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F2EB880A-539F-4992-AF97-CCA9298D0307}" xr6:coauthVersionLast="47" xr6:coauthVersionMax="47" xr10:uidLastSave="{00000000-0000-0000-0000-000000000000}"/>
  <bookViews>
    <workbookView xWindow="28680" yWindow="-120" windowWidth="24240" windowHeight="13020" activeTab="3" xr2:uid="{13307BF4-C080-45B7-9097-149ACBB34A6B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38" i="4"/>
  <c r="F39" i="4"/>
  <c r="F40" i="4"/>
  <c r="F41" i="4"/>
  <c r="F42" i="4"/>
  <c r="F43" i="4"/>
  <c r="F44" i="4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2185" i="4" s="1"/>
  <c r="F2186" i="4" s="1"/>
  <c r="F2187" i="4" s="1"/>
  <c r="F2188" i="4" s="1"/>
  <c r="F2189" i="4" s="1"/>
  <c r="F2190" i="4" s="1"/>
  <c r="F2191" i="4" s="1"/>
  <c r="F2192" i="4" s="1"/>
  <c r="F2193" i="4" s="1"/>
  <c r="F2194" i="4" s="1"/>
  <c r="F2195" i="4" s="1"/>
  <c r="F2196" i="4" s="1"/>
  <c r="F2197" i="4" s="1"/>
  <c r="F2198" i="4" s="1"/>
  <c r="F2199" i="4" s="1"/>
  <c r="F2200" i="4" s="1"/>
  <c r="F2201" i="4" s="1"/>
  <c r="F2202" i="4" s="1"/>
  <c r="F2203" i="4" s="1"/>
  <c r="F2204" i="4" s="1"/>
  <c r="F2205" i="4" s="1"/>
  <c r="F2206" i="4" s="1"/>
  <c r="F2207" i="4" s="1"/>
  <c r="F2208" i="4" s="1"/>
  <c r="F2209" i="4" s="1"/>
  <c r="F2210" i="4" s="1"/>
  <c r="F2211" i="4" s="1"/>
  <c r="F2212" i="4" s="1"/>
  <c r="F2213" i="4" s="1"/>
  <c r="F2214" i="4" s="1"/>
  <c r="F2215" i="4" s="1"/>
  <c r="F2216" i="4" s="1"/>
  <c r="F2217" i="4" s="1"/>
  <c r="F2218" i="4" s="1"/>
  <c r="F2219" i="4" s="1"/>
  <c r="F2220" i="4" s="1"/>
  <c r="F2221" i="4" s="1"/>
  <c r="F2222" i="4" s="1"/>
  <c r="F2223" i="4" s="1"/>
  <c r="F2224" i="4" s="1"/>
  <c r="F2225" i="4" s="1"/>
  <c r="F2226" i="4" s="1"/>
  <c r="F2227" i="4" s="1"/>
  <c r="F2228" i="4" s="1"/>
  <c r="F2229" i="4" s="1"/>
  <c r="F2230" i="4" s="1"/>
  <c r="F2231" i="4" s="1"/>
  <c r="F2232" i="4" s="1"/>
  <c r="F2233" i="4" s="1"/>
  <c r="F2234" i="4" s="1"/>
  <c r="F2235" i="4" s="1"/>
  <c r="F2236" i="4" s="1"/>
  <c r="F2237" i="4" s="1"/>
  <c r="F2238" i="4" s="1"/>
  <c r="F2239" i="4" s="1"/>
  <c r="F2240" i="4" s="1"/>
  <c r="F2241" i="4" s="1"/>
  <c r="F2242" i="4" s="1"/>
  <c r="F2243" i="4" s="1"/>
  <c r="F2244" i="4" s="1"/>
  <c r="F2245" i="4" s="1"/>
  <c r="F2246" i="4" s="1"/>
  <c r="F2247" i="4" s="1"/>
  <c r="F2248" i="4" s="1"/>
  <c r="F2249" i="4" s="1"/>
  <c r="F2250" i="4" s="1"/>
  <c r="F2251" i="4" s="1"/>
  <c r="F2252" i="4" s="1"/>
  <c r="F2253" i="4" s="1"/>
  <c r="F2254" i="4" s="1"/>
  <c r="F2255" i="4" s="1"/>
  <c r="F2256" i="4" s="1"/>
  <c r="F2257" i="4" s="1"/>
  <c r="F2258" i="4" s="1"/>
  <c r="F2259" i="4" s="1"/>
  <c r="F2260" i="4" s="1"/>
  <c r="F2261" i="4" s="1"/>
  <c r="F2262" i="4" s="1"/>
  <c r="F2263" i="4" s="1"/>
  <c r="F2264" i="4" s="1"/>
  <c r="F2265" i="4" s="1"/>
  <c r="F2266" i="4" s="1"/>
  <c r="F2267" i="4" s="1"/>
  <c r="F2268" i="4" s="1"/>
  <c r="F2269" i="4" s="1"/>
  <c r="F2270" i="4" s="1"/>
  <c r="F2271" i="4" s="1"/>
  <c r="F2272" i="4" s="1"/>
  <c r="F2273" i="4" s="1"/>
  <c r="F2274" i="4" s="1"/>
  <c r="F2275" i="4" s="1"/>
  <c r="F2276" i="4" s="1"/>
  <c r="F2277" i="4" s="1"/>
  <c r="F2278" i="4" s="1"/>
  <c r="F2279" i="4" s="1"/>
  <c r="F2280" i="4" s="1"/>
  <c r="F2281" i="4" s="1"/>
  <c r="F2282" i="4" s="1"/>
  <c r="F2283" i="4" s="1"/>
  <c r="F2284" i="4" s="1"/>
  <c r="F2285" i="4" s="1"/>
  <c r="F2286" i="4" s="1"/>
  <c r="F2287" i="4" s="1"/>
  <c r="F2288" i="4" s="1"/>
  <c r="F2289" i="4" s="1"/>
  <c r="F2290" i="4" s="1"/>
  <c r="F2291" i="4" s="1"/>
  <c r="F2292" i="4" s="1"/>
  <c r="F2293" i="4" s="1"/>
  <c r="F2294" i="4" s="1"/>
  <c r="F2295" i="4" s="1"/>
  <c r="F2296" i="4" s="1"/>
  <c r="F2297" i="4" s="1"/>
  <c r="F2298" i="4" s="1"/>
  <c r="F2299" i="4" s="1"/>
  <c r="F2300" i="4" s="1"/>
  <c r="F2301" i="4" s="1"/>
  <c r="F2302" i="4" s="1"/>
  <c r="F2303" i="4" s="1"/>
  <c r="F2304" i="4" s="1"/>
  <c r="F2305" i="4" s="1"/>
  <c r="F2306" i="4" s="1"/>
  <c r="F2307" i="4" s="1"/>
  <c r="F2308" i="4" s="1"/>
  <c r="F2309" i="4" s="1"/>
  <c r="F2310" i="4" s="1"/>
  <c r="F2311" i="4" s="1"/>
  <c r="F2312" i="4" s="1"/>
  <c r="F2313" i="4" s="1"/>
  <c r="F2314" i="4" s="1"/>
  <c r="F2315" i="4" s="1"/>
  <c r="F2316" i="4" s="1"/>
  <c r="F2317" i="4" s="1"/>
  <c r="F2318" i="4" s="1"/>
  <c r="F2319" i="4" s="1"/>
  <c r="F2320" i="4" s="1"/>
  <c r="F2321" i="4" s="1"/>
  <c r="F2322" i="4" s="1"/>
  <c r="F2323" i="4" s="1"/>
  <c r="F2324" i="4" s="1"/>
  <c r="F2325" i="4" s="1"/>
  <c r="F2326" i="4" s="1"/>
  <c r="F2327" i="4" s="1"/>
  <c r="F2328" i="4" s="1"/>
  <c r="F2329" i="4" s="1"/>
  <c r="F2330" i="4" s="1"/>
  <c r="F2331" i="4" s="1"/>
  <c r="F2332" i="4" s="1"/>
  <c r="F2333" i="4" s="1"/>
  <c r="F2334" i="4" s="1"/>
  <c r="F2335" i="4" s="1"/>
  <c r="F2336" i="4" s="1"/>
  <c r="F2337" i="4" s="1"/>
  <c r="F2338" i="4" s="1"/>
  <c r="F2339" i="4" s="1"/>
  <c r="F2340" i="4" s="1"/>
  <c r="F2341" i="4" s="1"/>
  <c r="F2342" i="4" s="1"/>
  <c r="F2343" i="4" s="1"/>
  <c r="F2344" i="4" s="1"/>
  <c r="F2345" i="4" s="1"/>
  <c r="F2346" i="4" s="1"/>
  <c r="F2347" i="4" s="1"/>
  <c r="F2348" i="4" s="1"/>
  <c r="F2349" i="4" s="1"/>
  <c r="F2350" i="4" s="1"/>
  <c r="F2351" i="4" s="1"/>
  <c r="F2352" i="4" s="1"/>
  <c r="F2353" i="4" s="1"/>
  <c r="F2354" i="4" s="1"/>
  <c r="F2355" i="4" s="1"/>
  <c r="F2356" i="4" s="1"/>
  <c r="F2357" i="4" s="1"/>
  <c r="F2358" i="4" s="1"/>
  <c r="F2359" i="4" s="1"/>
  <c r="F2360" i="4" s="1"/>
  <c r="F2361" i="4" s="1"/>
  <c r="F2362" i="4" s="1"/>
  <c r="F2363" i="4" s="1"/>
  <c r="F2364" i="4" s="1"/>
  <c r="F2365" i="4" s="1"/>
  <c r="F2366" i="4" s="1"/>
  <c r="F2367" i="4" s="1"/>
  <c r="F2368" i="4" s="1"/>
  <c r="F2369" i="4" s="1"/>
  <c r="F2370" i="4" s="1"/>
  <c r="F2371" i="4" s="1"/>
  <c r="F2372" i="4" s="1"/>
  <c r="F2373" i="4" s="1"/>
  <c r="F2374" i="4" s="1"/>
  <c r="F2375" i="4" s="1"/>
  <c r="F2376" i="4" s="1"/>
  <c r="F2377" i="4" s="1"/>
  <c r="F2378" i="4" s="1"/>
  <c r="F2379" i="4" s="1"/>
  <c r="F2380" i="4" s="1"/>
  <c r="F2381" i="4" s="1"/>
  <c r="F2382" i="4" s="1"/>
  <c r="F2383" i="4" s="1"/>
  <c r="F2384" i="4" s="1"/>
  <c r="F2385" i="4" s="1"/>
  <c r="F2386" i="4" s="1"/>
  <c r="F2387" i="4" s="1"/>
  <c r="F2388" i="4" s="1"/>
  <c r="F2389" i="4" s="1"/>
  <c r="F2390" i="4" s="1"/>
  <c r="F2391" i="4" s="1"/>
  <c r="F2392" i="4" s="1"/>
  <c r="F2393" i="4" s="1"/>
  <c r="F2394" i="4" s="1"/>
  <c r="F2395" i="4" s="1"/>
  <c r="F2396" i="4" s="1"/>
  <c r="F2397" i="4" s="1"/>
  <c r="F2398" i="4" s="1"/>
  <c r="F2399" i="4" s="1"/>
  <c r="F2400" i="4" s="1"/>
  <c r="F2401" i="4" s="1"/>
  <c r="F2402" i="4" s="1"/>
  <c r="F2403" i="4" s="1"/>
  <c r="F2404" i="4" s="1"/>
  <c r="F2405" i="4" s="1"/>
  <c r="F2406" i="4" s="1"/>
  <c r="F2407" i="4" s="1"/>
  <c r="F2408" i="4" s="1"/>
  <c r="F2409" i="4" s="1"/>
  <c r="F2410" i="4" s="1"/>
  <c r="F2411" i="4" s="1"/>
  <c r="F2412" i="4" s="1"/>
  <c r="F2413" i="4" s="1"/>
  <c r="F2414" i="4" s="1"/>
  <c r="F2415" i="4" s="1"/>
  <c r="F2416" i="4" s="1"/>
  <c r="F2417" i="4" s="1"/>
  <c r="F2418" i="4" s="1"/>
  <c r="F2419" i="4" s="1"/>
  <c r="F2420" i="4" s="1"/>
  <c r="F2421" i="4" s="1"/>
  <c r="F2422" i="4" s="1"/>
  <c r="F2423" i="4" s="1"/>
  <c r="F2424" i="4" s="1"/>
  <c r="F2425" i="4" s="1"/>
  <c r="F2426" i="4" s="1"/>
  <c r="F2427" i="4" s="1"/>
  <c r="F2428" i="4" s="1"/>
  <c r="F2429" i="4" s="1"/>
  <c r="F2430" i="4" s="1"/>
  <c r="F2431" i="4" s="1"/>
  <c r="F2432" i="4" s="1"/>
  <c r="F2433" i="4" s="1"/>
  <c r="F2434" i="4" s="1"/>
  <c r="F2435" i="4" s="1"/>
  <c r="F2436" i="4" s="1"/>
  <c r="F2437" i="4" s="1"/>
  <c r="F2438" i="4" s="1"/>
  <c r="F2439" i="4" s="1"/>
  <c r="F2440" i="4" s="1"/>
  <c r="F2441" i="4" s="1"/>
  <c r="F2442" i="4" s="1"/>
  <c r="F2443" i="4" s="1"/>
  <c r="F2444" i="4" s="1"/>
  <c r="F2445" i="4" s="1"/>
  <c r="F2446" i="4" s="1"/>
  <c r="F2447" i="4" s="1"/>
  <c r="F2448" i="4" s="1"/>
  <c r="F2449" i="4" s="1"/>
  <c r="F2450" i="4" s="1"/>
  <c r="F2451" i="4" s="1"/>
  <c r="F2452" i="4" s="1"/>
  <c r="F2453" i="4" s="1"/>
  <c r="F2454" i="4" s="1"/>
  <c r="F2455" i="4" s="1"/>
  <c r="F2456" i="4" s="1"/>
  <c r="F2457" i="4" s="1"/>
  <c r="F2458" i="4" s="1"/>
  <c r="F2459" i="4" s="1"/>
  <c r="F2460" i="4" s="1"/>
  <c r="F2461" i="4" s="1"/>
  <c r="F2462" i="4" s="1"/>
  <c r="F2463" i="4" s="1"/>
  <c r="F2464" i="4" s="1"/>
  <c r="F2465" i="4" s="1"/>
  <c r="F2466" i="4" s="1"/>
  <c r="F2467" i="4" s="1"/>
  <c r="F2468" i="4" s="1"/>
  <c r="F2469" i="4" s="1"/>
  <c r="F2470" i="4" s="1"/>
  <c r="F2471" i="4" s="1"/>
  <c r="F2472" i="4" s="1"/>
  <c r="F2473" i="4" s="1"/>
  <c r="F2474" i="4" s="1"/>
  <c r="F2475" i="4" s="1"/>
  <c r="F2476" i="4" s="1"/>
  <c r="F2477" i="4" s="1"/>
  <c r="F2478" i="4" s="1"/>
  <c r="F2479" i="4" s="1"/>
  <c r="F2480" i="4" s="1"/>
  <c r="F2481" i="4" s="1"/>
  <c r="F2482" i="4" s="1"/>
  <c r="F2483" i="4" s="1"/>
  <c r="F2484" i="4" s="1"/>
  <c r="F2485" i="4" s="1"/>
  <c r="F2486" i="4" s="1"/>
  <c r="F2487" i="4" s="1"/>
  <c r="F2488" i="4" s="1"/>
  <c r="F2489" i="4" s="1"/>
  <c r="F2490" i="4" s="1"/>
  <c r="F2491" i="4" s="1"/>
  <c r="F2492" i="4" s="1"/>
  <c r="F2493" i="4" s="1"/>
  <c r="F2494" i="4" s="1"/>
  <c r="F2495" i="4" s="1"/>
  <c r="F2496" i="4" s="1"/>
  <c r="F2497" i="4" s="1"/>
  <c r="F2498" i="4" s="1"/>
  <c r="F2499" i="4" s="1"/>
  <c r="F2500" i="4" s="1"/>
  <c r="F2501" i="4" s="1"/>
  <c r="F2502" i="4" s="1"/>
  <c r="F2503" i="4" s="1"/>
  <c r="F2504" i="4" s="1"/>
  <c r="F2505" i="4" s="1"/>
  <c r="F2506" i="4" s="1"/>
  <c r="F2507" i="4" s="1"/>
  <c r="F2508" i="4" s="1"/>
  <c r="F2509" i="4" s="1"/>
  <c r="F2510" i="4" s="1"/>
  <c r="F2511" i="4" s="1"/>
  <c r="F2512" i="4" s="1"/>
  <c r="F2513" i="4" s="1"/>
  <c r="F2514" i="4" s="1"/>
  <c r="F2515" i="4" s="1"/>
  <c r="F2516" i="4" s="1"/>
  <c r="F2517" i="4" s="1"/>
  <c r="F2518" i="4" s="1"/>
  <c r="F2519" i="4" s="1"/>
  <c r="F2520" i="4" s="1"/>
  <c r="F2521" i="4" s="1"/>
  <c r="F2522" i="4" s="1"/>
  <c r="F2523" i="4" s="1"/>
  <c r="F2524" i="4" s="1"/>
  <c r="F2525" i="4" s="1"/>
  <c r="F2526" i="4" s="1"/>
  <c r="F2527" i="4" s="1"/>
  <c r="F2528" i="4" s="1"/>
  <c r="F2529" i="4" s="1"/>
  <c r="F2530" i="4" s="1"/>
  <c r="F2531" i="4" s="1"/>
  <c r="F2532" i="4" s="1"/>
  <c r="F2533" i="4" s="1"/>
  <c r="F2534" i="4" s="1"/>
  <c r="F2535" i="4" s="1"/>
  <c r="F2536" i="4" s="1"/>
  <c r="F2537" i="4" s="1"/>
  <c r="F2538" i="4" s="1"/>
  <c r="F2539" i="4" s="1"/>
  <c r="F2540" i="4" s="1"/>
  <c r="F2541" i="4" s="1"/>
  <c r="F2542" i="4" s="1"/>
  <c r="F2543" i="4" s="1"/>
  <c r="F2544" i="4" s="1"/>
  <c r="F2545" i="4" s="1"/>
  <c r="F2546" i="4" s="1"/>
  <c r="F2547" i="4" s="1"/>
  <c r="F2548" i="4" s="1"/>
  <c r="F2549" i="4" s="1"/>
  <c r="F2550" i="4" s="1"/>
  <c r="F2551" i="4" s="1"/>
  <c r="F2552" i="4" s="1"/>
  <c r="F2553" i="4" s="1"/>
  <c r="F2554" i="4" s="1"/>
  <c r="F2555" i="4" s="1"/>
  <c r="F2556" i="4" s="1"/>
  <c r="F2557" i="4" s="1"/>
  <c r="F2558" i="4" s="1"/>
  <c r="F2559" i="4" s="1"/>
  <c r="F2560" i="4" s="1"/>
  <c r="F2561" i="4" s="1"/>
  <c r="F2562" i="4" s="1"/>
  <c r="F2563" i="4" s="1"/>
  <c r="F2564" i="4" s="1"/>
  <c r="F2565" i="4" s="1"/>
  <c r="F2566" i="4" s="1"/>
  <c r="F2567" i="4" s="1"/>
  <c r="F2568" i="4" s="1"/>
  <c r="F2569" i="4" s="1"/>
  <c r="F2570" i="4" s="1"/>
  <c r="F2571" i="4" s="1"/>
  <c r="F2572" i="4" s="1"/>
  <c r="F2573" i="4" s="1"/>
  <c r="F2574" i="4" s="1"/>
  <c r="F2575" i="4" s="1"/>
  <c r="F2576" i="4" s="1"/>
  <c r="F2577" i="4" s="1"/>
  <c r="F2578" i="4" s="1"/>
  <c r="F2579" i="4" s="1"/>
  <c r="F2580" i="4" s="1"/>
  <c r="F2581" i="4" s="1"/>
  <c r="F2582" i="4" s="1"/>
  <c r="F2583" i="4" s="1"/>
  <c r="F2584" i="4" s="1"/>
  <c r="F2585" i="4" s="1"/>
  <c r="F2586" i="4" s="1"/>
  <c r="F2587" i="4" s="1"/>
  <c r="F2588" i="4" s="1"/>
  <c r="F2589" i="4" s="1"/>
  <c r="F2590" i="4" s="1"/>
  <c r="F2591" i="4" s="1"/>
  <c r="F2592" i="4" s="1"/>
  <c r="F2593" i="4" s="1"/>
  <c r="F2594" i="4" s="1"/>
  <c r="F2595" i="4" s="1"/>
  <c r="F2596" i="4" s="1"/>
  <c r="F2597" i="4" s="1"/>
  <c r="F2598" i="4" s="1"/>
  <c r="F2599" i="4" s="1"/>
  <c r="F2600" i="4" s="1"/>
  <c r="F2601" i="4" s="1"/>
  <c r="F2602" i="4" s="1"/>
  <c r="F2603" i="4" s="1"/>
  <c r="F2604" i="4" s="1"/>
  <c r="F2605" i="4" s="1"/>
  <c r="F2606" i="4" s="1"/>
  <c r="F2607" i="4" s="1"/>
  <c r="F2608" i="4" s="1"/>
  <c r="F2609" i="4" s="1"/>
  <c r="F2610" i="4" s="1"/>
  <c r="F2611" i="4" s="1"/>
  <c r="F2612" i="4" s="1"/>
  <c r="F2613" i="4" s="1"/>
  <c r="F2614" i="4" s="1"/>
  <c r="F2615" i="4" s="1"/>
  <c r="F2616" i="4" s="1"/>
  <c r="F2617" i="4" s="1"/>
  <c r="F2618" i="4" s="1"/>
  <c r="F2619" i="4" s="1"/>
  <c r="F2620" i="4" s="1"/>
  <c r="F2621" i="4" s="1"/>
  <c r="F2622" i="4" s="1"/>
  <c r="F2623" i="4" s="1"/>
  <c r="F2624" i="4" s="1"/>
  <c r="F2625" i="4" s="1"/>
  <c r="F2626" i="4" s="1"/>
  <c r="F2627" i="4" s="1"/>
  <c r="F2628" i="4" s="1"/>
  <c r="F2629" i="4" s="1"/>
  <c r="F2630" i="4" s="1"/>
  <c r="F2631" i="4" s="1"/>
  <c r="F2632" i="4" s="1"/>
  <c r="F2633" i="4" s="1"/>
  <c r="F2634" i="4" s="1"/>
  <c r="F2635" i="4" s="1"/>
  <c r="F2636" i="4" s="1"/>
  <c r="F2637" i="4" s="1"/>
  <c r="F2638" i="4" s="1"/>
  <c r="F2639" i="4" s="1"/>
  <c r="F2640" i="4" s="1"/>
  <c r="F2641" i="4" s="1"/>
  <c r="F2642" i="4" s="1"/>
  <c r="F2643" i="4" s="1"/>
  <c r="F2644" i="4" s="1"/>
  <c r="F2645" i="4" s="1"/>
  <c r="F2646" i="4" s="1"/>
  <c r="F2647" i="4" s="1"/>
  <c r="F2648" i="4" s="1"/>
  <c r="F2649" i="4" s="1"/>
  <c r="F2650" i="4" s="1"/>
  <c r="F2651" i="4" s="1"/>
  <c r="F2652" i="4" s="1"/>
  <c r="F2653" i="4" s="1"/>
  <c r="F2654" i="4" s="1"/>
  <c r="F2655" i="4" s="1"/>
  <c r="F2656" i="4" s="1"/>
  <c r="F2657" i="4" s="1"/>
  <c r="F2658" i="4" s="1"/>
  <c r="F2659" i="4" s="1"/>
  <c r="F2660" i="4" s="1"/>
  <c r="F2661" i="4" s="1"/>
  <c r="F2662" i="4" s="1"/>
  <c r="F2663" i="4" s="1"/>
  <c r="F2664" i="4" s="1"/>
  <c r="F2665" i="4" s="1"/>
  <c r="F2666" i="4" s="1"/>
  <c r="F2667" i="4" s="1"/>
  <c r="F2668" i="4" s="1"/>
  <c r="F2669" i="4" s="1"/>
  <c r="F2670" i="4" s="1"/>
  <c r="F2671" i="4" s="1"/>
  <c r="F2672" i="4" s="1"/>
  <c r="F2673" i="4" s="1"/>
  <c r="F2674" i="4" s="1"/>
  <c r="F2675" i="4" s="1"/>
  <c r="F2676" i="4" s="1"/>
  <c r="F2677" i="4" s="1"/>
  <c r="F2678" i="4" s="1"/>
  <c r="F2679" i="4" s="1"/>
  <c r="F2680" i="4" s="1"/>
  <c r="F2681" i="4" s="1"/>
  <c r="F2682" i="4" s="1"/>
  <c r="F2683" i="4" s="1"/>
  <c r="F2684" i="4" s="1"/>
  <c r="F2685" i="4" s="1"/>
  <c r="F2686" i="4" s="1"/>
  <c r="F2687" i="4" s="1"/>
  <c r="F2688" i="4" s="1"/>
  <c r="F2689" i="4" s="1"/>
  <c r="F2690" i="4" s="1"/>
  <c r="F2691" i="4" s="1"/>
  <c r="F2692" i="4" s="1"/>
  <c r="F2693" i="4" s="1"/>
  <c r="F2694" i="4" s="1"/>
  <c r="F2695" i="4" s="1"/>
  <c r="F2696" i="4" s="1"/>
  <c r="F2697" i="4" s="1"/>
  <c r="F2698" i="4" s="1"/>
  <c r="F2699" i="4" s="1"/>
  <c r="F2700" i="4" s="1"/>
  <c r="F2701" i="4" s="1"/>
  <c r="F2702" i="4" s="1"/>
  <c r="F2703" i="4" s="1"/>
  <c r="F2704" i="4" s="1"/>
  <c r="F2705" i="4" s="1"/>
  <c r="F2706" i="4" s="1"/>
  <c r="F36" i="4"/>
  <c r="K10" i="1"/>
  <c r="K8" i="1"/>
  <c r="K2709" i="1"/>
  <c r="J2709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J2700" i="7"/>
  <c r="B2701" i="6"/>
  <c r="B2694" i="5"/>
  <c r="C2694" i="5"/>
  <c r="D2694" i="5"/>
  <c r="E2694" i="5"/>
  <c r="B2695" i="5"/>
  <c r="C2695" i="5"/>
  <c r="D2695" i="5"/>
  <c r="E2695" i="5"/>
  <c r="B2696" i="5"/>
  <c r="C2696" i="5"/>
  <c r="D2696" i="5"/>
  <c r="E2696" i="5"/>
  <c r="B2697" i="5"/>
  <c r="C2697" i="5"/>
  <c r="D2697" i="5"/>
  <c r="E2697" i="5"/>
  <c r="B2698" i="5"/>
  <c r="C2698" i="5"/>
  <c r="D2698" i="5"/>
  <c r="E2698" i="5"/>
  <c r="B2699" i="5"/>
  <c r="C2699" i="5"/>
  <c r="D2699" i="5"/>
  <c r="E2699" i="5"/>
  <c r="F2699" i="5"/>
  <c r="J2699" i="6" s="1"/>
  <c r="B2700" i="5"/>
  <c r="C2700" i="5"/>
  <c r="D2700" i="5"/>
  <c r="E2700" i="5"/>
  <c r="F2700" i="5" s="1"/>
  <c r="J2700" i="6" s="1"/>
  <c r="G2700" i="5"/>
  <c r="K2700" i="6" s="1"/>
  <c r="B2701" i="5"/>
  <c r="C2701" i="5"/>
  <c r="D2701" i="5"/>
  <c r="E2701" i="5"/>
  <c r="F2701" i="5" s="1"/>
  <c r="J2701" i="6" s="1"/>
  <c r="B2702" i="5"/>
  <c r="C2702" i="5"/>
  <c r="D2702" i="5"/>
  <c r="E2702" i="5"/>
  <c r="B2703" i="5"/>
  <c r="C2703" i="5"/>
  <c r="D2703" i="5"/>
  <c r="E2703" i="5"/>
  <c r="F2703" i="5" s="1"/>
  <c r="B2704" i="5"/>
  <c r="C2704" i="5"/>
  <c r="D2704" i="5"/>
  <c r="E2704" i="5"/>
  <c r="G2704" i="5" s="1"/>
  <c r="B2705" i="5"/>
  <c r="C2705" i="5"/>
  <c r="D2705" i="5"/>
  <c r="E2705" i="5"/>
  <c r="F2705" i="5" s="1"/>
  <c r="B2706" i="5"/>
  <c r="C2706" i="5"/>
  <c r="D2706" i="5"/>
  <c r="E2706" i="5"/>
  <c r="A2704" i="5"/>
  <c r="A2705" i="5"/>
  <c r="A2706" i="5"/>
  <c r="A2694" i="5"/>
  <c r="A2695" i="5"/>
  <c r="A2696" i="5"/>
  <c r="A2697" i="5"/>
  <c r="A2698" i="5"/>
  <c r="A2699" i="5"/>
  <c r="A2700" i="5"/>
  <c r="A2701" i="5"/>
  <c r="A2702" i="5"/>
  <c r="A2703" i="5"/>
  <c r="B2694" i="4"/>
  <c r="B2695" i="4"/>
  <c r="B2696" i="4"/>
  <c r="B2697" i="4"/>
  <c r="B2698" i="4"/>
  <c r="B2699" i="4"/>
  <c r="B2700" i="4"/>
  <c r="B2701" i="4"/>
  <c r="B2702" i="4"/>
  <c r="B2703" i="4"/>
  <c r="B2704" i="4"/>
  <c r="B2705" i="4"/>
  <c r="B2706" i="4"/>
  <c r="A2703" i="4"/>
  <c r="A2704" i="4"/>
  <c r="A2705" i="4"/>
  <c r="A2706" i="4"/>
  <c r="A2694" i="4"/>
  <c r="A2695" i="4"/>
  <c r="A2696" i="4"/>
  <c r="A2697" i="4"/>
  <c r="A2698" i="4"/>
  <c r="A2699" i="4"/>
  <c r="A2700" i="4"/>
  <c r="A2701" i="4"/>
  <c r="A2702" i="4"/>
  <c r="B2694" i="3"/>
  <c r="B2694" i="6" s="1"/>
  <c r="B2695" i="3"/>
  <c r="C2696" i="3" s="1"/>
  <c r="C2695" i="3"/>
  <c r="D2695" i="3" s="1"/>
  <c r="B2696" i="3"/>
  <c r="B2696" i="6" s="1"/>
  <c r="B2697" i="3"/>
  <c r="B2697" i="6" s="1"/>
  <c r="B2698" i="3"/>
  <c r="C2698" i="3" s="1"/>
  <c r="D2698" i="3" s="1"/>
  <c r="B2699" i="3"/>
  <c r="B2699" i="6" s="1"/>
  <c r="B2700" i="3"/>
  <c r="C2700" i="3" s="1"/>
  <c r="B2701" i="3"/>
  <c r="B2701" i="7" s="1"/>
  <c r="B2702" i="3"/>
  <c r="B2702" i="6" s="1"/>
  <c r="B2703" i="3"/>
  <c r="B2703" i="7" s="1"/>
  <c r="B2704" i="3"/>
  <c r="C2705" i="3" s="1"/>
  <c r="B2705" i="3"/>
  <c r="B2705" i="7" s="1"/>
  <c r="B2706" i="3"/>
  <c r="B2706" i="6" s="1"/>
  <c r="A2705" i="3"/>
  <c r="A2705" i="7" s="1"/>
  <c r="A2706" i="3"/>
  <c r="A2706" i="7" s="1"/>
  <c r="A2703" i="3"/>
  <c r="A2703" i="6" s="1"/>
  <c r="A2704" i="3"/>
  <c r="A2704" i="6" s="1"/>
  <c r="A2694" i="3"/>
  <c r="A2694" i="7" s="1"/>
  <c r="A2695" i="3"/>
  <c r="A2695" i="6" s="1"/>
  <c r="A2696" i="3"/>
  <c r="A2696" i="6" s="1"/>
  <c r="A2697" i="3"/>
  <c r="A2697" i="6" s="1"/>
  <c r="A2698" i="3"/>
  <c r="A2698" i="7" s="1"/>
  <c r="A2699" i="3"/>
  <c r="A2699" i="7" s="1"/>
  <c r="A2700" i="3"/>
  <c r="A2700" i="6" s="1"/>
  <c r="A2701" i="3"/>
  <c r="A2701" i="7" s="1"/>
  <c r="A2702" i="3"/>
  <c r="A2702" i="7" s="1"/>
  <c r="B2694" i="2"/>
  <c r="B2695" i="2"/>
  <c r="C2695" i="2" s="1"/>
  <c r="B2696" i="2"/>
  <c r="B2697" i="2"/>
  <c r="B2698" i="2"/>
  <c r="C2698" i="2" s="1"/>
  <c r="B2699" i="2"/>
  <c r="C2699" i="2" s="1"/>
  <c r="B2700" i="2"/>
  <c r="B2701" i="2"/>
  <c r="B2702" i="2"/>
  <c r="B2703" i="2"/>
  <c r="C2703" i="2"/>
  <c r="B2704" i="2"/>
  <c r="B2705" i="2"/>
  <c r="C2705" i="2"/>
  <c r="B2706" i="2"/>
  <c r="A2704" i="2"/>
  <c r="A2705" i="2"/>
  <c r="A2706" i="2"/>
  <c r="A2694" i="2"/>
  <c r="A2695" i="2"/>
  <c r="A2696" i="2"/>
  <c r="A2697" i="2"/>
  <c r="A2698" i="2"/>
  <c r="A2699" i="2"/>
  <c r="A2700" i="2"/>
  <c r="A2701" i="2"/>
  <c r="A2702" i="2"/>
  <c r="A2703" i="2"/>
  <c r="K11" i="1" l="1"/>
  <c r="J2705" i="6"/>
  <c r="J2705" i="7"/>
  <c r="B2698" i="6"/>
  <c r="B2699" i="7"/>
  <c r="D2706" i="2"/>
  <c r="B2698" i="7"/>
  <c r="A2704" i="7"/>
  <c r="B2694" i="7"/>
  <c r="H2700" i="5"/>
  <c r="L2700" i="6" s="1"/>
  <c r="A2703" i="7"/>
  <c r="A2700" i="7"/>
  <c r="K9" i="1"/>
  <c r="G2699" i="5"/>
  <c r="B2706" i="7"/>
  <c r="A2701" i="6"/>
  <c r="D2704" i="2"/>
  <c r="F2704" i="7" s="1"/>
  <c r="F2706" i="5"/>
  <c r="J2701" i="7"/>
  <c r="G2703" i="5"/>
  <c r="K2700" i="7"/>
  <c r="J2703" i="7"/>
  <c r="J2703" i="6"/>
  <c r="F2706" i="7"/>
  <c r="F2706" i="6"/>
  <c r="K2699" i="6"/>
  <c r="K2699" i="7"/>
  <c r="F2704" i="6"/>
  <c r="K2704" i="7"/>
  <c r="K2704" i="6"/>
  <c r="A2694" i="6"/>
  <c r="B2704" i="6"/>
  <c r="A2697" i="7"/>
  <c r="E2706" i="2"/>
  <c r="C2699" i="3"/>
  <c r="E2699" i="3" s="1"/>
  <c r="A2706" i="6"/>
  <c r="B2705" i="6"/>
  <c r="A2696" i="7"/>
  <c r="C2704" i="3"/>
  <c r="C2697" i="3"/>
  <c r="D2697" i="3" s="1"/>
  <c r="A2705" i="6"/>
  <c r="A2695" i="7"/>
  <c r="B2704" i="7"/>
  <c r="B2700" i="7"/>
  <c r="B2697" i="7"/>
  <c r="B2696" i="7"/>
  <c r="D2702" i="2"/>
  <c r="C2706" i="2"/>
  <c r="C2701" i="2"/>
  <c r="F2704" i="5"/>
  <c r="F2702" i="5"/>
  <c r="B2695" i="6"/>
  <c r="B2702" i="7"/>
  <c r="B2695" i="7"/>
  <c r="E2705" i="2"/>
  <c r="C2703" i="3"/>
  <c r="D2703" i="3" s="1"/>
  <c r="E2695" i="3"/>
  <c r="A2702" i="6"/>
  <c r="L2700" i="7"/>
  <c r="P2700" i="7" s="1"/>
  <c r="H2702" i="5"/>
  <c r="C2701" i="3"/>
  <c r="H2704" i="5"/>
  <c r="A2699" i="6"/>
  <c r="J2699" i="7"/>
  <c r="C2702" i="3"/>
  <c r="H2705" i="5"/>
  <c r="H2703" i="5"/>
  <c r="A2698" i="6"/>
  <c r="B2700" i="6"/>
  <c r="H2699" i="5"/>
  <c r="C2706" i="3"/>
  <c r="D2706" i="3" s="1"/>
  <c r="E2698" i="3"/>
  <c r="B2703" i="6"/>
  <c r="G2705" i="5"/>
  <c r="H2701" i="5"/>
  <c r="H2706" i="5"/>
  <c r="G2701" i="5"/>
  <c r="G2706" i="5"/>
  <c r="G2702" i="5"/>
  <c r="D2700" i="3"/>
  <c r="E2700" i="3"/>
  <c r="D2702" i="3"/>
  <c r="E2702" i="3"/>
  <c r="D2699" i="3"/>
  <c r="D2705" i="3"/>
  <c r="E2705" i="3"/>
  <c r="D2696" i="3"/>
  <c r="E2696" i="3"/>
  <c r="D2698" i="2"/>
  <c r="C2697" i="2"/>
  <c r="C2696" i="2"/>
  <c r="D2699" i="2"/>
  <c r="D2700" i="2"/>
  <c r="D2701" i="2"/>
  <c r="C2700" i="2"/>
  <c r="E2703" i="2"/>
  <c r="E2704" i="2"/>
  <c r="D2703" i="2"/>
  <c r="C2702" i="2"/>
  <c r="D2705" i="2"/>
  <c r="C2704" i="2"/>
  <c r="B3" i="5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B308" i="5"/>
  <c r="C308" i="5"/>
  <c r="D308" i="5"/>
  <c r="B309" i="5"/>
  <c r="C309" i="5"/>
  <c r="D309" i="5"/>
  <c r="B310" i="5"/>
  <c r="C310" i="5"/>
  <c r="D310" i="5"/>
  <c r="B311" i="5"/>
  <c r="C311" i="5"/>
  <c r="D311" i="5"/>
  <c r="B312" i="5"/>
  <c r="C312" i="5"/>
  <c r="D312" i="5"/>
  <c r="B313" i="5"/>
  <c r="C313" i="5"/>
  <c r="D313" i="5"/>
  <c r="B314" i="5"/>
  <c r="C314" i="5"/>
  <c r="D314" i="5"/>
  <c r="B315" i="5"/>
  <c r="C315" i="5"/>
  <c r="D315" i="5"/>
  <c r="B316" i="5"/>
  <c r="C316" i="5"/>
  <c r="D316" i="5"/>
  <c r="B317" i="5"/>
  <c r="C317" i="5"/>
  <c r="D317" i="5"/>
  <c r="B318" i="5"/>
  <c r="C318" i="5"/>
  <c r="D318" i="5"/>
  <c r="B319" i="5"/>
  <c r="C319" i="5"/>
  <c r="D319" i="5"/>
  <c r="B320" i="5"/>
  <c r="C320" i="5"/>
  <c r="D320" i="5"/>
  <c r="B321" i="5"/>
  <c r="C321" i="5"/>
  <c r="D321" i="5"/>
  <c r="B322" i="5"/>
  <c r="C322" i="5"/>
  <c r="D322" i="5"/>
  <c r="B323" i="5"/>
  <c r="C323" i="5"/>
  <c r="D323" i="5"/>
  <c r="B324" i="5"/>
  <c r="C324" i="5"/>
  <c r="D324" i="5"/>
  <c r="B325" i="5"/>
  <c r="C325" i="5"/>
  <c r="D325" i="5"/>
  <c r="B326" i="5"/>
  <c r="C326" i="5"/>
  <c r="D326" i="5"/>
  <c r="B327" i="5"/>
  <c r="C327" i="5"/>
  <c r="D327" i="5"/>
  <c r="B328" i="5"/>
  <c r="C328" i="5"/>
  <c r="D328" i="5"/>
  <c r="B329" i="5"/>
  <c r="C329" i="5"/>
  <c r="D329" i="5"/>
  <c r="B330" i="5"/>
  <c r="C330" i="5"/>
  <c r="D330" i="5"/>
  <c r="B331" i="5"/>
  <c r="C331" i="5"/>
  <c r="D331" i="5"/>
  <c r="B332" i="5"/>
  <c r="C332" i="5"/>
  <c r="D332" i="5"/>
  <c r="B333" i="5"/>
  <c r="C333" i="5"/>
  <c r="D333" i="5"/>
  <c r="B334" i="5"/>
  <c r="C334" i="5"/>
  <c r="D334" i="5"/>
  <c r="B335" i="5"/>
  <c r="C335" i="5"/>
  <c r="D335" i="5"/>
  <c r="B336" i="5"/>
  <c r="C336" i="5"/>
  <c r="D336" i="5"/>
  <c r="B337" i="5"/>
  <c r="C337" i="5"/>
  <c r="D337" i="5"/>
  <c r="B338" i="5"/>
  <c r="C338" i="5"/>
  <c r="D338" i="5"/>
  <c r="B339" i="5"/>
  <c r="C339" i="5"/>
  <c r="D339" i="5"/>
  <c r="B340" i="5"/>
  <c r="C340" i="5"/>
  <c r="D340" i="5"/>
  <c r="B341" i="5"/>
  <c r="C341" i="5"/>
  <c r="D341" i="5"/>
  <c r="B342" i="5"/>
  <c r="C342" i="5"/>
  <c r="D342" i="5"/>
  <c r="B343" i="5"/>
  <c r="C343" i="5"/>
  <c r="D343" i="5"/>
  <c r="B344" i="5"/>
  <c r="C344" i="5"/>
  <c r="D344" i="5"/>
  <c r="B345" i="5"/>
  <c r="C345" i="5"/>
  <c r="D345" i="5"/>
  <c r="B346" i="5"/>
  <c r="C346" i="5"/>
  <c r="D346" i="5"/>
  <c r="B347" i="5"/>
  <c r="C347" i="5"/>
  <c r="D347" i="5"/>
  <c r="B348" i="5"/>
  <c r="C348" i="5"/>
  <c r="D348" i="5"/>
  <c r="B349" i="5"/>
  <c r="C349" i="5"/>
  <c r="D349" i="5"/>
  <c r="B350" i="5"/>
  <c r="C350" i="5"/>
  <c r="D350" i="5"/>
  <c r="B351" i="5"/>
  <c r="C351" i="5"/>
  <c r="D351" i="5"/>
  <c r="B352" i="5"/>
  <c r="C352" i="5"/>
  <c r="D352" i="5"/>
  <c r="B353" i="5"/>
  <c r="C353" i="5"/>
  <c r="D353" i="5"/>
  <c r="B354" i="5"/>
  <c r="C354" i="5"/>
  <c r="D354" i="5"/>
  <c r="B355" i="5"/>
  <c r="C355" i="5"/>
  <c r="D355" i="5"/>
  <c r="B356" i="5"/>
  <c r="C356" i="5"/>
  <c r="D356" i="5"/>
  <c r="B357" i="5"/>
  <c r="C357" i="5"/>
  <c r="D357" i="5"/>
  <c r="B358" i="5"/>
  <c r="C358" i="5"/>
  <c r="D358" i="5"/>
  <c r="B359" i="5"/>
  <c r="C359" i="5"/>
  <c r="D359" i="5"/>
  <c r="B360" i="5"/>
  <c r="C360" i="5"/>
  <c r="D360" i="5"/>
  <c r="B361" i="5"/>
  <c r="C361" i="5"/>
  <c r="D361" i="5"/>
  <c r="B362" i="5"/>
  <c r="C362" i="5"/>
  <c r="D362" i="5"/>
  <c r="B363" i="5"/>
  <c r="C363" i="5"/>
  <c r="D363" i="5"/>
  <c r="B364" i="5"/>
  <c r="C364" i="5"/>
  <c r="D364" i="5"/>
  <c r="B365" i="5"/>
  <c r="C365" i="5"/>
  <c r="D365" i="5"/>
  <c r="B366" i="5"/>
  <c r="C366" i="5"/>
  <c r="D366" i="5"/>
  <c r="B367" i="5"/>
  <c r="C367" i="5"/>
  <c r="D367" i="5"/>
  <c r="B368" i="5"/>
  <c r="C368" i="5"/>
  <c r="D368" i="5"/>
  <c r="B369" i="5"/>
  <c r="C369" i="5"/>
  <c r="D369" i="5"/>
  <c r="B370" i="5"/>
  <c r="C370" i="5"/>
  <c r="D370" i="5"/>
  <c r="B371" i="5"/>
  <c r="C371" i="5"/>
  <c r="D371" i="5"/>
  <c r="B372" i="5"/>
  <c r="C372" i="5"/>
  <c r="D372" i="5"/>
  <c r="B373" i="5"/>
  <c r="C373" i="5"/>
  <c r="D373" i="5"/>
  <c r="B374" i="5"/>
  <c r="C374" i="5"/>
  <c r="D374" i="5"/>
  <c r="B375" i="5"/>
  <c r="C375" i="5"/>
  <c r="D375" i="5"/>
  <c r="B376" i="5"/>
  <c r="C376" i="5"/>
  <c r="D376" i="5"/>
  <c r="B377" i="5"/>
  <c r="C377" i="5"/>
  <c r="D377" i="5"/>
  <c r="B378" i="5"/>
  <c r="C378" i="5"/>
  <c r="D378" i="5"/>
  <c r="B379" i="5"/>
  <c r="C379" i="5"/>
  <c r="D379" i="5"/>
  <c r="B380" i="5"/>
  <c r="C380" i="5"/>
  <c r="D380" i="5"/>
  <c r="B381" i="5"/>
  <c r="C381" i="5"/>
  <c r="D381" i="5"/>
  <c r="B382" i="5"/>
  <c r="C382" i="5"/>
  <c r="D382" i="5"/>
  <c r="B383" i="5"/>
  <c r="C383" i="5"/>
  <c r="D383" i="5"/>
  <c r="B384" i="5"/>
  <c r="C384" i="5"/>
  <c r="D384" i="5"/>
  <c r="B385" i="5"/>
  <c r="C385" i="5"/>
  <c r="D385" i="5"/>
  <c r="B386" i="5"/>
  <c r="C386" i="5"/>
  <c r="D386" i="5"/>
  <c r="B387" i="5"/>
  <c r="C387" i="5"/>
  <c r="D387" i="5"/>
  <c r="B388" i="5"/>
  <c r="C388" i="5"/>
  <c r="D388" i="5"/>
  <c r="B389" i="5"/>
  <c r="C389" i="5"/>
  <c r="D389" i="5"/>
  <c r="B390" i="5"/>
  <c r="C390" i="5"/>
  <c r="D390" i="5"/>
  <c r="B391" i="5"/>
  <c r="C391" i="5"/>
  <c r="D391" i="5"/>
  <c r="B392" i="5"/>
  <c r="C392" i="5"/>
  <c r="D392" i="5"/>
  <c r="B393" i="5"/>
  <c r="C393" i="5"/>
  <c r="D393" i="5"/>
  <c r="B394" i="5"/>
  <c r="C394" i="5"/>
  <c r="D394" i="5"/>
  <c r="B395" i="5"/>
  <c r="C395" i="5"/>
  <c r="D395" i="5"/>
  <c r="B396" i="5"/>
  <c r="C396" i="5"/>
  <c r="D396" i="5"/>
  <c r="B397" i="5"/>
  <c r="C397" i="5"/>
  <c r="D397" i="5"/>
  <c r="B398" i="5"/>
  <c r="C398" i="5"/>
  <c r="D398" i="5"/>
  <c r="B399" i="5"/>
  <c r="C399" i="5"/>
  <c r="D399" i="5"/>
  <c r="B400" i="5"/>
  <c r="C400" i="5"/>
  <c r="D400" i="5"/>
  <c r="B401" i="5"/>
  <c r="C401" i="5"/>
  <c r="D401" i="5"/>
  <c r="B402" i="5"/>
  <c r="C402" i="5"/>
  <c r="D402" i="5"/>
  <c r="B403" i="5"/>
  <c r="C403" i="5"/>
  <c r="D403" i="5"/>
  <c r="B404" i="5"/>
  <c r="C404" i="5"/>
  <c r="D404" i="5"/>
  <c r="B405" i="5"/>
  <c r="C405" i="5"/>
  <c r="D405" i="5"/>
  <c r="B406" i="5"/>
  <c r="C406" i="5"/>
  <c r="D406" i="5"/>
  <c r="B407" i="5"/>
  <c r="C407" i="5"/>
  <c r="D407" i="5"/>
  <c r="B408" i="5"/>
  <c r="C408" i="5"/>
  <c r="D408" i="5"/>
  <c r="B409" i="5"/>
  <c r="C409" i="5"/>
  <c r="D409" i="5"/>
  <c r="B410" i="5"/>
  <c r="C410" i="5"/>
  <c r="D410" i="5"/>
  <c r="B411" i="5"/>
  <c r="C411" i="5"/>
  <c r="D411" i="5"/>
  <c r="B412" i="5"/>
  <c r="C412" i="5"/>
  <c r="D412" i="5"/>
  <c r="B413" i="5"/>
  <c r="C413" i="5"/>
  <c r="D413" i="5"/>
  <c r="B414" i="5"/>
  <c r="C414" i="5"/>
  <c r="D414" i="5"/>
  <c r="B415" i="5"/>
  <c r="C415" i="5"/>
  <c r="D415" i="5"/>
  <c r="B416" i="5"/>
  <c r="C416" i="5"/>
  <c r="D416" i="5"/>
  <c r="B417" i="5"/>
  <c r="C417" i="5"/>
  <c r="D417" i="5"/>
  <c r="B418" i="5"/>
  <c r="C418" i="5"/>
  <c r="D418" i="5"/>
  <c r="B419" i="5"/>
  <c r="C419" i="5"/>
  <c r="D419" i="5"/>
  <c r="B420" i="5"/>
  <c r="C420" i="5"/>
  <c r="D420" i="5"/>
  <c r="B421" i="5"/>
  <c r="C421" i="5"/>
  <c r="D421" i="5"/>
  <c r="B422" i="5"/>
  <c r="C422" i="5"/>
  <c r="D422" i="5"/>
  <c r="B423" i="5"/>
  <c r="C423" i="5"/>
  <c r="D423" i="5"/>
  <c r="B424" i="5"/>
  <c r="C424" i="5"/>
  <c r="D424" i="5"/>
  <c r="B425" i="5"/>
  <c r="C425" i="5"/>
  <c r="D425" i="5"/>
  <c r="B426" i="5"/>
  <c r="C426" i="5"/>
  <c r="D426" i="5"/>
  <c r="B427" i="5"/>
  <c r="C427" i="5"/>
  <c r="D427" i="5"/>
  <c r="B428" i="5"/>
  <c r="C428" i="5"/>
  <c r="D428" i="5"/>
  <c r="B429" i="5"/>
  <c r="C429" i="5"/>
  <c r="D429" i="5"/>
  <c r="B430" i="5"/>
  <c r="C430" i="5"/>
  <c r="D430" i="5"/>
  <c r="B431" i="5"/>
  <c r="C431" i="5"/>
  <c r="D431" i="5"/>
  <c r="B432" i="5"/>
  <c r="C432" i="5"/>
  <c r="D432" i="5"/>
  <c r="B433" i="5"/>
  <c r="C433" i="5"/>
  <c r="D433" i="5"/>
  <c r="B434" i="5"/>
  <c r="C434" i="5"/>
  <c r="D434" i="5"/>
  <c r="B435" i="5"/>
  <c r="C435" i="5"/>
  <c r="D435" i="5"/>
  <c r="B436" i="5"/>
  <c r="C436" i="5"/>
  <c r="D436" i="5"/>
  <c r="B437" i="5"/>
  <c r="C437" i="5"/>
  <c r="D437" i="5"/>
  <c r="B438" i="5"/>
  <c r="C438" i="5"/>
  <c r="D438" i="5"/>
  <c r="B439" i="5"/>
  <c r="C439" i="5"/>
  <c r="D439" i="5"/>
  <c r="B440" i="5"/>
  <c r="C440" i="5"/>
  <c r="D440" i="5"/>
  <c r="B441" i="5"/>
  <c r="C441" i="5"/>
  <c r="D441" i="5"/>
  <c r="B442" i="5"/>
  <c r="C442" i="5"/>
  <c r="D442" i="5"/>
  <c r="B443" i="5"/>
  <c r="C443" i="5"/>
  <c r="D443" i="5"/>
  <c r="B444" i="5"/>
  <c r="C444" i="5"/>
  <c r="D444" i="5"/>
  <c r="B445" i="5"/>
  <c r="C445" i="5"/>
  <c r="D445" i="5"/>
  <c r="B446" i="5"/>
  <c r="C446" i="5"/>
  <c r="D446" i="5"/>
  <c r="B447" i="5"/>
  <c r="C447" i="5"/>
  <c r="D447" i="5"/>
  <c r="B448" i="5"/>
  <c r="C448" i="5"/>
  <c r="D448" i="5"/>
  <c r="B449" i="5"/>
  <c r="C449" i="5"/>
  <c r="D449" i="5"/>
  <c r="B450" i="5"/>
  <c r="C450" i="5"/>
  <c r="D450" i="5"/>
  <c r="B451" i="5"/>
  <c r="C451" i="5"/>
  <c r="D451" i="5"/>
  <c r="B452" i="5"/>
  <c r="C452" i="5"/>
  <c r="D452" i="5"/>
  <c r="B453" i="5"/>
  <c r="C453" i="5"/>
  <c r="D453" i="5"/>
  <c r="B454" i="5"/>
  <c r="C454" i="5"/>
  <c r="D454" i="5"/>
  <c r="B455" i="5"/>
  <c r="C455" i="5"/>
  <c r="D455" i="5"/>
  <c r="B456" i="5"/>
  <c r="C456" i="5"/>
  <c r="D456" i="5"/>
  <c r="B457" i="5"/>
  <c r="C457" i="5"/>
  <c r="D457" i="5"/>
  <c r="B458" i="5"/>
  <c r="C458" i="5"/>
  <c r="D458" i="5"/>
  <c r="B459" i="5"/>
  <c r="C459" i="5"/>
  <c r="D459" i="5"/>
  <c r="B460" i="5"/>
  <c r="C460" i="5"/>
  <c r="D460" i="5"/>
  <c r="B461" i="5"/>
  <c r="C461" i="5"/>
  <c r="D461" i="5"/>
  <c r="B462" i="5"/>
  <c r="C462" i="5"/>
  <c r="D462" i="5"/>
  <c r="B463" i="5"/>
  <c r="C463" i="5"/>
  <c r="D463" i="5"/>
  <c r="B464" i="5"/>
  <c r="C464" i="5"/>
  <c r="D464" i="5"/>
  <c r="B465" i="5"/>
  <c r="C465" i="5"/>
  <c r="D465" i="5"/>
  <c r="B466" i="5"/>
  <c r="C466" i="5"/>
  <c r="D466" i="5"/>
  <c r="B467" i="5"/>
  <c r="C467" i="5"/>
  <c r="D467" i="5"/>
  <c r="B468" i="5"/>
  <c r="C468" i="5"/>
  <c r="D468" i="5"/>
  <c r="B469" i="5"/>
  <c r="C469" i="5"/>
  <c r="D469" i="5"/>
  <c r="B470" i="5"/>
  <c r="C470" i="5"/>
  <c r="D470" i="5"/>
  <c r="B471" i="5"/>
  <c r="C471" i="5"/>
  <c r="D471" i="5"/>
  <c r="B472" i="5"/>
  <c r="C472" i="5"/>
  <c r="D472" i="5"/>
  <c r="B473" i="5"/>
  <c r="C473" i="5"/>
  <c r="D473" i="5"/>
  <c r="B474" i="5"/>
  <c r="C474" i="5"/>
  <c r="D474" i="5"/>
  <c r="B475" i="5"/>
  <c r="C475" i="5"/>
  <c r="D475" i="5"/>
  <c r="B476" i="5"/>
  <c r="C476" i="5"/>
  <c r="D476" i="5"/>
  <c r="B477" i="5"/>
  <c r="C477" i="5"/>
  <c r="D477" i="5"/>
  <c r="B478" i="5"/>
  <c r="C478" i="5"/>
  <c r="D478" i="5"/>
  <c r="B479" i="5"/>
  <c r="C479" i="5"/>
  <c r="D479" i="5"/>
  <c r="B480" i="5"/>
  <c r="C480" i="5"/>
  <c r="D480" i="5"/>
  <c r="B481" i="5"/>
  <c r="C481" i="5"/>
  <c r="D481" i="5"/>
  <c r="B482" i="5"/>
  <c r="C482" i="5"/>
  <c r="D482" i="5"/>
  <c r="B483" i="5"/>
  <c r="C483" i="5"/>
  <c r="D483" i="5"/>
  <c r="B484" i="5"/>
  <c r="C484" i="5"/>
  <c r="D484" i="5"/>
  <c r="B485" i="5"/>
  <c r="C485" i="5"/>
  <c r="D485" i="5"/>
  <c r="B486" i="5"/>
  <c r="C486" i="5"/>
  <c r="D486" i="5"/>
  <c r="B487" i="5"/>
  <c r="C487" i="5"/>
  <c r="D487" i="5"/>
  <c r="B488" i="5"/>
  <c r="C488" i="5"/>
  <c r="D488" i="5"/>
  <c r="B489" i="5"/>
  <c r="C489" i="5"/>
  <c r="D489" i="5"/>
  <c r="B490" i="5"/>
  <c r="C490" i="5"/>
  <c r="D490" i="5"/>
  <c r="B491" i="5"/>
  <c r="C491" i="5"/>
  <c r="D491" i="5"/>
  <c r="B492" i="5"/>
  <c r="C492" i="5"/>
  <c r="D492" i="5"/>
  <c r="B493" i="5"/>
  <c r="C493" i="5"/>
  <c r="D493" i="5"/>
  <c r="B494" i="5"/>
  <c r="C494" i="5"/>
  <c r="D494" i="5"/>
  <c r="B495" i="5"/>
  <c r="C495" i="5"/>
  <c r="D495" i="5"/>
  <c r="B496" i="5"/>
  <c r="C496" i="5"/>
  <c r="D496" i="5"/>
  <c r="B497" i="5"/>
  <c r="C497" i="5"/>
  <c r="D497" i="5"/>
  <c r="B498" i="5"/>
  <c r="C498" i="5"/>
  <c r="D498" i="5"/>
  <c r="B499" i="5"/>
  <c r="C499" i="5"/>
  <c r="D499" i="5"/>
  <c r="B500" i="5"/>
  <c r="C500" i="5"/>
  <c r="D500" i="5"/>
  <c r="B501" i="5"/>
  <c r="C501" i="5"/>
  <c r="D501" i="5"/>
  <c r="B502" i="5"/>
  <c r="C502" i="5"/>
  <c r="D502" i="5"/>
  <c r="B503" i="5"/>
  <c r="C503" i="5"/>
  <c r="D503" i="5"/>
  <c r="B504" i="5"/>
  <c r="C504" i="5"/>
  <c r="D504" i="5"/>
  <c r="B505" i="5"/>
  <c r="C505" i="5"/>
  <c r="D505" i="5"/>
  <c r="B506" i="5"/>
  <c r="C506" i="5"/>
  <c r="D506" i="5"/>
  <c r="B507" i="5"/>
  <c r="C507" i="5"/>
  <c r="D507" i="5"/>
  <c r="B508" i="5"/>
  <c r="C508" i="5"/>
  <c r="D508" i="5"/>
  <c r="B509" i="5"/>
  <c r="C509" i="5"/>
  <c r="D509" i="5"/>
  <c r="B510" i="5"/>
  <c r="C510" i="5"/>
  <c r="D510" i="5"/>
  <c r="B511" i="5"/>
  <c r="C511" i="5"/>
  <c r="D511" i="5"/>
  <c r="B512" i="5"/>
  <c r="C512" i="5"/>
  <c r="D512" i="5"/>
  <c r="B513" i="5"/>
  <c r="C513" i="5"/>
  <c r="D513" i="5"/>
  <c r="B514" i="5"/>
  <c r="C514" i="5"/>
  <c r="D514" i="5"/>
  <c r="B515" i="5"/>
  <c r="C515" i="5"/>
  <c r="D515" i="5"/>
  <c r="B516" i="5"/>
  <c r="C516" i="5"/>
  <c r="D516" i="5"/>
  <c r="B517" i="5"/>
  <c r="C517" i="5"/>
  <c r="D517" i="5"/>
  <c r="B518" i="5"/>
  <c r="C518" i="5"/>
  <c r="D518" i="5"/>
  <c r="B519" i="5"/>
  <c r="C519" i="5"/>
  <c r="D519" i="5"/>
  <c r="B520" i="5"/>
  <c r="C520" i="5"/>
  <c r="D520" i="5"/>
  <c r="B521" i="5"/>
  <c r="C521" i="5"/>
  <c r="D521" i="5"/>
  <c r="B522" i="5"/>
  <c r="C522" i="5"/>
  <c r="D522" i="5"/>
  <c r="B523" i="5"/>
  <c r="C523" i="5"/>
  <c r="D523" i="5"/>
  <c r="B524" i="5"/>
  <c r="C524" i="5"/>
  <c r="D524" i="5"/>
  <c r="B525" i="5"/>
  <c r="C525" i="5"/>
  <c r="D525" i="5"/>
  <c r="B526" i="5"/>
  <c r="C526" i="5"/>
  <c r="D526" i="5"/>
  <c r="B527" i="5"/>
  <c r="C527" i="5"/>
  <c r="D527" i="5"/>
  <c r="B528" i="5"/>
  <c r="C528" i="5"/>
  <c r="D528" i="5"/>
  <c r="B529" i="5"/>
  <c r="C529" i="5"/>
  <c r="D529" i="5"/>
  <c r="B530" i="5"/>
  <c r="C530" i="5"/>
  <c r="D530" i="5"/>
  <c r="B531" i="5"/>
  <c r="C531" i="5"/>
  <c r="D531" i="5"/>
  <c r="B532" i="5"/>
  <c r="C532" i="5"/>
  <c r="D532" i="5"/>
  <c r="B533" i="5"/>
  <c r="C533" i="5"/>
  <c r="D533" i="5"/>
  <c r="B534" i="5"/>
  <c r="C534" i="5"/>
  <c r="D534" i="5"/>
  <c r="B535" i="5"/>
  <c r="C535" i="5"/>
  <c r="D535" i="5"/>
  <c r="B536" i="5"/>
  <c r="C536" i="5"/>
  <c r="D536" i="5"/>
  <c r="B537" i="5"/>
  <c r="C537" i="5"/>
  <c r="D537" i="5"/>
  <c r="B538" i="5"/>
  <c r="C538" i="5"/>
  <c r="D538" i="5"/>
  <c r="B539" i="5"/>
  <c r="C539" i="5"/>
  <c r="D539" i="5"/>
  <c r="B540" i="5"/>
  <c r="C540" i="5"/>
  <c r="D540" i="5"/>
  <c r="B541" i="5"/>
  <c r="C541" i="5"/>
  <c r="D541" i="5"/>
  <c r="B542" i="5"/>
  <c r="C542" i="5"/>
  <c r="D542" i="5"/>
  <c r="B543" i="5"/>
  <c r="C543" i="5"/>
  <c r="D543" i="5"/>
  <c r="B544" i="5"/>
  <c r="C544" i="5"/>
  <c r="D544" i="5"/>
  <c r="B545" i="5"/>
  <c r="C545" i="5"/>
  <c r="D545" i="5"/>
  <c r="B546" i="5"/>
  <c r="C546" i="5"/>
  <c r="D546" i="5"/>
  <c r="B547" i="5"/>
  <c r="C547" i="5"/>
  <c r="D547" i="5"/>
  <c r="B548" i="5"/>
  <c r="C548" i="5"/>
  <c r="D548" i="5"/>
  <c r="B549" i="5"/>
  <c r="C549" i="5"/>
  <c r="D549" i="5"/>
  <c r="B550" i="5"/>
  <c r="C550" i="5"/>
  <c r="D550" i="5"/>
  <c r="B551" i="5"/>
  <c r="C551" i="5"/>
  <c r="D551" i="5"/>
  <c r="B552" i="5"/>
  <c r="C552" i="5"/>
  <c r="D552" i="5"/>
  <c r="B553" i="5"/>
  <c r="C553" i="5"/>
  <c r="D553" i="5"/>
  <c r="B554" i="5"/>
  <c r="C554" i="5"/>
  <c r="D554" i="5"/>
  <c r="B555" i="5"/>
  <c r="C555" i="5"/>
  <c r="D555" i="5"/>
  <c r="B556" i="5"/>
  <c r="C556" i="5"/>
  <c r="D556" i="5"/>
  <c r="B557" i="5"/>
  <c r="C557" i="5"/>
  <c r="D557" i="5"/>
  <c r="B558" i="5"/>
  <c r="C558" i="5"/>
  <c r="D558" i="5"/>
  <c r="B559" i="5"/>
  <c r="C559" i="5"/>
  <c r="D559" i="5"/>
  <c r="B560" i="5"/>
  <c r="C560" i="5"/>
  <c r="D560" i="5"/>
  <c r="B561" i="5"/>
  <c r="C561" i="5"/>
  <c r="D561" i="5"/>
  <c r="B562" i="5"/>
  <c r="C562" i="5"/>
  <c r="D562" i="5"/>
  <c r="B563" i="5"/>
  <c r="C563" i="5"/>
  <c r="D563" i="5"/>
  <c r="B564" i="5"/>
  <c r="C564" i="5"/>
  <c r="D564" i="5"/>
  <c r="B565" i="5"/>
  <c r="C565" i="5"/>
  <c r="D565" i="5"/>
  <c r="B566" i="5"/>
  <c r="C566" i="5"/>
  <c r="D566" i="5"/>
  <c r="B567" i="5"/>
  <c r="C567" i="5"/>
  <c r="D567" i="5"/>
  <c r="B568" i="5"/>
  <c r="C568" i="5"/>
  <c r="D568" i="5"/>
  <c r="B569" i="5"/>
  <c r="C569" i="5"/>
  <c r="D569" i="5"/>
  <c r="B570" i="5"/>
  <c r="C570" i="5"/>
  <c r="D570" i="5"/>
  <c r="B571" i="5"/>
  <c r="C571" i="5"/>
  <c r="D571" i="5"/>
  <c r="B572" i="5"/>
  <c r="C572" i="5"/>
  <c r="D572" i="5"/>
  <c r="B573" i="5"/>
  <c r="C573" i="5"/>
  <c r="D573" i="5"/>
  <c r="B574" i="5"/>
  <c r="C574" i="5"/>
  <c r="D574" i="5"/>
  <c r="B575" i="5"/>
  <c r="C575" i="5"/>
  <c r="D575" i="5"/>
  <c r="B576" i="5"/>
  <c r="C576" i="5"/>
  <c r="D576" i="5"/>
  <c r="B577" i="5"/>
  <c r="C577" i="5"/>
  <c r="D577" i="5"/>
  <c r="B578" i="5"/>
  <c r="C578" i="5"/>
  <c r="D578" i="5"/>
  <c r="B579" i="5"/>
  <c r="C579" i="5"/>
  <c r="D579" i="5"/>
  <c r="B580" i="5"/>
  <c r="C580" i="5"/>
  <c r="D580" i="5"/>
  <c r="B581" i="5"/>
  <c r="C581" i="5"/>
  <c r="D581" i="5"/>
  <c r="B582" i="5"/>
  <c r="C582" i="5"/>
  <c r="D582" i="5"/>
  <c r="B583" i="5"/>
  <c r="C583" i="5"/>
  <c r="D583" i="5"/>
  <c r="B584" i="5"/>
  <c r="C584" i="5"/>
  <c r="D584" i="5"/>
  <c r="B585" i="5"/>
  <c r="C585" i="5"/>
  <c r="D585" i="5"/>
  <c r="B586" i="5"/>
  <c r="C586" i="5"/>
  <c r="D586" i="5"/>
  <c r="B587" i="5"/>
  <c r="C587" i="5"/>
  <c r="D587" i="5"/>
  <c r="B588" i="5"/>
  <c r="C588" i="5"/>
  <c r="D588" i="5"/>
  <c r="B589" i="5"/>
  <c r="C589" i="5"/>
  <c r="D589" i="5"/>
  <c r="B590" i="5"/>
  <c r="C590" i="5"/>
  <c r="D590" i="5"/>
  <c r="B591" i="5"/>
  <c r="C591" i="5"/>
  <c r="D591" i="5"/>
  <c r="B592" i="5"/>
  <c r="C592" i="5"/>
  <c r="D592" i="5"/>
  <c r="B593" i="5"/>
  <c r="C593" i="5"/>
  <c r="D593" i="5"/>
  <c r="B594" i="5"/>
  <c r="C594" i="5"/>
  <c r="D594" i="5"/>
  <c r="B595" i="5"/>
  <c r="C595" i="5"/>
  <c r="D595" i="5"/>
  <c r="B596" i="5"/>
  <c r="C596" i="5"/>
  <c r="D596" i="5"/>
  <c r="B597" i="5"/>
  <c r="C597" i="5"/>
  <c r="D597" i="5"/>
  <c r="B598" i="5"/>
  <c r="C598" i="5"/>
  <c r="D598" i="5"/>
  <c r="B599" i="5"/>
  <c r="C599" i="5"/>
  <c r="D599" i="5"/>
  <c r="B600" i="5"/>
  <c r="C600" i="5"/>
  <c r="D600" i="5"/>
  <c r="B601" i="5"/>
  <c r="C601" i="5"/>
  <c r="D601" i="5"/>
  <c r="B602" i="5"/>
  <c r="C602" i="5"/>
  <c r="D602" i="5"/>
  <c r="B603" i="5"/>
  <c r="C603" i="5"/>
  <c r="D603" i="5"/>
  <c r="B604" i="5"/>
  <c r="C604" i="5"/>
  <c r="D604" i="5"/>
  <c r="B605" i="5"/>
  <c r="C605" i="5"/>
  <c r="D605" i="5"/>
  <c r="B606" i="5"/>
  <c r="C606" i="5"/>
  <c r="D606" i="5"/>
  <c r="B607" i="5"/>
  <c r="C607" i="5"/>
  <c r="D607" i="5"/>
  <c r="B608" i="5"/>
  <c r="C608" i="5"/>
  <c r="D608" i="5"/>
  <c r="B609" i="5"/>
  <c r="C609" i="5"/>
  <c r="D609" i="5"/>
  <c r="B610" i="5"/>
  <c r="C610" i="5"/>
  <c r="D610" i="5"/>
  <c r="B611" i="5"/>
  <c r="C611" i="5"/>
  <c r="D611" i="5"/>
  <c r="B612" i="5"/>
  <c r="C612" i="5"/>
  <c r="D612" i="5"/>
  <c r="B613" i="5"/>
  <c r="C613" i="5"/>
  <c r="D613" i="5"/>
  <c r="B614" i="5"/>
  <c r="C614" i="5"/>
  <c r="D614" i="5"/>
  <c r="B615" i="5"/>
  <c r="C615" i="5"/>
  <c r="D615" i="5"/>
  <c r="B616" i="5"/>
  <c r="C616" i="5"/>
  <c r="D616" i="5"/>
  <c r="B617" i="5"/>
  <c r="C617" i="5"/>
  <c r="D617" i="5"/>
  <c r="B618" i="5"/>
  <c r="C618" i="5"/>
  <c r="D618" i="5"/>
  <c r="B619" i="5"/>
  <c r="C619" i="5"/>
  <c r="D619" i="5"/>
  <c r="B620" i="5"/>
  <c r="C620" i="5"/>
  <c r="D620" i="5"/>
  <c r="B621" i="5"/>
  <c r="C621" i="5"/>
  <c r="D621" i="5"/>
  <c r="B622" i="5"/>
  <c r="C622" i="5"/>
  <c r="D622" i="5"/>
  <c r="B623" i="5"/>
  <c r="C623" i="5"/>
  <c r="D623" i="5"/>
  <c r="B624" i="5"/>
  <c r="C624" i="5"/>
  <c r="D624" i="5"/>
  <c r="B625" i="5"/>
  <c r="C625" i="5"/>
  <c r="D625" i="5"/>
  <c r="B626" i="5"/>
  <c r="C626" i="5"/>
  <c r="D626" i="5"/>
  <c r="B627" i="5"/>
  <c r="C627" i="5"/>
  <c r="D627" i="5"/>
  <c r="B628" i="5"/>
  <c r="C628" i="5"/>
  <c r="D628" i="5"/>
  <c r="B629" i="5"/>
  <c r="C629" i="5"/>
  <c r="D629" i="5"/>
  <c r="B630" i="5"/>
  <c r="C630" i="5"/>
  <c r="D630" i="5"/>
  <c r="B631" i="5"/>
  <c r="C631" i="5"/>
  <c r="D631" i="5"/>
  <c r="B632" i="5"/>
  <c r="C632" i="5"/>
  <c r="D632" i="5"/>
  <c r="B633" i="5"/>
  <c r="C633" i="5"/>
  <c r="D633" i="5"/>
  <c r="B634" i="5"/>
  <c r="C634" i="5"/>
  <c r="D634" i="5"/>
  <c r="B635" i="5"/>
  <c r="C635" i="5"/>
  <c r="D635" i="5"/>
  <c r="B636" i="5"/>
  <c r="C636" i="5"/>
  <c r="D636" i="5"/>
  <c r="B637" i="5"/>
  <c r="C637" i="5"/>
  <c r="D637" i="5"/>
  <c r="B638" i="5"/>
  <c r="C638" i="5"/>
  <c r="D638" i="5"/>
  <c r="B639" i="5"/>
  <c r="C639" i="5"/>
  <c r="D639" i="5"/>
  <c r="B640" i="5"/>
  <c r="C640" i="5"/>
  <c r="D640" i="5"/>
  <c r="B641" i="5"/>
  <c r="C641" i="5"/>
  <c r="D641" i="5"/>
  <c r="B642" i="5"/>
  <c r="C642" i="5"/>
  <c r="D642" i="5"/>
  <c r="B643" i="5"/>
  <c r="C643" i="5"/>
  <c r="D643" i="5"/>
  <c r="B644" i="5"/>
  <c r="C644" i="5"/>
  <c r="D644" i="5"/>
  <c r="B645" i="5"/>
  <c r="C645" i="5"/>
  <c r="D645" i="5"/>
  <c r="B646" i="5"/>
  <c r="C646" i="5"/>
  <c r="D646" i="5"/>
  <c r="B647" i="5"/>
  <c r="C647" i="5"/>
  <c r="D647" i="5"/>
  <c r="B648" i="5"/>
  <c r="C648" i="5"/>
  <c r="D648" i="5"/>
  <c r="B649" i="5"/>
  <c r="C649" i="5"/>
  <c r="D649" i="5"/>
  <c r="B650" i="5"/>
  <c r="C650" i="5"/>
  <c r="D650" i="5"/>
  <c r="B651" i="5"/>
  <c r="C651" i="5"/>
  <c r="D651" i="5"/>
  <c r="B652" i="5"/>
  <c r="C652" i="5"/>
  <c r="D652" i="5"/>
  <c r="B653" i="5"/>
  <c r="C653" i="5"/>
  <c r="D653" i="5"/>
  <c r="B654" i="5"/>
  <c r="C654" i="5"/>
  <c r="D654" i="5"/>
  <c r="B655" i="5"/>
  <c r="C655" i="5"/>
  <c r="D655" i="5"/>
  <c r="B656" i="5"/>
  <c r="C656" i="5"/>
  <c r="D656" i="5"/>
  <c r="B657" i="5"/>
  <c r="C657" i="5"/>
  <c r="D657" i="5"/>
  <c r="B658" i="5"/>
  <c r="C658" i="5"/>
  <c r="D658" i="5"/>
  <c r="B659" i="5"/>
  <c r="C659" i="5"/>
  <c r="D659" i="5"/>
  <c r="B660" i="5"/>
  <c r="C660" i="5"/>
  <c r="D660" i="5"/>
  <c r="B661" i="5"/>
  <c r="C661" i="5"/>
  <c r="D661" i="5"/>
  <c r="B662" i="5"/>
  <c r="C662" i="5"/>
  <c r="D662" i="5"/>
  <c r="B663" i="5"/>
  <c r="C663" i="5"/>
  <c r="D663" i="5"/>
  <c r="B664" i="5"/>
  <c r="C664" i="5"/>
  <c r="D664" i="5"/>
  <c r="B665" i="5"/>
  <c r="C665" i="5"/>
  <c r="D665" i="5"/>
  <c r="B666" i="5"/>
  <c r="C666" i="5"/>
  <c r="D666" i="5"/>
  <c r="B667" i="5"/>
  <c r="C667" i="5"/>
  <c r="D667" i="5"/>
  <c r="B668" i="5"/>
  <c r="C668" i="5"/>
  <c r="D668" i="5"/>
  <c r="B669" i="5"/>
  <c r="C669" i="5"/>
  <c r="D669" i="5"/>
  <c r="B670" i="5"/>
  <c r="C670" i="5"/>
  <c r="D670" i="5"/>
  <c r="B671" i="5"/>
  <c r="C671" i="5"/>
  <c r="D671" i="5"/>
  <c r="B672" i="5"/>
  <c r="C672" i="5"/>
  <c r="D672" i="5"/>
  <c r="B673" i="5"/>
  <c r="C673" i="5"/>
  <c r="D673" i="5"/>
  <c r="B674" i="5"/>
  <c r="C674" i="5"/>
  <c r="D674" i="5"/>
  <c r="B675" i="5"/>
  <c r="C675" i="5"/>
  <c r="D675" i="5"/>
  <c r="B676" i="5"/>
  <c r="C676" i="5"/>
  <c r="D676" i="5"/>
  <c r="B677" i="5"/>
  <c r="C677" i="5"/>
  <c r="D677" i="5"/>
  <c r="B678" i="5"/>
  <c r="C678" i="5"/>
  <c r="D678" i="5"/>
  <c r="B679" i="5"/>
  <c r="C679" i="5"/>
  <c r="D679" i="5"/>
  <c r="B680" i="5"/>
  <c r="C680" i="5"/>
  <c r="D680" i="5"/>
  <c r="B681" i="5"/>
  <c r="C681" i="5"/>
  <c r="D681" i="5"/>
  <c r="B682" i="5"/>
  <c r="C682" i="5"/>
  <c r="D682" i="5"/>
  <c r="B683" i="5"/>
  <c r="C683" i="5"/>
  <c r="D683" i="5"/>
  <c r="B684" i="5"/>
  <c r="C684" i="5"/>
  <c r="D684" i="5"/>
  <c r="B685" i="5"/>
  <c r="C685" i="5"/>
  <c r="D685" i="5"/>
  <c r="B686" i="5"/>
  <c r="C686" i="5"/>
  <c r="D686" i="5"/>
  <c r="B687" i="5"/>
  <c r="C687" i="5"/>
  <c r="D687" i="5"/>
  <c r="B688" i="5"/>
  <c r="C688" i="5"/>
  <c r="D688" i="5"/>
  <c r="B689" i="5"/>
  <c r="C689" i="5"/>
  <c r="D689" i="5"/>
  <c r="B690" i="5"/>
  <c r="C690" i="5"/>
  <c r="D690" i="5"/>
  <c r="B691" i="5"/>
  <c r="C691" i="5"/>
  <c r="D691" i="5"/>
  <c r="B692" i="5"/>
  <c r="C692" i="5"/>
  <c r="D692" i="5"/>
  <c r="B693" i="5"/>
  <c r="C693" i="5"/>
  <c r="D693" i="5"/>
  <c r="B694" i="5"/>
  <c r="C694" i="5"/>
  <c r="D694" i="5"/>
  <c r="B695" i="5"/>
  <c r="C695" i="5"/>
  <c r="D695" i="5"/>
  <c r="B696" i="5"/>
  <c r="C696" i="5"/>
  <c r="D696" i="5"/>
  <c r="B697" i="5"/>
  <c r="C697" i="5"/>
  <c r="D697" i="5"/>
  <c r="B698" i="5"/>
  <c r="C698" i="5"/>
  <c r="D698" i="5"/>
  <c r="B699" i="5"/>
  <c r="C699" i="5"/>
  <c r="D699" i="5"/>
  <c r="B700" i="5"/>
  <c r="C700" i="5"/>
  <c r="D700" i="5"/>
  <c r="B701" i="5"/>
  <c r="C701" i="5"/>
  <c r="D701" i="5"/>
  <c r="B702" i="5"/>
  <c r="C702" i="5"/>
  <c r="D702" i="5"/>
  <c r="B703" i="5"/>
  <c r="C703" i="5"/>
  <c r="D703" i="5"/>
  <c r="B704" i="5"/>
  <c r="C704" i="5"/>
  <c r="D704" i="5"/>
  <c r="B705" i="5"/>
  <c r="C705" i="5"/>
  <c r="D705" i="5"/>
  <c r="B706" i="5"/>
  <c r="C706" i="5"/>
  <c r="D706" i="5"/>
  <c r="B707" i="5"/>
  <c r="C707" i="5"/>
  <c r="D707" i="5"/>
  <c r="B708" i="5"/>
  <c r="C708" i="5"/>
  <c r="D708" i="5"/>
  <c r="B709" i="5"/>
  <c r="C709" i="5"/>
  <c r="D709" i="5"/>
  <c r="B710" i="5"/>
  <c r="C710" i="5"/>
  <c r="D710" i="5"/>
  <c r="B711" i="5"/>
  <c r="C711" i="5"/>
  <c r="D711" i="5"/>
  <c r="B712" i="5"/>
  <c r="C712" i="5"/>
  <c r="D712" i="5"/>
  <c r="B713" i="5"/>
  <c r="C713" i="5"/>
  <c r="D713" i="5"/>
  <c r="B714" i="5"/>
  <c r="C714" i="5"/>
  <c r="D714" i="5"/>
  <c r="B715" i="5"/>
  <c r="C715" i="5"/>
  <c r="D715" i="5"/>
  <c r="B716" i="5"/>
  <c r="C716" i="5"/>
  <c r="D716" i="5"/>
  <c r="B717" i="5"/>
  <c r="C717" i="5"/>
  <c r="D717" i="5"/>
  <c r="B718" i="5"/>
  <c r="C718" i="5"/>
  <c r="D718" i="5"/>
  <c r="B719" i="5"/>
  <c r="C719" i="5"/>
  <c r="D719" i="5"/>
  <c r="B720" i="5"/>
  <c r="C720" i="5"/>
  <c r="D720" i="5"/>
  <c r="B721" i="5"/>
  <c r="C721" i="5"/>
  <c r="D721" i="5"/>
  <c r="B722" i="5"/>
  <c r="C722" i="5"/>
  <c r="D722" i="5"/>
  <c r="B723" i="5"/>
  <c r="C723" i="5"/>
  <c r="D723" i="5"/>
  <c r="B724" i="5"/>
  <c r="C724" i="5"/>
  <c r="D724" i="5"/>
  <c r="B725" i="5"/>
  <c r="C725" i="5"/>
  <c r="D725" i="5"/>
  <c r="B726" i="5"/>
  <c r="C726" i="5"/>
  <c r="D726" i="5"/>
  <c r="B727" i="5"/>
  <c r="C727" i="5"/>
  <c r="D727" i="5"/>
  <c r="B728" i="5"/>
  <c r="C728" i="5"/>
  <c r="D728" i="5"/>
  <c r="B729" i="5"/>
  <c r="C729" i="5"/>
  <c r="D729" i="5"/>
  <c r="B730" i="5"/>
  <c r="C730" i="5"/>
  <c r="D730" i="5"/>
  <c r="B731" i="5"/>
  <c r="C731" i="5"/>
  <c r="D731" i="5"/>
  <c r="B732" i="5"/>
  <c r="C732" i="5"/>
  <c r="D732" i="5"/>
  <c r="B733" i="5"/>
  <c r="C733" i="5"/>
  <c r="D733" i="5"/>
  <c r="B734" i="5"/>
  <c r="C734" i="5"/>
  <c r="D734" i="5"/>
  <c r="B735" i="5"/>
  <c r="C735" i="5"/>
  <c r="D735" i="5"/>
  <c r="B736" i="5"/>
  <c r="C736" i="5"/>
  <c r="D736" i="5"/>
  <c r="B737" i="5"/>
  <c r="C737" i="5"/>
  <c r="D737" i="5"/>
  <c r="B738" i="5"/>
  <c r="C738" i="5"/>
  <c r="D738" i="5"/>
  <c r="B739" i="5"/>
  <c r="C739" i="5"/>
  <c r="D739" i="5"/>
  <c r="B740" i="5"/>
  <c r="C740" i="5"/>
  <c r="D740" i="5"/>
  <c r="B741" i="5"/>
  <c r="C741" i="5"/>
  <c r="D741" i="5"/>
  <c r="B742" i="5"/>
  <c r="C742" i="5"/>
  <c r="D742" i="5"/>
  <c r="B743" i="5"/>
  <c r="C743" i="5"/>
  <c r="D743" i="5"/>
  <c r="B744" i="5"/>
  <c r="C744" i="5"/>
  <c r="D744" i="5"/>
  <c r="B745" i="5"/>
  <c r="C745" i="5"/>
  <c r="D745" i="5"/>
  <c r="B746" i="5"/>
  <c r="C746" i="5"/>
  <c r="D746" i="5"/>
  <c r="B747" i="5"/>
  <c r="C747" i="5"/>
  <c r="D747" i="5"/>
  <c r="B748" i="5"/>
  <c r="C748" i="5"/>
  <c r="D748" i="5"/>
  <c r="B749" i="5"/>
  <c r="C749" i="5"/>
  <c r="D749" i="5"/>
  <c r="B750" i="5"/>
  <c r="C750" i="5"/>
  <c r="D750" i="5"/>
  <c r="B751" i="5"/>
  <c r="C751" i="5"/>
  <c r="D751" i="5"/>
  <c r="B752" i="5"/>
  <c r="C752" i="5"/>
  <c r="D752" i="5"/>
  <c r="B753" i="5"/>
  <c r="C753" i="5"/>
  <c r="D753" i="5"/>
  <c r="B754" i="5"/>
  <c r="C754" i="5"/>
  <c r="D754" i="5"/>
  <c r="B755" i="5"/>
  <c r="C755" i="5"/>
  <c r="D755" i="5"/>
  <c r="B756" i="5"/>
  <c r="C756" i="5"/>
  <c r="D756" i="5"/>
  <c r="B757" i="5"/>
  <c r="C757" i="5"/>
  <c r="D757" i="5"/>
  <c r="B758" i="5"/>
  <c r="C758" i="5"/>
  <c r="D758" i="5"/>
  <c r="B759" i="5"/>
  <c r="C759" i="5"/>
  <c r="D759" i="5"/>
  <c r="B760" i="5"/>
  <c r="C760" i="5"/>
  <c r="D760" i="5"/>
  <c r="B761" i="5"/>
  <c r="C761" i="5"/>
  <c r="D761" i="5"/>
  <c r="B762" i="5"/>
  <c r="C762" i="5"/>
  <c r="D762" i="5"/>
  <c r="B763" i="5"/>
  <c r="C763" i="5"/>
  <c r="D763" i="5"/>
  <c r="B764" i="5"/>
  <c r="C764" i="5"/>
  <c r="D764" i="5"/>
  <c r="B765" i="5"/>
  <c r="C765" i="5"/>
  <c r="D765" i="5"/>
  <c r="B766" i="5"/>
  <c r="C766" i="5"/>
  <c r="D766" i="5"/>
  <c r="B767" i="5"/>
  <c r="C767" i="5"/>
  <c r="D767" i="5"/>
  <c r="B768" i="5"/>
  <c r="C768" i="5"/>
  <c r="D768" i="5"/>
  <c r="B769" i="5"/>
  <c r="C769" i="5"/>
  <c r="D769" i="5"/>
  <c r="B770" i="5"/>
  <c r="C770" i="5"/>
  <c r="D770" i="5"/>
  <c r="B771" i="5"/>
  <c r="C771" i="5"/>
  <c r="D771" i="5"/>
  <c r="B772" i="5"/>
  <c r="C772" i="5"/>
  <c r="D772" i="5"/>
  <c r="B773" i="5"/>
  <c r="C773" i="5"/>
  <c r="D773" i="5"/>
  <c r="B774" i="5"/>
  <c r="C774" i="5"/>
  <c r="D774" i="5"/>
  <c r="B775" i="5"/>
  <c r="C775" i="5"/>
  <c r="D775" i="5"/>
  <c r="B776" i="5"/>
  <c r="C776" i="5"/>
  <c r="D776" i="5"/>
  <c r="B777" i="5"/>
  <c r="C777" i="5"/>
  <c r="D777" i="5"/>
  <c r="B778" i="5"/>
  <c r="C778" i="5"/>
  <c r="D778" i="5"/>
  <c r="B779" i="5"/>
  <c r="C779" i="5"/>
  <c r="D779" i="5"/>
  <c r="B780" i="5"/>
  <c r="C780" i="5"/>
  <c r="D780" i="5"/>
  <c r="B781" i="5"/>
  <c r="C781" i="5"/>
  <c r="D781" i="5"/>
  <c r="B782" i="5"/>
  <c r="C782" i="5"/>
  <c r="D782" i="5"/>
  <c r="B783" i="5"/>
  <c r="C783" i="5"/>
  <c r="D783" i="5"/>
  <c r="B784" i="5"/>
  <c r="C784" i="5"/>
  <c r="D784" i="5"/>
  <c r="B785" i="5"/>
  <c r="C785" i="5"/>
  <c r="D785" i="5"/>
  <c r="B786" i="5"/>
  <c r="C786" i="5"/>
  <c r="D786" i="5"/>
  <c r="B787" i="5"/>
  <c r="C787" i="5"/>
  <c r="D787" i="5"/>
  <c r="B788" i="5"/>
  <c r="C788" i="5"/>
  <c r="D788" i="5"/>
  <c r="B789" i="5"/>
  <c r="C789" i="5"/>
  <c r="D789" i="5"/>
  <c r="B790" i="5"/>
  <c r="C790" i="5"/>
  <c r="D790" i="5"/>
  <c r="B791" i="5"/>
  <c r="C791" i="5"/>
  <c r="D791" i="5"/>
  <c r="B792" i="5"/>
  <c r="C792" i="5"/>
  <c r="D792" i="5"/>
  <c r="B793" i="5"/>
  <c r="C793" i="5"/>
  <c r="D793" i="5"/>
  <c r="B794" i="5"/>
  <c r="C794" i="5"/>
  <c r="D794" i="5"/>
  <c r="B795" i="5"/>
  <c r="C795" i="5"/>
  <c r="D795" i="5"/>
  <c r="B796" i="5"/>
  <c r="C796" i="5"/>
  <c r="D796" i="5"/>
  <c r="B797" i="5"/>
  <c r="C797" i="5"/>
  <c r="D797" i="5"/>
  <c r="B798" i="5"/>
  <c r="C798" i="5"/>
  <c r="D798" i="5"/>
  <c r="B799" i="5"/>
  <c r="C799" i="5"/>
  <c r="D799" i="5"/>
  <c r="B800" i="5"/>
  <c r="C800" i="5"/>
  <c r="D800" i="5"/>
  <c r="B801" i="5"/>
  <c r="C801" i="5"/>
  <c r="D801" i="5"/>
  <c r="B802" i="5"/>
  <c r="C802" i="5"/>
  <c r="D802" i="5"/>
  <c r="B803" i="5"/>
  <c r="C803" i="5"/>
  <c r="D803" i="5"/>
  <c r="B804" i="5"/>
  <c r="C804" i="5"/>
  <c r="D804" i="5"/>
  <c r="B805" i="5"/>
  <c r="C805" i="5"/>
  <c r="D805" i="5"/>
  <c r="B806" i="5"/>
  <c r="C806" i="5"/>
  <c r="D806" i="5"/>
  <c r="B807" i="5"/>
  <c r="C807" i="5"/>
  <c r="D807" i="5"/>
  <c r="B808" i="5"/>
  <c r="C808" i="5"/>
  <c r="D808" i="5"/>
  <c r="B809" i="5"/>
  <c r="C809" i="5"/>
  <c r="D809" i="5"/>
  <c r="B810" i="5"/>
  <c r="C810" i="5"/>
  <c r="D810" i="5"/>
  <c r="B811" i="5"/>
  <c r="C811" i="5"/>
  <c r="D811" i="5"/>
  <c r="B812" i="5"/>
  <c r="C812" i="5"/>
  <c r="D812" i="5"/>
  <c r="B813" i="5"/>
  <c r="C813" i="5"/>
  <c r="D813" i="5"/>
  <c r="B814" i="5"/>
  <c r="C814" i="5"/>
  <c r="D814" i="5"/>
  <c r="B815" i="5"/>
  <c r="C815" i="5"/>
  <c r="D815" i="5"/>
  <c r="B816" i="5"/>
  <c r="C816" i="5"/>
  <c r="D816" i="5"/>
  <c r="B817" i="5"/>
  <c r="C817" i="5"/>
  <c r="D817" i="5"/>
  <c r="B818" i="5"/>
  <c r="C818" i="5"/>
  <c r="D818" i="5"/>
  <c r="B819" i="5"/>
  <c r="C819" i="5"/>
  <c r="D819" i="5"/>
  <c r="B820" i="5"/>
  <c r="C820" i="5"/>
  <c r="D820" i="5"/>
  <c r="B821" i="5"/>
  <c r="C821" i="5"/>
  <c r="D821" i="5"/>
  <c r="B822" i="5"/>
  <c r="C822" i="5"/>
  <c r="D822" i="5"/>
  <c r="B823" i="5"/>
  <c r="C823" i="5"/>
  <c r="D823" i="5"/>
  <c r="B824" i="5"/>
  <c r="C824" i="5"/>
  <c r="D824" i="5"/>
  <c r="B825" i="5"/>
  <c r="C825" i="5"/>
  <c r="D825" i="5"/>
  <c r="B826" i="5"/>
  <c r="C826" i="5"/>
  <c r="D826" i="5"/>
  <c r="B827" i="5"/>
  <c r="C827" i="5"/>
  <c r="D827" i="5"/>
  <c r="B828" i="5"/>
  <c r="C828" i="5"/>
  <c r="D828" i="5"/>
  <c r="B829" i="5"/>
  <c r="C829" i="5"/>
  <c r="D829" i="5"/>
  <c r="B830" i="5"/>
  <c r="C830" i="5"/>
  <c r="D830" i="5"/>
  <c r="B831" i="5"/>
  <c r="C831" i="5"/>
  <c r="D831" i="5"/>
  <c r="B832" i="5"/>
  <c r="C832" i="5"/>
  <c r="D832" i="5"/>
  <c r="B833" i="5"/>
  <c r="C833" i="5"/>
  <c r="D833" i="5"/>
  <c r="B834" i="5"/>
  <c r="C834" i="5"/>
  <c r="D834" i="5"/>
  <c r="B835" i="5"/>
  <c r="C835" i="5"/>
  <c r="D835" i="5"/>
  <c r="B836" i="5"/>
  <c r="C836" i="5"/>
  <c r="D836" i="5"/>
  <c r="B837" i="5"/>
  <c r="C837" i="5"/>
  <c r="D837" i="5"/>
  <c r="B838" i="5"/>
  <c r="C838" i="5"/>
  <c r="D838" i="5"/>
  <c r="B839" i="5"/>
  <c r="C839" i="5"/>
  <c r="D839" i="5"/>
  <c r="B840" i="5"/>
  <c r="C840" i="5"/>
  <c r="D840" i="5"/>
  <c r="B841" i="5"/>
  <c r="C841" i="5"/>
  <c r="D841" i="5"/>
  <c r="B842" i="5"/>
  <c r="C842" i="5"/>
  <c r="D842" i="5"/>
  <c r="B843" i="5"/>
  <c r="C843" i="5"/>
  <c r="D843" i="5"/>
  <c r="B844" i="5"/>
  <c r="C844" i="5"/>
  <c r="D844" i="5"/>
  <c r="B845" i="5"/>
  <c r="C845" i="5"/>
  <c r="D845" i="5"/>
  <c r="B846" i="5"/>
  <c r="C846" i="5"/>
  <c r="D846" i="5"/>
  <c r="B847" i="5"/>
  <c r="C847" i="5"/>
  <c r="D847" i="5"/>
  <c r="B848" i="5"/>
  <c r="C848" i="5"/>
  <c r="D848" i="5"/>
  <c r="B849" i="5"/>
  <c r="C849" i="5"/>
  <c r="D849" i="5"/>
  <c r="B850" i="5"/>
  <c r="C850" i="5"/>
  <c r="D850" i="5"/>
  <c r="B851" i="5"/>
  <c r="C851" i="5"/>
  <c r="D851" i="5"/>
  <c r="B852" i="5"/>
  <c r="C852" i="5"/>
  <c r="D852" i="5"/>
  <c r="B853" i="5"/>
  <c r="C853" i="5"/>
  <c r="D853" i="5"/>
  <c r="B854" i="5"/>
  <c r="C854" i="5"/>
  <c r="D854" i="5"/>
  <c r="B855" i="5"/>
  <c r="C855" i="5"/>
  <c r="D855" i="5"/>
  <c r="B856" i="5"/>
  <c r="C856" i="5"/>
  <c r="D856" i="5"/>
  <c r="B857" i="5"/>
  <c r="C857" i="5"/>
  <c r="D857" i="5"/>
  <c r="B858" i="5"/>
  <c r="C858" i="5"/>
  <c r="D858" i="5"/>
  <c r="B859" i="5"/>
  <c r="C859" i="5"/>
  <c r="D859" i="5"/>
  <c r="B860" i="5"/>
  <c r="C860" i="5"/>
  <c r="D860" i="5"/>
  <c r="B861" i="5"/>
  <c r="C861" i="5"/>
  <c r="D861" i="5"/>
  <c r="B862" i="5"/>
  <c r="C862" i="5"/>
  <c r="D862" i="5"/>
  <c r="B863" i="5"/>
  <c r="C863" i="5"/>
  <c r="D863" i="5"/>
  <c r="B864" i="5"/>
  <c r="C864" i="5"/>
  <c r="D864" i="5"/>
  <c r="B865" i="5"/>
  <c r="C865" i="5"/>
  <c r="D865" i="5"/>
  <c r="B866" i="5"/>
  <c r="C866" i="5"/>
  <c r="D866" i="5"/>
  <c r="B867" i="5"/>
  <c r="C867" i="5"/>
  <c r="D867" i="5"/>
  <c r="B868" i="5"/>
  <c r="C868" i="5"/>
  <c r="D868" i="5"/>
  <c r="B869" i="5"/>
  <c r="C869" i="5"/>
  <c r="D869" i="5"/>
  <c r="B870" i="5"/>
  <c r="C870" i="5"/>
  <c r="D870" i="5"/>
  <c r="B871" i="5"/>
  <c r="C871" i="5"/>
  <c r="D871" i="5"/>
  <c r="B872" i="5"/>
  <c r="C872" i="5"/>
  <c r="D872" i="5"/>
  <c r="B873" i="5"/>
  <c r="C873" i="5"/>
  <c r="D873" i="5"/>
  <c r="B874" i="5"/>
  <c r="C874" i="5"/>
  <c r="D874" i="5"/>
  <c r="B875" i="5"/>
  <c r="C875" i="5"/>
  <c r="D875" i="5"/>
  <c r="B876" i="5"/>
  <c r="C876" i="5"/>
  <c r="D876" i="5"/>
  <c r="B877" i="5"/>
  <c r="C877" i="5"/>
  <c r="D877" i="5"/>
  <c r="B878" i="5"/>
  <c r="C878" i="5"/>
  <c r="D878" i="5"/>
  <c r="B879" i="5"/>
  <c r="C879" i="5"/>
  <c r="D879" i="5"/>
  <c r="B880" i="5"/>
  <c r="C880" i="5"/>
  <c r="D880" i="5"/>
  <c r="B881" i="5"/>
  <c r="C881" i="5"/>
  <c r="D881" i="5"/>
  <c r="B882" i="5"/>
  <c r="C882" i="5"/>
  <c r="D882" i="5"/>
  <c r="B883" i="5"/>
  <c r="C883" i="5"/>
  <c r="D883" i="5"/>
  <c r="B884" i="5"/>
  <c r="C884" i="5"/>
  <c r="D884" i="5"/>
  <c r="B885" i="5"/>
  <c r="C885" i="5"/>
  <c r="D885" i="5"/>
  <c r="B886" i="5"/>
  <c r="C886" i="5"/>
  <c r="D886" i="5"/>
  <c r="B887" i="5"/>
  <c r="C887" i="5"/>
  <c r="D887" i="5"/>
  <c r="B888" i="5"/>
  <c r="C888" i="5"/>
  <c r="D888" i="5"/>
  <c r="B889" i="5"/>
  <c r="C889" i="5"/>
  <c r="D889" i="5"/>
  <c r="B890" i="5"/>
  <c r="C890" i="5"/>
  <c r="D890" i="5"/>
  <c r="B891" i="5"/>
  <c r="C891" i="5"/>
  <c r="D891" i="5"/>
  <c r="B892" i="5"/>
  <c r="C892" i="5"/>
  <c r="D892" i="5"/>
  <c r="B893" i="5"/>
  <c r="C893" i="5"/>
  <c r="D893" i="5"/>
  <c r="B894" i="5"/>
  <c r="C894" i="5"/>
  <c r="D894" i="5"/>
  <c r="B895" i="5"/>
  <c r="C895" i="5"/>
  <c r="D895" i="5"/>
  <c r="B896" i="5"/>
  <c r="C896" i="5"/>
  <c r="D896" i="5"/>
  <c r="B897" i="5"/>
  <c r="C897" i="5"/>
  <c r="D897" i="5"/>
  <c r="B898" i="5"/>
  <c r="C898" i="5"/>
  <c r="D898" i="5"/>
  <c r="B899" i="5"/>
  <c r="C899" i="5"/>
  <c r="D899" i="5"/>
  <c r="B900" i="5"/>
  <c r="C900" i="5"/>
  <c r="D900" i="5"/>
  <c r="B901" i="5"/>
  <c r="C901" i="5"/>
  <c r="D901" i="5"/>
  <c r="B902" i="5"/>
  <c r="C902" i="5"/>
  <c r="D902" i="5"/>
  <c r="B903" i="5"/>
  <c r="C903" i="5"/>
  <c r="D903" i="5"/>
  <c r="B904" i="5"/>
  <c r="C904" i="5"/>
  <c r="D904" i="5"/>
  <c r="B905" i="5"/>
  <c r="C905" i="5"/>
  <c r="D905" i="5"/>
  <c r="B906" i="5"/>
  <c r="C906" i="5"/>
  <c r="D906" i="5"/>
  <c r="B907" i="5"/>
  <c r="C907" i="5"/>
  <c r="D907" i="5"/>
  <c r="B908" i="5"/>
  <c r="C908" i="5"/>
  <c r="D908" i="5"/>
  <c r="B909" i="5"/>
  <c r="C909" i="5"/>
  <c r="D909" i="5"/>
  <c r="B910" i="5"/>
  <c r="C910" i="5"/>
  <c r="D910" i="5"/>
  <c r="B911" i="5"/>
  <c r="C911" i="5"/>
  <c r="D911" i="5"/>
  <c r="B912" i="5"/>
  <c r="C912" i="5"/>
  <c r="D912" i="5"/>
  <c r="B913" i="5"/>
  <c r="C913" i="5"/>
  <c r="D913" i="5"/>
  <c r="B914" i="5"/>
  <c r="C914" i="5"/>
  <c r="D914" i="5"/>
  <c r="B915" i="5"/>
  <c r="C915" i="5"/>
  <c r="D915" i="5"/>
  <c r="B916" i="5"/>
  <c r="C916" i="5"/>
  <c r="D916" i="5"/>
  <c r="B917" i="5"/>
  <c r="C917" i="5"/>
  <c r="D917" i="5"/>
  <c r="B918" i="5"/>
  <c r="C918" i="5"/>
  <c r="D918" i="5"/>
  <c r="B919" i="5"/>
  <c r="C919" i="5"/>
  <c r="D919" i="5"/>
  <c r="B920" i="5"/>
  <c r="C920" i="5"/>
  <c r="D920" i="5"/>
  <c r="B921" i="5"/>
  <c r="C921" i="5"/>
  <c r="D921" i="5"/>
  <c r="B922" i="5"/>
  <c r="C922" i="5"/>
  <c r="D922" i="5"/>
  <c r="B923" i="5"/>
  <c r="C923" i="5"/>
  <c r="D923" i="5"/>
  <c r="B924" i="5"/>
  <c r="C924" i="5"/>
  <c r="D924" i="5"/>
  <c r="B925" i="5"/>
  <c r="C925" i="5"/>
  <c r="D925" i="5"/>
  <c r="B926" i="5"/>
  <c r="C926" i="5"/>
  <c r="D926" i="5"/>
  <c r="B927" i="5"/>
  <c r="C927" i="5"/>
  <c r="D927" i="5"/>
  <c r="B928" i="5"/>
  <c r="C928" i="5"/>
  <c r="D928" i="5"/>
  <c r="B929" i="5"/>
  <c r="C929" i="5"/>
  <c r="D929" i="5"/>
  <c r="B930" i="5"/>
  <c r="C930" i="5"/>
  <c r="D930" i="5"/>
  <c r="B931" i="5"/>
  <c r="C931" i="5"/>
  <c r="D931" i="5"/>
  <c r="B932" i="5"/>
  <c r="C932" i="5"/>
  <c r="D932" i="5"/>
  <c r="B933" i="5"/>
  <c r="C933" i="5"/>
  <c r="D933" i="5"/>
  <c r="B934" i="5"/>
  <c r="C934" i="5"/>
  <c r="D934" i="5"/>
  <c r="B935" i="5"/>
  <c r="C935" i="5"/>
  <c r="D935" i="5"/>
  <c r="B936" i="5"/>
  <c r="C936" i="5"/>
  <c r="D936" i="5"/>
  <c r="B937" i="5"/>
  <c r="C937" i="5"/>
  <c r="D937" i="5"/>
  <c r="B938" i="5"/>
  <c r="C938" i="5"/>
  <c r="D938" i="5"/>
  <c r="B939" i="5"/>
  <c r="C939" i="5"/>
  <c r="D939" i="5"/>
  <c r="B940" i="5"/>
  <c r="C940" i="5"/>
  <c r="D940" i="5"/>
  <c r="B941" i="5"/>
  <c r="C941" i="5"/>
  <c r="D941" i="5"/>
  <c r="B942" i="5"/>
  <c r="C942" i="5"/>
  <c r="D942" i="5"/>
  <c r="B943" i="5"/>
  <c r="C943" i="5"/>
  <c r="D943" i="5"/>
  <c r="B944" i="5"/>
  <c r="C944" i="5"/>
  <c r="D944" i="5"/>
  <c r="B945" i="5"/>
  <c r="C945" i="5"/>
  <c r="D945" i="5"/>
  <c r="B946" i="5"/>
  <c r="C946" i="5"/>
  <c r="D946" i="5"/>
  <c r="B947" i="5"/>
  <c r="C947" i="5"/>
  <c r="D947" i="5"/>
  <c r="B948" i="5"/>
  <c r="C948" i="5"/>
  <c r="D948" i="5"/>
  <c r="B949" i="5"/>
  <c r="C949" i="5"/>
  <c r="D949" i="5"/>
  <c r="B950" i="5"/>
  <c r="C950" i="5"/>
  <c r="D950" i="5"/>
  <c r="B951" i="5"/>
  <c r="C951" i="5"/>
  <c r="D951" i="5"/>
  <c r="B952" i="5"/>
  <c r="C952" i="5"/>
  <c r="D952" i="5"/>
  <c r="B953" i="5"/>
  <c r="C953" i="5"/>
  <c r="D953" i="5"/>
  <c r="B954" i="5"/>
  <c r="C954" i="5"/>
  <c r="D954" i="5"/>
  <c r="B955" i="5"/>
  <c r="C955" i="5"/>
  <c r="D955" i="5"/>
  <c r="B956" i="5"/>
  <c r="C956" i="5"/>
  <c r="D956" i="5"/>
  <c r="B957" i="5"/>
  <c r="C957" i="5"/>
  <c r="D957" i="5"/>
  <c r="B958" i="5"/>
  <c r="C958" i="5"/>
  <c r="D958" i="5"/>
  <c r="B959" i="5"/>
  <c r="C959" i="5"/>
  <c r="D959" i="5"/>
  <c r="B960" i="5"/>
  <c r="C960" i="5"/>
  <c r="D960" i="5"/>
  <c r="B961" i="5"/>
  <c r="C961" i="5"/>
  <c r="D961" i="5"/>
  <c r="B962" i="5"/>
  <c r="C962" i="5"/>
  <c r="D962" i="5"/>
  <c r="B963" i="5"/>
  <c r="C963" i="5"/>
  <c r="D963" i="5"/>
  <c r="B964" i="5"/>
  <c r="C964" i="5"/>
  <c r="D964" i="5"/>
  <c r="B965" i="5"/>
  <c r="C965" i="5"/>
  <c r="D965" i="5"/>
  <c r="B966" i="5"/>
  <c r="C966" i="5"/>
  <c r="D966" i="5"/>
  <c r="B967" i="5"/>
  <c r="C967" i="5"/>
  <c r="D967" i="5"/>
  <c r="B968" i="5"/>
  <c r="C968" i="5"/>
  <c r="D968" i="5"/>
  <c r="B969" i="5"/>
  <c r="C969" i="5"/>
  <c r="D969" i="5"/>
  <c r="B970" i="5"/>
  <c r="C970" i="5"/>
  <c r="D970" i="5"/>
  <c r="B971" i="5"/>
  <c r="C971" i="5"/>
  <c r="D971" i="5"/>
  <c r="B972" i="5"/>
  <c r="C972" i="5"/>
  <c r="D972" i="5"/>
  <c r="B973" i="5"/>
  <c r="C973" i="5"/>
  <c r="D973" i="5"/>
  <c r="B974" i="5"/>
  <c r="C974" i="5"/>
  <c r="D974" i="5"/>
  <c r="B975" i="5"/>
  <c r="C975" i="5"/>
  <c r="D975" i="5"/>
  <c r="B976" i="5"/>
  <c r="C976" i="5"/>
  <c r="D976" i="5"/>
  <c r="B977" i="5"/>
  <c r="C977" i="5"/>
  <c r="D977" i="5"/>
  <c r="B978" i="5"/>
  <c r="C978" i="5"/>
  <c r="D978" i="5"/>
  <c r="B979" i="5"/>
  <c r="C979" i="5"/>
  <c r="D979" i="5"/>
  <c r="B980" i="5"/>
  <c r="C980" i="5"/>
  <c r="D980" i="5"/>
  <c r="B981" i="5"/>
  <c r="C981" i="5"/>
  <c r="D981" i="5"/>
  <c r="B982" i="5"/>
  <c r="C982" i="5"/>
  <c r="D982" i="5"/>
  <c r="B983" i="5"/>
  <c r="C983" i="5"/>
  <c r="D983" i="5"/>
  <c r="B984" i="5"/>
  <c r="C984" i="5"/>
  <c r="D984" i="5"/>
  <c r="B985" i="5"/>
  <c r="C985" i="5"/>
  <c r="D985" i="5"/>
  <c r="B986" i="5"/>
  <c r="C986" i="5"/>
  <c r="D986" i="5"/>
  <c r="B987" i="5"/>
  <c r="C987" i="5"/>
  <c r="D987" i="5"/>
  <c r="B988" i="5"/>
  <c r="C988" i="5"/>
  <c r="D988" i="5"/>
  <c r="B989" i="5"/>
  <c r="C989" i="5"/>
  <c r="D989" i="5"/>
  <c r="B990" i="5"/>
  <c r="C990" i="5"/>
  <c r="D990" i="5"/>
  <c r="B991" i="5"/>
  <c r="C991" i="5"/>
  <c r="D991" i="5"/>
  <c r="B992" i="5"/>
  <c r="C992" i="5"/>
  <c r="D992" i="5"/>
  <c r="B993" i="5"/>
  <c r="C993" i="5"/>
  <c r="D993" i="5"/>
  <c r="B994" i="5"/>
  <c r="C994" i="5"/>
  <c r="D994" i="5"/>
  <c r="B995" i="5"/>
  <c r="C995" i="5"/>
  <c r="D995" i="5"/>
  <c r="B996" i="5"/>
  <c r="C996" i="5"/>
  <c r="D996" i="5"/>
  <c r="B997" i="5"/>
  <c r="C997" i="5"/>
  <c r="D997" i="5"/>
  <c r="B998" i="5"/>
  <c r="C998" i="5"/>
  <c r="D998" i="5"/>
  <c r="B999" i="5"/>
  <c r="C999" i="5"/>
  <c r="D999" i="5"/>
  <c r="B1000" i="5"/>
  <c r="C1000" i="5"/>
  <c r="D1000" i="5"/>
  <c r="B1001" i="5"/>
  <c r="C1001" i="5"/>
  <c r="D1001" i="5"/>
  <c r="B1002" i="5"/>
  <c r="C1002" i="5"/>
  <c r="D1002" i="5"/>
  <c r="B1003" i="5"/>
  <c r="C1003" i="5"/>
  <c r="D1003" i="5"/>
  <c r="B1004" i="5"/>
  <c r="C1004" i="5"/>
  <c r="D1004" i="5"/>
  <c r="B1005" i="5"/>
  <c r="C1005" i="5"/>
  <c r="D1005" i="5"/>
  <c r="B1006" i="5"/>
  <c r="C1006" i="5"/>
  <c r="D1006" i="5"/>
  <c r="B1007" i="5"/>
  <c r="C1007" i="5"/>
  <c r="D1007" i="5"/>
  <c r="B1008" i="5"/>
  <c r="C1008" i="5"/>
  <c r="D1008" i="5"/>
  <c r="B1009" i="5"/>
  <c r="C1009" i="5"/>
  <c r="D1009" i="5"/>
  <c r="B1010" i="5"/>
  <c r="C1010" i="5"/>
  <c r="D1010" i="5"/>
  <c r="B1011" i="5"/>
  <c r="C1011" i="5"/>
  <c r="D1011" i="5"/>
  <c r="B1012" i="5"/>
  <c r="C1012" i="5"/>
  <c r="D1012" i="5"/>
  <c r="B1013" i="5"/>
  <c r="C1013" i="5"/>
  <c r="D1013" i="5"/>
  <c r="B1014" i="5"/>
  <c r="C1014" i="5"/>
  <c r="D1014" i="5"/>
  <c r="B1015" i="5"/>
  <c r="C1015" i="5"/>
  <c r="D1015" i="5"/>
  <c r="B1016" i="5"/>
  <c r="C1016" i="5"/>
  <c r="D1016" i="5"/>
  <c r="B1017" i="5"/>
  <c r="C1017" i="5"/>
  <c r="D1017" i="5"/>
  <c r="B1018" i="5"/>
  <c r="C1018" i="5"/>
  <c r="D1018" i="5"/>
  <c r="B1019" i="5"/>
  <c r="C1019" i="5"/>
  <c r="D1019" i="5"/>
  <c r="B1020" i="5"/>
  <c r="C1020" i="5"/>
  <c r="D1020" i="5"/>
  <c r="B1021" i="5"/>
  <c r="C1021" i="5"/>
  <c r="D1021" i="5"/>
  <c r="B1022" i="5"/>
  <c r="C1022" i="5"/>
  <c r="D1022" i="5"/>
  <c r="B1023" i="5"/>
  <c r="C1023" i="5"/>
  <c r="D1023" i="5"/>
  <c r="B1024" i="5"/>
  <c r="C1024" i="5"/>
  <c r="D1024" i="5"/>
  <c r="B1025" i="5"/>
  <c r="C1025" i="5"/>
  <c r="D1025" i="5"/>
  <c r="B1026" i="5"/>
  <c r="C1026" i="5"/>
  <c r="D1026" i="5"/>
  <c r="B1027" i="5"/>
  <c r="C1027" i="5"/>
  <c r="D1027" i="5"/>
  <c r="B1028" i="5"/>
  <c r="C1028" i="5"/>
  <c r="D1028" i="5"/>
  <c r="B1029" i="5"/>
  <c r="C1029" i="5"/>
  <c r="D1029" i="5"/>
  <c r="B1030" i="5"/>
  <c r="C1030" i="5"/>
  <c r="D1030" i="5"/>
  <c r="B1031" i="5"/>
  <c r="C1031" i="5"/>
  <c r="D1031" i="5"/>
  <c r="B1032" i="5"/>
  <c r="C1032" i="5"/>
  <c r="D1032" i="5"/>
  <c r="B1033" i="5"/>
  <c r="C1033" i="5"/>
  <c r="D1033" i="5"/>
  <c r="B1034" i="5"/>
  <c r="C1034" i="5"/>
  <c r="D1034" i="5"/>
  <c r="B1035" i="5"/>
  <c r="C1035" i="5"/>
  <c r="D1035" i="5"/>
  <c r="B1036" i="5"/>
  <c r="C1036" i="5"/>
  <c r="D1036" i="5"/>
  <c r="B1037" i="5"/>
  <c r="C1037" i="5"/>
  <c r="D1037" i="5"/>
  <c r="B1038" i="5"/>
  <c r="C1038" i="5"/>
  <c r="D1038" i="5"/>
  <c r="B1039" i="5"/>
  <c r="C1039" i="5"/>
  <c r="D1039" i="5"/>
  <c r="B1040" i="5"/>
  <c r="C1040" i="5"/>
  <c r="D1040" i="5"/>
  <c r="B1041" i="5"/>
  <c r="C1041" i="5"/>
  <c r="D1041" i="5"/>
  <c r="B1042" i="5"/>
  <c r="C1042" i="5"/>
  <c r="D1042" i="5"/>
  <c r="B1043" i="5"/>
  <c r="C1043" i="5"/>
  <c r="D1043" i="5"/>
  <c r="B1044" i="5"/>
  <c r="C1044" i="5"/>
  <c r="D1044" i="5"/>
  <c r="B1045" i="5"/>
  <c r="C1045" i="5"/>
  <c r="D1045" i="5"/>
  <c r="B1046" i="5"/>
  <c r="C1046" i="5"/>
  <c r="D1046" i="5"/>
  <c r="B1047" i="5"/>
  <c r="C1047" i="5"/>
  <c r="D1047" i="5"/>
  <c r="B1048" i="5"/>
  <c r="C1048" i="5"/>
  <c r="D1048" i="5"/>
  <c r="B1049" i="5"/>
  <c r="C1049" i="5"/>
  <c r="D1049" i="5"/>
  <c r="B1050" i="5"/>
  <c r="C1050" i="5"/>
  <c r="D1050" i="5"/>
  <c r="B1051" i="5"/>
  <c r="C1051" i="5"/>
  <c r="D1051" i="5"/>
  <c r="B1052" i="5"/>
  <c r="C1052" i="5"/>
  <c r="D1052" i="5"/>
  <c r="B1053" i="5"/>
  <c r="C1053" i="5"/>
  <c r="D1053" i="5"/>
  <c r="B1054" i="5"/>
  <c r="C1054" i="5"/>
  <c r="D1054" i="5"/>
  <c r="B1055" i="5"/>
  <c r="C1055" i="5"/>
  <c r="D1055" i="5"/>
  <c r="B1056" i="5"/>
  <c r="C1056" i="5"/>
  <c r="D1056" i="5"/>
  <c r="B1057" i="5"/>
  <c r="C1057" i="5"/>
  <c r="D1057" i="5"/>
  <c r="B1058" i="5"/>
  <c r="C1058" i="5"/>
  <c r="D1058" i="5"/>
  <c r="B1059" i="5"/>
  <c r="C1059" i="5"/>
  <c r="D1059" i="5"/>
  <c r="B1060" i="5"/>
  <c r="C1060" i="5"/>
  <c r="D1060" i="5"/>
  <c r="B1061" i="5"/>
  <c r="C1061" i="5"/>
  <c r="D1061" i="5"/>
  <c r="B1062" i="5"/>
  <c r="C1062" i="5"/>
  <c r="D1062" i="5"/>
  <c r="B1063" i="5"/>
  <c r="C1063" i="5"/>
  <c r="D1063" i="5"/>
  <c r="B1064" i="5"/>
  <c r="C1064" i="5"/>
  <c r="D1064" i="5"/>
  <c r="B1065" i="5"/>
  <c r="C1065" i="5"/>
  <c r="D1065" i="5"/>
  <c r="B1066" i="5"/>
  <c r="C1066" i="5"/>
  <c r="D1066" i="5"/>
  <c r="B1067" i="5"/>
  <c r="C1067" i="5"/>
  <c r="D1067" i="5"/>
  <c r="B1068" i="5"/>
  <c r="C1068" i="5"/>
  <c r="D1068" i="5"/>
  <c r="B1069" i="5"/>
  <c r="C1069" i="5"/>
  <c r="D1069" i="5"/>
  <c r="B1070" i="5"/>
  <c r="C1070" i="5"/>
  <c r="D1070" i="5"/>
  <c r="B1071" i="5"/>
  <c r="C1071" i="5"/>
  <c r="D1071" i="5"/>
  <c r="B1072" i="5"/>
  <c r="C1072" i="5"/>
  <c r="D1072" i="5"/>
  <c r="B1073" i="5"/>
  <c r="C1073" i="5"/>
  <c r="D1073" i="5"/>
  <c r="B1074" i="5"/>
  <c r="C1074" i="5"/>
  <c r="D1074" i="5"/>
  <c r="B1075" i="5"/>
  <c r="C1075" i="5"/>
  <c r="D1075" i="5"/>
  <c r="B1076" i="5"/>
  <c r="C1076" i="5"/>
  <c r="D1076" i="5"/>
  <c r="B1077" i="5"/>
  <c r="C1077" i="5"/>
  <c r="D1077" i="5"/>
  <c r="B1078" i="5"/>
  <c r="C1078" i="5"/>
  <c r="D1078" i="5"/>
  <c r="B1079" i="5"/>
  <c r="C1079" i="5"/>
  <c r="D1079" i="5"/>
  <c r="B1080" i="5"/>
  <c r="C1080" i="5"/>
  <c r="D1080" i="5"/>
  <c r="B1081" i="5"/>
  <c r="C1081" i="5"/>
  <c r="D1081" i="5"/>
  <c r="B1082" i="5"/>
  <c r="C1082" i="5"/>
  <c r="D1082" i="5"/>
  <c r="B1083" i="5"/>
  <c r="C1083" i="5"/>
  <c r="D1083" i="5"/>
  <c r="B1084" i="5"/>
  <c r="C1084" i="5"/>
  <c r="D1084" i="5"/>
  <c r="B1085" i="5"/>
  <c r="C1085" i="5"/>
  <c r="D1085" i="5"/>
  <c r="B1086" i="5"/>
  <c r="C1086" i="5"/>
  <c r="D1086" i="5"/>
  <c r="B1087" i="5"/>
  <c r="C1087" i="5"/>
  <c r="D1087" i="5"/>
  <c r="B1088" i="5"/>
  <c r="C1088" i="5"/>
  <c r="D1088" i="5"/>
  <c r="B1089" i="5"/>
  <c r="C1089" i="5"/>
  <c r="D1089" i="5"/>
  <c r="B1090" i="5"/>
  <c r="C1090" i="5"/>
  <c r="D1090" i="5"/>
  <c r="B1091" i="5"/>
  <c r="C1091" i="5"/>
  <c r="D1091" i="5"/>
  <c r="B1092" i="5"/>
  <c r="C1092" i="5"/>
  <c r="D1092" i="5"/>
  <c r="B1093" i="5"/>
  <c r="C1093" i="5"/>
  <c r="D1093" i="5"/>
  <c r="B1094" i="5"/>
  <c r="C1094" i="5"/>
  <c r="D1094" i="5"/>
  <c r="B1095" i="5"/>
  <c r="C1095" i="5"/>
  <c r="D1095" i="5"/>
  <c r="B1096" i="5"/>
  <c r="C1096" i="5"/>
  <c r="D1096" i="5"/>
  <c r="B1097" i="5"/>
  <c r="C1097" i="5"/>
  <c r="D1097" i="5"/>
  <c r="B1098" i="5"/>
  <c r="C1098" i="5"/>
  <c r="D1098" i="5"/>
  <c r="B1099" i="5"/>
  <c r="C1099" i="5"/>
  <c r="D1099" i="5"/>
  <c r="B1100" i="5"/>
  <c r="C1100" i="5"/>
  <c r="D1100" i="5"/>
  <c r="B1101" i="5"/>
  <c r="C1101" i="5"/>
  <c r="D1101" i="5"/>
  <c r="B1102" i="5"/>
  <c r="C1102" i="5"/>
  <c r="D1102" i="5"/>
  <c r="B1103" i="5"/>
  <c r="C1103" i="5"/>
  <c r="D1103" i="5"/>
  <c r="B1104" i="5"/>
  <c r="C1104" i="5"/>
  <c r="D1104" i="5"/>
  <c r="B1105" i="5"/>
  <c r="C1105" i="5"/>
  <c r="D1105" i="5"/>
  <c r="B1106" i="5"/>
  <c r="C1106" i="5"/>
  <c r="D1106" i="5"/>
  <c r="B1107" i="5"/>
  <c r="C1107" i="5"/>
  <c r="D1107" i="5"/>
  <c r="B1108" i="5"/>
  <c r="C1108" i="5"/>
  <c r="D1108" i="5"/>
  <c r="B1109" i="5"/>
  <c r="C1109" i="5"/>
  <c r="D1109" i="5"/>
  <c r="B1110" i="5"/>
  <c r="C1110" i="5"/>
  <c r="D1110" i="5"/>
  <c r="B1111" i="5"/>
  <c r="C1111" i="5"/>
  <c r="D1111" i="5"/>
  <c r="B1112" i="5"/>
  <c r="C1112" i="5"/>
  <c r="D1112" i="5"/>
  <c r="B1113" i="5"/>
  <c r="C1113" i="5"/>
  <c r="D1113" i="5"/>
  <c r="B1114" i="5"/>
  <c r="C1114" i="5"/>
  <c r="D1114" i="5"/>
  <c r="B1115" i="5"/>
  <c r="C1115" i="5"/>
  <c r="D1115" i="5"/>
  <c r="B1116" i="5"/>
  <c r="C1116" i="5"/>
  <c r="D1116" i="5"/>
  <c r="B1117" i="5"/>
  <c r="C1117" i="5"/>
  <c r="D1117" i="5"/>
  <c r="B1118" i="5"/>
  <c r="C1118" i="5"/>
  <c r="D1118" i="5"/>
  <c r="B1119" i="5"/>
  <c r="C1119" i="5"/>
  <c r="D1119" i="5"/>
  <c r="B1120" i="5"/>
  <c r="C1120" i="5"/>
  <c r="D1120" i="5"/>
  <c r="B1121" i="5"/>
  <c r="C1121" i="5"/>
  <c r="D1121" i="5"/>
  <c r="B1122" i="5"/>
  <c r="C1122" i="5"/>
  <c r="D1122" i="5"/>
  <c r="B1123" i="5"/>
  <c r="C1123" i="5"/>
  <c r="D1123" i="5"/>
  <c r="B1124" i="5"/>
  <c r="C1124" i="5"/>
  <c r="D1124" i="5"/>
  <c r="B1125" i="5"/>
  <c r="C1125" i="5"/>
  <c r="D1125" i="5"/>
  <c r="B1126" i="5"/>
  <c r="C1126" i="5"/>
  <c r="D1126" i="5"/>
  <c r="B1127" i="5"/>
  <c r="C1127" i="5"/>
  <c r="D1127" i="5"/>
  <c r="B1128" i="5"/>
  <c r="C1128" i="5"/>
  <c r="D1128" i="5"/>
  <c r="B1129" i="5"/>
  <c r="C1129" i="5"/>
  <c r="D1129" i="5"/>
  <c r="B1130" i="5"/>
  <c r="C1130" i="5"/>
  <c r="D1130" i="5"/>
  <c r="B1131" i="5"/>
  <c r="C1131" i="5"/>
  <c r="D1131" i="5"/>
  <c r="B1132" i="5"/>
  <c r="C1132" i="5"/>
  <c r="D1132" i="5"/>
  <c r="B1133" i="5"/>
  <c r="C1133" i="5"/>
  <c r="D1133" i="5"/>
  <c r="B1134" i="5"/>
  <c r="C1134" i="5"/>
  <c r="D1134" i="5"/>
  <c r="B1135" i="5"/>
  <c r="C1135" i="5"/>
  <c r="D1135" i="5"/>
  <c r="B1136" i="5"/>
  <c r="C1136" i="5"/>
  <c r="D1136" i="5"/>
  <c r="B1137" i="5"/>
  <c r="C1137" i="5"/>
  <c r="D1137" i="5"/>
  <c r="B1138" i="5"/>
  <c r="C1138" i="5"/>
  <c r="D1138" i="5"/>
  <c r="B1139" i="5"/>
  <c r="C1139" i="5"/>
  <c r="D1139" i="5"/>
  <c r="B1140" i="5"/>
  <c r="C1140" i="5"/>
  <c r="D1140" i="5"/>
  <c r="B1141" i="5"/>
  <c r="C1141" i="5"/>
  <c r="D1141" i="5"/>
  <c r="B1142" i="5"/>
  <c r="C1142" i="5"/>
  <c r="D1142" i="5"/>
  <c r="B1143" i="5"/>
  <c r="C1143" i="5"/>
  <c r="D1143" i="5"/>
  <c r="B1144" i="5"/>
  <c r="C1144" i="5"/>
  <c r="D1144" i="5"/>
  <c r="B1145" i="5"/>
  <c r="C1145" i="5"/>
  <c r="D1145" i="5"/>
  <c r="B1146" i="5"/>
  <c r="C1146" i="5"/>
  <c r="D1146" i="5"/>
  <c r="B1147" i="5"/>
  <c r="C1147" i="5"/>
  <c r="D1147" i="5"/>
  <c r="B1148" i="5"/>
  <c r="C1148" i="5"/>
  <c r="D1148" i="5"/>
  <c r="B1149" i="5"/>
  <c r="C1149" i="5"/>
  <c r="D1149" i="5"/>
  <c r="B1150" i="5"/>
  <c r="C1150" i="5"/>
  <c r="D1150" i="5"/>
  <c r="B1151" i="5"/>
  <c r="C1151" i="5"/>
  <c r="D1151" i="5"/>
  <c r="B1152" i="5"/>
  <c r="C1152" i="5"/>
  <c r="D1152" i="5"/>
  <c r="B1153" i="5"/>
  <c r="C1153" i="5"/>
  <c r="D1153" i="5"/>
  <c r="B1154" i="5"/>
  <c r="C1154" i="5"/>
  <c r="D1154" i="5"/>
  <c r="B1155" i="5"/>
  <c r="C1155" i="5"/>
  <c r="D1155" i="5"/>
  <c r="B1156" i="5"/>
  <c r="C1156" i="5"/>
  <c r="D1156" i="5"/>
  <c r="B1157" i="5"/>
  <c r="C1157" i="5"/>
  <c r="D1157" i="5"/>
  <c r="B1158" i="5"/>
  <c r="C1158" i="5"/>
  <c r="D1158" i="5"/>
  <c r="B1159" i="5"/>
  <c r="C1159" i="5"/>
  <c r="D1159" i="5"/>
  <c r="B1160" i="5"/>
  <c r="C1160" i="5"/>
  <c r="D1160" i="5"/>
  <c r="B1161" i="5"/>
  <c r="C1161" i="5"/>
  <c r="D1161" i="5"/>
  <c r="B1162" i="5"/>
  <c r="C1162" i="5"/>
  <c r="D1162" i="5"/>
  <c r="B1163" i="5"/>
  <c r="C1163" i="5"/>
  <c r="D1163" i="5"/>
  <c r="B1164" i="5"/>
  <c r="C1164" i="5"/>
  <c r="D1164" i="5"/>
  <c r="B1165" i="5"/>
  <c r="C1165" i="5"/>
  <c r="D1165" i="5"/>
  <c r="B1166" i="5"/>
  <c r="C1166" i="5"/>
  <c r="D1166" i="5"/>
  <c r="B1167" i="5"/>
  <c r="C1167" i="5"/>
  <c r="D1167" i="5"/>
  <c r="B1168" i="5"/>
  <c r="C1168" i="5"/>
  <c r="D1168" i="5"/>
  <c r="B1169" i="5"/>
  <c r="C1169" i="5"/>
  <c r="D1169" i="5"/>
  <c r="B1170" i="5"/>
  <c r="C1170" i="5"/>
  <c r="D1170" i="5"/>
  <c r="B1171" i="5"/>
  <c r="C1171" i="5"/>
  <c r="D1171" i="5"/>
  <c r="B1172" i="5"/>
  <c r="C1172" i="5"/>
  <c r="D1172" i="5"/>
  <c r="B1173" i="5"/>
  <c r="C1173" i="5"/>
  <c r="D1173" i="5"/>
  <c r="B1174" i="5"/>
  <c r="C1174" i="5"/>
  <c r="D1174" i="5"/>
  <c r="B1175" i="5"/>
  <c r="C1175" i="5"/>
  <c r="D1175" i="5"/>
  <c r="B1176" i="5"/>
  <c r="C1176" i="5"/>
  <c r="D1176" i="5"/>
  <c r="B1177" i="5"/>
  <c r="C1177" i="5"/>
  <c r="D1177" i="5"/>
  <c r="B1178" i="5"/>
  <c r="C1178" i="5"/>
  <c r="D1178" i="5"/>
  <c r="B1179" i="5"/>
  <c r="C1179" i="5"/>
  <c r="D1179" i="5"/>
  <c r="B1180" i="5"/>
  <c r="C1180" i="5"/>
  <c r="D1180" i="5"/>
  <c r="B1181" i="5"/>
  <c r="C1181" i="5"/>
  <c r="D1181" i="5"/>
  <c r="B1182" i="5"/>
  <c r="C1182" i="5"/>
  <c r="D1182" i="5"/>
  <c r="B1183" i="5"/>
  <c r="C1183" i="5"/>
  <c r="D1183" i="5"/>
  <c r="B1184" i="5"/>
  <c r="C1184" i="5"/>
  <c r="D1184" i="5"/>
  <c r="B1185" i="5"/>
  <c r="C1185" i="5"/>
  <c r="D1185" i="5"/>
  <c r="B1186" i="5"/>
  <c r="C1186" i="5"/>
  <c r="D1186" i="5"/>
  <c r="B1187" i="5"/>
  <c r="C1187" i="5"/>
  <c r="D1187" i="5"/>
  <c r="B1188" i="5"/>
  <c r="C1188" i="5"/>
  <c r="D1188" i="5"/>
  <c r="B1189" i="5"/>
  <c r="C1189" i="5"/>
  <c r="D1189" i="5"/>
  <c r="B1190" i="5"/>
  <c r="C1190" i="5"/>
  <c r="D1190" i="5"/>
  <c r="B1191" i="5"/>
  <c r="C1191" i="5"/>
  <c r="D1191" i="5"/>
  <c r="B1192" i="5"/>
  <c r="C1192" i="5"/>
  <c r="D1192" i="5"/>
  <c r="B1193" i="5"/>
  <c r="C1193" i="5"/>
  <c r="D1193" i="5"/>
  <c r="B1194" i="5"/>
  <c r="C1194" i="5"/>
  <c r="D1194" i="5"/>
  <c r="B1195" i="5"/>
  <c r="C1195" i="5"/>
  <c r="D1195" i="5"/>
  <c r="B1196" i="5"/>
  <c r="C1196" i="5"/>
  <c r="D1196" i="5"/>
  <c r="B1197" i="5"/>
  <c r="C1197" i="5"/>
  <c r="D1197" i="5"/>
  <c r="B1198" i="5"/>
  <c r="C1198" i="5"/>
  <c r="D1198" i="5"/>
  <c r="B1199" i="5"/>
  <c r="C1199" i="5"/>
  <c r="D1199" i="5"/>
  <c r="B1200" i="5"/>
  <c r="C1200" i="5"/>
  <c r="D1200" i="5"/>
  <c r="B1201" i="5"/>
  <c r="C1201" i="5"/>
  <c r="D1201" i="5"/>
  <c r="B1202" i="5"/>
  <c r="C1202" i="5"/>
  <c r="D1202" i="5"/>
  <c r="B1203" i="5"/>
  <c r="C1203" i="5"/>
  <c r="D1203" i="5"/>
  <c r="B1204" i="5"/>
  <c r="C1204" i="5"/>
  <c r="D1204" i="5"/>
  <c r="B1205" i="5"/>
  <c r="C1205" i="5"/>
  <c r="D1205" i="5"/>
  <c r="B1206" i="5"/>
  <c r="C1206" i="5"/>
  <c r="D1206" i="5"/>
  <c r="B1207" i="5"/>
  <c r="C1207" i="5"/>
  <c r="D1207" i="5"/>
  <c r="B1208" i="5"/>
  <c r="C1208" i="5"/>
  <c r="D1208" i="5"/>
  <c r="B1209" i="5"/>
  <c r="C1209" i="5"/>
  <c r="D1209" i="5"/>
  <c r="B1210" i="5"/>
  <c r="C1210" i="5"/>
  <c r="D1210" i="5"/>
  <c r="B1211" i="5"/>
  <c r="C1211" i="5"/>
  <c r="D1211" i="5"/>
  <c r="B1212" i="5"/>
  <c r="C1212" i="5"/>
  <c r="D1212" i="5"/>
  <c r="B1213" i="5"/>
  <c r="C1213" i="5"/>
  <c r="D1213" i="5"/>
  <c r="B1214" i="5"/>
  <c r="C1214" i="5"/>
  <c r="D1214" i="5"/>
  <c r="B1215" i="5"/>
  <c r="C1215" i="5"/>
  <c r="D1215" i="5"/>
  <c r="B1216" i="5"/>
  <c r="C1216" i="5"/>
  <c r="D1216" i="5"/>
  <c r="B1217" i="5"/>
  <c r="C1217" i="5"/>
  <c r="D1217" i="5"/>
  <c r="B1218" i="5"/>
  <c r="C1218" i="5"/>
  <c r="D1218" i="5"/>
  <c r="B1219" i="5"/>
  <c r="C1219" i="5"/>
  <c r="D1219" i="5"/>
  <c r="B1220" i="5"/>
  <c r="C1220" i="5"/>
  <c r="D1220" i="5"/>
  <c r="B1221" i="5"/>
  <c r="C1221" i="5"/>
  <c r="D1221" i="5"/>
  <c r="B1222" i="5"/>
  <c r="C1222" i="5"/>
  <c r="D1222" i="5"/>
  <c r="B1223" i="5"/>
  <c r="C1223" i="5"/>
  <c r="D1223" i="5"/>
  <c r="B1224" i="5"/>
  <c r="C1224" i="5"/>
  <c r="D1224" i="5"/>
  <c r="B1225" i="5"/>
  <c r="C1225" i="5"/>
  <c r="D1225" i="5"/>
  <c r="B1226" i="5"/>
  <c r="C1226" i="5"/>
  <c r="D1226" i="5"/>
  <c r="B1227" i="5"/>
  <c r="C1227" i="5"/>
  <c r="D1227" i="5"/>
  <c r="B1228" i="5"/>
  <c r="C1228" i="5"/>
  <c r="D1228" i="5"/>
  <c r="B1229" i="5"/>
  <c r="C1229" i="5"/>
  <c r="D1229" i="5"/>
  <c r="B1230" i="5"/>
  <c r="C1230" i="5"/>
  <c r="D1230" i="5"/>
  <c r="B1231" i="5"/>
  <c r="C1231" i="5"/>
  <c r="D1231" i="5"/>
  <c r="B1232" i="5"/>
  <c r="C1232" i="5"/>
  <c r="D1232" i="5"/>
  <c r="B1233" i="5"/>
  <c r="C1233" i="5"/>
  <c r="D1233" i="5"/>
  <c r="B1234" i="5"/>
  <c r="C1234" i="5"/>
  <c r="D1234" i="5"/>
  <c r="B1235" i="5"/>
  <c r="C1235" i="5"/>
  <c r="D1235" i="5"/>
  <c r="B1236" i="5"/>
  <c r="C1236" i="5"/>
  <c r="D1236" i="5"/>
  <c r="B1237" i="5"/>
  <c r="C1237" i="5"/>
  <c r="D1237" i="5"/>
  <c r="B1238" i="5"/>
  <c r="C1238" i="5"/>
  <c r="D1238" i="5"/>
  <c r="B1239" i="5"/>
  <c r="C1239" i="5"/>
  <c r="D1239" i="5"/>
  <c r="B1240" i="5"/>
  <c r="C1240" i="5"/>
  <c r="D1240" i="5"/>
  <c r="B1241" i="5"/>
  <c r="C1241" i="5"/>
  <c r="D1241" i="5"/>
  <c r="B1242" i="5"/>
  <c r="C1242" i="5"/>
  <c r="D1242" i="5"/>
  <c r="B1243" i="5"/>
  <c r="C1243" i="5"/>
  <c r="D1243" i="5"/>
  <c r="B1244" i="5"/>
  <c r="C1244" i="5"/>
  <c r="D1244" i="5"/>
  <c r="B1245" i="5"/>
  <c r="C1245" i="5"/>
  <c r="D1245" i="5"/>
  <c r="B1246" i="5"/>
  <c r="C1246" i="5"/>
  <c r="D1246" i="5"/>
  <c r="B1247" i="5"/>
  <c r="C1247" i="5"/>
  <c r="D1247" i="5"/>
  <c r="B1248" i="5"/>
  <c r="C1248" i="5"/>
  <c r="D1248" i="5"/>
  <c r="B1249" i="5"/>
  <c r="C1249" i="5"/>
  <c r="D1249" i="5"/>
  <c r="B1250" i="5"/>
  <c r="C1250" i="5"/>
  <c r="D1250" i="5"/>
  <c r="B1251" i="5"/>
  <c r="C1251" i="5"/>
  <c r="D1251" i="5"/>
  <c r="B1252" i="5"/>
  <c r="C1252" i="5"/>
  <c r="D1252" i="5"/>
  <c r="B1253" i="5"/>
  <c r="C1253" i="5"/>
  <c r="D1253" i="5"/>
  <c r="B1254" i="5"/>
  <c r="C1254" i="5"/>
  <c r="D1254" i="5"/>
  <c r="B1255" i="5"/>
  <c r="C1255" i="5"/>
  <c r="D1255" i="5"/>
  <c r="B1256" i="5"/>
  <c r="C1256" i="5"/>
  <c r="D1256" i="5"/>
  <c r="B1257" i="5"/>
  <c r="C1257" i="5"/>
  <c r="D1257" i="5"/>
  <c r="B1258" i="5"/>
  <c r="C1258" i="5"/>
  <c r="D1258" i="5"/>
  <c r="B1259" i="5"/>
  <c r="C1259" i="5"/>
  <c r="D1259" i="5"/>
  <c r="B1260" i="5"/>
  <c r="C1260" i="5"/>
  <c r="D1260" i="5"/>
  <c r="B1261" i="5"/>
  <c r="C1261" i="5"/>
  <c r="D1261" i="5"/>
  <c r="B1262" i="5"/>
  <c r="C1262" i="5"/>
  <c r="D1262" i="5"/>
  <c r="B1263" i="5"/>
  <c r="C1263" i="5"/>
  <c r="D1263" i="5"/>
  <c r="B1264" i="5"/>
  <c r="C1264" i="5"/>
  <c r="D1264" i="5"/>
  <c r="B1265" i="5"/>
  <c r="C1265" i="5"/>
  <c r="D1265" i="5"/>
  <c r="B1266" i="5"/>
  <c r="C1266" i="5"/>
  <c r="D1266" i="5"/>
  <c r="B1267" i="5"/>
  <c r="C1267" i="5"/>
  <c r="D1267" i="5"/>
  <c r="B1268" i="5"/>
  <c r="C1268" i="5"/>
  <c r="D1268" i="5"/>
  <c r="B1269" i="5"/>
  <c r="C1269" i="5"/>
  <c r="D1269" i="5"/>
  <c r="B1270" i="5"/>
  <c r="C1270" i="5"/>
  <c r="D1270" i="5"/>
  <c r="B1271" i="5"/>
  <c r="C1271" i="5"/>
  <c r="D1271" i="5"/>
  <c r="B1272" i="5"/>
  <c r="C1272" i="5"/>
  <c r="D1272" i="5"/>
  <c r="B1273" i="5"/>
  <c r="C1273" i="5"/>
  <c r="D1273" i="5"/>
  <c r="B1274" i="5"/>
  <c r="C1274" i="5"/>
  <c r="D1274" i="5"/>
  <c r="B1275" i="5"/>
  <c r="C1275" i="5"/>
  <c r="D1275" i="5"/>
  <c r="B1276" i="5"/>
  <c r="C1276" i="5"/>
  <c r="D1276" i="5"/>
  <c r="B1277" i="5"/>
  <c r="C1277" i="5"/>
  <c r="D1277" i="5"/>
  <c r="B1278" i="5"/>
  <c r="C1278" i="5"/>
  <c r="D1278" i="5"/>
  <c r="B1279" i="5"/>
  <c r="C1279" i="5"/>
  <c r="D1279" i="5"/>
  <c r="B1280" i="5"/>
  <c r="C1280" i="5"/>
  <c r="D1280" i="5"/>
  <c r="B1281" i="5"/>
  <c r="C1281" i="5"/>
  <c r="D1281" i="5"/>
  <c r="B1282" i="5"/>
  <c r="C1282" i="5"/>
  <c r="D1282" i="5"/>
  <c r="B1283" i="5"/>
  <c r="C1283" i="5"/>
  <c r="D1283" i="5"/>
  <c r="B1284" i="5"/>
  <c r="C1284" i="5"/>
  <c r="D1284" i="5"/>
  <c r="B1285" i="5"/>
  <c r="C1285" i="5"/>
  <c r="D1285" i="5"/>
  <c r="B1286" i="5"/>
  <c r="C1286" i="5"/>
  <c r="D1286" i="5"/>
  <c r="B1287" i="5"/>
  <c r="C1287" i="5"/>
  <c r="D1287" i="5"/>
  <c r="B1288" i="5"/>
  <c r="C1288" i="5"/>
  <c r="D1288" i="5"/>
  <c r="B1289" i="5"/>
  <c r="C1289" i="5"/>
  <c r="D1289" i="5"/>
  <c r="B1290" i="5"/>
  <c r="C1290" i="5"/>
  <c r="D1290" i="5"/>
  <c r="B1291" i="5"/>
  <c r="C1291" i="5"/>
  <c r="D1291" i="5"/>
  <c r="B1292" i="5"/>
  <c r="C1292" i="5"/>
  <c r="D1292" i="5"/>
  <c r="B1293" i="5"/>
  <c r="C1293" i="5"/>
  <c r="D1293" i="5"/>
  <c r="B1294" i="5"/>
  <c r="C1294" i="5"/>
  <c r="D1294" i="5"/>
  <c r="B1295" i="5"/>
  <c r="C1295" i="5"/>
  <c r="D1295" i="5"/>
  <c r="B1296" i="5"/>
  <c r="C1296" i="5"/>
  <c r="D1296" i="5"/>
  <c r="B1297" i="5"/>
  <c r="C1297" i="5"/>
  <c r="D1297" i="5"/>
  <c r="B1298" i="5"/>
  <c r="C1298" i="5"/>
  <c r="D1298" i="5"/>
  <c r="B1299" i="5"/>
  <c r="C1299" i="5"/>
  <c r="D1299" i="5"/>
  <c r="B1300" i="5"/>
  <c r="C1300" i="5"/>
  <c r="D1300" i="5"/>
  <c r="B1301" i="5"/>
  <c r="C1301" i="5"/>
  <c r="D1301" i="5"/>
  <c r="B1302" i="5"/>
  <c r="C1302" i="5"/>
  <c r="D1302" i="5"/>
  <c r="B1303" i="5"/>
  <c r="C1303" i="5"/>
  <c r="D1303" i="5"/>
  <c r="B1304" i="5"/>
  <c r="C1304" i="5"/>
  <c r="D1304" i="5"/>
  <c r="B1305" i="5"/>
  <c r="C1305" i="5"/>
  <c r="D1305" i="5"/>
  <c r="B1306" i="5"/>
  <c r="C1306" i="5"/>
  <c r="D1306" i="5"/>
  <c r="B1307" i="5"/>
  <c r="C1307" i="5"/>
  <c r="D1307" i="5"/>
  <c r="B1308" i="5"/>
  <c r="C1308" i="5"/>
  <c r="D1308" i="5"/>
  <c r="B1309" i="5"/>
  <c r="C1309" i="5"/>
  <c r="D1309" i="5"/>
  <c r="B1310" i="5"/>
  <c r="C1310" i="5"/>
  <c r="D1310" i="5"/>
  <c r="B1311" i="5"/>
  <c r="C1311" i="5"/>
  <c r="D1311" i="5"/>
  <c r="B1312" i="5"/>
  <c r="C1312" i="5"/>
  <c r="D1312" i="5"/>
  <c r="B1313" i="5"/>
  <c r="C1313" i="5"/>
  <c r="D1313" i="5"/>
  <c r="B1314" i="5"/>
  <c r="C1314" i="5"/>
  <c r="D1314" i="5"/>
  <c r="B1315" i="5"/>
  <c r="C1315" i="5"/>
  <c r="D1315" i="5"/>
  <c r="B1316" i="5"/>
  <c r="C1316" i="5"/>
  <c r="D1316" i="5"/>
  <c r="B1317" i="5"/>
  <c r="C1317" i="5"/>
  <c r="D1317" i="5"/>
  <c r="B1318" i="5"/>
  <c r="C1318" i="5"/>
  <c r="D1318" i="5"/>
  <c r="B1319" i="5"/>
  <c r="C1319" i="5"/>
  <c r="D1319" i="5"/>
  <c r="B1320" i="5"/>
  <c r="C1320" i="5"/>
  <c r="D1320" i="5"/>
  <c r="B1321" i="5"/>
  <c r="C1321" i="5"/>
  <c r="D1321" i="5"/>
  <c r="B1322" i="5"/>
  <c r="C1322" i="5"/>
  <c r="D1322" i="5"/>
  <c r="B1323" i="5"/>
  <c r="C1323" i="5"/>
  <c r="D1323" i="5"/>
  <c r="B1324" i="5"/>
  <c r="C1324" i="5"/>
  <c r="D1324" i="5"/>
  <c r="B1325" i="5"/>
  <c r="C1325" i="5"/>
  <c r="D1325" i="5"/>
  <c r="B1326" i="5"/>
  <c r="C1326" i="5"/>
  <c r="D1326" i="5"/>
  <c r="B1327" i="5"/>
  <c r="C1327" i="5"/>
  <c r="D1327" i="5"/>
  <c r="B1328" i="5"/>
  <c r="C1328" i="5"/>
  <c r="D1328" i="5"/>
  <c r="B1329" i="5"/>
  <c r="C1329" i="5"/>
  <c r="D1329" i="5"/>
  <c r="B1330" i="5"/>
  <c r="C1330" i="5"/>
  <c r="D1330" i="5"/>
  <c r="B1331" i="5"/>
  <c r="C1331" i="5"/>
  <c r="D1331" i="5"/>
  <c r="B1332" i="5"/>
  <c r="C1332" i="5"/>
  <c r="D1332" i="5"/>
  <c r="B1333" i="5"/>
  <c r="C1333" i="5"/>
  <c r="D1333" i="5"/>
  <c r="B1334" i="5"/>
  <c r="C1334" i="5"/>
  <c r="D1334" i="5"/>
  <c r="B1335" i="5"/>
  <c r="C1335" i="5"/>
  <c r="D1335" i="5"/>
  <c r="B1336" i="5"/>
  <c r="C1336" i="5"/>
  <c r="D1336" i="5"/>
  <c r="B1337" i="5"/>
  <c r="C1337" i="5"/>
  <c r="D1337" i="5"/>
  <c r="B1338" i="5"/>
  <c r="C1338" i="5"/>
  <c r="D1338" i="5"/>
  <c r="B1339" i="5"/>
  <c r="C1339" i="5"/>
  <c r="D1339" i="5"/>
  <c r="B1340" i="5"/>
  <c r="C1340" i="5"/>
  <c r="D1340" i="5"/>
  <c r="B1341" i="5"/>
  <c r="C1341" i="5"/>
  <c r="D1341" i="5"/>
  <c r="B1342" i="5"/>
  <c r="C1342" i="5"/>
  <c r="D1342" i="5"/>
  <c r="B1343" i="5"/>
  <c r="C1343" i="5"/>
  <c r="D1343" i="5"/>
  <c r="B1344" i="5"/>
  <c r="C1344" i="5"/>
  <c r="D1344" i="5"/>
  <c r="B1345" i="5"/>
  <c r="C1345" i="5"/>
  <c r="D1345" i="5"/>
  <c r="B1346" i="5"/>
  <c r="C1346" i="5"/>
  <c r="D1346" i="5"/>
  <c r="B1347" i="5"/>
  <c r="C1347" i="5"/>
  <c r="D1347" i="5"/>
  <c r="B1348" i="5"/>
  <c r="C1348" i="5"/>
  <c r="D1348" i="5"/>
  <c r="B1349" i="5"/>
  <c r="C1349" i="5"/>
  <c r="D1349" i="5"/>
  <c r="B1350" i="5"/>
  <c r="C1350" i="5"/>
  <c r="D1350" i="5"/>
  <c r="B1351" i="5"/>
  <c r="C1351" i="5"/>
  <c r="D1351" i="5"/>
  <c r="B1352" i="5"/>
  <c r="C1352" i="5"/>
  <c r="D1352" i="5"/>
  <c r="B1353" i="5"/>
  <c r="C1353" i="5"/>
  <c r="D1353" i="5"/>
  <c r="B1354" i="5"/>
  <c r="C1354" i="5"/>
  <c r="D1354" i="5"/>
  <c r="B1355" i="5"/>
  <c r="C1355" i="5"/>
  <c r="D1355" i="5"/>
  <c r="B1356" i="5"/>
  <c r="C1356" i="5"/>
  <c r="D1356" i="5"/>
  <c r="B1357" i="5"/>
  <c r="C1357" i="5"/>
  <c r="D1357" i="5"/>
  <c r="B1358" i="5"/>
  <c r="C1358" i="5"/>
  <c r="D1358" i="5"/>
  <c r="B1359" i="5"/>
  <c r="C1359" i="5"/>
  <c r="D1359" i="5"/>
  <c r="B1360" i="5"/>
  <c r="C1360" i="5"/>
  <c r="D1360" i="5"/>
  <c r="B1361" i="5"/>
  <c r="C1361" i="5"/>
  <c r="D1361" i="5"/>
  <c r="B1362" i="5"/>
  <c r="C1362" i="5"/>
  <c r="D1362" i="5"/>
  <c r="B1363" i="5"/>
  <c r="C1363" i="5"/>
  <c r="D1363" i="5"/>
  <c r="B1364" i="5"/>
  <c r="C1364" i="5"/>
  <c r="D1364" i="5"/>
  <c r="B1365" i="5"/>
  <c r="C1365" i="5"/>
  <c r="D1365" i="5"/>
  <c r="B1366" i="5"/>
  <c r="C1366" i="5"/>
  <c r="D1366" i="5"/>
  <c r="B1367" i="5"/>
  <c r="C1367" i="5"/>
  <c r="D1367" i="5"/>
  <c r="B1368" i="5"/>
  <c r="C1368" i="5"/>
  <c r="D1368" i="5"/>
  <c r="B1369" i="5"/>
  <c r="C1369" i="5"/>
  <c r="D1369" i="5"/>
  <c r="B1370" i="5"/>
  <c r="C1370" i="5"/>
  <c r="D1370" i="5"/>
  <c r="B1371" i="5"/>
  <c r="C1371" i="5"/>
  <c r="D1371" i="5"/>
  <c r="B1372" i="5"/>
  <c r="C1372" i="5"/>
  <c r="D1372" i="5"/>
  <c r="B1373" i="5"/>
  <c r="C1373" i="5"/>
  <c r="D1373" i="5"/>
  <c r="B1374" i="5"/>
  <c r="C1374" i="5"/>
  <c r="D1374" i="5"/>
  <c r="B1375" i="5"/>
  <c r="C1375" i="5"/>
  <c r="D1375" i="5"/>
  <c r="B1376" i="5"/>
  <c r="C1376" i="5"/>
  <c r="D1376" i="5"/>
  <c r="B1377" i="5"/>
  <c r="C1377" i="5"/>
  <c r="D1377" i="5"/>
  <c r="B1378" i="5"/>
  <c r="C1378" i="5"/>
  <c r="D1378" i="5"/>
  <c r="B1379" i="5"/>
  <c r="C1379" i="5"/>
  <c r="D1379" i="5"/>
  <c r="B1380" i="5"/>
  <c r="C1380" i="5"/>
  <c r="D1380" i="5"/>
  <c r="B1381" i="5"/>
  <c r="C1381" i="5"/>
  <c r="D1381" i="5"/>
  <c r="B1382" i="5"/>
  <c r="C1382" i="5"/>
  <c r="D1382" i="5"/>
  <c r="B1383" i="5"/>
  <c r="C1383" i="5"/>
  <c r="D1383" i="5"/>
  <c r="B1384" i="5"/>
  <c r="C1384" i="5"/>
  <c r="D1384" i="5"/>
  <c r="B1385" i="5"/>
  <c r="C1385" i="5"/>
  <c r="D1385" i="5"/>
  <c r="B1386" i="5"/>
  <c r="C1386" i="5"/>
  <c r="D1386" i="5"/>
  <c r="B1387" i="5"/>
  <c r="C1387" i="5"/>
  <c r="D1387" i="5"/>
  <c r="B1388" i="5"/>
  <c r="C1388" i="5"/>
  <c r="D1388" i="5"/>
  <c r="B1389" i="5"/>
  <c r="C1389" i="5"/>
  <c r="D1389" i="5"/>
  <c r="B1390" i="5"/>
  <c r="C1390" i="5"/>
  <c r="D1390" i="5"/>
  <c r="B1391" i="5"/>
  <c r="C1391" i="5"/>
  <c r="D1391" i="5"/>
  <c r="B1392" i="5"/>
  <c r="C1392" i="5"/>
  <c r="D1392" i="5"/>
  <c r="B1393" i="5"/>
  <c r="C1393" i="5"/>
  <c r="D1393" i="5"/>
  <c r="B1394" i="5"/>
  <c r="C1394" i="5"/>
  <c r="D1394" i="5"/>
  <c r="B1395" i="5"/>
  <c r="C1395" i="5"/>
  <c r="D1395" i="5"/>
  <c r="B1396" i="5"/>
  <c r="C1396" i="5"/>
  <c r="D1396" i="5"/>
  <c r="B1397" i="5"/>
  <c r="C1397" i="5"/>
  <c r="D1397" i="5"/>
  <c r="B1398" i="5"/>
  <c r="C1398" i="5"/>
  <c r="D1398" i="5"/>
  <c r="B1399" i="5"/>
  <c r="C1399" i="5"/>
  <c r="D1399" i="5"/>
  <c r="B1400" i="5"/>
  <c r="C1400" i="5"/>
  <c r="D1400" i="5"/>
  <c r="B1401" i="5"/>
  <c r="C1401" i="5"/>
  <c r="D1401" i="5"/>
  <c r="B1402" i="5"/>
  <c r="C1402" i="5"/>
  <c r="D1402" i="5"/>
  <c r="B1403" i="5"/>
  <c r="C1403" i="5"/>
  <c r="D1403" i="5"/>
  <c r="B1404" i="5"/>
  <c r="C1404" i="5"/>
  <c r="D1404" i="5"/>
  <c r="B1405" i="5"/>
  <c r="C1405" i="5"/>
  <c r="D1405" i="5"/>
  <c r="B1406" i="5"/>
  <c r="C1406" i="5"/>
  <c r="D1406" i="5"/>
  <c r="B1407" i="5"/>
  <c r="C1407" i="5"/>
  <c r="D1407" i="5"/>
  <c r="B1408" i="5"/>
  <c r="C1408" i="5"/>
  <c r="D1408" i="5"/>
  <c r="B1409" i="5"/>
  <c r="C1409" i="5"/>
  <c r="D1409" i="5"/>
  <c r="B1410" i="5"/>
  <c r="C1410" i="5"/>
  <c r="D1410" i="5"/>
  <c r="B1411" i="5"/>
  <c r="C1411" i="5"/>
  <c r="D1411" i="5"/>
  <c r="B1412" i="5"/>
  <c r="C1412" i="5"/>
  <c r="D1412" i="5"/>
  <c r="B1413" i="5"/>
  <c r="C1413" i="5"/>
  <c r="D1413" i="5"/>
  <c r="B1414" i="5"/>
  <c r="C1414" i="5"/>
  <c r="D1414" i="5"/>
  <c r="B1415" i="5"/>
  <c r="C1415" i="5"/>
  <c r="D1415" i="5"/>
  <c r="B1416" i="5"/>
  <c r="C1416" i="5"/>
  <c r="D1416" i="5"/>
  <c r="B1417" i="5"/>
  <c r="C1417" i="5"/>
  <c r="D1417" i="5"/>
  <c r="B1418" i="5"/>
  <c r="C1418" i="5"/>
  <c r="D1418" i="5"/>
  <c r="B1419" i="5"/>
  <c r="C1419" i="5"/>
  <c r="D1419" i="5"/>
  <c r="B1420" i="5"/>
  <c r="C1420" i="5"/>
  <c r="D1420" i="5"/>
  <c r="B1421" i="5"/>
  <c r="C1421" i="5"/>
  <c r="D1421" i="5"/>
  <c r="B1422" i="5"/>
  <c r="C1422" i="5"/>
  <c r="D1422" i="5"/>
  <c r="B1423" i="5"/>
  <c r="C1423" i="5"/>
  <c r="D1423" i="5"/>
  <c r="B1424" i="5"/>
  <c r="C1424" i="5"/>
  <c r="D1424" i="5"/>
  <c r="B1425" i="5"/>
  <c r="C1425" i="5"/>
  <c r="D1425" i="5"/>
  <c r="B1426" i="5"/>
  <c r="C1426" i="5"/>
  <c r="D1426" i="5"/>
  <c r="B1427" i="5"/>
  <c r="C1427" i="5"/>
  <c r="D1427" i="5"/>
  <c r="B1428" i="5"/>
  <c r="C1428" i="5"/>
  <c r="D1428" i="5"/>
  <c r="B1429" i="5"/>
  <c r="C1429" i="5"/>
  <c r="D1429" i="5"/>
  <c r="B1430" i="5"/>
  <c r="C1430" i="5"/>
  <c r="D1430" i="5"/>
  <c r="B1431" i="5"/>
  <c r="C1431" i="5"/>
  <c r="D1431" i="5"/>
  <c r="B1432" i="5"/>
  <c r="C1432" i="5"/>
  <c r="D1432" i="5"/>
  <c r="B1433" i="5"/>
  <c r="C1433" i="5"/>
  <c r="D1433" i="5"/>
  <c r="B1434" i="5"/>
  <c r="C1434" i="5"/>
  <c r="D1434" i="5"/>
  <c r="B1435" i="5"/>
  <c r="C1435" i="5"/>
  <c r="D1435" i="5"/>
  <c r="B1436" i="5"/>
  <c r="C1436" i="5"/>
  <c r="D1436" i="5"/>
  <c r="B1437" i="5"/>
  <c r="C1437" i="5"/>
  <c r="D1437" i="5"/>
  <c r="B1438" i="5"/>
  <c r="C1438" i="5"/>
  <c r="D1438" i="5"/>
  <c r="B1439" i="5"/>
  <c r="C1439" i="5"/>
  <c r="D1439" i="5"/>
  <c r="B1440" i="5"/>
  <c r="C1440" i="5"/>
  <c r="D1440" i="5"/>
  <c r="B1441" i="5"/>
  <c r="C1441" i="5"/>
  <c r="D1441" i="5"/>
  <c r="B1442" i="5"/>
  <c r="C1442" i="5"/>
  <c r="D1442" i="5"/>
  <c r="B1443" i="5"/>
  <c r="C1443" i="5"/>
  <c r="D1443" i="5"/>
  <c r="B1444" i="5"/>
  <c r="C1444" i="5"/>
  <c r="D1444" i="5"/>
  <c r="B1445" i="5"/>
  <c r="C1445" i="5"/>
  <c r="D1445" i="5"/>
  <c r="B1446" i="5"/>
  <c r="C1446" i="5"/>
  <c r="D1446" i="5"/>
  <c r="B1447" i="5"/>
  <c r="C1447" i="5"/>
  <c r="D1447" i="5"/>
  <c r="B1448" i="5"/>
  <c r="C1448" i="5"/>
  <c r="D1448" i="5"/>
  <c r="B1449" i="5"/>
  <c r="C1449" i="5"/>
  <c r="D1449" i="5"/>
  <c r="B1450" i="5"/>
  <c r="C1450" i="5"/>
  <c r="D1450" i="5"/>
  <c r="B1451" i="5"/>
  <c r="C1451" i="5"/>
  <c r="D1451" i="5"/>
  <c r="B1452" i="5"/>
  <c r="C1452" i="5"/>
  <c r="D1452" i="5"/>
  <c r="B1453" i="5"/>
  <c r="C1453" i="5"/>
  <c r="D1453" i="5"/>
  <c r="B1454" i="5"/>
  <c r="C1454" i="5"/>
  <c r="D1454" i="5"/>
  <c r="B1455" i="5"/>
  <c r="C1455" i="5"/>
  <c r="D1455" i="5"/>
  <c r="B1456" i="5"/>
  <c r="C1456" i="5"/>
  <c r="D1456" i="5"/>
  <c r="B1457" i="5"/>
  <c r="C1457" i="5"/>
  <c r="D1457" i="5"/>
  <c r="B1458" i="5"/>
  <c r="C1458" i="5"/>
  <c r="D1458" i="5"/>
  <c r="B1459" i="5"/>
  <c r="C1459" i="5"/>
  <c r="D1459" i="5"/>
  <c r="B1460" i="5"/>
  <c r="C1460" i="5"/>
  <c r="D1460" i="5"/>
  <c r="B1461" i="5"/>
  <c r="C1461" i="5"/>
  <c r="D1461" i="5"/>
  <c r="B1462" i="5"/>
  <c r="C1462" i="5"/>
  <c r="D1462" i="5"/>
  <c r="B1463" i="5"/>
  <c r="C1463" i="5"/>
  <c r="D1463" i="5"/>
  <c r="B1464" i="5"/>
  <c r="C1464" i="5"/>
  <c r="D1464" i="5"/>
  <c r="B1465" i="5"/>
  <c r="C1465" i="5"/>
  <c r="D1465" i="5"/>
  <c r="B1466" i="5"/>
  <c r="C1466" i="5"/>
  <c r="D1466" i="5"/>
  <c r="B1467" i="5"/>
  <c r="C1467" i="5"/>
  <c r="D1467" i="5"/>
  <c r="B1468" i="5"/>
  <c r="C1468" i="5"/>
  <c r="D1468" i="5"/>
  <c r="B1469" i="5"/>
  <c r="C1469" i="5"/>
  <c r="D1469" i="5"/>
  <c r="B1470" i="5"/>
  <c r="C1470" i="5"/>
  <c r="D1470" i="5"/>
  <c r="B1471" i="5"/>
  <c r="C1471" i="5"/>
  <c r="D1471" i="5"/>
  <c r="B1472" i="5"/>
  <c r="C1472" i="5"/>
  <c r="D1472" i="5"/>
  <c r="B1473" i="5"/>
  <c r="C1473" i="5"/>
  <c r="D1473" i="5"/>
  <c r="B1474" i="5"/>
  <c r="C1474" i="5"/>
  <c r="D1474" i="5"/>
  <c r="B1475" i="5"/>
  <c r="C1475" i="5"/>
  <c r="D1475" i="5"/>
  <c r="B1476" i="5"/>
  <c r="C1476" i="5"/>
  <c r="D1476" i="5"/>
  <c r="B1477" i="5"/>
  <c r="C1477" i="5"/>
  <c r="D1477" i="5"/>
  <c r="B1478" i="5"/>
  <c r="C1478" i="5"/>
  <c r="D1478" i="5"/>
  <c r="B1479" i="5"/>
  <c r="C1479" i="5"/>
  <c r="D1479" i="5"/>
  <c r="B1480" i="5"/>
  <c r="C1480" i="5"/>
  <c r="D1480" i="5"/>
  <c r="B1481" i="5"/>
  <c r="C1481" i="5"/>
  <c r="D1481" i="5"/>
  <c r="B1482" i="5"/>
  <c r="C1482" i="5"/>
  <c r="D1482" i="5"/>
  <c r="B1483" i="5"/>
  <c r="C1483" i="5"/>
  <c r="D1483" i="5"/>
  <c r="B1484" i="5"/>
  <c r="C1484" i="5"/>
  <c r="D1484" i="5"/>
  <c r="B1485" i="5"/>
  <c r="C1485" i="5"/>
  <c r="D1485" i="5"/>
  <c r="B1486" i="5"/>
  <c r="C1486" i="5"/>
  <c r="D1486" i="5"/>
  <c r="B1487" i="5"/>
  <c r="C1487" i="5"/>
  <c r="D1487" i="5"/>
  <c r="B1488" i="5"/>
  <c r="C1488" i="5"/>
  <c r="D1488" i="5"/>
  <c r="B1489" i="5"/>
  <c r="C1489" i="5"/>
  <c r="D1489" i="5"/>
  <c r="B1490" i="5"/>
  <c r="C1490" i="5"/>
  <c r="D1490" i="5"/>
  <c r="B1491" i="5"/>
  <c r="C1491" i="5"/>
  <c r="D1491" i="5"/>
  <c r="B1492" i="5"/>
  <c r="C1492" i="5"/>
  <c r="D1492" i="5"/>
  <c r="B1493" i="5"/>
  <c r="C1493" i="5"/>
  <c r="D1493" i="5"/>
  <c r="B1494" i="5"/>
  <c r="C1494" i="5"/>
  <c r="D1494" i="5"/>
  <c r="B1495" i="5"/>
  <c r="C1495" i="5"/>
  <c r="D1495" i="5"/>
  <c r="B1496" i="5"/>
  <c r="C1496" i="5"/>
  <c r="D1496" i="5"/>
  <c r="B1497" i="5"/>
  <c r="C1497" i="5"/>
  <c r="D1497" i="5"/>
  <c r="B1498" i="5"/>
  <c r="C1498" i="5"/>
  <c r="D1498" i="5"/>
  <c r="B1499" i="5"/>
  <c r="C1499" i="5"/>
  <c r="D1499" i="5"/>
  <c r="B1500" i="5"/>
  <c r="C1500" i="5"/>
  <c r="D1500" i="5"/>
  <c r="B1501" i="5"/>
  <c r="C1501" i="5"/>
  <c r="D1501" i="5"/>
  <c r="B1502" i="5"/>
  <c r="C1502" i="5"/>
  <c r="D1502" i="5"/>
  <c r="B1503" i="5"/>
  <c r="C1503" i="5"/>
  <c r="D1503" i="5"/>
  <c r="B1504" i="5"/>
  <c r="C1504" i="5"/>
  <c r="D1504" i="5"/>
  <c r="B1505" i="5"/>
  <c r="C1505" i="5"/>
  <c r="D1505" i="5"/>
  <c r="B1506" i="5"/>
  <c r="C1506" i="5"/>
  <c r="D1506" i="5"/>
  <c r="B1507" i="5"/>
  <c r="C1507" i="5"/>
  <c r="D1507" i="5"/>
  <c r="B1508" i="5"/>
  <c r="C1508" i="5"/>
  <c r="D1508" i="5"/>
  <c r="B1509" i="5"/>
  <c r="C1509" i="5"/>
  <c r="D1509" i="5"/>
  <c r="B1510" i="5"/>
  <c r="C1510" i="5"/>
  <c r="D1510" i="5"/>
  <c r="B1511" i="5"/>
  <c r="C1511" i="5"/>
  <c r="D1511" i="5"/>
  <c r="B1512" i="5"/>
  <c r="C1512" i="5"/>
  <c r="D1512" i="5"/>
  <c r="B1513" i="5"/>
  <c r="C1513" i="5"/>
  <c r="D1513" i="5"/>
  <c r="B1514" i="5"/>
  <c r="C1514" i="5"/>
  <c r="D1514" i="5"/>
  <c r="B1515" i="5"/>
  <c r="C1515" i="5"/>
  <c r="D1515" i="5"/>
  <c r="B1516" i="5"/>
  <c r="C1516" i="5"/>
  <c r="D1516" i="5"/>
  <c r="B1517" i="5"/>
  <c r="C1517" i="5"/>
  <c r="D1517" i="5"/>
  <c r="B1518" i="5"/>
  <c r="C1518" i="5"/>
  <c r="D1518" i="5"/>
  <c r="B1519" i="5"/>
  <c r="C1519" i="5"/>
  <c r="D1519" i="5"/>
  <c r="B1520" i="5"/>
  <c r="C1520" i="5"/>
  <c r="D1520" i="5"/>
  <c r="B1521" i="5"/>
  <c r="C1521" i="5"/>
  <c r="D1521" i="5"/>
  <c r="B1522" i="5"/>
  <c r="C1522" i="5"/>
  <c r="D1522" i="5"/>
  <c r="B1523" i="5"/>
  <c r="C1523" i="5"/>
  <c r="D1523" i="5"/>
  <c r="B1524" i="5"/>
  <c r="C1524" i="5"/>
  <c r="D1524" i="5"/>
  <c r="B1525" i="5"/>
  <c r="C1525" i="5"/>
  <c r="D1525" i="5"/>
  <c r="B1526" i="5"/>
  <c r="C1526" i="5"/>
  <c r="D1526" i="5"/>
  <c r="B1527" i="5"/>
  <c r="C1527" i="5"/>
  <c r="D1527" i="5"/>
  <c r="B1528" i="5"/>
  <c r="C1528" i="5"/>
  <c r="D1528" i="5"/>
  <c r="B1529" i="5"/>
  <c r="C1529" i="5"/>
  <c r="D1529" i="5"/>
  <c r="B1530" i="5"/>
  <c r="C1530" i="5"/>
  <c r="D1530" i="5"/>
  <c r="B1531" i="5"/>
  <c r="C1531" i="5"/>
  <c r="D1531" i="5"/>
  <c r="B1532" i="5"/>
  <c r="C1532" i="5"/>
  <c r="D1532" i="5"/>
  <c r="B1533" i="5"/>
  <c r="C1533" i="5"/>
  <c r="D1533" i="5"/>
  <c r="B1534" i="5"/>
  <c r="C1534" i="5"/>
  <c r="D1534" i="5"/>
  <c r="B1535" i="5"/>
  <c r="C1535" i="5"/>
  <c r="D1535" i="5"/>
  <c r="B1536" i="5"/>
  <c r="C1536" i="5"/>
  <c r="D1536" i="5"/>
  <c r="B1537" i="5"/>
  <c r="C1537" i="5"/>
  <c r="D1537" i="5"/>
  <c r="B1538" i="5"/>
  <c r="C1538" i="5"/>
  <c r="D1538" i="5"/>
  <c r="B1539" i="5"/>
  <c r="C1539" i="5"/>
  <c r="D1539" i="5"/>
  <c r="B1540" i="5"/>
  <c r="C1540" i="5"/>
  <c r="D1540" i="5"/>
  <c r="B1541" i="5"/>
  <c r="C1541" i="5"/>
  <c r="D1541" i="5"/>
  <c r="B1542" i="5"/>
  <c r="C1542" i="5"/>
  <c r="D1542" i="5"/>
  <c r="B1543" i="5"/>
  <c r="C1543" i="5"/>
  <c r="D1543" i="5"/>
  <c r="B1544" i="5"/>
  <c r="C1544" i="5"/>
  <c r="D1544" i="5"/>
  <c r="B1545" i="5"/>
  <c r="C1545" i="5"/>
  <c r="D1545" i="5"/>
  <c r="B1546" i="5"/>
  <c r="C1546" i="5"/>
  <c r="D1546" i="5"/>
  <c r="B1547" i="5"/>
  <c r="C1547" i="5"/>
  <c r="D1547" i="5"/>
  <c r="B1548" i="5"/>
  <c r="C1548" i="5"/>
  <c r="D1548" i="5"/>
  <c r="B1549" i="5"/>
  <c r="C1549" i="5"/>
  <c r="D1549" i="5"/>
  <c r="B1550" i="5"/>
  <c r="C1550" i="5"/>
  <c r="D1550" i="5"/>
  <c r="B1551" i="5"/>
  <c r="C1551" i="5"/>
  <c r="D1551" i="5"/>
  <c r="B1552" i="5"/>
  <c r="C1552" i="5"/>
  <c r="D1552" i="5"/>
  <c r="B1553" i="5"/>
  <c r="C1553" i="5"/>
  <c r="D1553" i="5"/>
  <c r="B1554" i="5"/>
  <c r="C1554" i="5"/>
  <c r="D1554" i="5"/>
  <c r="B1555" i="5"/>
  <c r="C1555" i="5"/>
  <c r="D1555" i="5"/>
  <c r="B1556" i="5"/>
  <c r="C1556" i="5"/>
  <c r="D1556" i="5"/>
  <c r="B1557" i="5"/>
  <c r="C1557" i="5"/>
  <c r="D1557" i="5"/>
  <c r="B1558" i="5"/>
  <c r="C1558" i="5"/>
  <c r="D1558" i="5"/>
  <c r="B1559" i="5"/>
  <c r="C1559" i="5"/>
  <c r="D1559" i="5"/>
  <c r="B1560" i="5"/>
  <c r="C1560" i="5"/>
  <c r="D1560" i="5"/>
  <c r="B1561" i="5"/>
  <c r="C1561" i="5"/>
  <c r="D1561" i="5"/>
  <c r="B1562" i="5"/>
  <c r="C1562" i="5"/>
  <c r="D1562" i="5"/>
  <c r="B1563" i="5"/>
  <c r="C1563" i="5"/>
  <c r="D1563" i="5"/>
  <c r="B1564" i="5"/>
  <c r="C1564" i="5"/>
  <c r="D1564" i="5"/>
  <c r="B1565" i="5"/>
  <c r="C1565" i="5"/>
  <c r="D1565" i="5"/>
  <c r="B1566" i="5"/>
  <c r="C1566" i="5"/>
  <c r="D1566" i="5"/>
  <c r="B1567" i="5"/>
  <c r="C1567" i="5"/>
  <c r="D1567" i="5"/>
  <c r="B1568" i="5"/>
  <c r="C1568" i="5"/>
  <c r="D1568" i="5"/>
  <c r="B1569" i="5"/>
  <c r="C1569" i="5"/>
  <c r="D1569" i="5"/>
  <c r="B1570" i="5"/>
  <c r="C1570" i="5"/>
  <c r="D1570" i="5"/>
  <c r="B1571" i="5"/>
  <c r="C1571" i="5"/>
  <c r="D1571" i="5"/>
  <c r="B1572" i="5"/>
  <c r="C1572" i="5"/>
  <c r="D1572" i="5"/>
  <c r="B1573" i="5"/>
  <c r="C1573" i="5"/>
  <c r="D1573" i="5"/>
  <c r="B1574" i="5"/>
  <c r="C1574" i="5"/>
  <c r="D1574" i="5"/>
  <c r="B1575" i="5"/>
  <c r="C1575" i="5"/>
  <c r="D1575" i="5"/>
  <c r="B1576" i="5"/>
  <c r="C1576" i="5"/>
  <c r="D1576" i="5"/>
  <c r="B1577" i="5"/>
  <c r="C1577" i="5"/>
  <c r="D1577" i="5"/>
  <c r="B1578" i="5"/>
  <c r="C1578" i="5"/>
  <c r="D1578" i="5"/>
  <c r="B1579" i="5"/>
  <c r="C1579" i="5"/>
  <c r="D1579" i="5"/>
  <c r="B1580" i="5"/>
  <c r="C1580" i="5"/>
  <c r="D1580" i="5"/>
  <c r="B1581" i="5"/>
  <c r="C1581" i="5"/>
  <c r="D1581" i="5"/>
  <c r="B1582" i="5"/>
  <c r="C1582" i="5"/>
  <c r="D1582" i="5"/>
  <c r="B1583" i="5"/>
  <c r="C1583" i="5"/>
  <c r="D1583" i="5"/>
  <c r="B1584" i="5"/>
  <c r="C1584" i="5"/>
  <c r="D1584" i="5"/>
  <c r="B1585" i="5"/>
  <c r="C1585" i="5"/>
  <c r="D1585" i="5"/>
  <c r="B1586" i="5"/>
  <c r="C1586" i="5"/>
  <c r="D1586" i="5"/>
  <c r="B1587" i="5"/>
  <c r="C1587" i="5"/>
  <c r="D1587" i="5"/>
  <c r="B1588" i="5"/>
  <c r="C1588" i="5"/>
  <c r="D1588" i="5"/>
  <c r="B1589" i="5"/>
  <c r="C1589" i="5"/>
  <c r="D1589" i="5"/>
  <c r="B1590" i="5"/>
  <c r="C1590" i="5"/>
  <c r="D1590" i="5"/>
  <c r="B1591" i="5"/>
  <c r="C1591" i="5"/>
  <c r="D1591" i="5"/>
  <c r="B1592" i="5"/>
  <c r="C1592" i="5"/>
  <c r="D1592" i="5"/>
  <c r="B1593" i="5"/>
  <c r="C1593" i="5"/>
  <c r="D1593" i="5"/>
  <c r="B1594" i="5"/>
  <c r="C1594" i="5"/>
  <c r="D1594" i="5"/>
  <c r="B1595" i="5"/>
  <c r="C1595" i="5"/>
  <c r="D1595" i="5"/>
  <c r="B1596" i="5"/>
  <c r="C1596" i="5"/>
  <c r="D1596" i="5"/>
  <c r="B1597" i="5"/>
  <c r="C1597" i="5"/>
  <c r="D1597" i="5"/>
  <c r="B1598" i="5"/>
  <c r="C1598" i="5"/>
  <c r="D1598" i="5"/>
  <c r="B1599" i="5"/>
  <c r="C1599" i="5"/>
  <c r="D1599" i="5"/>
  <c r="B1600" i="5"/>
  <c r="C1600" i="5"/>
  <c r="D1600" i="5"/>
  <c r="B1601" i="5"/>
  <c r="C1601" i="5"/>
  <c r="D1601" i="5"/>
  <c r="B1602" i="5"/>
  <c r="C1602" i="5"/>
  <c r="D1602" i="5"/>
  <c r="B1603" i="5"/>
  <c r="C1603" i="5"/>
  <c r="D1603" i="5"/>
  <c r="B1604" i="5"/>
  <c r="C1604" i="5"/>
  <c r="D1604" i="5"/>
  <c r="B1605" i="5"/>
  <c r="C1605" i="5"/>
  <c r="D1605" i="5"/>
  <c r="B1606" i="5"/>
  <c r="C1606" i="5"/>
  <c r="D1606" i="5"/>
  <c r="B1607" i="5"/>
  <c r="C1607" i="5"/>
  <c r="D1607" i="5"/>
  <c r="B1608" i="5"/>
  <c r="C1608" i="5"/>
  <c r="D1608" i="5"/>
  <c r="B1609" i="5"/>
  <c r="C1609" i="5"/>
  <c r="D1609" i="5"/>
  <c r="B1610" i="5"/>
  <c r="C1610" i="5"/>
  <c r="D1610" i="5"/>
  <c r="B1611" i="5"/>
  <c r="C1611" i="5"/>
  <c r="D1611" i="5"/>
  <c r="B1612" i="5"/>
  <c r="C1612" i="5"/>
  <c r="D1612" i="5"/>
  <c r="B1613" i="5"/>
  <c r="C1613" i="5"/>
  <c r="D1613" i="5"/>
  <c r="B1614" i="5"/>
  <c r="C1614" i="5"/>
  <c r="D1614" i="5"/>
  <c r="B1615" i="5"/>
  <c r="C1615" i="5"/>
  <c r="D1615" i="5"/>
  <c r="B1616" i="5"/>
  <c r="C1616" i="5"/>
  <c r="D1616" i="5"/>
  <c r="B1617" i="5"/>
  <c r="C1617" i="5"/>
  <c r="D1617" i="5"/>
  <c r="B1618" i="5"/>
  <c r="C1618" i="5"/>
  <c r="D1618" i="5"/>
  <c r="B1619" i="5"/>
  <c r="C1619" i="5"/>
  <c r="D1619" i="5"/>
  <c r="B1620" i="5"/>
  <c r="C1620" i="5"/>
  <c r="D1620" i="5"/>
  <c r="B1621" i="5"/>
  <c r="C1621" i="5"/>
  <c r="D1621" i="5"/>
  <c r="B1622" i="5"/>
  <c r="C1622" i="5"/>
  <c r="D1622" i="5"/>
  <c r="B1623" i="5"/>
  <c r="C1623" i="5"/>
  <c r="D1623" i="5"/>
  <c r="B1624" i="5"/>
  <c r="C1624" i="5"/>
  <c r="D1624" i="5"/>
  <c r="B1625" i="5"/>
  <c r="C1625" i="5"/>
  <c r="D1625" i="5"/>
  <c r="B1626" i="5"/>
  <c r="C1626" i="5"/>
  <c r="D1626" i="5"/>
  <c r="B1627" i="5"/>
  <c r="C1627" i="5"/>
  <c r="D1627" i="5"/>
  <c r="B1628" i="5"/>
  <c r="C1628" i="5"/>
  <c r="D1628" i="5"/>
  <c r="B1629" i="5"/>
  <c r="C1629" i="5"/>
  <c r="D1629" i="5"/>
  <c r="B1630" i="5"/>
  <c r="C1630" i="5"/>
  <c r="D1630" i="5"/>
  <c r="B1631" i="5"/>
  <c r="C1631" i="5"/>
  <c r="D1631" i="5"/>
  <c r="B1632" i="5"/>
  <c r="C1632" i="5"/>
  <c r="D1632" i="5"/>
  <c r="B1633" i="5"/>
  <c r="C1633" i="5"/>
  <c r="D1633" i="5"/>
  <c r="B1634" i="5"/>
  <c r="C1634" i="5"/>
  <c r="D1634" i="5"/>
  <c r="B1635" i="5"/>
  <c r="C1635" i="5"/>
  <c r="D1635" i="5"/>
  <c r="B1636" i="5"/>
  <c r="C1636" i="5"/>
  <c r="D1636" i="5"/>
  <c r="B1637" i="5"/>
  <c r="C1637" i="5"/>
  <c r="D1637" i="5"/>
  <c r="B1638" i="5"/>
  <c r="C1638" i="5"/>
  <c r="D1638" i="5"/>
  <c r="B1639" i="5"/>
  <c r="C1639" i="5"/>
  <c r="D1639" i="5"/>
  <c r="B1640" i="5"/>
  <c r="C1640" i="5"/>
  <c r="D1640" i="5"/>
  <c r="B1641" i="5"/>
  <c r="C1641" i="5"/>
  <c r="D1641" i="5"/>
  <c r="B1642" i="5"/>
  <c r="C1642" i="5"/>
  <c r="D1642" i="5"/>
  <c r="B1643" i="5"/>
  <c r="C1643" i="5"/>
  <c r="D1643" i="5"/>
  <c r="B1644" i="5"/>
  <c r="C1644" i="5"/>
  <c r="D1644" i="5"/>
  <c r="B1645" i="5"/>
  <c r="C1645" i="5"/>
  <c r="D1645" i="5"/>
  <c r="B1646" i="5"/>
  <c r="C1646" i="5"/>
  <c r="D1646" i="5"/>
  <c r="B1647" i="5"/>
  <c r="C1647" i="5"/>
  <c r="D1647" i="5"/>
  <c r="B1648" i="5"/>
  <c r="C1648" i="5"/>
  <c r="D1648" i="5"/>
  <c r="B1649" i="5"/>
  <c r="C1649" i="5"/>
  <c r="D1649" i="5"/>
  <c r="B1650" i="5"/>
  <c r="C1650" i="5"/>
  <c r="D1650" i="5"/>
  <c r="B1651" i="5"/>
  <c r="C1651" i="5"/>
  <c r="D1651" i="5"/>
  <c r="B1652" i="5"/>
  <c r="C1652" i="5"/>
  <c r="D1652" i="5"/>
  <c r="B1653" i="5"/>
  <c r="C1653" i="5"/>
  <c r="D1653" i="5"/>
  <c r="B1654" i="5"/>
  <c r="C1654" i="5"/>
  <c r="D1654" i="5"/>
  <c r="B1655" i="5"/>
  <c r="C1655" i="5"/>
  <c r="D1655" i="5"/>
  <c r="B1656" i="5"/>
  <c r="C1656" i="5"/>
  <c r="D1656" i="5"/>
  <c r="B1657" i="5"/>
  <c r="C1657" i="5"/>
  <c r="D1657" i="5"/>
  <c r="B1658" i="5"/>
  <c r="C1658" i="5"/>
  <c r="D1658" i="5"/>
  <c r="B1659" i="5"/>
  <c r="C1659" i="5"/>
  <c r="D1659" i="5"/>
  <c r="B1660" i="5"/>
  <c r="C1660" i="5"/>
  <c r="D1660" i="5"/>
  <c r="B1661" i="5"/>
  <c r="C1661" i="5"/>
  <c r="D1661" i="5"/>
  <c r="B1662" i="5"/>
  <c r="C1662" i="5"/>
  <c r="D1662" i="5"/>
  <c r="B1663" i="5"/>
  <c r="C1663" i="5"/>
  <c r="D1663" i="5"/>
  <c r="B1664" i="5"/>
  <c r="C1664" i="5"/>
  <c r="D1664" i="5"/>
  <c r="B1665" i="5"/>
  <c r="C1665" i="5"/>
  <c r="D1665" i="5"/>
  <c r="B1666" i="5"/>
  <c r="C1666" i="5"/>
  <c r="D1666" i="5"/>
  <c r="B1667" i="5"/>
  <c r="C1667" i="5"/>
  <c r="D1667" i="5"/>
  <c r="B1668" i="5"/>
  <c r="C1668" i="5"/>
  <c r="D1668" i="5"/>
  <c r="B1669" i="5"/>
  <c r="C1669" i="5"/>
  <c r="D1669" i="5"/>
  <c r="B1670" i="5"/>
  <c r="C1670" i="5"/>
  <c r="D1670" i="5"/>
  <c r="B1671" i="5"/>
  <c r="C1671" i="5"/>
  <c r="D1671" i="5"/>
  <c r="B1672" i="5"/>
  <c r="C1672" i="5"/>
  <c r="D1672" i="5"/>
  <c r="B1673" i="5"/>
  <c r="C1673" i="5"/>
  <c r="D1673" i="5"/>
  <c r="B1674" i="5"/>
  <c r="C1674" i="5"/>
  <c r="D1674" i="5"/>
  <c r="B1675" i="5"/>
  <c r="C1675" i="5"/>
  <c r="D1675" i="5"/>
  <c r="B1676" i="5"/>
  <c r="C1676" i="5"/>
  <c r="D1676" i="5"/>
  <c r="B1677" i="5"/>
  <c r="C1677" i="5"/>
  <c r="D1677" i="5"/>
  <c r="B1678" i="5"/>
  <c r="C1678" i="5"/>
  <c r="D1678" i="5"/>
  <c r="B1679" i="5"/>
  <c r="C1679" i="5"/>
  <c r="D1679" i="5"/>
  <c r="B1680" i="5"/>
  <c r="C1680" i="5"/>
  <c r="D1680" i="5"/>
  <c r="B1681" i="5"/>
  <c r="C1681" i="5"/>
  <c r="D1681" i="5"/>
  <c r="B1682" i="5"/>
  <c r="C1682" i="5"/>
  <c r="D1682" i="5"/>
  <c r="B1683" i="5"/>
  <c r="C1683" i="5"/>
  <c r="D1683" i="5"/>
  <c r="B1684" i="5"/>
  <c r="C1684" i="5"/>
  <c r="D1684" i="5"/>
  <c r="B1685" i="5"/>
  <c r="C1685" i="5"/>
  <c r="D1685" i="5"/>
  <c r="B1686" i="5"/>
  <c r="C1686" i="5"/>
  <c r="D1686" i="5"/>
  <c r="B1687" i="5"/>
  <c r="C1687" i="5"/>
  <c r="D1687" i="5"/>
  <c r="B1688" i="5"/>
  <c r="C1688" i="5"/>
  <c r="D1688" i="5"/>
  <c r="B1689" i="5"/>
  <c r="C1689" i="5"/>
  <c r="D1689" i="5"/>
  <c r="B1690" i="5"/>
  <c r="C1690" i="5"/>
  <c r="D1690" i="5"/>
  <c r="B1691" i="5"/>
  <c r="C1691" i="5"/>
  <c r="D1691" i="5"/>
  <c r="B1692" i="5"/>
  <c r="C1692" i="5"/>
  <c r="D1692" i="5"/>
  <c r="B1693" i="5"/>
  <c r="C1693" i="5"/>
  <c r="D1693" i="5"/>
  <c r="B1694" i="5"/>
  <c r="C1694" i="5"/>
  <c r="D1694" i="5"/>
  <c r="B1695" i="5"/>
  <c r="C1695" i="5"/>
  <c r="D1695" i="5"/>
  <c r="B1696" i="5"/>
  <c r="C1696" i="5"/>
  <c r="D1696" i="5"/>
  <c r="B1697" i="5"/>
  <c r="C1697" i="5"/>
  <c r="D1697" i="5"/>
  <c r="B1698" i="5"/>
  <c r="C1698" i="5"/>
  <c r="D1698" i="5"/>
  <c r="B1699" i="5"/>
  <c r="C1699" i="5"/>
  <c r="D1699" i="5"/>
  <c r="B1700" i="5"/>
  <c r="C1700" i="5"/>
  <c r="D1700" i="5"/>
  <c r="B1701" i="5"/>
  <c r="C1701" i="5"/>
  <c r="D1701" i="5"/>
  <c r="B1702" i="5"/>
  <c r="C1702" i="5"/>
  <c r="D1702" i="5"/>
  <c r="B1703" i="5"/>
  <c r="C1703" i="5"/>
  <c r="D1703" i="5"/>
  <c r="B1704" i="5"/>
  <c r="C1704" i="5"/>
  <c r="D1704" i="5"/>
  <c r="B1705" i="5"/>
  <c r="C1705" i="5"/>
  <c r="D1705" i="5"/>
  <c r="B1706" i="5"/>
  <c r="C1706" i="5"/>
  <c r="D1706" i="5"/>
  <c r="B1707" i="5"/>
  <c r="C1707" i="5"/>
  <c r="D1707" i="5"/>
  <c r="B1708" i="5"/>
  <c r="C1708" i="5"/>
  <c r="D1708" i="5"/>
  <c r="B1709" i="5"/>
  <c r="C1709" i="5"/>
  <c r="D1709" i="5"/>
  <c r="B1710" i="5"/>
  <c r="C1710" i="5"/>
  <c r="D1710" i="5"/>
  <c r="B1711" i="5"/>
  <c r="C1711" i="5"/>
  <c r="D1711" i="5"/>
  <c r="B1712" i="5"/>
  <c r="C1712" i="5"/>
  <c r="D1712" i="5"/>
  <c r="B1713" i="5"/>
  <c r="C1713" i="5"/>
  <c r="D1713" i="5"/>
  <c r="B1714" i="5"/>
  <c r="C1714" i="5"/>
  <c r="D1714" i="5"/>
  <c r="B1715" i="5"/>
  <c r="C1715" i="5"/>
  <c r="D1715" i="5"/>
  <c r="B1716" i="5"/>
  <c r="C1716" i="5"/>
  <c r="D1716" i="5"/>
  <c r="B1717" i="5"/>
  <c r="C1717" i="5"/>
  <c r="D1717" i="5"/>
  <c r="B1718" i="5"/>
  <c r="C1718" i="5"/>
  <c r="D1718" i="5"/>
  <c r="B1719" i="5"/>
  <c r="C1719" i="5"/>
  <c r="D1719" i="5"/>
  <c r="B1720" i="5"/>
  <c r="C1720" i="5"/>
  <c r="D1720" i="5"/>
  <c r="B1721" i="5"/>
  <c r="C1721" i="5"/>
  <c r="D1721" i="5"/>
  <c r="B1722" i="5"/>
  <c r="C1722" i="5"/>
  <c r="D1722" i="5"/>
  <c r="B1723" i="5"/>
  <c r="C1723" i="5"/>
  <c r="D1723" i="5"/>
  <c r="B1724" i="5"/>
  <c r="C1724" i="5"/>
  <c r="D1724" i="5"/>
  <c r="B1725" i="5"/>
  <c r="C1725" i="5"/>
  <c r="D1725" i="5"/>
  <c r="B1726" i="5"/>
  <c r="C1726" i="5"/>
  <c r="D1726" i="5"/>
  <c r="B1727" i="5"/>
  <c r="C1727" i="5"/>
  <c r="D1727" i="5"/>
  <c r="B1728" i="5"/>
  <c r="C1728" i="5"/>
  <c r="D1728" i="5"/>
  <c r="B1729" i="5"/>
  <c r="C1729" i="5"/>
  <c r="D1729" i="5"/>
  <c r="B1730" i="5"/>
  <c r="C1730" i="5"/>
  <c r="D1730" i="5"/>
  <c r="B1731" i="5"/>
  <c r="C1731" i="5"/>
  <c r="D1731" i="5"/>
  <c r="B1732" i="5"/>
  <c r="C1732" i="5"/>
  <c r="D1732" i="5"/>
  <c r="B1733" i="5"/>
  <c r="C1733" i="5"/>
  <c r="D1733" i="5"/>
  <c r="B1734" i="5"/>
  <c r="C1734" i="5"/>
  <c r="D1734" i="5"/>
  <c r="B1735" i="5"/>
  <c r="C1735" i="5"/>
  <c r="D1735" i="5"/>
  <c r="B1736" i="5"/>
  <c r="C1736" i="5"/>
  <c r="D1736" i="5"/>
  <c r="B1737" i="5"/>
  <c r="C1737" i="5"/>
  <c r="D1737" i="5"/>
  <c r="B1738" i="5"/>
  <c r="C1738" i="5"/>
  <c r="D1738" i="5"/>
  <c r="B1739" i="5"/>
  <c r="C1739" i="5"/>
  <c r="D1739" i="5"/>
  <c r="B1740" i="5"/>
  <c r="C1740" i="5"/>
  <c r="D1740" i="5"/>
  <c r="B1741" i="5"/>
  <c r="C1741" i="5"/>
  <c r="D1741" i="5"/>
  <c r="B1742" i="5"/>
  <c r="C1742" i="5"/>
  <c r="D1742" i="5"/>
  <c r="B1743" i="5"/>
  <c r="C1743" i="5"/>
  <c r="D1743" i="5"/>
  <c r="B1744" i="5"/>
  <c r="C1744" i="5"/>
  <c r="D1744" i="5"/>
  <c r="B1745" i="5"/>
  <c r="C1745" i="5"/>
  <c r="D1745" i="5"/>
  <c r="B1746" i="5"/>
  <c r="C1746" i="5"/>
  <c r="D1746" i="5"/>
  <c r="B1747" i="5"/>
  <c r="C1747" i="5"/>
  <c r="D1747" i="5"/>
  <c r="B1748" i="5"/>
  <c r="C1748" i="5"/>
  <c r="D1748" i="5"/>
  <c r="B1749" i="5"/>
  <c r="C1749" i="5"/>
  <c r="D1749" i="5"/>
  <c r="B1750" i="5"/>
  <c r="C1750" i="5"/>
  <c r="D1750" i="5"/>
  <c r="B1751" i="5"/>
  <c r="C1751" i="5"/>
  <c r="D1751" i="5"/>
  <c r="B1752" i="5"/>
  <c r="C1752" i="5"/>
  <c r="D1752" i="5"/>
  <c r="B1753" i="5"/>
  <c r="C1753" i="5"/>
  <c r="D1753" i="5"/>
  <c r="B1754" i="5"/>
  <c r="C1754" i="5"/>
  <c r="D1754" i="5"/>
  <c r="B1755" i="5"/>
  <c r="C1755" i="5"/>
  <c r="D1755" i="5"/>
  <c r="B1756" i="5"/>
  <c r="C1756" i="5"/>
  <c r="D1756" i="5"/>
  <c r="B1757" i="5"/>
  <c r="C1757" i="5"/>
  <c r="D1757" i="5"/>
  <c r="B1758" i="5"/>
  <c r="C1758" i="5"/>
  <c r="D1758" i="5"/>
  <c r="B1759" i="5"/>
  <c r="C1759" i="5"/>
  <c r="D1759" i="5"/>
  <c r="B1760" i="5"/>
  <c r="C1760" i="5"/>
  <c r="D1760" i="5"/>
  <c r="B1761" i="5"/>
  <c r="C1761" i="5"/>
  <c r="D1761" i="5"/>
  <c r="B1762" i="5"/>
  <c r="C1762" i="5"/>
  <c r="D1762" i="5"/>
  <c r="B1763" i="5"/>
  <c r="C1763" i="5"/>
  <c r="D1763" i="5"/>
  <c r="B1764" i="5"/>
  <c r="C1764" i="5"/>
  <c r="D1764" i="5"/>
  <c r="B1765" i="5"/>
  <c r="C1765" i="5"/>
  <c r="D1765" i="5"/>
  <c r="B1766" i="5"/>
  <c r="C1766" i="5"/>
  <c r="D1766" i="5"/>
  <c r="B1767" i="5"/>
  <c r="C1767" i="5"/>
  <c r="D1767" i="5"/>
  <c r="B1768" i="5"/>
  <c r="C1768" i="5"/>
  <c r="D1768" i="5"/>
  <c r="B1769" i="5"/>
  <c r="C1769" i="5"/>
  <c r="D1769" i="5"/>
  <c r="B1770" i="5"/>
  <c r="C1770" i="5"/>
  <c r="D1770" i="5"/>
  <c r="B1771" i="5"/>
  <c r="C1771" i="5"/>
  <c r="D1771" i="5"/>
  <c r="B1772" i="5"/>
  <c r="C1772" i="5"/>
  <c r="D1772" i="5"/>
  <c r="B1773" i="5"/>
  <c r="C1773" i="5"/>
  <c r="D1773" i="5"/>
  <c r="B1774" i="5"/>
  <c r="C1774" i="5"/>
  <c r="D1774" i="5"/>
  <c r="B1775" i="5"/>
  <c r="C1775" i="5"/>
  <c r="D1775" i="5"/>
  <c r="B1776" i="5"/>
  <c r="C1776" i="5"/>
  <c r="D1776" i="5"/>
  <c r="B1777" i="5"/>
  <c r="C1777" i="5"/>
  <c r="D1777" i="5"/>
  <c r="B1778" i="5"/>
  <c r="C1778" i="5"/>
  <c r="D1778" i="5"/>
  <c r="B1779" i="5"/>
  <c r="C1779" i="5"/>
  <c r="D1779" i="5"/>
  <c r="B1780" i="5"/>
  <c r="C1780" i="5"/>
  <c r="D1780" i="5"/>
  <c r="B1781" i="5"/>
  <c r="C1781" i="5"/>
  <c r="D1781" i="5"/>
  <c r="B1782" i="5"/>
  <c r="C1782" i="5"/>
  <c r="D1782" i="5"/>
  <c r="B1783" i="5"/>
  <c r="C1783" i="5"/>
  <c r="D1783" i="5"/>
  <c r="B1784" i="5"/>
  <c r="C1784" i="5"/>
  <c r="D1784" i="5"/>
  <c r="B1785" i="5"/>
  <c r="C1785" i="5"/>
  <c r="D1785" i="5"/>
  <c r="B1786" i="5"/>
  <c r="C1786" i="5"/>
  <c r="D1786" i="5"/>
  <c r="B1787" i="5"/>
  <c r="C1787" i="5"/>
  <c r="D1787" i="5"/>
  <c r="B1788" i="5"/>
  <c r="C1788" i="5"/>
  <c r="D1788" i="5"/>
  <c r="B1789" i="5"/>
  <c r="C1789" i="5"/>
  <c r="D1789" i="5"/>
  <c r="B1790" i="5"/>
  <c r="C1790" i="5"/>
  <c r="D1790" i="5"/>
  <c r="B1791" i="5"/>
  <c r="C1791" i="5"/>
  <c r="D1791" i="5"/>
  <c r="B1792" i="5"/>
  <c r="C1792" i="5"/>
  <c r="D1792" i="5"/>
  <c r="B1793" i="5"/>
  <c r="C1793" i="5"/>
  <c r="D1793" i="5"/>
  <c r="B1794" i="5"/>
  <c r="C1794" i="5"/>
  <c r="D1794" i="5"/>
  <c r="B1795" i="5"/>
  <c r="C1795" i="5"/>
  <c r="D1795" i="5"/>
  <c r="B1796" i="5"/>
  <c r="C1796" i="5"/>
  <c r="D1796" i="5"/>
  <c r="B1797" i="5"/>
  <c r="C1797" i="5"/>
  <c r="D1797" i="5"/>
  <c r="B1798" i="5"/>
  <c r="C1798" i="5"/>
  <c r="D1798" i="5"/>
  <c r="B1799" i="5"/>
  <c r="C1799" i="5"/>
  <c r="D1799" i="5"/>
  <c r="B1800" i="5"/>
  <c r="C1800" i="5"/>
  <c r="D1800" i="5"/>
  <c r="B1801" i="5"/>
  <c r="C1801" i="5"/>
  <c r="D1801" i="5"/>
  <c r="B1802" i="5"/>
  <c r="C1802" i="5"/>
  <c r="D1802" i="5"/>
  <c r="B1803" i="5"/>
  <c r="C1803" i="5"/>
  <c r="D1803" i="5"/>
  <c r="B1804" i="5"/>
  <c r="C1804" i="5"/>
  <c r="D1804" i="5"/>
  <c r="B1805" i="5"/>
  <c r="C1805" i="5"/>
  <c r="D1805" i="5"/>
  <c r="B1806" i="5"/>
  <c r="C1806" i="5"/>
  <c r="D1806" i="5"/>
  <c r="B1807" i="5"/>
  <c r="C1807" i="5"/>
  <c r="D1807" i="5"/>
  <c r="B1808" i="5"/>
  <c r="C1808" i="5"/>
  <c r="D1808" i="5"/>
  <c r="B1809" i="5"/>
  <c r="C1809" i="5"/>
  <c r="D1809" i="5"/>
  <c r="B1810" i="5"/>
  <c r="C1810" i="5"/>
  <c r="D1810" i="5"/>
  <c r="B1811" i="5"/>
  <c r="C1811" i="5"/>
  <c r="D1811" i="5"/>
  <c r="B1812" i="5"/>
  <c r="C1812" i="5"/>
  <c r="D1812" i="5"/>
  <c r="B1813" i="5"/>
  <c r="C1813" i="5"/>
  <c r="D1813" i="5"/>
  <c r="B1814" i="5"/>
  <c r="C1814" i="5"/>
  <c r="D1814" i="5"/>
  <c r="B1815" i="5"/>
  <c r="C1815" i="5"/>
  <c r="D1815" i="5"/>
  <c r="B1816" i="5"/>
  <c r="C1816" i="5"/>
  <c r="D1816" i="5"/>
  <c r="B1817" i="5"/>
  <c r="C1817" i="5"/>
  <c r="D1817" i="5"/>
  <c r="B1818" i="5"/>
  <c r="C1818" i="5"/>
  <c r="D1818" i="5"/>
  <c r="B1819" i="5"/>
  <c r="C1819" i="5"/>
  <c r="D1819" i="5"/>
  <c r="B1820" i="5"/>
  <c r="C1820" i="5"/>
  <c r="D1820" i="5"/>
  <c r="B1821" i="5"/>
  <c r="C1821" i="5"/>
  <c r="D1821" i="5"/>
  <c r="B1822" i="5"/>
  <c r="C1822" i="5"/>
  <c r="D1822" i="5"/>
  <c r="B1823" i="5"/>
  <c r="C1823" i="5"/>
  <c r="D1823" i="5"/>
  <c r="B1824" i="5"/>
  <c r="C1824" i="5"/>
  <c r="D1824" i="5"/>
  <c r="B1825" i="5"/>
  <c r="C1825" i="5"/>
  <c r="D1825" i="5"/>
  <c r="B1826" i="5"/>
  <c r="C1826" i="5"/>
  <c r="D1826" i="5"/>
  <c r="B1827" i="5"/>
  <c r="C1827" i="5"/>
  <c r="D1827" i="5"/>
  <c r="B1828" i="5"/>
  <c r="C1828" i="5"/>
  <c r="D1828" i="5"/>
  <c r="B1829" i="5"/>
  <c r="C1829" i="5"/>
  <c r="D1829" i="5"/>
  <c r="B1830" i="5"/>
  <c r="C1830" i="5"/>
  <c r="D1830" i="5"/>
  <c r="B1831" i="5"/>
  <c r="C1831" i="5"/>
  <c r="D1831" i="5"/>
  <c r="B1832" i="5"/>
  <c r="C1832" i="5"/>
  <c r="D1832" i="5"/>
  <c r="B1833" i="5"/>
  <c r="C1833" i="5"/>
  <c r="D1833" i="5"/>
  <c r="B1834" i="5"/>
  <c r="C1834" i="5"/>
  <c r="D1834" i="5"/>
  <c r="B1835" i="5"/>
  <c r="C1835" i="5"/>
  <c r="D1835" i="5"/>
  <c r="B1836" i="5"/>
  <c r="C1836" i="5"/>
  <c r="D1836" i="5"/>
  <c r="B1837" i="5"/>
  <c r="C1837" i="5"/>
  <c r="D1837" i="5"/>
  <c r="B1838" i="5"/>
  <c r="C1838" i="5"/>
  <c r="D1838" i="5"/>
  <c r="B1839" i="5"/>
  <c r="C1839" i="5"/>
  <c r="D1839" i="5"/>
  <c r="B1840" i="5"/>
  <c r="C1840" i="5"/>
  <c r="D1840" i="5"/>
  <c r="B1841" i="5"/>
  <c r="C1841" i="5"/>
  <c r="D1841" i="5"/>
  <c r="B1842" i="5"/>
  <c r="C1842" i="5"/>
  <c r="D1842" i="5"/>
  <c r="B1843" i="5"/>
  <c r="C1843" i="5"/>
  <c r="D1843" i="5"/>
  <c r="B1844" i="5"/>
  <c r="C1844" i="5"/>
  <c r="D1844" i="5"/>
  <c r="B1845" i="5"/>
  <c r="C1845" i="5"/>
  <c r="D1845" i="5"/>
  <c r="B1846" i="5"/>
  <c r="C1846" i="5"/>
  <c r="D1846" i="5"/>
  <c r="B1847" i="5"/>
  <c r="C1847" i="5"/>
  <c r="D1847" i="5"/>
  <c r="B1848" i="5"/>
  <c r="C1848" i="5"/>
  <c r="D1848" i="5"/>
  <c r="B1849" i="5"/>
  <c r="C1849" i="5"/>
  <c r="D1849" i="5"/>
  <c r="B1850" i="5"/>
  <c r="C1850" i="5"/>
  <c r="D1850" i="5"/>
  <c r="B1851" i="5"/>
  <c r="C1851" i="5"/>
  <c r="D1851" i="5"/>
  <c r="B1852" i="5"/>
  <c r="C1852" i="5"/>
  <c r="D1852" i="5"/>
  <c r="B1853" i="5"/>
  <c r="C1853" i="5"/>
  <c r="D1853" i="5"/>
  <c r="B1854" i="5"/>
  <c r="C1854" i="5"/>
  <c r="D1854" i="5"/>
  <c r="B1855" i="5"/>
  <c r="C1855" i="5"/>
  <c r="D1855" i="5"/>
  <c r="B1856" i="5"/>
  <c r="C1856" i="5"/>
  <c r="D1856" i="5"/>
  <c r="B1857" i="5"/>
  <c r="C1857" i="5"/>
  <c r="D1857" i="5"/>
  <c r="B1858" i="5"/>
  <c r="C1858" i="5"/>
  <c r="D1858" i="5"/>
  <c r="B1859" i="5"/>
  <c r="C1859" i="5"/>
  <c r="D1859" i="5"/>
  <c r="B1860" i="5"/>
  <c r="C1860" i="5"/>
  <c r="D1860" i="5"/>
  <c r="B1861" i="5"/>
  <c r="C1861" i="5"/>
  <c r="D1861" i="5"/>
  <c r="B1862" i="5"/>
  <c r="C1862" i="5"/>
  <c r="D1862" i="5"/>
  <c r="B1863" i="5"/>
  <c r="C1863" i="5"/>
  <c r="D1863" i="5"/>
  <c r="B1864" i="5"/>
  <c r="C1864" i="5"/>
  <c r="D1864" i="5"/>
  <c r="B1865" i="5"/>
  <c r="C1865" i="5"/>
  <c r="D1865" i="5"/>
  <c r="B1866" i="5"/>
  <c r="C1866" i="5"/>
  <c r="D1866" i="5"/>
  <c r="B1867" i="5"/>
  <c r="C1867" i="5"/>
  <c r="D1867" i="5"/>
  <c r="B1868" i="5"/>
  <c r="C1868" i="5"/>
  <c r="D1868" i="5"/>
  <c r="B1869" i="5"/>
  <c r="C1869" i="5"/>
  <c r="D1869" i="5"/>
  <c r="B1870" i="5"/>
  <c r="C1870" i="5"/>
  <c r="D1870" i="5"/>
  <c r="B1871" i="5"/>
  <c r="C1871" i="5"/>
  <c r="D1871" i="5"/>
  <c r="B1872" i="5"/>
  <c r="C1872" i="5"/>
  <c r="D1872" i="5"/>
  <c r="B1873" i="5"/>
  <c r="C1873" i="5"/>
  <c r="D1873" i="5"/>
  <c r="B1874" i="5"/>
  <c r="C1874" i="5"/>
  <c r="D1874" i="5"/>
  <c r="B1875" i="5"/>
  <c r="C1875" i="5"/>
  <c r="D1875" i="5"/>
  <c r="B1876" i="5"/>
  <c r="C1876" i="5"/>
  <c r="D1876" i="5"/>
  <c r="B1877" i="5"/>
  <c r="C1877" i="5"/>
  <c r="D1877" i="5"/>
  <c r="B1878" i="5"/>
  <c r="C1878" i="5"/>
  <c r="D1878" i="5"/>
  <c r="B1879" i="5"/>
  <c r="C1879" i="5"/>
  <c r="D1879" i="5"/>
  <c r="B1880" i="5"/>
  <c r="C1880" i="5"/>
  <c r="D1880" i="5"/>
  <c r="B1881" i="5"/>
  <c r="C1881" i="5"/>
  <c r="D1881" i="5"/>
  <c r="B1882" i="5"/>
  <c r="C1882" i="5"/>
  <c r="D1882" i="5"/>
  <c r="B1883" i="5"/>
  <c r="C1883" i="5"/>
  <c r="D1883" i="5"/>
  <c r="B1884" i="5"/>
  <c r="C1884" i="5"/>
  <c r="D1884" i="5"/>
  <c r="B1885" i="5"/>
  <c r="C1885" i="5"/>
  <c r="D1885" i="5"/>
  <c r="B1886" i="5"/>
  <c r="C1886" i="5"/>
  <c r="D1886" i="5"/>
  <c r="B1887" i="5"/>
  <c r="C1887" i="5"/>
  <c r="D1887" i="5"/>
  <c r="B1888" i="5"/>
  <c r="C1888" i="5"/>
  <c r="D1888" i="5"/>
  <c r="B1889" i="5"/>
  <c r="C1889" i="5"/>
  <c r="D1889" i="5"/>
  <c r="B1890" i="5"/>
  <c r="C1890" i="5"/>
  <c r="D1890" i="5"/>
  <c r="B1891" i="5"/>
  <c r="C1891" i="5"/>
  <c r="D1891" i="5"/>
  <c r="B1892" i="5"/>
  <c r="C1892" i="5"/>
  <c r="D1892" i="5"/>
  <c r="B1893" i="5"/>
  <c r="C1893" i="5"/>
  <c r="D1893" i="5"/>
  <c r="B1894" i="5"/>
  <c r="C1894" i="5"/>
  <c r="D1894" i="5"/>
  <c r="B1895" i="5"/>
  <c r="C1895" i="5"/>
  <c r="D1895" i="5"/>
  <c r="B1896" i="5"/>
  <c r="C1896" i="5"/>
  <c r="D1896" i="5"/>
  <c r="B1897" i="5"/>
  <c r="C1897" i="5"/>
  <c r="D1897" i="5"/>
  <c r="B1898" i="5"/>
  <c r="C1898" i="5"/>
  <c r="D1898" i="5"/>
  <c r="B1899" i="5"/>
  <c r="C1899" i="5"/>
  <c r="D1899" i="5"/>
  <c r="B1900" i="5"/>
  <c r="C1900" i="5"/>
  <c r="D1900" i="5"/>
  <c r="B1901" i="5"/>
  <c r="C1901" i="5"/>
  <c r="D1901" i="5"/>
  <c r="B1902" i="5"/>
  <c r="C1902" i="5"/>
  <c r="D1902" i="5"/>
  <c r="B1903" i="5"/>
  <c r="C1903" i="5"/>
  <c r="D1903" i="5"/>
  <c r="B1904" i="5"/>
  <c r="C1904" i="5"/>
  <c r="D1904" i="5"/>
  <c r="B1905" i="5"/>
  <c r="C1905" i="5"/>
  <c r="D1905" i="5"/>
  <c r="B1906" i="5"/>
  <c r="C1906" i="5"/>
  <c r="D1906" i="5"/>
  <c r="B1907" i="5"/>
  <c r="C1907" i="5"/>
  <c r="D1907" i="5"/>
  <c r="B1908" i="5"/>
  <c r="C1908" i="5"/>
  <c r="D1908" i="5"/>
  <c r="B1909" i="5"/>
  <c r="C1909" i="5"/>
  <c r="D1909" i="5"/>
  <c r="B1910" i="5"/>
  <c r="C1910" i="5"/>
  <c r="D1910" i="5"/>
  <c r="B1911" i="5"/>
  <c r="C1911" i="5"/>
  <c r="D1911" i="5"/>
  <c r="B1912" i="5"/>
  <c r="C1912" i="5"/>
  <c r="D1912" i="5"/>
  <c r="B1913" i="5"/>
  <c r="C1913" i="5"/>
  <c r="D1913" i="5"/>
  <c r="B1914" i="5"/>
  <c r="C1914" i="5"/>
  <c r="D1914" i="5"/>
  <c r="B1915" i="5"/>
  <c r="C1915" i="5"/>
  <c r="D1915" i="5"/>
  <c r="B1916" i="5"/>
  <c r="C1916" i="5"/>
  <c r="D1916" i="5"/>
  <c r="B1917" i="5"/>
  <c r="C1917" i="5"/>
  <c r="D1917" i="5"/>
  <c r="B1918" i="5"/>
  <c r="C1918" i="5"/>
  <c r="D1918" i="5"/>
  <c r="B1919" i="5"/>
  <c r="C1919" i="5"/>
  <c r="D1919" i="5"/>
  <c r="B1920" i="5"/>
  <c r="C1920" i="5"/>
  <c r="D1920" i="5"/>
  <c r="B1921" i="5"/>
  <c r="C1921" i="5"/>
  <c r="D1921" i="5"/>
  <c r="B1922" i="5"/>
  <c r="C1922" i="5"/>
  <c r="D1922" i="5"/>
  <c r="B1923" i="5"/>
  <c r="C1923" i="5"/>
  <c r="D1923" i="5"/>
  <c r="B1924" i="5"/>
  <c r="C1924" i="5"/>
  <c r="D1924" i="5"/>
  <c r="B1925" i="5"/>
  <c r="C1925" i="5"/>
  <c r="D1925" i="5"/>
  <c r="B1926" i="5"/>
  <c r="C1926" i="5"/>
  <c r="D1926" i="5"/>
  <c r="B1927" i="5"/>
  <c r="C1927" i="5"/>
  <c r="D1927" i="5"/>
  <c r="B1928" i="5"/>
  <c r="C1928" i="5"/>
  <c r="D1928" i="5"/>
  <c r="B1929" i="5"/>
  <c r="C1929" i="5"/>
  <c r="D1929" i="5"/>
  <c r="B1930" i="5"/>
  <c r="C1930" i="5"/>
  <c r="D1930" i="5"/>
  <c r="B1931" i="5"/>
  <c r="C1931" i="5"/>
  <c r="D1931" i="5"/>
  <c r="B1932" i="5"/>
  <c r="C1932" i="5"/>
  <c r="D1932" i="5"/>
  <c r="B1933" i="5"/>
  <c r="C1933" i="5"/>
  <c r="D1933" i="5"/>
  <c r="B1934" i="5"/>
  <c r="C1934" i="5"/>
  <c r="D1934" i="5"/>
  <c r="B1935" i="5"/>
  <c r="C1935" i="5"/>
  <c r="D1935" i="5"/>
  <c r="B1936" i="5"/>
  <c r="C1936" i="5"/>
  <c r="D1936" i="5"/>
  <c r="B1937" i="5"/>
  <c r="C1937" i="5"/>
  <c r="D1937" i="5"/>
  <c r="B1938" i="5"/>
  <c r="C1938" i="5"/>
  <c r="D1938" i="5"/>
  <c r="B1939" i="5"/>
  <c r="C1939" i="5"/>
  <c r="D1939" i="5"/>
  <c r="B1940" i="5"/>
  <c r="C1940" i="5"/>
  <c r="D1940" i="5"/>
  <c r="B1941" i="5"/>
  <c r="C1941" i="5"/>
  <c r="D1941" i="5"/>
  <c r="B1942" i="5"/>
  <c r="C1942" i="5"/>
  <c r="D1942" i="5"/>
  <c r="B1943" i="5"/>
  <c r="C1943" i="5"/>
  <c r="D1943" i="5"/>
  <c r="B1944" i="5"/>
  <c r="C1944" i="5"/>
  <c r="D1944" i="5"/>
  <c r="B1945" i="5"/>
  <c r="C1945" i="5"/>
  <c r="D1945" i="5"/>
  <c r="B1946" i="5"/>
  <c r="C1946" i="5"/>
  <c r="D1946" i="5"/>
  <c r="B1947" i="5"/>
  <c r="C1947" i="5"/>
  <c r="D1947" i="5"/>
  <c r="B1948" i="5"/>
  <c r="C1948" i="5"/>
  <c r="D1948" i="5"/>
  <c r="B1949" i="5"/>
  <c r="C1949" i="5"/>
  <c r="D1949" i="5"/>
  <c r="B1950" i="5"/>
  <c r="C1950" i="5"/>
  <c r="D1950" i="5"/>
  <c r="B1951" i="5"/>
  <c r="C1951" i="5"/>
  <c r="D1951" i="5"/>
  <c r="B1952" i="5"/>
  <c r="C1952" i="5"/>
  <c r="D1952" i="5"/>
  <c r="B1953" i="5"/>
  <c r="C1953" i="5"/>
  <c r="D1953" i="5"/>
  <c r="B1954" i="5"/>
  <c r="C1954" i="5"/>
  <c r="D1954" i="5"/>
  <c r="B1955" i="5"/>
  <c r="C1955" i="5"/>
  <c r="D1955" i="5"/>
  <c r="B1956" i="5"/>
  <c r="C1956" i="5"/>
  <c r="D1956" i="5"/>
  <c r="B1957" i="5"/>
  <c r="C1957" i="5"/>
  <c r="D1957" i="5"/>
  <c r="B1958" i="5"/>
  <c r="C1958" i="5"/>
  <c r="D1958" i="5"/>
  <c r="B1959" i="5"/>
  <c r="C1959" i="5"/>
  <c r="D1959" i="5"/>
  <c r="B1960" i="5"/>
  <c r="C1960" i="5"/>
  <c r="D1960" i="5"/>
  <c r="B1961" i="5"/>
  <c r="C1961" i="5"/>
  <c r="D1961" i="5"/>
  <c r="B1962" i="5"/>
  <c r="C1962" i="5"/>
  <c r="D1962" i="5"/>
  <c r="B1963" i="5"/>
  <c r="C1963" i="5"/>
  <c r="D1963" i="5"/>
  <c r="B1964" i="5"/>
  <c r="C1964" i="5"/>
  <c r="D1964" i="5"/>
  <c r="B1965" i="5"/>
  <c r="C1965" i="5"/>
  <c r="D1965" i="5"/>
  <c r="B1966" i="5"/>
  <c r="C1966" i="5"/>
  <c r="D1966" i="5"/>
  <c r="B1967" i="5"/>
  <c r="C1967" i="5"/>
  <c r="D1967" i="5"/>
  <c r="B1968" i="5"/>
  <c r="C1968" i="5"/>
  <c r="D1968" i="5"/>
  <c r="B1969" i="5"/>
  <c r="C1969" i="5"/>
  <c r="D1969" i="5"/>
  <c r="B1970" i="5"/>
  <c r="C1970" i="5"/>
  <c r="D1970" i="5"/>
  <c r="B1971" i="5"/>
  <c r="C1971" i="5"/>
  <c r="D1971" i="5"/>
  <c r="B1972" i="5"/>
  <c r="C1972" i="5"/>
  <c r="D1972" i="5"/>
  <c r="B1973" i="5"/>
  <c r="C1973" i="5"/>
  <c r="D1973" i="5"/>
  <c r="B1974" i="5"/>
  <c r="C1974" i="5"/>
  <c r="D1974" i="5"/>
  <c r="B1975" i="5"/>
  <c r="C1975" i="5"/>
  <c r="D1975" i="5"/>
  <c r="B1976" i="5"/>
  <c r="C1976" i="5"/>
  <c r="D1976" i="5"/>
  <c r="B1977" i="5"/>
  <c r="C1977" i="5"/>
  <c r="D1977" i="5"/>
  <c r="B1978" i="5"/>
  <c r="C1978" i="5"/>
  <c r="D1978" i="5"/>
  <c r="B1979" i="5"/>
  <c r="C1979" i="5"/>
  <c r="D1979" i="5"/>
  <c r="B1980" i="5"/>
  <c r="C1980" i="5"/>
  <c r="D1980" i="5"/>
  <c r="B1981" i="5"/>
  <c r="C1981" i="5"/>
  <c r="D1981" i="5"/>
  <c r="B1982" i="5"/>
  <c r="C1982" i="5"/>
  <c r="D1982" i="5"/>
  <c r="B1983" i="5"/>
  <c r="C1983" i="5"/>
  <c r="D1983" i="5"/>
  <c r="B1984" i="5"/>
  <c r="C1984" i="5"/>
  <c r="D1984" i="5"/>
  <c r="B1985" i="5"/>
  <c r="C1985" i="5"/>
  <c r="D1985" i="5"/>
  <c r="B1986" i="5"/>
  <c r="C1986" i="5"/>
  <c r="D1986" i="5"/>
  <c r="B1987" i="5"/>
  <c r="C1987" i="5"/>
  <c r="D1987" i="5"/>
  <c r="B1988" i="5"/>
  <c r="C1988" i="5"/>
  <c r="D1988" i="5"/>
  <c r="B1989" i="5"/>
  <c r="C1989" i="5"/>
  <c r="D1989" i="5"/>
  <c r="B1990" i="5"/>
  <c r="C1990" i="5"/>
  <c r="D1990" i="5"/>
  <c r="B1991" i="5"/>
  <c r="C1991" i="5"/>
  <c r="D1991" i="5"/>
  <c r="B1992" i="5"/>
  <c r="C1992" i="5"/>
  <c r="D1992" i="5"/>
  <c r="B1993" i="5"/>
  <c r="C1993" i="5"/>
  <c r="D1993" i="5"/>
  <c r="B1994" i="5"/>
  <c r="C1994" i="5"/>
  <c r="D1994" i="5"/>
  <c r="B1995" i="5"/>
  <c r="C1995" i="5"/>
  <c r="D1995" i="5"/>
  <c r="B1996" i="5"/>
  <c r="C1996" i="5"/>
  <c r="D1996" i="5"/>
  <c r="B1997" i="5"/>
  <c r="C1997" i="5"/>
  <c r="D1997" i="5"/>
  <c r="B1998" i="5"/>
  <c r="C1998" i="5"/>
  <c r="D1998" i="5"/>
  <c r="B1999" i="5"/>
  <c r="C1999" i="5"/>
  <c r="D1999" i="5"/>
  <c r="B2000" i="5"/>
  <c r="C2000" i="5"/>
  <c r="D2000" i="5"/>
  <c r="B2001" i="5"/>
  <c r="C2001" i="5"/>
  <c r="D2001" i="5"/>
  <c r="B2002" i="5"/>
  <c r="C2002" i="5"/>
  <c r="D2002" i="5"/>
  <c r="B2003" i="5"/>
  <c r="C2003" i="5"/>
  <c r="D2003" i="5"/>
  <c r="B2004" i="5"/>
  <c r="C2004" i="5"/>
  <c r="D2004" i="5"/>
  <c r="B2005" i="5"/>
  <c r="C2005" i="5"/>
  <c r="D2005" i="5"/>
  <c r="B2006" i="5"/>
  <c r="C2006" i="5"/>
  <c r="D2006" i="5"/>
  <c r="B2007" i="5"/>
  <c r="C2007" i="5"/>
  <c r="D2007" i="5"/>
  <c r="B2008" i="5"/>
  <c r="C2008" i="5"/>
  <c r="D2008" i="5"/>
  <c r="B2009" i="5"/>
  <c r="C2009" i="5"/>
  <c r="D2009" i="5"/>
  <c r="B2010" i="5"/>
  <c r="C2010" i="5"/>
  <c r="D2010" i="5"/>
  <c r="B2011" i="5"/>
  <c r="C2011" i="5"/>
  <c r="D2011" i="5"/>
  <c r="B2012" i="5"/>
  <c r="C2012" i="5"/>
  <c r="D2012" i="5"/>
  <c r="B2013" i="5"/>
  <c r="C2013" i="5"/>
  <c r="D2013" i="5"/>
  <c r="B2014" i="5"/>
  <c r="C2014" i="5"/>
  <c r="D2014" i="5"/>
  <c r="B2015" i="5"/>
  <c r="C2015" i="5"/>
  <c r="D2015" i="5"/>
  <c r="B2016" i="5"/>
  <c r="C2016" i="5"/>
  <c r="D2016" i="5"/>
  <c r="B2017" i="5"/>
  <c r="C2017" i="5"/>
  <c r="D2017" i="5"/>
  <c r="B2018" i="5"/>
  <c r="C2018" i="5"/>
  <c r="D2018" i="5"/>
  <c r="B2019" i="5"/>
  <c r="C2019" i="5"/>
  <c r="D2019" i="5"/>
  <c r="B2020" i="5"/>
  <c r="C2020" i="5"/>
  <c r="D2020" i="5"/>
  <c r="B2021" i="5"/>
  <c r="C2021" i="5"/>
  <c r="D2021" i="5"/>
  <c r="B2022" i="5"/>
  <c r="C2022" i="5"/>
  <c r="D2022" i="5"/>
  <c r="B2023" i="5"/>
  <c r="C2023" i="5"/>
  <c r="D2023" i="5"/>
  <c r="B2024" i="5"/>
  <c r="C2024" i="5"/>
  <c r="D2024" i="5"/>
  <c r="B2025" i="5"/>
  <c r="C2025" i="5"/>
  <c r="D2025" i="5"/>
  <c r="B2026" i="5"/>
  <c r="C2026" i="5"/>
  <c r="D2026" i="5"/>
  <c r="B2027" i="5"/>
  <c r="C2027" i="5"/>
  <c r="D2027" i="5"/>
  <c r="B2028" i="5"/>
  <c r="C2028" i="5"/>
  <c r="D2028" i="5"/>
  <c r="B2029" i="5"/>
  <c r="C2029" i="5"/>
  <c r="D2029" i="5"/>
  <c r="B2030" i="5"/>
  <c r="C2030" i="5"/>
  <c r="D2030" i="5"/>
  <c r="B2031" i="5"/>
  <c r="C2031" i="5"/>
  <c r="D2031" i="5"/>
  <c r="B2032" i="5"/>
  <c r="C2032" i="5"/>
  <c r="D2032" i="5"/>
  <c r="B2033" i="5"/>
  <c r="C2033" i="5"/>
  <c r="D2033" i="5"/>
  <c r="B2034" i="5"/>
  <c r="C2034" i="5"/>
  <c r="D2034" i="5"/>
  <c r="B2035" i="5"/>
  <c r="C2035" i="5"/>
  <c r="D2035" i="5"/>
  <c r="B2036" i="5"/>
  <c r="C2036" i="5"/>
  <c r="D2036" i="5"/>
  <c r="B2037" i="5"/>
  <c r="C2037" i="5"/>
  <c r="D2037" i="5"/>
  <c r="B2038" i="5"/>
  <c r="C2038" i="5"/>
  <c r="D2038" i="5"/>
  <c r="B2039" i="5"/>
  <c r="C2039" i="5"/>
  <c r="D2039" i="5"/>
  <c r="B2040" i="5"/>
  <c r="C2040" i="5"/>
  <c r="D2040" i="5"/>
  <c r="B2041" i="5"/>
  <c r="C2041" i="5"/>
  <c r="D2041" i="5"/>
  <c r="B2042" i="5"/>
  <c r="C2042" i="5"/>
  <c r="D2042" i="5"/>
  <c r="B2043" i="5"/>
  <c r="C2043" i="5"/>
  <c r="D2043" i="5"/>
  <c r="B2044" i="5"/>
  <c r="C2044" i="5"/>
  <c r="D2044" i="5"/>
  <c r="B2045" i="5"/>
  <c r="C2045" i="5"/>
  <c r="D2045" i="5"/>
  <c r="B2046" i="5"/>
  <c r="C2046" i="5"/>
  <c r="D2046" i="5"/>
  <c r="B2047" i="5"/>
  <c r="C2047" i="5"/>
  <c r="D2047" i="5"/>
  <c r="B2048" i="5"/>
  <c r="C2048" i="5"/>
  <c r="D2048" i="5"/>
  <c r="B2049" i="5"/>
  <c r="C2049" i="5"/>
  <c r="D2049" i="5"/>
  <c r="B2050" i="5"/>
  <c r="C2050" i="5"/>
  <c r="D2050" i="5"/>
  <c r="B2051" i="5"/>
  <c r="C2051" i="5"/>
  <c r="D2051" i="5"/>
  <c r="B2052" i="5"/>
  <c r="C2052" i="5"/>
  <c r="D2052" i="5"/>
  <c r="B2053" i="5"/>
  <c r="C2053" i="5"/>
  <c r="D2053" i="5"/>
  <c r="B2054" i="5"/>
  <c r="C2054" i="5"/>
  <c r="D2054" i="5"/>
  <c r="B2055" i="5"/>
  <c r="C2055" i="5"/>
  <c r="D2055" i="5"/>
  <c r="B2056" i="5"/>
  <c r="C2056" i="5"/>
  <c r="D2056" i="5"/>
  <c r="B2057" i="5"/>
  <c r="C2057" i="5"/>
  <c r="D2057" i="5"/>
  <c r="B2058" i="5"/>
  <c r="C2058" i="5"/>
  <c r="D2058" i="5"/>
  <c r="B2059" i="5"/>
  <c r="C2059" i="5"/>
  <c r="D2059" i="5"/>
  <c r="B2060" i="5"/>
  <c r="C2060" i="5"/>
  <c r="D2060" i="5"/>
  <c r="B2061" i="5"/>
  <c r="C2061" i="5"/>
  <c r="D2061" i="5"/>
  <c r="B2062" i="5"/>
  <c r="C2062" i="5"/>
  <c r="D2062" i="5"/>
  <c r="B2063" i="5"/>
  <c r="C2063" i="5"/>
  <c r="D2063" i="5"/>
  <c r="B2064" i="5"/>
  <c r="C2064" i="5"/>
  <c r="D2064" i="5"/>
  <c r="B2065" i="5"/>
  <c r="C2065" i="5"/>
  <c r="D2065" i="5"/>
  <c r="B2066" i="5"/>
  <c r="C2066" i="5"/>
  <c r="D2066" i="5"/>
  <c r="B2067" i="5"/>
  <c r="C2067" i="5"/>
  <c r="D2067" i="5"/>
  <c r="B2068" i="5"/>
  <c r="C2068" i="5"/>
  <c r="D2068" i="5"/>
  <c r="B2069" i="5"/>
  <c r="C2069" i="5"/>
  <c r="D2069" i="5"/>
  <c r="B2070" i="5"/>
  <c r="C2070" i="5"/>
  <c r="D2070" i="5"/>
  <c r="B2071" i="5"/>
  <c r="C2071" i="5"/>
  <c r="D2071" i="5"/>
  <c r="B2072" i="5"/>
  <c r="C2072" i="5"/>
  <c r="D2072" i="5"/>
  <c r="B2073" i="5"/>
  <c r="C2073" i="5"/>
  <c r="D2073" i="5"/>
  <c r="B2074" i="5"/>
  <c r="C2074" i="5"/>
  <c r="D2074" i="5"/>
  <c r="B2075" i="5"/>
  <c r="C2075" i="5"/>
  <c r="D2075" i="5"/>
  <c r="B2076" i="5"/>
  <c r="C2076" i="5"/>
  <c r="D2076" i="5"/>
  <c r="B2077" i="5"/>
  <c r="C2077" i="5"/>
  <c r="D2077" i="5"/>
  <c r="B2078" i="5"/>
  <c r="C2078" i="5"/>
  <c r="D2078" i="5"/>
  <c r="B2079" i="5"/>
  <c r="C2079" i="5"/>
  <c r="D2079" i="5"/>
  <c r="B2080" i="5"/>
  <c r="C2080" i="5"/>
  <c r="D2080" i="5"/>
  <c r="B2081" i="5"/>
  <c r="C2081" i="5"/>
  <c r="D2081" i="5"/>
  <c r="B2082" i="5"/>
  <c r="C2082" i="5"/>
  <c r="D2082" i="5"/>
  <c r="B2083" i="5"/>
  <c r="C2083" i="5"/>
  <c r="D2083" i="5"/>
  <c r="B2084" i="5"/>
  <c r="C2084" i="5"/>
  <c r="D2084" i="5"/>
  <c r="B2085" i="5"/>
  <c r="C2085" i="5"/>
  <c r="D2085" i="5"/>
  <c r="B2086" i="5"/>
  <c r="C2086" i="5"/>
  <c r="D2086" i="5"/>
  <c r="B2087" i="5"/>
  <c r="C2087" i="5"/>
  <c r="D2087" i="5"/>
  <c r="B2088" i="5"/>
  <c r="C2088" i="5"/>
  <c r="D2088" i="5"/>
  <c r="B2089" i="5"/>
  <c r="C2089" i="5"/>
  <c r="D2089" i="5"/>
  <c r="B2090" i="5"/>
  <c r="C2090" i="5"/>
  <c r="D2090" i="5"/>
  <c r="B2091" i="5"/>
  <c r="C2091" i="5"/>
  <c r="D2091" i="5"/>
  <c r="B2092" i="5"/>
  <c r="C2092" i="5"/>
  <c r="D2092" i="5"/>
  <c r="B2093" i="5"/>
  <c r="C2093" i="5"/>
  <c r="D2093" i="5"/>
  <c r="B2094" i="5"/>
  <c r="C2094" i="5"/>
  <c r="D2094" i="5"/>
  <c r="B2095" i="5"/>
  <c r="C2095" i="5"/>
  <c r="D2095" i="5"/>
  <c r="B2096" i="5"/>
  <c r="C2096" i="5"/>
  <c r="D2096" i="5"/>
  <c r="B2097" i="5"/>
  <c r="C2097" i="5"/>
  <c r="D2097" i="5"/>
  <c r="B2098" i="5"/>
  <c r="C2098" i="5"/>
  <c r="D2098" i="5"/>
  <c r="B2099" i="5"/>
  <c r="C2099" i="5"/>
  <c r="D2099" i="5"/>
  <c r="B2100" i="5"/>
  <c r="C2100" i="5"/>
  <c r="D2100" i="5"/>
  <c r="B2101" i="5"/>
  <c r="C2101" i="5"/>
  <c r="D2101" i="5"/>
  <c r="B2102" i="5"/>
  <c r="C2102" i="5"/>
  <c r="D2102" i="5"/>
  <c r="B2103" i="5"/>
  <c r="C2103" i="5"/>
  <c r="D2103" i="5"/>
  <c r="B2104" i="5"/>
  <c r="C2104" i="5"/>
  <c r="D2104" i="5"/>
  <c r="B2105" i="5"/>
  <c r="C2105" i="5"/>
  <c r="D2105" i="5"/>
  <c r="B2106" i="5"/>
  <c r="C2106" i="5"/>
  <c r="D2106" i="5"/>
  <c r="B2107" i="5"/>
  <c r="C2107" i="5"/>
  <c r="D2107" i="5"/>
  <c r="B2108" i="5"/>
  <c r="C2108" i="5"/>
  <c r="D2108" i="5"/>
  <c r="B2109" i="5"/>
  <c r="C2109" i="5"/>
  <c r="D2109" i="5"/>
  <c r="B2110" i="5"/>
  <c r="C2110" i="5"/>
  <c r="D2110" i="5"/>
  <c r="B2111" i="5"/>
  <c r="C2111" i="5"/>
  <c r="D2111" i="5"/>
  <c r="B2112" i="5"/>
  <c r="C2112" i="5"/>
  <c r="D2112" i="5"/>
  <c r="B2113" i="5"/>
  <c r="C2113" i="5"/>
  <c r="D2113" i="5"/>
  <c r="B2114" i="5"/>
  <c r="C2114" i="5"/>
  <c r="D2114" i="5"/>
  <c r="B2115" i="5"/>
  <c r="C2115" i="5"/>
  <c r="D2115" i="5"/>
  <c r="B2116" i="5"/>
  <c r="C2116" i="5"/>
  <c r="D2116" i="5"/>
  <c r="B2117" i="5"/>
  <c r="C2117" i="5"/>
  <c r="D2117" i="5"/>
  <c r="B2118" i="5"/>
  <c r="C2118" i="5"/>
  <c r="D2118" i="5"/>
  <c r="B2119" i="5"/>
  <c r="C2119" i="5"/>
  <c r="D2119" i="5"/>
  <c r="B2120" i="5"/>
  <c r="C2120" i="5"/>
  <c r="D2120" i="5"/>
  <c r="B2121" i="5"/>
  <c r="C2121" i="5"/>
  <c r="D2121" i="5"/>
  <c r="B2122" i="5"/>
  <c r="C2122" i="5"/>
  <c r="D2122" i="5"/>
  <c r="B2123" i="5"/>
  <c r="C2123" i="5"/>
  <c r="D2123" i="5"/>
  <c r="B2124" i="5"/>
  <c r="C2124" i="5"/>
  <c r="D2124" i="5"/>
  <c r="B2125" i="5"/>
  <c r="C2125" i="5"/>
  <c r="D2125" i="5"/>
  <c r="B2126" i="5"/>
  <c r="C2126" i="5"/>
  <c r="D2126" i="5"/>
  <c r="B2127" i="5"/>
  <c r="C2127" i="5"/>
  <c r="D2127" i="5"/>
  <c r="B2128" i="5"/>
  <c r="C2128" i="5"/>
  <c r="D2128" i="5"/>
  <c r="B2129" i="5"/>
  <c r="C2129" i="5"/>
  <c r="D2129" i="5"/>
  <c r="B2130" i="5"/>
  <c r="C2130" i="5"/>
  <c r="D2130" i="5"/>
  <c r="B2131" i="5"/>
  <c r="C2131" i="5"/>
  <c r="D2131" i="5"/>
  <c r="B2132" i="5"/>
  <c r="C2132" i="5"/>
  <c r="D2132" i="5"/>
  <c r="B2133" i="5"/>
  <c r="C2133" i="5"/>
  <c r="D2133" i="5"/>
  <c r="B2134" i="5"/>
  <c r="C2134" i="5"/>
  <c r="D2134" i="5"/>
  <c r="B2135" i="5"/>
  <c r="C2135" i="5"/>
  <c r="D2135" i="5"/>
  <c r="B2136" i="5"/>
  <c r="C2136" i="5"/>
  <c r="D2136" i="5"/>
  <c r="B2137" i="5"/>
  <c r="C2137" i="5"/>
  <c r="D2137" i="5"/>
  <c r="B2138" i="5"/>
  <c r="C2138" i="5"/>
  <c r="D2138" i="5"/>
  <c r="B2139" i="5"/>
  <c r="C2139" i="5"/>
  <c r="D2139" i="5"/>
  <c r="B2140" i="5"/>
  <c r="C2140" i="5"/>
  <c r="D2140" i="5"/>
  <c r="B2141" i="5"/>
  <c r="C2141" i="5"/>
  <c r="D2141" i="5"/>
  <c r="B2142" i="5"/>
  <c r="C2142" i="5"/>
  <c r="D2142" i="5"/>
  <c r="B2143" i="5"/>
  <c r="C2143" i="5"/>
  <c r="D2143" i="5"/>
  <c r="B2144" i="5"/>
  <c r="C2144" i="5"/>
  <c r="D2144" i="5"/>
  <c r="B2145" i="5"/>
  <c r="C2145" i="5"/>
  <c r="D2145" i="5"/>
  <c r="B2146" i="5"/>
  <c r="C2146" i="5"/>
  <c r="D2146" i="5"/>
  <c r="B2147" i="5"/>
  <c r="C2147" i="5"/>
  <c r="D2147" i="5"/>
  <c r="B2148" i="5"/>
  <c r="C2148" i="5"/>
  <c r="D2148" i="5"/>
  <c r="B2149" i="5"/>
  <c r="C2149" i="5"/>
  <c r="D2149" i="5"/>
  <c r="B2150" i="5"/>
  <c r="C2150" i="5"/>
  <c r="D2150" i="5"/>
  <c r="B2151" i="5"/>
  <c r="C2151" i="5"/>
  <c r="D2151" i="5"/>
  <c r="B2152" i="5"/>
  <c r="C2152" i="5"/>
  <c r="D2152" i="5"/>
  <c r="B2153" i="5"/>
  <c r="C2153" i="5"/>
  <c r="D2153" i="5"/>
  <c r="B2154" i="5"/>
  <c r="C2154" i="5"/>
  <c r="D2154" i="5"/>
  <c r="B2155" i="5"/>
  <c r="C2155" i="5"/>
  <c r="D2155" i="5"/>
  <c r="B2156" i="5"/>
  <c r="C2156" i="5"/>
  <c r="D2156" i="5"/>
  <c r="B2157" i="5"/>
  <c r="C2157" i="5"/>
  <c r="D2157" i="5"/>
  <c r="B2158" i="5"/>
  <c r="C2158" i="5"/>
  <c r="D2158" i="5"/>
  <c r="B2159" i="5"/>
  <c r="C2159" i="5"/>
  <c r="D2159" i="5"/>
  <c r="B2160" i="5"/>
  <c r="C2160" i="5"/>
  <c r="D2160" i="5"/>
  <c r="B2161" i="5"/>
  <c r="C2161" i="5"/>
  <c r="D2161" i="5"/>
  <c r="B2162" i="5"/>
  <c r="C2162" i="5"/>
  <c r="D2162" i="5"/>
  <c r="B2163" i="5"/>
  <c r="C2163" i="5"/>
  <c r="D2163" i="5"/>
  <c r="B2164" i="5"/>
  <c r="C2164" i="5"/>
  <c r="D2164" i="5"/>
  <c r="B2165" i="5"/>
  <c r="C2165" i="5"/>
  <c r="D2165" i="5"/>
  <c r="B2166" i="5"/>
  <c r="C2166" i="5"/>
  <c r="D2166" i="5"/>
  <c r="B2167" i="5"/>
  <c r="C2167" i="5"/>
  <c r="D2167" i="5"/>
  <c r="B2168" i="5"/>
  <c r="C2168" i="5"/>
  <c r="D2168" i="5"/>
  <c r="B2169" i="5"/>
  <c r="C2169" i="5"/>
  <c r="D2169" i="5"/>
  <c r="B2170" i="5"/>
  <c r="C2170" i="5"/>
  <c r="D2170" i="5"/>
  <c r="B2171" i="5"/>
  <c r="C2171" i="5"/>
  <c r="D2171" i="5"/>
  <c r="B2172" i="5"/>
  <c r="C2172" i="5"/>
  <c r="D2172" i="5"/>
  <c r="B2173" i="5"/>
  <c r="C2173" i="5"/>
  <c r="D2173" i="5"/>
  <c r="B2174" i="5"/>
  <c r="C2174" i="5"/>
  <c r="D2174" i="5"/>
  <c r="B2175" i="5"/>
  <c r="C2175" i="5"/>
  <c r="D2175" i="5"/>
  <c r="B2176" i="5"/>
  <c r="C2176" i="5"/>
  <c r="D2176" i="5"/>
  <c r="B2177" i="5"/>
  <c r="C2177" i="5"/>
  <c r="D2177" i="5"/>
  <c r="B2178" i="5"/>
  <c r="C2178" i="5"/>
  <c r="D2178" i="5"/>
  <c r="B2179" i="5"/>
  <c r="C2179" i="5"/>
  <c r="D2179" i="5"/>
  <c r="B2180" i="5"/>
  <c r="C2180" i="5"/>
  <c r="D2180" i="5"/>
  <c r="B2181" i="5"/>
  <c r="C2181" i="5"/>
  <c r="D2181" i="5"/>
  <c r="B2182" i="5"/>
  <c r="C2182" i="5"/>
  <c r="D2182" i="5"/>
  <c r="B2183" i="5"/>
  <c r="C2183" i="5"/>
  <c r="D2183" i="5"/>
  <c r="B2184" i="5"/>
  <c r="C2184" i="5"/>
  <c r="D2184" i="5"/>
  <c r="B2185" i="5"/>
  <c r="C2185" i="5"/>
  <c r="D2185" i="5"/>
  <c r="B2186" i="5"/>
  <c r="C2186" i="5"/>
  <c r="D2186" i="5"/>
  <c r="B2187" i="5"/>
  <c r="C2187" i="5"/>
  <c r="D2187" i="5"/>
  <c r="B2188" i="5"/>
  <c r="C2188" i="5"/>
  <c r="D2188" i="5"/>
  <c r="B2189" i="5"/>
  <c r="C2189" i="5"/>
  <c r="D2189" i="5"/>
  <c r="B2190" i="5"/>
  <c r="C2190" i="5"/>
  <c r="D2190" i="5"/>
  <c r="B2191" i="5"/>
  <c r="C2191" i="5"/>
  <c r="D2191" i="5"/>
  <c r="B2192" i="5"/>
  <c r="C2192" i="5"/>
  <c r="D2192" i="5"/>
  <c r="B2193" i="5"/>
  <c r="C2193" i="5"/>
  <c r="D2193" i="5"/>
  <c r="B2194" i="5"/>
  <c r="C2194" i="5"/>
  <c r="D2194" i="5"/>
  <c r="B2195" i="5"/>
  <c r="C2195" i="5"/>
  <c r="D2195" i="5"/>
  <c r="B2196" i="5"/>
  <c r="C2196" i="5"/>
  <c r="D2196" i="5"/>
  <c r="B2197" i="5"/>
  <c r="C2197" i="5"/>
  <c r="D2197" i="5"/>
  <c r="B2198" i="5"/>
  <c r="C2198" i="5"/>
  <c r="D2198" i="5"/>
  <c r="B2199" i="5"/>
  <c r="C2199" i="5"/>
  <c r="D2199" i="5"/>
  <c r="B2200" i="5"/>
  <c r="C2200" i="5"/>
  <c r="D2200" i="5"/>
  <c r="B2201" i="5"/>
  <c r="C2201" i="5"/>
  <c r="D2201" i="5"/>
  <c r="B2202" i="5"/>
  <c r="C2202" i="5"/>
  <c r="D2202" i="5"/>
  <c r="B2203" i="5"/>
  <c r="C2203" i="5"/>
  <c r="D2203" i="5"/>
  <c r="B2204" i="5"/>
  <c r="C2204" i="5"/>
  <c r="D2204" i="5"/>
  <c r="B2205" i="5"/>
  <c r="C2205" i="5"/>
  <c r="D2205" i="5"/>
  <c r="B2206" i="5"/>
  <c r="C2206" i="5"/>
  <c r="D2206" i="5"/>
  <c r="B2207" i="5"/>
  <c r="C2207" i="5"/>
  <c r="D2207" i="5"/>
  <c r="B2208" i="5"/>
  <c r="C2208" i="5"/>
  <c r="D2208" i="5"/>
  <c r="B2209" i="5"/>
  <c r="C2209" i="5"/>
  <c r="D2209" i="5"/>
  <c r="B2210" i="5"/>
  <c r="C2210" i="5"/>
  <c r="D2210" i="5"/>
  <c r="B2211" i="5"/>
  <c r="C2211" i="5"/>
  <c r="D2211" i="5"/>
  <c r="B2212" i="5"/>
  <c r="C2212" i="5"/>
  <c r="D2212" i="5"/>
  <c r="B2213" i="5"/>
  <c r="C2213" i="5"/>
  <c r="D2213" i="5"/>
  <c r="B2214" i="5"/>
  <c r="C2214" i="5"/>
  <c r="D2214" i="5"/>
  <c r="B2215" i="5"/>
  <c r="C2215" i="5"/>
  <c r="D2215" i="5"/>
  <c r="B2216" i="5"/>
  <c r="C2216" i="5"/>
  <c r="D2216" i="5"/>
  <c r="B2217" i="5"/>
  <c r="C2217" i="5"/>
  <c r="D2217" i="5"/>
  <c r="B2218" i="5"/>
  <c r="C2218" i="5"/>
  <c r="D2218" i="5"/>
  <c r="B2219" i="5"/>
  <c r="C2219" i="5"/>
  <c r="D2219" i="5"/>
  <c r="B2220" i="5"/>
  <c r="C2220" i="5"/>
  <c r="D2220" i="5"/>
  <c r="B2221" i="5"/>
  <c r="C2221" i="5"/>
  <c r="D2221" i="5"/>
  <c r="B2222" i="5"/>
  <c r="C2222" i="5"/>
  <c r="D2222" i="5"/>
  <c r="B2223" i="5"/>
  <c r="C2223" i="5"/>
  <c r="D2223" i="5"/>
  <c r="B2224" i="5"/>
  <c r="C2224" i="5"/>
  <c r="D2224" i="5"/>
  <c r="B2225" i="5"/>
  <c r="C2225" i="5"/>
  <c r="D2225" i="5"/>
  <c r="B2226" i="5"/>
  <c r="C2226" i="5"/>
  <c r="D2226" i="5"/>
  <c r="B2227" i="5"/>
  <c r="C2227" i="5"/>
  <c r="D2227" i="5"/>
  <c r="B2228" i="5"/>
  <c r="C2228" i="5"/>
  <c r="D2228" i="5"/>
  <c r="B2229" i="5"/>
  <c r="C2229" i="5"/>
  <c r="D2229" i="5"/>
  <c r="B2230" i="5"/>
  <c r="C2230" i="5"/>
  <c r="D2230" i="5"/>
  <c r="B2231" i="5"/>
  <c r="C2231" i="5"/>
  <c r="D2231" i="5"/>
  <c r="B2232" i="5"/>
  <c r="C2232" i="5"/>
  <c r="D2232" i="5"/>
  <c r="B2233" i="5"/>
  <c r="C2233" i="5"/>
  <c r="D2233" i="5"/>
  <c r="B2234" i="5"/>
  <c r="C2234" i="5"/>
  <c r="D2234" i="5"/>
  <c r="B2235" i="5"/>
  <c r="C2235" i="5"/>
  <c r="D2235" i="5"/>
  <c r="B2236" i="5"/>
  <c r="C2236" i="5"/>
  <c r="D2236" i="5"/>
  <c r="B2237" i="5"/>
  <c r="C2237" i="5"/>
  <c r="D2237" i="5"/>
  <c r="B2238" i="5"/>
  <c r="C2238" i="5"/>
  <c r="D2238" i="5"/>
  <c r="B2239" i="5"/>
  <c r="C2239" i="5"/>
  <c r="D2239" i="5"/>
  <c r="B2240" i="5"/>
  <c r="C2240" i="5"/>
  <c r="D2240" i="5"/>
  <c r="B2241" i="5"/>
  <c r="C2241" i="5"/>
  <c r="D2241" i="5"/>
  <c r="B2242" i="5"/>
  <c r="C2242" i="5"/>
  <c r="D2242" i="5"/>
  <c r="B2243" i="5"/>
  <c r="C2243" i="5"/>
  <c r="D2243" i="5"/>
  <c r="B2244" i="5"/>
  <c r="C2244" i="5"/>
  <c r="D2244" i="5"/>
  <c r="B2245" i="5"/>
  <c r="C2245" i="5"/>
  <c r="D2245" i="5"/>
  <c r="B2246" i="5"/>
  <c r="C2246" i="5"/>
  <c r="D2246" i="5"/>
  <c r="B2247" i="5"/>
  <c r="C2247" i="5"/>
  <c r="D2247" i="5"/>
  <c r="B2248" i="5"/>
  <c r="C2248" i="5"/>
  <c r="D2248" i="5"/>
  <c r="B2249" i="5"/>
  <c r="C2249" i="5"/>
  <c r="D2249" i="5"/>
  <c r="B2250" i="5"/>
  <c r="C2250" i="5"/>
  <c r="D2250" i="5"/>
  <c r="B2251" i="5"/>
  <c r="C2251" i="5"/>
  <c r="D2251" i="5"/>
  <c r="B2252" i="5"/>
  <c r="C2252" i="5"/>
  <c r="D2252" i="5"/>
  <c r="B2253" i="5"/>
  <c r="C2253" i="5"/>
  <c r="D2253" i="5"/>
  <c r="B2254" i="5"/>
  <c r="C2254" i="5"/>
  <c r="D2254" i="5"/>
  <c r="B2255" i="5"/>
  <c r="C2255" i="5"/>
  <c r="D2255" i="5"/>
  <c r="B2256" i="5"/>
  <c r="C2256" i="5"/>
  <c r="D2256" i="5"/>
  <c r="B2257" i="5"/>
  <c r="C2257" i="5"/>
  <c r="D2257" i="5"/>
  <c r="B2258" i="5"/>
  <c r="C2258" i="5"/>
  <c r="D2258" i="5"/>
  <c r="B2259" i="5"/>
  <c r="C2259" i="5"/>
  <c r="D2259" i="5"/>
  <c r="B2260" i="5"/>
  <c r="C2260" i="5"/>
  <c r="D2260" i="5"/>
  <c r="B2261" i="5"/>
  <c r="C2261" i="5"/>
  <c r="D2261" i="5"/>
  <c r="B2262" i="5"/>
  <c r="C2262" i="5"/>
  <c r="D2262" i="5"/>
  <c r="B2263" i="5"/>
  <c r="C2263" i="5"/>
  <c r="D2263" i="5"/>
  <c r="B2264" i="5"/>
  <c r="C2264" i="5"/>
  <c r="D2264" i="5"/>
  <c r="B2265" i="5"/>
  <c r="C2265" i="5"/>
  <c r="D2265" i="5"/>
  <c r="B2266" i="5"/>
  <c r="C2266" i="5"/>
  <c r="D2266" i="5"/>
  <c r="B2267" i="5"/>
  <c r="C2267" i="5"/>
  <c r="D2267" i="5"/>
  <c r="B2268" i="5"/>
  <c r="C2268" i="5"/>
  <c r="D2268" i="5"/>
  <c r="B2269" i="5"/>
  <c r="C2269" i="5"/>
  <c r="D2269" i="5"/>
  <c r="B2270" i="5"/>
  <c r="C2270" i="5"/>
  <c r="D2270" i="5"/>
  <c r="B2271" i="5"/>
  <c r="C2271" i="5"/>
  <c r="D2271" i="5"/>
  <c r="B2272" i="5"/>
  <c r="C2272" i="5"/>
  <c r="D2272" i="5"/>
  <c r="B2273" i="5"/>
  <c r="C2273" i="5"/>
  <c r="D2273" i="5"/>
  <c r="B2274" i="5"/>
  <c r="C2274" i="5"/>
  <c r="D2274" i="5"/>
  <c r="B2275" i="5"/>
  <c r="C2275" i="5"/>
  <c r="D2275" i="5"/>
  <c r="B2276" i="5"/>
  <c r="C2276" i="5"/>
  <c r="D2276" i="5"/>
  <c r="B2277" i="5"/>
  <c r="C2277" i="5"/>
  <c r="D2277" i="5"/>
  <c r="B2278" i="5"/>
  <c r="C2278" i="5"/>
  <c r="D2278" i="5"/>
  <c r="B2279" i="5"/>
  <c r="C2279" i="5"/>
  <c r="D2279" i="5"/>
  <c r="B2280" i="5"/>
  <c r="C2280" i="5"/>
  <c r="D2280" i="5"/>
  <c r="B2281" i="5"/>
  <c r="C2281" i="5"/>
  <c r="D2281" i="5"/>
  <c r="B2282" i="5"/>
  <c r="C2282" i="5"/>
  <c r="D2282" i="5"/>
  <c r="B2283" i="5"/>
  <c r="C2283" i="5"/>
  <c r="D2283" i="5"/>
  <c r="B2284" i="5"/>
  <c r="C2284" i="5"/>
  <c r="D2284" i="5"/>
  <c r="B2285" i="5"/>
  <c r="C2285" i="5"/>
  <c r="D2285" i="5"/>
  <c r="B2286" i="5"/>
  <c r="C2286" i="5"/>
  <c r="D2286" i="5"/>
  <c r="B2287" i="5"/>
  <c r="C2287" i="5"/>
  <c r="D2287" i="5"/>
  <c r="B2288" i="5"/>
  <c r="C2288" i="5"/>
  <c r="D2288" i="5"/>
  <c r="B2289" i="5"/>
  <c r="C2289" i="5"/>
  <c r="D2289" i="5"/>
  <c r="B2290" i="5"/>
  <c r="C2290" i="5"/>
  <c r="D2290" i="5"/>
  <c r="B2291" i="5"/>
  <c r="C2291" i="5"/>
  <c r="D2291" i="5"/>
  <c r="B2292" i="5"/>
  <c r="C2292" i="5"/>
  <c r="D2292" i="5"/>
  <c r="B2293" i="5"/>
  <c r="C2293" i="5"/>
  <c r="D2293" i="5"/>
  <c r="B2294" i="5"/>
  <c r="C2294" i="5"/>
  <c r="D2294" i="5"/>
  <c r="B2295" i="5"/>
  <c r="C2295" i="5"/>
  <c r="D2295" i="5"/>
  <c r="B2296" i="5"/>
  <c r="C2296" i="5"/>
  <c r="D2296" i="5"/>
  <c r="B2297" i="5"/>
  <c r="C2297" i="5"/>
  <c r="D2297" i="5"/>
  <c r="B2298" i="5"/>
  <c r="C2298" i="5"/>
  <c r="D2298" i="5"/>
  <c r="B2299" i="5"/>
  <c r="C2299" i="5"/>
  <c r="D2299" i="5"/>
  <c r="B2300" i="5"/>
  <c r="C2300" i="5"/>
  <c r="D2300" i="5"/>
  <c r="B2301" i="5"/>
  <c r="C2301" i="5"/>
  <c r="D2301" i="5"/>
  <c r="B2302" i="5"/>
  <c r="C2302" i="5"/>
  <c r="D2302" i="5"/>
  <c r="B2303" i="5"/>
  <c r="C2303" i="5"/>
  <c r="D2303" i="5"/>
  <c r="B2304" i="5"/>
  <c r="C2304" i="5"/>
  <c r="D2304" i="5"/>
  <c r="B2305" i="5"/>
  <c r="C2305" i="5"/>
  <c r="D2305" i="5"/>
  <c r="B2306" i="5"/>
  <c r="C2306" i="5"/>
  <c r="D2306" i="5"/>
  <c r="B2307" i="5"/>
  <c r="C2307" i="5"/>
  <c r="D2307" i="5"/>
  <c r="B2308" i="5"/>
  <c r="C2308" i="5"/>
  <c r="D2308" i="5"/>
  <c r="B2309" i="5"/>
  <c r="C2309" i="5"/>
  <c r="D2309" i="5"/>
  <c r="B2310" i="5"/>
  <c r="C2310" i="5"/>
  <c r="D2310" i="5"/>
  <c r="B2311" i="5"/>
  <c r="C2311" i="5"/>
  <c r="D2311" i="5"/>
  <c r="B2312" i="5"/>
  <c r="C2312" i="5"/>
  <c r="D2312" i="5"/>
  <c r="B2313" i="5"/>
  <c r="C2313" i="5"/>
  <c r="D2313" i="5"/>
  <c r="B2314" i="5"/>
  <c r="C2314" i="5"/>
  <c r="D2314" i="5"/>
  <c r="B2315" i="5"/>
  <c r="C2315" i="5"/>
  <c r="D2315" i="5"/>
  <c r="B2316" i="5"/>
  <c r="C2316" i="5"/>
  <c r="D2316" i="5"/>
  <c r="B2317" i="5"/>
  <c r="C2317" i="5"/>
  <c r="D2317" i="5"/>
  <c r="B2318" i="5"/>
  <c r="C2318" i="5"/>
  <c r="D2318" i="5"/>
  <c r="B2319" i="5"/>
  <c r="C2319" i="5"/>
  <c r="D2319" i="5"/>
  <c r="B2320" i="5"/>
  <c r="C2320" i="5"/>
  <c r="D2320" i="5"/>
  <c r="B2321" i="5"/>
  <c r="C2321" i="5"/>
  <c r="D2321" i="5"/>
  <c r="B2322" i="5"/>
  <c r="C2322" i="5"/>
  <c r="D2322" i="5"/>
  <c r="B2323" i="5"/>
  <c r="C2323" i="5"/>
  <c r="D2323" i="5"/>
  <c r="B2324" i="5"/>
  <c r="C2324" i="5"/>
  <c r="D2324" i="5"/>
  <c r="B2325" i="5"/>
  <c r="C2325" i="5"/>
  <c r="D2325" i="5"/>
  <c r="B2326" i="5"/>
  <c r="C2326" i="5"/>
  <c r="D2326" i="5"/>
  <c r="B2327" i="5"/>
  <c r="C2327" i="5"/>
  <c r="D2327" i="5"/>
  <c r="B2328" i="5"/>
  <c r="C2328" i="5"/>
  <c r="D2328" i="5"/>
  <c r="B2329" i="5"/>
  <c r="C2329" i="5"/>
  <c r="D2329" i="5"/>
  <c r="B2330" i="5"/>
  <c r="C2330" i="5"/>
  <c r="D2330" i="5"/>
  <c r="B2331" i="5"/>
  <c r="C2331" i="5"/>
  <c r="D2331" i="5"/>
  <c r="B2332" i="5"/>
  <c r="C2332" i="5"/>
  <c r="D2332" i="5"/>
  <c r="B2333" i="5"/>
  <c r="C2333" i="5"/>
  <c r="D2333" i="5"/>
  <c r="B2334" i="5"/>
  <c r="C2334" i="5"/>
  <c r="D2334" i="5"/>
  <c r="B2335" i="5"/>
  <c r="C2335" i="5"/>
  <c r="D2335" i="5"/>
  <c r="B2336" i="5"/>
  <c r="C2336" i="5"/>
  <c r="D2336" i="5"/>
  <c r="B2337" i="5"/>
  <c r="C2337" i="5"/>
  <c r="D2337" i="5"/>
  <c r="B2338" i="5"/>
  <c r="C2338" i="5"/>
  <c r="D2338" i="5"/>
  <c r="B2339" i="5"/>
  <c r="C2339" i="5"/>
  <c r="D2339" i="5"/>
  <c r="B2340" i="5"/>
  <c r="C2340" i="5"/>
  <c r="D2340" i="5"/>
  <c r="B2341" i="5"/>
  <c r="C2341" i="5"/>
  <c r="D2341" i="5"/>
  <c r="B2342" i="5"/>
  <c r="C2342" i="5"/>
  <c r="D2342" i="5"/>
  <c r="B2343" i="5"/>
  <c r="C2343" i="5"/>
  <c r="D2343" i="5"/>
  <c r="B2344" i="5"/>
  <c r="C2344" i="5"/>
  <c r="D2344" i="5"/>
  <c r="B2345" i="5"/>
  <c r="C2345" i="5"/>
  <c r="D2345" i="5"/>
  <c r="B2346" i="5"/>
  <c r="C2346" i="5"/>
  <c r="D2346" i="5"/>
  <c r="B2347" i="5"/>
  <c r="C2347" i="5"/>
  <c r="D2347" i="5"/>
  <c r="B2348" i="5"/>
  <c r="C2348" i="5"/>
  <c r="D2348" i="5"/>
  <c r="B2349" i="5"/>
  <c r="C2349" i="5"/>
  <c r="D2349" i="5"/>
  <c r="B2350" i="5"/>
  <c r="C2350" i="5"/>
  <c r="D2350" i="5"/>
  <c r="B2351" i="5"/>
  <c r="C2351" i="5"/>
  <c r="D2351" i="5"/>
  <c r="B2352" i="5"/>
  <c r="C2352" i="5"/>
  <c r="D2352" i="5"/>
  <c r="B2353" i="5"/>
  <c r="C2353" i="5"/>
  <c r="D2353" i="5"/>
  <c r="B2354" i="5"/>
  <c r="C2354" i="5"/>
  <c r="D2354" i="5"/>
  <c r="B2355" i="5"/>
  <c r="C2355" i="5"/>
  <c r="D2355" i="5"/>
  <c r="B2356" i="5"/>
  <c r="C2356" i="5"/>
  <c r="D2356" i="5"/>
  <c r="B2357" i="5"/>
  <c r="C2357" i="5"/>
  <c r="D2357" i="5"/>
  <c r="B2358" i="5"/>
  <c r="C2358" i="5"/>
  <c r="D2358" i="5"/>
  <c r="B2359" i="5"/>
  <c r="C2359" i="5"/>
  <c r="D2359" i="5"/>
  <c r="B2360" i="5"/>
  <c r="C2360" i="5"/>
  <c r="D2360" i="5"/>
  <c r="B2361" i="5"/>
  <c r="C2361" i="5"/>
  <c r="D2361" i="5"/>
  <c r="B2362" i="5"/>
  <c r="C2362" i="5"/>
  <c r="D2362" i="5"/>
  <c r="B2363" i="5"/>
  <c r="C2363" i="5"/>
  <c r="D2363" i="5"/>
  <c r="B2364" i="5"/>
  <c r="C2364" i="5"/>
  <c r="D2364" i="5"/>
  <c r="B2365" i="5"/>
  <c r="C2365" i="5"/>
  <c r="D2365" i="5"/>
  <c r="B2366" i="5"/>
  <c r="C2366" i="5"/>
  <c r="D2366" i="5"/>
  <c r="B2367" i="5"/>
  <c r="C2367" i="5"/>
  <c r="D2367" i="5"/>
  <c r="B2368" i="5"/>
  <c r="C2368" i="5"/>
  <c r="D2368" i="5"/>
  <c r="B2369" i="5"/>
  <c r="C2369" i="5"/>
  <c r="D2369" i="5"/>
  <c r="B2370" i="5"/>
  <c r="C2370" i="5"/>
  <c r="D2370" i="5"/>
  <c r="B2371" i="5"/>
  <c r="C2371" i="5"/>
  <c r="D2371" i="5"/>
  <c r="B2372" i="5"/>
  <c r="C2372" i="5"/>
  <c r="D2372" i="5"/>
  <c r="B2373" i="5"/>
  <c r="C2373" i="5"/>
  <c r="D2373" i="5"/>
  <c r="B2374" i="5"/>
  <c r="C2374" i="5"/>
  <c r="D2374" i="5"/>
  <c r="B2375" i="5"/>
  <c r="C2375" i="5"/>
  <c r="D2375" i="5"/>
  <c r="B2376" i="5"/>
  <c r="C2376" i="5"/>
  <c r="D2376" i="5"/>
  <c r="B2377" i="5"/>
  <c r="C2377" i="5"/>
  <c r="D2377" i="5"/>
  <c r="B2378" i="5"/>
  <c r="C2378" i="5"/>
  <c r="D2378" i="5"/>
  <c r="B2379" i="5"/>
  <c r="C2379" i="5"/>
  <c r="D2379" i="5"/>
  <c r="B2380" i="5"/>
  <c r="C2380" i="5"/>
  <c r="D2380" i="5"/>
  <c r="B2381" i="5"/>
  <c r="C2381" i="5"/>
  <c r="D2381" i="5"/>
  <c r="B2382" i="5"/>
  <c r="C2382" i="5"/>
  <c r="D2382" i="5"/>
  <c r="B2383" i="5"/>
  <c r="C2383" i="5"/>
  <c r="D2383" i="5"/>
  <c r="B2384" i="5"/>
  <c r="C2384" i="5"/>
  <c r="D2384" i="5"/>
  <c r="B2385" i="5"/>
  <c r="C2385" i="5"/>
  <c r="D2385" i="5"/>
  <c r="B2386" i="5"/>
  <c r="C2386" i="5"/>
  <c r="D2386" i="5"/>
  <c r="B2387" i="5"/>
  <c r="C2387" i="5"/>
  <c r="D2387" i="5"/>
  <c r="B2388" i="5"/>
  <c r="C2388" i="5"/>
  <c r="D2388" i="5"/>
  <c r="B2389" i="5"/>
  <c r="C2389" i="5"/>
  <c r="D2389" i="5"/>
  <c r="B2390" i="5"/>
  <c r="C2390" i="5"/>
  <c r="D2390" i="5"/>
  <c r="B2391" i="5"/>
  <c r="C2391" i="5"/>
  <c r="D2391" i="5"/>
  <c r="B2392" i="5"/>
  <c r="C2392" i="5"/>
  <c r="D2392" i="5"/>
  <c r="B2393" i="5"/>
  <c r="C2393" i="5"/>
  <c r="D2393" i="5"/>
  <c r="B2394" i="5"/>
  <c r="C2394" i="5"/>
  <c r="D2394" i="5"/>
  <c r="B2395" i="5"/>
  <c r="C2395" i="5"/>
  <c r="D2395" i="5"/>
  <c r="B2396" i="5"/>
  <c r="C2396" i="5"/>
  <c r="D2396" i="5"/>
  <c r="B2397" i="5"/>
  <c r="C2397" i="5"/>
  <c r="D2397" i="5"/>
  <c r="B2398" i="5"/>
  <c r="C2398" i="5"/>
  <c r="D2398" i="5"/>
  <c r="B2399" i="5"/>
  <c r="C2399" i="5"/>
  <c r="D2399" i="5"/>
  <c r="B2400" i="5"/>
  <c r="C2400" i="5"/>
  <c r="D2400" i="5"/>
  <c r="B2401" i="5"/>
  <c r="C2401" i="5"/>
  <c r="D2401" i="5"/>
  <c r="B2402" i="5"/>
  <c r="C2402" i="5"/>
  <c r="D2402" i="5"/>
  <c r="B2403" i="5"/>
  <c r="C2403" i="5"/>
  <c r="D2403" i="5"/>
  <c r="B2404" i="5"/>
  <c r="C2404" i="5"/>
  <c r="D2404" i="5"/>
  <c r="B2405" i="5"/>
  <c r="C2405" i="5"/>
  <c r="D2405" i="5"/>
  <c r="B2406" i="5"/>
  <c r="C2406" i="5"/>
  <c r="D2406" i="5"/>
  <c r="B2407" i="5"/>
  <c r="C2407" i="5"/>
  <c r="D2407" i="5"/>
  <c r="B2408" i="5"/>
  <c r="C2408" i="5"/>
  <c r="D2408" i="5"/>
  <c r="B2409" i="5"/>
  <c r="C2409" i="5"/>
  <c r="D2409" i="5"/>
  <c r="B2410" i="5"/>
  <c r="C2410" i="5"/>
  <c r="D2410" i="5"/>
  <c r="B2411" i="5"/>
  <c r="C2411" i="5"/>
  <c r="D2411" i="5"/>
  <c r="B2412" i="5"/>
  <c r="C2412" i="5"/>
  <c r="D2412" i="5"/>
  <c r="B2413" i="5"/>
  <c r="C2413" i="5"/>
  <c r="D2413" i="5"/>
  <c r="B2414" i="5"/>
  <c r="C2414" i="5"/>
  <c r="D2414" i="5"/>
  <c r="B2415" i="5"/>
  <c r="C2415" i="5"/>
  <c r="D2415" i="5"/>
  <c r="B2416" i="5"/>
  <c r="C2416" i="5"/>
  <c r="D2416" i="5"/>
  <c r="B2417" i="5"/>
  <c r="C2417" i="5"/>
  <c r="D2417" i="5"/>
  <c r="B2418" i="5"/>
  <c r="C2418" i="5"/>
  <c r="D2418" i="5"/>
  <c r="B2419" i="5"/>
  <c r="C2419" i="5"/>
  <c r="D2419" i="5"/>
  <c r="B2420" i="5"/>
  <c r="C2420" i="5"/>
  <c r="D2420" i="5"/>
  <c r="B2421" i="5"/>
  <c r="C2421" i="5"/>
  <c r="D2421" i="5"/>
  <c r="B2422" i="5"/>
  <c r="C2422" i="5"/>
  <c r="D2422" i="5"/>
  <c r="B2423" i="5"/>
  <c r="C2423" i="5"/>
  <c r="D2423" i="5"/>
  <c r="B2424" i="5"/>
  <c r="C2424" i="5"/>
  <c r="D2424" i="5"/>
  <c r="B2425" i="5"/>
  <c r="C2425" i="5"/>
  <c r="D2425" i="5"/>
  <c r="B2426" i="5"/>
  <c r="C2426" i="5"/>
  <c r="D2426" i="5"/>
  <c r="B2427" i="5"/>
  <c r="C2427" i="5"/>
  <c r="D2427" i="5"/>
  <c r="B2428" i="5"/>
  <c r="C2428" i="5"/>
  <c r="D2428" i="5"/>
  <c r="B2429" i="5"/>
  <c r="C2429" i="5"/>
  <c r="D2429" i="5"/>
  <c r="B2430" i="5"/>
  <c r="C2430" i="5"/>
  <c r="D2430" i="5"/>
  <c r="B2431" i="5"/>
  <c r="C2431" i="5"/>
  <c r="D2431" i="5"/>
  <c r="B2432" i="5"/>
  <c r="C2432" i="5"/>
  <c r="D2432" i="5"/>
  <c r="B2433" i="5"/>
  <c r="C2433" i="5"/>
  <c r="D2433" i="5"/>
  <c r="B2434" i="5"/>
  <c r="C2434" i="5"/>
  <c r="D2434" i="5"/>
  <c r="B2435" i="5"/>
  <c r="C2435" i="5"/>
  <c r="D2435" i="5"/>
  <c r="B2436" i="5"/>
  <c r="C2436" i="5"/>
  <c r="D2436" i="5"/>
  <c r="B2437" i="5"/>
  <c r="C2437" i="5"/>
  <c r="D2437" i="5"/>
  <c r="B2438" i="5"/>
  <c r="C2438" i="5"/>
  <c r="D2438" i="5"/>
  <c r="B2439" i="5"/>
  <c r="C2439" i="5"/>
  <c r="D2439" i="5"/>
  <c r="B2440" i="5"/>
  <c r="C2440" i="5"/>
  <c r="D2440" i="5"/>
  <c r="B2441" i="5"/>
  <c r="C2441" i="5"/>
  <c r="D2441" i="5"/>
  <c r="B2442" i="5"/>
  <c r="C2442" i="5"/>
  <c r="D2442" i="5"/>
  <c r="B2443" i="5"/>
  <c r="C2443" i="5"/>
  <c r="D2443" i="5"/>
  <c r="B2444" i="5"/>
  <c r="C2444" i="5"/>
  <c r="D2444" i="5"/>
  <c r="B2445" i="5"/>
  <c r="C2445" i="5"/>
  <c r="D2445" i="5"/>
  <c r="B2446" i="5"/>
  <c r="C2446" i="5"/>
  <c r="D2446" i="5"/>
  <c r="B2447" i="5"/>
  <c r="C2447" i="5"/>
  <c r="D2447" i="5"/>
  <c r="B2448" i="5"/>
  <c r="C2448" i="5"/>
  <c r="D2448" i="5"/>
  <c r="B2449" i="5"/>
  <c r="C2449" i="5"/>
  <c r="D2449" i="5"/>
  <c r="B2450" i="5"/>
  <c r="C2450" i="5"/>
  <c r="D2450" i="5"/>
  <c r="B2451" i="5"/>
  <c r="C2451" i="5"/>
  <c r="D2451" i="5"/>
  <c r="B2452" i="5"/>
  <c r="C2452" i="5"/>
  <c r="D2452" i="5"/>
  <c r="B2453" i="5"/>
  <c r="C2453" i="5"/>
  <c r="D2453" i="5"/>
  <c r="B2454" i="5"/>
  <c r="C2454" i="5"/>
  <c r="D2454" i="5"/>
  <c r="B2455" i="5"/>
  <c r="C2455" i="5"/>
  <c r="D2455" i="5"/>
  <c r="B2456" i="5"/>
  <c r="C2456" i="5"/>
  <c r="D2456" i="5"/>
  <c r="B2457" i="5"/>
  <c r="C2457" i="5"/>
  <c r="D2457" i="5"/>
  <c r="B2458" i="5"/>
  <c r="C2458" i="5"/>
  <c r="D2458" i="5"/>
  <c r="B2459" i="5"/>
  <c r="C2459" i="5"/>
  <c r="D2459" i="5"/>
  <c r="B2460" i="5"/>
  <c r="C2460" i="5"/>
  <c r="D2460" i="5"/>
  <c r="B2461" i="5"/>
  <c r="C2461" i="5"/>
  <c r="D2461" i="5"/>
  <c r="B2462" i="5"/>
  <c r="C2462" i="5"/>
  <c r="D2462" i="5"/>
  <c r="B2463" i="5"/>
  <c r="C2463" i="5"/>
  <c r="D2463" i="5"/>
  <c r="B2464" i="5"/>
  <c r="C2464" i="5"/>
  <c r="D2464" i="5"/>
  <c r="B2465" i="5"/>
  <c r="C2465" i="5"/>
  <c r="D2465" i="5"/>
  <c r="B2466" i="5"/>
  <c r="C2466" i="5"/>
  <c r="D2466" i="5"/>
  <c r="B2467" i="5"/>
  <c r="C2467" i="5"/>
  <c r="D2467" i="5"/>
  <c r="B2468" i="5"/>
  <c r="C2468" i="5"/>
  <c r="D2468" i="5"/>
  <c r="B2469" i="5"/>
  <c r="C2469" i="5"/>
  <c r="D2469" i="5"/>
  <c r="B2470" i="5"/>
  <c r="C2470" i="5"/>
  <c r="D2470" i="5"/>
  <c r="B2471" i="5"/>
  <c r="C2471" i="5"/>
  <c r="D2471" i="5"/>
  <c r="B2472" i="5"/>
  <c r="C2472" i="5"/>
  <c r="D2472" i="5"/>
  <c r="B2473" i="5"/>
  <c r="C2473" i="5"/>
  <c r="D2473" i="5"/>
  <c r="B2474" i="5"/>
  <c r="C2474" i="5"/>
  <c r="D2474" i="5"/>
  <c r="B2475" i="5"/>
  <c r="C2475" i="5"/>
  <c r="D2475" i="5"/>
  <c r="B2476" i="5"/>
  <c r="C2476" i="5"/>
  <c r="D2476" i="5"/>
  <c r="B2477" i="5"/>
  <c r="C2477" i="5"/>
  <c r="D2477" i="5"/>
  <c r="B2478" i="5"/>
  <c r="C2478" i="5"/>
  <c r="D2478" i="5"/>
  <c r="B2479" i="5"/>
  <c r="C2479" i="5"/>
  <c r="D2479" i="5"/>
  <c r="B2480" i="5"/>
  <c r="C2480" i="5"/>
  <c r="D2480" i="5"/>
  <c r="B2481" i="5"/>
  <c r="C2481" i="5"/>
  <c r="D2481" i="5"/>
  <c r="B2482" i="5"/>
  <c r="C2482" i="5"/>
  <c r="D2482" i="5"/>
  <c r="B2483" i="5"/>
  <c r="C2483" i="5"/>
  <c r="D2483" i="5"/>
  <c r="B2484" i="5"/>
  <c r="C2484" i="5"/>
  <c r="D2484" i="5"/>
  <c r="B2485" i="5"/>
  <c r="C2485" i="5"/>
  <c r="D2485" i="5"/>
  <c r="B2486" i="5"/>
  <c r="C2486" i="5"/>
  <c r="D2486" i="5"/>
  <c r="B2487" i="5"/>
  <c r="C2487" i="5"/>
  <c r="D2487" i="5"/>
  <c r="B2488" i="5"/>
  <c r="C2488" i="5"/>
  <c r="D2488" i="5"/>
  <c r="B2489" i="5"/>
  <c r="C2489" i="5"/>
  <c r="D2489" i="5"/>
  <c r="B2490" i="5"/>
  <c r="C2490" i="5"/>
  <c r="D2490" i="5"/>
  <c r="B2491" i="5"/>
  <c r="C2491" i="5"/>
  <c r="D2491" i="5"/>
  <c r="B2492" i="5"/>
  <c r="C2492" i="5"/>
  <c r="D2492" i="5"/>
  <c r="B2493" i="5"/>
  <c r="C2493" i="5"/>
  <c r="D2493" i="5"/>
  <c r="B2494" i="5"/>
  <c r="C2494" i="5"/>
  <c r="D2494" i="5"/>
  <c r="B2495" i="5"/>
  <c r="C2495" i="5"/>
  <c r="D2495" i="5"/>
  <c r="B2496" i="5"/>
  <c r="C2496" i="5"/>
  <c r="D2496" i="5"/>
  <c r="B2497" i="5"/>
  <c r="C2497" i="5"/>
  <c r="D2497" i="5"/>
  <c r="B2498" i="5"/>
  <c r="C2498" i="5"/>
  <c r="D2498" i="5"/>
  <c r="B2499" i="5"/>
  <c r="C2499" i="5"/>
  <c r="D2499" i="5"/>
  <c r="B2500" i="5"/>
  <c r="C2500" i="5"/>
  <c r="D2500" i="5"/>
  <c r="B2501" i="5"/>
  <c r="C2501" i="5"/>
  <c r="D2501" i="5"/>
  <c r="B2502" i="5"/>
  <c r="C2502" i="5"/>
  <c r="D2502" i="5"/>
  <c r="B2503" i="5"/>
  <c r="C2503" i="5"/>
  <c r="D2503" i="5"/>
  <c r="B2504" i="5"/>
  <c r="C2504" i="5"/>
  <c r="D2504" i="5"/>
  <c r="B2505" i="5"/>
  <c r="C2505" i="5"/>
  <c r="D2505" i="5"/>
  <c r="B2506" i="5"/>
  <c r="C2506" i="5"/>
  <c r="D2506" i="5"/>
  <c r="B2507" i="5"/>
  <c r="C2507" i="5"/>
  <c r="D2507" i="5"/>
  <c r="B2508" i="5"/>
  <c r="C2508" i="5"/>
  <c r="D2508" i="5"/>
  <c r="B2509" i="5"/>
  <c r="C2509" i="5"/>
  <c r="D2509" i="5"/>
  <c r="B2510" i="5"/>
  <c r="C2510" i="5"/>
  <c r="D2510" i="5"/>
  <c r="B2511" i="5"/>
  <c r="C2511" i="5"/>
  <c r="D2511" i="5"/>
  <c r="B2512" i="5"/>
  <c r="C2512" i="5"/>
  <c r="D2512" i="5"/>
  <c r="B2513" i="5"/>
  <c r="C2513" i="5"/>
  <c r="D2513" i="5"/>
  <c r="B2514" i="5"/>
  <c r="C2514" i="5"/>
  <c r="D2514" i="5"/>
  <c r="B2515" i="5"/>
  <c r="C2515" i="5"/>
  <c r="D2515" i="5"/>
  <c r="B2516" i="5"/>
  <c r="C2516" i="5"/>
  <c r="D2516" i="5"/>
  <c r="B2517" i="5"/>
  <c r="C2517" i="5"/>
  <c r="D2517" i="5"/>
  <c r="B2518" i="5"/>
  <c r="C2518" i="5"/>
  <c r="D2518" i="5"/>
  <c r="B2519" i="5"/>
  <c r="C2519" i="5"/>
  <c r="D2519" i="5"/>
  <c r="B2520" i="5"/>
  <c r="C2520" i="5"/>
  <c r="D2520" i="5"/>
  <c r="B2521" i="5"/>
  <c r="C2521" i="5"/>
  <c r="D2521" i="5"/>
  <c r="B2522" i="5"/>
  <c r="C2522" i="5"/>
  <c r="D2522" i="5"/>
  <c r="B2523" i="5"/>
  <c r="C2523" i="5"/>
  <c r="D2523" i="5"/>
  <c r="B2524" i="5"/>
  <c r="C2524" i="5"/>
  <c r="D2524" i="5"/>
  <c r="B2525" i="5"/>
  <c r="C2525" i="5"/>
  <c r="D2525" i="5"/>
  <c r="B2526" i="5"/>
  <c r="C2526" i="5"/>
  <c r="D2526" i="5"/>
  <c r="B2527" i="5"/>
  <c r="C2527" i="5"/>
  <c r="D2527" i="5"/>
  <c r="B2528" i="5"/>
  <c r="C2528" i="5"/>
  <c r="D2528" i="5"/>
  <c r="B2529" i="5"/>
  <c r="C2529" i="5"/>
  <c r="D2529" i="5"/>
  <c r="B2530" i="5"/>
  <c r="C2530" i="5"/>
  <c r="D2530" i="5"/>
  <c r="B2531" i="5"/>
  <c r="C2531" i="5"/>
  <c r="D2531" i="5"/>
  <c r="B2532" i="5"/>
  <c r="C2532" i="5"/>
  <c r="D2532" i="5"/>
  <c r="B2533" i="5"/>
  <c r="C2533" i="5"/>
  <c r="D2533" i="5"/>
  <c r="B2534" i="5"/>
  <c r="C2534" i="5"/>
  <c r="D2534" i="5"/>
  <c r="B2535" i="5"/>
  <c r="C2535" i="5"/>
  <c r="D2535" i="5"/>
  <c r="B2536" i="5"/>
  <c r="C2536" i="5"/>
  <c r="D2536" i="5"/>
  <c r="B2537" i="5"/>
  <c r="C2537" i="5"/>
  <c r="D2537" i="5"/>
  <c r="B2538" i="5"/>
  <c r="C2538" i="5"/>
  <c r="D2538" i="5"/>
  <c r="B2539" i="5"/>
  <c r="C2539" i="5"/>
  <c r="D2539" i="5"/>
  <c r="B2540" i="5"/>
  <c r="C2540" i="5"/>
  <c r="D2540" i="5"/>
  <c r="B2541" i="5"/>
  <c r="C2541" i="5"/>
  <c r="D2541" i="5"/>
  <c r="B2542" i="5"/>
  <c r="C2542" i="5"/>
  <c r="D2542" i="5"/>
  <c r="B2543" i="5"/>
  <c r="C2543" i="5"/>
  <c r="D2543" i="5"/>
  <c r="B2544" i="5"/>
  <c r="C2544" i="5"/>
  <c r="D2544" i="5"/>
  <c r="B2545" i="5"/>
  <c r="C2545" i="5"/>
  <c r="D2545" i="5"/>
  <c r="B2546" i="5"/>
  <c r="C2546" i="5"/>
  <c r="D2546" i="5"/>
  <c r="B2547" i="5"/>
  <c r="C2547" i="5"/>
  <c r="D2547" i="5"/>
  <c r="B2548" i="5"/>
  <c r="C2548" i="5"/>
  <c r="D2548" i="5"/>
  <c r="B2549" i="5"/>
  <c r="C2549" i="5"/>
  <c r="D2549" i="5"/>
  <c r="B2550" i="5"/>
  <c r="C2550" i="5"/>
  <c r="D2550" i="5"/>
  <c r="B2551" i="5"/>
  <c r="C2551" i="5"/>
  <c r="D2551" i="5"/>
  <c r="B2552" i="5"/>
  <c r="C2552" i="5"/>
  <c r="D2552" i="5"/>
  <c r="B2553" i="5"/>
  <c r="C2553" i="5"/>
  <c r="D2553" i="5"/>
  <c r="B2554" i="5"/>
  <c r="C2554" i="5"/>
  <c r="D2554" i="5"/>
  <c r="B2555" i="5"/>
  <c r="C2555" i="5"/>
  <c r="D2555" i="5"/>
  <c r="B2556" i="5"/>
  <c r="C2556" i="5"/>
  <c r="D2556" i="5"/>
  <c r="B2557" i="5"/>
  <c r="C2557" i="5"/>
  <c r="D2557" i="5"/>
  <c r="B2558" i="5"/>
  <c r="C2558" i="5"/>
  <c r="D2558" i="5"/>
  <c r="B2559" i="5"/>
  <c r="C2559" i="5"/>
  <c r="D2559" i="5"/>
  <c r="B2560" i="5"/>
  <c r="C2560" i="5"/>
  <c r="D2560" i="5"/>
  <c r="B2561" i="5"/>
  <c r="C2561" i="5"/>
  <c r="D2561" i="5"/>
  <c r="B2562" i="5"/>
  <c r="C2562" i="5"/>
  <c r="D2562" i="5"/>
  <c r="B2563" i="5"/>
  <c r="C2563" i="5"/>
  <c r="D2563" i="5"/>
  <c r="B2564" i="5"/>
  <c r="C2564" i="5"/>
  <c r="D2564" i="5"/>
  <c r="B2565" i="5"/>
  <c r="C2565" i="5"/>
  <c r="D2565" i="5"/>
  <c r="B2566" i="5"/>
  <c r="C2566" i="5"/>
  <c r="D2566" i="5"/>
  <c r="B2567" i="5"/>
  <c r="C2567" i="5"/>
  <c r="D2567" i="5"/>
  <c r="B2568" i="5"/>
  <c r="C2568" i="5"/>
  <c r="D2568" i="5"/>
  <c r="B2569" i="5"/>
  <c r="C2569" i="5"/>
  <c r="D2569" i="5"/>
  <c r="B2570" i="5"/>
  <c r="C2570" i="5"/>
  <c r="D2570" i="5"/>
  <c r="B2571" i="5"/>
  <c r="C2571" i="5"/>
  <c r="D2571" i="5"/>
  <c r="B2572" i="5"/>
  <c r="C2572" i="5"/>
  <c r="D2572" i="5"/>
  <c r="B2573" i="5"/>
  <c r="C2573" i="5"/>
  <c r="D2573" i="5"/>
  <c r="B2574" i="5"/>
  <c r="C2574" i="5"/>
  <c r="D2574" i="5"/>
  <c r="B2575" i="5"/>
  <c r="C2575" i="5"/>
  <c r="D2575" i="5"/>
  <c r="B2576" i="5"/>
  <c r="C2576" i="5"/>
  <c r="D2576" i="5"/>
  <c r="B2577" i="5"/>
  <c r="C2577" i="5"/>
  <c r="D2577" i="5"/>
  <c r="B2578" i="5"/>
  <c r="C2578" i="5"/>
  <c r="D2578" i="5"/>
  <c r="B2579" i="5"/>
  <c r="C2579" i="5"/>
  <c r="D2579" i="5"/>
  <c r="B2580" i="5"/>
  <c r="C2580" i="5"/>
  <c r="D2580" i="5"/>
  <c r="B2581" i="5"/>
  <c r="C2581" i="5"/>
  <c r="D2581" i="5"/>
  <c r="B2582" i="5"/>
  <c r="C2582" i="5"/>
  <c r="D2582" i="5"/>
  <c r="B2583" i="5"/>
  <c r="C2583" i="5"/>
  <c r="D2583" i="5"/>
  <c r="B2584" i="5"/>
  <c r="C2584" i="5"/>
  <c r="D2584" i="5"/>
  <c r="B2585" i="5"/>
  <c r="C2585" i="5"/>
  <c r="D2585" i="5"/>
  <c r="B2586" i="5"/>
  <c r="C2586" i="5"/>
  <c r="D2586" i="5"/>
  <c r="B2587" i="5"/>
  <c r="C2587" i="5"/>
  <c r="D2587" i="5"/>
  <c r="B2588" i="5"/>
  <c r="C2588" i="5"/>
  <c r="D2588" i="5"/>
  <c r="B2589" i="5"/>
  <c r="C2589" i="5"/>
  <c r="D2589" i="5"/>
  <c r="B2590" i="5"/>
  <c r="C2590" i="5"/>
  <c r="D2590" i="5"/>
  <c r="B2591" i="5"/>
  <c r="C2591" i="5"/>
  <c r="D2591" i="5"/>
  <c r="B2592" i="5"/>
  <c r="C2592" i="5"/>
  <c r="D2592" i="5"/>
  <c r="B2593" i="5"/>
  <c r="C2593" i="5"/>
  <c r="D2593" i="5"/>
  <c r="B2594" i="5"/>
  <c r="C2594" i="5"/>
  <c r="D2594" i="5"/>
  <c r="B2595" i="5"/>
  <c r="C2595" i="5"/>
  <c r="D2595" i="5"/>
  <c r="B2596" i="5"/>
  <c r="C2596" i="5"/>
  <c r="D2596" i="5"/>
  <c r="B2597" i="5"/>
  <c r="C2597" i="5"/>
  <c r="D2597" i="5"/>
  <c r="B2598" i="5"/>
  <c r="C2598" i="5"/>
  <c r="D2598" i="5"/>
  <c r="B2599" i="5"/>
  <c r="C2599" i="5"/>
  <c r="D2599" i="5"/>
  <c r="B2600" i="5"/>
  <c r="C2600" i="5"/>
  <c r="D2600" i="5"/>
  <c r="B2601" i="5"/>
  <c r="C2601" i="5"/>
  <c r="D2601" i="5"/>
  <c r="B2602" i="5"/>
  <c r="C2602" i="5"/>
  <c r="D2602" i="5"/>
  <c r="B2603" i="5"/>
  <c r="C2603" i="5"/>
  <c r="D2603" i="5"/>
  <c r="B2604" i="5"/>
  <c r="C2604" i="5"/>
  <c r="D2604" i="5"/>
  <c r="B2605" i="5"/>
  <c r="C2605" i="5"/>
  <c r="D2605" i="5"/>
  <c r="B2606" i="5"/>
  <c r="C2606" i="5"/>
  <c r="D2606" i="5"/>
  <c r="B2607" i="5"/>
  <c r="C2607" i="5"/>
  <c r="D2607" i="5"/>
  <c r="B2608" i="5"/>
  <c r="C2608" i="5"/>
  <c r="D2608" i="5"/>
  <c r="B2609" i="5"/>
  <c r="C2609" i="5"/>
  <c r="D2609" i="5"/>
  <c r="B2610" i="5"/>
  <c r="C2610" i="5"/>
  <c r="D2610" i="5"/>
  <c r="B2611" i="5"/>
  <c r="C2611" i="5"/>
  <c r="D2611" i="5"/>
  <c r="B2612" i="5"/>
  <c r="C2612" i="5"/>
  <c r="D2612" i="5"/>
  <c r="B2613" i="5"/>
  <c r="C2613" i="5"/>
  <c r="D2613" i="5"/>
  <c r="B2614" i="5"/>
  <c r="C2614" i="5"/>
  <c r="D2614" i="5"/>
  <c r="B2615" i="5"/>
  <c r="C2615" i="5"/>
  <c r="D2615" i="5"/>
  <c r="B2616" i="5"/>
  <c r="C2616" i="5"/>
  <c r="D2616" i="5"/>
  <c r="B2617" i="5"/>
  <c r="C2617" i="5"/>
  <c r="D2617" i="5"/>
  <c r="B2618" i="5"/>
  <c r="C2618" i="5"/>
  <c r="D2618" i="5"/>
  <c r="B2619" i="5"/>
  <c r="C2619" i="5"/>
  <c r="D2619" i="5"/>
  <c r="B2620" i="5"/>
  <c r="C2620" i="5"/>
  <c r="D2620" i="5"/>
  <c r="B2621" i="5"/>
  <c r="C2621" i="5"/>
  <c r="D2621" i="5"/>
  <c r="B2622" i="5"/>
  <c r="C2622" i="5"/>
  <c r="D2622" i="5"/>
  <c r="B2623" i="5"/>
  <c r="C2623" i="5"/>
  <c r="D2623" i="5"/>
  <c r="B2624" i="5"/>
  <c r="C2624" i="5"/>
  <c r="D2624" i="5"/>
  <c r="B2625" i="5"/>
  <c r="C2625" i="5"/>
  <c r="D2625" i="5"/>
  <c r="B2626" i="5"/>
  <c r="C2626" i="5"/>
  <c r="D2626" i="5"/>
  <c r="B2627" i="5"/>
  <c r="C2627" i="5"/>
  <c r="D2627" i="5"/>
  <c r="B2628" i="5"/>
  <c r="C2628" i="5"/>
  <c r="D2628" i="5"/>
  <c r="B2629" i="5"/>
  <c r="C2629" i="5"/>
  <c r="D2629" i="5"/>
  <c r="B2630" i="5"/>
  <c r="C2630" i="5"/>
  <c r="D2630" i="5"/>
  <c r="B2631" i="5"/>
  <c r="C2631" i="5"/>
  <c r="D2631" i="5"/>
  <c r="B2632" i="5"/>
  <c r="C2632" i="5"/>
  <c r="D2632" i="5"/>
  <c r="B2633" i="5"/>
  <c r="C2633" i="5"/>
  <c r="D2633" i="5"/>
  <c r="B2634" i="5"/>
  <c r="C2634" i="5"/>
  <c r="D2634" i="5"/>
  <c r="B2635" i="5"/>
  <c r="C2635" i="5"/>
  <c r="D2635" i="5"/>
  <c r="B2636" i="5"/>
  <c r="C2636" i="5"/>
  <c r="D2636" i="5"/>
  <c r="B2637" i="5"/>
  <c r="C2637" i="5"/>
  <c r="D2637" i="5"/>
  <c r="B2638" i="5"/>
  <c r="C2638" i="5"/>
  <c r="D2638" i="5"/>
  <c r="B2639" i="5"/>
  <c r="C2639" i="5"/>
  <c r="D2639" i="5"/>
  <c r="B2640" i="5"/>
  <c r="C2640" i="5"/>
  <c r="D2640" i="5"/>
  <c r="B2641" i="5"/>
  <c r="C2641" i="5"/>
  <c r="D2641" i="5"/>
  <c r="B2642" i="5"/>
  <c r="C2642" i="5"/>
  <c r="D2642" i="5"/>
  <c r="B2643" i="5"/>
  <c r="C2643" i="5"/>
  <c r="D2643" i="5"/>
  <c r="B2644" i="5"/>
  <c r="C2644" i="5"/>
  <c r="D2644" i="5"/>
  <c r="B2645" i="5"/>
  <c r="C2645" i="5"/>
  <c r="D2645" i="5"/>
  <c r="B2646" i="5"/>
  <c r="C2646" i="5"/>
  <c r="D2646" i="5"/>
  <c r="B2647" i="5"/>
  <c r="C2647" i="5"/>
  <c r="D2647" i="5"/>
  <c r="B2648" i="5"/>
  <c r="C2648" i="5"/>
  <c r="D2648" i="5"/>
  <c r="B2649" i="5"/>
  <c r="C2649" i="5"/>
  <c r="D2649" i="5"/>
  <c r="B2650" i="5"/>
  <c r="C2650" i="5"/>
  <c r="D2650" i="5"/>
  <c r="B2651" i="5"/>
  <c r="C2651" i="5"/>
  <c r="D2651" i="5"/>
  <c r="B2652" i="5"/>
  <c r="C2652" i="5"/>
  <c r="D2652" i="5"/>
  <c r="B2653" i="5"/>
  <c r="C2653" i="5"/>
  <c r="D2653" i="5"/>
  <c r="B2654" i="5"/>
  <c r="C2654" i="5"/>
  <c r="D2654" i="5"/>
  <c r="B2655" i="5"/>
  <c r="C2655" i="5"/>
  <c r="D2655" i="5"/>
  <c r="B2656" i="5"/>
  <c r="C2656" i="5"/>
  <c r="D2656" i="5"/>
  <c r="B2657" i="5"/>
  <c r="C2657" i="5"/>
  <c r="D2657" i="5"/>
  <c r="B2658" i="5"/>
  <c r="C2658" i="5"/>
  <c r="D2658" i="5"/>
  <c r="B2659" i="5"/>
  <c r="C2659" i="5"/>
  <c r="D2659" i="5"/>
  <c r="B2660" i="5"/>
  <c r="C2660" i="5"/>
  <c r="D2660" i="5"/>
  <c r="B2661" i="5"/>
  <c r="C2661" i="5"/>
  <c r="D2661" i="5"/>
  <c r="B2662" i="5"/>
  <c r="C2662" i="5"/>
  <c r="D2662" i="5"/>
  <c r="B2663" i="5"/>
  <c r="C2663" i="5"/>
  <c r="D2663" i="5"/>
  <c r="B2664" i="5"/>
  <c r="C2664" i="5"/>
  <c r="D2664" i="5"/>
  <c r="B2665" i="5"/>
  <c r="C2665" i="5"/>
  <c r="D2665" i="5"/>
  <c r="B2666" i="5"/>
  <c r="C2666" i="5"/>
  <c r="D2666" i="5"/>
  <c r="B2667" i="5"/>
  <c r="C2667" i="5"/>
  <c r="D2667" i="5"/>
  <c r="B2668" i="5"/>
  <c r="C2668" i="5"/>
  <c r="D2668" i="5"/>
  <c r="B2669" i="5"/>
  <c r="C2669" i="5"/>
  <c r="D2669" i="5"/>
  <c r="B2670" i="5"/>
  <c r="C2670" i="5"/>
  <c r="D2670" i="5"/>
  <c r="B2671" i="5"/>
  <c r="C2671" i="5"/>
  <c r="D2671" i="5"/>
  <c r="B2672" i="5"/>
  <c r="C2672" i="5"/>
  <c r="D2672" i="5"/>
  <c r="B2673" i="5"/>
  <c r="C2673" i="5"/>
  <c r="D2673" i="5"/>
  <c r="B2674" i="5"/>
  <c r="C2674" i="5"/>
  <c r="D2674" i="5"/>
  <c r="B2675" i="5"/>
  <c r="C2675" i="5"/>
  <c r="D2675" i="5"/>
  <c r="B2676" i="5"/>
  <c r="C2676" i="5"/>
  <c r="D2676" i="5"/>
  <c r="B2677" i="5"/>
  <c r="C2677" i="5"/>
  <c r="D2677" i="5"/>
  <c r="B2678" i="5"/>
  <c r="C2678" i="5"/>
  <c r="D2678" i="5"/>
  <c r="B2679" i="5"/>
  <c r="C2679" i="5"/>
  <c r="D2679" i="5"/>
  <c r="B2680" i="5"/>
  <c r="C2680" i="5"/>
  <c r="D2680" i="5"/>
  <c r="B2681" i="5"/>
  <c r="C2681" i="5"/>
  <c r="D2681" i="5"/>
  <c r="B2682" i="5"/>
  <c r="C2682" i="5"/>
  <c r="D2682" i="5"/>
  <c r="B2683" i="5"/>
  <c r="C2683" i="5"/>
  <c r="D2683" i="5"/>
  <c r="B2684" i="5"/>
  <c r="C2684" i="5"/>
  <c r="D2684" i="5"/>
  <c r="B2685" i="5"/>
  <c r="C2685" i="5"/>
  <c r="D2685" i="5"/>
  <c r="B2686" i="5"/>
  <c r="C2686" i="5"/>
  <c r="D2686" i="5"/>
  <c r="B2687" i="5"/>
  <c r="C2687" i="5"/>
  <c r="D2687" i="5"/>
  <c r="B2688" i="5"/>
  <c r="C2688" i="5"/>
  <c r="D2688" i="5"/>
  <c r="B2689" i="5"/>
  <c r="C2689" i="5"/>
  <c r="D2689" i="5"/>
  <c r="B2690" i="5"/>
  <c r="C2690" i="5"/>
  <c r="D2690" i="5"/>
  <c r="B2691" i="5"/>
  <c r="C2691" i="5"/>
  <c r="D2691" i="5"/>
  <c r="B2692" i="5"/>
  <c r="C2692" i="5"/>
  <c r="D2692" i="5"/>
  <c r="B2693" i="5"/>
  <c r="H2698" i="5" s="1"/>
  <c r="C2693" i="5"/>
  <c r="D2693" i="5"/>
  <c r="E2693" i="5"/>
  <c r="G2698" i="5" s="1"/>
  <c r="B2" i="5"/>
  <c r="C2" i="5"/>
  <c r="D2" i="5"/>
  <c r="E2" i="5" s="1"/>
  <c r="B1" i="5"/>
  <c r="C1" i="5"/>
  <c r="D1" i="5"/>
  <c r="A1" i="5"/>
  <c r="A1" i="4"/>
  <c r="A1" i="3"/>
  <c r="A1" i="2"/>
  <c r="A2693" i="5"/>
  <c r="A2692" i="5"/>
  <c r="A2691" i="5"/>
  <c r="A2690" i="5"/>
  <c r="A2689" i="5"/>
  <c r="A2688" i="5"/>
  <c r="A2687" i="5"/>
  <c r="A2686" i="5"/>
  <c r="A2685" i="5"/>
  <c r="A2684" i="5"/>
  <c r="A2683" i="5"/>
  <c r="A2682" i="5"/>
  <c r="A2681" i="5"/>
  <c r="A2680" i="5"/>
  <c r="A2679" i="5"/>
  <c r="A2678" i="5"/>
  <c r="A2677" i="5"/>
  <c r="A2676" i="5"/>
  <c r="A2675" i="5"/>
  <c r="A2674" i="5"/>
  <c r="A2673" i="5"/>
  <c r="A2672" i="5"/>
  <c r="A2671" i="5"/>
  <c r="A2670" i="5"/>
  <c r="A2669" i="5"/>
  <c r="A2668" i="5"/>
  <c r="A2667" i="5"/>
  <c r="A2666" i="5"/>
  <c r="A2665" i="5"/>
  <c r="A2664" i="5"/>
  <c r="A2663" i="5"/>
  <c r="A2662" i="5"/>
  <c r="A2661" i="5"/>
  <c r="A2660" i="5"/>
  <c r="A2659" i="5"/>
  <c r="A2658" i="5"/>
  <c r="A2657" i="5"/>
  <c r="A2656" i="5"/>
  <c r="A2655" i="5"/>
  <c r="A2654" i="5"/>
  <c r="A2653" i="5"/>
  <c r="A2652" i="5"/>
  <c r="A2651" i="5"/>
  <c r="A2650" i="5"/>
  <c r="A2649" i="5"/>
  <c r="A2648" i="5"/>
  <c r="A2647" i="5"/>
  <c r="A2646" i="5"/>
  <c r="A2645" i="5"/>
  <c r="A2644" i="5"/>
  <c r="A2643" i="5"/>
  <c r="A2642" i="5"/>
  <c r="A2641" i="5"/>
  <c r="A2640" i="5"/>
  <c r="A2639" i="5"/>
  <c r="A2638" i="5"/>
  <c r="A2637" i="5"/>
  <c r="A2636" i="5"/>
  <c r="A2635" i="5"/>
  <c r="A2634" i="5"/>
  <c r="A2633" i="5"/>
  <c r="A2632" i="5"/>
  <c r="A2631" i="5"/>
  <c r="A2630" i="5"/>
  <c r="A2629" i="5"/>
  <c r="A2628" i="5"/>
  <c r="A2627" i="5"/>
  <c r="A2626" i="5"/>
  <c r="A2625" i="5"/>
  <c r="A2624" i="5"/>
  <c r="A2623" i="5"/>
  <c r="A2622" i="5"/>
  <c r="A2621" i="5"/>
  <c r="A2620" i="5"/>
  <c r="A2619" i="5"/>
  <c r="A2618" i="5"/>
  <c r="A2617" i="5"/>
  <c r="A2616" i="5"/>
  <c r="A2615" i="5"/>
  <c r="A2614" i="5"/>
  <c r="A2613" i="5"/>
  <c r="A2612" i="5"/>
  <c r="A2611" i="5"/>
  <c r="A2610" i="5"/>
  <c r="A2609" i="5"/>
  <c r="A2608" i="5"/>
  <c r="A2607" i="5"/>
  <c r="A2606" i="5"/>
  <c r="A2605" i="5"/>
  <c r="A2604" i="5"/>
  <c r="A2603" i="5"/>
  <c r="A2602" i="5"/>
  <c r="A2601" i="5"/>
  <c r="A2600" i="5"/>
  <c r="A2599" i="5"/>
  <c r="A2598" i="5"/>
  <c r="A2597" i="5"/>
  <c r="A2596" i="5"/>
  <c r="A2595" i="5"/>
  <c r="A2594" i="5"/>
  <c r="A2593" i="5"/>
  <c r="A2592" i="5"/>
  <c r="A2591" i="5"/>
  <c r="A2590" i="5"/>
  <c r="A2589" i="5"/>
  <c r="A2588" i="5"/>
  <c r="A2587" i="5"/>
  <c r="A2586" i="5"/>
  <c r="A2585" i="5"/>
  <c r="A2584" i="5"/>
  <c r="A2583" i="5"/>
  <c r="A2582" i="5"/>
  <c r="A2581" i="5"/>
  <c r="A2580" i="5"/>
  <c r="A2579" i="5"/>
  <c r="A2578" i="5"/>
  <c r="A2577" i="5"/>
  <c r="A2576" i="5"/>
  <c r="A2575" i="5"/>
  <c r="A2574" i="5"/>
  <c r="A2573" i="5"/>
  <c r="A2572" i="5"/>
  <c r="A2571" i="5"/>
  <c r="A2570" i="5"/>
  <c r="A2569" i="5"/>
  <c r="A2568" i="5"/>
  <c r="A2567" i="5"/>
  <c r="A2566" i="5"/>
  <c r="A2565" i="5"/>
  <c r="A2564" i="5"/>
  <c r="A2563" i="5"/>
  <c r="A2562" i="5"/>
  <c r="A2561" i="5"/>
  <c r="A2560" i="5"/>
  <c r="A2559" i="5"/>
  <c r="A2558" i="5"/>
  <c r="A2557" i="5"/>
  <c r="A2556" i="5"/>
  <c r="A2555" i="5"/>
  <c r="A2554" i="5"/>
  <c r="A2553" i="5"/>
  <c r="A2552" i="5"/>
  <c r="A2551" i="5"/>
  <c r="A2550" i="5"/>
  <c r="A2549" i="5"/>
  <c r="A2548" i="5"/>
  <c r="A2547" i="5"/>
  <c r="A2546" i="5"/>
  <c r="A2545" i="5"/>
  <c r="A2544" i="5"/>
  <c r="A2543" i="5"/>
  <c r="A2542" i="5"/>
  <c r="A2541" i="5"/>
  <c r="A2540" i="5"/>
  <c r="A2539" i="5"/>
  <c r="A2538" i="5"/>
  <c r="A2537" i="5"/>
  <c r="A2536" i="5"/>
  <c r="A2535" i="5"/>
  <c r="A2534" i="5"/>
  <c r="A2533" i="5"/>
  <c r="A2532" i="5"/>
  <c r="A2531" i="5"/>
  <c r="A2530" i="5"/>
  <c r="A2529" i="5"/>
  <c r="A2528" i="5"/>
  <c r="A2527" i="5"/>
  <c r="A2526" i="5"/>
  <c r="A2525" i="5"/>
  <c r="A2524" i="5"/>
  <c r="A2523" i="5"/>
  <c r="A2522" i="5"/>
  <c r="A2521" i="5"/>
  <c r="A2520" i="5"/>
  <c r="A2519" i="5"/>
  <c r="A2518" i="5"/>
  <c r="A2517" i="5"/>
  <c r="A2516" i="5"/>
  <c r="A2515" i="5"/>
  <c r="A2514" i="5"/>
  <c r="A2513" i="5"/>
  <c r="A2512" i="5"/>
  <c r="A2511" i="5"/>
  <c r="A2510" i="5"/>
  <c r="A2509" i="5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2693" i="4"/>
  <c r="A2693" i="4"/>
  <c r="B2692" i="4"/>
  <c r="A2692" i="4"/>
  <c r="B2691" i="4"/>
  <c r="A2691" i="4"/>
  <c r="B2690" i="4"/>
  <c r="A2690" i="4"/>
  <c r="B2689" i="4"/>
  <c r="A2689" i="4"/>
  <c r="B2688" i="4"/>
  <c r="A2688" i="4"/>
  <c r="B2687" i="4"/>
  <c r="A2687" i="4"/>
  <c r="B2686" i="4"/>
  <c r="A2686" i="4"/>
  <c r="B2685" i="4"/>
  <c r="A2685" i="4"/>
  <c r="B2684" i="4"/>
  <c r="A2684" i="4"/>
  <c r="B2683" i="4"/>
  <c r="A2683" i="4"/>
  <c r="B2682" i="4"/>
  <c r="A2682" i="4"/>
  <c r="B2681" i="4"/>
  <c r="A2681" i="4"/>
  <c r="B2680" i="4"/>
  <c r="A2680" i="4"/>
  <c r="B2679" i="4"/>
  <c r="A2679" i="4"/>
  <c r="B2678" i="4"/>
  <c r="A2678" i="4"/>
  <c r="B2677" i="4"/>
  <c r="A2677" i="4"/>
  <c r="B2676" i="4"/>
  <c r="A2676" i="4"/>
  <c r="B2675" i="4"/>
  <c r="A2675" i="4"/>
  <c r="B2674" i="4"/>
  <c r="A2674" i="4"/>
  <c r="B2673" i="4"/>
  <c r="A2673" i="4"/>
  <c r="B2672" i="4"/>
  <c r="A2672" i="4"/>
  <c r="B2671" i="4"/>
  <c r="A2671" i="4"/>
  <c r="B2670" i="4"/>
  <c r="A2670" i="4"/>
  <c r="B2669" i="4"/>
  <c r="A2669" i="4"/>
  <c r="B2668" i="4"/>
  <c r="A2668" i="4"/>
  <c r="B2667" i="4"/>
  <c r="A2667" i="4"/>
  <c r="B2666" i="4"/>
  <c r="A2666" i="4"/>
  <c r="B2665" i="4"/>
  <c r="A2665" i="4"/>
  <c r="B2664" i="4"/>
  <c r="A2664" i="4"/>
  <c r="B2663" i="4"/>
  <c r="A2663" i="4"/>
  <c r="B2662" i="4"/>
  <c r="A2662" i="4"/>
  <c r="B2661" i="4"/>
  <c r="A2661" i="4"/>
  <c r="B2660" i="4"/>
  <c r="A2660" i="4"/>
  <c r="B2659" i="4"/>
  <c r="A2659" i="4"/>
  <c r="B2658" i="4"/>
  <c r="A2658" i="4"/>
  <c r="B2657" i="4"/>
  <c r="A2657" i="4"/>
  <c r="B2656" i="4"/>
  <c r="A2656" i="4"/>
  <c r="B2655" i="4"/>
  <c r="A2655" i="4"/>
  <c r="B2654" i="4"/>
  <c r="A2654" i="4"/>
  <c r="B2653" i="4"/>
  <c r="A2653" i="4"/>
  <c r="B2652" i="4"/>
  <c r="A2652" i="4"/>
  <c r="B2651" i="4"/>
  <c r="A2651" i="4"/>
  <c r="B2650" i="4"/>
  <c r="A2650" i="4"/>
  <c r="B2649" i="4"/>
  <c r="A2649" i="4"/>
  <c r="B2648" i="4"/>
  <c r="A2648" i="4"/>
  <c r="B2647" i="4"/>
  <c r="A2647" i="4"/>
  <c r="B2646" i="4"/>
  <c r="A2646" i="4"/>
  <c r="B2645" i="4"/>
  <c r="A2645" i="4"/>
  <c r="B2644" i="4"/>
  <c r="A2644" i="4"/>
  <c r="B2643" i="4"/>
  <c r="A2643" i="4"/>
  <c r="B2642" i="4"/>
  <c r="A2642" i="4"/>
  <c r="B2641" i="4"/>
  <c r="A2641" i="4"/>
  <c r="B2640" i="4"/>
  <c r="A2640" i="4"/>
  <c r="B2639" i="4"/>
  <c r="A2639" i="4"/>
  <c r="B2638" i="4"/>
  <c r="A2638" i="4"/>
  <c r="B2637" i="4"/>
  <c r="A2637" i="4"/>
  <c r="B2636" i="4"/>
  <c r="A2636" i="4"/>
  <c r="B2635" i="4"/>
  <c r="A2635" i="4"/>
  <c r="B2634" i="4"/>
  <c r="A2634" i="4"/>
  <c r="B2633" i="4"/>
  <c r="A2633" i="4"/>
  <c r="B2632" i="4"/>
  <c r="A2632" i="4"/>
  <c r="B2631" i="4"/>
  <c r="A2631" i="4"/>
  <c r="B2630" i="4"/>
  <c r="A2630" i="4"/>
  <c r="B2629" i="4"/>
  <c r="A2629" i="4"/>
  <c r="B2628" i="4"/>
  <c r="A2628" i="4"/>
  <c r="B2627" i="4"/>
  <c r="A2627" i="4"/>
  <c r="B2626" i="4"/>
  <c r="A2626" i="4"/>
  <c r="B2625" i="4"/>
  <c r="A2625" i="4"/>
  <c r="B2624" i="4"/>
  <c r="A2624" i="4"/>
  <c r="B2623" i="4"/>
  <c r="A2623" i="4"/>
  <c r="B2622" i="4"/>
  <c r="A2622" i="4"/>
  <c r="B2621" i="4"/>
  <c r="A2621" i="4"/>
  <c r="B2620" i="4"/>
  <c r="A2620" i="4"/>
  <c r="B2619" i="4"/>
  <c r="A2619" i="4"/>
  <c r="B2618" i="4"/>
  <c r="A2618" i="4"/>
  <c r="B2617" i="4"/>
  <c r="A2617" i="4"/>
  <c r="B2616" i="4"/>
  <c r="A2616" i="4"/>
  <c r="B2615" i="4"/>
  <c r="A2615" i="4"/>
  <c r="B2614" i="4"/>
  <c r="A2614" i="4"/>
  <c r="B2613" i="4"/>
  <c r="A2613" i="4"/>
  <c r="B2612" i="4"/>
  <c r="A2612" i="4"/>
  <c r="B2611" i="4"/>
  <c r="A2611" i="4"/>
  <c r="B2610" i="4"/>
  <c r="A2610" i="4"/>
  <c r="B2609" i="4"/>
  <c r="A2609" i="4"/>
  <c r="B2608" i="4"/>
  <c r="A2608" i="4"/>
  <c r="B2607" i="4"/>
  <c r="A2607" i="4"/>
  <c r="B2606" i="4"/>
  <c r="A2606" i="4"/>
  <c r="B2605" i="4"/>
  <c r="A2605" i="4"/>
  <c r="B2604" i="4"/>
  <c r="A2604" i="4"/>
  <c r="B2603" i="4"/>
  <c r="A2603" i="4"/>
  <c r="B2602" i="4"/>
  <c r="A2602" i="4"/>
  <c r="B2601" i="4"/>
  <c r="A2601" i="4"/>
  <c r="B2600" i="4"/>
  <c r="A2600" i="4"/>
  <c r="B2599" i="4"/>
  <c r="A2599" i="4"/>
  <c r="B2598" i="4"/>
  <c r="A2598" i="4"/>
  <c r="B2597" i="4"/>
  <c r="A2597" i="4"/>
  <c r="B2596" i="4"/>
  <c r="A2596" i="4"/>
  <c r="B2595" i="4"/>
  <c r="A2595" i="4"/>
  <c r="B2594" i="4"/>
  <c r="A2594" i="4"/>
  <c r="B2593" i="4"/>
  <c r="A2593" i="4"/>
  <c r="B2592" i="4"/>
  <c r="A2592" i="4"/>
  <c r="B2591" i="4"/>
  <c r="A2591" i="4"/>
  <c r="B2590" i="4"/>
  <c r="A2590" i="4"/>
  <c r="B2589" i="4"/>
  <c r="A2589" i="4"/>
  <c r="B2588" i="4"/>
  <c r="A2588" i="4"/>
  <c r="B2587" i="4"/>
  <c r="A2587" i="4"/>
  <c r="B2586" i="4"/>
  <c r="A2586" i="4"/>
  <c r="B2585" i="4"/>
  <c r="A2585" i="4"/>
  <c r="B2584" i="4"/>
  <c r="A2584" i="4"/>
  <c r="B2583" i="4"/>
  <c r="A2583" i="4"/>
  <c r="B2582" i="4"/>
  <c r="A2582" i="4"/>
  <c r="B2581" i="4"/>
  <c r="A2581" i="4"/>
  <c r="B2580" i="4"/>
  <c r="A2580" i="4"/>
  <c r="B2579" i="4"/>
  <c r="A2579" i="4"/>
  <c r="B2578" i="4"/>
  <c r="A2578" i="4"/>
  <c r="B2577" i="4"/>
  <c r="A2577" i="4"/>
  <c r="B2576" i="4"/>
  <c r="A2576" i="4"/>
  <c r="B2575" i="4"/>
  <c r="A2575" i="4"/>
  <c r="B2574" i="4"/>
  <c r="A2574" i="4"/>
  <c r="B2573" i="4"/>
  <c r="A2573" i="4"/>
  <c r="B2572" i="4"/>
  <c r="A2572" i="4"/>
  <c r="B2571" i="4"/>
  <c r="A2571" i="4"/>
  <c r="B2570" i="4"/>
  <c r="A2570" i="4"/>
  <c r="B2569" i="4"/>
  <c r="A2569" i="4"/>
  <c r="B2568" i="4"/>
  <c r="A2568" i="4"/>
  <c r="B2567" i="4"/>
  <c r="A2567" i="4"/>
  <c r="B2566" i="4"/>
  <c r="A2566" i="4"/>
  <c r="B2565" i="4"/>
  <c r="A2565" i="4"/>
  <c r="B2564" i="4"/>
  <c r="A2564" i="4"/>
  <c r="B2563" i="4"/>
  <c r="A2563" i="4"/>
  <c r="B2562" i="4"/>
  <c r="A2562" i="4"/>
  <c r="B2561" i="4"/>
  <c r="A2561" i="4"/>
  <c r="B2560" i="4"/>
  <c r="A2560" i="4"/>
  <c r="B2559" i="4"/>
  <c r="A2559" i="4"/>
  <c r="B2558" i="4"/>
  <c r="A2558" i="4"/>
  <c r="B2557" i="4"/>
  <c r="A2557" i="4"/>
  <c r="B2556" i="4"/>
  <c r="A2556" i="4"/>
  <c r="B2555" i="4"/>
  <c r="A2555" i="4"/>
  <c r="B2554" i="4"/>
  <c r="A2554" i="4"/>
  <c r="B2553" i="4"/>
  <c r="A2553" i="4"/>
  <c r="B2552" i="4"/>
  <c r="A2552" i="4"/>
  <c r="B2551" i="4"/>
  <c r="A2551" i="4"/>
  <c r="B2550" i="4"/>
  <c r="A2550" i="4"/>
  <c r="B2549" i="4"/>
  <c r="A2549" i="4"/>
  <c r="B2548" i="4"/>
  <c r="A2548" i="4"/>
  <c r="B2547" i="4"/>
  <c r="A2547" i="4"/>
  <c r="B2546" i="4"/>
  <c r="A2546" i="4"/>
  <c r="B2545" i="4"/>
  <c r="A2545" i="4"/>
  <c r="B2544" i="4"/>
  <c r="A2544" i="4"/>
  <c r="B2543" i="4"/>
  <c r="A2543" i="4"/>
  <c r="B2542" i="4"/>
  <c r="A2542" i="4"/>
  <c r="B2541" i="4"/>
  <c r="A2541" i="4"/>
  <c r="B2540" i="4"/>
  <c r="A2540" i="4"/>
  <c r="B2539" i="4"/>
  <c r="A2539" i="4"/>
  <c r="B2538" i="4"/>
  <c r="A2538" i="4"/>
  <c r="B2537" i="4"/>
  <c r="A2537" i="4"/>
  <c r="B2536" i="4"/>
  <c r="A2536" i="4"/>
  <c r="B2535" i="4"/>
  <c r="A2535" i="4"/>
  <c r="B2534" i="4"/>
  <c r="A2534" i="4"/>
  <c r="B2533" i="4"/>
  <c r="A2533" i="4"/>
  <c r="B2532" i="4"/>
  <c r="A2532" i="4"/>
  <c r="B2531" i="4"/>
  <c r="A2531" i="4"/>
  <c r="B2530" i="4"/>
  <c r="A2530" i="4"/>
  <c r="B2529" i="4"/>
  <c r="A2529" i="4"/>
  <c r="B2528" i="4"/>
  <c r="A2528" i="4"/>
  <c r="B2527" i="4"/>
  <c r="A2527" i="4"/>
  <c r="B2526" i="4"/>
  <c r="A2526" i="4"/>
  <c r="B2525" i="4"/>
  <c r="A2525" i="4"/>
  <c r="B2524" i="4"/>
  <c r="A2524" i="4"/>
  <c r="B2523" i="4"/>
  <c r="A2523" i="4"/>
  <c r="B2522" i="4"/>
  <c r="A2522" i="4"/>
  <c r="B2521" i="4"/>
  <c r="A2521" i="4"/>
  <c r="B2520" i="4"/>
  <c r="A2520" i="4"/>
  <c r="B2519" i="4"/>
  <c r="A2519" i="4"/>
  <c r="B2518" i="4"/>
  <c r="A2518" i="4"/>
  <c r="B2517" i="4"/>
  <c r="A2517" i="4"/>
  <c r="B2516" i="4"/>
  <c r="A2516" i="4"/>
  <c r="B2515" i="4"/>
  <c r="A2515" i="4"/>
  <c r="B2514" i="4"/>
  <c r="A2514" i="4"/>
  <c r="B2513" i="4"/>
  <c r="A2513" i="4"/>
  <c r="B2512" i="4"/>
  <c r="A2512" i="4"/>
  <c r="B2511" i="4"/>
  <c r="A2511" i="4"/>
  <c r="B2510" i="4"/>
  <c r="A2510" i="4"/>
  <c r="B2509" i="4"/>
  <c r="A2509" i="4"/>
  <c r="B2508" i="4"/>
  <c r="A2508" i="4"/>
  <c r="B2507" i="4"/>
  <c r="A2507" i="4"/>
  <c r="B2506" i="4"/>
  <c r="A2506" i="4"/>
  <c r="B2505" i="4"/>
  <c r="A2505" i="4"/>
  <c r="B2504" i="4"/>
  <c r="A2504" i="4"/>
  <c r="B2503" i="4"/>
  <c r="A2503" i="4"/>
  <c r="B2502" i="4"/>
  <c r="A2502" i="4"/>
  <c r="B2501" i="4"/>
  <c r="A2501" i="4"/>
  <c r="B2500" i="4"/>
  <c r="A2500" i="4"/>
  <c r="B2499" i="4"/>
  <c r="A2499" i="4"/>
  <c r="B2498" i="4"/>
  <c r="A2498" i="4"/>
  <c r="B2497" i="4"/>
  <c r="A2497" i="4"/>
  <c r="B2496" i="4"/>
  <c r="A2496" i="4"/>
  <c r="B2495" i="4"/>
  <c r="A2495" i="4"/>
  <c r="B2494" i="4"/>
  <c r="A2494" i="4"/>
  <c r="B2493" i="4"/>
  <c r="A2493" i="4"/>
  <c r="B2492" i="4"/>
  <c r="A2492" i="4"/>
  <c r="B2491" i="4"/>
  <c r="A2491" i="4"/>
  <c r="B2490" i="4"/>
  <c r="A2490" i="4"/>
  <c r="B2489" i="4"/>
  <c r="A2489" i="4"/>
  <c r="B2488" i="4"/>
  <c r="A2488" i="4"/>
  <c r="B2487" i="4"/>
  <c r="A2487" i="4"/>
  <c r="B2486" i="4"/>
  <c r="A2486" i="4"/>
  <c r="B2485" i="4"/>
  <c r="A2485" i="4"/>
  <c r="B2484" i="4"/>
  <c r="A2484" i="4"/>
  <c r="B2483" i="4"/>
  <c r="A2483" i="4"/>
  <c r="B2482" i="4"/>
  <c r="A2482" i="4"/>
  <c r="B2481" i="4"/>
  <c r="A2481" i="4"/>
  <c r="B2480" i="4"/>
  <c r="A2480" i="4"/>
  <c r="B2479" i="4"/>
  <c r="A2479" i="4"/>
  <c r="B2478" i="4"/>
  <c r="A2478" i="4"/>
  <c r="B2477" i="4"/>
  <c r="A2477" i="4"/>
  <c r="B2476" i="4"/>
  <c r="A2476" i="4"/>
  <c r="B2475" i="4"/>
  <c r="A2475" i="4"/>
  <c r="B2474" i="4"/>
  <c r="A2474" i="4"/>
  <c r="B2473" i="4"/>
  <c r="A2473" i="4"/>
  <c r="B2472" i="4"/>
  <c r="A2472" i="4"/>
  <c r="B2471" i="4"/>
  <c r="A2471" i="4"/>
  <c r="B2470" i="4"/>
  <c r="A2470" i="4"/>
  <c r="B2469" i="4"/>
  <c r="A2469" i="4"/>
  <c r="B2468" i="4"/>
  <c r="A2468" i="4"/>
  <c r="B2467" i="4"/>
  <c r="A2467" i="4"/>
  <c r="B2466" i="4"/>
  <c r="A2466" i="4"/>
  <c r="B2465" i="4"/>
  <c r="A2465" i="4"/>
  <c r="B2464" i="4"/>
  <c r="A2464" i="4"/>
  <c r="B2463" i="4"/>
  <c r="A2463" i="4"/>
  <c r="B2462" i="4"/>
  <c r="A2462" i="4"/>
  <c r="B2461" i="4"/>
  <c r="A2461" i="4"/>
  <c r="B2460" i="4"/>
  <c r="A2460" i="4"/>
  <c r="B2459" i="4"/>
  <c r="A2459" i="4"/>
  <c r="B2458" i="4"/>
  <c r="A2458" i="4"/>
  <c r="B2457" i="4"/>
  <c r="A2457" i="4"/>
  <c r="B2456" i="4"/>
  <c r="A2456" i="4"/>
  <c r="B2455" i="4"/>
  <c r="A2455" i="4"/>
  <c r="B2454" i="4"/>
  <c r="A2454" i="4"/>
  <c r="B2453" i="4"/>
  <c r="A2453" i="4"/>
  <c r="B2452" i="4"/>
  <c r="A2452" i="4"/>
  <c r="B2451" i="4"/>
  <c r="A2451" i="4"/>
  <c r="B2450" i="4"/>
  <c r="A2450" i="4"/>
  <c r="B2449" i="4"/>
  <c r="A2449" i="4"/>
  <c r="B2448" i="4"/>
  <c r="A2448" i="4"/>
  <c r="B2447" i="4"/>
  <c r="A2447" i="4"/>
  <c r="B2446" i="4"/>
  <c r="A2446" i="4"/>
  <c r="B2445" i="4"/>
  <c r="A2445" i="4"/>
  <c r="B2444" i="4"/>
  <c r="A2444" i="4"/>
  <c r="B2443" i="4"/>
  <c r="A2443" i="4"/>
  <c r="B2442" i="4"/>
  <c r="A2442" i="4"/>
  <c r="B2441" i="4"/>
  <c r="A2441" i="4"/>
  <c r="B2440" i="4"/>
  <c r="A2440" i="4"/>
  <c r="B2439" i="4"/>
  <c r="A2439" i="4"/>
  <c r="B2438" i="4"/>
  <c r="A2438" i="4"/>
  <c r="B2437" i="4"/>
  <c r="A2437" i="4"/>
  <c r="B2436" i="4"/>
  <c r="A2436" i="4"/>
  <c r="B2435" i="4"/>
  <c r="A2435" i="4"/>
  <c r="B2434" i="4"/>
  <c r="A2434" i="4"/>
  <c r="B2433" i="4"/>
  <c r="A2433" i="4"/>
  <c r="B2432" i="4"/>
  <c r="A2432" i="4"/>
  <c r="B2431" i="4"/>
  <c r="A2431" i="4"/>
  <c r="B2430" i="4"/>
  <c r="A2430" i="4"/>
  <c r="B2429" i="4"/>
  <c r="A2429" i="4"/>
  <c r="B2428" i="4"/>
  <c r="A2428" i="4"/>
  <c r="B2427" i="4"/>
  <c r="A2427" i="4"/>
  <c r="B2426" i="4"/>
  <c r="A2426" i="4"/>
  <c r="B2425" i="4"/>
  <c r="A2425" i="4"/>
  <c r="B2424" i="4"/>
  <c r="A2424" i="4"/>
  <c r="B2423" i="4"/>
  <c r="A2423" i="4"/>
  <c r="B2422" i="4"/>
  <c r="A2422" i="4"/>
  <c r="B2421" i="4"/>
  <c r="A2421" i="4"/>
  <c r="B2420" i="4"/>
  <c r="A2420" i="4"/>
  <c r="B2419" i="4"/>
  <c r="A2419" i="4"/>
  <c r="B2418" i="4"/>
  <c r="A2418" i="4"/>
  <c r="B2417" i="4"/>
  <c r="A2417" i="4"/>
  <c r="B2416" i="4"/>
  <c r="A2416" i="4"/>
  <c r="B2415" i="4"/>
  <c r="A2415" i="4"/>
  <c r="B2414" i="4"/>
  <c r="A2414" i="4"/>
  <c r="B2413" i="4"/>
  <c r="A2413" i="4"/>
  <c r="B2412" i="4"/>
  <c r="A2412" i="4"/>
  <c r="B2411" i="4"/>
  <c r="A2411" i="4"/>
  <c r="B2410" i="4"/>
  <c r="A2410" i="4"/>
  <c r="B2409" i="4"/>
  <c r="A2409" i="4"/>
  <c r="B2408" i="4"/>
  <c r="A2408" i="4"/>
  <c r="B2407" i="4"/>
  <c r="A2407" i="4"/>
  <c r="B2406" i="4"/>
  <c r="A2406" i="4"/>
  <c r="B2405" i="4"/>
  <c r="A2405" i="4"/>
  <c r="B2404" i="4"/>
  <c r="A2404" i="4"/>
  <c r="B2403" i="4"/>
  <c r="A2403" i="4"/>
  <c r="B2402" i="4"/>
  <c r="A2402" i="4"/>
  <c r="B2401" i="4"/>
  <c r="A2401" i="4"/>
  <c r="B2400" i="4"/>
  <c r="A2400" i="4"/>
  <c r="B2399" i="4"/>
  <c r="A2399" i="4"/>
  <c r="B2398" i="4"/>
  <c r="A2398" i="4"/>
  <c r="B2397" i="4"/>
  <c r="A2397" i="4"/>
  <c r="B2396" i="4"/>
  <c r="A2396" i="4"/>
  <c r="B2395" i="4"/>
  <c r="A2395" i="4"/>
  <c r="B2394" i="4"/>
  <c r="A2394" i="4"/>
  <c r="B2393" i="4"/>
  <c r="A2393" i="4"/>
  <c r="B2392" i="4"/>
  <c r="A2392" i="4"/>
  <c r="B2391" i="4"/>
  <c r="A2391" i="4"/>
  <c r="B2390" i="4"/>
  <c r="A2390" i="4"/>
  <c r="B2389" i="4"/>
  <c r="A2389" i="4"/>
  <c r="B2388" i="4"/>
  <c r="A2388" i="4"/>
  <c r="B2387" i="4"/>
  <c r="A2387" i="4"/>
  <c r="B2386" i="4"/>
  <c r="A2386" i="4"/>
  <c r="B2385" i="4"/>
  <c r="A2385" i="4"/>
  <c r="B2384" i="4"/>
  <c r="A2384" i="4"/>
  <c r="B2383" i="4"/>
  <c r="A2383" i="4"/>
  <c r="B2382" i="4"/>
  <c r="A2382" i="4"/>
  <c r="B2381" i="4"/>
  <c r="A2381" i="4"/>
  <c r="B2380" i="4"/>
  <c r="A2380" i="4"/>
  <c r="B2379" i="4"/>
  <c r="A2379" i="4"/>
  <c r="B2378" i="4"/>
  <c r="A2378" i="4"/>
  <c r="B2377" i="4"/>
  <c r="A2377" i="4"/>
  <c r="B2376" i="4"/>
  <c r="A2376" i="4"/>
  <c r="B2375" i="4"/>
  <c r="A2375" i="4"/>
  <c r="B2374" i="4"/>
  <c r="A2374" i="4"/>
  <c r="B2373" i="4"/>
  <c r="A2373" i="4"/>
  <c r="B2372" i="4"/>
  <c r="A2372" i="4"/>
  <c r="B2371" i="4"/>
  <c r="A2371" i="4"/>
  <c r="B2370" i="4"/>
  <c r="A2370" i="4"/>
  <c r="B2369" i="4"/>
  <c r="A2369" i="4"/>
  <c r="B2368" i="4"/>
  <c r="A2368" i="4"/>
  <c r="B2367" i="4"/>
  <c r="A2367" i="4"/>
  <c r="B2366" i="4"/>
  <c r="A2366" i="4"/>
  <c r="B2365" i="4"/>
  <c r="A2365" i="4"/>
  <c r="B2364" i="4"/>
  <c r="A2364" i="4"/>
  <c r="B2363" i="4"/>
  <c r="A2363" i="4"/>
  <c r="B2362" i="4"/>
  <c r="A2362" i="4"/>
  <c r="B2361" i="4"/>
  <c r="A2361" i="4"/>
  <c r="B2360" i="4"/>
  <c r="A2360" i="4"/>
  <c r="B2359" i="4"/>
  <c r="A2359" i="4"/>
  <c r="B2358" i="4"/>
  <c r="A2358" i="4"/>
  <c r="B2357" i="4"/>
  <c r="A2357" i="4"/>
  <c r="B2356" i="4"/>
  <c r="A2356" i="4"/>
  <c r="B2355" i="4"/>
  <c r="A2355" i="4"/>
  <c r="B2354" i="4"/>
  <c r="A2354" i="4"/>
  <c r="B2353" i="4"/>
  <c r="A2353" i="4"/>
  <c r="B2352" i="4"/>
  <c r="A2352" i="4"/>
  <c r="B2351" i="4"/>
  <c r="A2351" i="4"/>
  <c r="B2350" i="4"/>
  <c r="A2350" i="4"/>
  <c r="B2349" i="4"/>
  <c r="A2349" i="4"/>
  <c r="B2348" i="4"/>
  <c r="A2348" i="4"/>
  <c r="B2347" i="4"/>
  <c r="A2347" i="4"/>
  <c r="B2346" i="4"/>
  <c r="A2346" i="4"/>
  <c r="B2345" i="4"/>
  <c r="A2345" i="4"/>
  <c r="B2344" i="4"/>
  <c r="A2344" i="4"/>
  <c r="B2343" i="4"/>
  <c r="A2343" i="4"/>
  <c r="B2342" i="4"/>
  <c r="A2342" i="4"/>
  <c r="B2341" i="4"/>
  <c r="A2341" i="4"/>
  <c r="B2340" i="4"/>
  <c r="A2340" i="4"/>
  <c r="B2339" i="4"/>
  <c r="A2339" i="4"/>
  <c r="B2338" i="4"/>
  <c r="A2338" i="4"/>
  <c r="B2337" i="4"/>
  <c r="A2337" i="4"/>
  <c r="B2336" i="4"/>
  <c r="A2336" i="4"/>
  <c r="B2335" i="4"/>
  <c r="A2335" i="4"/>
  <c r="B2334" i="4"/>
  <c r="A2334" i="4"/>
  <c r="B2333" i="4"/>
  <c r="A2333" i="4"/>
  <c r="B2332" i="4"/>
  <c r="A2332" i="4"/>
  <c r="B2331" i="4"/>
  <c r="A2331" i="4"/>
  <c r="B2330" i="4"/>
  <c r="A2330" i="4"/>
  <c r="B2329" i="4"/>
  <c r="A2329" i="4"/>
  <c r="B2328" i="4"/>
  <c r="A2328" i="4"/>
  <c r="B2327" i="4"/>
  <c r="A2327" i="4"/>
  <c r="B2326" i="4"/>
  <c r="A2326" i="4"/>
  <c r="B2325" i="4"/>
  <c r="A2325" i="4"/>
  <c r="B2324" i="4"/>
  <c r="A2324" i="4"/>
  <c r="B2323" i="4"/>
  <c r="A2323" i="4"/>
  <c r="B2322" i="4"/>
  <c r="A2322" i="4"/>
  <c r="B2321" i="4"/>
  <c r="A2321" i="4"/>
  <c r="B2320" i="4"/>
  <c r="A2320" i="4"/>
  <c r="B2319" i="4"/>
  <c r="A2319" i="4"/>
  <c r="B2318" i="4"/>
  <c r="A2318" i="4"/>
  <c r="B2317" i="4"/>
  <c r="A2317" i="4"/>
  <c r="B2316" i="4"/>
  <c r="A2316" i="4"/>
  <c r="B2315" i="4"/>
  <c r="A2315" i="4"/>
  <c r="B2314" i="4"/>
  <c r="A2314" i="4"/>
  <c r="B2313" i="4"/>
  <c r="A2313" i="4"/>
  <c r="B2312" i="4"/>
  <c r="A2312" i="4"/>
  <c r="B2311" i="4"/>
  <c r="A2311" i="4"/>
  <c r="B2310" i="4"/>
  <c r="A2310" i="4"/>
  <c r="B2309" i="4"/>
  <c r="A2309" i="4"/>
  <c r="B2308" i="4"/>
  <c r="A2308" i="4"/>
  <c r="B2307" i="4"/>
  <c r="A2307" i="4"/>
  <c r="B2306" i="4"/>
  <c r="A2306" i="4"/>
  <c r="B2305" i="4"/>
  <c r="A2305" i="4"/>
  <c r="B2304" i="4"/>
  <c r="A2304" i="4"/>
  <c r="B2303" i="4"/>
  <c r="A2303" i="4"/>
  <c r="B2302" i="4"/>
  <c r="A2302" i="4"/>
  <c r="B2301" i="4"/>
  <c r="A2301" i="4"/>
  <c r="B2300" i="4"/>
  <c r="A2300" i="4"/>
  <c r="B2299" i="4"/>
  <c r="A2299" i="4"/>
  <c r="B2298" i="4"/>
  <c r="A2298" i="4"/>
  <c r="B2297" i="4"/>
  <c r="A2297" i="4"/>
  <c r="B2296" i="4"/>
  <c r="A2296" i="4"/>
  <c r="B2295" i="4"/>
  <c r="A2295" i="4"/>
  <c r="B2294" i="4"/>
  <c r="A2294" i="4"/>
  <c r="B2293" i="4"/>
  <c r="A2293" i="4"/>
  <c r="B2292" i="4"/>
  <c r="A2292" i="4"/>
  <c r="B2291" i="4"/>
  <c r="A2291" i="4"/>
  <c r="B2290" i="4"/>
  <c r="A2290" i="4"/>
  <c r="B2289" i="4"/>
  <c r="A2289" i="4"/>
  <c r="B2288" i="4"/>
  <c r="A2288" i="4"/>
  <c r="B2287" i="4"/>
  <c r="A2287" i="4"/>
  <c r="B2286" i="4"/>
  <c r="A2286" i="4"/>
  <c r="B2285" i="4"/>
  <c r="A2285" i="4"/>
  <c r="B2284" i="4"/>
  <c r="A2284" i="4"/>
  <c r="B2283" i="4"/>
  <c r="A2283" i="4"/>
  <c r="B2282" i="4"/>
  <c r="A2282" i="4"/>
  <c r="B2281" i="4"/>
  <c r="A2281" i="4"/>
  <c r="B2280" i="4"/>
  <c r="A2280" i="4"/>
  <c r="B2279" i="4"/>
  <c r="A2279" i="4"/>
  <c r="B2278" i="4"/>
  <c r="A2278" i="4"/>
  <c r="B2277" i="4"/>
  <c r="A2277" i="4"/>
  <c r="B2276" i="4"/>
  <c r="A2276" i="4"/>
  <c r="B2275" i="4"/>
  <c r="A2275" i="4"/>
  <c r="B2274" i="4"/>
  <c r="A2274" i="4"/>
  <c r="B2273" i="4"/>
  <c r="A2273" i="4"/>
  <c r="B2272" i="4"/>
  <c r="A2272" i="4"/>
  <c r="B2271" i="4"/>
  <c r="A2271" i="4"/>
  <c r="B2270" i="4"/>
  <c r="A2270" i="4"/>
  <c r="B2269" i="4"/>
  <c r="A2269" i="4"/>
  <c r="B2268" i="4"/>
  <c r="A2268" i="4"/>
  <c r="B2267" i="4"/>
  <c r="A2267" i="4"/>
  <c r="B2266" i="4"/>
  <c r="A2266" i="4"/>
  <c r="B2265" i="4"/>
  <c r="A2265" i="4"/>
  <c r="B2264" i="4"/>
  <c r="A2264" i="4"/>
  <c r="B2263" i="4"/>
  <c r="A2263" i="4"/>
  <c r="B2262" i="4"/>
  <c r="A2262" i="4"/>
  <c r="B2261" i="4"/>
  <c r="A2261" i="4"/>
  <c r="B2260" i="4"/>
  <c r="A2260" i="4"/>
  <c r="B2259" i="4"/>
  <c r="A2259" i="4"/>
  <c r="B2258" i="4"/>
  <c r="A2258" i="4"/>
  <c r="B2257" i="4"/>
  <c r="A2257" i="4"/>
  <c r="B2256" i="4"/>
  <c r="A2256" i="4"/>
  <c r="B2255" i="4"/>
  <c r="A2255" i="4"/>
  <c r="B2254" i="4"/>
  <c r="A2254" i="4"/>
  <c r="B2253" i="4"/>
  <c r="A2253" i="4"/>
  <c r="B2252" i="4"/>
  <c r="A2252" i="4"/>
  <c r="B2251" i="4"/>
  <c r="A2251" i="4"/>
  <c r="B2250" i="4"/>
  <c r="A2250" i="4"/>
  <c r="B2249" i="4"/>
  <c r="A2249" i="4"/>
  <c r="B2248" i="4"/>
  <c r="A2248" i="4"/>
  <c r="B2247" i="4"/>
  <c r="A2247" i="4"/>
  <c r="B2246" i="4"/>
  <c r="A2246" i="4"/>
  <c r="B2245" i="4"/>
  <c r="A2245" i="4"/>
  <c r="B2244" i="4"/>
  <c r="A2244" i="4"/>
  <c r="B2243" i="4"/>
  <c r="A2243" i="4"/>
  <c r="B2242" i="4"/>
  <c r="A2242" i="4"/>
  <c r="B2241" i="4"/>
  <c r="A2241" i="4"/>
  <c r="B2240" i="4"/>
  <c r="A2240" i="4"/>
  <c r="B2239" i="4"/>
  <c r="A2239" i="4"/>
  <c r="B2238" i="4"/>
  <c r="A2238" i="4"/>
  <c r="B2237" i="4"/>
  <c r="A2237" i="4"/>
  <c r="B2236" i="4"/>
  <c r="A2236" i="4"/>
  <c r="B2235" i="4"/>
  <c r="A2235" i="4"/>
  <c r="B2234" i="4"/>
  <c r="A2234" i="4"/>
  <c r="B2233" i="4"/>
  <c r="A2233" i="4"/>
  <c r="B2232" i="4"/>
  <c r="A2232" i="4"/>
  <c r="B2231" i="4"/>
  <c r="A2231" i="4"/>
  <c r="B2230" i="4"/>
  <c r="A2230" i="4"/>
  <c r="B2229" i="4"/>
  <c r="A2229" i="4"/>
  <c r="B2228" i="4"/>
  <c r="A2228" i="4"/>
  <c r="B2227" i="4"/>
  <c r="A2227" i="4"/>
  <c r="B2226" i="4"/>
  <c r="A2226" i="4"/>
  <c r="B2225" i="4"/>
  <c r="A2225" i="4"/>
  <c r="B2224" i="4"/>
  <c r="A2224" i="4"/>
  <c r="B2223" i="4"/>
  <c r="A2223" i="4"/>
  <c r="B2222" i="4"/>
  <c r="A2222" i="4"/>
  <c r="B2221" i="4"/>
  <c r="A2221" i="4"/>
  <c r="B2220" i="4"/>
  <c r="A2220" i="4"/>
  <c r="B2219" i="4"/>
  <c r="A2219" i="4"/>
  <c r="B2218" i="4"/>
  <c r="A2218" i="4"/>
  <c r="B2217" i="4"/>
  <c r="A2217" i="4"/>
  <c r="B2216" i="4"/>
  <c r="A2216" i="4"/>
  <c r="B2215" i="4"/>
  <c r="A2215" i="4"/>
  <c r="B2214" i="4"/>
  <c r="A2214" i="4"/>
  <c r="B2213" i="4"/>
  <c r="A2213" i="4"/>
  <c r="B2212" i="4"/>
  <c r="A2212" i="4"/>
  <c r="B2211" i="4"/>
  <c r="A2211" i="4"/>
  <c r="B2210" i="4"/>
  <c r="A2210" i="4"/>
  <c r="B2209" i="4"/>
  <c r="A2209" i="4"/>
  <c r="B2208" i="4"/>
  <c r="A2208" i="4"/>
  <c r="B2207" i="4"/>
  <c r="A2207" i="4"/>
  <c r="B2206" i="4"/>
  <c r="A2206" i="4"/>
  <c r="B2205" i="4"/>
  <c r="A2205" i="4"/>
  <c r="B2204" i="4"/>
  <c r="A2204" i="4"/>
  <c r="B2203" i="4"/>
  <c r="A2203" i="4"/>
  <c r="B2202" i="4"/>
  <c r="A2202" i="4"/>
  <c r="B2201" i="4"/>
  <c r="A2201" i="4"/>
  <c r="B2200" i="4"/>
  <c r="A2200" i="4"/>
  <c r="B2199" i="4"/>
  <c r="A2199" i="4"/>
  <c r="B2198" i="4"/>
  <c r="A2198" i="4"/>
  <c r="B2197" i="4"/>
  <c r="A2197" i="4"/>
  <c r="B2196" i="4"/>
  <c r="A2196" i="4"/>
  <c r="B2195" i="4"/>
  <c r="A2195" i="4"/>
  <c r="B2194" i="4"/>
  <c r="A2194" i="4"/>
  <c r="B2193" i="4"/>
  <c r="A2193" i="4"/>
  <c r="B2192" i="4"/>
  <c r="A2192" i="4"/>
  <c r="B2191" i="4"/>
  <c r="A2191" i="4"/>
  <c r="B2190" i="4"/>
  <c r="A2190" i="4"/>
  <c r="B2189" i="4"/>
  <c r="A2189" i="4"/>
  <c r="B2188" i="4"/>
  <c r="A2188" i="4"/>
  <c r="B2187" i="4"/>
  <c r="A2187" i="4"/>
  <c r="B2186" i="4"/>
  <c r="A2186" i="4"/>
  <c r="B2185" i="4"/>
  <c r="A2185" i="4"/>
  <c r="B2184" i="4"/>
  <c r="A2184" i="4"/>
  <c r="B2183" i="4"/>
  <c r="A2183" i="4"/>
  <c r="B2182" i="4"/>
  <c r="A2182" i="4"/>
  <c r="B2181" i="4"/>
  <c r="A2181" i="4"/>
  <c r="B2180" i="4"/>
  <c r="A2180" i="4"/>
  <c r="B2179" i="4"/>
  <c r="A2179" i="4"/>
  <c r="B2178" i="4"/>
  <c r="A2178" i="4"/>
  <c r="B2177" i="4"/>
  <c r="A2177" i="4"/>
  <c r="B2176" i="4"/>
  <c r="A2176" i="4"/>
  <c r="B2175" i="4"/>
  <c r="A2175" i="4"/>
  <c r="B2174" i="4"/>
  <c r="A2174" i="4"/>
  <c r="B2173" i="4"/>
  <c r="A2173" i="4"/>
  <c r="B2172" i="4"/>
  <c r="A2172" i="4"/>
  <c r="B2171" i="4"/>
  <c r="A2171" i="4"/>
  <c r="B2170" i="4"/>
  <c r="A2170" i="4"/>
  <c r="B2169" i="4"/>
  <c r="A2169" i="4"/>
  <c r="B2168" i="4"/>
  <c r="A2168" i="4"/>
  <c r="B2167" i="4"/>
  <c r="A2167" i="4"/>
  <c r="B2166" i="4"/>
  <c r="A2166" i="4"/>
  <c r="B2165" i="4"/>
  <c r="A2165" i="4"/>
  <c r="B2164" i="4"/>
  <c r="A2164" i="4"/>
  <c r="B2163" i="4"/>
  <c r="A2163" i="4"/>
  <c r="B2162" i="4"/>
  <c r="A2162" i="4"/>
  <c r="B2161" i="4"/>
  <c r="A2161" i="4"/>
  <c r="B2160" i="4"/>
  <c r="A2160" i="4"/>
  <c r="B2159" i="4"/>
  <c r="A2159" i="4"/>
  <c r="B2158" i="4"/>
  <c r="A2158" i="4"/>
  <c r="B2157" i="4"/>
  <c r="A2157" i="4"/>
  <c r="B2156" i="4"/>
  <c r="A2156" i="4"/>
  <c r="B2155" i="4"/>
  <c r="A2155" i="4"/>
  <c r="B2154" i="4"/>
  <c r="A2154" i="4"/>
  <c r="B2153" i="4"/>
  <c r="A2153" i="4"/>
  <c r="B2152" i="4"/>
  <c r="A2152" i="4"/>
  <c r="B2151" i="4"/>
  <c r="A2151" i="4"/>
  <c r="B2150" i="4"/>
  <c r="A2150" i="4"/>
  <c r="B2149" i="4"/>
  <c r="A2149" i="4"/>
  <c r="B2148" i="4"/>
  <c r="A2148" i="4"/>
  <c r="B2147" i="4"/>
  <c r="A2147" i="4"/>
  <c r="B2146" i="4"/>
  <c r="A2146" i="4"/>
  <c r="B2145" i="4"/>
  <c r="A2145" i="4"/>
  <c r="B2144" i="4"/>
  <c r="A2144" i="4"/>
  <c r="B2143" i="4"/>
  <c r="A2143" i="4"/>
  <c r="B2142" i="4"/>
  <c r="A2142" i="4"/>
  <c r="B2141" i="4"/>
  <c r="A2141" i="4"/>
  <c r="B2140" i="4"/>
  <c r="A2140" i="4"/>
  <c r="B2139" i="4"/>
  <c r="A2139" i="4"/>
  <c r="B2138" i="4"/>
  <c r="A2138" i="4"/>
  <c r="B2137" i="4"/>
  <c r="A2137" i="4"/>
  <c r="B2136" i="4"/>
  <c r="A2136" i="4"/>
  <c r="B2135" i="4"/>
  <c r="A2135" i="4"/>
  <c r="B2134" i="4"/>
  <c r="A2134" i="4"/>
  <c r="B2133" i="4"/>
  <c r="A2133" i="4"/>
  <c r="B2132" i="4"/>
  <c r="A2132" i="4"/>
  <c r="B2131" i="4"/>
  <c r="A2131" i="4"/>
  <c r="B2130" i="4"/>
  <c r="A2130" i="4"/>
  <c r="B2129" i="4"/>
  <c r="A2129" i="4"/>
  <c r="B2128" i="4"/>
  <c r="A2128" i="4"/>
  <c r="B2127" i="4"/>
  <c r="A2127" i="4"/>
  <c r="B2126" i="4"/>
  <c r="A2126" i="4"/>
  <c r="B2125" i="4"/>
  <c r="A2125" i="4"/>
  <c r="B2124" i="4"/>
  <c r="A2124" i="4"/>
  <c r="B2123" i="4"/>
  <c r="A2123" i="4"/>
  <c r="B2122" i="4"/>
  <c r="A2122" i="4"/>
  <c r="B2121" i="4"/>
  <c r="A2121" i="4"/>
  <c r="B2120" i="4"/>
  <c r="A2120" i="4"/>
  <c r="B2119" i="4"/>
  <c r="A2119" i="4"/>
  <c r="B2118" i="4"/>
  <c r="A2118" i="4"/>
  <c r="B2117" i="4"/>
  <c r="A2117" i="4"/>
  <c r="B2116" i="4"/>
  <c r="A2116" i="4"/>
  <c r="B2115" i="4"/>
  <c r="A2115" i="4"/>
  <c r="B2114" i="4"/>
  <c r="A2114" i="4"/>
  <c r="B2113" i="4"/>
  <c r="A2113" i="4"/>
  <c r="B2112" i="4"/>
  <c r="A2112" i="4"/>
  <c r="B2111" i="4"/>
  <c r="A2111" i="4"/>
  <c r="B2110" i="4"/>
  <c r="A2110" i="4"/>
  <c r="B2109" i="4"/>
  <c r="A2109" i="4"/>
  <c r="B2108" i="4"/>
  <c r="A2108" i="4"/>
  <c r="B2107" i="4"/>
  <c r="A2107" i="4"/>
  <c r="B2106" i="4"/>
  <c r="A2106" i="4"/>
  <c r="B2105" i="4"/>
  <c r="A2105" i="4"/>
  <c r="B2104" i="4"/>
  <c r="A2104" i="4"/>
  <c r="B2103" i="4"/>
  <c r="A2103" i="4"/>
  <c r="B2102" i="4"/>
  <c r="A2102" i="4"/>
  <c r="B2101" i="4"/>
  <c r="A2101" i="4"/>
  <c r="B2100" i="4"/>
  <c r="A2100" i="4"/>
  <c r="B2099" i="4"/>
  <c r="A2099" i="4"/>
  <c r="B2098" i="4"/>
  <c r="A2098" i="4"/>
  <c r="B2097" i="4"/>
  <c r="A2097" i="4"/>
  <c r="B2096" i="4"/>
  <c r="A2096" i="4"/>
  <c r="B2095" i="4"/>
  <c r="A2095" i="4"/>
  <c r="B2094" i="4"/>
  <c r="A2094" i="4"/>
  <c r="B2093" i="4"/>
  <c r="A2093" i="4"/>
  <c r="B2092" i="4"/>
  <c r="A2092" i="4"/>
  <c r="B2091" i="4"/>
  <c r="A2091" i="4"/>
  <c r="B2090" i="4"/>
  <c r="A2090" i="4"/>
  <c r="B2089" i="4"/>
  <c r="A2089" i="4"/>
  <c r="B2088" i="4"/>
  <c r="A2088" i="4"/>
  <c r="B2087" i="4"/>
  <c r="A2087" i="4"/>
  <c r="B2086" i="4"/>
  <c r="A2086" i="4"/>
  <c r="B2085" i="4"/>
  <c r="A2085" i="4"/>
  <c r="B2084" i="4"/>
  <c r="A2084" i="4"/>
  <c r="B2083" i="4"/>
  <c r="A2083" i="4"/>
  <c r="B2082" i="4"/>
  <c r="A2082" i="4"/>
  <c r="B2081" i="4"/>
  <c r="A2081" i="4"/>
  <c r="B2080" i="4"/>
  <c r="A2080" i="4"/>
  <c r="B2079" i="4"/>
  <c r="A2079" i="4"/>
  <c r="B2078" i="4"/>
  <c r="A2078" i="4"/>
  <c r="B2077" i="4"/>
  <c r="A2077" i="4"/>
  <c r="B2076" i="4"/>
  <c r="A2076" i="4"/>
  <c r="B2075" i="4"/>
  <c r="A2075" i="4"/>
  <c r="B2074" i="4"/>
  <c r="A2074" i="4"/>
  <c r="B2073" i="4"/>
  <c r="A2073" i="4"/>
  <c r="B2072" i="4"/>
  <c r="A2072" i="4"/>
  <c r="B2071" i="4"/>
  <c r="A2071" i="4"/>
  <c r="B2070" i="4"/>
  <c r="A2070" i="4"/>
  <c r="B2069" i="4"/>
  <c r="A2069" i="4"/>
  <c r="B2068" i="4"/>
  <c r="A2068" i="4"/>
  <c r="B2067" i="4"/>
  <c r="A2067" i="4"/>
  <c r="B2066" i="4"/>
  <c r="A2066" i="4"/>
  <c r="B2065" i="4"/>
  <c r="A2065" i="4"/>
  <c r="B2064" i="4"/>
  <c r="A2064" i="4"/>
  <c r="B2063" i="4"/>
  <c r="A2063" i="4"/>
  <c r="B2062" i="4"/>
  <c r="A2062" i="4"/>
  <c r="B2061" i="4"/>
  <c r="A2061" i="4"/>
  <c r="B2060" i="4"/>
  <c r="A2060" i="4"/>
  <c r="B2059" i="4"/>
  <c r="A2059" i="4"/>
  <c r="B2058" i="4"/>
  <c r="A2058" i="4"/>
  <c r="B2057" i="4"/>
  <c r="A2057" i="4"/>
  <c r="B2056" i="4"/>
  <c r="A2056" i="4"/>
  <c r="B2055" i="4"/>
  <c r="A2055" i="4"/>
  <c r="B2054" i="4"/>
  <c r="A2054" i="4"/>
  <c r="B2053" i="4"/>
  <c r="A2053" i="4"/>
  <c r="B2052" i="4"/>
  <c r="A2052" i="4"/>
  <c r="B2051" i="4"/>
  <c r="A2051" i="4"/>
  <c r="B2050" i="4"/>
  <c r="A2050" i="4"/>
  <c r="B2049" i="4"/>
  <c r="A2049" i="4"/>
  <c r="B2048" i="4"/>
  <c r="A2048" i="4"/>
  <c r="B2047" i="4"/>
  <c r="A2047" i="4"/>
  <c r="B2046" i="4"/>
  <c r="A2046" i="4"/>
  <c r="B2045" i="4"/>
  <c r="A2045" i="4"/>
  <c r="B2044" i="4"/>
  <c r="A2044" i="4"/>
  <c r="B2043" i="4"/>
  <c r="A2043" i="4"/>
  <c r="B2042" i="4"/>
  <c r="A2042" i="4"/>
  <c r="B2041" i="4"/>
  <c r="A2041" i="4"/>
  <c r="B2040" i="4"/>
  <c r="A2040" i="4"/>
  <c r="B2039" i="4"/>
  <c r="A2039" i="4"/>
  <c r="B2038" i="4"/>
  <c r="A2038" i="4"/>
  <c r="B2037" i="4"/>
  <c r="A2037" i="4"/>
  <c r="B2036" i="4"/>
  <c r="A2036" i="4"/>
  <c r="B2035" i="4"/>
  <c r="A2035" i="4"/>
  <c r="B2034" i="4"/>
  <c r="A2034" i="4"/>
  <c r="B2033" i="4"/>
  <c r="A2033" i="4"/>
  <c r="B2032" i="4"/>
  <c r="A2032" i="4"/>
  <c r="B2031" i="4"/>
  <c r="A2031" i="4"/>
  <c r="B2030" i="4"/>
  <c r="A2030" i="4"/>
  <c r="B2029" i="4"/>
  <c r="A2029" i="4"/>
  <c r="B2028" i="4"/>
  <c r="A2028" i="4"/>
  <c r="B2027" i="4"/>
  <c r="A2027" i="4"/>
  <c r="B2026" i="4"/>
  <c r="A2026" i="4"/>
  <c r="B2025" i="4"/>
  <c r="A2025" i="4"/>
  <c r="B2024" i="4"/>
  <c r="A2024" i="4"/>
  <c r="B2023" i="4"/>
  <c r="A2023" i="4"/>
  <c r="B2022" i="4"/>
  <c r="A2022" i="4"/>
  <c r="B2021" i="4"/>
  <c r="A2021" i="4"/>
  <c r="B2020" i="4"/>
  <c r="A2020" i="4"/>
  <c r="B2019" i="4"/>
  <c r="A2019" i="4"/>
  <c r="B2018" i="4"/>
  <c r="A2018" i="4"/>
  <c r="B2017" i="4"/>
  <c r="A2017" i="4"/>
  <c r="B2016" i="4"/>
  <c r="A2016" i="4"/>
  <c r="B2015" i="4"/>
  <c r="A2015" i="4"/>
  <c r="B2014" i="4"/>
  <c r="A2014" i="4"/>
  <c r="B2013" i="4"/>
  <c r="A2013" i="4"/>
  <c r="B2012" i="4"/>
  <c r="A2012" i="4"/>
  <c r="B2011" i="4"/>
  <c r="A2011" i="4"/>
  <c r="B2010" i="4"/>
  <c r="A2010" i="4"/>
  <c r="B2009" i="4"/>
  <c r="A2009" i="4"/>
  <c r="B2008" i="4"/>
  <c r="A2008" i="4"/>
  <c r="B2007" i="4"/>
  <c r="A2007" i="4"/>
  <c r="B2006" i="4"/>
  <c r="A2006" i="4"/>
  <c r="B2005" i="4"/>
  <c r="A2005" i="4"/>
  <c r="B2004" i="4"/>
  <c r="A2004" i="4"/>
  <c r="B2003" i="4"/>
  <c r="A2003" i="4"/>
  <c r="B2002" i="4"/>
  <c r="A2002" i="4"/>
  <c r="B2001" i="4"/>
  <c r="A2001" i="4"/>
  <c r="B2000" i="4"/>
  <c r="A2000" i="4"/>
  <c r="B1999" i="4"/>
  <c r="A1999" i="4"/>
  <c r="B1998" i="4"/>
  <c r="A1998" i="4"/>
  <c r="B1997" i="4"/>
  <c r="A1997" i="4"/>
  <c r="B1996" i="4"/>
  <c r="A1996" i="4"/>
  <c r="B1995" i="4"/>
  <c r="A1995" i="4"/>
  <c r="B1994" i="4"/>
  <c r="A1994" i="4"/>
  <c r="B1993" i="4"/>
  <c r="A1993" i="4"/>
  <c r="B1992" i="4"/>
  <c r="A1992" i="4"/>
  <c r="B1991" i="4"/>
  <c r="A1991" i="4"/>
  <c r="B1990" i="4"/>
  <c r="A1990" i="4"/>
  <c r="B1989" i="4"/>
  <c r="A1989" i="4"/>
  <c r="B1988" i="4"/>
  <c r="A1988" i="4"/>
  <c r="B1987" i="4"/>
  <c r="A1987" i="4"/>
  <c r="B1986" i="4"/>
  <c r="A1986" i="4"/>
  <c r="B1985" i="4"/>
  <c r="A1985" i="4"/>
  <c r="B1984" i="4"/>
  <c r="A1984" i="4"/>
  <c r="B1983" i="4"/>
  <c r="A1983" i="4"/>
  <c r="B1982" i="4"/>
  <c r="A1982" i="4"/>
  <c r="B1981" i="4"/>
  <c r="A1981" i="4"/>
  <c r="B1980" i="4"/>
  <c r="A1980" i="4"/>
  <c r="B1979" i="4"/>
  <c r="A1979" i="4"/>
  <c r="B1978" i="4"/>
  <c r="A1978" i="4"/>
  <c r="B1977" i="4"/>
  <c r="A1977" i="4"/>
  <c r="B1976" i="4"/>
  <c r="A1976" i="4"/>
  <c r="B1975" i="4"/>
  <c r="A1975" i="4"/>
  <c r="B1974" i="4"/>
  <c r="A1974" i="4"/>
  <c r="B1973" i="4"/>
  <c r="A1973" i="4"/>
  <c r="B1972" i="4"/>
  <c r="A1972" i="4"/>
  <c r="B1971" i="4"/>
  <c r="A1971" i="4"/>
  <c r="B1970" i="4"/>
  <c r="A1970" i="4"/>
  <c r="B1969" i="4"/>
  <c r="A1969" i="4"/>
  <c r="B1968" i="4"/>
  <c r="A1968" i="4"/>
  <c r="B1967" i="4"/>
  <c r="A1967" i="4"/>
  <c r="B1966" i="4"/>
  <c r="A1966" i="4"/>
  <c r="B1965" i="4"/>
  <c r="A1965" i="4"/>
  <c r="B1964" i="4"/>
  <c r="A1964" i="4"/>
  <c r="B1963" i="4"/>
  <c r="A1963" i="4"/>
  <c r="B1962" i="4"/>
  <c r="A1962" i="4"/>
  <c r="B1961" i="4"/>
  <c r="A1961" i="4"/>
  <c r="B1960" i="4"/>
  <c r="A1960" i="4"/>
  <c r="B1959" i="4"/>
  <c r="A1959" i="4"/>
  <c r="B1958" i="4"/>
  <c r="A1958" i="4"/>
  <c r="B1957" i="4"/>
  <c r="A1957" i="4"/>
  <c r="B1956" i="4"/>
  <c r="A1956" i="4"/>
  <c r="B1955" i="4"/>
  <c r="A1955" i="4"/>
  <c r="B1954" i="4"/>
  <c r="A1954" i="4"/>
  <c r="B1953" i="4"/>
  <c r="A1953" i="4"/>
  <c r="B1952" i="4"/>
  <c r="A1952" i="4"/>
  <c r="B1951" i="4"/>
  <c r="A1951" i="4"/>
  <c r="B1950" i="4"/>
  <c r="A1950" i="4"/>
  <c r="B1949" i="4"/>
  <c r="A1949" i="4"/>
  <c r="B1948" i="4"/>
  <c r="A1948" i="4"/>
  <c r="B1947" i="4"/>
  <c r="A1947" i="4"/>
  <c r="B1946" i="4"/>
  <c r="A1946" i="4"/>
  <c r="B1945" i="4"/>
  <c r="A1945" i="4"/>
  <c r="B1944" i="4"/>
  <c r="A1944" i="4"/>
  <c r="B1943" i="4"/>
  <c r="A1943" i="4"/>
  <c r="B1942" i="4"/>
  <c r="A1942" i="4"/>
  <c r="B1941" i="4"/>
  <c r="A1941" i="4"/>
  <c r="B1940" i="4"/>
  <c r="A1940" i="4"/>
  <c r="B1939" i="4"/>
  <c r="A1939" i="4"/>
  <c r="B1938" i="4"/>
  <c r="A1938" i="4"/>
  <c r="B1937" i="4"/>
  <c r="A1937" i="4"/>
  <c r="B1936" i="4"/>
  <c r="A1936" i="4"/>
  <c r="B1935" i="4"/>
  <c r="A1935" i="4"/>
  <c r="B1934" i="4"/>
  <c r="A1934" i="4"/>
  <c r="B1933" i="4"/>
  <c r="A1933" i="4"/>
  <c r="B1932" i="4"/>
  <c r="A1932" i="4"/>
  <c r="B1931" i="4"/>
  <c r="A1931" i="4"/>
  <c r="B1930" i="4"/>
  <c r="A1930" i="4"/>
  <c r="B1929" i="4"/>
  <c r="A1929" i="4"/>
  <c r="B1928" i="4"/>
  <c r="A1928" i="4"/>
  <c r="B1927" i="4"/>
  <c r="A1927" i="4"/>
  <c r="B1926" i="4"/>
  <c r="A1926" i="4"/>
  <c r="B1925" i="4"/>
  <c r="A1925" i="4"/>
  <c r="B1924" i="4"/>
  <c r="A1924" i="4"/>
  <c r="B1923" i="4"/>
  <c r="A1923" i="4"/>
  <c r="B1922" i="4"/>
  <c r="A1922" i="4"/>
  <c r="B1921" i="4"/>
  <c r="A1921" i="4"/>
  <c r="B1920" i="4"/>
  <c r="A1920" i="4"/>
  <c r="B1919" i="4"/>
  <c r="A1919" i="4"/>
  <c r="B1918" i="4"/>
  <c r="A1918" i="4"/>
  <c r="B1917" i="4"/>
  <c r="A1917" i="4"/>
  <c r="B1916" i="4"/>
  <c r="A1916" i="4"/>
  <c r="B1915" i="4"/>
  <c r="A1915" i="4"/>
  <c r="B1914" i="4"/>
  <c r="A1914" i="4"/>
  <c r="B1913" i="4"/>
  <c r="A1913" i="4"/>
  <c r="B1912" i="4"/>
  <c r="A1912" i="4"/>
  <c r="B1911" i="4"/>
  <c r="A1911" i="4"/>
  <c r="B1910" i="4"/>
  <c r="A1910" i="4"/>
  <c r="B1909" i="4"/>
  <c r="A1909" i="4"/>
  <c r="B1908" i="4"/>
  <c r="A1908" i="4"/>
  <c r="B1907" i="4"/>
  <c r="A1907" i="4"/>
  <c r="B1906" i="4"/>
  <c r="A1906" i="4"/>
  <c r="B1905" i="4"/>
  <c r="A1905" i="4"/>
  <c r="B1904" i="4"/>
  <c r="A1904" i="4"/>
  <c r="B1903" i="4"/>
  <c r="A1903" i="4"/>
  <c r="B1902" i="4"/>
  <c r="A1902" i="4"/>
  <c r="B1901" i="4"/>
  <c r="A1901" i="4"/>
  <c r="B1900" i="4"/>
  <c r="A1900" i="4"/>
  <c r="B1899" i="4"/>
  <c r="A1899" i="4"/>
  <c r="B1898" i="4"/>
  <c r="A1898" i="4"/>
  <c r="B1897" i="4"/>
  <c r="A1897" i="4"/>
  <c r="B1896" i="4"/>
  <c r="A1896" i="4"/>
  <c r="B1895" i="4"/>
  <c r="A1895" i="4"/>
  <c r="B1894" i="4"/>
  <c r="A1894" i="4"/>
  <c r="B1893" i="4"/>
  <c r="A1893" i="4"/>
  <c r="B1892" i="4"/>
  <c r="A1892" i="4"/>
  <c r="B1891" i="4"/>
  <c r="A1891" i="4"/>
  <c r="B1890" i="4"/>
  <c r="A1890" i="4"/>
  <c r="B1889" i="4"/>
  <c r="A1889" i="4"/>
  <c r="B1888" i="4"/>
  <c r="A1888" i="4"/>
  <c r="B1887" i="4"/>
  <c r="A1887" i="4"/>
  <c r="B1886" i="4"/>
  <c r="A1886" i="4"/>
  <c r="B1885" i="4"/>
  <c r="A1885" i="4"/>
  <c r="B1884" i="4"/>
  <c r="A1884" i="4"/>
  <c r="B1883" i="4"/>
  <c r="A1883" i="4"/>
  <c r="B1882" i="4"/>
  <c r="A1882" i="4"/>
  <c r="B1881" i="4"/>
  <c r="A1881" i="4"/>
  <c r="B1880" i="4"/>
  <c r="A1880" i="4"/>
  <c r="B1879" i="4"/>
  <c r="A1879" i="4"/>
  <c r="B1878" i="4"/>
  <c r="A1878" i="4"/>
  <c r="B1877" i="4"/>
  <c r="A1877" i="4"/>
  <c r="B1876" i="4"/>
  <c r="A1876" i="4"/>
  <c r="B1875" i="4"/>
  <c r="A1875" i="4"/>
  <c r="B1874" i="4"/>
  <c r="A1874" i="4"/>
  <c r="B1873" i="4"/>
  <c r="A1873" i="4"/>
  <c r="B1872" i="4"/>
  <c r="A1872" i="4"/>
  <c r="B1871" i="4"/>
  <c r="A1871" i="4"/>
  <c r="B1870" i="4"/>
  <c r="A1870" i="4"/>
  <c r="B1869" i="4"/>
  <c r="A1869" i="4"/>
  <c r="B1868" i="4"/>
  <c r="A1868" i="4"/>
  <c r="B1867" i="4"/>
  <c r="A1867" i="4"/>
  <c r="B1866" i="4"/>
  <c r="A1866" i="4"/>
  <c r="B1865" i="4"/>
  <c r="A1865" i="4"/>
  <c r="B1864" i="4"/>
  <c r="A1864" i="4"/>
  <c r="B1863" i="4"/>
  <c r="A1863" i="4"/>
  <c r="B1862" i="4"/>
  <c r="A1862" i="4"/>
  <c r="B1861" i="4"/>
  <c r="A1861" i="4"/>
  <c r="B1860" i="4"/>
  <c r="A1860" i="4"/>
  <c r="B1859" i="4"/>
  <c r="A1859" i="4"/>
  <c r="B1858" i="4"/>
  <c r="A1858" i="4"/>
  <c r="B1857" i="4"/>
  <c r="A1857" i="4"/>
  <c r="B1856" i="4"/>
  <c r="A1856" i="4"/>
  <c r="B1855" i="4"/>
  <c r="A1855" i="4"/>
  <c r="B1854" i="4"/>
  <c r="A1854" i="4"/>
  <c r="B1853" i="4"/>
  <c r="A1853" i="4"/>
  <c r="B1852" i="4"/>
  <c r="A1852" i="4"/>
  <c r="B1851" i="4"/>
  <c r="A1851" i="4"/>
  <c r="B1850" i="4"/>
  <c r="A1850" i="4"/>
  <c r="B1849" i="4"/>
  <c r="A1849" i="4"/>
  <c r="B1848" i="4"/>
  <c r="A1848" i="4"/>
  <c r="B1847" i="4"/>
  <c r="A1847" i="4"/>
  <c r="B1846" i="4"/>
  <c r="A1846" i="4"/>
  <c r="B1845" i="4"/>
  <c r="A1845" i="4"/>
  <c r="B1844" i="4"/>
  <c r="A1844" i="4"/>
  <c r="B1843" i="4"/>
  <c r="A1843" i="4"/>
  <c r="B1842" i="4"/>
  <c r="A1842" i="4"/>
  <c r="B1841" i="4"/>
  <c r="A1841" i="4"/>
  <c r="B1840" i="4"/>
  <c r="A1840" i="4"/>
  <c r="B1839" i="4"/>
  <c r="A1839" i="4"/>
  <c r="B1838" i="4"/>
  <c r="A1838" i="4"/>
  <c r="B1837" i="4"/>
  <c r="A1837" i="4"/>
  <c r="B1836" i="4"/>
  <c r="A1836" i="4"/>
  <c r="B1835" i="4"/>
  <c r="A1835" i="4"/>
  <c r="B1834" i="4"/>
  <c r="A1834" i="4"/>
  <c r="B1833" i="4"/>
  <c r="A1833" i="4"/>
  <c r="B1832" i="4"/>
  <c r="A1832" i="4"/>
  <c r="B1831" i="4"/>
  <c r="A1831" i="4"/>
  <c r="B1830" i="4"/>
  <c r="A1830" i="4"/>
  <c r="B1829" i="4"/>
  <c r="A1829" i="4"/>
  <c r="B1828" i="4"/>
  <c r="A1828" i="4"/>
  <c r="B1827" i="4"/>
  <c r="A1827" i="4"/>
  <c r="B1826" i="4"/>
  <c r="A1826" i="4"/>
  <c r="B1825" i="4"/>
  <c r="A1825" i="4"/>
  <c r="B1824" i="4"/>
  <c r="A1824" i="4"/>
  <c r="B1823" i="4"/>
  <c r="A1823" i="4"/>
  <c r="B1822" i="4"/>
  <c r="A1822" i="4"/>
  <c r="B1821" i="4"/>
  <c r="A1821" i="4"/>
  <c r="B1820" i="4"/>
  <c r="A1820" i="4"/>
  <c r="B1819" i="4"/>
  <c r="A1819" i="4"/>
  <c r="B1818" i="4"/>
  <c r="A1818" i="4"/>
  <c r="B1817" i="4"/>
  <c r="A1817" i="4"/>
  <c r="B1816" i="4"/>
  <c r="A1816" i="4"/>
  <c r="B1815" i="4"/>
  <c r="A1815" i="4"/>
  <c r="B1814" i="4"/>
  <c r="A1814" i="4"/>
  <c r="B1813" i="4"/>
  <c r="A1813" i="4"/>
  <c r="B1812" i="4"/>
  <c r="A1812" i="4"/>
  <c r="B1811" i="4"/>
  <c r="A1811" i="4"/>
  <c r="B1810" i="4"/>
  <c r="A1810" i="4"/>
  <c r="B1809" i="4"/>
  <c r="A1809" i="4"/>
  <c r="B1808" i="4"/>
  <c r="A1808" i="4"/>
  <c r="B1807" i="4"/>
  <c r="A1807" i="4"/>
  <c r="B1806" i="4"/>
  <c r="A1806" i="4"/>
  <c r="B1805" i="4"/>
  <c r="A1805" i="4"/>
  <c r="B1804" i="4"/>
  <c r="A1804" i="4"/>
  <c r="B1803" i="4"/>
  <c r="A1803" i="4"/>
  <c r="B1802" i="4"/>
  <c r="A1802" i="4"/>
  <c r="B1801" i="4"/>
  <c r="A1801" i="4"/>
  <c r="B1800" i="4"/>
  <c r="A1800" i="4"/>
  <c r="B1799" i="4"/>
  <c r="A1799" i="4"/>
  <c r="B1798" i="4"/>
  <c r="A1798" i="4"/>
  <c r="B1797" i="4"/>
  <c r="A1797" i="4"/>
  <c r="B1796" i="4"/>
  <c r="A1796" i="4"/>
  <c r="B1795" i="4"/>
  <c r="A1795" i="4"/>
  <c r="B1794" i="4"/>
  <c r="A1794" i="4"/>
  <c r="B1793" i="4"/>
  <c r="A1793" i="4"/>
  <c r="B1792" i="4"/>
  <c r="A1792" i="4"/>
  <c r="B1791" i="4"/>
  <c r="A1791" i="4"/>
  <c r="B1790" i="4"/>
  <c r="A1790" i="4"/>
  <c r="B1789" i="4"/>
  <c r="A1789" i="4"/>
  <c r="B1788" i="4"/>
  <c r="A1788" i="4"/>
  <c r="B1787" i="4"/>
  <c r="A1787" i="4"/>
  <c r="B1786" i="4"/>
  <c r="A1786" i="4"/>
  <c r="B1785" i="4"/>
  <c r="A1785" i="4"/>
  <c r="B1784" i="4"/>
  <c r="A1784" i="4"/>
  <c r="B1783" i="4"/>
  <c r="A1783" i="4"/>
  <c r="B1782" i="4"/>
  <c r="A1782" i="4"/>
  <c r="B1781" i="4"/>
  <c r="A1781" i="4"/>
  <c r="B1780" i="4"/>
  <c r="A1780" i="4"/>
  <c r="B1779" i="4"/>
  <c r="A1779" i="4"/>
  <c r="B1778" i="4"/>
  <c r="A1778" i="4"/>
  <c r="B1777" i="4"/>
  <c r="A1777" i="4"/>
  <c r="B1776" i="4"/>
  <c r="A1776" i="4"/>
  <c r="B1775" i="4"/>
  <c r="A1775" i="4"/>
  <c r="B1774" i="4"/>
  <c r="A1774" i="4"/>
  <c r="B1773" i="4"/>
  <c r="A1773" i="4"/>
  <c r="B1772" i="4"/>
  <c r="A1772" i="4"/>
  <c r="B1771" i="4"/>
  <c r="A1771" i="4"/>
  <c r="B1770" i="4"/>
  <c r="A1770" i="4"/>
  <c r="B1769" i="4"/>
  <c r="A1769" i="4"/>
  <c r="B1768" i="4"/>
  <c r="A1768" i="4"/>
  <c r="B1767" i="4"/>
  <c r="A1767" i="4"/>
  <c r="B1766" i="4"/>
  <c r="A1766" i="4"/>
  <c r="B1765" i="4"/>
  <c r="A1765" i="4"/>
  <c r="B1764" i="4"/>
  <c r="A1764" i="4"/>
  <c r="B1763" i="4"/>
  <c r="A1763" i="4"/>
  <c r="B1762" i="4"/>
  <c r="A1762" i="4"/>
  <c r="B1761" i="4"/>
  <c r="A1761" i="4"/>
  <c r="B1760" i="4"/>
  <c r="A1760" i="4"/>
  <c r="B1759" i="4"/>
  <c r="A1759" i="4"/>
  <c r="B1758" i="4"/>
  <c r="A1758" i="4"/>
  <c r="B1757" i="4"/>
  <c r="A1757" i="4"/>
  <c r="B1756" i="4"/>
  <c r="A1756" i="4"/>
  <c r="B1755" i="4"/>
  <c r="A1755" i="4"/>
  <c r="B1754" i="4"/>
  <c r="A1754" i="4"/>
  <c r="B1753" i="4"/>
  <c r="A1753" i="4"/>
  <c r="B1752" i="4"/>
  <c r="A1752" i="4"/>
  <c r="B1751" i="4"/>
  <c r="A1751" i="4"/>
  <c r="B1750" i="4"/>
  <c r="A1750" i="4"/>
  <c r="B1749" i="4"/>
  <c r="A1749" i="4"/>
  <c r="B1748" i="4"/>
  <c r="A1748" i="4"/>
  <c r="B1747" i="4"/>
  <c r="A1747" i="4"/>
  <c r="B1746" i="4"/>
  <c r="A1746" i="4"/>
  <c r="B1745" i="4"/>
  <c r="A1745" i="4"/>
  <c r="B1744" i="4"/>
  <c r="A1744" i="4"/>
  <c r="B1743" i="4"/>
  <c r="A1743" i="4"/>
  <c r="B1742" i="4"/>
  <c r="A1742" i="4"/>
  <c r="B1741" i="4"/>
  <c r="A1741" i="4"/>
  <c r="B1740" i="4"/>
  <c r="A1740" i="4"/>
  <c r="B1739" i="4"/>
  <c r="A1739" i="4"/>
  <c r="B1738" i="4"/>
  <c r="A1738" i="4"/>
  <c r="B1737" i="4"/>
  <c r="A1737" i="4"/>
  <c r="B1736" i="4"/>
  <c r="A1736" i="4"/>
  <c r="B1735" i="4"/>
  <c r="A1735" i="4"/>
  <c r="B1734" i="4"/>
  <c r="A1734" i="4"/>
  <c r="B1733" i="4"/>
  <c r="A1733" i="4"/>
  <c r="B1732" i="4"/>
  <c r="A1732" i="4"/>
  <c r="B1731" i="4"/>
  <c r="A1731" i="4"/>
  <c r="B1730" i="4"/>
  <c r="A1730" i="4"/>
  <c r="B1729" i="4"/>
  <c r="A1729" i="4"/>
  <c r="B1728" i="4"/>
  <c r="A1728" i="4"/>
  <c r="B1727" i="4"/>
  <c r="A1727" i="4"/>
  <c r="B1726" i="4"/>
  <c r="A1726" i="4"/>
  <c r="B1725" i="4"/>
  <c r="A1725" i="4"/>
  <c r="B1724" i="4"/>
  <c r="A1724" i="4"/>
  <c r="B1723" i="4"/>
  <c r="A1723" i="4"/>
  <c r="B1722" i="4"/>
  <c r="A1722" i="4"/>
  <c r="B1721" i="4"/>
  <c r="A1721" i="4"/>
  <c r="B1720" i="4"/>
  <c r="A1720" i="4"/>
  <c r="B1719" i="4"/>
  <c r="A1719" i="4"/>
  <c r="B1718" i="4"/>
  <c r="A1718" i="4"/>
  <c r="B1717" i="4"/>
  <c r="A1717" i="4"/>
  <c r="B1716" i="4"/>
  <c r="A1716" i="4"/>
  <c r="B1715" i="4"/>
  <c r="A1715" i="4"/>
  <c r="B1714" i="4"/>
  <c r="A1714" i="4"/>
  <c r="B1713" i="4"/>
  <c r="A1713" i="4"/>
  <c r="B1712" i="4"/>
  <c r="A1712" i="4"/>
  <c r="B1711" i="4"/>
  <c r="A1711" i="4"/>
  <c r="B1710" i="4"/>
  <c r="A1710" i="4"/>
  <c r="B1709" i="4"/>
  <c r="A1709" i="4"/>
  <c r="B1708" i="4"/>
  <c r="A1708" i="4"/>
  <c r="B1707" i="4"/>
  <c r="A1707" i="4"/>
  <c r="B1706" i="4"/>
  <c r="A1706" i="4"/>
  <c r="B1705" i="4"/>
  <c r="A1705" i="4"/>
  <c r="B1704" i="4"/>
  <c r="A1704" i="4"/>
  <c r="B1703" i="4"/>
  <c r="A1703" i="4"/>
  <c r="B1702" i="4"/>
  <c r="A1702" i="4"/>
  <c r="B1701" i="4"/>
  <c r="A1701" i="4"/>
  <c r="B1700" i="4"/>
  <c r="A1700" i="4"/>
  <c r="B1699" i="4"/>
  <c r="A1699" i="4"/>
  <c r="B1698" i="4"/>
  <c r="A1698" i="4"/>
  <c r="B1697" i="4"/>
  <c r="A1697" i="4"/>
  <c r="B1696" i="4"/>
  <c r="A1696" i="4"/>
  <c r="B1695" i="4"/>
  <c r="A1695" i="4"/>
  <c r="B1694" i="4"/>
  <c r="A1694" i="4"/>
  <c r="B1693" i="4"/>
  <c r="A1693" i="4"/>
  <c r="B1692" i="4"/>
  <c r="A1692" i="4"/>
  <c r="B1691" i="4"/>
  <c r="A1691" i="4"/>
  <c r="B1690" i="4"/>
  <c r="A1690" i="4"/>
  <c r="B1689" i="4"/>
  <c r="A1689" i="4"/>
  <c r="B1688" i="4"/>
  <c r="A1688" i="4"/>
  <c r="B1687" i="4"/>
  <c r="A1687" i="4"/>
  <c r="B1686" i="4"/>
  <c r="A1686" i="4"/>
  <c r="B1685" i="4"/>
  <c r="A1685" i="4"/>
  <c r="B1684" i="4"/>
  <c r="A1684" i="4"/>
  <c r="B1683" i="4"/>
  <c r="A1683" i="4"/>
  <c r="B1682" i="4"/>
  <c r="A1682" i="4"/>
  <c r="B1681" i="4"/>
  <c r="A1681" i="4"/>
  <c r="B1680" i="4"/>
  <c r="A1680" i="4"/>
  <c r="B1679" i="4"/>
  <c r="A1679" i="4"/>
  <c r="B1678" i="4"/>
  <c r="A1678" i="4"/>
  <c r="B1677" i="4"/>
  <c r="A1677" i="4"/>
  <c r="B1676" i="4"/>
  <c r="A1676" i="4"/>
  <c r="B1675" i="4"/>
  <c r="A1675" i="4"/>
  <c r="B1674" i="4"/>
  <c r="A1674" i="4"/>
  <c r="B1673" i="4"/>
  <c r="A1673" i="4"/>
  <c r="B1672" i="4"/>
  <c r="A1672" i="4"/>
  <c r="B1671" i="4"/>
  <c r="A1671" i="4"/>
  <c r="B1670" i="4"/>
  <c r="A1670" i="4"/>
  <c r="B1669" i="4"/>
  <c r="A1669" i="4"/>
  <c r="B1668" i="4"/>
  <c r="A1668" i="4"/>
  <c r="B1667" i="4"/>
  <c r="A1667" i="4"/>
  <c r="B1666" i="4"/>
  <c r="A1666" i="4"/>
  <c r="B1665" i="4"/>
  <c r="A1665" i="4"/>
  <c r="B1664" i="4"/>
  <c r="A1664" i="4"/>
  <c r="B1663" i="4"/>
  <c r="A1663" i="4"/>
  <c r="B1662" i="4"/>
  <c r="A1662" i="4"/>
  <c r="B1661" i="4"/>
  <c r="A1661" i="4"/>
  <c r="B1660" i="4"/>
  <c r="A1660" i="4"/>
  <c r="B1659" i="4"/>
  <c r="A1659" i="4"/>
  <c r="B1658" i="4"/>
  <c r="A1658" i="4"/>
  <c r="B1657" i="4"/>
  <c r="A1657" i="4"/>
  <c r="B1656" i="4"/>
  <c r="A1656" i="4"/>
  <c r="B1655" i="4"/>
  <c r="A1655" i="4"/>
  <c r="B1654" i="4"/>
  <c r="A1654" i="4"/>
  <c r="B1653" i="4"/>
  <c r="A1653" i="4"/>
  <c r="B1652" i="4"/>
  <c r="A1652" i="4"/>
  <c r="B1651" i="4"/>
  <c r="A1651" i="4"/>
  <c r="B1650" i="4"/>
  <c r="A1650" i="4"/>
  <c r="B1649" i="4"/>
  <c r="A1649" i="4"/>
  <c r="B1648" i="4"/>
  <c r="A1648" i="4"/>
  <c r="B1647" i="4"/>
  <c r="A1647" i="4"/>
  <c r="B1646" i="4"/>
  <c r="A1646" i="4"/>
  <c r="B1645" i="4"/>
  <c r="A1645" i="4"/>
  <c r="B1644" i="4"/>
  <c r="A1644" i="4"/>
  <c r="B1643" i="4"/>
  <c r="A1643" i="4"/>
  <c r="B1642" i="4"/>
  <c r="A1642" i="4"/>
  <c r="B1641" i="4"/>
  <c r="A1641" i="4"/>
  <c r="B1640" i="4"/>
  <c r="A1640" i="4"/>
  <c r="B1639" i="4"/>
  <c r="A1639" i="4"/>
  <c r="B1638" i="4"/>
  <c r="A1638" i="4"/>
  <c r="B1637" i="4"/>
  <c r="A1637" i="4"/>
  <c r="B1636" i="4"/>
  <c r="A1636" i="4"/>
  <c r="B1635" i="4"/>
  <c r="A1635" i="4"/>
  <c r="B1634" i="4"/>
  <c r="A1634" i="4"/>
  <c r="B1633" i="4"/>
  <c r="A1633" i="4"/>
  <c r="B1632" i="4"/>
  <c r="A1632" i="4"/>
  <c r="B1631" i="4"/>
  <c r="A1631" i="4"/>
  <c r="B1630" i="4"/>
  <c r="A1630" i="4"/>
  <c r="B1629" i="4"/>
  <c r="A1629" i="4"/>
  <c r="B1628" i="4"/>
  <c r="A1628" i="4"/>
  <c r="B1627" i="4"/>
  <c r="A1627" i="4"/>
  <c r="B1626" i="4"/>
  <c r="A1626" i="4"/>
  <c r="B1625" i="4"/>
  <c r="A1625" i="4"/>
  <c r="B1624" i="4"/>
  <c r="A1624" i="4"/>
  <c r="B1623" i="4"/>
  <c r="A1623" i="4"/>
  <c r="B1622" i="4"/>
  <c r="A1622" i="4"/>
  <c r="B1621" i="4"/>
  <c r="A1621" i="4"/>
  <c r="B1620" i="4"/>
  <c r="A1620" i="4"/>
  <c r="B1619" i="4"/>
  <c r="A1619" i="4"/>
  <c r="B1618" i="4"/>
  <c r="A1618" i="4"/>
  <c r="B1617" i="4"/>
  <c r="A1617" i="4"/>
  <c r="B1616" i="4"/>
  <c r="A1616" i="4"/>
  <c r="B1615" i="4"/>
  <c r="A1615" i="4"/>
  <c r="B1614" i="4"/>
  <c r="A1614" i="4"/>
  <c r="B1613" i="4"/>
  <c r="A1613" i="4"/>
  <c r="B1612" i="4"/>
  <c r="A1612" i="4"/>
  <c r="B1611" i="4"/>
  <c r="A1611" i="4"/>
  <c r="B1610" i="4"/>
  <c r="A1610" i="4"/>
  <c r="B1609" i="4"/>
  <c r="A1609" i="4"/>
  <c r="B1608" i="4"/>
  <c r="A1608" i="4"/>
  <c r="B1607" i="4"/>
  <c r="A1607" i="4"/>
  <c r="B1606" i="4"/>
  <c r="A1606" i="4"/>
  <c r="B1605" i="4"/>
  <c r="A1605" i="4"/>
  <c r="B1604" i="4"/>
  <c r="A1604" i="4"/>
  <c r="B1603" i="4"/>
  <c r="A1603" i="4"/>
  <c r="B1602" i="4"/>
  <c r="A1602" i="4"/>
  <c r="B1601" i="4"/>
  <c r="A1601" i="4"/>
  <c r="B1600" i="4"/>
  <c r="A1600" i="4"/>
  <c r="B1599" i="4"/>
  <c r="A1599" i="4"/>
  <c r="B1598" i="4"/>
  <c r="A1598" i="4"/>
  <c r="B1597" i="4"/>
  <c r="A1597" i="4"/>
  <c r="B1596" i="4"/>
  <c r="A1596" i="4"/>
  <c r="B1595" i="4"/>
  <c r="A1595" i="4"/>
  <c r="B1594" i="4"/>
  <c r="A1594" i="4"/>
  <c r="B1593" i="4"/>
  <c r="A1593" i="4"/>
  <c r="B1592" i="4"/>
  <c r="A1592" i="4"/>
  <c r="B1591" i="4"/>
  <c r="A1591" i="4"/>
  <c r="B1590" i="4"/>
  <c r="A1590" i="4"/>
  <c r="B1589" i="4"/>
  <c r="A1589" i="4"/>
  <c r="B1588" i="4"/>
  <c r="A1588" i="4"/>
  <c r="B1587" i="4"/>
  <c r="A1587" i="4"/>
  <c r="B1586" i="4"/>
  <c r="A1586" i="4"/>
  <c r="B1585" i="4"/>
  <c r="A1585" i="4"/>
  <c r="B1584" i="4"/>
  <c r="A1584" i="4"/>
  <c r="B1583" i="4"/>
  <c r="A1583" i="4"/>
  <c r="B1582" i="4"/>
  <c r="A1582" i="4"/>
  <c r="B1581" i="4"/>
  <c r="A1581" i="4"/>
  <c r="B1580" i="4"/>
  <c r="A1580" i="4"/>
  <c r="B1579" i="4"/>
  <c r="A1579" i="4"/>
  <c r="B1578" i="4"/>
  <c r="A1578" i="4"/>
  <c r="B1577" i="4"/>
  <c r="A1577" i="4"/>
  <c r="B1576" i="4"/>
  <c r="A1576" i="4"/>
  <c r="B1575" i="4"/>
  <c r="A1575" i="4"/>
  <c r="B1574" i="4"/>
  <c r="A1574" i="4"/>
  <c r="B1573" i="4"/>
  <c r="A1573" i="4"/>
  <c r="B1572" i="4"/>
  <c r="A1572" i="4"/>
  <c r="B1571" i="4"/>
  <c r="A1571" i="4"/>
  <c r="B1570" i="4"/>
  <c r="A1570" i="4"/>
  <c r="B1569" i="4"/>
  <c r="A1569" i="4"/>
  <c r="B1568" i="4"/>
  <c r="A1568" i="4"/>
  <c r="B1567" i="4"/>
  <c r="A1567" i="4"/>
  <c r="B1566" i="4"/>
  <c r="A1566" i="4"/>
  <c r="B1565" i="4"/>
  <c r="A1565" i="4"/>
  <c r="B1564" i="4"/>
  <c r="A1564" i="4"/>
  <c r="B1563" i="4"/>
  <c r="A1563" i="4"/>
  <c r="B1562" i="4"/>
  <c r="A1562" i="4"/>
  <c r="B1561" i="4"/>
  <c r="A1561" i="4"/>
  <c r="B1560" i="4"/>
  <c r="A1560" i="4"/>
  <c r="B1559" i="4"/>
  <c r="A1559" i="4"/>
  <c r="B1558" i="4"/>
  <c r="A1558" i="4"/>
  <c r="B1557" i="4"/>
  <c r="A1557" i="4"/>
  <c r="B1556" i="4"/>
  <c r="A1556" i="4"/>
  <c r="B1555" i="4"/>
  <c r="A1555" i="4"/>
  <c r="B1554" i="4"/>
  <c r="A1554" i="4"/>
  <c r="B1553" i="4"/>
  <c r="A1553" i="4"/>
  <c r="B1552" i="4"/>
  <c r="A1552" i="4"/>
  <c r="B1551" i="4"/>
  <c r="A1551" i="4"/>
  <c r="B1550" i="4"/>
  <c r="A1550" i="4"/>
  <c r="B1549" i="4"/>
  <c r="A1549" i="4"/>
  <c r="B1548" i="4"/>
  <c r="A1548" i="4"/>
  <c r="B1547" i="4"/>
  <c r="A1547" i="4"/>
  <c r="B1546" i="4"/>
  <c r="A1546" i="4"/>
  <c r="B1545" i="4"/>
  <c r="A1545" i="4"/>
  <c r="B1544" i="4"/>
  <c r="A1544" i="4"/>
  <c r="B1543" i="4"/>
  <c r="A1543" i="4"/>
  <c r="B1542" i="4"/>
  <c r="A1542" i="4"/>
  <c r="B1541" i="4"/>
  <c r="A1541" i="4"/>
  <c r="B1540" i="4"/>
  <c r="A1540" i="4"/>
  <c r="B1539" i="4"/>
  <c r="A1539" i="4"/>
  <c r="B1538" i="4"/>
  <c r="A1538" i="4"/>
  <c r="B1537" i="4"/>
  <c r="A1537" i="4"/>
  <c r="B1536" i="4"/>
  <c r="A1536" i="4"/>
  <c r="B1535" i="4"/>
  <c r="A1535" i="4"/>
  <c r="B1534" i="4"/>
  <c r="A1534" i="4"/>
  <c r="B1533" i="4"/>
  <c r="A1533" i="4"/>
  <c r="B1532" i="4"/>
  <c r="A1532" i="4"/>
  <c r="B1531" i="4"/>
  <c r="A1531" i="4"/>
  <c r="B1530" i="4"/>
  <c r="A1530" i="4"/>
  <c r="B1529" i="4"/>
  <c r="A1529" i="4"/>
  <c r="B1528" i="4"/>
  <c r="A1528" i="4"/>
  <c r="B1527" i="4"/>
  <c r="A1527" i="4"/>
  <c r="B1526" i="4"/>
  <c r="A1526" i="4"/>
  <c r="B1525" i="4"/>
  <c r="A1525" i="4"/>
  <c r="B1524" i="4"/>
  <c r="A1524" i="4"/>
  <c r="B1523" i="4"/>
  <c r="A1523" i="4"/>
  <c r="B1522" i="4"/>
  <c r="A1522" i="4"/>
  <c r="B1521" i="4"/>
  <c r="A1521" i="4"/>
  <c r="B1520" i="4"/>
  <c r="A1520" i="4"/>
  <c r="B1519" i="4"/>
  <c r="A1519" i="4"/>
  <c r="B1518" i="4"/>
  <c r="A1518" i="4"/>
  <c r="B1517" i="4"/>
  <c r="A1517" i="4"/>
  <c r="B1516" i="4"/>
  <c r="A1516" i="4"/>
  <c r="B1515" i="4"/>
  <c r="A1515" i="4"/>
  <c r="B1514" i="4"/>
  <c r="A1514" i="4"/>
  <c r="B1513" i="4"/>
  <c r="A1513" i="4"/>
  <c r="B1512" i="4"/>
  <c r="A1512" i="4"/>
  <c r="B1511" i="4"/>
  <c r="A1511" i="4"/>
  <c r="B1510" i="4"/>
  <c r="A1510" i="4"/>
  <c r="B1509" i="4"/>
  <c r="A1509" i="4"/>
  <c r="B1508" i="4"/>
  <c r="A1508" i="4"/>
  <c r="B1507" i="4"/>
  <c r="A1507" i="4"/>
  <c r="B1506" i="4"/>
  <c r="A1506" i="4"/>
  <c r="B1505" i="4"/>
  <c r="A1505" i="4"/>
  <c r="B1504" i="4"/>
  <c r="A1504" i="4"/>
  <c r="B1503" i="4"/>
  <c r="A1503" i="4"/>
  <c r="B1502" i="4"/>
  <c r="A1502" i="4"/>
  <c r="B1501" i="4"/>
  <c r="A1501" i="4"/>
  <c r="B1500" i="4"/>
  <c r="A1500" i="4"/>
  <c r="B1499" i="4"/>
  <c r="A1499" i="4"/>
  <c r="B1498" i="4"/>
  <c r="A1498" i="4"/>
  <c r="B1497" i="4"/>
  <c r="A1497" i="4"/>
  <c r="B1496" i="4"/>
  <c r="A1496" i="4"/>
  <c r="B1495" i="4"/>
  <c r="A1495" i="4"/>
  <c r="B1494" i="4"/>
  <c r="A1494" i="4"/>
  <c r="B1493" i="4"/>
  <c r="A1493" i="4"/>
  <c r="B1492" i="4"/>
  <c r="A1492" i="4"/>
  <c r="B1491" i="4"/>
  <c r="A1491" i="4"/>
  <c r="B1490" i="4"/>
  <c r="A1490" i="4"/>
  <c r="B1489" i="4"/>
  <c r="A1489" i="4"/>
  <c r="B1488" i="4"/>
  <c r="A1488" i="4"/>
  <c r="B1487" i="4"/>
  <c r="A1487" i="4"/>
  <c r="B1486" i="4"/>
  <c r="A1486" i="4"/>
  <c r="B1485" i="4"/>
  <c r="A1485" i="4"/>
  <c r="B1484" i="4"/>
  <c r="A1484" i="4"/>
  <c r="B1483" i="4"/>
  <c r="A1483" i="4"/>
  <c r="B1482" i="4"/>
  <c r="A1482" i="4"/>
  <c r="B1481" i="4"/>
  <c r="A1481" i="4"/>
  <c r="B1480" i="4"/>
  <c r="A1480" i="4"/>
  <c r="B1479" i="4"/>
  <c r="A1479" i="4"/>
  <c r="B1478" i="4"/>
  <c r="A1478" i="4"/>
  <c r="B1477" i="4"/>
  <c r="A1477" i="4"/>
  <c r="B1476" i="4"/>
  <c r="A1476" i="4"/>
  <c r="B1475" i="4"/>
  <c r="A1475" i="4"/>
  <c r="B1474" i="4"/>
  <c r="A1474" i="4"/>
  <c r="B1473" i="4"/>
  <c r="A1473" i="4"/>
  <c r="B1472" i="4"/>
  <c r="A1472" i="4"/>
  <c r="B1471" i="4"/>
  <c r="A1471" i="4"/>
  <c r="B1470" i="4"/>
  <c r="A1470" i="4"/>
  <c r="B1469" i="4"/>
  <c r="A1469" i="4"/>
  <c r="B1468" i="4"/>
  <c r="A1468" i="4"/>
  <c r="B1467" i="4"/>
  <c r="A1467" i="4"/>
  <c r="B1466" i="4"/>
  <c r="A1466" i="4"/>
  <c r="B1465" i="4"/>
  <c r="A1465" i="4"/>
  <c r="B1464" i="4"/>
  <c r="A1464" i="4"/>
  <c r="B1463" i="4"/>
  <c r="A1463" i="4"/>
  <c r="B1462" i="4"/>
  <c r="A1462" i="4"/>
  <c r="B1461" i="4"/>
  <c r="A1461" i="4"/>
  <c r="B1460" i="4"/>
  <c r="A1460" i="4"/>
  <c r="B1459" i="4"/>
  <c r="A1459" i="4"/>
  <c r="B1458" i="4"/>
  <c r="A1458" i="4"/>
  <c r="B1457" i="4"/>
  <c r="A1457" i="4"/>
  <c r="B1456" i="4"/>
  <c r="A1456" i="4"/>
  <c r="B1455" i="4"/>
  <c r="A1455" i="4"/>
  <c r="B1454" i="4"/>
  <c r="A1454" i="4"/>
  <c r="B1453" i="4"/>
  <c r="A1453" i="4"/>
  <c r="B1452" i="4"/>
  <c r="A1452" i="4"/>
  <c r="B1451" i="4"/>
  <c r="A1451" i="4"/>
  <c r="B1450" i="4"/>
  <c r="A1450" i="4"/>
  <c r="B1449" i="4"/>
  <c r="A1449" i="4"/>
  <c r="B1448" i="4"/>
  <c r="A1448" i="4"/>
  <c r="B1447" i="4"/>
  <c r="A1447" i="4"/>
  <c r="B1446" i="4"/>
  <c r="A1446" i="4"/>
  <c r="B1445" i="4"/>
  <c r="A1445" i="4"/>
  <c r="B1444" i="4"/>
  <c r="A1444" i="4"/>
  <c r="B1443" i="4"/>
  <c r="A1443" i="4"/>
  <c r="B1442" i="4"/>
  <c r="A1442" i="4"/>
  <c r="B1441" i="4"/>
  <c r="A1441" i="4"/>
  <c r="B1440" i="4"/>
  <c r="A1440" i="4"/>
  <c r="B1439" i="4"/>
  <c r="A1439" i="4"/>
  <c r="B1438" i="4"/>
  <c r="A1438" i="4"/>
  <c r="B1437" i="4"/>
  <c r="A1437" i="4"/>
  <c r="B1436" i="4"/>
  <c r="A1436" i="4"/>
  <c r="B1435" i="4"/>
  <c r="A1435" i="4"/>
  <c r="B1434" i="4"/>
  <c r="A1434" i="4"/>
  <c r="B1433" i="4"/>
  <c r="A1433" i="4"/>
  <c r="B1432" i="4"/>
  <c r="A1432" i="4"/>
  <c r="B1431" i="4"/>
  <c r="A1431" i="4"/>
  <c r="B1430" i="4"/>
  <c r="A1430" i="4"/>
  <c r="B1429" i="4"/>
  <c r="A1429" i="4"/>
  <c r="B1428" i="4"/>
  <c r="A1428" i="4"/>
  <c r="B1427" i="4"/>
  <c r="A1427" i="4"/>
  <c r="B1426" i="4"/>
  <c r="A1426" i="4"/>
  <c r="B1425" i="4"/>
  <c r="A1425" i="4"/>
  <c r="B1424" i="4"/>
  <c r="A1424" i="4"/>
  <c r="B1423" i="4"/>
  <c r="A1423" i="4"/>
  <c r="B1422" i="4"/>
  <c r="A1422" i="4"/>
  <c r="B1421" i="4"/>
  <c r="A1421" i="4"/>
  <c r="B1420" i="4"/>
  <c r="A1420" i="4"/>
  <c r="B1419" i="4"/>
  <c r="A1419" i="4"/>
  <c r="B1418" i="4"/>
  <c r="A1418" i="4"/>
  <c r="B1417" i="4"/>
  <c r="A1417" i="4"/>
  <c r="B1416" i="4"/>
  <c r="A1416" i="4"/>
  <c r="B1415" i="4"/>
  <c r="A1415" i="4"/>
  <c r="B1414" i="4"/>
  <c r="A1414" i="4"/>
  <c r="B1413" i="4"/>
  <c r="A1413" i="4"/>
  <c r="B1412" i="4"/>
  <c r="A1412" i="4"/>
  <c r="B1411" i="4"/>
  <c r="A1411" i="4"/>
  <c r="B1410" i="4"/>
  <c r="A1410" i="4"/>
  <c r="B1409" i="4"/>
  <c r="A1409" i="4"/>
  <c r="B1408" i="4"/>
  <c r="A1408" i="4"/>
  <c r="B1407" i="4"/>
  <c r="A1407" i="4"/>
  <c r="B1406" i="4"/>
  <c r="A1406" i="4"/>
  <c r="B1405" i="4"/>
  <c r="A1405" i="4"/>
  <c r="B1404" i="4"/>
  <c r="A1404" i="4"/>
  <c r="B1403" i="4"/>
  <c r="A1403" i="4"/>
  <c r="B1402" i="4"/>
  <c r="A1402" i="4"/>
  <c r="B1401" i="4"/>
  <c r="A1401" i="4"/>
  <c r="B1400" i="4"/>
  <c r="A1400" i="4"/>
  <c r="B1399" i="4"/>
  <c r="A1399" i="4"/>
  <c r="B1398" i="4"/>
  <c r="A1398" i="4"/>
  <c r="B1397" i="4"/>
  <c r="A1397" i="4"/>
  <c r="B1396" i="4"/>
  <c r="A1396" i="4"/>
  <c r="B1395" i="4"/>
  <c r="A1395" i="4"/>
  <c r="B1394" i="4"/>
  <c r="A1394" i="4"/>
  <c r="B1393" i="4"/>
  <c r="A1393" i="4"/>
  <c r="B1392" i="4"/>
  <c r="A1392" i="4"/>
  <c r="B1391" i="4"/>
  <c r="A1391" i="4"/>
  <c r="B1390" i="4"/>
  <c r="A1390" i="4"/>
  <c r="B1389" i="4"/>
  <c r="A1389" i="4"/>
  <c r="B1388" i="4"/>
  <c r="A1388" i="4"/>
  <c r="B1387" i="4"/>
  <c r="A1387" i="4"/>
  <c r="B1386" i="4"/>
  <c r="A1386" i="4"/>
  <c r="B1385" i="4"/>
  <c r="A1385" i="4"/>
  <c r="B1384" i="4"/>
  <c r="A1384" i="4"/>
  <c r="B1383" i="4"/>
  <c r="A1383" i="4"/>
  <c r="B1382" i="4"/>
  <c r="A1382" i="4"/>
  <c r="B1381" i="4"/>
  <c r="A1381" i="4"/>
  <c r="B1380" i="4"/>
  <c r="A1380" i="4"/>
  <c r="B1379" i="4"/>
  <c r="A1379" i="4"/>
  <c r="B1378" i="4"/>
  <c r="A1378" i="4"/>
  <c r="B1377" i="4"/>
  <c r="A1377" i="4"/>
  <c r="B1376" i="4"/>
  <c r="A1376" i="4"/>
  <c r="B1375" i="4"/>
  <c r="A1375" i="4"/>
  <c r="B1374" i="4"/>
  <c r="A1374" i="4"/>
  <c r="B1373" i="4"/>
  <c r="A1373" i="4"/>
  <c r="B1372" i="4"/>
  <c r="A1372" i="4"/>
  <c r="B1371" i="4"/>
  <c r="A1371" i="4"/>
  <c r="B1370" i="4"/>
  <c r="A1370" i="4"/>
  <c r="B1369" i="4"/>
  <c r="A1369" i="4"/>
  <c r="B1368" i="4"/>
  <c r="A1368" i="4"/>
  <c r="B1367" i="4"/>
  <c r="A1367" i="4"/>
  <c r="B1366" i="4"/>
  <c r="A1366" i="4"/>
  <c r="B1365" i="4"/>
  <c r="A1365" i="4"/>
  <c r="B1364" i="4"/>
  <c r="A1364" i="4"/>
  <c r="B1363" i="4"/>
  <c r="A1363" i="4"/>
  <c r="B1362" i="4"/>
  <c r="A1362" i="4"/>
  <c r="B1361" i="4"/>
  <c r="A1361" i="4"/>
  <c r="B1360" i="4"/>
  <c r="A1360" i="4"/>
  <c r="B1359" i="4"/>
  <c r="A1359" i="4"/>
  <c r="B1358" i="4"/>
  <c r="A1358" i="4"/>
  <c r="B1357" i="4"/>
  <c r="A1357" i="4"/>
  <c r="B1356" i="4"/>
  <c r="A1356" i="4"/>
  <c r="B1355" i="4"/>
  <c r="A1355" i="4"/>
  <c r="B1354" i="4"/>
  <c r="A1354" i="4"/>
  <c r="B1353" i="4"/>
  <c r="A1353" i="4"/>
  <c r="B1352" i="4"/>
  <c r="A1352" i="4"/>
  <c r="B1351" i="4"/>
  <c r="A1351" i="4"/>
  <c r="B1350" i="4"/>
  <c r="A1350" i="4"/>
  <c r="B1349" i="4"/>
  <c r="A1349" i="4"/>
  <c r="B1348" i="4"/>
  <c r="A1348" i="4"/>
  <c r="B1347" i="4"/>
  <c r="A1347" i="4"/>
  <c r="B1346" i="4"/>
  <c r="A1346" i="4"/>
  <c r="B1345" i="4"/>
  <c r="A1345" i="4"/>
  <c r="B1344" i="4"/>
  <c r="A1344" i="4"/>
  <c r="B1343" i="4"/>
  <c r="A1343" i="4"/>
  <c r="B1342" i="4"/>
  <c r="A1342" i="4"/>
  <c r="B1341" i="4"/>
  <c r="A1341" i="4"/>
  <c r="B1340" i="4"/>
  <c r="A1340" i="4"/>
  <c r="B1339" i="4"/>
  <c r="A1339" i="4"/>
  <c r="B1338" i="4"/>
  <c r="A1338" i="4"/>
  <c r="B1337" i="4"/>
  <c r="A1337" i="4"/>
  <c r="B1336" i="4"/>
  <c r="A1336" i="4"/>
  <c r="B1335" i="4"/>
  <c r="A1335" i="4"/>
  <c r="B1334" i="4"/>
  <c r="A1334" i="4"/>
  <c r="B1333" i="4"/>
  <c r="A1333" i="4"/>
  <c r="B1332" i="4"/>
  <c r="A1332" i="4"/>
  <c r="B1331" i="4"/>
  <c r="A1331" i="4"/>
  <c r="B1330" i="4"/>
  <c r="A1330" i="4"/>
  <c r="B1329" i="4"/>
  <c r="A1329" i="4"/>
  <c r="B1328" i="4"/>
  <c r="A1328" i="4"/>
  <c r="B1327" i="4"/>
  <c r="A1327" i="4"/>
  <c r="B1326" i="4"/>
  <c r="A1326" i="4"/>
  <c r="B1325" i="4"/>
  <c r="A1325" i="4"/>
  <c r="B1324" i="4"/>
  <c r="A1324" i="4"/>
  <c r="B1323" i="4"/>
  <c r="A1323" i="4"/>
  <c r="B1322" i="4"/>
  <c r="A1322" i="4"/>
  <c r="B1321" i="4"/>
  <c r="A1321" i="4"/>
  <c r="B1320" i="4"/>
  <c r="A1320" i="4"/>
  <c r="B1319" i="4"/>
  <c r="A1319" i="4"/>
  <c r="B1318" i="4"/>
  <c r="A1318" i="4"/>
  <c r="B1317" i="4"/>
  <c r="A1317" i="4"/>
  <c r="B1316" i="4"/>
  <c r="A1316" i="4"/>
  <c r="B1315" i="4"/>
  <c r="A1315" i="4"/>
  <c r="B1314" i="4"/>
  <c r="A1314" i="4"/>
  <c r="B1313" i="4"/>
  <c r="A1313" i="4"/>
  <c r="B1312" i="4"/>
  <c r="A1312" i="4"/>
  <c r="B1311" i="4"/>
  <c r="A1311" i="4"/>
  <c r="B1310" i="4"/>
  <c r="A1310" i="4"/>
  <c r="B1309" i="4"/>
  <c r="A1309" i="4"/>
  <c r="B1308" i="4"/>
  <c r="A1308" i="4"/>
  <c r="B1307" i="4"/>
  <c r="A1307" i="4"/>
  <c r="B1306" i="4"/>
  <c r="A1306" i="4"/>
  <c r="B1305" i="4"/>
  <c r="A1305" i="4"/>
  <c r="B1304" i="4"/>
  <c r="A1304" i="4"/>
  <c r="B1303" i="4"/>
  <c r="A1303" i="4"/>
  <c r="B1302" i="4"/>
  <c r="A1302" i="4"/>
  <c r="B1301" i="4"/>
  <c r="A1301" i="4"/>
  <c r="B1300" i="4"/>
  <c r="A1300" i="4"/>
  <c r="B1299" i="4"/>
  <c r="A1299" i="4"/>
  <c r="B1298" i="4"/>
  <c r="A1298" i="4"/>
  <c r="B1297" i="4"/>
  <c r="A1297" i="4"/>
  <c r="B1296" i="4"/>
  <c r="A1296" i="4"/>
  <c r="B1295" i="4"/>
  <c r="A1295" i="4"/>
  <c r="B1294" i="4"/>
  <c r="A1294" i="4"/>
  <c r="B1293" i="4"/>
  <c r="A1293" i="4"/>
  <c r="B1292" i="4"/>
  <c r="A1292" i="4"/>
  <c r="B1291" i="4"/>
  <c r="A1291" i="4"/>
  <c r="B1290" i="4"/>
  <c r="A1290" i="4"/>
  <c r="B1289" i="4"/>
  <c r="A1289" i="4"/>
  <c r="B1288" i="4"/>
  <c r="A1288" i="4"/>
  <c r="B1287" i="4"/>
  <c r="A1287" i="4"/>
  <c r="B1286" i="4"/>
  <c r="A1286" i="4"/>
  <c r="B1285" i="4"/>
  <c r="A1285" i="4"/>
  <c r="B1284" i="4"/>
  <c r="A1284" i="4"/>
  <c r="B1283" i="4"/>
  <c r="A1283" i="4"/>
  <c r="B1282" i="4"/>
  <c r="A1282" i="4"/>
  <c r="B1281" i="4"/>
  <c r="A1281" i="4"/>
  <c r="B1280" i="4"/>
  <c r="A1280" i="4"/>
  <c r="B1279" i="4"/>
  <c r="A1279" i="4"/>
  <c r="B1278" i="4"/>
  <c r="A1278" i="4"/>
  <c r="B1277" i="4"/>
  <c r="A1277" i="4"/>
  <c r="B1276" i="4"/>
  <c r="A1276" i="4"/>
  <c r="B1275" i="4"/>
  <c r="A1275" i="4"/>
  <c r="B1274" i="4"/>
  <c r="A1274" i="4"/>
  <c r="B1273" i="4"/>
  <c r="A1273" i="4"/>
  <c r="B1272" i="4"/>
  <c r="A1272" i="4"/>
  <c r="B1271" i="4"/>
  <c r="A1271" i="4"/>
  <c r="B1270" i="4"/>
  <c r="A1270" i="4"/>
  <c r="B1269" i="4"/>
  <c r="A1269" i="4"/>
  <c r="B1268" i="4"/>
  <c r="A1268" i="4"/>
  <c r="B1267" i="4"/>
  <c r="A1267" i="4"/>
  <c r="B1266" i="4"/>
  <c r="A1266" i="4"/>
  <c r="B1265" i="4"/>
  <c r="A1265" i="4"/>
  <c r="B1264" i="4"/>
  <c r="A1264" i="4"/>
  <c r="B1263" i="4"/>
  <c r="A1263" i="4"/>
  <c r="B1262" i="4"/>
  <c r="A1262" i="4"/>
  <c r="B1261" i="4"/>
  <c r="A1261" i="4"/>
  <c r="B1260" i="4"/>
  <c r="A1260" i="4"/>
  <c r="B1259" i="4"/>
  <c r="A1259" i="4"/>
  <c r="B1258" i="4"/>
  <c r="A1258" i="4"/>
  <c r="B1257" i="4"/>
  <c r="A1257" i="4"/>
  <c r="B1256" i="4"/>
  <c r="A1256" i="4"/>
  <c r="B1255" i="4"/>
  <c r="A1255" i="4"/>
  <c r="B1254" i="4"/>
  <c r="A1254" i="4"/>
  <c r="B1253" i="4"/>
  <c r="A1253" i="4"/>
  <c r="B1252" i="4"/>
  <c r="A1252" i="4"/>
  <c r="B1251" i="4"/>
  <c r="A1251" i="4"/>
  <c r="B1250" i="4"/>
  <c r="A1250" i="4"/>
  <c r="B1249" i="4"/>
  <c r="A1249" i="4"/>
  <c r="B1248" i="4"/>
  <c r="A1248" i="4"/>
  <c r="B1247" i="4"/>
  <c r="A1247" i="4"/>
  <c r="B1246" i="4"/>
  <c r="A1246" i="4"/>
  <c r="B1245" i="4"/>
  <c r="A1245" i="4"/>
  <c r="B1244" i="4"/>
  <c r="A1244" i="4"/>
  <c r="B1243" i="4"/>
  <c r="A1243" i="4"/>
  <c r="B1242" i="4"/>
  <c r="A1242" i="4"/>
  <c r="B1241" i="4"/>
  <c r="A1241" i="4"/>
  <c r="B1240" i="4"/>
  <c r="A1240" i="4"/>
  <c r="B1239" i="4"/>
  <c r="A1239" i="4"/>
  <c r="B1238" i="4"/>
  <c r="A1238" i="4"/>
  <c r="B1237" i="4"/>
  <c r="A1237" i="4"/>
  <c r="B1236" i="4"/>
  <c r="A1236" i="4"/>
  <c r="B1235" i="4"/>
  <c r="A1235" i="4"/>
  <c r="B1234" i="4"/>
  <c r="A1234" i="4"/>
  <c r="B1233" i="4"/>
  <c r="A1233" i="4"/>
  <c r="B1232" i="4"/>
  <c r="A1232" i="4"/>
  <c r="B1231" i="4"/>
  <c r="A1231" i="4"/>
  <c r="B1230" i="4"/>
  <c r="A1230" i="4"/>
  <c r="B1229" i="4"/>
  <c r="A1229" i="4"/>
  <c r="B1228" i="4"/>
  <c r="A1228" i="4"/>
  <c r="B1227" i="4"/>
  <c r="A1227" i="4"/>
  <c r="B1226" i="4"/>
  <c r="A1226" i="4"/>
  <c r="B1225" i="4"/>
  <c r="A1225" i="4"/>
  <c r="B1224" i="4"/>
  <c r="A1224" i="4"/>
  <c r="B1223" i="4"/>
  <c r="A1223" i="4"/>
  <c r="B1222" i="4"/>
  <c r="A1222" i="4"/>
  <c r="B1221" i="4"/>
  <c r="A1221" i="4"/>
  <c r="B1220" i="4"/>
  <c r="A1220" i="4"/>
  <c r="B1219" i="4"/>
  <c r="A1219" i="4"/>
  <c r="B1218" i="4"/>
  <c r="A1218" i="4"/>
  <c r="B1217" i="4"/>
  <c r="A1217" i="4"/>
  <c r="B1216" i="4"/>
  <c r="A1216" i="4"/>
  <c r="B1215" i="4"/>
  <c r="A1215" i="4"/>
  <c r="B1214" i="4"/>
  <c r="A1214" i="4"/>
  <c r="B1213" i="4"/>
  <c r="A1213" i="4"/>
  <c r="B1212" i="4"/>
  <c r="A1212" i="4"/>
  <c r="B1211" i="4"/>
  <c r="A1211" i="4"/>
  <c r="B1210" i="4"/>
  <c r="A1210" i="4"/>
  <c r="B1209" i="4"/>
  <c r="A1209" i="4"/>
  <c r="B1208" i="4"/>
  <c r="A1208" i="4"/>
  <c r="B1207" i="4"/>
  <c r="A1207" i="4"/>
  <c r="B1206" i="4"/>
  <c r="A1206" i="4"/>
  <c r="B1205" i="4"/>
  <c r="A1205" i="4"/>
  <c r="B1204" i="4"/>
  <c r="A1204" i="4"/>
  <c r="B1203" i="4"/>
  <c r="A1203" i="4"/>
  <c r="B1202" i="4"/>
  <c r="A1202" i="4"/>
  <c r="B1201" i="4"/>
  <c r="A1201" i="4"/>
  <c r="B1200" i="4"/>
  <c r="A1200" i="4"/>
  <c r="B1199" i="4"/>
  <c r="A1199" i="4"/>
  <c r="B1198" i="4"/>
  <c r="A1198" i="4"/>
  <c r="B1197" i="4"/>
  <c r="A1197" i="4"/>
  <c r="B1196" i="4"/>
  <c r="A1196" i="4"/>
  <c r="B1195" i="4"/>
  <c r="A1195" i="4"/>
  <c r="B1194" i="4"/>
  <c r="A1194" i="4"/>
  <c r="B1193" i="4"/>
  <c r="A1193" i="4"/>
  <c r="B1192" i="4"/>
  <c r="A1192" i="4"/>
  <c r="B1191" i="4"/>
  <c r="A1191" i="4"/>
  <c r="B1190" i="4"/>
  <c r="A1190" i="4"/>
  <c r="B1189" i="4"/>
  <c r="A1189" i="4"/>
  <c r="B1188" i="4"/>
  <c r="A1188" i="4"/>
  <c r="B1187" i="4"/>
  <c r="A1187" i="4"/>
  <c r="B1186" i="4"/>
  <c r="A1186" i="4"/>
  <c r="B1185" i="4"/>
  <c r="A1185" i="4"/>
  <c r="B1184" i="4"/>
  <c r="A1184" i="4"/>
  <c r="B1183" i="4"/>
  <c r="A1183" i="4"/>
  <c r="B1182" i="4"/>
  <c r="A1182" i="4"/>
  <c r="B1181" i="4"/>
  <c r="A1181" i="4"/>
  <c r="B1180" i="4"/>
  <c r="A1180" i="4"/>
  <c r="B1179" i="4"/>
  <c r="A1179" i="4"/>
  <c r="B1178" i="4"/>
  <c r="A1178" i="4"/>
  <c r="B1177" i="4"/>
  <c r="A1177" i="4"/>
  <c r="B1176" i="4"/>
  <c r="A1176" i="4"/>
  <c r="B1175" i="4"/>
  <c r="A1175" i="4"/>
  <c r="B1174" i="4"/>
  <c r="A1174" i="4"/>
  <c r="B1173" i="4"/>
  <c r="A1173" i="4"/>
  <c r="B1172" i="4"/>
  <c r="A1172" i="4"/>
  <c r="B1171" i="4"/>
  <c r="A1171" i="4"/>
  <c r="B1170" i="4"/>
  <c r="A1170" i="4"/>
  <c r="B1169" i="4"/>
  <c r="A1169" i="4"/>
  <c r="B1168" i="4"/>
  <c r="A1168" i="4"/>
  <c r="B1167" i="4"/>
  <c r="A1167" i="4"/>
  <c r="B1166" i="4"/>
  <c r="A1166" i="4"/>
  <c r="B1165" i="4"/>
  <c r="A1165" i="4"/>
  <c r="B1164" i="4"/>
  <c r="A1164" i="4"/>
  <c r="B1163" i="4"/>
  <c r="A1163" i="4"/>
  <c r="B1162" i="4"/>
  <c r="A1162" i="4"/>
  <c r="B1161" i="4"/>
  <c r="A1161" i="4"/>
  <c r="B1160" i="4"/>
  <c r="A1160" i="4"/>
  <c r="B1159" i="4"/>
  <c r="A1159" i="4"/>
  <c r="B1158" i="4"/>
  <c r="A1158" i="4"/>
  <c r="B1157" i="4"/>
  <c r="A1157" i="4"/>
  <c r="B1156" i="4"/>
  <c r="A1156" i="4"/>
  <c r="B1155" i="4"/>
  <c r="A1155" i="4"/>
  <c r="B1154" i="4"/>
  <c r="A1154" i="4"/>
  <c r="B1153" i="4"/>
  <c r="A1153" i="4"/>
  <c r="B1152" i="4"/>
  <c r="A1152" i="4"/>
  <c r="B1151" i="4"/>
  <c r="A1151" i="4"/>
  <c r="B1150" i="4"/>
  <c r="A1150" i="4"/>
  <c r="B1149" i="4"/>
  <c r="A1149" i="4"/>
  <c r="B1148" i="4"/>
  <c r="A1148" i="4"/>
  <c r="B1147" i="4"/>
  <c r="A1147" i="4"/>
  <c r="B1146" i="4"/>
  <c r="A1146" i="4"/>
  <c r="B1145" i="4"/>
  <c r="A1145" i="4"/>
  <c r="B1144" i="4"/>
  <c r="A1144" i="4"/>
  <c r="B1143" i="4"/>
  <c r="A1143" i="4"/>
  <c r="B1142" i="4"/>
  <c r="A1142" i="4"/>
  <c r="B1141" i="4"/>
  <c r="A1141" i="4"/>
  <c r="B1140" i="4"/>
  <c r="A1140" i="4"/>
  <c r="B1139" i="4"/>
  <c r="A1139" i="4"/>
  <c r="B1138" i="4"/>
  <c r="A1138" i="4"/>
  <c r="B1137" i="4"/>
  <c r="A1137" i="4"/>
  <c r="B1136" i="4"/>
  <c r="A1136" i="4"/>
  <c r="B1135" i="4"/>
  <c r="A1135" i="4"/>
  <c r="B1134" i="4"/>
  <c r="A1134" i="4"/>
  <c r="B1133" i="4"/>
  <c r="A1133" i="4"/>
  <c r="B1132" i="4"/>
  <c r="A1132" i="4"/>
  <c r="B1131" i="4"/>
  <c r="A1131" i="4"/>
  <c r="B1130" i="4"/>
  <c r="A1130" i="4"/>
  <c r="B1129" i="4"/>
  <c r="A1129" i="4"/>
  <c r="B1128" i="4"/>
  <c r="A1128" i="4"/>
  <c r="B1127" i="4"/>
  <c r="A1127" i="4"/>
  <c r="B1126" i="4"/>
  <c r="A1126" i="4"/>
  <c r="B1125" i="4"/>
  <c r="A1125" i="4"/>
  <c r="B1124" i="4"/>
  <c r="A1124" i="4"/>
  <c r="B1123" i="4"/>
  <c r="A1123" i="4"/>
  <c r="B1122" i="4"/>
  <c r="A1122" i="4"/>
  <c r="B1121" i="4"/>
  <c r="A1121" i="4"/>
  <c r="B1120" i="4"/>
  <c r="A1120" i="4"/>
  <c r="B1119" i="4"/>
  <c r="A1119" i="4"/>
  <c r="B1118" i="4"/>
  <c r="A1118" i="4"/>
  <c r="B1117" i="4"/>
  <c r="A1117" i="4"/>
  <c r="B1116" i="4"/>
  <c r="A1116" i="4"/>
  <c r="B1115" i="4"/>
  <c r="A1115" i="4"/>
  <c r="B1114" i="4"/>
  <c r="A1114" i="4"/>
  <c r="B1113" i="4"/>
  <c r="A1113" i="4"/>
  <c r="B1112" i="4"/>
  <c r="A1112" i="4"/>
  <c r="B1111" i="4"/>
  <c r="A1111" i="4"/>
  <c r="B1110" i="4"/>
  <c r="A1110" i="4"/>
  <c r="B1109" i="4"/>
  <c r="A1109" i="4"/>
  <c r="B1108" i="4"/>
  <c r="A1108" i="4"/>
  <c r="B1107" i="4"/>
  <c r="A1107" i="4"/>
  <c r="B1106" i="4"/>
  <c r="A1106" i="4"/>
  <c r="B1105" i="4"/>
  <c r="A1105" i="4"/>
  <c r="B1104" i="4"/>
  <c r="A1104" i="4"/>
  <c r="B1103" i="4"/>
  <c r="A1103" i="4"/>
  <c r="B1102" i="4"/>
  <c r="A1102" i="4"/>
  <c r="B1101" i="4"/>
  <c r="A1101" i="4"/>
  <c r="B1100" i="4"/>
  <c r="A1100" i="4"/>
  <c r="B1099" i="4"/>
  <c r="A1099" i="4"/>
  <c r="B1098" i="4"/>
  <c r="A1098" i="4"/>
  <c r="B1097" i="4"/>
  <c r="A1097" i="4"/>
  <c r="B1096" i="4"/>
  <c r="A1096" i="4"/>
  <c r="B1095" i="4"/>
  <c r="A1095" i="4"/>
  <c r="B1094" i="4"/>
  <c r="A1094" i="4"/>
  <c r="B1093" i="4"/>
  <c r="A1093" i="4"/>
  <c r="B1092" i="4"/>
  <c r="A1092" i="4"/>
  <c r="B1091" i="4"/>
  <c r="A1091" i="4"/>
  <c r="B1090" i="4"/>
  <c r="A1090" i="4"/>
  <c r="B1089" i="4"/>
  <c r="A1089" i="4"/>
  <c r="B1088" i="4"/>
  <c r="A1088" i="4"/>
  <c r="B1087" i="4"/>
  <c r="A1087" i="4"/>
  <c r="B1086" i="4"/>
  <c r="A1086" i="4"/>
  <c r="B1085" i="4"/>
  <c r="A1085" i="4"/>
  <c r="B1084" i="4"/>
  <c r="A1084" i="4"/>
  <c r="B1083" i="4"/>
  <c r="A1083" i="4"/>
  <c r="B1082" i="4"/>
  <c r="A1082" i="4"/>
  <c r="B1081" i="4"/>
  <c r="A1081" i="4"/>
  <c r="B1080" i="4"/>
  <c r="A1080" i="4"/>
  <c r="B1079" i="4"/>
  <c r="A1079" i="4"/>
  <c r="B1078" i="4"/>
  <c r="A1078" i="4"/>
  <c r="B1077" i="4"/>
  <c r="A1077" i="4"/>
  <c r="B1076" i="4"/>
  <c r="A1076" i="4"/>
  <c r="B1075" i="4"/>
  <c r="A1075" i="4"/>
  <c r="B1074" i="4"/>
  <c r="A1074" i="4"/>
  <c r="B1073" i="4"/>
  <c r="A1073" i="4"/>
  <c r="B1072" i="4"/>
  <c r="A1072" i="4"/>
  <c r="B1071" i="4"/>
  <c r="A1071" i="4"/>
  <c r="B1070" i="4"/>
  <c r="A1070" i="4"/>
  <c r="B1069" i="4"/>
  <c r="A1069" i="4"/>
  <c r="B1068" i="4"/>
  <c r="A1068" i="4"/>
  <c r="B1067" i="4"/>
  <c r="A1067" i="4"/>
  <c r="B1066" i="4"/>
  <c r="A1066" i="4"/>
  <c r="B1065" i="4"/>
  <c r="A1065" i="4"/>
  <c r="B1064" i="4"/>
  <c r="A1064" i="4"/>
  <c r="B1063" i="4"/>
  <c r="A1063" i="4"/>
  <c r="B1062" i="4"/>
  <c r="A1062" i="4"/>
  <c r="B1061" i="4"/>
  <c r="A1061" i="4"/>
  <c r="B1060" i="4"/>
  <c r="A1060" i="4"/>
  <c r="B1059" i="4"/>
  <c r="A1059" i="4"/>
  <c r="B1058" i="4"/>
  <c r="A1058" i="4"/>
  <c r="B1057" i="4"/>
  <c r="A1057" i="4"/>
  <c r="B1056" i="4"/>
  <c r="A1056" i="4"/>
  <c r="B1055" i="4"/>
  <c r="A1055" i="4"/>
  <c r="B1054" i="4"/>
  <c r="A1054" i="4"/>
  <c r="B1053" i="4"/>
  <c r="A1053" i="4"/>
  <c r="B1052" i="4"/>
  <c r="A1052" i="4"/>
  <c r="B1051" i="4"/>
  <c r="A1051" i="4"/>
  <c r="B1050" i="4"/>
  <c r="A1050" i="4"/>
  <c r="B1049" i="4"/>
  <c r="A1049" i="4"/>
  <c r="B1048" i="4"/>
  <c r="A1048" i="4"/>
  <c r="B1047" i="4"/>
  <c r="A1047" i="4"/>
  <c r="B1046" i="4"/>
  <c r="A1046" i="4"/>
  <c r="B1045" i="4"/>
  <c r="A1045" i="4"/>
  <c r="B1044" i="4"/>
  <c r="A1044" i="4"/>
  <c r="B1043" i="4"/>
  <c r="A1043" i="4"/>
  <c r="B1042" i="4"/>
  <c r="A1042" i="4"/>
  <c r="B1041" i="4"/>
  <c r="A1041" i="4"/>
  <c r="B1040" i="4"/>
  <c r="A1040" i="4"/>
  <c r="B1039" i="4"/>
  <c r="A1039" i="4"/>
  <c r="B1038" i="4"/>
  <c r="A1038" i="4"/>
  <c r="B1037" i="4"/>
  <c r="A1037" i="4"/>
  <c r="B1036" i="4"/>
  <c r="A1036" i="4"/>
  <c r="B1035" i="4"/>
  <c r="A1035" i="4"/>
  <c r="B1034" i="4"/>
  <c r="A1034" i="4"/>
  <c r="B1033" i="4"/>
  <c r="A1033" i="4"/>
  <c r="B1032" i="4"/>
  <c r="A1032" i="4"/>
  <c r="B1031" i="4"/>
  <c r="A1031" i="4"/>
  <c r="B1030" i="4"/>
  <c r="A1030" i="4"/>
  <c r="B1029" i="4"/>
  <c r="A1029" i="4"/>
  <c r="B1028" i="4"/>
  <c r="A1028" i="4"/>
  <c r="B1027" i="4"/>
  <c r="A1027" i="4"/>
  <c r="B1026" i="4"/>
  <c r="A1026" i="4"/>
  <c r="B1025" i="4"/>
  <c r="A1025" i="4"/>
  <c r="B1024" i="4"/>
  <c r="A1024" i="4"/>
  <c r="B1023" i="4"/>
  <c r="A1023" i="4"/>
  <c r="B1022" i="4"/>
  <c r="A1022" i="4"/>
  <c r="B1021" i="4"/>
  <c r="A1021" i="4"/>
  <c r="B1020" i="4"/>
  <c r="A1020" i="4"/>
  <c r="B1019" i="4"/>
  <c r="A1019" i="4"/>
  <c r="B1018" i="4"/>
  <c r="A1018" i="4"/>
  <c r="B1017" i="4"/>
  <c r="A1017" i="4"/>
  <c r="B1016" i="4"/>
  <c r="A1016" i="4"/>
  <c r="B1015" i="4"/>
  <c r="A1015" i="4"/>
  <c r="B1014" i="4"/>
  <c r="A1014" i="4"/>
  <c r="B1013" i="4"/>
  <c r="A1013" i="4"/>
  <c r="B1012" i="4"/>
  <c r="A1012" i="4"/>
  <c r="B1011" i="4"/>
  <c r="A1011" i="4"/>
  <c r="B1010" i="4"/>
  <c r="A1010" i="4"/>
  <c r="B1009" i="4"/>
  <c r="A1009" i="4"/>
  <c r="B1008" i="4"/>
  <c r="A1008" i="4"/>
  <c r="B1007" i="4"/>
  <c r="A1007" i="4"/>
  <c r="B1006" i="4"/>
  <c r="A1006" i="4"/>
  <c r="B1005" i="4"/>
  <c r="A1005" i="4"/>
  <c r="B1004" i="4"/>
  <c r="A1004" i="4"/>
  <c r="B1003" i="4"/>
  <c r="A1003" i="4"/>
  <c r="B1002" i="4"/>
  <c r="A1002" i="4"/>
  <c r="B1001" i="4"/>
  <c r="A1001" i="4"/>
  <c r="B1000" i="4"/>
  <c r="A1000" i="4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B2693" i="3"/>
  <c r="C2694" i="3" s="1"/>
  <c r="A2693" i="3"/>
  <c r="B2692" i="3"/>
  <c r="A2692" i="3"/>
  <c r="B2691" i="3"/>
  <c r="A2691" i="3"/>
  <c r="B2690" i="3"/>
  <c r="A2690" i="3"/>
  <c r="B2689" i="3"/>
  <c r="A2689" i="3"/>
  <c r="B2688" i="3"/>
  <c r="A2688" i="3"/>
  <c r="B2687" i="3"/>
  <c r="A2687" i="3"/>
  <c r="B2686" i="3"/>
  <c r="A2686" i="3"/>
  <c r="B2685" i="3"/>
  <c r="A2685" i="3"/>
  <c r="B2684" i="3"/>
  <c r="A2684" i="3"/>
  <c r="B2683" i="3"/>
  <c r="A2683" i="3"/>
  <c r="B2682" i="3"/>
  <c r="A2682" i="3"/>
  <c r="B2681" i="3"/>
  <c r="A2681" i="3"/>
  <c r="B2680" i="3"/>
  <c r="A2680" i="3"/>
  <c r="B2679" i="3"/>
  <c r="A2679" i="3"/>
  <c r="B2678" i="3"/>
  <c r="A2678" i="3"/>
  <c r="B2677" i="3"/>
  <c r="A2677" i="3"/>
  <c r="B2676" i="3"/>
  <c r="A2676" i="3"/>
  <c r="B2675" i="3"/>
  <c r="A2675" i="3"/>
  <c r="B2674" i="3"/>
  <c r="A2674" i="3"/>
  <c r="B2673" i="3"/>
  <c r="A2673" i="3"/>
  <c r="B2672" i="3"/>
  <c r="A2672" i="3"/>
  <c r="B2671" i="3"/>
  <c r="A2671" i="3"/>
  <c r="B2670" i="3"/>
  <c r="A2670" i="3"/>
  <c r="B2669" i="3"/>
  <c r="A2669" i="3"/>
  <c r="B2668" i="3"/>
  <c r="A2668" i="3"/>
  <c r="B2667" i="3"/>
  <c r="A2667" i="3"/>
  <c r="B2666" i="3"/>
  <c r="A2666" i="3"/>
  <c r="B2665" i="3"/>
  <c r="A2665" i="3"/>
  <c r="B2664" i="3"/>
  <c r="A2664" i="3"/>
  <c r="B2663" i="3"/>
  <c r="A2663" i="3"/>
  <c r="B2662" i="3"/>
  <c r="A2662" i="3"/>
  <c r="B2661" i="3"/>
  <c r="A2661" i="3"/>
  <c r="B2660" i="3"/>
  <c r="A2660" i="3"/>
  <c r="B2659" i="3"/>
  <c r="A2659" i="3"/>
  <c r="B2658" i="3"/>
  <c r="A2658" i="3"/>
  <c r="B2657" i="3"/>
  <c r="A2657" i="3"/>
  <c r="B2656" i="3"/>
  <c r="A2656" i="3"/>
  <c r="B2655" i="3"/>
  <c r="A2655" i="3"/>
  <c r="B2654" i="3"/>
  <c r="A2654" i="3"/>
  <c r="B2653" i="3"/>
  <c r="A2653" i="3"/>
  <c r="B2652" i="3"/>
  <c r="A2652" i="3"/>
  <c r="B2651" i="3"/>
  <c r="A2651" i="3"/>
  <c r="B2650" i="3"/>
  <c r="A2650" i="3"/>
  <c r="B2649" i="3"/>
  <c r="A2649" i="3"/>
  <c r="B2648" i="3"/>
  <c r="A2648" i="3"/>
  <c r="B2647" i="3"/>
  <c r="A2647" i="3"/>
  <c r="B2646" i="3"/>
  <c r="A2646" i="3"/>
  <c r="B2645" i="3"/>
  <c r="A2645" i="3"/>
  <c r="B2644" i="3"/>
  <c r="A2644" i="3"/>
  <c r="B2643" i="3"/>
  <c r="A2643" i="3"/>
  <c r="B2642" i="3"/>
  <c r="A2642" i="3"/>
  <c r="B2641" i="3"/>
  <c r="A2641" i="3"/>
  <c r="B2640" i="3"/>
  <c r="A2640" i="3"/>
  <c r="B2639" i="3"/>
  <c r="A2639" i="3"/>
  <c r="B2638" i="3"/>
  <c r="A2638" i="3"/>
  <c r="B2637" i="3"/>
  <c r="A2637" i="3"/>
  <c r="B2636" i="3"/>
  <c r="A2636" i="3"/>
  <c r="B2635" i="3"/>
  <c r="A2635" i="3"/>
  <c r="B2634" i="3"/>
  <c r="A2634" i="3"/>
  <c r="B2633" i="3"/>
  <c r="A2633" i="3"/>
  <c r="B2632" i="3"/>
  <c r="A2632" i="3"/>
  <c r="B2631" i="3"/>
  <c r="A2631" i="3"/>
  <c r="B2630" i="3"/>
  <c r="A2630" i="3"/>
  <c r="B2629" i="3"/>
  <c r="A2629" i="3"/>
  <c r="B2628" i="3"/>
  <c r="A2628" i="3"/>
  <c r="B2627" i="3"/>
  <c r="A2627" i="3"/>
  <c r="B2626" i="3"/>
  <c r="A2626" i="3"/>
  <c r="B2625" i="3"/>
  <c r="A2625" i="3"/>
  <c r="B2624" i="3"/>
  <c r="A2624" i="3"/>
  <c r="B2623" i="3"/>
  <c r="A2623" i="3"/>
  <c r="B2622" i="3"/>
  <c r="A2622" i="3"/>
  <c r="B2621" i="3"/>
  <c r="A2621" i="3"/>
  <c r="B2620" i="3"/>
  <c r="A2620" i="3"/>
  <c r="B2619" i="3"/>
  <c r="A2619" i="3"/>
  <c r="B2618" i="3"/>
  <c r="A2618" i="3"/>
  <c r="B2617" i="3"/>
  <c r="A2617" i="3"/>
  <c r="B2616" i="3"/>
  <c r="A2616" i="3"/>
  <c r="B2615" i="3"/>
  <c r="A2615" i="3"/>
  <c r="B2614" i="3"/>
  <c r="A2614" i="3"/>
  <c r="B2613" i="3"/>
  <c r="A2613" i="3"/>
  <c r="B2612" i="3"/>
  <c r="A2612" i="3"/>
  <c r="B2611" i="3"/>
  <c r="A2611" i="3"/>
  <c r="B2610" i="3"/>
  <c r="A2610" i="3"/>
  <c r="B2609" i="3"/>
  <c r="A2609" i="3"/>
  <c r="B2608" i="3"/>
  <c r="A2608" i="3"/>
  <c r="B2607" i="3"/>
  <c r="A2607" i="3"/>
  <c r="B2606" i="3"/>
  <c r="A2606" i="3"/>
  <c r="B2605" i="3"/>
  <c r="A2605" i="3"/>
  <c r="B2604" i="3"/>
  <c r="A2604" i="3"/>
  <c r="B2603" i="3"/>
  <c r="A2603" i="3"/>
  <c r="B2602" i="3"/>
  <c r="A2602" i="3"/>
  <c r="B2601" i="3"/>
  <c r="A2601" i="3"/>
  <c r="B2600" i="3"/>
  <c r="A2600" i="3"/>
  <c r="B2599" i="3"/>
  <c r="A2599" i="3"/>
  <c r="B2598" i="3"/>
  <c r="A2598" i="3"/>
  <c r="B2597" i="3"/>
  <c r="A2597" i="3"/>
  <c r="B2596" i="3"/>
  <c r="A2596" i="3"/>
  <c r="B2595" i="3"/>
  <c r="A2595" i="3"/>
  <c r="B2594" i="3"/>
  <c r="A2594" i="3"/>
  <c r="B2593" i="3"/>
  <c r="A2593" i="3"/>
  <c r="B2592" i="3"/>
  <c r="A2592" i="3"/>
  <c r="B2591" i="3"/>
  <c r="A2591" i="3"/>
  <c r="B2590" i="3"/>
  <c r="A2590" i="3"/>
  <c r="B2589" i="3"/>
  <c r="A2589" i="3"/>
  <c r="B2588" i="3"/>
  <c r="A2588" i="3"/>
  <c r="B2587" i="3"/>
  <c r="A2587" i="3"/>
  <c r="B2586" i="3"/>
  <c r="A2586" i="3"/>
  <c r="B2585" i="3"/>
  <c r="A2585" i="3"/>
  <c r="B2584" i="3"/>
  <c r="A2584" i="3"/>
  <c r="B2583" i="3"/>
  <c r="A2583" i="3"/>
  <c r="B2582" i="3"/>
  <c r="A2582" i="3"/>
  <c r="B2581" i="3"/>
  <c r="A2581" i="3"/>
  <c r="B2580" i="3"/>
  <c r="A2580" i="3"/>
  <c r="B2579" i="3"/>
  <c r="A2579" i="3"/>
  <c r="B2578" i="3"/>
  <c r="A2578" i="3"/>
  <c r="B2577" i="3"/>
  <c r="A2577" i="3"/>
  <c r="B2576" i="3"/>
  <c r="A2576" i="3"/>
  <c r="B2575" i="3"/>
  <c r="A2575" i="3"/>
  <c r="B2574" i="3"/>
  <c r="A2574" i="3"/>
  <c r="B2573" i="3"/>
  <c r="A2573" i="3"/>
  <c r="B2572" i="3"/>
  <c r="A2572" i="3"/>
  <c r="B2571" i="3"/>
  <c r="A2571" i="3"/>
  <c r="B2570" i="3"/>
  <c r="A2570" i="3"/>
  <c r="B2569" i="3"/>
  <c r="A2569" i="3"/>
  <c r="B2568" i="3"/>
  <c r="A2568" i="3"/>
  <c r="B2567" i="3"/>
  <c r="A2567" i="3"/>
  <c r="B2566" i="3"/>
  <c r="A2566" i="3"/>
  <c r="B2565" i="3"/>
  <c r="A2565" i="3"/>
  <c r="B2564" i="3"/>
  <c r="A2564" i="3"/>
  <c r="B2563" i="3"/>
  <c r="A2563" i="3"/>
  <c r="B2562" i="3"/>
  <c r="A2562" i="3"/>
  <c r="B2561" i="3"/>
  <c r="A2561" i="3"/>
  <c r="B2560" i="3"/>
  <c r="A2560" i="3"/>
  <c r="B2559" i="3"/>
  <c r="A2559" i="3"/>
  <c r="B2558" i="3"/>
  <c r="A2558" i="3"/>
  <c r="B2557" i="3"/>
  <c r="A2557" i="3"/>
  <c r="B2556" i="3"/>
  <c r="A2556" i="3"/>
  <c r="B2555" i="3"/>
  <c r="A2555" i="3"/>
  <c r="B2554" i="3"/>
  <c r="A2554" i="3"/>
  <c r="B2553" i="3"/>
  <c r="A2553" i="3"/>
  <c r="B2552" i="3"/>
  <c r="A2552" i="3"/>
  <c r="B2551" i="3"/>
  <c r="A2551" i="3"/>
  <c r="B2550" i="3"/>
  <c r="A2550" i="3"/>
  <c r="B2549" i="3"/>
  <c r="A2549" i="3"/>
  <c r="B2548" i="3"/>
  <c r="A2548" i="3"/>
  <c r="B2547" i="3"/>
  <c r="A2547" i="3"/>
  <c r="B2546" i="3"/>
  <c r="A2546" i="3"/>
  <c r="B2545" i="3"/>
  <c r="A2545" i="3"/>
  <c r="B2544" i="3"/>
  <c r="A2544" i="3"/>
  <c r="B2543" i="3"/>
  <c r="A2543" i="3"/>
  <c r="B2542" i="3"/>
  <c r="A2542" i="3"/>
  <c r="B2541" i="3"/>
  <c r="A2541" i="3"/>
  <c r="B2540" i="3"/>
  <c r="A2540" i="3"/>
  <c r="B2539" i="3"/>
  <c r="A2539" i="3"/>
  <c r="B2538" i="3"/>
  <c r="A2538" i="3"/>
  <c r="B2537" i="3"/>
  <c r="A2537" i="3"/>
  <c r="B2536" i="3"/>
  <c r="A2536" i="3"/>
  <c r="B2535" i="3"/>
  <c r="A2535" i="3"/>
  <c r="B2534" i="3"/>
  <c r="A2534" i="3"/>
  <c r="B2533" i="3"/>
  <c r="A2533" i="3"/>
  <c r="B2532" i="3"/>
  <c r="A2532" i="3"/>
  <c r="B2531" i="3"/>
  <c r="A2531" i="3"/>
  <c r="B2530" i="3"/>
  <c r="A2530" i="3"/>
  <c r="B2529" i="3"/>
  <c r="A2529" i="3"/>
  <c r="B2528" i="3"/>
  <c r="A2528" i="3"/>
  <c r="B2527" i="3"/>
  <c r="A2527" i="3"/>
  <c r="B2526" i="3"/>
  <c r="A2526" i="3"/>
  <c r="B2525" i="3"/>
  <c r="A2525" i="3"/>
  <c r="B2524" i="3"/>
  <c r="A2524" i="3"/>
  <c r="B2523" i="3"/>
  <c r="A2523" i="3"/>
  <c r="B2522" i="3"/>
  <c r="A2522" i="3"/>
  <c r="B2521" i="3"/>
  <c r="A2521" i="3"/>
  <c r="B2520" i="3"/>
  <c r="A2520" i="3"/>
  <c r="B2519" i="3"/>
  <c r="A2519" i="3"/>
  <c r="B2518" i="3"/>
  <c r="A2518" i="3"/>
  <c r="B2517" i="3"/>
  <c r="A2517" i="3"/>
  <c r="B2516" i="3"/>
  <c r="A2516" i="3"/>
  <c r="B2515" i="3"/>
  <c r="A2515" i="3"/>
  <c r="B2514" i="3"/>
  <c r="A2514" i="3"/>
  <c r="B2513" i="3"/>
  <c r="A2513" i="3"/>
  <c r="B2512" i="3"/>
  <c r="A2512" i="3"/>
  <c r="B2511" i="3"/>
  <c r="A2511" i="3"/>
  <c r="B2510" i="3"/>
  <c r="A2510" i="3"/>
  <c r="B2509" i="3"/>
  <c r="A2509" i="3"/>
  <c r="B2508" i="3"/>
  <c r="A2508" i="3"/>
  <c r="B2507" i="3"/>
  <c r="A2507" i="3"/>
  <c r="B2506" i="3"/>
  <c r="A2506" i="3"/>
  <c r="B2505" i="3"/>
  <c r="A2505" i="3"/>
  <c r="B2504" i="3"/>
  <c r="A2504" i="3"/>
  <c r="B2503" i="3"/>
  <c r="A2503" i="3"/>
  <c r="B2502" i="3"/>
  <c r="A2502" i="3"/>
  <c r="B2501" i="3"/>
  <c r="A2501" i="3"/>
  <c r="B2500" i="3"/>
  <c r="A2500" i="3"/>
  <c r="B2499" i="3"/>
  <c r="A2499" i="3"/>
  <c r="B2498" i="3"/>
  <c r="A2498" i="3"/>
  <c r="B2497" i="3"/>
  <c r="A2497" i="3"/>
  <c r="B2496" i="3"/>
  <c r="A2496" i="3"/>
  <c r="B2495" i="3"/>
  <c r="A2495" i="3"/>
  <c r="B2494" i="3"/>
  <c r="A2494" i="3"/>
  <c r="B2493" i="3"/>
  <c r="A2493" i="3"/>
  <c r="B2492" i="3"/>
  <c r="A2492" i="3"/>
  <c r="B2491" i="3"/>
  <c r="A2491" i="3"/>
  <c r="B2490" i="3"/>
  <c r="A2490" i="3"/>
  <c r="B2489" i="3"/>
  <c r="A2489" i="3"/>
  <c r="B2488" i="3"/>
  <c r="A2488" i="3"/>
  <c r="B2487" i="3"/>
  <c r="A2487" i="3"/>
  <c r="B2486" i="3"/>
  <c r="A2486" i="3"/>
  <c r="B2485" i="3"/>
  <c r="A2485" i="3"/>
  <c r="B2484" i="3"/>
  <c r="A2484" i="3"/>
  <c r="B2483" i="3"/>
  <c r="A2483" i="3"/>
  <c r="B2482" i="3"/>
  <c r="A2482" i="3"/>
  <c r="B2481" i="3"/>
  <c r="A2481" i="3"/>
  <c r="B2480" i="3"/>
  <c r="A2480" i="3"/>
  <c r="B2479" i="3"/>
  <c r="A2479" i="3"/>
  <c r="B2478" i="3"/>
  <c r="A2478" i="3"/>
  <c r="B2477" i="3"/>
  <c r="A2477" i="3"/>
  <c r="B2476" i="3"/>
  <c r="A2476" i="3"/>
  <c r="B2475" i="3"/>
  <c r="A2475" i="3"/>
  <c r="B2474" i="3"/>
  <c r="A2474" i="3"/>
  <c r="B2473" i="3"/>
  <c r="A2473" i="3"/>
  <c r="B2472" i="3"/>
  <c r="A2472" i="3"/>
  <c r="B2471" i="3"/>
  <c r="A2471" i="3"/>
  <c r="B2470" i="3"/>
  <c r="A2470" i="3"/>
  <c r="B2469" i="3"/>
  <c r="A2469" i="3"/>
  <c r="B2468" i="3"/>
  <c r="A2468" i="3"/>
  <c r="B2467" i="3"/>
  <c r="A2467" i="3"/>
  <c r="B2466" i="3"/>
  <c r="A2466" i="3"/>
  <c r="B2465" i="3"/>
  <c r="A2465" i="3"/>
  <c r="B2464" i="3"/>
  <c r="A2464" i="3"/>
  <c r="B2463" i="3"/>
  <c r="A2463" i="3"/>
  <c r="B2462" i="3"/>
  <c r="A2462" i="3"/>
  <c r="B2461" i="3"/>
  <c r="A2461" i="3"/>
  <c r="B2460" i="3"/>
  <c r="A2460" i="3"/>
  <c r="B2459" i="3"/>
  <c r="A2459" i="3"/>
  <c r="B2458" i="3"/>
  <c r="A2458" i="3"/>
  <c r="B2457" i="3"/>
  <c r="A2457" i="3"/>
  <c r="B2456" i="3"/>
  <c r="A2456" i="3"/>
  <c r="B2455" i="3"/>
  <c r="A2455" i="3"/>
  <c r="B2454" i="3"/>
  <c r="A2454" i="3"/>
  <c r="B2453" i="3"/>
  <c r="A2453" i="3"/>
  <c r="B2452" i="3"/>
  <c r="A2452" i="3"/>
  <c r="B2451" i="3"/>
  <c r="A2451" i="3"/>
  <c r="B2450" i="3"/>
  <c r="A2450" i="3"/>
  <c r="B2449" i="3"/>
  <c r="A2449" i="3"/>
  <c r="B2448" i="3"/>
  <c r="A2448" i="3"/>
  <c r="B2447" i="3"/>
  <c r="A2447" i="3"/>
  <c r="B2446" i="3"/>
  <c r="A2446" i="3"/>
  <c r="B2445" i="3"/>
  <c r="A2445" i="3"/>
  <c r="B2444" i="3"/>
  <c r="A2444" i="3"/>
  <c r="B2443" i="3"/>
  <c r="A2443" i="3"/>
  <c r="B2442" i="3"/>
  <c r="A2442" i="3"/>
  <c r="B2441" i="3"/>
  <c r="A2441" i="3"/>
  <c r="B2440" i="3"/>
  <c r="A2440" i="3"/>
  <c r="B2439" i="3"/>
  <c r="A2439" i="3"/>
  <c r="B2438" i="3"/>
  <c r="A2438" i="3"/>
  <c r="B2437" i="3"/>
  <c r="A2437" i="3"/>
  <c r="B2436" i="3"/>
  <c r="A2436" i="3"/>
  <c r="B2435" i="3"/>
  <c r="A2435" i="3"/>
  <c r="B2434" i="3"/>
  <c r="A2434" i="3"/>
  <c r="B2433" i="3"/>
  <c r="A2433" i="3"/>
  <c r="B2432" i="3"/>
  <c r="A2432" i="3"/>
  <c r="B2431" i="3"/>
  <c r="A2431" i="3"/>
  <c r="B2430" i="3"/>
  <c r="A2430" i="3"/>
  <c r="B2429" i="3"/>
  <c r="A2429" i="3"/>
  <c r="B2428" i="3"/>
  <c r="A2428" i="3"/>
  <c r="B2427" i="3"/>
  <c r="A2427" i="3"/>
  <c r="B2426" i="3"/>
  <c r="A2426" i="3"/>
  <c r="B2425" i="3"/>
  <c r="A2425" i="3"/>
  <c r="B2424" i="3"/>
  <c r="A2424" i="3"/>
  <c r="B2423" i="3"/>
  <c r="A2423" i="3"/>
  <c r="B2422" i="3"/>
  <c r="A2422" i="3"/>
  <c r="B2421" i="3"/>
  <c r="A2421" i="3"/>
  <c r="B2420" i="3"/>
  <c r="A2420" i="3"/>
  <c r="B2419" i="3"/>
  <c r="A2419" i="3"/>
  <c r="B2418" i="3"/>
  <c r="A2418" i="3"/>
  <c r="B2417" i="3"/>
  <c r="A2417" i="3"/>
  <c r="B2416" i="3"/>
  <c r="A2416" i="3"/>
  <c r="B2415" i="3"/>
  <c r="A2415" i="3"/>
  <c r="B2414" i="3"/>
  <c r="A2414" i="3"/>
  <c r="B2413" i="3"/>
  <c r="A2413" i="3"/>
  <c r="B2412" i="3"/>
  <c r="A2412" i="3"/>
  <c r="B2411" i="3"/>
  <c r="A2411" i="3"/>
  <c r="B2410" i="3"/>
  <c r="A2410" i="3"/>
  <c r="B2409" i="3"/>
  <c r="A2409" i="3"/>
  <c r="B2408" i="3"/>
  <c r="A2408" i="3"/>
  <c r="B2407" i="3"/>
  <c r="A2407" i="3"/>
  <c r="B2406" i="3"/>
  <c r="A2406" i="3"/>
  <c r="B2405" i="3"/>
  <c r="A2405" i="3"/>
  <c r="B2404" i="3"/>
  <c r="A2404" i="3"/>
  <c r="B2403" i="3"/>
  <c r="A2403" i="3"/>
  <c r="B2402" i="3"/>
  <c r="A2402" i="3"/>
  <c r="B2401" i="3"/>
  <c r="A2401" i="3"/>
  <c r="B2400" i="3"/>
  <c r="A2400" i="3"/>
  <c r="B2399" i="3"/>
  <c r="A2399" i="3"/>
  <c r="B2398" i="3"/>
  <c r="A2398" i="3"/>
  <c r="B2397" i="3"/>
  <c r="A2397" i="3"/>
  <c r="B2396" i="3"/>
  <c r="A2396" i="3"/>
  <c r="B2395" i="3"/>
  <c r="A2395" i="3"/>
  <c r="B2394" i="3"/>
  <c r="A2394" i="3"/>
  <c r="B2393" i="3"/>
  <c r="A2393" i="3"/>
  <c r="B2392" i="3"/>
  <c r="A2392" i="3"/>
  <c r="B2391" i="3"/>
  <c r="A2391" i="3"/>
  <c r="B2390" i="3"/>
  <c r="A2390" i="3"/>
  <c r="B2389" i="3"/>
  <c r="A2389" i="3"/>
  <c r="B2388" i="3"/>
  <c r="A2388" i="3"/>
  <c r="B2387" i="3"/>
  <c r="A2387" i="3"/>
  <c r="B2386" i="3"/>
  <c r="A2386" i="3"/>
  <c r="B2385" i="3"/>
  <c r="A2385" i="3"/>
  <c r="B2384" i="3"/>
  <c r="A2384" i="3"/>
  <c r="B2383" i="3"/>
  <c r="A2383" i="3"/>
  <c r="B2382" i="3"/>
  <c r="A2382" i="3"/>
  <c r="B2381" i="3"/>
  <c r="A2381" i="3"/>
  <c r="B2380" i="3"/>
  <c r="A2380" i="3"/>
  <c r="B2379" i="3"/>
  <c r="A2379" i="3"/>
  <c r="B2378" i="3"/>
  <c r="A2378" i="3"/>
  <c r="B2377" i="3"/>
  <c r="A2377" i="3"/>
  <c r="B2376" i="3"/>
  <c r="A2376" i="3"/>
  <c r="B2375" i="3"/>
  <c r="A2375" i="3"/>
  <c r="B2374" i="3"/>
  <c r="A2374" i="3"/>
  <c r="B2373" i="3"/>
  <c r="A2373" i="3"/>
  <c r="B2372" i="3"/>
  <c r="A2372" i="3"/>
  <c r="B2371" i="3"/>
  <c r="A2371" i="3"/>
  <c r="B2370" i="3"/>
  <c r="A2370" i="3"/>
  <c r="B2369" i="3"/>
  <c r="A2369" i="3"/>
  <c r="B2368" i="3"/>
  <c r="A2368" i="3"/>
  <c r="B2367" i="3"/>
  <c r="A2367" i="3"/>
  <c r="B2366" i="3"/>
  <c r="A2366" i="3"/>
  <c r="B2365" i="3"/>
  <c r="A2365" i="3"/>
  <c r="B2364" i="3"/>
  <c r="A2364" i="3"/>
  <c r="B2363" i="3"/>
  <c r="A2363" i="3"/>
  <c r="B2362" i="3"/>
  <c r="A2362" i="3"/>
  <c r="B2361" i="3"/>
  <c r="A2361" i="3"/>
  <c r="B2360" i="3"/>
  <c r="A2360" i="3"/>
  <c r="B2359" i="3"/>
  <c r="A2359" i="3"/>
  <c r="B2358" i="3"/>
  <c r="A2358" i="3"/>
  <c r="B2357" i="3"/>
  <c r="A2357" i="3"/>
  <c r="B2356" i="3"/>
  <c r="A2356" i="3"/>
  <c r="B2355" i="3"/>
  <c r="A2355" i="3"/>
  <c r="B2354" i="3"/>
  <c r="A2354" i="3"/>
  <c r="B2353" i="3"/>
  <c r="A2353" i="3"/>
  <c r="B2352" i="3"/>
  <c r="A2352" i="3"/>
  <c r="B2351" i="3"/>
  <c r="A2351" i="3"/>
  <c r="B2350" i="3"/>
  <c r="A2350" i="3"/>
  <c r="B2349" i="3"/>
  <c r="A2349" i="3"/>
  <c r="B2348" i="3"/>
  <c r="A2348" i="3"/>
  <c r="B2347" i="3"/>
  <c r="A2347" i="3"/>
  <c r="B2346" i="3"/>
  <c r="A2346" i="3"/>
  <c r="B2345" i="3"/>
  <c r="A2345" i="3"/>
  <c r="B2344" i="3"/>
  <c r="A2344" i="3"/>
  <c r="B2343" i="3"/>
  <c r="A2343" i="3"/>
  <c r="B2342" i="3"/>
  <c r="A2342" i="3"/>
  <c r="B2341" i="3"/>
  <c r="A2341" i="3"/>
  <c r="B2340" i="3"/>
  <c r="A2340" i="3"/>
  <c r="B2339" i="3"/>
  <c r="A2339" i="3"/>
  <c r="B2338" i="3"/>
  <c r="A2338" i="3"/>
  <c r="B2337" i="3"/>
  <c r="A2337" i="3"/>
  <c r="B2336" i="3"/>
  <c r="A2336" i="3"/>
  <c r="B2335" i="3"/>
  <c r="A2335" i="3"/>
  <c r="B2334" i="3"/>
  <c r="A2334" i="3"/>
  <c r="B2333" i="3"/>
  <c r="A2333" i="3"/>
  <c r="B2332" i="3"/>
  <c r="A2332" i="3"/>
  <c r="B2331" i="3"/>
  <c r="A2331" i="3"/>
  <c r="B2330" i="3"/>
  <c r="A2330" i="3"/>
  <c r="B2329" i="3"/>
  <c r="A2329" i="3"/>
  <c r="B2328" i="3"/>
  <c r="A2328" i="3"/>
  <c r="B2327" i="3"/>
  <c r="A2327" i="3"/>
  <c r="B2326" i="3"/>
  <c r="A2326" i="3"/>
  <c r="B2325" i="3"/>
  <c r="A2325" i="3"/>
  <c r="B2324" i="3"/>
  <c r="A2324" i="3"/>
  <c r="B2323" i="3"/>
  <c r="A2323" i="3"/>
  <c r="B2322" i="3"/>
  <c r="A2322" i="3"/>
  <c r="B2321" i="3"/>
  <c r="A2321" i="3"/>
  <c r="B2320" i="3"/>
  <c r="A2320" i="3"/>
  <c r="B2319" i="3"/>
  <c r="A2319" i="3"/>
  <c r="B2318" i="3"/>
  <c r="A2318" i="3"/>
  <c r="B2317" i="3"/>
  <c r="A2317" i="3"/>
  <c r="B2316" i="3"/>
  <c r="A2316" i="3"/>
  <c r="B2315" i="3"/>
  <c r="A2315" i="3"/>
  <c r="B2314" i="3"/>
  <c r="A2314" i="3"/>
  <c r="B2313" i="3"/>
  <c r="A2313" i="3"/>
  <c r="B2312" i="3"/>
  <c r="A2312" i="3"/>
  <c r="B2311" i="3"/>
  <c r="A2311" i="3"/>
  <c r="B2310" i="3"/>
  <c r="A2310" i="3"/>
  <c r="B2309" i="3"/>
  <c r="A2309" i="3"/>
  <c r="B2308" i="3"/>
  <c r="A2308" i="3"/>
  <c r="B2307" i="3"/>
  <c r="A2307" i="3"/>
  <c r="B2306" i="3"/>
  <c r="A2306" i="3"/>
  <c r="B2305" i="3"/>
  <c r="A2305" i="3"/>
  <c r="B2304" i="3"/>
  <c r="A2304" i="3"/>
  <c r="B2303" i="3"/>
  <c r="A2303" i="3"/>
  <c r="B2302" i="3"/>
  <c r="A2302" i="3"/>
  <c r="B2301" i="3"/>
  <c r="A2301" i="3"/>
  <c r="B2300" i="3"/>
  <c r="A2300" i="3"/>
  <c r="B2299" i="3"/>
  <c r="A2299" i="3"/>
  <c r="B2298" i="3"/>
  <c r="A2298" i="3"/>
  <c r="B2297" i="3"/>
  <c r="A2297" i="3"/>
  <c r="B2296" i="3"/>
  <c r="A2296" i="3"/>
  <c r="B2295" i="3"/>
  <c r="A2295" i="3"/>
  <c r="B2294" i="3"/>
  <c r="A2294" i="3"/>
  <c r="B2293" i="3"/>
  <c r="A2293" i="3"/>
  <c r="B2292" i="3"/>
  <c r="A2292" i="3"/>
  <c r="B2291" i="3"/>
  <c r="A2291" i="3"/>
  <c r="B2290" i="3"/>
  <c r="A2290" i="3"/>
  <c r="B2289" i="3"/>
  <c r="A2289" i="3"/>
  <c r="B2288" i="3"/>
  <c r="A2288" i="3"/>
  <c r="B2287" i="3"/>
  <c r="A2287" i="3"/>
  <c r="B2286" i="3"/>
  <c r="A2286" i="3"/>
  <c r="B2285" i="3"/>
  <c r="A2285" i="3"/>
  <c r="B2284" i="3"/>
  <c r="A2284" i="3"/>
  <c r="B2283" i="3"/>
  <c r="A2283" i="3"/>
  <c r="B2282" i="3"/>
  <c r="A2282" i="3"/>
  <c r="B2281" i="3"/>
  <c r="A2281" i="3"/>
  <c r="B2280" i="3"/>
  <c r="A2280" i="3"/>
  <c r="B2279" i="3"/>
  <c r="A2279" i="3"/>
  <c r="B2278" i="3"/>
  <c r="A2278" i="3"/>
  <c r="B2277" i="3"/>
  <c r="A2277" i="3"/>
  <c r="B2276" i="3"/>
  <c r="A2276" i="3"/>
  <c r="B2275" i="3"/>
  <c r="A2275" i="3"/>
  <c r="B2274" i="3"/>
  <c r="A2274" i="3"/>
  <c r="B2273" i="3"/>
  <c r="A2273" i="3"/>
  <c r="B2272" i="3"/>
  <c r="A2272" i="3"/>
  <c r="B2271" i="3"/>
  <c r="A2271" i="3"/>
  <c r="B2270" i="3"/>
  <c r="A2270" i="3"/>
  <c r="B2269" i="3"/>
  <c r="A2269" i="3"/>
  <c r="B2268" i="3"/>
  <c r="A2268" i="3"/>
  <c r="B2267" i="3"/>
  <c r="A2267" i="3"/>
  <c r="B2266" i="3"/>
  <c r="A2266" i="3"/>
  <c r="B2265" i="3"/>
  <c r="A2265" i="3"/>
  <c r="B2264" i="3"/>
  <c r="A2264" i="3"/>
  <c r="B2263" i="3"/>
  <c r="A2263" i="3"/>
  <c r="B2262" i="3"/>
  <c r="A2262" i="3"/>
  <c r="B2261" i="3"/>
  <c r="A2261" i="3"/>
  <c r="B2260" i="3"/>
  <c r="A2260" i="3"/>
  <c r="B2259" i="3"/>
  <c r="A2259" i="3"/>
  <c r="B2258" i="3"/>
  <c r="A2258" i="3"/>
  <c r="B2257" i="3"/>
  <c r="A2257" i="3"/>
  <c r="B2256" i="3"/>
  <c r="A2256" i="3"/>
  <c r="B2255" i="3"/>
  <c r="A2255" i="3"/>
  <c r="B2254" i="3"/>
  <c r="A2254" i="3"/>
  <c r="B2253" i="3"/>
  <c r="A2253" i="3"/>
  <c r="B2252" i="3"/>
  <c r="A2252" i="3"/>
  <c r="B2251" i="3"/>
  <c r="A2251" i="3"/>
  <c r="B2250" i="3"/>
  <c r="A2250" i="3"/>
  <c r="B2249" i="3"/>
  <c r="A2249" i="3"/>
  <c r="B2248" i="3"/>
  <c r="A2248" i="3"/>
  <c r="B2247" i="3"/>
  <c r="A2247" i="3"/>
  <c r="B2246" i="3"/>
  <c r="A2246" i="3"/>
  <c r="B2245" i="3"/>
  <c r="A2245" i="3"/>
  <c r="B2244" i="3"/>
  <c r="A2244" i="3"/>
  <c r="B2243" i="3"/>
  <c r="A2243" i="3"/>
  <c r="B2242" i="3"/>
  <c r="A2242" i="3"/>
  <c r="B2241" i="3"/>
  <c r="A2241" i="3"/>
  <c r="B2240" i="3"/>
  <c r="A2240" i="3"/>
  <c r="B2239" i="3"/>
  <c r="A2239" i="3"/>
  <c r="B2238" i="3"/>
  <c r="A2238" i="3"/>
  <c r="B2237" i="3"/>
  <c r="A2237" i="3"/>
  <c r="B2236" i="3"/>
  <c r="A2236" i="3"/>
  <c r="B2235" i="3"/>
  <c r="A2235" i="3"/>
  <c r="B2234" i="3"/>
  <c r="A2234" i="3"/>
  <c r="B2233" i="3"/>
  <c r="A2233" i="3"/>
  <c r="B2232" i="3"/>
  <c r="A2232" i="3"/>
  <c r="B2231" i="3"/>
  <c r="A2231" i="3"/>
  <c r="B2230" i="3"/>
  <c r="A2230" i="3"/>
  <c r="B2229" i="3"/>
  <c r="A2229" i="3"/>
  <c r="B2228" i="3"/>
  <c r="A2228" i="3"/>
  <c r="B2227" i="3"/>
  <c r="A2227" i="3"/>
  <c r="B2226" i="3"/>
  <c r="A2226" i="3"/>
  <c r="B2225" i="3"/>
  <c r="A2225" i="3"/>
  <c r="B2224" i="3"/>
  <c r="A2224" i="3"/>
  <c r="B2223" i="3"/>
  <c r="A2223" i="3"/>
  <c r="B2222" i="3"/>
  <c r="A2222" i="3"/>
  <c r="B2221" i="3"/>
  <c r="A2221" i="3"/>
  <c r="B2220" i="3"/>
  <c r="A2220" i="3"/>
  <c r="B2219" i="3"/>
  <c r="A2219" i="3"/>
  <c r="B2218" i="3"/>
  <c r="A2218" i="3"/>
  <c r="B2217" i="3"/>
  <c r="A2217" i="3"/>
  <c r="B2216" i="3"/>
  <c r="A2216" i="3"/>
  <c r="B2215" i="3"/>
  <c r="A2215" i="3"/>
  <c r="B2214" i="3"/>
  <c r="A2214" i="3"/>
  <c r="B2213" i="3"/>
  <c r="A2213" i="3"/>
  <c r="B2212" i="3"/>
  <c r="A2212" i="3"/>
  <c r="B2211" i="3"/>
  <c r="A2211" i="3"/>
  <c r="B2210" i="3"/>
  <c r="A2210" i="3"/>
  <c r="B2209" i="3"/>
  <c r="A2209" i="3"/>
  <c r="B2208" i="3"/>
  <c r="A2208" i="3"/>
  <c r="B2207" i="3"/>
  <c r="A2207" i="3"/>
  <c r="B2206" i="3"/>
  <c r="A2206" i="3"/>
  <c r="B2205" i="3"/>
  <c r="A2205" i="3"/>
  <c r="B2204" i="3"/>
  <c r="A2204" i="3"/>
  <c r="B2203" i="3"/>
  <c r="A2203" i="3"/>
  <c r="B2202" i="3"/>
  <c r="A2202" i="3"/>
  <c r="B2201" i="3"/>
  <c r="A2201" i="3"/>
  <c r="B2200" i="3"/>
  <c r="A2200" i="3"/>
  <c r="B2199" i="3"/>
  <c r="A2199" i="3"/>
  <c r="B2198" i="3"/>
  <c r="A2198" i="3"/>
  <c r="B2197" i="3"/>
  <c r="A2197" i="3"/>
  <c r="B2196" i="3"/>
  <c r="A2196" i="3"/>
  <c r="B2195" i="3"/>
  <c r="A2195" i="3"/>
  <c r="B2194" i="3"/>
  <c r="A2194" i="3"/>
  <c r="B2193" i="3"/>
  <c r="A2193" i="3"/>
  <c r="B2192" i="3"/>
  <c r="A2192" i="3"/>
  <c r="B2191" i="3"/>
  <c r="A2191" i="3"/>
  <c r="B2190" i="3"/>
  <c r="A2190" i="3"/>
  <c r="B2189" i="3"/>
  <c r="A2189" i="3"/>
  <c r="B2188" i="3"/>
  <c r="A2188" i="3"/>
  <c r="B2187" i="3"/>
  <c r="A2187" i="3"/>
  <c r="B2186" i="3"/>
  <c r="A2186" i="3"/>
  <c r="B2185" i="3"/>
  <c r="A2185" i="3"/>
  <c r="B2184" i="3"/>
  <c r="A2184" i="3"/>
  <c r="B2183" i="3"/>
  <c r="A2183" i="3"/>
  <c r="B2182" i="3"/>
  <c r="A2182" i="3"/>
  <c r="B2181" i="3"/>
  <c r="A2181" i="3"/>
  <c r="B2180" i="3"/>
  <c r="A2180" i="3"/>
  <c r="B2179" i="3"/>
  <c r="A2179" i="3"/>
  <c r="B2178" i="3"/>
  <c r="A2178" i="3"/>
  <c r="B2177" i="3"/>
  <c r="A2177" i="3"/>
  <c r="B2176" i="3"/>
  <c r="A2176" i="3"/>
  <c r="B2175" i="3"/>
  <c r="A2175" i="3"/>
  <c r="B2174" i="3"/>
  <c r="A2174" i="3"/>
  <c r="B2173" i="3"/>
  <c r="A2173" i="3"/>
  <c r="B2172" i="3"/>
  <c r="A2172" i="3"/>
  <c r="B2171" i="3"/>
  <c r="A2171" i="3"/>
  <c r="B2170" i="3"/>
  <c r="A2170" i="3"/>
  <c r="B2169" i="3"/>
  <c r="A2169" i="3"/>
  <c r="B2168" i="3"/>
  <c r="A2168" i="3"/>
  <c r="B2167" i="3"/>
  <c r="A2167" i="3"/>
  <c r="B2166" i="3"/>
  <c r="A2166" i="3"/>
  <c r="B2165" i="3"/>
  <c r="A2165" i="3"/>
  <c r="B2164" i="3"/>
  <c r="A2164" i="3"/>
  <c r="B2163" i="3"/>
  <c r="A2163" i="3"/>
  <c r="B2162" i="3"/>
  <c r="A2162" i="3"/>
  <c r="B2161" i="3"/>
  <c r="A2161" i="3"/>
  <c r="B2160" i="3"/>
  <c r="A2160" i="3"/>
  <c r="B2159" i="3"/>
  <c r="A2159" i="3"/>
  <c r="B2158" i="3"/>
  <c r="A2158" i="3"/>
  <c r="B2157" i="3"/>
  <c r="A2157" i="3"/>
  <c r="B2156" i="3"/>
  <c r="A2156" i="3"/>
  <c r="B2155" i="3"/>
  <c r="A2155" i="3"/>
  <c r="B2154" i="3"/>
  <c r="A2154" i="3"/>
  <c r="B2153" i="3"/>
  <c r="A2153" i="3"/>
  <c r="B2152" i="3"/>
  <c r="A2152" i="3"/>
  <c r="B2151" i="3"/>
  <c r="A2151" i="3"/>
  <c r="B2150" i="3"/>
  <c r="A2150" i="3"/>
  <c r="B2149" i="3"/>
  <c r="A2149" i="3"/>
  <c r="B2148" i="3"/>
  <c r="A2148" i="3"/>
  <c r="B2147" i="3"/>
  <c r="A2147" i="3"/>
  <c r="B2146" i="3"/>
  <c r="A2146" i="3"/>
  <c r="B2145" i="3"/>
  <c r="A2145" i="3"/>
  <c r="B2144" i="3"/>
  <c r="A2144" i="3"/>
  <c r="B2143" i="3"/>
  <c r="A2143" i="3"/>
  <c r="B2142" i="3"/>
  <c r="A2142" i="3"/>
  <c r="B2141" i="3"/>
  <c r="A2141" i="3"/>
  <c r="B2140" i="3"/>
  <c r="A2140" i="3"/>
  <c r="B2139" i="3"/>
  <c r="A2139" i="3"/>
  <c r="B2138" i="3"/>
  <c r="A2138" i="3"/>
  <c r="B2137" i="3"/>
  <c r="A2137" i="3"/>
  <c r="B2136" i="3"/>
  <c r="A2136" i="3"/>
  <c r="B2135" i="3"/>
  <c r="A2135" i="3"/>
  <c r="B2134" i="3"/>
  <c r="A2134" i="3"/>
  <c r="B2133" i="3"/>
  <c r="A2133" i="3"/>
  <c r="B2132" i="3"/>
  <c r="A2132" i="3"/>
  <c r="B2131" i="3"/>
  <c r="A2131" i="3"/>
  <c r="B2130" i="3"/>
  <c r="A2130" i="3"/>
  <c r="B2129" i="3"/>
  <c r="A2129" i="3"/>
  <c r="B2128" i="3"/>
  <c r="A2128" i="3"/>
  <c r="B2127" i="3"/>
  <c r="A2127" i="3"/>
  <c r="B2126" i="3"/>
  <c r="A2126" i="3"/>
  <c r="B2125" i="3"/>
  <c r="A2125" i="3"/>
  <c r="B2124" i="3"/>
  <c r="A2124" i="3"/>
  <c r="B2123" i="3"/>
  <c r="A2123" i="3"/>
  <c r="B2122" i="3"/>
  <c r="A2122" i="3"/>
  <c r="B2121" i="3"/>
  <c r="A2121" i="3"/>
  <c r="B2120" i="3"/>
  <c r="A2120" i="3"/>
  <c r="B2119" i="3"/>
  <c r="A2119" i="3"/>
  <c r="B2118" i="3"/>
  <c r="A2118" i="3"/>
  <c r="B2117" i="3"/>
  <c r="A2117" i="3"/>
  <c r="B2116" i="3"/>
  <c r="A2116" i="3"/>
  <c r="B2115" i="3"/>
  <c r="A2115" i="3"/>
  <c r="B2114" i="3"/>
  <c r="A2114" i="3"/>
  <c r="B2113" i="3"/>
  <c r="A2113" i="3"/>
  <c r="B2112" i="3"/>
  <c r="A2112" i="3"/>
  <c r="B2111" i="3"/>
  <c r="A2111" i="3"/>
  <c r="B2110" i="3"/>
  <c r="A2110" i="3"/>
  <c r="B2109" i="3"/>
  <c r="A2109" i="3"/>
  <c r="B2108" i="3"/>
  <c r="A2108" i="3"/>
  <c r="B2107" i="3"/>
  <c r="A2107" i="3"/>
  <c r="B2106" i="3"/>
  <c r="A2106" i="3"/>
  <c r="B2105" i="3"/>
  <c r="A2105" i="3"/>
  <c r="B2104" i="3"/>
  <c r="A2104" i="3"/>
  <c r="B2103" i="3"/>
  <c r="A2103" i="3"/>
  <c r="B2102" i="3"/>
  <c r="A2102" i="3"/>
  <c r="B2101" i="3"/>
  <c r="A2101" i="3"/>
  <c r="B2100" i="3"/>
  <c r="A2100" i="3"/>
  <c r="B2099" i="3"/>
  <c r="A2099" i="3"/>
  <c r="B2098" i="3"/>
  <c r="A2098" i="3"/>
  <c r="B2097" i="3"/>
  <c r="A2097" i="3"/>
  <c r="B2096" i="3"/>
  <c r="A2096" i="3"/>
  <c r="B2095" i="3"/>
  <c r="A2095" i="3"/>
  <c r="B2094" i="3"/>
  <c r="A2094" i="3"/>
  <c r="B2093" i="3"/>
  <c r="A2093" i="3"/>
  <c r="B2092" i="3"/>
  <c r="A2092" i="3"/>
  <c r="B2091" i="3"/>
  <c r="A2091" i="3"/>
  <c r="B2090" i="3"/>
  <c r="A2090" i="3"/>
  <c r="B2089" i="3"/>
  <c r="A2089" i="3"/>
  <c r="B2088" i="3"/>
  <c r="A2088" i="3"/>
  <c r="B2087" i="3"/>
  <c r="A2087" i="3"/>
  <c r="B2086" i="3"/>
  <c r="A2086" i="3"/>
  <c r="B2085" i="3"/>
  <c r="A2085" i="3"/>
  <c r="B2084" i="3"/>
  <c r="A2084" i="3"/>
  <c r="B2083" i="3"/>
  <c r="A2083" i="3"/>
  <c r="B2082" i="3"/>
  <c r="A2082" i="3"/>
  <c r="B2081" i="3"/>
  <c r="A2081" i="3"/>
  <c r="B2080" i="3"/>
  <c r="A2080" i="3"/>
  <c r="B2079" i="3"/>
  <c r="A2079" i="3"/>
  <c r="B2078" i="3"/>
  <c r="A2078" i="3"/>
  <c r="B2077" i="3"/>
  <c r="A2077" i="3"/>
  <c r="B2076" i="3"/>
  <c r="A2076" i="3"/>
  <c r="B2075" i="3"/>
  <c r="A2075" i="3"/>
  <c r="B2074" i="3"/>
  <c r="A2074" i="3"/>
  <c r="B2073" i="3"/>
  <c r="A2073" i="3"/>
  <c r="B2072" i="3"/>
  <c r="A2072" i="3"/>
  <c r="B2071" i="3"/>
  <c r="A2071" i="3"/>
  <c r="B2070" i="3"/>
  <c r="A2070" i="3"/>
  <c r="B2069" i="3"/>
  <c r="A2069" i="3"/>
  <c r="B2068" i="3"/>
  <c r="A2068" i="3"/>
  <c r="B2067" i="3"/>
  <c r="A2067" i="3"/>
  <c r="B2066" i="3"/>
  <c r="A2066" i="3"/>
  <c r="B2065" i="3"/>
  <c r="A2065" i="3"/>
  <c r="B2064" i="3"/>
  <c r="A2064" i="3"/>
  <c r="B2063" i="3"/>
  <c r="A2063" i="3"/>
  <c r="B2062" i="3"/>
  <c r="A2062" i="3"/>
  <c r="B2061" i="3"/>
  <c r="A2061" i="3"/>
  <c r="B2060" i="3"/>
  <c r="A2060" i="3"/>
  <c r="B2059" i="3"/>
  <c r="A2059" i="3"/>
  <c r="B2058" i="3"/>
  <c r="A2058" i="3"/>
  <c r="B2057" i="3"/>
  <c r="A2057" i="3"/>
  <c r="B2056" i="3"/>
  <c r="A2056" i="3"/>
  <c r="B2055" i="3"/>
  <c r="A2055" i="3"/>
  <c r="B2054" i="3"/>
  <c r="A2054" i="3"/>
  <c r="B2053" i="3"/>
  <c r="A2053" i="3"/>
  <c r="B2052" i="3"/>
  <c r="A2052" i="3"/>
  <c r="B2051" i="3"/>
  <c r="A2051" i="3"/>
  <c r="B2050" i="3"/>
  <c r="A2050" i="3"/>
  <c r="B2049" i="3"/>
  <c r="A2049" i="3"/>
  <c r="B2048" i="3"/>
  <c r="A2048" i="3"/>
  <c r="B2047" i="3"/>
  <c r="A2047" i="3"/>
  <c r="B2046" i="3"/>
  <c r="A2046" i="3"/>
  <c r="B2045" i="3"/>
  <c r="A2045" i="3"/>
  <c r="B2044" i="3"/>
  <c r="A2044" i="3"/>
  <c r="B2043" i="3"/>
  <c r="A2043" i="3"/>
  <c r="B2042" i="3"/>
  <c r="A2042" i="3"/>
  <c r="B2041" i="3"/>
  <c r="A2041" i="3"/>
  <c r="B2040" i="3"/>
  <c r="A2040" i="3"/>
  <c r="B2039" i="3"/>
  <c r="A2039" i="3"/>
  <c r="B2038" i="3"/>
  <c r="A2038" i="3"/>
  <c r="B2037" i="3"/>
  <c r="A2037" i="3"/>
  <c r="B2036" i="3"/>
  <c r="A2036" i="3"/>
  <c r="B2035" i="3"/>
  <c r="A2035" i="3"/>
  <c r="B2034" i="3"/>
  <c r="A2034" i="3"/>
  <c r="B2033" i="3"/>
  <c r="A2033" i="3"/>
  <c r="B2032" i="3"/>
  <c r="A2032" i="3"/>
  <c r="B2031" i="3"/>
  <c r="A2031" i="3"/>
  <c r="B2030" i="3"/>
  <c r="A2030" i="3"/>
  <c r="B2029" i="3"/>
  <c r="A2029" i="3"/>
  <c r="B2028" i="3"/>
  <c r="A2028" i="3"/>
  <c r="B2027" i="3"/>
  <c r="A2027" i="3"/>
  <c r="B2026" i="3"/>
  <c r="A2026" i="3"/>
  <c r="B2025" i="3"/>
  <c r="A2025" i="3"/>
  <c r="B2024" i="3"/>
  <c r="A2024" i="3"/>
  <c r="B2023" i="3"/>
  <c r="A2023" i="3"/>
  <c r="B2022" i="3"/>
  <c r="A2022" i="3"/>
  <c r="B2021" i="3"/>
  <c r="A2021" i="3"/>
  <c r="B2020" i="3"/>
  <c r="A2020" i="3"/>
  <c r="B2019" i="3"/>
  <c r="A2019" i="3"/>
  <c r="B2018" i="3"/>
  <c r="A2018" i="3"/>
  <c r="B2017" i="3"/>
  <c r="A2017" i="3"/>
  <c r="B2016" i="3"/>
  <c r="A2016" i="3"/>
  <c r="B2015" i="3"/>
  <c r="A2015" i="3"/>
  <c r="B2014" i="3"/>
  <c r="A2014" i="3"/>
  <c r="B2013" i="3"/>
  <c r="A2013" i="3"/>
  <c r="B2012" i="3"/>
  <c r="A2012" i="3"/>
  <c r="B2011" i="3"/>
  <c r="A2011" i="3"/>
  <c r="B2010" i="3"/>
  <c r="A2010" i="3"/>
  <c r="B2009" i="3"/>
  <c r="A2009" i="3"/>
  <c r="B2008" i="3"/>
  <c r="A2008" i="3"/>
  <c r="B2007" i="3"/>
  <c r="A2007" i="3"/>
  <c r="B2006" i="3"/>
  <c r="A2006" i="3"/>
  <c r="B2005" i="3"/>
  <c r="A2005" i="3"/>
  <c r="B2004" i="3"/>
  <c r="A2004" i="3"/>
  <c r="B2003" i="3"/>
  <c r="A2003" i="3"/>
  <c r="B2002" i="3"/>
  <c r="A2002" i="3"/>
  <c r="B2001" i="3"/>
  <c r="A2001" i="3"/>
  <c r="B2000" i="3"/>
  <c r="A2000" i="3"/>
  <c r="B1999" i="3"/>
  <c r="A1999" i="3"/>
  <c r="B1998" i="3"/>
  <c r="A1998" i="3"/>
  <c r="B1997" i="3"/>
  <c r="A1997" i="3"/>
  <c r="B1996" i="3"/>
  <c r="A1996" i="3"/>
  <c r="B1995" i="3"/>
  <c r="A1995" i="3"/>
  <c r="B1994" i="3"/>
  <c r="A1994" i="3"/>
  <c r="B1993" i="3"/>
  <c r="A1993" i="3"/>
  <c r="B1992" i="3"/>
  <c r="A1992" i="3"/>
  <c r="B1991" i="3"/>
  <c r="A1991" i="3"/>
  <c r="B1990" i="3"/>
  <c r="A1990" i="3"/>
  <c r="B1989" i="3"/>
  <c r="A1989" i="3"/>
  <c r="B1988" i="3"/>
  <c r="A1988" i="3"/>
  <c r="B1987" i="3"/>
  <c r="A1987" i="3"/>
  <c r="B1986" i="3"/>
  <c r="A1986" i="3"/>
  <c r="B1985" i="3"/>
  <c r="A1985" i="3"/>
  <c r="B1984" i="3"/>
  <c r="A1984" i="3"/>
  <c r="B1983" i="3"/>
  <c r="A1983" i="3"/>
  <c r="B1982" i="3"/>
  <c r="A1982" i="3"/>
  <c r="B1981" i="3"/>
  <c r="A1981" i="3"/>
  <c r="B1980" i="3"/>
  <c r="A1980" i="3"/>
  <c r="B1979" i="3"/>
  <c r="A1979" i="3"/>
  <c r="B1978" i="3"/>
  <c r="A1978" i="3"/>
  <c r="B1977" i="3"/>
  <c r="A1977" i="3"/>
  <c r="B1976" i="3"/>
  <c r="A1976" i="3"/>
  <c r="B1975" i="3"/>
  <c r="A1975" i="3"/>
  <c r="B1974" i="3"/>
  <c r="A1974" i="3"/>
  <c r="B1973" i="3"/>
  <c r="A1973" i="3"/>
  <c r="B1972" i="3"/>
  <c r="A1972" i="3"/>
  <c r="B1971" i="3"/>
  <c r="A1971" i="3"/>
  <c r="B1970" i="3"/>
  <c r="A1970" i="3"/>
  <c r="B1969" i="3"/>
  <c r="A1969" i="3"/>
  <c r="B1968" i="3"/>
  <c r="A1968" i="3"/>
  <c r="B1967" i="3"/>
  <c r="A1967" i="3"/>
  <c r="B1966" i="3"/>
  <c r="A1966" i="3"/>
  <c r="B1965" i="3"/>
  <c r="A1965" i="3"/>
  <c r="B1964" i="3"/>
  <c r="A1964" i="3"/>
  <c r="B1963" i="3"/>
  <c r="A1963" i="3"/>
  <c r="B1962" i="3"/>
  <c r="A1962" i="3"/>
  <c r="B1961" i="3"/>
  <c r="A1961" i="3"/>
  <c r="B1960" i="3"/>
  <c r="A1960" i="3"/>
  <c r="B1959" i="3"/>
  <c r="A1959" i="3"/>
  <c r="B1958" i="3"/>
  <c r="A1958" i="3"/>
  <c r="B1957" i="3"/>
  <c r="A1957" i="3"/>
  <c r="B1956" i="3"/>
  <c r="A1956" i="3"/>
  <c r="B1955" i="3"/>
  <c r="A1955" i="3"/>
  <c r="B1954" i="3"/>
  <c r="A1954" i="3"/>
  <c r="B1953" i="3"/>
  <c r="A1953" i="3"/>
  <c r="B1952" i="3"/>
  <c r="A1952" i="3"/>
  <c r="B1951" i="3"/>
  <c r="A1951" i="3"/>
  <c r="B1950" i="3"/>
  <c r="A1950" i="3"/>
  <c r="B1949" i="3"/>
  <c r="A1949" i="3"/>
  <c r="B1948" i="3"/>
  <c r="A1948" i="3"/>
  <c r="B1947" i="3"/>
  <c r="A1947" i="3"/>
  <c r="B1946" i="3"/>
  <c r="A1946" i="3"/>
  <c r="B1945" i="3"/>
  <c r="A1945" i="3"/>
  <c r="B1944" i="3"/>
  <c r="A1944" i="3"/>
  <c r="B1943" i="3"/>
  <c r="A1943" i="3"/>
  <c r="B1942" i="3"/>
  <c r="A1942" i="3"/>
  <c r="B1941" i="3"/>
  <c r="A1941" i="3"/>
  <c r="B1940" i="3"/>
  <c r="A1940" i="3"/>
  <c r="B1939" i="3"/>
  <c r="A1939" i="3"/>
  <c r="B1938" i="3"/>
  <c r="A1938" i="3"/>
  <c r="B1937" i="3"/>
  <c r="A1937" i="3"/>
  <c r="B1936" i="3"/>
  <c r="A1936" i="3"/>
  <c r="B1935" i="3"/>
  <c r="A1935" i="3"/>
  <c r="B1934" i="3"/>
  <c r="A1934" i="3"/>
  <c r="B1933" i="3"/>
  <c r="A1933" i="3"/>
  <c r="B1932" i="3"/>
  <c r="A1932" i="3"/>
  <c r="B1931" i="3"/>
  <c r="A1931" i="3"/>
  <c r="B1930" i="3"/>
  <c r="A1930" i="3"/>
  <c r="B1929" i="3"/>
  <c r="A1929" i="3"/>
  <c r="B1928" i="3"/>
  <c r="A1928" i="3"/>
  <c r="B1927" i="3"/>
  <c r="A1927" i="3"/>
  <c r="B1926" i="3"/>
  <c r="A1926" i="3"/>
  <c r="B1925" i="3"/>
  <c r="A1925" i="3"/>
  <c r="B1924" i="3"/>
  <c r="A1924" i="3"/>
  <c r="B1923" i="3"/>
  <c r="A1923" i="3"/>
  <c r="B1922" i="3"/>
  <c r="A1922" i="3"/>
  <c r="B1921" i="3"/>
  <c r="A1921" i="3"/>
  <c r="B1920" i="3"/>
  <c r="A1920" i="3"/>
  <c r="B1919" i="3"/>
  <c r="A1919" i="3"/>
  <c r="B1918" i="3"/>
  <c r="A1918" i="3"/>
  <c r="B1917" i="3"/>
  <c r="A1917" i="3"/>
  <c r="B1916" i="3"/>
  <c r="A1916" i="3"/>
  <c r="B1915" i="3"/>
  <c r="A1915" i="3"/>
  <c r="B1914" i="3"/>
  <c r="A1914" i="3"/>
  <c r="B1913" i="3"/>
  <c r="A1913" i="3"/>
  <c r="B1912" i="3"/>
  <c r="A1912" i="3"/>
  <c r="B1911" i="3"/>
  <c r="A1911" i="3"/>
  <c r="B1910" i="3"/>
  <c r="A1910" i="3"/>
  <c r="B1909" i="3"/>
  <c r="A1909" i="3"/>
  <c r="B1908" i="3"/>
  <c r="A1908" i="3"/>
  <c r="B1907" i="3"/>
  <c r="A1907" i="3"/>
  <c r="B1906" i="3"/>
  <c r="A1906" i="3"/>
  <c r="B1905" i="3"/>
  <c r="A1905" i="3"/>
  <c r="B1904" i="3"/>
  <c r="A1904" i="3"/>
  <c r="B1903" i="3"/>
  <c r="A1903" i="3"/>
  <c r="B1902" i="3"/>
  <c r="A1902" i="3"/>
  <c r="B1901" i="3"/>
  <c r="A1901" i="3"/>
  <c r="B1900" i="3"/>
  <c r="A1900" i="3"/>
  <c r="B1899" i="3"/>
  <c r="A1899" i="3"/>
  <c r="B1898" i="3"/>
  <c r="A1898" i="3"/>
  <c r="B1897" i="3"/>
  <c r="A1897" i="3"/>
  <c r="B1896" i="3"/>
  <c r="A1896" i="3"/>
  <c r="B1895" i="3"/>
  <c r="A1895" i="3"/>
  <c r="B1894" i="3"/>
  <c r="A1894" i="3"/>
  <c r="B1893" i="3"/>
  <c r="A1893" i="3"/>
  <c r="B1892" i="3"/>
  <c r="A1892" i="3"/>
  <c r="B1891" i="3"/>
  <c r="A1891" i="3"/>
  <c r="B1890" i="3"/>
  <c r="A1890" i="3"/>
  <c r="B1889" i="3"/>
  <c r="A1889" i="3"/>
  <c r="B1888" i="3"/>
  <c r="A1888" i="3"/>
  <c r="B1887" i="3"/>
  <c r="A1887" i="3"/>
  <c r="B1886" i="3"/>
  <c r="A1886" i="3"/>
  <c r="B1885" i="3"/>
  <c r="A1885" i="3"/>
  <c r="B1884" i="3"/>
  <c r="A1884" i="3"/>
  <c r="B1883" i="3"/>
  <c r="A1883" i="3"/>
  <c r="B1882" i="3"/>
  <c r="A1882" i="3"/>
  <c r="B1881" i="3"/>
  <c r="A1881" i="3"/>
  <c r="B1880" i="3"/>
  <c r="A1880" i="3"/>
  <c r="B1879" i="3"/>
  <c r="A1879" i="3"/>
  <c r="B1878" i="3"/>
  <c r="A1878" i="3"/>
  <c r="B1877" i="3"/>
  <c r="A1877" i="3"/>
  <c r="B1876" i="3"/>
  <c r="A1876" i="3"/>
  <c r="B1875" i="3"/>
  <c r="A1875" i="3"/>
  <c r="B1874" i="3"/>
  <c r="A1874" i="3"/>
  <c r="B1873" i="3"/>
  <c r="A1873" i="3"/>
  <c r="B1872" i="3"/>
  <c r="A1872" i="3"/>
  <c r="B1871" i="3"/>
  <c r="A1871" i="3"/>
  <c r="B1870" i="3"/>
  <c r="A1870" i="3"/>
  <c r="B1869" i="3"/>
  <c r="A1869" i="3"/>
  <c r="B1868" i="3"/>
  <c r="A1868" i="3"/>
  <c r="B1867" i="3"/>
  <c r="A1867" i="3"/>
  <c r="B1866" i="3"/>
  <c r="A1866" i="3"/>
  <c r="B1865" i="3"/>
  <c r="A1865" i="3"/>
  <c r="B1864" i="3"/>
  <c r="A1864" i="3"/>
  <c r="B1863" i="3"/>
  <c r="A1863" i="3"/>
  <c r="B1862" i="3"/>
  <c r="A1862" i="3"/>
  <c r="B1861" i="3"/>
  <c r="A1861" i="3"/>
  <c r="B1860" i="3"/>
  <c r="A1860" i="3"/>
  <c r="B1859" i="3"/>
  <c r="A1859" i="3"/>
  <c r="B1858" i="3"/>
  <c r="A1858" i="3"/>
  <c r="B1857" i="3"/>
  <c r="A1857" i="3"/>
  <c r="B1856" i="3"/>
  <c r="A1856" i="3"/>
  <c r="B1855" i="3"/>
  <c r="A1855" i="3"/>
  <c r="B1854" i="3"/>
  <c r="A1854" i="3"/>
  <c r="B1853" i="3"/>
  <c r="A1853" i="3"/>
  <c r="B1852" i="3"/>
  <c r="A1852" i="3"/>
  <c r="B1851" i="3"/>
  <c r="A1851" i="3"/>
  <c r="B1850" i="3"/>
  <c r="A1850" i="3"/>
  <c r="B1849" i="3"/>
  <c r="A1849" i="3"/>
  <c r="B1848" i="3"/>
  <c r="A1848" i="3"/>
  <c r="B1847" i="3"/>
  <c r="A1847" i="3"/>
  <c r="B1846" i="3"/>
  <c r="A1846" i="3"/>
  <c r="B1845" i="3"/>
  <c r="A1845" i="3"/>
  <c r="B1844" i="3"/>
  <c r="A1844" i="3"/>
  <c r="B1843" i="3"/>
  <c r="A1843" i="3"/>
  <c r="B1842" i="3"/>
  <c r="A1842" i="3"/>
  <c r="B1841" i="3"/>
  <c r="A1841" i="3"/>
  <c r="B1840" i="3"/>
  <c r="A1840" i="3"/>
  <c r="B1839" i="3"/>
  <c r="A1839" i="3"/>
  <c r="B1838" i="3"/>
  <c r="A1838" i="3"/>
  <c r="B1837" i="3"/>
  <c r="A1837" i="3"/>
  <c r="B1836" i="3"/>
  <c r="A1836" i="3"/>
  <c r="B1835" i="3"/>
  <c r="A1835" i="3"/>
  <c r="B1834" i="3"/>
  <c r="A1834" i="3"/>
  <c r="B1833" i="3"/>
  <c r="A1833" i="3"/>
  <c r="B1832" i="3"/>
  <c r="A1832" i="3"/>
  <c r="B1831" i="3"/>
  <c r="A1831" i="3"/>
  <c r="B1830" i="3"/>
  <c r="A1830" i="3"/>
  <c r="B1829" i="3"/>
  <c r="A1829" i="3"/>
  <c r="B1828" i="3"/>
  <c r="A1828" i="3"/>
  <c r="B1827" i="3"/>
  <c r="A1827" i="3"/>
  <c r="B1826" i="3"/>
  <c r="A1826" i="3"/>
  <c r="B1825" i="3"/>
  <c r="A1825" i="3"/>
  <c r="B1824" i="3"/>
  <c r="A1824" i="3"/>
  <c r="B1823" i="3"/>
  <c r="A1823" i="3"/>
  <c r="B1822" i="3"/>
  <c r="A1822" i="3"/>
  <c r="B1821" i="3"/>
  <c r="A1821" i="3"/>
  <c r="B1820" i="3"/>
  <c r="A1820" i="3"/>
  <c r="B1819" i="3"/>
  <c r="A1819" i="3"/>
  <c r="B1818" i="3"/>
  <c r="A1818" i="3"/>
  <c r="B1817" i="3"/>
  <c r="A1817" i="3"/>
  <c r="B1816" i="3"/>
  <c r="A1816" i="3"/>
  <c r="B1815" i="3"/>
  <c r="A1815" i="3"/>
  <c r="B1814" i="3"/>
  <c r="A1814" i="3"/>
  <c r="B1813" i="3"/>
  <c r="A1813" i="3"/>
  <c r="B1812" i="3"/>
  <c r="A1812" i="3"/>
  <c r="B1811" i="3"/>
  <c r="A1811" i="3"/>
  <c r="B1810" i="3"/>
  <c r="A1810" i="3"/>
  <c r="B1809" i="3"/>
  <c r="A1809" i="3"/>
  <c r="B1808" i="3"/>
  <c r="A1808" i="3"/>
  <c r="B1807" i="3"/>
  <c r="A1807" i="3"/>
  <c r="B1806" i="3"/>
  <c r="A1806" i="3"/>
  <c r="B1805" i="3"/>
  <c r="A1805" i="3"/>
  <c r="B1804" i="3"/>
  <c r="A1804" i="3"/>
  <c r="B1803" i="3"/>
  <c r="A1803" i="3"/>
  <c r="B1802" i="3"/>
  <c r="A1802" i="3"/>
  <c r="B1801" i="3"/>
  <c r="A1801" i="3"/>
  <c r="B1800" i="3"/>
  <c r="A1800" i="3"/>
  <c r="B1799" i="3"/>
  <c r="A1799" i="3"/>
  <c r="B1798" i="3"/>
  <c r="A1798" i="3"/>
  <c r="B1797" i="3"/>
  <c r="A1797" i="3"/>
  <c r="B1796" i="3"/>
  <c r="A1796" i="3"/>
  <c r="B1795" i="3"/>
  <c r="A1795" i="3"/>
  <c r="B1794" i="3"/>
  <c r="A1794" i="3"/>
  <c r="B1793" i="3"/>
  <c r="A1793" i="3"/>
  <c r="B1792" i="3"/>
  <c r="A1792" i="3"/>
  <c r="B1791" i="3"/>
  <c r="A1791" i="3"/>
  <c r="B1790" i="3"/>
  <c r="A1790" i="3"/>
  <c r="B1789" i="3"/>
  <c r="A1789" i="3"/>
  <c r="B1788" i="3"/>
  <c r="A1788" i="3"/>
  <c r="B1787" i="3"/>
  <c r="A1787" i="3"/>
  <c r="B1786" i="3"/>
  <c r="A1786" i="3"/>
  <c r="B1785" i="3"/>
  <c r="A1785" i="3"/>
  <c r="B1784" i="3"/>
  <c r="A1784" i="3"/>
  <c r="B1783" i="3"/>
  <c r="A1783" i="3"/>
  <c r="B1782" i="3"/>
  <c r="A1782" i="3"/>
  <c r="B1781" i="3"/>
  <c r="A1781" i="3"/>
  <c r="B1780" i="3"/>
  <c r="A1780" i="3"/>
  <c r="B1779" i="3"/>
  <c r="A1779" i="3"/>
  <c r="B1778" i="3"/>
  <c r="A1778" i="3"/>
  <c r="B1777" i="3"/>
  <c r="A1777" i="3"/>
  <c r="B1776" i="3"/>
  <c r="A1776" i="3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H2695" i="2" s="1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G2701" i="2" s="1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F2695" i="2" s="1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E2697" i="2" s="1"/>
  <c r="B2689" i="2"/>
  <c r="B2690" i="2"/>
  <c r="B2691" i="2"/>
  <c r="E2700" i="2" s="1"/>
  <c r="B2692" i="2"/>
  <c r="B2693" i="2"/>
  <c r="D2697" i="2" s="1"/>
  <c r="B2" i="2"/>
  <c r="B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" i="2"/>
  <c r="N26" i="7"/>
  <c r="N25" i="7"/>
  <c r="N24" i="7"/>
  <c r="N23" i="7"/>
  <c r="N22" i="7"/>
  <c r="N21" i="7"/>
  <c r="N20" i="7"/>
  <c r="N19" i="7"/>
  <c r="N18" i="7"/>
  <c r="N17" i="7"/>
  <c r="N16" i="7"/>
  <c r="N15" i="7"/>
  <c r="M15" i="7"/>
  <c r="N14" i="7"/>
  <c r="M14" i="7"/>
  <c r="N13" i="7"/>
  <c r="M13" i="7"/>
  <c r="N12" i="7"/>
  <c r="M12" i="7"/>
  <c r="N11" i="7"/>
  <c r="M11" i="7"/>
  <c r="N10" i="7"/>
  <c r="M10" i="7"/>
  <c r="N9" i="7"/>
  <c r="M9" i="7"/>
  <c r="N8" i="7"/>
  <c r="M8" i="7"/>
  <c r="N7" i="7"/>
  <c r="M7" i="7"/>
  <c r="N6" i="7"/>
  <c r="M6" i="7"/>
  <c r="P5" i="7"/>
  <c r="N5" i="7"/>
  <c r="M5" i="7"/>
  <c r="P4" i="7"/>
  <c r="O4" i="7"/>
  <c r="N4" i="7"/>
  <c r="M4" i="7"/>
  <c r="T3" i="7"/>
  <c r="S3" i="7"/>
  <c r="P3" i="7"/>
  <c r="O3" i="7"/>
  <c r="N3" i="7"/>
  <c r="R3" i="7" s="1"/>
  <c r="M3" i="7"/>
  <c r="P2" i="7"/>
  <c r="T2" i="7" s="1"/>
  <c r="O2" i="7"/>
  <c r="N2" i="7"/>
  <c r="M2" i="7"/>
  <c r="H2706" i="2" l="1"/>
  <c r="G2699" i="2"/>
  <c r="H2705" i="2"/>
  <c r="E2694" i="2"/>
  <c r="G2698" i="2"/>
  <c r="H2704" i="2"/>
  <c r="I2700" i="2" a="1"/>
  <c r="I2700" i="2" s="1"/>
  <c r="G2697" i="2"/>
  <c r="H2697" i="6" s="1"/>
  <c r="H2703" i="2"/>
  <c r="I2699" i="2" a="1"/>
  <c r="I2699" i="2" s="1"/>
  <c r="G2696" i="2"/>
  <c r="H2696" i="6" s="1"/>
  <c r="H2702" i="2"/>
  <c r="I2702" i="7" s="1"/>
  <c r="K2703" i="6"/>
  <c r="K2703" i="7"/>
  <c r="F2701" i="2"/>
  <c r="G2695" i="2"/>
  <c r="I2703" i="2" a="1"/>
  <c r="I2703" i="2" s="1"/>
  <c r="F2700" i="2"/>
  <c r="G2706" i="2"/>
  <c r="H2706" i="7" s="1"/>
  <c r="H2700" i="2"/>
  <c r="E2703" i="3"/>
  <c r="J2706" i="7"/>
  <c r="J2706" i="6"/>
  <c r="D2696" i="2"/>
  <c r="F2696" i="7" s="1"/>
  <c r="F2699" i="2"/>
  <c r="G2705" i="2"/>
  <c r="H2699" i="2"/>
  <c r="I2699" i="7" s="1"/>
  <c r="I2695" i="2" a="1"/>
  <c r="I2695" i="2" s="1"/>
  <c r="G2704" i="2"/>
  <c r="H2698" i="2"/>
  <c r="I2706" i="2" a="1"/>
  <c r="I2706" i="2" s="1"/>
  <c r="F2697" i="2"/>
  <c r="G2703" i="2"/>
  <c r="H2703" i="6" s="1"/>
  <c r="H2697" i="2"/>
  <c r="I2697" i="6" s="1"/>
  <c r="F2696" i="2"/>
  <c r="G2696" i="6" s="1"/>
  <c r="G2702" i="2"/>
  <c r="H2702" i="7" s="1"/>
  <c r="H2696" i="2"/>
  <c r="H2697" i="7"/>
  <c r="I2703" i="7"/>
  <c r="I2703" i="6"/>
  <c r="G2701" i="7"/>
  <c r="G2701" i="6"/>
  <c r="H2695" i="7"/>
  <c r="H2695" i="6"/>
  <c r="D2694" i="3"/>
  <c r="E2694" i="3"/>
  <c r="G2700" i="7"/>
  <c r="G2700" i="6"/>
  <c r="H2706" i="6"/>
  <c r="I2700" i="7"/>
  <c r="I2700" i="6"/>
  <c r="F2696" i="6"/>
  <c r="H2705" i="7"/>
  <c r="H2705" i="6"/>
  <c r="I2699" i="6"/>
  <c r="H2704" i="7"/>
  <c r="H2704" i="6"/>
  <c r="I2698" i="6"/>
  <c r="I2698" i="7"/>
  <c r="L2698" i="6"/>
  <c r="L2698" i="7"/>
  <c r="G2697" i="7"/>
  <c r="G2697" i="6"/>
  <c r="H2703" i="7"/>
  <c r="I2696" i="6"/>
  <c r="I2696" i="7"/>
  <c r="G2695" i="7"/>
  <c r="G2695" i="6"/>
  <c r="H2701" i="7"/>
  <c r="H2701" i="6"/>
  <c r="I2695" i="7"/>
  <c r="I2695" i="6"/>
  <c r="I2706" i="7"/>
  <c r="I2706" i="6"/>
  <c r="H2699" i="7"/>
  <c r="H2699" i="6"/>
  <c r="I2705" i="7"/>
  <c r="I2705" i="6"/>
  <c r="H2698" i="7"/>
  <c r="H2698" i="6"/>
  <c r="I2704" i="7"/>
  <c r="O2704" i="7" s="1"/>
  <c r="I2704" i="6"/>
  <c r="H2701" i="2"/>
  <c r="K2698" i="6"/>
  <c r="K2698" i="7"/>
  <c r="F2698" i="2"/>
  <c r="F2704" i="2"/>
  <c r="F2700" i="7"/>
  <c r="O2700" i="7" s="1"/>
  <c r="F2700" i="6"/>
  <c r="I2704" i="2" a="1"/>
  <c r="I2704" i="2" s="1"/>
  <c r="L2701" i="6"/>
  <c r="L2701" i="7"/>
  <c r="L2702" i="7"/>
  <c r="L2702" i="6"/>
  <c r="J2702" i="7"/>
  <c r="J2702" i="6"/>
  <c r="F2697" i="7"/>
  <c r="F2697" i="6"/>
  <c r="G2694" i="2"/>
  <c r="I2697" i="2" a="1"/>
  <c r="I2697" i="2" s="1"/>
  <c r="E2701" i="2"/>
  <c r="K2705" i="7"/>
  <c r="K2705" i="6"/>
  <c r="L2703" i="7"/>
  <c r="P2703" i="7" s="1"/>
  <c r="L2703" i="6"/>
  <c r="J2704" i="7"/>
  <c r="J2704" i="6"/>
  <c r="D2704" i="3"/>
  <c r="E2704" i="3"/>
  <c r="F2706" i="2"/>
  <c r="F2702" i="2"/>
  <c r="L2705" i="7"/>
  <c r="L2705" i="6"/>
  <c r="G2699" i="7"/>
  <c r="G2699" i="6"/>
  <c r="I2701" i="2" a="1"/>
  <c r="I2701" i="2" s="1"/>
  <c r="I2694" i="2" a="1"/>
  <c r="I2694" i="2" s="1"/>
  <c r="F2698" i="7"/>
  <c r="F2698" i="6"/>
  <c r="D2695" i="2"/>
  <c r="I2696" i="2" a="1"/>
  <c r="I2696" i="2" s="1"/>
  <c r="E2699" i="2"/>
  <c r="F2702" i="7"/>
  <c r="F2702" i="6"/>
  <c r="E2698" i="2"/>
  <c r="E2696" i="2"/>
  <c r="F2701" i="7"/>
  <c r="F2701" i="6"/>
  <c r="I2705" i="2" a="1"/>
  <c r="I2705" i="2" s="1"/>
  <c r="E2697" i="3"/>
  <c r="F2703" i="7"/>
  <c r="O2703" i="7" s="1"/>
  <c r="F2703" i="6"/>
  <c r="E2702" i="2"/>
  <c r="O2706" i="7"/>
  <c r="F2694" i="2"/>
  <c r="G2700" i="2"/>
  <c r="H2694" i="2"/>
  <c r="F2703" i="2"/>
  <c r="F2699" i="7"/>
  <c r="F2699" i="6"/>
  <c r="K2702" i="7"/>
  <c r="K2702" i="6"/>
  <c r="L2704" i="7"/>
  <c r="P2704" i="7" s="1"/>
  <c r="L2704" i="6"/>
  <c r="I2702" i="2" a="1"/>
  <c r="I2702" i="2" s="1"/>
  <c r="I2698" i="2" a="1"/>
  <c r="I2698" i="2" s="1"/>
  <c r="F2705" i="2"/>
  <c r="L2699" i="6"/>
  <c r="L2699" i="7"/>
  <c r="P2699" i="7" s="1"/>
  <c r="E3" i="5"/>
  <c r="E4" i="5" s="1"/>
  <c r="E5" i="5" s="1"/>
  <c r="E6" i="5" s="1"/>
  <c r="E7" i="5" s="1"/>
  <c r="E8" i="5" s="1"/>
  <c r="E9" i="5" s="1"/>
  <c r="E10" i="5" s="1"/>
  <c r="E2706" i="3"/>
  <c r="K2706" i="7"/>
  <c r="K2706" i="6"/>
  <c r="C2694" i="2"/>
  <c r="D2701" i="3"/>
  <c r="E2701" i="3"/>
  <c r="D2694" i="2"/>
  <c r="F2705" i="7"/>
  <c r="O2705" i="7" s="1"/>
  <c r="F2705" i="6"/>
  <c r="K2701" i="7"/>
  <c r="K2701" i="6"/>
  <c r="E2695" i="2"/>
  <c r="L2706" i="7"/>
  <c r="L2706" i="6"/>
  <c r="F2698" i="5"/>
  <c r="S2" i="7"/>
  <c r="Q2" i="7"/>
  <c r="R2" i="7"/>
  <c r="Q4" i="7"/>
  <c r="T4" i="7"/>
  <c r="R4" i="7"/>
  <c r="S4" i="7"/>
  <c r="Q3" i="7"/>
  <c r="I2702" i="6" l="1"/>
  <c r="O2699" i="7"/>
  <c r="H2702" i="6"/>
  <c r="H2696" i="7"/>
  <c r="G2696" i="7"/>
  <c r="P2706" i="7"/>
  <c r="I2697" i="7"/>
  <c r="O2697" i="7" s="1"/>
  <c r="O2702" i="7"/>
  <c r="O2698" i="7"/>
  <c r="G2705" i="7"/>
  <c r="G2705" i="6"/>
  <c r="P2705" i="7"/>
  <c r="O2696" i="7"/>
  <c r="G2704" i="7"/>
  <c r="G2704" i="6"/>
  <c r="F2695" i="7"/>
  <c r="O2695" i="7" s="1"/>
  <c r="F2695" i="6"/>
  <c r="G2698" i="7"/>
  <c r="G2698" i="6"/>
  <c r="J2698" i="6"/>
  <c r="J2698" i="7"/>
  <c r="P2698" i="7" s="1"/>
  <c r="F2694" i="7"/>
  <c r="F2694" i="6"/>
  <c r="G2702" i="7"/>
  <c r="G2702" i="6"/>
  <c r="H2694" i="7"/>
  <c r="H2694" i="6"/>
  <c r="I2701" i="7"/>
  <c r="I2701" i="6"/>
  <c r="G2694" i="7"/>
  <c r="G2694" i="6"/>
  <c r="O2701" i="7"/>
  <c r="H2700" i="7"/>
  <c r="H2700" i="6"/>
  <c r="G2706" i="7"/>
  <c r="G2706" i="6"/>
  <c r="G2703" i="7"/>
  <c r="G2703" i="6"/>
  <c r="P2702" i="7"/>
  <c r="I2694" i="7"/>
  <c r="I2694" i="6"/>
  <c r="P2701" i="7"/>
  <c r="E11" i="5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E1001" i="5" s="1"/>
  <c r="E1002" i="5" s="1"/>
  <c r="E1003" i="5" s="1"/>
  <c r="E1004" i="5" s="1"/>
  <c r="E1005" i="5" s="1"/>
  <c r="E1006" i="5" s="1"/>
  <c r="E1007" i="5" s="1"/>
  <c r="E1008" i="5" s="1"/>
  <c r="E1009" i="5" s="1"/>
  <c r="E1010" i="5" s="1"/>
  <c r="E1011" i="5" s="1"/>
  <c r="E1012" i="5" s="1"/>
  <c r="E1013" i="5" s="1"/>
  <c r="E1014" i="5" s="1"/>
  <c r="E1015" i="5" s="1"/>
  <c r="E1016" i="5" s="1"/>
  <c r="E1017" i="5" s="1"/>
  <c r="E1018" i="5" s="1"/>
  <c r="E1019" i="5" s="1"/>
  <c r="E1020" i="5" s="1"/>
  <c r="E1021" i="5" s="1"/>
  <c r="E1022" i="5" s="1"/>
  <c r="E1023" i="5" s="1"/>
  <c r="E1024" i="5" s="1"/>
  <c r="E1025" i="5" s="1"/>
  <c r="E1026" i="5" s="1"/>
  <c r="E1027" i="5" s="1"/>
  <c r="E1028" i="5" s="1"/>
  <c r="E1029" i="5" s="1"/>
  <c r="E1030" i="5" s="1"/>
  <c r="E1031" i="5" s="1"/>
  <c r="E1032" i="5" s="1"/>
  <c r="E1033" i="5" s="1"/>
  <c r="E1034" i="5" s="1"/>
  <c r="E1035" i="5" s="1"/>
  <c r="E1036" i="5" s="1"/>
  <c r="E1037" i="5" s="1"/>
  <c r="E1038" i="5" s="1"/>
  <c r="E1039" i="5" s="1"/>
  <c r="E1040" i="5" s="1"/>
  <c r="E1041" i="5" s="1"/>
  <c r="E1042" i="5" s="1"/>
  <c r="E1043" i="5" s="1"/>
  <c r="E1044" i="5" s="1"/>
  <c r="E1045" i="5" s="1"/>
  <c r="E1046" i="5" s="1"/>
  <c r="E1047" i="5" s="1"/>
  <c r="E1048" i="5" s="1"/>
  <c r="E1049" i="5" s="1"/>
  <c r="E1050" i="5" s="1"/>
  <c r="E1051" i="5" s="1"/>
  <c r="E1052" i="5" s="1"/>
  <c r="E1053" i="5" s="1"/>
  <c r="E1054" i="5" s="1"/>
  <c r="E1055" i="5" s="1"/>
  <c r="E1056" i="5" s="1"/>
  <c r="E1057" i="5" s="1"/>
  <c r="E1058" i="5" s="1"/>
  <c r="E1059" i="5" s="1"/>
  <c r="E1060" i="5" s="1"/>
  <c r="E1061" i="5" s="1"/>
  <c r="E1062" i="5" s="1"/>
  <c r="E1063" i="5" s="1"/>
  <c r="E1064" i="5" s="1"/>
  <c r="E1065" i="5" s="1"/>
  <c r="E1066" i="5" s="1"/>
  <c r="E1067" i="5" s="1"/>
  <c r="E1068" i="5" s="1"/>
  <c r="E1069" i="5" s="1"/>
  <c r="E1070" i="5" s="1"/>
  <c r="E1071" i="5" s="1"/>
  <c r="E1072" i="5" s="1"/>
  <c r="E1073" i="5" s="1"/>
  <c r="E1074" i="5" s="1"/>
  <c r="E1075" i="5" s="1"/>
  <c r="E1076" i="5" s="1"/>
  <c r="E1077" i="5" s="1"/>
  <c r="E1078" i="5" s="1"/>
  <c r="E1079" i="5" s="1"/>
  <c r="E1080" i="5" s="1"/>
  <c r="E1081" i="5" s="1"/>
  <c r="E1082" i="5" s="1"/>
  <c r="E1083" i="5" s="1"/>
  <c r="E1084" i="5" s="1"/>
  <c r="E1085" i="5" s="1"/>
  <c r="E1086" i="5" s="1"/>
  <c r="E1087" i="5" s="1"/>
  <c r="E1088" i="5" s="1"/>
  <c r="E1089" i="5" s="1"/>
  <c r="E1090" i="5" s="1"/>
  <c r="E1091" i="5" s="1"/>
  <c r="E1092" i="5" s="1"/>
  <c r="E1093" i="5" s="1"/>
  <c r="E1094" i="5" s="1"/>
  <c r="E1095" i="5" s="1"/>
  <c r="E1096" i="5" s="1"/>
  <c r="E1097" i="5" s="1"/>
  <c r="E1098" i="5" s="1"/>
  <c r="E1099" i="5" s="1"/>
  <c r="E1100" i="5" s="1"/>
  <c r="E1101" i="5" s="1"/>
  <c r="E1102" i="5" s="1"/>
  <c r="E1103" i="5" s="1"/>
  <c r="E1104" i="5" s="1"/>
  <c r="E1105" i="5" s="1"/>
  <c r="E1106" i="5" s="1"/>
  <c r="E1107" i="5" s="1"/>
  <c r="E1108" i="5" s="1"/>
  <c r="E1109" i="5" s="1"/>
  <c r="E1110" i="5" s="1"/>
  <c r="E1111" i="5" s="1"/>
  <c r="E1112" i="5" s="1"/>
  <c r="E1113" i="5" s="1"/>
  <c r="E1114" i="5" s="1"/>
  <c r="E1115" i="5" s="1"/>
  <c r="E1116" i="5" s="1"/>
  <c r="E1117" i="5" s="1"/>
  <c r="E1118" i="5" s="1"/>
  <c r="E1119" i="5" s="1"/>
  <c r="E1120" i="5" s="1"/>
  <c r="E1121" i="5" s="1"/>
  <c r="E1122" i="5" s="1"/>
  <c r="E1123" i="5" s="1"/>
  <c r="E1124" i="5" s="1"/>
  <c r="E1125" i="5" s="1"/>
  <c r="E1126" i="5" s="1"/>
  <c r="E1127" i="5" s="1"/>
  <c r="E1128" i="5" s="1"/>
  <c r="E1129" i="5" s="1"/>
  <c r="E1130" i="5" s="1"/>
  <c r="E1131" i="5" s="1"/>
  <c r="E1132" i="5" s="1"/>
  <c r="E1133" i="5" s="1"/>
  <c r="E1134" i="5" s="1"/>
  <c r="E1135" i="5" s="1"/>
  <c r="E1136" i="5" s="1"/>
  <c r="E1137" i="5" s="1"/>
  <c r="E1138" i="5" s="1"/>
  <c r="E1139" i="5" s="1"/>
  <c r="E1140" i="5" s="1"/>
  <c r="E1141" i="5" s="1"/>
  <c r="E1142" i="5" s="1"/>
  <c r="E1143" i="5" s="1"/>
  <c r="E1144" i="5" s="1"/>
  <c r="E1145" i="5" s="1"/>
  <c r="E1146" i="5" s="1"/>
  <c r="E1147" i="5" s="1"/>
  <c r="E1148" i="5" s="1"/>
  <c r="E1149" i="5" s="1"/>
  <c r="E1150" i="5" s="1"/>
  <c r="E1151" i="5" s="1"/>
  <c r="E1152" i="5" s="1"/>
  <c r="E1153" i="5" s="1"/>
  <c r="E1154" i="5" s="1"/>
  <c r="E1155" i="5" s="1"/>
  <c r="E1156" i="5" s="1"/>
  <c r="E1157" i="5" s="1"/>
  <c r="E1158" i="5" s="1"/>
  <c r="E1159" i="5" s="1"/>
  <c r="E1160" i="5" s="1"/>
  <c r="E1161" i="5" s="1"/>
  <c r="E1162" i="5" s="1"/>
  <c r="E1163" i="5" s="1"/>
  <c r="E1164" i="5" s="1"/>
  <c r="E1165" i="5" s="1"/>
  <c r="E1166" i="5" s="1"/>
  <c r="E1167" i="5" s="1"/>
  <c r="E1168" i="5" s="1"/>
  <c r="E1169" i="5" s="1"/>
  <c r="E1170" i="5" s="1"/>
  <c r="E1171" i="5" s="1"/>
  <c r="E1172" i="5" s="1"/>
  <c r="E1173" i="5" s="1"/>
  <c r="E1174" i="5" s="1"/>
  <c r="E1175" i="5" s="1"/>
  <c r="E1176" i="5" s="1"/>
  <c r="E1177" i="5" s="1"/>
  <c r="E1178" i="5" s="1"/>
  <c r="E1179" i="5" s="1"/>
  <c r="E1180" i="5" s="1"/>
  <c r="E1181" i="5" s="1"/>
  <c r="E1182" i="5" s="1"/>
  <c r="E1183" i="5" s="1"/>
  <c r="E1184" i="5" s="1"/>
  <c r="E1185" i="5" s="1"/>
  <c r="E1186" i="5" s="1"/>
  <c r="E1187" i="5" s="1"/>
  <c r="E1188" i="5" s="1"/>
  <c r="E1189" i="5" s="1"/>
  <c r="E1190" i="5" s="1"/>
  <c r="E1191" i="5" s="1"/>
  <c r="E1192" i="5" s="1"/>
  <c r="E1193" i="5" s="1"/>
  <c r="E1194" i="5" s="1"/>
  <c r="E1195" i="5" s="1"/>
  <c r="E1196" i="5" s="1"/>
  <c r="E1197" i="5" s="1"/>
  <c r="E1198" i="5" s="1"/>
  <c r="E1199" i="5" s="1"/>
  <c r="E1200" i="5" s="1"/>
  <c r="E1201" i="5" s="1"/>
  <c r="E1202" i="5" s="1"/>
  <c r="E1203" i="5" s="1"/>
  <c r="E1204" i="5" s="1"/>
  <c r="E1205" i="5" s="1"/>
  <c r="E1206" i="5" s="1"/>
  <c r="E1207" i="5" s="1"/>
  <c r="E1208" i="5" s="1"/>
  <c r="E1209" i="5" s="1"/>
  <c r="E1210" i="5" s="1"/>
  <c r="E1211" i="5" s="1"/>
  <c r="E1212" i="5" s="1"/>
  <c r="E1213" i="5" s="1"/>
  <c r="E1214" i="5" s="1"/>
  <c r="E1215" i="5" s="1"/>
  <c r="E1216" i="5" s="1"/>
  <c r="E1217" i="5" s="1"/>
  <c r="E1218" i="5" s="1"/>
  <c r="E1219" i="5" s="1"/>
  <c r="E1220" i="5" s="1"/>
  <c r="E1221" i="5" s="1"/>
  <c r="E1222" i="5" s="1"/>
  <c r="E1223" i="5" s="1"/>
  <c r="E1224" i="5" s="1"/>
  <c r="E1225" i="5" s="1"/>
  <c r="E1226" i="5" s="1"/>
  <c r="E1227" i="5" s="1"/>
  <c r="E1228" i="5" s="1"/>
  <c r="E1229" i="5" s="1"/>
  <c r="E1230" i="5" s="1"/>
  <c r="E1231" i="5" s="1"/>
  <c r="E1232" i="5" s="1"/>
  <c r="E1233" i="5" s="1"/>
  <c r="E1234" i="5" s="1"/>
  <c r="E1235" i="5" s="1"/>
  <c r="E1236" i="5" s="1"/>
  <c r="E1237" i="5" s="1"/>
  <c r="E1238" i="5" s="1"/>
  <c r="E1239" i="5" s="1"/>
  <c r="E1240" i="5" s="1"/>
  <c r="E1241" i="5" s="1"/>
  <c r="E1242" i="5" s="1"/>
  <c r="E1243" i="5" s="1"/>
  <c r="E1244" i="5" s="1"/>
  <c r="E1245" i="5" s="1"/>
  <c r="E1246" i="5" s="1"/>
  <c r="E1247" i="5" s="1"/>
  <c r="E1248" i="5" s="1"/>
  <c r="E1249" i="5" s="1"/>
  <c r="E1250" i="5" s="1"/>
  <c r="E1251" i="5" s="1"/>
  <c r="E1252" i="5" s="1"/>
  <c r="E1253" i="5" s="1"/>
  <c r="E1254" i="5" s="1"/>
  <c r="E1255" i="5" s="1"/>
  <c r="E1256" i="5" s="1"/>
  <c r="E1257" i="5" s="1"/>
  <c r="E1258" i="5" s="1"/>
  <c r="E1259" i="5" s="1"/>
  <c r="E1260" i="5" s="1"/>
  <c r="E1261" i="5" s="1"/>
  <c r="E1262" i="5" s="1"/>
  <c r="E1263" i="5" s="1"/>
  <c r="E1264" i="5" s="1"/>
  <c r="E1265" i="5" s="1"/>
  <c r="E1266" i="5" s="1"/>
  <c r="E1267" i="5" s="1"/>
  <c r="E1268" i="5" s="1"/>
  <c r="E1269" i="5" s="1"/>
  <c r="E1270" i="5" s="1"/>
  <c r="E1271" i="5" s="1"/>
  <c r="E1272" i="5" s="1"/>
  <c r="E1273" i="5" s="1"/>
  <c r="E1274" i="5" s="1"/>
  <c r="E1275" i="5" s="1"/>
  <c r="E1276" i="5" s="1"/>
  <c r="E1277" i="5" s="1"/>
  <c r="E1278" i="5" s="1"/>
  <c r="E1279" i="5" s="1"/>
  <c r="E1280" i="5" s="1"/>
  <c r="E1281" i="5" s="1"/>
  <c r="E1282" i="5" s="1"/>
  <c r="E1283" i="5" s="1"/>
  <c r="E1284" i="5" s="1"/>
  <c r="E1285" i="5" s="1"/>
  <c r="E1286" i="5" s="1"/>
  <c r="E1287" i="5" s="1"/>
  <c r="E1288" i="5" s="1"/>
  <c r="E1289" i="5" s="1"/>
  <c r="E1290" i="5" s="1"/>
  <c r="E1291" i="5" s="1"/>
  <c r="E1292" i="5" s="1"/>
  <c r="E1293" i="5" s="1"/>
  <c r="E1294" i="5" s="1"/>
  <c r="E1295" i="5" s="1"/>
  <c r="E1296" i="5" s="1"/>
  <c r="E1297" i="5" s="1"/>
  <c r="E1298" i="5" s="1"/>
  <c r="E1299" i="5" s="1"/>
  <c r="E1300" i="5" s="1"/>
  <c r="E1301" i="5" s="1"/>
  <c r="E1302" i="5" s="1"/>
  <c r="E1303" i="5" s="1"/>
  <c r="E1304" i="5" s="1"/>
  <c r="E1305" i="5" s="1"/>
  <c r="E1306" i="5" s="1"/>
  <c r="E1307" i="5" s="1"/>
  <c r="E1308" i="5" s="1"/>
  <c r="E1309" i="5" s="1"/>
  <c r="E1310" i="5" s="1"/>
  <c r="E1311" i="5" s="1"/>
  <c r="E1312" i="5" s="1"/>
  <c r="E1313" i="5" s="1"/>
  <c r="E1314" i="5" s="1"/>
  <c r="E1315" i="5" s="1"/>
  <c r="E1316" i="5" s="1"/>
  <c r="E1317" i="5" s="1"/>
  <c r="E1318" i="5" s="1"/>
  <c r="E1319" i="5" s="1"/>
  <c r="E1320" i="5" s="1"/>
  <c r="E1321" i="5" s="1"/>
  <c r="E1322" i="5" s="1"/>
  <c r="E1323" i="5" s="1"/>
  <c r="E1324" i="5" s="1"/>
  <c r="E1325" i="5" s="1"/>
  <c r="E1326" i="5" s="1"/>
  <c r="E1327" i="5" s="1"/>
  <c r="E1328" i="5" s="1"/>
  <c r="E1329" i="5" s="1"/>
  <c r="E1330" i="5" s="1"/>
  <c r="E1331" i="5" s="1"/>
  <c r="E1332" i="5" s="1"/>
  <c r="E1333" i="5" s="1"/>
  <c r="E1334" i="5" s="1"/>
  <c r="E1335" i="5" s="1"/>
  <c r="E1336" i="5" s="1"/>
  <c r="E1337" i="5" s="1"/>
  <c r="E1338" i="5" s="1"/>
  <c r="E1339" i="5" s="1"/>
  <c r="E1340" i="5" s="1"/>
  <c r="E1341" i="5" s="1"/>
  <c r="E1342" i="5" s="1"/>
  <c r="E1343" i="5" s="1"/>
  <c r="E1344" i="5" s="1"/>
  <c r="E1345" i="5" s="1"/>
  <c r="E1346" i="5" s="1"/>
  <c r="E1347" i="5" s="1"/>
  <c r="E1348" i="5" s="1"/>
  <c r="E1349" i="5" s="1"/>
  <c r="E1350" i="5" s="1"/>
  <c r="E1351" i="5" s="1"/>
  <c r="E1352" i="5" s="1"/>
  <c r="E1353" i="5" s="1"/>
  <c r="E1354" i="5" s="1"/>
  <c r="E1355" i="5" s="1"/>
  <c r="E1356" i="5" s="1"/>
  <c r="E1357" i="5" s="1"/>
  <c r="E1358" i="5" s="1"/>
  <c r="E1359" i="5" s="1"/>
  <c r="E1360" i="5" s="1"/>
  <c r="E1361" i="5" s="1"/>
  <c r="E1362" i="5" s="1"/>
  <c r="E1363" i="5" s="1"/>
  <c r="E1364" i="5" s="1"/>
  <c r="E1365" i="5" s="1"/>
  <c r="E1366" i="5" s="1"/>
  <c r="E1367" i="5" s="1"/>
  <c r="E1368" i="5" s="1"/>
  <c r="E1369" i="5" s="1"/>
  <c r="E1370" i="5" s="1"/>
  <c r="E1371" i="5" s="1"/>
  <c r="E1372" i="5" s="1"/>
  <c r="E1373" i="5" s="1"/>
  <c r="E1374" i="5" s="1"/>
  <c r="E1375" i="5" s="1"/>
  <c r="E1376" i="5" s="1"/>
  <c r="E1377" i="5" s="1"/>
  <c r="E1378" i="5" s="1"/>
  <c r="E1379" i="5" s="1"/>
  <c r="E1380" i="5" s="1"/>
  <c r="E1381" i="5" s="1"/>
  <c r="E1382" i="5" s="1"/>
  <c r="E1383" i="5" s="1"/>
  <c r="E1384" i="5" s="1"/>
  <c r="E1385" i="5" s="1"/>
  <c r="E1386" i="5" s="1"/>
  <c r="E1387" i="5" s="1"/>
  <c r="E1388" i="5" s="1"/>
  <c r="E1389" i="5" s="1"/>
  <c r="E1390" i="5" s="1"/>
  <c r="E1391" i="5" s="1"/>
  <c r="E1392" i="5" s="1"/>
  <c r="E1393" i="5" s="1"/>
  <c r="E1394" i="5" s="1"/>
  <c r="E1395" i="5" s="1"/>
  <c r="E1396" i="5" s="1"/>
  <c r="E1397" i="5" s="1"/>
  <c r="E1398" i="5" s="1"/>
  <c r="E1399" i="5" s="1"/>
  <c r="E1400" i="5" s="1"/>
  <c r="E1401" i="5" s="1"/>
  <c r="E1402" i="5" s="1"/>
  <c r="E1403" i="5" s="1"/>
  <c r="E1404" i="5" s="1"/>
  <c r="E1405" i="5" s="1"/>
  <c r="E1406" i="5" s="1"/>
  <c r="E1407" i="5" s="1"/>
  <c r="E1408" i="5" s="1"/>
  <c r="E1409" i="5" s="1"/>
  <c r="E1410" i="5" s="1"/>
  <c r="E1411" i="5" s="1"/>
  <c r="E1412" i="5" s="1"/>
  <c r="E1413" i="5" s="1"/>
  <c r="E1414" i="5" s="1"/>
  <c r="E1415" i="5" s="1"/>
  <c r="E1416" i="5" s="1"/>
  <c r="E1417" i="5" s="1"/>
  <c r="E1418" i="5" s="1"/>
  <c r="E1419" i="5" s="1"/>
  <c r="E1420" i="5" s="1"/>
  <c r="E1421" i="5" s="1"/>
  <c r="E1422" i="5" s="1"/>
  <c r="E1423" i="5" s="1"/>
  <c r="E1424" i="5" s="1"/>
  <c r="E1425" i="5" s="1"/>
  <c r="E1426" i="5" s="1"/>
  <c r="E1427" i="5" s="1"/>
  <c r="E1428" i="5" s="1"/>
  <c r="E1429" i="5" s="1"/>
  <c r="E1430" i="5" s="1"/>
  <c r="E1431" i="5" s="1"/>
  <c r="E1432" i="5" s="1"/>
  <c r="E1433" i="5" s="1"/>
  <c r="E1434" i="5" s="1"/>
  <c r="E1435" i="5" s="1"/>
  <c r="E1436" i="5" s="1"/>
  <c r="E1437" i="5" s="1"/>
  <c r="E1438" i="5" s="1"/>
  <c r="E1439" i="5" s="1"/>
  <c r="E1440" i="5" s="1"/>
  <c r="E1441" i="5" s="1"/>
  <c r="E1442" i="5" s="1"/>
  <c r="E1443" i="5" s="1"/>
  <c r="E1444" i="5" s="1"/>
  <c r="E1445" i="5" s="1"/>
  <c r="E1446" i="5" s="1"/>
  <c r="E1447" i="5" s="1"/>
  <c r="E1448" i="5" s="1"/>
  <c r="E1449" i="5" s="1"/>
  <c r="E1450" i="5" s="1"/>
  <c r="E1451" i="5" s="1"/>
  <c r="E1452" i="5" s="1"/>
  <c r="E1453" i="5" s="1"/>
  <c r="E1454" i="5" s="1"/>
  <c r="E1455" i="5" s="1"/>
  <c r="E1456" i="5" s="1"/>
  <c r="E1457" i="5" s="1"/>
  <c r="E1458" i="5" s="1"/>
  <c r="E1459" i="5" s="1"/>
  <c r="E1460" i="5" s="1"/>
  <c r="E1461" i="5" s="1"/>
  <c r="E1462" i="5" s="1"/>
  <c r="E1463" i="5" s="1"/>
  <c r="E1464" i="5" s="1"/>
  <c r="E1465" i="5" s="1"/>
  <c r="E1466" i="5" s="1"/>
  <c r="E1467" i="5" s="1"/>
  <c r="E1468" i="5" s="1"/>
  <c r="E1469" i="5" s="1"/>
  <c r="E1470" i="5" s="1"/>
  <c r="E1471" i="5" s="1"/>
  <c r="E1472" i="5" s="1"/>
  <c r="E1473" i="5" s="1"/>
  <c r="E1474" i="5" s="1"/>
  <c r="E1475" i="5" s="1"/>
  <c r="E1476" i="5" s="1"/>
  <c r="E1477" i="5" s="1"/>
  <c r="E1478" i="5" s="1"/>
  <c r="E1479" i="5" s="1"/>
  <c r="E1480" i="5" s="1"/>
  <c r="E1481" i="5" s="1"/>
  <c r="E1482" i="5" s="1"/>
  <c r="E1483" i="5" s="1"/>
  <c r="E1484" i="5" s="1"/>
  <c r="E1485" i="5" s="1"/>
  <c r="E1486" i="5" s="1"/>
  <c r="E1487" i="5" s="1"/>
  <c r="E1488" i="5" s="1"/>
  <c r="E1489" i="5" s="1"/>
  <c r="E1490" i="5" s="1"/>
  <c r="E1491" i="5" s="1"/>
  <c r="E1492" i="5" s="1"/>
  <c r="E1493" i="5" s="1"/>
  <c r="E1494" i="5" s="1"/>
  <c r="E1495" i="5" s="1"/>
  <c r="E1496" i="5" s="1"/>
  <c r="E1497" i="5" s="1"/>
  <c r="E1498" i="5" s="1"/>
  <c r="E1499" i="5" s="1"/>
  <c r="E1500" i="5" s="1"/>
  <c r="E1501" i="5" s="1"/>
  <c r="E1502" i="5" s="1"/>
  <c r="E1503" i="5" s="1"/>
  <c r="E1504" i="5" s="1"/>
  <c r="E1505" i="5" s="1"/>
  <c r="E1506" i="5" s="1"/>
  <c r="E1507" i="5" s="1"/>
  <c r="E1508" i="5" s="1"/>
  <c r="E1509" i="5" s="1"/>
  <c r="E1510" i="5" s="1"/>
  <c r="E1511" i="5" s="1"/>
  <c r="E1512" i="5" s="1"/>
  <c r="E1513" i="5" s="1"/>
  <c r="E1514" i="5" s="1"/>
  <c r="E1515" i="5" s="1"/>
  <c r="E1516" i="5" s="1"/>
  <c r="E1517" i="5" s="1"/>
  <c r="E1518" i="5" s="1"/>
  <c r="E1519" i="5" s="1"/>
  <c r="E1520" i="5" s="1"/>
  <c r="E1521" i="5" s="1"/>
  <c r="E1522" i="5" s="1"/>
  <c r="E1523" i="5" s="1"/>
  <c r="E1524" i="5" s="1"/>
  <c r="E1525" i="5" s="1"/>
  <c r="E1526" i="5" s="1"/>
  <c r="E1527" i="5" s="1"/>
  <c r="E1528" i="5" s="1"/>
  <c r="E1529" i="5" s="1"/>
  <c r="E1530" i="5" s="1"/>
  <c r="E1531" i="5" s="1"/>
  <c r="E1532" i="5" s="1"/>
  <c r="E1533" i="5" s="1"/>
  <c r="E1534" i="5" s="1"/>
  <c r="E1535" i="5" s="1"/>
  <c r="E1536" i="5" s="1"/>
  <c r="E1537" i="5" s="1"/>
  <c r="E1538" i="5" s="1"/>
  <c r="E1539" i="5" s="1"/>
  <c r="E1540" i="5" s="1"/>
  <c r="E1541" i="5" s="1"/>
  <c r="E1542" i="5" s="1"/>
  <c r="E1543" i="5" s="1"/>
  <c r="E1544" i="5" s="1"/>
  <c r="E1545" i="5" s="1"/>
  <c r="E1546" i="5" s="1"/>
  <c r="E1547" i="5" s="1"/>
  <c r="E1548" i="5" s="1"/>
  <c r="E1549" i="5" s="1"/>
  <c r="E1550" i="5" s="1"/>
  <c r="E1551" i="5" s="1"/>
  <c r="E1552" i="5" s="1"/>
  <c r="E1553" i="5" s="1"/>
  <c r="E1554" i="5" s="1"/>
  <c r="E1555" i="5" s="1"/>
  <c r="E1556" i="5" s="1"/>
  <c r="E1557" i="5" s="1"/>
  <c r="E1558" i="5" s="1"/>
  <c r="E1559" i="5" s="1"/>
  <c r="E1560" i="5" s="1"/>
  <c r="E1561" i="5" s="1"/>
  <c r="E1562" i="5" s="1"/>
  <c r="E1563" i="5" s="1"/>
  <c r="E1564" i="5" s="1"/>
  <c r="E1565" i="5" s="1"/>
  <c r="E1566" i="5" s="1"/>
  <c r="E1567" i="5" s="1"/>
  <c r="E1568" i="5" s="1"/>
  <c r="E1569" i="5" s="1"/>
  <c r="E1570" i="5" s="1"/>
  <c r="E1571" i="5" s="1"/>
  <c r="E1572" i="5" s="1"/>
  <c r="E1573" i="5" s="1"/>
  <c r="E1574" i="5" s="1"/>
  <c r="E1575" i="5" s="1"/>
  <c r="E1576" i="5" s="1"/>
  <c r="E1577" i="5" s="1"/>
  <c r="E1578" i="5" s="1"/>
  <c r="E1579" i="5" s="1"/>
  <c r="E1580" i="5" s="1"/>
  <c r="E1581" i="5" s="1"/>
  <c r="E1582" i="5" s="1"/>
  <c r="E1583" i="5" s="1"/>
  <c r="E1584" i="5" s="1"/>
  <c r="E1585" i="5" s="1"/>
  <c r="E1586" i="5" s="1"/>
  <c r="E1587" i="5" s="1"/>
  <c r="E1588" i="5" s="1"/>
  <c r="E1589" i="5" s="1"/>
  <c r="E1590" i="5" s="1"/>
  <c r="E1591" i="5" s="1"/>
  <c r="E1592" i="5" s="1"/>
  <c r="E1593" i="5" s="1"/>
  <c r="E1594" i="5" s="1"/>
  <c r="E1595" i="5" s="1"/>
  <c r="E1596" i="5" s="1"/>
  <c r="E1597" i="5" s="1"/>
  <c r="E1598" i="5" s="1"/>
  <c r="E1599" i="5" s="1"/>
  <c r="E1600" i="5" s="1"/>
  <c r="E1601" i="5" s="1"/>
  <c r="E1602" i="5" s="1"/>
  <c r="E1603" i="5" s="1"/>
  <c r="E1604" i="5" s="1"/>
  <c r="E1605" i="5" s="1"/>
  <c r="E1606" i="5" s="1"/>
  <c r="E1607" i="5" s="1"/>
  <c r="E1608" i="5" s="1"/>
  <c r="E1609" i="5" s="1"/>
  <c r="E1610" i="5" s="1"/>
  <c r="E1611" i="5" s="1"/>
  <c r="E1612" i="5" s="1"/>
  <c r="E1613" i="5" s="1"/>
  <c r="E1614" i="5" s="1"/>
  <c r="E1615" i="5" s="1"/>
  <c r="E1616" i="5" s="1"/>
  <c r="E1617" i="5" s="1"/>
  <c r="E1618" i="5" s="1"/>
  <c r="E1619" i="5" s="1"/>
  <c r="E1620" i="5" s="1"/>
  <c r="E1621" i="5" s="1"/>
  <c r="E1622" i="5" s="1"/>
  <c r="E1623" i="5" s="1"/>
  <c r="E1624" i="5" s="1"/>
  <c r="E1625" i="5" s="1"/>
  <c r="E1626" i="5" s="1"/>
  <c r="E1627" i="5" s="1"/>
  <c r="E1628" i="5" s="1"/>
  <c r="E1629" i="5" s="1"/>
  <c r="E1630" i="5" s="1"/>
  <c r="E1631" i="5" s="1"/>
  <c r="E1632" i="5" s="1"/>
  <c r="E1633" i="5" s="1"/>
  <c r="E1634" i="5" s="1"/>
  <c r="E1635" i="5" s="1"/>
  <c r="E1636" i="5" s="1"/>
  <c r="E1637" i="5" s="1"/>
  <c r="E1638" i="5" s="1"/>
  <c r="E1639" i="5" s="1"/>
  <c r="E1640" i="5" s="1"/>
  <c r="E1641" i="5" s="1"/>
  <c r="E1642" i="5" s="1"/>
  <c r="E1643" i="5" s="1"/>
  <c r="E1644" i="5" s="1"/>
  <c r="E1645" i="5" s="1"/>
  <c r="E1646" i="5" s="1"/>
  <c r="E1647" i="5" s="1"/>
  <c r="E1648" i="5" s="1"/>
  <c r="E1649" i="5" s="1"/>
  <c r="E1650" i="5" s="1"/>
  <c r="E1651" i="5" s="1"/>
  <c r="E1652" i="5" s="1"/>
  <c r="E1653" i="5" s="1"/>
  <c r="E1654" i="5" s="1"/>
  <c r="E1655" i="5" s="1"/>
  <c r="E1656" i="5" s="1"/>
  <c r="E1657" i="5" s="1"/>
  <c r="E1658" i="5" s="1"/>
  <c r="E1659" i="5" s="1"/>
  <c r="E1660" i="5" s="1"/>
  <c r="E1661" i="5" s="1"/>
  <c r="E1662" i="5" s="1"/>
  <c r="E1663" i="5" s="1"/>
  <c r="E1664" i="5" s="1"/>
  <c r="E1665" i="5" s="1"/>
  <c r="E1666" i="5" s="1"/>
  <c r="E1667" i="5" s="1"/>
  <c r="E1668" i="5" s="1"/>
  <c r="E1669" i="5" s="1"/>
  <c r="E1670" i="5" s="1"/>
  <c r="E1671" i="5" s="1"/>
  <c r="E1672" i="5" s="1"/>
  <c r="E1673" i="5" s="1"/>
  <c r="E1674" i="5" s="1"/>
  <c r="E1675" i="5" s="1"/>
  <c r="E1676" i="5" s="1"/>
  <c r="E1677" i="5" s="1"/>
  <c r="E1678" i="5" s="1"/>
  <c r="E1679" i="5" s="1"/>
  <c r="E1680" i="5" s="1"/>
  <c r="E1681" i="5" s="1"/>
  <c r="E1682" i="5" s="1"/>
  <c r="E1683" i="5" s="1"/>
  <c r="E1684" i="5" s="1"/>
  <c r="E1685" i="5" s="1"/>
  <c r="E1686" i="5" s="1"/>
  <c r="E1687" i="5" s="1"/>
  <c r="E1688" i="5" s="1"/>
  <c r="E1689" i="5" s="1"/>
  <c r="E1690" i="5" s="1"/>
  <c r="E1691" i="5" s="1"/>
  <c r="E1692" i="5" s="1"/>
  <c r="E1693" i="5" s="1"/>
  <c r="E1694" i="5" s="1"/>
  <c r="E1695" i="5" s="1"/>
  <c r="E1696" i="5" s="1"/>
  <c r="E1697" i="5" s="1"/>
  <c r="E1698" i="5" s="1"/>
  <c r="E1699" i="5" s="1"/>
  <c r="E1700" i="5" s="1"/>
  <c r="E1701" i="5" s="1"/>
  <c r="E1702" i="5" s="1"/>
  <c r="E1703" i="5" s="1"/>
  <c r="E1704" i="5" s="1"/>
  <c r="E1705" i="5" s="1"/>
  <c r="E1706" i="5" s="1"/>
  <c r="E1707" i="5" s="1"/>
  <c r="E1708" i="5" s="1"/>
  <c r="E1709" i="5" s="1"/>
  <c r="E1710" i="5" s="1"/>
  <c r="E1711" i="5" s="1"/>
  <c r="E1712" i="5" s="1"/>
  <c r="E1713" i="5" s="1"/>
  <c r="E1714" i="5" s="1"/>
  <c r="E1715" i="5" s="1"/>
  <c r="E1716" i="5" s="1"/>
  <c r="E1717" i="5" s="1"/>
  <c r="E1718" i="5" s="1"/>
  <c r="E1719" i="5" s="1"/>
  <c r="E1720" i="5" s="1"/>
  <c r="E1721" i="5" s="1"/>
  <c r="E1722" i="5" s="1"/>
  <c r="E1723" i="5" s="1"/>
  <c r="E1724" i="5" s="1"/>
  <c r="E1725" i="5" s="1"/>
  <c r="E1726" i="5" s="1"/>
  <c r="E1727" i="5" s="1"/>
  <c r="E1728" i="5" s="1"/>
  <c r="E1729" i="5" s="1"/>
  <c r="E1730" i="5" s="1"/>
  <c r="E1731" i="5" s="1"/>
  <c r="E1732" i="5" s="1"/>
  <c r="E1733" i="5" s="1"/>
  <c r="E1734" i="5" s="1"/>
  <c r="E1735" i="5" s="1"/>
  <c r="E1736" i="5" s="1"/>
  <c r="E1737" i="5" s="1"/>
  <c r="E1738" i="5" s="1"/>
  <c r="E1739" i="5" s="1"/>
  <c r="E1740" i="5" s="1"/>
  <c r="E1741" i="5" s="1"/>
  <c r="E1742" i="5" s="1"/>
  <c r="E1743" i="5" s="1"/>
  <c r="E1744" i="5" s="1"/>
  <c r="E1745" i="5" s="1"/>
  <c r="E1746" i="5" s="1"/>
  <c r="E1747" i="5" s="1"/>
  <c r="E1748" i="5" s="1"/>
  <c r="E1749" i="5" s="1"/>
  <c r="E1750" i="5" s="1"/>
  <c r="E1751" i="5" s="1"/>
  <c r="E1752" i="5" s="1"/>
  <c r="E1753" i="5" s="1"/>
  <c r="E1754" i="5" s="1"/>
  <c r="E1755" i="5" s="1"/>
  <c r="E1756" i="5" s="1"/>
  <c r="E1757" i="5" s="1"/>
  <c r="E1758" i="5" s="1"/>
  <c r="E1759" i="5" s="1"/>
  <c r="E1760" i="5" s="1"/>
  <c r="E1761" i="5" s="1"/>
  <c r="E1762" i="5" s="1"/>
  <c r="E1763" i="5" s="1"/>
  <c r="E1764" i="5" s="1"/>
  <c r="E1765" i="5" s="1"/>
  <c r="E1766" i="5" s="1"/>
  <c r="E1767" i="5" s="1"/>
  <c r="E1768" i="5" s="1"/>
  <c r="E1769" i="5" s="1"/>
  <c r="E1770" i="5" s="1"/>
  <c r="E1771" i="5" s="1"/>
  <c r="E1772" i="5" s="1"/>
  <c r="E1773" i="5" s="1"/>
  <c r="E1774" i="5" s="1"/>
  <c r="E1775" i="5" s="1"/>
  <c r="E1776" i="5" s="1"/>
  <c r="E1777" i="5" s="1"/>
  <c r="E1778" i="5" s="1"/>
  <c r="E1779" i="5" s="1"/>
  <c r="E1780" i="5" s="1"/>
  <c r="E1781" i="5" s="1"/>
  <c r="E1782" i="5" s="1"/>
  <c r="E1783" i="5" s="1"/>
  <c r="E1784" i="5" s="1"/>
  <c r="E1785" i="5" s="1"/>
  <c r="E1786" i="5" s="1"/>
  <c r="E1787" i="5" s="1"/>
  <c r="E1788" i="5" s="1"/>
  <c r="E1789" i="5" s="1"/>
  <c r="E1790" i="5" s="1"/>
  <c r="E1791" i="5" s="1"/>
  <c r="E1792" i="5" s="1"/>
  <c r="E1793" i="5" s="1"/>
  <c r="E1794" i="5" s="1"/>
  <c r="E1795" i="5" s="1"/>
  <c r="E1796" i="5" s="1"/>
  <c r="E1797" i="5" s="1"/>
  <c r="E1798" i="5" s="1"/>
  <c r="E1799" i="5" s="1"/>
  <c r="E1800" i="5" s="1"/>
  <c r="E1801" i="5" s="1"/>
  <c r="E1802" i="5" s="1"/>
  <c r="E1803" i="5" s="1"/>
  <c r="E1804" i="5" s="1"/>
  <c r="E1805" i="5" s="1"/>
  <c r="E1806" i="5" s="1"/>
  <c r="E1807" i="5" s="1"/>
  <c r="E1808" i="5" s="1"/>
  <c r="E1809" i="5" s="1"/>
  <c r="E1810" i="5" s="1"/>
  <c r="E1811" i="5" s="1"/>
  <c r="E1812" i="5" s="1"/>
  <c r="E1813" i="5" s="1"/>
  <c r="E1814" i="5" s="1"/>
  <c r="E1815" i="5" s="1"/>
  <c r="E1816" i="5" s="1"/>
  <c r="E1817" i="5" s="1"/>
  <c r="E1818" i="5" s="1"/>
  <c r="E1819" i="5" s="1"/>
  <c r="E1820" i="5" s="1"/>
  <c r="E1821" i="5" s="1"/>
  <c r="E1822" i="5" s="1"/>
  <c r="E1823" i="5" s="1"/>
  <c r="E1824" i="5" s="1"/>
  <c r="E1825" i="5" s="1"/>
  <c r="E1826" i="5" s="1"/>
  <c r="E1827" i="5" s="1"/>
  <c r="E1828" i="5" s="1"/>
  <c r="E1829" i="5" s="1"/>
  <c r="E1830" i="5" s="1"/>
  <c r="E1831" i="5" s="1"/>
  <c r="E1832" i="5" s="1"/>
  <c r="E1833" i="5" s="1"/>
  <c r="E1834" i="5" s="1"/>
  <c r="E1835" i="5" s="1"/>
  <c r="E1836" i="5" s="1"/>
  <c r="E1837" i="5" s="1"/>
  <c r="E1838" i="5" s="1"/>
  <c r="E1839" i="5" s="1"/>
  <c r="E1840" i="5" s="1"/>
  <c r="E1841" i="5" s="1"/>
  <c r="E1842" i="5" s="1"/>
  <c r="E1843" i="5" s="1"/>
  <c r="E1844" i="5" s="1"/>
  <c r="E1845" i="5" s="1"/>
  <c r="E1846" i="5" s="1"/>
  <c r="E1847" i="5" s="1"/>
  <c r="E1848" i="5" s="1"/>
  <c r="E1849" i="5" s="1"/>
  <c r="E1850" i="5" s="1"/>
  <c r="E1851" i="5" s="1"/>
  <c r="E1852" i="5" s="1"/>
  <c r="E1853" i="5" s="1"/>
  <c r="E1854" i="5" s="1"/>
  <c r="E1855" i="5" s="1"/>
  <c r="E1856" i="5" s="1"/>
  <c r="E1857" i="5" s="1"/>
  <c r="E1858" i="5" s="1"/>
  <c r="E1859" i="5" s="1"/>
  <c r="E1860" i="5" s="1"/>
  <c r="E1861" i="5" s="1"/>
  <c r="E1862" i="5" s="1"/>
  <c r="E1863" i="5" s="1"/>
  <c r="E1864" i="5" s="1"/>
  <c r="E1865" i="5" s="1"/>
  <c r="E1866" i="5" s="1"/>
  <c r="E1867" i="5" s="1"/>
  <c r="E1868" i="5" s="1"/>
  <c r="E1869" i="5" s="1"/>
  <c r="E1870" i="5" s="1"/>
  <c r="E1871" i="5" s="1"/>
  <c r="E1872" i="5" s="1"/>
  <c r="E1873" i="5" s="1"/>
  <c r="E1874" i="5" s="1"/>
  <c r="E1875" i="5" s="1"/>
  <c r="E1876" i="5" s="1"/>
  <c r="E1877" i="5" s="1"/>
  <c r="E1878" i="5" s="1"/>
  <c r="E1879" i="5" s="1"/>
  <c r="E1880" i="5" s="1"/>
  <c r="E1881" i="5" s="1"/>
  <c r="E1882" i="5" s="1"/>
  <c r="E1883" i="5" s="1"/>
  <c r="E1884" i="5" s="1"/>
  <c r="E1885" i="5" s="1"/>
  <c r="E1886" i="5" s="1"/>
  <c r="E1887" i="5" s="1"/>
  <c r="E1888" i="5" s="1"/>
  <c r="E1889" i="5" s="1"/>
  <c r="E1890" i="5" s="1"/>
  <c r="E1891" i="5" s="1"/>
  <c r="E1892" i="5" s="1"/>
  <c r="E1893" i="5" s="1"/>
  <c r="E1894" i="5" s="1"/>
  <c r="E1895" i="5" s="1"/>
  <c r="E1896" i="5" s="1"/>
  <c r="E1897" i="5" s="1"/>
  <c r="E1898" i="5" s="1"/>
  <c r="E1899" i="5" s="1"/>
  <c r="E1900" i="5" s="1"/>
  <c r="E1901" i="5" s="1"/>
  <c r="E1902" i="5" s="1"/>
  <c r="E1903" i="5" s="1"/>
  <c r="E1904" i="5" s="1"/>
  <c r="E1905" i="5" s="1"/>
  <c r="E1906" i="5" s="1"/>
  <c r="E1907" i="5" s="1"/>
  <c r="E1908" i="5" s="1"/>
  <c r="E1909" i="5" s="1"/>
  <c r="E1910" i="5" s="1"/>
  <c r="E1911" i="5" s="1"/>
  <c r="E1912" i="5" s="1"/>
  <c r="E1913" i="5" s="1"/>
  <c r="E1914" i="5" s="1"/>
  <c r="E1915" i="5" s="1"/>
  <c r="E1916" i="5" s="1"/>
  <c r="E1917" i="5" s="1"/>
  <c r="E1918" i="5" s="1"/>
  <c r="E1919" i="5" s="1"/>
  <c r="E1920" i="5" s="1"/>
  <c r="E1921" i="5" s="1"/>
  <c r="E1922" i="5" s="1"/>
  <c r="E1923" i="5" s="1"/>
  <c r="E1924" i="5" s="1"/>
  <c r="E1925" i="5" s="1"/>
  <c r="E1926" i="5" s="1"/>
  <c r="E1927" i="5" s="1"/>
  <c r="E1928" i="5" s="1"/>
  <c r="E1929" i="5" s="1"/>
  <c r="E1930" i="5" s="1"/>
  <c r="E1931" i="5" s="1"/>
  <c r="E1932" i="5" s="1"/>
  <c r="E1933" i="5" s="1"/>
  <c r="E1934" i="5" s="1"/>
  <c r="E1935" i="5" s="1"/>
  <c r="E1936" i="5" s="1"/>
  <c r="E1937" i="5" s="1"/>
  <c r="E1938" i="5" s="1"/>
  <c r="E1939" i="5" s="1"/>
  <c r="E1940" i="5" s="1"/>
  <c r="E1941" i="5" s="1"/>
  <c r="E1942" i="5" s="1"/>
  <c r="E1943" i="5" s="1"/>
  <c r="E1944" i="5" s="1"/>
  <c r="E1945" i="5" s="1"/>
  <c r="E1946" i="5" s="1"/>
  <c r="E1947" i="5" s="1"/>
  <c r="E1948" i="5" s="1"/>
  <c r="E1949" i="5" s="1"/>
  <c r="E1950" i="5" s="1"/>
  <c r="E1951" i="5" s="1"/>
  <c r="E1952" i="5" s="1"/>
  <c r="E1953" i="5" s="1"/>
  <c r="E1954" i="5" s="1"/>
  <c r="E1955" i="5" s="1"/>
  <c r="E1956" i="5" s="1"/>
  <c r="E1957" i="5" s="1"/>
  <c r="E1958" i="5" s="1"/>
  <c r="E1959" i="5" s="1"/>
  <c r="E1960" i="5" s="1"/>
  <c r="E1961" i="5" s="1"/>
  <c r="E1962" i="5" s="1"/>
  <c r="E1963" i="5" s="1"/>
  <c r="E1964" i="5" s="1"/>
  <c r="E1965" i="5" s="1"/>
  <c r="E1966" i="5" s="1"/>
  <c r="E1967" i="5" s="1"/>
  <c r="E1968" i="5" s="1"/>
  <c r="E1969" i="5" s="1"/>
  <c r="E1970" i="5" s="1"/>
  <c r="E1971" i="5" s="1"/>
  <c r="E1972" i="5" s="1"/>
  <c r="E1973" i="5" s="1"/>
  <c r="E1974" i="5" s="1"/>
  <c r="E1975" i="5" s="1"/>
  <c r="E1976" i="5" s="1"/>
  <c r="E1977" i="5" s="1"/>
  <c r="E1978" i="5" s="1"/>
  <c r="E1979" i="5" s="1"/>
  <c r="E1980" i="5" s="1"/>
  <c r="E1981" i="5" s="1"/>
  <c r="E1982" i="5" s="1"/>
  <c r="E1983" i="5" s="1"/>
  <c r="E1984" i="5" s="1"/>
  <c r="E1985" i="5" s="1"/>
  <c r="E1986" i="5" s="1"/>
  <c r="E1987" i="5" s="1"/>
  <c r="E1988" i="5" s="1"/>
  <c r="E1989" i="5" s="1"/>
  <c r="E1990" i="5" s="1"/>
  <c r="E1991" i="5" s="1"/>
  <c r="E1992" i="5" s="1"/>
  <c r="E1993" i="5" s="1"/>
  <c r="E1994" i="5" s="1"/>
  <c r="E1995" i="5" s="1"/>
  <c r="E1996" i="5" s="1"/>
  <c r="E1997" i="5" s="1"/>
  <c r="E1998" i="5" s="1"/>
  <c r="E1999" i="5" s="1"/>
  <c r="E2000" i="5" s="1"/>
  <c r="E2001" i="5" s="1"/>
  <c r="E2002" i="5" s="1"/>
  <c r="E2003" i="5" s="1"/>
  <c r="E2004" i="5" s="1"/>
  <c r="E2005" i="5" s="1"/>
  <c r="E2006" i="5" s="1"/>
  <c r="E2007" i="5" s="1"/>
  <c r="E2008" i="5" s="1"/>
  <c r="E2009" i="5" s="1"/>
  <c r="E2010" i="5" s="1"/>
  <c r="E2011" i="5" s="1"/>
  <c r="E2012" i="5" s="1"/>
  <c r="E2013" i="5" s="1"/>
  <c r="E2014" i="5" s="1"/>
  <c r="E2015" i="5" s="1"/>
  <c r="E2016" i="5" s="1"/>
  <c r="E2017" i="5" s="1"/>
  <c r="E2018" i="5" s="1"/>
  <c r="E2019" i="5" s="1"/>
  <c r="E2020" i="5" s="1"/>
  <c r="E2021" i="5" s="1"/>
  <c r="E2022" i="5" s="1"/>
  <c r="E2023" i="5" s="1"/>
  <c r="E2024" i="5" s="1"/>
  <c r="E2025" i="5" s="1"/>
  <c r="E2026" i="5" s="1"/>
  <c r="E2027" i="5" s="1"/>
  <c r="E2028" i="5" s="1"/>
  <c r="E2029" i="5" s="1"/>
  <c r="E2030" i="5" s="1"/>
  <c r="E2031" i="5" s="1"/>
  <c r="E2032" i="5" s="1"/>
  <c r="E2033" i="5" s="1"/>
  <c r="E2034" i="5" s="1"/>
  <c r="E2035" i="5" s="1"/>
  <c r="E2036" i="5" s="1"/>
  <c r="E2037" i="5" s="1"/>
  <c r="E2038" i="5" s="1"/>
  <c r="E2039" i="5" s="1"/>
  <c r="E2040" i="5" s="1"/>
  <c r="E2041" i="5" s="1"/>
  <c r="E2042" i="5" s="1"/>
  <c r="E2043" i="5" s="1"/>
  <c r="E2044" i="5" s="1"/>
  <c r="E2045" i="5" s="1"/>
  <c r="E2046" i="5" s="1"/>
  <c r="E2047" i="5" s="1"/>
  <c r="E2048" i="5" s="1"/>
  <c r="E2049" i="5" s="1"/>
  <c r="E2050" i="5" s="1"/>
  <c r="E2051" i="5" s="1"/>
  <c r="E2052" i="5" s="1"/>
  <c r="E2053" i="5" s="1"/>
  <c r="E2054" i="5" s="1"/>
  <c r="E2055" i="5" s="1"/>
  <c r="E2056" i="5" s="1"/>
  <c r="E2057" i="5" s="1"/>
  <c r="E2058" i="5" s="1"/>
  <c r="E2059" i="5" s="1"/>
  <c r="E2060" i="5" s="1"/>
  <c r="E2061" i="5" s="1"/>
  <c r="E2062" i="5" s="1"/>
  <c r="E2063" i="5" s="1"/>
  <c r="E2064" i="5" s="1"/>
  <c r="E2065" i="5" s="1"/>
  <c r="E2066" i="5" s="1"/>
  <c r="E2067" i="5" s="1"/>
  <c r="E2068" i="5" s="1"/>
  <c r="E2069" i="5" s="1"/>
  <c r="E2070" i="5" s="1"/>
  <c r="E2071" i="5" s="1"/>
  <c r="E2072" i="5" s="1"/>
  <c r="E2073" i="5" s="1"/>
  <c r="E2074" i="5" s="1"/>
  <c r="E2075" i="5" s="1"/>
  <c r="E2076" i="5" s="1"/>
  <c r="E2077" i="5" s="1"/>
  <c r="E2078" i="5" s="1"/>
  <c r="E2079" i="5" s="1"/>
  <c r="E2080" i="5" s="1"/>
  <c r="E2081" i="5" s="1"/>
  <c r="E2082" i="5" s="1"/>
  <c r="E2083" i="5" s="1"/>
  <c r="E2084" i="5" s="1"/>
  <c r="E2085" i="5" s="1"/>
  <c r="E2086" i="5" s="1"/>
  <c r="E2087" i="5" s="1"/>
  <c r="E2088" i="5" s="1"/>
  <c r="E2089" i="5" s="1"/>
  <c r="E2090" i="5" s="1"/>
  <c r="E2091" i="5" s="1"/>
  <c r="E2092" i="5" s="1"/>
  <c r="E2093" i="5" s="1"/>
  <c r="E2094" i="5" s="1"/>
  <c r="E2095" i="5" s="1"/>
  <c r="E2096" i="5" s="1"/>
  <c r="E2097" i="5" s="1"/>
  <c r="E2098" i="5" s="1"/>
  <c r="E2099" i="5" s="1"/>
  <c r="E2100" i="5" s="1"/>
  <c r="E2101" i="5" s="1"/>
  <c r="E2102" i="5" s="1"/>
  <c r="E2103" i="5" s="1"/>
  <c r="E2104" i="5" s="1"/>
  <c r="E2105" i="5" s="1"/>
  <c r="E2106" i="5" s="1"/>
  <c r="E2107" i="5" s="1"/>
  <c r="E2108" i="5" s="1"/>
  <c r="E2109" i="5" s="1"/>
  <c r="E2110" i="5" s="1"/>
  <c r="E2111" i="5" s="1"/>
  <c r="E2112" i="5" s="1"/>
  <c r="E2113" i="5" s="1"/>
  <c r="E2114" i="5" s="1"/>
  <c r="E2115" i="5" s="1"/>
  <c r="E2116" i="5" s="1"/>
  <c r="E2117" i="5" s="1"/>
  <c r="E2118" i="5" s="1"/>
  <c r="E2119" i="5" s="1"/>
  <c r="E2120" i="5" s="1"/>
  <c r="E2121" i="5" s="1"/>
  <c r="E2122" i="5" s="1"/>
  <c r="E2123" i="5" s="1"/>
  <c r="E2124" i="5" s="1"/>
  <c r="E2125" i="5" s="1"/>
  <c r="E2126" i="5" s="1"/>
  <c r="E2127" i="5" s="1"/>
  <c r="E2128" i="5" s="1"/>
  <c r="E2129" i="5" s="1"/>
  <c r="E2130" i="5" s="1"/>
  <c r="E2131" i="5" s="1"/>
  <c r="E2132" i="5" s="1"/>
  <c r="E2133" i="5" s="1"/>
  <c r="E2134" i="5" s="1"/>
  <c r="E2135" i="5" s="1"/>
  <c r="E2136" i="5" s="1"/>
  <c r="E2137" i="5" s="1"/>
  <c r="E2138" i="5" s="1"/>
  <c r="E2139" i="5" s="1"/>
  <c r="E2140" i="5" s="1"/>
  <c r="E2141" i="5" s="1"/>
  <c r="E2142" i="5" s="1"/>
  <c r="E2143" i="5" s="1"/>
  <c r="E2144" i="5" s="1"/>
  <c r="E2145" i="5" s="1"/>
  <c r="E2146" i="5" s="1"/>
  <c r="E2147" i="5" s="1"/>
  <c r="E2148" i="5" s="1"/>
  <c r="E2149" i="5" s="1"/>
  <c r="E2150" i="5" s="1"/>
  <c r="E2151" i="5" s="1"/>
  <c r="E2152" i="5" s="1"/>
  <c r="E2153" i="5" s="1"/>
  <c r="E2154" i="5" s="1"/>
  <c r="E2155" i="5" s="1"/>
  <c r="E2156" i="5" s="1"/>
  <c r="E2157" i="5" s="1"/>
  <c r="E2158" i="5" s="1"/>
  <c r="E2159" i="5" s="1"/>
  <c r="E2160" i="5" s="1"/>
  <c r="E2161" i="5" s="1"/>
  <c r="E2162" i="5" s="1"/>
  <c r="E2163" i="5" s="1"/>
  <c r="E2164" i="5" s="1"/>
  <c r="E2165" i="5" s="1"/>
  <c r="E2166" i="5" s="1"/>
  <c r="E2167" i="5" s="1"/>
  <c r="E2168" i="5" s="1"/>
  <c r="E2169" i="5" s="1"/>
  <c r="E2170" i="5" s="1"/>
  <c r="E2171" i="5" s="1"/>
  <c r="E2172" i="5" s="1"/>
  <c r="E2173" i="5" s="1"/>
  <c r="E2174" i="5" s="1"/>
  <c r="E2175" i="5" s="1"/>
  <c r="E2176" i="5" s="1"/>
  <c r="E2177" i="5" s="1"/>
  <c r="E2178" i="5" s="1"/>
  <c r="E2179" i="5" s="1"/>
  <c r="E2180" i="5" s="1"/>
  <c r="E2181" i="5" s="1"/>
  <c r="E2182" i="5" s="1"/>
  <c r="E2183" i="5" s="1"/>
  <c r="E2184" i="5" s="1"/>
  <c r="E2185" i="5" s="1"/>
  <c r="E2186" i="5" s="1"/>
  <c r="E2187" i="5" s="1"/>
  <c r="E2188" i="5" s="1"/>
  <c r="E2189" i="5" s="1"/>
  <c r="E2190" i="5" s="1"/>
  <c r="E2191" i="5" s="1"/>
  <c r="E2192" i="5" s="1"/>
  <c r="E2193" i="5" s="1"/>
  <c r="E2194" i="5" s="1"/>
  <c r="E2195" i="5" s="1"/>
  <c r="E2196" i="5" s="1"/>
  <c r="E2197" i="5" s="1"/>
  <c r="E2198" i="5" s="1"/>
  <c r="E2199" i="5" s="1"/>
  <c r="E2200" i="5" s="1"/>
  <c r="E2201" i="5" s="1"/>
  <c r="E2202" i="5" s="1"/>
  <c r="E2203" i="5" s="1"/>
  <c r="E2204" i="5" s="1"/>
  <c r="E2205" i="5" s="1"/>
  <c r="E2206" i="5" s="1"/>
  <c r="E2207" i="5" s="1"/>
  <c r="E2208" i="5" s="1"/>
  <c r="E2209" i="5" s="1"/>
  <c r="E2210" i="5" s="1"/>
  <c r="E2211" i="5" s="1"/>
  <c r="E2212" i="5" s="1"/>
  <c r="E2213" i="5" s="1"/>
  <c r="E2214" i="5" s="1"/>
  <c r="E2215" i="5" s="1"/>
  <c r="E2216" i="5" s="1"/>
  <c r="E2217" i="5" s="1"/>
  <c r="E2218" i="5" s="1"/>
  <c r="E2219" i="5" s="1"/>
  <c r="E2220" i="5" s="1"/>
  <c r="E2221" i="5" s="1"/>
  <c r="E2222" i="5" s="1"/>
  <c r="E2223" i="5" s="1"/>
  <c r="E2224" i="5" s="1"/>
  <c r="E2225" i="5" s="1"/>
  <c r="E2226" i="5" s="1"/>
  <c r="E2227" i="5" s="1"/>
  <c r="E2228" i="5" s="1"/>
  <c r="E2229" i="5" s="1"/>
  <c r="E2230" i="5" s="1"/>
  <c r="E2231" i="5" s="1"/>
  <c r="E2232" i="5" s="1"/>
  <c r="E2233" i="5" s="1"/>
  <c r="E2234" i="5" s="1"/>
  <c r="E2235" i="5" s="1"/>
  <c r="E2236" i="5" s="1"/>
  <c r="E2237" i="5" s="1"/>
  <c r="E2238" i="5" s="1"/>
  <c r="E2239" i="5" s="1"/>
  <c r="E2240" i="5" s="1"/>
  <c r="E2241" i="5" s="1"/>
  <c r="E2242" i="5" s="1"/>
  <c r="E2243" i="5" s="1"/>
  <c r="E2244" i="5" s="1"/>
  <c r="E2245" i="5" s="1"/>
  <c r="E2246" i="5" s="1"/>
  <c r="E2247" i="5" s="1"/>
  <c r="E2248" i="5" s="1"/>
  <c r="E2249" i="5" s="1"/>
  <c r="E2250" i="5" s="1"/>
  <c r="E2251" i="5" s="1"/>
  <c r="E2252" i="5" s="1"/>
  <c r="E2253" i="5" s="1"/>
  <c r="E2254" i="5" s="1"/>
  <c r="E2255" i="5" s="1"/>
  <c r="E2256" i="5" s="1"/>
  <c r="E2257" i="5" s="1"/>
  <c r="E2258" i="5" s="1"/>
  <c r="E2259" i="5" s="1"/>
  <c r="E2260" i="5" s="1"/>
  <c r="E2261" i="5" s="1"/>
  <c r="E2262" i="5" s="1"/>
  <c r="E2263" i="5" s="1"/>
  <c r="E2264" i="5" s="1"/>
  <c r="E2265" i="5" s="1"/>
  <c r="E2266" i="5" s="1"/>
  <c r="E2267" i="5" s="1"/>
  <c r="E2268" i="5" s="1"/>
  <c r="E2269" i="5" s="1"/>
  <c r="E2270" i="5" s="1"/>
  <c r="E2271" i="5" s="1"/>
  <c r="E2272" i="5" s="1"/>
  <c r="E2273" i="5" s="1"/>
  <c r="E2274" i="5" s="1"/>
  <c r="E2275" i="5" s="1"/>
  <c r="E2276" i="5" s="1"/>
  <c r="E2277" i="5" s="1"/>
  <c r="E2278" i="5" s="1"/>
  <c r="E2279" i="5" s="1"/>
  <c r="E2280" i="5" s="1"/>
  <c r="E2281" i="5" s="1"/>
  <c r="E2282" i="5" s="1"/>
  <c r="E2283" i="5" s="1"/>
  <c r="E2284" i="5" s="1"/>
  <c r="E2285" i="5" s="1"/>
  <c r="E2286" i="5" s="1"/>
  <c r="E2287" i="5" s="1"/>
  <c r="E2288" i="5" s="1"/>
  <c r="E2289" i="5" s="1"/>
  <c r="E2290" i="5" s="1"/>
  <c r="E2291" i="5" s="1"/>
  <c r="E2292" i="5" s="1"/>
  <c r="E2293" i="5" s="1"/>
  <c r="E2294" i="5" s="1"/>
  <c r="E2295" i="5" s="1"/>
  <c r="E2296" i="5" s="1"/>
  <c r="E2297" i="5" s="1"/>
  <c r="E2298" i="5" s="1"/>
  <c r="E2299" i="5" s="1"/>
  <c r="E2300" i="5" s="1"/>
  <c r="E2301" i="5" s="1"/>
  <c r="E2302" i="5" s="1"/>
  <c r="E2303" i="5" s="1"/>
  <c r="E2304" i="5" s="1"/>
  <c r="E2305" i="5" s="1"/>
  <c r="E2306" i="5" s="1"/>
  <c r="E2307" i="5" s="1"/>
  <c r="E2308" i="5" s="1"/>
  <c r="E2309" i="5" s="1"/>
  <c r="E2310" i="5" s="1"/>
  <c r="E2311" i="5" s="1"/>
  <c r="E2312" i="5" s="1"/>
  <c r="E2313" i="5" s="1"/>
  <c r="E2314" i="5" s="1"/>
  <c r="E2315" i="5" s="1"/>
  <c r="E2316" i="5" s="1"/>
  <c r="E2317" i="5" s="1"/>
  <c r="E2318" i="5" s="1"/>
  <c r="E2319" i="5" s="1"/>
  <c r="E2320" i="5" s="1"/>
  <c r="E2321" i="5" s="1"/>
  <c r="E2322" i="5" s="1"/>
  <c r="E2323" i="5" s="1"/>
  <c r="E2324" i="5" s="1"/>
  <c r="E2325" i="5" s="1"/>
  <c r="E2326" i="5" s="1"/>
  <c r="E2327" i="5" s="1"/>
  <c r="E2328" i="5" s="1"/>
  <c r="E2329" i="5" s="1"/>
  <c r="E2330" i="5" s="1"/>
  <c r="E2331" i="5" s="1"/>
  <c r="E2332" i="5" s="1"/>
  <c r="E2333" i="5" s="1"/>
  <c r="E2334" i="5" s="1"/>
  <c r="E2335" i="5" s="1"/>
  <c r="E2336" i="5" s="1"/>
  <c r="E2337" i="5" s="1"/>
  <c r="E2338" i="5" s="1"/>
  <c r="E2339" i="5" s="1"/>
  <c r="E2340" i="5" s="1"/>
  <c r="E2341" i="5" s="1"/>
  <c r="E2342" i="5" s="1"/>
  <c r="E2343" i="5" s="1"/>
  <c r="E2344" i="5" s="1"/>
  <c r="E2345" i="5" s="1"/>
  <c r="E2346" i="5" s="1"/>
  <c r="E2347" i="5" s="1"/>
  <c r="E2348" i="5" s="1"/>
  <c r="E2349" i="5" s="1"/>
  <c r="E2350" i="5" s="1"/>
  <c r="E2351" i="5" s="1"/>
  <c r="E2352" i="5" s="1"/>
  <c r="E2353" i="5" s="1"/>
  <c r="E2354" i="5" s="1"/>
  <c r="E2355" i="5" s="1"/>
  <c r="E2356" i="5" s="1"/>
  <c r="E2357" i="5" s="1"/>
  <c r="E2358" i="5" s="1"/>
  <c r="E2359" i="5" s="1"/>
  <c r="E2360" i="5" s="1"/>
  <c r="E2361" i="5" s="1"/>
  <c r="E2362" i="5" s="1"/>
  <c r="E2363" i="5" s="1"/>
  <c r="E2364" i="5" s="1"/>
  <c r="E2365" i="5" s="1"/>
  <c r="E2366" i="5" s="1"/>
  <c r="E2367" i="5" s="1"/>
  <c r="E2368" i="5" s="1"/>
  <c r="E2369" i="5" s="1"/>
  <c r="E2370" i="5" s="1"/>
  <c r="E2371" i="5" s="1"/>
  <c r="E2372" i="5" s="1"/>
  <c r="E2373" i="5" s="1"/>
  <c r="E2374" i="5" s="1"/>
  <c r="E2375" i="5" s="1"/>
  <c r="E2376" i="5" s="1"/>
  <c r="E2377" i="5" s="1"/>
  <c r="E2378" i="5" s="1"/>
  <c r="E2379" i="5" s="1"/>
  <c r="E2380" i="5" s="1"/>
  <c r="E2381" i="5" s="1"/>
  <c r="E2382" i="5" s="1"/>
  <c r="E2383" i="5" s="1"/>
  <c r="E2384" i="5" s="1"/>
  <c r="E2385" i="5" s="1"/>
  <c r="E2386" i="5" s="1"/>
  <c r="E2387" i="5" s="1"/>
  <c r="E2388" i="5" s="1"/>
  <c r="E2389" i="5" s="1"/>
  <c r="E2390" i="5" s="1"/>
  <c r="E2391" i="5" s="1"/>
  <c r="E2392" i="5" s="1"/>
  <c r="E2393" i="5" s="1"/>
  <c r="E2394" i="5" s="1"/>
  <c r="E2395" i="5" s="1"/>
  <c r="E2396" i="5" s="1"/>
  <c r="E2397" i="5" s="1"/>
  <c r="E2398" i="5" s="1"/>
  <c r="E2399" i="5" s="1"/>
  <c r="E2400" i="5" s="1"/>
  <c r="E2401" i="5" s="1"/>
  <c r="E2402" i="5" s="1"/>
  <c r="E2403" i="5" s="1"/>
  <c r="E2404" i="5" s="1"/>
  <c r="E2405" i="5" s="1"/>
  <c r="E2406" i="5" s="1"/>
  <c r="E2407" i="5" s="1"/>
  <c r="E2408" i="5" s="1"/>
  <c r="E2409" i="5" s="1"/>
  <c r="E2410" i="5" s="1"/>
  <c r="E2411" i="5" s="1"/>
  <c r="E2412" i="5" s="1"/>
  <c r="E2413" i="5" s="1"/>
  <c r="E2414" i="5" s="1"/>
  <c r="E2415" i="5" s="1"/>
  <c r="E2416" i="5" s="1"/>
  <c r="E2417" i="5" s="1"/>
  <c r="E2418" i="5" s="1"/>
  <c r="E2419" i="5" s="1"/>
  <c r="E2420" i="5" s="1"/>
  <c r="E2421" i="5" s="1"/>
  <c r="E2422" i="5" s="1"/>
  <c r="E2423" i="5" s="1"/>
  <c r="E2424" i="5" s="1"/>
  <c r="E2425" i="5" s="1"/>
  <c r="E2426" i="5" s="1"/>
  <c r="E2427" i="5" s="1"/>
  <c r="E2428" i="5" s="1"/>
  <c r="E2429" i="5" s="1"/>
  <c r="E2430" i="5" s="1"/>
  <c r="E2431" i="5" s="1"/>
  <c r="E2432" i="5" s="1"/>
  <c r="E2433" i="5" s="1"/>
  <c r="E2434" i="5" s="1"/>
  <c r="E2435" i="5" s="1"/>
  <c r="E2436" i="5" s="1"/>
  <c r="E2437" i="5" s="1"/>
  <c r="E2438" i="5" s="1"/>
  <c r="E2439" i="5" s="1"/>
  <c r="E2440" i="5" s="1"/>
  <c r="E2441" i="5" s="1"/>
  <c r="E2442" i="5" s="1"/>
  <c r="E2443" i="5" s="1"/>
  <c r="E2444" i="5" s="1"/>
  <c r="E2445" i="5" s="1"/>
  <c r="E2446" i="5" s="1"/>
  <c r="E2447" i="5" s="1"/>
  <c r="E2448" i="5" s="1"/>
  <c r="E2449" i="5" s="1"/>
  <c r="E2450" i="5" s="1"/>
  <c r="E2451" i="5" s="1"/>
  <c r="E2452" i="5" s="1"/>
  <c r="E2453" i="5" s="1"/>
  <c r="E2454" i="5" s="1"/>
  <c r="E2455" i="5" s="1"/>
  <c r="E2456" i="5" s="1"/>
  <c r="E2457" i="5" s="1"/>
  <c r="E2458" i="5" s="1"/>
  <c r="E2459" i="5" s="1"/>
  <c r="E2460" i="5" s="1"/>
  <c r="E2461" i="5" s="1"/>
  <c r="E2462" i="5" s="1"/>
  <c r="E2463" i="5" s="1"/>
  <c r="E2464" i="5" s="1"/>
  <c r="E2465" i="5" s="1"/>
  <c r="E2466" i="5" s="1"/>
  <c r="E2467" i="5" s="1"/>
  <c r="E2468" i="5" s="1"/>
  <c r="E2469" i="5" s="1"/>
  <c r="E2470" i="5" s="1"/>
  <c r="E2471" i="5" s="1"/>
  <c r="E2472" i="5" s="1"/>
  <c r="E2473" i="5" s="1"/>
  <c r="E2474" i="5" s="1"/>
  <c r="E2475" i="5" s="1"/>
  <c r="E2476" i="5" s="1"/>
  <c r="E2477" i="5" s="1"/>
  <c r="E2478" i="5" s="1"/>
  <c r="E2479" i="5" s="1"/>
  <c r="E2480" i="5" s="1"/>
  <c r="E2481" i="5" s="1"/>
  <c r="E2482" i="5" s="1"/>
  <c r="E2483" i="5" s="1"/>
  <c r="E2484" i="5" s="1"/>
  <c r="E2485" i="5" s="1"/>
  <c r="E2486" i="5" s="1"/>
  <c r="E2487" i="5" s="1"/>
  <c r="E2488" i="5" s="1"/>
  <c r="E2489" i="5" s="1"/>
  <c r="E2490" i="5" s="1"/>
  <c r="E2491" i="5" s="1"/>
  <c r="E2492" i="5" s="1"/>
  <c r="E2493" i="5" s="1"/>
  <c r="E2494" i="5" s="1"/>
  <c r="E2495" i="5" s="1"/>
  <c r="E2496" i="5" s="1"/>
  <c r="E2497" i="5" s="1"/>
  <c r="E2498" i="5" s="1"/>
  <c r="E2499" i="5" s="1"/>
  <c r="E2500" i="5" s="1"/>
  <c r="E2501" i="5" s="1"/>
  <c r="E2502" i="5" s="1"/>
  <c r="E2503" i="5" s="1"/>
  <c r="E2504" i="5" s="1"/>
  <c r="E2505" i="5" s="1"/>
  <c r="E2506" i="5" s="1"/>
  <c r="E2507" i="5" s="1"/>
  <c r="E2508" i="5" s="1"/>
  <c r="E2509" i="5" s="1"/>
  <c r="E2510" i="5" s="1"/>
  <c r="E2511" i="5" s="1"/>
  <c r="E2512" i="5" s="1"/>
  <c r="E2513" i="5" s="1"/>
  <c r="E2514" i="5" s="1"/>
  <c r="E2515" i="5" s="1"/>
  <c r="E2516" i="5" s="1"/>
  <c r="E2517" i="5" s="1"/>
  <c r="E2518" i="5" s="1"/>
  <c r="E2519" i="5" s="1"/>
  <c r="E2520" i="5" s="1"/>
  <c r="E2521" i="5" s="1"/>
  <c r="E2522" i="5" s="1"/>
  <c r="E2523" i="5" s="1"/>
  <c r="E2524" i="5" s="1"/>
  <c r="E2525" i="5" s="1"/>
  <c r="E2526" i="5" s="1"/>
  <c r="E2527" i="5" s="1"/>
  <c r="E2528" i="5" s="1"/>
  <c r="E2529" i="5" s="1"/>
  <c r="E2530" i="5" s="1"/>
  <c r="E2531" i="5" s="1"/>
  <c r="E2532" i="5" s="1"/>
  <c r="E2533" i="5" s="1"/>
  <c r="E2534" i="5" s="1"/>
  <c r="E2535" i="5" s="1"/>
  <c r="E2536" i="5" s="1"/>
  <c r="E2537" i="5" s="1"/>
  <c r="E2538" i="5" s="1"/>
  <c r="E2539" i="5" s="1"/>
  <c r="E2540" i="5" s="1"/>
  <c r="E2541" i="5" s="1"/>
  <c r="E2542" i="5" s="1"/>
  <c r="E2543" i="5" s="1"/>
  <c r="E2544" i="5" s="1"/>
  <c r="E2545" i="5" s="1"/>
  <c r="E2546" i="5" s="1"/>
  <c r="E2547" i="5" s="1"/>
  <c r="E2548" i="5" s="1"/>
  <c r="E2549" i="5" s="1"/>
  <c r="E2550" i="5" s="1"/>
  <c r="E2551" i="5" s="1"/>
  <c r="E2552" i="5" s="1"/>
  <c r="E2553" i="5" s="1"/>
  <c r="E2554" i="5" s="1"/>
  <c r="E2555" i="5" s="1"/>
  <c r="E2556" i="5" s="1"/>
  <c r="E2557" i="5" s="1"/>
  <c r="E2558" i="5" s="1"/>
  <c r="E2559" i="5" s="1"/>
  <c r="E2560" i="5" s="1"/>
  <c r="E2561" i="5" s="1"/>
  <c r="E2562" i="5" s="1"/>
  <c r="E2563" i="5" s="1"/>
  <c r="E2564" i="5" s="1"/>
  <c r="E2565" i="5" s="1"/>
  <c r="E2566" i="5" s="1"/>
  <c r="E2567" i="5" s="1"/>
  <c r="E2568" i="5" s="1"/>
  <c r="E2569" i="5" s="1"/>
  <c r="E2570" i="5" s="1"/>
  <c r="E2571" i="5" s="1"/>
  <c r="E2572" i="5" s="1"/>
  <c r="E2573" i="5" s="1"/>
  <c r="E2574" i="5" s="1"/>
  <c r="E2575" i="5" s="1"/>
  <c r="E2576" i="5" s="1"/>
  <c r="E2577" i="5" s="1"/>
  <c r="E2578" i="5" s="1"/>
  <c r="E2579" i="5" s="1"/>
  <c r="E2580" i="5" s="1"/>
  <c r="E2581" i="5" s="1"/>
  <c r="E2582" i="5" s="1"/>
  <c r="E2583" i="5" s="1"/>
  <c r="E2584" i="5" s="1"/>
  <c r="E2585" i="5" s="1"/>
  <c r="E2586" i="5" s="1"/>
  <c r="E2587" i="5" s="1"/>
  <c r="E2588" i="5" s="1"/>
  <c r="E2589" i="5" s="1"/>
  <c r="E2590" i="5" s="1"/>
  <c r="E2591" i="5" s="1"/>
  <c r="E2592" i="5" s="1"/>
  <c r="E2593" i="5" s="1"/>
  <c r="E2594" i="5" s="1"/>
  <c r="E2595" i="5" s="1"/>
  <c r="E2596" i="5" s="1"/>
  <c r="E2597" i="5" s="1"/>
  <c r="E2598" i="5" s="1"/>
  <c r="E2599" i="5" s="1"/>
  <c r="E2600" i="5" s="1"/>
  <c r="E2601" i="5" s="1"/>
  <c r="E2602" i="5" s="1"/>
  <c r="E2603" i="5" s="1"/>
  <c r="E2604" i="5" s="1"/>
  <c r="E2605" i="5" s="1"/>
  <c r="E2606" i="5" s="1"/>
  <c r="E2607" i="5" s="1"/>
  <c r="E2608" i="5" s="1"/>
  <c r="E2609" i="5" s="1"/>
  <c r="E2610" i="5" s="1"/>
  <c r="E2611" i="5" s="1"/>
  <c r="E2612" i="5" s="1"/>
  <c r="E2613" i="5" s="1"/>
  <c r="E2614" i="5" s="1"/>
  <c r="E2615" i="5" s="1"/>
  <c r="E2616" i="5" s="1"/>
  <c r="E2617" i="5" s="1"/>
  <c r="E2618" i="5" s="1"/>
  <c r="E2619" i="5" s="1"/>
  <c r="E2620" i="5" s="1"/>
  <c r="E2621" i="5" s="1"/>
  <c r="E2622" i="5" s="1"/>
  <c r="E2623" i="5" s="1"/>
  <c r="E2624" i="5" s="1"/>
  <c r="E2625" i="5" s="1"/>
  <c r="E2626" i="5" s="1"/>
  <c r="E2627" i="5" s="1"/>
  <c r="E2628" i="5" s="1"/>
  <c r="E2629" i="5" s="1"/>
  <c r="E2630" i="5" s="1"/>
  <c r="E2631" i="5" s="1"/>
  <c r="E2632" i="5" s="1"/>
  <c r="E2633" i="5" s="1"/>
  <c r="E2634" i="5" s="1"/>
  <c r="E2635" i="5" s="1"/>
  <c r="E2636" i="5" s="1"/>
  <c r="E2637" i="5" s="1"/>
  <c r="E2638" i="5" s="1"/>
  <c r="E2639" i="5" s="1"/>
  <c r="E2640" i="5" s="1"/>
  <c r="E2641" i="5" s="1"/>
  <c r="E2642" i="5" s="1"/>
  <c r="E2643" i="5" s="1"/>
  <c r="E2644" i="5" s="1"/>
  <c r="E2645" i="5" s="1"/>
  <c r="E2646" i="5" s="1"/>
  <c r="E2647" i="5" s="1"/>
  <c r="E2648" i="5" s="1"/>
  <c r="E2649" i="5" s="1"/>
  <c r="E2650" i="5" s="1"/>
  <c r="E2651" i="5" s="1"/>
  <c r="E2652" i="5" s="1"/>
  <c r="E2653" i="5" s="1"/>
  <c r="E2654" i="5" s="1"/>
  <c r="E2655" i="5" s="1"/>
  <c r="E2656" i="5" s="1"/>
  <c r="E2657" i="5" s="1"/>
  <c r="E2658" i="5" s="1"/>
  <c r="E2659" i="5" s="1"/>
  <c r="E2660" i="5" s="1"/>
  <c r="E2661" i="5" s="1"/>
  <c r="E2662" i="5" s="1"/>
  <c r="E2663" i="5" s="1"/>
  <c r="E2664" i="5" s="1"/>
  <c r="E2665" i="5" s="1"/>
  <c r="E2666" i="5" s="1"/>
  <c r="E2667" i="5" s="1"/>
  <c r="E2668" i="5" s="1"/>
  <c r="E2669" i="5" s="1"/>
  <c r="E2670" i="5" s="1"/>
  <c r="E2671" i="5" s="1"/>
  <c r="E2672" i="5" s="1"/>
  <c r="E2673" i="5" s="1"/>
  <c r="E2674" i="5" s="1"/>
  <c r="E2675" i="5" s="1"/>
  <c r="E2676" i="5" s="1"/>
  <c r="E2677" i="5" s="1"/>
  <c r="E2678" i="5" s="1"/>
  <c r="E2679" i="5" s="1"/>
  <c r="E2680" i="5" s="1"/>
  <c r="E2681" i="5" s="1"/>
  <c r="E2682" i="5" s="1"/>
  <c r="E2683" i="5" s="1"/>
  <c r="E2684" i="5" s="1"/>
  <c r="E2685" i="5" s="1"/>
  <c r="E2686" i="5" s="1"/>
  <c r="E2687" i="5" s="1"/>
  <c r="E2688" i="5" s="1"/>
  <c r="E2689" i="5" s="1"/>
  <c r="G10" i="5"/>
  <c r="V3" i="7"/>
  <c r="U3" i="7"/>
  <c r="U4" i="7"/>
  <c r="V4" i="7"/>
  <c r="V2" i="7"/>
  <c r="U2" i="7"/>
  <c r="E2690" i="5" l="1"/>
  <c r="F2694" i="5"/>
  <c r="G2694" i="5"/>
  <c r="H2694" i="5"/>
  <c r="O2694" i="7"/>
  <c r="B2693" i="7"/>
  <c r="A2693" i="7"/>
  <c r="B2692" i="7"/>
  <c r="A2692" i="7"/>
  <c r="B2691" i="7"/>
  <c r="A2691" i="7"/>
  <c r="B2690" i="7"/>
  <c r="A2690" i="7"/>
  <c r="B2689" i="7"/>
  <c r="A2689" i="7"/>
  <c r="B2688" i="7"/>
  <c r="A2688" i="7"/>
  <c r="B2687" i="7"/>
  <c r="A2687" i="7"/>
  <c r="B2686" i="7"/>
  <c r="A2686" i="7"/>
  <c r="B2685" i="7"/>
  <c r="A2685" i="7"/>
  <c r="B2684" i="7"/>
  <c r="A2684" i="7"/>
  <c r="B2683" i="7"/>
  <c r="A2683" i="7"/>
  <c r="B2682" i="7"/>
  <c r="A2682" i="7"/>
  <c r="B2681" i="7"/>
  <c r="A2681" i="7"/>
  <c r="B2680" i="7"/>
  <c r="A2680" i="7"/>
  <c r="B2679" i="7"/>
  <c r="A2679" i="7"/>
  <c r="B2678" i="7"/>
  <c r="A2678" i="7"/>
  <c r="B2677" i="7"/>
  <c r="A2677" i="7"/>
  <c r="B2676" i="7"/>
  <c r="A2676" i="7"/>
  <c r="B2675" i="7"/>
  <c r="A2675" i="7"/>
  <c r="B2674" i="7"/>
  <c r="A2674" i="7"/>
  <c r="B2673" i="7"/>
  <c r="A2673" i="7"/>
  <c r="B2672" i="7"/>
  <c r="A2672" i="7"/>
  <c r="B2671" i="7"/>
  <c r="A2671" i="7"/>
  <c r="B2670" i="7"/>
  <c r="A2670" i="7"/>
  <c r="B2669" i="7"/>
  <c r="A2669" i="7"/>
  <c r="B2668" i="7"/>
  <c r="A2668" i="7"/>
  <c r="B2667" i="7"/>
  <c r="A2667" i="7"/>
  <c r="B2666" i="7"/>
  <c r="A2666" i="7"/>
  <c r="B2665" i="7"/>
  <c r="A2665" i="7"/>
  <c r="B2664" i="7"/>
  <c r="A2664" i="7"/>
  <c r="B2663" i="7"/>
  <c r="A2663" i="7"/>
  <c r="B2662" i="7"/>
  <c r="A2662" i="7"/>
  <c r="B2661" i="7"/>
  <c r="A2661" i="7"/>
  <c r="B2660" i="7"/>
  <c r="A2660" i="7"/>
  <c r="B2659" i="7"/>
  <c r="A2659" i="7"/>
  <c r="B2658" i="7"/>
  <c r="A2658" i="7"/>
  <c r="B2657" i="7"/>
  <c r="A2657" i="7"/>
  <c r="B2656" i="7"/>
  <c r="A2656" i="7"/>
  <c r="B2655" i="7"/>
  <c r="A2655" i="7"/>
  <c r="B2654" i="7"/>
  <c r="A2654" i="7"/>
  <c r="B2653" i="7"/>
  <c r="A2653" i="7"/>
  <c r="B2652" i="7"/>
  <c r="A2652" i="7"/>
  <c r="B2651" i="7"/>
  <c r="A2651" i="7"/>
  <c r="B2650" i="7"/>
  <c r="A2650" i="7"/>
  <c r="B2649" i="7"/>
  <c r="A2649" i="7"/>
  <c r="B2648" i="7"/>
  <c r="A2648" i="7"/>
  <c r="B2647" i="7"/>
  <c r="A2647" i="7"/>
  <c r="B2646" i="7"/>
  <c r="A2646" i="7"/>
  <c r="B2645" i="7"/>
  <c r="A2645" i="7"/>
  <c r="B2644" i="7"/>
  <c r="A2644" i="7"/>
  <c r="B2643" i="7"/>
  <c r="A2643" i="7"/>
  <c r="B2642" i="7"/>
  <c r="A2642" i="7"/>
  <c r="B2641" i="7"/>
  <c r="A2641" i="7"/>
  <c r="B2640" i="7"/>
  <c r="A2640" i="7"/>
  <c r="B2639" i="7"/>
  <c r="A2639" i="7"/>
  <c r="B2638" i="7"/>
  <c r="A2638" i="7"/>
  <c r="B2637" i="7"/>
  <c r="A2637" i="7"/>
  <c r="B2636" i="7"/>
  <c r="A2636" i="7"/>
  <c r="B2635" i="7"/>
  <c r="A2635" i="7"/>
  <c r="B2634" i="7"/>
  <c r="A2634" i="7"/>
  <c r="B2633" i="7"/>
  <c r="A2633" i="7"/>
  <c r="B2632" i="7"/>
  <c r="A2632" i="7"/>
  <c r="B2631" i="7"/>
  <c r="A2631" i="7"/>
  <c r="B2630" i="7"/>
  <c r="A2630" i="7"/>
  <c r="B2629" i="7"/>
  <c r="A2629" i="7"/>
  <c r="B2628" i="7"/>
  <c r="A2628" i="7"/>
  <c r="B2627" i="7"/>
  <c r="A2627" i="7"/>
  <c r="B2626" i="7"/>
  <c r="A2626" i="7"/>
  <c r="B2625" i="7"/>
  <c r="A2625" i="7"/>
  <c r="B2624" i="7"/>
  <c r="A2624" i="7"/>
  <c r="B2623" i="7"/>
  <c r="A2623" i="7"/>
  <c r="B2622" i="7"/>
  <c r="A2622" i="7"/>
  <c r="B2621" i="7"/>
  <c r="A2621" i="7"/>
  <c r="B2620" i="7"/>
  <c r="A2620" i="7"/>
  <c r="B2619" i="7"/>
  <c r="A2619" i="7"/>
  <c r="B2618" i="7"/>
  <c r="A2618" i="7"/>
  <c r="B2617" i="7"/>
  <c r="A2617" i="7"/>
  <c r="B2616" i="7"/>
  <c r="A2616" i="7"/>
  <c r="B2615" i="7"/>
  <c r="A2615" i="7"/>
  <c r="B2614" i="7"/>
  <c r="A2614" i="7"/>
  <c r="B2613" i="7"/>
  <c r="A2613" i="7"/>
  <c r="B2612" i="7"/>
  <c r="A2612" i="7"/>
  <c r="B2611" i="7"/>
  <c r="A2611" i="7"/>
  <c r="B2610" i="7"/>
  <c r="A2610" i="7"/>
  <c r="B2609" i="7"/>
  <c r="A2609" i="7"/>
  <c r="B2608" i="7"/>
  <c r="A2608" i="7"/>
  <c r="B2607" i="7"/>
  <c r="A2607" i="7"/>
  <c r="B2606" i="7"/>
  <c r="A2606" i="7"/>
  <c r="B2605" i="7"/>
  <c r="A2605" i="7"/>
  <c r="B2604" i="7"/>
  <c r="A2604" i="7"/>
  <c r="B2603" i="7"/>
  <c r="A2603" i="7"/>
  <c r="B2602" i="7"/>
  <c r="A2602" i="7"/>
  <c r="B2601" i="7"/>
  <c r="A2601" i="7"/>
  <c r="B2600" i="7"/>
  <c r="A2600" i="7"/>
  <c r="B2599" i="7"/>
  <c r="A2599" i="7"/>
  <c r="B2598" i="7"/>
  <c r="A2598" i="7"/>
  <c r="B2597" i="7"/>
  <c r="A2597" i="7"/>
  <c r="B2596" i="7"/>
  <c r="A2596" i="7"/>
  <c r="B2595" i="7"/>
  <c r="A2595" i="7"/>
  <c r="B2594" i="7"/>
  <c r="A2594" i="7"/>
  <c r="B2593" i="7"/>
  <c r="A2593" i="7"/>
  <c r="B2592" i="7"/>
  <c r="A2592" i="7"/>
  <c r="B2591" i="7"/>
  <c r="A2591" i="7"/>
  <c r="B2590" i="7"/>
  <c r="A2590" i="7"/>
  <c r="B2589" i="7"/>
  <c r="A2589" i="7"/>
  <c r="B2588" i="7"/>
  <c r="A2588" i="7"/>
  <c r="B2587" i="7"/>
  <c r="A2587" i="7"/>
  <c r="B2586" i="7"/>
  <c r="A2586" i="7"/>
  <c r="B2585" i="7"/>
  <c r="A2585" i="7"/>
  <c r="B2584" i="7"/>
  <c r="A2584" i="7"/>
  <c r="B2583" i="7"/>
  <c r="A2583" i="7"/>
  <c r="B2582" i="7"/>
  <c r="A2582" i="7"/>
  <c r="B2581" i="7"/>
  <c r="A2581" i="7"/>
  <c r="B2580" i="7"/>
  <c r="A2580" i="7"/>
  <c r="B2579" i="7"/>
  <c r="A2579" i="7"/>
  <c r="B2578" i="7"/>
  <c r="A2578" i="7"/>
  <c r="B2577" i="7"/>
  <c r="A2577" i="7"/>
  <c r="B2576" i="7"/>
  <c r="A2576" i="7"/>
  <c r="B2575" i="7"/>
  <c r="A2575" i="7"/>
  <c r="B2574" i="7"/>
  <c r="A2574" i="7"/>
  <c r="B2573" i="7"/>
  <c r="A2573" i="7"/>
  <c r="B2572" i="7"/>
  <c r="A2572" i="7"/>
  <c r="B2571" i="7"/>
  <c r="A2571" i="7"/>
  <c r="B2570" i="7"/>
  <c r="A2570" i="7"/>
  <c r="B2569" i="7"/>
  <c r="A2569" i="7"/>
  <c r="B2568" i="7"/>
  <c r="A2568" i="7"/>
  <c r="B2567" i="7"/>
  <c r="A2567" i="7"/>
  <c r="B2566" i="7"/>
  <c r="A2566" i="7"/>
  <c r="B2565" i="7"/>
  <c r="A2565" i="7"/>
  <c r="B2564" i="7"/>
  <c r="A2564" i="7"/>
  <c r="B2563" i="7"/>
  <c r="A2563" i="7"/>
  <c r="B2562" i="7"/>
  <c r="A2562" i="7"/>
  <c r="B2561" i="7"/>
  <c r="A2561" i="7"/>
  <c r="B2560" i="7"/>
  <c r="A2560" i="7"/>
  <c r="B2559" i="7"/>
  <c r="A2559" i="7"/>
  <c r="B2558" i="7"/>
  <c r="A2558" i="7"/>
  <c r="B2557" i="7"/>
  <c r="A2557" i="7"/>
  <c r="B2556" i="7"/>
  <c r="A2556" i="7"/>
  <c r="B2555" i="7"/>
  <c r="A2555" i="7"/>
  <c r="B2554" i="7"/>
  <c r="A2554" i="7"/>
  <c r="B2553" i="7"/>
  <c r="A2553" i="7"/>
  <c r="B2552" i="7"/>
  <c r="A2552" i="7"/>
  <c r="B2551" i="7"/>
  <c r="A2551" i="7"/>
  <c r="B2550" i="7"/>
  <c r="A2550" i="7"/>
  <c r="B2549" i="7"/>
  <c r="A2549" i="7"/>
  <c r="B2548" i="7"/>
  <c r="A2548" i="7"/>
  <c r="B2547" i="7"/>
  <c r="A2547" i="7"/>
  <c r="B2546" i="7"/>
  <c r="A2546" i="7"/>
  <c r="B2545" i="7"/>
  <c r="A2545" i="7"/>
  <c r="B2544" i="7"/>
  <c r="A2544" i="7"/>
  <c r="B2543" i="7"/>
  <c r="A2543" i="7"/>
  <c r="B2542" i="7"/>
  <c r="A2542" i="7"/>
  <c r="B2541" i="7"/>
  <c r="A2541" i="7"/>
  <c r="B2540" i="7"/>
  <c r="A2540" i="7"/>
  <c r="B2539" i="7"/>
  <c r="A2539" i="7"/>
  <c r="B2538" i="7"/>
  <c r="A2538" i="7"/>
  <c r="B2537" i="7"/>
  <c r="A2537" i="7"/>
  <c r="B2536" i="7"/>
  <c r="A2536" i="7"/>
  <c r="B2535" i="7"/>
  <c r="A2535" i="7"/>
  <c r="B2534" i="7"/>
  <c r="A2534" i="7"/>
  <c r="B2533" i="7"/>
  <c r="A2533" i="7"/>
  <c r="B2532" i="7"/>
  <c r="A2532" i="7"/>
  <c r="B2531" i="7"/>
  <c r="A2531" i="7"/>
  <c r="B2530" i="7"/>
  <c r="A2530" i="7"/>
  <c r="B2529" i="7"/>
  <c r="A2529" i="7"/>
  <c r="B2528" i="7"/>
  <c r="A2528" i="7"/>
  <c r="B2527" i="7"/>
  <c r="A2527" i="7"/>
  <c r="B2526" i="7"/>
  <c r="A2526" i="7"/>
  <c r="B2525" i="7"/>
  <c r="A2525" i="7"/>
  <c r="B2524" i="7"/>
  <c r="A2524" i="7"/>
  <c r="B2523" i="7"/>
  <c r="A2523" i="7"/>
  <c r="B2522" i="7"/>
  <c r="A2522" i="7"/>
  <c r="B2521" i="7"/>
  <c r="A2521" i="7"/>
  <c r="B2520" i="7"/>
  <c r="A2520" i="7"/>
  <c r="B2519" i="7"/>
  <c r="A2519" i="7"/>
  <c r="B2518" i="7"/>
  <c r="A2518" i="7"/>
  <c r="B2517" i="7"/>
  <c r="A2517" i="7"/>
  <c r="B2516" i="7"/>
  <c r="A2516" i="7"/>
  <c r="B2515" i="7"/>
  <c r="A2515" i="7"/>
  <c r="B2514" i="7"/>
  <c r="A2514" i="7"/>
  <c r="B2513" i="7"/>
  <c r="A2513" i="7"/>
  <c r="B2512" i="7"/>
  <c r="A2512" i="7"/>
  <c r="B2511" i="7"/>
  <c r="A2511" i="7"/>
  <c r="B2510" i="7"/>
  <c r="A2510" i="7"/>
  <c r="B2509" i="7"/>
  <c r="A2509" i="7"/>
  <c r="B2508" i="7"/>
  <c r="A2508" i="7"/>
  <c r="B2507" i="7"/>
  <c r="A2507" i="7"/>
  <c r="B2506" i="7"/>
  <c r="A2506" i="7"/>
  <c r="B2505" i="7"/>
  <c r="A2505" i="7"/>
  <c r="B2504" i="7"/>
  <c r="A2504" i="7"/>
  <c r="B2503" i="7"/>
  <c r="A2503" i="7"/>
  <c r="B2502" i="7"/>
  <c r="A2502" i="7"/>
  <c r="B2501" i="7"/>
  <c r="A2501" i="7"/>
  <c r="B2500" i="7"/>
  <c r="A2500" i="7"/>
  <c r="B2499" i="7"/>
  <c r="A2499" i="7"/>
  <c r="B2498" i="7"/>
  <c r="A2498" i="7"/>
  <c r="B2497" i="7"/>
  <c r="A2497" i="7"/>
  <c r="B2496" i="7"/>
  <c r="A2496" i="7"/>
  <c r="B2495" i="7"/>
  <c r="A2495" i="7"/>
  <c r="B2494" i="7"/>
  <c r="A2494" i="7"/>
  <c r="B2493" i="7"/>
  <c r="A2493" i="7"/>
  <c r="B2492" i="7"/>
  <c r="A2492" i="7"/>
  <c r="B2491" i="7"/>
  <c r="A2491" i="7"/>
  <c r="B2490" i="7"/>
  <c r="A2490" i="7"/>
  <c r="B2489" i="7"/>
  <c r="A2489" i="7"/>
  <c r="B2488" i="7"/>
  <c r="A2488" i="7"/>
  <c r="B2487" i="7"/>
  <c r="A2487" i="7"/>
  <c r="B2486" i="7"/>
  <c r="A2486" i="7"/>
  <c r="B2485" i="7"/>
  <c r="A2485" i="7"/>
  <c r="B2484" i="7"/>
  <c r="A2484" i="7"/>
  <c r="B2483" i="7"/>
  <c r="A2483" i="7"/>
  <c r="B2482" i="7"/>
  <c r="A2482" i="7"/>
  <c r="B2481" i="7"/>
  <c r="A2481" i="7"/>
  <c r="B2480" i="7"/>
  <c r="A2480" i="7"/>
  <c r="B2479" i="7"/>
  <c r="A2479" i="7"/>
  <c r="B2478" i="7"/>
  <c r="A2478" i="7"/>
  <c r="B2477" i="7"/>
  <c r="A2477" i="7"/>
  <c r="B2476" i="7"/>
  <c r="A2476" i="7"/>
  <c r="B2475" i="7"/>
  <c r="A2475" i="7"/>
  <c r="B2474" i="7"/>
  <c r="A2474" i="7"/>
  <c r="B2473" i="7"/>
  <c r="A2473" i="7"/>
  <c r="B2472" i="7"/>
  <c r="A2472" i="7"/>
  <c r="B2471" i="7"/>
  <c r="A2471" i="7"/>
  <c r="B2470" i="7"/>
  <c r="A2470" i="7"/>
  <c r="B2469" i="7"/>
  <c r="A2469" i="7"/>
  <c r="B2468" i="7"/>
  <c r="A2468" i="7"/>
  <c r="B2467" i="7"/>
  <c r="A2467" i="7"/>
  <c r="B2466" i="7"/>
  <c r="A2466" i="7"/>
  <c r="B2465" i="7"/>
  <c r="A2465" i="7"/>
  <c r="B2464" i="7"/>
  <c r="A2464" i="7"/>
  <c r="B2463" i="7"/>
  <c r="A2463" i="7"/>
  <c r="B2462" i="7"/>
  <c r="A2462" i="7"/>
  <c r="B2461" i="7"/>
  <c r="A2461" i="7"/>
  <c r="B2460" i="7"/>
  <c r="A2460" i="7"/>
  <c r="B2459" i="7"/>
  <c r="A2459" i="7"/>
  <c r="B2458" i="7"/>
  <c r="A2458" i="7"/>
  <c r="B2457" i="7"/>
  <c r="A2457" i="7"/>
  <c r="B2456" i="7"/>
  <c r="A2456" i="7"/>
  <c r="B2455" i="7"/>
  <c r="A2455" i="7"/>
  <c r="B2454" i="7"/>
  <c r="A2454" i="7"/>
  <c r="B2453" i="7"/>
  <c r="A2453" i="7"/>
  <c r="B2452" i="7"/>
  <c r="A2452" i="7"/>
  <c r="B2451" i="7"/>
  <c r="A2451" i="7"/>
  <c r="B2450" i="7"/>
  <c r="A2450" i="7"/>
  <c r="B2449" i="7"/>
  <c r="A2449" i="7"/>
  <c r="B2448" i="7"/>
  <c r="A2448" i="7"/>
  <c r="B2447" i="7"/>
  <c r="A2447" i="7"/>
  <c r="B2446" i="7"/>
  <c r="A2446" i="7"/>
  <c r="B2445" i="7"/>
  <c r="A2445" i="7"/>
  <c r="B2444" i="7"/>
  <c r="A2444" i="7"/>
  <c r="B2443" i="7"/>
  <c r="A2443" i="7"/>
  <c r="B2442" i="7"/>
  <c r="A2442" i="7"/>
  <c r="B2441" i="7"/>
  <c r="A2441" i="7"/>
  <c r="B2440" i="7"/>
  <c r="A2440" i="7"/>
  <c r="B2439" i="7"/>
  <c r="A2439" i="7"/>
  <c r="B2438" i="7"/>
  <c r="A2438" i="7"/>
  <c r="B2437" i="7"/>
  <c r="A2437" i="7"/>
  <c r="B2436" i="7"/>
  <c r="A2436" i="7"/>
  <c r="B2435" i="7"/>
  <c r="A2435" i="7"/>
  <c r="B2434" i="7"/>
  <c r="A2434" i="7"/>
  <c r="B2433" i="7"/>
  <c r="A2433" i="7"/>
  <c r="B2432" i="7"/>
  <c r="A2432" i="7"/>
  <c r="B2431" i="7"/>
  <c r="A2431" i="7"/>
  <c r="B2430" i="7"/>
  <c r="A2430" i="7"/>
  <c r="B2429" i="7"/>
  <c r="A2429" i="7"/>
  <c r="B2428" i="7"/>
  <c r="A2428" i="7"/>
  <c r="B2427" i="7"/>
  <c r="A2427" i="7"/>
  <c r="B2426" i="7"/>
  <c r="A2426" i="7"/>
  <c r="B2425" i="7"/>
  <c r="A2425" i="7"/>
  <c r="B2424" i="7"/>
  <c r="A2424" i="7"/>
  <c r="B2423" i="7"/>
  <c r="A2423" i="7"/>
  <c r="B2422" i="7"/>
  <c r="A2422" i="7"/>
  <c r="B2421" i="7"/>
  <c r="A2421" i="7"/>
  <c r="B2420" i="7"/>
  <c r="A2420" i="7"/>
  <c r="B2419" i="7"/>
  <c r="A2419" i="7"/>
  <c r="B2418" i="7"/>
  <c r="A2418" i="7"/>
  <c r="B2417" i="7"/>
  <c r="A2417" i="7"/>
  <c r="B2416" i="7"/>
  <c r="A2416" i="7"/>
  <c r="B2415" i="7"/>
  <c r="A2415" i="7"/>
  <c r="B2414" i="7"/>
  <c r="A2414" i="7"/>
  <c r="B2413" i="7"/>
  <c r="A2413" i="7"/>
  <c r="B2412" i="7"/>
  <c r="A2412" i="7"/>
  <c r="B2411" i="7"/>
  <c r="A2411" i="7"/>
  <c r="B2410" i="7"/>
  <c r="A2410" i="7"/>
  <c r="B2409" i="7"/>
  <c r="A2409" i="7"/>
  <c r="B2408" i="7"/>
  <c r="A2408" i="7"/>
  <c r="B2407" i="7"/>
  <c r="A2407" i="7"/>
  <c r="B2406" i="7"/>
  <c r="A2406" i="7"/>
  <c r="B2405" i="7"/>
  <c r="A2405" i="7"/>
  <c r="B2404" i="7"/>
  <c r="A2404" i="7"/>
  <c r="B2403" i="7"/>
  <c r="A2403" i="7"/>
  <c r="B2402" i="7"/>
  <c r="A2402" i="7"/>
  <c r="B2401" i="7"/>
  <c r="A2401" i="7"/>
  <c r="B2400" i="7"/>
  <c r="A2400" i="7"/>
  <c r="B2399" i="7"/>
  <c r="A2399" i="7"/>
  <c r="B2398" i="7"/>
  <c r="A2398" i="7"/>
  <c r="B2397" i="7"/>
  <c r="A2397" i="7"/>
  <c r="B2396" i="7"/>
  <c r="A2396" i="7"/>
  <c r="B2395" i="7"/>
  <c r="A2395" i="7"/>
  <c r="B2394" i="7"/>
  <c r="A2394" i="7"/>
  <c r="B2393" i="7"/>
  <c r="A2393" i="7"/>
  <c r="B2392" i="7"/>
  <c r="A2392" i="7"/>
  <c r="B2391" i="7"/>
  <c r="A2391" i="7"/>
  <c r="B2390" i="7"/>
  <c r="A2390" i="7"/>
  <c r="B2389" i="7"/>
  <c r="A2389" i="7"/>
  <c r="B2388" i="7"/>
  <c r="A2388" i="7"/>
  <c r="B2387" i="7"/>
  <c r="A2387" i="7"/>
  <c r="B2386" i="7"/>
  <c r="A2386" i="7"/>
  <c r="B2385" i="7"/>
  <c r="A2385" i="7"/>
  <c r="B2384" i="7"/>
  <c r="A2384" i="7"/>
  <c r="B2383" i="7"/>
  <c r="A2383" i="7"/>
  <c r="B2382" i="7"/>
  <c r="A2382" i="7"/>
  <c r="B2381" i="7"/>
  <c r="A2381" i="7"/>
  <c r="B2380" i="7"/>
  <c r="A2380" i="7"/>
  <c r="B2379" i="7"/>
  <c r="A2379" i="7"/>
  <c r="B2378" i="7"/>
  <c r="A2378" i="7"/>
  <c r="B2377" i="7"/>
  <c r="A2377" i="7"/>
  <c r="B2376" i="7"/>
  <c r="A2376" i="7"/>
  <c r="B2375" i="7"/>
  <c r="A2375" i="7"/>
  <c r="B2374" i="7"/>
  <c r="A2374" i="7"/>
  <c r="B2373" i="7"/>
  <c r="A2373" i="7"/>
  <c r="B2372" i="7"/>
  <c r="A2372" i="7"/>
  <c r="B2371" i="7"/>
  <c r="A2371" i="7"/>
  <c r="B2370" i="7"/>
  <c r="A2370" i="7"/>
  <c r="B2369" i="7"/>
  <c r="A2369" i="7"/>
  <c r="B2368" i="7"/>
  <c r="A2368" i="7"/>
  <c r="B2367" i="7"/>
  <c r="A2367" i="7"/>
  <c r="B2366" i="7"/>
  <c r="A2366" i="7"/>
  <c r="B2365" i="7"/>
  <c r="A2365" i="7"/>
  <c r="B2364" i="7"/>
  <c r="A2364" i="7"/>
  <c r="B2363" i="7"/>
  <c r="A2363" i="7"/>
  <c r="B2362" i="7"/>
  <c r="A2362" i="7"/>
  <c r="B2361" i="7"/>
  <c r="A2361" i="7"/>
  <c r="B2360" i="7"/>
  <c r="A2360" i="7"/>
  <c r="B2359" i="7"/>
  <c r="A2359" i="7"/>
  <c r="B2358" i="7"/>
  <c r="A2358" i="7"/>
  <c r="B2357" i="7"/>
  <c r="A2357" i="7"/>
  <c r="B2356" i="7"/>
  <c r="A2356" i="7"/>
  <c r="B2355" i="7"/>
  <c r="A2355" i="7"/>
  <c r="B2354" i="7"/>
  <c r="A2354" i="7"/>
  <c r="B2353" i="7"/>
  <c r="A2353" i="7"/>
  <c r="B2352" i="7"/>
  <c r="A2352" i="7"/>
  <c r="B2351" i="7"/>
  <c r="A2351" i="7"/>
  <c r="B2350" i="7"/>
  <c r="A2350" i="7"/>
  <c r="B2349" i="7"/>
  <c r="A2349" i="7"/>
  <c r="B2348" i="7"/>
  <c r="A2348" i="7"/>
  <c r="B2347" i="7"/>
  <c r="A2347" i="7"/>
  <c r="B2346" i="7"/>
  <c r="A2346" i="7"/>
  <c r="B2345" i="7"/>
  <c r="A2345" i="7"/>
  <c r="B2344" i="7"/>
  <c r="A2344" i="7"/>
  <c r="B2343" i="7"/>
  <c r="A2343" i="7"/>
  <c r="B2342" i="7"/>
  <c r="A2342" i="7"/>
  <c r="B2341" i="7"/>
  <c r="A2341" i="7"/>
  <c r="B2340" i="7"/>
  <c r="A2340" i="7"/>
  <c r="B2339" i="7"/>
  <c r="A2339" i="7"/>
  <c r="B2338" i="7"/>
  <c r="A2338" i="7"/>
  <c r="B2337" i="7"/>
  <c r="A2337" i="7"/>
  <c r="B2336" i="7"/>
  <c r="A2336" i="7"/>
  <c r="B2335" i="7"/>
  <c r="A2335" i="7"/>
  <c r="B2334" i="7"/>
  <c r="A2334" i="7"/>
  <c r="B2333" i="7"/>
  <c r="A2333" i="7"/>
  <c r="B2332" i="7"/>
  <c r="A2332" i="7"/>
  <c r="B2331" i="7"/>
  <c r="A2331" i="7"/>
  <c r="B2330" i="7"/>
  <c r="A2330" i="7"/>
  <c r="B2329" i="7"/>
  <c r="A2329" i="7"/>
  <c r="B2328" i="7"/>
  <c r="A2328" i="7"/>
  <c r="B2327" i="7"/>
  <c r="A2327" i="7"/>
  <c r="B2326" i="7"/>
  <c r="A2326" i="7"/>
  <c r="B2325" i="7"/>
  <c r="A2325" i="7"/>
  <c r="B2324" i="7"/>
  <c r="A2324" i="7"/>
  <c r="B2323" i="7"/>
  <c r="A2323" i="7"/>
  <c r="B2322" i="7"/>
  <c r="A2322" i="7"/>
  <c r="B2321" i="7"/>
  <c r="A2321" i="7"/>
  <c r="B2320" i="7"/>
  <c r="A2320" i="7"/>
  <c r="B2319" i="7"/>
  <c r="A2319" i="7"/>
  <c r="B2318" i="7"/>
  <c r="A2318" i="7"/>
  <c r="B2317" i="7"/>
  <c r="A2317" i="7"/>
  <c r="B2316" i="7"/>
  <c r="A2316" i="7"/>
  <c r="B2315" i="7"/>
  <c r="A2315" i="7"/>
  <c r="B2314" i="7"/>
  <c r="A2314" i="7"/>
  <c r="B2313" i="7"/>
  <c r="A2313" i="7"/>
  <c r="B2312" i="7"/>
  <c r="A2312" i="7"/>
  <c r="B2311" i="7"/>
  <c r="A2311" i="7"/>
  <c r="B2310" i="7"/>
  <c r="A2310" i="7"/>
  <c r="B2309" i="7"/>
  <c r="A2309" i="7"/>
  <c r="B2308" i="7"/>
  <c r="A2308" i="7"/>
  <c r="B2307" i="7"/>
  <c r="A2307" i="7"/>
  <c r="B2306" i="7"/>
  <c r="A2306" i="7"/>
  <c r="B2305" i="7"/>
  <c r="A2305" i="7"/>
  <c r="B2304" i="7"/>
  <c r="A2304" i="7"/>
  <c r="B2303" i="7"/>
  <c r="A2303" i="7"/>
  <c r="B2302" i="7"/>
  <c r="A2302" i="7"/>
  <c r="B2301" i="7"/>
  <c r="A2301" i="7"/>
  <c r="B2300" i="7"/>
  <c r="A2300" i="7"/>
  <c r="B2299" i="7"/>
  <c r="A2299" i="7"/>
  <c r="B2298" i="7"/>
  <c r="A2298" i="7"/>
  <c r="B2297" i="7"/>
  <c r="A2297" i="7"/>
  <c r="B2296" i="7"/>
  <c r="A2296" i="7"/>
  <c r="B2295" i="7"/>
  <c r="A2295" i="7"/>
  <c r="B2294" i="7"/>
  <c r="A2294" i="7"/>
  <c r="B2293" i="7"/>
  <c r="A2293" i="7"/>
  <c r="B2292" i="7"/>
  <c r="A2292" i="7"/>
  <c r="B2291" i="7"/>
  <c r="A2291" i="7"/>
  <c r="B2290" i="7"/>
  <c r="A2290" i="7"/>
  <c r="B2289" i="7"/>
  <c r="A2289" i="7"/>
  <c r="B2288" i="7"/>
  <c r="A2288" i="7"/>
  <c r="B2287" i="7"/>
  <c r="A2287" i="7"/>
  <c r="B2286" i="7"/>
  <c r="A2286" i="7"/>
  <c r="B2285" i="7"/>
  <c r="A2285" i="7"/>
  <c r="B2284" i="7"/>
  <c r="A2284" i="7"/>
  <c r="B2283" i="7"/>
  <c r="A2283" i="7"/>
  <c r="B2282" i="7"/>
  <c r="A2282" i="7"/>
  <c r="B2281" i="7"/>
  <c r="A2281" i="7"/>
  <c r="B2280" i="7"/>
  <c r="A2280" i="7"/>
  <c r="B2279" i="7"/>
  <c r="A2279" i="7"/>
  <c r="B2278" i="7"/>
  <c r="A2278" i="7"/>
  <c r="B2277" i="7"/>
  <c r="A2277" i="7"/>
  <c r="B2276" i="7"/>
  <c r="A2276" i="7"/>
  <c r="B2275" i="7"/>
  <c r="A2275" i="7"/>
  <c r="B2274" i="7"/>
  <c r="A2274" i="7"/>
  <c r="B2273" i="7"/>
  <c r="A2273" i="7"/>
  <c r="B2272" i="7"/>
  <c r="A2272" i="7"/>
  <c r="B2271" i="7"/>
  <c r="A2271" i="7"/>
  <c r="B2270" i="7"/>
  <c r="A2270" i="7"/>
  <c r="B2269" i="7"/>
  <c r="A2269" i="7"/>
  <c r="B2268" i="7"/>
  <c r="A2268" i="7"/>
  <c r="B2267" i="7"/>
  <c r="A2267" i="7"/>
  <c r="B2266" i="7"/>
  <c r="A2266" i="7"/>
  <c r="B2265" i="7"/>
  <c r="A2265" i="7"/>
  <c r="B2264" i="7"/>
  <c r="A2264" i="7"/>
  <c r="B2263" i="7"/>
  <c r="A2263" i="7"/>
  <c r="B2262" i="7"/>
  <c r="A2262" i="7"/>
  <c r="B2261" i="7"/>
  <c r="A2261" i="7"/>
  <c r="B2260" i="7"/>
  <c r="A2260" i="7"/>
  <c r="B2259" i="7"/>
  <c r="A2259" i="7"/>
  <c r="B2258" i="7"/>
  <c r="A2258" i="7"/>
  <c r="B2257" i="7"/>
  <c r="A2257" i="7"/>
  <c r="B2256" i="7"/>
  <c r="A2256" i="7"/>
  <c r="B2255" i="7"/>
  <c r="A2255" i="7"/>
  <c r="B2254" i="7"/>
  <c r="A2254" i="7"/>
  <c r="B2253" i="7"/>
  <c r="A2253" i="7"/>
  <c r="B2252" i="7"/>
  <c r="A2252" i="7"/>
  <c r="B2251" i="7"/>
  <c r="A2251" i="7"/>
  <c r="B2250" i="7"/>
  <c r="A2250" i="7"/>
  <c r="B2249" i="7"/>
  <c r="A2249" i="7"/>
  <c r="B2248" i="7"/>
  <c r="A2248" i="7"/>
  <c r="B2247" i="7"/>
  <c r="A2247" i="7"/>
  <c r="B2246" i="7"/>
  <c r="A2246" i="7"/>
  <c r="B2245" i="7"/>
  <c r="A2245" i="7"/>
  <c r="B2244" i="7"/>
  <c r="A2244" i="7"/>
  <c r="B2243" i="7"/>
  <c r="A2243" i="7"/>
  <c r="B2242" i="7"/>
  <c r="A2242" i="7"/>
  <c r="B2241" i="7"/>
  <c r="A2241" i="7"/>
  <c r="B2240" i="7"/>
  <c r="A2240" i="7"/>
  <c r="B2239" i="7"/>
  <c r="A2239" i="7"/>
  <c r="B2238" i="7"/>
  <c r="A2238" i="7"/>
  <c r="B2237" i="7"/>
  <c r="A2237" i="7"/>
  <c r="B2236" i="7"/>
  <c r="A2236" i="7"/>
  <c r="B2235" i="7"/>
  <c r="A2235" i="7"/>
  <c r="B2234" i="7"/>
  <c r="A2234" i="7"/>
  <c r="B2233" i="7"/>
  <c r="A2233" i="7"/>
  <c r="B2232" i="7"/>
  <c r="A2232" i="7"/>
  <c r="B2231" i="7"/>
  <c r="A2231" i="7"/>
  <c r="B2230" i="7"/>
  <c r="A2230" i="7"/>
  <c r="B2229" i="7"/>
  <c r="A2229" i="7"/>
  <c r="B2228" i="7"/>
  <c r="A2228" i="7"/>
  <c r="B2227" i="7"/>
  <c r="A2227" i="7"/>
  <c r="B2226" i="7"/>
  <c r="A2226" i="7"/>
  <c r="B2225" i="7"/>
  <c r="A2225" i="7"/>
  <c r="B2224" i="7"/>
  <c r="A2224" i="7"/>
  <c r="B2223" i="7"/>
  <c r="A2223" i="7"/>
  <c r="B2222" i="7"/>
  <c r="A2222" i="7"/>
  <c r="B2221" i="7"/>
  <c r="A2221" i="7"/>
  <c r="B2220" i="7"/>
  <c r="A2220" i="7"/>
  <c r="B2219" i="7"/>
  <c r="A2219" i="7"/>
  <c r="B2218" i="7"/>
  <c r="A2218" i="7"/>
  <c r="B2217" i="7"/>
  <c r="A2217" i="7"/>
  <c r="B2216" i="7"/>
  <c r="A2216" i="7"/>
  <c r="B2215" i="7"/>
  <c r="A2215" i="7"/>
  <c r="B2214" i="7"/>
  <c r="A2214" i="7"/>
  <c r="B2213" i="7"/>
  <c r="A2213" i="7"/>
  <c r="B2212" i="7"/>
  <c r="A2212" i="7"/>
  <c r="B2211" i="7"/>
  <c r="A2211" i="7"/>
  <c r="B2210" i="7"/>
  <c r="A2210" i="7"/>
  <c r="B2209" i="7"/>
  <c r="A2209" i="7"/>
  <c r="B2208" i="7"/>
  <c r="A2208" i="7"/>
  <c r="B2207" i="7"/>
  <c r="A2207" i="7"/>
  <c r="B2206" i="7"/>
  <c r="A2206" i="7"/>
  <c r="B2205" i="7"/>
  <c r="A2205" i="7"/>
  <c r="B2204" i="7"/>
  <c r="A2204" i="7"/>
  <c r="B2203" i="7"/>
  <c r="A2203" i="7"/>
  <c r="B2202" i="7"/>
  <c r="A2202" i="7"/>
  <c r="B2201" i="7"/>
  <c r="A2201" i="7"/>
  <c r="B2200" i="7"/>
  <c r="A2200" i="7"/>
  <c r="B2199" i="7"/>
  <c r="A2199" i="7"/>
  <c r="B2198" i="7"/>
  <c r="A2198" i="7"/>
  <c r="B2197" i="7"/>
  <c r="A2197" i="7"/>
  <c r="B2196" i="7"/>
  <c r="A2196" i="7"/>
  <c r="B2195" i="7"/>
  <c r="A2195" i="7"/>
  <c r="B2194" i="7"/>
  <c r="A2194" i="7"/>
  <c r="B2193" i="7"/>
  <c r="A2193" i="7"/>
  <c r="B2192" i="7"/>
  <c r="A2192" i="7"/>
  <c r="B2191" i="7"/>
  <c r="A2191" i="7"/>
  <c r="B2190" i="7"/>
  <c r="A2190" i="7"/>
  <c r="B2189" i="7"/>
  <c r="A2189" i="7"/>
  <c r="B2188" i="7"/>
  <c r="A2188" i="7"/>
  <c r="B2187" i="7"/>
  <c r="A2187" i="7"/>
  <c r="B2186" i="7"/>
  <c r="A2186" i="7"/>
  <c r="B2185" i="7"/>
  <c r="A2185" i="7"/>
  <c r="B2184" i="7"/>
  <c r="A2184" i="7"/>
  <c r="B2183" i="7"/>
  <c r="A2183" i="7"/>
  <c r="B2182" i="7"/>
  <c r="A2182" i="7"/>
  <c r="B2181" i="7"/>
  <c r="A2181" i="7"/>
  <c r="B2180" i="7"/>
  <c r="A2180" i="7"/>
  <c r="B2179" i="7"/>
  <c r="A2179" i="7"/>
  <c r="B2178" i="7"/>
  <c r="A2178" i="7"/>
  <c r="B2177" i="7"/>
  <c r="A2177" i="7"/>
  <c r="B2176" i="7"/>
  <c r="A2176" i="7"/>
  <c r="B2175" i="7"/>
  <c r="A2175" i="7"/>
  <c r="B2174" i="7"/>
  <c r="A2174" i="7"/>
  <c r="B2173" i="7"/>
  <c r="A2173" i="7"/>
  <c r="B2172" i="7"/>
  <c r="A2172" i="7"/>
  <c r="B2171" i="7"/>
  <c r="A2171" i="7"/>
  <c r="B2170" i="7"/>
  <c r="A2170" i="7"/>
  <c r="B2169" i="7"/>
  <c r="A2169" i="7"/>
  <c r="B2168" i="7"/>
  <c r="A2168" i="7"/>
  <c r="B2167" i="7"/>
  <c r="A2167" i="7"/>
  <c r="B2166" i="7"/>
  <c r="A2166" i="7"/>
  <c r="B2165" i="7"/>
  <c r="A2165" i="7"/>
  <c r="B2164" i="7"/>
  <c r="A2164" i="7"/>
  <c r="B2163" i="7"/>
  <c r="A2163" i="7"/>
  <c r="B2162" i="7"/>
  <c r="A2162" i="7"/>
  <c r="B2161" i="7"/>
  <c r="A2161" i="7"/>
  <c r="B2160" i="7"/>
  <c r="A2160" i="7"/>
  <c r="B2159" i="7"/>
  <c r="A2159" i="7"/>
  <c r="B2158" i="7"/>
  <c r="A2158" i="7"/>
  <c r="B2157" i="7"/>
  <c r="A2157" i="7"/>
  <c r="B2156" i="7"/>
  <c r="A2156" i="7"/>
  <c r="B2155" i="7"/>
  <c r="A2155" i="7"/>
  <c r="B2154" i="7"/>
  <c r="A2154" i="7"/>
  <c r="B2153" i="7"/>
  <c r="A2153" i="7"/>
  <c r="B2152" i="7"/>
  <c r="A2152" i="7"/>
  <c r="B2151" i="7"/>
  <c r="A2151" i="7"/>
  <c r="B2150" i="7"/>
  <c r="A2150" i="7"/>
  <c r="B2149" i="7"/>
  <c r="A2149" i="7"/>
  <c r="B2148" i="7"/>
  <c r="A2148" i="7"/>
  <c r="B2147" i="7"/>
  <c r="A2147" i="7"/>
  <c r="B2146" i="7"/>
  <c r="A2146" i="7"/>
  <c r="B2145" i="7"/>
  <c r="A2145" i="7"/>
  <c r="B2144" i="7"/>
  <c r="A2144" i="7"/>
  <c r="B2143" i="7"/>
  <c r="A2143" i="7"/>
  <c r="B2142" i="7"/>
  <c r="A2142" i="7"/>
  <c r="B2141" i="7"/>
  <c r="A2141" i="7"/>
  <c r="B2140" i="7"/>
  <c r="A2140" i="7"/>
  <c r="B2139" i="7"/>
  <c r="A2139" i="7"/>
  <c r="B2138" i="7"/>
  <c r="A2138" i="7"/>
  <c r="B2137" i="7"/>
  <c r="A2137" i="7"/>
  <c r="B2136" i="7"/>
  <c r="A2136" i="7"/>
  <c r="B2135" i="7"/>
  <c r="A2135" i="7"/>
  <c r="B2134" i="7"/>
  <c r="A2134" i="7"/>
  <c r="B2133" i="7"/>
  <c r="A2133" i="7"/>
  <c r="B2132" i="7"/>
  <c r="A2132" i="7"/>
  <c r="B2131" i="7"/>
  <c r="A2131" i="7"/>
  <c r="B2130" i="7"/>
  <c r="A2130" i="7"/>
  <c r="B2129" i="7"/>
  <c r="A2129" i="7"/>
  <c r="B2128" i="7"/>
  <c r="A2128" i="7"/>
  <c r="B2127" i="7"/>
  <c r="A2127" i="7"/>
  <c r="B2126" i="7"/>
  <c r="A2126" i="7"/>
  <c r="B2125" i="7"/>
  <c r="A2125" i="7"/>
  <c r="B2124" i="7"/>
  <c r="A2124" i="7"/>
  <c r="B2123" i="7"/>
  <c r="A2123" i="7"/>
  <c r="B2122" i="7"/>
  <c r="A2122" i="7"/>
  <c r="B2121" i="7"/>
  <c r="A2121" i="7"/>
  <c r="B2120" i="7"/>
  <c r="A2120" i="7"/>
  <c r="B2119" i="7"/>
  <c r="A2119" i="7"/>
  <c r="B2118" i="7"/>
  <c r="A2118" i="7"/>
  <c r="B2117" i="7"/>
  <c r="A2117" i="7"/>
  <c r="B2116" i="7"/>
  <c r="A2116" i="7"/>
  <c r="B2115" i="7"/>
  <c r="A2115" i="7"/>
  <c r="B2114" i="7"/>
  <c r="A2114" i="7"/>
  <c r="B2113" i="7"/>
  <c r="A2113" i="7"/>
  <c r="B2112" i="7"/>
  <c r="A2112" i="7"/>
  <c r="B2111" i="7"/>
  <c r="A2111" i="7"/>
  <c r="B2110" i="7"/>
  <c r="A2110" i="7"/>
  <c r="B2109" i="7"/>
  <c r="A2109" i="7"/>
  <c r="B2108" i="7"/>
  <c r="A2108" i="7"/>
  <c r="B2107" i="7"/>
  <c r="A2107" i="7"/>
  <c r="B2106" i="7"/>
  <c r="A2106" i="7"/>
  <c r="B2105" i="7"/>
  <c r="A2105" i="7"/>
  <c r="B2104" i="7"/>
  <c r="A2104" i="7"/>
  <c r="B2103" i="7"/>
  <c r="A2103" i="7"/>
  <c r="B2102" i="7"/>
  <c r="A2102" i="7"/>
  <c r="B2101" i="7"/>
  <c r="A2101" i="7"/>
  <c r="B2100" i="7"/>
  <c r="A2100" i="7"/>
  <c r="B2099" i="7"/>
  <c r="A2099" i="7"/>
  <c r="B2098" i="7"/>
  <c r="A2098" i="7"/>
  <c r="B2097" i="7"/>
  <c r="A2097" i="7"/>
  <c r="B2096" i="7"/>
  <c r="A2096" i="7"/>
  <c r="B2095" i="7"/>
  <c r="A2095" i="7"/>
  <c r="B2094" i="7"/>
  <c r="A2094" i="7"/>
  <c r="B2093" i="7"/>
  <c r="A2093" i="7"/>
  <c r="B2092" i="7"/>
  <c r="A2092" i="7"/>
  <c r="B2091" i="7"/>
  <c r="A2091" i="7"/>
  <c r="B2090" i="7"/>
  <c r="A2090" i="7"/>
  <c r="B2089" i="7"/>
  <c r="A2089" i="7"/>
  <c r="B2088" i="7"/>
  <c r="A2088" i="7"/>
  <c r="B2087" i="7"/>
  <c r="A2087" i="7"/>
  <c r="B2086" i="7"/>
  <c r="A2086" i="7"/>
  <c r="B2085" i="7"/>
  <c r="A2085" i="7"/>
  <c r="B2084" i="7"/>
  <c r="A2084" i="7"/>
  <c r="B2083" i="7"/>
  <c r="A2083" i="7"/>
  <c r="B2082" i="7"/>
  <c r="A2082" i="7"/>
  <c r="B2081" i="7"/>
  <c r="A2081" i="7"/>
  <c r="B2080" i="7"/>
  <c r="A2080" i="7"/>
  <c r="B2079" i="7"/>
  <c r="A2079" i="7"/>
  <c r="B2078" i="7"/>
  <c r="A2078" i="7"/>
  <c r="B2077" i="7"/>
  <c r="A2077" i="7"/>
  <c r="B2076" i="7"/>
  <c r="A2076" i="7"/>
  <c r="B2075" i="7"/>
  <c r="A2075" i="7"/>
  <c r="B2074" i="7"/>
  <c r="A2074" i="7"/>
  <c r="B2073" i="7"/>
  <c r="A2073" i="7"/>
  <c r="B2072" i="7"/>
  <c r="A2072" i="7"/>
  <c r="B2071" i="7"/>
  <c r="A2071" i="7"/>
  <c r="B2070" i="7"/>
  <c r="A2070" i="7"/>
  <c r="B2069" i="7"/>
  <c r="A2069" i="7"/>
  <c r="B2068" i="7"/>
  <c r="A2068" i="7"/>
  <c r="B2067" i="7"/>
  <c r="A2067" i="7"/>
  <c r="B2066" i="7"/>
  <c r="A2066" i="7"/>
  <c r="B2065" i="7"/>
  <c r="A2065" i="7"/>
  <c r="B2064" i="7"/>
  <c r="A2064" i="7"/>
  <c r="B2063" i="7"/>
  <c r="A2063" i="7"/>
  <c r="B2062" i="7"/>
  <c r="A2062" i="7"/>
  <c r="B2061" i="7"/>
  <c r="A2061" i="7"/>
  <c r="B2060" i="7"/>
  <c r="A2060" i="7"/>
  <c r="B2059" i="7"/>
  <c r="A2059" i="7"/>
  <c r="B2058" i="7"/>
  <c r="A2058" i="7"/>
  <c r="B2057" i="7"/>
  <c r="A2057" i="7"/>
  <c r="B2056" i="7"/>
  <c r="A2056" i="7"/>
  <c r="B2055" i="7"/>
  <c r="A2055" i="7"/>
  <c r="B2054" i="7"/>
  <c r="A2054" i="7"/>
  <c r="B2053" i="7"/>
  <c r="A2053" i="7"/>
  <c r="B2052" i="7"/>
  <c r="A2052" i="7"/>
  <c r="B2051" i="7"/>
  <c r="A2051" i="7"/>
  <c r="B2050" i="7"/>
  <c r="A2050" i="7"/>
  <c r="B2049" i="7"/>
  <c r="A2049" i="7"/>
  <c r="B2048" i="7"/>
  <c r="A2048" i="7"/>
  <c r="B2047" i="7"/>
  <c r="A2047" i="7"/>
  <c r="B2046" i="7"/>
  <c r="A2046" i="7"/>
  <c r="B2045" i="7"/>
  <c r="A2045" i="7"/>
  <c r="B2044" i="7"/>
  <c r="A2044" i="7"/>
  <c r="B2043" i="7"/>
  <c r="A2043" i="7"/>
  <c r="B2042" i="7"/>
  <c r="A2042" i="7"/>
  <c r="B2041" i="7"/>
  <c r="A2041" i="7"/>
  <c r="B2040" i="7"/>
  <c r="A2040" i="7"/>
  <c r="B2039" i="7"/>
  <c r="A2039" i="7"/>
  <c r="B2038" i="7"/>
  <c r="A2038" i="7"/>
  <c r="B2037" i="7"/>
  <c r="A2037" i="7"/>
  <c r="B2036" i="7"/>
  <c r="A2036" i="7"/>
  <c r="B2035" i="7"/>
  <c r="A2035" i="7"/>
  <c r="B2034" i="7"/>
  <c r="A2034" i="7"/>
  <c r="B2033" i="7"/>
  <c r="A2033" i="7"/>
  <c r="B2032" i="7"/>
  <c r="A2032" i="7"/>
  <c r="B2031" i="7"/>
  <c r="A2031" i="7"/>
  <c r="B2030" i="7"/>
  <c r="A2030" i="7"/>
  <c r="B2029" i="7"/>
  <c r="A2029" i="7"/>
  <c r="B2028" i="7"/>
  <c r="A2028" i="7"/>
  <c r="B2027" i="7"/>
  <c r="A2027" i="7"/>
  <c r="B2026" i="7"/>
  <c r="A2026" i="7"/>
  <c r="B2025" i="7"/>
  <c r="A2025" i="7"/>
  <c r="B2024" i="7"/>
  <c r="A2024" i="7"/>
  <c r="B2023" i="7"/>
  <c r="A2023" i="7"/>
  <c r="B2022" i="7"/>
  <c r="A2022" i="7"/>
  <c r="B2021" i="7"/>
  <c r="A2021" i="7"/>
  <c r="B2020" i="7"/>
  <c r="A2020" i="7"/>
  <c r="B2019" i="7"/>
  <c r="A2019" i="7"/>
  <c r="B2018" i="7"/>
  <c r="A2018" i="7"/>
  <c r="B2017" i="7"/>
  <c r="A2017" i="7"/>
  <c r="B2016" i="7"/>
  <c r="A2016" i="7"/>
  <c r="B2015" i="7"/>
  <c r="A2015" i="7"/>
  <c r="B2014" i="7"/>
  <c r="A2014" i="7"/>
  <c r="B2013" i="7"/>
  <c r="A2013" i="7"/>
  <c r="B2012" i="7"/>
  <c r="A2012" i="7"/>
  <c r="B2011" i="7"/>
  <c r="A2011" i="7"/>
  <c r="B2010" i="7"/>
  <c r="A2010" i="7"/>
  <c r="B2009" i="7"/>
  <c r="A2009" i="7"/>
  <c r="B2008" i="7"/>
  <c r="A2008" i="7"/>
  <c r="B2007" i="7"/>
  <c r="A2007" i="7"/>
  <c r="B2006" i="7"/>
  <c r="A2006" i="7"/>
  <c r="B2005" i="7"/>
  <c r="A2005" i="7"/>
  <c r="B2004" i="7"/>
  <c r="A2004" i="7"/>
  <c r="B2003" i="7"/>
  <c r="A2003" i="7"/>
  <c r="B2002" i="7"/>
  <c r="A2002" i="7"/>
  <c r="B2001" i="7"/>
  <c r="A2001" i="7"/>
  <c r="B2000" i="7"/>
  <c r="A2000" i="7"/>
  <c r="B1999" i="7"/>
  <c r="A1999" i="7"/>
  <c r="B1998" i="7"/>
  <c r="A1998" i="7"/>
  <c r="B1997" i="7"/>
  <c r="A1997" i="7"/>
  <c r="B1996" i="7"/>
  <c r="A1996" i="7"/>
  <c r="B1995" i="7"/>
  <c r="A1995" i="7"/>
  <c r="B1994" i="7"/>
  <c r="A1994" i="7"/>
  <c r="B1993" i="7"/>
  <c r="A1993" i="7"/>
  <c r="B1992" i="7"/>
  <c r="A1992" i="7"/>
  <c r="B1991" i="7"/>
  <c r="A1991" i="7"/>
  <c r="B1990" i="7"/>
  <c r="A1990" i="7"/>
  <c r="B1989" i="7"/>
  <c r="A1989" i="7"/>
  <c r="B1988" i="7"/>
  <c r="A1988" i="7"/>
  <c r="B1987" i="7"/>
  <c r="A1987" i="7"/>
  <c r="B1986" i="7"/>
  <c r="A1986" i="7"/>
  <c r="B1985" i="7"/>
  <c r="A1985" i="7"/>
  <c r="B1984" i="7"/>
  <c r="A1984" i="7"/>
  <c r="B1983" i="7"/>
  <c r="A1983" i="7"/>
  <c r="B1982" i="7"/>
  <c r="A1982" i="7"/>
  <c r="B1981" i="7"/>
  <c r="A1981" i="7"/>
  <c r="B1980" i="7"/>
  <c r="A1980" i="7"/>
  <c r="B1979" i="7"/>
  <c r="A1979" i="7"/>
  <c r="B1978" i="7"/>
  <c r="A1978" i="7"/>
  <c r="B1977" i="7"/>
  <c r="A1977" i="7"/>
  <c r="B1976" i="7"/>
  <c r="A1976" i="7"/>
  <c r="B1975" i="7"/>
  <c r="A1975" i="7"/>
  <c r="B1974" i="7"/>
  <c r="A1974" i="7"/>
  <c r="B1973" i="7"/>
  <c r="A1973" i="7"/>
  <c r="B1972" i="7"/>
  <c r="A1972" i="7"/>
  <c r="B1971" i="7"/>
  <c r="A1971" i="7"/>
  <c r="B1970" i="7"/>
  <c r="A1970" i="7"/>
  <c r="B1969" i="7"/>
  <c r="A1969" i="7"/>
  <c r="B1968" i="7"/>
  <c r="A1968" i="7"/>
  <c r="B1967" i="7"/>
  <c r="A1967" i="7"/>
  <c r="B1966" i="7"/>
  <c r="A1966" i="7"/>
  <c r="B1965" i="7"/>
  <c r="A1965" i="7"/>
  <c r="B1964" i="7"/>
  <c r="A1964" i="7"/>
  <c r="B1963" i="7"/>
  <c r="A1963" i="7"/>
  <c r="B1962" i="7"/>
  <c r="A1962" i="7"/>
  <c r="B1961" i="7"/>
  <c r="A1961" i="7"/>
  <c r="B1960" i="7"/>
  <c r="A1960" i="7"/>
  <c r="B1959" i="7"/>
  <c r="A1959" i="7"/>
  <c r="B1958" i="7"/>
  <c r="A1958" i="7"/>
  <c r="B1957" i="7"/>
  <c r="A1957" i="7"/>
  <c r="B1956" i="7"/>
  <c r="A1956" i="7"/>
  <c r="B1955" i="7"/>
  <c r="A1955" i="7"/>
  <c r="B1954" i="7"/>
  <c r="A1954" i="7"/>
  <c r="B1953" i="7"/>
  <c r="A1953" i="7"/>
  <c r="B1952" i="7"/>
  <c r="A1952" i="7"/>
  <c r="B1951" i="7"/>
  <c r="A1951" i="7"/>
  <c r="B1950" i="7"/>
  <c r="A1950" i="7"/>
  <c r="B1949" i="7"/>
  <c r="A1949" i="7"/>
  <c r="B1948" i="7"/>
  <c r="A1948" i="7"/>
  <c r="B1947" i="7"/>
  <c r="A1947" i="7"/>
  <c r="B1946" i="7"/>
  <c r="A1946" i="7"/>
  <c r="B1945" i="7"/>
  <c r="A1945" i="7"/>
  <c r="B1944" i="7"/>
  <c r="A1944" i="7"/>
  <c r="B1943" i="7"/>
  <c r="A1943" i="7"/>
  <c r="B1942" i="7"/>
  <c r="A1942" i="7"/>
  <c r="B1941" i="7"/>
  <c r="A1941" i="7"/>
  <c r="B1940" i="7"/>
  <c r="A1940" i="7"/>
  <c r="B1939" i="7"/>
  <c r="A1939" i="7"/>
  <c r="B1938" i="7"/>
  <c r="A1938" i="7"/>
  <c r="B1937" i="7"/>
  <c r="A1937" i="7"/>
  <c r="B1936" i="7"/>
  <c r="A1936" i="7"/>
  <c r="B1935" i="7"/>
  <c r="A1935" i="7"/>
  <c r="B1934" i="7"/>
  <c r="A1934" i="7"/>
  <c r="B1933" i="7"/>
  <c r="A1933" i="7"/>
  <c r="B1932" i="7"/>
  <c r="A1932" i="7"/>
  <c r="B1931" i="7"/>
  <c r="A1931" i="7"/>
  <c r="B1930" i="7"/>
  <c r="A1930" i="7"/>
  <c r="B1929" i="7"/>
  <c r="A1929" i="7"/>
  <c r="B1928" i="7"/>
  <c r="A1928" i="7"/>
  <c r="B1927" i="7"/>
  <c r="A1927" i="7"/>
  <c r="B1926" i="7"/>
  <c r="A1926" i="7"/>
  <c r="B1925" i="7"/>
  <c r="A1925" i="7"/>
  <c r="B1924" i="7"/>
  <c r="A1924" i="7"/>
  <c r="B1923" i="7"/>
  <c r="A1923" i="7"/>
  <c r="B1922" i="7"/>
  <c r="A1922" i="7"/>
  <c r="B1921" i="7"/>
  <c r="A1921" i="7"/>
  <c r="B1920" i="7"/>
  <c r="A1920" i="7"/>
  <c r="B1919" i="7"/>
  <c r="A1919" i="7"/>
  <c r="B1918" i="7"/>
  <c r="A1918" i="7"/>
  <c r="B1917" i="7"/>
  <c r="A1917" i="7"/>
  <c r="B1916" i="7"/>
  <c r="A1916" i="7"/>
  <c r="B1915" i="7"/>
  <c r="A1915" i="7"/>
  <c r="B1914" i="7"/>
  <c r="A1914" i="7"/>
  <c r="B1913" i="7"/>
  <c r="A1913" i="7"/>
  <c r="B1912" i="7"/>
  <c r="A1912" i="7"/>
  <c r="B1911" i="7"/>
  <c r="A1911" i="7"/>
  <c r="B1910" i="7"/>
  <c r="A1910" i="7"/>
  <c r="B1909" i="7"/>
  <c r="A1909" i="7"/>
  <c r="B1908" i="7"/>
  <c r="A1908" i="7"/>
  <c r="B1907" i="7"/>
  <c r="A1907" i="7"/>
  <c r="B1906" i="7"/>
  <c r="A1906" i="7"/>
  <c r="B1905" i="7"/>
  <c r="A1905" i="7"/>
  <c r="B1904" i="7"/>
  <c r="A1904" i="7"/>
  <c r="B1903" i="7"/>
  <c r="A1903" i="7"/>
  <c r="B1902" i="7"/>
  <c r="A1902" i="7"/>
  <c r="B1901" i="7"/>
  <c r="A1901" i="7"/>
  <c r="B1900" i="7"/>
  <c r="A1900" i="7"/>
  <c r="B1899" i="7"/>
  <c r="A1899" i="7"/>
  <c r="B1898" i="7"/>
  <c r="A1898" i="7"/>
  <c r="B1897" i="7"/>
  <c r="A1897" i="7"/>
  <c r="B1896" i="7"/>
  <c r="A1896" i="7"/>
  <c r="B1895" i="7"/>
  <c r="A1895" i="7"/>
  <c r="B1894" i="7"/>
  <c r="A1894" i="7"/>
  <c r="B1893" i="7"/>
  <c r="A1893" i="7"/>
  <c r="B1892" i="7"/>
  <c r="A1892" i="7"/>
  <c r="B1891" i="7"/>
  <c r="A1891" i="7"/>
  <c r="B1890" i="7"/>
  <c r="A1890" i="7"/>
  <c r="B1889" i="7"/>
  <c r="A1889" i="7"/>
  <c r="B1888" i="7"/>
  <c r="A1888" i="7"/>
  <c r="B1887" i="7"/>
  <c r="A1887" i="7"/>
  <c r="B1886" i="7"/>
  <c r="A1886" i="7"/>
  <c r="B1885" i="7"/>
  <c r="A1885" i="7"/>
  <c r="B1884" i="7"/>
  <c r="A1884" i="7"/>
  <c r="B1883" i="7"/>
  <c r="A1883" i="7"/>
  <c r="B1882" i="7"/>
  <c r="A1882" i="7"/>
  <c r="B1881" i="7"/>
  <c r="A1881" i="7"/>
  <c r="B1880" i="7"/>
  <c r="A1880" i="7"/>
  <c r="B1879" i="7"/>
  <c r="A1879" i="7"/>
  <c r="B1878" i="7"/>
  <c r="A1878" i="7"/>
  <c r="B1877" i="7"/>
  <c r="A1877" i="7"/>
  <c r="B1876" i="7"/>
  <c r="A1876" i="7"/>
  <c r="B1875" i="7"/>
  <c r="A1875" i="7"/>
  <c r="B1874" i="7"/>
  <c r="A1874" i="7"/>
  <c r="B1873" i="7"/>
  <c r="A1873" i="7"/>
  <c r="B1872" i="7"/>
  <c r="A1872" i="7"/>
  <c r="B1871" i="7"/>
  <c r="A1871" i="7"/>
  <c r="B1870" i="7"/>
  <c r="A1870" i="7"/>
  <c r="B1869" i="7"/>
  <c r="A1869" i="7"/>
  <c r="B1868" i="7"/>
  <c r="A1868" i="7"/>
  <c r="B1867" i="7"/>
  <c r="A1867" i="7"/>
  <c r="B1866" i="7"/>
  <c r="A1866" i="7"/>
  <c r="B1865" i="7"/>
  <c r="A1865" i="7"/>
  <c r="B1864" i="7"/>
  <c r="A1864" i="7"/>
  <c r="B1863" i="7"/>
  <c r="A1863" i="7"/>
  <c r="B1862" i="7"/>
  <c r="A1862" i="7"/>
  <c r="B1861" i="7"/>
  <c r="A1861" i="7"/>
  <c r="B1860" i="7"/>
  <c r="A1860" i="7"/>
  <c r="B1859" i="7"/>
  <c r="A1859" i="7"/>
  <c r="B1858" i="7"/>
  <c r="A1858" i="7"/>
  <c r="B1857" i="7"/>
  <c r="A1857" i="7"/>
  <c r="B1856" i="7"/>
  <c r="A1856" i="7"/>
  <c r="B1855" i="7"/>
  <c r="A1855" i="7"/>
  <c r="B1854" i="7"/>
  <c r="A1854" i="7"/>
  <c r="B1853" i="7"/>
  <c r="A1853" i="7"/>
  <c r="B1852" i="7"/>
  <c r="A1852" i="7"/>
  <c r="B1851" i="7"/>
  <c r="A1851" i="7"/>
  <c r="B1850" i="7"/>
  <c r="A1850" i="7"/>
  <c r="B1849" i="7"/>
  <c r="A1849" i="7"/>
  <c r="B1848" i="7"/>
  <c r="A1848" i="7"/>
  <c r="B1847" i="7"/>
  <c r="A1847" i="7"/>
  <c r="B1846" i="7"/>
  <c r="A1846" i="7"/>
  <c r="B1845" i="7"/>
  <c r="A1845" i="7"/>
  <c r="B1844" i="7"/>
  <c r="A1844" i="7"/>
  <c r="B1843" i="7"/>
  <c r="A1843" i="7"/>
  <c r="B1842" i="7"/>
  <c r="A1842" i="7"/>
  <c r="B1841" i="7"/>
  <c r="A1841" i="7"/>
  <c r="B1840" i="7"/>
  <c r="A1840" i="7"/>
  <c r="B1839" i="7"/>
  <c r="A1839" i="7"/>
  <c r="B1838" i="7"/>
  <c r="A1838" i="7"/>
  <c r="B1837" i="7"/>
  <c r="A1837" i="7"/>
  <c r="B1836" i="7"/>
  <c r="A1836" i="7"/>
  <c r="B1835" i="7"/>
  <c r="A1835" i="7"/>
  <c r="B1834" i="7"/>
  <c r="A1834" i="7"/>
  <c r="B1833" i="7"/>
  <c r="A1833" i="7"/>
  <c r="B1832" i="7"/>
  <c r="A1832" i="7"/>
  <c r="B1831" i="7"/>
  <c r="A1831" i="7"/>
  <c r="B1830" i="7"/>
  <c r="A1830" i="7"/>
  <c r="B1829" i="7"/>
  <c r="A1829" i="7"/>
  <c r="B1828" i="7"/>
  <c r="A1828" i="7"/>
  <c r="B1827" i="7"/>
  <c r="A1827" i="7"/>
  <c r="B1826" i="7"/>
  <c r="A1826" i="7"/>
  <c r="B1825" i="7"/>
  <c r="A1825" i="7"/>
  <c r="B1824" i="7"/>
  <c r="A1824" i="7"/>
  <c r="B1823" i="7"/>
  <c r="A1823" i="7"/>
  <c r="B1822" i="7"/>
  <c r="A1822" i="7"/>
  <c r="B1821" i="7"/>
  <c r="A1821" i="7"/>
  <c r="B1820" i="7"/>
  <c r="A1820" i="7"/>
  <c r="B1819" i="7"/>
  <c r="A1819" i="7"/>
  <c r="B1818" i="7"/>
  <c r="A1818" i="7"/>
  <c r="B1817" i="7"/>
  <c r="A1817" i="7"/>
  <c r="B1816" i="7"/>
  <c r="A1816" i="7"/>
  <c r="B1815" i="7"/>
  <c r="A1815" i="7"/>
  <c r="B1814" i="7"/>
  <c r="A1814" i="7"/>
  <c r="B1813" i="7"/>
  <c r="A1813" i="7"/>
  <c r="B1812" i="7"/>
  <c r="A1812" i="7"/>
  <c r="B1811" i="7"/>
  <c r="A1811" i="7"/>
  <c r="B1810" i="7"/>
  <c r="A1810" i="7"/>
  <c r="B1809" i="7"/>
  <c r="A1809" i="7"/>
  <c r="B1808" i="7"/>
  <c r="A1808" i="7"/>
  <c r="B1807" i="7"/>
  <c r="A1807" i="7"/>
  <c r="B1806" i="7"/>
  <c r="A1806" i="7"/>
  <c r="B1805" i="7"/>
  <c r="A1805" i="7"/>
  <c r="B1804" i="7"/>
  <c r="A1804" i="7"/>
  <c r="B1803" i="7"/>
  <c r="A1803" i="7"/>
  <c r="B1802" i="7"/>
  <c r="A1802" i="7"/>
  <c r="B1801" i="7"/>
  <c r="A1801" i="7"/>
  <c r="B1800" i="7"/>
  <c r="A1800" i="7"/>
  <c r="B1799" i="7"/>
  <c r="A1799" i="7"/>
  <c r="B1798" i="7"/>
  <c r="A1798" i="7"/>
  <c r="B1797" i="7"/>
  <c r="A1797" i="7"/>
  <c r="B1796" i="7"/>
  <c r="A1796" i="7"/>
  <c r="B1795" i="7"/>
  <c r="A1795" i="7"/>
  <c r="B1794" i="7"/>
  <c r="A1794" i="7"/>
  <c r="B1793" i="7"/>
  <c r="A1793" i="7"/>
  <c r="B1792" i="7"/>
  <c r="A1792" i="7"/>
  <c r="B1791" i="7"/>
  <c r="A1791" i="7"/>
  <c r="B1790" i="7"/>
  <c r="A1790" i="7"/>
  <c r="B1789" i="7"/>
  <c r="A1789" i="7"/>
  <c r="B1788" i="7"/>
  <c r="A1788" i="7"/>
  <c r="B1787" i="7"/>
  <c r="A1787" i="7"/>
  <c r="B1786" i="7"/>
  <c r="A1786" i="7"/>
  <c r="B1785" i="7"/>
  <c r="A1785" i="7"/>
  <c r="B1784" i="7"/>
  <c r="A1784" i="7"/>
  <c r="B1783" i="7"/>
  <c r="A1783" i="7"/>
  <c r="B1782" i="7"/>
  <c r="A1782" i="7"/>
  <c r="B1781" i="7"/>
  <c r="A1781" i="7"/>
  <c r="B1780" i="7"/>
  <c r="A1780" i="7"/>
  <c r="B1779" i="7"/>
  <c r="A1779" i="7"/>
  <c r="B1778" i="7"/>
  <c r="A1778" i="7"/>
  <c r="B1777" i="7"/>
  <c r="A1777" i="7"/>
  <c r="B1776" i="7"/>
  <c r="A1776" i="7"/>
  <c r="B1775" i="7"/>
  <c r="A1775" i="7"/>
  <c r="B1774" i="7"/>
  <c r="A1774" i="7"/>
  <c r="B1773" i="7"/>
  <c r="A1773" i="7"/>
  <c r="B1772" i="7"/>
  <c r="A1772" i="7"/>
  <c r="B1771" i="7"/>
  <c r="A1771" i="7"/>
  <c r="B1770" i="7"/>
  <c r="A1770" i="7"/>
  <c r="B1769" i="7"/>
  <c r="A1769" i="7"/>
  <c r="B1768" i="7"/>
  <c r="A1768" i="7"/>
  <c r="B1767" i="7"/>
  <c r="A1767" i="7"/>
  <c r="B1766" i="7"/>
  <c r="A1766" i="7"/>
  <c r="B1765" i="7"/>
  <c r="A1765" i="7"/>
  <c r="B1764" i="7"/>
  <c r="A1764" i="7"/>
  <c r="B1763" i="7"/>
  <c r="A1763" i="7"/>
  <c r="B1762" i="7"/>
  <c r="A1762" i="7"/>
  <c r="B1761" i="7"/>
  <c r="A1761" i="7"/>
  <c r="B1760" i="7"/>
  <c r="A1760" i="7"/>
  <c r="B1759" i="7"/>
  <c r="A1759" i="7"/>
  <c r="B1758" i="7"/>
  <c r="A1758" i="7"/>
  <c r="B1757" i="7"/>
  <c r="A1757" i="7"/>
  <c r="B1756" i="7"/>
  <c r="A1756" i="7"/>
  <c r="B1755" i="7"/>
  <c r="A1755" i="7"/>
  <c r="B1754" i="7"/>
  <c r="A1754" i="7"/>
  <c r="B1753" i="7"/>
  <c r="A1753" i="7"/>
  <c r="B1752" i="7"/>
  <c r="A1752" i="7"/>
  <c r="B1751" i="7"/>
  <c r="A1751" i="7"/>
  <c r="B1750" i="7"/>
  <c r="A1750" i="7"/>
  <c r="B1749" i="7"/>
  <c r="A1749" i="7"/>
  <c r="B1748" i="7"/>
  <c r="A1748" i="7"/>
  <c r="B1747" i="7"/>
  <c r="A1747" i="7"/>
  <c r="B1746" i="7"/>
  <c r="A1746" i="7"/>
  <c r="B1745" i="7"/>
  <c r="A1745" i="7"/>
  <c r="B1744" i="7"/>
  <c r="A1744" i="7"/>
  <c r="B1743" i="7"/>
  <c r="A1743" i="7"/>
  <c r="B1742" i="7"/>
  <c r="A1742" i="7"/>
  <c r="B1741" i="7"/>
  <c r="A1741" i="7"/>
  <c r="B1740" i="7"/>
  <c r="A1740" i="7"/>
  <c r="B1739" i="7"/>
  <c r="A1739" i="7"/>
  <c r="B1738" i="7"/>
  <c r="A1738" i="7"/>
  <c r="B1737" i="7"/>
  <c r="A1737" i="7"/>
  <c r="B1736" i="7"/>
  <c r="A1736" i="7"/>
  <c r="B1735" i="7"/>
  <c r="A1735" i="7"/>
  <c r="B1734" i="7"/>
  <c r="A1734" i="7"/>
  <c r="B1733" i="7"/>
  <c r="A1733" i="7"/>
  <c r="B1732" i="7"/>
  <c r="A1732" i="7"/>
  <c r="B1731" i="7"/>
  <c r="A1731" i="7"/>
  <c r="B1730" i="7"/>
  <c r="A1730" i="7"/>
  <c r="B1729" i="7"/>
  <c r="A1729" i="7"/>
  <c r="B1728" i="7"/>
  <c r="A1728" i="7"/>
  <c r="B1727" i="7"/>
  <c r="A1727" i="7"/>
  <c r="B1726" i="7"/>
  <c r="A1726" i="7"/>
  <c r="B1725" i="7"/>
  <c r="A1725" i="7"/>
  <c r="B1724" i="7"/>
  <c r="A1724" i="7"/>
  <c r="B1723" i="7"/>
  <c r="A1723" i="7"/>
  <c r="B1722" i="7"/>
  <c r="A1722" i="7"/>
  <c r="B1721" i="7"/>
  <c r="A1721" i="7"/>
  <c r="B1720" i="7"/>
  <c r="A1720" i="7"/>
  <c r="B1719" i="7"/>
  <c r="A1719" i="7"/>
  <c r="B1718" i="7"/>
  <c r="A1718" i="7"/>
  <c r="B1717" i="7"/>
  <c r="A1717" i="7"/>
  <c r="B1716" i="7"/>
  <c r="A1716" i="7"/>
  <c r="B1715" i="7"/>
  <c r="A1715" i="7"/>
  <c r="B1714" i="7"/>
  <c r="A1714" i="7"/>
  <c r="B1713" i="7"/>
  <c r="A1713" i="7"/>
  <c r="B1712" i="7"/>
  <c r="A1712" i="7"/>
  <c r="B1711" i="7"/>
  <c r="A1711" i="7"/>
  <c r="B1710" i="7"/>
  <c r="A1710" i="7"/>
  <c r="B1709" i="7"/>
  <c r="A1709" i="7"/>
  <c r="B1708" i="7"/>
  <c r="A1708" i="7"/>
  <c r="B1707" i="7"/>
  <c r="A1707" i="7"/>
  <c r="B1706" i="7"/>
  <c r="A1706" i="7"/>
  <c r="B1705" i="7"/>
  <c r="A1705" i="7"/>
  <c r="B1704" i="7"/>
  <c r="A1704" i="7"/>
  <c r="B1703" i="7"/>
  <c r="A1703" i="7"/>
  <c r="B1702" i="7"/>
  <c r="A1702" i="7"/>
  <c r="B1701" i="7"/>
  <c r="A1701" i="7"/>
  <c r="B1700" i="7"/>
  <c r="A1700" i="7"/>
  <c r="B1699" i="7"/>
  <c r="A1699" i="7"/>
  <c r="B1698" i="7"/>
  <c r="A1698" i="7"/>
  <c r="B1697" i="7"/>
  <c r="A1697" i="7"/>
  <c r="B1696" i="7"/>
  <c r="A1696" i="7"/>
  <c r="B1695" i="7"/>
  <c r="A1695" i="7"/>
  <c r="B1694" i="7"/>
  <c r="A1694" i="7"/>
  <c r="B1693" i="7"/>
  <c r="A1693" i="7"/>
  <c r="B1692" i="7"/>
  <c r="A1692" i="7"/>
  <c r="B1691" i="7"/>
  <c r="A1691" i="7"/>
  <c r="B1690" i="7"/>
  <c r="A1690" i="7"/>
  <c r="B1689" i="7"/>
  <c r="A1689" i="7"/>
  <c r="B1688" i="7"/>
  <c r="A1688" i="7"/>
  <c r="B1687" i="7"/>
  <c r="A1687" i="7"/>
  <c r="B1686" i="7"/>
  <c r="A1686" i="7"/>
  <c r="B1685" i="7"/>
  <c r="A1685" i="7"/>
  <c r="B1684" i="7"/>
  <c r="A1684" i="7"/>
  <c r="B1683" i="7"/>
  <c r="A1683" i="7"/>
  <c r="B1682" i="7"/>
  <c r="A1682" i="7"/>
  <c r="B1681" i="7"/>
  <c r="A1681" i="7"/>
  <c r="B1680" i="7"/>
  <c r="A1680" i="7"/>
  <c r="B1679" i="7"/>
  <c r="A1679" i="7"/>
  <c r="B1678" i="7"/>
  <c r="A1678" i="7"/>
  <c r="B1677" i="7"/>
  <c r="A1677" i="7"/>
  <c r="B1676" i="7"/>
  <c r="A1676" i="7"/>
  <c r="B1675" i="7"/>
  <c r="A1675" i="7"/>
  <c r="B1674" i="7"/>
  <c r="A1674" i="7"/>
  <c r="B1673" i="7"/>
  <c r="A1673" i="7"/>
  <c r="B1672" i="7"/>
  <c r="A1672" i="7"/>
  <c r="B1671" i="7"/>
  <c r="A1671" i="7"/>
  <c r="B1670" i="7"/>
  <c r="A1670" i="7"/>
  <c r="B1669" i="7"/>
  <c r="A1669" i="7"/>
  <c r="B1668" i="7"/>
  <c r="A1668" i="7"/>
  <c r="B1667" i="7"/>
  <c r="A1667" i="7"/>
  <c r="B1666" i="7"/>
  <c r="A1666" i="7"/>
  <c r="B1665" i="7"/>
  <c r="A1665" i="7"/>
  <c r="B1664" i="7"/>
  <c r="A1664" i="7"/>
  <c r="B1663" i="7"/>
  <c r="A1663" i="7"/>
  <c r="B1662" i="7"/>
  <c r="A1662" i="7"/>
  <c r="B1661" i="7"/>
  <c r="A1661" i="7"/>
  <c r="B1660" i="7"/>
  <c r="A1660" i="7"/>
  <c r="B1659" i="7"/>
  <c r="A1659" i="7"/>
  <c r="B1658" i="7"/>
  <c r="A1658" i="7"/>
  <c r="B1657" i="7"/>
  <c r="A1657" i="7"/>
  <c r="B1656" i="7"/>
  <c r="A1656" i="7"/>
  <c r="B1655" i="7"/>
  <c r="A1655" i="7"/>
  <c r="B1654" i="7"/>
  <c r="A1654" i="7"/>
  <c r="B1653" i="7"/>
  <c r="A1653" i="7"/>
  <c r="B1652" i="7"/>
  <c r="A1652" i="7"/>
  <c r="B1651" i="7"/>
  <c r="A1651" i="7"/>
  <c r="B1650" i="7"/>
  <c r="A1650" i="7"/>
  <c r="B1649" i="7"/>
  <c r="A1649" i="7"/>
  <c r="B1648" i="7"/>
  <c r="A1648" i="7"/>
  <c r="B1647" i="7"/>
  <c r="A1647" i="7"/>
  <c r="B1646" i="7"/>
  <c r="A1646" i="7"/>
  <c r="B1645" i="7"/>
  <c r="A1645" i="7"/>
  <c r="B1644" i="7"/>
  <c r="A1644" i="7"/>
  <c r="B1643" i="7"/>
  <c r="A1643" i="7"/>
  <c r="B1642" i="7"/>
  <c r="A1642" i="7"/>
  <c r="B1641" i="7"/>
  <c r="A1641" i="7"/>
  <c r="B1640" i="7"/>
  <c r="A1640" i="7"/>
  <c r="B1639" i="7"/>
  <c r="A1639" i="7"/>
  <c r="B1638" i="7"/>
  <c r="A1638" i="7"/>
  <c r="B1637" i="7"/>
  <c r="A1637" i="7"/>
  <c r="B1636" i="7"/>
  <c r="A1636" i="7"/>
  <c r="B1635" i="7"/>
  <c r="A1635" i="7"/>
  <c r="B1634" i="7"/>
  <c r="A1634" i="7"/>
  <c r="B1633" i="7"/>
  <c r="A1633" i="7"/>
  <c r="B1632" i="7"/>
  <c r="A1632" i="7"/>
  <c r="B1631" i="7"/>
  <c r="A1631" i="7"/>
  <c r="B1630" i="7"/>
  <c r="A1630" i="7"/>
  <c r="B1629" i="7"/>
  <c r="A1629" i="7"/>
  <c r="B1628" i="7"/>
  <c r="A1628" i="7"/>
  <c r="B1627" i="7"/>
  <c r="A1627" i="7"/>
  <c r="B1626" i="7"/>
  <c r="A1626" i="7"/>
  <c r="B1625" i="7"/>
  <c r="A1625" i="7"/>
  <c r="B1624" i="7"/>
  <c r="A1624" i="7"/>
  <c r="B1623" i="7"/>
  <c r="A1623" i="7"/>
  <c r="B1622" i="7"/>
  <c r="A1622" i="7"/>
  <c r="B1621" i="7"/>
  <c r="A1621" i="7"/>
  <c r="B1620" i="7"/>
  <c r="A1620" i="7"/>
  <c r="B1619" i="7"/>
  <c r="A1619" i="7"/>
  <c r="B1618" i="7"/>
  <c r="A1618" i="7"/>
  <c r="B1617" i="7"/>
  <c r="A1617" i="7"/>
  <c r="B1616" i="7"/>
  <c r="A1616" i="7"/>
  <c r="B1615" i="7"/>
  <c r="A1615" i="7"/>
  <c r="B1614" i="7"/>
  <c r="A1614" i="7"/>
  <c r="B1613" i="7"/>
  <c r="A1613" i="7"/>
  <c r="B1612" i="7"/>
  <c r="A1612" i="7"/>
  <c r="B1611" i="7"/>
  <c r="A1611" i="7"/>
  <c r="B1610" i="7"/>
  <c r="A1610" i="7"/>
  <c r="B1609" i="7"/>
  <c r="A1609" i="7"/>
  <c r="B1608" i="7"/>
  <c r="A1608" i="7"/>
  <c r="B1607" i="7"/>
  <c r="A1607" i="7"/>
  <c r="B1606" i="7"/>
  <c r="A1606" i="7"/>
  <c r="B1605" i="7"/>
  <c r="A1605" i="7"/>
  <c r="B1604" i="7"/>
  <c r="A1604" i="7"/>
  <c r="B1603" i="7"/>
  <c r="A1603" i="7"/>
  <c r="B1602" i="7"/>
  <c r="A1602" i="7"/>
  <c r="B1601" i="7"/>
  <c r="A1601" i="7"/>
  <c r="B1600" i="7"/>
  <c r="A1600" i="7"/>
  <c r="B1599" i="7"/>
  <c r="A1599" i="7"/>
  <c r="B1598" i="7"/>
  <c r="A1598" i="7"/>
  <c r="B1597" i="7"/>
  <c r="A1597" i="7"/>
  <c r="B1596" i="7"/>
  <c r="A1596" i="7"/>
  <c r="B1595" i="7"/>
  <c r="A1595" i="7"/>
  <c r="B1594" i="7"/>
  <c r="A1594" i="7"/>
  <c r="B1593" i="7"/>
  <c r="A1593" i="7"/>
  <c r="B1592" i="7"/>
  <c r="A1592" i="7"/>
  <c r="B1591" i="7"/>
  <c r="A1591" i="7"/>
  <c r="B1590" i="7"/>
  <c r="A1590" i="7"/>
  <c r="B1589" i="7"/>
  <c r="A1589" i="7"/>
  <c r="B1588" i="7"/>
  <c r="A1588" i="7"/>
  <c r="B1587" i="7"/>
  <c r="A1587" i="7"/>
  <c r="B1586" i="7"/>
  <c r="A1586" i="7"/>
  <c r="B1585" i="7"/>
  <c r="A1585" i="7"/>
  <c r="B1584" i="7"/>
  <c r="A1584" i="7"/>
  <c r="B1583" i="7"/>
  <c r="A1583" i="7"/>
  <c r="B1582" i="7"/>
  <c r="A1582" i="7"/>
  <c r="B1581" i="7"/>
  <c r="A1581" i="7"/>
  <c r="B1580" i="7"/>
  <c r="A1580" i="7"/>
  <c r="B1579" i="7"/>
  <c r="A1579" i="7"/>
  <c r="B1578" i="7"/>
  <c r="A1578" i="7"/>
  <c r="B1577" i="7"/>
  <c r="A1577" i="7"/>
  <c r="B1576" i="7"/>
  <c r="A1576" i="7"/>
  <c r="B1575" i="7"/>
  <c r="A1575" i="7"/>
  <c r="B1574" i="7"/>
  <c r="A1574" i="7"/>
  <c r="B1573" i="7"/>
  <c r="A1573" i="7"/>
  <c r="B1572" i="7"/>
  <c r="A1572" i="7"/>
  <c r="B1571" i="7"/>
  <c r="A1571" i="7"/>
  <c r="B1570" i="7"/>
  <c r="A1570" i="7"/>
  <c r="B1569" i="7"/>
  <c r="A1569" i="7"/>
  <c r="B1568" i="7"/>
  <c r="A1568" i="7"/>
  <c r="B1567" i="7"/>
  <c r="A1567" i="7"/>
  <c r="B1566" i="7"/>
  <c r="A1566" i="7"/>
  <c r="B1565" i="7"/>
  <c r="A1565" i="7"/>
  <c r="B1564" i="7"/>
  <c r="A1564" i="7"/>
  <c r="B1563" i="7"/>
  <c r="A1563" i="7"/>
  <c r="B1562" i="7"/>
  <c r="A1562" i="7"/>
  <c r="B1561" i="7"/>
  <c r="A1561" i="7"/>
  <c r="B1560" i="7"/>
  <c r="A1560" i="7"/>
  <c r="B1559" i="7"/>
  <c r="A1559" i="7"/>
  <c r="B1558" i="7"/>
  <c r="A1558" i="7"/>
  <c r="B1557" i="7"/>
  <c r="A1557" i="7"/>
  <c r="B1556" i="7"/>
  <c r="A1556" i="7"/>
  <c r="B1555" i="7"/>
  <c r="A1555" i="7"/>
  <c r="B1554" i="7"/>
  <c r="A1554" i="7"/>
  <c r="B1553" i="7"/>
  <c r="A1553" i="7"/>
  <c r="B1552" i="7"/>
  <c r="A1552" i="7"/>
  <c r="B1551" i="7"/>
  <c r="A1551" i="7"/>
  <c r="B1550" i="7"/>
  <c r="A1550" i="7"/>
  <c r="B1549" i="7"/>
  <c r="A1549" i="7"/>
  <c r="B1548" i="7"/>
  <c r="A1548" i="7"/>
  <c r="B1547" i="7"/>
  <c r="A1547" i="7"/>
  <c r="B1546" i="7"/>
  <c r="A1546" i="7"/>
  <c r="B1545" i="7"/>
  <c r="A1545" i="7"/>
  <c r="B1544" i="7"/>
  <c r="A1544" i="7"/>
  <c r="B1543" i="7"/>
  <c r="A1543" i="7"/>
  <c r="B1542" i="7"/>
  <c r="A1542" i="7"/>
  <c r="B1541" i="7"/>
  <c r="A1541" i="7"/>
  <c r="B1540" i="7"/>
  <c r="A1540" i="7"/>
  <c r="B1539" i="7"/>
  <c r="A1539" i="7"/>
  <c r="B1538" i="7"/>
  <c r="A1538" i="7"/>
  <c r="B1537" i="7"/>
  <c r="A1537" i="7"/>
  <c r="B1536" i="7"/>
  <c r="A1536" i="7"/>
  <c r="B1535" i="7"/>
  <c r="A1535" i="7"/>
  <c r="B1534" i="7"/>
  <c r="A1534" i="7"/>
  <c r="B1533" i="7"/>
  <c r="A1533" i="7"/>
  <c r="B1532" i="7"/>
  <c r="A1532" i="7"/>
  <c r="B1531" i="7"/>
  <c r="A1531" i="7"/>
  <c r="B1530" i="7"/>
  <c r="A1530" i="7"/>
  <c r="B1529" i="7"/>
  <c r="A1529" i="7"/>
  <c r="B1528" i="7"/>
  <c r="A1528" i="7"/>
  <c r="B1527" i="7"/>
  <c r="A1527" i="7"/>
  <c r="B1526" i="7"/>
  <c r="A1526" i="7"/>
  <c r="B1525" i="7"/>
  <c r="A1525" i="7"/>
  <c r="B1524" i="7"/>
  <c r="A1524" i="7"/>
  <c r="B1523" i="7"/>
  <c r="A1523" i="7"/>
  <c r="B1522" i="7"/>
  <c r="A1522" i="7"/>
  <c r="B1521" i="7"/>
  <c r="A1521" i="7"/>
  <c r="B1520" i="7"/>
  <c r="A1520" i="7"/>
  <c r="B1519" i="7"/>
  <c r="A1519" i="7"/>
  <c r="B1518" i="7"/>
  <c r="A1518" i="7"/>
  <c r="B1517" i="7"/>
  <c r="A1517" i="7"/>
  <c r="B1516" i="7"/>
  <c r="A1516" i="7"/>
  <c r="B1515" i="7"/>
  <c r="A1515" i="7"/>
  <c r="B1514" i="7"/>
  <c r="A1514" i="7"/>
  <c r="B1513" i="7"/>
  <c r="A1513" i="7"/>
  <c r="B1512" i="7"/>
  <c r="A1512" i="7"/>
  <c r="B1511" i="7"/>
  <c r="A1511" i="7"/>
  <c r="B1510" i="7"/>
  <c r="A1510" i="7"/>
  <c r="B1509" i="7"/>
  <c r="A1509" i="7"/>
  <c r="B1508" i="7"/>
  <c r="A1508" i="7"/>
  <c r="B1507" i="7"/>
  <c r="A1507" i="7"/>
  <c r="B1506" i="7"/>
  <c r="A1506" i="7"/>
  <c r="B1505" i="7"/>
  <c r="A1505" i="7"/>
  <c r="B1504" i="7"/>
  <c r="A1504" i="7"/>
  <c r="B1503" i="7"/>
  <c r="A1503" i="7"/>
  <c r="B1502" i="7"/>
  <c r="A1502" i="7"/>
  <c r="B1501" i="7"/>
  <c r="A1501" i="7"/>
  <c r="B1500" i="7"/>
  <c r="A1500" i="7"/>
  <c r="B1499" i="7"/>
  <c r="A1499" i="7"/>
  <c r="B1498" i="7"/>
  <c r="A1498" i="7"/>
  <c r="B1497" i="7"/>
  <c r="A1497" i="7"/>
  <c r="B1496" i="7"/>
  <c r="A1496" i="7"/>
  <c r="B1495" i="7"/>
  <c r="A1495" i="7"/>
  <c r="B1494" i="7"/>
  <c r="A1494" i="7"/>
  <c r="B1493" i="7"/>
  <c r="A1493" i="7"/>
  <c r="B1492" i="7"/>
  <c r="A1492" i="7"/>
  <c r="B1491" i="7"/>
  <c r="A1491" i="7"/>
  <c r="B1490" i="7"/>
  <c r="A1490" i="7"/>
  <c r="B1489" i="7"/>
  <c r="A1489" i="7"/>
  <c r="B1488" i="7"/>
  <c r="A1488" i="7"/>
  <c r="B1487" i="7"/>
  <c r="A1487" i="7"/>
  <c r="B1486" i="7"/>
  <c r="A1486" i="7"/>
  <c r="B1485" i="7"/>
  <c r="A1485" i="7"/>
  <c r="B1484" i="7"/>
  <c r="A1484" i="7"/>
  <c r="B1483" i="7"/>
  <c r="A1483" i="7"/>
  <c r="B1482" i="7"/>
  <c r="A1482" i="7"/>
  <c r="B1481" i="7"/>
  <c r="A1481" i="7"/>
  <c r="B1480" i="7"/>
  <c r="A1480" i="7"/>
  <c r="B1479" i="7"/>
  <c r="A1479" i="7"/>
  <c r="B1478" i="7"/>
  <c r="A1478" i="7"/>
  <c r="B1477" i="7"/>
  <c r="A1477" i="7"/>
  <c r="B1476" i="7"/>
  <c r="A1476" i="7"/>
  <c r="B1475" i="7"/>
  <c r="A1475" i="7"/>
  <c r="B1474" i="7"/>
  <c r="A1474" i="7"/>
  <c r="B1473" i="7"/>
  <c r="A1473" i="7"/>
  <c r="B1472" i="7"/>
  <c r="A1472" i="7"/>
  <c r="B1471" i="7"/>
  <c r="A1471" i="7"/>
  <c r="B1470" i="7"/>
  <c r="A1470" i="7"/>
  <c r="B1469" i="7"/>
  <c r="A1469" i="7"/>
  <c r="B1468" i="7"/>
  <c r="A1468" i="7"/>
  <c r="B1467" i="7"/>
  <c r="A1467" i="7"/>
  <c r="B1466" i="7"/>
  <c r="A1466" i="7"/>
  <c r="B1465" i="7"/>
  <c r="A1465" i="7"/>
  <c r="B1464" i="7"/>
  <c r="A1464" i="7"/>
  <c r="B1463" i="7"/>
  <c r="A1463" i="7"/>
  <c r="B1462" i="7"/>
  <c r="A1462" i="7"/>
  <c r="B1461" i="7"/>
  <c r="A1461" i="7"/>
  <c r="B1460" i="7"/>
  <c r="A1460" i="7"/>
  <c r="B1459" i="7"/>
  <c r="A1459" i="7"/>
  <c r="B1458" i="7"/>
  <c r="A1458" i="7"/>
  <c r="B1457" i="7"/>
  <c r="A1457" i="7"/>
  <c r="B1456" i="7"/>
  <c r="A1456" i="7"/>
  <c r="B1455" i="7"/>
  <c r="A1455" i="7"/>
  <c r="B1454" i="7"/>
  <c r="A1454" i="7"/>
  <c r="B1453" i="7"/>
  <c r="A1453" i="7"/>
  <c r="B1452" i="7"/>
  <c r="A1452" i="7"/>
  <c r="B1451" i="7"/>
  <c r="A1451" i="7"/>
  <c r="B1450" i="7"/>
  <c r="A1450" i="7"/>
  <c r="B1449" i="7"/>
  <c r="A1449" i="7"/>
  <c r="B1448" i="7"/>
  <c r="A1448" i="7"/>
  <c r="B1447" i="7"/>
  <c r="A1447" i="7"/>
  <c r="B1446" i="7"/>
  <c r="A1446" i="7"/>
  <c r="B1445" i="7"/>
  <c r="A1445" i="7"/>
  <c r="B1444" i="7"/>
  <c r="A1444" i="7"/>
  <c r="B1443" i="7"/>
  <c r="A1443" i="7"/>
  <c r="B1442" i="7"/>
  <c r="A1442" i="7"/>
  <c r="B1441" i="7"/>
  <c r="A1441" i="7"/>
  <c r="B1440" i="7"/>
  <c r="A1440" i="7"/>
  <c r="B1439" i="7"/>
  <c r="A1439" i="7"/>
  <c r="B1438" i="7"/>
  <c r="A1438" i="7"/>
  <c r="B1437" i="7"/>
  <c r="A1437" i="7"/>
  <c r="B1436" i="7"/>
  <c r="A1436" i="7"/>
  <c r="B1435" i="7"/>
  <c r="A1435" i="7"/>
  <c r="B1434" i="7"/>
  <c r="A1434" i="7"/>
  <c r="B1433" i="7"/>
  <c r="A1433" i="7"/>
  <c r="B1432" i="7"/>
  <c r="A1432" i="7"/>
  <c r="B1431" i="7"/>
  <c r="A1431" i="7"/>
  <c r="B1430" i="7"/>
  <c r="A1430" i="7"/>
  <c r="B1429" i="7"/>
  <c r="A1429" i="7"/>
  <c r="B1428" i="7"/>
  <c r="A1428" i="7"/>
  <c r="B1427" i="7"/>
  <c r="A1427" i="7"/>
  <c r="B1426" i="7"/>
  <c r="A1426" i="7"/>
  <c r="B1425" i="7"/>
  <c r="A1425" i="7"/>
  <c r="B1424" i="7"/>
  <c r="A1424" i="7"/>
  <c r="B1423" i="7"/>
  <c r="A1423" i="7"/>
  <c r="B1422" i="7"/>
  <c r="A1422" i="7"/>
  <c r="B1421" i="7"/>
  <c r="A1421" i="7"/>
  <c r="B1420" i="7"/>
  <c r="A1420" i="7"/>
  <c r="B1419" i="7"/>
  <c r="A1419" i="7"/>
  <c r="B1418" i="7"/>
  <c r="A1418" i="7"/>
  <c r="B1417" i="7"/>
  <c r="A1417" i="7"/>
  <c r="B1416" i="7"/>
  <c r="A1416" i="7"/>
  <c r="B1415" i="7"/>
  <c r="A1415" i="7"/>
  <c r="B1414" i="7"/>
  <c r="A1414" i="7"/>
  <c r="B1413" i="7"/>
  <c r="A1413" i="7"/>
  <c r="B1412" i="7"/>
  <c r="A1412" i="7"/>
  <c r="B1411" i="7"/>
  <c r="A1411" i="7"/>
  <c r="B1410" i="7"/>
  <c r="A1410" i="7"/>
  <c r="B1409" i="7"/>
  <c r="A1409" i="7"/>
  <c r="B1408" i="7"/>
  <c r="A1408" i="7"/>
  <c r="B1407" i="7"/>
  <c r="A1407" i="7"/>
  <c r="B1406" i="7"/>
  <c r="A1406" i="7"/>
  <c r="B1405" i="7"/>
  <c r="A1405" i="7"/>
  <c r="B1404" i="7"/>
  <c r="A1404" i="7"/>
  <c r="B1403" i="7"/>
  <c r="A1403" i="7"/>
  <c r="B1402" i="7"/>
  <c r="A1402" i="7"/>
  <c r="B1401" i="7"/>
  <c r="A1401" i="7"/>
  <c r="B1400" i="7"/>
  <c r="A1400" i="7"/>
  <c r="B1399" i="7"/>
  <c r="A1399" i="7"/>
  <c r="B1398" i="7"/>
  <c r="A1398" i="7"/>
  <c r="B1397" i="7"/>
  <c r="A1397" i="7"/>
  <c r="B1396" i="7"/>
  <c r="A1396" i="7"/>
  <c r="B1395" i="7"/>
  <c r="A1395" i="7"/>
  <c r="B1394" i="7"/>
  <c r="A1394" i="7"/>
  <c r="B1393" i="7"/>
  <c r="A1393" i="7"/>
  <c r="B1392" i="7"/>
  <c r="A1392" i="7"/>
  <c r="B1391" i="7"/>
  <c r="A1391" i="7"/>
  <c r="B1390" i="7"/>
  <c r="A1390" i="7"/>
  <c r="B1389" i="7"/>
  <c r="A1389" i="7"/>
  <c r="B1388" i="7"/>
  <c r="A1388" i="7"/>
  <c r="B1387" i="7"/>
  <c r="A1387" i="7"/>
  <c r="B1386" i="7"/>
  <c r="A1386" i="7"/>
  <c r="B1385" i="7"/>
  <c r="A1385" i="7"/>
  <c r="B1384" i="7"/>
  <c r="A1384" i="7"/>
  <c r="B1383" i="7"/>
  <c r="A1383" i="7"/>
  <c r="B1382" i="7"/>
  <c r="A1382" i="7"/>
  <c r="B1381" i="7"/>
  <c r="A1381" i="7"/>
  <c r="B1380" i="7"/>
  <c r="A1380" i="7"/>
  <c r="B1379" i="7"/>
  <c r="A1379" i="7"/>
  <c r="B1378" i="7"/>
  <c r="A1378" i="7"/>
  <c r="B1377" i="7"/>
  <c r="A1377" i="7"/>
  <c r="B1376" i="7"/>
  <c r="A1376" i="7"/>
  <c r="B1375" i="7"/>
  <c r="A1375" i="7"/>
  <c r="B1374" i="7"/>
  <c r="A1374" i="7"/>
  <c r="B1373" i="7"/>
  <c r="A1373" i="7"/>
  <c r="B1372" i="7"/>
  <c r="A1372" i="7"/>
  <c r="B1371" i="7"/>
  <c r="A1371" i="7"/>
  <c r="B1370" i="7"/>
  <c r="A1370" i="7"/>
  <c r="B1369" i="7"/>
  <c r="A1369" i="7"/>
  <c r="B1368" i="7"/>
  <c r="A1368" i="7"/>
  <c r="B1367" i="7"/>
  <c r="A1367" i="7"/>
  <c r="B1366" i="7"/>
  <c r="A1366" i="7"/>
  <c r="B1365" i="7"/>
  <c r="A1365" i="7"/>
  <c r="B1364" i="7"/>
  <c r="A1364" i="7"/>
  <c r="B1363" i="7"/>
  <c r="A1363" i="7"/>
  <c r="B1362" i="7"/>
  <c r="A1362" i="7"/>
  <c r="B1361" i="7"/>
  <c r="A1361" i="7"/>
  <c r="B1360" i="7"/>
  <c r="A1360" i="7"/>
  <c r="B1359" i="7"/>
  <c r="A1359" i="7"/>
  <c r="B1358" i="7"/>
  <c r="A1358" i="7"/>
  <c r="B1357" i="7"/>
  <c r="A1357" i="7"/>
  <c r="B1356" i="7"/>
  <c r="A1356" i="7"/>
  <c r="B1355" i="7"/>
  <c r="A1355" i="7"/>
  <c r="B1354" i="7"/>
  <c r="A1354" i="7"/>
  <c r="B1353" i="7"/>
  <c r="A1353" i="7"/>
  <c r="B1352" i="7"/>
  <c r="A1352" i="7"/>
  <c r="B1351" i="7"/>
  <c r="A1351" i="7"/>
  <c r="B1350" i="7"/>
  <c r="A1350" i="7"/>
  <c r="B1349" i="7"/>
  <c r="A1349" i="7"/>
  <c r="B1348" i="7"/>
  <c r="A1348" i="7"/>
  <c r="B1347" i="7"/>
  <c r="A1347" i="7"/>
  <c r="B1346" i="7"/>
  <c r="A1346" i="7"/>
  <c r="B1345" i="7"/>
  <c r="A1345" i="7"/>
  <c r="B1344" i="7"/>
  <c r="A1344" i="7"/>
  <c r="B1343" i="7"/>
  <c r="A1343" i="7"/>
  <c r="B1342" i="7"/>
  <c r="A1342" i="7"/>
  <c r="B1341" i="7"/>
  <c r="A1341" i="7"/>
  <c r="B1340" i="7"/>
  <c r="A1340" i="7"/>
  <c r="B1339" i="7"/>
  <c r="A1339" i="7"/>
  <c r="B1338" i="7"/>
  <c r="A1338" i="7"/>
  <c r="B1337" i="7"/>
  <c r="A1337" i="7"/>
  <c r="B1336" i="7"/>
  <c r="A1336" i="7"/>
  <c r="B1335" i="7"/>
  <c r="A1335" i="7"/>
  <c r="B1334" i="7"/>
  <c r="A1334" i="7"/>
  <c r="B1333" i="7"/>
  <c r="A1333" i="7"/>
  <c r="B1332" i="7"/>
  <c r="A1332" i="7"/>
  <c r="B1331" i="7"/>
  <c r="A1331" i="7"/>
  <c r="B1330" i="7"/>
  <c r="A1330" i="7"/>
  <c r="B1329" i="7"/>
  <c r="A1329" i="7"/>
  <c r="B1328" i="7"/>
  <c r="A1328" i="7"/>
  <c r="B1327" i="7"/>
  <c r="A1327" i="7"/>
  <c r="B1326" i="7"/>
  <c r="A1326" i="7"/>
  <c r="B1325" i="7"/>
  <c r="A1325" i="7"/>
  <c r="B1324" i="7"/>
  <c r="A1324" i="7"/>
  <c r="B1323" i="7"/>
  <c r="A1323" i="7"/>
  <c r="B1322" i="7"/>
  <c r="A1322" i="7"/>
  <c r="B1321" i="7"/>
  <c r="A1321" i="7"/>
  <c r="B1320" i="7"/>
  <c r="A1320" i="7"/>
  <c r="B1319" i="7"/>
  <c r="A1319" i="7"/>
  <c r="B1318" i="7"/>
  <c r="A1318" i="7"/>
  <c r="B1317" i="7"/>
  <c r="A1317" i="7"/>
  <c r="B1316" i="7"/>
  <c r="A1316" i="7"/>
  <c r="B1315" i="7"/>
  <c r="A1315" i="7"/>
  <c r="B1314" i="7"/>
  <c r="A1314" i="7"/>
  <c r="B1313" i="7"/>
  <c r="A1313" i="7"/>
  <c r="B1312" i="7"/>
  <c r="A1312" i="7"/>
  <c r="B1311" i="7"/>
  <c r="A1311" i="7"/>
  <c r="B1310" i="7"/>
  <c r="A1310" i="7"/>
  <c r="B1309" i="7"/>
  <c r="A1309" i="7"/>
  <c r="B1308" i="7"/>
  <c r="A1308" i="7"/>
  <c r="B1307" i="7"/>
  <c r="A1307" i="7"/>
  <c r="B1306" i="7"/>
  <c r="A1306" i="7"/>
  <c r="B1305" i="7"/>
  <c r="A1305" i="7"/>
  <c r="B1304" i="7"/>
  <c r="A1304" i="7"/>
  <c r="B1303" i="7"/>
  <c r="A1303" i="7"/>
  <c r="B1302" i="7"/>
  <c r="A1302" i="7"/>
  <c r="B1301" i="7"/>
  <c r="A1301" i="7"/>
  <c r="B1300" i="7"/>
  <c r="A1300" i="7"/>
  <c r="B1299" i="7"/>
  <c r="A1299" i="7"/>
  <c r="B1298" i="7"/>
  <c r="A1298" i="7"/>
  <c r="B1297" i="7"/>
  <c r="A1297" i="7"/>
  <c r="B1296" i="7"/>
  <c r="A1296" i="7"/>
  <c r="B1295" i="7"/>
  <c r="A1295" i="7"/>
  <c r="B1294" i="7"/>
  <c r="A1294" i="7"/>
  <c r="B1293" i="7"/>
  <c r="A1293" i="7"/>
  <c r="B1292" i="7"/>
  <c r="A1292" i="7"/>
  <c r="B1291" i="7"/>
  <c r="A1291" i="7"/>
  <c r="B1290" i="7"/>
  <c r="A1290" i="7"/>
  <c r="B1289" i="7"/>
  <c r="A1289" i="7"/>
  <c r="B1288" i="7"/>
  <c r="A1288" i="7"/>
  <c r="B1287" i="7"/>
  <c r="A1287" i="7"/>
  <c r="B1286" i="7"/>
  <c r="A1286" i="7"/>
  <c r="B1285" i="7"/>
  <c r="A1285" i="7"/>
  <c r="B1284" i="7"/>
  <c r="A1284" i="7"/>
  <c r="B1283" i="7"/>
  <c r="A1283" i="7"/>
  <c r="B1282" i="7"/>
  <c r="A1282" i="7"/>
  <c r="B1281" i="7"/>
  <c r="A1281" i="7"/>
  <c r="B1280" i="7"/>
  <c r="A1280" i="7"/>
  <c r="B1279" i="7"/>
  <c r="A1279" i="7"/>
  <c r="B1278" i="7"/>
  <c r="A1278" i="7"/>
  <c r="B1277" i="7"/>
  <c r="A1277" i="7"/>
  <c r="B1276" i="7"/>
  <c r="A1276" i="7"/>
  <c r="B1275" i="7"/>
  <c r="A1275" i="7"/>
  <c r="B1274" i="7"/>
  <c r="A1274" i="7"/>
  <c r="B1273" i="7"/>
  <c r="A1273" i="7"/>
  <c r="B1272" i="7"/>
  <c r="A1272" i="7"/>
  <c r="B1271" i="7"/>
  <c r="A1271" i="7"/>
  <c r="B1270" i="7"/>
  <c r="A1270" i="7"/>
  <c r="B1269" i="7"/>
  <c r="A1269" i="7"/>
  <c r="B1268" i="7"/>
  <c r="A1268" i="7"/>
  <c r="B1267" i="7"/>
  <c r="A1267" i="7"/>
  <c r="B1266" i="7"/>
  <c r="A1266" i="7"/>
  <c r="B1265" i="7"/>
  <c r="A1265" i="7"/>
  <c r="B1264" i="7"/>
  <c r="A1264" i="7"/>
  <c r="B1263" i="7"/>
  <c r="A1263" i="7"/>
  <c r="B1262" i="7"/>
  <c r="A1262" i="7"/>
  <c r="B1261" i="7"/>
  <c r="A1261" i="7"/>
  <c r="B1260" i="7"/>
  <c r="A1260" i="7"/>
  <c r="B1259" i="7"/>
  <c r="A1259" i="7"/>
  <c r="B1258" i="7"/>
  <c r="A1258" i="7"/>
  <c r="B1257" i="7"/>
  <c r="A1257" i="7"/>
  <c r="B1256" i="7"/>
  <c r="A1256" i="7"/>
  <c r="B1255" i="7"/>
  <c r="A1255" i="7"/>
  <c r="B1254" i="7"/>
  <c r="A1254" i="7"/>
  <c r="B1253" i="7"/>
  <c r="A1253" i="7"/>
  <c r="B1252" i="7"/>
  <c r="A1252" i="7"/>
  <c r="B1251" i="7"/>
  <c r="A1251" i="7"/>
  <c r="B1250" i="7"/>
  <c r="A1250" i="7"/>
  <c r="B1249" i="7"/>
  <c r="A1249" i="7"/>
  <c r="B1248" i="7"/>
  <c r="A1248" i="7"/>
  <c r="B1247" i="7"/>
  <c r="A1247" i="7"/>
  <c r="B1246" i="7"/>
  <c r="A1246" i="7"/>
  <c r="B1245" i="7"/>
  <c r="A1245" i="7"/>
  <c r="B1244" i="7"/>
  <c r="A1244" i="7"/>
  <c r="B1243" i="7"/>
  <c r="A1243" i="7"/>
  <c r="B1242" i="7"/>
  <c r="A1242" i="7"/>
  <c r="B1241" i="7"/>
  <c r="A1241" i="7"/>
  <c r="B1240" i="7"/>
  <c r="A1240" i="7"/>
  <c r="B1239" i="7"/>
  <c r="A1239" i="7"/>
  <c r="B1238" i="7"/>
  <c r="A1238" i="7"/>
  <c r="B1237" i="7"/>
  <c r="A1237" i="7"/>
  <c r="B1236" i="7"/>
  <c r="A1236" i="7"/>
  <c r="B1235" i="7"/>
  <c r="A1235" i="7"/>
  <c r="B1234" i="7"/>
  <c r="A1234" i="7"/>
  <c r="B1233" i="7"/>
  <c r="A1233" i="7"/>
  <c r="B1232" i="7"/>
  <c r="A1232" i="7"/>
  <c r="B1231" i="7"/>
  <c r="A1231" i="7"/>
  <c r="B1230" i="7"/>
  <c r="A1230" i="7"/>
  <c r="B1229" i="7"/>
  <c r="A1229" i="7"/>
  <c r="B1228" i="7"/>
  <c r="A1228" i="7"/>
  <c r="B1227" i="7"/>
  <c r="A1227" i="7"/>
  <c r="B1226" i="7"/>
  <c r="A1226" i="7"/>
  <c r="B1225" i="7"/>
  <c r="A1225" i="7"/>
  <c r="B1224" i="7"/>
  <c r="A1224" i="7"/>
  <c r="B1223" i="7"/>
  <c r="A1223" i="7"/>
  <c r="B1222" i="7"/>
  <c r="A1222" i="7"/>
  <c r="B1221" i="7"/>
  <c r="A1221" i="7"/>
  <c r="B1220" i="7"/>
  <c r="A1220" i="7"/>
  <c r="B1219" i="7"/>
  <c r="A1219" i="7"/>
  <c r="B1218" i="7"/>
  <c r="A1218" i="7"/>
  <c r="B1217" i="7"/>
  <c r="A1217" i="7"/>
  <c r="B1216" i="7"/>
  <c r="A1216" i="7"/>
  <c r="B1215" i="7"/>
  <c r="A1215" i="7"/>
  <c r="B1214" i="7"/>
  <c r="A1214" i="7"/>
  <c r="B1213" i="7"/>
  <c r="A1213" i="7"/>
  <c r="B1212" i="7"/>
  <c r="A1212" i="7"/>
  <c r="B1211" i="7"/>
  <c r="A1211" i="7"/>
  <c r="B1210" i="7"/>
  <c r="A1210" i="7"/>
  <c r="B1209" i="7"/>
  <c r="A1209" i="7"/>
  <c r="B1208" i="7"/>
  <c r="A1208" i="7"/>
  <c r="B1207" i="7"/>
  <c r="A1207" i="7"/>
  <c r="B1206" i="7"/>
  <c r="A1206" i="7"/>
  <c r="B1205" i="7"/>
  <c r="A1205" i="7"/>
  <c r="B1204" i="7"/>
  <c r="A1204" i="7"/>
  <c r="B1203" i="7"/>
  <c r="A1203" i="7"/>
  <c r="B1202" i="7"/>
  <c r="A1202" i="7"/>
  <c r="B1201" i="7"/>
  <c r="A1201" i="7"/>
  <c r="B1200" i="7"/>
  <c r="A1200" i="7"/>
  <c r="B1199" i="7"/>
  <c r="A1199" i="7"/>
  <c r="B1198" i="7"/>
  <c r="A1198" i="7"/>
  <c r="B1197" i="7"/>
  <c r="A1197" i="7"/>
  <c r="B1196" i="7"/>
  <c r="A1196" i="7"/>
  <c r="B1195" i="7"/>
  <c r="A1195" i="7"/>
  <c r="B1194" i="7"/>
  <c r="A1194" i="7"/>
  <c r="B1193" i="7"/>
  <c r="A1193" i="7"/>
  <c r="B1192" i="7"/>
  <c r="A1192" i="7"/>
  <c r="B1191" i="7"/>
  <c r="A1191" i="7"/>
  <c r="B1190" i="7"/>
  <c r="A1190" i="7"/>
  <c r="B1189" i="7"/>
  <c r="A1189" i="7"/>
  <c r="B1188" i="7"/>
  <c r="A1188" i="7"/>
  <c r="B1187" i="7"/>
  <c r="A1187" i="7"/>
  <c r="B1186" i="7"/>
  <c r="A1186" i="7"/>
  <c r="B1185" i="7"/>
  <c r="A1185" i="7"/>
  <c r="B1184" i="7"/>
  <c r="A1184" i="7"/>
  <c r="B1183" i="7"/>
  <c r="A1183" i="7"/>
  <c r="B1182" i="7"/>
  <c r="A1182" i="7"/>
  <c r="B1181" i="7"/>
  <c r="A1181" i="7"/>
  <c r="B1180" i="7"/>
  <c r="A1180" i="7"/>
  <c r="B1179" i="7"/>
  <c r="A1179" i="7"/>
  <c r="B1178" i="7"/>
  <c r="A1178" i="7"/>
  <c r="B1177" i="7"/>
  <c r="A1177" i="7"/>
  <c r="B1176" i="7"/>
  <c r="A1176" i="7"/>
  <c r="B1175" i="7"/>
  <c r="A1175" i="7"/>
  <c r="B1174" i="7"/>
  <c r="A1174" i="7"/>
  <c r="B1173" i="7"/>
  <c r="A1173" i="7"/>
  <c r="B1172" i="7"/>
  <c r="A1172" i="7"/>
  <c r="B1171" i="7"/>
  <c r="A1171" i="7"/>
  <c r="B1170" i="7"/>
  <c r="A1170" i="7"/>
  <c r="B1169" i="7"/>
  <c r="A1169" i="7"/>
  <c r="B1168" i="7"/>
  <c r="A1168" i="7"/>
  <c r="B1167" i="7"/>
  <c r="A1167" i="7"/>
  <c r="B1166" i="7"/>
  <c r="A1166" i="7"/>
  <c r="B1165" i="7"/>
  <c r="A1165" i="7"/>
  <c r="B1164" i="7"/>
  <c r="A1164" i="7"/>
  <c r="B1163" i="7"/>
  <c r="A1163" i="7"/>
  <c r="B1162" i="7"/>
  <c r="A1162" i="7"/>
  <c r="B1161" i="7"/>
  <c r="A1161" i="7"/>
  <c r="B1160" i="7"/>
  <c r="A1160" i="7"/>
  <c r="B1159" i="7"/>
  <c r="A1159" i="7"/>
  <c r="B1158" i="7"/>
  <c r="A1158" i="7"/>
  <c r="B1157" i="7"/>
  <c r="A1157" i="7"/>
  <c r="B1156" i="7"/>
  <c r="A1156" i="7"/>
  <c r="B1155" i="7"/>
  <c r="A1155" i="7"/>
  <c r="B1154" i="7"/>
  <c r="A1154" i="7"/>
  <c r="B1153" i="7"/>
  <c r="A1153" i="7"/>
  <c r="B1152" i="7"/>
  <c r="A1152" i="7"/>
  <c r="B1151" i="7"/>
  <c r="A1151" i="7"/>
  <c r="B1150" i="7"/>
  <c r="A1150" i="7"/>
  <c r="B1149" i="7"/>
  <c r="A1149" i="7"/>
  <c r="B1148" i="7"/>
  <c r="A1148" i="7"/>
  <c r="B1147" i="7"/>
  <c r="A1147" i="7"/>
  <c r="B1146" i="7"/>
  <c r="A1146" i="7"/>
  <c r="B1145" i="7"/>
  <c r="A1145" i="7"/>
  <c r="B1144" i="7"/>
  <c r="A1144" i="7"/>
  <c r="B1143" i="7"/>
  <c r="A1143" i="7"/>
  <c r="B1142" i="7"/>
  <c r="A1142" i="7"/>
  <c r="B1141" i="7"/>
  <c r="A1141" i="7"/>
  <c r="B1140" i="7"/>
  <c r="A1140" i="7"/>
  <c r="B1139" i="7"/>
  <c r="A1139" i="7"/>
  <c r="B1138" i="7"/>
  <c r="A1138" i="7"/>
  <c r="B1137" i="7"/>
  <c r="A1137" i="7"/>
  <c r="B1136" i="7"/>
  <c r="A1136" i="7"/>
  <c r="B1135" i="7"/>
  <c r="A1135" i="7"/>
  <c r="B1134" i="7"/>
  <c r="A1134" i="7"/>
  <c r="B1133" i="7"/>
  <c r="A1133" i="7"/>
  <c r="B1132" i="7"/>
  <c r="A1132" i="7"/>
  <c r="B1131" i="7"/>
  <c r="A1131" i="7"/>
  <c r="B1130" i="7"/>
  <c r="A1130" i="7"/>
  <c r="B1129" i="7"/>
  <c r="A1129" i="7"/>
  <c r="B1128" i="7"/>
  <c r="A1128" i="7"/>
  <c r="B1127" i="7"/>
  <c r="A1127" i="7"/>
  <c r="B1126" i="7"/>
  <c r="A1126" i="7"/>
  <c r="B1125" i="7"/>
  <c r="A1125" i="7"/>
  <c r="B1124" i="7"/>
  <c r="A1124" i="7"/>
  <c r="B1123" i="7"/>
  <c r="A1123" i="7"/>
  <c r="B1122" i="7"/>
  <c r="A1122" i="7"/>
  <c r="B1121" i="7"/>
  <c r="A1121" i="7"/>
  <c r="B1120" i="7"/>
  <c r="A1120" i="7"/>
  <c r="B1119" i="7"/>
  <c r="A1119" i="7"/>
  <c r="B1118" i="7"/>
  <c r="A1118" i="7"/>
  <c r="B1117" i="7"/>
  <c r="A1117" i="7"/>
  <c r="B1116" i="7"/>
  <c r="A1116" i="7"/>
  <c r="B1115" i="7"/>
  <c r="A1115" i="7"/>
  <c r="B1114" i="7"/>
  <c r="A1114" i="7"/>
  <c r="B1113" i="7"/>
  <c r="A1113" i="7"/>
  <c r="B1112" i="7"/>
  <c r="A1112" i="7"/>
  <c r="B1111" i="7"/>
  <c r="A1111" i="7"/>
  <c r="B1110" i="7"/>
  <c r="A1110" i="7"/>
  <c r="B1109" i="7"/>
  <c r="A1109" i="7"/>
  <c r="B1108" i="7"/>
  <c r="A1108" i="7"/>
  <c r="B1107" i="7"/>
  <c r="A1107" i="7"/>
  <c r="B1106" i="7"/>
  <c r="A1106" i="7"/>
  <c r="B1105" i="7"/>
  <c r="A1105" i="7"/>
  <c r="B1104" i="7"/>
  <c r="A1104" i="7"/>
  <c r="B1103" i="7"/>
  <c r="A1103" i="7"/>
  <c r="B1102" i="7"/>
  <c r="A1102" i="7"/>
  <c r="B1101" i="7"/>
  <c r="A1101" i="7"/>
  <c r="B1100" i="7"/>
  <c r="A1100" i="7"/>
  <c r="B1099" i="7"/>
  <c r="A1099" i="7"/>
  <c r="B1098" i="7"/>
  <c r="A1098" i="7"/>
  <c r="B1097" i="7"/>
  <c r="A1097" i="7"/>
  <c r="B1096" i="7"/>
  <c r="A1096" i="7"/>
  <c r="B1095" i="7"/>
  <c r="A1095" i="7"/>
  <c r="B1094" i="7"/>
  <c r="A1094" i="7"/>
  <c r="B1093" i="7"/>
  <c r="A1093" i="7"/>
  <c r="B1092" i="7"/>
  <c r="A1092" i="7"/>
  <c r="B1091" i="7"/>
  <c r="A1091" i="7"/>
  <c r="B1090" i="7"/>
  <c r="A1090" i="7"/>
  <c r="B1089" i="7"/>
  <c r="A1089" i="7"/>
  <c r="B1088" i="7"/>
  <c r="A1088" i="7"/>
  <c r="B1087" i="7"/>
  <c r="A1087" i="7"/>
  <c r="B1086" i="7"/>
  <c r="A1086" i="7"/>
  <c r="B1085" i="7"/>
  <c r="A1085" i="7"/>
  <c r="B1084" i="7"/>
  <c r="A1084" i="7"/>
  <c r="B1083" i="7"/>
  <c r="A1083" i="7"/>
  <c r="B1082" i="7"/>
  <c r="A1082" i="7"/>
  <c r="B1081" i="7"/>
  <c r="A1081" i="7"/>
  <c r="B1080" i="7"/>
  <c r="A1080" i="7"/>
  <c r="B1079" i="7"/>
  <c r="A1079" i="7"/>
  <c r="B1078" i="7"/>
  <c r="A1078" i="7"/>
  <c r="B1077" i="7"/>
  <c r="A1077" i="7"/>
  <c r="B1076" i="7"/>
  <c r="A1076" i="7"/>
  <c r="B1075" i="7"/>
  <c r="A1075" i="7"/>
  <c r="B1074" i="7"/>
  <c r="A1074" i="7"/>
  <c r="B1073" i="7"/>
  <c r="A1073" i="7"/>
  <c r="B1072" i="7"/>
  <c r="A1072" i="7"/>
  <c r="B1071" i="7"/>
  <c r="A1071" i="7"/>
  <c r="B1070" i="7"/>
  <c r="A1070" i="7"/>
  <c r="B1069" i="7"/>
  <c r="A1069" i="7"/>
  <c r="B1068" i="7"/>
  <c r="A1068" i="7"/>
  <c r="B1067" i="7"/>
  <c r="A1067" i="7"/>
  <c r="B1066" i="7"/>
  <c r="A1066" i="7"/>
  <c r="B1065" i="7"/>
  <c r="A1065" i="7"/>
  <c r="B1064" i="7"/>
  <c r="A1064" i="7"/>
  <c r="B1063" i="7"/>
  <c r="A1063" i="7"/>
  <c r="B1062" i="7"/>
  <c r="A1062" i="7"/>
  <c r="B1061" i="7"/>
  <c r="A1061" i="7"/>
  <c r="B1060" i="7"/>
  <c r="A1060" i="7"/>
  <c r="B1059" i="7"/>
  <c r="A1059" i="7"/>
  <c r="B1058" i="7"/>
  <c r="A1058" i="7"/>
  <c r="B1057" i="7"/>
  <c r="A1057" i="7"/>
  <c r="B1056" i="7"/>
  <c r="A1056" i="7"/>
  <c r="B1055" i="7"/>
  <c r="A1055" i="7"/>
  <c r="B1054" i="7"/>
  <c r="A1054" i="7"/>
  <c r="B1053" i="7"/>
  <c r="A1053" i="7"/>
  <c r="B1052" i="7"/>
  <c r="A1052" i="7"/>
  <c r="B1051" i="7"/>
  <c r="A1051" i="7"/>
  <c r="B1050" i="7"/>
  <c r="A1050" i="7"/>
  <c r="B1049" i="7"/>
  <c r="A1049" i="7"/>
  <c r="B1048" i="7"/>
  <c r="A1048" i="7"/>
  <c r="B1047" i="7"/>
  <c r="A1047" i="7"/>
  <c r="B1046" i="7"/>
  <c r="A1046" i="7"/>
  <c r="B1045" i="7"/>
  <c r="A1045" i="7"/>
  <c r="B1044" i="7"/>
  <c r="A1044" i="7"/>
  <c r="B1043" i="7"/>
  <c r="A1043" i="7"/>
  <c r="B1042" i="7"/>
  <c r="A1042" i="7"/>
  <c r="B1041" i="7"/>
  <c r="A1041" i="7"/>
  <c r="B1040" i="7"/>
  <c r="A1040" i="7"/>
  <c r="B1039" i="7"/>
  <c r="A1039" i="7"/>
  <c r="B1038" i="7"/>
  <c r="A1038" i="7"/>
  <c r="B1037" i="7"/>
  <c r="A1037" i="7"/>
  <c r="B1036" i="7"/>
  <c r="A1036" i="7"/>
  <c r="B1035" i="7"/>
  <c r="A1035" i="7"/>
  <c r="B1034" i="7"/>
  <c r="A1034" i="7"/>
  <c r="B1033" i="7"/>
  <c r="A1033" i="7"/>
  <c r="B1032" i="7"/>
  <c r="A1032" i="7"/>
  <c r="B1031" i="7"/>
  <c r="A1031" i="7"/>
  <c r="B1030" i="7"/>
  <c r="A1030" i="7"/>
  <c r="B1029" i="7"/>
  <c r="A1029" i="7"/>
  <c r="B1028" i="7"/>
  <c r="A1028" i="7"/>
  <c r="B1027" i="7"/>
  <c r="A1027" i="7"/>
  <c r="B1026" i="7"/>
  <c r="A1026" i="7"/>
  <c r="B1025" i="7"/>
  <c r="A1025" i="7"/>
  <c r="B1024" i="7"/>
  <c r="A1024" i="7"/>
  <c r="B1023" i="7"/>
  <c r="A1023" i="7"/>
  <c r="B1022" i="7"/>
  <c r="A1022" i="7"/>
  <c r="B1021" i="7"/>
  <c r="A1021" i="7"/>
  <c r="B1020" i="7"/>
  <c r="A1020" i="7"/>
  <c r="B1019" i="7"/>
  <c r="A1019" i="7"/>
  <c r="B1018" i="7"/>
  <c r="A1018" i="7"/>
  <c r="B1017" i="7"/>
  <c r="A1017" i="7"/>
  <c r="B1016" i="7"/>
  <c r="A1016" i="7"/>
  <c r="B1015" i="7"/>
  <c r="A1015" i="7"/>
  <c r="B1014" i="7"/>
  <c r="A1014" i="7"/>
  <c r="B1013" i="7"/>
  <c r="A1013" i="7"/>
  <c r="B1012" i="7"/>
  <c r="A1012" i="7"/>
  <c r="B1011" i="7"/>
  <c r="A1011" i="7"/>
  <c r="B1010" i="7"/>
  <c r="A1010" i="7"/>
  <c r="B1009" i="7"/>
  <c r="A1009" i="7"/>
  <c r="B1008" i="7"/>
  <c r="A1008" i="7"/>
  <c r="B1007" i="7"/>
  <c r="A1007" i="7"/>
  <c r="B1006" i="7"/>
  <c r="A1006" i="7"/>
  <c r="B1005" i="7"/>
  <c r="A1005" i="7"/>
  <c r="B1004" i="7"/>
  <c r="A1004" i="7"/>
  <c r="B1003" i="7"/>
  <c r="A1003" i="7"/>
  <c r="B1002" i="7"/>
  <c r="A1002" i="7"/>
  <c r="B1001" i="7"/>
  <c r="A1001" i="7"/>
  <c r="B1000" i="7"/>
  <c r="A1000" i="7"/>
  <c r="B999" i="7"/>
  <c r="A999" i="7"/>
  <c r="B998" i="7"/>
  <c r="A998" i="7"/>
  <c r="B997" i="7"/>
  <c r="A997" i="7"/>
  <c r="B996" i="7"/>
  <c r="A996" i="7"/>
  <c r="B995" i="7"/>
  <c r="A995" i="7"/>
  <c r="B994" i="7"/>
  <c r="A994" i="7"/>
  <c r="B993" i="7"/>
  <c r="A993" i="7"/>
  <c r="B992" i="7"/>
  <c r="A992" i="7"/>
  <c r="B991" i="7"/>
  <c r="A991" i="7"/>
  <c r="B990" i="7"/>
  <c r="A990" i="7"/>
  <c r="B989" i="7"/>
  <c r="A989" i="7"/>
  <c r="B988" i="7"/>
  <c r="A988" i="7"/>
  <c r="B987" i="7"/>
  <c r="A987" i="7"/>
  <c r="B986" i="7"/>
  <c r="A986" i="7"/>
  <c r="B985" i="7"/>
  <c r="A985" i="7"/>
  <c r="B984" i="7"/>
  <c r="A984" i="7"/>
  <c r="B983" i="7"/>
  <c r="A983" i="7"/>
  <c r="B982" i="7"/>
  <c r="A982" i="7"/>
  <c r="B981" i="7"/>
  <c r="A981" i="7"/>
  <c r="B980" i="7"/>
  <c r="A980" i="7"/>
  <c r="B979" i="7"/>
  <c r="A979" i="7"/>
  <c r="B978" i="7"/>
  <c r="A978" i="7"/>
  <c r="B977" i="7"/>
  <c r="A977" i="7"/>
  <c r="B976" i="7"/>
  <c r="A976" i="7"/>
  <c r="B975" i="7"/>
  <c r="A975" i="7"/>
  <c r="B974" i="7"/>
  <c r="A974" i="7"/>
  <c r="B973" i="7"/>
  <c r="A973" i="7"/>
  <c r="B972" i="7"/>
  <c r="A972" i="7"/>
  <c r="B971" i="7"/>
  <c r="A971" i="7"/>
  <c r="B970" i="7"/>
  <c r="A970" i="7"/>
  <c r="B969" i="7"/>
  <c r="A969" i="7"/>
  <c r="B968" i="7"/>
  <c r="A968" i="7"/>
  <c r="B967" i="7"/>
  <c r="A967" i="7"/>
  <c r="B966" i="7"/>
  <c r="A966" i="7"/>
  <c r="B965" i="7"/>
  <c r="A965" i="7"/>
  <c r="B964" i="7"/>
  <c r="A964" i="7"/>
  <c r="B963" i="7"/>
  <c r="A963" i="7"/>
  <c r="B962" i="7"/>
  <c r="A962" i="7"/>
  <c r="B961" i="7"/>
  <c r="A961" i="7"/>
  <c r="B960" i="7"/>
  <c r="A960" i="7"/>
  <c r="B959" i="7"/>
  <c r="A959" i="7"/>
  <c r="B958" i="7"/>
  <c r="A958" i="7"/>
  <c r="B957" i="7"/>
  <c r="A957" i="7"/>
  <c r="B956" i="7"/>
  <c r="A956" i="7"/>
  <c r="B955" i="7"/>
  <c r="A955" i="7"/>
  <c r="B954" i="7"/>
  <c r="A954" i="7"/>
  <c r="B953" i="7"/>
  <c r="A953" i="7"/>
  <c r="B952" i="7"/>
  <c r="A952" i="7"/>
  <c r="B951" i="7"/>
  <c r="A951" i="7"/>
  <c r="B950" i="7"/>
  <c r="A950" i="7"/>
  <c r="B949" i="7"/>
  <c r="A949" i="7"/>
  <c r="B948" i="7"/>
  <c r="A948" i="7"/>
  <c r="B947" i="7"/>
  <c r="A947" i="7"/>
  <c r="B946" i="7"/>
  <c r="A946" i="7"/>
  <c r="B945" i="7"/>
  <c r="A945" i="7"/>
  <c r="B944" i="7"/>
  <c r="A944" i="7"/>
  <c r="B943" i="7"/>
  <c r="A943" i="7"/>
  <c r="B942" i="7"/>
  <c r="A942" i="7"/>
  <c r="B941" i="7"/>
  <c r="A941" i="7"/>
  <c r="B940" i="7"/>
  <c r="A940" i="7"/>
  <c r="B939" i="7"/>
  <c r="A939" i="7"/>
  <c r="B938" i="7"/>
  <c r="A938" i="7"/>
  <c r="B937" i="7"/>
  <c r="A937" i="7"/>
  <c r="B936" i="7"/>
  <c r="A936" i="7"/>
  <c r="B935" i="7"/>
  <c r="A935" i="7"/>
  <c r="B934" i="7"/>
  <c r="A934" i="7"/>
  <c r="B933" i="7"/>
  <c r="A933" i="7"/>
  <c r="B932" i="7"/>
  <c r="A932" i="7"/>
  <c r="B931" i="7"/>
  <c r="A931" i="7"/>
  <c r="B930" i="7"/>
  <c r="A930" i="7"/>
  <c r="B929" i="7"/>
  <c r="A929" i="7"/>
  <c r="B928" i="7"/>
  <c r="A928" i="7"/>
  <c r="B927" i="7"/>
  <c r="A927" i="7"/>
  <c r="B926" i="7"/>
  <c r="A926" i="7"/>
  <c r="B925" i="7"/>
  <c r="A925" i="7"/>
  <c r="B924" i="7"/>
  <c r="A924" i="7"/>
  <c r="B923" i="7"/>
  <c r="A923" i="7"/>
  <c r="B922" i="7"/>
  <c r="A922" i="7"/>
  <c r="B921" i="7"/>
  <c r="A921" i="7"/>
  <c r="B920" i="7"/>
  <c r="A920" i="7"/>
  <c r="B919" i="7"/>
  <c r="A919" i="7"/>
  <c r="B918" i="7"/>
  <c r="A918" i="7"/>
  <c r="B917" i="7"/>
  <c r="A917" i="7"/>
  <c r="B916" i="7"/>
  <c r="A916" i="7"/>
  <c r="B915" i="7"/>
  <c r="A915" i="7"/>
  <c r="B914" i="7"/>
  <c r="A914" i="7"/>
  <c r="B913" i="7"/>
  <c r="A913" i="7"/>
  <c r="B912" i="7"/>
  <c r="A912" i="7"/>
  <c r="B911" i="7"/>
  <c r="A911" i="7"/>
  <c r="B910" i="7"/>
  <c r="A910" i="7"/>
  <c r="B909" i="7"/>
  <c r="A909" i="7"/>
  <c r="B908" i="7"/>
  <c r="A908" i="7"/>
  <c r="B907" i="7"/>
  <c r="A907" i="7"/>
  <c r="B906" i="7"/>
  <c r="A906" i="7"/>
  <c r="B905" i="7"/>
  <c r="A905" i="7"/>
  <c r="B904" i="7"/>
  <c r="A904" i="7"/>
  <c r="B903" i="7"/>
  <c r="A903" i="7"/>
  <c r="B902" i="7"/>
  <c r="A902" i="7"/>
  <c r="B901" i="7"/>
  <c r="A901" i="7"/>
  <c r="B900" i="7"/>
  <c r="A900" i="7"/>
  <c r="B899" i="7"/>
  <c r="A899" i="7"/>
  <c r="B898" i="7"/>
  <c r="A898" i="7"/>
  <c r="B897" i="7"/>
  <c r="A897" i="7"/>
  <c r="B896" i="7"/>
  <c r="A896" i="7"/>
  <c r="B895" i="7"/>
  <c r="A895" i="7"/>
  <c r="B894" i="7"/>
  <c r="A894" i="7"/>
  <c r="B893" i="7"/>
  <c r="A893" i="7"/>
  <c r="B892" i="7"/>
  <c r="A892" i="7"/>
  <c r="B891" i="7"/>
  <c r="A891" i="7"/>
  <c r="B890" i="7"/>
  <c r="A890" i="7"/>
  <c r="B889" i="7"/>
  <c r="A889" i="7"/>
  <c r="B888" i="7"/>
  <c r="A888" i="7"/>
  <c r="B887" i="7"/>
  <c r="A887" i="7"/>
  <c r="B886" i="7"/>
  <c r="A886" i="7"/>
  <c r="B885" i="7"/>
  <c r="A885" i="7"/>
  <c r="B884" i="7"/>
  <c r="A884" i="7"/>
  <c r="B883" i="7"/>
  <c r="A883" i="7"/>
  <c r="B882" i="7"/>
  <c r="A882" i="7"/>
  <c r="B881" i="7"/>
  <c r="A881" i="7"/>
  <c r="B880" i="7"/>
  <c r="A880" i="7"/>
  <c r="B879" i="7"/>
  <c r="A879" i="7"/>
  <c r="B878" i="7"/>
  <c r="A878" i="7"/>
  <c r="B877" i="7"/>
  <c r="A877" i="7"/>
  <c r="B876" i="7"/>
  <c r="A876" i="7"/>
  <c r="B875" i="7"/>
  <c r="A875" i="7"/>
  <c r="B874" i="7"/>
  <c r="A874" i="7"/>
  <c r="B873" i="7"/>
  <c r="A873" i="7"/>
  <c r="B872" i="7"/>
  <c r="A872" i="7"/>
  <c r="B871" i="7"/>
  <c r="A871" i="7"/>
  <c r="B870" i="7"/>
  <c r="A870" i="7"/>
  <c r="B869" i="7"/>
  <c r="A869" i="7"/>
  <c r="B868" i="7"/>
  <c r="A868" i="7"/>
  <c r="B867" i="7"/>
  <c r="A867" i="7"/>
  <c r="B866" i="7"/>
  <c r="A866" i="7"/>
  <c r="B865" i="7"/>
  <c r="A865" i="7"/>
  <c r="B864" i="7"/>
  <c r="A864" i="7"/>
  <c r="B863" i="7"/>
  <c r="A863" i="7"/>
  <c r="B862" i="7"/>
  <c r="A862" i="7"/>
  <c r="B861" i="7"/>
  <c r="A861" i="7"/>
  <c r="B860" i="7"/>
  <c r="A860" i="7"/>
  <c r="B859" i="7"/>
  <c r="A859" i="7"/>
  <c r="B858" i="7"/>
  <c r="A858" i="7"/>
  <c r="B857" i="7"/>
  <c r="A857" i="7"/>
  <c r="B856" i="7"/>
  <c r="A856" i="7"/>
  <c r="B855" i="7"/>
  <c r="A855" i="7"/>
  <c r="B854" i="7"/>
  <c r="A854" i="7"/>
  <c r="B853" i="7"/>
  <c r="A853" i="7"/>
  <c r="B852" i="7"/>
  <c r="A852" i="7"/>
  <c r="B851" i="7"/>
  <c r="A851" i="7"/>
  <c r="B850" i="7"/>
  <c r="A850" i="7"/>
  <c r="B849" i="7"/>
  <c r="A849" i="7"/>
  <c r="B848" i="7"/>
  <c r="A848" i="7"/>
  <c r="B847" i="7"/>
  <c r="A847" i="7"/>
  <c r="B846" i="7"/>
  <c r="A846" i="7"/>
  <c r="B845" i="7"/>
  <c r="A845" i="7"/>
  <c r="B844" i="7"/>
  <c r="A844" i="7"/>
  <c r="B843" i="7"/>
  <c r="A843" i="7"/>
  <c r="B842" i="7"/>
  <c r="A842" i="7"/>
  <c r="B841" i="7"/>
  <c r="A841" i="7"/>
  <c r="B840" i="7"/>
  <c r="A840" i="7"/>
  <c r="B839" i="7"/>
  <c r="A839" i="7"/>
  <c r="B838" i="7"/>
  <c r="A838" i="7"/>
  <c r="B837" i="7"/>
  <c r="A837" i="7"/>
  <c r="B836" i="7"/>
  <c r="A836" i="7"/>
  <c r="B835" i="7"/>
  <c r="A835" i="7"/>
  <c r="B834" i="7"/>
  <c r="A834" i="7"/>
  <c r="B833" i="7"/>
  <c r="A833" i="7"/>
  <c r="B832" i="7"/>
  <c r="A832" i="7"/>
  <c r="B831" i="7"/>
  <c r="A831" i="7"/>
  <c r="B830" i="7"/>
  <c r="A830" i="7"/>
  <c r="B829" i="7"/>
  <c r="A829" i="7"/>
  <c r="B828" i="7"/>
  <c r="A828" i="7"/>
  <c r="B827" i="7"/>
  <c r="A827" i="7"/>
  <c r="B826" i="7"/>
  <c r="A826" i="7"/>
  <c r="B825" i="7"/>
  <c r="A825" i="7"/>
  <c r="B824" i="7"/>
  <c r="A824" i="7"/>
  <c r="B823" i="7"/>
  <c r="A823" i="7"/>
  <c r="B822" i="7"/>
  <c r="A822" i="7"/>
  <c r="B821" i="7"/>
  <c r="A821" i="7"/>
  <c r="B820" i="7"/>
  <c r="A820" i="7"/>
  <c r="B819" i="7"/>
  <c r="A819" i="7"/>
  <c r="B818" i="7"/>
  <c r="A818" i="7"/>
  <c r="B817" i="7"/>
  <c r="A817" i="7"/>
  <c r="B816" i="7"/>
  <c r="A816" i="7"/>
  <c r="B815" i="7"/>
  <c r="A815" i="7"/>
  <c r="B814" i="7"/>
  <c r="A814" i="7"/>
  <c r="B813" i="7"/>
  <c r="A813" i="7"/>
  <c r="B812" i="7"/>
  <c r="A812" i="7"/>
  <c r="B811" i="7"/>
  <c r="A811" i="7"/>
  <c r="B810" i="7"/>
  <c r="A810" i="7"/>
  <c r="B809" i="7"/>
  <c r="A809" i="7"/>
  <c r="B808" i="7"/>
  <c r="A808" i="7"/>
  <c r="B807" i="7"/>
  <c r="A807" i="7"/>
  <c r="B806" i="7"/>
  <c r="A806" i="7"/>
  <c r="B805" i="7"/>
  <c r="A805" i="7"/>
  <c r="B804" i="7"/>
  <c r="A804" i="7"/>
  <c r="B803" i="7"/>
  <c r="A803" i="7"/>
  <c r="B802" i="7"/>
  <c r="A802" i="7"/>
  <c r="B801" i="7"/>
  <c r="A801" i="7"/>
  <c r="B800" i="7"/>
  <c r="A800" i="7"/>
  <c r="B799" i="7"/>
  <c r="A799" i="7"/>
  <c r="B798" i="7"/>
  <c r="A798" i="7"/>
  <c r="B797" i="7"/>
  <c r="A797" i="7"/>
  <c r="B796" i="7"/>
  <c r="A796" i="7"/>
  <c r="B795" i="7"/>
  <c r="A795" i="7"/>
  <c r="B794" i="7"/>
  <c r="A794" i="7"/>
  <c r="B793" i="7"/>
  <c r="A793" i="7"/>
  <c r="B792" i="7"/>
  <c r="A792" i="7"/>
  <c r="B791" i="7"/>
  <c r="A791" i="7"/>
  <c r="B790" i="7"/>
  <c r="A790" i="7"/>
  <c r="B789" i="7"/>
  <c r="A789" i="7"/>
  <c r="B788" i="7"/>
  <c r="A788" i="7"/>
  <c r="B787" i="7"/>
  <c r="A787" i="7"/>
  <c r="B786" i="7"/>
  <c r="A786" i="7"/>
  <c r="B785" i="7"/>
  <c r="A785" i="7"/>
  <c r="B784" i="7"/>
  <c r="A784" i="7"/>
  <c r="B783" i="7"/>
  <c r="A783" i="7"/>
  <c r="B782" i="7"/>
  <c r="A782" i="7"/>
  <c r="B781" i="7"/>
  <c r="A781" i="7"/>
  <c r="B780" i="7"/>
  <c r="A780" i="7"/>
  <c r="B779" i="7"/>
  <c r="A779" i="7"/>
  <c r="B778" i="7"/>
  <c r="A778" i="7"/>
  <c r="B777" i="7"/>
  <c r="A777" i="7"/>
  <c r="B776" i="7"/>
  <c r="A776" i="7"/>
  <c r="B775" i="7"/>
  <c r="A775" i="7"/>
  <c r="B774" i="7"/>
  <c r="A774" i="7"/>
  <c r="B773" i="7"/>
  <c r="A773" i="7"/>
  <c r="B772" i="7"/>
  <c r="A772" i="7"/>
  <c r="B771" i="7"/>
  <c r="A771" i="7"/>
  <c r="B770" i="7"/>
  <c r="A770" i="7"/>
  <c r="B769" i="7"/>
  <c r="A769" i="7"/>
  <c r="B768" i="7"/>
  <c r="A768" i="7"/>
  <c r="B767" i="7"/>
  <c r="A767" i="7"/>
  <c r="B766" i="7"/>
  <c r="A766" i="7"/>
  <c r="B765" i="7"/>
  <c r="A765" i="7"/>
  <c r="B764" i="7"/>
  <c r="A764" i="7"/>
  <c r="B763" i="7"/>
  <c r="A763" i="7"/>
  <c r="B762" i="7"/>
  <c r="A762" i="7"/>
  <c r="B761" i="7"/>
  <c r="A761" i="7"/>
  <c r="B760" i="7"/>
  <c r="A760" i="7"/>
  <c r="B759" i="7"/>
  <c r="A759" i="7"/>
  <c r="B758" i="7"/>
  <c r="A758" i="7"/>
  <c r="B757" i="7"/>
  <c r="A757" i="7"/>
  <c r="B756" i="7"/>
  <c r="A756" i="7"/>
  <c r="B755" i="7"/>
  <c r="A755" i="7"/>
  <c r="B754" i="7"/>
  <c r="A754" i="7"/>
  <c r="B753" i="7"/>
  <c r="A753" i="7"/>
  <c r="B752" i="7"/>
  <c r="A752" i="7"/>
  <c r="B751" i="7"/>
  <c r="A751" i="7"/>
  <c r="B750" i="7"/>
  <c r="A750" i="7"/>
  <c r="B749" i="7"/>
  <c r="A749" i="7"/>
  <c r="B748" i="7"/>
  <c r="A748" i="7"/>
  <c r="B747" i="7"/>
  <c r="A747" i="7"/>
  <c r="B746" i="7"/>
  <c r="A746" i="7"/>
  <c r="B745" i="7"/>
  <c r="A745" i="7"/>
  <c r="B744" i="7"/>
  <c r="A744" i="7"/>
  <c r="B743" i="7"/>
  <c r="A743" i="7"/>
  <c r="B742" i="7"/>
  <c r="A742" i="7"/>
  <c r="B741" i="7"/>
  <c r="A741" i="7"/>
  <c r="B740" i="7"/>
  <c r="A740" i="7"/>
  <c r="B739" i="7"/>
  <c r="A739" i="7"/>
  <c r="B738" i="7"/>
  <c r="A738" i="7"/>
  <c r="B737" i="7"/>
  <c r="A737" i="7"/>
  <c r="B736" i="7"/>
  <c r="A736" i="7"/>
  <c r="B735" i="7"/>
  <c r="A735" i="7"/>
  <c r="B734" i="7"/>
  <c r="A734" i="7"/>
  <c r="B733" i="7"/>
  <c r="A733" i="7"/>
  <c r="B732" i="7"/>
  <c r="A732" i="7"/>
  <c r="B731" i="7"/>
  <c r="A731" i="7"/>
  <c r="B730" i="7"/>
  <c r="A730" i="7"/>
  <c r="B729" i="7"/>
  <c r="A729" i="7"/>
  <c r="B728" i="7"/>
  <c r="A728" i="7"/>
  <c r="B727" i="7"/>
  <c r="A727" i="7"/>
  <c r="B726" i="7"/>
  <c r="A726" i="7"/>
  <c r="B725" i="7"/>
  <c r="A725" i="7"/>
  <c r="B724" i="7"/>
  <c r="A724" i="7"/>
  <c r="B723" i="7"/>
  <c r="A723" i="7"/>
  <c r="B722" i="7"/>
  <c r="A722" i="7"/>
  <c r="B721" i="7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I200" i="7"/>
  <c r="B200" i="7"/>
  <c r="A200" i="7"/>
  <c r="I199" i="7"/>
  <c r="B199" i="7"/>
  <c r="A199" i="7"/>
  <c r="I198" i="7"/>
  <c r="B198" i="7"/>
  <c r="A198" i="7"/>
  <c r="I197" i="7"/>
  <c r="B197" i="7"/>
  <c r="A197" i="7"/>
  <c r="I196" i="7"/>
  <c r="B196" i="7"/>
  <c r="A196" i="7"/>
  <c r="I195" i="7"/>
  <c r="B195" i="7"/>
  <c r="A195" i="7"/>
  <c r="I194" i="7"/>
  <c r="B194" i="7"/>
  <c r="A194" i="7"/>
  <c r="I193" i="7"/>
  <c r="B193" i="7"/>
  <c r="A193" i="7"/>
  <c r="I192" i="7"/>
  <c r="B192" i="7"/>
  <c r="A192" i="7"/>
  <c r="I191" i="7"/>
  <c r="B191" i="7"/>
  <c r="A191" i="7"/>
  <c r="I190" i="7"/>
  <c r="B190" i="7"/>
  <c r="A190" i="7"/>
  <c r="I189" i="7"/>
  <c r="B189" i="7"/>
  <c r="A189" i="7"/>
  <c r="I188" i="7"/>
  <c r="B188" i="7"/>
  <c r="A188" i="7"/>
  <c r="I187" i="7"/>
  <c r="B187" i="7"/>
  <c r="A187" i="7"/>
  <c r="I186" i="7"/>
  <c r="B186" i="7"/>
  <c r="A186" i="7"/>
  <c r="I185" i="7"/>
  <c r="B185" i="7"/>
  <c r="A185" i="7"/>
  <c r="I184" i="7"/>
  <c r="B184" i="7"/>
  <c r="A184" i="7"/>
  <c r="I183" i="7"/>
  <c r="B183" i="7"/>
  <c r="A183" i="7"/>
  <c r="I182" i="7"/>
  <c r="B182" i="7"/>
  <c r="A182" i="7"/>
  <c r="I181" i="7"/>
  <c r="B181" i="7"/>
  <c r="A181" i="7"/>
  <c r="I180" i="7"/>
  <c r="B180" i="7"/>
  <c r="A180" i="7"/>
  <c r="I179" i="7"/>
  <c r="B179" i="7"/>
  <c r="A179" i="7"/>
  <c r="I178" i="7"/>
  <c r="B178" i="7"/>
  <c r="A178" i="7"/>
  <c r="I177" i="7"/>
  <c r="B177" i="7"/>
  <c r="A177" i="7"/>
  <c r="I176" i="7"/>
  <c r="B176" i="7"/>
  <c r="A176" i="7"/>
  <c r="I175" i="7"/>
  <c r="B175" i="7"/>
  <c r="A175" i="7"/>
  <c r="I174" i="7"/>
  <c r="B174" i="7"/>
  <c r="A174" i="7"/>
  <c r="I173" i="7"/>
  <c r="B173" i="7"/>
  <c r="A173" i="7"/>
  <c r="I172" i="7"/>
  <c r="B172" i="7"/>
  <c r="A172" i="7"/>
  <c r="I171" i="7"/>
  <c r="B171" i="7"/>
  <c r="A171" i="7"/>
  <c r="I170" i="7"/>
  <c r="B170" i="7"/>
  <c r="A170" i="7"/>
  <c r="I169" i="7"/>
  <c r="B169" i="7"/>
  <c r="A169" i="7"/>
  <c r="I168" i="7"/>
  <c r="B168" i="7"/>
  <c r="A168" i="7"/>
  <c r="I167" i="7"/>
  <c r="B167" i="7"/>
  <c r="A167" i="7"/>
  <c r="I166" i="7"/>
  <c r="B166" i="7"/>
  <c r="A166" i="7"/>
  <c r="I165" i="7"/>
  <c r="B165" i="7"/>
  <c r="A165" i="7"/>
  <c r="I164" i="7"/>
  <c r="B164" i="7"/>
  <c r="A164" i="7"/>
  <c r="I163" i="7"/>
  <c r="B163" i="7"/>
  <c r="A163" i="7"/>
  <c r="I162" i="7"/>
  <c r="B162" i="7"/>
  <c r="A162" i="7"/>
  <c r="I161" i="7"/>
  <c r="B161" i="7"/>
  <c r="A161" i="7"/>
  <c r="I160" i="7"/>
  <c r="B160" i="7"/>
  <c r="A160" i="7"/>
  <c r="I159" i="7"/>
  <c r="B159" i="7"/>
  <c r="A159" i="7"/>
  <c r="I158" i="7"/>
  <c r="B158" i="7"/>
  <c r="A158" i="7"/>
  <c r="I157" i="7"/>
  <c r="B157" i="7"/>
  <c r="A157" i="7"/>
  <c r="I156" i="7"/>
  <c r="B156" i="7"/>
  <c r="A156" i="7"/>
  <c r="I155" i="7"/>
  <c r="B155" i="7"/>
  <c r="A155" i="7"/>
  <c r="I154" i="7"/>
  <c r="B154" i="7"/>
  <c r="A154" i="7"/>
  <c r="I153" i="7"/>
  <c r="B153" i="7"/>
  <c r="A153" i="7"/>
  <c r="I152" i="7"/>
  <c r="B152" i="7"/>
  <c r="A152" i="7"/>
  <c r="I151" i="7"/>
  <c r="B151" i="7"/>
  <c r="A151" i="7"/>
  <c r="I150" i="7"/>
  <c r="B150" i="7"/>
  <c r="A150" i="7"/>
  <c r="I149" i="7"/>
  <c r="B149" i="7"/>
  <c r="A149" i="7"/>
  <c r="I148" i="7"/>
  <c r="B148" i="7"/>
  <c r="A148" i="7"/>
  <c r="I147" i="7"/>
  <c r="B147" i="7"/>
  <c r="A147" i="7"/>
  <c r="I146" i="7"/>
  <c r="B146" i="7"/>
  <c r="A146" i="7"/>
  <c r="I145" i="7"/>
  <c r="B145" i="7"/>
  <c r="A145" i="7"/>
  <c r="I144" i="7"/>
  <c r="B144" i="7"/>
  <c r="A144" i="7"/>
  <c r="I143" i="7"/>
  <c r="B143" i="7"/>
  <c r="A143" i="7"/>
  <c r="I142" i="7"/>
  <c r="B142" i="7"/>
  <c r="A142" i="7"/>
  <c r="I141" i="7"/>
  <c r="B141" i="7"/>
  <c r="A141" i="7"/>
  <c r="I140" i="7"/>
  <c r="B140" i="7"/>
  <c r="A140" i="7"/>
  <c r="I139" i="7"/>
  <c r="B139" i="7"/>
  <c r="A139" i="7"/>
  <c r="I138" i="7"/>
  <c r="B138" i="7"/>
  <c r="A138" i="7"/>
  <c r="I137" i="7"/>
  <c r="B137" i="7"/>
  <c r="A137" i="7"/>
  <c r="I136" i="7"/>
  <c r="B136" i="7"/>
  <c r="A136" i="7"/>
  <c r="I135" i="7"/>
  <c r="B135" i="7"/>
  <c r="A135" i="7"/>
  <c r="I134" i="7"/>
  <c r="B134" i="7"/>
  <c r="A134" i="7"/>
  <c r="I133" i="7"/>
  <c r="B133" i="7"/>
  <c r="A133" i="7"/>
  <c r="I132" i="7"/>
  <c r="B132" i="7"/>
  <c r="A132" i="7"/>
  <c r="I131" i="7"/>
  <c r="B131" i="7"/>
  <c r="A131" i="7"/>
  <c r="I130" i="7"/>
  <c r="B130" i="7"/>
  <c r="A130" i="7"/>
  <c r="I129" i="7"/>
  <c r="B129" i="7"/>
  <c r="A129" i="7"/>
  <c r="I128" i="7"/>
  <c r="B128" i="7"/>
  <c r="A128" i="7"/>
  <c r="I127" i="7"/>
  <c r="B127" i="7"/>
  <c r="A127" i="7"/>
  <c r="I126" i="7"/>
  <c r="B126" i="7"/>
  <c r="A126" i="7"/>
  <c r="I125" i="7"/>
  <c r="B125" i="7"/>
  <c r="A125" i="7"/>
  <c r="I124" i="7"/>
  <c r="B124" i="7"/>
  <c r="A124" i="7"/>
  <c r="I123" i="7"/>
  <c r="B123" i="7"/>
  <c r="A123" i="7"/>
  <c r="I122" i="7"/>
  <c r="B122" i="7"/>
  <c r="A122" i="7"/>
  <c r="I121" i="7"/>
  <c r="B121" i="7"/>
  <c r="A121" i="7"/>
  <c r="I120" i="7"/>
  <c r="B120" i="7"/>
  <c r="A120" i="7"/>
  <c r="I119" i="7"/>
  <c r="B119" i="7"/>
  <c r="A119" i="7"/>
  <c r="I118" i="7"/>
  <c r="B118" i="7"/>
  <c r="A118" i="7"/>
  <c r="I117" i="7"/>
  <c r="B117" i="7"/>
  <c r="A117" i="7"/>
  <c r="I116" i="7"/>
  <c r="B116" i="7"/>
  <c r="A116" i="7"/>
  <c r="I115" i="7"/>
  <c r="B115" i="7"/>
  <c r="A115" i="7"/>
  <c r="I114" i="7"/>
  <c r="B114" i="7"/>
  <c r="A114" i="7"/>
  <c r="I113" i="7"/>
  <c r="B113" i="7"/>
  <c r="A113" i="7"/>
  <c r="I112" i="7"/>
  <c r="B112" i="7"/>
  <c r="A112" i="7"/>
  <c r="I111" i="7"/>
  <c r="B111" i="7"/>
  <c r="A111" i="7"/>
  <c r="I110" i="7"/>
  <c r="B110" i="7"/>
  <c r="A110" i="7"/>
  <c r="I109" i="7"/>
  <c r="B109" i="7"/>
  <c r="A109" i="7"/>
  <c r="I108" i="7"/>
  <c r="B108" i="7"/>
  <c r="A108" i="7"/>
  <c r="I107" i="7"/>
  <c r="B107" i="7"/>
  <c r="A107" i="7"/>
  <c r="I106" i="7"/>
  <c r="B106" i="7"/>
  <c r="A106" i="7"/>
  <c r="I105" i="7"/>
  <c r="B105" i="7"/>
  <c r="A105" i="7"/>
  <c r="I104" i="7"/>
  <c r="B104" i="7"/>
  <c r="A104" i="7"/>
  <c r="I103" i="7"/>
  <c r="B103" i="7"/>
  <c r="A103" i="7"/>
  <c r="I102" i="7"/>
  <c r="B102" i="7"/>
  <c r="A102" i="7"/>
  <c r="I101" i="7"/>
  <c r="B101" i="7"/>
  <c r="A101" i="7"/>
  <c r="I100" i="7"/>
  <c r="B100" i="7"/>
  <c r="A100" i="7"/>
  <c r="I99" i="7"/>
  <c r="B99" i="7"/>
  <c r="A99" i="7"/>
  <c r="I98" i="7"/>
  <c r="B98" i="7"/>
  <c r="A98" i="7"/>
  <c r="I97" i="7"/>
  <c r="B97" i="7"/>
  <c r="A97" i="7"/>
  <c r="I96" i="7"/>
  <c r="B96" i="7"/>
  <c r="A96" i="7"/>
  <c r="I95" i="7"/>
  <c r="B95" i="7"/>
  <c r="A95" i="7"/>
  <c r="I94" i="7"/>
  <c r="B94" i="7"/>
  <c r="A94" i="7"/>
  <c r="I93" i="7"/>
  <c r="B93" i="7"/>
  <c r="A93" i="7"/>
  <c r="I92" i="7"/>
  <c r="B92" i="7"/>
  <c r="A92" i="7"/>
  <c r="I91" i="7"/>
  <c r="B91" i="7"/>
  <c r="A91" i="7"/>
  <c r="I90" i="7"/>
  <c r="B90" i="7"/>
  <c r="A90" i="7"/>
  <c r="I89" i="7"/>
  <c r="B89" i="7"/>
  <c r="A89" i="7"/>
  <c r="I88" i="7"/>
  <c r="B88" i="7"/>
  <c r="A88" i="7"/>
  <c r="I87" i="7"/>
  <c r="B87" i="7"/>
  <c r="A87" i="7"/>
  <c r="I86" i="7"/>
  <c r="B86" i="7"/>
  <c r="A86" i="7"/>
  <c r="I85" i="7"/>
  <c r="B85" i="7"/>
  <c r="A85" i="7"/>
  <c r="I84" i="7"/>
  <c r="B84" i="7"/>
  <c r="A84" i="7"/>
  <c r="I83" i="7"/>
  <c r="B83" i="7"/>
  <c r="A83" i="7"/>
  <c r="I82" i="7"/>
  <c r="B82" i="7"/>
  <c r="A82" i="7"/>
  <c r="I81" i="7"/>
  <c r="B81" i="7"/>
  <c r="A81" i="7"/>
  <c r="I80" i="7"/>
  <c r="B80" i="7"/>
  <c r="A80" i="7"/>
  <c r="I79" i="7"/>
  <c r="B79" i="7"/>
  <c r="A79" i="7"/>
  <c r="I78" i="7"/>
  <c r="B78" i="7"/>
  <c r="A78" i="7"/>
  <c r="I77" i="7"/>
  <c r="B77" i="7"/>
  <c r="A77" i="7"/>
  <c r="I76" i="7"/>
  <c r="B76" i="7"/>
  <c r="A76" i="7"/>
  <c r="I75" i="7"/>
  <c r="B75" i="7"/>
  <c r="A75" i="7"/>
  <c r="I74" i="7"/>
  <c r="B74" i="7"/>
  <c r="A74" i="7"/>
  <c r="I73" i="7"/>
  <c r="B73" i="7"/>
  <c r="A73" i="7"/>
  <c r="I72" i="7"/>
  <c r="B72" i="7"/>
  <c r="A72" i="7"/>
  <c r="I71" i="7"/>
  <c r="B71" i="7"/>
  <c r="A71" i="7"/>
  <c r="I70" i="7"/>
  <c r="B70" i="7"/>
  <c r="A70" i="7"/>
  <c r="I69" i="7"/>
  <c r="B69" i="7"/>
  <c r="A69" i="7"/>
  <c r="I68" i="7"/>
  <c r="B68" i="7"/>
  <c r="A68" i="7"/>
  <c r="I67" i="7"/>
  <c r="B67" i="7"/>
  <c r="A67" i="7"/>
  <c r="I66" i="7"/>
  <c r="B66" i="7"/>
  <c r="A66" i="7"/>
  <c r="I65" i="7"/>
  <c r="B65" i="7"/>
  <c r="A65" i="7"/>
  <c r="I64" i="7"/>
  <c r="B64" i="7"/>
  <c r="A64" i="7"/>
  <c r="I63" i="7"/>
  <c r="B63" i="7"/>
  <c r="A63" i="7"/>
  <c r="I62" i="7"/>
  <c r="B62" i="7"/>
  <c r="A62" i="7"/>
  <c r="I61" i="7"/>
  <c r="B61" i="7"/>
  <c r="A61" i="7"/>
  <c r="I60" i="7"/>
  <c r="B60" i="7"/>
  <c r="A60" i="7"/>
  <c r="I59" i="7"/>
  <c r="B59" i="7"/>
  <c r="A59" i="7"/>
  <c r="I58" i="7"/>
  <c r="B58" i="7"/>
  <c r="A58" i="7"/>
  <c r="I57" i="7"/>
  <c r="B57" i="7"/>
  <c r="A57" i="7"/>
  <c r="I56" i="7"/>
  <c r="B56" i="7"/>
  <c r="A56" i="7"/>
  <c r="I55" i="7"/>
  <c r="B55" i="7"/>
  <c r="A55" i="7"/>
  <c r="I54" i="7"/>
  <c r="B54" i="7"/>
  <c r="A54" i="7"/>
  <c r="I53" i="7"/>
  <c r="B53" i="7"/>
  <c r="A53" i="7"/>
  <c r="I52" i="7"/>
  <c r="B52" i="7"/>
  <c r="A52" i="7"/>
  <c r="I51" i="7"/>
  <c r="B51" i="7"/>
  <c r="A51" i="7"/>
  <c r="I50" i="7"/>
  <c r="B50" i="7"/>
  <c r="A50" i="7"/>
  <c r="I49" i="7"/>
  <c r="H49" i="7"/>
  <c r="B49" i="7"/>
  <c r="A49" i="7"/>
  <c r="I48" i="7"/>
  <c r="H48" i="7"/>
  <c r="B48" i="7"/>
  <c r="A48" i="7"/>
  <c r="I47" i="7"/>
  <c r="H47" i="7"/>
  <c r="B47" i="7"/>
  <c r="A47" i="7"/>
  <c r="I46" i="7"/>
  <c r="H46" i="7"/>
  <c r="B46" i="7"/>
  <c r="A46" i="7"/>
  <c r="I45" i="7"/>
  <c r="H45" i="7"/>
  <c r="B45" i="7"/>
  <c r="A45" i="7"/>
  <c r="I44" i="7"/>
  <c r="H44" i="7"/>
  <c r="B44" i="7"/>
  <c r="A44" i="7"/>
  <c r="I43" i="7"/>
  <c r="H43" i="7"/>
  <c r="B43" i="7"/>
  <c r="A43" i="7"/>
  <c r="I42" i="7"/>
  <c r="H42" i="7"/>
  <c r="B42" i="7"/>
  <c r="A42" i="7"/>
  <c r="I41" i="7"/>
  <c r="H41" i="7"/>
  <c r="B41" i="7"/>
  <c r="A41" i="7"/>
  <c r="I40" i="7"/>
  <c r="H40" i="7"/>
  <c r="B40" i="7"/>
  <c r="A40" i="7"/>
  <c r="I39" i="7"/>
  <c r="H39" i="7"/>
  <c r="B39" i="7"/>
  <c r="A39" i="7"/>
  <c r="I38" i="7"/>
  <c r="H38" i="7"/>
  <c r="B38" i="7"/>
  <c r="A38" i="7"/>
  <c r="I37" i="7"/>
  <c r="H37" i="7"/>
  <c r="B37" i="7"/>
  <c r="A37" i="7"/>
  <c r="I36" i="7"/>
  <c r="H36" i="7"/>
  <c r="B36" i="7"/>
  <c r="A36" i="7"/>
  <c r="I35" i="7"/>
  <c r="H35" i="7"/>
  <c r="B35" i="7"/>
  <c r="A35" i="7"/>
  <c r="I34" i="7"/>
  <c r="H34" i="7"/>
  <c r="E34" i="7"/>
  <c r="B34" i="7"/>
  <c r="A34" i="7"/>
  <c r="I33" i="7"/>
  <c r="H33" i="7"/>
  <c r="E33" i="7"/>
  <c r="B33" i="7"/>
  <c r="A33" i="7"/>
  <c r="I32" i="7"/>
  <c r="H32" i="7"/>
  <c r="E32" i="7"/>
  <c r="B32" i="7"/>
  <c r="A32" i="7"/>
  <c r="I31" i="7"/>
  <c r="H31" i="7"/>
  <c r="E31" i="7"/>
  <c r="B31" i="7"/>
  <c r="A31" i="7"/>
  <c r="I30" i="7"/>
  <c r="H30" i="7"/>
  <c r="E30" i="7"/>
  <c r="B30" i="7"/>
  <c r="A30" i="7"/>
  <c r="I29" i="7"/>
  <c r="H29" i="7"/>
  <c r="E29" i="7"/>
  <c r="B29" i="7"/>
  <c r="A29" i="7"/>
  <c r="I28" i="7"/>
  <c r="H28" i="7"/>
  <c r="E28" i="7"/>
  <c r="B28" i="7"/>
  <c r="A28" i="7"/>
  <c r="I27" i="7"/>
  <c r="H27" i="7"/>
  <c r="E27" i="7"/>
  <c r="B27" i="7"/>
  <c r="A27" i="7"/>
  <c r="I26" i="7"/>
  <c r="H26" i="7"/>
  <c r="E26" i="7"/>
  <c r="D26" i="7"/>
  <c r="B26" i="7"/>
  <c r="A26" i="7"/>
  <c r="I25" i="7"/>
  <c r="H25" i="7"/>
  <c r="E25" i="7"/>
  <c r="D25" i="7"/>
  <c r="B25" i="7"/>
  <c r="A25" i="7"/>
  <c r="I24" i="7"/>
  <c r="H24" i="7"/>
  <c r="E24" i="7"/>
  <c r="D24" i="7"/>
  <c r="B24" i="7"/>
  <c r="A24" i="7"/>
  <c r="I23" i="7"/>
  <c r="H23" i="7"/>
  <c r="E23" i="7"/>
  <c r="D23" i="7"/>
  <c r="B23" i="7"/>
  <c r="A23" i="7"/>
  <c r="I22" i="7"/>
  <c r="H22" i="7"/>
  <c r="E22" i="7"/>
  <c r="D22" i="7"/>
  <c r="B22" i="7"/>
  <c r="A22" i="7"/>
  <c r="I21" i="7"/>
  <c r="H21" i="7"/>
  <c r="E21" i="7"/>
  <c r="D21" i="7"/>
  <c r="B21" i="7"/>
  <c r="A21" i="7"/>
  <c r="I20" i="7"/>
  <c r="H20" i="7"/>
  <c r="E20" i="7"/>
  <c r="D20" i="7"/>
  <c r="B20" i="7"/>
  <c r="A20" i="7"/>
  <c r="I19" i="7"/>
  <c r="H19" i="7"/>
  <c r="G19" i="7"/>
  <c r="E19" i="7"/>
  <c r="D19" i="7"/>
  <c r="B19" i="7"/>
  <c r="A19" i="7"/>
  <c r="I18" i="7"/>
  <c r="H18" i="7"/>
  <c r="G18" i="7"/>
  <c r="E18" i="7"/>
  <c r="D18" i="7"/>
  <c r="B18" i="7"/>
  <c r="A18" i="7"/>
  <c r="I17" i="7"/>
  <c r="H17" i="7"/>
  <c r="G17" i="7"/>
  <c r="E17" i="7"/>
  <c r="D17" i="7"/>
  <c r="B17" i="7"/>
  <c r="A17" i="7"/>
  <c r="I16" i="7"/>
  <c r="H16" i="7"/>
  <c r="G16" i="7"/>
  <c r="E16" i="7"/>
  <c r="D16" i="7"/>
  <c r="B16" i="7"/>
  <c r="A16" i="7"/>
  <c r="I15" i="7"/>
  <c r="H15" i="7"/>
  <c r="G15" i="7"/>
  <c r="E15" i="7"/>
  <c r="D15" i="7"/>
  <c r="C15" i="7"/>
  <c r="B15" i="7"/>
  <c r="A15" i="7"/>
  <c r="I14" i="7"/>
  <c r="H14" i="7"/>
  <c r="G14" i="7"/>
  <c r="E14" i="7"/>
  <c r="D14" i="7"/>
  <c r="C14" i="7"/>
  <c r="B14" i="7"/>
  <c r="A14" i="7"/>
  <c r="I13" i="7"/>
  <c r="H13" i="7"/>
  <c r="G13" i="7"/>
  <c r="E13" i="7"/>
  <c r="D13" i="7"/>
  <c r="C13" i="7"/>
  <c r="B13" i="7"/>
  <c r="A13" i="7"/>
  <c r="I12" i="7"/>
  <c r="H12" i="7"/>
  <c r="G12" i="7"/>
  <c r="E12" i="7"/>
  <c r="D12" i="7"/>
  <c r="C12" i="7"/>
  <c r="B12" i="7"/>
  <c r="A12" i="7"/>
  <c r="I11" i="7"/>
  <c r="H11" i="7"/>
  <c r="G11" i="7"/>
  <c r="E11" i="7"/>
  <c r="D11" i="7"/>
  <c r="C11" i="7"/>
  <c r="B11" i="7"/>
  <c r="A11" i="7"/>
  <c r="I10" i="7"/>
  <c r="H10" i="7"/>
  <c r="G10" i="7"/>
  <c r="E10" i="7"/>
  <c r="D10" i="7"/>
  <c r="C10" i="7"/>
  <c r="B10" i="7"/>
  <c r="A10" i="7"/>
  <c r="I9" i="7"/>
  <c r="H9" i="7"/>
  <c r="G9" i="7"/>
  <c r="E9" i="7"/>
  <c r="D9" i="7"/>
  <c r="C9" i="7"/>
  <c r="B9" i="7"/>
  <c r="A9" i="7"/>
  <c r="I8" i="7"/>
  <c r="H8" i="7"/>
  <c r="G8" i="7"/>
  <c r="E8" i="7"/>
  <c r="D8" i="7"/>
  <c r="C8" i="7"/>
  <c r="B8" i="7"/>
  <c r="A8" i="7"/>
  <c r="I7" i="7"/>
  <c r="H7" i="7"/>
  <c r="G7" i="7"/>
  <c r="E7" i="7"/>
  <c r="D7" i="7"/>
  <c r="C7" i="7"/>
  <c r="B7" i="7"/>
  <c r="A7" i="7"/>
  <c r="K6" i="7"/>
  <c r="J6" i="7"/>
  <c r="I6" i="7"/>
  <c r="H6" i="7"/>
  <c r="G6" i="7"/>
  <c r="E6" i="7"/>
  <c r="D6" i="7"/>
  <c r="C6" i="7"/>
  <c r="B6" i="7"/>
  <c r="A6" i="7"/>
  <c r="L5" i="7"/>
  <c r="K5" i="7"/>
  <c r="J5" i="7"/>
  <c r="I5" i="7"/>
  <c r="H5" i="7"/>
  <c r="G5" i="7"/>
  <c r="E5" i="7"/>
  <c r="D5" i="7"/>
  <c r="C5" i="7"/>
  <c r="B5" i="7"/>
  <c r="A5" i="7"/>
  <c r="L4" i="7"/>
  <c r="K4" i="7"/>
  <c r="J4" i="7"/>
  <c r="I4" i="7"/>
  <c r="H4" i="7"/>
  <c r="G4" i="7"/>
  <c r="F4" i="7"/>
  <c r="E4" i="7"/>
  <c r="D4" i="7"/>
  <c r="C4" i="7"/>
  <c r="B4" i="7"/>
  <c r="A4" i="7"/>
  <c r="L3" i="7"/>
  <c r="K3" i="7"/>
  <c r="J3" i="7"/>
  <c r="I3" i="7"/>
  <c r="H3" i="7"/>
  <c r="G3" i="7"/>
  <c r="F3" i="7"/>
  <c r="E3" i="7"/>
  <c r="D3" i="7"/>
  <c r="C3" i="7"/>
  <c r="B3" i="7"/>
  <c r="A3" i="7"/>
  <c r="L2" i="7"/>
  <c r="K2" i="7"/>
  <c r="J2" i="7"/>
  <c r="I2" i="7"/>
  <c r="H2" i="7"/>
  <c r="G2" i="7"/>
  <c r="F2" i="7"/>
  <c r="E2" i="7"/>
  <c r="D2" i="7"/>
  <c r="C2" i="7"/>
  <c r="B2" i="7"/>
  <c r="A2" i="7"/>
  <c r="L1" i="7"/>
  <c r="K1" i="7"/>
  <c r="J1" i="7"/>
  <c r="I1" i="7"/>
  <c r="H1" i="7"/>
  <c r="G1" i="7"/>
  <c r="F1" i="7"/>
  <c r="E1" i="7"/>
  <c r="D1" i="7"/>
  <c r="C1" i="7"/>
  <c r="B1" i="7"/>
  <c r="A1" i="7"/>
  <c r="J2" i="6"/>
  <c r="K2" i="6"/>
  <c r="L2" i="6"/>
  <c r="J3" i="6"/>
  <c r="K3" i="6"/>
  <c r="L3" i="6"/>
  <c r="J4" i="6"/>
  <c r="K4" i="6"/>
  <c r="L4" i="6"/>
  <c r="J5" i="6"/>
  <c r="K5" i="6"/>
  <c r="L5" i="6"/>
  <c r="J6" i="6"/>
  <c r="K6" i="6"/>
  <c r="K1" i="6"/>
  <c r="L1" i="6"/>
  <c r="J1" i="6"/>
  <c r="F2" i="6"/>
  <c r="G2" i="6"/>
  <c r="H2" i="6"/>
  <c r="I2" i="6"/>
  <c r="F3" i="6"/>
  <c r="G3" i="6"/>
  <c r="H3" i="6"/>
  <c r="I3" i="6"/>
  <c r="F4" i="6"/>
  <c r="G4" i="6"/>
  <c r="H4" i="6"/>
  <c r="I4" i="6"/>
  <c r="G5" i="6"/>
  <c r="H5" i="6"/>
  <c r="I5" i="6"/>
  <c r="G6" i="6"/>
  <c r="H6" i="6"/>
  <c r="I6" i="6"/>
  <c r="G7" i="6"/>
  <c r="H7" i="6"/>
  <c r="I7" i="6"/>
  <c r="G8" i="6"/>
  <c r="H8" i="6"/>
  <c r="I8" i="6"/>
  <c r="G9" i="6"/>
  <c r="H9" i="6"/>
  <c r="I9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8" i="6"/>
  <c r="H18" i="6"/>
  <c r="I18" i="6"/>
  <c r="G19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H1" i="6"/>
  <c r="I1" i="6"/>
  <c r="G1" i="6"/>
  <c r="F1" i="6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E27" i="6"/>
  <c r="E28" i="6"/>
  <c r="E29" i="6"/>
  <c r="E30" i="6"/>
  <c r="E31" i="6"/>
  <c r="E32" i="6"/>
  <c r="E33" i="6"/>
  <c r="E34" i="6"/>
  <c r="E1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87" i="6"/>
  <c r="B2688" i="6"/>
  <c r="B2689" i="6"/>
  <c r="B2690" i="6"/>
  <c r="B2691" i="6"/>
  <c r="B2692" i="6"/>
  <c r="B2693" i="6"/>
  <c r="B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2509" i="6"/>
  <c r="A2510" i="6"/>
  <c r="A2511" i="6"/>
  <c r="A2512" i="6"/>
  <c r="A2513" i="6"/>
  <c r="A2514" i="6"/>
  <c r="A2515" i="6"/>
  <c r="A2516" i="6"/>
  <c r="A2517" i="6"/>
  <c r="A2518" i="6"/>
  <c r="A2519" i="6"/>
  <c r="A2520" i="6"/>
  <c r="A2521" i="6"/>
  <c r="A2522" i="6"/>
  <c r="A2523" i="6"/>
  <c r="A2524" i="6"/>
  <c r="A2525" i="6"/>
  <c r="A2526" i="6"/>
  <c r="A2527" i="6"/>
  <c r="A2528" i="6"/>
  <c r="A2529" i="6"/>
  <c r="A2530" i="6"/>
  <c r="A2531" i="6"/>
  <c r="A2532" i="6"/>
  <c r="A2533" i="6"/>
  <c r="A2534" i="6"/>
  <c r="A2535" i="6"/>
  <c r="A2536" i="6"/>
  <c r="A2537" i="6"/>
  <c r="A2538" i="6"/>
  <c r="A2539" i="6"/>
  <c r="A2540" i="6"/>
  <c r="A2541" i="6"/>
  <c r="A2542" i="6"/>
  <c r="A2543" i="6"/>
  <c r="A2544" i="6"/>
  <c r="A2545" i="6"/>
  <c r="A2546" i="6"/>
  <c r="A2547" i="6"/>
  <c r="A2548" i="6"/>
  <c r="A2549" i="6"/>
  <c r="A2550" i="6"/>
  <c r="A2551" i="6"/>
  <c r="A2552" i="6"/>
  <c r="A2553" i="6"/>
  <c r="A2554" i="6"/>
  <c r="A2555" i="6"/>
  <c r="A2556" i="6"/>
  <c r="A2557" i="6"/>
  <c r="A2558" i="6"/>
  <c r="A2559" i="6"/>
  <c r="A2560" i="6"/>
  <c r="A2561" i="6"/>
  <c r="A2562" i="6"/>
  <c r="A2563" i="6"/>
  <c r="A2564" i="6"/>
  <c r="A2565" i="6"/>
  <c r="A2566" i="6"/>
  <c r="A2567" i="6"/>
  <c r="A2568" i="6"/>
  <c r="A2569" i="6"/>
  <c r="A2570" i="6"/>
  <c r="A2571" i="6"/>
  <c r="A2572" i="6"/>
  <c r="A2573" i="6"/>
  <c r="A2574" i="6"/>
  <c r="A2575" i="6"/>
  <c r="A2576" i="6"/>
  <c r="A2577" i="6"/>
  <c r="A2578" i="6"/>
  <c r="A2579" i="6"/>
  <c r="A2580" i="6"/>
  <c r="A2581" i="6"/>
  <c r="A2582" i="6"/>
  <c r="A2583" i="6"/>
  <c r="A2584" i="6"/>
  <c r="A2585" i="6"/>
  <c r="A2586" i="6"/>
  <c r="A2587" i="6"/>
  <c r="A2588" i="6"/>
  <c r="A2589" i="6"/>
  <c r="A2590" i="6"/>
  <c r="A2591" i="6"/>
  <c r="A2592" i="6"/>
  <c r="A2593" i="6"/>
  <c r="A2594" i="6"/>
  <c r="A2595" i="6"/>
  <c r="A2596" i="6"/>
  <c r="A2597" i="6"/>
  <c r="A2598" i="6"/>
  <c r="A2599" i="6"/>
  <c r="A2600" i="6"/>
  <c r="A2601" i="6"/>
  <c r="A2602" i="6"/>
  <c r="A2603" i="6"/>
  <c r="A2604" i="6"/>
  <c r="A2605" i="6"/>
  <c r="A2606" i="6"/>
  <c r="A2607" i="6"/>
  <c r="A2608" i="6"/>
  <c r="A2609" i="6"/>
  <c r="A2610" i="6"/>
  <c r="A2611" i="6"/>
  <c r="A2612" i="6"/>
  <c r="A2613" i="6"/>
  <c r="A2614" i="6"/>
  <c r="A2615" i="6"/>
  <c r="A2616" i="6"/>
  <c r="A2617" i="6"/>
  <c r="A2618" i="6"/>
  <c r="A2619" i="6"/>
  <c r="A2620" i="6"/>
  <c r="A2621" i="6"/>
  <c r="A2622" i="6"/>
  <c r="A2623" i="6"/>
  <c r="A2624" i="6"/>
  <c r="A2625" i="6"/>
  <c r="A2626" i="6"/>
  <c r="A2627" i="6"/>
  <c r="A2628" i="6"/>
  <c r="A2629" i="6"/>
  <c r="A2630" i="6"/>
  <c r="A2631" i="6"/>
  <c r="A2632" i="6"/>
  <c r="A2633" i="6"/>
  <c r="A2634" i="6"/>
  <c r="A2635" i="6"/>
  <c r="A2636" i="6"/>
  <c r="A2637" i="6"/>
  <c r="A2638" i="6"/>
  <c r="A2639" i="6"/>
  <c r="A2640" i="6"/>
  <c r="A2641" i="6"/>
  <c r="A2642" i="6"/>
  <c r="A2643" i="6"/>
  <c r="A2644" i="6"/>
  <c r="A2645" i="6"/>
  <c r="A2646" i="6"/>
  <c r="A2647" i="6"/>
  <c r="A2648" i="6"/>
  <c r="A2649" i="6"/>
  <c r="A2650" i="6"/>
  <c r="A2651" i="6"/>
  <c r="A2652" i="6"/>
  <c r="A2653" i="6"/>
  <c r="A2654" i="6"/>
  <c r="A2655" i="6"/>
  <c r="A2656" i="6"/>
  <c r="A2657" i="6"/>
  <c r="A2658" i="6"/>
  <c r="A2659" i="6"/>
  <c r="A2660" i="6"/>
  <c r="A2661" i="6"/>
  <c r="A2662" i="6"/>
  <c r="A2663" i="6"/>
  <c r="A2664" i="6"/>
  <c r="A2665" i="6"/>
  <c r="A2666" i="6"/>
  <c r="A2667" i="6"/>
  <c r="A2668" i="6"/>
  <c r="A2669" i="6"/>
  <c r="A2670" i="6"/>
  <c r="A2671" i="6"/>
  <c r="A2672" i="6"/>
  <c r="A2673" i="6"/>
  <c r="A2674" i="6"/>
  <c r="A2675" i="6"/>
  <c r="A2676" i="6"/>
  <c r="A2677" i="6"/>
  <c r="A2678" i="6"/>
  <c r="A2679" i="6"/>
  <c r="A2680" i="6"/>
  <c r="A2681" i="6"/>
  <c r="A2682" i="6"/>
  <c r="A2683" i="6"/>
  <c r="A2684" i="6"/>
  <c r="A2685" i="6"/>
  <c r="A2686" i="6"/>
  <c r="A2687" i="6"/>
  <c r="A2688" i="6"/>
  <c r="A2689" i="6"/>
  <c r="A2690" i="6"/>
  <c r="A2691" i="6"/>
  <c r="A2692" i="6"/>
  <c r="A2693" i="6"/>
  <c r="A7" i="6"/>
  <c r="A6" i="6"/>
  <c r="A3" i="6"/>
  <c r="A4" i="6"/>
  <c r="A5" i="6"/>
  <c r="A2" i="6"/>
  <c r="A1" i="6"/>
  <c r="D27" i="4"/>
  <c r="C13" i="4"/>
  <c r="D4" i="4"/>
  <c r="C4" i="4"/>
  <c r="C2693" i="3"/>
  <c r="E2693" i="3" s="1"/>
  <c r="C2692" i="3"/>
  <c r="D2692" i="3" s="1"/>
  <c r="C2691" i="3"/>
  <c r="C2690" i="3"/>
  <c r="E2690" i="3" s="1"/>
  <c r="C2689" i="3"/>
  <c r="C2688" i="3"/>
  <c r="D2688" i="3" s="1"/>
  <c r="C2687" i="3"/>
  <c r="E2687" i="3" s="1"/>
  <c r="C2686" i="3"/>
  <c r="D2686" i="3" s="1"/>
  <c r="C2685" i="3"/>
  <c r="C2684" i="3"/>
  <c r="D2684" i="3" s="1"/>
  <c r="C2683" i="3"/>
  <c r="C2682" i="3"/>
  <c r="E2682" i="3" s="1"/>
  <c r="C2681" i="3"/>
  <c r="E2681" i="3" s="1"/>
  <c r="C2680" i="3"/>
  <c r="C2679" i="3"/>
  <c r="C2678" i="3"/>
  <c r="C2677" i="3"/>
  <c r="C2676" i="3"/>
  <c r="D2676" i="3" s="1"/>
  <c r="C2675" i="3"/>
  <c r="E2675" i="3" s="1"/>
  <c r="C2674" i="3"/>
  <c r="D2674" i="3" s="1"/>
  <c r="C2673" i="3"/>
  <c r="C2672" i="3"/>
  <c r="D2672" i="3" s="1"/>
  <c r="C2671" i="3"/>
  <c r="C2670" i="3"/>
  <c r="E2670" i="3" s="1"/>
  <c r="C2669" i="3"/>
  <c r="E2669" i="3" s="1"/>
  <c r="C2668" i="3"/>
  <c r="D2668" i="3" s="1"/>
  <c r="C2667" i="3"/>
  <c r="C2666" i="3"/>
  <c r="C2665" i="3"/>
  <c r="C2664" i="3"/>
  <c r="C2663" i="3"/>
  <c r="E2663" i="3" s="1"/>
  <c r="C2662" i="3"/>
  <c r="C2661" i="3"/>
  <c r="C2660" i="3"/>
  <c r="E2660" i="3" s="1"/>
  <c r="C2659" i="3"/>
  <c r="C2658" i="3"/>
  <c r="C2657" i="3"/>
  <c r="E2657" i="3" s="1"/>
  <c r="C2656" i="3"/>
  <c r="C2655" i="3"/>
  <c r="C2654" i="3"/>
  <c r="C2653" i="3"/>
  <c r="D2653" i="3" s="1"/>
  <c r="C2652" i="3"/>
  <c r="D2652" i="3" s="1"/>
  <c r="C2651" i="3"/>
  <c r="E2651" i="3" s="1"/>
  <c r="C2650" i="3"/>
  <c r="D2650" i="3" s="1"/>
  <c r="C2649" i="3"/>
  <c r="C2648" i="3"/>
  <c r="E2648" i="3" s="1"/>
  <c r="C2647" i="3"/>
  <c r="E2647" i="3" s="1"/>
  <c r="C2646" i="3"/>
  <c r="D2646" i="3" s="1"/>
  <c r="C2645" i="3"/>
  <c r="E2645" i="3" s="1"/>
  <c r="C2644" i="3"/>
  <c r="D2644" i="3" s="1"/>
  <c r="C2643" i="3"/>
  <c r="E2643" i="3" s="1"/>
  <c r="C2642" i="3"/>
  <c r="E2642" i="3" s="1"/>
  <c r="C2641" i="3"/>
  <c r="C2640" i="3"/>
  <c r="E2640" i="3" s="1"/>
  <c r="C2639" i="3"/>
  <c r="E2639" i="3" s="1"/>
  <c r="C2638" i="3"/>
  <c r="C2637" i="3"/>
  <c r="C2636" i="3"/>
  <c r="D2636" i="3" s="1"/>
  <c r="C2635" i="3"/>
  <c r="C2634" i="3"/>
  <c r="E2634" i="3" s="1"/>
  <c r="C2633" i="3"/>
  <c r="D2633" i="3" s="1"/>
  <c r="C2632" i="3"/>
  <c r="D2632" i="3" s="1"/>
  <c r="C2631" i="3"/>
  <c r="C2630" i="3"/>
  <c r="C2629" i="3"/>
  <c r="E2629" i="3" s="1"/>
  <c r="C2628" i="3"/>
  <c r="C2627" i="3"/>
  <c r="E2627" i="3" s="1"/>
  <c r="C2626" i="3"/>
  <c r="D2626" i="3" s="1"/>
  <c r="C2625" i="3"/>
  <c r="C2624" i="3"/>
  <c r="D2624" i="3" s="1"/>
  <c r="C2623" i="3"/>
  <c r="D2623" i="3" s="1"/>
  <c r="C2622" i="3"/>
  <c r="E2622" i="3" s="1"/>
  <c r="C2621" i="3"/>
  <c r="C2620" i="3"/>
  <c r="D2620" i="3" s="1"/>
  <c r="C2619" i="3"/>
  <c r="E2619" i="3" s="1"/>
  <c r="C2618" i="3"/>
  <c r="E2618" i="3" s="1"/>
  <c r="C2617" i="3"/>
  <c r="C2616" i="3"/>
  <c r="C2615" i="3"/>
  <c r="D2615" i="3" s="1"/>
  <c r="C2614" i="3"/>
  <c r="E2614" i="3" s="1"/>
  <c r="C2613" i="3"/>
  <c r="C2612" i="3"/>
  <c r="C2611" i="3"/>
  <c r="C2610" i="3"/>
  <c r="C2609" i="3"/>
  <c r="E2609" i="3" s="1"/>
  <c r="C2608" i="3"/>
  <c r="D2608" i="3" s="1"/>
  <c r="C2607" i="3"/>
  <c r="E2607" i="3" s="1"/>
  <c r="C2606" i="3"/>
  <c r="C2605" i="3"/>
  <c r="E2605" i="3" s="1"/>
  <c r="C2604" i="3"/>
  <c r="C2603" i="3"/>
  <c r="D2603" i="3" s="1"/>
  <c r="C2602" i="3"/>
  <c r="D2602" i="3" s="1"/>
  <c r="C2601" i="3"/>
  <c r="C2600" i="3"/>
  <c r="E2600" i="3" s="1"/>
  <c r="C2599" i="3"/>
  <c r="D2599" i="3" s="1"/>
  <c r="C2598" i="3"/>
  <c r="E2598" i="3" s="1"/>
  <c r="C2597" i="3"/>
  <c r="C2596" i="3"/>
  <c r="D2596" i="3" s="1"/>
  <c r="C2595" i="3"/>
  <c r="C2594" i="3"/>
  <c r="E2594" i="3" s="1"/>
  <c r="C2593" i="3"/>
  <c r="C2592" i="3"/>
  <c r="E2592" i="3" s="1"/>
  <c r="C2591" i="3"/>
  <c r="C2590" i="3"/>
  <c r="E2590" i="3" s="1"/>
  <c r="C2589" i="3"/>
  <c r="C2588" i="3"/>
  <c r="C2587" i="3"/>
  <c r="C2586" i="3"/>
  <c r="E2586" i="3" s="1"/>
  <c r="C2585" i="3"/>
  <c r="E2585" i="3" s="1"/>
  <c r="C2584" i="3"/>
  <c r="D2584" i="3" s="1"/>
  <c r="C2583" i="3"/>
  <c r="D2583" i="3" s="1"/>
  <c r="C2582" i="3"/>
  <c r="C2581" i="3"/>
  <c r="C2580" i="3"/>
  <c r="D2580" i="3" s="1"/>
  <c r="C2579" i="3"/>
  <c r="D2579" i="3" s="1"/>
  <c r="C2578" i="3"/>
  <c r="D2578" i="3" s="1"/>
  <c r="C2577" i="3"/>
  <c r="C2576" i="3"/>
  <c r="C2575" i="3"/>
  <c r="C2574" i="3"/>
  <c r="D2574" i="3" s="1"/>
  <c r="C2573" i="3"/>
  <c r="E2573" i="3" s="1"/>
  <c r="C2572" i="3"/>
  <c r="D2572" i="3" s="1"/>
  <c r="C2571" i="3"/>
  <c r="E2571" i="3" s="1"/>
  <c r="C2570" i="3"/>
  <c r="C2569" i="3"/>
  <c r="C2568" i="3"/>
  <c r="E2568" i="3" s="1"/>
  <c r="C2567" i="3"/>
  <c r="E2567" i="3" s="1"/>
  <c r="C2566" i="3"/>
  <c r="E2566" i="3" s="1"/>
  <c r="C2565" i="3"/>
  <c r="C2564" i="3"/>
  <c r="D2564" i="3" s="1"/>
  <c r="C2563" i="3"/>
  <c r="D2563" i="3" s="1"/>
  <c r="C2562" i="3"/>
  <c r="C2561" i="3"/>
  <c r="C2560" i="3"/>
  <c r="D2560" i="3" s="1"/>
  <c r="C2559" i="3"/>
  <c r="E2559" i="3" s="1"/>
  <c r="C2558" i="3"/>
  <c r="C2557" i="3"/>
  <c r="E2557" i="3" s="1"/>
  <c r="C2556" i="3"/>
  <c r="D2556" i="3" s="1"/>
  <c r="C2555" i="3"/>
  <c r="E2555" i="3" s="1"/>
  <c r="C2554" i="3"/>
  <c r="D2554" i="3" s="1"/>
  <c r="C2553" i="3"/>
  <c r="C2552" i="3"/>
  <c r="C2551" i="3"/>
  <c r="C2550" i="3"/>
  <c r="C2549" i="3"/>
  <c r="E2549" i="3" s="1"/>
  <c r="C2548" i="3"/>
  <c r="D2548" i="3" s="1"/>
  <c r="C2547" i="3"/>
  <c r="D2547" i="3" s="1"/>
  <c r="C2546" i="3"/>
  <c r="E2546" i="3" s="1"/>
  <c r="C2545" i="3"/>
  <c r="E2545" i="3" s="1"/>
  <c r="C2544" i="3"/>
  <c r="C2543" i="3"/>
  <c r="E2543" i="3" s="1"/>
  <c r="C2542" i="3"/>
  <c r="D2542" i="3" s="1"/>
  <c r="C2541" i="3"/>
  <c r="C2540" i="3"/>
  <c r="C2539" i="3"/>
  <c r="D2539" i="3" s="1"/>
  <c r="C2538" i="3"/>
  <c r="E2538" i="3" s="1"/>
  <c r="C2537" i="3"/>
  <c r="D2537" i="3" s="1"/>
  <c r="C2536" i="3"/>
  <c r="E2536" i="3" s="1"/>
  <c r="C2535" i="3"/>
  <c r="E2535" i="3" s="1"/>
  <c r="C2534" i="3"/>
  <c r="C2533" i="3"/>
  <c r="E2533" i="3" s="1"/>
  <c r="C2532" i="3"/>
  <c r="E2532" i="3" s="1"/>
  <c r="C2531" i="3"/>
  <c r="E2531" i="3" s="1"/>
  <c r="C2530" i="3"/>
  <c r="E2530" i="3" s="1"/>
  <c r="C2529" i="3"/>
  <c r="C2528" i="3"/>
  <c r="E2528" i="3" s="1"/>
  <c r="C2527" i="3"/>
  <c r="C2526" i="3"/>
  <c r="E2526" i="3" s="1"/>
  <c r="C2525" i="3"/>
  <c r="C2524" i="3"/>
  <c r="C2523" i="3"/>
  <c r="C2522" i="3"/>
  <c r="D2522" i="3" s="1"/>
  <c r="C2521" i="3"/>
  <c r="E2521" i="3" s="1"/>
  <c r="C2520" i="3"/>
  <c r="E2520" i="3" s="1"/>
  <c r="C2519" i="3"/>
  <c r="C2518" i="3"/>
  <c r="C2517" i="3"/>
  <c r="E2517" i="3" s="1"/>
  <c r="C2516" i="3"/>
  <c r="C2515" i="3"/>
  <c r="C2514" i="3"/>
  <c r="E2514" i="3" s="1"/>
  <c r="C2513" i="3"/>
  <c r="E2513" i="3" s="1"/>
  <c r="C2512" i="3"/>
  <c r="D2512" i="3" s="1"/>
  <c r="C2511" i="3"/>
  <c r="C2510" i="3"/>
  <c r="C2509" i="3"/>
  <c r="C2508" i="3"/>
  <c r="C2507" i="3"/>
  <c r="D2507" i="3" s="1"/>
  <c r="C2506" i="3"/>
  <c r="C2505" i="3"/>
  <c r="E2505" i="3" s="1"/>
  <c r="C2504" i="3"/>
  <c r="D2504" i="3" s="1"/>
  <c r="C2503" i="3"/>
  <c r="C2502" i="3"/>
  <c r="E2502" i="3" s="1"/>
  <c r="C2501" i="3"/>
  <c r="C2500" i="3"/>
  <c r="D2500" i="3" s="1"/>
  <c r="C2499" i="3"/>
  <c r="E2499" i="3" s="1"/>
  <c r="C2498" i="3"/>
  <c r="C2497" i="3"/>
  <c r="C2496" i="3"/>
  <c r="C2495" i="3"/>
  <c r="E2495" i="3" s="1"/>
  <c r="C2494" i="3"/>
  <c r="C2493" i="3"/>
  <c r="E2493" i="3" s="1"/>
  <c r="C2492" i="3"/>
  <c r="D2492" i="3" s="1"/>
  <c r="C2491" i="3"/>
  <c r="E2491" i="3" s="1"/>
  <c r="C2490" i="3"/>
  <c r="E2490" i="3" s="1"/>
  <c r="C2489" i="3"/>
  <c r="C2488" i="3"/>
  <c r="C2487" i="3"/>
  <c r="D2487" i="3" s="1"/>
  <c r="C2486" i="3"/>
  <c r="C2485" i="3"/>
  <c r="C2484" i="3"/>
  <c r="C2483" i="3"/>
  <c r="C2482" i="3"/>
  <c r="C2481" i="3"/>
  <c r="E2481" i="3" s="1"/>
  <c r="C2480" i="3"/>
  <c r="C2479" i="3"/>
  <c r="D2479" i="3" s="1"/>
  <c r="C2478" i="3"/>
  <c r="E2478" i="3" s="1"/>
  <c r="C2477" i="3"/>
  <c r="E2477" i="3" s="1"/>
  <c r="C2476" i="3"/>
  <c r="D2476" i="3" s="1"/>
  <c r="C2475" i="3"/>
  <c r="C2474" i="3"/>
  <c r="C2473" i="3"/>
  <c r="C2472" i="3"/>
  <c r="C2471" i="3"/>
  <c r="D2471" i="3" s="1"/>
  <c r="C2470" i="3"/>
  <c r="C2469" i="3"/>
  <c r="D2469" i="3" s="1"/>
  <c r="C2468" i="3"/>
  <c r="D2468" i="3" s="1"/>
  <c r="C2467" i="3"/>
  <c r="E2467" i="3" s="1"/>
  <c r="C2466" i="3"/>
  <c r="E2466" i="3" s="1"/>
  <c r="C2465" i="3"/>
  <c r="C2464" i="3"/>
  <c r="C2463" i="3"/>
  <c r="C2462" i="3"/>
  <c r="C2461" i="3"/>
  <c r="C2460" i="3"/>
  <c r="C2459" i="3"/>
  <c r="D2459" i="3" s="1"/>
  <c r="C2458" i="3"/>
  <c r="C2457" i="3"/>
  <c r="E2457" i="3" s="1"/>
  <c r="C2456" i="3"/>
  <c r="D2456" i="3" s="1"/>
  <c r="C2455" i="3"/>
  <c r="C2454" i="3"/>
  <c r="E2454" i="3" s="1"/>
  <c r="C2453" i="3"/>
  <c r="E2453" i="3" s="1"/>
  <c r="C2452" i="3"/>
  <c r="D2452" i="3" s="1"/>
  <c r="C2451" i="3"/>
  <c r="E2451" i="3" s="1"/>
  <c r="C2450" i="3"/>
  <c r="C2449" i="3"/>
  <c r="C2448" i="3"/>
  <c r="C2447" i="3"/>
  <c r="C2446" i="3"/>
  <c r="C2445" i="3"/>
  <c r="E2445" i="3" s="1"/>
  <c r="C2444" i="3"/>
  <c r="C2443" i="3"/>
  <c r="D2443" i="3" s="1"/>
  <c r="C2442" i="3"/>
  <c r="E2442" i="3" s="1"/>
  <c r="C2441" i="3"/>
  <c r="E2441" i="3" s="1"/>
  <c r="C2440" i="3"/>
  <c r="D2440" i="3" s="1"/>
  <c r="C2439" i="3"/>
  <c r="E2439" i="3" s="1"/>
  <c r="C2438" i="3"/>
  <c r="C2437" i="3"/>
  <c r="C2436" i="3"/>
  <c r="C2435" i="3"/>
  <c r="C2434" i="3"/>
  <c r="C2433" i="3"/>
  <c r="C2432" i="3"/>
  <c r="D2432" i="3" s="1"/>
  <c r="C2431" i="3"/>
  <c r="D2431" i="3" s="1"/>
  <c r="C2430" i="3"/>
  <c r="E2430" i="3" s="1"/>
  <c r="C2429" i="3"/>
  <c r="E2429" i="3" s="1"/>
  <c r="C2428" i="3"/>
  <c r="C2427" i="3"/>
  <c r="E2427" i="3" s="1"/>
  <c r="C2426" i="3"/>
  <c r="C2425" i="3"/>
  <c r="C2424" i="3"/>
  <c r="C2423" i="3"/>
  <c r="C2422" i="3"/>
  <c r="C2421" i="3"/>
  <c r="C2420" i="3"/>
  <c r="D2420" i="3" s="1"/>
  <c r="C2419" i="3"/>
  <c r="D2419" i="3" s="1"/>
  <c r="C2418" i="3"/>
  <c r="E2418" i="3" s="1"/>
  <c r="C2417" i="3"/>
  <c r="E2417" i="3" s="1"/>
  <c r="C2416" i="3"/>
  <c r="D2416" i="3" s="1"/>
  <c r="C2415" i="3"/>
  <c r="E2415" i="3" s="1"/>
  <c r="C2414" i="3"/>
  <c r="C2413" i="3"/>
  <c r="C2412" i="3"/>
  <c r="C2411" i="3"/>
  <c r="C2410" i="3"/>
  <c r="C2409" i="3"/>
  <c r="E2409" i="3" s="1"/>
  <c r="C2408" i="3"/>
  <c r="C2407" i="3"/>
  <c r="D2407" i="3" s="1"/>
  <c r="C2406" i="3"/>
  <c r="E2406" i="3" s="1"/>
  <c r="C2405" i="3"/>
  <c r="E2405" i="3" s="1"/>
  <c r="C2404" i="3"/>
  <c r="D2404" i="3" s="1"/>
  <c r="C2403" i="3"/>
  <c r="E2403" i="3" s="1"/>
  <c r="C2402" i="3"/>
  <c r="C2401" i="3"/>
  <c r="C2400" i="3"/>
  <c r="C2399" i="3"/>
  <c r="D2399" i="3" s="1"/>
  <c r="C2398" i="3"/>
  <c r="C2397" i="3"/>
  <c r="E2397" i="3" s="1"/>
  <c r="C2396" i="3"/>
  <c r="D2396" i="3" s="1"/>
  <c r="C2395" i="3"/>
  <c r="C2394" i="3"/>
  <c r="E2394" i="3" s="1"/>
  <c r="C2393" i="3"/>
  <c r="C2392" i="3"/>
  <c r="C2391" i="3"/>
  <c r="E2391" i="3" s="1"/>
  <c r="C2390" i="3"/>
  <c r="C2389" i="3"/>
  <c r="C2388" i="3"/>
  <c r="C2387" i="3"/>
  <c r="C2386" i="3"/>
  <c r="C2385" i="3"/>
  <c r="C2384" i="3"/>
  <c r="C2383" i="3"/>
  <c r="E2383" i="3" s="1"/>
  <c r="C2382" i="3"/>
  <c r="E2382" i="3" s="1"/>
  <c r="C2381" i="3"/>
  <c r="E2381" i="3" s="1"/>
  <c r="C2380" i="3"/>
  <c r="C2379" i="3"/>
  <c r="D2379" i="3" s="1"/>
  <c r="C2378" i="3"/>
  <c r="C2377" i="3"/>
  <c r="C2376" i="3"/>
  <c r="C2375" i="3"/>
  <c r="C2374" i="3"/>
  <c r="C2373" i="3"/>
  <c r="E2373" i="3" s="1"/>
  <c r="C2372" i="3"/>
  <c r="D2372" i="3" s="1"/>
  <c r="C2371" i="3"/>
  <c r="D2371" i="3" s="1"/>
  <c r="C2370" i="3"/>
  <c r="E2370" i="3" s="1"/>
  <c r="C2369" i="3"/>
  <c r="E2369" i="3" s="1"/>
  <c r="C2368" i="3"/>
  <c r="D2368" i="3" s="1"/>
  <c r="C2367" i="3"/>
  <c r="C2366" i="3"/>
  <c r="C2365" i="3"/>
  <c r="C2364" i="3"/>
  <c r="C2363" i="3"/>
  <c r="D2363" i="3" s="1"/>
  <c r="C2362" i="3"/>
  <c r="C2361" i="3"/>
  <c r="E2361" i="3" s="1"/>
  <c r="C2360" i="3"/>
  <c r="D2360" i="3" s="1"/>
  <c r="C2359" i="3"/>
  <c r="E2359" i="3" s="1"/>
  <c r="C2358" i="3"/>
  <c r="E2358" i="3" s="1"/>
  <c r="C2357" i="3"/>
  <c r="C2356" i="3"/>
  <c r="D2356" i="3" s="1"/>
  <c r="C2355" i="3"/>
  <c r="E2355" i="3" s="1"/>
  <c r="C2354" i="3"/>
  <c r="C2353" i="3"/>
  <c r="C2352" i="3"/>
  <c r="C2351" i="3"/>
  <c r="D2351" i="3" s="1"/>
  <c r="C2350" i="3"/>
  <c r="C2349" i="3"/>
  <c r="D2349" i="3" s="1"/>
  <c r="C2348" i="3"/>
  <c r="D2348" i="3" s="1"/>
  <c r="C2347" i="3"/>
  <c r="C2346" i="3"/>
  <c r="E2346" i="3" s="1"/>
  <c r="C2345" i="3"/>
  <c r="C2344" i="3"/>
  <c r="C2343" i="3"/>
  <c r="E2343" i="3" s="1"/>
  <c r="C2342" i="3"/>
  <c r="C2341" i="3"/>
  <c r="C2340" i="3"/>
  <c r="C2339" i="3"/>
  <c r="C2338" i="3"/>
  <c r="C2337" i="3"/>
  <c r="E2337" i="3" s="1"/>
  <c r="C2336" i="3"/>
  <c r="D2336" i="3" s="1"/>
  <c r="C2335" i="3"/>
  <c r="D2335" i="3" s="1"/>
  <c r="C2334" i="3"/>
  <c r="E2334" i="3" s="1"/>
  <c r="C2333" i="3"/>
  <c r="E2333" i="3" s="1"/>
  <c r="C2332" i="3"/>
  <c r="C2331" i="3"/>
  <c r="E2331" i="3" s="1"/>
  <c r="C2330" i="3"/>
  <c r="C2329" i="3"/>
  <c r="C2328" i="3"/>
  <c r="C2327" i="3"/>
  <c r="E2327" i="3" s="1"/>
  <c r="C2326" i="3"/>
  <c r="C2325" i="3"/>
  <c r="D2325" i="3" s="1"/>
  <c r="C2324" i="3"/>
  <c r="D2324" i="3" s="1"/>
  <c r="C2323" i="3"/>
  <c r="E2323" i="3" s="1"/>
  <c r="C2322" i="3"/>
  <c r="E2322" i="3" s="1"/>
  <c r="C2321" i="3"/>
  <c r="D2321" i="3" s="1"/>
  <c r="C2320" i="3"/>
  <c r="D2320" i="3" s="1"/>
  <c r="C2319" i="3"/>
  <c r="E2319" i="3" s="1"/>
  <c r="C2318" i="3"/>
  <c r="C2317" i="3"/>
  <c r="C2316" i="3"/>
  <c r="C2315" i="3"/>
  <c r="C2314" i="3"/>
  <c r="C2313" i="3"/>
  <c r="D2313" i="3" s="1"/>
  <c r="C2312" i="3"/>
  <c r="D2312" i="3" s="1"/>
  <c r="C2311" i="3"/>
  <c r="E2311" i="3" s="1"/>
  <c r="C2310" i="3"/>
  <c r="C2309" i="3"/>
  <c r="C2308" i="3"/>
  <c r="C2307" i="3"/>
  <c r="E2307" i="3" s="1"/>
  <c r="C2306" i="3"/>
  <c r="C2305" i="3"/>
  <c r="E2305" i="3" s="1"/>
  <c r="C2304" i="3"/>
  <c r="D2304" i="3" s="1"/>
  <c r="C2303" i="3"/>
  <c r="E2303" i="3" s="1"/>
  <c r="C2302" i="3"/>
  <c r="C2301" i="3"/>
  <c r="C2300" i="3"/>
  <c r="D2300" i="3" s="1"/>
  <c r="C2299" i="3"/>
  <c r="E2299" i="3" s="1"/>
  <c r="C2298" i="3"/>
  <c r="E2298" i="3" s="1"/>
  <c r="C2297" i="3"/>
  <c r="C2296" i="3"/>
  <c r="D2296" i="3" s="1"/>
  <c r="C2295" i="3"/>
  <c r="C2294" i="3"/>
  <c r="C2293" i="3"/>
  <c r="D2293" i="3" s="1"/>
  <c r="C2292" i="3"/>
  <c r="D2292" i="3" s="1"/>
  <c r="C2291" i="3"/>
  <c r="E2291" i="3" s="1"/>
  <c r="C2290" i="3"/>
  <c r="C2289" i="3"/>
  <c r="C2288" i="3"/>
  <c r="C2287" i="3"/>
  <c r="D2287" i="3" s="1"/>
  <c r="C2286" i="3"/>
  <c r="C2285" i="3"/>
  <c r="C2284" i="3"/>
  <c r="D2284" i="3" s="1"/>
  <c r="C2283" i="3"/>
  <c r="E2283" i="3" s="1"/>
  <c r="C2282" i="3"/>
  <c r="C2281" i="3"/>
  <c r="E2281" i="3" s="1"/>
  <c r="C2280" i="3"/>
  <c r="D2280" i="3" s="1"/>
  <c r="C2279" i="3"/>
  <c r="E2279" i="3" s="1"/>
  <c r="C2278" i="3"/>
  <c r="C2277" i="3"/>
  <c r="D2277" i="3" s="1"/>
  <c r="C2276" i="3"/>
  <c r="D2276" i="3" s="1"/>
  <c r="C2275" i="3"/>
  <c r="E2275" i="3" s="1"/>
  <c r="C2274" i="3"/>
  <c r="D2274" i="3" s="1"/>
  <c r="C2273" i="3"/>
  <c r="C2272" i="3"/>
  <c r="C2271" i="3"/>
  <c r="D2271" i="3" s="1"/>
  <c r="C2270" i="3"/>
  <c r="C2269" i="3"/>
  <c r="E2269" i="3" s="1"/>
  <c r="C2268" i="3"/>
  <c r="C2267" i="3"/>
  <c r="D2267" i="3" s="1"/>
  <c r="C2266" i="3"/>
  <c r="E2266" i="3" s="1"/>
  <c r="C2265" i="3"/>
  <c r="C2264" i="3"/>
  <c r="E2264" i="3" s="1"/>
  <c r="C2263" i="3"/>
  <c r="C2262" i="3"/>
  <c r="E2262" i="3" s="1"/>
  <c r="C2261" i="3"/>
  <c r="C2260" i="3"/>
  <c r="C2259" i="3"/>
  <c r="E2259" i="3" s="1"/>
  <c r="C2258" i="3"/>
  <c r="C2257" i="3"/>
  <c r="C2256" i="3"/>
  <c r="D2256" i="3" s="1"/>
  <c r="C2255" i="3"/>
  <c r="D2255" i="3" s="1"/>
  <c r="C2254" i="3"/>
  <c r="C2253" i="3"/>
  <c r="D2253" i="3" s="1"/>
  <c r="C2252" i="3"/>
  <c r="C2251" i="3"/>
  <c r="C2250" i="3"/>
  <c r="C2249" i="3"/>
  <c r="C2248" i="3"/>
  <c r="C2247" i="3"/>
  <c r="C2246" i="3"/>
  <c r="C2245" i="3"/>
  <c r="D2245" i="3" s="1"/>
  <c r="C2244" i="3"/>
  <c r="D2244" i="3" s="1"/>
  <c r="C2243" i="3"/>
  <c r="E2243" i="3" s="1"/>
  <c r="C2242" i="3"/>
  <c r="E2242" i="3" s="1"/>
  <c r="C2241" i="3"/>
  <c r="C2240" i="3"/>
  <c r="E2240" i="3" s="1"/>
  <c r="C2239" i="3"/>
  <c r="E2239" i="3" s="1"/>
  <c r="C2238" i="3"/>
  <c r="C2237" i="3"/>
  <c r="C2236" i="3"/>
  <c r="C2235" i="3"/>
  <c r="C2234" i="3"/>
  <c r="C2233" i="3"/>
  <c r="C2232" i="3"/>
  <c r="D2232" i="3" s="1"/>
  <c r="C2231" i="3"/>
  <c r="E2231" i="3" s="1"/>
  <c r="C2230" i="3"/>
  <c r="E2230" i="3" s="1"/>
  <c r="C2229" i="3"/>
  <c r="C2228" i="3"/>
  <c r="C2227" i="3"/>
  <c r="C2226" i="3"/>
  <c r="D2226" i="3" s="1"/>
  <c r="C2225" i="3"/>
  <c r="C2224" i="3"/>
  <c r="E2224" i="3" s="1"/>
  <c r="C2223" i="3"/>
  <c r="E2223" i="3" s="1"/>
  <c r="C2222" i="3"/>
  <c r="C2221" i="3"/>
  <c r="E2221" i="3" s="1"/>
  <c r="C2220" i="3"/>
  <c r="C2219" i="3"/>
  <c r="D2219" i="3" s="1"/>
  <c r="C2218" i="3"/>
  <c r="C2217" i="3"/>
  <c r="E2217" i="3" s="1"/>
  <c r="C2216" i="3"/>
  <c r="E2216" i="3" s="1"/>
  <c r="C2215" i="3"/>
  <c r="E2215" i="3" s="1"/>
  <c r="C2214" i="3"/>
  <c r="C2213" i="3"/>
  <c r="C2212" i="3"/>
  <c r="C2211" i="3"/>
  <c r="E2211" i="3" s="1"/>
  <c r="C2210" i="3"/>
  <c r="C2209" i="3"/>
  <c r="D2209" i="3" s="1"/>
  <c r="C2208" i="3"/>
  <c r="D2208" i="3" s="1"/>
  <c r="C2207" i="3"/>
  <c r="C2206" i="3"/>
  <c r="E2206" i="3" s="1"/>
  <c r="C2205" i="3"/>
  <c r="C2204" i="3"/>
  <c r="D2204" i="3" s="1"/>
  <c r="C2203" i="3"/>
  <c r="D2203" i="3" s="1"/>
  <c r="C2202" i="3"/>
  <c r="D2202" i="3" s="1"/>
  <c r="C2201" i="3"/>
  <c r="C2200" i="3"/>
  <c r="C2199" i="3"/>
  <c r="E2199" i="3" s="1"/>
  <c r="C2198" i="3"/>
  <c r="C2197" i="3"/>
  <c r="E2197" i="3" s="1"/>
  <c r="C2196" i="3"/>
  <c r="C2195" i="3"/>
  <c r="D2195" i="3" s="1"/>
  <c r="C2194" i="3"/>
  <c r="C2193" i="3"/>
  <c r="D2193" i="3" s="1"/>
  <c r="C2192" i="3"/>
  <c r="E2192" i="3" s="1"/>
  <c r="C2191" i="3"/>
  <c r="C2190" i="3"/>
  <c r="C2189" i="3"/>
  <c r="C2188" i="3"/>
  <c r="E2188" i="3" s="1"/>
  <c r="C2187" i="3"/>
  <c r="D2187" i="3" s="1"/>
  <c r="C2186" i="3"/>
  <c r="C2185" i="3"/>
  <c r="C2184" i="3"/>
  <c r="D2184" i="3" s="1"/>
  <c r="C2183" i="3"/>
  <c r="D2183" i="3" s="1"/>
  <c r="C2182" i="3"/>
  <c r="C2181" i="3"/>
  <c r="D2181" i="3" s="1"/>
  <c r="C2180" i="3"/>
  <c r="E2180" i="3" s="1"/>
  <c r="C2179" i="3"/>
  <c r="C2178" i="3"/>
  <c r="C2177" i="3"/>
  <c r="C2176" i="3"/>
  <c r="E2176" i="3" s="1"/>
  <c r="C2175" i="3"/>
  <c r="C2174" i="3"/>
  <c r="C2173" i="3"/>
  <c r="C2172" i="3"/>
  <c r="D2172" i="3" s="1"/>
  <c r="C2171" i="3"/>
  <c r="C2170" i="3"/>
  <c r="D2170" i="3" s="1"/>
  <c r="C2169" i="3"/>
  <c r="E2169" i="3" s="1"/>
  <c r="C2168" i="3"/>
  <c r="D2168" i="3" s="1"/>
  <c r="C2167" i="3"/>
  <c r="E2167" i="3" s="1"/>
  <c r="C2166" i="3"/>
  <c r="E2166" i="3" s="1"/>
  <c r="C2165" i="3"/>
  <c r="C2164" i="3"/>
  <c r="C2163" i="3"/>
  <c r="E2163" i="3" s="1"/>
  <c r="C2162" i="3"/>
  <c r="C2161" i="3"/>
  <c r="C2160" i="3"/>
  <c r="D2160" i="3" s="1"/>
  <c r="C2159" i="3"/>
  <c r="D2159" i="3" s="1"/>
  <c r="C2158" i="3"/>
  <c r="E2158" i="3" s="1"/>
  <c r="C2157" i="3"/>
  <c r="C2156" i="3"/>
  <c r="C2155" i="3"/>
  <c r="C2154" i="3"/>
  <c r="E2154" i="3" s="1"/>
  <c r="C2153" i="3"/>
  <c r="C2152" i="3"/>
  <c r="E2152" i="3" s="1"/>
  <c r="C2151" i="3"/>
  <c r="D2151" i="3" s="1"/>
  <c r="C2150" i="3"/>
  <c r="C2149" i="3"/>
  <c r="E2149" i="3" s="1"/>
  <c r="C2148" i="3"/>
  <c r="D2148" i="3" s="1"/>
  <c r="C2147" i="3"/>
  <c r="D2147" i="3" s="1"/>
  <c r="C2146" i="3"/>
  <c r="D2146" i="3" s="1"/>
  <c r="C2145" i="3"/>
  <c r="C2144" i="3"/>
  <c r="C2143" i="3"/>
  <c r="C2142" i="3"/>
  <c r="E2142" i="3" s="1"/>
  <c r="C2141" i="3"/>
  <c r="C2140" i="3"/>
  <c r="E2140" i="3" s="1"/>
  <c r="C2139" i="3"/>
  <c r="C2138" i="3"/>
  <c r="C2137" i="3"/>
  <c r="E2137" i="3" s="1"/>
  <c r="C2136" i="3"/>
  <c r="E2136" i="3" s="1"/>
  <c r="C2135" i="3"/>
  <c r="C2134" i="3"/>
  <c r="D2134" i="3" s="1"/>
  <c r="C2133" i="3"/>
  <c r="C2132" i="3"/>
  <c r="C2131" i="3"/>
  <c r="C2130" i="3"/>
  <c r="E2130" i="3" s="1"/>
  <c r="C2129" i="3"/>
  <c r="C2128" i="3"/>
  <c r="D2128" i="3" s="1"/>
  <c r="C2127" i="3"/>
  <c r="C2126" i="3"/>
  <c r="C2125" i="3"/>
  <c r="E2125" i="3" s="1"/>
  <c r="C2124" i="3"/>
  <c r="D2124" i="3" s="1"/>
  <c r="C2123" i="3"/>
  <c r="D2123" i="3" s="1"/>
  <c r="C2122" i="3"/>
  <c r="E2122" i="3" s="1"/>
  <c r="C2121" i="3"/>
  <c r="C2120" i="3"/>
  <c r="C2119" i="3"/>
  <c r="C2118" i="3"/>
  <c r="C2117" i="3"/>
  <c r="C2116" i="3"/>
  <c r="C2115" i="3"/>
  <c r="D2115" i="3" s="1"/>
  <c r="C2114" i="3"/>
  <c r="C2113" i="3"/>
  <c r="E2113" i="3" s="1"/>
  <c r="C2112" i="3"/>
  <c r="C2111" i="3"/>
  <c r="C2110" i="3"/>
  <c r="E2110" i="3" s="1"/>
  <c r="C2109" i="3"/>
  <c r="C2108" i="3"/>
  <c r="C2107" i="3"/>
  <c r="C2106" i="3"/>
  <c r="E2106" i="3" s="1"/>
  <c r="C2105" i="3"/>
  <c r="C2104" i="3"/>
  <c r="C2103" i="3"/>
  <c r="D2103" i="3" s="1"/>
  <c r="C2102" i="3"/>
  <c r="E2102" i="3" s="1"/>
  <c r="C2101" i="3"/>
  <c r="E2101" i="3" s="1"/>
  <c r="C2100" i="3"/>
  <c r="D2100" i="3" s="1"/>
  <c r="C2099" i="3"/>
  <c r="D2099" i="3" s="1"/>
  <c r="C2098" i="3"/>
  <c r="C2097" i="3"/>
  <c r="C2096" i="3"/>
  <c r="C2095" i="3"/>
  <c r="C2094" i="3"/>
  <c r="C2093" i="3"/>
  <c r="C2092" i="3"/>
  <c r="D2092" i="3" s="1"/>
  <c r="C2091" i="3"/>
  <c r="D2091" i="3" s="1"/>
  <c r="C2090" i="3"/>
  <c r="C2089" i="3"/>
  <c r="E2089" i="3" s="1"/>
  <c r="C2088" i="3"/>
  <c r="C2087" i="3"/>
  <c r="D2087" i="3" s="1"/>
  <c r="C2086" i="3"/>
  <c r="D2086" i="3" s="1"/>
  <c r="C2085" i="3"/>
  <c r="C2084" i="3"/>
  <c r="C2083" i="3"/>
  <c r="C2082" i="3"/>
  <c r="E2082" i="3" s="1"/>
  <c r="C2081" i="3"/>
  <c r="C2080" i="3"/>
  <c r="C2079" i="3"/>
  <c r="D2079" i="3" s="1"/>
  <c r="C2078" i="3"/>
  <c r="C2077" i="3"/>
  <c r="E2077" i="3" s="1"/>
  <c r="C2076" i="3"/>
  <c r="E2076" i="3" s="1"/>
  <c r="C2075" i="3"/>
  <c r="C2074" i="3"/>
  <c r="D2074" i="3" s="1"/>
  <c r="C2073" i="3"/>
  <c r="C2072" i="3"/>
  <c r="C2071" i="3"/>
  <c r="C2070" i="3"/>
  <c r="E2070" i="3" s="1"/>
  <c r="C2069" i="3"/>
  <c r="C2068" i="3"/>
  <c r="C2067" i="3"/>
  <c r="C2066" i="3"/>
  <c r="E2066" i="3" s="1"/>
  <c r="C2065" i="3"/>
  <c r="E2065" i="3" s="1"/>
  <c r="C2064" i="3"/>
  <c r="D2064" i="3" s="1"/>
  <c r="C2063" i="3"/>
  <c r="D2063" i="3" s="1"/>
  <c r="C2062" i="3"/>
  <c r="C2061" i="3"/>
  <c r="C2060" i="3"/>
  <c r="C2059" i="3"/>
  <c r="C2058" i="3"/>
  <c r="E2058" i="3" s="1"/>
  <c r="C2057" i="3"/>
  <c r="C2056" i="3"/>
  <c r="D2056" i="3" s="1"/>
  <c r="C2055" i="3"/>
  <c r="D2055" i="3" s="1"/>
  <c r="C2054" i="3"/>
  <c r="C2053" i="3"/>
  <c r="E2053" i="3" s="1"/>
  <c r="C2052" i="3"/>
  <c r="D2052" i="3" s="1"/>
  <c r="C2051" i="3"/>
  <c r="D2051" i="3" s="1"/>
  <c r="C2050" i="3"/>
  <c r="D2050" i="3" s="1"/>
  <c r="C2049" i="3"/>
  <c r="C2048" i="3"/>
  <c r="C2047" i="3"/>
  <c r="C2046" i="3"/>
  <c r="C2045" i="3"/>
  <c r="C2044" i="3"/>
  <c r="C2043" i="3"/>
  <c r="C2042" i="3"/>
  <c r="D2042" i="3" s="1"/>
  <c r="C2041" i="3"/>
  <c r="E2041" i="3" s="1"/>
  <c r="C2040" i="3"/>
  <c r="E2040" i="3" s="1"/>
  <c r="C2039" i="3"/>
  <c r="D2039" i="3" s="1"/>
  <c r="C2038" i="3"/>
  <c r="E2038" i="3" s="1"/>
  <c r="C2037" i="3"/>
  <c r="C2036" i="3"/>
  <c r="C2035" i="3"/>
  <c r="C2034" i="3"/>
  <c r="E2034" i="3" s="1"/>
  <c r="C2033" i="3"/>
  <c r="C2032" i="3"/>
  <c r="C2031" i="3"/>
  <c r="D2031" i="3" s="1"/>
  <c r="C2030" i="3"/>
  <c r="C2029" i="3"/>
  <c r="E2029" i="3" s="1"/>
  <c r="C2028" i="3"/>
  <c r="E2028" i="3" s="1"/>
  <c r="C2027" i="3"/>
  <c r="C2026" i="3"/>
  <c r="D2026" i="3" s="1"/>
  <c r="C2025" i="3"/>
  <c r="C2024" i="3"/>
  <c r="C2023" i="3"/>
  <c r="C2022" i="3"/>
  <c r="E2022" i="3" s="1"/>
  <c r="C2021" i="3"/>
  <c r="C2020" i="3"/>
  <c r="D2020" i="3" s="1"/>
  <c r="C2019" i="3"/>
  <c r="D2019" i="3" s="1"/>
  <c r="C2018" i="3"/>
  <c r="C2017" i="3"/>
  <c r="E2017" i="3" s="1"/>
  <c r="C2016" i="3"/>
  <c r="D2016" i="3" s="1"/>
  <c r="C2015" i="3"/>
  <c r="D2015" i="3" s="1"/>
  <c r="C2014" i="3"/>
  <c r="D2014" i="3" s="1"/>
  <c r="C2013" i="3"/>
  <c r="C2012" i="3"/>
  <c r="C2011" i="3"/>
  <c r="C2010" i="3"/>
  <c r="D2010" i="3" s="1"/>
  <c r="C2009" i="3"/>
  <c r="C2008" i="3"/>
  <c r="E2008" i="3" s="1"/>
  <c r="C2007" i="3"/>
  <c r="C2006" i="3"/>
  <c r="D2006" i="3" s="1"/>
  <c r="C2005" i="3"/>
  <c r="E2005" i="3" s="1"/>
  <c r="C2004" i="3"/>
  <c r="E2004" i="3" s="1"/>
  <c r="C2003" i="3"/>
  <c r="C2002" i="3"/>
  <c r="E2002" i="3" s="1"/>
  <c r="C2001" i="3"/>
  <c r="C2000" i="3"/>
  <c r="C1999" i="3"/>
  <c r="C1998" i="3"/>
  <c r="C1997" i="3"/>
  <c r="C1996" i="3"/>
  <c r="D1996" i="3" s="1"/>
  <c r="C1995" i="3"/>
  <c r="D1995" i="3" s="1"/>
  <c r="C1994" i="3"/>
  <c r="E1994" i="3" s="1"/>
  <c r="C1993" i="3"/>
  <c r="E1993" i="3" s="1"/>
  <c r="C1992" i="3"/>
  <c r="C1991" i="3"/>
  <c r="C1990" i="3"/>
  <c r="C1989" i="3"/>
  <c r="C1988" i="3"/>
  <c r="C1987" i="3"/>
  <c r="C1986" i="3"/>
  <c r="E1986" i="3" s="1"/>
  <c r="C1985" i="3"/>
  <c r="C1984" i="3"/>
  <c r="D1984" i="3" s="1"/>
  <c r="C1983" i="3"/>
  <c r="C1982" i="3"/>
  <c r="C1981" i="3"/>
  <c r="E1981" i="3" s="1"/>
  <c r="C1980" i="3"/>
  <c r="D1980" i="3" s="1"/>
  <c r="C1979" i="3"/>
  <c r="D1979" i="3" s="1"/>
  <c r="C1978" i="3"/>
  <c r="C1977" i="3"/>
  <c r="C1976" i="3"/>
  <c r="C1975" i="3"/>
  <c r="C1974" i="3"/>
  <c r="E1974" i="3" s="1"/>
  <c r="C1973" i="3"/>
  <c r="C1972" i="3"/>
  <c r="E1972" i="3" s="1"/>
  <c r="C1971" i="3"/>
  <c r="C1970" i="3"/>
  <c r="E1970" i="3" s="1"/>
  <c r="C1969" i="3"/>
  <c r="E1969" i="3" s="1"/>
  <c r="C1968" i="3"/>
  <c r="C1967" i="3"/>
  <c r="D1967" i="3" s="1"/>
  <c r="C1966" i="3"/>
  <c r="D1966" i="3" s="1"/>
  <c r="C1965" i="3"/>
  <c r="C1964" i="3"/>
  <c r="C1963" i="3"/>
  <c r="C1962" i="3"/>
  <c r="E1962" i="3" s="1"/>
  <c r="C1961" i="3"/>
  <c r="C1960" i="3"/>
  <c r="D1960" i="3" s="1"/>
  <c r="C1959" i="3"/>
  <c r="D1959" i="3" s="1"/>
  <c r="C1958" i="3"/>
  <c r="E1958" i="3" s="1"/>
  <c r="C1957" i="3"/>
  <c r="E1957" i="3" s="1"/>
  <c r="C1956" i="3"/>
  <c r="E1956" i="3" s="1"/>
  <c r="C1955" i="3"/>
  <c r="C1954" i="3"/>
  <c r="C1953" i="3"/>
  <c r="C1952" i="3"/>
  <c r="C1951" i="3"/>
  <c r="C1950" i="3"/>
  <c r="C1949" i="3"/>
  <c r="C1948" i="3"/>
  <c r="D1948" i="3" s="1"/>
  <c r="C1947" i="3"/>
  <c r="C1946" i="3"/>
  <c r="C1945" i="3"/>
  <c r="E1945" i="3" s="1"/>
  <c r="C1944" i="3"/>
  <c r="C1943" i="3"/>
  <c r="C1942" i="3"/>
  <c r="E1942" i="3" s="1"/>
  <c r="C1941" i="3"/>
  <c r="C1940" i="3"/>
  <c r="C1939" i="3"/>
  <c r="C1938" i="3"/>
  <c r="D1938" i="3" s="1"/>
  <c r="C1937" i="3"/>
  <c r="C1936" i="3"/>
  <c r="C1935" i="3"/>
  <c r="D1935" i="3" s="1"/>
  <c r="C1934" i="3"/>
  <c r="C1933" i="3"/>
  <c r="E1933" i="3" s="1"/>
  <c r="C1932" i="3"/>
  <c r="C1931" i="3"/>
  <c r="C1930" i="3"/>
  <c r="D1930" i="3" s="1"/>
  <c r="C1929" i="3"/>
  <c r="C1928" i="3"/>
  <c r="C1927" i="3"/>
  <c r="C1926" i="3"/>
  <c r="E1926" i="3" s="1"/>
  <c r="C1925" i="3"/>
  <c r="C1924" i="3"/>
  <c r="C1923" i="3"/>
  <c r="D1923" i="3" s="1"/>
  <c r="C1922" i="3"/>
  <c r="E1922" i="3" s="1"/>
  <c r="C1921" i="3"/>
  <c r="E1921" i="3" s="1"/>
  <c r="C1920" i="3"/>
  <c r="D1920" i="3" s="1"/>
  <c r="C1919" i="3"/>
  <c r="C1918" i="3"/>
  <c r="E1918" i="3" s="1"/>
  <c r="C1917" i="3"/>
  <c r="C1916" i="3"/>
  <c r="C1915" i="3"/>
  <c r="C1914" i="3"/>
  <c r="E1914" i="3" s="1"/>
  <c r="C1913" i="3"/>
  <c r="C1912" i="3"/>
  <c r="C1911" i="3"/>
  <c r="D1911" i="3" s="1"/>
  <c r="C1910" i="3"/>
  <c r="C1909" i="3"/>
  <c r="E1909" i="3" s="1"/>
  <c r="C1908" i="3"/>
  <c r="D1908" i="3" s="1"/>
  <c r="C1907" i="3"/>
  <c r="C1906" i="3"/>
  <c r="E1906" i="3" s="1"/>
  <c r="C1905" i="3"/>
  <c r="C1904" i="3"/>
  <c r="C1903" i="3"/>
  <c r="C1902" i="3"/>
  <c r="E1902" i="3" s="1"/>
  <c r="C1901" i="3"/>
  <c r="C1900" i="3"/>
  <c r="D1900" i="3" s="1"/>
  <c r="C1899" i="3"/>
  <c r="D1899" i="3" s="1"/>
  <c r="C1898" i="3"/>
  <c r="C1897" i="3"/>
  <c r="E1897" i="3" s="1"/>
  <c r="C1896" i="3"/>
  <c r="E1896" i="3" s="1"/>
  <c r="C1895" i="3"/>
  <c r="D1895" i="3" s="1"/>
  <c r="C1894" i="3"/>
  <c r="C1893" i="3"/>
  <c r="C1892" i="3"/>
  <c r="C1891" i="3"/>
  <c r="C1890" i="3"/>
  <c r="E1890" i="3" s="1"/>
  <c r="C1889" i="3"/>
  <c r="C1888" i="3"/>
  <c r="E1888" i="3" s="1"/>
  <c r="C1887" i="3"/>
  <c r="D1887" i="3" s="1"/>
  <c r="C1886" i="3"/>
  <c r="E1886" i="3" s="1"/>
  <c r="C1885" i="3"/>
  <c r="E1885" i="3" s="1"/>
  <c r="C1884" i="3"/>
  <c r="D1884" i="3" s="1"/>
  <c r="C1883" i="3"/>
  <c r="D1883" i="3" s="1"/>
  <c r="C1882" i="3"/>
  <c r="D1882" i="3" s="1"/>
  <c r="C1881" i="3"/>
  <c r="C1880" i="3"/>
  <c r="C1879" i="3"/>
  <c r="C1878" i="3"/>
  <c r="C1877" i="3"/>
  <c r="C1876" i="3"/>
  <c r="D1876" i="3" s="1"/>
  <c r="C1875" i="3"/>
  <c r="D1875" i="3" s="1"/>
  <c r="C1874" i="3"/>
  <c r="C1873" i="3"/>
  <c r="E1873" i="3" s="1"/>
  <c r="C1872" i="3"/>
  <c r="D1872" i="3" s="1"/>
  <c r="C1871" i="3"/>
  <c r="C1870" i="3"/>
  <c r="E1870" i="3" s="1"/>
  <c r="C1869" i="3"/>
  <c r="C1868" i="3"/>
  <c r="C1867" i="3"/>
  <c r="C1866" i="3"/>
  <c r="E1866" i="3" s="1"/>
  <c r="C1865" i="3"/>
  <c r="C1864" i="3"/>
  <c r="E1864" i="3" s="1"/>
  <c r="C1863" i="3"/>
  <c r="D1863" i="3" s="1"/>
  <c r="C1862" i="3"/>
  <c r="E1862" i="3" s="1"/>
  <c r="C1861" i="3"/>
  <c r="E1861" i="3" s="1"/>
  <c r="C1860" i="3"/>
  <c r="D1860" i="3" s="1"/>
  <c r="C1859" i="3"/>
  <c r="D1859" i="3" s="1"/>
  <c r="C1858" i="3"/>
  <c r="C1857" i="3"/>
  <c r="C1856" i="3"/>
  <c r="C1855" i="3"/>
  <c r="C1854" i="3"/>
  <c r="D1854" i="3" s="1"/>
  <c r="C1853" i="3"/>
  <c r="C1852" i="3"/>
  <c r="E1852" i="3" s="1"/>
  <c r="C1851" i="3"/>
  <c r="E1851" i="3" s="1"/>
  <c r="C1850" i="3"/>
  <c r="E1850" i="3" s="1"/>
  <c r="C1849" i="3"/>
  <c r="D1849" i="3" s="1"/>
  <c r="C1848" i="3"/>
  <c r="C1847" i="3"/>
  <c r="C1846" i="3"/>
  <c r="D1846" i="3" s="1"/>
  <c r="C1845" i="3"/>
  <c r="C1844" i="3"/>
  <c r="C1843" i="3"/>
  <c r="C1842" i="3"/>
  <c r="D1842" i="3" s="1"/>
  <c r="C1841" i="3"/>
  <c r="D1841" i="3" s="1"/>
  <c r="C1840" i="3"/>
  <c r="E1840" i="3" s="1"/>
  <c r="C1839" i="3"/>
  <c r="C1838" i="3"/>
  <c r="E1838" i="3" s="1"/>
  <c r="C1837" i="3"/>
  <c r="C1836" i="3"/>
  <c r="C1835" i="3"/>
  <c r="C1834" i="3"/>
  <c r="C1833" i="3"/>
  <c r="E1833" i="3" s="1"/>
  <c r="C1832" i="3"/>
  <c r="C1831" i="3"/>
  <c r="C1830" i="3"/>
  <c r="E1830" i="3" s="1"/>
  <c r="C1829" i="3"/>
  <c r="D1829" i="3" s="1"/>
  <c r="C1828" i="3"/>
  <c r="C1827" i="3"/>
  <c r="C1826" i="3"/>
  <c r="D1826" i="3" s="1"/>
  <c r="C1825" i="3"/>
  <c r="E1825" i="3" s="1"/>
  <c r="C1824" i="3"/>
  <c r="C1823" i="3"/>
  <c r="C1822" i="3"/>
  <c r="D1822" i="3" s="1"/>
  <c r="C1821" i="3"/>
  <c r="D1821" i="3" s="1"/>
  <c r="C1820" i="3"/>
  <c r="E1820" i="3" s="1"/>
  <c r="C1819" i="3"/>
  <c r="E1819" i="3" s="1"/>
  <c r="C1818" i="3"/>
  <c r="C1817" i="3"/>
  <c r="E1817" i="3" s="1"/>
  <c r="C1816" i="3"/>
  <c r="C1815" i="3"/>
  <c r="C1814" i="3"/>
  <c r="E1814" i="3" s="1"/>
  <c r="C1813" i="3"/>
  <c r="E1813" i="3" s="1"/>
  <c r="C1812" i="3"/>
  <c r="C1811" i="3"/>
  <c r="D1811" i="3" s="1"/>
  <c r="C1810" i="3"/>
  <c r="C1809" i="3"/>
  <c r="C1808" i="3"/>
  <c r="C1807" i="3"/>
  <c r="C1806" i="3"/>
  <c r="C1805" i="3"/>
  <c r="D1805" i="3" s="1"/>
  <c r="C1804" i="3"/>
  <c r="C1803" i="3"/>
  <c r="C1802" i="3"/>
  <c r="D1802" i="3" s="1"/>
  <c r="C1801" i="3"/>
  <c r="D1801" i="3" s="1"/>
  <c r="C1800" i="3"/>
  <c r="C1799" i="3"/>
  <c r="E1799" i="3" s="1"/>
  <c r="C1798" i="3"/>
  <c r="C1797" i="3"/>
  <c r="C1796" i="3"/>
  <c r="E1796" i="3" s="1"/>
  <c r="C1795" i="3"/>
  <c r="E1795" i="3" s="1"/>
  <c r="C1794" i="3"/>
  <c r="D1794" i="3" s="1"/>
  <c r="C1793" i="3"/>
  <c r="C1792" i="3"/>
  <c r="E1792" i="3" s="1"/>
  <c r="C1791" i="3"/>
  <c r="C1790" i="3"/>
  <c r="E1790" i="3" s="1"/>
  <c r="C1789" i="3"/>
  <c r="C1788" i="3"/>
  <c r="E1788" i="3" s="1"/>
  <c r="C1787" i="3"/>
  <c r="C1786" i="3"/>
  <c r="D1786" i="3" s="1"/>
  <c r="C1785" i="3"/>
  <c r="C1784" i="3"/>
  <c r="E1784" i="3" s="1"/>
  <c r="C1783" i="3"/>
  <c r="E1783" i="3" s="1"/>
  <c r="C1782" i="3"/>
  <c r="C1781" i="3"/>
  <c r="E1781" i="3" s="1"/>
  <c r="C1780" i="3"/>
  <c r="C1779" i="3"/>
  <c r="C1778" i="3"/>
  <c r="D1778" i="3" s="1"/>
  <c r="C1777" i="3"/>
  <c r="C1776" i="3"/>
  <c r="E1776" i="3" s="1"/>
  <c r="C1775" i="3"/>
  <c r="C1774" i="3"/>
  <c r="D1774" i="3" s="1"/>
  <c r="C1773" i="3"/>
  <c r="C1772" i="3"/>
  <c r="C1771" i="3"/>
  <c r="E1771" i="3" s="1"/>
  <c r="C1770" i="3"/>
  <c r="C1769" i="3"/>
  <c r="D1769" i="3" s="1"/>
  <c r="C1768" i="3"/>
  <c r="C1767" i="3"/>
  <c r="C1766" i="3"/>
  <c r="C1765" i="3"/>
  <c r="C1764" i="3"/>
  <c r="C1763" i="3"/>
  <c r="C1762" i="3"/>
  <c r="D1762" i="3" s="1"/>
  <c r="C1761" i="3"/>
  <c r="D1761" i="3" s="1"/>
  <c r="C1760" i="3"/>
  <c r="E1760" i="3" s="1"/>
  <c r="C1759" i="3"/>
  <c r="D1759" i="3" s="1"/>
  <c r="C1758" i="3"/>
  <c r="C1757" i="3"/>
  <c r="D1757" i="3" s="1"/>
  <c r="C1756" i="3"/>
  <c r="C1755" i="3"/>
  <c r="C1754" i="3"/>
  <c r="D1754" i="3" s="1"/>
  <c r="C1753" i="3"/>
  <c r="E1753" i="3" s="1"/>
  <c r="C1752" i="3"/>
  <c r="C1751" i="3"/>
  <c r="C1750" i="3"/>
  <c r="D1750" i="3" s="1"/>
  <c r="C1749" i="3"/>
  <c r="E1749" i="3" s="1"/>
  <c r="C1748" i="3"/>
  <c r="C1747" i="3"/>
  <c r="E1747" i="3" s="1"/>
  <c r="C1746" i="3"/>
  <c r="D1746" i="3" s="1"/>
  <c r="C1745" i="3"/>
  <c r="C1744" i="3"/>
  <c r="C1743" i="3"/>
  <c r="C1742" i="3"/>
  <c r="E1742" i="3" s="1"/>
  <c r="C1741" i="3"/>
  <c r="E1741" i="3" s="1"/>
  <c r="C1740" i="3"/>
  <c r="E1740" i="3" s="1"/>
  <c r="C1739" i="3"/>
  <c r="C1738" i="3"/>
  <c r="D1738" i="3" s="1"/>
  <c r="C1737" i="3"/>
  <c r="C1736" i="3"/>
  <c r="C1735" i="3"/>
  <c r="C1734" i="3"/>
  <c r="C1733" i="3"/>
  <c r="D1733" i="3" s="1"/>
  <c r="C1732" i="3"/>
  <c r="C1731" i="3"/>
  <c r="C1730" i="3"/>
  <c r="C1729" i="3"/>
  <c r="E1729" i="3" s="1"/>
  <c r="C1728" i="3"/>
  <c r="C1727" i="3"/>
  <c r="C1726" i="3"/>
  <c r="D1726" i="3" s="1"/>
  <c r="C1725" i="3"/>
  <c r="D1725" i="3" s="1"/>
  <c r="C1724" i="3"/>
  <c r="E1724" i="3" s="1"/>
  <c r="C1723" i="3"/>
  <c r="C1722" i="3"/>
  <c r="C1721" i="3"/>
  <c r="D1721" i="3" s="1"/>
  <c r="C1720" i="3"/>
  <c r="E1720" i="3" s="1"/>
  <c r="C1719" i="3"/>
  <c r="C1718" i="3"/>
  <c r="E1718" i="3" s="1"/>
  <c r="C1717" i="3"/>
  <c r="C1716" i="3"/>
  <c r="E1716" i="3" s="1"/>
  <c r="C1715" i="3"/>
  <c r="C1714" i="3"/>
  <c r="D1714" i="3" s="1"/>
  <c r="C1713" i="3"/>
  <c r="E1713" i="3" s="1"/>
  <c r="C1712" i="3"/>
  <c r="E1712" i="3" s="1"/>
  <c r="C1711" i="3"/>
  <c r="C1710" i="3"/>
  <c r="C1709" i="3"/>
  <c r="E1709" i="3" s="1"/>
  <c r="C1708" i="3"/>
  <c r="C1707" i="3"/>
  <c r="C1706" i="3"/>
  <c r="D1706" i="3" s="1"/>
  <c r="C1705" i="3"/>
  <c r="E1705" i="3" s="1"/>
  <c r="C1704" i="3"/>
  <c r="C1703" i="3"/>
  <c r="E1703" i="3" s="1"/>
  <c r="C1702" i="3"/>
  <c r="D1702" i="3" s="1"/>
  <c r="C1701" i="3"/>
  <c r="C1700" i="3"/>
  <c r="E1700" i="3" s="1"/>
  <c r="C1699" i="3"/>
  <c r="E1699" i="3" s="1"/>
  <c r="C1698" i="3"/>
  <c r="C1697" i="3"/>
  <c r="D1697" i="3" s="1"/>
  <c r="C1696" i="3"/>
  <c r="E1696" i="3" s="1"/>
  <c r="C1695" i="3"/>
  <c r="C1694" i="3"/>
  <c r="D1694" i="3" s="1"/>
  <c r="C1693" i="3"/>
  <c r="C1692" i="3"/>
  <c r="E1692" i="3" s="1"/>
  <c r="C1691" i="3"/>
  <c r="C1690" i="3"/>
  <c r="D1690" i="3" s="1"/>
  <c r="C1689" i="3"/>
  <c r="E1689" i="3" s="1"/>
  <c r="C1688" i="3"/>
  <c r="E1688" i="3" s="1"/>
  <c r="C1687" i="3"/>
  <c r="C1686" i="3"/>
  <c r="C1685" i="3"/>
  <c r="C1684" i="3"/>
  <c r="C1683" i="3"/>
  <c r="C1682" i="3"/>
  <c r="D1682" i="3" s="1"/>
  <c r="C1681" i="3"/>
  <c r="C1680" i="3"/>
  <c r="E1680" i="3" s="1"/>
  <c r="C1679" i="3"/>
  <c r="E1679" i="3" s="1"/>
  <c r="C1678" i="3"/>
  <c r="D1678" i="3" s="1"/>
  <c r="C1677" i="3"/>
  <c r="E1677" i="3" s="1"/>
  <c r="C1676" i="3"/>
  <c r="E1676" i="3" s="1"/>
  <c r="C1675" i="3"/>
  <c r="E1675" i="3" s="1"/>
  <c r="C1674" i="3"/>
  <c r="E1674" i="3" s="1"/>
  <c r="C1673" i="3"/>
  <c r="D1673" i="3" s="1"/>
  <c r="C1672" i="3"/>
  <c r="E1672" i="3" s="1"/>
  <c r="C1671" i="3"/>
  <c r="C1670" i="3"/>
  <c r="E1670" i="3" s="1"/>
  <c r="C1669" i="3"/>
  <c r="E1669" i="3" s="1"/>
  <c r="C1668" i="3"/>
  <c r="C1667" i="3"/>
  <c r="C1666" i="3"/>
  <c r="D1666" i="3" s="1"/>
  <c r="C1665" i="3"/>
  <c r="C1664" i="3"/>
  <c r="E1664" i="3" s="1"/>
  <c r="C1663" i="3"/>
  <c r="C1662" i="3"/>
  <c r="C1661" i="3"/>
  <c r="E1661" i="3" s="1"/>
  <c r="C1660" i="3"/>
  <c r="C1659" i="3"/>
  <c r="C1658" i="3"/>
  <c r="D1658" i="3" s="1"/>
  <c r="C1657" i="3"/>
  <c r="E1657" i="3" s="1"/>
  <c r="C1656" i="3"/>
  <c r="C1655" i="3"/>
  <c r="C1654" i="3"/>
  <c r="D1654" i="3" s="1"/>
  <c r="C1653" i="3"/>
  <c r="C1652" i="3"/>
  <c r="C1651" i="3"/>
  <c r="C1650" i="3"/>
  <c r="E1650" i="3" s="1"/>
  <c r="C1649" i="3"/>
  <c r="E1649" i="3" s="1"/>
  <c r="C1648" i="3"/>
  <c r="C1647" i="3"/>
  <c r="C1646" i="3"/>
  <c r="C1645" i="3"/>
  <c r="C1644" i="3"/>
  <c r="D1644" i="3" s="1"/>
  <c r="C1643" i="3"/>
  <c r="C1642" i="3"/>
  <c r="D1642" i="3" s="1"/>
  <c r="C1641" i="3"/>
  <c r="C1640" i="3"/>
  <c r="E1640" i="3" s="1"/>
  <c r="C1639" i="3"/>
  <c r="E1639" i="3" s="1"/>
  <c r="C1638" i="3"/>
  <c r="C1637" i="3"/>
  <c r="E1637" i="3" s="1"/>
  <c r="C1636" i="3"/>
  <c r="C1635" i="3"/>
  <c r="C1634" i="3"/>
  <c r="D1634" i="3" s="1"/>
  <c r="C1633" i="3"/>
  <c r="D1633" i="3" s="1"/>
  <c r="C1632" i="3"/>
  <c r="E1632" i="3" s="1"/>
  <c r="C1631" i="3"/>
  <c r="E1631" i="3" s="1"/>
  <c r="C1630" i="3"/>
  <c r="C1629" i="3"/>
  <c r="D1629" i="3" s="1"/>
  <c r="C1628" i="3"/>
  <c r="E1628" i="3" s="1"/>
  <c r="C1627" i="3"/>
  <c r="E1627" i="3" s="1"/>
  <c r="C1626" i="3"/>
  <c r="E1626" i="3" s="1"/>
  <c r="C1625" i="3"/>
  <c r="E1625" i="3" s="1"/>
  <c r="C1624" i="3"/>
  <c r="C1623" i="3"/>
  <c r="C1622" i="3"/>
  <c r="D1622" i="3" s="1"/>
  <c r="C1621" i="3"/>
  <c r="E1621" i="3" s="1"/>
  <c r="C1620" i="3"/>
  <c r="C1619" i="3"/>
  <c r="E1619" i="3" s="1"/>
  <c r="C1618" i="3"/>
  <c r="C1617" i="3"/>
  <c r="C1616" i="3"/>
  <c r="E1616" i="3" s="1"/>
  <c r="C1615" i="3"/>
  <c r="D1615" i="3" s="1"/>
  <c r="C1614" i="3"/>
  <c r="C1613" i="3"/>
  <c r="C1612" i="3"/>
  <c r="E1612" i="3" s="1"/>
  <c r="C1611" i="3"/>
  <c r="E1611" i="3" s="1"/>
  <c r="C1610" i="3"/>
  <c r="D1610" i="3" s="1"/>
  <c r="C1609" i="3"/>
  <c r="D1609" i="3" s="1"/>
  <c r="C1608" i="3"/>
  <c r="C1607" i="3"/>
  <c r="E1607" i="3" s="1"/>
  <c r="C1606" i="3"/>
  <c r="C1605" i="3"/>
  <c r="C1604" i="3"/>
  <c r="C1603" i="3"/>
  <c r="D1603" i="3" s="1"/>
  <c r="C1602" i="3"/>
  <c r="C1601" i="3"/>
  <c r="E1601" i="3" s="1"/>
  <c r="C1600" i="3"/>
  <c r="E1600" i="3" s="1"/>
  <c r="C1599" i="3"/>
  <c r="E1599" i="3" s="1"/>
  <c r="C1598" i="3"/>
  <c r="C1597" i="3"/>
  <c r="D1597" i="3" s="1"/>
  <c r="C1596" i="3"/>
  <c r="E1596" i="3" s="1"/>
  <c r="C1595" i="3"/>
  <c r="C1594" i="3"/>
  <c r="D1594" i="3" s="1"/>
  <c r="C1593" i="3"/>
  <c r="C1592" i="3"/>
  <c r="E1592" i="3" s="1"/>
  <c r="C1591" i="3"/>
  <c r="E1591" i="3" s="1"/>
  <c r="C1590" i="3"/>
  <c r="E1590" i="3" s="1"/>
  <c r="C1589" i="3"/>
  <c r="E1589" i="3" s="1"/>
  <c r="C1588" i="3"/>
  <c r="D1588" i="3" s="1"/>
  <c r="C1587" i="3"/>
  <c r="C1586" i="3"/>
  <c r="D1586" i="3" s="1"/>
  <c r="C1585" i="3"/>
  <c r="E1585" i="3" s="1"/>
  <c r="C1584" i="3"/>
  <c r="E1584" i="3" s="1"/>
  <c r="C1583" i="3"/>
  <c r="E1583" i="3" s="1"/>
  <c r="C1582" i="3"/>
  <c r="C1581" i="3"/>
  <c r="E1581" i="3" s="1"/>
  <c r="C1580" i="3"/>
  <c r="E1580" i="3" s="1"/>
  <c r="C1579" i="3"/>
  <c r="C1578" i="3"/>
  <c r="C1577" i="3"/>
  <c r="E1577" i="3" s="1"/>
  <c r="C1576" i="3"/>
  <c r="E1576" i="3" s="1"/>
  <c r="C1575" i="3"/>
  <c r="E1575" i="3" s="1"/>
  <c r="C1574" i="3"/>
  <c r="E1574" i="3" s="1"/>
  <c r="C1573" i="3"/>
  <c r="D1573" i="3" s="1"/>
  <c r="C1572" i="3"/>
  <c r="E1572" i="3" s="1"/>
  <c r="C1571" i="3"/>
  <c r="C1570" i="3"/>
  <c r="C1569" i="3"/>
  <c r="D1569" i="3" s="1"/>
  <c r="C1568" i="3"/>
  <c r="D1568" i="3" s="1"/>
  <c r="C1567" i="3"/>
  <c r="D1567" i="3" s="1"/>
  <c r="C1566" i="3"/>
  <c r="C1565" i="3"/>
  <c r="C1564" i="3"/>
  <c r="E1564" i="3" s="1"/>
  <c r="C1563" i="3"/>
  <c r="C1562" i="3"/>
  <c r="D1562" i="3" s="1"/>
  <c r="C1561" i="3"/>
  <c r="D1561" i="3" s="1"/>
  <c r="C1560" i="3"/>
  <c r="C1559" i="3"/>
  <c r="C1558" i="3"/>
  <c r="C1557" i="3"/>
  <c r="C1556" i="3"/>
  <c r="E1556" i="3" s="1"/>
  <c r="C1555" i="3"/>
  <c r="D1555" i="3" s="1"/>
  <c r="C1554" i="3"/>
  <c r="D1554" i="3" s="1"/>
  <c r="C1553" i="3"/>
  <c r="C1552" i="3"/>
  <c r="E1552" i="3" s="1"/>
  <c r="C1551" i="3"/>
  <c r="E1551" i="3" s="1"/>
  <c r="C1550" i="3"/>
  <c r="D1550" i="3" s="1"/>
  <c r="C1549" i="3"/>
  <c r="C1548" i="3"/>
  <c r="E1548" i="3" s="1"/>
  <c r="C1547" i="3"/>
  <c r="C1546" i="3"/>
  <c r="D1546" i="3" s="1"/>
  <c r="C1545" i="3"/>
  <c r="D1545" i="3" s="1"/>
  <c r="C1544" i="3"/>
  <c r="E1544" i="3" s="1"/>
  <c r="C1543" i="3"/>
  <c r="D1543" i="3" s="1"/>
  <c r="C1542" i="3"/>
  <c r="C1541" i="3"/>
  <c r="C1540" i="3"/>
  <c r="E1540" i="3" s="1"/>
  <c r="C1539" i="3"/>
  <c r="E1539" i="3" s="1"/>
  <c r="C1538" i="3"/>
  <c r="C1537" i="3"/>
  <c r="D1537" i="3" s="1"/>
  <c r="C1536" i="3"/>
  <c r="E1536" i="3" s="1"/>
  <c r="C1535" i="3"/>
  <c r="D1535" i="3" s="1"/>
  <c r="C1534" i="3"/>
  <c r="C1533" i="3"/>
  <c r="C1532" i="3"/>
  <c r="D1532" i="3" s="1"/>
  <c r="C1531" i="3"/>
  <c r="C1530" i="3"/>
  <c r="C1529" i="3"/>
  <c r="D1529" i="3" s="1"/>
  <c r="C1528" i="3"/>
  <c r="D1528" i="3" s="1"/>
  <c r="C1527" i="3"/>
  <c r="C1526" i="3"/>
  <c r="E1526" i="3" s="1"/>
  <c r="C1525" i="3"/>
  <c r="D1525" i="3" s="1"/>
  <c r="C1524" i="3"/>
  <c r="E1524" i="3" s="1"/>
  <c r="C1523" i="3"/>
  <c r="C1522" i="3"/>
  <c r="C1521" i="3"/>
  <c r="D1521" i="3" s="1"/>
  <c r="C1520" i="3"/>
  <c r="C1519" i="3"/>
  <c r="C1518" i="3"/>
  <c r="C1517" i="3"/>
  <c r="E1517" i="3" s="1"/>
  <c r="C1516" i="3"/>
  <c r="E1516" i="3" s="1"/>
  <c r="C1515" i="3"/>
  <c r="D1515" i="3" s="1"/>
  <c r="C1514" i="3"/>
  <c r="E1514" i="3" s="1"/>
  <c r="C1513" i="3"/>
  <c r="E1513" i="3" s="1"/>
  <c r="C1512" i="3"/>
  <c r="E1512" i="3" s="1"/>
  <c r="C1511" i="3"/>
  <c r="C1510" i="3"/>
  <c r="D1510" i="3" s="1"/>
  <c r="C1509" i="3"/>
  <c r="E1509" i="3" s="1"/>
  <c r="C1508" i="3"/>
  <c r="C1507" i="3"/>
  <c r="C1506" i="3"/>
  <c r="C1505" i="3"/>
  <c r="E1505" i="3" s="1"/>
  <c r="C1504" i="3"/>
  <c r="E1504" i="3" s="1"/>
  <c r="C1503" i="3"/>
  <c r="D1503" i="3" s="1"/>
  <c r="C1502" i="3"/>
  <c r="E1502" i="3" s="1"/>
  <c r="C1501" i="3"/>
  <c r="C1500" i="3"/>
  <c r="C1499" i="3"/>
  <c r="C1498" i="3"/>
  <c r="D1498" i="3" s="1"/>
  <c r="C1497" i="3"/>
  <c r="D1497" i="3" s="1"/>
  <c r="C1496" i="3"/>
  <c r="E1496" i="3" s="1"/>
  <c r="C1495" i="3"/>
  <c r="C1494" i="3"/>
  <c r="C1493" i="3"/>
  <c r="C1492" i="3"/>
  <c r="C1491" i="3"/>
  <c r="C1490" i="3"/>
  <c r="E1490" i="3" s="1"/>
  <c r="C1489" i="3"/>
  <c r="D1489" i="3" s="1"/>
  <c r="C1488" i="3"/>
  <c r="E1488" i="3" s="1"/>
  <c r="C1487" i="3"/>
  <c r="E1487" i="3" s="1"/>
  <c r="C1486" i="3"/>
  <c r="D1486" i="3" s="1"/>
  <c r="C1485" i="3"/>
  <c r="E1485" i="3" s="1"/>
  <c r="C1484" i="3"/>
  <c r="C1483" i="3"/>
  <c r="D1483" i="3" s="1"/>
  <c r="C1482" i="3"/>
  <c r="C1481" i="3"/>
  <c r="C1480" i="3"/>
  <c r="E1480" i="3" s="1"/>
  <c r="C1479" i="3"/>
  <c r="C1478" i="3"/>
  <c r="C1477" i="3"/>
  <c r="D1477" i="3" s="1"/>
  <c r="C1476" i="3"/>
  <c r="C1475" i="3"/>
  <c r="E1475" i="3" s="1"/>
  <c r="C1474" i="3"/>
  <c r="C1473" i="3"/>
  <c r="C1472" i="3"/>
  <c r="E1472" i="3" s="1"/>
  <c r="C1471" i="3"/>
  <c r="C1470" i="3"/>
  <c r="D1470" i="3" s="1"/>
  <c r="C1469" i="3"/>
  <c r="E1469" i="3" s="1"/>
  <c r="C1468" i="3"/>
  <c r="E1468" i="3" s="1"/>
  <c r="C1467" i="3"/>
  <c r="D1467" i="3" s="1"/>
  <c r="C1466" i="3"/>
  <c r="C1465" i="3"/>
  <c r="E1465" i="3" s="1"/>
  <c r="C1464" i="3"/>
  <c r="D1464" i="3" s="1"/>
  <c r="C1463" i="3"/>
  <c r="E1463" i="3" s="1"/>
  <c r="C1462" i="3"/>
  <c r="D1462" i="3" s="1"/>
  <c r="C1461" i="3"/>
  <c r="D1461" i="3" s="1"/>
  <c r="C1460" i="3"/>
  <c r="C1459" i="3"/>
  <c r="C1458" i="3"/>
  <c r="C1457" i="3"/>
  <c r="D1457" i="3" s="1"/>
  <c r="C1456" i="3"/>
  <c r="E1456" i="3" s="1"/>
  <c r="C1455" i="3"/>
  <c r="C1454" i="3"/>
  <c r="E1454" i="3" s="1"/>
  <c r="C1453" i="3"/>
  <c r="D1453" i="3" s="1"/>
  <c r="C1452" i="3"/>
  <c r="E1452" i="3" s="1"/>
  <c r="C1451" i="3"/>
  <c r="C1450" i="3"/>
  <c r="D1450" i="3" s="1"/>
  <c r="C1449" i="3"/>
  <c r="D1449" i="3" s="1"/>
  <c r="C1448" i="3"/>
  <c r="C1447" i="3"/>
  <c r="C1446" i="3"/>
  <c r="D1446" i="3" s="1"/>
  <c r="C1445" i="3"/>
  <c r="C1444" i="3"/>
  <c r="E1444" i="3" s="1"/>
  <c r="C1443" i="3"/>
  <c r="E1443" i="3" s="1"/>
  <c r="C1442" i="3"/>
  <c r="C1441" i="3"/>
  <c r="E1441" i="3" s="1"/>
  <c r="C1440" i="3"/>
  <c r="E1440" i="3" s="1"/>
  <c r="C1439" i="3"/>
  <c r="E1439" i="3" s="1"/>
  <c r="C1438" i="3"/>
  <c r="D1438" i="3" s="1"/>
  <c r="C1437" i="3"/>
  <c r="E1437" i="3" s="1"/>
  <c r="C1436" i="3"/>
  <c r="C1435" i="3"/>
  <c r="C1434" i="3"/>
  <c r="C1433" i="3"/>
  <c r="E1433" i="3" s="1"/>
  <c r="C1432" i="3"/>
  <c r="C1431" i="3"/>
  <c r="E1431" i="3" s="1"/>
  <c r="C1430" i="3"/>
  <c r="E1430" i="3" s="1"/>
  <c r="C1429" i="3"/>
  <c r="E1429" i="3" s="1"/>
  <c r="C1428" i="3"/>
  <c r="C1427" i="3"/>
  <c r="E1427" i="3" s="1"/>
  <c r="C1426" i="3"/>
  <c r="C1425" i="3"/>
  <c r="C1424" i="3"/>
  <c r="D1424" i="3" s="1"/>
  <c r="C1423" i="3"/>
  <c r="C1422" i="3"/>
  <c r="C1421" i="3"/>
  <c r="C1420" i="3"/>
  <c r="D1420" i="3" s="1"/>
  <c r="C1419" i="3"/>
  <c r="D1419" i="3" s="1"/>
  <c r="C1418" i="3"/>
  <c r="E1418" i="3" s="1"/>
  <c r="C1417" i="3"/>
  <c r="C1416" i="3"/>
  <c r="E1416" i="3" s="1"/>
  <c r="C1415" i="3"/>
  <c r="E1415" i="3" s="1"/>
  <c r="C1414" i="3"/>
  <c r="D1414" i="3" s="1"/>
  <c r="C1413" i="3"/>
  <c r="D1413" i="3" s="1"/>
  <c r="C1412" i="3"/>
  <c r="C1411" i="3"/>
  <c r="C1410" i="3"/>
  <c r="C1409" i="3"/>
  <c r="D1409" i="3" s="1"/>
  <c r="C1408" i="3"/>
  <c r="C1407" i="3"/>
  <c r="E1407" i="3" s="1"/>
  <c r="C1406" i="3"/>
  <c r="D1406" i="3" s="1"/>
  <c r="C1405" i="3"/>
  <c r="E1405" i="3" s="1"/>
  <c r="C1404" i="3"/>
  <c r="C1403" i="3"/>
  <c r="C1402" i="3"/>
  <c r="E1402" i="3" s="1"/>
  <c r="C1401" i="3"/>
  <c r="D1401" i="3" s="1"/>
  <c r="C1400" i="3"/>
  <c r="D1400" i="3" s="1"/>
  <c r="C1399" i="3"/>
  <c r="C1398" i="3"/>
  <c r="D1398" i="3" s="1"/>
  <c r="C1397" i="3"/>
  <c r="E1397" i="3" s="1"/>
  <c r="C1396" i="3"/>
  <c r="E1396" i="3" s="1"/>
  <c r="C1395" i="3"/>
  <c r="C1394" i="3"/>
  <c r="D1394" i="3" s="1"/>
  <c r="C1393" i="3"/>
  <c r="D1393" i="3" s="1"/>
  <c r="C1392" i="3"/>
  <c r="C1391" i="3"/>
  <c r="E1391" i="3" s="1"/>
  <c r="C1390" i="3"/>
  <c r="D1390" i="3" s="1"/>
  <c r="C1389" i="3"/>
  <c r="E1389" i="3" s="1"/>
  <c r="C1388" i="3"/>
  <c r="C1387" i="3"/>
  <c r="E1387" i="3" s="1"/>
  <c r="C1386" i="3"/>
  <c r="C1385" i="3"/>
  <c r="C1384" i="3"/>
  <c r="E1384" i="3" s="1"/>
  <c r="C1383" i="3"/>
  <c r="E1383" i="3" s="1"/>
  <c r="C1382" i="3"/>
  <c r="C1381" i="3"/>
  <c r="C1380" i="3"/>
  <c r="C1379" i="3"/>
  <c r="C1378" i="3"/>
  <c r="C1377" i="3"/>
  <c r="D1377" i="3" s="1"/>
  <c r="C1376" i="3"/>
  <c r="C1375" i="3"/>
  <c r="C1374" i="3"/>
  <c r="D1374" i="3" s="1"/>
  <c r="C1373" i="3"/>
  <c r="E1373" i="3" s="1"/>
  <c r="C1372" i="3"/>
  <c r="D1372" i="3" s="1"/>
  <c r="C1371" i="3"/>
  <c r="C1370" i="3"/>
  <c r="C1369" i="3"/>
  <c r="E1369" i="3" s="1"/>
  <c r="C1368" i="3"/>
  <c r="D1368" i="3" s="1"/>
  <c r="C1367" i="3"/>
  <c r="C1366" i="3"/>
  <c r="C1365" i="3"/>
  <c r="E1365" i="3" s="1"/>
  <c r="C1364" i="3"/>
  <c r="C1363" i="3"/>
  <c r="C1362" i="3"/>
  <c r="C1361" i="3"/>
  <c r="C1360" i="3"/>
  <c r="E1360" i="3" s="1"/>
  <c r="C1359" i="3"/>
  <c r="E1359" i="3" s="1"/>
  <c r="C1358" i="3"/>
  <c r="E1358" i="3" s="1"/>
  <c r="C1357" i="3"/>
  <c r="D1357" i="3" s="1"/>
  <c r="C1356" i="3"/>
  <c r="E1356" i="3" s="1"/>
  <c r="C1355" i="3"/>
  <c r="E1355" i="3" s="1"/>
  <c r="C1354" i="3"/>
  <c r="E1354" i="3" s="1"/>
  <c r="C1353" i="3"/>
  <c r="D1353" i="3" s="1"/>
  <c r="C1352" i="3"/>
  <c r="C1351" i="3"/>
  <c r="C1350" i="3"/>
  <c r="C1349" i="3"/>
  <c r="E1349" i="3" s="1"/>
  <c r="C1348" i="3"/>
  <c r="D1348" i="3" s="1"/>
  <c r="C1347" i="3"/>
  <c r="D1347" i="3" s="1"/>
  <c r="C1346" i="3"/>
  <c r="D1346" i="3" s="1"/>
  <c r="C1345" i="3"/>
  <c r="E1345" i="3" s="1"/>
  <c r="C1344" i="3"/>
  <c r="C1343" i="3"/>
  <c r="C1342" i="3"/>
  <c r="C1341" i="3"/>
  <c r="E1341" i="3" s="1"/>
  <c r="C1340" i="3"/>
  <c r="C1339" i="3"/>
  <c r="D1339" i="3" s="1"/>
  <c r="C1338" i="3"/>
  <c r="C1337" i="3"/>
  <c r="E1337" i="3" s="1"/>
  <c r="C1336" i="3"/>
  <c r="C1335" i="3"/>
  <c r="C1334" i="3"/>
  <c r="E1334" i="3" s="1"/>
  <c r="C1333" i="3"/>
  <c r="E1333" i="3" s="1"/>
  <c r="C1332" i="3"/>
  <c r="D1332" i="3" s="1"/>
  <c r="C1331" i="3"/>
  <c r="C1330" i="3"/>
  <c r="D1330" i="3" s="1"/>
  <c r="C1329" i="3"/>
  <c r="C1328" i="3"/>
  <c r="D1328" i="3" s="1"/>
  <c r="C1327" i="3"/>
  <c r="C1326" i="3"/>
  <c r="D1326" i="3" s="1"/>
  <c r="C1325" i="3"/>
  <c r="E1325" i="3" s="1"/>
  <c r="C1324" i="3"/>
  <c r="C1323" i="3"/>
  <c r="C1322" i="3"/>
  <c r="C1321" i="3"/>
  <c r="D1321" i="3" s="1"/>
  <c r="C1320" i="3"/>
  <c r="D1320" i="3" s="1"/>
  <c r="C1319" i="3"/>
  <c r="E1319" i="3" s="1"/>
  <c r="C1318" i="3"/>
  <c r="D1318" i="3" s="1"/>
  <c r="C1317" i="3"/>
  <c r="D1317" i="3" s="1"/>
  <c r="C1316" i="3"/>
  <c r="C1315" i="3"/>
  <c r="E1315" i="3" s="1"/>
  <c r="C1314" i="3"/>
  <c r="C1313" i="3"/>
  <c r="C1312" i="3"/>
  <c r="E1312" i="3" s="1"/>
  <c r="C1311" i="3"/>
  <c r="E1311" i="3" s="1"/>
  <c r="C1310" i="3"/>
  <c r="C1309" i="3"/>
  <c r="E1309" i="3" s="1"/>
  <c r="C1308" i="3"/>
  <c r="E1308" i="3" s="1"/>
  <c r="C1307" i="3"/>
  <c r="E1307" i="3" s="1"/>
  <c r="C1306" i="3"/>
  <c r="E1306" i="3" s="1"/>
  <c r="C1305" i="3"/>
  <c r="D1305" i="3" s="1"/>
  <c r="C1304" i="3"/>
  <c r="D1304" i="3" s="1"/>
  <c r="C1303" i="3"/>
  <c r="C1302" i="3"/>
  <c r="C1301" i="3"/>
  <c r="E1301" i="3" s="1"/>
  <c r="C1300" i="3"/>
  <c r="C1299" i="3"/>
  <c r="D1299" i="3" s="1"/>
  <c r="C1298" i="3"/>
  <c r="D1298" i="3" s="1"/>
  <c r="C1297" i="3"/>
  <c r="E1297" i="3" s="1"/>
  <c r="C1296" i="3"/>
  <c r="C1295" i="3"/>
  <c r="C1294" i="3"/>
  <c r="D1294" i="3" s="1"/>
  <c r="C1293" i="3"/>
  <c r="E1293" i="3" s="1"/>
  <c r="C1292" i="3"/>
  <c r="C1291" i="3"/>
  <c r="E1291" i="3" s="1"/>
  <c r="C1290" i="3"/>
  <c r="C1289" i="3"/>
  <c r="E1289" i="3" s="1"/>
  <c r="C1288" i="3"/>
  <c r="C1287" i="3"/>
  <c r="D1287" i="3" s="1"/>
  <c r="C1286" i="3"/>
  <c r="C1285" i="3"/>
  <c r="C1284" i="3"/>
  <c r="C1283" i="3"/>
  <c r="E1283" i="3" s="1"/>
  <c r="C1282" i="3"/>
  <c r="E1282" i="3" s="1"/>
  <c r="C1281" i="3"/>
  <c r="D1281" i="3" s="1"/>
  <c r="C1280" i="3"/>
  <c r="E1280" i="3" s="1"/>
  <c r="C1279" i="3"/>
  <c r="C1278" i="3"/>
  <c r="C1277" i="3"/>
  <c r="C1276" i="3"/>
  <c r="C1275" i="3"/>
  <c r="D1275" i="3" s="1"/>
  <c r="C1274" i="3"/>
  <c r="D1274" i="3" s="1"/>
  <c r="C1273" i="3"/>
  <c r="D1273" i="3" s="1"/>
  <c r="C1272" i="3"/>
  <c r="D1272" i="3" s="1"/>
  <c r="C1271" i="3"/>
  <c r="E1271" i="3" s="1"/>
  <c r="C1270" i="3"/>
  <c r="D1270" i="3" s="1"/>
  <c r="C1269" i="3"/>
  <c r="E1269" i="3" s="1"/>
  <c r="C1268" i="3"/>
  <c r="C1267" i="3"/>
  <c r="C1266" i="3"/>
  <c r="C1265" i="3"/>
  <c r="C1264" i="3"/>
  <c r="C1263" i="3"/>
  <c r="D1263" i="3" s="1"/>
  <c r="C1262" i="3"/>
  <c r="C1261" i="3"/>
  <c r="E1261" i="3" s="1"/>
  <c r="C1260" i="3"/>
  <c r="C1259" i="3"/>
  <c r="C1258" i="3"/>
  <c r="C1257" i="3"/>
  <c r="C1256" i="3"/>
  <c r="E1256" i="3" s="1"/>
  <c r="C1255" i="3"/>
  <c r="C1254" i="3"/>
  <c r="D1254" i="3" s="1"/>
  <c r="C1253" i="3"/>
  <c r="C1252" i="3"/>
  <c r="D1252" i="3" s="1"/>
  <c r="C1251" i="3"/>
  <c r="C1250" i="3"/>
  <c r="C1249" i="3"/>
  <c r="E1249" i="3" s="1"/>
  <c r="C1248" i="3"/>
  <c r="D1248" i="3" s="1"/>
  <c r="C1247" i="3"/>
  <c r="E1247" i="3" s="1"/>
  <c r="C1246" i="3"/>
  <c r="C1245" i="3"/>
  <c r="C1244" i="3"/>
  <c r="C1243" i="3"/>
  <c r="E1243" i="3" s="1"/>
  <c r="C1242" i="3"/>
  <c r="C1241" i="3"/>
  <c r="C1240" i="3"/>
  <c r="C1239" i="3"/>
  <c r="D1239" i="3" s="1"/>
  <c r="C1238" i="3"/>
  <c r="C1237" i="3"/>
  <c r="D1237" i="3" s="1"/>
  <c r="C1236" i="3"/>
  <c r="C1235" i="3"/>
  <c r="E1235" i="3" s="1"/>
  <c r="C1234" i="3"/>
  <c r="C1233" i="3"/>
  <c r="C1232" i="3"/>
  <c r="C1231" i="3"/>
  <c r="C1230" i="3"/>
  <c r="D1230" i="3" s="1"/>
  <c r="C1229" i="3"/>
  <c r="E1229" i="3" s="1"/>
  <c r="C1228" i="3"/>
  <c r="D1228" i="3" s="1"/>
  <c r="C1227" i="3"/>
  <c r="D1227" i="3" s="1"/>
  <c r="C1226" i="3"/>
  <c r="C1225" i="3"/>
  <c r="E1225" i="3" s="1"/>
  <c r="C1224" i="3"/>
  <c r="C1223" i="3"/>
  <c r="E1223" i="3" s="1"/>
  <c r="C1222" i="3"/>
  <c r="D1222" i="3" s="1"/>
  <c r="C1221" i="3"/>
  <c r="C1220" i="3"/>
  <c r="C1219" i="3"/>
  <c r="C1218" i="3"/>
  <c r="C1217" i="3"/>
  <c r="E1217" i="3" s="1"/>
  <c r="C1216" i="3"/>
  <c r="C1215" i="3"/>
  <c r="C1214" i="3"/>
  <c r="C1213" i="3"/>
  <c r="C1212" i="3"/>
  <c r="E1212" i="3" s="1"/>
  <c r="C1211" i="3"/>
  <c r="E1211" i="3" s="1"/>
  <c r="C1210" i="3"/>
  <c r="D1210" i="3" s="1"/>
  <c r="C1209" i="3"/>
  <c r="D1209" i="3" s="1"/>
  <c r="C1208" i="3"/>
  <c r="E1208" i="3" s="1"/>
  <c r="C1207" i="3"/>
  <c r="C1206" i="3"/>
  <c r="C1205" i="3"/>
  <c r="C1204" i="3"/>
  <c r="E1204" i="3" s="1"/>
  <c r="C1203" i="3"/>
  <c r="E1203" i="3" s="1"/>
  <c r="C1202" i="3"/>
  <c r="D1202" i="3" s="1"/>
  <c r="C1201" i="3"/>
  <c r="D1201" i="3" s="1"/>
  <c r="C1200" i="3"/>
  <c r="D1200" i="3" s="1"/>
  <c r="C1199" i="3"/>
  <c r="C1198" i="3"/>
  <c r="D1198" i="3" s="1"/>
  <c r="C1197" i="3"/>
  <c r="D1197" i="3" s="1"/>
  <c r="C1196" i="3"/>
  <c r="C1195" i="3"/>
  <c r="E1195" i="3" s="1"/>
  <c r="C1194" i="3"/>
  <c r="C1193" i="3"/>
  <c r="C1192" i="3"/>
  <c r="E1192" i="3" s="1"/>
  <c r="C1191" i="3"/>
  <c r="C1190" i="3"/>
  <c r="D1190" i="3" s="1"/>
  <c r="C1189" i="3"/>
  <c r="C1188" i="3"/>
  <c r="C1187" i="3"/>
  <c r="C1186" i="3"/>
  <c r="D1186" i="3" s="1"/>
  <c r="C1185" i="3"/>
  <c r="C1184" i="3"/>
  <c r="D1184" i="3" s="1"/>
  <c r="C1183" i="3"/>
  <c r="C1182" i="3"/>
  <c r="D1182" i="3" s="1"/>
  <c r="C1181" i="3"/>
  <c r="C1180" i="3"/>
  <c r="E1180" i="3" s="1"/>
  <c r="C1179" i="3"/>
  <c r="C1178" i="3"/>
  <c r="C1177" i="3"/>
  <c r="C1176" i="3"/>
  <c r="E1176" i="3" s="1"/>
  <c r="C1175" i="3"/>
  <c r="C1174" i="3"/>
  <c r="C1173" i="3"/>
  <c r="D1173" i="3" s="1"/>
  <c r="C1172" i="3"/>
  <c r="C1171" i="3"/>
  <c r="E1171" i="3" s="1"/>
  <c r="C1170" i="3"/>
  <c r="C1169" i="3"/>
  <c r="E1169" i="3" s="1"/>
  <c r="C1168" i="3"/>
  <c r="E1168" i="3" s="1"/>
  <c r="C1167" i="3"/>
  <c r="E1167" i="3" s="1"/>
  <c r="C1166" i="3"/>
  <c r="E1166" i="3" s="1"/>
  <c r="C1165" i="3"/>
  <c r="D1165" i="3" s="1"/>
  <c r="C1164" i="3"/>
  <c r="E1164" i="3" s="1"/>
  <c r="C1163" i="3"/>
  <c r="C1162" i="3"/>
  <c r="C1161" i="3"/>
  <c r="D1161" i="3" s="1"/>
  <c r="C1160" i="3"/>
  <c r="D1160" i="3" s="1"/>
  <c r="C1159" i="3"/>
  <c r="C1158" i="3"/>
  <c r="D1158" i="3" s="1"/>
  <c r="C1157" i="3"/>
  <c r="E1157" i="3" s="1"/>
  <c r="C1156" i="3"/>
  <c r="C1155" i="3"/>
  <c r="D1155" i="3" s="1"/>
  <c r="C1154" i="3"/>
  <c r="D1154" i="3" s="1"/>
  <c r="C1153" i="3"/>
  <c r="E1153" i="3" s="1"/>
  <c r="C1152" i="3"/>
  <c r="C1151" i="3"/>
  <c r="C1150" i="3"/>
  <c r="D1150" i="3" s="1"/>
  <c r="C1149" i="3"/>
  <c r="D1149" i="3" s="1"/>
  <c r="C1148" i="3"/>
  <c r="C1147" i="3"/>
  <c r="E1147" i="3" s="1"/>
  <c r="C1146" i="3"/>
  <c r="C1145" i="3"/>
  <c r="E1145" i="3" s="1"/>
  <c r="C1144" i="3"/>
  <c r="E1144" i="3" s="1"/>
  <c r="C1143" i="3"/>
  <c r="C1142" i="3"/>
  <c r="C1141" i="3"/>
  <c r="C1140" i="3"/>
  <c r="C1139" i="3"/>
  <c r="E1139" i="3" s="1"/>
  <c r="C1138" i="3"/>
  <c r="C1137" i="3"/>
  <c r="C1136" i="3"/>
  <c r="E1136" i="3" s="1"/>
  <c r="C1135" i="3"/>
  <c r="C1134" i="3"/>
  <c r="D1134" i="3" s="1"/>
  <c r="C1133" i="3"/>
  <c r="E1133" i="3" s="1"/>
  <c r="C1132" i="3"/>
  <c r="C1131" i="3"/>
  <c r="C1130" i="3"/>
  <c r="C1129" i="3"/>
  <c r="E1129" i="3" s="1"/>
  <c r="C1128" i="3"/>
  <c r="D1128" i="3" s="1"/>
  <c r="C1127" i="3"/>
  <c r="E1127" i="3" s="1"/>
  <c r="C1126" i="3"/>
  <c r="D1126" i="3" s="1"/>
  <c r="C1125" i="3"/>
  <c r="C1124" i="3"/>
  <c r="C1123" i="3"/>
  <c r="E1123" i="3" s="1"/>
  <c r="C1122" i="3"/>
  <c r="C1121" i="3"/>
  <c r="E1121" i="3" s="1"/>
  <c r="C1120" i="3"/>
  <c r="E1120" i="3" s="1"/>
  <c r="C1119" i="3"/>
  <c r="C1118" i="3"/>
  <c r="E1118" i="3" s="1"/>
  <c r="C1117" i="3"/>
  <c r="E1117" i="3" s="1"/>
  <c r="C1116" i="3"/>
  <c r="C1115" i="3"/>
  <c r="E1115" i="3" s="1"/>
  <c r="C1114" i="3"/>
  <c r="D1114" i="3" s="1"/>
  <c r="C1113" i="3"/>
  <c r="C1112" i="3"/>
  <c r="E1112" i="3" s="1"/>
  <c r="C1111" i="3"/>
  <c r="C1110" i="3"/>
  <c r="D1110" i="3" s="1"/>
  <c r="C1109" i="3"/>
  <c r="C1108" i="3"/>
  <c r="D1108" i="3" s="1"/>
  <c r="C1107" i="3"/>
  <c r="C1106" i="3"/>
  <c r="E1106" i="3" s="1"/>
  <c r="C1105" i="3"/>
  <c r="E1105" i="3" s="1"/>
  <c r="C1104" i="3"/>
  <c r="D1104" i="3" s="1"/>
  <c r="C1103" i="3"/>
  <c r="E1103" i="3" s="1"/>
  <c r="C1102" i="3"/>
  <c r="C1101" i="3"/>
  <c r="D1101" i="3" s="1"/>
  <c r="C1100" i="3"/>
  <c r="C1099" i="3"/>
  <c r="E1099" i="3" s="1"/>
  <c r="C1098" i="3"/>
  <c r="C1097" i="3"/>
  <c r="E1097" i="3" s="1"/>
  <c r="C1096" i="3"/>
  <c r="E1096" i="3" s="1"/>
  <c r="C1095" i="3"/>
  <c r="C1094" i="3"/>
  <c r="C1093" i="3"/>
  <c r="C1092" i="3"/>
  <c r="C1091" i="3"/>
  <c r="C1090" i="3"/>
  <c r="C1089" i="3"/>
  <c r="D1089" i="3" s="1"/>
  <c r="C1088" i="3"/>
  <c r="C1087" i="3"/>
  <c r="C1086" i="3"/>
  <c r="D1086" i="3" s="1"/>
  <c r="C1085" i="3"/>
  <c r="C1084" i="3"/>
  <c r="C1083" i="3"/>
  <c r="C1082" i="3"/>
  <c r="E1082" i="3" s="1"/>
  <c r="C1081" i="3"/>
  <c r="C1080" i="3"/>
  <c r="D1080" i="3" s="1"/>
  <c r="C1079" i="3"/>
  <c r="E1079" i="3" s="1"/>
  <c r="C1078" i="3"/>
  <c r="D1078" i="3" s="1"/>
  <c r="C1077" i="3"/>
  <c r="C1076" i="3"/>
  <c r="C1075" i="3"/>
  <c r="C1074" i="3"/>
  <c r="C1073" i="3"/>
  <c r="E1073" i="3" s="1"/>
  <c r="C1072" i="3"/>
  <c r="E1072" i="3" s="1"/>
  <c r="C1071" i="3"/>
  <c r="E1071" i="3" s="1"/>
  <c r="C1070" i="3"/>
  <c r="E1070" i="3" s="1"/>
  <c r="C1069" i="3"/>
  <c r="E1069" i="3" s="1"/>
  <c r="C1068" i="3"/>
  <c r="D1068" i="3" s="1"/>
  <c r="C1067" i="3"/>
  <c r="E1067" i="3" s="1"/>
  <c r="C1066" i="3"/>
  <c r="E1066" i="3" s="1"/>
  <c r="C1065" i="3"/>
  <c r="D1065" i="3" s="1"/>
  <c r="C1064" i="3"/>
  <c r="E1064" i="3" s="1"/>
  <c r="C1063" i="3"/>
  <c r="C1062" i="3"/>
  <c r="C1061" i="3"/>
  <c r="E1061" i="3" s="1"/>
  <c r="C1060" i="3"/>
  <c r="E1060" i="3" s="1"/>
  <c r="C1059" i="3"/>
  <c r="C1058" i="3"/>
  <c r="C1057" i="3"/>
  <c r="D1057" i="3" s="1"/>
  <c r="C1056" i="3"/>
  <c r="E1056" i="3" s="1"/>
  <c r="C1055" i="3"/>
  <c r="C1054" i="3"/>
  <c r="D1054" i="3" s="1"/>
  <c r="C1053" i="3"/>
  <c r="C1052" i="3"/>
  <c r="C1051" i="3"/>
  <c r="D1051" i="3" s="1"/>
  <c r="C1050" i="3"/>
  <c r="C1049" i="3"/>
  <c r="E1049" i="3" s="1"/>
  <c r="C1048" i="3"/>
  <c r="C1047" i="3"/>
  <c r="C1046" i="3"/>
  <c r="E1046" i="3" s="1"/>
  <c r="C1045" i="3"/>
  <c r="D1045" i="3" s="1"/>
  <c r="C1044" i="3"/>
  <c r="C1043" i="3"/>
  <c r="C1042" i="3"/>
  <c r="D1042" i="3" s="1"/>
  <c r="C1041" i="3"/>
  <c r="C1040" i="3"/>
  <c r="E1040" i="3" s="1"/>
  <c r="C1039" i="3"/>
  <c r="C1038" i="3"/>
  <c r="C1037" i="3"/>
  <c r="E1037" i="3" s="1"/>
  <c r="C1036" i="3"/>
  <c r="C1035" i="3"/>
  <c r="D1035" i="3" s="1"/>
  <c r="C1034" i="3"/>
  <c r="C1033" i="3"/>
  <c r="E1033" i="3" s="1"/>
  <c r="C1032" i="3"/>
  <c r="C1031" i="3"/>
  <c r="C1030" i="3"/>
  <c r="D1030" i="3" s="1"/>
  <c r="C1029" i="3"/>
  <c r="D1029" i="3" s="1"/>
  <c r="C1028" i="3"/>
  <c r="C1027" i="3"/>
  <c r="D1027" i="3" s="1"/>
  <c r="C1026" i="3"/>
  <c r="C1025" i="3"/>
  <c r="E1025" i="3" s="1"/>
  <c r="C1024" i="3"/>
  <c r="C1023" i="3"/>
  <c r="E1023" i="3" s="1"/>
  <c r="C1022" i="3"/>
  <c r="E1022" i="3" s="1"/>
  <c r="C1021" i="3"/>
  <c r="D1021" i="3" s="1"/>
  <c r="C1020" i="3"/>
  <c r="D1020" i="3" s="1"/>
  <c r="C1019" i="3"/>
  <c r="E1019" i="3" s="1"/>
  <c r="C1018" i="3"/>
  <c r="D1018" i="3" s="1"/>
  <c r="C1017" i="3"/>
  <c r="D1017" i="3" s="1"/>
  <c r="C1016" i="3"/>
  <c r="C1015" i="3"/>
  <c r="C1014" i="3"/>
  <c r="D1014" i="3" s="1"/>
  <c r="C1013" i="3"/>
  <c r="E1013" i="3" s="1"/>
  <c r="C1012" i="3"/>
  <c r="D1012" i="3" s="1"/>
  <c r="C1011" i="3"/>
  <c r="E1011" i="3" s="1"/>
  <c r="C1010" i="3"/>
  <c r="C1009" i="3"/>
  <c r="D1009" i="3" s="1"/>
  <c r="C1008" i="3"/>
  <c r="E1008" i="3" s="1"/>
  <c r="C1007" i="3"/>
  <c r="E1007" i="3" s="1"/>
  <c r="C1006" i="3"/>
  <c r="D1006" i="3" s="1"/>
  <c r="C1005" i="3"/>
  <c r="C1004" i="3"/>
  <c r="C1003" i="3"/>
  <c r="D1003" i="3" s="1"/>
  <c r="C1002" i="3"/>
  <c r="C1001" i="3"/>
  <c r="E1001" i="3" s="1"/>
  <c r="C1000" i="3"/>
  <c r="E1000" i="3" s="1"/>
  <c r="C999" i="3"/>
  <c r="E999" i="3" s="1"/>
  <c r="C998" i="3"/>
  <c r="C997" i="3"/>
  <c r="D997" i="3" s="1"/>
  <c r="C996" i="3"/>
  <c r="E996" i="3" s="1"/>
  <c r="C995" i="3"/>
  <c r="E995" i="3" s="1"/>
  <c r="C994" i="3"/>
  <c r="E994" i="3" s="1"/>
  <c r="C993" i="3"/>
  <c r="D993" i="3" s="1"/>
  <c r="C992" i="3"/>
  <c r="E992" i="3" s="1"/>
  <c r="C991" i="3"/>
  <c r="C990" i="3"/>
  <c r="D990" i="3" s="1"/>
  <c r="C989" i="3"/>
  <c r="C988" i="3"/>
  <c r="D988" i="3" s="1"/>
  <c r="C987" i="3"/>
  <c r="E987" i="3" s="1"/>
  <c r="C986" i="3"/>
  <c r="C985" i="3"/>
  <c r="E985" i="3" s="1"/>
  <c r="C984" i="3"/>
  <c r="C983" i="3"/>
  <c r="E983" i="3" s="1"/>
  <c r="C982" i="3"/>
  <c r="C981" i="3"/>
  <c r="D981" i="3" s="1"/>
  <c r="C980" i="3"/>
  <c r="C979" i="3"/>
  <c r="E979" i="3" s="1"/>
  <c r="C978" i="3"/>
  <c r="C977" i="3"/>
  <c r="E977" i="3" s="1"/>
  <c r="C976" i="3"/>
  <c r="C975" i="3"/>
  <c r="E975" i="3" s="1"/>
  <c r="C974" i="3"/>
  <c r="C973" i="3"/>
  <c r="E973" i="3" s="1"/>
  <c r="C972" i="3"/>
  <c r="E972" i="3" s="1"/>
  <c r="C971" i="3"/>
  <c r="C970" i="3"/>
  <c r="E970" i="3" s="1"/>
  <c r="C969" i="3"/>
  <c r="D969" i="3" s="1"/>
  <c r="C968" i="3"/>
  <c r="E968" i="3" s="1"/>
  <c r="C967" i="3"/>
  <c r="C966" i="3"/>
  <c r="D966" i="3" s="1"/>
  <c r="C965" i="3"/>
  <c r="C964" i="3"/>
  <c r="E964" i="3" s="1"/>
  <c r="C963" i="3"/>
  <c r="C962" i="3"/>
  <c r="D962" i="3" s="1"/>
  <c r="C961" i="3"/>
  <c r="E961" i="3" s="1"/>
  <c r="C960" i="3"/>
  <c r="E960" i="3" s="1"/>
  <c r="C959" i="3"/>
  <c r="E959" i="3" s="1"/>
  <c r="C958" i="3"/>
  <c r="C957" i="3"/>
  <c r="C956" i="3"/>
  <c r="C955" i="3"/>
  <c r="D955" i="3" s="1"/>
  <c r="C954" i="3"/>
  <c r="C953" i="3"/>
  <c r="D953" i="3" s="1"/>
  <c r="C952" i="3"/>
  <c r="E952" i="3" s="1"/>
  <c r="C951" i="3"/>
  <c r="C950" i="3"/>
  <c r="C949" i="3"/>
  <c r="C948" i="3"/>
  <c r="C947" i="3"/>
  <c r="E947" i="3" s="1"/>
  <c r="C946" i="3"/>
  <c r="C945" i="3"/>
  <c r="D945" i="3" s="1"/>
  <c r="C944" i="3"/>
  <c r="C943" i="3"/>
  <c r="C942" i="3"/>
  <c r="C941" i="3"/>
  <c r="E941" i="3" s="1"/>
  <c r="C940" i="3"/>
  <c r="E940" i="3" s="1"/>
  <c r="C939" i="3"/>
  <c r="C938" i="3"/>
  <c r="E938" i="3" s="1"/>
  <c r="C937" i="3"/>
  <c r="E937" i="3" s="1"/>
  <c r="C936" i="3"/>
  <c r="C935" i="3"/>
  <c r="C934" i="3"/>
  <c r="D934" i="3" s="1"/>
  <c r="C933" i="3"/>
  <c r="C932" i="3"/>
  <c r="C931" i="3"/>
  <c r="C930" i="3"/>
  <c r="C929" i="3"/>
  <c r="E929" i="3" s="1"/>
  <c r="C928" i="3"/>
  <c r="D928" i="3" s="1"/>
  <c r="C927" i="3"/>
  <c r="D927" i="3" s="1"/>
  <c r="C926" i="3"/>
  <c r="D926" i="3" s="1"/>
  <c r="C925" i="3"/>
  <c r="C924" i="3"/>
  <c r="C923" i="3"/>
  <c r="C922" i="3"/>
  <c r="C921" i="3"/>
  <c r="C920" i="3"/>
  <c r="C919" i="3"/>
  <c r="E919" i="3" s="1"/>
  <c r="C918" i="3"/>
  <c r="C917" i="3"/>
  <c r="C916" i="3"/>
  <c r="E916" i="3" s="1"/>
  <c r="C915" i="3"/>
  <c r="D915" i="3" s="1"/>
  <c r="C914" i="3"/>
  <c r="C913" i="3"/>
  <c r="C912" i="3"/>
  <c r="C911" i="3"/>
  <c r="C910" i="3"/>
  <c r="C909" i="3"/>
  <c r="E909" i="3" s="1"/>
  <c r="C908" i="3"/>
  <c r="C907" i="3"/>
  <c r="E907" i="3" s="1"/>
  <c r="C906" i="3"/>
  <c r="E906" i="3" s="1"/>
  <c r="C905" i="3"/>
  <c r="C904" i="3"/>
  <c r="E904" i="3" s="1"/>
  <c r="C903" i="3"/>
  <c r="D903" i="3" s="1"/>
  <c r="C902" i="3"/>
  <c r="D902" i="3" s="1"/>
  <c r="C901" i="3"/>
  <c r="C900" i="3"/>
  <c r="C899" i="3"/>
  <c r="C898" i="3"/>
  <c r="E898" i="3" s="1"/>
  <c r="C897" i="3"/>
  <c r="C896" i="3"/>
  <c r="C895" i="3"/>
  <c r="E895" i="3" s="1"/>
  <c r="C894" i="3"/>
  <c r="C893" i="3"/>
  <c r="C892" i="3"/>
  <c r="C891" i="3"/>
  <c r="C890" i="3"/>
  <c r="C889" i="3"/>
  <c r="C888" i="3"/>
  <c r="D888" i="3" s="1"/>
  <c r="C887" i="3"/>
  <c r="C886" i="3"/>
  <c r="E886" i="3" s="1"/>
  <c r="C885" i="3"/>
  <c r="E885" i="3" s="1"/>
  <c r="C884" i="3"/>
  <c r="C883" i="3"/>
  <c r="E883" i="3" s="1"/>
  <c r="C882" i="3"/>
  <c r="D882" i="3" s="1"/>
  <c r="C881" i="3"/>
  <c r="E881" i="3" s="1"/>
  <c r="C880" i="3"/>
  <c r="E880" i="3" s="1"/>
  <c r="C879" i="3"/>
  <c r="D879" i="3" s="1"/>
  <c r="C878" i="3"/>
  <c r="E878" i="3" s="1"/>
  <c r="C877" i="3"/>
  <c r="C876" i="3"/>
  <c r="E876" i="3" s="1"/>
  <c r="C875" i="3"/>
  <c r="C874" i="3"/>
  <c r="C873" i="3"/>
  <c r="C872" i="3"/>
  <c r="C871" i="3"/>
  <c r="E871" i="3" s="1"/>
  <c r="C870" i="3"/>
  <c r="E870" i="3" s="1"/>
  <c r="C869" i="3"/>
  <c r="E869" i="3" s="1"/>
  <c r="C868" i="3"/>
  <c r="C867" i="3"/>
  <c r="C866" i="3"/>
  <c r="C865" i="3"/>
  <c r="C864" i="3"/>
  <c r="E864" i="3" s="1"/>
  <c r="C863" i="3"/>
  <c r="C862" i="3"/>
  <c r="D862" i="3" s="1"/>
  <c r="C861" i="3"/>
  <c r="C860" i="3"/>
  <c r="C859" i="3"/>
  <c r="E859" i="3" s="1"/>
  <c r="C858" i="3"/>
  <c r="C857" i="3"/>
  <c r="E857" i="3" s="1"/>
  <c r="C856" i="3"/>
  <c r="E856" i="3" s="1"/>
  <c r="C855" i="3"/>
  <c r="D855" i="3" s="1"/>
  <c r="C854" i="3"/>
  <c r="C853" i="3"/>
  <c r="C852" i="3"/>
  <c r="C851" i="3"/>
  <c r="C850" i="3"/>
  <c r="C849" i="3"/>
  <c r="E849" i="3" s="1"/>
  <c r="C848" i="3"/>
  <c r="C847" i="3"/>
  <c r="E847" i="3" s="1"/>
  <c r="C846" i="3"/>
  <c r="C845" i="3"/>
  <c r="E845" i="3" s="1"/>
  <c r="C844" i="3"/>
  <c r="C843" i="3"/>
  <c r="D843" i="3" s="1"/>
  <c r="C842" i="3"/>
  <c r="C841" i="3"/>
  <c r="C840" i="3"/>
  <c r="D840" i="3" s="1"/>
  <c r="C839" i="3"/>
  <c r="C838" i="3"/>
  <c r="D838" i="3" s="1"/>
  <c r="C837" i="3"/>
  <c r="E837" i="3" s="1"/>
  <c r="C836" i="3"/>
  <c r="C835" i="3"/>
  <c r="E835" i="3" s="1"/>
  <c r="C834" i="3"/>
  <c r="E834" i="3" s="1"/>
  <c r="C833" i="3"/>
  <c r="C832" i="3"/>
  <c r="D832" i="3" s="1"/>
  <c r="C831" i="3"/>
  <c r="D831" i="3" s="1"/>
  <c r="C830" i="3"/>
  <c r="E830" i="3" s="1"/>
  <c r="C829" i="3"/>
  <c r="C828" i="3"/>
  <c r="E828" i="3" s="1"/>
  <c r="C827" i="3"/>
  <c r="C826" i="3"/>
  <c r="C825" i="3"/>
  <c r="E825" i="3" s="1"/>
  <c r="C824" i="3"/>
  <c r="C823" i="3"/>
  <c r="C822" i="3"/>
  <c r="E822" i="3" s="1"/>
  <c r="C821" i="3"/>
  <c r="E821" i="3" s="1"/>
  <c r="C820" i="3"/>
  <c r="C819" i="3"/>
  <c r="C818" i="3"/>
  <c r="C817" i="3"/>
  <c r="C816" i="3"/>
  <c r="C815" i="3"/>
  <c r="C814" i="3"/>
  <c r="C813" i="3"/>
  <c r="C812" i="3"/>
  <c r="C811" i="3"/>
  <c r="E811" i="3" s="1"/>
  <c r="C810" i="3"/>
  <c r="E810" i="3" s="1"/>
  <c r="C809" i="3"/>
  <c r="E809" i="3" s="1"/>
  <c r="C808" i="3"/>
  <c r="C807" i="3"/>
  <c r="D807" i="3" s="1"/>
  <c r="C806" i="3"/>
  <c r="E806" i="3" s="1"/>
  <c r="C805" i="3"/>
  <c r="C804" i="3"/>
  <c r="D804" i="3" s="1"/>
  <c r="C803" i="3"/>
  <c r="C802" i="3"/>
  <c r="E802" i="3" s="1"/>
  <c r="C801" i="3"/>
  <c r="E801" i="3" s="1"/>
  <c r="C800" i="3"/>
  <c r="C799" i="3"/>
  <c r="E799" i="3" s="1"/>
  <c r="C798" i="3"/>
  <c r="E798" i="3" s="1"/>
  <c r="C797" i="3"/>
  <c r="E797" i="3" s="1"/>
  <c r="C796" i="3"/>
  <c r="E796" i="3" s="1"/>
  <c r="C795" i="3"/>
  <c r="D795" i="3" s="1"/>
  <c r="C794" i="3"/>
  <c r="D794" i="3" s="1"/>
  <c r="C793" i="3"/>
  <c r="C792" i="3"/>
  <c r="C791" i="3"/>
  <c r="C790" i="3"/>
  <c r="E790" i="3" s="1"/>
  <c r="C789" i="3"/>
  <c r="E789" i="3" s="1"/>
  <c r="C788" i="3"/>
  <c r="C787" i="3"/>
  <c r="C786" i="3"/>
  <c r="C785" i="3"/>
  <c r="C784" i="3"/>
  <c r="C783" i="3"/>
  <c r="D783" i="3" s="1"/>
  <c r="C782" i="3"/>
  <c r="C781" i="3"/>
  <c r="C780" i="3"/>
  <c r="E780" i="3" s="1"/>
  <c r="C779" i="3"/>
  <c r="C778" i="3"/>
  <c r="C777" i="3"/>
  <c r="C776" i="3"/>
  <c r="E776" i="3" s="1"/>
  <c r="C775" i="3"/>
  <c r="E775" i="3" s="1"/>
  <c r="C774" i="3"/>
  <c r="D774" i="3" s="1"/>
  <c r="C773" i="3"/>
  <c r="D773" i="3" s="1"/>
  <c r="C772" i="3"/>
  <c r="E772" i="3" s="1"/>
  <c r="C771" i="3"/>
  <c r="D771" i="3" s="1"/>
  <c r="C770" i="3"/>
  <c r="D770" i="3" s="1"/>
  <c r="C769" i="3"/>
  <c r="C768" i="3"/>
  <c r="C767" i="3"/>
  <c r="E767" i="3" s="1"/>
  <c r="C766" i="3"/>
  <c r="D766" i="3" s="1"/>
  <c r="C765" i="3"/>
  <c r="E765" i="3" s="1"/>
  <c r="C764" i="3"/>
  <c r="C763" i="3"/>
  <c r="E763" i="3" s="1"/>
  <c r="C762" i="3"/>
  <c r="D762" i="3" s="1"/>
  <c r="C761" i="3"/>
  <c r="E761" i="3" s="1"/>
  <c r="C760" i="3"/>
  <c r="D760" i="3" s="1"/>
  <c r="C759" i="3"/>
  <c r="D759" i="3" s="1"/>
  <c r="C758" i="3"/>
  <c r="D758" i="3" s="1"/>
  <c r="C757" i="3"/>
  <c r="E757" i="3" s="1"/>
  <c r="C756" i="3"/>
  <c r="C755" i="3"/>
  <c r="C754" i="3"/>
  <c r="E754" i="3" s="1"/>
  <c r="C753" i="3"/>
  <c r="C752" i="3"/>
  <c r="E752" i="3" s="1"/>
  <c r="C751" i="3"/>
  <c r="E751" i="3" s="1"/>
  <c r="C750" i="3"/>
  <c r="D750" i="3" s="1"/>
  <c r="C749" i="3"/>
  <c r="E749" i="3" s="1"/>
  <c r="C748" i="3"/>
  <c r="D748" i="3" s="1"/>
  <c r="C747" i="3"/>
  <c r="D747" i="3" s="1"/>
  <c r="C746" i="3"/>
  <c r="D746" i="3" s="1"/>
  <c r="C745" i="3"/>
  <c r="D745" i="3" s="1"/>
  <c r="C744" i="3"/>
  <c r="C743" i="3"/>
  <c r="C742" i="3"/>
  <c r="E742" i="3" s="1"/>
  <c r="C741" i="3"/>
  <c r="C740" i="3"/>
  <c r="C739" i="3"/>
  <c r="C738" i="3"/>
  <c r="D738" i="3" s="1"/>
  <c r="C737" i="3"/>
  <c r="D737" i="3" s="1"/>
  <c r="C736" i="3"/>
  <c r="D736" i="3" s="1"/>
  <c r="C735" i="3"/>
  <c r="D735" i="3" s="1"/>
  <c r="C734" i="3"/>
  <c r="D734" i="3" s="1"/>
  <c r="C733" i="3"/>
  <c r="C732" i="3"/>
  <c r="C731" i="3"/>
  <c r="C730" i="3"/>
  <c r="E730" i="3" s="1"/>
  <c r="C729" i="3"/>
  <c r="E729" i="3" s="1"/>
  <c r="C728" i="3"/>
  <c r="E728" i="3" s="1"/>
  <c r="C727" i="3"/>
  <c r="C726" i="3"/>
  <c r="C725" i="3"/>
  <c r="D725" i="3" s="1"/>
  <c r="C724" i="3"/>
  <c r="E724" i="3" s="1"/>
  <c r="C723" i="3"/>
  <c r="D723" i="3" s="1"/>
  <c r="C722" i="3"/>
  <c r="E722" i="3" s="1"/>
  <c r="C721" i="3"/>
  <c r="E721" i="3" s="1"/>
  <c r="C720" i="3"/>
  <c r="C719" i="3"/>
  <c r="C718" i="3"/>
  <c r="E718" i="3" s="1"/>
  <c r="C717" i="3"/>
  <c r="C716" i="3"/>
  <c r="E716" i="3" s="1"/>
  <c r="C715" i="3"/>
  <c r="E715" i="3" s="1"/>
  <c r="C714" i="3"/>
  <c r="C713" i="3"/>
  <c r="D713" i="3" s="1"/>
  <c r="C712" i="3"/>
  <c r="E712" i="3" s="1"/>
  <c r="C711" i="3"/>
  <c r="D711" i="3" s="1"/>
  <c r="C710" i="3"/>
  <c r="D710" i="3" s="1"/>
  <c r="C709" i="3"/>
  <c r="E709" i="3" s="1"/>
  <c r="C708" i="3"/>
  <c r="E708" i="3" s="1"/>
  <c r="C707" i="3"/>
  <c r="C706" i="3"/>
  <c r="D706" i="3" s="1"/>
  <c r="C705" i="3"/>
  <c r="E705" i="3" s="1"/>
  <c r="C704" i="3"/>
  <c r="C703" i="3"/>
  <c r="C702" i="3"/>
  <c r="E702" i="3" s="1"/>
  <c r="C701" i="3"/>
  <c r="C700" i="3"/>
  <c r="E700" i="3" s="1"/>
  <c r="C699" i="3"/>
  <c r="D699" i="3" s="1"/>
  <c r="C698" i="3"/>
  <c r="D698" i="3" s="1"/>
  <c r="C697" i="3"/>
  <c r="D697" i="3" s="1"/>
  <c r="C696" i="3"/>
  <c r="C695" i="3"/>
  <c r="D695" i="3" s="1"/>
  <c r="C694" i="3"/>
  <c r="E694" i="3" s="1"/>
  <c r="C693" i="3"/>
  <c r="D693" i="3" s="1"/>
  <c r="C692" i="3"/>
  <c r="C691" i="3"/>
  <c r="D691" i="3" s="1"/>
  <c r="C690" i="3"/>
  <c r="C689" i="3"/>
  <c r="E689" i="3" s="1"/>
  <c r="C688" i="3"/>
  <c r="D688" i="3" s="1"/>
  <c r="C687" i="3"/>
  <c r="D687" i="3" s="1"/>
  <c r="C686" i="3"/>
  <c r="D686" i="3" s="1"/>
  <c r="C685" i="3"/>
  <c r="C684" i="3"/>
  <c r="C683" i="3"/>
  <c r="C682" i="3"/>
  <c r="D682" i="3" s="1"/>
  <c r="C681" i="3"/>
  <c r="E681" i="3" s="1"/>
  <c r="C680" i="3"/>
  <c r="E680" i="3" s="1"/>
  <c r="C679" i="3"/>
  <c r="E679" i="3" s="1"/>
  <c r="C678" i="3"/>
  <c r="C677" i="3"/>
  <c r="C676" i="3"/>
  <c r="C675" i="3"/>
  <c r="C674" i="3"/>
  <c r="D674" i="3" s="1"/>
  <c r="C673" i="3"/>
  <c r="E673" i="3" s="1"/>
  <c r="C672" i="3"/>
  <c r="C671" i="3"/>
  <c r="E671" i="3" s="1"/>
  <c r="C670" i="3"/>
  <c r="E670" i="3" s="1"/>
  <c r="C669" i="3"/>
  <c r="D669" i="3" s="1"/>
  <c r="C668" i="3"/>
  <c r="E668" i="3" s="1"/>
  <c r="C667" i="3"/>
  <c r="E667" i="3" s="1"/>
  <c r="C666" i="3"/>
  <c r="E666" i="3" s="1"/>
  <c r="C665" i="3"/>
  <c r="E665" i="3" s="1"/>
  <c r="C664" i="3"/>
  <c r="E664" i="3" s="1"/>
  <c r="C663" i="3"/>
  <c r="C662" i="3"/>
  <c r="E662" i="3" s="1"/>
  <c r="C661" i="3"/>
  <c r="D661" i="3" s="1"/>
  <c r="C660" i="3"/>
  <c r="E660" i="3" s="1"/>
  <c r="C659" i="3"/>
  <c r="C658" i="3"/>
  <c r="E658" i="3" s="1"/>
  <c r="C657" i="3"/>
  <c r="D657" i="3" s="1"/>
  <c r="C656" i="3"/>
  <c r="C655" i="3"/>
  <c r="D655" i="3" s="1"/>
  <c r="C654" i="3"/>
  <c r="E654" i="3" s="1"/>
  <c r="C653" i="3"/>
  <c r="D653" i="3" s="1"/>
  <c r="C652" i="3"/>
  <c r="D652" i="3" s="1"/>
  <c r="C651" i="3"/>
  <c r="D651" i="3" s="1"/>
  <c r="C650" i="3"/>
  <c r="C649" i="3"/>
  <c r="C648" i="3"/>
  <c r="C647" i="3"/>
  <c r="C646" i="3"/>
  <c r="E646" i="3" s="1"/>
  <c r="C645" i="3"/>
  <c r="C644" i="3"/>
  <c r="C643" i="3"/>
  <c r="E643" i="3" s="1"/>
  <c r="C642" i="3"/>
  <c r="D642" i="3" s="1"/>
  <c r="C641" i="3"/>
  <c r="E641" i="3" s="1"/>
  <c r="C640" i="3"/>
  <c r="D640" i="3" s="1"/>
  <c r="C639" i="3"/>
  <c r="D639" i="3" s="1"/>
  <c r="C638" i="3"/>
  <c r="D638" i="3" s="1"/>
  <c r="C637" i="3"/>
  <c r="E637" i="3" s="1"/>
  <c r="C636" i="3"/>
  <c r="C635" i="3"/>
  <c r="C634" i="3"/>
  <c r="D634" i="3" s="1"/>
  <c r="C633" i="3"/>
  <c r="E633" i="3" s="1"/>
  <c r="C632" i="3"/>
  <c r="C631" i="3"/>
  <c r="E631" i="3" s="1"/>
  <c r="C630" i="3"/>
  <c r="E630" i="3" s="1"/>
  <c r="C629" i="3"/>
  <c r="E629" i="3" s="1"/>
  <c r="C628" i="3"/>
  <c r="E628" i="3" s="1"/>
  <c r="C627" i="3"/>
  <c r="D627" i="3" s="1"/>
  <c r="C626" i="3"/>
  <c r="D626" i="3" s="1"/>
  <c r="C625" i="3"/>
  <c r="E625" i="3" s="1"/>
  <c r="C624" i="3"/>
  <c r="C623" i="3"/>
  <c r="C622" i="3"/>
  <c r="E622" i="3" s="1"/>
  <c r="C621" i="3"/>
  <c r="C620" i="3"/>
  <c r="E620" i="3" s="1"/>
  <c r="C619" i="3"/>
  <c r="E619" i="3" s="1"/>
  <c r="C618" i="3"/>
  <c r="C617" i="3"/>
  <c r="D617" i="3" s="1"/>
  <c r="C616" i="3"/>
  <c r="C615" i="3"/>
  <c r="C614" i="3"/>
  <c r="E614" i="3" s="1"/>
  <c r="C613" i="3"/>
  <c r="E613" i="3" s="1"/>
  <c r="C612" i="3"/>
  <c r="D612" i="3" s="1"/>
  <c r="C611" i="3"/>
  <c r="C610" i="3"/>
  <c r="E610" i="3" s="1"/>
  <c r="C609" i="3"/>
  <c r="C608" i="3"/>
  <c r="E608" i="3" s="1"/>
  <c r="C607" i="3"/>
  <c r="C606" i="3"/>
  <c r="D606" i="3" s="1"/>
  <c r="C605" i="3"/>
  <c r="C604" i="3"/>
  <c r="D604" i="3" s="1"/>
  <c r="C603" i="3"/>
  <c r="D603" i="3" s="1"/>
  <c r="C602" i="3"/>
  <c r="D602" i="3" s="1"/>
  <c r="C601" i="3"/>
  <c r="E601" i="3" s="1"/>
  <c r="C600" i="3"/>
  <c r="C599" i="3"/>
  <c r="E599" i="3" s="1"/>
  <c r="C598" i="3"/>
  <c r="D598" i="3" s="1"/>
  <c r="C597" i="3"/>
  <c r="D597" i="3" s="1"/>
  <c r="C596" i="3"/>
  <c r="C595" i="3"/>
  <c r="C594" i="3"/>
  <c r="D594" i="3" s="1"/>
  <c r="C593" i="3"/>
  <c r="D593" i="3" s="1"/>
  <c r="C592" i="3"/>
  <c r="D592" i="3" s="1"/>
  <c r="C591" i="3"/>
  <c r="D591" i="3" s="1"/>
  <c r="C590" i="3"/>
  <c r="D590" i="3" s="1"/>
  <c r="C589" i="3"/>
  <c r="C588" i="3"/>
  <c r="C587" i="3"/>
  <c r="C586" i="3"/>
  <c r="E586" i="3" s="1"/>
  <c r="C585" i="3"/>
  <c r="C584" i="3"/>
  <c r="C583" i="3"/>
  <c r="D583" i="3" s="1"/>
  <c r="C582" i="3"/>
  <c r="D582" i="3" s="1"/>
  <c r="C581" i="3"/>
  <c r="E581" i="3" s="1"/>
  <c r="C580" i="3"/>
  <c r="E580" i="3" s="1"/>
  <c r="C579" i="3"/>
  <c r="D579" i="3" s="1"/>
  <c r="C578" i="3"/>
  <c r="E578" i="3" s="1"/>
  <c r="C577" i="3"/>
  <c r="E577" i="3" s="1"/>
  <c r="C576" i="3"/>
  <c r="C575" i="3"/>
  <c r="E575" i="3" s="1"/>
  <c r="C574" i="3"/>
  <c r="D574" i="3" s="1"/>
  <c r="C573" i="3"/>
  <c r="D573" i="3" s="1"/>
  <c r="C572" i="3"/>
  <c r="E572" i="3" s="1"/>
  <c r="C571" i="3"/>
  <c r="C570" i="3"/>
  <c r="E570" i="3" s="1"/>
  <c r="C569" i="3"/>
  <c r="E569" i="3" s="1"/>
  <c r="C568" i="3"/>
  <c r="E568" i="3" s="1"/>
  <c r="C567" i="3"/>
  <c r="D567" i="3" s="1"/>
  <c r="C566" i="3"/>
  <c r="E566" i="3" s="1"/>
  <c r="C565" i="3"/>
  <c r="E565" i="3" s="1"/>
  <c r="C564" i="3"/>
  <c r="D564" i="3" s="1"/>
  <c r="C563" i="3"/>
  <c r="C562" i="3"/>
  <c r="E562" i="3" s="1"/>
  <c r="C561" i="3"/>
  <c r="E561" i="3" s="1"/>
  <c r="C560" i="3"/>
  <c r="E560" i="3" s="1"/>
  <c r="C559" i="3"/>
  <c r="E559" i="3" s="1"/>
  <c r="C558" i="3"/>
  <c r="C557" i="3"/>
  <c r="D557" i="3" s="1"/>
  <c r="C556" i="3"/>
  <c r="E556" i="3" s="1"/>
  <c r="C555" i="3"/>
  <c r="D555" i="3" s="1"/>
  <c r="C554" i="3"/>
  <c r="D554" i="3" s="1"/>
  <c r="C553" i="3"/>
  <c r="C552" i="3"/>
  <c r="C551" i="3"/>
  <c r="D551" i="3" s="1"/>
  <c r="C550" i="3"/>
  <c r="D550" i="3" s="1"/>
  <c r="C549" i="3"/>
  <c r="D549" i="3" s="1"/>
  <c r="C548" i="3"/>
  <c r="C547" i="3"/>
  <c r="D547" i="3" s="1"/>
  <c r="C546" i="3"/>
  <c r="D546" i="3" s="1"/>
  <c r="C545" i="3"/>
  <c r="C544" i="3"/>
  <c r="D544" i="3" s="1"/>
  <c r="C543" i="3"/>
  <c r="C542" i="3"/>
  <c r="C541" i="3"/>
  <c r="E541" i="3" s="1"/>
  <c r="C540" i="3"/>
  <c r="C539" i="3"/>
  <c r="C538" i="3"/>
  <c r="C537" i="3"/>
  <c r="E537" i="3" s="1"/>
  <c r="C536" i="3"/>
  <c r="C535" i="3"/>
  <c r="E535" i="3" s="1"/>
  <c r="C534" i="3"/>
  <c r="E534" i="3" s="1"/>
  <c r="C533" i="3"/>
  <c r="D533" i="3" s="1"/>
  <c r="C532" i="3"/>
  <c r="D532" i="3" s="1"/>
  <c r="C531" i="3"/>
  <c r="D531" i="3" s="1"/>
  <c r="C530" i="3"/>
  <c r="C529" i="3"/>
  <c r="E529" i="3" s="1"/>
  <c r="C528" i="3"/>
  <c r="C527" i="3"/>
  <c r="E527" i="3" s="1"/>
  <c r="C526" i="3"/>
  <c r="E526" i="3" s="1"/>
  <c r="C525" i="3"/>
  <c r="D525" i="3" s="1"/>
  <c r="C524" i="3"/>
  <c r="C523" i="3"/>
  <c r="E523" i="3" s="1"/>
  <c r="C522" i="3"/>
  <c r="D522" i="3" s="1"/>
  <c r="C521" i="3"/>
  <c r="C520" i="3"/>
  <c r="E520" i="3" s="1"/>
  <c r="C519" i="3"/>
  <c r="D519" i="3" s="1"/>
  <c r="C518" i="3"/>
  <c r="E518" i="3" s="1"/>
  <c r="C517" i="3"/>
  <c r="D517" i="3" s="1"/>
  <c r="C516" i="3"/>
  <c r="C515" i="3"/>
  <c r="C514" i="3"/>
  <c r="E514" i="3" s="1"/>
  <c r="C513" i="3"/>
  <c r="E513" i="3" s="1"/>
  <c r="C512" i="3"/>
  <c r="E512" i="3" s="1"/>
  <c r="C511" i="3"/>
  <c r="E511" i="3" s="1"/>
  <c r="C510" i="3"/>
  <c r="E510" i="3" s="1"/>
  <c r="C509" i="3"/>
  <c r="D509" i="3" s="1"/>
  <c r="C508" i="3"/>
  <c r="E508" i="3" s="1"/>
  <c r="C507" i="3"/>
  <c r="D507" i="3" s="1"/>
  <c r="C506" i="3"/>
  <c r="C505" i="3"/>
  <c r="D505" i="3" s="1"/>
  <c r="C504" i="3"/>
  <c r="C503" i="3"/>
  <c r="C502" i="3"/>
  <c r="E502" i="3" s="1"/>
  <c r="C501" i="3"/>
  <c r="C500" i="3"/>
  <c r="C499" i="3"/>
  <c r="C498" i="3"/>
  <c r="C497" i="3"/>
  <c r="C496" i="3"/>
  <c r="E496" i="3" s="1"/>
  <c r="C495" i="3"/>
  <c r="D495" i="3" s="1"/>
  <c r="C494" i="3"/>
  <c r="E494" i="3" s="1"/>
  <c r="C493" i="3"/>
  <c r="E493" i="3" s="1"/>
  <c r="C492" i="3"/>
  <c r="C491" i="3"/>
  <c r="C490" i="3"/>
  <c r="E490" i="3" s="1"/>
  <c r="C489" i="3"/>
  <c r="D489" i="3" s="1"/>
  <c r="C488" i="3"/>
  <c r="E488" i="3" s="1"/>
  <c r="C487" i="3"/>
  <c r="E487" i="3" s="1"/>
  <c r="C486" i="3"/>
  <c r="E486" i="3" s="1"/>
  <c r="C485" i="3"/>
  <c r="D485" i="3" s="1"/>
  <c r="C484" i="3"/>
  <c r="D484" i="3" s="1"/>
  <c r="C483" i="3"/>
  <c r="D483" i="3" s="1"/>
  <c r="C482" i="3"/>
  <c r="D482" i="3" s="1"/>
  <c r="C481" i="3"/>
  <c r="D481" i="3" s="1"/>
  <c r="C480" i="3"/>
  <c r="C479" i="3"/>
  <c r="E479" i="3" s="1"/>
  <c r="C478" i="3"/>
  <c r="C477" i="3"/>
  <c r="E477" i="3" s="1"/>
  <c r="C476" i="3"/>
  <c r="E476" i="3" s="1"/>
  <c r="C475" i="3"/>
  <c r="C474" i="3"/>
  <c r="D474" i="3" s="1"/>
  <c r="C473" i="3"/>
  <c r="E473" i="3" s="1"/>
  <c r="C472" i="3"/>
  <c r="D472" i="3" s="1"/>
  <c r="C471" i="3"/>
  <c r="D471" i="3" s="1"/>
  <c r="C470" i="3"/>
  <c r="D470" i="3" s="1"/>
  <c r="C469" i="3"/>
  <c r="E469" i="3" s="1"/>
  <c r="C468" i="3"/>
  <c r="E468" i="3" s="1"/>
  <c r="C467" i="3"/>
  <c r="C466" i="3"/>
  <c r="E466" i="3" s="1"/>
  <c r="C465" i="3"/>
  <c r="E465" i="3" s="1"/>
  <c r="C464" i="3"/>
  <c r="E464" i="3" s="1"/>
  <c r="C463" i="3"/>
  <c r="E463" i="3" s="1"/>
  <c r="C462" i="3"/>
  <c r="E462" i="3" s="1"/>
  <c r="C461" i="3"/>
  <c r="D461" i="3" s="1"/>
  <c r="C460" i="3"/>
  <c r="E460" i="3" s="1"/>
  <c r="C459" i="3"/>
  <c r="C458" i="3"/>
  <c r="E458" i="3" s="1"/>
  <c r="C457" i="3"/>
  <c r="D457" i="3" s="1"/>
  <c r="C456" i="3"/>
  <c r="C455" i="3"/>
  <c r="E455" i="3" s="1"/>
  <c r="C454" i="3"/>
  <c r="E454" i="3" s="1"/>
  <c r="C453" i="3"/>
  <c r="E453" i="3" s="1"/>
  <c r="C452" i="3"/>
  <c r="C451" i="3"/>
  <c r="E451" i="3" s="1"/>
  <c r="C450" i="3"/>
  <c r="E450" i="3" s="1"/>
  <c r="C449" i="3"/>
  <c r="C448" i="3"/>
  <c r="E448" i="3" s="1"/>
  <c r="C447" i="3"/>
  <c r="D447" i="3" s="1"/>
  <c r="C446" i="3"/>
  <c r="E446" i="3" s="1"/>
  <c r="C445" i="3"/>
  <c r="D445" i="3" s="1"/>
  <c r="C444" i="3"/>
  <c r="C443" i="3"/>
  <c r="C442" i="3"/>
  <c r="E442" i="3" s="1"/>
  <c r="C441" i="3"/>
  <c r="E441" i="3" s="1"/>
  <c r="C440" i="3"/>
  <c r="E440" i="3" s="1"/>
  <c r="C439" i="3"/>
  <c r="D439" i="3" s="1"/>
  <c r="C438" i="3"/>
  <c r="E438" i="3" s="1"/>
  <c r="C437" i="3"/>
  <c r="E437" i="3" s="1"/>
  <c r="C436" i="3"/>
  <c r="C435" i="3"/>
  <c r="D435" i="3" s="1"/>
  <c r="C434" i="3"/>
  <c r="E434" i="3" s="1"/>
  <c r="C433" i="3"/>
  <c r="E433" i="3" s="1"/>
  <c r="C432" i="3"/>
  <c r="C431" i="3"/>
  <c r="E431" i="3" s="1"/>
  <c r="C430" i="3"/>
  <c r="E430" i="3" s="1"/>
  <c r="C429" i="3"/>
  <c r="E429" i="3" s="1"/>
  <c r="C428" i="3"/>
  <c r="E428" i="3" s="1"/>
  <c r="C427" i="3"/>
  <c r="E427" i="3" s="1"/>
  <c r="C426" i="3"/>
  <c r="C425" i="3"/>
  <c r="E425" i="3" s="1"/>
  <c r="C424" i="3"/>
  <c r="C423" i="3"/>
  <c r="D423" i="3" s="1"/>
  <c r="C422" i="3"/>
  <c r="C421" i="3"/>
  <c r="E421" i="3" s="1"/>
  <c r="C420" i="3"/>
  <c r="E420" i="3" s="1"/>
  <c r="C419" i="3"/>
  <c r="C418" i="3"/>
  <c r="D418" i="3" s="1"/>
  <c r="C417" i="3"/>
  <c r="E417" i="3" s="1"/>
  <c r="C416" i="3"/>
  <c r="E416" i="3" s="1"/>
  <c r="C415" i="3"/>
  <c r="E415" i="3" s="1"/>
  <c r="C414" i="3"/>
  <c r="D414" i="3" s="1"/>
  <c r="C413" i="3"/>
  <c r="E413" i="3" s="1"/>
  <c r="C412" i="3"/>
  <c r="E412" i="3" s="1"/>
  <c r="C411" i="3"/>
  <c r="D411" i="3" s="1"/>
  <c r="C410" i="3"/>
  <c r="C409" i="3"/>
  <c r="E409" i="3" s="1"/>
  <c r="C408" i="3"/>
  <c r="C407" i="3"/>
  <c r="E407" i="3" s="1"/>
  <c r="C406" i="3"/>
  <c r="E406" i="3" s="1"/>
  <c r="C405" i="3"/>
  <c r="E405" i="3" s="1"/>
  <c r="C404" i="3"/>
  <c r="E404" i="3" s="1"/>
  <c r="C403" i="3"/>
  <c r="E403" i="3" s="1"/>
  <c r="C402" i="3"/>
  <c r="E402" i="3" s="1"/>
  <c r="C401" i="3"/>
  <c r="E401" i="3" s="1"/>
  <c r="C400" i="3"/>
  <c r="D400" i="3" s="1"/>
  <c r="C399" i="3"/>
  <c r="C398" i="3"/>
  <c r="D398" i="3" s="1"/>
  <c r="C397" i="3"/>
  <c r="E397" i="3" s="1"/>
  <c r="C396" i="3"/>
  <c r="D396" i="3" s="1"/>
  <c r="C395" i="3"/>
  <c r="C394" i="3"/>
  <c r="E394" i="3" s="1"/>
  <c r="C393" i="3"/>
  <c r="E393" i="3" s="1"/>
  <c r="C392" i="3"/>
  <c r="C391" i="3"/>
  <c r="D391" i="3" s="1"/>
  <c r="C390" i="3"/>
  <c r="D390" i="3" s="1"/>
  <c r="C389" i="3"/>
  <c r="E389" i="3" s="1"/>
  <c r="C388" i="3"/>
  <c r="D388" i="3" s="1"/>
  <c r="C387" i="3"/>
  <c r="D387" i="3" s="1"/>
  <c r="C386" i="3"/>
  <c r="E386" i="3" s="1"/>
  <c r="C385" i="3"/>
  <c r="E385" i="3" s="1"/>
  <c r="C384" i="3"/>
  <c r="C383" i="3"/>
  <c r="E383" i="3" s="1"/>
  <c r="C382" i="3"/>
  <c r="E382" i="3" s="1"/>
  <c r="C381" i="3"/>
  <c r="E381" i="3" s="1"/>
  <c r="C380" i="3"/>
  <c r="C379" i="3"/>
  <c r="E379" i="3" s="1"/>
  <c r="C378" i="3"/>
  <c r="C377" i="3"/>
  <c r="D377" i="3" s="1"/>
  <c r="C376" i="3"/>
  <c r="C375" i="3"/>
  <c r="D375" i="3" s="1"/>
  <c r="C374" i="3"/>
  <c r="C373" i="3"/>
  <c r="C372" i="3"/>
  <c r="E372" i="3" s="1"/>
  <c r="C371" i="3"/>
  <c r="C370" i="3"/>
  <c r="E370" i="3" s="1"/>
  <c r="C369" i="3"/>
  <c r="C368" i="3"/>
  <c r="E368" i="3" s="1"/>
  <c r="C367" i="3"/>
  <c r="D367" i="3" s="1"/>
  <c r="C366" i="3"/>
  <c r="D366" i="3" s="1"/>
  <c r="C365" i="3"/>
  <c r="D365" i="3" s="1"/>
  <c r="C364" i="3"/>
  <c r="C363" i="3"/>
  <c r="D363" i="3" s="1"/>
  <c r="C362" i="3"/>
  <c r="C361" i="3"/>
  <c r="D361" i="3" s="1"/>
  <c r="C360" i="3"/>
  <c r="C359" i="3"/>
  <c r="E359" i="3" s="1"/>
  <c r="C358" i="3"/>
  <c r="C357" i="3"/>
  <c r="E357" i="3" s="1"/>
  <c r="C356" i="3"/>
  <c r="E356" i="3" s="1"/>
  <c r="C355" i="3"/>
  <c r="E355" i="3" s="1"/>
  <c r="C354" i="3"/>
  <c r="E354" i="3" s="1"/>
  <c r="C353" i="3"/>
  <c r="E353" i="3" s="1"/>
  <c r="C352" i="3"/>
  <c r="E352" i="3" s="1"/>
  <c r="C351" i="3"/>
  <c r="D351" i="3" s="1"/>
  <c r="C350" i="3"/>
  <c r="E350" i="3" s="1"/>
  <c r="C349" i="3"/>
  <c r="D349" i="3" s="1"/>
  <c r="C348" i="3"/>
  <c r="D348" i="3" s="1"/>
  <c r="C347" i="3"/>
  <c r="C346" i="3"/>
  <c r="E346" i="3" s="1"/>
  <c r="C345" i="3"/>
  <c r="E345" i="3" s="1"/>
  <c r="C344" i="3"/>
  <c r="E344" i="3" s="1"/>
  <c r="C343" i="3"/>
  <c r="D343" i="3" s="1"/>
  <c r="C342" i="3"/>
  <c r="D342" i="3" s="1"/>
  <c r="C341" i="3"/>
  <c r="E341" i="3" s="1"/>
  <c r="C340" i="3"/>
  <c r="C339" i="3"/>
  <c r="D339" i="3" s="1"/>
  <c r="C338" i="3"/>
  <c r="D338" i="3" s="1"/>
  <c r="C337" i="3"/>
  <c r="E337" i="3" s="1"/>
  <c r="C336" i="3"/>
  <c r="C335" i="3"/>
  <c r="E335" i="3" s="1"/>
  <c r="C334" i="3"/>
  <c r="E334" i="3" s="1"/>
  <c r="C333" i="3"/>
  <c r="E333" i="3" s="1"/>
  <c r="C332" i="3"/>
  <c r="C331" i="3"/>
  <c r="E331" i="3" s="1"/>
  <c r="C330" i="3"/>
  <c r="C329" i="3"/>
  <c r="D329" i="3" s="1"/>
  <c r="C328" i="3"/>
  <c r="C327" i="3"/>
  <c r="D327" i="3" s="1"/>
  <c r="C326" i="3"/>
  <c r="C325" i="3"/>
  <c r="C324" i="3"/>
  <c r="C323" i="3"/>
  <c r="C322" i="3"/>
  <c r="D322" i="3" s="1"/>
  <c r="C321" i="3"/>
  <c r="E321" i="3" s="1"/>
  <c r="C320" i="3"/>
  <c r="E320" i="3" s="1"/>
  <c r="C319" i="3"/>
  <c r="E319" i="3" s="1"/>
  <c r="C318" i="3"/>
  <c r="D318" i="3" s="1"/>
  <c r="C317" i="3"/>
  <c r="C316" i="3"/>
  <c r="E316" i="3" s="1"/>
  <c r="C315" i="3"/>
  <c r="D315" i="3" s="1"/>
  <c r="C314" i="3"/>
  <c r="D314" i="3" s="1"/>
  <c r="C313" i="3"/>
  <c r="E313" i="3" s="1"/>
  <c r="C312" i="3"/>
  <c r="C311" i="3"/>
  <c r="E311" i="3" s="1"/>
  <c r="C310" i="3"/>
  <c r="E310" i="3" s="1"/>
  <c r="C309" i="3"/>
  <c r="E309" i="3" s="1"/>
  <c r="C308" i="3"/>
  <c r="E308" i="3" s="1"/>
  <c r="C307" i="3"/>
  <c r="E307" i="3" s="1"/>
  <c r="C306" i="3"/>
  <c r="C305" i="3"/>
  <c r="D305" i="3" s="1"/>
  <c r="C304" i="3"/>
  <c r="E304" i="3" s="1"/>
  <c r="C303" i="3"/>
  <c r="D303" i="3" s="1"/>
  <c r="C302" i="3"/>
  <c r="C301" i="3"/>
  <c r="E301" i="3" s="1"/>
  <c r="C300" i="3"/>
  <c r="D300" i="3" s="1"/>
  <c r="C299" i="3"/>
  <c r="C298" i="3"/>
  <c r="E298" i="3" s="1"/>
  <c r="C297" i="3"/>
  <c r="E297" i="3" s="1"/>
  <c r="C296" i="3"/>
  <c r="E296" i="3" s="1"/>
  <c r="C295" i="3"/>
  <c r="D295" i="3" s="1"/>
  <c r="C294" i="3"/>
  <c r="C293" i="3"/>
  <c r="E293" i="3" s="1"/>
  <c r="C292" i="3"/>
  <c r="E292" i="3" s="1"/>
  <c r="C291" i="3"/>
  <c r="D291" i="3" s="1"/>
  <c r="C290" i="3"/>
  <c r="E290" i="3" s="1"/>
  <c r="C289" i="3"/>
  <c r="E289" i="3" s="1"/>
  <c r="C288" i="3"/>
  <c r="C287" i="3"/>
  <c r="E287" i="3" s="1"/>
  <c r="C286" i="3"/>
  <c r="E286" i="3" s="1"/>
  <c r="C285" i="3"/>
  <c r="E285" i="3" s="1"/>
  <c r="C284" i="3"/>
  <c r="C283" i="3"/>
  <c r="E283" i="3" s="1"/>
  <c r="C282" i="3"/>
  <c r="C281" i="3"/>
  <c r="E281" i="3" s="1"/>
  <c r="C280" i="3"/>
  <c r="C279" i="3"/>
  <c r="C278" i="3"/>
  <c r="C277" i="3"/>
  <c r="E277" i="3" s="1"/>
  <c r="C276" i="3"/>
  <c r="E276" i="3" s="1"/>
  <c r="C275" i="3"/>
  <c r="C274" i="3"/>
  <c r="E274" i="3" s="1"/>
  <c r="C273" i="3"/>
  <c r="C272" i="3"/>
  <c r="E272" i="3" s="1"/>
  <c r="C271" i="3"/>
  <c r="E271" i="3" s="1"/>
  <c r="C270" i="3"/>
  <c r="D270" i="3" s="1"/>
  <c r="C269" i="3"/>
  <c r="D269" i="3" s="1"/>
  <c r="C268" i="3"/>
  <c r="E268" i="3" s="1"/>
  <c r="C267" i="3"/>
  <c r="C266" i="3"/>
  <c r="E266" i="3" s="1"/>
  <c r="C265" i="3"/>
  <c r="C264" i="3"/>
  <c r="C263" i="3"/>
  <c r="D263" i="3" s="1"/>
  <c r="C262" i="3"/>
  <c r="E262" i="3" s="1"/>
  <c r="C261" i="3"/>
  <c r="E261" i="3" s="1"/>
  <c r="C260" i="3"/>
  <c r="E260" i="3" s="1"/>
  <c r="C259" i="3"/>
  <c r="C258" i="3"/>
  <c r="E258" i="3" s="1"/>
  <c r="C257" i="3"/>
  <c r="D257" i="3" s="1"/>
  <c r="C256" i="3"/>
  <c r="D256" i="3" s="1"/>
  <c r="C255" i="3"/>
  <c r="C254" i="3"/>
  <c r="E254" i="3" s="1"/>
  <c r="C253" i="3"/>
  <c r="C252" i="3"/>
  <c r="E252" i="3" s="1"/>
  <c r="C251" i="3"/>
  <c r="D251" i="3" s="1"/>
  <c r="C250" i="3"/>
  <c r="C249" i="3"/>
  <c r="E249" i="3" s="1"/>
  <c r="C248" i="3"/>
  <c r="E248" i="3" s="1"/>
  <c r="C247" i="3"/>
  <c r="E247" i="3" s="1"/>
  <c r="C246" i="3"/>
  <c r="E246" i="3" s="1"/>
  <c r="C245" i="3"/>
  <c r="C244" i="3"/>
  <c r="C243" i="3"/>
  <c r="E243" i="3" s="1"/>
  <c r="C242" i="3"/>
  <c r="D242" i="3" s="1"/>
  <c r="C241" i="3"/>
  <c r="C240" i="3"/>
  <c r="E240" i="3" s="1"/>
  <c r="C239" i="3"/>
  <c r="C238" i="3"/>
  <c r="D238" i="3" s="1"/>
  <c r="C237" i="3"/>
  <c r="C236" i="3"/>
  <c r="E236" i="3" s="1"/>
  <c r="C235" i="3"/>
  <c r="D235" i="3" s="1"/>
  <c r="C234" i="3"/>
  <c r="E234" i="3" s="1"/>
  <c r="C233" i="3"/>
  <c r="D233" i="3" s="1"/>
  <c r="C232" i="3"/>
  <c r="D232" i="3" s="1"/>
  <c r="C231" i="3"/>
  <c r="E231" i="3" s="1"/>
  <c r="C230" i="3"/>
  <c r="E230" i="3" s="1"/>
  <c r="C229" i="3"/>
  <c r="C228" i="3"/>
  <c r="E228" i="3" s="1"/>
  <c r="C227" i="3"/>
  <c r="E227" i="3" s="1"/>
  <c r="C226" i="3"/>
  <c r="E226" i="3" s="1"/>
  <c r="C225" i="3"/>
  <c r="C224" i="3"/>
  <c r="E224" i="3" s="1"/>
  <c r="C223" i="3"/>
  <c r="E223" i="3" s="1"/>
  <c r="C222" i="3"/>
  <c r="E222" i="3" s="1"/>
  <c r="C221" i="3"/>
  <c r="E221" i="3" s="1"/>
  <c r="C220" i="3"/>
  <c r="E220" i="3" s="1"/>
  <c r="C219" i="3"/>
  <c r="E219" i="3" s="1"/>
  <c r="C218" i="3"/>
  <c r="E218" i="3" s="1"/>
  <c r="C217" i="3"/>
  <c r="C216" i="3"/>
  <c r="E216" i="3" s="1"/>
  <c r="C215" i="3"/>
  <c r="E215" i="3" s="1"/>
  <c r="C214" i="3"/>
  <c r="E214" i="3" s="1"/>
  <c r="C213" i="3"/>
  <c r="E213" i="3" s="1"/>
  <c r="C212" i="3"/>
  <c r="E212" i="3" s="1"/>
  <c r="C211" i="3"/>
  <c r="E211" i="3" s="1"/>
  <c r="C210" i="3"/>
  <c r="E210" i="3" s="1"/>
  <c r="C209" i="3"/>
  <c r="D209" i="3" s="1"/>
  <c r="C208" i="3"/>
  <c r="E208" i="3" s="1"/>
  <c r="C207" i="3"/>
  <c r="C206" i="3"/>
  <c r="D206" i="3" s="1"/>
  <c r="C205" i="3"/>
  <c r="C204" i="3"/>
  <c r="D204" i="3" s="1"/>
  <c r="C203" i="3"/>
  <c r="E203" i="3" s="1"/>
  <c r="C202" i="3"/>
  <c r="D202" i="3" s="1"/>
  <c r="C201" i="3"/>
  <c r="C200" i="3"/>
  <c r="E200" i="3" s="1"/>
  <c r="C199" i="3"/>
  <c r="E199" i="3" s="1"/>
  <c r="C198" i="3"/>
  <c r="E198" i="3" s="1"/>
  <c r="C197" i="3"/>
  <c r="C196" i="3"/>
  <c r="D196" i="3" s="1"/>
  <c r="C195" i="3"/>
  <c r="C194" i="3"/>
  <c r="D194" i="3" s="1"/>
  <c r="C193" i="3"/>
  <c r="C192" i="3"/>
  <c r="E192" i="3" s="1"/>
  <c r="C191" i="3"/>
  <c r="E191" i="3" s="1"/>
  <c r="C190" i="3"/>
  <c r="D190" i="3" s="1"/>
  <c r="C189" i="3"/>
  <c r="D189" i="3" s="1"/>
  <c r="C188" i="3"/>
  <c r="E188" i="3" s="1"/>
  <c r="C187" i="3"/>
  <c r="D187" i="3" s="1"/>
  <c r="C186" i="3"/>
  <c r="E186" i="3" s="1"/>
  <c r="C185" i="3"/>
  <c r="D185" i="3" s="1"/>
  <c r="C184" i="3"/>
  <c r="E184" i="3" s="1"/>
  <c r="C183" i="3"/>
  <c r="E183" i="3" s="1"/>
  <c r="C182" i="3"/>
  <c r="C181" i="3"/>
  <c r="C180" i="3"/>
  <c r="C179" i="3"/>
  <c r="C178" i="3"/>
  <c r="C177" i="3"/>
  <c r="E177" i="3" s="1"/>
  <c r="C176" i="3"/>
  <c r="D176" i="3" s="1"/>
  <c r="C175" i="3"/>
  <c r="D175" i="3" s="1"/>
  <c r="C174" i="3"/>
  <c r="C173" i="3"/>
  <c r="C172" i="3"/>
  <c r="C171" i="3"/>
  <c r="D171" i="3" s="1"/>
  <c r="C170" i="3"/>
  <c r="E170" i="3" s="1"/>
  <c r="C169" i="3"/>
  <c r="C168" i="3"/>
  <c r="E168" i="3" s="1"/>
  <c r="C167" i="3"/>
  <c r="E167" i="3" s="1"/>
  <c r="C166" i="3"/>
  <c r="E166" i="3" s="1"/>
  <c r="C165" i="3"/>
  <c r="E165" i="3" s="1"/>
  <c r="C164" i="3"/>
  <c r="E164" i="3" s="1"/>
  <c r="C163" i="3"/>
  <c r="E163" i="3" s="1"/>
  <c r="C162" i="3"/>
  <c r="C161" i="3"/>
  <c r="E161" i="3" s="1"/>
  <c r="C160" i="3"/>
  <c r="E160" i="3" s="1"/>
  <c r="C159" i="3"/>
  <c r="D159" i="3" s="1"/>
  <c r="C158" i="3"/>
  <c r="D158" i="3" s="1"/>
  <c r="C157" i="3"/>
  <c r="C156" i="3"/>
  <c r="E156" i="3" s="1"/>
  <c r="C155" i="3"/>
  <c r="D155" i="3" s="1"/>
  <c r="C154" i="3"/>
  <c r="D154" i="3" s="1"/>
  <c r="C153" i="3"/>
  <c r="D153" i="3" s="1"/>
  <c r="C152" i="3"/>
  <c r="E152" i="3" s="1"/>
  <c r="C151" i="3"/>
  <c r="E151" i="3" s="1"/>
  <c r="C150" i="3"/>
  <c r="E150" i="3" s="1"/>
  <c r="C149" i="3"/>
  <c r="E149" i="3" s="1"/>
  <c r="C148" i="3"/>
  <c r="E148" i="3" s="1"/>
  <c r="C147" i="3"/>
  <c r="C146" i="3"/>
  <c r="E146" i="3" s="1"/>
  <c r="C145" i="3"/>
  <c r="C144" i="3"/>
  <c r="E144" i="3" s="1"/>
  <c r="C143" i="3"/>
  <c r="E143" i="3" s="1"/>
  <c r="C142" i="3"/>
  <c r="E142" i="3" s="1"/>
  <c r="C141" i="3"/>
  <c r="E141" i="3" s="1"/>
  <c r="C140" i="3"/>
  <c r="E140" i="3" s="1"/>
  <c r="C139" i="3"/>
  <c r="D139" i="3" s="1"/>
  <c r="C138" i="3"/>
  <c r="E138" i="3" s="1"/>
  <c r="C137" i="3"/>
  <c r="D137" i="3" s="1"/>
  <c r="C136" i="3"/>
  <c r="E136" i="3" s="1"/>
  <c r="C135" i="3"/>
  <c r="E135" i="3" s="1"/>
  <c r="C134" i="3"/>
  <c r="C133" i="3"/>
  <c r="C132" i="3"/>
  <c r="E132" i="3" s="1"/>
  <c r="C131" i="3"/>
  <c r="E131" i="3" s="1"/>
  <c r="C130" i="3"/>
  <c r="C129" i="3"/>
  <c r="E129" i="3" s="1"/>
  <c r="C128" i="3"/>
  <c r="D128" i="3" s="1"/>
  <c r="C127" i="3"/>
  <c r="E127" i="3" s="1"/>
  <c r="C126" i="3"/>
  <c r="C125" i="3"/>
  <c r="D125" i="3" s="1"/>
  <c r="C124" i="3"/>
  <c r="E124" i="3" s="1"/>
  <c r="C123" i="3"/>
  <c r="E123" i="3" s="1"/>
  <c r="C122" i="3"/>
  <c r="D122" i="3" s="1"/>
  <c r="C121" i="3"/>
  <c r="C120" i="3"/>
  <c r="D120" i="3" s="1"/>
  <c r="C119" i="3"/>
  <c r="D119" i="3" s="1"/>
  <c r="C118" i="3"/>
  <c r="E118" i="3" s="1"/>
  <c r="C117" i="3"/>
  <c r="D117" i="3" s="1"/>
  <c r="C116" i="3"/>
  <c r="C115" i="3"/>
  <c r="C114" i="3"/>
  <c r="C113" i="3"/>
  <c r="C112" i="3"/>
  <c r="E112" i="3" s="1"/>
  <c r="C111" i="3"/>
  <c r="D111" i="3" s="1"/>
  <c r="C110" i="3"/>
  <c r="D110" i="3" s="1"/>
  <c r="C109" i="3"/>
  <c r="C108" i="3"/>
  <c r="C107" i="3"/>
  <c r="E107" i="3" s="1"/>
  <c r="C106" i="3"/>
  <c r="E106" i="3" s="1"/>
  <c r="C105" i="3"/>
  <c r="E105" i="3" s="1"/>
  <c r="C104" i="3"/>
  <c r="D104" i="3" s="1"/>
  <c r="C103" i="3"/>
  <c r="E103" i="3" s="1"/>
  <c r="C102" i="3"/>
  <c r="E102" i="3" s="1"/>
  <c r="C101" i="3"/>
  <c r="C100" i="3"/>
  <c r="E100" i="3" s="1"/>
  <c r="C99" i="3"/>
  <c r="C98" i="3"/>
  <c r="D98" i="3" s="1"/>
  <c r="C97" i="3"/>
  <c r="C96" i="3"/>
  <c r="D96" i="3" s="1"/>
  <c r="C95" i="3"/>
  <c r="C94" i="3"/>
  <c r="D94" i="3" s="1"/>
  <c r="C93" i="3"/>
  <c r="C92" i="3"/>
  <c r="E92" i="3" s="1"/>
  <c r="C91" i="3"/>
  <c r="E91" i="3" s="1"/>
  <c r="C90" i="3"/>
  <c r="E90" i="3" s="1"/>
  <c r="C89" i="3"/>
  <c r="C88" i="3"/>
  <c r="D88" i="3" s="1"/>
  <c r="C87" i="3"/>
  <c r="E87" i="3" s="1"/>
  <c r="C86" i="3"/>
  <c r="E86" i="3" s="1"/>
  <c r="C85" i="3"/>
  <c r="C84" i="3"/>
  <c r="E84" i="3" s="1"/>
  <c r="C83" i="3"/>
  <c r="E83" i="3" s="1"/>
  <c r="C82" i="3"/>
  <c r="E82" i="3" s="1"/>
  <c r="C81" i="3"/>
  <c r="C80" i="3"/>
  <c r="C79" i="3"/>
  <c r="C78" i="3"/>
  <c r="E78" i="3" s="1"/>
  <c r="C77" i="3"/>
  <c r="E77" i="3" s="1"/>
  <c r="C76" i="3"/>
  <c r="E76" i="3" s="1"/>
  <c r="C75" i="3"/>
  <c r="E75" i="3" s="1"/>
  <c r="C74" i="3"/>
  <c r="E74" i="3" s="1"/>
  <c r="C73" i="3"/>
  <c r="C72" i="3"/>
  <c r="E72" i="3" s="1"/>
  <c r="C71" i="3"/>
  <c r="E71" i="3" s="1"/>
  <c r="C70" i="3"/>
  <c r="E70" i="3" s="1"/>
  <c r="C69" i="3"/>
  <c r="D69" i="3" s="1"/>
  <c r="C68" i="3"/>
  <c r="D68" i="3" s="1"/>
  <c r="C67" i="3"/>
  <c r="C66" i="3"/>
  <c r="E66" i="3" s="1"/>
  <c r="C65" i="3"/>
  <c r="D65" i="3" s="1"/>
  <c r="C64" i="3"/>
  <c r="E64" i="3" s="1"/>
  <c r="C63" i="3"/>
  <c r="C62" i="3"/>
  <c r="D62" i="3" s="1"/>
  <c r="C61" i="3"/>
  <c r="C60" i="3"/>
  <c r="D60" i="3" s="1"/>
  <c r="C59" i="3"/>
  <c r="C58" i="3"/>
  <c r="D58" i="3" s="1"/>
  <c r="C57" i="3"/>
  <c r="D57" i="3" s="1"/>
  <c r="C56" i="3"/>
  <c r="E56" i="3" s="1"/>
  <c r="C55" i="3"/>
  <c r="C54" i="3"/>
  <c r="E54" i="3" s="1"/>
  <c r="C53" i="3"/>
  <c r="E53" i="3" s="1"/>
  <c r="C52" i="3"/>
  <c r="D52" i="3" s="1"/>
  <c r="C51" i="3"/>
  <c r="E51" i="3" s="1"/>
  <c r="C50" i="3"/>
  <c r="E50" i="3" s="1"/>
  <c r="C49" i="3"/>
  <c r="C48" i="3"/>
  <c r="E48" i="3" s="1"/>
  <c r="C47" i="3"/>
  <c r="D47" i="3" s="1"/>
  <c r="C46" i="3"/>
  <c r="E46" i="3" s="1"/>
  <c r="C45" i="3"/>
  <c r="E45" i="3" s="1"/>
  <c r="C44" i="3"/>
  <c r="E44" i="3" s="1"/>
  <c r="C43" i="3"/>
  <c r="C42" i="3"/>
  <c r="E42" i="3" s="1"/>
  <c r="C41" i="3"/>
  <c r="E41" i="3" s="1"/>
  <c r="C40" i="3"/>
  <c r="E40" i="3" s="1"/>
  <c r="C39" i="3"/>
  <c r="D39" i="3" s="1"/>
  <c r="C38" i="3"/>
  <c r="C37" i="3"/>
  <c r="C36" i="3"/>
  <c r="C35" i="3"/>
  <c r="E35" i="3" s="1"/>
  <c r="C34" i="3"/>
  <c r="C33" i="3"/>
  <c r="E33" i="3" s="1"/>
  <c r="C32" i="3"/>
  <c r="E32" i="3" s="1"/>
  <c r="C31" i="3"/>
  <c r="D31" i="3" s="1"/>
  <c r="C30" i="3"/>
  <c r="C29" i="3"/>
  <c r="D29" i="3" s="1"/>
  <c r="C28" i="3"/>
  <c r="C27" i="3"/>
  <c r="E27" i="3" s="1"/>
  <c r="C26" i="3"/>
  <c r="E26" i="3" s="1"/>
  <c r="C25" i="3"/>
  <c r="C24" i="3"/>
  <c r="E24" i="3" s="1"/>
  <c r="C23" i="3"/>
  <c r="C22" i="3"/>
  <c r="E22" i="3" s="1"/>
  <c r="C21" i="3"/>
  <c r="E21" i="3" s="1"/>
  <c r="C20" i="3"/>
  <c r="D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D14" i="3" s="1"/>
  <c r="C13" i="3"/>
  <c r="C12" i="3"/>
  <c r="E12" i="3" s="1"/>
  <c r="C11" i="3"/>
  <c r="E11" i="3" s="1"/>
  <c r="C10" i="3"/>
  <c r="D10" i="3" s="1"/>
  <c r="C9" i="3"/>
  <c r="C8" i="3"/>
  <c r="E8" i="3" s="1"/>
  <c r="C7" i="3"/>
  <c r="C6" i="3"/>
  <c r="D6" i="3" s="1"/>
  <c r="C5" i="3"/>
  <c r="C4" i="3"/>
  <c r="D4" i="3" s="1"/>
  <c r="C3" i="3"/>
  <c r="D3" i="3" s="1"/>
  <c r="I2693" i="2" a="1"/>
  <c r="I2693" i="2" s="1"/>
  <c r="H2693" i="2"/>
  <c r="G2693" i="2"/>
  <c r="H2693" i="6" s="1"/>
  <c r="F2693" i="2"/>
  <c r="E2693" i="2"/>
  <c r="D2693" i="2"/>
  <c r="F2693" i="6" s="1"/>
  <c r="C2693" i="2"/>
  <c r="I2692" i="2" a="1"/>
  <c r="I2692" i="2" s="1"/>
  <c r="H2692" i="2"/>
  <c r="G2692" i="2"/>
  <c r="F2692" i="2"/>
  <c r="E2692" i="2"/>
  <c r="D2692" i="2"/>
  <c r="C2692" i="2"/>
  <c r="I2691" i="2" a="1"/>
  <c r="I2691" i="2" s="1"/>
  <c r="H2691" i="2"/>
  <c r="G2691" i="2"/>
  <c r="H2691" i="6" s="1"/>
  <c r="F2691" i="2"/>
  <c r="G2691" i="6" s="1"/>
  <c r="E2691" i="2"/>
  <c r="D2691" i="2"/>
  <c r="C2691" i="2"/>
  <c r="I2690" i="2" a="1"/>
  <c r="I2690" i="2" s="1"/>
  <c r="H2690" i="2"/>
  <c r="G2690" i="2"/>
  <c r="H2690" i="7" s="1"/>
  <c r="F2690" i="2"/>
  <c r="E2690" i="2"/>
  <c r="D2690" i="2"/>
  <c r="F2690" i="6" s="1"/>
  <c r="C2690" i="2"/>
  <c r="I2689" i="2" a="1"/>
  <c r="I2689" i="2" s="1"/>
  <c r="H2689" i="2"/>
  <c r="G2689" i="2"/>
  <c r="F2689" i="2"/>
  <c r="E2689" i="2"/>
  <c r="D2689" i="2"/>
  <c r="C2689" i="2"/>
  <c r="I2688" i="2" a="1"/>
  <c r="I2688" i="2" s="1"/>
  <c r="H2688" i="2"/>
  <c r="G2688" i="2"/>
  <c r="F2688" i="2"/>
  <c r="E2688" i="2"/>
  <c r="D2688" i="2"/>
  <c r="F2688" i="6" s="1"/>
  <c r="C2688" i="2"/>
  <c r="I2687" i="2" a="1"/>
  <c r="I2687" i="2" s="1"/>
  <c r="H2687" i="2"/>
  <c r="G2687" i="2"/>
  <c r="F2687" i="2"/>
  <c r="E2687" i="2"/>
  <c r="D2687" i="2"/>
  <c r="C2687" i="2"/>
  <c r="I2686" i="2" a="1"/>
  <c r="I2686" i="2" s="1"/>
  <c r="H2686" i="2"/>
  <c r="G2686" i="2"/>
  <c r="F2686" i="2"/>
  <c r="E2686" i="2"/>
  <c r="D2686" i="2"/>
  <c r="C2686" i="2"/>
  <c r="I2685" i="2" a="1"/>
  <c r="I2685" i="2" s="1"/>
  <c r="H2685" i="2"/>
  <c r="G2685" i="2"/>
  <c r="F2685" i="2"/>
  <c r="E2685" i="2"/>
  <c r="D2685" i="2"/>
  <c r="C2685" i="2"/>
  <c r="I2684" i="2" a="1"/>
  <c r="I2684" i="2" s="1"/>
  <c r="H2684" i="2"/>
  <c r="G2684" i="2"/>
  <c r="F2684" i="2"/>
  <c r="E2684" i="2"/>
  <c r="D2684" i="2"/>
  <c r="C2684" i="2"/>
  <c r="I2683" i="2" a="1"/>
  <c r="I2683" i="2" s="1"/>
  <c r="H2683" i="2"/>
  <c r="G2683" i="2"/>
  <c r="F2683" i="2"/>
  <c r="E2683" i="2"/>
  <c r="D2683" i="2"/>
  <c r="C2683" i="2"/>
  <c r="I2682" i="2" a="1"/>
  <c r="I2682" i="2" s="1"/>
  <c r="H2682" i="2"/>
  <c r="G2682" i="2"/>
  <c r="F2682" i="2"/>
  <c r="G2682" i="7" s="1"/>
  <c r="E2682" i="2"/>
  <c r="D2682" i="2"/>
  <c r="C2682" i="2"/>
  <c r="I2681" i="2" a="1"/>
  <c r="I2681" i="2" s="1"/>
  <c r="H2681" i="2"/>
  <c r="G2681" i="2"/>
  <c r="H2681" i="6" s="1"/>
  <c r="F2681" i="2"/>
  <c r="E2681" i="2"/>
  <c r="D2681" i="2"/>
  <c r="F2681" i="6" s="1"/>
  <c r="C2681" i="2"/>
  <c r="I2680" i="2" a="1"/>
  <c r="I2680" i="2" s="1"/>
  <c r="H2680" i="2"/>
  <c r="G2680" i="2"/>
  <c r="F2680" i="2"/>
  <c r="E2680" i="2"/>
  <c r="D2680" i="2"/>
  <c r="C2680" i="2"/>
  <c r="I2679" i="2" a="1"/>
  <c r="I2679" i="2" s="1"/>
  <c r="H2679" i="2"/>
  <c r="G2679" i="2"/>
  <c r="H2679" i="6" s="1"/>
  <c r="F2679" i="2"/>
  <c r="G2679" i="6" s="1"/>
  <c r="E2679" i="2"/>
  <c r="D2679" i="2"/>
  <c r="F2679" i="7" s="1"/>
  <c r="C2679" i="2"/>
  <c r="I2678" i="2" a="1"/>
  <c r="I2678" i="2" s="1"/>
  <c r="H2678" i="2"/>
  <c r="G2678" i="2"/>
  <c r="F2678" i="2"/>
  <c r="E2678" i="2"/>
  <c r="D2678" i="2"/>
  <c r="F2678" i="6" s="1"/>
  <c r="C2678" i="2"/>
  <c r="I2677" i="2" a="1"/>
  <c r="I2677" i="2" s="1"/>
  <c r="H2677" i="2"/>
  <c r="G2677" i="2"/>
  <c r="F2677" i="2"/>
  <c r="E2677" i="2"/>
  <c r="D2677" i="2"/>
  <c r="C2677" i="2"/>
  <c r="I2676" i="2" a="1"/>
  <c r="I2676" i="2" s="1"/>
  <c r="H2676" i="2"/>
  <c r="G2676" i="2"/>
  <c r="F2676" i="2"/>
  <c r="E2676" i="2"/>
  <c r="D2676" i="2"/>
  <c r="F2676" i="6" s="1"/>
  <c r="C2676" i="2"/>
  <c r="I2675" i="2" a="1"/>
  <c r="I2675" i="2" s="1"/>
  <c r="H2675" i="2"/>
  <c r="G2675" i="2"/>
  <c r="F2675" i="2"/>
  <c r="E2675" i="2"/>
  <c r="D2675" i="2"/>
  <c r="C2675" i="2"/>
  <c r="I2674" i="2" a="1"/>
  <c r="I2674" i="2" s="1"/>
  <c r="H2674" i="2"/>
  <c r="G2674" i="2"/>
  <c r="F2674" i="2"/>
  <c r="E2674" i="2"/>
  <c r="D2674" i="2"/>
  <c r="C2674" i="2"/>
  <c r="I2673" i="2" a="1"/>
  <c r="I2673" i="2" s="1"/>
  <c r="H2673" i="2"/>
  <c r="G2673" i="2"/>
  <c r="F2673" i="2"/>
  <c r="E2673" i="2"/>
  <c r="D2673" i="2"/>
  <c r="C2673" i="2"/>
  <c r="I2672" i="2" a="1"/>
  <c r="I2672" i="2" s="1"/>
  <c r="H2672" i="2"/>
  <c r="G2672" i="2"/>
  <c r="F2672" i="2"/>
  <c r="E2672" i="2"/>
  <c r="D2672" i="2"/>
  <c r="C2672" i="2"/>
  <c r="I2671" i="2" a="1"/>
  <c r="I2671" i="2" s="1"/>
  <c r="H2671" i="2"/>
  <c r="G2671" i="2"/>
  <c r="F2671" i="2"/>
  <c r="E2671" i="2"/>
  <c r="D2671" i="2"/>
  <c r="C2671" i="2"/>
  <c r="I2670" i="2" a="1"/>
  <c r="I2670" i="2" s="1"/>
  <c r="H2670" i="2"/>
  <c r="G2670" i="2"/>
  <c r="F2670" i="2"/>
  <c r="E2670" i="2"/>
  <c r="D2670" i="2"/>
  <c r="C2670" i="2"/>
  <c r="I2669" i="2" a="1"/>
  <c r="I2669" i="2" s="1"/>
  <c r="H2669" i="2"/>
  <c r="G2669" i="2"/>
  <c r="H2669" i="6" s="1"/>
  <c r="F2669" i="2"/>
  <c r="G2669" i="6" s="1"/>
  <c r="E2669" i="2"/>
  <c r="D2669" i="2"/>
  <c r="C2669" i="2"/>
  <c r="I2668" i="2" a="1"/>
  <c r="I2668" i="2" s="1"/>
  <c r="H2668" i="2"/>
  <c r="G2668" i="2"/>
  <c r="F2668" i="2"/>
  <c r="E2668" i="2"/>
  <c r="D2668" i="2"/>
  <c r="F2668" i="6" s="1"/>
  <c r="C2668" i="2"/>
  <c r="I2667" i="2" a="1"/>
  <c r="I2667" i="2" s="1"/>
  <c r="H2667" i="2"/>
  <c r="G2667" i="2"/>
  <c r="H2667" i="6" s="1"/>
  <c r="F2667" i="2"/>
  <c r="E2667" i="2"/>
  <c r="D2667" i="2"/>
  <c r="C2667" i="2"/>
  <c r="I2666" i="2" a="1"/>
  <c r="I2666" i="2" s="1"/>
  <c r="H2666" i="2"/>
  <c r="G2666" i="2"/>
  <c r="H2666" i="6" s="1"/>
  <c r="F2666" i="2"/>
  <c r="G2666" i="6" s="1"/>
  <c r="E2666" i="2"/>
  <c r="D2666" i="2"/>
  <c r="F2666" i="6" s="1"/>
  <c r="C2666" i="2"/>
  <c r="I2665" i="2" a="1"/>
  <c r="I2665" i="2" s="1"/>
  <c r="H2665" i="2"/>
  <c r="G2665" i="2"/>
  <c r="F2665" i="2"/>
  <c r="E2665" i="2"/>
  <c r="D2665" i="2"/>
  <c r="C2665" i="2"/>
  <c r="I2664" i="2" a="1"/>
  <c r="I2664" i="2" s="1"/>
  <c r="H2664" i="2"/>
  <c r="G2664" i="2"/>
  <c r="F2664" i="2"/>
  <c r="E2664" i="2"/>
  <c r="D2664" i="2"/>
  <c r="F2664" i="6" s="1"/>
  <c r="C2664" i="2"/>
  <c r="I2663" i="2" a="1"/>
  <c r="I2663" i="2" s="1"/>
  <c r="H2663" i="2"/>
  <c r="G2663" i="2"/>
  <c r="F2663" i="2"/>
  <c r="E2663" i="2"/>
  <c r="D2663" i="2"/>
  <c r="C2663" i="2"/>
  <c r="I2662" i="2" a="1"/>
  <c r="I2662" i="2" s="1"/>
  <c r="H2662" i="2"/>
  <c r="G2662" i="2"/>
  <c r="F2662" i="2"/>
  <c r="E2662" i="2"/>
  <c r="D2662" i="2"/>
  <c r="C2662" i="2"/>
  <c r="I2661" i="2" a="1"/>
  <c r="I2661" i="2" s="1"/>
  <c r="H2661" i="2"/>
  <c r="G2661" i="2"/>
  <c r="F2661" i="2"/>
  <c r="E2661" i="2"/>
  <c r="D2661" i="2"/>
  <c r="C2661" i="2"/>
  <c r="I2660" i="2" a="1"/>
  <c r="I2660" i="2" s="1"/>
  <c r="H2660" i="2"/>
  <c r="I2660" i="7" s="1"/>
  <c r="G2660" i="2"/>
  <c r="F2660" i="2"/>
  <c r="E2660" i="2"/>
  <c r="D2660" i="2"/>
  <c r="C2660" i="2"/>
  <c r="I2659" i="2" a="1"/>
  <c r="I2659" i="2" s="1"/>
  <c r="H2659" i="2"/>
  <c r="G2659" i="2"/>
  <c r="F2659" i="2"/>
  <c r="E2659" i="2"/>
  <c r="D2659" i="2"/>
  <c r="C2659" i="2"/>
  <c r="I2658" i="2" a="1"/>
  <c r="I2658" i="2" s="1"/>
  <c r="H2658" i="2"/>
  <c r="G2658" i="2"/>
  <c r="F2658" i="2"/>
  <c r="E2658" i="2"/>
  <c r="D2658" i="2"/>
  <c r="C2658" i="2"/>
  <c r="I2657" i="2" a="1"/>
  <c r="I2657" i="2" s="1"/>
  <c r="H2657" i="2"/>
  <c r="G2657" i="2"/>
  <c r="H2657" i="6" s="1"/>
  <c r="F2657" i="2"/>
  <c r="G2657" i="6" s="1"/>
  <c r="E2657" i="2"/>
  <c r="D2657" i="2"/>
  <c r="C2657" i="2"/>
  <c r="I2656" i="2" a="1"/>
  <c r="I2656" i="2" s="1"/>
  <c r="H2656" i="2"/>
  <c r="G2656" i="2"/>
  <c r="F2656" i="2"/>
  <c r="E2656" i="2"/>
  <c r="D2656" i="2"/>
  <c r="F2656" i="6" s="1"/>
  <c r="C2656" i="2"/>
  <c r="I2655" i="2" a="1"/>
  <c r="I2655" i="2" s="1"/>
  <c r="H2655" i="2"/>
  <c r="G2655" i="2"/>
  <c r="F2655" i="2"/>
  <c r="E2655" i="2"/>
  <c r="D2655" i="2"/>
  <c r="C2655" i="2"/>
  <c r="I2654" i="2" a="1"/>
  <c r="I2654" i="2" s="1"/>
  <c r="H2654" i="2"/>
  <c r="G2654" i="2"/>
  <c r="H2654" i="6" s="1"/>
  <c r="F2654" i="2"/>
  <c r="E2654" i="2"/>
  <c r="D2654" i="2"/>
  <c r="F2654" i="6" s="1"/>
  <c r="C2654" i="2"/>
  <c r="I2653" i="2" a="1"/>
  <c r="I2653" i="2" s="1"/>
  <c r="H2653" i="2"/>
  <c r="G2653" i="2"/>
  <c r="F2653" i="2"/>
  <c r="E2653" i="2"/>
  <c r="D2653" i="2"/>
  <c r="C2653" i="2"/>
  <c r="I2652" i="2" a="1"/>
  <c r="I2652" i="2" s="1"/>
  <c r="H2652" i="2"/>
  <c r="G2652" i="2"/>
  <c r="F2652" i="2"/>
  <c r="E2652" i="2"/>
  <c r="D2652" i="2"/>
  <c r="C2652" i="2"/>
  <c r="I2651" i="2" a="1"/>
  <c r="I2651" i="2" s="1"/>
  <c r="H2651" i="2"/>
  <c r="G2651" i="2"/>
  <c r="F2651" i="2"/>
  <c r="E2651" i="2"/>
  <c r="D2651" i="2"/>
  <c r="C2651" i="2"/>
  <c r="I2650" i="2" a="1"/>
  <c r="I2650" i="2" s="1"/>
  <c r="H2650" i="2"/>
  <c r="G2650" i="2"/>
  <c r="F2650" i="2"/>
  <c r="E2650" i="2"/>
  <c r="D2650" i="2"/>
  <c r="C2650" i="2"/>
  <c r="I2649" i="2" a="1"/>
  <c r="I2649" i="2" s="1"/>
  <c r="H2649" i="2"/>
  <c r="G2649" i="2"/>
  <c r="F2649" i="2"/>
  <c r="E2649" i="2"/>
  <c r="D2649" i="2"/>
  <c r="F2649" i="7" s="1"/>
  <c r="C2649" i="2"/>
  <c r="I2648" i="2" a="1"/>
  <c r="I2648" i="2" s="1"/>
  <c r="H2648" i="2"/>
  <c r="G2648" i="2"/>
  <c r="F2648" i="2"/>
  <c r="E2648" i="2"/>
  <c r="D2648" i="2"/>
  <c r="C2648" i="2"/>
  <c r="I2647" i="2" a="1"/>
  <c r="I2647" i="2" s="1"/>
  <c r="H2647" i="2"/>
  <c r="G2647" i="2"/>
  <c r="F2647" i="2"/>
  <c r="E2647" i="2"/>
  <c r="D2647" i="2"/>
  <c r="C2647" i="2"/>
  <c r="I2646" i="2" a="1"/>
  <c r="I2646" i="2" s="1"/>
  <c r="H2646" i="2"/>
  <c r="G2646" i="2"/>
  <c r="F2646" i="2"/>
  <c r="E2646" i="2"/>
  <c r="D2646" i="2"/>
  <c r="F2646" i="7" s="1"/>
  <c r="C2646" i="2"/>
  <c r="I2645" i="2" a="1"/>
  <c r="I2645" i="2" s="1"/>
  <c r="H2645" i="2"/>
  <c r="I2645" i="7" s="1"/>
  <c r="G2645" i="2"/>
  <c r="H2645" i="6" s="1"/>
  <c r="F2645" i="2"/>
  <c r="E2645" i="2"/>
  <c r="D2645" i="2"/>
  <c r="C2645" i="2"/>
  <c r="I2644" i="2" a="1"/>
  <c r="I2644" i="2" s="1"/>
  <c r="H2644" i="2"/>
  <c r="G2644" i="2"/>
  <c r="H2644" i="6" s="1"/>
  <c r="F2644" i="2"/>
  <c r="G2644" i="6" s="1"/>
  <c r="E2644" i="2"/>
  <c r="D2644" i="2"/>
  <c r="C2644" i="2"/>
  <c r="I2643" i="2" a="1"/>
  <c r="I2643" i="2" s="1"/>
  <c r="H2643" i="2"/>
  <c r="G2643" i="2"/>
  <c r="F2643" i="2"/>
  <c r="E2643" i="2"/>
  <c r="D2643" i="2"/>
  <c r="C2643" i="2"/>
  <c r="I2642" i="2" a="1"/>
  <c r="I2642" i="2" s="1"/>
  <c r="H2642" i="2"/>
  <c r="G2642" i="2"/>
  <c r="H2642" i="6" s="1"/>
  <c r="F2642" i="2"/>
  <c r="G2642" i="6" s="1"/>
  <c r="E2642" i="2"/>
  <c r="D2642" i="2"/>
  <c r="C2642" i="2"/>
  <c r="I2641" i="2" a="1"/>
  <c r="I2641" i="2" s="1"/>
  <c r="H2641" i="2"/>
  <c r="G2641" i="2"/>
  <c r="F2641" i="2"/>
  <c r="E2641" i="2"/>
  <c r="D2641" i="2"/>
  <c r="F2641" i="6" s="1"/>
  <c r="C2641" i="2"/>
  <c r="I2640" i="2" a="1"/>
  <c r="I2640" i="2" s="1"/>
  <c r="H2640" i="2"/>
  <c r="G2640" i="2"/>
  <c r="F2640" i="2"/>
  <c r="E2640" i="2"/>
  <c r="D2640" i="2"/>
  <c r="C2640" i="2"/>
  <c r="I2639" i="2" a="1"/>
  <c r="I2639" i="2" s="1"/>
  <c r="H2639" i="2"/>
  <c r="G2639" i="2"/>
  <c r="H2639" i="7" s="1"/>
  <c r="F2639" i="2"/>
  <c r="G2639" i="7" s="1"/>
  <c r="E2639" i="2"/>
  <c r="D2639" i="2"/>
  <c r="C2639" i="2"/>
  <c r="I2638" i="2" a="1"/>
  <c r="I2638" i="2" s="1"/>
  <c r="H2638" i="2"/>
  <c r="G2638" i="2"/>
  <c r="H2638" i="6" s="1"/>
  <c r="F2638" i="2"/>
  <c r="E2638" i="2"/>
  <c r="D2638" i="2"/>
  <c r="C2638" i="2"/>
  <c r="I2637" i="2" a="1"/>
  <c r="I2637" i="2" s="1"/>
  <c r="H2637" i="2"/>
  <c r="G2637" i="2"/>
  <c r="F2637" i="2"/>
  <c r="G2637" i="7" s="1"/>
  <c r="E2637" i="2"/>
  <c r="D2637" i="2"/>
  <c r="C2637" i="2"/>
  <c r="I2636" i="2" a="1"/>
  <c r="I2636" i="2" s="1"/>
  <c r="H2636" i="2"/>
  <c r="G2636" i="2"/>
  <c r="F2636" i="2"/>
  <c r="E2636" i="2"/>
  <c r="D2636" i="2"/>
  <c r="F2636" i="7" s="1"/>
  <c r="C2636" i="2"/>
  <c r="I2635" i="2" a="1"/>
  <c r="I2635" i="2" s="1"/>
  <c r="H2635" i="2"/>
  <c r="G2635" i="2"/>
  <c r="F2635" i="2"/>
  <c r="E2635" i="2"/>
  <c r="D2635" i="2"/>
  <c r="F2635" i="6" s="1"/>
  <c r="C2635" i="2"/>
  <c r="I2634" i="2" a="1"/>
  <c r="I2634" i="2" s="1"/>
  <c r="H2634" i="2"/>
  <c r="G2634" i="2"/>
  <c r="F2634" i="2"/>
  <c r="E2634" i="2"/>
  <c r="D2634" i="2"/>
  <c r="C2634" i="2"/>
  <c r="I2633" i="2" a="1"/>
  <c r="I2633" i="2" s="1"/>
  <c r="H2633" i="2"/>
  <c r="G2633" i="2"/>
  <c r="F2633" i="2"/>
  <c r="E2633" i="2"/>
  <c r="D2633" i="2"/>
  <c r="C2633" i="2"/>
  <c r="I2632" i="2" a="1"/>
  <c r="I2632" i="2" s="1"/>
  <c r="H2632" i="2"/>
  <c r="G2632" i="2"/>
  <c r="H2632" i="6" s="1"/>
  <c r="F2632" i="2"/>
  <c r="G2632" i="6" s="1"/>
  <c r="E2632" i="2"/>
  <c r="D2632" i="2"/>
  <c r="F2632" i="6" s="1"/>
  <c r="C2632" i="2"/>
  <c r="I2631" i="2" a="1"/>
  <c r="I2631" i="2" s="1"/>
  <c r="H2631" i="2"/>
  <c r="G2631" i="2"/>
  <c r="F2631" i="2"/>
  <c r="E2631" i="2"/>
  <c r="D2631" i="2"/>
  <c r="C2631" i="2"/>
  <c r="I2630" i="2" a="1"/>
  <c r="I2630" i="2" s="1"/>
  <c r="H2630" i="2"/>
  <c r="G2630" i="2"/>
  <c r="H2630" i="6" s="1"/>
  <c r="F2630" i="2"/>
  <c r="G2630" i="7" s="1"/>
  <c r="E2630" i="2"/>
  <c r="D2630" i="2"/>
  <c r="C2630" i="2"/>
  <c r="I2629" i="2" a="1"/>
  <c r="I2629" i="2" s="1"/>
  <c r="H2629" i="2"/>
  <c r="G2629" i="2"/>
  <c r="F2629" i="2"/>
  <c r="E2629" i="2"/>
  <c r="D2629" i="2"/>
  <c r="F2629" i="6" s="1"/>
  <c r="C2629" i="2"/>
  <c r="I2628" i="2" a="1"/>
  <c r="I2628" i="2" s="1"/>
  <c r="H2628" i="2"/>
  <c r="G2628" i="2"/>
  <c r="F2628" i="2"/>
  <c r="E2628" i="2"/>
  <c r="D2628" i="2"/>
  <c r="C2628" i="2"/>
  <c r="I2627" i="2" a="1"/>
  <c r="I2627" i="2" s="1"/>
  <c r="H2627" i="2"/>
  <c r="G2627" i="2"/>
  <c r="F2627" i="2"/>
  <c r="E2627" i="2"/>
  <c r="D2627" i="2"/>
  <c r="C2627" i="2"/>
  <c r="I2626" i="2" a="1"/>
  <c r="I2626" i="2" s="1"/>
  <c r="H2626" i="2"/>
  <c r="G2626" i="2"/>
  <c r="F2626" i="2"/>
  <c r="E2626" i="2"/>
  <c r="D2626" i="2"/>
  <c r="C2626" i="2"/>
  <c r="I2625" i="2" a="1"/>
  <c r="I2625" i="2" s="1"/>
  <c r="H2625" i="2"/>
  <c r="G2625" i="2"/>
  <c r="F2625" i="2"/>
  <c r="E2625" i="2"/>
  <c r="D2625" i="2"/>
  <c r="C2625" i="2"/>
  <c r="I2624" i="2" a="1"/>
  <c r="I2624" i="2" s="1"/>
  <c r="H2624" i="2"/>
  <c r="G2624" i="2"/>
  <c r="F2624" i="2"/>
  <c r="E2624" i="2"/>
  <c r="D2624" i="2"/>
  <c r="C2624" i="2"/>
  <c r="I2623" i="2" a="1"/>
  <c r="I2623" i="2" s="1"/>
  <c r="H2623" i="2"/>
  <c r="G2623" i="2"/>
  <c r="F2623" i="2"/>
  <c r="E2623" i="2"/>
  <c r="D2623" i="2"/>
  <c r="C2623" i="2"/>
  <c r="I2622" i="2" a="1"/>
  <c r="I2622" i="2" s="1"/>
  <c r="H2622" i="2"/>
  <c r="G2622" i="2"/>
  <c r="F2622" i="2"/>
  <c r="E2622" i="2"/>
  <c r="D2622" i="2"/>
  <c r="C2622" i="2"/>
  <c r="I2621" i="2" a="1"/>
  <c r="I2621" i="2" s="1"/>
  <c r="H2621" i="2"/>
  <c r="G2621" i="2"/>
  <c r="F2621" i="2"/>
  <c r="E2621" i="2"/>
  <c r="D2621" i="2"/>
  <c r="C2621" i="2"/>
  <c r="I2620" i="2" a="1"/>
  <c r="I2620" i="2" s="1"/>
  <c r="H2620" i="2"/>
  <c r="G2620" i="2"/>
  <c r="H2620" i="6" s="1"/>
  <c r="F2620" i="2"/>
  <c r="G2620" i="6" s="1"/>
  <c r="E2620" i="2"/>
  <c r="D2620" i="2"/>
  <c r="F2620" i="6" s="1"/>
  <c r="C2620" i="2"/>
  <c r="I2619" i="2" a="1"/>
  <c r="I2619" i="2" s="1"/>
  <c r="H2619" i="2"/>
  <c r="G2619" i="2"/>
  <c r="F2619" i="2"/>
  <c r="E2619" i="2"/>
  <c r="D2619" i="2"/>
  <c r="C2619" i="2"/>
  <c r="I2618" i="2" a="1"/>
  <c r="I2618" i="2" s="1"/>
  <c r="H2618" i="2"/>
  <c r="G2618" i="2"/>
  <c r="H2618" i="6" s="1"/>
  <c r="F2618" i="2"/>
  <c r="G2618" i="6" s="1"/>
  <c r="E2618" i="2"/>
  <c r="D2618" i="2"/>
  <c r="F2618" i="7" s="1"/>
  <c r="C2618" i="2"/>
  <c r="I2617" i="2" a="1"/>
  <c r="I2617" i="2" s="1"/>
  <c r="H2617" i="2"/>
  <c r="G2617" i="2"/>
  <c r="F2617" i="2"/>
  <c r="E2617" i="2"/>
  <c r="D2617" i="2"/>
  <c r="F2617" i="6" s="1"/>
  <c r="C2617" i="2"/>
  <c r="I2616" i="2" a="1"/>
  <c r="I2616" i="2" s="1"/>
  <c r="H2616" i="2"/>
  <c r="G2616" i="2"/>
  <c r="F2616" i="2"/>
  <c r="E2616" i="2"/>
  <c r="D2616" i="2"/>
  <c r="C2616" i="2"/>
  <c r="I2615" i="2" a="1"/>
  <c r="I2615" i="2" s="1"/>
  <c r="H2615" i="2"/>
  <c r="I2615" i="7" s="1"/>
  <c r="G2615" i="2"/>
  <c r="H2615" i="7" s="1"/>
  <c r="F2615" i="2"/>
  <c r="E2615" i="2"/>
  <c r="D2615" i="2"/>
  <c r="C2615" i="2"/>
  <c r="I2614" i="2" a="1"/>
  <c r="I2614" i="2" s="1"/>
  <c r="H2614" i="2"/>
  <c r="G2614" i="2"/>
  <c r="F2614" i="2"/>
  <c r="E2614" i="2"/>
  <c r="D2614" i="2"/>
  <c r="C2614" i="2"/>
  <c r="I2613" i="2" a="1"/>
  <c r="I2613" i="2" s="1"/>
  <c r="H2613" i="2"/>
  <c r="G2613" i="2"/>
  <c r="F2613" i="2"/>
  <c r="E2613" i="2"/>
  <c r="D2613" i="2"/>
  <c r="C2613" i="2"/>
  <c r="I2612" i="2" a="1"/>
  <c r="I2612" i="2" s="1"/>
  <c r="H2612" i="2"/>
  <c r="G2612" i="2"/>
  <c r="F2612" i="2"/>
  <c r="E2612" i="2"/>
  <c r="D2612" i="2"/>
  <c r="C2612" i="2"/>
  <c r="I2611" i="2" a="1"/>
  <c r="I2611" i="2" s="1"/>
  <c r="H2611" i="2"/>
  <c r="G2611" i="2"/>
  <c r="H2611" i="6" s="1"/>
  <c r="F2611" i="2"/>
  <c r="E2611" i="2"/>
  <c r="D2611" i="2"/>
  <c r="C2611" i="2"/>
  <c r="I2610" i="2" a="1"/>
  <c r="I2610" i="2" s="1"/>
  <c r="H2610" i="2"/>
  <c r="G2610" i="2"/>
  <c r="F2610" i="2"/>
  <c r="E2610" i="2"/>
  <c r="D2610" i="2"/>
  <c r="C2610" i="2"/>
  <c r="I2609" i="2" a="1"/>
  <c r="I2609" i="2" s="1"/>
  <c r="H2609" i="2"/>
  <c r="G2609" i="2"/>
  <c r="F2609" i="2"/>
  <c r="E2609" i="2"/>
  <c r="D2609" i="2"/>
  <c r="C2609" i="2"/>
  <c r="I2608" i="2" a="1"/>
  <c r="I2608" i="2" s="1"/>
  <c r="H2608" i="2"/>
  <c r="G2608" i="2"/>
  <c r="H2608" i="6" s="1"/>
  <c r="F2608" i="2"/>
  <c r="G2608" i="6" s="1"/>
  <c r="E2608" i="2"/>
  <c r="D2608" i="2"/>
  <c r="F2608" i="6" s="1"/>
  <c r="C2608" i="2"/>
  <c r="I2607" i="2" a="1"/>
  <c r="I2607" i="2" s="1"/>
  <c r="H2607" i="2"/>
  <c r="G2607" i="2"/>
  <c r="F2607" i="2"/>
  <c r="E2607" i="2"/>
  <c r="D2607" i="2"/>
  <c r="F2607" i="6" s="1"/>
  <c r="C2607" i="2"/>
  <c r="I2606" i="2" a="1"/>
  <c r="I2606" i="2" s="1"/>
  <c r="H2606" i="2"/>
  <c r="G2606" i="2"/>
  <c r="H2606" i="6" s="1"/>
  <c r="F2606" i="2"/>
  <c r="G2606" i="6" s="1"/>
  <c r="E2606" i="2"/>
  <c r="D2606" i="2"/>
  <c r="C2606" i="2"/>
  <c r="I2605" i="2" a="1"/>
  <c r="I2605" i="2" s="1"/>
  <c r="H2605" i="2"/>
  <c r="G2605" i="2"/>
  <c r="F2605" i="2"/>
  <c r="G2605" i="6" s="1"/>
  <c r="E2605" i="2"/>
  <c r="D2605" i="2"/>
  <c r="C2605" i="2"/>
  <c r="I2604" i="2" a="1"/>
  <c r="I2604" i="2" s="1"/>
  <c r="H2604" i="2"/>
  <c r="G2604" i="2"/>
  <c r="F2604" i="2"/>
  <c r="E2604" i="2"/>
  <c r="D2604" i="2"/>
  <c r="C2604" i="2"/>
  <c r="I2603" i="2" a="1"/>
  <c r="I2603" i="2" s="1"/>
  <c r="H2603" i="2"/>
  <c r="G2603" i="2"/>
  <c r="F2603" i="2"/>
  <c r="E2603" i="2"/>
  <c r="D2603" i="2"/>
  <c r="C2603" i="2"/>
  <c r="I2602" i="2" a="1"/>
  <c r="I2602" i="2" s="1"/>
  <c r="H2602" i="2"/>
  <c r="G2602" i="2"/>
  <c r="F2602" i="2"/>
  <c r="E2602" i="2"/>
  <c r="D2602" i="2"/>
  <c r="C2602" i="2"/>
  <c r="I2601" i="2" a="1"/>
  <c r="I2601" i="2" s="1"/>
  <c r="H2601" i="2"/>
  <c r="G2601" i="2"/>
  <c r="F2601" i="2"/>
  <c r="E2601" i="2"/>
  <c r="D2601" i="2"/>
  <c r="C2601" i="2"/>
  <c r="I2600" i="2" a="1"/>
  <c r="I2600" i="2" s="1"/>
  <c r="H2600" i="2"/>
  <c r="G2600" i="2"/>
  <c r="F2600" i="2"/>
  <c r="E2600" i="2"/>
  <c r="D2600" i="2"/>
  <c r="C2600" i="2"/>
  <c r="I2599" i="2" a="1"/>
  <c r="I2599" i="2" s="1"/>
  <c r="H2599" i="2"/>
  <c r="G2599" i="2"/>
  <c r="H2599" i="6" s="1"/>
  <c r="F2599" i="2"/>
  <c r="G2599" i="6" s="1"/>
  <c r="E2599" i="2"/>
  <c r="D2599" i="2"/>
  <c r="C2599" i="2"/>
  <c r="I2598" i="2" a="1"/>
  <c r="I2598" i="2" s="1"/>
  <c r="H2598" i="2"/>
  <c r="G2598" i="2"/>
  <c r="F2598" i="2"/>
  <c r="G2598" i="7" s="1"/>
  <c r="E2598" i="2"/>
  <c r="D2598" i="2"/>
  <c r="F2598" i="7" s="1"/>
  <c r="C2598" i="2"/>
  <c r="I2597" i="2" a="1"/>
  <c r="I2597" i="2" s="1"/>
  <c r="H2597" i="2"/>
  <c r="G2597" i="2"/>
  <c r="F2597" i="2"/>
  <c r="E2597" i="2"/>
  <c r="D2597" i="2"/>
  <c r="C2597" i="2"/>
  <c r="I2596" i="2" a="1"/>
  <c r="I2596" i="2" s="1"/>
  <c r="H2596" i="2"/>
  <c r="G2596" i="2"/>
  <c r="H2596" i="6" s="1"/>
  <c r="F2596" i="2"/>
  <c r="G2596" i="6" s="1"/>
  <c r="E2596" i="2"/>
  <c r="D2596" i="2"/>
  <c r="F2596" i="6" s="1"/>
  <c r="C2596" i="2"/>
  <c r="I2595" i="2" a="1"/>
  <c r="I2595" i="2" s="1"/>
  <c r="H2595" i="2"/>
  <c r="G2595" i="2"/>
  <c r="F2595" i="2"/>
  <c r="E2595" i="2"/>
  <c r="D2595" i="2"/>
  <c r="F2595" i="6" s="1"/>
  <c r="C2595" i="2"/>
  <c r="I2594" i="2" a="1"/>
  <c r="I2594" i="2" s="1"/>
  <c r="H2594" i="2"/>
  <c r="G2594" i="2"/>
  <c r="H2594" i="6" s="1"/>
  <c r="F2594" i="2"/>
  <c r="G2594" i="6" s="1"/>
  <c r="E2594" i="2"/>
  <c r="D2594" i="2"/>
  <c r="C2594" i="2"/>
  <c r="I2593" i="2" a="1"/>
  <c r="I2593" i="2" s="1"/>
  <c r="H2593" i="2"/>
  <c r="G2593" i="2"/>
  <c r="F2593" i="2"/>
  <c r="G2593" i="6" s="1"/>
  <c r="E2593" i="2"/>
  <c r="D2593" i="2"/>
  <c r="C2593" i="2"/>
  <c r="I2592" i="2" a="1"/>
  <c r="I2592" i="2" s="1"/>
  <c r="H2592" i="2"/>
  <c r="G2592" i="2"/>
  <c r="F2592" i="2"/>
  <c r="E2592" i="2"/>
  <c r="D2592" i="2"/>
  <c r="C2592" i="2"/>
  <c r="I2591" i="2" a="1"/>
  <c r="I2591" i="2" s="1"/>
  <c r="H2591" i="2"/>
  <c r="G2591" i="2"/>
  <c r="F2591" i="2"/>
  <c r="E2591" i="2"/>
  <c r="D2591" i="2"/>
  <c r="C2591" i="2"/>
  <c r="I2590" i="2" a="1"/>
  <c r="I2590" i="2" s="1"/>
  <c r="H2590" i="2"/>
  <c r="G2590" i="2"/>
  <c r="F2590" i="2"/>
  <c r="E2590" i="2"/>
  <c r="D2590" i="2"/>
  <c r="C2590" i="2"/>
  <c r="I2589" i="2" a="1"/>
  <c r="I2589" i="2" s="1"/>
  <c r="H2589" i="2"/>
  <c r="G2589" i="2"/>
  <c r="F2589" i="2"/>
  <c r="E2589" i="2"/>
  <c r="D2589" i="2"/>
  <c r="C2589" i="2"/>
  <c r="I2588" i="2" a="1"/>
  <c r="I2588" i="2" s="1"/>
  <c r="H2588" i="2"/>
  <c r="G2588" i="2"/>
  <c r="F2588" i="2"/>
  <c r="E2588" i="2"/>
  <c r="D2588" i="2"/>
  <c r="C2588" i="2"/>
  <c r="I2587" i="2" a="1"/>
  <c r="I2587" i="2" s="1"/>
  <c r="H2587" i="2"/>
  <c r="G2587" i="2"/>
  <c r="H2587" i="6" s="1"/>
  <c r="F2587" i="2"/>
  <c r="G2587" i="6" s="1"/>
  <c r="E2587" i="2"/>
  <c r="D2587" i="2"/>
  <c r="C2587" i="2"/>
  <c r="I2586" i="2" a="1"/>
  <c r="I2586" i="2" s="1"/>
  <c r="H2586" i="2"/>
  <c r="G2586" i="2"/>
  <c r="F2586" i="2"/>
  <c r="E2586" i="2"/>
  <c r="D2586" i="2"/>
  <c r="C2586" i="2"/>
  <c r="I2585" i="2" a="1"/>
  <c r="I2585" i="2" s="1"/>
  <c r="H2585" i="2"/>
  <c r="I2585" i="7" s="1"/>
  <c r="G2585" i="2"/>
  <c r="H2585" i="7" s="1"/>
  <c r="F2585" i="2"/>
  <c r="E2585" i="2"/>
  <c r="D2585" i="2"/>
  <c r="C2585" i="2"/>
  <c r="I2584" i="2" a="1"/>
  <c r="I2584" i="2" s="1"/>
  <c r="H2584" i="2"/>
  <c r="G2584" i="2"/>
  <c r="H2584" i="6" s="1"/>
  <c r="F2584" i="2"/>
  <c r="G2584" i="6" s="1"/>
  <c r="E2584" i="2"/>
  <c r="D2584" i="2"/>
  <c r="F2584" i="6" s="1"/>
  <c r="C2584" i="2"/>
  <c r="I2583" i="2" a="1"/>
  <c r="I2583" i="2" s="1"/>
  <c r="H2583" i="2"/>
  <c r="G2583" i="2"/>
  <c r="F2583" i="2"/>
  <c r="E2583" i="2"/>
  <c r="D2583" i="2"/>
  <c r="F2583" i="6" s="1"/>
  <c r="C2583" i="2"/>
  <c r="I2582" i="2" a="1"/>
  <c r="I2582" i="2" s="1"/>
  <c r="H2582" i="2"/>
  <c r="G2582" i="2"/>
  <c r="H2582" i="6" s="1"/>
  <c r="F2582" i="2"/>
  <c r="G2582" i="7" s="1"/>
  <c r="E2582" i="2"/>
  <c r="D2582" i="2"/>
  <c r="F2582" i="7" s="1"/>
  <c r="C2582" i="2"/>
  <c r="I2581" i="2" a="1"/>
  <c r="I2581" i="2" s="1"/>
  <c r="H2581" i="2"/>
  <c r="G2581" i="2"/>
  <c r="F2581" i="2"/>
  <c r="G2581" i="6" s="1"/>
  <c r="E2581" i="2"/>
  <c r="D2581" i="2"/>
  <c r="C2581" i="2"/>
  <c r="I2580" i="2" a="1"/>
  <c r="I2580" i="2" s="1"/>
  <c r="H2580" i="2"/>
  <c r="G2580" i="2"/>
  <c r="F2580" i="2"/>
  <c r="G2580" i="7" s="1"/>
  <c r="E2580" i="2"/>
  <c r="D2580" i="2"/>
  <c r="C2580" i="2"/>
  <c r="I2579" i="2" a="1"/>
  <c r="I2579" i="2" s="1"/>
  <c r="H2579" i="2"/>
  <c r="G2579" i="2"/>
  <c r="F2579" i="2"/>
  <c r="E2579" i="2"/>
  <c r="D2579" i="2"/>
  <c r="C2579" i="2"/>
  <c r="I2578" i="2" a="1"/>
  <c r="I2578" i="2" s="1"/>
  <c r="H2578" i="2"/>
  <c r="G2578" i="2"/>
  <c r="F2578" i="2"/>
  <c r="E2578" i="2"/>
  <c r="D2578" i="2"/>
  <c r="C2578" i="2"/>
  <c r="I2577" i="2" a="1"/>
  <c r="I2577" i="2" s="1"/>
  <c r="H2577" i="2"/>
  <c r="G2577" i="2"/>
  <c r="F2577" i="2"/>
  <c r="E2577" i="2"/>
  <c r="D2577" i="2"/>
  <c r="F2577" i="6" s="1"/>
  <c r="C2577" i="2"/>
  <c r="I2576" i="2" a="1"/>
  <c r="I2576" i="2" s="1"/>
  <c r="H2576" i="2"/>
  <c r="G2576" i="2"/>
  <c r="F2576" i="2"/>
  <c r="E2576" i="2"/>
  <c r="D2576" i="2"/>
  <c r="C2576" i="2"/>
  <c r="I2575" i="2" a="1"/>
  <c r="I2575" i="2" s="1"/>
  <c r="H2575" i="2"/>
  <c r="G2575" i="2"/>
  <c r="H2575" i="6" s="1"/>
  <c r="F2575" i="2"/>
  <c r="E2575" i="2"/>
  <c r="D2575" i="2"/>
  <c r="C2575" i="2"/>
  <c r="I2574" i="2" a="1"/>
  <c r="I2574" i="2" s="1"/>
  <c r="H2574" i="2"/>
  <c r="G2574" i="2"/>
  <c r="F2574" i="2"/>
  <c r="G2574" i="7" s="1"/>
  <c r="E2574" i="2"/>
  <c r="D2574" i="2"/>
  <c r="F2574" i="7" s="1"/>
  <c r="C2574" i="2"/>
  <c r="I2573" i="2" a="1"/>
  <c r="I2573" i="2" s="1"/>
  <c r="H2573" i="2"/>
  <c r="G2573" i="2"/>
  <c r="F2573" i="2"/>
  <c r="E2573" i="2"/>
  <c r="D2573" i="2"/>
  <c r="C2573" i="2"/>
  <c r="I2572" i="2" a="1"/>
  <c r="I2572" i="2" s="1"/>
  <c r="H2572" i="2"/>
  <c r="G2572" i="2"/>
  <c r="H2572" i="6" s="1"/>
  <c r="F2572" i="2"/>
  <c r="G2572" i="6" s="1"/>
  <c r="E2572" i="2"/>
  <c r="D2572" i="2"/>
  <c r="F2572" i="6" s="1"/>
  <c r="C2572" i="2"/>
  <c r="I2571" i="2" a="1"/>
  <c r="I2571" i="2" s="1"/>
  <c r="H2571" i="2"/>
  <c r="G2571" i="2"/>
  <c r="F2571" i="2"/>
  <c r="E2571" i="2"/>
  <c r="D2571" i="2"/>
  <c r="F2571" i="6" s="1"/>
  <c r="C2571" i="2"/>
  <c r="I2570" i="2" a="1"/>
  <c r="I2570" i="2" s="1"/>
  <c r="H2570" i="2"/>
  <c r="G2570" i="2"/>
  <c r="H2570" i="6" s="1"/>
  <c r="F2570" i="2"/>
  <c r="G2570" i="7" s="1"/>
  <c r="E2570" i="2"/>
  <c r="D2570" i="2"/>
  <c r="C2570" i="2"/>
  <c r="I2569" i="2" a="1"/>
  <c r="I2569" i="2" s="1"/>
  <c r="H2569" i="2"/>
  <c r="G2569" i="2"/>
  <c r="F2569" i="2"/>
  <c r="G2569" i="6" s="1"/>
  <c r="E2569" i="2"/>
  <c r="D2569" i="2"/>
  <c r="C2569" i="2"/>
  <c r="I2568" i="2" a="1"/>
  <c r="I2568" i="2" s="1"/>
  <c r="H2568" i="2"/>
  <c r="G2568" i="2"/>
  <c r="F2568" i="2"/>
  <c r="E2568" i="2"/>
  <c r="D2568" i="2"/>
  <c r="C2568" i="2"/>
  <c r="I2567" i="2" a="1"/>
  <c r="I2567" i="2" s="1"/>
  <c r="H2567" i="2"/>
  <c r="G2567" i="2"/>
  <c r="F2567" i="2"/>
  <c r="E2567" i="2"/>
  <c r="D2567" i="2"/>
  <c r="C2567" i="2"/>
  <c r="I2566" i="2" a="1"/>
  <c r="I2566" i="2" s="1"/>
  <c r="H2566" i="2"/>
  <c r="G2566" i="2"/>
  <c r="F2566" i="2"/>
  <c r="E2566" i="2"/>
  <c r="D2566" i="2"/>
  <c r="C2566" i="2"/>
  <c r="I2565" i="2" a="1"/>
  <c r="I2565" i="2" s="1"/>
  <c r="H2565" i="2"/>
  <c r="G2565" i="2"/>
  <c r="F2565" i="2"/>
  <c r="E2565" i="2"/>
  <c r="D2565" i="2"/>
  <c r="C2565" i="2"/>
  <c r="I2564" i="2" a="1"/>
  <c r="I2564" i="2" s="1"/>
  <c r="H2564" i="2"/>
  <c r="G2564" i="2"/>
  <c r="F2564" i="2"/>
  <c r="E2564" i="2"/>
  <c r="D2564" i="2"/>
  <c r="C2564" i="2"/>
  <c r="I2563" i="2" a="1"/>
  <c r="I2563" i="2" s="1"/>
  <c r="H2563" i="2"/>
  <c r="G2563" i="2"/>
  <c r="H2563" i="6" s="1"/>
  <c r="F2563" i="2"/>
  <c r="E2563" i="2"/>
  <c r="D2563" i="2"/>
  <c r="C2563" i="2"/>
  <c r="I2562" i="2" a="1"/>
  <c r="I2562" i="2" s="1"/>
  <c r="H2562" i="2"/>
  <c r="G2562" i="2"/>
  <c r="F2562" i="2"/>
  <c r="E2562" i="2"/>
  <c r="D2562" i="2"/>
  <c r="C2562" i="2"/>
  <c r="I2561" i="2" a="1"/>
  <c r="I2561" i="2" s="1"/>
  <c r="H2561" i="2"/>
  <c r="G2561" i="2"/>
  <c r="F2561" i="2"/>
  <c r="E2561" i="2"/>
  <c r="D2561" i="2"/>
  <c r="C2561" i="2"/>
  <c r="I2560" i="2" a="1"/>
  <c r="I2560" i="2" s="1"/>
  <c r="H2560" i="2"/>
  <c r="G2560" i="2"/>
  <c r="H2560" i="6" s="1"/>
  <c r="F2560" i="2"/>
  <c r="G2560" i="6" s="1"/>
  <c r="E2560" i="2"/>
  <c r="D2560" i="2"/>
  <c r="F2560" i="6" s="1"/>
  <c r="C2560" i="2"/>
  <c r="I2559" i="2" a="1"/>
  <c r="I2559" i="2" s="1"/>
  <c r="H2559" i="2"/>
  <c r="G2559" i="2"/>
  <c r="F2559" i="2"/>
  <c r="E2559" i="2"/>
  <c r="D2559" i="2"/>
  <c r="F2559" i="6" s="1"/>
  <c r="C2559" i="2"/>
  <c r="I2558" i="2" a="1"/>
  <c r="I2558" i="2" s="1"/>
  <c r="H2558" i="2"/>
  <c r="I2558" i="7" s="1"/>
  <c r="G2558" i="2"/>
  <c r="H2558" i="7" s="1"/>
  <c r="F2558" i="2"/>
  <c r="G2558" i="7" s="1"/>
  <c r="E2558" i="2"/>
  <c r="D2558" i="2"/>
  <c r="C2558" i="2"/>
  <c r="I2557" i="2" a="1"/>
  <c r="I2557" i="2" s="1"/>
  <c r="H2557" i="2"/>
  <c r="G2557" i="2"/>
  <c r="F2557" i="2"/>
  <c r="G2557" i="6" s="1"/>
  <c r="E2557" i="2"/>
  <c r="D2557" i="2"/>
  <c r="C2557" i="2"/>
  <c r="I2556" i="2" a="1"/>
  <c r="I2556" i="2" s="1"/>
  <c r="H2556" i="2"/>
  <c r="G2556" i="2"/>
  <c r="F2556" i="2"/>
  <c r="E2556" i="2"/>
  <c r="D2556" i="2"/>
  <c r="C2556" i="2"/>
  <c r="I2555" i="2" a="1"/>
  <c r="I2555" i="2" s="1"/>
  <c r="H2555" i="2"/>
  <c r="G2555" i="2"/>
  <c r="F2555" i="2"/>
  <c r="E2555" i="2"/>
  <c r="D2555" i="2"/>
  <c r="C2555" i="2"/>
  <c r="I2554" i="2" a="1"/>
  <c r="I2554" i="2" s="1"/>
  <c r="H2554" i="2"/>
  <c r="G2554" i="2"/>
  <c r="F2554" i="2"/>
  <c r="E2554" i="2"/>
  <c r="D2554" i="2"/>
  <c r="C2554" i="2"/>
  <c r="I2553" i="2" a="1"/>
  <c r="I2553" i="2" s="1"/>
  <c r="H2553" i="2"/>
  <c r="G2553" i="2"/>
  <c r="F2553" i="2"/>
  <c r="E2553" i="2"/>
  <c r="D2553" i="2"/>
  <c r="C2553" i="2"/>
  <c r="I2552" i="2" a="1"/>
  <c r="I2552" i="2" s="1"/>
  <c r="H2552" i="2"/>
  <c r="G2552" i="2"/>
  <c r="F2552" i="2"/>
  <c r="E2552" i="2"/>
  <c r="D2552" i="2"/>
  <c r="F2552" i="7" s="1"/>
  <c r="C2552" i="2"/>
  <c r="I2551" i="2" a="1"/>
  <c r="I2551" i="2" s="1"/>
  <c r="H2551" i="2"/>
  <c r="G2551" i="2"/>
  <c r="H2551" i="6" s="1"/>
  <c r="F2551" i="2"/>
  <c r="E2551" i="2"/>
  <c r="D2551" i="2"/>
  <c r="C2551" i="2"/>
  <c r="I2550" i="2" a="1"/>
  <c r="I2550" i="2" s="1"/>
  <c r="H2550" i="2"/>
  <c r="G2550" i="2"/>
  <c r="F2550" i="2"/>
  <c r="E2550" i="2"/>
  <c r="D2550" i="2"/>
  <c r="C2550" i="2"/>
  <c r="I2549" i="2" a="1"/>
  <c r="I2549" i="2" s="1"/>
  <c r="H2549" i="2"/>
  <c r="G2549" i="2"/>
  <c r="F2549" i="2"/>
  <c r="E2549" i="2"/>
  <c r="D2549" i="2"/>
  <c r="C2549" i="2"/>
  <c r="I2548" i="2" a="1"/>
  <c r="I2548" i="2" s="1"/>
  <c r="H2548" i="2"/>
  <c r="G2548" i="2"/>
  <c r="H2548" i="6" s="1"/>
  <c r="F2548" i="2"/>
  <c r="G2548" i="6" s="1"/>
  <c r="E2548" i="2"/>
  <c r="D2548" i="2"/>
  <c r="F2548" i="6" s="1"/>
  <c r="C2548" i="2"/>
  <c r="I2547" i="2" a="1"/>
  <c r="I2547" i="2" s="1"/>
  <c r="H2547" i="2"/>
  <c r="G2547" i="2"/>
  <c r="F2547" i="2"/>
  <c r="E2547" i="2"/>
  <c r="D2547" i="2"/>
  <c r="F2547" i="7" s="1"/>
  <c r="C2547" i="2"/>
  <c r="I2546" i="2" a="1"/>
  <c r="I2546" i="2" s="1"/>
  <c r="H2546" i="2"/>
  <c r="G2546" i="2"/>
  <c r="H2546" i="6" s="1"/>
  <c r="F2546" i="2"/>
  <c r="G2546" i="6" s="1"/>
  <c r="E2546" i="2"/>
  <c r="D2546" i="2"/>
  <c r="C2546" i="2"/>
  <c r="I2545" i="2" a="1"/>
  <c r="I2545" i="2" s="1"/>
  <c r="H2545" i="2"/>
  <c r="G2545" i="2"/>
  <c r="F2545" i="2"/>
  <c r="G2545" i="6" s="1"/>
  <c r="E2545" i="2"/>
  <c r="D2545" i="2"/>
  <c r="C2545" i="2"/>
  <c r="I2544" i="2" a="1"/>
  <c r="I2544" i="2" s="1"/>
  <c r="H2544" i="2"/>
  <c r="G2544" i="2"/>
  <c r="F2544" i="2"/>
  <c r="E2544" i="2"/>
  <c r="D2544" i="2"/>
  <c r="C2544" i="2"/>
  <c r="I2543" i="2" a="1"/>
  <c r="I2543" i="2" s="1"/>
  <c r="H2543" i="2"/>
  <c r="G2543" i="2"/>
  <c r="F2543" i="2"/>
  <c r="E2543" i="2"/>
  <c r="D2543" i="2"/>
  <c r="C2543" i="2"/>
  <c r="I2542" i="2" a="1"/>
  <c r="I2542" i="2" s="1"/>
  <c r="H2542" i="2"/>
  <c r="G2542" i="2"/>
  <c r="F2542" i="2"/>
  <c r="E2542" i="2"/>
  <c r="D2542" i="2"/>
  <c r="C2542" i="2"/>
  <c r="I2541" i="2" a="1"/>
  <c r="I2541" i="2" s="1"/>
  <c r="H2541" i="2"/>
  <c r="G2541" i="2"/>
  <c r="F2541" i="2"/>
  <c r="E2541" i="2"/>
  <c r="D2541" i="2"/>
  <c r="C2541" i="2"/>
  <c r="I2540" i="2" a="1"/>
  <c r="I2540" i="2" s="1"/>
  <c r="H2540" i="2"/>
  <c r="G2540" i="2"/>
  <c r="F2540" i="2"/>
  <c r="E2540" i="2"/>
  <c r="D2540" i="2"/>
  <c r="C2540" i="2"/>
  <c r="I2539" i="2" a="1"/>
  <c r="I2539" i="2" s="1"/>
  <c r="H2539" i="2"/>
  <c r="G2539" i="2"/>
  <c r="H2539" i="6" s="1"/>
  <c r="F2539" i="2"/>
  <c r="E2539" i="2"/>
  <c r="D2539" i="2"/>
  <c r="C2539" i="2"/>
  <c r="I2538" i="2" a="1"/>
  <c r="I2538" i="2" s="1"/>
  <c r="H2538" i="2"/>
  <c r="G2538" i="2"/>
  <c r="F2538" i="2"/>
  <c r="G2538" i="7" s="1"/>
  <c r="E2538" i="2"/>
  <c r="D2538" i="2"/>
  <c r="F2538" i="7" s="1"/>
  <c r="C2538" i="2"/>
  <c r="I2537" i="2" a="1"/>
  <c r="I2537" i="2" s="1"/>
  <c r="H2537" i="2"/>
  <c r="G2537" i="2"/>
  <c r="F2537" i="2"/>
  <c r="E2537" i="2"/>
  <c r="D2537" i="2"/>
  <c r="C2537" i="2"/>
  <c r="I2536" i="2" a="1"/>
  <c r="I2536" i="2" s="1"/>
  <c r="H2536" i="2"/>
  <c r="G2536" i="2"/>
  <c r="H2536" i="6" s="1"/>
  <c r="F2536" i="2"/>
  <c r="G2536" i="6" s="1"/>
  <c r="E2536" i="2"/>
  <c r="D2536" i="2"/>
  <c r="F2536" i="6" s="1"/>
  <c r="C2536" i="2"/>
  <c r="I2535" i="2" a="1"/>
  <c r="I2535" i="2" s="1"/>
  <c r="H2535" i="2"/>
  <c r="G2535" i="2"/>
  <c r="F2535" i="2"/>
  <c r="E2535" i="2"/>
  <c r="D2535" i="2"/>
  <c r="F2535" i="6" s="1"/>
  <c r="C2535" i="2"/>
  <c r="I2534" i="2" a="1"/>
  <c r="I2534" i="2" s="1"/>
  <c r="H2534" i="2"/>
  <c r="G2534" i="2"/>
  <c r="H2534" i="6" s="1"/>
  <c r="F2534" i="2"/>
  <c r="G2534" i="6" s="1"/>
  <c r="E2534" i="2"/>
  <c r="D2534" i="2"/>
  <c r="C2534" i="2"/>
  <c r="I2533" i="2" a="1"/>
  <c r="I2533" i="2" s="1"/>
  <c r="H2533" i="2"/>
  <c r="G2533" i="2"/>
  <c r="F2533" i="2"/>
  <c r="G2533" i="6" s="1"/>
  <c r="E2533" i="2"/>
  <c r="D2533" i="2"/>
  <c r="C2533" i="2"/>
  <c r="I2532" i="2" a="1"/>
  <c r="I2532" i="2" s="1"/>
  <c r="H2532" i="2"/>
  <c r="G2532" i="2"/>
  <c r="F2532" i="2"/>
  <c r="E2532" i="2"/>
  <c r="D2532" i="2"/>
  <c r="C2532" i="2"/>
  <c r="I2531" i="2" a="1"/>
  <c r="I2531" i="2" s="1"/>
  <c r="H2531" i="2"/>
  <c r="I2531" i="7" s="1"/>
  <c r="G2531" i="2"/>
  <c r="F2531" i="2"/>
  <c r="E2531" i="2"/>
  <c r="D2531" i="2"/>
  <c r="C2531" i="2"/>
  <c r="I2530" i="2" a="1"/>
  <c r="I2530" i="2" s="1"/>
  <c r="H2530" i="2"/>
  <c r="G2530" i="2"/>
  <c r="F2530" i="2"/>
  <c r="E2530" i="2"/>
  <c r="D2530" i="2"/>
  <c r="C2530" i="2"/>
  <c r="I2529" i="2" a="1"/>
  <c r="I2529" i="2" s="1"/>
  <c r="H2529" i="2"/>
  <c r="G2529" i="2"/>
  <c r="F2529" i="2"/>
  <c r="E2529" i="2"/>
  <c r="D2529" i="2"/>
  <c r="C2529" i="2"/>
  <c r="I2528" i="2" a="1"/>
  <c r="I2528" i="2" s="1"/>
  <c r="H2528" i="2"/>
  <c r="G2528" i="2"/>
  <c r="F2528" i="2"/>
  <c r="E2528" i="2"/>
  <c r="D2528" i="2"/>
  <c r="C2528" i="2"/>
  <c r="I2527" i="2" a="1"/>
  <c r="I2527" i="2" s="1"/>
  <c r="H2527" i="2"/>
  <c r="G2527" i="2"/>
  <c r="H2527" i="6" s="1"/>
  <c r="F2527" i="2"/>
  <c r="E2527" i="2"/>
  <c r="D2527" i="2"/>
  <c r="C2527" i="2"/>
  <c r="I2526" i="2" a="1"/>
  <c r="I2526" i="2" s="1"/>
  <c r="H2526" i="2"/>
  <c r="G2526" i="2"/>
  <c r="F2526" i="2"/>
  <c r="E2526" i="2"/>
  <c r="D2526" i="2"/>
  <c r="C2526" i="2"/>
  <c r="I2525" i="2" a="1"/>
  <c r="I2525" i="2" s="1"/>
  <c r="H2525" i="2"/>
  <c r="G2525" i="2"/>
  <c r="F2525" i="2"/>
  <c r="E2525" i="2"/>
  <c r="D2525" i="2"/>
  <c r="C2525" i="2"/>
  <c r="I2524" i="2" a="1"/>
  <c r="I2524" i="2" s="1"/>
  <c r="H2524" i="2"/>
  <c r="G2524" i="2"/>
  <c r="H2524" i="6" s="1"/>
  <c r="F2524" i="2"/>
  <c r="G2524" i="6" s="1"/>
  <c r="E2524" i="2"/>
  <c r="D2524" i="2"/>
  <c r="F2524" i="6" s="1"/>
  <c r="C2524" i="2"/>
  <c r="I2523" i="2" a="1"/>
  <c r="I2523" i="2" s="1"/>
  <c r="H2523" i="2"/>
  <c r="G2523" i="2"/>
  <c r="F2523" i="2"/>
  <c r="E2523" i="2"/>
  <c r="D2523" i="2"/>
  <c r="F2523" i="6" s="1"/>
  <c r="C2523" i="2"/>
  <c r="I2522" i="2" a="1"/>
  <c r="I2522" i="2" s="1"/>
  <c r="H2522" i="2"/>
  <c r="G2522" i="2"/>
  <c r="H2522" i="6" s="1"/>
  <c r="F2522" i="2"/>
  <c r="G2522" i="6" s="1"/>
  <c r="E2522" i="2"/>
  <c r="D2522" i="2"/>
  <c r="C2522" i="2"/>
  <c r="I2521" i="2" a="1"/>
  <c r="I2521" i="2" s="1"/>
  <c r="H2521" i="2"/>
  <c r="G2521" i="2"/>
  <c r="F2521" i="2"/>
  <c r="G2521" i="6" s="1"/>
  <c r="E2521" i="2"/>
  <c r="D2521" i="2"/>
  <c r="C2521" i="2"/>
  <c r="I2520" i="2" a="1"/>
  <c r="I2520" i="2" s="1"/>
  <c r="H2520" i="2"/>
  <c r="G2520" i="2"/>
  <c r="F2520" i="2"/>
  <c r="E2520" i="2"/>
  <c r="D2520" i="2"/>
  <c r="C2520" i="2"/>
  <c r="I2519" i="2" a="1"/>
  <c r="I2519" i="2" s="1"/>
  <c r="H2519" i="2"/>
  <c r="G2519" i="2"/>
  <c r="F2519" i="2"/>
  <c r="E2519" i="2"/>
  <c r="D2519" i="2"/>
  <c r="C2519" i="2"/>
  <c r="I2518" i="2" a="1"/>
  <c r="I2518" i="2" s="1"/>
  <c r="H2518" i="2"/>
  <c r="G2518" i="2"/>
  <c r="F2518" i="2"/>
  <c r="E2518" i="2"/>
  <c r="D2518" i="2"/>
  <c r="C2518" i="2"/>
  <c r="I2517" i="2" a="1"/>
  <c r="I2517" i="2" s="1"/>
  <c r="H2517" i="2"/>
  <c r="G2517" i="2"/>
  <c r="F2517" i="2"/>
  <c r="E2517" i="2"/>
  <c r="D2517" i="2"/>
  <c r="C2517" i="2"/>
  <c r="I2516" i="2" a="1"/>
  <c r="I2516" i="2" s="1"/>
  <c r="H2516" i="2"/>
  <c r="G2516" i="2"/>
  <c r="F2516" i="2"/>
  <c r="E2516" i="2"/>
  <c r="D2516" i="2"/>
  <c r="C2516" i="2"/>
  <c r="I2515" i="2" a="1"/>
  <c r="I2515" i="2" s="1"/>
  <c r="H2515" i="2"/>
  <c r="G2515" i="2"/>
  <c r="H2515" i="6" s="1"/>
  <c r="F2515" i="2"/>
  <c r="E2515" i="2"/>
  <c r="D2515" i="2"/>
  <c r="C2515" i="2"/>
  <c r="I2514" i="2" a="1"/>
  <c r="I2514" i="2" s="1"/>
  <c r="H2514" i="2"/>
  <c r="G2514" i="2"/>
  <c r="F2514" i="2"/>
  <c r="E2514" i="2"/>
  <c r="D2514" i="2"/>
  <c r="C2514" i="2"/>
  <c r="I2513" i="2" a="1"/>
  <c r="I2513" i="2" s="1"/>
  <c r="H2513" i="2"/>
  <c r="I2513" i="7" s="1"/>
  <c r="G2513" i="2"/>
  <c r="F2513" i="2"/>
  <c r="E2513" i="2"/>
  <c r="D2513" i="2"/>
  <c r="C2513" i="2"/>
  <c r="I2512" i="2" a="1"/>
  <c r="I2512" i="2" s="1"/>
  <c r="H2512" i="2"/>
  <c r="G2512" i="2"/>
  <c r="H2512" i="6" s="1"/>
  <c r="F2512" i="2"/>
  <c r="G2512" i="6" s="1"/>
  <c r="E2512" i="2"/>
  <c r="D2512" i="2"/>
  <c r="F2512" i="6" s="1"/>
  <c r="C2512" i="2"/>
  <c r="I2511" i="2" a="1"/>
  <c r="I2511" i="2" s="1"/>
  <c r="H2511" i="2"/>
  <c r="G2511" i="2"/>
  <c r="F2511" i="2"/>
  <c r="E2511" i="2"/>
  <c r="D2511" i="2"/>
  <c r="F2511" i="6" s="1"/>
  <c r="C2511" i="2"/>
  <c r="I2510" i="2" a="1"/>
  <c r="I2510" i="2" s="1"/>
  <c r="H2510" i="2"/>
  <c r="G2510" i="2"/>
  <c r="H2510" i="6" s="1"/>
  <c r="F2510" i="2"/>
  <c r="G2510" i="6" s="1"/>
  <c r="E2510" i="2"/>
  <c r="D2510" i="2"/>
  <c r="F2510" i="7" s="1"/>
  <c r="C2510" i="2"/>
  <c r="I2509" i="2" a="1"/>
  <c r="I2509" i="2" s="1"/>
  <c r="H2509" i="2"/>
  <c r="G2509" i="2"/>
  <c r="F2509" i="2"/>
  <c r="G2509" i="6" s="1"/>
  <c r="E2509" i="2"/>
  <c r="D2509" i="2"/>
  <c r="C2509" i="2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H2502" i="6" s="1"/>
  <c r="F2502" i="2"/>
  <c r="E2502" i="2"/>
  <c r="D2502" i="2"/>
  <c r="C2502" i="2"/>
  <c r="I2501" i="2" a="1"/>
  <c r="I2501" i="2" s="1"/>
  <c r="H2501" i="2"/>
  <c r="I2501" i="7" s="1"/>
  <c r="G2501" i="2"/>
  <c r="F2501" i="2"/>
  <c r="E2501" i="2"/>
  <c r="D2501" i="2"/>
  <c r="C2501" i="2"/>
  <c r="I2500" i="2" a="1"/>
  <c r="I2500" i="2" s="1"/>
  <c r="H2500" i="2"/>
  <c r="G2500" i="2"/>
  <c r="H2500" i="6" s="1"/>
  <c r="F2500" i="2"/>
  <c r="G2500" i="6" s="1"/>
  <c r="E2500" i="2"/>
  <c r="D2500" i="2"/>
  <c r="C2500" i="2"/>
  <c r="I2499" i="2" a="1"/>
  <c r="I2499" i="2" s="1"/>
  <c r="H2499" i="2"/>
  <c r="G2499" i="2"/>
  <c r="F2499" i="2"/>
  <c r="E2499" i="2"/>
  <c r="D2499" i="2"/>
  <c r="F2499" i="6" s="1"/>
  <c r="C2499" i="2"/>
  <c r="I2498" i="2" a="1"/>
  <c r="I2498" i="2" s="1"/>
  <c r="H2498" i="2"/>
  <c r="G2498" i="2"/>
  <c r="H2498" i="6" s="1"/>
  <c r="F2498" i="2"/>
  <c r="E2498" i="2"/>
  <c r="D2498" i="2"/>
  <c r="C2498" i="2"/>
  <c r="I2497" i="2" a="1"/>
  <c r="I2497" i="2" s="1"/>
  <c r="H2497" i="2"/>
  <c r="G2497" i="2"/>
  <c r="F2497" i="2"/>
  <c r="G2497" i="6" s="1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 a="1"/>
  <c r="I2490" i="2" s="1"/>
  <c r="H2490" i="2"/>
  <c r="G2490" i="2"/>
  <c r="H2490" i="6" s="1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H2488" i="6" s="1"/>
  <c r="F2488" i="2"/>
  <c r="G2488" i="6" s="1"/>
  <c r="E2488" i="2"/>
  <c r="D2488" i="2"/>
  <c r="C2488" i="2"/>
  <c r="I2487" i="2" a="1"/>
  <c r="I2487" i="2" s="1"/>
  <c r="H2487" i="2"/>
  <c r="G2487" i="2"/>
  <c r="F2487" i="2"/>
  <c r="E2487" i="2"/>
  <c r="D2487" i="2"/>
  <c r="F2487" i="6" s="1"/>
  <c r="C2487" i="2"/>
  <c r="I2486" i="2" a="1"/>
  <c r="I2486" i="2" s="1"/>
  <c r="H2486" i="2"/>
  <c r="G2486" i="2"/>
  <c r="H2486" i="6" s="1"/>
  <c r="F2486" i="2"/>
  <c r="E2486" i="2"/>
  <c r="D2486" i="2"/>
  <c r="C2486" i="2"/>
  <c r="I2485" i="2" a="1"/>
  <c r="I2485" i="2" s="1"/>
  <c r="H2485" i="2"/>
  <c r="G2485" i="2"/>
  <c r="F2485" i="2"/>
  <c r="G2485" i="6" s="1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 a="1"/>
  <c r="I2478" i="2" s="1"/>
  <c r="H2478" i="2"/>
  <c r="G2478" i="2"/>
  <c r="H2478" i="6" s="1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H2476" i="6" s="1"/>
  <c r="F2476" i="2"/>
  <c r="G2476" i="6" s="1"/>
  <c r="E2476" i="2"/>
  <c r="D2476" i="2"/>
  <c r="C2476" i="2"/>
  <c r="I2475" i="2" a="1"/>
  <c r="I2475" i="2" s="1"/>
  <c r="H2475" i="2"/>
  <c r="G2475" i="2"/>
  <c r="F2475" i="2"/>
  <c r="E2475" i="2"/>
  <c r="D2475" i="2"/>
  <c r="F2475" i="6" s="1"/>
  <c r="C2475" i="2"/>
  <c r="I2474" i="2" a="1"/>
  <c r="I2474" i="2" s="1"/>
  <c r="H2474" i="2"/>
  <c r="G2474" i="2"/>
  <c r="H2474" i="6" s="1"/>
  <c r="F2474" i="2"/>
  <c r="G2474" i="7" s="1"/>
  <c r="E2474" i="2"/>
  <c r="D2474" i="2"/>
  <c r="C2474" i="2"/>
  <c r="I2473" i="2" a="1"/>
  <c r="I2473" i="2" s="1"/>
  <c r="H2473" i="2"/>
  <c r="G2473" i="2"/>
  <c r="F2473" i="2"/>
  <c r="G2473" i="6" s="1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H2471" i="7" s="1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 a="1"/>
  <c r="I2469" i="2" s="1"/>
  <c r="H2469" i="2"/>
  <c r="G2469" i="2"/>
  <c r="F2469" i="2"/>
  <c r="G2469" i="7" s="1"/>
  <c r="E2469" i="2"/>
  <c r="D2469" i="2"/>
  <c r="C2469" i="2"/>
  <c r="I2468" i="2" a="1"/>
  <c r="I2468" i="2" s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H2466" i="6" s="1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H2464" i="6" s="1"/>
  <c r="F2464" i="2"/>
  <c r="G2464" i="6" s="1"/>
  <c r="E2464" i="2"/>
  <c r="D2464" i="2"/>
  <c r="C2464" i="2"/>
  <c r="I2463" i="2" a="1"/>
  <c r="I2463" i="2" s="1"/>
  <c r="H2463" i="2"/>
  <c r="G2463" i="2"/>
  <c r="F2463" i="2"/>
  <c r="E2463" i="2"/>
  <c r="D2463" i="2"/>
  <c r="F2463" i="6" s="1"/>
  <c r="C2463" i="2"/>
  <c r="I2462" i="2" a="1"/>
  <c r="I2462" i="2" s="1"/>
  <c r="H2462" i="2"/>
  <c r="G2462" i="2"/>
  <c r="H2462" i="6" s="1"/>
  <c r="F2462" i="2"/>
  <c r="E2462" i="2"/>
  <c r="D2462" i="2"/>
  <c r="C2462" i="2"/>
  <c r="I2461" i="2" a="1"/>
  <c r="I2461" i="2" s="1"/>
  <c r="H2461" i="2"/>
  <c r="G2461" i="2"/>
  <c r="F2461" i="2"/>
  <c r="G2461" i="6" s="1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I2459" i="7" s="1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 a="1"/>
  <c r="I2457" i="2" s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H2454" i="6" s="1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H2452" i="6" s="1"/>
  <c r="F2452" i="2"/>
  <c r="G2452" i="6" s="1"/>
  <c r="E2452" i="2"/>
  <c r="D2452" i="2"/>
  <c r="C2452" i="2"/>
  <c r="I2451" i="2" a="1"/>
  <c r="I2451" i="2" s="1"/>
  <c r="H2451" i="2"/>
  <c r="G2451" i="2"/>
  <c r="F2451" i="2"/>
  <c r="E2451" i="2"/>
  <c r="D2451" i="2"/>
  <c r="F2451" i="6" s="1"/>
  <c r="C2451" i="2"/>
  <c r="I2450" i="2" a="1"/>
  <c r="I2450" i="2" s="1"/>
  <c r="H2450" i="2"/>
  <c r="G2450" i="2"/>
  <c r="H2450" i="6" s="1"/>
  <c r="F2450" i="2"/>
  <c r="E2450" i="2"/>
  <c r="D2450" i="2"/>
  <c r="C2450" i="2"/>
  <c r="I2449" i="2" a="1"/>
  <c r="I2449" i="2" s="1"/>
  <c r="H2449" i="2"/>
  <c r="G2449" i="2"/>
  <c r="F2449" i="2"/>
  <c r="G2449" i="6" s="1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 a="1"/>
  <c r="I2445" i="2" s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F2444" i="7" s="1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H2442" i="6" s="1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 a="1"/>
  <c r="I2440" i="2" s="1"/>
  <c r="H2440" i="2"/>
  <c r="G2440" i="2"/>
  <c r="H2440" i="6" s="1"/>
  <c r="F2440" i="2"/>
  <c r="G2440" i="6" s="1"/>
  <c r="E2440" i="2"/>
  <c r="D2440" i="2"/>
  <c r="C2440" i="2"/>
  <c r="I2439" i="2" a="1"/>
  <c r="I2439" i="2" s="1"/>
  <c r="H2439" i="2"/>
  <c r="G2439" i="2"/>
  <c r="F2439" i="2"/>
  <c r="E2439" i="2"/>
  <c r="D2439" i="2"/>
  <c r="F2439" i="6" s="1"/>
  <c r="C2439" i="2"/>
  <c r="I2438" i="2" a="1"/>
  <c r="I2438" i="2" s="1"/>
  <c r="H2438" i="2"/>
  <c r="G2438" i="2"/>
  <c r="H2438" i="6" s="1"/>
  <c r="F2438" i="2"/>
  <c r="E2438" i="2"/>
  <c r="D2438" i="2"/>
  <c r="C2438" i="2"/>
  <c r="I2437" i="2" a="1"/>
  <c r="I2437" i="2" s="1"/>
  <c r="H2437" i="2"/>
  <c r="G2437" i="2"/>
  <c r="F2437" i="2"/>
  <c r="G2437" i="6" s="1"/>
  <c r="E2437" i="2"/>
  <c r="D2437" i="2"/>
  <c r="C2437" i="2"/>
  <c r="I2436" i="2" a="1"/>
  <c r="I2436" i="2" s="1"/>
  <c r="H2436" i="2"/>
  <c r="G2436" i="2"/>
  <c r="F2436" i="2"/>
  <c r="E2436" i="2"/>
  <c r="D2436" i="2"/>
  <c r="C2436" i="2"/>
  <c r="I2435" i="2" a="1"/>
  <c r="I2435" i="2" s="1"/>
  <c r="H2435" i="2"/>
  <c r="I2435" i="7" s="1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 a="1"/>
  <c r="I2432" i="2" s="1"/>
  <c r="H2432" i="2"/>
  <c r="G2432" i="2"/>
  <c r="F2432" i="2"/>
  <c r="G2432" i="7" s="1"/>
  <c r="E2432" i="2"/>
  <c r="D2432" i="2"/>
  <c r="F2432" i="7" s="1"/>
  <c r="C2432" i="2"/>
  <c r="I2431" i="2" a="1"/>
  <c r="I2431" i="2" s="1"/>
  <c r="H2431" i="2"/>
  <c r="G2431" i="2"/>
  <c r="F2431" i="2"/>
  <c r="E2431" i="2"/>
  <c r="D2431" i="2"/>
  <c r="C2431" i="2"/>
  <c r="I2430" i="2" a="1"/>
  <c r="I2430" i="2" s="1"/>
  <c r="H2430" i="2"/>
  <c r="G2430" i="2"/>
  <c r="F2430" i="2"/>
  <c r="E2430" i="2"/>
  <c r="D2430" i="2"/>
  <c r="C2430" i="2"/>
  <c r="I2429" i="2" a="1"/>
  <c r="I2429" i="2" s="1"/>
  <c r="H2429" i="2"/>
  <c r="G2429" i="2"/>
  <c r="F2429" i="2"/>
  <c r="E2429" i="2"/>
  <c r="D2429" i="2"/>
  <c r="C2429" i="2"/>
  <c r="I2428" i="2" a="1"/>
  <c r="I2428" i="2" s="1"/>
  <c r="H2428" i="2"/>
  <c r="G2428" i="2"/>
  <c r="H2428" i="6" s="1"/>
  <c r="F2428" i="2"/>
  <c r="G2428" i="6" s="1"/>
  <c r="E2428" i="2"/>
  <c r="D2428" i="2"/>
  <c r="C2428" i="2"/>
  <c r="I2427" i="2" a="1"/>
  <c r="I2427" i="2" s="1"/>
  <c r="H2427" i="2"/>
  <c r="G2427" i="2"/>
  <c r="F2427" i="2"/>
  <c r="G2427" i="6" s="1"/>
  <c r="E2427" i="2"/>
  <c r="D2427" i="2"/>
  <c r="F2427" i="6" s="1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G2425" i="6" s="1"/>
  <c r="E2425" i="2"/>
  <c r="D2425" i="2"/>
  <c r="F2425" i="6" s="1"/>
  <c r="C2425" i="2"/>
  <c r="I2424" i="2" a="1"/>
  <c r="I2424" i="2" s="1"/>
  <c r="H2424" i="2"/>
  <c r="G2424" i="2"/>
  <c r="F2424" i="2"/>
  <c r="E2424" i="2"/>
  <c r="D2424" i="2"/>
  <c r="C2424" i="2"/>
  <c r="I2423" i="2" a="1"/>
  <c r="I2423" i="2" s="1"/>
  <c r="H2423" i="2"/>
  <c r="I2423" i="7" s="1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 a="1"/>
  <c r="I2421" i="2" s="1"/>
  <c r="H2421" i="2"/>
  <c r="G2421" i="2"/>
  <c r="F2421" i="2"/>
  <c r="E2421" i="2"/>
  <c r="D2421" i="2"/>
  <c r="C2421" i="2"/>
  <c r="I2420" i="2" a="1"/>
  <c r="I2420" i="2" s="1"/>
  <c r="H2420" i="2"/>
  <c r="G2420" i="2"/>
  <c r="H2420" i="7" s="1"/>
  <c r="F2420" i="2"/>
  <c r="E2420" i="2"/>
  <c r="D2420" i="2"/>
  <c r="C2420" i="2"/>
  <c r="I2419" i="2" a="1"/>
  <c r="I2419" i="2" s="1"/>
  <c r="H2419" i="2"/>
  <c r="G2419" i="2"/>
  <c r="F2419" i="2"/>
  <c r="E2419" i="2"/>
  <c r="D2419" i="2"/>
  <c r="C2419" i="2"/>
  <c r="I2418" i="2" a="1"/>
  <c r="I2418" i="2" s="1"/>
  <c r="H2418" i="2"/>
  <c r="G2418" i="2"/>
  <c r="F2418" i="2"/>
  <c r="E2418" i="2"/>
  <c r="D2418" i="2"/>
  <c r="C2418" i="2"/>
  <c r="I2417" i="2" a="1"/>
  <c r="I2417" i="2" s="1"/>
  <c r="H2417" i="2"/>
  <c r="G2417" i="2"/>
  <c r="F2417" i="2"/>
  <c r="E2417" i="2"/>
  <c r="D2417" i="2"/>
  <c r="C2417" i="2"/>
  <c r="I2416" i="2" a="1"/>
  <c r="I2416" i="2" s="1"/>
  <c r="H2416" i="2"/>
  <c r="G2416" i="2"/>
  <c r="H2416" i="6" s="1"/>
  <c r="F2416" i="2"/>
  <c r="G2416" i="6" s="1"/>
  <c r="E2416" i="2"/>
  <c r="D2416" i="2"/>
  <c r="C2416" i="2"/>
  <c r="I2415" i="2" a="1"/>
  <c r="I2415" i="2" s="1"/>
  <c r="H2415" i="2"/>
  <c r="G2415" i="2"/>
  <c r="F2415" i="2"/>
  <c r="G2415" i="6" s="1"/>
  <c r="E2415" i="2"/>
  <c r="D2415" i="2"/>
  <c r="F2415" i="6" s="1"/>
  <c r="C2415" i="2"/>
  <c r="I2414" i="2" a="1"/>
  <c r="I2414" i="2" s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G2413" i="6" s="1"/>
  <c r="E2413" i="2"/>
  <c r="D2413" i="2"/>
  <c r="F2413" i="6" s="1"/>
  <c r="C2413" i="2"/>
  <c r="I2412" i="2" a="1"/>
  <c r="I2412" i="2" s="1"/>
  <c r="H2412" i="2"/>
  <c r="G2412" i="2"/>
  <c r="F2412" i="2"/>
  <c r="E2412" i="2"/>
  <c r="D2412" i="2"/>
  <c r="F2412" i="6" s="1"/>
  <c r="C2412" i="2"/>
  <c r="I2411" i="2" a="1"/>
  <c r="I2411" i="2" s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 a="1"/>
  <c r="I2408" i="2" s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 a="1"/>
  <c r="I2405" i="2" s="1"/>
  <c r="H2405" i="2"/>
  <c r="G2405" i="2"/>
  <c r="F2405" i="2"/>
  <c r="E2405" i="2"/>
  <c r="D2405" i="2"/>
  <c r="C2405" i="2"/>
  <c r="I2404" i="2" a="1"/>
  <c r="I2404" i="2" s="1"/>
  <c r="H2404" i="2"/>
  <c r="G2404" i="2"/>
  <c r="H2404" i="6" s="1"/>
  <c r="F2404" i="2"/>
  <c r="E2404" i="2"/>
  <c r="D2404" i="2"/>
  <c r="C2404" i="2"/>
  <c r="I2403" i="2" a="1"/>
  <c r="I2403" i="2" s="1"/>
  <c r="H2403" i="2"/>
  <c r="G2403" i="2"/>
  <c r="F2403" i="2"/>
  <c r="G2403" i="7" s="1"/>
  <c r="E2403" i="2"/>
  <c r="D2403" i="2"/>
  <c r="F2403" i="6" s="1"/>
  <c r="C2403" i="2"/>
  <c r="I2402" i="2" a="1"/>
  <c r="I2402" i="2" s="1"/>
  <c r="H2402" i="2"/>
  <c r="G2402" i="2"/>
  <c r="F2402" i="2"/>
  <c r="E2402" i="2"/>
  <c r="D2402" i="2"/>
  <c r="C2402" i="2"/>
  <c r="I2401" i="2" a="1"/>
  <c r="I2401" i="2" s="1"/>
  <c r="H2401" i="2"/>
  <c r="G2401" i="2"/>
  <c r="F2401" i="2"/>
  <c r="G2401" i="6" s="1"/>
  <c r="E2401" i="2"/>
  <c r="D2401" i="2"/>
  <c r="F2401" i="6" s="1"/>
  <c r="C2401" i="2"/>
  <c r="I2400" i="2" a="1"/>
  <c r="I2400" i="2" s="1"/>
  <c r="H2400" i="2"/>
  <c r="G2400" i="2"/>
  <c r="F2400" i="2"/>
  <c r="E2400" i="2"/>
  <c r="D2400" i="2"/>
  <c r="F2400" i="6" s="1"/>
  <c r="C2400" i="2"/>
  <c r="I2399" i="2" a="1"/>
  <c r="I2399" i="2" s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 a="1"/>
  <c r="I2396" i="2" s="1"/>
  <c r="H2396" i="2"/>
  <c r="G2396" i="2"/>
  <c r="F2396" i="2"/>
  <c r="E2396" i="2"/>
  <c r="D2396" i="2"/>
  <c r="C2396" i="2"/>
  <c r="I2395" i="2" a="1"/>
  <c r="I2395" i="2" s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 a="1"/>
  <c r="I2392" i="2" s="1"/>
  <c r="H2392" i="2"/>
  <c r="G2392" i="2"/>
  <c r="H2392" i="6" s="1"/>
  <c r="F2392" i="2"/>
  <c r="E2392" i="2"/>
  <c r="D2392" i="2"/>
  <c r="C2392" i="2"/>
  <c r="I2391" i="2" a="1"/>
  <c r="I2391" i="2" s="1"/>
  <c r="H2391" i="2"/>
  <c r="G2391" i="2"/>
  <c r="F2391" i="2"/>
  <c r="G2391" i="6" s="1"/>
  <c r="E2391" i="2"/>
  <c r="D2391" i="2"/>
  <c r="F2391" i="6" s="1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G2389" i="6" s="1"/>
  <c r="E2389" i="2"/>
  <c r="D2389" i="2"/>
  <c r="F2389" i="6" s="1"/>
  <c r="C2389" i="2"/>
  <c r="I2388" i="2" a="1"/>
  <c r="I2388" i="2" s="1"/>
  <c r="H2388" i="2"/>
  <c r="G2388" i="2"/>
  <c r="F2388" i="2"/>
  <c r="E2388" i="2"/>
  <c r="D2388" i="2"/>
  <c r="F2388" i="6" s="1"/>
  <c r="C2388" i="2"/>
  <c r="I2387" i="2" a="1"/>
  <c r="I2387" i="2" s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 a="1"/>
  <c r="I2383" i="2" s="1"/>
  <c r="H2383" i="2"/>
  <c r="G2383" i="2"/>
  <c r="F2383" i="2"/>
  <c r="E2383" i="2"/>
  <c r="D2383" i="2"/>
  <c r="C2383" i="2"/>
  <c r="I2382" i="2" a="1"/>
  <c r="I2382" i="2" s="1"/>
  <c r="H2382" i="2"/>
  <c r="G2382" i="2"/>
  <c r="F2382" i="2"/>
  <c r="E2382" i="2"/>
  <c r="D2382" i="2"/>
  <c r="C2382" i="2"/>
  <c r="I2381" i="2" a="1"/>
  <c r="I2381" i="2" s="1"/>
  <c r="H2381" i="2"/>
  <c r="G2381" i="2"/>
  <c r="F2381" i="2"/>
  <c r="E2381" i="2"/>
  <c r="D2381" i="2"/>
  <c r="C2381" i="2"/>
  <c r="I2380" i="2" a="1"/>
  <c r="I2380" i="2" s="1"/>
  <c r="H2380" i="2"/>
  <c r="G2380" i="2"/>
  <c r="H2380" i="6" s="1"/>
  <c r="F2380" i="2"/>
  <c r="E2380" i="2"/>
  <c r="D2380" i="2"/>
  <c r="C2380" i="2"/>
  <c r="I2379" i="2" a="1"/>
  <c r="I2379" i="2" s="1"/>
  <c r="H2379" i="2"/>
  <c r="G2379" i="2"/>
  <c r="F2379" i="2"/>
  <c r="G2379" i="6" s="1"/>
  <c r="E2379" i="2"/>
  <c r="D2379" i="2"/>
  <c r="F2379" i="6" s="1"/>
  <c r="C2379" i="2"/>
  <c r="I2378" i="2" a="1"/>
  <c r="I2378" i="2" s="1"/>
  <c r="H2378" i="2"/>
  <c r="G2378" i="2"/>
  <c r="F2378" i="2"/>
  <c r="G2378" i="7" s="1"/>
  <c r="E2378" i="2"/>
  <c r="D2378" i="2"/>
  <c r="C2378" i="2"/>
  <c r="I2377" i="2" a="1"/>
  <c r="I2377" i="2" s="1"/>
  <c r="H2377" i="2"/>
  <c r="G2377" i="2"/>
  <c r="F2377" i="2"/>
  <c r="G2377" i="6" s="1"/>
  <c r="E2377" i="2"/>
  <c r="D2377" i="2"/>
  <c r="F2377" i="6" s="1"/>
  <c r="C2377" i="2"/>
  <c r="I2376" i="2" a="1"/>
  <c r="I2376" i="2" s="1"/>
  <c r="H2376" i="2"/>
  <c r="G2376" i="2"/>
  <c r="F2376" i="2"/>
  <c r="E2376" i="2"/>
  <c r="D2376" i="2"/>
  <c r="C2376" i="2"/>
  <c r="I2375" i="2" a="1"/>
  <c r="I2375" i="2" s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 a="1"/>
  <c r="I2371" i="2" s="1"/>
  <c r="H2371" i="2"/>
  <c r="G2371" i="2"/>
  <c r="F2371" i="2"/>
  <c r="E2371" i="2"/>
  <c r="D2371" i="2"/>
  <c r="F2371" i="6" s="1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H2368" i="6" s="1"/>
  <c r="F2368" i="2"/>
  <c r="E2368" i="2"/>
  <c r="D2368" i="2"/>
  <c r="C2368" i="2"/>
  <c r="I2367" i="2" a="1"/>
  <c r="I2367" i="2" s="1"/>
  <c r="H2367" i="2"/>
  <c r="G2367" i="2"/>
  <c r="F2367" i="2"/>
  <c r="G2367" i="6" s="1"/>
  <c r="E2367" i="2"/>
  <c r="D2367" i="2"/>
  <c r="F2367" i="6" s="1"/>
  <c r="C2367" i="2"/>
  <c r="I2366" i="2" a="1"/>
  <c r="I2366" i="2" s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G2365" i="6" s="1"/>
  <c r="E2365" i="2"/>
  <c r="D2365" i="2"/>
  <c r="F2365" i="6" s="1"/>
  <c r="C2365" i="2"/>
  <c r="I2364" i="2" a="1"/>
  <c r="I2364" i="2" s="1"/>
  <c r="H2364" i="2"/>
  <c r="G2364" i="2"/>
  <c r="F2364" i="2"/>
  <c r="E2364" i="2"/>
  <c r="D2364" i="2"/>
  <c r="F2364" i="6" s="1"/>
  <c r="C2364" i="2"/>
  <c r="I2363" i="2" a="1"/>
  <c r="I2363" i="2" s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 a="1"/>
  <c r="I2358" i="2" s="1"/>
  <c r="H2358" i="2"/>
  <c r="G2358" i="2"/>
  <c r="F2358" i="2"/>
  <c r="E2358" i="2"/>
  <c r="D2358" i="2"/>
  <c r="C2358" i="2"/>
  <c r="I2357" i="2" a="1"/>
  <c r="I2357" i="2" s="1"/>
  <c r="H2357" i="2"/>
  <c r="G2357" i="2"/>
  <c r="F2357" i="2"/>
  <c r="E2357" i="2"/>
  <c r="D2357" i="2"/>
  <c r="C2357" i="2"/>
  <c r="I2356" i="2" a="1"/>
  <c r="I2356" i="2" s="1"/>
  <c r="H2356" i="2"/>
  <c r="G2356" i="2"/>
  <c r="H2356" i="6" s="1"/>
  <c r="F2356" i="2"/>
  <c r="E2356" i="2"/>
  <c r="D2356" i="2"/>
  <c r="C2356" i="2"/>
  <c r="I2355" i="2" a="1"/>
  <c r="I2355" i="2" s="1"/>
  <c r="H2355" i="2"/>
  <c r="G2355" i="2"/>
  <c r="F2355" i="2"/>
  <c r="G2355" i="6" s="1"/>
  <c r="E2355" i="2"/>
  <c r="D2355" i="2"/>
  <c r="F2355" i="6" s="1"/>
  <c r="C2355" i="2"/>
  <c r="I2354" i="2" a="1"/>
  <c r="I2354" i="2" s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G2353" i="6" s="1"/>
  <c r="E2353" i="2"/>
  <c r="D2353" i="2"/>
  <c r="F2353" i="6" s="1"/>
  <c r="C2353" i="2"/>
  <c r="I2352" i="2" a="1"/>
  <c r="I2352" i="2" s="1"/>
  <c r="H2352" i="2"/>
  <c r="G2352" i="2"/>
  <c r="F2352" i="2"/>
  <c r="E2352" i="2"/>
  <c r="D2352" i="2"/>
  <c r="C2352" i="2"/>
  <c r="I2351" i="2" a="1"/>
  <c r="I2351" i="2" s="1"/>
  <c r="H2351" i="2"/>
  <c r="I2351" i="7" s="1"/>
  <c r="G2351" i="2"/>
  <c r="H2351" i="7" s="1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F2348" i="7" s="1"/>
  <c r="C2348" i="2"/>
  <c r="I2347" i="2" a="1"/>
  <c r="I2347" i="2" s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G2346" i="7" s="1"/>
  <c r="E2346" i="2"/>
  <c r="D2346" i="2"/>
  <c r="F2346" i="7" s="1"/>
  <c r="C2346" i="2"/>
  <c r="I2345" i="2" a="1"/>
  <c r="I2345" i="2" s="1"/>
  <c r="H2345" i="2"/>
  <c r="G2345" i="2"/>
  <c r="F2345" i="2"/>
  <c r="E2345" i="2"/>
  <c r="D2345" i="2"/>
  <c r="C2345" i="2"/>
  <c r="I2344" i="2" a="1"/>
  <c r="I2344" i="2" s="1"/>
  <c r="H2344" i="2"/>
  <c r="G2344" i="2"/>
  <c r="H2344" i="6" s="1"/>
  <c r="F2344" i="2"/>
  <c r="E2344" i="2"/>
  <c r="D2344" i="2"/>
  <c r="C2344" i="2"/>
  <c r="I2343" i="2" a="1"/>
  <c r="I2343" i="2" s="1"/>
  <c r="H2343" i="2"/>
  <c r="G2343" i="2"/>
  <c r="F2343" i="2"/>
  <c r="G2343" i="6" s="1"/>
  <c r="E2343" i="2"/>
  <c r="D2343" i="2"/>
  <c r="F2343" i="6" s="1"/>
  <c r="C2343" i="2"/>
  <c r="I2342" i="2" a="1"/>
  <c r="I2342" i="2" s="1"/>
  <c r="H2342" i="2"/>
  <c r="G2342" i="2"/>
  <c r="F2342" i="2"/>
  <c r="E2342" i="2"/>
  <c r="D2342" i="2"/>
  <c r="C2342" i="2"/>
  <c r="I2341" i="2" a="1"/>
  <c r="I2341" i="2" s="1"/>
  <c r="H2341" i="2"/>
  <c r="G2341" i="2"/>
  <c r="F2341" i="2"/>
  <c r="G2341" i="6" s="1"/>
  <c r="E2341" i="2"/>
  <c r="D2341" i="2"/>
  <c r="F2341" i="6" s="1"/>
  <c r="C2341" i="2"/>
  <c r="I2340" i="2" a="1"/>
  <c r="I2340" i="2" s="1"/>
  <c r="H2340" i="2"/>
  <c r="G2340" i="2"/>
  <c r="F2340" i="2"/>
  <c r="E2340" i="2"/>
  <c r="D2340" i="2"/>
  <c r="F2340" i="6" s="1"/>
  <c r="C2340" i="2"/>
  <c r="I2339" i="2" a="1"/>
  <c r="I2339" i="2" s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F2336" i="7" s="1"/>
  <c r="C2336" i="2"/>
  <c r="I2335" i="2" a="1"/>
  <c r="I2335" i="2" s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 a="1"/>
  <c r="I2332" i="2" s="1"/>
  <c r="H2332" i="2"/>
  <c r="G2332" i="2"/>
  <c r="H2332" i="6" s="1"/>
  <c r="F2332" i="2"/>
  <c r="E2332" i="2"/>
  <c r="D2332" i="2"/>
  <c r="C2332" i="2"/>
  <c r="I2331" i="2" a="1"/>
  <c r="I2331" i="2" s="1"/>
  <c r="H2331" i="2"/>
  <c r="G2331" i="2"/>
  <c r="F2331" i="2"/>
  <c r="G2331" i="6" s="1"/>
  <c r="E2331" i="2"/>
  <c r="D2331" i="2"/>
  <c r="F2331" i="6" s="1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G2329" i="6" s="1"/>
  <c r="E2329" i="2"/>
  <c r="D2329" i="2"/>
  <c r="F2329" i="6" s="1"/>
  <c r="C2329" i="2"/>
  <c r="I2328" i="2" a="1"/>
  <c r="I2328" i="2" s="1"/>
  <c r="H2328" i="2"/>
  <c r="G2328" i="2"/>
  <c r="F2328" i="2"/>
  <c r="E2328" i="2"/>
  <c r="D2328" i="2"/>
  <c r="F2328" i="6" s="1"/>
  <c r="C2328" i="2"/>
  <c r="I2327" i="2" a="1"/>
  <c r="I2327" i="2" s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 a="1"/>
  <c r="I2323" i="2" s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F2322" i="6" s="1"/>
  <c r="C2322" i="2"/>
  <c r="I2321" i="2" a="1"/>
  <c r="I2321" i="2" s="1"/>
  <c r="H2321" i="2"/>
  <c r="G2321" i="2"/>
  <c r="F2321" i="2"/>
  <c r="E2321" i="2"/>
  <c r="D2321" i="2"/>
  <c r="C2321" i="2"/>
  <c r="I2320" i="2" a="1"/>
  <c r="I2320" i="2" s="1"/>
  <c r="H2320" i="2"/>
  <c r="G2320" i="2"/>
  <c r="H2320" i="6" s="1"/>
  <c r="F2320" i="2"/>
  <c r="E2320" i="2"/>
  <c r="D2320" i="2"/>
  <c r="C2320" i="2"/>
  <c r="I2319" i="2" a="1"/>
  <c r="I2319" i="2" s="1"/>
  <c r="H2319" i="2"/>
  <c r="G2319" i="2"/>
  <c r="F2319" i="2"/>
  <c r="G2319" i="6" s="1"/>
  <c r="E2319" i="2"/>
  <c r="D2319" i="2"/>
  <c r="F2319" i="6" s="1"/>
  <c r="C2319" i="2"/>
  <c r="I2318" i="2" a="1"/>
  <c r="I2318" i="2" s="1"/>
  <c r="H2318" i="2"/>
  <c r="G2318" i="2"/>
  <c r="F2318" i="2"/>
  <c r="E2318" i="2"/>
  <c r="D2318" i="2"/>
  <c r="C2318" i="2"/>
  <c r="I2317" i="2" a="1"/>
  <c r="I2317" i="2" s="1"/>
  <c r="H2317" i="2"/>
  <c r="G2317" i="2"/>
  <c r="F2317" i="2"/>
  <c r="G2317" i="6" s="1"/>
  <c r="E2317" i="2"/>
  <c r="D2317" i="2"/>
  <c r="F2317" i="6" s="1"/>
  <c r="C2317" i="2"/>
  <c r="I2316" i="2" a="1"/>
  <c r="I2316" i="2" s="1"/>
  <c r="H2316" i="2"/>
  <c r="G2316" i="2"/>
  <c r="F2316" i="2"/>
  <c r="E2316" i="2"/>
  <c r="D2316" i="2"/>
  <c r="F2316" i="6" s="1"/>
  <c r="C2316" i="2"/>
  <c r="I2315" i="2" a="1"/>
  <c r="I2315" i="2" s="1"/>
  <c r="H2315" i="2"/>
  <c r="I2315" i="7" s="1"/>
  <c r="G2315" i="2"/>
  <c r="H2315" i="7" s="1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G2312" i="7" s="1"/>
  <c r="E2312" i="2"/>
  <c r="D2312" i="2"/>
  <c r="F2312" i="7" s="1"/>
  <c r="C2312" i="2"/>
  <c r="I2311" i="2" a="1"/>
  <c r="I2311" i="2" s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 a="1"/>
  <c r="I2309" i="2" s="1"/>
  <c r="H2309" i="2"/>
  <c r="G2309" i="2"/>
  <c r="F2309" i="2"/>
  <c r="E2309" i="2"/>
  <c r="D2309" i="2"/>
  <c r="C2309" i="2"/>
  <c r="I2308" i="2" a="1"/>
  <c r="I2308" i="2" s="1"/>
  <c r="H2308" i="2"/>
  <c r="G2308" i="2"/>
  <c r="H2308" i="6" s="1"/>
  <c r="F2308" i="2"/>
  <c r="E2308" i="2"/>
  <c r="D2308" i="2"/>
  <c r="C2308" i="2"/>
  <c r="I2307" i="2" a="1"/>
  <c r="I2307" i="2" s="1"/>
  <c r="H2307" i="2"/>
  <c r="G2307" i="2"/>
  <c r="F2307" i="2"/>
  <c r="G2307" i="6" s="1"/>
  <c r="E2307" i="2"/>
  <c r="D2307" i="2"/>
  <c r="F2307" i="6" s="1"/>
  <c r="C2307" i="2"/>
  <c r="I2306" i="2" a="1"/>
  <c r="I2306" i="2" s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G2305" i="6" s="1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G2300" i="7" s="1"/>
  <c r="E2300" i="2"/>
  <c r="D2300" i="2"/>
  <c r="C2300" i="2"/>
  <c r="I2299" i="2" a="1"/>
  <c r="I2299" i="2" s="1"/>
  <c r="H2299" i="2"/>
  <c r="G2299" i="2"/>
  <c r="F2299" i="2"/>
  <c r="E2299" i="2"/>
  <c r="D2299" i="2"/>
  <c r="C2299" i="2"/>
  <c r="I2298" i="2" a="1"/>
  <c r="I2298" i="2" s="1"/>
  <c r="H2298" i="2"/>
  <c r="G2298" i="2"/>
  <c r="H2298" i="6" s="1"/>
  <c r="F2298" i="2"/>
  <c r="G2298" i="6" s="1"/>
  <c r="E2298" i="2"/>
  <c r="D2298" i="2"/>
  <c r="C2298" i="2"/>
  <c r="I2297" i="2" a="1"/>
  <c r="I2297" i="2" s="1"/>
  <c r="H2297" i="2"/>
  <c r="G2297" i="2"/>
  <c r="F2297" i="2"/>
  <c r="E2297" i="2"/>
  <c r="D2297" i="2"/>
  <c r="C2297" i="2"/>
  <c r="I2296" i="2" a="1"/>
  <c r="I2296" i="2" s="1"/>
  <c r="H2296" i="2"/>
  <c r="G2296" i="2"/>
  <c r="F2296" i="2"/>
  <c r="E2296" i="2"/>
  <c r="D2296" i="2"/>
  <c r="C2296" i="2"/>
  <c r="I2295" i="2" a="1"/>
  <c r="I2295" i="2" s="1"/>
  <c r="H2295" i="2"/>
  <c r="G2295" i="2"/>
  <c r="H2295" i="6" s="1"/>
  <c r="F2295" i="2"/>
  <c r="G2295" i="6" s="1"/>
  <c r="E2295" i="2"/>
  <c r="D2295" i="2"/>
  <c r="F2295" i="6" s="1"/>
  <c r="C2295" i="2"/>
  <c r="I2294" i="2" a="1"/>
  <c r="I2294" i="2" s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G2293" i="6" s="1"/>
  <c r="E2293" i="2"/>
  <c r="D2293" i="2"/>
  <c r="C2293" i="2"/>
  <c r="I2292" i="2" a="1"/>
  <c r="I2292" i="2" s="1"/>
  <c r="H2292" i="2"/>
  <c r="G2292" i="2"/>
  <c r="F2292" i="2"/>
  <c r="E2292" i="2"/>
  <c r="D2292" i="2"/>
  <c r="F2292" i="6" s="1"/>
  <c r="C2292" i="2"/>
  <c r="I2291" i="2" a="1"/>
  <c r="I2291" i="2" s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 a="1"/>
  <c r="I2287" i="2" s="1"/>
  <c r="H2287" i="2"/>
  <c r="G2287" i="2"/>
  <c r="F2287" i="2"/>
  <c r="E2287" i="2"/>
  <c r="D2287" i="2"/>
  <c r="C2287" i="2"/>
  <c r="I2286" i="2" a="1"/>
  <c r="I2286" i="2" s="1"/>
  <c r="H2286" i="2"/>
  <c r="G2286" i="2"/>
  <c r="H2286" i="6" s="1"/>
  <c r="F2286" i="2"/>
  <c r="G2286" i="6" s="1"/>
  <c r="E2286" i="2"/>
  <c r="D2286" i="2"/>
  <c r="C2286" i="2"/>
  <c r="I2285" i="2" a="1"/>
  <c r="I2285" i="2" s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 a="1"/>
  <c r="I2283" i="2" s="1"/>
  <c r="H2283" i="2"/>
  <c r="G2283" i="2"/>
  <c r="H2283" i="6" s="1"/>
  <c r="F2283" i="2"/>
  <c r="G2283" i="6" s="1"/>
  <c r="E2283" i="2"/>
  <c r="D2283" i="2"/>
  <c r="F2283" i="6" s="1"/>
  <c r="C2283" i="2"/>
  <c r="I2282" i="2" a="1"/>
  <c r="I2282" i="2" s="1"/>
  <c r="H2282" i="2"/>
  <c r="G2282" i="2"/>
  <c r="F2282" i="2"/>
  <c r="E2282" i="2"/>
  <c r="D2282" i="2"/>
  <c r="C2282" i="2"/>
  <c r="I2281" i="2" a="1"/>
  <c r="I2281" i="2" s="1"/>
  <c r="H2281" i="2"/>
  <c r="G2281" i="2"/>
  <c r="F2281" i="2"/>
  <c r="G2281" i="6" s="1"/>
  <c r="E2281" i="2"/>
  <c r="D2281" i="2"/>
  <c r="C2281" i="2"/>
  <c r="I2280" i="2" a="1"/>
  <c r="I2280" i="2" s="1"/>
  <c r="H2280" i="2"/>
  <c r="G2280" i="2"/>
  <c r="F2280" i="2"/>
  <c r="E2280" i="2"/>
  <c r="D2280" i="2"/>
  <c r="F2280" i="6" s="1"/>
  <c r="C2280" i="2"/>
  <c r="I2279" i="2" a="1"/>
  <c r="I2279" i="2" s="1"/>
  <c r="H2279" i="2"/>
  <c r="I2279" i="7" s="1"/>
  <c r="G2279" i="2"/>
  <c r="H2279" i="7" s="1"/>
  <c r="F2279" i="2"/>
  <c r="E2279" i="2"/>
  <c r="D2279" i="2"/>
  <c r="C2279" i="2"/>
  <c r="I2278" i="2" a="1"/>
  <c r="I2278" i="2" s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G2276" i="7" s="1"/>
  <c r="E2276" i="2"/>
  <c r="D2276" i="2"/>
  <c r="C2276" i="2"/>
  <c r="I2275" i="2" a="1"/>
  <c r="I2275" i="2" s="1"/>
  <c r="H2275" i="2"/>
  <c r="G2275" i="2"/>
  <c r="F2275" i="2"/>
  <c r="E2275" i="2"/>
  <c r="D2275" i="2"/>
  <c r="C2275" i="2"/>
  <c r="I2274" i="2" a="1"/>
  <c r="I2274" i="2" s="1"/>
  <c r="H2274" i="2"/>
  <c r="G2274" i="2"/>
  <c r="H2274" i="6" s="1"/>
  <c r="F2274" i="2"/>
  <c r="G2274" i="6" s="1"/>
  <c r="E2274" i="2"/>
  <c r="D2274" i="2"/>
  <c r="C2274" i="2"/>
  <c r="I2273" i="2" a="1"/>
  <c r="I2273" i="2" s="1"/>
  <c r="H2273" i="2"/>
  <c r="G2273" i="2"/>
  <c r="F2273" i="2"/>
  <c r="E2273" i="2"/>
  <c r="D2273" i="2"/>
  <c r="C2273" i="2"/>
  <c r="I2272" i="2" a="1"/>
  <c r="I2272" i="2" s="1"/>
  <c r="H2272" i="2"/>
  <c r="G2272" i="2"/>
  <c r="F2272" i="2"/>
  <c r="E2272" i="2"/>
  <c r="D2272" i="2"/>
  <c r="C2272" i="2"/>
  <c r="I2271" i="2" a="1"/>
  <c r="I2271" i="2" s="1"/>
  <c r="H2271" i="2"/>
  <c r="G2271" i="2"/>
  <c r="H2271" i="6" s="1"/>
  <c r="F2271" i="2"/>
  <c r="G2271" i="6" s="1"/>
  <c r="E2271" i="2"/>
  <c r="D2271" i="2"/>
  <c r="F2271" i="6" s="1"/>
  <c r="C2271" i="2"/>
  <c r="I2270" i="2" a="1"/>
  <c r="I2270" i="2" s="1"/>
  <c r="H2270" i="2"/>
  <c r="G2270" i="2"/>
  <c r="F2270" i="2"/>
  <c r="G2270" i="7" s="1"/>
  <c r="E2270" i="2"/>
  <c r="D2270" i="2"/>
  <c r="C2270" i="2"/>
  <c r="I2269" i="2" a="1"/>
  <c r="I2269" i="2" s="1"/>
  <c r="H2269" i="2"/>
  <c r="G2269" i="2"/>
  <c r="F2269" i="2"/>
  <c r="G2269" i="6" s="1"/>
  <c r="E2269" i="2"/>
  <c r="D2269" i="2"/>
  <c r="C2269" i="2"/>
  <c r="I2268" i="2" a="1"/>
  <c r="I2268" i="2" s="1"/>
  <c r="H2268" i="2"/>
  <c r="G2268" i="2"/>
  <c r="F2268" i="2"/>
  <c r="E2268" i="2"/>
  <c r="D2268" i="2"/>
  <c r="F2268" i="7" s="1"/>
  <c r="C2268" i="2"/>
  <c r="I2267" i="2" a="1"/>
  <c r="I2267" i="2" s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 a="1"/>
  <c r="I2265" i="2" s="1"/>
  <c r="H2265" i="2"/>
  <c r="G2265" i="2"/>
  <c r="F2265" i="2"/>
  <c r="E2265" i="2"/>
  <c r="D2265" i="2"/>
  <c r="C2265" i="2"/>
  <c r="I2264" i="2" a="1"/>
  <c r="I2264" i="2" s="1"/>
  <c r="H2264" i="2"/>
  <c r="G2264" i="2"/>
  <c r="F2264" i="2"/>
  <c r="E2264" i="2"/>
  <c r="D2264" i="2"/>
  <c r="C2264" i="2"/>
  <c r="I2263" i="2" a="1"/>
  <c r="I2263" i="2" s="1"/>
  <c r="H2263" i="2"/>
  <c r="G2263" i="2"/>
  <c r="F2263" i="2"/>
  <c r="E2263" i="2"/>
  <c r="D2263" i="2"/>
  <c r="C2263" i="2"/>
  <c r="I2262" i="2" a="1"/>
  <c r="I2262" i="2" s="1"/>
  <c r="H2262" i="2"/>
  <c r="G2262" i="2"/>
  <c r="H2262" i="6" s="1"/>
  <c r="F2262" i="2"/>
  <c r="G2262" i="6" s="1"/>
  <c r="E2262" i="2"/>
  <c r="D2262" i="2"/>
  <c r="C2262" i="2"/>
  <c r="I2261" i="2" a="1"/>
  <c r="I2261" i="2" s="1"/>
  <c r="H2261" i="2"/>
  <c r="G2261" i="2"/>
  <c r="F2261" i="2"/>
  <c r="E2261" i="2"/>
  <c r="D2261" i="2"/>
  <c r="C2261" i="2"/>
  <c r="I2260" i="2" a="1"/>
  <c r="I2260" i="2" s="1"/>
  <c r="H2260" i="2"/>
  <c r="G2260" i="2"/>
  <c r="F2260" i="2"/>
  <c r="E2260" i="2"/>
  <c r="D2260" i="2"/>
  <c r="C2260" i="2"/>
  <c r="I2259" i="2" a="1"/>
  <c r="I2259" i="2" s="1"/>
  <c r="H2259" i="2"/>
  <c r="G2259" i="2"/>
  <c r="H2259" i="6" s="1"/>
  <c r="F2259" i="2"/>
  <c r="G2259" i="6" s="1"/>
  <c r="E2259" i="2"/>
  <c r="D2259" i="2"/>
  <c r="F2259" i="6" s="1"/>
  <c r="C2259" i="2"/>
  <c r="I2258" i="2" a="1"/>
  <c r="I2258" i="2" s="1"/>
  <c r="H2258" i="2"/>
  <c r="G2258" i="2"/>
  <c r="F2258" i="2"/>
  <c r="E2258" i="2"/>
  <c r="D2258" i="2"/>
  <c r="C2258" i="2"/>
  <c r="I2257" i="2" a="1"/>
  <c r="I2257" i="2" s="1"/>
  <c r="H2257" i="2"/>
  <c r="G2257" i="2"/>
  <c r="F2257" i="2"/>
  <c r="G2257" i="6" s="1"/>
  <c r="E2257" i="2"/>
  <c r="D2257" i="2"/>
  <c r="C2257" i="2"/>
  <c r="I2256" i="2" a="1"/>
  <c r="I2256" i="2" s="1"/>
  <c r="H2256" i="2"/>
  <c r="G2256" i="2"/>
  <c r="H2256" i="6" s="1"/>
  <c r="F2256" i="2"/>
  <c r="E2256" i="2"/>
  <c r="D2256" i="2"/>
  <c r="F2256" i="6" s="1"/>
  <c r="C2256" i="2"/>
  <c r="I2255" i="2" a="1"/>
  <c r="I2255" i="2" s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 a="1"/>
  <c r="I2252" i="2" s="1"/>
  <c r="H2252" i="2"/>
  <c r="G2252" i="2"/>
  <c r="F2252" i="2"/>
  <c r="E2252" i="2"/>
  <c r="D2252" i="2"/>
  <c r="C2252" i="2"/>
  <c r="I2251" i="2" a="1"/>
  <c r="I2251" i="2" s="1"/>
  <c r="H2251" i="2"/>
  <c r="G2251" i="2"/>
  <c r="F2251" i="2"/>
  <c r="E2251" i="2"/>
  <c r="D2251" i="2"/>
  <c r="C2251" i="2"/>
  <c r="I2250" i="2" a="1"/>
  <c r="I2250" i="2" s="1"/>
  <c r="H2250" i="2"/>
  <c r="G2250" i="2"/>
  <c r="H2250" i="6" s="1"/>
  <c r="F2250" i="2"/>
  <c r="G2250" i="6" s="1"/>
  <c r="E2250" i="2"/>
  <c r="D2250" i="2"/>
  <c r="C2250" i="2"/>
  <c r="I2249" i="2" a="1"/>
  <c r="I2249" i="2" s="1"/>
  <c r="H2249" i="2"/>
  <c r="G2249" i="2"/>
  <c r="F2249" i="2"/>
  <c r="E2249" i="2"/>
  <c r="D2249" i="2"/>
  <c r="C2249" i="2"/>
  <c r="I2248" i="2" a="1"/>
  <c r="I2248" i="2" s="1"/>
  <c r="H2248" i="2"/>
  <c r="G2248" i="2"/>
  <c r="F2248" i="2"/>
  <c r="E2248" i="2"/>
  <c r="D2248" i="2"/>
  <c r="C2248" i="2"/>
  <c r="I2247" i="2" a="1"/>
  <c r="I2247" i="2" s="1"/>
  <c r="H2247" i="2"/>
  <c r="G2247" i="2"/>
  <c r="H2247" i="6" s="1"/>
  <c r="F2247" i="2"/>
  <c r="G2247" i="6" s="1"/>
  <c r="E2247" i="2"/>
  <c r="D2247" i="2"/>
  <c r="F2247" i="6" s="1"/>
  <c r="C2247" i="2"/>
  <c r="I2246" i="2" a="1"/>
  <c r="I2246" i="2" s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G2245" i="6" s="1"/>
  <c r="E2245" i="2"/>
  <c r="D2245" i="2"/>
  <c r="C2245" i="2"/>
  <c r="I2244" i="2" a="1"/>
  <c r="I2244" i="2" s="1"/>
  <c r="H2244" i="2"/>
  <c r="G2244" i="2"/>
  <c r="F2244" i="2"/>
  <c r="E2244" i="2"/>
  <c r="D2244" i="2"/>
  <c r="F2244" i="6" s="1"/>
  <c r="C2244" i="2"/>
  <c r="I2243" i="2" a="1"/>
  <c r="I2243" i="2" s="1"/>
  <c r="H2243" i="2"/>
  <c r="G2243" i="2"/>
  <c r="F2243" i="2"/>
  <c r="E2243" i="2"/>
  <c r="D2243" i="2"/>
  <c r="C2243" i="2"/>
  <c r="I2242" i="2" a="1"/>
  <c r="I2242" i="2" s="1"/>
  <c r="H2242" i="2"/>
  <c r="G2242" i="2"/>
  <c r="F2242" i="2"/>
  <c r="E2242" i="2"/>
  <c r="D2242" i="2"/>
  <c r="C2242" i="2"/>
  <c r="I2241" i="2" a="1"/>
  <c r="I2241" i="2" s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 a="1"/>
  <c r="I2239" i="2" s="1"/>
  <c r="H2239" i="2"/>
  <c r="G2239" i="2"/>
  <c r="F2239" i="2"/>
  <c r="E2239" i="2"/>
  <c r="D2239" i="2"/>
  <c r="C2239" i="2"/>
  <c r="I2238" i="2" a="1"/>
  <c r="I2238" i="2" s="1"/>
  <c r="H2238" i="2"/>
  <c r="G2238" i="2"/>
  <c r="H2238" i="6" s="1"/>
  <c r="F2238" i="2"/>
  <c r="G2238" i="6" s="1"/>
  <c r="E2238" i="2"/>
  <c r="D2238" i="2"/>
  <c r="C2238" i="2"/>
  <c r="I2237" i="2" a="1"/>
  <c r="I2237" i="2" s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 a="1"/>
  <c r="I2235" i="2" s="1"/>
  <c r="H2235" i="2"/>
  <c r="G2235" i="2"/>
  <c r="H2235" i="6" s="1"/>
  <c r="F2235" i="2"/>
  <c r="G2235" i="6" s="1"/>
  <c r="E2235" i="2"/>
  <c r="D2235" i="2"/>
  <c r="F2235" i="6" s="1"/>
  <c r="C2235" i="2"/>
  <c r="I2234" i="2" a="1"/>
  <c r="I2234" i="2" s="1"/>
  <c r="H2234" i="2"/>
  <c r="G2234" i="2"/>
  <c r="F2234" i="2"/>
  <c r="G2234" i="7" s="1"/>
  <c r="E2234" i="2"/>
  <c r="D2234" i="2"/>
  <c r="F2234" i="7" s="1"/>
  <c r="C2234" i="2"/>
  <c r="I2233" i="2" a="1"/>
  <c r="I2233" i="2" s="1"/>
  <c r="H2233" i="2"/>
  <c r="G2233" i="2"/>
  <c r="F2233" i="2"/>
  <c r="G2233" i="6" s="1"/>
  <c r="E2233" i="2"/>
  <c r="D2233" i="2"/>
  <c r="C2233" i="2"/>
  <c r="I2232" i="2" a="1"/>
  <c r="I2232" i="2" s="1"/>
  <c r="H2232" i="2"/>
  <c r="G2232" i="2"/>
  <c r="F2232" i="2"/>
  <c r="E2232" i="2"/>
  <c r="D2232" i="2"/>
  <c r="F2232" i="6" s="1"/>
  <c r="C2232" i="2"/>
  <c r="I2231" i="2" a="1"/>
  <c r="I2231" i="2" s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 a="1"/>
  <c r="I2227" i="2" s="1"/>
  <c r="H2227" i="2"/>
  <c r="G2227" i="2"/>
  <c r="F2227" i="2"/>
  <c r="E2227" i="2"/>
  <c r="D2227" i="2"/>
  <c r="C2227" i="2"/>
  <c r="I2226" i="2" a="1"/>
  <c r="I2226" i="2" s="1"/>
  <c r="H2226" i="2"/>
  <c r="G2226" i="2"/>
  <c r="H2226" i="6" s="1"/>
  <c r="F2226" i="2"/>
  <c r="E2226" i="2"/>
  <c r="D2226" i="2"/>
  <c r="C2226" i="2"/>
  <c r="I2225" i="2" a="1"/>
  <c r="I2225" i="2" s="1"/>
  <c r="H2225" i="2"/>
  <c r="G2225" i="2"/>
  <c r="H2225" i="6" s="1"/>
  <c r="F2225" i="2"/>
  <c r="G2225" i="6" s="1"/>
  <c r="E2225" i="2"/>
  <c r="D2225" i="2"/>
  <c r="C2225" i="2"/>
  <c r="I2224" i="2" a="1"/>
  <c r="I2224" i="2" s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G2223" i="6" s="1"/>
  <c r="E2223" i="2"/>
  <c r="D2223" i="2"/>
  <c r="F2223" i="6" s="1"/>
  <c r="C2223" i="2"/>
  <c r="I2222" i="2" a="1"/>
  <c r="I2222" i="2" s="1"/>
  <c r="H2222" i="2"/>
  <c r="G2222" i="2"/>
  <c r="F2222" i="2"/>
  <c r="E2222" i="2"/>
  <c r="D2222" i="2"/>
  <c r="F2222" i="6" s="1"/>
  <c r="C2222" i="2"/>
  <c r="I2221" i="2" a="1"/>
  <c r="I2221" i="2" s="1"/>
  <c r="H2221" i="2"/>
  <c r="G2221" i="2"/>
  <c r="F2221" i="2"/>
  <c r="G2221" i="6" s="1"/>
  <c r="E2221" i="2"/>
  <c r="D2221" i="2"/>
  <c r="C2221" i="2"/>
  <c r="I2220" i="2" a="1"/>
  <c r="I2220" i="2" s="1"/>
  <c r="H2220" i="2"/>
  <c r="G2220" i="2"/>
  <c r="F2220" i="2"/>
  <c r="E2220" i="2"/>
  <c r="D2220" i="2"/>
  <c r="F2220" i="6" s="1"/>
  <c r="C2220" i="2"/>
  <c r="I2219" i="2" a="1"/>
  <c r="I2219" i="2" s="1"/>
  <c r="H2219" i="2"/>
  <c r="G2219" i="2"/>
  <c r="H2219" i="7" s="1"/>
  <c r="F2219" i="2"/>
  <c r="E2219" i="2"/>
  <c r="D2219" i="2"/>
  <c r="C2219" i="2"/>
  <c r="I2218" i="2" a="1"/>
  <c r="I2218" i="2" s="1"/>
  <c r="H2218" i="2"/>
  <c r="G2218" i="2"/>
  <c r="F2218" i="2"/>
  <c r="E2218" i="2"/>
  <c r="D2218" i="2"/>
  <c r="C2218" i="2"/>
  <c r="I2217" i="2" a="1"/>
  <c r="I2217" i="2" s="1"/>
  <c r="H2217" i="2"/>
  <c r="G2217" i="2"/>
  <c r="H2217" i="6" s="1"/>
  <c r="F2217" i="2"/>
  <c r="G2217" i="6" s="1"/>
  <c r="E2217" i="2"/>
  <c r="D2217" i="2"/>
  <c r="C2217" i="2"/>
  <c r="I2216" i="2" a="1"/>
  <c r="I2216" i="2" s="1"/>
  <c r="H2216" i="2"/>
  <c r="G2216" i="2"/>
  <c r="F2216" i="2"/>
  <c r="E2216" i="2"/>
  <c r="D2216" i="2"/>
  <c r="F2216" i="7" s="1"/>
  <c r="C2216" i="2"/>
  <c r="I2215" i="2" a="1"/>
  <c r="I2215" i="2" s="1"/>
  <c r="H2215" i="2"/>
  <c r="G2215" i="2"/>
  <c r="F2215" i="2"/>
  <c r="E2215" i="2"/>
  <c r="D2215" i="2"/>
  <c r="C2215" i="2"/>
  <c r="I2214" i="2" a="1"/>
  <c r="I2214" i="2" s="1"/>
  <c r="H2214" i="2"/>
  <c r="G2214" i="2"/>
  <c r="F2214" i="2"/>
  <c r="E2214" i="2"/>
  <c r="D2214" i="2"/>
  <c r="C2214" i="2"/>
  <c r="I2213" i="2" a="1"/>
  <c r="I2213" i="2" s="1"/>
  <c r="H2213" i="2"/>
  <c r="G2213" i="2"/>
  <c r="H2213" i="6" s="1"/>
  <c r="F2213" i="2"/>
  <c r="E2213" i="2"/>
  <c r="D2213" i="2"/>
  <c r="C2213" i="2"/>
  <c r="I2212" i="2" a="1"/>
  <c r="I2212" i="2" s="1"/>
  <c r="H2212" i="2"/>
  <c r="G2212" i="2"/>
  <c r="F2212" i="2"/>
  <c r="E2212" i="2"/>
  <c r="D2212" i="2"/>
  <c r="C2212" i="2"/>
  <c r="I2211" i="2" a="1"/>
  <c r="I2211" i="2" s="1"/>
  <c r="H2211" i="2"/>
  <c r="G2211" i="2"/>
  <c r="F2211" i="2"/>
  <c r="G2211" i="6" s="1"/>
  <c r="E2211" i="2"/>
  <c r="D2211" i="2"/>
  <c r="C2211" i="2"/>
  <c r="I2210" i="2" a="1"/>
  <c r="I2210" i="2" s="1"/>
  <c r="H2210" i="2"/>
  <c r="G2210" i="2"/>
  <c r="F2210" i="2"/>
  <c r="E2210" i="2"/>
  <c r="D2210" i="2"/>
  <c r="F2210" i="6" s="1"/>
  <c r="C2210" i="2"/>
  <c r="I2209" i="2" a="1"/>
  <c r="I2209" i="2" s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F2208" i="6" s="1"/>
  <c r="C2208" i="2"/>
  <c r="I2207" i="2" a="1"/>
  <c r="I2207" i="2" s="1"/>
  <c r="H2207" i="2"/>
  <c r="G2207" i="2"/>
  <c r="F2207" i="2"/>
  <c r="E2207" i="2"/>
  <c r="D2207" i="2"/>
  <c r="C2207" i="2"/>
  <c r="I2206" i="2" a="1"/>
  <c r="I2206" i="2" s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 a="1"/>
  <c r="I2201" i="2" s="1"/>
  <c r="H2201" i="2"/>
  <c r="G2201" i="2"/>
  <c r="H2201" i="6" s="1"/>
  <c r="F2201" i="2"/>
  <c r="E2201" i="2"/>
  <c r="D2201" i="2"/>
  <c r="F2201" i="6" s="1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H2199" i="6" s="1"/>
  <c r="F2199" i="2"/>
  <c r="G2199" i="6" s="1"/>
  <c r="E2199" i="2"/>
  <c r="D2199" i="2"/>
  <c r="C2199" i="2"/>
  <c r="I2198" i="2" a="1"/>
  <c r="I2198" i="2" s="1"/>
  <c r="H2198" i="2"/>
  <c r="G2198" i="2"/>
  <c r="F2198" i="2"/>
  <c r="E2198" i="2"/>
  <c r="D2198" i="2"/>
  <c r="F2198" i="6" s="1"/>
  <c r="C2198" i="2"/>
  <c r="I2197" i="2" a="1"/>
  <c r="I2197" i="2" s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F2196" i="6" s="1"/>
  <c r="C2196" i="2"/>
  <c r="I2195" i="2" a="1"/>
  <c r="I2195" i="2" s="1"/>
  <c r="H2195" i="2"/>
  <c r="G2195" i="2"/>
  <c r="F2195" i="2"/>
  <c r="E2195" i="2"/>
  <c r="D2195" i="2"/>
  <c r="F2195" i="6" s="1"/>
  <c r="C2195" i="2"/>
  <c r="I2194" i="2" a="1"/>
  <c r="I2194" i="2" s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 a="1"/>
  <c r="I2191" i="2" s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F2190" i="6" s="1"/>
  <c r="C2190" i="2"/>
  <c r="I2189" i="2" a="1"/>
  <c r="I2189" i="2" s="1"/>
  <c r="H2189" i="2"/>
  <c r="G2189" i="2"/>
  <c r="H2189" i="6" s="1"/>
  <c r="F2189" i="2"/>
  <c r="E2189" i="2"/>
  <c r="D2189" i="2"/>
  <c r="F2189" i="6" s="1"/>
  <c r="C2189" i="2"/>
  <c r="I2188" i="2" a="1"/>
  <c r="I2188" i="2" s="1"/>
  <c r="H2188" i="2"/>
  <c r="G2188" i="2"/>
  <c r="F2188" i="2"/>
  <c r="E2188" i="2"/>
  <c r="D2188" i="2"/>
  <c r="C2188" i="2"/>
  <c r="I2187" i="2" a="1"/>
  <c r="I2187" i="2" s="1"/>
  <c r="H2187" i="2"/>
  <c r="G2187" i="2"/>
  <c r="H2187" i="6" s="1"/>
  <c r="F2187" i="2"/>
  <c r="G2187" i="6" s="1"/>
  <c r="E2187" i="2"/>
  <c r="D2187" i="2"/>
  <c r="C2187" i="2"/>
  <c r="I2186" i="2" a="1"/>
  <c r="I2186" i="2" s="1"/>
  <c r="H2186" i="2"/>
  <c r="G2186" i="2"/>
  <c r="F2186" i="2"/>
  <c r="E2186" i="2"/>
  <c r="D2186" i="2"/>
  <c r="F2186" i="6" s="1"/>
  <c r="C2186" i="2"/>
  <c r="I2185" i="2" a="1"/>
  <c r="I2185" i="2" s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F2184" i="6" s="1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 a="1"/>
  <c r="I2177" i="2" s="1"/>
  <c r="H2177" i="2"/>
  <c r="G2177" i="2"/>
  <c r="H2177" i="6" s="1"/>
  <c r="F2177" i="2"/>
  <c r="E2177" i="2"/>
  <c r="D2177" i="2"/>
  <c r="F2177" i="6" s="1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H2175" i="6" s="1"/>
  <c r="F2175" i="2"/>
  <c r="G2175" i="6" s="1"/>
  <c r="E2175" i="2"/>
  <c r="D2175" i="2"/>
  <c r="C2175" i="2"/>
  <c r="I2174" i="2" a="1"/>
  <c r="I2174" i="2" s="1"/>
  <c r="H2174" i="2"/>
  <c r="G2174" i="2"/>
  <c r="F2174" i="2"/>
  <c r="E2174" i="2"/>
  <c r="D2174" i="2"/>
  <c r="F2174" i="6" s="1"/>
  <c r="C2174" i="2"/>
  <c r="I2173" i="2" a="1"/>
  <c r="I2173" i="2" s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F2172" i="6" s="1"/>
  <c r="C2172" i="2"/>
  <c r="I2171" i="2" a="1"/>
  <c r="I2171" i="2" s="1"/>
  <c r="H2171" i="2"/>
  <c r="I2171" i="7" s="1"/>
  <c r="G2171" i="2"/>
  <c r="H2171" i="7" s="1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 a="1"/>
  <c r="I2169" i="2" s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F2168" i="7" s="1"/>
  <c r="C2168" i="2"/>
  <c r="I2167" i="2" a="1"/>
  <c r="I2167" i="2" s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G2166" i="7" s="1"/>
  <c r="E2166" i="2"/>
  <c r="D2166" i="2"/>
  <c r="C2166" i="2"/>
  <c r="I2165" i="2" a="1"/>
  <c r="I2165" i="2" s="1"/>
  <c r="H2165" i="2"/>
  <c r="G2165" i="2"/>
  <c r="H2165" i="6" s="1"/>
  <c r="F2165" i="2"/>
  <c r="E2165" i="2"/>
  <c r="D2165" i="2"/>
  <c r="F2165" i="6" s="1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H2163" i="6" s="1"/>
  <c r="F2163" i="2"/>
  <c r="G2163" i="6" s="1"/>
  <c r="E2163" i="2"/>
  <c r="D2163" i="2"/>
  <c r="C2163" i="2"/>
  <c r="I2162" i="2" a="1"/>
  <c r="I2162" i="2" s="1"/>
  <c r="H2162" i="2"/>
  <c r="G2162" i="2"/>
  <c r="F2162" i="2"/>
  <c r="E2162" i="2"/>
  <c r="D2162" i="2"/>
  <c r="F2162" i="6" s="1"/>
  <c r="C2162" i="2"/>
  <c r="I2161" i="2" a="1"/>
  <c r="I2161" i="2" s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F2160" i="7" s="1"/>
  <c r="C2160" i="2"/>
  <c r="I2159" i="2" a="1"/>
  <c r="I2159" i="2" s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G2157" i="7" s="1"/>
  <c r="E2157" i="2"/>
  <c r="D2157" i="2"/>
  <c r="C2157" i="2"/>
  <c r="I2156" i="2" a="1"/>
  <c r="I2156" i="2" s="1"/>
  <c r="H2156" i="2"/>
  <c r="G2156" i="2"/>
  <c r="H2156" i="6" s="1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H2153" i="6" s="1"/>
  <c r="F2153" i="2"/>
  <c r="G2153" i="6" s="1"/>
  <c r="E2153" i="2"/>
  <c r="D2153" i="2"/>
  <c r="C2153" i="2"/>
  <c r="I2152" i="2" a="1"/>
  <c r="I2152" i="2" s="1"/>
  <c r="H2152" i="2"/>
  <c r="G2152" i="2"/>
  <c r="F2152" i="2"/>
  <c r="G2152" i="6" s="1"/>
  <c r="E2152" i="2"/>
  <c r="D2152" i="2"/>
  <c r="C2152" i="2"/>
  <c r="I2151" i="2" a="1"/>
  <c r="I2151" i="2" s="1"/>
  <c r="H2151" i="2"/>
  <c r="G2151" i="2"/>
  <c r="F2151" i="2"/>
  <c r="E2151" i="2"/>
  <c r="D2151" i="2"/>
  <c r="C2151" i="2"/>
  <c r="I2150" i="2" a="1"/>
  <c r="I2150" i="2" s="1"/>
  <c r="H2150" i="2"/>
  <c r="G2150" i="2"/>
  <c r="H2150" i="6" s="1"/>
  <c r="F2150" i="2"/>
  <c r="E2150" i="2"/>
  <c r="D2150" i="2"/>
  <c r="F2150" i="6" s="1"/>
  <c r="C2150" i="2"/>
  <c r="I2149" i="2" a="1"/>
  <c r="I2149" i="2" s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G2146" i="6" s="1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H2141" i="6" s="1"/>
  <c r="F2141" i="2"/>
  <c r="G2141" i="6" s="1"/>
  <c r="E2141" i="2"/>
  <c r="D2141" i="2"/>
  <c r="C2141" i="2"/>
  <c r="I2140" i="2" a="1"/>
  <c r="I2140" i="2" s="1"/>
  <c r="H2140" i="2"/>
  <c r="G2140" i="2"/>
  <c r="F2140" i="2"/>
  <c r="G2140" i="6" s="1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 a="1"/>
  <c r="I2138" i="2" s="1"/>
  <c r="H2138" i="2"/>
  <c r="G2138" i="2"/>
  <c r="H2138" i="6" s="1"/>
  <c r="F2138" i="2"/>
  <c r="E2138" i="2"/>
  <c r="D2138" i="2"/>
  <c r="F2138" i="6" s="1"/>
  <c r="C2138" i="2"/>
  <c r="I2137" i="2" a="1"/>
  <c r="I2137" i="2" s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I2129" i="7" s="1"/>
  <c r="G2129" i="2"/>
  <c r="F2129" i="2"/>
  <c r="G2129" i="6" s="1"/>
  <c r="E2129" i="2"/>
  <c r="D2129" i="2"/>
  <c r="C2129" i="2"/>
  <c r="I2128" i="2" a="1"/>
  <c r="I2128" i="2" s="1"/>
  <c r="H2128" i="2"/>
  <c r="G2128" i="2"/>
  <c r="F2128" i="2"/>
  <c r="G2128" i="6" s="1"/>
  <c r="E2128" i="2"/>
  <c r="D2128" i="2"/>
  <c r="C2128" i="2"/>
  <c r="I2127" i="2" a="1"/>
  <c r="I2127" i="2" s="1"/>
  <c r="H2127" i="2"/>
  <c r="G2127" i="2"/>
  <c r="F2127" i="2"/>
  <c r="G2127" i="7" s="1"/>
  <c r="E2127" i="2"/>
  <c r="D2127" i="2"/>
  <c r="C2127" i="2"/>
  <c r="I2126" i="2" a="1"/>
  <c r="I2126" i="2" s="1"/>
  <c r="H2126" i="2"/>
  <c r="G2126" i="2"/>
  <c r="H2126" i="6" s="1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 a="1"/>
  <c r="I2117" i="2" s="1"/>
  <c r="H2117" i="2"/>
  <c r="I2117" i="7" s="1"/>
  <c r="G2117" i="2"/>
  <c r="F2117" i="2"/>
  <c r="G2117" i="6" s="1"/>
  <c r="E2117" i="2"/>
  <c r="D2117" i="2"/>
  <c r="C2117" i="2"/>
  <c r="I2116" i="2" a="1"/>
  <c r="I2116" i="2" s="1"/>
  <c r="H2116" i="2"/>
  <c r="G2116" i="2"/>
  <c r="F2116" i="2"/>
  <c r="G2116" i="6" s="1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 a="1"/>
  <c r="I2114" i="2" s="1"/>
  <c r="H2114" i="2"/>
  <c r="G2114" i="2"/>
  <c r="H2114" i="6" s="1"/>
  <c r="F2114" i="2"/>
  <c r="G2114" i="7" s="1"/>
  <c r="E2114" i="2"/>
  <c r="D2114" i="2"/>
  <c r="F2114" i="7" s="1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 a="1"/>
  <c r="I2105" i="2" s="1"/>
  <c r="H2105" i="2"/>
  <c r="G2105" i="2"/>
  <c r="H2105" i="6" s="1"/>
  <c r="F2105" i="2"/>
  <c r="G2105" i="6" s="1"/>
  <c r="E2105" i="2"/>
  <c r="D2105" i="2"/>
  <c r="C2105" i="2"/>
  <c r="I2104" i="2" a="1"/>
  <c r="I2104" i="2" s="1"/>
  <c r="H2104" i="2"/>
  <c r="G2104" i="2"/>
  <c r="F2104" i="2"/>
  <c r="G2104" i="6" s="1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 a="1"/>
  <c r="I2102" i="2" s="1"/>
  <c r="H2102" i="2"/>
  <c r="G2102" i="2"/>
  <c r="H2102" i="6" s="1"/>
  <c r="F2102" i="2"/>
  <c r="G2102" i="7" s="1"/>
  <c r="E2102" i="2"/>
  <c r="D2102" i="2"/>
  <c r="F2102" i="6" s="1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 a="1"/>
  <c r="I2093" i="2" s="1"/>
  <c r="H2093" i="2"/>
  <c r="G2093" i="2"/>
  <c r="H2093" i="6" s="1"/>
  <c r="F2093" i="2"/>
  <c r="G2093" i="6" s="1"/>
  <c r="E2093" i="2"/>
  <c r="D2093" i="2"/>
  <c r="C2093" i="2"/>
  <c r="I2092" i="2" a="1"/>
  <c r="I2092" i="2" s="1"/>
  <c r="H2092" i="2"/>
  <c r="G2092" i="2"/>
  <c r="F2092" i="2"/>
  <c r="G2092" i="6" s="1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H2090" i="6" s="1"/>
  <c r="F2090" i="2"/>
  <c r="E2090" i="2"/>
  <c r="D2090" i="2"/>
  <c r="F2090" i="6" s="1"/>
  <c r="C2090" i="2"/>
  <c r="I2089" i="2" a="1"/>
  <c r="I2089" i="2" s="1"/>
  <c r="H2089" i="2"/>
  <c r="G2089" i="2"/>
  <c r="H2089" i="6" s="1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G2084" i="7" s="1"/>
  <c r="E2084" i="2"/>
  <c r="D2084" i="2"/>
  <c r="F2084" i="7" s="1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 a="1"/>
  <c r="I2081" i="2" s="1"/>
  <c r="H2081" i="2"/>
  <c r="G2081" i="2"/>
  <c r="H2081" i="7" s="1"/>
  <c r="F2081" i="2"/>
  <c r="G2081" i="6" s="1"/>
  <c r="E2081" i="2"/>
  <c r="D2081" i="2"/>
  <c r="C2081" i="2"/>
  <c r="I2080" i="2" a="1"/>
  <c r="I2080" i="2" s="1"/>
  <c r="H2080" i="2"/>
  <c r="G2080" i="2"/>
  <c r="F2080" i="2"/>
  <c r="G2080" i="6" s="1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 a="1"/>
  <c r="I2078" i="2" s="1"/>
  <c r="H2078" i="2"/>
  <c r="G2078" i="2"/>
  <c r="H2078" i="6" s="1"/>
  <c r="F2078" i="2"/>
  <c r="E2078" i="2"/>
  <c r="D2078" i="2"/>
  <c r="F2078" i="6" s="1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H2071" i="7" s="1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H2069" i="6" s="1"/>
  <c r="F2069" i="2"/>
  <c r="G2069" i="6" s="1"/>
  <c r="E2069" i="2"/>
  <c r="D2069" i="2"/>
  <c r="C2069" i="2"/>
  <c r="I2068" i="2" a="1"/>
  <c r="I2068" i="2" s="1"/>
  <c r="H2068" i="2"/>
  <c r="G2068" i="2"/>
  <c r="F2068" i="2"/>
  <c r="G2068" i="6" s="1"/>
  <c r="E2068" i="2"/>
  <c r="D2068" i="2"/>
  <c r="F2068" i="7" s="1"/>
  <c r="C2068" i="2"/>
  <c r="I2067" i="2" a="1"/>
  <c r="I2067" i="2" s="1"/>
  <c r="H2067" i="2"/>
  <c r="I2067" i="7" s="1"/>
  <c r="G2067" i="2"/>
  <c r="F2067" i="2"/>
  <c r="E2067" i="2"/>
  <c r="D2067" i="2"/>
  <c r="C2067" i="2"/>
  <c r="I2066" i="2" a="1"/>
  <c r="I2066" i="2" s="1"/>
  <c r="H2066" i="2"/>
  <c r="G2066" i="2"/>
  <c r="H2066" i="6" s="1"/>
  <c r="F2066" i="2"/>
  <c r="E2066" i="2"/>
  <c r="D2066" i="2"/>
  <c r="F2066" i="6" s="1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G2062" i="6" s="1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H2056" i="6" s="1"/>
  <c r="F2056" i="2"/>
  <c r="G2056" i="6" s="1"/>
  <c r="E2056" i="2"/>
  <c r="D2056" i="2"/>
  <c r="F2056" i="6" s="1"/>
  <c r="C2056" i="2"/>
  <c r="I2055" i="2" a="1"/>
  <c r="I2055" i="2" s="1"/>
  <c r="H2055" i="2"/>
  <c r="G2055" i="2"/>
  <c r="F2055" i="2"/>
  <c r="E2055" i="2"/>
  <c r="D2055" i="2"/>
  <c r="C2055" i="2"/>
  <c r="I2054" i="2" a="1"/>
  <c r="I2054" i="2" s="1"/>
  <c r="H2054" i="2"/>
  <c r="G2054" i="2"/>
  <c r="H2054" i="6" s="1"/>
  <c r="F2054" i="2"/>
  <c r="G2054" i="6" s="1"/>
  <c r="E2054" i="2"/>
  <c r="D2054" i="2"/>
  <c r="C2054" i="2"/>
  <c r="I2053" i="2" a="1"/>
  <c r="I2053" i="2" s="1"/>
  <c r="H2053" i="2"/>
  <c r="G2053" i="2"/>
  <c r="F2053" i="2"/>
  <c r="E2053" i="2"/>
  <c r="D2053" i="2"/>
  <c r="F2053" i="6" s="1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G2050" i="6" s="1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F2046" i="7" s="1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H2044" i="6" s="1"/>
  <c r="F2044" i="2"/>
  <c r="G2044" i="6" s="1"/>
  <c r="E2044" i="2"/>
  <c r="D2044" i="2"/>
  <c r="F2044" i="6" s="1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H2042" i="6" s="1"/>
  <c r="F2042" i="2"/>
  <c r="G2042" i="6" s="1"/>
  <c r="E2042" i="2"/>
  <c r="D2042" i="2"/>
  <c r="C2042" i="2"/>
  <c r="I2041" i="2" a="1"/>
  <c r="I2041" i="2" s="1"/>
  <c r="H2041" i="2"/>
  <c r="G2041" i="2"/>
  <c r="F2041" i="2"/>
  <c r="G2041" i="6" s="1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H2035" i="6" s="1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H2032" i="6" s="1"/>
  <c r="F2032" i="2"/>
  <c r="G2032" i="6" s="1"/>
  <c r="E2032" i="2"/>
  <c r="D2032" i="2"/>
  <c r="F2032" i="6" s="1"/>
  <c r="C2032" i="2"/>
  <c r="I2031" i="2" a="1"/>
  <c r="I2031" i="2" s="1"/>
  <c r="H2031" i="2"/>
  <c r="G2031" i="2"/>
  <c r="F2031" i="2"/>
  <c r="E2031" i="2"/>
  <c r="D2031" i="2"/>
  <c r="F2031" i="6" s="1"/>
  <c r="C2031" i="2"/>
  <c r="I2030" i="2" a="1"/>
  <c r="I2030" i="2" s="1"/>
  <c r="H2030" i="2"/>
  <c r="I2030" i="7" s="1"/>
  <c r="G2030" i="2"/>
  <c r="H2030" i="6" s="1"/>
  <c r="F2030" i="2"/>
  <c r="G2030" i="6" s="1"/>
  <c r="E2030" i="2"/>
  <c r="D2030" i="2"/>
  <c r="C2030" i="2"/>
  <c r="I2029" i="2" a="1"/>
  <c r="I2029" i="2" s="1"/>
  <c r="H2029" i="2"/>
  <c r="G2029" i="2"/>
  <c r="F2029" i="2"/>
  <c r="G2029" i="6" s="1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 a="1"/>
  <c r="I2024" i="2" s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 a="1"/>
  <c r="I2021" i="2" s="1"/>
  <c r="H2021" i="2"/>
  <c r="G2021" i="2"/>
  <c r="F2021" i="2"/>
  <c r="E2021" i="2"/>
  <c r="D2021" i="2"/>
  <c r="C2021" i="2"/>
  <c r="I2020" i="2" a="1"/>
  <c r="I2020" i="2" s="1"/>
  <c r="H2020" i="2"/>
  <c r="G2020" i="2"/>
  <c r="H2020" i="6" s="1"/>
  <c r="F2020" i="2"/>
  <c r="G2020" i="6" s="1"/>
  <c r="E2020" i="2"/>
  <c r="D2020" i="2"/>
  <c r="C2020" i="2"/>
  <c r="I2019" i="2" a="1"/>
  <c r="I2019" i="2" s="1"/>
  <c r="H2019" i="2"/>
  <c r="G2019" i="2"/>
  <c r="F2019" i="2"/>
  <c r="G2019" i="6" s="1"/>
  <c r="E2019" i="2"/>
  <c r="D2019" i="2"/>
  <c r="F2019" i="6" s="1"/>
  <c r="C2019" i="2"/>
  <c r="I2018" i="2" a="1"/>
  <c r="I2018" i="2" s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G2017" i="6" s="1"/>
  <c r="E2017" i="2"/>
  <c r="D2017" i="2"/>
  <c r="F2017" i="6" s="1"/>
  <c r="C2017" i="2"/>
  <c r="I2016" i="2" a="1"/>
  <c r="I2016" i="2" s="1"/>
  <c r="H2016" i="2"/>
  <c r="G2016" i="2"/>
  <c r="F2016" i="2"/>
  <c r="E2016" i="2"/>
  <c r="D2016" i="2"/>
  <c r="C2016" i="2"/>
  <c r="I2015" i="2" a="1"/>
  <c r="I2015" i="2" s="1"/>
  <c r="H2015" i="2"/>
  <c r="G2015" i="2"/>
  <c r="H2015" i="7" s="1"/>
  <c r="F2015" i="2"/>
  <c r="E2015" i="2"/>
  <c r="D2015" i="2"/>
  <c r="C2015" i="2"/>
  <c r="I2014" i="2" a="1"/>
  <c r="I2014" i="2" s="1"/>
  <c r="H2014" i="2"/>
  <c r="G2014" i="2"/>
  <c r="H2014" i="6" s="1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 a="1"/>
  <c r="I2012" i="2" s="1"/>
  <c r="H2012" i="2"/>
  <c r="I2012" i="7" s="1"/>
  <c r="G2012" i="2"/>
  <c r="H2012" i="7" s="1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 a="1"/>
  <c r="I2009" i="2" s="1"/>
  <c r="H2009" i="2"/>
  <c r="G2009" i="2"/>
  <c r="F2009" i="2"/>
  <c r="E2009" i="2"/>
  <c r="D2009" i="2"/>
  <c r="C2009" i="2"/>
  <c r="I2008" i="2" a="1"/>
  <c r="I2008" i="2" s="1"/>
  <c r="H2008" i="2"/>
  <c r="G2008" i="2"/>
  <c r="H2008" i="6" s="1"/>
  <c r="F2008" i="2"/>
  <c r="G2008" i="6" s="1"/>
  <c r="E2008" i="2"/>
  <c r="D2008" i="2"/>
  <c r="C2008" i="2"/>
  <c r="I2007" i="2" a="1"/>
  <c r="I2007" i="2" s="1"/>
  <c r="H2007" i="2"/>
  <c r="G2007" i="2"/>
  <c r="F2007" i="2"/>
  <c r="G2007" i="6" s="1"/>
  <c r="E2007" i="2"/>
  <c r="D2007" i="2"/>
  <c r="F2007" i="6" s="1"/>
  <c r="C2007" i="2"/>
  <c r="I2006" i="2" a="1"/>
  <c r="I2006" i="2" s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G2005" i="6" s="1"/>
  <c r="E2005" i="2"/>
  <c r="D2005" i="2"/>
  <c r="F2005" i="6" s="1"/>
  <c r="C2005" i="2"/>
  <c r="I2004" i="2" a="1"/>
  <c r="I2004" i="2" s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F2001" i="6" s="1"/>
  <c r="C2001" i="2"/>
  <c r="I2000" i="2" a="1"/>
  <c r="I2000" i="2" s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G1999" i="6" s="1"/>
  <c r="E1999" i="2"/>
  <c r="D1999" i="2"/>
  <c r="C1999" i="2"/>
  <c r="I1998" i="2" a="1"/>
  <c r="I1998" i="2" s="1"/>
  <c r="H1998" i="2"/>
  <c r="G1998" i="2"/>
  <c r="F1998" i="2"/>
  <c r="E1998" i="2"/>
  <c r="D1998" i="2"/>
  <c r="C1998" i="2"/>
  <c r="I1997" i="2" a="1"/>
  <c r="I1997" i="2" s="1"/>
  <c r="H1997" i="2"/>
  <c r="G1997" i="2"/>
  <c r="F1997" i="2"/>
  <c r="E1997" i="2"/>
  <c r="D1997" i="2"/>
  <c r="C1997" i="2"/>
  <c r="I1996" i="2" a="1"/>
  <c r="I1996" i="2" s="1"/>
  <c r="H1996" i="2"/>
  <c r="G1996" i="2"/>
  <c r="H1996" i="6" s="1"/>
  <c r="F1996" i="2"/>
  <c r="G1996" i="6" s="1"/>
  <c r="E1996" i="2"/>
  <c r="D1996" i="2"/>
  <c r="C1996" i="2"/>
  <c r="I1995" i="2" a="1"/>
  <c r="I1995" i="2" s="1"/>
  <c r="H1995" i="2"/>
  <c r="G1995" i="2"/>
  <c r="F1995" i="2"/>
  <c r="G1995" i="6" s="1"/>
  <c r="E1995" i="2"/>
  <c r="D1995" i="2"/>
  <c r="F1995" i="6" s="1"/>
  <c r="C1995" i="2"/>
  <c r="I1994" i="2" a="1"/>
  <c r="I1994" i="2" s="1"/>
  <c r="H1994" i="2"/>
  <c r="G1994" i="2"/>
  <c r="F1994" i="2"/>
  <c r="E1994" i="2"/>
  <c r="D1994" i="2"/>
  <c r="C1994" i="2"/>
  <c r="I1993" i="2" a="1"/>
  <c r="I1993" i="2" s="1"/>
  <c r="H1993" i="2"/>
  <c r="G1993" i="2"/>
  <c r="H1993" i="7" s="1"/>
  <c r="F1993" i="2"/>
  <c r="G1993" i="6" s="1"/>
  <c r="E1993" i="2"/>
  <c r="D1993" i="2"/>
  <c r="F1993" i="6" s="1"/>
  <c r="C1993" i="2"/>
  <c r="I1992" i="2" a="1"/>
  <c r="I1992" i="2" s="1"/>
  <c r="H1992" i="2"/>
  <c r="G1992" i="2"/>
  <c r="F1992" i="2"/>
  <c r="G1992" i="6" s="1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F1987" i="6" s="1"/>
  <c r="C1987" i="2"/>
  <c r="I1986" i="2" a="1"/>
  <c r="I1986" i="2" s="1"/>
  <c r="H1986" i="2"/>
  <c r="G1986" i="2"/>
  <c r="F1986" i="2"/>
  <c r="E1986" i="2"/>
  <c r="D1986" i="2"/>
  <c r="C1986" i="2"/>
  <c r="I1985" i="2" a="1"/>
  <c r="I1985" i="2" s="1"/>
  <c r="H1985" i="2"/>
  <c r="I1985" i="7" s="1"/>
  <c r="G1985" i="2"/>
  <c r="F1985" i="2"/>
  <c r="G1985" i="7" s="1"/>
  <c r="E1985" i="2"/>
  <c r="D1985" i="2"/>
  <c r="C1985" i="2"/>
  <c r="I1984" i="2" a="1"/>
  <c r="I1984" i="2" s="1"/>
  <c r="H1984" i="2"/>
  <c r="G1984" i="2"/>
  <c r="H1984" i="6" s="1"/>
  <c r="F1984" i="2"/>
  <c r="G1984" i="6" s="1"/>
  <c r="E1984" i="2"/>
  <c r="D1984" i="2"/>
  <c r="C1984" i="2"/>
  <c r="I1983" i="2" a="1"/>
  <c r="I1983" i="2" s="1"/>
  <c r="H1983" i="2"/>
  <c r="G1983" i="2"/>
  <c r="F1983" i="2"/>
  <c r="G1983" i="6" s="1"/>
  <c r="E1983" i="2"/>
  <c r="D1983" i="2"/>
  <c r="F1983" i="6" s="1"/>
  <c r="C1983" i="2"/>
  <c r="I1982" i="2" a="1"/>
  <c r="I1982" i="2" s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G1981" i="6" s="1"/>
  <c r="E1981" i="2"/>
  <c r="D1981" i="2"/>
  <c r="F1981" i="6" s="1"/>
  <c r="C1981" i="2"/>
  <c r="I1980" i="2" a="1"/>
  <c r="I1980" i="2" s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 a="1"/>
  <c r="I1978" i="2" s="1"/>
  <c r="H1978" i="2"/>
  <c r="G1978" i="2"/>
  <c r="H1978" i="6" s="1"/>
  <c r="F1978" i="2"/>
  <c r="G1978" i="6" s="1"/>
  <c r="E1978" i="2"/>
  <c r="D1978" i="2"/>
  <c r="C1978" i="2"/>
  <c r="I1977" i="2" a="1"/>
  <c r="I1977" i="2" s="1"/>
  <c r="H1977" i="2"/>
  <c r="G1977" i="2"/>
  <c r="F1977" i="2"/>
  <c r="E1977" i="2"/>
  <c r="D1977" i="2"/>
  <c r="F1977" i="6" s="1"/>
  <c r="C1977" i="2"/>
  <c r="I1976" i="2" a="1"/>
  <c r="I1976" i="2" s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 a="1"/>
  <c r="I1972" i="2" s="1"/>
  <c r="H1972" i="2"/>
  <c r="G1972" i="2"/>
  <c r="H1972" i="6" s="1"/>
  <c r="F1972" i="2"/>
  <c r="G1972" i="6" s="1"/>
  <c r="E1972" i="2"/>
  <c r="D1972" i="2"/>
  <c r="C1972" i="2"/>
  <c r="I1971" i="2" a="1"/>
  <c r="I1971" i="2" s="1"/>
  <c r="H1971" i="2"/>
  <c r="G1971" i="2"/>
  <c r="F1971" i="2"/>
  <c r="G1971" i="6" s="1"/>
  <c r="E1971" i="2"/>
  <c r="D1971" i="2"/>
  <c r="F1971" i="6" s="1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G1969" i="6" s="1"/>
  <c r="E1969" i="2"/>
  <c r="D1969" i="2"/>
  <c r="F1969" i="6" s="1"/>
  <c r="C1969" i="2"/>
  <c r="I1968" i="2" a="1"/>
  <c r="I1968" i="2" s="1"/>
  <c r="H1968" i="2"/>
  <c r="G1968" i="2"/>
  <c r="F1968" i="2"/>
  <c r="E1968" i="2"/>
  <c r="D1968" i="2"/>
  <c r="C1968" i="2"/>
  <c r="I1967" i="2" a="1"/>
  <c r="I1967" i="2" s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 a="1"/>
  <c r="I1961" i="2" s="1"/>
  <c r="H1961" i="2"/>
  <c r="G1961" i="2"/>
  <c r="F1961" i="2"/>
  <c r="E1961" i="2"/>
  <c r="D1961" i="2"/>
  <c r="C1961" i="2"/>
  <c r="I1960" i="2" a="1"/>
  <c r="I1960" i="2" s="1"/>
  <c r="H1960" i="2"/>
  <c r="G1960" i="2"/>
  <c r="H1960" i="6" s="1"/>
  <c r="F1960" i="2"/>
  <c r="E1960" i="2"/>
  <c r="D1960" i="2"/>
  <c r="C1960" i="2"/>
  <c r="I1959" i="2" a="1"/>
  <c r="I1959" i="2" s="1"/>
  <c r="H1959" i="2"/>
  <c r="G1959" i="2"/>
  <c r="F1959" i="2"/>
  <c r="G1959" i="6" s="1"/>
  <c r="E1959" i="2"/>
  <c r="D1959" i="2"/>
  <c r="F1959" i="6" s="1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G1957" i="6" s="1"/>
  <c r="E1957" i="2"/>
  <c r="D1957" i="2"/>
  <c r="F1957" i="6" s="1"/>
  <c r="C1957" i="2"/>
  <c r="I1956" i="2" a="1"/>
  <c r="I1956" i="2" s="1"/>
  <c r="H1956" i="2"/>
  <c r="G1956" i="2"/>
  <c r="F1956" i="2"/>
  <c r="E1956" i="2"/>
  <c r="D1956" i="2"/>
  <c r="F1956" i="6" s="1"/>
  <c r="C1956" i="2"/>
  <c r="I1955" i="2" a="1"/>
  <c r="I1955" i="2" s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I1952" i="7" s="1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 a="1"/>
  <c r="I1948" i="2" s="1"/>
  <c r="H1948" i="2"/>
  <c r="G1948" i="2"/>
  <c r="H1948" i="6" s="1"/>
  <c r="F1948" i="2"/>
  <c r="E1948" i="2"/>
  <c r="D1948" i="2"/>
  <c r="C1948" i="2"/>
  <c r="I1947" i="2" a="1"/>
  <c r="I1947" i="2" s="1"/>
  <c r="H1947" i="2"/>
  <c r="G1947" i="2"/>
  <c r="F1947" i="2"/>
  <c r="G1947" i="6" s="1"/>
  <c r="E1947" i="2"/>
  <c r="D1947" i="2"/>
  <c r="F1947" i="6" s="1"/>
  <c r="C1947" i="2"/>
  <c r="I1946" i="2" a="1"/>
  <c r="I1946" i="2" s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G1945" i="6" s="1"/>
  <c r="E1945" i="2"/>
  <c r="D1945" i="2"/>
  <c r="F1945" i="6" s="1"/>
  <c r="C1945" i="2"/>
  <c r="I1944" i="2" a="1"/>
  <c r="I1944" i="2" s="1"/>
  <c r="H1944" i="2"/>
  <c r="G1944" i="2"/>
  <c r="F1944" i="2"/>
  <c r="E1944" i="2"/>
  <c r="D1944" i="2"/>
  <c r="F1944" i="6" s="1"/>
  <c r="C1944" i="2"/>
  <c r="I1943" i="2" a="1"/>
  <c r="I1943" i="2" s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 a="1"/>
  <c r="I1938" i="2" s="1"/>
  <c r="H1938" i="2"/>
  <c r="G1938" i="2"/>
  <c r="H1938" i="6" s="1"/>
  <c r="F1938" i="2"/>
  <c r="G1938" i="6" s="1"/>
  <c r="E1938" i="2"/>
  <c r="D1938" i="2"/>
  <c r="C1938" i="2"/>
  <c r="I1937" i="2" a="1"/>
  <c r="I1937" i="2" s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 a="1"/>
  <c r="I1935" i="2" s="1"/>
  <c r="H1935" i="2"/>
  <c r="G1935" i="2"/>
  <c r="H1935" i="6" s="1"/>
  <c r="F1935" i="2"/>
  <c r="G1935" i="6" s="1"/>
  <c r="E1935" i="2"/>
  <c r="D1935" i="2"/>
  <c r="F1935" i="6" s="1"/>
  <c r="C1935" i="2"/>
  <c r="I1934" i="2" a="1"/>
  <c r="I1934" i="2" s="1"/>
  <c r="H1934" i="2"/>
  <c r="G1934" i="2"/>
  <c r="F1934" i="2"/>
  <c r="E1934" i="2"/>
  <c r="D1934" i="2"/>
  <c r="F1934" i="6" s="1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F1932" i="6" s="1"/>
  <c r="C1932" i="2"/>
  <c r="I1931" i="2" a="1"/>
  <c r="I1931" i="2" s="1"/>
  <c r="H1931" i="2"/>
  <c r="G1931" i="2"/>
  <c r="F1931" i="2"/>
  <c r="G1931" i="7" s="1"/>
  <c r="E1931" i="2"/>
  <c r="D1931" i="2"/>
  <c r="C1931" i="2"/>
  <c r="I1930" i="2" a="1"/>
  <c r="I1930" i="2" s="1"/>
  <c r="H1930" i="2"/>
  <c r="G1930" i="2"/>
  <c r="H1930" i="7" s="1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F1927" i="7" s="1"/>
  <c r="C1927" i="2"/>
  <c r="I1926" i="2" a="1"/>
  <c r="I1926" i="2" s="1"/>
  <c r="H1926" i="2"/>
  <c r="G1926" i="2"/>
  <c r="F1926" i="2"/>
  <c r="E1926" i="2"/>
  <c r="D1926" i="2"/>
  <c r="F1926" i="6" s="1"/>
  <c r="C1926" i="2"/>
  <c r="I1925" i="2" a="1"/>
  <c r="I1925" i="2" s="1"/>
  <c r="H1925" i="2"/>
  <c r="G1925" i="2"/>
  <c r="H1925" i="6" s="1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G1923" i="6" s="1"/>
  <c r="E1923" i="2"/>
  <c r="D1923" i="2"/>
  <c r="C1923" i="2"/>
  <c r="I1922" i="2" a="1"/>
  <c r="I1922" i="2" s="1"/>
  <c r="H1922" i="2"/>
  <c r="G1922" i="2"/>
  <c r="F1922" i="2"/>
  <c r="E1922" i="2"/>
  <c r="D1922" i="2"/>
  <c r="F1922" i="6" s="1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F1920" i="6" s="1"/>
  <c r="C1920" i="2"/>
  <c r="I1919" i="2" a="1"/>
  <c r="I1919" i="2" s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H1913" i="6" s="1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G1911" i="6" s="1"/>
  <c r="E1911" i="2"/>
  <c r="D1911" i="2"/>
  <c r="C1911" i="2"/>
  <c r="I1910" i="2" a="1"/>
  <c r="I1910" i="2" s="1"/>
  <c r="H1910" i="2"/>
  <c r="G1910" i="2"/>
  <c r="F1910" i="2"/>
  <c r="E1910" i="2"/>
  <c r="D1910" i="2"/>
  <c r="F1910" i="6" s="1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F1908" i="6" s="1"/>
  <c r="C1908" i="2"/>
  <c r="I1907" i="2" a="1"/>
  <c r="I1907" i="2" s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G1905" i="6" s="1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F1902" i="7" s="1"/>
  <c r="C1902" i="2"/>
  <c r="I1901" i="2" a="1"/>
  <c r="I1901" i="2" s="1"/>
  <c r="H1901" i="2"/>
  <c r="G1901" i="2"/>
  <c r="H1901" i="6" s="1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G1899" i="6" s="1"/>
  <c r="E1899" i="2"/>
  <c r="D1899" i="2"/>
  <c r="C1899" i="2"/>
  <c r="I1898" i="2" a="1"/>
  <c r="I1898" i="2" s="1"/>
  <c r="H1898" i="2"/>
  <c r="G1898" i="2"/>
  <c r="F1898" i="2"/>
  <c r="E1898" i="2"/>
  <c r="D1898" i="2"/>
  <c r="F1898" i="6" s="1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F1896" i="6" s="1"/>
  <c r="C1896" i="2"/>
  <c r="I1895" i="2" a="1"/>
  <c r="I1895" i="2" s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H1889" i="6" s="1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G1887" i="6" s="1"/>
  <c r="E1887" i="2"/>
  <c r="D1887" i="2"/>
  <c r="C1887" i="2"/>
  <c r="I1886" i="2" a="1"/>
  <c r="I1886" i="2" s="1"/>
  <c r="H1886" i="2"/>
  <c r="G1886" i="2"/>
  <c r="F1886" i="2"/>
  <c r="E1886" i="2"/>
  <c r="D1886" i="2"/>
  <c r="F1886" i="6" s="1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F1884" i="6" s="1"/>
  <c r="C1884" i="2"/>
  <c r="I1883" i="2" a="1"/>
  <c r="I1883" i="2" s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H1877" i="6" s="1"/>
  <c r="F1877" i="2"/>
  <c r="G1877" i="6" s="1"/>
  <c r="E1877" i="2"/>
  <c r="D1877" i="2"/>
  <c r="C1877" i="2"/>
  <c r="I1876" i="2" a="1"/>
  <c r="I1876" i="2" s="1"/>
  <c r="H1876" i="2"/>
  <c r="G1876" i="2"/>
  <c r="F1876" i="2"/>
  <c r="E1876" i="2"/>
  <c r="D1876" i="2"/>
  <c r="F1876" i="6" s="1"/>
  <c r="C1876" i="2"/>
  <c r="I1875" i="2" a="1"/>
  <c r="I1875" i="2" s="1"/>
  <c r="H1875" i="2"/>
  <c r="G1875" i="2"/>
  <c r="H1875" i="6" s="1"/>
  <c r="F1875" i="2"/>
  <c r="E1875" i="2"/>
  <c r="D1875" i="2"/>
  <c r="C1875" i="2"/>
  <c r="I1874" i="2" a="1"/>
  <c r="I1874" i="2" s="1"/>
  <c r="H1874" i="2"/>
  <c r="G1874" i="2"/>
  <c r="H1874" i="6" s="1"/>
  <c r="F1874" i="2"/>
  <c r="G1874" i="6" s="1"/>
  <c r="E1874" i="2"/>
  <c r="D1874" i="2"/>
  <c r="F1874" i="6" s="1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F1872" i="6" s="1"/>
  <c r="C1872" i="2"/>
  <c r="I1871" i="2" a="1"/>
  <c r="I1871" i="2" s="1"/>
  <c r="H1871" i="2"/>
  <c r="G1871" i="2"/>
  <c r="F1871" i="2"/>
  <c r="G1871" i="6" s="1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H1865" i="6" s="1"/>
  <c r="F1865" i="2"/>
  <c r="G1865" i="6" s="1"/>
  <c r="E1865" i="2"/>
  <c r="D1865" i="2"/>
  <c r="C1865" i="2"/>
  <c r="I1864" i="2" a="1"/>
  <c r="I1864" i="2" s="1"/>
  <c r="H1864" i="2"/>
  <c r="G1864" i="2"/>
  <c r="F1864" i="2"/>
  <c r="E1864" i="2"/>
  <c r="D1864" i="2"/>
  <c r="F1864" i="6" s="1"/>
  <c r="C1864" i="2"/>
  <c r="I1863" i="2" a="1"/>
  <c r="I1863" i="2" s="1"/>
  <c r="H1863" i="2"/>
  <c r="G1863" i="2"/>
  <c r="H1863" i="6" s="1"/>
  <c r="F1863" i="2"/>
  <c r="E1863" i="2"/>
  <c r="D1863" i="2"/>
  <c r="C1863" i="2"/>
  <c r="I1862" i="2" a="1"/>
  <c r="I1862" i="2" s="1"/>
  <c r="H1862" i="2"/>
  <c r="G1862" i="2"/>
  <c r="H1862" i="6" s="1"/>
  <c r="F1862" i="2"/>
  <c r="G1862" i="6" s="1"/>
  <c r="E1862" i="2"/>
  <c r="D1862" i="2"/>
  <c r="F1862" i="6" s="1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F1860" i="6" s="1"/>
  <c r="C1860" i="2"/>
  <c r="I1859" i="2" a="1"/>
  <c r="I1859" i="2" s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H1853" i="6" s="1"/>
  <c r="F1853" i="2"/>
  <c r="G1853" i="6" s="1"/>
  <c r="E1853" i="2"/>
  <c r="D1853" i="2"/>
  <c r="C1853" i="2"/>
  <c r="I1852" i="2" a="1"/>
  <c r="I1852" i="2" s="1"/>
  <c r="H1852" i="2"/>
  <c r="G1852" i="2"/>
  <c r="F1852" i="2"/>
  <c r="E1852" i="2"/>
  <c r="D1852" i="2"/>
  <c r="F1852" i="6" s="1"/>
  <c r="C1852" i="2"/>
  <c r="I1851" i="2" a="1"/>
  <c r="I1851" i="2" s="1"/>
  <c r="H1851" i="2"/>
  <c r="G1851" i="2"/>
  <c r="H1851" i="6" s="1"/>
  <c r="F1851" i="2"/>
  <c r="E1851" i="2"/>
  <c r="D1851" i="2"/>
  <c r="C1851" i="2"/>
  <c r="I1850" i="2" a="1"/>
  <c r="I1850" i="2" s="1"/>
  <c r="H1850" i="2"/>
  <c r="G1850" i="2"/>
  <c r="H1850" i="6" s="1"/>
  <c r="F1850" i="2"/>
  <c r="G1850" i="6" s="1"/>
  <c r="E1850" i="2"/>
  <c r="D1850" i="2"/>
  <c r="F1850" i="6" s="1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F1848" i="6" s="1"/>
  <c r="C1848" i="2"/>
  <c r="I1847" i="2" a="1"/>
  <c r="I1847" i="2" s="1"/>
  <c r="H1847" i="2"/>
  <c r="G1847" i="2"/>
  <c r="F1847" i="2"/>
  <c r="G1847" i="6" s="1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 a="1"/>
  <c r="I1841" i="2" s="1"/>
  <c r="H1841" i="2"/>
  <c r="G1841" i="2"/>
  <c r="H1841" i="6" s="1"/>
  <c r="F1841" i="2"/>
  <c r="G1841" i="6" s="1"/>
  <c r="E1841" i="2"/>
  <c r="D1841" i="2"/>
  <c r="C1841" i="2"/>
  <c r="I1840" i="2" a="1"/>
  <c r="I1840" i="2" s="1"/>
  <c r="H1840" i="2"/>
  <c r="G1840" i="2"/>
  <c r="F1840" i="2"/>
  <c r="E1840" i="2"/>
  <c r="D1840" i="2"/>
  <c r="F1840" i="6" s="1"/>
  <c r="C1840" i="2"/>
  <c r="I1839" i="2" a="1"/>
  <c r="I1839" i="2" s="1"/>
  <c r="H1839" i="2"/>
  <c r="G1839" i="2"/>
  <c r="H1839" i="6" s="1"/>
  <c r="F1839" i="2"/>
  <c r="E1839" i="2"/>
  <c r="D1839" i="2"/>
  <c r="C1839" i="2"/>
  <c r="I1838" i="2" a="1"/>
  <c r="I1838" i="2" s="1"/>
  <c r="H1838" i="2"/>
  <c r="G1838" i="2"/>
  <c r="H1838" i="6" s="1"/>
  <c r="F1838" i="2"/>
  <c r="G1838" i="6" s="1"/>
  <c r="E1838" i="2"/>
  <c r="D1838" i="2"/>
  <c r="F1838" i="6" s="1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F1836" i="6" s="1"/>
  <c r="C1836" i="2"/>
  <c r="I1835" i="2" a="1"/>
  <c r="I1835" i="2" s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 a="1"/>
  <c r="I1829" i="2" s="1"/>
  <c r="H1829" i="2"/>
  <c r="G1829" i="2"/>
  <c r="H1829" i="6" s="1"/>
  <c r="F1829" i="2"/>
  <c r="G1829" i="6" s="1"/>
  <c r="E1829" i="2"/>
  <c r="D1829" i="2"/>
  <c r="C1829" i="2"/>
  <c r="I1828" i="2" a="1"/>
  <c r="I1828" i="2" s="1"/>
  <c r="H1828" i="2"/>
  <c r="G1828" i="2"/>
  <c r="F1828" i="2"/>
  <c r="E1828" i="2"/>
  <c r="D1828" i="2"/>
  <c r="F1828" i="6" s="1"/>
  <c r="C1828" i="2"/>
  <c r="I1827" i="2" a="1"/>
  <c r="I1827" i="2" s="1"/>
  <c r="H1827" i="2"/>
  <c r="G1827" i="2"/>
  <c r="H1827" i="6" s="1"/>
  <c r="F1827" i="2"/>
  <c r="E1827" i="2"/>
  <c r="D1827" i="2"/>
  <c r="C1827" i="2"/>
  <c r="I1826" i="2" a="1"/>
  <c r="I1826" i="2" s="1"/>
  <c r="H1826" i="2"/>
  <c r="G1826" i="2"/>
  <c r="H1826" i="6" s="1"/>
  <c r="F1826" i="2"/>
  <c r="G1826" i="6" s="1"/>
  <c r="E1826" i="2"/>
  <c r="D1826" i="2"/>
  <c r="F1826" i="6" s="1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F1824" i="6" s="1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 a="1"/>
  <c r="I1817" i="2" s="1"/>
  <c r="H1817" i="2"/>
  <c r="G1817" i="2"/>
  <c r="H1817" i="6" s="1"/>
  <c r="F1817" i="2"/>
  <c r="G1817" i="6" s="1"/>
  <c r="E1817" i="2"/>
  <c r="D1817" i="2"/>
  <c r="C1817" i="2"/>
  <c r="I1816" i="2" a="1"/>
  <c r="I1816" i="2" s="1"/>
  <c r="H1816" i="2"/>
  <c r="G1816" i="2"/>
  <c r="F1816" i="2"/>
  <c r="E1816" i="2"/>
  <c r="D1816" i="2"/>
  <c r="F1816" i="6" s="1"/>
  <c r="C1816" i="2"/>
  <c r="I1815" i="2" a="1"/>
  <c r="I1815" i="2" s="1"/>
  <c r="H1815" i="2"/>
  <c r="I1815" i="7" s="1"/>
  <c r="G1815" i="2"/>
  <c r="H1815" i="7" s="1"/>
  <c r="F1815" i="2"/>
  <c r="E1815" i="2"/>
  <c r="D1815" i="2"/>
  <c r="C1815" i="2"/>
  <c r="I1814" i="2" a="1"/>
  <c r="I1814" i="2" s="1"/>
  <c r="H1814" i="2"/>
  <c r="G1814" i="2"/>
  <c r="H1814" i="6" s="1"/>
  <c r="F1814" i="2"/>
  <c r="G1814" i="6" s="1"/>
  <c r="E1814" i="2"/>
  <c r="D1814" i="2"/>
  <c r="F1814" i="7" s="1"/>
  <c r="C1814" i="2"/>
  <c r="I1813" i="2" a="1"/>
  <c r="I1813" i="2" s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F1812" i="6" s="1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H1805" i="6" s="1"/>
  <c r="F1805" i="2"/>
  <c r="G1805" i="6" s="1"/>
  <c r="E1805" i="2"/>
  <c r="D1805" i="2"/>
  <c r="C1805" i="2"/>
  <c r="I1804" i="2" a="1"/>
  <c r="I1804" i="2" s="1"/>
  <c r="H1804" i="2"/>
  <c r="G1804" i="2"/>
  <c r="F1804" i="2"/>
  <c r="E1804" i="2"/>
  <c r="D1804" i="2"/>
  <c r="F1804" i="6" s="1"/>
  <c r="C1804" i="2"/>
  <c r="I1803" i="2" a="1"/>
  <c r="I1803" i="2" s="1"/>
  <c r="H1803" i="2"/>
  <c r="G1803" i="2"/>
  <c r="H1803" i="6" s="1"/>
  <c r="F1803" i="2"/>
  <c r="E1803" i="2"/>
  <c r="D1803" i="2"/>
  <c r="C1803" i="2"/>
  <c r="I1802" i="2" a="1"/>
  <c r="I1802" i="2" s="1"/>
  <c r="H1802" i="2"/>
  <c r="G1802" i="2"/>
  <c r="H1802" i="6" s="1"/>
  <c r="F1802" i="2"/>
  <c r="G1802" i="6" s="1"/>
  <c r="E1802" i="2"/>
  <c r="D1802" i="2"/>
  <c r="F1802" i="6" s="1"/>
  <c r="C1802" i="2"/>
  <c r="I1801" i="2" a="1"/>
  <c r="I1801" i="2" s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F1800" i="6" s="1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H1797" i="6" s="1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F1794" i="6" s="1"/>
  <c r="C1794" i="2"/>
  <c r="I1793" i="2" a="1"/>
  <c r="I1793" i="2" s="1"/>
  <c r="H1793" i="2"/>
  <c r="G1793" i="2"/>
  <c r="H1793" i="6" s="1"/>
  <c r="F1793" i="2"/>
  <c r="G1793" i="6" s="1"/>
  <c r="E1793" i="2"/>
  <c r="D1793" i="2"/>
  <c r="C1793" i="2"/>
  <c r="I1792" i="2" a="1"/>
  <c r="I1792" i="2" s="1"/>
  <c r="H1792" i="2"/>
  <c r="G1792" i="2"/>
  <c r="F1792" i="2"/>
  <c r="E1792" i="2"/>
  <c r="D1792" i="2"/>
  <c r="F1792" i="6" s="1"/>
  <c r="C1792" i="2"/>
  <c r="I1791" i="2" a="1"/>
  <c r="I1791" i="2" s="1"/>
  <c r="H1791" i="2"/>
  <c r="G1791" i="2"/>
  <c r="H1791" i="6" s="1"/>
  <c r="F1791" i="2"/>
  <c r="E1791" i="2"/>
  <c r="D1791" i="2"/>
  <c r="C1791" i="2"/>
  <c r="I1790" i="2" a="1"/>
  <c r="I1790" i="2" s="1"/>
  <c r="H1790" i="2"/>
  <c r="G1790" i="2"/>
  <c r="H1790" i="6" s="1"/>
  <c r="F1790" i="2"/>
  <c r="G1790" i="6" s="1"/>
  <c r="E1790" i="2"/>
  <c r="D1790" i="2"/>
  <c r="F1790" i="6" s="1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F1788" i="6" s="1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H1781" i="6" s="1"/>
  <c r="F1781" i="2"/>
  <c r="G1781" i="6" s="1"/>
  <c r="E1781" i="2"/>
  <c r="D1781" i="2"/>
  <c r="C1781" i="2"/>
  <c r="I1780" i="2" a="1"/>
  <c r="I1780" i="2" s="1"/>
  <c r="H1780" i="2"/>
  <c r="G1780" i="2"/>
  <c r="F1780" i="2"/>
  <c r="E1780" i="2"/>
  <c r="D1780" i="2"/>
  <c r="F1780" i="6" s="1"/>
  <c r="C1780" i="2"/>
  <c r="I1779" i="2" a="1"/>
  <c r="I1779" i="2" s="1"/>
  <c r="H1779" i="2"/>
  <c r="G1779" i="2"/>
  <c r="H1779" i="6" s="1"/>
  <c r="F1779" i="2"/>
  <c r="E1779" i="2"/>
  <c r="D1779" i="2"/>
  <c r="C1779" i="2"/>
  <c r="I1778" i="2" a="1"/>
  <c r="I1778" i="2" s="1"/>
  <c r="H1778" i="2"/>
  <c r="G1778" i="2"/>
  <c r="H1778" i="6" s="1"/>
  <c r="F1778" i="2"/>
  <c r="G1778" i="6" s="1"/>
  <c r="E1778" i="2"/>
  <c r="D1778" i="2"/>
  <c r="F1778" i="6" s="1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F1776" i="6" s="1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H1769" i="6" s="1"/>
  <c r="F1769" i="2"/>
  <c r="G1769" i="6" s="1"/>
  <c r="E1769" i="2"/>
  <c r="D1769" i="2"/>
  <c r="C1769" i="2"/>
  <c r="I1768" i="2" a="1"/>
  <c r="I1768" i="2" s="1"/>
  <c r="H1768" i="2"/>
  <c r="G1768" i="2"/>
  <c r="F1768" i="2"/>
  <c r="E1768" i="2"/>
  <c r="D1768" i="2"/>
  <c r="F1768" i="6" s="1"/>
  <c r="C1768" i="2"/>
  <c r="I1767" i="2" a="1"/>
  <c r="I1767" i="2" s="1"/>
  <c r="H1767" i="2"/>
  <c r="G1767" i="2"/>
  <c r="H1767" i="6" s="1"/>
  <c r="F1767" i="2"/>
  <c r="E1767" i="2"/>
  <c r="D1767" i="2"/>
  <c r="C1767" i="2"/>
  <c r="I1766" i="2" a="1"/>
  <c r="I1766" i="2" s="1"/>
  <c r="H1766" i="2"/>
  <c r="G1766" i="2"/>
  <c r="H1766" i="6" s="1"/>
  <c r="F1766" i="2"/>
  <c r="G1766" i="6" s="1"/>
  <c r="E1766" i="2"/>
  <c r="D1766" i="2"/>
  <c r="F1766" i="6" s="1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H1757" i="6" s="1"/>
  <c r="F1757" i="2"/>
  <c r="G1757" i="6" s="1"/>
  <c r="E1757" i="2"/>
  <c r="D1757" i="2"/>
  <c r="C1757" i="2"/>
  <c r="I1756" i="2" a="1"/>
  <c r="I1756" i="2" s="1"/>
  <c r="H1756" i="2"/>
  <c r="G1756" i="2"/>
  <c r="F1756" i="2"/>
  <c r="G1756" i="6" s="1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H1754" i="6" s="1"/>
  <c r="F1754" i="2"/>
  <c r="E1754" i="2"/>
  <c r="D1754" i="2"/>
  <c r="F1754" i="7" s="1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 a="1"/>
  <c r="I1745" i="2" s="1"/>
  <c r="H1745" i="2"/>
  <c r="I1745" i="7" s="1"/>
  <c r="G1745" i="2"/>
  <c r="H1745" i="6" s="1"/>
  <c r="F1745" i="2"/>
  <c r="G1745" i="6" s="1"/>
  <c r="E1745" i="2"/>
  <c r="D1745" i="2"/>
  <c r="C1745" i="2"/>
  <c r="I1744" i="2" a="1"/>
  <c r="I1744" i="2" s="1"/>
  <c r="H1744" i="2"/>
  <c r="G1744" i="2"/>
  <c r="F1744" i="2"/>
  <c r="G1744" i="6" s="1"/>
  <c r="E1744" i="2"/>
  <c r="D1744" i="2"/>
  <c r="F1744" i="7" s="1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H1742" i="6" s="1"/>
  <c r="F1742" i="2"/>
  <c r="E1742" i="2"/>
  <c r="D1742" i="2"/>
  <c r="F1742" i="6" s="1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 a="1"/>
  <c r="I1737" i="2" s="1"/>
  <c r="H1737" i="2"/>
  <c r="I1737" i="7" s="1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H1733" i="6" s="1"/>
  <c r="F1733" i="2"/>
  <c r="G1733" i="6" s="1"/>
  <c r="E1733" i="2"/>
  <c r="D1733" i="2"/>
  <c r="C1733" i="2"/>
  <c r="I1732" i="2" a="1"/>
  <c r="I1732" i="2" s="1"/>
  <c r="H1732" i="2"/>
  <c r="G1732" i="2"/>
  <c r="F1732" i="2"/>
  <c r="G1732" i="6" s="1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H1730" i="6" s="1"/>
  <c r="F1730" i="2"/>
  <c r="E1730" i="2"/>
  <c r="D1730" i="2"/>
  <c r="F1730" i="6" s="1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H1721" i="6" s="1"/>
  <c r="F1721" i="2"/>
  <c r="G1721" i="6" s="1"/>
  <c r="E1721" i="2"/>
  <c r="D1721" i="2"/>
  <c r="C1721" i="2"/>
  <c r="I1720" i="2" a="1"/>
  <c r="I1720" i="2" s="1"/>
  <c r="H1720" i="2"/>
  <c r="G1720" i="2"/>
  <c r="F1720" i="2"/>
  <c r="G1720" i="6" s="1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H1718" i="6" s="1"/>
  <c r="F1718" i="2"/>
  <c r="E1718" i="2"/>
  <c r="D1718" i="2"/>
  <c r="F1718" i="6" s="1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H1709" i="6" s="1"/>
  <c r="F1709" i="2"/>
  <c r="G1709" i="6" s="1"/>
  <c r="E1709" i="2"/>
  <c r="D1709" i="2"/>
  <c r="C1709" i="2"/>
  <c r="I1708" i="2" a="1"/>
  <c r="I1708" i="2" s="1"/>
  <c r="H1708" i="2"/>
  <c r="G1708" i="2"/>
  <c r="H1708" i="6" s="1"/>
  <c r="F1708" i="2"/>
  <c r="G1708" i="6" s="1"/>
  <c r="E1708" i="2"/>
  <c r="D1708" i="2"/>
  <c r="F1708" i="7" s="1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H1706" i="6" s="1"/>
  <c r="F1706" i="2"/>
  <c r="E1706" i="2"/>
  <c r="D1706" i="2"/>
  <c r="F1706" i="6" s="1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 a="1"/>
  <c r="I1703" i="2" s="1"/>
  <c r="H1703" i="2"/>
  <c r="G1703" i="2"/>
  <c r="H1703" i="6" s="1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H1698" i="7" s="1"/>
  <c r="F1698" i="2"/>
  <c r="E1698" i="2"/>
  <c r="D1698" i="2"/>
  <c r="C1698" i="2"/>
  <c r="I1697" i="2" a="1"/>
  <c r="I1697" i="2" s="1"/>
  <c r="H1697" i="2"/>
  <c r="G1697" i="2"/>
  <c r="H1697" i="6" s="1"/>
  <c r="F1697" i="2"/>
  <c r="E1697" i="2"/>
  <c r="D1697" i="2"/>
  <c r="C1697" i="2"/>
  <c r="I1696" i="2" a="1"/>
  <c r="I1696" i="2" s="1"/>
  <c r="H1696" i="2"/>
  <c r="G1696" i="2"/>
  <c r="H1696" i="6" s="1"/>
  <c r="F1696" i="2"/>
  <c r="G1696" i="6" s="1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 a="1"/>
  <c r="I1694" i="2" s="1"/>
  <c r="H1694" i="2"/>
  <c r="G1694" i="2"/>
  <c r="H1694" i="6" s="1"/>
  <c r="F1694" i="2"/>
  <c r="E1694" i="2"/>
  <c r="D1694" i="2"/>
  <c r="F1694" i="6" s="1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H1685" i="6" s="1"/>
  <c r="F1685" i="2"/>
  <c r="E1685" i="2"/>
  <c r="D1685" i="2"/>
  <c r="C1685" i="2"/>
  <c r="I1684" i="2" a="1"/>
  <c r="I1684" i="2" s="1"/>
  <c r="H1684" i="2"/>
  <c r="G1684" i="2"/>
  <c r="H1684" i="6" s="1"/>
  <c r="F1684" i="2"/>
  <c r="G1684" i="6" s="1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H1682" i="6" s="1"/>
  <c r="F1682" i="2"/>
  <c r="E1682" i="2"/>
  <c r="D1682" i="2"/>
  <c r="F1682" i="6" s="1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H1673" i="6" s="1"/>
  <c r="F1673" i="2"/>
  <c r="E1673" i="2"/>
  <c r="D1673" i="2"/>
  <c r="C1673" i="2"/>
  <c r="I1672" i="2" a="1"/>
  <c r="I1672" i="2" s="1"/>
  <c r="H1672" i="2"/>
  <c r="G1672" i="2"/>
  <c r="H1672" i="6" s="1"/>
  <c r="F1672" i="2"/>
  <c r="G1672" i="6" s="1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H1670" i="6" s="1"/>
  <c r="F1670" i="2"/>
  <c r="E1670" i="2"/>
  <c r="D1670" i="2"/>
  <c r="F1670" i="6" s="1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H1661" i="6" s="1"/>
  <c r="F1661" i="2"/>
  <c r="E1661" i="2"/>
  <c r="D1661" i="2"/>
  <c r="C1661" i="2"/>
  <c r="I1660" i="2" a="1"/>
  <c r="I1660" i="2" s="1"/>
  <c r="H1660" i="2"/>
  <c r="G1660" i="2"/>
  <c r="H1660" i="6" s="1"/>
  <c r="F1660" i="2"/>
  <c r="G1660" i="6" s="1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H1658" i="6" s="1"/>
  <c r="F1658" i="2"/>
  <c r="E1658" i="2"/>
  <c r="D1658" i="2"/>
  <c r="F1658" i="6" s="1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 a="1"/>
  <c r="I1648" i="2" s="1"/>
  <c r="H1648" i="2"/>
  <c r="G1648" i="2"/>
  <c r="H1648" i="6" s="1"/>
  <c r="F1648" i="2"/>
  <c r="G1648" i="6" s="1"/>
  <c r="E1648" i="2"/>
  <c r="D1648" i="2"/>
  <c r="F1648" i="6" s="1"/>
  <c r="C1648" i="2"/>
  <c r="I1647" i="2" a="1"/>
  <c r="I1647" i="2" s="1"/>
  <c r="H1647" i="2"/>
  <c r="G1647" i="2"/>
  <c r="F1647" i="2"/>
  <c r="E1647" i="2"/>
  <c r="D1647" i="2"/>
  <c r="C1647" i="2"/>
  <c r="I1646" i="2" a="1"/>
  <c r="I1646" i="2" s="1"/>
  <c r="H1646" i="2"/>
  <c r="G1646" i="2"/>
  <c r="H1646" i="6" s="1"/>
  <c r="F1646" i="2"/>
  <c r="G1646" i="6" s="1"/>
  <c r="E1646" i="2"/>
  <c r="D1646" i="2"/>
  <c r="C1646" i="2"/>
  <c r="I1645" i="2" a="1"/>
  <c r="I1645" i="2" s="1"/>
  <c r="H1645" i="2"/>
  <c r="G1645" i="2"/>
  <c r="F1645" i="2"/>
  <c r="E1645" i="2"/>
  <c r="D1645" i="2"/>
  <c r="F1645" i="6" s="1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 a="1"/>
  <c r="I1637" i="2" s="1"/>
  <c r="H1637" i="2"/>
  <c r="G1637" i="2"/>
  <c r="F1637" i="2"/>
  <c r="E1637" i="2"/>
  <c r="D1637" i="2"/>
  <c r="C1637" i="2"/>
  <c r="I1636" i="2" a="1"/>
  <c r="I1636" i="2" s="1"/>
  <c r="H1636" i="2"/>
  <c r="G1636" i="2"/>
  <c r="H1636" i="6" s="1"/>
  <c r="F1636" i="2"/>
  <c r="G1636" i="6" s="1"/>
  <c r="E1636" i="2"/>
  <c r="D1636" i="2"/>
  <c r="F1636" i="6" s="1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H1634" i="6" s="1"/>
  <c r="F1634" i="2"/>
  <c r="G1634" i="6" s="1"/>
  <c r="E1634" i="2"/>
  <c r="D1634" i="2"/>
  <c r="C1634" i="2"/>
  <c r="I1633" i="2" a="1"/>
  <c r="I1633" i="2" s="1"/>
  <c r="H1633" i="2"/>
  <c r="G1633" i="2"/>
  <c r="F1633" i="2"/>
  <c r="E1633" i="2"/>
  <c r="D1633" i="2"/>
  <c r="F1633" i="6" s="1"/>
  <c r="C1633" i="2"/>
  <c r="I1632" i="2" a="1"/>
  <c r="I1632" i="2" s="1"/>
  <c r="H1632" i="2"/>
  <c r="G1632" i="2"/>
  <c r="F1632" i="2"/>
  <c r="E1632" i="2"/>
  <c r="D1632" i="2"/>
  <c r="C1632" i="2"/>
  <c r="I1631" i="2" a="1"/>
  <c r="I1631" i="2" s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 a="1"/>
  <c r="I1624" i="2" s="1"/>
  <c r="H1624" i="2"/>
  <c r="G1624" i="2"/>
  <c r="H1624" i="6" s="1"/>
  <c r="F1624" i="2"/>
  <c r="G1624" i="6" s="1"/>
  <c r="E1624" i="2"/>
  <c r="D1624" i="2"/>
  <c r="F1624" i="6" s="1"/>
  <c r="C1624" i="2"/>
  <c r="I1623" i="2" a="1"/>
  <c r="I1623" i="2" s="1"/>
  <c r="H1623" i="2"/>
  <c r="G1623" i="2"/>
  <c r="F1623" i="2"/>
  <c r="E1623" i="2"/>
  <c r="D1623" i="2"/>
  <c r="C1623" i="2"/>
  <c r="I1622" i="2" a="1"/>
  <c r="I1622" i="2" s="1"/>
  <c r="H1622" i="2"/>
  <c r="G1622" i="2"/>
  <c r="H1622" i="6" s="1"/>
  <c r="F1622" i="2"/>
  <c r="G1622" i="6" s="1"/>
  <c r="E1622" i="2"/>
  <c r="D1622" i="2"/>
  <c r="C1622" i="2"/>
  <c r="I1621" i="2" a="1"/>
  <c r="I1621" i="2" s="1"/>
  <c r="H1621" i="2"/>
  <c r="G1621" i="2"/>
  <c r="F1621" i="2"/>
  <c r="E1621" i="2"/>
  <c r="D1621" i="2"/>
  <c r="F1621" i="6" s="1"/>
  <c r="C1621" i="2"/>
  <c r="I1620" i="2" a="1"/>
  <c r="I1620" i="2" s="1"/>
  <c r="H1620" i="2"/>
  <c r="G1620" i="2"/>
  <c r="F1620" i="2"/>
  <c r="E1620" i="2"/>
  <c r="D1620" i="2"/>
  <c r="C1620" i="2"/>
  <c r="I1619" i="2" a="1"/>
  <c r="I1619" i="2" s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 a="1"/>
  <c r="I1617" i="2" s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 a="1"/>
  <c r="I1613" i="2" s="1"/>
  <c r="H1613" i="2"/>
  <c r="G1613" i="2"/>
  <c r="F1613" i="2"/>
  <c r="E1613" i="2"/>
  <c r="D1613" i="2"/>
  <c r="C1613" i="2"/>
  <c r="I1612" i="2" a="1"/>
  <c r="I1612" i="2" s="1"/>
  <c r="H1612" i="2"/>
  <c r="G1612" i="2"/>
  <c r="H1612" i="6" s="1"/>
  <c r="F1612" i="2"/>
  <c r="G1612" i="6" s="1"/>
  <c r="E1612" i="2"/>
  <c r="D1612" i="2"/>
  <c r="F1612" i="6" s="1"/>
  <c r="C1612" i="2"/>
  <c r="I1611" i="2" a="1"/>
  <c r="I1611" i="2" s="1"/>
  <c r="H1611" i="2"/>
  <c r="G1611" i="2"/>
  <c r="F1611" i="2"/>
  <c r="E1611" i="2"/>
  <c r="D1611" i="2"/>
  <c r="F1611" i="6" s="1"/>
  <c r="C1611" i="2"/>
  <c r="I1610" i="2" a="1"/>
  <c r="I1610" i="2" s="1"/>
  <c r="H1610" i="2"/>
  <c r="G1610" i="2"/>
  <c r="H1610" i="6" s="1"/>
  <c r="F1610" i="2"/>
  <c r="G1610" i="6" s="1"/>
  <c r="E1610" i="2"/>
  <c r="D1610" i="2"/>
  <c r="C1610" i="2"/>
  <c r="I1609" i="2" a="1"/>
  <c r="I1609" i="2" s="1"/>
  <c r="H1609" i="2"/>
  <c r="G1609" i="2"/>
  <c r="F1609" i="2"/>
  <c r="G1609" i="6" s="1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 a="1"/>
  <c r="I1607" i="2" s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 a="1"/>
  <c r="I1605" i="2" s="1"/>
  <c r="H1605" i="2"/>
  <c r="G1605" i="2"/>
  <c r="F1605" i="2"/>
  <c r="G1605" i="7" s="1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H1602" i="6" s="1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 a="1"/>
  <c r="I1600" i="2" s="1"/>
  <c r="H1600" i="2"/>
  <c r="G1600" i="2"/>
  <c r="H1600" i="6" s="1"/>
  <c r="F1600" i="2"/>
  <c r="G1600" i="6" s="1"/>
  <c r="E1600" i="2"/>
  <c r="D1600" i="2"/>
  <c r="C1600" i="2"/>
  <c r="I1599" i="2" a="1"/>
  <c r="I1599" i="2" s="1"/>
  <c r="H1599" i="2"/>
  <c r="G1599" i="2"/>
  <c r="F1599" i="2"/>
  <c r="E1599" i="2"/>
  <c r="D1599" i="2"/>
  <c r="F1599" i="6" s="1"/>
  <c r="C1599" i="2"/>
  <c r="I1598" i="2" a="1"/>
  <c r="I1598" i="2" s="1"/>
  <c r="H1598" i="2"/>
  <c r="G1598" i="2"/>
  <c r="H1598" i="6" s="1"/>
  <c r="F1598" i="2"/>
  <c r="E1598" i="2"/>
  <c r="D1598" i="2"/>
  <c r="C1598" i="2"/>
  <c r="I1597" i="2" a="1"/>
  <c r="I1597" i="2" s="1"/>
  <c r="H1597" i="2"/>
  <c r="G1597" i="2"/>
  <c r="F1597" i="2"/>
  <c r="G1597" i="6" s="1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 a="1"/>
  <c r="I1595" i="2" s="1"/>
  <c r="H1595" i="2"/>
  <c r="I1595" i="7" s="1"/>
  <c r="G1595" i="2"/>
  <c r="F1595" i="2"/>
  <c r="E1595" i="2"/>
  <c r="D1595" i="2"/>
  <c r="F1595" i="7" s="1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 a="1"/>
  <c r="I1590" i="2" s="1"/>
  <c r="H1590" i="2"/>
  <c r="G1590" i="2"/>
  <c r="H1590" i="6" s="1"/>
  <c r="F1590" i="2"/>
  <c r="E1590" i="2"/>
  <c r="D1590" i="2"/>
  <c r="C1590" i="2"/>
  <c r="I1589" i="2" a="1"/>
  <c r="I1589" i="2" s="1"/>
  <c r="H1589" i="2"/>
  <c r="G1589" i="2"/>
  <c r="F1589" i="2"/>
  <c r="E1589" i="2"/>
  <c r="D1589" i="2"/>
  <c r="C1589" i="2"/>
  <c r="I1588" i="2" a="1"/>
  <c r="I1588" i="2" s="1"/>
  <c r="H1588" i="2"/>
  <c r="G1588" i="2"/>
  <c r="H1588" i="6" s="1"/>
  <c r="F1588" i="2"/>
  <c r="G1588" i="6" s="1"/>
  <c r="E1588" i="2"/>
  <c r="D1588" i="2"/>
  <c r="C1588" i="2"/>
  <c r="I1587" i="2" a="1"/>
  <c r="I1587" i="2" s="1"/>
  <c r="H1587" i="2"/>
  <c r="G1587" i="2"/>
  <c r="F1587" i="2"/>
  <c r="E1587" i="2"/>
  <c r="D1587" i="2"/>
  <c r="F1587" i="6" s="1"/>
  <c r="C1587" i="2"/>
  <c r="I1586" i="2" a="1"/>
  <c r="I1586" i="2" s="1"/>
  <c r="H1586" i="2"/>
  <c r="G1586" i="2"/>
  <c r="H1586" i="6" s="1"/>
  <c r="F1586" i="2"/>
  <c r="E1586" i="2"/>
  <c r="D1586" i="2"/>
  <c r="C1586" i="2"/>
  <c r="I1585" i="2" a="1"/>
  <c r="I1585" i="2" s="1"/>
  <c r="H1585" i="2"/>
  <c r="G1585" i="2"/>
  <c r="F1585" i="2"/>
  <c r="G1585" i="6" s="1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 a="1"/>
  <c r="I1581" i="2" s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H1578" i="6" s="1"/>
  <c r="F1578" i="2"/>
  <c r="E1578" i="2"/>
  <c r="D1578" i="2"/>
  <c r="C1578" i="2"/>
  <c r="I1577" i="2" a="1"/>
  <c r="I1577" i="2" s="1"/>
  <c r="H1577" i="2"/>
  <c r="G1577" i="2"/>
  <c r="F1577" i="2"/>
  <c r="E1577" i="2"/>
  <c r="D1577" i="2"/>
  <c r="C1577" i="2"/>
  <c r="I1576" i="2" a="1"/>
  <c r="I1576" i="2" s="1"/>
  <c r="H1576" i="2"/>
  <c r="G1576" i="2"/>
  <c r="H1576" i="6" s="1"/>
  <c r="F1576" i="2"/>
  <c r="G1576" i="6" s="1"/>
  <c r="E1576" i="2"/>
  <c r="D1576" i="2"/>
  <c r="C1576" i="2"/>
  <c r="I1575" i="2" a="1"/>
  <c r="I1575" i="2" s="1"/>
  <c r="H1575" i="2"/>
  <c r="G1575" i="2"/>
  <c r="F1575" i="2"/>
  <c r="E1575" i="2"/>
  <c r="D1575" i="2"/>
  <c r="F1575" i="6" s="1"/>
  <c r="C1575" i="2"/>
  <c r="I1574" i="2" a="1"/>
  <c r="I1574" i="2" s="1"/>
  <c r="H1574" i="2"/>
  <c r="G1574" i="2"/>
  <c r="H1574" i="6" s="1"/>
  <c r="F1574" i="2"/>
  <c r="E1574" i="2"/>
  <c r="D1574" i="2"/>
  <c r="C1574" i="2"/>
  <c r="I1573" i="2" a="1"/>
  <c r="I1573" i="2" s="1"/>
  <c r="H1573" i="2"/>
  <c r="G1573" i="2"/>
  <c r="F1573" i="2"/>
  <c r="G1573" i="6" s="1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 a="1"/>
  <c r="I1569" i="2" s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 a="1"/>
  <c r="I1564" i="2" s="1"/>
  <c r="H1564" i="2"/>
  <c r="G1564" i="2"/>
  <c r="H1564" i="6" s="1"/>
  <c r="F1564" i="2"/>
  <c r="G1564" i="6" s="1"/>
  <c r="E1564" i="2"/>
  <c r="D1564" i="2"/>
  <c r="C1564" i="2"/>
  <c r="I1563" i="2" a="1"/>
  <c r="I1563" i="2" s="1"/>
  <c r="H1563" i="2"/>
  <c r="G1563" i="2"/>
  <c r="F1563" i="2"/>
  <c r="G1563" i="6" s="1"/>
  <c r="E1563" i="2"/>
  <c r="D1563" i="2"/>
  <c r="F1563" i="6" s="1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G1561" i="6" s="1"/>
  <c r="E1561" i="2"/>
  <c r="D1561" i="2"/>
  <c r="F1561" i="6" s="1"/>
  <c r="C1561" i="2"/>
  <c r="I1560" i="2" a="1"/>
  <c r="I1560" i="2" s="1"/>
  <c r="H1560" i="2"/>
  <c r="G1560" i="2"/>
  <c r="F1560" i="2"/>
  <c r="E1560" i="2"/>
  <c r="D1560" i="2"/>
  <c r="C1560" i="2"/>
  <c r="I1559" i="2" a="1"/>
  <c r="I1559" i="2" s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G1557" i="6" s="1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 a="1"/>
  <c r="I1553" i="2" s="1"/>
  <c r="H1553" i="2"/>
  <c r="G1553" i="2"/>
  <c r="F1553" i="2"/>
  <c r="E1553" i="2"/>
  <c r="D1553" i="2"/>
  <c r="C1553" i="2"/>
  <c r="I1552" i="2" a="1"/>
  <c r="I1552" i="2" s="1"/>
  <c r="H1552" i="2"/>
  <c r="G1552" i="2"/>
  <c r="H1552" i="6" s="1"/>
  <c r="F1552" i="2"/>
  <c r="G1552" i="6" s="1"/>
  <c r="E1552" i="2"/>
  <c r="D1552" i="2"/>
  <c r="C1552" i="2"/>
  <c r="I1551" i="2" a="1"/>
  <c r="I1551" i="2" s="1"/>
  <c r="H1551" i="2"/>
  <c r="G1551" i="2"/>
  <c r="F1551" i="2"/>
  <c r="G1551" i="6" s="1"/>
  <c r="E1551" i="2"/>
  <c r="D1551" i="2"/>
  <c r="F1551" i="6" s="1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G1549" i="6" s="1"/>
  <c r="E1549" i="2"/>
  <c r="D1549" i="2"/>
  <c r="F1549" i="6" s="1"/>
  <c r="C1549" i="2"/>
  <c r="I1548" i="2" a="1"/>
  <c r="I1548" i="2" s="1"/>
  <c r="H1548" i="2"/>
  <c r="G1548" i="2"/>
  <c r="F1548" i="2"/>
  <c r="E1548" i="2"/>
  <c r="D1548" i="2"/>
  <c r="C1548" i="2"/>
  <c r="I1547" i="2" a="1"/>
  <c r="I1547" i="2" s="1"/>
  <c r="H1547" i="2"/>
  <c r="G1547" i="2"/>
  <c r="F1547" i="2"/>
  <c r="E1547" i="2"/>
  <c r="D1547" i="2"/>
  <c r="C1547" i="2"/>
  <c r="I1546" i="2" a="1"/>
  <c r="I1546" i="2" s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 a="1"/>
  <c r="I1540" i="2" s="1"/>
  <c r="H1540" i="2"/>
  <c r="G1540" i="2"/>
  <c r="H1540" i="6" s="1"/>
  <c r="F1540" i="2"/>
  <c r="G1540" i="6" s="1"/>
  <c r="E1540" i="2"/>
  <c r="D1540" i="2"/>
  <c r="C1540" i="2"/>
  <c r="I1539" i="2" a="1"/>
  <c r="I1539" i="2" s="1"/>
  <c r="H1539" i="2"/>
  <c r="G1539" i="2"/>
  <c r="F1539" i="2"/>
  <c r="G1539" i="6" s="1"/>
  <c r="E1539" i="2"/>
  <c r="D1539" i="2"/>
  <c r="F1539" i="6" s="1"/>
  <c r="C1539" i="2"/>
  <c r="I1538" i="2" a="1"/>
  <c r="I1538" i="2" s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G1537" i="6" s="1"/>
  <c r="E1537" i="2"/>
  <c r="D1537" i="2"/>
  <c r="F1537" i="6" s="1"/>
  <c r="C1537" i="2"/>
  <c r="I1536" i="2" a="1"/>
  <c r="I1536" i="2" s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 a="1"/>
  <c r="I1528" i="2" s="1"/>
  <c r="H1528" i="2"/>
  <c r="G1528" i="2"/>
  <c r="H1528" i="6" s="1"/>
  <c r="F1528" i="2"/>
  <c r="G1528" i="6" s="1"/>
  <c r="E1528" i="2"/>
  <c r="D1528" i="2"/>
  <c r="C1528" i="2"/>
  <c r="I1527" i="2" a="1"/>
  <c r="I1527" i="2" s="1"/>
  <c r="H1527" i="2"/>
  <c r="G1527" i="2"/>
  <c r="F1527" i="2"/>
  <c r="G1527" i="6" s="1"/>
  <c r="E1527" i="2"/>
  <c r="D1527" i="2"/>
  <c r="F1527" i="6" s="1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G1525" i="6" s="1"/>
  <c r="E1525" i="2"/>
  <c r="D1525" i="2"/>
  <c r="F1525" i="6" s="1"/>
  <c r="C1525" i="2"/>
  <c r="I1524" i="2" a="1"/>
  <c r="I1524" i="2" s="1"/>
  <c r="H1524" i="2"/>
  <c r="G1524" i="2"/>
  <c r="F1524" i="2"/>
  <c r="E1524" i="2"/>
  <c r="D1524" i="2"/>
  <c r="C1524" i="2"/>
  <c r="I1523" i="2" a="1"/>
  <c r="I1523" i="2" s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 a="1"/>
  <c r="I1521" i="2" s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 a="1"/>
  <c r="I1517" i="2" s="1"/>
  <c r="H1517" i="2"/>
  <c r="G1517" i="2"/>
  <c r="F1517" i="2"/>
  <c r="E1517" i="2"/>
  <c r="D1517" i="2"/>
  <c r="C1517" i="2"/>
  <c r="I1516" i="2" a="1"/>
  <c r="I1516" i="2" s="1"/>
  <c r="H1516" i="2"/>
  <c r="G1516" i="2"/>
  <c r="H1516" i="6" s="1"/>
  <c r="F1516" i="2"/>
  <c r="G1516" i="6" s="1"/>
  <c r="E1516" i="2"/>
  <c r="D1516" i="2"/>
  <c r="C1516" i="2"/>
  <c r="I1515" i="2" a="1"/>
  <c r="I1515" i="2" s="1"/>
  <c r="H1515" i="2"/>
  <c r="G1515" i="2"/>
  <c r="F1515" i="2"/>
  <c r="G1515" i="6" s="1"/>
  <c r="E1515" i="2"/>
  <c r="D1515" i="2"/>
  <c r="F1515" i="6" s="1"/>
  <c r="C1515" i="2"/>
  <c r="I1514" i="2" a="1"/>
  <c r="I1514" i="2" s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G1513" i="6" s="1"/>
  <c r="E1513" i="2"/>
  <c r="D1513" i="2"/>
  <c r="F1513" i="6" s="1"/>
  <c r="C1513" i="2"/>
  <c r="I1512" i="2" a="1"/>
  <c r="I1512" i="2" s="1"/>
  <c r="H1512" i="2"/>
  <c r="G1512" i="2"/>
  <c r="F1512" i="2"/>
  <c r="E1512" i="2"/>
  <c r="D1512" i="2"/>
  <c r="C1512" i="2"/>
  <c r="I1511" i="2" a="1"/>
  <c r="I1511" i="2" s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F1506" i="6" s="1"/>
  <c r="C1506" i="2"/>
  <c r="I1505" i="2" a="1"/>
  <c r="I1505" i="2" s="1"/>
  <c r="H1505" i="2"/>
  <c r="G1505" i="2"/>
  <c r="F1505" i="2"/>
  <c r="E1505" i="2"/>
  <c r="D1505" i="2"/>
  <c r="C1505" i="2"/>
  <c r="I1504" i="2" a="1"/>
  <c r="I1504" i="2" s="1"/>
  <c r="H1504" i="2"/>
  <c r="G1504" i="2"/>
  <c r="H1504" i="6" s="1"/>
  <c r="F1504" i="2"/>
  <c r="E1504" i="2"/>
  <c r="D1504" i="2"/>
  <c r="C1504" i="2"/>
  <c r="I1503" i="2" a="1"/>
  <c r="I1503" i="2" s="1"/>
  <c r="H1503" i="2"/>
  <c r="G1503" i="2"/>
  <c r="F1503" i="2"/>
  <c r="G1503" i="6" s="1"/>
  <c r="E1503" i="2"/>
  <c r="D1503" i="2"/>
  <c r="F1503" i="6" s="1"/>
  <c r="C1503" i="2"/>
  <c r="I1502" i="2" a="1"/>
  <c r="I1502" i="2" s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G1501" i="6" s="1"/>
  <c r="E1501" i="2"/>
  <c r="D1501" i="2"/>
  <c r="F1501" i="6" s="1"/>
  <c r="C1501" i="2"/>
  <c r="I1500" i="2" a="1"/>
  <c r="I1500" i="2" s="1"/>
  <c r="H1500" i="2"/>
  <c r="G1500" i="2"/>
  <c r="F1500" i="2"/>
  <c r="E1500" i="2"/>
  <c r="D1500" i="2"/>
  <c r="F1500" i="6" s="1"/>
  <c r="C1500" i="2"/>
  <c r="I1499" i="2" a="1"/>
  <c r="I1499" i="2" s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G1497" i="6" s="1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H1494" i="6" s="1"/>
  <c r="F1494" i="2"/>
  <c r="G1494" i="6" s="1"/>
  <c r="E1494" i="2"/>
  <c r="D1494" i="2"/>
  <c r="C1494" i="2"/>
  <c r="I1493" i="2" a="1"/>
  <c r="I1493" i="2" s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 a="1"/>
  <c r="I1491" i="2" s="1"/>
  <c r="H1491" i="2"/>
  <c r="G1491" i="2"/>
  <c r="H1491" i="6" s="1"/>
  <c r="F1491" i="2"/>
  <c r="G1491" i="6" s="1"/>
  <c r="E1491" i="2"/>
  <c r="D1491" i="2"/>
  <c r="F1491" i="6" s="1"/>
  <c r="C1491" i="2"/>
  <c r="I1490" i="2" a="1"/>
  <c r="I1490" i="2" s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G1489" i="6" s="1"/>
  <c r="E1489" i="2"/>
  <c r="D1489" i="2"/>
  <c r="C1489" i="2"/>
  <c r="I1488" i="2" a="1"/>
  <c r="I1488" i="2" s="1"/>
  <c r="H1488" i="2"/>
  <c r="G1488" i="2"/>
  <c r="H1488" i="6" s="1"/>
  <c r="F1488" i="2"/>
  <c r="E1488" i="2"/>
  <c r="D1488" i="2"/>
  <c r="F1488" i="6" s="1"/>
  <c r="C1488" i="2"/>
  <c r="I1487" i="2" a="1"/>
  <c r="I1487" i="2" s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H1482" i="6" s="1"/>
  <c r="F1482" i="2"/>
  <c r="G1482" i="6" s="1"/>
  <c r="E1482" i="2"/>
  <c r="D1482" i="2"/>
  <c r="C1482" i="2"/>
  <c r="I1481" i="2" a="1"/>
  <c r="I1481" i="2" s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 a="1"/>
  <c r="I1479" i="2" s="1"/>
  <c r="H1479" i="2"/>
  <c r="G1479" i="2"/>
  <c r="H1479" i="6" s="1"/>
  <c r="F1479" i="2"/>
  <c r="G1479" i="6" s="1"/>
  <c r="E1479" i="2"/>
  <c r="D1479" i="2"/>
  <c r="F1479" i="6" s="1"/>
  <c r="C1479" i="2"/>
  <c r="I1478" i="2" a="1"/>
  <c r="I1478" i="2" s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G1477" i="6" s="1"/>
  <c r="E1477" i="2"/>
  <c r="D1477" i="2"/>
  <c r="C1477" i="2"/>
  <c r="I1476" i="2" a="1"/>
  <c r="I1476" i="2" s="1"/>
  <c r="H1476" i="2"/>
  <c r="G1476" i="2"/>
  <c r="F1476" i="2"/>
  <c r="E1476" i="2"/>
  <c r="D1476" i="2"/>
  <c r="F1476" i="6" s="1"/>
  <c r="C1476" i="2"/>
  <c r="I1475" i="2" a="1"/>
  <c r="I1475" i="2" s="1"/>
  <c r="H1475" i="2"/>
  <c r="G1475" i="2"/>
  <c r="F1475" i="2"/>
  <c r="E1475" i="2"/>
  <c r="D1475" i="2"/>
  <c r="C1475" i="2"/>
  <c r="I1474" i="2" a="1"/>
  <c r="I1474" i="2" s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H1470" i="6" s="1"/>
  <c r="F1470" i="2"/>
  <c r="G1470" i="6" s="1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 a="1"/>
  <c r="I1467" i="2" s="1"/>
  <c r="H1467" i="2"/>
  <c r="G1467" i="2"/>
  <c r="H1467" i="6" s="1"/>
  <c r="F1467" i="2"/>
  <c r="G1467" i="6" s="1"/>
  <c r="E1467" i="2"/>
  <c r="D1467" i="2"/>
  <c r="F1467" i="6" s="1"/>
  <c r="C1467" i="2"/>
  <c r="I1466" i="2" a="1"/>
  <c r="I1466" i="2" s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G1465" i="6" s="1"/>
  <c r="E1465" i="2"/>
  <c r="D1465" i="2"/>
  <c r="C1465" i="2"/>
  <c r="I1464" i="2" a="1"/>
  <c r="I1464" i="2" s="1"/>
  <c r="H1464" i="2"/>
  <c r="G1464" i="2"/>
  <c r="F1464" i="2"/>
  <c r="E1464" i="2"/>
  <c r="D1464" i="2"/>
  <c r="F1464" i="6" s="1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H1458" i="6" s="1"/>
  <c r="F1458" i="2"/>
  <c r="G1458" i="6" s="1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 a="1"/>
  <c r="I1455" i="2" s="1"/>
  <c r="H1455" i="2"/>
  <c r="G1455" i="2"/>
  <c r="H1455" i="6" s="1"/>
  <c r="F1455" i="2"/>
  <c r="G1455" i="6" s="1"/>
  <c r="E1455" i="2"/>
  <c r="D1455" i="2"/>
  <c r="F1455" i="6" s="1"/>
  <c r="C1455" i="2"/>
  <c r="I1454" i="2" a="1"/>
  <c r="I1454" i="2" s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G1453" i="6" s="1"/>
  <c r="E1453" i="2"/>
  <c r="D1453" i="2"/>
  <c r="C1453" i="2"/>
  <c r="I1452" i="2" a="1"/>
  <c r="I1452" i="2" s="1"/>
  <c r="H1452" i="2"/>
  <c r="G1452" i="2"/>
  <c r="F1452" i="2"/>
  <c r="E1452" i="2"/>
  <c r="D1452" i="2"/>
  <c r="F1452" i="6" s="1"/>
  <c r="C1452" i="2"/>
  <c r="I1451" i="2" a="1"/>
  <c r="I1451" i="2" s="1"/>
  <c r="H1451" i="2"/>
  <c r="G1451" i="2"/>
  <c r="F1451" i="2"/>
  <c r="G1451" i="6" s="1"/>
  <c r="E1451" i="2"/>
  <c r="D1451" i="2"/>
  <c r="F1451" i="6" s="1"/>
  <c r="C1451" i="2"/>
  <c r="I1450" i="2" a="1"/>
  <c r="I1450" i="2" s="1"/>
  <c r="H1450" i="2"/>
  <c r="G1450" i="2"/>
  <c r="F1450" i="2"/>
  <c r="E1450" i="2"/>
  <c r="D1450" i="2"/>
  <c r="C1450" i="2"/>
  <c r="I1449" i="2" a="1"/>
  <c r="I1449" i="2" s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H1446" i="6" s="1"/>
  <c r="F1446" i="2"/>
  <c r="G1446" i="6" s="1"/>
  <c r="E1446" i="2"/>
  <c r="D1446" i="2"/>
  <c r="F1446" i="6" s="1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 a="1"/>
  <c r="I1443" i="2" s="1"/>
  <c r="H1443" i="2"/>
  <c r="G1443" i="2"/>
  <c r="H1443" i="6" s="1"/>
  <c r="F1443" i="2"/>
  <c r="G1443" i="6" s="1"/>
  <c r="E1443" i="2"/>
  <c r="D1443" i="2"/>
  <c r="F1443" i="6" s="1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G1441" i="6" s="1"/>
  <c r="E1441" i="2"/>
  <c r="D1441" i="2"/>
  <c r="C1441" i="2"/>
  <c r="I1440" i="2" a="1"/>
  <c r="I1440" i="2" s="1"/>
  <c r="H1440" i="2"/>
  <c r="G1440" i="2"/>
  <c r="F1440" i="2"/>
  <c r="E1440" i="2"/>
  <c r="D1440" i="2"/>
  <c r="F1440" i="6" s="1"/>
  <c r="C1440" i="2"/>
  <c r="I1439" i="2" a="1"/>
  <c r="I1439" i="2" s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 a="1"/>
  <c r="I1437" i="2" s="1"/>
  <c r="H1437" i="2"/>
  <c r="G1437" i="2"/>
  <c r="H1437" i="6" s="1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H1434" i="6" s="1"/>
  <c r="F1434" i="2"/>
  <c r="E1434" i="2"/>
  <c r="D1434" i="2"/>
  <c r="C1434" i="2"/>
  <c r="I1433" i="2" a="1"/>
  <c r="I1433" i="2" s="1"/>
  <c r="H1433" i="2"/>
  <c r="G1433" i="2"/>
  <c r="H1433" i="6" s="1"/>
  <c r="F1433" i="2"/>
  <c r="G1433" i="6" s="1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G1431" i="6" s="1"/>
  <c r="E1431" i="2"/>
  <c r="D1431" i="2"/>
  <c r="F1431" i="6" s="1"/>
  <c r="C1431" i="2"/>
  <c r="I1430" i="2" a="1"/>
  <c r="I1430" i="2" s="1"/>
  <c r="H1430" i="2"/>
  <c r="G1430" i="2"/>
  <c r="F1430" i="2"/>
  <c r="E1430" i="2"/>
  <c r="D1430" i="2"/>
  <c r="F1430" i="6" s="1"/>
  <c r="C1430" i="2"/>
  <c r="I1429" i="2" a="1"/>
  <c r="I1429" i="2" s="1"/>
  <c r="H1429" i="2"/>
  <c r="G1429" i="2"/>
  <c r="F1429" i="2"/>
  <c r="G1429" i="6" s="1"/>
  <c r="E1429" i="2"/>
  <c r="D1429" i="2"/>
  <c r="C1429" i="2"/>
  <c r="I1428" i="2" a="1"/>
  <c r="I1428" i="2" s="1"/>
  <c r="H1428" i="2"/>
  <c r="G1428" i="2"/>
  <c r="F1428" i="2"/>
  <c r="E1428" i="2"/>
  <c r="D1428" i="2"/>
  <c r="F1428" i="6" s="1"/>
  <c r="C1428" i="2"/>
  <c r="I1427" i="2" a="1"/>
  <c r="I1427" i="2" s="1"/>
  <c r="H1427" i="2"/>
  <c r="G1427" i="2"/>
  <c r="F1427" i="2"/>
  <c r="E1427" i="2"/>
  <c r="D1427" i="2"/>
  <c r="F1427" i="6" s="1"/>
  <c r="C1427" i="2"/>
  <c r="I1426" i="2" a="1"/>
  <c r="I1426" i="2" s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H1422" i="6" s="1"/>
  <c r="F1422" i="2"/>
  <c r="E1422" i="2"/>
  <c r="D1422" i="2"/>
  <c r="F1422" i="6" s="1"/>
  <c r="C1422" i="2"/>
  <c r="I1421" i="2" a="1"/>
  <c r="I1421" i="2" s="1"/>
  <c r="H1421" i="2"/>
  <c r="G1421" i="2"/>
  <c r="H1421" i="6" s="1"/>
  <c r="F1421" i="2"/>
  <c r="G1421" i="6" s="1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G1419" i="6" s="1"/>
  <c r="E1419" i="2"/>
  <c r="D1419" i="2"/>
  <c r="F1419" i="6" s="1"/>
  <c r="C1419" i="2"/>
  <c r="I1418" i="2" a="1"/>
  <c r="I1418" i="2" s="1"/>
  <c r="H1418" i="2"/>
  <c r="G1418" i="2"/>
  <c r="F1418" i="2"/>
  <c r="E1418" i="2"/>
  <c r="D1418" i="2"/>
  <c r="F1418" i="6" s="1"/>
  <c r="C1418" i="2"/>
  <c r="I1417" i="2" a="1"/>
  <c r="I1417" i="2" s="1"/>
  <c r="H1417" i="2"/>
  <c r="G1417" i="2"/>
  <c r="F1417" i="2"/>
  <c r="G1417" i="6" s="1"/>
  <c r="E1417" i="2"/>
  <c r="D1417" i="2"/>
  <c r="C1417" i="2"/>
  <c r="I1416" i="2" a="1"/>
  <c r="I1416" i="2" s="1"/>
  <c r="H1416" i="2"/>
  <c r="G1416" i="2"/>
  <c r="F1416" i="2"/>
  <c r="E1416" i="2"/>
  <c r="D1416" i="2"/>
  <c r="F1416" i="6" s="1"/>
  <c r="C1416" i="2"/>
  <c r="I1415" i="2" a="1"/>
  <c r="I1415" i="2" s="1"/>
  <c r="H1415" i="2"/>
  <c r="G1415" i="2"/>
  <c r="F1415" i="2"/>
  <c r="G1415" i="6" s="1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H1413" i="6" s="1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H1409" i="6" s="1"/>
  <c r="F1409" i="2"/>
  <c r="G1409" i="6" s="1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G1407" i="6" s="1"/>
  <c r="E1407" i="2"/>
  <c r="D1407" i="2"/>
  <c r="C1407" i="2"/>
  <c r="I1406" i="2" a="1"/>
  <c r="I1406" i="2" s="1"/>
  <c r="H1406" i="2"/>
  <c r="G1406" i="2"/>
  <c r="F1406" i="2"/>
  <c r="E1406" i="2"/>
  <c r="D1406" i="2"/>
  <c r="F1406" i="6" s="1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F1404" i="6" s="1"/>
  <c r="C1404" i="2"/>
  <c r="I1403" i="2" a="1"/>
  <c r="I1403" i="2" s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 a="1"/>
  <c r="I1401" i="2" s="1"/>
  <c r="H1401" i="2"/>
  <c r="G1401" i="2"/>
  <c r="H1401" i="6" s="1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 a="1"/>
  <c r="I1397" i="2" s="1"/>
  <c r="H1397" i="2"/>
  <c r="G1397" i="2"/>
  <c r="H1397" i="6" s="1"/>
  <c r="F1397" i="2"/>
  <c r="G1397" i="6" s="1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G1395" i="6" s="1"/>
  <c r="E1395" i="2"/>
  <c r="D1395" i="2"/>
  <c r="C1395" i="2"/>
  <c r="I1394" i="2" a="1"/>
  <c r="I1394" i="2" s="1"/>
  <c r="H1394" i="2"/>
  <c r="G1394" i="2"/>
  <c r="F1394" i="2"/>
  <c r="E1394" i="2"/>
  <c r="D1394" i="2"/>
  <c r="F1394" i="6" s="1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F1392" i="6" s="1"/>
  <c r="C1392" i="2"/>
  <c r="I1391" i="2" a="1"/>
  <c r="I1391" i="2" s="1"/>
  <c r="H1391" i="2"/>
  <c r="G1391" i="2"/>
  <c r="F1391" i="2"/>
  <c r="G1391" i="6" s="1"/>
  <c r="E1391" i="2"/>
  <c r="D1391" i="2"/>
  <c r="F1391" i="6" s="1"/>
  <c r="C1391" i="2"/>
  <c r="I1390" i="2" a="1"/>
  <c r="I1390" i="2" s="1"/>
  <c r="H1390" i="2"/>
  <c r="G1390" i="2"/>
  <c r="F1390" i="2"/>
  <c r="E1390" i="2"/>
  <c r="D1390" i="2"/>
  <c r="C1390" i="2"/>
  <c r="I1389" i="2" a="1"/>
  <c r="I1389" i="2" s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F1386" i="6" s="1"/>
  <c r="C1386" i="2"/>
  <c r="I1385" i="2" a="1"/>
  <c r="I1385" i="2" s="1"/>
  <c r="H1385" i="2"/>
  <c r="G1385" i="2"/>
  <c r="H1385" i="6" s="1"/>
  <c r="F1385" i="2"/>
  <c r="E1385" i="2"/>
  <c r="D1385" i="2"/>
  <c r="C1385" i="2"/>
  <c r="I1384" i="2" a="1"/>
  <c r="I1384" i="2" s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G1383" i="6" s="1"/>
  <c r="E1383" i="2"/>
  <c r="D1383" i="2"/>
  <c r="C1383" i="2"/>
  <c r="I1382" i="2" a="1"/>
  <c r="I1382" i="2" s="1"/>
  <c r="H1382" i="2"/>
  <c r="G1382" i="2"/>
  <c r="F1382" i="2"/>
  <c r="E1382" i="2"/>
  <c r="D1382" i="2"/>
  <c r="F1382" i="6" s="1"/>
  <c r="C1382" i="2"/>
  <c r="I1381" i="2" a="1"/>
  <c r="I1381" i="2" s="1"/>
  <c r="H1381" i="2"/>
  <c r="G1381" i="2"/>
  <c r="H1381" i="6" s="1"/>
  <c r="F1381" i="2"/>
  <c r="E1381" i="2"/>
  <c r="D1381" i="2"/>
  <c r="C1381" i="2"/>
  <c r="I1380" i="2" a="1"/>
  <c r="I1380" i="2" s="1"/>
  <c r="H1380" i="2"/>
  <c r="G1380" i="2"/>
  <c r="F1380" i="2"/>
  <c r="E1380" i="2"/>
  <c r="D1380" i="2"/>
  <c r="F1380" i="6" s="1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 a="1"/>
  <c r="I1373" i="2" s="1"/>
  <c r="H1373" i="2"/>
  <c r="G1373" i="2"/>
  <c r="H1373" i="6" s="1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G1371" i="6" s="1"/>
  <c r="E1371" i="2"/>
  <c r="D1371" i="2"/>
  <c r="C1371" i="2"/>
  <c r="I1370" i="2" a="1"/>
  <c r="I1370" i="2" s="1"/>
  <c r="H1370" i="2"/>
  <c r="G1370" i="2"/>
  <c r="F1370" i="2"/>
  <c r="E1370" i="2"/>
  <c r="D1370" i="2"/>
  <c r="F1370" i="6" s="1"/>
  <c r="C1370" i="2"/>
  <c r="I1369" i="2" a="1"/>
  <c r="I1369" i="2" s="1"/>
  <c r="H1369" i="2"/>
  <c r="G1369" i="2"/>
  <c r="H1369" i="6" s="1"/>
  <c r="F1369" i="2"/>
  <c r="E1369" i="2"/>
  <c r="D1369" i="2"/>
  <c r="C1369" i="2"/>
  <c r="I1368" i="2" a="1"/>
  <c r="I1368" i="2" s="1"/>
  <c r="H1368" i="2"/>
  <c r="G1368" i="2"/>
  <c r="F1368" i="2"/>
  <c r="E1368" i="2"/>
  <c r="D1368" i="2"/>
  <c r="F1368" i="6" s="1"/>
  <c r="C1368" i="2"/>
  <c r="I1367" i="2" a="1"/>
  <c r="I1367" i="2" s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H1361" i="6" s="1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G1359" i="6" s="1"/>
  <c r="E1359" i="2"/>
  <c r="D1359" i="2"/>
  <c r="C1359" i="2"/>
  <c r="I1358" i="2" a="1"/>
  <c r="I1358" i="2" s="1"/>
  <c r="H1358" i="2"/>
  <c r="G1358" i="2"/>
  <c r="F1358" i="2"/>
  <c r="E1358" i="2"/>
  <c r="D1358" i="2"/>
  <c r="F1358" i="6" s="1"/>
  <c r="C1358" i="2"/>
  <c r="I1357" i="2" a="1"/>
  <c r="I1357" i="2" s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F1356" i="6" s="1"/>
  <c r="C1356" i="2"/>
  <c r="I1355" i="2" a="1"/>
  <c r="I1355" i="2" s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F1350" i="6" s="1"/>
  <c r="C1350" i="2"/>
  <c r="I1349" i="2" a="1"/>
  <c r="I1349" i="2" s="1"/>
  <c r="H1349" i="2"/>
  <c r="G1349" i="2"/>
  <c r="H1349" i="6" s="1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G1347" i="6" s="1"/>
  <c r="E1347" i="2"/>
  <c r="D1347" i="2"/>
  <c r="C1347" i="2"/>
  <c r="I1346" i="2" a="1"/>
  <c r="I1346" i="2" s="1"/>
  <c r="H1346" i="2"/>
  <c r="G1346" i="2"/>
  <c r="F1346" i="2"/>
  <c r="E1346" i="2"/>
  <c r="D1346" i="2"/>
  <c r="F1346" i="6" s="1"/>
  <c r="C1346" i="2"/>
  <c r="I1345" i="2" a="1"/>
  <c r="I1345" i="2" s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F1344" i="6" s="1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H1341" i="6" s="1"/>
  <c r="F1341" i="2"/>
  <c r="E1341" i="2"/>
  <c r="D1341" i="2"/>
  <c r="C1341" i="2"/>
  <c r="I1340" i="2" a="1"/>
  <c r="I1340" i="2" s="1"/>
  <c r="H1340" i="2"/>
  <c r="G1340" i="2"/>
  <c r="F1340" i="2"/>
  <c r="E1340" i="2"/>
  <c r="D1340" i="2"/>
  <c r="F1340" i="6" s="1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 a="1"/>
  <c r="I1337" i="2" s="1"/>
  <c r="H1337" i="2"/>
  <c r="G1337" i="2"/>
  <c r="H1337" i="6" s="1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G1335" i="6" s="1"/>
  <c r="E1335" i="2"/>
  <c r="D1335" i="2"/>
  <c r="C1335" i="2"/>
  <c r="I1334" i="2" a="1"/>
  <c r="I1334" i="2" s="1"/>
  <c r="H1334" i="2"/>
  <c r="G1334" i="2"/>
  <c r="F1334" i="2"/>
  <c r="E1334" i="2"/>
  <c r="D1334" i="2"/>
  <c r="F1334" i="6" s="1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F1332" i="6" s="1"/>
  <c r="C1332" i="2"/>
  <c r="I1331" i="2" a="1"/>
  <c r="I1331" i="2" s="1"/>
  <c r="H1331" i="2"/>
  <c r="G1331" i="2"/>
  <c r="H1331" i="6" s="1"/>
  <c r="F1331" i="2"/>
  <c r="G1331" i="6" s="1"/>
  <c r="E1331" i="2"/>
  <c r="D1331" i="2"/>
  <c r="C1331" i="2"/>
  <c r="I1330" i="2" a="1"/>
  <c r="I1330" i="2" s="1"/>
  <c r="H1330" i="2"/>
  <c r="G1330" i="2"/>
  <c r="F1330" i="2"/>
  <c r="E1330" i="2"/>
  <c r="D1330" i="2"/>
  <c r="F1330" i="6" s="1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 a="1"/>
  <c r="I1326" i="2" s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 a="1"/>
  <c r="I1321" i="2" s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 a="1"/>
  <c r="I1319" i="2" s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F1318" i="6" s="1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 a="1"/>
  <c r="I1309" i="2" s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 a="1"/>
  <c r="I1307" i="2" s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 a="1"/>
  <c r="I1295" i="2" s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 a="1"/>
  <c r="I1291" i="2" s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 a="1"/>
  <c r="I1267" i="2" s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 a="1"/>
  <c r="I1261" i="2" s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 a="1"/>
  <c r="I1249" i="2" s="1"/>
  <c r="H1249" i="2"/>
  <c r="G1249" i="2"/>
  <c r="F1249" i="2"/>
  <c r="E1249" i="2"/>
  <c r="D1249" i="2"/>
  <c r="C1249" i="2"/>
  <c r="I1248" i="2" a="1"/>
  <c r="I1248" i="2" s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 a="1"/>
  <c r="I1243" i="2" s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 a="1"/>
  <c r="I1237" i="2" s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 a="1"/>
  <c r="I1235" i="2" s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 a="1"/>
  <c r="I1225" i="2" s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 a="1"/>
  <c r="I1213" i="2" s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 a="1"/>
  <c r="I1211" i="2" s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 a="1"/>
  <c r="I1201" i="2" s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F1190" i="6" s="1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F1188" i="6" s="1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G1184" i="7" s="1"/>
  <c r="E1184" i="2"/>
  <c r="D1184" i="2"/>
  <c r="C1184" i="2"/>
  <c r="I1183" i="2" a="1"/>
  <c r="I1183" i="2" s="1"/>
  <c r="H1183" i="2"/>
  <c r="G1183" i="2"/>
  <c r="F1183" i="2"/>
  <c r="E1183" i="2"/>
  <c r="D1183" i="2"/>
  <c r="F1183" i="6" s="1"/>
  <c r="C1183" i="2"/>
  <c r="I1182" i="2" a="1"/>
  <c r="I1182" i="2" s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F1181" i="6" s="1"/>
  <c r="C1181" i="2"/>
  <c r="I1180" i="2" a="1"/>
  <c r="I1180" i="2" s="1"/>
  <c r="H1180" i="2"/>
  <c r="G1180" i="2"/>
  <c r="F1180" i="2"/>
  <c r="E1180" i="2"/>
  <c r="D1180" i="2"/>
  <c r="F1180" i="6" s="1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F1176" i="6" s="1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F1173" i="6" s="1"/>
  <c r="C1173" i="2"/>
  <c r="I1172" i="2" a="1"/>
  <c r="I1172" i="2" s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F1169" i="6" s="1"/>
  <c r="C1169" i="2"/>
  <c r="I1168" i="2" a="1"/>
  <c r="I1168" i="2" s="1"/>
  <c r="H1168" i="2"/>
  <c r="G1168" i="2"/>
  <c r="F1168" i="2"/>
  <c r="E1168" i="2"/>
  <c r="D1168" i="2"/>
  <c r="F1168" i="6" s="1"/>
  <c r="C1168" i="2"/>
  <c r="I1167" i="2" a="1"/>
  <c r="I1167" i="2" s="1"/>
  <c r="H1167" i="2"/>
  <c r="G1167" i="2"/>
  <c r="F1167" i="2"/>
  <c r="E1167" i="2"/>
  <c r="D1167" i="2"/>
  <c r="C1167" i="2"/>
  <c r="I1166" i="2" a="1"/>
  <c r="I1166" i="2" s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 a="1"/>
  <c r="I1163" i="2" s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F1161" i="6" s="1"/>
  <c r="C1161" i="2"/>
  <c r="I1160" i="2" a="1"/>
  <c r="I1160" i="2" s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 a="1"/>
  <c r="I1157" i="2" s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F1154" i="6" s="1"/>
  <c r="C1154" i="2"/>
  <c r="I1153" i="2" a="1"/>
  <c r="I1153" i="2" s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F1149" i="6" s="1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F1147" i="6" s="1"/>
  <c r="C1147" i="2"/>
  <c r="I1146" i="2" a="1"/>
  <c r="I1146" i="2" s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F1142" i="6" s="1"/>
  <c r="C1142" i="2"/>
  <c r="I1141" i="2" a="1"/>
  <c r="I1141" i="2" s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F1135" i="6" s="1"/>
  <c r="C1135" i="2"/>
  <c r="I1134" i="2" a="1"/>
  <c r="I1134" i="2" s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 a="1"/>
  <c r="I1123" i="2" s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F1120" i="6" s="1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F1117" i="6" s="1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F1113" i="6" s="1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F1110" i="6" s="1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F1108" i="6" s="1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F1106" i="6" s="1"/>
  <c r="C1106" i="2"/>
  <c r="I1105" i="2" a="1"/>
  <c r="I1105" i="2" s="1"/>
  <c r="H1105" i="2"/>
  <c r="G1105" i="2"/>
  <c r="F1105" i="2"/>
  <c r="E1105" i="2"/>
  <c r="D1105" i="2"/>
  <c r="C1105" i="2"/>
  <c r="I1104" i="2" a="1"/>
  <c r="I1104" i="2" s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G1103" i="6" s="1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I1097" i="6" s="1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G1094" i="6" s="1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 a="1"/>
  <c r="I1092" i="2" s="1"/>
  <c r="H1092" i="2"/>
  <c r="I1092" i="6" s="1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 a="1"/>
  <c r="I1087" i="2" s="1"/>
  <c r="H1087" i="2"/>
  <c r="I1087" i="6" s="1"/>
  <c r="G1087" i="2"/>
  <c r="F1087" i="2"/>
  <c r="E1087" i="2"/>
  <c r="D1087" i="2"/>
  <c r="C1087" i="2"/>
  <c r="I1086" i="2" a="1"/>
  <c r="I1086" i="2" s="1"/>
  <c r="H1086" i="2"/>
  <c r="G1086" i="2"/>
  <c r="F1086" i="2"/>
  <c r="G1086" i="6" s="1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F1084" i="6" s="1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I1077" i="6" s="1"/>
  <c r="G1077" i="2"/>
  <c r="F1077" i="2"/>
  <c r="E1077" i="2"/>
  <c r="D1077" i="2"/>
  <c r="C1077" i="2"/>
  <c r="I1076" i="2" a="1"/>
  <c r="I1076" i="2" s="1"/>
  <c r="H1076" i="2"/>
  <c r="G1076" i="2"/>
  <c r="F1076" i="2"/>
  <c r="G1076" i="6" s="1"/>
  <c r="E1076" i="2"/>
  <c r="D1076" i="2"/>
  <c r="C1076" i="2"/>
  <c r="I1075" i="2" a="1"/>
  <c r="I1075" i="2" s="1"/>
  <c r="H1075" i="2"/>
  <c r="G1075" i="2"/>
  <c r="F1075" i="2"/>
  <c r="E1075" i="2"/>
  <c r="D1075" i="2"/>
  <c r="C1075" i="2"/>
  <c r="I1074" i="2" a="1"/>
  <c r="I1074" i="2" s="1"/>
  <c r="H1074" i="2"/>
  <c r="G1074" i="2"/>
  <c r="H1074" i="6" s="1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H1072" i="6" s="1"/>
  <c r="F1072" i="2"/>
  <c r="E1072" i="2"/>
  <c r="D1072" i="2"/>
  <c r="F1072" i="6" s="1"/>
  <c r="C1072" i="2"/>
  <c r="I1071" i="2" a="1"/>
  <c r="I1071" i="2" s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 a="1"/>
  <c r="I1069" i="2" s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H1067" i="6" s="1"/>
  <c r="F1067" i="2"/>
  <c r="G1067" i="6" s="1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G1065" i="6" s="1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I1063" i="6" s="1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G1060" i="6" s="1"/>
  <c r="E1060" i="2"/>
  <c r="D1060" i="2"/>
  <c r="F1060" i="6" s="1"/>
  <c r="C1060" i="2"/>
  <c r="I1059" i="2" a="1"/>
  <c r="I1059" i="2" s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G1057" i="6" s="1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I1055" i="6" s="1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I1048" i="6" s="1"/>
  <c r="G1048" i="2"/>
  <c r="H1048" i="6" s="1"/>
  <c r="F1048" i="2"/>
  <c r="E1048" i="2"/>
  <c r="D1048" i="2"/>
  <c r="F1048" i="6" s="1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H1046" i="6" s="1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I1041" i="6" s="1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I1038" i="6" s="1"/>
  <c r="G1038" i="2"/>
  <c r="H1038" i="6" s="1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F1036" i="6" s="1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 a="1"/>
  <c r="I1033" i="2" s="1"/>
  <c r="H1033" i="2"/>
  <c r="G1033" i="2"/>
  <c r="H1033" i="6" s="1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H1031" i="6" s="1"/>
  <c r="F1031" i="2"/>
  <c r="E1031" i="2"/>
  <c r="D1031" i="2"/>
  <c r="F1031" i="6" s="1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I1029" i="6" s="1"/>
  <c r="G1029" i="2"/>
  <c r="F1029" i="2"/>
  <c r="E1029" i="2"/>
  <c r="D1029" i="2"/>
  <c r="C1029" i="2"/>
  <c r="I1028" i="2" a="1"/>
  <c r="I1028" i="2" s="1"/>
  <c r="H1028" i="2"/>
  <c r="G1028" i="2"/>
  <c r="H1028" i="6" s="1"/>
  <c r="F1028" i="2"/>
  <c r="G1028" i="6" s="1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F1026" i="6" s="1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 a="1"/>
  <c r="I1023" i="2" s="1"/>
  <c r="H1023" i="2"/>
  <c r="G1023" i="2"/>
  <c r="H1023" i="6" s="1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 a="1"/>
  <c r="I1021" i="2" s="1"/>
  <c r="H1021" i="2"/>
  <c r="G1021" i="2"/>
  <c r="H1021" i="6" s="1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 a="1"/>
  <c r="I1019" i="2" s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I1016" i="6" s="1"/>
  <c r="G1016" i="2"/>
  <c r="F1016" i="2"/>
  <c r="G1016" i="6" s="1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 a="1"/>
  <c r="I1014" i="2" s="1"/>
  <c r="H1014" i="2"/>
  <c r="I1014" i="6" s="1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I1011" i="6" s="1"/>
  <c r="G1011" i="2"/>
  <c r="H1011" i="6" s="1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F1009" i="6" s="1"/>
  <c r="C1009" i="2"/>
  <c r="I1008" i="2" a="1"/>
  <c r="I1008" i="2" s="1"/>
  <c r="H1008" i="2"/>
  <c r="G1008" i="2"/>
  <c r="F1008" i="2"/>
  <c r="E1008" i="2"/>
  <c r="D1008" i="2"/>
  <c r="C1008" i="2"/>
  <c r="I1007" i="2" a="1"/>
  <c r="I1007" i="2" s="1"/>
  <c r="H1007" i="2"/>
  <c r="I1007" i="6" s="1"/>
  <c r="G1007" i="2"/>
  <c r="H1007" i="6" s="1"/>
  <c r="F1007" i="2"/>
  <c r="E1007" i="2"/>
  <c r="D1007" i="2"/>
  <c r="C1007" i="2"/>
  <c r="I1006" i="2" a="1"/>
  <c r="I1006" i="2" s="1"/>
  <c r="H1006" i="2"/>
  <c r="G1006" i="2"/>
  <c r="F1006" i="2"/>
  <c r="G1006" i="6" s="1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G1001" i="6" s="1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 a="1"/>
  <c r="I997" i="2" s="1"/>
  <c r="H997" i="2"/>
  <c r="G997" i="2"/>
  <c r="H997" i="6" s="1"/>
  <c r="F997" i="2"/>
  <c r="E997" i="2"/>
  <c r="D997" i="2"/>
  <c r="F997" i="6" s="1"/>
  <c r="C997" i="2"/>
  <c r="I996" i="2" a="1"/>
  <c r="I996" i="2" s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I992" i="6" s="1"/>
  <c r="G992" i="2"/>
  <c r="F992" i="2"/>
  <c r="G992" i="6" s="1"/>
  <c r="E992" i="2"/>
  <c r="D992" i="2"/>
  <c r="C992" i="2"/>
  <c r="I991" i="2" a="1"/>
  <c r="I991" i="2" s="1"/>
  <c r="H991" i="2"/>
  <c r="G991" i="2"/>
  <c r="F991" i="2"/>
  <c r="E991" i="2"/>
  <c r="D991" i="2"/>
  <c r="C991" i="2"/>
  <c r="I990" i="2" a="1"/>
  <c r="I990" i="2" s="1"/>
  <c r="H990" i="2"/>
  <c r="I990" i="6" s="1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I988" i="6" s="1"/>
  <c r="G988" i="2"/>
  <c r="F988" i="2"/>
  <c r="E988" i="2"/>
  <c r="D988" i="2"/>
  <c r="C988" i="2"/>
  <c r="I987" i="2" a="1"/>
  <c r="I987" i="2" s="1"/>
  <c r="H987" i="2"/>
  <c r="G987" i="2"/>
  <c r="H987" i="6" s="1"/>
  <c r="F987" i="2"/>
  <c r="E987" i="2"/>
  <c r="D987" i="2"/>
  <c r="C987" i="2"/>
  <c r="I986" i="2" a="1"/>
  <c r="I986" i="2" s="1"/>
  <c r="H986" i="2"/>
  <c r="G986" i="2"/>
  <c r="F986" i="2"/>
  <c r="E986" i="2"/>
  <c r="D986" i="2"/>
  <c r="F986" i="6" s="1"/>
  <c r="C986" i="2"/>
  <c r="I985" i="2" a="1"/>
  <c r="I985" i="2" s="1"/>
  <c r="H985" i="2"/>
  <c r="I985" i="6" s="1"/>
  <c r="G985" i="2"/>
  <c r="F985" i="2"/>
  <c r="G985" i="6" s="1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I983" i="6" s="1"/>
  <c r="G983" i="2"/>
  <c r="F983" i="2"/>
  <c r="E983" i="2"/>
  <c r="D983" i="2"/>
  <c r="C983" i="2"/>
  <c r="I982" i="2" a="1"/>
  <c r="I982" i="2" s="1"/>
  <c r="H982" i="2"/>
  <c r="G982" i="2"/>
  <c r="H982" i="6" s="1"/>
  <c r="F982" i="2"/>
  <c r="E982" i="2"/>
  <c r="D982" i="2"/>
  <c r="C982" i="2"/>
  <c r="I981" i="2" a="1"/>
  <c r="I981" i="2" s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G977" i="6" s="1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F974" i="6" s="1"/>
  <c r="C974" i="2"/>
  <c r="I973" i="2" a="1"/>
  <c r="I973" i="2" s="1"/>
  <c r="H973" i="2"/>
  <c r="G973" i="2"/>
  <c r="H973" i="6" s="1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G970" i="6" s="1"/>
  <c r="E970" i="2"/>
  <c r="D970" i="2"/>
  <c r="C970" i="2"/>
  <c r="I969" i="2" a="1"/>
  <c r="I969" i="2" s="1"/>
  <c r="H969" i="2"/>
  <c r="G969" i="2"/>
  <c r="F969" i="2"/>
  <c r="E969" i="2"/>
  <c r="D969" i="2"/>
  <c r="C969" i="2"/>
  <c r="I968" i="2" a="1"/>
  <c r="I968" i="2" s="1"/>
  <c r="H968" i="2"/>
  <c r="I968" i="6" s="1"/>
  <c r="G968" i="2"/>
  <c r="F968" i="2"/>
  <c r="G968" i="6" s="1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H966" i="6" s="1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 a="1"/>
  <c r="I963" i="2" s="1"/>
  <c r="H963" i="2"/>
  <c r="I963" i="6" s="1"/>
  <c r="G963" i="2"/>
  <c r="F963" i="2"/>
  <c r="G963" i="6" s="1"/>
  <c r="E963" i="2"/>
  <c r="D963" i="2"/>
  <c r="C963" i="2"/>
  <c r="I962" i="2" a="1"/>
  <c r="I962" i="2" s="1"/>
  <c r="H962" i="2"/>
  <c r="G962" i="2"/>
  <c r="F962" i="2"/>
  <c r="E962" i="2"/>
  <c r="D962" i="2"/>
  <c r="F962" i="6" s="1"/>
  <c r="C962" i="2"/>
  <c r="I961" i="2" a="1"/>
  <c r="I961" i="2" s="1"/>
  <c r="H961" i="2"/>
  <c r="I961" i="6" s="1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H958" i="6" s="1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I954" i="6" s="1"/>
  <c r="G954" i="2"/>
  <c r="F954" i="2"/>
  <c r="G954" i="6" s="1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 a="1"/>
  <c r="I951" i="2" s="1"/>
  <c r="H951" i="2"/>
  <c r="G951" i="2"/>
  <c r="H951" i="6" s="1"/>
  <c r="F951" i="2"/>
  <c r="E951" i="2"/>
  <c r="D951" i="2"/>
  <c r="C951" i="2"/>
  <c r="I950" i="2" a="1"/>
  <c r="I950" i="2" s="1"/>
  <c r="H950" i="2"/>
  <c r="G950" i="2"/>
  <c r="F950" i="2"/>
  <c r="E950" i="2"/>
  <c r="D950" i="2"/>
  <c r="F950" i="6" s="1"/>
  <c r="C950" i="2"/>
  <c r="I949" i="2" a="1"/>
  <c r="I949" i="2" s="1"/>
  <c r="H949" i="2"/>
  <c r="G949" i="2"/>
  <c r="H949" i="6" s="1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 a="1"/>
  <c r="I947" i="2" s="1"/>
  <c r="H947" i="2"/>
  <c r="I947" i="6" s="1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H944" i="6" s="1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 a="1"/>
  <c r="I939" i="2" s="1"/>
  <c r="H939" i="2"/>
  <c r="G939" i="2"/>
  <c r="F939" i="2"/>
  <c r="G939" i="6" s="1"/>
  <c r="E939" i="2"/>
  <c r="D939" i="2"/>
  <c r="C939" i="2"/>
  <c r="I938" i="2" a="1"/>
  <c r="I938" i="2" s="1"/>
  <c r="H938" i="2"/>
  <c r="G938" i="2"/>
  <c r="F938" i="2"/>
  <c r="E938" i="2"/>
  <c r="D938" i="2"/>
  <c r="F938" i="6" s="1"/>
  <c r="C938" i="2"/>
  <c r="I937" i="2" a="1"/>
  <c r="I937" i="2" s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 a="1"/>
  <c r="I935" i="2" s="1"/>
  <c r="H935" i="2"/>
  <c r="G935" i="2"/>
  <c r="H935" i="6" s="1"/>
  <c r="F935" i="2"/>
  <c r="E935" i="2"/>
  <c r="D935" i="2"/>
  <c r="C935" i="2"/>
  <c r="I934" i="2" a="1"/>
  <c r="I934" i="2" s="1"/>
  <c r="H934" i="2"/>
  <c r="G934" i="2"/>
  <c r="F934" i="2"/>
  <c r="G934" i="6" s="1"/>
  <c r="E934" i="2"/>
  <c r="D934" i="2"/>
  <c r="C934" i="2"/>
  <c r="I933" i="2" a="1"/>
  <c r="I933" i="2" s="1"/>
  <c r="H933" i="2"/>
  <c r="G933" i="2"/>
  <c r="F933" i="2"/>
  <c r="E933" i="2"/>
  <c r="D933" i="2"/>
  <c r="C933" i="2"/>
  <c r="I932" i="2" a="1"/>
  <c r="I932" i="2" s="1"/>
  <c r="H932" i="2"/>
  <c r="I932" i="6" s="1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F926" i="6" s="1"/>
  <c r="C926" i="2"/>
  <c r="I925" i="2" a="1"/>
  <c r="I925" i="2" s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 a="1"/>
  <c r="I923" i="2" s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H920" i="6" s="1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I916" i="6" s="1"/>
  <c r="G916" i="2"/>
  <c r="F916" i="2"/>
  <c r="E916" i="2"/>
  <c r="D916" i="2"/>
  <c r="C916" i="2"/>
  <c r="I915" i="2" a="1"/>
  <c r="I915" i="2" s="1"/>
  <c r="H915" i="2"/>
  <c r="G915" i="2"/>
  <c r="H915" i="6" s="1"/>
  <c r="F915" i="2"/>
  <c r="E915" i="2"/>
  <c r="D915" i="2"/>
  <c r="C915" i="2"/>
  <c r="I914" i="2" a="1"/>
  <c r="I914" i="2" s="1"/>
  <c r="H914" i="2"/>
  <c r="G914" i="2"/>
  <c r="F914" i="2"/>
  <c r="E914" i="2"/>
  <c r="D914" i="2"/>
  <c r="F914" i="6" s="1"/>
  <c r="C914" i="2"/>
  <c r="I913" i="2" a="1"/>
  <c r="I913" i="2" s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G910" i="6" s="1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G906" i="6" s="1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I904" i="6" s="1"/>
  <c r="G904" i="2"/>
  <c r="F904" i="2"/>
  <c r="E904" i="2"/>
  <c r="D904" i="2"/>
  <c r="C904" i="2"/>
  <c r="I903" i="2" a="1"/>
  <c r="I903" i="2" s="1"/>
  <c r="H903" i="2"/>
  <c r="I903" i="6" s="1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F902" i="6" s="1"/>
  <c r="C902" i="2"/>
  <c r="I901" i="2" a="1"/>
  <c r="I901" i="2" s="1"/>
  <c r="H901" i="2"/>
  <c r="I901" i="6" s="1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I896" i="6" s="1"/>
  <c r="G896" i="2"/>
  <c r="H896" i="6" s="1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H894" i="6" s="1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 a="1"/>
  <c r="I891" i="2" s="1"/>
  <c r="H891" i="2"/>
  <c r="G891" i="2"/>
  <c r="H891" i="6" s="1"/>
  <c r="F891" i="2"/>
  <c r="E891" i="2"/>
  <c r="D891" i="2"/>
  <c r="C891" i="2"/>
  <c r="I890" i="2" a="1"/>
  <c r="I890" i="2" s="1"/>
  <c r="H890" i="2"/>
  <c r="G890" i="2"/>
  <c r="F890" i="2"/>
  <c r="E890" i="2"/>
  <c r="D890" i="2"/>
  <c r="F890" i="6" s="1"/>
  <c r="C890" i="2"/>
  <c r="I889" i="2" a="1"/>
  <c r="I889" i="2" s="1"/>
  <c r="H889" i="2"/>
  <c r="I889" i="6" s="1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H887" i="6" s="1"/>
  <c r="F887" i="2"/>
  <c r="E887" i="2"/>
  <c r="D887" i="2"/>
  <c r="C887" i="2"/>
  <c r="I886" i="2" a="1"/>
  <c r="I886" i="2" s="1"/>
  <c r="H886" i="2"/>
  <c r="G886" i="2"/>
  <c r="F886" i="2"/>
  <c r="G886" i="6" s="1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G882" i="6" s="1"/>
  <c r="E882" i="2"/>
  <c r="D882" i="2"/>
  <c r="C882" i="2"/>
  <c r="I881" i="2" a="1"/>
  <c r="I881" i="2" s="1"/>
  <c r="H881" i="2"/>
  <c r="G881" i="2"/>
  <c r="F881" i="2"/>
  <c r="G881" i="6" s="1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F878" i="6" s="1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 a="1"/>
  <c r="I875" i="2" s="1"/>
  <c r="H875" i="2"/>
  <c r="I875" i="6" s="1"/>
  <c r="G875" i="2"/>
  <c r="F875" i="2"/>
  <c r="E875" i="2"/>
  <c r="D875" i="2"/>
  <c r="C875" i="2"/>
  <c r="I874" i="2" a="1"/>
  <c r="I874" i="2" s="1"/>
  <c r="H874" i="2"/>
  <c r="G874" i="2"/>
  <c r="F874" i="2"/>
  <c r="G874" i="6" s="1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I868" i="6" s="1"/>
  <c r="G868" i="2"/>
  <c r="F868" i="2"/>
  <c r="E868" i="2"/>
  <c r="D868" i="2"/>
  <c r="C868" i="2"/>
  <c r="I867" i="2" a="1"/>
  <c r="I867" i="2" s="1"/>
  <c r="H867" i="2"/>
  <c r="I867" i="6" s="1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F866" i="6" s="1"/>
  <c r="C866" i="2"/>
  <c r="I865" i="2" a="1"/>
  <c r="I865" i="2" s="1"/>
  <c r="H865" i="2"/>
  <c r="I865" i="6" s="1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F861" i="6" s="1"/>
  <c r="C861" i="2"/>
  <c r="I860" i="2" a="1"/>
  <c r="I860" i="2" s="1"/>
  <c r="H860" i="2"/>
  <c r="G860" i="2"/>
  <c r="H860" i="6" s="1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F856" i="6" s="1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F854" i="6" s="1"/>
  <c r="C854" i="2"/>
  <c r="I853" i="2" a="1"/>
  <c r="I853" i="2" s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F851" i="6" s="1"/>
  <c r="C851" i="2"/>
  <c r="I850" i="2" a="1"/>
  <c r="I850" i="2" s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F849" i="6" s="1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 a="1"/>
  <c r="I846" i="2" s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F844" i="6" s="1"/>
  <c r="C844" i="2"/>
  <c r="I843" i="2" a="1"/>
  <c r="I843" i="2" s="1"/>
  <c r="H843" i="2"/>
  <c r="I843" i="6" s="1"/>
  <c r="G843" i="2"/>
  <c r="H843" i="6" s="1"/>
  <c r="F843" i="2"/>
  <c r="E843" i="2"/>
  <c r="D843" i="2"/>
  <c r="C843" i="2"/>
  <c r="I842" i="2" a="1"/>
  <c r="I842" i="2" s="1"/>
  <c r="H842" i="2"/>
  <c r="G842" i="2"/>
  <c r="F842" i="2"/>
  <c r="E842" i="2"/>
  <c r="D842" i="2"/>
  <c r="F842" i="6" s="1"/>
  <c r="C842" i="2"/>
  <c r="I841" i="2" a="1"/>
  <c r="I841" i="2" s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F839" i="6" s="1"/>
  <c r="C839" i="2"/>
  <c r="I838" i="2" a="1"/>
  <c r="I838" i="2" s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F837" i="6" s="1"/>
  <c r="C837" i="2"/>
  <c r="I836" i="2" a="1"/>
  <c r="I836" i="2" s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F832" i="6" s="1"/>
  <c r="C832" i="2"/>
  <c r="I831" i="2" a="1"/>
  <c r="I831" i="2" s="1"/>
  <c r="H831" i="2"/>
  <c r="G831" i="2"/>
  <c r="F831" i="2"/>
  <c r="G831" i="6" s="1"/>
  <c r="E831" i="2"/>
  <c r="D831" i="2"/>
  <c r="C831" i="2"/>
  <c r="I830" i="2" a="1"/>
  <c r="I830" i="2" s="1"/>
  <c r="H830" i="2"/>
  <c r="G830" i="2"/>
  <c r="F830" i="2"/>
  <c r="E830" i="2"/>
  <c r="D830" i="2"/>
  <c r="F830" i="6" s="1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F827" i="6" s="1"/>
  <c r="C827" i="2"/>
  <c r="I826" i="2" a="1"/>
  <c r="I826" i="2" s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F825" i="6" s="1"/>
  <c r="C825" i="2"/>
  <c r="I824" i="2" a="1"/>
  <c r="I824" i="2" s="1"/>
  <c r="H824" i="2"/>
  <c r="I824" i="6" s="1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F822" i="6" s="1"/>
  <c r="C822" i="2"/>
  <c r="I821" i="2" a="1"/>
  <c r="I821" i="2" s="1"/>
  <c r="H821" i="2"/>
  <c r="G821" i="2"/>
  <c r="F821" i="2"/>
  <c r="E821" i="2"/>
  <c r="D821" i="2"/>
  <c r="C821" i="2"/>
  <c r="I820" i="2" a="1"/>
  <c r="I820" i="2" s="1"/>
  <c r="H820" i="2"/>
  <c r="G820" i="2"/>
  <c r="F820" i="2"/>
  <c r="E820" i="2"/>
  <c r="D820" i="2"/>
  <c r="F820" i="6" s="1"/>
  <c r="C820" i="2"/>
  <c r="I819" i="2" a="1"/>
  <c r="I819" i="2" s="1"/>
  <c r="H819" i="2"/>
  <c r="I819" i="6" s="1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F817" i="6" s="1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F815" i="6" s="1"/>
  <c r="C815" i="2"/>
  <c r="I814" i="2" a="1"/>
  <c r="I814" i="2" s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F812" i="6" s="1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F810" i="6" s="1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F808" i="6" s="1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F805" i="6" s="1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F803" i="6" s="1"/>
  <c r="C803" i="2"/>
  <c r="I802" i="2" a="1"/>
  <c r="I802" i="2" s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F800" i="6" s="1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F798" i="6" s="1"/>
  <c r="C798" i="2"/>
  <c r="I797" i="2" a="1"/>
  <c r="I797" i="2" s="1"/>
  <c r="H797" i="2"/>
  <c r="G797" i="2"/>
  <c r="H797" i="6" s="1"/>
  <c r="F797" i="2"/>
  <c r="E797" i="2"/>
  <c r="D797" i="2"/>
  <c r="C797" i="2"/>
  <c r="I796" i="2" a="1"/>
  <c r="I796" i="2" s="1"/>
  <c r="H796" i="2"/>
  <c r="G796" i="2"/>
  <c r="F796" i="2"/>
  <c r="E796" i="2"/>
  <c r="D796" i="2"/>
  <c r="F796" i="6" s="1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F793" i="6" s="1"/>
  <c r="C793" i="2"/>
  <c r="I792" i="2" a="1"/>
  <c r="I792" i="2" s="1"/>
  <c r="H792" i="2"/>
  <c r="G792" i="2"/>
  <c r="H792" i="6" s="1"/>
  <c r="F792" i="2"/>
  <c r="E792" i="2"/>
  <c r="D792" i="2"/>
  <c r="C792" i="2"/>
  <c r="I791" i="2" a="1"/>
  <c r="I791" i="2" s="1"/>
  <c r="H791" i="2"/>
  <c r="G791" i="2"/>
  <c r="F791" i="2"/>
  <c r="E791" i="2"/>
  <c r="D791" i="2"/>
  <c r="F791" i="6" s="1"/>
  <c r="C791" i="2"/>
  <c r="I790" i="2" a="1"/>
  <c r="I790" i="2" s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F788" i="6" s="1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F786" i="6" s="1"/>
  <c r="C786" i="2"/>
  <c r="I785" i="2" a="1"/>
  <c r="I785" i="2" s="1"/>
  <c r="H785" i="2"/>
  <c r="G785" i="2"/>
  <c r="H785" i="6" s="1"/>
  <c r="F785" i="2"/>
  <c r="E785" i="2"/>
  <c r="D785" i="2"/>
  <c r="C785" i="2"/>
  <c r="I784" i="2" a="1"/>
  <c r="I784" i="2" s="1"/>
  <c r="H784" i="2"/>
  <c r="G784" i="2"/>
  <c r="F784" i="2"/>
  <c r="E784" i="2"/>
  <c r="D784" i="2"/>
  <c r="F784" i="6" s="1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F781" i="6" s="1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F779" i="6" s="1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F776" i="6" s="1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F774" i="6" s="1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F772" i="6" s="1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F769" i="6" s="1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F767" i="6" s="1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F764" i="6" s="1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F762" i="6" s="1"/>
  <c r="C762" i="2"/>
  <c r="I761" i="2" a="1"/>
  <c r="I761" i="2" s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F760" i="6" s="1"/>
  <c r="C760" i="2"/>
  <c r="I759" i="2" a="1"/>
  <c r="I759" i="2" s="1"/>
  <c r="H759" i="2"/>
  <c r="G759" i="2"/>
  <c r="F759" i="2"/>
  <c r="E759" i="2"/>
  <c r="D759" i="2"/>
  <c r="F759" i="6" s="1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F757" i="6" s="1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F755" i="6" s="1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F752" i="6" s="1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F750" i="6" s="1"/>
  <c r="C750" i="2"/>
  <c r="I749" i="2" a="1"/>
  <c r="I749" i="2" s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F748" i="6" s="1"/>
  <c r="C748" i="2"/>
  <c r="I747" i="2" a="1"/>
  <c r="I747" i="2" s="1"/>
  <c r="H747" i="2"/>
  <c r="G747" i="2"/>
  <c r="F747" i="2"/>
  <c r="E747" i="2"/>
  <c r="D747" i="2"/>
  <c r="F747" i="6" s="1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F745" i="6" s="1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F743" i="6" s="1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F740" i="6" s="1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F738" i="6" s="1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F736" i="6" s="1"/>
  <c r="C736" i="2"/>
  <c r="I735" i="2" a="1"/>
  <c r="I735" i="2" s="1"/>
  <c r="H735" i="2"/>
  <c r="G735" i="2"/>
  <c r="F735" i="2"/>
  <c r="E735" i="2"/>
  <c r="D735" i="2"/>
  <c r="F735" i="6" s="1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F733" i="6" s="1"/>
  <c r="C733" i="2"/>
  <c r="I732" i="2" a="1"/>
  <c r="I732" i="2" s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F731" i="6" s="1"/>
  <c r="C731" i="2"/>
  <c r="I730" i="2" a="1"/>
  <c r="I730" i="2" s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F728" i="6" s="1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F726" i="6" s="1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F724" i="6" s="1"/>
  <c r="C724" i="2"/>
  <c r="I723" i="2" a="1"/>
  <c r="I723" i="2" s="1"/>
  <c r="H723" i="2"/>
  <c r="G723" i="2"/>
  <c r="F723" i="2"/>
  <c r="E723" i="2"/>
  <c r="D723" i="2"/>
  <c r="F723" i="6" s="1"/>
  <c r="C723" i="2"/>
  <c r="I722" i="2" a="1"/>
  <c r="I722" i="2" s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F721" i="6" s="1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F719" i="6" s="1"/>
  <c r="C719" i="2"/>
  <c r="I718" i="2" a="1"/>
  <c r="I718" i="2" s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F716" i="6" s="1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F714" i="6" s="1"/>
  <c r="C714" i="2"/>
  <c r="I713" i="2" a="1"/>
  <c r="I713" i="2" s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F712" i="6" s="1"/>
  <c r="C712" i="2"/>
  <c r="I711" i="2" a="1"/>
  <c r="I711" i="2" s="1"/>
  <c r="H711" i="2"/>
  <c r="G711" i="2"/>
  <c r="F711" i="2"/>
  <c r="E711" i="2"/>
  <c r="D711" i="2"/>
  <c r="F711" i="6" s="1"/>
  <c r="C711" i="2"/>
  <c r="I710" i="2" a="1"/>
  <c r="I710" i="2" s="1"/>
  <c r="H710" i="2"/>
  <c r="G710" i="2"/>
  <c r="F710" i="2"/>
  <c r="E710" i="2"/>
  <c r="D710" i="2"/>
  <c r="C710" i="2"/>
  <c r="I709" i="2" a="1"/>
  <c r="I709" i="2" s="1"/>
  <c r="H709" i="2"/>
  <c r="G709" i="2"/>
  <c r="H709" i="6" s="1"/>
  <c r="F709" i="2"/>
  <c r="E709" i="2"/>
  <c r="D709" i="2"/>
  <c r="F709" i="6" s="1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F707" i="6" s="1"/>
  <c r="C707" i="2"/>
  <c r="I706" i="2" a="1"/>
  <c r="I706" i="2" s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F704" i="6" s="1"/>
  <c r="C704" i="2"/>
  <c r="I703" i="2" a="1"/>
  <c r="I703" i="2" s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F702" i="6" s="1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F700" i="6" s="1"/>
  <c r="C700" i="2"/>
  <c r="I699" i="2" a="1"/>
  <c r="I699" i="2" s="1"/>
  <c r="H699" i="2"/>
  <c r="G699" i="2"/>
  <c r="F699" i="2"/>
  <c r="E699" i="2"/>
  <c r="D699" i="2"/>
  <c r="F699" i="6" s="1"/>
  <c r="C699" i="2"/>
  <c r="I698" i="2" a="1"/>
  <c r="I698" i="2" s="1"/>
  <c r="H698" i="2"/>
  <c r="G698" i="2"/>
  <c r="F698" i="2"/>
  <c r="E698" i="2"/>
  <c r="D698" i="2"/>
  <c r="C698" i="2"/>
  <c r="I697" i="2" a="1"/>
  <c r="I697" i="2" s="1"/>
  <c r="H697" i="2"/>
  <c r="G697" i="2"/>
  <c r="H697" i="6" s="1"/>
  <c r="F697" i="2"/>
  <c r="E697" i="2"/>
  <c r="D697" i="2"/>
  <c r="F697" i="6" s="1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F695" i="6" s="1"/>
  <c r="C695" i="2"/>
  <c r="I694" i="2" a="1"/>
  <c r="I694" i="2" s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F692" i="6" s="1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F690" i="6" s="1"/>
  <c r="C690" i="2"/>
  <c r="I689" i="2" a="1"/>
  <c r="I689" i="2" s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F688" i="6" s="1"/>
  <c r="C688" i="2"/>
  <c r="I687" i="2" a="1"/>
  <c r="I687" i="2" s="1"/>
  <c r="H687" i="2"/>
  <c r="G687" i="2"/>
  <c r="F687" i="2"/>
  <c r="E687" i="2"/>
  <c r="D687" i="2"/>
  <c r="F687" i="6" s="1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F685" i="6" s="1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F683" i="6" s="1"/>
  <c r="C683" i="2"/>
  <c r="I682" i="2" a="1"/>
  <c r="I682" i="2" s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G680" i="6" s="1"/>
  <c r="E680" i="2"/>
  <c r="D680" i="2"/>
  <c r="F680" i="6" s="1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F678" i="6" s="1"/>
  <c r="C678" i="2"/>
  <c r="I677" i="2" a="1"/>
  <c r="I677" i="2" s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F676" i="6" s="1"/>
  <c r="C676" i="2"/>
  <c r="I675" i="2" a="1"/>
  <c r="I675" i="2" s="1"/>
  <c r="H675" i="2"/>
  <c r="G675" i="2"/>
  <c r="F675" i="2"/>
  <c r="E675" i="2"/>
  <c r="D675" i="2"/>
  <c r="F675" i="6" s="1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F673" i="6" s="1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F671" i="6" s="1"/>
  <c r="C671" i="2"/>
  <c r="I670" i="2" a="1"/>
  <c r="I670" i="2" s="1"/>
  <c r="H670" i="2"/>
  <c r="G670" i="2"/>
  <c r="F670" i="2"/>
  <c r="E670" i="2"/>
  <c r="D670" i="2"/>
  <c r="F670" i="6" s="1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F668" i="6" s="1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F666" i="6" s="1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F663" i="6" s="1"/>
  <c r="C663" i="2"/>
  <c r="I662" i="2" a="1"/>
  <c r="I662" i="2" s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F661" i="6" s="1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F659" i="6" s="1"/>
  <c r="C659" i="2"/>
  <c r="I658" i="2" a="1"/>
  <c r="I658" i="2" s="1"/>
  <c r="H658" i="2"/>
  <c r="G658" i="2"/>
  <c r="F658" i="2"/>
  <c r="E658" i="2"/>
  <c r="D658" i="2"/>
  <c r="F658" i="6" s="1"/>
  <c r="C658" i="2"/>
  <c r="I657" i="2" a="1"/>
  <c r="I657" i="2" s="1"/>
  <c r="H657" i="2"/>
  <c r="G657" i="2"/>
  <c r="F657" i="2"/>
  <c r="E657" i="2"/>
  <c r="D657" i="2"/>
  <c r="C657" i="2"/>
  <c r="I656" i="2" a="1"/>
  <c r="I656" i="2" s="1"/>
  <c r="H656" i="2"/>
  <c r="G656" i="2"/>
  <c r="H656" i="6" s="1"/>
  <c r="F656" i="2"/>
  <c r="E656" i="2"/>
  <c r="D656" i="2"/>
  <c r="F656" i="6" s="1"/>
  <c r="C656" i="2"/>
  <c r="I655" i="2" a="1"/>
  <c r="I655" i="2" s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F654" i="6" s="1"/>
  <c r="C654" i="2"/>
  <c r="I653" i="2" a="1"/>
  <c r="I653" i="2" s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F651" i="6" s="1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F649" i="6" s="1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F647" i="6" s="1"/>
  <c r="C647" i="2"/>
  <c r="I646" i="2" a="1"/>
  <c r="I646" i="2" s="1"/>
  <c r="H646" i="2"/>
  <c r="G646" i="2"/>
  <c r="F646" i="2"/>
  <c r="E646" i="2"/>
  <c r="D646" i="2"/>
  <c r="F646" i="6" s="1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F644" i="6" s="1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F642" i="6" s="1"/>
  <c r="C642" i="2"/>
  <c r="I641" i="2" a="1"/>
  <c r="I641" i="2" s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F639" i="6" s="1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F637" i="6" s="1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F635" i="6" s="1"/>
  <c r="C635" i="2"/>
  <c r="I634" i="2" a="1"/>
  <c r="I634" i="2" s="1"/>
  <c r="H634" i="2"/>
  <c r="G634" i="2"/>
  <c r="F634" i="2"/>
  <c r="E634" i="2"/>
  <c r="D634" i="2"/>
  <c r="F634" i="6" s="1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F632" i="6" s="1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F630" i="6" s="1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 a="1"/>
  <c r="I627" i="2" s="1"/>
  <c r="H627" i="2"/>
  <c r="G627" i="2"/>
  <c r="H627" i="6" s="1"/>
  <c r="F627" i="2"/>
  <c r="E627" i="2"/>
  <c r="D627" i="2"/>
  <c r="F627" i="6" s="1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F625" i="6" s="1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F622" i="6" s="1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F620" i="6" s="1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F618" i="6" s="1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F615" i="6" s="1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I613" i="6" s="1"/>
  <c r="G613" i="2"/>
  <c r="F613" i="2"/>
  <c r="E613" i="2"/>
  <c r="D613" i="2"/>
  <c r="F613" i="6" s="1"/>
  <c r="C613" i="2"/>
  <c r="I612" i="2" a="1"/>
  <c r="I612" i="2" s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 a="1"/>
  <c r="I610" i="2" s="1"/>
  <c r="H610" i="2"/>
  <c r="G610" i="2"/>
  <c r="F610" i="2"/>
  <c r="G610" i="6" s="1"/>
  <c r="E610" i="2"/>
  <c r="D610" i="2"/>
  <c r="F610" i="6" s="1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F608" i="6" s="1"/>
  <c r="C608" i="2"/>
  <c r="I607" i="2" a="1"/>
  <c r="I607" i="2" s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F605" i="6" s="1"/>
  <c r="C605" i="2"/>
  <c r="I604" i="2" a="1"/>
  <c r="I604" i="2" s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F603" i="6" s="1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F600" i="6" s="1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I598" i="6" s="1"/>
  <c r="G598" i="2"/>
  <c r="F598" i="2"/>
  <c r="E598" i="2"/>
  <c r="D598" i="2"/>
  <c r="F598" i="6" s="1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F596" i="6" s="1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H593" i="6" s="1"/>
  <c r="F593" i="2"/>
  <c r="G593" i="6" s="1"/>
  <c r="E593" i="2"/>
  <c r="D593" i="2"/>
  <c r="F593" i="6" s="1"/>
  <c r="C593" i="2"/>
  <c r="I592" i="2" a="1"/>
  <c r="I592" i="2" s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F591" i="6" s="1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F588" i="6" s="1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F586" i="6" s="1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F584" i="6" s="1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F581" i="6" s="1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F579" i="6" s="1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F576" i="6" s="1"/>
  <c r="C576" i="2"/>
  <c r="I575" i="2" a="1"/>
  <c r="I575" i="2" s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F574" i="6" s="1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F571" i="6" s="1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F569" i="6" s="1"/>
  <c r="C569" i="2"/>
  <c r="I568" i="2" a="1"/>
  <c r="I568" i="2" s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F567" i="6" s="1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G564" i="6" s="1"/>
  <c r="E564" i="2"/>
  <c r="D564" i="2"/>
  <c r="F564" i="6" s="1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F562" i="6" s="1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F559" i="6" s="1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F557" i="6" s="1"/>
  <c r="C557" i="2"/>
  <c r="I556" i="2" a="1"/>
  <c r="I556" i="2" s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F555" i="6" s="1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H552" i="6" s="1"/>
  <c r="F552" i="2"/>
  <c r="G552" i="6" s="1"/>
  <c r="E552" i="2"/>
  <c r="D552" i="2"/>
  <c r="F552" i="6" s="1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I550" i="6" s="1"/>
  <c r="G550" i="2"/>
  <c r="F550" i="2"/>
  <c r="E550" i="2"/>
  <c r="D550" i="2"/>
  <c r="F550" i="6" s="1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F547" i="6" s="1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F545" i="6" s="1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I540" i="6" s="1"/>
  <c r="G540" i="2"/>
  <c r="F540" i="2"/>
  <c r="E540" i="2"/>
  <c r="D540" i="2"/>
  <c r="F540" i="6" s="1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F538" i="6" s="1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F535" i="6" s="1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F533" i="6" s="1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F528" i="6" s="1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I526" i="6" s="1"/>
  <c r="G526" i="2"/>
  <c r="F526" i="2"/>
  <c r="E526" i="2"/>
  <c r="D526" i="2"/>
  <c r="F526" i="6" s="1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F523" i="6" s="1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F521" i="6" s="1"/>
  <c r="C521" i="2"/>
  <c r="I520" i="2" a="1"/>
  <c r="I520" i="2" s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F516" i="6" s="1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I514" i="6" s="1"/>
  <c r="G514" i="2"/>
  <c r="F514" i="2"/>
  <c r="E514" i="2"/>
  <c r="D514" i="2"/>
  <c r="F514" i="6" s="1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H511" i="6" s="1"/>
  <c r="F511" i="2"/>
  <c r="G511" i="6" s="1"/>
  <c r="E511" i="2"/>
  <c r="D511" i="2"/>
  <c r="F511" i="6" s="1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H509" i="6" s="1"/>
  <c r="F509" i="2"/>
  <c r="E509" i="2"/>
  <c r="D509" i="2"/>
  <c r="F509" i="6" s="1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F504" i="6" s="1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F502" i="6" s="1"/>
  <c r="C502" i="2"/>
  <c r="I501" i="2" a="1"/>
  <c r="I501" i="2" s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F499" i="6" s="1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F497" i="6" s="1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F492" i="6" s="1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F490" i="6" s="1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H487" i="6" s="1"/>
  <c r="F487" i="2"/>
  <c r="E487" i="2"/>
  <c r="D487" i="2"/>
  <c r="F487" i="6" s="1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F482" i="6" s="1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F480" i="6" s="1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F477" i="6" s="1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I475" i="6" s="1"/>
  <c r="G475" i="2"/>
  <c r="F475" i="2"/>
  <c r="E475" i="2"/>
  <c r="D475" i="2"/>
  <c r="F475" i="6" s="1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G472" i="6" s="1"/>
  <c r="E472" i="2"/>
  <c r="D472" i="2"/>
  <c r="C472" i="2"/>
  <c r="I471" i="2" a="1"/>
  <c r="I471" i="2" s="1"/>
  <c r="H471" i="2"/>
  <c r="G471" i="2"/>
  <c r="F471" i="2"/>
  <c r="E471" i="2"/>
  <c r="D471" i="2"/>
  <c r="C471" i="2"/>
  <c r="I470" i="2" a="1"/>
  <c r="I470" i="2" s="1"/>
  <c r="H470" i="2"/>
  <c r="G470" i="2"/>
  <c r="F470" i="2"/>
  <c r="G470" i="6" s="1"/>
  <c r="E470" i="2"/>
  <c r="D470" i="2"/>
  <c r="F470" i="6" s="1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I468" i="6" s="1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F467" i="6" s="1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I463" i="6" s="1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F462" i="6" s="1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F460" i="6" s="1"/>
  <c r="C460" i="2"/>
  <c r="I459" i="2" a="1"/>
  <c r="I459" i="2" s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I456" i="6" s="1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F455" i="6" s="1"/>
  <c r="C455" i="2"/>
  <c r="I454" i="2" a="1"/>
  <c r="I454" i="2" s="1"/>
  <c r="H454" i="2"/>
  <c r="G454" i="2"/>
  <c r="F454" i="2"/>
  <c r="E454" i="2"/>
  <c r="D454" i="2"/>
  <c r="C454" i="2"/>
  <c r="I453" i="2" a="1"/>
  <c r="I453" i="2" s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I451" i="6" s="1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F450" i="6" s="1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F448" i="6" s="1"/>
  <c r="C448" i="2"/>
  <c r="I447" i="2" a="1"/>
  <c r="I447" i="2" s="1"/>
  <c r="H447" i="2"/>
  <c r="G447" i="2"/>
  <c r="F447" i="2"/>
  <c r="E447" i="2"/>
  <c r="D447" i="2"/>
  <c r="C447" i="2"/>
  <c r="I446" i="2" a="1"/>
  <c r="I446" i="2" s="1"/>
  <c r="H446" i="2"/>
  <c r="I446" i="6" s="1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I444" i="6" s="1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F443" i="6" s="1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I441" i="6" s="1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I439" i="6" s="1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F438" i="6" s="1"/>
  <c r="C438" i="2"/>
  <c r="I437" i="2" a="1"/>
  <c r="I437" i="2" s="1"/>
  <c r="H437" i="2"/>
  <c r="G437" i="2"/>
  <c r="F437" i="2"/>
  <c r="G437" i="6" s="1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I434" i="6" s="1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F433" i="6" s="1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I429" i="6" s="1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F428" i="6" s="1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F426" i="6" s="1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I424" i="6" s="1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I422" i="6" s="1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F421" i="6" s="1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I417" i="6" s="1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F416" i="6" s="1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F414" i="6" s="1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 a="1"/>
  <c r="I410" i="2" s="1"/>
  <c r="H410" i="2"/>
  <c r="I410" i="6" s="1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F409" i="6" s="1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 a="1"/>
  <c r="I405" i="2" s="1"/>
  <c r="H405" i="2"/>
  <c r="I405" i="6" s="1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F404" i="6" s="1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I400" i="6" s="1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F399" i="6" s="1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F397" i="6" s="1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I395" i="6" s="1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I393" i="6" s="1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F392" i="6" s="1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F387" i="6" s="1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F385" i="6" s="1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I383" i="6" s="1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I381" i="6" s="1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F380" i="6" s="1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I376" i="6" s="1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F375" i="6" s="1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H373" i="6" s="1"/>
  <c r="F373" i="2"/>
  <c r="E373" i="2"/>
  <c r="D373" i="2"/>
  <c r="F373" i="6" s="1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I371" i="6" s="1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I369" i="6" s="1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F368" i="6" s="1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I364" i="6" s="1"/>
  <c r="G364" i="2"/>
  <c r="F364" i="2"/>
  <c r="E364" i="2"/>
  <c r="D364" i="2"/>
  <c r="C364" i="2"/>
  <c r="I363" i="2" a="1"/>
  <c r="I363" i="2" s="1"/>
  <c r="H363" i="2"/>
  <c r="G363" i="2"/>
  <c r="H363" i="6" s="1"/>
  <c r="F363" i="2"/>
  <c r="E363" i="2"/>
  <c r="D363" i="2"/>
  <c r="F363" i="6" s="1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H361" i="6" s="1"/>
  <c r="F361" i="2"/>
  <c r="E361" i="2"/>
  <c r="D361" i="2"/>
  <c r="F361" i="6" s="1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I359" i="6" s="1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I357" i="6" s="1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F356" i="6" s="1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I352" i="6" s="1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F351" i="6" s="1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H349" i="6" s="1"/>
  <c r="F349" i="2"/>
  <c r="E349" i="2"/>
  <c r="D349" i="2"/>
  <c r="F349" i="6" s="1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I347" i="6" s="1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I345" i="6" s="1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F344" i="6" s="1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I340" i="6" s="1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F339" i="6" s="1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I335" i="6" s="1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F334" i="6" s="1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H332" i="6" s="1"/>
  <c r="F332" i="2"/>
  <c r="E332" i="2"/>
  <c r="D332" i="2"/>
  <c r="F332" i="6" s="1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I330" i="6" s="1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I328" i="6" s="1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F327" i="6" s="1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I323" i="6" s="1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F322" i="6" s="1"/>
  <c r="C322" i="2"/>
  <c r="I321" i="2" a="1"/>
  <c r="I321" i="2" s="1"/>
  <c r="H321" i="2"/>
  <c r="G321" i="2"/>
  <c r="F321" i="2"/>
  <c r="E321" i="2"/>
  <c r="D321" i="2"/>
  <c r="C321" i="2"/>
  <c r="I320" i="2" a="1"/>
  <c r="I320" i="2" s="1"/>
  <c r="H320" i="2"/>
  <c r="G320" i="2"/>
  <c r="H320" i="6" s="1"/>
  <c r="F320" i="2"/>
  <c r="E320" i="2"/>
  <c r="D320" i="2"/>
  <c r="F320" i="6" s="1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I318" i="6" s="1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I316" i="6" s="1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F315" i="6" s="1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I311" i="6" s="1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F310" i="6" s="1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H308" i="6" s="1"/>
  <c r="F308" i="2"/>
  <c r="E308" i="2"/>
  <c r="D308" i="2"/>
  <c r="F308" i="6" s="1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I306" i="6" s="1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I304" i="6" s="1"/>
  <c r="G304" i="2"/>
  <c r="F304" i="2"/>
  <c r="E304" i="2"/>
  <c r="D304" i="2"/>
  <c r="C304" i="2"/>
  <c r="I303" i="2" a="1"/>
  <c r="I303" i="2" s="1"/>
  <c r="H303" i="2"/>
  <c r="G303" i="2"/>
  <c r="F303" i="2"/>
  <c r="E303" i="2"/>
  <c r="D303" i="2"/>
  <c r="F303" i="6" s="1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I299" i="6" s="1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F298" i="6" s="1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I296" i="6" s="1"/>
  <c r="G296" i="2"/>
  <c r="H296" i="6" s="1"/>
  <c r="F296" i="2"/>
  <c r="E296" i="2"/>
  <c r="D296" i="2"/>
  <c r="F296" i="6" s="1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I294" i="6" s="1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I291" i="6" s="1"/>
  <c r="G291" i="2"/>
  <c r="H291" i="6" s="1"/>
  <c r="F291" i="2"/>
  <c r="E291" i="2"/>
  <c r="D291" i="2"/>
  <c r="F291" i="6" s="1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I289" i="6" s="1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I287" i="6" s="1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F286" i="6" s="1"/>
  <c r="C286" i="2"/>
  <c r="I285" i="2" a="1"/>
  <c r="I285" i="2" s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I282" i="6" s="1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F281" i="6" s="1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I279" i="6" s="1"/>
  <c r="G279" i="2"/>
  <c r="H279" i="6" s="1"/>
  <c r="F279" i="2"/>
  <c r="E279" i="2"/>
  <c r="D279" i="2"/>
  <c r="F279" i="6" s="1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I277" i="6" s="1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I275" i="6" s="1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F274" i="6" s="1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F271" i="6" s="1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 a="1"/>
  <c r="I267" i="2" s="1"/>
  <c r="H267" i="2"/>
  <c r="G267" i="2"/>
  <c r="H267" i="6" s="1"/>
  <c r="F267" i="2"/>
  <c r="E267" i="2"/>
  <c r="D267" i="2"/>
  <c r="F267" i="6" s="1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I265" i="6" s="1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I263" i="6" s="1"/>
  <c r="G263" i="2"/>
  <c r="F263" i="2"/>
  <c r="E263" i="2"/>
  <c r="D263" i="2"/>
  <c r="C263" i="2"/>
  <c r="I262" i="2" a="1"/>
  <c r="I262" i="2" s="1"/>
  <c r="H262" i="2"/>
  <c r="I262" i="6" s="1"/>
  <c r="G262" i="2"/>
  <c r="F262" i="2"/>
  <c r="E262" i="2"/>
  <c r="D262" i="2"/>
  <c r="F262" i="6" s="1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F259" i="6" s="1"/>
  <c r="C259" i="2"/>
  <c r="I258" i="2" a="1"/>
  <c r="I258" i="2" s="1"/>
  <c r="H258" i="2"/>
  <c r="I258" i="6" s="1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F257" i="6" s="1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H255" i="6" s="1"/>
  <c r="F255" i="2"/>
  <c r="E255" i="2"/>
  <c r="D255" i="2"/>
  <c r="F255" i="6" s="1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I253" i="6" s="1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I251" i="6" s="1"/>
  <c r="G251" i="2"/>
  <c r="F251" i="2"/>
  <c r="E251" i="2"/>
  <c r="D251" i="2"/>
  <c r="C251" i="2"/>
  <c r="I250" i="2" a="1"/>
  <c r="I250" i="2" s="1"/>
  <c r="H250" i="2"/>
  <c r="I250" i="6" s="1"/>
  <c r="G250" i="2"/>
  <c r="F250" i="2"/>
  <c r="E250" i="2"/>
  <c r="D250" i="2"/>
  <c r="F250" i="6" s="1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F247" i="6" s="1"/>
  <c r="C247" i="2"/>
  <c r="I246" i="2" a="1"/>
  <c r="I246" i="2" s="1"/>
  <c r="H246" i="2"/>
  <c r="I246" i="6" s="1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F245" i="6" s="1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H243" i="6" s="1"/>
  <c r="F243" i="2"/>
  <c r="E243" i="2"/>
  <c r="D243" i="2"/>
  <c r="F243" i="6" s="1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I241" i="6" s="1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I239" i="6" s="1"/>
  <c r="G239" i="2"/>
  <c r="F239" i="2"/>
  <c r="E239" i="2"/>
  <c r="D239" i="2"/>
  <c r="C239" i="2"/>
  <c r="I238" i="2" a="1"/>
  <c r="I238" i="2" s="1"/>
  <c r="H238" i="2"/>
  <c r="I238" i="6" s="1"/>
  <c r="G238" i="2"/>
  <c r="F238" i="2"/>
  <c r="E238" i="2"/>
  <c r="D238" i="2"/>
  <c r="F238" i="6" s="1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F235" i="6" s="1"/>
  <c r="C235" i="2"/>
  <c r="I234" i="2" a="1"/>
  <c r="I234" i="2" s="1"/>
  <c r="H234" i="2"/>
  <c r="I234" i="6" s="1"/>
  <c r="G234" i="2"/>
  <c r="F234" i="2"/>
  <c r="E234" i="2"/>
  <c r="D234" i="2"/>
  <c r="F234" i="6" s="1"/>
  <c r="C234" i="2"/>
  <c r="I233" i="2" a="1"/>
  <c r="I233" i="2" s="1"/>
  <c r="H233" i="2"/>
  <c r="G233" i="2"/>
  <c r="F233" i="2"/>
  <c r="E233" i="2"/>
  <c r="D233" i="2"/>
  <c r="F233" i="6" s="1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H231" i="6" s="1"/>
  <c r="F231" i="2"/>
  <c r="E231" i="2"/>
  <c r="D231" i="2"/>
  <c r="F231" i="6" s="1"/>
  <c r="C231" i="2"/>
  <c r="I230" i="2" a="1"/>
  <c r="I230" i="2" s="1"/>
  <c r="H230" i="2"/>
  <c r="G230" i="2"/>
  <c r="F230" i="2"/>
  <c r="E230" i="2"/>
  <c r="D230" i="2"/>
  <c r="F230" i="6" s="1"/>
  <c r="C230" i="2"/>
  <c r="I229" i="2" a="1"/>
  <c r="I229" i="2" s="1"/>
  <c r="H229" i="2"/>
  <c r="I229" i="6" s="1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I227" i="6" s="1"/>
  <c r="G227" i="2"/>
  <c r="F227" i="2"/>
  <c r="E227" i="2"/>
  <c r="D227" i="2"/>
  <c r="C227" i="2"/>
  <c r="I226" i="2" a="1"/>
  <c r="I226" i="2" s="1"/>
  <c r="H226" i="2"/>
  <c r="I226" i="6" s="1"/>
  <c r="G226" i="2"/>
  <c r="F226" i="2"/>
  <c r="E226" i="2"/>
  <c r="D226" i="2"/>
  <c r="F226" i="6" s="1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F223" i="6" s="1"/>
  <c r="C223" i="2"/>
  <c r="I222" i="2" a="1"/>
  <c r="I222" i="2" s="1"/>
  <c r="H222" i="2"/>
  <c r="I222" i="6" s="1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F221" i="6" s="1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I219" i="6" s="1"/>
  <c r="G219" i="2"/>
  <c r="H219" i="6" s="1"/>
  <c r="F219" i="2"/>
  <c r="E219" i="2"/>
  <c r="D219" i="2"/>
  <c r="F219" i="6" s="1"/>
  <c r="C219" i="2"/>
  <c r="I218" i="2" a="1"/>
  <c r="I218" i="2" s="1"/>
  <c r="H218" i="2"/>
  <c r="G218" i="2"/>
  <c r="F218" i="2"/>
  <c r="E218" i="2"/>
  <c r="D218" i="2"/>
  <c r="F218" i="6" s="1"/>
  <c r="C218" i="2"/>
  <c r="I217" i="2" a="1"/>
  <c r="I217" i="2" s="1"/>
  <c r="H217" i="2"/>
  <c r="I217" i="6" s="1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I215" i="6" s="1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F214" i="6" s="1"/>
  <c r="C214" i="2"/>
  <c r="I213" i="2" a="1"/>
  <c r="I213" i="2" s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F211" i="6" s="1"/>
  <c r="C211" i="2"/>
  <c r="I210" i="2" a="1"/>
  <c r="I210" i="2" s="1"/>
  <c r="H210" i="2"/>
  <c r="I210" i="6" s="1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F209" i="6" s="1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I207" i="6" s="1"/>
  <c r="G207" i="2"/>
  <c r="H207" i="6" s="1"/>
  <c r="F207" i="2"/>
  <c r="E207" i="2"/>
  <c r="D207" i="2"/>
  <c r="F207" i="6" s="1"/>
  <c r="C207" i="2"/>
  <c r="I206" i="2" a="1"/>
  <c r="I206" i="2" s="1"/>
  <c r="H206" i="2"/>
  <c r="G206" i="2"/>
  <c r="F206" i="2"/>
  <c r="E206" i="2"/>
  <c r="D206" i="2"/>
  <c r="F206" i="6" s="1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I203" i="6" s="1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F202" i="6" s="1"/>
  <c r="C202" i="2"/>
  <c r="I201" i="2" a="1"/>
  <c r="I201" i="2" s="1"/>
  <c r="H201" i="2"/>
  <c r="I201" i="6" s="1"/>
  <c r="G201" i="2"/>
  <c r="F201" i="2"/>
  <c r="E201" i="2"/>
  <c r="D201" i="2"/>
  <c r="C201" i="2"/>
  <c r="I200" i="2" a="1"/>
  <c r="I200" i="2" s="1"/>
  <c r="G200" i="2"/>
  <c r="H200" i="6" s="1"/>
  <c r="F200" i="2"/>
  <c r="E200" i="2"/>
  <c r="D200" i="2"/>
  <c r="F200" i="6" s="1"/>
  <c r="C200" i="2"/>
  <c r="I199" i="2" a="1"/>
  <c r="I199" i="2" s="1"/>
  <c r="G199" i="2"/>
  <c r="F199" i="2"/>
  <c r="E199" i="2"/>
  <c r="D199" i="2"/>
  <c r="C199" i="2"/>
  <c r="I198" i="2" a="1"/>
  <c r="I198" i="2" s="1"/>
  <c r="G198" i="2"/>
  <c r="H198" i="6" s="1"/>
  <c r="F198" i="2"/>
  <c r="E198" i="2"/>
  <c r="D198" i="2"/>
  <c r="F198" i="6" s="1"/>
  <c r="C198" i="2"/>
  <c r="I197" i="2" a="1"/>
  <c r="I197" i="2" s="1"/>
  <c r="G197" i="2"/>
  <c r="F197" i="2"/>
  <c r="E197" i="2"/>
  <c r="D197" i="2"/>
  <c r="C197" i="2"/>
  <c r="I196" i="2" a="1"/>
  <c r="I196" i="2" s="1"/>
  <c r="G196" i="2"/>
  <c r="H196" i="6" s="1"/>
  <c r="F196" i="2"/>
  <c r="E196" i="2"/>
  <c r="D196" i="2"/>
  <c r="F196" i="6" s="1"/>
  <c r="C196" i="2"/>
  <c r="I195" i="2" a="1"/>
  <c r="I195" i="2" s="1"/>
  <c r="G195" i="2"/>
  <c r="F195" i="2"/>
  <c r="E195" i="2"/>
  <c r="D195" i="2"/>
  <c r="C195" i="2"/>
  <c r="I194" i="2" a="1"/>
  <c r="I194" i="2" s="1"/>
  <c r="G194" i="2"/>
  <c r="H194" i="6" s="1"/>
  <c r="F194" i="2"/>
  <c r="E194" i="2"/>
  <c r="D194" i="2"/>
  <c r="F194" i="6" s="1"/>
  <c r="C194" i="2"/>
  <c r="I193" i="2" a="1"/>
  <c r="I193" i="2" s="1"/>
  <c r="G193" i="2"/>
  <c r="F193" i="2"/>
  <c r="E193" i="2"/>
  <c r="D193" i="2"/>
  <c r="C193" i="2"/>
  <c r="I192" i="2" a="1"/>
  <c r="I192" i="2" s="1"/>
  <c r="G192" i="2"/>
  <c r="H192" i="6" s="1"/>
  <c r="F192" i="2"/>
  <c r="E192" i="2"/>
  <c r="D192" i="2"/>
  <c r="F192" i="6" s="1"/>
  <c r="C192" i="2"/>
  <c r="I191" i="2" a="1"/>
  <c r="I191" i="2" s="1"/>
  <c r="G191" i="2"/>
  <c r="F191" i="2"/>
  <c r="E191" i="2"/>
  <c r="D191" i="2"/>
  <c r="C191" i="2"/>
  <c r="I190" i="2" a="1"/>
  <c r="I190" i="2" s="1"/>
  <c r="G190" i="2"/>
  <c r="H190" i="6" s="1"/>
  <c r="F190" i="2"/>
  <c r="E190" i="2"/>
  <c r="D190" i="2"/>
  <c r="F190" i="6" s="1"/>
  <c r="C190" i="2"/>
  <c r="I189" i="2" a="1"/>
  <c r="I189" i="2" s="1"/>
  <c r="G189" i="2"/>
  <c r="F189" i="2"/>
  <c r="E189" i="2"/>
  <c r="D189" i="2"/>
  <c r="C189" i="2"/>
  <c r="I188" i="2" a="1"/>
  <c r="I188" i="2" s="1"/>
  <c r="G188" i="2"/>
  <c r="H188" i="6" s="1"/>
  <c r="F188" i="2"/>
  <c r="E188" i="2"/>
  <c r="D188" i="2"/>
  <c r="F188" i="6" s="1"/>
  <c r="C188" i="2"/>
  <c r="I187" i="2" a="1"/>
  <c r="I187" i="2" s="1"/>
  <c r="G187" i="2"/>
  <c r="F187" i="2"/>
  <c r="E187" i="2"/>
  <c r="D187" i="2"/>
  <c r="C187" i="2"/>
  <c r="I186" i="2" a="1"/>
  <c r="I186" i="2" s="1"/>
  <c r="G186" i="2"/>
  <c r="H186" i="6" s="1"/>
  <c r="F186" i="2"/>
  <c r="E186" i="2"/>
  <c r="D186" i="2"/>
  <c r="F186" i="6" s="1"/>
  <c r="C186" i="2"/>
  <c r="I185" i="2" a="1"/>
  <c r="I185" i="2" s="1"/>
  <c r="G185" i="2"/>
  <c r="F185" i="2"/>
  <c r="E185" i="2"/>
  <c r="D185" i="2"/>
  <c r="C185" i="2"/>
  <c r="I184" i="2" a="1"/>
  <c r="I184" i="2" s="1"/>
  <c r="G184" i="2"/>
  <c r="H184" i="6" s="1"/>
  <c r="F184" i="2"/>
  <c r="E184" i="2"/>
  <c r="D184" i="2"/>
  <c r="F184" i="6" s="1"/>
  <c r="C184" i="2"/>
  <c r="I183" i="2" a="1"/>
  <c r="I183" i="2" s="1"/>
  <c r="G183" i="2"/>
  <c r="F183" i="2"/>
  <c r="E183" i="2"/>
  <c r="D183" i="2"/>
  <c r="C183" i="2"/>
  <c r="I182" i="2" a="1"/>
  <c r="I182" i="2" s="1"/>
  <c r="G182" i="2"/>
  <c r="H182" i="6" s="1"/>
  <c r="F182" i="2"/>
  <c r="E182" i="2"/>
  <c r="D182" i="2"/>
  <c r="F182" i="6" s="1"/>
  <c r="C182" i="2"/>
  <c r="I181" i="2" a="1"/>
  <c r="I181" i="2" s="1"/>
  <c r="G181" i="2"/>
  <c r="F181" i="2"/>
  <c r="E181" i="2"/>
  <c r="D181" i="2"/>
  <c r="C181" i="2"/>
  <c r="I180" i="2" a="1"/>
  <c r="I180" i="2" s="1"/>
  <c r="G180" i="2"/>
  <c r="H180" i="6" s="1"/>
  <c r="F180" i="2"/>
  <c r="E180" i="2"/>
  <c r="D180" i="2"/>
  <c r="F180" i="6" s="1"/>
  <c r="C180" i="2"/>
  <c r="I179" i="2" a="1"/>
  <c r="I179" i="2" s="1"/>
  <c r="G179" i="2"/>
  <c r="F179" i="2"/>
  <c r="E179" i="2"/>
  <c r="D179" i="2"/>
  <c r="C179" i="2"/>
  <c r="I178" i="2" a="1"/>
  <c r="I178" i="2" s="1"/>
  <c r="G178" i="2"/>
  <c r="H178" i="6" s="1"/>
  <c r="F178" i="2"/>
  <c r="E178" i="2"/>
  <c r="D178" i="2"/>
  <c r="F178" i="6" s="1"/>
  <c r="C178" i="2"/>
  <c r="I177" i="2" a="1"/>
  <c r="I177" i="2" s="1"/>
  <c r="G177" i="2"/>
  <c r="F177" i="2"/>
  <c r="E177" i="2"/>
  <c r="D177" i="2"/>
  <c r="C177" i="2"/>
  <c r="I176" i="2" a="1"/>
  <c r="I176" i="2" s="1"/>
  <c r="G176" i="2"/>
  <c r="H176" i="6" s="1"/>
  <c r="F176" i="2"/>
  <c r="E176" i="2"/>
  <c r="D176" i="2"/>
  <c r="F176" i="6" s="1"/>
  <c r="C176" i="2"/>
  <c r="I175" i="2" a="1"/>
  <c r="I175" i="2" s="1"/>
  <c r="G175" i="2"/>
  <c r="F175" i="2"/>
  <c r="E175" i="2"/>
  <c r="D175" i="2"/>
  <c r="C175" i="2"/>
  <c r="I174" i="2" a="1"/>
  <c r="I174" i="2" s="1"/>
  <c r="G174" i="2"/>
  <c r="H174" i="6" s="1"/>
  <c r="F174" i="2"/>
  <c r="E174" i="2"/>
  <c r="D174" i="2"/>
  <c r="F174" i="6" s="1"/>
  <c r="C174" i="2"/>
  <c r="I173" i="2" a="1"/>
  <c r="I173" i="2" s="1"/>
  <c r="G173" i="2"/>
  <c r="F173" i="2"/>
  <c r="E173" i="2"/>
  <c r="D173" i="2"/>
  <c r="C173" i="2"/>
  <c r="I172" i="2" a="1"/>
  <c r="I172" i="2" s="1"/>
  <c r="G172" i="2"/>
  <c r="H172" i="6" s="1"/>
  <c r="F172" i="2"/>
  <c r="E172" i="2"/>
  <c r="D172" i="2"/>
  <c r="F172" i="6" s="1"/>
  <c r="C172" i="2"/>
  <c r="I171" i="2" a="1"/>
  <c r="I171" i="2" s="1"/>
  <c r="G171" i="2"/>
  <c r="H171" i="6" s="1"/>
  <c r="F171" i="2"/>
  <c r="E171" i="2"/>
  <c r="D171" i="2"/>
  <c r="C171" i="2"/>
  <c r="I170" i="2" a="1"/>
  <c r="I170" i="2" s="1"/>
  <c r="G170" i="2"/>
  <c r="H170" i="6" s="1"/>
  <c r="F170" i="2"/>
  <c r="E170" i="2"/>
  <c r="D170" i="2"/>
  <c r="F170" i="6" s="1"/>
  <c r="C170" i="2"/>
  <c r="I169" i="2" a="1"/>
  <c r="I169" i="2" s="1"/>
  <c r="G169" i="2"/>
  <c r="F169" i="2"/>
  <c r="E169" i="2"/>
  <c r="D169" i="2"/>
  <c r="C169" i="2"/>
  <c r="I168" i="2" a="1"/>
  <c r="I168" i="2" s="1"/>
  <c r="G168" i="2"/>
  <c r="H168" i="6" s="1"/>
  <c r="F168" i="2"/>
  <c r="G168" i="6" s="1"/>
  <c r="E168" i="2"/>
  <c r="D168" i="2"/>
  <c r="F168" i="6" s="1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F165" i="6" s="1"/>
  <c r="C165" i="2"/>
  <c r="I164" i="2" a="1"/>
  <c r="I164" i="2" s="1"/>
  <c r="G164" i="2"/>
  <c r="F164" i="2"/>
  <c r="G164" i="6" s="1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G162" i="6" s="1"/>
  <c r="E162" i="2"/>
  <c r="D162" i="2"/>
  <c r="C162" i="2"/>
  <c r="I161" i="2" a="1"/>
  <c r="I161" i="2" s="1"/>
  <c r="G161" i="2"/>
  <c r="F161" i="2"/>
  <c r="E161" i="2"/>
  <c r="D161" i="2"/>
  <c r="C161" i="2"/>
  <c r="I160" i="2" a="1"/>
  <c r="I160" i="2" s="1"/>
  <c r="G160" i="2"/>
  <c r="F160" i="2"/>
  <c r="G160" i="6" s="1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G158" i="6" s="1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G156" i="6" s="1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G154" i="6" s="1"/>
  <c r="E154" i="2"/>
  <c r="D154" i="2"/>
  <c r="C154" i="2"/>
  <c r="I153" i="2" a="1"/>
  <c r="I153" i="2" s="1"/>
  <c r="G153" i="2"/>
  <c r="F153" i="2"/>
  <c r="E153" i="2"/>
  <c r="D153" i="2"/>
  <c r="F153" i="6" s="1"/>
  <c r="C153" i="2"/>
  <c r="I152" i="2" a="1"/>
  <c r="I152" i="2" s="1"/>
  <c r="G152" i="2"/>
  <c r="F152" i="2"/>
  <c r="G152" i="6" s="1"/>
  <c r="E152" i="2"/>
  <c r="D152" i="2"/>
  <c r="C152" i="2"/>
  <c r="I151" i="2" a="1"/>
  <c r="I151" i="2" s="1"/>
  <c r="G151" i="2"/>
  <c r="F151" i="2"/>
  <c r="E151" i="2"/>
  <c r="D151" i="2"/>
  <c r="F151" i="6" s="1"/>
  <c r="C151" i="2"/>
  <c r="I150" i="2" a="1"/>
  <c r="I150" i="2" s="1"/>
  <c r="G150" i="2"/>
  <c r="F150" i="2"/>
  <c r="G150" i="6" s="1"/>
  <c r="E150" i="2"/>
  <c r="D150" i="2"/>
  <c r="C150" i="2"/>
  <c r="I149" i="2" a="1"/>
  <c r="I149" i="2" s="1"/>
  <c r="G149" i="2"/>
  <c r="F149" i="2"/>
  <c r="E149" i="2"/>
  <c r="D149" i="2"/>
  <c r="F149" i="6" s="1"/>
  <c r="C149" i="2"/>
  <c r="I148" i="2" a="1"/>
  <c r="I148" i="2" s="1"/>
  <c r="G148" i="2"/>
  <c r="F148" i="2"/>
  <c r="G148" i="6" s="1"/>
  <c r="E148" i="2"/>
  <c r="D148" i="2"/>
  <c r="C148" i="2"/>
  <c r="I147" i="2" a="1"/>
  <c r="I147" i="2" s="1"/>
  <c r="G147" i="2"/>
  <c r="F147" i="2"/>
  <c r="E147" i="2"/>
  <c r="D147" i="2"/>
  <c r="F147" i="6" s="1"/>
  <c r="C147" i="2"/>
  <c r="I146" i="2" a="1"/>
  <c r="I146" i="2" s="1"/>
  <c r="G146" i="2"/>
  <c r="F146" i="2"/>
  <c r="G146" i="6" s="1"/>
  <c r="E146" i="2"/>
  <c r="D146" i="2"/>
  <c r="C146" i="2"/>
  <c r="I145" i="2" a="1"/>
  <c r="I145" i="2" s="1"/>
  <c r="G145" i="2"/>
  <c r="F145" i="2"/>
  <c r="E145" i="2"/>
  <c r="D145" i="2"/>
  <c r="F145" i="6" s="1"/>
  <c r="C145" i="2"/>
  <c r="I144" i="2" a="1"/>
  <c r="I144" i="2" s="1"/>
  <c r="G144" i="2"/>
  <c r="F144" i="2"/>
  <c r="G144" i="6" s="1"/>
  <c r="E144" i="2"/>
  <c r="D144" i="2"/>
  <c r="C144" i="2"/>
  <c r="I143" i="2" a="1"/>
  <c r="I143" i="2" s="1"/>
  <c r="G143" i="2"/>
  <c r="F143" i="2"/>
  <c r="E143" i="2"/>
  <c r="D143" i="2"/>
  <c r="F143" i="6" s="1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G141" i="6" s="1"/>
  <c r="E141" i="2"/>
  <c r="D141" i="2"/>
  <c r="F141" i="6" s="1"/>
  <c r="C141" i="2"/>
  <c r="I140" i="2" a="1"/>
  <c r="I140" i="2" s="1"/>
  <c r="G140" i="2"/>
  <c r="F140" i="2"/>
  <c r="G140" i="6" s="1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G138" i="6" s="1"/>
  <c r="E138" i="2"/>
  <c r="D138" i="2"/>
  <c r="C138" i="2"/>
  <c r="I137" i="2" a="1"/>
  <c r="I137" i="2" s="1"/>
  <c r="G137" i="2"/>
  <c r="F137" i="2"/>
  <c r="E137" i="2"/>
  <c r="D137" i="2"/>
  <c r="C137" i="2"/>
  <c r="I136" i="2" a="1"/>
  <c r="I136" i="2" s="1"/>
  <c r="G136" i="2"/>
  <c r="F136" i="2"/>
  <c r="G136" i="6" s="1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G134" i="6" s="1"/>
  <c r="E134" i="2"/>
  <c r="D134" i="2"/>
  <c r="C134" i="2"/>
  <c r="I133" i="2" a="1"/>
  <c r="I133" i="2" s="1"/>
  <c r="G133" i="2"/>
  <c r="F133" i="2"/>
  <c r="E133" i="2"/>
  <c r="D133" i="2"/>
  <c r="C133" i="2"/>
  <c r="I132" i="2" a="1"/>
  <c r="I132" i="2" s="1"/>
  <c r="G132" i="2"/>
  <c r="F132" i="2"/>
  <c r="G132" i="6" s="1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G130" i="6" s="1"/>
  <c r="E130" i="2"/>
  <c r="D130" i="2"/>
  <c r="C130" i="2"/>
  <c r="I129" i="2" a="1"/>
  <c r="I129" i="2" s="1"/>
  <c r="G129" i="2"/>
  <c r="F129" i="2"/>
  <c r="E129" i="2"/>
  <c r="D129" i="2"/>
  <c r="F129" i="6" s="1"/>
  <c r="C129" i="2"/>
  <c r="I128" i="2" a="1"/>
  <c r="I128" i="2" s="1"/>
  <c r="G128" i="2"/>
  <c r="F128" i="2"/>
  <c r="G128" i="6" s="1"/>
  <c r="E128" i="2"/>
  <c r="D128" i="2"/>
  <c r="C128" i="2"/>
  <c r="I127" i="2" a="1"/>
  <c r="I127" i="2" s="1"/>
  <c r="G127" i="2"/>
  <c r="F127" i="2"/>
  <c r="E127" i="2"/>
  <c r="D127" i="2"/>
  <c r="F127" i="6" s="1"/>
  <c r="C127" i="2"/>
  <c r="I126" i="2" a="1"/>
  <c r="I126" i="2" s="1"/>
  <c r="G126" i="2"/>
  <c r="F126" i="2"/>
  <c r="G126" i="6" s="1"/>
  <c r="E126" i="2"/>
  <c r="D126" i="2"/>
  <c r="F126" i="6" s="1"/>
  <c r="C126" i="2"/>
  <c r="I125" i="2" a="1"/>
  <c r="I125" i="2" s="1"/>
  <c r="G125" i="2"/>
  <c r="F125" i="2"/>
  <c r="E125" i="2"/>
  <c r="D125" i="2"/>
  <c r="F125" i="6" s="1"/>
  <c r="C125" i="2"/>
  <c r="I124" i="2" a="1"/>
  <c r="I124" i="2" s="1"/>
  <c r="G124" i="2"/>
  <c r="F124" i="2"/>
  <c r="G124" i="6" s="1"/>
  <c r="E124" i="2"/>
  <c r="D124" i="2"/>
  <c r="C124" i="2"/>
  <c r="I123" i="2" a="1"/>
  <c r="I123" i="2" s="1"/>
  <c r="G123" i="2"/>
  <c r="F123" i="2"/>
  <c r="E123" i="2"/>
  <c r="D123" i="2"/>
  <c r="F123" i="6" s="1"/>
  <c r="C123" i="2"/>
  <c r="I122" i="2" a="1"/>
  <c r="I122" i="2" s="1"/>
  <c r="G122" i="2"/>
  <c r="F122" i="2"/>
  <c r="G122" i="6" s="1"/>
  <c r="E122" i="2"/>
  <c r="D122" i="2"/>
  <c r="C122" i="2"/>
  <c r="I121" i="2" a="1"/>
  <c r="I121" i="2" s="1"/>
  <c r="G121" i="2"/>
  <c r="F121" i="2"/>
  <c r="E121" i="2"/>
  <c r="D121" i="2"/>
  <c r="F121" i="6" s="1"/>
  <c r="C121" i="2"/>
  <c r="I120" i="2" a="1"/>
  <c r="I120" i="2" s="1"/>
  <c r="G120" i="2"/>
  <c r="F120" i="2"/>
  <c r="G120" i="6" s="1"/>
  <c r="E120" i="2"/>
  <c r="D120" i="2"/>
  <c r="C120" i="2"/>
  <c r="I119" i="2" a="1"/>
  <c r="I119" i="2" s="1"/>
  <c r="G119" i="2"/>
  <c r="F119" i="2"/>
  <c r="E119" i="2"/>
  <c r="D119" i="2"/>
  <c r="F119" i="6" s="1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F117" i="6" s="1"/>
  <c r="C117" i="2"/>
  <c r="I116" i="2" a="1"/>
  <c r="I116" i="2" s="1"/>
  <c r="G116" i="2"/>
  <c r="F116" i="2"/>
  <c r="G116" i="6" s="1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G114" i="6" s="1"/>
  <c r="E114" i="2"/>
  <c r="D114" i="2"/>
  <c r="C114" i="2"/>
  <c r="I113" i="2" a="1"/>
  <c r="I113" i="2" s="1"/>
  <c r="G113" i="2"/>
  <c r="H113" i="6" s="1"/>
  <c r="F113" i="2"/>
  <c r="E113" i="2"/>
  <c r="D113" i="2"/>
  <c r="C113" i="2"/>
  <c r="I112" i="2" a="1"/>
  <c r="I112" i="2" s="1"/>
  <c r="G112" i="2"/>
  <c r="F112" i="2"/>
  <c r="G112" i="6" s="1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G110" i="6" s="1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G108" i="6" s="1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G106" i="6" s="1"/>
  <c r="E106" i="2"/>
  <c r="D106" i="2"/>
  <c r="F106" i="6" s="1"/>
  <c r="C106" i="2"/>
  <c r="I105" i="2" a="1"/>
  <c r="I105" i="2" s="1"/>
  <c r="G105" i="2"/>
  <c r="F105" i="2"/>
  <c r="E105" i="2"/>
  <c r="D105" i="2"/>
  <c r="F105" i="6" s="1"/>
  <c r="C105" i="2"/>
  <c r="I104" i="2" a="1"/>
  <c r="I104" i="2" s="1"/>
  <c r="G104" i="2"/>
  <c r="F104" i="2"/>
  <c r="G104" i="6" s="1"/>
  <c r="E104" i="2"/>
  <c r="D104" i="2"/>
  <c r="C104" i="2"/>
  <c r="I103" i="2" a="1"/>
  <c r="I103" i="2" s="1"/>
  <c r="G103" i="2"/>
  <c r="F103" i="2"/>
  <c r="E103" i="2"/>
  <c r="D103" i="2"/>
  <c r="F103" i="6" s="1"/>
  <c r="C103" i="2"/>
  <c r="I102" i="2" a="1"/>
  <c r="I102" i="2" s="1"/>
  <c r="G102" i="2"/>
  <c r="F102" i="2"/>
  <c r="G102" i="6" s="1"/>
  <c r="E102" i="2"/>
  <c r="D102" i="2"/>
  <c r="C102" i="2"/>
  <c r="I101" i="2" a="1"/>
  <c r="I101" i="2" s="1"/>
  <c r="G101" i="2"/>
  <c r="F101" i="2"/>
  <c r="E101" i="2"/>
  <c r="D101" i="2"/>
  <c r="F101" i="6" s="1"/>
  <c r="C101" i="2"/>
  <c r="I100" i="2" a="1"/>
  <c r="I100" i="2" s="1"/>
  <c r="G100" i="2"/>
  <c r="F100" i="2"/>
  <c r="G100" i="6" s="1"/>
  <c r="E100" i="2"/>
  <c r="D100" i="2"/>
  <c r="C100" i="2"/>
  <c r="I99" i="2" a="1"/>
  <c r="I99" i="2" s="1"/>
  <c r="G99" i="2"/>
  <c r="F99" i="2"/>
  <c r="E99" i="2"/>
  <c r="D99" i="2"/>
  <c r="F99" i="6" s="1"/>
  <c r="C99" i="2"/>
  <c r="I98" i="2" a="1"/>
  <c r="I98" i="2" s="1"/>
  <c r="G98" i="2"/>
  <c r="F98" i="2"/>
  <c r="G98" i="6" s="1"/>
  <c r="E98" i="2"/>
  <c r="D98" i="2"/>
  <c r="F98" i="6" s="1"/>
  <c r="C98" i="2"/>
  <c r="I97" i="2" a="1"/>
  <c r="I97" i="2" s="1"/>
  <c r="G97" i="2"/>
  <c r="F97" i="2"/>
  <c r="E97" i="2"/>
  <c r="D97" i="2"/>
  <c r="F97" i="6" s="1"/>
  <c r="C97" i="2"/>
  <c r="I96" i="2" a="1"/>
  <c r="I96" i="2" s="1"/>
  <c r="G96" i="2"/>
  <c r="F96" i="2"/>
  <c r="G96" i="6" s="1"/>
  <c r="E96" i="2"/>
  <c r="D96" i="2"/>
  <c r="C96" i="2"/>
  <c r="I95" i="2" a="1"/>
  <c r="I95" i="2" s="1"/>
  <c r="G95" i="2"/>
  <c r="F95" i="2"/>
  <c r="E95" i="2"/>
  <c r="D95" i="2"/>
  <c r="F95" i="6" s="1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G93" i="6" s="1"/>
  <c r="E93" i="2"/>
  <c r="D93" i="2"/>
  <c r="F93" i="6" s="1"/>
  <c r="C93" i="2"/>
  <c r="I92" i="2" a="1"/>
  <c r="I92" i="2" s="1"/>
  <c r="G92" i="2"/>
  <c r="F92" i="2"/>
  <c r="G92" i="6" s="1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G90" i="6" s="1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G88" i="6" s="1"/>
  <c r="E88" i="2"/>
  <c r="D88" i="2"/>
  <c r="F88" i="6" s="1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G86" i="6" s="1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G84" i="6" s="1"/>
  <c r="E84" i="2"/>
  <c r="D84" i="2"/>
  <c r="C84" i="2"/>
  <c r="I83" i="2" a="1"/>
  <c r="I83" i="2" s="1"/>
  <c r="G83" i="2"/>
  <c r="H83" i="6" s="1"/>
  <c r="F83" i="2"/>
  <c r="E83" i="2"/>
  <c r="D83" i="2"/>
  <c r="C83" i="2"/>
  <c r="I82" i="2" a="1"/>
  <c r="I82" i="2" s="1"/>
  <c r="G82" i="2"/>
  <c r="F82" i="2"/>
  <c r="G82" i="6" s="1"/>
  <c r="E82" i="2"/>
  <c r="D82" i="2"/>
  <c r="C82" i="2"/>
  <c r="I81" i="2" a="1"/>
  <c r="I81" i="2" s="1"/>
  <c r="G81" i="2"/>
  <c r="F81" i="2"/>
  <c r="E81" i="2"/>
  <c r="D81" i="2"/>
  <c r="F81" i="6" s="1"/>
  <c r="C81" i="2"/>
  <c r="I80" i="2" a="1"/>
  <c r="I80" i="2" s="1"/>
  <c r="G80" i="2"/>
  <c r="F80" i="2"/>
  <c r="G80" i="6" s="1"/>
  <c r="E80" i="2"/>
  <c r="D80" i="2"/>
  <c r="C80" i="2"/>
  <c r="I79" i="2" a="1"/>
  <c r="I79" i="2" s="1"/>
  <c r="G79" i="2"/>
  <c r="F79" i="2"/>
  <c r="E79" i="2"/>
  <c r="D79" i="2"/>
  <c r="F79" i="6" s="1"/>
  <c r="C79" i="2"/>
  <c r="I78" i="2" a="1"/>
  <c r="I78" i="2" s="1"/>
  <c r="G78" i="2"/>
  <c r="F78" i="2"/>
  <c r="G78" i="6" s="1"/>
  <c r="E78" i="2"/>
  <c r="D78" i="2"/>
  <c r="F78" i="6" s="1"/>
  <c r="C78" i="2"/>
  <c r="I77" i="2" a="1"/>
  <c r="I77" i="2" s="1"/>
  <c r="G77" i="2"/>
  <c r="F77" i="2"/>
  <c r="E77" i="2"/>
  <c r="D77" i="2"/>
  <c r="F77" i="6" s="1"/>
  <c r="C77" i="2"/>
  <c r="I76" i="2" a="1"/>
  <c r="I76" i="2" s="1"/>
  <c r="G76" i="2"/>
  <c r="F76" i="2"/>
  <c r="G76" i="6" s="1"/>
  <c r="E76" i="2"/>
  <c r="D76" i="2"/>
  <c r="C76" i="2"/>
  <c r="I75" i="2" a="1"/>
  <c r="I75" i="2" s="1"/>
  <c r="G75" i="2"/>
  <c r="F75" i="2"/>
  <c r="E75" i="2"/>
  <c r="D75" i="2"/>
  <c r="F75" i="6" s="1"/>
  <c r="C75" i="2"/>
  <c r="I74" i="2" a="1"/>
  <c r="I74" i="2" s="1"/>
  <c r="G74" i="2"/>
  <c r="F74" i="2"/>
  <c r="G74" i="6" s="1"/>
  <c r="E74" i="2"/>
  <c r="D74" i="2"/>
  <c r="C74" i="2"/>
  <c r="I73" i="2" a="1"/>
  <c r="I73" i="2" s="1"/>
  <c r="G73" i="2"/>
  <c r="F73" i="2"/>
  <c r="E73" i="2"/>
  <c r="D73" i="2"/>
  <c r="F73" i="6" s="1"/>
  <c r="C73" i="2"/>
  <c r="I72" i="2" a="1"/>
  <c r="I72" i="2" s="1"/>
  <c r="G72" i="2"/>
  <c r="F72" i="2"/>
  <c r="G72" i="6" s="1"/>
  <c r="E72" i="2"/>
  <c r="D72" i="2"/>
  <c r="C72" i="2"/>
  <c r="I71" i="2" a="1"/>
  <c r="I71" i="2" s="1"/>
  <c r="G71" i="2"/>
  <c r="F71" i="2"/>
  <c r="E71" i="2"/>
  <c r="D71" i="2"/>
  <c r="F71" i="6" s="1"/>
  <c r="C71" i="2"/>
  <c r="I70" i="2" a="1"/>
  <c r="I70" i="2" s="1"/>
  <c r="G70" i="2"/>
  <c r="F70" i="2"/>
  <c r="G70" i="6" s="1"/>
  <c r="E70" i="2"/>
  <c r="D70" i="2"/>
  <c r="C70" i="2"/>
  <c r="I69" i="2" a="1"/>
  <c r="I69" i="2" s="1"/>
  <c r="G69" i="2"/>
  <c r="F69" i="2"/>
  <c r="E69" i="2"/>
  <c r="D69" i="2"/>
  <c r="F69" i="6" s="1"/>
  <c r="C69" i="2"/>
  <c r="I68" i="2" a="1"/>
  <c r="I68" i="2" s="1"/>
  <c r="G68" i="2"/>
  <c r="F68" i="2"/>
  <c r="G68" i="6" s="1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G66" i="6" s="1"/>
  <c r="E66" i="2"/>
  <c r="D66" i="2"/>
  <c r="C66" i="2"/>
  <c r="I65" i="2" a="1"/>
  <c r="I65" i="2" s="1"/>
  <c r="G65" i="2"/>
  <c r="H65" i="6" s="1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G63" i="6" s="1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G57" i="6" s="1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G55" i="6" s="1"/>
  <c r="E55" i="2"/>
  <c r="D55" i="2"/>
  <c r="C55" i="2"/>
  <c r="I54" i="2" a="1"/>
  <c r="I54" i="2" s="1"/>
  <c r="G54" i="2"/>
  <c r="F54" i="2"/>
  <c r="E54" i="2"/>
  <c r="D54" i="2"/>
  <c r="F54" i="6" s="1"/>
  <c r="C54" i="2"/>
  <c r="I53" i="2" a="1"/>
  <c r="I53" i="2" s="1"/>
  <c r="G53" i="2"/>
  <c r="F53" i="2"/>
  <c r="G53" i="6" s="1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H51" i="6" s="1"/>
  <c r="F51" i="2"/>
  <c r="G51" i="6" s="1"/>
  <c r="E51" i="2"/>
  <c r="D51" i="2"/>
  <c r="C51" i="2"/>
  <c r="I50" i="2" a="1"/>
  <c r="I50" i="2" s="1"/>
  <c r="G50" i="2"/>
  <c r="H50" i="7" s="1"/>
  <c r="F50" i="2"/>
  <c r="E50" i="2"/>
  <c r="D50" i="2"/>
  <c r="C50" i="2"/>
  <c r="I49" i="2" a="1"/>
  <c r="I49" i="2" s="1"/>
  <c r="F49" i="2"/>
  <c r="G49" i="6" s="1"/>
  <c r="E49" i="2"/>
  <c r="D49" i="2"/>
  <c r="F49" i="6" s="1"/>
  <c r="C49" i="2"/>
  <c r="I48" i="2" a="1"/>
  <c r="I48" i="2" s="1"/>
  <c r="F48" i="2"/>
  <c r="G48" i="6" s="1"/>
  <c r="E48" i="2"/>
  <c r="D48" i="2"/>
  <c r="C48" i="2"/>
  <c r="I47" i="2" a="1"/>
  <c r="I47" i="2" s="1"/>
  <c r="F47" i="2"/>
  <c r="E47" i="2"/>
  <c r="D47" i="2"/>
  <c r="C47" i="2"/>
  <c r="I46" i="2" a="1"/>
  <c r="I46" i="2" s="1"/>
  <c r="F46" i="2"/>
  <c r="E46" i="2"/>
  <c r="D46" i="2"/>
  <c r="F46" i="6" s="1"/>
  <c r="C46" i="2"/>
  <c r="I45" i="2" a="1"/>
  <c r="I45" i="2" s="1"/>
  <c r="F45" i="2"/>
  <c r="E45" i="2"/>
  <c r="D45" i="2"/>
  <c r="C45" i="2"/>
  <c r="I44" i="2" a="1"/>
  <c r="I44" i="2" s="1"/>
  <c r="F44" i="2"/>
  <c r="G44" i="6" s="1"/>
  <c r="E44" i="2"/>
  <c r="D44" i="2"/>
  <c r="C44" i="2"/>
  <c r="I43" i="2" a="1"/>
  <c r="I43" i="2" s="1"/>
  <c r="F43" i="2"/>
  <c r="G43" i="6" s="1"/>
  <c r="E43" i="2"/>
  <c r="D43" i="2"/>
  <c r="C43" i="2"/>
  <c r="I42" i="2" a="1"/>
  <c r="I42" i="2" s="1"/>
  <c r="F42" i="2"/>
  <c r="E42" i="2"/>
  <c r="D42" i="2"/>
  <c r="F42" i="6" s="1"/>
  <c r="C42" i="2"/>
  <c r="I41" i="2" a="1"/>
  <c r="I41" i="2" s="1"/>
  <c r="F41" i="2"/>
  <c r="G41" i="6" s="1"/>
  <c r="E41" i="2"/>
  <c r="D41" i="2"/>
  <c r="F41" i="6" s="1"/>
  <c r="C41" i="2"/>
  <c r="I40" i="2" a="1"/>
  <c r="I40" i="2" s="1"/>
  <c r="F40" i="2"/>
  <c r="E40" i="2"/>
  <c r="D40" i="2"/>
  <c r="C40" i="2"/>
  <c r="I39" i="2" a="1"/>
  <c r="I39" i="2" s="1"/>
  <c r="F39" i="2"/>
  <c r="G39" i="6" s="1"/>
  <c r="E39" i="2"/>
  <c r="D39" i="2"/>
  <c r="F39" i="6" s="1"/>
  <c r="C39" i="2"/>
  <c r="I38" i="2" a="1"/>
  <c r="I38" i="2" s="1"/>
  <c r="F38" i="2"/>
  <c r="E38" i="2"/>
  <c r="D38" i="2"/>
  <c r="C38" i="2"/>
  <c r="I37" i="2" a="1"/>
  <c r="I37" i="2" s="1"/>
  <c r="F37" i="2"/>
  <c r="E37" i="2"/>
  <c r="D37" i="2"/>
  <c r="F37" i="6" s="1"/>
  <c r="C37" i="2"/>
  <c r="I36" i="2" a="1"/>
  <c r="I36" i="2" s="1"/>
  <c r="F36" i="2"/>
  <c r="G36" i="6" s="1"/>
  <c r="E36" i="2"/>
  <c r="D36" i="2"/>
  <c r="C36" i="2"/>
  <c r="I35" i="2" a="1"/>
  <c r="I35" i="2" s="1"/>
  <c r="F35" i="2"/>
  <c r="G35" i="6" s="1"/>
  <c r="E35" i="2"/>
  <c r="D35" i="2"/>
  <c r="C35" i="2"/>
  <c r="I34" i="2" a="1"/>
  <c r="I34" i="2" s="1"/>
  <c r="F34" i="2"/>
  <c r="E34" i="2"/>
  <c r="D34" i="2"/>
  <c r="F34" i="6" s="1"/>
  <c r="C34" i="2"/>
  <c r="I33" i="2" a="1"/>
  <c r="I33" i="2" s="1"/>
  <c r="F33" i="2"/>
  <c r="G33" i="6" s="1"/>
  <c r="E33" i="2"/>
  <c r="D33" i="2"/>
  <c r="C33" i="2"/>
  <c r="I32" i="2" a="1"/>
  <c r="I32" i="2" s="1"/>
  <c r="F32" i="2"/>
  <c r="G32" i="6" s="1"/>
  <c r="E32" i="2"/>
  <c r="D32" i="2"/>
  <c r="C32" i="2"/>
  <c r="I31" i="2" a="1"/>
  <c r="I31" i="2" s="1"/>
  <c r="F31" i="2"/>
  <c r="G31" i="6" s="1"/>
  <c r="E31" i="2"/>
  <c r="D31" i="2"/>
  <c r="C31" i="2"/>
  <c r="I30" i="2" a="1"/>
  <c r="I30" i="2" s="1"/>
  <c r="F30" i="2"/>
  <c r="E30" i="2"/>
  <c r="D30" i="2"/>
  <c r="F30" i="6" s="1"/>
  <c r="C30" i="2"/>
  <c r="I29" i="2" a="1"/>
  <c r="I29" i="2" s="1"/>
  <c r="F29" i="2"/>
  <c r="G29" i="6" s="1"/>
  <c r="E29" i="2"/>
  <c r="D29" i="2"/>
  <c r="F29" i="6" s="1"/>
  <c r="C29" i="2"/>
  <c r="I28" i="2" a="1"/>
  <c r="I28" i="2" s="1"/>
  <c r="F28" i="2"/>
  <c r="E28" i="2"/>
  <c r="D28" i="2"/>
  <c r="C28" i="2"/>
  <c r="I27" i="2" a="1"/>
  <c r="I27" i="2" s="1"/>
  <c r="F27" i="2"/>
  <c r="G27" i="6" s="1"/>
  <c r="E27" i="2"/>
  <c r="D27" i="2"/>
  <c r="F27" i="6" s="1"/>
  <c r="C27" i="2"/>
  <c r="I26" i="2" a="1"/>
  <c r="I26" i="2" s="1"/>
  <c r="F26" i="2"/>
  <c r="E26" i="2"/>
  <c r="D26" i="2"/>
  <c r="C26" i="2"/>
  <c r="I25" i="2" a="1"/>
  <c r="I25" i="2" s="1"/>
  <c r="F25" i="2"/>
  <c r="E25" i="2"/>
  <c r="D25" i="2"/>
  <c r="F25" i="6" s="1"/>
  <c r="C25" i="2"/>
  <c r="I24" i="2" a="1"/>
  <c r="I24" i="2" s="1"/>
  <c r="F24" i="2"/>
  <c r="G24" i="6" s="1"/>
  <c r="E24" i="2"/>
  <c r="D24" i="2"/>
  <c r="C24" i="2"/>
  <c r="I23" i="2" a="1"/>
  <c r="I23" i="2" s="1"/>
  <c r="F23" i="2"/>
  <c r="E23" i="2"/>
  <c r="D23" i="2"/>
  <c r="C23" i="2"/>
  <c r="I22" i="2" a="1"/>
  <c r="I22" i="2" s="1"/>
  <c r="F22" i="2"/>
  <c r="E22" i="2"/>
  <c r="D22" i="2"/>
  <c r="F22" i="6" s="1"/>
  <c r="C22" i="2"/>
  <c r="I21" i="2" a="1"/>
  <c r="I21" i="2" s="1"/>
  <c r="F21" i="2"/>
  <c r="G21" i="6" s="1"/>
  <c r="E21" i="2"/>
  <c r="D21" i="2"/>
  <c r="C21" i="2"/>
  <c r="I20" i="2" a="1"/>
  <c r="I20" i="2" s="1"/>
  <c r="F20" i="2"/>
  <c r="G20" i="7" s="1"/>
  <c r="E20" i="2"/>
  <c r="D20" i="2"/>
  <c r="C20" i="2"/>
  <c r="I19" i="2" a="1"/>
  <c r="I19" i="2" s="1"/>
  <c r="E19" i="2"/>
  <c r="D19" i="2"/>
  <c r="C19" i="2"/>
  <c r="I18" i="2" a="1"/>
  <c r="I18" i="2" s="1"/>
  <c r="E18" i="2"/>
  <c r="D18" i="2"/>
  <c r="C18" i="2"/>
  <c r="E17" i="2"/>
  <c r="D17" i="2"/>
  <c r="F17" i="6" s="1"/>
  <c r="C17" i="2"/>
  <c r="E16" i="2"/>
  <c r="D16" i="2"/>
  <c r="F16" i="6" s="1"/>
  <c r="C16" i="2"/>
  <c r="E15" i="2"/>
  <c r="D15" i="2"/>
  <c r="C15" i="2"/>
  <c r="E14" i="2"/>
  <c r="D14" i="2"/>
  <c r="C14" i="2"/>
  <c r="E13" i="2"/>
  <c r="D13" i="2"/>
  <c r="F13" i="6" s="1"/>
  <c r="C13" i="2"/>
  <c r="E12" i="2"/>
  <c r="D12" i="2"/>
  <c r="F12" i="6" s="1"/>
  <c r="C12" i="2"/>
  <c r="E11" i="2"/>
  <c r="D11" i="2"/>
  <c r="C11" i="2"/>
  <c r="D10" i="2"/>
  <c r="C10" i="2"/>
  <c r="D9" i="2"/>
  <c r="C9" i="2"/>
  <c r="D8" i="2"/>
  <c r="F8" i="6" s="1"/>
  <c r="C8" i="2"/>
  <c r="D7" i="2"/>
  <c r="F7" i="6" s="1"/>
  <c r="C7" i="2"/>
  <c r="D6" i="2"/>
  <c r="F6" i="6" s="1"/>
  <c r="C6" i="2"/>
  <c r="D5" i="2"/>
  <c r="F5" i="6" s="1"/>
  <c r="C5" i="2"/>
  <c r="K4" i="2"/>
  <c r="J4" i="2"/>
  <c r="C4" i="2"/>
  <c r="C3" i="2"/>
  <c r="D1512" i="3" l="1"/>
  <c r="L2694" i="7"/>
  <c r="L2694" i="6"/>
  <c r="K2694" i="7"/>
  <c r="K2694" i="6"/>
  <c r="J2694" i="7"/>
  <c r="J2694" i="6"/>
  <c r="E2691" i="5"/>
  <c r="F2695" i="5"/>
  <c r="G2695" i="5"/>
  <c r="H2695" i="5"/>
  <c r="D2331" i="3"/>
  <c r="E1920" i="3"/>
  <c r="E2379" i="3"/>
  <c r="D2231" i="3"/>
  <c r="D1204" i="3"/>
  <c r="D1814" i="3"/>
  <c r="E1027" i="3"/>
  <c r="E1801" i="3"/>
  <c r="E1860" i="3"/>
  <c r="E2050" i="3"/>
  <c r="D2573" i="3"/>
  <c r="O1595" i="7"/>
  <c r="E1248" i="3"/>
  <c r="D1689" i="3"/>
  <c r="E1453" i="3"/>
  <c r="E903" i="3"/>
  <c r="D938" i="3"/>
  <c r="D2609" i="3"/>
  <c r="G1184" i="6"/>
  <c r="D252" i="3"/>
  <c r="E550" i="3"/>
  <c r="E1462" i="3"/>
  <c r="D1627" i="3"/>
  <c r="E1673" i="3"/>
  <c r="D494" i="3"/>
  <c r="E505" i="3"/>
  <c r="D754" i="3"/>
  <c r="E2636" i="3"/>
  <c r="D2557" i="3"/>
  <c r="D2614" i="3"/>
  <c r="D1171" i="3"/>
  <c r="E104" i="3"/>
  <c r="E602" i="3"/>
  <c r="E2195" i="3"/>
  <c r="E2312" i="3"/>
  <c r="D177" i="3"/>
  <c r="E902" i="3"/>
  <c r="E1173" i="3"/>
  <c r="E1588" i="3"/>
  <c r="E1634" i="3"/>
  <c r="D1680" i="3"/>
  <c r="E1702" i="3"/>
  <c r="E1761" i="3"/>
  <c r="E1842" i="3"/>
  <c r="E2349" i="3"/>
  <c r="D2467" i="3"/>
  <c r="E159" i="3"/>
  <c r="D355" i="3"/>
  <c r="D401" i="3"/>
  <c r="E472" i="3"/>
  <c r="D541" i="3"/>
  <c r="E1018" i="3"/>
  <c r="D1192" i="3"/>
  <c r="D1354" i="3"/>
  <c r="E1503" i="3"/>
  <c r="D2176" i="3"/>
  <c r="D2555" i="3"/>
  <c r="E2564" i="3"/>
  <c r="D2663" i="3"/>
  <c r="D1551" i="3"/>
  <c r="E1666" i="3"/>
  <c r="E1721" i="3"/>
  <c r="D21" i="3"/>
  <c r="E682" i="3"/>
  <c r="E1275" i="3"/>
  <c r="E1644" i="3"/>
  <c r="D2038" i="3"/>
  <c r="D2477" i="3"/>
  <c r="H2690" i="6"/>
  <c r="E232" i="3"/>
  <c r="D580" i="3"/>
  <c r="E953" i="3"/>
  <c r="E1104" i="3"/>
  <c r="E1406" i="3"/>
  <c r="E2074" i="3"/>
  <c r="E2293" i="3"/>
  <c r="D2549" i="3"/>
  <c r="D2568" i="3"/>
  <c r="G2598" i="6"/>
  <c r="D164" i="3"/>
  <c r="E862" i="3"/>
  <c r="E2623" i="3"/>
  <c r="F2538" i="6"/>
  <c r="D1071" i="3"/>
  <c r="E1464" i="3"/>
  <c r="E2492" i="3"/>
  <c r="G2403" i="6"/>
  <c r="E398" i="3"/>
  <c r="E617" i="3"/>
  <c r="D979" i="3"/>
  <c r="E2203" i="3"/>
  <c r="F2312" i="6"/>
  <c r="E235" i="3"/>
  <c r="D665" i="3"/>
  <c r="D1247" i="3"/>
  <c r="E1409" i="3"/>
  <c r="E1489" i="3"/>
  <c r="G2166" i="6"/>
  <c r="D87" i="3"/>
  <c r="D167" i="3"/>
  <c r="D247" i="3"/>
  <c r="E807" i="3"/>
  <c r="D1341" i="3"/>
  <c r="E2184" i="3"/>
  <c r="E2583" i="3"/>
  <c r="F1902" i="6"/>
  <c r="D224" i="3"/>
  <c r="D397" i="3"/>
  <c r="E484" i="3"/>
  <c r="D610" i="3"/>
  <c r="E691" i="3"/>
  <c r="E711" i="3"/>
  <c r="D870" i="3"/>
  <c r="E997" i="3"/>
  <c r="D1007" i="3"/>
  <c r="D1103" i="3"/>
  <c r="D1120" i="3"/>
  <c r="D1416" i="3"/>
  <c r="D1592" i="3"/>
  <c r="D1720" i="3"/>
  <c r="D1753" i="3"/>
  <c r="D1795" i="3"/>
  <c r="E1935" i="3"/>
  <c r="E2202" i="3"/>
  <c r="D2391" i="3"/>
  <c r="E2471" i="3"/>
  <c r="E96" i="3"/>
  <c r="D277" i="3"/>
  <c r="E377" i="3"/>
  <c r="E388" i="3"/>
  <c r="E591" i="3"/>
  <c r="E735" i="3"/>
  <c r="E746" i="3"/>
  <c r="E882" i="3"/>
  <c r="D959" i="3"/>
  <c r="D968" i="3"/>
  <c r="D1121" i="3"/>
  <c r="D1153" i="3"/>
  <c r="E1239" i="3"/>
  <c r="D1391" i="3"/>
  <c r="E1400" i="3"/>
  <c r="E1543" i="3"/>
  <c r="D1575" i="3"/>
  <c r="E1658" i="3"/>
  <c r="E1786" i="3"/>
  <c r="E1849" i="3"/>
  <c r="D1870" i="3"/>
  <c r="E2371" i="3"/>
  <c r="D2415" i="3"/>
  <c r="E2542" i="3"/>
  <c r="E2579" i="3"/>
  <c r="D140" i="3"/>
  <c r="E257" i="3"/>
  <c r="E445" i="3"/>
  <c r="E674" i="3"/>
  <c r="D705" i="3"/>
  <c r="E928" i="3"/>
  <c r="D960" i="3"/>
  <c r="D1097" i="3"/>
  <c r="D1166" i="3"/>
  <c r="D1307" i="3"/>
  <c r="E1339" i="3"/>
  <c r="E1348" i="3"/>
  <c r="E1401" i="3"/>
  <c r="D1472" i="3"/>
  <c r="D1576" i="3"/>
  <c r="E1629" i="3"/>
  <c r="D1713" i="3"/>
  <c r="D1850" i="3"/>
  <c r="E1883" i="3"/>
  <c r="E2064" i="3"/>
  <c r="E2603" i="3"/>
  <c r="E593" i="3"/>
  <c r="E695" i="3"/>
  <c r="D970" i="3"/>
  <c r="D1011" i="3"/>
  <c r="D1105" i="3"/>
  <c r="E1393" i="3"/>
  <c r="D1454" i="3"/>
  <c r="D1514" i="3"/>
  <c r="E1535" i="3"/>
  <c r="D1703" i="3"/>
  <c r="D2166" i="3"/>
  <c r="E31" i="3"/>
  <c r="D292" i="3"/>
  <c r="E533" i="3"/>
  <c r="E574" i="3"/>
  <c r="D646" i="3"/>
  <c r="E686" i="3"/>
  <c r="D728" i="3"/>
  <c r="D919" i="3"/>
  <c r="D961" i="3"/>
  <c r="D992" i="3"/>
  <c r="E1568" i="3"/>
  <c r="E1821" i="3"/>
  <c r="E1930" i="3"/>
  <c r="E2056" i="3"/>
  <c r="E2146" i="3"/>
  <c r="E2563" i="3"/>
  <c r="E111" i="3"/>
  <c r="E154" i="3"/>
  <c r="D469" i="3"/>
  <c r="D637" i="3"/>
  <c r="E1299" i="3"/>
  <c r="D1309" i="3"/>
  <c r="E1394" i="3"/>
  <c r="D1833" i="3"/>
  <c r="D11" i="3"/>
  <c r="D123" i="3"/>
  <c r="E185" i="3"/>
  <c r="D304" i="3"/>
  <c r="E327" i="3"/>
  <c r="E338" i="3"/>
  <c r="E349" i="3"/>
  <c r="D448" i="3"/>
  <c r="D566" i="3"/>
  <c r="D658" i="3"/>
  <c r="E1012" i="3"/>
  <c r="E1045" i="3"/>
  <c r="E1078" i="3"/>
  <c r="D1117" i="3"/>
  <c r="D1333" i="3"/>
  <c r="E1413" i="3"/>
  <c r="D1611" i="3"/>
  <c r="E1769" i="3"/>
  <c r="E1966" i="3"/>
  <c r="E2147" i="3"/>
  <c r="D2158" i="3"/>
  <c r="E2321" i="3"/>
  <c r="E2615" i="3"/>
  <c r="D135" i="3"/>
  <c r="E176" i="3"/>
  <c r="E242" i="3"/>
  <c r="D502" i="3"/>
  <c r="D628" i="3"/>
  <c r="D709" i="3"/>
  <c r="E1201" i="3"/>
  <c r="E1633" i="3"/>
  <c r="E1654" i="3"/>
  <c r="E1911" i="3"/>
  <c r="D2058" i="3"/>
  <c r="E2079" i="3"/>
  <c r="D2102" i="3"/>
  <c r="E2300" i="3"/>
  <c r="E2548" i="3"/>
  <c r="E2556" i="3"/>
  <c r="D262" i="3"/>
  <c r="E461" i="3"/>
  <c r="E567" i="3"/>
  <c r="E1006" i="3"/>
  <c r="E1108" i="3"/>
  <c r="E1128" i="3"/>
  <c r="D1139" i="3"/>
  <c r="E1150" i="3"/>
  <c r="D1256" i="3"/>
  <c r="E1529" i="3"/>
  <c r="E1561" i="3"/>
  <c r="E1846" i="3"/>
  <c r="E1967" i="3"/>
  <c r="D2221" i="3"/>
  <c r="G447" i="6"/>
  <c r="G447" i="7"/>
  <c r="G442" i="6"/>
  <c r="G442" i="7"/>
  <c r="F254" i="6"/>
  <c r="F254" i="7"/>
  <c r="H281" i="6"/>
  <c r="H281" i="7"/>
  <c r="G288" i="6"/>
  <c r="G288" i="7"/>
  <c r="H293" i="6"/>
  <c r="H293" i="7"/>
  <c r="I298" i="6"/>
  <c r="I298" i="7"/>
  <c r="G300" i="6"/>
  <c r="G300" i="7"/>
  <c r="F302" i="6"/>
  <c r="F302" i="7"/>
  <c r="H305" i="6"/>
  <c r="H305" i="7"/>
  <c r="I310" i="6"/>
  <c r="I310" i="7"/>
  <c r="G312" i="6"/>
  <c r="G312" i="7"/>
  <c r="F314" i="6"/>
  <c r="F314" i="7"/>
  <c r="H317" i="6"/>
  <c r="H317" i="7"/>
  <c r="I322" i="6"/>
  <c r="I322" i="7"/>
  <c r="G324" i="6"/>
  <c r="G324" i="7"/>
  <c r="F326" i="6"/>
  <c r="F326" i="7"/>
  <c r="H329" i="6"/>
  <c r="H329" i="7"/>
  <c r="I334" i="6"/>
  <c r="I334" i="7"/>
  <c r="G336" i="6"/>
  <c r="G336" i="7"/>
  <c r="F338" i="6"/>
  <c r="F338" i="7"/>
  <c r="I339" i="6"/>
  <c r="I339" i="7"/>
  <c r="G341" i="6"/>
  <c r="G341" i="7"/>
  <c r="F343" i="6"/>
  <c r="F343" i="7"/>
  <c r="H346" i="6"/>
  <c r="H346" i="7"/>
  <c r="I351" i="6"/>
  <c r="I351" i="7"/>
  <c r="G353" i="6"/>
  <c r="G353" i="7"/>
  <c r="F355" i="6"/>
  <c r="F355" i="7"/>
  <c r="H358" i="6"/>
  <c r="H358" i="7"/>
  <c r="I363" i="6"/>
  <c r="I363" i="7"/>
  <c r="G365" i="6"/>
  <c r="G365" i="7"/>
  <c r="F367" i="6"/>
  <c r="F367" i="7"/>
  <c r="H370" i="6"/>
  <c r="H370" i="7"/>
  <c r="I375" i="6"/>
  <c r="I375" i="7"/>
  <c r="G377" i="6"/>
  <c r="G377" i="7"/>
  <c r="F379" i="6"/>
  <c r="F379" i="7"/>
  <c r="H382" i="6"/>
  <c r="H382" i="7"/>
  <c r="I387" i="6"/>
  <c r="I387" i="7"/>
  <c r="G389" i="6"/>
  <c r="G389" i="7"/>
  <c r="F391" i="6"/>
  <c r="F391" i="7"/>
  <c r="H394" i="6"/>
  <c r="H394" i="7"/>
  <c r="I399" i="6"/>
  <c r="I399" i="7"/>
  <c r="G401" i="6"/>
  <c r="G401" i="7"/>
  <c r="F403" i="6"/>
  <c r="F403" i="7"/>
  <c r="H406" i="6"/>
  <c r="H406" i="7"/>
  <c r="I411" i="6"/>
  <c r="I411" i="7"/>
  <c r="G413" i="6"/>
  <c r="G413" i="7"/>
  <c r="F415" i="6"/>
  <c r="F415" i="7"/>
  <c r="H418" i="6"/>
  <c r="H418" i="7"/>
  <c r="I423" i="6"/>
  <c r="I423" i="7"/>
  <c r="G425" i="6"/>
  <c r="G425" i="7"/>
  <c r="F427" i="6"/>
  <c r="F427" i="7"/>
  <c r="H430" i="6"/>
  <c r="H430" i="7"/>
  <c r="I435" i="6"/>
  <c r="I435" i="7"/>
  <c r="I202" i="6"/>
  <c r="I202" i="7"/>
  <c r="I214" i="6"/>
  <c r="I214" i="7"/>
  <c r="F242" i="6"/>
  <c r="F242" i="7"/>
  <c r="F266" i="6"/>
  <c r="F266" i="7"/>
  <c r="I274" i="6"/>
  <c r="I274" i="7"/>
  <c r="G276" i="6"/>
  <c r="G276" i="7"/>
  <c r="F278" i="6"/>
  <c r="F278" i="7"/>
  <c r="I286" i="6"/>
  <c r="I286" i="7"/>
  <c r="F290" i="6"/>
  <c r="F290" i="7"/>
  <c r="F20" i="6"/>
  <c r="F20" i="7"/>
  <c r="O20" i="7" s="1"/>
  <c r="G22" i="6"/>
  <c r="G22" i="7"/>
  <c r="F32" i="6"/>
  <c r="F32" i="7"/>
  <c r="O32" i="7" s="1"/>
  <c r="G34" i="6"/>
  <c r="G34" i="7"/>
  <c r="F44" i="6"/>
  <c r="F44" i="7"/>
  <c r="O44" i="7" s="1"/>
  <c r="G46" i="6"/>
  <c r="G46" i="7"/>
  <c r="F51" i="6"/>
  <c r="F51" i="7"/>
  <c r="O51" i="7" s="1"/>
  <c r="F53" i="6"/>
  <c r="F53" i="7"/>
  <c r="O53" i="7" s="1"/>
  <c r="F55" i="6"/>
  <c r="F55" i="7"/>
  <c r="O55" i="7" s="1"/>
  <c r="F57" i="6"/>
  <c r="F57" i="7"/>
  <c r="O57" i="7" s="1"/>
  <c r="F59" i="6"/>
  <c r="F59" i="7"/>
  <c r="O59" i="7" s="1"/>
  <c r="F61" i="6"/>
  <c r="F61" i="7"/>
  <c r="O61" i="7" s="1"/>
  <c r="F63" i="6"/>
  <c r="F63" i="7"/>
  <c r="O63" i="7" s="1"/>
  <c r="F65" i="6"/>
  <c r="F65" i="7"/>
  <c r="O65" i="7" s="1"/>
  <c r="F67" i="6"/>
  <c r="F67" i="7"/>
  <c r="O67" i="7" s="1"/>
  <c r="F83" i="6"/>
  <c r="F83" i="7"/>
  <c r="O83" i="7" s="1"/>
  <c r="F85" i="6"/>
  <c r="F85" i="7"/>
  <c r="O85" i="7" s="1"/>
  <c r="F87" i="6"/>
  <c r="F87" i="7"/>
  <c r="O87" i="7" s="1"/>
  <c r="F89" i="6"/>
  <c r="F89" i="7"/>
  <c r="O89" i="7" s="1"/>
  <c r="F91" i="6"/>
  <c r="F91" i="7"/>
  <c r="O91" i="7" s="1"/>
  <c r="F107" i="6"/>
  <c r="F107" i="7"/>
  <c r="O107" i="7" s="1"/>
  <c r="F109" i="6"/>
  <c r="F109" i="7"/>
  <c r="O109" i="7" s="1"/>
  <c r="F111" i="6"/>
  <c r="F111" i="7"/>
  <c r="O111" i="7" s="1"/>
  <c r="F113" i="6"/>
  <c r="F113" i="7"/>
  <c r="O113" i="7" s="1"/>
  <c r="F115" i="6"/>
  <c r="F115" i="7"/>
  <c r="O115" i="7" s="1"/>
  <c r="F131" i="6"/>
  <c r="F131" i="7"/>
  <c r="O131" i="7" s="1"/>
  <c r="F133" i="6"/>
  <c r="F133" i="7"/>
  <c r="O133" i="7" s="1"/>
  <c r="F135" i="6"/>
  <c r="F135" i="7"/>
  <c r="O135" i="7" s="1"/>
  <c r="F137" i="6"/>
  <c r="F137" i="7"/>
  <c r="O137" i="7" s="1"/>
  <c r="F139" i="6"/>
  <c r="F139" i="7"/>
  <c r="O139" i="7" s="1"/>
  <c r="F155" i="6"/>
  <c r="F155" i="7"/>
  <c r="O155" i="7" s="1"/>
  <c r="F157" i="6"/>
  <c r="F157" i="7"/>
  <c r="O157" i="7" s="1"/>
  <c r="F159" i="6"/>
  <c r="F159" i="7"/>
  <c r="O159" i="7" s="1"/>
  <c r="F161" i="6"/>
  <c r="F161" i="7"/>
  <c r="O161" i="7" s="1"/>
  <c r="F163" i="6"/>
  <c r="F163" i="7"/>
  <c r="O163" i="7" s="1"/>
  <c r="I481" i="6"/>
  <c r="I481" i="7"/>
  <c r="G529" i="6"/>
  <c r="G529" i="7"/>
  <c r="F43" i="6"/>
  <c r="F43" i="7"/>
  <c r="O43" i="7" s="1"/>
  <c r="F36" i="6"/>
  <c r="F36" i="7"/>
  <c r="O36" i="7" s="1"/>
  <c r="G38" i="6"/>
  <c r="G38" i="7"/>
  <c r="F48" i="6"/>
  <c r="F48" i="7"/>
  <c r="O48" i="7" s="1"/>
  <c r="G52" i="6"/>
  <c r="G52" i="7"/>
  <c r="G56" i="6"/>
  <c r="G56" i="7"/>
  <c r="G60" i="6"/>
  <c r="G60" i="7"/>
  <c r="G64" i="6"/>
  <c r="G64" i="7"/>
  <c r="G94" i="6"/>
  <c r="G94" i="7"/>
  <c r="G118" i="6"/>
  <c r="G118" i="7"/>
  <c r="G142" i="6"/>
  <c r="G142" i="7"/>
  <c r="I270" i="6"/>
  <c r="I270" i="7"/>
  <c r="I407" i="6"/>
  <c r="I407" i="7"/>
  <c r="G409" i="6"/>
  <c r="G409" i="7"/>
  <c r="F411" i="6"/>
  <c r="F411" i="7"/>
  <c r="H414" i="6"/>
  <c r="H414" i="7"/>
  <c r="I419" i="6"/>
  <c r="I419" i="7"/>
  <c r="G421" i="6"/>
  <c r="G421" i="7"/>
  <c r="F423" i="6"/>
  <c r="F423" i="7"/>
  <c r="H426" i="6"/>
  <c r="H426" i="7"/>
  <c r="I431" i="6"/>
  <c r="I431" i="7"/>
  <c r="G433" i="6"/>
  <c r="G433" i="7"/>
  <c r="F435" i="6"/>
  <c r="F435" i="7"/>
  <c r="H438" i="6"/>
  <c r="H438" i="7"/>
  <c r="F440" i="6"/>
  <c r="F440" i="7"/>
  <c r="H443" i="6"/>
  <c r="H443" i="7"/>
  <c r="F445" i="6"/>
  <c r="F445" i="7"/>
  <c r="H448" i="6"/>
  <c r="H448" i="7"/>
  <c r="I453" i="6"/>
  <c r="I453" i="7"/>
  <c r="G455" i="6"/>
  <c r="G455" i="7"/>
  <c r="F457" i="6"/>
  <c r="F457" i="7"/>
  <c r="H460" i="6"/>
  <c r="H460" i="7"/>
  <c r="I465" i="6"/>
  <c r="I465" i="7"/>
  <c r="G467" i="6"/>
  <c r="G467" i="7"/>
  <c r="F469" i="6"/>
  <c r="F469" i="7"/>
  <c r="H472" i="6"/>
  <c r="H472" i="7"/>
  <c r="I477" i="6"/>
  <c r="I477" i="7"/>
  <c r="G479" i="6"/>
  <c r="G479" i="7"/>
  <c r="F481" i="6"/>
  <c r="F481" i="7"/>
  <c r="H484" i="6"/>
  <c r="H484" i="7"/>
  <c r="H489" i="6"/>
  <c r="H489" i="7"/>
  <c r="F491" i="6"/>
  <c r="F491" i="7"/>
  <c r="H494" i="6"/>
  <c r="H494" i="7"/>
  <c r="I499" i="6"/>
  <c r="I499" i="7"/>
  <c r="G501" i="6"/>
  <c r="G501" i="7"/>
  <c r="F503" i="6"/>
  <c r="F503" i="7"/>
  <c r="H506" i="6"/>
  <c r="H506" i="7"/>
  <c r="I511" i="6"/>
  <c r="I511" i="7"/>
  <c r="G513" i="6"/>
  <c r="G513" i="7"/>
  <c r="F515" i="6"/>
  <c r="F515" i="7"/>
  <c r="H518" i="6"/>
  <c r="H518" i="7"/>
  <c r="I523" i="6"/>
  <c r="I523" i="7"/>
  <c r="G525" i="6"/>
  <c r="G525" i="7"/>
  <c r="F527" i="6"/>
  <c r="F527" i="7"/>
  <c r="H530" i="6"/>
  <c r="H530" i="7"/>
  <c r="I535" i="6"/>
  <c r="I535" i="7"/>
  <c r="G537" i="6"/>
  <c r="G537" i="7"/>
  <c r="F539" i="6"/>
  <c r="F539" i="7"/>
  <c r="H542" i="6"/>
  <c r="H542" i="7"/>
  <c r="I547" i="6"/>
  <c r="I547" i="7"/>
  <c r="G549" i="6"/>
  <c r="G549" i="7"/>
  <c r="F551" i="6"/>
  <c r="F551" i="7"/>
  <c r="H554" i="6"/>
  <c r="H554" i="7"/>
  <c r="I559" i="6"/>
  <c r="I559" i="7"/>
  <c r="G561" i="6"/>
  <c r="G561" i="7"/>
  <c r="F563" i="6"/>
  <c r="F563" i="7"/>
  <c r="H566" i="6"/>
  <c r="H566" i="7"/>
  <c r="I571" i="6"/>
  <c r="I571" i="7"/>
  <c r="G573" i="6"/>
  <c r="G573" i="7"/>
  <c r="F575" i="6"/>
  <c r="F575" i="7"/>
  <c r="I576" i="6"/>
  <c r="I576" i="7"/>
  <c r="G578" i="6"/>
  <c r="G578" i="7"/>
  <c r="F580" i="6"/>
  <c r="F580" i="7"/>
  <c r="H583" i="6"/>
  <c r="H583" i="7"/>
  <c r="I588" i="6"/>
  <c r="I588" i="7"/>
  <c r="G590" i="6"/>
  <c r="G590" i="7"/>
  <c r="F592" i="6"/>
  <c r="F592" i="7"/>
  <c r="H595" i="6"/>
  <c r="H595" i="7"/>
  <c r="I600" i="6"/>
  <c r="I600" i="7"/>
  <c r="G602" i="6"/>
  <c r="G602" i="7"/>
  <c r="F604" i="6"/>
  <c r="F604" i="7"/>
  <c r="I605" i="6"/>
  <c r="I605" i="7"/>
  <c r="G607" i="6"/>
  <c r="G607" i="7"/>
  <c r="F609" i="6"/>
  <c r="F609" i="7"/>
  <c r="I610" i="6"/>
  <c r="I610" i="7"/>
  <c r="G612" i="6"/>
  <c r="G612" i="7"/>
  <c r="F614" i="6"/>
  <c r="F614" i="7"/>
  <c r="H617" i="6"/>
  <c r="H617" i="7"/>
  <c r="I622" i="6"/>
  <c r="I622" i="7"/>
  <c r="G624" i="6"/>
  <c r="G624" i="7"/>
  <c r="F626" i="6"/>
  <c r="F626" i="7"/>
  <c r="H629" i="6"/>
  <c r="H629" i="7"/>
  <c r="I634" i="6"/>
  <c r="I634" i="7"/>
  <c r="G636" i="6"/>
  <c r="G636" i="7"/>
  <c r="F638" i="6"/>
  <c r="F638" i="7"/>
  <c r="H641" i="6"/>
  <c r="H641" i="7"/>
  <c r="I646" i="6"/>
  <c r="I646" i="7"/>
  <c r="G648" i="6"/>
  <c r="G648" i="7"/>
  <c r="F650" i="6"/>
  <c r="F650" i="7"/>
  <c r="H653" i="6"/>
  <c r="H653" i="7"/>
  <c r="I658" i="6"/>
  <c r="I658" i="7"/>
  <c r="G660" i="6"/>
  <c r="G660" i="7"/>
  <c r="F662" i="6"/>
  <c r="F662" i="7"/>
  <c r="H665" i="6"/>
  <c r="H665" i="7"/>
  <c r="I670" i="6"/>
  <c r="I670" i="7"/>
  <c r="G672" i="6"/>
  <c r="G672" i="7"/>
  <c r="F674" i="6"/>
  <c r="F674" i="7"/>
  <c r="G677" i="6"/>
  <c r="G677" i="7"/>
  <c r="F679" i="6"/>
  <c r="F679" i="7"/>
  <c r="H682" i="6"/>
  <c r="H682" i="7"/>
  <c r="I687" i="6"/>
  <c r="I687" i="7"/>
  <c r="G689" i="6"/>
  <c r="G689" i="7"/>
  <c r="F691" i="6"/>
  <c r="F691" i="7"/>
  <c r="H694" i="6"/>
  <c r="H694" i="7"/>
  <c r="I699" i="6"/>
  <c r="I699" i="7"/>
  <c r="G701" i="6"/>
  <c r="G701" i="7"/>
  <c r="F703" i="6"/>
  <c r="F703" i="7"/>
  <c r="H706" i="6"/>
  <c r="H706" i="7"/>
  <c r="I711" i="6"/>
  <c r="I711" i="7"/>
  <c r="G713" i="6"/>
  <c r="G713" i="7"/>
  <c r="F715" i="6"/>
  <c r="F715" i="7"/>
  <c r="H718" i="6"/>
  <c r="H718" i="7"/>
  <c r="I723" i="6"/>
  <c r="I723" i="7"/>
  <c r="G725" i="6"/>
  <c r="G725" i="7"/>
  <c r="F727" i="6"/>
  <c r="F727" i="7"/>
  <c r="H730" i="6"/>
  <c r="H730" i="7"/>
  <c r="I735" i="6"/>
  <c r="I735" i="7"/>
  <c r="G737" i="6"/>
  <c r="G737" i="7"/>
  <c r="F739" i="6"/>
  <c r="F739" i="7"/>
  <c r="H742" i="6"/>
  <c r="H742" i="7"/>
  <c r="I747" i="6"/>
  <c r="I747" i="7"/>
  <c r="G749" i="6"/>
  <c r="G749" i="7"/>
  <c r="F751" i="6"/>
  <c r="F751" i="7"/>
  <c r="H754" i="6"/>
  <c r="H754" i="7"/>
  <c r="I759" i="6"/>
  <c r="I759" i="7"/>
  <c r="G761" i="6"/>
  <c r="G761" i="7"/>
  <c r="F763" i="6"/>
  <c r="F763" i="7"/>
  <c r="H766" i="6"/>
  <c r="H766" i="7"/>
  <c r="I771" i="6"/>
  <c r="I771" i="7"/>
  <c r="G773" i="6"/>
  <c r="G773" i="7"/>
  <c r="F775" i="6"/>
  <c r="F775" i="7"/>
  <c r="H778" i="6"/>
  <c r="H778" i="7"/>
  <c r="I783" i="6"/>
  <c r="I783" i="7"/>
  <c r="G785" i="6"/>
  <c r="G785" i="7"/>
  <c r="F787" i="6"/>
  <c r="F787" i="7"/>
  <c r="H790" i="6"/>
  <c r="H790" i="7"/>
  <c r="I795" i="6"/>
  <c r="I795" i="7"/>
  <c r="G797" i="6"/>
  <c r="G797" i="7"/>
  <c r="F799" i="6"/>
  <c r="F799" i="7"/>
  <c r="H802" i="6"/>
  <c r="H802" i="7"/>
  <c r="I807" i="6"/>
  <c r="I807" i="7"/>
  <c r="G809" i="6"/>
  <c r="G809" i="7"/>
  <c r="F811" i="6"/>
  <c r="F811" i="7"/>
  <c r="I884" i="6"/>
  <c r="I884" i="7"/>
  <c r="G898" i="6"/>
  <c r="G898" i="7"/>
  <c r="H903" i="6"/>
  <c r="H903" i="7"/>
  <c r="I908" i="6"/>
  <c r="I908" i="7"/>
  <c r="I920" i="6"/>
  <c r="I920" i="7"/>
  <c r="G922" i="6"/>
  <c r="G922" i="7"/>
  <c r="H927" i="6"/>
  <c r="H927" i="7"/>
  <c r="H939" i="6"/>
  <c r="H939" i="7"/>
  <c r="I944" i="6"/>
  <c r="I944" i="7"/>
  <c r="G946" i="6"/>
  <c r="G946" i="7"/>
  <c r="I956" i="6"/>
  <c r="I956" i="7"/>
  <c r="G958" i="6"/>
  <c r="G958" i="7"/>
  <c r="H963" i="6"/>
  <c r="H963" i="7"/>
  <c r="H975" i="6"/>
  <c r="H975" i="7"/>
  <c r="I980" i="6"/>
  <c r="I980" i="7"/>
  <c r="G982" i="6"/>
  <c r="G982" i="7"/>
  <c r="G994" i="6"/>
  <c r="G994" i="7"/>
  <c r="H999" i="6"/>
  <c r="H999" i="7"/>
  <c r="I1004" i="6"/>
  <c r="I1004" i="7"/>
  <c r="I1028" i="6"/>
  <c r="I1028" i="7"/>
  <c r="G1030" i="6"/>
  <c r="G1030" i="7"/>
  <c r="F1032" i="6"/>
  <c r="F1032" i="7"/>
  <c r="H1035" i="6"/>
  <c r="H1035" i="7"/>
  <c r="I1040" i="6"/>
  <c r="I1040" i="7"/>
  <c r="G1042" i="6"/>
  <c r="G1042" i="7"/>
  <c r="F1044" i="6"/>
  <c r="F1044" i="7"/>
  <c r="H1047" i="6"/>
  <c r="H1047" i="7"/>
  <c r="I1052" i="6"/>
  <c r="I1052" i="7"/>
  <c r="G1054" i="6"/>
  <c r="G1054" i="7"/>
  <c r="F1056" i="6"/>
  <c r="F1056" i="7"/>
  <c r="H1059" i="6"/>
  <c r="H1059" i="7"/>
  <c r="I1064" i="6"/>
  <c r="I1064" i="7"/>
  <c r="G1066" i="6"/>
  <c r="G1066" i="7"/>
  <c r="F1068" i="6"/>
  <c r="F1068" i="7"/>
  <c r="H1071" i="6"/>
  <c r="H1071" i="7"/>
  <c r="I1076" i="6"/>
  <c r="I1076" i="7"/>
  <c r="G1078" i="6"/>
  <c r="G1078" i="7"/>
  <c r="F1080" i="6"/>
  <c r="F1080" i="7"/>
  <c r="H1083" i="6"/>
  <c r="H1083" i="7"/>
  <c r="I1088" i="6"/>
  <c r="I1088" i="7"/>
  <c r="G1090" i="6"/>
  <c r="G1090" i="7"/>
  <c r="F1092" i="6"/>
  <c r="F1092" i="7"/>
  <c r="H1095" i="6"/>
  <c r="H1095" i="7"/>
  <c r="I1100" i="6"/>
  <c r="I1100" i="7"/>
  <c r="G1102" i="6"/>
  <c r="G1102" i="7"/>
  <c r="F1104" i="6"/>
  <c r="F1104" i="7"/>
  <c r="H1107" i="6"/>
  <c r="H1107" i="7"/>
  <c r="I1112" i="6"/>
  <c r="I1112" i="7"/>
  <c r="G1114" i="6"/>
  <c r="G1114" i="7"/>
  <c r="F1116" i="6"/>
  <c r="F1116" i="7"/>
  <c r="H1119" i="6"/>
  <c r="H1119" i="7"/>
  <c r="I1124" i="6"/>
  <c r="I1124" i="7"/>
  <c r="G1126" i="6"/>
  <c r="G1126" i="7"/>
  <c r="F1128" i="6"/>
  <c r="F1128" i="7"/>
  <c r="H1131" i="6"/>
  <c r="H1131" i="7"/>
  <c r="I1136" i="6"/>
  <c r="I1136" i="7"/>
  <c r="G1138" i="6"/>
  <c r="G1138" i="7"/>
  <c r="F1140" i="6"/>
  <c r="F1140" i="7"/>
  <c r="H1143" i="6"/>
  <c r="H1143" i="7"/>
  <c r="I1148" i="6"/>
  <c r="I1148" i="7"/>
  <c r="F1152" i="6"/>
  <c r="F1152" i="7"/>
  <c r="F1164" i="6"/>
  <c r="F1164" i="7"/>
  <c r="G1306" i="6"/>
  <c r="G1306" i="7"/>
  <c r="F1308" i="6"/>
  <c r="F1308" i="7"/>
  <c r="H1311" i="6"/>
  <c r="H1311" i="7"/>
  <c r="I1316" i="6"/>
  <c r="I1316" i="7"/>
  <c r="G1318" i="6"/>
  <c r="G1318" i="7"/>
  <c r="F1320" i="6"/>
  <c r="F1320" i="7"/>
  <c r="H1323" i="6"/>
  <c r="H1323" i="7"/>
  <c r="I1328" i="6"/>
  <c r="I1328" i="7"/>
  <c r="G1330" i="6"/>
  <c r="G1330" i="7"/>
  <c r="H1335" i="6"/>
  <c r="H1335" i="7"/>
  <c r="G1342" i="6"/>
  <c r="G1342" i="7"/>
  <c r="H1347" i="6"/>
  <c r="H1347" i="7"/>
  <c r="G1354" i="6"/>
  <c r="G1354" i="7"/>
  <c r="H1359" i="6"/>
  <c r="H1359" i="7"/>
  <c r="G1366" i="6"/>
  <c r="G1366" i="7"/>
  <c r="H1371" i="6"/>
  <c r="H1371" i="7"/>
  <c r="G1378" i="6"/>
  <c r="G1378" i="7"/>
  <c r="H1383" i="6"/>
  <c r="H1383" i="7"/>
  <c r="G1390" i="6"/>
  <c r="G1390" i="7"/>
  <c r="H1395" i="6"/>
  <c r="H1395" i="7"/>
  <c r="G1402" i="6"/>
  <c r="G1402" i="7"/>
  <c r="H1407" i="6"/>
  <c r="H1407" i="7"/>
  <c r="G1414" i="6"/>
  <c r="G1414" i="7"/>
  <c r="H1419" i="6"/>
  <c r="H1419" i="7"/>
  <c r="G1426" i="6"/>
  <c r="G1426" i="7"/>
  <c r="H1431" i="6"/>
  <c r="H1431" i="7"/>
  <c r="G1438" i="6"/>
  <c r="G1438" i="7"/>
  <c r="G1450" i="6"/>
  <c r="G1450" i="7"/>
  <c r="G1462" i="6"/>
  <c r="G1462" i="7"/>
  <c r="G1474" i="6"/>
  <c r="G1474" i="7"/>
  <c r="G1486" i="6"/>
  <c r="G1486" i="7"/>
  <c r="G1498" i="6"/>
  <c r="G1498" i="7"/>
  <c r="H1503" i="6"/>
  <c r="H1503" i="7"/>
  <c r="G1510" i="6"/>
  <c r="G1510" i="7"/>
  <c r="F449" i="6"/>
  <c r="F449" i="7"/>
  <c r="G459" i="6"/>
  <c r="G459" i="7"/>
  <c r="F473" i="6"/>
  <c r="F473" i="7"/>
  <c r="F485" i="6"/>
  <c r="F485" i="7"/>
  <c r="I515" i="6"/>
  <c r="I515" i="7"/>
  <c r="H546" i="6"/>
  <c r="H546" i="7"/>
  <c r="F11" i="6"/>
  <c r="F11" i="7"/>
  <c r="O11" i="7" s="1"/>
  <c r="F31" i="6"/>
  <c r="F31" i="7"/>
  <c r="O31" i="7" s="1"/>
  <c r="G45" i="6"/>
  <c r="G45" i="7"/>
  <c r="F19" i="6"/>
  <c r="F19" i="7"/>
  <c r="O19" i="7" s="1"/>
  <c r="F24" i="6"/>
  <c r="F24" i="7"/>
  <c r="O24" i="7" s="1"/>
  <c r="G26" i="6"/>
  <c r="G26" i="7"/>
  <c r="G50" i="6"/>
  <c r="G50" i="7"/>
  <c r="G54" i="6"/>
  <c r="G54" i="7"/>
  <c r="G58" i="6"/>
  <c r="G58" i="7"/>
  <c r="G62" i="6"/>
  <c r="G62" i="7"/>
  <c r="G166" i="6"/>
  <c r="G166" i="7"/>
  <c r="I205" i="6"/>
  <c r="I205" i="7"/>
  <c r="F269" i="6"/>
  <c r="F269" i="7"/>
  <c r="F293" i="6"/>
  <c r="F293" i="7"/>
  <c r="I301" i="6"/>
  <c r="I301" i="7"/>
  <c r="G303" i="6"/>
  <c r="G303" i="7"/>
  <c r="F305" i="6"/>
  <c r="F305" i="7"/>
  <c r="I313" i="6"/>
  <c r="I313" i="7"/>
  <c r="G315" i="6"/>
  <c r="G315" i="7"/>
  <c r="F317" i="6"/>
  <c r="F317" i="7"/>
  <c r="I325" i="6"/>
  <c r="I325" i="7"/>
  <c r="G327" i="6"/>
  <c r="G327" i="7"/>
  <c r="F329" i="6"/>
  <c r="F329" i="7"/>
  <c r="I337" i="6"/>
  <c r="I337" i="7"/>
  <c r="I342" i="6"/>
  <c r="I342" i="7"/>
  <c r="G344" i="6"/>
  <c r="G344" i="7"/>
  <c r="F346" i="6"/>
  <c r="F346" i="7"/>
  <c r="I354" i="6"/>
  <c r="I354" i="7"/>
  <c r="G356" i="6"/>
  <c r="G356" i="7"/>
  <c r="F358" i="6"/>
  <c r="F358" i="7"/>
  <c r="I366" i="6"/>
  <c r="I366" i="7"/>
  <c r="G368" i="6"/>
  <c r="G368" i="7"/>
  <c r="F370" i="6"/>
  <c r="F370" i="7"/>
  <c r="I378" i="6"/>
  <c r="I378" i="7"/>
  <c r="G380" i="6"/>
  <c r="G380" i="7"/>
  <c r="F382" i="6"/>
  <c r="F382" i="7"/>
  <c r="H385" i="6"/>
  <c r="H385" i="7"/>
  <c r="I390" i="6"/>
  <c r="I390" i="7"/>
  <c r="G392" i="6"/>
  <c r="G392" i="7"/>
  <c r="F394" i="6"/>
  <c r="F394" i="7"/>
  <c r="H397" i="6"/>
  <c r="H397" i="7"/>
  <c r="I402" i="6"/>
  <c r="I402" i="7"/>
  <c r="G404" i="6"/>
  <c r="G404" i="7"/>
  <c r="F406" i="6"/>
  <c r="F406" i="7"/>
  <c r="H409" i="6"/>
  <c r="H409" i="7"/>
  <c r="I414" i="6"/>
  <c r="I414" i="7"/>
  <c r="G416" i="6"/>
  <c r="G416" i="7"/>
  <c r="F418" i="6"/>
  <c r="F418" i="7"/>
  <c r="H421" i="6"/>
  <c r="H421" i="7"/>
  <c r="I426" i="6"/>
  <c r="I426" i="7"/>
  <c r="G428" i="6"/>
  <c r="G428" i="7"/>
  <c r="F430" i="6"/>
  <c r="F430" i="7"/>
  <c r="H433" i="6"/>
  <c r="H433" i="7"/>
  <c r="I438" i="6"/>
  <c r="I438" i="7"/>
  <c r="I443" i="6"/>
  <c r="I443" i="7"/>
  <c r="I448" i="6"/>
  <c r="I448" i="7"/>
  <c r="G450" i="6"/>
  <c r="G450" i="7"/>
  <c r="F452" i="6"/>
  <c r="F452" i="7"/>
  <c r="H455" i="6"/>
  <c r="H455" i="7"/>
  <c r="I460" i="6"/>
  <c r="I460" i="7"/>
  <c r="G462" i="6"/>
  <c r="G462" i="7"/>
  <c r="F464" i="6"/>
  <c r="F464" i="7"/>
  <c r="H467" i="6"/>
  <c r="H467" i="7"/>
  <c r="I472" i="6"/>
  <c r="I472" i="7"/>
  <c r="G474" i="6"/>
  <c r="G474" i="7"/>
  <c r="F476" i="6"/>
  <c r="F476" i="7"/>
  <c r="H479" i="6"/>
  <c r="H479" i="7"/>
  <c r="I484" i="6"/>
  <c r="I484" i="7"/>
  <c r="G486" i="6"/>
  <c r="G486" i="7"/>
  <c r="I489" i="6"/>
  <c r="I489" i="7"/>
  <c r="I494" i="6"/>
  <c r="I494" i="7"/>
  <c r="G496" i="6"/>
  <c r="G496" i="7"/>
  <c r="F498" i="6"/>
  <c r="F498" i="7"/>
  <c r="H501" i="6"/>
  <c r="H501" i="7"/>
  <c r="I506" i="6"/>
  <c r="I506" i="7"/>
  <c r="G508" i="6"/>
  <c r="G508" i="7"/>
  <c r="F510" i="6"/>
  <c r="F510" i="7"/>
  <c r="H513" i="6"/>
  <c r="H513" i="7"/>
  <c r="I518" i="6"/>
  <c r="I518" i="7"/>
  <c r="G520" i="6"/>
  <c r="G520" i="7"/>
  <c r="F522" i="6"/>
  <c r="F522" i="7"/>
  <c r="H525" i="6"/>
  <c r="H525" i="7"/>
  <c r="I530" i="6"/>
  <c r="I530" i="7"/>
  <c r="G532" i="6"/>
  <c r="G532" i="7"/>
  <c r="F534" i="6"/>
  <c r="F534" i="7"/>
  <c r="H537" i="6"/>
  <c r="H537" i="7"/>
  <c r="I542" i="6"/>
  <c r="I542" i="7"/>
  <c r="G544" i="6"/>
  <c r="G544" i="7"/>
  <c r="F546" i="6"/>
  <c r="F546" i="7"/>
  <c r="H549" i="6"/>
  <c r="H549" i="7"/>
  <c r="I554" i="6"/>
  <c r="I554" i="7"/>
  <c r="G556" i="6"/>
  <c r="G556" i="7"/>
  <c r="F558" i="6"/>
  <c r="F558" i="7"/>
  <c r="H561" i="6"/>
  <c r="H561" i="7"/>
  <c r="I566" i="6"/>
  <c r="I566" i="7"/>
  <c r="G568" i="6"/>
  <c r="G568" i="7"/>
  <c r="F570" i="6"/>
  <c r="F570" i="7"/>
  <c r="H573" i="6"/>
  <c r="H573" i="7"/>
  <c r="H578" i="6"/>
  <c r="H578" i="7"/>
  <c r="I583" i="6"/>
  <c r="I583" i="7"/>
  <c r="G585" i="6"/>
  <c r="G585" i="7"/>
  <c r="F587" i="6"/>
  <c r="F587" i="7"/>
  <c r="H590" i="6"/>
  <c r="H590" i="7"/>
  <c r="I595" i="6"/>
  <c r="I595" i="7"/>
  <c r="G597" i="6"/>
  <c r="G597" i="7"/>
  <c r="F599" i="6"/>
  <c r="F599" i="7"/>
  <c r="H602" i="6"/>
  <c r="H602" i="7"/>
  <c r="H607" i="6"/>
  <c r="H607" i="7"/>
  <c r="H612" i="6"/>
  <c r="H612" i="7"/>
  <c r="I617" i="6"/>
  <c r="I617" i="7"/>
  <c r="G619" i="6"/>
  <c r="G619" i="7"/>
  <c r="F621" i="6"/>
  <c r="F621" i="7"/>
  <c r="H624" i="6"/>
  <c r="H624" i="7"/>
  <c r="I629" i="6"/>
  <c r="I629" i="7"/>
  <c r="G631" i="6"/>
  <c r="G631" i="7"/>
  <c r="F633" i="6"/>
  <c r="F633" i="7"/>
  <c r="H636" i="6"/>
  <c r="H636" i="7"/>
  <c r="I641" i="6"/>
  <c r="I641" i="7"/>
  <c r="G643" i="6"/>
  <c r="G643" i="7"/>
  <c r="F645" i="6"/>
  <c r="F645" i="7"/>
  <c r="H648" i="6"/>
  <c r="H648" i="7"/>
  <c r="I653" i="6"/>
  <c r="I653" i="7"/>
  <c r="G655" i="6"/>
  <c r="G655" i="7"/>
  <c r="F657" i="6"/>
  <c r="F657" i="7"/>
  <c r="H660" i="6"/>
  <c r="H660" i="7"/>
  <c r="I665" i="6"/>
  <c r="I665" i="7"/>
  <c r="G667" i="6"/>
  <c r="G667" i="7"/>
  <c r="F669" i="6"/>
  <c r="F669" i="7"/>
  <c r="H672" i="6"/>
  <c r="H672" i="7"/>
  <c r="H677" i="6"/>
  <c r="H677" i="7"/>
  <c r="I682" i="6"/>
  <c r="I682" i="7"/>
  <c r="G684" i="6"/>
  <c r="G684" i="7"/>
  <c r="F686" i="6"/>
  <c r="F686" i="7"/>
  <c r="H689" i="6"/>
  <c r="H689" i="7"/>
  <c r="I694" i="6"/>
  <c r="I694" i="7"/>
  <c r="G696" i="6"/>
  <c r="G696" i="7"/>
  <c r="F698" i="6"/>
  <c r="F698" i="7"/>
  <c r="H701" i="6"/>
  <c r="H701" i="7"/>
  <c r="I706" i="6"/>
  <c r="I706" i="7"/>
  <c r="G708" i="6"/>
  <c r="G708" i="7"/>
  <c r="F710" i="6"/>
  <c r="F710" i="7"/>
  <c r="H713" i="6"/>
  <c r="H713" i="7"/>
  <c r="I718" i="6"/>
  <c r="I718" i="7"/>
  <c r="G720" i="6"/>
  <c r="G720" i="7"/>
  <c r="F722" i="6"/>
  <c r="F722" i="7"/>
  <c r="H725" i="6"/>
  <c r="H725" i="7"/>
  <c r="I730" i="6"/>
  <c r="I730" i="7"/>
  <c r="G732" i="6"/>
  <c r="G732" i="7"/>
  <c r="F734" i="6"/>
  <c r="F734" i="7"/>
  <c r="H737" i="6"/>
  <c r="H737" i="7"/>
  <c r="I742" i="6"/>
  <c r="I742" i="7"/>
  <c r="G744" i="6"/>
  <c r="G744" i="7"/>
  <c r="F746" i="6"/>
  <c r="F746" i="7"/>
  <c r="H749" i="6"/>
  <c r="H749" i="7"/>
  <c r="I754" i="6"/>
  <c r="I754" i="7"/>
  <c r="G756" i="6"/>
  <c r="G756" i="7"/>
  <c r="F758" i="6"/>
  <c r="F758" i="7"/>
  <c r="H761" i="6"/>
  <c r="H761" i="7"/>
  <c r="I766" i="6"/>
  <c r="I766" i="7"/>
  <c r="I802" i="6"/>
  <c r="I802" i="7"/>
  <c r="I814" i="6"/>
  <c r="I814" i="7"/>
  <c r="I855" i="6"/>
  <c r="I855" i="7"/>
  <c r="H862" i="6"/>
  <c r="H862" i="7"/>
  <c r="H886" i="6"/>
  <c r="H886" i="7"/>
  <c r="G905" i="6"/>
  <c r="G905" i="7"/>
  <c r="I915" i="6"/>
  <c r="I915" i="7"/>
  <c r="H934" i="6"/>
  <c r="H934" i="7"/>
  <c r="G953" i="6"/>
  <c r="G953" i="7"/>
  <c r="I987" i="6"/>
  <c r="I987" i="7"/>
  <c r="H1006" i="6"/>
  <c r="H1006" i="7"/>
  <c r="H1018" i="6"/>
  <c r="H1018" i="7"/>
  <c r="I1023" i="6"/>
  <c r="I1023" i="7"/>
  <c r="G1025" i="6"/>
  <c r="G1025" i="7"/>
  <c r="F1027" i="6"/>
  <c r="F1027" i="7"/>
  <c r="H1030" i="6"/>
  <c r="H1030" i="7"/>
  <c r="I1035" i="6"/>
  <c r="I1035" i="7"/>
  <c r="G1037" i="6"/>
  <c r="G1037" i="7"/>
  <c r="F1039" i="6"/>
  <c r="F1039" i="7"/>
  <c r="H1042" i="6"/>
  <c r="H1042" i="7"/>
  <c r="I1047" i="6"/>
  <c r="I1047" i="7"/>
  <c r="G1049" i="6"/>
  <c r="G1049" i="7"/>
  <c r="F1051" i="6"/>
  <c r="F1051" i="7"/>
  <c r="H1054" i="6"/>
  <c r="H1054" i="7"/>
  <c r="I1059" i="6"/>
  <c r="I1059" i="7"/>
  <c r="G1061" i="6"/>
  <c r="G1061" i="7"/>
  <c r="F1063" i="6"/>
  <c r="F1063" i="7"/>
  <c r="H1066" i="6"/>
  <c r="H1066" i="7"/>
  <c r="I1071" i="6"/>
  <c r="I1071" i="7"/>
  <c r="G1073" i="6"/>
  <c r="G1073" i="7"/>
  <c r="F1075" i="6"/>
  <c r="F1075" i="7"/>
  <c r="H1078" i="6"/>
  <c r="H1078" i="7"/>
  <c r="I1083" i="6"/>
  <c r="I1083" i="7"/>
  <c r="G1085" i="6"/>
  <c r="G1085" i="7"/>
  <c r="F1087" i="6"/>
  <c r="F1087" i="7"/>
  <c r="H1090" i="6"/>
  <c r="H1090" i="7"/>
  <c r="I1095" i="6"/>
  <c r="I1095" i="7"/>
  <c r="G1097" i="6"/>
  <c r="G1097" i="7"/>
  <c r="F1099" i="6"/>
  <c r="F1099" i="7"/>
  <c r="H1102" i="6"/>
  <c r="H1102" i="7"/>
  <c r="F1111" i="6"/>
  <c r="F1111" i="7"/>
  <c r="F1123" i="6"/>
  <c r="F1123" i="7"/>
  <c r="F1159" i="6"/>
  <c r="F1159" i="7"/>
  <c r="F1171" i="6"/>
  <c r="F1171" i="7"/>
  <c r="H1270" i="6"/>
  <c r="H1270" i="7"/>
  <c r="I1275" i="6"/>
  <c r="I1275" i="7"/>
  <c r="G1277" i="6"/>
  <c r="G1277" i="7"/>
  <c r="F1279" i="6"/>
  <c r="F1279" i="7"/>
  <c r="H1282" i="6"/>
  <c r="H1282" i="7"/>
  <c r="I1287" i="6"/>
  <c r="I1287" i="7"/>
  <c r="G1289" i="6"/>
  <c r="G1289" i="7"/>
  <c r="F1291" i="6"/>
  <c r="F1291" i="7"/>
  <c r="H1294" i="6"/>
  <c r="H1294" i="7"/>
  <c r="I1299" i="6"/>
  <c r="I1299" i="7"/>
  <c r="G1301" i="6"/>
  <c r="G1301" i="7"/>
  <c r="F1303" i="6"/>
  <c r="F1303" i="7"/>
  <c r="H1306" i="6"/>
  <c r="H1306" i="7"/>
  <c r="I1311" i="6"/>
  <c r="I1311" i="7"/>
  <c r="G1313" i="6"/>
  <c r="G1313" i="7"/>
  <c r="F1315" i="6"/>
  <c r="F1315" i="7"/>
  <c r="H1318" i="6"/>
  <c r="H1318" i="7"/>
  <c r="I1323" i="6"/>
  <c r="I1323" i="7"/>
  <c r="G1325" i="6"/>
  <c r="G1325" i="7"/>
  <c r="F1327" i="6"/>
  <c r="F1327" i="7"/>
  <c r="H1330" i="6"/>
  <c r="H1330" i="7"/>
  <c r="G1337" i="6"/>
  <c r="G1337" i="7"/>
  <c r="F1339" i="6"/>
  <c r="F1339" i="7"/>
  <c r="H1342" i="6"/>
  <c r="H1342" i="7"/>
  <c r="G1349" i="6"/>
  <c r="G1349" i="7"/>
  <c r="F1351" i="6"/>
  <c r="F1351" i="7"/>
  <c r="H1354" i="6"/>
  <c r="H1354" i="7"/>
  <c r="G1361" i="6"/>
  <c r="G1361" i="7"/>
  <c r="F1363" i="6"/>
  <c r="F1363" i="7"/>
  <c r="H1366" i="6"/>
  <c r="H1366" i="7"/>
  <c r="G1373" i="6"/>
  <c r="G1373" i="7"/>
  <c r="F1375" i="6"/>
  <c r="F1375" i="7"/>
  <c r="H1378" i="6"/>
  <c r="H1378" i="7"/>
  <c r="G1385" i="6"/>
  <c r="G1385" i="7"/>
  <c r="F1387" i="6"/>
  <c r="F1387" i="7"/>
  <c r="H83" i="7"/>
  <c r="F98" i="7"/>
  <c r="O98" i="7" s="1"/>
  <c r="H113" i="7"/>
  <c r="I212" i="6"/>
  <c r="I212" i="7"/>
  <c r="G214" i="6"/>
  <c r="G214" i="7"/>
  <c r="F216" i="6"/>
  <c r="F216" i="7"/>
  <c r="G226" i="6"/>
  <c r="G226" i="7"/>
  <c r="F228" i="6"/>
  <c r="F228" i="7"/>
  <c r="I236" i="6"/>
  <c r="I236" i="7"/>
  <c r="G238" i="6"/>
  <c r="G238" i="7"/>
  <c r="F240" i="6"/>
  <c r="F240" i="7"/>
  <c r="I260" i="6"/>
  <c r="I260" i="7"/>
  <c r="G262" i="6"/>
  <c r="G262" i="7"/>
  <c r="F264" i="6"/>
  <c r="F264" i="7"/>
  <c r="I272" i="6"/>
  <c r="I272" i="7"/>
  <c r="F276" i="6"/>
  <c r="F276" i="7"/>
  <c r="G298" i="6"/>
  <c r="G298" i="7"/>
  <c r="F300" i="6"/>
  <c r="F300" i="7"/>
  <c r="I308" i="6"/>
  <c r="I308" i="7"/>
  <c r="G310" i="6"/>
  <c r="G310" i="7"/>
  <c r="F312" i="6"/>
  <c r="F312" i="7"/>
  <c r="I320" i="6"/>
  <c r="I320" i="7"/>
  <c r="G322" i="6"/>
  <c r="G322" i="7"/>
  <c r="F324" i="6"/>
  <c r="F324" i="7"/>
  <c r="H327" i="6"/>
  <c r="H327" i="7"/>
  <c r="G339" i="6"/>
  <c r="G339" i="7"/>
  <c r="F341" i="6"/>
  <c r="F341" i="7"/>
  <c r="I349" i="6"/>
  <c r="I349" i="7"/>
  <c r="G351" i="6"/>
  <c r="G351" i="7"/>
  <c r="F353" i="6"/>
  <c r="F353" i="7"/>
  <c r="I361" i="6"/>
  <c r="I361" i="7"/>
  <c r="G363" i="6"/>
  <c r="G363" i="7"/>
  <c r="F365" i="6"/>
  <c r="F365" i="7"/>
  <c r="I373" i="6"/>
  <c r="I373" i="7"/>
  <c r="G375" i="6"/>
  <c r="G375" i="7"/>
  <c r="F377" i="6"/>
  <c r="F377" i="7"/>
  <c r="I385" i="6"/>
  <c r="I385" i="7"/>
  <c r="G387" i="6"/>
  <c r="G387" i="7"/>
  <c r="F389" i="6"/>
  <c r="F389" i="7"/>
  <c r="I397" i="6"/>
  <c r="I397" i="7"/>
  <c r="G399" i="6"/>
  <c r="G399" i="7"/>
  <c r="F401" i="6"/>
  <c r="F401" i="7"/>
  <c r="I409" i="6"/>
  <c r="I409" i="7"/>
  <c r="G411" i="6"/>
  <c r="G411" i="7"/>
  <c r="F413" i="6"/>
  <c r="F413" i="7"/>
  <c r="I421" i="6"/>
  <c r="I421" i="7"/>
  <c r="G423" i="6"/>
  <c r="G423" i="7"/>
  <c r="F425" i="6"/>
  <c r="F425" i="7"/>
  <c r="I433" i="6"/>
  <c r="I433" i="7"/>
  <c r="G435" i="6"/>
  <c r="G435" i="7"/>
  <c r="F437" i="6"/>
  <c r="F437" i="7"/>
  <c r="G440" i="6"/>
  <c r="G440" i="7"/>
  <c r="F442" i="6"/>
  <c r="F442" i="7"/>
  <c r="H450" i="6"/>
  <c r="H450" i="7"/>
  <c r="G457" i="6"/>
  <c r="G457" i="7"/>
  <c r="F459" i="6"/>
  <c r="F459" i="7"/>
  <c r="I467" i="6"/>
  <c r="I467" i="7"/>
  <c r="G469" i="6"/>
  <c r="G469" i="7"/>
  <c r="F471" i="6"/>
  <c r="F471" i="7"/>
  <c r="O471" i="7" s="1"/>
  <c r="I479" i="6"/>
  <c r="I479" i="7"/>
  <c r="G481" i="6"/>
  <c r="G481" i="7"/>
  <c r="F483" i="6"/>
  <c r="F483" i="7"/>
  <c r="G491" i="6"/>
  <c r="G491" i="7"/>
  <c r="F493" i="6"/>
  <c r="F493" i="7"/>
  <c r="H496" i="6"/>
  <c r="H496" i="7"/>
  <c r="I513" i="6"/>
  <c r="I513" i="7"/>
  <c r="G515" i="6"/>
  <c r="G515" i="7"/>
  <c r="F517" i="6"/>
  <c r="F517" i="7"/>
  <c r="H520" i="6"/>
  <c r="H520" i="7"/>
  <c r="I525" i="6"/>
  <c r="I525" i="7"/>
  <c r="G527" i="6"/>
  <c r="G527" i="7"/>
  <c r="H532" i="6"/>
  <c r="H532" i="7"/>
  <c r="I537" i="6"/>
  <c r="I537" i="7"/>
  <c r="G539" i="6"/>
  <c r="G539" i="7"/>
  <c r="F541" i="6"/>
  <c r="F541" i="7"/>
  <c r="H544" i="6"/>
  <c r="H544" i="7"/>
  <c r="I549" i="6"/>
  <c r="I549" i="7"/>
  <c r="G551" i="6"/>
  <c r="G551" i="7"/>
  <c r="F553" i="6"/>
  <c r="F553" i="7"/>
  <c r="H556" i="6"/>
  <c r="H556" i="7"/>
  <c r="I561" i="6"/>
  <c r="I561" i="7"/>
  <c r="G563" i="6"/>
  <c r="G563" i="7"/>
  <c r="F565" i="6"/>
  <c r="F565" i="7"/>
  <c r="O565" i="7" s="1"/>
  <c r="H568" i="6"/>
  <c r="H568" i="7"/>
  <c r="I573" i="6"/>
  <c r="I573" i="7"/>
  <c r="G575" i="6"/>
  <c r="G575" i="7"/>
  <c r="I578" i="6"/>
  <c r="I578" i="7"/>
  <c r="G580" i="6"/>
  <c r="G580" i="7"/>
  <c r="F582" i="6"/>
  <c r="F582" i="7"/>
  <c r="O582" i="7" s="1"/>
  <c r="H585" i="6"/>
  <c r="H585" i="7"/>
  <c r="I590" i="6"/>
  <c r="I590" i="7"/>
  <c r="G592" i="6"/>
  <c r="G592" i="7"/>
  <c r="F594" i="6"/>
  <c r="F594" i="7"/>
  <c r="H597" i="6"/>
  <c r="H597" i="7"/>
  <c r="I602" i="6"/>
  <c r="I602" i="7"/>
  <c r="G604" i="6"/>
  <c r="G604" i="7"/>
  <c r="I607" i="6"/>
  <c r="I607" i="7"/>
  <c r="G609" i="6"/>
  <c r="G609" i="7"/>
  <c r="I612" i="6"/>
  <c r="I612" i="7"/>
  <c r="G614" i="6"/>
  <c r="G614" i="7"/>
  <c r="F616" i="6"/>
  <c r="F616" i="7"/>
  <c r="O616" i="7" s="1"/>
  <c r="H619" i="6"/>
  <c r="H619" i="7"/>
  <c r="I624" i="6"/>
  <c r="I624" i="7"/>
  <c r="G626" i="6"/>
  <c r="G626" i="7"/>
  <c r="F628" i="6"/>
  <c r="F628" i="7"/>
  <c r="H631" i="6"/>
  <c r="H631" i="7"/>
  <c r="I636" i="6"/>
  <c r="I636" i="7"/>
  <c r="G638" i="6"/>
  <c r="G638" i="7"/>
  <c r="F640" i="6"/>
  <c r="F640" i="7"/>
  <c r="H643" i="6"/>
  <c r="H643" i="7"/>
  <c r="I648" i="6"/>
  <c r="I648" i="7"/>
  <c r="G650" i="6"/>
  <c r="G650" i="7"/>
  <c r="F652" i="6"/>
  <c r="F652" i="7"/>
  <c r="O652" i="7" s="1"/>
  <c r="H655" i="6"/>
  <c r="H655" i="7"/>
  <c r="I660" i="6"/>
  <c r="I660" i="7"/>
  <c r="G662" i="6"/>
  <c r="G662" i="7"/>
  <c r="F664" i="6"/>
  <c r="F664" i="7"/>
  <c r="H667" i="6"/>
  <c r="H667" i="7"/>
  <c r="I672" i="6"/>
  <c r="I672" i="7"/>
  <c r="G674" i="6"/>
  <c r="G674" i="7"/>
  <c r="I677" i="6"/>
  <c r="I677" i="7"/>
  <c r="G679" i="6"/>
  <c r="G679" i="7"/>
  <c r="F681" i="6"/>
  <c r="F681" i="7"/>
  <c r="H684" i="6"/>
  <c r="H684" i="7"/>
  <c r="I689" i="6"/>
  <c r="I689" i="7"/>
  <c r="G691" i="6"/>
  <c r="G691" i="7"/>
  <c r="F693" i="6"/>
  <c r="F693" i="7"/>
  <c r="H696" i="6"/>
  <c r="H696" i="7"/>
  <c r="I701" i="6"/>
  <c r="I701" i="7"/>
  <c r="G703" i="6"/>
  <c r="G703" i="7"/>
  <c r="F705" i="6"/>
  <c r="F705" i="7"/>
  <c r="O705" i="7" s="1"/>
  <c r="H708" i="6"/>
  <c r="H708" i="7"/>
  <c r="G715" i="6"/>
  <c r="G715" i="7"/>
  <c r="I737" i="6"/>
  <c r="I737" i="7"/>
  <c r="G799" i="6"/>
  <c r="G799" i="7"/>
  <c r="G811" i="6"/>
  <c r="G811" i="7"/>
  <c r="H816" i="6"/>
  <c r="H816" i="7"/>
  <c r="I821" i="6"/>
  <c r="I821" i="7"/>
  <c r="G823" i="6"/>
  <c r="G823" i="7"/>
  <c r="H828" i="6"/>
  <c r="H828" i="7"/>
  <c r="H833" i="6"/>
  <c r="H833" i="7"/>
  <c r="I838" i="6"/>
  <c r="I838" i="7"/>
  <c r="G840" i="6"/>
  <c r="G840" i="7"/>
  <c r="H845" i="6"/>
  <c r="H845" i="7"/>
  <c r="I850" i="6"/>
  <c r="I850" i="7"/>
  <c r="G852" i="6"/>
  <c r="G852" i="7"/>
  <c r="H857" i="6"/>
  <c r="H857" i="7"/>
  <c r="I862" i="6"/>
  <c r="I862" i="7"/>
  <c r="G864" i="6"/>
  <c r="G864" i="7"/>
  <c r="H869" i="6"/>
  <c r="H869" i="7"/>
  <c r="I874" i="6"/>
  <c r="I874" i="7"/>
  <c r="G876" i="6"/>
  <c r="G876" i="7"/>
  <c r="H881" i="6"/>
  <c r="H881" i="7"/>
  <c r="I886" i="6"/>
  <c r="I886" i="7"/>
  <c r="G888" i="6"/>
  <c r="G888" i="7"/>
  <c r="H893" i="6"/>
  <c r="H893" i="7"/>
  <c r="I898" i="6"/>
  <c r="I898" i="7"/>
  <c r="G900" i="6"/>
  <c r="G900" i="7"/>
  <c r="H905" i="6"/>
  <c r="H905" i="7"/>
  <c r="I910" i="6"/>
  <c r="I910" i="7"/>
  <c r="G912" i="6"/>
  <c r="G912" i="7"/>
  <c r="H917" i="6"/>
  <c r="H917" i="7"/>
  <c r="I922" i="6"/>
  <c r="I922" i="7"/>
  <c r="G924" i="6"/>
  <c r="G924" i="7"/>
  <c r="H929" i="6"/>
  <c r="H929" i="7"/>
  <c r="I934" i="6"/>
  <c r="I934" i="7"/>
  <c r="G936" i="6"/>
  <c r="G936" i="7"/>
  <c r="H941" i="6"/>
  <c r="H941" i="7"/>
  <c r="I946" i="6"/>
  <c r="I946" i="7"/>
  <c r="G948" i="6"/>
  <c r="G948" i="7"/>
  <c r="H953" i="6"/>
  <c r="H953" i="7"/>
  <c r="I958" i="6"/>
  <c r="I958" i="7"/>
  <c r="G960" i="6"/>
  <c r="G960" i="7"/>
  <c r="H965" i="6"/>
  <c r="H965" i="7"/>
  <c r="I970" i="6"/>
  <c r="I970" i="7"/>
  <c r="G972" i="6"/>
  <c r="G972" i="7"/>
  <c r="H977" i="6"/>
  <c r="H977" i="7"/>
  <c r="I982" i="6"/>
  <c r="I982" i="7"/>
  <c r="G984" i="6"/>
  <c r="G984" i="7"/>
  <c r="H989" i="6"/>
  <c r="H989" i="7"/>
  <c r="I994" i="6"/>
  <c r="I994" i="7"/>
  <c r="G996" i="6"/>
  <c r="G996" i="7"/>
  <c r="F998" i="6"/>
  <c r="F998" i="7"/>
  <c r="H1001" i="6"/>
  <c r="H1001" i="7"/>
  <c r="I1006" i="6"/>
  <c r="I1006" i="7"/>
  <c r="G1008" i="6"/>
  <c r="G1008" i="7"/>
  <c r="F1010" i="6"/>
  <c r="F1010" i="7"/>
  <c r="H1013" i="6"/>
  <c r="H1013" i="7"/>
  <c r="I1018" i="6"/>
  <c r="I1018" i="7"/>
  <c r="G1020" i="6"/>
  <c r="G1020" i="7"/>
  <c r="F1022" i="6"/>
  <c r="F1022" i="7"/>
  <c r="O1022" i="7" s="1"/>
  <c r="H1025" i="6"/>
  <c r="H1025" i="7"/>
  <c r="I1030" i="6"/>
  <c r="I1030" i="7"/>
  <c r="G1032" i="6"/>
  <c r="G1032" i="7"/>
  <c r="F1034" i="6"/>
  <c r="F1034" i="7"/>
  <c r="H1037" i="6"/>
  <c r="H1037" i="7"/>
  <c r="I1042" i="6"/>
  <c r="I1042" i="7"/>
  <c r="G1044" i="6"/>
  <c r="G1044" i="7"/>
  <c r="F1046" i="6"/>
  <c r="F1046" i="7"/>
  <c r="H1049" i="6"/>
  <c r="H1049" i="7"/>
  <c r="I1054" i="6"/>
  <c r="I1054" i="7"/>
  <c r="G1056" i="6"/>
  <c r="G1056" i="7"/>
  <c r="F1058" i="6"/>
  <c r="F1058" i="7"/>
  <c r="O1058" i="7" s="1"/>
  <c r="H1061" i="6"/>
  <c r="H1061" i="7"/>
  <c r="I1066" i="6"/>
  <c r="I1066" i="7"/>
  <c r="G1068" i="6"/>
  <c r="G1068" i="7"/>
  <c r="F1070" i="6"/>
  <c r="F1070" i="7"/>
  <c r="H1073" i="6"/>
  <c r="H1073" i="7"/>
  <c r="I1078" i="6"/>
  <c r="I1078" i="7"/>
  <c r="G1080" i="6"/>
  <c r="G1080" i="7"/>
  <c r="F1082" i="6"/>
  <c r="F1082" i="7"/>
  <c r="H1085" i="6"/>
  <c r="H1085" i="7"/>
  <c r="I1090" i="6"/>
  <c r="I1090" i="7"/>
  <c r="G1092" i="6"/>
  <c r="G1092" i="7"/>
  <c r="F1094" i="6"/>
  <c r="F1094" i="7"/>
  <c r="O1094" i="7" s="1"/>
  <c r="H1097" i="6"/>
  <c r="H1097" i="7"/>
  <c r="I1102" i="6"/>
  <c r="I1102" i="7"/>
  <c r="G1104" i="6"/>
  <c r="G1104" i="7"/>
  <c r="F1118" i="6"/>
  <c r="F1118" i="7"/>
  <c r="F1130" i="6"/>
  <c r="F1130" i="7"/>
  <c r="F1166" i="6"/>
  <c r="F1166" i="7"/>
  <c r="F1178" i="6"/>
  <c r="F1178" i="7"/>
  <c r="G35" i="7"/>
  <c r="F106" i="7"/>
  <c r="O106" i="7" s="1"/>
  <c r="G202" i="6"/>
  <c r="G202" i="7"/>
  <c r="F204" i="6"/>
  <c r="F204" i="7"/>
  <c r="I224" i="6"/>
  <c r="I224" i="7"/>
  <c r="I248" i="6"/>
  <c r="I248" i="7"/>
  <c r="G250" i="6"/>
  <c r="G250" i="7"/>
  <c r="F252" i="6"/>
  <c r="F252" i="7"/>
  <c r="G274" i="6"/>
  <c r="G274" i="7"/>
  <c r="I284" i="6"/>
  <c r="I284" i="7"/>
  <c r="G286" i="6"/>
  <c r="G286" i="7"/>
  <c r="F288" i="6"/>
  <c r="F288" i="7"/>
  <c r="O288" i="7" s="1"/>
  <c r="H303" i="6"/>
  <c r="H303" i="7"/>
  <c r="H315" i="6"/>
  <c r="H315" i="7"/>
  <c r="I332" i="6"/>
  <c r="I332" i="7"/>
  <c r="G334" i="6"/>
  <c r="G334" i="7"/>
  <c r="F336" i="6"/>
  <c r="F336" i="7"/>
  <c r="H344" i="6"/>
  <c r="H344" i="7"/>
  <c r="H356" i="6"/>
  <c r="H356" i="7"/>
  <c r="H368" i="6"/>
  <c r="H368" i="7"/>
  <c r="H380" i="6"/>
  <c r="H380" i="7"/>
  <c r="H392" i="6"/>
  <c r="H392" i="7"/>
  <c r="H404" i="6"/>
  <c r="H404" i="7"/>
  <c r="H416" i="6"/>
  <c r="H416" i="7"/>
  <c r="H428" i="6"/>
  <c r="H428" i="7"/>
  <c r="G445" i="6"/>
  <c r="G445" i="7"/>
  <c r="F447" i="6"/>
  <c r="F447" i="7"/>
  <c r="I455" i="6"/>
  <c r="I455" i="7"/>
  <c r="H462" i="6"/>
  <c r="H462" i="7"/>
  <c r="H474" i="6"/>
  <c r="H474" i="7"/>
  <c r="H486" i="6"/>
  <c r="H486" i="7"/>
  <c r="F488" i="6"/>
  <c r="F488" i="7"/>
  <c r="I501" i="6"/>
  <c r="I501" i="7"/>
  <c r="G503" i="6"/>
  <c r="G503" i="7"/>
  <c r="F505" i="6"/>
  <c r="F505" i="7"/>
  <c r="H508" i="6"/>
  <c r="H508" i="7"/>
  <c r="F529" i="6"/>
  <c r="F529" i="7"/>
  <c r="I231" i="6"/>
  <c r="I231" i="7"/>
  <c r="I243" i="6"/>
  <c r="I243" i="7"/>
  <c r="I255" i="6"/>
  <c r="I255" i="7"/>
  <c r="I267" i="6"/>
  <c r="I267" i="7"/>
  <c r="F283" i="6"/>
  <c r="F283" i="7"/>
  <c r="G293" i="6"/>
  <c r="G293" i="7"/>
  <c r="F295" i="6"/>
  <c r="F295" i="7"/>
  <c r="H298" i="6"/>
  <c r="H298" i="7"/>
  <c r="I303" i="6"/>
  <c r="I303" i="7"/>
  <c r="G305" i="6"/>
  <c r="G305" i="7"/>
  <c r="F307" i="6"/>
  <c r="F307" i="7"/>
  <c r="H310" i="6"/>
  <c r="H310" i="7"/>
  <c r="I315" i="6"/>
  <c r="I315" i="7"/>
  <c r="G317" i="6"/>
  <c r="G317" i="7"/>
  <c r="F319" i="6"/>
  <c r="F319" i="7"/>
  <c r="H322" i="6"/>
  <c r="H322" i="7"/>
  <c r="I327" i="6"/>
  <c r="I327" i="7"/>
  <c r="G329" i="6"/>
  <c r="G329" i="7"/>
  <c r="F331" i="6"/>
  <c r="F331" i="7"/>
  <c r="H334" i="6"/>
  <c r="H334" i="7"/>
  <c r="H339" i="6"/>
  <c r="H339" i="7"/>
  <c r="I344" i="6"/>
  <c r="I344" i="7"/>
  <c r="G346" i="6"/>
  <c r="G346" i="7"/>
  <c r="F348" i="6"/>
  <c r="F348" i="7"/>
  <c r="H351" i="6"/>
  <c r="H351" i="7"/>
  <c r="I356" i="6"/>
  <c r="I356" i="7"/>
  <c r="G358" i="6"/>
  <c r="G358" i="7"/>
  <c r="F360" i="6"/>
  <c r="F360" i="7"/>
  <c r="I368" i="6"/>
  <c r="I368" i="7"/>
  <c r="G370" i="6"/>
  <c r="G370" i="7"/>
  <c r="F372" i="6"/>
  <c r="F372" i="7"/>
  <c r="H375" i="6"/>
  <c r="H375" i="7"/>
  <c r="I380" i="6"/>
  <c r="I380" i="7"/>
  <c r="G382" i="6"/>
  <c r="G382" i="7"/>
  <c r="F384" i="6"/>
  <c r="F384" i="7"/>
  <c r="H387" i="6"/>
  <c r="H387" i="7"/>
  <c r="I392" i="6"/>
  <c r="I392" i="7"/>
  <c r="G394" i="6"/>
  <c r="G394" i="7"/>
  <c r="F396" i="6"/>
  <c r="F396" i="7"/>
  <c r="H399" i="6"/>
  <c r="H399" i="7"/>
  <c r="I404" i="6"/>
  <c r="I404" i="7"/>
  <c r="G406" i="6"/>
  <c r="G406" i="7"/>
  <c r="F408" i="6"/>
  <c r="F408" i="7"/>
  <c r="H411" i="6"/>
  <c r="H411" i="7"/>
  <c r="I416" i="6"/>
  <c r="I416" i="7"/>
  <c r="G418" i="6"/>
  <c r="G418" i="7"/>
  <c r="F420" i="6"/>
  <c r="F420" i="7"/>
  <c r="H423" i="6"/>
  <c r="H423" i="7"/>
  <c r="I428" i="6"/>
  <c r="I428" i="7"/>
  <c r="G430" i="6"/>
  <c r="G430" i="7"/>
  <c r="F432" i="6"/>
  <c r="F432" i="7"/>
  <c r="H435" i="6"/>
  <c r="H435" i="7"/>
  <c r="H440" i="6"/>
  <c r="H440" i="7"/>
  <c r="H445" i="6"/>
  <c r="H445" i="7"/>
  <c r="I450" i="6"/>
  <c r="I450" i="7"/>
  <c r="G452" i="6"/>
  <c r="G452" i="7"/>
  <c r="F454" i="6"/>
  <c r="F454" i="7"/>
  <c r="H457" i="6"/>
  <c r="H457" i="7"/>
  <c r="I462" i="6"/>
  <c r="I462" i="7"/>
  <c r="G464" i="6"/>
  <c r="G464" i="7"/>
  <c r="F466" i="6"/>
  <c r="F466" i="7"/>
  <c r="H469" i="6"/>
  <c r="H469" i="7"/>
  <c r="I474" i="6"/>
  <c r="I474" i="7"/>
  <c r="G476" i="6"/>
  <c r="G476" i="7"/>
  <c r="F478" i="6"/>
  <c r="F478" i="7"/>
  <c r="H481" i="6"/>
  <c r="H481" i="7"/>
  <c r="I486" i="6"/>
  <c r="I486" i="7"/>
  <c r="H491" i="6"/>
  <c r="H491" i="7"/>
  <c r="I496" i="6"/>
  <c r="I496" i="7"/>
  <c r="G498" i="6"/>
  <c r="G498" i="7"/>
  <c r="F500" i="6"/>
  <c r="F500" i="7"/>
  <c r="O500" i="7" s="1"/>
  <c r="H503" i="6"/>
  <c r="H503" i="7"/>
  <c r="I508" i="6"/>
  <c r="I508" i="7"/>
  <c r="G510" i="6"/>
  <c r="G510" i="7"/>
  <c r="F512" i="6"/>
  <c r="F512" i="7"/>
  <c r="H515" i="6"/>
  <c r="H515" i="7"/>
  <c r="I520" i="6"/>
  <c r="I520" i="7"/>
  <c r="G522" i="6"/>
  <c r="G522" i="7"/>
  <c r="F524" i="6"/>
  <c r="F524" i="7"/>
  <c r="H527" i="6"/>
  <c r="H527" i="7"/>
  <c r="I532" i="6"/>
  <c r="I532" i="7"/>
  <c r="G534" i="6"/>
  <c r="G534" i="7"/>
  <c r="F536" i="6"/>
  <c r="F536" i="7"/>
  <c r="H539" i="6"/>
  <c r="H539" i="7"/>
  <c r="I544" i="6"/>
  <c r="I544" i="7"/>
  <c r="G546" i="6"/>
  <c r="G546" i="7"/>
  <c r="F548" i="6"/>
  <c r="F548" i="7"/>
  <c r="H551" i="6"/>
  <c r="H551" i="7"/>
  <c r="I556" i="6"/>
  <c r="I556" i="7"/>
  <c r="O556" i="7" s="1"/>
  <c r="G558" i="6"/>
  <c r="G558" i="7"/>
  <c r="F560" i="6"/>
  <c r="F560" i="7"/>
  <c r="H563" i="6"/>
  <c r="H563" i="7"/>
  <c r="I568" i="6"/>
  <c r="I568" i="7"/>
  <c r="G570" i="6"/>
  <c r="G570" i="7"/>
  <c r="F572" i="6"/>
  <c r="F572" i="7"/>
  <c r="H575" i="6"/>
  <c r="H575" i="7"/>
  <c r="F577" i="6"/>
  <c r="F577" i="7"/>
  <c r="H580" i="6"/>
  <c r="H580" i="7"/>
  <c r="I585" i="6"/>
  <c r="I585" i="7"/>
  <c r="G587" i="6"/>
  <c r="G587" i="7"/>
  <c r="F589" i="6"/>
  <c r="F589" i="7"/>
  <c r="O589" i="7" s="1"/>
  <c r="H592" i="6"/>
  <c r="H592" i="7"/>
  <c r="I597" i="6"/>
  <c r="I597" i="7"/>
  <c r="G599" i="6"/>
  <c r="G599" i="7"/>
  <c r="F601" i="6"/>
  <c r="F601" i="7"/>
  <c r="H604" i="6"/>
  <c r="H604" i="7"/>
  <c r="F606" i="6"/>
  <c r="F606" i="7"/>
  <c r="H609" i="6"/>
  <c r="H609" i="7"/>
  <c r="F611" i="6"/>
  <c r="F611" i="7"/>
  <c r="H614" i="6"/>
  <c r="H614" i="7"/>
  <c r="I619" i="6"/>
  <c r="I619" i="7"/>
  <c r="G621" i="6"/>
  <c r="G621" i="7"/>
  <c r="F623" i="6"/>
  <c r="F623" i="7"/>
  <c r="H626" i="6"/>
  <c r="H626" i="7"/>
  <c r="I631" i="6"/>
  <c r="I631" i="7"/>
  <c r="G633" i="6"/>
  <c r="G633" i="7"/>
  <c r="H638" i="6"/>
  <c r="H638" i="7"/>
  <c r="I643" i="6"/>
  <c r="I643" i="7"/>
  <c r="G645" i="6"/>
  <c r="G645" i="7"/>
  <c r="H650" i="6"/>
  <c r="H650" i="7"/>
  <c r="I655" i="6"/>
  <c r="I655" i="7"/>
  <c r="G657" i="6"/>
  <c r="G657" i="7"/>
  <c r="H662" i="6"/>
  <c r="H662" i="7"/>
  <c r="I667" i="6"/>
  <c r="I667" i="7"/>
  <c r="G669" i="6"/>
  <c r="G669" i="7"/>
  <c r="H674" i="6"/>
  <c r="H674" i="7"/>
  <c r="H679" i="6"/>
  <c r="H679" i="7"/>
  <c r="I684" i="6"/>
  <c r="I684" i="7"/>
  <c r="G686" i="6"/>
  <c r="G686" i="7"/>
  <c r="H691" i="6"/>
  <c r="H691" i="7"/>
  <c r="I696" i="6"/>
  <c r="I696" i="7"/>
  <c r="G698" i="6"/>
  <c r="G698" i="7"/>
  <c r="H703" i="6"/>
  <c r="H703" i="7"/>
  <c r="I708" i="6"/>
  <c r="I708" i="7"/>
  <c r="G710" i="6"/>
  <c r="G710" i="7"/>
  <c r="H715" i="6"/>
  <c r="H715" i="7"/>
  <c r="I720" i="6"/>
  <c r="I720" i="7"/>
  <c r="O720" i="7" s="1"/>
  <c r="G722" i="6"/>
  <c r="G722" i="7"/>
  <c r="H727" i="6"/>
  <c r="H727" i="7"/>
  <c r="I732" i="6"/>
  <c r="I732" i="7"/>
  <c r="G734" i="6"/>
  <c r="G734" i="7"/>
  <c r="H739" i="6"/>
  <c r="H739" i="7"/>
  <c r="I744" i="6"/>
  <c r="I744" i="7"/>
  <c r="O744" i="7" s="1"/>
  <c r="G746" i="6"/>
  <c r="G746" i="7"/>
  <c r="H751" i="6"/>
  <c r="H751" i="7"/>
  <c r="I756" i="6"/>
  <c r="I756" i="7"/>
  <c r="G758" i="6"/>
  <c r="G758" i="7"/>
  <c r="H763" i="6"/>
  <c r="H763" i="7"/>
  <c r="I768" i="6"/>
  <c r="I768" i="7"/>
  <c r="G770" i="6"/>
  <c r="G770" i="7"/>
  <c r="H775" i="6"/>
  <c r="H775" i="7"/>
  <c r="I780" i="6"/>
  <c r="I780" i="7"/>
  <c r="G782" i="6"/>
  <c r="G782" i="7"/>
  <c r="H787" i="6"/>
  <c r="H787" i="7"/>
  <c r="I792" i="6"/>
  <c r="I792" i="7"/>
  <c r="G794" i="6"/>
  <c r="G794" i="7"/>
  <c r="H799" i="6"/>
  <c r="H799" i="7"/>
  <c r="I804" i="6"/>
  <c r="I804" i="7"/>
  <c r="G806" i="6"/>
  <c r="G806" i="7"/>
  <c r="H811" i="6"/>
  <c r="H811" i="7"/>
  <c r="I816" i="6"/>
  <c r="I816" i="7"/>
  <c r="O816" i="7" s="1"/>
  <c r="G818" i="6"/>
  <c r="G818" i="7"/>
  <c r="H823" i="6"/>
  <c r="H823" i="7"/>
  <c r="I828" i="6"/>
  <c r="I828" i="7"/>
  <c r="I833" i="6"/>
  <c r="I833" i="7"/>
  <c r="G835" i="6"/>
  <c r="G835" i="7"/>
  <c r="H840" i="6"/>
  <c r="H840" i="7"/>
  <c r="I845" i="6"/>
  <c r="I845" i="7"/>
  <c r="G847" i="6"/>
  <c r="G847" i="7"/>
  <c r="H852" i="6"/>
  <c r="H852" i="7"/>
  <c r="I857" i="6"/>
  <c r="I857" i="7"/>
  <c r="G859" i="6"/>
  <c r="G859" i="7"/>
  <c r="H864" i="6"/>
  <c r="H864" i="7"/>
  <c r="I869" i="6"/>
  <c r="I869" i="7"/>
  <c r="G871" i="6"/>
  <c r="G871" i="7"/>
  <c r="F873" i="6"/>
  <c r="F873" i="7"/>
  <c r="H876" i="6"/>
  <c r="H876" i="7"/>
  <c r="I881" i="6"/>
  <c r="I881" i="7"/>
  <c r="G883" i="6"/>
  <c r="G883" i="7"/>
  <c r="F885" i="6"/>
  <c r="F885" i="7"/>
  <c r="H888" i="6"/>
  <c r="H888" i="7"/>
  <c r="I893" i="6"/>
  <c r="I893" i="7"/>
  <c r="G895" i="6"/>
  <c r="G895" i="7"/>
  <c r="F897" i="6"/>
  <c r="F897" i="7"/>
  <c r="H900" i="6"/>
  <c r="H900" i="7"/>
  <c r="I905" i="6"/>
  <c r="I905" i="7"/>
  <c r="G907" i="6"/>
  <c r="G907" i="7"/>
  <c r="F909" i="6"/>
  <c r="F909" i="7"/>
  <c r="H912" i="6"/>
  <c r="H912" i="7"/>
  <c r="I917" i="6"/>
  <c r="I917" i="7"/>
  <c r="G919" i="6"/>
  <c r="G919" i="7"/>
  <c r="F921" i="6"/>
  <c r="F921" i="7"/>
  <c r="H924" i="6"/>
  <c r="H924" i="7"/>
  <c r="I929" i="6"/>
  <c r="I929" i="7"/>
  <c r="G931" i="6"/>
  <c r="G931" i="7"/>
  <c r="F933" i="6"/>
  <c r="F933" i="7"/>
  <c r="H936" i="6"/>
  <c r="H936" i="7"/>
  <c r="I941" i="6"/>
  <c r="I941" i="7"/>
  <c r="G943" i="6"/>
  <c r="G943" i="7"/>
  <c r="F945" i="6"/>
  <c r="F945" i="7"/>
  <c r="H948" i="6"/>
  <c r="H948" i="7"/>
  <c r="I953" i="6"/>
  <c r="I953" i="7"/>
  <c r="G955" i="6"/>
  <c r="G955" i="7"/>
  <c r="F957" i="6"/>
  <c r="F957" i="7"/>
  <c r="H960" i="6"/>
  <c r="H960" i="7"/>
  <c r="I965" i="6"/>
  <c r="I965" i="7"/>
  <c r="G967" i="6"/>
  <c r="G967" i="7"/>
  <c r="F969" i="6"/>
  <c r="F969" i="7"/>
  <c r="H972" i="6"/>
  <c r="H972" i="7"/>
  <c r="I977" i="6"/>
  <c r="I977" i="7"/>
  <c r="G979" i="6"/>
  <c r="G979" i="7"/>
  <c r="F981" i="6"/>
  <c r="F981" i="7"/>
  <c r="H984" i="6"/>
  <c r="H984" i="7"/>
  <c r="I989" i="6"/>
  <c r="I989" i="7"/>
  <c r="G991" i="6"/>
  <c r="G991" i="7"/>
  <c r="F993" i="6"/>
  <c r="F993" i="7"/>
  <c r="H996" i="6"/>
  <c r="H996" i="7"/>
  <c r="I1001" i="6"/>
  <c r="I1001" i="7"/>
  <c r="G1003" i="6"/>
  <c r="G1003" i="7"/>
  <c r="F1005" i="6"/>
  <c r="F1005" i="7"/>
  <c r="H1008" i="6"/>
  <c r="H1008" i="7"/>
  <c r="I1013" i="6"/>
  <c r="I1013" i="7"/>
  <c r="G1015" i="6"/>
  <c r="G1015" i="7"/>
  <c r="F1017" i="6"/>
  <c r="F1017" i="7"/>
  <c r="H1020" i="6"/>
  <c r="H1020" i="7"/>
  <c r="I1025" i="6"/>
  <c r="I1025" i="7"/>
  <c r="G1027" i="6"/>
  <c r="G1027" i="7"/>
  <c r="F1029" i="6"/>
  <c r="F1029" i="7"/>
  <c r="H1032" i="6"/>
  <c r="H1032" i="7"/>
  <c r="I1037" i="6"/>
  <c r="I1037" i="7"/>
  <c r="G1039" i="6"/>
  <c r="G1039" i="7"/>
  <c r="F1041" i="6"/>
  <c r="F1041" i="7"/>
  <c r="H1044" i="6"/>
  <c r="H1044" i="7"/>
  <c r="I1049" i="6"/>
  <c r="I1049" i="7"/>
  <c r="G1051" i="6"/>
  <c r="G1051" i="7"/>
  <c r="F1053" i="6"/>
  <c r="F1053" i="7"/>
  <c r="H1056" i="6"/>
  <c r="H1056" i="7"/>
  <c r="I1061" i="6"/>
  <c r="I1061" i="7"/>
  <c r="G1063" i="6"/>
  <c r="G1063" i="7"/>
  <c r="F1065" i="6"/>
  <c r="F1065" i="7"/>
  <c r="H1068" i="6"/>
  <c r="H1068" i="7"/>
  <c r="I1073" i="6"/>
  <c r="I1073" i="7"/>
  <c r="G1075" i="6"/>
  <c r="G1075" i="7"/>
  <c r="F1077" i="6"/>
  <c r="F1077" i="7"/>
  <c r="H1080" i="6"/>
  <c r="H1080" i="7"/>
  <c r="I1085" i="6"/>
  <c r="I1085" i="7"/>
  <c r="G1087" i="6"/>
  <c r="G1087" i="7"/>
  <c r="F1089" i="6"/>
  <c r="F1089" i="7"/>
  <c r="H1092" i="6"/>
  <c r="H1092" i="7"/>
  <c r="G1099" i="6"/>
  <c r="G1099" i="7"/>
  <c r="F1101" i="6"/>
  <c r="F1101" i="7"/>
  <c r="F1125" i="6"/>
  <c r="F1125" i="7"/>
  <c r="F1137" i="6"/>
  <c r="F1137" i="7"/>
  <c r="F1185" i="6"/>
  <c r="F1185" i="7"/>
  <c r="G141" i="7"/>
  <c r="I592" i="6"/>
  <c r="I592" i="7"/>
  <c r="I626" i="6"/>
  <c r="I626" i="7"/>
  <c r="O626" i="7" s="1"/>
  <c r="I662" i="6"/>
  <c r="I662" i="7"/>
  <c r="O662" i="7" s="1"/>
  <c r="I703" i="6"/>
  <c r="I703" i="7"/>
  <c r="H746" i="6"/>
  <c r="H746" i="7"/>
  <c r="H758" i="6"/>
  <c r="H758" i="7"/>
  <c r="H770" i="6"/>
  <c r="H770" i="7"/>
  <c r="G777" i="6"/>
  <c r="G777" i="7"/>
  <c r="H794" i="6"/>
  <c r="H794" i="7"/>
  <c r="G801" i="6"/>
  <c r="G801" i="7"/>
  <c r="I811" i="6"/>
  <c r="I811" i="7"/>
  <c r="G813" i="6"/>
  <c r="G813" i="7"/>
  <c r="I823" i="6"/>
  <c r="I823" i="7"/>
  <c r="G825" i="6"/>
  <c r="G825" i="7"/>
  <c r="G830" i="6"/>
  <c r="G830" i="7"/>
  <c r="H835" i="6"/>
  <c r="H835" i="7"/>
  <c r="I840" i="6"/>
  <c r="I840" i="7"/>
  <c r="G842" i="6"/>
  <c r="G842" i="7"/>
  <c r="H847" i="6"/>
  <c r="H847" i="7"/>
  <c r="G854" i="6"/>
  <c r="G854" i="7"/>
  <c r="H859" i="6"/>
  <c r="H859" i="7"/>
  <c r="I864" i="6"/>
  <c r="I864" i="7"/>
  <c r="G866" i="6"/>
  <c r="G866" i="7"/>
  <c r="F868" i="6"/>
  <c r="F868" i="7"/>
  <c r="H871" i="6"/>
  <c r="H871" i="7"/>
  <c r="I876" i="6"/>
  <c r="I876" i="7"/>
  <c r="G878" i="6"/>
  <c r="G878" i="7"/>
  <c r="F880" i="6"/>
  <c r="F880" i="7"/>
  <c r="H883" i="6"/>
  <c r="H883" i="7"/>
  <c r="I888" i="6"/>
  <c r="I888" i="7"/>
  <c r="G890" i="6"/>
  <c r="G890" i="7"/>
  <c r="F892" i="6"/>
  <c r="F892" i="7"/>
  <c r="H895" i="6"/>
  <c r="H895" i="7"/>
  <c r="I900" i="6"/>
  <c r="I900" i="7"/>
  <c r="G902" i="6"/>
  <c r="G902" i="7"/>
  <c r="F904" i="6"/>
  <c r="F904" i="7"/>
  <c r="H907" i="6"/>
  <c r="H907" i="7"/>
  <c r="I912" i="6"/>
  <c r="I912" i="7"/>
  <c r="G914" i="6"/>
  <c r="G914" i="7"/>
  <c r="F916" i="6"/>
  <c r="F916" i="7"/>
  <c r="H919" i="6"/>
  <c r="H919" i="7"/>
  <c r="I924" i="6"/>
  <c r="I924" i="7"/>
  <c r="G926" i="6"/>
  <c r="G926" i="7"/>
  <c r="F928" i="6"/>
  <c r="F928" i="7"/>
  <c r="H931" i="6"/>
  <c r="H931" i="7"/>
  <c r="I936" i="6"/>
  <c r="I936" i="7"/>
  <c r="G938" i="6"/>
  <c r="G938" i="7"/>
  <c r="F940" i="6"/>
  <c r="F940" i="7"/>
  <c r="H943" i="6"/>
  <c r="H943" i="7"/>
  <c r="I948" i="6"/>
  <c r="I948" i="7"/>
  <c r="G950" i="6"/>
  <c r="G950" i="7"/>
  <c r="F952" i="6"/>
  <c r="F952" i="7"/>
  <c r="H955" i="6"/>
  <c r="H955" i="7"/>
  <c r="I960" i="6"/>
  <c r="I960" i="7"/>
  <c r="G962" i="6"/>
  <c r="G962" i="7"/>
  <c r="F964" i="6"/>
  <c r="F964" i="7"/>
  <c r="H967" i="6"/>
  <c r="H967" i="7"/>
  <c r="I972" i="6"/>
  <c r="I972" i="7"/>
  <c r="G974" i="6"/>
  <c r="G974" i="7"/>
  <c r="F976" i="6"/>
  <c r="F976" i="7"/>
  <c r="H979" i="6"/>
  <c r="H979" i="7"/>
  <c r="I984" i="6"/>
  <c r="I984" i="7"/>
  <c r="G986" i="6"/>
  <c r="G986" i="7"/>
  <c r="F988" i="6"/>
  <c r="F988" i="7"/>
  <c r="H991" i="6"/>
  <c r="H991" i="7"/>
  <c r="I996" i="6"/>
  <c r="I996" i="7"/>
  <c r="G998" i="6"/>
  <c r="G998" i="7"/>
  <c r="F1000" i="6"/>
  <c r="F1000" i="7"/>
  <c r="H1003" i="6"/>
  <c r="H1003" i="7"/>
  <c r="I1008" i="6"/>
  <c r="I1008" i="7"/>
  <c r="G1010" i="6"/>
  <c r="G1010" i="7"/>
  <c r="F1012" i="6"/>
  <c r="F1012" i="7"/>
  <c r="H1015" i="6"/>
  <c r="H1015" i="7"/>
  <c r="I1020" i="6"/>
  <c r="I1020" i="7"/>
  <c r="G1022" i="6"/>
  <c r="G1022" i="7"/>
  <c r="F1024" i="6"/>
  <c r="F1024" i="7"/>
  <c r="H1027" i="6"/>
  <c r="H1027" i="7"/>
  <c r="I1032" i="6"/>
  <c r="I1032" i="7"/>
  <c r="G1034" i="6"/>
  <c r="G1034" i="7"/>
  <c r="H1039" i="6"/>
  <c r="H1039" i="7"/>
  <c r="I1044" i="6"/>
  <c r="I1044" i="7"/>
  <c r="G1046" i="6"/>
  <c r="G1046" i="7"/>
  <c r="H1051" i="6"/>
  <c r="H1051" i="7"/>
  <c r="I1056" i="6"/>
  <c r="I1056" i="7"/>
  <c r="G1058" i="6"/>
  <c r="G1058" i="7"/>
  <c r="H1063" i="6"/>
  <c r="H1063" i="7"/>
  <c r="I1068" i="6"/>
  <c r="I1068" i="7"/>
  <c r="O1068" i="7" s="1"/>
  <c r="G1070" i="6"/>
  <c r="G1070" i="7"/>
  <c r="H1075" i="6"/>
  <c r="H1075" i="7"/>
  <c r="I1080" i="6"/>
  <c r="I1080" i="7"/>
  <c r="G1082" i="6"/>
  <c r="G1082" i="7"/>
  <c r="F1096" i="6"/>
  <c r="F1096" i="7"/>
  <c r="F1132" i="6"/>
  <c r="F1132" i="7"/>
  <c r="F1144" i="6"/>
  <c r="F1144" i="7"/>
  <c r="F1156" i="6"/>
  <c r="F1156" i="7"/>
  <c r="G33" i="7"/>
  <c r="F54" i="7"/>
  <c r="O54" i="7" s="1"/>
  <c r="H65" i="7"/>
  <c r="F461" i="6"/>
  <c r="F461" i="7"/>
  <c r="H498" i="6"/>
  <c r="H498" i="7"/>
  <c r="H522" i="6"/>
  <c r="H522" i="7"/>
  <c r="I563" i="6"/>
  <c r="I563" i="7"/>
  <c r="I604" i="6"/>
  <c r="I604" i="7"/>
  <c r="H633" i="6"/>
  <c r="H633" i="7"/>
  <c r="H657" i="6"/>
  <c r="H657" i="7"/>
  <c r="H669" i="6"/>
  <c r="H669" i="7"/>
  <c r="G681" i="6"/>
  <c r="G681" i="7"/>
  <c r="I715" i="6"/>
  <c r="I715" i="7"/>
  <c r="I739" i="6"/>
  <c r="I739" i="7"/>
  <c r="G741" i="6"/>
  <c r="G741" i="7"/>
  <c r="I751" i="6"/>
  <c r="I751" i="7"/>
  <c r="G753" i="6"/>
  <c r="G753" i="7"/>
  <c r="I763" i="6"/>
  <c r="I763" i="7"/>
  <c r="G765" i="6"/>
  <c r="G765" i="7"/>
  <c r="I787" i="6"/>
  <c r="I787" i="7"/>
  <c r="G789" i="6"/>
  <c r="G789" i="7"/>
  <c r="I799" i="6"/>
  <c r="I799" i="7"/>
  <c r="H806" i="6"/>
  <c r="H806" i="7"/>
  <c r="H818" i="6"/>
  <c r="H818" i="7"/>
  <c r="I852" i="6"/>
  <c r="I852" i="7"/>
  <c r="F167" i="6"/>
  <c r="F167" i="7"/>
  <c r="O167" i="7" s="1"/>
  <c r="F169" i="6"/>
  <c r="F169" i="7"/>
  <c r="O169" i="7" s="1"/>
  <c r="F171" i="6"/>
  <c r="F171" i="7"/>
  <c r="O171" i="7" s="1"/>
  <c r="F173" i="6"/>
  <c r="F173" i="7"/>
  <c r="O173" i="7" s="1"/>
  <c r="F175" i="6"/>
  <c r="F175" i="7"/>
  <c r="O175" i="7" s="1"/>
  <c r="F177" i="6"/>
  <c r="F177" i="7"/>
  <c r="O177" i="7" s="1"/>
  <c r="F179" i="6"/>
  <c r="F179" i="7"/>
  <c r="O179" i="7" s="1"/>
  <c r="F181" i="6"/>
  <c r="F181" i="7"/>
  <c r="O181" i="7" s="1"/>
  <c r="F183" i="6"/>
  <c r="F183" i="7"/>
  <c r="O183" i="7" s="1"/>
  <c r="F185" i="6"/>
  <c r="F185" i="7"/>
  <c r="O185" i="7" s="1"/>
  <c r="F187" i="6"/>
  <c r="F187" i="7"/>
  <c r="O187" i="7" s="1"/>
  <c r="F189" i="6"/>
  <c r="F189" i="7"/>
  <c r="O189" i="7" s="1"/>
  <c r="F191" i="6"/>
  <c r="F191" i="7"/>
  <c r="O191" i="7" s="1"/>
  <c r="F193" i="6"/>
  <c r="F193" i="7"/>
  <c r="O193" i="7" s="1"/>
  <c r="F195" i="6"/>
  <c r="F195" i="7"/>
  <c r="O195" i="7" s="1"/>
  <c r="F197" i="6"/>
  <c r="F197" i="7"/>
  <c r="O197" i="7" s="1"/>
  <c r="F199" i="6"/>
  <c r="F199" i="7"/>
  <c r="O199" i="7" s="1"/>
  <c r="F201" i="6"/>
  <c r="F201" i="7"/>
  <c r="H204" i="6"/>
  <c r="H204" i="7"/>
  <c r="I209" i="6"/>
  <c r="I209" i="7"/>
  <c r="G211" i="6"/>
  <c r="G211" i="7"/>
  <c r="F213" i="6"/>
  <c r="F213" i="7"/>
  <c r="H216" i="6"/>
  <c r="H216" i="7"/>
  <c r="I221" i="6"/>
  <c r="I221" i="7"/>
  <c r="G223" i="6"/>
  <c r="G223" i="7"/>
  <c r="F225" i="6"/>
  <c r="F225" i="7"/>
  <c r="H228" i="6"/>
  <c r="H228" i="7"/>
  <c r="I233" i="6"/>
  <c r="I233" i="7"/>
  <c r="G235" i="6"/>
  <c r="G235" i="7"/>
  <c r="F237" i="6"/>
  <c r="F237" i="7"/>
  <c r="H240" i="6"/>
  <c r="H240" i="7"/>
  <c r="I245" i="6"/>
  <c r="I245" i="7"/>
  <c r="G247" i="6"/>
  <c r="G247" i="7"/>
  <c r="F249" i="6"/>
  <c r="F249" i="7"/>
  <c r="H252" i="6"/>
  <c r="H252" i="7"/>
  <c r="I257" i="6"/>
  <c r="I257" i="7"/>
  <c r="G259" i="6"/>
  <c r="G259" i="7"/>
  <c r="F261" i="6"/>
  <c r="F261" i="7"/>
  <c r="H264" i="6"/>
  <c r="H264" i="7"/>
  <c r="I269" i="6"/>
  <c r="I269" i="7"/>
  <c r="G271" i="6"/>
  <c r="G271" i="7"/>
  <c r="F273" i="6"/>
  <c r="F273" i="7"/>
  <c r="H276" i="6"/>
  <c r="H276" i="7"/>
  <c r="I281" i="6"/>
  <c r="I281" i="7"/>
  <c r="G283" i="6"/>
  <c r="G283" i="7"/>
  <c r="F285" i="6"/>
  <c r="F285" i="7"/>
  <c r="H288" i="6"/>
  <c r="H288" i="7"/>
  <c r="I293" i="6"/>
  <c r="I293" i="7"/>
  <c r="G295" i="6"/>
  <c r="G295" i="7"/>
  <c r="F297" i="6"/>
  <c r="F297" i="7"/>
  <c r="H300" i="6"/>
  <c r="H300" i="7"/>
  <c r="I305" i="6"/>
  <c r="I305" i="7"/>
  <c r="G307" i="6"/>
  <c r="G307" i="7"/>
  <c r="F309" i="6"/>
  <c r="F309" i="7"/>
  <c r="H312" i="6"/>
  <c r="H312" i="7"/>
  <c r="I317" i="6"/>
  <c r="I317" i="7"/>
  <c r="G319" i="6"/>
  <c r="G319" i="7"/>
  <c r="F321" i="6"/>
  <c r="F321" i="7"/>
  <c r="O321" i="7" s="1"/>
  <c r="H324" i="6"/>
  <c r="H324" i="7"/>
  <c r="I329" i="6"/>
  <c r="I329" i="7"/>
  <c r="G331" i="6"/>
  <c r="G331" i="7"/>
  <c r="F333" i="6"/>
  <c r="F333" i="7"/>
  <c r="H336" i="6"/>
  <c r="H336" i="7"/>
  <c r="H341" i="6"/>
  <c r="H341" i="7"/>
  <c r="I346" i="6"/>
  <c r="I346" i="7"/>
  <c r="G348" i="6"/>
  <c r="G348" i="7"/>
  <c r="F350" i="6"/>
  <c r="F350" i="7"/>
  <c r="H353" i="6"/>
  <c r="H353" i="7"/>
  <c r="I358" i="6"/>
  <c r="I358" i="7"/>
  <c r="G360" i="6"/>
  <c r="G360" i="7"/>
  <c r="F362" i="6"/>
  <c r="F362" i="7"/>
  <c r="H365" i="6"/>
  <c r="H365" i="7"/>
  <c r="I370" i="6"/>
  <c r="I370" i="7"/>
  <c r="G372" i="6"/>
  <c r="G372" i="7"/>
  <c r="F374" i="6"/>
  <c r="F374" i="7"/>
  <c r="H377" i="6"/>
  <c r="H377" i="7"/>
  <c r="I382" i="6"/>
  <c r="I382" i="7"/>
  <c r="G384" i="6"/>
  <c r="G384" i="7"/>
  <c r="F386" i="6"/>
  <c r="F386" i="7"/>
  <c r="H389" i="6"/>
  <c r="H389" i="7"/>
  <c r="I394" i="6"/>
  <c r="I394" i="7"/>
  <c r="G396" i="6"/>
  <c r="G396" i="7"/>
  <c r="F398" i="6"/>
  <c r="F398" i="7"/>
  <c r="H401" i="6"/>
  <c r="H401" i="7"/>
  <c r="I406" i="6"/>
  <c r="I406" i="7"/>
  <c r="G408" i="6"/>
  <c r="G408" i="7"/>
  <c r="F410" i="6"/>
  <c r="F410" i="7"/>
  <c r="H413" i="6"/>
  <c r="H413" i="7"/>
  <c r="I418" i="6"/>
  <c r="I418" i="7"/>
  <c r="G420" i="6"/>
  <c r="G420" i="7"/>
  <c r="F422" i="6"/>
  <c r="F422" i="7"/>
  <c r="H425" i="6"/>
  <c r="H425" i="7"/>
  <c r="I430" i="6"/>
  <c r="I430" i="7"/>
  <c r="G432" i="6"/>
  <c r="G432" i="7"/>
  <c r="F434" i="6"/>
  <c r="F434" i="7"/>
  <c r="H437" i="6"/>
  <c r="H437" i="7"/>
  <c r="F439" i="6"/>
  <c r="F439" i="7"/>
  <c r="H442" i="6"/>
  <c r="H442" i="7"/>
  <c r="F444" i="6"/>
  <c r="F444" i="7"/>
  <c r="H447" i="6"/>
  <c r="H447" i="7"/>
  <c r="I452" i="6"/>
  <c r="I452" i="7"/>
  <c r="G454" i="6"/>
  <c r="G454" i="7"/>
  <c r="F456" i="6"/>
  <c r="F456" i="7"/>
  <c r="H459" i="6"/>
  <c r="H459" i="7"/>
  <c r="I464" i="6"/>
  <c r="I464" i="7"/>
  <c r="G466" i="6"/>
  <c r="G466" i="7"/>
  <c r="F468" i="6"/>
  <c r="F468" i="7"/>
  <c r="H471" i="6"/>
  <c r="H471" i="7"/>
  <c r="I476" i="6"/>
  <c r="I476" i="7"/>
  <c r="G478" i="6"/>
  <c r="G478" i="7"/>
  <c r="H483" i="6"/>
  <c r="H483" i="7"/>
  <c r="H488" i="6"/>
  <c r="H488" i="7"/>
  <c r="H493" i="6"/>
  <c r="H493" i="7"/>
  <c r="I498" i="6"/>
  <c r="I498" i="7"/>
  <c r="G500" i="6"/>
  <c r="G500" i="7"/>
  <c r="H505" i="6"/>
  <c r="H505" i="7"/>
  <c r="I510" i="6"/>
  <c r="I510" i="7"/>
  <c r="G512" i="6"/>
  <c r="G512" i="7"/>
  <c r="H517" i="6"/>
  <c r="H517" i="7"/>
  <c r="I522" i="6"/>
  <c r="I522" i="7"/>
  <c r="G524" i="6"/>
  <c r="G524" i="7"/>
  <c r="H529" i="6"/>
  <c r="H529" i="7"/>
  <c r="I534" i="6"/>
  <c r="I534" i="7"/>
  <c r="G536" i="6"/>
  <c r="G536" i="7"/>
  <c r="H541" i="6"/>
  <c r="H541" i="7"/>
  <c r="I546" i="6"/>
  <c r="I546" i="7"/>
  <c r="G548" i="6"/>
  <c r="G548" i="7"/>
  <c r="H553" i="6"/>
  <c r="H553" i="7"/>
  <c r="I558" i="6"/>
  <c r="I558" i="7"/>
  <c r="G560" i="6"/>
  <c r="G560" i="7"/>
  <c r="H565" i="6"/>
  <c r="H565" i="7"/>
  <c r="I570" i="6"/>
  <c r="I570" i="7"/>
  <c r="G572" i="6"/>
  <c r="G572" i="7"/>
  <c r="G577" i="6"/>
  <c r="G577" i="7"/>
  <c r="H582" i="6"/>
  <c r="H582" i="7"/>
  <c r="I587" i="6"/>
  <c r="I587" i="7"/>
  <c r="G589" i="6"/>
  <c r="G589" i="7"/>
  <c r="H594" i="6"/>
  <c r="H594" i="7"/>
  <c r="I599" i="6"/>
  <c r="I599" i="7"/>
  <c r="G601" i="6"/>
  <c r="G601" i="7"/>
  <c r="G606" i="6"/>
  <c r="G606" i="7"/>
  <c r="G611" i="6"/>
  <c r="G611" i="7"/>
  <c r="H616" i="6"/>
  <c r="H616" i="7"/>
  <c r="I621" i="6"/>
  <c r="I621" i="7"/>
  <c r="G623" i="6"/>
  <c r="G623" i="7"/>
  <c r="H628" i="6"/>
  <c r="H628" i="7"/>
  <c r="I633" i="6"/>
  <c r="I633" i="7"/>
  <c r="G635" i="6"/>
  <c r="G635" i="7"/>
  <c r="H640" i="6"/>
  <c r="H640" i="7"/>
  <c r="I645" i="6"/>
  <c r="I645" i="7"/>
  <c r="G647" i="6"/>
  <c r="G647" i="7"/>
  <c r="H652" i="6"/>
  <c r="H652" i="7"/>
  <c r="I657" i="6"/>
  <c r="I657" i="7"/>
  <c r="G659" i="6"/>
  <c r="G659" i="7"/>
  <c r="H664" i="6"/>
  <c r="H664" i="7"/>
  <c r="I669" i="6"/>
  <c r="I669" i="7"/>
  <c r="G671" i="6"/>
  <c r="G671" i="7"/>
  <c r="G676" i="6"/>
  <c r="G676" i="7"/>
  <c r="H681" i="6"/>
  <c r="H681" i="7"/>
  <c r="I686" i="6"/>
  <c r="I686" i="7"/>
  <c r="G688" i="6"/>
  <c r="G688" i="7"/>
  <c r="H693" i="6"/>
  <c r="H693" i="7"/>
  <c r="I698" i="6"/>
  <c r="I698" i="7"/>
  <c r="G700" i="6"/>
  <c r="G700" i="7"/>
  <c r="H705" i="6"/>
  <c r="H705" i="7"/>
  <c r="I710" i="6"/>
  <c r="I710" i="7"/>
  <c r="G712" i="6"/>
  <c r="G712" i="7"/>
  <c r="H717" i="6"/>
  <c r="H717" i="7"/>
  <c r="I722" i="6"/>
  <c r="I722" i="7"/>
  <c r="G724" i="6"/>
  <c r="G724" i="7"/>
  <c r="H729" i="6"/>
  <c r="H729" i="7"/>
  <c r="I734" i="6"/>
  <c r="I734" i="7"/>
  <c r="G736" i="6"/>
  <c r="G736" i="7"/>
  <c r="H741" i="6"/>
  <c r="H741" i="7"/>
  <c r="I746" i="6"/>
  <c r="I746" i="7"/>
  <c r="G748" i="6"/>
  <c r="G748" i="7"/>
  <c r="H753" i="6"/>
  <c r="H753" i="7"/>
  <c r="I758" i="6"/>
  <c r="I758" i="7"/>
  <c r="G760" i="6"/>
  <c r="G760" i="7"/>
  <c r="H765" i="6"/>
  <c r="H765" i="7"/>
  <c r="I770" i="6"/>
  <c r="I770" i="7"/>
  <c r="G772" i="6"/>
  <c r="G772" i="7"/>
  <c r="H777" i="6"/>
  <c r="H777" i="7"/>
  <c r="I782" i="6"/>
  <c r="I782" i="7"/>
  <c r="G784" i="6"/>
  <c r="G784" i="7"/>
  <c r="H789" i="6"/>
  <c r="H789" i="7"/>
  <c r="I794" i="6"/>
  <c r="I794" i="7"/>
  <c r="G796" i="6"/>
  <c r="G796" i="7"/>
  <c r="H801" i="6"/>
  <c r="H801" i="7"/>
  <c r="I806" i="6"/>
  <c r="I806" i="7"/>
  <c r="G808" i="6"/>
  <c r="G808" i="7"/>
  <c r="H813" i="6"/>
  <c r="H813" i="7"/>
  <c r="I818" i="6"/>
  <c r="I818" i="7"/>
  <c r="G820" i="6"/>
  <c r="G820" i="7"/>
  <c r="H825" i="6"/>
  <c r="H825" i="7"/>
  <c r="H830" i="6"/>
  <c r="H830" i="7"/>
  <c r="I835" i="6"/>
  <c r="I835" i="7"/>
  <c r="G837" i="6"/>
  <c r="G837" i="7"/>
  <c r="H842" i="6"/>
  <c r="H842" i="7"/>
  <c r="I847" i="6"/>
  <c r="I847" i="7"/>
  <c r="G849" i="6"/>
  <c r="G849" i="7"/>
  <c r="H854" i="6"/>
  <c r="H854" i="7"/>
  <c r="I859" i="6"/>
  <c r="I859" i="7"/>
  <c r="G861" i="6"/>
  <c r="G861" i="7"/>
  <c r="F863" i="6"/>
  <c r="F863" i="7"/>
  <c r="H866" i="6"/>
  <c r="H866" i="7"/>
  <c r="I871" i="6"/>
  <c r="I871" i="7"/>
  <c r="G873" i="6"/>
  <c r="G873" i="7"/>
  <c r="F875" i="6"/>
  <c r="F875" i="7"/>
  <c r="H878" i="6"/>
  <c r="H878" i="7"/>
  <c r="I883" i="6"/>
  <c r="I883" i="7"/>
  <c r="G885" i="6"/>
  <c r="G885" i="7"/>
  <c r="F887" i="6"/>
  <c r="F887" i="7"/>
  <c r="H890" i="6"/>
  <c r="H890" i="7"/>
  <c r="I895" i="6"/>
  <c r="I895" i="7"/>
  <c r="G897" i="6"/>
  <c r="G897" i="7"/>
  <c r="F899" i="6"/>
  <c r="F899" i="7"/>
  <c r="H902" i="6"/>
  <c r="H902" i="7"/>
  <c r="I907" i="6"/>
  <c r="I907" i="7"/>
  <c r="G909" i="6"/>
  <c r="G909" i="7"/>
  <c r="F911" i="6"/>
  <c r="F911" i="7"/>
  <c r="H914" i="6"/>
  <c r="H914" i="7"/>
  <c r="I919" i="6"/>
  <c r="I919" i="7"/>
  <c r="G921" i="6"/>
  <c r="G921" i="7"/>
  <c r="F923" i="6"/>
  <c r="F923" i="7"/>
  <c r="H926" i="6"/>
  <c r="H926" i="7"/>
  <c r="I931" i="6"/>
  <c r="I931" i="7"/>
  <c r="G933" i="6"/>
  <c r="G933" i="7"/>
  <c r="F935" i="6"/>
  <c r="F935" i="7"/>
  <c r="H938" i="6"/>
  <c r="H938" i="7"/>
  <c r="I943" i="6"/>
  <c r="I943" i="7"/>
  <c r="G945" i="6"/>
  <c r="G945" i="7"/>
  <c r="F947" i="6"/>
  <c r="F947" i="7"/>
  <c r="H950" i="6"/>
  <c r="H950" i="7"/>
  <c r="I955" i="6"/>
  <c r="I955" i="7"/>
  <c r="G957" i="6"/>
  <c r="G957" i="7"/>
  <c r="F959" i="6"/>
  <c r="F959" i="7"/>
  <c r="H962" i="6"/>
  <c r="H962" i="7"/>
  <c r="I967" i="6"/>
  <c r="I967" i="7"/>
  <c r="G969" i="6"/>
  <c r="G969" i="7"/>
  <c r="F971" i="6"/>
  <c r="F971" i="7"/>
  <c r="H974" i="6"/>
  <c r="H974" i="7"/>
  <c r="I979" i="6"/>
  <c r="I979" i="7"/>
  <c r="G981" i="6"/>
  <c r="G981" i="7"/>
  <c r="F983" i="6"/>
  <c r="F983" i="7"/>
  <c r="H986" i="6"/>
  <c r="H986" i="7"/>
  <c r="I991" i="6"/>
  <c r="I991" i="7"/>
  <c r="G993" i="6"/>
  <c r="G993" i="7"/>
  <c r="F995" i="6"/>
  <c r="F995" i="7"/>
  <c r="H998" i="6"/>
  <c r="H998" i="7"/>
  <c r="I1003" i="6"/>
  <c r="I1003" i="7"/>
  <c r="G1005" i="6"/>
  <c r="G1005" i="7"/>
  <c r="F1007" i="6"/>
  <c r="F1007" i="7"/>
  <c r="H1010" i="6"/>
  <c r="H1010" i="7"/>
  <c r="I1015" i="6"/>
  <c r="I1015" i="7"/>
  <c r="G1017" i="6"/>
  <c r="G1017" i="7"/>
  <c r="F1019" i="6"/>
  <c r="F1019" i="7"/>
  <c r="H1022" i="6"/>
  <c r="H1022" i="7"/>
  <c r="I1027" i="6"/>
  <c r="I1027" i="7"/>
  <c r="G1029" i="6"/>
  <c r="G1029" i="7"/>
  <c r="H1034" i="6"/>
  <c r="H1034" i="7"/>
  <c r="G1041" i="6"/>
  <c r="G1041" i="7"/>
  <c r="H1082" i="6"/>
  <c r="H1082" i="7"/>
  <c r="F2686" i="6"/>
  <c r="F2686" i="7"/>
  <c r="F88" i="7"/>
  <c r="O88" i="7" s="1"/>
  <c r="F126" i="7"/>
  <c r="O126" i="7" s="1"/>
  <c r="I457" i="6"/>
  <c r="I457" i="7"/>
  <c r="G471" i="6"/>
  <c r="G471" i="7"/>
  <c r="I503" i="6"/>
  <c r="I503" i="7"/>
  <c r="I527" i="6"/>
  <c r="I527" i="7"/>
  <c r="F531" i="6"/>
  <c r="F531" i="7"/>
  <c r="F543" i="6"/>
  <c r="F543" i="7"/>
  <c r="H558" i="6"/>
  <c r="H558" i="7"/>
  <c r="G565" i="6"/>
  <c r="G565" i="7"/>
  <c r="H570" i="6"/>
  <c r="H570" i="7"/>
  <c r="I614" i="6"/>
  <c r="I614" i="7"/>
  <c r="I638" i="6"/>
  <c r="I638" i="7"/>
  <c r="I674" i="6"/>
  <c r="I674" i="7"/>
  <c r="I691" i="6"/>
  <c r="I691" i="7"/>
  <c r="H698" i="6"/>
  <c r="H698" i="7"/>
  <c r="G705" i="6"/>
  <c r="G705" i="7"/>
  <c r="H710" i="6"/>
  <c r="H710" i="7"/>
  <c r="H722" i="6"/>
  <c r="H722" i="7"/>
  <c r="H734" i="6"/>
  <c r="H734" i="7"/>
  <c r="G65" i="6"/>
  <c r="G65" i="7"/>
  <c r="G75" i="6"/>
  <c r="G75" i="7"/>
  <c r="G83" i="6"/>
  <c r="G83" i="7"/>
  <c r="G91" i="6"/>
  <c r="G91" i="7"/>
  <c r="G101" i="6"/>
  <c r="G101" i="7"/>
  <c r="G119" i="6"/>
  <c r="G119" i="7"/>
  <c r="G153" i="6"/>
  <c r="G153" i="7"/>
  <c r="G163" i="6"/>
  <c r="G163" i="7"/>
  <c r="I204" i="6"/>
  <c r="I204" i="7"/>
  <c r="H211" i="6"/>
  <c r="H211" i="7"/>
  <c r="G218" i="6"/>
  <c r="G218" i="7"/>
  <c r="I228" i="6"/>
  <c r="I228" i="7"/>
  <c r="G230" i="6"/>
  <c r="G230" i="7"/>
  <c r="F232" i="6"/>
  <c r="F232" i="7"/>
  <c r="I240" i="6"/>
  <c r="I240" i="7"/>
  <c r="G242" i="6"/>
  <c r="G242" i="7"/>
  <c r="F244" i="6"/>
  <c r="F244" i="7"/>
  <c r="I288" i="6"/>
  <c r="I288" i="7"/>
  <c r="G290" i="6"/>
  <c r="G290" i="7"/>
  <c r="F292" i="6"/>
  <c r="F292" i="7"/>
  <c r="H295" i="6"/>
  <c r="H295" i="7"/>
  <c r="I324" i="6"/>
  <c r="I324" i="7"/>
  <c r="G326" i="6"/>
  <c r="G326" i="7"/>
  <c r="F328" i="6"/>
  <c r="F328" i="7"/>
  <c r="I336" i="6"/>
  <c r="I336" i="7"/>
  <c r="I341" i="6"/>
  <c r="I341" i="7"/>
  <c r="G343" i="6"/>
  <c r="G343" i="7"/>
  <c r="F345" i="6"/>
  <c r="F345" i="7"/>
  <c r="H348" i="6"/>
  <c r="H348" i="7"/>
  <c r="H360" i="6"/>
  <c r="H360" i="7"/>
  <c r="H372" i="6"/>
  <c r="H372" i="7"/>
  <c r="I377" i="6"/>
  <c r="I377" i="7"/>
  <c r="G379" i="6"/>
  <c r="G379" i="7"/>
  <c r="F381" i="6"/>
  <c r="F381" i="7"/>
  <c r="H384" i="6"/>
  <c r="H384" i="7"/>
  <c r="I389" i="6"/>
  <c r="I389" i="7"/>
  <c r="G391" i="6"/>
  <c r="G391" i="7"/>
  <c r="F393" i="6"/>
  <c r="F393" i="7"/>
  <c r="H396" i="6"/>
  <c r="H396" i="7"/>
  <c r="I401" i="6"/>
  <c r="I401" i="7"/>
  <c r="G403" i="6"/>
  <c r="G403" i="7"/>
  <c r="F405" i="6"/>
  <c r="F405" i="7"/>
  <c r="H408" i="6"/>
  <c r="H408" i="7"/>
  <c r="I413" i="6"/>
  <c r="I413" i="7"/>
  <c r="G415" i="6"/>
  <c r="G415" i="7"/>
  <c r="F417" i="6"/>
  <c r="F417" i="7"/>
  <c r="H420" i="6"/>
  <c r="H420" i="7"/>
  <c r="I425" i="6"/>
  <c r="I425" i="7"/>
  <c r="G427" i="6"/>
  <c r="G427" i="7"/>
  <c r="F429" i="6"/>
  <c r="F429" i="7"/>
  <c r="H432" i="6"/>
  <c r="H432" i="7"/>
  <c r="I437" i="6"/>
  <c r="I437" i="7"/>
  <c r="O437" i="7" s="1"/>
  <c r="I442" i="6"/>
  <c r="I442" i="7"/>
  <c r="I447" i="6"/>
  <c r="I447" i="7"/>
  <c r="G449" i="6"/>
  <c r="G449" i="7"/>
  <c r="F451" i="6"/>
  <c r="F451" i="7"/>
  <c r="H454" i="6"/>
  <c r="H454" i="7"/>
  <c r="I459" i="6"/>
  <c r="I459" i="7"/>
  <c r="G461" i="6"/>
  <c r="G461" i="7"/>
  <c r="F463" i="6"/>
  <c r="F463" i="7"/>
  <c r="H466" i="6"/>
  <c r="H466" i="7"/>
  <c r="I471" i="6"/>
  <c r="I471" i="7"/>
  <c r="G473" i="6"/>
  <c r="G473" i="7"/>
  <c r="H478" i="6"/>
  <c r="H478" i="7"/>
  <c r="I483" i="6"/>
  <c r="I483" i="7"/>
  <c r="G485" i="6"/>
  <c r="G485" i="7"/>
  <c r="I488" i="6"/>
  <c r="I488" i="7"/>
  <c r="I493" i="6"/>
  <c r="I493" i="7"/>
  <c r="G495" i="6"/>
  <c r="G495" i="7"/>
  <c r="H500" i="6"/>
  <c r="H500" i="7"/>
  <c r="I505" i="6"/>
  <c r="I505" i="7"/>
  <c r="G507" i="6"/>
  <c r="G507" i="7"/>
  <c r="H512" i="6"/>
  <c r="H512" i="7"/>
  <c r="I517" i="6"/>
  <c r="I517" i="7"/>
  <c r="G519" i="6"/>
  <c r="G519" i="7"/>
  <c r="H524" i="6"/>
  <c r="H524" i="7"/>
  <c r="I529" i="6"/>
  <c r="I529" i="7"/>
  <c r="G531" i="6"/>
  <c r="G531" i="7"/>
  <c r="H536" i="6"/>
  <c r="H536" i="7"/>
  <c r="I541" i="6"/>
  <c r="I541" i="7"/>
  <c r="G543" i="6"/>
  <c r="G543" i="7"/>
  <c r="H548" i="6"/>
  <c r="H548" i="7"/>
  <c r="I553" i="6"/>
  <c r="I553" i="7"/>
  <c r="G555" i="6"/>
  <c r="G555" i="7"/>
  <c r="H560" i="6"/>
  <c r="H560" i="7"/>
  <c r="I565" i="6"/>
  <c r="I565" i="7"/>
  <c r="G567" i="6"/>
  <c r="G567" i="7"/>
  <c r="H572" i="6"/>
  <c r="H572" i="7"/>
  <c r="H577" i="6"/>
  <c r="H577" i="7"/>
  <c r="I582" i="6"/>
  <c r="I582" i="7"/>
  <c r="G584" i="6"/>
  <c r="G584" i="7"/>
  <c r="H589" i="6"/>
  <c r="H589" i="7"/>
  <c r="I594" i="6"/>
  <c r="I594" i="7"/>
  <c r="O594" i="7" s="1"/>
  <c r="G596" i="6"/>
  <c r="G596" i="7"/>
  <c r="H601" i="6"/>
  <c r="H601" i="7"/>
  <c r="H606" i="6"/>
  <c r="H606" i="7"/>
  <c r="H611" i="6"/>
  <c r="H611" i="7"/>
  <c r="I616" i="6"/>
  <c r="I616" i="7"/>
  <c r="G618" i="6"/>
  <c r="G618" i="7"/>
  <c r="H623" i="6"/>
  <c r="H623" i="7"/>
  <c r="I628" i="6"/>
  <c r="I628" i="7"/>
  <c r="G630" i="6"/>
  <c r="G630" i="7"/>
  <c r="H635" i="6"/>
  <c r="H635" i="7"/>
  <c r="I640" i="6"/>
  <c r="I640" i="7"/>
  <c r="G642" i="6"/>
  <c r="G642" i="7"/>
  <c r="H647" i="6"/>
  <c r="H647" i="7"/>
  <c r="I652" i="6"/>
  <c r="I652" i="7"/>
  <c r="G654" i="6"/>
  <c r="G654" i="7"/>
  <c r="H659" i="6"/>
  <c r="H659" i="7"/>
  <c r="I664" i="6"/>
  <c r="I664" i="7"/>
  <c r="G666" i="6"/>
  <c r="G666" i="7"/>
  <c r="H671" i="6"/>
  <c r="H671" i="7"/>
  <c r="H676" i="6"/>
  <c r="H676" i="7"/>
  <c r="I681" i="6"/>
  <c r="I681" i="7"/>
  <c r="G683" i="6"/>
  <c r="G683" i="7"/>
  <c r="H688" i="6"/>
  <c r="H688" i="7"/>
  <c r="I693" i="6"/>
  <c r="I693" i="7"/>
  <c r="O693" i="7" s="1"/>
  <c r="G695" i="6"/>
  <c r="G695" i="7"/>
  <c r="H700" i="6"/>
  <c r="H700" i="7"/>
  <c r="I705" i="6"/>
  <c r="I705" i="7"/>
  <c r="G707" i="6"/>
  <c r="G707" i="7"/>
  <c r="H712" i="6"/>
  <c r="H712" i="7"/>
  <c r="I717" i="6"/>
  <c r="I717" i="7"/>
  <c r="G719" i="6"/>
  <c r="G719" i="7"/>
  <c r="H724" i="6"/>
  <c r="H724" i="7"/>
  <c r="I729" i="6"/>
  <c r="I729" i="7"/>
  <c r="G731" i="6"/>
  <c r="G731" i="7"/>
  <c r="H736" i="6"/>
  <c r="H736" i="7"/>
  <c r="I741" i="6"/>
  <c r="I741" i="7"/>
  <c r="G743" i="6"/>
  <c r="G743" i="7"/>
  <c r="H748" i="6"/>
  <c r="H748" i="7"/>
  <c r="I753" i="6"/>
  <c r="I753" i="7"/>
  <c r="G755" i="6"/>
  <c r="G755" i="7"/>
  <c r="H760" i="6"/>
  <c r="H760" i="7"/>
  <c r="I765" i="6"/>
  <c r="I765" i="7"/>
  <c r="G767" i="6"/>
  <c r="G767" i="7"/>
  <c r="H772" i="6"/>
  <c r="H772" i="7"/>
  <c r="I777" i="6"/>
  <c r="I777" i="7"/>
  <c r="G779" i="6"/>
  <c r="G779" i="7"/>
  <c r="H784" i="6"/>
  <c r="H784" i="7"/>
  <c r="I789" i="6"/>
  <c r="I789" i="7"/>
  <c r="G791" i="6"/>
  <c r="G791" i="7"/>
  <c r="H796" i="6"/>
  <c r="H796" i="7"/>
  <c r="I801" i="6"/>
  <c r="I801" i="7"/>
  <c r="G803" i="6"/>
  <c r="G803" i="7"/>
  <c r="H808" i="6"/>
  <c r="H808" i="7"/>
  <c r="I813" i="6"/>
  <c r="I813" i="7"/>
  <c r="G815" i="6"/>
  <c r="G815" i="7"/>
  <c r="H820" i="6"/>
  <c r="H820" i="7"/>
  <c r="I825" i="6"/>
  <c r="I825" i="7"/>
  <c r="G827" i="6"/>
  <c r="G827" i="7"/>
  <c r="F829" i="6"/>
  <c r="F829" i="7"/>
  <c r="I830" i="6"/>
  <c r="I830" i="7"/>
  <c r="G832" i="6"/>
  <c r="G832" i="7"/>
  <c r="F834" i="6"/>
  <c r="F834" i="7"/>
  <c r="H837" i="6"/>
  <c r="H837" i="7"/>
  <c r="I842" i="6"/>
  <c r="I842" i="7"/>
  <c r="G844" i="6"/>
  <c r="G844" i="7"/>
  <c r="F846" i="6"/>
  <c r="F846" i="7"/>
  <c r="H849" i="6"/>
  <c r="H849" i="7"/>
  <c r="I854" i="6"/>
  <c r="I854" i="7"/>
  <c r="G856" i="6"/>
  <c r="G856" i="7"/>
  <c r="F858" i="6"/>
  <c r="F858" i="7"/>
  <c r="H861" i="6"/>
  <c r="H861" i="7"/>
  <c r="I866" i="6"/>
  <c r="I866" i="7"/>
  <c r="G868" i="6"/>
  <c r="G868" i="7"/>
  <c r="F870" i="6"/>
  <c r="F870" i="7"/>
  <c r="H873" i="6"/>
  <c r="H873" i="7"/>
  <c r="I878" i="6"/>
  <c r="I878" i="7"/>
  <c r="G880" i="6"/>
  <c r="G880" i="7"/>
  <c r="F882" i="6"/>
  <c r="F882" i="7"/>
  <c r="H885" i="6"/>
  <c r="H885" i="7"/>
  <c r="I890" i="6"/>
  <c r="I890" i="7"/>
  <c r="G892" i="6"/>
  <c r="G892" i="7"/>
  <c r="F894" i="6"/>
  <c r="F894" i="7"/>
  <c r="H897" i="6"/>
  <c r="H897" i="7"/>
  <c r="I902" i="6"/>
  <c r="I902" i="7"/>
  <c r="G904" i="6"/>
  <c r="G904" i="7"/>
  <c r="F906" i="6"/>
  <c r="F906" i="7"/>
  <c r="H909" i="6"/>
  <c r="H909" i="7"/>
  <c r="I914" i="6"/>
  <c r="I914" i="7"/>
  <c r="G916" i="6"/>
  <c r="G916" i="7"/>
  <c r="F918" i="6"/>
  <c r="F918" i="7"/>
  <c r="H921" i="6"/>
  <c r="H921" i="7"/>
  <c r="I926" i="6"/>
  <c r="I926" i="7"/>
  <c r="G928" i="6"/>
  <c r="G928" i="7"/>
  <c r="F930" i="6"/>
  <c r="F930" i="7"/>
  <c r="H933" i="6"/>
  <c r="H933" i="7"/>
  <c r="I938" i="6"/>
  <c r="I938" i="7"/>
  <c r="G940" i="6"/>
  <c r="G940" i="7"/>
  <c r="F942" i="6"/>
  <c r="F942" i="7"/>
  <c r="H945" i="6"/>
  <c r="H945" i="7"/>
  <c r="I950" i="6"/>
  <c r="I950" i="7"/>
  <c r="G952" i="6"/>
  <c r="G952" i="7"/>
  <c r="F954" i="6"/>
  <c r="F954" i="7"/>
  <c r="H957" i="6"/>
  <c r="H957" i="7"/>
  <c r="I962" i="6"/>
  <c r="I962" i="7"/>
  <c r="G964" i="6"/>
  <c r="G964" i="7"/>
  <c r="F966" i="6"/>
  <c r="F966" i="7"/>
  <c r="H969" i="6"/>
  <c r="H969" i="7"/>
  <c r="I974" i="6"/>
  <c r="I974" i="7"/>
  <c r="G976" i="6"/>
  <c r="G976" i="7"/>
  <c r="F978" i="6"/>
  <c r="F978" i="7"/>
  <c r="H981" i="6"/>
  <c r="H981" i="7"/>
  <c r="I986" i="6"/>
  <c r="I986" i="7"/>
  <c r="G988" i="6"/>
  <c r="G988" i="7"/>
  <c r="F990" i="6"/>
  <c r="F990" i="7"/>
  <c r="O990" i="7" s="1"/>
  <c r="H993" i="6"/>
  <c r="H993" i="7"/>
  <c r="I998" i="6"/>
  <c r="I998" i="7"/>
  <c r="G1000" i="6"/>
  <c r="G1000" i="7"/>
  <c r="F1002" i="6"/>
  <c r="F1002" i="7"/>
  <c r="H1005" i="6"/>
  <c r="H1005" i="7"/>
  <c r="I1010" i="6"/>
  <c r="I1010" i="7"/>
  <c r="O1010" i="7" s="1"/>
  <c r="G1012" i="6"/>
  <c r="G1012" i="7"/>
  <c r="F1014" i="6"/>
  <c r="F1014" i="7"/>
  <c r="H1017" i="6"/>
  <c r="H1017" i="7"/>
  <c r="I1022" i="6"/>
  <c r="I1022" i="7"/>
  <c r="G1024" i="6"/>
  <c r="G1024" i="7"/>
  <c r="H1029" i="6"/>
  <c r="H1029" i="7"/>
  <c r="G1048" i="6"/>
  <c r="G1048" i="7"/>
  <c r="G1084" i="6"/>
  <c r="G1084" i="7"/>
  <c r="I1154" i="6"/>
  <c r="I1154" i="7"/>
  <c r="G1156" i="6"/>
  <c r="G1156" i="7"/>
  <c r="F1158" i="6"/>
  <c r="F1158" i="7"/>
  <c r="H1161" i="6"/>
  <c r="H1161" i="7"/>
  <c r="I1166" i="6"/>
  <c r="I1166" i="7"/>
  <c r="G1168" i="6"/>
  <c r="G1168" i="7"/>
  <c r="F1170" i="6"/>
  <c r="F1170" i="7"/>
  <c r="H1173" i="6"/>
  <c r="H1173" i="7"/>
  <c r="I1178" i="6"/>
  <c r="I1178" i="7"/>
  <c r="G1180" i="6"/>
  <c r="G1180" i="7"/>
  <c r="F1182" i="6"/>
  <c r="F1182" i="7"/>
  <c r="H1185" i="6"/>
  <c r="H1185" i="7"/>
  <c r="G1228" i="6"/>
  <c r="G1228" i="7"/>
  <c r="F1230" i="6"/>
  <c r="F1230" i="7"/>
  <c r="H1233" i="6"/>
  <c r="H1233" i="7"/>
  <c r="I1238" i="6"/>
  <c r="I1238" i="7"/>
  <c r="G1240" i="6"/>
  <c r="G1240" i="7"/>
  <c r="F1242" i="6"/>
  <c r="F1242" i="7"/>
  <c r="H1245" i="6"/>
  <c r="H1245" i="7"/>
  <c r="I1250" i="6"/>
  <c r="I1250" i="7"/>
  <c r="G1252" i="6"/>
  <c r="G1252" i="7"/>
  <c r="F1254" i="6"/>
  <c r="F1254" i="7"/>
  <c r="H1257" i="6"/>
  <c r="H1257" i="7"/>
  <c r="I1262" i="6"/>
  <c r="I1262" i="7"/>
  <c r="G1264" i="6"/>
  <c r="G1264" i="7"/>
  <c r="F1266" i="6"/>
  <c r="F1266" i="7"/>
  <c r="H1269" i="6"/>
  <c r="H1269" i="7"/>
  <c r="I1322" i="6"/>
  <c r="I1322" i="7"/>
  <c r="H2158" i="6"/>
  <c r="H2158" i="7"/>
  <c r="G2170" i="6"/>
  <c r="G2170" i="7"/>
  <c r="G2182" i="6"/>
  <c r="G2182" i="7"/>
  <c r="G2194" i="6"/>
  <c r="G2194" i="7"/>
  <c r="G2206" i="6"/>
  <c r="G2206" i="7"/>
  <c r="H2211" i="6"/>
  <c r="H2211" i="7"/>
  <c r="G2218" i="6"/>
  <c r="G2218" i="7"/>
  <c r="H2223" i="6"/>
  <c r="H2223" i="7"/>
  <c r="G2230" i="6"/>
  <c r="G2230" i="7"/>
  <c r="G2242" i="6"/>
  <c r="G2242" i="7"/>
  <c r="G2254" i="6"/>
  <c r="G2254" i="7"/>
  <c r="G2266" i="6"/>
  <c r="G2266" i="7"/>
  <c r="G2278" i="6"/>
  <c r="G2278" i="7"/>
  <c r="G2290" i="6"/>
  <c r="G2290" i="7"/>
  <c r="G2302" i="6"/>
  <c r="G2302" i="7"/>
  <c r="F2304" i="7"/>
  <c r="F2304" i="6"/>
  <c r="H2307" i="6"/>
  <c r="H2307" i="7"/>
  <c r="G2314" i="6"/>
  <c r="G2314" i="7"/>
  <c r="H2319" i="6"/>
  <c r="H2319" i="7"/>
  <c r="G2326" i="6"/>
  <c r="G2326" i="7"/>
  <c r="H2331" i="6"/>
  <c r="H2331" i="7"/>
  <c r="G2338" i="6"/>
  <c r="G2338" i="7"/>
  <c r="H2343" i="6"/>
  <c r="H2343" i="7"/>
  <c r="G2350" i="6"/>
  <c r="G2350" i="7"/>
  <c r="F2352" i="7"/>
  <c r="F2352" i="6"/>
  <c r="H2355" i="6"/>
  <c r="H2355" i="7"/>
  <c r="G2362" i="6"/>
  <c r="G2362" i="7"/>
  <c r="H2367" i="6"/>
  <c r="H2367" i="7"/>
  <c r="G2374" i="6"/>
  <c r="G2374" i="7"/>
  <c r="F2376" i="7"/>
  <c r="F2376" i="6"/>
  <c r="H2379" i="6"/>
  <c r="H2379" i="7"/>
  <c r="G2386" i="6"/>
  <c r="G2386" i="7"/>
  <c r="H2391" i="6"/>
  <c r="H2391" i="7"/>
  <c r="G2398" i="6"/>
  <c r="G2398" i="7"/>
  <c r="H2403" i="6"/>
  <c r="H2403" i="7"/>
  <c r="G2410" i="6"/>
  <c r="G2410" i="7"/>
  <c r="H2492" i="6"/>
  <c r="H2492" i="7"/>
  <c r="H363" i="7"/>
  <c r="G505" i="6"/>
  <c r="G505" i="7"/>
  <c r="I539" i="6"/>
  <c r="I539" i="7"/>
  <c r="I609" i="6"/>
  <c r="I609" i="7"/>
  <c r="G640" i="6"/>
  <c r="G640" i="7"/>
  <c r="G717" i="6"/>
  <c r="G717" i="7"/>
  <c r="G61" i="6"/>
  <c r="G61" i="7"/>
  <c r="G69" i="6"/>
  <c r="G69" i="7"/>
  <c r="G77" i="6"/>
  <c r="G77" i="7"/>
  <c r="G85" i="6"/>
  <c r="G85" i="7"/>
  <c r="G95" i="6"/>
  <c r="G95" i="7"/>
  <c r="G105" i="6"/>
  <c r="G105" i="7"/>
  <c r="G113" i="6"/>
  <c r="G113" i="7"/>
  <c r="G121" i="6"/>
  <c r="G121" i="7"/>
  <c r="G129" i="6"/>
  <c r="G129" i="7"/>
  <c r="G137" i="6"/>
  <c r="G137" i="7"/>
  <c r="G147" i="6"/>
  <c r="G147" i="7"/>
  <c r="G157" i="6"/>
  <c r="G157" i="7"/>
  <c r="G165" i="6"/>
  <c r="G165" i="7"/>
  <c r="I216" i="6"/>
  <c r="I216" i="7"/>
  <c r="F220" i="6"/>
  <c r="F220" i="7"/>
  <c r="H235" i="6"/>
  <c r="H235" i="7"/>
  <c r="G254" i="6"/>
  <c r="G254" i="7"/>
  <c r="F256" i="6"/>
  <c r="F256" i="7"/>
  <c r="H259" i="6"/>
  <c r="H259" i="7"/>
  <c r="I264" i="6"/>
  <c r="I264" i="7"/>
  <c r="G266" i="6"/>
  <c r="G266" i="7"/>
  <c r="F268" i="6"/>
  <c r="F268" i="7"/>
  <c r="H271" i="6"/>
  <c r="H271" i="7"/>
  <c r="I276" i="6"/>
  <c r="I276" i="7"/>
  <c r="G278" i="6"/>
  <c r="G278" i="7"/>
  <c r="F280" i="6"/>
  <c r="F280" i="7"/>
  <c r="H283" i="6"/>
  <c r="H283" i="7"/>
  <c r="I300" i="6"/>
  <c r="I300" i="7"/>
  <c r="G302" i="6"/>
  <c r="G302" i="7"/>
  <c r="F304" i="6"/>
  <c r="F304" i="7"/>
  <c r="H307" i="6"/>
  <c r="H307" i="7"/>
  <c r="I312" i="6"/>
  <c r="I312" i="7"/>
  <c r="G314" i="6"/>
  <c r="G314" i="7"/>
  <c r="F316" i="6"/>
  <c r="F316" i="7"/>
  <c r="H319" i="6"/>
  <c r="H319" i="7"/>
  <c r="H331" i="6"/>
  <c r="H331" i="7"/>
  <c r="G338" i="6"/>
  <c r="G338" i="7"/>
  <c r="I353" i="6"/>
  <c r="I353" i="7"/>
  <c r="G355" i="6"/>
  <c r="G355" i="7"/>
  <c r="F357" i="6"/>
  <c r="F357" i="7"/>
  <c r="I365" i="6"/>
  <c r="I365" i="7"/>
  <c r="O365" i="7" s="1"/>
  <c r="G367" i="6"/>
  <c r="G367" i="7"/>
  <c r="F369" i="6"/>
  <c r="F369" i="7"/>
  <c r="F9" i="6"/>
  <c r="F9" i="7"/>
  <c r="O9" i="7" s="1"/>
  <c r="F23" i="6"/>
  <c r="F23" i="7"/>
  <c r="O23" i="7" s="1"/>
  <c r="G25" i="6"/>
  <c r="G25" i="7"/>
  <c r="F35" i="6"/>
  <c r="F35" i="7"/>
  <c r="O35" i="7" s="1"/>
  <c r="G37" i="6"/>
  <c r="G37" i="7"/>
  <c r="F47" i="6"/>
  <c r="F47" i="7"/>
  <c r="O47" i="7" s="1"/>
  <c r="H53" i="6"/>
  <c r="H53" i="7"/>
  <c r="H55" i="6"/>
  <c r="H55" i="7"/>
  <c r="H57" i="6"/>
  <c r="H57" i="7"/>
  <c r="H59" i="6"/>
  <c r="H59" i="7"/>
  <c r="H61" i="6"/>
  <c r="H61" i="7"/>
  <c r="H63" i="6"/>
  <c r="H63" i="7"/>
  <c r="H67" i="6"/>
  <c r="H67" i="7"/>
  <c r="H69" i="6"/>
  <c r="H69" i="7"/>
  <c r="H71" i="6"/>
  <c r="H71" i="7"/>
  <c r="H73" i="6"/>
  <c r="H73" i="7"/>
  <c r="H75" i="6"/>
  <c r="H75" i="7"/>
  <c r="H77" i="6"/>
  <c r="H77" i="7"/>
  <c r="H79" i="6"/>
  <c r="H79" i="7"/>
  <c r="H81" i="6"/>
  <c r="H81" i="7"/>
  <c r="H85" i="6"/>
  <c r="H85" i="7"/>
  <c r="H87" i="6"/>
  <c r="H87" i="7"/>
  <c r="H89" i="6"/>
  <c r="H89" i="7"/>
  <c r="H91" i="6"/>
  <c r="H91" i="7"/>
  <c r="H93" i="6"/>
  <c r="H93" i="7"/>
  <c r="H95" i="6"/>
  <c r="H95" i="7"/>
  <c r="H97" i="6"/>
  <c r="H97" i="7"/>
  <c r="H99" i="6"/>
  <c r="H99" i="7"/>
  <c r="H101" i="6"/>
  <c r="H101" i="7"/>
  <c r="H103" i="6"/>
  <c r="H103" i="7"/>
  <c r="H105" i="6"/>
  <c r="H105" i="7"/>
  <c r="H107" i="6"/>
  <c r="H107" i="7"/>
  <c r="H109" i="6"/>
  <c r="H109" i="7"/>
  <c r="H111" i="6"/>
  <c r="H111" i="7"/>
  <c r="H115" i="6"/>
  <c r="H115" i="7"/>
  <c r="H117" i="6"/>
  <c r="H117" i="7"/>
  <c r="H119" i="6"/>
  <c r="H119" i="7"/>
  <c r="H121" i="6"/>
  <c r="H121" i="7"/>
  <c r="H123" i="6"/>
  <c r="H123" i="7"/>
  <c r="H125" i="6"/>
  <c r="H125" i="7"/>
  <c r="H127" i="6"/>
  <c r="H127" i="7"/>
  <c r="H129" i="6"/>
  <c r="H129" i="7"/>
  <c r="H131" i="6"/>
  <c r="H131" i="7"/>
  <c r="H133" i="6"/>
  <c r="H133" i="7"/>
  <c r="H135" i="6"/>
  <c r="H135" i="7"/>
  <c r="H137" i="6"/>
  <c r="H137" i="7"/>
  <c r="H139" i="6"/>
  <c r="H139" i="7"/>
  <c r="H141" i="6"/>
  <c r="H141" i="7"/>
  <c r="H143" i="6"/>
  <c r="H143" i="7"/>
  <c r="H145" i="6"/>
  <c r="H145" i="7"/>
  <c r="H147" i="6"/>
  <c r="H147" i="7"/>
  <c r="H149" i="6"/>
  <c r="H149" i="7"/>
  <c r="H151" i="6"/>
  <c r="H151" i="7"/>
  <c r="H153" i="6"/>
  <c r="H153" i="7"/>
  <c r="H155" i="6"/>
  <c r="H155" i="7"/>
  <c r="H157" i="6"/>
  <c r="H157" i="7"/>
  <c r="H159" i="6"/>
  <c r="H159" i="7"/>
  <c r="H161" i="6"/>
  <c r="H161" i="7"/>
  <c r="H163" i="6"/>
  <c r="H163" i="7"/>
  <c r="H165" i="6"/>
  <c r="H165" i="7"/>
  <c r="G167" i="6"/>
  <c r="G167" i="7"/>
  <c r="G169" i="6"/>
  <c r="G169" i="7"/>
  <c r="G171" i="6"/>
  <c r="G171" i="7"/>
  <c r="G173" i="6"/>
  <c r="G173" i="7"/>
  <c r="G175" i="6"/>
  <c r="G175" i="7"/>
  <c r="G177" i="6"/>
  <c r="G177" i="7"/>
  <c r="G179" i="6"/>
  <c r="G179" i="7"/>
  <c r="G181" i="6"/>
  <c r="G181" i="7"/>
  <c r="G183" i="6"/>
  <c r="G183" i="7"/>
  <c r="G185" i="6"/>
  <c r="G185" i="7"/>
  <c r="G187" i="6"/>
  <c r="G187" i="7"/>
  <c r="G189" i="6"/>
  <c r="G189" i="7"/>
  <c r="G191" i="6"/>
  <c r="G191" i="7"/>
  <c r="G193" i="6"/>
  <c r="G193" i="7"/>
  <c r="G195" i="6"/>
  <c r="G195" i="7"/>
  <c r="G197" i="6"/>
  <c r="G197" i="7"/>
  <c r="G199" i="6"/>
  <c r="G199" i="7"/>
  <c r="G201" i="6"/>
  <c r="G201" i="7"/>
  <c r="F203" i="6"/>
  <c r="F203" i="7"/>
  <c r="H206" i="6"/>
  <c r="H206" i="7"/>
  <c r="I211" i="6"/>
  <c r="I211" i="7"/>
  <c r="G213" i="6"/>
  <c r="G213" i="7"/>
  <c r="F215" i="6"/>
  <c r="F215" i="7"/>
  <c r="H218" i="6"/>
  <c r="H218" i="7"/>
  <c r="I223" i="6"/>
  <c r="I223" i="7"/>
  <c r="G225" i="6"/>
  <c r="G225" i="7"/>
  <c r="F227" i="6"/>
  <c r="F227" i="7"/>
  <c r="H230" i="6"/>
  <c r="H230" i="7"/>
  <c r="I235" i="6"/>
  <c r="I235" i="7"/>
  <c r="G237" i="6"/>
  <c r="G237" i="7"/>
  <c r="F239" i="6"/>
  <c r="F239" i="7"/>
  <c r="H242" i="6"/>
  <c r="H242" i="7"/>
  <c r="I247" i="6"/>
  <c r="I247" i="7"/>
  <c r="G249" i="6"/>
  <c r="G249" i="7"/>
  <c r="F251" i="6"/>
  <c r="F251" i="7"/>
  <c r="H254" i="6"/>
  <c r="H254" i="7"/>
  <c r="I259" i="6"/>
  <c r="I259" i="7"/>
  <c r="G261" i="6"/>
  <c r="G261" i="7"/>
  <c r="F263" i="6"/>
  <c r="F263" i="7"/>
  <c r="H266" i="6"/>
  <c r="H266" i="7"/>
  <c r="I271" i="6"/>
  <c r="I271" i="7"/>
  <c r="G273" i="6"/>
  <c r="G273" i="7"/>
  <c r="F275" i="6"/>
  <c r="F275" i="7"/>
  <c r="H278" i="6"/>
  <c r="H278" i="7"/>
  <c r="I283" i="6"/>
  <c r="I283" i="7"/>
  <c r="G285" i="6"/>
  <c r="G285" i="7"/>
  <c r="F287" i="6"/>
  <c r="F287" i="7"/>
  <c r="H290" i="6"/>
  <c r="H290" i="7"/>
  <c r="I295" i="6"/>
  <c r="I295" i="7"/>
  <c r="G297" i="6"/>
  <c r="G297" i="7"/>
  <c r="F299" i="6"/>
  <c r="F299" i="7"/>
  <c r="H302" i="6"/>
  <c r="H302" i="7"/>
  <c r="I307" i="6"/>
  <c r="I307" i="7"/>
  <c r="G309" i="6"/>
  <c r="G309" i="7"/>
  <c r="F311" i="6"/>
  <c r="F311" i="7"/>
  <c r="H314" i="6"/>
  <c r="H314" i="7"/>
  <c r="I319" i="6"/>
  <c r="I319" i="7"/>
  <c r="G321" i="6"/>
  <c r="G321" i="7"/>
  <c r="F323" i="6"/>
  <c r="F323" i="7"/>
  <c r="H326" i="6"/>
  <c r="H326" i="7"/>
  <c r="I331" i="6"/>
  <c r="I331" i="7"/>
  <c r="G333" i="6"/>
  <c r="G333" i="7"/>
  <c r="F335" i="6"/>
  <c r="F335" i="7"/>
  <c r="H338" i="6"/>
  <c r="H338" i="7"/>
  <c r="F340" i="6"/>
  <c r="F340" i="7"/>
  <c r="H343" i="6"/>
  <c r="H343" i="7"/>
  <c r="I348" i="6"/>
  <c r="I348" i="7"/>
  <c r="G350" i="6"/>
  <c r="G350" i="7"/>
  <c r="F352" i="6"/>
  <c r="F352" i="7"/>
  <c r="H355" i="6"/>
  <c r="H355" i="7"/>
  <c r="I360" i="6"/>
  <c r="I360" i="7"/>
  <c r="G362" i="6"/>
  <c r="G362" i="7"/>
  <c r="F364" i="6"/>
  <c r="F364" i="7"/>
  <c r="H367" i="6"/>
  <c r="H367" i="7"/>
  <c r="I372" i="6"/>
  <c r="I372" i="7"/>
  <c r="G374" i="6"/>
  <c r="G374" i="7"/>
  <c r="F376" i="6"/>
  <c r="F376" i="7"/>
  <c r="H379" i="6"/>
  <c r="H379" i="7"/>
  <c r="I384" i="6"/>
  <c r="I384" i="7"/>
  <c r="G386" i="6"/>
  <c r="G386" i="7"/>
  <c r="F388" i="6"/>
  <c r="F388" i="7"/>
  <c r="H391" i="6"/>
  <c r="H391" i="7"/>
  <c r="I396" i="6"/>
  <c r="I396" i="7"/>
  <c r="G398" i="6"/>
  <c r="G398" i="7"/>
  <c r="F400" i="6"/>
  <c r="F400" i="7"/>
  <c r="H403" i="6"/>
  <c r="H403" i="7"/>
  <c r="I408" i="6"/>
  <c r="I408" i="7"/>
  <c r="O408" i="7" s="1"/>
  <c r="G410" i="6"/>
  <c r="G410" i="7"/>
  <c r="F412" i="6"/>
  <c r="F412" i="7"/>
  <c r="H415" i="6"/>
  <c r="H415" i="7"/>
  <c r="I420" i="6"/>
  <c r="I420" i="7"/>
  <c r="G422" i="6"/>
  <c r="G422" i="7"/>
  <c r="F424" i="6"/>
  <c r="F424" i="7"/>
  <c r="H427" i="6"/>
  <c r="H427" i="7"/>
  <c r="I432" i="6"/>
  <c r="I432" i="7"/>
  <c r="O432" i="7" s="1"/>
  <c r="G434" i="6"/>
  <c r="G434" i="7"/>
  <c r="F436" i="6"/>
  <c r="F436" i="7"/>
  <c r="G439" i="6"/>
  <c r="G439" i="7"/>
  <c r="F441" i="6"/>
  <c r="F441" i="7"/>
  <c r="G444" i="6"/>
  <c r="G444" i="7"/>
  <c r="F446" i="6"/>
  <c r="F446" i="7"/>
  <c r="H449" i="6"/>
  <c r="H449" i="7"/>
  <c r="I454" i="6"/>
  <c r="I454" i="7"/>
  <c r="O454" i="7" s="1"/>
  <c r="G456" i="6"/>
  <c r="G456" i="7"/>
  <c r="F458" i="6"/>
  <c r="F458" i="7"/>
  <c r="H461" i="6"/>
  <c r="H461" i="7"/>
  <c r="I466" i="6"/>
  <c r="I466" i="7"/>
  <c r="G468" i="6"/>
  <c r="G468" i="7"/>
  <c r="H473" i="6"/>
  <c r="H473" i="7"/>
  <c r="I478" i="6"/>
  <c r="I478" i="7"/>
  <c r="G480" i="6"/>
  <c r="G480" i="7"/>
  <c r="H485" i="6"/>
  <c r="H485" i="7"/>
  <c r="G490" i="6"/>
  <c r="G490" i="7"/>
  <c r="H495" i="6"/>
  <c r="H495" i="7"/>
  <c r="I500" i="6"/>
  <c r="I500" i="7"/>
  <c r="G502" i="6"/>
  <c r="G502" i="7"/>
  <c r="H507" i="6"/>
  <c r="H507" i="7"/>
  <c r="I512" i="6"/>
  <c r="I512" i="7"/>
  <c r="O512" i="7" s="1"/>
  <c r="G514" i="6"/>
  <c r="G514" i="7"/>
  <c r="H519" i="6"/>
  <c r="H519" i="7"/>
  <c r="I524" i="6"/>
  <c r="I524" i="7"/>
  <c r="G526" i="6"/>
  <c r="G526" i="7"/>
  <c r="H531" i="6"/>
  <c r="H531" i="7"/>
  <c r="I536" i="6"/>
  <c r="I536" i="7"/>
  <c r="G538" i="6"/>
  <c r="G538" i="7"/>
  <c r="H543" i="6"/>
  <c r="H543" i="7"/>
  <c r="I548" i="6"/>
  <c r="I548" i="7"/>
  <c r="G550" i="6"/>
  <c r="G550" i="7"/>
  <c r="H555" i="6"/>
  <c r="H555" i="7"/>
  <c r="I560" i="6"/>
  <c r="I560" i="7"/>
  <c r="O560" i="7" s="1"/>
  <c r="G562" i="6"/>
  <c r="G562" i="7"/>
  <c r="H567" i="6"/>
  <c r="H567" i="7"/>
  <c r="I572" i="6"/>
  <c r="I572" i="7"/>
  <c r="G574" i="6"/>
  <c r="G574" i="7"/>
  <c r="I577" i="6"/>
  <c r="I577" i="7"/>
  <c r="O577" i="7" s="1"/>
  <c r="G579" i="6"/>
  <c r="G579" i="7"/>
  <c r="H584" i="6"/>
  <c r="H584" i="7"/>
  <c r="I589" i="6"/>
  <c r="I589" i="7"/>
  <c r="G591" i="6"/>
  <c r="G591" i="7"/>
  <c r="H596" i="6"/>
  <c r="H596" i="7"/>
  <c r="I601" i="6"/>
  <c r="I601" i="7"/>
  <c r="O601" i="7" s="1"/>
  <c r="G603" i="6"/>
  <c r="G603" i="7"/>
  <c r="I606" i="6"/>
  <c r="I606" i="7"/>
  <c r="G608" i="6"/>
  <c r="G608" i="7"/>
  <c r="I611" i="6"/>
  <c r="I611" i="7"/>
  <c r="G613" i="6"/>
  <c r="G613" i="7"/>
  <c r="H618" i="6"/>
  <c r="H618" i="7"/>
  <c r="I623" i="6"/>
  <c r="I623" i="7"/>
  <c r="G625" i="6"/>
  <c r="G625" i="7"/>
  <c r="H630" i="6"/>
  <c r="H630" i="7"/>
  <c r="I635" i="6"/>
  <c r="I635" i="7"/>
  <c r="G637" i="6"/>
  <c r="G637" i="7"/>
  <c r="H642" i="6"/>
  <c r="H642" i="7"/>
  <c r="I647" i="6"/>
  <c r="I647" i="7"/>
  <c r="G649" i="6"/>
  <c r="G649" i="7"/>
  <c r="H654" i="6"/>
  <c r="H654" i="7"/>
  <c r="I659" i="6"/>
  <c r="I659" i="7"/>
  <c r="G661" i="6"/>
  <c r="G661" i="7"/>
  <c r="H666" i="6"/>
  <c r="H666" i="7"/>
  <c r="I671" i="6"/>
  <c r="I671" i="7"/>
  <c r="G673" i="6"/>
  <c r="G673" i="7"/>
  <c r="I676" i="6"/>
  <c r="I676" i="7"/>
  <c r="G678" i="6"/>
  <c r="G678" i="7"/>
  <c r="H683" i="6"/>
  <c r="H683" i="7"/>
  <c r="I688" i="6"/>
  <c r="I688" i="7"/>
  <c r="G690" i="6"/>
  <c r="G690" i="7"/>
  <c r="H695" i="6"/>
  <c r="H695" i="7"/>
  <c r="I700" i="6"/>
  <c r="I700" i="7"/>
  <c r="G702" i="6"/>
  <c r="G702" i="7"/>
  <c r="H707" i="6"/>
  <c r="H707" i="7"/>
  <c r="I712" i="6"/>
  <c r="I712" i="7"/>
  <c r="G714" i="6"/>
  <c r="G714" i="7"/>
  <c r="H719" i="6"/>
  <c r="H719" i="7"/>
  <c r="I724" i="6"/>
  <c r="I724" i="7"/>
  <c r="G726" i="6"/>
  <c r="G726" i="7"/>
  <c r="H731" i="6"/>
  <c r="H731" i="7"/>
  <c r="I736" i="6"/>
  <c r="I736" i="7"/>
  <c r="G738" i="6"/>
  <c r="G738" i="7"/>
  <c r="H743" i="6"/>
  <c r="H743" i="7"/>
  <c r="I748" i="6"/>
  <c r="I748" i="7"/>
  <c r="G750" i="6"/>
  <c r="G750" i="7"/>
  <c r="H755" i="6"/>
  <c r="H755" i="7"/>
  <c r="I760" i="6"/>
  <c r="I760" i="7"/>
  <c r="G762" i="6"/>
  <c r="G762" i="7"/>
  <c r="H767" i="6"/>
  <c r="H767" i="7"/>
  <c r="I772" i="6"/>
  <c r="I772" i="7"/>
  <c r="G774" i="6"/>
  <c r="G774" i="7"/>
  <c r="H779" i="6"/>
  <c r="H779" i="7"/>
  <c r="I784" i="6"/>
  <c r="I784" i="7"/>
  <c r="G786" i="6"/>
  <c r="G786" i="7"/>
  <c r="H791" i="6"/>
  <c r="H791" i="7"/>
  <c r="I796" i="6"/>
  <c r="I796" i="7"/>
  <c r="G798" i="6"/>
  <c r="G798" i="7"/>
  <c r="H803" i="6"/>
  <c r="H803" i="7"/>
  <c r="I808" i="6"/>
  <c r="I808" i="7"/>
  <c r="G810" i="6"/>
  <c r="G810" i="7"/>
  <c r="H815" i="6"/>
  <c r="H815" i="7"/>
  <c r="I820" i="6"/>
  <c r="I820" i="7"/>
  <c r="G822" i="6"/>
  <c r="G822" i="7"/>
  <c r="F824" i="6"/>
  <c r="F824" i="7"/>
  <c r="H827" i="6"/>
  <c r="H827" i="7"/>
  <c r="H832" i="6"/>
  <c r="H832" i="7"/>
  <c r="I837" i="6"/>
  <c r="I837" i="7"/>
  <c r="G839" i="6"/>
  <c r="G839" i="7"/>
  <c r="F841" i="6"/>
  <c r="F841" i="7"/>
  <c r="H844" i="6"/>
  <c r="H844" i="7"/>
  <c r="I849" i="6"/>
  <c r="I849" i="7"/>
  <c r="G851" i="6"/>
  <c r="G851" i="7"/>
  <c r="F853" i="6"/>
  <c r="F853" i="7"/>
  <c r="H856" i="6"/>
  <c r="H856" i="7"/>
  <c r="I861" i="6"/>
  <c r="I861" i="7"/>
  <c r="G863" i="6"/>
  <c r="G863" i="7"/>
  <c r="F865" i="6"/>
  <c r="F865" i="7"/>
  <c r="H868" i="6"/>
  <c r="H868" i="7"/>
  <c r="I873" i="6"/>
  <c r="I873" i="7"/>
  <c r="O873" i="7" s="1"/>
  <c r="G875" i="6"/>
  <c r="G875" i="7"/>
  <c r="F877" i="6"/>
  <c r="F877" i="7"/>
  <c r="H880" i="6"/>
  <c r="H880" i="7"/>
  <c r="I885" i="6"/>
  <c r="I885" i="7"/>
  <c r="G887" i="6"/>
  <c r="G887" i="7"/>
  <c r="F889" i="6"/>
  <c r="F889" i="7"/>
  <c r="H892" i="6"/>
  <c r="H892" i="7"/>
  <c r="I897" i="6"/>
  <c r="I897" i="7"/>
  <c r="G899" i="6"/>
  <c r="G899" i="7"/>
  <c r="F901" i="6"/>
  <c r="F901" i="7"/>
  <c r="H904" i="6"/>
  <c r="H904" i="7"/>
  <c r="I909" i="6"/>
  <c r="I909" i="7"/>
  <c r="O909" i="7" s="1"/>
  <c r="G911" i="6"/>
  <c r="G911" i="7"/>
  <c r="F913" i="6"/>
  <c r="F913" i="7"/>
  <c r="H916" i="6"/>
  <c r="H916" i="7"/>
  <c r="I921" i="6"/>
  <c r="I921" i="7"/>
  <c r="G923" i="6"/>
  <c r="G923" i="7"/>
  <c r="F925" i="6"/>
  <c r="F925" i="7"/>
  <c r="H928" i="6"/>
  <c r="H928" i="7"/>
  <c r="I933" i="6"/>
  <c r="I933" i="7"/>
  <c r="G935" i="6"/>
  <c r="G935" i="7"/>
  <c r="F937" i="6"/>
  <c r="F937" i="7"/>
  <c r="H940" i="6"/>
  <c r="H940" i="7"/>
  <c r="I945" i="6"/>
  <c r="I945" i="7"/>
  <c r="O945" i="7" s="1"/>
  <c r="G947" i="6"/>
  <c r="G947" i="7"/>
  <c r="F949" i="6"/>
  <c r="F949" i="7"/>
  <c r="H952" i="6"/>
  <c r="H952" i="7"/>
  <c r="I957" i="6"/>
  <c r="I957" i="7"/>
  <c r="G959" i="6"/>
  <c r="G959" i="7"/>
  <c r="F961" i="6"/>
  <c r="F961" i="7"/>
  <c r="H964" i="6"/>
  <c r="H964" i="7"/>
  <c r="I969" i="6"/>
  <c r="I969" i="7"/>
  <c r="G971" i="6"/>
  <c r="G971" i="7"/>
  <c r="F973" i="6"/>
  <c r="F973" i="7"/>
  <c r="H976" i="6"/>
  <c r="H976" i="7"/>
  <c r="I981" i="6"/>
  <c r="I981" i="7"/>
  <c r="O981" i="7" s="1"/>
  <c r="G983" i="6"/>
  <c r="G983" i="7"/>
  <c r="F985" i="6"/>
  <c r="F985" i="7"/>
  <c r="H988" i="6"/>
  <c r="H988" i="7"/>
  <c r="I993" i="6"/>
  <c r="I993" i="7"/>
  <c r="G995" i="6"/>
  <c r="G995" i="7"/>
  <c r="H1000" i="6"/>
  <c r="H1000" i="7"/>
  <c r="I1005" i="6"/>
  <c r="I1005" i="7"/>
  <c r="O1005" i="7" s="1"/>
  <c r="G1007" i="6"/>
  <c r="G1007" i="7"/>
  <c r="H1012" i="6"/>
  <c r="H1012" i="7"/>
  <c r="I1017" i="6"/>
  <c r="I1017" i="7"/>
  <c r="O1017" i="7" s="1"/>
  <c r="H1036" i="6"/>
  <c r="H1036" i="7"/>
  <c r="G1043" i="6"/>
  <c r="G1043" i="7"/>
  <c r="I1053" i="6"/>
  <c r="I1053" i="7"/>
  <c r="O1053" i="7" s="1"/>
  <c r="G1055" i="6"/>
  <c r="G1055" i="7"/>
  <c r="H1060" i="6"/>
  <c r="H1060" i="7"/>
  <c r="I1065" i="6"/>
  <c r="I1065" i="7"/>
  <c r="G1079" i="6"/>
  <c r="G1079" i="7"/>
  <c r="H1084" i="6"/>
  <c r="H1084" i="7"/>
  <c r="G1151" i="6"/>
  <c r="G1151" i="7"/>
  <c r="F1153" i="6"/>
  <c r="F1153" i="7"/>
  <c r="H1156" i="6"/>
  <c r="H1156" i="7"/>
  <c r="I1161" i="6"/>
  <c r="I1161" i="7"/>
  <c r="G1163" i="6"/>
  <c r="G1163" i="7"/>
  <c r="F1165" i="6"/>
  <c r="F1165" i="7"/>
  <c r="H1168" i="6"/>
  <c r="H1168" i="7"/>
  <c r="I1173" i="6"/>
  <c r="I1173" i="7"/>
  <c r="G1175" i="6"/>
  <c r="G1175" i="7"/>
  <c r="F1177" i="6"/>
  <c r="F1177" i="7"/>
  <c r="H1180" i="6"/>
  <c r="H1180" i="7"/>
  <c r="I1185" i="6"/>
  <c r="I1185" i="7"/>
  <c r="G1187" i="6"/>
  <c r="G1187" i="7"/>
  <c r="F1189" i="6"/>
  <c r="F1189" i="7"/>
  <c r="H1192" i="6"/>
  <c r="H1192" i="7"/>
  <c r="I1197" i="6"/>
  <c r="I1197" i="7"/>
  <c r="G1199" i="6"/>
  <c r="G1199" i="7"/>
  <c r="F1201" i="6"/>
  <c r="F1201" i="7"/>
  <c r="H1204" i="6"/>
  <c r="H1204" i="7"/>
  <c r="I1209" i="6"/>
  <c r="I1209" i="7"/>
  <c r="G1211" i="6"/>
  <c r="G1211" i="7"/>
  <c r="F1213" i="6"/>
  <c r="F1213" i="7"/>
  <c r="H1216" i="6"/>
  <c r="H1216" i="7"/>
  <c r="I1221" i="6"/>
  <c r="I1221" i="7"/>
  <c r="G1223" i="6"/>
  <c r="G1223" i="7"/>
  <c r="F1225" i="6"/>
  <c r="F1225" i="7"/>
  <c r="G2076" i="6"/>
  <c r="G2076" i="7"/>
  <c r="G2088" i="6"/>
  <c r="G2088" i="7"/>
  <c r="G2100" i="6"/>
  <c r="G2100" i="7"/>
  <c r="G2112" i="6"/>
  <c r="G2112" i="7"/>
  <c r="H2117" i="7"/>
  <c r="H2117" i="6"/>
  <c r="G2124" i="7"/>
  <c r="G2124" i="6"/>
  <c r="F2126" i="7"/>
  <c r="F2126" i="6"/>
  <c r="H2129" i="7"/>
  <c r="H2129" i="6"/>
  <c r="G2136" i="6"/>
  <c r="G2136" i="7"/>
  <c r="G2148" i="6"/>
  <c r="G2148" i="7"/>
  <c r="I469" i="6"/>
  <c r="I469" i="7"/>
  <c r="G616" i="6"/>
  <c r="G616" i="7"/>
  <c r="G628" i="6"/>
  <c r="G628" i="7"/>
  <c r="I650" i="6"/>
  <c r="I650" i="7"/>
  <c r="I679" i="6"/>
  <c r="I679" i="7"/>
  <c r="O679" i="7" s="1"/>
  <c r="H686" i="6"/>
  <c r="H686" i="7"/>
  <c r="H782" i="6"/>
  <c r="H782" i="7"/>
  <c r="G71" i="6"/>
  <c r="G71" i="7"/>
  <c r="G79" i="6"/>
  <c r="G79" i="7"/>
  <c r="G87" i="6"/>
  <c r="G87" i="7"/>
  <c r="G97" i="6"/>
  <c r="G97" i="7"/>
  <c r="G107" i="6"/>
  <c r="G107" i="7"/>
  <c r="G115" i="6"/>
  <c r="G115" i="7"/>
  <c r="G123" i="6"/>
  <c r="G123" i="7"/>
  <c r="G131" i="6"/>
  <c r="G131" i="7"/>
  <c r="G139" i="6"/>
  <c r="G139" i="7"/>
  <c r="G149" i="6"/>
  <c r="G149" i="7"/>
  <c r="G161" i="6"/>
  <c r="G161" i="7"/>
  <c r="H223" i="6"/>
  <c r="H223" i="7"/>
  <c r="F18" i="6"/>
  <c r="F18" i="7"/>
  <c r="O18" i="7" s="1"/>
  <c r="G30" i="6"/>
  <c r="G30" i="7"/>
  <c r="F40" i="6"/>
  <c r="F40" i="7"/>
  <c r="O40" i="7" s="1"/>
  <c r="G42" i="6"/>
  <c r="G42" i="7"/>
  <c r="H167" i="6"/>
  <c r="H167" i="7"/>
  <c r="H169" i="6"/>
  <c r="H169" i="7"/>
  <c r="H173" i="6"/>
  <c r="H173" i="7"/>
  <c r="H175" i="6"/>
  <c r="H175" i="7"/>
  <c r="H177" i="6"/>
  <c r="H177" i="7"/>
  <c r="H179" i="6"/>
  <c r="H179" i="7"/>
  <c r="H181" i="6"/>
  <c r="H181" i="7"/>
  <c r="H183" i="6"/>
  <c r="H183" i="7"/>
  <c r="H185" i="6"/>
  <c r="H185" i="7"/>
  <c r="H187" i="6"/>
  <c r="H187" i="7"/>
  <c r="H189" i="6"/>
  <c r="H189" i="7"/>
  <c r="H191" i="6"/>
  <c r="H191" i="7"/>
  <c r="H193" i="6"/>
  <c r="H193" i="7"/>
  <c r="H195" i="6"/>
  <c r="H195" i="7"/>
  <c r="H197" i="6"/>
  <c r="H197" i="7"/>
  <c r="H199" i="6"/>
  <c r="H199" i="7"/>
  <c r="H201" i="6"/>
  <c r="H201" i="7"/>
  <c r="I206" i="6"/>
  <c r="I206" i="7"/>
  <c r="G208" i="6"/>
  <c r="G208" i="7"/>
  <c r="F210" i="6"/>
  <c r="F210" i="7"/>
  <c r="H213" i="6"/>
  <c r="H213" i="7"/>
  <c r="I218" i="6"/>
  <c r="I218" i="7"/>
  <c r="G220" i="6"/>
  <c r="G220" i="7"/>
  <c r="F222" i="6"/>
  <c r="F222" i="7"/>
  <c r="H225" i="6"/>
  <c r="H225" i="7"/>
  <c r="I230" i="6"/>
  <c r="I230" i="7"/>
  <c r="G232" i="6"/>
  <c r="G232" i="7"/>
  <c r="H237" i="6"/>
  <c r="H237" i="7"/>
  <c r="I242" i="6"/>
  <c r="I242" i="7"/>
  <c r="G244" i="6"/>
  <c r="G244" i="7"/>
  <c r="F246" i="6"/>
  <c r="F246" i="7"/>
  <c r="H249" i="6"/>
  <c r="H249" i="7"/>
  <c r="I254" i="6"/>
  <c r="I254" i="7"/>
  <c r="G256" i="6"/>
  <c r="G256" i="7"/>
  <c r="F258" i="6"/>
  <c r="F258" i="7"/>
  <c r="H261" i="6"/>
  <c r="H261" i="7"/>
  <c r="I266" i="6"/>
  <c r="I266" i="7"/>
  <c r="G268" i="6"/>
  <c r="G268" i="7"/>
  <c r="F270" i="6"/>
  <c r="F270" i="7"/>
  <c r="H273" i="6"/>
  <c r="H273" i="7"/>
  <c r="I278" i="6"/>
  <c r="I278" i="7"/>
  <c r="G280" i="6"/>
  <c r="G280" i="7"/>
  <c r="F282" i="6"/>
  <c r="F282" i="7"/>
  <c r="H285" i="6"/>
  <c r="H285" i="7"/>
  <c r="I290" i="6"/>
  <c r="I290" i="7"/>
  <c r="G292" i="6"/>
  <c r="G292" i="7"/>
  <c r="F294" i="6"/>
  <c r="F294" i="7"/>
  <c r="H297" i="6"/>
  <c r="H297" i="7"/>
  <c r="I302" i="6"/>
  <c r="I302" i="7"/>
  <c r="G304" i="6"/>
  <c r="G304" i="7"/>
  <c r="F306" i="6"/>
  <c r="F306" i="7"/>
  <c r="H309" i="6"/>
  <c r="H309" i="7"/>
  <c r="I314" i="6"/>
  <c r="I314" i="7"/>
  <c r="G316" i="6"/>
  <c r="G316" i="7"/>
  <c r="F318" i="6"/>
  <c r="F318" i="7"/>
  <c r="H321" i="6"/>
  <c r="H321" i="7"/>
  <c r="I326" i="6"/>
  <c r="I326" i="7"/>
  <c r="G328" i="6"/>
  <c r="G328" i="7"/>
  <c r="F330" i="6"/>
  <c r="F330" i="7"/>
  <c r="H333" i="6"/>
  <c r="H333" i="7"/>
  <c r="I338" i="6"/>
  <c r="I338" i="7"/>
  <c r="I343" i="6"/>
  <c r="I343" i="7"/>
  <c r="G345" i="6"/>
  <c r="G345" i="7"/>
  <c r="F347" i="6"/>
  <c r="F347" i="7"/>
  <c r="H350" i="6"/>
  <c r="H350" i="7"/>
  <c r="I355" i="6"/>
  <c r="I355" i="7"/>
  <c r="G357" i="6"/>
  <c r="G357" i="7"/>
  <c r="F359" i="6"/>
  <c r="F359" i="7"/>
  <c r="H362" i="6"/>
  <c r="H362" i="7"/>
  <c r="I367" i="6"/>
  <c r="I367" i="7"/>
  <c r="G369" i="6"/>
  <c r="G369" i="7"/>
  <c r="F371" i="6"/>
  <c r="F371" i="7"/>
  <c r="H374" i="6"/>
  <c r="H374" i="7"/>
  <c r="I379" i="6"/>
  <c r="I379" i="7"/>
  <c r="G381" i="6"/>
  <c r="G381" i="7"/>
  <c r="F383" i="6"/>
  <c r="F383" i="7"/>
  <c r="H386" i="6"/>
  <c r="H386" i="7"/>
  <c r="I391" i="6"/>
  <c r="I391" i="7"/>
  <c r="G393" i="6"/>
  <c r="G393" i="7"/>
  <c r="F395" i="6"/>
  <c r="F395" i="7"/>
  <c r="H398" i="6"/>
  <c r="H398" i="7"/>
  <c r="I403" i="6"/>
  <c r="I403" i="7"/>
  <c r="G405" i="6"/>
  <c r="G405" i="7"/>
  <c r="F407" i="6"/>
  <c r="F407" i="7"/>
  <c r="H410" i="6"/>
  <c r="H410" i="7"/>
  <c r="I415" i="6"/>
  <c r="I415" i="7"/>
  <c r="G417" i="6"/>
  <c r="G417" i="7"/>
  <c r="F419" i="6"/>
  <c r="F419" i="7"/>
  <c r="H422" i="6"/>
  <c r="H422" i="7"/>
  <c r="I427" i="6"/>
  <c r="I427" i="7"/>
  <c r="G429" i="6"/>
  <c r="G429" i="7"/>
  <c r="F431" i="6"/>
  <c r="F431" i="7"/>
  <c r="H434" i="6"/>
  <c r="H434" i="7"/>
  <c r="H439" i="6"/>
  <c r="H439" i="7"/>
  <c r="H444" i="6"/>
  <c r="H444" i="7"/>
  <c r="I449" i="6"/>
  <c r="I449" i="7"/>
  <c r="G451" i="6"/>
  <c r="G451" i="7"/>
  <c r="F453" i="6"/>
  <c r="F453" i="7"/>
  <c r="H456" i="6"/>
  <c r="H456" i="7"/>
  <c r="I461" i="6"/>
  <c r="I461" i="7"/>
  <c r="G463" i="6"/>
  <c r="G463" i="7"/>
  <c r="F465" i="6"/>
  <c r="F465" i="7"/>
  <c r="H468" i="6"/>
  <c r="H468" i="7"/>
  <c r="I473" i="6"/>
  <c r="I473" i="7"/>
  <c r="G475" i="6"/>
  <c r="G475" i="7"/>
  <c r="H480" i="6"/>
  <c r="H480" i="7"/>
  <c r="I485" i="6"/>
  <c r="I485" i="7"/>
  <c r="H490" i="6"/>
  <c r="H490" i="7"/>
  <c r="I495" i="6"/>
  <c r="I495" i="7"/>
  <c r="G497" i="6"/>
  <c r="G497" i="7"/>
  <c r="H502" i="6"/>
  <c r="H502" i="7"/>
  <c r="I507" i="6"/>
  <c r="I507" i="7"/>
  <c r="G509" i="6"/>
  <c r="G509" i="7"/>
  <c r="H514" i="6"/>
  <c r="H514" i="7"/>
  <c r="I519" i="6"/>
  <c r="I519" i="7"/>
  <c r="G521" i="6"/>
  <c r="G521" i="7"/>
  <c r="H526" i="6"/>
  <c r="H526" i="7"/>
  <c r="I531" i="6"/>
  <c r="I531" i="7"/>
  <c r="O531" i="7" s="1"/>
  <c r="G533" i="6"/>
  <c r="G533" i="7"/>
  <c r="H538" i="6"/>
  <c r="H538" i="7"/>
  <c r="I543" i="6"/>
  <c r="I543" i="7"/>
  <c r="O543" i="7" s="1"/>
  <c r="G545" i="6"/>
  <c r="G545" i="7"/>
  <c r="H550" i="6"/>
  <c r="H550" i="7"/>
  <c r="I555" i="6"/>
  <c r="I555" i="7"/>
  <c r="G557" i="6"/>
  <c r="G557" i="7"/>
  <c r="H562" i="6"/>
  <c r="H562" i="7"/>
  <c r="I567" i="6"/>
  <c r="I567" i="7"/>
  <c r="G569" i="6"/>
  <c r="G569" i="7"/>
  <c r="H574" i="6"/>
  <c r="H574" i="7"/>
  <c r="H579" i="6"/>
  <c r="H579" i="7"/>
  <c r="I584" i="6"/>
  <c r="I584" i="7"/>
  <c r="G586" i="6"/>
  <c r="G586" i="7"/>
  <c r="H591" i="6"/>
  <c r="H591" i="7"/>
  <c r="I596" i="6"/>
  <c r="I596" i="7"/>
  <c r="G598" i="6"/>
  <c r="G598" i="7"/>
  <c r="H603" i="6"/>
  <c r="H603" i="7"/>
  <c r="H608" i="6"/>
  <c r="H608" i="7"/>
  <c r="H613" i="6"/>
  <c r="H613" i="7"/>
  <c r="I618" i="6"/>
  <c r="I618" i="7"/>
  <c r="G620" i="6"/>
  <c r="G620" i="7"/>
  <c r="H625" i="6"/>
  <c r="H625" i="7"/>
  <c r="I630" i="6"/>
  <c r="I630" i="7"/>
  <c r="G632" i="6"/>
  <c r="G632" i="7"/>
  <c r="H637" i="6"/>
  <c r="H637" i="7"/>
  <c r="I642" i="6"/>
  <c r="I642" i="7"/>
  <c r="G644" i="6"/>
  <c r="G644" i="7"/>
  <c r="H649" i="6"/>
  <c r="H649" i="7"/>
  <c r="I654" i="6"/>
  <c r="I654" i="7"/>
  <c r="G656" i="6"/>
  <c r="G656" i="7"/>
  <c r="H661" i="6"/>
  <c r="H661" i="7"/>
  <c r="I666" i="6"/>
  <c r="I666" i="7"/>
  <c r="G668" i="6"/>
  <c r="G668" i="7"/>
  <c r="H673" i="6"/>
  <c r="H673" i="7"/>
  <c r="H678" i="6"/>
  <c r="H678" i="7"/>
  <c r="I683" i="6"/>
  <c r="I683" i="7"/>
  <c r="G685" i="6"/>
  <c r="G685" i="7"/>
  <c r="H690" i="6"/>
  <c r="H690" i="7"/>
  <c r="I695" i="6"/>
  <c r="I695" i="7"/>
  <c r="G697" i="6"/>
  <c r="G697" i="7"/>
  <c r="H702" i="6"/>
  <c r="H702" i="7"/>
  <c r="I707" i="6"/>
  <c r="I707" i="7"/>
  <c r="G709" i="6"/>
  <c r="G709" i="7"/>
  <c r="H714" i="6"/>
  <c r="H714" i="7"/>
  <c r="I719" i="6"/>
  <c r="I719" i="7"/>
  <c r="G721" i="6"/>
  <c r="G721" i="7"/>
  <c r="H726" i="6"/>
  <c r="H726" i="7"/>
  <c r="I731" i="6"/>
  <c r="I731" i="7"/>
  <c r="G733" i="6"/>
  <c r="G733" i="7"/>
  <c r="H738" i="6"/>
  <c r="H738" i="7"/>
  <c r="I743" i="6"/>
  <c r="I743" i="7"/>
  <c r="G745" i="6"/>
  <c r="G745" i="7"/>
  <c r="H750" i="6"/>
  <c r="H750" i="7"/>
  <c r="I755" i="6"/>
  <c r="I755" i="7"/>
  <c r="G757" i="6"/>
  <c r="G757" i="7"/>
  <c r="H762" i="6"/>
  <c r="H762" i="7"/>
  <c r="I767" i="6"/>
  <c r="I767" i="7"/>
  <c r="G769" i="6"/>
  <c r="G769" i="7"/>
  <c r="F771" i="6"/>
  <c r="F771" i="7"/>
  <c r="H774" i="6"/>
  <c r="H774" i="7"/>
  <c r="I779" i="6"/>
  <c r="I779" i="7"/>
  <c r="G781" i="6"/>
  <c r="G781" i="7"/>
  <c r="F783" i="6"/>
  <c r="F783" i="7"/>
  <c r="H786" i="6"/>
  <c r="H786" i="7"/>
  <c r="I791" i="6"/>
  <c r="I791" i="7"/>
  <c r="G793" i="6"/>
  <c r="G793" i="7"/>
  <c r="F795" i="6"/>
  <c r="F795" i="7"/>
  <c r="H798" i="6"/>
  <c r="H798" i="7"/>
  <c r="I803" i="6"/>
  <c r="I803" i="7"/>
  <c r="G805" i="6"/>
  <c r="G805" i="7"/>
  <c r="F807" i="6"/>
  <c r="F807" i="7"/>
  <c r="H810" i="6"/>
  <c r="H810" i="7"/>
  <c r="I815" i="6"/>
  <c r="I815" i="7"/>
  <c r="G817" i="6"/>
  <c r="G817" i="7"/>
  <c r="F819" i="6"/>
  <c r="F819" i="7"/>
  <c r="H822" i="6"/>
  <c r="H822" i="7"/>
  <c r="I827" i="6"/>
  <c r="I827" i="7"/>
  <c r="G829" i="6"/>
  <c r="G829" i="7"/>
  <c r="I832" i="6"/>
  <c r="I832" i="7"/>
  <c r="G834" i="6"/>
  <c r="G834" i="7"/>
  <c r="F836" i="6"/>
  <c r="F836" i="7"/>
  <c r="H839" i="6"/>
  <c r="H839" i="7"/>
  <c r="I844" i="6"/>
  <c r="I844" i="7"/>
  <c r="G846" i="6"/>
  <c r="G846" i="7"/>
  <c r="F848" i="6"/>
  <c r="F848" i="7"/>
  <c r="H851" i="6"/>
  <c r="H851" i="7"/>
  <c r="I856" i="6"/>
  <c r="I856" i="7"/>
  <c r="G858" i="6"/>
  <c r="G858" i="7"/>
  <c r="F860" i="6"/>
  <c r="F860" i="7"/>
  <c r="H863" i="6"/>
  <c r="H863" i="7"/>
  <c r="I1108" i="6"/>
  <c r="I1108" i="7"/>
  <c r="G1110" i="6"/>
  <c r="G1110" i="7"/>
  <c r="F1112" i="6"/>
  <c r="F1112" i="7"/>
  <c r="H1115" i="6"/>
  <c r="H1115" i="7"/>
  <c r="I1120" i="6"/>
  <c r="I1120" i="7"/>
  <c r="G1122" i="6"/>
  <c r="G1122" i="7"/>
  <c r="F1124" i="6"/>
  <c r="F1124" i="7"/>
  <c r="H1127" i="6"/>
  <c r="H1127" i="7"/>
  <c r="I1132" i="6"/>
  <c r="I1132" i="7"/>
  <c r="G1134" i="6"/>
  <c r="G1134" i="7"/>
  <c r="F1136" i="6"/>
  <c r="F1136" i="7"/>
  <c r="H1139" i="6"/>
  <c r="H1139" i="7"/>
  <c r="I1144" i="6"/>
  <c r="I1144" i="7"/>
  <c r="G1146" i="6"/>
  <c r="G1146" i="7"/>
  <c r="F1148" i="6"/>
  <c r="F1148" i="7"/>
  <c r="H1151" i="6"/>
  <c r="H1151" i="7"/>
  <c r="I1156" i="6"/>
  <c r="I1156" i="7"/>
  <c r="G1158" i="6"/>
  <c r="G1158" i="7"/>
  <c r="F1160" i="6"/>
  <c r="F1160" i="7"/>
  <c r="F2061" i="6"/>
  <c r="F2061" i="7"/>
  <c r="H2064" i="6"/>
  <c r="H2064" i="7"/>
  <c r="G70" i="7"/>
  <c r="I491" i="6"/>
  <c r="I491" i="7"/>
  <c r="G541" i="6"/>
  <c r="G541" i="7"/>
  <c r="G553" i="6"/>
  <c r="G553" i="7"/>
  <c r="I580" i="6"/>
  <c r="I580" i="7"/>
  <c r="O580" i="7" s="1"/>
  <c r="G652" i="6"/>
  <c r="G652" i="7"/>
  <c r="G664" i="6"/>
  <c r="G664" i="7"/>
  <c r="I727" i="6"/>
  <c r="I727" i="7"/>
  <c r="I775" i="6"/>
  <c r="I775" i="7"/>
  <c r="G67" i="6"/>
  <c r="G67" i="7"/>
  <c r="G81" i="6"/>
  <c r="G81" i="7"/>
  <c r="G89" i="6"/>
  <c r="G89" i="7"/>
  <c r="G99" i="6"/>
  <c r="G99" i="7"/>
  <c r="G111" i="6"/>
  <c r="G111" i="7"/>
  <c r="G125" i="6"/>
  <c r="G125" i="7"/>
  <c r="G133" i="6"/>
  <c r="G133" i="7"/>
  <c r="G143" i="6"/>
  <c r="G143" i="7"/>
  <c r="G155" i="6"/>
  <c r="G155" i="7"/>
  <c r="H247" i="6"/>
  <c r="H247" i="7"/>
  <c r="F28" i="6"/>
  <c r="F28" i="7"/>
  <c r="O28" i="7" s="1"/>
  <c r="F10" i="6"/>
  <c r="F10" i="7"/>
  <c r="O10" i="7" s="1"/>
  <c r="F21" i="6"/>
  <c r="F21" i="7"/>
  <c r="O21" i="7" s="1"/>
  <c r="G23" i="6"/>
  <c r="G23" i="7"/>
  <c r="F33" i="6"/>
  <c r="F33" i="7"/>
  <c r="O33" i="7" s="1"/>
  <c r="F45" i="6"/>
  <c r="F45" i="7"/>
  <c r="O45" i="7" s="1"/>
  <c r="G47" i="6"/>
  <c r="G47" i="7"/>
  <c r="G203" i="6"/>
  <c r="G203" i="7"/>
  <c r="F205" i="6"/>
  <c r="F205" i="7"/>
  <c r="H208" i="6"/>
  <c r="H208" i="7"/>
  <c r="I213" i="6"/>
  <c r="I213" i="7"/>
  <c r="G215" i="6"/>
  <c r="G215" i="7"/>
  <c r="F217" i="6"/>
  <c r="F217" i="7"/>
  <c r="H220" i="6"/>
  <c r="H220" i="7"/>
  <c r="I225" i="6"/>
  <c r="I225" i="7"/>
  <c r="G227" i="6"/>
  <c r="G227" i="7"/>
  <c r="F229" i="6"/>
  <c r="F229" i="7"/>
  <c r="H232" i="6"/>
  <c r="H232" i="7"/>
  <c r="I237" i="6"/>
  <c r="I237" i="7"/>
  <c r="G239" i="6"/>
  <c r="G239" i="7"/>
  <c r="F241" i="6"/>
  <c r="F241" i="7"/>
  <c r="H244" i="6"/>
  <c r="H244" i="7"/>
  <c r="I249" i="6"/>
  <c r="I249" i="7"/>
  <c r="G251" i="6"/>
  <c r="G251" i="7"/>
  <c r="F253" i="6"/>
  <c r="F253" i="7"/>
  <c r="H256" i="6"/>
  <c r="H256" i="7"/>
  <c r="I261" i="6"/>
  <c r="I261" i="7"/>
  <c r="G263" i="6"/>
  <c r="G263" i="7"/>
  <c r="F265" i="6"/>
  <c r="F265" i="7"/>
  <c r="H268" i="6"/>
  <c r="H268" i="7"/>
  <c r="I273" i="6"/>
  <c r="I273" i="7"/>
  <c r="G275" i="6"/>
  <c r="G275" i="7"/>
  <c r="F277" i="6"/>
  <c r="F277" i="7"/>
  <c r="H280" i="6"/>
  <c r="H280" i="7"/>
  <c r="I285" i="6"/>
  <c r="I285" i="7"/>
  <c r="G287" i="6"/>
  <c r="G287" i="7"/>
  <c r="F289" i="6"/>
  <c r="F289" i="7"/>
  <c r="H292" i="6"/>
  <c r="H292" i="7"/>
  <c r="I297" i="6"/>
  <c r="I297" i="7"/>
  <c r="G299" i="6"/>
  <c r="G299" i="7"/>
  <c r="F301" i="6"/>
  <c r="F301" i="7"/>
  <c r="H304" i="6"/>
  <c r="H304" i="7"/>
  <c r="I309" i="6"/>
  <c r="I309" i="7"/>
  <c r="G311" i="6"/>
  <c r="G311" i="7"/>
  <c r="F313" i="6"/>
  <c r="F313" i="7"/>
  <c r="H316" i="6"/>
  <c r="H316" i="7"/>
  <c r="I321" i="6"/>
  <c r="I321" i="7"/>
  <c r="G323" i="6"/>
  <c r="G323" i="7"/>
  <c r="F325" i="6"/>
  <c r="F325" i="7"/>
  <c r="H328" i="6"/>
  <c r="H328" i="7"/>
  <c r="I333" i="6"/>
  <c r="I333" i="7"/>
  <c r="G335" i="6"/>
  <c r="G335" i="7"/>
  <c r="F337" i="6"/>
  <c r="F337" i="7"/>
  <c r="G340" i="6"/>
  <c r="G340" i="7"/>
  <c r="F342" i="6"/>
  <c r="F342" i="7"/>
  <c r="H345" i="6"/>
  <c r="H345" i="7"/>
  <c r="I350" i="6"/>
  <c r="I350" i="7"/>
  <c r="G352" i="6"/>
  <c r="G352" i="7"/>
  <c r="F354" i="6"/>
  <c r="F354" i="7"/>
  <c r="H357" i="6"/>
  <c r="H357" i="7"/>
  <c r="I362" i="6"/>
  <c r="I362" i="7"/>
  <c r="G364" i="6"/>
  <c r="G364" i="7"/>
  <c r="F366" i="6"/>
  <c r="F366" i="7"/>
  <c r="H369" i="6"/>
  <c r="H369" i="7"/>
  <c r="I374" i="6"/>
  <c r="I374" i="7"/>
  <c r="G376" i="6"/>
  <c r="G376" i="7"/>
  <c r="F378" i="6"/>
  <c r="F378" i="7"/>
  <c r="H381" i="6"/>
  <c r="H381" i="7"/>
  <c r="I386" i="6"/>
  <c r="I386" i="7"/>
  <c r="G388" i="6"/>
  <c r="G388" i="7"/>
  <c r="F390" i="6"/>
  <c r="F390" i="7"/>
  <c r="H393" i="6"/>
  <c r="H393" i="7"/>
  <c r="I398" i="6"/>
  <c r="I398" i="7"/>
  <c r="G400" i="6"/>
  <c r="G400" i="7"/>
  <c r="F402" i="6"/>
  <c r="F402" i="7"/>
  <c r="H405" i="6"/>
  <c r="H405" i="7"/>
  <c r="I714" i="6"/>
  <c r="I714" i="7"/>
  <c r="G716" i="6"/>
  <c r="G716" i="7"/>
  <c r="F718" i="6"/>
  <c r="F718" i="7"/>
  <c r="H721" i="6"/>
  <c r="H721" i="7"/>
  <c r="I726" i="6"/>
  <c r="I726" i="7"/>
  <c r="G728" i="6"/>
  <c r="G728" i="7"/>
  <c r="F730" i="6"/>
  <c r="F730" i="7"/>
  <c r="H733" i="6"/>
  <c r="H733" i="7"/>
  <c r="I738" i="6"/>
  <c r="I738" i="7"/>
  <c r="G740" i="6"/>
  <c r="G740" i="7"/>
  <c r="F742" i="6"/>
  <c r="F742" i="7"/>
  <c r="H745" i="6"/>
  <c r="H745" i="7"/>
  <c r="I750" i="6"/>
  <c r="I750" i="7"/>
  <c r="G752" i="6"/>
  <c r="G752" i="7"/>
  <c r="F754" i="6"/>
  <c r="F754" i="7"/>
  <c r="H757" i="6"/>
  <c r="H757" i="7"/>
  <c r="I762" i="6"/>
  <c r="I762" i="7"/>
  <c r="G764" i="6"/>
  <c r="G764" i="7"/>
  <c r="F766" i="6"/>
  <c r="F766" i="7"/>
  <c r="O766" i="7" s="1"/>
  <c r="H769" i="6"/>
  <c r="H769" i="7"/>
  <c r="I774" i="6"/>
  <c r="I774" i="7"/>
  <c r="G776" i="6"/>
  <c r="G776" i="7"/>
  <c r="F778" i="6"/>
  <c r="F778" i="7"/>
  <c r="H781" i="6"/>
  <c r="H781" i="7"/>
  <c r="I786" i="6"/>
  <c r="I786" i="7"/>
  <c r="G788" i="6"/>
  <c r="G788" i="7"/>
  <c r="F790" i="6"/>
  <c r="F790" i="7"/>
  <c r="H793" i="6"/>
  <c r="H793" i="7"/>
  <c r="I798" i="6"/>
  <c r="I798" i="7"/>
  <c r="G800" i="6"/>
  <c r="G800" i="7"/>
  <c r="F802" i="6"/>
  <c r="F802" i="7"/>
  <c r="H805" i="6"/>
  <c r="H805" i="7"/>
  <c r="I810" i="6"/>
  <c r="I810" i="7"/>
  <c r="G812" i="6"/>
  <c r="G812" i="7"/>
  <c r="F814" i="6"/>
  <c r="F814" i="7"/>
  <c r="H817" i="6"/>
  <c r="H817" i="7"/>
  <c r="I822" i="6"/>
  <c r="I822" i="7"/>
  <c r="G824" i="6"/>
  <c r="G824" i="7"/>
  <c r="F826" i="6"/>
  <c r="F826" i="7"/>
  <c r="H829" i="6"/>
  <c r="H829" i="7"/>
  <c r="F831" i="6"/>
  <c r="F831" i="7"/>
  <c r="H834" i="6"/>
  <c r="H834" i="7"/>
  <c r="I839" i="6"/>
  <c r="I839" i="7"/>
  <c r="G841" i="6"/>
  <c r="G841" i="7"/>
  <c r="F843" i="6"/>
  <c r="F843" i="7"/>
  <c r="H846" i="6"/>
  <c r="H846" i="7"/>
  <c r="I851" i="6"/>
  <c r="I851" i="7"/>
  <c r="G853" i="6"/>
  <c r="G853" i="7"/>
  <c r="F855" i="6"/>
  <c r="F855" i="7"/>
  <c r="H858" i="6"/>
  <c r="H858" i="7"/>
  <c r="I1019" i="6"/>
  <c r="I1019" i="7"/>
  <c r="G1021" i="6"/>
  <c r="G1021" i="7"/>
  <c r="H1026" i="6"/>
  <c r="H1026" i="7"/>
  <c r="I1043" i="6"/>
  <c r="I1043" i="7"/>
  <c r="G1045" i="6"/>
  <c r="G1045" i="7"/>
  <c r="H1050" i="6"/>
  <c r="H1050" i="7"/>
  <c r="H1062" i="6"/>
  <c r="H1062" i="7"/>
  <c r="I1067" i="6"/>
  <c r="I1067" i="7"/>
  <c r="G1069" i="6"/>
  <c r="G1069" i="7"/>
  <c r="I1079" i="6"/>
  <c r="I1079" i="7"/>
  <c r="G1081" i="6"/>
  <c r="G1081" i="7"/>
  <c r="I1103" i="6"/>
  <c r="I1103" i="7"/>
  <c r="G1105" i="6"/>
  <c r="G1105" i="7"/>
  <c r="F1107" i="6"/>
  <c r="F1107" i="7"/>
  <c r="H1110" i="6"/>
  <c r="H1110" i="7"/>
  <c r="I1115" i="6"/>
  <c r="I1115" i="7"/>
  <c r="G1117" i="6"/>
  <c r="G1117" i="7"/>
  <c r="F1119" i="6"/>
  <c r="F1119" i="7"/>
  <c r="H1122" i="6"/>
  <c r="H1122" i="7"/>
  <c r="I1127" i="6"/>
  <c r="I1127" i="7"/>
  <c r="G1129" i="6"/>
  <c r="G1129" i="7"/>
  <c r="F1131" i="6"/>
  <c r="F1131" i="7"/>
  <c r="H1134" i="6"/>
  <c r="H1134" i="7"/>
  <c r="I1139" i="6"/>
  <c r="I1139" i="7"/>
  <c r="G1141" i="6"/>
  <c r="G1141" i="7"/>
  <c r="F1143" i="6"/>
  <c r="F1143" i="7"/>
  <c r="H1146" i="6"/>
  <c r="H1146" i="7"/>
  <c r="I1151" i="6"/>
  <c r="I1151" i="7"/>
  <c r="G1153" i="6"/>
  <c r="G1153" i="7"/>
  <c r="F1155" i="6"/>
  <c r="F1155" i="7"/>
  <c r="H1158" i="6"/>
  <c r="H1158" i="7"/>
  <c r="I1163" i="6"/>
  <c r="I1163" i="7"/>
  <c r="G1165" i="6"/>
  <c r="G1165" i="7"/>
  <c r="F1167" i="6"/>
  <c r="F1167" i="7"/>
  <c r="H1170" i="6"/>
  <c r="H1170" i="7"/>
  <c r="I1175" i="6"/>
  <c r="I1175" i="7"/>
  <c r="G1177" i="6"/>
  <c r="G1177" i="7"/>
  <c r="F1179" i="6"/>
  <c r="F1179" i="7"/>
  <c r="H1182" i="6"/>
  <c r="H1182" i="7"/>
  <c r="I1187" i="6"/>
  <c r="I1187" i="7"/>
  <c r="G1189" i="6"/>
  <c r="G1189" i="7"/>
  <c r="F1191" i="6"/>
  <c r="F1191" i="7"/>
  <c r="F1940" i="6"/>
  <c r="F1940" i="7"/>
  <c r="H1943" i="6"/>
  <c r="H1943" i="7"/>
  <c r="H2047" i="6"/>
  <c r="H2047" i="7"/>
  <c r="H2059" i="6"/>
  <c r="H2059" i="7"/>
  <c r="G63" i="7"/>
  <c r="F78" i="7"/>
  <c r="O78" i="7" s="1"/>
  <c r="G93" i="7"/>
  <c r="I445" i="6"/>
  <c r="I445" i="7"/>
  <c r="G488" i="6"/>
  <c r="G488" i="7"/>
  <c r="G493" i="6"/>
  <c r="G493" i="7"/>
  <c r="F507" i="6"/>
  <c r="F507" i="7"/>
  <c r="G517" i="6"/>
  <c r="G517" i="7"/>
  <c r="F519" i="6"/>
  <c r="F519" i="7"/>
  <c r="I551" i="6"/>
  <c r="I551" i="7"/>
  <c r="I575" i="6"/>
  <c r="I575" i="7"/>
  <c r="G582" i="6"/>
  <c r="G582" i="7"/>
  <c r="H587" i="6"/>
  <c r="H587" i="7"/>
  <c r="G594" i="6"/>
  <c r="G594" i="7"/>
  <c r="H599" i="6"/>
  <c r="H599" i="7"/>
  <c r="H621" i="6"/>
  <c r="H621" i="7"/>
  <c r="G693" i="6"/>
  <c r="G693" i="7"/>
  <c r="G729" i="6"/>
  <c r="G729" i="7"/>
  <c r="G59" i="6"/>
  <c r="G59" i="7"/>
  <c r="G73" i="6"/>
  <c r="G73" i="7"/>
  <c r="G103" i="6"/>
  <c r="G103" i="7"/>
  <c r="G109" i="6"/>
  <c r="G109" i="7"/>
  <c r="G117" i="6"/>
  <c r="G117" i="7"/>
  <c r="G127" i="6"/>
  <c r="G127" i="7"/>
  <c r="G135" i="6"/>
  <c r="G135" i="7"/>
  <c r="G145" i="6"/>
  <c r="G145" i="7"/>
  <c r="G151" i="6"/>
  <c r="G151" i="7"/>
  <c r="G159" i="6"/>
  <c r="G159" i="7"/>
  <c r="G206" i="6"/>
  <c r="G206" i="7"/>
  <c r="F208" i="6"/>
  <c r="F208" i="7"/>
  <c r="I252" i="6"/>
  <c r="I252" i="7"/>
  <c r="F14" i="6"/>
  <c r="F14" i="7"/>
  <c r="O14" i="7" s="1"/>
  <c r="F26" i="6"/>
  <c r="F26" i="7"/>
  <c r="O26" i="7" s="1"/>
  <c r="G28" i="6"/>
  <c r="G28" i="7"/>
  <c r="F38" i="6"/>
  <c r="F38" i="7"/>
  <c r="O38" i="7" s="1"/>
  <c r="G40" i="6"/>
  <c r="G40" i="7"/>
  <c r="F50" i="6"/>
  <c r="F50" i="7"/>
  <c r="O50" i="7" s="1"/>
  <c r="F52" i="6"/>
  <c r="F52" i="7"/>
  <c r="O52" i="7" s="1"/>
  <c r="F56" i="6"/>
  <c r="F56" i="7"/>
  <c r="O56" i="7" s="1"/>
  <c r="F58" i="6"/>
  <c r="F58" i="7"/>
  <c r="O58" i="7" s="1"/>
  <c r="F60" i="6"/>
  <c r="F60" i="7"/>
  <c r="O60" i="7" s="1"/>
  <c r="F62" i="6"/>
  <c r="F62" i="7"/>
  <c r="O62" i="7" s="1"/>
  <c r="F64" i="6"/>
  <c r="F64" i="7"/>
  <c r="O64" i="7" s="1"/>
  <c r="F66" i="6"/>
  <c r="F66" i="7"/>
  <c r="O66" i="7" s="1"/>
  <c r="F68" i="6"/>
  <c r="F68" i="7"/>
  <c r="O68" i="7" s="1"/>
  <c r="F70" i="6"/>
  <c r="F70" i="7"/>
  <c r="O70" i="7" s="1"/>
  <c r="F72" i="6"/>
  <c r="F72" i="7"/>
  <c r="O72" i="7" s="1"/>
  <c r="F74" i="6"/>
  <c r="F74" i="7"/>
  <c r="O74" i="7" s="1"/>
  <c r="F76" i="6"/>
  <c r="F76" i="7"/>
  <c r="O76" i="7" s="1"/>
  <c r="F80" i="6"/>
  <c r="F80" i="7"/>
  <c r="O80" i="7" s="1"/>
  <c r="F82" i="6"/>
  <c r="F82" i="7"/>
  <c r="O82" i="7" s="1"/>
  <c r="F84" i="6"/>
  <c r="F84" i="7"/>
  <c r="O84" i="7" s="1"/>
  <c r="F86" i="6"/>
  <c r="F86" i="7"/>
  <c r="O86" i="7" s="1"/>
  <c r="F90" i="6"/>
  <c r="F90" i="7"/>
  <c r="O90" i="7" s="1"/>
  <c r="F92" i="6"/>
  <c r="F92" i="7"/>
  <c r="O92" i="7" s="1"/>
  <c r="F94" i="6"/>
  <c r="F94" i="7"/>
  <c r="O94" i="7" s="1"/>
  <c r="F96" i="6"/>
  <c r="F96" i="7"/>
  <c r="O96" i="7" s="1"/>
  <c r="F100" i="6"/>
  <c r="F100" i="7"/>
  <c r="O100" i="7" s="1"/>
  <c r="F102" i="6"/>
  <c r="F102" i="7"/>
  <c r="O102" i="7" s="1"/>
  <c r="F104" i="6"/>
  <c r="F104" i="7"/>
  <c r="O104" i="7" s="1"/>
  <c r="F108" i="6"/>
  <c r="F108" i="7"/>
  <c r="O108" i="7" s="1"/>
  <c r="F110" i="6"/>
  <c r="F110" i="7"/>
  <c r="O110" i="7" s="1"/>
  <c r="F112" i="6"/>
  <c r="F112" i="7"/>
  <c r="O112" i="7" s="1"/>
  <c r="F114" i="6"/>
  <c r="F114" i="7"/>
  <c r="O114" i="7" s="1"/>
  <c r="F116" i="6"/>
  <c r="F116" i="7"/>
  <c r="O116" i="7" s="1"/>
  <c r="F118" i="6"/>
  <c r="F118" i="7"/>
  <c r="O118" i="7" s="1"/>
  <c r="F120" i="6"/>
  <c r="F120" i="7"/>
  <c r="O120" i="7" s="1"/>
  <c r="F122" i="6"/>
  <c r="F122" i="7"/>
  <c r="O122" i="7" s="1"/>
  <c r="F124" i="6"/>
  <c r="F124" i="7"/>
  <c r="O124" i="7" s="1"/>
  <c r="F128" i="6"/>
  <c r="F128" i="7"/>
  <c r="O128" i="7" s="1"/>
  <c r="F130" i="6"/>
  <c r="F130" i="7"/>
  <c r="O130" i="7" s="1"/>
  <c r="F132" i="6"/>
  <c r="F132" i="7"/>
  <c r="O132" i="7" s="1"/>
  <c r="F134" i="6"/>
  <c r="F134" i="7"/>
  <c r="O134" i="7" s="1"/>
  <c r="F136" i="6"/>
  <c r="F136" i="7"/>
  <c r="O136" i="7" s="1"/>
  <c r="F138" i="6"/>
  <c r="F138" i="7"/>
  <c r="O138" i="7" s="1"/>
  <c r="F140" i="6"/>
  <c r="F140" i="7"/>
  <c r="O140" i="7" s="1"/>
  <c r="F142" i="6"/>
  <c r="F142" i="7"/>
  <c r="O142" i="7" s="1"/>
  <c r="F144" i="6"/>
  <c r="F144" i="7"/>
  <c r="O144" i="7" s="1"/>
  <c r="F146" i="6"/>
  <c r="F146" i="7"/>
  <c r="O146" i="7" s="1"/>
  <c r="F148" i="6"/>
  <c r="F148" i="7"/>
  <c r="O148" i="7" s="1"/>
  <c r="F150" i="6"/>
  <c r="F150" i="7"/>
  <c r="O150" i="7" s="1"/>
  <c r="F152" i="6"/>
  <c r="F152" i="7"/>
  <c r="O152" i="7" s="1"/>
  <c r="F154" i="6"/>
  <c r="F154" i="7"/>
  <c r="O154" i="7" s="1"/>
  <c r="F156" i="6"/>
  <c r="F156" i="7"/>
  <c r="O156" i="7" s="1"/>
  <c r="F158" i="6"/>
  <c r="F158" i="7"/>
  <c r="O158" i="7" s="1"/>
  <c r="F160" i="6"/>
  <c r="F160" i="7"/>
  <c r="O160" i="7" s="1"/>
  <c r="F162" i="6"/>
  <c r="F162" i="7"/>
  <c r="O162" i="7" s="1"/>
  <c r="F164" i="6"/>
  <c r="F164" i="7"/>
  <c r="O164" i="7" s="1"/>
  <c r="F166" i="6"/>
  <c r="F166" i="7"/>
  <c r="O166" i="7" s="1"/>
  <c r="H203" i="6"/>
  <c r="H203" i="7"/>
  <c r="I208" i="6"/>
  <c r="I208" i="7"/>
  <c r="G210" i="6"/>
  <c r="G210" i="7"/>
  <c r="F212" i="6"/>
  <c r="F212" i="7"/>
  <c r="O212" i="7" s="1"/>
  <c r="H215" i="6"/>
  <c r="H215" i="7"/>
  <c r="I220" i="6"/>
  <c r="I220" i="7"/>
  <c r="G222" i="6"/>
  <c r="G222" i="7"/>
  <c r="F224" i="6"/>
  <c r="F224" i="7"/>
  <c r="O224" i="7" s="1"/>
  <c r="H227" i="6"/>
  <c r="H227" i="7"/>
  <c r="I232" i="6"/>
  <c r="I232" i="7"/>
  <c r="O232" i="7" s="1"/>
  <c r="G234" i="6"/>
  <c r="G234" i="7"/>
  <c r="F236" i="6"/>
  <c r="F236" i="7"/>
  <c r="O236" i="7" s="1"/>
  <c r="H239" i="6"/>
  <c r="H239" i="7"/>
  <c r="I244" i="6"/>
  <c r="I244" i="7"/>
  <c r="O244" i="7" s="1"/>
  <c r="G246" i="6"/>
  <c r="G246" i="7"/>
  <c r="F248" i="6"/>
  <c r="F248" i="7"/>
  <c r="H251" i="6"/>
  <c r="H251" i="7"/>
  <c r="I256" i="6"/>
  <c r="I256" i="7"/>
  <c r="G258" i="6"/>
  <c r="G258" i="7"/>
  <c r="F260" i="6"/>
  <c r="F260" i="7"/>
  <c r="H263" i="6"/>
  <c r="H263" i="7"/>
  <c r="I268" i="6"/>
  <c r="I268" i="7"/>
  <c r="G270" i="6"/>
  <c r="G270" i="7"/>
  <c r="F272" i="6"/>
  <c r="F272" i="7"/>
  <c r="O272" i="7" s="1"/>
  <c r="H275" i="6"/>
  <c r="H275" i="7"/>
  <c r="I280" i="6"/>
  <c r="I280" i="7"/>
  <c r="G282" i="6"/>
  <c r="G282" i="7"/>
  <c r="F284" i="6"/>
  <c r="F284" i="7"/>
  <c r="O284" i="7" s="1"/>
  <c r="H287" i="6"/>
  <c r="H287" i="7"/>
  <c r="I292" i="6"/>
  <c r="I292" i="7"/>
  <c r="G523" i="6"/>
  <c r="G523" i="7"/>
  <c r="I632" i="6"/>
  <c r="I632" i="7"/>
  <c r="G634" i="6"/>
  <c r="G634" i="7"/>
  <c r="F636" i="6"/>
  <c r="F636" i="7"/>
  <c r="H639" i="6"/>
  <c r="H639" i="7"/>
  <c r="I644" i="6"/>
  <c r="I644" i="7"/>
  <c r="G646" i="6"/>
  <c r="G646" i="7"/>
  <c r="F648" i="6"/>
  <c r="F648" i="7"/>
  <c r="O648" i="7" s="1"/>
  <c r="H651" i="6"/>
  <c r="H651" i="7"/>
  <c r="I656" i="6"/>
  <c r="I656" i="7"/>
  <c r="G658" i="6"/>
  <c r="G658" i="7"/>
  <c r="F660" i="6"/>
  <c r="F660" i="7"/>
  <c r="O660" i="7" s="1"/>
  <c r="H663" i="6"/>
  <c r="H663" i="7"/>
  <c r="I668" i="6"/>
  <c r="I668" i="7"/>
  <c r="G670" i="6"/>
  <c r="G670" i="7"/>
  <c r="F672" i="6"/>
  <c r="F672" i="7"/>
  <c r="H675" i="6"/>
  <c r="H675" i="7"/>
  <c r="F677" i="6"/>
  <c r="F677" i="7"/>
  <c r="H680" i="6"/>
  <c r="H680" i="7"/>
  <c r="I685" i="6"/>
  <c r="I685" i="7"/>
  <c r="G687" i="6"/>
  <c r="G687" i="7"/>
  <c r="F689" i="6"/>
  <c r="F689" i="7"/>
  <c r="H692" i="6"/>
  <c r="H692" i="7"/>
  <c r="I697" i="6"/>
  <c r="I697" i="7"/>
  <c r="G699" i="6"/>
  <c r="G699" i="7"/>
  <c r="F701" i="6"/>
  <c r="F701" i="7"/>
  <c r="O701" i="7" s="1"/>
  <c r="H704" i="6"/>
  <c r="H704" i="7"/>
  <c r="I709" i="6"/>
  <c r="I709" i="7"/>
  <c r="G711" i="6"/>
  <c r="G711" i="7"/>
  <c r="F713" i="6"/>
  <c r="F713" i="7"/>
  <c r="H716" i="6"/>
  <c r="H716" i="7"/>
  <c r="I721" i="6"/>
  <c r="I721" i="7"/>
  <c r="G723" i="6"/>
  <c r="G723" i="7"/>
  <c r="F725" i="6"/>
  <c r="F725" i="7"/>
  <c r="H728" i="6"/>
  <c r="H728" i="7"/>
  <c r="I733" i="6"/>
  <c r="I733" i="7"/>
  <c r="G735" i="6"/>
  <c r="G735" i="7"/>
  <c r="F737" i="6"/>
  <c r="F737" i="7"/>
  <c r="O737" i="7" s="1"/>
  <c r="H740" i="6"/>
  <c r="H740" i="7"/>
  <c r="I745" i="6"/>
  <c r="I745" i="7"/>
  <c r="G747" i="6"/>
  <c r="G747" i="7"/>
  <c r="F749" i="6"/>
  <c r="F749" i="7"/>
  <c r="H752" i="6"/>
  <c r="H752" i="7"/>
  <c r="I757" i="6"/>
  <c r="I757" i="7"/>
  <c r="G759" i="6"/>
  <c r="G759" i="7"/>
  <c r="F761" i="6"/>
  <c r="F761" i="7"/>
  <c r="H764" i="6"/>
  <c r="H764" i="7"/>
  <c r="I769" i="6"/>
  <c r="I769" i="7"/>
  <c r="G771" i="6"/>
  <c r="G771" i="7"/>
  <c r="F773" i="6"/>
  <c r="F773" i="7"/>
  <c r="H776" i="6"/>
  <c r="H776" i="7"/>
  <c r="I781" i="6"/>
  <c r="I781" i="7"/>
  <c r="G783" i="6"/>
  <c r="G783" i="7"/>
  <c r="F785" i="6"/>
  <c r="F785" i="7"/>
  <c r="H788" i="6"/>
  <c r="H788" i="7"/>
  <c r="I793" i="6"/>
  <c r="I793" i="7"/>
  <c r="G795" i="6"/>
  <c r="G795" i="7"/>
  <c r="F797" i="6"/>
  <c r="F797" i="7"/>
  <c r="H800" i="6"/>
  <c r="H800" i="7"/>
  <c r="I805" i="6"/>
  <c r="I805" i="7"/>
  <c r="G807" i="6"/>
  <c r="G807" i="7"/>
  <c r="F809" i="6"/>
  <c r="F809" i="7"/>
  <c r="H812" i="6"/>
  <c r="H812" i="7"/>
  <c r="I817" i="6"/>
  <c r="I817" i="7"/>
  <c r="G819" i="6"/>
  <c r="G819" i="7"/>
  <c r="F821" i="6"/>
  <c r="F821" i="7"/>
  <c r="H824" i="6"/>
  <c r="H824" i="7"/>
  <c r="I829" i="6"/>
  <c r="I829" i="7"/>
  <c r="O829" i="7" s="1"/>
  <c r="I834" i="6"/>
  <c r="I834" i="7"/>
  <c r="O834" i="7" s="1"/>
  <c r="G836" i="6"/>
  <c r="G836" i="7"/>
  <c r="F838" i="6"/>
  <c r="F838" i="7"/>
  <c r="H841" i="6"/>
  <c r="H841" i="7"/>
  <c r="I846" i="6"/>
  <c r="I846" i="7"/>
  <c r="G848" i="6"/>
  <c r="G848" i="7"/>
  <c r="F850" i="6"/>
  <c r="F850" i="7"/>
  <c r="O850" i="7" s="1"/>
  <c r="H853" i="6"/>
  <c r="H853" i="7"/>
  <c r="G956" i="6"/>
  <c r="G956" i="7"/>
  <c r="H961" i="6"/>
  <c r="H961" i="7"/>
  <c r="I966" i="6"/>
  <c r="I966" i="7"/>
  <c r="O966" i="7" s="1"/>
  <c r="I978" i="6"/>
  <c r="I978" i="7"/>
  <c r="O978" i="7" s="1"/>
  <c r="G980" i="6"/>
  <c r="G980" i="7"/>
  <c r="H985" i="6"/>
  <c r="H985" i="7"/>
  <c r="I1002" i="6"/>
  <c r="I1002" i="7"/>
  <c r="G1004" i="6"/>
  <c r="G1004" i="7"/>
  <c r="H1009" i="6"/>
  <c r="H1009" i="7"/>
  <c r="I1026" i="6"/>
  <c r="I1026" i="7"/>
  <c r="G1040" i="6"/>
  <c r="G1040" i="7"/>
  <c r="H1045" i="6"/>
  <c r="H1045" i="7"/>
  <c r="H1057" i="6"/>
  <c r="H1057" i="7"/>
  <c r="I1062" i="6"/>
  <c r="I1062" i="7"/>
  <c r="G1064" i="6"/>
  <c r="G1064" i="7"/>
  <c r="H1081" i="6"/>
  <c r="H1081" i="7"/>
  <c r="I1086" i="6"/>
  <c r="I1086" i="7"/>
  <c r="I1098" i="6"/>
  <c r="I1098" i="7"/>
  <c r="G1100" i="6"/>
  <c r="G1100" i="7"/>
  <c r="F1102" i="6"/>
  <c r="F1102" i="7"/>
  <c r="O1102" i="7" s="1"/>
  <c r="H1105" i="6"/>
  <c r="H1105" i="7"/>
  <c r="I1110" i="6"/>
  <c r="I1110" i="7"/>
  <c r="G1112" i="6"/>
  <c r="G1112" i="7"/>
  <c r="F1114" i="6"/>
  <c r="F1114" i="7"/>
  <c r="H1117" i="6"/>
  <c r="H1117" i="7"/>
  <c r="I1122" i="6"/>
  <c r="I1122" i="7"/>
  <c r="G1124" i="6"/>
  <c r="G1124" i="7"/>
  <c r="F1126" i="6"/>
  <c r="F1126" i="7"/>
  <c r="H1129" i="6"/>
  <c r="H1129" i="7"/>
  <c r="I1134" i="6"/>
  <c r="I1134" i="7"/>
  <c r="G1136" i="6"/>
  <c r="G1136" i="7"/>
  <c r="F1138" i="6"/>
  <c r="F1138" i="7"/>
  <c r="H1141" i="6"/>
  <c r="H1141" i="7"/>
  <c r="I1146" i="6"/>
  <c r="I1146" i="7"/>
  <c r="G1148" i="6"/>
  <c r="G1148" i="7"/>
  <c r="F1150" i="6"/>
  <c r="F1150" i="7"/>
  <c r="H1153" i="6"/>
  <c r="H1153" i="7"/>
  <c r="I1158" i="6"/>
  <c r="I1158" i="7"/>
  <c r="G1160" i="6"/>
  <c r="G1160" i="7"/>
  <c r="F1162" i="6"/>
  <c r="F1162" i="7"/>
  <c r="H1165" i="6"/>
  <c r="H1165" i="7"/>
  <c r="I1170" i="6"/>
  <c r="I1170" i="7"/>
  <c r="G1172" i="6"/>
  <c r="G1172" i="7"/>
  <c r="F1174" i="6"/>
  <c r="F1174" i="7"/>
  <c r="H1177" i="6"/>
  <c r="H1177" i="7"/>
  <c r="F1702" i="7"/>
  <c r="F1702" i="6"/>
  <c r="G1950" i="6"/>
  <c r="G1950" i="7"/>
  <c r="F1952" i="6"/>
  <c r="F1952" i="7"/>
  <c r="O1952" i="7" s="1"/>
  <c r="H1955" i="6"/>
  <c r="H1955" i="7"/>
  <c r="G1967" i="6"/>
  <c r="G1967" i="7"/>
  <c r="G1979" i="6"/>
  <c r="G1979" i="7"/>
  <c r="G1991" i="6"/>
  <c r="G1991" i="7"/>
  <c r="G2003" i="6"/>
  <c r="G2003" i="7"/>
  <c r="G2015" i="6"/>
  <c r="G2015" i="7"/>
  <c r="H2025" i="6"/>
  <c r="H2025" i="7"/>
  <c r="G2037" i="6"/>
  <c r="G2037" i="7"/>
  <c r="F2039" i="6"/>
  <c r="F2039" i="7"/>
  <c r="H171" i="7"/>
  <c r="I440" i="6"/>
  <c r="I440" i="7"/>
  <c r="H452" i="6"/>
  <c r="H452" i="7"/>
  <c r="H464" i="6"/>
  <c r="H464" i="7"/>
  <c r="H476" i="6"/>
  <c r="H476" i="7"/>
  <c r="G483" i="6"/>
  <c r="G483" i="7"/>
  <c r="F495" i="6"/>
  <c r="F495" i="7"/>
  <c r="H510" i="6"/>
  <c r="H510" i="7"/>
  <c r="H534" i="6"/>
  <c r="H534" i="7"/>
  <c r="H645" i="6"/>
  <c r="H645" i="7"/>
  <c r="F15" i="6"/>
  <c r="F15" i="7"/>
  <c r="O15" i="7" s="1"/>
  <c r="I388" i="6"/>
  <c r="I388" i="7"/>
  <c r="I412" i="6"/>
  <c r="I412" i="7"/>
  <c r="I436" i="6"/>
  <c r="I436" i="7"/>
  <c r="I458" i="6"/>
  <c r="I458" i="7"/>
  <c r="I552" i="6"/>
  <c r="I552" i="7"/>
  <c r="G554" i="6"/>
  <c r="G554" i="7"/>
  <c r="F556" i="6"/>
  <c r="F556" i="7"/>
  <c r="H559" i="6"/>
  <c r="H559" i="7"/>
  <c r="I564" i="6"/>
  <c r="I564" i="7"/>
  <c r="G566" i="6"/>
  <c r="G566" i="7"/>
  <c r="F568" i="6"/>
  <c r="F568" i="7"/>
  <c r="H571" i="6"/>
  <c r="H571" i="7"/>
  <c r="H576" i="6"/>
  <c r="H576" i="7"/>
  <c r="I581" i="6"/>
  <c r="I581" i="7"/>
  <c r="G583" i="6"/>
  <c r="G583" i="7"/>
  <c r="F585" i="6"/>
  <c r="F585" i="7"/>
  <c r="O585" i="7" s="1"/>
  <c r="H588" i="6"/>
  <c r="H588" i="7"/>
  <c r="I593" i="6"/>
  <c r="I593" i="7"/>
  <c r="G595" i="6"/>
  <c r="G595" i="7"/>
  <c r="F597" i="6"/>
  <c r="F597" i="7"/>
  <c r="H600" i="6"/>
  <c r="H600" i="7"/>
  <c r="H605" i="6"/>
  <c r="H605" i="7"/>
  <c r="H610" i="6"/>
  <c r="H610" i="7"/>
  <c r="I615" i="6"/>
  <c r="I615" i="7"/>
  <c r="G617" i="6"/>
  <c r="G617" i="7"/>
  <c r="F619" i="6"/>
  <c r="F619" i="7"/>
  <c r="H622" i="6"/>
  <c r="H622" i="7"/>
  <c r="I627" i="6"/>
  <c r="I627" i="7"/>
  <c r="G629" i="6"/>
  <c r="G629" i="7"/>
  <c r="F631" i="6"/>
  <c r="F631" i="7"/>
  <c r="H634" i="6"/>
  <c r="H634" i="7"/>
  <c r="I639" i="6"/>
  <c r="I639" i="7"/>
  <c r="G641" i="6"/>
  <c r="G641" i="7"/>
  <c r="F643" i="6"/>
  <c r="F643" i="7"/>
  <c r="H646" i="6"/>
  <c r="H646" i="7"/>
  <c r="I651" i="6"/>
  <c r="I651" i="7"/>
  <c r="G653" i="6"/>
  <c r="G653" i="7"/>
  <c r="F655" i="6"/>
  <c r="F655" i="7"/>
  <c r="H658" i="6"/>
  <c r="H658" i="7"/>
  <c r="I663" i="6"/>
  <c r="I663" i="7"/>
  <c r="G665" i="6"/>
  <c r="G665" i="7"/>
  <c r="F667" i="6"/>
  <c r="F667" i="7"/>
  <c r="H670" i="6"/>
  <c r="H670" i="7"/>
  <c r="I675" i="6"/>
  <c r="I675" i="7"/>
  <c r="I680" i="6"/>
  <c r="I680" i="7"/>
  <c r="G682" i="6"/>
  <c r="G682" i="7"/>
  <c r="F684" i="6"/>
  <c r="F684" i="7"/>
  <c r="H687" i="6"/>
  <c r="H687" i="7"/>
  <c r="I692" i="6"/>
  <c r="I692" i="7"/>
  <c r="G694" i="6"/>
  <c r="G694" i="7"/>
  <c r="F696" i="6"/>
  <c r="F696" i="7"/>
  <c r="O696" i="7" s="1"/>
  <c r="H699" i="6"/>
  <c r="H699" i="7"/>
  <c r="I704" i="6"/>
  <c r="I704" i="7"/>
  <c r="G706" i="6"/>
  <c r="G706" i="7"/>
  <c r="F708" i="6"/>
  <c r="F708" i="7"/>
  <c r="H711" i="6"/>
  <c r="H711" i="7"/>
  <c r="I716" i="6"/>
  <c r="I716" i="7"/>
  <c r="G718" i="6"/>
  <c r="G718" i="7"/>
  <c r="F720" i="6"/>
  <c r="F720" i="7"/>
  <c r="H723" i="6"/>
  <c r="H723" i="7"/>
  <c r="I728" i="6"/>
  <c r="I728" i="7"/>
  <c r="G730" i="6"/>
  <c r="G730" i="7"/>
  <c r="F732" i="6"/>
  <c r="F732" i="7"/>
  <c r="O732" i="7" s="1"/>
  <c r="H735" i="6"/>
  <c r="H735" i="7"/>
  <c r="I740" i="6"/>
  <c r="I740" i="7"/>
  <c r="G742" i="6"/>
  <c r="G742" i="7"/>
  <c r="F744" i="6"/>
  <c r="F744" i="7"/>
  <c r="H747" i="6"/>
  <c r="H747" i="7"/>
  <c r="I752" i="6"/>
  <c r="I752" i="7"/>
  <c r="G754" i="6"/>
  <c r="G754" i="7"/>
  <c r="F756" i="6"/>
  <c r="F756" i="7"/>
  <c r="H759" i="6"/>
  <c r="H759" i="7"/>
  <c r="I764" i="6"/>
  <c r="I764" i="7"/>
  <c r="G766" i="6"/>
  <c r="G766" i="7"/>
  <c r="F768" i="6"/>
  <c r="F768" i="7"/>
  <c r="O768" i="7" s="1"/>
  <c r="H771" i="6"/>
  <c r="H771" i="7"/>
  <c r="I776" i="6"/>
  <c r="I776" i="7"/>
  <c r="G778" i="6"/>
  <c r="G778" i="7"/>
  <c r="F780" i="6"/>
  <c r="F780" i="7"/>
  <c r="H783" i="6"/>
  <c r="H783" i="7"/>
  <c r="I788" i="6"/>
  <c r="I788" i="7"/>
  <c r="G790" i="6"/>
  <c r="G790" i="7"/>
  <c r="F792" i="6"/>
  <c r="F792" i="7"/>
  <c r="H795" i="6"/>
  <c r="H795" i="7"/>
  <c r="I800" i="6"/>
  <c r="I800" i="7"/>
  <c r="G802" i="6"/>
  <c r="G802" i="7"/>
  <c r="F804" i="6"/>
  <c r="F804" i="7"/>
  <c r="O804" i="7" s="1"/>
  <c r="H807" i="6"/>
  <c r="H807" i="7"/>
  <c r="I812" i="6"/>
  <c r="I812" i="7"/>
  <c r="G814" i="6"/>
  <c r="G814" i="7"/>
  <c r="F816" i="6"/>
  <c r="F816" i="7"/>
  <c r="H819" i="6"/>
  <c r="H819" i="7"/>
  <c r="H836" i="6"/>
  <c r="H836" i="7"/>
  <c r="I841" i="6"/>
  <c r="I841" i="7"/>
  <c r="G855" i="6"/>
  <c r="G855" i="7"/>
  <c r="H872" i="6"/>
  <c r="H872" i="7"/>
  <c r="G879" i="6"/>
  <c r="G879" i="7"/>
  <c r="G891" i="6"/>
  <c r="G891" i="7"/>
  <c r="G915" i="6"/>
  <c r="G915" i="7"/>
  <c r="I925" i="6"/>
  <c r="I925" i="7"/>
  <c r="I937" i="6"/>
  <c r="I937" i="7"/>
  <c r="H968" i="6"/>
  <c r="H968" i="7"/>
  <c r="H980" i="6"/>
  <c r="H980" i="7"/>
  <c r="G987" i="6"/>
  <c r="G987" i="7"/>
  <c r="I997" i="6"/>
  <c r="I997" i="7"/>
  <c r="G999" i="6"/>
  <c r="G999" i="7"/>
  <c r="H1004" i="6"/>
  <c r="H1004" i="7"/>
  <c r="H1016" i="6"/>
  <c r="H1016" i="7"/>
  <c r="I1021" i="6"/>
  <c r="I1021" i="7"/>
  <c r="G1023" i="6"/>
  <c r="G1023" i="7"/>
  <c r="G1035" i="6"/>
  <c r="G1035" i="7"/>
  <c r="F1037" i="6"/>
  <c r="F1037" i="7"/>
  <c r="O1037" i="7" s="1"/>
  <c r="H1040" i="6"/>
  <c r="H1040" i="7"/>
  <c r="I1045" i="6"/>
  <c r="I1045" i="7"/>
  <c r="G1047" i="6"/>
  <c r="G1047" i="7"/>
  <c r="F1049" i="6"/>
  <c r="F1049" i="7"/>
  <c r="H1052" i="6"/>
  <c r="H1052" i="7"/>
  <c r="I1057" i="6"/>
  <c r="I1057" i="7"/>
  <c r="G1059" i="6"/>
  <c r="G1059" i="7"/>
  <c r="F1061" i="6"/>
  <c r="F1061" i="7"/>
  <c r="H1064" i="6"/>
  <c r="H1064" i="7"/>
  <c r="I1069" i="6"/>
  <c r="I1069" i="7"/>
  <c r="G1071" i="6"/>
  <c r="G1071" i="7"/>
  <c r="F1073" i="6"/>
  <c r="F1073" i="7"/>
  <c r="O1073" i="7" s="1"/>
  <c r="H1076" i="6"/>
  <c r="H1076" i="7"/>
  <c r="I1081" i="6"/>
  <c r="I1081" i="7"/>
  <c r="G1083" i="6"/>
  <c r="G1083" i="7"/>
  <c r="F1085" i="6"/>
  <c r="F1085" i="7"/>
  <c r="H1088" i="6"/>
  <c r="H1088" i="7"/>
  <c r="I1093" i="6"/>
  <c r="I1093" i="7"/>
  <c r="G1095" i="6"/>
  <c r="G1095" i="7"/>
  <c r="F1097" i="6"/>
  <c r="F1097" i="7"/>
  <c r="H1100" i="6"/>
  <c r="H1100" i="7"/>
  <c r="I1105" i="6"/>
  <c r="I1105" i="7"/>
  <c r="G1107" i="6"/>
  <c r="G1107" i="7"/>
  <c r="F1109" i="6"/>
  <c r="F1109" i="7"/>
  <c r="H1112" i="6"/>
  <c r="H1112" i="7"/>
  <c r="I1117" i="6"/>
  <c r="I1117" i="7"/>
  <c r="G1119" i="6"/>
  <c r="G1119" i="7"/>
  <c r="F1121" i="6"/>
  <c r="F1121" i="7"/>
  <c r="H1124" i="6"/>
  <c r="H1124" i="7"/>
  <c r="I1129" i="6"/>
  <c r="I1129" i="7"/>
  <c r="G1131" i="6"/>
  <c r="G1131" i="7"/>
  <c r="F1133" i="6"/>
  <c r="F1133" i="7"/>
  <c r="H1136" i="6"/>
  <c r="H1136" i="7"/>
  <c r="I1141" i="6"/>
  <c r="I1141" i="7"/>
  <c r="G1143" i="6"/>
  <c r="G1143" i="7"/>
  <c r="F1145" i="6"/>
  <c r="F1145" i="7"/>
  <c r="H1148" i="6"/>
  <c r="H1148" i="7"/>
  <c r="F1157" i="6"/>
  <c r="F1157" i="7"/>
  <c r="F1397" i="6"/>
  <c r="F1397" i="7"/>
  <c r="H1400" i="6"/>
  <c r="H1400" i="7"/>
  <c r="F1409" i="6"/>
  <c r="F1409" i="7"/>
  <c r="H1412" i="6"/>
  <c r="H1412" i="7"/>
  <c r="F1421" i="6"/>
  <c r="F1421" i="7"/>
  <c r="H1424" i="6"/>
  <c r="H1424" i="7"/>
  <c r="F1433" i="6"/>
  <c r="F1433" i="7"/>
  <c r="H1436" i="6"/>
  <c r="H1436" i="7"/>
  <c r="F1445" i="6"/>
  <c r="F1445" i="7"/>
  <c r="H1448" i="6"/>
  <c r="H1448" i="7"/>
  <c r="F1457" i="6"/>
  <c r="F1457" i="7"/>
  <c r="H1460" i="6"/>
  <c r="H1460" i="7"/>
  <c r="F1469" i="6"/>
  <c r="F1469" i="7"/>
  <c r="H1472" i="6"/>
  <c r="H1472" i="7"/>
  <c r="F1481" i="6"/>
  <c r="F1481" i="7"/>
  <c r="O1481" i="7" s="1"/>
  <c r="H1484" i="6"/>
  <c r="H1484" i="7"/>
  <c r="F1493" i="6"/>
  <c r="F1493" i="7"/>
  <c r="H1496" i="6"/>
  <c r="H1496" i="7"/>
  <c r="F1505" i="6"/>
  <c r="F1505" i="7"/>
  <c r="H1508" i="6"/>
  <c r="H1508" i="7"/>
  <c r="F1517" i="7"/>
  <c r="F1517" i="6"/>
  <c r="H1520" i="6"/>
  <c r="H1520" i="7"/>
  <c r="F1529" i="6"/>
  <c r="F1529" i="7"/>
  <c r="H1532" i="6"/>
  <c r="H1532" i="7"/>
  <c r="F1541" i="6"/>
  <c r="F1541" i="7"/>
  <c r="H1544" i="6"/>
  <c r="H1544" i="7"/>
  <c r="F1553" i="6"/>
  <c r="F1553" i="7"/>
  <c r="O1553" i="7" s="1"/>
  <c r="H1556" i="6"/>
  <c r="H1556" i="7"/>
  <c r="F1565" i="6"/>
  <c r="F1565" i="7"/>
  <c r="H1568" i="6"/>
  <c r="H1568" i="7"/>
  <c r="G1880" i="6"/>
  <c r="G1880" i="7"/>
  <c r="F1882" i="6"/>
  <c r="F1882" i="7"/>
  <c r="H1885" i="6"/>
  <c r="H1885" i="7"/>
  <c r="G1892" i="6"/>
  <c r="G1892" i="7"/>
  <c r="F1894" i="6"/>
  <c r="F1894" i="7"/>
  <c r="H1897" i="6"/>
  <c r="H1897" i="7"/>
  <c r="G1904" i="6"/>
  <c r="G1904" i="7"/>
  <c r="F1906" i="6"/>
  <c r="F1906" i="7"/>
  <c r="H1909" i="6"/>
  <c r="H1909" i="7"/>
  <c r="G1916" i="6"/>
  <c r="G1916" i="7"/>
  <c r="F1918" i="6"/>
  <c r="F1918" i="7"/>
  <c r="H1921" i="6"/>
  <c r="H1921" i="7"/>
  <c r="G1928" i="6"/>
  <c r="G1928" i="7"/>
  <c r="F1930" i="6"/>
  <c r="F1930" i="7"/>
  <c r="H1933" i="6"/>
  <c r="H1933" i="7"/>
  <c r="H2081" i="6"/>
  <c r="G49" i="7"/>
  <c r="F234" i="7"/>
  <c r="G437" i="7"/>
  <c r="H1265" i="6"/>
  <c r="H1265" i="7"/>
  <c r="I1270" i="6"/>
  <c r="I1270" i="7"/>
  <c r="G1272" i="6"/>
  <c r="G1272" i="7"/>
  <c r="F1274" i="6"/>
  <c r="F1274" i="7"/>
  <c r="O1274" i="7" s="1"/>
  <c r="H1277" i="6"/>
  <c r="H1277" i="7"/>
  <c r="I1282" i="6"/>
  <c r="I1282" i="7"/>
  <c r="G1284" i="6"/>
  <c r="G1284" i="7"/>
  <c r="F1286" i="6"/>
  <c r="F1286" i="7"/>
  <c r="H1289" i="6"/>
  <c r="H1289" i="7"/>
  <c r="I1294" i="6"/>
  <c r="I1294" i="7"/>
  <c r="G1296" i="6"/>
  <c r="G1296" i="7"/>
  <c r="F1298" i="6"/>
  <c r="F1298" i="7"/>
  <c r="H1301" i="6"/>
  <c r="H1301" i="7"/>
  <c r="I1306" i="6"/>
  <c r="I1306" i="7"/>
  <c r="G1308" i="6"/>
  <c r="G1308" i="7"/>
  <c r="F1310" i="6"/>
  <c r="F1310" i="7"/>
  <c r="H1313" i="6"/>
  <c r="H1313" i="7"/>
  <c r="I1318" i="6"/>
  <c r="I1318" i="7"/>
  <c r="G1320" i="6"/>
  <c r="G1320" i="7"/>
  <c r="F1322" i="6"/>
  <c r="F1322" i="7"/>
  <c r="H1325" i="6"/>
  <c r="H1325" i="7"/>
  <c r="G1332" i="6"/>
  <c r="G1332" i="7"/>
  <c r="G1344" i="6"/>
  <c r="G1344" i="7"/>
  <c r="G1356" i="6"/>
  <c r="G1356" i="7"/>
  <c r="G1368" i="6"/>
  <c r="G1368" i="7"/>
  <c r="G1380" i="6"/>
  <c r="G1380" i="7"/>
  <c r="H1390" i="6"/>
  <c r="H1390" i="7"/>
  <c r="F1399" i="6"/>
  <c r="F1399" i="7"/>
  <c r="H1402" i="6"/>
  <c r="H1402" i="7"/>
  <c r="F1411" i="6"/>
  <c r="F1411" i="7"/>
  <c r="H1414" i="6"/>
  <c r="H1414" i="7"/>
  <c r="F1423" i="6"/>
  <c r="F1423" i="7"/>
  <c r="H1426" i="6"/>
  <c r="H1426" i="7"/>
  <c r="F1435" i="6"/>
  <c r="F1435" i="7"/>
  <c r="H1438" i="6"/>
  <c r="H1438" i="7"/>
  <c r="G1445" i="6"/>
  <c r="G1445" i="7"/>
  <c r="F1447" i="6"/>
  <c r="F1447" i="7"/>
  <c r="H1450" i="6"/>
  <c r="H1450" i="7"/>
  <c r="G1457" i="6"/>
  <c r="G1457" i="7"/>
  <c r="F1459" i="6"/>
  <c r="F1459" i="7"/>
  <c r="H1462" i="6"/>
  <c r="H1462" i="7"/>
  <c r="G1469" i="6"/>
  <c r="G1469" i="7"/>
  <c r="F1471" i="6"/>
  <c r="F1471" i="7"/>
  <c r="H1474" i="6"/>
  <c r="H1474" i="7"/>
  <c r="G1481" i="6"/>
  <c r="G1481" i="7"/>
  <c r="F1483" i="6"/>
  <c r="F1483" i="7"/>
  <c r="H1486" i="6"/>
  <c r="H1486" i="7"/>
  <c r="G1493" i="6"/>
  <c r="G1493" i="7"/>
  <c r="F1495" i="6"/>
  <c r="F1495" i="7"/>
  <c r="H1880" i="6"/>
  <c r="H1880" i="7"/>
  <c r="F1889" i="6"/>
  <c r="F1889" i="7"/>
  <c r="H1892" i="6"/>
  <c r="H1892" i="7"/>
  <c r="F1901" i="6"/>
  <c r="F1901" i="7"/>
  <c r="H1904" i="6"/>
  <c r="H1904" i="7"/>
  <c r="F1913" i="6"/>
  <c r="F1913" i="7"/>
  <c r="H1916" i="6"/>
  <c r="H1916" i="7"/>
  <c r="F1925" i="6"/>
  <c r="F1925" i="7"/>
  <c r="H1928" i="6"/>
  <c r="H1928" i="7"/>
  <c r="G1940" i="6"/>
  <c r="G1940" i="7"/>
  <c r="F1942" i="6"/>
  <c r="F1942" i="7"/>
  <c r="H1950" i="6"/>
  <c r="H1950" i="7"/>
  <c r="G1962" i="6"/>
  <c r="G1962" i="7"/>
  <c r="F1964" i="6"/>
  <c r="F1964" i="7"/>
  <c r="H1967" i="6"/>
  <c r="H1967" i="7"/>
  <c r="G1974" i="6"/>
  <c r="G1974" i="7"/>
  <c r="F1976" i="6"/>
  <c r="F1976" i="7"/>
  <c r="H1979" i="6"/>
  <c r="H1979" i="7"/>
  <c r="G1986" i="6"/>
  <c r="G1986" i="7"/>
  <c r="F1988" i="6"/>
  <c r="F1988" i="7"/>
  <c r="H1991" i="6"/>
  <c r="H1991" i="7"/>
  <c r="G1998" i="6"/>
  <c r="G1998" i="7"/>
  <c r="F2000" i="6"/>
  <c r="F2000" i="7"/>
  <c r="H2003" i="6"/>
  <c r="H2003" i="7"/>
  <c r="G2010" i="6"/>
  <c r="G2010" i="7"/>
  <c r="F2012" i="6"/>
  <c r="F2012" i="7"/>
  <c r="O2012" i="7" s="1"/>
  <c r="G2022" i="6"/>
  <c r="G2022" i="7"/>
  <c r="F2024" i="6"/>
  <c r="F2024" i="7"/>
  <c r="G2027" i="6"/>
  <c r="G2027" i="7"/>
  <c r="F2029" i="6"/>
  <c r="F2029" i="7"/>
  <c r="F2034" i="6"/>
  <c r="F2034" i="7"/>
  <c r="H2037" i="6"/>
  <c r="H2037" i="7"/>
  <c r="G2049" i="6"/>
  <c r="G2049" i="7"/>
  <c r="F2051" i="6"/>
  <c r="F2051" i="7"/>
  <c r="G2071" i="6"/>
  <c r="G2071" i="7"/>
  <c r="F2073" i="6"/>
  <c r="F2073" i="7"/>
  <c r="H2076" i="6"/>
  <c r="H2076" i="7"/>
  <c r="G2083" i="6"/>
  <c r="G2083" i="7"/>
  <c r="F2085" i="6"/>
  <c r="F2085" i="7"/>
  <c r="O2085" i="7" s="1"/>
  <c r="H2088" i="6"/>
  <c r="H2088" i="7"/>
  <c r="G2095" i="6"/>
  <c r="G2095" i="7"/>
  <c r="F2097" i="6"/>
  <c r="F2097" i="7"/>
  <c r="H2100" i="6"/>
  <c r="H2100" i="7"/>
  <c r="G2107" i="6"/>
  <c r="G2107" i="7"/>
  <c r="F2109" i="6"/>
  <c r="F2109" i="7"/>
  <c r="H2112" i="6"/>
  <c r="H2112" i="7"/>
  <c r="G2119" i="6"/>
  <c r="G2119" i="7"/>
  <c r="F2121" i="6"/>
  <c r="F2121" i="7"/>
  <c r="H2124" i="6"/>
  <c r="H2124" i="7"/>
  <c r="G2131" i="6"/>
  <c r="G2131" i="7"/>
  <c r="F2133" i="6"/>
  <c r="F2133" i="7"/>
  <c r="H2136" i="6"/>
  <c r="H2136" i="7"/>
  <c r="G2143" i="6"/>
  <c r="G2143" i="7"/>
  <c r="F2145" i="6"/>
  <c r="F2145" i="7"/>
  <c r="H2148" i="6"/>
  <c r="H2148" i="7"/>
  <c r="G2155" i="6"/>
  <c r="G2155" i="7"/>
  <c r="G2160" i="6"/>
  <c r="G2160" i="7"/>
  <c r="G2165" i="6"/>
  <c r="G2165" i="7"/>
  <c r="F2167" i="6"/>
  <c r="F2167" i="7"/>
  <c r="H2170" i="6"/>
  <c r="H2170" i="7"/>
  <c r="G2177" i="6"/>
  <c r="G2177" i="7"/>
  <c r="F2179" i="6"/>
  <c r="F2179" i="7"/>
  <c r="H2182" i="6"/>
  <c r="H2182" i="7"/>
  <c r="G2189" i="6"/>
  <c r="G2189" i="7"/>
  <c r="F2191" i="6"/>
  <c r="F2191" i="7"/>
  <c r="H2194" i="6"/>
  <c r="H2194" i="7"/>
  <c r="G2201" i="6"/>
  <c r="G2201" i="7"/>
  <c r="F2203" i="6"/>
  <c r="F2203" i="7"/>
  <c r="H2206" i="6"/>
  <c r="H2206" i="7"/>
  <c r="G2213" i="6"/>
  <c r="G2213" i="7"/>
  <c r="F2215" i="6"/>
  <c r="F2215" i="7"/>
  <c r="H2218" i="6"/>
  <c r="H2218" i="7"/>
  <c r="F2227" i="6"/>
  <c r="F2227" i="7"/>
  <c r="H2230" i="6"/>
  <c r="H2230" i="7"/>
  <c r="G2237" i="6"/>
  <c r="G2237" i="7"/>
  <c r="F2239" i="6"/>
  <c r="F2239" i="7"/>
  <c r="H2242" i="6"/>
  <c r="H2242" i="7"/>
  <c r="G2249" i="6"/>
  <c r="G2249" i="7"/>
  <c r="F2251" i="6"/>
  <c r="F2251" i="7"/>
  <c r="H2254" i="6"/>
  <c r="H2254" i="7"/>
  <c r="G2261" i="6"/>
  <c r="G2261" i="7"/>
  <c r="F2263" i="6"/>
  <c r="F2263" i="7"/>
  <c r="H2266" i="6"/>
  <c r="H2266" i="7"/>
  <c r="G2273" i="6"/>
  <c r="G2273" i="7"/>
  <c r="F2275" i="6"/>
  <c r="F2275" i="7"/>
  <c r="H2278" i="6"/>
  <c r="H2278" i="7"/>
  <c r="G2285" i="6"/>
  <c r="G2285" i="7"/>
  <c r="F2287" i="6"/>
  <c r="F2287" i="7"/>
  <c r="H2290" i="6"/>
  <c r="H2290" i="7"/>
  <c r="G2297" i="6"/>
  <c r="G2297" i="7"/>
  <c r="F2299" i="6"/>
  <c r="F2299" i="7"/>
  <c r="H2302" i="6"/>
  <c r="H2302" i="7"/>
  <c r="G2638" i="6"/>
  <c r="G2638" i="7"/>
  <c r="G2662" i="6"/>
  <c r="G2662" i="7"/>
  <c r="H2672" i="6"/>
  <c r="H2672" i="7"/>
  <c r="H2684" i="6"/>
  <c r="H2684" i="7"/>
  <c r="F2679" i="6"/>
  <c r="F2598" i="6"/>
  <c r="I2531" i="6"/>
  <c r="G2378" i="6"/>
  <c r="F2160" i="6"/>
  <c r="H2071" i="6"/>
  <c r="I1815" i="6"/>
  <c r="I1253" i="6"/>
  <c r="I1253" i="7"/>
  <c r="G1255" i="6"/>
  <c r="G1255" i="7"/>
  <c r="F1257" i="6"/>
  <c r="F1257" i="7"/>
  <c r="H1260" i="6"/>
  <c r="H1260" i="7"/>
  <c r="I1265" i="6"/>
  <c r="I1265" i="7"/>
  <c r="G1267" i="6"/>
  <c r="G1267" i="7"/>
  <c r="F1269" i="6"/>
  <c r="F1269" i="7"/>
  <c r="H1272" i="6"/>
  <c r="H1272" i="7"/>
  <c r="I1277" i="6"/>
  <c r="I1277" i="7"/>
  <c r="G1279" i="6"/>
  <c r="G1279" i="7"/>
  <c r="F1281" i="6"/>
  <c r="F1281" i="7"/>
  <c r="H1284" i="6"/>
  <c r="H1284" i="7"/>
  <c r="I1289" i="6"/>
  <c r="I1289" i="7"/>
  <c r="G1291" i="6"/>
  <c r="G1291" i="7"/>
  <c r="F1293" i="6"/>
  <c r="F1293" i="7"/>
  <c r="H1296" i="6"/>
  <c r="H1296" i="7"/>
  <c r="I1301" i="6"/>
  <c r="I1301" i="7"/>
  <c r="G1303" i="6"/>
  <c r="G1303" i="7"/>
  <c r="F1305" i="6"/>
  <c r="F1305" i="7"/>
  <c r="H1308" i="6"/>
  <c r="H1308" i="7"/>
  <c r="I1313" i="6"/>
  <c r="I1313" i="7"/>
  <c r="G1315" i="6"/>
  <c r="G1315" i="7"/>
  <c r="F1317" i="6"/>
  <c r="F1317" i="7"/>
  <c r="H1320" i="6"/>
  <c r="H1320" i="7"/>
  <c r="I1325" i="6"/>
  <c r="I1325" i="7"/>
  <c r="G1327" i="6"/>
  <c r="G1327" i="7"/>
  <c r="F1329" i="6"/>
  <c r="F1329" i="7"/>
  <c r="H1332" i="6"/>
  <c r="H1332" i="7"/>
  <c r="G1339" i="6"/>
  <c r="G1339" i="7"/>
  <c r="F1341" i="6"/>
  <c r="F1341" i="7"/>
  <c r="H1344" i="6"/>
  <c r="H1344" i="7"/>
  <c r="G1351" i="6"/>
  <c r="G1351" i="7"/>
  <c r="F1353" i="6"/>
  <c r="F1353" i="7"/>
  <c r="H1356" i="6"/>
  <c r="H1356" i="7"/>
  <c r="G1363" i="6"/>
  <c r="G1363" i="7"/>
  <c r="F1365" i="6"/>
  <c r="F1365" i="7"/>
  <c r="H1368" i="6"/>
  <c r="H1368" i="7"/>
  <c r="G1375" i="6"/>
  <c r="G1375" i="7"/>
  <c r="F1377" i="6"/>
  <c r="F1377" i="7"/>
  <c r="H1380" i="6"/>
  <c r="H1380" i="7"/>
  <c r="G1387" i="6"/>
  <c r="G1387" i="7"/>
  <c r="G1392" i="6"/>
  <c r="G1392" i="7"/>
  <c r="G1404" i="6"/>
  <c r="G1404" i="7"/>
  <c r="G1416" i="6"/>
  <c r="G1416" i="7"/>
  <c r="G1428" i="6"/>
  <c r="G1428" i="7"/>
  <c r="G1774" i="6"/>
  <c r="G1774" i="7"/>
  <c r="G1786" i="6"/>
  <c r="G1786" i="7"/>
  <c r="G1798" i="6"/>
  <c r="G1798" i="7"/>
  <c r="G1810" i="6"/>
  <c r="G1810" i="7"/>
  <c r="G1822" i="6"/>
  <c r="G1822" i="7"/>
  <c r="G1834" i="6"/>
  <c r="G1834" i="7"/>
  <c r="G1846" i="6"/>
  <c r="G1846" i="7"/>
  <c r="G1858" i="6"/>
  <c r="G1858" i="7"/>
  <c r="G1870" i="6"/>
  <c r="G1870" i="7"/>
  <c r="G1882" i="6"/>
  <c r="G1882" i="7"/>
  <c r="H1887" i="6"/>
  <c r="H1887" i="7"/>
  <c r="G1894" i="6"/>
  <c r="G1894" i="7"/>
  <c r="H1899" i="6"/>
  <c r="H1899" i="7"/>
  <c r="G1906" i="6"/>
  <c r="G1906" i="7"/>
  <c r="H1911" i="6"/>
  <c r="H1911" i="7"/>
  <c r="G1918" i="6"/>
  <c r="G1918" i="7"/>
  <c r="H1923" i="6"/>
  <c r="H1923" i="7"/>
  <c r="G1930" i="6"/>
  <c r="G1930" i="7"/>
  <c r="F1937" i="6"/>
  <c r="F1937" i="7"/>
  <c r="H1940" i="6"/>
  <c r="H1940" i="7"/>
  <c r="H1945" i="6"/>
  <c r="H1945" i="7"/>
  <c r="G1952" i="6"/>
  <c r="G1952" i="7"/>
  <c r="F1954" i="6"/>
  <c r="F1954" i="7"/>
  <c r="H1957" i="6"/>
  <c r="H1957" i="7"/>
  <c r="H1962" i="6"/>
  <c r="H1962" i="7"/>
  <c r="H1974" i="6"/>
  <c r="H1974" i="7"/>
  <c r="H1986" i="6"/>
  <c r="H1986" i="7"/>
  <c r="H1998" i="6"/>
  <c r="H1998" i="7"/>
  <c r="H2010" i="6"/>
  <c r="H2010" i="7"/>
  <c r="H2022" i="6"/>
  <c r="H2022" i="7"/>
  <c r="H2027" i="6"/>
  <c r="H2027" i="7"/>
  <c r="G2039" i="6"/>
  <c r="G2039" i="7"/>
  <c r="F2041" i="6"/>
  <c r="F2041" i="7"/>
  <c r="H2049" i="6"/>
  <c r="H2049" i="7"/>
  <c r="F2058" i="6"/>
  <c r="F2058" i="7"/>
  <c r="G2061" i="6"/>
  <c r="G2061" i="7"/>
  <c r="F2063" i="6"/>
  <c r="F2063" i="7"/>
  <c r="G2066" i="6"/>
  <c r="G2066" i="7"/>
  <c r="G2078" i="6"/>
  <c r="G2078" i="7"/>
  <c r="F2080" i="6"/>
  <c r="F2080" i="7"/>
  <c r="H2083" i="6"/>
  <c r="H2083" i="7"/>
  <c r="G2090" i="6"/>
  <c r="G2090" i="7"/>
  <c r="F2092" i="6"/>
  <c r="F2092" i="7"/>
  <c r="H2095" i="6"/>
  <c r="H2095" i="7"/>
  <c r="F2104" i="6"/>
  <c r="F2104" i="7"/>
  <c r="H2107" i="6"/>
  <c r="H2107" i="7"/>
  <c r="F2116" i="6"/>
  <c r="F2116" i="7"/>
  <c r="H2119" i="6"/>
  <c r="H2119" i="7"/>
  <c r="G2126" i="6"/>
  <c r="G2126" i="7"/>
  <c r="F2128" i="6"/>
  <c r="F2128" i="7"/>
  <c r="H2131" i="6"/>
  <c r="H2131" i="7"/>
  <c r="G2138" i="6"/>
  <c r="G2138" i="7"/>
  <c r="F2140" i="6"/>
  <c r="F2140" i="7"/>
  <c r="H2143" i="6"/>
  <c r="H2143" i="7"/>
  <c r="G2150" i="6"/>
  <c r="G2150" i="7"/>
  <c r="F2152" i="6"/>
  <c r="F2152" i="7"/>
  <c r="H2155" i="6"/>
  <c r="H2155" i="7"/>
  <c r="F2157" i="6"/>
  <c r="F2157" i="7"/>
  <c r="H2160" i="6"/>
  <c r="H2160" i="7"/>
  <c r="G2172" i="6"/>
  <c r="G2172" i="7"/>
  <c r="G2184" i="6"/>
  <c r="G2184" i="7"/>
  <c r="G2196" i="6"/>
  <c r="G2196" i="7"/>
  <c r="G2208" i="6"/>
  <c r="G2208" i="7"/>
  <c r="G2220" i="6"/>
  <c r="G2220" i="7"/>
  <c r="F2647" i="6"/>
  <c r="F2647" i="7"/>
  <c r="H2650" i="6"/>
  <c r="H2650" i="7"/>
  <c r="F2659" i="6"/>
  <c r="F2659" i="7"/>
  <c r="H2662" i="6"/>
  <c r="H2662" i="7"/>
  <c r="F2671" i="6"/>
  <c r="F2671" i="7"/>
  <c r="G2674" i="6"/>
  <c r="G2674" i="7"/>
  <c r="G2686" i="6"/>
  <c r="G2686" i="7"/>
  <c r="F2649" i="6"/>
  <c r="G2582" i="6"/>
  <c r="I2513" i="6"/>
  <c r="G2300" i="6"/>
  <c r="G2157" i="6"/>
  <c r="F2068" i="6"/>
  <c r="H1815" i="6"/>
  <c r="I1219" i="6"/>
  <c r="I1219" i="7"/>
  <c r="G1221" i="6"/>
  <c r="G1221" i="7"/>
  <c r="F1223" i="6"/>
  <c r="F1223" i="7"/>
  <c r="H1226" i="6"/>
  <c r="H1226" i="7"/>
  <c r="F1228" i="6"/>
  <c r="F1228" i="7"/>
  <c r="H1231" i="6"/>
  <c r="H1231" i="7"/>
  <c r="I1236" i="6"/>
  <c r="I1236" i="7"/>
  <c r="G1238" i="6"/>
  <c r="G1238" i="7"/>
  <c r="F1240" i="6"/>
  <c r="F1240" i="7"/>
  <c r="H1243" i="6"/>
  <c r="H1243" i="7"/>
  <c r="I1248" i="6"/>
  <c r="I1248" i="7"/>
  <c r="G1250" i="6"/>
  <c r="G1250" i="7"/>
  <c r="F1252" i="6"/>
  <c r="F1252" i="7"/>
  <c r="H1255" i="6"/>
  <c r="H1255" i="7"/>
  <c r="I1260" i="6"/>
  <c r="I1260" i="7"/>
  <c r="G1262" i="6"/>
  <c r="G1262" i="7"/>
  <c r="F1264" i="6"/>
  <c r="F1264" i="7"/>
  <c r="H1267" i="6"/>
  <c r="H1267" i="7"/>
  <c r="I1272" i="6"/>
  <c r="I1272" i="7"/>
  <c r="G1274" i="6"/>
  <c r="G1274" i="7"/>
  <c r="F1276" i="6"/>
  <c r="F1276" i="7"/>
  <c r="H1279" i="6"/>
  <c r="H1279" i="7"/>
  <c r="I1284" i="6"/>
  <c r="I1284" i="7"/>
  <c r="G1286" i="6"/>
  <c r="G1286" i="7"/>
  <c r="F1288" i="6"/>
  <c r="F1288" i="7"/>
  <c r="H1291" i="6"/>
  <c r="H1291" i="7"/>
  <c r="I1296" i="6"/>
  <c r="I1296" i="7"/>
  <c r="G1298" i="6"/>
  <c r="G1298" i="7"/>
  <c r="F1300" i="6"/>
  <c r="F1300" i="7"/>
  <c r="H1303" i="6"/>
  <c r="H1303" i="7"/>
  <c r="I1308" i="6"/>
  <c r="I1308" i="7"/>
  <c r="G1310" i="6"/>
  <c r="G1310" i="7"/>
  <c r="G1615" i="6"/>
  <c r="G1615" i="7"/>
  <c r="F1617" i="6"/>
  <c r="F1617" i="7"/>
  <c r="H1620" i="6"/>
  <c r="H1620" i="7"/>
  <c r="G1627" i="6"/>
  <c r="G1627" i="7"/>
  <c r="F1629" i="6"/>
  <c r="F1629" i="7"/>
  <c r="H1632" i="6"/>
  <c r="H1632" i="7"/>
  <c r="G1639" i="6"/>
  <c r="G1639" i="7"/>
  <c r="F1641" i="6"/>
  <c r="F1641" i="7"/>
  <c r="H1644" i="6"/>
  <c r="H1644" i="7"/>
  <c r="G1651" i="6"/>
  <c r="G1651" i="7"/>
  <c r="G1656" i="6"/>
  <c r="G1656" i="7"/>
  <c r="G1668" i="6"/>
  <c r="G1668" i="7"/>
  <c r="G1680" i="6"/>
  <c r="G1680" i="7"/>
  <c r="G1692" i="6"/>
  <c r="G1692" i="7"/>
  <c r="G1704" i="6"/>
  <c r="G1704" i="7"/>
  <c r="F1711" i="6"/>
  <c r="F1711" i="7"/>
  <c r="H1714" i="6"/>
  <c r="H1714" i="7"/>
  <c r="F1723" i="6"/>
  <c r="F1723" i="7"/>
  <c r="H1726" i="6"/>
  <c r="H1726" i="7"/>
  <c r="F1735" i="6"/>
  <c r="F1735" i="7"/>
  <c r="H1738" i="6"/>
  <c r="H1738" i="7"/>
  <c r="F1747" i="6"/>
  <c r="F1747" i="7"/>
  <c r="H1750" i="6"/>
  <c r="H1750" i="7"/>
  <c r="F1759" i="6"/>
  <c r="F1759" i="7"/>
  <c r="H1762" i="6"/>
  <c r="H1762" i="7"/>
  <c r="F1771" i="6"/>
  <c r="F1771" i="7"/>
  <c r="H1774" i="6"/>
  <c r="H1774" i="7"/>
  <c r="F1783" i="6"/>
  <c r="F1783" i="7"/>
  <c r="H1786" i="6"/>
  <c r="H1786" i="7"/>
  <c r="F1795" i="6"/>
  <c r="F1795" i="7"/>
  <c r="H1798" i="6"/>
  <c r="H1798" i="7"/>
  <c r="F1807" i="6"/>
  <c r="F1807" i="7"/>
  <c r="H1810" i="6"/>
  <c r="H1810" i="7"/>
  <c r="F1819" i="6"/>
  <c r="F1819" i="7"/>
  <c r="H1822" i="6"/>
  <c r="H1822" i="7"/>
  <c r="F1831" i="6"/>
  <c r="F1831" i="7"/>
  <c r="H1834" i="6"/>
  <c r="H1834" i="7"/>
  <c r="F1843" i="6"/>
  <c r="F1843" i="7"/>
  <c r="H1846" i="6"/>
  <c r="H1846" i="7"/>
  <c r="F1855" i="6"/>
  <c r="F1855" i="7"/>
  <c r="H1858" i="6"/>
  <c r="H1858" i="7"/>
  <c r="F1867" i="6"/>
  <c r="F1867" i="7"/>
  <c r="H1870" i="6"/>
  <c r="H1870" i="7"/>
  <c r="F1879" i="6"/>
  <c r="F1879" i="7"/>
  <c r="H1882" i="6"/>
  <c r="H1882" i="7"/>
  <c r="G1889" i="6"/>
  <c r="G1889" i="7"/>
  <c r="F1891" i="6"/>
  <c r="F1891" i="7"/>
  <c r="H1894" i="6"/>
  <c r="H1894" i="7"/>
  <c r="G1901" i="6"/>
  <c r="G1901" i="7"/>
  <c r="F1903" i="6"/>
  <c r="F1903" i="7"/>
  <c r="H1906" i="6"/>
  <c r="H1906" i="7"/>
  <c r="G1913" i="6"/>
  <c r="G1913" i="7"/>
  <c r="F1915" i="6"/>
  <c r="F1915" i="7"/>
  <c r="H1918" i="6"/>
  <c r="H1918" i="7"/>
  <c r="G1925" i="6"/>
  <c r="G1925" i="7"/>
  <c r="G1942" i="6"/>
  <c r="G1942" i="7"/>
  <c r="F1949" i="6"/>
  <c r="F1949" i="7"/>
  <c r="H1952" i="6"/>
  <c r="H1952" i="7"/>
  <c r="F1961" i="6"/>
  <c r="F1961" i="7"/>
  <c r="G1964" i="6"/>
  <c r="G1964" i="7"/>
  <c r="F1966" i="6"/>
  <c r="F1966" i="7"/>
  <c r="H1969" i="6"/>
  <c r="H1969" i="7"/>
  <c r="G1976" i="6"/>
  <c r="G1976" i="7"/>
  <c r="F1978" i="6"/>
  <c r="F1978" i="7"/>
  <c r="H1981" i="6"/>
  <c r="H1981" i="7"/>
  <c r="G1988" i="6"/>
  <c r="G1988" i="7"/>
  <c r="F1990" i="6"/>
  <c r="F1990" i="7"/>
  <c r="G2000" i="6"/>
  <c r="G2000" i="7"/>
  <c r="F2002" i="6"/>
  <c r="F2002" i="7"/>
  <c r="H2005" i="6"/>
  <c r="H2005" i="7"/>
  <c r="G2012" i="6"/>
  <c r="G2012" i="7"/>
  <c r="F2014" i="6"/>
  <c r="F2014" i="7"/>
  <c r="H2017" i="6"/>
  <c r="H2017" i="7"/>
  <c r="G2024" i="6"/>
  <c r="G2024" i="7"/>
  <c r="G2034" i="6"/>
  <c r="G2034" i="7"/>
  <c r="F2036" i="6"/>
  <c r="F2036" i="7"/>
  <c r="H2039" i="6"/>
  <c r="H2039" i="7"/>
  <c r="G2051" i="6"/>
  <c r="G2051" i="7"/>
  <c r="H2061" i="6"/>
  <c r="H2061" i="7"/>
  <c r="G2073" i="6"/>
  <c r="G2073" i="7"/>
  <c r="F2075" i="6"/>
  <c r="F2075" i="7"/>
  <c r="G2085" i="6"/>
  <c r="G2085" i="7"/>
  <c r="F2087" i="6"/>
  <c r="F2087" i="7"/>
  <c r="G2097" i="6"/>
  <c r="G2097" i="7"/>
  <c r="F2099" i="6"/>
  <c r="F2099" i="7"/>
  <c r="G2109" i="6"/>
  <c r="G2109" i="7"/>
  <c r="F2111" i="6"/>
  <c r="F2111" i="7"/>
  <c r="G2121" i="6"/>
  <c r="G2121" i="7"/>
  <c r="F2123" i="6"/>
  <c r="F2123" i="7"/>
  <c r="G2133" i="6"/>
  <c r="G2133" i="7"/>
  <c r="F2135" i="6"/>
  <c r="F2135" i="7"/>
  <c r="G2145" i="6"/>
  <c r="G2145" i="7"/>
  <c r="F2147" i="6"/>
  <c r="F2147" i="7"/>
  <c r="G2167" i="6"/>
  <c r="G2167" i="7"/>
  <c r="F2169" i="6"/>
  <c r="F2169" i="7"/>
  <c r="H2172" i="6"/>
  <c r="H2172" i="7"/>
  <c r="G2179" i="6"/>
  <c r="G2179" i="7"/>
  <c r="F2181" i="6"/>
  <c r="F2181" i="7"/>
  <c r="H2184" i="6"/>
  <c r="H2184" i="7"/>
  <c r="G2191" i="6"/>
  <c r="G2191" i="7"/>
  <c r="F2193" i="6"/>
  <c r="F2193" i="7"/>
  <c r="H2196" i="6"/>
  <c r="H2196" i="7"/>
  <c r="G2203" i="6"/>
  <c r="G2203" i="7"/>
  <c r="F2205" i="6"/>
  <c r="F2205" i="7"/>
  <c r="H2208" i="6"/>
  <c r="H2208" i="7"/>
  <c r="G2652" i="6"/>
  <c r="G2652" i="7"/>
  <c r="G2664" i="6"/>
  <c r="G2664" i="7"/>
  <c r="H2674" i="6"/>
  <c r="H2674" i="7"/>
  <c r="G2681" i="6"/>
  <c r="G2681" i="7"/>
  <c r="F2683" i="6"/>
  <c r="F2683" i="7"/>
  <c r="H2686" i="6"/>
  <c r="H2686" i="7"/>
  <c r="G2693" i="6"/>
  <c r="G2693" i="7"/>
  <c r="F2646" i="6"/>
  <c r="F2582" i="6"/>
  <c r="I2501" i="6"/>
  <c r="I2279" i="6"/>
  <c r="I2067" i="6"/>
  <c r="F1814" i="6"/>
  <c r="I1190" i="6"/>
  <c r="I1190" i="7"/>
  <c r="G1192" i="6"/>
  <c r="G1192" i="7"/>
  <c r="F1194" i="6"/>
  <c r="F1194" i="7"/>
  <c r="H1197" i="6"/>
  <c r="H1197" i="7"/>
  <c r="I1202" i="6"/>
  <c r="I1202" i="7"/>
  <c r="G1204" i="6"/>
  <c r="G1204" i="7"/>
  <c r="F1206" i="6"/>
  <c r="F1206" i="7"/>
  <c r="H1209" i="6"/>
  <c r="H1209" i="7"/>
  <c r="I1214" i="6"/>
  <c r="I1214" i="7"/>
  <c r="G1216" i="6"/>
  <c r="G1216" i="7"/>
  <c r="F1218" i="6"/>
  <c r="F1218" i="7"/>
  <c r="H1221" i="6"/>
  <c r="H1221" i="7"/>
  <c r="I1226" i="6"/>
  <c r="I1226" i="7"/>
  <c r="I1231" i="6"/>
  <c r="I1231" i="7"/>
  <c r="G1233" i="6"/>
  <c r="G1233" i="7"/>
  <c r="F1235" i="6"/>
  <c r="F1235" i="7"/>
  <c r="H1238" i="6"/>
  <c r="H1238" i="7"/>
  <c r="I1243" i="6"/>
  <c r="I1243" i="7"/>
  <c r="G1245" i="6"/>
  <c r="G1245" i="7"/>
  <c r="F1247" i="6"/>
  <c r="F1247" i="7"/>
  <c r="H1250" i="6"/>
  <c r="H1250" i="7"/>
  <c r="I1255" i="6"/>
  <c r="I1255" i="7"/>
  <c r="G1257" i="6"/>
  <c r="G1257" i="7"/>
  <c r="F1259" i="6"/>
  <c r="F1259" i="7"/>
  <c r="H1262" i="6"/>
  <c r="H1262" i="7"/>
  <c r="I1267" i="6"/>
  <c r="I1267" i="7"/>
  <c r="G1269" i="6"/>
  <c r="G1269" i="7"/>
  <c r="F1271" i="6"/>
  <c r="F1271" i="7"/>
  <c r="H1274" i="6"/>
  <c r="H1274" i="7"/>
  <c r="I1279" i="6"/>
  <c r="I1279" i="7"/>
  <c r="G1281" i="6"/>
  <c r="G1281" i="7"/>
  <c r="F1283" i="6"/>
  <c r="F1283" i="7"/>
  <c r="H1286" i="6"/>
  <c r="H1286" i="7"/>
  <c r="I1291" i="6"/>
  <c r="I1291" i="7"/>
  <c r="G1293" i="6"/>
  <c r="G1293" i="7"/>
  <c r="F1295" i="6"/>
  <c r="F1295" i="7"/>
  <c r="H1298" i="6"/>
  <c r="H1298" i="7"/>
  <c r="I1303" i="6"/>
  <c r="I1303" i="7"/>
  <c r="G1305" i="6"/>
  <c r="G1305" i="7"/>
  <c r="H1615" i="6"/>
  <c r="H1615" i="7"/>
  <c r="H1627" i="6"/>
  <c r="H1627" i="7"/>
  <c r="H1639" i="6"/>
  <c r="H1639" i="7"/>
  <c r="H1651" i="6"/>
  <c r="H1651" i="7"/>
  <c r="F1653" i="6"/>
  <c r="F1653" i="7"/>
  <c r="H1656" i="6"/>
  <c r="H1656" i="7"/>
  <c r="G1663" i="6"/>
  <c r="G1663" i="7"/>
  <c r="F1665" i="6"/>
  <c r="F1665" i="7"/>
  <c r="H1668" i="6"/>
  <c r="H1668" i="7"/>
  <c r="G1675" i="6"/>
  <c r="G1675" i="7"/>
  <c r="F1677" i="6"/>
  <c r="F1677" i="7"/>
  <c r="H1680" i="6"/>
  <c r="H1680" i="7"/>
  <c r="G1687" i="6"/>
  <c r="G1687" i="7"/>
  <c r="F1689" i="6"/>
  <c r="F1689" i="7"/>
  <c r="H1692" i="6"/>
  <c r="H1692" i="7"/>
  <c r="G1699" i="6"/>
  <c r="G1699" i="7"/>
  <c r="F1701" i="6"/>
  <c r="F1701" i="7"/>
  <c r="H1704" i="6"/>
  <c r="H1704" i="7"/>
  <c r="G1716" i="6"/>
  <c r="G1716" i="7"/>
  <c r="G1728" i="6"/>
  <c r="G1728" i="7"/>
  <c r="G1740" i="6"/>
  <c r="G1740" i="7"/>
  <c r="G1752" i="6"/>
  <c r="G1752" i="7"/>
  <c r="G1764" i="6"/>
  <c r="G1764" i="7"/>
  <c r="G1776" i="6"/>
  <c r="G1776" i="7"/>
  <c r="G1788" i="6"/>
  <c r="G1788" i="7"/>
  <c r="G1800" i="6"/>
  <c r="G1800" i="7"/>
  <c r="G1812" i="6"/>
  <c r="G1812" i="7"/>
  <c r="G1824" i="6"/>
  <c r="G1824" i="7"/>
  <c r="G1836" i="6"/>
  <c r="G1836" i="7"/>
  <c r="G1848" i="6"/>
  <c r="G1848" i="7"/>
  <c r="G1860" i="6"/>
  <c r="G1860" i="7"/>
  <c r="G1872" i="6"/>
  <c r="G1872" i="7"/>
  <c r="G1884" i="6"/>
  <c r="G1884" i="7"/>
  <c r="G1896" i="6"/>
  <c r="G1896" i="7"/>
  <c r="G1908" i="6"/>
  <c r="G1908" i="7"/>
  <c r="G1920" i="6"/>
  <c r="G1920" i="7"/>
  <c r="G1932" i="6"/>
  <c r="G1932" i="7"/>
  <c r="G1937" i="6"/>
  <c r="G1937" i="7"/>
  <c r="F1939" i="6"/>
  <c r="F1939" i="7"/>
  <c r="H1942" i="6"/>
  <c r="H1942" i="7"/>
  <c r="H1947" i="6"/>
  <c r="H1947" i="7"/>
  <c r="G1954" i="6"/>
  <c r="G1954" i="7"/>
  <c r="H1959" i="6"/>
  <c r="H1959" i="7"/>
  <c r="H1964" i="6"/>
  <c r="H1964" i="7"/>
  <c r="F1973" i="6"/>
  <c r="F1973" i="7"/>
  <c r="H1976" i="6"/>
  <c r="H1976" i="7"/>
  <c r="F1985" i="6"/>
  <c r="F1985" i="7"/>
  <c r="H1988" i="6"/>
  <c r="H1988" i="7"/>
  <c r="F1997" i="6"/>
  <c r="F1997" i="7"/>
  <c r="H2000" i="6"/>
  <c r="H2000" i="7"/>
  <c r="F2009" i="6"/>
  <c r="F2009" i="7"/>
  <c r="F2021" i="6"/>
  <c r="F2021" i="7"/>
  <c r="H2024" i="6"/>
  <c r="H2024" i="7"/>
  <c r="F2026" i="6"/>
  <c r="F2026" i="7"/>
  <c r="H2029" i="6"/>
  <c r="H2029" i="7"/>
  <c r="H2034" i="6"/>
  <c r="H2034" i="7"/>
  <c r="G2046" i="6"/>
  <c r="G2046" i="7"/>
  <c r="F2048" i="6"/>
  <c r="F2048" i="7"/>
  <c r="H2051" i="6"/>
  <c r="H2051" i="7"/>
  <c r="G2058" i="6"/>
  <c r="G2058" i="7"/>
  <c r="G2063" i="6"/>
  <c r="G2063" i="7"/>
  <c r="F2070" i="6"/>
  <c r="F2070" i="7"/>
  <c r="H2073" i="6"/>
  <c r="H2073" i="7"/>
  <c r="F2082" i="6"/>
  <c r="F2082" i="7"/>
  <c r="H2085" i="6"/>
  <c r="H2085" i="7"/>
  <c r="F2094" i="6"/>
  <c r="F2094" i="7"/>
  <c r="H2097" i="6"/>
  <c r="H2097" i="7"/>
  <c r="F2106" i="6"/>
  <c r="F2106" i="7"/>
  <c r="H2109" i="6"/>
  <c r="H2109" i="7"/>
  <c r="F2118" i="6"/>
  <c r="F2118" i="7"/>
  <c r="H2121" i="6"/>
  <c r="H2121" i="7"/>
  <c r="F2130" i="6"/>
  <c r="F2130" i="7"/>
  <c r="H2133" i="6"/>
  <c r="H2133" i="7"/>
  <c r="F2142" i="6"/>
  <c r="F2142" i="7"/>
  <c r="H2145" i="6"/>
  <c r="H2145" i="7"/>
  <c r="F2154" i="6"/>
  <c r="F2154" i="7"/>
  <c r="F2159" i="6"/>
  <c r="F2159" i="7"/>
  <c r="G2162" i="6"/>
  <c r="G2162" i="7"/>
  <c r="F2164" i="6"/>
  <c r="F2164" i="7"/>
  <c r="H2167" i="6"/>
  <c r="H2167" i="7"/>
  <c r="G2174" i="6"/>
  <c r="G2174" i="7"/>
  <c r="F2176" i="6"/>
  <c r="F2176" i="7"/>
  <c r="H2179" i="6"/>
  <c r="H2179" i="7"/>
  <c r="G2186" i="6"/>
  <c r="G2186" i="7"/>
  <c r="F2188" i="6"/>
  <c r="F2188" i="7"/>
  <c r="H2191" i="6"/>
  <c r="H2191" i="7"/>
  <c r="G2198" i="6"/>
  <c r="G2198" i="7"/>
  <c r="F2200" i="6"/>
  <c r="F2200" i="7"/>
  <c r="H2203" i="6"/>
  <c r="H2203" i="7"/>
  <c r="F2469" i="6"/>
  <c r="F2469" i="7"/>
  <c r="H2472" i="6"/>
  <c r="H2472" i="7"/>
  <c r="G2479" i="6"/>
  <c r="G2479" i="7"/>
  <c r="H2484" i="6"/>
  <c r="H2484" i="7"/>
  <c r="H2520" i="6"/>
  <c r="H2520" i="7"/>
  <c r="F2529" i="6"/>
  <c r="F2529" i="7"/>
  <c r="F2613" i="6"/>
  <c r="F2613" i="7"/>
  <c r="H2616" i="6"/>
  <c r="H2616" i="7"/>
  <c r="G2623" i="6"/>
  <c r="G2623" i="7"/>
  <c r="F2625" i="6"/>
  <c r="F2625" i="7"/>
  <c r="H2628" i="6"/>
  <c r="H2628" i="7"/>
  <c r="G2635" i="6"/>
  <c r="G2635" i="7"/>
  <c r="F2637" i="6"/>
  <c r="F2637" i="7"/>
  <c r="H2640" i="6"/>
  <c r="H2640" i="7"/>
  <c r="G2647" i="6"/>
  <c r="G2647" i="7"/>
  <c r="H2652" i="6"/>
  <c r="H2652" i="7"/>
  <c r="G2659" i="6"/>
  <c r="G2659" i="7"/>
  <c r="F2661" i="6"/>
  <c r="F2661" i="7"/>
  <c r="H2664" i="6"/>
  <c r="H2664" i="7"/>
  <c r="G2671" i="6"/>
  <c r="G2671" i="7"/>
  <c r="G2676" i="6"/>
  <c r="G2676" i="7"/>
  <c r="G2688" i="6"/>
  <c r="G2688" i="7"/>
  <c r="I2645" i="6"/>
  <c r="G2580" i="6"/>
  <c r="H2471" i="6"/>
  <c r="I2351" i="6"/>
  <c r="H2279" i="6"/>
  <c r="G2127" i="6"/>
  <c r="F2046" i="6"/>
  <c r="F1744" i="6"/>
  <c r="F1475" i="6"/>
  <c r="F1475" i="7"/>
  <c r="F1487" i="6"/>
  <c r="F1487" i="7"/>
  <c r="F1547" i="6"/>
  <c r="F1547" i="7"/>
  <c r="F1571" i="6"/>
  <c r="F1571" i="7"/>
  <c r="G1581" i="6"/>
  <c r="G1581" i="7"/>
  <c r="F1583" i="6"/>
  <c r="F1583" i="7"/>
  <c r="G1593" i="6"/>
  <c r="G1593" i="7"/>
  <c r="F1607" i="6"/>
  <c r="F1607" i="7"/>
  <c r="G1617" i="6"/>
  <c r="G1617" i="7"/>
  <c r="F1619" i="6"/>
  <c r="F1619" i="7"/>
  <c r="G1629" i="6"/>
  <c r="G1629" i="7"/>
  <c r="F1631" i="6"/>
  <c r="F1631" i="7"/>
  <c r="G1641" i="6"/>
  <c r="G1641" i="7"/>
  <c r="F1643" i="6"/>
  <c r="F1643" i="7"/>
  <c r="G1658" i="6"/>
  <c r="G1658" i="7"/>
  <c r="F1660" i="6"/>
  <c r="F1660" i="7"/>
  <c r="H1663" i="6"/>
  <c r="H1663" i="7"/>
  <c r="G1670" i="6"/>
  <c r="G1670" i="7"/>
  <c r="F1672" i="6"/>
  <c r="F1672" i="7"/>
  <c r="H1675" i="6"/>
  <c r="H1675" i="7"/>
  <c r="G1682" i="6"/>
  <c r="G1682" i="7"/>
  <c r="F1684" i="6"/>
  <c r="F1684" i="7"/>
  <c r="H1687" i="6"/>
  <c r="H1687" i="7"/>
  <c r="G1694" i="6"/>
  <c r="G1694" i="7"/>
  <c r="F1696" i="6"/>
  <c r="F1696" i="7"/>
  <c r="H1699" i="6"/>
  <c r="H1699" i="7"/>
  <c r="G1706" i="6"/>
  <c r="G1706" i="7"/>
  <c r="G1711" i="6"/>
  <c r="G1711" i="7"/>
  <c r="F1713" i="6"/>
  <c r="F1713" i="7"/>
  <c r="H1716" i="6"/>
  <c r="H1716" i="7"/>
  <c r="G1723" i="6"/>
  <c r="G1723" i="7"/>
  <c r="F1725" i="6"/>
  <c r="F1725" i="7"/>
  <c r="H1728" i="6"/>
  <c r="H1728" i="7"/>
  <c r="G1735" i="6"/>
  <c r="G1735" i="7"/>
  <c r="F1737" i="6"/>
  <c r="F1737" i="7"/>
  <c r="O1737" i="7" s="1"/>
  <c r="H1740" i="6"/>
  <c r="H1740" i="7"/>
  <c r="G1747" i="6"/>
  <c r="G1747" i="7"/>
  <c r="F1749" i="6"/>
  <c r="F1749" i="7"/>
  <c r="H1752" i="6"/>
  <c r="H1752" i="7"/>
  <c r="G1759" i="6"/>
  <c r="G1759" i="7"/>
  <c r="F1761" i="6"/>
  <c r="F1761" i="7"/>
  <c r="H1764" i="6"/>
  <c r="H1764" i="7"/>
  <c r="G1771" i="6"/>
  <c r="G1771" i="7"/>
  <c r="F1773" i="6"/>
  <c r="F1773" i="7"/>
  <c r="H1776" i="6"/>
  <c r="H1776" i="7"/>
  <c r="G1783" i="6"/>
  <c r="G1783" i="7"/>
  <c r="F1785" i="6"/>
  <c r="F1785" i="7"/>
  <c r="O1785" i="7" s="1"/>
  <c r="H1788" i="6"/>
  <c r="H1788" i="7"/>
  <c r="G1795" i="6"/>
  <c r="G1795" i="7"/>
  <c r="F1797" i="6"/>
  <c r="F1797" i="7"/>
  <c r="H1800" i="6"/>
  <c r="H1800" i="7"/>
  <c r="G1807" i="6"/>
  <c r="G1807" i="7"/>
  <c r="F1809" i="6"/>
  <c r="F1809" i="7"/>
  <c r="O1809" i="7" s="1"/>
  <c r="H1812" i="6"/>
  <c r="H1812" i="7"/>
  <c r="G1819" i="6"/>
  <c r="G1819" i="7"/>
  <c r="F1821" i="6"/>
  <c r="F1821" i="7"/>
  <c r="H1824" i="6"/>
  <c r="H1824" i="7"/>
  <c r="G1831" i="6"/>
  <c r="G1831" i="7"/>
  <c r="F1833" i="6"/>
  <c r="F1833" i="7"/>
  <c r="H1836" i="6"/>
  <c r="H1836" i="7"/>
  <c r="G1843" i="6"/>
  <c r="G1843" i="7"/>
  <c r="F1845" i="6"/>
  <c r="F1845" i="7"/>
  <c r="H1848" i="6"/>
  <c r="H1848" i="7"/>
  <c r="G1855" i="6"/>
  <c r="G1855" i="7"/>
  <c r="F1857" i="6"/>
  <c r="F1857" i="7"/>
  <c r="H1860" i="6"/>
  <c r="H1860" i="7"/>
  <c r="G1867" i="6"/>
  <c r="G1867" i="7"/>
  <c r="F1869" i="6"/>
  <c r="F1869" i="7"/>
  <c r="H1872" i="6"/>
  <c r="H1872" i="7"/>
  <c r="G1879" i="6"/>
  <c r="G1879" i="7"/>
  <c r="F1881" i="6"/>
  <c r="F1881" i="7"/>
  <c r="H1884" i="6"/>
  <c r="H1884" i="7"/>
  <c r="G1891" i="6"/>
  <c r="G1891" i="7"/>
  <c r="F1893" i="6"/>
  <c r="F1893" i="7"/>
  <c r="H1896" i="6"/>
  <c r="H1896" i="7"/>
  <c r="G1903" i="6"/>
  <c r="G1903" i="7"/>
  <c r="F1905" i="6"/>
  <c r="F1905" i="7"/>
  <c r="H1908" i="6"/>
  <c r="H1908" i="7"/>
  <c r="G1915" i="6"/>
  <c r="G1915" i="7"/>
  <c r="F1917" i="6"/>
  <c r="F1917" i="7"/>
  <c r="H1920" i="6"/>
  <c r="H1920" i="7"/>
  <c r="G1927" i="6"/>
  <c r="G1927" i="7"/>
  <c r="F1929" i="6"/>
  <c r="F1929" i="7"/>
  <c r="H1932" i="6"/>
  <c r="H1932" i="7"/>
  <c r="H2063" i="6"/>
  <c r="H2063" i="7"/>
  <c r="G2147" i="6"/>
  <c r="G2147" i="7"/>
  <c r="H2157" i="6"/>
  <c r="H2157" i="7"/>
  <c r="G2277" i="6"/>
  <c r="G2277" i="7"/>
  <c r="G2409" i="6"/>
  <c r="G2409" i="7"/>
  <c r="H2623" i="6"/>
  <c r="H2623" i="7"/>
  <c r="H2635" i="6"/>
  <c r="H2635" i="7"/>
  <c r="F2644" i="6"/>
  <c r="F2644" i="7"/>
  <c r="H2647" i="6"/>
  <c r="H2647" i="7"/>
  <c r="G2654" i="6"/>
  <c r="G2654" i="7"/>
  <c r="H2659" i="6"/>
  <c r="H2659" i="7"/>
  <c r="H2671" i="6"/>
  <c r="H2671" i="7"/>
  <c r="F2673" i="6"/>
  <c r="F2673" i="7"/>
  <c r="H2676" i="6"/>
  <c r="H2676" i="7"/>
  <c r="G2683" i="6"/>
  <c r="G2683" i="7"/>
  <c r="F2685" i="6"/>
  <c r="F2685" i="7"/>
  <c r="H2688" i="6"/>
  <c r="H2688" i="7"/>
  <c r="H2639" i="6"/>
  <c r="G2574" i="6"/>
  <c r="G2469" i="6"/>
  <c r="H2351" i="6"/>
  <c r="G2276" i="6"/>
  <c r="H2015" i="6"/>
  <c r="F1708" i="6"/>
  <c r="H1163" i="6"/>
  <c r="H1163" i="7"/>
  <c r="I1168" i="6"/>
  <c r="I1168" i="7"/>
  <c r="G1170" i="6"/>
  <c r="G1170" i="7"/>
  <c r="F1172" i="6"/>
  <c r="F1172" i="7"/>
  <c r="H1175" i="6"/>
  <c r="H1175" i="7"/>
  <c r="I1180" i="6"/>
  <c r="I1180" i="7"/>
  <c r="G1182" i="6"/>
  <c r="G1182" i="7"/>
  <c r="F1184" i="6"/>
  <c r="F1184" i="7"/>
  <c r="H1187" i="6"/>
  <c r="H1187" i="7"/>
  <c r="I1192" i="6"/>
  <c r="I1192" i="7"/>
  <c r="G1194" i="6"/>
  <c r="G1194" i="7"/>
  <c r="F1196" i="6"/>
  <c r="F1196" i="7"/>
  <c r="H1199" i="6"/>
  <c r="H1199" i="7"/>
  <c r="I1204" i="6"/>
  <c r="I1204" i="7"/>
  <c r="G1206" i="6"/>
  <c r="G1206" i="7"/>
  <c r="F1208" i="6"/>
  <c r="F1208" i="7"/>
  <c r="H1211" i="6"/>
  <c r="H1211" i="7"/>
  <c r="I1216" i="6"/>
  <c r="I1216" i="7"/>
  <c r="G1218" i="6"/>
  <c r="G1218" i="7"/>
  <c r="F1220" i="6"/>
  <c r="F1220" i="7"/>
  <c r="H1223" i="6"/>
  <c r="H1223" i="7"/>
  <c r="H1228" i="6"/>
  <c r="H1228" i="7"/>
  <c r="I1233" i="6"/>
  <c r="I1233" i="7"/>
  <c r="G1235" i="6"/>
  <c r="G1235" i="7"/>
  <c r="F1237" i="6"/>
  <c r="F1237" i="7"/>
  <c r="H1240" i="6"/>
  <c r="H1240" i="7"/>
  <c r="I1245" i="6"/>
  <c r="I1245" i="7"/>
  <c r="G1247" i="6"/>
  <c r="G1247" i="7"/>
  <c r="F1249" i="6"/>
  <c r="F1249" i="7"/>
  <c r="H1252" i="6"/>
  <c r="H1252" i="7"/>
  <c r="I1257" i="6"/>
  <c r="I1257" i="7"/>
  <c r="G1259" i="6"/>
  <c r="G1259" i="7"/>
  <c r="F1261" i="6"/>
  <c r="F1261" i="7"/>
  <c r="F1321" i="6"/>
  <c r="F1321" i="7"/>
  <c r="H1449" i="6"/>
  <c r="H1449" i="7"/>
  <c r="F1458" i="6"/>
  <c r="F1458" i="7"/>
  <c r="H1461" i="6"/>
  <c r="H1461" i="7"/>
  <c r="H1473" i="6"/>
  <c r="H1473" i="7"/>
  <c r="F1482" i="6"/>
  <c r="F1482" i="7"/>
  <c r="H1497" i="6"/>
  <c r="H1497" i="7"/>
  <c r="H1509" i="6"/>
  <c r="H1509" i="7"/>
  <c r="F1518" i="6"/>
  <c r="F1518" i="7"/>
  <c r="H1521" i="6"/>
  <c r="H1521" i="7"/>
  <c r="F1530" i="6"/>
  <c r="F1530" i="7"/>
  <c r="H1533" i="6"/>
  <c r="H1533" i="7"/>
  <c r="F1542" i="6"/>
  <c r="F1542" i="7"/>
  <c r="H1545" i="6"/>
  <c r="H1545" i="7"/>
  <c r="F1554" i="6"/>
  <c r="F1554" i="7"/>
  <c r="H1557" i="6"/>
  <c r="H1557" i="7"/>
  <c r="F1566" i="6"/>
  <c r="F1566" i="7"/>
  <c r="H1569" i="6"/>
  <c r="H1569" i="7"/>
  <c r="F1578" i="6"/>
  <c r="F1578" i="7"/>
  <c r="H1581" i="6"/>
  <c r="H1581" i="7"/>
  <c r="F1590" i="6"/>
  <c r="F1590" i="7"/>
  <c r="H1593" i="6"/>
  <c r="H1593" i="7"/>
  <c r="F1602" i="6"/>
  <c r="F1602" i="7"/>
  <c r="H1605" i="6"/>
  <c r="H1605" i="7"/>
  <c r="F1614" i="6"/>
  <c r="F1614" i="7"/>
  <c r="H1617" i="6"/>
  <c r="H1617" i="7"/>
  <c r="F1626" i="6"/>
  <c r="F1626" i="7"/>
  <c r="H1629" i="6"/>
  <c r="H1629" i="7"/>
  <c r="F1638" i="6"/>
  <c r="F1638" i="7"/>
  <c r="H1641" i="6"/>
  <c r="H1641" i="7"/>
  <c r="F1650" i="6"/>
  <c r="F1650" i="7"/>
  <c r="G1653" i="6"/>
  <c r="G1653" i="7"/>
  <c r="F1655" i="6"/>
  <c r="F1655" i="7"/>
  <c r="G1665" i="6"/>
  <c r="G1665" i="7"/>
  <c r="F1667" i="6"/>
  <c r="F1667" i="7"/>
  <c r="G1677" i="6"/>
  <c r="G1677" i="7"/>
  <c r="F1679" i="6"/>
  <c r="F1679" i="7"/>
  <c r="G1689" i="6"/>
  <c r="G1689" i="7"/>
  <c r="F1691" i="6"/>
  <c r="F1691" i="7"/>
  <c r="G1701" i="6"/>
  <c r="G1701" i="7"/>
  <c r="F1703" i="6"/>
  <c r="F1703" i="7"/>
  <c r="H1711" i="6"/>
  <c r="H1711" i="7"/>
  <c r="G1718" i="6"/>
  <c r="G1718" i="7"/>
  <c r="F1720" i="6"/>
  <c r="F1720" i="7"/>
  <c r="H1723" i="6"/>
  <c r="H1723" i="7"/>
  <c r="G1730" i="6"/>
  <c r="G1730" i="7"/>
  <c r="F1732" i="6"/>
  <c r="F1732" i="7"/>
  <c r="H1735" i="6"/>
  <c r="H1735" i="7"/>
  <c r="G1742" i="6"/>
  <c r="G1742" i="7"/>
  <c r="H1747" i="6"/>
  <c r="H1747" i="7"/>
  <c r="G1754" i="6"/>
  <c r="G1754" i="7"/>
  <c r="F1756" i="6"/>
  <c r="F1756" i="7"/>
  <c r="H1759" i="6"/>
  <c r="H1759" i="7"/>
  <c r="H1771" i="6"/>
  <c r="H1771" i="7"/>
  <c r="H1783" i="6"/>
  <c r="H1783" i="7"/>
  <c r="H1795" i="6"/>
  <c r="H1795" i="7"/>
  <c r="H1807" i="6"/>
  <c r="H1807" i="7"/>
  <c r="H1819" i="6"/>
  <c r="H1819" i="7"/>
  <c r="H1831" i="6"/>
  <c r="H1831" i="7"/>
  <c r="H1843" i="6"/>
  <c r="H1843" i="7"/>
  <c r="H1855" i="6"/>
  <c r="H1855" i="7"/>
  <c r="H1867" i="6"/>
  <c r="H1867" i="7"/>
  <c r="F2050" i="6"/>
  <c r="F2050" i="7"/>
  <c r="F2072" i="6"/>
  <c r="F2072" i="7"/>
  <c r="H2099" i="6"/>
  <c r="H2099" i="7"/>
  <c r="H2147" i="6"/>
  <c r="H2147" i="7"/>
  <c r="F2226" i="6"/>
  <c r="F2226" i="7"/>
  <c r="F2262" i="6"/>
  <c r="F2262" i="7"/>
  <c r="H2277" i="6"/>
  <c r="H2277" i="7"/>
  <c r="H2301" i="6"/>
  <c r="H2301" i="7"/>
  <c r="F2370" i="6"/>
  <c r="F2370" i="7"/>
  <c r="F2418" i="6"/>
  <c r="F2418" i="7"/>
  <c r="H2421" i="6"/>
  <c r="H2421" i="7"/>
  <c r="F2430" i="6"/>
  <c r="F2430" i="7"/>
  <c r="G2433" i="6"/>
  <c r="G2433" i="7"/>
  <c r="F2435" i="6"/>
  <c r="F2435" i="7"/>
  <c r="O2435" i="7" s="1"/>
  <c r="G2445" i="6"/>
  <c r="G2445" i="7"/>
  <c r="F2447" i="6"/>
  <c r="F2447" i="7"/>
  <c r="G2457" i="6"/>
  <c r="G2457" i="7"/>
  <c r="F2459" i="6"/>
  <c r="F2459" i="7"/>
  <c r="O2459" i="7" s="1"/>
  <c r="F2471" i="6"/>
  <c r="F2471" i="7"/>
  <c r="G2481" i="6"/>
  <c r="G2481" i="7"/>
  <c r="F2483" i="6"/>
  <c r="F2483" i="7"/>
  <c r="G2493" i="6"/>
  <c r="G2493" i="7"/>
  <c r="F2495" i="6"/>
  <c r="F2495" i="7"/>
  <c r="G2505" i="6"/>
  <c r="G2505" i="7"/>
  <c r="F2507" i="6"/>
  <c r="F2507" i="7"/>
  <c r="G2517" i="6"/>
  <c r="G2517" i="7"/>
  <c r="F2519" i="6"/>
  <c r="F2519" i="7"/>
  <c r="G2529" i="6"/>
  <c r="G2529" i="7"/>
  <c r="F2531" i="6"/>
  <c r="F2531" i="7"/>
  <c r="O2531" i="7" s="1"/>
  <c r="G2541" i="6"/>
  <c r="G2541" i="7"/>
  <c r="F2543" i="6"/>
  <c r="F2543" i="7"/>
  <c r="G2553" i="6"/>
  <c r="G2553" i="7"/>
  <c r="F2555" i="6"/>
  <c r="F2555" i="7"/>
  <c r="G2565" i="6"/>
  <c r="G2565" i="7"/>
  <c r="F2567" i="6"/>
  <c r="F2567" i="7"/>
  <c r="G2577" i="6"/>
  <c r="G2577" i="7"/>
  <c r="F2579" i="6"/>
  <c r="F2579" i="7"/>
  <c r="G2589" i="6"/>
  <c r="G2589" i="7"/>
  <c r="F2591" i="6"/>
  <c r="F2591" i="7"/>
  <c r="G2601" i="6"/>
  <c r="G2601" i="7"/>
  <c r="F2603" i="6"/>
  <c r="F2603" i="7"/>
  <c r="G2613" i="6"/>
  <c r="G2613" i="7"/>
  <c r="F2615" i="6"/>
  <c r="F2615" i="7"/>
  <c r="O2615" i="7" s="1"/>
  <c r="G2625" i="6"/>
  <c r="G2625" i="7"/>
  <c r="F2627" i="6"/>
  <c r="F2627" i="7"/>
  <c r="F2639" i="6"/>
  <c r="F2639" i="7"/>
  <c r="G2649" i="6"/>
  <c r="G2649" i="7"/>
  <c r="F2651" i="6"/>
  <c r="F2651" i="7"/>
  <c r="G2661" i="6"/>
  <c r="G2661" i="7"/>
  <c r="F2663" i="6"/>
  <c r="F2663" i="7"/>
  <c r="G2678" i="6"/>
  <c r="G2678" i="7"/>
  <c r="F2680" i="6"/>
  <c r="F2680" i="7"/>
  <c r="H2683" i="6"/>
  <c r="H2683" i="7"/>
  <c r="G2690" i="6"/>
  <c r="G2690" i="7"/>
  <c r="F2692" i="6"/>
  <c r="F2692" i="7"/>
  <c r="G2639" i="6"/>
  <c r="F2574" i="6"/>
  <c r="F2444" i="6"/>
  <c r="F2348" i="6"/>
  <c r="G2234" i="6"/>
  <c r="I2012" i="6"/>
  <c r="H1194" i="6"/>
  <c r="H1194" i="7"/>
  <c r="I1199" i="6"/>
  <c r="I1199" i="7"/>
  <c r="G1201" i="6"/>
  <c r="G1201" i="7"/>
  <c r="F1203" i="6"/>
  <c r="F1203" i="7"/>
  <c r="H1206" i="6"/>
  <c r="H1206" i="7"/>
  <c r="I1211" i="6"/>
  <c r="I1211" i="7"/>
  <c r="G1213" i="6"/>
  <c r="G1213" i="7"/>
  <c r="F1215" i="6"/>
  <c r="F1215" i="7"/>
  <c r="H1218" i="6"/>
  <c r="H1218" i="7"/>
  <c r="I1223" i="6"/>
  <c r="I1223" i="7"/>
  <c r="G1225" i="6"/>
  <c r="G1225" i="7"/>
  <c r="I1228" i="6"/>
  <c r="I1228" i="7"/>
  <c r="G1230" i="6"/>
  <c r="G1230" i="7"/>
  <c r="F1232" i="6"/>
  <c r="F1232" i="7"/>
  <c r="H1235" i="6"/>
  <c r="H1235" i="7"/>
  <c r="I1240" i="6"/>
  <c r="I1240" i="7"/>
  <c r="G1242" i="6"/>
  <c r="G1242" i="7"/>
  <c r="F1244" i="6"/>
  <c r="F1244" i="7"/>
  <c r="H1247" i="6"/>
  <c r="H1247" i="7"/>
  <c r="I1324" i="6"/>
  <c r="I1324" i="7"/>
  <c r="H1343" i="6"/>
  <c r="H1343" i="7"/>
  <c r="H1367" i="6"/>
  <c r="H1367" i="7"/>
  <c r="G1487" i="6"/>
  <c r="G1487" i="7"/>
  <c r="G1499" i="6"/>
  <c r="G1499" i="7"/>
  <c r="G1511" i="6"/>
  <c r="G1511" i="7"/>
  <c r="G1523" i="6"/>
  <c r="G1523" i="7"/>
  <c r="G1535" i="6"/>
  <c r="G1535" i="7"/>
  <c r="G1547" i="6"/>
  <c r="G1547" i="7"/>
  <c r="G1559" i="6"/>
  <c r="G1559" i="7"/>
  <c r="G1571" i="6"/>
  <c r="G1571" i="7"/>
  <c r="F1573" i="6"/>
  <c r="F1573" i="7"/>
  <c r="G1583" i="6"/>
  <c r="G1583" i="7"/>
  <c r="F1585" i="6"/>
  <c r="F1585" i="7"/>
  <c r="G1595" i="6"/>
  <c r="G1595" i="7"/>
  <c r="F1597" i="6"/>
  <c r="F1597" i="7"/>
  <c r="G1607" i="6"/>
  <c r="G1607" i="7"/>
  <c r="F1609" i="6"/>
  <c r="F1609" i="7"/>
  <c r="G1619" i="6"/>
  <c r="G1619" i="7"/>
  <c r="G1631" i="6"/>
  <c r="G1631" i="7"/>
  <c r="G1643" i="6"/>
  <c r="G1643" i="7"/>
  <c r="H1653" i="6"/>
  <c r="H1653" i="7"/>
  <c r="F1662" i="6"/>
  <c r="F1662" i="7"/>
  <c r="H1665" i="6"/>
  <c r="H1665" i="7"/>
  <c r="F1674" i="6"/>
  <c r="F1674" i="7"/>
  <c r="H1677" i="6"/>
  <c r="H1677" i="7"/>
  <c r="F1686" i="6"/>
  <c r="F1686" i="7"/>
  <c r="H1689" i="6"/>
  <c r="H1689" i="7"/>
  <c r="F1698" i="6"/>
  <c r="F1698" i="7"/>
  <c r="H1701" i="6"/>
  <c r="H1701" i="7"/>
  <c r="G1713" i="6"/>
  <c r="G1713" i="7"/>
  <c r="F1715" i="6"/>
  <c r="F1715" i="7"/>
  <c r="G1725" i="6"/>
  <c r="G1725" i="7"/>
  <c r="F1727" i="6"/>
  <c r="F1727" i="7"/>
  <c r="G1737" i="6"/>
  <c r="G1737" i="7"/>
  <c r="F1739" i="6"/>
  <c r="F1739" i="7"/>
  <c r="G1749" i="6"/>
  <c r="G1749" i="7"/>
  <c r="F1751" i="6"/>
  <c r="F1751" i="7"/>
  <c r="G1761" i="6"/>
  <c r="G1761" i="7"/>
  <c r="F1763" i="6"/>
  <c r="F1763" i="7"/>
  <c r="G1773" i="6"/>
  <c r="G1773" i="7"/>
  <c r="F1775" i="6"/>
  <c r="F1775" i="7"/>
  <c r="G1785" i="6"/>
  <c r="G1785" i="7"/>
  <c r="F1787" i="6"/>
  <c r="F1787" i="7"/>
  <c r="G1797" i="6"/>
  <c r="G1797" i="7"/>
  <c r="F1799" i="6"/>
  <c r="F1799" i="7"/>
  <c r="G1809" i="6"/>
  <c r="G1809" i="7"/>
  <c r="F1811" i="6"/>
  <c r="F1811" i="7"/>
  <c r="G1821" i="6"/>
  <c r="G1821" i="7"/>
  <c r="F1823" i="6"/>
  <c r="F1823" i="7"/>
  <c r="G1833" i="6"/>
  <c r="G1833" i="7"/>
  <c r="F1835" i="6"/>
  <c r="F1835" i="7"/>
  <c r="G1845" i="6"/>
  <c r="G1845" i="7"/>
  <c r="F1847" i="6"/>
  <c r="F1847" i="7"/>
  <c r="G1857" i="6"/>
  <c r="G1857" i="7"/>
  <c r="F1859" i="6"/>
  <c r="F1859" i="7"/>
  <c r="G1869" i="6"/>
  <c r="G1869" i="7"/>
  <c r="F1871" i="6"/>
  <c r="F1871" i="7"/>
  <c r="F1907" i="6"/>
  <c r="F1907" i="7"/>
  <c r="G1968" i="6"/>
  <c r="G1968" i="7"/>
  <c r="G2219" i="6"/>
  <c r="G2219" i="7"/>
  <c r="G2255" i="6"/>
  <c r="G2255" i="7"/>
  <c r="G2315" i="6"/>
  <c r="G2315" i="7"/>
  <c r="G2327" i="6"/>
  <c r="G2327" i="7"/>
  <c r="G2339" i="6"/>
  <c r="G2339" i="7"/>
  <c r="G2351" i="6"/>
  <c r="G2351" i="7"/>
  <c r="G2363" i="6"/>
  <c r="G2363" i="7"/>
  <c r="G2375" i="6"/>
  <c r="G2375" i="7"/>
  <c r="G2387" i="6"/>
  <c r="G2387" i="7"/>
  <c r="G2399" i="6"/>
  <c r="G2399" i="7"/>
  <c r="G2411" i="6"/>
  <c r="G2411" i="7"/>
  <c r="G2423" i="6"/>
  <c r="G2423" i="7"/>
  <c r="H2433" i="6"/>
  <c r="H2433" i="7"/>
  <c r="F2442" i="6"/>
  <c r="F2442" i="7"/>
  <c r="H2445" i="6"/>
  <c r="H2445" i="7"/>
  <c r="F2454" i="6"/>
  <c r="F2454" i="7"/>
  <c r="H2457" i="6"/>
  <c r="H2457" i="7"/>
  <c r="F2466" i="6"/>
  <c r="F2466" i="7"/>
  <c r="H2469" i="6"/>
  <c r="H2469" i="7"/>
  <c r="F2478" i="6"/>
  <c r="F2478" i="7"/>
  <c r="H2481" i="6"/>
  <c r="H2481" i="7"/>
  <c r="F2490" i="6"/>
  <c r="F2490" i="7"/>
  <c r="H2493" i="6"/>
  <c r="H2493" i="7"/>
  <c r="F2502" i="6"/>
  <c r="F2502" i="7"/>
  <c r="H2505" i="6"/>
  <c r="H2505" i="7"/>
  <c r="F2514" i="6"/>
  <c r="F2514" i="7"/>
  <c r="H2517" i="6"/>
  <c r="H2517" i="7"/>
  <c r="F2526" i="6"/>
  <c r="F2526" i="7"/>
  <c r="H2529" i="6"/>
  <c r="H2529" i="7"/>
  <c r="H2541" i="6"/>
  <c r="H2541" i="7"/>
  <c r="F2550" i="6"/>
  <c r="F2550" i="7"/>
  <c r="H2553" i="6"/>
  <c r="H2553" i="7"/>
  <c r="F2562" i="6"/>
  <c r="F2562" i="7"/>
  <c r="H2565" i="6"/>
  <c r="H2565" i="7"/>
  <c r="H2577" i="6"/>
  <c r="H2577" i="7"/>
  <c r="F2586" i="6"/>
  <c r="F2586" i="7"/>
  <c r="H2589" i="6"/>
  <c r="H2589" i="7"/>
  <c r="H2601" i="6"/>
  <c r="H2601" i="7"/>
  <c r="F2610" i="6"/>
  <c r="F2610" i="7"/>
  <c r="H2613" i="6"/>
  <c r="H2613" i="7"/>
  <c r="F2622" i="6"/>
  <c r="F2622" i="7"/>
  <c r="H2625" i="6"/>
  <c r="H2625" i="7"/>
  <c r="F2634" i="6"/>
  <c r="F2634" i="7"/>
  <c r="H2637" i="6"/>
  <c r="H2637" i="7"/>
  <c r="H2649" i="6"/>
  <c r="H2649" i="7"/>
  <c r="G2637" i="6"/>
  <c r="I2558" i="6"/>
  <c r="I2435" i="6"/>
  <c r="G2346" i="6"/>
  <c r="F2234" i="6"/>
  <c r="I2117" i="6"/>
  <c r="H2012" i="6"/>
  <c r="H1698" i="6"/>
  <c r="I1182" i="6"/>
  <c r="I1182" i="7"/>
  <c r="F1186" i="6"/>
  <c r="F1186" i="7"/>
  <c r="H1189" i="6"/>
  <c r="H1189" i="7"/>
  <c r="I1194" i="6"/>
  <c r="I1194" i="7"/>
  <c r="G1196" i="6"/>
  <c r="G1196" i="7"/>
  <c r="F1198" i="6"/>
  <c r="F1198" i="7"/>
  <c r="H1201" i="6"/>
  <c r="H1201" i="7"/>
  <c r="I1206" i="6"/>
  <c r="I1206" i="7"/>
  <c r="G1208" i="6"/>
  <c r="G1208" i="7"/>
  <c r="F1210" i="6"/>
  <c r="F1210" i="7"/>
  <c r="H1213" i="6"/>
  <c r="H1213" i="7"/>
  <c r="I1218" i="6"/>
  <c r="I1218" i="7"/>
  <c r="H1439" i="6"/>
  <c r="H1439" i="7"/>
  <c r="F1448" i="6"/>
  <c r="F1448" i="7"/>
  <c r="H1451" i="6"/>
  <c r="H1451" i="7"/>
  <c r="F1460" i="6"/>
  <c r="F1460" i="7"/>
  <c r="H1463" i="6"/>
  <c r="H1463" i="7"/>
  <c r="F1472" i="6"/>
  <c r="F1472" i="7"/>
  <c r="H1475" i="6"/>
  <c r="H1475" i="7"/>
  <c r="F1484" i="6"/>
  <c r="F1484" i="7"/>
  <c r="H1487" i="6"/>
  <c r="H1487" i="7"/>
  <c r="F1496" i="6"/>
  <c r="F1496" i="7"/>
  <c r="H1499" i="6"/>
  <c r="H1499" i="7"/>
  <c r="G1506" i="6"/>
  <c r="G1506" i="7"/>
  <c r="F1508" i="6"/>
  <c r="F1508" i="7"/>
  <c r="H1511" i="6"/>
  <c r="H1511" i="7"/>
  <c r="G1518" i="6"/>
  <c r="G1518" i="7"/>
  <c r="F1520" i="6"/>
  <c r="F1520" i="7"/>
  <c r="H1523" i="6"/>
  <c r="H1523" i="7"/>
  <c r="G1530" i="6"/>
  <c r="G1530" i="7"/>
  <c r="F1532" i="6"/>
  <c r="F1532" i="7"/>
  <c r="H1535" i="6"/>
  <c r="H1535" i="7"/>
  <c r="G1542" i="6"/>
  <c r="G1542" i="7"/>
  <c r="F1544" i="6"/>
  <c r="F1544" i="7"/>
  <c r="H1547" i="6"/>
  <c r="H1547" i="7"/>
  <c r="G1554" i="6"/>
  <c r="G1554" i="7"/>
  <c r="F1556" i="6"/>
  <c r="F1556" i="7"/>
  <c r="H1559" i="6"/>
  <c r="H1559" i="7"/>
  <c r="G1566" i="6"/>
  <c r="G1566" i="7"/>
  <c r="F1568" i="6"/>
  <c r="F1568" i="7"/>
  <c r="H1571" i="6"/>
  <c r="H1571" i="7"/>
  <c r="G1578" i="6"/>
  <c r="G1578" i="7"/>
  <c r="F1580" i="6"/>
  <c r="F1580" i="7"/>
  <c r="H1583" i="6"/>
  <c r="H1583" i="7"/>
  <c r="G1590" i="6"/>
  <c r="G1590" i="7"/>
  <c r="F1592" i="6"/>
  <c r="F1592" i="7"/>
  <c r="H1595" i="6"/>
  <c r="H1595" i="7"/>
  <c r="G1602" i="6"/>
  <c r="G1602" i="7"/>
  <c r="F1604" i="6"/>
  <c r="F1604" i="7"/>
  <c r="H1607" i="6"/>
  <c r="H1607" i="7"/>
  <c r="G1614" i="6"/>
  <c r="G1614" i="7"/>
  <c r="F1616" i="6"/>
  <c r="F1616" i="7"/>
  <c r="H1619" i="6"/>
  <c r="H1619" i="7"/>
  <c r="G1626" i="6"/>
  <c r="G1626" i="7"/>
  <c r="F1628" i="6"/>
  <c r="F1628" i="7"/>
  <c r="H1631" i="6"/>
  <c r="H1631" i="7"/>
  <c r="G1638" i="6"/>
  <c r="G1638" i="7"/>
  <c r="F1640" i="6"/>
  <c r="F1640" i="7"/>
  <c r="H1643" i="6"/>
  <c r="H1643" i="7"/>
  <c r="G1650" i="6"/>
  <c r="G1650" i="7"/>
  <c r="G1655" i="6"/>
  <c r="G1655" i="7"/>
  <c r="F1657" i="6"/>
  <c r="F1657" i="7"/>
  <c r="G1667" i="6"/>
  <c r="G1667" i="7"/>
  <c r="F1669" i="6"/>
  <c r="F1669" i="7"/>
  <c r="G1679" i="6"/>
  <c r="G1679" i="7"/>
  <c r="F1681" i="6"/>
  <c r="F1681" i="7"/>
  <c r="G1691" i="6"/>
  <c r="G1691" i="7"/>
  <c r="F1693" i="6"/>
  <c r="F1693" i="7"/>
  <c r="G1703" i="6"/>
  <c r="G1703" i="7"/>
  <c r="F1705" i="6"/>
  <c r="F1705" i="7"/>
  <c r="F1710" i="6"/>
  <c r="F1710" i="7"/>
  <c r="H1713" i="6"/>
  <c r="H1713" i="7"/>
  <c r="F1722" i="6"/>
  <c r="F1722" i="7"/>
  <c r="H1725" i="6"/>
  <c r="H1725" i="7"/>
  <c r="F1734" i="6"/>
  <c r="F1734" i="7"/>
  <c r="H1737" i="6"/>
  <c r="H1737" i="7"/>
  <c r="F1746" i="6"/>
  <c r="F1746" i="7"/>
  <c r="H1749" i="6"/>
  <c r="H1749" i="7"/>
  <c r="F1758" i="6"/>
  <c r="F1758" i="7"/>
  <c r="H1761" i="6"/>
  <c r="H1761" i="7"/>
  <c r="F1770" i="6"/>
  <c r="F1770" i="7"/>
  <c r="H1833" i="6"/>
  <c r="H1833" i="7"/>
  <c r="H1845" i="6"/>
  <c r="H1845" i="7"/>
  <c r="F1878" i="6"/>
  <c r="F1878" i="7"/>
  <c r="H1893" i="6"/>
  <c r="H1893" i="7"/>
  <c r="H1917" i="6"/>
  <c r="H1917" i="7"/>
  <c r="H1968" i="6"/>
  <c r="H1968" i="7"/>
  <c r="G1987" i="6"/>
  <c r="G1987" i="7"/>
  <c r="G2023" i="6"/>
  <c r="G2023" i="7"/>
  <c r="G2132" i="6"/>
  <c r="G2132" i="7"/>
  <c r="H2137" i="6"/>
  <c r="H2137" i="7"/>
  <c r="F2146" i="6"/>
  <c r="F2146" i="7"/>
  <c r="H2231" i="6"/>
  <c r="H2231" i="7"/>
  <c r="F2240" i="6"/>
  <c r="F2240" i="7"/>
  <c r="H2243" i="6"/>
  <c r="H2243" i="7"/>
  <c r="F2252" i="6"/>
  <c r="F2252" i="7"/>
  <c r="H2255" i="6"/>
  <c r="H2255" i="7"/>
  <c r="F2264" i="6"/>
  <c r="F2264" i="7"/>
  <c r="H2267" i="6"/>
  <c r="H2267" i="7"/>
  <c r="F2276" i="6"/>
  <c r="F2276" i="7"/>
  <c r="F2288" i="6"/>
  <c r="F2288" i="7"/>
  <c r="H2291" i="6"/>
  <c r="H2291" i="7"/>
  <c r="F2300" i="6"/>
  <c r="F2300" i="7"/>
  <c r="H2303" i="6"/>
  <c r="H2303" i="7"/>
  <c r="G2310" i="6"/>
  <c r="G2310" i="7"/>
  <c r="G2322" i="6"/>
  <c r="G2322" i="7"/>
  <c r="F2324" i="6"/>
  <c r="F2324" i="7"/>
  <c r="H2327" i="6"/>
  <c r="H2327" i="7"/>
  <c r="G2334" i="6"/>
  <c r="G2334" i="7"/>
  <c r="H2339" i="6"/>
  <c r="H2339" i="7"/>
  <c r="G2358" i="6"/>
  <c r="G2358" i="7"/>
  <c r="F2360" i="6"/>
  <c r="F2360" i="7"/>
  <c r="H2363" i="6"/>
  <c r="H2363" i="7"/>
  <c r="G2370" i="6"/>
  <c r="G2370" i="7"/>
  <c r="F2372" i="6"/>
  <c r="F2372" i="7"/>
  <c r="H2375" i="6"/>
  <c r="H2375" i="7"/>
  <c r="G2382" i="6"/>
  <c r="G2382" i="7"/>
  <c r="F2384" i="6"/>
  <c r="F2384" i="7"/>
  <c r="H2387" i="6"/>
  <c r="H2387" i="7"/>
  <c r="G2394" i="6"/>
  <c r="G2394" i="7"/>
  <c r="F2396" i="6"/>
  <c r="F2396" i="7"/>
  <c r="H2399" i="6"/>
  <c r="H2399" i="7"/>
  <c r="G2406" i="6"/>
  <c r="G2406" i="7"/>
  <c r="F2408" i="6"/>
  <c r="F2408" i="7"/>
  <c r="H2411" i="6"/>
  <c r="H2411" i="7"/>
  <c r="G2418" i="6"/>
  <c r="G2418" i="7"/>
  <c r="F2420" i="6"/>
  <c r="F2420" i="7"/>
  <c r="H2423" i="6"/>
  <c r="H2423" i="7"/>
  <c r="G2430" i="6"/>
  <c r="G2430" i="7"/>
  <c r="G2435" i="6"/>
  <c r="G2435" i="7"/>
  <c r="F2437" i="6"/>
  <c r="F2437" i="7"/>
  <c r="G2447" i="6"/>
  <c r="G2447" i="7"/>
  <c r="F2449" i="6"/>
  <c r="F2449" i="7"/>
  <c r="G2459" i="6"/>
  <c r="G2459" i="7"/>
  <c r="F2461" i="6"/>
  <c r="F2461" i="7"/>
  <c r="G2471" i="6"/>
  <c r="G2471" i="7"/>
  <c r="F2473" i="6"/>
  <c r="F2473" i="7"/>
  <c r="G2483" i="6"/>
  <c r="G2483" i="7"/>
  <c r="F2485" i="6"/>
  <c r="F2485" i="7"/>
  <c r="G2495" i="6"/>
  <c r="G2495" i="7"/>
  <c r="F2497" i="6"/>
  <c r="F2497" i="7"/>
  <c r="G2507" i="6"/>
  <c r="G2507" i="7"/>
  <c r="F2509" i="6"/>
  <c r="F2509" i="7"/>
  <c r="G2519" i="6"/>
  <c r="G2519" i="7"/>
  <c r="F2521" i="6"/>
  <c r="F2521" i="7"/>
  <c r="G2531" i="6"/>
  <c r="G2531" i="7"/>
  <c r="F2533" i="6"/>
  <c r="F2533" i="7"/>
  <c r="G2543" i="6"/>
  <c r="G2543" i="7"/>
  <c r="F2545" i="6"/>
  <c r="F2545" i="7"/>
  <c r="G2555" i="6"/>
  <c r="G2555" i="7"/>
  <c r="F2557" i="6"/>
  <c r="F2557" i="7"/>
  <c r="G2567" i="6"/>
  <c r="G2567" i="7"/>
  <c r="F2569" i="6"/>
  <c r="F2569" i="7"/>
  <c r="G2579" i="6"/>
  <c r="G2579" i="7"/>
  <c r="F2581" i="6"/>
  <c r="F2581" i="7"/>
  <c r="G2591" i="6"/>
  <c r="G2591" i="7"/>
  <c r="F2593" i="6"/>
  <c r="F2593" i="7"/>
  <c r="G2603" i="6"/>
  <c r="G2603" i="7"/>
  <c r="F2605" i="6"/>
  <c r="F2605" i="7"/>
  <c r="G2615" i="6"/>
  <c r="G2615" i="7"/>
  <c r="G2627" i="6"/>
  <c r="G2627" i="7"/>
  <c r="F2636" i="6"/>
  <c r="G2558" i="6"/>
  <c r="G2432" i="6"/>
  <c r="F2336" i="6"/>
  <c r="H2219" i="6"/>
  <c r="H1993" i="6"/>
  <c r="G1605" i="6"/>
  <c r="G1340" i="6"/>
  <c r="G1340" i="7"/>
  <c r="H1506" i="6"/>
  <c r="H1506" i="7"/>
  <c r="H1518" i="6"/>
  <c r="H1518" i="7"/>
  <c r="H1530" i="6"/>
  <c r="H1530" i="7"/>
  <c r="H1542" i="6"/>
  <c r="H1542" i="7"/>
  <c r="H1554" i="6"/>
  <c r="H1554" i="7"/>
  <c r="H1566" i="6"/>
  <c r="H1566" i="7"/>
  <c r="G1727" i="6"/>
  <c r="G1727" i="7"/>
  <c r="G1763" i="6"/>
  <c r="G1763" i="7"/>
  <c r="G1787" i="6"/>
  <c r="G1787" i="7"/>
  <c r="G1907" i="6"/>
  <c r="G1907" i="7"/>
  <c r="H2108" i="6"/>
  <c r="H2108" i="7"/>
  <c r="G2156" i="6"/>
  <c r="G2156" i="7"/>
  <c r="H2310" i="6"/>
  <c r="H2310" i="7"/>
  <c r="H2322" i="6"/>
  <c r="H2322" i="7"/>
  <c r="H2334" i="6"/>
  <c r="H2334" i="7"/>
  <c r="H2346" i="6"/>
  <c r="H2346" i="7"/>
  <c r="H2358" i="6"/>
  <c r="H2358" i="7"/>
  <c r="H2370" i="6"/>
  <c r="H2370" i="7"/>
  <c r="H2382" i="6"/>
  <c r="H2382" i="7"/>
  <c r="H2394" i="6"/>
  <c r="H2394" i="7"/>
  <c r="H2406" i="6"/>
  <c r="H2406" i="7"/>
  <c r="H2418" i="6"/>
  <c r="H2418" i="7"/>
  <c r="H2430" i="6"/>
  <c r="H2430" i="7"/>
  <c r="H2435" i="6"/>
  <c r="H2435" i="7"/>
  <c r="G2442" i="6"/>
  <c r="G2442" i="7"/>
  <c r="H2447" i="6"/>
  <c r="H2447" i="7"/>
  <c r="G2454" i="6"/>
  <c r="G2454" i="7"/>
  <c r="F2456" i="6"/>
  <c r="F2456" i="7"/>
  <c r="H2459" i="6"/>
  <c r="H2459" i="7"/>
  <c r="G2466" i="6"/>
  <c r="G2466" i="7"/>
  <c r="F2468" i="6"/>
  <c r="F2468" i="7"/>
  <c r="G2478" i="6"/>
  <c r="G2478" i="7"/>
  <c r="F2480" i="6"/>
  <c r="F2480" i="7"/>
  <c r="H2483" i="6"/>
  <c r="H2483" i="7"/>
  <c r="G2490" i="6"/>
  <c r="G2490" i="7"/>
  <c r="F2492" i="6"/>
  <c r="F2492" i="7"/>
  <c r="O2492" i="7" s="1"/>
  <c r="H2495" i="6"/>
  <c r="H2495" i="7"/>
  <c r="G2502" i="6"/>
  <c r="G2502" i="7"/>
  <c r="F2504" i="6"/>
  <c r="F2504" i="7"/>
  <c r="H2507" i="6"/>
  <c r="H2507" i="7"/>
  <c r="G2514" i="6"/>
  <c r="G2514" i="7"/>
  <c r="F2516" i="6"/>
  <c r="F2516" i="7"/>
  <c r="H2519" i="6"/>
  <c r="H2519" i="7"/>
  <c r="G2526" i="6"/>
  <c r="G2526" i="7"/>
  <c r="F2528" i="6"/>
  <c r="F2528" i="7"/>
  <c r="H2531" i="6"/>
  <c r="H2531" i="7"/>
  <c r="F2540" i="6"/>
  <c r="F2540" i="7"/>
  <c r="H2543" i="6"/>
  <c r="H2543" i="7"/>
  <c r="G2550" i="6"/>
  <c r="G2550" i="7"/>
  <c r="H2555" i="6"/>
  <c r="H2555" i="7"/>
  <c r="G2562" i="6"/>
  <c r="G2562" i="7"/>
  <c r="F2564" i="6"/>
  <c r="F2564" i="7"/>
  <c r="H2567" i="6"/>
  <c r="H2567" i="7"/>
  <c r="F2576" i="6"/>
  <c r="F2576" i="7"/>
  <c r="H2579" i="6"/>
  <c r="H2579" i="7"/>
  <c r="G2586" i="6"/>
  <c r="G2586" i="7"/>
  <c r="F2588" i="6"/>
  <c r="F2588" i="7"/>
  <c r="H2591" i="6"/>
  <c r="H2591" i="7"/>
  <c r="F2600" i="6"/>
  <c r="F2600" i="7"/>
  <c r="H2603" i="6"/>
  <c r="H2603" i="7"/>
  <c r="G2610" i="6"/>
  <c r="G2610" i="7"/>
  <c r="F2612" i="6"/>
  <c r="F2612" i="7"/>
  <c r="G2622" i="6"/>
  <c r="G2622" i="7"/>
  <c r="F2624" i="6"/>
  <c r="F2624" i="7"/>
  <c r="H2627" i="6"/>
  <c r="H2627" i="7"/>
  <c r="G2634" i="6"/>
  <c r="G2634" i="7"/>
  <c r="G2687" i="6"/>
  <c r="G2687" i="7"/>
  <c r="F2618" i="6"/>
  <c r="F2552" i="6"/>
  <c r="F2432" i="6"/>
  <c r="I2315" i="6"/>
  <c r="F2216" i="6"/>
  <c r="G2114" i="6"/>
  <c r="I1952" i="6"/>
  <c r="I1595" i="6"/>
  <c r="G1311" i="6"/>
  <c r="G1311" i="7"/>
  <c r="F1313" i="6"/>
  <c r="F1313" i="7"/>
  <c r="H1316" i="6"/>
  <c r="H1316" i="7"/>
  <c r="I1321" i="6"/>
  <c r="I1321" i="7"/>
  <c r="G1323" i="6"/>
  <c r="G1323" i="7"/>
  <c r="F1325" i="6"/>
  <c r="F1325" i="7"/>
  <c r="H1328" i="6"/>
  <c r="H1328" i="7"/>
  <c r="F1337" i="6"/>
  <c r="F1337" i="7"/>
  <c r="H1340" i="6"/>
  <c r="H1340" i="7"/>
  <c r="F1349" i="6"/>
  <c r="F1349" i="7"/>
  <c r="H1352" i="6"/>
  <c r="H1352" i="7"/>
  <c r="F1361" i="6"/>
  <c r="F1361" i="7"/>
  <c r="H1364" i="6"/>
  <c r="H1364" i="7"/>
  <c r="F1373" i="6"/>
  <c r="F1373" i="7"/>
  <c r="H1376" i="6"/>
  <c r="H1376" i="7"/>
  <c r="F1385" i="6"/>
  <c r="F1385" i="7"/>
  <c r="H1388" i="6"/>
  <c r="H1388" i="7"/>
  <c r="F1390" i="6"/>
  <c r="F1390" i="7"/>
  <c r="H1393" i="6"/>
  <c r="H1393" i="7"/>
  <c r="G1400" i="6"/>
  <c r="G1400" i="7"/>
  <c r="F1402" i="6"/>
  <c r="F1402" i="7"/>
  <c r="H1405" i="6"/>
  <c r="H1405" i="7"/>
  <c r="G1412" i="6"/>
  <c r="G1412" i="7"/>
  <c r="F1414" i="6"/>
  <c r="F1414" i="7"/>
  <c r="H1417" i="6"/>
  <c r="H1417" i="7"/>
  <c r="G1424" i="6"/>
  <c r="G1424" i="7"/>
  <c r="F1426" i="6"/>
  <c r="F1426" i="7"/>
  <c r="H1429" i="6"/>
  <c r="H1429" i="7"/>
  <c r="G1436" i="6"/>
  <c r="G1436" i="7"/>
  <c r="F1438" i="6"/>
  <c r="F1438" i="7"/>
  <c r="H1441" i="6"/>
  <c r="H1441" i="7"/>
  <c r="G1448" i="6"/>
  <c r="G1448" i="7"/>
  <c r="F1450" i="6"/>
  <c r="F1450" i="7"/>
  <c r="H1453" i="6"/>
  <c r="H1453" i="7"/>
  <c r="G1460" i="6"/>
  <c r="G1460" i="7"/>
  <c r="F1462" i="6"/>
  <c r="F1462" i="7"/>
  <c r="H1465" i="6"/>
  <c r="H1465" i="7"/>
  <c r="G1472" i="6"/>
  <c r="G1472" i="7"/>
  <c r="F1474" i="6"/>
  <c r="F1474" i="7"/>
  <c r="H1477" i="6"/>
  <c r="H1477" i="7"/>
  <c r="G1484" i="6"/>
  <c r="G1484" i="7"/>
  <c r="F1486" i="6"/>
  <c r="F1486" i="7"/>
  <c r="H1489" i="6"/>
  <c r="H1489" i="7"/>
  <c r="G1496" i="6"/>
  <c r="G1496" i="7"/>
  <c r="F1498" i="6"/>
  <c r="F1498" i="7"/>
  <c r="H1501" i="6"/>
  <c r="H1501" i="7"/>
  <c r="G1508" i="6"/>
  <c r="G1508" i="7"/>
  <c r="F1510" i="6"/>
  <c r="F1510" i="7"/>
  <c r="H1513" i="6"/>
  <c r="H1513" i="7"/>
  <c r="G1520" i="6"/>
  <c r="G1520" i="7"/>
  <c r="F1522" i="6"/>
  <c r="F1522" i="7"/>
  <c r="H1525" i="6"/>
  <c r="H1525" i="7"/>
  <c r="G1532" i="6"/>
  <c r="G1532" i="7"/>
  <c r="F1534" i="6"/>
  <c r="F1534" i="7"/>
  <c r="H1537" i="6"/>
  <c r="H1537" i="7"/>
  <c r="G1544" i="6"/>
  <c r="G1544" i="7"/>
  <c r="F1546" i="6"/>
  <c r="F1546" i="7"/>
  <c r="H1549" i="6"/>
  <c r="H1549" i="7"/>
  <c r="G1556" i="6"/>
  <c r="G1556" i="7"/>
  <c r="F1558" i="6"/>
  <c r="F1558" i="7"/>
  <c r="H1561" i="6"/>
  <c r="H1561" i="7"/>
  <c r="G1568" i="6"/>
  <c r="G1568" i="7"/>
  <c r="F1570" i="6"/>
  <c r="F1570" i="7"/>
  <c r="H1573" i="6"/>
  <c r="H1573" i="7"/>
  <c r="G1580" i="6"/>
  <c r="G1580" i="7"/>
  <c r="F1582" i="6"/>
  <c r="F1582" i="7"/>
  <c r="H1585" i="6"/>
  <c r="H1585" i="7"/>
  <c r="G1592" i="6"/>
  <c r="G1592" i="7"/>
  <c r="F1594" i="6"/>
  <c r="F1594" i="7"/>
  <c r="H1597" i="6"/>
  <c r="H1597" i="7"/>
  <c r="H1715" i="6"/>
  <c r="H1715" i="7"/>
  <c r="G2216" i="6"/>
  <c r="G2216" i="7"/>
  <c r="F2218" i="6"/>
  <c r="F2218" i="7"/>
  <c r="H2221" i="6"/>
  <c r="H2221" i="7"/>
  <c r="G2228" i="6"/>
  <c r="G2228" i="7"/>
  <c r="F2230" i="6"/>
  <c r="F2230" i="7"/>
  <c r="H2233" i="6"/>
  <c r="H2233" i="7"/>
  <c r="G2240" i="6"/>
  <c r="G2240" i="7"/>
  <c r="F2242" i="6"/>
  <c r="F2242" i="7"/>
  <c r="H2245" i="6"/>
  <c r="H2245" i="7"/>
  <c r="G2252" i="6"/>
  <c r="G2252" i="7"/>
  <c r="F2254" i="6"/>
  <c r="F2254" i="7"/>
  <c r="H2257" i="6"/>
  <c r="H2257" i="7"/>
  <c r="G2264" i="6"/>
  <c r="G2264" i="7"/>
  <c r="F2266" i="6"/>
  <c r="F2266" i="7"/>
  <c r="H2269" i="6"/>
  <c r="H2269" i="7"/>
  <c r="F2278" i="6"/>
  <c r="F2278" i="7"/>
  <c r="H2281" i="6"/>
  <c r="H2281" i="7"/>
  <c r="G2288" i="6"/>
  <c r="G2288" i="7"/>
  <c r="F2290" i="6"/>
  <c r="F2290" i="7"/>
  <c r="H2293" i="6"/>
  <c r="H2293" i="7"/>
  <c r="F2302" i="6"/>
  <c r="F2302" i="7"/>
  <c r="H2305" i="6"/>
  <c r="H2305" i="7"/>
  <c r="F2314" i="6"/>
  <c r="F2314" i="7"/>
  <c r="H2317" i="6"/>
  <c r="H2317" i="7"/>
  <c r="G2324" i="6"/>
  <c r="G2324" i="7"/>
  <c r="F2326" i="6"/>
  <c r="F2326" i="7"/>
  <c r="H2329" i="6"/>
  <c r="H2329" i="7"/>
  <c r="G2336" i="6"/>
  <c r="G2336" i="7"/>
  <c r="F2338" i="6"/>
  <c r="F2338" i="7"/>
  <c r="H2341" i="6"/>
  <c r="H2341" i="7"/>
  <c r="G2348" i="6"/>
  <c r="G2348" i="7"/>
  <c r="F2350" i="6"/>
  <c r="F2350" i="7"/>
  <c r="H2353" i="6"/>
  <c r="H2353" i="7"/>
  <c r="G2360" i="6"/>
  <c r="G2360" i="7"/>
  <c r="F2362" i="6"/>
  <c r="F2362" i="7"/>
  <c r="H2365" i="6"/>
  <c r="H2365" i="7"/>
  <c r="G2372" i="6"/>
  <c r="G2372" i="7"/>
  <c r="F2374" i="6"/>
  <c r="F2374" i="7"/>
  <c r="H2377" i="6"/>
  <c r="H2377" i="7"/>
  <c r="G2384" i="6"/>
  <c r="G2384" i="7"/>
  <c r="F2386" i="6"/>
  <c r="F2386" i="7"/>
  <c r="H2389" i="6"/>
  <c r="H2389" i="7"/>
  <c r="G2396" i="6"/>
  <c r="G2396" i="7"/>
  <c r="F2398" i="6"/>
  <c r="F2398" i="7"/>
  <c r="H2401" i="6"/>
  <c r="H2401" i="7"/>
  <c r="G2408" i="6"/>
  <c r="G2408" i="7"/>
  <c r="F2410" i="6"/>
  <c r="F2410" i="7"/>
  <c r="H2413" i="6"/>
  <c r="H2413" i="7"/>
  <c r="G2420" i="6"/>
  <c r="G2420" i="7"/>
  <c r="F2422" i="6"/>
  <c r="F2422" i="7"/>
  <c r="H2425" i="6"/>
  <c r="H2425" i="7"/>
  <c r="H2514" i="6"/>
  <c r="H2514" i="7"/>
  <c r="H2526" i="6"/>
  <c r="H2526" i="7"/>
  <c r="H2538" i="6"/>
  <c r="H2538" i="7"/>
  <c r="H2550" i="6"/>
  <c r="H2550" i="7"/>
  <c r="H2562" i="6"/>
  <c r="H2562" i="7"/>
  <c r="H2574" i="6"/>
  <c r="H2574" i="7"/>
  <c r="H2586" i="6"/>
  <c r="H2586" i="7"/>
  <c r="H2598" i="6"/>
  <c r="H2598" i="7"/>
  <c r="H2610" i="6"/>
  <c r="H2610" i="7"/>
  <c r="H2687" i="6"/>
  <c r="H2687" i="7"/>
  <c r="I2615" i="6"/>
  <c r="F2547" i="6"/>
  <c r="I2423" i="6"/>
  <c r="H2315" i="6"/>
  <c r="I2171" i="6"/>
  <c r="G2102" i="6"/>
  <c r="H1930" i="6"/>
  <c r="F1595" i="6"/>
  <c r="G1955" i="6"/>
  <c r="G1955" i="7"/>
  <c r="F1962" i="6"/>
  <c r="F1962" i="7"/>
  <c r="H1965" i="6"/>
  <c r="H1965" i="7"/>
  <c r="F1974" i="6"/>
  <c r="F1974" i="7"/>
  <c r="H1977" i="6"/>
  <c r="H1977" i="7"/>
  <c r="F1986" i="6"/>
  <c r="F1986" i="7"/>
  <c r="H1989" i="6"/>
  <c r="H1989" i="7"/>
  <c r="F1998" i="6"/>
  <c r="F1998" i="7"/>
  <c r="H2001" i="6"/>
  <c r="H2001" i="7"/>
  <c r="F2010" i="6"/>
  <c r="F2010" i="7"/>
  <c r="H2013" i="6"/>
  <c r="H2013" i="7"/>
  <c r="F2022" i="6"/>
  <c r="F2022" i="7"/>
  <c r="G2025" i="6"/>
  <c r="G2025" i="7"/>
  <c r="F2027" i="6"/>
  <c r="F2027" i="7"/>
  <c r="G2047" i="6"/>
  <c r="G2047" i="7"/>
  <c r="F2049" i="6"/>
  <c r="F2049" i="7"/>
  <c r="H2052" i="6"/>
  <c r="H2052" i="7"/>
  <c r="G2059" i="6"/>
  <c r="G2059" i="7"/>
  <c r="G2064" i="6"/>
  <c r="G2064" i="7"/>
  <c r="F2071" i="6"/>
  <c r="F2071" i="7"/>
  <c r="H2074" i="6"/>
  <c r="H2074" i="7"/>
  <c r="F2083" i="6"/>
  <c r="F2083" i="7"/>
  <c r="H2086" i="6"/>
  <c r="H2086" i="7"/>
  <c r="F2095" i="6"/>
  <c r="F2095" i="7"/>
  <c r="H2098" i="6"/>
  <c r="H2098" i="7"/>
  <c r="F2107" i="6"/>
  <c r="F2107" i="7"/>
  <c r="H2110" i="6"/>
  <c r="H2110" i="7"/>
  <c r="F2119" i="6"/>
  <c r="F2119" i="7"/>
  <c r="H2122" i="6"/>
  <c r="H2122" i="7"/>
  <c r="F2131" i="6"/>
  <c r="F2131" i="7"/>
  <c r="H2134" i="6"/>
  <c r="H2134" i="7"/>
  <c r="F2143" i="6"/>
  <c r="F2143" i="7"/>
  <c r="H2146" i="6"/>
  <c r="H2146" i="7"/>
  <c r="F2155" i="6"/>
  <c r="F2155" i="7"/>
  <c r="G2158" i="6"/>
  <c r="G2158" i="7"/>
  <c r="H2168" i="6"/>
  <c r="H2168" i="7"/>
  <c r="H2180" i="6"/>
  <c r="H2180" i="7"/>
  <c r="H2192" i="6"/>
  <c r="H2192" i="7"/>
  <c r="H2204" i="6"/>
  <c r="H2204" i="7"/>
  <c r="F2213" i="6"/>
  <c r="F2213" i="7"/>
  <c r="H2216" i="6"/>
  <c r="H2216" i="7"/>
  <c r="F2225" i="6"/>
  <c r="F2225" i="7"/>
  <c r="H2228" i="6"/>
  <c r="H2228" i="7"/>
  <c r="F2237" i="6"/>
  <c r="F2237" i="7"/>
  <c r="H2240" i="6"/>
  <c r="H2240" i="7"/>
  <c r="F2249" i="6"/>
  <c r="F2249" i="7"/>
  <c r="H2252" i="6"/>
  <c r="H2252" i="7"/>
  <c r="F2261" i="6"/>
  <c r="F2261" i="7"/>
  <c r="H2264" i="6"/>
  <c r="H2264" i="7"/>
  <c r="F2273" i="6"/>
  <c r="F2273" i="7"/>
  <c r="H2276" i="6"/>
  <c r="H2276" i="7"/>
  <c r="F2285" i="6"/>
  <c r="F2285" i="7"/>
  <c r="H2288" i="6"/>
  <c r="H2288" i="7"/>
  <c r="F2297" i="6"/>
  <c r="F2297" i="7"/>
  <c r="H2300" i="6"/>
  <c r="H2300" i="7"/>
  <c r="F2309" i="6"/>
  <c r="F2309" i="7"/>
  <c r="H2312" i="6"/>
  <c r="H2312" i="7"/>
  <c r="F2321" i="6"/>
  <c r="F2321" i="7"/>
  <c r="H2324" i="6"/>
  <c r="H2324" i="7"/>
  <c r="F2333" i="6"/>
  <c r="F2333" i="7"/>
  <c r="H2336" i="6"/>
  <c r="H2336" i="7"/>
  <c r="F2345" i="6"/>
  <c r="F2345" i="7"/>
  <c r="H2348" i="6"/>
  <c r="H2348" i="7"/>
  <c r="F2357" i="6"/>
  <c r="F2357" i="7"/>
  <c r="H2360" i="6"/>
  <c r="H2360" i="7"/>
  <c r="F2369" i="6"/>
  <c r="F2369" i="7"/>
  <c r="H2372" i="6"/>
  <c r="H2372" i="7"/>
  <c r="F2381" i="6"/>
  <c r="F2381" i="7"/>
  <c r="H2384" i="6"/>
  <c r="H2384" i="7"/>
  <c r="F2393" i="6"/>
  <c r="F2393" i="7"/>
  <c r="H2396" i="6"/>
  <c r="H2396" i="7"/>
  <c r="F2405" i="6"/>
  <c r="F2405" i="7"/>
  <c r="H2408" i="6"/>
  <c r="H2408" i="7"/>
  <c r="F2417" i="6"/>
  <c r="F2417" i="7"/>
  <c r="F2429" i="6"/>
  <c r="F2429" i="7"/>
  <c r="O2429" i="7" s="1"/>
  <c r="F2434" i="6"/>
  <c r="F2434" i="7"/>
  <c r="H2437" i="6"/>
  <c r="H2437" i="7"/>
  <c r="G2444" i="6"/>
  <c r="G2444" i="7"/>
  <c r="F2446" i="6"/>
  <c r="F2446" i="7"/>
  <c r="H2449" i="6"/>
  <c r="H2449" i="7"/>
  <c r="G2456" i="6"/>
  <c r="G2456" i="7"/>
  <c r="F2458" i="6"/>
  <c r="F2458" i="7"/>
  <c r="H2461" i="6"/>
  <c r="H2461" i="7"/>
  <c r="G2468" i="6"/>
  <c r="G2468" i="7"/>
  <c r="F2470" i="6"/>
  <c r="F2470" i="7"/>
  <c r="H2473" i="6"/>
  <c r="H2473" i="7"/>
  <c r="G2480" i="6"/>
  <c r="G2480" i="7"/>
  <c r="F2482" i="6"/>
  <c r="F2482" i="7"/>
  <c r="H2485" i="6"/>
  <c r="H2485" i="7"/>
  <c r="G2492" i="6"/>
  <c r="G2492" i="7"/>
  <c r="F2494" i="6"/>
  <c r="F2494" i="7"/>
  <c r="H2497" i="6"/>
  <c r="H2497" i="7"/>
  <c r="H2615" i="6"/>
  <c r="G2538" i="6"/>
  <c r="H2420" i="6"/>
  <c r="G2312" i="6"/>
  <c r="H2171" i="6"/>
  <c r="F2084" i="6"/>
  <c r="F1927" i="6"/>
  <c r="H51" i="7"/>
  <c r="F6" i="7"/>
  <c r="O6" i="7" s="1"/>
  <c r="G21" i="7"/>
  <c r="I201" i="7"/>
  <c r="O201" i="7" s="1"/>
  <c r="F5" i="7"/>
  <c r="O5" i="7" s="1"/>
  <c r="E1523" i="3"/>
  <c r="D1523" i="3"/>
  <c r="D399" i="3"/>
  <c r="E399" i="3"/>
  <c r="E1089" i="3"/>
  <c r="E1197" i="3"/>
  <c r="D1369" i="3"/>
  <c r="D1504" i="3"/>
  <c r="D1601" i="3"/>
  <c r="E2187" i="3"/>
  <c r="D2648" i="3"/>
  <c r="D236" i="3"/>
  <c r="E737" i="3"/>
  <c r="E766" i="3"/>
  <c r="E1486" i="3"/>
  <c r="D2169" i="3"/>
  <c r="E2363" i="3"/>
  <c r="D382" i="3"/>
  <c r="D1064" i="3"/>
  <c r="E1080" i="3"/>
  <c r="D1189" i="3"/>
  <c r="E1189" i="3"/>
  <c r="D1249" i="3"/>
  <c r="E2304" i="3"/>
  <c r="D2343" i="3"/>
  <c r="D2628" i="3"/>
  <c r="E2628" i="3"/>
  <c r="D23" i="3"/>
  <c r="E23" i="3"/>
  <c r="E57" i="3"/>
  <c r="E207" i="3"/>
  <c r="D207" i="3"/>
  <c r="D310" i="3"/>
  <c r="E329" i="3"/>
  <c r="D526" i="3"/>
  <c r="E632" i="3"/>
  <c r="D632" i="3"/>
  <c r="E738" i="3"/>
  <c r="E1270" i="3"/>
  <c r="D1417" i="3"/>
  <c r="E1417" i="3"/>
  <c r="D1439" i="3"/>
  <c r="E1554" i="3"/>
  <c r="E2042" i="3"/>
  <c r="E2062" i="3"/>
  <c r="D2062" i="3"/>
  <c r="E2118" i="3"/>
  <c r="D2118" i="3"/>
  <c r="E2324" i="3"/>
  <c r="D2567" i="3"/>
  <c r="E68" i="3"/>
  <c r="E362" i="3"/>
  <c r="D362" i="3"/>
  <c r="D622" i="3"/>
  <c r="D722" i="3"/>
  <c r="E955" i="3"/>
  <c r="D973" i="3"/>
  <c r="D1056" i="3"/>
  <c r="D1073" i="3"/>
  <c r="E1179" i="3"/>
  <c r="D1179" i="3"/>
  <c r="D1243" i="3"/>
  <c r="D1261" i="3"/>
  <c r="D1334" i="3"/>
  <c r="E1537" i="3"/>
  <c r="D1696" i="3"/>
  <c r="D2043" i="3"/>
  <c r="E2043" i="3"/>
  <c r="E197" i="3"/>
  <c r="D197" i="3"/>
  <c r="E322" i="3"/>
  <c r="E594" i="3"/>
  <c r="E974" i="3"/>
  <c r="D974" i="3"/>
  <c r="D1440" i="3"/>
  <c r="E1714" i="3"/>
  <c r="E1733" i="3"/>
  <c r="E2335" i="3"/>
  <c r="E2500" i="3"/>
  <c r="D2543" i="3"/>
  <c r="E447" i="3"/>
  <c r="E475" i="3"/>
  <c r="D475" i="3"/>
  <c r="E506" i="3"/>
  <c r="D506" i="3"/>
  <c r="D1431" i="3"/>
  <c r="D1628" i="3"/>
  <c r="E2277" i="3"/>
  <c r="E2287" i="3"/>
  <c r="E2676" i="3"/>
  <c r="E457" i="3"/>
  <c r="D560" i="3"/>
  <c r="D568" i="3"/>
  <c r="E1224" i="3"/>
  <c r="D1224" i="3"/>
  <c r="E1336" i="3"/>
  <c r="D1336" i="3"/>
  <c r="E1421" i="3"/>
  <c r="D1421" i="3"/>
  <c r="E1697" i="3"/>
  <c r="E1706" i="3"/>
  <c r="D1796" i="3"/>
  <c r="E2245" i="3"/>
  <c r="E2267" i="3"/>
  <c r="D2513" i="3"/>
  <c r="D2544" i="3"/>
  <c r="E2544" i="3"/>
  <c r="D147" i="3"/>
  <c r="E147" i="3"/>
  <c r="E498" i="3"/>
  <c r="D498" i="3"/>
  <c r="E949" i="3"/>
  <c r="D949" i="3"/>
  <c r="D1286" i="3"/>
  <c r="E1286" i="3"/>
  <c r="D1329" i="3"/>
  <c r="E1329" i="3"/>
  <c r="D1531" i="3"/>
  <c r="E1531" i="3"/>
  <c r="E1598" i="3"/>
  <c r="D1598" i="3"/>
  <c r="E43" i="3"/>
  <c r="D43" i="3"/>
  <c r="D108" i="3"/>
  <c r="E108" i="3"/>
  <c r="E390" i="3"/>
  <c r="E1116" i="3"/>
  <c r="D1116" i="3"/>
  <c r="D1358" i="3"/>
  <c r="E1379" i="3"/>
  <c r="D1379" i="3"/>
  <c r="D1582" i="3"/>
  <c r="E1582" i="3"/>
  <c r="D1781" i="3"/>
  <c r="D255" i="3"/>
  <c r="E255" i="3"/>
  <c r="E545" i="3"/>
  <c r="D545" i="3"/>
  <c r="E639" i="3"/>
  <c r="D679" i="3"/>
  <c r="E778" i="3"/>
  <c r="D778" i="3"/>
  <c r="D1099" i="3"/>
  <c r="D1475" i="3"/>
  <c r="D1544" i="3"/>
  <c r="D1674" i="3"/>
  <c r="D99" i="3"/>
  <c r="E99" i="3"/>
  <c r="E536" i="3"/>
  <c r="D536" i="3"/>
  <c r="D650" i="3"/>
  <c r="E650" i="3"/>
  <c r="D1072" i="3"/>
  <c r="E1091" i="3"/>
  <c r="D1091" i="3"/>
  <c r="E1884" i="3"/>
  <c r="D1906" i="3"/>
  <c r="D2140" i="3"/>
  <c r="E2313" i="3"/>
  <c r="D730" i="3"/>
  <c r="E748" i="3"/>
  <c r="E1081" i="3"/>
  <c r="D1081" i="3"/>
  <c r="E1361" i="3"/>
  <c r="D1361" i="3"/>
  <c r="E1449" i="3"/>
  <c r="E1656" i="3"/>
  <c r="D1656" i="3"/>
  <c r="E1875" i="3"/>
  <c r="D1896" i="3"/>
  <c r="E2052" i="3"/>
  <c r="D80" i="3"/>
  <c r="E80" i="3"/>
  <c r="E612" i="3"/>
  <c r="E1065" i="3"/>
  <c r="E1545" i="3"/>
  <c r="D1667" i="3"/>
  <c r="E1667" i="3"/>
  <c r="E1774" i="3"/>
  <c r="D2305" i="3"/>
  <c r="D2344" i="3"/>
  <c r="E2344" i="3"/>
  <c r="D352" i="3"/>
  <c r="E474" i="3"/>
  <c r="E604" i="3"/>
  <c r="E1024" i="3"/>
  <c r="D1024" i="3"/>
  <c r="E1222" i="3"/>
  <c r="D1745" i="3"/>
  <c r="E1745" i="3"/>
  <c r="D2266" i="3"/>
  <c r="E2686" i="3"/>
  <c r="D466" i="3"/>
  <c r="E915" i="3"/>
  <c r="D957" i="3"/>
  <c r="E957" i="3"/>
  <c r="D1344" i="3"/>
  <c r="E1344" i="3"/>
  <c r="D1688" i="3"/>
  <c r="E1805" i="3"/>
  <c r="E2522" i="3"/>
  <c r="D273" i="3"/>
  <c r="E273" i="3"/>
  <c r="D406" i="3"/>
  <c r="D428" i="3"/>
  <c r="D449" i="3"/>
  <c r="E449" i="3"/>
  <c r="E589" i="3"/>
  <c r="D589" i="3"/>
  <c r="D676" i="3"/>
  <c r="E676" i="3"/>
  <c r="E764" i="3"/>
  <c r="D764" i="3"/>
  <c r="E831" i="3"/>
  <c r="D1215" i="3"/>
  <c r="E1215" i="3"/>
  <c r="E1318" i="3"/>
  <c r="D1387" i="3"/>
  <c r="D1630" i="3"/>
  <c r="E1630" i="3"/>
  <c r="D2003" i="3"/>
  <c r="E2003" i="3"/>
  <c r="D2493" i="3"/>
  <c r="D2679" i="3"/>
  <c r="E2679" i="3"/>
  <c r="D243" i="3"/>
  <c r="E418" i="3"/>
  <c r="D562" i="3"/>
  <c r="D569" i="3"/>
  <c r="D798" i="3"/>
  <c r="E843" i="3"/>
  <c r="E1377" i="3"/>
  <c r="D1589" i="3"/>
  <c r="E1681" i="3"/>
  <c r="D1681" i="3"/>
  <c r="E1992" i="3"/>
  <c r="D1992" i="3"/>
  <c r="E2227" i="3"/>
  <c r="D2227" i="3"/>
  <c r="D2463" i="3"/>
  <c r="E2463" i="3"/>
  <c r="D724" i="3"/>
  <c r="E759" i="3"/>
  <c r="D958" i="3"/>
  <c r="E958" i="3"/>
  <c r="D1067" i="3"/>
  <c r="E1198" i="3"/>
  <c r="D1389" i="3"/>
  <c r="D1612" i="3"/>
  <c r="D1838" i="3"/>
  <c r="E2537" i="3"/>
  <c r="D354" i="3"/>
  <c r="D716" i="3"/>
  <c r="E1003" i="3"/>
  <c r="E1154" i="3"/>
  <c r="E1331" i="3"/>
  <c r="D1331" i="3"/>
  <c r="D1441" i="3"/>
  <c r="D1509" i="3"/>
  <c r="D1675" i="3"/>
  <c r="D1776" i="3"/>
  <c r="E39" i="3"/>
  <c r="D92" i="3"/>
  <c r="E189" i="3"/>
  <c r="E306" i="3"/>
  <c r="D306" i="3"/>
  <c r="D402" i="3"/>
  <c r="D412" i="3"/>
  <c r="D421" i="3"/>
  <c r="D508" i="3"/>
  <c r="D581" i="3"/>
  <c r="E590" i="3"/>
  <c r="E598" i="3"/>
  <c r="D607" i="3"/>
  <c r="E607" i="3"/>
  <c r="E698" i="3"/>
  <c r="D717" i="3"/>
  <c r="E717" i="3"/>
  <c r="E760" i="3"/>
  <c r="D941" i="3"/>
  <c r="E951" i="3"/>
  <c r="D951" i="3"/>
  <c r="D977" i="3"/>
  <c r="D985" i="3"/>
  <c r="E1029" i="3"/>
  <c r="E1051" i="3"/>
  <c r="D1060" i="3"/>
  <c r="D1136" i="3"/>
  <c r="E1165" i="3"/>
  <c r="D1208" i="3"/>
  <c r="E1372" i="3"/>
  <c r="E1515" i="3"/>
  <c r="E1532" i="3"/>
  <c r="E1594" i="3"/>
  <c r="E1613" i="3"/>
  <c r="D1613" i="3"/>
  <c r="D1661" i="3"/>
  <c r="D1669" i="3"/>
  <c r="E1759" i="3"/>
  <c r="D1784" i="3"/>
  <c r="E1793" i="3"/>
  <c r="D1793" i="3"/>
  <c r="E1811" i="3"/>
  <c r="D1974" i="3"/>
  <c r="E1984" i="3"/>
  <c r="E2087" i="3"/>
  <c r="E2209" i="3"/>
  <c r="D2239" i="3"/>
  <c r="D2369" i="3"/>
  <c r="E2432" i="3"/>
  <c r="E2443" i="3"/>
  <c r="E2650" i="3"/>
  <c r="E2672" i="3"/>
  <c r="D1698" i="3"/>
  <c r="E1698" i="3"/>
  <c r="D1800" i="3"/>
  <c r="E1800" i="3"/>
  <c r="D188" i="3"/>
  <c r="E314" i="3"/>
  <c r="E517" i="3"/>
  <c r="D790" i="3"/>
  <c r="E1555" i="3"/>
  <c r="D1792" i="3"/>
  <c r="E256" i="3"/>
  <c r="D615" i="3"/>
  <c r="E615" i="3"/>
  <c r="D680" i="3"/>
  <c r="E888" i="3"/>
  <c r="D1019" i="3"/>
  <c r="E1274" i="3"/>
  <c r="E1346" i="3"/>
  <c r="E1414" i="3"/>
  <c r="D1691" i="3"/>
  <c r="E1691" i="3"/>
  <c r="D1898" i="3"/>
  <c r="E1898" i="3"/>
  <c r="D2027" i="3"/>
  <c r="E2027" i="3"/>
  <c r="E2219" i="3"/>
  <c r="E2580" i="3"/>
  <c r="E20" i="3"/>
  <c r="D63" i="3"/>
  <c r="E63" i="3"/>
  <c r="E122" i="3"/>
  <c r="D386" i="3"/>
  <c r="D530" i="3"/>
  <c r="E530" i="3"/>
  <c r="D995" i="3"/>
  <c r="D1118" i="3"/>
  <c r="E1182" i="3"/>
  <c r="D1283" i="3"/>
  <c r="E1294" i="3"/>
  <c r="E1347" i="3"/>
  <c r="D1355" i="3"/>
  <c r="D1407" i="3"/>
  <c r="E1435" i="3"/>
  <c r="D1435" i="3"/>
  <c r="E1510" i="3"/>
  <c r="E1525" i="3"/>
  <c r="D1533" i="3"/>
  <c r="E1533" i="3"/>
  <c r="D1605" i="3"/>
  <c r="E1605" i="3"/>
  <c r="E1642" i="3"/>
  <c r="D1676" i="3"/>
  <c r="D1729" i="3"/>
  <c r="D1777" i="3"/>
  <c r="E1777" i="3"/>
  <c r="E1802" i="3"/>
  <c r="E2039" i="3"/>
  <c r="D2088" i="3"/>
  <c r="E2088" i="3"/>
  <c r="E2193" i="3"/>
  <c r="E2399" i="3"/>
  <c r="D373" i="3"/>
  <c r="E373" i="3"/>
  <c r="D1262" i="3"/>
  <c r="E1262" i="3"/>
  <c r="D27" i="3"/>
  <c r="D160" i="3"/>
  <c r="E263" i="3"/>
  <c r="E688" i="3"/>
  <c r="E1546" i="3"/>
  <c r="E2026" i="3"/>
  <c r="E2086" i="3"/>
  <c r="D2299" i="3"/>
  <c r="E606" i="3"/>
  <c r="E733" i="3"/>
  <c r="D733" i="3"/>
  <c r="D751" i="3"/>
  <c r="E1320" i="3"/>
  <c r="D1524" i="3"/>
  <c r="D2629" i="3"/>
  <c r="E521" i="3"/>
  <c r="D521" i="3"/>
  <c r="E1043" i="3"/>
  <c r="D1043" i="3"/>
  <c r="D2251" i="3"/>
  <c r="E2251" i="3"/>
  <c r="E554" i="3"/>
  <c r="D1282" i="3"/>
  <c r="E1451" i="3"/>
  <c r="D1451" i="3"/>
  <c r="D1539" i="3"/>
  <c r="E1690" i="3"/>
  <c r="D1783" i="3"/>
  <c r="E2015" i="3"/>
  <c r="D170" i="3"/>
  <c r="E305" i="3"/>
  <c r="D538" i="3"/>
  <c r="E538" i="3"/>
  <c r="D1246" i="3"/>
  <c r="E1246" i="3"/>
  <c r="D1311" i="3"/>
  <c r="D1624" i="3"/>
  <c r="E1624" i="3"/>
  <c r="E1829" i="3"/>
  <c r="E2280" i="3"/>
  <c r="E2602" i="3"/>
  <c r="E1770" i="3"/>
  <c r="D1770" i="3"/>
  <c r="D1998" i="3"/>
  <c r="E1998" i="3"/>
  <c r="D2241" i="3"/>
  <c r="E2241" i="3"/>
  <c r="E4" i="3"/>
  <c r="E128" i="3"/>
  <c r="D191" i="3"/>
  <c r="D200" i="3"/>
  <c r="E209" i="3"/>
  <c r="D450" i="3"/>
  <c r="E495" i="3"/>
  <c r="E564" i="3"/>
  <c r="D578" i="3"/>
  <c r="D586" i="3"/>
  <c r="E592" i="3"/>
  <c r="E642" i="3"/>
  <c r="D749" i="3"/>
  <c r="D886" i="3"/>
  <c r="E927" i="3"/>
  <c r="D1033" i="3"/>
  <c r="E1101" i="3"/>
  <c r="D1133" i="3"/>
  <c r="D1176" i="3"/>
  <c r="E1202" i="3"/>
  <c r="E1209" i="3"/>
  <c r="E1227" i="3"/>
  <c r="E1272" i="3"/>
  <c r="D1297" i="3"/>
  <c r="E1374" i="3"/>
  <c r="D1383" i="3"/>
  <c r="D1405" i="3"/>
  <c r="D1468" i="3"/>
  <c r="D1488" i="3"/>
  <c r="D1513" i="3"/>
  <c r="D1556" i="3"/>
  <c r="D1664" i="3"/>
  <c r="D1677" i="3"/>
  <c r="E1726" i="3"/>
  <c r="E1754" i="3"/>
  <c r="E1762" i="3"/>
  <c r="D1851" i="3"/>
  <c r="D1890" i="3"/>
  <c r="E1960" i="3"/>
  <c r="E1979" i="3"/>
  <c r="E2019" i="3"/>
  <c r="E2100" i="3"/>
  <c r="D2110" i="3"/>
  <c r="E2336" i="3"/>
  <c r="E2507" i="3"/>
  <c r="D2538" i="3"/>
  <c r="E2624" i="3"/>
  <c r="E2674" i="3"/>
  <c r="E2692" i="3"/>
  <c r="D56" i="3"/>
  <c r="E110" i="3"/>
  <c r="E120" i="3"/>
  <c r="D148" i="3"/>
  <c r="D221" i="3"/>
  <c r="D246" i="3"/>
  <c r="D254" i="3"/>
  <c r="E300" i="3"/>
  <c r="E400" i="3"/>
  <c r="D407" i="3"/>
  <c r="D425" i="3"/>
  <c r="D434" i="3"/>
  <c r="D556" i="3"/>
  <c r="D570" i="3"/>
  <c r="E710" i="3"/>
  <c r="D742" i="3"/>
  <c r="D765" i="3"/>
  <c r="E804" i="3"/>
  <c r="D847" i="3"/>
  <c r="D878" i="3"/>
  <c r="D937" i="3"/>
  <c r="D952" i="3"/>
  <c r="E1017" i="3"/>
  <c r="D1070" i="3"/>
  <c r="D1306" i="3"/>
  <c r="E1332" i="3"/>
  <c r="D1345" i="3"/>
  <c r="D1359" i="3"/>
  <c r="E1390" i="3"/>
  <c r="E1398" i="3"/>
  <c r="D1429" i="3"/>
  <c r="D1632" i="3"/>
  <c r="D1649" i="3"/>
  <c r="E1746" i="3"/>
  <c r="D1817" i="3"/>
  <c r="E1882" i="3"/>
  <c r="E1899" i="3"/>
  <c r="E1938" i="3"/>
  <c r="E2010" i="3"/>
  <c r="D2028" i="3"/>
  <c r="D2082" i="3"/>
  <c r="D2154" i="3"/>
  <c r="E2181" i="3"/>
  <c r="D2217" i="3"/>
  <c r="D2405" i="3"/>
  <c r="D2499" i="3"/>
  <c r="E94" i="3"/>
  <c r="D102" i="3"/>
  <c r="E238" i="3"/>
  <c r="D271" i="3"/>
  <c r="E365" i="3"/>
  <c r="D488" i="3"/>
  <c r="E532" i="3"/>
  <c r="E652" i="3"/>
  <c r="E661" i="3"/>
  <c r="D670" i="3"/>
  <c r="E758" i="3"/>
  <c r="E795" i="3"/>
  <c r="E838" i="3"/>
  <c r="E945" i="3"/>
  <c r="E1134" i="3"/>
  <c r="E1273" i="3"/>
  <c r="E1281" i="3"/>
  <c r="E1368" i="3"/>
  <c r="E1521" i="3"/>
  <c r="E1567" i="3"/>
  <c r="D1584" i="3"/>
  <c r="D1599" i="3"/>
  <c r="E1678" i="3"/>
  <c r="E1794" i="3"/>
  <c r="E1863" i="3"/>
  <c r="E1980" i="3"/>
  <c r="E2020" i="3"/>
  <c r="E2208" i="3"/>
  <c r="E2226" i="3"/>
  <c r="E2253" i="3"/>
  <c r="E2274" i="3"/>
  <c r="E2320" i="3"/>
  <c r="E2356" i="3"/>
  <c r="D2675" i="3"/>
  <c r="E2684" i="3"/>
  <c r="G205" i="6"/>
  <c r="G205" i="7"/>
  <c r="H210" i="6"/>
  <c r="H210" i="7"/>
  <c r="G277" i="6"/>
  <c r="G277" i="7"/>
  <c r="H282" i="6"/>
  <c r="H282" i="7"/>
  <c r="G289" i="6"/>
  <c r="G289" i="7"/>
  <c r="G294" i="6"/>
  <c r="G294" i="7"/>
  <c r="G347" i="6"/>
  <c r="G347" i="7"/>
  <c r="H388" i="6"/>
  <c r="H388" i="7"/>
  <c r="G395" i="6"/>
  <c r="G395" i="7"/>
  <c r="H417" i="6"/>
  <c r="H417" i="7"/>
  <c r="G441" i="6"/>
  <c r="G441" i="7"/>
  <c r="H475" i="6"/>
  <c r="H475" i="7"/>
  <c r="F484" i="6"/>
  <c r="F484" i="7"/>
  <c r="F489" i="6"/>
  <c r="F489" i="7"/>
  <c r="O489" i="7" s="1"/>
  <c r="H497" i="6"/>
  <c r="H497" i="7"/>
  <c r="F530" i="6"/>
  <c r="F530" i="7"/>
  <c r="F566" i="6"/>
  <c r="F566" i="7"/>
  <c r="I603" i="6"/>
  <c r="I603" i="7"/>
  <c r="I625" i="6"/>
  <c r="I625" i="7"/>
  <c r="F629" i="6"/>
  <c r="F629" i="7"/>
  <c r="I649" i="6"/>
  <c r="I649" i="7"/>
  <c r="F653" i="6"/>
  <c r="F653" i="7"/>
  <c r="I678" i="6"/>
  <c r="I678" i="7"/>
  <c r="F682" i="6"/>
  <c r="F682" i="7"/>
  <c r="G704" i="6"/>
  <c r="G704" i="7"/>
  <c r="H899" i="6"/>
  <c r="H899" i="7"/>
  <c r="I928" i="6"/>
  <c r="I928" i="7"/>
  <c r="F932" i="6"/>
  <c r="F932" i="7"/>
  <c r="H947" i="6"/>
  <c r="H947" i="7"/>
  <c r="F980" i="6"/>
  <c r="F980" i="7"/>
  <c r="I287" i="7"/>
  <c r="H241" i="6"/>
  <c r="H241" i="7"/>
  <c r="G248" i="6"/>
  <c r="G248" i="7"/>
  <c r="G284" i="6"/>
  <c r="G284" i="7"/>
  <c r="H289" i="6"/>
  <c r="H289" i="7"/>
  <c r="G301" i="6"/>
  <c r="G301" i="7"/>
  <c r="H330" i="6"/>
  <c r="H330" i="7"/>
  <c r="G337" i="6"/>
  <c r="G337" i="7"/>
  <c r="G378" i="6"/>
  <c r="G378" i="7"/>
  <c r="H424" i="6"/>
  <c r="H424" i="7"/>
  <c r="G431" i="6"/>
  <c r="G431" i="7"/>
  <c r="H436" i="6"/>
  <c r="H436" i="7"/>
  <c r="G477" i="6"/>
  <c r="G477" i="7"/>
  <c r="I521" i="6"/>
  <c r="I521" i="7"/>
  <c r="F525" i="6"/>
  <c r="F525" i="7"/>
  <c r="O525" i="7" s="1"/>
  <c r="F537" i="6"/>
  <c r="F537" i="7"/>
  <c r="O537" i="7" s="1"/>
  <c r="G559" i="6"/>
  <c r="G559" i="7"/>
  <c r="I586" i="6"/>
  <c r="I586" i="7"/>
  <c r="H882" i="6"/>
  <c r="H882" i="7"/>
  <c r="H918" i="6"/>
  <c r="H918" i="7"/>
  <c r="G925" i="6"/>
  <c r="G925" i="7"/>
  <c r="G949" i="6"/>
  <c r="G949" i="7"/>
  <c r="F951" i="6"/>
  <c r="F951" i="7"/>
  <c r="G961" i="6"/>
  <c r="G961" i="7"/>
  <c r="F963" i="6"/>
  <c r="F963" i="7"/>
  <c r="H990" i="6"/>
  <c r="H990" i="7"/>
  <c r="F999" i="6"/>
  <c r="F999" i="7"/>
  <c r="H1002" i="6"/>
  <c r="H1002" i="7"/>
  <c r="G1009" i="6"/>
  <c r="G1009" i="7"/>
  <c r="H1014" i="6"/>
  <c r="H1014" i="7"/>
  <c r="H1019" i="6"/>
  <c r="H1019" i="7"/>
  <c r="G1026" i="6"/>
  <c r="G1026" i="7"/>
  <c r="F1052" i="6"/>
  <c r="F1052" i="7"/>
  <c r="I1072" i="6"/>
  <c r="I1072" i="7"/>
  <c r="H1079" i="6"/>
  <c r="H1079" i="7"/>
  <c r="F1088" i="6"/>
  <c r="F1088" i="7"/>
  <c r="H1091" i="6"/>
  <c r="H1091" i="7"/>
  <c r="I1096" i="6"/>
  <c r="I1096" i="7"/>
  <c r="G1098" i="6"/>
  <c r="G1098" i="7"/>
  <c r="F1100" i="6"/>
  <c r="F1100" i="7"/>
  <c r="H1103" i="6"/>
  <c r="H1103" i="7"/>
  <c r="H1264" i="6"/>
  <c r="H1264" i="7"/>
  <c r="I1269" i="6"/>
  <c r="I1269" i="7"/>
  <c r="G1271" i="6"/>
  <c r="G1271" i="7"/>
  <c r="H1276" i="6"/>
  <c r="H1276" i="7"/>
  <c r="I1281" i="6"/>
  <c r="I1281" i="7"/>
  <c r="G1283" i="6"/>
  <c r="G1283" i="7"/>
  <c r="F1285" i="6"/>
  <c r="F1285" i="7"/>
  <c r="H1288" i="6"/>
  <c r="H1288" i="7"/>
  <c r="I1293" i="6"/>
  <c r="I1293" i="7"/>
  <c r="G1295" i="6"/>
  <c r="G1295" i="7"/>
  <c r="F1297" i="6"/>
  <c r="F1297" i="7"/>
  <c r="H1300" i="6"/>
  <c r="H1300" i="7"/>
  <c r="I1305" i="6"/>
  <c r="I1305" i="7"/>
  <c r="G68" i="7"/>
  <c r="G92" i="7"/>
  <c r="G116" i="7"/>
  <c r="G140" i="7"/>
  <c r="G164" i="7"/>
  <c r="F178" i="7"/>
  <c r="O178" i="7" s="1"/>
  <c r="F190" i="7"/>
  <c r="O190" i="7" s="1"/>
  <c r="F202" i="7"/>
  <c r="I217" i="7"/>
  <c r="O217" i="7" s="1"/>
  <c r="F255" i="7"/>
  <c r="O255" i="7" s="1"/>
  <c r="F298" i="7"/>
  <c r="I304" i="7"/>
  <c r="F320" i="7"/>
  <c r="O320" i="7" s="1"/>
  <c r="I323" i="7"/>
  <c r="F339" i="7"/>
  <c r="O339" i="7" s="1"/>
  <c r="I345" i="7"/>
  <c r="F361" i="7"/>
  <c r="O361" i="7" s="1"/>
  <c r="I364" i="7"/>
  <c r="F380" i="7"/>
  <c r="O380" i="7" s="1"/>
  <c r="F404" i="7"/>
  <c r="I475" i="7"/>
  <c r="G511" i="7"/>
  <c r="I514" i="7"/>
  <c r="H234" i="6"/>
  <c r="H234" i="7"/>
  <c r="H258" i="6"/>
  <c r="H258" i="7"/>
  <c r="G265" i="6"/>
  <c r="G265" i="7"/>
  <c r="H323" i="6"/>
  <c r="H323" i="7"/>
  <c r="G330" i="6"/>
  <c r="G330" i="7"/>
  <c r="H340" i="6"/>
  <c r="H340" i="7"/>
  <c r="G383" i="6"/>
  <c r="G383" i="7"/>
  <c r="G436" i="6"/>
  <c r="G436" i="7"/>
  <c r="G446" i="6"/>
  <c r="G446" i="7"/>
  <c r="I490" i="6"/>
  <c r="I490" i="7"/>
  <c r="I502" i="6"/>
  <c r="I502" i="7"/>
  <c r="F506" i="6"/>
  <c r="F506" i="7"/>
  <c r="F518" i="6"/>
  <c r="F518" i="7"/>
  <c r="I538" i="6"/>
  <c r="I538" i="7"/>
  <c r="G615" i="6"/>
  <c r="G615" i="7"/>
  <c r="H632" i="6"/>
  <c r="H632" i="7"/>
  <c r="F641" i="6"/>
  <c r="F641" i="7"/>
  <c r="H685" i="6"/>
  <c r="H685" i="7"/>
  <c r="F872" i="6"/>
  <c r="F872" i="7"/>
  <c r="G894" i="6"/>
  <c r="G894" i="7"/>
  <c r="H923" i="6"/>
  <c r="H923" i="7"/>
  <c r="G930" i="6"/>
  <c r="G930" i="7"/>
  <c r="F968" i="6"/>
  <c r="F968" i="7"/>
  <c r="G1002" i="6"/>
  <c r="G1002" i="7"/>
  <c r="I1012" i="6"/>
  <c r="I1012" i="7"/>
  <c r="F1016" i="6"/>
  <c r="F1016" i="7"/>
  <c r="H1024" i="6"/>
  <c r="H1024" i="7"/>
  <c r="G1031" i="6"/>
  <c r="G1031" i="7"/>
  <c r="H887" i="7"/>
  <c r="H60" i="6"/>
  <c r="H60" i="7"/>
  <c r="H205" i="6"/>
  <c r="H205" i="7"/>
  <c r="G212" i="6"/>
  <c r="G212" i="7"/>
  <c r="H265" i="6"/>
  <c r="H265" i="7"/>
  <c r="H277" i="6"/>
  <c r="H277" i="7"/>
  <c r="H306" i="6"/>
  <c r="H306" i="7"/>
  <c r="H347" i="6"/>
  <c r="H347" i="7"/>
  <c r="G402" i="6"/>
  <c r="G402" i="7"/>
  <c r="G453" i="6"/>
  <c r="G453" i="7"/>
  <c r="H581" i="6"/>
  <c r="H581" i="7"/>
  <c r="F590" i="6"/>
  <c r="F590" i="7"/>
  <c r="O590" i="7" s="1"/>
  <c r="I620" i="6"/>
  <c r="I620" i="7"/>
  <c r="G865" i="6"/>
  <c r="G865" i="7"/>
  <c r="H870" i="6"/>
  <c r="H870" i="7"/>
  <c r="G877" i="6"/>
  <c r="G877" i="7"/>
  <c r="F879" i="6"/>
  <c r="F879" i="7"/>
  <c r="G889" i="6"/>
  <c r="G889" i="7"/>
  <c r="I911" i="6"/>
  <c r="I911" i="7"/>
  <c r="F915" i="6"/>
  <c r="F915" i="7"/>
  <c r="F927" i="6"/>
  <c r="F927" i="7"/>
  <c r="I971" i="6"/>
  <c r="I971" i="7"/>
  <c r="F1011" i="6"/>
  <c r="F1011" i="7"/>
  <c r="I1024" i="6"/>
  <c r="I1024" i="7"/>
  <c r="H1043" i="6"/>
  <c r="H1043" i="7"/>
  <c r="G1050" i="6"/>
  <c r="G1050" i="7"/>
  <c r="I1060" i="6"/>
  <c r="I1060" i="7"/>
  <c r="G1074" i="6"/>
  <c r="G1074" i="7"/>
  <c r="H116" i="6"/>
  <c r="H116" i="7"/>
  <c r="G241" i="6"/>
  <c r="G241" i="7"/>
  <c r="G253" i="6"/>
  <c r="G253" i="7"/>
  <c r="H299" i="6"/>
  <c r="H299" i="7"/>
  <c r="G306" i="6"/>
  <c r="G306" i="7"/>
  <c r="H364" i="6"/>
  <c r="H364" i="7"/>
  <c r="G371" i="6"/>
  <c r="G371" i="7"/>
  <c r="H451" i="6"/>
  <c r="H451" i="7"/>
  <c r="G458" i="6"/>
  <c r="G458" i="7"/>
  <c r="H463" i="6"/>
  <c r="H463" i="7"/>
  <c r="F472" i="6"/>
  <c r="F472" i="7"/>
  <c r="G528" i="6"/>
  <c r="G528" i="7"/>
  <c r="F554" i="6"/>
  <c r="F554" i="7"/>
  <c r="G627" i="6"/>
  <c r="G627" i="7"/>
  <c r="H875" i="6"/>
  <c r="H875" i="7"/>
  <c r="H959" i="6"/>
  <c r="H959" i="7"/>
  <c r="I976" i="6"/>
  <c r="I976" i="7"/>
  <c r="G978" i="6"/>
  <c r="G978" i="7"/>
  <c r="H995" i="6"/>
  <c r="H995" i="7"/>
  <c r="I1029" i="7"/>
  <c r="H58" i="6"/>
  <c r="H58" i="7"/>
  <c r="G236" i="6"/>
  <c r="G236" i="7"/>
  <c r="G272" i="6"/>
  <c r="G272" i="7"/>
  <c r="G313" i="6"/>
  <c r="G313" i="7"/>
  <c r="G366" i="6"/>
  <c r="G366" i="7"/>
  <c r="H395" i="6"/>
  <c r="H395" i="7"/>
  <c r="G465" i="6"/>
  <c r="G465" i="7"/>
  <c r="H470" i="6"/>
  <c r="H470" i="7"/>
  <c r="F479" i="6"/>
  <c r="F479" i="7"/>
  <c r="H482" i="6"/>
  <c r="H482" i="7"/>
  <c r="I509" i="6"/>
  <c r="I509" i="7"/>
  <c r="F513" i="6"/>
  <c r="F513" i="7"/>
  <c r="I533" i="6"/>
  <c r="I533" i="7"/>
  <c r="I545" i="6"/>
  <c r="I545" i="7"/>
  <c r="F549" i="6"/>
  <c r="F549" i="7"/>
  <c r="F561" i="6"/>
  <c r="F561" i="7"/>
  <c r="O561" i="7" s="1"/>
  <c r="F607" i="6"/>
  <c r="F607" i="7"/>
  <c r="O607" i="7" s="1"/>
  <c r="I935" i="6"/>
  <c r="I935" i="7"/>
  <c r="F939" i="6"/>
  <c r="F939" i="7"/>
  <c r="H954" i="6"/>
  <c r="H954" i="7"/>
  <c r="F975" i="6"/>
  <c r="F975" i="7"/>
  <c r="F1028" i="6"/>
  <c r="F1028" i="7"/>
  <c r="O1028" i="7" s="1"/>
  <c r="F1273" i="6"/>
  <c r="F1273" i="7"/>
  <c r="H70" i="6"/>
  <c r="H70" i="7"/>
  <c r="H78" i="6"/>
  <c r="H78" i="7"/>
  <c r="H84" i="6"/>
  <c r="H84" i="7"/>
  <c r="H90" i="6"/>
  <c r="H90" i="7"/>
  <c r="H96" i="6"/>
  <c r="H96" i="7"/>
  <c r="H102" i="6"/>
  <c r="H102" i="7"/>
  <c r="H110" i="6"/>
  <c r="H110" i="7"/>
  <c r="H120" i="6"/>
  <c r="H120" i="7"/>
  <c r="H126" i="6"/>
  <c r="H126" i="7"/>
  <c r="H134" i="6"/>
  <c r="H134" i="7"/>
  <c r="H138" i="6"/>
  <c r="H138" i="7"/>
  <c r="H146" i="6"/>
  <c r="H146" i="7"/>
  <c r="H152" i="6"/>
  <c r="H152" i="7"/>
  <c r="H162" i="6"/>
  <c r="H162" i="7"/>
  <c r="G176" i="6"/>
  <c r="G176" i="7"/>
  <c r="G180" i="6"/>
  <c r="G180" i="7"/>
  <c r="G184" i="6"/>
  <c r="G184" i="7"/>
  <c r="G190" i="6"/>
  <c r="G190" i="7"/>
  <c r="G196" i="6"/>
  <c r="G196" i="7"/>
  <c r="G198" i="6"/>
  <c r="G198" i="7"/>
  <c r="G231" i="6"/>
  <c r="G231" i="7"/>
  <c r="H236" i="6"/>
  <c r="H236" i="7"/>
  <c r="G255" i="6"/>
  <c r="G255" i="7"/>
  <c r="H272" i="6"/>
  <c r="H272" i="7"/>
  <c r="H354" i="6"/>
  <c r="H354" i="7"/>
  <c r="G361" i="6"/>
  <c r="G361" i="7"/>
  <c r="H366" i="6"/>
  <c r="H366" i="7"/>
  <c r="H407" i="6"/>
  <c r="H407" i="7"/>
  <c r="H465" i="6"/>
  <c r="H465" i="7"/>
  <c r="I482" i="6"/>
  <c r="I482" i="7"/>
  <c r="G506" i="6"/>
  <c r="G506" i="7"/>
  <c r="G518" i="6"/>
  <c r="G518" i="7"/>
  <c r="I528" i="6"/>
  <c r="I528" i="7"/>
  <c r="F532" i="6"/>
  <c r="F532" i="7"/>
  <c r="O532" i="7" s="1"/>
  <c r="H535" i="6"/>
  <c r="H535" i="7"/>
  <c r="H547" i="6"/>
  <c r="H547" i="7"/>
  <c r="G860" i="6"/>
  <c r="G860" i="7"/>
  <c r="H865" i="6"/>
  <c r="H865" i="7"/>
  <c r="I882" i="6"/>
  <c r="I882" i="7"/>
  <c r="H925" i="6"/>
  <c r="H925" i="7"/>
  <c r="I942" i="6"/>
  <c r="I942" i="7"/>
  <c r="O942" i="7" s="1"/>
  <c r="F946" i="6"/>
  <c r="F946" i="7"/>
  <c r="O946" i="7" s="1"/>
  <c r="G90" i="7"/>
  <c r="G114" i="7"/>
  <c r="F214" i="7"/>
  <c r="I229" i="7"/>
  <c r="I410" i="7"/>
  <c r="O410" i="7" s="1"/>
  <c r="I456" i="7"/>
  <c r="O456" i="7" s="1"/>
  <c r="G552" i="7"/>
  <c r="H935" i="7"/>
  <c r="F226" i="7"/>
  <c r="I241" i="7"/>
  <c r="O241" i="7" s="1"/>
  <c r="I299" i="7"/>
  <c r="H311" i="6"/>
  <c r="H311" i="7"/>
  <c r="G318" i="6"/>
  <c r="G318" i="7"/>
  <c r="H376" i="6"/>
  <c r="H376" i="7"/>
  <c r="H429" i="6"/>
  <c r="H429" i="7"/>
  <c r="G482" i="6"/>
  <c r="G482" i="7"/>
  <c r="G487" i="6"/>
  <c r="G487" i="7"/>
  <c r="G492" i="6"/>
  <c r="G492" i="7"/>
  <c r="G504" i="6"/>
  <c r="G504" i="7"/>
  <c r="G516" i="6"/>
  <c r="G516" i="7"/>
  <c r="I574" i="6"/>
  <c r="I574" i="7"/>
  <c r="G581" i="6"/>
  <c r="G581" i="7"/>
  <c r="H586" i="6"/>
  <c r="H586" i="7"/>
  <c r="F595" i="6"/>
  <c r="F595" i="7"/>
  <c r="H620" i="6"/>
  <c r="H620" i="7"/>
  <c r="I637" i="6"/>
  <c r="I637" i="7"/>
  <c r="H644" i="6"/>
  <c r="H644" i="7"/>
  <c r="G651" i="6"/>
  <c r="G651" i="7"/>
  <c r="I673" i="6"/>
  <c r="I673" i="7"/>
  <c r="I880" i="6"/>
  <c r="I880" i="7"/>
  <c r="F884" i="6"/>
  <c r="F884" i="7"/>
  <c r="F920" i="6"/>
  <c r="F920" i="7"/>
  <c r="I940" i="6"/>
  <c r="I940" i="7"/>
  <c r="I952" i="6"/>
  <c r="I952" i="7"/>
  <c r="F956" i="6"/>
  <c r="F956" i="7"/>
  <c r="G966" i="6"/>
  <c r="G966" i="7"/>
  <c r="H971" i="6"/>
  <c r="H971" i="7"/>
  <c r="H983" i="6"/>
  <c r="H983" i="7"/>
  <c r="I1000" i="6"/>
  <c r="I1000" i="7"/>
  <c r="F1004" i="6"/>
  <c r="F1004" i="7"/>
  <c r="F243" i="7"/>
  <c r="O243" i="7" s="1"/>
  <c r="H52" i="6"/>
  <c r="H52" i="7"/>
  <c r="H62" i="6"/>
  <c r="H62" i="7"/>
  <c r="H229" i="6"/>
  <c r="H229" i="7"/>
  <c r="G354" i="6"/>
  <c r="G354" i="7"/>
  <c r="H359" i="6"/>
  <c r="H359" i="7"/>
  <c r="H371" i="6"/>
  <c r="H371" i="7"/>
  <c r="H412" i="6"/>
  <c r="H412" i="7"/>
  <c r="H446" i="6"/>
  <c r="H446" i="7"/>
  <c r="H492" i="6"/>
  <c r="H492" i="7"/>
  <c r="G499" i="6"/>
  <c r="G499" i="7"/>
  <c r="H504" i="6"/>
  <c r="H504" i="7"/>
  <c r="H516" i="6"/>
  <c r="H516" i="7"/>
  <c r="G547" i="6"/>
  <c r="G547" i="7"/>
  <c r="H564" i="6"/>
  <c r="H564" i="7"/>
  <c r="G622" i="6"/>
  <c r="G622" i="7"/>
  <c r="I1084" i="6"/>
  <c r="I1084" i="7"/>
  <c r="H66" i="6"/>
  <c r="H66" i="7"/>
  <c r="H76" i="6"/>
  <c r="H76" i="7"/>
  <c r="H86" i="6"/>
  <c r="H86" i="7"/>
  <c r="H98" i="6"/>
  <c r="H98" i="7"/>
  <c r="H108" i="6"/>
  <c r="H108" i="7"/>
  <c r="H118" i="6"/>
  <c r="H118" i="7"/>
  <c r="H130" i="6"/>
  <c r="H130" i="7"/>
  <c r="H142" i="6"/>
  <c r="H142" i="7"/>
  <c r="H150" i="6"/>
  <c r="H150" i="7"/>
  <c r="H158" i="6"/>
  <c r="H158" i="7"/>
  <c r="G172" i="6"/>
  <c r="G172" i="7"/>
  <c r="G188" i="6"/>
  <c r="G188" i="7"/>
  <c r="G207" i="6"/>
  <c r="G207" i="7"/>
  <c r="H212" i="6"/>
  <c r="H212" i="7"/>
  <c r="G219" i="6"/>
  <c r="G219" i="7"/>
  <c r="H224" i="6"/>
  <c r="H224" i="7"/>
  <c r="H260" i="6"/>
  <c r="H260" i="7"/>
  <c r="G267" i="6"/>
  <c r="G267" i="7"/>
  <c r="H301" i="6"/>
  <c r="H301" i="7"/>
  <c r="G320" i="6"/>
  <c r="G320" i="7"/>
  <c r="H342" i="6"/>
  <c r="H342" i="7"/>
  <c r="G349" i="6"/>
  <c r="G349" i="7"/>
  <c r="H402" i="6"/>
  <c r="H402" i="7"/>
  <c r="H419" i="6"/>
  <c r="H419" i="7"/>
  <c r="H453" i="6"/>
  <c r="H453" i="7"/>
  <c r="G460" i="6"/>
  <c r="G460" i="7"/>
  <c r="I470" i="6"/>
  <c r="I470" i="7"/>
  <c r="F474" i="6"/>
  <c r="F474" i="7"/>
  <c r="O474" i="7" s="1"/>
  <c r="H477" i="6"/>
  <c r="H477" i="7"/>
  <c r="G484" i="6"/>
  <c r="G484" i="7"/>
  <c r="F486" i="6"/>
  <c r="F486" i="7"/>
  <c r="O486" i="7" s="1"/>
  <c r="G489" i="6"/>
  <c r="G489" i="7"/>
  <c r="G494" i="6"/>
  <c r="G494" i="7"/>
  <c r="G542" i="6"/>
  <c r="G542" i="7"/>
  <c r="G872" i="6"/>
  <c r="G872" i="7"/>
  <c r="F898" i="6"/>
  <c r="F898" i="7"/>
  <c r="O898" i="7" s="1"/>
  <c r="H901" i="6"/>
  <c r="H901" i="7"/>
  <c r="G908" i="6"/>
  <c r="G908" i="7"/>
  <c r="F910" i="6"/>
  <c r="F910" i="7"/>
  <c r="O910" i="7" s="1"/>
  <c r="H913" i="6"/>
  <c r="H913" i="7"/>
  <c r="G920" i="6"/>
  <c r="G920" i="7"/>
  <c r="G1033" i="6"/>
  <c r="G1033" i="7"/>
  <c r="G162" i="7"/>
  <c r="G112" i="7"/>
  <c r="F176" i="7"/>
  <c r="O176" i="7" s="1"/>
  <c r="I282" i="7"/>
  <c r="O282" i="7" s="1"/>
  <c r="F448" i="7"/>
  <c r="G564" i="7"/>
  <c r="H202" i="6"/>
  <c r="H202" i="7"/>
  <c r="I778" i="6"/>
  <c r="I778" i="7"/>
  <c r="F782" i="6"/>
  <c r="F782" i="7"/>
  <c r="G792" i="6"/>
  <c r="G792" i="7"/>
  <c r="G804" i="6"/>
  <c r="G804" i="7"/>
  <c r="F806" i="6"/>
  <c r="F806" i="7"/>
  <c r="H809" i="6"/>
  <c r="H809" i="7"/>
  <c r="G816" i="6"/>
  <c r="G816" i="7"/>
  <c r="F818" i="6"/>
  <c r="F818" i="7"/>
  <c r="O818" i="7" s="1"/>
  <c r="G821" i="6"/>
  <c r="G821" i="7"/>
  <c r="I836" i="6"/>
  <c r="I836" i="7"/>
  <c r="F840" i="6"/>
  <c r="F840" i="7"/>
  <c r="I848" i="6"/>
  <c r="I848" i="7"/>
  <c r="G850" i="6"/>
  <c r="G850" i="7"/>
  <c r="H855" i="6"/>
  <c r="H855" i="7"/>
  <c r="H867" i="6"/>
  <c r="H867" i="7"/>
  <c r="I1033" i="6"/>
  <c r="I1033" i="7"/>
  <c r="H257" i="6"/>
  <c r="H257" i="7"/>
  <c r="G751" i="6"/>
  <c r="G751" i="7"/>
  <c r="F753" i="6"/>
  <c r="F753" i="7"/>
  <c r="O753" i="7" s="1"/>
  <c r="F765" i="6"/>
  <c r="F765" i="7"/>
  <c r="H804" i="6"/>
  <c r="H804" i="7"/>
  <c r="F813" i="6"/>
  <c r="F813" i="7"/>
  <c r="H821" i="6"/>
  <c r="H821" i="7"/>
  <c r="G828" i="6"/>
  <c r="G828" i="7"/>
  <c r="F847" i="6"/>
  <c r="F847" i="7"/>
  <c r="O847" i="7" s="1"/>
  <c r="G893" i="6"/>
  <c r="G893" i="7"/>
  <c r="G929" i="6"/>
  <c r="G929" i="7"/>
  <c r="G84" i="7"/>
  <c r="G132" i="7"/>
  <c r="F186" i="7"/>
  <c r="O186" i="7" s="1"/>
  <c r="G470" i="7"/>
  <c r="I550" i="7"/>
  <c r="H785" i="7"/>
  <c r="I843" i="7"/>
  <c r="O843" i="7" s="1"/>
  <c r="G57" i="7"/>
  <c r="F79" i="7"/>
  <c r="O79" i="7" s="1"/>
  <c r="G82" i="7"/>
  <c r="F103" i="7"/>
  <c r="O103" i="7" s="1"/>
  <c r="G106" i="7"/>
  <c r="F127" i="7"/>
  <c r="O127" i="7" s="1"/>
  <c r="G130" i="7"/>
  <c r="F151" i="7"/>
  <c r="O151" i="7" s="1"/>
  <c r="G154" i="7"/>
  <c r="F235" i="7"/>
  <c r="I238" i="7"/>
  <c r="I239" i="7"/>
  <c r="F262" i="7"/>
  <c r="I294" i="7"/>
  <c r="F310" i="7"/>
  <c r="I316" i="7"/>
  <c r="F332" i="7"/>
  <c r="O332" i="7" s="1"/>
  <c r="I335" i="7"/>
  <c r="F351" i="7"/>
  <c r="I357" i="7"/>
  <c r="F373" i="7"/>
  <c r="O373" i="7" s="1"/>
  <c r="I376" i="7"/>
  <c r="I400" i="7"/>
  <c r="O400" i="7" s="1"/>
  <c r="I424" i="7"/>
  <c r="F443" i="7"/>
  <c r="I446" i="7"/>
  <c r="G610" i="7"/>
  <c r="I613" i="7"/>
  <c r="G680" i="7"/>
  <c r="H697" i="7"/>
  <c r="H797" i="7"/>
  <c r="I947" i="7"/>
  <c r="O947" i="7" s="1"/>
  <c r="G954" i="7"/>
  <c r="G985" i="7"/>
  <c r="I1048" i="7"/>
  <c r="G1065" i="7"/>
  <c r="G2648" i="6"/>
  <c r="G2648" i="7"/>
  <c r="F2650" i="6"/>
  <c r="F2650" i="7"/>
  <c r="H2653" i="6"/>
  <c r="H2653" i="7"/>
  <c r="I2658" i="6"/>
  <c r="I2658" i="7"/>
  <c r="G2660" i="6"/>
  <c r="G2660" i="7"/>
  <c r="F2662" i="6"/>
  <c r="F2662" i="7"/>
  <c r="H2665" i="6"/>
  <c r="H2665" i="7"/>
  <c r="I2670" i="6"/>
  <c r="I2670" i="7"/>
  <c r="I2675" i="6"/>
  <c r="I2675" i="7"/>
  <c r="G2677" i="6"/>
  <c r="G2677" i="7"/>
  <c r="H2682" i="6"/>
  <c r="H2682" i="7"/>
  <c r="I2687" i="6"/>
  <c r="I2687" i="7"/>
  <c r="G2689" i="6"/>
  <c r="G2689" i="7"/>
  <c r="F2691" i="6"/>
  <c r="F2691" i="7"/>
  <c r="G55" i="7"/>
  <c r="F77" i="7"/>
  <c r="O77" i="7" s="1"/>
  <c r="G80" i="7"/>
  <c r="F101" i="7"/>
  <c r="O101" i="7" s="1"/>
  <c r="G104" i="7"/>
  <c r="F125" i="7"/>
  <c r="O125" i="7" s="1"/>
  <c r="G128" i="7"/>
  <c r="F149" i="7"/>
  <c r="O149" i="7" s="1"/>
  <c r="G152" i="7"/>
  <c r="F172" i="7"/>
  <c r="O172" i="7" s="1"/>
  <c r="F184" i="7"/>
  <c r="O184" i="7" s="1"/>
  <c r="F196" i="7"/>
  <c r="O196" i="7" s="1"/>
  <c r="F209" i="7"/>
  <c r="O209" i="7" s="1"/>
  <c r="I210" i="7"/>
  <c r="F247" i="7"/>
  <c r="I250" i="7"/>
  <c r="I251" i="7"/>
  <c r="F274" i="7"/>
  <c r="O274" i="7" s="1"/>
  <c r="I277" i="7"/>
  <c r="O277" i="7" s="1"/>
  <c r="F291" i="7"/>
  <c r="F392" i="7"/>
  <c r="O392" i="7" s="1"/>
  <c r="I598" i="7"/>
  <c r="I867" i="7"/>
  <c r="I868" i="7"/>
  <c r="G874" i="7"/>
  <c r="I875" i="7"/>
  <c r="G881" i="7"/>
  <c r="G882" i="7"/>
  <c r="I903" i="7"/>
  <c r="I904" i="7"/>
  <c r="F1110" i="7"/>
  <c r="G88" i="7"/>
  <c r="G160" i="7"/>
  <c r="F188" i="7"/>
  <c r="O188" i="7" s="1"/>
  <c r="F200" i="7"/>
  <c r="O200" i="7" s="1"/>
  <c r="F296" i="7"/>
  <c r="I340" i="7"/>
  <c r="F426" i="7"/>
  <c r="H552" i="7"/>
  <c r="H656" i="7"/>
  <c r="H949" i="7"/>
  <c r="G209" i="6"/>
  <c r="G209" i="7"/>
  <c r="H214" i="6"/>
  <c r="H214" i="7"/>
  <c r="G221" i="6"/>
  <c r="G221" i="7"/>
  <c r="H238" i="6"/>
  <c r="H238" i="7"/>
  <c r="G245" i="6"/>
  <c r="G245" i="7"/>
  <c r="H274" i="6"/>
  <c r="H274" i="7"/>
  <c r="G780" i="6"/>
  <c r="G780" i="7"/>
  <c r="F852" i="6"/>
  <c r="F852" i="7"/>
  <c r="O852" i="7" s="1"/>
  <c r="G110" i="7"/>
  <c r="G158" i="7"/>
  <c r="I215" i="7"/>
  <c r="I318" i="7"/>
  <c r="H509" i="7"/>
  <c r="H221" i="6"/>
  <c r="H221" i="7"/>
  <c r="G264" i="6"/>
  <c r="G264" i="7"/>
  <c r="H269" i="6"/>
  <c r="H269" i="7"/>
  <c r="F717" i="6"/>
  <c r="F717" i="7"/>
  <c r="I749" i="6"/>
  <c r="I749" i="7"/>
  <c r="H756" i="6"/>
  <c r="H756" i="7"/>
  <c r="I773" i="6"/>
  <c r="I773" i="7"/>
  <c r="F777" i="6"/>
  <c r="F777" i="7"/>
  <c r="O777" i="7" s="1"/>
  <c r="F801" i="6"/>
  <c r="F801" i="7"/>
  <c r="O801" i="7" s="1"/>
  <c r="F835" i="6"/>
  <c r="F835" i="7"/>
  <c r="H1498" i="6"/>
  <c r="H1498" i="7"/>
  <c r="H1510" i="6"/>
  <c r="H1510" i="7"/>
  <c r="F1512" i="6"/>
  <c r="F1512" i="7"/>
  <c r="H1515" i="6"/>
  <c r="H1515" i="7"/>
  <c r="I1520" i="6"/>
  <c r="I1520" i="7"/>
  <c r="G1522" i="6"/>
  <c r="G1522" i="7"/>
  <c r="F1524" i="6"/>
  <c r="F1524" i="7"/>
  <c r="H1527" i="6"/>
  <c r="H1527" i="7"/>
  <c r="I1544" i="6"/>
  <c r="I1544" i="7"/>
  <c r="G1546" i="6"/>
  <c r="G1546" i="7"/>
  <c r="F1548" i="6"/>
  <c r="F1548" i="7"/>
  <c r="H1551" i="6"/>
  <c r="H1551" i="7"/>
  <c r="I1568" i="6"/>
  <c r="I1568" i="7"/>
  <c r="G1570" i="6"/>
  <c r="G1570" i="7"/>
  <c r="F1572" i="6"/>
  <c r="F1572" i="7"/>
  <c r="H1575" i="6"/>
  <c r="H1575" i="7"/>
  <c r="I1592" i="6"/>
  <c r="I1592" i="7"/>
  <c r="G1594" i="6"/>
  <c r="G1594" i="7"/>
  <c r="F1596" i="6"/>
  <c r="F1596" i="7"/>
  <c r="H1599" i="6"/>
  <c r="H1599" i="7"/>
  <c r="I1616" i="6"/>
  <c r="I1616" i="7"/>
  <c r="G1618" i="6"/>
  <c r="G1618" i="7"/>
  <c r="F1620" i="6"/>
  <c r="F1620" i="7"/>
  <c r="H1623" i="6"/>
  <c r="H1623" i="7"/>
  <c r="I1669" i="6"/>
  <c r="I1669" i="7"/>
  <c r="G1671" i="6"/>
  <c r="G1671" i="7"/>
  <c r="F1673" i="6"/>
  <c r="F1673" i="7"/>
  <c r="H1676" i="6"/>
  <c r="H1676" i="7"/>
  <c r="I1693" i="6"/>
  <c r="I1693" i="7"/>
  <c r="G1695" i="6"/>
  <c r="G1695" i="7"/>
  <c r="F1697" i="6"/>
  <c r="F1697" i="7"/>
  <c r="I1705" i="6"/>
  <c r="I1705" i="7"/>
  <c r="I1722" i="6"/>
  <c r="I1722" i="7"/>
  <c r="G1724" i="6"/>
  <c r="G1724" i="7"/>
  <c r="F1726" i="6"/>
  <c r="F1726" i="7"/>
  <c r="H1729" i="6"/>
  <c r="H1729" i="7"/>
  <c r="H1741" i="6"/>
  <c r="H1741" i="7"/>
  <c r="I1746" i="6"/>
  <c r="I1746" i="7"/>
  <c r="G1748" i="6"/>
  <c r="G1748" i="7"/>
  <c r="H1753" i="6"/>
  <c r="H1753" i="7"/>
  <c r="I1758" i="6"/>
  <c r="I1758" i="7"/>
  <c r="G1760" i="6"/>
  <c r="G1760" i="7"/>
  <c r="F1762" i="6"/>
  <c r="F1762" i="7"/>
  <c r="H1765" i="6"/>
  <c r="H1765" i="7"/>
  <c r="I1770" i="6"/>
  <c r="I1770" i="7"/>
  <c r="G1772" i="6"/>
  <c r="G1772" i="7"/>
  <c r="F1774" i="6"/>
  <c r="F1774" i="7"/>
  <c r="H1777" i="6"/>
  <c r="H1777" i="7"/>
  <c r="I1782" i="6"/>
  <c r="I1782" i="7"/>
  <c r="G1784" i="6"/>
  <c r="G1784" i="7"/>
  <c r="F1786" i="6"/>
  <c r="F1786" i="7"/>
  <c r="H1789" i="6"/>
  <c r="H1789" i="7"/>
  <c r="I1794" i="6"/>
  <c r="I1794" i="7"/>
  <c r="G1796" i="6"/>
  <c r="G1796" i="7"/>
  <c r="F1798" i="6"/>
  <c r="F1798" i="7"/>
  <c r="H1801" i="6"/>
  <c r="H1801" i="7"/>
  <c r="I1806" i="6"/>
  <c r="I1806" i="7"/>
  <c r="G1808" i="6"/>
  <c r="G1808" i="7"/>
  <c r="F1810" i="6"/>
  <c r="F1810" i="7"/>
  <c r="H1813" i="6"/>
  <c r="H1813" i="7"/>
  <c r="I1818" i="6"/>
  <c r="I1818" i="7"/>
  <c r="G1820" i="6"/>
  <c r="G1820" i="7"/>
  <c r="F1822" i="6"/>
  <c r="F1822" i="7"/>
  <c r="H1825" i="6"/>
  <c r="H1825" i="7"/>
  <c r="I1830" i="6"/>
  <c r="I1830" i="7"/>
  <c r="G1832" i="6"/>
  <c r="G1832" i="7"/>
  <c r="F1834" i="6"/>
  <c r="F1834" i="7"/>
  <c r="H1837" i="6"/>
  <c r="H1837" i="7"/>
  <c r="I1842" i="6"/>
  <c r="I1842" i="7"/>
  <c r="G1844" i="6"/>
  <c r="G1844" i="7"/>
  <c r="F1846" i="6"/>
  <c r="F1846" i="7"/>
  <c r="H1849" i="6"/>
  <c r="H1849" i="7"/>
  <c r="I1854" i="7"/>
  <c r="I1854" i="6"/>
  <c r="G1856" i="6"/>
  <c r="G1856" i="7"/>
  <c r="F1858" i="6"/>
  <c r="F1858" i="7"/>
  <c r="H1861" i="6"/>
  <c r="H1861" i="7"/>
  <c r="I1866" i="6"/>
  <c r="I1866" i="7"/>
  <c r="G1868" i="6"/>
  <c r="G1868" i="7"/>
  <c r="F1870" i="6"/>
  <c r="F1870" i="7"/>
  <c r="H1873" i="6"/>
  <c r="H1873" i="7"/>
  <c r="I1878" i="6"/>
  <c r="I1878" i="7"/>
  <c r="H2415" i="6"/>
  <c r="H2415" i="7"/>
  <c r="I2420" i="6"/>
  <c r="I2420" i="7"/>
  <c r="G2422" i="6"/>
  <c r="G2422" i="7"/>
  <c r="F2424" i="7"/>
  <c r="F2424" i="6"/>
  <c r="H2427" i="6"/>
  <c r="H2427" i="7"/>
  <c r="H2432" i="6"/>
  <c r="H2432" i="7"/>
  <c r="I2437" i="6"/>
  <c r="I2437" i="7"/>
  <c r="G2439" i="6"/>
  <c r="G2439" i="7"/>
  <c r="F2441" i="6"/>
  <c r="F2441" i="7"/>
  <c r="H2444" i="6"/>
  <c r="H2444" i="7"/>
  <c r="I2449" i="6"/>
  <c r="I2449" i="7"/>
  <c r="G2451" i="6"/>
  <c r="G2451" i="7"/>
  <c r="F2453" i="6"/>
  <c r="F2453" i="7"/>
  <c r="H2456" i="6"/>
  <c r="H2456" i="7"/>
  <c r="I2461" i="6"/>
  <c r="I2461" i="7"/>
  <c r="G2463" i="6"/>
  <c r="G2463" i="7"/>
  <c r="F2465" i="6"/>
  <c r="F2465" i="7"/>
  <c r="H2468" i="6"/>
  <c r="H2468" i="7"/>
  <c r="I2473" i="6"/>
  <c r="I2473" i="7"/>
  <c r="G2475" i="6"/>
  <c r="G2475" i="7"/>
  <c r="F2477" i="6"/>
  <c r="F2477" i="7"/>
  <c r="H2480" i="6"/>
  <c r="H2480" i="7"/>
  <c r="I2485" i="6"/>
  <c r="I2485" i="7"/>
  <c r="G2487" i="6"/>
  <c r="G2487" i="7"/>
  <c r="F2489" i="6"/>
  <c r="F2489" i="7"/>
  <c r="I2497" i="6"/>
  <c r="I2497" i="7"/>
  <c r="G2499" i="6"/>
  <c r="G2499" i="7"/>
  <c r="F2501" i="6"/>
  <c r="F2501" i="7"/>
  <c r="O2501" i="7" s="1"/>
  <c r="H2504" i="6"/>
  <c r="H2504" i="7"/>
  <c r="I2509" i="6"/>
  <c r="I2509" i="7"/>
  <c r="G2511" i="6"/>
  <c r="G2511" i="7"/>
  <c r="F2513" i="6"/>
  <c r="F2513" i="7"/>
  <c r="O2513" i="7" s="1"/>
  <c r="H2516" i="6"/>
  <c r="H2516" i="7"/>
  <c r="I2521" i="6"/>
  <c r="I2521" i="7"/>
  <c r="G2523" i="7"/>
  <c r="G2523" i="6"/>
  <c r="F2525" i="6"/>
  <c r="F2525" i="7"/>
  <c r="H2528" i="6"/>
  <c r="H2528" i="7"/>
  <c r="I2533" i="6"/>
  <c r="I2533" i="7"/>
  <c r="G2535" i="6"/>
  <c r="G2535" i="7"/>
  <c r="F2537" i="6"/>
  <c r="F2537" i="7"/>
  <c r="H2540" i="6"/>
  <c r="H2540" i="7"/>
  <c r="I2545" i="6"/>
  <c r="I2545" i="7"/>
  <c r="O2545" i="7" s="1"/>
  <c r="G2547" i="6"/>
  <c r="G2547" i="7"/>
  <c r="F2549" i="6"/>
  <c r="F2549" i="7"/>
  <c r="H2552" i="6"/>
  <c r="H2552" i="7"/>
  <c r="I2557" i="6"/>
  <c r="I2557" i="7"/>
  <c r="G2559" i="6"/>
  <c r="G2559" i="7"/>
  <c r="F2561" i="6"/>
  <c r="F2561" i="7"/>
  <c r="H2564" i="6"/>
  <c r="H2564" i="7"/>
  <c r="I2569" i="6"/>
  <c r="I2569" i="7"/>
  <c r="G2571" i="6"/>
  <c r="G2571" i="7"/>
  <c r="F2573" i="6"/>
  <c r="F2573" i="7"/>
  <c r="H2576" i="6"/>
  <c r="H2576" i="7"/>
  <c r="I2581" i="6"/>
  <c r="I2581" i="7"/>
  <c r="G2583" i="6"/>
  <c r="G2583" i="7"/>
  <c r="F2585" i="6"/>
  <c r="F2585" i="7"/>
  <c r="O2585" i="7" s="1"/>
  <c r="H2588" i="6"/>
  <c r="H2588" i="7"/>
  <c r="I2593" i="6"/>
  <c r="I2593" i="7"/>
  <c r="G2595" i="6"/>
  <c r="G2595" i="7"/>
  <c r="F2597" i="6"/>
  <c r="F2597" i="7"/>
  <c r="H2600" i="6"/>
  <c r="H2600" i="7"/>
  <c r="I2605" i="6"/>
  <c r="I2605" i="7"/>
  <c r="G2607" i="7"/>
  <c r="G2607" i="6"/>
  <c r="F2609" i="6"/>
  <c r="F2609" i="7"/>
  <c r="H2612" i="6"/>
  <c r="H2612" i="7"/>
  <c r="I2617" i="6"/>
  <c r="I2617" i="7"/>
  <c r="G2619" i="6"/>
  <c r="G2619" i="7"/>
  <c r="F2621" i="6"/>
  <c r="F2621" i="7"/>
  <c r="H2624" i="6"/>
  <c r="H2624" i="7"/>
  <c r="I2629" i="6"/>
  <c r="I2629" i="7"/>
  <c r="G2631" i="6"/>
  <c r="G2631" i="7"/>
  <c r="F2633" i="6"/>
  <c r="F2633" i="7"/>
  <c r="H2636" i="6"/>
  <c r="H2636" i="7"/>
  <c r="I2641" i="6"/>
  <c r="I2641" i="7"/>
  <c r="G2643" i="6"/>
  <c r="G2643" i="7"/>
  <c r="F2645" i="6"/>
  <c r="F2645" i="7"/>
  <c r="O2645" i="7" s="1"/>
  <c r="F2510" i="6"/>
  <c r="G53" i="7"/>
  <c r="F75" i="7"/>
  <c r="O75" i="7" s="1"/>
  <c r="G78" i="7"/>
  <c r="F99" i="7"/>
  <c r="O99" i="7" s="1"/>
  <c r="G102" i="7"/>
  <c r="F123" i="7"/>
  <c r="O123" i="7" s="1"/>
  <c r="G126" i="7"/>
  <c r="F147" i="7"/>
  <c r="O147" i="7" s="1"/>
  <c r="G150" i="7"/>
  <c r="F221" i="7"/>
  <c r="O221" i="7" s="1"/>
  <c r="I222" i="7"/>
  <c r="F259" i="7"/>
  <c r="I262" i="7"/>
  <c r="I263" i="7"/>
  <c r="I291" i="7"/>
  <c r="F308" i="7"/>
  <c r="O308" i="7" s="1"/>
  <c r="I311" i="7"/>
  <c r="F327" i="7"/>
  <c r="F349" i="7"/>
  <c r="O349" i="7" s="1"/>
  <c r="I352" i="7"/>
  <c r="F368" i="7"/>
  <c r="I395" i="7"/>
  <c r="F416" i="7"/>
  <c r="O416" i="7" s="1"/>
  <c r="I422" i="7"/>
  <c r="O422" i="7" s="1"/>
  <c r="I444" i="7"/>
  <c r="O444" i="7" s="1"/>
  <c r="F462" i="7"/>
  <c r="I468" i="7"/>
  <c r="O468" i="7" s="1"/>
  <c r="G217" i="6"/>
  <c r="G217" i="7"/>
  <c r="H222" i="6"/>
  <c r="H222" i="7"/>
  <c r="G229" i="6"/>
  <c r="G229" i="7"/>
  <c r="H246" i="6"/>
  <c r="H246" i="7"/>
  <c r="H335" i="6"/>
  <c r="H335" i="7"/>
  <c r="H352" i="6"/>
  <c r="H352" i="7"/>
  <c r="G412" i="6"/>
  <c r="G412" i="7"/>
  <c r="G424" i="6"/>
  <c r="G424" i="7"/>
  <c r="I480" i="6"/>
  <c r="I480" i="7"/>
  <c r="F494" i="6"/>
  <c r="F494" i="7"/>
  <c r="H521" i="6"/>
  <c r="H521" i="7"/>
  <c r="H533" i="6"/>
  <c r="H533" i="7"/>
  <c r="F542" i="6"/>
  <c r="F542" i="7"/>
  <c r="H557" i="6"/>
  <c r="H557" i="7"/>
  <c r="H569" i="6"/>
  <c r="H569" i="7"/>
  <c r="I591" i="6"/>
  <c r="I591" i="7"/>
  <c r="I608" i="6"/>
  <c r="I608" i="7"/>
  <c r="G639" i="6"/>
  <c r="G639" i="7"/>
  <c r="I661" i="6"/>
  <c r="I661" i="7"/>
  <c r="F665" i="6"/>
  <c r="F665" i="7"/>
  <c r="I702" i="6"/>
  <c r="I702" i="7"/>
  <c r="I892" i="6"/>
  <c r="I892" i="7"/>
  <c r="F896" i="6"/>
  <c r="F896" i="7"/>
  <c r="H911" i="6"/>
  <c r="H911" i="7"/>
  <c r="F944" i="6"/>
  <c r="F944" i="7"/>
  <c r="G990" i="6"/>
  <c r="G990" i="7"/>
  <c r="F992" i="6"/>
  <c r="F992" i="7"/>
  <c r="G1014" i="6"/>
  <c r="G1014" i="7"/>
  <c r="G1019" i="6"/>
  <c r="G1019" i="7"/>
  <c r="H56" i="6"/>
  <c r="H56" i="7"/>
  <c r="H217" i="6"/>
  <c r="H217" i="7"/>
  <c r="H253" i="6"/>
  <c r="H253" i="7"/>
  <c r="G260" i="6"/>
  <c r="G260" i="7"/>
  <c r="H294" i="6"/>
  <c r="H294" i="7"/>
  <c r="H318" i="6"/>
  <c r="H318" i="7"/>
  <c r="G325" i="6"/>
  <c r="G325" i="7"/>
  <c r="H383" i="6"/>
  <c r="H383" i="7"/>
  <c r="G390" i="6"/>
  <c r="G390" i="7"/>
  <c r="G407" i="6"/>
  <c r="G407" i="7"/>
  <c r="H441" i="6"/>
  <c r="H441" i="7"/>
  <c r="H528" i="6"/>
  <c r="H528" i="7"/>
  <c r="G535" i="6"/>
  <c r="G535" i="7"/>
  <c r="I557" i="6"/>
  <c r="I557" i="7"/>
  <c r="I569" i="6"/>
  <c r="I569" i="7"/>
  <c r="F573" i="6"/>
  <c r="F573" i="7"/>
  <c r="O573" i="7" s="1"/>
  <c r="G576" i="6"/>
  <c r="G576" i="7"/>
  <c r="G588" i="6"/>
  <c r="G588" i="7"/>
  <c r="G600" i="6"/>
  <c r="G600" i="7"/>
  <c r="F602" i="6"/>
  <c r="F602" i="7"/>
  <c r="G605" i="6"/>
  <c r="G605" i="7"/>
  <c r="F612" i="6"/>
  <c r="F612" i="7"/>
  <c r="O612" i="7" s="1"/>
  <c r="H615" i="6"/>
  <c r="H615" i="7"/>
  <c r="F624" i="6"/>
  <c r="F624" i="7"/>
  <c r="O624" i="7" s="1"/>
  <c r="I899" i="6"/>
  <c r="I899" i="7"/>
  <c r="O899" i="7" s="1"/>
  <c r="G901" i="6"/>
  <c r="G901" i="7"/>
  <c r="F903" i="6"/>
  <c r="F903" i="7"/>
  <c r="G913" i="6"/>
  <c r="G913" i="7"/>
  <c r="I923" i="6"/>
  <c r="I923" i="7"/>
  <c r="H930" i="6"/>
  <c r="H930" i="7"/>
  <c r="H942" i="6"/>
  <c r="H942" i="7"/>
  <c r="I959" i="6"/>
  <c r="I959" i="7"/>
  <c r="F987" i="6"/>
  <c r="F987" i="7"/>
  <c r="G997" i="6"/>
  <c r="G997" i="7"/>
  <c r="G1038" i="6"/>
  <c r="G1038" i="7"/>
  <c r="F1040" i="6"/>
  <c r="F1040" i="7"/>
  <c r="H1055" i="6"/>
  <c r="H1055" i="7"/>
  <c r="G1062" i="6"/>
  <c r="G1062" i="7"/>
  <c r="F1064" i="6"/>
  <c r="F1064" i="7"/>
  <c r="F1076" i="6"/>
  <c r="F1076" i="7"/>
  <c r="H68" i="6"/>
  <c r="H68" i="7"/>
  <c r="H74" i="6"/>
  <c r="H74" i="7"/>
  <c r="H82" i="6"/>
  <c r="H82" i="7"/>
  <c r="H92" i="6"/>
  <c r="H92" i="7"/>
  <c r="H100" i="6"/>
  <c r="H100" i="7"/>
  <c r="H106" i="6"/>
  <c r="H106" i="7"/>
  <c r="H114" i="6"/>
  <c r="H114" i="7"/>
  <c r="H124" i="6"/>
  <c r="H124" i="7"/>
  <c r="H132" i="6"/>
  <c r="H132" i="7"/>
  <c r="H140" i="6"/>
  <c r="H140" i="7"/>
  <c r="H148" i="6"/>
  <c r="H148" i="7"/>
  <c r="H156" i="6"/>
  <c r="H156" i="7"/>
  <c r="H164" i="6"/>
  <c r="H164" i="7"/>
  <c r="G170" i="6"/>
  <c r="G170" i="7"/>
  <c r="G182" i="6"/>
  <c r="G182" i="7"/>
  <c r="G194" i="6"/>
  <c r="G194" i="7"/>
  <c r="G243" i="6"/>
  <c r="G243" i="7"/>
  <c r="G291" i="6"/>
  <c r="G291" i="7"/>
  <c r="G296" i="6"/>
  <c r="G296" i="7"/>
  <c r="H325" i="6"/>
  <c r="H325" i="7"/>
  <c r="G373" i="6"/>
  <c r="G373" i="7"/>
  <c r="H378" i="6"/>
  <c r="H378" i="7"/>
  <c r="G385" i="6"/>
  <c r="G385" i="7"/>
  <c r="G414" i="6"/>
  <c r="G414" i="7"/>
  <c r="H431" i="6"/>
  <c r="H431" i="7"/>
  <c r="G438" i="6"/>
  <c r="G438" i="7"/>
  <c r="G443" i="6"/>
  <c r="G443" i="7"/>
  <c r="G448" i="6"/>
  <c r="G448" i="7"/>
  <c r="I492" i="6"/>
  <c r="I492" i="7"/>
  <c r="F496" i="6"/>
  <c r="F496" i="7"/>
  <c r="O496" i="7" s="1"/>
  <c r="H499" i="6"/>
  <c r="H499" i="7"/>
  <c r="I516" i="6"/>
  <c r="I516" i="7"/>
  <c r="F520" i="6"/>
  <c r="F520" i="7"/>
  <c r="H523" i="6"/>
  <c r="H523" i="7"/>
  <c r="G530" i="6"/>
  <c r="G530" i="7"/>
  <c r="F862" i="6"/>
  <c r="F862" i="7"/>
  <c r="O862" i="7" s="1"/>
  <c r="I894" i="6"/>
  <c r="I894" i="7"/>
  <c r="I1031" i="6"/>
  <c r="I1031" i="7"/>
  <c r="G66" i="7"/>
  <c r="G138" i="7"/>
  <c r="F267" i="7"/>
  <c r="O267" i="7" s="1"/>
  <c r="F281" i="7"/>
  <c r="O281" i="7" s="1"/>
  <c r="I383" i="7"/>
  <c r="F428" i="7"/>
  <c r="O428" i="7" s="1"/>
  <c r="I434" i="7"/>
  <c r="F450" i="7"/>
  <c r="O450" i="7" s="1"/>
  <c r="G472" i="7"/>
  <c r="H511" i="7"/>
  <c r="H627" i="7"/>
  <c r="G136" i="7"/>
  <c r="I203" i="7"/>
  <c r="F356" i="7"/>
  <c r="O356" i="7" s="1"/>
  <c r="H1067" i="7"/>
  <c r="H226" i="6"/>
  <c r="H226" i="7"/>
  <c r="G233" i="6"/>
  <c r="G233" i="7"/>
  <c r="G257" i="6"/>
  <c r="G257" i="7"/>
  <c r="H286" i="6"/>
  <c r="H286" i="7"/>
  <c r="I790" i="6"/>
  <c r="I790" i="7"/>
  <c r="O790" i="7" s="1"/>
  <c r="F794" i="6"/>
  <c r="F794" i="7"/>
  <c r="O794" i="7" s="1"/>
  <c r="F823" i="6"/>
  <c r="F823" i="7"/>
  <c r="O823" i="7" s="1"/>
  <c r="H826" i="6"/>
  <c r="H826" i="7"/>
  <c r="H831" i="6"/>
  <c r="H831" i="7"/>
  <c r="G838" i="6"/>
  <c r="G838" i="7"/>
  <c r="I860" i="6"/>
  <c r="I860" i="7"/>
  <c r="G862" i="6"/>
  <c r="G862" i="7"/>
  <c r="F864" i="6"/>
  <c r="F864" i="7"/>
  <c r="I872" i="6"/>
  <c r="I872" i="7"/>
  <c r="F876" i="6"/>
  <c r="F876" i="7"/>
  <c r="O876" i="7" s="1"/>
  <c r="H879" i="6"/>
  <c r="H879" i="7"/>
  <c r="G86" i="7"/>
  <c r="I296" i="7"/>
  <c r="F334" i="7"/>
  <c r="F375" i="7"/>
  <c r="I381" i="7"/>
  <c r="F399" i="7"/>
  <c r="I429" i="7"/>
  <c r="O429" i="7" s="1"/>
  <c r="I540" i="7"/>
  <c r="H843" i="7"/>
  <c r="H233" i="6"/>
  <c r="H233" i="7"/>
  <c r="G240" i="6"/>
  <c r="G240" i="7"/>
  <c r="H245" i="6"/>
  <c r="H245" i="7"/>
  <c r="I713" i="6"/>
  <c r="I713" i="7"/>
  <c r="H744" i="6"/>
  <c r="H744" i="7"/>
  <c r="G775" i="6"/>
  <c r="G775" i="7"/>
  <c r="H780" i="6"/>
  <c r="H780" i="7"/>
  <c r="G787" i="6"/>
  <c r="G787" i="7"/>
  <c r="I831" i="6"/>
  <c r="I831" i="7"/>
  <c r="O831" i="7" s="1"/>
  <c r="I1503" i="6"/>
  <c r="I1503" i="7"/>
  <c r="G1505" i="6"/>
  <c r="G1505" i="7"/>
  <c r="F1507" i="6"/>
  <c r="F1507" i="7"/>
  <c r="I1532" i="6"/>
  <c r="I1532" i="7"/>
  <c r="G1534" i="6"/>
  <c r="G1534" i="7"/>
  <c r="F1536" i="6"/>
  <c r="F1536" i="7"/>
  <c r="H1539" i="6"/>
  <c r="H1539" i="7"/>
  <c r="I1556" i="6"/>
  <c r="I1556" i="7"/>
  <c r="G1558" i="6"/>
  <c r="G1558" i="7"/>
  <c r="F1560" i="6"/>
  <c r="F1560" i="7"/>
  <c r="H1563" i="6"/>
  <c r="H1563" i="7"/>
  <c r="I1580" i="6"/>
  <c r="I1580" i="7"/>
  <c r="G1582" i="6"/>
  <c r="G1582" i="7"/>
  <c r="F1584" i="6"/>
  <c r="F1584" i="7"/>
  <c r="H1587" i="6"/>
  <c r="H1587" i="7"/>
  <c r="I1604" i="6"/>
  <c r="I1604" i="7"/>
  <c r="G1606" i="6"/>
  <c r="G1606" i="7"/>
  <c r="F1608" i="6"/>
  <c r="F1608" i="7"/>
  <c r="H1611" i="6"/>
  <c r="H1611" i="7"/>
  <c r="I1628" i="6"/>
  <c r="I1628" i="7"/>
  <c r="G1630" i="6"/>
  <c r="G1630" i="7"/>
  <c r="F1632" i="6"/>
  <c r="F1632" i="7"/>
  <c r="H1635" i="6"/>
  <c r="H1635" i="7"/>
  <c r="I1640" i="6"/>
  <c r="I1640" i="7"/>
  <c r="G1642" i="6"/>
  <c r="G1642" i="7"/>
  <c r="F1644" i="6"/>
  <c r="F1644" i="7"/>
  <c r="H1647" i="6"/>
  <c r="H1647" i="7"/>
  <c r="H1652" i="6"/>
  <c r="H1652" i="7"/>
  <c r="I1657" i="6"/>
  <c r="I1657" i="7"/>
  <c r="G1659" i="6"/>
  <c r="G1659" i="7"/>
  <c r="F1661" i="6"/>
  <c r="F1661" i="7"/>
  <c r="H1664" i="6"/>
  <c r="H1664" i="7"/>
  <c r="I1681" i="6"/>
  <c r="I1681" i="7"/>
  <c r="G1683" i="6"/>
  <c r="G1683" i="7"/>
  <c r="F1685" i="6"/>
  <c r="F1685" i="7"/>
  <c r="H1688" i="6"/>
  <c r="H1688" i="7"/>
  <c r="H1700" i="6"/>
  <c r="H1700" i="7"/>
  <c r="G1707" i="6"/>
  <c r="G1707" i="7"/>
  <c r="I1710" i="6"/>
  <c r="I1710" i="7"/>
  <c r="G1712" i="6"/>
  <c r="G1712" i="7"/>
  <c r="F1714" i="6"/>
  <c r="F1714" i="7"/>
  <c r="H1717" i="6"/>
  <c r="H1717" i="7"/>
  <c r="I1734" i="6"/>
  <c r="I1734" i="7"/>
  <c r="G1736" i="6"/>
  <c r="G1736" i="7"/>
  <c r="F1738" i="6"/>
  <c r="F1738" i="7"/>
  <c r="F1750" i="6"/>
  <c r="F1750" i="7"/>
  <c r="T5" i="7"/>
  <c r="S5" i="7"/>
  <c r="Q5" i="7"/>
  <c r="R5" i="7"/>
  <c r="F7" i="7"/>
  <c r="O7" i="7" s="1"/>
  <c r="F8" i="7"/>
  <c r="O8" i="7" s="1"/>
  <c r="F12" i="7"/>
  <c r="O12" i="7" s="1"/>
  <c r="F13" i="7"/>
  <c r="O13" i="7" s="1"/>
  <c r="F16" i="7"/>
  <c r="O16" i="7" s="1"/>
  <c r="F17" i="7"/>
  <c r="O17" i="7" s="1"/>
  <c r="F22" i="7"/>
  <c r="O22" i="7" s="1"/>
  <c r="F25" i="7"/>
  <c r="O25" i="7" s="1"/>
  <c r="F27" i="7"/>
  <c r="O27" i="7" s="1"/>
  <c r="F29" i="7"/>
  <c r="O29" i="7" s="1"/>
  <c r="F30" i="7"/>
  <c r="O30" i="7" s="1"/>
  <c r="F34" i="7"/>
  <c r="O34" i="7" s="1"/>
  <c r="F37" i="7"/>
  <c r="O37" i="7" s="1"/>
  <c r="F39" i="7"/>
  <c r="O39" i="7" s="1"/>
  <c r="F41" i="7"/>
  <c r="O41" i="7" s="1"/>
  <c r="F42" i="7"/>
  <c r="O42" i="7" s="1"/>
  <c r="F46" i="7"/>
  <c r="O46" i="7" s="1"/>
  <c r="F49" i="7"/>
  <c r="O49" i="7" s="1"/>
  <c r="G51" i="7"/>
  <c r="F73" i="7"/>
  <c r="O73" i="7" s="1"/>
  <c r="G76" i="7"/>
  <c r="F97" i="7"/>
  <c r="O97" i="7" s="1"/>
  <c r="G100" i="7"/>
  <c r="F121" i="7"/>
  <c r="O121" i="7" s="1"/>
  <c r="G124" i="7"/>
  <c r="F145" i="7"/>
  <c r="O145" i="7" s="1"/>
  <c r="G148" i="7"/>
  <c r="F170" i="7"/>
  <c r="O170" i="7" s="1"/>
  <c r="F182" i="7"/>
  <c r="O182" i="7" s="1"/>
  <c r="F194" i="7"/>
  <c r="O194" i="7" s="1"/>
  <c r="F206" i="7"/>
  <c r="F207" i="7"/>
  <c r="F233" i="7"/>
  <c r="I234" i="7"/>
  <c r="F271" i="7"/>
  <c r="I275" i="7"/>
  <c r="I330" i="7"/>
  <c r="I371" i="7"/>
  <c r="O389" i="7"/>
  <c r="O413" i="7"/>
  <c r="F414" i="7"/>
  <c r="F438" i="7"/>
  <c r="I441" i="7"/>
  <c r="O459" i="7"/>
  <c r="F460" i="7"/>
  <c r="H487" i="7"/>
  <c r="G593" i="7"/>
  <c r="H709" i="7"/>
  <c r="H792" i="7"/>
  <c r="I983" i="7"/>
  <c r="H1046" i="7"/>
  <c r="I1063" i="7"/>
  <c r="H1488" i="7"/>
  <c r="H2256" i="7"/>
  <c r="G228" i="6"/>
  <c r="G228" i="7"/>
  <c r="H720" i="6"/>
  <c r="H720" i="7"/>
  <c r="G727" i="6"/>
  <c r="G727" i="7"/>
  <c r="H732" i="6"/>
  <c r="H732" i="7"/>
  <c r="G739" i="6"/>
  <c r="G739" i="7"/>
  <c r="G763" i="6"/>
  <c r="G763" i="7"/>
  <c r="H768" i="6"/>
  <c r="H768" i="7"/>
  <c r="I785" i="6"/>
  <c r="I785" i="7"/>
  <c r="I797" i="6"/>
  <c r="I797" i="7"/>
  <c r="I809" i="6"/>
  <c r="I809" i="7"/>
  <c r="I826" i="6"/>
  <c r="I826" i="7"/>
  <c r="O826" i="7" s="1"/>
  <c r="G833" i="6"/>
  <c r="G833" i="7"/>
  <c r="H850" i="6"/>
  <c r="H850" i="7"/>
  <c r="G869" i="6"/>
  <c r="G869" i="7"/>
  <c r="H874" i="6"/>
  <c r="H874" i="7"/>
  <c r="F907" i="6"/>
  <c r="F907" i="7"/>
  <c r="O907" i="7" s="1"/>
  <c r="H910" i="6"/>
  <c r="H910" i="7"/>
  <c r="I939" i="6"/>
  <c r="I939" i="7"/>
  <c r="G941" i="6"/>
  <c r="G941" i="7"/>
  <c r="F943" i="6"/>
  <c r="F943" i="7"/>
  <c r="O943" i="7" s="1"/>
  <c r="I951" i="6"/>
  <c r="I951" i="7"/>
  <c r="G108" i="7"/>
  <c r="F129" i="7"/>
  <c r="O129" i="7" s="1"/>
  <c r="F198" i="7"/>
  <c r="O198" i="7" s="1"/>
  <c r="I227" i="7"/>
  <c r="F250" i="7"/>
  <c r="I265" i="7"/>
  <c r="I279" i="7"/>
  <c r="F397" i="7"/>
  <c r="O397" i="7" s="1"/>
  <c r="F421" i="7"/>
  <c r="O421" i="7" s="1"/>
  <c r="I1039" i="6"/>
  <c r="I1039" i="7"/>
  <c r="F1043" i="6"/>
  <c r="F1043" i="7"/>
  <c r="I1051" i="6"/>
  <c r="I1051" i="7"/>
  <c r="G1053" i="6"/>
  <c r="G1053" i="7"/>
  <c r="F1055" i="6"/>
  <c r="F1055" i="7"/>
  <c r="H1058" i="6"/>
  <c r="H1058" i="7"/>
  <c r="F1067" i="6"/>
  <c r="F1067" i="7"/>
  <c r="O1067" i="7" s="1"/>
  <c r="H1070" i="6"/>
  <c r="H1070" i="7"/>
  <c r="I1075" i="6"/>
  <c r="I1075" i="7"/>
  <c r="O1075" i="7" s="1"/>
  <c r="G1077" i="6"/>
  <c r="G1077" i="7"/>
  <c r="F1079" i="6"/>
  <c r="F1079" i="7"/>
  <c r="G1089" i="6"/>
  <c r="G1089" i="7"/>
  <c r="F1091" i="6"/>
  <c r="F1091" i="7"/>
  <c r="H1094" i="6"/>
  <c r="H1094" i="7"/>
  <c r="I1099" i="6"/>
  <c r="I1099" i="7"/>
  <c r="G1101" i="6"/>
  <c r="G1101" i="7"/>
  <c r="F1103" i="6"/>
  <c r="F1103" i="7"/>
  <c r="O1103" i="7" s="1"/>
  <c r="H1106" i="6"/>
  <c r="H1106" i="7"/>
  <c r="I1111" i="6"/>
  <c r="I1111" i="7"/>
  <c r="G1113" i="6"/>
  <c r="G1113" i="7"/>
  <c r="F1115" i="6"/>
  <c r="F1115" i="7"/>
  <c r="H1118" i="6"/>
  <c r="H1118" i="7"/>
  <c r="I1123" i="6"/>
  <c r="I1123" i="7"/>
  <c r="G1125" i="6"/>
  <c r="G1125" i="7"/>
  <c r="F1127" i="6"/>
  <c r="F1127" i="7"/>
  <c r="O1127" i="7" s="1"/>
  <c r="H1130" i="6"/>
  <c r="H1130" i="7"/>
  <c r="I1135" i="6"/>
  <c r="I1135" i="7"/>
  <c r="G1137" i="6"/>
  <c r="G1137" i="7"/>
  <c r="F1139" i="6"/>
  <c r="F1139" i="7"/>
  <c r="O1139" i="7" s="1"/>
  <c r="H1142" i="6"/>
  <c r="H1142" i="7"/>
  <c r="I1147" i="6"/>
  <c r="I1147" i="7"/>
  <c r="G1149" i="6"/>
  <c r="G1149" i="7"/>
  <c r="F1151" i="6"/>
  <c r="F1151" i="7"/>
  <c r="H1154" i="6"/>
  <c r="H1154" i="7"/>
  <c r="I1159" i="6"/>
  <c r="I1159" i="7"/>
  <c r="G1161" i="6"/>
  <c r="G1161" i="7"/>
  <c r="F1163" i="6"/>
  <c r="F1163" i="7"/>
  <c r="O1163" i="7" s="1"/>
  <c r="H1166" i="6"/>
  <c r="H1166" i="7"/>
  <c r="I1171" i="6"/>
  <c r="I1171" i="7"/>
  <c r="G1173" i="6"/>
  <c r="G1173" i="7"/>
  <c r="F1175" i="6"/>
  <c r="F1175" i="7"/>
  <c r="O1175" i="7" s="1"/>
  <c r="H1178" i="6"/>
  <c r="H1178" i="7"/>
  <c r="I1183" i="6"/>
  <c r="I1183" i="7"/>
  <c r="G1185" i="6"/>
  <c r="G1185" i="7"/>
  <c r="F1187" i="6"/>
  <c r="F1187" i="7"/>
  <c r="H1190" i="6"/>
  <c r="H1190" i="7"/>
  <c r="I1195" i="6"/>
  <c r="I1195" i="7"/>
  <c r="G1197" i="6"/>
  <c r="G1197" i="7"/>
  <c r="F1199" i="6"/>
  <c r="F1199" i="7"/>
  <c r="H1202" i="6"/>
  <c r="H1202" i="7"/>
  <c r="I1207" i="6"/>
  <c r="I1207" i="7"/>
  <c r="G1209" i="6"/>
  <c r="G1209" i="7"/>
  <c r="F1211" i="6"/>
  <c r="F1211" i="7"/>
  <c r="H1214" i="6"/>
  <c r="H1214" i="7"/>
  <c r="F1312" i="6"/>
  <c r="F1312" i="7"/>
  <c r="H1315" i="6"/>
  <c r="H1315" i="7"/>
  <c r="I1320" i="6"/>
  <c r="I1320" i="7"/>
  <c r="G1322" i="6"/>
  <c r="G1322" i="7"/>
  <c r="F1324" i="6"/>
  <c r="F1324" i="7"/>
  <c r="H1327" i="6"/>
  <c r="H1327" i="7"/>
  <c r="I1332" i="6"/>
  <c r="I1332" i="7"/>
  <c r="G1334" i="6"/>
  <c r="G1334" i="7"/>
  <c r="F1336" i="6"/>
  <c r="F1336" i="7"/>
  <c r="H1339" i="6"/>
  <c r="H1339" i="7"/>
  <c r="I1344" i="6"/>
  <c r="I1344" i="7"/>
  <c r="G1346" i="6"/>
  <c r="G1346" i="7"/>
  <c r="F1348" i="6"/>
  <c r="F1348" i="7"/>
  <c r="H1351" i="6"/>
  <c r="H1351" i="7"/>
  <c r="I1356" i="6"/>
  <c r="I1356" i="7"/>
  <c r="G1358" i="6"/>
  <c r="G1358" i="7"/>
  <c r="F1360" i="6"/>
  <c r="F1360" i="7"/>
  <c r="H1363" i="6"/>
  <c r="H1363" i="7"/>
  <c r="I1368" i="6"/>
  <c r="I1368" i="7"/>
  <c r="G1370" i="6"/>
  <c r="G1370" i="7"/>
  <c r="F1372" i="6"/>
  <c r="F1372" i="7"/>
  <c r="H1375" i="6"/>
  <c r="H1375" i="7"/>
  <c r="I1380" i="6"/>
  <c r="I1380" i="7"/>
  <c r="G1382" i="6"/>
  <c r="G1382" i="7"/>
  <c r="F1384" i="6"/>
  <c r="F1384" i="7"/>
  <c r="H1387" i="6"/>
  <c r="H1387" i="7"/>
  <c r="F1389" i="6"/>
  <c r="F1389" i="7"/>
  <c r="H1392" i="6"/>
  <c r="H1392" i="7"/>
  <c r="I1397" i="6"/>
  <c r="I1397" i="7"/>
  <c r="O1397" i="7" s="1"/>
  <c r="G1399" i="6"/>
  <c r="G1399" i="7"/>
  <c r="F1401" i="6"/>
  <c r="F1401" i="7"/>
  <c r="H1404" i="6"/>
  <c r="H1404" i="7"/>
  <c r="I1409" i="6"/>
  <c r="I1409" i="7"/>
  <c r="G1411" i="6"/>
  <c r="G1411" i="7"/>
  <c r="F1413" i="6"/>
  <c r="F1413" i="7"/>
  <c r="H1416" i="6"/>
  <c r="H1416" i="7"/>
  <c r="I1421" i="6"/>
  <c r="I1421" i="7"/>
  <c r="G1423" i="6"/>
  <c r="G1423" i="7"/>
  <c r="F1425" i="6"/>
  <c r="F1425" i="7"/>
  <c r="H1428" i="6"/>
  <c r="H1428" i="7"/>
  <c r="I1433" i="6"/>
  <c r="I1433" i="7"/>
  <c r="O1433" i="7" s="1"/>
  <c r="G1435" i="6"/>
  <c r="G1435" i="7"/>
  <c r="F1437" i="6"/>
  <c r="F1437" i="7"/>
  <c r="H1440" i="6"/>
  <c r="H1440" i="7"/>
  <c r="I1445" i="6"/>
  <c r="I1445" i="7"/>
  <c r="G1447" i="6"/>
  <c r="G1447" i="7"/>
  <c r="F1449" i="6"/>
  <c r="F1449" i="7"/>
  <c r="H1452" i="6"/>
  <c r="H1452" i="7"/>
  <c r="I1457" i="6"/>
  <c r="I1457" i="7"/>
  <c r="G1459" i="6"/>
  <c r="G1459" i="7"/>
  <c r="F1461" i="6"/>
  <c r="F1461" i="7"/>
  <c r="H1464" i="6"/>
  <c r="H1464" i="7"/>
  <c r="I1469" i="6"/>
  <c r="I1469" i="7"/>
  <c r="O1469" i="7" s="1"/>
  <c r="G1471" i="6"/>
  <c r="G1471" i="7"/>
  <c r="F1473" i="6"/>
  <c r="F1473" i="7"/>
  <c r="H1476" i="6"/>
  <c r="H1476" i="7"/>
  <c r="I1481" i="6"/>
  <c r="I1481" i="7"/>
  <c r="G1483" i="6"/>
  <c r="G1483" i="7"/>
  <c r="F1485" i="6"/>
  <c r="F1485" i="7"/>
  <c r="I1493" i="6"/>
  <c r="I1493" i="7"/>
  <c r="O1493" i="7" s="1"/>
  <c r="G1495" i="6"/>
  <c r="G1495" i="7"/>
  <c r="F1497" i="6"/>
  <c r="F1497" i="7"/>
  <c r="H1500" i="6"/>
  <c r="H1500" i="7"/>
  <c r="I1505" i="6"/>
  <c r="I1505" i="7"/>
  <c r="G1507" i="6"/>
  <c r="G1507" i="7"/>
  <c r="F1509" i="6"/>
  <c r="F1509" i="7"/>
  <c r="G1512" i="6"/>
  <c r="G1512" i="7"/>
  <c r="F1514" i="6"/>
  <c r="F1514" i="7"/>
  <c r="H1517" i="6"/>
  <c r="H1517" i="7"/>
  <c r="I1522" i="6"/>
  <c r="I1522" i="7"/>
  <c r="O1522" i="7" s="1"/>
  <c r="G1524" i="6"/>
  <c r="G1524" i="7"/>
  <c r="F1526" i="6"/>
  <c r="F1526" i="7"/>
  <c r="H1529" i="6"/>
  <c r="H1529" i="7"/>
  <c r="I1534" i="6"/>
  <c r="I1534" i="7"/>
  <c r="O1534" i="7" s="1"/>
  <c r="G1536" i="6"/>
  <c r="G1536" i="7"/>
  <c r="F1538" i="6"/>
  <c r="F1538" i="7"/>
  <c r="H1541" i="6"/>
  <c r="H1541" i="7"/>
  <c r="I1546" i="6"/>
  <c r="I1546" i="7"/>
  <c r="O1546" i="7" s="1"/>
  <c r="G1548" i="6"/>
  <c r="G1548" i="7"/>
  <c r="F1550" i="6"/>
  <c r="F1550" i="7"/>
  <c r="H1553" i="6"/>
  <c r="H1553" i="7"/>
  <c r="I1558" i="6"/>
  <c r="I1558" i="7"/>
  <c r="O1558" i="7" s="1"/>
  <c r="G1560" i="6"/>
  <c r="G1560" i="7"/>
  <c r="F1562" i="6"/>
  <c r="F1562" i="7"/>
  <c r="H1565" i="6"/>
  <c r="H1565" i="7"/>
  <c r="I1570" i="6"/>
  <c r="I1570" i="7"/>
  <c r="O1570" i="7" s="1"/>
  <c r="G1572" i="6"/>
  <c r="G1572" i="7"/>
  <c r="F1574" i="6"/>
  <c r="F1574" i="7"/>
  <c r="H1577" i="6"/>
  <c r="H1577" i="7"/>
  <c r="I1582" i="6"/>
  <c r="I1582" i="7"/>
  <c r="O1582" i="7" s="1"/>
  <c r="G1584" i="6"/>
  <c r="G1584" i="7"/>
  <c r="F1586" i="6"/>
  <c r="F1586" i="7"/>
  <c r="H1589" i="6"/>
  <c r="H1589" i="7"/>
  <c r="I1594" i="6"/>
  <c r="I1594" i="7"/>
  <c r="O1594" i="7" s="1"/>
  <c r="G1596" i="6"/>
  <c r="G1596" i="7"/>
  <c r="F1598" i="6"/>
  <c r="F1598" i="7"/>
  <c r="H1601" i="6"/>
  <c r="H1601" i="7"/>
  <c r="I1606" i="6"/>
  <c r="I1606" i="7"/>
  <c r="G1608" i="6"/>
  <c r="G1608" i="7"/>
  <c r="F1610" i="6"/>
  <c r="F1610" i="7"/>
  <c r="H1613" i="6"/>
  <c r="H1613" i="7"/>
  <c r="I1618" i="6"/>
  <c r="I1618" i="7"/>
  <c r="G1620" i="6"/>
  <c r="G1620" i="7"/>
  <c r="F1622" i="6"/>
  <c r="F1622" i="7"/>
  <c r="H1625" i="6"/>
  <c r="H1625" i="7"/>
  <c r="I1630" i="6"/>
  <c r="I1630" i="7"/>
  <c r="G1632" i="6"/>
  <c r="G1632" i="7"/>
  <c r="F1634" i="6"/>
  <c r="F1634" i="7"/>
  <c r="H1637" i="6"/>
  <c r="H1637" i="7"/>
  <c r="I1642" i="6"/>
  <c r="I1642" i="7"/>
  <c r="G1644" i="6"/>
  <c r="G1644" i="7"/>
  <c r="F1646" i="6"/>
  <c r="F1646" i="7"/>
  <c r="H1649" i="6"/>
  <c r="H1649" i="7"/>
  <c r="H1654" i="6"/>
  <c r="H1654" i="7"/>
  <c r="I1659" i="6"/>
  <c r="I1659" i="7"/>
  <c r="G1661" i="6"/>
  <c r="G1661" i="7"/>
  <c r="F1663" i="6"/>
  <c r="F1663" i="7"/>
  <c r="H1666" i="6"/>
  <c r="H1666" i="7"/>
  <c r="I1671" i="6"/>
  <c r="I1671" i="7"/>
  <c r="G1673" i="6"/>
  <c r="G1673" i="7"/>
  <c r="F1675" i="6"/>
  <c r="F1675" i="7"/>
  <c r="H1678" i="6"/>
  <c r="H1678" i="7"/>
  <c r="I1683" i="6"/>
  <c r="I1683" i="7"/>
  <c r="G1685" i="6"/>
  <c r="G1685" i="7"/>
  <c r="F1687" i="6"/>
  <c r="F1687" i="7"/>
  <c r="H1690" i="6"/>
  <c r="H1690" i="7"/>
  <c r="I1695" i="6"/>
  <c r="I1695" i="7"/>
  <c r="G1697" i="6"/>
  <c r="G1697" i="7"/>
  <c r="F1699" i="6"/>
  <c r="F1699" i="7"/>
  <c r="H1702" i="6"/>
  <c r="H1702" i="7"/>
  <c r="I1707" i="6"/>
  <c r="I1707" i="7"/>
  <c r="I1712" i="6"/>
  <c r="I1712" i="7"/>
  <c r="G1714" i="6"/>
  <c r="G1714" i="7"/>
  <c r="F1716" i="6"/>
  <c r="F1716" i="7"/>
  <c r="H1719" i="6"/>
  <c r="H1719" i="7"/>
  <c r="I1724" i="6"/>
  <c r="I1724" i="7"/>
  <c r="G1726" i="6"/>
  <c r="G1726" i="7"/>
  <c r="F1728" i="6"/>
  <c r="F1728" i="7"/>
  <c r="H1731" i="6"/>
  <c r="H1731" i="7"/>
  <c r="I1736" i="6"/>
  <c r="I1736" i="7"/>
  <c r="G1738" i="6"/>
  <c r="G1738" i="7"/>
  <c r="F1740" i="6"/>
  <c r="F1740" i="7"/>
  <c r="H1743" i="6"/>
  <c r="H1743" i="7"/>
  <c r="I1748" i="6"/>
  <c r="I1748" i="7"/>
  <c r="G1750" i="6"/>
  <c r="G1750" i="7"/>
  <c r="F1752" i="6"/>
  <c r="F1752" i="7"/>
  <c r="H1755" i="6"/>
  <c r="H1755" i="7"/>
  <c r="I1760" i="6"/>
  <c r="I1760" i="7"/>
  <c r="G1762" i="6"/>
  <c r="G1762" i="7"/>
  <c r="F1764" i="6"/>
  <c r="F1764" i="7"/>
  <c r="I2230" i="6"/>
  <c r="I2230" i="7"/>
  <c r="G2232" i="7"/>
  <c r="G2232" i="6"/>
  <c r="H2237" i="7"/>
  <c r="H2237" i="6"/>
  <c r="I2242" i="6"/>
  <c r="I2242" i="7"/>
  <c r="G2244" i="6"/>
  <c r="G2244" i="7"/>
  <c r="F2246" i="6"/>
  <c r="F2246" i="7"/>
  <c r="H2249" i="6"/>
  <c r="H2249" i="7"/>
  <c r="I2254" i="6"/>
  <c r="I2254" i="7"/>
  <c r="O2254" i="7" s="1"/>
  <c r="G2256" i="6"/>
  <c r="G2256" i="7"/>
  <c r="F2258" i="6"/>
  <c r="F2258" i="7"/>
  <c r="H2261" i="6"/>
  <c r="H2261" i="7"/>
  <c r="I2266" i="6"/>
  <c r="I2266" i="7"/>
  <c r="O2266" i="7" s="1"/>
  <c r="G2268" i="6"/>
  <c r="G2268" i="7"/>
  <c r="F2270" i="7"/>
  <c r="F2270" i="6"/>
  <c r="H2273" i="6"/>
  <c r="H2273" i="7"/>
  <c r="I2278" i="6"/>
  <c r="I2278" i="7"/>
  <c r="O2278" i="7" s="1"/>
  <c r="G2280" i="6"/>
  <c r="G2280" i="7"/>
  <c r="F2282" i="6"/>
  <c r="F2282" i="7"/>
  <c r="H2285" i="6"/>
  <c r="H2285" i="7"/>
  <c r="I2290" i="6"/>
  <c r="I2290" i="7"/>
  <c r="O2290" i="7" s="1"/>
  <c r="G2292" i="6"/>
  <c r="G2292" i="7"/>
  <c r="F2294" i="6"/>
  <c r="F2294" i="7"/>
  <c r="H2297" i="6"/>
  <c r="H2297" i="7"/>
  <c r="I2302" i="6"/>
  <c r="I2302" i="7"/>
  <c r="O2302" i="7" s="1"/>
  <c r="G2304" i="6"/>
  <c r="G2304" i="7"/>
  <c r="F2306" i="6"/>
  <c r="F2306" i="7"/>
  <c r="H2309" i="6"/>
  <c r="H2309" i="7"/>
  <c r="I2314" i="6"/>
  <c r="I2314" i="7"/>
  <c r="O2314" i="7" s="1"/>
  <c r="G2316" i="6"/>
  <c r="G2316" i="7"/>
  <c r="F2318" i="7"/>
  <c r="F2318" i="6"/>
  <c r="H2321" i="6"/>
  <c r="H2321" i="7"/>
  <c r="I2326" i="6"/>
  <c r="I2326" i="7"/>
  <c r="G2328" i="6"/>
  <c r="G2328" i="7"/>
  <c r="F2330" i="6"/>
  <c r="F2330" i="7"/>
  <c r="H2333" i="7"/>
  <c r="H2333" i="6"/>
  <c r="I2338" i="6"/>
  <c r="I2338" i="7"/>
  <c r="O2338" i="7" s="1"/>
  <c r="G2340" i="6"/>
  <c r="G2340" i="7"/>
  <c r="F2342" i="6"/>
  <c r="F2342" i="7"/>
  <c r="H2345" i="6"/>
  <c r="H2345" i="7"/>
  <c r="I2350" i="6"/>
  <c r="I2350" i="7"/>
  <c r="G2352" i="6"/>
  <c r="G2352" i="7"/>
  <c r="F2354" i="6"/>
  <c r="F2354" i="7"/>
  <c r="H2357" i="6"/>
  <c r="H2357" i="7"/>
  <c r="I2362" i="6"/>
  <c r="I2362" i="7"/>
  <c r="O2362" i="7" s="1"/>
  <c r="G2364" i="6"/>
  <c r="G2364" i="7"/>
  <c r="F2366" i="6"/>
  <c r="F2366" i="7"/>
  <c r="H2369" i="6"/>
  <c r="H2369" i="7"/>
  <c r="I2374" i="6"/>
  <c r="I2374" i="7"/>
  <c r="O2374" i="7" s="1"/>
  <c r="G2376" i="6"/>
  <c r="G2376" i="7"/>
  <c r="F2378" i="7"/>
  <c r="F2378" i="6"/>
  <c r="H2381" i="7"/>
  <c r="H2381" i="6"/>
  <c r="I2386" i="6"/>
  <c r="I2386" i="7"/>
  <c r="O2386" i="7" s="1"/>
  <c r="G2388" i="6"/>
  <c r="G2388" i="7"/>
  <c r="F2390" i="6"/>
  <c r="F2390" i="7"/>
  <c r="H2393" i="7"/>
  <c r="H2393" i="6"/>
  <c r="I2398" i="6"/>
  <c r="I2398" i="7"/>
  <c r="G2400" i="6"/>
  <c r="G2400" i="7"/>
  <c r="F2402" i="6"/>
  <c r="F2402" i="7"/>
  <c r="H2405" i="6"/>
  <c r="H2405" i="7"/>
  <c r="I2410" i="6"/>
  <c r="I2410" i="7"/>
  <c r="O2410" i="7" s="1"/>
  <c r="G2412" i="6"/>
  <c r="G2412" i="7"/>
  <c r="F2414" i="6"/>
  <c r="F2414" i="7"/>
  <c r="H2417" i="6"/>
  <c r="H2417" i="7"/>
  <c r="I2422" i="6"/>
  <c r="I2422" i="7"/>
  <c r="G2424" i="7"/>
  <c r="G2424" i="6"/>
  <c r="F2426" i="6"/>
  <c r="F2426" i="7"/>
  <c r="H2429" i="6"/>
  <c r="H2429" i="7"/>
  <c r="F2431" i="6"/>
  <c r="F2431" i="7"/>
  <c r="H2434" i="6"/>
  <c r="H2434" i="7"/>
  <c r="I2439" i="6"/>
  <c r="I2439" i="7"/>
  <c r="G2441" i="6"/>
  <c r="G2441" i="7"/>
  <c r="F2443" i="6"/>
  <c r="F2443" i="7"/>
  <c r="H2446" i="6"/>
  <c r="H2446" i="7"/>
  <c r="I2451" i="6"/>
  <c r="I2451" i="7"/>
  <c r="G2453" i="6"/>
  <c r="G2453" i="7"/>
  <c r="F2455" i="6"/>
  <c r="F2455" i="7"/>
  <c r="H2458" i="6"/>
  <c r="H2458" i="7"/>
  <c r="I2463" i="6"/>
  <c r="I2463" i="7"/>
  <c r="G2465" i="6"/>
  <c r="G2465" i="7"/>
  <c r="F2467" i="6"/>
  <c r="F2467" i="7"/>
  <c r="H2470" i="6"/>
  <c r="H2470" i="7"/>
  <c r="I2475" i="6"/>
  <c r="I2475" i="7"/>
  <c r="G2477" i="6"/>
  <c r="G2477" i="7"/>
  <c r="F2479" i="6"/>
  <c r="F2479" i="7"/>
  <c r="H2482" i="6"/>
  <c r="H2482" i="7"/>
  <c r="I2487" i="6"/>
  <c r="I2487" i="7"/>
  <c r="G2489" i="6"/>
  <c r="G2489" i="7"/>
  <c r="F2491" i="6"/>
  <c r="F2491" i="7"/>
  <c r="H2494" i="6"/>
  <c r="H2494" i="7"/>
  <c r="I2499" i="6"/>
  <c r="I2499" i="7"/>
  <c r="G2501" i="6"/>
  <c r="G2501" i="7"/>
  <c r="F2503" i="6"/>
  <c r="F2503" i="7"/>
  <c r="H2506" i="6"/>
  <c r="H2506" i="7"/>
  <c r="I2511" i="6"/>
  <c r="I2511" i="7"/>
  <c r="G2513" i="6"/>
  <c r="G2513" i="7"/>
  <c r="F2515" i="6"/>
  <c r="F2515" i="7"/>
  <c r="H2518" i="6"/>
  <c r="H2518" i="7"/>
  <c r="I2523" i="6"/>
  <c r="I2523" i="7"/>
  <c r="G2525" i="6"/>
  <c r="G2525" i="7"/>
  <c r="F2527" i="6"/>
  <c r="F2527" i="7"/>
  <c r="H2530" i="6"/>
  <c r="H2530" i="7"/>
  <c r="I2535" i="6"/>
  <c r="I2535" i="7"/>
  <c r="G2537" i="6"/>
  <c r="G2537" i="7"/>
  <c r="F2539" i="6"/>
  <c r="F2539" i="7"/>
  <c r="H2542" i="6"/>
  <c r="H2542" i="7"/>
  <c r="I2547" i="6"/>
  <c r="I2547" i="7"/>
  <c r="O2547" i="7" s="1"/>
  <c r="G2549" i="6"/>
  <c r="G2549" i="7"/>
  <c r="F2551" i="6"/>
  <c r="F2551" i="7"/>
  <c r="H2554" i="6"/>
  <c r="H2554" i="7"/>
  <c r="I2559" i="6"/>
  <c r="I2559" i="7"/>
  <c r="G2561" i="6"/>
  <c r="G2561" i="7"/>
  <c r="F2563" i="6"/>
  <c r="F2563" i="7"/>
  <c r="H2566" i="6"/>
  <c r="H2566" i="7"/>
  <c r="I2571" i="6"/>
  <c r="I2571" i="7"/>
  <c r="G2573" i="6"/>
  <c r="G2573" i="7"/>
  <c r="F2575" i="6"/>
  <c r="F2575" i="7"/>
  <c r="H2578" i="6"/>
  <c r="H2578" i="7"/>
  <c r="I2583" i="6"/>
  <c r="I2583" i="7"/>
  <c r="G2585" i="6"/>
  <c r="G2585" i="7"/>
  <c r="F2587" i="6"/>
  <c r="F2587" i="7"/>
  <c r="H2590" i="6"/>
  <c r="H2590" i="7"/>
  <c r="I2595" i="6"/>
  <c r="I2595" i="7"/>
  <c r="G2597" i="6"/>
  <c r="G2597" i="7"/>
  <c r="F2599" i="6"/>
  <c r="F2599" i="7"/>
  <c r="H2602" i="6"/>
  <c r="H2602" i="7"/>
  <c r="I2607" i="6"/>
  <c r="I2607" i="7"/>
  <c r="G2609" i="6"/>
  <c r="G2609" i="7"/>
  <c r="F2611" i="6"/>
  <c r="F2611" i="7"/>
  <c r="G24" i="7"/>
  <c r="G27" i="7"/>
  <c r="G29" i="7"/>
  <c r="G31" i="7"/>
  <c r="G32" i="7"/>
  <c r="G36" i="7"/>
  <c r="G39" i="7"/>
  <c r="G41" i="7"/>
  <c r="G43" i="7"/>
  <c r="G44" i="7"/>
  <c r="G48" i="7"/>
  <c r="F71" i="7"/>
  <c r="O71" i="7" s="1"/>
  <c r="G74" i="7"/>
  <c r="F95" i="7"/>
  <c r="O95" i="7" s="1"/>
  <c r="G98" i="7"/>
  <c r="F119" i="7"/>
  <c r="O119" i="7" s="1"/>
  <c r="G122" i="7"/>
  <c r="F143" i="7"/>
  <c r="O143" i="7" s="1"/>
  <c r="G146" i="7"/>
  <c r="F168" i="7"/>
  <c r="O168" i="7" s="1"/>
  <c r="I207" i="7"/>
  <c r="F218" i="7"/>
  <c r="F219" i="7"/>
  <c r="F245" i="7"/>
  <c r="O245" i="7" s="1"/>
  <c r="I246" i="7"/>
  <c r="F286" i="7"/>
  <c r="I289" i="7"/>
  <c r="O289" i="7" s="1"/>
  <c r="F303" i="7"/>
  <c r="O303" i="7" s="1"/>
  <c r="F344" i="7"/>
  <c r="O344" i="7" s="1"/>
  <c r="O366" i="7"/>
  <c r="O386" i="7"/>
  <c r="F387" i="7"/>
  <c r="I393" i="7"/>
  <c r="O393" i="7" s="1"/>
  <c r="I417" i="7"/>
  <c r="I463" i="7"/>
  <c r="O463" i="7" s="1"/>
  <c r="H593" i="7"/>
  <c r="H1007" i="7"/>
  <c r="G1060" i="7"/>
  <c r="G1086" i="7"/>
  <c r="I1087" i="7"/>
  <c r="H270" i="6"/>
  <c r="H270" i="7"/>
  <c r="G359" i="6"/>
  <c r="G359" i="7"/>
  <c r="H400" i="6"/>
  <c r="H400" i="7"/>
  <c r="G540" i="6"/>
  <c r="G540" i="7"/>
  <c r="H545" i="6"/>
  <c r="H545" i="7"/>
  <c r="I562" i="6"/>
  <c r="I562" i="7"/>
  <c r="I579" i="6"/>
  <c r="I579" i="7"/>
  <c r="F583" i="6"/>
  <c r="F583" i="7"/>
  <c r="H598" i="6"/>
  <c r="H598" i="7"/>
  <c r="F617" i="6"/>
  <c r="F617" i="7"/>
  <c r="G663" i="6"/>
  <c r="G663" i="7"/>
  <c r="H668" i="6"/>
  <c r="H668" i="7"/>
  <c r="G675" i="6"/>
  <c r="G675" i="7"/>
  <c r="I690" i="6"/>
  <c r="I690" i="7"/>
  <c r="G692" i="6"/>
  <c r="G692" i="7"/>
  <c r="F694" i="6"/>
  <c r="F694" i="7"/>
  <c r="F706" i="6"/>
  <c r="F706" i="7"/>
  <c r="G870" i="6"/>
  <c r="G870" i="7"/>
  <c r="F908" i="6"/>
  <c r="F908" i="7"/>
  <c r="G918" i="6"/>
  <c r="G918" i="7"/>
  <c r="G942" i="6"/>
  <c r="G942" i="7"/>
  <c r="I964" i="6"/>
  <c r="I964" i="7"/>
  <c r="F1021" i="6"/>
  <c r="F1021" i="7"/>
  <c r="O1021" i="7" s="1"/>
  <c r="F1033" i="6"/>
  <c r="F1033" i="7"/>
  <c r="I916" i="7"/>
  <c r="H54" i="6"/>
  <c r="H54" i="7"/>
  <c r="H64" i="6"/>
  <c r="H64" i="7"/>
  <c r="G224" i="6"/>
  <c r="G224" i="7"/>
  <c r="G342" i="6"/>
  <c r="G342" i="7"/>
  <c r="G419" i="6"/>
  <c r="G419" i="7"/>
  <c r="H458" i="6"/>
  <c r="H458" i="7"/>
  <c r="I497" i="6"/>
  <c r="I497" i="7"/>
  <c r="F501" i="6"/>
  <c r="F501" i="7"/>
  <c r="O501" i="7" s="1"/>
  <c r="H540" i="6"/>
  <c r="H540" i="7"/>
  <c r="G571" i="6"/>
  <c r="G571" i="7"/>
  <c r="F578" i="6"/>
  <c r="F578" i="7"/>
  <c r="O578" i="7" s="1"/>
  <c r="I863" i="6"/>
  <c r="I863" i="7"/>
  <c r="F867" i="6"/>
  <c r="F867" i="7"/>
  <c r="I887" i="6"/>
  <c r="I887" i="7"/>
  <c r="O887" i="7" s="1"/>
  <c r="F891" i="6"/>
  <c r="F891" i="7"/>
  <c r="H906" i="6"/>
  <c r="H906" i="7"/>
  <c r="G937" i="6"/>
  <c r="G937" i="7"/>
  <c r="G973" i="6"/>
  <c r="G973" i="7"/>
  <c r="H978" i="6"/>
  <c r="H978" i="7"/>
  <c r="I995" i="6"/>
  <c r="I995" i="7"/>
  <c r="O995" i="7" s="1"/>
  <c r="I1036" i="6"/>
  <c r="I1036" i="7"/>
  <c r="H72" i="6"/>
  <c r="H72" i="7"/>
  <c r="H80" i="6"/>
  <c r="H80" i="7"/>
  <c r="H88" i="6"/>
  <c r="H88" i="7"/>
  <c r="H94" i="6"/>
  <c r="H94" i="7"/>
  <c r="H104" i="6"/>
  <c r="H104" i="7"/>
  <c r="H112" i="6"/>
  <c r="H112" i="7"/>
  <c r="H122" i="6"/>
  <c r="H122" i="7"/>
  <c r="H128" i="6"/>
  <c r="H128" i="7"/>
  <c r="H136" i="6"/>
  <c r="H136" i="7"/>
  <c r="H144" i="6"/>
  <c r="H144" i="7"/>
  <c r="H154" i="6"/>
  <c r="H154" i="7"/>
  <c r="H160" i="6"/>
  <c r="H160" i="7"/>
  <c r="H166" i="6"/>
  <c r="H166" i="7"/>
  <c r="G174" i="6"/>
  <c r="G174" i="7"/>
  <c r="G178" i="6"/>
  <c r="G178" i="7"/>
  <c r="G186" i="6"/>
  <c r="G186" i="7"/>
  <c r="G192" i="6"/>
  <c r="G192" i="7"/>
  <c r="G200" i="6"/>
  <c r="G200" i="7"/>
  <c r="H248" i="6"/>
  <c r="H248" i="7"/>
  <c r="G279" i="6"/>
  <c r="G279" i="7"/>
  <c r="H284" i="6"/>
  <c r="H284" i="7"/>
  <c r="G308" i="6"/>
  <c r="G308" i="7"/>
  <c r="H313" i="6"/>
  <c r="H313" i="7"/>
  <c r="G332" i="6"/>
  <c r="G332" i="7"/>
  <c r="H337" i="6"/>
  <c r="H337" i="7"/>
  <c r="H390" i="6"/>
  <c r="H390" i="7"/>
  <c r="G397" i="6"/>
  <c r="G397" i="7"/>
  <c r="G426" i="6"/>
  <c r="G426" i="7"/>
  <c r="I487" i="6"/>
  <c r="I487" i="7"/>
  <c r="I504" i="6"/>
  <c r="I504" i="7"/>
  <c r="F508" i="6"/>
  <c r="F508" i="7"/>
  <c r="O508" i="7" s="1"/>
  <c r="F544" i="6"/>
  <c r="F544" i="7"/>
  <c r="O544" i="7" s="1"/>
  <c r="I858" i="6"/>
  <c r="I858" i="7"/>
  <c r="I870" i="6"/>
  <c r="I870" i="7"/>
  <c r="O870" i="7" s="1"/>
  <c r="F874" i="6"/>
  <c r="F874" i="7"/>
  <c r="O874" i="7" s="1"/>
  <c r="H877" i="6"/>
  <c r="H877" i="7"/>
  <c r="G884" i="6"/>
  <c r="G884" i="7"/>
  <c r="F886" i="6"/>
  <c r="F886" i="7"/>
  <c r="O886" i="7" s="1"/>
  <c r="H889" i="6"/>
  <c r="H889" i="7"/>
  <c r="G896" i="6"/>
  <c r="G896" i="7"/>
  <c r="I906" i="6"/>
  <c r="I906" i="7"/>
  <c r="O906" i="7" s="1"/>
  <c r="I918" i="6"/>
  <c r="I918" i="7"/>
  <c r="F922" i="6"/>
  <c r="F922" i="7"/>
  <c r="O922" i="7" s="1"/>
  <c r="I930" i="6"/>
  <c r="I930" i="7"/>
  <c r="O930" i="7" s="1"/>
  <c r="G932" i="6"/>
  <c r="G932" i="7"/>
  <c r="F934" i="6"/>
  <c r="F934" i="7"/>
  <c r="O934" i="7" s="1"/>
  <c r="H937" i="6"/>
  <c r="H937" i="7"/>
  <c r="G944" i="6"/>
  <c r="G944" i="7"/>
  <c r="F315" i="7"/>
  <c r="O315" i="7" s="1"/>
  <c r="H250" i="6"/>
  <c r="H250" i="7"/>
  <c r="H262" i="6"/>
  <c r="H262" i="7"/>
  <c r="G269" i="6"/>
  <c r="G269" i="7"/>
  <c r="G281" i="6"/>
  <c r="G281" i="7"/>
  <c r="G768" i="6"/>
  <c r="G768" i="7"/>
  <c r="F770" i="6"/>
  <c r="F770" i="7"/>
  <c r="O770" i="7" s="1"/>
  <c r="H773" i="6"/>
  <c r="H773" i="7"/>
  <c r="G134" i="7"/>
  <c r="F211" i="7"/>
  <c r="F238" i="7"/>
  <c r="I253" i="7"/>
  <c r="O253" i="7" s="1"/>
  <c r="F279" i="7"/>
  <c r="I359" i="7"/>
  <c r="I405" i="7"/>
  <c r="O405" i="7" s="1"/>
  <c r="I451" i="7"/>
  <c r="O451" i="7" s="1"/>
  <c r="G906" i="7"/>
  <c r="I988" i="7"/>
  <c r="G204" i="6"/>
  <c r="G204" i="7"/>
  <c r="H209" i="6"/>
  <c r="H209" i="7"/>
  <c r="G216" i="6"/>
  <c r="G216" i="7"/>
  <c r="G252" i="6"/>
  <c r="G252" i="7"/>
  <c r="I725" i="6"/>
  <c r="I725" i="7"/>
  <c r="F729" i="6"/>
  <c r="F729" i="7"/>
  <c r="O729" i="7" s="1"/>
  <c r="F741" i="6"/>
  <c r="F741" i="7"/>
  <c r="I761" i="6"/>
  <c r="I761" i="7"/>
  <c r="F789" i="6"/>
  <c r="F789" i="7"/>
  <c r="H838" i="6"/>
  <c r="H838" i="7"/>
  <c r="G845" i="6"/>
  <c r="G845" i="7"/>
  <c r="G857" i="6"/>
  <c r="G857" i="7"/>
  <c r="F859" i="6"/>
  <c r="F859" i="7"/>
  <c r="F871" i="6"/>
  <c r="F871" i="7"/>
  <c r="O871" i="7" s="1"/>
  <c r="I879" i="6"/>
  <c r="I879" i="7"/>
  <c r="F883" i="6"/>
  <c r="F883" i="7"/>
  <c r="O883" i="7" s="1"/>
  <c r="I891" i="6"/>
  <c r="I891" i="7"/>
  <c r="F895" i="6"/>
  <c r="F895" i="7"/>
  <c r="H898" i="6"/>
  <c r="H898" i="7"/>
  <c r="G917" i="6"/>
  <c r="G917" i="7"/>
  <c r="F919" i="6"/>
  <c r="F919" i="7"/>
  <c r="O919" i="7" s="1"/>
  <c r="H922" i="6"/>
  <c r="H922" i="7"/>
  <c r="I927" i="6"/>
  <c r="I927" i="7"/>
  <c r="F931" i="6"/>
  <c r="F931" i="7"/>
  <c r="H946" i="6"/>
  <c r="H946" i="7"/>
  <c r="G1018" i="6"/>
  <c r="G1018" i="7"/>
  <c r="F81" i="7"/>
  <c r="O81" i="7" s="1"/>
  <c r="F105" i="7"/>
  <c r="O105" i="7" s="1"/>
  <c r="F153" i="7"/>
  <c r="O153" i="7" s="1"/>
  <c r="G156" i="7"/>
  <c r="F174" i="7"/>
  <c r="O174" i="7" s="1"/>
  <c r="F223" i="7"/>
  <c r="I226" i="7"/>
  <c r="F467" i="7"/>
  <c r="O467" i="7" s="1"/>
  <c r="I1034" i="6"/>
  <c r="I1034" i="7"/>
  <c r="O1034" i="7" s="1"/>
  <c r="G1036" i="6"/>
  <c r="G1036" i="7"/>
  <c r="F1038" i="6"/>
  <c r="F1038" i="7"/>
  <c r="H1041" i="6"/>
  <c r="H1041" i="7"/>
  <c r="I1046" i="6"/>
  <c r="I1046" i="7"/>
  <c r="F1050" i="6"/>
  <c r="F1050" i="7"/>
  <c r="H1053" i="6"/>
  <c r="H1053" i="7"/>
  <c r="I1058" i="6"/>
  <c r="I1058" i="7"/>
  <c r="F1062" i="6"/>
  <c r="F1062" i="7"/>
  <c r="H1065" i="6"/>
  <c r="H1065" i="7"/>
  <c r="I1070" i="6"/>
  <c r="I1070" i="7"/>
  <c r="G1072" i="6"/>
  <c r="G1072" i="7"/>
  <c r="F1074" i="6"/>
  <c r="F1074" i="7"/>
  <c r="H1077" i="6"/>
  <c r="H1077" i="7"/>
  <c r="I1082" i="6"/>
  <c r="I1082" i="7"/>
  <c r="O1082" i="7" s="1"/>
  <c r="F1086" i="6"/>
  <c r="F1086" i="7"/>
  <c r="H1089" i="6"/>
  <c r="H1089" i="7"/>
  <c r="I1094" i="6"/>
  <c r="I1094" i="7"/>
  <c r="G1096" i="6"/>
  <c r="G1096" i="7"/>
  <c r="F1098" i="6"/>
  <c r="F1098" i="7"/>
  <c r="H1101" i="6"/>
  <c r="H1101" i="7"/>
  <c r="I1106" i="6"/>
  <c r="I1106" i="7"/>
  <c r="G1108" i="6"/>
  <c r="G1108" i="7"/>
  <c r="H1113" i="6"/>
  <c r="H1113" i="7"/>
  <c r="I1118" i="6"/>
  <c r="I1118" i="7"/>
  <c r="O1118" i="7" s="1"/>
  <c r="G1120" i="6"/>
  <c r="G1120" i="7"/>
  <c r="F1122" i="6"/>
  <c r="F1122" i="7"/>
  <c r="H1125" i="6"/>
  <c r="H1125" i="7"/>
  <c r="I1130" i="6"/>
  <c r="I1130" i="7"/>
  <c r="G1132" i="6"/>
  <c r="G1132" i="7"/>
  <c r="F1134" i="6"/>
  <c r="F1134" i="7"/>
  <c r="H1137" i="6"/>
  <c r="H1137" i="7"/>
  <c r="I1142" i="6"/>
  <c r="I1142" i="7"/>
  <c r="G1144" i="6"/>
  <c r="G1144" i="7"/>
  <c r="F1146" i="6"/>
  <c r="F1146" i="7"/>
  <c r="H1149" i="6"/>
  <c r="H1149" i="7"/>
  <c r="F1307" i="6"/>
  <c r="F1307" i="7"/>
  <c r="H1310" i="6"/>
  <c r="H1310" i="7"/>
  <c r="I1315" i="6"/>
  <c r="I1315" i="7"/>
  <c r="G1317" i="6"/>
  <c r="G1317" i="7"/>
  <c r="F1319" i="6"/>
  <c r="F1319" i="7"/>
  <c r="H1322" i="6"/>
  <c r="H1322" i="7"/>
  <c r="I1327" i="6"/>
  <c r="I1327" i="7"/>
  <c r="G1329" i="6"/>
  <c r="G1329" i="7"/>
  <c r="F1331" i="6"/>
  <c r="F1331" i="7"/>
  <c r="H1334" i="6"/>
  <c r="H1334" i="7"/>
  <c r="I1339" i="6"/>
  <c r="I1339" i="7"/>
  <c r="G1341" i="6"/>
  <c r="G1341" i="7"/>
  <c r="F1343" i="6"/>
  <c r="F1343" i="7"/>
  <c r="H1346" i="6"/>
  <c r="H1346" i="7"/>
  <c r="I1351" i="6"/>
  <c r="I1351" i="7"/>
  <c r="G1353" i="6"/>
  <c r="G1353" i="7"/>
  <c r="F1355" i="6"/>
  <c r="F1355" i="7"/>
  <c r="H1358" i="6"/>
  <c r="H1358" i="7"/>
  <c r="I1363" i="6"/>
  <c r="I1363" i="7"/>
  <c r="O1363" i="7" s="1"/>
  <c r="G1365" i="6"/>
  <c r="G1365" i="7"/>
  <c r="F1367" i="6"/>
  <c r="F1367" i="7"/>
  <c r="H1370" i="6"/>
  <c r="H1370" i="7"/>
  <c r="I1375" i="6"/>
  <c r="I1375" i="7"/>
  <c r="G1377" i="6"/>
  <c r="G1377" i="7"/>
  <c r="F1379" i="6"/>
  <c r="F1379" i="7"/>
  <c r="H1382" i="6"/>
  <c r="H1382" i="7"/>
  <c r="I1387" i="6"/>
  <c r="I1387" i="7"/>
  <c r="I1392" i="6"/>
  <c r="I1392" i="7"/>
  <c r="G1394" i="6"/>
  <c r="G1394" i="7"/>
  <c r="F1396" i="6"/>
  <c r="F1396" i="7"/>
  <c r="H1399" i="6"/>
  <c r="H1399" i="7"/>
  <c r="I1404" i="6"/>
  <c r="I1404" i="7"/>
  <c r="G1406" i="6"/>
  <c r="G1406" i="7"/>
  <c r="F1408" i="6"/>
  <c r="F1408" i="7"/>
  <c r="H1411" i="6"/>
  <c r="H1411" i="7"/>
  <c r="I1416" i="6"/>
  <c r="I1416" i="7"/>
  <c r="G1418" i="6"/>
  <c r="G1418" i="7"/>
  <c r="F1420" i="6"/>
  <c r="F1420" i="7"/>
  <c r="H1423" i="6"/>
  <c r="H1423" i="7"/>
  <c r="I1428" i="6"/>
  <c r="I1428" i="7"/>
  <c r="G1430" i="7"/>
  <c r="G1430" i="6"/>
  <c r="F1432" i="6"/>
  <c r="F1432" i="7"/>
  <c r="H1435" i="6"/>
  <c r="H1435" i="7"/>
  <c r="I1440" i="6"/>
  <c r="I1440" i="7"/>
  <c r="G1442" i="6"/>
  <c r="G1442" i="7"/>
  <c r="F1444" i="6"/>
  <c r="F1444" i="7"/>
  <c r="H1447" i="6"/>
  <c r="H1447" i="7"/>
  <c r="I1452" i="6"/>
  <c r="I1452" i="7"/>
  <c r="G1454" i="6"/>
  <c r="G1454" i="7"/>
  <c r="F1456" i="6"/>
  <c r="F1456" i="7"/>
  <c r="H1459" i="6"/>
  <c r="H1459" i="7"/>
  <c r="I1464" i="6"/>
  <c r="I1464" i="7"/>
  <c r="G1466" i="6"/>
  <c r="G1466" i="7"/>
  <c r="F1468" i="6"/>
  <c r="F1468" i="7"/>
  <c r="H1471" i="6"/>
  <c r="H1471" i="7"/>
  <c r="I1476" i="6"/>
  <c r="I1476" i="7"/>
  <c r="G1478" i="6"/>
  <c r="G1478" i="7"/>
  <c r="F1480" i="6"/>
  <c r="F1480" i="7"/>
  <c r="H1483" i="6"/>
  <c r="H1483" i="7"/>
  <c r="I1488" i="6"/>
  <c r="I1488" i="7"/>
  <c r="G1490" i="6"/>
  <c r="G1490" i="7"/>
  <c r="F1492" i="6"/>
  <c r="F1492" i="7"/>
  <c r="H1495" i="6"/>
  <c r="H1495" i="7"/>
  <c r="I1500" i="6"/>
  <c r="I1500" i="7"/>
  <c r="G1502" i="6"/>
  <c r="G1502" i="7"/>
  <c r="F1504" i="6"/>
  <c r="F1504" i="7"/>
  <c r="H1507" i="6"/>
  <c r="H1507" i="7"/>
  <c r="H1512" i="6"/>
  <c r="H1512" i="7"/>
  <c r="I1517" i="6"/>
  <c r="I1517" i="7"/>
  <c r="G1519" i="6"/>
  <c r="G1519" i="7"/>
  <c r="F1521" i="6"/>
  <c r="F1521" i="7"/>
  <c r="H1524" i="6"/>
  <c r="H1524" i="7"/>
  <c r="I1529" i="6"/>
  <c r="I1529" i="7"/>
  <c r="O1529" i="7" s="1"/>
  <c r="G1531" i="6"/>
  <c r="G1531" i="7"/>
  <c r="F1533" i="6"/>
  <c r="F1533" i="7"/>
  <c r="H1536" i="6"/>
  <c r="H1536" i="7"/>
  <c r="I1541" i="6"/>
  <c r="I1541" i="7"/>
  <c r="G1543" i="6"/>
  <c r="G1543" i="7"/>
  <c r="F1545" i="6"/>
  <c r="F1545" i="7"/>
  <c r="H1548" i="6"/>
  <c r="H1548" i="7"/>
  <c r="I1553" i="6"/>
  <c r="I1553" i="7"/>
  <c r="G1555" i="6"/>
  <c r="G1555" i="7"/>
  <c r="F1557" i="6"/>
  <c r="F1557" i="7"/>
  <c r="H1560" i="6"/>
  <c r="H1560" i="7"/>
  <c r="I1565" i="6"/>
  <c r="I1565" i="7"/>
  <c r="O1565" i="7" s="1"/>
  <c r="G1567" i="6"/>
  <c r="G1567" i="7"/>
  <c r="F1569" i="6"/>
  <c r="F1569" i="7"/>
  <c r="H1572" i="6"/>
  <c r="H1572" i="7"/>
  <c r="I1577" i="6"/>
  <c r="I1577" i="7"/>
  <c r="G1579" i="6"/>
  <c r="G1579" i="7"/>
  <c r="F1581" i="6"/>
  <c r="F1581" i="7"/>
  <c r="H1584" i="6"/>
  <c r="H1584" i="7"/>
  <c r="I1589" i="6"/>
  <c r="I1589" i="7"/>
  <c r="G1591" i="6"/>
  <c r="G1591" i="7"/>
  <c r="F1593" i="6"/>
  <c r="F1593" i="7"/>
  <c r="H1596" i="6"/>
  <c r="H1596" i="7"/>
  <c r="I1601" i="6"/>
  <c r="I1601" i="7"/>
  <c r="G1603" i="6"/>
  <c r="G1603" i="7"/>
  <c r="F1605" i="6"/>
  <c r="F1605" i="7"/>
  <c r="H1608" i="6"/>
  <c r="H1608" i="7"/>
  <c r="I1613" i="7"/>
  <c r="I1613" i="6"/>
  <c r="G2215" i="6"/>
  <c r="G2215" i="7"/>
  <c r="F2217" i="6"/>
  <c r="F2217" i="7"/>
  <c r="H2220" i="6"/>
  <c r="H2220" i="7"/>
  <c r="I2225" i="6"/>
  <c r="I2225" i="7"/>
  <c r="G2227" i="6"/>
  <c r="G2227" i="7"/>
  <c r="F2229" i="6"/>
  <c r="F2229" i="7"/>
  <c r="H2232" i="6"/>
  <c r="H2232" i="7"/>
  <c r="I2237" i="7"/>
  <c r="O2237" i="7" s="1"/>
  <c r="I2237" i="6"/>
  <c r="G2239" i="6"/>
  <c r="G2239" i="7"/>
  <c r="F2241" i="6"/>
  <c r="F2241" i="7"/>
  <c r="H2244" i="6"/>
  <c r="H2244" i="7"/>
  <c r="I2249" i="6"/>
  <c r="I2249" i="7"/>
  <c r="G2251" i="6"/>
  <c r="G2251" i="7"/>
  <c r="F2253" i="6"/>
  <c r="F2253" i="7"/>
  <c r="I2261" i="6"/>
  <c r="I2261" i="7"/>
  <c r="O2261" i="7" s="1"/>
  <c r="G2263" i="6"/>
  <c r="G2263" i="7"/>
  <c r="F2265" i="6"/>
  <c r="F2265" i="7"/>
  <c r="H2268" i="6"/>
  <c r="H2268" i="7"/>
  <c r="I2273" i="6"/>
  <c r="I2273" i="7"/>
  <c r="G2275" i="6"/>
  <c r="G2275" i="7"/>
  <c r="F2277" i="6"/>
  <c r="F2277" i="7"/>
  <c r="H2280" i="6"/>
  <c r="H2280" i="7"/>
  <c r="I2285" i="7"/>
  <c r="I2285" i="6"/>
  <c r="G2287" i="6"/>
  <c r="G2287" i="7"/>
  <c r="F2289" i="6"/>
  <c r="F2289" i="7"/>
  <c r="H2292" i="6"/>
  <c r="H2292" i="7"/>
  <c r="I2297" i="7"/>
  <c r="O2297" i="7" s="1"/>
  <c r="I2297" i="6"/>
  <c r="G2299" i="6"/>
  <c r="G2299" i="7"/>
  <c r="F2301" i="6"/>
  <c r="F2301" i="7"/>
  <c r="H2304" i="6"/>
  <c r="H2304" i="7"/>
  <c r="I2309" i="6"/>
  <c r="I2309" i="7"/>
  <c r="G2311" i="6"/>
  <c r="G2311" i="7"/>
  <c r="F2313" i="6"/>
  <c r="F2313" i="7"/>
  <c r="H2316" i="6"/>
  <c r="H2316" i="7"/>
  <c r="I2321" i="6"/>
  <c r="I2321" i="7"/>
  <c r="G2323" i="6"/>
  <c r="G2323" i="7"/>
  <c r="F2325" i="6"/>
  <c r="F2325" i="7"/>
  <c r="H2328" i="6"/>
  <c r="H2328" i="7"/>
  <c r="I2333" i="6"/>
  <c r="I2333" i="7"/>
  <c r="G2335" i="6"/>
  <c r="G2335" i="7"/>
  <c r="F2337" i="6"/>
  <c r="F2337" i="7"/>
  <c r="H2340" i="6"/>
  <c r="H2340" i="7"/>
  <c r="I2345" i="6"/>
  <c r="I2345" i="7"/>
  <c r="G2347" i="6"/>
  <c r="G2347" i="7"/>
  <c r="F2349" i="6"/>
  <c r="F2349" i="7"/>
  <c r="H2352" i="6"/>
  <c r="H2352" i="7"/>
  <c r="I2357" i="6"/>
  <c r="I2357" i="7"/>
  <c r="G2359" i="6"/>
  <c r="G2359" i="7"/>
  <c r="F2361" i="6"/>
  <c r="F2361" i="7"/>
  <c r="H2364" i="6"/>
  <c r="H2364" i="7"/>
  <c r="I2369" i="7"/>
  <c r="O2369" i="7" s="1"/>
  <c r="I2369" i="6"/>
  <c r="G2371" i="6"/>
  <c r="G2371" i="7"/>
  <c r="F2373" i="6"/>
  <c r="F2373" i="7"/>
  <c r="H2376" i="6"/>
  <c r="H2376" i="7"/>
  <c r="I2381" i="6"/>
  <c r="I2381" i="7"/>
  <c r="G2383" i="6"/>
  <c r="G2383" i="7"/>
  <c r="F2385" i="6"/>
  <c r="F2385" i="7"/>
  <c r="H2388" i="6"/>
  <c r="H2388" i="7"/>
  <c r="I2393" i="6"/>
  <c r="I2393" i="7"/>
  <c r="O2393" i="7" s="1"/>
  <c r="G2395" i="6"/>
  <c r="G2395" i="7"/>
  <c r="F2397" i="6"/>
  <c r="F2397" i="7"/>
  <c r="H2400" i="6"/>
  <c r="H2400" i="7"/>
  <c r="I2405" i="6"/>
  <c r="I2405" i="7"/>
  <c r="O2405" i="7" s="1"/>
  <c r="G2407" i="6"/>
  <c r="G2407" i="7"/>
  <c r="F2409" i="6"/>
  <c r="F2409" i="7"/>
  <c r="H2412" i="6"/>
  <c r="H2412" i="7"/>
  <c r="I2417" i="7"/>
  <c r="I2417" i="6"/>
  <c r="G2419" i="6"/>
  <c r="G2419" i="7"/>
  <c r="F2421" i="6"/>
  <c r="F2421" i="7"/>
  <c r="H2424" i="6"/>
  <c r="H2424" i="7"/>
  <c r="I2429" i="6"/>
  <c r="I2429" i="7"/>
  <c r="I2434" i="6"/>
  <c r="I2434" i="7"/>
  <c r="G2436" i="6"/>
  <c r="G2436" i="7"/>
  <c r="F2438" i="6"/>
  <c r="F2438" i="7"/>
  <c r="H2441" i="6"/>
  <c r="H2441" i="7"/>
  <c r="I2446" i="6"/>
  <c r="I2446" i="7"/>
  <c r="O2446" i="7" s="1"/>
  <c r="G2448" i="6"/>
  <c r="G2448" i="7"/>
  <c r="F2450" i="6"/>
  <c r="F2450" i="7"/>
  <c r="H2453" i="6"/>
  <c r="H2453" i="7"/>
  <c r="I2458" i="6"/>
  <c r="I2458" i="7"/>
  <c r="G2460" i="6"/>
  <c r="G2460" i="7"/>
  <c r="F2462" i="6"/>
  <c r="F2462" i="7"/>
  <c r="H2465" i="6"/>
  <c r="H2465" i="7"/>
  <c r="I2470" i="6"/>
  <c r="I2470" i="7"/>
  <c r="O2470" i="7" s="1"/>
  <c r="G2472" i="7"/>
  <c r="G2472" i="6"/>
  <c r="F2474" i="7"/>
  <c r="F2474" i="6"/>
  <c r="H2477" i="6"/>
  <c r="H2477" i="7"/>
  <c r="I2482" i="6"/>
  <c r="I2482" i="7"/>
  <c r="G2484" i="7"/>
  <c r="G2484" i="6"/>
  <c r="F2486" i="6"/>
  <c r="F2486" i="7"/>
  <c r="H2489" i="6"/>
  <c r="H2489" i="7"/>
  <c r="I2494" i="6"/>
  <c r="I2494" i="7"/>
  <c r="O2494" i="7" s="1"/>
  <c r="G2496" i="6"/>
  <c r="G2496" i="7"/>
  <c r="F2498" i="7"/>
  <c r="F2498" i="6"/>
  <c r="H2501" i="7"/>
  <c r="H2501" i="6"/>
  <c r="I2506" i="6"/>
  <c r="I2506" i="7"/>
  <c r="G2508" i="7"/>
  <c r="G2508" i="6"/>
  <c r="H2513" i="7"/>
  <c r="H2513" i="6"/>
  <c r="I2518" i="6"/>
  <c r="I2518" i="7"/>
  <c r="G2520" i="6"/>
  <c r="G2520" i="7"/>
  <c r="F2522" i="7"/>
  <c r="F2522" i="6"/>
  <c r="H2525" i="6"/>
  <c r="H2525" i="7"/>
  <c r="I2530" i="6"/>
  <c r="I2530" i="7"/>
  <c r="G2532" i="6"/>
  <c r="G2532" i="7"/>
  <c r="F2534" i="7"/>
  <c r="F2534" i="6"/>
  <c r="H2537" i="7"/>
  <c r="H2537" i="6"/>
  <c r="I2542" i="6"/>
  <c r="I2542" i="7"/>
  <c r="G2544" i="6"/>
  <c r="G2544" i="7"/>
  <c r="F2546" i="6"/>
  <c r="F2546" i="7"/>
  <c r="H2549" i="6"/>
  <c r="H2549" i="7"/>
  <c r="I2554" i="6"/>
  <c r="I2554" i="7"/>
  <c r="G2556" i="6"/>
  <c r="G2556" i="7"/>
  <c r="F2558" i="6"/>
  <c r="F2558" i="7"/>
  <c r="O2558" i="7" s="1"/>
  <c r="F69" i="7"/>
  <c r="O69" i="7" s="1"/>
  <c r="G72" i="7"/>
  <c r="F93" i="7"/>
  <c r="O93" i="7" s="1"/>
  <c r="G96" i="7"/>
  <c r="F117" i="7"/>
  <c r="O117" i="7" s="1"/>
  <c r="G120" i="7"/>
  <c r="F141" i="7"/>
  <c r="O141" i="7" s="1"/>
  <c r="G144" i="7"/>
  <c r="F165" i="7"/>
  <c r="O165" i="7" s="1"/>
  <c r="G168" i="7"/>
  <c r="F180" i="7"/>
  <c r="O180" i="7" s="1"/>
  <c r="F192" i="7"/>
  <c r="O192" i="7" s="1"/>
  <c r="I219" i="7"/>
  <c r="F230" i="7"/>
  <c r="F231" i="7"/>
  <c r="O231" i="7" s="1"/>
  <c r="F257" i="7"/>
  <c r="O257" i="7" s="1"/>
  <c r="I258" i="7"/>
  <c r="I306" i="7"/>
  <c r="F322" i="7"/>
  <c r="I328" i="7"/>
  <c r="O328" i="7" s="1"/>
  <c r="I347" i="7"/>
  <c r="O362" i="7"/>
  <c r="F363" i="7"/>
  <c r="O364" i="7"/>
  <c r="I369" i="7"/>
  <c r="F385" i="7"/>
  <c r="O385" i="7" s="1"/>
  <c r="F409" i="7"/>
  <c r="O409" i="7" s="1"/>
  <c r="F433" i="7"/>
  <c r="O433" i="7" s="1"/>
  <c r="O434" i="7"/>
  <c r="I439" i="7"/>
  <c r="O439" i="7" s="1"/>
  <c r="F455" i="7"/>
  <c r="O455" i="7" s="1"/>
  <c r="I526" i="7"/>
  <c r="H894" i="7"/>
  <c r="H966" i="7"/>
  <c r="I1007" i="7"/>
  <c r="O1007" i="7" s="1"/>
  <c r="H958" i="7"/>
  <c r="H1219" i="6"/>
  <c r="H1219" i="7"/>
  <c r="I1224" i="6"/>
  <c r="I1224" i="7"/>
  <c r="G1226" i="6"/>
  <c r="G1226" i="7"/>
  <c r="I1229" i="6"/>
  <c r="I1229" i="7"/>
  <c r="G1231" i="6"/>
  <c r="G1231" i="7"/>
  <c r="F1233" i="6"/>
  <c r="F1233" i="7"/>
  <c r="H1236" i="6"/>
  <c r="H1236" i="7"/>
  <c r="I1241" i="6"/>
  <c r="I1241" i="7"/>
  <c r="G1243" i="6"/>
  <c r="G1243" i="7"/>
  <c r="F1245" i="6"/>
  <c r="F1245" i="7"/>
  <c r="H1248" i="6"/>
  <c r="H1248" i="7"/>
  <c r="I1438" i="6"/>
  <c r="I1438" i="7"/>
  <c r="G1440" i="6"/>
  <c r="G1440" i="7"/>
  <c r="F1442" i="6"/>
  <c r="F1442" i="7"/>
  <c r="H1445" i="6"/>
  <c r="H1445" i="7"/>
  <c r="I1450" i="6"/>
  <c r="I1450" i="7"/>
  <c r="O1450" i="7" s="1"/>
  <c r="G1452" i="6"/>
  <c r="G1452" i="7"/>
  <c r="F1454" i="6"/>
  <c r="F1454" i="7"/>
  <c r="H1457" i="6"/>
  <c r="H1457" i="7"/>
  <c r="I1462" i="6"/>
  <c r="I1462" i="7"/>
  <c r="O1462" i="7" s="1"/>
  <c r="G1464" i="6"/>
  <c r="G1464" i="7"/>
  <c r="F1466" i="6"/>
  <c r="F1466" i="7"/>
  <c r="H1469" i="6"/>
  <c r="H1469" i="7"/>
  <c r="I1474" i="6"/>
  <c r="I1474" i="7"/>
  <c r="G1476" i="6"/>
  <c r="G1476" i="7"/>
  <c r="F1478" i="6"/>
  <c r="F1478" i="7"/>
  <c r="H1481" i="6"/>
  <c r="H1481" i="7"/>
  <c r="I1486" i="6"/>
  <c r="I1486" i="7"/>
  <c r="G1488" i="6"/>
  <c r="G1488" i="7"/>
  <c r="F1490" i="6"/>
  <c r="F1490" i="7"/>
  <c r="H1493" i="6"/>
  <c r="H1493" i="7"/>
  <c r="I1498" i="6"/>
  <c r="I1498" i="7"/>
  <c r="O1498" i="7" s="1"/>
  <c r="G1500" i="6"/>
  <c r="G1500" i="7"/>
  <c r="F1502" i="6"/>
  <c r="F1502" i="7"/>
  <c r="H1505" i="6"/>
  <c r="H1505" i="7"/>
  <c r="I1510" i="6"/>
  <c r="I1510" i="7"/>
  <c r="I1515" i="6"/>
  <c r="I1515" i="7"/>
  <c r="G1517" i="6"/>
  <c r="G1517" i="7"/>
  <c r="F1519" i="7"/>
  <c r="F1519" i="6"/>
  <c r="H1522" i="6"/>
  <c r="H1522" i="7"/>
  <c r="I1527" i="6"/>
  <c r="I1527" i="7"/>
  <c r="G1529" i="6"/>
  <c r="G1529" i="7"/>
  <c r="F1531" i="6"/>
  <c r="F1531" i="7"/>
  <c r="H1534" i="6"/>
  <c r="H1534" i="7"/>
  <c r="I1539" i="6"/>
  <c r="I1539" i="7"/>
  <c r="G1541" i="6"/>
  <c r="G1541" i="7"/>
  <c r="F1543" i="6"/>
  <c r="F1543" i="7"/>
  <c r="H1546" i="6"/>
  <c r="H1546" i="7"/>
  <c r="I1551" i="6"/>
  <c r="I1551" i="7"/>
  <c r="G1553" i="6"/>
  <c r="G1553" i="7"/>
  <c r="F1555" i="6"/>
  <c r="F1555" i="7"/>
  <c r="H1558" i="6"/>
  <c r="H1558" i="7"/>
  <c r="I1563" i="6"/>
  <c r="I1563" i="7"/>
  <c r="G1565" i="6"/>
  <c r="G1565" i="7"/>
  <c r="F1567" i="6"/>
  <c r="F1567" i="7"/>
  <c r="H1570" i="6"/>
  <c r="H1570" i="7"/>
  <c r="I1575" i="6"/>
  <c r="I1575" i="7"/>
  <c r="G1577" i="6"/>
  <c r="G1577" i="7"/>
  <c r="F1579" i="6"/>
  <c r="F1579" i="7"/>
  <c r="H1582" i="6"/>
  <c r="H1582" i="7"/>
  <c r="I1587" i="6"/>
  <c r="I1587" i="7"/>
  <c r="G1589" i="6"/>
  <c r="G1589" i="7"/>
  <c r="F1591" i="6"/>
  <c r="F1591" i="7"/>
  <c r="H1594" i="6"/>
  <c r="H1594" i="7"/>
  <c r="I1599" i="6"/>
  <c r="I1599" i="7"/>
  <c r="G1601" i="6"/>
  <c r="G1601" i="7"/>
  <c r="F1603" i="6"/>
  <c r="F1603" i="7"/>
  <c r="H1606" i="6"/>
  <c r="H1606" i="7"/>
  <c r="I1611" i="6"/>
  <c r="I1611" i="7"/>
  <c r="G1613" i="6"/>
  <c r="G1613" i="7"/>
  <c r="F1615" i="6"/>
  <c r="F1615" i="7"/>
  <c r="H1618" i="6"/>
  <c r="H1618" i="7"/>
  <c r="I1623" i="6"/>
  <c r="I1623" i="7"/>
  <c r="G1625" i="6"/>
  <c r="G1625" i="7"/>
  <c r="F1627" i="6"/>
  <c r="F1627" i="7"/>
  <c r="H1630" i="6"/>
  <c r="H1630" i="7"/>
  <c r="I1635" i="6"/>
  <c r="I1635" i="7"/>
  <c r="G1637" i="6"/>
  <c r="G1637" i="7"/>
  <c r="F1639" i="6"/>
  <c r="F1639" i="7"/>
  <c r="H1642" i="6"/>
  <c r="H1642" i="7"/>
  <c r="I1647" i="6"/>
  <c r="I1647" i="7"/>
  <c r="G1649" i="6"/>
  <c r="G1649" i="7"/>
  <c r="F1651" i="6"/>
  <c r="F1651" i="7"/>
  <c r="I1652" i="6"/>
  <c r="I1652" i="7"/>
  <c r="G1654" i="6"/>
  <c r="G1654" i="7"/>
  <c r="F1656" i="6"/>
  <c r="F1656" i="7"/>
  <c r="H1659" i="6"/>
  <c r="H1659" i="7"/>
  <c r="I1664" i="6"/>
  <c r="I1664" i="7"/>
  <c r="G1666" i="6"/>
  <c r="G1666" i="7"/>
  <c r="F1668" i="6"/>
  <c r="F1668" i="7"/>
  <c r="H1671" i="6"/>
  <c r="H1671" i="7"/>
  <c r="I1676" i="6"/>
  <c r="I1676" i="7"/>
  <c r="G1678" i="6"/>
  <c r="G1678" i="7"/>
  <c r="F1680" i="6"/>
  <c r="F1680" i="7"/>
  <c r="H1683" i="6"/>
  <c r="H1683" i="7"/>
  <c r="I1688" i="6"/>
  <c r="I1688" i="7"/>
  <c r="G1690" i="6"/>
  <c r="G1690" i="7"/>
  <c r="F1692" i="7"/>
  <c r="F1692" i="6"/>
  <c r="H1695" i="6"/>
  <c r="H1695" i="7"/>
  <c r="I1700" i="6"/>
  <c r="I1700" i="7"/>
  <c r="G1702" i="6"/>
  <c r="G1702" i="7"/>
  <c r="F1704" i="6"/>
  <c r="F1704" i="7"/>
  <c r="H1707" i="6"/>
  <c r="H1707" i="7"/>
  <c r="F1709" i="6"/>
  <c r="F1709" i="7"/>
  <c r="H1712" i="6"/>
  <c r="H1712" i="7"/>
  <c r="I1717" i="6"/>
  <c r="I1717" i="7"/>
  <c r="G1719" i="6"/>
  <c r="G1719" i="7"/>
  <c r="F1721" i="6"/>
  <c r="F1721" i="7"/>
  <c r="H1724" i="6"/>
  <c r="H1724" i="7"/>
  <c r="I1729" i="6"/>
  <c r="I1729" i="7"/>
  <c r="G1731" i="6"/>
  <c r="G1731" i="7"/>
  <c r="F1733" i="6"/>
  <c r="F1733" i="7"/>
  <c r="H1736" i="6"/>
  <c r="H1736" i="7"/>
  <c r="I1741" i="6"/>
  <c r="I1741" i="7"/>
  <c r="G1743" i="6"/>
  <c r="G1743" i="7"/>
  <c r="F1745" i="6"/>
  <c r="F1745" i="7"/>
  <c r="O1745" i="7" s="1"/>
  <c r="H1748" i="6"/>
  <c r="H1748" i="7"/>
  <c r="I1753" i="6"/>
  <c r="I1753" i="7"/>
  <c r="G1755" i="6"/>
  <c r="G1755" i="7"/>
  <c r="F1757" i="6"/>
  <c r="F1757" i="7"/>
  <c r="H1760" i="6"/>
  <c r="H1760" i="7"/>
  <c r="I1765" i="6"/>
  <c r="I1765" i="7"/>
  <c r="G1767" i="6"/>
  <c r="G1767" i="7"/>
  <c r="F1769" i="6"/>
  <c r="F1769" i="7"/>
  <c r="H1772" i="6"/>
  <c r="H1772" i="7"/>
  <c r="I1777" i="6"/>
  <c r="I1777" i="7"/>
  <c r="G1779" i="6"/>
  <c r="G1779" i="7"/>
  <c r="F1781" i="6"/>
  <c r="F1781" i="7"/>
  <c r="H1784" i="6"/>
  <c r="H1784" i="7"/>
  <c r="I1789" i="6"/>
  <c r="I1789" i="7"/>
  <c r="G1791" i="6"/>
  <c r="G1791" i="7"/>
  <c r="F1793" i="6"/>
  <c r="F1793" i="7"/>
  <c r="H1796" i="6"/>
  <c r="H1796" i="7"/>
  <c r="I1801" i="6"/>
  <c r="I1801" i="7"/>
  <c r="G1803" i="6"/>
  <c r="G1803" i="7"/>
  <c r="F1805" i="6"/>
  <c r="F1805" i="7"/>
  <c r="H1808" i="6"/>
  <c r="H1808" i="7"/>
  <c r="I1813" i="6"/>
  <c r="I1813" i="7"/>
  <c r="G1815" i="7"/>
  <c r="G1815" i="6"/>
  <c r="F1817" i="6"/>
  <c r="F1817" i="7"/>
  <c r="H1820" i="6"/>
  <c r="H1820" i="7"/>
  <c r="I1825" i="6"/>
  <c r="I1825" i="7"/>
  <c r="G1827" i="6"/>
  <c r="G1827" i="7"/>
  <c r="F1829" i="6"/>
  <c r="F1829" i="7"/>
  <c r="H1832" i="6"/>
  <c r="H1832" i="7"/>
  <c r="I1837" i="6"/>
  <c r="I1837" i="7"/>
  <c r="G1839" i="6"/>
  <c r="G1839" i="7"/>
  <c r="F1841" i="6"/>
  <c r="F1841" i="7"/>
  <c r="H1844" i="6"/>
  <c r="H1844" i="7"/>
  <c r="I1849" i="6"/>
  <c r="I1849" i="7"/>
  <c r="G1851" i="6"/>
  <c r="G1851" i="7"/>
  <c r="F1853" i="6"/>
  <c r="F1853" i="7"/>
  <c r="H1856" i="6"/>
  <c r="H1856" i="7"/>
  <c r="I1861" i="6"/>
  <c r="I1861" i="7"/>
  <c r="G1863" i="6"/>
  <c r="G1863" i="7"/>
  <c r="F1865" i="6"/>
  <c r="F1865" i="7"/>
  <c r="H1868" i="6"/>
  <c r="H1868" i="7"/>
  <c r="I1873" i="6"/>
  <c r="I1873" i="7"/>
  <c r="G1875" i="6"/>
  <c r="G1875" i="7"/>
  <c r="F1877" i="6"/>
  <c r="F1877" i="7"/>
  <c r="I2307" i="6"/>
  <c r="I2307" i="7"/>
  <c r="G2309" i="6"/>
  <c r="G2309" i="7"/>
  <c r="F2311" i="6"/>
  <c r="F2311" i="7"/>
  <c r="H2314" i="6"/>
  <c r="H2314" i="7"/>
  <c r="I2319" i="6"/>
  <c r="I2319" i="7"/>
  <c r="G2321" i="6"/>
  <c r="G2321" i="7"/>
  <c r="F2323" i="6"/>
  <c r="F2323" i="7"/>
  <c r="H2326" i="6"/>
  <c r="H2326" i="7"/>
  <c r="I2331" i="6"/>
  <c r="I2331" i="7"/>
  <c r="G2333" i="6"/>
  <c r="G2333" i="7"/>
  <c r="F2335" i="6"/>
  <c r="F2335" i="7"/>
  <c r="H2338" i="6"/>
  <c r="H2338" i="7"/>
  <c r="I2343" i="6"/>
  <c r="I2343" i="7"/>
  <c r="G2345" i="6"/>
  <c r="G2345" i="7"/>
  <c r="F2347" i="6"/>
  <c r="F2347" i="7"/>
  <c r="H2350" i="6"/>
  <c r="H2350" i="7"/>
  <c r="I2355" i="6"/>
  <c r="I2355" i="7"/>
  <c r="G2357" i="6"/>
  <c r="G2357" i="7"/>
  <c r="F2359" i="6"/>
  <c r="F2359" i="7"/>
  <c r="H2362" i="6"/>
  <c r="H2362" i="7"/>
  <c r="I2367" i="6"/>
  <c r="I2367" i="7"/>
  <c r="G2369" i="6"/>
  <c r="G2369" i="7"/>
  <c r="H2374" i="6"/>
  <c r="H2374" i="7"/>
  <c r="I2379" i="6"/>
  <c r="I2379" i="7"/>
  <c r="G2381" i="7"/>
  <c r="G2381" i="6"/>
  <c r="F2383" i="6"/>
  <c r="F2383" i="7"/>
  <c r="H2386" i="6"/>
  <c r="H2386" i="7"/>
  <c r="I2391" i="6"/>
  <c r="I2391" i="7"/>
  <c r="G2393" i="6"/>
  <c r="G2393" i="7"/>
  <c r="F2395" i="6"/>
  <c r="F2395" i="7"/>
  <c r="H2398" i="6"/>
  <c r="H2398" i="7"/>
  <c r="I2403" i="6"/>
  <c r="I2403" i="7"/>
  <c r="G2405" i="6"/>
  <c r="G2405" i="7"/>
  <c r="F2407" i="6"/>
  <c r="F2407" i="7"/>
  <c r="H2410" i="6"/>
  <c r="H2410" i="7"/>
  <c r="I2415" i="6"/>
  <c r="I2415" i="7"/>
  <c r="G2417" i="6"/>
  <c r="G2417" i="7"/>
  <c r="F2419" i="6"/>
  <c r="F2419" i="7"/>
  <c r="H2422" i="6"/>
  <c r="H2422" i="7"/>
  <c r="I2427" i="6"/>
  <c r="I2427" i="7"/>
  <c r="G2429" i="6"/>
  <c r="G2429" i="7"/>
  <c r="I2432" i="6"/>
  <c r="I2432" i="7"/>
  <c r="O2432" i="7" s="1"/>
  <c r="G2434" i="6"/>
  <c r="G2434" i="7"/>
  <c r="F2436" i="6"/>
  <c r="F2436" i="7"/>
  <c r="H2439" i="6"/>
  <c r="H2439" i="7"/>
  <c r="I2444" i="6"/>
  <c r="I2444" i="7"/>
  <c r="O2444" i="7" s="1"/>
  <c r="G2446" i="6"/>
  <c r="G2446" i="7"/>
  <c r="F2448" i="6"/>
  <c r="F2448" i="7"/>
  <c r="H2451" i="6"/>
  <c r="H2451" i="7"/>
  <c r="I2456" i="6"/>
  <c r="I2456" i="7"/>
  <c r="G2458" i="6"/>
  <c r="G2458" i="7"/>
  <c r="F2460" i="6"/>
  <c r="F2460" i="7"/>
  <c r="H2463" i="6"/>
  <c r="H2463" i="7"/>
  <c r="I2468" i="6"/>
  <c r="I2468" i="7"/>
  <c r="G2470" i="6"/>
  <c r="G2470" i="7"/>
  <c r="F2472" i="6"/>
  <c r="F2472" i="7"/>
  <c r="H2475" i="6"/>
  <c r="H2475" i="7"/>
  <c r="I2480" i="6"/>
  <c r="I2480" i="7"/>
  <c r="O2480" i="7" s="1"/>
  <c r="G2482" i="6"/>
  <c r="G2482" i="7"/>
  <c r="F2484" i="6"/>
  <c r="F2484" i="7"/>
  <c r="H2487" i="6"/>
  <c r="H2487" i="7"/>
  <c r="I2492" i="6"/>
  <c r="I2492" i="7"/>
  <c r="G2494" i="6"/>
  <c r="G2494" i="7"/>
  <c r="F2496" i="6"/>
  <c r="F2496" i="7"/>
  <c r="H2499" i="6"/>
  <c r="H2499" i="7"/>
  <c r="I2504" i="6"/>
  <c r="I2504" i="7"/>
  <c r="O2504" i="7" s="1"/>
  <c r="G2506" i="6"/>
  <c r="G2506" i="7"/>
  <c r="F2508" i="6"/>
  <c r="F2508" i="7"/>
  <c r="H2511" i="6"/>
  <c r="H2511" i="7"/>
  <c r="I2516" i="6"/>
  <c r="I2516" i="7"/>
  <c r="G2518" i="6"/>
  <c r="G2518" i="7"/>
  <c r="F2520" i="7"/>
  <c r="F2520" i="6"/>
  <c r="H2523" i="6"/>
  <c r="H2523" i="7"/>
  <c r="I2528" i="6"/>
  <c r="I2528" i="7"/>
  <c r="G2530" i="6"/>
  <c r="G2530" i="7"/>
  <c r="F2532" i="6"/>
  <c r="F2532" i="7"/>
  <c r="H2535" i="6"/>
  <c r="H2535" i="7"/>
  <c r="I2540" i="6"/>
  <c r="I2540" i="7"/>
  <c r="O2540" i="7" s="1"/>
  <c r="G2542" i="6"/>
  <c r="G2542" i="7"/>
  <c r="F2544" i="6"/>
  <c r="F2544" i="7"/>
  <c r="H2547" i="6"/>
  <c r="H2547" i="7"/>
  <c r="I2552" i="6"/>
  <c r="I2552" i="7"/>
  <c r="O2552" i="7" s="1"/>
  <c r="G2554" i="6"/>
  <c r="G2554" i="7"/>
  <c r="F2556" i="6"/>
  <c r="F2556" i="7"/>
  <c r="H2559" i="6"/>
  <c r="H2559" i="7"/>
  <c r="I2564" i="6"/>
  <c r="I2564" i="7"/>
  <c r="G2566" i="6"/>
  <c r="G2566" i="7"/>
  <c r="F2568" i="6"/>
  <c r="F2568" i="7"/>
  <c r="H2571" i="6"/>
  <c r="H2571" i="7"/>
  <c r="I2576" i="6"/>
  <c r="I2576" i="7"/>
  <c r="G2578" i="6"/>
  <c r="G2578" i="7"/>
  <c r="F2580" i="6"/>
  <c r="F2580" i="7"/>
  <c r="H2583" i="6"/>
  <c r="H2583" i="7"/>
  <c r="I2588" i="6"/>
  <c r="I2588" i="7"/>
  <c r="O2588" i="7" s="1"/>
  <c r="G2590" i="6"/>
  <c r="G2590" i="7"/>
  <c r="F2592" i="6"/>
  <c r="F2592" i="7"/>
  <c r="H2595" i="6"/>
  <c r="H2595" i="7"/>
  <c r="I2600" i="6"/>
  <c r="I2600" i="7"/>
  <c r="G2602" i="6"/>
  <c r="G2602" i="7"/>
  <c r="F2604" i="7"/>
  <c r="F2604" i="6"/>
  <c r="H2607" i="6"/>
  <c r="H2607" i="7"/>
  <c r="I2612" i="6"/>
  <c r="I2612" i="7"/>
  <c r="G2614" i="6"/>
  <c r="G2614" i="7"/>
  <c r="F2616" i="7"/>
  <c r="F2616" i="6"/>
  <c r="H2619" i="6"/>
  <c r="H2619" i="7"/>
  <c r="I2624" i="6"/>
  <c r="I2624" i="7"/>
  <c r="O2624" i="7" s="1"/>
  <c r="G2626" i="6"/>
  <c r="G2626" i="7"/>
  <c r="F2628" i="6"/>
  <c r="F2628" i="7"/>
  <c r="H2631" i="6"/>
  <c r="H2631" i="7"/>
  <c r="I2636" i="6"/>
  <c r="I2636" i="7"/>
  <c r="F2640" i="6"/>
  <c r="F2640" i="7"/>
  <c r="H2643" i="6"/>
  <c r="H2643" i="7"/>
  <c r="H2648" i="6"/>
  <c r="H2648" i="7"/>
  <c r="I2653" i="6"/>
  <c r="I2653" i="7"/>
  <c r="G2655" i="7"/>
  <c r="G2655" i="6"/>
  <c r="F2657" i="6"/>
  <c r="F2657" i="7"/>
  <c r="H2660" i="6"/>
  <c r="H2660" i="7"/>
  <c r="I2665" i="6"/>
  <c r="I2665" i="7"/>
  <c r="G2667" i="7"/>
  <c r="G2667" i="6"/>
  <c r="F2669" i="6"/>
  <c r="F2669" i="7"/>
  <c r="G2672" i="6"/>
  <c r="G2672" i="7"/>
  <c r="F2674" i="6"/>
  <c r="F2674" i="7"/>
  <c r="H2677" i="6"/>
  <c r="H2677" i="7"/>
  <c r="I2682" i="6"/>
  <c r="I2682" i="7"/>
  <c r="G2684" i="6"/>
  <c r="G2684" i="7"/>
  <c r="H2689" i="6"/>
  <c r="H2689" i="7"/>
  <c r="I819" i="7"/>
  <c r="G831" i="7"/>
  <c r="I889" i="7"/>
  <c r="O889" i="7" s="1"/>
  <c r="H896" i="7"/>
  <c r="G1028" i="7"/>
  <c r="G1076" i="7"/>
  <c r="G1001" i="7"/>
  <c r="H1023" i="7"/>
  <c r="O2564" i="7"/>
  <c r="H814" i="6"/>
  <c r="H814" i="7"/>
  <c r="G826" i="6"/>
  <c r="G826" i="7"/>
  <c r="F828" i="6"/>
  <c r="F828" i="7"/>
  <c r="O828" i="7" s="1"/>
  <c r="F833" i="6"/>
  <c r="F833" i="7"/>
  <c r="O833" i="7" s="1"/>
  <c r="G843" i="6"/>
  <c r="G843" i="7"/>
  <c r="F845" i="6"/>
  <c r="F845" i="7"/>
  <c r="O845" i="7" s="1"/>
  <c r="H848" i="6"/>
  <c r="H848" i="7"/>
  <c r="I853" i="6"/>
  <c r="I853" i="7"/>
  <c r="F857" i="6"/>
  <c r="F857" i="7"/>
  <c r="O857" i="7" s="1"/>
  <c r="G867" i="6"/>
  <c r="G867" i="7"/>
  <c r="F869" i="6"/>
  <c r="F869" i="7"/>
  <c r="I877" i="6"/>
  <c r="I877" i="7"/>
  <c r="O877" i="7" s="1"/>
  <c r="F881" i="6"/>
  <c r="F881" i="7"/>
  <c r="O881" i="7" s="1"/>
  <c r="H884" i="6"/>
  <c r="H884" i="7"/>
  <c r="F893" i="6"/>
  <c r="F893" i="7"/>
  <c r="O893" i="7" s="1"/>
  <c r="G903" i="6"/>
  <c r="G903" i="7"/>
  <c r="F905" i="6"/>
  <c r="F905" i="7"/>
  <c r="H908" i="6"/>
  <c r="H908" i="7"/>
  <c r="I913" i="6"/>
  <c r="I913" i="7"/>
  <c r="O913" i="7" s="1"/>
  <c r="F917" i="6"/>
  <c r="F917" i="7"/>
  <c r="O917" i="7" s="1"/>
  <c r="G927" i="6"/>
  <c r="G927" i="7"/>
  <c r="F929" i="6"/>
  <c r="F929" i="7"/>
  <c r="O929" i="7" s="1"/>
  <c r="H932" i="6"/>
  <c r="H932" i="7"/>
  <c r="F941" i="6"/>
  <c r="F941" i="7"/>
  <c r="O941" i="7" s="1"/>
  <c r="I949" i="6"/>
  <c r="I949" i="7"/>
  <c r="O949" i="7" s="1"/>
  <c r="G951" i="6"/>
  <c r="G951" i="7"/>
  <c r="F953" i="6"/>
  <c r="F953" i="7"/>
  <c r="O953" i="7" s="1"/>
  <c r="H956" i="6"/>
  <c r="H956" i="7"/>
  <c r="F965" i="6"/>
  <c r="F965" i="7"/>
  <c r="O965" i="7" s="1"/>
  <c r="I973" i="6"/>
  <c r="I973" i="7"/>
  <c r="G975" i="6"/>
  <c r="G975" i="7"/>
  <c r="F977" i="6"/>
  <c r="F977" i="7"/>
  <c r="F989" i="6"/>
  <c r="F989" i="7"/>
  <c r="O989" i="7" s="1"/>
  <c r="H992" i="6"/>
  <c r="H992" i="7"/>
  <c r="F1001" i="6"/>
  <c r="F1001" i="7"/>
  <c r="O1001" i="7" s="1"/>
  <c r="I1009" i="6"/>
  <c r="I1009" i="7"/>
  <c r="G1011" i="6"/>
  <c r="G1011" i="7"/>
  <c r="F1013" i="6"/>
  <c r="F1013" i="7"/>
  <c r="F1018" i="6"/>
  <c r="F1018" i="7"/>
  <c r="O1018" i="7" s="1"/>
  <c r="F1042" i="6"/>
  <c r="F1042" i="7"/>
  <c r="I1050" i="6"/>
  <c r="I1050" i="7"/>
  <c r="G1052" i="6"/>
  <c r="G1052" i="7"/>
  <c r="F1054" i="6"/>
  <c r="F1054" i="7"/>
  <c r="O1054" i="7" s="1"/>
  <c r="F1066" i="6"/>
  <c r="F1066" i="7"/>
  <c r="O1066" i="7" s="1"/>
  <c r="H1069" i="6"/>
  <c r="H1069" i="7"/>
  <c r="I1074" i="6"/>
  <c r="I1074" i="7"/>
  <c r="F1078" i="6"/>
  <c r="F1078" i="7"/>
  <c r="G1088" i="6"/>
  <c r="G1088" i="7"/>
  <c r="F1090" i="6"/>
  <c r="F1090" i="7"/>
  <c r="O1090" i="7" s="1"/>
  <c r="H1093" i="6"/>
  <c r="H1093" i="7"/>
  <c r="H168" i="7"/>
  <c r="H170" i="7"/>
  <c r="H172" i="7"/>
  <c r="H174" i="7"/>
  <c r="H176" i="7"/>
  <c r="H178" i="7"/>
  <c r="H180" i="7"/>
  <c r="H182" i="7"/>
  <c r="H184" i="7"/>
  <c r="H186" i="7"/>
  <c r="H188" i="7"/>
  <c r="H190" i="7"/>
  <c r="H192" i="7"/>
  <c r="H194" i="7"/>
  <c r="H196" i="7"/>
  <c r="H198" i="7"/>
  <c r="H200" i="7"/>
  <c r="H207" i="7"/>
  <c r="H219" i="7"/>
  <c r="H231" i="7"/>
  <c r="H243" i="7"/>
  <c r="H255" i="7"/>
  <c r="H267" i="7"/>
  <c r="H279" i="7"/>
  <c r="H291" i="7"/>
  <c r="H296" i="7"/>
  <c r="H308" i="7"/>
  <c r="H320" i="7"/>
  <c r="H332" i="7"/>
  <c r="H349" i="7"/>
  <c r="H361" i="7"/>
  <c r="H373" i="7"/>
  <c r="I865" i="7"/>
  <c r="H944" i="7"/>
  <c r="G963" i="7"/>
  <c r="H982" i="7"/>
  <c r="I985" i="7"/>
  <c r="H1021" i="7"/>
  <c r="F955" i="6"/>
  <c r="F955" i="7"/>
  <c r="O955" i="7" s="1"/>
  <c r="G989" i="6"/>
  <c r="G989" i="7"/>
  <c r="F991" i="6"/>
  <c r="F991" i="7"/>
  <c r="O991" i="7" s="1"/>
  <c r="F1003" i="6"/>
  <c r="F1003" i="7"/>
  <c r="G1013" i="6"/>
  <c r="G1013" i="7"/>
  <c r="I2644" i="6"/>
  <c r="I2644" i="7"/>
  <c r="O2644" i="7" s="1"/>
  <c r="G2646" i="6"/>
  <c r="G2646" i="7"/>
  <c r="G2651" i="6"/>
  <c r="G2651" i="7"/>
  <c r="F2653" i="6"/>
  <c r="F2653" i="7"/>
  <c r="H2673" i="6"/>
  <c r="H2673" i="7"/>
  <c r="G2680" i="6"/>
  <c r="G2680" i="7"/>
  <c r="I2690" i="7"/>
  <c r="I2690" i="6"/>
  <c r="I963" i="7"/>
  <c r="I1011" i="7"/>
  <c r="G1604" i="6"/>
  <c r="G1604" i="7"/>
  <c r="F1606" i="6"/>
  <c r="F1606" i="7"/>
  <c r="H1609" i="6"/>
  <c r="H1609" i="7"/>
  <c r="I1614" i="6"/>
  <c r="I1614" i="7"/>
  <c r="G1616" i="6"/>
  <c r="G1616" i="7"/>
  <c r="F1618" i="6"/>
  <c r="F1618" i="7"/>
  <c r="H1621" i="6"/>
  <c r="H1621" i="7"/>
  <c r="I1626" i="6"/>
  <c r="I1626" i="7"/>
  <c r="G1628" i="6"/>
  <c r="G1628" i="7"/>
  <c r="F1630" i="6"/>
  <c r="F1630" i="7"/>
  <c r="H1633" i="6"/>
  <c r="H1633" i="7"/>
  <c r="I1638" i="7"/>
  <c r="I1638" i="6"/>
  <c r="G1640" i="6"/>
  <c r="G1640" i="7"/>
  <c r="F1642" i="6"/>
  <c r="F1642" i="7"/>
  <c r="H1645" i="6"/>
  <c r="H1645" i="7"/>
  <c r="I1650" i="6"/>
  <c r="I1650" i="7"/>
  <c r="I1655" i="6"/>
  <c r="I1655" i="7"/>
  <c r="G1657" i="6"/>
  <c r="G1657" i="7"/>
  <c r="F1659" i="6"/>
  <c r="F1659" i="7"/>
  <c r="O1659" i="7" s="1"/>
  <c r="H1662" i="6"/>
  <c r="H1662" i="7"/>
  <c r="I1667" i="6"/>
  <c r="I1667" i="7"/>
  <c r="G1669" i="6"/>
  <c r="G1669" i="7"/>
  <c r="F1671" i="6"/>
  <c r="F1671" i="7"/>
  <c r="H1674" i="6"/>
  <c r="H1674" i="7"/>
  <c r="I1679" i="6"/>
  <c r="I1679" i="7"/>
  <c r="G1681" i="6"/>
  <c r="G1681" i="7"/>
  <c r="F1683" i="6"/>
  <c r="F1683" i="7"/>
  <c r="H1686" i="6"/>
  <c r="H1686" i="7"/>
  <c r="I1691" i="6"/>
  <c r="I1691" i="7"/>
  <c r="G1693" i="6"/>
  <c r="G1693" i="7"/>
  <c r="F1695" i="6"/>
  <c r="F1695" i="7"/>
  <c r="O1695" i="7" s="1"/>
  <c r="I1703" i="6"/>
  <c r="I1703" i="7"/>
  <c r="O1703" i="7" s="1"/>
  <c r="G1705" i="6"/>
  <c r="G1705" i="7"/>
  <c r="F1707" i="6"/>
  <c r="F1707" i="7"/>
  <c r="G1710" i="6"/>
  <c r="G1710" i="7"/>
  <c r="F1712" i="6"/>
  <c r="F1712" i="7"/>
  <c r="I1720" i="6"/>
  <c r="I1720" i="7"/>
  <c r="G1722" i="6"/>
  <c r="G1722" i="7"/>
  <c r="F1724" i="6"/>
  <c r="F1724" i="7"/>
  <c r="O1724" i="7" s="1"/>
  <c r="H1727" i="6"/>
  <c r="H1727" i="7"/>
  <c r="I1732" i="6"/>
  <c r="I1732" i="7"/>
  <c r="G1734" i="6"/>
  <c r="G1734" i="7"/>
  <c r="F1736" i="6"/>
  <c r="F1736" i="7"/>
  <c r="H1739" i="6"/>
  <c r="H1739" i="7"/>
  <c r="I1744" i="6"/>
  <c r="I1744" i="7"/>
  <c r="O1744" i="7" s="1"/>
  <c r="G1746" i="6"/>
  <c r="G1746" i="7"/>
  <c r="F1748" i="6"/>
  <c r="F1748" i="7"/>
  <c r="H1751" i="6"/>
  <c r="H1751" i="7"/>
  <c r="I1756" i="6"/>
  <c r="I1756" i="7"/>
  <c r="G1758" i="6"/>
  <c r="G1758" i="7"/>
  <c r="F1760" i="6"/>
  <c r="F1760" i="7"/>
  <c r="O1760" i="7" s="1"/>
  <c r="H1763" i="6"/>
  <c r="H1763" i="7"/>
  <c r="I1768" i="6"/>
  <c r="I1768" i="7"/>
  <c r="G1770" i="6"/>
  <c r="G1770" i="7"/>
  <c r="F1772" i="6"/>
  <c r="F1772" i="7"/>
  <c r="H1775" i="6"/>
  <c r="H1775" i="7"/>
  <c r="I1780" i="6"/>
  <c r="I1780" i="7"/>
  <c r="G1782" i="6"/>
  <c r="G1782" i="7"/>
  <c r="F1784" i="6"/>
  <c r="F1784" i="7"/>
  <c r="H1787" i="6"/>
  <c r="H1787" i="7"/>
  <c r="I1792" i="6"/>
  <c r="I1792" i="7"/>
  <c r="G1794" i="6"/>
  <c r="G1794" i="7"/>
  <c r="F1796" i="7"/>
  <c r="F1796" i="6"/>
  <c r="H1799" i="6"/>
  <c r="H1799" i="7"/>
  <c r="I1804" i="6"/>
  <c r="I1804" i="7"/>
  <c r="G1806" i="6"/>
  <c r="G1806" i="7"/>
  <c r="F1808" i="6"/>
  <c r="F1808" i="7"/>
  <c r="H1811" i="6"/>
  <c r="H1811" i="7"/>
  <c r="I1816" i="6"/>
  <c r="I1816" i="7"/>
  <c r="G1818" i="6"/>
  <c r="G1818" i="7"/>
  <c r="F1820" i="6"/>
  <c r="F1820" i="7"/>
  <c r="H1823" i="6"/>
  <c r="H1823" i="7"/>
  <c r="I1828" i="6"/>
  <c r="I1828" i="7"/>
  <c r="G1830" i="6"/>
  <c r="G1830" i="7"/>
  <c r="F1832" i="6"/>
  <c r="F1832" i="7"/>
  <c r="H1835" i="6"/>
  <c r="H1835" i="7"/>
  <c r="I1840" i="6"/>
  <c r="I1840" i="7"/>
  <c r="G1842" i="6"/>
  <c r="G1842" i="7"/>
  <c r="F1844" i="6"/>
  <c r="F1844" i="7"/>
  <c r="H1847" i="6"/>
  <c r="H1847" i="7"/>
  <c r="I1852" i="6"/>
  <c r="I1852" i="7"/>
  <c r="G1854" i="6"/>
  <c r="G1854" i="7"/>
  <c r="F1856" i="6"/>
  <c r="F1856" i="7"/>
  <c r="H1859" i="6"/>
  <c r="H1859" i="7"/>
  <c r="I1864" i="6"/>
  <c r="I1864" i="7"/>
  <c r="G1866" i="6"/>
  <c r="G1866" i="7"/>
  <c r="F1868" i="6"/>
  <c r="F1868" i="7"/>
  <c r="H1871" i="6"/>
  <c r="H1871" i="7"/>
  <c r="I1876" i="6"/>
  <c r="I1876" i="7"/>
  <c r="G1878" i="6"/>
  <c r="G1878" i="7"/>
  <c r="F1880" i="6"/>
  <c r="F1880" i="7"/>
  <c r="H1883" i="6"/>
  <c r="H1883" i="7"/>
  <c r="I1888" i="6"/>
  <c r="I1888" i="7"/>
  <c r="G1890" i="6"/>
  <c r="G1890" i="7"/>
  <c r="F1892" i="6"/>
  <c r="F1892" i="7"/>
  <c r="H1895" i="6"/>
  <c r="H1895" i="7"/>
  <c r="I1900" i="6"/>
  <c r="I1900" i="7"/>
  <c r="G1902" i="6"/>
  <c r="G1902" i="7"/>
  <c r="F1904" i="6"/>
  <c r="F1904" i="7"/>
  <c r="H1907" i="6"/>
  <c r="H1907" i="7"/>
  <c r="I1912" i="6"/>
  <c r="I1912" i="7"/>
  <c r="G1914" i="6"/>
  <c r="G1914" i="7"/>
  <c r="F1916" i="6"/>
  <c r="F1916" i="7"/>
  <c r="H1919" i="6"/>
  <c r="H1919" i="7"/>
  <c r="I1924" i="6"/>
  <c r="I1924" i="7"/>
  <c r="G1926" i="6"/>
  <c r="G1926" i="7"/>
  <c r="F1928" i="6"/>
  <c r="F1928" i="7"/>
  <c r="H1931" i="7"/>
  <c r="H1931" i="6"/>
  <c r="H1936" i="6"/>
  <c r="H1936" i="7"/>
  <c r="I1941" i="6"/>
  <c r="I1941" i="7"/>
  <c r="G1943" i="6"/>
  <c r="G1943" i="7"/>
  <c r="I1946" i="6"/>
  <c r="I1946" i="7"/>
  <c r="G1948" i="6"/>
  <c r="G1948" i="7"/>
  <c r="F1950" i="6"/>
  <c r="F1950" i="7"/>
  <c r="H1953" i="6"/>
  <c r="H1953" i="7"/>
  <c r="I1958" i="6"/>
  <c r="I1958" i="7"/>
  <c r="G1960" i="6"/>
  <c r="G1960" i="7"/>
  <c r="I1963" i="6"/>
  <c r="I1963" i="7"/>
  <c r="G1965" i="6"/>
  <c r="G1965" i="7"/>
  <c r="F1967" i="6"/>
  <c r="F1967" i="7"/>
  <c r="H1970" i="6"/>
  <c r="H1970" i="7"/>
  <c r="I1975" i="6"/>
  <c r="I1975" i="7"/>
  <c r="G1977" i="6"/>
  <c r="G1977" i="7"/>
  <c r="F1979" i="6"/>
  <c r="F1979" i="7"/>
  <c r="H1982" i="6"/>
  <c r="H1982" i="7"/>
  <c r="I1987" i="6"/>
  <c r="I1987" i="7"/>
  <c r="G1989" i="6"/>
  <c r="G1989" i="7"/>
  <c r="F1991" i="6"/>
  <c r="F1991" i="7"/>
  <c r="I824" i="7"/>
  <c r="H920" i="7"/>
  <c r="G939" i="7"/>
  <c r="G977" i="7"/>
  <c r="F2371" i="7"/>
  <c r="O2528" i="7"/>
  <c r="G965" i="6"/>
  <c r="G965" i="7"/>
  <c r="F967" i="6"/>
  <c r="F967" i="7"/>
  <c r="H970" i="6"/>
  <c r="H970" i="7"/>
  <c r="I975" i="6"/>
  <c r="I975" i="7"/>
  <c r="F979" i="6"/>
  <c r="F979" i="7"/>
  <c r="O979" i="7" s="1"/>
  <c r="H994" i="6"/>
  <c r="H994" i="7"/>
  <c r="I999" i="6"/>
  <c r="I999" i="7"/>
  <c r="F1015" i="6"/>
  <c r="F1015" i="7"/>
  <c r="O1015" i="7" s="1"/>
  <c r="F1020" i="6"/>
  <c r="F1020" i="7"/>
  <c r="O1020" i="7" s="1"/>
  <c r="I2649" i="6"/>
  <c r="I2649" i="7"/>
  <c r="O2649" i="7" s="1"/>
  <c r="H2656" i="6"/>
  <c r="H2656" i="7"/>
  <c r="I2661" i="6"/>
  <c r="I2661" i="7"/>
  <c r="O2661" i="7" s="1"/>
  <c r="G2663" i="6"/>
  <c r="G2663" i="7"/>
  <c r="F2665" i="6"/>
  <c r="F2665" i="7"/>
  <c r="H2668" i="6"/>
  <c r="H2668" i="7"/>
  <c r="I2678" i="6"/>
  <c r="I2678" i="7"/>
  <c r="F2682" i="6"/>
  <c r="F2682" i="7"/>
  <c r="H2685" i="6"/>
  <c r="H2685" i="7"/>
  <c r="G2692" i="6"/>
  <c r="G2692" i="7"/>
  <c r="I1573" i="6"/>
  <c r="I1573" i="7"/>
  <c r="G1575" i="6"/>
  <c r="G1575" i="7"/>
  <c r="F1577" i="6"/>
  <c r="F1577" i="7"/>
  <c r="O1577" i="7" s="1"/>
  <c r="H1580" i="6"/>
  <c r="H1580" i="7"/>
  <c r="I1585" i="6"/>
  <c r="I1585" i="7"/>
  <c r="G1587" i="6"/>
  <c r="G1587" i="7"/>
  <c r="F1589" i="6"/>
  <c r="F1589" i="7"/>
  <c r="H1592" i="6"/>
  <c r="H1592" i="7"/>
  <c r="I1597" i="6"/>
  <c r="I1597" i="7"/>
  <c r="G1599" i="6"/>
  <c r="G1599" i="7"/>
  <c r="F1601" i="6"/>
  <c r="F1601" i="7"/>
  <c r="H1604" i="6"/>
  <c r="H1604" i="7"/>
  <c r="I1609" i="6"/>
  <c r="I1609" i="7"/>
  <c r="G1611" i="6"/>
  <c r="G1611" i="7"/>
  <c r="F1613" i="6"/>
  <c r="F1613" i="7"/>
  <c r="H1616" i="6"/>
  <c r="H1616" i="7"/>
  <c r="I1621" i="6"/>
  <c r="I1621" i="7"/>
  <c r="G1623" i="6"/>
  <c r="G1623" i="7"/>
  <c r="F1625" i="6"/>
  <c r="F1625" i="7"/>
  <c r="H1628" i="6"/>
  <c r="H1628" i="7"/>
  <c r="I1633" i="6"/>
  <c r="I1633" i="7"/>
  <c r="G1635" i="6"/>
  <c r="G1635" i="7"/>
  <c r="F1637" i="6"/>
  <c r="F1637" i="7"/>
  <c r="H1640" i="6"/>
  <c r="H1640" i="7"/>
  <c r="I1645" i="6"/>
  <c r="I1645" i="7"/>
  <c r="G1647" i="7"/>
  <c r="G1647" i="6"/>
  <c r="F1649" i="6"/>
  <c r="F1649" i="7"/>
  <c r="G1652" i="6"/>
  <c r="G1652" i="7"/>
  <c r="F1654" i="6"/>
  <c r="F1654" i="7"/>
  <c r="H1657" i="6"/>
  <c r="H1657" i="7"/>
  <c r="I1662" i="7"/>
  <c r="I1662" i="6"/>
  <c r="G1664" i="6"/>
  <c r="G1664" i="7"/>
  <c r="F1666" i="6"/>
  <c r="F1666" i="7"/>
  <c r="H1669" i="6"/>
  <c r="H1669" i="7"/>
  <c r="I1674" i="6"/>
  <c r="I1674" i="7"/>
  <c r="G1676" i="6"/>
  <c r="G1676" i="7"/>
  <c r="F1678" i="6"/>
  <c r="F1678" i="7"/>
  <c r="H1681" i="6"/>
  <c r="H1681" i="7"/>
  <c r="I1686" i="6"/>
  <c r="I1686" i="7"/>
  <c r="G1688" i="6"/>
  <c r="G1688" i="7"/>
  <c r="F1690" i="6"/>
  <c r="F1690" i="7"/>
  <c r="H1693" i="6"/>
  <c r="H1693" i="7"/>
  <c r="I1698" i="6"/>
  <c r="I1698" i="7"/>
  <c r="G1700" i="6"/>
  <c r="G1700" i="7"/>
  <c r="H1705" i="6"/>
  <c r="H1705" i="7"/>
  <c r="H1710" i="6"/>
  <c r="H1710" i="7"/>
  <c r="I1715" i="6"/>
  <c r="I1715" i="7"/>
  <c r="G1717" i="6"/>
  <c r="G1717" i="7"/>
  <c r="F1719" i="6"/>
  <c r="F1719" i="7"/>
  <c r="H1722" i="6"/>
  <c r="H1722" i="7"/>
  <c r="I1727" i="6"/>
  <c r="I1727" i="7"/>
  <c r="G1729" i="6"/>
  <c r="G1729" i="7"/>
  <c r="F1731" i="6"/>
  <c r="F1731" i="7"/>
  <c r="H1734" i="6"/>
  <c r="H1734" i="7"/>
  <c r="I1739" i="6"/>
  <c r="I1739" i="7"/>
  <c r="G1741" i="6"/>
  <c r="G1741" i="7"/>
  <c r="F1743" i="6"/>
  <c r="F1743" i="7"/>
  <c r="H1746" i="6"/>
  <c r="H1746" i="7"/>
  <c r="I1751" i="6"/>
  <c r="I1751" i="7"/>
  <c r="G1753" i="6"/>
  <c r="G1753" i="7"/>
  <c r="F1755" i="6"/>
  <c r="F1755" i="7"/>
  <c r="H1758" i="6"/>
  <c r="H1758" i="7"/>
  <c r="I1763" i="6"/>
  <c r="I1763" i="7"/>
  <c r="G1765" i="6"/>
  <c r="G1765" i="7"/>
  <c r="F1767" i="6"/>
  <c r="F1767" i="7"/>
  <c r="H1770" i="6"/>
  <c r="H1770" i="7"/>
  <c r="I1775" i="6"/>
  <c r="I1775" i="7"/>
  <c r="G1777" i="6"/>
  <c r="G1777" i="7"/>
  <c r="F1779" i="6"/>
  <c r="F1779" i="7"/>
  <c r="H1782" i="6"/>
  <c r="H1782" i="7"/>
  <c r="I1787" i="6"/>
  <c r="I1787" i="7"/>
  <c r="G1789" i="6"/>
  <c r="G1789" i="7"/>
  <c r="F1791" i="6"/>
  <c r="F1791" i="7"/>
  <c r="H1794" i="6"/>
  <c r="H1794" i="7"/>
  <c r="I1799" i="6"/>
  <c r="I1799" i="7"/>
  <c r="G1801" i="6"/>
  <c r="G1801" i="7"/>
  <c r="F1803" i="6"/>
  <c r="F1803" i="7"/>
  <c r="H1806" i="6"/>
  <c r="H1806" i="7"/>
  <c r="I1811" i="6"/>
  <c r="I1811" i="7"/>
  <c r="G1813" i="6"/>
  <c r="G1813" i="7"/>
  <c r="F1815" i="6"/>
  <c r="F1815" i="7"/>
  <c r="O1815" i="7" s="1"/>
  <c r="H1818" i="6"/>
  <c r="H1818" i="7"/>
  <c r="I1823" i="6"/>
  <c r="I1823" i="7"/>
  <c r="G1825" i="6"/>
  <c r="G1825" i="7"/>
  <c r="F1827" i="6"/>
  <c r="F1827" i="7"/>
  <c r="H1830" i="6"/>
  <c r="H1830" i="7"/>
  <c r="I1835" i="6"/>
  <c r="I1835" i="7"/>
  <c r="G1837" i="6"/>
  <c r="G1837" i="7"/>
  <c r="F1839" i="6"/>
  <c r="F1839" i="7"/>
  <c r="H1842" i="6"/>
  <c r="H1842" i="7"/>
  <c r="I1847" i="6"/>
  <c r="I1847" i="7"/>
  <c r="G1849" i="6"/>
  <c r="G1849" i="7"/>
  <c r="F1851" i="6"/>
  <c r="F1851" i="7"/>
  <c r="H1854" i="6"/>
  <c r="H1854" i="7"/>
  <c r="I1859" i="6"/>
  <c r="I1859" i="7"/>
  <c r="G1861" i="6"/>
  <c r="G1861" i="7"/>
  <c r="F1863" i="6"/>
  <c r="F1863" i="7"/>
  <c r="H1866" i="6"/>
  <c r="H1866" i="7"/>
  <c r="I1871" i="6"/>
  <c r="I1871" i="7"/>
  <c r="G1873" i="6"/>
  <c r="G1873" i="7"/>
  <c r="F1875" i="6"/>
  <c r="F1875" i="7"/>
  <c r="H1878" i="6"/>
  <c r="H1878" i="7"/>
  <c r="I1883" i="6"/>
  <c r="I1883" i="7"/>
  <c r="G1885" i="6"/>
  <c r="G1885" i="7"/>
  <c r="F1887" i="6"/>
  <c r="F1887" i="7"/>
  <c r="H1890" i="6"/>
  <c r="H1890" i="7"/>
  <c r="I1895" i="6"/>
  <c r="I1895" i="7"/>
  <c r="G1897" i="6"/>
  <c r="G1897" i="7"/>
  <c r="F1899" i="6"/>
  <c r="F1899" i="7"/>
  <c r="H1902" i="6"/>
  <c r="H1902" i="7"/>
  <c r="I1907" i="6"/>
  <c r="I1907" i="7"/>
  <c r="G1909" i="6"/>
  <c r="G1909" i="7"/>
  <c r="F1911" i="6"/>
  <c r="F1911" i="7"/>
  <c r="H1914" i="6"/>
  <c r="H1914" i="7"/>
  <c r="I1919" i="6"/>
  <c r="I1919" i="7"/>
  <c r="G1921" i="6"/>
  <c r="G1921" i="7"/>
  <c r="F1923" i="6"/>
  <c r="F1923" i="7"/>
  <c r="H1926" i="6"/>
  <c r="H1926" i="7"/>
  <c r="I1931" i="6"/>
  <c r="I1931" i="7"/>
  <c r="G1933" i="6"/>
  <c r="G1933" i="7"/>
  <c r="G2504" i="6"/>
  <c r="G2504" i="7"/>
  <c r="F2506" i="6"/>
  <c r="F2506" i="7"/>
  <c r="O2506" i="7" s="1"/>
  <c r="H2509" i="6"/>
  <c r="H2509" i="7"/>
  <c r="I2514" i="6"/>
  <c r="I2514" i="7"/>
  <c r="G2516" i="6"/>
  <c r="G2516" i="7"/>
  <c r="F2518" i="6"/>
  <c r="F2518" i="7"/>
  <c r="H2521" i="6"/>
  <c r="H2521" i="7"/>
  <c r="I2526" i="6"/>
  <c r="I2526" i="7"/>
  <c r="O2526" i="7" s="1"/>
  <c r="G2528" i="6"/>
  <c r="G2528" i="7"/>
  <c r="F2530" i="6"/>
  <c r="F2530" i="7"/>
  <c r="O2530" i="7" s="1"/>
  <c r="H2533" i="6"/>
  <c r="H2533" i="7"/>
  <c r="I2538" i="6"/>
  <c r="I2538" i="7"/>
  <c r="G2540" i="6"/>
  <c r="G2540" i="7"/>
  <c r="F2542" i="6"/>
  <c r="F2542" i="7"/>
  <c r="H2545" i="6"/>
  <c r="H2545" i="7"/>
  <c r="I2550" i="6"/>
  <c r="I2550" i="7"/>
  <c r="G2552" i="6"/>
  <c r="G2552" i="7"/>
  <c r="F2554" i="6"/>
  <c r="F2554" i="7"/>
  <c r="H2557" i="6"/>
  <c r="H2557" i="7"/>
  <c r="I2562" i="6"/>
  <c r="I2562" i="7"/>
  <c r="G2564" i="6"/>
  <c r="G2564" i="7"/>
  <c r="F2566" i="6"/>
  <c r="F2566" i="7"/>
  <c r="H2569" i="6"/>
  <c r="H2569" i="7"/>
  <c r="I2574" i="6"/>
  <c r="I2574" i="7"/>
  <c r="G2576" i="6"/>
  <c r="G2576" i="7"/>
  <c r="F2578" i="6"/>
  <c r="F2578" i="7"/>
  <c r="H2581" i="6"/>
  <c r="H2581" i="7"/>
  <c r="I2586" i="6"/>
  <c r="I2586" i="7"/>
  <c r="G2588" i="6"/>
  <c r="G2588" i="7"/>
  <c r="F2590" i="6"/>
  <c r="F2590" i="7"/>
  <c r="H2593" i="6"/>
  <c r="H2593" i="7"/>
  <c r="I2598" i="6"/>
  <c r="I2598" i="7"/>
  <c r="O2598" i="7" s="1"/>
  <c r="G2600" i="6"/>
  <c r="G2600" i="7"/>
  <c r="F2602" i="6"/>
  <c r="F2602" i="7"/>
  <c r="H2605" i="6"/>
  <c r="H2605" i="7"/>
  <c r="I2610" i="6"/>
  <c r="I2610" i="7"/>
  <c r="G2612" i="6"/>
  <c r="G2612" i="7"/>
  <c r="F2614" i="6"/>
  <c r="F2614" i="7"/>
  <c r="H2617" i="6"/>
  <c r="H2617" i="7"/>
  <c r="I2622" i="6"/>
  <c r="I2622" i="7"/>
  <c r="G2624" i="6"/>
  <c r="G2624" i="7"/>
  <c r="F2626" i="6"/>
  <c r="F2626" i="7"/>
  <c r="H2629" i="6"/>
  <c r="H2629" i="7"/>
  <c r="I2634" i="6"/>
  <c r="I2634" i="7"/>
  <c r="G2636" i="6"/>
  <c r="G2636" i="7"/>
  <c r="F2638" i="6"/>
  <c r="F2638" i="7"/>
  <c r="H2641" i="6"/>
  <c r="H2641" i="7"/>
  <c r="I2646" i="6"/>
  <c r="I2646" i="7"/>
  <c r="I2651" i="6"/>
  <c r="I2651" i="7"/>
  <c r="G2653" i="6"/>
  <c r="G2653" i="7"/>
  <c r="F2655" i="6"/>
  <c r="F2655" i="7"/>
  <c r="H2658" i="6"/>
  <c r="H2658" i="7"/>
  <c r="I2663" i="6"/>
  <c r="I2663" i="7"/>
  <c r="G2665" i="6"/>
  <c r="G2665" i="7"/>
  <c r="F2667" i="6"/>
  <c r="F2667" i="7"/>
  <c r="H2670" i="6"/>
  <c r="H2670" i="7"/>
  <c r="F2672" i="6"/>
  <c r="F2672" i="7"/>
  <c r="H2675" i="6"/>
  <c r="H2675" i="7"/>
  <c r="I2680" i="6"/>
  <c r="I2680" i="7"/>
  <c r="F2684" i="6"/>
  <c r="F2684" i="7"/>
  <c r="I2692" i="6"/>
  <c r="I2692" i="7"/>
  <c r="G2682" i="6"/>
  <c r="H860" i="7"/>
  <c r="I901" i="7"/>
  <c r="I961" i="7"/>
  <c r="I1038" i="7"/>
  <c r="H1994" i="6"/>
  <c r="H1994" i="7"/>
  <c r="I1999" i="6"/>
  <c r="I1999" i="7"/>
  <c r="G2001" i="6"/>
  <c r="G2001" i="7"/>
  <c r="F2003" i="6"/>
  <c r="F2003" i="7"/>
  <c r="H2006" i="6"/>
  <c r="H2006" i="7"/>
  <c r="I2011" i="6"/>
  <c r="I2011" i="7"/>
  <c r="G2013" i="6"/>
  <c r="G2013" i="7"/>
  <c r="F2015" i="6"/>
  <c r="F2015" i="7"/>
  <c r="H2018" i="6"/>
  <c r="H2018" i="7"/>
  <c r="I2023" i="6"/>
  <c r="I2023" i="7"/>
  <c r="I2028" i="6"/>
  <c r="I2028" i="7"/>
  <c r="I2033" i="6"/>
  <c r="I2033" i="7"/>
  <c r="G2035" i="6"/>
  <c r="G2035" i="7"/>
  <c r="F2037" i="6"/>
  <c r="F2037" i="7"/>
  <c r="H2040" i="6"/>
  <c r="H2040" i="7"/>
  <c r="H2045" i="6"/>
  <c r="H2045" i="7"/>
  <c r="I2050" i="6"/>
  <c r="I2050" i="7"/>
  <c r="G2052" i="6"/>
  <c r="G2052" i="7"/>
  <c r="F2054" i="6"/>
  <c r="F2054" i="7"/>
  <c r="H2057" i="6"/>
  <c r="H2057" i="7"/>
  <c r="H2062" i="6"/>
  <c r="H2062" i="7"/>
  <c r="H2067" i="7"/>
  <c r="H2067" i="6"/>
  <c r="I2072" i="6"/>
  <c r="I2072" i="7"/>
  <c r="G2074" i="6"/>
  <c r="G2074" i="7"/>
  <c r="F2076" i="6"/>
  <c r="F2076" i="7"/>
  <c r="H2079" i="6"/>
  <c r="H2079" i="7"/>
  <c r="I2084" i="6"/>
  <c r="I2084" i="7"/>
  <c r="G2086" i="6"/>
  <c r="G2086" i="7"/>
  <c r="F2088" i="6"/>
  <c r="F2088" i="7"/>
  <c r="H2091" i="6"/>
  <c r="H2091" i="7"/>
  <c r="I2096" i="6"/>
  <c r="I2096" i="7"/>
  <c r="G2098" i="6"/>
  <c r="G2098" i="7"/>
  <c r="F2100" i="6"/>
  <c r="F2100" i="7"/>
  <c r="H2103" i="6"/>
  <c r="H2103" i="7"/>
  <c r="I2108" i="6"/>
  <c r="I2108" i="7"/>
  <c r="G2110" i="6"/>
  <c r="G2110" i="7"/>
  <c r="F2112" i="7"/>
  <c r="F2112" i="6"/>
  <c r="H2115" i="6"/>
  <c r="H2115" i="7"/>
  <c r="I2120" i="6"/>
  <c r="I2120" i="7"/>
  <c r="G2122" i="6"/>
  <c r="G2122" i="7"/>
  <c r="F2124" i="6"/>
  <c r="F2124" i="7"/>
  <c r="H2127" i="6"/>
  <c r="H2127" i="7"/>
  <c r="I2132" i="6"/>
  <c r="I2132" i="7"/>
  <c r="G2134" i="6"/>
  <c r="G2134" i="7"/>
  <c r="F2136" i="6"/>
  <c r="F2136" i="7"/>
  <c r="H2139" i="6"/>
  <c r="H2139" i="7"/>
  <c r="I2144" i="6"/>
  <c r="I2144" i="7"/>
  <c r="F2148" i="6"/>
  <c r="F2148" i="7"/>
  <c r="H2151" i="6"/>
  <c r="H2151" i="7"/>
  <c r="H2161" i="6"/>
  <c r="H2161" i="7"/>
  <c r="I2166" i="6"/>
  <c r="I2166" i="7"/>
  <c r="G2168" i="7"/>
  <c r="G2168" i="6"/>
  <c r="F2170" i="6"/>
  <c r="F2170" i="7"/>
  <c r="H2173" i="6"/>
  <c r="H2173" i="7"/>
  <c r="I2178" i="6"/>
  <c r="I2178" i="7"/>
  <c r="G2180" i="6"/>
  <c r="G2180" i="7"/>
  <c r="F2182" i="6"/>
  <c r="F2182" i="7"/>
  <c r="H2185" i="6"/>
  <c r="H2185" i="7"/>
  <c r="I2190" i="6"/>
  <c r="I2190" i="7"/>
  <c r="G2192" i="6"/>
  <c r="G2192" i="7"/>
  <c r="F2194" i="6"/>
  <c r="F2194" i="7"/>
  <c r="H2197" i="6"/>
  <c r="H2197" i="7"/>
  <c r="I2202" i="6"/>
  <c r="I2202" i="7"/>
  <c r="G2204" i="6"/>
  <c r="G2204" i="7"/>
  <c r="F2206" i="6"/>
  <c r="F2206" i="7"/>
  <c r="H2209" i="6"/>
  <c r="H2209" i="7"/>
  <c r="G2617" i="6"/>
  <c r="G2617" i="7"/>
  <c r="F2619" i="6"/>
  <c r="F2619" i="7"/>
  <c r="H2622" i="6"/>
  <c r="H2622" i="7"/>
  <c r="I2627" i="7"/>
  <c r="I2627" i="6"/>
  <c r="G2629" i="6"/>
  <c r="G2629" i="7"/>
  <c r="F2631" i="6"/>
  <c r="F2631" i="7"/>
  <c r="H2634" i="6"/>
  <c r="H2634" i="7"/>
  <c r="I2639" i="6"/>
  <c r="I2639" i="7"/>
  <c r="G2641" i="6"/>
  <c r="G2641" i="7"/>
  <c r="F2643" i="6"/>
  <c r="F2643" i="7"/>
  <c r="H2646" i="6"/>
  <c r="H2646" i="7"/>
  <c r="F2648" i="6"/>
  <c r="F2648" i="7"/>
  <c r="H2651" i="6"/>
  <c r="H2651" i="7"/>
  <c r="I2656" i="6"/>
  <c r="I2656" i="7"/>
  <c r="G2658" i="6"/>
  <c r="G2658" i="7"/>
  <c r="F2660" i="6"/>
  <c r="F2660" i="7"/>
  <c r="O2660" i="7" s="1"/>
  <c r="H2663" i="6"/>
  <c r="H2663" i="7"/>
  <c r="I2668" i="6"/>
  <c r="I2668" i="7"/>
  <c r="G2670" i="6"/>
  <c r="G2670" i="7"/>
  <c r="I2673" i="6"/>
  <c r="I2673" i="7"/>
  <c r="O2673" i="7" s="1"/>
  <c r="G2675" i="6"/>
  <c r="G2675" i="7"/>
  <c r="F2677" i="6"/>
  <c r="F2677" i="7"/>
  <c r="H2680" i="6"/>
  <c r="H2680" i="7"/>
  <c r="I2685" i="6"/>
  <c r="I2685" i="7"/>
  <c r="F2689" i="6"/>
  <c r="F2689" i="7"/>
  <c r="H2692" i="6"/>
  <c r="H2692" i="7"/>
  <c r="I968" i="7"/>
  <c r="H987" i="7"/>
  <c r="I990" i="7"/>
  <c r="G1006" i="7"/>
  <c r="H1028" i="7"/>
  <c r="H1048" i="7"/>
  <c r="G1067" i="7"/>
  <c r="F1117" i="7"/>
  <c r="O1117" i="7" s="1"/>
  <c r="F958" i="6"/>
  <c r="F958" i="7"/>
  <c r="O958" i="7" s="1"/>
  <c r="F970" i="6"/>
  <c r="F970" i="7"/>
  <c r="O970" i="7" s="1"/>
  <c r="F982" i="6"/>
  <c r="F982" i="7"/>
  <c r="O982" i="7" s="1"/>
  <c r="F994" i="6"/>
  <c r="F994" i="7"/>
  <c r="O994" i="7" s="1"/>
  <c r="F1006" i="6"/>
  <c r="F1006" i="7"/>
  <c r="F1023" i="6"/>
  <c r="F1023" i="7"/>
  <c r="O1023" i="7" s="1"/>
  <c r="F1045" i="6"/>
  <c r="F1045" i="7"/>
  <c r="O1045" i="7" s="1"/>
  <c r="F1057" i="6"/>
  <c r="F1057" i="7"/>
  <c r="F1069" i="6"/>
  <c r="F1069" i="7"/>
  <c r="O1069" i="7" s="1"/>
  <c r="F1081" i="6"/>
  <c r="F1081" i="7"/>
  <c r="O1081" i="7" s="1"/>
  <c r="I1089" i="6"/>
  <c r="I1089" i="7"/>
  <c r="G1091" i="6"/>
  <c r="G1091" i="7"/>
  <c r="F1093" i="6"/>
  <c r="F1093" i="7"/>
  <c r="H1096" i="6"/>
  <c r="H1096" i="7"/>
  <c r="I1101" i="6"/>
  <c r="I1101" i="7"/>
  <c r="F1105" i="6"/>
  <c r="F1105" i="7"/>
  <c r="O1105" i="7" s="1"/>
  <c r="H1108" i="6"/>
  <c r="H1108" i="7"/>
  <c r="I1113" i="6"/>
  <c r="I1113" i="7"/>
  <c r="G1115" i="6"/>
  <c r="G1115" i="7"/>
  <c r="H1120" i="6"/>
  <c r="H1120" i="7"/>
  <c r="I1125" i="6"/>
  <c r="I1125" i="7"/>
  <c r="G1127" i="6"/>
  <c r="G1127" i="7"/>
  <c r="F1129" i="6"/>
  <c r="F1129" i="7"/>
  <c r="H1132" i="6"/>
  <c r="H1132" i="7"/>
  <c r="I1137" i="6"/>
  <c r="I1137" i="7"/>
  <c r="O1137" i="7" s="1"/>
  <c r="G1139" i="6"/>
  <c r="G1139" i="7"/>
  <c r="F1141" i="6"/>
  <c r="F1141" i="7"/>
  <c r="O1141" i="7" s="1"/>
  <c r="H1144" i="6"/>
  <c r="H1144" i="7"/>
  <c r="I1149" i="6"/>
  <c r="I1149" i="7"/>
  <c r="I1274" i="6"/>
  <c r="I1274" i="7"/>
  <c r="G1276" i="6"/>
  <c r="G1276" i="7"/>
  <c r="F1278" i="6"/>
  <c r="F1278" i="7"/>
  <c r="H1281" i="6"/>
  <c r="H1281" i="7"/>
  <c r="I1286" i="6"/>
  <c r="I1286" i="7"/>
  <c r="O1286" i="7" s="1"/>
  <c r="G1288" i="6"/>
  <c r="G1288" i="7"/>
  <c r="F1290" i="6"/>
  <c r="F1290" i="7"/>
  <c r="H1293" i="6"/>
  <c r="H1293" i="7"/>
  <c r="I1298" i="6"/>
  <c r="I1298" i="7"/>
  <c r="O1298" i="7" s="1"/>
  <c r="G1300" i="6"/>
  <c r="G1300" i="7"/>
  <c r="F1302" i="6"/>
  <c r="F1302" i="7"/>
  <c r="H1305" i="6"/>
  <c r="H1305" i="7"/>
  <c r="I1310" i="6"/>
  <c r="I1310" i="7"/>
  <c r="I896" i="7"/>
  <c r="H915" i="7"/>
  <c r="G934" i="7"/>
  <c r="H997" i="7"/>
  <c r="G1016" i="7"/>
  <c r="H1038" i="7"/>
  <c r="I1041" i="7"/>
  <c r="O1041" i="7" s="1"/>
  <c r="G1057" i="7"/>
  <c r="G1103" i="7"/>
  <c r="H2156" i="7"/>
  <c r="F888" i="6"/>
  <c r="F888" i="7"/>
  <c r="F900" i="6"/>
  <c r="F900" i="7"/>
  <c r="F912" i="6"/>
  <c r="F912" i="7"/>
  <c r="F924" i="6"/>
  <c r="F924" i="7"/>
  <c r="F936" i="6"/>
  <c r="F936" i="7"/>
  <c r="F948" i="6"/>
  <c r="F948" i="7"/>
  <c r="F960" i="6"/>
  <c r="F960" i="7"/>
  <c r="F972" i="6"/>
  <c r="F972" i="7"/>
  <c r="F984" i="6"/>
  <c r="F984" i="7"/>
  <c r="F996" i="6"/>
  <c r="F996" i="7"/>
  <c r="F1008" i="6"/>
  <c r="F1008" i="7"/>
  <c r="F1025" i="6"/>
  <c r="F1025" i="7"/>
  <c r="O1025" i="7" s="1"/>
  <c r="F1030" i="6"/>
  <c r="F1030" i="7"/>
  <c r="O1030" i="7" s="1"/>
  <c r="F1035" i="6"/>
  <c r="F1035" i="7"/>
  <c r="F1047" i="6"/>
  <c r="F1047" i="7"/>
  <c r="F1059" i="6"/>
  <c r="F1059" i="7"/>
  <c r="O1059" i="7" s="1"/>
  <c r="F1071" i="6"/>
  <c r="F1071" i="7"/>
  <c r="F1083" i="6"/>
  <c r="F1083" i="7"/>
  <c r="H1086" i="6"/>
  <c r="H1086" i="7"/>
  <c r="I1091" i="6"/>
  <c r="I1091" i="7"/>
  <c r="G1093" i="6"/>
  <c r="G1093" i="7"/>
  <c r="F1095" i="6"/>
  <c r="F1095" i="7"/>
  <c r="O1095" i="7" s="1"/>
  <c r="H1098" i="6"/>
  <c r="H1098" i="7"/>
  <c r="I1252" i="6"/>
  <c r="I1252" i="7"/>
  <c r="G1254" i="6"/>
  <c r="G1254" i="7"/>
  <c r="F1256" i="6"/>
  <c r="F1256" i="7"/>
  <c r="H1259" i="6"/>
  <c r="H1259" i="7"/>
  <c r="I1264" i="6"/>
  <c r="I1264" i="7"/>
  <c r="O1264" i="7" s="1"/>
  <c r="G1266" i="6"/>
  <c r="G1266" i="7"/>
  <c r="F1268" i="6"/>
  <c r="F1268" i="7"/>
  <c r="H891" i="7"/>
  <c r="G910" i="7"/>
  <c r="G992" i="7"/>
  <c r="I1016" i="7"/>
  <c r="O1486" i="7"/>
  <c r="G2146" i="7"/>
  <c r="I932" i="7"/>
  <c r="H951" i="7"/>
  <c r="I954" i="7"/>
  <c r="G970" i="7"/>
  <c r="H973" i="7"/>
  <c r="H1033" i="7"/>
  <c r="I1055" i="7"/>
  <c r="H1074" i="7"/>
  <c r="I1077" i="7"/>
  <c r="O1077" i="7" s="1"/>
  <c r="G886" i="7"/>
  <c r="G968" i="7"/>
  <c r="I992" i="7"/>
  <c r="H1011" i="7"/>
  <c r="I1014" i="7"/>
  <c r="O1014" i="7" s="1"/>
  <c r="H1031" i="7"/>
  <c r="H1072" i="7"/>
  <c r="G2568" i="6"/>
  <c r="G2568" i="7"/>
  <c r="I2578" i="6"/>
  <c r="I2578" i="7"/>
  <c r="I2602" i="6"/>
  <c r="I2602" i="7"/>
  <c r="I2619" i="6"/>
  <c r="I2619" i="7"/>
  <c r="I2631" i="6"/>
  <c r="I2631" i="7"/>
  <c r="G2645" i="6"/>
  <c r="G2645" i="7"/>
  <c r="G2650" i="6"/>
  <c r="G2650" i="7"/>
  <c r="O1130" i="7"/>
  <c r="H2638" i="7"/>
  <c r="G1155" i="6"/>
  <c r="G1155" i="7"/>
  <c r="H1160" i="6"/>
  <c r="H1160" i="7"/>
  <c r="G1167" i="6"/>
  <c r="G1167" i="7"/>
  <c r="I1201" i="6"/>
  <c r="I1201" i="7"/>
  <c r="I1213" i="6"/>
  <c r="I1213" i="7"/>
  <c r="F1222" i="6"/>
  <c r="F1222" i="7"/>
  <c r="I1259" i="6"/>
  <c r="I1259" i="7"/>
  <c r="O1259" i="7" s="1"/>
  <c r="H1271" i="6"/>
  <c r="H1271" i="7"/>
  <c r="I1288" i="6"/>
  <c r="I1288" i="7"/>
  <c r="F1292" i="6"/>
  <c r="F1292" i="7"/>
  <c r="G1302" i="6"/>
  <c r="G1302" i="7"/>
  <c r="H1329" i="6"/>
  <c r="H1329" i="7"/>
  <c r="G1348" i="6"/>
  <c r="G1348" i="7"/>
  <c r="I1411" i="6"/>
  <c r="I1411" i="7"/>
  <c r="F1415" i="6"/>
  <c r="F1415" i="7"/>
  <c r="H1430" i="7"/>
  <c r="H1430" i="6"/>
  <c r="G1485" i="6"/>
  <c r="G1485" i="7"/>
  <c r="I1495" i="6"/>
  <c r="I1495" i="7"/>
  <c r="O1495" i="7" s="1"/>
  <c r="F1499" i="6"/>
  <c r="F1499" i="7"/>
  <c r="G1509" i="6"/>
  <c r="G1509" i="7"/>
  <c r="G1514" i="6"/>
  <c r="G1514" i="7"/>
  <c r="I1524" i="6"/>
  <c r="I1524" i="7"/>
  <c r="H1543" i="6"/>
  <c r="H1543" i="7"/>
  <c r="G1550" i="6"/>
  <c r="G1550" i="7"/>
  <c r="F1552" i="6"/>
  <c r="F1552" i="7"/>
  <c r="H1555" i="6"/>
  <c r="H1555" i="7"/>
  <c r="H1591" i="6"/>
  <c r="H1591" i="7"/>
  <c r="I2220" i="6"/>
  <c r="I2220" i="7"/>
  <c r="I2268" i="6"/>
  <c r="I2268" i="7"/>
  <c r="O2268" i="7" s="1"/>
  <c r="H2275" i="6"/>
  <c r="H2275" i="7"/>
  <c r="I2316" i="6"/>
  <c r="I2316" i="7"/>
  <c r="H2323" i="6"/>
  <c r="H2323" i="7"/>
  <c r="G2354" i="6"/>
  <c r="G2354" i="7"/>
  <c r="I2376" i="6"/>
  <c r="I2376" i="7"/>
  <c r="H2383" i="6"/>
  <c r="H2383" i="7"/>
  <c r="I2441" i="6"/>
  <c r="I2441" i="7"/>
  <c r="F2445" i="6"/>
  <c r="F2445" i="7"/>
  <c r="H2448" i="6"/>
  <c r="H2448" i="7"/>
  <c r="F2457" i="6"/>
  <c r="F2457" i="7"/>
  <c r="F2481" i="6"/>
  <c r="F2481" i="7"/>
  <c r="G2515" i="6"/>
  <c r="G2515" i="7"/>
  <c r="I2525" i="6"/>
  <c r="I2525" i="7"/>
  <c r="H2532" i="6"/>
  <c r="H2532" i="7"/>
  <c r="F2565" i="6"/>
  <c r="F2565" i="7"/>
  <c r="F2642" i="6"/>
  <c r="F2642" i="7"/>
  <c r="O2636" i="7"/>
  <c r="G1150" i="6"/>
  <c r="G1150" i="7"/>
  <c r="H1155" i="6"/>
  <c r="H1155" i="7"/>
  <c r="I1160" i="6"/>
  <c r="I1160" i="7"/>
  <c r="G1162" i="6"/>
  <c r="G1162" i="7"/>
  <c r="H1167" i="6"/>
  <c r="H1167" i="7"/>
  <c r="I1172" i="6"/>
  <c r="I1172" i="7"/>
  <c r="G1174" i="6"/>
  <c r="G1174" i="7"/>
  <c r="H1179" i="6"/>
  <c r="H1179" i="7"/>
  <c r="I1184" i="6"/>
  <c r="I1184" i="7"/>
  <c r="G1186" i="6"/>
  <c r="G1186" i="7"/>
  <c r="H1191" i="6"/>
  <c r="H1191" i="7"/>
  <c r="I1196" i="6"/>
  <c r="I1196" i="7"/>
  <c r="G1198" i="6"/>
  <c r="G1198" i="7"/>
  <c r="F1200" i="6"/>
  <c r="F1200" i="7"/>
  <c r="H1203" i="6"/>
  <c r="H1203" i="7"/>
  <c r="I1208" i="6"/>
  <c r="I1208" i="7"/>
  <c r="G1210" i="6"/>
  <c r="G1210" i="7"/>
  <c r="F1212" i="6"/>
  <c r="F1212" i="7"/>
  <c r="H1215" i="6"/>
  <c r="H1215" i="7"/>
  <c r="H1220" i="6"/>
  <c r="H1220" i="7"/>
  <c r="I1225" i="6"/>
  <c r="I1225" i="7"/>
  <c r="I1230" i="6"/>
  <c r="I1230" i="7"/>
  <c r="O1230" i="7" s="1"/>
  <c r="G1232" i="6"/>
  <c r="G1232" i="7"/>
  <c r="F1234" i="6"/>
  <c r="F1234" i="7"/>
  <c r="H1237" i="6"/>
  <c r="H1237" i="7"/>
  <c r="I1242" i="6"/>
  <c r="I1242" i="7"/>
  <c r="G1244" i="6"/>
  <c r="G1244" i="7"/>
  <c r="F1246" i="6"/>
  <c r="F1246" i="7"/>
  <c r="H1249" i="6"/>
  <c r="H1249" i="7"/>
  <c r="I1254" i="6"/>
  <c r="I1254" i="7"/>
  <c r="G1256" i="6"/>
  <c r="G1256" i="7"/>
  <c r="F1258" i="6"/>
  <c r="F1258" i="7"/>
  <c r="H1261" i="6"/>
  <c r="H1261" i="7"/>
  <c r="I1266" i="6"/>
  <c r="I1266" i="7"/>
  <c r="O1266" i="7" s="1"/>
  <c r="G1268" i="6"/>
  <c r="G1268" i="7"/>
  <c r="I1271" i="6"/>
  <c r="I1271" i="7"/>
  <c r="O1271" i="7" s="1"/>
  <c r="G1273" i="6"/>
  <c r="G1273" i="7"/>
  <c r="F1275" i="6"/>
  <c r="F1275" i="7"/>
  <c r="H1278" i="6"/>
  <c r="H1278" i="7"/>
  <c r="I1283" i="6"/>
  <c r="I1283" i="7"/>
  <c r="O1283" i="7" s="1"/>
  <c r="G1285" i="6"/>
  <c r="G1285" i="7"/>
  <c r="F1287" i="6"/>
  <c r="F1287" i="7"/>
  <c r="H1290" i="6"/>
  <c r="H1290" i="7"/>
  <c r="I1295" i="6"/>
  <c r="I1295" i="7"/>
  <c r="G1297" i="6"/>
  <c r="G1297" i="7"/>
  <c r="F1299" i="6"/>
  <c r="F1299" i="7"/>
  <c r="H1302" i="6"/>
  <c r="H1302" i="7"/>
  <c r="H1307" i="6"/>
  <c r="H1307" i="7"/>
  <c r="H1312" i="6"/>
  <c r="H1312" i="7"/>
  <c r="I1317" i="6"/>
  <c r="I1317" i="7"/>
  <c r="G1319" i="6"/>
  <c r="G1319" i="7"/>
  <c r="H1324" i="6"/>
  <c r="H1324" i="7"/>
  <c r="I1329" i="6"/>
  <c r="I1329" i="7"/>
  <c r="F1333" i="6"/>
  <c r="F1333" i="7"/>
  <c r="H1336" i="6"/>
  <c r="H1336" i="7"/>
  <c r="I1341" i="6"/>
  <c r="I1341" i="7"/>
  <c r="G1343" i="6"/>
  <c r="G1343" i="7"/>
  <c r="F1345" i="6"/>
  <c r="F1345" i="7"/>
  <c r="H1348" i="6"/>
  <c r="H1348" i="7"/>
  <c r="I1353" i="6"/>
  <c r="I1353" i="7"/>
  <c r="G1355" i="6"/>
  <c r="G1355" i="7"/>
  <c r="F1357" i="6"/>
  <c r="F1357" i="7"/>
  <c r="H1360" i="6"/>
  <c r="H1360" i="7"/>
  <c r="I1365" i="6"/>
  <c r="I1365" i="7"/>
  <c r="G1367" i="6"/>
  <c r="G1367" i="7"/>
  <c r="F1369" i="6"/>
  <c r="F1369" i="7"/>
  <c r="H1372" i="6"/>
  <c r="H1372" i="7"/>
  <c r="I1377" i="6"/>
  <c r="I1377" i="7"/>
  <c r="G1379" i="6"/>
  <c r="G1379" i="7"/>
  <c r="F1381" i="6"/>
  <c r="F1381" i="7"/>
  <c r="H1384" i="6"/>
  <c r="H1384" i="7"/>
  <c r="H1389" i="6"/>
  <c r="H1389" i="7"/>
  <c r="I1394" i="6"/>
  <c r="I1394" i="7"/>
  <c r="G1396" i="6"/>
  <c r="G1396" i="7"/>
  <c r="F1398" i="6"/>
  <c r="F1398" i="7"/>
  <c r="I1406" i="6"/>
  <c r="I1406" i="7"/>
  <c r="G1408" i="6"/>
  <c r="G1408" i="7"/>
  <c r="F1410" i="6"/>
  <c r="F1410" i="7"/>
  <c r="I1418" i="6"/>
  <c r="I1418" i="7"/>
  <c r="G1420" i="6"/>
  <c r="G1420" i="7"/>
  <c r="H1425" i="6"/>
  <c r="H1425" i="7"/>
  <c r="I1430" i="6"/>
  <c r="I1430" i="7"/>
  <c r="G1432" i="6"/>
  <c r="G1432" i="7"/>
  <c r="F1434" i="6"/>
  <c r="F1434" i="7"/>
  <c r="I1442" i="6"/>
  <c r="I1442" i="7"/>
  <c r="G1444" i="6"/>
  <c r="G1444" i="7"/>
  <c r="I1454" i="6"/>
  <c r="I1454" i="7"/>
  <c r="G1456" i="6"/>
  <c r="G1456" i="7"/>
  <c r="I1466" i="6"/>
  <c r="I1466" i="7"/>
  <c r="G1468" i="6"/>
  <c r="G1468" i="7"/>
  <c r="F1470" i="6"/>
  <c r="F1470" i="7"/>
  <c r="I1478" i="6"/>
  <c r="I1478" i="7"/>
  <c r="G1480" i="6"/>
  <c r="G1480" i="7"/>
  <c r="H1485" i="6"/>
  <c r="H1485" i="7"/>
  <c r="I1490" i="6"/>
  <c r="I1490" i="7"/>
  <c r="G1492" i="6"/>
  <c r="G1492" i="7"/>
  <c r="F1494" i="6"/>
  <c r="F1494" i="7"/>
  <c r="I1502" i="6"/>
  <c r="I1502" i="7"/>
  <c r="G1504" i="6"/>
  <c r="G1504" i="7"/>
  <c r="F1511" i="6"/>
  <c r="F1511" i="7"/>
  <c r="H1514" i="6"/>
  <c r="H1514" i="7"/>
  <c r="I1519" i="6"/>
  <c r="I1519" i="7"/>
  <c r="G1521" i="6"/>
  <c r="G1521" i="7"/>
  <c r="F1523" i="6"/>
  <c r="F1523" i="7"/>
  <c r="H1526" i="6"/>
  <c r="H1526" i="7"/>
  <c r="I1531" i="6"/>
  <c r="I1531" i="7"/>
  <c r="G1533" i="6"/>
  <c r="G1533" i="7"/>
  <c r="F1535" i="6"/>
  <c r="F1535" i="7"/>
  <c r="H1538" i="6"/>
  <c r="H1538" i="7"/>
  <c r="I1543" i="6"/>
  <c r="I1543" i="7"/>
  <c r="G1545" i="6"/>
  <c r="G1545" i="7"/>
  <c r="H1550" i="6"/>
  <c r="H1550" i="7"/>
  <c r="I1555" i="6"/>
  <c r="I1555" i="7"/>
  <c r="F1559" i="6"/>
  <c r="F1559" i="7"/>
  <c r="H1562" i="6"/>
  <c r="H1562" i="7"/>
  <c r="I1567" i="6"/>
  <c r="I1567" i="7"/>
  <c r="G1569" i="6"/>
  <c r="G1569" i="7"/>
  <c r="H1937" i="6"/>
  <c r="H1937" i="7"/>
  <c r="I1942" i="6"/>
  <c r="I1942" i="7"/>
  <c r="O1942" i="7" s="1"/>
  <c r="G1944" i="6"/>
  <c r="G1944" i="7"/>
  <c r="I1947" i="6"/>
  <c r="I1947" i="7"/>
  <c r="G1949" i="6"/>
  <c r="G1949" i="7"/>
  <c r="F1951" i="6"/>
  <c r="F1951" i="7"/>
  <c r="H1954" i="6"/>
  <c r="H1954" i="7"/>
  <c r="I1959" i="6"/>
  <c r="I1959" i="7"/>
  <c r="G1961" i="6"/>
  <c r="G1961" i="7"/>
  <c r="I1964" i="6"/>
  <c r="I1964" i="7"/>
  <c r="G1966" i="6"/>
  <c r="G1966" i="7"/>
  <c r="F1968" i="6"/>
  <c r="F1968" i="7"/>
  <c r="H1971" i="6"/>
  <c r="H1971" i="7"/>
  <c r="I1976" i="6"/>
  <c r="I1976" i="7"/>
  <c r="O1976" i="7" s="1"/>
  <c r="F1980" i="7"/>
  <c r="F1980" i="6"/>
  <c r="H1983" i="6"/>
  <c r="H1983" i="7"/>
  <c r="I1988" i="6"/>
  <c r="I1988" i="7"/>
  <c r="G1990" i="6"/>
  <c r="G1990" i="7"/>
  <c r="F1992" i="6"/>
  <c r="F1992" i="7"/>
  <c r="H1995" i="6"/>
  <c r="H1995" i="7"/>
  <c r="I2000" i="6"/>
  <c r="I2000" i="7"/>
  <c r="O2000" i="7" s="1"/>
  <c r="G2002" i="6"/>
  <c r="G2002" i="7"/>
  <c r="F2004" i="6"/>
  <c r="F2004" i="7"/>
  <c r="H2007" i="6"/>
  <c r="H2007" i="7"/>
  <c r="G2014" i="6"/>
  <c r="G2014" i="7"/>
  <c r="F2016" i="6"/>
  <c r="F2016" i="7"/>
  <c r="H2019" i="6"/>
  <c r="H2019" i="7"/>
  <c r="I2024" i="6"/>
  <c r="I2024" i="7"/>
  <c r="I2029" i="6"/>
  <c r="I2029" i="7"/>
  <c r="I2034" i="6"/>
  <c r="I2034" i="7"/>
  <c r="O2034" i="7" s="1"/>
  <c r="G2036" i="6"/>
  <c r="G2036" i="7"/>
  <c r="F2038" i="6"/>
  <c r="F2038" i="7"/>
  <c r="H2041" i="6"/>
  <c r="H2041" i="7"/>
  <c r="F2043" i="6"/>
  <c r="F2043" i="7"/>
  <c r="H2046" i="6"/>
  <c r="H2046" i="7"/>
  <c r="I2051" i="6"/>
  <c r="I2051" i="7"/>
  <c r="G2053" i="7"/>
  <c r="G2053" i="6"/>
  <c r="F2055" i="6"/>
  <c r="F2055" i="7"/>
  <c r="H2058" i="6"/>
  <c r="H2058" i="7"/>
  <c r="F2060" i="6"/>
  <c r="F2060" i="7"/>
  <c r="F2065" i="6"/>
  <c r="F2065" i="7"/>
  <c r="H2068" i="6"/>
  <c r="H2068" i="7"/>
  <c r="I2073" i="6"/>
  <c r="I2073" i="7"/>
  <c r="O2073" i="7" s="1"/>
  <c r="G2075" i="6"/>
  <c r="G2075" i="7"/>
  <c r="F2077" i="6"/>
  <c r="F2077" i="7"/>
  <c r="H2080" i="6"/>
  <c r="H2080" i="7"/>
  <c r="I2085" i="6"/>
  <c r="I2085" i="7"/>
  <c r="G2087" i="6"/>
  <c r="G2087" i="7"/>
  <c r="F2089" i="6"/>
  <c r="F2089" i="7"/>
  <c r="H2092" i="6"/>
  <c r="H2092" i="7"/>
  <c r="I2097" i="6"/>
  <c r="I2097" i="7"/>
  <c r="O2097" i="7" s="1"/>
  <c r="G2099" i="6"/>
  <c r="G2099" i="7"/>
  <c r="F2101" i="6"/>
  <c r="F2101" i="7"/>
  <c r="H2104" i="6"/>
  <c r="H2104" i="7"/>
  <c r="I2109" i="6"/>
  <c r="I2109" i="7"/>
  <c r="G2111" i="6"/>
  <c r="G2111" i="7"/>
  <c r="F2113" i="6"/>
  <c r="F2113" i="7"/>
  <c r="H2116" i="6"/>
  <c r="H2116" i="7"/>
  <c r="I2121" i="6"/>
  <c r="I2121" i="7"/>
  <c r="G2123" i="6"/>
  <c r="G2123" i="7"/>
  <c r="F2125" i="6"/>
  <c r="F2125" i="7"/>
  <c r="H2128" i="6"/>
  <c r="H2128" i="7"/>
  <c r="I2133" i="6"/>
  <c r="I2133" i="7"/>
  <c r="G2135" i="6"/>
  <c r="G2135" i="7"/>
  <c r="F2137" i="6"/>
  <c r="F2137" i="7"/>
  <c r="H2140" i="6"/>
  <c r="H2140" i="7"/>
  <c r="I2145" i="6"/>
  <c r="I2145" i="7"/>
  <c r="O2145" i="7" s="1"/>
  <c r="F2149" i="6"/>
  <c r="F2149" i="7"/>
  <c r="H2152" i="6"/>
  <c r="H2152" i="7"/>
  <c r="H2162" i="6"/>
  <c r="H2162" i="7"/>
  <c r="I2167" i="6"/>
  <c r="I2167" i="7"/>
  <c r="G2169" i="6"/>
  <c r="G2169" i="7"/>
  <c r="F2171" i="6"/>
  <c r="F2171" i="7"/>
  <c r="O2171" i="7" s="1"/>
  <c r="H2174" i="6"/>
  <c r="H2174" i="7"/>
  <c r="I2179" i="6"/>
  <c r="I2179" i="7"/>
  <c r="O2179" i="7" s="1"/>
  <c r="G2181" i="6"/>
  <c r="G2181" i="7"/>
  <c r="F2183" i="6"/>
  <c r="F2183" i="7"/>
  <c r="H2186" i="6"/>
  <c r="H2186" i="7"/>
  <c r="I2191" i="6"/>
  <c r="I2191" i="7"/>
  <c r="O2191" i="7" s="1"/>
  <c r="G2193" i="6"/>
  <c r="G2193" i="7"/>
  <c r="H2198" i="6"/>
  <c r="H2198" i="7"/>
  <c r="I2203" i="6"/>
  <c r="I2203" i="7"/>
  <c r="O2203" i="7" s="1"/>
  <c r="G2205" i="6"/>
  <c r="G2205" i="7"/>
  <c r="F2207" i="6"/>
  <c r="F2207" i="7"/>
  <c r="H2210" i="6"/>
  <c r="H2210" i="7"/>
  <c r="I2215" i="6"/>
  <c r="I2215" i="7"/>
  <c r="O2215" i="7" s="1"/>
  <c r="F2219" i="6"/>
  <c r="F2219" i="7"/>
  <c r="H2222" i="6"/>
  <c r="H2222" i="7"/>
  <c r="I2227" i="6"/>
  <c r="I2227" i="7"/>
  <c r="O2227" i="7" s="1"/>
  <c r="G2229" i="6"/>
  <c r="G2229" i="7"/>
  <c r="F2231" i="6"/>
  <c r="F2231" i="7"/>
  <c r="H2234" i="6"/>
  <c r="H2234" i="7"/>
  <c r="I2239" i="6"/>
  <c r="I2239" i="7"/>
  <c r="O2239" i="7" s="1"/>
  <c r="G2241" i="6"/>
  <c r="G2241" i="7"/>
  <c r="F2243" i="6"/>
  <c r="F2243" i="7"/>
  <c r="H2246" i="6"/>
  <c r="H2246" i="7"/>
  <c r="I2251" i="6"/>
  <c r="I2251" i="7"/>
  <c r="O2251" i="7" s="1"/>
  <c r="G2253" i="6"/>
  <c r="G2253" i="7"/>
  <c r="F2255" i="6"/>
  <c r="F2255" i="7"/>
  <c r="H2258" i="6"/>
  <c r="H2258" i="7"/>
  <c r="I2263" i="6"/>
  <c r="I2263" i="7"/>
  <c r="G2265" i="6"/>
  <c r="G2265" i="7"/>
  <c r="F2267" i="6"/>
  <c r="F2267" i="7"/>
  <c r="H2270" i="6"/>
  <c r="H2270" i="7"/>
  <c r="I2275" i="6"/>
  <c r="I2275" i="7"/>
  <c r="O2275" i="7" s="1"/>
  <c r="F2279" i="6"/>
  <c r="F2279" i="7"/>
  <c r="O2279" i="7" s="1"/>
  <c r="H2282" i="6"/>
  <c r="H2282" i="7"/>
  <c r="I2287" i="6"/>
  <c r="I2287" i="7"/>
  <c r="G2289" i="6"/>
  <c r="G2289" i="7"/>
  <c r="F2291" i="6"/>
  <c r="F2291" i="7"/>
  <c r="H2294" i="6"/>
  <c r="H2294" i="7"/>
  <c r="I2299" i="6"/>
  <c r="I2299" i="7"/>
  <c r="G2301" i="6"/>
  <c r="G2301" i="7"/>
  <c r="F2303" i="6"/>
  <c r="F2303" i="7"/>
  <c r="H2306" i="6"/>
  <c r="H2306" i="7"/>
  <c r="I2311" i="6"/>
  <c r="I2311" i="7"/>
  <c r="G2313" i="6"/>
  <c r="G2313" i="7"/>
  <c r="F2315" i="6"/>
  <c r="F2315" i="7"/>
  <c r="O2315" i="7" s="1"/>
  <c r="H2318" i="6"/>
  <c r="H2318" i="7"/>
  <c r="I2323" i="6"/>
  <c r="I2323" i="7"/>
  <c r="G2325" i="6"/>
  <c r="G2325" i="7"/>
  <c r="F2327" i="6"/>
  <c r="F2327" i="7"/>
  <c r="H2330" i="6"/>
  <c r="H2330" i="7"/>
  <c r="I2335" i="6"/>
  <c r="I2335" i="7"/>
  <c r="G2337" i="6"/>
  <c r="G2337" i="7"/>
  <c r="F2339" i="6"/>
  <c r="F2339" i="7"/>
  <c r="H2342" i="6"/>
  <c r="H2342" i="7"/>
  <c r="I2347" i="6"/>
  <c r="I2347" i="7"/>
  <c r="G2349" i="6"/>
  <c r="G2349" i="7"/>
  <c r="F2351" i="6"/>
  <c r="F2351" i="7"/>
  <c r="O2351" i="7" s="1"/>
  <c r="H2354" i="6"/>
  <c r="H2354" i="7"/>
  <c r="I2359" i="6"/>
  <c r="I2359" i="7"/>
  <c r="G2361" i="6"/>
  <c r="G2361" i="7"/>
  <c r="F2363" i="6"/>
  <c r="F2363" i="7"/>
  <c r="H2366" i="6"/>
  <c r="H2366" i="7"/>
  <c r="I2371" i="6"/>
  <c r="I2371" i="7"/>
  <c r="G2373" i="6"/>
  <c r="G2373" i="7"/>
  <c r="F2375" i="6"/>
  <c r="F2375" i="7"/>
  <c r="H2378" i="6"/>
  <c r="H2378" i="7"/>
  <c r="I2383" i="6"/>
  <c r="I2383" i="7"/>
  <c r="G2385" i="6"/>
  <c r="G2385" i="7"/>
  <c r="F2387" i="6"/>
  <c r="F2387" i="7"/>
  <c r="H2390" i="6"/>
  <c r="H2390" i="7"/>
  <c r="I2395" i="6"/>
  <c r="I2395" i="7"/>
  <c r="G2397" i="6"/>
  <c r="G2397" i="7"/>
  <c r="F2399" i="6"/>
  <c r="F2399" i="7"/>
  <c r="H2402" i="6"/>
  <c r="H2402" i="7"/>
  <c r="I2407" i="6"/>
  <c r="I2407" i="7"/>
  <c r="F2411" i="6"/>
  <c r="F2411" i="7"/>
  <c r="H2414" i="6"/>
  <c r="H2414" i="7"/>
  <c r="I2419" i="6"/>
  <c r="I2419" i="7"/>
  <c r="G2421" i="6"/>
  <c r="G2421" i="7"/>
  <c r="F2423" i="6"/>
  <c r="F2423" i="7"/>
  <c r="O2423" i="7" s="1"/>
  <c r="H2426" i="6"/>
  <c r="H2426" i="7"/>
  <c r="H2431" i="6"/>
  <c r="H2431" i="7"/>
  <c r="I2436" i="6"/>
  <c r="I2436" i="7"/>
  <c r="G2438" i="6"/>
  <c r="G2438" i="7"/>
  <c r="F2440" i="6"/>
  <c r="F2440" i="7"/>
  <c r="H2443" i="6"/>
  <c r="H2443" i="7"/>
  <c r="I2448" i="6"/>
  <c r="I2448" i="7"/>
  <c r="G2450" i="6"/>
  <c r="G2450" i="7"/>
  <c r="F2452" i="6"/>
  <c r="F2452" i="7"/>
  <c r="H2455" i="6"/>
  <c r="H2455" i="7"/>
  <c r="I2460" i="6"/>
  <c r="I2460" i="7"/>
  <c r="G2462" i="7"/>
  <c r="G2462" i="6"/>
  <c r="F2464" i="6"/>
  <c r="F2464" i="7"/>
  <c r="H2467" i="6"/>
  <c r="H2467" i="7"/>
  <c r="I2472" i="6"/>
  <c r="I2472" i="7"/>
  <c r="F2476" i="6"/>
  <c r="F2476" i="7"/>
  <c r="H2479" i="6"/>
  <c r="H2479" i="7"/>
  <c r="I2484" i="6"/>
  <c r="I2484" i="7"/>
  <c r="G2486" i="6"/>
  <c r="G2486" i="7"/>
  <c r="F2488" i="6"/>
  <c r="F2488" i="7"/>
  <c r="H2491" i="6"/>
  <c r="H2491" i="7"/>
  <c r="I2496" i="6"/>
  <c r="I2496" i="7"/>
  <c r="G2498" i="7"/>
  <c r="G2498" i="6"/>
  <c r="F2500" i="6"/>
  <c r="F2500" i="7"/>
  <c r="H2503" i="6"/>
  <c r="H2503" i="7"/>
  <c r="G2474" i="6"/>
  <c r="I1985" i="6"/>
  <c r="F1108" i="7"/>
  <c r="F1190" i="7"/>
  <c r="O1190" i="7" s="1"/>
  <c r="O1320" i="7"/>
  <c r="F1386" i="7"/>
  <c r="G1391" i="7"/>
  <c r="G1415" i="7"/>
  <c r="F1427" i="7"/>
  <c r="F2001" i="7"/>
  <c r="H2014" i="7"/>
  <c r="G2217" i="7"/>
  <c r="F2635" i="7"/>
  <c r="O2685" i="7"/>
  <c r="G2633" i="6"/>
  <c r="G2633" i="7"/>
  <c r="I1165" i="6"/>
  <c r="I1165" i="7"/>
  <c r="I1177" i="6"/>
  <c r="I1177" i="7"/>
  <c r="O1177" i="7" s="1"/>
  <c r="G1179" i="6"/>
  <c r="G1179" i="7"/>
  <c r="H1184" i="6"/>
  <c r="H1184" i="7"/>
  <c r="G1191" i="6"/>
  <c r="G1191" i="7"/>
  <c r="I1235" i="6"/>
  <c r="I1235" i="7"/>
  <c r="I1300" i="6"/>
  <c r="I1300" i="7"/>
  <c r="O1300" i="7" s="1"/>
  <c r="F1304" i="6"/>
  <c r="F1304" i="7"/>
  <c r="F1309" i="6"/>
  <c r="F1309" i="7"/>
  <c r="H1317" i="6"/>
  <c r="H1317" i="7"/>
  <c r="I1334" i="6"/>
  <c r="I1334" i="7"/>
  <c r="G1360" i="6"/>
  <c r="G1360" i="7"/>
  <c r="H1365" i="6"/>
  <c r="H1365" i="7"/>
  <c r="G1372" i="6"/>
  <c r="G1372" i="7"/>
  <c r="F1374" i="6"/>
  <c r="F1374" i="7"/>
  <c r="I1423" i="6"/>
  <c r="I1423" i="7"/>
  <c r="O1423" i="7" s="1"/>
  <c r="I1471" i="6"/>
  <c r="I1471" i="7"/>
  <c r="G1473" i="6"/>
  <c r="G1473" i="7"/>
  <c r="H1478" i="6"/>
  <c r="H1478" i="7"/>
  <c r="G1526" i="6"/>
  <c r="G1526" i="7"/>
  <c r="F1528" i="6"/>
  <c r="F1528" i="7"/>
  <c r="I1536" i="6"/>
  <c r="I1536" i="7"/>
  <c r="F1540" i="6"/>
  <c r="F1540" i="7"/>
  <c r="I1548" i="6"/>
  <c r="I1548" i="7"/>
  <c r="I1560" i="6"/>
  <c r="I1560" i="7"/>
  <c r="F1564" i="6"/>
  <c r="F1564" i="7"/>
  <c r="I1572" i="6"/>
  <c r="I1572" i="7"/>
  <c r="H1579" i="6"/>
  <c r="H1579" i="7"/>
  <c r="I1584" i="6"/>
  <c r="I1584" i="7"/>
  <c r="G1586" i="6"/>
  <c r="G1586" i="7"/>
  <c r="F1588" i="6"/>
  <c r="F1588" i="7"/>
  <c r="I1596" i="6"/>
  <c r="I1596" i="7"/>
  <c r="G1598" i="6"/>
  <c r="G1598" i="7"/>
  <c r="H1603" i="6"/>
  <c r="H1603" i="7"/>
  <c r="G2210" i="6"/>
  <c r="G2210" i="7"/>
  <c r="F2212" i="6"/>
  <c r="F2212" i="7"/>
  <c r="F2224" i="6"/>
  <c r="F2224" i="7"/>
  <c r="H2227" i="6"/>
  <c r="H2227" i="7"/>
  <c r="F2236" i="6"/>
  <c r="F2236" i="7"/>
  <c r="F2260" i="6"/>
  <c r="F2260" i="7"/>
  <c r="I2280" i="6"/>
  <c r="I2280" i="7"/>
  <c r="I2292" i="6"/>
  <c r="I2292" i="7"/>
  <c r="F2296" i="6"/>
  <c r="F2296" i="7"/>
  <c r="F2308" i="6"/>
  <c r="F2308" i="7"/>
  <c r="G2342" i="6"/>
  <c r="G2342" i="7"/>
  <c r="H2347" i="6"/>
  <c r="H2347" i="7"/>
  <c r="I2364" i="6"/>
  <c r="I2364" i="7"/>
  <c r="G2390" i="6"/>
  <c r="G2390" i="7"/>
  <c r="H2395" i="6"/>
  <c r="H2395" i="7"/>
  <c r="I2412" i="6"/>
  <c r="I2412" i="7"/>
  <c r="H2419" i="6"/>
  <c r="H2419" i="7"/>
  <c r="G2426" i="6"/>
  <c r="G2426" i="7"/>
  <c r="I2465" i="6"/>
  <c r="I2465" i="7"/>
  <c r="I2549" i="6"/>
  <c r="I2549" i="7"/>
  <c r="H2556" i="6"/>
  <c r="H2556" i="7"/>
  <c r="I2614" i="6"/>
  <c r="I2614" i="7"/>
  <c r="I2626" i="6"/>
  <c r="I2626" i="7"/>
  <c r="H2633" i="6"/>
  <c r="H2633" i="7"/>
  <c r="I1107" i="6"/>
  <c r="I1107" i="7"/>
  <c r="O1107" i="7" s="1"/>
  <c r="G1109" i="6"/>
  <c r="G1109" i="7"/>
  <c r="H1114" i="6"/>
  <c r="H1114" i="7"/>
  <c r="I1119" i="6"/>
  <c r="I1119" i="7"/>
  <c r="O1119" i="7" s="1"/>
  <c r="G1121" i="6"/>
  <c r="G1121" i="7"/>
  <c r="H1126" i="6"/>
  <c r="H1126" i="7"/>
  <c r="I1131" i="6"/>
  <c r="I1131" i="7"/>
  <c r="G1133" i="6"/>
  <c r="G1133" i="7"/>
  <c r="H1138" i="6"/>
  <c r="H1138" i="7"/>
  <c r="I1143" i="6"/>
  <c r="I1143" i="7"/>
  <c r="O1143" i="7" s="1"/>
  <c r="G1145" i="6"/>
  <c r="G1145" i="7"/>
  <c r="H1150" i="6"/>
  <c r="H1150" i="7"/>
  <c r="I1155" i="6"/>
  <c r="I1155" i="7"/>
  <c r="O1155" i="7" s="1"/>
  <c r="G1157" i="6"/>
  <c r="G1157" i="7"/>
  <c r="H1162" i="6"/>
  <c r="H1162" i="7"/>
  <c r="I1167" i="6"/>
  <c r="I1167" i="7"/>
  <c r="G1169" i="6"/>
  <c r="G1169" i="7"/>
  <c r="H1174" i="6"/>
  <c r="H1174" i="7"/>
  <c r="I1179" i="6"/>
  <c r="I1179" i="7"/>
  <c r="O1179" i="7" s="1"/>
  <c r="G1181" i="6"/>
  <c r="G1181" i="7"/>
  <c r="H1186" i="6"/>
  <c r="H1186" i="7"/>
  <c r="I1191" i="6"/>
  <c r="I1191" i="7"/>
  <c r="O1191" i="7" s="1"/>
  <c r="G1193" i="6"/>
  <c r="G1193" i="7"/>
  <c r="F1195" i="6"/>
  <c r="F1195" i="7"/>
  <c r="H1198" i="6"/>
  <c r="H1198" i="7"/>
  <c r="I1203" i="6"/>
  <c r="I1203" i="7"/>
  <c r="G1205" i="6"/>
  <c r="G1205" i="7"/>
  <c r="F1207" i="6"/>
  <c r="F1207" i="7"/>
  <c r="H1210" i="6"/>
  <c r="H1210" i="7"/>
  <c r="I1215" i="6"/>
  <c r="I1215" i="7"/>
  <c r="G1217" i="6"/>
  <c r="G1217" i="7"/>
  <c r="I1220" i="6"/>
  <c r="I1220" i="7"/>
  <c r="G1222" i="6"/>
  <c r="G1222" i="7"/>
  <c r="F1224" i="6"/>
  <c r="F1224" i="7"/>
  <c r="O1224" i="7" s="1"/>
  <c r="G1227" i="6"/>
  <c r="G1227" i="7"/>
  <c r="F1229" i="6"/>
  <c r="F1229" i="7"/>
  <c r="H1232" i="6"/>
  <c r="H1232" i="7"/>
  <c r="I1237" i="6"/>
  <c r="I1237" i="7"/>
  <c r="G1239" i="6"/>
  <c r="G1239" i="7"/>
  <c r="F1241" i="6"/>
  <c r="F1241" i="7"/>
  <c r="O1241" i="7" s="1"/>
  <c r="H1244" i="6"/>
  <c r="H1244" i="7"/>
  <c r="I1249" i="6"/>
  <c r="I1249" i="7"/>
  <c r="G1251" i="6"/>
  <c r="G1251" i="7"/>
  <c r="F1253" i="6"/>
  <c r="F1253" i="7"/>
  <c r="H1256" i="6"/>
  <c r="H1256" i="7"/>
  <c r="I1261" i="6"/>
  <c r="I1261" i="7"/>
  <c r="G1263" i="6"/>
  <c r="G1263" i="7"/>
  <c r="F1265" i="6"/>
  <c r="F1265" i="7"/>
  <c r="H1268" i="6"/>
  <c r="H1268" i="7"/>
  <c r="F1270" i="6"/>
  <c r="F1270" i="7"/>
  <c r="O1270" i="7" s="1"/>
  <c r="H1273" i="6"/>
  <c r="H1273" i="7"/>
  <c r="I1278" i="6"/>
  <c r="I1278" i="7"/>
  <c r="G1280" i="6"/>
  <c r="G1280" i="7"/>
  <c r="F1282" i="6"/>
  <c r="F1282" i="7"/>
  <c r="O1282" i="7" s="1"/>
  <c r="H1285" i="6"/>
  <c r="H1285" i="7"/>
  <c r="I1290" i="6"/>
  <c r="I1290" i="7"/>
  <c r="G1292" i="6"/>
  <c r="G1292" i="7"/>
  <c r="F1294" i="6"/>
  <c r="F1294" i="7"/>
  <c r="H1297" i="6"/>
  <c r="H1297" i="7"/>
  <c r="I1302" i="6"/>
  <c r="I1302" i="7"/>
  <c r="G1304" i="6"/>
  <c r="G1304" i="7"/>
  <c r="I1307" i="6"/>
  <c r="I1307" i="7"/>
  <c r="G1309" i="6"/>
  <c r="G1309" i="7"/>
  <c r="I1312" i="6"/>
  <c r="I1312" i="7"/>
  <c r="G1314" i="6"/>
  <c r="G1314" i="7"/>
  <c r="F1316" i="6"/>
  <c r="F1316" i="7"/>
  <c r="H1319" i="6"/>
  <c r="H1319" i="7"/>
  <c r="G1326" i="6"/>
  <c r="G1326" i="7"/>
  <c r="F1328" i="6"/>
  <c r="F1328" i="7"/>
  <c r="O1328" i="7" s="1"/>
  <c r="I1336" i="6"/>
  <c r="I1336" i="7"/>
  <c r="G1338" i="6"/>
  <c r="G1338" i="7"/>
  <c r="I1348" i="6"/>
  <c r="I1348" i="7"/>
  <c r="G1350" i="6"/>
  <c r="G1350" i="7"/>
  <c r="F1352" i="6"/>
  <c r="F1352" i="7"/>
  <c r="H1355" i="6"/>
  <c r="H1355" i="7"/>
  <c r="I1360" i="6"/>
  <c r="I1360" i="7"/>
  <c r="G1362" i="6"/>
  <c r="G1362" i="7"/>
  <c r="F1364" i="6"/>
  <c r="F1364" i="7"/>
  <c r="I1372" i="6"/>
  <c r="I1372" i="7"/>
  <c r="G1374" i="6"/>
  <c r="G1374" i="7"/>
  <c r="F1376" i="6"/>
  <c r="F1376" i="7"/>
  <c r="H1379" i="6"/>
  <c r="H1379" i="7"/>
  <c r="I1384" i="6"/>
  <c r="I1384" i="7"/>
  <c r="G1386" i="6"/>
  <c r="G1386" i="7"/>
  <c r="F1388" i="6"/>
  <c r="F1388" i="7"/>
  <c r="I1389" i="6"/>
  <c r="I1389" i="7"/>
  <c r="F1393" i="6"/>
  <c r="F1393" i="7"/>
  <c r="H1396" i="6"/>
  <c r="H1396" i="7"/>
  <c r="I1401" i="6"/>
  <c r="I1401" i="7"/>
  <c r="G1403" i="6"/>
  <c r="G1403" i="7"/>
  <c r="F1405" i="6"/>
  <c r="F1405" i="7"/>
  <c r="H1408" i="6"/>
  <c r="H1408" i="7"/>
  <c r="I1413" i="6"/>
  <c r="I1413" i="7"/>
  <c r="F1417" i="6"/>
  <c r="F1417" i="7"/>
  <c r="H1420" i="6"/>
  <c r="H1420" i="7"/>
  <c r="I1425" i="6"/>
  <c r="I1425" i="7"/>
  <c r="G1427" i="6"/>
  <c r="G1427" i="7"/>
  <c r="F1429" i="6"/>
  <c r="F1429" i="7"/>
  <c r="H1432" i="6"/>
  <c r="H1432" i="7"/>
  <c r="I1437" i="6"/>
  <c r="I1437" i="7"/>
  <c r="G1439" i="6"/>
  <c r="G1439" i="7"/>
  <c r="F1441" i="6"/>
  <c r="F1441" i="7"/>
  <c r="H1444" i="6"/>
  <c r="H1444" i="7"/>
  <c r="I1449" i="6"/>
  <c r="I1449" i="7"/>
  <c r="F1453" i="6"/>
  <c r="F1453" i="7"/>
  <c r="H1456" i="6"/>
  <c r="H1456" i="7"/>
  <c r="I1461" i="6"/>
  <c r="I1461" i="7"/>
  <c r="G1463" i="6"/>
  <c r="G1463" i="7"/>
  <c r="F1465" i="6"/>
  <c r="F1465" i="7"/>
  <c r="H1468" i="6"/>
  <c r="H1468" i="7"/>
  <c r="I1473" i="6"/>
  <c r="I1473" i="7"/>
  <c r="G1475" i="6"/>
  <c r="G1475" i="7"/>
  <c r="F1477" i="6"/>
  <c r="F1477" i="7"/>
  <c r="H1480" i="6"/>
  <c r="H1480" i="7"/>
  <c r="I1485" i="6"/>
  <c r="I1485" i="7"/>
  <c r="F1489" i="6"/>
  <c r="F1489" i="7"/>
  <c r="H1492" i="6"/>
  <c r="H1492" i="7"/>
  <c r="I1497" i="6"/>
  <c r="I1497" i="7"/>
  <c r="H1879" i="6"/>
  <c r="H1879" i="7"/>
  <c r="I1884" i="6"/>
  <c r="I1884" i="7"/>
  <c r="G1886" i="6"/>
  <c r="G1886" i="7"/>
  <c r="F1888" i="6"/>
  <c r="F1888" i="7"/>
  <c r="H1891" i="6"/>
  <c r="H1891" i="7"/>
  <c r="I1896" i="6"/>
  <c r="I1896" i="7"/>
  <c r="G1898" i="6"/>
  <c r="G1898" i="7"/>
  <c r="F1900" i="6"/>
  <c r="F1900" i="7"/>
  <c r="H1903" i="6"/>
  <c r="H1903" i="7"/>
  <c r="I1908" i="6"/>
  <c r="I1908" i="7"/>
  <c r="G1910" i="6"/>
  <c r="G1910" i="7"/>
  <c r="F1912" i="6"/>
  <c r="F1912" i="7"/>
  <c r="H1915" i="6"/>
  <c r="H1915" i="7"/>
  <c r="I1920" i="6"/>
  <c r="I1920" i="7"/>
  <c r="G1922" i="6"/>
  <c r="G1922" i="7"/>
  <c r="F1924" i="6"/>
  <c r="F1924" i="7"/>
  <c r="H1927" i="6"/>
  <c r="H1927" i="7"/>
  <c r="I1932" i="6"/>
  <c r="I1932" i="7"/>
  <c r="G1934" i="6"/>
  <c r="G1934" i="7"/>
  <c r="I1937" i="6"/>
  <c r="I1937" i="7"/>
  <c r="G1939" i="6"/>
  <c r="G1939" i="7"/>
  <c r="F1941" i="6"/>
  <c r="F1941" i="7"/>
  <c r="H1944" i="6"/>
  <c r="H1944" i="7"/>
  <c r="F1946" i="6"/>
  <c r="F1946" i="7"/>
  <c r="O1946" i="7" s="1"/>
  <c r="H1949" i="6"/>
  <c r="H1949" i="7"/>
  <c r="I1954" i="6"/>
  <c r="I1954" i="7"/>
  <c r="G1956" i="6"/>
  <c r="G1956" i="7"/>
  <c r="F1958" i="6"/>
  <c r="F1958" i="7"/>
  <c r="H1961" i="6"/>
  <c r="H1961" i="7"/>
  <c r="F1963" i="6"/>
  <c r="F1963" i="7"/>
  <c r="O1963" i="7" s="1"/>
  <c r="H1966" i="6"/>
  <c r="H1966" i="7"/>
  <c r="I1971" i="6"/>
  <c r="I1971" i="7"/>
  <c r="G1973" i="6"/>
  <c r="G1973" i="7"/>
  <c r="F1975" i="6"/>
  <c r="F1975" i="7"/>
  <c r="I1983" i="6"/>
  <c r="I1983" i="7"/>
  <c r="H1990" i="6"/>
  <c r="H1990" i="7"/>
  <c r="I1995" i="6"/>
  <c r="I1995" i="7"/>
  <c r="G1997" i="6"/>
  <c r="G1997" i="7"/>
  <c r="F1999" i="6"/>
  <c r="F1999" i="7"/>
  <c r="H2002" i="6"/>
  <c r="H2002" i="7"/>
  <c r="I2007" i="6"/>
  <c r="I2007" i="7"/>
  <c r="G2009" i="6"/>
  <c r="G2009" i="7"/>
  <c r="F2011" i="6"/>
  <c r="F2011" i="7"/>
  <c r="I2019" i="6"/>
  <c r="I2019" i="7"/>
  <c r="G2021" i="6"/>
  <c r="G2021" i="7"/>
  <c r="F2023" i="6"/>
  <c r="F2023" i="7"/>
  <c r="G2026" i="6"/>
  <c r="G2026" i="7"/>
  <c r="F2028" i="6"/>
  <c r="F2028" i="7"/>
  <c r="G2031" i="6"/>
  <c r="G2031" i="7"/>
  <c r="F2033" i="6"/>
  <c r="F2033" i="7"/>
  <c r="H2036" i="6"/>
  <c r="H2036" i="7"/>
  <c r="I2041" i="6"/>
  <c r="I2041" i="7"/>
  <c r="I2046" i="6"/>
  <c r="I2046" i="7"/>
  <c r="O2046" i="7" s="1"/>
  <c r="G2048" i="6"/>
  <c r="G2048" i="7"/>
  <c r="H2053" i="6"/>
  <c r="H2053" i="7"/>
  <c r="I2058" i="6"/>
  <c r="I2058" i="7"/>
  <c r="I2063" i="6"/>
  <c r="I2063" i="7"/>
  <c r="I2068" i="6"/>
  <c r="I2068" i="7"/>
  <c r="O2068" i="7" s="1"/>
  <c r="G2070" i="6"/>
  <c r="G2070" i="7"/>
  <c r="H2075" i="6"/>
  <c r="H2075" i="7"/>
  <c r="I2080" i="6"/>
  <c r="I2080" i="7"/>
  <c r="G2082" i="6"/>
  <c r="G2082" i="7"/>
  <c r="O2084" i="7"/>
  <c r="H2087" i="6"/>
  <c r="H2087" i="7"/>
  <c r="I2092" i="6"/>
  <c r="I2092" i="7"/>
  <c r="G2094" i="6"/>
  <c r="G2094" i="7"/>
  <c r="F2096" i="6"/>
  <c r="F2096" i="7"/>
  <c r="I2104" i="6"/>
  <c r="I2104" i="7"/>
  <c r="G2106" i="6"/>
  <c r="G2106" i="7"/>
  <c r="F2108" i="6"/>
  <c r="F2108" i="7"/>
  <c r="H2111" i="6"/>
  <c r="H2111" i="7"/>
  <c r="I2116" i="6"/>
  <c r="I2116" i="7"/>
  <c r="O2116" i="7" s="1"/>
  <c r="G2118" i="6"/>
  <c r="G2118" i="7"/>
  <c r="F2120" i="6"/>
  <c r="F2120" i="7"/>
  <c r="O2120" i="7" s="1"/>
  <c r="H2123" i="6"/>
  <c r="H2123" i="7"/>
  <c r="I2128" i="6"/>
  <c r="I2128" i="7"/>
  <c r="G2130" i="6"/>
  <c r="G2130" i="7"/>
  <c r="F2132" i="6"/>
  <c r="F2132" i="7"/>
  <c r="H2135" i="6"/>
  <c r="H2135" i="7"/>
  <c r="I2140" i="6"/>
  <c r="I2140" i="7"/>
  <c r="G2142" i="6"/>
  <c r="G2142" i="7"/>
  <c r="F2144" i="6"/>
  <c r="F2144" i="7"/>
  <c r="I2152" i="6"/>
  <c r="I2152" i="7"/>
  <c r="G2154" i="6"/>
  <c r="G2154" i="7"/>
  <c r="I2157" i="6"/>
  <c r="I2157" i="7"/>
  <c r="G2159" i="6"/>
  <c r="G2159" i="7"/>
  <c r="I2162" i="6"/>
  <c r="I2162" i="7"/>
  <c r="G2164" i="6"/>
  <c r="G2164" i="7"/>
  <c r="F2166" i="6"/>
  <c r="F2166" i="7"/>
  <c r="O2166" i="7" s="1"/>
  <c r="H2169" i="6"/>
  <c r="H2169" i="7"/>
  <c r="I2174" i="6"/>
  <c r="I2174" i="7"/>
  <c r="G2176" i="6"/>
  <c r="G2176" i="7"/>
  <c r="F2178" i="6"/>
  <c r="F2178" i="7"/>
  <c r="H2181" i="6"/>
  <c r="H2181" i="7"/>
  <c r="I2186" i="6"/>
  <c r="I2186" i="7"/>
  <c r="G2188" i="6"/>
  <c r="G2188" i="7"/>
  <c r="H2193" i="6"/>
  <c r="H2193" i="7"/>
  <c r="I2198" i="6"/>
  <c r="I2198" i="7"/>
  <c r="G2200" i="6"/>
  <c r="G2200" i="7"/>
  <c r="F2202" i="6"/>
  <c r="F2202" i="7"/>
  <c r="O2202" i="7" s="1"/>
  <c r="H2205" i="6"/>
  <c r="H2205" i="7"/>
  <c r="I2210" i="6"/>
  <c r="I2210" i="7"/>
  <c r="G2212" i="6"/>
  <c r="G2212" i="7"/>
  <c r="F2214" i="6"/>
  <c r="F2214" i="7"/>
  <c r="I2222" i="6"/>
  <c r="I2222" i="7"/>
  <c r="G2224" i="6"/>
  <c r="G2224" i="7"/>
  <c r="H2229" i="6"/>
  <c r="H2229" i="7"/>
  <c r="I2234" i="6"/>
  <c r="I2234" i="7"/>
  <c r="O2234" i="7" s="1"/>
  <c r="G2236" i="6"/>
  <c r="G2236" i="7"/>
  <c r="F2238" i="6"/>
  <c r="F2238" i="7"/>
  <c r="H2241" i="6"/>
  <c r="H2241" i="7"/>
  <c r="I2246" i="6"/>
  <c r="I2246" i="7"/>
  <c r="G2248" i="6"/>
  <c r="G2248" i="7"/>
  <c r="F2250" i="6"/>
  <c r="F2250" i="7"/>
  <c r="H2253" i="6"/>
  <c r="H2253" i="7"/>
  <c r="I2258" i="6"/>
  <c r="I2258" i="7"/>
  <c r="G2260" i="6"/>
  <c r="G2260" i="7"/>
  <c r="H2265" i="6"/>
  <c r="H2265" i="7"/>
  <c r="I2270" i="6"/>
  <c r="I2270" i="7"/>
  <c r="G2272" i="6"/>
  <c r="G2272" i="7"/>
  <c r="F2274" i="6"/>
  <c r="F2274" i="7"/>
  <c r="I2282" i="6"/>
  <c r="I2282" i="7"/>
  <c r="G2284" i="6"/>
  <c r="G2284" i="7"/>
  <c r="F2286" i="6"/>
  <c r="F2286" i="7"/>
  <c r="H2289" i="6"/>
  <c r="H2289" i="7"/>
  <c r="I2294" i="6"/>
  <c r="I2294" i="7"/>
  <c r="G2296" i="6"/>
  <c r="G2296" i="7"/>
  <c r="F2298" i="6"/>
  <c r="F2298" i="7"/>
  <c r="I2306" i="6"/>
  <c r="I2306" i="7"/>
  <c r="G2308" i="6"/>
  <c r="G2308" i="7"/>
  <c r="F2310" i="6"/>
  <c r="F2310" i="7"/>
  <c r="H2313" i="6"/>
  <c r="H2313" i="7"/>
  <c r="I2318" i="6"/>
  <c r="I2318" i="7"/>
  <c r="G2320" i="6"/>
  <c r="G2320" i="7"/>
  <c r="H2325" i="6"/>
  <c r="H2325" i="7"/>
  <c r="I2330" i="6"/>
  <c r="I2330" i="7"/>
  <c r="G2332" i="6"/>
  <c r="G2332" i="7"/>
  <c r="F2334" i="6"/>
  <c r="F2334" i="7"/>
  <c r="H2337" i="6"/>
  <c r="H2337" i="7"/>
  <c r="I2342" i="6"/>
  <c r="I2342" i="7"/>
  <c r="G2344" i="6"/>
  <c r="G2344" i="7"/>
  <c r="H2349" i="6"/>
  <c r="H2349" i="7"/>
  <c r="I2354" i="6"/>
  <c r="I2354" i="7"/>
  <c r="G2356" i="6"/>
  <c r="G2356" i="7"/>
  <c r="F2358" i="6"/>
  <c r="F2358" i="7"/>
  <c r="H2361" i="6"/>
  <c r="H2361" i="7"/>
  <c r="I2366" i="6"/>
  <c r="I2366" i="7"/>
  <c r="G2368" i="6"/>
  <c r="G2368" i="7"/>
  <c r="H2373" i="6"/>
  <c r="H2373" i="7"/>
  <c r="I2378" i="6"/>
  <c r="I2378" i="7"/>
  <c r="G2380" i="6"/>
  <c r="G2380" i="7"/>
  <c r="F2382" i="6"/>
  <c r="F2382" i="7"/>
  <c r="H2385" i="6"/>
  <c r="H2385" i="7"/>
  <c r="I2390" i="6"/>
  <c r="I2390" i="7"/>
  <c r="G2392" i="6"/>
  <c r="G2392" i="7"/>
  <c r="F2394" i="6"/>
  <c r="F2394" i="7"/>
  <c r="H2397" i="6"/>
  <c r="H2397" i="7"/>
  <c r="I2402" i="6"/>
  <c r="I2402" i="7"/>
  <c r="G2404" i="6"/>
  <c r="G2404" i="7"/>
  <c r="F2406" i="6"/>
  <c r="F2406" i="7"/>
  <c r="H2409" i="6"/>
  <c r="H2409" i="7"/>
  <c r="I2414" i="6"/>
  <c r="I2414" i="7"/>
  <c r="F2346" i="6"/>
  <c r="F2168" i="6"/>
  <c r="G2084" i="6"/>
  <c r="G1985" i="6"/>
  <c r="G1094" i="7"/>
  <c r="I1097" i="7"/>
  <c r="F1135" i="7"/>
  <c r="F1142" i="7"/>
  <c r="F1149" i="7"/>
  <c r="O1149" i="7" s="1"/>
  <c r="F1168" i="7"/>
  <c r="F1169" i="7"/>
  <c r="F1176" i="7"/>
  <c r="F1183" i="7"/>
  <c r="O1183" i="7" s="1"/>
  <c r="F1340" i="7"/>
  <c r="F1422" i="7"/>
  <c r="F1446" i="7"/>
  <c r="H1797" i="7"/>
  <c r="F1987" i="7"/>
  <c r="H2089" i="7"/>
  <c r="H2217" i="7"/>
  <c r="G2587" i="7"/>
  <c r="G2599" i="7"/>
  <c r="I2566" i="6"/>
  <c r="I2566" i="7"/>
  <c r="H2573" i="6"/>
  <c r="H2573" i="7"/>
  <c r="G2604" i="6"/>
  <c r="G2604" i="7"/>
  <c r="H2609" i="6"/>
  <c r="H2609" i="7"/>
  <c r="H2614" i="6"/>
  <c r="H2614" i="7"/>
  <c r="G2621" i="6"/>
  <c r="G2621" i="7"/>
  <c r="F2623" i="6"/>
  <c r="F2623" i="7"/>
  <c r="H2626" i="6"/>
  <c r="H2626" i="7"/>
  <c r="I2643" i="6"/>
  <c r="I2643" i="7"/>
  <c r="H2655" i="6"/>
  <c r="H2655" i="7"/>
  <c r="G1215" i="6"/>
  <c r="G1215" i="7"/>
  <c r="F1217" i="6"/>
  <c r="F1217" i="7"/>
  <c r="G1220" i="6"/>
  <c r="G1220" i="7"/>
  <c r="H1225" i="6"/>
  <c r="H1225" i="7"/>
  <c r="H1230" i="6"/>
  <c r="H1230" i="7"/>
  <c r="F1239" i="6"/>
  <c r="F1239" i="7"/>
  <c r="I1276" i="6"/>
  <c r="I1276" i="7"/>
  <c r="O1276" i="7" s="1"/>
  <c r="F1280" i="6"/>
  <c r="F1280" i="7"/>
  <c r="G1307" i="6"/>
  <c r="G1307" i="7"/>
  <c r="G1312" i="6"/>
  <c r="G1312" i="7"/>
  <c r="G1336" i="6"/>
  <c r="G1336" i="7"/>
  <c r="F1338" i="6"/>
  <c r="F1338" i="7"/>
  <c r="I1346" i="6"/>
  <c r="I1346" i="7"/>
  <c r="H1353" i="6"/>
  <c r="H1353" i="7"/>
  <c r="I1370" i="6"/>
  <c r="I1370" i="7"/>
  <c r="I1382" i="6"/>
  <c r="I1382" i="7"/>
  <c r="G1384" i="6"/>
  <c r="G1384" i="7"/>
  <c r="G1389" i="6"/>
  <c r="G1389" i="7"/>
  <c r="H1394" i="6"/>
  <c r="H1394" i="7"/>
  <c r="G1425" i="6"/>
  <c r="G1425" i="7"/>
  <c r="I1435" i="6"/>
  <c r="I1435" i="7"/>
  <c r="G1437" i="6"/>
  <c r="G1437" i="7"/>
  <c r="F1439" i="6"/>
  <c r="F1439" i="7"/>
  <c r="H1442" i="6"/>
  <c r="H1442" i="7"/>
  <c r="G1449" i="6"/>
  <c r="G1449" i="7"/>
  <c r="H1454" i="6"/>
  <c r="H1454" i="7"/>
  <c r="G1461" i="6"/>
  <c r="G1461" i="7"/>
  <c r="F1463" i="6"/>
  <c r="F1463" i="7"/>
  <c r="H1490" i="6"/>
  <c r="H1490" i="7"/>
  <c r="H1502" i="6"/>
  <c r="H1502" i="7"/>
  <c r="H1519" i="6"/>
  <c r="H1519" i="7"/>
  <c r="G1562" i="6"/>
  <c r="G1562" i="7"/>
  <c r="I2244" i="6"/>
  <c r="I2244" i="7"/>
  <c r="I2256" i="6"/>
  <c r="I2256" i="7"/>
  <c r="H2287" i="6"/>
  <c r="H2287" i="7"/>
  <c r="I2304" i="6"/>
  <c r="I2304" i="7"/>
  <c r="G2330" i="7"/>
  <c r="G2330" i="6"/>
  <c r="H2335" i="6"/>
  <c r="H2335" i="7"/>
  <c r="F2344" i="6"/>
  <c r="F2344" i="7"/>
  <c r="I2352" i="6"/>
  <c r="I2352" i="7"/>
  <c r="F2356" i="6"/>
  <c r="F2356" i="7"/>
  <c r="H2359" i="6"/>
  <c r="H2359" i="7"/>
  <c r="G2366" i="7"/>
  <c r="G2366" i="6"/>
  <c r="H2371" i="6"/>
  <c r="H2371" i="7"/>
  <c r="I2388" i="6"/>
  <c r="I2388" i="7"/>
  <c r="F2392" i="6"/>
  <c r="F2392" i="7"/>
  <c r="I2400" i="6"/>
  <c r="I2400" i="7"/>
  <c r="F2404" i="6"/>
  <c r="F2404" i="7"/>
  <c r="G2414" i="6"/>
  <c r="G2414" i="7"/>
  <c r="I2424" i="6"/>
  <c r="I2424" i="7"/>
  <c r="G2431" i="6"/>
  <c r="G2431" i="7"/>
  <c r="H2436" i="6"/>
  <c r="H2436" i="7"/>
  <c r="G2443" i="6"/>
  <c r="G2443" i="7"/>
  <c r="I2453" i="6"/>
  <c r="I2453" i="7"/>
  <c r="H2460" i="6"/>
  <c r="H2460" i="7"/>
  <c r="G2467" i="6"/>
  <c r="G2467" i="7"/>
  <c r="I2477" i="6"/>
  <c r="I2477" i="7"/>
  <c r="G2491" i="6"/>
  <c r="G2491" i="7"/>
  <c r="H2496" i="6"/>
  <c r="H2496" i="7"/>
  <c r="H2508" i="6"/>
  <c r="H2508" i="7"/>
  <c r="I2561" i="6"/>
  <c r="I2561" i="7"/>
  <c r="I2573" i="7"/>
  <c r="I2573" i="6"/>
  <c r="F2589" i="6"/>
  <c r="F2589" i="7"/>
  <c r="I2609" i="6"/>
  <c r="I2609" i="7"/>
  <c r="F1391" i="7"/>
  <c r="H1109" i="6"/>
  <c r="H1109" i="7"/>
  <c r="I1114" i="6"/>
  <c r="I1114" i="7"/>
  <c r="G1116" i="6"/>
  <c r="G1116" i="7"/>
  <c r="H1121" i="6"/>
  <c r="H1121" i="7"/>
  <c r="I1126" i="6"/>
  <c r="I1126" i="7"/>
  <c r="G1128" i="6"/>
  <c r="G1128" i="7"/>
  <c r="H1133" i="6"/>
  <c r="H1133" i="7"/>
  <c r="I1138" i="6"/>
  <c r="I1138" i="7"/>
  <c r="G1140" i="6"/>
  <c r="G1140" i="7"/>
  <c r="H1145" i="6"/>
  <c r="H1145" i="7"/>
  <c r="I1150" i="6"/>
  <c r="I1150" i="7"/>
  <c r="G1152" i="6"/>
  <c r="G1152" i="7"/>
  <c r="H1157" i="6"/>
  <c r="H1157" i="7"/>
  <c r="I1162" i="6"/>
  <c r="I1162" i="7"/>
  <c r="G1164" i="6"/>
  <c r="G1164" i="7"/>
  <c r="H1169" i="6"/>
  <c r="H1169" i="7"/>
  <c r="I1174" i="6"/>
  <c r="I1174" i="7"/>
  <c r="G1176" i="6"/>
  <c r="G1176" i="7"/>
  <c r="H1181" i="6"/>
  <c r="H1181" i="7"/>
  <c r="I1186" i="6"/>
  <c r="I1186" i="7"/>
  <c r="G1188" i="6"/>
  <c r="G1188" i="7"/>
  <c r="H1193" i="6"/>
  <c r="H1193" i="7"/>
  <c r="I1198" i="6"/>
  <c r="I1198" i="7"/>
  <c r="G1200" i="6"/>
  <c r="G1200" i="7"/>
  <c r="F1202" i="6"/>
  <c r="F1202" i="7"/>
  <c r="O1202" i="7" s="1"/>
  <c r="H1205" i="6"/>
  <c r="H1205" i="7"/>
  <c r="I1210" i="6"/>
  <c r="I1210" i="7"/>
  <c r="G1212" i="6"/>
  <c r="G1212" i="7"/>
  <c r="F1214" i="6"/>
  <c r="F1214" i="7"/>
  <c r="H1217" i="6"/>
  <c r="H1217" i="7"/>
  <c r="F1219" i="6"/>
  <c r="F1219" i="7"/>
  <c r="H1222" i="6"/>
  <c r="H1222" i="7"/>
  <c r="H1227" i="6"/>
  <c r="H1227" i="7"/>
  <c r="I1232" i="6"/>
  <c r="I1232" i="7"/>
  <c r="O1232" i="7" s="1"/>
  <c r="G1234" i="6"/>
  <c r="G1234" i="7"/>
  <c r="F1236" i="6"/>
  <c r="F1236" i="7"/>
  <c r="H1239" i="6"/>
  <c r="H1239" i="7"/>
  <c r="I1244" i="6"/>
  <c r="I1244" i="7"/>
  <c r="G1246" i="6"/>
  <c r="G1246" i="7"/>
  <c r="F1248" i="6"/>
  <c r="F1248" i="7"/>
  <c r="O1248" i="7" s="1"/>
  <c r="H1251" i="6"/>
  <c r="H1251" i="7"/>
  <c r="I1256" i="6"/>
  <c r="I1256" i="7"/>
  <c r="G1258" i="6"/>
  <c r="G1258" i="7"/>
  <c r="F1260" i="6"/>
  <c r="F1260" i="7"/>
  <c r="O1260" i="7" s="1"/>
  <c r="H1263" i="6"/>
  <c r="H1263" i="7"/>
  <c r="I1268" i="6"/>
  <c r="I1268" i="7"/>
  <c r="I1273" i="6"/>
  <c r="I1273" i="7"/>
  <c r="G1275" i="6"/>
  <c r="G1275" i="7"/>
  <c r="F1277" i="6"/>
  <c r="F1277" i="7"/>
  <c r="H1280" i="6"/>
  <c r="H1280" i="7"/>
  <c r="I1285" i="6"/>
  <c r="I1285" i="7"/>
  <c r="G1287" i="6"/>
  <c r="G1287" i="7"/>
  <c r="F1289" i="6"/>
  <c r="F1289" i="7"/>
  <c r="H1292" i="6"/>
  <c r="H1292" i="7"/>
  <c r="I1297" i="6"/>
  <c r="I1297" i="7"/>
  <c r="G1299" i="6"/>
  <c r="G1299" i="7"/>
  <c r="F1301" i="6"/>
  <c r="F1301" i="7"/>
  <c r="O1301" i="7" s="1"/>
  <c r="H1304" i="6"/>
  <c r="H1304" i="7"/>
  <c r="F1306" i="6"/>
  <c r="F1306" i="7"/>
  <c r="O1306" i="7" s="1"/>
  <c r="H1309" i="6"/>
  <c r="H1309" i="7"/>
  <c r="F1311" i="6"/>
  <c r="F1311" i="7"/>
  <c r="H1314" i="6"/>
  <c r="H1314" i="7"/>
  <c r="I1319" i="6"/>
  <c r="I1319" i="7"/>
  <c r="G1321" i="6"/>
  <c r="G1321" i="7"/>
  <c r="F1323" i="6"/>
  <c r="F1323" i="7"/>
  <c r="H1326" i="6"/>
  <c r="H1326" i="7"/>
  <c r="I1331" i="6"/>
  <c r="I1331" i="7"/>
  <c r="G1333" i="6"/>
  <c r="G1333" i="7"/>
  <c r="F1335" i="6"/>
  <c r="F1335" i="7"/>
  <c r="H1338" i="6"/>
  <c r="H1338" i="7"/>
  <c r="I1343" i="6"/>
  <c r="I1343" i="7"/>
  <c r="G1345" i="6"/>
  <c r="G1345" i="7"/>
  <c r="F1347" i="6"/>
  <c r="F1347" i="7"/>
  <c r="H1350" i="6"/>
  <c r="H1350" i="7"/>
  <c r="I1355" i="6"/>
  <c r="I1355" i="7"/>
  <c r="G1357" i="6"/>
  <c r="G1357" i="7"/>
  <c r="F1359" i="6"/>
  <c r="F1359" i="7"/>
  <c r="H1362" i="6"/>
  <c r="H1362" i="7"/>
  <c r="I1367" i="6"/>
  <c r="I1367" i="7"/>
  <c r="G1369" i="6"/>
  <c r="G1369" i="7"/>
  <c r="F1371" i="6"/>
  <c r="F1371" i="7"/>
  <c r="H1374" i="6"/>
  <c r="H1374" i="7"/>
  <c r="I1379" i="6"/>
  <c r="I1379" i="7"/>
  <c r="G1381" i="6"/>
  <c r="G1381" i="7"/>
  <c r="F1383" i="6"/>
  <c r="F1383" i="7"/>
  <c r="H1386" i="6"/>
  <c r="H1386" i="7"/>
  <c r="H1391" i="6"/>
  <c r="H1391" i="7"/>
  <c r="I1396" i="6"/>
  <c r="I1396" i="7"/>
  <c r="G1398" i="6"/>
  <c r="G1398" i="7"/>
  <c r="F1400" i="6"/>
  <c r="F1400" i="7"/>
  <c r="H1403" i="6"/>
  <c r="H1403" i="7"/>
  <c r="I1408" i="6"/>
  <c r="I1408" i="7"/>
  <c r="G1410" i="6"/>
  <c r="G1410" i="7"/>
  <c r="F1412" i="6"/>
  <c r="F1412" i="7"/>
  <c r="H1415" i="6"/>
  <c r="H1415" i="7"/>
  <c r="I1420" i="6"/>
  <c r="I1420" i="7"/>
  <c r="G1422" i="6"/>
  <c r="G1422" i="7"/>
  <c r="F1424" i="6"/>
  <c r="F1424" i="7"/>
  <c r="H1427" i="6"/>
  <c r="H1427" i="7"/>
  <c r="I1432" i="6"/>
  <c r="I1432" i="7"/>
  <c r="G1434" i="6"/>
  <c r="G1434" i="7"/>
  <c r="F1436" i="6"/>
  <c r="F1436" i="7"/>
  <c r="I1879" i="6"/>
  <c r="I1879" i="7"/>
  <c r="G1881" i="6"/>
  <c r="G1881" i="7"/>
  <c r="F1883" i="6"/>
  <c r="F1883" i="7"/>
  <c r="H1886" i="7"/>
  <c r="H1886" i="6"/>
  <c r="I1891" i="6"/>
  <c r="I1891" i="7"/>
  <c r="O1891" i="7" s="1"/>
  <c r="G1893" i="6"/>
  <c r="G1893" i="7"/>
  <c r="F1895" i="6"/>
  <c r="F1895" i="7"/>
  <c r="H1898" i="6"/>
  <c r="H1898" i="7"/>
  <c r="I1903" i="6"/>
  <c r="I1903" i="7"/>
  <c r="O1903" i="7" s="1"/>
  <c r="H1910" i="6"/>
  <c r="H1910" i="7"/>
  <c r="I1915" i="6"/>
  <c r="I1915" i="7"/>
  <c r="O1915" i="7" s="1"/>
  <c r="G1917" i="6"/>
  <c r="G1917" i="7"/>
  <c r="F1919" i="6"/>
  <c r="F1919" i="7"/>
  <c r="H1922" i="6"/>
  <c r="H1922" i="7"/>
  <c r="I1927" i="6"/>
  <c r="I1927" i="7"/>
  <c r="O1927" i="7" s="1"/>
  <c r="G1929" i="6"/>
  <c r="G1929" i="7"/>
  <c r="F1931" i="6"/>
  <c r="F1931" i="7"/>
  <c r="H1934" i="6"/>
  <c r="H1934" i="7"/>
  <c r="F1936" i="6"/>
  <c r="F1936" i="7"/>
  <c r="H1939" i="6"/>
  <c r="H1939" i="7"/>
  <c r="I1944" i="6"/>
  <c r="I1944" i="7"/>
  <c r="I1949" i="6"/>
  <c r="I1949" i="7"/>
  <c r="O1949" i="7" s="1"/>
  <c r="G1951" i="6"/>
  <c r="G1951" i="7"/>
  <c r="F1953" i="6"/>
  <c r="F1953" i="7"/>
  <c r="H1956" i="6"/>
  <c r="H1956" i="7"/>
  <c r="I1961" i="7"/>
  <c r="I1961" i="6"/>
  <c r="I1966" i="6"/>
  <c r="I1966" i="7"/>
  <c r="O1966" i="7" s="1"/>
  <c r="F1970" i="6"/>
  <c r="F1970" i="7"/>
  <c r="H1973" i="6"/>
  <c r="H1973" i="7"/>
  <c r="I1978" i="6"/>
  <c r="I1978" i="7"/>
  <c r="G1980" i="6"/>
  <c r="G1980" i="7"/>
  <c r="F1982" i="6"/>
  <c r="F1982" i="7"/>
  <c r="H1985" i="6"/>
  <c r="H1985" i="7"/>
  <c r="I1990" i="6"/>
  <c r="I1990" i="7"/>
  <c r="O1990" i="7" s="1"/>
  <c r="F1994" i="6"/>
  <c r="F1994" i="7"/>
  <c r="H1997" i="6"/>
  <c r="H1997" i="7"/>
  <c r="I2002" i="6"/>
  <c r="I2002" i="7"/>
  <c r="G2004" i="6"/>
  <c r="G2004" i="7"/>
  <c r="F2006" i="6"/>
  <c r="F2006" i="7"/>
  <c r="H2009" i="6"/>
  <c r="H2009" i="7"/>
  <c r="I2014" i="6"/>
  <c r="I2014" i="7"/>
  <c r="O2014" i="7" s="1"/>
  <c r="G2016" i="6"/>
  <c r="G2016" i="7"/>
  <c r="F2018" i="6"/>
  <c r="F2018" i="7"/>
  <c r="H2021" i="6"/>
  <c r="H2021" i="7"/>
  <c r="H2026" i="6"/>
  <c r="H2026" i="7"/>
  <c r="H2031" i="6"/>
  <c r="H2031" i="7"/>
  <c r="I2036" i="6"/>
  <c r="I2036" i="7"/>
  <c r="G2038" i="6"/>
  <c r="G2038" i="7"/>
  <c r="F2040" i="6"/>
  <c r="F2040" i="7"/>
  <c r="G2043" i="6"/>
  <c r="G2043" i="7"/>
  <c r="F2045" i="6"/>
  <c r="F2045" i="7"/>
  <c r="H2048" i="6"/>
  <c r="H2048" i="7"/>
  <c r="I2053" i="6"/>
  <c r="I2053" i="7"/>
  <c r="G2055" i="6"/>
  <c r="G2055" i="7"/>
  <c r="F2057" i="6"/>
  <c r="F2057" i="7"/>
  <c r="G2060" i="6"/>
  <c r="G2060" i="7"/>
  <c r="F2062" i="6"/>
  <c r="F2062" i="7"/>
  <c r="G2065" i="6"/>
  <c r="G2065" i="7"/>
  <c r="F2067" i="6"/>
  <c r="F2067" i="7"/>
  <c r="O2067" i="7" s="1"/>
  <c r="H2070" i="6"/>
  <c r="H2070" i="7"/>
  <c r="I2075" i="6"/>
  <c r="I2075" i="7"/>
  <c r="G2077" i="6"/>
  <c r="G2077" i="7"/>
  <c r="F2079" i="6"/>
  <c r="F2079" i="7"/>
  <c r="H2082" i="6"/>
  <c r="H2082" i="7"/>
  <c r="I2087" i="6"/>
  <c r="I2087" i="7"/>
  <c r="G2089" i="6"/>
  <c r="G2089" i="7"/>
  <c r="F2091" i="6"/>
  <c r="F2091" i="7"/>
  <c r="H2094" i="6"/>
  <c r="H2094" i="7"/>
  <c r="I2099" i="6"/>
  <c r="I2099" i="7"/>
  <c r="O2099" i="7" s="1"/>
  <c r="G2101" i="6"/>
  <c r="G2101" i="7"/>
  <c r="F2103" i="6"/>
  <c r="F2103" i="7"/>
  <c r="H2106" i="6"/>
  <c r="H2106" i="7"/>
  <c r="I2111" i="6"/>
  <c r="I2111" i="7"/>
  <c r="G2113" i="6"/>
  <c r="G2113" i="7"/>
  <c r="F2115" i="6"/>
  <c r="F2115" i="7"/>
  <c r="H2118" i="6"/>
  <c r="H2118" i="7"/>
  <c r="I2123" i="6"/>
  <c r="I2123" i="7"/>
  <c r="O2123" i="7" s="1"/>
  <c r="G2125" i="6"/>
  <c r="G2125" i="7"/>
  <c r="F2127" i="6"/>
  <c r="F2127" i="7"/>
  <c r="H2130" i="6"/>
  <c r="H2130" i="7"/>
  <c r="I2135" i="6"/>
  <c r="I2135" i="7"/>
  <c r="O2135" i="7" s="1"/>
  <c r="G2137" i="6"/>
  <c r="G2137" i="7"/>
  <c r="F2139" i="6"/>
  <c r="F2139" i="7"/>
  <c r="H2142" i="6"/>
  <c r="H2142" i="7"/>
  <c r="I2147" i="6"/>
  <c r="I2147" i="7"/>
  <c r="G2149" i="6"/>
  <c r="G2149" i="7"/>
  <c r="F2151" i="6"/>
  <c r="F2151" i="7"/>
  <c r="H2154" i="6"/>
  <c r="H2154" i="7"/>
  <c r="F2156" i="6"/>
  <c r="F2156" i="7"/>
  <c r="H2159" i="6"/>
  <c r="H2159" i="7"/>
  <c r="F2161" i="6"/>
  <c r="F2161" i="7"/>
  <c r="H2164" i="6"/>
  <c r="H2164" i="7"/>
  <c r="I2169" i="6"/>
  <c r="I2169" i="7"/>
  <c r="G2171" i="6"/>
  <c r="G2171" i="7"/>
  <c r="F2173" i="6"/>
  <c r="F2173" i="7"/>
  <c r="H2176" i="6"/>
  <c r="H2176" i="7"/>
  <c r="I2181" i="6"/>
  <c r="I2181" i="7"/>
  <c r="G2183" i="6"/>
  <c r="G2183" i="7"/>
  <c r="F2185" i="6"/>
  <c r="F2185" i="7"/>
  <c r="H2188" i="6"/>
  <c r="H2188" i="7"/>
  <c r="I2193" i="6"/>
  <c r="I2193" i="7"/>
  <c r="G2195" i="6"/>
  <c r="G2195" i="7"/>
  <c r="F2197" i="6"/>
  <c r="F2197" i="7"/>
  <c r="H2200" i="6"/>
  <c r="H2200" i="7"/>
  <c r="I2205" i="6"/>
  <c r="I2205" i="7"/>
  <c r="O2205" i="7" s="1"/>
  <c r="G2207" i="6"/>
  <c r="G2207" i="7"/>
  <c r="F2209" i="6"/>
  <c r="F2209" i="7"/>
  <c r="H2212" i="6"/>
  <c r="H2212" i="7"/>
  <c r="I2217" i="6"/>
  <c r="I2217" i="7"/>
  <c r="F2221" i="6"/>
  <c r="F2221" i="7"/>
  <c r="H2224" i="6"/>
  <c r="H2224" i="7"/>
  <c r="I2229" i="6"/>
  <c r="I2229" i="7"/>
  <c r="G2231" i="6"/>
  <c r="G2231" i="7"/>
  <c r="F2233" i="6"/>
  <c r="F2233" i="7"/>
  <c r="H2236" i="6"/>
  <c r="H2236" i="7"/>
  <c r="I2241" i="6"/>
  <c r="I2241" i="7"/>
  <c r="G2243" i="6"/>
  <c r="G2243" i="7"/>
  <c r="F2245" i="6"/>
  <c r="F2245" i="7"/>
  <c r="H2248" i="6"/>
  <c r="H2248" i="7"/>
  <c r="I2253" i="6"/>
  <c r="I2253" i="7"/>
  <c r="F2257" i="6"/>
  <c r="F2257" i="7"/>
  <c r="H2260" i="6"/>
  <c r="H2260" i="7"/>
  <c r="I2265" i="6"/>
  <c r="I2265" i="7"/>
  <c r="G2267" i="6"/>
  <c r="G2267" i="7"/>
  <c r="F2269" i="6"/>
  <c r="F2269" i="7"/>
  <c r="H2272" i="6"/>
  <c r="H2272" i="7"/>
  <c r="I2277" i="6"/>
  <c r="I2277" i="7"/>
  <c r="G2279" i="6"/>
  <c r="G2279" i="7"/>
  <c r="F2281" i="6"/>
  <c r="F2281" i="7"/>
  <c r="H2284" i="6"/>
  <c r="H2284" i="7"/>
  <c r="I2289" i="6"/>
  <c r="I2289" i="7"/>
  <c r="G2291" i="6"/>
  <c r="G2291" i="7"/>
  <c r="F2293" i="6"/>
  <c r="F2293" i="7"/>
  <c r="H2296" i="6"/>
  <c r="H2296" i="7"/>
  <c r="I2301" i="6"/>
  <c r="I2301" i="7"/>
  <c r="G2303" i="6"/>
  <c r="G2303" i="7"/>
  <c r="F2305" i="6"/>
  <c r="F2305" i="7"/>
  <c r="I2585" i="6"/>
  <c r="G2270" i="6"/>
  <c r="F1161" i="7"/>
  <c r="H1341" i="7"/>
  <c r="F1451" i="7"/>
  <c r="H1703" i="7"/>
  <c r="G1905" i="7"/>
  <c r="G1992" i="7"/>
  <c r="H1172" i="6"/>
  <c r="H1172" i="7"/>
  <c r="I1189" i="6"/>
  <c r="I1189" i="7"/>
  <c r="O1189" i="7" s="1"/>
  <c r="H1196" i="6"/>
  <c r="H1196" i="7"/>
  <c r="F1205" i="6"/>
  <c r="F1205" i="7"/>
  <c r="H1242" i="6"/>
  <c r="H1242" i="7"/>
  <c r="G1261" i="6"/>
  <c r="G1261" i="7"/>
  <c r="F1314" i="6"/>
  <c r="F1314" i="7"/>
  <c r="G1324" i="6"/>
  <c r="G1324" i="7"/>
  <c r="F1326" i="6"/>
  <c r="F1326" i="7"/>
  <c r="H1377" i="6"/>
  <c r="H1377" i="7"/>
  <c r="F1403" i="6"/>
  <c r="F1403" i="7"/>
  <c r="H1418" i="6"/>
  <c r="H1418" i="7"/>
  <c r="I1483" i="6"/>
  <c r="I1483" i="7"/>
  <c r="I1512" i="6"/>
  <c r="I1512" i="7"/>
  <c r="F1516" i="6"/>
  <c r="F1516" i="7"/>
  <c r="H1531" i="6"/>
  <c r="H1531" i="7"/>
  <c r="G1538" i="6"/>
  <c r="G1538" i="7"/>
  <c r="H1567" i="6"/>
  <c r="H1567" i="7"/>
  <c r="G1574" i="6"/>
  <c r="G1574" i="7"/>
  <c r="F1576" i="6"/>
  <c r="F1576" i="7"/>
  <c r="F1600" i="6"/>
  <c r="F1600" i="7"/>
  <c r="F2320" i="6"/>
  <c r="F2320" i="7"/>
  <c r="I2340" i="6"/>
  <c r="I2340" i="7"/>
  <c r="F2380" i="6"/>
  <c r="F2380" i="7"/>
  <c r="F2428" i="6"/>
  <c r="F2428" i="7"/>
  <c r="F2433" i="6"/>
  <c r="F2433" i="7"/>
  <c r="G2455" i="6"/>
  <c r="G2455" i="7"/>
  <c r="G2503" i="6"/>
  <c r="G2503" i="7"/>
  <c r="F2505" i="6"/>
  <c r="F2505" i="7"/>
  <c r="F2517" i="6"/>
  <c r="F2517" i="7"/>
  <c r="G2539" i="6"/>
  <c r="G2539" i="7"/>
  <c r="H2592" i="6"/>
  <c r="H2592" i="7"/>
  <c r="F2601" i="6"/>
  <c r="F2601" i="7"/>
  <c r="G2616" i="6"/>
  <c r="G2616" i="7"/>
  <c r="I2638" i="6"/>
  <c r="I2638" i="7"/>
  <c r="H1104" i="6"/>
  <c r="H1104" i="7"/>
  <c r="I1109" i="6"/>
  <c r="I1109" i="7"/>
  <c r="G1111" i="6"/>
  <c r="G1111" i="7"/>
  <c r="H1116" i="6"/>
  <c r="H1116" i="7"/>
  <c r="I1121" i="6"/>
  <c r="I1121" i="7"/>
  <c r="O1121" i="7" s="1"/>
  <c r="G1123" i="6"/>
  <c r="G1123" i="7"/>
  <c r="H1128" i="6"/>
  <c r="H1128" i="7"/>
  <c r="I1133" i="6"/>
  <c r="I1133" i="7"/>
  <c r="O1133" i="7" s="1"/>
  <c r="G1135" i="6"/>
  <c r="G1135" i="7"/>
  <c r="H1140" i="6"/>
  <c r="H1140" i="7"/>
  <c r="I1145" i="6"/>
  <c r="I1145" i="7"/>
  <c r="G1147" i="6"/>
  <c r="G1147" i="7"/>
  <c r="H1152" i="6"/>
  <c r="H1152" i="7"/>
  <c r="I1157" i="6"/>
  <c r="I1157" i="7"/>
  <c r="O1157" i="7" s="1"/>
  <c r="G1159" i="6"/>
  <c r="G1159" i="7"/>
  <c r="H1164" i="6"/>
  <c r="H1164" i="7"/>
  <c r="I1169" i="6"/>
  <c r="I1169" i="7"/>
  <c r="G1171" i="6"/>
  <c r="G1171" i="7"/>
  <c r="H1176" i="6"/>
  <c r="H1176" i="7"/>
  <c r="I1181" i="6"/>
  <c r="I1181" i="7"/>
  <c r="G1183" i="6"/>
  <c r="G1183" i="7"/>
  <c r="H1188" i="6"/>
  <c r="H1188" i="7"/>
  <c r="I1193" i="6"/>
  <c r="I1193" i="7"/>
  <c r="G1195" i="6"/>
  <c r="G1195" i="7"/>
  <c r="F1197" i="6"/>
  <c r="F1197" i="7"/>
  <c r="O1197" i="7" s="1"/>
  <c r="H1200" i="6"/>
  <c r="H1200" i="7"/>
  <c r="I1205" i="6"/>
  <c r="I1205" i="7"/>
  <c r="G1207" i="6"/>
  <c r="G1207" i="7"/>
  <c r="F1209" i="6"/>
  <c r="F1209" i="7"/>
  <c r="O1209" i="7" s="1"/>
  <c r="H1212" i="6"/>
  <c r="H1212" i="7"/>
  <c r="I1217" i="6"/>
  <c r="I1217" i="7"/>
  <c r="I1222" i="6"/>
  <c r="I1222" i="7"/>
  <c r="G1224" i="6"/>
  <c r="G1224" i="7"/>
  <c r="F1226" i="6"/>
  <c r="F1226" i="7"/>
  <c r="O1226" i="7" s="1"/>
  <c r="I1227" i="6"/>
  <c r="I1227" i="7"/>
  <c r="G1229" i="6"/>
  <c r="G1229" i="7"/>
  <c r="F1231" i="6"/>
  <c r="F1231" i="7"/>
  <c r="O1231" i="7" s="1"/>
  <c r="H1234" i="6"/>
  <c r="H1234" i="7"/>
  <c r="I1239" i="6"/>
  <c r="I1239" i="7"/>
  <c r="G1241" i="6"/>
  <c r="G1241" i="7"/>
  <c r="F1243" i="6"/>
  <c r="F1243" i="7"/>
  <c r="O1243" i="7" s="1"/>
  <c r="H1246" i="6"/>
  <c r="H1246" i="7"/>
  <c r="I1251" i="6"/>
  <c r="I1251" i="7"/>
  <c r="G1253" i="6"/>
  <c r="G1253" i="7"/>
  <c r="F1255" i="6"/>
  <c r="F1255" i="7"/>
  <c r="O1255" i="7" s="1"/>
  <c r="H1258" i="6"/>
  <c r="H1258" i="7"/>
  <c r="I1263" i="6"/>
  <c r="I1263" i="7"/>
  <c r="G1265" i="6"/>
  <c r="G1265" i="7"/>
  <c r="F1267" i="6"/>
  <c r="F1267" i="7"/>
  <c r="O1267" i="7" s="1"/>
  <c r="G1270" i="6"/>
  <c r="G1270" i="7"/>
  <c r="F1272" i="6"/>
  <c r="F1272" i="7"/>
  <c r="O1272" i="7" s="1"/>
  <c r="H1275" i="6"/>
  <c r="H1275" i="7"/>
  <c r="I1280" i="6"/>
  <c r="I1280" i="7"/>
  <c r="G1282" i="6"/>
  <c r="G1282" i="7"/>
  <c r="F1284" i="6"/>
  <c r="F1284" i="7"/>
  <c r="O1284" i="7" s="1"/>
  <c r="H1287" i="6"/>
  <c r="H1287" i="7"/>
  <c r="I1292" i="6"/>
  <c r="I1292" i="7"/>
  <c r="G1294" i="6"/>
  <c r="G1294" i="7"/>
  <c r="F1296" i="6"/>
  <c r="F1296" i="7"/>
  <c r="O1296" i="7" s="1"/>
  <c r="H1299" i="6"/>
  <c r="H1299" i="7"/>
  <c r="I1304" i="6"/>
  <c r="I1304" i="7"/>
  <c r="I1309" i="6"/>
  <c r="I1309" i="7"/>
  <c r="I1314" i="6"/>
  <c r="I1314" i="7"/>
  <c r="G1316" i="6"/>
  <c r="G1316" i="7"/>
  <c r="H1321" i="6"/>
  <c r="H1321" i="7"/>
  <c r="I1326" i="6"/>
  <c r="I1326" i="7"/>
  <c r="G1328" i="6"/>
  <c r="G1328" i="7"/>
  <c r="H1333" i="6"/>
  <c r="H1333" i="7"/>
  <c r="I1338" i="6"/>
  <c r="I1338" i="7"/>
  <c r="F1342" i="6"/>
  <c r="F1342" i="7"/>
  <c r="H1345" i="6"/>
  <c r="H1345" i="7"/>
  <c r="I1350" i="6"/>
  <c r="I1350" i="7"/>
  <c r="G1352" i="6"/>
  <c r="G1352" i="7"/>
  <c r="F1354" i="6"/>
  <c r="F1354" i="7"/>
  <c r="H1357" i="6"/>
  <c r="H1357" i="7"/>
  <c r="I1362" i="6"/>
  <c r="I1362" i="7"/>
  <c r="G1364" i="6"/>
  <c r="G1364" i="7"/>
  <c r="F1366" i="6"/>
  <c r="F1366" i="7"/>
  <c r="I1374" i="6"/>
  <c r="I1374" i="7"/>
  <c r="G1376" i="6"/>
  <c r="G1376" i="7"/>
  <c r="F1378" i="6"/>
  <c r="F1378" i="7"/>
  <c r="I1386" i="6"/>
  <c r="I1386" i="7"/>
  <c r="G1388" i="6"/>
  <c r="G1388" i="7"/>
  <c r="I1391" i="6"/>
  <c r="I1391" i="7"/>
  <c r="G1393" i="6"/>
  <c r="G1393" i="7"/>
  <c r="F1395" i="6"/>
  <c r="F1395" i="7"/>
  <c r="H1398" i="6"/>
  <c r="H1398" i="7"/>
  <c r="I1403" i="6"/>
  <c r="I1403" i="7"/>
  <c r="G1405" i="6"/>
  <c r="G1405" i="7"/>
  <c r="F1407" i="6"/>
  <c r="F1407" i="7"/>
  <c r="H1410" i="6"/>
  <c r="H1410" i="7"/>
  <c r="I1766" i="6"/>
  <c r="I1766" i="7"/>
  <c r="G1768" i="6"/>
  <c r="G1768" i="7"/>
  <c r="H1773" i="6"/>
  <c r="H1773" i="7"/>
  <c r="I1778" i="6"/>
  <c r="I1778" i="7"/>
  <c r="G1780" i="6"/>
  <c r="G1780" i="7"/>
  <c r="F1782" i="6"/>
  <c r="F1782" i="7"/>
  <c r="O1782" i="7" s="1"/>
  <c r="H1785" i="6"/>
  <c r="H1785" i="7"/>
  <c r="I1790" i="7"/>
  <c r="I1790" i="6"/>
  <c r="G1792" i="6"/>
  <c r="G1792" i="7"/>
  <c r="I1802" i="6"/>
  <c r="I1802" i="7"/>
  <c r="G1804" i="6"/>
  <c r="G1804" i="7"/>
  <c r="F1806" i="6"/>
  <c r="F1806" i="7"/>
  <c r="H1809" i="6"/>
  <c r="H1809" i="7"/>
  <c r="I1814" i="6"/>
  <c r="I1814" i="7"/>
  <c r="O1814" i="7" s="1"/>
  <c r="G1816" i="6"/>
  <c r="G1816" i="7"/>
  <c r="F1818" i="6"/>
  <c r="F1818" i="7"/>
  <c r="H1821" i="6"/>
  <c r="H1821" i="7"/>
  <c r="I1826" i="6"/>
  <c r="I1826" i="7"/>
  <c r="G1828" i="6"/>
  <c r="G1828" i="7"/>
  <c r="F1830" i="6"/>
  <c r="F1830" i="7"/>
  <c r="I1838" i="6"/>
  <c r="I1838" i="7"/>
  <c r="G1840" i="6"/>
  <c r="G1840" i="7"/>
  <c r="F1842" i="6"/>
  <c r="F1842" i="7"/>
  <c r="I1850" i="6"/>
  <c r="I1850" i="7"/>
  <c r="G1852" i="6"/>
  <c r="G1852" i="7"/>
  <c r="F1854" i="6"/>
  <c r="F1854" i="7"/>
  <c r="H1857" i="6"/>
  <c r="H1857" i="7"/>
  <c r="I1862" i="6"/>
  <c r="I1862" i="7"/>
  <c r="G1864" i="6"/>
  <c r="G1864" i="7"/>
  <c r="F1866" i="6"/>
  <c r="F1866" i="7"/>
  <c r="H1869" i="6"/>
  <c r="H1869" i="7"/>
  <c r="I1874" i="6"/>
  <c r="I1874" i="7"/>
  <c r="G1876" i="6"/>
  <c r="G1876" i="7"/>
  <c r="H1881" i="6"/>
  <c r="H1881" i="7"/>
  <c r="I1886" i="6"/>
  <c r="I1886" i="7"/>
  <c r="G1888" i="6"/>
  <c r="G1888" i="7"/>
  <c r="F1890" i="6"/>
  <c r="F1890" i="7"/>
  <c r="I1898" i="6"/>
  <c r="I1898" i="7"/>
  <c r="G1900" i="6"/>
  <c r="G1900" i="7"/>
  <c r="H1905" i="6"/>
  <c r="H1905" i="7"/>
  <c r="I1910" i="6"/>
  <c r="I1910" i="7"/>
  <c r="G1912" i="6"/>
  <c r="G1912" i="7"/>
  <c r="F1914" i="6"/>
  <c r="F1914" i="7"/>
  <c r="I1922" i="6"/>
  <c r="I1922" i="7"/>
  <c r="G1924" i="6"/>
  <c r="G1924" i="7"/>
  <c r="H1929" i="6"/>
  <c r="H1929" i="7"/>
  <c r="I1934" i="6"/>
  <c r="I1934" i="7"/>
  <c r="I1939" i="6"/>
  <c r="I1939" i="7"/>
  <c r="O1939" i="7" s="1"/>
  <c r="G1941" i="6"/>
  <c r="G1941" i="7"/>
  <c r="F1943" i="6"/>
  <c r="F1943" i="7"/>
  <c r="G1946" i="6"/>
  <c r="G1946" i="7"/>
  <c r="F1948" i="6"/>
  <c r="F1948" i="7"/>
  <c r="H1951" i="6"/>
  <c r="H1951" i="7"/>
  <c r="I1956" i="6"/>
  <c r="I1956" i="7"/>
  <c r="G1958" i="7"/>
  <c r="G1958" i="6"/>
  <c r="F1960" i="6"/>
  <c r="F1960" i="7"/>
  <c r="G1963" i="6"/>
  <c r="G1963" i="7"/>
  <c r="F1965" i="6"/>
  <c r="F1965" i="7"/>
  <c r="I1973" i="6"/>
  <c r="I1973" i="7"/>
  <c r="O1973" i="7" s="1"/>
  <c r="G1975" i="6"/>
  <c r="G1975" i="7"/>
  <c r="H1980" i="6"/>
  <c r="H1980" i="7"/>
  <c r="F1989" i="6"/>
  <c r="F1989" i="7"/>
  <c r="H1992" i="6"/>
  <c r="H1992" i="7"/>
  <c r="I1997" i="6"/>
  <c r="I1997" i="7"/>
  <c r="H2004" i="6"/>
  <c r="H2004" i="7"/>
  <c r="I2009" i="6"/>
  <c r="I2009" i="7"/>
  <c r="O2009" i="7" s="1"/>
  <c r="G2011" i="6"/>
  <c r="G2011" i="7"/>
  <c r="F2013" i="6"/>
  <c r="F2013" i="7"/>
  <c r="H2016" i="6"/>
  <c r="H2016" i="7"/>
  <c r="I2021" i="6"/>
  <c r="I2021" i="7"/>
  <c r="O2021" i="7" s="1"/>
  <c r="I2026" i="6"/>
  <c r="I2026" i="7"/>
  <c r="G2028" i="6"/>
  <c r="G2028" i="7"/>
  <c r="I2031" i="6"/>
  <c r="I2031" i="7"/>
  <c r="G2033" i="6"/>
  <c r="G2033" i="7"/>
  <c r="F2035" i="6"/>
  <c r="F2035" i="7"/>
  <c r="H2038" i="6"/>
  <c r="H2038" i="7"/>
  <c r="H2043" i="6"/>
  <c r="H2043" i="7"/>
  <c r="I2048" i="6"/>
  <c r="I2048" i="7"/>
  <c r="O2048" i="7" s="1"/>
  <c r="F2052" i="6"/>
  <c r="F2052" i="7"/>
  <c r="H2055" i="6"/>
  <c r="H2055" i="7"/>
  <c r="H2060" i="6"/>
  <c r="H2060" i="7"/>
  <c r="H2065" i="6"/>
  <c r="H2065" i="7"/>
  <c r="I2070" i="6"/>
  <c r="I2070" i="7"/>
  <c r="O2070" i="7" s="1"/>
  <c r="G2072" i="6"/>
  <c r="G2072" i="7"/>
  <c r="F2074" i="6"/>
  <c r="F2074" i="7"/>
  <c r="H2077" i="6"/>
  <c r="H2077" i="7"/>
  <c r="I2082" i="6"/>
  <c r="I2082" i="7"/>
  <c r="F2086" i="6"/>
  <c r="F2086" i="7"/>
  <c r="I2094" i="6"/>
  <c r="I2094" i="7"/>
  <c r="G2096" i="6"/>
  <c r="G2096" i="7"/>
  <c r="F2098" i="6"/>
  <c r="F2098" i="7"/>
  <c r="H2101" i="6"/>
  <c r="H2101" i="7"/>
  <c r="I2106" i="6"/>
  <c r="I2106" i="7"/>
  <c r="G2108" i="6"/>
  <c r="G2108" i="7"/>
  <c r="F2110" i="6"/>
  <c r="F2110" i="7"/>
  <c r="H2113" i="6"/>
  <c r="H2113" i="7"/>
  <c r="I2118" i="6"/>
  <c r="I2118" i="7"/>
  <c r="G2120" i="6"/>
  <c r="G2120" i="7"/>
  <c r="F2122" i="6"/>
  <c r="F2122" i="7"/>
  <c r="H2125" i="6"/>
  <c r="H2125" i="7"/>
  <c r="I2130" i="6"/>
  <c r="I2130" i="7"/>
  <c r="F2134" i="6"/>
  <c r="F2134" i="7"/>
  <c r="I2142" i="6"/>
  <c r="I2142" i="7"/>
  <c r="O2142" i="7" s="1"/>
  <c r="G2144" i="6"/>
  <c r="G2144" i="7"/>
  <c r="H2149" i="6"/>
  <c r="H2149" i="7"/>
  <c r="I2154" i="6"/>
  <c r="I2154" i="7"/>
  <c r="O2154" i="7" s="1"/>
  <c r="I2159" i="6"/>
  <c r="I2159" i="7"/>
  <c r="O2159" i="7" s="1"/>
  <c r="I2164" i="6"/>
  <c r="I2164" i="7"/>
  <c r="I2176" i="6"/>
  <c r="I2176" i="7"/>
  <c r="O2176" i="7" s="1"/>
  <c r="G2178" i="6"/>
  <c r="G2178" i="7"/>
  <c r="F2180" i="6"/>
  <c r="F2180" i="7"/>
  <c r="H2183" i="6"/>
  <c r="H2183" i="7"/>
  <c r="I2188" i="6"/>
  <c r="I2188" i="7"/>
  <c r="G2190" i="6"/>
  <c r="G2190" i="7"/>
  <c r="F2192" i="6"/>
  <c r="F2192" i="7"/>
  <c r="H2195" i="6"/>
  <c r="H2195" i="7"/>
  <c r="I2200" i="6"/>
  <c r="I2200" i="7"/>
  <c r="G2202" i="6"/>
  <c r="G2202" i="7"/>
  <c r="F2204" i="6"/>
  <c r="F2204" i="7"/>
  <c r="H2207" i="6"/>
  <c r="H2207" i="7"/>
  <c r="I2212" i="6"/>
  <c r="I2212" i="7"/>
  <c r="G2214" i="7"/>
  <c r="G2214" i="6"/>
  <c r="I2224" i="6"/>
  <c r="I2224" i="7"/>
  <c r="G2226" i="6"/>
  <c r="G2226" i="7"/>
  <c r="F2228" i="6"/>
  <c r="F2228" i="7"/>
  <c r="H2585" i="6"/>
  <c r="I1737" i="6"/>
  <c r="O1089" i="7"/>
  <c r="F1120" i="7"/>
  <c r="F1154" i="7"/>
  <c r="O1154" i="7" s="1"/>
  <c r="F1318" i="7"/>
  <c r="O1318" i="7" s="1"/>
  <c r="O1339" i="7"/>
  <c r="G1451" i="7"/>
  <c r="F1506" i="7"/>
  <c r="G1871" i="7"/>
  <c r="G2050" i="7"/>
  <c r="G2062" i="7"/>
  <c r="F2322" i="7"/>
  <c r="F2577" i="7"/>
  <c r="H2561" i="6"/>
  <c r="H2561" i="7"/>
  <c r="F2570" i="6"/>
  <c r="F2570" i="7"/>
  <c r="I2590" i="6"/>
  <c r="I2590" i="7"/>
  <c r="G2592" i="6"/>
  <c r="G2592" i="7"/>
  <c r="F2594" i="6"/>
  <c r="F2594" i="7"/>
  <c r="H2597" i="6"/>
  <c r="H2597" i="7"/>
  <c r="F2606" i="6"/>
  <c r="F2606" i="7"/>
  <c r="I2648" i="6"/>
  <c r="I2648" i="7"/>
  <c r="F2652" i="6"/>
  <c r="F2652" i="7"/>
  <c r="O1097" i="7"/>
  <c r="I1153" i="6"/>
  <c r="I1153" i="7"/>
  <c r="O1153" i="7" s="1"/>
  <c r="F1193" i="6"/>
  <c r="F1193" i="7"/>
  <c r="G1203" i="6"/>
  <c r="G1203" i="7"/>
  <c r="H1208" i="6"/>
  <c r="H1208" i="7"/>
  <c r="F1227" i="6"/>
  <c r="F1227" i="7"/>
  <c r="G1237" i="6"/>
  <c r="G1237" i="7"/>
  <c r="I1247" i="6"/>
  <c r="I1247" i="7"/>
  <c r="O1247" i="7" s="1"/>
  <c r="G1249" i="6"/>
  <c r="G1249" i="7"/>
  <c r="F1251" i="6"/>
  <c r="F1251" i="7"/>
  <c r="H1254" i="6"/>
  <c r="H1254" i="7"/>
  <c r="F1263" i="6"/>
  <c r="F1263" i="7"/>
  <c r="H1266" i="6"/>
  <c r="H1266" i="7"/>
  <c r="G1278" i="6"/>
  <c r="G1278" i="7"/>
  <c r="H1283" i="6"/>
  <c r="H1283" i="7"/>
  <c r="G1290" i="6"/>
  <c r="G1290" i="7"/>
  <c r="H1295" i="6"/>
  <c r="H1295" i="7"/>
  <c r="I1358" i="6"/>
  <c r="I1358" i="7"/>
  <c r="F1362" i="6"/>
  <c r="F1362" i="7"/>
  <c r="I1399" i="6"/>
  <c r="I1399" i="7"/>
  <c r="G1401" i="6"/>
  <c r="G1401" i="7"/>
  <c r="H1406" i="6"/>
  <c r="H1406" i="7"/>
  <c r="G1413" i="6"/>
  <c r="G1413" i="7"/>
  <c r="I1447" i="6"/>
  <c r="I1447" i="7"/>
  <c r="O1447" i="7" s="1"/>
  <c r="I1459" i="6"/>
  <c r="I1459" i="7"/>
  <c r="H1466" i="6"/>
  <c r="H1466" i="7"/>
  <c r="I1507" i="6"/>
  <c r="I1507" i="7"/>
  <c r="H2215" i="6"/>
  <c r="H2215" i="7"/>
  <c r="G2222" i="6"/>
  <c r="G2222" i="7"/>
  <c r="I2232" i="6"/>
  <c r="I2232" i="7"/>
  <c r="H2239" i="6"/>
  <c r="H2239" i="7"/>
  <c r="G2246" i="7"/>
  <c r="G2246" i="6"/>
  <c r="F2248" i="6"/>
  <c r="F2248" i="7"/>
  <c r="H2251" i="6"/>
  <c r="H2251" i="7"/>
  <c r="G2258" i="6"/>
  <c r="G2258" i="7"/>
  <c r="H2263" i="6"/>
  <c r="H2263" i="7"/>
  <c r="F2272" i="6"/>
  <c r="F2272" i="7"/>
  <c r="G2282" i="6"/>
  <c r="G2282" i="7"/>
  <c r="F2284" i="6"/>
  <c r="F2284" i="7"/>
  <c r="G2294" i="7"/>
  <c r="G2294" i="6"/>
  <c r="H2299" i="6"/>
  <c r="H2299" i="7"/>
  <c r="G2306" i="6"/>
  <c r="G2306" i="7"/>
  <c r="H2311" i="6"/>
  <c r="H2311" i="7"/>
  <c r="G2318" i="6"/>
  <c r="G2318" i="7"/>
  <c r="I2328" i="6"/>
  <c r="I2328" i="7"/>
  <c r="F2332" i="6"/>
  <c r="F2332" i="7"/>
  <c r="F2368" i="6"/>
  <c r="F2368" i="7"/>
  <c r="G2402" i="6"/>
  <c r="G2402" i="7"/>
  <c r="H2407" i="6"/>
  <c r="H2407" i="7"/>
  <c r="F2416" i="6"/>
  <c r="F2416" i="7"/>
  <c r="I2489" i="6"/>
  <c r="I2489" i="7"/>
  <c r="F2493" i="6"/>
  <c r="F2493" i="7"/>
  <c r="G2527" i="6"/>
  <c r="G2527" i="7"/>
  <c r="I2537" i="6"/>
  <c r="I2537" i="7"/>
  <c r="F2541" i="6"/>
  <c r="F2541" i="7"/>
  <c r="H2544" i="6"/>
  <c r="H2544" i="7"/>
  <c r="G2551" i="6"/>
  <c r="G2551" i="7"/>
  <c r="F2553" i="6"/>
  <c r="F2553" i="7"/>
  <c r="G2563" i="6"/>
  <c r="G2563" i="7"/>
  <c r="H2568" i="6"/>
  <c r="H2568" i="7"/>
  <c r="G2575" i="6"/>
  <c r="G2575" i="7"/>
  <c r="H2580" i="6"/>
  <c r="H2580" i="7"/>
  <c r="I2597" i="7"/>
  <c r="I2597" i="6"/>
  <c r="H2604" i="6"/>
  <c r="H2604" i="7"/>
  <c r="G2611" i="6"/>
  <c r="G2611" i="7"/>
  <c r="H2621" i="6"/>
  <c r="H2621" i="7"/>
  <c r="G2628" i="6"/>
  <c r="G2628" i="7"/>
  <c r="F2630" i="6"/>
  <c r="F2630" i="7"/>
  <c r="G2640" i="6"/>
  <c r="G2640" i="7"/>
  <c r="F1350" i="7"/>
  <c r="H1087" i="6"/>
  <c r="H1087" i="7"/>
  <c r="H1099" i="6"/>
  <c r="H1099" i="7"/>
  <c r="I1104" i="6"/>
  <c r="I1104" i="7"/>
  <c r="O1104" i="7" s="1"/>
  <c r="G1106" i="6"/>
  <c r="G1106" i="7"/>
  <c r="H1111" i="6"/>
  <c r="H1111" i="7"/>
  <c r="I1116" i="6"/>
  <c r="I1116" i="7"/>
  <c r="G1118" i="6"/>
  <c r="G1118" i="7"/>
  <c r="H1123" i="6"/>
  <c r="H1123" i="7"/>
  <c r="I1128" i="6"/>
  <c r="I1128" i="7"/>
  <c r="G1130" i="6"/>
  <c r="G1130" i="7"/>
  <c r="H1135" i="6"/>
  <c r="H1135" i="7"/>
  <c r="I1140" i="6"/>
  <c r="I1140" i="7"/>
  <c r="O1140" i="7" s="1"/>
  <c r="G1142" i="6"/>
  <c r="G1142" i="7"/>
  <c r="H1147" i="6"/>
  <c r="H1147" i="7"/>
  <c r="I1152" i="6"/>
  <c r="I1152" i="7"/>
  <c r="G1154" i="6"/>
  <c r="G1154" i="7"/>
  <c r="H1159" i="6"/>
  <c r="H1159" i="7"/>
  <c r="I1164" i="6"/>
  <c r="I1164" i="7"/>
  <c r="G1166" i="6"/>
  <c r="G1166" i="7"/>
  <c r="H1171" i="6"/>
  <c r="H1171" i="7"/>
  <c r="I1176" i="6"/>
  <c r="I1176" i="7"/>
  <c r="G1178" i="6"/>
  <c r="G1178" i="7"/>
  <c r="H1183" i="6"/>
  <c r="H1183" i="7"/>
  <c r="I1188" i="6"/>
  <c r="I1188" i="7"/>
  <c r="G1190" i="6"/>
  <c r="G1190" i="7"/>
  <c r="F1192" i="6"/>
  <c r="F1192" i="7"/>
  <c r="H1195" i="6"/>
  <c r="H1195" i="7"/>
  <c r="I1200" i="6"/>
  <c r="I1200" i="7"/>
  <c r="G1202" i="6"/>
  <c r="G1202" i="7"/>
  <c r="F1204" i="6"/>
  <c r="F1204" i="7"/>
  <c r="H1207" i="6"/>
  <c r="H1207" i="7"/>
  <c r="I1212" i="6"/>
  <c r="I1212" i="7"/>
  <c r="G1214" i="6"/>
  <c r="G1214" i="7"/>
  <c r="F1216" i="6"/>
  <c r="F1216" i="7"/>
  <c r="G1219" i="6"/>
  <c r="G1219" i="7"/>
  <c r="F1221" i="6"/>
  <c r="F1221" i="7"/>
  <c r="H1224" i="6"/>
  <c r="H1224" i="7"/>
  <c r="H1229" i="6"/>
  <c r="H1229" i="7"/>
  <c r="I1234" i="6"/>
  <c r="I1234" i="7"/>
  <c r="G1236" i="6"/>
  <c r="G1236" i="7"/>
  <c r="F1238" i="6"/>
  <c r="F1238" i="7"/>
  <c r="H1241" i="6"/>
  <c r="H1241" i="7"/>
  <c r="I1246" i="6"/>
  <c r="I1246" i="7"/>
  <c r="G1248" i="6"/>
  <c r="G1248" i="7"/>
  <c r="F1250" i="6"/>
  <c r="F1250" i="7"/>
  <c r="O1250" i="7" s="1"/>
  <c r="H1253" i="6"/>
  <c r="H1253" i="7"/>
  <c r="I1258" i="6"/>
  <c r="I1258" i="7"/>
  <c r="G1260" i="6"/>
  <c r="G1260" i="7"/>
  <c r="F1262" i="6"/>
  <c r="F1262" i="7"/>
  <c r="O1262" i="7" s="1"/>
  <c r="H1614" i="6"/>
  <c r="H1614" i="7"/>
  <c r="I1619" i="6"/>
  <c r="I1619" i="7"/>
  <c r="O1619" i="7" s="1"/>
  <c r="G1621" i="6"/>
  <c r="G1621" i="7"/>
  <c r="F1623" i="6"/>
  <c r="F1623" i="7"/>
  <c r="O1623" i="7" s="1"/>
  <c r="H1626" i="6"/>
  <c r="H1626" i="7"/>
  <c r="I1631" i="6"/>
  <c r="I1631" i="7"/>
  <c r="G1633" i="6"/>
  <c r="G1633" i="7"/>
  <c r="F1635" i="6"/>
  <c r="F1635" i="7"/>
  <c r="H1638" i="6"/>
  <c r="H1638" i="7"/>
  <c r="I1643" i="6"/>
  <c r="I1643" i="7"/>
  <c r="O1643" i="7" s="1"/>
  <c r="G1645" i="6"/>
  <c r="G1645" i="7"/>
  <c r="F1647" i="6"/>
  <c r="F1647" i="7"/>
  <c r="H1650" i="6"/>
  <c r="H1650" i="7"/>
  <c r="F1652" i="6"/>
  <c r="F1652" i="7"/>
  <c r="O1652" i="7" s="1"/>
  <c r="H1655" i="6"/>
  <c r="H1655" i="7"/>
  <c r="I1660" i="6"/>
  <c r="I1660" i="7"/>
  <c r="O1660" i="7" s="1"/>
  <c r="G1662" i="6"/>
  <c r="G1662" i="7"/>
  <c r="F1664" i="6"/>
  <c r="F1664" i="7"/>
  <c r="H1667" i="6"/>
  <c r="H1667" i="7"/>
  <c r="I1672" i="6"/>
  <c r="I1672" i="7"/>
  <c r="G1674" i="6"/>
  <c r="G1674" i="7"/>
  <c r="F1676" i="6"/>
  <c r="F1676" i="7"/>
  <c r="H1679" i="6"/>
  <c r="H1679" i="7"/>
  <c r="I1684" i="6"/>
  <c r="I1684" i="7"/>
  <c r="G1686" i="6"/>
  <c r="G1686" i="7"/>
  <c r="F1688" i="6"/>
  <c r="F1688" i="7"/>
  <c r="O1688" i="7" s="1"/>
  <c r="H1691" i="6"/>
  <c r="H1691" i="7"/>
  <c r="I1696" i="6"/>
  <c r="I1696" i="7"/>
  <c r="O1696" i="7" s="1"/>
  <c r="G1698" i="6"/>
  <c r="G1698" i="7"/>
  <c r="F1700" i="6"/>
  <c r="F1700" i="7"/>
  <c r="I1708" i="6"/>
  <c r="I1708" i="7"/>
  <c r="O1708" i="7" s="1"/>
  <c r="I1713" i="6"/>
  <c r="I1713" i="7"/>
  <c r="G1715" i="6"/>
  <c r="G1715" i="7"/>
  <c r="F1717" i="6"/>
  <c r="F1717" i="7"/>
  <c r="H1720" i="6"/>
  <c r="H1720" i="7"/>
  <c r="I1725" i="6"/>
  <c r="I1725" i="7"/>
  <c r="F1729" i="6"/>
  <c r="F1729" i="7"/>
  <c r="H1732" i="6"/>
  <c r="H1732" i="7"/>
  <c r="G1739" i="6"/>
  <c r="G1739" i="7"/>
  <c r="F1741" i="6"/>
  <c r="F1741" i="7"/>
  <c r="O1741" i="7" s="1"/>
  <c r="H1744" i="6"/>
  <c r="H1744" i="7"/>
  <c r="I1749" i="6"/>
  <c r="I1749" i="7"/>
  <c r="G1751" i="6"/>
  <c r="G1751" i="7"/>
  <c r="F1753" i="6"/>
  <c r="F1753" i="7"/>
  <c r="O1753" i="7" s="1"/>
  <c r="H1756" i="6"/>
  <c r="H1756" i="7"/>
  <c r="I1761" i="6"/>
  <c r="I1761" i="7"/>
  <c r="F1765" i="6"/>
  <c r="F1765" i="7"/>
  <c r="H1768" i="6"/>
  <c r="H1768" i="7"/>
  <c r="I1773" i="6"/>
  <c r="I1773" i="7"/>
  <c r="O1773" i="7" s="1"/>
  <c r="G1775" i="6"/>
  <c r="G1775" i="7"/>
  <c r="F1777" i="6"/>
  <c r="F1777" i="7"/>
  <c r="O1777" i="7" s="1"/>
  <c r="H1780" i="6"/>
  <c r="H1780" i="7"/>
  <c r="I1785" i="6"/>
  <c r="I1785" i="7"/>
  <c r="F1789" i="7"/>
  <c r="F1789" i="6"/>
  <c r="H1792" i="6"/>
  <c r="H1792" i="7"/>
  <c r="I1797" i="6"/>
  <c r="I1797" i="7"/>
  <c r="O1797" i="7" s="1"/>
  <c r="G1799" i="6"/>
  <c r="G1799" i="7"/>
  <c r="F1801" i="6"/>
  <c r="F1801" i="7"/>
  <c r="H1804" i="6"/>
  <c r="H1804" i="7"/>
  <c r="I1809" i="6"/>
  <c r="I1809" i="7"/>
  <c r="G1811" i="6"/>
  <c r="G1811" i="7"/>
  <c r="F1813" i="6"/>
  <c r="F1813" i="7"/>
  <c r="O1813" i="7" s="1"/>
  <c r="H1816" i="6"/>
  <c r="H1816" i="7"/>
  <c r="I1821" i="6"/>
  <c r="I1821" i="7"/>
  <c r="O1821" i="7" s="1"/>
  <c r="G1823" i="6"/>
  <c r="G1823" i="7"/>
  <c r="F1825" i="6"/>
  <c r="F1825" i="7"/>
  <c r="H1828" i="6"/>
  <c r="H1828" i="7"/>
  <c r="I1833" i="6"/>
  <c r="I1833" i="7"/>
  <c r="G1835" i="6"/>
  <c r="G1835" i="7"/>
  <c r="F1837" i="6"/>
  <c r="F1837" i="7"/>
  <c r="H1840" i="6"/>
  <c r="H1840" i="7"/>
  <c r="I1845" i="6"/>
  <c r="I1845" i="7"/>
  <c r="O1845" i="7" s="1"/>
  <c r="F1849" i="6"/>
  <c r="F1849" i="7"/>
  <c r="O1849" i="7" s="1"/>
  <c r="H1852" i="6"/>
  <c r="H1852" i="7"/>
  <c r="I1857" i="6"/>
  <c r="I1857" i="7"/>
  <c r="G1859" i="6"/>
  <c r="G1859" i="7"/>
  <c r="F1861" i="6"/>
  <c r="F1861" i="7"/>
  <c r="H1864" i="6"/>
  <c r="H1864" i="7"/>
  <c r="I1869" i="6"/>
  <c r="I1869" i="7"/>
  <c r="O1869" i="7" s="1"/>
  <c r="F1873" i="6"/>
  <c r="F1873" i="7"/>
  <c r="H1876" i="6"/>
  <c r="H1876" i="7"/>
  <c r="I1881" i="6"/>
  <c r="I1881" i="7"/>
  <c r="G1883" i="6"/>
  <c r="G1883" i="7"/>
  <c r="F1885" i="6"/>
  <c r="F1885" i="7"/>
  <c r="H1888" i="6"/>
  <c r="H1888" i="7"/>
  <c r="I1893" i="6"/>
  <c r="I1893" i="7"/>
  <c r="O1893" i="7" s="1"/>
  <c r="G1895" i="6"/>
  <c r="G1895" i="7"/>
  <c r="F1897" i="6"/>
  <c r="F1897" i="7"/>
  <c r="H1900" i="6"/>
  <c r="H1900" i="7"/>
  <c r="I1905" i="6"/>
  <c r="I1905" i="7"/>
  <c r="F1909" i="6"/>
  <c r="F1909" i="7"/>
  <c r="H1912" i="6"/>
  <c r="H1912" i="7"/>
  <c r="I1917" i="6"/>
  <c r="I1917" i="7"/>
  <c r="O1917" i="7" s="1"/>
  <c r="G1919" i="6"/>
  <c r="G1919" i="7"/>
  <c r="F1921" i="6"/>
  <c r="F1921" i="7"/>
  <c r="H1924" i="6"/>
  <c r="H1924" i="7"/>
  <c r="I1929" i="6"/>
  <c r="I1929" i="7"/>
  <c r="F1933" i="6"/>
  <c r="F1933" i="7"/>
  <c r="G1936" i="6"/>
  <c r="G1936" i="7"/>
  <c r="F1938" i="6"/>
  <c r="F1938" i="7"/>
  <c r="H1941" i="6"/>
  <c r="H1941" i="7"/>
  <c r="H1946" i="6"/>
  <c r="H1946" i="7"/>
  <c r="I1951" i="6"/>
  <c r="I1951" i="7"/>
  <c r="G1953" i="6"/>
  <c r="G1953" i="7"/>
  <c r="F1955" i="6"/>
  <c r="F1955" i="7"/>
  <c r="H1958" i="6"/>
  <c r="H1958" i="7"/>
  <c r="H1963" i="6"/>
  <c r="H1963" i="7"/>
  <c r="I1968" i="6"/>
  <c r="I1968" i="7"/>
  <c r="G1970" i="6"/>
  <c r="G1970" i="7"/>
  <c r="F1972" i="6"/>
  <c r="F1972" i="7"/>
  <c r="H1975" i="6"/>
  <c r="H1975" i="7"/>
  <c r="I1980" i="6"/>
  <c r="I1980" i="7"/>
  <c r="G1982" i="6"/>
  <c r="G1982" i="7"/>
  <c r="F1984" i="6"/>
  <c r="F1984" i="7"/>
  <c r="H1987" i="6"/>
  <c r="H1987" i="7"/>
  <c r="I1992" i="6"/>
  <c r="I1992" i="7"/>
  <c r="G1994" i="6"/>
  <c r="G1994" i="7"/>
  <c r="F1996" i="6"/>
  <c r="F1996" i="7"/>
  <c r="H1999" i="6"/>
  <c r="H1999" i="7"/>
  <c r="I2004" i="6"/>
  <c r="I2004" i="7"/>
  <c r="G2006" i="6"/>
  <c r="G2006" i="7"/>
  <c r="F2008" i="6"/>
  <c r="F2008" i="7"/>
  <c r="H2011" i="6"/>
  <c r="H2011" i="7"/>
  <c r="I2016" i="6"/>
  <c r="I2016" i="7"/>
  <c r="G2018" i="6"/>
  <c r="G2018" i="7"/>
  <c r="F2020" i="6"/>
  <c r="F2020" i="7"/>
  <c r="H2023" i="6"/>
  <c r="H2023" i="7"/>
  <c r="F2025" i="6"/>
  <c r="F2025" i="7"/>
  <c r="H2028" i="6"/>
  <c r="H2028" i="7"/>
  <c r="F2030" i="6"/>
  <c r="F2030" i="7"/>
  <c r="O2030" i="7" s="1"/>
  <c r="H2033" i="6"/>
  <c r="H2033" i="7"/>
  <c r="I2038" i="6"/>
  <c r="I2038" i="7"/>
  <c r="G2040" i="6"/>
  <c r="G2040" i="7"/>
  <c r="F2042" i="6"/>
  <c r="F2042" i="7"/>
  <c r="I2043" i="6"/>
  <c r="I2043" i="7"/>
  <c r="G2045" i="6"/>
  <c r="G2045" i="7"/>
  <c r="F2047" i="6"/>
  <c r="F2047" i="7"/>
  <c r="H2050" i="6"/>
  <c r="H2050" i="7"/>
  <c r="I2055" i="6"/>
  <c r="I2055" i="7"/>
  <c r="G2057" i="6"/>
  <c r="G2057" i="7"/>
  <c r="F2059" i="6"/>
  <c r="F2059" i="7"/>
  <c r="I2060" i="6"/>
  <c r="I2060" i="7"/>
  <c r="F2064" i="6"/>
  <c r="F2064" i="7"/>
  <c r="I2065" i="6"/>
  <c r="I2065" i="7"/>
  <c r="G2067" i="6"/>
  <c r="G2067" i="7"/>
  <c r="F2069" i="6"/>
  <c r="F2069" i="7"/>
  <c r="H2072" i="6"/>
  <c r="H2072" i="7"/>
  <c r="I2077" i="6"/>
  <c r="I2077" i="7"/>
  <c r="G2079" i="6"/>
  <c r="G2079" i="7"/>
  <c r="F2081" i="6"/>
  <c r="F2081" i="7"/>
  <c r="H2084" i="6"/>
  <c r="H2084" i="7"/>
  <c r="I2089" i="6"/>
  <c r="I2089" i="7"/>
  <c r="G2091" i="6"/>
  <c r="G2091" i="7"/>
  <c r="F2093" i="6"/>
  <c r="F2093" i="7"/>
  <c r="H2096" i="6"/>
  <c r="H2096" i="7"/>
  <c r="I2101" i="6"/>
  <c r="I2101" i="7"/>
  <c r="G2103" i="6"/>
  <c r="G2103" i="7"/>
  <c r="F2105" i="6"/>
  <c r="F2105" i="7"/>
  <c r="I2113" i="6"/>
  <c r="I2113" i="7"/>
  <c r="G2115" i="6"/>
  <c r="G2115" i="7"/>
  <c r="F2117" i="6"/>
  <c r="F2117" i="7"/>
  <c r="O2117" i="7" s="1"/>
  <c r="H2120" i="6"/>
  <c r="H2120" i="7"/>
  <c r="I2125" i="6"/>
  <c r="I2125" i="7"/>
  <c r="F2129" i="6"/>
  <c r="F2129" i="7"/>
  <c r="O2129" i="7" s="1"/>
  <c r="H2132" i="6"/>
  <c r="H2132" i="7"/>
  <c r="I2137" i="6"/>
  <c r="I2137" i="7"/>
  <c r="G2139" i="6"/>
  <c r="G2139" i="7"/>
  <c r="F2141" i="6"/>
  <c r="F2141" i="7"/>
  <c r="H2144" i="6"/>
  <c r="H2144" i="7"/>
  <c r="I2149" i="6"/>
  <c r="I2149" i="7"/>
  <c r="G2151" i="6"/>
  <c r="G2151" i="7"/>
  <c r="F2153" i="6"/>
  <c r="F2153" i="7"/>
  <c r="F2158" i="6"/>
  <c r="F2158" i="7"/>
  <c r="G2161" i="6"/>
  <c r="G2161" i="7"/>
  <c r="F2163" i="6"/>
  <c r="F2163" i="7"/>
  <c r="H2166" i="6"/>
  <c r="H2166" i="7"/>
  <c r="G2173" i="6"/>
  <c r="G2173" i="7"/>
  <c r="F2175" i="6"/>
  <c r="F2175" i="7"/>
  <c r="H2178" i="6"/>
  <c r="H2178" i="7"/>
  <c r="I2183" i="7"/>
  <c r="I2183" i="6"/>
  <c r="G2185" i="6"/>
  <c r="G2185" i="7"/>
  <c r="F2187" i="6"/>
  <c r="F2187" i="7"/>
  <c r="H2190" i="6"/>
  <c r="H2190" i="7"/>
  <c r="I2195" i="6"/>
  <c r="I2195" i="7"/>
  <c r="G2197" i="6"/>
  <c r="G2197" i="7"/>
  <c r="F2199" i="6"/>
  <c r="F2199" i="7"/>
  <c r="H2202" i="6"/>
  <c r="H2202" i="7"/>
  <c r="I2207" i="6"/>
  <c r="I2207" i="7"/>
  <c r="G2209" i="6"/>
  <c r="G2209" i="7"/>
  <c r="F2211" i="6"/>
  <c r="F2211" i="7"/>
  <c r="H2214" i="6"/>
  <c r="H2214" i="7"/>
  <c r="G2656" i="6"/>
  <c r="G2656" i="7"/>
  <c r="F2658" i="6"/>
  <c r="F2658" i="7"/>
  <c r="H2661" i="6"/>
  <c r="H2661" i="7"/>
  <c r="I2666" i="6"/>
  <c r="I2666" i="7"/>
  <c r="G2668" i="6"/>
  <c r="G2668" i="7"/>
  <c r="F2670" i="6"/>
  <c r="F2670" i="7"/>
  <c r="G2673" i="6"/>
  <c r="G2673" i="7"/>
  <c r="F2675" i="6"/>
  <c r="F2675" i="7"/>
  <c r="H2678" i="6"/>
  <c r="H2678" i="7"/>
  <c r="I2683" i="6"/>
  <c r="I2683" i="7"/>
  <c r="O2683" i="7" s="1"/>
  <c r="G2685" i="6"/>
  <c r="G2685" i="7"/>
  <c r="F2687" i="6"/>
  <c r="F2687" i="7"/>
  <c r="O2687" i="7" s="1"/>
  <c r="G1931" i="6"/>
  <c r="I1092" i="7"/>
  <c r="F1106" i="7"/>
  <c r="F1113" i="7"/>
  <c r="O1113" i="7" s="1"/>
  <c r="F1147" i="7"/>
  <c r="O1147" i="7" s="1"/>
  <c r="F1180" i="7"/>
  <c r="F1181" i="7"/>
  <c r="F1188" i="7"/>
  <c r="F1330" i="7"/>
  <c r="G1331" i="7"/>
  <c r="H1369" i="7"/>
  <c r="H1381" i="7"/>
  <c r="H1413" i="7"/>
  <c r="G1557" i="7"/>
  <c r="F1977" i="7"/>
  <c r="G1978" i="7"/>
  <c r="G1999" i="7"/>
  <c r="F2190" i="7"/>
  <c r="F2195" i="7"/>
  <c r="F470" i="7"/>
  <c r="F475" i="7"/>
  <c r="F477" i="7"/>
  <c r="O477" i="7" s="1"/>
  <c r="F480" i="7"/>
  <c r="O480" i="7" s="1"/>
  <c r="F482" i="7"/>
  <c r="O483" i="7"/>
  <c r="F487" i="7"/>
  <c r="O488" i="7"/>
  <c r="F490" i="7"/>
  <c r="O490" i="7" s="1"/>
  <c r="F492" i="7"/>
  <c r="O492" i="7" s="1"/>
  <c r="O493" i="7"/>
  <c r="F497" i="7"/>
  <c r="F499" i="7"/>
  <c r="F502" i="7"/>
  <c r="F504" i="7"/>
  <c r="O505" i="7"/>
  <c r="F509" i="7"/>
  <c r="F511" i="7"/>
  <c r="F514" i="7"/>
  <c r="F516" i="7"/>
  <c r="O517" i="7"/>
  <c r="F521" i="7"/>
  <c r="F523" i="7"/>
  <c r="O524" i="7"/>
  <c r="F526" i="7"/>
  <c r="F528" i="7"/>
  <c r="O528" i="7" s="1"/>
  <c r="O529" i="7"/>
  <c r="F533" i="7"/>
  <c r="F535" i="7"/>
  <c r="F538" i="7"/>
  <c r="F540" i="7"/>
  <c r="O540" i="7" s="1"/>
  <c r="O541" i="7"/>
  <c r="F545" i="7"/>
  <c r="O545" i="7" s="1"/>
  <c r="F547" i="7"/>
  <c r="O548" i="7"/>
  <c r="F550" i="7"/>
  <c r="O550" i="7" s="1"/>
  <c r="F552" i="7"/>
  <c r="O552" i="7" s="1"/>
  <c r="O553" i="7"/>
  <c r="F555" i="7"/>
  <c r="F557" i="7"/>
  <c r="O557" i="7" s="1"/>
  <c r="F559" i="7"/>
  <c r="F562" i="7"/>
  <c r="F564" i="7"/>
  <c r="F567" i="7"/>
  <c r="O568" i="7"/>
  <c r="F569" i="7"/>
  <c r="O569" i="7" s="1"/>
  <c r="F571" i="7"/>
  <c r="O572" i="7"/>
  <c r="F574" i="7"/>
  <c r="O574" i="7" s="1"/>
  <c r="F576" i="7"/>
  <c r="F579" i="7"/>
  <c r="F581" i="7"/>
  <c r="O581" i="7" s="1"/>
  <c r="F584" i="7"/>
  <c r="F586" i="7"/>
  <c r="F588" i="7"/>
  <c r="F591" i="7"/>
  <c r="O591" i="7" s="1"/>
  <c r="F593" i="7"/>
  <c r="O593" i="7" s="1"/>
  <c r="F596" i="7"/>
  <c r="O597" i="7"/>
  <c r="F598" i="7"/>
  <c r="O598" i="7" s="1"/>
  <c r="O599" i="7"/>
  <c r="F600" i="7"/>
  <c r="O600" i="7" s="1"/>
  <c r="F603" i="7"/>
  <c r="O604" i="7"/>
  <c r="F605" i="7"/>
  <c r="F608" i="7"/>
  <c r="F610" i="7"/>
  <c r="O610" i="7" s="1"/>
  <c r="O611" i="7"/>
  <c r="F613" i="7"/>
  <c r="O613" i="7" s="1"/>
  <c r="F615" i="7"/>
  <c r="O615" i="7" s="1"/>
  <c r="F618" i="7"/>
  <c r="O618" i="7" s="1"/>
  <c r="O619" i="7"/>
  <c r="F620" i="7"/>
  <c r="O621" i="7"/>
  <c r="F622" i="7"/>
  <c r="F625" i="7"/>
  <c r="F627" i="7"/>
  <c r="O627" i="7" s="1"/>
  <c r="O628" i="7"/>
  <c r="F630" i="7"/>
  <c r="O631" i="7"/>
  <c r="F632" i="7"/>
  <c r="F634" i="7"/>
  <c r="F635" i="7"/>
  <c r="O635" i="7" s="1"/>
  <c r="F637" i="7"/>
  <c r="F639" i="7"/>
  <c r="O639" i="7" s="1"/>
  <c r="O640" i="7"/>
  <c r="F642" i="7"/>
  <c r="O643" i="7"/>
  <c r="F644" i="7"/>
  <c r="F646" i="7"/>
  <c r="O646" i="7" s="1"/>
  <c r="F647" i="7"/>
  <c r="F649" i="7"/>
  <c r="F651" i="7"/>
  <c r="O651" i="7" s="1"/>
  <c r="F654" i="7"/>
  <c r="O655" i="7"/>
  <c r="F656" i="7"/>
  <c r="O657" i="7"/>
  <c r="F658" i="7"/>
  <c r="O658" i="7" s="1"/>
  <c r="F659" i="7"/>
  <c r="O659" i="7" s="1"/>
  <c r="F661" i="7"/>
  <c r="O661" i="7" s="1"/>
  <c r="F663" i="7"/>
  <c r="O664" i="7"/>
  <c r="F666" i="7"/>
  <c r="O667" i="7"/>
  <c r="F668" i="7"/>
  <c r="F670" i="7"/>
  <c r="F671" i="7"/>
  <c r="F673" i="7"/>
  <c r="O674" i="7"/>
  <c r="F675" i="7"/>
  <c r="O675" i="7" s="1"/>
  <c r="F676" i="7"/>
  <c r="O677" i="7"/>
  <c r="F678" i="7"/>
  <c r="F680" i="7"/>
  <c r="O680" i="7" s="1"/>
  <c r="O681" i="7"/>
  <c r="F683" i="7"/>
  <c r="O684" i="7"/>
  <c r="F685" i="7"/>
  <c r="O685" i="7" s="1"/>
  <c r="F687" i="7"/>
  <c r="F688" i="7"/>
  <c r="F690" i="7"/>
  <c r="F692" i="7"/>
  <c r="O692" i="7" s="1"/>
  <c r="F695" i="7"/>
  <c r="F697" i="7"/>
  <c r="F699" i="7"/>
  <c r="O699" i="7" s="1"/>
  <c r="F700" i="7"/>
  <c r="F702" i="7"/>
  <c r="F704" i="7"/>
  <c r="O704" i="7" s="1"/>
  <c r="F707" i="7"/>
  <c r="O708" i="7"/>
  <c r="F709" i="7"/>
  <c r="F711" i="7"/>
  <c r="F712" i="7"/>
  <c r="F714" i="7"/>
  <c r="O715" i="7"/>
  <c r="F716" i="7"/>
  <c r="O718" i="7"/>
  <c r="F719" i="7"/>
  <c r="F721" i="7"/>
  <c r="F723" i="7"/>
  <c r="F724" i="7"/>
  <c r="F726" i="7"/>
  <c r="O726" i="7" s="1"/>
  <c r="F728" i="7"/>
  <c r="O728" i="7" s="1"/>
  <c r="F731" i="7"/>
  <c r="F733" i="7"/>
  <c r="F735" i="7"/>
  <c r="O735" i="7" s="1"/>
  <c r="F736" i="7"/>
  <c r="F738" i="7"/>
  <c r="O738" i="7" s="1"/>
  <c r="F740" i="7"/>
  <c r="O740" i="7" s="1"/>
  <c r="F743" i="7"/>
  <c r="O743" i="7" s="1"/>
  <c r="F745" i="7"/>
  <c r="F747" i="7"/>
  <c r="F748" i="7"/>
  <c r="F750" i="7"/>
  <c r="O751" i="7"/>
  <c r="F752" i="7"/>
  <c r="O752" i="7" s="1"/>
  <c r="F755" i="7"/>
  <c r="O756" i="7"/>
  <c r="F757" i="7"/>
  <c r="F759" i="7"/>
  <c r="F760" i="7"/>
  <c r="F762" i="7"/>
  <c r="O762" i="7" s="1"/>
  <c r="F764" i="7"/>
  <c r="O764" i="7" s="1"/>
  <c r="F767" i="7"/>
  <c r="F769" i="7"/>
  <c r="O771" i="7"/>
  <c r="F772" i="7"/>
  <c r="F774" i="7"/>
  <c r="O774" i="7" s="1"/>
  <c r="F776" i="7"/>
  <c r="O776" i="7" s="1"/>
  <c r="O778" i="7"/>
  <c r="F779" i="7"/>
  <c r="O780" i="7"/>
  <c r="F781" i="7"/>
  <c r="F784" i="7"/>
  <c r="F786" i="7"/>
  <c r="O787" i="7"/>
  <c r="F788" i="7"/>
  <c r="F791" i="7"/>
  <c r="O792" i="7"/>
  <c r="F793" i="7"/>
  <c r="F796" i="7"/>
  <c r="F798" i="7"/>
  <c r="O798" i="7" s="1"/>
  <c r="F800" i="7"/>
  <c r="O800" i="7" s="1"/>
  <c r="O802" i="7"/>
  <c r="F803" i="7"/>
  <c r="F805" i="7"/>
  <c r="F808" i="7"/>
  <c r="F810" i="7"/>
  <c r="O810" i="7" s="1"/>
  <c r="F812" i="7"/>
  <c r="O812" i="7" s="1"/>
  <c r="F815" i="7"/>
  <c r="F817" i="7"/>
  <c r="F820" i="7"/>
  <c r="F822" i="7"/>
  <c r="O822" i="7" s="1"/>
  <c r="F825" i="7"/>
  <c r="O825" i="7" s="1"/>
  <c r="F827" i="7"/>
  <c r="F830" i="7"/>
  <c r="F832" i="7"/>
  <c r="O832" i="7" s="1"/>
  <c r="F837" i="7"/>
  <c r="O838" i="7"/>
  <c r="F839" i="7"/>
  <c r="O839" i="7" s="1"/>
  <c r="O841" i="7"/>
  <c r="F842" i="7"/>
  <c r="O842" i="7" s="1"/>
  <c r="F844" i="7"/>
  <c r="F849" i="7"/>
  <c r="F851" i="7"/>
  <c r="O851" i="7" s="1"/>
  <c r="O853" i="7"/>
  <c r="F854" i="7"/>
  <c r="O854" i="7" s="1"/>
  <c r="F856" i="7"/>
  <c r="O858" i="7"/>
  <c r="F861" i="7"/>
  <c r="O861" i="7" s="1"/>
  <c r="O863" i="7"/>
  <c r="F866" i="7"/>
  <c r="F878" i="7"/>
  <c r="O878" i="7" s="1"/>
  <c r="F890" i="7"/>
  <c r="O890" i="7" s="1"/>
  <c r="O894" i="7"/>
  <c r="O897" i="7"/>
  <c r="F902" i="7"/>
  <c r="F914" i="7"/>
  <c r="O914" i="7" s="1"/>
  <c r="O923" i="7"/>
  <c r="O925" i="7"/>
  <c r="F926" i="7"/>
  <c r="O926" i="7" s="1"/>
  <c r="O933" i="7"/>
  <c r="O935" i="7"/>
  <c r="F938" i="7"/>
  <c r="O938" i="7" s="1"/>
  <c r="F950" i="7"/>
  <c r="O950" i="7" s="1"/>
  <c r="O957" i="7"/>
  <c r="O959" i="7"/>
  <c r="O961" i="7"/>
  <c r="F962" i="7"/>
  <c r="O962" i="7" s="1"/>
  <c r="O969" i="7"/>
  <c r="O971" i="7"/>
  <c r="F974" i="7"/>
  <c r="F986" i="7"/>
  <c r="O986" i="7" s="1"/>
  <c r="F997" i="7"/>
  <c r="O998" i="7"/>
  <c r="O1002" i="7"/>
  <c r="F1009" i="7"/>
  <c r="O1019" i="7"/>
  <c r="O1024" i="7"/>
  <c r="F1026" i="7"/>
  <c r="O1029" i="7"/>
  <c r="F1031" i="7"/>
  <c r="F1036" i="7"/>
  <c r="O1039" i="7"/>
  <c r="O1046" i="7"/>
  <c r="F1048" i="7"/>
  <c r="O1049" i="7"/>
  <c r="F1060" i="7"/>
  <c r="O1061" i="7"/>
  <c r="O1070" i="7"/>
  <c r="F1072" i="7"/>
  <c r="O1072" i="7" s="1"/>
  <c r="F1084" i="7"/>
  <c r="O1084" i="7" s="1"/>
  <c r="O1085" i="7"/>
  <c r="F1173" i="7"/>
  <c r="O1173" i="7" s="1"/>
  <c r="H1331" i="7"/>
  <c r="H1401" i="7"/>
  <c r="H1437" i="7"/>
  <c r="G1497" i="7"/>
  <c r="F1794" i="7"/>
  <c r="G1847" i="7"/>
  <c r="F1926" i="7"/>
  <c r="H1978" i="7"/>
  <c r="O1213" i="7"/>
  <c r="O1242" i="7"/>
  <c r="O1295" i="7"/>
  <c r="O1308" i="7"/>
  <c r="O1310" i="7"/>
  <c r="O1964" i="7"/>
  <c r="O2181" i="7"/>
  <c r="O1471" i="7"/>
  <c r="O2299" i="7"/>
  <c r="O2082" i="7"/>
  <c r="O2646" i="7"/>
  <c r="O1749" i="7"/>
  <c r="O2612" i="7"/>
  <c r="O2111" i="7"/>
  <c r="O2230" i="7"/>
  <c r="O2398" i="7"/>
  <c r="O1411" i="7"/>
  <c r="O1438" i="7"/>
  <c r="O1474" i="7"/>
  <c r="O2167" i="7"/>
  <c r="O1988" i="7"/>
  <c r="O2118" i="7"/>
  <c r="O1510" i="7"/>
  <c r="O1879" i="7"/>
  <c r="O2002" i="7"/>
  <c r="O2147" i="7"/>
  <c r="O1758" i="7"/>
  <c r="O2106" i="7"/>
  <c r="O2456" i="7"/>
  <c r="O2600" i="7"/>
  <c r="O2193" i="7"/>
  <c r="O2574" i="7"/>
  <c r="O1727" i="7"/>
  <c r="O2075" i="7"/>
  <c r="O1725" i="7"/>
  <c r="O2026" i="7"/>
  <c r="O2121" i="7"/>
  <c r="O2538" i="7"/>
  <c r="I1427" i="6"/>
  <c r="I1427" i="7"/>
  <c r="I1526" i="6"/>
  <c r="I1526" i="7"/>
  <c r="I1579" i="6"/>
  <c r="I1579" i="7"/>
  <c r="I1608" i="6"/>
  <c r="I1608" i="7"/>
  <c r="I1625" i="6"/>
  <c r="I1625" i="7"/>
  <c r="I1719" i="6"/>
  <c r="I1719" i="7"/>
  <c r="I1731" i="6"/>
  <c r="I1731" i="7"/>
  <c r="I1820" i="6"/>
  <c r="I1820" i="7"/>
  <c r="I1970" i="6"/>
  <c r="I1970" i="7"/>
  <c r="I1982" i="6"/>
  <c r="I1982" i="7"/>
  <c r="I1994" i="6"/>
  <c r="I1994" i="7"/>
  <c r="I2006" i="6"/>
  <c r="I2006" i="7"/>
  <c r="I2018" i="6"/>
  <c r="I2018" i="7"/>
  <c r="I2079" i="6"/>
  <c r="I2079" i="7"/>
  <c r="I2127" i="6"/>
  <c r="I2127" i="7"/>
  <c r="I2139" i="6"/>
  <c r="I2139" i="7"/>
  <c r="I2151" i="6"/>
  <c r="I2151" i="7"/>
  <c r="I2173" i="6"/>
  <c r="I2173" i="7"/>
  <c r="I2185" i="6"/>
  <c r="I2185" i="7"/>
  <c r="I2197" i="6"/>
  <c r="I2197" i="7"/>
  <c r="I2209" i="6"/>
  <c r="I2209" i="7"/>
  <c r="I2272" i="6"/>
  <c r="I2272" i="7"/>
  <c r="I2409" i="6"/>
  <c r="I2409" i="7"/>
  <c r="I2431" i="6"/>
  <c r="I2431" i="7"/>
  <c r="I2443" i="6"/>
  <c r="I2443" i="7"/>
  <c r="I2621" i="6"/>
  <c r="I2621" i="7"/>
  <c r="I1492" i="6"/>
  <c r="I1492" i="7"/>
  <c r="I1649" i="6"/>
  <c r="I1649" i="7"/>
  <c r="I1755" i="6"/>
  <c r="I1755" i="7"/>
  <c r="I1772" i="6"/>
  <c r="I1772" i="7"/>
  <c r="I1902" i="6"/>
  <c r="I1902" i="7"/>
  <c r="O1902" i="7" s="1"/>
  <c r="I1914" i="6"/>
  <c r="I1914" i="7"/>
  <c r="I1936" i="6"/>
  <c r="I1936" i="7"/>
  <c r="I1953" i="6"/>
  <c r="I1953" i="7"/>
  <c r="I2045" i="6"/>
  <c r="I2045" i="7"/>
  <c r="I2161" i="6"/>
  <c r="I2161" i="7"/>
  <c r="I2214" i="6"/>
  <c r="I2214" i="7"/>
  <c r="I2260" i="6"/>
  <c r="I2260" i="7"/>
  <c r="I2313" i="6"/>
  <c r="I2313" i="7"/>
  <c r="I2325" i="6"/>
  <c r="I2325" i="7"/>
  <c r="I2337" i="6"/>
  <c r="I2337" i="7"/>
  <c r="I2361" i="6"/>
  <c r="I2361" i="7"/>
  <c r="I2373" i="6"/>
  <c r="I2373" i="7"/>
  <c r="I2385" i="6"/>
  <c r="I2385" i="7"/>
  <c r="I2397" i="6"/>
  <c r="I2397" i="7"/>
  <c r="I2508" i="6"/>
  <c r="I2508" i="7"/>
  <c r="I2520" i="6"/>
  <c r="I2520" i="7"/>
  <c r="I2556" i="6"/>
  <c r="I2556" i="7"/>
  <c r="I2568" i="6"/>
  <c r="I2568" i="7"/>
  <c r="I2592" i="6"/>
  <c r="I2592" i="7"/>
  <c r="I2604" i="6"/>
  <c r="I2604" i="7"/>
  <c r="I2655" i="6"/>
  <c r="I2655" i="7"/>
  <c r="I2677" i="6"/>
  <c r="I2677" i="7"/>
  <c r="I2689" i="6"/>
  <c r="I2689" i="7"/>
  <c r="G1446" i="7"/>
  <c r="G1458" i="7"/>
  <c r="G1482" i="7"/>
  <c r="O1541" i="7"/>
  <c r="F2189" i="7"/>
  <c r="F2201" i="7"/>
  <c r="O2225" i="7"/>
  <c r="G2238" i="7"/>
  <c r="G2262" i="7"/>
  <c r="G2274" i="7"/>
  <c r="O2309" i="7"/>
  <c r="O2345" i="7"/>
  <c r="O2417" i="7"/>
  <c r="F2693" i="7"/>
  <c r="I1333" i="6"/>
  <c r="I1333" i="7"/>
  <c r="I1345" i="6"/>
  <c r="I1345" i="7"/>
  <c r="I1357" i="6"/>
  <c r="I1357" i="7"/>
  <c r="I1369" i="6"/>
  <c r="I1369" i="7"/>
  <c r="I1381" i="6"/>
  <c r="I1381" i="7"/>
  <c r="I1398" i="6"/>
  <c r="I1398" i="7"/>
  <c r="I1410" i="6"/>
  <c r="I1410" i="7"/>
  <c r="I1422" i="6"/>
  <c r="I1422" i="7"/>
  <c r="I1434" i="6"/>
  <c r="I1434" i="7"/>
  <c r="I1439" i="6"/>
  <c r="I1439" i="7"/>
  <c r="I1451" i="6"/>
  <c r="I1451" i="7"/>
  <c r="I1463" i="6"/>
  <c r="I1463" i="7"/>
  <c r="I1475" i="6"/>
  <c r="I1475" i="7"/>
  <c r="O1475" i="7" s="1"/>
  <c r="I1487" i="6"/>
  <c r="I1487" i="7"/>
  <c r="O1487" i="7" s="1"/>
  <c r="I1504" i="6"/>
  <c r="I1504" i="7"/>
  <c r="I1521" i="6"/>
  <c r="I1521" i="7"/>
  <c r="I1533" i="6"/>
  <c r="I1533" i="7"/>
  <c r="I1545" i="6"/>
  <c r="I1545" i="7"/>
  <c r="I1557" i="6"/>
  <c r="I1557" i="7"/>
  <c r="I1569" i="6"/>
  <c r="I1569" i="7"/>
  <c r="I1574" i="6"/>
  <c r="I1574" i="7"/>
  <c r="I1586" i="6"/>
  <c r="I1586" i="7"/>
  <c r="I1598" i="6"/>
  <c r="I1598" i="7"/>
  <c r="I1620" i="6"/>
  <c r="I1620" i="7"/>
  <c r="I1632" i="6"/>
  <c r="I1632" i="7"/>
  <c r="I1644" i="6"/>
  <c r="I1644" i="7"/>
  <c r="I1661" i="6"/>
  <c r="I1661" i="7"/>
  <c r="I1673" i="6"/>
  <c r="I1673" i="7"/>
  <c r="I1685" i="6"/>
  <c r="I1685" i="7"/>
  <c r="I1697" i="6"/>
  <c r="I1697" i="7"/>
  <c r="I1714" i="6"/>
  <c r="I1714" i="7"/>
  <c r="I1726" i="6"/>
  <c r="I1726" i="7"/>
  <c r="I1738" i="6"/>
  <c r="I1738" i="7"/>
  <c r="I1750" i="6"/>
  <c r="I1750" i="7"/>
  <c r="I1762" i="6"/>
  <c r="I1762" i="7"/>
  <c r="I1767" i="6"/>
  <c r="I1767" i="7"/>
  <c r="I1779" i="6"/>
  <c r="I1779" i="7"/>
  <c r="I1791" i="6"/>
  <c r="I1791" i="7"/>
  <c r="I1803" i="6"/>
  <c r="I1803" i="7"/>
  <c r="I1827" i="6"/>
  <c r="I1827" i="7"/>
  <c r="I1839" i="6"/>
  <c r="I1839" i="7"/>
  <c r="I1851" i="6"/>
  <c r="I1851" i="7"/>
  <c r="I1863" i="6"/>
  <c r="I1863" i="7"/>
  <c r="I1875" i="6"/>
  <c r="I1875" i="7"/>
  <c r="I1885" i="6"/>
  <c r="I1885" i="7"/>
  <c r="I1897" i="6"/>
  <c r="I1897" i="7"/>
  <c r="I1909" i="6"/>
  <c r="I1909" i="7"/>
  <c r="I1921" i="6"/>
  <c r="I1921" i="7"/>
  <c r="I1933" i="6"/>
  <c r="I1933" i="7"/>
  <c r="I1943" i="6"/>
  <c r="I1943" i="7"/>
  <c r="I1948" i="6"/>
  <c r="I1948" i="7"/>
  <c r="I1960" i="6"/>
  <c r="I1960" i="7"/>
  <c r="I1965" i="6"/>
  <c r="I1965" i="7"/>
  <c r="I1977" i="6"/>
  <c r="I1977" i="7"/>
  <c r="I1989" i="6"/>
  <c r="I1989" i="7"/>
  <c r="I2001" i="6"/>
  <c r="I2001" i="7"/>
  <c r="I2013" i="6"/>
  <c r="I2013" i="7"/>
  <c r="I2035" i="6"/>
  <c r="I2035" i="7"/>
  <c r="I2052" i="6"/>
  <c r="I2052" i="7"/>
  <c r="I2074" i="6"/>
  <c r="I2074" i="7"/>
  <c r="I2086" i="6"/>
  <c r="I2086" i="7"/>
  <c r="I2098" i="6"/>
  <c r="I2098" i="7"/>
  <c r="I2110" i="6"/>
  <c r="I2110" i="7"/>
  <c r="I2122" i="6"/>
  <c r="I2122" i="7"/>
  <c r="I2134" i="6"/>
  <c r="I2134" i="7"/>
  <c r="I2146" i="6"/>
  <c r="I2146" i="7"/>
  <c r="I2168" i="6"/>
  <c r="I2168" i="7"/>
  <c r="O2168" i="7" s="1"/>
  <c r="I2192" i="6"/>
  <c r="I2192" i="7"/>
  <c r="I2226" i="6"/>
  <c r="I2226" i="7"/>
  <c r="I2231" i="6"/>
  <c r="I2231" i="7"/>
  <c r="I2267" i="6"/>
  <c r="I2267" i="7"/>
  <c r="I2303" i="6"/>
  <c r="I2303" i="7"/>
  <c r="I2344" i="6"/>
  <c r="I2344" i="7"/>
  <c r="I2356" i="6"/>
  <c r="I2356" i="7"/>
  <c r="I2368" i="6"/>
  <c r="I2368" i="7"/>
  <c r="I2392" i="6"/>
  <c r="I2392" i="7"/>
  <c r="I2421" i="6"/>
  <c r="I2421" i="7"/>
  <c r="I2438" i="6"/>
  <c r="I2438" i="7"/>
  <c r="I2462" i="6"/>
  <c r="I2462" i="7"/>
  <c r="I2474" i="6"/>
  <c r="I2474" i="7"/>
  <c r="I2486" i="6"/>
  <c r="I2486" i="7"/>
  <c r="I2527" i="6"/>
  <c r="I2527" i="7"/>
  <c r="I2551" i="6"/>
  <c r="I2551" i="7"/>
  <c r="I2587" i="6"/>
  <c r="I2587" i="7"/>
  <c r="I2611" i="6"/>
  <c r="I2611" i="7"/>
  <c r="I2616" i="6"/>
  <c r="I2616" i="7"/>
  <c r="I2640" i="6"/>
  <c r="I2640" i="7"/>
  <c r="F2268" i="6"/>
  <c r="F2114" i="6"/>
  <c r="G1397" i="7"/>
  <c r="G1409" i="7"/>
  <c r="H1422" i="7"/>
  <c r="G1433" i="7"/>
  <c r="H1446" i="7"/>
  <c r="H1578" i="7"/>
  <c r="H1590" i="7"/>
  <c r="F1636" i="7"/>
  <c r="O1684" i="7"/>
  <c r="G1709" i="7"/>
  <c r="G1721" i="7"/>
  <c r="G1733" i="7"/>
  <c r="G1769" i="7"/>
  <c r="F1780" i="7"/>
  <c r="G1805" i="7"/>
  <c r="F1816" i="7"/>
  <c r="G1829" i="7"/>
  <c r="F1840" i="7"/>
  <c r="F1864" i="7"/>
  <c r="G1877" i="7"/>
  <c r="F2056" i="7"/>
  <c r="G2069" i="7"/>
  <c r="G2081" i="7"/>
  <c r="G2093" i="7"/>
  <c r="G2105" i="7"/>
  <c r="G2129" i="7"/>
  <c r="O2140" i="7"/>
  <c r="G2153" i="7"/>
  <c r="H2226" i="7"/>
  <c r="H2274" i="7"/>
  <c r="H2298" i="7"/>
  <c r="H2454" i="7"/>
  <c r="F2548" i="7"/>
  <c r="F2560" i="7"/>
  <c r="F2608" i="7"/>
  <c r="G2657" i="7"/>
  <c r="G2669" i="7"/>
  <c r="I1340" i="6"/>
  <c r="I1340" i="7"/>
  <c r="I1352" i="6"/>
  <c r="I1352" i="7"/>
  <c r="I1364" i="6"/>
  <c r="I1364" i="7"/>
  <c r="I1376" i="6"/>
  <c r="I1376" i="7"/>
  <c r="I1388" i="6"/>
  <c r="I1388" i="7"/>
  <c r="I1393" i="6"/>
  <c r="I1393" i="7"/>
  <c r="I1405" i="6"/>
  <c r="I1405" i="7"/>
  <c r="I1417" i="6"/>
  <c r="I1417" i="7"/>
  <c r="I1429" i="6"/>
  <c r="I1429" i="7"/>
  <c r="I1446" i="6"/>
  <c r="I1446" i="7"/>
  <c r="I1458" i="6"/>
  <c r="I1458" i="7"/>
  <c r="I1470" i="6"/>
  <c r="I1470" i="7"/>
  <c r="I1482" i="6"/>
  <c r="I1482" i="7"/>
  <c r="I1494" i="6"/>
  <c r="I1494" i="7"/>
  <c r="I1499" i="6"/>
  <c r="I1499" i="7"/>
  <c r="I1516" i="6"/>
  <c r="I1516" i="7"/>
  <c r="I1528" i="6"/>
  <c r="I1528" i="7"/>
  <c r="I1540" i="6"/>
  <c r="I1540" i="7"/>
  <c r="I1552" i="6"/>
  <c r="I1552" i="7"/>
  <c r="I1564" i="6"/>
  <c r="I1564" i="7"/>
  <c r="I1581" i="6"/>
  <c r="I1581" i="7"/>
  <c r="I1593" i="6"/>
  <c r="I1593" i="7"/>
  <c r="I1610" i="6"/>
  <c r="I1610" i="7"/>
  <c r="I1615" i="6"/>
  <c r="I1615" i="7"/>
  <c r="I1627" i="6"/>
  <c r="I1627" i="7"/>
  <c r="I1639" i="6"/>
  <c r="I1639" i="7"/>
  <c r="I1651" i="6"/>
  <c r="I1651" i="7"/>
  <c r="I1656" i="6"/>
  <c r="I1656" i="7"/>
  <c r="I1668" i="6"/>
  <c r="I1668" i="7"/>
  <c r="I1680" i="6"/>
  <c r="I1680" i="7"/>
  <c r="I1692" i="6"/>
  <c r="I1692" i="7"/>
  <c r="I1704" i="6"/>
  <c r="I1704" i="7"/>
  <c r="I1709" i="6"/>
  <c r="I1709" i="7"/>
  <c r="I1721" i="6"/>
  <c r="I1721" i="7"/>
  <c r="I1733" i="6"/>
  <c r="I1733" i="7"/>
  <c r="I1757" i="6"/>
  <c r="I1757" i="7"/>
  <c r="I1774" i="6"/>
  <c r="I1774" i="7"/>
  <c r="I1786" i="6"/>
  <c r="I1786" i="7"/>
  <c r="I1798" i="6"/>
  <c r="I1798" i="7"/>
  <c r="I1810" i="6"/>
  <c r="I1810" i="7"/>
  <c r="I1822" i="6"/>
  <c r="I1822" i="7"/>
  <c r="I1834" i="6"/>
  <c r="I1834" i="7"/>
  <c r="I1846" i="6"/>
  <c r="I1846" i="7"/>
  <c r="I1858" i="6"/>
  <c r="I1858" i="7"/>
  <c r="I1870" i="6"/>
  <c r="I1870" i="7"/>
  <c r="I1880" i="6"/>
  <c r="I1880" i="7"/>
  <c r="I1892" i="6"/>
  <c r="I1892" i="7"/>
  <c r="I1904" i="6"/>
  <c r="I1904" i="7"/>
  <c r="I1916" i="6"/>
  <c r="I1916" i="7"/>
  <c r="I1928" i="6"/>
  <c r="I1928" i="7"/>
  <c r="I1938" i="6"/>
  <c r="I1938" i="7"/>
  <c r="I1955" i="6"/>
  <c r="I1955" i="7"/>
  <c r="I1972" i="6"/>
  <c r="I1972" i="7"/>
  <c r="I1984" i="6"/>
  <c r="I1984" i="7"/>
  <c r="I1996" i="6"/>
  <c r="I1996" i="7"/>
  <c r="I2008" i="6"/>
  <c r="I2008" i="7"/>
  <c r="I2020" i="6"/>
  <c r="I2020" i="7"/>
  <c r="I2025" i="6"/>
  <c r="I2025" i="7"/>
  <c r="I2042" i="6"/>
  <c r="I2042" i="7"/>
  <c r="I2047" i="6"/>
  <c r="I2047" i="7"/>
  <c r="I2059" i="6"/>
  <c r="I2059" i="7"/>
  <c r="I2064" i="6"/>
  <c r="I2064" i="7"/>
  <c r="I2069" i="6"/>
  <c r="I2069" i="7"/>
  <c r="I2081" i="6"/>
  <c r="I2081" i="7"/>
  <c r="I2093" i="6"/>
  <c r="I2093" i="7"/>
  <c r="I2105" i="6"/>
  <c r="I2105" i="7"/>
  <c r="I2141" i="6"/>
  <c r="I2141" i="7"/>
  <c r="I2153" i="6"/>
  <c r="I2153" i="7"/>
  <c r="I2158" i="6"/>
  <c r="I2158" i="7"/>
  <c r="I2163" i="6"/>
  <c r="I2163" i="7"/>
  <c r="I2175" i="6"/>
  <c r="I2175" i="7"/>
  <c r="I2187" i="6"/>
  <c r="I2187" i="7"/>
  <c r="I2199" i="6"/>
  <c r="I2199" i="7"/>
  <c r="I2221" i="6"/>
  <c r="I2221" i="7"/>
  <c r="I2238" i="6"/>
  <c r="I2238" i="7"/>
  <c r="I2250" i="6"/>
  <c r="I2250" i="7"/>
  <c r="I2262" i="6"/>
  <c r="I2262" i="7"/>
  <c r="O2262" i="7" s="1"/>
  <c r="I2274" i="6"/>
  <c r="I2274" i="7"/>
  <c r="I2286" i="6"/>
  <c r="I2286" i="7"/>
  <c r="I2298" i="6"/>
  <c r="I2298" i="7"/>
  <c r="I2327" i="6"/>
  <c r="I2327" i="7"/>
  <c r="I2339" i="6"/>
  <c r="I2339" i="7"/>
  <c r="I2363" i="6"/>
  <c r="I2363" i="7"/>
  <c r="I2375" i="6"/>
  <c r="I2375" i="7"/>
  <c r="I2387" i="6"/>
  <c r="I2387" i="7"/>
  <c r="I2399" i="6"/>
  <c r="I2399" i="7"/>
  <c r="I2411" i="6"/>
  <c r="I2411" i="7"/>
  <c r="I2416" i="6"/>
  <c r="I2416" i="7"/>
  <c r="I2428" i="6"/>
  <c r="I2428" i="7"/>
  <c r="I2433" i="6"/>
  <c r="I2433" i="7"/>
  <c r="I2445" i="6"/>
  <c r="I2445" i="7"/>
  <c r="I2457" i="6"/>
  <c r="I2457" i="7"/>
  <c r="I2469" i="6"/>
  <c r="I2469" i="7"/>
  <c r="I2481" i="6"/>
  <c r="I2481" i="7"/>
  <c r="I2493" i="6"/>
  <c r="I2493" i="7"/>
  <c r="I2510" i="6"/>
  <c r="I2510" i="7"/>
  <c r="O2510" i="7" s="1"/>
  <c r="I2522" i="6"/>
  <c r="I2522" i="7"/>
  <c r="I2534" i="6"/>
  <c r="I2534" i="7"/>
  <c r="I2546" i="6"/>
  <c r="I2546" i="7"/>
  <c r="I2570" i="6"/>
  <c r="I2570" i="7"/>
  <c r="I2582" i="6"/>
  <c r="I2582" i="7"/>
  <c r="O2582" i="7" s="1"/>
  <c r="I2594" i="6"/>
  <c r="I2594" i="7"/>
  <c r="I2606" i="6"/>
  <c r="I2606" i="7"/>
  <c r="I2623" i="6"/>
  <c r="I2623" i="7"/>
  <c r="I2635" i="6"/>
  <c r="I2635" i="7"/>
  <c r="I2662" i="6"/>
  <c r="I2662" i="7"/>
  <c r="I2679" i="6"/>
  <c r="I2679" i="7"/>
  <c r="O2679" i="7" s="1"/>
  <c r="I2691" i="6"/>
  <c r="I2691" i="7"/>
  <c r="G2630" i="6"/>
  <c r="G2570" i="6"/>
  <c r="H1337" i="7"/>
  <c r="H1349" i="7"/>
  <c r="H1361" i="7"/>
  <c r="H1373" i="7"/>
  <c r="H1385" i="7"/>
  <c r="H1397" i="7"/>
  <c r="H1409" i="7"/>
  <c r="F1419" i="7"/>
  <c r="H1421" i="7"/>
  <c r="F1431" i="7"/>
  <c r="H1433" i="7"/>
  <c r="F1443" i="7"/>
  <c r="F1455" i="7"/>
  <c r="F1467" i="7"/>
  <c r="F1479" i="7"/>
  <c r="F1491" i="7"/>
  <c r="F1503" i="7"/>
  <c r="F1515" i="7"/>
  <c r="O1515" i="7" s="1"/>
  <c r="G1516" i="7"/>
  <c r="F1527" i="7"/>
  <c r="G1528" i="7"/>
  <c r="F1539" i="7"/>
  <c r="G1540" i="7"/>
  <c r="F1551" i="7"/>
  <c r="O1551" i="7" s="1"/>
  <c r="G1552" i="7"/>
  <c r="F1563" i="7"/>
  <c r="G1564" i="7"/>
  <c r="F1575" i="7"/>
  <c r="G1576" i="7"/>
  <c r="F1587" i="7"/>
  <c r="O1587" i="7" s="1"/>
  <c r="G1588" i="7"/>
  <c r="F1599" i="7"/>
  <c r="G1600" i="7"/>
  <c r="F1611" i="7"/>
  <c r="G1612" i="7"/>
  <c r="G1624" i="7"/>
  <c r="G1636" i="7"/>
  <c r="G1648" i="7"/>
  <c r="G1660" i="7"/>
  <c r="H1661" i="7"/>
  <c r="G1672" i="7"/>
  <c r="H1673" i="7"/>
  <c r="G1684" i="7"/>
  <c r="H1685" i="7"/>
  <c r="G1696" i="7"/>
  <c r="H1697" i="7"/>
  <c r="G1708" i="7"/>
  <c r="H1709" i="7"/>
  <c r="G1720" i="7"/>
  <c r="H1721" i="7"/>
  <c r="G1732" i="7"/>
  <c r="H1733" i="7"/>
  <c r="G1744" i="7"/>
  <c r="H1745" i="7"/>
  <c r="G1756" i="7"/>
  <c r="H1757" i="7"/>
  <c r="H1769" i="7"/>
  <c r="H1781" i="7"/>
  <c r="H1793" i="7"/>
  <c r="H1805" i="7"/>
  <c r="H1817" i="7"/>
  <c r="H1829" i="7"/>
  <c r="H1841" i="7"/>
  <c r="H1853" i="7"/>
  <c r="H1865" i="7"/>
  <c r="H1877" i="7"/>
  <c r="H1889" i="7"/>
  <c r="H1901" i="7"/>
  <c r="H1913" i="7"/>
  <c r="H1925" i="7"/>
  <c r="F1935" i="7"/>
  <c r="F1947" i="7"/>
  <c r="F1959" i="7"/>
  <c r="F1971" i="7"/>
  <c r="G1972" i="7"/>
  <c r="F1983" i="7"/>
  <c r="O1983" i="7" s="1"/>
  <c r="G1984" i="7"/>
  <c r="F1995" i="7"/>
  <c r="G1996" i="7"/>
  <c r="F2007" i="7"/>
  <c r="G2008" i="7"/>
  <c r="F2019" i="7"/>
  <c r="G2020" i="7"/>
  <c r="F2031" i="7"/>
  <c r="G2032" i="7"/>
  <c r="G2044" i="7"/>
  <c r="G2056" i="7"/>
  <c r="G2068" i="7"/>
  <c r="H2069" i="7"/>
  <c r="G2080" i="7"/>
  <c r="G2092" i="7"/>
  <c r="H2093" i="7"/>
  <c r="G2104" i="7"/>
  <c r="H2105" i="7"/>
  <c r="G2116" i="7"/>
  <c r="G2128" i="7"/>
  <c r="G2140" i="7"/>
  <c r="H2141" i="7"/>
  <c r="G2152" i="7"/>
  <c r="H2153" i="7"/>
  <c r="H2165" i="7"/>
  <c r="H2177" i="7"/>
  <c r="H2189" i="7"/>
  <c r="H2201" i="7"/>
  <c r="H2213" i="7"/>
  <c r="F2223" i="7"/>
  <c r="H2225" i="7"/>
  <c r="F2235" i="7"/>
  <c r="F2247" i="7"/>
  <c r="F2259" i="7"/>
  <c r="F2271" i="7"/>
  <c r="F2283" i="7"/>
  <c r="F2295" i="7"/>
  <c r="F2307" i="7"/>
  <c r="F2319" i="7"/>
  <c r="F2331" i="7"/>
  <c r="O2331" i="7" s="1"/>
  <c r="F2343" i="7"/>
  <c r="F2355" i="7"/>
  <c r="F2367" i="7"/>
  <c r="O2367" i="7" s="1"/>
  <c r="F2379" i="7"/>
  <c r="F2391" i="7"/>
  <c r="F2403" i="7"/>
  <c r="O2403" i="7" s="1"/>
  <c r="F2415" i="7"/>
  <c r="O2415" i="7" s="1"/>
  <c r="G2416" i="7"/>
  <c r="F2427" i="7"/>
  <c r="G2428" i="7"/>
  <c r="F2439" i="7"/>
  <c r="G2440" i="7"/>
  <c r="F2451" i="7"/>
  <c r="G2452" i="7"/>
  <c r="F2463" i="7"/>
  <c r="G2464" i="7"/>
  <c r="F2475" i="7"/>
  <c r="G2476" i="7"/>
  <c r="F2487" i="7"/>
  <c r="O2487" i="7" s="1"/>
  <c r="G2488" i="7"/>
  <c r="F2499" i="7"/>
  <c r="G2500" i="7"/>
  <c r="F2511" i="7"/>
  <c r="G2512" i="7"/>
  <c r="F2523" i="7"/>
  <c r="G2524" i="7"/>
  <c r="F2535" i="7"/>
  <c r="G2536" i="7"/>
  <c r="G2548" i="7"/>
  <c r="F2559" i="7"/>
  <c r="G2560" i="7"/>
  <c r="F2571" i="7"/>
  <c r="G2572" i="7"/>
  <c r="F2583" i="7"/>
  <c r="G2584" i="7"/>
  <c r="F2595" i="7"/>
  <c r="G2596" i="7"/>
  <c r="F2607" i="7"/>
  <c r="G2608" i="7"/>
  <c r="G2620" i="7"/>
  <c r="G2632" i="7"/>
  <c r="G2644" i="7"/>
  <c r="H2645" i="7"/>
  <c r="H2657" i="7"/>
  <c r="H2669" i="7"/>
  <c r="H2681" i="7"/>
  <c r="H2693" i="7"/>
  <c r="I1415" i="6"/>
  <c r="I1415" i="7"/>
  <c r="I1637" i="6"/>
  <c r="I1637" i="7"/>
  <c r="I1666" i="6"/>
  <c r="I1666" i="7"/>
  <c r="I1690" i="6"/>
  <c r="I1690" i="7"/>
  <c r="I1702" i="6"/>
  <c r="I1702" i="7"/>
  <c r="O1702" i="7" s="1"/>
  <c r="I1743" i="6"/>
  <c r="I1743" i="7"/>
  <c r="I1856" i="6"/>
  <c r="I1856" i="7"/>
  <c r="I2062" i="6"/>
  <c r="I2062" i="7"/>
  <c r="I2503" i="6"/>
  <c r="I2503" i="7"/>
  <c r="I2532" i="6"/>
  <c r="I2532" i="7"/>
  <c r="I2544" i="6"/>
  <c r="I2544" i="7"/>
  <c r="I2580" i="6"/>
  <c r="I2580" i="7"/>
  <c r="I2633" i="6"/>
  <c r="I2633" i="7"/>
  <c r="O1421" i="7"/>
  <c r="O1457" i="7"/>
  <c r="G1470" i="7"/>
  <c r="G1494" i="7"/>
  <c r="O1505" i="7"/>
  <c r="G1938" i="7"/>
  <c r="O1985" i="7"/>
  <c r="H2035" i="7"/>
  <c r="F2165" i="7"/>
  <c r="F2177" i="7"/>
  <c r="G2250" i="7"/>
  <c r="O2273" i="7"/>
  <c r="G2286" i="7"/>
  <c r="G2298" i="7"/>
  <c r="O2333" i="7"/>
  <c r="O2381" i="7"/>
  <c r="H2515" i="7"/>
  <c r="H2527" i="7"/>
  <c r="H2539" i="7"/>
  <c r="H2551" i="7"/>
  <c r="H2563" i="7"/>
  <c r="H2575" i="7"/>
  <c r="H2587" i="7"/>
  <c r="H2599" i="7"/>
  <c r="H2611" i="7"/>
  <c r="F2681" i="7"/>
  <c r="I2180" i="6"/>
  <c r="I2180" i="7"/>
  <c r="I2204" i="6"/>
  <c r="I2204" i="7"/>
  <c r="I2243" i="6"/>
  <c r="I2243" i="7"/>
  <c r="I2255" i="6"/>
  <c r="I2255" i="7"/>
  <c r="I2291" i="6"/>
  <c r="I2291" i="7"/>
  <c r="I2308" i="6"/>
  <c r="I2308" i="7"/>
  <c r="I2320" i="6"/>
  <c r="I2320" i="7"/>
  <c r="I2332" i="6"/>
  <c r="I2332" i="7"/>
  <c r="I2380" i="6"/>
  <c r="I2380" i="7"/>
  <c r="I2404" i="6"/>
  <c r="I2404" i="7"/>
  <c r="I2450" i="6"/>
  <c r="I2450" i="7"/>
  <c r="I2498" i="6"/>
  <c r="I2498" i="7"/>
  <c r="I2515" i="6"/>
  <c r="I2515" i="7"/>
  <c r="I2539" i="6"/>
  <c r="I2539" i="7"/>
  <c r="I2563" i="6"/>
  <c r="I2563" i="7"/>
  <c r="I2575" i="6"/>
  <c r="I2575" i="7"/>
  <c r="I2599" i="6"/>
  <c r="I2599" i="7"/>
  <c r="I2628" i="6"/>
  <c r="I2628" i="7"/>
  <c r="I2650" i="6"/>
  <c r="I2650" i="7"/>
  <c r="I2667" i="6"/>
  <c r="I2667" i="7"/>
  <c r="I2672" i="6"/>
  <c r="I2672" i="7"/>
  <c r="I2684" i="6"/>
  <c r="I2684" i="7"/>
  <c r="I2459" i="6"/>
  <c r="G1421" i="7"/>
  <c r="H1434" i="7"/>
  <c r="H1458" i="7"/>
  <c r="H1470" i="7"/>
  <c r="H1482" i="7"/>
  <c r="H1494" i="7"/>
  <c r="H1602" i="7"/>
  <c r="F1612" i="7"/>
  <c r="F1624" i="7"/>
  <c r="F1648" i="7"/>
  <c r="O1672" i="7"/>
  <c r="G1745" i="7"/>
  <c r="G1757" i="7"/>
  <c r="F1768" i="7"/>
  <c r="G1781" i="7"/>
  <c r="F1792" i="7"/>
  <c r="G1793" i="7"/>
  <c r="F1804" i="7"/>
  <c r="G1817" i="7"/>
  <c r="F1828" i="7"/>
  <c r="G1841" i="7"/>
  <c r="F1852" i="7"/>
  <c r="G1853" i="7"/>
  <c r="G1865" i="7"/>
  <c r="F1876" i="7"/>
  <c r="H1938" i="7"/>
  <c r="F2032" i="7"/>
  <c r="F2044" i="7"/>
  <c r="G2117" i="7"/>
  <c r="G2141" i="7"/>
  <c r="O2200" i="7"/>
  <c r="G2225" i="7"/>
  <c r="H2238" i="7"/>
  <c r="H2250" i="7"/>
  <c r="H2262" i="7"/>
  <c r="H2286" i="7"/>
  <c r="H2442" i="7"/>
  <c r="H2466" i="7"/>
  <c r="H2478" i="7"/>
  <c r="H2490" i="7"/>
  <c r="H2502" i="7"/>
  <c r="F2512" i="7"/>
  <c r="F2524" i="7"/>
  <c r="F2536" i="7"/>
  <c r="F2572" i="7"/>
  <c r="F2584" i="7"/>
  <c r="F2596" i="7"/>
  <c r="F2620" i="7"/>
  <c r="F2632" i="7"/>
  <c r="F2656" i="7"/>
  <c r="F2668" i="7"/>
  <c r="O2668" i="7" s="1"/>
  <c r="I1335" i="6"/>
  <c r="I1335" i="7"/>
  <c r="I1347" i="6"/>
  <c r="I1347" i="7"/>
  <c r="I1359" i="6"/>
  <c r="I1359" i="7"/>
  <c r="I1371" i="6"/>
  <c r="I1371" i="7"/>
  <c r="I1383" i="6"/>
  <c r="I1383" i="7"/>
  <c r="I1400" i="6"/>
  <c r="I1400" i="7"/>
  <c r="I1412" i="6"/>
  <c r="I1412" i="7"/>
  <c r="I1424" i="6"/>
  <c r="I1424" i="7"/>
  <c r="I1436" i="6"/>
  <c r="I1436" i="7"/>
  <c r="I1441" i="6"/>
  <c r="I1441" i="7"/>
  <c r="I1453" i="6"/>
  <c r="I1453" i="7"/>
  <c r="I1465" i="6"/>
  <c r="I1465" i="7"/>
  <c r="I1477" i="6"/>
  <c r="I1477" i="7"/>
  <c r="I1489" i="6"/>
  <c r="I1489" i="7"/>
  <c r="I1506" i="6"/>
  <c r="I1506" i="7"/>
  <c r="I1511" i="6"/>
  <c r="I1511" i="7"/>
  <c r="I1523" i="6"/>
  <c r="I1523" i="7"/>
  <c r="I1535" i="6"/>
  <c r="I1535" i="7"/>
  <c r="I1547" i="6"/>
  <c r="I1547" i="7"/>
  <c r="O1547" i="7" s="1"/>
  <c r="I1559" i="6"/>
  <c r="I1559" i="7"/>
  <c r="I1576" i="6"/>
  <c r="I1576" i="7"/>
  <c r="I1588" i="6"/>
  <c r="I1588" i="7"/>
  <c r="I1600" i="6"/>
  <c r="I1600" i="7"/>
  <c r="I1605" i="6"/>
  <c r="I1605" i="7"/>
  <c r="I1622" i="6"/>
  <c r="I1622" i="7"/>
  <c r="I1634" i="6"/>
  <c r="I1634" i="7"/>
  <c r="I1646" i="6"/>
  <c r="I1646" i="7"/>
  <c r="I1663" i="6"/>
  <c r="I1663" i="7"/>
  <c r="I1675" i="6"/>
  <c r="I1675" i="7"/>
  <c r="I1687" i="6"/>
  <c r="I1687" i="7"/>
  <c r="I1699" i="6"/>
  <c r="I1699" i="7"/>
  <c r="I1716" i="6"/>
  <c r="I1716" i="7"/>
  <c r="I1728" i="6"/>
  <c r="I1728" i="7"/>
  <c r="I1740" i="6"/>
  <c r="I1740" i="7"/>
  <c r="I1752" i="6"/>
  <c r="I1752" i="7"/>
  <c r="I1764" i="6"/>
  <c r="I1764" i="7"/>
  <c r="I1769" i="6"/>
  <c r="I1769" i="7"/>
  <c r="I1781" i="6"/>
  <c r="I1781" i="7"/>
  <c r="I1793" i="6"/>
  <c r="I1793" i="7"/>
  <c r="I1805" i="6"/>
  <c r="I1805" i="7"/>
  <c r="I1817" i="6"/>
  <c r="I1817" i="7"/>
  <c r="I1829" i="6"/>
  <c r="I1829" i="7"/>
  <c r="I1841" i="6"/>
  <c r="I1841" i="7"/>
  <c r="I1853" i="6"/>
  <c r="I1853" i="7"/>
  <c r="I1865" i="6"/>
  <c r="I1865" i="7"/>
  <c r="I1877" i="6"/>
  <c r="I1877" i="7"/>
  <c r="I1887" i="6"/>
  <c r="I1887" i="7"/>
  <c r="I1899" i="6"/>
  <c r="I1899" i="7"/>
  <c r="I1911" i="6"/>
  <c r="I1911" i="7"/>
  <c r="I1923" i="6"/>
  <c r="I1923" i="7"/>
  <c r="I1950" i="6"/>
  <c r="I1950" i="7"/>
  <c r="I1967" i="6"/>
  <c r="I1967" i="7"/>
  <c r="I1979" i="6"/>
  <c r="I1979" i="7"/>
  <c r="I1991" i="6"/>
  <c r="I1991" i="7"/>
  <c r="I2003" i="6"/>
  <c r="I2003" i="7"/>
  <c r="I2015" i="6"/>
  <c r="I2015" i="7"/>
  <c r="I2037" i="6"/>
  <c r="I2037" i="7"/>
  <c r="I2054" i="6"/>
  <c r="I2054" i="7"/>
  <c r="I2076" i="6"/>
  <c r="I2076" i="7"/>
  <c r="I2088" i="6"/>
  <c r="I2088" i="7"/>
  <c r="I2100" i="6"/>
  <c r="I2100" i="7"/>
  <c r="I2112" i="6"/>
  <c r="I2112" i="7"/>
  <c r="I2124" i="6"/>
  <c r="I2124" i="7"/>
  <c r="I2136" i="6"/>
  <c r="I2136" i="7"/>
  <c r="I2148" i="6"/>
  <c r="I2148" i="7"/>
  <c r="I2170" i="6"/>
  <c r="I2170" i="7"/>
  <c r="I2182" i="6"/>
  <c r="I2182" i="7"/>
  <c r="I2194" i="6"/>
  <c r="I2194" i="7"/>
  <c r="I2206" i="6"/>
  <c r="I2206" i="7"/>
  <c r="I2211" i="6"/>
  <c r="I2211" i="7"/>
  <c r="I2216" i="6"/>
  <c r="I2216" i="7"/>
  <c r="O2216" i="7" s="1"/>
  <c r="I2228" i="6"/>
  <c r="I2228" i="7"/>
  <c r="I2233" i="6"/>
  <c r="I2233" i="7"/>
  <c r="I2245" i="6"/>
  <c r="I2245" i="7"/>
  <c r="I2257" i="6"/>
  <c r="I2257" i="7"/>
  <c r="I2269" i="6"/>
  <c r="I2269" i="7"/>
  <c r="I2281" i="6"/>
  <c r="I2281" i="7"/>
  <c r="I2293" i="6"/>
  <c r="I2293" i="7"/>
  <c r="I2305" i="6"/>
  <c r="I2305" i="7"/>
  <c r="I2310" i="6"/>
  <c r="I2310" i="7"/>
  <c r="I2322" i="6"/>
  <c r="I2322" i="7"/>
  <c r="I2334" i="6"/>
  <c r="I2334" i="7"/>
  <c r="I2346" i="6"/>
  <c r="I2346" i="7"/>
  <c r="O2346" i="7" s="1"/>
  <c r="I2358" i="6"/>
  <c r="I2358" i="7"/>
  <c r="I2370" i="6"/>
  <c r="I2370" i="7"/>
  <c r="I2382" i="6"/>
  <c r="I2382" i="7"/>
  <c r="I2394" i="6"/>
  <c r="I2394" i="7"/>
  <c r="I2406" i="6"/>
  <c r="I2406" i="7"/>
  <c r="I2440" i="6"/>
  <c r="I2440" i="7"/>
  <c r="I2452" i="6"/>
  <c r="I2452" i="7"/>
  <c r="I2464" i="6"/>
  <c r="I2464" i="7"/>
  <c r="I2476" i="6"/>
  <c r="I2476" i="7"/>
  <c r="I2488" i="6"/>
  <c r="I2488" i="7"/>
  <c r="I2500" i="6"/>
  <c r="I2500" i="7"/>
  <c r="I2505" i="6"/>
  <c r="I2505" i="7"/>
  <c r="I2517" i="6"/>
  <c r="I2517" i="7"/>
  <c r="I2529" i="6"/>
  <c r="I2529" i="7"/>
  <c r="O2529" i="7" s="1"/>
  <c r="I2541" i="6"/>
  <c r="I2541" i="7"/>
  <c r="I2553" i="6"/>
  <c r="I2553" i="7"/>
  <c r="I2565" i="6"/>
  <c r="I2565" i="7"/>
  <c r="I2577" i="6"/>
  <c r="I2577" i="7"/>
  <c r="I2589" i="6"/>
  <c r="I2589" i="7"/>
  <c r="I2601" i="6"/>
  <c r="I2601" i="7"/>
  <c r="I2618" i="6"/>
  <c r="I2618" i="7"/>
  <c r="O2618" i="7" s="1"/>
  <c r="I2630" i="6"/>
  <c r="I2630" i="7"/>
  <c r="I2642" i="6"/>
  <c r="I2642" i="7"/>
  <c r="I2652" i="6"/>
  <c r="I2652" i="7"/>
  <c r="I2657" i="6"/>
  <c r="I2657" i="7"/>
  <c r="I2669" i="6"/>
  <c r="I2669" i="7"/>
  <c r="I2674" i="6"/>
  <c r="I2674" i="7"/>
  <c r="I2686" i="6"/>
  <c r="I2686" i="7"/>
  <c r="O2686" i="7" s="1"/>
  <c r="I2660" i="6"/>
  <c r="F1754" i="6"/>
  <c r="F1334" i="7"/>
  <c r="O1334" i="7" s="1"/>
  <c r="G1335" i="7"/>
  <c r="F1346" i="7"/>
  <c r="G1347" i="7"/>
  <c r="F1358" i="7"/>
  <c r="G1359" i="7"/>
  <c r="F1370" i="7"/>
  <c r="G1371" i="7"/>
  <c r="F1382" i="7"/>
  <c r="G1383" i="7"/>
  <c r="F1394" i="7"/>
  <c r="G1395" i="7"/>
  <c r="F1406" i="7"/>
  <c r="G1407" i="7"/>
  <c r="F1418" i="7"/>
  <c r="O1418" i="7" s="1"/>
  <c r="G1419" i="7"/>
  <c r="F1430" i="7"/>
  <c r="G1431" i="7"/>
  <c r="G1443" i="7"/>
  <c r="G1455" i="7"/>
  <c r="G1467" i="7"/>
  <c r="G1479" i="7"/>
  <c r="G1491" i="7"/>
  <c r="G1503" i="7"/>
  <c r="H1504" i="7"/>
  <c r="G1515" i="7"/>
  <c r="H1516" i="7"/>
  <c r="G1527" i="7"/>
  <c r="H1528" i="7"/>
  <c r="G1539" i="7"/>
  <c r="H1540" i="7"/>
  <c r="G1551" i="7"/>
  <c r="H1552" i="7"/>
  <c r="G1563" i="7"/>
  <c r="H1564" i="7"/>
  <c r="H1576" i="7"/>
  <c r="H1588" i="7"/>
  <c r="H1600" i="7"/>
  <c r="H1612" i="7"/>
  <c r="H1624" i="7"/>
  <c r="H1636" i="7"/>
  <c r="H1648" i="7"/>
  <c r="F1658" i="7"/>
  <c r="H1660" i="7"/>
  <c r="F1670" i="7"/>
  <c r="H1672" i="7"/>
  <c r="F1682" i="7"/>
  <c r="H1684" i="7"/>
  <c r="F1694" i="7"/>
  <c r="H1696" i="7"/>
  <c r="F1706" i="7"/>
  <c r="H1708" i="7"/>
  <c r="F1718" i="7"/>
  <c r="F1730" i="7"/>
  <c r="F1742" i="7"/>
  <c r="F1766" i="7"/>
  <c r="F1778" i="7"/>
  <c r="F1790" i="7"/>
  <c r="F1802" i="7"/>
  <c r="F1826" i="7"/>
  <c r="F1838" i="7"/>
  <c r="F1850" i="7"/>
  <c r="F1862" i="7"/>
  <c r="F1874" i="7"/>
  <c r="F1886" i="7"/>
  <c r="G1887" i="7"/>
  <c r="F1898" i="7"/>
  <c r="G1899" i="7"/>
  <c r="F1910" i="7"/>
  <c r="G1911" i="7"/>
  <c r="F1922" i="7"/>
  <c r="G1923" i="7"/>
  <c r="F1934" i="7"/>
  <c r="O1934" i="7" s="1"/>
  <c r="G1935" i="7"/>
  <c r="G1947" i="7"/>
  <c r="H1948" i="7"/>
  <c r="G1959" i="7"/>
  <c r="H1960" i="7"/>
  <c r="G1971" i="7"/>
  <c r="H1972" i="7"/>
  <c r="G1983" i="7"/>
  <c r="H1984" i="7"/>
  <c r="G1995" i="7"/>
  <c r="H1996" i="7"/>
  <c r="G2007" i="7"/>
  <c r="H2008" i="7"/>
  <c r="G2019" i="7"/>
  <c r="H2020" i="7"/>
  <c r="H2032" i="7"/>
  <c r="H2044" i="7"/>
  <c r="H2056" i="7"/>
  <c r="F2066" i="7"/>
  <c r="F2078" i="7"/>
  <c r="F2090" i="7"/>
  <c r="F2102" i="7"/>
  <c r="F2138" i="7"/>
  <c r="F2150" i="7"/>
  <c r="F2162" i="7"/>
  <c r="O2162" i="7" s="1"/>
  <c r="G2163" i="7"/>
  <c r="F2174" i="7"/>
  <c r="G2175" i="7"/>
  <c r="F2186" i="7"/>
  <c r="G2187" i="7"/>
  <c r="F2198" i="7"/>
  <c r="O2198" i="7" s="1"/>
  <c r="G2199" i="7"/>
  <c r="F2210" i="7"/>
  <c r="G2211" i="7"/>
  <c r="F2222" i="7"/>
  <c r="O2222" i="7" s="1"/>
  <c r="G2223" i="7"/>
  <c r="G2235" i="7"/>
  <c r="G2247" i="7"/>
  <c r="G2259" i="7"/>
  <c r="G2271" i="7"/>
  <c r="G2283" i="7"/>
  <c r="G2295" i="7"/>
  <c r="G2307" i="7"/>
  <c r="H2308" i="7"/>
  <c r="G2319" i="7"/>
  <c r="H2320" i="7"/>
  <c r="G2331" i="7"/>
  <c r="H2332" i="7"/>
  <c r="G2343" i="7"/>
  <c r="H2344" i="7"/>
  <c r="G2355" i="7"/>
  <c r="H2356" i="7"/>
  <c r="G2367" i="7"/>
  <c r="H2368" i="7"/>
  <c r="G2379" i="7"/>
  <c r="H2380" i="7"/>
  <c r="G2391" i="7"/>
  <c r="H2392" i="7"/>
  <c r="H2404" i="7"/>
  <c r="G2415" i="7"/>
  <c r="H2416" i="7"/>
  <c r="G2427" i="7"/>
  <c r="H2428" i="7"/>
  <c r="H2440" i="7"/>
  <c r="H2452" i="7"/>
  <c r="H2464" i="7"/>
  <c r="H2476" i="7"/>
  <c r="H2488" i="7"/>
  <c r="H2500" i="7"/>
  <c r="H2512" i="7"/>
  <c r="H2524" i="7"/>
  <c r="H2536" i="7"/>
  <c r="H2548" i="7"/>
  <c r="H2560" i="7"/>
  <c r="H2572" i="7"/>
  <c r="H2584" i="7"/>
  <c r="H2596" i="7"/>
  <c r="H2608" i="7"/>
  <c r="H2620" i="7"/>
  <c r="H2632" i="7"/>
  <c r="H2644" i="7"/>
  <c r="F2654" i="7"/>
  <c r="F2666" i="7"/>
  <c r="F2678" i="7"/>
  <c r="G2679" i="7"/>
  <c r="F2690" i="7"/>
  <c r="G2691" i="7"/>
  <c r="I1456" i="6"/>
  <c r="I1456" i="7"/>
  <c r="I1468" i="6"/>
  <c r="I1468" i="7"/>
  <c r="I1480" i="6"/>
  <c r="I1480" i="7"/>
  <c r="I1509" i="6"/>
  <c r="I1509" i="7"/>
  <c r="I1591" i="6"/>
  <c r="I1591" i="7"/>
  <c r="I1603" i="6"/>
  <c r="I1603" i="7"/>
  <c r="I1654" i="6"/>
  <c r="I1654" i="7"/>
  <c r="I1678" i="6"/>
  <c r="I1678" i="7"/>
  <c r="I1784" i="6"/>
  <c r="I1784" i="7"/>
  <c r="I1796" i="6"/>
  <c r="I1796" i="7"/>
  <c r="I1808" i="6"/>
  <c r="I1808" i="7"/>
  <c r="I1832" i="6"/>
  <c r="I1832" i="7"/>
  <c r="I1844" i="6"/>
  <c r="I1844" i="7"/>
  <c r="I1868" i="6"/>
  <c r="I1868" i="7"/>
  <c r="I1890" i="6"/>
  <c r="I1890" i="7"/>
  <c r="I1926" i="6"/>
  <c r="I1926" i="7"/>
  <c r="I2040" i="6"/>
  <c r="I2040" i="7"/>
  <c r="I2057" i="6"/>
  <c r="I2057" i="7"/>
  <c r="I2091" i="6"/>
  <c r="I2091" i="7"/>
  <c r="I2103" i="6"/>
  <c r="I2103" i="7"/>
  <c r="I2115" i="6"/>
  <c r="I2115" i="7"/>
  <c r="I2156" i="6"/>
  <c r="I2156" i="7"/>
  <c r="I2219" i="6"/>
  <c r="I2219" i="7"/>
  <c r="I2236" i="6"/>
  <c r="I2236" i="7"/>
  <c r="I2248" i="6"/>
  <c r="I2248" i="7"/>
  <c r="I2284" i="6"/>
  <c r="I2284" i="7"/>
  <c r="I2296" i="6"/>
  <c r="I2296" i="7"/>
  <c r="I2349" i="6"/>
  <c r="I2349" i="7"/>
  <c r="I2426" i="6"/>
  <c r="I2426" i="7"/>
  <c r="I2455" i="6"/>
  <c r="I2455" i="7"/>
  <c r="I2467" i="6"/>
  <c r="I2467" i="7"/>
  <c r="I2479" i="6"/>
  <c r="I2479" i="7"/>
  <c r="I2491" i="6"/>
  <c r="I2491" i="7"/>
  <c r="I1444" i="6"/>
  <c r="I1444" i="7"/>
  <c r="I1514" i="6"/>
  <c r="I1514" i="7"/>
  <c r="I1538" i="6"/>
  <c r="I1538" i="7"/>
  <c r="I1550" i="6"/>
  <c r="I1550" i="7"/>
  <c r="I1562" i="6"/>
  <c r="I1562" i="7"/>
  <c r="I1330" i="6"/>
  <c r="I1330" i="7"/>
  <c r="I1342" i="6"/>
  <c r="I1342" i="7"/>
  <c r="I1354" i="6"/>
  <c r="I1354" i="7"/>
  <c r="I1366" i="6"/>
  <c r="I1366" i="7"/>
  <c r="I1378" i="6"/>
  <c r="I1378" i="7"/>
  <c r="I1395" i="6"/>
  <c r="I1395" i="7"/>
  <c r="I1407" i="6"/>
  <c r="I1407" i="7"/>
  <c r="I1419" i="6"/>
  <c r="I1419" i="7"/>
  <c r="I1431" i="6"/>
  <c r="I1431" i="7"/>
  <c r="I1448" i="6"/>
  <c r="I1448" i="7"/>
  <c r="I1460" i="6"/>
  <c r="I1460" i="7"/>
  <c r="I1472" i="6"/>
  <c r="I1472" i="7"/>
  <c r="O1472" i="7" s="1"/>
  <c r="I1484" i="6"/>
  <c r="I1484" i="7"/>
  <c r="I1496" i="6"/>
  <c r="I1496" i="7"/>
  <c r="O1496" i="7" s="1"/>
  <c r="I1501" i="6"/>
  <c r="I1501" i="7"/>
  <c r="I1518" i="6"/>
  <c r="I1518" i="7"/>
  <c r="I1530" i="6"/>
  <c r="I1530" i="7"/>
  <c r="I1542" i="6"/>
  <c r="I1542" i="7"/>
  <c r="I1554" i="6"/>
  <c r="I1554" i="7"/>
  <c r="I1566" i="6"/>
  <c r="I1566" i="7"/>
  <c r="O1566" i="7" s="1"/>
  <c r="I1571" i="6"/>
  <c r="I1571" i="7"/>
  <c r="O1571" i="7" s="1"/>
  <c r="I1583" i="6"/>
  <c r="I1583" i="7"/>
  <c r="I1612" i="6"/>
  <c r="I1612" i="7"/>
  <c r="I1617" i="6"/>
  <c r="I1617" i="7"/>
  <c r="O1617" i="7" s="1"/>
  <c r="I1629" i="6"/>
  <c r="I1629" i="7"/>
  <c r="O1629" i="7" s="1"/>
  <c r="I1641" i="6"/>
  <c r="I1641" i="7"/>
  <c r="O1641" i="7" s="1"/>
  <c r="I1658" i="6"/>
  <c r="I1658" i="7"/>
  <c r="I1670" i="6"/>
  <c r="I1670" i="7"/>
  <c r="I1682" i="6"/>
  <c r="I1682" i="7"/>
  <c r="I1694" i="6"/>
  <c r="I1694" i="7"/>
  <c r="I1706" i="6"/>
  <c r="I1706" i="7"/>
  <c r="I1711" i="6"/>
  <c r="I1711" i="7"/>
  <c r="I1723" i="6"/>
  <c r="I1723" i="7"/>
  <c r="O1723" i="7" s="1"/>
  <c r="I1735" i="6"/>
  <c r="I1735" i="7"/>
  <c r="O1735" i="7" s="1"/>
  <c r="I1747" i="6"/>
  <c r="I1747" i="7"/>
  <c r="I1759" i="6"/>
  <c r="I1759" i="7"/>
  <c r="O1759" i="7" s="1"/>
  <c r="I1776" i="6"/>
  <c r="I1776" i="7"/>
  <c r="I1788" i="6"/>
  <c r="I1788" i="7"/>
  <c r="I1800" i="6"/>
  <c r="I1800" i="7"/>
  <c r="I1812" i="6"/>
  <c r="I1812" i="7"/>
  <c r="I1824" i="6"/>
  <c r="I1824" i="7"/>
  <c r="I1836" i="6"/>
  <c r="I1836" i="7"/>
  <c r="I1848" i="6"/>
  <c r="I1848" i="7"/>
  <c r="I1860" i="6"/>
  <c r="I1860" i="7"/>
  <c r="I1872" i="6"/>
  <c r="I1872" i="7"/>
  <c r="I1882" i="6"/>
  <c r="I1882" i="7"/>
  <c r="O1882" i="7" s="1"/>
  <c r="I1894" i="6"/>
  <c r="I1894" i="7"/>
  <c r="O1894" i="7" s="1"/>
  <c r="I1906" i="6"/>
  <c r="I1906" i="7"/>
  <c r="O1906" i="7" s="1"/>
  <c r="I1918" i="6"/>
  <c r="I1918" i="7"/>
  <c r="O1918" i="7" s="1"/>
  <c r="I1930" i="6"/>
  <c r="I1930" i="7"/>
  <c r="O1930" i="7" s="1"/>
  <c r="I1940" i="6"/>
  <c r="I1940" i="7"/>
  <c r="O1940" i="7" s="1"/>
  <c r="I1945" i="6"/>
  <c r="I1945" i="7"/>
  <c r="I1957" i="6"/>
  <c r="I1957" i="7"/>
  <c r="I1962" i="6"/>
  <c r="I1962" i="7"/>
  <c r="O1962" i="7" s="1"/>
  <c r="I1974" i="6"/>
  <c r="I1974" i="7"/>
  <c r="I1986" i="6"/>
  <c r="I1986" i="7"/>
  <c r="O1986" i="7" s="1"/>
  <c r="I1998" i="6"/>
  <c r="I1998" i="7"/>
  <c r="O1998" i="7" s="1"/>
  <c r="I2010" i="6"/>
  <c r="I2010" i="7"/>
  <c r="I2022" i="6"/>
  <c r="I2022" i="7"/>
  <c r="O2022" i="7" s="1"/>
  <c r="I2027" i="6"/>
  <c r="I2027" i="7"/>
  <c r="O2027" i="7" s="1"/>
  <c r="I2032" i="6"/>
  <c r="I2032" i="7"/>
  <c r="I2049" i="6"/>
  <c r="I2049" i="7"/>
  <c r="I2071" i="6"/>
  <c r="I2071" i="7"/>
  <c r="O2071" i="7" s="1"/>
  <c r="I2083" i="6"/>
  <c r="I2083" i="7"/>
  <c r="I2095" i="6"/>
  <c r="I2095" i="7"/>
  <c r="O2095" i="7" s="1"/>
  <c r="I2107" i="6"/>
  <c r="I2107" i="7"/>
  <c r="O2107" i="7" s="1"/>
  <c r="I2119" i="6"/>
  <c r="I2119" i="7"/>
  <c r="I2131" i="6"/>
  <c r="I2131" i="7"/>
  <c r="O2131" i="7" s="1"/>
  <c r="I2143" i="6"/>
  <c r="I2143" i="7"/>
  <c r="O2143" i="7" s="1"/>
  <c r="I2155" i="6"/>
  <c r="I2155" i="7"/>
  <c r="I2160" i="6"/>
  <c r="I2160" i="7"/>
  <c r="O2160" i="7" s="1"/>
  <c r="I2165" i="6"/>
  <c r="I2165" i="7"/>
  <c r="I2177" i="6"/>
  <c r="I2177" i="7"/>
  <c r="I2189" i="6"/>
  <c r="I2189" i="7"/>
  <c r="I2201" i="6"/>
  <c r="I2201" i="7"/>
  <c r="I2223" i="6"/>
  <c r="I2223" i="7"/>
  <c r="I2240" i="6"/>
  <c r="I2240" i="7"/>
  <c r="I2252" i="6"/>
  <c r="I2252" i="7"/>
  <c r="O2252" i="7" s="1"/>
  <c r="I2264" i="6"/>
  <c r="I2264" i="7"/>
  <c r="I2276" i="6"/>
  <c r="I2276" i="7"/>
  <c r="O2276" i="7" s="1"/>
  <c r="I2288" i="6"/>
  <c r="I2288" i="7"/>
  <c r="I2300" i="6"/>
  <c r="I2300" i="7"/>
  <c r="I2317" i="6"/>
  <c r="I2317" i="7"/>
  <c r="I2329" i="6"/>
  <c r="I2329" i="7"/>
  <c r="I2341" i="6"/>
  <c r="I2341" i="7"/>
  <c r="I2353" i="6"/>
  <c r="I2353" i="7"/>
  <c r="I2365" i="6"/>
  <c r="I2365" i="7"/>
  <c r="I2377" i="6"/>
  <c r="I2377" i="7"/>
  <c r="I2389" i="6"/>
  <c r="I2389" i="7"/>
  <c r="I2401" i="6"/>
  <c r="I2401" i="7"/>
  <c r="I2413" i="6"/>
  <c r="I2413" i="7"/>
  <c r="I2418" i="6"/>
  <c r="I2418" i="7"/>
  <c r="O2418" i="7" s="1"/>
  <c r="I2430" i="6"/>
  <c r="I2430" i="7"/>
  <c r="O2430" i="7" s="1"/>
  <c r="I2447" i="6"/>
  <c r="I2447" i="7"/>
  <c r="I2471" i="6"/>
  <c r="I2471" i="7"/>
  <c r="I2483" i="6"/>
  <c r="I2483" i="7"/>
  <c r="I2495" i="6"/>
  <c r="I2495" i="7"/>
  <c r="I2512" i="6"/>
  <c r="I2512" i="7"/>
  <c r="I2524" i="6"/>
  <c r="I2524" i="7"/>
  <c r="I2536" i="6"/>
  <c r="I2536" i="7"/>
  <c r="I2548" i="6"/>
  <c r="I2548" i="7"/>
  <c r="I2560" i="6"/>
  <c r="I2560" i="7"/>
  <c r="I2572" i="6"/>
  <c r="I2572" i="7"/>
  <c r="I2584" i="6"/>
  <c r="I2584" i="7"/>
  <c r="I2596" i="6"/>
  <c r="I2596" i="7"/>
  <c r="I2608" i="6"/>
  <c r="I2608" i="7"/>
  <c r="I2613" i="6"/>
  <c r="I2613" i="7"/>
  <c r="I2625" i="6"/>
  <c r="I2625" i="7"/>
  <c r="O2625" i="7" s="1"/>
  <c r="I2637" i="6"/>
  <c r="I2637" i="7"/>
  <c r="I2647" i="6"/>
  <c r="I2647" i="7"/>
  <c r="O2647" i="7" s="1"/>
  <c r="I2664" i="6"/>
  <c r="I2664" i="7"/>
  <c r="I2681" i="6"/>
  <c r="I2681" i="7"/>
  <c r="I2693" i="6"/>
  <c r="I2693" i="7"/>
  <c r="H1443" i="7"/>
  <c r="H1455" i="7"/>
  <c r="H1467" i="7"/>
  <c r="H1479" i="7"/>
  <c r="H1491" i="7"/>
  <c r="F1501" i="7"/>
  <c r="F1513" i="7"/>
  <c r="F1525" i="7"/>
  <c r="F1537" i="7"/>
  <c r="F1549" i="7"/>
  <c r="F1561" i="7"/>
  <c r="G1610" i="7"/>
  <c r="F1621" i="7"/>
  <c r="G1622" i="7"/>
  <c r="F1633" i="7"/>
  <c r="G1634" i="7"/>
  <c r="F1645" i="7"/>
  <c r="G1646" i="7"/>
  <c r="O1669" i="7"/>
  <c r="G1766" i="7"/>
  <c r="H1767" i="7"/>
  <c r="G1778" i="7"/>
  <c r="H1779" i="7"/>
  <c r="G1790" i="7"/>
  <c r="H1791" i="7"/>
  <c r="G1802" i="7"/>
  <c r="H1803" i="7"/>
  <c r="G1814" i="7"/>
  <c r="G1826" i="7"/>
  <c r="H1827" i="7"/>
  <c r="G1838" i="7"/>
  <c r="H1839" i="7"/>
  <c r="G1850" i="7"/>
  <c r="H1851" i="7"/>
  <c r="G1862" i="7"/>
  <c r="H1863" i="7"/>
  <c r="G1874" i="7"/>
  <c r="H1875" i="7"/>
  <c r="H1935" i="7"/>
  <c r="F1945" i="7"/>
  <c r="F1957" i="7"/>
  <c r="F1969" i="7"/>
  <c r="F1981" i="7"/>
  <c r="F1993" i="7"/>
  <c r="F2005" i="7"/>
  <c r="F2017" i="7"/>
  <c r="O2029" i="7"/>
  <c r="G2030" i="7"/>
  <c r="G2042" i="7"/>
  <c r="F2053" i="7"/>
  <c r="G2054" i="7"/>
  <c r="H2163" i="7"/>
  <c r="H2175" i="7"/>
  <c r="H2187" i="7"/>
  <c r="H2199" i="7"/>
  <c r="H2235" i="7"/>
  <c r="H2247" i="7"/>
  <c r="H2259" i="7"/>
  <c r="H2271" i="7"/>
  <c r="H2283" i="7"/>
  <c r="H2295" i="7"/>
  <c r="F2317" i="7"/>
  <c r="F2329" i="7"/>
  <c r="F2341" i="7"/>
  <c r="O2341" i="7" s="1"/>
  <c r="F2353" i="7"/>
  <c r="O2353" i="7" s="1"/>
  <c r="F2365" i="7"/>
  <c r="F2377" i="7"/>
  <c r="F2389" i="7"/>
  <c r="F2401" i="7"/>
  <c r="F2413" i="7"/>
  <c r="F2425" i="7"/>
  <c r="O2509" i="7"/>
  <c r="G2510" i="7"/>
  <c r="G2522" i="7"/>
  <c r="G2534" i="7"/>
  <c r="G2546" i="7"/>
  <c r="O2593" i="7"/>
  <c r="G2594" i="7"/>
  <c r="G2606" i="7"/>
  <c r="F2617" i="7"/>
  <c r="G2618" i="7"/>
  <c r="F2629" i="7"/>
  <c r="O2629" i="7" s="1"/>
  <c r="F2641" i="7"/>
  <c r="G2642" i="7"/>
  <c r="G2666" i="7"/>
  <c r="H2667" i="7"/>
  <c r="H2679" i="7"/>
  <c r="H2691" i="7"/>
  <c r="I1337" i="6"/>
  <c r="I1337" i="7"/>
  <c r="I1349" i="6"/>
  <c r="I1349" i="7"/>
  <c r="O1349" i="7" s="1"/>
  <c r="I1361" i="6"/>
  <c r="I1361" i="7"/>
  <c r="O1361" i="7" s="1"/>
  <c r="I1373" i="6"/>
  <c r="I1373" i="7"/>
  <c r="I1385" i="6"/>
  <c r="I1385" i="7"/>
  <c r="O1385" i="7" s="1"/>
  <c r="I1390" i="6"/>
  <c r="I1390" i="7"/>
  <c r="O1390" i="7" s="1"/>
  <c r="I1402" i="6"/>
  <c r="I1402" i="7"/>
  <c r="O1402" i="7" s="1"/>
  <c r="I1414" i="6"/>
  <c r="I1414" i="7"/>
  <c r="O1414" i="7" s="1"/>
  <c r="I1426" i="6"/>
  <c r="I1426" i="7"/>
  <c r="O1426" i="7" s="1"/>
  <c r="I1443" i="6"/>
  <c r="I1443" i="7"/>
  <c r="I1455" i="6"/>
  <c r="I1455" i="7"/>
  <c r="I1467" i="6"/>
  <c r="I1467" i="7"/>
  <c r="I1479" i="6"/>
  <c r="I1479" i="7"/>
  <c r="I1491" i="6"/>
  <c r="I1491" i="7"/>
  <c r="I1508" i="6"/>
  <c r="I1508" i="7"/>
  <c r="I1513" i="6"/>
  <c r="I1513" i="7"/>
  <c r="I1525" i="6"/>
  <c r="I1525" i="7"/>
  <c r="I1537" i="6"/>
  <c r="I1537" i="7"/>
  <c r="I1549" i="6"/>
  <c r="I1549" i="7"/>
  <c r="I1561" i="6"/>
  <c r="I1561" i="7"/>
  <c r="I1578" i="6"/>
  <c r="I1578" i="7"/>
  <c r="I1590" i="6"/>
  <c r="I1590" i="7"/>
  <c r="I1602" i="6"/>
  <c r="I1602" i="7"/>
  <c r="O1602" i="7" s="1"/>
  <c r="I1607" i="6"/>
  <c r="I1607" i="7"/>
  <c r="O1607" i="7" s="1"/>
  <c r="I1624" i="6"/>
  <c r="I1624" i="7"/>
  <c r="I1636" i="6"/>
  <c r="I1636" i="7"/>
  <c r="I1648" i="6"/>
  <c r="I1648" i="7"/>
  <c r="I1653" i="6"/>
  <c r="I1653" i="7"/>
  <c r="O1653" i="7" s="1"/>
  <c r="I1665" i="6"/>
  <c r="I1665" i="7"/>
  <c r="O1665" i="7" s="1"/>
  <c r="I1677" i="6"/>
  <c r="I1677" i="7"/>
  <c r="O1677" i="7" s="1"/>
  <c r="I1689" i="6"/>
  <c r="I1689" i="7"/>
  <c r="O1689" i="7" s="1"/>
  <c r="I1701" i="6"/>
  <c r="I1701" i="7"/>
  <c r="O1701" i="7" s="1"/>
  <c r="I1718" i="6"/>
  <c r="I1718" i="7"/>
  <c r="I1730" i="6"/>
  <c r="I1730" i="7"/>
  <c r="I1742" i="6"/>
  <c r="I1742" i="7"/>
  <c r="I1754" i="6"/>
  <c r="I1754" i="7"/>
  <c r="O1754" i="7" s="1"/>
  <c r="I1771" i="6"/>
  <c r="I1771" i="7"/>
  <c r="O1771" i="7" s="1"/>
  <c r="I1783" i="6"/>
  <c r="I1783" i="7"/>
  <c r="I1795" i="6"/>
  <c r="I1795" i="7"/>
  <c r="O1795" i="7" s="1"/>
  <c r="I1807" i="6"/>
  <c r="I1807" i="7"/>
  <c r="O1807" i="7" s="1"/>
  <c r="I1819" i="6"/>
  <c r="I1819" i="7"/>
  <c r="O1819" i="7" s="1"/>
  <c r="I1831" i="6"/>
  <c r="I1831" i="7"/>
  <c r="O1831" i="7" s="1"/>
  <c r="I1843" i="6"/>
  <c r="I1843" i="7"/>
  <c r="O1843" i="7" s="1"/>
  <c r="I1855" i="6"/>
  <c r="I1855" i="7"/>
  <c r="I1867" i="6"/>
  <c r="I1867" i="7"/>
  <c r="O1867" i="7" s="1"/>
  <c r="I1889" i="6"/>
  <c r="I1889" i="7"/>
  <c r="O1889" i="7" s="1"/>
  <c r="I1901" i="6"/>
  <c r="I1901" i="7"/>
  <c r="I1913" i="6"/>
  <c r="I1913" i="7"/>
  <c r="O1913" i="7" s="1"/>
  <c r="I1925" i="6"/>
  <c r="I1925" i="7"/>
  <c r="O1925" i="7" s="1"/>
  <c r="I1935" i="6"/>
  <c r="I1935" i="7"/>
  <c r="I1969" i="6"/>
  <c r="I1969" i="7"/>
  <c r="I1981" i="6"/>
  <c r="I1981" i="7"/>
  <c r="I1993" i="6"/>
  <c r="I1993" i="7"/>
  <c r="I2005" i="6"/>
  <c r="I2005" i="7"/>
  <c r="I2017" i="6"/>
  <c r="I2017" i="7"/>
  <c r="I2039" i="6"/>
  <c r="I2039" i="7"/>
  <c r="O2039" i="7" s="1"/>
  <c r="I2044" i="6"/>
  <c r="I2044" i="7"/>
  <c r="I2056" i="6"/>
  <c r="I2056" i="7"/>
  <c r="I2061" i="6"/>
  <c r="I2061" i="7"/>
  <c r="O2061" i="7" s="1"/>
  <c r="I2066" i="6"/>
  <c r="I2066" i="7"/>
  <c r="I2078" i="6"/>
  <c r="I2078" i="7"/>
  <c r="I2090" i="6"/>
  <c r="I2090" i="7"/>
  <c r="I2102" i="6"/>
  <c r="I2102" i="7"/>
  <c r="I2114" i="6"/>
  <c r="I2114" i="7"/>
  <c r="O2114" i="7" s="1"/>
  <c r="I2126" i="6"/>
  <c r="I2126" i="7"/>
  <c r="O2126" i="7" s="1"/>
  <c r="I2138" i="6"/>
  <c r="I2138" i="7"/>
  <c r="I2150" i="6"/>
  <c r="I2150" i="7"/>
  <c r="I2172" i="6"/>
  <c r="I2172" i="7"/>
  <c r="I2184" i="6"/>
  <c r="I2184" i="7"/>
  <c r="I2196" i="6"/>
  <c r="I2196" i="7"/>
  <c r="I2208" i="6"/>
  <c r="I2208" i="7"/>
  <c r="I2213" i="6"/>
  <c r="I2213" i="7"/>
  <c r="I2218" i="6"/>
  <c r="I2218" i="7"/>
  <c r="I2235" i="6"/>
  <c r="I2235" i="7"/>
  <c r="I2247" i="6"/>
  <c r="I2247" i="7"/>
  <c r="I2259" i="6"/>
  <c r="I2259" i="7"/>
  <c r="I2271" i="6"/>
  <c r="I2271" i="7"/>
  <c r="I2283" i="6"/>
  <c r="I2283" i="7"/>
  <c r="I2295" i="6"/>
  <c r="I2295" i="7"/>
  <c r="I2312" i="6"/>
  <c r="I2312" i="7"/>
  <c r="O2312" i="7" s="1"/>
  <c r="I2324" i="6"/>
  <c r="I2324" i="7"/>
  <c r="I2336" i="6"/>
  <c r="I2336" i="7"/>
  <c r="O2336" i="7" s="1"/>
  <c r="I2348" i="6"/>
  <c r="I2348" i="7"/>
  <c r="O2348" i="7" s="1"/>
  <c r="I2360" i="6"/>
  <c r="I2360" i="7"/>
  <c r="O2360" i="7" s="1"/>
  <c r="I2372" i="6"/>
  <c r="I2372" i="7"/>
  <c r="I2384" i="6"/>
  <c r="I2384" i="7"/>
  <c r="I2396" i="6"/>
  <c r="I2396" i="7"/>
  <c r="I2408" i="6"/>
  <c r="I2408" i="7"/>
  <c r="I2425" i="6"/>
  <c r="I2425" i="7"/>
  <c r="I2442" i="6"/>
  <c r="I2442" i="7"/>
  <c r="O2442" i="7" s="1"/>
  <c r="I2454" i="6"/>
  <c r="I2454" i="7"/>
  <c r="I2466" i="6"/>
  <c r="I2466" i="7"/>
  <c r="I2478" i="6"/>
  <c r="I2478" i="7"/>
  <c r="I2490" i="6"/>
  <c r="I2490" i="7"/>
  <c r="I2502" i="6"/>
  <c r="I2502" i="7"/>
  <c r="I2507" i="6"/>
  <c r="I2507" i="7"/>
  <c r="I2519" i="6"/>
  <c r="I2519" i="7"/>
  <c r="I2543" i="6"/>
  <c r="I2543" i="7"/>
  <c r="I2555" i="6"/>
  <c r="I2555" i="7"/>
  <c r="I2567" i="6"/>
  <c r="I2567" i="7"/>
  <c r="I2579" i="6"/>
  <c r="I2579" i="7"/>
  <c r="I2591" i="6"/>
  <c r="I2591" i="7"/>
  <c r="I2603" i="6"/>
  <c r="I2603" i="7"/>
  <c r="I2620" i="6"/>
  <c r="I2620" i="7"/>
  <c r="I2632" i="6"/>
  <c r="I2632" i="7"/>
  <c r="I2654" i="6"/>
  <c r="I2654" i="7"/>
  <c r="I2659" i="6"/>
  <c r="I2659" i="7"/>
  <c r="I2671" i="6"/>
  <c r="I2671" i="7"/>
  <c r="O2671" i="7" s="1"/>
  <c r="I2676" i="6"/>
  <c r="I2676" i="7"/>
  <c r="I2688" i="6"/>
  <c r="I2688" i="7"/>
  <c r="H2558" i="6"/>
  <c r="I2129" i="6"/>
  <c r="I2030" i="6"/>
  <c r="I1745" i="6"/>
  <c r="F1332" i="7"/>
  <c r="O1332" i="7" s="1"/>
  <c r="F1344" i="7"/>
  <c r="F1356" i="7"/>
  <c r="F1368" i="7"/>
  <c r="O1368" i="7" s="1"/>
  <c r="F1380" i="7"/>
  <c r="O1380" i="7" s="1"/>
  <c r="F1392" i="7"/>
  <c r="F1404" i="7"/>
  <c r="O1404" i="7" s="1"/>
  <c r="F1416" i="7"/>
  <c r="O1416" i="7" s="1"/>
  <c r="G1417" i="7"/>
  <c r="F1428" i="7"/>
  <c r="G1429" i="7"/>
  <c r="F1440" i="7"/>
  <c r="O1440" i="7" s="1"/>
  <c r="G1441" i="7"/>
  <c r="F1452" i="7"/>
  <c r="O1452" i="7" s="1"/>
  <c r="G1453" i="7"/>
  <c r="F1464" i="7"/>
  <c r="G1465" i="7"/>
  <c r="F1476" i="7"/>
  <c r="O1476" i="7" s="1"/>
  <c r="G1477" i="7"/>
  <c r="F1488" i="7"/>
  <c r="O1488" i="7" s="1"/>
  <c r="G1489" i="7"/>
  <c r="F1500" i="7"/>
  <c r="G1501" i="7"/>
  <c r="G1513" i="7"/>
  <c r="G1525" i="7"/>
  <c r="G1537" i="7"/>
  <c r="G1549" i="7"/>
  <c r="G1561" i="7"/>
  <c r="G1573" i="7"/>
  <c r="H1574" i="7"/>
  <c r="G1585" i="7"/>
  <c r="H1586" i="7"/>
  <c r="G1597" i="7"/>
  <c r="H1598" i="7"/>
  <c r="G1609" i="7"/>
  <c r="H1610" i="7"/>
  <c r="H1622" i="7"/>
  <c r="H1634" i="7"/>
  <c r="H1646" i="7"/>
  <c r="H1658" i="7"/>
  <c r="H1670" i="7"/>
  <c r="H1682" i="7"/>
  <c r="H1694" i="7"/>
  <c r="H1706" i="7"/>
  <c r="H1718" i="7"/>
  <c r="H1730" i="7"/>
  <c r="H1742" i="7"/>
  <c r="H1754" i="7"/>
  <c r="H1766" i="7"/>
  <c r="F1776" i="7"/>
  <c r="H1778" i="7"/>
  <c r="F1788" i="7"/>
  <c r="H1790" i="7"/>
  <c r="F1800" i="7"/>
  <c r="H1802" i="7"/>
  <c r="F1812" i="7"/>
  <c r="H1814" i="7"/>
  <c r="F1824" i="7"/>
  <c r="H1826" i="7"/>
  <c r="F1836" i="7"/>
  <c r="H1838" i="7"/>
  <c r="F1848" i="7"/>
  <c r="H1850" i="7"/>
  <c r="F1860" i="7"/>
  <c r="H1862" i="7"/>
  <c r="F1872" i="7"/>
  <c r="H1874" i="7"/>
  <c r="F1884" i="7"/>
  <c r="F1896" i="7"/>
  <c r="F1908" i="7"/>
  <c r="F1920" i="7"/>
  <c r="F1932" i="7"/>
  <c r="F1944" i="7"/>
  <c r="G1945" i="7"/>
  <c r="F1956" i="7"/>
  <c r="G1957" i="7"/>
  <c r="G1969" i="7"/>
  <c r="G1981" i="7"/>
  <c r="G1993" i="7"/>
  <c r="G2005" i="7"/>
  <c r="G2017" i="7"/>
  <c r="G2029" i="7"/>
  <c r="H2030" i="7"/>
  <c r="G2041" i="7"/>
  <c r="H2042" i="7"/>
  <c r="H2054" i="7"/>
  <c r="H2066" i="7"/>
  <c r="H2078" i="7"/>
  <c r="H2090" i="7"/>
  <c r="H2102" i="7"/>
  <c r="H2114" i="7"/>
  <c r="H2126" i="7"/>
  <c r="H2138" i="7"/>
  <c r="H2150" i="7"/>
  <c r="F2172" i="7"/>
  <c r="F2184" i="7"/>
  <c r="F2196" i="7"/>
  <c r="O2196" i="7" s="1"/>
  <c r="F2208" i="7"/>
  <c r="O2208" i="7" s="1"/>
  <c r="F2220" i="7"/>
  <c r="G2221" i="7"/>
  <c r="F2232" i="7"/>
  <c r="G2233" i="7"/>
  <c r="F2244" i="7"/>
  <c r="G2245" i="7"/>
  <c r="F2256" i="7"/>
  <c r="G2257" i="7"/>
  <c r="G2269" i="7"/>
  <c r="F2280" i="7"/>
  <c r="O2280" i="7" s="1"/>
  <c r="G2281" i="7"/>
  <c r="F2292" i="7"/>
  <c r="G2293" i="7"/>
  <c r="G2305" i="7"/>
  <c r="F2316" i="7"/>
  <c r="G2317" i="7"/>
  <c r="F2328" i="7"/>
  <c r="G2329" i="7"/>
  <c r="F2340" i="7"/>
  <c r="G2341" i="7"/>
  <c r="G2353" i="7"/>
  <c r="F2364" i="7"/>
  <c r="O2364" i="7" s="1"/>
  <c r="G2365" i="7"/>
  <c r="G2377" i="7"/>
  <c r="F2388" i="7"/>
  <c r="G2389" i="7"/>
  <c r="F2400" i="7"/>
  <c r="O2400" i="7" s="1"/>
  <c r="G2401" i="7"/>
  <c r="F2412" i="7"/>
  <c r="G2413" i="7"/>
  <c r="G2425" i="7"/>
  <c r="G2437" i="7"/>
  <c r="H2438" i="7"/>
  <c r="G2449" i="7"/>
  <c r="H2450" i="7"/>
  <c r="G2461" i="7"/>
  <c r="H2462" i="7"/>
  <c r="G2473" i="7"/>
  <c r="H2474" i="7"/>
  <c r="G2485" i="7"/>
  <c r="H2486" i="7"/>
  <c r="G2497" i="7"/>
  <c r="H2498" i="7"/>
  <c r="G2509" i="7"/>
  <c r="H2510" i="7"/>
  <c r="G2521" i="7"/>
  <c r="H2522" i="7"/>
  <c r="G2533" i="7"/>
  <c r="H2534" i="7"/>
  <c r="G2545" i="7"/>
  <c r="H2546" i="7"/>
  <c r="G2557" i="7"/>
  <c r="G2569" i="7"/>
  <c r="H2570" i="7"/>
  <c r="G2581" i="7"/>
  <c r="H2582" i="7"/>
  <c r="G2593" i="7"/>
  <c r="H2594" i="7"/>
  <c r="G2605" i="7"/>
  <c r="H2606" i="7"/>
  <c r="H2618" i="7"/>
  <c r="H2630" i="7"/>
  <c r="H2642" i="7"/>
  <c r="H2654" i="7"/>
  <c r="F2664" i="7"/>
  <c r="H2666" i="7"/>
  <c r="F2676" i="7"/>
  <c r="F2688" i="7"/>
  <c r="D89" i="3"/>
  <c r="E89" i="3"/>
  <c r="E410" i="3"/>
  <c r="D410" i="3"/>
  <c r="E478" i="3"/>
  <c r="D478" i="3"/>
  <c r="D690" i="3"/>
  <c r="E690" i="3"/>
  <c r="E858" i="3"/>
  <c r="D858" i="3"/>
  <c r="D867" i="3"/>
  <c r="E867" i="3"/>
  <c r="E922" i="3"/>
  <c r="D922" i="3"/>
  <c r="E976" i="3"/>
  <c r="D976" i="3"/>
  <c r="E1131" i="3"/>
  <c r="D1131" i="3"/>
  <c r="E1245" i="3"/>
  <c r="D1245" i="3"/>
  <c r="E1277" i="3"/>
  <c r="D1277" i="3"/>
  <c r="E1285" i="3"/>
  <c r="D1285" i="3"/>
  <c r="E1403" i="3"/>
  <c r="D1403" i="3"/>
  <c r="D1426" i="3"/>
  <c r="E1426" i="3"/>
  <c r="E1652" i="3"/>
  <c r="D1652" i="3"/>
  <c r="D1912" i="3"/>
  <c r="E1912" i="3"/>
  <c r="E1954" i="3"/>
  <c r="D1954" i="3"/>
  <c r="E2347" i="3"/>
  <c r="D2347" i="3"/>
  <c r="D2385" i="3"/>
  <c r="E2385" i="3"/>
  <c r="E10" i="3"/>
  <c r="E250" i="3"/>
  <c r="D250" i="3"/>
  <c r="E444" i="3"/>
  <c r="D444" i="3"/>
  <c r="D464" i="3"/>
  <c r="E471" i="3"/>
  <c r="E547" i="3"/>
  <c r="E653" i="3"/>
  <c r="E669" i="3"/>
  <c r="D819" i="3"/>
  <c r="E819" i="3"/>
  <c r="D830" i="3"/>
  <c r="D947" i="3"/>
  <c r="E1085" i="3"/>
  <c r="D1085" i="3"/>
  <c r="D1102" i="3"/>
  <c r="E1102" i="3"/>
  <c r="D1140" i="3"/>
  <c r="E1140" i="3"/>
  <c r="D1211" i="3"/>
  <c r="E1237" i="3"/>
  <c r="D1278" i="3"/>
  <c r="E1278" i="3"/>
  <c r="E1295" i="3"/>
  <c r="D1295" i="3"/>
  <c r="D1384" i="3"/>
  <c r="E1404" i="3"/>
  <c r="D1404" i="3"/>
  <c r="D1552" i="3"/>
  <c r="E1653" i="3"/>
  <c r="D1653" i="3"/>
  <c r="E1728" i="3"/>
  <c r="D1728" i="3"/>
  <c r="E1822" i="3"/>
  <c r="E1841" i="3"/>
  <c r="D1943" i="3"/>
  <c r="E1943" i="3"/>
  <c r="E2185" i="3"/>
  <c r="D2185" i="3"/>
  <c r="E2295" i="3"/>
  <c r="D2295" i="3"/>
  <c r="E2357" i="3"/>
  <c r="D2357" i="3"/>
  <c r="D2645" i="3"/>
  <c r="D2680" i="3"/>
  <c r="E2680" i="3"/>
  <c r="D130" i="3"/>
  <c r="E130" i="3"/>
  <c r="E340" i="3"/>
  <c r="D340" i="3"/>
  <c r="E609" i="3"/>
  <c r="D609" i="3"/>
  <c r="D677" i="3"/>
  <c r="E677" i="3"/>
  <c r="E753" i="3"/>
  <c r="D753" i="3"/>
  <c r="D914" i="3"/>
  <c r="E914" i="3"/>
  <c r="E1109" i="3"/>
  <c r="D1109" i="3"/>
  <c r="E1141" i="3"/>
  <c r="D1141" i="3"/>
  <c r="E1296" i="3"/>
  <c r="D1296" i="3"/>
  <c r="D1411" i="3"/>
  <c r="E1411" i="3"/>
  <c r="E1553" i="3"/>
  <c r="D1553" i="3"/>
  <c r="D2111" i="3"/>
  <c r="E2111" i="3"/>
  <c r="D2220" i="3"/>
  <c r="E2220" i="3"/>
  <c r="E2247" i="3"/>
  <c r="D2247" i="3"/>
  <c r="D2332" i="3"/>
  <c r="E2332" i="3"/>
  <c r="E2591" i="3"/>
  <c r="D2591" i="3"/>
  <c r="E67" i="3"/>
  <c r="D67" i="3"/>
  <c r="D100" i="3"/>
  <c r="E158" i="3"/>
  <c r="E171" i="3"/>
  <c r="D258" i="3"/>
  <c r="D266" i="3"/>
  <c r="D309" i="3"/>
  <c r="D316" i="3"/>
  <c r="E325" i="3"/>
  <c r="D325" i="3"/>
  <c r="E358" i="3"/>
  <c r="D358" i="3"/>
  <c r="E375" i="3"/>
  <c r="D413" i="3"/>
  <c r="D446" i="3"/>
  <c r="D451" i="3"/>
  <c r="E482" i="3"/>
  <c r="D490" i="3"/>
  <c r="E497" i="3"/>
  <c r="D497" i="3"/>
  <c r="D565" i="3"/>
  <c r="E583" i="3"/>
  <c r="E626" i="3"/>
  <c r="E634" i="3"/>
  <c r="D641" i="3"/>
  <c r="E657" i="3"/>
  <c r="D700" i="3"/>
  <c r="D761" i="3"/>
  <c r="E785" i="3"/>
  <c r="D785" i="3"/>
  <c r="E879" i="3"/>
  <c r="D906" i="3"/>
  <c r="E917" i="3"/>
  <c r="D917" i="3"/>
  <c r="D942" i="3"/>
  <c r="E942" i="3"/>
  <c r="E965" i="3"/>
  <c r="D965" i="3"/>
  <c r="E1031" i="3"/>
  <c r="D1031" i="3"/>
  <c r="D1112" i="3"/>
  <c r="D1167" i="3"/>
  <c r="E1175" i="3"/>
  <c r="D1175" i="3"/>
  <c r="D1257" i="3"/>
  <c r="E1257" i="3"/>
  <c r="E1321" i="3"/>
  <c r="E1330" i="3"/>
  <c r="E1357" i="3"/>
  <c r="D1443" i="3"/>
  <c r="D1452" i="3"/>
  <c r="E1457" i="3"/>
  <c r="D1465" i="3"/>
  <c r="E1498" i="3"/>
  <c r="E1541" i="3"/>
  <c r="D1541" i="3"/>
  <c r="E1569" i="3"/>
  <c r="D1577" i="3"/>
  <c r="D1741" i="3"/>
  <c r="E1757" i="3"/>
  <c r="E1959" i="3"/>
  <c r="E1978" i="3"/>
  <c r="D1978" i="3"/>
  <c r="E1996" i="3"/>
  <c r="E2014" i="3"/>
  <c r="E2094" i="3"/>
  <c r="D2094" i="3"/>
  <c r="E2124" i="3"/>
  <c r="E2134" i="3"/>
  <c r="E2170" i="3"/>
  <c r="D2188" i="3"/>
  <c r="E2419" i="3"/>
  <c r="D2441" i="3"/>
  <c r="D2488" i="3"/>
  <c r="E2488" i="3"/>
  <c r="E2595" i="3"/>
  <c r="D2595" i="3"/>
  <c r="E436" i="3"/>
  <c r="D436" i="3"/>
  <c r="E971" i="3"/>
  <c r="D971" i="3"/>
  <c r="D1834" i="3"/>
  <c r="E1834" i="3"/>
  <c r="E2248" i="3"/>
  <c r="D2248" i="3"/>
  <c r="D106" i="3"/>
  <c r="D212" i="3"/>
  <c r="D534" i="3"/>
  <c r="D575" i="3"/>
  <c r="D712" i="3"/>
  <c r="E783" i="3"/>
  <c r="D1008" i="3"/>
  <c r="D1730" i="3"/>
  <c r="E1730" i="3"/>
  <c r="E302" i="3"/>
  <c r="D302" i="3"/>
  <c r="E392" i="3"/>
  <c r="D392" i="3"/>
  <c r="D420" i="3"/>
  <c r="D496" i="3"/>
  <c r="E842" i="3"/>
  <c r="D842" i="3"/>
  <c r="E1160" i="3"/>
  <c r="D1540" i="3"/>
  <c r="E2179" i="3"/>
  <c r="D2179" i="3"/>
  <c r="D32" i="3"/>
  <c r="D41" i="3"/>
  <c r="E116" i="3"/>
  <c r="D116" i="3"/>
  <c r="D152" i="3"/>
  <c r="D165" i="3"/>
  <c r="D267" i="3"/>
  <c r="E267" i="3"/>
  <c r="D286" i="3"/>
  <c r="D344" i="3"/>
  <c r="E351" i="3"/>
  <c r="D513" i="3"/>
  <c r="E584" i="3"/>
  <c r="D584" i="3"/>
  <c r="E687" i="3"/>
  <c r="D694" i="3"/>
  <c r="E713" i="3"/>
  <c r="E727" i="3"/>
  <c r="D727" i="3"/>
  <c r="D776" i="3"/>
  <c r="D871" i="3"/>
  <c r="D898" i="3"/>
  <c r="E936" i="3"/>
  <c r="D936" i="3"/>
  <c r="D987" i="3"/>
  <c r="D994" i="3"/>
  <c r="E1009" i="3"/>
  <c r="E1016" i="3"/>
  <c r="D1016" i="3"/>
  <c r="E1032" i="3"/>
  <c r="D1032" i="3"/>
  <c r="D1113" i="3"/>
  <c r="E1113" i="3"/>
  <c r="E1161" i="3"/>
  <c r="E1258" i="3"/>
  <c r="D1258" i="3"/>
  <c r="E1438" i="3"/>
  <c r="D1485" i="3"/>
  <c r="D1490" i="3"/>
  <c r="E1499" i="3"/>
  <c r="D1499" i="3"/>
  <c r="D1564" i="3"/>
  <c r="D1618" i="3"/>
  <c r="E1618" i="3"/>
  <c r="E1723" i="3"/>
  <c r="D1723" i="3"/>
  <c r="E1750" i="3"/>
  <c r="E1789" i="3"/>
  <c r="D1789" i="3"/>
  <c r="D1919" i="3"/>
  <c r="E1919" i="3"/>
  <c r="E2006" i="3"/>
  <c r="D2067" i="3"/>
  <c r="E2067" i="3"/>
  <c r="D2116" i="3"/>
  <c r="E2116" i="3"/>
  <c r="D2380" i="3"/>
  <c r="E2380" i="3"/>
  <c r="D2451" i="3"/>
  <c r="E2479" i="3"/>
  <c r="D2515" i="3"/>
  <c r="E2515" i="3"/>
  <c r="D850" i="3"/>
  <c r="E850" i="3"/>
  <c r="E1645" i="3"/>
  <c r="D1645" i="3"/>
  <c r="D2268" i="3"/>
  <c r="E2268" i="3"/>
  <c r="D231" i="3"/>
  <c r="E489" i="3"/>
  <c r="E640" i="3"/>
  <c r="D663" i="3"/>
  <c r="E663" i="3"/>
  <c r="D718" i="3"/>
  <c r="D1013" i="3"/>
  <c r="E1214" i="3"/>
  <c r="D1214" i="3"/>
  <c r="E1287" i="3"/>
  <c r="D1518" i="3"/>
  <c r="E1518" i="3"/>
  <c r="D1591" i="3"/>
  <c r="D1631" i="3"/>
  <c r="E1655" i="3"/>
  <c r="D1655" i="3"/>
  <c r="E2123" i="3"/>
  <c r="E2288" i="3"/>
  <c r="D2288" i="3"/>
  <c r="E519" i="3"/>
  <c r="E706" i="3"/>
  <c r="D1174" i="3"/>
  <c r="E1174" i="3"/>
  <c r="E1200" i="3"/>
  <c r="E1474" i="3"/>
  <c r="D1474" i="3"/>
  <c r="E1527" i="3"/>
  <c r="D1527" i="3"/>
  <c r="D2196" i="3"/>
  <c r="E2196" i="3"/>
  <c r="E2459" i="3"/>
  <c r="E2487" i="3"/>
  <c r="D173" i="3"/>
  <c r="E173" i="3"/>
  <c r="E259" i="3"/>
  <c r="D259" i="3"/>
  <c r="E317" i="3"/>
  <c r="D317" i="3"/>
  <c r="E585" i="3"/>
  <c r="D585" i="3"/>
  <c r="E701" i="3"/>
  <c r="D701" i="3"/>
  <c r="D777" i="3"/>
  <c r="E777" i="3"/>
  <c r="E814" i="3"/>
  <c r="D814" i="3"/>
  <c r="E826" i="3"/>
  <c r="D826" i="3"/>
  <c r="E844" i="3"/>
  <c r="D844" i="3"/>
  <c r="D1162" i="3"/>
  <c r="E1162" i="3"/>
  <c r="D1185" i="3"/>
  <c r="E1185" i="3"/>
  <c r="D1233" i="3"/>
  <c r="E1233" i="3"/>
  <c r="D1549" i="3"/>
  <c r="E1549" i="3"/>
  <c r="E1685" i="3"/>
  <c r="D1685" i="3"/>
  <c r="D2190" i="3"/>
  <c r="E2190" i="3"/>
  <c r="E2252" i="3"/>
  <c r="D2252" i="3"/>
  <c r="D2480" i="3"/>
  <c r="E2480" i="3"/>
  <c r="D2516" i="3"/>
  <c r="E2516" i="3"/>
  <c r="E2576" i="3"/>
  <c r="D2576" i="3"/>
  <c r="E244" i="3"/>
  <c r="D244" i="3"/>
  <c r="E503" i="3"/>
  <c r="D503" i="3"/>
  <c r="E1048" i="3"/>
  <c r="D1048" i="3"/>
  <c r="D1125" i="3"/>
  <c r="E1125" i="3"/>
  <c r="E1181" i="3"/>
  <c r="D1181" i="3"/>
  <c r="E1213" i="3"/>
  <c r="D1213" i="3"/>
  <c r="D1392" i="3"/>
  <c r="E1392" i="3"/>
  <c r="E2046" i="3"/>
  <c r="D2046" i="3"/>
  <c r="E195" i="3"/>
  <c r="D195" i="3"/>
  <c r="D301" i="3"/>
  <c r="D542" i="3"/>
  <c r="E542" i="3"/>
  <c r="D1473" i="3"/>
  <c r="E1473" i="3"/>
  <c r="E1646" i="3"/>
  <c r="D1646" i="3"/>
  <c r="D2656" i="3"/>
  <c r="E2656" i="3"/>
  <c r="E47" i="3"/>
  <c r="E324" i="3"/>
  <c r="D324" i="3"/>
  <c r="D811" i="3"/>
  <c r="E832" i="3"/>
  <c r="E934" i="3"/>
  <c r="E993" i="3"/>
  <c r="E1264" i="3"/>
  <c r="D1264" i="3"/>
  <c r="D1342" i="3"/>
  <c r="E1342" i="3"/>
  <c r="D1505" i="3"/>
  <c r="D1585" i="3"/>
  <c r="E1608" i="3"/>
  <c r="D1608" i="3"/>
  <c r="D1625" i="3"/>
  <c r="E2289" i="3"/>
  <c r="D2289" i="3"/>
  <c r="D2495" i="3"/>
  <c r="D757" i="3"/>
  <c r="E762" i="3"/>
  <c r="E855" i="3"/>
  <c r="D864" i="3"/>
  <c r="D881" i="3"/>
  <c r="D1044" i="3"/>
  <c r="E1044" i="3"/>
  <c r="D1129" i="3"/>
  <c r="D1137" i="3"/>
  <c r="E1137" i="3"/>
  <c r="E1317" i="3"/>
  <c r="D1352" i="3"/>
  <c r="E1352" i="3"/>
  <c r="E1565" i="3"/>
  <c r="D1565" i="3"/>
  <c r="D1716" i="3"/>
  <c r="E1752" i="3"/>
  <c r="D1752" i="3"/>
  <c r="E1775" i="3"/>
  <c r="D1775" i="3"/>
  <c r="E1854" i="3"/>
  <c r="D1971" i="3"/>
  <c r="E1971" i="3"/>
  <c r="E1990" i="3"/>
  <c r="D1990" i="3"/>
  <c r="E2372" i="3"/>
  <c r="D2392" i="3"/>
  <c r="E2392" i="3"/>
  <c r="E364" i="3"/>
  <c r="D364" i="3"/>
  <c r="E685" i="3"/>
  <c r="D685" i="3"/>
  <c r="E1878" i="3"/>
  <c r="D1878" i="3"/>
  <c r="D350" i="3"/>
  <c r="D595" i="3"/>
  <c r="E595" i="3"/>
  <c r="E774" i="3"/>
  <c r="D802" i="3"/>
  <c r="D1000" i="3"/>
  <c r="E1021" i="3"/>
  <c r="D1370" i="3"/>
  <c r="E1370" i="3"/>
  <c r="E1497" i="3"/>
  <c r="D1637" i="3"/>
  <c r="E1763" i="3"/>
  <c r="D1763" i="3"/>
  <c r="E187" i="3"/>
  <c r="D458" i="3"/>
  <c r="D543" i="3"/>
  <c r="E543" i="3"/>
  <c r="E693" i="3"/>
  <c r="E725" i="3"/>
  <c r="E926" i="3"/>
  <c r="D1041" i="3"/>
  <c r="E1041" i="3"/>
  <c r="D1810" i="3"/>
  <c r="E1810" i="3"/>
  <c r="E153" i="3"/>
  <c r="D248" i="3"/>
  <c r="D346" i="3"/>
  <c r="E361" i="3"/>
  <c r="E396" i="3"/>
  <c r="D442" i="3"/>
  <c r="D514" i="3"/>
  <c r="D561" i="3"/>
  <c r="E571" i="3"/>
  <c r="D571" i="3"/>
  <c r="D599" i="3"/>
  <c r="D613" i="3"/>
  <c r="E816" i="3"/>
  <c r="D816" i="3"/>
  <c r="E874" i="3"/>
  <c r="D874" i="3"/>
  <c r="E910" i="3"/>
  <c r="D910" i="3"/>
  <c r="E981" i="3"/>
  <c r="E989" i="3"/>
  <c r="D989" i="3"/>
  <c r="E1177" i="3"/>
  <c r="D1177" i="3"/>
  <c r="D1217" i="3"/>
  <c r="D1396" i="3"/>
  <c r="D1402" i="3"/>
  <c r="E1408" i="3"/>
  <c r="D1408" i="3"/>
  <c r="E1477" i="3"/>
  <c r="E1492" i="3"/>
  <c r="D1492" i="3"/>
  <c r="D1557" i="3"/>
  <c r="E1557" i="3"/>
  <c r="E1595" i="3"/>
  <c r="D1595" i="3"/>
  <c r="D1709" i="3"/>
  <c r="D1744" i="3"/>
  <c r="E1744" i="3"/>
  <c r="D1864" i="3"/>
  <c r="D1991" i="3"/>
  <c r="E1991" i="3"/>
  <c r="E2098" i="3"/>
  <c r="D2098" i="3"/>
  <c r="D2337" i="3"/>
  <c r="E2393" i="3"/>
  <c r="D2393" i="3"/>
  <c r="D2634" i="3"/>
  <c r="E69" i="3"/>
  <c r="E88" i="3"/>
  <c r="D279" i="3"/>
  <c r="E279" i="3"/>
  <c r="D370" i="3"/>
  <c r="E470" i="3"/>
  <c r="D477" i="3"/>
  <c r="E546" i="3"/>
  <c r="D689" i="3"/>
  <c r="E736" i="3"/>
  <c r="E770" i="3"/>
  <c r="D837" i="3"/>
  <c r="D866" i="3"/>
  <c r="E866" i="3"/>
  <c r="D891" i="3"/>
  <c r="E891" i="3"/>
  <c r="D975" i="3"/>
  <c r="E1054" i="3"/>
  <c r="D1061" i="3"/>
  <c r="D1069" i="3"/>
  <c r="E1083" i="3"/>
  <c r="D1083" i="3"/>
  <c r="E1093" i="3"/>
  <c r="D1093" i="3"/>
  <c r="D1130" i="3"/>
  <c r="E1130" i="3"/>
  <c r="E1149" i="3"/>
  <c r="D1156" i="3"/>
  <c r="E1156" i="3"/>
  <c r="E1188" i="3"/>
  <c r="D1188" i="3"/>
  <c r="E1210" i="3"/>
  <c r="D1225" i="3"/>
  <c r="D1425" i="3"/>
  <c r="E1425" i="3"/>
  <c r="E1448" i="3"/>
  <c r="D1448" i="3"/>
  <c r="E1694" i="3"/>
  <c r="E1735" i="3"/>
  <c r="D1735" i="3"/>
  <c r="D1798" i="3"/>
  <c r="E1798" i="3"/>
  <c r="D1931" i="3"/>
  <c r="E1931" i="3"/>
  <c r="D2384" i="3"/>
  <c r="E2384" i="3"/>
  <c r="E2435" i="3"/>
  <c r="D2435" i="3"/>
  <c r="E2644" i="3"/>
  <c r="D2651" i="3"/>
  <c r="D2687" i="3"/>
  <c r="E935" i="3"/>
  <c r="D935" i="3"/>
  <c r="E1010" i="3"/>
  <c r="D1010" i="3"/>
  <c r="E1163" i="3"/>
  <c r="D1163" i="3"/>
  <c r="E1711" i="3"/>
  <c r="D1711" i="3"/>
  <c r="D2135" i="3"/>
  <c r="E2135" i="3"/>
  <c r="E2171" i="3"/>
  <c r="D2171" i="3"/>
  <c r="E2611" i="3"/>
  <c r="D2611" i="3"/>
  <c r="D2655" i="3"/>
  <c r="E2655" i="3"/>
  <c r="D982" i="3"/>
  <c r="E982" i="3"/>
  <c r="E1119" i="3"/>
  <c r="D1119" i="3"/>
  <c r="E1265" i="3"/>
  <c r="D1265" i="3"/>
  <c r="D1310" i="3"/>
  <c r="E1310" i="3"/>
  <c r="E1501" i="3"/>
  <c r="D1501" i="3"/>
  <c r="D1559" i="3"/>
  <c r="E1559" i="3"/>
  <c r="E1704" i="3"/>
  <c r="D1704" i="3"/>
  <c r="E1835" i="3"/>
  <c r="D1835" i="3"/>
  <c r="D2127" i="3"/>
  <c r="E2127" i="3"/>
  <c r="D2464" i="3"/>
  <c r="E2464" i="3"/>
  <c r="E14" i="3"/>
  <c r="E29" i="3"/>
  <c r="D51" i="3"/>
  <c r="D75" i="3"/>
  <c r="D91" i="3"/>
  <c r="E155" i="3"/>
  <c r="E175" i="3"/>
  <c r="E233" i="3"/>
  <c r="D274" i="3"/>
  <c r="D281" i="3"/>
  <c r="D313" i="3"/>
  <c r="D319" i="3"/>
  <c r="E348" i="3"/>
  <c r="D372" i="3"/>
  <c r="D394" i="3"/>
  <c r="D454" i="3"/>
  <c r="D460" i="3"/>
  <c r="D473" i="3"/>
  <c r="D493" i="3"/>
  <c r="E1381" i="3"/>
  <c r="D1381" i="3"/>
  <c r="E1493" i="3"/>
  <c r="D1493" i="3"/>
  <c r="E1736" i="3"/>
  <c r="D1736" i="3"/>
  <c r="D1944" i="3"/>
  <c r="E1944" i="3"/>
  <c r="D1955" i="3"/>
  <c r="E1955" i="3"/>
  <c r="D1983" i="3"/>
  <c r="E1983" i="3"/>
  <c r="D2235" i="3"/>
  <c r="E2235" i="3"/>
  <c r="E2263" i="3"/>
  <c r="D2263" i="3"/>
  <c r="D2604" i="3"/>
  <c r="E2604" i="3"/>
  <c r="E2631" i="3"/>
  <c r="D2631" i="3"/>
  <c r="E6" i="3"/>
  <c r="D44" i="3"/>
  <c r="E98" i="3"/>
  <c r="D183" i="3"/>
  <c r="D211" i="3"/>
  <c r="D219" i="3"/>
  <c r="D240" i="3"/>
  <c r="D268" i="3"/>
  <c r="D290" i="3"/>
  <c r="D298" i="3"/>
  <c r="D307" i="3"/>
  <c r="D334" i="3"/>
  <c r="D353" i="3"/>
  <c r="D405" i="3"/>
  <c r="D417" i="3"/>
  <c r="D430" i="3"/>
  <c r="E544" i="3"/>
  <c r="E557" i="3"/>
  <c r="E638" i="3"/>
  <c r="E734" i="3"/>
  <c r="D772" i="3"/>
  <c r="E966" i="3"/>
  <c r="D972" i="3"/>
  <c r="E984" i="3"/>
  <c r="D984" i="3"/>
  <c r="E1042" i="3"/>
  <c r="E1057" i="3"/>
  <c r="E1086" i="3"/>
  <c r="E1114" i="3"/>
  <c r="E1151" i="3"/>
  <c r="D1151" i="3"/>
  <c r="E1186" i="3"/>
  <c r="D1223" i="3"/>
  <c r="E1230" i="3"/>
  <c r="E1252" i="3"/>
  <c r="E1259" i="3"/>
  <c r="D1259" i="3"/>
  <c r="D1289" i="3"/>
  <c r="E1304" i="3"/>
  <c r="E1328" i="3"/>
  <c r="E1353" i="3"/>
  <c r="D1366" i="3"/>
  <c r="E1366" i="3"/>
  <c r="E1419" i="3"/>
  <c r="D1536" i="3"/>
  <c r="D1621" i="3"/>
  <c r="E1641" i="3"/>
  <c r="D1641" i="3"/>
  <c r="E1682" i="3"/>
  <c r="D2139" i="3"/>
  <c r="E2139" i="3"/>
  <c r="E2407" i="3"/>
  <c r="D2427" i="3"/>
  <c r="E2511" i="3"/>
  <c r="D2511" i="3"/>
  <c r="D2531" i="3"/>
  <c r="E2539" i="3"/>
  <c r="E2596" i="3"/>
  <c r="E303" i="3"/>
  <c r="D359" i="3"/>
  <c r="E411" i="3"/>
  <c r="E423" i="3"/>
  <c r="E912" i="3"/>
  <c r="D912" i="3"/>
  <c r="E1058" i="3"/>
  <c r="D1058" i="3"/>
  <c r="E1152" i="3"/>
  <c r="D1152" i="3"/>
  <c r="E1187" i="3"/>
  <c r="D1187" i="3"/>
  <c r="E1260" i="3"/>
  <c r="D1260" i="3"/>
  <c r="E1481" i="3"/>
  <c r="D1481" i="3"/>
  <c r="D1871" i="3"/>
  <c r="E1871" i="3"/>
  <c r="D1907" i="3"/>
  <c r="E1907" i="3"/>
  <c r="D2408" i="3"/>
  <c r="E2408" i="3"/>
  <c r="D2428" i="3"/>
  <c r="E2428" i="3"/>
  <c r="E2540" i="3"/>
  <c r="D2540" i="3"/>
  <c r="E2597" i="3"/>
  <c r="D2597" i="3"/>
  <c r="D2007" i="3"/>
  <c r="E2007" i="3"/>
  <c r="D2075" i="3"/>
  <c r="E2075" i="3"/>
  <c r="E2254" i="3"/>
  <c r="D2254" i="3"/>
  <c r="E2367" i="3"/>
  <c r="D2367" i="3"/>
  <c r="D2444" i="3"/>
  <c r="E2444" i="3"/>
  <c r="E1858" i="3"/>
  <c r="D1858" i="3"/>
  <c r="D1115" i="3"/>
  <c r="E1126" i="3"/>
  <c r="D1157" i="3"/>
  <c r="D1235" i="3"/>
  <c r="E1305" i="3"/>
  <c r="D1319" i="3"/>
  <c r="E1326" i="3"/>
  <c r="D1415" i="3"/>
  <c r="E1420" i="3"/>
  <c r="D1427" i="3"/>
  <c r="E1461" i="3"/>
  <c r="E1467" i="3"/>
  <c r="E1573" i="3"/>
  <c r="E1615" i="3"/>
  <c r="E1725" i="3"/>
  <c r="E1738" i="3"/>
  <c r="E1778" i="3"/>
  <c r="E1876" i="3"/>
  <c r="D1947" i="3"/>
  <c r="E1947" i="3"/>
  <c r="E2051" i="3"/>
  <c r="E2103" i="3"/>
  <c r="D2112" i="3"/>
  <c r="E2112" i="3"/>
  <c r="E2148" i="3"/>
  <c r="E2183" i="3"/>
  <c r="E2191" i="3"/>
  <c r="D2191" i="3"/>
  <c r="E2232" i="3"/>
  <c r="D2275" i="3"/>
  <c r="E2292" i="3"/>
  <c r="E2351" i="3"/>
  <c r="D2359" i="3"/>
  <c r="E2420" i="3"/>
  <c r="E2456" i="3"/>
  <c r="E2475" i="3"/>
  <c r="D2475" i="3"/>
  <c r="E2574" i="3"/>
  <c r="E2608" i="3"/>
  <c r="D929" i="3"/>
  <c r="E969" i="3"/>
  <c r="E1030" i="3"/>
  <c r="E1894" i="3"/>
  <c r="D1894" i="3"/>
  <c r="D2104" i="3"/>
  <c r="E2104" i="3"/>
  <c r="E2387" i="3"/>
  <c r="D2387" i="3"/>
  <c r="E2552" i="3"/>
  <c r="D2552" i="3"/>
  <c r="E1923" i="3"/>
  <c r="E2091" i="3"/>
  <c r="E2151" i="3"/>
  <c r="D2167" i="3"/>
  <c r="D2197" i="3"/>
  <c r="D2243" i="3"/>
  <c r="E2325" i="3"/>
  <c r="D2333" i="3"/>
  <c r="E2360" i="3"/>
  <c r="D2373" i="3"/>
  <c r="D2403" i="3"/>
  <c r="E2416" i="3"/>
  <c r="E2431" i="3"/>
  <c r="D2439" i="3"/>
  <c r="E2452" i="3"/>
  <c r="D2481" i="3"/>
  <c r="E2504" i="3"/>
  <c r="D2517" i="3"/>
  <c r="D2526" i="3"/>
  <c r="D2571" i="3"/>
  <c r="E2584" i="3"/>
  <c r="D2592" i="3"/>
  <c r="E2599" i="3"/>
  <c r="E2626" i="3"/>
  <c r="E2646" i="3"/>
  <c r="E1872" i="3"/>
  <c r="E1887" i="3"/>
  <c r="E1908" i="3"/>
  <c r="E1948" i="3"/>
  <c r="D1956" i="3"/>
  <c r="D1972" i="3"/>
  <c r="E2031" i="3"/>
  <c r="D2076" i="3"/>
  <c r="E2099" i="3"/>
  <c r="E2128" i="3"/>
  <c r="D2136" i="3"/>
  <c r="E2159" i="3"/>
  <c r="E2172" i="3"/>
  <c r="D2215" i="3"/>
  <c r="E2255" i="3"/>
  <c r="E2276" i="3"/>
  <c r="E2284" i="3"/>
  <c r="D2303" i="3"/>
  <c r="D2311" i="3"/>
  <c r="D2319" i="3"/>
  <c r="D2355" i="3"/>
  <c r="D2381" i="3"/>
  <c r="E2396" i="3"/>
  <c r="D2409" i="3"/>
  <c r="D2445" i="3"/>
  <c r="E2468" i="3"/>
  <c r="D2536" i="3"/>
  <c r="D2566" i="3"/>
  <c r="E2578" i="3"/>
  <c r="E2632" i="3"/>
  <c r="D2639" i="3"/>
  <c r="E2652" i="3"/>
  <c r="D2660" i="3"/>
  <c r="E2668" i="3"/>
  <c r="D2682" i="3"/>
  <c r="E2688" i="3"/>
  <c r="D1852" i="3"/>
  <c r="E1859" i="3"/>
  <c r="D1866" i="3"/>
  <c r="E1895" i="3"/>
  <c r="D1902" i="3"/>
  <c r="D1918" i="3"/>
  <c r="D1942" i="3"/>
  <c r="D2002" i="3"/>
  <c r="E2016" i="3"/>
  <c r="E2055" i="3"/>
  <c r="D2070" i="3"/>
  <c r="E2092" i="3"/>
  <c r="D2122" i="3"/>
  <c r="D2192" i="3"/>
  <c r="D2264" i="3"/>
  <c r="D2291" i="3"/>
  <c r="E2296" i="3"/>
  <c r="E2348" i="3"/>
  <c r="D2361" i="3"/>
  <c r="E2368" i="3"/>
  <c r="D2417" i="3"/>
  <c r="D2453" i="3"/>
  <c r="E2476" i="3"/>
  <c r="D2505" i="3"/>
  <c r="E2512" i="3"/>
  <c r="E2547" i="3"/>
  <c r="E2572" i="3"/>
  <c r="D2585" i="3"/>
  <c r="D2600" i="3"/>
  <c r="E2620" i="3"/>
  <c r="D2627" i="3"/>
  <c r="D2647" i="3"/>
  <c r="E1995" i="3"/>
  <c r="E2063" i="3"/>
  <c r="E2115" i="3"/>
  <c r="E2168" i="3"/>
  <c r="E2244" i="3"/>
  <c r="E2256" i="3"/>
  <c r="E2271" i="3"/>
  <c r="D2397" i="3"/>
  <c r="E2404" i="3"/>
  <c r="E2440" i="3"/>
  <c r="E2469" i="3"/>
  <c r="E2554" i="3"/>
  <c r="E2560" i="3"/>
  <c r="D2607" i="3"/>
  <c r="E2633" i="3"/>
  <c r="E2653" i="3"/>
  <c r="J20" i="2"/>
  <c r="J21" i="2" s="1"/>
  <c r="G20" i="6"/>
  <c r="K50" i="2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H50" i="6"/>
  <c r="H6" i="5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D28" i="4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D2509" i="4" s="1"/>
  <c r="D2510" i="4" s="1"/>
  <c r="D2511" i="4" s="1"/>
  <c r="D2512" i="4" s="1"/>
  <c r="D2513" i="4" s="1"/>
  <c r="D2514" i="4" s="1"/>
  <c r="D2515" i="4" s="1"/>
  <c r="D2516" i="4" s="1"/>
  <c r="D2517" i="4" s="1"/>
  <c r="D2518" i="4" s="1"/>
  <c r="D2519" i="4" s="1"/>
  <c r="D2520" i="4" s="1"/>
  <c r="D2521" i="4" s="1"/>
  <c r="D2522" i="4" s="1"/>
  <c r="D2523" i="4" s="1"/>
  <c r="D2524" i="4" s="1"/>
  <c r="D2525" i="4" s="1"/>
  <c r="D2526" i="4" s="1"/>
  <c r="D2527" i="4" s="1"/>
  <c r="D2528" i="4" s="1"/>
  <c r="D2529" i="4" s="1"/>
  <c r="D2530" i="4" s="1"/>
  <c r="D2531" i="4" s="1"/>
  <c r="D2532" i="4" s="1"/>
  <c r="D2533" i="4" s="1"/>
  <c r="D2534" i="4" s="1"/>
  <c r="D2535" i="4" s="1"/>
  <c r="D2536" i="4" s="1"/>
  <c r="D2537" i="4" s="1"/>
  <c r="D2538" i="4" s="1"/>
  <c r="D2539" i="4" s="1"/>
  <c r="D2540" i="4" s="1"/>
  <c r="D2541" i="4" s="1"/>
  <c r="D2542" i="4" s="1"/>
  <c r="D2543" i="4" s="1"/>
  <c r="D2544" i="4" s="1"/>
  <c r="D2545" i="4" s="1"/>
  <c r="D2546" i="4" s="1"/>
  <c r="D2547" i="4" s="1"/>
  <c r="D2548" i="4" s="1"/>
  <c r="D2549" i="4" s="1"/>
  <c r="D2550" i="4" s="1"/>
  <c r="D2551" i="4" s="1"/>
  <c r="D2552" i="4" s="1"/>
  <c r="D2553" i="4" s="1"/>
  <c r="D2554" i="4" s="1"/>
  <c r="D2555" i="4" s="1"/>
  <c r="D2556" i="4" s="1"/>
  <c r="D2557" i="4" s="1"/>
  <c r="D2558" i="4" s="1"/>
  <c r="D2559" i="4" s="1"/>
  <c r="D2560" i="4" s="1"/>
  <c r="D2561" i="4" s="1"/>
  <c r="D2562" i="4" s="1"/>
  <c r="D2563" i="4" s="1"/>
  <c r="D2564" i="4" s="1"/>
  <c r="D2565" i="4" s="1"/>
  <c r="D2566" i="4" s="1"/>
  <c r="D2567" i="4" s="1"/>
  <c r="D2568" i="4" s="1"/>
  <c r="D2569" i="4" s="1"/>
  <c r="D2570" i="4" s="1"/>
  <c r="D2571" i="4" s="1"/>
  <c r="D2572" i="4" s="1"/>
  <c r="D2573" i="4" s="1"/>
  <c r="D2574" i="4" s="1"/>
  <c r="D2575" i="4" s="1"/>
  <c r="D2576" i="4" s="1"/>
  <c r="D2577" i="4" s="1"/>
  <c r="D2578" i="4" s="1"/>
  <c r="D2579" i="4" s="1"/>
  <c r="D2580" i="4" s="1"/>
  <c r="D2581" i="4" s="1"/>
  <c r="D2582" i="4" s="1"/>
  <c r="D2583" i="4" s="1"/>
  <c r="D2584" i="4" s="1"/>
  <c r="D2585" i="4" s="1"/>
  <c r="D2586" i="4" s="1"/>
  <c r="D2587" i="4" s="1"/>
  <c r="D2588" i="4" s="1"/>
  <c r="D2589" i="4" s="1"/>
  <c r="D2590" i="4" s="1"/>
  <c r="D2591" i="4" s="1"/>
  <c r="D2592" i="4" s="1"/>
  <c r="D2593" i="4" s="1"/>
  <c r="D2594" i="4" s="1"/>
  <c r="D2595" i="4" s="1"/>
  <c r="D2596" i="4" s="1"/>
  <c r="D2597" i="4" s="1"/>
  <c r="D2598" i="4" s="1"/>
  <c r="D2599" i="4" s="1"/>
  <c r="D2600" i="4" s="1"/>
  <c r="D2601" i="4" s="1"/>
  <c r="D2602" i="4" s="1"/>
  <c r="D2603" i="4" s="1"/>
  <c r="D2604" i="4" s="1"/>
  <c r="D2605" i="4" s="1"/>
  <c r="D2606" i="4" s="1"/>
  <c r="D2607" i="4" s="1"/>
  <c r="D2608" i="4" s="1"/>
  <c r="D2609" i="4" s="1"/>
  <c r="D2610" i="4" s="1"/>
  <c r="D2611" i="4" s="1"/>
  <c r="D2612" i="4" s="1"/>
  <c r="D2613" i="4" s="1"/>
  <c r="D2614" i="4" s="1"/>
  <c r="D2615" i="4" s="1"/>
  <c r="D2616" i="4" s="1"/>
  <c r="D2617" i="4" s="1"/>
  <c r="D2618" i="4" s="1"/>
  <c r="D2619" i="4" s="1"/>
  <c r="D2620" i="4" s="1"/>
  <c r="D2621" i="4" s="1"/>
  <c r="D2622" i="4" s="1"/>
  <c r="D2623" i="4" s="1"/>
  <c r="D2624" i="4" s="1"/>
  <c r="D2625" i="4" s="1"/>
  <c r="D2626" i="4" s="1"/>
  <c r="D2627" i="4" s="1"/>
  <c r="D2628" i="4" s="1"/>
  <c r="D2629" i="4" s="1"/>
  <c r="D2630" i="4" s="1"/>
  <c r="D2631" i="4" s="1"/>
  <c r="D2632" i="4" s="1"/>
  <c r="D2633" i="4" s="1"/>
  <c r="D2634" i="4" s="1"/>
  <c r="D2635" i="4" s="1"/>
  <c r="D2636" i="4" s="1"/>
  <c r="D2637" i="4" s="1"/>
  <c r="D2638" i="4" s="1"/>
  <c r="D2639" i="4" s="1"/>
  <c r="D2640" i="4" s="1"/>
  <c r="D2641" i="4" s="1"/>
  <c r="D2642" i="4" s="1"/>
  <c r="D2643" i="4" s="1"/>
  <c r="D2644" i="4" s="1"/>
  <c r="D2645" i="4" s="1"/>
  <c r="D2646" i="4" s="1"/>
  <c r="D2647" i="4" s="1"/>
  <c r="D2648" i="4" s="1"/>
  <c r="D2649" i="4" s="1"/>
  <c r="D2650" i="4" s="1"/>
  <c r="D2651" i="4" s="1"/>
  <c r="D2652" i="4" s="1"/>
  <c r="D2653" i="4" s="1"/>
  <c r="D2654" i="4" s="1"/>
  <c r="D2655" i="4" s="1"/>
  <c r="D2656" i="4" s="1"/>
  <c r="D2657" i="4" s="1"/>
  <c r="D2658" i="4" s="1"/>
  <c r="D2659" i="4" s="1"/>
  <c r="D2660" i="4" s="1"/>
  <c r="D2661" i="4" s="1"/>
  <c r="D2662" i="4" s="1"/>
  <c r="D2663" i="4" s="1"/>
  <c r="D2664" i="4" s="1"/>
  <c r="D2665" i="4" s="1"/>
  <c r="D2666" i="4" s="1"/>
  <c r="D2667" i="4" s="1"/>
  <c r="D2668" i="4" s="1"/>
  <c r="D2669" i="4" s="1"/>
  <c r="D2670" i="4" s="1"/>
  <c r="D2671" i="4" s="1"/>
  <c r="D2672" i="4" s="1"/>
  <c r="D2673" i="4" s="1"/>
  <c r="D2674" i="4" s="1"/>
  <c r="D2675" i="4" s="1"/>
  <c r="D2676" i="4" s="1"/>
  <c r="D2677" i="4" s="1"/>
  <c r="D2678" i="4" s="1"/>
  <c r="D2679" i="4" s="1"/>
  <c r="D2680" i="4" s="1"/>
  <c r="D2681" i="4" s="1"/>
  <c r="D2682" i="4" s="1"/>
  <c r="D2683" i="4" s="1"/>
  <c r="D2684" i="4" s="1"/>
  <c r="D2685" i="4" s="1"/>
  <c r="D2686" i="4" s="1"/>
  <c r="D2687" i="4" s="1"/>
  <c r="D2688" i="4" s="1"/>
  <c r="D2689" i="4" s="1"/>
  <c r="D2690" i="4" s="1"/>
  <c r="D2691" i="4" s="1"/>
  <c r="D2692" i="4" s="1"/>
  <c r="D2693" i="4" s="1"/>
  <c r="D2694" i="4" s="1"/>
  <c r="D2695" i="4" s="1"/>
  <c r="D2696" i="4" s="1"/>
  <c r="D2697" i="4" s="1"/>
  <c r="D2698" i="4" s="1"/>
  <c r="D2699" i="4" s="1"/>
  <c r="D2700" i="4" s="1"/>
  <c r="D2701" i="4" s="1"/>
  <c r="D2702" i="4" s="1"/>
  <c r="D2703" i="4" s="1"/>
  <c r="D2704" i="4" s="1"/>
  <c r="D2705" i="4" s="1"/>
  <c r="D2706" i="4" s="1"/>
  <c r="E61" i="3"/>
  <c r="D61" i="3"/>
  <c r="D103" i="3"/>
  <c r="D213" i="3"/>
  <c r="D261" i="3"/>
  <c r="E265" i="3"/>
  <c r="D265" i="3"/>
  <c r="E269" i="3"/>
  <c r="E384" i="3"/>
  <c r="D384" i="3"/>
  <c r="D1301" i="3"/>
  <c r="D1313" i="3"/>
  <c r="E1313" i="3"/>
  <c r="E1327" i="3"/>
  <c r="D1327" i="3"/>
  <c r="E7" i="3"/>
  <c r="D7" i="3"/>
  <c r="D15" i="3"/>
  <c r="D33" i="3"/>
  <c r="E65" i="3"/>
  <c r="D112" i="3"/>
  <c r="D409" i="3"/>
  <c r="D438" i="3"/>
  <c r="D462" i="3"/>
  <c r="E597" i="3"/>
  <c r="D633" i="3"/>
  <c r="E741" i="3"/>
  <c r="D741" i="3"/>
  <c r="D857" i="3"/>
  <c r="E1205" i="3"/>
  <c r="D1205" i="3"/>
  <c r="D1291" i="3"/>
  <c r="D1422" i="3"/>
  <c r="E1422" i="3"/>
  <c r="D1616" i="3"/>
  <c r="D1812" i="3"/>
  <c r="E1812" i="3"/>
  <c r="D2034" i="3"/>
  <c r="D2224" i="3"/>
  <c r="E115" i="3"/>
  <c r="D115" i="3"/>
  <c r="E419" i="3"/>
  <c r="D419" i="3"/>
  <c r="E743" i="3"/>
  <c r="D743" i="3"/>
  <c r="E853" i="3"/>
  <c r="D853" i="3"/>
  <c r="D954" i="3"/>
  <c r="E954" i="3"/>
  <c r="E1055" i="3"/>
  <c r="D1055" i="3"/>
  <c r="E1388" i="3"/>
  <c r="D1388" i="3"/>
  <c r="E1560" i="3"/>
  <c r="D1560" i="3"/>
  <c r="E1571" i="3"/>
  <c r="D1571" i="3"/>
  <c r="E1727" i="3"/>
  <c r="D1727" i="3"/>
  <c r="E1837" i="3"/>
  <c r="D1837" i="3"/>
  <c r="E1843" i="3"/>
  <c r="D1843" i="3"/>
  <c r="E2214" i="3"/>
  <c r="D2214" i="3"/>
  <c r="E2458" i="3"/>
  <c r="D2458" i="3"/>
  <c r="D18" i="3"/>
  <c r="E37" i="3"/>
  <c r="D37" i="3"/>
  <c r="D53" i="3"/>
  <c r="D146" i="3"/>
  <c r="E332" i="3"/>
  <c r="D332" i="3"/>
  <c r="D415" i="3"/>
  <c r="E480" i="3"/>
  <c r="D480" i="3"/>
  <c r="D625" i="3"/>
  <c r="D630" i="3"/>
  <c r="E854" i="3"/>
  <c r="D854" i="3"/>
  <c r="E899" i="3"/>
  <c r="D899" i="3"/>
  <c r="E905" i="3"/>
  <c r="D905" i="3"/>
  <c r="E1077" i="3"/>
  <c r="D1077" i="3"/>
  <c r="E1566" i="3"/>
  <c r="D1566" i="3"/>
  <c r="D26" i="3"/>
  <c r="D45" i="3"/>
  <c r="E49" i="3"/>
  <c r="D49" i="3"/>
  <c r="E59" i="3"/>
  <c r="D59" i="3"/>
  <c r="D71" i="3"/>
  <c r="D77" i="3"/>
  <c r="E101" i="3"/>
  <c r="D101" i="3"/>
  <c r="E126" i="3"/>
  <c r="D126" i="3"/>
  <c r="E174" i="3"/>
  <c r="D174" i="3"/>
  <c r="D203" i="3"/>
  <c r="E217" i="3"/>
  <c r="D217" i="3"/>
  <c r="E315" i="3"/>
  <c r="E342" i="3"/>
  <c r="E647" i="3"/>
  <c r="D647" i="3"/>
  <c r="E744" i="3"/>
  <c r="D744" i="3"/>
  <c r="D1106" i="3"/>
  <c r="E1138" i="3"/>
  <c r="D1138" i="3"/>
  <c r="E1809" i="3"/>
  <c r="D1809" i="3"/>
  <c r="E2080" i="3"/>
  <c r="D2080" i="3"/>
  <c r="E38" i="3"/>
  <c r="D38" i="3"/>
  <c r="D132" i="3"/>
  <c r="D136" i="3"/>
  <c r="D227" i="3"/>
  <c r="E278" i="3"/>
  <c r="D278" i="3"/>
  <c r="D311" i="3"/>
  <c r="E769" i="3"/>
  <c r="D769" i="3"/>
  <c r="D789" i="3"/>
  <c r="E848" i="3"/>
  <c r="D848" i="3"/>
  <c r="E1132" i="3"/>
  <c r="D1132" i="3"/>
  <c r="E1445" i="3"/>
  <c r="D1445" i="3"/>
  <c r="E1823" i="3"/>
  <c r="D1823" i="3"/>
  <c r="E2460" i="3"/>
  <c r="D2460" i="3"/>
  <c r="E2606" i="3"/>
  <c r="D2606" i="3"/>
  <c r="D22" i="3"/>
  <c r="E55" i="3"/>
  <c r="D55" i="3"/>
  <c r="D83" i="3"/>
  <c r="E326" i="3"/>
  <c r="D326" i="3"/>
  <c r="E485" i="3"/>
  <c r="D510" i="3"/>
  <c r="E893" i="3"/>
  <c r="D893" i="3"/>
  <c r="E900" i="3"/>
  <c r="D900" i="3"/>
  <c r="E933" i="3"/>
  <c r="D933" i="3"/>
  <c r="E950" i="3"/>
  <c r="D950" i="3"/>
  <c r="E1004" i="3"/>
  <c r="D1004" i="3"/>
  <c r="E1084" i="3"/>
  <c r="D1084" i="3"/>
  <c r="D1760" i="3"/>
  <c r="E1932" i="3"/>
  <c r="D1932" i="3"/>
  <c r="E2155" i="3"/>
  <c r="D2155" i="3"/>
  <c r="E73" i="3"/>
  <c r="D73" i="3"/>
  <c r="E79" i="3"/>
  <c r="D79" i="3"/>
  <c r="D142" i="3"/>
  <c r="D156" i="3"/>
  <c r="E284" i="3"/>
  <c r="D284" i="3"/>
  <c r="D296" i="3"/>
  <c r="E369" i="3"/>
  <c r="D369" i="3"/>
  <c r="E649" i="3"/>
  <c r="D649" i="3"/>
  <c r="E873" i="3"/>
  <c r="D873" i="3"/>
  <c r="E1068" i="3"/>
  <c r="E1668" i="3"/>
  <c r="D1668" i="3"/>
  <c r="E1768" i="3"/>
  <c r="D1768" i="3"/>
  <c r="D138" i="3"/>
  <c r="E323" i="3"/>
  <c r="D323" i="3"/>
  <c r="E426" i="3"/>
  <c r="D426" i="3"/>
  <c r="D511" i="3"/>
  <c r="E740" i="3"/>
  <c r="D740" i="3"/>
  <c r="D869" i="3"/>
  <c r="D939" i="3"/>
  <c r="E939" i="3"/>
  <c r="E998" i="3"/>
  <c r="D998" i="3"/>
  <c r="E1193" i="3"/>
  <c r="D1193" i="3"/>
  <c r="E1507" i="3"/>
  <c r="D1507" i="3"/>
  <c r="D1542" i="3"/>
  <c r="E1542" i="3"/>
  <c r="E1717" i="3"/>
  <c r="D1717" i="3"/>
  <c r="E34" i="3"/>
  <c r="D34" i="3"/>
  <c r="E134" i="3"/>
  <c r="D134" i="3"/>
  <c r="E162" i="3"/>
  <c r="D162" i="3"/>
  <c r="E182" i="3"/>
  <c r="D182" i="3"/>
  <c r="E380" i="3"/>
  <c r="D380" i="3"/>
  <c r="E678" i="3"/>
  <c r="D678" i="3"/>
  <c r="D1040" i="3"/>
  <c r="E1436" i="3"/>
  <c r="D1436" i="3"/>
  <c r="E2285" i="3"/>
  <c r="D2285" i="3"/>
  <c r="E2509" i="3"/>
  <c r="D2509" i="3"/>
  <c r="E1276" i="3"/>
  <c r="D1276" i="3"/>
  <c r="E193" i="3"/>
  <c r="D193" i="3"/>
  <c r="E201" i="3"/>
  <c r="D201" i="3"/>
  <c r="E225" i="3"/>
  <c r="D225" i="3"/>
  <c r="E422" i="3"/>
  <c r="D422" i="3"/>
  <c r="E552" i="3"/>
  <c r="D552" i="3"/>
  <c r="E588" i="3"/>
  <c r="D588" i="3"/>
  <c r="E815" i="3"/>
  <c r="D815" i="3"/>
  <c r="E1253" i="3"/>
  <c r="D1253" i="3"/>
  <c r="E1952" i="3"/>
  <c r="D1952" i="3"/>
  <c r="E2265" i="3"/>
  <c r="D2265" i="3"/>
  <c r="D35" i="3"/>
  <c r="D168" i="3"/>
  <c r="E330" i="3"/>
  <c r="D330" i="3"/>
  <c r="D459" i="3"/>
  <c r="E459" i="3"/>
  <c r="E573" i="3"/>
  <c r="E618" i="3"/>
  <c r="D618" i="3"/>
  <c r="E786" i="3"/>
  <c r="D786" i="3"/>
  <c r="E962" i="3"/>
  <c r="E988" i="3"/>
  <c r="E1110" i="3"/>
  <c r="E2465" i="3"/>
  <c r="D2465" i="3"/>
  <c r="E288" i="3"/>
  <c r="D288" i="3"/>
  <c r="E376" i="3"/>
  <c r="D376" i="3"/>
  <c r="E492" i="3"/>
  <c r="D492" i="3"/>
  <c r="E553" i="3"/>
  <c r="D553" i="3"/>
  <c r="E621" i="3"/>
  <c r="D621" i="3"/>
  <c r="E696" i="3"/>
  <c r="D696" i="3"/>
  <c r="E714" i="3"/>
  <c r="D714" i="3"/>
  <c r="E894" i="3"/>
  <c r="D894" i="3"/>
  <c r="E918" i="3"/>
  <c r="D918" i="3"/>
  <c r="E1459" i="3"/>
  <c r="D1459" i="3"/>
  <c r="E1731" i="3"/>
  <c r="D1731" i="3"/>
  <c r="E2030" i="3"/>
  <c r="D2030" i="3"/>
  <c r="E2173" i="3"/>
  <c r="D2173" i="3"/>
  <c r="E2233" i="3"/>
  <c r="D2233" i="3"/>
  <c r="E2258" i="3"/>
  <c r="D2258" i="3"/>
  <c r="E2654" i="3"/>
  <c r="D2654" i="3"/>
  <c r="E93" i="3"/>
  <c r="D93" i="3"/>
  <c r="E97" i="3"/>
  <c r="D97" i="3"/>
  <c r="E178" i="3"/>
  <c r="D178" i="3"/>
  <c r="E275" i="3"/>
  <c r="D275" i="3"/>
  <c r="E280" i="3"/>
  <c r="D280" i="3"/>
  <c r="E500" i="3"/>
  <c r="D500" i="3"/>
  <c r="E616" i="3"/>
  <c r="D616" i="3"/>
  <c r="E644" i="3"/>
  <c r="D644" i="3"/>
  <c r="E726" i="3"/>
  <c r="D726" i="3"/>
  <c r="E808" i="3"/>
  <c r="D808" i="3"/>
  <c r="E923" i="3"/>
  <c r="D923" i="3"/>
  <c r="E1240" i="3"/>
  <c r="D1240" i="3"/>
  <c r="E1378" i="3"/>
  <c r="D1378" i="3"/>
  <c r="E1442" i="3"/>
  <c r="D1442" i="3"/>
  <c r="E1547" i="3"/>
  <c r="D1547" i="3"/>
  <c r="E2198" i="3"/>
  <c r="D2198" i="3"/>
  <c r="E2260" i="3"/>
  <c r="D2260" i="3"/>
  <c r="E2278" i="3"/>
  <c r="D2278" i="3"/>
  <c r="E2341" i="3"/>
  <c r="D2341" i="3"/>
  <c r="D16" i="3"/>
  <c r="E81" i="3"/>
  <c r="D81" i="3"/>
  <c r="E179" i="3"/>
  <c r="D179" i="3"/>
  <c r="D455" i="3"/>
  <c r="E531" i="3"/>
  <c r="E548" i="3"/>
  <c r="D548" i="3"/>
  <c r="E576" i="3"/>
  <c r="D576" i="3"/>
  <c r="E703" i="3"/>
  <c r="D703" i="3"/>
  <c r="E861" i="3"/>
  <c r="D861" i="3"/>
  <c r="E897" i="3"/>
  <c r="D897" i="3"/>
  <c r="E920" i="3"/>
  <c r="D920" i="3"/>
  <c r="D1049" i="3"/>
  <c r="E1087" i="3"/>
  <c r="D1087" i="3"/>
  <c r="E1158" i="3"/>
  <c r="E1367" i="3"/>
  <c r="D1367" i="3"/>
  <c r="E1500" i="3"/>
  <c r="D1500" i="3"/>
  <c r="D1581" i="3"/>
  <c r="D1840" i="3"/>
  <c r="E2141" i="3"/>
  <c r="D2141" i="3"/>
  <c r="E2570" i="3"/>
  <c r="D2570" i="3"/>
  <c r="E28" i="3"/>
  <c r="D28" i="3"/>
  <c r="E113" i="3"/>
  <c r="D113" i="3"/>
  <c r="E180" i="3"/>
  <c r="D180" i="3"/>
  <c r="E237" i="3"/>
  <c r="D237" i="3"/>
  <c r="E294" i="3"/>
  <c r="D294" i="3"/>
  <c r="E501" i="3"/>
  <c r="D501" i="3"/>
  <c r="E623" i="3"/>
  <c r="D623" i="3"/>
  <c r="D930" i="3"/>
  <c r="E930" i="3"/>
  <c r="E980" i="3"/>
  <c r="D980" i="3"/>
  <c r="E1284" i="3"/>
  <c r="D1284" i="3"/>
  <c r="E1351" i="3"/>
  <c r="D1351" i="3"/>
  <c r="E1764" i="3"/>
  <c r="D1764" i="3"/>
  <c r="E2114" i="3"/>
  <c r="D2114" i="3"/>
  <c r="E2558" i="3"/>
  <c r="D2558" i="3"/>
  <c r="D36" i="3"/>
  <c r="E36" i="3"/>
  <c r="E114" i="3"/>
  <c r="D114" i="3"/>
  <c r="E181" i="3"/>
  <c r="D181" i="3"/>
  <c r="E241" i="3"/>
  <c r="D241" i="3"/>
  <c r="E245" i="3"/>
  <c r="D245" i="3"/>
  <c r="D708" i="3"/>
  <c r="D909" i="3"/>
  <c r="E1432" i="3"/>
  <c r="D1432" i="3"/>
  <c r="D1516" i="3"/>
  <c r="E172" i="3"/>
  <c r="D172" i="3"/>
  <c r="E205" i="3"/>
  <c r="D205" i="3"/>
  <c r="E282" i="3"/>
  <c r="D282" i="3"/>
  <c r="E558" i="3"/>
  <c r="D558" i="3"/>
  <c r="E704" i="3"/>
  <c r="D704" i="3"/>
  <c r="E1107" i="3"/>
  <c r="D1107" i="3"/>
  <c r="E1385" i="3"/>
  <c r="D1385" i="3"/>
  <c r="E2194" i="3"/>
  <c r="D2194" i="3"/>
  <c r="E2228" i="3"/>
  <c r="D2228" i="3"/>
  <c r="E2345" i="3"/>
  <c r="D2345" i="3"/>
  <c r="E2691" i="3"/>
  <c r="D2691" i="3"/>
  <c r="E5" i="3"/>
  <c r="D5" i="3"/>
  <c r="E30" i="3"/>
  <c r="D30" i="3"/>
  <c r="E85" i="3"/>
  <c r="D85" i="3"/>
  <c r="D118" i="3"/>
  <c r="D124" i="3"/>
  <c r="D199" i="3"/>
  <c r="D215" i="3"/>
  <c r="E229" i="3"/>
  <c r="D229" i="3"/>
  <c r="E239" i="3"/>
  <c r="D239" i="3"/>
  <c r="E374" i="3"/>
  <c r="D374" i="3"/>
  <c r="D403" i="3"/>
  <c r="E516" i="3"/>
  <c r="D516" i="3"/>
  <c r="E524" i="3"/>
  <c r="D524" i="3"/>
  <c r="D529" i="3"/>
  <c r="D654" i="3"/>
  <c r="D667" i="3"/>
  <c r="E719" i="3"/>
  <c r="D719" i="3"/>
  <c r="D775" i="3"/>
  <c r="E784" i="3"/>
  <c r="D784" i="3"/>
  <c r="D796" i="3"/>
  <c r="D821" i="3"/>
  <c r="D835" i="3"/>
  <c r="E956" i="3"/>
  <c r="D956" i="3"/>
  <c r="E1035" i="3"/>
  <c r="D1074" i="3"/>
  <c r="E1074" i="3"/>
  <c r="E1199" i="3"/>
  <c r="D1199" i="3"/>
  <c r="E1234" i="3"/>
  <c r="D1234" i="3"/>
  <c r="E1609" i="3"/>
  <c r="E2229" i="3"/>
  <c r="D2229" i="3"/>
  <c r="E2550" i="3"/>
  <c r="D2550" i="3"/>
  <c r="E2638" i="3"/>
  <c r="D2638" i="3"/>
  <c r="E95" i="3"/>
  <c r="D95" i="3"/>
  <c r="D144" i="3"/>
  <c r="D150" i="3"/>
  <c r="D166" i="3"/>
  <c r="D223" i="3"/>
  <c r="D357" i="3"/>
  <c r="E363" i="3"/>
  <c r="E424" i="3"/>
  <c r="D424" i="3"/>
  <c r="D453" i="3"/>
  <c r="D487" i="3"/>
  <c r="D614" i="3"/>
  <c r="E651" i="3"/>
  <c r="E684" i="3"/>
  <c r="D684" i="3"/>
  <c r="E932" i="3"/>
  <c r="D932" i="3"/>
  <c r="D1001" i="3"/>
  <c r="E1036" i="3"/>
  <c r="D1036" i="3"/>
  <c r="D1145" i="3"/>
  <c r="E1155" i="3"/>
  <c r="E1395" i="3"/>
  <c r="D1395" i="3"/>
  <c r="D1574" i="3"/>
  <c r="D1724" i="3"/>
  <c r="D1747" i="3"/>
  <c r="E1853" i="3"/>
  <c r="D1853" i="3"/>
  <c r="D24" i="3"/>
  <c r="D276" i="3"/>
  <c r="D321" i="3"/>
  <c r="E328" i="3"/>
  <c r="D328" i="3"/>
  <c r="E367" i="3"/>
  <c r="E371" i="3"/>
  <c r="D371" i="3"/>
  <c r="E432" i="3"/>
  <c r="D432" i="3"/>
  <c r="D440" i="3"/>
  <c r="E555" i="3"/>
  <c r="E627" i="3"/>
  <c r="E635" i="3"/>
  <c r="D635" i="3"/>
  <c r="E656" i="3"/>
  <c r="D656" i="3"/>
  <c r="E672" i="3"/>
  <c r="D672" i="3"/>
  <c r="D675" i="3"/>
  <c r="E675" i="3"/>
  <c r="D780" i="3"/>
  <c r="E817" i="3"/>
  <c r="D817" i="3"/>
  <c r="D1025" i="3"/>
  <c r="D1164" i="3"/>
  <c r="E1196" i="3"/>
  <c r="D1196" i="3"/>
  <c r="E1300" i="3"/>
  <c r="D1300" i="3"/>
  <c r="E1648" i="3"/>
  <c r="D1648" i="3"/>
  <c r="E2071" i="3"/>
  <c r="D2071" i="3"/>
  <c r="E2178" i="3"/>
  <c r="D2178" i="3"/>
  <c r="E605" i="3"/>
  <c r="D605" i="3"/>
  <c r="E818" i="3"/>
  <c r="D818" i="3"/>
  <c r="E875" i="3"/>
  <c r="D875" i="3"/>
  <c r="E1059" i="3"/>
  <c r="D1059" i="3"/>
  <c r="E2174" i="3"/>
  <c r="D2174" i="3"/>
  <c r="E2621" i="3"/>
  <c r="D2621" i="3"/>
  <c r="E732" i="3"/>
  <c r="D732" i="3"/>
  <c r="E792" i="3"/>
  <c r="D792" i="3"/>
  <c r="E805" i="3"/>
  <c r="D805" i="3"/>
  <c r="E824" i="3"/>
  <c r="D824" i="3"/>
  <c r="E827" i="3"/>
  <c r="D827" i="3"/>
  <c r="E908" i="3"/>
  <c r="D908" i="3"/>
  <c r="E921" i="3"/>
  <c r="D921" i="3"/>
  <c r="E986" i="3"/>
  <c r="D986" i="3"/>
  <c r="E1005" i="3"/>
  <c r="D1005" i="3"/>
  <c r="E1052" i="3"/>
  <c r="D1052" i="3"/>
  <c r="E1183" i="3"/>
  <c r="D1183" i="3"/>
  <c r="E1221" i="3"/>
  <c r="D1221" i="3"/>
  <c r="E1530" i="3"/>
  <c r="D1530" i="3"/>
  <c r="E1982" i="3"/>
  <c r="D1982" i="3"/>
  <c r="E2011" i="3"/>
  <c r="D2011" i="3"/>
  <c r="E2132" i="3"/>
  <c r="D2132" i="3"/>
  <c r="E2207" i="3"/>
  <c r="D2207" i="3"/>
  <c r="E2666" i="3"/>
  <c r="D2666" i="3"/>
  <c r="E336" i="3"/>
  <c r="D336" i="3"/>
  <c r="E378" i="3"/>
  <c r="D378" i="3"/>
  <c r="E499" i="3"/>
  <c r="D499" i="3"/>
  <c r="D620" i="3"/>
  <c r="E645" i="3"/>
  <c r="D645" i="3"/>
  <c r="D752" i="3"/>
  <c r="E872" i="3"/>
  <c r="D872" i="3"/>
  <c r="D876" i="3"/>
  <c r="D885" i="3"/>
  <c r="E948" i="3"/>
  <c r="D948" i="3"/>
  <c r="D1022" i="3"/>
  <c r="D1038" i="3"/>
  <c r="E1038" i="3"/>
  <c r="D1269" i="3"/>
  <c r="E1324" i="3"/>
  <c r="D1324" i="3"/>
  <c r="E1455" i="3"/>
  <c r="D1455" i="3"/>
  <c r="E1520" i="3"/>
  <c r="D1520" i="3"/>
  <c r="E1617" i="3"/>
  <c r="D1617" i="3"/>
  <c r="D1692" i="3"/>
  <c r="E1739" i="3"/>
  <c r="D1739" i="3"/>
  <c r="E1772" i="3"/>
  <c r="D1772" i="3"/>
  <c r="E1845" i="3"/>
  <c r="D1845" i="3"/>
  <c r="E1869" i="3"/>
  <c r="D1869" i="3"/>
  <c r="E1934" i="3"/>
  <c r="D1934" i="3"/>
  <c r="E2068" i="3"/>
  <c r="D2068" i="3"/>
  <c r="E2182" i="3"/>
  <c r="D2182" i="3"/>
  <c r="D2559" i="3"/>
  <c r="E1039" i="3"/>
  <c r="D1039" i="3"/>
  <c r="E1288" i="3"/>
  <c r="D1288" i="3"/>
  <c r="E1371" i="3"/>
  <c r="D1371" i="3"/>
  <c r="E1593" i="3"/>
  <c r="D1593" i="3"/>
  <c r="E1620" i="3"/>
  <c r="D1620" i="3"/>
  <c r="E1828" i="3"/>
  <c r="D1828" i="3"/>
  <c r="E1844" i="3"/>
  <c r="D1844" i="3"/>
  <c r="E2024" i="3"/>
  <c r="D2024" i="3"/>
  <c r="E2096" i="3"/>
  <c r="D2096" i="3"/>
  <c r="E2314" i="3"/>
  <c r="D2314" i="3"/>
  <c r="E2376" i="3"/>
  <c r="D2376" i="3"/>
  <c r="E1335" i="3"/>
  <c r="D1335" i="3"/>
  <c r="E1364" i="3"/>
  <c r="D1364" i="3"/>
  <c r="E1428" i="3"/>
  <c r="D1428" i="3"/>
  <c r="E1563" i="3"/>
  <c r="D1563" i="3"/>
  <c r="E1660" i="3"/>
  <c r="D1660" i="3"/>
  <c r="E1755" i="3"/>
  <c r="D1755" i="3"/>
  <c r="E1877" i="3"/>
  <c r="D1877" i="3"/>
  <c r="E1910" i="3"/>
  <c r="D1910" i="3"/>
  <c r="E1950" i="3"/>
  <c r="D1950" i="3"/>
  <c r="E2150" i="3"/>
  <c r="D2150" i="3"/>
  <c r="E2412" i="3"/>
  <c r="D2412" i="3"/>
  <c r="E1323" i="3"/>
  <c r="D1323" i="3"/>
  <c r="E1491" i="3"/>
  <c r="D1491" i="3"/>
  <c r="E1818" i="3"/>
  <c r="D1818" i="3"/>
  <c r="D1862" i="3"/>
  <c r="E1927" i="3"/>
  <c r="D1927" i="3"/>
  <c r="E1965" i="3"/>
  <c r="D1965" i="3"/>
  <c r="E1985" i="3"/>
  <c r="D1985" i="3"/>
  <c r="E2310" i="3"/>
  <c r="D2310" i="3"/>
  <c r="E1241" i="3"/>
  <c r="D1241" i="3"/>
  <c r="D1410" i="3"/>
  <c r="E1410" i="3"/>
  <c r="E1478" i="3"/>
  <c r="D1478" i="3"/>
  <c r="E1710" i="3"/>
  <c r="D1710" i="3"/>
  <c r="E1797" i="3"/>
  <c r="D1797" i="3"/>
  <c r="E1903" i="3"/>
  <c r="D1903" i="3"/>
  <c r="E2290" i="3"/>
  <c r="D2290" i="3"/>
  <c r="E1665" i="3"/>
  <c r="D1665" i="3"/>
  <c r="E1732" i="3"/>
  <c r="D1732" i="3"/>
  <c r="E1785" i="3"/>
  <c r="D1785" i="3"/>
  <c r="E1874" i="3"/>
  <c r="D1874" i="3"/>
  <c r="E1891" i="3"/>
  <c r="D1891" i="3"/>
  <c r="E1961" i="3"/>
  <c r="D1961" i="3"/>
  <c r="E2013" i="3"/>
  <c r="D2013" i="3"/>
  <c r="E2450" i="3"/>
  <c r="D2450" i="3"/>
  <c r="D2681" i="3"/>
  <c r="E3" i="3"/>
  <c r="D8" i="3"/>
  <c r="E13" i="3"/>
  <c r="D13" i="3"/>
  <c r="E52" i="3"/>
  <c r="E58" i="3"/>
  <c r="E60" i="3"/>
  <c r="E62" i="3"/>
  <c r="D64" i="3"/>
  <c r="D66" i="3"/>
  <c r="D70" i="3"/>
  <c r="D72" i="3"/>
  <c r="D74" i="3"/>
  <c r="E117" i="3"/>
  <c r="E119" i="3"/>
  <c r="D129" i="3"/>
  <c r="D131" i="3"/>
  <c r="E137" i="3"/>
  <c r="E139" i="3"/>
  <c r="E145" i="3"/>
  <c r="D145" i="3"/>
  <c r="D149" i="3"/>
  <c r="D151" i="3"/>
  <c r="E196" i="3"/>
  <c r="E202" i="3"/>
  <c r="E204" i="3"/>
  <c r="E206" i="3"/>
  <c r="D208" i="3"/>
  <c r="D210" i="3"/>
  <c r="D214" i="3"/>
  <c r="D216" i="3"/>
  <c r="D218" i="3"/>
  <c r="E264" i="3"/>
  <c r="D264" i="3"/>
  <c r="E270" i="3"/>
  <c r="D285" i="3"/>
  <c r="D289" i="3"/>
  <c r="D293" i="3"/>
  <c r="E295" i="3"/>
  <c r="E312" i="3"/>
  <c r="D312" i="3"/>
  <c r="E318" i="3"/>
  <c r="D333" i="3"/>
  <c r="D337" i="3"/>
  <c r="D341" i="3"/>
  <c r="E343" i="3"/>
  <c r="E360" i="3"/>
  <c r="D360" i="3"/>
  <c r="E366" i="3"/>
  <c r="D381" i="3"/>
  <c r="D385" i="3"/>
  <c r="D389" i="3"/>
  <c r="E391" i="3"/>
  <c r="E408" i="3"/>
  <c r="D408" i="3"/>
  <c r="E414" i="3"/>
  <c r="D429" i="3"/>
  <c r="D433" i="3"/>
  <c r="D437" i="3"/>
  <c r="E439" i="3"/>
  <c r="D463" i="3"/>
  <c r="E481" i="3"/>
  <c r="E509" i="3"/>
  <c r="E525" i="3"/>
  <c r="D535" i="3"/>
  <c r="E549" i="3"/>
  <c r="E551" i="3"/>
  <c r="D572" i="3"/>
  <c r="D577" i="3"/>
  <c r="E582" i="3"/>
  <c r="E603" i="3"/>
  <c r="D619" i="3"/>
  <c r="D643" i="3"/>
  <c r="E655" i="3"/>
  <c r="D660" i="3"/>
  <c r="E683" i="3"/>
  <c r="D683" i="3"/>
  <c r="E697" i="3"/>
  <c r="D702" i="3"/>
  <c r="D729" i="3"/>
  <c r="E745" i="3"/>
  <c r="E750" i="3"/>
  <c r="E756" i="3"/>
  <c r="D756" i="3"/>
  <c r="E773" i="3"/>
  <c r="E782" i="3"/>
  <c r="D782" i="3"/>
  <c r="E791" i="3"/>
  <c r="D791" i="3"/>
  <c r="E794" i="3"/>
  <c r="D822" i="3"/>
  <c r="E840" i="3"/>
  <c r="D849" i="3"/>
  <c r="E892" i="3"/>
  <c r="D892" i="3"/>
  <c r="E913" i="3"/>
  <c r="D913" i="3"/>
  <c r="E925" i="3"/>
  <c r="D925" i="3"/>
  <c r="D940" i="3"/>
  <c r="D964" i="3"/>
  <c r="E1020" i="3"/>
  <c r="D1023" i="3"/>
  <c r="E1063" i="3"/>
  <c r="D1063" i="3"/>
  <c r="D1079" i="3"/>
  <c r="D1082" i="3"/>
  <c r="D1147" i="3"/>
  <c r="E1190" i="3"/>
  <c r="D1203" i="3"/>
  <c r="D1206" i="3"/>
  <c r="E1206" i="3"/>
  <c r="E1216" i="3"/>
  <c r="D1216" i="3"/>
  <c r="E1232" i="3"/>
  <c r="D1232" i="3"/>
  <c r="D1280" i="3"/>
  <c r="E1298" i="3"/>
  <c r="D1312" i="3"/>
  <c r="D1337" i="3"/>
  <c r="D1356" i="3"/>
  <c r="D1362" i="3"/>
  <c r="E1362" i="3"/>
  <c r="D1397" i="3"/>
  <c r="E1424" i="3"/>
  <c r="D1430" i="3"/>
  <c r="D1444" i="3"/>
  <c r="E1450" i="3"/>
  <c r="E1483" i="3"/>
  <c r="E1511" i="3"/>
  <c r="D1511" i="3"/>
  <c r="E1522" i="3"/>
  <c r="D1522" i="3"/>
  <c r="E1528" i="3"/>
  <c r="D1572" i="3"/>
  <c r="D1583" i="3"/>
  <c r="D1607" i="3"/>
  <c r="D1619" i="3"/>
  <c r="E1651" i="3"/>
  <c r="D1651" i="3"/>
  <c r="D1700" i="3"/>
  <c r="E1722" i="3"/>
  <c r="D1722" i="3"/>
  <c r="D1742" i="3"/>
  <c r="E1765" i="3"/>
  <c r="D1765" i="3"/>
  <c r="E1826" i="3"/>
  <c r="E1847" i="3"/>
  <c r="D1847" i="3"/>
  <c r="E1900" i="3"/>
  <c r="D1926" i="3"/>
  <c r="D1958" i="3"/>
  <c r="D1962" i="3"/>
  <c r="E1988" i="3"/>
  <c r="D1988" i="3"/>
  <c r="D2040" i="3"/>
  <c r="E2057" i="3"/>
  <c r="D2057" i="3"/>
  <c r="E2093" i="3"/>
  <c r="D2093" i="3"/>
  <c r="E2204" i="3"/>
  <c r="E2302" i="3"/>
  <c r="D2302" i="3"/>
  <c r="E2395" i="3"/>
  <c r="D2395" i="3"/>
  <c r="D2457" i="3"/>
  <c r="E2501" i="3"/>
  <c r="D2501" i="3"/>
  <c r="E109" i="3"/>
  <c r="D109" i="3"/>
  <c r="E347" i="3"/>
  <c r="D347" i="3"/>
  <c r="E395" i="3"/>
  <c r="D395" i="3"/>
  <c r="E443" i="3"/>
  <c r="D443" i="3"/>
  <c r="E539" i="3"/>
  <c r="D539" i="3"/>
  <c r="E600" i="3"/>
  <c r="D600" i="3"/>
  <c r="E800" i="3"/>
  <c r="D800" i="3"/>
  <c r="E924" i="3"/>
  <c r="D924" i="3"/>
  <c r="D1122" i="3"/>
  <c r="E1122" i="3"/>
  <c r="E1142" i="3"/>
  <c r="D1142" i="3"/>
  <c r="D1168" i="3"/>
  <c r="D1456" i="3"/>
  <c r="D1517" i="3"/>
  <c r="E1635" i="3"/>
  <c r="D1635" i="3"/>
  <c r="D1639" i="3"/>
  <c r="E1707" i="3"/>
  <c r="D1707" i="3"/>
  <c r="E1737" i="3"/>
  <c r="D1737" i="3"/>
  <c r="D1820" i="3"/>
  <c r="D2004" i="3"/>
  <c r="E2161" i="3"/>
  <c r="D2161" i="3"/>
  <c r="E2236" i="3"/>
  <c r="D2236" i="3"/>
  <c r="E2489" i="3"/>
  <c r="D2489" i="3"/>
  <c r="D40" i="3"/>
  <c r="D46" i="3"/>
  <c r="D50" i="3"/>
  <c r="D105" i="3"/>
  <c r="D127" i="3"/>
  <c r="D184" i="3"/>
  <c r="D192" i="3"/>
  <c r="D249" i="3"/>
  <c r="D297" i="3"/>
  <c r="D320" i="3"/>
  <c r="D368" i="3"/>
  <c r="D393" i="3"/>
  <c r="D441" i="3"/>
  <c r="D465" i="3"/>
  <c r="D486" i="3"/>
  <c r="D518" i="3"/>
  <c r="D537" i="3"/>
  <c r="E699" i="3"/>
  <c r="E723" i="3"/>
  <c r="E739" i="3"/>
  <c r="D739" i="3"/>
  <c r="E788" i="3"/>
  <c r="D788" i="3"/>
  <c r="D809" i="3"/>
  <c r="D828" i="3"/>
  <c r="D845" i="3"/>
  <c r="E852" i="3"/>
  <c r="D852" i="3"/>
  <c r="E901" i="3"/>
  <c r="D901" i="3"/>
  <c r="D983" i="3"/>
  <c r="E1014" i="3"/>
  <c r="E1053" i="3"/>
  <c r="D1053" i="3"/>
  <c r="E1143" i="3"/>
  <c r="D1143" i="3"/>
  <c r="E1184" i="3"/>
  <c r="D1212" i="3"/>
  <c r="E1228" i="3"/>
  <c r="D1242" i="3"/>
  <c r="E1242" i="3"/>
  <c r="E1250" i="3"/>
  <c r="D1250" i="3"/>
  <c r="E1263" i="3"/>
  <c r="D1308" i="3"/>
  <c r="D1315" i="3"/>
  <c r="D1437" i="3"/>
  <c r="D1463" i="3"/>
  <c r="D1469" i="3"/>
  <c r="D1534" i="3"/>
  <c r="E1534" i="3"/>
  <c r="E1550" i="3"/>
  <c r="E1578" i="3"/>
  <c r="D1578" i="3"/>
  <c r="E1614" i="3"/>
  <c r="D1614" i="3"/>
  <c r="E1622" i="3"/>
  <c r="D1650" i="3"/>
  <c r="D1670" i="3"/>
  <c r="D1813" i="3"/>
  <c r="D1830" i="3"/>
  <c r="E2018" i="3"/>
  <c r="D2018" i="3"/>
  <c r="E2049" i="3"/>
  <c r="D2049" i="3"/>
  <c r="E2069" i="3"/>
  <c r="D2069" i="3"/>
  <c r="E2210" i="3"/>
  <c r="D2210" i="3"/>
  <c r="D2281" i="3"/>
  <c r="E2551" i="3"/>
  <c r="D2551" i="3"/>
  <c r="D54" i="3"/>
  <c r="E125" i="3"/>
  <c r="E133" i="3"/>
  <c r="D133" i="3"/>
  <c r="E190" i="3"/>
  <c r="E194" i="3"/>
  <c r="D198" i="3"/>
  <c r="E251" i="3"/>
  <c r="E504" i="3"/>
  <c r="D504" i="3"/>
  <c r="E522" i="3"/>
  <c r="E624" i="3"/>
  <c r="D624" i="3"/>
  <c r="E731" i="3"/>
  <c r="D731" i="3"/>
  <c r="D1037" i="3"/>
  <c r="E1076" i="3"/>
  <c r="D1076" i="3"/>
  <c r="E1092" i="3"/>
  <c r="D1092" i="3"/>
  <c r="E1135" i="3"/>
  <c r="D1135" i="3"/>
  <c r="D1302" i="3"/>
  <c r="E1302" i="3"/>
  <c r="E1466" i="3"/>
  <c r="D1466" i="3"/>
  <c r="E1508" i="3"/>
  <c r="D1508" i="3"/>
  <c r="E1579" i="3"/>
  <c r="D1579" i="3"/>
  <c r="D1600" i="3"/>
  <c r="E1603" i="3"/>
  <c r="E1636" i="3"/>
  <c r="D1636" i="3"/>
  <c r="E1686" i="3"/>
  <c r="D1686" i="3"/>
  <c r="E1693" i="3"/>
  <c r="D1693" i="3"/>
  <c r="E1867" i="3"/>
  <c r="D1867" i="3"/>
  <c r="E1904" i="3"/>
  <c r="D1904" i="3"/>
  <c r="E1940" i="3"/>
  <c r="D1940" i="3"/>
  <c r="E1976" i="3"/>
  <c r="D1976" i="3"/>
  <c r="E2635" i="3"/>
  <c r="D2635" i="3"/>
  <c r="D2670" i="3"/>
  <c r="D17" i="3"/>
  <c r="D19" i="3"/>
  <c r="D76" i="3"/>
  <c r="D78" i="3"/>
  <c r="D82" i="3"/>
  <c r="D84" i="3"/>
  <c r="D86" i="3"/>
  <c r="D141" i="3"/>
  <c r="D143" i="3"/>
  <c r="E157" i="3"/>
  <c r="D157" i="3"/>
  <c r="D161" i="3"/>
  <c r="D163" i="3"/>
  <c r="D220" i="3"/>
  <c r="D222" i="3"/>
  <c r="D226" i="3"/>
  <c r="D228" i="3"/>
  <c r="D230" i="3"/>
  <c r="D283" i="3"/>
  <c r="D287" i="3"/>
  <c r="E291" i="3"/>
  <c r="D331" i="3"/>
  <c r="D335" i="3"/>
  <c r="E339" i="3"/>
  <c r="D379" i="3"/>
  <c r="D383" i="3"/>
  <c r="E387" i="3"/>
  <c r="D427" i="3"/>
  <c r="D431" i="3"/>
  <c r="E435" i="3"/>
  <c r="E452" i="3"/>
  <c r="D452" i="3"/>
  <c r="D468" i="3"/>
  <c r="E491" i="3"/>
  <c r="D491" i="3"/>
  <c r="D512" i="3"/>
  <c r="E528" i="3"/>
  <c r="D528" i="3"/>
  <c r="E540" i="3"/>
  <c r="D540" i="3"/>
  <c r="D559" i="3"/>
  <c r="E596" i="3"/>
  <c r="D596" i="3"/>
  <c r="D601" i="3"/>
  <c r="D629" i="3"/>
  <c r="D662" i="3"/>
  <c r="D664" i="3"/>
  <c r="D666" i="3"/>
  <c r="D671" i="3"/>
  <c r="D681" i="3"/>
  <c r="D721" i="3"/>
  <c r="D763" i="3"/>
  <c r="D810" i="3"/>
  <c r="E813" i="3"/>
  <c r="D813" i="3"/>
  <c r="D834" i="3"/>
  <c r="D856" i="3"/>
  <c r="E868" i="3"/>
  <c r="D868" i="3"/>
  <c r="D880" i="3"/>
  <c r="D883" i="3"/>
  <c r="D904" i="3"/>
  <c r="D907" i="3"/>
  <c r="D916" i="3"/>
  <c r="E931" i="3"/>
  <c r="D931" i="3"/>
  <c r="E967" i="3"/>
  <c r="D967" i="3"/>
  <c r="E990" i="3"/>
  <c r="D996" i="3"/>
  <c r="D999" i="3"/>
  <c r="E1034" i="3"/>
  <c r="D1034" i="3"/>
  <c r="E1047" i="3"/>
  <c r="D1047" i="3"/>
  <c r="D1066" i="3"/>
  <c r="E1124" i="3"/>
  <c r="D1124" i="3"/>
  <c r="D1127" i="3"/>
  <c r="D1169" i="3"/>
  <c r="E1178" i="3"/>
  <c r="D1178" i="3"/>
  <c r="D1195" i="3"/>
  <c r="D1229" i="3"/>
  <c r="D1271" i="3"/>
  <c r="D1293" i="3"/>
  <c r="D1373" i="3"/>
  <c r="E1470" i="3"/>
  <c r="D1480" i="3"/>
  <c r="D1496" i="3"/>
  <c r="D1502" i="3"/>
  <c r="D1538" i="3"/>
  <c r="E1538" i="3"/>
  <c r="D1548" i="3"/>
  <c r="D1672" i="3"/>
  <c r="E1715" i="3"/>
  <c r="D1715" i="3"/>
  <c r="E1766" i="3"/>
  <c r="D1766" i="3"/>
  <c r="E1827" i="3"/>
  <c r="D1827" i="3"/>
  <c r="E1889" i="3"/>
  <c r="D1889" i="3"/>
  <c r="E1936" i="3"/>
  <c r="D1936" i="3"/>
  <c r="E2032" i="3"/>
  <c r="D2032" i="3"/>
  <c r="E2121" i="3"/>
  <c r="D2121" i="3"/>
  <c r="E2164" i="3"/>
  <c r="D2164" i="3"/>
  <c r="E2205" i="3"/>
  <c r="D2205" i="3"/>
  <c r="E2222" i="3"/>
  <c r="D2222" i="3"/>
  <c r="E2297" i="3"/>
  <c r="D2297" i="3"/>
  <c r="D2307" i="3"/>
  <c r="E2365" i="3"/>
  <c r="D2365" i="3"/>
  <c r="D2528" i="3"/>
  <c r="D2594" i="3"/>
  <c r="E2625" i="3"/>
  <c r="D2625" i="3"/>
  <c r="E2677" i="3"/>
  <c r="D2677" i="3"/>
  <c r="E253" i="3"/>
  <c r="D253" i="3"/>
  <c r="E299" i="3"/>
  <c r="D299" i="3"/>
  <c r="E720" i="3"/>
  <c r="D720" i="3"/>
  <c r="E781" i="3"/>
  <c r="D781" i="3"/>
  <c r="E787" i="3"/>
  <c r="D787" i="3"/>
  <c r="E833" i="3"/>
  <c r="D833" i="3"/>
  <c r="E1088" i="3"/>
  <c r="D1088" i="3"/>
  <c r="E1111" i="3"/>
  <c r="D1111" i="3"/>
  <c r="D1180" i="3"/>
  <c r="E1340" i="3"/>
  <c r="D1340" i="3"/>
  <c r="E1479" i="3"/>
  <c r="D1479" i="3"/>
  <c r="D1596" i="3"/>
  <c r="D1657" i="3"/>
  <c r="D1749" i="3"/>
  <c r="D1790" i="3"/>
  <c r="E1816" i="3"/>
  <c r="D1816" i="3"/>
  <c r="D1970" i="3"/>
  <c r="E2001" i="3"/>
  <c r="D2001" i="3"/>
  <c r="D2323" i="3"/>
  <c r="D12" i="3"/>
  <c r="D42" i="3"/>
  <c r="D48" i="3"/>
  <c r="D107" i="3"/>
  <c r="E121" i="3"/>
  <c r="D121" i="3"/>
  <c r="D186" i="3"/>
  <c r="D272" i="3"/>
  <c r="D345" i="3"/>
  <c r="D416" i="3"/>
  <c r="E483" i="3"/>
  <c r="D520" i="3"/>
  <c r="D527" i="3"/>
  <c r="D631" i="3"/>
  <c r="D668" i="3"/>
  <c r="D673" i="3"/>
  <c r="D715" i="3"/>
  <c r="E747" i="3"/>
  <c r="E768" i="3"/>
  <c r="D768" i="3"/>
  <c r="D797" i="3"/>
  <c r="E803" i="3"/>
  <c r="D803" i="3"/>
  <c r="D1026" i="3"/>
  <c r="E1026" i="3"/>
  <c r="D1046" i="3"/>
  <c r="D1062" i="3"/>
  <c r="E1062" i="3"/>
  <c r="D1266" i="3"/>
  <c r="E1266" i="3"/>
  <c r="E1343" i="3"/>
  <c r="D1343" i="3"/>
  <c r="E1376" i="3"/>
  <c r="D1376" i="3"/>
  <c r="E1382" i="3"/>
  <c r="D1382" i="3"/>
  <c r="D1433" i="3"/>
  <c r="E1587" i="3"/>
  <c r="D1587" i="3"/>
  <c r="D2008" i="3"/>
  <c r="E2044" i="3"/>
  <c r="D2044" i="3"/>
  <c r="E2083" i="3"/>
  <c r="D2083" i="3"/>
  <c r="E2120" i="3"/>
  <c r="D2120" i="3"/>
  <c r="E2318" i="3"/>
  <c r="D2318" i="3"/>
  <c r="E2424" i="3"/>
  <c r="D2424" i="3"/>
  <c r="E2485" i="3"/>
  <c r="D2485" i="3"/>
  <c r="D2521" i="3"/>
  <c r="E2561" i="3"/>
  <c r="D2561" i="3"/>
  <c r="E456" i="3"/>
  <c r="D456" i="3"/>
  <c r="D476" i="3"/>
  <c r="E579" i="3"/>
  <c r="D608" i="3"/>
  <c r="E636" i="3"/>
  <c r="D636" i="3"/>
  <c r="E692" i="3"/>
  <c r="D692" i="3"/>
  <c r="D806" i="3"/>
  <c r="E889" i="3"/>
  <c r="D889" i="3"/>
  <c r="E1476" i="3"/>
  <c r="D1476" i="3"/>
  <c r="D1590" i="3"/>
  <c r="E1806" i="3"/>
  <c r="D1806" i="3"/>
  <c r="E1949" i="3"/>
  <c r="D1949" i="3"/>
  <c r="D2022" i="3"/>
  <c r="D2106" i="3"/>
  <c r="D2152" i="3"/>
  <c r="E2246" i="3"/>
  <c r="D2246" i="3"/>
  <c r="E2506" i="3"/>
  <c r="D2506" i="3"/>
  <c r="E2589" i="3"/>
  <c r="D2589" i="3"/>
  <c r="E9" i="3"/>
  <c r="D9" i="3"/>
  <c r="E25" i="3"/>
  <c r="D25" i="3"/>
  <c r="D90" i="3"/>
  <c r="E169" i="3"/>
  <c r="D169" i="3"/>
  <c r="D234" i="3"/>
  <c r="D260" i="3"/>
  <c r="D308" i="3"/>
  <c r="D356" i="3"/>
  <c r="D404" i="3"/>
  <c r="D479" i="3"/>
  <c r="E507" i="3"/>
  <c r="D523" i="3"/>
  <c r="E587" i="3"/>
  <c r="D587" i="3"/>
  <c r="E648" i="3"/>
  <c r="D648" i="3"/>
  <c r="E771" i="3"/>
  <c r="E823" i="3"/>
  <c r="D823" i="3"/>
  <c r="E829" i="3"/>
  <c r="D829" i="3"/>
  <c r="E846" i="3"/>
  <c r="D846" i="3"/>
  <c r="D859" i="3"/>
  <c r="E890" i="3"/>
  <c r="D890" i="3"/>
  <c r="E944" i="3"/>
  <c r="D944" i="3"/>
  <c r="D978" i="3"/>
  <c r="E978" i="3"/>
  <c r="D1096" i="3"/>
  <c r="D1144" i="3"/>
  <c r="E1207" i="3"/>
  <c r="D1207" i="3"/>
  <c r="E1220" i="3"/>
  <c r="D1220" i="3"/>
  <c r="E1226" i="3"/>
  <c r="D1226" i="3"/>
  <c r="E1255" i="3"/>
  <c r="D1255" i="3"/>
  <c r="E1268" i="3"/>
  <c r="D1268" i="3"/>
  <c r="E1363" i="3"/>
  <c r="D1363" i="3"/>
  <c r="D1418" i="3"/>
  <c r="E1484" i="3"/>
  <c r="D1484" i="3"/>
  <c r="E1519" i="3"/>
  <c r="D1519" i="3"/>
  <c r="D1558" i="3"/>
  <c r="E1558" i="3"/>
  <c r="D1580" i="3"/>
  <c r="E1687" i="3"/>
  <c r="D1687" i="3"/>
  <c r="E1701" i="3"/>
  <c r="D1701" i="3"/>
  <c r="E1751" i="3"/>
  <c r="D1751" i="3"/>
  <c r="E1787" i="3"/>
  <c r="D1787" i="3"/>
  <c r="E1807" i="3"/>
  <c r="D1807" i="3"/>
  <c r="E1831" i="3"/>
  <c r="D1831" i="3"/>
  <c r="E1880" i="3"/>
  <c r="D1880" i="3"/>
  <c r="D1922" i="3"/>
  <c r="E1946" i="3"/>
  <c r="D1946" i="3"/>
  <c r="E1963" i="3"/>
  <c r="D1963" i="3"/>
  <c r="D2590" i="3"/>
  <c r="E2641" i="3"/>
  <c r="D2641" i="3"/>
  <c r="E2665" i="3"/>
  <c r="D2665" i="3"/>
  <c r="E779" i="3"/>
  <c r="D779" i="3"/>
  <c r="E812" i="3"/>
  <c r="D812" i="3"/>
  <c r="E820" i="3"/>
  <c r="D820" i="3"/>
  <c r="E836" i="3"/>
  <c r="D836" i="3"/>
  <c r="E841" i="3"/>
  <c r="D841" i="3"/>
  <c r="E887" i="3"/>
  <c r="D887" i="3"/>
  <c r="E943" i="3"/>
  <c r="D943" i="3"/>
  <c r="D1050" i="3"/>
  <c r="E1050" i="3"/>
  <c r="E1094" i="3"/>
  <c r="D1094" i="3"/>
  <c r="D1218" i="3"/>
  <c r="E1218" i="3"/>
  <c r="E1238" i="3"/>
  <c r="D1238" i="3"/>
  <c r="E1495" i="3"/>
  <c r="D1495" i="3"/>
  <c r="E1604" i="3"/>
  <c r="D1604" i="3"/>
  <c r="E1773" i="3"/>
  <c r="D1773" i="3"/>
  <c r="E1780" i="3"/>
  <c r="D1780" i="3"/>
  <c r="E1868" i="3"/>
  <c r="D1868" i="3"/>
  <c r="E1975" i="3"/>
  <c r="D1975" i="3"/>
  <c r="E2047" i="3"/>
  <c r="D2047" i="3"/>
  <c r="E2162" i="3"/>
  <c r="D2162" i="3"/>
  <c r="E2237" i="3"/>
  <c r="D2237" i="3"/>
  <c r="E2272" i="3"/>
  <c r="D2272" i="3"/>
  <c r="E2286" i="3"/>
  <c r="D2286" i="3"/>
  <c r="D767" i="3"/>
  <c r="E793" i="3"/>
  <c r="D793" i="3"/>
  <c r="D801" i="3"/>
  <c r="E860" i="3"/>
  <c r="D860" i="3"/>
  <c r="E863" i="3"/>
  <c r="D863" i="3"/>
  <c r="D895" i="3"/>
  <c r="E911" i="3"/>
  <c r="D911" i="3"/>
  <c r="E963" i="3"/>
  <c r="D963" i="3"/>
  <c r="E991" i="3"/>
  <c r="D991" i="3"/>
  <c r="D1123" i="3"/>
  <c r="D1170" i="3"/>
  <c r="E1170" i="3"/>
  <c r="E1191" i="3"/>
  <c r="D1191" i="3"/>
  <c r="D1194" i="3"/>
  <c r="E1194" i="3"/>
  <c r="E1254" i="3"/>
  <c r="E1267" i="3"/>
  <c r="D1267" i="3"/>
  <c r="E1322" i="3"/>
  <c r="D1322" i="3"/>
  <c r="D1325" i="3"/>
  <c r="D1349" i="3"/>
  <c r="D1386" i="3"/>
  <c r="E1386" i="3"/>
  <c r="E1471" i="3"/>
  <c r="D1471" i="3"/>
  <c r="D1526" i="3"/>
  <c r="E1663" i="3"/>
  <c r="D1663" i="3"/>
  <c r="E1684" i="3"/>
  <c r="D1684" i="3"/>
  <c r="D1699" i="3"/>
  <c r="D1705" i="3"/>
  <c r="E1756" i="3"/>
  <c r="D1756" i="3"/>
  <c r="E1804" i="3"/>
  <c r="D1804" i="3"/>
  <c r="E1836" i="3"/>
  <c r="D1836" i="3"/>
  <c r="D1886" i="3"/>
  <c r="E1925" i="3"/>
  <c r="D1925" i="3"/>
  <c r="E1929" i="3"/>
  <c r="D1929" i="3"/>
  <c r="E2078" i="3"/>
  <c r="D2078" i="3"/>
  <c r="D2180" i="3"/>
  <c r="E2189" i="3"/>
  <c r="D2189" i="3"/>
  <c r="D2206" i="3"/>
  <c r="D2240" i="3"/>
  <c r="E2273" i="3"/>
  <c r="D2273" i="3"/>
  <c r="E2301" i="3"/>
  <c r="D2301" i="3"/>
  <c r="E2422" i="3"/>
  <c r="D2422" i="3"/>
  <c r="E2524" i="3"/>
  <c r="D2524" i="3"/>
  <c r="E1095" i="3"/>
  <c r="D1095" i="3"/>
  <c r="D1098" i="3"/>
  <c r="E1098" i="3"/>
  <c r="E1219" i="3"/>
  <c r="D1219" i="3"/>
  <c r="E1251" i="3"/>
  <c r="D1251" i="3"/>
  <c r="E1412" i="3"/>
  <c r="D1412" i="3"/>
  <c r="E1839" i="3"/>
  <c r="D1839" i="3"/>
  <c r="E1941" i="3"/>
  <c r="D1941" i="3"/>
  <c r="E1968" i="3"/>
  <c r="D1968" i="3"/>
  <c r="E2033" i="3"/>
  <c r="D2033" i="3"/>
  <c r="E2037" i="3"/>
  <c r="D2037" i="3"/>
  <c r="E2138" i="3"/>
  <c r="D2138" i="3"/>
  <c r="E2143" i="3"/>
  <c r="D2143" i="3"/>
  <c r="E2212" i="3"/>
  <c r="D2212" i="3"/>
  <c r="E2250" i="3"/>
  <c r="D2250" i="3"/>
  <c r="E2282" i="3"/>
  <c r="D2282" i="3"/>
  <c r="E2315" i="3"/>
  <c r="D2315" i="3"/>
  <c r="E2352" i="3"/>
  <c r="D2352" i="3"/>
  <c r="E2438" i="3"/>
  <c r="D2438" i="3"/>
  <c r="E2662" i="3"/>
  <c r="D2662" i="3"/>
  <c r="E1748" i="3"/>
  <c r="D1748" i="3"/>
  <c r="E1779" i="3"/>
  <c r="D1779" i="3"/>
  <c r="E1857" i="3"/>
  <c r="D1857" i="3"/>
  <c r="E1999" i="3"/>
  <c r="D1999" i="3"/>
  <c r="E2021" i="3"/>
  <c r="D2021" i="3"/>
  <c r="E2105" i="3"/>
  <c r="D2105" i="3"/>
  <c r="E2156" i="3"/>
  <c r="D2156" i="3"/>
  <c r="E2213" i="3"/>
  <c r="D2213" i="3"/>
  <c r="E2225" i="3"/>
  <c r="D2225" i="3"/>
  <c r="E2257" i="3"/>
  <c r="D2257" i="3"/>
  <c r="E2270" i="3"/>
  <c r="D2270" i="3"/>
  <c r="E2330" i="3"/>
  <c r="D2330" i="3"/>
  <c r="E2374" i="3"/>
  <c r="D2374" i="3"/>
  <c r="E2486" i="3"/>
  <c r="D2486" i="3"/>
  <c r="E2498" i="3"/>
  <c r="D2498" i="3"/>
  <c r="E2562" i="3"/>
  <c r="D2562" i="3"/>
  <c r="E2659" i="3"/>
  <c r="D2659" i="3"/>
  <c r="E839" i="3"/>
  <c r="D839" i="3"/>
  <c r="E865" i="3"/>
  <c r="D865" i="3"/>
  <c r="E884" i="3"/>
  <c r="D884" i="3"/>
  <c r="E946" i="3"/>
  <c r="D946" i="3"/>
  <c r="E1100" i="3"/>
  <c r="D1100" i="3"/>
  <c r="E1148" i="3"/>
  <c r="D1148" i="3"/>
  <c r="E1231" i="3"/>
  <c r="D1231" i="3"/>
  <c r="E1236" i="3"/>
  <c r="D1236" i="3"/>
  <c r="E1279" i="3"/>
  <c r="D1279" i="3"/>
  <c r="D1314" i="3"/>
  <c r="E1314" i="3"/>
  <c r="D1338" i="3"/>
  <c r="E1338" i="3"/>
  <c r="D1350" i="3"/>
  <c r="E1350" i="3"/>
  <c r="E1399" i="3"/>
  <c r="D1399" i="3"/>
  <c r="D1506" i="3"/>
  <c r="E1506" i="3"/>
  <c r="D1570" i="3"/>
  <c r="E1570" i="3"/>
  <c r="E1586" i="3"/>
  <c r="E1597" i="3"/>
  <c r="E1610" i="3"/>
  <c r="D1626" i="3"/>
  <c r="E1643" i="3"/>
  <c r="D1643" i="3"/>
  <c r="E1659" i="3"/>
  <c r="D1659" i="3"/>
  <c r="E1662" i="3"/>
  <c r="D1662" i="3"/>
  <c r="D1679" i="3"/>
  <c r="D1712" i="3"/>
  <c r="D1718" i="3"/>
  <c r="E1734" i="3"/>
  <c r="D1734" i="3"/>
  <c r="D1740" i="3"/>
  <c r="D1771" i="3"/>
  <c r="E1782" i="3"/>
  <c r="D1782" i="3"/>
  <c r="D1788" i="3"/>
  <c r="D1799" i="3"/>
  <c r="D1819" i="3"/>
  <c r="D1825" i="3"/>
  <c r="D1888" i="3"/>
  <c r="D1986" i="3"/>
  <c r="E2109" i="3"/>
  <c r="D2109" i="3"/>
  <c r="E2126" i="3"/>
  <c r="D2126" i="3"/>
  <c r="E2129" i="3"/>
  <c r="D2129" i="3"/>
  <c r="E2175" i="3"/>
  <c r="D2175" i="3"/>
  <c r="D2216" i="3"/>
  <c r="D2262" i="3"/>
  <c r="E2375" i="3"/>
  <c r="D2375" i="3"/>
  <c r="D2383" i="3"/>
  <c r="E2388" i="3"/>
  <c r="D2388" i="3"/>
  <c r="E2455" i="3"/>
  <c r="D2455" i="3"/>
  <c r="D2491" i="3"/>
  <c r="E2503" i="3"/>
  <c r="D2503" i="3"/>
  <c r="D2520" i="3"/>
  <c r="E2575" i="3"/>
  <c r="D2575" i="3"/>
  <c r="E2613" i="3"/>
  <c r="D2613" i="3"/>
  <c r="E2683" i="3"/>
  <c r="D2683" i="3"/>
  <c r="E467" i="3"/>
  <c r="D467" i="3"/>
  <c r="E515" i="3"/>
  <c r="D515" i="3"/>
  <c r="E563" i="3"/>
  <c r="D563" i="3"/>
  <c r="E611" i="3"/>
  <c r="D611" i="3"/>
  <c r="E659" i="3"/>
  <c r="D659" i="3"/>
  <c r="E707" i="3"/>
  <c r="D707" i="3"/>
  <c r="E755" i="3"/>
  <c r="D755" i="3"/>
  <c r="D799" i="3"/>
  <c r="D825" i="3"/>
  <c r="E851" i="3"/>
  <c r="D851" i="3"/>
  <c r="E877" i="3"/>
  <c r="D877" i="3"/>
  <c r="E896" i="3"/>
  <c r="D896" i="3"/>
  <c r="E1075" i="3"/>
  <c r="D1075" i="3"/>
  <c r="E1090" i="3"/>
  <c r="D1090" i="3"/>
  <c r="E1244" i="3"/>
  <c r="D1244" i="3"/>
  <c r="E1292" i="3"/>
  <c r="D1292" i="3"/>
  <c r="D1360" i="3"/>
  <c r="D1365" i="3"/>
  <c r="E1375" i="3"/>
  <c r="D1375" i="3"/>
  <c r="E1380" i="3"/>
  <c r="D1380" i="3"/>
  <c r="E1423" i="3"/>
  <c r="D1423" i="3"/>
  <c r="E1446" i="3"/>
  <c r="D1458" i="3"/>
  <c r="E1458" i="3"/>
  <c r="D1482" i="3"/>
  <c r="E1482" i="3"/>
  <c r="D1487" i="3"/>
  <c r="D1494" i="3"/>
  <c r="E1494" i="3"/>
  <c r="E1562" i="3"/>
  <c r="E1602" i="3"/>
  <c r="D1602" i="3"/>
  <c r="D1640" i="3"/>
  <c r="E1808" i="3"/>
  <c r="D1808" i="3"/>
  <c r="E1832" i="3"/>
  <c r="D1832" i="3"/>
  <c r="E1848" i="3"/>
  <c r="D1848" i="3"/>
  <c r="D1914" i="3"/>
  <c r="E1924" i="3"/>
  <c r="D1924" i="3"/>
  <c r="E1977" i="3"/>
  <c r="D1977" i="3"/>
  <c r="E2048" i="3"/>
  <c r="D2048" i="3"/>
  <c r="E2054" i="3"/>
  <c r="D2054" i="3"/>
  <c r="E2060" i="3"/>
  <c r="D2060" i="3"/>
  <c r="D2066" i="3"/>
  <c r="E2085" i="3"/>
  <c r="D2085" i="3"/>
  <c r="D2199" i="3"/>
  <c r="D2242" i="3"/>
  <c r="D2279" i="3"/>
  <c r="E2326" i="3"/>
  <c r="D2326" i="3"/>
  <c r="E2350" i="3"/>
  <c r="D2350" i="3"/>
  <c r="E2402" i="3"/>
  <c r="D2402" i="3"/>
  <c r="E2494" i="3"/>
  <c r="D2494" i="3"/>
  <c r="D2622" i="3"/>
  <c r="D2669" i="3"/>
  <c r="E2084" i="3"/>
  <c r="D2084" i="3"/>
  <c r="E2107" i="3"/>
  <c r="D2107" i="3"/>
  <c r="E2145" i="3"/>
  <c r="D2145" i="3"/>
  <c r="E2200" i="3"/>
  <c r="D2200" i="3"/>
  <c r="E2218" i="3"/>
  <c r="D2218" i="3"/>
  <c r="E2234" i="3"/>
  <c r="D2234" i="3"/>
  <c r="E2308" i="3"/>
  <c r="D2308" i="3"/>
  <c r="E2377" i="3"/>
  <c r="D2377" i="3"/>
  <c r="E2411" i="3"/>
  <c r="D2411" i="3"/>
  <c r="E2421" i="3"/>
  <c r="D2421" i="3"/>
  <c r="E2433" i="3"/>
  <c r="D2433" i="3"/>
  <c r="E2437" i="3"/>
  <c r="D2437" i="3"/>
  <c r="E2581" i="3"/>
  <c r="D2581" i="3"/>
  <c r="E1708" i="3"/>
  <c r="D1708" i="3"/>
  <c r="E1758" i="3"/>
  <c r="D1758" i="3"/>
  <c r="E1803" i="3"/>
  <c r="D1803" i="3"/>
  <c r="E1855" i="3"/>
  <c r="D1855" i="3"/>
  <c r="E1893" i="3"/>
  <c r="D1893" i="3"/>
  <c r="E1939" i="3"/>
  <c r="D1939" i="3"/>
  <c r="E1997" i="3"/>
  <c r="D1997" i="3"/>
  <c r="E2090" i="3"/>
  <c r="D2090" i="3"/>
  <c r="D2142" i="3"/>
  <c r="E2157" i="3"/>
  <c r="D2157" i="3"/>
  <c r="E2201" i="3"/>
  <c r="D2201" i="3"/>
  <c r="D2223" i="3"/>
  <c r="D2230" i="3"/>
  <c r="E2238" i="3"/>
  <c r="D2238" i="3"/>
  <c r="D2259" i="3"/>
  <c r="E2294" i="3"/>
  <c r="D2294" i="3"/>
  <c r="D2298" i="3"/>
  <c r="E2309" i="3"/>
  <c r="D2309" i="3"/>
  <c r="D2327" i="3"/>
  <c r="E2338" i="3"/>
  <c r="D2338" i="3"/>
  <c r="E2378" i="3"/>
  <c r="D2378" i="3"/>
  <c r="E2401" i="3"/>
  <c r="D2401" i="3"/>
  <c r="D2429" i="3"/>
  <c r="E2434" i="3"/>
  <c r="D2434" i="3"/>
  <c r="E2518" i="3"/>
  <c r="D2518" i="3"/>
  <c r="D2535" i="3"/>
  <c r="D2586" i="3"/>
  <c r="E2637" i="3"/>
  <c r="D2637" i="3"/>
  <c r="D2657" i="3"/>
  <c r="E2667" i="3"/>
  <c r="D2667" i="3"/>
  <c r="D1002" i="3"/>
  <c r="E1002" i="3"/>
  <c r="E1015" i="3"/>
  <c r="D1015" i="3"/>
  <c r="E1028" i="3"/>
  <c r="D1028" i="3"/>
  <c r="D1146" i="3"/>
  <c r="E1146" i="3"/>
  <c r="E1159" i="3"/>
  <c r="D1159" i="3"/>
  <c r="E1172" i="3"/>
  <c r="D1172" i="3"/>
  <c r="D1290" i="3"/>
  <c r="E1290" i="3"/>
  <c r="E1303" i="3"/>
  <c r="D1303" i="3"/>
  <c r="E1316" i="3"/>
  <c r="D1316" i="3"/>
  <c r="D1434" i="3"/>
  <c r="E1434" i="3"/>
  <c r="E1447" i="3"/>
  <c r="D1447" i="3"/>
  <c r="E1460" i="3"/>
  <c r="D1460" i="3"/>
  <c r="D1606" i="3"/>
  <c r="E1606" i="3"/>
  <c r="E1638" i="3"/>
  <c r="D1638" i="3"/>
  <c r="E1683" i="3"/>
  <c r="D1683" i="3"/>
  <c r="E1824" i="3"/>
  <c r="D1824" i="3"/>
  <c r="E1905" i="3"/>
  <c r="D1905" i="3"/>
  <c r="E1913" i="3"/>
  <c r="D1913" i="3"/>
  <c r="E1916" i="3"/>
  <c r="D1916" i="3"/>
  <c r="D1994" i="3"/>
  <c r="E2012" i="3"/>
  <c r="D2012" i="3"/>
  <c r="E2035" i="3"/>
  <c r="D2035" i="3"/>
  <c r="E2073" i="3"/>
  <c r="D2073" i="3"/>
  <c r="E2119" i="3"/>
  <c r="D2119" i="3"/>
  <c r="D2130" i="3"/>
  <c r="D2163" i="3"/>
  <c r="D2211" i="3"/>
  <c r="E2249" i="3"/>
  <c r="D2249" i="3"/>
  <c r="D2269" i="3"/>
  <c r="E2448" i="3"/>
  <c r="D2448" i="3"/>
  <c r="E2519" i="3"/>
  <c r="D2519" i="3"/>
  <c r="D2523" i="3"/>
  <c r="E2523" i="3"/>
  <c r="E2582" i="3"/>
  <c r="D2582" i="3"/>
  <c r="E2612" i="3"/>
  <c r="D2612" i="3"/>
  <c r="D2640" i="3"/>
  <c r="E2649" i="3"/>
  <c r="D2649" i="3"/>
  <c r="E2658" i="3"/>
  <c r="D2658" i="3"/>
  <c r="E2177" i="3"/>
  <c r="D2177" i="3"/>
  <c r="E2186" i="3"/>
  <c r="D2186" i="3"/>
  <c r="E2410" i="3"/>
  <c r="D2410" i="3"/>
  <c r="E2414" i="3"/>
  <c r="D2414" i="3"/>
  <c r="E2474" i="3"/>
  <c r="D2474" i="3"/>
  <c r="E2483" i="3"/>
  <c r="D2483" i="3"/>
  <c r="E2496" i="3"/>
  <c r="D2496" i="3"/>
  <c r="E2534" i="3"/>
  <c r="D2534" i="3"/>
  <c r="E2565" i="3"/>
  <c r="D2565" i="3"/>
  <c r="E2616" i="3"/>
  <c r="D2616" i="3"/>
  <c r="E1623" i="3"/>
  <c r="D1623" i="3"/>
  <c r="E1647" i="3"/>
  <c r="D1647" i="3"/>
  <c r="E1671" i="3"/>
  <c r="D1671" i="3"/>
  <c r="E1695" i="3"/>
  <c r="D1695" i="3"/>
  <c r="E1719" i="3"/>
  <c r="D1719" i="3"/>
  <c r="E1743" i="3"/>
  <c r="D1743" i="3"/>
  <c r="E1767" i="3"/>
  <c r="D1767" i="3"/>
  <c r="E1791" i="3"/>
  <c r="D1791" i="3"/>
  <c r="E1815" i="3"/>
  <c r="D1815" i="3"/>
  <c r="E1879" i="3"/>
  <c r="D1879" i="3"/>
  <c r="E1915" i="3"/>
  <c r="D1915" i="3"/>
  <c r="E1951" i="3"/>
  <c r="D1951" i="3"/>
  <c r="E1987" i="3"/>
  <c r="D1987" i="3"/>
  <c r="E2023" i="3"/>
  <c r="D2023" i="3"/>
  <c r="E2059" i="3"/>
  <c r="D2059" i="3"/>
  <c r="E2095" i="3"/>
  <c r="D2095" i="3"/>
  <c r="E2131" i="3"/>
  <c r="D2131" i="3"/>
  <c r="E2261" i="3"/>
  <c r="D2261" i="3"/>
  <c r="D2283" i="3"/>
  <c r="E2306" i="3"/>
  <c r="D2306" i="3"/>
  <c r="E2339" i="3"/>
  <c r="D2339" i="3"/>
  <c r="E2423" i="3"/>
  <c r="D2423" i="3"/>
  <c r="D2545" i="3"/>
  <c r="E2577" i="3"/>
  <c r="D2577" i="3"/>
  <c r="E2671" i="3"/>
  <c r="D2671" i="3"/>
  <c r="E1856" i="3"/>
  <c r="D1856" i="3"/>
  <c r="E1892" i="3"/>
  <c r="D1892" i="3"/>
  <c r="E1928" i="3"/>
  <c r="D1928" i="3"/>
  <c r="E1964" i="3"/>
  <c r="D1964" i="3"/>
  <c r="E2000" i="3"/>
  <c r="D2000" i="3"/>
  <c r="E2036" i="3"/>
  <c r="D2036" i="3"/>
  <c r="E2072" i="3"/>
  <c r="D2072" i="3"/>
  <c r="E2108" i="3"/>
  <c r="D2108" i="3"/>
  <c r="E2144" i="3"/>
  <c r="D2144" i="3"/>
  <c r="E2165" i="3"/>
  <c r="D2165" i="3"/>
  <c r="E2340" i="3"/>
  <c r="D2340" i="3"/>
  <c r="E2354" i="3"/>
  <c r="D2354" i="3"/>
  <c r="E2366" i="3"/>
  <c r="D2366" i="3"/>
  <c r="E2386" i="3"/>
  <c r="D2386" i="3"/>
  <c r="E2447" i="3"/>
  <c r="D2447" i="3"/>
  <c r="E2470" i="3"/>
  <c r="D2470" i="3"/>
  <c r="E2510" i="3"/>
  <c r="D2510" i="3"/>
  <c r="D2529" i="3"/>
  <c r="E2529" i="3"/>
  <c r="E1865" i="3"/>
  <c r="D1865" i="3"/>
  <c r="E1881" i="3"/>
  <c r="D1881" i="3"/>
  <c r="E1901" i="3"/>
  <c r="D1901" i="3"/>
  <c r="E1917" i="3"/>
  <c r="D1917" i="3"/>
  <c r="E1937" i="3"/>
  <c r="D1937" i="3"/>
  <c r="E1953" i="3"/>
  <c r="D1953" i="3"/>
  <c r="E1973" i="3"/>
  <c r="D1973" i="3"/>
  <c r="E1989" i="3"/>
  <c r="D1989" i="3"/>
  <c r="E2009" i="3"/>
  <c r="D2009" i="3"/>
  <c r="E2025" i="3"/>
  <c r="D2025" i="3"/>
  <c r="E2045" i="3"/>
  <c r="D2045" i="3"/>
  <c r="E2061" i="3"/>
  <c r="D2061" i="3"/>
  <c r="E2081" i="3"/>
  <c r="D2081" i="3"/>
  <c r="E2097" i="3"/>
  <c r="D2097" i="3"/>
  <c r="E2117" i="3"/>
  <c r="D2117" i="3"/>
  <c r="E2133" i="3"/>
  <c r="D2133" i="3"/>
  <c r="E2153" i="3"/>
  <c r="D2153" i="3"/>
  <c r="E2160" i="3"/>
  <c r="E2462" i="3"/>
  <c r="D2462" i="3"/>
  <c r="E2473" i="3"/>
  <c r="D2473" i="3"/>
  <c r="E2484" i="3"/>
  <c r="D2484" i="3"/>
  <c r="E2587" i="3"/>
  <c r="D2587" i="3"/>
  <c r="D2605" i="3"/>
  <c r="E2689" i="3"/>
  <c r="D2689" i="3"/>
  <c r="E2362" i="3"/>
  <c r="D2362" i="3"/>
  <c r="E2390" i="3"/>
  <c r="D2390" i="3"/>
  <c r="E2413" i="3"/>
  <c r="D2413" i="3"/>
  <c r="E2446" i="3"/>
  <c r="D2446" i="3"/>
  <c r="E2569" i="3"/>
  <c r="D2569" i="3"/>
  <c r="E2588" i="3"/>
  <c r="D2588" i="3"/>
  <c r="E2601" i="3"/>
  <c r="D2601" i="3"/>
  <c r="E2610" i="3"/>
  <c r="D2610" i="3"/>
  <c r="E2617" i="3"/>
  <c r="D2617" i="3"/>
  <c r="D1861" i="3"/>
  <c r="D1873" i="3"/>
  <c r="D1885" i="3"/>
  <c r="D1897" i="3"/>
  <c r="D1909" i="3"/>
  <c r="D1921" i="3"/>
  <c r="D1933" i="3"/>
  <c r="D1945" i="3"/>
  <c r="D1957" i="3"/>
  <c r="D1969" i="3"/>
  <c r="D1981" i="3"/>
  <c r="D1993" i="3"/>
  <c r="D2005" i="3"/>
  <c r="D2017" i="3"/>
  <c r="D2029" i="3"/>
  <c r="D2041" i="3"/>
  <c r="D2053" i="3"/>
  <c r="D2065" i="3"/>
  <c r="D2077" i="3"/>
  <c r="D2089" i="3"/>
  <c r="D2101" i="3"/>
  <c r="D2113" i="3"/>
  <c r="D2125" i="3"/>
  <c r="D2137" i="3"/>
  <c r="D2149" i="3"/>
  <c r="E2316" i="3"/>
  <c r="D2316" i="3"/>
  <c r="E2329" i="3"/>
  <c r="D2329" i="3"/>
  <c r="E2342" i="3"/>
  <c r="D2342" i="3"/>
  <c r="E2398" i="3"/>
  <c r="D2398" i="3"/>
  <c r="E2426" i="3"/>
  <c r="D2426" i="3"/>
  <c r="E2449" i="3"/>
  <c r="D2449" i="3"/>
  <c r="E2482" i="3"/>
  <c r="D2482" i="3"/>
  <c r="D2530" i="3"/>
  <c r="D2598" i="3"/>
  <c r="E2664" i="3"/>
  <c r="D2664" i="3"/>
  <c r="E2328" i="3"/>
  <c r="D2328" i="3"/>
  <c r="E2364" i="3"/>
  <c r="D2364" i="3"/>
  <c r="E2400" i="3"/>
  <c r="D2400" i="3"/>
  <c r="E2436" i="3"/>
  <c r="D2436" i="3"/>
  <c r="E2472" i="3"/>
  <c r="D2472" i="3"/>
  <c r="E2508" i="3"/>
  <c r="D2508" i="3"/>
  <c r="E2630" i="3"/>
  <c r="D2630" i="3"/>
  <c r="E2317" i="3"/>
  <c r="D2317" i="3"/>
  <c r="E2353" i="3"/>
  <c r="D2353" i="3"/>
  <c r="E2389" i="3"/>
  <c r="D2389" i="3"/>
  <c r="E2425" i="3"/>
  <c r="D2425" i="3"/>
  <c r="E2461" i="3"/>
  <c r="D2461" i="3"/>
  <c r="E2497" i="3"/>
  <c r="D2497" i="3"/>
  <c r="E2525" i="3"/>
  <c r="D2525" i="3"/>
  <c r="D2533" i="3"/>
  <c r="D2546" i="3"/>
  <c r="D2619" i="3"/>
  <c r="D2642" i="3"/>
  <c r="E2685" i="3"/>
  <c r="D2685" i="3"/>
  <c r="D2690" i="3"/>
  <c r="E2527" i="3"/>
  <c r="D2527" i="3"/>
  <c r="E2673" i="3"/>
  <c r="D2673" i="3"/>
  <c r="D2322" i="3"/>
  <c r="D2334" i="3"/>
  <c r="D2346" i="3"/>
  <c r="D2358" i="3"/>
  <c r="D2370" i="3"/>
  <c r="D2382" i="3"/>
  <c r="D2394" i="3"/>
  <c r="D2406" i="3"/>
  <c r="D2418" i="3"/>
  <c r="D2430" i="3"/>
  <c r="D2442" i="3"/>
  <c r="D2454" i="3"/>
  <c r="D2466" i="3"/>
  <c r="D2478" i="3"/>
  <c r="D2490" i="3"/>
  <c r="D2502" i="3"/>
  <c r="D2514" i="3"/>
  <c r="D2532" i="3"/>
  <c r="E2553" i="3"/>
  <c r="D2553" i="3"/>
  <c r="E2593" i="3"/>
  <c r="D2593" i="3"/>
  <c r="D2618" i="3"/>
  <c r="D2643" i="3"/>
  <c r="E2661" i="3"/>
  <c r="D2661" i="3"/>
  <c r="E2678" i="3"/>
  <c r="D2678" i="3"/>
  <c r="D2693" i="3"/>
  <c r="E2541" i="3"/>
  <c r="D2541" i="3"/>
  <c r="J22" i="2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J2509" i="2" s="1"/>
  <c r="J2510" i="2" s="1"/>
  <c r="J2511" i="2" s="1"/>
  <c r="J2512" i="2" s="1"/>
  <c r="J2513" i="2" s="1"/>
  <c r="J2514" i="2" s="1"/>
  <c r="J2515" i="2" s="1"/>
  <c r="J2516" i="2" s="1"/>
  <c r="J2517" i="2" s="1"/>
  <c r="J2518" i="2" s="1"/>
  <c r="J2519" i="2" s="1"/>
  <c r="J2520" i="2" s="1"/>
  <c r="J2521" i="2" s="1"/>
  <c r="J2522" i="2" s="1"/>
  <c r="J2523" i="2" s="1"/>
  <c r="J2524" i="2" s="1"/>
  <c r="J2525" i="2" s="1"/>
  <c r="J2526" i="2" s="1"/>
  <c r="J2527" i="2" s="1"/>
  <c r="J2528" i="2" s="1"/>
  <c r="J2529" i="2" s="1"/>
  <c r="J2530" i="2" s="1"/>
  <c r="J2531" i="2" s="1"/>
  <c r="J2532" i="2" s="1"/>
  <c r="J2533" i="2" s="1"/>
  <c r="J2534" i="2" s="1"/>
  <c r="J2535" i="2" s="1"/>
  <c r="J2536" i="2" s="1"/>
  <c r="J2537" i="2" s="1"/>
  <c r="J2538" i="2" s="1"/>
  <c r="J2539" i="2" s="1"/>
  <c r="J2540" i="2" s="1"/>
  <c r="J2541" i="2" s="1"/>
  <c r="J2542" i="2" s="1"/>
  <c r="J2543" i="2" s="1"/>
  <c r="J2544" i="2" s="1"/>
  <c r="J2545" i="2" s="1"/>
  <c r="J2546" i="2" s="1"/>
  <c r="J2547" i="2" s="1"/>
  <c r="J2548" i="2" s="1"/>
  <c r="J2549" i="2" s="1"/>
  <c r="J2550" i="2" s="1"/>
  <c r="J2551" i="2" s="1"/>
  <c r="J2552" i="2" s="1"/>
  <c r="J2553" i="2" s="1"/>
  <c r="J2554" i="2" s="1"/>
  <c r="J2555" i="2" s="1"/>
  <c r="J2556" i="2" s="1"/>
  <c r="J2557" i="2" s="1"/>
  <c r="J2558" i="2" s="1"/>
  <c r="J2559" i="2" s="1"/>
  <c r="J2560" i="2" s="1"/>
  <c r="J2561" i="2" s="1"/>
  <c r="J2562" i="2" s="1"/>
  <c r="J2563" i="2" s="1"/>
  <c r="J2564" i="2" s="1"/>
  <c r="J2565" i="2" s="1"/>
  <c r="J2566" i="2" s="1"/>
  <c r="J2567" i="2" s="1"/>
  <c r="J2568" i="2" s="1"/>
  <c r="J2569" i="2" s="1"/>
  <c r="J2570" i="2" s="1"/>
  <c r="J2571" i="2" s="1"/>
  <c r="J2572" i="2" s="1"/>
  <c r="J2573" i="2" s="1"/>
  <c r="J2574" i="2" s="1"/>
  <c r="J2575" i="2" s="1"/>
  <c r="J2576" i="2" s="1"/>
  <c r="J2577" i="2" s="1"/>
  <c r="J2578" i="2" s="1"/>
  <c r="J2579" i="2" s="1"/>
  <c r="J2580" i="2" s="1"/>
  <c r="J2581" i="2" s="1"/>
  <c r="J2582" i="2" s="1"/>
  <c r="J2583" i="2" s="1"/>
  <c r="J2584" i="2" s="1"/>
  <c r="J2585" i="2" s="1"/>
  <c r="J2586" i="2" s="1"/>
  <c r="J2587" i="2" s="1"/>
  <c r="J2588" i="2" s="1"/>
  <c r="J2589" i="2" s="1"/>
  <c r="J2590" i="2" s="1"/>
  <c r="J2591" i="2" s="1"/>
  <c r="J2592" i="2" s="1"/>
  <c r="J2593" i="2" s="1"/>
  <c r="J2594" i="2" s="1"/>
  <c r="J2595" i="2" s="1"/>
  <c r="J2596" i="2" s="1"/>
  <c r="J2597" i="2" s="1"/>
  <c r="J2598" i="2" s="1"/>
  <c r="J2599" i="2" s="1"/>
  <c r="J2600" i="2" s="1"/>
  <c r="J2601" i="2" s="1"/>
  <c r="J2602" i="2" s="1"/>
  <c r="J2603" i="2" s="1"/>
  <c r="J2604" i="2" s="1"/>
  <c r="J2605" i="2" s="1"/>
  <c r="J2606" i="2" s="1"/>
  <c r="J2607" i="2" s="1"/>
  <c r="J2608" i="2" s="1"/>
  <c r="J2609" i="2" s="1"/>
  <c r="J2610" i="2" s="1"/>
  <c r="J2611" i="2" s="1"/>
  <c r="J2612" i="2" s="1"/>
  <c r="J2613" i="2" s="1"/>
  <c r="J2614" i="2" s="1"/>
  <c r="J2615" i="2" s="1"/>
  <c r="J2616" i="2" s="1"/>
  <c r="J2617" i="2" s="1"/>
  <c r="J2618" i="2" s="1"/>
  <c r="J2619" i="2" s="1"/>
  <c r="J2620" i="2" s="1"/>
  <c r="J2621" i="2" s="1"/>
  <c r="J2622" i="2" s="1"/>
  <c r="J2623" i="2" s="1"/>
  <c r="J2624" i="2" s="1"/>
  <c r="J2625" i="2" s="1"/>
  <c r="J2626" i="2" s="1"/>
  <c r="J2627" i="2" s="1"/>
  <c r="J2628" i="2" s="1"/>
  <c r="J2629" i="2" s="1"/>
  <c r="J2630" i="2" s="1"/>
  <c r="J2631" i="2" s="1"/>
  <c r="J2632" i="2" s="1"/>
  <c r="J2633" i="2" s="1"/>
  <c r="J2634" i="2" s="1"/>
  <c r="J2635" i="2" s="1"/>
  <c r="J2636" i="2" s="1"/>
  <c r="J2637" i="2" s="1"/>
  <c r="J2638" i="2" s="1"/>
  <c r="J2639" i="2" s="1"/>
  <c r="J2640" i="2" s="1"/>
  <c r="J2641" i="2" s="1"/>
  <c r="J2642" i="2" s="1"/>
  <c r="J2643" i="2" s="1"/>
  <c r="J2644" i="2" s="1"/>
  <c r="J2645" i="2" s="1"/>
  <c r="J2646" i="2" s="1"/>
  <c r="J2647" i="2" s="1"/>
  <c r="J2648" i="2" s="1"/>
  <c r="J2649" i="2" s="1"/>
  <c r="J2650" i="2" s="1"/>
  <c r="J2651" i="2" s="1"/>
  <c r="J2652" i="2" s="1"/>
  <c r="J2653" i="2" s="1"/>
  <c r="J2654" i="2" s="1"/>
  <c r="J2655" i="2" s="1"/>
  <c r="J2656" i="2" s="1"/>
  <c r="J2657" i="2" s="1"/>
  <c r="J2658" i="2" s="1"/>
  <c r="J2659" i="2" s="1"/>
  <c r="J2660" i="2" s="1"/>
  <c r="J2661" i="2" s="1"/>
  <c r="J2662" i="2" s="1"/>
  <c r="J2663" i="2" s="1"/>
  <c r="J2664" i="2" s="1"/>
  <c r="J2665" i="2" s="1"/>
  <c r="J2666" i="2" s="1"/>
  <c r="J2667" i="2" s="1"/>
  <c r="J2668" i="2" s="1"/>
  <c r="J2669" i="2" s="1"/>
  <c r="J2670" i="2" s="1"/>
  <c r="J2671" i="2" s="1"/>
  <c r="J2672" i="2" s="1"/>
  <c r="J2673" i="2" s="1"/>
  <c r="J2674" i="2" s="1"/>
  <c r="J2675" i="2" s="1"/>
  <c r="J2676" i="2" s="1"/>
  <c r="J2677" i="2" s="1"/>
  <c r="J2678" i="2" s="1"/>
  <c r="J2679" i="2" s="1"/>
  <c r="J2680" i="2" s="1"/>
  <c r="J2681" i="2" s="1"/>
  <c r="J2682" i="2" s="1"/>
  <c r="J2683" i="2" s="1"/>
  <c r="J2684" i="2" s="1"/>
  <c r="J2685" i="2" s="1"/>
  <c r="J2686" i="2" s="1"/>
  <c r="J2687" i="2" s="1"/>
  <c r="J2688" i="2" s="1"/>
  <c r="J2689" i="2" s="1"/>
  <c r="J2690" i="2" s="1"/>
  <c r="J2691" i="2" s="1"/>
  <c r="J2692" i="2" s="1"/>
  <c r="J2693" i="2" s="1"/>
  <c r="J2694" i="2" s="1"/>
  <c r="J2695" i="2" s="1"/>
  <c r="J2696" i="2" s="1"/>
  <c r="J2697" i="2" s="1"/>
  <c r="J2698" i="2" s="1"/>
  <c r="J2699" i="2" s="1"/>
  <c r="J2700" i="2" s="1"/>
  <c r="J2701" i="2" s="1"/>
  <c r="J2702" i="2" s="1"/>
  <c r="J2703" i="2" s="1"/>
  <c r="J2704" i="2" s="1"/>
  <c r="J2705" i="2" s="1"/>
  <c r="J2706" i="2" s="1"/>
  <c r="K73" i="2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K2509" i="2" s="1"/>
  <c r="K2510" i="2" s="1"/>
  <c r="K2511" i="2" s="1"/>
  <c r="K2512" i="2" s="1"/>
  <c r="K2513" i="2" s="1"/>
  <c r="K2514" i="2" s="1"/>
  <c r="K2515" i="2" s="1"/>
  <c r="K2516" i="2" s="1"/>
  <c r="K2517" i="2" s="1"/>
  <c r="K2518" i="2" s="1"/>
  <c r="K2519" i="2" s="1"/>
  <c r="K2520" i="2" s="1"/>
  <c r="K2521" i="2" s="1"/>
  <c r="K2522" i="2" s="1"/>
  <c r="K2523" i="2" s="1"/>
  <c r="K2524" i="2" s="1"/>
  <c r="K2525" i="2" s="1"/>
  <c r="K2526" i="2" s="1"/>
  <c r="K2527" i="2" s="1"/>
  <c r="K2528" i="2" s="1"/>
  <c r="K2529" i="2" s="1"/>
  <c r="K2530" i="2" s="1"/>
  <c r="K2531" i="2" s="1"/>
  <c r="K2532" i="2" s="1"/>
  <c r="K2533" i="2" s="1"/>
  <c r="K2534" i="2" s="1"/>
  <c r="K2535" i="2" s="1"/>
  <c r="K2536" i="2" s="1"/>
  <c r="K2537" i="2" s="1"/>
  <c r="K2538" i="2" s="1"/>
  <c r="K2539" i="2" s="1"/>
  <c r="K2540" i="2" s="1"/>
  <c r="K2541" i="2" s="1"/>
  <c r="K2542" i="2" s="1"/>
  <c r="K2543" i="2" s="1"/>
  <c r="K2544" i="2" s="1"/>
  <c r="K2545" i="2" s="1"/>
  <c r="K2546" i="2" s="1"/>
  <c r="K2547" i="2" s="1"/>
  <c r="K2548" i="2" s="1"/>
  <c r="K2549" i="2" s="1"/>
  <c r="K2550" i="2" s="1"/>
  <c r="K2551" i="2" s="1"/>
  <c r="K2552" i="2" s="1"/>
  <c r="K2553" i="2" s="1"/>
  <c r="K2554" i="2" s="1"/>
  <c r="K2555" i="2" s="1"/>
  <c r="K2556" i="2" s="1"/>
  <c r="K2557" i="2" s="1"/>
  <c r="K2558" i="2" s="1"/>
  <c r="K2559" i="2" s="1"/>
  <c r="K2560" i="2" s="1"/>
  <c r="K2561" i="2" s="1"/>
  <c r="K2562" i="2" s="1"/>
  <c r="K2563" i="2" s="1"/>
  <c r="K2564" i="2" s="1"/>
  <c r="K2565" i="2" s="1"/>
  <c r="K2566" i="2" s="1"/>
  <c r="K2567" i="2" s="1"/>
  <c r="K2568" i="2" s="1"/>
  <c r="K2569" i="2" s="1"/>
  <c r="K2570" i="2" s="1"/>
  <c r="K2571" i="2" s="1"/>
  <c r="K2572" i="2" s="1"/>
  <c r="K2573" i="2" s="1"/>
  <c r="K2574" i="2" s="1"/>
  <c r="K2575" i="2" s="1"/>
  <c r="K2576" i="2" s="1"/>
  <c r="K2577" i="2" s="1"/>
  <c r="K2578" i="2" s="1"/>
  <c r="K2579" i="2" s="1"/>
  <c r="K2580" i="2" s="1"/>
  <c r="K2581" i="2" s="1"/>
  <c r="K2582" i="2" s="1"/>
  <c r="K2583" i="2" s="1"/>
  <c r="K2584" i="2" s="1"/>
  <c r="K2585" i="2" s="1"/>
  <c r="K2586" i="2" s="1"/>
  <c r="K2587" i="2" s="1"/>
  <c r="K2588" i="2" s="1"/>
  <c r="K2589" i="2" s="1"/>
  <c r="K2590" i="2" s="1"/>
  <c r="K2591" i="2" s="1"/>
  <c r="K2592" i="2" s="1"/>
  <c r="K2593" i="2" s="1"/>
  <c r="K2594" i="2" s="1"/>
  <c r="K2595" i="2" s="1"/>
  <c r="K2596" i="2" s="1"/>
  <c r="K2597" i="2" s="1"/>
  <c r="K2598" i="2" s="1"/>
  <c r="K2599" i="2" s="1"/>
  <c r="K2600" i="2" s="1"/>
  <c r="K2601" i="2" s="1"/>
  <c r="K2602" i="2" s="1"/>
  <c r="K2603" i="2" s="1"/>
  <c r="K2604" i="2" s="1"/>
  <c r="K2605" i="2" s="1"/>
  <c r="K2606" i="2" s="1"/>
  <c r="K2607" i="2" s="1"/>
  <c r="K2608" i="2" s="1"/>
  <c r="K2609" i="2" s="1"/>
  <c r="K2610" i="2" s="1"/>
  <c r="K2611" i="2" s="1"/>
  <c r="K2612" i="2" s="1"/>
  <c r="K2613" i="2" s="1"/>
  <c r="K2614" i="2" s="1"/>
  <c r="K2615" i="2" s="1"/>
  <c r="K2616" i="2" s="1"/>
  <c r="K2617" i="2" s="1"/>
  <c r="K2618" i="2" s="1"/>
  <c r="K2619" i="2" s="1"/>
  <c r="K2620" i="2" s="1"/>
  <c r="K2621" i="2" s="1"/>
  <c r="K2622" i="2" s="1"/>
  <c r="K2623" i="2" s="1"/>
  <c r="K2624" i="2" s="1"/>
  <c r="K2625" i="2" s="1"/>
  <c r="K2626" i="2" s="1"/>
  <c r="K2627" i="2" s="1"/>
  <c r="K2628" i="2" s="1"/>
  <c r="K2629" i="2" s="1"/>
  <c r="K2630" i="2" s="1"/>
  <c r="K2631" i="2" s="1"/>
  <c r="K2632" i="2" s="1"/>
  <c r="K2633" i="2" s="1"/>
  <c r="K2634" i="2" s="1"/>
  <c r="K2635" i="2" s="1"/>
  <c r="K2636" i="2" s="1"/>
  <c r="K2637" i="2" s="1"/>
  <c r="K2638" i="2" s="1"/>
  <c r="K2639" i="2" s="1"/>
  <c r="K2640" i="2" s="1"/>
  <c r="K2641" i="2" s="1"/>
  <c r="K2642" i="2" s="1"/>
  <c r="K2643" i="2" s="1"/>
  <c r="K2644" i="2" s="1"/>
  <c r="K2645" i="2" s="1"/>
  <c r="K2646" i="2" s="1"/>
  <c r="K2647" i="2" s="1"/>
  <c r="K2648" i="2" s="1"/>
  <c r="K2649" i="2" s="1"/>
  <c r="K2650" i="2" s="1"/>
  <c r="K2651" i="2" s="1"/>
  <c r="K2652" i="2" s="1"/>
  <c r="K2653" i="2" s="1"/>
  <c r="K2654" i="2" s="1"/>
  <c r="K2655" i="2" s="1"/>
  <c r="K2656" i="2" s="1"/>
  <c r="K2657" i="2" s="1"/>
  <c r="K2658" i="2" s="1"/>
  <c r="K2659" i="2" s="1"/>
  <c r="K2660" i="2" s="1"/>
  <c r="K2661" i="2" s="1"/>
  <c r="K2662" i="2" s="1"/>
  <c r="K2663" i="2" s="1"/>
  <c r="K2664" i="2" s="1"/>
  <c r="K2665" i="2" s="1"/>
  <c r="K2666" i="2" s="1"/>
  <c r="K2667" i="2" s="1"/>
  <c r="K2668" i="2" s="1"/>
  <c r="K2669" i="2" s="1"/>
  <c r="K2670" i="2" s="1"/>
  <c r="K2671" i="2" s="1"/>
  <c r="K2672" i="2" s="1"/>
  <c r="K2673" i="2" s="1"/>
  <c r="K2674" i="2" s="1"/>
  <c r="K2675" i="2" s="1"/>
  <c r="K2676" i="2" s="1"/>
  <c r="K2677" i="2" s="1"/>
  <c r="K2678" i="2" s="1"/>
  <c r="K2679" i="2" s="1"/>
  <c r="K2680" i="2" s="1"/>
  <c r="K2681" i="2" s="1"/>
  <c r="K2682" i="2" s="1"/>
  <c r="K2683" i="2" s="1"/>
  <c r="K2684" i="2" s="1"/>
  <c r="K2685" i="2" s="1"/>
  <c r="K2686" i="2" s="1"/>
  <c r="K2687" i="2" s="1"/>
  <c r="K2688" i="2" s="1"/>
  <c r="K2689" i="2" s="1"/>
  <c r="K2690" i="2" s="1"/>
  <c r="K2691" i="2" s="1"/>
  <c r="K2692" i="2" s="1"/>
  <c r="K2693" i="2" s="1"/>
  <c r="K2694" i="2" s="1"/>
  <c r="K2695" i="2" s="1"/>
  <c r="K2696" i="2" s="1"/>
  <c r="K2697" i="2" s="1"/>
  <c r="K2698" i="2" s="1"/>
  <c r="K2699" i="2" s="1"/>
  <c r="K2700" i="2" s="1"/>
  <c r="K2701" i="2" s="1"/>
  <c r="K2702" i="2" s="1"/>
  <c r="K2703" i="2" s="1"/>
  <c r="K2704" i="2" s="1"/>
  <c r="K2705" i="2" s="1"/>
  <c r="K2706" i="2" s="1"/>
  <c r="O997" i="7" l="1"/>
  <c r="O866" i="7"/>
  <c r="O233" i="7"/>
  <c r="O549" i="7"/>
  <c r="O623" i="7"/>
  <c r="O536" i="7"/>
  <c r="O2613" i="7"/>
  <c r="O1747" i="7"/>
  <c r="O1804" i="7"/>
  <c r="O788" i="7"/>
  <c r="O1881" i="7"/>
  <c r="O1761" i="7"/>
  <c r="O1238" i="7"/>
  <c r="O2130" i="7"/>
  <c r="O2094" i="7"/>
  <c r="O1131" i="7"/>
  <c r="O789" i="7"/>
  <c r="O1079" i="7"/>
  <c r="O1188" i="7"/>
  <c r="O1399" i="7"/>
  <c r="O2576" i="7"/>
  <c r="O765" i="7"/>
  <c r="O782" i="7"/>
  <c r="O882" i="7"/>
  <c r="O846" i="7"/>
  <c r="O1500" i="7"/>
  <c r="O1428" i="7"/>
  <c r="O2469" i="7"/>
  <c r="O974" i="7"/>
  <c r="O586" i="7"/>
  <c r="O1857" i="7"/>
  <c r="O2422" i="7"/>
  <c r="O2350" i="7"/>
  <c r="O2242" i="7"/>
  <c r="O368" i="7"/>
  <c r="O717" i="7"/>
  <c r="O404" i="7"/>
  <c r="O1322" i="7"/>
  <c r="O1840" i="7"/>
  <c r="O830" i="7"/>
  <c r="O1459" i="7"/>
  <c r="O1006" i="7"/>
  <c r="O478" i="7"/>
  <c r="O1855" i="7"/>
  <c r="O1783" i="7"/>
  <c r="O1768" i="7"/>
  <c r="O564" i="7"/>
  <c r="O1833" i="7"/>
  <c r="O1713" i="7"/>
  <c r="O1978" i="7"/>
  <c r="O741" i="7"/>
  <c r="O1445" i="7"/>
  <c r="O1409" i="7"/>
  <c r="O1187" i="7"/>
  <c r="O1151" i="7"/>
  <c r="O1115" i="7"/>
  <c r="O1876" i="7"/>
  <c r="O902" i="7"/>
  <c r="O2133" i="7"/>
  <c r="O1254" i="7"/>
  <c r="O2516" i="7"/>
  <c r="O327" i="7"/>
  <c r="O384" i="7"/>
  <c r="O1392" i="7"/>
  <c r="O2218" i="7"/>
  <c r="O1711" i="7"/>
  <c r="O1060" i="7"/>
  <c r="O1929" i="7"/>
  <c r="O2036" i="7"/>
  <c r="O1931" i="7"/>
  <c r="O1214" i="7"/>
  <c r="O1912" i="7"/>
  <c r="O1294" i="7"/>
  <c r="O1167" i="7"/>
  <c r="O954" i="7"/>
  <c r="O1078" i="7"/>
  <c r="O2326" i="7"/>
  <c r="O1043" i="7"/>
  <c r="O602" i="7"/>
  <c r="O1106" i="7"/>
  <c r="O1435" i="7"/>
  <c r="O1101" i="7"/>
  <c r="O918" i="7"/>
  <c r="O806" i="7"/>
  <c r="O2581" i="7"/>
  <c r="O1650" i="7"/>
  <c r="O1614" i="7"/>
  <c r="O2157" i="7"/>
  <c r="O2080" i="7"/>
  <c r="O1325" i="7"/>
  <c r="O761" i="7"/>
  <c r="O689" i="7"/>
  <c r="O672" i="7"/>
  <c r="O636" i="7"/>
  <c r="O248" i="7"/>
  <c r="O819" i="7"/>
  <c r="O210" i="7"/>
  <c r="O988" i="7"/>
  <c r="O916" i="7"/>
  <c r="O880" i="7"/>
  <c r="O746" i="7"/>
  <c r="O730" i="7"/>
  <c r="O710" i="7"/>
  <c r="O558" i="7"/>
  <c r="O522" i="7"/>
  <c r="O346" i="7"/>
  <c r="O325" i="7"/>
  <c r="O473" i="7"/>
  <c r="O563" i="7"/>
  <c r="O527" i="7"/>
  <c r="O491" i="7"/>
  <c r="O1464" i="7"/>
  <c r="O2637" i="7"/>
  <c r="O1905" i="7"/>
  <c r="O1483" i="7"/>
  <c r="O1042" i="7"/>
  <c r="O520" i="7"/>
  <c r="O2482" i="7"/>
  <c r="O2458" i="7"/>
  <c r="O2434" i="7"/>
  <c r="O2357" i="7"/>
  <c r="O2321" i="7"/>
  <c r="O2249" i="7"/>
  <c r="O1631" i="7"/>
  <c r="O2087" i="7"/>
  <c r="O2263" i="7"/>
  <c r="O2024" i="7"/>
  <c r="O285" i="7"/>
  <c r="O324" i="7"/>
  <c r="P2694" i="7"/>
  <c r="O716" i="7"/>
  <c r="O2109" i="7"/>
  <c r="O462" i="7"/>
  <c r="O813" i="7"/>
  <c r="O606" i="7"/>
  <c r="O2220" i="7"/>
  <c r="O2495" i="7"/>
  <c r="O2119" i="7"/>
  <c r="O1974" i="7"/>
  <c r="O781" i="7"/>
  <c r="O596" i="7"/>
  <c r="O1961" i="7"/>
  <c r="O2285" i="7"/>
  <c r="O359" i="7"/>
  <c r="O229" i="7"/>
  <c r="O821" i="7"/>
  <c r="O2502" i="7"/>
  <c r="O1901" i="7"/>
  <c r="O820" i="7"/>
  <c r="O695" i="7"/>
  <c r="O538" i="7"/>
  <c r="O1181" i="7"/>
  <c r="O1997" i="7"/>
  <c r="O1145" i="7"/>
  <c r="O1219" i="7"/>
  <c r="O2586" i="7"/>
  <c r="O1013" i="7"/>
  <c r="O977" i="7"/>
  <c r="O1315" i="7"/>
  <c r="O797" i="7"/>
  <c r="O864" i="7"/>
  <c r="L2695" i="7"/>
  <c r="L2695" i="6"/>
  <c r="O1542" i="7"/>
  <c r="O745" i="7"/>
  <c r="O663" i="7"/>
  <c r="O2468" i="7"/>
  <c r="O381" i="7"/>
  <c r="O944" i="7"/>
  <c r="O542" i="7"/>
  <c r="O2473" i="7"/>
  <c r="O2437" i="7"/>
  <c r="O513" i="7"/>
  <c r="O270" i="7"/>
  <c r="K2695" i="7"/>
  <c r="K2695" i="6"/>
  <c r="O2184" i="7"/>
  <c r="O2567" i="7"/>
  <c r="O1373" i="7"/>
  <c r="O817" i="7"/>
  <c r="O796" i="7"/>
  <c r="O724" i="7"/>
  <c r="O709" i="7"/>
  <c r="O676" i="7"/>
  <c r="O511" i="7"/>
  <c r="O1236" i="7"/>
  <c r="O1252" i="7"/>
  <c r="O1129" i="7"/>
  <c r="O1003" i="7"/>
  <c r="O1098" i="7"/>
  <c r="O375" i="7"/>
  <c r="O345" i="7"/>
  <c r="J2695" i="7"/>
  <c r="J2695" i="6"/>
  <c r="O1134" i="7"/>
  <c r="O234" i="7"/>
  <c r="O1269" i="7"/>
  <c r="O301" i="7"/>
  <c r="O1358" i="7"/>
  <c r="O1192" i="7"/>
  <c r="O2155" i="7"/>
  <c r="O2083" i="7"/>
  <c r="O2010" i="7"/>
  <c r="O1583" i="7"/>
  <c r="O2174" i="7"/>
  <c r="O1874" i="7"/>
  <c r="O772" i="7"/>
  <c r="O1288" i="7"/>
  <c r="O859" i="7"/>
  <c r="O1123" i="7"/>
  <c r="O1746" i="7"/>
  <c r="O875" i="7"/>
  <c r="O836" i="7"/>
  <c r="O980" i="7"/>
  <c r="O1907" i="7"/>
  <c r="O2680" i="7"/>
  <c r="O2104" i="7"/>
  <c r="O519" i="7"/>
  <c r="O495" i="7"/>
  <c r="O1201" i="7"/>
  <c r="O412" i="7"/>
  <c r="O251" i="7"/>
  <c r="O304" i="7"/>
  <c r="O1087" i="7"/>
  <c r="O1051" i="7"/>
  <c r="O669" i="7"/>
  <c r="O633" i="7"/>
  <c r="O799" i="7"/>
  <c r="O783" i="7"/>
  <c r="O763" i="7"/>
  <c r="O727" i="7"/>
  <c r="O691" i="7"/>
  <c r="O638" i="7"/>
  <c r="O419" i="7"/>
  <c r="O936" i="7"/>
  <c r="O2466" i="7"/>
  <c r="O719" i="7"/>
  <c r="O656" i="7"/>
  <c r="O1109" i="7"/>
  <c r="O2132" i="7"/>
  <c r="O1125" i="7"/>
  <c r="O1847" i="7"/>
  <c r="O1811" i="7"/>
  <c r="O1775" i="7"/>
  <c r="O1739" i="7"/>
  <c r="O1609" i="7"/>
  <c r="O1573" i="7"/>
  <c r="O967" i="7"/>
  <c r="O1736" i="7"/>
  <c r="O1679" i="7"/>
  <c r="O905" i="7"/>
  <c r="O869" i="7"/>
  <c r="O265" i="7"/>
  <c r="O952" i="7"/>
  <c r="O1305" i="7"/>
  <c r="E2692" i="5"/>
  <c r="G2696" i="5"/>
  <c r="F2696" i="5"/>
  <c r="H2696" i="5"/>
  <c r="O1578" i="7"/>
  <c r="O1289" i="7"/>
  <c r="O2288" i="7"/>
  <c r="O2319" i="7"/>
  <c r="O2226" i="7"/>
  <c r="O931" i="7"/>
  <c r="O895" i="7"/>
  <c r="O694" i="7"/>
  <c r="O250" i="7"/>
  <c r="O479" i="7"/>
  <c r="O506" i="7"/>
  <c r="O260" i="7"/>
  <c r="O2324" i="7"/>
  <c r="O1172" i="7"/>
  <c r="O2603" i="7"/>
  <c r="O1337" i="7"/>
  <c r="O1995" i="7"/>
  <c r="O856" i="7"/>
  <c r="O700" i="7"/>
  <c r="O547" i="7"/>
  <c r="O2164" i="7"/>
  <c r="O1806" i="7"/>
  <c r="O2169" i="7"/>
  <c r="O1299" i="7"/>
  <c r="O1208" i="7"/>
  <c r="O1057" i="7"/>
  <c r="O369" i="7"/>
  <c r="O230" i="7"/>
  <c r="O395" i="7"/>
  <c r="O1008" i="7"/>
  <c r="O2232" i="7"/>
  <c r="O2049" i="7"/>
  <c r="O786" i="7"/>
  <c r="O767" i="7"/>
  <c r="O750" i="7"/>
  <c r="O1253" i="7"/>
  <c r="O1235" i="7"/>
  <c r="O725" i="7"/>
  <c r="O417" i="7"/>
  <c r="O1710" i="7"/>
  <c r="O835" i="7"/>
  <c r="O1065" i="7"/>
  <c r="O993" i="7"/>
  <c r="O921" i="7"/>
  <c r="O885" i="7"/>
  <c r="O609" i="7"/>
  <c r="O625" i="7"/>
  <c r="O1150" i="7"/>
  <c r="O2213" i="7"/>
  <c r="O1922" i="7"/>
  <c r="O1575" i="7"/>
  <c r="O803" i="7"/>
  <c r="O748" i="7"/>
  <c r="O714" i="7"/>
  <c r="O2188" i="7"/>
  <c r="O1114" i="7"/>
  <c r="O2287" i="7"/>
  <c r="O2051" i="7"/>
  <c r="O972" i="7"/>
  <c r="O900" i="7"/>
  <c r="O1093" i="7"/>
  <c r="O1601" i="7"/>
  <c r="O983" i="7"/>
  <c r="O911" i="7"/>
  <c r="O2605" i="7"/>
  <c r="O2461" i="7"/>
  <c r="O1770" i="7"/>
  <c r="O1871" i="7"/>
  <c r="O1835" i="7"/>
  <c r="O1799" i="7"/>
  <c r="O1763" i="7"/>
  <c r="O1597" i="7"/>
  <c r="O2627" i="7"/>
  <c r="O1732" i="7"/>
  <c r="O1638" i="7"/>
  <c r="O2152" i="7"/>
  <c r="O2128" i="7"/>
  <c r="O1317" i="7"/>
  <c r="O1281" i="7"/>
  <c r="O1126" i="7"/>
  <c r="O964" i="7"/>
  <c r="O892" i="7"/>
  <c r="O1375" i="7"/>
  <c r="O1351" i="7"/>
  <c r="O1327" i="7"/>
  <c r="O758" i="7"/>
  <c r="O742" i="7"/>
  <c r="O722" i="7"/>
  <c r="O686" i="7"/>
  <c r="O570" i="7"/>
  <c r="O534" i="7"/>
  <c r="O498" i="7"/>
  <c r="O503" i="7"/>
  <c r="O1350" i="7"/>
  <c r="O1210" i="7"/>
  <c r="O1365" i="7"/>
  <c r="O1848" i="7"/>
  <c r="O1776" i="7"/>
  <c r="O1910" i="7"/>
  <c r="O2427" i="7"/>
  <c r="O246" i="7"/>
  <c r="O2195" i="7"/>
  <c r="O279" i="7"/>
  <c r="O1886" i="7"/>
  <c r="O2340" i="7"/>
  <c r="O2413" i="7"/>
  <c r="O1873" i="7"/>
  <c r="O608" i="7"/>
  <c r="O1071" i="7"/>
  <c r="O1244" i="7"/>
  <c r="O1044" i="7"/>
  <c r="O302" i="7"/>
  <c r="O318" i="7"/>
  <c r="O340" i="7"/>
  <c r="O1788" i="7"/>
  <c r="O793" i="7"/>
  <c r="O632" i="7"/>
  <c r="O1683" i="7"/>
  <c r="O1667" i="7"/>
  <c r="O387" i="7"/>
  <c r="O286" i="7"/>
  <c r="O351" i="7"/>
  <c r="O518" i="7"/>
  <c r="O1860" i="7"/>
  <c r="O2591" i="7"/>
  <c r="O815" i="7"/>
  <c r="O1356" i="7"/>
  <c r="O2365" i="7"/>
  <c r="O2678" i="7"/>
  <c r="O1221" i="7"/>
  <c r="O1204" i="7"/>
  <c r="O1164" i="7"/>
  <c r="O1116" i="7"/>
  <c r="O1168" i="7"/>
  <c r="O1165" i="7"/>
  <c r="O1517" i="7"/>
  <c r="O867" i="7"/>
  <c r="O206" i="7"/>
  <c r="O222" i="7"/>
  <c r="O1568" i="7"/>
  <c r="O215" i="7"/>
  <c r="O1004" i="7"/>
  <c r="O671" i="7"/>
  <c r="O642" i="7"/>
  <c r="O526" i="7"/>
  <c r="O2041" i="7"/>
  <c r="O2023" i="7"/>
  <c r="O1975" i="7"/>
  <c r="O1958" i="7"/>
  <c r="O1941" i="7"/>
  <c r="O1220" i="7"/>
  <c r="O322" i="7"/>
  <c r="O809" i="7"/>
  <c r="O1000" i="7"/>
  <c r="O2490" i="7"/>
  <c r="O2408" i="7"/>
  <c r="O1633" i="7"/>
  <c r="O2210" i="7"/>
  <c r="O1959" i="7"/>
  <c r="O757" i="7"/>
  <c r="O711" i="7"/>
  <c r="O576" i="7"/>
  <c r="O1162" i="7"/>
  <c r="O1108" i="7"/>
  <c r="O1184" i="7"/>
  <c r="O1160" i="7"/>
  <c r="O984" i="7"/>
  <c r="O912" i="7"/>
  <c r="O1698" i="7"/>
  <c r="O1033" i="7"/>
  <c r="O371" i="7"/>
  <c r="O653" i="7"/>
  <c r="O592" i="7"/>
  <c r="O481" i="7"/>
  <c r="O1482" i="7"/>
  <c r="O1026" i="7"/>
  <c r="O559" i="7"/>
  <c r="O523" i="7"/>
  <c r="O1135" i="7"/>
  <c r="O1662" i="7"/>
  <c r="O1064" i="7"/>
  <c r="O987" i="7"/>
  <c r="O2569" i="7"/>
  <c r="O2533" i="7"/>
  <c r="O2497" i="7"/>
  <c r="O1592" i="7"/>
  <c r="O1520" i="7"/>
  <c r="O446" i="7"/>
  <c r="O1100" i="7"/>
  <c r="O2555" i="7"/>
  <c r="O2483" i="7"/>
  <c r="O668" i="7"/>
  <c r="O1311" i="7"/>
  <c r="O1341" i="7"/>
  <c r="O1275" i="7"/>
  <c r="O1035" i="7"/>
  <c r="O2639" i="7"/>
  <c r="O706" i="7"/>
  <c r="O1111" i="7"/>
  <c r="O1734" i="7"/>
  <c r="O1110" i="7"/>
  <c r="O443" i="7"/>
  <c r="O928" i="7"/>
  <c r="O256" i="7"/>
  <c r="O575" i="7"/>
  <c r="O1136" i="7"/>
  <c r="O539" i="7"/>
  <c r="O1080" i="7"/>
  <c r="O1780" i="7"/>
  <c r="O1152" i="7"/>
  <c r="O1265" i="7"/>
  <c r="O884" i="7"/>
  <c r="O214" i="7"/>
  <c r="O342" i="7"/>
  <c r="O2384" i="7"/>
  <c r="O2240" i="7"/>
  <c r="O1530" i="7"/>
  <c r="O1460" i="7"/>
  <c r="O2186" i="7"/>
  <c r="O2370" i="7"/>
  <c r="O721" i="7"/>
  <c r="O666" i="7"/>
  <c r="O622" i="7"/>
  <c r="O605" i="7"/>
  <c r="O617" i="7"/>
  <c r="O271" i="7"/>
  <c r="O1640" i="7"/>
  <c r="O848" i="7"/>
  <c r="O1878" i="7"/>
  <c r="O2634" i="7"/>
  <c r="O436" i="7"/>
  <c r="O239" i="7"/>
  <c r="O457" i="7"/>
  <c r="O423" i="7"/>
  <c r="O1852" i="7"/>
  <c r="O1854" i="7"/>
  <c r="O2352" i="7"/>
  <c r="O2376" i="7"/>
  <c r="O1146" i="7"/>
  <c r="O1616" i="7"/>
  <c r="O1544" i="7"/>
  <c r="O773" i="7"/>
  <c r="O376" i="7"/>
  <c r="O235" i="7"/>
  <c r="O595" i="7"/>
  <c r="O554" i="7"/>
  <c r="O1096" i="7"/>
  <c r="O1872" i="7"/>
  <c r="O1800" i="7"/>
  <c r="O2519" i="7"/>
  <c r="O2454" i="7"/>
  <c r="O2447" i="7"/>
  <c r="O2511" i="7"/>
  <c r="O2439" i="7"/>
  <c r="O948" i="7"/>
  <c r="O2622" i="7"/>
  <c r="O1630" i="7"/>
  <c r="O1211" i="7"/>
  <c r="O484" i="7"/>
  <c r="O453" i="7"/>
  <c r="O2583" i="7"/>
  <c r="O837" i="7"/>
  <c r="O779" i="7"/>
  <c r="O747" i="7"/>
  <c r="O647" i="7"/>
  <c r="O567" i="7"/>
  <c r="O514" i="7"/>
  <c r="O1261" i="7"/>
  <c r="O1207" i="7"/>
  <c r="O1245" i="7"/>
  <c r="O1086" i="7"/>
  <c r="O1705" i="7"/>
  <c r="O426" i="7"/>
  <c r="O448" i="7"/>
  <c r="O323" i="7"/>
  <c r="O287" i="7"/>
  <c r="O390" i="7"/>
  <c r="O2377" i="7"/>
  <c r="O1862" i="7"/>
  <c r="O1346" i="7"/>
  <c r="O1225" i="7"/>
  <c r="O2651" i="7"/>
  <c r="O1720" i="7"/>
  <c r="O1324" i="7"/>
  <c r="O1159" i="7"/>
  <c r="O203" i="7"/>
  <c r="O840" i="7"/>
  <c r="O2292" i="7"/>
  <c r="O1406" i="7"/>
  <c r="O1387" i="7"/>
  <c r="O583" i="7"/>
  <c r="O354" i="7"/>
  <c r="O2058" i="7"/>
  <c r="O1954" i="7"/>
  <c r="O1249" i="7"/>
  <c r="O1215" i="7"/>
  <c r="O259" i="7"/>
  <c r="O1802" i="7"/>
  <c r="O1233" i="7"/>
  <c r="O238" i="7"/>
  <c r="O908" i="7"/>
  <c r="O414" i="7"/>
  <c r="O472" i="7"/>
  <c r="O1088" i="7"/>
  <c r="O1009" i="7"/>
  <c r="O1674" i="7"/>
  <c r="O1681" i="7"/>
  <c r="O1124" i="7"/>
  <c r="O407" i="7"/>
  <c r="O1908" i="7"/>
  <c r="O1778" i="7"/>
  <c r="O1198" i="7"/>
  <c r="O985" i="7"/>
  <c r="O306" i="7"/>
  <c r="O915" i="7"/>
  <c r="O2550" i="7"/>
  <c r="O310" i="7"/>
  <c r="O641" i="7"/>
  <c r="O485" i="7"/>
  <c r="O1193" i="7"/>
  <c r="O1199" i="7"/>
  <c r="O807" i="7"/>
  <c r="O1032" i="7"/>
  <c r="O1430" i="7"/>
  <c r="O223" i="7"/>
  <c r="O275" i="7"/>
  <c r="O311" i="7"/>
  <c r="O1052" i="7"/>
  <c r="O378" i="7"/>
  <c r="O2623" i="7"/>
  <c r="O1657" i="7"/>
  <c r="O2610" i="7"/>
  <c r="O2562" i="7"/>
  <c r="O1686" i="7"/>
  <c r="O1203" i="7"/>
  <c r="O1237" i="7"/>
  <c r="O2092" i="7"/>
  <c r="O294" i="7"/>
  <c r="O973" i="7"/>
  <c r="O937" i="7"/>
  <c r="O901" i="7"/>
  <c r="O865" i="7"/>
  <c r="O458" i="7"/>
  <c r="O388" i="7"/>
  <c r="O263" i="7"/>
  <c r="O1099" i="7"/>
  <c r="O1063" i="7"/>
  <c r="O1027" i="7"/>
  <c r="O855" i="7"/>
  <c r="O645" i="7"/>
  <c r="O587" i="7"/>
  <c r="O476" i="7"/>
  <c r="O205" i="7"/>
  <c r="O811" i="7"/>
  <c r="O795" i="7"/>
  <c r="O775" i="7"/>
  <c r="O739" i="7"/>
  <c r="O703" i="7"/>
  <c r="O650" i="7"/>
  <c r="O614" i="7"/>
  <c r="O465" i="7"/>
  <c r="O411" i="7"/>
  <c r="O2328" i="7"/>
  <c r="O2244" i="7"/>
  <c r="O1370" i="7"/>
  <c r="O712" i="7"/>
  <c r="O588" i="7"/>
  <c r="O502" i="7"/>
  <c r="O1083" i="7"/>
  <c r="O202" i="7"/>
  <c r="O2401" i="7"/>
  <c r="O2343" i="7"/>
  <c r="O2146" i="7"/>
  <c r="O784" i="7"/>
  <c r="O755" i="7"/>
  <c r="O460" i="7"/>
  <c r="O334" i="7"/>
  <c r="O424" i="7"/>
  <c r="O2557" i="7"/>
  <c r="O2521" i="7"/>
  <c r="O2485" i="7"/>
  <c r="O2449" i="7"/>
  <c r="O2396" i="7"/>
  <c r="O1604" i="7"/>
  <c r="O1532" i="7"/>
  <c r="O1751" i="7"/>
  <c r="O2692" i="7"/>
  <c r="O2507" i="7"/>
  <c r="O1691" i="7"/>
  <c r="O1655" i="7"/>
  <c r="O1458" i="7"/>
  <c r="O1377" i="7"/>
  <c r="O1329" i="7"/>
  <c r="O1313" i="7"/>
  <c r="O1257" i="7"/>
  <c r="O1138" i="7"/>
  <c r="O785" i="7"/>
  <c r="O749" i="7"/>
  <c r="O507" i="7"/>
  <c r="O824" i="7"/>
  <c r="O1056" i="7"/>
  <c r="O1012" i="7"/>
  <c r="O940" i="7"/>
  <c r="O904" i="7"/>
  <c r="O868" i="7"/>
  <c r="O1303" i="7"/>
  <c r="O1171" i="7"/>
  <c r="O814" i="7"/>
  <c r="O754" i="7"/>
  <c r="O734" i="7"/>
  <c r="O698" i="7"/>
  <c r="O546" i="7"/>
  <c r="O510" i="7"/>
  <c r="O329" i="7"/>
  <c r="O305" i="7"/>
  <c r="O551" i="7"/>
  <c r="O515" i="7"/>
  <c r="O435" i="7"/>
  <c r="O415" i="7"/>
  <c r="O379" i="7"/>
  <c r="O343" i="7"/>
  <c r="O683" i="7"/>
  <c r="O670" i="7"/>
  <c r="O2072" i="7"/>
  <c r="O1448" i="7"/>
  <c r="O1036" i="7"/>
  <c r="O723" i="7"/>
  <c r="O2534" i="7"/>
  <c r="O441" i="7"/>
  <c r="O629" i="7"/>
  <c r="O2388" i="7"/>
  <c r="O1956" i="7"/>
  <c r="O2690" i="7"/>
  <c r="O736" i="7"/>
  <c r="O584" i="7"/>
  <c r="O1128" i="7"/>
  <c r="O1506" i="7"/>
  <c r="O1186" i="7"/>
  <c r="O2445" i="7"/>
  <c r="O1552" i="7"/>
  <c r="O258" i="7"/>
  <c r="O438" i="7"/>
  <c r="O1040" i="7"/>
  <c r="O2659" i="7"/>
  <c r="O1850" i="7"/>
  <c r="O1503" i="7"/>
  <c r="O707" i="7"/>
  <c r="O1263" i="7"/>
  <c r="O1227" i="7"/>
  <c r="O2063" i="7"/>
  <c r="O211" i="7"/>
  <c r="O357" i="7"/>
  <c r="O299" i="7"/>
  <c r="O1148" i="7"/>
  <c r="O1112" i="7"/>
  <c r="O431" i="7"/>
  <c r="O2635" i="7"/>
  <c r="O1047" i="7"/>
  <c r="O1827" i="7"/>
  <c r="O1719" i="7"/>
  <c r="O1916" i="7"/>
  <c r="O1772" i="7"/>
  <c r="O1756" i="7"/>
  <c r="O227" i="7"/>
  <c r="O247" i="7"/>
  <c r="O337" i="7"/>
  <c r="O1836" i="7"/>
  <c r="O2329" i="7"/>
  <c r="O475" i="7"/>
  <c r="O1092" i="7"/>
  <c r="O1161" i="7"/>
  <c r="O1937" i="7"/>
  <c r="O1316" i="7"/>
  <c r="O335" i="7"/>
  <c r="O2177" i="7"/>
  <c r="O849" i="7"/>
  <c r="O808" i="7"/>
  <c r="O760" i="7"/>
  <c r="O731" i="7"/>
  <c r="O1076" i="7"/>
  <c r="O2688" i="7"/>
  <c r="O2264" i="7"/>
  <c r="O1484" i="7"/>
  <c r="O759" i="7"/>
  <c r="O688" i="7"/>
  <c r="O352" i="7"/>
  <c r="O316" i="7"/>
  <c r="O298" i="7"/>
  <c r="O687" i="7"/>
  <c r="O634" i="7"/>
  <c r="O620" i="7"/>
  <c r="O504" i="7"/>
  <c r="O2663" i="7"/>
  <c r="O330" i="7"/>
  <c r="O665" i="7"/>
  <c r="O1693" i="7"/>
  <c r="O402" i="7"/>
  <c r="O313" i="7"/>
  <c r="O1554" i="7"/>
  <c r="O2165" i="7"/>
  <c r="O2559" i="7"/>
  <c r="O1971" i="7"/>
  <c r="O769" i="7"/>
  <c r="O535" i="7"/>
  <c r="O2570" i="7"/>
  <c r="O1342" i="7"/>
  <c r="O1326" i="7"/>
  <c r="O960" i="7"/>
  <c r="O888" i="7"/>
  <c r="O219" i="7"/>
  <c r="O1738" i="7"/>
  <c r="O1507" i="7"/>
  <c r="O494" i="7"/>
  <c r="O2489" i="7"/>
  <c r="O1240" i="7"/>
  <c r="O1223" i="7"/>
  <c r="O1170" i="7"/>
  <c r="O350" i="7"/>
  <c r="O1185" i="7"/>
  <c r="O447" i="7"/>
  <c r="O264" i="7"/>
  <c r="O228" i="7"/>
  <c r="O2579" i="7"/>
  <c r="O649" i="7"/>
  <c r="O1169" i="7"/>
  <c r="O1528" i="7"/>
  <c r="O1374" i="7"/>
  <c r="O1309" i="7"/>
  <c r="O2689" i="7"/>
  <c r="O2626" i="7"/>
  <c r="O1950" i="7"/>
  <c r="O218" i="7"/>
  <c r="O1091" i="7"/>
  <c r="O1293" i="7"/>
  <c r="O280" i="7"/>
  <c r="O1156" i="7"/>
  <c r="O452" i="7"/>
  <c r="O430" i="7"/>
  <c r="O394" i="7"/>
  <c r="O440" i="7"/>
  <c r="O326" i="7"/>
  <c r="O1944" i="7"/>
  <c r="O1636" i="7"/>
  <c r="O1830" i="7"/>
  <c r="O2433" i="7"/>
  <c r="O1576" i="7"/>
  <c r="O1268" i="7"/>
  <c r="O2112" i="7"/>
  <c r="O1628" i="7"/>
  <c r="O1584" i="7"/>
  <c r="O1556" i="7"/>
  <c r="O992" i="7"/>
  <c r="O2561" i="7"/>
  <c r="O2525" i="7"/>
  <c r="O976" i="7"/>
  <c r="O872" i="7"/>
  <c r="O1218" i="7"/>
  <c r="O309" i="7"/>
  <c r="O273" i="7"/>
  <c r="O237" i="7"/>
  <c r="O466" i="7"/>
  <c r="O372" i="7"/>
  <c r="O331" i="7"/>
  <c r="O295" i="7"/>
  <c r="O252" i="7"/>
  <c r="O1590" i="7"/>
  <c r="O2681" i="7"/>
  <c r="O499" i="7"/>
  <c r="O482" i="7"/>
  <c r="O1277" i="7"/>
  <c r="O2404" i="7"/>
  <c r="O2304" i="7"/>
  <c r="O1338" i="7"/>
  <c r="O1239" i="7"/>
  <c r="O1417" i="7"/>
  <c r="O1564" i="7"/>
  <c r="O1304" i="7"/>
  <c r="O2387" i="7"/>
  <c r="O2060" i="7"/>
  <c r="O1494" i="7"/>
  <c r="O1470" i="7"/>
  <c r="O2631" i="7"/>
  <c r="O1859" i="7"/>
  <c r="O1823" i="7"/>
  <c r="O1803" i="7"/>
  <c r="O1787" i="7"/>
  <c r="O1731" i="7"/>
  <c r="O1715" i="7"/>
  <c r="O1637" i="7"/>
  <c r="O1585" i="7"/>
  <c r="O2587" i="7"/>
  <c r="O2551" i="7"/>
  <c r="O2515" i="7"/>
  <c r="O2479" i="7"/>
  <c r="O2443" i="7"/>
  <c r="O2426" i="7"/>
  <c r="O2390" i="7"/>
  <c r="O2354" i="7"/>
  <c r="O2282" i="7"/>
  <c r="O2246" i="7"/>
  <c r="O1764" i="7"/>
  <c r="O1728" i="7"/>
  <c r="O1634" i="7"/>
  <c r="O1598" i="7"/>
  <c r="O1562" i="7"/>
  <c r="O1526" i="7"/>
  <c r="O1509" i="7"/>
  <c r="O399" i="7"/>
  <c r="O1858" i="7"/>
  <c r="O1822" i="7"/>
  <c r="O1786" i="7"/>
  <c r="O1722" i="7"/>
  <c r="O1673" i="7"/>
  <c r="O262" i="7"/>
  <c r="O975" i="7"/>
  <c r="O963" i="7"/>
  <c r="O1321" i="7"/>
  <c r="O1144" i="7"/>
  <c r="O1279" i="7"/>
  <c r="O370" i="7"/>
  <c r="O266" i="7"/>
  <c r="O427" i="7"/>
  <c r="O391" i="7"/>
  <c r="O355" i="7"/>
  <c r="O1920" i="7"/>
  <c r="O2471" i="7"/>
  <c r="O1730" i="7"/>
  <c r="O2524" i="7"/>
  <c r="O2019" i="7"/>
  <c r="O2201" i="7"/>
  <c r="O827" i="7"/>
  <c r="O1180" i="7"/>
  <c r="O1120" i="7"/>
  <c r="O1914" i="7"/>
  <c r="O1890" i="7"/>
  <c r="O1395" i="7"/>
  <c r="O2428" i="7"/>
  <c r="O1314" i="7"/>
  <c r="O2394" i="7"/>
  <c r="O1427" i="7"/>
  <c r="O2359" i="7"/>
  <c r="O2323" i="7"/>
  <c r="O1651" i="7"/>
  <c r="O1615" i="7"/>
  <c r="O1579" i="7"/>
  <c r="O1543" i="7"/>
  <c r="O363" i="7"/>
  <c r="O2318" i="7"/>
  <c r="O1661" i="7"/>
  <c r="O713" i="7"/>
  <c r="O920" i="7"/>
  <c r="O1182" i="7"/>
  <c r="O398" i="7"/>
  <c r="O348" i="7"/>
  <c r="O1178" i="7"/>
  <c r="O425" i="7"/>
  <c r="O401" i="7"/>
  <c r="O377" i="7"/>
  <c r="O353" i="7"/>
  <c r="O300" i="7"/>
  <c r="O216" i="7"/>
  <c r="O2478" i="7"/>
  <c r="O1508" i="7"/>
  <c r="O2523" i="7"/>
  <c r="O2451" i="7"/>
  <c r="O2189" i="7"/>
  <c r="O844" i="7"/>
  <c r="O697" i="7"/>
  <c r="O2630" i="7"/>
  <c r="O2416" i="7"/>
  <c r="O2322" i="7"/>
  <c r="O1953" i="7"/>
  <c r="O1436" i="7"/>
  <c r="O1400" i="7"/>
  <c r="O2356" i="7"/>
  <c r="O1439" i="7"/>
  <c r="O1393" i="7"/>
  <c r="O2296" i="7"/>
  <c r="O2224" i="7"/>
  <c r="O2077" i="7"/>
  <c r="O1559" i="7"/>
  <c r="O1434" i="7"/>
  <c r="O1369" i="7"/>
  <c r="O1353" i="7"/>
  <c r="O1287" i="7"/>
  <c r="O1212" i="7"/>
  <c r="O1196" i="7"/>
  <c r="O1302" i="7"/>
  <c r="O2206" i="7"/>
  <c r="O2170" i="7"/>
  <c r="O2124" i="7"/>
  <c r="O2088" i="7"/>
  <c r="O2050" i="7"/>
  <c r="O2638" i="7"/>
  <c r="O2602" i="7"/>
  <c r="O2514" i="7"/>
  <c r="O1485" i="7"/>
  <c r="O1449" i="7"/>
  <c r="O1413" i="7"/>
  <c r="O1360" i="7"/>
  <c r="O1055" i="7"/>
  <c r="O383" i="7"/>
  <c r="O1285" i="7"/>
  <c r="O682" i="7"/>
  <c r="O1132" i="7"/>
  <c r="O464" i="7"/>
  <c r="O406" i="7"/>
  <c r="O317" i="7"/>
  <c r="O293" i="7"/>
  <c r="O469" i="7"/>
  <c r="O290" i="7"/>
  <c r="O242" i="7"/>
  <c r="O338" i="7"/>
  <c r="O254" i="7"/>
  <c r="O2300" i="7"/>
  <c r="O1518" i="7"/>
  <c r="O2595" i="7"/>
  <c r="O644" i="7"/>
  <c r="O2059" i="7"/>
  <c r="O1216" i="7"/>
  <c r="O2594" i="7"/>
  <c r="O1866" i="7"/>
  <c r="O1391" i="7"/>
  <c r="O2310" i="7"/>
  <c r="O1980" i="7"/>
  <c r="O996" i="7"/>
  <c r="O924" i="7"/>
  <c r="O2592" i="7"/>
  <c r="O2556" i="7"/>
  <c r="O2395" i="7"/>
  <c r="O1733" i="7"/>
  <c r="O1680" i="7"/>
  <c r="O1502" i="7"/>
  <c r="O1466" i="7"/>
  <c r="O347" i="7"/>
  <c r="O1608" i="7"/>
  <c r="O1580" i="7"/>
  <c r="O1536" i="7"/>
  <c r="O968" i="7"/>
  <c r="O1194" i="7"/>
  <c r="O249" i="7"/>
  <c r="O213" i="7"/>
  <c r="O420" i="7"/>
  <c r="O307" i="7"/>
  <c r="O283" i="7"/>
  <c r="O1166" i="7"/>
  <c r="O442" i="7"/>
  <c r="O240" i="7"/>
  <c r="O1884" i="7"/>
  <c r="O2543" i="7"/>
  <c r="O1706" i="7"/>
  <c r="O1828" i="7"/>
  <c r="O791" i="7"/>
  <c r="O630" i="7"/>
  <c r="O571" i="7"/>
  <c r="O2541" i="7"/>
  <c r="O2269" i="7"/>
  <c r="O2209" i="7"/>
  <c r="O2173" i="7"/>
  <c r="O2156" i="7"/>
  <c r="O2139" i="7"/>
  <c r="O2103" i="7"/>
  <c r="O1994" i="7"/>
  <c r="O1359" i="7"/>
  <c r="O1323" i="7"/>
  <c r="O1174" i="7"/>
  <c r="O2392" i="7"/>
  <c r="O1489" i="7"/>
  <c r="O1352" i="7"/>
  <c r="O2642" i="7"/>
  <c r="O2457" i="7"/>
  <c r="O2677" i="7"/>
  <c r="O2643" i="7"/>
  <c r="O1904" i="7"/>
  <c r="O1868" i="7"/>
  <c r="O2563" i="7"/>
  <c r="O2527" i="7"/>
  <c r="O2491" i="7"/>
  <c r="O2402" i="7"/>
  <c r="O2366" i="7"/>
  <c r="O2330" i="7"/>
  <c r="O2294" i="7"/>
  <c r="O2258" i="7"/>
  <c r="O1834" i="7"/>
  <c r="O1524" i="7"/>
  <c r="O296" i="7"/>
  <c r="O566" i="7"/>
  <c r="O1291" i="7"/>
  <c r="O269" i="7"/>
  <c r="O449" i="7"/>
  <c r="O403" i="7"/>
  <c r="O367" i="7"/>
  <c r="O1645" i="7"/>
  <c r="O2656" i="7"/>
  <c r="O2560" i="7"/>
  <c r="O1926" i="7"/>
  <c r="O805" i="7"/>
  <c r="O509" i="7"/>
  <c r="O2187" i="7"/>
  <c r="O2105" i="7"/>
  <c r="O2042" i="7"/>
  <c r="O2008" i="7"/>
  <c r="O1972" i="7"/>
  <c r="O2228" i="7"/>
  <c r="O2204" i="7"/>
  <c r="O2286" i="7"/>
  <c r="O1627" i="7"/>
  <c r="O1555" i="7"/>
  <c r="O2241" i="7"/>
  <c r="O1569" i="7"/>
  <c r="O1533" i="7"/>
  <c r="O1367" i="7"/>
  <c r="O1331" i="7"/>
  <c r="O1122" i="7"/>
  <c r="O1062" i="7"/>
  <c r="O2477" i="7"/>
  <c r="O1228" i="7"/>
  <c r="O1158" i="7"/>
  <c r="O292" i="7"/>
  <c r="O374" i="7"/>
  <c r="O461" i="7"/>
  <c r="O360" i="7"/>
  <c r="O336" i="7"/>
  <c r="O276" i="7"/>
  <c r="O2372" i="7"/>
  <c r="O1694" i="7"/>
  <c r="O733" i="7"/>
  <c r="O654" i="7"/>
  <c r="O555" i="7"/>
  <c r="O1999" i="7"/>
  <c r="O1405" i="7"/>
  <c r="O1388" i="7"/>
  <c r="O1278" i="7"/>
  <c r="O1642" i="7"/>
  <c r="O1626" i="7"/>
  <c r="O1606" i="7"/>
  <c r="O860" i="7"/>
  <c r="O932" i="7"/>
  <c r="O530" i="7"/>
  <c r="O208" i="7"/>
  <c r="O268" i="7"/>
  <c r="O418" i="7"/>
  <c r="O382" i="7"/>
  <c r="O358" i="7"/>
  <c r="O445" i="7"/>
  <c r="O278" i="7"/>
  <c r="O314" i="7"/>
  <c r="O220" i="7"/>
  <c r="O2316" i="7"/>
  <c r="O1794" i="7"/>
  <c r="O2652" i="7"/>
  <c r="O2320" i="7"/>
  <c r="O1205" i="7"/>
  <c r="O1340" i="7"/>
  <c r="O2568" i="7"/>
  <c r="O2496" i="7"/>
  <c r="O2460" i="7"/>
  <c r="O1853" i="7"/>
  <c r="O1781" i="7"/>
  <c r="O1478" i="7"/>
  <c r="O2385" i="7"/>
  <c r="O2313" i="7"/>
  <c r="O2277" i="7"/>
  <c r="O1492" i="7"/>
  <c r="O207" i="7"/>
  <c r="O896" i="7"/>
  <c r="O2621" i="7"/>
  <c r="O2549" i="7"/>
  <c r="O2420" i="7"/>
  <c r="O2691" i="7"/>
  <c r="O2650" i="7"/>
  <c r="O956" i="7"/>
  <c r="O879" i="7"/>
  <c r="O1206" i="7"/>
  <c r="O333" i="7"/>
  <c r="O297" i="7"/>
  <c r="O261" i="7"/>
  <c r="O225" i="7"/>
  <c r="O396" i="7"/>
  <c r="O319" i="7"/>
  <c r="O204" i="7"/>
  <c r="O341" i="7"/>
  <c r="O312" i="7"/>
  <c r="L6" i="6"/>
  <c r="L6" i="7"/>
  <c r="P6" i="7" s="1"/>
  <c r="O2693" i="7"/>
  <c r="O1537" i="7"/>
  <c r="O1605" i="7"/>
  <c r="O2307" i="7"/>
  <c r="O1463" i="7"/>
  <c r="O2498" i="7"/>
  <c r="O1932" i="7"/>
  <c r="O1513" i="7"/>
  <c r="O2150" i="7"/>
  <c r="O1838" i="7"/>
  <c r="O2499" i="7"/>
  <c r="O2295" i="7"/>
  <c r="O2548" i="7"/>
  <c r="O579" i="7"/>
  <c r="O2272" i="7"/>
  <c r="O1362" i="7"/>
  <c r="O1453" i="7"/>
  <c r="O1376" i="7"/>
  <c r="O1588" i="7"/>
  <c r="O2669" i="7"/>
  <c r="O2628" i="7"/>
  <c r="O2484" i="7"/>
  <c r="O2448" i="7"/>
  <c r="O1877" i="7"/>
  <c r="O1841" i="7"/>
  <c r="O1805" i="7"/>
  <c r="O1769" i="7"/>
  <c r="O2421" i="7"/>
  <c r="O2349" i="7"/>
  <c r="O1456" i="7"/>
  <c r="O1420" i="7"/>
  <c r="O1572" i="7"/>
  <c r="O1512" i="7"/>
  <c r="O951" i="7"/>
  <c r="O2453" i="7"/>
  <c r="O2305" i="7"/>
  <c r="O2633" i="7"/>
  <c r="O2597" i="7"/>
  <c r="O2172" i="7"/>
  <c r="O2641" i="7"/>
  <c r="O1501" i="7"/>
  <c r="O2666" i="7"/>
  <c r="O2138" i="7"/>
  <c r="O1826" i="7"/>
  <c r="O2632" i="7"/>
  <c r="O2571" i="7"/>
  <c r="O2283" i="7"/>
  <c r="O1491" i="7"/>
  <c r="O2069" i="7"/>
  <c r="O2025" i="7"/>
  <c r="O1933" i="7"/>
  <c r="O1635" i="7"/>
  <c r="O1378" i="7"/>
  <c r="O2565" i="7"/>
  <c r="O1899" i="7"/>
  <c r="O1863" i="7"/>
  <c r="O1791" i="7"/>
  <c r="O1755" i="7"/>
  <c r="O1991" i="7"/>
  <c r="O2520" i="7"/>
  <c r="O2566" i="7"/>
  <c r="O1687" i="7"/>
  <c r="O2028" i="7"/>
  <c r="O2599" i="7"/>
  <c r="O2455" i="7"/>
  <c r="O1824" i="7"/>
  <c r="O2425" i="7"/>
  <c r="O2271" i="7"/>
  <c r="O1479" i="7"/>
  <c r="O673" i="7"/>
  <c r="O562" i="7"/>
  <c r="O2192" i="7"/>
  <c r="O2406" i="7"/>
  <c r="O1924" i="7"/>
  <c r="O1888" i="7"/>
  <c r="O1429" i="7"/>
  <c r="O2212" i="7"/>
  <c r="O2335" i="7"/>
  <c r="O1591" i="7"/>
  <c r="O1644" i="7"/>
  <c r="O2233" i="7"/>
  <c r="O1344" i="7"/>
  <c r="O2462" i="7"/>
  <c r="O1525" i="7"/>
  <c r="O2601" i="7"/>
  <c r="O1415" i="7"/>
  <c r="O2676" i="7"/>
  <c r="O2256" i="7"/>
  <c r="O1896" i="7"/>
  <c r="O2098" i="7"/>
  <c r="O2074" i="7"/>
  <c r="O2052" i="7"/>
  <c r="O1354" i="7"/>
  <c r="O2144" i="7"/>
  <c r="O2108" i="7"/>
  <c r="O2464" i="7"/>
  <c r="O2043" i="7"/>
  <c r="O1499" i="7"/>
  <c r="O2665" i="7"/>
  <c r="O1880" i="7"/>
  <c r="O1844" i="7"/>
  <c r="O1808" i="7"/>
  <c r="O1519" i="7"/>
  <c r="O1549" i="7"/>
  <c r="O2608" i="7"/>
  <c r="O2308" i="7"/>
  <c r="O1038" i="7"/>
  <c r="O2317" i="7"/>
  <c r="O1516" i="7"/>
  <c r="O1812" i="7"/>
  <c r="O2617" i="7"/>
  <c r="O2017" i="7"/>
  <c r="O603" i="7"/>
  <c r="O497" i="7"/>
  <c r="O1977" i="7"/>
  <c r="O1446" i="7"/>
  <c r="O1465" i="7"/>
  <c r="O2648" i="7"/>
  <c r="O2532" i="7"/>
  <c r="O2407" i="7"/>
  <c r="O1817" i="7"/>
  <c r="O1709" i="7"/>
  <c r="O1656" i="7"/>
  <c r="O1442" i="7"/>
  <c r="O1870" i="7"/>
  <c r="O1798" i="7"/>
  <c r="O1762" i="7"/>
  <c r="O1697" i="7"/>
  <c r="O1596" i="7"/>
  <c r="O927" i="7"/>
  <c r="O1945" i="7"/>
  <c r="O1955" i="7"/>
  <c r="O1600" i="7"/>
  <c r="O1832" i="7"/>
  <c r="O2664" i="7"/>
  <c r="O2412" i="7"/>
  <c r="O2389" i="7"/>
  <c r="O2134" i="7"/>
  <c r="O1451" i="7"/>
  <c r="O1422" i="7"/>
  <c r="O2500" i="7"/>
  <c r="O2255" i="7"/>
  <c r="O2219" i="7"/>
  <c r="O2113" i="7"/>
  <c r="O1535" i="7"/>
  <c r="O1410" i="7"/>
  <c r="O1333" i="7"/>
  <c r="O1234" i="7"/>
  <c r="O1222" i="7"/>
  <c r="O2148" i="7"/>
  <c r="O1911" i="7"/>
  <c r="O1875" i="7"/>
  <c r="O1839" i="7"/>
  <c r="O1767" i="7"/>
  <c r="O1690" i="7"/>
  <c r="O1654" i="7"/>
  <c r="O1967" i="7"/>
  <c r="O1712" i="7"/>
  <c r="O1618" i="7"/>
  <c r="O2441" i="7"/>
  <c r="O939" i="7"/>
  <c r="O2053" i="7"/>
  <c r="O1561" i="7"/>
  <c r="O1718" i="7"/>
  <c r="O2512" i="7"/>
  <c r="O2007" i="7"/>
  <c r="O1599" i="7"/>
  <c r="O1527" i="7"/>
  <c r="O1419" i="7"/>
  <c r="O1816" i="7"/>
  <c r="O533" i="7"/>
  <c r="O516" i="7"/>
  <c r="O2190" i="7"/>
  <c r="O1330" i="7"/>
  <c r="O2211" i="7"/>
  <c r="O2175" i="7"/>
  <c r="O2153" i="7"/>
  <c r="O2093" i="7"/>
  <c r="O1996" i="7"/>
  <c r="O1938" i="7"/>
  <c r="O1897" i="7"/>
  <c r="O1837" i="7"/>
  <c r="O1801" i="7"/>
  <c r="O1717" i="7"/>
  <c r="O1676" i="7"/>
  <c r="O2284" i="7"/>
  <c r="O2248" i="7"/>
  <c r="O2013" i="7"/>
  <c r="O1989" i="7"/>
  <c r="O1960" i="7"/>
  <c r="O1943" i="7"/>
  <c r="O2293" i="7"/>
  <c r="O2257" i="7"/>
  <c r="O2197" i="7"/>
  <c r="O2161" i="7"/>
  <c r="O2127" i="7"/>
  <c r="O2091" i="7"/>
  <c r="O2057" i="7"/>
  <c r="O2040" i="7"/>
  <c r="O2018" i="7"/>
  <c r="O1936" i="7"/>
  <c r="O1919" i="7"/>
  <c r="O1895" i="7"/>
  <c r="O1383" i="7"/>
  <c r="O1347" i="7"/>
  <c r="O1176" i="7"/>
  <c r="O2334" i="7"/>
  <c r="O2250" i="7"/>
  <c r="O2001" i="7"/>
  <c r="O2488" i="7"/>
  <c r="O2411" i="7"/>
  <c r="O2243" i="7"/>
  <c r="O2183" i="7"/>
  <c r="O2137" i="7"/>
  <c r="O2101" i="7"/>
  <c r="O2065" i="7"/>
  <c r="O2004" i="7"/>
  <c r="O1523" i="7"/>
  <c r="O1357" i="7"/>
  <c r="O1258" i="7"/>
  <c r="O1200" i="7"/>
  <c r="O2194" i="7"/>
  <c r="O2076" i="7"/>
  <c r="O2054" i="7"/>
  <c r="O2684" i="7"/>
  <c r="O2590" i="7"/>
  <c r="O2554" i="7"/>
  <c r="O2518" i="7"/>
  <c r="O1678" i="7"/>
  <c r="O1625" i="7"/>
  <c r="O1589" i="7"/>
  <c r="O1796" i="7"/>
  <c r="O2522" i="7"/>
  <c r="O2409" i="7"/>
  <c r="O2373" i="7"/>
  <c r="O2337" i="7"/>
  <c r="O2301" i="7"/>
  <c r="O2265" i="7"/>
  <c r="O1480" i="7"/>
  <c r="O1444" i="7"/>
  <c r="O1408" i="7"/>
  <c r="O891" i="7"/>
  <c r="O1675" i="7"/>
  <c r="O1473" i="7"/>
  <c r="O1437" i="7"/>
  <c r="O1401" i="7"/>
  <c r="O1384" i="7"/>
  <c r="O1348" i="7"/>
  <c r="O1312" i="7"/>
  <c r="O1011" i="7"/>
  <c r="O2005" i="7"/>
  <c r="O1621" i="7"/>
  <c r="O2654" i="7"/>
  <c r="O2102" i="7"/>
  <c r="O1682" i="7"/>
  <c r="O1394" i="7"/>
  <c r="O2620" i="7"/>
  <c r="O1648" i="7"/>
  <c r="O2259" i="7"/>
  <c r="O1563" i="7"/>
  <c r="O1467" i="7"/>
  <c r="O2675" i="7"/>
  <c r="O2658" i="7"/>
  <c r="O2163" i="7"/>
  <c r="O1909" i="7"/>
  <c r="O1729" i="7"/>
  <c r="O2110" i="7"/>
  <c r="O2245" i="7"/>
  <c r="O1970" i="7"/>
  <c r="O1412" i="7"/>
  <c r="O2178" i="7"/>
  <c r="O1386" i="7"/>
  <c r="O2440" i="7"/>
  <c r="O2399" i="7"/>
  <c r="O2363" i="7"/>
  <c r="O2327" i="7"/>
  <c r="O2291" i="7"/>
  <c r="O2149" i="7"/>
  <c r="O2055" i="7"/>
  <c r="O2038" i="7"/>
  <c r="O2016" i="7"/>
  <c r="O2003" i="7"/>
  <c r="O2672" i="7"/>
  <c r="O2655" i="7"/>
  <c r="O2653" i="7"/>
  <c r="O2604" i="7"/>
  <c r="O1692" i="7"/>
  <c r="O2438" i="7"/>
  <c r="O2253" i="7"/>
  <c r="O2217" i="7"/>
  <c r="O1581" i="7"/>
  <c r="O1545" i="7"/>
  <c r="O1379" i="7"/>
  <c r="O1343" i="7"/>
  <c r="O1307" i="7"/>
  <c r="O1074" i="7"/>
  <c r="O1740" i="7"/>
  <c r="O1646" i="7"/>
  <c r="O1610" i="7"/>
  <c r="O1574" i="7"/>
  <c r="O1538" i="7"/>
  <c r="V5" i="7"/>
  <c r="U5" i="7"/>
  <c r="O291" i="7"/>
  <c r="O226" i="7"/>
  <c r="O1993" i="7"/>
  <c r="O2090" i="7"/>
  <c r="O1790" i="7"/>
  <c r="O2596" i="7"/>
  <c r="O1624" i="7"/>
  <c r="O2475" i="7"/>
  <c r="O2391" i="7"/>
  <c r="O2247" i="7"/>
  <c r="O1455" i="7"/>
  <c r="O2056" i="7"/>
  <c r="O1031" i="7"/>
  <c r="O2606" i="7"/>
  <c r="O1842" i="7"/>
  <c r="O1407" i="7"/>
  <c r="O1366" i="7"/>
  <c r="O2517" i="7"/>
  <c r="O2380" i="7"/>
  <c r="O2589" i="7"/>
  <c r="O2344" i="7"/>
  <c r="O2382" i="7"/>
  <c r="O2033" i="7"/>
  <c r="O1900" i="7"/>
  <c r="O1441" i="7"/>
  <c r="O1364" i="7"/>
  <c r="O1229" i="7"/>
  <c r="O1195" i="7"/>
  <c r="O2260" i="7"/>
  <c r="O1540" i="7"/>
  <c r="O1923" i="7"/>
  <c r="O1887" i="7"/>
  <c r="O1851" i="7"/>
  <c r="O1779" i="7"/>
  <c r="O1743" i="7"/>
  <c r="O2371" i="7"/>
  <c r="O1928" i="7"/>
  <c r="O1892" i="7"/>
  <c r="O1856" i="7"/>
  <c r="O1820" i="7"/>
  <c r="O1784" i="7"/>
  <c r="O1748" i="7"/>
  <c r="O1671" i="7"/>
  <c r="O2640" i="7"/>
  <c r="O2347" i="7"/>
  <c r="O2311" i="7"/>
  <c r="O1639" i="7"/>
  <c r="O1603" i="7"/>
  <c r="O1567" i="7"/>
  <c r="O1531" i="7"/>
  <c r="O2546" i="7"/>
  <c r="O2474" i="7"/>
  <c r="O1714" i="7"/>
  <c r="O1685" i="7"/>
  <c r="O2465" i="7"/>
  <c r="O1846" i="7"/>
  <c r="O1810" i="7"/>
  <c r="O1774" i="7"/>
  <c r="O1726" i="7"/>
  <c r="O1620" i="7"/>
  <c r="O1548" i="7"/>
  <c r="O1297" i="7"/>
  <c r="O1981" i="7"/>
  <c r="O2078" i="7"/>
  <c r="O1670" i="7"/>
  <c r="O1382" i="7"/>
  <c r="O2584" i="7"/>
  <c r="O2044" i="7"/>
  <c r="O1792" i="7"/>
  <c r="O1612" i="7"/>
  <c r="O2379" i="7"/>
  <c r="O2235" i="7"/>
  <c r="O2031" i="7"/>
  <c r="O1947" i="7"/>
  <c r="O1443" i="7"/>
  <c r="O678" i="7"/>
  <c r="O2199" i="7"/>
  <c r="O2141" i="7"/>
  <c r="O2081" i="7"/>
  <c r="O2020" i="7"/>
  <c r="O1984" i="7"/>
  <c r="O1885" i="7"/>
  <c r="O1825" i="7"/>
  <c r="O1700" i="7"/>
  <c r="O1664" i="7"/>
  <c r="O1647" i="7"/>
  <c r="O2368" i="7"/>
  <c r="O2086" i="7"/>
  <c r="O1965" i="7"/>
  <c r="O1948" i="7"/>
  <c r="O2281" i="7"/>
  <c r="O2185" i="7"/>
  <c r="O2151" i="7"/>
  <c r="O2115" i="7"/>
  <c r="O2079" i="7"/>
  <c r="O2062" i="7"/>
  <c r="O2045" i="7"/>
  <c r="O2006" i="7"/>
  <c r="O1883" i="7"/>
  <c r="O1371" i="7"/>
  <c r="O1335" i="7"/>
  <c r="O2298" i="7"/>
  <c r="O2238" i="7"/>
  <c r="O2214" i="7"/>
  <c r="O2476" i="7"/>
  <c r="O2267" i="7"/>
  <c r="O2231" i="7"/>
  <c r="O2125" i="7"/>
  <c r="O2089" i="7"/>
  <c r="O1992" i="7"/>
  <c r="O1511" i="7"/>
  <c r="O1381" i="7"/>
  <c r="O1345" i="7"/>
  <c r="O1246" i="7"/>
  <c r="O2182" i="7"/>
  <c r="O2136" i="7"/>
  <c r="O2100" i="7"/>
  <c r="O2614" i="7"/>
  <c r="O2578" i="7"/>
  <c r="O2542" i="7"/>
  <c r="O1666" i="7"/>
  <c r="O1649" i="7"/>
  <c r="O1613" i="7"/>
  <c r="O2682" i="7"/>
  <c r="O2397" i="7"/>
  <c r="O2361" i="7"/>
  <c r="O2325" i="7"/>
  <c r="O2289" i="7"/>
  <c r="O1504" i="7"/>
  <c r="O1468" i="7"/>
  <c r="O1432" i="7"/>
  <c r="O1396" i="7"/>
  <c r="O1050" i="7"/>
  <c r="O1699" i="7"/>
  <c r="O1663" i="7"/>
  <c r="O1461" i="7"/>
  <c r="O1425" i="7"/>
  <c r="O1389" i="7"/>
  <c r="O1372" i="7"/>
  <c r="O1336" i="7"/>
  <c r="O1969" i="7"/>
  <c r="O2066" i="7"/>
  <c r="O1766" i="7"/>
  <c r="O2572" i="7"/>
  <c r="O2032" i="7"/>
  <c r="O2535" i="7"/>
  <c r="O2463" i="7"/>
  <c r="O1935" i="7"/>
  <c r="O1864" i="7"/>
  <c r="O690" i="7"/>
  <c r="O521" i="7"/>
  <c r="O1789" i="7"/>
  <c r="O2577" i="7"/>
  <c r="O2180" i="7"/>
  <c r="O1818" i="7"/>
  <c r="O2505" i="7"/>
  <c r="O1403" i="7"/>
  <c r="O1280" i="7"/>
  <c r="O1217" i="7"/>
  <c r="O2358" i="7"/>
  <c r="O2011" i="7"/>
  <c r="O1477" i="7"/>
  <c r="O2236" i="7"/>
  <c r="O2481" i="7"/>
  <c r="O1292" i="7"/>
  <c r="O1290" i="7"/>
  <c r="O2619" i="7"/>
  <c r="O1979" i="7"/>
  <c r="O1707" i="7"/>
  <c r="O2674" i="7"/>
  <c r="O2657" i="7"/>
  <c r="O2580" i="7"/>
  <c r="O2544" i="7"/>
  <c r="O2508" i="7"/>
  <c r="O2472" i="7"/>
  <c r="O2436" i="7"/>
  <c r="O2419" i="7"/>
  <c r="O2383" i="7"/>
  <c r="O1865" i="7"/>
  <c r="O1829" i="7"/>
  <c r="O1793" i="7"/>
  <c r="O1757" i="7"/>
  <c r="O1721" i="7"/>
  <c r="O1704" i="7"/>
  <c r="O1668" i="7"/>
  <c r="O1490" i="7"/>
  <c r="O1454" i="7"/>
  <c r="O2611" i="7"/>
  <c r="O2575" i="7"/>
  <c r="O2539" i="7"/>
  <c r="O2503" i="7"/>
  <c r="O2467" i="7"/>
  <c r="O2431" i="7"/>
  <c r="O2414" i="7"/>
  <c r="O2342" i="7"/>
  <c r="O2306" i="7"/>
  <c r="O1750" i="7"/>
  <c r="O1632" i="7"/>
  <c r="O1560" i="7"/>
  <c r="O2609" i="7"/>
  <c r="O2573" i="7"/>
  <c r="O2537" i="7"/>
  <c r="O2662" i="7"/>
  <c r="O1273" i="7"/>
  <c r="O999" i="7"/>
  <c r="O1957" i="7"/>
  <c r="O1898" i="7"/>
  <c r="O1742" i="7"/>
  <c r="O1658" i="7"/>
  <c r="O2536" i="7"/>
  <c r="O2607" i="7"/>
  <c r="O2355" i="7"/>
  <c r="O2223" i="7"/>
  <c r="O1611" i="7"/>
  <c r="O1539" i="7"/>
  <c r="O1431" i="7"/>
  <c r="O1048" i="7"/>
  <c r="O702" i="7"/>
  <c r="O637" i="7"/>
  <c r="O487" i="7"/>
  <c r="O470" i="7"/>
  <c r="O2670" i="7"/>
  <c r="O2158" i="7"/>
  <c r="O2064" i="7"/>
  <c r="O2047" i="7"/>
  <c r="O1921" i="7"/>
  <c r="O1861" i="7"/>
  <c r="O1765" i="7"/>
  <c r="O2553" i="7"/>
  <c r="O2493" i="7"/>
  <c r="O2332" i="7"/>
  <c r="O1251" i="7"/>
  <c r="O2122" i="7"/>
  <c r="O2035" i="7"/>
  <c r="O2221" i="7"/>
  <c r="O1982" i="7"/>
  <c r="O1424" i="7"/>
  <c r="O1987" i="7"/>
  <c r="O1142" i="7"/>
  <c r="O2274" i="7"/>
  <c r="O2096" i="7"/>
  <c r="O2452" i="7"/>
  <c r="O2375" i="7"/>
  <c r="O2339" i="7"/>
  <c r="O2303" i="7"/>
  <c r="O2207" i="7"/>
  <c r="O1968" i="7"/>
  <c r="O1951" i="7"/>
  <c r="O1398" i="7"/>
  <c r="O1256" i="7"/>
  <c r="O2037" i="7"/>
  <c r="O2015" i="7"/>
  <c r="O2667" i="7"/>
  <c r="O2616" i="7"/>
  <c r="O2486" i="7"/>
  <c r="O2450" i="7"/>
  <c r="O2229" i="7"/>
  <c r="O1593" i="7"/>
  <c r="O1557" i="7"/>
  <c r="O1521" i="7"/>
  <c r="O1355" i="7"/>
  <c r="O1319" i="7"/>
  <c r="O2378" i="7"/>
  <c r="O2270" i="7"/>
  <c r="O1752" i="7"/>
  <c r="O1716" i="7"/>
  <c r="O1622" i="7"/>
  <c r="O1586" i="7"/>
  <c r="O1550" i="7"/>
  <c r="O1514" i="7"/>
  <c r="O1497" i="7"/>
  <c r="O903" i="7"/>
  <c r="O2424" i="7"/>
  <c r="O1016" i="7"/>
  <c r="F16" i="3"/>
  <c r="G16" i="3"/>
  <c r="G17" i="3" s="1"/>
  <c r="H7" i="5"/>
  <c r="G7" i="5"/>
  <c r="F7" i="5"/>
  <c r="E27" i="4"/>
  <c r="C28" i="4"/>
  <c r="L2696" i="6" l="1"/>
  <c r="L2696" i="7"/>
  <c r="J2696" i="6"/>
  <c r="J2696" i="7"/>
  <c r="P2695" i="7"/>
  <c r="K2696" i="6"/>
  <c r="K2696" i="7"/>
  <c r="G2697" i="5"/>
  <c r="F2697" i="5"/>
  <c r="H2697" i="5"/>
  <c r="H16" i="3"/>
  <c r="I16" i="3" s="1"/>
  <c r="F17" i="3"/>
  <c r="H17" i="3" s="1"/>
  <c r="I17" i="3" s="1"/>
  <c r="K7" i="6"/>
  <c r="K7" i="7"/>
  <c r="L7" i="6"/>
  <c r="L7" i="7"/>
  <c r="S6" i="7"/>
  <c r="R6" i="7"/>
  <c r="T6" i="7"/>
  <c r="Q6" i="7"/>
  <c r="J7" i="6"/>
  <c r="J7" i="7"/>
  <c r="D27" i="6"/>
  <c r="D27" i="7"/>
  <c r="N27" i="7" s="1"/>
  <c r="H8" i="5"/>
  <c r="G8" i="5"/>
  <c r="F8" i="5"/>
  <c r="E28" i="4"/>
  <c r="C29" i="4"/>
  <c r="G18" i="3"/>
  <c r="L2697" i="6" l="1"/>
  <c r="L2697" i="7"/>
  <c r="K2697" i="7"/>
  <c r="K2697" i="6"/>
  <c r="J2697" i="6"/>
  <c r="J2697" i="7"/>
  <c r="P2697" i="7" s="1"/>
  <c r="P2696" i="7"/>
  <c r="F18" i="3"/>
  <c r="H18" i="3" s="1"/>
  <c r="I18" i="3" s="1"/>
  <c r="C16" i="7"/>
  <c r="M16" i="7" s="1"/>
  <c r="C16" i="6"/>
  <c r="P7" i="7"/>
  <c r="L8" i="6"/>
  <c r="L8" i="7"/>
  <c r="J8" i="6"/>
  <c r="J8" i="7"/>
  <c r="U6" i="7"/>
  <c r="V6" i="7"/>
  <c r="K8" i="6"/>
  <c r="K8" i="7"/>
  <c r="D28" i="6"/>
  <c r="D28" i="7"/>
  <c r="N28" i="7" s="1"/>
  <c r="C17" i="6"/>
  <c r="C17" i="7"/>
  <c r="M17" i="7" s="1"/>
  <c r="G9" i="5"/>
  <c r="F9" i="5"/>
  <c r="H9" i="5"/>
  <c r="E29" i="4"/>
  <c r="C30" i="4"/>
  <c r="G19" i="3"/>
  <c r="F19" i="3" l="1"/>
  <c r="J9" i="6"/>
  <c r="J9" i="7"/>
  <c r="P8" i="7"/>
  <c r="K9" i="6"/>
  <c r="K9" i="7"/>
  <c r="L9" i="6"/>
  <c r="L9" i="7"/>
  <c r="S7" i="7"/>
  <c r="Q7" i="7"/>
  <c r="R7" i="7"/>
  <c r="T7" i="7"/>
  <c r="D29" i="6"/>
  <c r="D29" i="7"/>
  <c r="N29" i="7" s="1"/>
  <c r="C18" i="6"/>
  <c r="C18" i="7"/>
  <c r="M18" i="7" s="1"/>
  <c r="F10" i="5"/>
  <c r="H10" i="5"/>
  <c r="E30" i="4"/>
  <c r="C31" i="4"/>
  <c r="G20" i="3"/>
  <c r="F20" i="3"/>
  <c r="H19" i="3"/>
  <c r="I19" i="3" s="1"/>
  <c r="P9" i="7" l="1"/>
  <c r="S9" i="7" s="1"/>
  <c r="V7" i="7"/>
  <c r="U7" i="7"/>
  <c r="L10" i="6"/>
  <c r="L10" i="7"/>
  <c r="J10" i="6"/>
  <c r="J10" i="7"/>
  <c r="S8" i="7"/>
  <c r="Q8" i="7"/>
  <c r="T8" i="7"/>
  <c r="R8" i="7"/>
  <c r="K10" i="6"/>
  <c r="K10" i="7"/>
  <c r="D30" i="6"/>
  <c r="D30" i="7"/>
  <c r="N30" i="7" s="1"/>
  <c r="C19" i="6"/>
  <c r="C19" i="7"/>
  <c r="M19" i="7" s="1"/>
  <c r="F11" i="5"/>
  <c r="G11" i="5"/>
  <c r="H11" i="5"/>
  <c r="E31" i="4"/>
  <c r="C32" i="4"/>
  <c r="H20" i="3"/>
  <c r="I20" i="3" s="1"/>
  <c r="F21" i="3"/>
  <c r="G21" i="3"/>
  <c r="Q9" i="7" l="1"/>
  <c r="T9" i="7"/>
  <c r="R9" i="7"/>
  <c r="V9" i="7" s="1"/>
  <c r="L11" i="6"/>
  <c r="L11" i="7"/>
  <c r="J11" i="6"/>
  <c r="J11" i="7"/>
  <c r="U8" i="7"/>
  <c r="V8" i="7"/>
  <c r="U9" i="7"/>
  <c r="K11" i="6"/>
  <c r="K11" i="7"/>
  <c r="P10" i="7"/>
  <c r="D31" i="6"/>
  <c r="D31" i="7"/>
  <c r="N31" i="7" s="1"/>
  <c r="C20" i="6"/>
  <c r="C20" i="7"/>
  <c r="M20" i="7" s="1"/>
  <c r="G12" i="5"/>
  <c r="F12" i="5"/>
  <c r="H12" i="5"/>
  <c r="E32" i="4"/>
  <c r="C33" i="4"/>
  <c r="G22" i="3"/>
  <c r="H21" i="3"/>
  <c r="I21" i="3" s="1"/>
  <c r="F22" i="3"/>
  <c r="T10" i="7" l="1"/>
  <c r="S10" i="7"/>
  <c r="Q10" i="7"/>
  <c r="R10" i="7"/>
  <c r="P11" i="7"/>
  <c r="J12" i="6"/>
  <c r="J12" i="7"/>
  <c r="K12" i="6"/>
  <c r="K12" i="7"/>
  <c r="L12" i="6"/>
  <c r="L12" i="7"/>
  <c r="D32" i="6"/>
  <c r="D32" i="7"/>
  <c r="N32" i="7" s="1"/>
  <c r="C21" i="6"/>
  <c r="C21" i="7"/>
  <c r="M21" i="7" s="1"/>
  <c r="H13" i="5"/>
  <c r="G13" i="5"/>
  <c r="F13" i="5"/>
  <c r="E33" i="4"/>
  <c r="C34" i="4"/>
  <c r="F23" i="3"/>
  <c r="H22" i="3"/>
  <c r="I22" i="3" s="1"/>
  <c r="G23" i="3"/>
  <c r="P12" i="7" l="1"/>
  <c r="S12" i="7" s="1"/>
  <c r="Q12" i="7"/>
  <c r="T12" i="7"/>
  <c r="K13" i="6"/>
  <c r="K13" i="7"/>
  <c r="U10" i="7"/>
  <c r="V10" i="7"/>
  <c r="J13" i="6"/>
  <c r="J13" i="7"/>
  <c r="L13" i="6"/>
  <c r="L13" i="7"/>
  <c r="Q11" i="7"/>
  <c r="R11" i="7"/>
  <c r="T11" i="7"/>
  <c r="S11" i="7"/>
  <c r="D33" i="6"/>
  <c r="D33" i="7"/>
  <c r="N33" i="7" s="1"/>
  <c r="C22" i="6"/>
  <c r="C22" i="7"/>
  <c r="M22" i="7" s="1"/>
  <c r="H14" i="5"/>
  <c r="G14" i="5"/>
  <c r="F14" i="5"/>
  <c r="E34" i="4"/>
  <c r="C35" i="4"/>
  <c r="G24" i="3"/>
  <c r="F24" i="3"/>
  <c r="H23" i="3"/>
  <c r="I23" i="3" s="1"/>
  <c r="R12" i="7" l="1"/>
  <c r="P13" i="7"/>
  <c r="R13" i="7"/>
  <c r="T13" i="7"/>
  <c r="S13" i="7"/>
  <c r="Q13" i="7"/>
  <c r="J14" i="6"/>
  <c r="J14" i="7"/>
  <c r="L14" i="6"/>
  <c r="L14" i="7"/>
  <c r="K14" i="6"/>
  <c r="K14" i="7"/>
  <c r="V12" i="7"/>
  <c r="U12" i="7"/>
  <c r="V11" i="7"/>
  <c r="U11" i="7"/>
  <c r="D34" i="6"/>
  <c r="D34" i="7"/>
  <c r="N34" i="7" s="1"/>
  <c r="C23" i="6"/>
  <c r="C23" i="7"/>
  <c r="M23" i="7" s="1"/>
  <c r="G15" i="5"/>
  <c r="F15" i="5"/>
  <c r="H15" i="5"/>
  <c r="E35" i="4"/>
  <c r="C36" i="4"/>
  <c r="H24" i="3"/>
  <c r="I24" i="3" s="1"/>
  <c r="F25" i="3"/>
  <c r="G25" i="3"/>
  <c r="P14" i="7" l="1"/>
  <c r="R14" i="7" s="1"/>
  <c r="L15" i="6"/>
  <c r="L15" i="7"/>
  <c r="J15" i="6"/>
  <c r="J15" i="7"/>
  <c r="U13" i="7"/>
  <c r="V13" i="7"/>
  <c r="K15" i="6"/>
  <c r="K15" i="7"/>
  <c r="D35" i="6"/>
  <c r="D35" i="7"/>
  <c r="C24" i="6"/>
  <c r="C24" i="7"/>
  <c r="M24" i="7" s="1"/>
  <c r="F16" i="5"/>
  <c r="G16" i="5"/>
  <c r="H16" i="5"/>
  <c r="E36" i="4"/>
  <c r="C37" i="4"/>
  <c r="F35" i="4"/>
  <c r="E35" i="7" s="1"/>
  <c r="G26" i="3"/>
  <c r="F26" i="3"/>
  <c r="H25" i="3"/>
  <c r="I25" i="3" s="1"/>
  <c r="N35" i="7" l="1"/>
  <c r="Q14" i="7"/>
  <c r="T14" i="7"/>
  <c r="S14" i="7"/>
  <c r="J16" i="6"/>
  <c r="J16" i="7"/>
  <c r="U14" i="7"/>
  <c r="V14" i="7"/>
  <c r="L16" i="6"/>
  <c r="L16" i="7"/>
  <c r="P15" i="7"/>
  <c r="K16" i="6"/>
  <c r="K16" i="7"/>
  <c r="D36" i="6"/>
  <c r="D36" i="7"/>
  <c r="C25" i="6"/>
  <c r="C25" i="7"/>
  <c r="M25" i="7" s="1"/>
  <c r="G35" i="4"/>
  <c r="H35" i="4" s="1"/>
  <c r="E35" i="6"/>
  <c r="G17" i="5"/>
  <c r="F17" i="5"/>
  <c r="H17" i="5"/>
  <c r="E37" i="4"/>
  <c r="C38" i="4"/>
  <c r="H26" i="3"/>
  <c r="I26" i="3" s="1"/>
  <c r="F27" i="3"/>
  <c r="G27" i="3"/>
  <c r="K17" i="6" l="1"/>
  <c r="K17" i="7"/>
  <c r="P16" i="7"/>
  <c r="T15" i="7"/>
  <c r="R15" i="7"/>
  <c r="S15" i="7"/>
  <c r="Q15" i="7"/>
  <c r="J17" i="6"/>
  <c r="J17" i="7"/>
  <c r="L17" i="6"/>
  <c r="L17" i="7"/>
  <c r="D37" i="6"/>
  <c r="D37" i="7"/>
  <c r="C26" i="6"/>
  <c r="C26" i="7"/>
  <c r="M26" i="7" s="1"/>
  <c r="G18" i="5"/>
  <c r="F18" i="5"/>
  <c r="H18" i="5"/>
  <c r="E38" i="4"/>
  <c r="C39" i="4"/>
  <c r="G28" i="3"/>
  <c r="F28" i="3"/>
  <c r="H27" i="3"/>
  <c r="I27" i="3" s="1"/>
  <c r="P17" i="7" l="1"/>
  <c r="Q17" i="7" s="1"/>
  <c r="K18" i="6"/>
  <c r="K18" i="7"/>
  <c r="T16" i="7"/>
  <c r="R16" i="7"/>
  <c r="Q16" i="7"/>
  <c r="S16" i="7"/>
  <c r="J18" i="6"/>
  <c r="J18" i="7"/>
  <c r="V15" i="7"/>
  <c r="U15" i="7"/>
  <c r="L18" i="6"/>
  <c r="L18" i="7"/>
  <c r="D38" i="6"/>
  <c r="D38" i="7"/>
  <c r="C27" i="6"/>
  <c r="C27" i="7"/>
  <c r="M27" i="7" s="1"/>
  <c r="H19" i="5"/>
  <c r="G19" i="5"/>
  <c r="F19" i="5"/>
  <c r="E39" i="4"/>
  <c r="C40" i="4"/>
  <c r="H28" i="3"/>
  <c r="I28" i="3" s="1"/>
  <c r="F29" i="3"/>
  <c r="G29" i="3"/>
  <c r="R17" i="7" l="1"/>
  <c r="S17" i="7"/>
  <c r="T17" i="7"/>
  <c r="V17" i="7"/>
  <c r="U17" i="7"/>
  <c r="L19" i="6"/>
  <c r="L19" i="7"/>
  <c r="K19" i="6"/>
  <c r="K19" i="7"/>
  <c r="V16" i="7"/>
  <c r="U16" i="7"/>
  <c r="J19" i="6"/>
  <c r="J19" i="7"/>
  <c r="P18" i="7"/>
  <c r="D39" i="6"/>
  <c r="D39" i="7"/>
  <c r="C28" i="6"/>
  <c r="C28" i="7"/>
  <c r="M28" i="7" s="1"/>
  <c r="H20" i="5"/>
  <c r="G20" i="5"/>
  <c r="F20" i="5"/>
  <c r="E40" i="4"/>
  <c r="C41" i="4"/>
  <c r="F30" i="3"/>
  <c r="H29" i="3"/>
  <c r="I29" i="3" s="1"/>
  <c r="G30" i="3"/>
  <c r="K20" i="6" l="1"/>
  <c r="K20" i="7"/>
  <c r="L20" i="6"/>
  <c r="L20" i="7"/>
  <c r="R18" i="7"/>
  <c r="S18" i="7"/>
  <c r="Q18" i="7"/>
  <c r="T18" i="7"/>
  <c r="P19" i="7"/>
  <c r="J20" i="6"/>
  <c r="J20" i="7"/>
  <c r="D40" i="6"/>
  <c r="D40" i="7"/>
  <c r="C29" i="6"/>
  <c r="C29" i="7"/>
  <c r="M29" i="7" s="1"/>
  <c r="G21" i="5"/>
  <c r="F21" i="5"/>
  <c r="H21" i="5"/>
  <c r="E41" i="4"/>
  <c r="C42" i="4"/>
  <c r="G31" i="3"/>
  <c r="H30" i="3"/>
  <c r="I30" i="3" s="1"/>
  <c r="F31" i="3"/>
  <c r="S19" i="7" l="1"/>
  <c r="R19" i="7"/>
  <c r="Q19" i="7"/>
  <c r="T19" i="7"/>
  <c r="P20" i="7"/>
  <c r="J21" i="6"/>
  <c r="J21" i="7"/>
  <c r="K21" i="6"/>
  <c r="K21" i="7"/>
  <c r="U18" i="7"/>
  <c r="V18" i="7"/>
  <c r="L21" i="6"/>
  <c r="L21" i="7"/>
  <c r="D41" i="6"/>
  <c r="D41" i="7"/>
  <c r="C30" i="6"/>
  <c r="C30" i="7"/>
  <c r="M30" i="7" s="1"/>
  <c r="H22" i="5"/>
  <c r="G22" i="5"/>
  <c r="F22" i="5"/>
  <c r="E42" i="4"/>
  <c r="C43" i="4"/>
  <c r="F32" i="3"/>
  <c r="H31" i="3"/>
  <c r="I31" i="3" s="1"/>
  <c r="G32" i="3"/>
  <c r="V19" i="7" l="1"/>
  <c r="U19" i="7"/>
  <c r="S20" i="7"/>
  <c r="T20" i="7"/>
  <c r="Q20" i="7"/>
  <c r="R20" i="7"/>
  <c r="K22" i="6"/>
  <c r="K22" i="7"/>
  <c r="J22" i="6"/>
  <c r="J22" i="7"/>
  <c r="L22" i="6"/>
  <c r="L22" i="7"/>
  <c r="P21" i="7"/>
  <c r="D42" i="6"/>
  <c r="D42" i="7"/>
  <c r="C31" i="6"/>
  <c r="C31" i="7"/>
  <c r="M31" i="7" s="1"/>
  <c r="H23" i="5"/>
  <c r="F23" i="5"/>
  <c r="G23" i="5"/>
  <c r="E43" i="4"/>
  <c r="C44" i="4"/>
  <c r="G33" i="3"/>
  <c r="H32" i="3"/>
  <c r="I32" i="3" s="1"/>
  <c r="F33" i="3"/>
  <c r="P22" i="7" l="1"/>
  <c r="Q22" i="7"/>
  <c r="T22" i="7"/>
  <c r="R22" i="7"/>
  <c r="S22" i="7"/>
  <c r="U20" i="7"/>
  <c r="V20" i="7"/>
  <c r="J23" i="6"/>
  <c r="J23" i="7"/>
  <c r="K23" i="6"/>
  <c r="K23" i="7"/>
  <c r="L23" i="6"/>
  <c r="L23" i="7"/>
  <c r="Q21" i="7"/>
  <c r="S21" i="7"/>
  <c r="R21" i="7"/>
  <c r="T21" i="7"/>
  <c r="D43" i="6"/>
  <c r="D43" i="7"/>
  <c r="C32" i="6"/>
  <c r="C32" i="7"/>
  <c r="M32" i="7" s="1"/>
  <c r="G24" i="5"/>
  <c r="F24" i="5"/>
  <c r="H24" i="5"/>
  <c r="E44" i="4"/>
  <c r="C45" i="4"/>
  <c r="H33" i="3"/>
  <c r="I33" i="3" s="1"/>
  <c r="F34" i="3"/>
  <c r="G34" i="3"/>
  <c r="P23" i="7" l="1"/>
  <c r="L24" i="6"/>
  <c r="L24" i="7"/>
  <c r="K24" i="6"/>
  <c r="K24" i="7"/>
  <c r="R23" i="7"/>
  <c r="T23" i="7"/>
  <c r="S23" i="7"/>
  <c r="Q23" i="7"/>
  <c r="J24" i="6"/>
  <c r="J24" i="7"/>
  <c r="U21" i="7"/>
  <c r="V21" i="7"/>
  <c r="V22" i="7"/>
  <c r="U22" i="7"/>
  <c r="D44" i="6"/>
  <c r="D44" i="7"/>
  <c r="C33" i="6"/>
  <c r="C33" i="7"/>
  <c r="M33" i="7" s="1"/>
  <c r="H25" i="5"/>
  <c r="G25" i="5"/>
  <c r="F25" i="5"/>
  <c r="E45" i="4"/>
  <c r="C46" i="4"/>
  <c r="G35" i="3"/>
  <c r="F35" i="3"/>
  <c r="H34" i="3"/>
  <c r="I34" i="3" s="1"/>
  <c r="U23" i="7" l="1"/>
  <c r="V23" i="7"/>
  <c r="K25" i="6"/>
  <c r="K25" i="7"/>
  <c r="P24" i="7"/>
  <c r="J25" i="6"/>
  <c r="J25" i="7"/>
  <c r="L25" i="6"/>
  <c r="L25" i="7"/>
  <c r="D45" i="6"/>
  <c r="D45" i="7"/>
  <c r="C34" i="6"/>
  <c r="C34" i="7"/>
  <c r="M34" i="7" s="1"/>
  <c r="H26" i="5"/>
  <c r="G26" i="5"/>
  <c r="F26" i="5"/>
  <c r="E46" i="4"/>
  <c r="C47" i="4"/>
  <c r="F36" i="3"/>
  <c r="H35" i="3"/>
  <c r="I35" i="3" s="1"/>
  <c r="G36" i="3"/>
  <c r="P25" i="7" l="1"/>
  <c r="J26" i="6"/>
  <c r="J26" i="7"/>
  <c r="K26" i="6"/>
  <c r="K26" i="7"/>
  <c r="T25" i="7"/>
  <c r="R25" i="7"/>
  <c r="S25" i="7"/>
  <c r="Q25" i="7"/>
  <c r="L26" i="6"/>
  <c r="L26" i="7"/>
  <c r="P26" i="7" s="1"/>
  <c r="S24" i="7"/>
  <c r="Q24" i="7"/>
  <c r="R24" i="7"/>
  <c r="T24" i="7"/>
  <c r="D46" i="6"/>
  <c r="D46" i="7"/>
  <c r="C35" i="6"/>
  <c r="C35" i="7"/>
  <c r="M35" i="7" s="1"/>
  <c r="G27" i="5"/>
  <c r="F27" i="5"/>
  <c r="H27" i="5"/>
  <c r="E47" i="4"/>
  <c r="C48" i="4"/>
  <c r="G37" i="3"/>
  <c r="H36" i="3"/>
  <c r="I36" i="3" s="1"/>
  <c r="F37" i="3"/>
  <c r="V24" i="7" l="1"/>
  <c r="U24" i="7"/>
  <c r="L27" i="6"/>
  <c r="L27" i="7"/>
  <c r="Q26" i="7"/>
  <c r="T26" i="7"/>
  <c r="S26" i="7"/>
  <c r="R26" i="7"/>
  <c r="V25" i="7"/>
  <c r="U25" i="7"/>
  <c r="J27" i="6"/>
  <c r="J27" i="7"/>
  <c r="K27" i="6"/>
  <c r="K27" i="7"/>
  <c r="D47" i="6"/>
  <c r="D47" i="7"/>
  <c r="C36" i="6"/>
  <c r="C36" i="7"/>
  <c r="M36" i="7" s="1"/>
  <c r="H28" i="5"/>
  <c r="G28" i="5"/>
  <c r="F28" i="5"/>
  <c r="E48" i="4"/>
  <c r="C49" i="4"/>
  <c r="F38" i="3"/>
  <c r="H37" i="3"/>
  <c r="I37" i="3" s="1"/>
  <c r="G38" i="3"/>
  <c r="K28" i="6" l="1"/>
  <c r="K28" i="7"/>
  <c r="P27" i="7"/>
  <c r="L28" i="6"/>
  <c r="L28" i="7"/>
  <c r="U26" i="7"/>
  <c r="V26" i="7"/>
  <c r="J28" i="6"/>
  <c r="J28" i="7"/>
  <c r="D48" i="6"/>
  <c r="D48" i="7"/>
  <c r="C37" i="6"/>
  <c r="C37" i="7"/>
  <c r="M37" i="7" s="1"/>
  <c r="G29" i="5"/>
  <c r="F29" i="5"/>
  <c r="H29" i="5"/>
  <c r="E49" i="4"/>
  <c r="C50" i="4"/>
  <c r="G39" i="3"/>
  <c r="H38" i="3"/>
  <c r="I38" i="3" s="1"/>
  <c r="F39" i="3"/>
  <c r="K29" i="6" l="1"/>
  <c r="K29" i="7"/>
  <c r="T27" i="7"/>
  <c r="R27" i="7"/>
  <c r="Q27" i="7"/>
  <c r="S27" i="7"/>
  <c r="L29" i="6"/>
  <c r="L29" i="7"/>
  <c r="J29" i="6"/>
  <c r="J29" i="7"/>
  <c r="P28" i="7"/>
  <c r="D49" i="6"/>
  <c r="D49" i="7"/>
  <c r="C38" i="6"/>
  <c r="C38" i="7"/>
  <c r="M38" i="7" s="1"/>
  <c r="G30" i="5"/>
  <c r="F30" i="5"/>
  <c r="H30" i="5"/>
  <c r="E50" i="4"/>
  <c r="C51" i="4"/>
  <c r="F40" i="3"/>
  <c r="H39" i="3"/>
  <c r="I39" i="3" s="1"/>
  <c r="G40" i="3"/>
  <c r="P29" i="7" l="1"/>
  <c r="T29" i="7" s="1"/>
  <c r="Q29" i="7"/>
  <c r="T28" i="7"/>
  <c r="S28" i="7"/>
  <c r="R28" i="7"/>
  <c r="Q28" i="7"/>
  <c r="J30" i="6"/>
  <c r="J30" i="7"/>
  <c r="U27" i="7"/>
  <c r="V27" i="7"/>
  <c r="L30" i="6"/>
  <c r="L30" i="7"/>
  <c r="K30" i="6"/>
  <c r="K30" i="7"/>
  <c r="D50" i="6"/>
  <c r="D50" i="7"/>
  <c r="C39" i="6"/>
  <c r="C39" i="7"/>
  <c r="M39" i="7" s="1"/>
  <c r="F31" i="5"/>
  <c r="G31" i="5"/>
  <c r="H31" i="5"/>
  <c r="E51" i="4"/>
  <c r="C52" i="4"/>
  <c r="G41" i="3"/>
  <c r="H40" i="3"/>
  <c r="I40" i="3" s="1"/>
  <c r="F41" i="3"/>
  <c r="R29" i="7" l="1"/>
  <c r="S29" i="7"/>
  <c r="V29" i="7" s="1"/>
  <c r="L31" i="6"/>
  <c r="L31" i="7"/>
  <c r="J31" i="6"/>
  <c r="J31" i="7"/>
  <c r="V28" i="7"/>
  <c r="U28" i="7"/>
  <c r="P30" i="7"/>
  <c r="K31" i="6"/>
  <c r="K31" i="7"/>
  <c r="U29" i="7"/>
  <c r="D51" i="6"/>
  <c r="D51" i="7"/>
  <c r="C40" i="6"/>
  <c r="C40" i="7"/>
  <c r="M40" i="7" s="1"/>
  <c r="H32" i="5"/>
  <c r="F32" i="5"/>
  <c r="G32" i="5"/>
  <c r="E52" i="4"/>
  <c r="C53" i="4"/>
  <c r="F42" i="3"/>
  <c r="H41" i="3"/>
  <c r="I41" i="3" s="1"/>
  <c r="G42" i="3"/>
  <c r="K32" i="6" l="1"/>
  <c r="K32" i="7"/>
  <c r="L32" i="6"/>
  <c r="L32" i="7"/>
  <c r="P31" i="7"/>
  <c r="R30" i="7"/>
  <c r="S30" i="7"/>
  <c r="Q30" i="7"/>
  <c r="T30" i="7"/>
  <c r="J32" i="6"/>
  <c r="J32" i="7"/>
  <c r="D52" i="6"/>
  <c r="D52" i="7"/>
  <c r="C41" i="6"/>
  <c r="C41" i="7"/>
  <c r="M41" i="7" s="1"/>
  <c r="G33" i="5"/>
  <c r="F33" i="5"/>
  <c r="H33" i="5"/>
  <c r="E53" i="4"/>
  <c r="C54" i="4"/>
  <c r="G43" i="3"/>
  <c r="H42" i="3"/>
  <c r="I42" i="3" s="1"/>
  <c r="F43" i="3"/>
  <c r="V30" i="7" l="1"/>
  <c r="U30" i="7"/>
  <c r="K33" i="6"/>
  <c r="K33" i="7"/>
  <c r="R31" i="7"/>
  <c r="T31" i="7"/>
  <c r="S31" i="7"/>
  <c r="Q31" i="7"/>
  <c r="L33" i="6"/>
  <c r="L33" i="7"/>
  <c r="J33" i="6"/>
  <c r="J33" i="7"/>
  <c r="P32" i="7"/>
  <c r="D53" i="6"/>
  <c r="D53" i="7"/>
  <c r="C42" i="6"/>
  <c r="C42" i="7"/>
  <c r="M42" i="7" s="1"/>
  <c r="H34" i="5"/>
  <c r="G34" i="5"/>
  <c r="F34" i="5"/>
  <c r="E54" i="4"/>
  <c r="C55" i="4"/>
  <c r="F44" i="3"/>
  <c r="H43" i="3"/>
  <c r="I43" i="3" s="1"/>
  <c r="G44" i="3"/>
  <c r="J34" i="6" l="1"/>
  <c r="J34" i="7"/>
  <c r="K34" i="6"/>
  <c r="K34" i="7"/>
  <c r="V31" i="7"/>
  <c r="U31" i="7"/>
  <c r="L34" i="6"/>
  <c r="L34" i="7"/>
  <c r="P34" i="7" s="1"/>
  <c r="P33" i="7"/>
  <c r="R32" i="7"/>
  <c r="T32" i="7"/>
  <c r="S32" i="7"/>
  <c r="Q32" i="7"/>
  <c r="D54" i="6"/>
  <c r="D54" i="7"/>
  <c r="C43" i="6"/>
  <c r="C43" i="7"/>
  <c r="M43" i="7" s="1"/>
  <c r="H35" i="5"/>
  <c r="G35" i="5"/>
  <c r="F35" i="5"/>
  <c r="E55" i="4"/>
  <c r="C56" i="4"/>
  <c r="G45" i="3"/>
  <c r="H44" i="3"/>
  <c r="I44" i="3" s="1"/>
  <c r="F45" i="3"/>
  <c r="T34" i="7" l="1"/>
  <c r="Q34" i="7"/>
  <c r="S34" i="7"/>
  <c r="R34" i="7"/>
  <c r="J35" i="6"/>
  <c r="J35" i="7"/>
  <c r="R33" i="7"/>
  <c r="S33" i="7"/>
  <c r="T33" i="7"/>
  <c r="Q33" i="7"/>
  <c r="L35" i="6"/>
  <c r="L35" i="7"/>
  <c r="P35" i="7" s="1"/>
  <c r="K35" i="6"/>
  <c r="K35" i="7"/>
  <c r="U32" i="7"/>
  <c r="V32" i="7"/>
  <c r="D55" i="6"/>
  <c r="D55" i="7"/>
  <c r="C44" i="6"/>
  <c r="C44" i="7"/>
  <c r="M44" i="7" s="1"/>
  <c r="G36" i="5"/>
  <c r="F36" i="5"/>
  <c r="H36" i="5"/>
  <c r="E56" i="4"/>
  <c r="C57" i="4"/>
  <c r="H45" i="3"/>
  <c r="F46" i="3"/>
  <c r="I45" i="3"/>
  <c r="G46" i="3"/>
  <c r="U33" i="7" l="1"/>
  <c r="V33" i="7"/>
  <c r="L36" i="6"/>
  <c r="L36" i="7"/>
  <c r="J36" i="6"/>
  <c r="J36" i="7"/>
  <c r="Q35" i="7"/>
  <c r="T35" i="7"/>
  <c r="S35" i="7"/>
  <c r="R35" i="7"/>
  <c r="K36" i="6"/>
  <c r="K36" i="7"/>
  <c r="U34" i="7"/>
  <c r="V34" i="7"/>
  <c r="D56" i="6"/>
  <c r="D56" i="7"/>
  <c r="C45" i="6"/>
  <c r="C45" i="7"/>
  <c r="M45" i="7" s="1"/>
  <c r="H37" i="5"/>
  <c r="G37" i="5"/>
  <c r="F37" i="5"/>
  <c r="E57" i="4"/>
  <c r="C58" i="4"/>
  <c r="G47" i="3"/>
  <c r="F47" i="3"/>
  <c r="H46" i="3"/>
  <c r="I46" i="3" s="1"/>
  <c r="L37" i="6" l="1"/>
  <c r="L37" i="7"/>
  <c r="K37" i="6"/>
  <c r="K37" i="7"/>
  <c r="U35" i="7"/>
  <c r="V35" i="7"/>
  <c r="P36" i="7"/>
  <c r="J37" i="6"/>
  <c r="J37" i="7"/>
  <c r="D57" i="6"/>
  <c r="D57" i="7"/>
  <c r="C46" i="6"/>
  <c r="C46" i="7"/>
  <c r="M46" i="7" s="1"/>
  <c r="H38" i="5"/>
  <c r="G38" i="5"/>
  <c r="F38" i="5"/>
  <c r="E58" i="4"/>
  <c r="C59" i="4"/>
  <c r="F48" i="3"/>
  <c r="H47" i="3"/>
  <c r="G48" i="3"/>
  <c r="I47" i="3"/>
  <c r="J38" i="6" l="1"/>
  <c r="J38" i="7"/>
  <c r="L38" i="6"/>
  <c r="L38" i="7"/>
  <c r="K38" i="6"/>
  <c r="K38" i="7"/>
  <c r="P37" i="7"/>
  <c r="D58" i="6"/>
  <c r="D58" i="7"/>
  <c r="C47" i="6"/>
  <c r="C47" i="7"/>
  <c r="M47" i="7" s="1"/>
  <c r="G39" i="5"/>
  <c r="F39" i="5"/>
  <c r="H39" i="5"/>
  <c r="E59" i="4"/>
  <c r="C60" i="4"/>
  <c r="G49" i="3"/>
  <c r="H48" i="3"/>
  <c r="I48" i="3" s="1"/>
  <c r="F49" i="3"/>
  <c r="K39" i="6" l="1"/>
  <c r="K39" i="7"/>
  <c r="P38" i="7"/>
  <c r="L39" i="6"/>
  <c r="L39" i="7"/>
  <c r="J39" i="6"/>
  <c r="J39" i="7"/>
  <c r="D59" i="6"/>
  <c r="D59" i="7"/>
  <c r="C48" i="6"/>
  <c r="C48" i="7"/>
  <c r="M48" i="7" s="1"/>
  <c r="H40" i="5"/>
  <c r="G40" i="5"/>
  <c r="F40" i="5"/>
  <c r="E60" i="4"/>
  <c r="C61" i="4"/>
  <c r="F50" i="3"/>
  <c r="H49" i="3"/>
  <c r="I49" i="3" s="1"/>
  <c r="G50" i="3"/>
  <c r="P39" i="7" l="1"/>
  <c r="J40" i="6"/>
  <c r="J40" i="7"/>
  <c r="K40" i="6"/>
  <c r="K40" i="7"/>
  <c r="L40" i="6"/>
  <c r="L40" i="7"/>
  <c r="P40" i="7" s="1"/>
  <c r="D60" i="6"/>
  <c r="D60" i="7"/>
  <c r="C49" i="6"/>
  <c r="C49" i="7"/>
  <c r="M49" i="7" s="1"/>
  <c r="G41" i="5"/>
  <c r="F41" i="5"/>
  <c r="H41" i="5"/>
  <c r="E61" i="4"/>
  <c r="C62" i="4"/>
  <c r="G51" i="3"/>
  <c r="H50" i="3"/>
  <c r="I50" i="3" s="1"/>
  <c r="F51" i="3"/>
  <c r="L41" i="6" l="1"/>
  <c r="L41" i="7"/>
  <c r="J41" i="6"/>
  <c r="J41" i="7"/>
  <c r="K41" i="6"/>
  <c r="K41" i="7"/>
  <c r="D61" i="6"/>
  <c r="D61" i="7"/>
  <c r="C50" i="6"/>
  <c r="C50" i="7"/>
  <c r="M50" i="7" s="1"/>
  <c r="G42" i="5"/>
  <c r="F42" i="5"/>
  <c r="H42" i="5"/>
  <c r="E62" i="4"/>
  <c r="C63" i="4"/>
  <c r="F52" i="3"/>
  <c r="H51" i="3"/>
  <c r="G52" i="3"/>
  <c r="I51" i="3"/>
  <c r="J42" i="6" l="1"/>
  <c r="J42" i="7"/>
  <c r="K42" i="6"/>
  <c r="K42" i="7"/>
  <c r="P41" i="7"/>
  <c r="L42" i="6"/>
  <c r="L42" i="7"/>
  <c r="P42" i="7" s="1"/>
  <c r="D62" i="6"/>
  <c r="D62" i="7"/>
  <c r="C51" i="6"/>
  <c r="C51" i="7"/>
  <c r="M51" i="7" s="1"/>
  <c r="G43" i="5"/>
  <c r="F43" i="5"/>
  <c r="H43" i="5"/>
  <c r="E63" i="4"/>
  <c r="C64" i="4"/>
  <c r="G53" i="3"/>
  <c r="H52" i="3"/>
  <c r="I52" i="3" s="1"/>
  <c r="F53" i="3"/>
  <c r="K43" i="6" l="1"/>
  <c r="K43" i="7"/>
  <c r="L43" i="6"/>
  <c r="L43" i="7"/>
  <c r="J43" i="6"/>
  <c r="J43" i="7"/>
  <c r="D63" i="6"/>
  <c r="D63" i="7"/>
  <c r="C52" i="6"/>
  <c r="C52" i="7"/>
  <c r="M52" i="7" s="1"/>
  <c r="H44" i="5"/>
  <c r="G44" i="5"/>
  <c r="F44" i="5"/>
  <c r="E64" i="4"/>
  <c r="C65" i="4"/>
  <c r="F54" i="3"/>
  <c r="H53" i="3"/>
  <c r="I53" i="3" s="1"/>
  <c r="G54" i="3"/>
  <c r="P43" i="7" l="1"/>
  <c r="J44" i="6"/>
  <c r="J44" i="7"/>
  <c r="L44" i="6"/>
  <c r="L44" i="7"/>
  <c r="K44" i="6"/>
  <c r="K44" i="7"/>
  <c r="D64" i="6"/>
  <c r="D64" i="7"/>
  <c r="C53" i="6"/>
  <c r="C53" i="7"/>
  <c r="M53" i="7" s="1"/>
  <c r="G45" i="5"/>
  <c r="F45" i="5"/>
  <c r="H45" i="5"/>
  <c r="E65" i="4"/>
  <c r="C66" i="4"/>
  <c r="G55" i="3"/>
  <c r="H54" i="3"/>
  <c r="I54" i="3" s="1"/>
  <c r="F55" i="3"/>
  <c r="P44" i="7" l="1"/>
  <c r="L45" i="6"/>
  <c r="L45" i="7"/>
  <c r="K45" i="6"/>
  <c r="K45" i="7"/>
  <c r="J45" i="6"/>
  <c r="J45" i="7"/>
  <c r="D65" i="6"/>
  <c r="D65" i="7"/>
  <c r="C54" i="6"/>
  <c r="C54" i="7"/>
  <c r="M54" i="7" s="1"/>
  <c r="H46" i="5"/>
  <c r="G46" i="5"/>
  <c r="F46" i="5"/>
  <c r="C67" i="4"/>
  <c r="E66" i="4"/>
  <c r="F56" i="3"/>
  <c r="H55" i="3"/>
  <c r="I55" i="3" s="1"/>
  <c r="G56" i="3"/>
  <c r="P45" i="7" l="1"/>
  <c r="J46" i="6"/>
  <c r="J46" i="7"/>
  <c r="K46" i="6"/>
  <c r="K46" i="7"/>
  <c r="L46" i="6"/>
  <c r="L46" i="7"/>
  <c r="D66" i="6"/>
  <c r="D66" i="7"/>
  <c r="C55" i="6"/>
  <c r="C55" i="7"/>
  <c r="M55" i="7" s="1"/>
  <c r="H47" i="5"/>
  <c r="G47" i="5"/>
  <c r="F47" i="5"/>
  <c r="E67" i="4"/>
  <c r="C68" i="4"/>
  <c r="G57" i="3"/>
  <c r="H56" i="3"/>
  <c r="I56" i="3" s="1"/>
  <c r="F57" i="3"/>
  <c r="P46" i="7" l="1"/>
  <c r="J47" i="6"/>
  <c r="J47" i="7"/>
  <c r="K47" i="6"/>
  <c r="K47" i="7"/>
  <c r="L47" i="6"/>
  <c r="L47" i="7"/>
  <c r="P47" i="7" s="1"/>
  <c r="D67" i="6"/>
  <c r="D67" i="7"/>
  <c r="C56" i="6"/>
  <c r="C56" i="7"/>
  <c r="M56" i="7" s="1"/>
  <c r="G48" i="5"/>
  <c r="F48" i="5"/>
  <c r="H48" i="5"/>
  <c r="E68" i="4"/>
  <c r="C69" i="4"/>
  <c r="H57" i="3"/>
  <c r="I57" i="3" s="1"/>
  <c r="F58" i="3"/>
  <c r="G58" i="3"/>
  <c r="J48" i="6" l="1"/>
  <c r="J48" i="7"/>
  <c r="K48" i="6"/>
  <c r="K48" i="7"/>
  <c r="L48" i="6"/>
  <c r="L48" i="7"/>
  <c r="P48" i="7" s="1"/>
  <c r="D68" i="6"/>
  <c r="D68" i="7"/>
  <c r="C57" i="6"/>
  <c r="C57" i="7"/>
  <c r="M57" i="7" s="1"/>
  <c r="H49" i="5"/>
  <c r="G49" i="5"/>
  <c r="F49" i="5"/>
  <c r="E69" i="4"/>
  <c r="C70" i="4"/>
  <c r="G59" i="3"/>
  <c r="F59" i="3"/>
  <c r="H58" i="3"/>
  <c r="I58" i="3" s="1"/>
  <c r="L49" i="6" l="1"/>
  <c r="L49" i="7"/>
  <c r="K49" i="6"/>
  <c r="K49" i="7"/>
  <c r="J49" i="6"/>
  <c r="J49" i="7"/>
  <c r="D69" i="6"/>
  <c r="D69" i="7"/>
  <c r="C58" i="6"/>
  <c r="C58" i="7"/>
  <c r="M58" i="7" s="1"/>
  <c r="H50" i="5"/>
  <c r="G50" i="5"/>
  <c r="F50" i="5"/>
  <c r="E70" i="4"/>
  <c r="C71" i="4"/>
  <c r="F60" i="3"/>
  <c r="H59" i="3"/>
  <c r="I59" i="3" s="1"/>
  <c r="G60" i="3"/>
  <c r="L50" i="6" l="1"/>
  <c r="L50" i="7"/>
  <c r="P49" i="7"/>
  <c r="J50" i="6"/>
  <c r="J50" i="7"/>
  <c r="K50" i="6"/>
  <c r="K50" i="7"/>
  <c r="D70" i="6"/>
  <c r="D70" i="7"/>
  <c r="C59" i="6"/>
  <c r="C59" i="7"/>
  <c r="M59" i="7" s="1"/>
  <c r="G51" i="5"/>
  <c r="F51" i="5"/>
  <c r="H51" i="5"/>
  <c r="E71" i="4"/>
  <c r="C72" i="4"/>
  <c r="G61" i="3"/>
  <c r="F61" i="3"/>
  <c r="H60" i="3"/>
  <c r="I60" i="3" s="1"/>
  <c r="P50" i="7" l="1"/>
  <c r="K51" i="6"/>
  <c r="K51" i="7"/>
  <c r="L51" i="6"/>
  <c r="L51" i="7"/>
  <c r="J51" i="6"/>
  <c r="J51" i="7"/>
  <c r="D71" i="6"/>
  <c r="D71" i="7"/>
  <c r="C60" i="6"/>
  <c r="C60" i="7"/>
  <c r="M60" i="7" s="1"/>
  <c r="F52" i="5"/>
  <c r="G52" i="5"/>
  <c r="H52" i="5"/>
  <c r="E72" i="4"/>
  <c r="C73" i="4"/>
  <c r="G62" i="3"/>
  <c r="F62" i="3"/>
  <c r="H61" i="3"/>
  <c r="I61" i="3" s="1"/>
  <c r="P51" i="7" l="1"/>
  <c r="L52" i="6"/>
  <c r="L52" i="7"/>
  <c r="K52" i="6"/>
  <c r="K52" i="7"/>
  <c r="J52" i="6"/>
  <c r="J52" i="7"/>
  <c r="D72" i="6"/>
  <c r="D72" i="7"/>
  <c r="C61" i="6"/>
  <c r="C61" i="7"/>
  <c r="M61" i="7" s="1"/>
  <c r="G53" i="5"/>
  <c r="F53" i="5"/>
  <c r="H53" i="5"/>
  <c r="E73" i="4"/>
  <c r="C74" i="4"/>
  <c r="H62" i="3"/>
  <c r="I62" i="3" s="1"/>
  <c r="F63" i="3"/>
  <c r="G63" i="3"/>
  <c r="P52" i="7" l="1"/>
  <c r="L53" i="6"/>
  <c r="L53" i="7"/>
  <c r="J53" i="6"/>
  <c r="J53" i="7"/>
  <c r="K53" i="6"/>
  <c r="K53" i="7"/>
  <c r="D73" i="6"/>
  <c r="D73" i="7"/>
  <c r="C62" i="6"/>
  <c r="C62" i="7"/>
  <c r="M62" i="7" s="1"/>
  <c r="G54" i="5"/>
  <c r="F54" i="5"/>
  <c r="H54" i="5"/>
  <c r="E74" i="4"/>
  <c r="C75" i="4"/>
  <c r="G64" i="3"/>
  <c r="F64" i="3"/>
  <c r="H63" i="3"/>
  <c r="I63" i="3" s="1"/>
  <c r="L54" i="6" l="1"/>
  <c r="L54" i="7"/>
  <c r="K54" i="6"/>
  <c r="K54" i="7"/>
  <c r="P53" i="7"/>
  <c r="J54" i="6"/>
  <c r="J54" i="7"/>
  <c r="D74" i="6"/>
  <c r="D74" i="7"/>
  <c r="C63" i="6"/>
  <c r="C63" i="7"/>
  <c r="M63" i="7" s="1"/>
  <c r="G55" i="5"/>
  <c r="F55" i="5"/>
  <c r="H55" i="5"/>
  <c r="E75" i="4"/>
  <c r="C76" i="4"/>
  <c r="H64" i="3"/>
  <c r="I64" i="3" s="1"/>
  <c r="F65" i="3"/>
  <c r="G65" i="3"/>
  <c r="L55" i="6" l="1"/>
  <c r="L55" i="7"/>
  <c r="P54" i="7"/>
  <c r="J55" i="6"/>
  <c r="J55" i="7"/>
  <c r="K55" i="6"/>
  <c r="K55" i="7"/>
  <c r="D75" i="6"/>
  <c r="D75" i="7"/>
  <c r="C64" i="6"/>
  <c r="C64" i="7"/>
  <c r="M64" i="7" s="1"/>
  <c r="H56" i="5"/>
  <c r="G56" i="5"/>
  <c r="F56" i="5"/>
  <c r="E76" i="4"/>
  <c r="C77" i="4"/>
  <c r="G66" i="3"/>
  <c r="F66" i="3"/>
  <c r="H65" i="3"/>
  <c r="I65" i="3" s="1"/>
  <c r="J56" i="6" l="1"/>
  <c r="J56" i="7"/>
  <c r="P55" i="7"/>
  <c r="K56" i="6"/>
  <c r="K56" i="7"/>
  <c r="L56" i="6"/>
  <c r="L56" i="7"/>
  <c r="P56" i="7" s="1"/>
  <c r="D76" i="6"/>
  <c r="D76" i="7"/>
  <c r="C65" i="6"/>
  <c r="C65" i="7"/>
  <c r="M65" i="7" s="1"/>
  <c r="G57" i="5"/>
  <c r="F57" i="5"/>
  <c r="H57" i="5"/>
  <c r="E77" i="4"/>
  <c r="C78" i="4"/>
  <c r="H66" i="3"/>
  <c r="F67" i="3"/>
  <c r="I66" i="3"/>
  <c r="G67" i="3"/>
  <c r="K57" i="6" l="1"/>
  <c r="K57" i="7"/>
  <c r="L57" i="6"/>
  <c r="L57" i="7"/>
  <c r="J57" i="6"/>
  <c r="J57" i="7"/>
  <c r="D77" i="6"/>
  <c r="D77" i="7"/>
  <c r="C66" i="6"/>
  <c r="C66" i="7"/>
  <c r="M66" i="7" s="1"/>
  <c r="F58" i="5"/>
  <c r="H58" i="5"/>
  <c r="G58" i="5"/>
  <c r="E78" i="4"/>
  <c r="C79" i="4"/>
  <c r="G68" i="3"/>
  <c r="F68" i="3"/>
  <c r="H67" i="3"/>
  <c r="I67" i="3" s="1"/>
  <c r="K58" i="6" l="1"/>
  <c r="K58" i="7"/>
  <c r="J58" i="6"/>
  <c r="J58" i="7"/>
  <c r="P57" i="7"/>
  <c r="L58" i="6"/>
  <c r="L58" i="7"/>
  <c r="P58" i="7" s="1"/>
  <c r="D78" i="6"/>
  <c r="D78" i="7"/>
  <c r="C67" i="6"/>
  <c r="C67" i="7"/>
  <c r="M67" i="7" s="1"/>
  <c r="F59" i="5"/>
  <c r="G59" i="5"/>
  <c r="H59" i="5"/>
  <c r="E79" i="4"/>
  <c r="C80" i="4"/>
  <c r="F69" i="3"/>
  <c r="H68" i="3"/>
  <c r="I68" i="3" s="1"/>
  <c r="G69" i="3"/>
  <c r="L59" i="6" l="1"/>
  <c r="L59" i="7"/>
  <c r="K59" i="6"/>
  <c r="K59" i="7"/>
  <c r="J59" i="6"/>
  <c r="J59" i="7"/>
  <c r="D79" i="6"/>
  <c r="D79" i="7"/>
  <c r="C68" i="6"/>
  <c r="C68" i="7"/>
  <c r="M68" i="7" s="1"/>
  <c r="G60" i="5"/>
  <c r="F60" i="5"/>
  <c r="H60" i="5"/>
  <c r="E80" i="4"/>
  <c r="C81" i="4"/>
  <c r="G70" i="3"/>
  <c r="H69" i="3"/>
  <c r="I69" i="3" s="1"/>
  <c r="F70" i="3"/>
  <c r="K60" i="6" l="1"/>
  <c r="K60" i="7"/>
  <c r="P59" i="7"/>
  <c r="J60" i="6"/>
  <c r="J60" i="7"/>
  <c r="L60" i="6"/>
  <c r="L60" i="7"/>
  <c r="D80" i="6"/>
  <c r="D80" i="7"/>
  <c r="C69" i="6"/>
  <c r="C69" i="7"/>
  <c r="M69" i="7" s="1"/>
  <c r="H61" i="5"/>
  <c r="G61" i="5"/>
  <c r="F61" i="5"/>
  <c r="E81" i="4"/>
  <c r="C82" i="4"/>
  <c r="F71" i="3"/>
  <c r="H70" i="3"/>
  <c r="I70" i="3" s="1"/>
  <c r="G71" i="3"/>
  <c r="P60" i="7" l="1"/>
  <c r="L61" i="6"/>
  <c r="L61" i="7"/>
  <c r="J61" i="6"/>
  <c r="J61" i="7"/>
  <c r="K61" i="6"/>
  <c r="K61" i="7"/>
  <c r="D81" i="6"/>
  <c r="D81" i="7"/>
  <c r="C70" i="6"/>
  <c r="C70" i="7"/>
  <c r="M70" i="7" s="1"/>
  <c r="H62" i="5"/>
  <c r="G62" i="5"/>
  <c r="F62" i="5"/>
  <c r="E82" i="4"/>
  <c r="C83" i="4"/>
  <c r="G72" i="3"/>
  <c r="F72" i="3"/>
  <c r="H71" i="3"/>
  <c r="I71" i="3" s="1"/>
  <c r="L62" i="6" l="1"/>
  <c r="L62" i="7"/>
  <c r="J62" i="6"/>
  <c r="J62" i="7"/>
  <c r="P61" i="7"/>
  <c r="K62" i="6"/>
  <c r="K62" i="7"/>
  <c r="D82" i="6"/>
  <c r="D82" i="7"/>
  <c r="C71" i="6"/>
  <c r="C71" i="7"/>
  <c r="M71" i="7" s="1"/>
  <c r="G63" i="5"/>
  <c r="F63" i="5"/>
  <c r="H63" i="5"/>
  <c r="E83" i="4"/>
  <c r="C84" i="4"/>
  <c r="H72" i="3"/>
  <c r="F73" i="3"/>
  <c r="I72" i="3"/>
  <c r="G73" i="3"/>
  <c r="K63" i="6" l="1"/>
  <c r="K63" i="7"/>
  <c r="P62" i="7"/>
  <c r="L63" i="6"/>
  <c r="L63" i="7"/>
  <c r="J63" i="6"/>
  <c r="J63" i="7"/>
  <c r="D83" i="6"/>
  <c r="D83" i="7"/>
  <c r="C72" i="6"/>
  <c r="C72" i="7"/>
  <c r="M72" i="7" s="1"/>
  <c r="G64" i="5"/>
  <c r="H64" i="5"/>
  <c r="F64" i="5"/>
  <c r="E84" i="4"/>
  <c r="C85" i="4"/>
  <c r="G74" i="3"/>
  <c r="F74" i="3"/>
  <c r="H73" i="3"/>
  <c r="I73" i="3" s="1"/>
  <c r="P63" i="7" l="1"/>
  <c r="J64" i="6"/>
  <c r="J64" i="7"/>
  <c r="L64" i="6"/>
  <c r="L64" i="7"/>
  <c r="K64" i="6"/>
  <c r="K64" i="7"/>
  <c r="D84" i="6"/>
  <c r="D84" i="7"/>
  <c r="C73" i="6"/>
  <c r="C73" i="7"/>
  <c r="M73" i="7" s="1"/>
  <c r="G65" i="5"/>
  <c r="F65" i="5"/>
  <c r="H65" i="5"/>
  <c r="E85" i="4"/>
  <c r="C86" i="4"/>
  <c r="F75" i="3"/>
  <c r="H74" i="3"/>
  <c r="I74" i="3" s="1"/>
  <c r="G75" i="3"/>
  <c r="P64" i="7" l="1"/>
  <c r="L65" i="6"/>
  <c r="L65" i="7"/>
  <c r="J65" i="6"/>
  <c r="J65" i="7"/>
  <c r="K65" i="6"/>
  <c r="K65" i="7"/>
  <c r="D85" i="6"/>
  <c r="D85" i="7"/>
  <c r="C74" i="6"/>
  <c r="C74" i="7"/>
  <c r="M74" i="7" s="1"/>
  <c r="G66" i="5"/>
  <c r="F66" i="5"/>
  <c r="H66" i="5"/>
  <c r="E86" i="4"/>
  <c r="C87" i="4"/>
  <c r="G76" i="3"/>
  <c r="H75" i="3"/>
  <c r="I75" i="3" s="1"/>
  <c r="F76" i="3"/>
  <c r="K66" i="6" l="1"/>
  <c r="K66" i="7"/>
  <c r="L66" i="6"/>
  <c r="L66" i="7"/>
  <c r="P65" i="7"/>
  <c r="J66" i="6"/>
  <c r="J66" i="7"/>
  <c r="D86" i="6"/>
  <c r="D86" i="7"/>
  <c r="C75" i="6"/>
  <c r="C75" i="7"/>
  <c r="M75" i="7" s="1"/>
  <c r="H67" i="5"/>
  <c r="G67" i="5"/>
  <c r="F67" i="5"/>
  <c r="E87" i="4"/>
  <c r="C88" i="4"/>
  <c r="H76" i="3"/>
  <c r="F77" i="3"/>
  <c r="G77" i="3"/>
  <c r="I76" i="3"/>
  <c r="P66" i="7" l="1"/>
  <c r="J67" i="6"/>
  <c r="J67" i="7"/>
  <c r="K67" i="6"/>
  <c r="K67" i="7"/>
  <c r="L67" i="6"/>
  <c r="L67" i="7"/>
  <c r="D87" i="6"/>
  <c r="D87" i="7"/>
  <c r="C76" i="6"/>
  <c r="C76" i="7"/>
  <c r="M76" i="7" s="1"/>
  <c r="H68" i="5"/>
  <c r="G68" i="5"/>
  <c r="F68" i="5"/>
  <c r="E88" i="4"/>
  <c r="C89" i="4"/>
  <c r="G78" i="3"/>
  <c r="F78" i="3"/>
  <c r="H77" i="3"/>
  <c r="I77" i="3" s="1"/>
  <c r="P67" i="7" l="1"/>
  <c r="J68" i="6"/>
  <c r="J68" i="7"/>
  <c r="K68" i="6"/>
  <c r="K68" i="7"/>
  <c r="L68" i="6"/>
  <c r="L68" i="7"/>
  <c r="P68" i="7" s="1"/>
  <c r="D88" i="6"/>
  <c r="D88" i="7"/>
  <c r="C77" i="6"/>
  <c r="C77" i="7"/>
  <c r="M77" i="7" s="1"/>
  <c r="G69" i="5"/>
  <c r="F69" i="5"/>
  <c r="H69" i="5"/>
  <c r="E89" i="4"/>
  <c r="C90" i="4"/>
  <c r="F79" i="3"/>
  <c r="H78" i="3"/>
  <c r="G79" i="3"/>
  <c r="I78" i="3"/>
  <c r="J69" i="6" l="1"/>
  <c r="J69" i="7"/>
  <c r="L69" i="6"/>
  <c r="L69" i="7"/>
  <c r="K69" i="6"/>
  <c r="K69" i="7"/>
  <c r="D89" i="6"/>
  <c r="D89" i="7"/>
  <c r="C78" i="6"/>
  <c r="C78" i="7"/>
  <c r="M78" i="7" s="1"/>
  <c r="G70" i="5"/>
  <c r="H70" i="5"/>
  <c r="F70" i="5"/>
  <c r="E90" i="4"/>
  <c r="C91" i="4"/>
  <c r="G80" i="3"/>
  <c r="H79" i="3"/>
  <c r="I79" i="3" s="1"/>
  <c r="F80" i="3"/>
  <c r="P69" i="7" l="1"/>
  <c r="K70" i="6"/>
  <c r="K70" i="7"/>
  <c r="J70" i="6"/>
  <c r="J70" i="7"/>
  <c r="L70" i="6"/>
  <c r="L70" i="7"/>
  <c r="D90" i="6"/>
  <c r="D90" i="7"/>
  <c r="C79" i="6"/>
  <c r="C79" i="7"/>
  <c r="M79" i="7" s="1"/>
  <c r="H71" i="5"/>
  <c r="F71" i="5"/>
  <c r="G71" i="5"/>
  <c r="E91" i="4"/>
  <c r="C92" i="4"/>
  <c r="G81" i="3"/>
  <c r="F81" i="3"/>
  <c r="H80" i="3"/>
  <c r="I80" i="3" s="1"/>
  <c r="P70" i="7" l="1"/>
  <c r="K71" i="6"/>
  <c r="K71" i="7"/>
  <c r="L71" i="6"/>
  <c r="L71" i="7"/>
  <c r="J71" i="6"/>
  <c r="J71" i="7"/>
  <c r="D91" i="6"/>
  <c r="D91" i="7"/>
  <c r="C80" i="6"/>
  <c r="C80" i="7"/>
  <c r="M80" i="7" s="1"/>
  <c r="G72" i="5"/>
  <c r="F72" i="5"/>
  <c r="H72" i="5"/>
  <c r="E92" i="4"/>
  <c r="C93" i="4"/>
  <c r="H81" i="3"/>
  <c r="I81" i="3" s="1"/>
  <c r="F82" i="3"/>
  <c r="G82" i="3"/>
  <c r="P71" i="7" l="1"/>
  <c r="K72" i="6"/>
  <c r="K72" i="7"/>
  <c r="L72" i="6"/>
  <c r="L72" i="7"/>
  <c r="J72" i="6"/>
  <c r="J72" i="7"/>
  <c r="D92" i="6"/>
  <c r="D92" i="7"/>
  <c r="C81" i="6"/>
  <c r="C81" i="7"/>
  <c r="M81" i="7" s="1"/>
  <c r="H73" i="5"/>
  <c r="G73" i="5"/>
  <c r="F73" i="5"/>
  <c r="E93" i="4"/>
  <c r="C94" i="4"/>
  <c r="G83" i="3"/>
  <c r="F83" i="3"/>
  <c r="H82" i="3"/>
  <c r="I82" i="3" s="1"/>
  <c r="P72" i="7" l="1"/>
  <c r="L73" i="6"/>
  <c r="L73" i="7"/>
  <c r="K73" i="6"/>
  <c r="K73" i="7"/>
  <c r="J73" i="6"/>
  <c r="J73" i="7"/>
  <c r="D93" i="6"/>
  <c r="D93" i="7"/>
  <c r="C82" i="6"/>
  <c r="C82" i="7"/>
  <c r="M82" i="7" s="1"/>
  <c r="H74" i="5"/>
  <c r="G74" i="5"/>
  <c r="F74" i="5"/>
  <c r="E94" i="4"/>
  <c r="C95" i="4"/>
  <c r="H83" i="3"/>
  <c r="I83" i="3" s="1"/>
  <c r="F84" i="3"/>
  <c r="G84" i="3"/>
  <c r="J74" i="6" l="1"/>
  <c r="J74" i="7"/>
  <c r="P73" i="7"/>
  <c r="L74" i="6"/>
  <c r="L74" i="7"/>
  <c r="K74" i="6"/>
  <c r="K74" i="7"/>
  <c r="D94" i="6"/>
  <c r="D94" i="7"/>
  <c r="C83" i="6"/>
  <c r="C83" i="7"/>
  <c r="M83" i="7" s="1"/>
  <c r="G75" i="5"/>
  <c r="F75" i="5"/>
  <c r="H75" i="5"/>
  <c r="E95" i="4"/>
  <c r="C96" i="4"/>
  <c r="G85" i="3"/>
  <c r="F85" i="3"/>
  <c r="H84" i="3"/>
  <c r="I84" i="3" s="1"/>
  <c r="L75" i="6" l="1"/>
  <c r="L75" i="7"/>
  <c r="K75" i="6"/>
  <c r="K75" i="7"/>
  <c r="P74" i="7"/>
  <c r="J75" i="6"/>
  <c r="J75" i="7"/>
  <c r="D95" i="6"/>
  <c r="D95" i="7"/>
  <c r="C84" i="6"/>
  <c r="C84" i="7"/>
  <c r="M84" i="7" s="1"/>
  <c r="H76" i="5"/>
  <c r="G76" i="5"/>
  <c r="F76" i="5"/>
  <c r="E96" i="4"/>
  <c r="C97" i="4"/>
  <c r="H85" i="3"/>
  <c r="F86" i="3"/>
  <c r="I85" i="3"/>
  <c r="G86" i="3"/>
  <c r="J76" i="6" l="1"/>
  <c r="J76" i="7"/>
  <c r="P75" i="7"/>
  <c r="K76" i="6"/>
  <c r="K76" i="7"/>
  <c r="L76" i="6"/>
  <c r="L76" i="7"/>
  <c r="P76" i="7" s="1"/>
  <c r="D96" i="6"/>
  <c r="D96" i="7"/>
  <c r="C85" i="6"/>
  <c r="C85" i="7"/>
  <c r="M85" i="7" s="1"/>
  <c r="G77" i="5"/>
  <c r="F77" i="5"/>
  <c r="H77" i="5"/>
  <c r="E97" i="4"/>
  <c r="C98" i="4"/>
  <c r="G87" i="3"/>
  <c r="F87" i="3"/>
  <c r="H86" i="3"/>
  <c r="I86" i="3" s="1"/>
  <c r="L77" i="6" l="1"/>
  <c r="L77" i="7"/>
  <c r="J77" i="6"/>
  <c r="J77" i="7"/>
  <c r="K77" i="6"/>
  <c r="K77" i="7"/>
  <c r="D97" i="6"/>
  <c r="D97" i="7"/>
  <c r="C86" i="6"/>
  <c r="C86" i="7"/>
  <c r="M86" i="7" s="1"/>
  <c r="G78" i="5"/>
  <c r="F78" i="5"/>
  <c r="H78" i="5"/>
  <c r="E98" i="4"/>
  <c r="C99" i="4"/>
  <c r="H87" i="3"/>
  <c r="F88" i="3"/>
  <c r="G88" i="3"/>
  <c r="I87" i="3"/>
  <c r="K78" i="6" l="1"/>
  <c r="K78" i="7"/>
  <c r="P77" i="7"/>
  <c r="J78" i="6"/>
  <c r="J78" i="7"/>
  <c r="L78" i="6"/>
  <c r="L78" i="7"/>
  <c r="D98" i="6"/>
  <c r="D98" i="7"/>
  <c r="C87" i="6"/>
  <c r="C87" i="7"/>
  <c r="M87" i="7" s="1"/>
  <c r="F79" i="5"/>
  <c r="G79" i="5"/>
  <c r="H79" i="5"/>
  <c r="E99" i="4"/>
  <c r="C100" i="4"/>
  <c r="G89" i="3"/>
  <c r="H88" i="3"/>
  <c r="I88" i="3" s="1"/>
  <c r="F89" i="3"/>
  <c r="P78" i="7" l="1"/>
  <c r="J79" i="6"/>
  <c r="J79" i="7"/>
  <c r="K79" i="6"/>
  <c r="K79" i="7"/>
  <c r="L79" i="6"/>
  <c r="L79" i="7"/>
  <c r="P79" i="7" s="1"/>
  <c r="D99" i="6"/>
  <c r="D99" i="7"/>
  <c r="C88" i="6"/>
  <c r="C88" i="7"/>
  <c r="M88" i="7" s="1"/>
  <c r="H80" i="5"/>
  <c r="G80" i="5"/>
  <c r="F80" i="5"/>
  <c r="E100" i="4"/>
  <c r="C101" i="4"/>
  <c r="F90" i="3"/>
  <c r="H89" i="3"/>
  <c r="I89" i="3" s="1"/>
  <c r="G90" i="3"/>
  <c r="J80" i="6" l="1"/>
  <c r="J80" i="7"/>
  <c r="L80" i="6"/>
  <c r="L80" i="7"/>
  <c r="K80" i="6"/>
  <c r="K80" i="7"/>
  <c r="D100" i="6"/>
  <c r="D100" i="7"/>
  <c r="C89" i="6"/>
  <c r="C89" i="7"/>
  <c r="M89" i="7" s="1"/>
  <c r="G81" i="5"/>
  <c r="F81" i="5"/>
  <c r="H81" i="5"/>
  <c r="E101" i="4"/>
  <c r="C102" i="4"/>
  <c r="G91" i="3"/>
  <c r="F91" i="3"/>
  <c r="H90" i="3"/>
  <c r="I90" i="3" s="1"/>
  <c r="J81" i="6" l="1"/>
  <c r="J81" i="7"/>
  <c r="K81" i="6"/>
  <c r="K81" i="7"/>
  <c r="L81" i="6"/>
  <c r="L81" i="7"/>
  <c r="P81" i="7" s="1"/>
  <c r="P80" i="7"/>
  <c r="D101" i="6"/>
  <c r="D101" i="7"/>
  <c r="C90" i="6"/>
  <c r="C90" i="7"/>
  <c r="M90" i="7" s="1"/>
  <c r="H82" i="5"/>
  <c r="G82" i="5"/>
  <c r="F82" i="5"/>
  <c r="E102" i="4"/>
  <c r="C103" i="4"/>
  <c r="H91" i="3"/>
  <c r="I91" i="3" s="1"/>
  <c r="F92" i="3"/>
  <c r="G92" i="3"/>
  <c r="J82" i="6" l="1"/>
  <c r="J82" i="7"/>
  <c r="K82" i="6"/>
  <c r="K82" i="7"/>
  <c r="L82" i="6"/>
  <c r="L82" i="7"/>
  <c r="P82" i="7" s="1"/>
  <c r="D102" i="6"/>
  <c r="D102" i="7"/>
  <c r="C91" i="6"/>
  <c r="C91" i="7"/>
  <c r="M91" i="7" s="1"/>
  <c r="H83" i="5"/>
  <c r="G83" i="5"/>
  <c r="F83" i="5"/>
  <c r="E103" i="4"/>
  <c r="C104" i="4"/>
  <c r="G93" i="3"/>
  <c r="F93" i="3"/>
  <c r="H92" i="3"/>
  <c r="I92" i="3" s="1"/>
  <c r="L83" i="6" l="1"/>
  <c r="L83" i="7"/>
  <c r="J83" i="6"/>
  <c r="J83" i="7"/>
  <c r="K83" i="6"/>
  <c r="K83" i="7"/>
  <c r="D103" i="6"/>
  <c r="D103" i="7"/>
  <c r="C92" i="6"/>
  <c r="C92" i="7"/>
  <c r="M92" i="7" s="1"/>
  <c r="G84" i="5"/>
  <c r="F84" i="5"/>
  <c r="H84" i="5"/>
  <c r="E104" i="4"/>
  <c r="C105" i="4"/>
  <c r="H93" i="3"/>
  <c r="I93" i="3" s="1"/>
  <c r="F94" i="3"/>
  <c r="G94" i="3"/>
  <c r="K84" i="6" l="1"/>
  <c r="K84" i="7"/>
  <c r="J84" i="6"/>
  <c r="J84" i="7"/>
  <c r="L84" i="6"/>
  <c r="L84" i="7"/>
  <c r="P84" i="7" s="1"/>
  <c r="P83" i="7"/>
  <c r="D104" i="6"/>
  <c r="D104" i="7"/>
  <c r="C93" i="6"/>
  <c r="C93" i="7"/>
  <c r="M93" i="7" s="1"/>
  <c r="H85" i="5"/>
  <c r="G85" i="5"/>
  <c r="F85" i="5"/>
  <c r="E105" i="4"/>
  <c r="C106" i="4"/>
  <c r="G95" i="3"/>
  <c r="F95" i="3"/>
  <c r="H94" i="3"/>
  <c r="I94" i="3" s="1"/>
  <c r="J85" i="6" l="1"/>
  <c r="J85" i="7"/>
  <c r="L85" i="6"/>
  <c r="L85" i="7"/>
  <c r="K85" i="6"/>
  <c r="K85" i="7"/>
  <c r="D105" i="6"/>
  <c r="D105" i="7"/>
  <c r="C94" i="6"/>
  <c r="C94" i="7"/>
  <c r="M94" i="7" s="1"/>
  <c r="G86" i="5"/>
  <c r="H86" i="5"/>
  <c r="F86" i="5"/>
  <c r="E106" i="4"/>
  <c r="C107" i="4"/>
  <c r="H95" i="3"/>
  <c r="I95" i="3" s="1"/>
  <c r="F96" i="3"/>
  <c r="G96" i="3"/>
  <c r="P85" i="7" l="1"/>
  <c r="J86" i="6"/>
  <c r="J86" i="7"/>
  <c r="K86" i="6"/>
  <c r="K86" i="7"/>
  <c r="L86" i="6"/>
  <c r="L86" i="7"/>
  <c r="P86" i="7" s="1"/>
  <c r="D106" i="6"/>
  <c r="D106" i="7"/>
  <c r="C95" i="6"/>
  <c r="C95" i="7"/>
  <c r="M95" i="7" s="1"/>
  <c r="G87" i="5"/>
  <c r="F87" i="5"/>
  <c r="H87" i="5"/>
  <c r="E107" i="4"/>
  <c r="C108" i="4"/>
  <c r="F97" i="3"/>
  <c r="H96" i="3"/>
  <c r="I96" i="3" s="1"/>
  <c r="G97" i="3"/>
  <c r="J87" i="6" l="1"/>
  <c r="J87" i="7"/>
  <c r="L87" i="6"/>
  <c r="L87" i="7"/>
  <c r="K87" i="6"/>
  <c r="K87" i="7"/>
  <c r="D107" i="6"/>
  <c r="D107" i="7"/>
  <c r="C96" i="6"/>
  <c r="C96" i="7"/>
  <c r="M96" i="7" s="1"/>
  <c r="H88" i="5"/>
  <c r="G88" i="5"/>
  <c r="F88" i="5"/>
  <c r="E108" i="4"/>
  <c r="C109" i="4"/>
  <c r="G98" i="3"/>
  <c r="H97" i="3"/>
  <c r="I97" i="3" s="1"/>
  <c r="F98" i="3"/>
  <c r="P87" i="7" l="1"/>
  <c r="L88" i="6"/>
  <c r="L88" i="7"/>
  <c r="J88" i="6"/>
  <c r="J88" i="7"/>
  <c r="K88" i="6"/>
  <c r="K88" i="7"/>
  <c r="D108" i="6"/>
  <c r="D108" i="7"/>
  <c r="C97" i="6"/>
  <c r="C97" i="7"/>
  <c r="M97" i="7" s="1"/>
  <c r="G89" i="5"/>
  <c r="F89" i="5"/>
  <c r="H89" i="5"/>
  <c r="E109" i="4"/>
  <c r="C110" i="4"/>
  <c r="G99" i="3"/>
  <c r="F99" i="3"/>
  <c r="H98" i="3"/>
  <c r="I98" i="3" s="1"/>
  <c r="K89" i="6" l="1"/>
  <c r="K89" i="7"/>
  <c r="L89" i="6"/>
  <c r="L89" i="7"/>
  <c r="P88" i="7"/>
  <c r="J89" i="6"/>
  <c r="J89" i="7"/>
  <c r="D109" i="6"/>
  <c r="D109" i="7"/>
  <c r="C98" i="6"/>
  <c r="C98" i="7"/>
  <c r="M98" i="7" s="1"/>
  <c r="G90" i="5"/>
  <c r="F90" i="5"/>
  <c r="H90" i="5"/>
  <c r="E110" i="4"/>
  <c r="C111" i="4"/>
  <c r="H99" i="3"/>
  <c r="F100" i="3"/>
  <c r="G100" i="3"/>
  <c r="I99" i="3"/>
  <c r="K90" i="6" l="1"/>
  <c r="K90" i="7"/>
  <c r="P89" i="7"/>
  <c r="L90" i="6"/>
  <c r="L90" i="7"/>
  <c r="J90" i="6"/>
  <c r="J90" i="7"/>
  <c r="D110" i="6"/>
  <c r="D110" i="7"/>
  <c r="C99" i="6"/>
  <c r="C99" i="7"/>
  <c r="M99" i="7" s="1"/>
  <c r="G91" i="5"/>
  <c r="F91" i="5"/>
  <c r="H91" i="5"/>
  <c r="E111" i="4"/>
  <c r="C112" i="4"/>
  <c r="G101" i="3"/>
  <c r="H100" i="3"/>
  <c r="I100" i="3" s="1"/>
  <c r="F101" i="3"/>
  <c r="P90" i="7" l="1"/>
  <c r="L91" i="6"/>
  <c r="L91" i="7"/>
  <c r="K91" i="6"/>
  <c r="K91" i="7"/>
  <c r="J91" i="6"/>
  <c r="J91" i="7"/>
  <c r="D111" i="6"/>
  <c r="D111" i="7"/>
  <c r="C100" i="6"/>
  <c r="C100" i="7"/>
  <c r="M100" i="7" s="1"/>
  <c r="H92" i="5"/>
  <c r="G92" i="5"/>
  <c r="F92" i="5"/>
  <c r="E112" i="4"/>
  <c r="C113" i="4"/>
  <c r="F102" i="3"/>
  <c r="H101" i="3"/>
  <c r="I101" i="3"/>
  <c r="G102" i="3"/>
  <c r="P91" i="7" l="1"/>
  <c r="K92" i="6"/>
  <c r="K92" i="7"/>
  <c r="J92" i="6"/>
  <c r="J92" i="7"/>
  <c r="L92" i="6"/>
  <c r="L92" i="7"/>
  <c r="P92" i="7" s="1"/>
  <c r="D112" i="6"/>
  <c r="D112" i="7"/>
  <c r="C101" i="6"/>
  <c r="C101" i="7"/>
  <c r="M101" i="7" s="1"/>
  <c r="G93" i="5"/>
  <c r="F93" i="5"/>
  <c r="H93" i="5"/>
  <c r="E113" i="4"/>
  <c r="C114" i="4"/>
  <c r="G103" i="3"/>
  <c r="F103" i="3"/>
  <c r="H102" i="3"/>
  <c r="I102" i="3" s="1"/>
  <c r="K93" i="6" l="1"/>
  <c r="K93" i="7"/>
  <c r="L93" i="6"/>
  <c r="L93" i="7"/>
  <c r="J93" i="6"/>
  <c r="J93" i="7"/>
  <c r="D113" i="6"/>
  <c r="D113" i="7"/>
  <c r="C102" i="6"/>
  <c r="C102" i="7"/>
  <c r="M102" i="7" s="1"/>
  <c r="H94" i="5"/>
  <c r="G94" i="5"/>
  <c r="F94" i="5"/>
  <c r="E114" i="4"/>
  <c r="C115" i="4"/>
  <c r="H103" i="3"/>
  <c r="I103" i="3" s="1"/>
  <c r="F104" i="3"/>
  <c r="G104" i="3"/>
  <c r="P93" i="7" l="1"/>
  <c r="J94" i="6"/>
  <c r="J94" i="7"/>
  <c r="L94" i="6"/>
  <c r="L94" i="7"/>
  <c r="K94" i="6"/>
  <c r="K94" i="7"/>
  <c r="D114" i="6"/>
  <c r="D114" i="7"/>
  <c r="C103" i="6"/>
  <c r="C103" i="7"/>
  <c r="M103" i="7" s="1"/>
  <c r="F95" i="5"/>
  <c r="H95" i="5"/>
  <c r="G95" i="5"/>
  <c r="E115" i="4"/>
  <c r="C116" i="4"/>
  <c r="G105" i="3"/>
  <c r="F105" i="3"/>
  <c r="H104" i="3"/>
  <c r="I104" i="3" s="1"/>
  <c r="K95" i="6" l="1"/>
  <c r="K95" i="7"/>
  <c r="P94" i="7"/>
  <c r="L95" i="6"/>
  <c r="L95" i="7"/>
  <c r="J95" i="6"/>
  <c r="J95" i="7"/>
  <c r="D115" i="6"/>
  <c r="D115" i="7"/>
  <c r="C104" i="6"/>
  <c r="C104" i="7"/>
  <c r="M104" i="7" s="1"/>
  <c r="G96" i="5"/>
  <c r="F96" i="5"/>
  <c r="H96" i="5"/>
  <c r="E116" i="4"/>
  <c r="C117" i="4"/>
  <c r="H105" i="3"/>
  <c r="F106" i="3"/>
  <c r="I105" i="3"/>
  <c r="G106" i="3"/>
  <c r="P95" i="7" l="1"/>
  <c r="K96" i="6"/>
  <c r="K96" i="7"/>
  <c r="L96" i="6"/>
  <c r="L96" i="7"/>
  <c r="J96" i="6"/>
  <c r="J96" i="7"/>
  <c r="D116" i="6"/>
  <c r="D116" i="7"/>
  <c r="C105" i="6"/>
  <c r="C105" i="7"/>
  <c r="M105" i="7" s="1"/>
  <c r="H97" i="5"/>
  <c r="G97" i="5"/>
  <c r="F97" i="5"/>
  <c r="E117" i="4"/>
  <c r="C118" i="4"/>
  <c r="G107" i="3"/>
  <c r="F107" i="3"/>
  <c r="H106" i="3"/>
  <c r="I106" i="3" s="1"/>
  <c r="P96" i="7" l="1"/>
  <c r="K97" i="6"/>
  <c r="K97" i="7"/>
  <c r="L97" i="6"/>
  <c r="L97" i="7"/>
  <c r="J97" i="6"/>
  <c r="J97" i="7"/>
  <c r="D117" i="6"/>
  <c r="D117" i="7"/>
  <c r="C106" i="6"/>
  <c r="C106" i="7"/>
  <c r="M106" i="7" s="1"/>
  <c r="H98" i="5"/>
  <c r="G98" i="5"/>
  <c r="F98" i="5"/>
  <c r="E118" i="4"/>
  <c r="C119" i="4"/>
  <c r="H107" i="3"/>
  <c r="F108" i="3"/>
  <c r="I107" i="3"/>
  <c r="G108" i="3"/>
  <c r="P97" i="7" l="1"/>
  <c r="L98" i="6"/>
  <c r="L98" i="7"/>
  <c r="J98" i="6"/>
  <c r="J98" i="7"/>
  <c r="K98" i="6"/>
  <c r="K98" i="7"/>
  <c r="D118" i="6"/>
  <c r="D118" i="7"/>
  <c r="C107" i="6"/>
  <c r="C107" i="7"/>
  <c r="M107" i="7" s="1"/>
  <c r="G99" i="5"/>
  <c r="F99" i="5"/>
  <c r="H99" i="5"/>
  <c r="E119" i="4"/>
  <c r="C120" i="4"/>
  <c r="G109" i="3"/>
  <c r="F109" i="3"/>
  <c r="H108" i="3"/>
  <c r="I108" i="3" s="1"/>
  <c r="J99" i="6" l="1"/>
  <c r="J99" i="7"/>
  <c r="P98" i="7"/>
  <c r="K99" i="6"/>
  <c r="K99" i="7"/>
  <c r="L99" i="6"/>
  <c r="L99" i="7"/>
  <c r="D119" i="6"/>
  <c r="D119" i="7"/>
  <c r="C108" i="6"/>
  <c r="C108" i="7"/>
  <c r="M108" i="7" s="1"/>
  <c r="F100" i="5"/>
  <c r="H100" i="5"/>
  <c r="G100" i="5"/>
  <c r="E120" i="4"/>
  <c r="C121" i="4"/>
  <c r="H109" i="3"/>
  <c r="I109" i="3" s="1"/>
  <c r="F110" i="3"/>
  <c r="G110" i="3"/>
  <c r="P99" i="7" l="1"/>
  <c r="K100" i="6"/>
  <c r="K100" i="7"/>
  <c r="L100" i="6"/>
  <c r="L100" i="7"/>
  <c r="J100" i="6"/>
  <c r="J100" i="7"/>
  <c r="D120" i="6"/>
  <c r="D120" i="7"/>
  <c r="C109" i="6"/>
  <c r="C109" i="7"/>
  <c r="M109" i="7" s="1"/>
  <c r="G101" i="5"/>
  <c r="F101" i="5"/>
  <c r="H101" i="5"/>
  <c r="E121" i="4"/>
  <c r="C122" i="4"/>
  <c r="G111" i="3"/>
  <c r="F111" i="3"/>
  <c r="H110" i="3"/>
  <c r="I110" i="3" s="1"/>
  <c r="L101" i="6" l="1"/>
  <c r="L101" i="7"/>
  <c r="P100" i="7"/>
  <c r="J101" i="6"/>
  <c r="J101" i="7"/>
  <c r="K101" i="6"/>
  <c r="K101" i="7"/>
  <c r="D121" i="6"/>
  <c r="D121" i="7"/>
  <c r="C110" i="6"/>
  <c r="C110" i="7"/>
  <c r="M110" i="7" s="1"/>
  <c r="G102" i="5"/>
  <c r="F102" i="5"/>
  <c r="H102" i="5"/>
  <c r="E122" i="4"/>
  <c r="C123" i="4"/>
  <c r="G112" i="3"/>
  <c r="H111" i="3"/>
  <c r="I111" i="3" s="1"/>
  <c r="F112" i="3"/>
  <c r="K102" i="6" l="1"/>
  <c r="K102" i="7"/>
  <c r="P101" i="7"/>
  <c r="L102" i="6"/>
  <c r="L102" i="7"/>
  <c r="J102" i="6"/>
  <c r="J102" i="7"/>
  <c r="D122" i="6"/>
  <c r="D122" i="7"/>
  <c r="C111" i="6"/>
  <c r="C111" i="7"/>
  <c r="M111" i="7" s="1"/>
  <c r="G103" i="5"/>
  <c r="H103" i="5"/>
  <c r="F103" i="5"/>
  <c r="E123" i="4"/>
  <c r="C124" i="4"/>
  <c r="H112" i="3"/>
  <c r="F113" i="3"/>
  <c r="G113" i="3"/>
  <c r="I112" i="3"/>
  <c r="P102" i="7" l="1"/>
  <c r="J103" i="6"/>
  <c r="J103" i="7"/>
  <c r="L103" i="6"/>
  <c r="L103" i="7"/>
  <c r="K103" i="6"/>
  <c r="K103" i="7"/>
  <c r="D123" i="6"/>
  <c r="D123" i="7"/>
  <c r="C112" i="6"/>
  <c r="C112" i="7"/>
  <c r="M112" i="7" s="1"/>
  <c r="H104" i="5"/>
  <c r="G104" i="5"/>
  <c r="F104" i="5"/>
  <c r="E124" i="4"/>
  <c r="C125" i="4"/>
  <c r="G114" i="3"/>
  <c r="F114" i="3"/>
  <c r="H113" i="3"/>
  <c r="I113" i="3" s="1"/>
  <c r="P103" i="7" l="1"/>
  <c r="L104" i="6"/>
  <c r="L104" i="7"/>
  <c r="J104" i="6"/>
  <c r="J104" i="7"/>
  <c r="K104" i="6"/>
  <c r="K104" i="7"/>
  <c r="D124" i="6"/>
  <c r="D124" i="7"/>
  <c r="C113" i="6"/>
  <c r="C113" i="7"/>
  <c r="M113" i="7" s="1"/>
  <c r="G105" i="5"/>
  <c r="F105" i="5"/>
  <c r="H105" i="5"/>
  <c r="E125" i="4"/>
  <c r="C126" i="4"/>
  <c r="G115" i="3"/>
  <c r="F115" i="3"/>
  <c r="H114" i="3"/>
  <c r="I114" i="3" s="1"/>
  <c r="P104" i="7" l="1"/>
  <c r="K105" i="6"/>
  <c r="K105" i="7"/>
  <c r="L105" i="6"/>
  <c r="L105" i="7"/>
  <c r="J105" i="6"/>
  <c r="J105" i="7"/>
  <c r="D125" i="6"/>
  <c r="D125" i="7"/>
  <c r="C114" i="6"/>
  <c r="C114" i="7"/>
  <c r="M114" i="7" s="1"/>
  <c r="F106" i="5"/>
  <c r="H106" i="5"/>
  <c r="G106" i="5"/>
  <c r="C127" i="4"/>
  <c r="E126" i="4"/>
  <c r="H115" i="3"/>
  <c r="I115" i="3" s="1"/>
  <c r="F116" i="3"/>
  <c r="G116" i="3"/>
  <c r="P105" i="7" l="1"/>
  <c r="J106" i="6"/>
  <c r="J106" i="7"/>
  <c r="K106" i="6"/>
  <c r="K106" i="7"/>
  <c r="L106" i="6"/>
  <c r="L106" i="7"/>
  <c r="P106" i="7" s="1"/>
  <c r="D126" i="6"/>
  <c r="D126" i="7"/>
  <c r="C115" i="6"/>
  <c r="C115" i="7"/>
  <c r="M115" i="7" s="1"/>
  <c r="F107" i="5"/>
  <c r="G107" i="5"/>
  <c r="H107" i="5"/>
  <c r="E127" i="4"/>
  <c r="C128" i="4"/>
  <c r="G117" i="3"/>
  <c r="F117" i="3"/>
  <c r="H116" i="3"/>
  <c r="I116" i="3" s="1"/>
  <c r="J107" i="6" l="1"/>
  <c r="J107" i="7"/>
  <c r="L107" i="6"/>
  <c r="L107" i="7"/>
  <c r="K107" i="6"/>
  <c r="K107" i="7"/>
  <c r="D127" i="6"/>
  <c r="D127" i="7"/>
  <c r="C116" i="6"/>
  <c r="C116" i="7"/>
  <c r="M116" i="7" s="1"/>
  <c r="G108" i="5"/>
  <c r="F108" i="5"/>
  <c r="H108" i="5"/>
  <c r="E128" i="4"/>
  <c r="C129" i="4"/>
  <c r="G118" i="3"/>
  <c r="H117" i="3"/>
  <c r="I117" i="3" s="1"/>
  <c r="F118" i="3"/>
  <c r="J108" i="6" l="1"/>
  <c r="J108" i="7"/>
  <c r="L108" i="6"/>
  <c r="L108" i="7"/>
  <c r="K108" i="6"/>
  <c r="K108" i="7"/>
  <c r="P107" i="7"/>
  <c r="D128" i="6"/>
  <c r="D128" i="7"/>
  <c r="C117" i="6"/>
  <c r="C117" i="7"/>
  <c r="M117" i="7" s="1"/>
  <c r="H109" i="5"/>
  <c r="G109" i="5"/>
  <c r="F109" i="5"/>
  <c r="E129" i="4"/>
  <c r="C130" i="4"/>
  <c r="F119" i="3"/>
  <c r="H118" i="3"/>
  <c r="I118" i="3" s="1"/>
  <c r="G119" i="3"/>
  <c r="P108" i="7" l="1"/>
  <c r="L109" i="6"/>
  <c r="L109" i="7"/>
  <c r="J109" i="6"/>
  <c r="J109" i="7"/>
  <c r="K109" i="6"/>
  <c r="K109" i="7"/>
  <c r="D129" i="6"/>
  <c r="D129" i="7"/>
  <c r="C118" i="6"/>
  <c r="C118" i="7"/>
  <c r="M118" i="7" s="1"/>
  <c r="H110" i="5"/>
  <c r="G110" i="5"/>
  <c r="F110" i="5"/>
  <c r="E130" i="4"/>
  <c r="C131" i="4"/>
  <c r="G120" i="3"/>
  <c r="H119" i="3"/>
  <c r="I119" i="3" s="1"/>
  <c r="F120" i="3"/>
  <c r="L110" i="6" l="1"/>
  <c r="L110" i="7"/>
  <c r="J110" i="6"/>
  <c r="J110" i="7"/>
  <c r="P109" i="7"/>
  <c r="K110" i="6"/>
  <c r="K110" i="7"/>
  <c r="D130" i="6"/>
  <c r="D130" i="7"/>
  <c r="C119" i="6"/>
  <c r="C119" i="7"/>
  <c r="M119" i="7" s="1"/>
  <c r="G111" i="5"/>
  <c r="F111" i="5"/>
  <c r="H111" i="5"/>
  <c r="E131" i="4"/>
  <c r="C132" i="4"/>
  <c r="G121" i="3"/>
  <c r="F121" i="3"/>
  <c r="H120" i="3"/>
  <c r="I120" i="3" s="1"/>
  <c r="K111" i="6" l="1"/>
  <c r="K111" i="7"/>
  <c r="P110" i="7"/>
  <c r="L111" i="6"/>
  <c r="L111" i="7"/>
  <c r="J111" i="6"/>
  <c r="J111" i="7"/>
  <c r="D131" i="6"/>
  <c r="D131" i="7"/>
  <c r="C120" i="6"/>
  <c r="C120" i="7"/>
  <c r="M120" i="7" s="1"/>
  <c r="H112" i="5"/>
  <c r="G112" i="5"/>
  <c r="F112" i="5"/>
  <c r="E132" i="4"/>
  <c r="C133" i="4"/>
  <c r="H121" i="3"/>
  <c r="I121" i="3" s="1"/>
  <c r="F122" i="3"/>
  <c r="G122" i="3"/>
  <c r="P111" i="7" l="1"/>
  <c r="K112" i="6"/>
  <c r="K112" i="7"/>
  <c r="J112" i="6"/>
  <c r="J112" i="7"/>
  <c r="L112" i="6"/>
  <c r="L112" i="7"/>
  <c r="P112" i="7" s="1"/>
  <c r="D132" i="6"/>
  <c r="D132" i="7"/>
  <c r="C121" i="6"/>
  <c r="C121" i="7"/>
  <c r="M121" i="7" s="1"/>
  <c r="G113" i="5"/>
  <c r="F113" i="5"/>
  <c r="H113" i="5"/>
  <c r="E133" i="4"/>
  <c r="C134" i="4"/>
  <c r="G123" i="3"/>
  <c r="F123" i="3"/>
  <c r="H122" i="3"/>
  <c r="I122" i="3" s="1"/>
  <c r="K113" i="6" l="1"/>
  <c r="K113" i="7"/>
  <c r="L113" i="6"/>
  <c r="L113" i="7"/>
  <c r="J113" i="6"/>
  <c r="J113" i="7"/>
  <c r="D133" i="6"/>
  <c r="D133" i="7"/>
  <c r="C122" i="6"/>
  <c r="C122" i="7"/>
  <c r="M122" i="7" s="1"/>
  <c r="G114" i="5"/>
  <c r="F114" i="5"/>
  <c r="H114" i="5"/>
  <c r="E134" i="4"/>
  <c r="C135" i="4"/>
  <c r="H123" i="3"/>
  <c r="I123" i="3" s="1"/>
  <c r="F124" i="3"/>
  <c r="G124" i="3"/>
  <c r="J114" i="6" l="1"/>
  <c r="J114" i="7"/>
  <c r="K114" i="6"/>
  <c r="K114" i="7"/>
  <c r="P113" i="7"/>
  <c r="L114" i="6"/>
  <c r="L114" i="7"/>
  <c r="P114" i="7" s="1"/>
  <c r="D134" i="6"/>
  <c r="D134" i="7"/>
  <c r="C123" i="6"/>
  <c r="C123" i="7"/>
  <c r="M123" i="7" s="1"/>
  <c r="H115" i="5"/>
  <c r="G115" i="5"/>
  <c r="F115" i="5"/>
  <c r="E135" i="4"/>
  <c r="C136" i="4"/>
  <c r="G125" i="3"/>
  <c r="H124" i="3"/>
  <c r="I124" i="3" s="1"/>
  <c r="F125" i="3"/>
  <c r="J115" i="6" l="1"/>
  <c r="J115" i="7"/>
  <c r="K115" i="6"/>
  <c r="K115" i="7"/>
  <c r="L115" i="6"/>
  <c r="L115" i="7"/>
  <c r="P115" i="7" s="1"/>
  <c r="D135" i="6"/>
  <c r="D135" i="7"/>
  <c r="C124" i="6"/>
  <c r="C124" i="7"/>
  <c r="M124" i="7" s="1"/>
  <c r="H116" i="5"/>
  <c r="F116" i="5"/>
  <c r="G116" i="5"/>
  <c r="E136" i="4"/>
  <c r="C137" i="4"/>
  <c r="F126" i="3"/>
  <c r="H125" i="3"/>
  <c r="G126" i="3"/>
  <c r="I125" i="3"/>
  <c r="L116" i="6" l="1"/>
  <c r="L116" i="7"/>
  <c r="K116" i="6"/>
  <c r="K116" i="7"/>
  <c r="J116" i="6"/>
  <c r="J116" i="7"/>
  <c r="D136" i="6"/>
  <c r="D136" i="7"/>
  <c r="C125" i="6"/>
  <c r="C125" i="7"/>
  <c r="M125" i="7" s="1"/>
  <c r="G117" i="5"/>
  <c r="F117" i="5"/>
  <c r="H117" i="5"/>
  <c r="E137" i="4"/>
  <c r="C138" i="4"/>
  <c r="G127" i="3"/>
  <c r="F127" i="3"/>
  <c r="H126" i="3"/>
  <c r="I126" i="3" s="1"/>
  <c r="J117" i="6" l="1"/>
  <c r="J117" i="7"/>
  <c r="L117" i="6"/>
  <c r="L117" i="7"/>
  <c r="P116" i="7"/>
  <c r="K117" i="6"/>
  <c r="K117" i="7"/>
  <c r="D137" i="6"/>
  <c r="D137" i="7"/>
  <c r="C126" i="6"/>
  <c r="C126" i="7"/>
  <c r="M126" i="7" s="1"/>
  <c r="H118" i="5"/>
  <c r="G118" i="5"/>
  <c r="F118" i="5"/>
  <c r="E138" i="4"/>
  <c r="C139" i="4"/>
  <c r="H127" i="3"/>
  <c r="F128" i="3"/>
  <c r="I127" i="3"/>
  <c r="G128" i="3"/>
  <c r="P117" i="7" l="1"/>
  <c r="K118" i="6"/>
  <c r="K118" i="7"/>
  <c r="J118" i="6"/>
  <c r="J118" i="7"/>
  <c r="L118" i="6"/>
  <c r="L118" i="7"/>
  <c r="D138" i="6"/>
  <c r="D138" i="7"/>
  <c r="C127" i="6"/>
  <c r="C127" i="7"/>
  <c r="M127" i="7" s="1"/>
  <c r="H119" i="5"/>
  <c r="G119" i="5"/>
  <c r="F119" i="5"/>
  <c r="E139" i="4"/>
  <c r="C140" i="4"/>
  <c r="F129" i="3"/>
  <c r="H128" i="3"/>
  <c r="I128" i="3" s="1"/>
  <c r="G129" i="3"/>
  <c r="P118" i="7" l="1"/>
  <c r="K119" i="6"/>
  <c r="K119" i="7"/>
  <c r="J119" i="6"/>
  <c r="J119" i="7"/>
  <c r="L119" i="6"/>
  <c r="L119" i="7"/>
  <c r="D139" i="6"/>
  <c r="D139" i="7"/>
  <c r="C128" i="6"/>
  <c r="C128" i="7"/>
  <c r="M128" i="7" s="1"/>
  <c r="G120" i="5"/>
  <c r="F120" i="5"/>
  <c r="H120" i="5"/>
  <c r="E140" i="4"/>
  <c r="C141" i="4"/>
  <c r="G130" i="3"/>
  <c r="H129" i="3"/>
  <c r="I129" i="3" s="1"/>
  <c r="F130" i="3"/>
  <c r="J120" i="6" l="1"/>
  <c r="J120" i="7"/>
  <c r="P119" i="7"/>
  <c r="L120" i="6"/>
  <c r="L120" i="7"/>
  <c r="K120" i="6"/>
  <c r="K120" i="7"/>
  <c r="D140" i="6"/>
  <c r="D140" i="7"/>
  <c r="C129" i="6"/>
  <c r="C129" i="7"/>
  <c r="M129" i="7" s="1"/>
  <c r="H121" i="5"/>
  <c r="G121" i="5"/>
  <c r="F121" i="5"/>
  <c r="E141" i="4"/>
  <c r="C142" i="4"/>
  <c r="G131" i="3"/>
  <c r="F131" i="3"/>
  <c r="H130" i="3"/>
  <c r="I130" i="3" s="1"/>
  <c r="P120" i="7" l="1"/>
  <c r="L121" i="6"/>
  <c r="L121" i="7"/>
  <c r="J121" i="6"/>
  <c r="J121" i="7"/>
  <c r="K121" i="6"/>
  <c r="K121" i="7"/>
  <c r="D141" i="6"/>
  <c r="D141" i="7"/>
  <c r="C130" i="6"/>
  <c r="C130" i="7"/>
  <c r="M130" i="7" s="1"/>
  <c r="H122" i="5"/>
  <c r="G122" i="5"/>
  <c r="F122" i="5"/>
  <c r="E142" i="4"/>
  <c r="C143" i="4"/>
  <c r="H131" i="3"/>
  <c r="F132" i="3"/>
  <c r="I131" i="3"/>
  <c r="G132" i="3"/>
  <c r="L122" i="6" l="1"/>
  <c r="L122" i="7"/>
  <c r="J122" i="6"/>
  <c r="J122" i="7"/>
  <c r="P121" i="7"/>
  <c r="K122" i="6"/>
  <c r="K122" i="7"/>
  <c r="D142" i="6"/>
  <c r="D142" i="7"/>
  <c r="C131" i="6"/>
  <c r="C131" i="7"/>
  <c r="M131" i="7" s="1"/>
  <c r="G123" i="5"/>
  <c r="F123" i="5"/>
  <c r="H123" i="5"/>
  <c r="E143" i="4"/>
  <c r="C144" i="4"/>
  <c r="H132" i="3"/>
  <c r="F133" i="3"/>
  <c r="I132" i="3"/>
  <c r="G133" i="3"/>
  <c r="K123" i="6" l="1"/>
  <c r="K123" i="7"/>
  <c r="L123" i="6"/>
  <c r="L123" i="7"/>
  <c r="P122" i="7"/>
  <c r="J123" i="6"/>
  <c r="J123" i="7"/>
  <c r="D143" i="6"/>
  <c r="D143" i="7"/>
  <c r="C132" i="6"/>
  <c r="C132" i="7"/>
  <c r="M132" i="7" s="1"/>
  <c r="H124" i="5"/>
  <c r="G124" i="5"/>
  <c r="F124" i="5"/>
  <c r="E144" i="4"/>
  <c r="C145" i="4"/>
  <c r="G134" i="3"/>
  <c r="H133" i="3"/>
  <c r="I133" i="3" s="1"/>
  <c r="F134" i="3"/>
  <c r="P123" i="7" l="1"/>
  <c r="J124" i="6"/>
  <c r="J124" i="7"/>
  <c r="K124" i="6"/>
  <c r="K124" i="7"/>
  <c r="L124" i="6"/>
  <c r="L124" i="7"/>
  <c r="D144" i="6"/>
  <c r="D144" i="7"/>
  <c r="C133" i="6"/>
  <c r="C133" i="7"/>
  <c r="M133" i="7" s="1"/>
  <c r="G125" i="5"/>
  <c r="F125" i="5"/>
  <c r="H125" i="5"/>
  <c r="E145" i="4"/>
  <c r="C146" i="4"/>
  <c r="F135" i="3"/>
  <c r="H134" i="3"/>
  <c r="I134" i="3"/>
  <c r="G135" i="3"/>
  <c r="P124" i="7" l="1"/>
  <c r="J125" i="6"/>
  <c r="J125" i="7"/>
  <c r="L125" i="6"/>
  <c r="L125" i="7"/>
  <c r="K125" i="6"/>
  <c r="K125" i="7"/>
  <c r="D145" i="6"/>
  <c r="D145" i="7"/>
  <c r="C134" i="6"/>
  <c r="C134" i="7"/>
  <c r="M134" i="7" s="1"/>
  <c r="G126" i="5"/>
  <c r="F126" i="5"/>
  <c r="H126" i="5"/>
  <c r="E146" i="4"/>
  <c r="C147" i="4"/>
  <c r="G136" i="3"/>
  <c r="F136" i="3"/>
  <c r="H135" i="3"/>
  <c r="I135" i="3" s="1"/>
  <c r="K126" i="6" l="1"/>
  <c r="K126" i="7"/>
  <c r="J126" i="6"/>
  <c r="J126" i="7"/>
  <c r="L126" i="6"/>
  <c r="L126" i="7"/>
  <c r="P126" i="7" s="1"/>
  <c r="P125" i="7"/>
  <c r="D146" i="6"/>
  <c r="D146" i="7"/>
  <c r="C135" i="6"/>
  <c r="C135" i="7"/>
  <c r="M135" i="7" s="1"/>
  <c r="F127" i="5"/>
  <c r="H127" i="5"/>
  <c r="G127" i="5"/>
  <c r="E147" i="4"/>
  <c r="C148" i="4"/>
  <c r="H136" i="3"/>
  <c r="F137" i="3"/>
  <c r="G137" i="3"/>
  <c r="I136" i="3"/>
  <c r="J127" i="6" l="1"/>
  <c r="J127" i="7"/>
  <c r="K127" i="6"/>
  <c r="K127" i="7"/>
  <c r="L127" i="6"/>
  <c r="L127" i="7"/>
  <c r="P127" i="7" s="1"/>
  <c r="D147" i="6"/>
  <c r="D147" i="7"/>
  <c r="C136" i="6"/>
  <c r="C136" i="7"/>
  <c r="M136" i="7" s="1"/>
  <c r="H128" i="5"/>
  <c r="G128" i="5"/>
  <c r="F128" i="5"/>
  <c r="E148" i="4"/>
  <c r="C149" i="4"/>
  <c r="G138" i="3"/>
  <c r="F138" i="3"/>
  <c r="H137" i="3"/>
  <c r="I137" i="3" s="1"/>
  <c r="L128" i="6" l="1"/>
  <c r="L128" i="7"/>
  <c r="J128" i="6"/>
  <c r="J128" i="7"/>
  <c r="K128" i="6"/>
  <c r="K128" i="7"/>
  <c r="D148" i="6"/>
  <c r="D148" i="7"/>
  <c r="C137" i="6"/>
  <c r="C137" i="7"/>
  <c r="M137" i="7" s="1"/>
  <c r="F129" i="5"/>
  <c r="H129" i="5"/>
  <c r="G129" i="5"/>
  <c r="E149" i="4"/>
  <c r="C150" i="4"/>
  <c r="G139" i="3"/>
  <c r="F139" i="3"/>
  <c r="H138" i="3"/>
  <c r="I138" i="3" s="1"/>
  <c r="L129" i="6" l="1"/>
  <c r="L129" i="7"/>
  <c r="P128" i="7"/>
  <c r="J129" i="6"/>
  <c r="J129" i="7"/>
  <c r="K129" i="6"/>
  <c r="K129" i="7"/>
  <c r="D149" i="6"/>
  <c r="D149" i="7"/>
  <c r="C138" i="6"/>
  <c r="C138" i="7"/>
  <c r="M138" i="7" s="1"/>
  <c r="F130" i="5"/>
  <c r="H130" i="5"/>
  <c r="G130" i="5"/>
  <c r="E150" i="4"/>
  <c r="C151" i="4"/>
  <c r="F140" i="3"/>
  <c r="H139" i="3"/>
  <c r="I139" i="3" s="1"/>
  <c r="G140" i="3"/>
  <c r="J130" i="6" l="1"/>
  <c r="J130" i="7"/>
  <c r="L130" i="6"/>
  <c r="L130" i="7"/>
  <c r="P129" i="7"/>
  <c r="K130" i="6"/>
  <c r="K130" i="7"/>
  <c r="D150" i="6"/>
  <c r="D150" i="7"/>
  <c r="C139" i="6"/>
  <c r="C139" i="7"/>
  <c r="M139" i="7" s="1"/>
  <c r="H131" i="5"/>
  <c r="G131" i="5"/>
  <c r="F131" i="5"/>
  <c r="E151" i="4"/>
  <c r="C152" i="4"/>
  <c r="G141" i="3"/>
  <c r="H140" i="3"/>
  <c r="I140" i="3" s="1"/>
  <c r="F141" i="3"/>
  <c r="J131" i="6" l="1"/>
  <c r="J131" i="7"/>
  <c r="P130" i="7"/>
  <c r="K131" i="6"/>
  <c r="K131" i="7"/>
  <c r="L131" i="6"/>
  <c r="L131" i="7"/>
  <c r="D151" i="6"/>
  <c r="D151" i="7"/>
  <c r="C140" i="6"/>
  <c r="C140" i="7"/>
  <c r="M140" i="7" s="1"/>
  <c r="G132" i="5"/>
  <c r="F132" i="5"/>
  <c r="H132" i="5"/>
  <c r="E152" i="4"/>
  <c r="C153" i="4"/>
  <c r="G142" i="3"/>
  <c r="H141" i="3"/>
  <c r="I141" i="3" s="1"/>
  <c r="F142" i="3"/>
  <c r="P131" i="7" l="1"/>
  <c r="K132" i="6"/>
  <c r="K132" i="7"/>
  <c r="L132" i="6"/>
  <c r="L132" i="7"/>
  <c r="J132" i="6"/>
  <c r="J132" i="7"/>
  <c r="D152" i="6"/>
  <c r="D152" i="7"/>
  <c r="C141" i="6"/>
  <c r="C141" i="7"/>
  <c r="M141" i="7" s="1"/>
  <c r="F133" i="5"/>
  <c r="H133" i="5"/>
  <c r="G133" i="5"/>
  <c r="E153" i="4"/>
  <c r="C154" i="4"/>
  <c r="F143" i="3"/>
  <c r="H142" i="3"/>
  <c r="I142" i="3" s="1"/>
  <c r="G143" i="3"/>
  <c r="J133" i="6" l="1"/>
  <c r="J133" i="7"/>
  <c r="K133" i="6"/>
  <c r="K133" i="7"/>
  <c r="P132" i="7"/>
  <c r="L133" i="6"/>
  <c r="L133" i="7"/>
  <c r="P133" i="7" s="1"/>
  <c r="D153" i="6"/>
  <c r="D153" i="7"/>
  <c r="C142" i="6"/>
  <c r="C142" i="7"/>
  <c r="M142" i="7" s="1"/>
  <c r="G134" i="5"/>
  <c r="F134" i="5"/>
  <c r="H134" i="5"/>
  <c r="E154" i="4"/>
  <c r="C155" i="4"/>
  <c r="G144" i="3"/>
  <c r="H143" i="3"/>
  <c r="I143" i="3" s="1"/>
  <c r="F144" i="3"/>
  <c r="L134" i="6" l="1"/>
  <c r="L134" i="7"/>
  <c r="K134" i="6"/>
  <c r="K134" i="7"/>
  <c r="J134" i="6"/>
  <c r="J134" i="7"/>
  <c r="D154" i="6"/>
  <c r="D154" i="7"/>
  <c r="C143" i="6"/>
  <c r="C143" i="7"/>
  <c r="M143" i="7" s="1"/>
  <c r="G135" i="5"/>
  <c r="F135" i="5"/>
  <c r="H135" i="5"/>
  <c r="E155" i="4"/>
  <c r="C156" i="4"/>
  <c r="H144" i="3"/>
  <c r="I144" i="3" s="1"/>
  <c r="F145" i="3"/>
  <c r="G145" i="3"/>
  <c r="J135" i="6" l="1"/>
  <c r="J135" i="7"/>
  <c r="P134" i="7"/>
  <c r="K135" i="6"/>
  <c r="K135" i="7"/>
  <c r="L135" i="6"/>
  <c r="L135" i="7"/>
  <c r="P135" i="7" s="1"/>
  <c r="D155" i="6"/>
  <c r="D155" i="7"/>
  <c r="C144" i="6"/>
  <c r="C144" i="7"/>
  <c r="M144" i="7" s="1"/>
  <c r="H136" i="5"/>
  <c r="G136" i="5"/>
  <c r="F136" i="5"/>
  <c r="E156" i="4"/>
  <c r="C157" i="4"/>
  <c r="G146" i="3"/>
  <c r="F146" i="3"/>
  <c r="H145" i="3"/>
  <c r="I145" i="3" s="1"/>
  <c r="L136" i="6" l="1"/>
  <c r="L136" i="7"/>
  <c r="J136" i="6"/>
  <c r="J136" i="7"/>
  <c r="K136" i="6"/>
  <c r="K136" i="7"/>
  <c r="D156" i="6"/>
  <c r="D156" i="7"/>
  <c r="C145" i="6"/>
  <c r="C145" i="7"/>
  <c r="M145" i="7" s="1"/>
  <c r="H137" i="5"/>
  <c r="G137" i="5"/>
  <c r="F137" i="5"/>
  <c r="E157" i="4"/>
  <c r="C158" i="4"/>
  <c r="F147" i="3"/>
  <c r="H146" i="3"/>
  <c r="I146" i="3" s="1"/>
  <c r="G147" i="3"/>
  <c r="L137" i="6" l="1"/>
  <c r="L137" i="7"/>
  <c r="J137" i="6"/>
  <c r="J137" i="7"/>
  <c r="P136" i="7"/>
  <c r="K137" i="6"/>
  <c r="K137" i="7"/>
  <c r="D157" i="6"/>
  <c r="D157" i="7"/>
  <c r="C146" i="6"/>
  <c r="C146" i="7"/>
  <c r="M146" i="7" s="1"/>
  <c r="G138" i="5"/>
  <c r="F138" i="5"/>
  <c r="H138" i="5"/>
  <c r="E158" i="4"/>
  <c r="C159" i="4"/>
  <c r="G148" i="3"/>
  <c r="F148" i="3"/>
  <c r="H147" i="3"/>
  <c r="I147" i="3" s="1"/>
  <c r="K138" i="6" l="1"/>
  <c r="K138" i="7"/>
  <c r="L138" i="6"/>
  <c r="L138" i="7"/>
  <c r="P137" i="7"/>
  <c r="J138" i="6"/>
  <c r="J138" i="7"/>
  <c r="D158" i="6"/>
  <c r="D158" i="7"/>
  <c r="C147" i="6"/>
  <c r="C147" i="7"/>
  <c r="M147" i="7" s="1"/>
  <c r="H139" i="5"/>
  <c r="F139" i="5"/>
  <c r="G139" i="5"/>
  <c r="E159" i="4"/>
  <c r="C160" i="4"/>
  <c r="H148" i="3"/>
  <c r="F149" i="3"/>
  <c r="I148" i="3"/>
  <c r="G149" i="3"/>
  <c r="P138" i="7" l="1"/>
  <c r="J139" i="6"/>
  <c r="J139" i="7"/>
  <c r="K139" i="6"/>
  <c r="K139" i="7"/>
  <c r="L139" i="6"/>
  <c r="L139" i="7"/>
  <c r="P139" i="7" s="1"/>
  <c r="D159" i="6"/>
  <c r="D159" i="7"/>
  <c r="C148" i="6"/>
  <c r="C148" i="7"/>
  <c r="M148" i="7" s="1"/>
  <c r="F140" i="5"/>
  <c r="H140" i="5"/>
  <c r="G140" i="5"/>
  <c r="E160" i="4"/>
  <c r="C161" i="4"/>
  <c r="G150" i="3"/>
  <c r="F150" i="3"/>
  <c r="H149" i="3"/>
  <c r="I149" i="3" s="1"/>
  <c r="J140" i="6" l="1"/>
  <c r="J140" i="7"/>
  <c r="K140" i="6"/>
  <c r="K140" i="7"/>
  <c r="L140" i="6"/>
  <c r="L140" i="7"/>
  <c r="P140" i="7" s="1"/>
  <c r="D160" i="6"/>
  <c r="D160" i="7"/>
  <c r="C149" i="6"/>
  <c r="C149" i="7"/>
  <c r="M149" i="7" s="1"/>
  <c r="G141" i="5"/>
  <c r="F141" i="5"/>
  <c r="H141" i="5"/>
  <c r="E161" i="4"/>
  <c r="C162" i="4"/>
  <c r="F151" i="3"/>
  <c r="H150" i="3"/>
  <c r="I150" i="3"/>
  <c r="G151" i="3"/>
  <c r="K141" i="6" l="1"/>
  <c r="K141" i="7"/>
  <c r="J141" i="6"/>
  <c r="J141" i="7"/>
  <c r="L141" i="6"/>
  <c r="L141" i="7"/>
  <c r="P141" i="7" s="1"/>
  <c r="D161" i="6"/>
  <c r="D161" i="7"/>
  <c r="C150" i="6"/>
  <c r="C150" i="7"/>
  <c r="M150" i="7" s="1"/>
  <c r="H142" i="5"/>
  <c r="G142" i="5"/>
  <c r="F142" i="5"/>
  <c r="E162" i="4"/>
  <c r="C163" i="4"/>
  <c r="G152" i="3"/>
  <c r="F152" i="3"/>
  <c r="H151" i="3"/>
  <c r="I151" i="3" s="1"/>
  <c r="L142" i="6" l="1"/>
  <c r="L142" i="7"/>
  <c r="J142" i="6"/>
  <c r="J142" i="7"/>
  <c r="K142" i="6"/>
  <c r="K142" i="7"/>
  <c r="D162" i="6"/>
  <c r="D162" i="7"/>
  <c r="C151" i="6"/>
  <c r="C151" i="7"/>
  <c r="M151" i="7" s="1"/>
  <c r="H143" i="5"/>
  <c r="G143" i="5"/>
  <c r="F143" i="5"/>
  <c r="E163" i="4"/>
  <c r="C164" i="4"/>
  <c r="H152" i="3"/>
  <c r="I152" i="3" s="1"/>
  <c r="F153" i="3"/>
  <c r="G153" i="3"/>
  <c r="L143" i="6" l="1"/>
  <c r="L143" i="7"/>
  <c r="P142" i="7"/>
  <c r="K143" i="6"/>
  <c r="K143" i="7"/>
  <c r="J143" i="6"/>
  <c r="J143" i="7"/>
  <c r="D163" i="6"/>
  <c r="D163" i="7"/>
  <c r="C152" i="6"/>
  <c r="C152" i="7"/>
  <c r="M152" i="7" s="1"/>
  <c r="G144" i="5"/>
  <c r="F144" i="5"/>
  <c r="H144" i="5"/>
  <c r="E164" i="4"/>
  <c r="C165" i="4"/>
  <c r="G154" i="3"/>
  <c r="H153" i="3"/>
  <c r="I153" i="3" s="1"/>
  <c r="F154" i="3"/>
  <c r="K144" i="6" l="1"/>
  <c r="K144" i="7"/>
  <c r="P143" i="7"/>
  <c r="L144" i="6"/>
  <c r="L144" i="7"/>
  <c r="J144" i="6"/>
  <c r="J144" i="7"/>
  <c r="D164" i="6"/>
  <c r="D164" i="7"/>
  <c r="C153" i="6"/>
  <c r="C153" i="7"/>
  <c r="M153" i="7" s="1"/>
  <c r="H145" i="5"/>
  <c r="G145" i="5"/>
  <c r="F145" i="5"/>
  <c r="E165" i="4"/>
  <c r="C166" i="4"/>
  <c r="G155" i="3"/>
  <c r="F155" i="3"/>
  <c r="H154" i="3"/>
  <c r="I154" i="3" s="1"/>
  <c r="L145" i="6" l="1"/>
  <c r="L145" i="7"/>
  <c r="P144" i="7"/>
  <c r="J145" i="6"/>
  <c r="J145" i="7"/>
  <c r="K145" i="6"/>
  <c r="K145" i="7"/>
  <c r="D165" i="6"/>
  <c r="D165" i="7"/>
  <c r="C154" i="6"/>
  <c r="C154" i="7"/>
  <c r="M154" i="7" s="1"/>
  <c r="H146" i="5"/>
  <c r="G146" i="5"/>
  <c r="F146" i="5"/>
  <c r="E166" i="4"/>
  <c r="C167" i="4"/>
  <c r="F156" i="3"/>
  <c r="H155" i="3"/>
  <c r="G156" i="3"/>
  <c r="I155" i="3"/>
  <c r="J146" i="6" l="1"/>
  <c r="J146" i="7"/>
  <c r="P145" i="7"/>
  <c r="K146" i="6"/>
  <c r="K146" i="7"/>
  <c r="L146" i="6"/>
  <c r="L146" i="7"/>
  <c r="P146" i="7" s="1"/>
  <c r="D166" i="6"/>
  <c r="D166" i="7"/>
  <c r="C155" i="6"/>
  <c r="C155" i="7"/>
  <c r="M155" i="7" s="1"/>
  <c r="G147" i="5"/>
  <c r="F147" i="5"/>
  <c r="H147" i="5"/>
  <c r="E167" i="4"/>
  <c r="C168" i="4"/>
  <c r="G157" i="3"/>
  <c r="F157" i="3"/>
  <c r="H156" i="3"/>
  <c r="I156" i="3" s="1"/>
  <c r="K147" i="6" l="1"/>
  <c r="K147" i="7"/>
  <c r="L147" i="6"/>
  <c r="L147" i="7"/>
  <c r="J147" i="6"/>
  <c r="J147" i="7"/>
  <c r="D167" i="6"/>
  <c r="D167" i="7"/>
  <c r="C156" i="6"/>
  <c r="C156" i="7"/>
  <c r="M156" i="7" s="1"/>
  <c r="H148" i="5"/>
  <c r="G148" i="5"/>
  <c r="F148" i="5"/>
  <c r="E168" i="4"/>
  <c r="C169" i="4"/>
  <c r="G158" i="3"/>
  <c r="F158" i="3"/>
  <c r="H157" i="3"/>
  <c r="I157" i="3" s="1"/>
  <c r="L148" i="6" l="1"/>
  <c r="L148" i="7"/>
  <c r="P147" i="7"/>
  <c r="J148" i="6"/>
  <c r="J148" i="7"/>
  <c r="K148" i="6"/>
  <c r="K148" i="7"/>
  <c r="D168" i="6"/>
  <c r="D168" i="7"/>
  <c r="C157" i="6"/>
  <c r="C157" i="7"/>
  <c r="M157" i="7" s="1"/>
  <c r="H149" i="5"/>
  <c r="G149" i="5"/>
  <c r="F149" i="5"/>
  <c r="E169" i="4"/>
  <c r="C170" i="4"/>
  <c r="H158" i="3"/>
  <c r="I158" i="3" s="1"/>
  <c r="F159" i="3"/>
  <c r="G159" i="3"/>
  <c r="K149" i="6" l="1"/>
  <c r="K149" i="7"/>
  <c r="P148" i="7"/>
  <c r="J149" i="6"/>
  <c r="J149" i="7"/>
  <c r="L149" i="6"/>
  <c r="L149" i="7"/>
  <c r="P149" i="7" s="1"/>
  <c r="D169" i="6"/>
  <c r="D169" i="7"/>
  <c r="C158" i="6"/>
  <c r="C158" i="7"/>
  <c r="M158" i="7" s="1"/>
  <c r="G150" i="5"/>
  <c r="F150" i="5"/>
  <c r="H150" i="5"/>
  <c r="E170" i="4"/>
  <c r="C171" i="4"/>
  <c r="G160" i="3"/>
  <c r="F160" i="3"/>
  <c r="H159" i="3"/>
  <c r="I159" i="3" s="1"/>
  <c r="K150" i="6" l="1"/>
  <c r="K150" i="7"/>
  <c r="L150" i="6"/>
  <c r="L150" i="7"/>
  <c r="J150" i="6"/>
  <c r="J150" i="7"/>
  <c r="D170" i="6"/>
  <c r="D170" i="7"/>
  <c r="C159" i="6"/>
  <c r="C159" i="7"/>
  <c r="M159" i="7" s="1"/>
  <c r="F151" i="5"/>
  <c r="H151" i="5"/>
  <c r="G151" i="5"/>
  <c r="E171" i="4"/>
  <c r="C172" i="4"/>
  <c r="H160" i="3"/>
  <c r="F161" i="3"/>
  <c r="I160" i="3"/>
  <c r="G161" i="3"/>
  <c r="P150" i="7" l="1"/>
  <c r="J151" i="6"/>
  <c r="J151" i="7"/>
  <c r="K151" i="6"/>
  <c r="K151" i="7"/>
  <c r="L151" i="6"/>
  <c r="L151" i="7"/>
  <c r="P151" i="7" s="1"/>
  <c r="D171" i="6"/>
  <c r="D171" i="7"/>
  <c r="C160" i="6"/>
  <c r="C160" i="7"/>
  <c r="M160" i="7" s="1"/>
  <c r="H152" i="5"/>
  <c r="F152" i="5"/>
  <c r="G152" i="5"/>
  <c r="E172" i="4"/>
  <c r="C173" i="4"/>
  <c r="G162" i="3"/>
  <c r="F162" i="3"/>
  <c r="H161" i="3"/>
  <c r="I161" i="3" s="1"/>
  <c r="K152" i="6" l="1"/>
  <c r="K152" i="7"/>
  <c r="J152" i="6"/>
  <c r="J152" i="7"/>
  <c r="L152" i="6"/>
  <c r="L152" i="7"/>
  <c r="D172" i="6"/>
  <c r="D172" i="7"/>
  <c r="C161" i="6"/>
  <c r="C161" i="7"/>
  <c r="M161" i="7" s="1"/>
  <c r="G153" i="5"/>
  <c r="F153" i="5"/>
  <c r="H153" i="5"/>
  <c r="E173" i="4"/>
  <c r="C174" i="4"/>
  <c r="H162" i="3"/>
  <c r="I162" i="3" s="1"/>
  <c r="F163" i="3"/>
  <c r="G163" i="3"/>
  <c r="P152" i="7" l="1"/>
  <c r="J153" i="6"/>
  <c r="J153" i="7"/>
  <c r="K153" i="6"/>
  <c r="K153" i="7"/>
  <c r="L153" i="6"/>
  <c r="L153" i="7"/>
  <c r="P153" i="7" s="1"/>
  <c r="D173" i="6"/>
  <c r="D173" i="7"/>
  <c r="C162" i="6"/>
  <c r="C162" i="7"/>
  <c r="M162" i="7" s="1"/>
  <c r="H154" i="5"/>
  <c r="G154" i="5"/>
  <c r="F154" i="5"/>
  <c r="E174" i="4"/>
  <c r="C175" i="4"/>
  <c r="G164" i="3"/>
  <c r="F164" i="3"/>
  <c r="H163" i="3"/>
  <c r="I163" i="3" s="1"/>
  <c r="K154" i="6" l="1"/>
  <c r="K154" i="7"/>
  <c r="L154" i="6"/>
  <c r="L154" i="7"/>
  <c r="J154" i="6"/>
  <c r="J154" i="7"/>
  <c r="D174" i="6"/>
  <c r="D174" i="7"/>
  <c r="C163" i="6"/>
  <c r="C163" i="7"/>
  <c r="M163" i="7" s="1"/>
  <c r="F155" i="5"/>
  <c r="H155" i="5"/>
  <c r="G155" i="5"/>
  <c r="E175" i="4"/>
  <c r="C176" i="4"/>
  <c r="H164" i="3"/>
  <c r="I164" i="3" s="1"/>
  <c r="F165" i="3"/>
  <c r="G165" i="3"/>
  <c r="P154" i="7" l="1"/>
  <c r="J155" i="6"/>
  <c r="J155" i="7"/>
  <c r="K155" i="6"/>
  <c r="K155" i="7"/>
  <c r="L155" i="6"/>
  <c r="L155" i="7"/>
  <c r="P155" i="7" s="1"/>
  <c r="D175" i="6"/>
  <c r="D175" i="7"/>
  <c r="C164" i="6"/>
  <c r="C164" i="7"/>
  <c r="M164" i="7" s="1"/>
  <c r="G156" i="5"/>
  <c r="F156" i="5"/>
  <c r="H156" i="5"/>
  <c r="E176" i="4"/>
  <c r="C177" i="4"/>
  <c r="G166" i="3"/>
  <c r="H165" i="3"/>
  <c r="I165" i="3" s="1"/>
  <c r="F166" i="3"/>
  <c r="K156" i="6" l="1"/>
  <c r="K156" i="7"/>
  <c r="L156" i="6"/>
  <c r="L156" i="7"/>
  <c r="J156" i="6"/>
  <c r="J156" i="7"/>
  <c r="D176" i="6"/>
  <c r="D176" i="7"/>
  <c r="C165" i="6"/>
  <c r="C165" i="7"/>
  <c r="M165" i="7" s="1"/>
  <c r="H157" i="5"/>
  <c r="G157" i="5"/>
  <c r="F157" i="5"/>
  <c r="E177" i="4"/>
  <c r="C178" i="4"/>
  <c r="G167" i="3"/>
  <c r="F167" i="3"/>
  <c r="H166" i="3"/>
  <c r="I166" i="3" s="1"/>
  <c r="P156" i="7" l="1"/>
  <c r="L157" i="6"/>
  <c r="L157" i="7"/>
  <c r="J157" i="6"/>
  <c r="J157" i="7"/>
  <c r="K157" i="6"/>
  <c r="K157" i="7"/>
  <c r="D177" i="6"/>
  <c r="D177" i="7"/>
  <c r="C166" i="6"/>
  <c r="C166" i="7"/>
  <c r="M166" i="7" s="1"/>
  <c r="F158" i="5"/>
  <c r="H158" i="5"/>
  <c r="G158" i="5"/>
  <c r="E178" i="4"/>
  <c r="C179" i="4"/>
  <c r="F168" i="3"/>
  <c r="H167" i="3"/>
  <c r="I167" i="3" s="1"/>
  <c r="G168" i="3"/>
  <c r="K158" i="6" l="1"/>
  <c r="K158" i="7"/>
  <c r="J158" i="6"/>
  <c r="J158" i="7"/>
  <c r="P157" i="7"/>
  <c r="L158" i="6"/>
  <c r="L158" i="7"/>
  <c r="D178" i="6"/>
  <c r="D178" i="7"/>
  <c r="C167" i="6"/>
  <c r="C167" i="7"/>
  <c r="M167" i="7" s="1"/>
  <c r="G159" i="5"/>
  <c r="F159" i="5"/>
  <c r="H159" i="5"/>
  <c r="E179" i="4"/>
  <c r="C180" i="4"/>
  <c r="G169" i="3"/>
  <c r="H168" i="3"/>
  <c r="I168" i="3" s="1"/>
  <c r="F169" i="3"/>
  <c r="P158" i="7" l="1"/>
  <c r="K159" i="6"/>
  <c r="K159" i="7"/>
  <c r="J159" i="6"/>
  <c r="J159" i="7"/>
  <c r="L159" i="6"/>
  <c r="L159" i="7"/>
  <c r="P159" i="7" s="1"/>
  <c r="D179" i="6"/>
  <c r="D179" i="7"/>
  <c r="C168" i="6"/>
  <c r="C168" i="7"/>
  <c r="M168" i="7" s="1"/>
  <c r="G160" i="5"/>
  <c r="F160" i="5"/>
  <c r="H160" i="5"/>
  <c r="E180" i="4"/>
  <c r="C181" i="4"/>
  <c r="G170" i="3"/>
  <c r="F170" i="3"/>
  <c r="H169" i="3"/>
  <c r="I169" i="3" s="1"/>
  <c r="J160" i="6" l="1"/>
  <c r="J160" i="7"/>
  <c r="K160" i="6"/>
  <c r="K160" i="7"/>
  <c r="L160" i="6"/>
  <c r="L160" i="7"/>
  <c r="D180" i="6"/>
  <c r="D180" i="7"/>
  <c r="C169" i="6"/>
  <c r="C169" i="7"/>
  <c r="M169" i="7" s="1"/>
  <c r="H161" i="5"/>
  <c r="G161" i="5"/>
  <c r="F161" i="5"/>
  <c r="E181" i="4"/>
  <c r="C182" i="4"/>
  <c r="H170" i="3"/>
  <c r="I170" i="3" s="1"/>
  <c r="F171" i="3"/>
  <c r="G171" i="3"/>
  <c r="P160" i="7" l="1"/>
  <c r="K161" i="6"/>
  <c r="K161" i="7"/>
  <c r="L161" i="6"/>
  <c r="L161" i="7"/>
  <c r="J161" i="6"/>
  <c r="J161" i="7"/>
  <c r="D181" i="6"/>
  <c r="D181" i="7"/>
  <c r="C170" i="6"/>
  <c r="C170" i="7"/>
  <c r="M170" i="7" s="1"/>
  <c r="G162" i="5"/>
  <c r="F162" i="5"/>
  <c r="H162" i="5"/>
  <c r="E182" i="4"/>
  <c r="C183" i="4"/>
  <c r="F172" i="3"/>
  <c r="H171" i="3"/>
  <c r="I171" i="3" s="1"/>
  <c r="G172" i="3"/>
  <c r="K162" i="6" l="1"/>
  <c r="K162" i="7"/>
  <c r="J162" i="6"/>
  <c r="J162" i="7"/>
  <c r="P161" i="7"/>
  <c r="L162" i="6"/>
  <c r="L162" i="7"/>
  <c r="P162" i="7" s="1"/>
  <c r="D182" i="6"/>
  <c r="D182" i="7"/>
  <c r="C171" i="6"/>
  <c r="C171" i="7"/>
  <c r="M171" i="7" s="1"/>
  <c r="G163" i="5"/>
  <c r="F163" i="5"/>
  <c r="H163" i="5"/>
  <c r="E183" i="4"/>
  <c r="C184" i="4"/>
  <c r="G173" i="3"/>
  <c r="H172" i="3"/>
  <c r="I172" i="3" s="1"/>
  <c r="F173" i="3"/>
  <c r="K163" i="6" l="1"/>
  <c r="K163" i="7"/>
  <c r="L163" i="6"/>
  <c r="L163" i="7"/>
  <c r="J163" i="6"/>
  <c r="J163" i="7"/>
  <c r="D183" i="6"/>
  <c r="D183" i="7"/>
  <c r="C172" i="6"/>
  <c r="C172" i="7"/>
  <c r="M172" i="7" s="1"/>
  <c r="H164" i="5"/>
  <c r="G164" i="5"/>
  <c r="F164" i="5"/>
  <c r="E184" i="4"/>
  <c r="C185" i="4"/>
  <c r="F174" i="3"/>
  <c r="H173" i="3"/>
  <c r="G174" i="3"/>
  <c r="I173" i="3"/>
  <c r="L164" i="6" l="1"/>
  <c r="L164" i="7"/>
  <c r="J164" i="6"/>
  <c r="J164" i="7"/>
  <c r="P163" i="7"/>
  <c r="K164" i="6"/>
  <c r="K164" i="7"/>
  <c r="D184" i="6"/>
  <c r="D184" i="7"/>
  <c r="C173" i="6"/>
  <c r="C173" i="7"/>
  <c r="M173" i="7" s="1"/>
  <c r="G165" i="5"/>
  <c r="F165" i="5"/>
  <c r="H165" i="5"/>
  <c r="E185" i="4"/>
  <c r="C186" i="4"/>
  <c r="G175" i="3"/>
  <c r="H174" i="3"/>
  <c r="I174" i="3" s="1"/>
  <c r="F175" i="3"/>
  <c r="P164" i="7" l="1"/>
  <c r="K165" i="6"/>
  <c r="K165" i="7"/>
  <c r="L165" i="6"/>
  <c r="L165" i="7"/>
  <c r="J165" i="6"/>
  <c r="J165" i="7"/>
  <c r="D185" i="6"/>
  <c r="D185" i="7"/>
  <c r="C174" i="6"/>
  <c r="C174" i="7"/>
  <c r="M174" i="7" s="1"/>
  <c r="G166" i="5"/>
  <c r="F166" i="5"/>
  <c r="H166" i="5"/>
  <c r="E186" i="4"/>
  <c r="C187" i="4"/>
  <c r="F176" i="3"/>
  <c r="H175" i="3"/>
  <c r="I175" i="3" s="1"/>
  <c r="G176" i="3"/>
  <c r="K166" i="6" l="1"/>
  <c r="K166" i="7"/>
  <c r="L166" i="6"/>
  <c r="L166" i="7"/>
  <c r="P165" i="7"/>
  <c r="J166" i="6"/>
  <c r="J166" i="7"/>
  <c r="D186" i="6"/>
  <c r="D186" i="7"/>
  <c r="C175" i="6"/>
  <c r="C175" i="7"/>
  <c r="M175" i="7" s="1"/>
  <c r="H167" i="5"/>
  <c r="G167" i="5"/>
  <c r="F167" i="5"/>
  <c r="E187" i="4"/>
  <c r="C188" i="4"/>
  <c r="G177" i="3"/>
  <c r="H176" i="3"/>
  <c r="I176" i="3" s="1"/>
  <c r="F177" i="3"/>
  <c r="J167" i="6" l="1"/>
  <c r="J167" i="7"/>
  <c r="L167" i="6"/>
  <c r="L167" i="7"/>
  <c r="P166" i="7"/>
  <c r="K167" i="6"/>
  <c r="K167" i="7"/>
  <c r="D187" i="6"/>
  <c r="D187" i="7"/>
  <c r="C176" i="6"/>
  <c r="C176" i="7"/>
  <c r="M176" i="7" s="1"/>
  <c r="G168" i="5"/>
  <c r="F168" i="5"/>
  <c r="H168" i="5"/>
  <c r="E188" i="4"/>
  <c r="C189" i="4"/>
  <c r="G178" i="3"/>
  <c r="H177" i="3"/>
  <c r="I177" i="3" s="1"/>
  <c r="F178" i="3"/>
  <c r="L168" i="6" l="1"/>
  <c r="L168" i="7"/>
  <c r="K168" i="6"/>
  <c r="K168" i="7"/>
  <c r="P167" i="7"/>
  <c r="J168" i="6"/>
  <c r="J168" i="7"/>
  <c r="D188" i="6"/>
  <c r="D188" i="7"/>
  <c r="C177" i="6"/>
  <c r="C177" i="7"/>
  <c r="M177" i="7" s="1"/>
  <c r="F169" i="5"/>
  <c r="H169" i="5"/>
  <c r="G169" i="5"/>
  <c r="E189" i="4"/>
  <c r="C190" i="4"/>
  <c r="F179" i="3"/>
  <c r="H178" i="3"/>
  <c r="I178" i="3" s="1"/>
  <c r="G179" i="3"/>
  <c r="K169" i="6" l="1"/>
  <c r="K169" i="7"/>
  <c r="P168" i="7"/>
  <c r="J169" i="6"/>
  <c r="J169" i="7"/>
  <c r="L169" i="6"/>
  <c r="L169" i="7"/>
  <c r="D189" i="6"/>
  <c r="D189" i="7"/>
  <c r="C178" i="6"/>
  <c r="C178" i="7"/>
  <c r="M178" i="7" s="1"/>
  <c r="H170" i="5"/>
  <c r="G170" i="5"/>
  <c r="F170" i="5"/>
  <c r="E190" i="4"/>
  <c r="C191" i="4"/>
  <c r="G180" i="3"/>
  <c r="F180" i="3"/>
  <c r="H179" i="3"/>
  <c r="I179" i="3" s="1"/>
  <c r="P169" i="7" l="1"/>
  <c r="J170" i="6"/>
  <c r="J170" i="7"/>
  <c r="L170" i="6"/>
  <c r="L170" i="7"/>
  <c r="K170" i="6"/>
  <c r="K170" i="7"/>
  <c r="D190" i="6"/>
  <c r="D190" i="7"/>
  <c r="C179" i="6"/>
  <c r="C179" i="7"/>
  <c r="M179" i="7" s="1"/>
  <c r="G171" i="5"/>
  <c r="F171" i="5"/>
  <c r="H171" i="5"/>
  <c r="E191" i="4"/>
  <c r="C192" i="4"/>
  <c r="H180" i="3"/>
  <c r="F181" i="3"/>
  <c r="I180" i="3"/>
  <c r="G181" i="3"/>
  <c r="K171" i="6" l="1"/>
  <c r="K171" i="7"/>
  <c r="L171" i="6"/>
  <c r="L171" i="7"/>
  <c r="J171" i="6"/>
  <c r="J171" i="7"/>
  <c r="P170" i="7"/>
  <c r="D191" i="6"/>
  <c r="D191" i="7"/>
  <c r="C180" i="6"/>
  <c r="C180" i="7"/>
  <c r="M180" i="7" s="1"/>
  <c r="H172" i="5"/>
  <c r="G172" i="5"/>
  <c r="F172" i="5"/>
  <c r="E192" i="4"/>
  <c r="C193" i="4"/>
  <c r="G182" i="3"/>
  <c r="F182" i="3"/>
  <c r="H181" i="3"/>
  <c r="I181" i="3" s="1"/>
  <c r="P171" i="7" l="1"/>
  <c r="L172" i="6"/>
  <c r="L172" i="7"/>
  <c r="J172" i="6"/>
  <c r="J172" i="7"/>
  <c r="K172" i="6"/>
  <c r="K172" i="7"/>
  <c r="D192" i="6"/>
  <c r="D192" i="7"/>
  <c r="C181" i="6"/>
  <c r="C181" i="7"/>
  <c r="M181" i="7" s="1"/>
  <c r="F173" i="5"/>
  <c r="H173" i="5"/>
  <c r="G173" i="5"/>
  <c r="E193" i="4"/>
  <c r="C194" i="4"/>
  <c r="H182" i="3"/>
  <c r="I182" i="3" s="1"/>
  <c r="F183" i="3"/>
  <c r="G183" i="3"/>
  <c r="L173" i="6" l="1"/>
  <c r="L173" i="7"/>
  <c r="K173" i="6"/>
  <c r="K173" i="7"/>
  <c r="P172" i="7"/>
  <c r="J173" i="6"/>
  <c r="J173" i="7"/>
  <c r="D193" i="6"/>
  <c r="D193" i="7"/>
  <c r="C182" i="6"/>
  <c r="C182" i="7"/>
  <c r="M182" i="7" s="1"/>
  <c r="G174" i="5"/>
  <c r="F174" i="5"/>
  <c r="H174" i="5"/>
  <c r="E194" i="4"/>
  <c r="C195" i="4"/>
  <c r="G184" i="3"/>
  <c r="F184" i="3"/>
  <c r="H183" i="3"/>
  <c r="I183" i="3" s="1"/>
  <c r="K174" i="6" l="1"/>
  <c r="K174" i="7"/>
  <c r="L174" i="6"/>
  <c r="L174" i="7"/>
  <c r="P173" i="7"/>
  <c r="J174" i="6"/>
  <c r="J174" i="7"/>
  <c r="D194" i="6"/>
  <c r="D194" i="7"/>
  <c r="C183" i="6"/>
  <c r="C183" i="7"/>
  <c r="M183" i="7" s="1"/>
  <c r="H175" i="5"/>
  <c r="G175" i="5"/>
  <c r="F175" i="5"/>
  <c r="E195" i="4"/>
  <c r="C196" i="4"/>
  <c r="H184" i="3"/>
  <c r="F185" i="3"/>
  <c r="I184" i="3"/>
  <c r="G185" i="3"/>
  <c r="P174" i="7" l="1"/>
  <c r="J175" i="6"/>
  <c r="J175" i="7"/>
  <c r="K175" i="6"/>
  <c r="K175" i="7"/>
  <c r="L175" i="6"/>
  <c r="L175" i="7"/>
  <c r="D195" i="6"/>
  <c r="D195" i="7"/>
  <c r="C184" i="6"/>
  <c r="C184" i="7"/>
  <c r="M184" i="7" s="1"/>
  <c r="F176" i="5"/>
  <c r="H176" i="5"/>
  <c r="G176" i="5"/>
  <c r="E196" i="4"/>
  <c r="C197" i="4"/>
  <c r="G186" i="3"/>
  <c r="F186" i="3"/>
  <c r="H185" i="3"/>
  <c r="I185" i="3" s="1"/>
  <c r="P175" i="7" l="1"/>
  <c r="K176" i="6"/>
  <c r="K176" i="7"/>
  <c r="L176" i="6"/>
  <c r="L176" i="7"/>
  <c r="J176" i="6"/>
  <c r="J176" i="7"/>
  <c r="D196" i="6"/>
  <c r="D196" i="7"/>
  <c r="C185" i="6"/>
  <c r="C185" i="7"/>
  <c r="M185" i="7" s="1"/>
  <c r="G177" i="5"/>
  <c r="F177" i="5"/>
  <c r="H177" i="5"/>
  <c r="E197" i="4"/>
  <c r="C198" i="4"/>
  <c r="H186" i="3"/>
  <c r="F187" i="3"/>
  <c r="I186" i="3"/>
  <c r="G187" i="3"/>
  <c r="K177" i="6" l="1"/>
  <c r="K177" i="7"/>
  <c r="J177" i="6"/>
  <c r="J177" i="7"/>
  <c r="L177" i="6"/>
  <c r="L177" i="7"/>
  <c r="P177" i="7" s="1"/>
  <c r="P176" i="7"/>
  <c r="D197" i="6"/>
  <c r="D197" i="7"/>
  <c r="C186" i="6"/>
  <c r="C186" i="7"/>
  <c r="M186" i="7" s="1"/>
  <c r="F178" i="5"/>
  <c r="H178" i="5"/>
  <c r="G178" i="5"/>
  <c r="E198" i="4"/>
  <c r="C199" i="4"/>
  <c r="G188" i="3"/>
  <c r="F188" i="3"/>
  <c r="H187" i="3"/>
  <c r="I187" i="3" s="1"/>
  <c r="J178" i="6" l="1"/>
  <c r="J178" i="7"/>
  <c r="L178" i="6"/>
  <c r="L178" i="7"/>
  <c r="K178" i="6"/>
  <c r="K178" i="7"/>
  <c r="D198" i="6"/>
  <c r="D198" i="7"/>
  <c r="C187" i="6"/>
  <c r="C187" i="7"/>
  <c r="M187" i="7" s="1"/>
  <c r="H179" i="5"/>
  <c r="G179" i="5"/>
  <c r="F179" i="5"/>
  <c r="E199" i="4"/>
  <c r="C200" i="4"/>
  <c r="H188" i="3"/>
  <c r="I188" i="3" s="1"/>
  <c r="F189" i="3"/>
  <c r="G189" i="3"/>
  <c r="P178" i="7" l="1"/>
  <c r="K179" i="6"/>
  <c r="K179" i="7"/>
  <c r="L179" i="6"/>
  <c r="L179" i="7"/>
  <c r="J179" i="6"/>
  <c r="J179" i="7"/>
  <c r="D199" i="6"/>
  <c r="D199" i="7"/>
  <c r="C188" i="6"/>
  <c r="C188" i="7"/>
  <c r="M188" i="7" s="1"/>
  <c r="G180" i="5"/>
  <c r="F180" i="5"/>
  <c r="H180" i="5"/>
  <c r="E200" i="4"/>
  <c r="C201" i="4"/>
  <c r="G190" i="3"/>
  <c r="H189" i="3"/>
  <c r="I189" i="3" s="1"/>
  <c r="F190" i="3"/>
  <c r="J180" i="6" l="1"/>
  <c r="J180" i="7"/>
  <c r="P179" i="7"/>
  <c r="K180" i="6"/>
  <c r="K180" i="7"/>
  <c r="L180" i="6"/>
  <c r="L180" i="7"/>
  <c r="P180" i="7" s="1"/>
  <c r="D200" i="6"/>
  <c r="D200" i="7"/>
  <c r="C189" i="6"/>
  <c r="C189" i="7"/>
  <c r="M189" i="7" s="1"/>
  <c r="H181" i="5"/>
  <c r="G181" i="5"/>
  <c r="F181" i="5"/>
  <c r="E201" i="4"/>
  <c r="C202" i="4"/>
  <c r="F191" i="3"/>
  <c r="H190" i="3"/>
  <c r="I190" i="3" s="1"/>
  <c r="G191" i="3"/>
  <c r="J181" i="6" l="1"/>
  <c r="J181" i="7"/>
  <c r="K181" i="6"/>
  <c r="K181" i="7"/>
  <c r="L181" i="6"/>
  <c r="L181" i="7"/>
  <c r="P181" i="7" s="1"/>
  <c r="D201" i="6"/>
  <c r="D201" i="7"/>
  <c r="C190" i="6"/>
  <c r="C190" i="7"/>
  <c r="M190" i="7" s="1"/>
  <c r="H182" i="5"/>
  <c r="F182" i="5"/>
  <c r="G182" i="5"/>
  <c r="C203" i="4"/>
  <c r="E202" i="4"/>
  <c r="G192" i="3"/>
  <c r="F192" i="3"/>
  <c r="H191" i="3"/>
  <c r="I191" i="3" s="1"/>
  <c r="L182" i="6" l="1"/>
  <c r="L182" i="7"/>
  <c r="K182" i="6"/>
  <c r="K182" i="7"/>
  <c r="J182" i="6"/>
  <c r="J182" i="7"/>
  <c r="D202" i="6"/>
  <c r="D202" i="7"/>
  <c r="C191" i="6"/>
  <c r="C191" i="7"/>
  <c r="M191" i="7" s="1"/>
  <c r="G183" i="5"/>
  <c r="F183" i="5"/>
  <c r="H183" i="5"/>
  <c r="E203" i="4"/>
  <c r="C204" i="4"/>
  <c r="H192" i="3"/>
  <c r="F193" i="3"/>
  <c r="I192" i="3"/>
  <c r="G193" i="3"/>
  <c r="J183" i="6" l="1"/>
  <c r="J183" i="7"/>
  <c r="K183" i="6"/>
  <c r="K183" i="7"/>
  <c r="P182" i="7"/>
  <c r="L183" i="6"/>
  <c r="L183" i="7"/>
  <c r="D203" i="6"/>
  <c r="D203" i="7"/>
  <c r="C192" i="6"/>
  <c r="C192" i="7"/>
  <c r="M192" i="7" s="1"/>
  <c r="G184" i="5"/>
  <c r="F184" i="5"/>
  <c r="H184" i="5"/>
  <c r="E204" i="4"/>
  <c r="C205" i="4"/>
  <c r="G194" i="3"/>
  <c r="F194" i="3"/>
  <c r="H193" i="3"/>
  <c r="I193" i="3" s="1"/>
  <c r="P183" i="7" l="1"/>
  <c r="L184" i="6"/>
  <c r="L184" i="7"/>
  <c r="K184" i="6"/>
  <c r="K184" i="7"/>
  <c r="J184" i="6"/>
  <c r="J184" i="7"/>
  <c r="D204" i="6"/>
  <c r="D204" i="7"/>
  <c r="C193" i="6"/>
  <c r="C193" i="7"/>
  <c r="M193" i="7" s="1"/>
  <c r="F185" i="5"/>
  <c r="G185" i="5"/>
  <c r="H185" i="5"/>
  <c r="E205" i="4"/>
  <c r="C206" i="4"/>
  <c r="H194" i="3"/>
  <c r="I194" i="3" s="1"/>
  <c r="F195" i="3"/>
  <c r="G195" i="3"/>
  <c r="L185" i="6" l="1"/>
  <c r="L185" i="7"/>
  <c r="P184" i="7"/>
  <c r="J185" i="6"/>
  <c r="J185" i="7"/>
  <c r="K185" i="6"/>
  <c r="K185" i="7"/>
  <c r="D205" i="6"/>
  <c r="D205" i="7"/>
  <c r="C194" i="6"/>
  <c r="C194" i="7"/>
  <c r="M194" i="7" s="1"/>
  <c r="G186" i="5"/>
  <c r="F186" i="5"/>
  <c r="H186" i="5"/>
  <c r="E206" i="4"/>
  <c r="C207" i="4"/>
  <c r="G196" i="3"/>
  <c r="F196" i="3"/>
  <c r="H195" i="3"/>
  <c r="I195" i="3" s="1"/>
  <c r="L186" i="6" l="1"/>
  <c r="L186" i="7"/>
  <c r="P185" i="7"/>
  <c r="K186" i="6"/>
  <c r="K186" i="7"/>
  <c r="J186" i="6"/>
  <c r="J186" i="7"/>
  <c r="D206" i="6"/>
  <c r="D206" i="7"/>
  <c r="C195" i="6"/>
  <c r="C195" i="7"/>
  <c r="M195" i="7" s="1"/>
  <c r="F187" i="5"/>
  <c r="H187" i="5"/>
  <c r="G187" i="5"/>
  <c r="E207" i="4"/>
  <c r="C208" i="4"/>
  <c r="H196" i="3"/>
  <c r="I196" i="3" s="1"/>
  <c r="F197" i="3"/>
  <c r="G197" i="3"/>
  <c r="P186" i="7" l="1"/>
  <c r="J187" i="6"/>
  <c r="J187" i="7"/>
  <c r="K187" i="6"/>
  <c r="K187" i="7"/>
  <c r="L187" i="6"/>
  <c r="L187" i="7"/>
  <c r="D207" i="6"/>
  <c r="D207" i="7"/>
  <c r="C196" i="6"/>
  <c r="C196" i="7"/>
  <c r="M196" i="7" s="1"/>
  <c r="H188" i="5"/>
  <c r="G188" i="5"/>
  <c r="F188" i="5"/>
  <c r="E208" i="4"/>
  <c r="C209" i="4"/>
  <c r="G198" i="3"/>
  <c r="F198" i="3"/>
  <c r="H197" i="3"/>
  <c r="I197" i="3" s="1"/>
  <c r="P187" i="7" l="1"/>
  <c r="J188" i="6"/>
  <c r="J188" i="7"/>
  <c r="K188" i="6"/>
  <c r="K188" i="7"/>
  <c r="L188" i="6"/>
  <c r="L188" i="7"/>
  <c r="P188" i="7" s="1"/>
  <c r="D208" i="6"/>
  <c r="D208" i="7"/>
  <c r="C197" i="6"/>
  <c r="C197" i="7"/>
  <c r="M197" i="7" s="1"/>
  <c r="G189" i="5"/>
  <c r="F189" i="5"/>
  <c r="H189" i="5"/>
  <c r="E209" i="4"/>
  <c r="C210" i="4"/>
  <c r="H198" i="3"/>
  <c r="I198" i="3" s="1"/>
  <c r="F199" i="3"/>
  <c r="G199" i="3"/>
  <c r="K189" i="6" l="1"/>
  <c r="K189" i="7"/>
  <c r="L189" i="6"/>
  <c r="L189" i="7"/>
  <c r="J189" i="6"/>
  <c r="J189" i="7"/>
  <c r="D209" i="6"/>
  <c r="D209" i="7"/>
  <c r="C198" i="6"/>
  <c r="C198" i="7"/>
  <c r="M198" i="7" s="1"/>
  <c r="H190" i="5"/>
  <c r="G190" i="5"/>
  <c r="F190" i="5"/>
  <c r="E210" i="4"/>
  <c r="C211" i="4"/>
  <c r="G200" i="3"/>
  <c r="F200" i="3"/>
  <c r="H199" i="3"/>
  <c r="I199" i="3" s="1"/>
  <c r="L190" i="6" l="1"/>
  <c r="L190" i="7"/>
  <c r="K190" i="6"/>
  <c r="K190" i="7"/>
  <c r="P189" i="7"/>
  <c r="J190" i="6"/>
  <c r="J190" i="7"/>
  <c r="D210" i="6"/>
  <c r="D210" i="7"/>
  <c r="C199" i="6"/>
  <c r="C199" i="7"/>
  <c r="M199" i="7" s="1"/>
  <c r="H191" i="5"/>
  <c r="G191" i="5"/>
  <c r="F191" i="5"/>
  <c r="E211" i="4"/>
  <c r="C212" i="4"/>
  <c r="F201" i="3"/>
  <c r="H200" i="3"/>
  <c r="I200" i="3" s="1"/>
  <c r="G201" i="3"/>
  <c r="J191" i="6" l="1"/>
  <c r="J191" i="7"/>
  <c r="K191" i="6"/>
  <c r="K191" i="7"/>
  <c r="P190" i="7"/>
  <c r="L191" i="6"/>
  <c r="L191" i="7"/>
  <c r="P191" i="7" s="1"/>
  <c r="D211" i="6"/>
  <c r="D211" i="7"/>
  <c r="C200" i="6"/>
  <c r="C200" i="7"/>
  <c r="M200" i="7" s="1"/>
  <c r="G192" i="5"/>
  <c r="F192" i="5"/>
  <c r="H192" i="5"/>
  <c r="E212" i="4"/>
  <c r="C213" i="4"/>
  <c r="G202" i="3"/>
  <c r="H201" i="3"/>
  <c r="I201" i="3" s="1"/>
  <c r="F202" i="3"/>
  <c r="K192" i="6" l="1"/>
  <c r="K192" i="7"/>
  <c r="L192" i="6"/>
  <c r="L192" i="7"/>
  <c r="J192" i="6"/>
  <c r="J192" i="7"/>
  <c r="D212" i="6"/>
  <c r="D212" i="7"/>
  <c r="C201" i="6"/>
  <c r="C201" i="7"/>
  <c r="M201" i="7" s="1"/>
  <c r="H193" i="5"/>
  <c r="G193" i="5"/>
  <c r="F193" i="5"/>
  <c r="E213" i="4"/>
  <c r="C214" i="4"/>
  <c r="F203" i="3"/>
  <c r="H202" i="3"/>
  <c r="G203" i="3"/>
  <c r="I202" i="3"/>
  <c r="P192" i="7" l="1"/>
  <c r="L193" i="6"/>
  <c r="L193" i="7"/>
  <c r="J193" i="6"/>
  <c r="J193" i="7"/>
  <c r="K193" i="6"/>
  <c r="K193" i="7"/>
  <c r="D213" i="6"/>
  <c r="D213" i="7"/>
  <c r="C202" i="6"/>
  <c r="C202" i="7"/>
  <c r="M202" i="7" s="1"/>
  <c r="F194" i="5"/>
  <c r="G194" i="5"/>
  <c r="H194" i="5"/>
  <c r="E214" i="4"/>
  <c r="C215" i="4"/>
  <c r="G204" i="3"/>
  <c r="F204" i="3"/>
  <c r="H203" i="3"/>
  <c r="I203" i="3" s="1"/>
  <c r="P193" i="7" l="1"/>
  <c r="J194" i="6"/>
  <c r="J194" i="7"/>
  <c r="L194" i="6"/>
  <c r="L194" i="7"/>
  <c r="K194" i="6"/>
  <c r="K194" i="7"/>
  <c r="D214" i="6"/>
  <c r="D214" i="7"/>
  <c r="C203" i="6"/>
  <c r="C203" i="7"/>
  <c r="M203" i="7" s="1"/>
  <c r="G195" i="5"/>
  <c r="F195" i="5"/>
  <c r="H195" i="5"/>
  <c r="E215" i="4"/>
  <c r="C216" i="4"/>
  <c r="F205" i="3"/>
  <c r="H204" i="3"/>
  <c r="I204" i="3" s="1"/>
  <c r="G205" i="3"/>
  <c r="P194" i="7" l="1"/>
  <c r="K195" i="6"/>
  <c r="K195" i="7"/>
  <c r="L195" i="6"/>
  <c r="L195" i="7"/>
  <c r="J195" i="6"/>
  <c r="J195" i="7"/>
  <c r="D215" i="6"/>
  <c r="D215" i="7"/>
  <c r="C204" i="6"/>
  <c r="C204" i="7"/>
  <c r="M204" i="7" s="1"/>
  <c r="H196" i="5"/>
  <c r="G196" i="5"/>
  <c r="F196" i="5"/>
  <c r="E216" i="4"/>
  <c r="C217" i="4"/>
  <c r="G206" i="3"/>
  <c r="F206" i="3"/>
  <c r="H205" i="3"/>
  <c r="I205" i="3" s="1"/>
  <c r="L196" i="6" l="1"/>
  <c r="L196" i="7"/>
  <c r="P195" i="7"/>
  <c r="K196" i="6"/>
  <c r="K196" i="7"/>
  <c r="J196" i="6"/>
  <c r="J196" i="7"/>
  <c r="D216" i="6"/>
  <c r="D216" i="7"/>
  <c r="C205" i="6"/>
  <c r="C205" i="7"/>
  <c r="M205" i="7" s="1"/>
  <c r="H197" i="5"/>
  <c r="G197" i="5"/>
  <c r="F197" i="5"/>
  <c r="E217" i="4"/>
  <c r="C218" i="4"/>
  <c r="F207" i="3"/>
  <c r="H206" i="3"/>
  <c r="I206" i="3" s="1"/>
  <c r="G207" i="3"/>
  <c r="L197" i="6" l="1"/>
  <c r="L197" i="7"/>
  <c r="J197" i="6"/>
  <c r="J197" i="7"/>
  <c r="P196" i="7"/>
  <c r="K197" i="6"/>
  <c r="K197" i="7"/>
  <c r="D217" i="6"/>
  <c r="D217" i="7"/>
  <c r="C206" i="6"/>
  <c r="C206" i="7"/>
  <c r="M206" i="7" s="1"/>
  <c r="G198" i="5"/>
  <c r="F198" i="5"/>
  <c r="H198" i="5"/>
  <c r="C219" i="4"/>
  <c r="E218" i="4"/>
  <c r="G208" i="3"/>
  <c r="F208" i="3"/>
  <c r="H207" i="3"/>
  <c r="I207" i="3" s="1"/>
  <c r="K198" i="6" l="1"/>
  <c r="K198" i="7"/>
  <c r="P197" i="7"/>
  <c r="L198" i="6"/>
  <c r="L198" i="7"/>
  <c r="J198" i="6"/>
  <c r="J198" i="7"/>
  <c r="D218" i="6"/>
  <c r="D218" i="7"/>
  <c r="C207" i="6"/>
  <c r="C207" i="7"/>
  <c r="M207" i="7" s="1"/>
  <c r="F199" i="5"/>
  <c r="G199" i="5"/>
  <c r="H199" i="5"/>
  <c r="E219" i="4"/>
  <c r="C220" i="4"/>
  <c r="H208" i="3"/>
  <c r="F209" i="3"/>
  <c r="I208" i="3"/>
  <c r="G209" i="3"/>
  <c r="P198" i="7" l="1"/>
  <c r="J199" i="6"/>
  <c r="J199" i="7"/>
  <c r="L199" i="6"/>
  <c r="L199" i="7"/>
  <c r="K199" i="6"/>
  <c r="K199" i="7"/>
  <c r="D219" i="6"/>
  <c r="D219" i="7"/>
  <c r="C208" i="6"/>
  <c r="C208" i="7"/>
  <c r="M208" i="7" s="1"/>
  <c r="H200" i="5"/>
  <c r="G200" i="5"/>
  <c r="F200" i="5"/>
  <c r="E220" i="4"/>
  <c r="C221" i="4"/>
  <c r="G210" i="3"/>
  <c r="F210" i="3"/>
  <c r="H209" i="3"/>
  <c r="I209" i="3" s="1"/>
  <c r="L200" i="6" l="1"/>
  <c r="L200" i="7"/>
  <c r="J200" i="6"/>
  <c r="J200" i="7"/>
  <c r="P199" i="7"/>
  <c r="K200" i="6"/>
  <c r="K200" i="7"/>
  <c r="D220" i="6"/>
  <c r="D220" i="7"/>
  <c r="C209" i="6"/>
  <c r="C209" i="7"/>
  <c r="M209" i="7" s="1"/>
  <c r="G201" i="5"/>
  <c r="F201" i="5"/>
  <c r="H201" i="5"/>
  <c r="E221" i="4"/>
  <c r="C222" i="4"/>
  <c r="H210" i="3"/>
  <c r="F211" i="3"/>
  <c r="G211" i="3"/>
  <c r="I210" i="3"/>
  <c r="P200" i="7" l="1"/>
  <c r="K201" i="6"/>
  <c r="K201" i="7"/>
  <c r="L201" i="6"/>
  <c r="L201" i="7"/>
  <c r="J201" i="6"/>
  <c r="J201" i="7"/>
  <c r="D221" i="6"/>
  <c r="D221" i="7"/>
  <c r="C210" i="6"/>
  <c r="C210" i="7"/>
  <c r="M210" i="7" s="1"/>
  <c r="F202" i="5"/>
  <c r="H202" i="5"/>
  <c r="G202" i="5"/>
  <c r="E222" i="4"/>
  <c r="C223" i="4"/>
  <c r="G212" i="3"/>
  <c r="F212" i="3"/>
  <c r="H211" i="3"/>
  <c r="I211" i="3" s="1"/>
  <c r="J202" i="6" l="1"/>
  <c r="J202" i="7"/>
  <c r="P201" i="7"/>
  <c r="K202" i="6"/>
  <c r="K202" i="7"/>
  <c r="L202" i="6"/>
  <c r="L202" i="7"/>
  <c r="P202" i="7" s="1"/>
  <c r="D222" i="6"/>
  <c r="D222" i="7"/>
  <c r="C211" i="6"/>
  <c r="C211" i="7"/>
  <c r="M211" i="7" s="1"/>
  <c r="F203" i="5"/>
  <c r="H203" i="5"/>
  <c r="G203" i="5"/>
  <c r="E223" i="4"/>
  <c r="C224" i="4"/>
  <c r="F213" i="3"/>
  <c r="H212" i="3"/>
  <c r="I212" i="3" s="1"/>
  <c r="G213" i="3"/>
  <c r="J203" i="6" l="1"/>
  <c r="J203" i="7"/>
  <c r="K203" i="6"/>
  <c r="K203" i="7"/>
  <c r="L203" i="6"/>
  <c r="L203" i="7"/>
  <c r="P203" i="7" s="1"/>
  <c r="D223" i="6"/>
  <c r="D223" i="7"/>
  <c r="C212" i="6"/>
  <c r="C212" i="7"/>
  <c r="M212" i="7" s="1"/>
  <c r="G204" i="5"/>
  <c r="F204" i="5"/>
  <c r="H204" i="5"/>
  <c r="E224" i="4"/>
  <c r="C225" i="4"/>
  <c r="G214" i="3"/>
  <c r="H213" i="3"/>
  <c r="I213" i="3" s="1"/>
  <c r="F214" i="3"/>
  <c r="K204" i="6" l="1"/>
  <c r="K204" i="7"/>
  <c r="J204" i="6"/>
  <c r="J204" i="7"/>
  <c r="L204" i="6"/>
  <c r="L204" i="7"/>
  <c r="P204" i="7" s="1"/>
  <c r="D224" i="6"/>
  <c r="D224" i="7"/>
  <c r="C213" i="6"/>
  <c r="C213" i="7"/>
  <c r="M213" i="7" s="1"/>
  <c r="F205" i="5"/>
  <c r="G205" i="5"/>
  <c r="H205" i="5"/>
  <c r="E225" i="4"/>
  <c r="C226" i="4"/>
  <c r="F215" i="3"/>
  <c r="H214" i="3"/>
  <c r="I214" i="3" s="1"/>
  <c r="G215" i="3"/>
  <c r="J205" i="6" l="1"/>
  <c r="J205" i="7"/>
  <c r="L205" i="6"/>
  <c r="L205" i="7"/>
  <c r="K205" i="6"/>
  <c r="K205" i="7"/>
  <c r="D225" i="6"/>
  <c r="D225" i="7"/>
  <c r="C214" i="6"/>
  <c r="C214" i="7"/>
  <c r="M214" i="7" s="1"/>
  <c r="G206" i="5"/>
  <c r="F206" i="5"/>
  <c r="H206" i="5"/>
  <c r="E226" i="4"/>
  <c r="C227" i="4"/>
  <c r="G216" i="3"/>
  <c r="F216" i="3"/>
  <c r="H215" i="3"/>
  <c r="I215" i="3" s="1"/>
  <c r="P205" i="7" l="1"/>
  <c r="J206" i="6"/>
  <c r="J206" i="7"/>
  <c r="L206" i="6"/>
  <c r="L206" i="7"/>
  <c r="K206" i="6"/>
  <c r="K206" i="7"/>
  <c r="D226" i="6"/>
  <c r="D226" i="7"/>
  <c r="C215" i="6"/>
  <c r="C215" i="7"/>
  <c r="M215" i="7" s="1"/>
  <c r="G207" i="5"/>
  <c r="F207" i="5"/>
  <c r="H207" i="5"/>
  <c r="E227" i="4"/>
  <c r="C228" i="4"/>
  <c r="H216" i="3"/>
  <c r="I216" i="3" s="1"/>
  <c r="F217" i="3"/>
  <c r="G217" i="3"/>
  <c r="L207" i="6" l="1"/>
  <c r="L207" i="7"/>
  <c r="K207" i="6"/>
  <c r="K207" i="7"/>
  <c r="P206" i="7"/>
  <c r="J207" i="6"/>
  <c r="J207" i="7"/>
  <c r="D227" i="6"/>
  <c r="D227" i="7"/>
  <c r="C216" i="6"/>
  <c r="C216" i="7"/>
  <c r="M216" i="7" s="1"/>
  <c r="H208" i="5"/>
  <c r="G208" i="5"/>
  <c r="F208" i="5"/>
  <c r="E228" i="4"/>
  <c r="C229" i="4"/>
  <c r="G218" i="3"/>
  <c r="F218" i="3"/>
  <c r="H217" i="3"/>
  <c r="I217" i="3" s="1"/>
  <c r="L208" i="6" l="1"/>
  <c r="L208" i="7"/>
  <c r="J208" i="6"/>
  <c r="J208" i="7"/>
  <c r="P207" i="7"/>
  <c r="K208" i="6"/>
  <c r="K208" i="7"/>
  <c r="D228" i="6"/>
  <c r="D228" i="7"/>
  <c r="C217" i="6"/>
  <c r="C217" i="7"/>
  <c r="M217" i="7" s="1"/>
  <c r="G209" i="5"/>
  <c r="F209" i="5"/>
  <c r="H209" i="5"/>
  <c r="E229" i="4"/>
  <c r="C230" i="4"/>
  <c r="G219" i="3"/>
  <c r="F219" i="3"/>
  <c r="H218" i="3"/>
  <c r="I218" i="3" s="1"/>
  <c r="P208" i="7" l="1"/>
  <c r="K209" i="6"/>
  <c r="K209" i="7"/>
  <c r="L209" i="6"/>
  <c r="L209" i="7"/>
  <c r="J209" i="6"/>
  <c r="J209" i="7"/>
  <c r="D229" i="6"/>
  <c r="D229" i="7"/>
  <c r="C218" i="6"/>
  <c r="C218" i="7"/>
  <c r="M218" i="7" s="1"/>
  <c r="G210" i="5"/>
  <c r="F210" i="5"/>
  <c r="H210" i="5"/>
  <c r="E230" i="4"/>
  <c r="C231" i="4"/>
  <c r="H219" i="3"/>
  <c r="F220" i="3"/>
  <c r="G220" i="3"/>
  <c r="I219" i="3"/>
  <c r="K210" i="6" l="1"/>
  <c r="K210" i="7"/>
  <c r="L210" i="6"/>
  <c r="L210" i="7"/>
  <c r="P209" i="7"/>
  <c r="J210" i="6"/>
  <c r="J210" i="7"/>
  <c r="D230" i="6"/>
  <c r="D230" i="7"/>
  <c r="C219" i="6"/>
  <c r="C219" i="7"/>
  <c r="M219" i="7" s="1"/>
  <c r="H211" i="5"/>
  <c r="F211" i="5"/>
  <c r="G211" i="5"/>
  <c r="E231" i="4"/>
  <c r="C232" i="4"/>
  <c r="G221" i="3"/>
  <c r="H220" i="3"/>
  <c r="I220" i="3" s="1"/>
  <c r="F221" i="3"/>
  <c r="K211" i="6" l="1"/>
  <c r="K211" i="7"/>
  <c r="J211" i="6"/>
  <c r="J211" i="7"/>
  <c r="P210" i="7"/>
  <c r="L211" i="6"/>
  <c r="L211" i="7"/>
  <c r="D231" i="6"/>
  <c r="D231" i="7"/>
  <c r="C220" i="6"/>
  <c r="C220" i="7"/>
  <c r="M220" i="7" s="1"/>
  <c r="F212" i="5"/>
  <c r="H212" i="5"/>
  <c r="G212" i="5"/>
  <c r="E232" i="4"/>
  <c r="C233" i="4"/>
  <c r="F222" i="3"/>
  <c r="H221" i="3"/>
  <c r="I221" i="3" s="1"/>
  <c r="G222" i="3"/>
  <c r="P211" i="7" l="1"/>
  <c r="K212" i="6"/>
  <c r="K212" i="7"/>
  <c r="J212" i="6"/>
  <c r="J212" i="7"/>
  <c r="L212" i="6"/>
  <c r="L212" i="7"/>
  <c r="P212" i="7" s="1"/>
  <c r="D232" i="6"/>
  <c r="D232" i="7"/>
  <c r="C221" i="6"/>
  <c r="C221" i="7"/>
  <c r="M221" i="7" s="1"/>
  <c r="G213" i="5"/>
  <c r="F213" i="5"/>
  <c r="H213" i="5"/>
  <c r="E233" i="4"/>
  <c r="C234" i="4"/>
  <c r="G223" i="3"/>
  <c r="F223" i="3"/>
  <c r="H222" i="3"/>
  <c r="I222" i="3" s="1"/>
  <c r="J213" i="6" l="1"/>
  <c r="J213" i="7"/>
  <c r="K213" i="6"/>
  <c r="K213" i="7"/>
  <c r="L213" i="6"/>
  <c r="L213" i="7"/>
  <c r="P213" i="7" s="1"/>
  <c r="D233" i="6"/>
  <c r="D233" i="7"/>
  <c r="C222" i="6"/>
  <c r="C222" i="7"/>
  <c r="M222" i="7" s="1"/>
  <c r="H214" i="5"/>
  <c r="G214" i="5"/>
  <c r="F214" i="5"/>
  <c r="E234" i="4"/>
  <c r="C235" i="4"/>
  <c r="H223" i="3"/>
  <c r="I223" i="3" s="1"/>
  <c r="F224" i="3"/>
  <c r="G224" i="3"/>
  <c r="L214" i="6" l="1"/>
  <c r="L214" i="7"/>
  <c r="J214" i="6"/>
  <c r="J214" i="7"/>
  <c r="K214" i="6"/>
  <c r="K214" i="7"/>
  <c r="D234" i="6"/>
  <c r="D234" i="7"/>
  <c r="C223" i="6"/>
  <c r="C223" i="7"/>
  <c r="M223" i="7" s="1"/>
  <c r="H215" i="5"/>
  <c r="G215" i="5"/>
  <c r="F215" i="5"/>
  <c r="E235" i="4"/>
  <c r="C236" i="4"/>
  <c r="G225" i="3"/>
  <c r="F225" i="3"/>
  <c r="H224" i="3"/>
  <c r="I224" i="3" s="1"/>
  <c r="L215" i="6" l="1"/>
  <c r="L215" i="7"/>
  <c r="P214" i="7"/>
  <c r="K215" i="6"/>
  <c r="K215" i="7"/>
  <c r="J215" i="6"/>
  <c r="J215" i="7"/>
  <c r="D235" i="6"/>
  <c r="D235" i="7"/>
  <c r="C224" i="6"/>
  <c r="C224" i="7"/>
  <c r="M224" i="7" s="1"/>
  <c r="G216" i="5"/>
  <c r="F216" i="5"/>
  <c r="H216" i="5"/>
  <c r="E236" i="4"/>
  <c r="C237" i="4"/>
  <c r="H225" i="3"/>
  <c r="I225" i="3" s="1"/>
  <c r="F226" i="3"/>
  <c r="G226" i="3"/>
  <c r="K216" i="6" l="1"/>
  <c r="K216" i="7"/>
  <c r="P215" i="7"/>
  <c r="L216" i="6"/>
  <c r="L216" i="7"/>
  <c r="J216" i="6"/>
  <c r="J216" i="7"/>
  <c r="D236" i="6"/>
  <c r="D236" i="7"/>
  <c r="C225" i="6"/>
  <c r="C225" i="7"/>
  <c r="M225" i="7" s="1"/>
  <c r="H217" i="5"/>
  <c r="G217" i="5"/>
  <c r="F217" i="5"/>
  <c r="E237" i="4"/>
  <c r="C238" i="4"/>
  <c r="G227" i="3"/>
  <c r="F227" i="3"/>
  <c r="H226" i="3"/>
  <c r="I226" i="3" s="1"/>
  <c r="J217" i="6" l="1"/>
  <c r="J217" i="7"/>
  <c r="K217" i="6"/>
  <c r="K217" i="7"/>
  <c r="P216" i="7"/>
  <c r="L217" i="6"/>
  <c r="L217" i="7"/>
  <c r="D237" i="6"/>
  <c r="D237" i="7"/>
  <c r="C226" i="6"/>
  <c r="C226" i="7"/>
  <c r="M226" i="7" s="1"/>
  <c r="H218" i="5"/>
  <c r="G218" i="5"/>
  <c r="F218" i="5"/>
  <c r="E238" i="4"/>
  <c r="C239" i="4"/>
  <c r="H227" i="3"/>
  <c r="F228" i="3"/>
  <c r="I227" i="3"/>
  <c r="G228" i="3"/>
  <c r="P217" i="7" l="1"/>
  <c r="J218" i="6"/>
  <c r="J218" i="7"/>
  <c r="K218" i="6"/>
  <c r="K218" i="7"/>
  <c r="L218" i="6"/>
  <c r="L218" i="7"/>
  <c r="P218" i="7" s="1"/>
  <c r="D238" i="6"/>
  <c r="D238" i="7"/>
  <c r="C227" i="6"/>
  <c r="C227" i="7"/>
  <c r="M227" i="7" s="1"/>
  <c r="G219" i="5"/>
  <c r="F219" i="5"/>
  <c r="H219" i="5"/>
  <c r="E239" i="4"/>
  <c r="C240" i="4"/>
  <c r="G229" i="3"/>
  <c r="F229" i="3"/>
  <c r="H228" i="3"/>
  <c r="I228" i="3" s="1"/>
  <c r="J219" i="6" l="1"/>
  <c r="J219" i="7"/>
  <c r="K219" i="6"/>
  <c r="K219" i="7"/>
  <c r="L219" i="6"/>
  <c r="L219" i="7"/>
  <c r="D239" i="6"/>
  <c r="D239" i="7"/>
  <c r="C228" i="6"/>
  <c r="C228" i="7"/>
  <c r="M228" i="7" s="1"/>
  <c r="H220" i="5"/>
  <c r="G220" i="5"/>
  <c r="F220" i="5"/>
  <c r="E240" i="4"/>
  <c r="C241" i="4"/>
  <c r="H229" i="3"/>
  <c r="F230" i="3"/>
  <c r="I229" i="3"/>
  <c r="G230" i="3"/>
  <c r="L220" i="6" l="1"/>
  <c r="L220" i="7"/>
  <c r="P219" i="7"/>
  <c r="J220" i="6"/>
  <c r="J220" i="7"/>
  <c r="K220" i="6"/>
  <c r="K220" i="7"/>
  <c r="D240" i="6"/>
  <c r="D240" i="7"/>
  <c r="C229" i="6"/>
  <c r="C229" i="7"/>
  <c r="M229" i="7" s="1"/>
  <c r="H221" i="5"/>
  <c r="G221" i="5"/>
  <c r="F221" i="5"/>
  <c r="E241" i="4"/>
  <c r="C242" i="4"/>
  <c r="G231" i="3"/>
  <c r="F231" i="3"/>
  <c r="H230" i="3"/>
  <c r="I230" i="3" s="1"/>
  <c r="P220" i="7" l="1"/>
  <c r="J221" i="6"/>
  <c r="J221" i="7"/>
  <c r="K221" i="6"/>
  <c r="K221" i="7"/>
  <c r="L221" i="6"/>
  <c r="L221" i="7"/>
  <c r="D241" i="6"/>
  <c r="D241" i="7"/>
  <c r="C230" i="6"/>
  <c r="C230" i="7"/>
  <c r="M230" i="7" s="1"/>
  <c r="G222" i="5"/>
  <c r="F222" i="5"/>
  <c r="H222" i="5"/>
  <c r="E242" i="4"/>
  <c r="C243" i="4"/>
  <c r="H231" i="3"/>
  <c r="I231" i="3" s="1"/>
  <c r="F232" i="3"/>
  <c r="G232" i="3"/>
  <c r="P221" i="7" l="1"/>
  <c r="L222" i="6"/>
  <c r="L222" i="7"/>
  <c r="K222" i="6"/>
  <c r="K222" i="7"/>
  <c r="J222" i="6"/>
  <c r="J222" i="7"/>
  <c r="D242" i="6"/>
  <c r="D242" i="7"/>
  <c r="C231" i="6"/>
  <c r="C231" i="7"/>
  <c r="M231" i="7" s="1"/>
  <c r="F223" i="5"/>
  <c r="H223" i="5"/>
  <c r="G223" i="5"/>
  <c r="E243" i="4"/>
  <c r="C244" i="4"/>
  <c r="G233" i="3"/>
  <c r="H232" i="3"/>
  <c r="I232" i="3" s="1"/>
  <c r="F233" i="3"/>
  <c r="K223" i="6" l="1"/>
  <c r="K223" i="7"/>
  <c r="J223" i="6"/>
  <c r="J223" i="7"/>
  <c r="P222" i="7"/>
  <c r="L223" i="6"/>
  <c r="L223" i="7"/>
  <c r="D243" i="6"/>
  <c r="D243" i="7"/>
  <c r="C232" i="6"/>
  <c r="C232" i="7"/>
  <c r="M232" i="7" s="1"/>
  <c r="H224" i="5"/>
  <c r="G224" i="5"/>
  <c r="F224" i="5"/>
  <c r="E244" i="4"/>
  <c r="C245" i="4"/>
  <c r="F234" i="3"/>
  <c r="H233" i="3"/>
  <c r="I233" i="3"/>
  <c r="G234" i="3"/>
  <c r="P223" i="7" l="1"/>
  <c r="J224" i="6"/>
  <c r="J224" i="7"/>
  <c r="K224" i="6"/>
  <c r="K224" i="7"/>
  <c r="L224" i="6"/>
  <c r="L224" i="7"/>
  <c r="P224" i="7" s="1"/>
  <c r="D244" i="6"/>
  <c r="D244" i="7"/>
  <c r="C233" i="6"/>
  <c r="C233" i="7"/>
  <c r="M233" i="7" s="1"/>
  <c r="G225" i="5"/>
  <c r="F225" i="5"/>
  <c r="H225" i="5"/>
  <c r="E245" i="4"/>
  <c r="C246" i="4"/>
  <c r="G235" i="3"/>
  <c r="F235" i="3"/>
  <c r="H234" i="3"/>
  <c r="I234" i="3" s="1"/>
  <c r="K225" i="6" l="1"/>
  <c r="K225" i="7"/>
  <c r="J225" i="6"/>
  <c r="J225" i="7"/>
  <c r="L225" i="6"/>
  <c r="L225" i="7"/>
  <c r="D245" i="6"/>
  <c r="D245" i="7"/>
  <c r="C234" i="6"/>
  <c r="C234" i="7"/>
  <c r="M234" i="7" s="1"/>
  <c r="H226" i="5"/>
  <c r="G226" i="5"/>
  <c r="F226" i="5"/>
  <c r="E246" i="4"/>
  <c r="C247" i="4"/>
  <c r="H235" i="3"/>
  <c r="I235" i="3" s="1"/>
  <c r="F236" i="3"/>
  <c r="G236" i="3"/>
  <c r="P225" i="7" l="1"/>
  <c r="K226" i="6"/>
  <c r="K226" i="7"/>
  <c r="L226" i="6"/>
  <c r="L226" i="7"/>
  <c r="J226" i="6"/>
  <c r="J226" i="7"/>
  <c r="D246" i="6"/>
  <c r="D246" i="7"/>
  <c r="C235" i="6"/>
  <c r="C235" i="7"/>
  <c r="M235" i="7" s="1"/>
  <c r="H227" i="5"/>
  <c r="G227" i="5"/>
  <c r="F227" i="5"/>
  <c r="E247" i="4"/>
  <c r="C248" i="4"/>
  <c r="G237" i="3"/>
  <c r="F237" i="3"/>
  <c r="H236" i="3"/>
  <c r="I236" i="3" s="1"/>
  <c r="P226" i="7" l="1"/>
  <c r="L227" i="6"/>
  <c r="L227" i="7"/>
  <c r="J227" i="6"/>
  <c r="J227" i="7"/>
  <c r="K227" i="6"/>
  <c r="K227" i="7"/>
  <c r="D247" i="6"/>
  <c r="D247" i="7"/>
  <c r="C236" i="6"/>
  <c r="C236" i="7"/>
  <c r="M236" i="7" s="1"/>
  <c r="G228" i="5"/>
  <c r="F228" i="5"/>
  <c r="H228" i="5"/>
  <c r="C249" i="4"/>
  <c r="E248" i="4"/>
  <c r="H237" i="3"/>
  <c r="I237" i="3" s="1"/>
  <c r="F238" i="3"/>
  <c r="G238" i="3"/>
  <c r="K228" i="6" l="1"/>
  <c r="K228" i="7"/>
  <c r="P227" i="7"/>
  <c r="L228" i="6"/>
  <c r="L228" i="7"/>
  <c r="J228" i="6"/>
  <c r="J228" i="7"/>
  <c r="D248" i="6"/>
  <c r="D248" i="7"/>
  <c r="C237" i="6"/>
  <c r="C237" i="7"/>
  <c r="M237" i="7" s="1"/>
  <c r="H229" i="5"/>
  <c r="G229" i="5"/>
  <c r="F229" i="5"/>
  <c r="E249" i="4"/>
  <c r="C250" i="4"/>
  <c r="F239" i="3"/>
  <c r="H238" i="3"/>
  <c r="G239" i="3"/>
  <c r="I238" i="3"/>
  <c r="P228" i="7" l="1"/>
  <c r="J229" i="6"/>
  <c r="J229" i="7"/>
  <c r="K229" i="6"/>
  <c r="K229" i="7"/>
  <c r="L229" i="6"/>
  <c r="L229" i="7"/>
  <c r="D249" i="6"/>
  <c r="D249" i="7"/>
  <c r="C238" i="6"/>
  <c r="C238" i="7"/>
  <c r="M238" i="7" s="1"/>
  <c r="F230" i="5"/>
  <c r="H230" i="5"/>
  <c r="G230" i="5"/>
  <c r="E250" i="4"/>
  <c r="C251" i="4"/>
  <c r="G240" i="3"/>
  <c r="H239" i="3"/>
  <c r="I239" i="3" s="1"/>
  <c r="F240" i="3"/>
  <c r="J230" i="6" l="1"/>
  <c r="J230" i="7"/>
  <c r="K230" i="6"/>
  <c r="K230" i="7"/>
  <c r="P229" i="7"/>
  <c r="L230" i="6"/>
  <c r="L230" i="7"/>
  <c r="P230" i="7" s="1"/>
  <c r="D250" i="6"/>
  <c r="D250" i="7"/>
  <c r="C239" i="6"/>
  <c r="C239" i="7"/>
  <c r="M239" i="7" s="1"/>
  <c r="G231" i="5"/>
  <c r="F231" i="5"/>
  <c r="H231" i="5"/>
  <c r="E251" i="4"/>
  <c r="C252" i="4"/>
  <c r="F241" i="3"/>
  <c r="H240" i="3"/>
  <c r="G241" i="3"/>
  <c r="I240" i="3"/>
  <c r="K231" i="6" l="1"/>
  <c r="K231" i="7"/>
  <c r="L231" i="6"/>
  <c r="L231" i="7"/>
  <c r="J231" i="6"/>
  <c r="J231" i="7"/>
  <c r="D251" i="6"/>
  <c r="D251" i="7"/>
  <c r="C240" i="6"/>
  <c r="C240" i="7"/>
  <c r="M240" i="7" s="1"/>
  <c r="H232" i="5"/>
  <c r="G232" i="5"/>
  <c r="F232" i="5"/>
  <c r="E252" i="4"/>
  <c r="C253" i="4"/>
  <c r="G242" i="3"/>
  <c r="H241" i="3"/>
  <c r="I241" i="3" s="1"/>
  <c r="F242" i="3"/>
  <c r="L232" i="6" l="1"/>
  <c r="L232" i="7"/>
  <c r="J232" i="6"/>
  <c r="J232" i="7"/>
  <c r="P231" i="7"/>
  <c r="K232" i="6"/>
  <c r="K232" i="7"/>
  <c r="D252" i="6"/>
  <c r="D252" i="7"/>
  <c r="C241" i="6"/>
  <c r="C241" i="7"/>
  <c r="M241" i="7" s="1"/>
  <c r="H233" i="5"/>
  <c r="G233" i="5"/>
  <c r="F233" i="5"/>
  <c r="E253" i="4"/>
  <c r="C254" i="4"/>
  <c r="G243" i="3"/>
  <c r="F243" i="3"/>
  <c r="H242" i="3"/>
  <c r="I242" i="3" s="1"/>
  <c r="L233" i="6" l="1"/>
  <c r="L233" i="7"/>
  <c r="P232" i="7"/>
  <c r="J233" i="6"/>
  <c r="J233" i="7"/>
  <c r="K233" i="6"/>
  <c r="K233" i="7"/>
  <c r="D253" i="6"/>
  <c r="D253" i="7"/>
  <c r="C242" i="6"/>
  <c r="C242" i="7"/>
  <c r="M242" i="7" s="1"/>
  <c r="G234" i="5"/>
  <c r="F234" i="5"/>
  <c r="H234" i="5"/>
  <c r="E254" i="4"/>
  <c r="C255" i="4"/>
  <c r="G244" i="3"/>
  <c r="H243" i="3"/>
  <c r="I243" i="3" s="1"/>
  <c r="F244" i="3"/>
  <c r="L234" i="6" l="1"/>
  <c r="L234" i="7"/>
  <c r="K234" i="6"/>
  <c r="K234" i="7"/>
  <c r="P233" i="7"/>
  <c r="J234" i="6"/>
  <c r="J234" i="7"/>
  <c r="D254" i="6"/>
  <c r="D254" i="7"/>
  <c r="C243" i="6"/>
  <c r="C243" i="7"/>
  <c r="M243" i="7" s="1"/>
  <c r="G235" i="5"/>
  <c r="F235" i="5"/>
  <c r="H235" i="5"/>
  <c r="E255" i="4"/>
  <c r="C256" i="4"/>
  <c r="H244" i="3"/>
  <c r="F245" i="3"/>
  <c r="G245" i="3"/>
  <c r="I244" i="3"/>
  <c r="K235" i="6" l="1"/>
  <c r="K235" i="7"/>
  <c r="L235" i="6"/>
  <c r="L235" i="7"/>
  <c r="P234" i="7"/>
  <c r="J235" i="6"/>
  <c r="J235" i="7"/>
  <c r="D255" i="6"/>
  <c r="D255" i="7"/>
  <c r="C244" i="6"/>
  <c r="C244" i="7"/>
  <c r="M244" i="7" s="1"/>
  <c r="H236" i="5"/>
  <c r="G236" i="5"/>
  <c r="F236" i="5"/>
  <c r="E256" i="4"/>
  <c r="C257" i="4"/>
  <c r="G246" i="3"/>
  <c r="F246" i="3"/>
  <c r="H245" i="3"/>
  <c r="I245" i="3" s="1"/>
  <c r="K236" i="6" l="1"/>
  <c r="K236" i="7"/>
  <c r="P235" i="7"/>
  <c r="J236" i="6"/>
  <c r="J236" i="7"/>
  <c r="L236" i="6"/>
  <c r="L236" i="7"/>
  <c r="P236" i="7" s="1"/>
  <c r="D256" i="6"/>
  <c r="D256" i="7"/>
  <c r="C245" i="6"/>
  <c r="C245" i="7"/>
  <c r="M245" i="7" s="1"/>
  <c r="G237" i="5"/>
  <c r="F237" i="5"/>
  <c r="H237" i="5"/>
  <c r="E257" i="4"/>
  <c r="C258" i="4"/>
  <c r="F247" i="3"/>
  <c r="H246" i="3"/>
  <c r="I246" i="3" s="1"/>
  <c r="G247" i="3"/>
  <c r="K237" i="6" l="1"/>
  <c r="K237" i="7"/>
  <c r="L237" i="6"/>
  <c r="L237" i="7"/>
  <c r="J237" i="6"/>
  <c r="J237" i="7"/>
  <c r="D257" i="6"/>
  <c r="D257" i="7"/>
  <c r="C246" i="6"/>
  <c r="C246" i="7"/>
  <c r="M246" i="7" s="1"/>
  <c r="H238" i="5"/>
  <c r="F238" i="5"/>
  <c r="G238" i="5"/>
  <c r="E258" i="4"/>
  <c r="C259" i="4"/>
  <c r="G248" i="3"/>
  <c r="H247" i="3"/>
  <c r="I247" i="3" s="1"/>
  <c r="F248" i="3"/>
  <c r="J238" i="6" l="1"/>
  <c r="J238" i="7"/>
  <c r="L238" i="6"/>
  <c r="L238" i="7"/>
  <c r="P237" i="7"/>
  <c r="K238" i="6"/>
  <c r="K238" i="7"/>
  <c r="D258" i="6"/>
  <c r="D258" i="7"/>
  <c r="C247" i="6"/>
  <c r="C247" i="7"/>
  <c r="M247" i="7" s="1"/>
  <c r="H239" i="5"/>
  <c r="G239" i="5"/>
  <c r="F239" i="5"/>
  <c r="E259" i="4"/>
  <c r="C260" i="4"/>
  <c r="F249" i="3"/>
  <c r="H248" i="3"/>
  <c r="G249" i="3"/>
  <c r="I248" i="3"/>
  <c r="P238" i="7" l="1"/>
  <c r="L239" i="6"/>
  <c r="L239" i="7"/>
  <c r="J239" i="6"/>
  <c r="J239" i="7"/>
  <c r="K239" i="6"/>
  <c r="K239" i="7"/>
  <c r="D259" i="6"/>
  <c r="D259" i="7"/>
  <c r="C248" i="6"/>
  <c r="C248" i="7"/>
  <c r="M248" i="7" s="1"/>
  <c r="G240" i="5"/>
  <c r="F240" i="5"/>
  <c r="H240" i="5"/>
  <c r="E260" i="4"/>
  <c r="C261" i="4"/>
  <c r="G250" i="3"/>
  <c r="H249" i="3"/>
  <c r="I249" i="3" s="1"/>
  <c r="F250" i="3"/>
  <c r="K240" i="6" l="1"/>
  <c r="K240" i="7"/>
  <c r="J240" i="6"/>
  <c r="J240" i="7"/>
  <c r="L240" i="6"/>
  <c r="L240" i="7"/>
  <c r="P240" i="7" s="1"/>
  <c r="P239" i="7"/>
  <c r="D260" i="6"/>
  <c r="D260" i="7"/>
  <c r="C249" i="6"/>
  <c r="C249" i="7"/>
  <c r="M249" i="7" s="1"/>
  <c r="F241" i="5"/>
  <c r="H241" i="5"/>
  <c r="G241" i="5"/>
  <c r="E261" i="4"/>
  <c r="C262" i="4"/>
  <c r="F251" i="3"/>
  <c r="H250" i="3"/>
  <c r="I250" i="3" s="1"/>
  <c r="G251" i="3"/>
  <c r="K241" i="6" l="1"/>
  <c r="K241" i="7"/>
  <c r="J241" i="6"/>
  <c r="J241" i="7"/>
  <c r="L241" i="6"/>
  <c r="L241" i="7"/>
  <c r="P241" i="7" s="1"/>
  <c r="D261" i="6"/>
  <c r="D261" i="7"/>
  <c r="C250" i="6"/>
  <c r="C250" i="7"/>
  <c r="M250" i="7" s="1"/>
  <c r="H242" i="5"/>
  <c r="F242" i="5"/>
  <c r="G242" i="5"/>
  <c r="E262" i="4"/>
  <c r="C263" i="4"/>
  <c r="G252" i="3"/>
  <c r="H251" i="3"/>
  <c r="I251" i="3" s="1"/>
  <c r="F252" i="3"/>
  <c r="K242" i="6" l="1"/>
  <c r="K242" i="7"/>
  <c r="L242" i="6"/>
  <c r="L242" i="7"/>
  <c r="J242" i="6"/>
  <c r="J242" i="7"/>
  <c r="D262" i="6"/>
  <c r="D262" i="7"/>
  <c r="C251" i="6"/>
  <c r="C251" i="7"/>
  <c r="M251" i="7" s="1"/>
  <c r="G243" i="5"/>
  <c r="F243" i="5"/>
  <c r="H243" i="5"/>
  <c r="E263" i="4"/>
  <c r="C264" i="4"/>
  <c r="F253" i="3"/>
  <c r="H252" i="3"/>
  <c r="G253" i="3"/>
  <c r="I252" i="3"/>
  <c r="P242" i="7" l="1"/>
  <c r="J243" i="6"/>
  <c r="J243" i="7"/>
  <c r="L243" i="6"/>
  <c r="L243" i="7"/>
  <c r="K243" i="6"/>
  <c r="K243" i="7"/>
  <c r="D263" i="6"/>
  <c r="D263" i="7"/>
  <c r="C252" i="6"/>
  <c r="C252" i="7"/>
  <c r="M252" i="7" s="1"/>
  <c r="H244" i="5"/>
  <c r="G244" i="5"/>
  <c r="F244" i="5"/>
  <c r="E264" i="4"/>
  <c r="C265" i="4"/>
  <c r="G254" i="3"/>
  <c r="H253" i="3"/>
  <c r="I253" i="3" s="1"/>
  <c r="F254" i="3"/>
  <c r="K244" i="6" l="1"/>
  <c r="K244" i="7"/>
  <c r="P243" i="7"/>
  <c r="L244" i="6"/>
  <c r="L244" i="7"/>
  <c r="J244" i="6"/>
  <c r="J244" i="7"/>
  <c r="D264" i="6"/>
  <c r="D264" i="7"/>
  <c r="C253" i="6"/>
  <c r="C253" i="7"/>
  <c r="M253" i="7" s="1"/>
  <c r="F245" i="5"/>
  <c r="H245" i="5"/>
  <c r="G245" i="5"/>
  <c r="E265" i="4"/>
  <c r="C266" i="4"/>
  <c r="F255" i="3"/>
  <c r="H254" i="3"/>
  <c r="I254" i="3" s="1"/>
  <c r="G255" i="3"/>
  <c r="K245" i="6" l="1"/>
  <c r="K245" i="7"/>
  <c r="J245" i="6"/>
  <c r="J245" i="7"/>
  <c r="P244" i="7"/>
  <c r="L245" i="6"/>
  <c r="L245" i="7"/>
  <c r="P245" i="7" s="1"/>
  <c r="D265" i="6"/>
  <c r="D265" i="7"/>
  <c r="C254" i="6"/>
  <c r="C254" i="7"/>
  <c r="M254" i="7" s="1"/>
  <c r="G246" i="5"/>
  <c r="F246" i="5"/>
  <c r="H246" i="5"/>
  <c r="E266" i="4"/>
  <c r="C267" i="4"/>
  <c r="G256" i="3"/>
  <c r="H255" i="3"/>
  <c r="I255" i="3" s="1"/>
  <c r="F256" i="3"/>
  <c r="L246" i="6" l="1"/>
  <c r="L246" i="7"/>
  <c r="K246" i="6"/>
  <c r="K246" i="7"/>
  <c r="J246" i="6"/>
  <c r="J246" i="7"/>
  <c r="D266" i="6"/>
  <c r="D266" i="7"/>
  <c r="C255" i="6"/>
  <c r="C255" i="7"/>
  <c r="M255" i="7" s="1"/>
  <c r="H247" i="5"/>
  <c r="G247" i="5"/>
  <c r="F247" i="5"/>
  <c r="E267" i="4"/>
  <c r="C268" i="4"/>
  <c r="H256" i="3"/>
  <c r="F257" i="3"/>
  <c r="I256" i="3"/>
  <c r="G257" i="3"/>
  <c r="L247" i="6" l="1"/>
  <c r="L247" i="7"/>
  <c r="J247" i="6"/>
  <c r="J247" i="7"/>
  <c r="P246" i="7"/>
  <c r="K247" i="6"/>
  <c r="K247" i="7"/>
  <c r="D267" i="6"/>
  <c r="D267" i="7"/>
  <c r="C256" i="6"/>
  <c r="C256" i="7"/>
  <c r="M256" i="7" s="1"/>
  <c r="F248" i="5"/>
  <c r="H248" i="5"/>
  <c r="G248" i="5"/>
  <c r="E268" i="4"/>
  <c r="C269" i="4"/>
  <c r="G258" i="3"/>
  <c r="H257" i="3"/>
  <c r="I257" i="3" s="1"/>
  <c r="F258" i="3"/>
  <c r="L248" i="6" l="1"/>
  <c r="L248" i="7"/>
  <c r="P247" i="7"/>
  <c r="J248" i="6"/>
  <c r="J248" i="7"/>
  <c r="K248" i="6"/>
  <c r="K248" i="7"/>
  <c r="D268" i="6"/>
  <c r="D268" i="7"/>
  <c r="C257" i="6"/>
  <c r="C257" i="7"/>
  <c r="M257" i="7" s="1"/>
  <c r="G249" i="5"/>
  <c r="F249" i="5"/>
  <c r="H249" i="5"/>
  <c r="E269" i="4"/>
  <c r="C270" i="4"/>
  <c r="H258" i="3"/>
  <c r="I258" i="3" s="1"/>
  <c r="F259" i="3"/>
  <c r="G259" i="3"/>
  <c r="K249" i="6" l="1"/>
  <c r="K249" i="7"/>
  <c r="P248" i="7"/>
  <c r="L249" i="6"/>
  <c r="L249" i="7"/>
  <c r="J249" i="6"/>
  <c r="J249" i="7"/>
  <c r="D269" i="6"/>
  <c r="D269" i="7"/>
  <c r="C258" i="6"/>
  <c r="C258" i="7"/>
  <c r="M258" i="7" s="1"/>
  <c r="G250" i="5"/>
  <c r="H250" i="5"/>
  <c r="F250" i="5"/>
  <c r="E270" i="4"/>
  <c r="C271" i="4"/>
  <c r="H259" i="3"/>
  <c r="F260" i="3"/>
  <c r="G260" i="3"/>
  <c r="I259" i="3"/>
  <c r="P249" i="7" l="1"/>
  <c r="J250" i="6"/>
  <c r="J250" i="7"/>
  <c r="L250" i="6"/>
  <c r="L250" i="7"/>
  <c r="K250" i="6"/>
  <c r="K250" i="7"/>
  <c r="D270" i="6"/>
  <c r="D270" i="7"/>
  <c r="C259" i="6"/>
  <c r="C259" i="7"/>
  <c r="M259" i="7" s="1"/>
  <c r="H251" i="5"/>
  <c r="G251" i="5"/>
  <c r="F251" i="5"/>
  <c r="E271" i="4"/>
  <c r="C272" i="4"/>
  <c r="G261" i="3"/>
  <c r="H260" i="3"/>
  <c r="I260" i="3" s="1"/>
  <c r="F261" i="3"/>
  <c r="L251" i="6" l="1"/>
  <c r="L251" i="7"/>
  <c r="K251" i="6"/>
  <c r="K251" i="7"/>
  <c r="P250" i="7"/>
  <c r="J251" i="6"/>
  <c r="J251" i="7"/>
  <c r="D271" i="6"/>
  <c r="D271" i="7"/>
  <c r="C260" i="6"/>
  <c r="C260" i="7"/>
  <c r="M260" i="7" s="1"/>
  <c r="G252" i="5"/>
  <c r="F252" i="5"/>
  <c r="H252" i="5"/>
  <c r="E272" i="4"/>
  <c r="C273" i="4"/>
  <c r="F262" i="3"/>
  <c r="H261" i="3"/>
  <c r="I261" i="3" s="1"/>
  <c r="G262" i="3"/>
  <c r="K252" i="6" l="1"/>
  <c r="K252" i="7"/>
  <c r="P251" i="7"/>
  <c r="L252" i="6"/>
  <c r="L252" i="7"/>
  <c r="J252" i="6"/>
  <c r="J252" i="7"/>
  <c r="D272" i="6"/>
  <c r="D272" i="7"/>
  <c r="C261" i="6"/>
  <c r="C261" i="7"/>
  <c r="M261" i="7" s="1"/>
  <c r="H253" i="5"/>
  <c r="G253" i="5"/>
  <c r="F253" i="5"/>
  <c r="E273" i="4"/>
  <c r="C274" i="4"/>
  <c r="G263" i="3"/>
  <c r="F263" i="3"/>
  <c r="H262" i="3"/>
  <c r="I262" i="3" s="1"/>
  <c r="P252" i="7" l="1"/>
  <c r="K253" i="6"/>
  <c r="K253" i="7"/>
  <c r="J253" i="6"/>
  <c r="J253" i="7"/>
  <c r="L253" i="6"/>
  <c r="L253" i="7"/>
  <c r="P253" i="7" s="1"/>
  <c r="D273" i="6"/>
  <c r="D273" i="7"/>
  <c r="C262" i="6"/>
  <c r="C262" i="7"/>
  <c r="M262" i="7" s="1"/>
  <c r="H254" i="5"/>
  <c r="F254" i="5"/>
  <c r="G254" i="5"/>
  <c r="E274" i="4"/>
  <c r="C275" i="4"/>
  <c r="H263" i="3"/>
  <c r="I263" i="3" s="1"/>
  <c r="F264" i="3"/>
  <c r="G264" i="3"/>
  <c r="L254" i="6" l="1"/>
  <c r="L254" i="7"/>
  <c r="K254" i="6"/>
  <c r="K254" i="7"/>
  <c r="J254" i="6"/>
  <c r="J254" i="7"/>
  <c r="D274" i="6"/>
  <c r="D274" i="7"/>
  <c r="C263" i="6"/>
  <c r="C263" i="7"/>
  <c r="M263" i="7" s="1"/>
  <c r="G255" i="5"/>
  <c r="F255" i="5"/>
  <c r="H255" i="5"/>
  <c r="E275" i="4"/>
  <c r="C276" i="4"/>
  <c r="G265" i="3"/>
  <c r="F265" i="3"/>
  <c r="H264" i="3"/>
  <c r="I264" i="3" s="1"/>
  <c r="J255" i="6" l="1"/>
  <c r="J255" i="7"/>
  <c r="P254" i="7"/>
  <c r="K255" i="6"/>
  <c r="K255" i="7"/>
  <c r="L255" i="6"/>
  <c r="L255" i="7"/>
  <c r="P255" i="7" s="1"/>
  <c r="D275" i="6"/>
  <c r="D275" i="7"/>
  <c r="C264" i="6"/>
  <c r="C264" i="7"/>
  <c r="M264" i="7" s="1"/>
  <c r="H256" i="5"/>
  <c r="G256" i="5"/>
  <c r="F256" i="5"/>
  <c r="E276" i="4"/>
  <c r="C277" i="4"/>
  <c r="F266" i="3"/>
  <c r="H265" i="3"/>
  <c r="I265" i="3" s="1"/>
  <c r="G266" i="3"/>
  <c r="L256" i="6" l="1"/>
  <c r="L256" i="7"/>
  <c r="J256" i="6"/>
  <c r="J256" i="7"/>
  <c r="K256" i="6"/>
  <c r="K256" i="7"/>
  <c r="D276" i="6"/>
  <c r="D276" i="7"/>
  <c r="C265" i="6"/>
  <c r="C265" i="7"/>
  <c r="M265" i="7" s="1"/>
  <c r="H257" i="5"/>
  <c r="G257" i="5"/>
  <c r="F257" i="5"/>
  <c r="E277" i="4"/>
  <c r="C278" i="4"/>
  <c r="G267" i="3"/>
  <c r="F267" i="3"/>
  <c r="H266" i="3"/>
  <c r="I266" i="3" s="1"/>
  <c r="P256" i="7" l="1"/>
  <c r="L257" i="6"/>
  <c r="L257" i="7"/>
  <c r="J257" i="6"/>
  <c r="J257" i="7"/>
  <c r="K257" i="6"/>
  <c r="K257" i="7"/>
  <c r="D277" i="6"/>
  <c r="D277" i="7"/>
  <c r="C266" i="6"/>
  <c r="C266" i="7"/>
  <c r="M266" i="7" s="1"/>
  <c r="G258" i="5"/>
  <c r="F258" i="5"/>
  <c r="H258" i="5"/>
  <c r="E278" i="4"/>
  <c r="C279" i="4"/>
  <c r="F268" i="3"/>
  <c r="H267" i="3"/>
  <c r="I267" i="3" s="1"/>
  <c r="G268" i="3"/>
  <c r="P257" i="7" l="1"/>
  <c r="K258" i="6"/>
  <c r="K258" i="7"/>
  <c r="L258" i="6"/>
  <c r="L258" i="7"/>
  <c r="J258" i="6"/>
  <c r="J258" i="7"/>
  <c r="D278" i="6"/>
  <c r="D278" i="7"/>
  <c r="C267" i="6"/>
  <c r="C267" i="7"/>
  <c r="M267" i="7" s="1"/>
  <c r="F259" i="5"/>
  <c r="H259" i="5"/>
  <c r="G259" i="5"/>
  <c r="E279" i="4"/>
  <c r="C280" i="4"/>
  <c r="G269" i="3"/>
  <c r="H268" i="3"/>
  <c r="I268" i="3" s="1"/>
  <c r="F269" i="3"/>
  <c r="K259" i="6" l="1"/>
  <c r="K259" i="7"/>
  <c r="J259" i="6"/>
  <c r="J259" i="7"/>
  <c r="P258" i="7"/>
  <c r="L259" i="6"/>
  <c r="L259" i="7"/>
  <c r="P259" i="7" s="1"/>
  <c r="D279" i="6"/>
  <c r="D279" i="7"/>
  <c r="C268" i="6"/>
  <c r="C268" i="7"/>
  <c r="M268" i="7" s="1"/>
  <c r="H260" i="5"/>
  <c r="G260" i="5"/>
  <c r="F260" i="5"/>
  <c r="E280" i="4"/>
  <c r="C281" i="4"/>
  <c r="G270" i="3"/>
  <c r="H269" i="3"/>
  <c r="I269" i="3" s="1"/>
  <c r="F270" i="3"/>
  <c r="J260" i="6" l="1"/>
  <c r="J260" i="7"/>
  <c r="L260" i="6"/>
  <c r="L260" i="7"/>
  <c r="K260" i="6"/>
  <c r="K260" i="7"/>
  <c r="D280" i="6"/>
  <c r="D280" i="7"/>
  <c r="C269" i="6"/>
  <c r="C269" i="7"/>
  <c r="M269" i="7" s="1"/>
  <c r="G261" i="5"/>
  <c r="F261" i="5"/>
  <c r="H261" i="5"/>
  <c r="E281" i="4"/>
  <c r="C282" i="4"/>
  <c r="H270" i="3"/>
  <c r="I270" i="3" s="1"/>
  <c r="F271" i="3"/>
  <c r="G271" i="3"/>
  <c r="P260" i="7" l="1"/>
  <c r="K261" i="6"/>
  <c r="K261" i="7"/>
  <c r="L261" i="6"/>
  <c r="L261" i="7"/>
  <c r="J261" i="6"/>
  <c r="J261" i="7"/>
  <c r="D281" i="6"/>
  <c r="D281" i="7"/>
  <c r="C270" i="6"/>
  <c r="C270" i="7"/>
  <c r="M270" i="7" s="1"/>
  <c r="H262" i="5"/>
  <c r="G262" i="5"/>
  <c r="F262" i="5"/>
  <c r="E282" i="4"/>
  <c r="C283" i="4"/>
  <c r="G272" i="3"/>
  <c r="H271" i="3"/>
  <c r="I271" i="3" s="1"/>
  <c r="F272" i="3"/>
  <c r="K262" i="6" l="1"/>
  <c r="K262" i="7"/>
  <c r="L262" i="6"/>
  <c r="L262" i="7"/>
  <c r="P261" i="7"/>
  <c r="J262" i="6"/>
  <c r="J262" i="7"/>
  <c r="D282" i="6"/>
  <c r="D282" i="7"/>
  <c r="C271" i="6"/>
  <c r="C271" i="7"/>
  <c r="M271" i="7" s="1"/>
  <c r="H263" i="5"/>
  <c r="G263" i="5"/>
  <c r="F263" i="5"/>
  <c r="E283" i="4"/>
  <c r="C284" i="4"/>
  <c r="F273" i="3"/>
  <c r="H272" i="3"/>
  <c r="I272" i="3" s="1"/>
  <c r="G273" i="3"/>
  <c r="J263" i="6" l="1"/>
  <c r="J263" i="7"/>
  <c r="P262" i="7"/>
  <c r="K263" i="6"/>
  <c r="K263" i="7"/>
  <c r="L263" i="6"/>
  <c r="L263" i="7"/>
  <c r="P263" i="7" s="1"/>
  <c r="D283" i="6"/>
  <c r="D283" i="7"/>
  <c r="C272" i="6"/>
  <c r="C272" i="7"/>
  <c r="M272" i="7" s="1"/>
  <c r="G264" i="5"/>
  <c r="F264" i="5"/>
  <c r="H264" i="5"/>
  <c r="E284" i="4"/>
  <c r="C285" i="4"/>
  <c r="G274" i="3"/>
  <c r="F274" i="3"/>
  <c r="H273" i="3"/>
  <c r="I273" i="3" s="1"/>
  <c r="L264" i="6" l="1"/>
  <c r="L264" i="7"/>
  <c r="K264" i="6"/>
  <c r="K264" i="7"/>
  <c r="J264" i="6"/>
  <c r="J264" i="7"/>
  <c r="D284" i="6"/>
  <c r="D284" i="7"/>
  <c r="C273" i="6"/>
  <c r="C273" i="7"/>
  <c r="M273" i="7" s="1"/>
  <c r="H265" i="5"/>
  <c r="G265" i="5"/>
  <c r="F265" i="5"/>
  <c r="E285" i="4"/>
  <c r="C286" i="4"/>
  <c r="H274" i="3"/>
  <c r="F275" i="3"/>
  <c r="I274" i="3"/>
  <c r="G275" i="3"/>
  <c r="L265" i="6" l="1"/>
  <c r="L265" i="7"/>
  <c r="P264" i="7"/>
  <c r="J265" i="6"/>
  <c r="J265" i="7"/>
  <c r="K265" i="6"/>
  <c r="K265" i="7"/>
  <c r="D285" i="6"/>
  <c r="D285" i="7"/>
  <c r="C274" i="6"/>
  <c r="C274" i="7"/>
  <c r="M274" i="7" s="1"/>
  <c r="F266" i="5"/>
  <c r="H266" i="5"/>
  <c r="G266" i="5"/>
  <c r="E286" i="4"/>
  <c r="C287" i="4"/>
  <c r="H275" i="3"/>
  <c r="F276" i="3"/>
  <c r="G276" i="3"/>
  <c r="I275" i="3"/>
  <c r="K266" i="6" l="1"/>
  <c r="K266" i="7"/>
  <c r="J266" i="6"/>
  <c r="J266" i="7"/>
  <c r="L266" i="6"/>
  <c r="L266" i="7"/>
  <c r="P265" i="7"/>
  <c r="D286" i="6"/>
  <c r="D286" i="7"/>
  <c r="C275" i="6"/>
  <c r="C275" i="7"/>
  <c r="M275" i="7" s="1"/>
  <c r="G267" i="5"/>
  <c r="F267" i="5"/>
  <c r="H267" i="5"/>
  <c r="E287" i="4"/>
  <c r="C288" i="4"/>
  <c r="G277" i="3"/>
  <c r="F277" i="3"/>
  <c r="H276" i="3"/>
  <c r="I276" i="3" s="1"/>
  <c r="P266" i="7" l="1"/>
  <c r="K267" i="6"/>
  <c r="K267" i="7"/>
  <c r="L267" i="6"/>
  <c r="L267" i="7"/>
  <c r="J267" i="6"/>
  <c r="J267" i="7"/>
  <c r="D287" i="6"/>
  <c r="D287" i="7"/>
  <c r="C276" i="6"/>
  <c r="C276" i="7"/>
  <c r="M276" i="7" s="1"/>
  <c r="H268" i="5"/>
  <c r="G268" i="5"/>
  <c r="F268" i="5"/>
  <c r="E288" i="4"/>
  <c r="C289" i="4"/>
  <c r="G278" i="3"/>
  <c r="F278" i="3"/>
  <c r="H277" i="3"/>
  <c r="I277" i="3" s="1"/>
  <c r="K268" i="6" l="1"/>
  <c r="K268" i="7"/>
  <c r="L268" i="6"/>
  <c r="L268" i="7"/>
  <c r="P267" i="7"/>
  <c r="J268" i="6"/>
  <c r="J268" i="7"/>
  <c r="D288" i="6"/>
  <c r="D288" i="7"/>
  <c r="C277" i="6"/>
  <c r="C277" i="7"/>
  <c r="M277" i="7" s="1"/>
  <c r="H269" i="5"/>
  <c r="G269" i="5"/>
  <c r="F269" i="5"/>
  <c r="E289" i="4"/>
  <c r="C290" i="4"/>
  <c r="H278" i="3"/>
  <c r="I278" i="3" s="1"/>
  <c r="F279" i="3"/>
  <c r="G279" i="3"/>
  <c r="L269" i="6" l="1"/>
  <c r="L269" i="7"/>
  <c r="P268" i="7"/>
  <c r="J269" i="6"/>
  <c r="J269" i="7"/>
  <c r="K269" i="6"/>
  <c r="K269" i="7"/>
  <c r="D289" i="6"/>
  <c r="D289" i="7"/>
  <c r="C278" i="6"/>
  <c r="C278" i="7"/>
  <c r="M278" i="7" s="1"/>
  <c r="G270" i="5"/>
  <c r="F270" i="5"/>
  <c r="H270" i="5"/>
  <c r="E290" i="4"/>
  <c r="C291" i="4"/>
  <c r="G280" i="3"/>
  <c r="F280" i="3"/>
  <c r="H279" i="3"/>
  <c r="I279" i="3" s="1"/>
  <c r="K270" i="6" l="1"/>
  <c r="K270" i="7"/>
  <c r="L270" i="6"/>
  <c r="L270" i="7"/>
  <c r="P269" i="7"/>
  <c r="J270" i="6"/>
  <c r="J270" i="7"/>
  <c r="D290" i="6"/>
  <c r="D290" i="7"/>
  <c r="C279" i="6"/>
  <c r="C279" i="7"/>
  <c r="M279" i="7" s="1"/>
  <c r="H271" i="5"/>
  <c r="G271" i="5"/>
  <c r="F271" i="5"/>
  <c r="E291" i="4"/>
  <c r="C292" i="4"/>
  <c r="H280" i="3"/>
  <c r="I280" i="3" s="1"/>
  <c r="F281" i="3"/>
  <c r="G281" i="3"/>
  <c r="P270" i="7" l="1"/>
  <c r="K271" i="6"/>
  <c r="K271" i="7"/>
  <c r="J271" i="6"/>
  <c r="J271" i="7"/>
  <c r="L271" i="6"/>
  <c r="L271" i="7"/>
  <c r="D291" i="6"/>
  <c r="D291" i="7"/>
  <c r="C280" i="6"/>
  <c r="C280" i="7"/>
  <c r="M280" i="7" s="1"/>
  <c r="H272" i="5"/>
  <c r="G272" i="5"/>
  <c r="F272" i="5"/>
  <c r="E292" i="4"/>
  <c r="C293" i="4"/>
  <c r="G282" i="3"/>
  <c r="F282" i="3"/>
  <c r="H281" i="3"/>
  <c r="I281" i="3" s="1"/>
  <c r="P271" i="7" l="1"/>
  <c r="J272" i="6"/>
  <c r="J272" i="7"/>
  <c r="K272" i="6"/>
  <c r="K272" i="7"/>
  <c r="L272" i="6"/>
  <c r="L272" i="7"/>
  <c r="P272" i="7" s="1"/>
  <c r="D292" i="6"/>
  <c r="D292" i="7"/>
  <c r="C281" i="6"/>
  <c r="C281" i="7"/>
  <c r="M281" i="7" s="1"/>
  <c r="G273" i="5"/>
  <c r="F273" i="5"/>
  <c r="H273" i="5"/>
  <c r="E293" i="4"/>
  <c r="C294" i="4"/>
  <c r="H282" i="3"/>
  <c r="F283" i="3"/>
  <c r="I282" i="3"/>
  <c r="G283" i="3"/>
  <c r="J273" i="6" l="1"/>
  <c r="J273" i="7"/>
  <c r="K273" i="6"/>
  <c r="K273" i="7"/>
  <c r="L273" i="6"/>
  <c r="L273" i="7"/>
  <c r="P273" i="7" s="1"/>
  <c r="D293" i="6"/>
  <c r="D293" i="7"/>
  <c r="C282" i="6"/>
  <c r="C282" i="7"/>
  <c r="M282" i="7" s="1"/>
  <c r="F274" i="5"/>
  <c r="G274" i="5"/>
  <c r="H274" i="5"/>
  <c r="E294" i="4"/>
  <c r="C295" i="4"/>
  <c r="F284" i="3"/>
  <c r="H283" i="3"/>
  <c r="G284" i="3"/>
  <c r="I283" i="3"/>
  <c r="J274" i="6" l="1"/>
  <c r="J274" i="7"/>
  <c r="L274" i="6"/>
  <c r="L274" i="7"/>
  <c r="K274" i="6"/>
  <c r="K274" i="7"/>
  <c r="D294" i="6"/>
  <c r="D294" i="7"/>
  <c r="C283" i="6"/>
  <c r="C283" i="7"/>
  <c r="M283" i="7" s="1"/>
  <c r="G275" i="5"/>
  <c r="F275" i="5"/>
  <c r="H275" i="5"/>
  <c r="E295" i="4"/>
  <c r="C296" i="4"/>
  <c r="G285" i="3"/>
  <c r="H284" i="3"/>
  <c r="I284" i="3" s="1"/>
  <c r="F285" i="3"/>
  <c r="J275" i="6" l="1"/>
  <c r="J275" i="7"/>
  <c r="K275" i="6"/>
  <c r="K275" i="7"/>
  <c r="P274" i="7"/>
  <c r="L275" i="6"/>
  <c r="L275" i="7"/>
  <c r="P275" i="7" s="1"/>
  <c r="D295" i="6"/>
  <c r="D295" i="7"/>
  <c r="C284" i="6"/>
  <c r="C284" i="7"/>
  <c r="M284" i="7" s="1"/>
  <c r="G276" i="5"/>
  <c r="F276" i="5"/>
  <c r="H276" i="5"/>
  <c r="E296" i="4"/>
  <c r="C297" i="4"/>
  <c r="G286" i="3"/>
  <c r="F286" i="3"/>
  <c r="H285" i="3"/>
  <c r="I285" i="3" s="1"/>
  <c r="K276" i="6" l="1"/>
  <c r="K276" i="7"/>
  <c r="L276" i="6"/>
  <c r="L276" i="7"/>
  <c r="J276" i="6"/>
  <c r="J276" i="7"/>
  <c r="D296" i="6"/>
  <c r="D296" i="7"/>
  <c r="C285" i="6"/>
  <c r="C285" i="7"/>
  <c r="M285" i="7" s="1"/>
  <c r="F277" i="5"/>
  <c r="H277" i="5"/>
  <c r="G277" i="5"/>
  <c r="E297" i="4"/>
  <c r="C298" i="4"/>
  <c r="H286" i="3"/>
  <c r="F287" i="3"/>
  <c r="I286" i="3"/>
  <c r="G287" i="3"/>
  <c r="J277" i="6" l="1"/>
  <c r="J277" i="7"/>
  <c r="K277" i="6"/>
  <c r="K277" i="7"/>
  <c r="P276" i="7"/>
  <c r="L277" i="6"/>
  <c r="L277" i="7"/>
  <c r="P277" i="7" s="1"/>
  <c r="D297" i="6"/>
  <c r="D297" i="7"/>
  <c r="C286" i="6"/>
  <c r="C286" i="7"/>
  <c r="M286" i="7" s="1"/>
  <c r="G278" i="5"/>
  <c r="F278" i="5"/>
  <c r="H278" i="5"/>
  <c r="E298" i="4"/>
  <c r="C299" i="4"/>
  <c r="G288" i="3"/>
  <c r="H287" i="3"/>
  <c r="I287" i="3" s="1"/>
  <c r="F288" i="3"/>
  <c r="K278" i="6" l="1"/>
  <c r="K278" i="7"/>
  <c r="L278" i="6"/>
  <c r="L278" i="7"/>
  <c r="J278" i="6"/>
  <c r="J278" i="7"/>
  <c r="D298" i="6"/>
  <c r="D298" i="7"/>
  <c r="C287" i="6"/>
  <c r="C287" i="7"/>
  <c r="M287" i="7" s="1"/>
  <c r="G279" i="5"/>
  <c r="F279" i="5"/>
  <c r="H279" i="5"/>
  <c r="E299" i="4"/>
  <c r="C300" i="4"/>
  <c r="F289" i="3"/>
  <c r="H288" i="3"/>
  <c r="G289" i="3"/>
  <c r="I288" i="3"/>
  <c r="K279" i="6" l="1"/>
  <c r="K279" i="7"/>
  <c r="J279" i="6"/>
  <c r="J279" i="7"/>
  <c r="P278" i="7"/>
  <c r="L279" i="6"/>
  <c r="L279" i="7"/>
  <c r="D299" i="6"/>
  <c r="D299" i="7"/>
  <c r="C288" i="6"/>
  <c r="C288" i="7"/>
  <c r="M288" i="7" s="1"/>
  <c r="H280" i="5"/>
  <c r="G280" i="5"/>
  <c r="F280" i="5"/>
  <c r="E300" i="4"/>
  <c r="C301" i="4"/>
  <c r="G290" i="3"/>
  <c r="H289" i="3"/>
  <c r="I289" i="3" s="1"/>
  <c r="F290" i="3"/>
  <c r="P279" i="7" l="1"/>
  <c r="L280" i="6"/>
  <c r="L280" i="7"/>
  <c r="J280" i="6"/>
  <c r="J280" i="7"/>
  <c r="K280" i="6"/>
  <c r="K280" i="7"/>
  <c r="D300" i="6"/>
  <c r="D300" i="7"/>
  <c r="C289" i="6"/>
  <c r="C289" i="7"/>
  <c r="M289" i="7" s="1"/>
  <c r="H281" i="5"/>
  <c r="G281" i="5"/>
  <c r="F281" i="5"/>
  <c r="E301" i="4"/>
  <c r="C302" i="4"/>
  <c r="F291" i="3"/>
  <c r="H290" i="3"/>
  <c r="I290" i="3" s="1"/>
  <c r="G291" i="3"/>
  <c r="L281" i="6" l="1"/>
  <c r="L281" i="7"/>
  <c r="K281" i="6"/>
  <c r="K281" i="7"/>
  <c r="P280" i="7"/>
  <c r="J281" i="6"/>
  <c r="J281" i="7"/>
  <c r="D301" i="6"/>
  <c r="D301" i="7"/>
  <c r="C290" i="6"/>
  <c r="C290" i="7"/>
  <c r="M290" i="7" s="1"/>
  <c r="G282" i="5"/>
  <c r="F282" i="5"/>
  <c r="H282" i="5"/>
  <c r="E302" i="4"/>
  <c r="C303" i="4"/>
  <c r="G292" i="3"/>
  <c r="F292" i="3"/>
  <c r="H291" i="3"/>
  <c r="I291" i="3" s="1"/>
  <c r="K282" i="6" l="1"/>
  <c r="K282" i="7"/>
  <c r="L282" i="6"/>
  <c r="L282" i="7"/>
  <c r="P281" i="7"/>
  <c r="J282" i="6"/>
  <c r="J282" i="7"/>
  <c r="D302" i="6"/>
  <c r="D302" i="7"/>
  <c r="C291" i="6"/>
  <c r="C291" i="7"/>
  <c r="M291" i="7" s="1"/>
  <c r="H283" i="5"/>
  <c r="F283" i="5"/>
  <c r="G283" i="5"/>
  <c r="E303" i="4"/>
  <c r="C304" i="4"/>
  <c r="F293" i="3"/>
  <c r="H292" i="3"/>
  <c r="I292" i="3" s="1"/>
  <c r="G293" i="3"/>
  <c r="K283" i="6" l="1"/>
  <c r="K283" i="7"/>
  <c r="J283" i="6"/>
  <c r="J283" i="7"/>
  <c r="P282" i="7"/>
  <c r="L283" i="6"/>
  <c r="L283" i="7"/>
  <c r="P283" i="7" s="1"/>
  <c r="D303" i="6"/>
  <c r="D303" i="7"/>
  <c r="C292" i="6"/>
  <c r="C292" i="7"/>
  <c r="M292" i="7" s="1"/>
  <c r="F284" i="5"/>
  <c r="H284" i="5"/>
  <c r="G284" i="5"/>
  <c r="E304" i="4"/>
  <c r="C305" i="4"/>
  <c r="G294" i="3"/>
  <c r="H293" i="3"/>
  <c r="I293" i="3" s="1"/>
  <c r="F294" i="3"/>
  <c r="K284" i="6" l="1"/>
  <c r="K284" i="7"/>
  <c r="J284" i="6"/>
  <c r="J284" i="7"/>
  <c r="L284" i="6"/>
  <c r="L284" i="7"/>
  <c r="P284" i="7" s="1"/>
  <c r="D304" i="6"/>
  <c r="D304" i="7"/>
  <c r="C293" i="6"/>
  <c r="C293" i="7"/>
  <c r="M293" i="7" s="1"/>
  <c r="G285" i="5"/>
  <c r="F285" i="5"/>
  <c r="H285" i="5"/>
  <c r="E305" i="4"/>
  <c r="C306" i="4"/>
  <c r="F295" i="3"/>
  <c r="H294" i="3"/>
  <c r="I294" i="3" s="1"/>
  <c r="G295" i="3"/>
  <c r="J285" i="6" l="1"/>
  <c r="J285" i="7"/>
  <c r="K285" i="6"/>
  <c r="K285" i="7"/>
  <c r="L285" i="6"/>
  <c r="L285" i="7"/>
  <c r="P285" i="7" s="1"/>
  <c r="D305" i="6"/>
  <c r="D305" i="7"/>
  <c r="C294" i="6"/>
  <c r="C294" i="7"/>
  <c r="M294" i="7" s="1"/>
  <c r="F286" i="5"/>
  <c r="H286" i="5"/>
  <c r="G286" i="5"/>
  <c r="E306" i="4"/>
  <c r="C307" i="4"/>
  <c r="G296" i="3"/>
  <c r="H295" i="3"/>
  <c r="I295" i="3" s="1"/>
  <c r="F296" i="3"/>
  <c r="K286" i="6" l="1"/>
  <c r="K286" i="7"/>
  <c r="J286" i="6"/>
  <c r="J286" i="7"/>
  <c r="L286" i="6"/>
  <c r="L286" i="7"/>
  <c r="D306" i="6"/>
  <c r="D306" i="7"/>
  <c r="C295" i="6"/>
  <c r="C295" i="7"/>
  <c r="M295" i="7" s="1"/>
  <c r="H287" i="5"/>
  <c r="G287" i="5"/>
  <c r="F287" i="5"/>
  <c r="E307" i="4"/>
  <c r="C308" i="4"/>
  <c r="F297" i="3"/>
  <c r="H296" i="3"/>
  <c r="G297" i="3"/>
  <c r="I296" i="3"/>
  <c r="P286" i="7" l="1"/>
  <c r="K287" i="6"/>
  <c r="K287" i="7"/>
  <c r="L287" i="6"/>
  <c r="L287" i="7"/>
  <c r="J287" i="6"/>
  <c r="J287" i="7"/>
  <c r="D307" i="6"/>
  <c r="D307" i="7"/>
  <c r="C296" i="6"/>
  <c r="C296" i="7"/>
  <c r="M296" i="7" s="1"/>
  <c r="G288" i="5"/>
  <c r="F288" i="5"/>
  <c r="H288" i="5"/>
  <c r="E308" i="4"/>
  <c r="C309" i="4"/>
  <c r="G298" i="3"/>
  <c r="H297" i="3"/>
  <c r="I297" i="3" s="1"/>
  <c r="F298" i="3"/>
  <c r="K288" i="6" l="1"/>
  <c r="K288" i="7"/>
  <c r="J288" i="6"/>
  <c r="J288" i="7"/>
  <c r="P287" i="7"/>
  <c r="L288" i="6"/>
  <c r="L288" i="7"/>
  <c r="P288" i="7" s="1"/>
  <c r="D308" i="6"/>
  <c r="D308" i="7"/>
  <c r="C297" i="6"/>
  <c r="C297" i="7"/>
  <c r="M297" i="7" s="1"/>
  <c r="H289" i="5"/>
  <c r="G289" i="5"/>
  <c r="F289" i="5"/>
  <c r="E309" i="4"/>
  <c r="C310" i="4"/>
  <c r="F299" i="3"/>
  <c r="H298" i="3"/>
  <c r="G299" i="3"/>
  <c r="I298" i="3"/>
  <c r="K289" i="6" l="1"/>
  <c r="K289" i="7"/>
  <c r="J289" i="6"/>
  <c r="J289" i="7"/>
  <c r="L289" i="6"/>
  <c r="L289" i="7"/>
  <c r="P289" i="7" s="1"/>
  <c r="D309" i="6"/>
  <c r="D309" i="7"/>
  <c r="C298" i="6"/>
  <c r="C298" i="7"/>
  <c r="M298" i="7" s="1"/>
  <c r="H290" i="5"/>
  <c r="G290" i="5"/>
  <c r="F290" i="5"/>
  <c r="E310" i="4"/>
  <c r="C311" i="4"/>
  <c r="G300" i="3"/>
  <c r="H299" i="3"/>
  <c r="I299" i="3" s="1"/>
  <c r="F300" i="3"/>
  <c r="L290" i="6" l="1"/>
  <c r="L290" i="7"/>
  <c r="J290" i="6"/>
  <c r="J290" i="7"/>
  <c r="K290" i="6"/>
  <c r="K290" i="7"/>
  <c r="D310" i="6"/>
  <c r="D310" i="7"/>
  <c r="C299" i="6"/>
  <c r="C299" i="7"/>
  <c r="M299" i="7" s="1"/>
  <c r="G291" i="5"/>
  <c r="F291" i="5"/>
  <c r="H291" i="5"/>
  <c r="E311" i="4"/>
  <c r="C312" i="4"/>
  <c r="G301" i="3"/>
  <c r="F301" i="3"/>
  <c r="H300" i="3"/>
  <c r="I300" i="3" s="1"/>
  <c r="K291" i="6" l="1"/>
  <c r="K291" i="7"/>
  <c r="P290" i="7"/>
  <c r="J291" i="6"/>
  <c r="J291" i="7"/>
  <c r="L291" i="6"/>
  <c r="L291" i="7"/>
  <c r="D311" i="6"/>
  <c r="D311" i="7"/>
  <c r="C300" i="6"/>
  <c r="C300" i="7"/>
  <c r="M300" i="7" s="1"/>
  <c r="H292" i="5"/>
  <c r="G292" i="5"/>
  <c r="F292" i="5"/>
  <c r="E312" i="4"/>
  <c r="C313" i="4"/>
  <c r="H301" i="3"/>
  <c r="I301" i="3" s="1"/>
  <c r="F302" i="3"/>
  <c r="G302" i="3"/>
  <c r="K292" i="6" l="1"/>
  <c r="K292" i="7"/>
  <c r="P291" i="7"/>
  <c r="J292" i="6"/>
  <c r="J292" i="7"/>
  <c r="L292" i="6"/>
  <c r="L292" i="7"/>
  <c r="P292" i="7" s="1"/>
  <c r="D312" i="6"/>
  <c r="D312" i="7"/>
  <c r="C301" i="6"/>
  <c r="C301" i="7"/>
  <c r="M301" i="7" s="1"/>
  <c r="F293" i="5"/>
  <c r="H293" i="5"/>
  <c r="G293" i="5"/>
  <c r="E313" i="4"/>
  <c r="C314" i="4"/>
  <c r="G303" i="3"/>
  <c r="F303" i="3"/>
  <c r="H302" i="3"/>
  <c r="I302" i="3" s="1"/>
  <c r="K293" i="6" l="1"/>
  <c r="K293" i="7"/>
  <c r="L293" i="6"/>
  <c r="L293" i="7"/>
  <c r="J293" i="6"/>
  <c r="J293" i="7"/>
  <c r="D313" i="6"/>
  <c r="D313" i="7"/>
  <c r="C302" i="6"/>
  <c r="C302" i="7"/>
  <c r="M302" i="7" s="1"/>
  <c r="G294" i="5"/>
  <c r="F294" i="5"/>
  <c r="H294" i="5"/>
  <c r="E314" i="4"/>
  <c r="C315" i="4"/>
  <c r="H303" i="3"/>
  <c r="F304" i="3"/>
  <c r="I303" i="3"/>
  <c r="G304" i="3"/>
  <c r="K294" i="6" l="1"/>
  <c r="K294" i="7"/>
  <c r="P293" i="7"/>
  <c r="J294" i="6"/>
  <c r="J294" i="7"/>
  <c r="L294" i="6"/>
  <c r="L294" i="7"/>
  <c r="D314" i="6"/>
  <c r="D314" i="7"/>
  <c r="C303" i="6"/>
  <c r="C303" i="7"/>
  <c r="M303" i="7" s="1"/>
  <c r="F295" i="5"/>
  <c r="G295" i="5"/>
  <c r="H295" i="5"/>
  <c r="E315" i="4"/>
  <c r="C316" i="4"/>
  <c r="G305" i="3"/>
  <c r="H304" i="3"/>
  <c r="I304" i="3" s="1"/>
  <c r="F305" i="3"/>
  <c r="K295" i="6" l="1"/>
  <c r="K295" i="7"/>
  <c r="P294" i="7"/>
  <c r="J295" i="6"/>
  <c r="J295" i="7"/>
  <c r="L295" i="6"/>
  <c r="L295" i="7"/>
  <c r="D315" i="6"/>
  <c r="D315" i="7"/>
  <c r="C304" i="6"/>
  <c r="C304" i="7"/>
  <c r="M304" i="7" s="1"/>
  <c r="H296" i="5"/>
  <c r="F296" i="5"/>
  <c r="G296" i="5"/>
  <c r="E316" i="4"/>
  <c r="C317" i="4"/>
  <c r="H305" i="3"/>
  <c r="I305" i="3" s="1"/>
  <c r="F306" i="3"/>
  <c r="G306" i="3"/>
  <c r="J296" i="6" l="1"/>
  <c r="J296" i="7"/>
  <c r="L296" i="6"/>
  <c r="L296" i="7"/>
  <c r="P295" i="7"/>
  <c r="K296" i="6"/>
  <c r="K296" i="7"/>
  <c r="D316" i="6"/>
  <c r="D316" i="7"/>
  <c r="C305" i="6"/>
  <c r="C305" i="7"/>
  <c r="M305" i="7" s="1"/>
  <c r="G297" i="5"/>
  <c r="F297" i="5"/>
  <c r="H297" i="5"/>
  <c r="E317" i="4"/>
  <c r="C318" i="4"/>
  <c r="G307" i="3"/>
  <c r="H306" i="3"/>
  <c r="I306" i="3" s="1"/>
  <c r="F307" i="3"/>
  <c r="J297" i="6" l="1"/>
  <c r="J297" i="7"/>
  <c r="K297" i="6"/>
  <c r="K297" i="7"/>
  <c r="P296" i="7"/>
  <c r="L297" i="6"/>
  <c r="L297" i="7"/>
  <c r="P297" i="7" s="1"/>
  <c r="D317" i="6"/>
  <c r="D317" i="7"/>
  <c r="C306" i="6"/>
  <c r="C306" i="7"/>
  <c r="M306" i="7" s="1"/>
  <c r="H298" i="5"/>
  <c r="G298" i="5"/>
  <c r="F298" i="5"/>
  <c r="E318" i="4"/>
  <c r="C319" i="4"/>
  <c r="H307" i="3"/>
  <c r="F308" i="3"/>
  <c r="G308" i="3"/>
  <c r="I307" i="3"/>
  <c r="L298" i="6" l="1"/>
  <c r="L298" i="7"/>
  <c r="J298" i="6"/>
  <c r="J298" i="7"/>
  <c r="K298" i="6"/>
  <c r="K298" i="7"/>
  <c r="D318" i="6"/>
  <c r="D318" i="7"/>
  <c r="C307" i="6"/>
  <c r="C307" i="7"/>
  <c r="M307" i="7" s="1"/>
  <c r="G299" i="5"/>
  <c r="F299" i="5"/>
  <c r="H299" i="5"/>
  <c r="E319" i="4"/>
  <c r="C320" i="4"/>
  <c r="G309" i="3"/>
  <c r="H308" i="3"/>
  <c r="I308" i="3" s="1"/>
  <c r="F309" i="3"/>
  <c r="K299" i="6" l="1"/>
  <c r="K299" i="7"/>
  <c r="P298" i="7"/>
  <c r="J299" i="6"/>
  <c r="J299" i="7"/>
  <c r="L299" i="6"/>
  <c r="L299" i="7"/>
  <c r="P299" i="7" s="1"/>
  <c r="D319" i="6"/>
  <c r="D319" i="7"/>
  <c r="C308" i="6"/>
  <c r="C308" i="7"/>
  <c r="M308" i="7" s="1"/>
  <c r="G300" i="5"/>
  <c r="F300" i="5"/>
  <c r="H300" i="5"/>
  <c r="E320" i="4"/>
  <c r="C321" i="4"/>
  <c r="F310" i="3"/>
  <c r="H309" i="3"/>
  <c r="I309" i="3" s="1"/>
  <c r="G310" i="3"/>
  <c r="K300" i="6" l="1"/>
  <c r="K300" i="7"/>
  <c r="L300" i="6"/>
  <c r="L300" i="7"/>
  <c r="J300" i="6"/>
  <c r="J300" i="7"/>
  <c r="D320" i="6"/>
  <c r="D320" i="7"/>
  <c r="C309" i="6"/>
  <c r="C309" i="7"/>
  <c r="M309" i="7" s="1"/>
  <c r="H301" i="5"/>
  <c r="G301" i="5"/>
  <c r="F301" i="5"/>
  <c r="E321" i="4"/>
  <c r="C322" i="4"/>
  <c r="G311" i="3"/>
  <c r="F311" i="3"/>
  <c r="H310" i="3"/>
  <c r="I310" i="3" s="1"/>
  <c r="L301" i="6" l="1"/>
  <c r="L301" i="7"/>
  <c r="P300" i="7"/>
  <c r="J301" i="6"/>
  <c r="J301" i="7"/>
  <c r="K301" i="6"/>
  <c r="K301" i="7"/>
  <c r="D321" i="6"/>
  <c r="D321" i="7"/>
  <c r="C310" i="6"/>
  <c r="C310" i="7"/>
  <c r="M310" i="7" s="1"/>
  <c r="F302" i="5"/>
  <c r="H302" i="5"/>
  <c r="G302" i="5"/>
  <c r="E322" i="4"/>
  <c r="C323" i="4"/>
  <c r="H311" i="3"/>
  <c r="I311" i="3" s="1"/>
  <c r="F312" i="3"/>
  <c r="G312" i="3"/>
  <c r="J302" i="6" l="1"/>
  <c r="J302" i="7"/>
  <c r="K302" i="6"/>
  <c r="K302" i="7"/>
  <c r="P301" i="7"/>
  <c r="L302" i="6"/>
  <c r="L302" i="7"/>
  <c r="D322" i="6"/>
  <c r="D322" i="7"/>
  <c r="C311" i="6"/>
  <c r="C311" i="7"/>
  <c r="M311" i="7" s="1"/>
  <c r="G303" i="5"/>
  <c r="F303" i="5"/>
  <c r="H303" i="5"/>
  <c r="E323" i="4"/>
  <c r="C324" i="4"/>
  <c r="G313" i="3"/>
  <c r="F313" i="3"/>
  <c r="H312" i="3"/>
  <c r="I312" i="3" s="1"/>
  <c r="K303" i="6" l="1"/>
  <c r="K303" i="7"/>
  <c r="L303" i="6"/>
  <c r="L303" i="7"/>
  <c r="P302" i="7"/>
  <c r="J303" i="6"/>
  <c r="J303" i="7"/>
  <c r="D323" i="6"/>
  <c r="D323" i="7"/>
  <c r="C312" i="6"/>
  <c r="C312" i="7"/>
  <c r="M312" i="7" s="1"/>
  <c r="H304" i="5"/>
  <c r="G304" i="5"/>
  <c r="F304" i="5"/>
  <c r="E324" i="4"/>
  <c r="C325" i="4"/>
  <c r="F314" i="3"/>
  <c r="H313" i="3"/>
  <c r="I313" i="3"/>
  <c r="G314" i="3"/>
  <c r="J304" i="6" l="1"/>
  <c r="J304" i="7"/>
  <c r="K304" i="6"/>
  <c r="K304" i="7"/>
  <c r="P303" i="7"/>
  <c r="L304" i="6"/>
  <c r="L304" i="7"/>
  <c r="P304" i="7" s="1"/>
  <c r="D324" i="6"/>
  <c r="D324" i="7"/>
  <c r="C313" i="6"/>
  <c r="C313" i="7"/>
  <c r="M313" i="7" s="1"/>
  <c r="H305" i="5"/>
  <c r="G305" i="5"/>
  <c r="F305" i="5"/>
  <c r="E325" i="4"/>
  <c r="C326" i="4"/>
  <c r="G315" i="3"/>
  <c r="H314" i="3"/>
  <c r="I314" i="3" s="1"/>
  <c r="F315" i="3"/>
  <c r="L305" i="6" l="1"/>
  <c r="L305" i="7"/>
  <c r="J305" i="6"/>
  <c r="J305" i="7"/>
  <c r="K305" i="6"/>
  <c r="K305" i="7"/>
  <c r="D325" i="6"/>
  <c r="D325" i="7"/>
  <c r="C314" i="6"/>
  <c r="C314" i="7"/>
  <c r="M314" i="7" s="1"/>
  <c r="G306" i="5"/>
  <c r="F306" i="5"/>
  <c r="H306" i="5"/>
  <c r="E326" i="4"/>
  <c r="C327" i="4"/>
  <c r="F316" i="3"/>
  <c r="H315" i="3"/>
  <c r="I315" i="3" s="1"/>
  <c r="G316" i="3"/>
  <c r="J306" i="6" l="1"/>
  <c r="J306" i="7"/>
  <c r="L306" i="6"/>
  <c r="L306" i="7"/>
  <c r="K306" i="6"/>
  <c r="K306" i="7"/>
  <c r="P305" i="7"/>
  <c r="D326" i="6"/>
  <c r="D326" i="7"/>
  <c r="C315" i="6"/>
  <c r="C315" i="7"/>
  <c r="M315" i="7" s="1"/>
  <c r="G307" i="5"/>
  <c r="F307" i="5"/>
  <c r="H307" i="5"/>
  <c r="E327" i="4"/>
  <c r="C328" i="4"/>
  <c r="G317" i="3"/>
  <c r="H316" i="3"/>
  <c r="I316" i="3" s="1"/>
  <c r="F317" i="3"/>
  <c r="L307" i="6" l="1"/>
  <c r="L307" i="7"/>
  <c r="K307" i="6"/>
  <c r="K307" i="7"/>
  <c r="P306" i="7"/>
  <c r="J307" i="6"/>
  <c r="J307" i="7"/>
  <c r="D327" i="6"/>
  <c r="D327" i="7"/>
  <c r="C316" i="6"/>
  <c r="C316" i="7"/>
  <c r="M316" i="7" s="1"/>
  <c r="H308" i="5"/>
  <c r="G308" i="5"/>
  <c r="F308" i="5"/>
  <c r="E328" i="4"/>
  <c r="C329" i="4"/>
  <c r="H317" i="3"/>
  <c r="F318" i="3"/>
  <c r="G318" i="3"/>
  <c r="I317" i="3"/>
  <c r="J308" i="6" l="1"/>
  <c r="J308" i="7"/>
  <c r="K308" i="6"/>
  <c r="K308" i="7"/>
  <c r="P307" i="7"/>
  <c r="L308" i="6"/>
  <c r="L308" i="7"/>
  <c r="P308" i="7" s="1"/>
  <c r="D328" i="6"/>
  <c r="D328" i="7"/>
  <c r="C317" i="6"/>
  <c r="C317" i="7"/>
  <c r="M317" i="7" s="1"/>
  <c r="G309" i="5"/>
  <c r="F309" i="5"/>
  <c r="H309" i="5"/>
  <c r="E329" i="4"/>
  <c r="C330" i="4"/>
  <c r="G319" i="3"/>
  <c r="H318" i="3"/>
  <c r="I318" i="3" s="1"/>
  <c r="F319" i="3"/>
  <c r="K309" i="6" l="1"/>
  <c r="K309" i="7"/>
  <c r="L309" i="6"/>
  <c r="L309" i="7"/>
  <c r="J309" i="6"/>
  <c r="J309" i="7"/>
  <c r="D329" i="6"/>
  <c r="D329" i="7"/>
  <c r="C318" i="6"/>
  <c r="C318" i="7"/>
  <c r="M318" i="7" s="1"/>
  <c r="H310" i="5"/>
  <c r="G310" i="5"/>
  <c r="F310" i="5"/>
  <c r="E330" i="4"/>
  <c r="C331" i="4"/>
  <c r="H319" i="3"/>
  <c r="F320" i="3"/>
  <c r="G320" i="3"/>
  <c r="I319" i="3"/>
  <c r="L310" i="6" l="1"/>
  <c r="L310" i="7"/>
  <c r="P309" i="7"/>
  <c r="J310" i="6"/>
  <c r="J310" i="7"/>
  <c r="K310" i="6"/>
  <c r="K310" i="7"/>
  <c r="D330" i="6"/>
  <c r="D330" i="7"/>
  <c r="C319" i="6"/>
  <c r="C319" i="7"/>
  <c r="M319" i="7" s="1"/>
  <c r="H311" i="5"/>
  <c r="G311" i="5"/>
  <c r="F311" i="5"/>
  <c r="E331" i="4"/>
  <c r="C332" i="4"/>
  <c r="G321" i="3"/>
  <c r="F321" i="3"/>
  <c r="H320" i="3"/>
  <c r="I320" i="3" s="1"/>
  <c r="L311" i="6" l="1"/>
  <c r="L311" i="7"/>
  <c r="P310" i="7"/>
  <c r="J311" i="6"/>
  <c r="J311" i="7"/>
  <c r="K311" i="6"/>
  <c r="K311" i="7"/>
  <c r="D331" i="6"/>
  <c r="D331" i="7"/>
  <c r="C320" i="6"/>
  <c r="C320" i="7"/>
  <c r="M320" i="7" s="1"/>
  <c r="G312" i="5"/>
  <c r="F312" i="5"/>
  <c r="H312" i="5"/>
  <c r="E332" i="4"/>
  <c r="C333" i="4"/>
  <c r="F322" i="3"/>
  <c r="H321" i="3"/>
  <c r="G322" i="3"/>
  <c r="I321" i="3"/>
  <c r="K312" i="6" l="1"/>
  <c r="K312" i="7"/>
  <c r="P311" i="7"/>
  <c r="L312" i="6"/>
  <c r="L312" i="7"/>
  <c r="J312" i="6"/>
  <c r="J312" i="7"/>
  <c r="D332" i="6"/>
  <c r="D332" i="7"/>
  <c r="C321" i="6"/>
  <c r="C321" i="7"/>
  <c r="M321" i="7" s="1"/>
  <c r="F313" i="5"/>
  <c r="H313" i="5"/>
  <c r="G313" i="5"/>
  <c r="E333" i="4"/>
  <c r="C334" i="4"/>
  <c r="G323" i="3"/>
  <c r="H322" i="3"/>
  <c r="I322" i="3" s="1"/>
  <c r="F323" i="3"/>
  <c r="J313" i="6" l="1"/>
  <c r="J313" i="7"/>
  <c r="P312" i="7"/>
  <c r="K313" i="6"/>
  <c r="K313" i="7"/>
  <c r="L313" i="6"/>
  <c r="L313" i="7"/>
  <c r="P313" i="7" s="1"/>
  <c r="D333" i="6"/>
  <c r="D333" i="7"/>
  <c r="C322" i="6"/>
  <c r="C322" i="7"/>
  <c r="M322" i="7" s="1"/>
  <c r="F314" i="5"/>
  <c r="G314" i="5"/>
  <c r="H314" i="5"/>
  <c r="E334" i="4"/>
  <c r="C335" i="4"/>
  <c r="H323" i="3"/>
  <c r="I323" i="3" s="1"/>
  <c r="F324" i="3"/>
  <c r="G324" i="3"/>
  <c r="J314" i="6" l="1"/>
  <c r="J314" i="7"/>
  <c r="L314" i="6"/>
  <c r="L314" i="7"/>
  <c r="K314" i="6"/>
  <c r="K314" i="7"/>
  <c r="D334" i="6"/>
  <c r="D334" i="7"/>
  <c r="C323" i="6"/>
  <c r="C323" i="7"/>
  <c r="M323" i="7" s="1"/>
  <c r="G315" i="5"/>
  <c r="F315" i="5"/>
  <c r="H315" i="5"/>
  <c r="E335" i="4"/>
  <c r="C336" i="4"/>
  <c r="G325" i="3"/>
  <c r="F325" i="3"/>
  <c r="H324" i="3"/>
  <c r="I324" i="3" s="1"/>
  <c r="K315" i="6" l="1"/>
  <c r="K315" i="7"/>
  <c r="J315" i="6"/>
  <c r="J315" i="7"/>
  <c r="P314" i="7"/>
  <c r="L315" i="6"/>
  <c r="L315" i="7"/>
  <c r="P315" i="7" s="1"/>
  <c r="D335" i="6"/>
  <c r="D335" i="7"/>
  <c r="C324" i="6"/>
  <c r="C324" i="7"/>
  <c r="M324" i="7" s="1"/>
  <c r="H316" i="5"/>
  <c r="G316" i="5"/>
  <c r="F316" i="5"/>
  <c r="E336" i="4"/>
  <c r="C337" i="4"/>
  <c r="F326" i="3"/>
  <c r="H325" i="3"/>
  <c r="G326" i="3"/>
  <c r="I325" i="3"/>
  <c r="L316" i="6" l="1"/>
  <c r="L316" i="7"/>
  <c r="J316" i="6"/>
  <c r="J316" i="7"/>
  <c r="K316" i="6"/>
  <c r="K316" i="7"/>
  <c r="D336" i="6"/>
  <c r="D336" i="7"/>
  <c r="C325" i="6"/>
  <c r="C325" i="7"/>
  <c r="M325" i="7" s="1"/>
  <c r="F317" i="5"/>
  <c r="H317" i="5"/>
  <c r="G317" i="5"/>
  <c r="E337" i="4"/>
  <c r="C338" i="4"/>
  <c r="G327" i="3"/>
  <c r="H326" i="3"/>
  <c r="I326" i="3" s="1"/>
  <c r="F327" i="3"/>
  <c r="P316" i="7" l="1"/>
  <c r="J317" i="6"/>
  <c r="J317" i="7"/>
  <c r="K317" i="6"/>
  <c r="K317" i="7"/>
  <c r="L317" i="6"/>
  <c r="L317" i="7"/>
  <c r="P317" i="7" s="1"/>
  <c r="D337" i="6"/>
  <c r="D337" i="7"/>
  <c r="C326" i="6"/>
  <c r="C326" i="7"/>
  <c r="M326" i="7" s="1"/>
  <c r="G318" i="5"/>
  <c r="F318" i="5"/>
  <c r="H318" i="5"/>
  <c r="E338" i="4"/>
  <c r="C339" i="4"/>
  <c r="F328" i="3"/>
  <c r="H327" i="3"/>
  <c r="I327" i="3" s="1"/>
  <c r="G328" i="3"/>
  <c r="K318" i="6" l="1"/>
  <c r="K318" i="7"/>
  <c r="L318" i="6"/>
  <c r="L318" i="7"/>
  <c r="J318" i="6"/>
  <c r="J318" i="7"/>
  <c r="D338" i="6"/>
  <c r="D338" i="7"/>
  <c r="C327" i="6"/>
  <c r="C327" i="7"/>
  <c r="M327" i="7" s="1"/>
  <c r="H319" i="5"/>
  <c r="G319" i="5"/>
  <c r="F319" i="5"/>
  <c r="E339" i="4"/>
  <c r="C340" i="4"/>
  <c r="G329" i="3"/>
  <c r="H328" i="3"/>
  <c r="I328" i="3" s="1"/>
  <c r="F329" i="3"/>
  <c r="J319" i="6" l="1"/>
  <c r="J319" i="7"/>
  <c r="L319" i="6"/>
  <c r="L319" i="7"/>
  <c r="P318" i="7"/>
  <c r="K319" i="6"/>
  <c r="K319" i="7"/>
  <c r="D339" i="6"/>
  <c r="D339" i="7"/>
  <c r="C328" i="6"/>
  <c r="C328" i="7"/>
  <c r="M328" i="7" s="1"/>
  <c r="F320" i="5"/>
  <c r="H320" i="5"/>
  <c r="G320" i="5"/>
  <c r="E340" i="4"/>
  <c r="C341" i="4"/>
  <c r="F330" i="3"/>
  <c r="H329" i="3"/>
  <c r="I329" i="3" s="1"/>
  <c r="G330" i="3"/>
  <c r="P319" i="7" l="1"/>
  <c r="J320" i="6"/>
  <c r="J320" i="7"/>
  <c r="K320" i="6"/>
  <c r="K320" i="7"/>
  <c r="L320" i="6"/>
  <c r="L320" i="7"/>
  <c r="P320" i="7" s="1"/>
  <c r="D340" i="6"/>
  <c r="D340" i="7"/>
  <c r="C329" i="6"/>
  <c r="C329" i="7"/>
  <c r="M329" i="7" s="1"/>
  <c r="G321" i="5"/>
  <c r="F321" i="5"/>
  <c r="H321" i="5"/>
  <c r="E341" i="4"/>
  <c r="C342" i="4"/>
  <c r="G331" i="3"/>
  <c r="H330" i="3"/>
  <c r="I330" i="3" s="1"/>
  <c r="F331" i="3"/>
  <c r="K321" i="6" l="1"/>
  <c r="K321" i="7"/>
  <c r="L321" i="6"/>
  <c r="L321" i="7"/>
  <c r="J321" i="6"/>
  <c r="J321" i="7"/>
  <c r="D341" i="6"/>
  <c r="D341" i="7"/>
  <c r="C330" i="6"/>
  <c r="C330" i="7"/>
  <c r="M330" i="7" s="1"/>
  <c r="H322" i="5"/>
  <c r="G322" i="5"/>
  <c r="F322" i="5"/>
  <c r="E342" i="4"/>
  <c r="C343" i="4"/>
  <c r="G332" i="3"/>
  <c r="F332" i="3"/>
  <c r="H331" i="3"/>
  <c r="I331" i="3" s="1"/>
  <c r="P321" i="7" l="1"/>
  <c r="L322" i="6"/>
  <c r="L322" i="7"/>
  <c r="J322" i="6"/>
  <c r="J322" i="7"/>
  <c r="K322" i="6"/>
  <c r="K322" i="7"/>
  <c r="D342" i="6"/>
  <c r="D342" i="7"/>
  <c r="C331" i="6"/>
  <c r="C331" i="7"/>
  <c r="M331" i="7" s="1"/>
  <c r="H323" i="5"/>
  <c r="G323" i="5"/>
  <c r="F323" i="5"/>
  <c r="E343" i="4"/>
  <c r="C344" i="4"/>
  <c r="H332" i="3"/>
  <c r="F333" i="3"/>
  <c r="I332" i="3"/>
  <c r="G333" i="3"/>
  <c r="P322" i="7" l="1"/>
  <c r="K323" i="6"/>
  <c r="K323" i="7"/>
  <c r="L323" i="6"/>
  <c r="L323" i="7"/>
  <c r="J323" i="6"/>
  <c r="J323" i="7"/>
  <c r="D343" i="6"/>
  <c r="D343" i="7"/>
  <c r="C332" i="6"/>
  <c r="C332" i="7"/>
  <c r="M332" i="7" s="1"/>
  <c r="G324" i="5"/>
  <c r="F324" i="5"/>
  <c r="H324" i="5"/>
  <c r="C345" i="4"/>
  <c r="E344" i="4"/>
  <c r="G334" i="3"/>
  <c r="F334" i="3"/>
  <c r="H333" i="3"/>
  <c r="I333" i="3" s="1"/>
  <c r="P323" i="7" l="1"/>
  <c r="J324" i="6"/>
  <c r="J324" i="7"/>
  <c r="K324" i="6"/>
  <c r="K324" i="7"/>
  <c r="L324" i="6"/>
  <c r="L324" i="7"/>
  <c r="P324" i="7" s="1"/>
  <c r="D344" i="6"/>
  <c r="D344" i="7"/>
  <c r="C333" i="6"/>
  <c r="C333" i="7"/>
  <c r="M333" i="7" s="1"/>
  <c r="H325" i="5"/>
  <c r="G325" i="5"/>
  <c r="F325" i="5"/>
  <c r="E345" i="4"/>
  <c r="C346" i="4"/>
  <c r="H334" i="3"/>
  <c r="I334" i="3" s="1"/>
  <c r="F335" i="3"/>
  <c r="G335" i="3"/>
  <c r="L325" i="6" l="1"/>
  <c r="L325" i="7"/>
  <c r="J325" i="6"/>
  <c r="J325" i="7"/>
  <c r="K325" i="6"/>
  <c r="K325" i="7"/>
  <c r="D345" i="6"/>
  <c r="D345" i="7"/>
  <c r="C334" i="6"/>
  <c r="C334" i="7"/>
  <c r="M334" i="7" s="1"/>
  <c r="H326" i="5"/>
  <c r="F326" i="5"/>
  <c r="G326" i="5"/>
  <c r="E346" i="4"/>
  <c r="C347" i="4"/>
  <c r="G336" i="3"/>
  <c r="H335" i="3"/>
  <c r="I335" i="3" s="1"/>
  <c r="F336" i="3"/>
  <c r="L326" i="6" l="1"/>
  <c r="L326" i="7"/>
  <c r="K326" i="6"/>
  <c r="K326" i="7"/>
  <c r="P325" i="7"/>
  <c r="J326" i="6"/>
  <c r="J326" i="7"/>
  <c r="D346" i="6"/>
  <c r="D346" i="7"/>
  <c r="C335" i="6"/>
  <c r="C335" i="7"/>
  <c r="M335" i="7" s="1"/>
  <c r="G327" i="5"/>
  <c r="F327" i="5"/>
  <c r="H327" i="5"/>
  <c r="E347" i="4"/>
  <c r="C348" i="4"/>
  <c r="F337" i="3"/>
  <c r="H336" i="3"/>
  <c r="I336" i="3" s="1"/>
  <c r="G337" i="3"/>
  <c r="K327" i="6" l="1"/>
  <c r="K327" i="7"/>
  <c r="P326" i="7"/>
  <c r="L327" i="6"/>
  <c r="L327" i="7"/>
  <c r="J327" i="6"/>
  <c r="J327" i="7"/>
  <c r="D347" i="6"/>
  <c r="D347" i="7"/>
  <c r="C336" i="6"/>
  <c r="C336" i="7"/>
  <c r="M336" i="7" s="1"/>
  <c r="H328" i="5"/>
  <c r="G328" i="5"/>
  <c r="F328" i="5"/>
  <c r="E348" i="4"/>
  <c r="C349" i="4"/>
  <c r="G338" i="3"/>
  <c r="F338" i="3"/>
  <c r="H337" i="3"/>
  <c r="I337" i="3" s="1"/>
  <c r="K328" i="6" l="1"/>
  <c r="K328" i="7"/>
  <c r="P327" i="7"/>
  <c r="J328" i="6"/>
  <c r="J328" i="7"/>
  <c r="L328" i="6"/>
  <c r="L328" i="7"/>
  <c r="P328" i="7" s="1"/>
  <c r="D348" i="6"/>
  <c r="D348" i="7"/>
  <c r="C337" i="6"/>
  <c r="C337" i="7"/>
  <c r="M337" i="7" s="1"/>
  <c r="H329" i="5"/>
  <c r="G329" i="5"/>
  <c r="F329" i="5"/>
  <c r="E349" i="4"/>
  <c r="C350" i="4"/>
  <c r="F339" i="3"/>
  <c r="H338" i="3"/>
  <c r="I338" i="3" s="1"/>
  <c r="G339" i="3"/>
  <c r="J329" i="6" l="1"/>
  <c r="J329" i="7"/>
  <c r="K329" i="6"/>
  <c r="K329" i="7"/>
  <c r="L329" i="6"/>
  <c r="L329" i="7"/>
  <c r="P329" i="7" s="1"/>
  <c r="D349" i="6"/>
  <c r="D349" i="7"/>
  <c r="C338" i="6"/>
  <c r="C338" i="7"/>
  <c r="M338" i="7" s="1"/>
  <c r="G330" i="5"/>
  <c r="F330" i="5"/>
  <c r="H330" i="5"/>
  <c r="E350" i="4"/>
  <c r="C351" i="4"/>
  <c r="G340" i="3"/>
  <c r="H339" i="3"/>
  <c r="I339" i="3" s="1"/>
  <c r="F340" i="3"/>
  <c r="J330" i="6" l="1"/>
  <c r="J330" i="7"/>
  <c r="L330" i="6"/>
  <c r="L330" i="7"/>
  <c r="K330" i="6"/>
  <c r="K330" i="7"/>
  <c r="D350" i="6"/>
  <c r="D350" i="7"/>
  <c r="C339" i="6"/>
  <c r="C339" i="7"/>
  <c r="M339" i="7" s="1"/>
  <c r="F331" i="5"/>
  <c r="H331" i="5"/>
  <c r="G331" i="5"/>
  <c r="E351" i="4"/>
  <c r="C352" i="4"/>
  <c r="F341" i="3"/>
  <c r="H340" i="3"/>
  <c r="I340" i="3"/>
  <c r="G341" i="3"/>
  <c r="L331" i="6" l="1"/>
  <c r="L331" i="7"/>
  <c r="J331" i="6"/>
  <c r="J331" i="7"/>
  <c r="P330" i="7"/>
  <c r="K331" i="6"/>
  <c r="K331" i="7"/>
  <c r="D351" i="6"/>
  <c r="D351" i="7"/>
  <c r="C340" i="6"/>
  <c r="C340" i="7"/>
  <c r="M340" i="7" s="1"/>
  <c r="H332" i="5"/>
  <c r="G332" i="5"/>
  <c r="F332" i="5"/>
  <c r="E352" i="4"/>
  <c r="C353" i="4"/>
  <c r="G342" i="3"/>
  <c r="H341" i="3"/>
  <c r="I341" i="3" s="1"/>
  <c r="F342" i="3"/>
  <c r="P331" i="7" l="1"/>
  <c r="J332" i="6"/>
  <c r="J332" i="7"/>
  <c r="K332" i="6"/>
  <c r="K332" i="7"/>
  <c r="L332" i="6"/>
  <c r="L332" i="7"/>
  <c r="P332" i="7" s="1"/>
  <c r="D352" i="6"/>
  <c r="D352" i="7"/>
  <c r="C341" i="6"/>
  <c r="C341" i="7"/>
  <c r="M341" i="7" s="1"/>
  <c r="G333" i="5"/>
  <c r="F333" i="5"/>
  <c r="H333" i="5"/>
  <c r="E353" i="4"/>
  <c r="C354" i="4"/>
  <c r="F343" i="3"/>
  <c r="H342" i="3"/>
  <c r="I342" i="3" s="1"/>
  <c r="G343" i="3"/>
  <c r="L333" i="6" l="1"/>
  <c r="L333" i="7"/>
  <c r="K333" i="6"/>
  <c r="K333" i="7"/>
  <c r="J333" i="6"/>
  <c r="J333" i="7"/>
  <c r="D353" i="6"/>
  <c r="D353" i="7"/>
  <c r="C342" i="6"/>
  <c r="C342" i="7"/>
  <c r="M342" i="7" s="1"/>
  <c r="H334" i="5"/>
  <c r="G334" i="5"/>
  <c r="F334" i="5"/>
  <c r="E354" i="4"/>
  <c r="C355" i="4"/>
  <c r="G344" i="3"/>
  <c r="H343" i="3"/>
  <c r="I343" i="3" s="1"/>
  <c r="F344" i="3"/>
  <c r="K334" i="6" l="1"/>
  <c r="K334" i="7"/>
  <c r="L334" i="6"/>
  <c r="L334" i="7"/>
  <c r="P333" i="7"/>
  <c r="J334" i="6"/>
  <c r="J334" i="7"/>
  <c r="D354" i="6"/>
  <c r="D354" i="7"/>
  <c r="C343" i="6"/>
  <c r="C343" i="7"/>
  <c r="M343" i="7" s="1"/>
  <c r="H335" i="5"/>
  <c r="G335" i="5"/>
  <c r="F335" i="5"/>
  <c r="E355" i="4"/>
  <c r="C356" i="4"/>
  <c r="G345" i="3"/>
  <c r="F345" i="3"/>
  <c r="H344" i="3"/>
  <c r="I344" i="3" s="1"/>
  <c r="P334" i="7" l="1"/>
  <c r="J335" i="6"/>
  <c r="J335" i="7"/>
  <c r="K335" i="6"/>
  <c r="K335" i="7"/>
  <c r="L335" i="6"/>
  <c r="L335" i="7"/>
  <c r="D355" i="6"/>
  <c r="D355" i="7"/>
  <c r="C344" i="6"/>
  <c r="C344" i="7"/>
  <c r="M344" i="7" s="1"/>
  <c r="G336" i="5"/>
  <c r="F336" i="5"/>
  <c r="H336" i="5"/>
  <c r="E356" i="4"/>
  <c r="C357" i="4"/>
  <c r="H345" i="3"/>
  <c r="F346" i="3"/>
  <c r="I345" i="3"/>
  <c r="G346" i="3"/>
  <c r="J336" i="6" l="1"/>
  <c r="J336" i="7"/>
  <c r="P335" i="7"/>
  <c r="L336" i="6"/>
  <c r="L336" i="7"/>
  <c r="K336" i="6"/>
  <c r="K336" i="7"/>
  <c r="D356" i="6"/>
  <c r="D356" i="7"/>
  <c r="C345" i="6"/>
  <c r="C345" i="7"/>
  <c r="M345" i="7" s="1"/>
  <c r="H337" i="5"/>
  <c r="G337" i="5"/>
  <c r="F337" i="5"/>
  <c r="E357" i="4"/>
  <c r="C358" i="4"/>
  <c r="G347" i="3"/>
  <c r="F347" i="3"/>
  <c r="H346" i="3"/>
  <c r="I346" i="3" s="1"/>
  <c r="J337" i="6" l="1"/>
  <c r="J337" i="7"/>
  <c r="K337" i="6"/>
  <c r="K337" i="7"/>
  <c r="P336" i="7"/>
  <c r="L337" i="6"/>
  <c r="L337" i="7"/>
  <c r="D357" i="6"/>
  <c r="D357" i="7"/>
  <c r="C346" i="6"/>
  <c r="C346" i="7"/>
  <c r="M346" i="7" s="1"/>
  <c r="F338" i="5"/>
  <c r="G338" i="5"/>
  <c r="H338" i="5"/>
  <c r="E358" i="4"/>
  <c r="C359" i="4"/>
  <c r="H347" i="3"/>
  <c r="I347" i="3" s="1"/>
  <c r="F348" i="3"/>
  <c r="G348" i="3"/>
  <c r="P337" i="7" l="1"/>
  <c r="J338" i="6"/>
  <c r="J338" i="7"/>
  <c r="L338" i="6"/>
  <c r="L338" i="7"/>
  <c r="K338" i="6"/>
  <c r="K338" i="7"/>
  <c r="D358" i="6"/>
  <c r="D358" i="7"/>
  <c r="C347" i="6"/>
  <c r="C347" i="7"/>
  <c r="M347" i="7" s="1"/>
  <c r="G339" i="5"/>
  <c r="F339" i="5"/>
  <c r="H339" i="5"/>
  <c r="E359" i="4"/>
  <c r="C360" i="4"/>
  <c r="G349" i="3"/>
  <c r="F349" i="3"/>
  <c r="H348" i="3"/>
  <c r="I348" i="3" s="1"/>
  <c r="P338" i="7" l="1"/>
  <c r="J339" i="6"/>
  <c r="J339" i="7"/>
  <c r="K339" i="6"/>
  <c r="K339" i="7"/>
  <c r="L339" i="6"/>
  <c r="L339" i="7"/>
  <c r="D359" i="6"/>
  <c r="D359" i="7"/>
  <c r="C348" i="6"/>
  <c r="C348" i="7"/>
  <c r="M348" i="7" s="1"/>
  <c r="H340" i="5"/>
  <c r="G340" i="5"/>
  <c r="F340" i="5"/>
  <c r="E360" i="4"/>
  <c r="C361" i="4"/>
  <c r="H349" i="3"/>
  <c r="I349" i="3" s="1"/>
  <c r="F350" i="3"/>
  <c r="G350" i="3"/>
  <c r="P339" i="7" l="1"/>
  <c r="L340" i="6"/>
  <c r="L340" i="7"/>
  <c r="K340" i="6"/>
  <c r="K340" i="7"/>
  <c r="J340" i="6"/>
  <c r="J340" i="7"/>
  <c r="D360" i="6"/>
  <c r="D360" i="7"/>
  <c r="C349" i="6"/>
  <c r="C349" i="7"/>
  <c r="M349" i="7" s="1"/>
  <c r="H341" i="5"/>
  <c r="G341" i="5"/>
  <c r="F341" i="5"/>
  <c r="E361" i="4"/>
  <c r="C362" i="4"/>
  <c r="G351" i="3"/>
  <c r="F351" i="3"/>
  <c r="H350" i="3"/>
  <c r="I350" i="3" s="1"/>
  <c r="K341" i="6" l="1"/>
  <c r="K341" i="7"/>
  <c r="P340" i="7"/>
  <c r="L341" i="6"/>
  <c r="L341" i="7"/>
  <c r="J341" i="6"/>
  <c r="J341" i="7"/>
  <c r="D361" i="6"/>
  <c r="D361" i="7"/>
  <c r="C350" i="6"/>
  <c r="C350" i="7"/>
  <c r="M350" i="7" s="1"/>
  <c r="G342" i="5"/>
  <c r="F342" i="5"/>
  <c r="H342" i="5"/>
  <c r="E362" i="4"/>
  <c r="C363" i="4"/>
  <c r="G352" i="3"/>
  <c r="H351" i="3"/>
  <c r="I351" i="3" s="1"/>
  <c r="F352" i="3"/>
  <c r="L342" i="6" l="1"/>
  <c r="L342" i="7"/>
  <c r="K342" i="6"/>
  <c r="K342" i="7"/>
  <c r="P341" i="7"/>
  <c r="J342" i="6"/>
  <c r="J342" i="7"/>
  <c r="D362" i="6"/>
  <c r="D362" i="7"/>
  <c r="C351" i="6"/>
  <c r="C351" i="7"/>
  <c r="M351" i="7" s="1"/>
  <c r="H343" i="5"/>
  <c r="G343" i="5"/>
  <c r="F343" i="5"/>
  <c r="E363" i="4"/>
  <c r="C364" i="4"/>
  <c r="H352" i="3"/>
  <c r="F353" i="3"/>
  <c r="I352" i="3"/>
  <c r="G353" i="3"/>
  <c r="J343" i="6" l="1"/>
  <c r="J343" i="7"/>
  <c r="P342" i="7"/>
  <c r="L343" i="6"/>
  <c r="L343" i="7"/>
  <c r="K343" i="6"/>
  <c r="K343" i="7"/>
  <c r="D363" i="6"/>
  <c r="D363" i="7"/>
  <c r="C352" i="6"/>
  <c r="C352" i="7"/>
  <c r="M352" i="7" s="1"/>
  <c r="H344" i="5"/>
  <c r="G344" i="5"/>
  <c r="F344" i="5"/>
  <c r="E364" i="4"/>
  <c r="C365" i="4"/>
  <c r="G354" i="3"/>
  <c r="H353" i="3"/>
  <c r="I353" i="3" s="1"/>
  <c r="F354" i="3"/>
  <c r="P343" i="7" l="1"/>
  <c r="K344" i="6"/>
  <c r="K344" i="7"/>
  <c r="J344" i="6"/>
  <c r="J344" i="7"/>
  <c r="L344" i="6"/>
  <c r="L344" i="7"/>
  <c r="P344" i="7" s="1"/>
  <c r="D364" i="6"/>
  <c r="D364" i="7"/>
  <c r="C353" i="6"/>
  <c r="C353" i="7"/>
  <c r="M353" i="7" s="1"/>
  <c r="G345" i="5"/>
  <c r="F345" i="5"/>
  <c r="H345" i="5"/>
  <c r="E365" i="4"/>
  <c r="C366" i="4"/>
  <c r="H354" i="3"/>
  <c r="F355" i="3"/>
  <c r="I354" i="3"/>
  <c r="G355" i="3"/>
  <c r="J345" i="6" l="1"/>
  <c r="J345" i="7"/>
  <c r="K345" i="6"/>
  <c r="K345" i="7"/>
  <c r="L345" i="6"/>
  <c r="L345" i="7"/>
  <c r="P345" i="7" s="1"/>
  <c r="D365" i="6"/>
  <c r="D365" i="7"/>
  <c r="C354" i="6"/>
  <c r="C354" i="7"/>
  <c r="M354" i="7" s="1"/>
  <c r="F346" i="5"/>
  <c r="G346" i="5"/>
  <c r="H346" i="5"/>
  <c r="E366" i="4"/>
  <c r="C367" i="4"/>
  <c r="G356" i="3"/>
  <c r="H355" i="3"/>
  <c r="I355" i="3" s="1"/>
  <c r="F356" i="3"/>
  <c r="K346" i="6" l="1"/>
  <c r="K346" i="7"/>
  <c r="J346" i="6"/>
  <c r="J346" i="7"/>
  <c r="L346" i="6"/>
  <c r="L346" i="7"/>
  <c r="P346" i="7" s="1"/>
  <c r="D366" i="6"/>
  <c r="D366" i="7"/>
  <c r="C355" i="6"/>
  <c r="C355" i="7"/>
  <c r="M355" i="7" s="1"/>
  <c r="G347" i="5"/>
  <c r="H347" i="5"/>
  <c r="F347" i="5"/>
  <c r="E367" i="4"/>
  <c r="C368" i="4"/>
  <c r="E36" i="7"/>
  <c r="N36" i="7" s="1"/>
  <c r="H356" i="3"/>
  <c r="F357" i="3"/>
  <c r="G357" i="3"/>
  <c r="I356" i="3"/>
  <c r="K347" i="6" l="1"/>
  <c r="K347" i="7"/>
  <c r="J347" i="6"/>
  <c r="J347" i="7"/>
  <c r="L347" i="6"/>
  <c r="L347" i="7"/>
  <c r="P347" i="7" s="1"/>
  <c r="D367" i="6"/>
  <c r="D367" i="7"/>
  <c r="S36" i="7"/>
  <c r="R36" i="7"/>
  <c r="Q36" i="7"/>
  <c r="T36" i="7"/>
  <c r="C356" i="6"/>
  <c r="C356" i="7"/>
  <c r="M356" i="7" s="1"/>
  <c r="G36" i="4"/>
  <c r="H36" i="4" s="1"/>
  <c r="E36" i="6"/>
  <c r="G348" i="5"/>
  <c r="F348" i="5"/>
  <c r="H348" i="5"/>
  <c r="E368" i="4"/>
  <c r="C369" i="4"/>
  <c r="E37" i="7"/>
  <c r="N37" i="7" s="1"/>
  <c r="G358" i="3"/>
  <c r="F358" i="3"/>
  <c r="H357" i="3"/>
  <c r="I357" i="3" s="1"/>
  <c r="J348" i="6" l="1"/>
  <c r="J348" i="7"/>
  <c r="L348" i="6"/>
  <c r="L348" i="7"/>
  <c r="K348" i="6"/>
  <c r="K348" i="7"/>
  <c r="D368" i="6"/>
  <c r="D368" i="7"/>
  <c r="V36" i="7"/>
  <c r="U36" i="7"/>
  <c r="R37" i="7"/>
  <c r="S37" i="7"/>
  <c r="T37" i="7"/>
  <c r="Q37" i="7"/>
  <c r="C357" i="6"/>
  <c r="C357" i="7"/>
  <c r="M357" i="7" s="1"/>
  <c r="G37" i="4"/>
  <c r="H37" i="4" s="1"/>
  <c r="E37" i="6"/>
  <c r="F349" i="5"/>
  <c r="H349" i="5"/>
  <c r="G349" i="5"/>
  <c r="E369" i="4"/>
  <c r="C370" i="4"/>
  <c r="E38" i="7"/>
  <c r="N38" i="7" s="1"/>
  <c r="F359" i="3"/>
  <c r="H358" i="3"/>
  <c r="I358" i="3" s="1"/>
  <c r="G359" i="3"/>
  <c r="K349" i="6" l="1"/>
  <c r="K349" i="7"/>
  <c r="J349" i="6"/>
  <c r="J349" i="7"/>
  <c r="L349" i="6"/>
  <c r="L349" i="7"/>
  <c r="P348" i="7"/>
  <c r="D369" i="6"/>
  <c r="D369" i="7"/>
  <c r="U37" i="7"/>
  <c r="V37" i="7"/>
  <c r="S38" i="7"/>
  <c r="Q38" i="7"/>
  <c r="R38" i="7"/>
  <c r="T38" i="7"/>
  <c r="C358" i="6"/>
  <c r="C358" i="7"/>
  <c r="M358" i="7" s="1"/>
  <c r="G38" i="4"/>
  <c r="H38" i="4" s="1"/>
  <c r="E38" i="6"/>
  <c r="G350" i="5"/>
  <c r="F350" i="5"/>
  <c r="H350" i="5"/>
  <c r="E370" i="4"/>
  <c r="C371" i="4"/>
  <c r="E39" i="7"/>
  <c r="N39" i="7" s="1"/>
  <c r="G360" i="3"/>
  <c r="H359" i="3"/>
  <c r="I359" i="3" s="1"/>
  <c r="F360" i="3"/>
  <c r="P349" i="7" l="1"/>
  <c r="K350" i="6"/>
  <c r="K350" i="7"/>
  <c r="L350" i="6"/>
  <c r="L350" i="7"/>
  <c r="J350" i="6"/>
  <c r="J350" i="7"/>
  <c r="D370" i="6"/>
  <c r="D370" i="7"/>
  <c r="U38" i="7"/>
  <c r="V38" i="7"/>
  <c r="R39" i="7"/>
  <c r="Q39" i="7"/>
  <c r="S39" i="7"/>
  <c r="T39" i="7"/>
  <c r="C359" i="6"/>
  <c r="C359" i="7"/>
  <c r="M359" i="7" s="1"/>
  <c r="G39" i="4"/>
  <c r="H39" i="4" s="1"/>
  <c r="E39" i="6"/>
  <c r="G351" i="5"/>
  <c r="F351" i="5"/>
  <c r="H351" i="5"/>
  <c r="E371" i="4"/>
  <c r="C372" i="4"/>
  <c r="E40" i="7"/>
  <c r="N40" i="7" s="1"/>
  <c r="F361" i="3"/>
  <c r="H360" i="3"/>
  <c r="I360" i="3" s="1"/>
  <c r="G361" i="3"/>
  <c r="J351" i="6" l="1"/>
  <c r="J351" i="7"/>
  <c r="K351" i="6"/>
  <c r="K351" i="7"/>
  <c r="P350" i="7"/>
  <c r="L351" i="6"/>
  <c r="L351" i="7"/>
  <c r="P351" i="7" s="1"/>
  <c r="D371" i="6"/>
  <c r="D371" i="7"/>
  <c r="V39" i="7"/>
  <c r="U39" i="7"/>
  <c r="T40" i="7"/>
  <c r="R40" i="7"/>
  <c r="S40" i="7"/>
  <c r="Q40" i="7"/>
  <c r="C360" i="6"/>
  <c r="C360" i="7"/>
  <c r="M360" i="7" s="1"/>
  <c r="G40" i="4"/>
  <c r="H40" i="4" s="1"/>
  <c r="E40" i="6"/>
  <c r="H352" i="5"/>
  <c r="G352" i="5"/>
  <c r="F352" i="5"/>
  <c r="E372" i="4"/>
  <c r="C373" i="4"/>
  <c r="E41" i="7"/>
  <c r="N41" i="7" s="1"/>
  <c r="G362" i="3"/>
  <c r="F362" i="3"/>
  <c r="H361" i="3"/>
  <c r="I361" i="3" s="1"/>
  <c r="L352" i="6" l="1"/>
  <c r="L352" i="7"/>
  <c r="J352" i="6"/>
  <c r="J352" i="7"/>
  <c r="K352" i="6"/>
  <c r="K352" i="7"/>
  <c r="D372" i="6"/>
  <c r="D372" i="7"/>
  <c r="U40" i="7"/>
  <c r="V40" i="7"/>
  <c r="S41" i="7"/>
  <c r="T41" i="7"/>
  <c r="Q41" i="7"/>
  <c r="R41" i="7"/>
  <c r="C361" i="6"/>
  <c r="C361" i="7"/>
  <c r="M361" i="7" s="1"/>
  <c r="G41" i="4"/>
  <c r="H41" i="4" s="1"/>
  <c r="E41" i="6"/>
  <c r="H353" i="5"/>
  <c r="F353" i="5"/>
  <c r="G353" i="5"/>
  <c r="E373" i="4"/>
  <c r="C374" i="4"/>
  <c r="E42" i="7"/>
  <c r="N42" i="7" s="1"/>
  <c r="F363" i="3"/>
  <c r="H362" i="3"/>
  <c r="I362" i="3" s="1"/>
  <c r="G363" i="3"/>
  <c r="J353" i="6" l="1"/>
  <c r="J353" i="7"/>
  <c r="K353" i="6"/>
  <c r="K353" i="7"/>
  <c r="P352" i="7"/>
  <c r="L353" i="6"/>
  <c r="L353" i="7"/>
  <c r="P353" i="7" s="1"/>
  <c r="D373" i="6"/>
  <c r="D373" i="7"/>
  <c r="U41" i="7"/>
  <c r="V41" i="7"/>
  <c r="S42" i="7"/>
  <c r="Q42" i="7"/>
  <c r="T42" i="7"/>
  <c r="R42" i="7"/>
  <c r="C362" i="6"/>
  <c r="C362" i="7"/>
  <c r="M362" i="7" s="1"/>
  <c r="G42" i="4"/>
  <c r="H42" i="4" s="1"/>
  <c r="E42" i="6"/>
  <c r="G354" i="5"/>
  <c r="F354" i="5"/>
  <c r="H354" i="5"/>
  <c r="E374" i="4"/>
  <c r="C375" i="4"/>
  <c r="E43" i="7"/>
  <c r="N43" i="7" s="1"/>
  <c r="G364" i="3"/>
  <c r="F364" i="3"/>
  <c r="H363" i="3"/>
  <c r="I363" i="3" s="1"/>
  <c r="J354" i="6" l="1"/>
  <c r="J354" i="7"/>
  <c r="K354" i="6"/>
  <c r="K354" i="7"/>
  <c r="L354" i="6"/>
  <c r="L354" i="7"/>
  <c r="P354" i="7" s="1"/>
  <c r="D374" i="6"/>
  <c r="D374" i="7"/>
  <c r="V42" i="7"/>
  <c r="U42" i="7"/>
  <c r="Q43" i="7"/>
  <c r="T43" i="7"/>
  <c r="S43" i="7"/>
  <c r="R43" i="7"/>
  <c r="C363" i="6"/>
  <c r="C363" i="7"/>
  <c r="M363" i="7" s="1"/>
  <c r="G43" i="4"/>
  <c r="H43" i="4" s="1"/>
  <c r="E43" i="6"/>
  <c r="H355" i="5"/>
  <c r="F355" i="5"/>
  <c r="G355" i="5"/>
  <c r="E375" i="4"/>
  <c r="C376" i="4"/>
  <c r="E44" i="7"/>
  <c r="N44" i="7" s="1"/>
  <c r="H364" i="3"/>
  <c r="I364" i="3" s="1"/>
  <c r="F365" i="3"/>
  <c r="G365" i="3"/>
  <c r="J355" i="6" l="1"/>
  <c r="J355" i="7"/>
  <c r="L355" i="6"/>
  <c r="L355" i="7"/>
  <c r="K355" i="6"/>
  <c r="K355" i="7"/>
  <c r="V43" i="7"/>
  <c r="U43" i="7"/>
  <c r="D375" i="6"/>
  <c r="D375" i="7"/>
  <c r="S44" i="7"/>
  <c r="T44" i="7"/>
  <c r="R44" i="7"/>
  <c r="Q44" i="7"/>
  <c r="C364" i="6"/>
  <c r="C364" i="7"/>
  <c r="M364" i="7" s="1"/>
  <c r="G44" i="4"/>
  <c r="H44" i="4" s="1"/>
  <c r="E44" i="6"/>
  <c r="F356" i="5"/>
  <c r="H356" i="5"/>
  <c r="G356" i="5"/>
  <c r="E376" i="4"/>
  <c r="C377" i="4"/>
  <c r="E45" i="7"/>
  <c r="N45" i="7" s="1"/>
  <c r="H365" i="3"/>
  <c r="F366" i="3"/>
  <c r="G366" i="3"/>
  <c r="I365" i="3"/>
  <c r="K356" i="6" l="1"/>
  <c r="K356" i="7"/>
  <c r="J356" i="6"/>
  <c r="J356" i="7"/>
  <c r="P355" i="7"/>
  <c r="L356" i="6"/>
  <c r="L356" i="7"/>
  <c r="P356" i="7" s="1"/>
  <c r="D376" i="6"/>
  <c r="D376" i="7"/>
  <c r="V44" i="7"/>
  <c r="U44" i="7"/>
  <c r="T45" i="7"/>
  <c r="Q45" i="7"/>
  <c r="S45" i="7"/>
  <c r="R45" i="7"/>
  <c r="C365" i="6"/>
  <c r="C365" i="7"/>
  <c r="M365" i="7" s="1"/>
  <c r="G45" i="4"/>
  <c r="H45" i="4" s="1"/>
  <c r="E45" i="6"/>
  <c r="G357" i="5"/>
  <c r="F357" i="5"/>
  <c r="H357" i="5"/>
  <c r="E377" i="4"/>
  <c r="C378" i="4"/>
  <c r="E46" i="7"/>
  <c r="N46" i="7" s="1"/>
  <c r="G367" i="3"/>
  <c r="H366" i="3"/>
  <c r="I366" i="3" s="1"/>
  <c r="F367" i="3"/>
  <c r="K357" i="6" l="1"/>
  <c r="K357" i="7"/>
  <c r="J357" i="6"/>
  <c r="J357" i="7"/>
  <c r="L357" i="6"/>
  <c r="L357" i="7"/>
  <c r="P357" i="7" s="1"/>
  <c r="V45" i="7"/>
  <c r="U45" i="7"/>
  <c r="D377" i="6"/>
  <c r="D377" i="7"/>
  <c r="R46" i="7"/>
  <c r="Q46" i="7"/>
  <c r="S46" i="7"/>
  <c r="T46" i="7"/>
  <c r="C366" i="6"/>
  <c r="C366" i="7"/>
  <c r="M366" i="7" s="1"/>
  <c r="G46" i="4"/>
  <c r="H46" i="4" s="1"/>
  <c r="E46" i="6"/>
  <c r="G358" i="5"/>
  <c r="F358" i="5"/>
  <c r="H358" i="5"/>
  <c r="E378" i="4"/>
  <c r="C379" i="4"/>
  <c r="E47" i="7"/>
  <c r="N47" i="7" s="1"/>
  <c r="H367" i="3"/>
  <c r="F368" i="3"/>
  <c r="G368" i="3"/>
  <c r="I367" i="3"/>
  <c r="J358" i="6" l="1"/>
  <c r="J358" i="7"/>
  <c r="K358" i="6"/>
  <c r="K358" i="7"/>
  <c r="L358" i="6"/>
  <c r="L358" i="7"/>
  <c r="D378" i="6"/>
  <c r="D378" i="7"/>
  <c r="U46" i="7"/>
  <c r="V46" i="7"/>
  <c r="R47" i="7"/>
  <c r="T47" i="7"/>
  <c r="S47" i="7"/>
  <c r="Q47" i="7"/>
  <c r="C367" i="6"/>
  <c r="C367" i="7"/>
  <c r="M367" i="7" s="1"/>
  <c r="G47" i="4"/>
  <c r="H47" i="4" s="1"/>
  <c r="E47" i="6"/>
  <c r="H359" i="5"/>
  <c r="G359" i="5"/>
  <c r="F359" i="5"/>
  <c r="E379" i="4"/>
  <c r="C380" i="4"/>
  <c r="E48" i="7"/>
  <c r="N48" i="7" s="1"/>
  <c r="G369" i="3"/>
  <c r="F369" i="3"/>
  <c r="H368" i="3"/>
  <c r="I368" i="3" s="1"/>
  <c r="J359" i="6" l="1"/>
  <c r="J359" i="7"/>
  <c r="K359" i="6"/>
  <c r="K359" i="7"/>
  <c r="L359" i="6"/>
  <c r="L359" i="7"/>
  <c r="P359" i="7" s="1"/>
  <c r="P358" i="7"/>
  <c r="D379" i="6"/>
  <c r="D379" i="7"/>
  <c r="V47" i="7"/>
  <c r="U47" i="7"/>
  <c r="Q48" i="7"/>
  <c r="S48" i="7"/>
  <c r="R48" i="7"/>
  <c r="T48" i="7"/>
  <c r="C368" i="6"/>
  <c r="C368" i="7"/>
  <c r="M368" i="7" s="1"/>
  <c r="G48" i="4"/>
  <c r="H48" i="4" s="1"/>
  <c r="E48" i="6"/>
  <c r="G360" i="5"/>
  <c r="F360" i="5"/>
  <c r="H360" i="5"/>
  <c r="E380" i="4"/>
  <c r="C381" i="4"/>
  <c r="E49" i="7"/>
  <c r="N49" i="7" s="1"/>
  <c r="F370" i="3"/>
  <c r="H369" i="3"/>
  <c r="G370" i="3"/>
  <c r="I369" i="3"/>
  <c r="J360" i="6" l="1"/>
  <c r="J360" i="7"/>
  <c r="L360" i="6"/>
  <c r="L360" i="7"/>
  <c r="K360" i="6"/>
  <c r="K360" i="7"/>
  <c r="U48" i="7"/>
  <c r="V48" i="7"/>
  <c r="D380" i="6"/>
  <c r="D380" i="7"/>
  <c r="R49" i="7"/>
  <c r="S49" i="7"/>
  <c r="Q49" i="7"/>
  <c r="T49" i="7"/>
  <c r="C369" i="6"/>
  <c r="C369" i="7"/>
  <c r="M369" i="7" s="1"/>
  <c r="G49" i="4"/>
  <c r="H49" i="4" s="1"/>
  <c r="E49" i="6"/>
  <c r="H361" i="5"/>
  <c r="G361" i="5"/>
  <c r="F361" i="5"/>
  <c r="E381" i="4"/>
  <c r="C382" i="4"/>
  <c r="E50" i="7"/>
  <c r="N50" i="7" s="1"/>
  <c r="G371" i="3"/>
  <c r="H370" i="3"/>
  <c r="I370" i="3" s="1"/>
  <c r="F371" i="3"/>
  <c r="P360" i="7" l="1"/>
  <c r="J361" i="6"/>
  <c r="J361" i="7"/>
  <c r="L361" i="6"/>
  <c r="L361" i="7"/>
  <c r="K361" i="6"/>
  <c r="K361" i="7"/>
  <c r="D381" i="6"/>
  <c r="D381" i="7"/>
  <c r="V49" i="7"/>
  <c r="U49" i="7"/>
  <c r="S50" i="7"/>
  <c r="R50" i="7"/>
  <c r="T50" i="7"/>
  <c r="Q50" i="7"/>
  <c r="C370" i="6"/>
  <c r="C370" i="7"/>
  <c r="M370" i="7" s="1"/>
  <c r="G50" i="4"/>
  <c r="H50" i="4" s="1"/>
  <c r="E50" i="6"/>
  <c r="H362" i="5"/>
  <c r="G362" i="5"/>
  <c r="F362" i="5"/>
  <c r="E382" i="4"/>
  <c r="C383" i="4"/>
  <c r="E51" i="7"/>
  <c r="N51" i="7" s="1"/>
  <c r="G372" i="3"/>
  <c r="H371" i="3"/>
  <c r="I371" i="3" s="1"/>
  <c r="F372" i="3"/>
  <c r="J362" i="6" l="1"/>
  <c r="J362" i="7"/>
  <c r="K362" i="6"/>
  <c r="K362" i="7"/>
  <c r="L362" i="6"/>
  <c r="L362" i="7"/>
  <c r="P361" i="7"/>
  <c r="D382" i="6"/>
  <c r="D382" i="7"/>
  <c r="U50" i="7"/>
  <c r="V50" i="7"/>
  <c r="R51" i="7"/>
  <c r="S51" i="7"/>
  <c r="Q51" i="7"/>
  <c r="T51" i="7"/>
  <c r="C371" i="6"/>
  <c r="C371" i="7"/>
  <c r="M371" i="7" s="1"/>
  <c r="G51" i="4"/>
  <c r="H51" i="4" s="1"/>
  <c r="E51" i="6"/>
  <c r="G363" i="5"/>
  <c r="F363" i="5"/>
  <c r="H363" i="5"/>
  <c r="E383" i="4"/>
  <c r="C384" i="4"/>
  <c r="E52" i="7"/>
  <c r="N52" i="7" s="1"/>
  <c r="F373" i="3"/>
  <c r="H372" i="3"/>
  <c r="I372" i="3" s="1"/>
  <c r="G373" i="3"/>
  <c r="P362" i="7" l="1"/>
  <c r="L363" i="6"/>
  <c r="L363" i="7"/>
  <c r="J363" i="6"/>
  <c r="J363" i="7"/>
  <c r="K363" i="6"/>
  <c r="K363" i="7"/>
  <c r="V51" i="7"/>
  <c r="U51" i="7"/>
  <c r="D383" i="6"/>
  <c r="D383" i="7"/>
  <c r="T52" i="7"/>
  <c r="Q52" i="7"/>
  <c r="S52" i="7"/>
  <c r="R52" i="7"/>
  <c r="C372" i="6"/>
  <c r="C372" i="7"/>
  <c r="M372" i="7" s="1"/>
  <c r="G52" i="4"/>
  <c r="H52" i="4" s="1"/>
  <c r="E52" i="6"/>
  <c r="H364" i="5"/>
  <c r="G364" i="5"/>
  <c r="F364" i="5"/>
  <c r="E384" i="4"/>
  <c r="C385" i="4"/>
  <c r="E53" i="7"/>
  <c r="N53" i="7" s="1"/>
  <c r="G374" i="3"/>
  <c r="F374" i="3"/>
  <c r="H373" i="3"/>
  <c r="I373" i="3" s="1"/>
  <c r="K364" i="6" l="1"/>
  <c r="K364" i="7"/>
  <c r="L364" i="6"/>
  <c r="L364" i="7"/>
  <c r="P363" i="7"/>
  <c r="J364" i="6"/>
  <c r="J364" i="7"/>
  <c r="D384" i="6"/>
  <c r="D384" i="7"/>
  <c r="V52" i="7"/>
  <c r="U52" i="7"/>
  <c r="R53" i="7"/>
  <c r="Q53" i="7"/>
  <c r="S53" i="7"/>
  <c r="T53" i="7"/>
  <c r="C373" i="6"/>
  <c r="C373" i="7"/>
  <c r="M373" i="7" s="1"/>
  <c r="G53" i="4"/>
  <c r="H53" i="4" s="1"/>
  <c r="E53" i="6"/>
  <c r="F365" i="5"/>
  <c r="H365" i="5"/>
  <c r="G365" i="5"/>
  <c r="E385" i="4"/>
  <c r="C386" i="4"/>
  <c r="E54" i="7"/>
  <c r="N54" i="7" s="1"/>
  <c r="H374" i="3"/>
  <c r="F375" i="3"/>
  <c r="I374" i="3"/>
  <c r="G375" i="3"/>
  <c r="L365" i="6" l="1"/>
  <c r="L365" i="7"/>
  <c r="J365" i="6"/>
  <c r="J365" i="7"/>
  <c r="K365" i="6"/>
  <c r="K365" i="7"/>
  <c r="P364" i="7"/>
  <c r="V53" i="7"/>
  <c r="U53" i="7"/>
  <c r="D385" i="6"/>
  <c r="D385" i="7"/>
  <c r="R54" i="7"/>
  <c r="T54" i="7"/>
  <c r="Q54" i="7"/>
  <c r="S54" i="7"/>
  <c r="C374" i="6"/>
  <c r="C374" i="7"/>
  <c r="M374" i="7" s="1"/>
  <c r="G54" i="4"/>
  <c r="H54" i="4" s="1"/>
  <c r="E54" i="6"/>
  <c r="G366" i="5"/>
  <c r="F366" i="5"/>
  <c r="H366" i="5"/>
  <c r="E386" i="4"/>
  <c r="C387" i="4"/>
  <c r="E55" i="7"/>
  <c r="N55" i="7" s="1"/>
  <c r="G376" i="3"/>
  <c r="F376" i="3"/>
  <c r="H375" i="3"/>
  <c r="I375" i="3" s="1"/>
  <c r="K366" i="6" l="1"/>
  <c r="K366" i="7"/>
  <c r="L366" i="6"/>
  <c r="L366" i="7"/>
  <c r="J366" i="6"/>
  <c r="J366" i="7"/>
  <c r="P365" i="7"/>
  <c r="D386" i="6"/>
  <c r="D386" i="7"/>
  <c r="V54" i="7"/>
  <c r="U54" i="7"/>
  <c r="T55" i="7"/>
  <c r="S55" i="7"/>
  <c r="Q55" i="7"/>
  <c r="R55" i="7"/>
  <c r="C375" i="6"/>
  <c r="C375" i="7"/>
  <c r="M375" i="7" s="1"/>
  <c r="G55" i="4"/>
  <c r="H55" i="4" s="1"/>
  <c r="E55" i="6"/>
  <c r="F367" i="5"/>
  <c r="H367" i="5"/>
  <c r="G367" i="5"/>
  <c r="E387" i="4"/>
  <c r="C388" i="4"/>
  <c r="E56" i="7"/>
  <c r="N56" i="7" s="1"/>
  <c r="H376" i="3"/>
  <c r="I376" i="3" s="1"/>
  <c r="F377" i="3"/>
  <c r="G377" i="3"/>
  <c r="L367" i="6" l="1"/>
  <c r="L367" i="7"/>
  <c r="J367" i="6"/>
  <c r="J367" i="7"/>
  <c r="K367" i="6"/>
  <c r="K367" i="7"/>
  <c r="P366" i="7"/>
  <c r="D387" i="6"/>
  <c r="D387" i="7"/>
  <c r="V55" i="7"/>
  <c r="U55" i="7"/>
  <c r="R56" i="7"/>
  <c r="Q56" i="7"/>
  <c r="S56" i="7"/>
  <c r="T56" i="7"/>
  <c r="C376" i="6"/>
  <c r="C376" i="7"/>
  <c r="M376" i="7" s="1"/>
  <c r="G56" i="4"/>
  <c r="H56" i="4" s="1"/>
  <c r="E56" i="6"/>
  <c r="H368" i="5"/>
  <c r="G368" i="5"/>
  <c r="F368" i="5"/>
  <c r="E388" i="4"/>
  <c r="C389" i="4"/>
  <c r="E57" i="7"/>
  <c r="N57" i="7" s="1"/>
  <c r="G378" i="3"/>
  <c r="F378" i="3"/>
  <c r="H377" i="3"/>
  <c r="I377" i="3" s="1"/>
  <c r="J368" i="6" l="1"/>
  <c r="J368" i="7"/>
  <c r="L368" i="6"/>
  <c r="L368" i="7"/>
  <c r="K368" i="6"/>
  <c r="K368" i="7"/>
  <c r="P367" i="7"/>
  <c r="D388" i="6"/>
  <c r="D388" i="7"/>
  <c r="U56" i="7"/>
  <c r="V56" i="7"/>
  <c r="Q57" i="7"/>
  <c r="R57" i="7"/>
  <c r="T57" i="7"/>
  <c r="S57" i="7"/>
  <c r="C377" i="6"/>
  <c r="C377" i="7"/>
  <c r="M377" i="7" s="1"/>
  <c r="G57" i="4"/>
  <c r="H57" i="4" s="1"/>
  <c r="E57" i="6"/>
  <c r="G369" i="5"/>
  <c r="F369" i="5"/>
  <c r="H369" i="5"/>
  <c r="E389" i="4"/>
  <c r="C390" i="4"/>
  <c r="E58" i="7"/>
  <c r="N58" i="7" s="1"/>
  <c r="H378" i="3"/>
  <c r="F379" i="3"/>
  <c r="I378" i="3"/>
  <c r="G379" i="3"/>
  <c r="P368" i="7" l="1"/>
  <c r="J369" i="6"/>
  <c r="J369" i="7"/>
  <c r="L369" i="6"/>
  <c r="L369" i="7"/>
  <c r="K369" i="6"/>
  <c r="K369" i="7"/>
  <c r="D389" i="6"/>
  <c r="D389" i="7"/>
  <c r="U57" i="7"/>
  <c r="V57" i="7"/>
  <c r="R58" i="7"/>
  <c r="T58" i="7"/>
  <c r="S58" i="7"/>
  <c r="Q58" i="7"/>
  <c r="C378" i="6"/>
  <c r="C378" i="7"/>
  <c r="M378" i="7" s="1"/>
  <c r="G58" i="4"/>
  <c r="H58" i="4" s="1"/>
  <c r="E58" i="6"/>
  <c r="H370" i="5"/>
  <c r="G370" i="5"/>
  <c r="F370" i="5"/>
  <c r="E390" i="4"/>
  <c r="C391" i="4"/>
  <c r="E59" i="7"/>
  <c r="N59" i="7" s="1"/>
  <c r="G380" i="3"/>
  <c r="F380" i="3"/>
  <c r="H379" i="3"/>
  <c r="I379" i="3" s="1"/>
  <c r="L370" i="6" l="1"/>
  <c r="L370" i="7"/>
  <c r="K370" i="6"/>
  <c r="K370" i="7"/>
  <c r="P369" i="7"/>
  <c r="J370" i="6"/>
  <c r="J370" i="7"/>
  <c r="V58" i="7"/>
  <c r="U58" i="7"/>
  <c r="D390" i="6"/>
  <c r="D390" i="7"/>
  <c r="S59" i="7"/>
  <c r="T59" i="7"/>
  <c r="R59" i="7"/>
  <c r="Q59" i="7"/>
  <c r="C379" i="6"/>
  <c r="C379" i="7"/>
  <c r="M379" i="7" s="1"/>
  <c r="G59" i="4"/>
  <c r="H59" i="4" s="1"/>
  <c r="E59" i="6"/>
  <c r="H371" i="5"/>
  <c r="G371" i="5"/>
  <c r="F371" i="5"/>
  <c r="E391" i="4"/>
  <c r="C392" i="4"/>
  <c r="E60" i="7"/>
  <c r="N60" i="7" s="1"/>
  <c r="H380" i="3"/>
  <c r="F381" i="3"/>
  <c r="I380" i="3"/>
  <c r="G381" i="3"/>
  <c r="K371" i="6" l="1"/>
  <c r="K371" i="7"/>
  <c r="L371" i="6"/>
  <c r="L371" i="7"/>
  <c r="P370" i="7"/>
  <c r="J371" i="6"/>
  <c r="J371" i="7"/>
  <c r="D391" i="6"/>
  <c r="D391" i="7"/>
  <c r="V59" i="7"/>
  <c r="U59" i="7"/>
  <c r="R60" i="7"/>
  <c r="T60" i="7"/>
  <c r="Q60" i="7"/>
  <c r="S60" i="7"/>
  <c r="C380" i="6"/>
  <c r="C380" i="7"/>
  <c r="M380" i="7" s="1"/>
  <c r="G60" i="4"/>
  <c r="H60" i="4" s="1"/>
  <c r="E60" i="6"/>
  <c r="G372" i="5"/>
  <c r="F372" i="5"/>
  <c r="H372" i="5"/>
  <c r="E392" i="4"/>
  <c r="C393" i="4"/>
  <c r="E61" i="7"/>
  <c r="N61" i="7" s="1"/>
  <c r="G382" i="3"/>
  <c r="F382" i="3"/>
  <c r="H381" i="3"/>
  <c r="I381" i="3" s="1"/>
  <c r="L372" i="6" l="1"/>
  <c r="L372" i="7"/>
  <c r="J372" i="6"/>
  <c r="J372" i="7"/>
  <c r="K372" i="6"/>
  <c r="K372" i="7"/>
  <c r="P371" i="7"/>
  <c r="D392" i="6"/>
  <c r="D392" i="7"/>
  <c r="V60" i="7"/>
  <c r="U60" i="7"/>
  <c r="T61" i="7"/>
  <c r="Q61" i="7"/>
  <c r="S61" i="7"/>
  <c r="R61" i="7"/>
  <c r="C381" i="6"/>
  <c r="C381" i="7"/>
  <c r="M381" i="7" s="1"/>
  <c r="G61" i="4"/>
  <c r="H61" i="4" s="1"/>
  <c r="E61" i="6"/>
  <c r="H373" i="5"/>
  <c r="G373" i="5"/>
  <c r="F373" i="5"/>
  <c r="E393" i="4"/>
  <c r="C394" i="4"/>
  <c r="E62" i="7"/>
  <c r="N62" i="7" s="1"/>
  <c r="H382" i="3"/>
  <c r="F383" i="3"/>
  <c r="I382" i="3"/>
  <c r="G383" i="3"/>
  <c r="K373" i="6" l="1"/>
  <c r="K373" i="7"/>
  <c r="J373" i="6"/>
  <c r="J373" i="7"/>
  <c r="P372" i="7"/>
  <c r="L373" i="6"/>
  <c r="L373" i="7"/>
  <c r="P373" i="7" s="1"/>
  <c r="D393" i="6"/>
  <c r="D393" i="7"/>
  <c r="V61" i="7"/>
  <c r="U61" i="7"/>
  <c r="S62" i="7"/>
  <c r="R62" i="7"/>
  <c r="T62" i="7"/>
  <c r="Q62" i="7"/>
  <c r="C382" i="6"/>
  <c r="C382" i="7"/>
  <c r="M382" i="7" s="1"/>
  <c r="G62" i="4"/>
  <c r="H62" i="4" s="1"/>
  <c r="E62" i="6"/>
  <c r="F374" i="5"/>
  <c r="H374" i="5"/>
  <c r="G374" i="5"/>
  <c r="E394" i="4"/>
  <c r="C395" i="4"/>
  <c r="E63" i="7"/>
  <c r="N63" i="7" s="1"/>
  <c r="H383" i="3"/>
  <c r="F384" i="3"/>
  <c r="G384" i="3"/>
  <c r="I383" i="3"/>
  <c r="K374" i="6" l="1"/>
  <c r="K374" i="7"/>
  <c r="J374" i="6"/>
  <c r="J374" i="7"/>
  <c r="L374" i="6"/>
  <c r="L374" i="7"/>
  <c r="P374" i="7" s="1"/>
  <c r="D394" i="6"/>
  <c r="D394" i="7"/>
  <c r="V62" i="7"/>
  <c r="U62" i="7"/>
  <c r="S63" i="7"/>
  <c r="R63" i="7"/>
  <c r="Q63" i="7"/>
  <c r="T63" i="7"/>
  <c r="C383" i="6"/>
  <c r="C383" i="7"/>
  <c r="M383" i="7" s="1"/>
  <c r="G63" i="4"/>
  <c r="H63" i="4" s="1"/>
  <c r="E63" i="6"/>
  <c r="G375" i="5"/>
  <c r="F375" i="5"/>
  <c r="H375" i="5"/>
  <c r="E395" i="4"/>
  <c r="C396" i="4"/>
  <c r="E64" i="7"/>
  <c r="N64" i="7" s="1"/>
  <c r="G385" i="3"/>
  <c r="F385" i="3"/>
  <c r="H384" i="3"/>
  <c r="I384" i="3" s="1"/>
  <c r="J375" i="6" l="1"/>
  <c r="J375" i="7"/>
  <c r="L375" i="6"/>
  <c r="L375" i="7"/>
  <c r="K375" i="6"/>
  <c r="K375" i="7"/>
  <c r="D395" i="6"/>
  <c r="D395" i="7"/>
  <c r="V63" i="7"/>
  <c r="U63" i="7"/>
  <c r="Q64" i="7"/>
  <c r="R64" i="7"/>
  <c r="S64" i="7"/>
  <c r="T64" i="7"/>
  <c r="C384" i="6"/>
  <c r="C384" i="7"/>
  <c r="M384" i="7" s="1"/>
  <c r="G64" i="4"/>
  <c r="H64" i="4" s="1"/>
  <c r="E64" i="6"/>
  <c r="F376" i="5"/>
  <c r="H376" i="5"/>
  <c r="G376" i="5"/>
  <c r="E396" i="4"/>
  <c r="C397" i="4"/>
  <c r="E65" i="7"/>
  <c r="N65" i="7" s="1"/>
  <c r="H385" i="3"/>
  <c r="F386" i="3"/>
  <c r="G386" i="3"/>
  <c r="I385" i="3"/>
  <c r="L376" i="6" l="1"/>
  <c r="L376" i="7"/>
  <c r="K376" i="6"/>
  <c r="K376" i="7"/>
  <c r="J376" i="6"/>
  <c r="J376" i="7"/>
  <c r="P375" i="7"/>
  <c r="U64" i="7"/>
  <c r="V64" i="7"/>
  <c r="D396" i="6"/>
  <c r="D396" i="7"/>
  <c r="R65" i="7"/>
  <c r="S65" i="7"/>
  <c r="T65" i="7"/>
  <c r="Q65" i="7"/>
  <c r="C385" i="6"/>
  <c r="C385" i="7"/>
  <c r="M385" i="7" s="1"/>
  <c r="G65" i="4"/>
  <c r="H65" i="4" s="1"/>
  <c r="E65" i="6"/>
  <c r="H377" i="5"/>
  <c r="G377" i="5"/>
  <c r="F377" i="5"/>
  <c r="E397" i="4"/>
  <c r="C398" i="4"/>
  <c r="E66" i="7"/>
  <c r="N66" i="7" s="1"/>
  <c r="F387" i="3"/>
  <c r="H386" i="3"/>
  <c r="I386" i="3" s="1"/>
  <c r="G387" i="3"/>
  <c r="K377" i="6" l="1"/>
  <c r="K377" i="7"/>
  <c r="L377" i="6"/>
  <c r="L377" i="7"/>
  <c r="P376" i="7"/>
  <c r="J377" i="6"/>
  <c r="J377" i="7"/>
  <c r="D397" i="6"/>
  <c r="D397" i="7"/>
  <c r="V65" i="7"/>
  <c r="U65" i="7"/>
  <c r="Q66" i="7"/>
  <c r="T66" i="7"/>
  <c r="S66" i="7"/>
  <c r="R66" i="7"/>
  <c r="C386" i="6"/>
  <c r="C386" i="7"/>
  <c r="M386" i="7" s="1"/>
  <c r="G66" i="4"/>
  <c r="H66" i="4" s="1"/>
  <c r="E66" i="6"/>
  <c r="G378" i="5"/>
  <c r="F378" i="5"/>
  <c r="H378" i="5"/>
  <c r="E398" i="4"/>
  <c r="C399" i="4"/>
  <c r="E67" i="7"/>
  <c r="N67" i="7" s="1"/>
  <c r="G388" i="3"/>
  <c r="H387" i="3"/>
  <c r="I387" i="3" s="1"/>
  <c r="F388" i="3"/>
  <c r="L378" i="6" l="1"/>
  <c r="L378" i="7"/>
  <c r="K378" i="6"/>
  <c r="K378" i="7"/>
  <c r="J378" i="6"/>
  <c r="J378" i="7"/>
  <c r="P377" i="7"/>
  <c r="D398" i="6"/>
  <c r="D398" i="7"/>
  <c r="U66" i="7"/>
  <c r="V66" i="7"/>
  <c r="R67" i="7"/>
  <c r="Q67" i="7"/>
  <c r="S67" i="7"/>
  <c r="T67" i="7"/>
  <c r="C387" i="6"/>
  <c r="C387" i="7"/>
  <c r="M387" i="7" s="1"/>
  <c r="G67" i="4"/>
  <c r="H67" i="4" s="1"/>
  <c r="E67" i="6"/>
  <c r="G379" i="5"/>
  <c r="F379" i="5"/>
  <c r="H379" i="5"/>
  <c r="E399" i="4"/>
  <c r="C400" i="4"/>
  <c r="E68" i="7"/>
  <c r="N68" i="7" s="1"/>
  <c r="F389" i="3"/>
  <c r="H388" i="3"/>
  <c r="I388" i="3" s="1"/>
  <c r="G389" i="3"/>
  <c r="K379" i="6" l="1"/>
  <c r="K379" i="7"/>
  <c r="V67" i="7"/>
  <c r="P378" i="7"/>
  <c r="L379" i="6"/>
  <c r="L379" i="7"/>
  <c r="J379" i="6"/>
  <c r="J379" i="7"/>
  <c r="D399" i="6"/>
  <c r="D399" i="7"/>
  <c r="U67" i="7"/>
  <c r="T68" i="7"/>
  <c r="Q68" i="7"/>
  <c r="R68" i="7"/>
  <c r="S68" i="7"/>
  <c r="C388" i="6"/>
  <c r="C388" i="7"/>
  <c r="M388" i="7" s="1"/>
  <c r="G68" i="4"/>
  <c r="H68" i="4" s="1"/>
  <c r="E68" i="6"/>
  <c r="H380" i="5"/>
  <c r="G380" i="5"/>
  <c r="F380" i="5"/>
  <c r="E400" i="4"/>
  <c r="C401" i="4"/>
  <c r="E69" i="7"/>
  <c r="N69" i="7" s="1"/>
  <c r="G390" i="3"/>
  <c r="H389" i="3"/>
  <c r="I389" i="3" s="1"/>
  <c r="F390" i="3"/>
  <c r="J380" i="6" l="1"/>
  <c r="J380" i="7"/>
  <c r="K380" i="6"/>
  <c r="K380" i="7"/>
  <c r="L380" i="6"/>
  <c r="L380" i="7"/>
  <c r="P380" i="7" s="1"/>
  <c r="P379" i="7"/>
  <c r="R69" i="7"/>
  <c r="T69" i="7"/>
  <c r="S69" i="7"/>
  <c r="Q69" i="7"/>
  <c r="D400" i="6"/>
  <c r="D400" i="7"/>
  <c r="U68" i="7"/>
  <c r="V68" i="7"/>
  <c r="C389" i="6"/>
  <c r="C389" i="7"/>
  <c r="M389" i="7" s="1"/>
  <c r="G69" i="4"/>
  <c r="H69" i="4" s="1"/>
  <c r="E69" i="6"/>
  <c r="G381" i="5"/>
  <c r="F381" i="5"/>
  <c r="H381" i="5"/>
  <c r="E401" i="4"/>
  <c r="C402" i="4"/>
  <c r="E70" i="7"/>
  <c r="N70" i="7" s="1"/>
  <c r="F391" i="3"/>
  <c r="H390" i="3"/>
  <c r="I390" i="3" s="1"/>
  <c r="G391" i="3"/>
  <c r="L381" i="6" l="1"/>
  <c r="L381" i="7"/>
  <c r="J381" i="6"/>
  <c r="J381" i="7"/>
  <c r="K381" i="6"/>
  <c r="K381" i="7"/>
  <c r="U69" i="7"/>
  <c r="V69" i="7"/>
  <c r="D401" i="6"/>
  <c r="D401" i="7"/>
  <c r="Q70" i="7"/>
  <c r="R70" i="7"/>
  <c r="S70" i="7"/>
  <c r="T70" i="7"/>
  <c r="C390" i="6"/>
  <c r="C390" i="7"/>
  <c r="M390" i="7" s="1"/>
  <c r="G70" i="4"/>
  <c r="H70" i="4" s="1"/>
  <c r="E70" i="6"/>
  <c r="G382" i="5"/>
  <c r="F382" i="5"/>
  <c r="H382" i="5"/>
  <c r="E402" i="4"/>
  <c r="C403" i="4"/>
  <c r="E71" i="7"/>
  <c r="N71" i="7" s="1"/>
  <c r="G392" i="3"/>
  <c r="H391" i="3"/>
  <c r="I391" i="3" s="1"/>
  <c r="F392" i="3"/>
  <c r="J382" i="6" l="1"/>
  <c r="J382" i="7"/>
  <c r="K382" i="6"/>
  <c r="K382" i="7"/>
  <c r="L382" i="6"/>
  <c r="L382" i="7"/>
  <c r="P382" i="7" s="1"/>
  <c r="P381" i="7"/>
  <c r="U70" i="7"/>
  <c r="V70" i="7"/>
  <c r="D402" i="6"/>
  <c r="D402" i="7"/>
  <c r="T71" i="7"/>
  <c r="S71" i="7"/>
  <c r="Q71" i="7"/>
  <c r="R71" i="7"/>
  <c r="C391" i="6"/>
  <c r="C391" i="7"/>
  <c r="M391" i="7" s="1"/>
  <c r="G71" i="4"/>
  <c r="H71" i="4" s="1"/>
  <c r="E71" i="6"/>
  <c r="H383" i="5"/>
  <c r="G383" i="5"/>
  <c r="F383" i="5"/>
  <c r="E403" i="4"/>
  <c r="C404" i="4"/>
  <c r="E72" i="7"/>
  <c r="N72" i="7" s="1"/>
  <c r="G393" i="3"/>
  <c r="F393" i="3"/>
  <c r="H392" i="3"/>
  <c r="I392" i="3" s="1"/>
  <c r="J383" i="6" l="1"/>
  <c r="J383" i="7"/>
  <c r="K383" i="6"/>
  <c r="K383" i="7"/>
  <c r="L383" i="6"/>
  <c r="L383" i="7"/>
  <c r="P383" i="7" s="1"/>
  <c r="D403" i="6"/>
  <c r="D403" i="7"/>
  <c r="U71" i="7"/>
  <c r="V71" i="7"/>
  <c r="S72" i="7"/>
  <c r="Q72" i="7"/>
  <c r="T72" i="7"/>
  <c r="R72" i="7"/>
  <c r="C392" i="6"/>
  <c r="C392" i="7"/>
  <c r="M392" i="7" s="1"/>
  <c r="G72" i="4"/>
  <c r="H72" i="4" s="1"/>
  <c r="E72" i="6"/>
  <c r="G384" i="5"/>
  <c r="F384" i="5"/>
  <c r="H384" i="5"/>
  <c r="E404" i="4"/>
  <c r="C405" i="4"/>
  <c r="E73" i="7"/>
  <c r="N73" i="7" s="1"/>
  <c r="H393" i="3"/>
  <c r="F394" i="3"/>
  <c r="I393" i="3"/>
  <c r="G394" i="3"/>
  <c r="J384" i="6" l="1"/>
  <c r="J384" i="7"/>
  <c r="L384" i="6"/>
  <c r="L384" i="7"/>
  <c r="K384" i="6"/>
  <c r="K384" i="7"/>
  <c r="D404" i="6"/>
  <c r="D404" i="7"/>
  <c r="V72" i="7"/>
  <c r="U72" i="7"/>
  <c r="T73" i="7"/>
  <c r="R73" i="7"/>
  <c r="Q73" i="7"/>
  <c r="S73" i="7"/>
  <c r="C393" i="6"/>
  <c r="C393" i="7"/>
  <c r="M393" i="7" s="1"/>
  <c r="G73" i="4"/>
  <c r="H73" i="4" s="1"/>
  <c r="E73" i="6"/>
  <c r="F385" i="5"/>
  <c r="H385" i="5"/>
  <c r="G385" i="5"/>
  <c r="E405" i="4"/>
  <c r="C406" i="4"/>
  <c r="E74" i="7"/>
  <c r="N74" i="7" s="1"/>
  <c r="G395" i="3"/>
  <c r="F395" i="3"/>
  <c r="H394" i="3"/>
  <c r="I394" i="3" s="1"/>
  <c r="L385" i="6" l="1"/>
  <c r="L385" i="7"/>
  <c r="K385" i="6"/>
  <c r="K385" i="7"/>
  <c r="J385" i="6"/>
  <c r="J385" i="7"/>
  <c r="P384" i="7"/>
  <c r="D405" i="6"/>
  <c r="D405" i="7"/>
  <c r="U73" i="7"/>
  <c r="V73" i="7"/>
  <c r="Q74" i="7"/>
  <c r="S74" i="7"/>
  <c r="R74" i="7"/>
  <c r="T74" i="7"/>
  <c r="C394" i="6"/>
  <c r="C394" i="7"/>
  <c r="M394" i="7" s="1"/>
  <c r="G74" i="4"/>
  <c r="H74" i="4" s="1"/>
  <c r="E74" i="6"/>
  <c r="H386" i="5"/>
  <c r="F386" i="5"/>
  <c r="G386" i="5"/>
  <c r="E406" i="4"/>
  <c r="C407" i="4"/>
  <c r="E75" i="7"/>
  <c r="N75" i="7" s="1"/>
  <c r="H395" i="3"/>
  <c r="F396" i="3"/>
  <c r="I395" i="3"/>
  <c r="G396" i="3"/>
  <c r="K386" i="6" l="1"/>
  <c r="K386" i="7"/>
  <c r="P385" i="7"/>
  <c r="J386" i="6"/>
  <c r="J386" i="7"/>
  <c r="L386" i="6"/>
  <c r="L386" i="7"/>
  <c r="P386" i="7" s="1"/>
  <c r="D406" i="6"/>
  <c r="D406" i="7"/>
  <c r="V74" i="7"/>
  <c r="U74" i="7"/>
  <c r="Q75" i="7"/>
  <c r="R75" i="7"/>
  <c r="S75" i="7"/>
  <c r="T75" i="7"/>
  <c r="C395" i="6"/>
  <c r="C395" i="7"/>
  <c r="M395" i="7" s="1"/>
  <c r="G75" i="4"/>
  <c r="H75" i="4" s="1"/>
  <c r="E75" i="6"/>
  <c r="G387" i="5"/>
  <c r="F387" i="5"/>
  <c r="H387" i="5"/>
  <c r="E407" i="4"/>
  <c r="C408" i="4"/>
  <c r="E76" i="7"/>
  <c r="N76" i="7" s="1"/>
  <c r="G397" i="3"/>
  <c r="F397" i="3"/>
  <c r="H396" i="3"/>
  <c r="I396" i="3" s="1"/>
  <c r="J387" i="6" l="1"/>
  <c r="J387" i="7"/>
  <c r="L387" i="6"/>
  <c r="L387" i="7"/>
  <c r="K387" i="6"/>
  <c r="K387" i="7"/>
  <c r="D407" i="6"/>
  <c r="D407" i="7"/>
  <c r="V75" i="7"/>
  <c r="U75" i="7"/>
  <c r="S76" i="7"/>
  <c r="R76" i="7"/>
  <c r="Q76" i="7"/>
  <c r="T76" i="7"/>
  <c r="C396" i="6"/>
  <c r="C396" i="7"/>
  <c r="M396" i="7" s="1"/>
  <c r="G76" i="4"/>
  <c r="H76" i="4" s="1"/>
  <c r="E76" i="6"/>
  <c r="H388" i="5"/>
  <c r="G388" i="5"/>
  <c r="F388" i="5"/>
  <c r="E408" i="4"/>
  <c r="C409" i="4"/>
  <c r="E77" i="7"/>
  <c r="N77" i="7" s="1"/>
  <c r="H397" i="3"/>
  <c r="I397" i="3" s="1"/>
  <c r="F398" i="3"/>
  <c r="G398" i="3"/>
  <c r="L388" i="6" l="1"/>
  <c r="L388" i="7"/>
  <c r="P387" i="7"/>
  <c r="J388" i="6"/>
  <c r="J388" i="7"/>
  <c r="K388" i="6"/>
  <c r="K388" i="7"/>
  <c r="D408" i="6"/>
  <c r="D408" i="7"/>
  <c r="U76" i="7"/>
  <c r="V76" i="7"/>
  <c r="Q77" i="7"/>
  <c r="R77" i="7"/>
  <c r="T77" i="7"/>
  <c r="S77" i="7"/>
  <c r="C397" i="6"/>
  <c r="C397" i="7"/>
  <c r="M397" i="7" s="1"/>
  <c r="G77" i="4"/>
  <c r="H77" i="4" s="1"/>
  <c r="E77" i="6"/>
  <c r="F389" i="5"/>
  <c r="G389" i="5"/>
  <c r="H389" i="5"/>
  <c r="E409" i="4"/>
  <c r="C410" i="4"/>
  <c r="E78" i="7"/>
  <c r="N78" i="7" s="1"/>
  <c r="F399" i="3"/>
  <c r="H398" i="3"/>
  <c r="I398" i="3" s="1"/>
  <c r="G399" i="3"/>
  <c r="J389" i="6" l="1"/>
  <c r="J389" i="7"/>
  <c r="L389" i="6"/>
  <c r="L389" i="7"/>
  <c r="K389" i="6"/>
  <c r="K389" i="7"/>
  <c r="P388" i="7"/>
  <c r="D409" i="6"/>
  <c r="D409" i="7"/>
  <c r="V77" i="7"/>
  <c r="U77" i="7"/>
  <c r="Q78" i="7"/>
  <c r="R78" i="7"/>
  <c r="S78" i="7"/>
  <c r="T78" i="7"/>
  <c r="C398" i="6"/>
  <c r="C398" i="7"/>
  <c r="M398" i="7" s="1"/>
  <c r="G78" i="4"/>
  <c r="H78" i="4" s="1"/>
  <c r="E78" i="6"/>
  <c r="G390" i="5"/>
  <c r="F390" i="5"/>
  <c r="H390" i="5"/>
  <c r="E410" i="4"/>
  <c r="C411" i="4"/>
  <c r="E79" i="7"/>
  <c r="N79" i="7" s="1"/>
  <c r="G400" i="3"/>
  <c r="H399" i="3"/>
  <c r="I399" i="3" s="1"/>
  <c r="F400" i="3"/>
  <c r="L390" i="6" l="1"/>
  <c r="L390" i="7"/>
  <c r="J390" i="6"/>
  <c r="J390" i="7"/>
  <c r="K390" i="6"/>
  <c r="K390" i="7"/>
  <c r="P389" i="7"/>
  <c r="D410" i="6"/>
  <c r="D410" i="7"/>
  <c r="U78" i="7"/>
  <c r="V78" i="7"/>
  <c r="Q79" i="7"/>
  <c r="T79" i="7"/>
  <c r="S79" i="7"/>
  <c r="R79" i="7"/>
  <c r="C399" i="6"/>
  <c r="C399" i="7"/>
  <c r="M399" i="7" s="1"/>
  <c r="G79" i="4"/>
  <c r="H79" i="4" s="1"/>
  <c r="E79" i="6"/>
  <c r="H391" i="5"/>
  <c r="G391" i="5"/>
  <c r="F391" i="5"/>
  <c r="E411" i="4"/>
  <c r="C412" i="4"/>
  <c r="E80" i="7"/>
  <c r="N80" i="7" s="1"/>
  <c r="H400" i="3"/>
  <c r="F401" i="3"/>
  <c r="I400" i="3"/>
  <c r="G401" i="3"/>
  <c r="J391" i="6" l="1"/>
  <c r="J391" i="7"/>
  <c r="L391" i="6"/>
  <c r="L391" i="7"/>
  <c r="P390" i="7"/>
  <c r="K391" i="6"/>
  <c r="K391" i="7"/>
  <c r="U79" i="7"/>
  <c r="V79" i="7"/>
  <c r="D411" i="6"/>
  <c r="D411" i="7"/>
  <c r="T80" i="7"/>
  <c r="S80" i="7"/>
  <c r="R80" i="7"/>
  <c r="Q80" i="7"/>
  <c r="C400" i="6"/>
  <c r="C400" i="7"/>
  <c r="M400" i="7" s="1"/>
  <c r="G80" i="4"/>
  <c r="H80" i="4" s="1"/>
  <c r="E80" i="6"/>
  <c r="F392" i="5"/>
  <c r="H392" i="5"/>
  <c r="G392" i="5"/>
  <c r="E412" i="4"/>
  <c r="C413" i="4"/>
  <c r="E81" i="7"/>
  <c r="N81" i="7" s="1"/>
  <c r="G402" i="3"/>
  <c r="H401" i="3"/>
  <c r="I401" i="3" s="1"/>
  <c r="F402" i="3"/>
  <c r="L392" i="6" l="1"/>
  <c r="L392" i="7"/>
  <c r="J392" i="6"/>
  <c r="J392" i="7"/>
  <c r="P391" i="7"/>
  <c r="K392" i="6"/>
  <c r="K392" i="7"/>
  <c r="V80" i="7"/>
  <c r="U80" i="7"/>
  <c r="D412" i="6"/>
  <c r="D412" i="7"/>
  <c r="S81" i="7"/>
  <c r="R81" i="7"/>
  <c r="T81" i="7"/>
  <c r="Q81" i="7"/>
  <c r="C401" i="6"/>
  <c r="C401" i="7"/>
  <c r="M401" i="7" s="1"/>
  <c r="G81" i="4"/>
  <c r="H81" i="4" s="1"/>
  <c r="E81" i="6"/>
  <c r="G393" i="5"/>
  <c r="F393" i="5"/>
  <c r="H393" i="5"/>
  <c r="E413" i="4"/>
  <c r="C414" i="4"/>
  <c r="E82" i="7"/>
  <c r="N82" i="7" s="1"/>
  <c r="H402" i="3"/>
  <c r="I402" i="3" s="1"/>
  <c r="F403" i="3"/>
  <c r="G403" i="3"/>
  <c r="K393" i="6" l="1"/>
  <c r="K393" i="7"/>
  <c r="L393" i="6"/>
  <c r="L393" i="7"/>
  <c r="J393" i="6"/>
  <c r="J393" i="7"/>
  <c r="P392" i="7"/>
  <c r="D413" i="6"/>
  <c r="D413" i="7"/>
  <c r="V81" i="7"/>
  <c r="U81" i="7"/>
  <c r="T82" i="7"/>
  <c r="R82" i="7"/>
  <c r="Q82" i="7"/>
  <c r="S82" i="7"/>
  <c r="C402" i="6"/>
  <c r="C402" i="7"/>
  <c r="M402" i="7" s="1"/>
  <c r="G82" i="4"/>
  <c r="H82" i="4" s="1"/>
  <c r="E82" i="6"/>
  <c r="H394" i="5"/>
  <c r="G394" i="5"/>
  <c r="F394" i="5"/>
  <c r="E414" i="4"/>
  <c r="C415" i="4"/>
  <c r="E83" i="7"/>
  <c r="N83" i="7" s="1"/>
  <c r="G404" i="3"/>
  <c r="H403" i="3"/>
  <c r="I403" i="3" s="1"/>
  <c r="F404" i="3"/>
  <c r="J394" i="6" l="1"/>
  <c r="J394" i="7"/>
  <c r="K394" i="6"/>
  <c r="K394" i="7"/>
  <c r="L394" i="6"/>
  <c r="L394" i="7"/>
  <c r="P394" i="7" s="1"/>
  <c r="P393" i="7"/>
  <c r="D414" i="6"/>
  <c r="D414" i="7"/>
  <c r="V82" i="7"/>
  <c r="U82" i="7"/>
  <c r="R83" i="7"/>
  <c r="T83" i="7"/>
  <c r="Q83" i="7"/>
  <c r="S83" i="7"/>
  <c r="C403" i="6"/>
  <c r="C403" i="7"/>
  <c r="M403" i="7" s="1"/>
  <c r="G83" i="4"/>
  <c r="H83" i="4" s="1"/>
  <c r="E83" i="6"/>
  <c r="H395" i="5"/>
  <c r="G395" i="5"/>
  <c r="F395" i="5"/>
  <c r="E415" i="4"/>
  <c r="C416" i="4"/>
  <c r="E84" i="7"/>
  <c r="N84" i="7" s="1"/>
  <c r="H404" i="3"/>
  <c r="F405" i="3"/>
  <c r="G405" i="3"/>
  <c r="I404" i="3"/>
  <c r="K395" i="6" l="1"/>
  <c r="K395" i="7"/>
  <c r="L395" i="6"/>
  <c r="L395" i="7"/>
  <c r="J395" i="6"/>
  <c r="J395" i="7"/>
  <c r="U83" i="7"/>
  <c r="V83" i="7"/>
  <c r="D415" i="6"/>
  <c r="D415" i="7"/>
  <c r="S84" i="7"/>
  <c r="T84" i="7"/>
  <c r="R84" i="7"/>
  <c r="Q84" i="7"/>
  <c r="C404" i="6"/>
  <c r="C404" i="7"/>
  <c r="M404" i="7" s="1"/>
  <c r="G84" i="4"/>
  <c r="H84" i="4" s="1"/>
  <c r="E84" i="6"/>
  <c r="G396" i="5"/>
  <c r="F396" i="5"/>
  <c r="H396" i="5"/>
  <c r="E416" i="4"/>
  <c r="C417" i="4"/>
  <c r="E85" i="7"/>
  <c r="N85" i="7" s="1"/>
  <c r="G406" i="3"/>
  <c r="F406" i="3"/>
  <c r="H405" i="3"/>
  <c r="I405" i="3" s="1"/>
  <c r="P395" i="7" l="1"/>
  <c r="L396" i="6"/>
  <c r="L396" i="7"/>
  <c r="J396" i="6"/>
  <c r="J396" i="7"/>
  <c r="K396" i="6"/>
  <c r="K396" i="7"/>
  <c r="D416" i="6"/>
  <c r="D416" i="7"/>
  <c r="U84" i="7"/>
  <c r="V84" i="7"/>
  <c r="T85" i="7"/>
  <c r="S85" i="7"/>
  <c r="Q85" i="7"/>
  <c r="R85" i="7"/>
  <c r="C405" i="6"/>
  <c r="C405" i="7"/>
  <c r="M405" i="7" s="1"/>
  <c r="G85" i="4"/>
  <c r="H85" i="4" s="1"/>
  <c r="E85" i="6"/>
  <c r="H397" i="5"/>
  <c r="F397" i="5"/>
  <c r="G397" i="5"/>
  <c r="E417" i="4"/>
  <c r="C418" i="4"/>
  <c r="E86" i="7"/>
  <c r="N86" i="7" s="1"/>
  <c r="F407" i="3"/>
  <c r="H406" i="3"/>
  <c r="G407" i="3"/>
  <c r="I406" i="3"/>
  <c r="J397" i="6" l="1"/>
  <c r="J397" i="7"/>
  <c r="K397" i="6"/>
  <c r="K397" i="7"/>
  <c r="L397" i="6"/>
  <c r="L397" i="7"/>
  <c r="P396" i="7"/>
  <c r="D417" i="6"/>
  <c r="D417" i="7"/>
  <c r="U85" i="7"/>
  <c r="V85" i="7"/>
  <c r="T86" i="7"/>
  <c r="R86" i="7"/>
  <c r="S86" i="7"/>
  <c r="Q86" i="7"/>
  <c r="C406" i="6"/>
  <c r="C406" i="7"/>
  <c r="M406" i="7" s="1"/>
  <c r="G86" i="4"/>
  <c r="H86" i="4" s="1"/>
  <c r="E86" i="6"/>
  <c r="H398" i="5"/>
  <c r="F398" i="5"/>
  <c r="G398" i="5"/>
  <c r="E418" i="4"/>
  <c r="C419" i="4"/>
  <c r="E87" i="7"/>
  <c r="N87" i="7" s="1"/>
  <c r="G408" i="3"/>
  <c r="H407" i="3"/>
  <c r="I407" i="3" s="1"/>
  <c r="F408" i="3"/>
  <c r="P397" i="7" l="1"/>
  <c r="J398" i="6"/>
  <c r="J398" i="7"/>
  <c r="K398" i="6"/>
  <c r="K398" i="7"/>
  <c r="L398" i="6"/>
  <c r="L398" i="7"/>
  <c r="P398" i="7" s="1"/>
  <c r="D418" i="6"/>
  <c r="D418" i="7"/>
  <c r="U86" i="7"/>
  <c r="V86" i="7"/>
  <c r="T87" i="7"/>
  <c r="Q87" i="7"/>
  <c r="S87" i="7"/>
  <c r="R87" i="7"/>
  <c r="C407" i="6"/>
  <c r="C407" i="7"/>
  <c r="M407" i="7" s="1"/>
  <c r="G87" i="4"/>
  <c r="H87" i="4" s="1"/>
  <c r="E87" i="6"/>
  <c r="G399" i="5"/>
  <c r="F399" i="5"/>
  <c r="H399" i="5"/>
  <c r="E419" i="4"/>
  <c r="C420" i="4"/>
  <c r="E88" i="7"/>
  <c r="N88" i="7" s="1"/>
  <c r="F409" i="3"/>
  <c r="H408" i="3"/>
  <c r="G409" i="3"/>
  <c r="I408" i="3"/>
  <c r="K399" i="6" l="1"/>
  <c r="K399" i="7"/>
  <c r="L399" i="6"/>
  <c r="L399" i="7"/>
  <c r="J399" i="6"/>
  <c r="J399" i="7"/>
  <c r="D419" i="6"/>
  <c r="D419" i="7"/>
  <c r="U87" i="7"/>
  <c r="V87" i="7"/>
  <c r="S88" i="7"/>
  <c r="Q88" i="7"/>
  <c r="T88" i="7"/>
  <c r="R88" i="7"/>
  <c r="C408" i="6"/>
  <c r="C408" i="7"/>
  <c r="M408" i="7" s="1"/>
  <c r="G88" i="4"/>
  <c r="H88" i="4" s="1"/>
  <c r="E88" i="6"/>
  <c r="H400" i="5"/>
  <c r="G400" i="5"/>
  <c r="F400" i="5"/>
  <c r="E420" i="4"/>
  <c r="C421" i="4"/>
  <c r="E89" i="7"/>
  <c r="N89" i="7" s="1"/>
  <c r="G410" i="3"/>
  <c r="F410" i="3"/>
  <c r="H409" i="3"/>
  <c r="I409" i="3" s="1"/>
  <c r="J400" i="6" l="1"/>
  <c r="J400" i="7"/>
  <c r="L400" i="6"/>
  <c r="L400" i="7"/>
  <c r="P399" i="7"/>
  <c r="K400" i="6"/>
  <c r="K400" i="7"/>
  <c r="D420" i="6"/>
  <c r="D420" i="7"/>
  <c r="U88" i="7"/>
  <c r="V88" i="7"/>
  <c r="R89" i="7"/>
  <c r="T89" i="7"/>
  <c r="S89" i="7"/>
  <c r="Q89" i="7"/>
  <c r="C409" i="6"/>
  <c r="C409" i="7"/>
  <c r="M409" i="7" s="1"/>
  <c r="G89" i="4"/>
  <c r="H89" i="4" s="1"/>
  <c r="E89" i="6"/>
  <c r="F401" i="5"/>
  <c r="H401" i="5"/>
  <c r="G401" i="5"/>
  <c r="E421" i="4"/>
  <c r="C422" i="4"/>
  <c r="E90" i="7"/>
  <c r="N90" i="7" s="1"/>
  <c r="H410" i="3"/>
  <c r="F411" i="3"/>
  <c r="G411" i="3"/>
  <c r="I410" i="3"/>
  <c r="J401" i="6" l="1"/>
  <c r="J401" i="7"/>
  <c r="L401" i="6"/>
  <c r="L401" i="7"/>
  <c r="P400" i="7"/>
  <c r="K401" i="6"/>
  <c r="K401" i="7"/>
  <c r="D421" i="6"/>
  <c r="D421" i="7"/>
  <c r="U89" i="7"/>
  <c r="V89" i="7"/>
  <c r="S90" i="7"/>
  <c r="T90" i="7"/>
  <c r="R90" i="7"/>
  <c r="Q90" i="7"/>
  <c r="C410" i="6"/>
  <c r="C410" i="7"/>
  <c r="M410" i="7" s="1"/>
  <c r="G90" i="4"/>
  <c r="H90" i="4" s="1"/>
  <c r="E90" i="6"/>
  <c r="G402" i="5"/>
  <c r="F402" i="5"/>
  <c r="H402" i="5"/>
  <c r="E422" i="4"/>
  <c r="C423" i="4"/>
  <c r="E91" i="7"/>
  <c r="N91" i="7" s="1"/>
  <c r="G412" i="3"/>
  <c r="F412" i="3"/>
  <c r="H411" i="3"/>
  <c r="I411" i="3" s="1"/>
  <c r="J402" i="6" l="1"/>
  <c r="J402" i="7"/>
  <c r="L402" i="6"/>
  <c r="L402" i="7"/>
  <c r="K402" i="6"/>
  <c r="K402" i="7"/>
  <c r="P401" i="7"/>
  <c r="V90" i="7"/>
  <c r="U90" i="7"/>
  <c r="D422" i="6"/>
  <c r="D422" i="7"/>
  <c r="Q91" i="7"/>
  <c r="T91" i="7"/>
  <c r="R91" i="7"/>
  <c r="S91" i="7"/>
  <c r="C411" i="6"/>
  <c r="C411" i="7"/>
  <c r="M411" i="7" s="1"/>
  <c r="G91" i="4"/>
  <c r="H91" i="4" s="1"/>
  <c r="E91" i="6"/>
  <c r="F403" i="5"/>
  <c r="H403" i="5"/>
  <c r="G403" i="5"/>
  <c r="E423" i="4"/>
  <c r="C424" i="4"/>
  <c r="E92" i="7"/>
  <c r="N92" i="7" s="1"/>
  <c r="H412" i="3"/>
  <c r="F413" i="3"/>
  <c r="I412" i="3"/>
  <c r="G413" i="3"/>
  <c r="K403" i="6" l="1"/>
  <c r="K403" i="7"/>
  <c r="P402" i="7"/>
  <c r="L403" i="6"/>
  <c r="L403" i="7"/>
  <c r="J403" i="6"/>
  <c r="J403" i="7"/>
  <c r="D423" i="6"/>
  <c r="D423" i="7"/>
  <c r="U91" i="7"/>
  <c r="V91" i="7"/>
  <c r="Q92" i="7"/>
  <c r="R92" i="7"/>
  <c r="S92" i="7"/>
  <c r="T92" i="7"/>
  <c r="C412" i="6"/>
  <c r="C412" i="7"/>
  <c r="M412" i="7" s="1"/>
  <c r="G92" i="4"/>
  <c r="H92" i="4" s="1"/>
  <c r="E92" i="6"/>
  <c r="G404" i="5"/>
  <c r="F404" i="5"/>
  <c r="H404" i="5"/>
  <c r="E424" i="4"/>
  <c r="C425" i="4"/>
  <c r="E93" i="7"/>
  <c r="N93" i="7" s="1"/>
  <c r="H413" i="3"/>
  <c r="I413" i="3" s="1"/>
  <c r="F414" i="3"/>
  <c r="G414" i="3"/>
  <c r="K404" i="6" l="1"/>
  <c r="K404" i="7"/>
  <c r="L404" i="6"/>
  <c r="L404" i="7"/>
  <c r="J404" i="6"/>
  <c r="J404" i="7"/>
  <c r="P403" i="7"/>
  <c r="D424" i="6"/>
  <c r="D424" i="7"/>
  <c r="V92" i="7"/>
  <c r="U92" i="7"/>
  <c r="Q93" i="7"/>
  <c r="S93" i="7"/>
  <c r="T93" i="7"/>
  <c r="R93" i="7"/>
  <c r="C413" i="6"/>
  <c r="C413" i="7"/>
  <c r="M413" i="7" s="1"/>
  <c r="G93" i="4"/>
  <c r="H93" i="4" s="1"/>
  <c r="E93" i="6"/>
  <c r="G405" i="5"/>
  <c r="F405" i="5"/>
  <c r="H405" i="5"/>
  <c r="E425" i="4"/>
  <c r="C426" i="4"/>
  <c r="E94" i="7"/>
  <c r="N94" i="7" s="1"/>
  <c r="G415" i="3"/>
  <c r="H414" i="3"/>
  <c r="I414" i="3" s="1"/>
  <c r="F415" i="3"/>
  <c r="P404" i="7" l="1"/>
  <c r="J405" i="6"/>
  <c r="J405" i="7"/>
  <c r="L405" i="6"/>
  <c r="L405" i="7"/>
  <c r="K405" i="6"/>
  <c r="K405" i="7"/>
  <c r="D425" i="6"/>
  <c r="D425" i="7"/>
  <c r="V93" i="7"/>
  <c r="U93" i="7"/>
  <c r="R94" i="7"/>
  <c r="Q94" i="7"/>
  <c r="S94" i="7"/>
  <c r="T94" i="7"/>
  <c r="C414" i="6"/>
  <c r="C414" i="7"/>
  <c r="M414" i="7" s="1"/>
  <c r="G94" i="4"/>
  <c r="H94" i="4" s="1"/>
  <c r="E94" i="6"/>
  <c r="H406" i="5"/>
  <c r="G406" i="5"/>
  <c r="F406" i="5"/>
  <c r="E426" i="4"/>
  <c r="C427" i="4"/>
  <c r="E95" i="7"/>
  <c r="N95" i="7" s="1"/>
  <c r="H415" i="3"/>
  <c r="F416" i="3"/>
  <c r="G416" i="3"/>
  <c r="I415" i="3"/>
  <c r="P405" i="7" l="1"/>
  <c r="L406" i="6"/>
  <c r="L406" i="7"/>
  <c r="J406" i="6"/>
  <c r="J406" i="7"/>
  <c r="K406" i="6"/>
  <c r="K406" i="7"/>
  <c r="D426" i="6"/>
  <c r="D426" i="7"/>
  <c r="U94" i="7"/>
  <c r="V94" i="7"/>
  <c r="T95" i="7"/>
  <c r="R95" i="7"/>
  <c r="Q95" i="7"/>
  <c r="S95" i="7"/>
  <c r="C415" i="6"/>
  <c r="C415" i="7"/>
  <c r="M415" i="7" s="1"/>
  <c r="G95" i="4"/>
  <c r="H95" i="4" s="1"/>
  <c r="E95" i="6"/>
  <c r="H407" i="5"/>
  <c r="G407" i="5"/>
  <c r="F407" i="5"/>
  <c r="E427" i="4"/>
  <c r="C428" i="4"/>
  <c r="E96" i="7"/>
  <c r="N96" i="7" s="1"/>
  <c r="G417" i="3"/>
  <c r="F417" i="3"/>
  <c r="H416" i="3"/>
  <c r="I416" i="3" s="1"/>
  <c r="J407" i="6" l="1"/>
  <c r="J407" i="7"/>
  <c r="L407" i="6"/>
  <c r="L407" i="7"/>
  <c r="P406" i="7"/>
  <c r="K407" i="6"/>
  <c r="K407" i="7"/>
  <c r="D427" i="6"/>
  <c r="D427" i="7"/>
  <c r="U95" i="7"/>
  <c r="V95" i="7"/>
  <c r="T96" i="7"/>
  <c r="Q96" i="7"/>
  <c r="S96" i="7"/>
  <c r="R96" i="7"/>
  <c r="C416" i="6"/>
  <c r="C416" i="7"/>
  <c r="M416" i="7" s="1"/>
  <c r="G96" i="4"/>
  <c r="H96" i="4" s="1"/>
  <c r="E96" i="6"/>
  <c r="G408" i="5"/>
  <c r="F408" i="5"/>
  <c r="H408" i="5"/>
  <c r="E428" i="4"/>
  <c r="C429" i="4"/>
  <c r="E97" i="7"/>
  <c r="N97" i="7" s="1"/>
  <c r="F418" i="3"/>
  <c r="H417" i="3"/>
  <c r="G418" i="3"/>
  <c r="I417" i="3"/>
  <c r="J408" i="6" l="1"/>
  <c r="J408" i="7"/>
  <c r="P407" i="7"/>
  <c r="L408" i="6"/>
  <c r="L408" i="7"/>
  <c r="K408" i="6"/>
  <c r="K408" i="7"/>
  <c r="D428" i="6"/>
  <c r="D428" i="7"/>
  <c r="V96" i="7"/>
  <c r="U96" i="7"/>
  <c r="Q97" i="7"/>
  <c r="T97" i="7"/>
  <c r="S97" i="7"/>
  <c r="R97" i="7"/>
  <c r="C417" i="6"/>
  <c r="C417" i="7"/>
  <c r="M417" i="7" s="1"/>
  <c r="G97" i="4"/>
  <c r="H97" i="4" s="1"/>
  <c r="E97" i="6"/>
  <c r="H409" i="5"/>
  <c r="G409" i="5"/>
  <c r="F409" i="5"/>
  <c r="E429" i="4"/>
  <c r="C430" i="4"/>
  <c r="E98" i="7"/>
  <c r="N98" i="7" s="1"/>
  <c r="G419" i="3"/>
  <c r="H418" i="3"/>
  <c r="I418" i="3" s="1"/>
  <c r="F419" i="3"/>
  <c r="K409" i="6" l="1"/>
  <c r="K409" i="7"/>
  <c r="L409" i="6"/>
  <c r="L409" i="7"/>
  <c r="J409" i="6"/>
  <c r="J409" i="7"/>
  <c r="P408" i="7"/>
  <c r="D429" i="6"/>
  <c r="D429" i="7"/>
  <c r="U97" i="7"/>
  <c r="V97" i="7"/>
  <c r="T98" i="7"/>
  <c r="S98" i="7"/>
  <c r="Q98" i="7"/>
  <c r="R98" i="7"/>
  <c r="C418" i="6"/>
  <c r="C418" i="7"/>
  <c r="M418" i="7" s="1"/>
  <c r="G98" i="4"/>
  <c r="H98" i="4" s="1"/>
  <c r="E98" i="6"/>
  <c r="F410" i="5"/>
  <c r="G410" i="5"/>
  <c r="H410" i="5"/>
  <c r="E430" i="4"/>
  <c r="C431" i="4"/>
  <c r="E99" i="7"/>
  <c r="N99" i="7" s="1"/>
  <c r="H419" i="3"/>
  <c r="F420" i="3"/>
  <c r="G420" i="3"/>
  <c r="I419" i="3"/>
  <c r="J410" i="6" l="1"/>
  <c r="J410" i="7"/>
  <c r="K410" i="6"/>
  <c r="K410" i="7"/>
  <c r="L410" i="6"/>
  <c r="L410" i="7"/>
  <c r="P410" i="7" s="1"/>
  <c r="P409" i="7"/>
  <c r="U98" i="7"/>
  <c r="V98" i="7"/>
  <c r="D430" i="6"/>
  <c r="D430" i="7"/>
  <c r="Q99" i="7"/>
  <c r="R99" i="7"/>
  <c r="T99" i="7"/>
  <c r="S99" i="7"/>
  <c r="C419" i="6"/>
  <c r="C419" i="7"/>
  <c r="M419" i="7" s="1"/>
  <c r="G99" i="4"/>
  <c r="H99" i="4" s="1"/>
  <c r="E99" i="6"/>
  <c r="G411" i="5"/>
  <c r="F411" i="5"/>
  <c r="H411" i="5"/>
  <c r="E431" i="4"/>
  <c r="C432" i="4"/>
  <c r="E100" i="7"/>
  <c r="N100" i="7" s="1"/>
  <c r="G421" i="3"/>
  <c r="F421" i="3"/>
  <c r="H420" i="3"/>
  <c r="I420" i="3" s="1"/>
  <c r="L411" i="6" l="1"/>
  <c r="L411" i="7"/>
  <c r="K411" i="6"/>
  <c r="K411" i="7"/>
  <c r="J411" i="6"/>
  <c r="J411" i="7"/>
  <c r="D431" i="6"/>
  <c r="D431" i="7"/>
  <c r="V99" i="7"/>
  <c r="U99" i="7"/>
  <c r="T100" i="7"/>
  <c r="R100" i="7"/>
  <c r="Q100" i="7"/>
  <c r="S100" i="7"/>
  <c r="C420" i="6"/>
  <c r="C420" i="7"/>
  <c r="M420" i="7" s="1"/>
  <c r="G100" i="4"/>
  <c r="H100" i="4" s="1"/>
  <c r="E100" i="6"/>
  <c r="H412" i="5"/>
  <c r="G412" i="5"/>
  <c r="F412" i="5"/>
  <c r="E432" i="4"/>
  <c r="C433" i="4"/>
  <c r="E101" i="7"/>
  <c r="N101" i="7" s="1"/>
  <c r="G422" i="3"/>
  <c r="F422" i="3"/>
  <c r="H421" i="3"/>
  <c r="I421" i="3" s="1"/>
  <c r="J412" i="6" l="1"/>
  <c r="J412" i="7"/>
  <c r="L412" i="6"/>
  <c r="L412" i="7"/>
  <c r="P411" i="7"/>
  <c r="K412" i="6"/>
  <c r="K412" i="7"/>
  <c r="D432" i="6"/>
  <c r="D432" i="7"/>
  <c r="U100" i="7"/>
  <c r="V100" i="7"/>
  <c r="R101" i="7"/>
  <c r="S101" i="7"/>
  <c r="T101" i="7"/>
  <c r="Q101" i="7"/>
  <c r="C421" i="6"/>
  <c r="C421" i="7"/>
  <c r="M421" i="7" s="1"/>
  <c r="G101" i="4"/>
  <c r="H101" i="4" s="1"/>
  <c r="E101" i="6"/>
  <c r="H413" i="5"/>
  <c r="G413" i="5"/>
  <c r="F413" i="5"/>
  <c r="E433" i="4"/>
  <c r="C434" i="4"/>
  <c r="E102" i="7"/>
  <c r="N102" i="7" s="1"/>
  <c r="H422" i="3"/>
  <c r="F423" i="3"/>
  <c r="I422" i="3"/>
  <c r="G423" i="3"/>
  <c r="K413" i="6" l="1"/>
  <c r="K413" i="7"/>
  <c r="J413" i="6"/>
  <c r="J413" i="7"/>
  <c r="L413" i="6"/>
  <c r="L413" i="7"/>
  <c r="P413" i="7" s="1"/>
  <c r="P412" i="7"/>
  <c r="D433" i="6"/>
  <c r="D433" i="7"/>
  <c r="U101" i="7"/>
  <c r="V101" i="7"/>
  <c r="Q102" i="7"/>
  <c r="T102" i="7"/>
  <c r="S102" i="7"/>
  <c r="R102" i="7"/>
  <c r="C422" i="6"/>
  <c r="C422" i="7"/>
  <c r="M422" i="7" s="1"/>
  <c r="G102" i="4"/>
  <c r="H102" i="4" s="1"/>
  <c r="E102" i="6"/>
  <c r="G414" i="5"/>
  <c r="F414" i="5"/>
  <c r="H414" i="5"/>
  <c r="E434" i="4"/>
  <c r="C435" i="4"/>
  <c r="E103" i="7"/>
  <c r="N103" i="7" s="1"/>
  <c r="F424" i="3"/>
  <c r="H423" i="3"/>
  <c r="I423" i="3" s="1"/>
  <c r="G424" i="3"/>
  <c r="L414" i="6" l="1"/>
  <c r="L414" i="7"/>
  <c r="K414" i="6"/>
  <c r="K414" i="7"/>
  <c r="J414" i="6"/>
  <c r="J414" i="7"/>
  <c r="U102" i="7"/>
  <c r="V102" i="7"/>
  <c r="D434" i="6"/>
  <c r="D434" i="7"/>
  <c r="S103" i="7"/>
  <c r="Q103" i="7"/>
  <c r="R103" i="7"/>
  <c r="T103" i="7"/>
  <c r="C423" i="6"/>
  <c r="C423" i="7"/>
  <c r="M423" i="7" s="1"/>
  <c r="G103" i="4"/>
  <c r="H103" i="4" s="1"/>
  <c r="E103" i="6"/>
  <c r="H415" i="5"/>
  <c r="F415" i="5"/>
  <c r="G415" i="5"/>
  <c r="E435" i="4"/>
  <c r="C436" i="4"/>
  <c r="E104" i="7"/>
  <c r="N104" i="7" s="1"/>
  <c r="G425" i="3"/>
  <c r="H424" i="3"/>
  <c r="I424" i="3" s="1"/>
  <c r="F425" i="3"/>
  <c r="K415" i="6" l="1"/>
  <c r="K415" i="7"/>
  <c r="J415" i="6"/>
  <c r="J415" i="7"/>
  <c r="P414" i="7"/>
  <c r="L415" i="6"/>
  <c r="L415" i="7"/>
  <c r="P415" i="7" s="1"/>
  <c r="D435" i="6"/>
  <c r="D435" i="7"/>
  <c r="U103" i="7"/>
  <c r="V103" i="7"/>
  <c r="R104" i="7"/>
  <c r="Q104" i="7"/>
  <c r="S104" i="7"/>
  <c r="T104" i="7"/>
  <c r="C424" i="6"/>
  <c r="C424" i="7"/>
  <c r="M424" i="7" s="1"/>
  <c r="G104" i="4"/>
  <c r="H104" i="4" s="1"/>
  <c r="E104" i="6"/>
  <c r="H416" i="5"/>
  <c r="G416" i="5"/>
  <c r="F416" i="5"/>
  <c r="E436" i="4"/>
  <c r="C437" i="4"/>
  <c r="E105" i="7"/>
  <c r="N105" i="7" s="1"/>
  <c r="F426" i="3"/>
  <c r="H425" i="3"/>
  <c r="I425" i="3" s="1"/>
  <c r="G426" i="3"/>
  <c r="K416" i="6" l="1"/>
  <c r="K416" i="7"/>
  <c r="J416" i="6"/>
  <c r="J416" i="7"/>
  <c r="L416" i="6"/>
  <c r="L416" i="7"/>
  <c r="D436" i="6"/>
  <c r="D436" i="7"/>
  <c r="V104" i="7"/>
  <c r="U104" i="7"/>
  <c r="S105" i="7"/>
  <c r="R105" i="7"/>
  <c r="Q105" i="7"/>
  <c r="T105" i="7"/>
  <c r="C425" i="6"/>
  <c r="C425" i="7"/>
  <c r="M425" i="7" s="1"/>
  <c r="G105" i="4"/>
  <c r="H105" i="4" s="1"/>
  <c r="E105" i="6"/>
  <c r="G417" i="5"/>
  <c r="F417" i="5"/>
  <c r="H417" i="5"/>
  <c r="E437" i="4"/>
  <c r="C438" i="4"/>
  <c r="E106" i="7"/>
  <c r="N106" i="7" s="1"/>
  <c r="G427" i="3"/>
  <c r="H426" i="3"/>
  <c r="I426" i="3" s="1"/>
  <c r="F427" i="3"/>
  <c r="P416" i="7" l="1"/>
  <c r="J417" i="6"/>
  <c r="J417" i="7"/>
  <c r="K417" i="6"/>
  <c r="K417" i="7"/>
  <c r="L417" i="6"/>
  <c r="L417" i="7"/>
  <c r="P417" i="7" s="1"/>
  <c r="U105" i="7"/>
  <c r="V105" i="7"/>
  <c r="D437" i="6"/>
  <c r="D437" i="7"/>
  <c r="R106" i="7"/>
  <c r="T106" i="7"/>
  <c r="Q106" i="7"/>
  <c r="S106" i="7"/>
  <c r="C426" i="6"/>
  <c r="C426" i="7"/>
  <c r="M426" i="7" s="1"/>
  <c r="G106" i="4"/>
  <c r="H106" i="4" s="1"/>
  <c r="E106" i="6"/>
  <c r="F418" i="5"/>
  <c r="H418" i="5"/>
  <c r="G418" i="5"/>
  <c r="E438" i="4"/>
  <c r="C439" i="4"/>
  <c r="E107" i="7"/>
  <c r="N107" i="7" s="1"/>
  <c r="G428" i="3"/>
  <c r="F428" i="3"/>
  <c r="H427" i="3"/>
  <c r="I427" i="3" s="1"/>
  <c r="L418" i="6" l="1"/>
  <c r="L418" i="7"/>
  <c r="K418" i="6"/>
  <c r="K418" i="7"/>
  <c r="J418" i="6"/>
  <c r="J418" i="7"/>
  <c r="U106" i="7"/>
  <c r="V106" i="7"/>
  <c r="D438" i="6"/>
  <c r="D438" i="7"/>
  <c r="T107" i="7"/>
  <c r="Q107" i="7"/>
  <c r="S107" i="7"/>
  <c r="R107" i="7"/>
  <c r="C427" i="6"/>
  <c r="C427" i="7"/>
  <c r="M427" i="7" s="1"/>
  <c r="G107" i="4"/>
  <c r="H107" i="4" s="1"/>
  <c r="E107" i="6"/>
  <c r="H419" i="5"/>
  <c r="G419" i="5"/>
  <c r="F419" i="5"/>
  <c r="E439" i="4"/>
  <c r="C440" i="4"/>
  <c r="E108" i="7"/>
  <c r="N108" i="7" s="1"/>
  <c r="H428" i="3"/>
  <c r="I428" i="3" s="1"/>
  <c r="F429" i="3"/>
  <c r="G429" i="3"/>
  <c r="K419" i="6" l="1"/>
  <c r="K419" i="7"/>
  <c r="L419" i="6"/>
  <c r="L419" i="7"/>
  <c r="P418" i="7"/>
  <c r="J419" i="6"/>
  <c r="J419" i="7"/>
  <c r="D439" i="6"/>
  <c r="D439" i="7"/>
  <c r="V107" i="7"/>
  <c r="U107" i="7"/>
  <c r="S108" i="7"/>
  <c r="T108" i="7"/>
  <c r="Q108" i="7"/>
  <c r="R108" i="7"/>
  <c r="C428" i="6"/>
  <c r="C428" i="7"/>
  <c r="M428" i="7" s="1"/>
  <c r="G108" i="4"/>
  <c r="H108" i="4" s="1"/>
  <c r="E108" i="6"/>
  <c r="G420" i="5"/>
  <c r="F420" i="5"/>
  <c r="H420" i="5"/>
  <c r="E440" i="4"/>
  <c r="C441" i="4"/>
  <c r="E109" i="7"/>
  <c r="N109" i="7" s="1"/>
  <c r="G430" i="3"/>
  <c r="F430" i="3"/>
  <c r="H429" i="3"/>
  <c r="I429" i="3" s="1"/>
  <c r="L420" i="6" l="1"/>
  <c r="L420" i="7"/>
  <c r="J420" i="6"/>
  <c r="J420" i="7"/>
  <c r="K420" i="6"/>
  <c r="K420" i="7"/>
  <c r="P419" i="7"/>
  <c r="D440" i="6"/>
  <c r="D440" i="7"/>
  <c r="U108" i="7"/>
  <c r="V108" i="7"/>
  <c r="S109" i="7"/>
  <c r="Q109" i="7"/>
  <c r="T109" i="7"/>
  <c r="R109" i="7"/>
  <c r="C429" i="6"/>
  <c r="C429" i="7"/>
  <c r="M429" i="7" s="1"/>
  <c r="G109" i="4"/>
  <c r="H109" i="4" s="1"/>
  <c r="E109" i="6"/>
  <c r="F421" i="5"/>
  <c r="H421" i="5"/>
  <c r="G421" i="5"/>
  <c r="E441" i="4"/>
  <c r="C442" i="4"/>
  <c r="E110" i="7"/>
  <c r="N110" i="7" s="1"/>
  <c r="H430" i="3"/>
  <c r="F431" i="3"/>
  <c r="I430" i="3"/>
  <c r="G431" i="3"/>
  <c r="K421" i="6" l="1"/>
  <c r="K421" i="7"/>
  <c r="J421" i="6"/>
  <c r="J421" i="7"/>
  <c r="P420" i="7"/>
  <c r="L421" i="6"/>
  <c r="L421" i="7"/>
  <c r="P421" i="7" s="1"/>
  <c r="D441" i="6"/>
  <c r="D441" i="7"/>
  <c r="V109" i="7"/>
  <c r="U109" i="7"/>
  <c r="Q110" i="7"/>
  <c r="R110" i="7"/>
  <c r="T110" i="7"/>
  <c r="S110" i="7"/>
  <c r="C430" i="6"/>
  <c r="C430" i="7"/>
  <c r="M430" i="7" s="1"/>
  <c r="G110" i="4"/>
  <c r="H110" i="4" s="1"/>
  <c r="E110" i="6"/>
  <c r="G422" i="5"/>
  <c r="F422" i="5"/>
  <c r="H422" i="5"/>
  <c r="E442" i="4"/>
  <c r="C443" i="4"/>
  <c r="E111" i="7"/>
  <c r="N111" i="7" s="1"/>
  <c r="H431" i="3"/>
  <c r="F432" i="3"/>
  <c r="I431" i="3"/>
  <c r="G432" i="3"/>
  <c r="K422" i="6" l="1"/>
  <c r="K422" i="7"/>
  <c r="L422" i="6"/>
  <c r="L422" i="7"/>
  <c r="J422" i="6"/>
  <c r="J422" i="7"/>
  <c r="V110" i="7"/>
  <c r="U110" i="7"/>
  <c r="D442" i="6"/>
  <c r="D442" i="7"/>
  <c r="T111" i="7"/>
  <c r="S111" i="7"/>
  <c r="Q111" i="7"/>
  <c r="R111" i="7"/>
  <c r="C431" i="6"/>
  <c r="C431" i="7"/>
  <c r="M431" i="7" s="1"/>
  <c r="G111" i="4"/>
  <c r="H111" i="4" s="1"/>
  <c r="E111" i="6"/>
  <c r="G423" i="5"/>
  <c r="F423" i="5"/>
  <c r="H423" i="5"/>
  <c r="E443" i="4"/>
  <c r="C444" i="4"/>
  <c r="E112" i="7"/>
  <c r="N112" i="7" s="1"/>
  <c r="F433" i="3"/>
  <c r="H432" i="3"/>
  <c r="G433" i="3"/>
  <c r="I432" i="3"/>
  <c r="J423" i="6" l="1"/>
  <c r="J423" i="7"/>
  <c r="L423" i="6"/>
  <c r="L423" i="7"/>
  <c r="K423" i="6"/>
  <c r="K423" i="7"/>
  <c r="P422" i="7"/>
  <c r="D443" i="6"/>
  <c r="D443" i="7"/>
  <c r="V111" i="7"/>
  <c r="U111" i="7"/>
  <c r="R112" i="7"/>
  <c r="S112" i="7"/>
  <c r="Q112" i="7"/>
  <c r="T112" i="7"/>
  <c r="C432" i="6"/>
  <c r="C432" i="7"/>
  <c r="M432" i="7" s="1"/>
  <c r="G112" i="4"/>
  <c r="H112" i="4" s="1"/>
  <c r="E112" i="6"/>
  <c r="H424" i="5"/>
  <c r="G424" i="5"/>
  <c r="F424" i="5"/>
  <c r="E444" i="4"/>
  <c r="C445" i="4"/>
  <c r="E113" i="7"/>
  <c r="N113" i="7" s="1"/>
  <c r="G434" i="3"/>
  <c r="F434" i="3"/>
  <c r="H433" i="3"/>
  <c r="I433" i="3" s="1"/>
  <c r="L424" i="6" l="1"/>
  <c r="L424" i="7"/>
  <c r="J424" i="6"/>
  <c r="J424" i="7"/>
  <c r="K424" i="6"/>
  <c r="K424" i="7"/>
  <c r="P423" i="7"/>
  <c r="D444" i="6"/>
  <c r="D444" i="7"/>
  <c r="V112" i="7"/>
  <c r="U112" i="7"/>
  <c r="T113" i="7"/>
  <c r="Q113" i="7"/>
  <c r="R113" i="7"/>
  <c r="S113" i="7"/>
  <c r="C433" i="6"/>
  <c r="C433" i="7"/>
  <c r="M433" i="7" s="1"/>
  <c r="G113" i="4"/>
  <c r="H113" i="4" s="1"/>
  <c r="E113" i="6"/>
  <c r="H425" i="5"/>
  <c r="G425" i="5"/>
  <c r="F425" i="5"/>
  <c r="E445" i="4"/>
  <c r="C446" i="4"/>
  <c r="E114" i="7"/>
  <c r="N114" i="7" s="1"/>
  <c r="F435" i="3"/>
  <c r="H434" i="3"/>
  <c r="I434" i="3" s="1"/>
  <c r="G435" i="3"/>
  <c r="L425" i="6" l="1"/>
  <c r="L425" i="7"/>
  <c r="J425" i="6"/>
  <c r="J425" i="7"/>
  <c r="P424" i="7"/>
  <c r="K425" i="6"/>
  <c r="K425" i="7"/>
  <c r="D445" i="6"/>
  <c r="D445" i="7"/>
  <c r="V113" i="7"/>
  <c r="U113" i="7"/>
  <c r="R114" i="7"/>
  <c r="S114" i="7"/>
  <c r="T114" i="7"/>
  <c r="Q114" i="7"/>
  <c r="C434" i="6"/>
  <c r="C434" i="7"/>
  <c r="M434" i="7" s="1"/>
  <c r="G114" i="4"/>
  <c r="H114" i="4" s="1"/>
  <c r="E114" i="6"/>
  <c r="G426" i="5"/>
  <c r="F426" i="5"/>
  <c r="H426" i="5"/>
  <c r="E446" i="4"/>
  <c r="C447" i="4"/>
  <c r="E115" i="7"/>
  <c r="N115" i="7" s="1"/>
  <c r="H435" i="3"/>
  <c r="F436" i="3"/>
  <c r="I435" i="3"/>
  <c r="G436" i="3"/>
  <c r="J426" i="6" l="1"/>
  <c r="J426" i="7"/>
  <c r="P425" i="7"/>
  <c r="L426" i="6"/>
  <c r="L426" i="7"/>
  <c r="K426" i="6"/>
  <c r="K426" i="7"/>
  <c r="U114" i="7"/>
  <c r="V114" i="7"/>
  <c r="D446" i="6"/>
  <c r="D446" i="7"/>
  <c r="R115" i="7"/>
  <c r="T115" i="7"/>
  <c r="Q115" i="7"/>
  <c r="S115" i="7"/>
  <c r="C435" i="6"/>
  <c r="C435" i="7"/>
  <c r="M435" i="7" s="1"/>
  <c r="G115" i="4"/>
  <c r="H115" i="4" s="1"/>
  <c r="E115" i="6"/>
  <c r="H427" i="5"/>
  <c r="F427" i="5"/>
  <c r="G427" i="5"/>
  <c r="E447" i="4"/>
  <c r="C448" i="4"/>
  <c r="E116" i="7"/>
  <c r="N116" i="7" s="1"/>
  <c r="G437" i="3"/>
  <c r="F437" i="3"/>
  <c r="H436" i="3"/>
  <c r="I436" i="3" s="1"/>
  <c r="K427" i="6" l="1"/>
  <c r="K427" i="7"/>
  <c r="L427" i="6"/>
  <c r="L427" i="7"/>
  <c r="P426" i="7"/>
  <c r="J427" i="6"/>
  <c r="J427" i="7"/>
  <c r="D447" i="6"/>
  <c r="D447" i="7"/>
  <c r="U115" i="7"/>
  <c r="V115" i="7"/>
  <c r="R116" i="7"/>
  <c r="Q116" i="7"/>
  <c r="S116" i="7"/>
  <c r="T116" i="7"/>
  <c r="C436" i="6"/>
  <c r="C436" i="7"/>
  <c r="M436" i="7" s="1"/>
  <c r="G116" i="4"/>
  <c r="H116" i="4" s="1"/>
  <c r="E116" i="6"/>
  <c r="F428" i="5"/>
  <c r="H428" i="5"/>
  <c r="G428" i="5"/>
  <c r="E448" i="4"/>
  <c r="C449" i="4"/>
  <c r="E117" i="7"/>
  <c r="N117" i="7" s="1"/>
  <c r="G438" i="3"/>
  <c r="H437" i="3"/>
  <c r="I437" i="3" s="1"/>
  <c r="F438" i="3"/>
  <c r="K428" i="6" l="1"/>
  <c r="K428" i="7"/>
  <c r="P427" i="7"/>
  <c r="L428" i="6"/>
  <c r="L428" i="7"/>
  <c r="J428" i="6"/>
  <c r="J428" i="7"/>
  <c r="D448" i="6"/>
  <c r="D448" i="7"/>
  <c r="V116" i="7"/>
  <c r="U116" i="7"/>
  <c r="Q117" i="7"/>
  <c r="R117" i="7"/>
  <c r="T117" i="7"/>
  <c r="S117" i="7"/>
  <c r="C437" i="6"/>
  <c r="C437" i="7"/>
  <c r="M437" i="7" s="1"/>
  <c r="G117" i="4"/>
  <c r="H117" i="4" s="1"/>
  <c r="E117" i="6"/>
  <c r="G429" i="5"/>
  <c r="F429" i="5"/>
  <c r="H429" i="5"/>
  <c r="E449" i="4"/>
  <c r="C450" i="4"/>
  <c r="E118" i="7"/>
  <c r="N118" i="7" s="1"/>
  <c r="F439" i="3"/>
  <c r="H438" i="3"/>
  <c r="G439" i="3"/>
  <c r="I438" i="3"/>
  <c r="L429" i="6" l="1"/>
  <c r="L429" i="7"/>
  <c r="J429" i="6"/>
  <c r="J429" i="7"/>
  <c r="P428" i="7"/>
  <c r="K429" i="6"/>
  <c r="K429" i="7"/>
  <c r="D449" i="6"/>
  <c r="D449" i="7"/>
  <c r="V117" i="7"/>
  <c r="U117" i="7"/>
  <c r="Q118" i="7"/>
  <c r="R118" i="7"/>
  <c r="S118" i="7"/>
  <c r="T118" i="7"/>
  <c r="C438" i="6"/>
  <c r="C438" i="7"/>
  <c r="M438" i="7" s="1"/>
  <c r="G118" i="4"/>
  <c r="H118" i="4" s="1"/>
  <c r="E118" i="6"/>
  <c r="G430" i="5"/>
  <c r="H430" i="5"/>
  <c r="F430" i="5"/>
  <c r="E450" i="4"/>
  <c r="C451" i="4"/>
  <c r="E119" i="7"/>
  <c r="N119" i="7" s="1"/>
  <c r="G440" i="3"/>
  <c r="H439" i="3"/>
  <c r="I439" i="3" s="1"/>
  <c r="F440" i="3"/>
  <c r="J430" i="6" l="1"/>
  <c r="J430" i="7"/>
  <c r="K430" i="6"/>
  <c r="K430" i="7"/>
  <c r="L430" i="6"/>
  <c r="L430" i="7"/>
  <c r="P429" i="7"/>
  <c r="D450" i="6"/>
  <c r="D450" i="7"/>
  <c r="V118" i="7"/>
  <c r="U118" i="7"/>
  <c r="Q119" i="7"/>
  <c r="T119" i="7"/>
  <c r="S119" i="7"/>
  <c r="R119" i="7"/>
  <c r="C439" i="6"/>
  <c r="C439" i="7"/>
  <c r="M439" i="7" s="1"/>
  <c r="G119" i="4"/>
  <c r="H119" i="4" s="1"/>
  <c r="E119" i="6"/>
  <c r="H431" i="5"/>
  <c r="G431" i="5"/>
  <c r="F431" i="5"/>
  <c r="E451" i="4"/>
  <c r="C452" i="4"/>
  <c r="E120" i="7"/>
  <c r="N120" i="7" s="1"/>
  <c r="F441" i="3"/>
  <c r="H440" i="3"/>
  <c r="I440" i="3" s="1"/>
  <c r="G441" i="3"/>
  <c r="P430" i="7" l="1"/>
  <c r="L431" i="6"/>
  <c r="L431" i="7"/>
  <c r="J431" i="6"/>
  <c r="J431" i="7"/>
  <c r="K431" i="6"/>
  <c r="K431" i="7"/>
  <c r="D451" i="6"/>
  <c r="D451" i="7"/>
  <c r="U119" i="7"/>
  <c r="V119" i="7"/>
  <c r="S120" i="7"/>
  <c r="R120" i="7"/>
  <c r="Q120" i="7"/>
  <c r="T120" i="7"/>
  <c r="C440" i="6"/>
  <c r="C440" i="7"/>
  <c r="M440" i="7" s="1"/>
  <c r="G120" i="4"/>
  <c r="H120" i="4" s="1"/>
  <c r="E120" i="6"/>
  <c r="G432" i="5"/>
  <c r="F432" i="5"/>
  <c r="H432" i="5"/>
  <c r="E452" i="4"/>
  <c r="C453" i="4"/>
  <c r="E121" i="7"/>
  <c r="N121" i="7" s="1"/>
  <c r="G442" i="3"/>
  <c r="H441" i="3"/>
  <c r="I441" i="3" s="1"/>
  <c r="F442" i="3"/>
  <c r="J432" i="6" l="1"/>
  <c r="J432" i="7"/>
  <c r="L432" i="6"/>
  <c r="L432" i="7"/>
  <c r="P431" i="7"/>
  <c r="K432" i="6"/>
  <c r="K432" i="7"/>
  <c r="V120" i="7"/>
  <c r="U120" i="7"/>
  <c r="D452" i="6"/>
  <c r="D452" i="7"/>
  <c r="Q121" i="7"/>
  <c r="T121" i="7"/>
  <c r="R121" i="7"/>
  <c r="S121" i="7"/>
  <c r="C441" i="6"/>
  <c r="C441" i="7"/>
  <c r="M441" i="7" s="1"/>
  <c r="G121" i="4"/>
  <c r="H121" i="4" s="1"/>
  <c r="E121" i="6"/>
  <c r="H433" i="5"/>
  <c r="G433" i="5"/>
  <c r="F433" i="5"/>
  <c r="E453" i="4"/>
  <c r="C454" i="4"/>
  <c r="E122" i="7"/>
  <c r="N122" i="7" s="1"/>
  <c r="F443" i="3"/>
  <c r="H442" i="3"/>
  <c r="G443" i="3"/>
  <c r="I442" i="3"/>
  <c r="P432" i="7" l="1"/>
  <c r="K433" i="6"/>
  <c r="K433" i="7"/>
  <c r="J433" i="6"/>
  <c r="J433" i="7"/>
  <c r="L433" i="6"/>
  <c r="L433" i="7"/>
  <c r="P433" i="7" s="1"/>
  <c r="D453" i="6"/>
  <c r="D453" i="7"/>
  <c r="U121" i="7"/>
  <c r="V121" i="7"/>
  <c r="Q122" i="7"/>
  <c r="R122" i="7"/>
  <c r="S122" i="7"/>
  <c r="T122" i="7"/>
  <c r="C442" i="6"/>
  <c r="C442" i="7"/>
  <c r="M442" i="7" s="1"/>
  <c r="G122" i="4"/>
  <c r="H122" i="4" s="1"/>
  <c r="E122" i="6"/>
  <c r="H434" i="5"/>
  <c r="G434" i="5"/>
  <c r="F434" i="5"/>
  <c r="E454" i="4"/>
  <c r="C455" i="4"/>
  <c r="E123" i="7"/>
  <c r="N123" i="7" s="1"/>
  <c r="G444" i="3"/>
  <c r="H443" i="3"/>
  <c r="I443" i="3" s="1"/>
  <c r="F444" i="3"/>
  <c r="J434" i="6" l="1"/>
  <c r="J434" i="7"/>
  <c r="L434" i="6"/>
  <c r="L434" i="7"/>
  <c r="K434" i="6"/>
  <c r="K434" i="7"/>
  <c r="D454" i="6"/>
  <c r="D454" i="7"/>
  <c r="U122" i="7"/>
  <c r="V122" i="7"/>
  <c r="T123" i="7"/>
  <c r="Q123" i="7"/>
  <c r="R123" i="7"/>
  <c r="S123" i="7"/>
  <c r="C443" i="6"/>
  <c r="C443" i="7"/>
  <c r="M443" i="7" s="1"/>
  <c r="G123" i="4"/>
  <c r="H123" i="4" s="1"/>
  <c r="E123" i="6"/>
  <c r="G435" i="5"/>
  <c r="F435" i="5"/>
  <c r="H435" i="5"/>
  <c r="E455" i="4"/>
  <c r="C456" i="4"/>
  <c r="E124" i="7"/>
  <c r="N124" i="7" s="1"/>
  <c r="G445" i="3"/>
  <c r="F445" i="3"/>
  <c r="H444" i="3"/>
  <c r="I444" i="3" s="1"/>
  <c r="L435" i="6" l="1"/>
  <c r="L435" i="7"/>
  <c r="P434" i="7"/>
  <c r="J435" i="6"/>
  <c r="J435" i="7"/>
  <c r="K435" i="6"/>
  <c r="K435" i="7"/>
  <c r="U123" i="7"/>
  <c r="V123" i="7"/>
  <c r="D455" i="6"/>
  <c r="D455" i="7"/>
  <c r="R124" i="7"/>
  <c r="Q124" i="7"/>
  <c r="T124" i="7"/>
  <c r="S124" i="7"/>
  <c r="C444" i="6"/>
  <c r="C444" i="7"/>
  <c r="M444" i="7" s="1"/>
  <c r="G124" i="4"/>
  <c r="H124" i="4" s="1"/>
  <c r="E124" i="6"/>
  <c r="H436" i="5"/>
  <c r="G436" i="5"/>
  <c r="F436" i="5"/>
  <c r="E456" i="4"/>
  <c r="C457" i="4"/>
  <c r="E125" i="7"/>
  <c r="N125" i="7" s="1"/>
  <c r="H445" i="3"/>
  <c r="F446" i="3"/>
  <c r="I445" i="3"/>
  <c r="G446" i="3"/>
  <c r="J436" i="6" l="1"/>
  <c r="J436" i="7"/>
  <c r="K436" i="6"/>
  <c r="K436" i="7"/>
  <c r="P435" i="7"/>
  <c r="L436" i="6"/>
  <c r="L436" i="7"/>
  <c r="P436" i="7" s="1"/>
  <c r="D456" i="6"/>
  <c r="D456" i="7"/>
  <c r="V124" i="7"/>
  <c r="U124" i="7"/>
  <c r="S125" i="7"/>
  <c r="R125" i="7"/>
  <c r="T125" i="7"/>
  <c r="Q125" i="7"/>
  <c r="C445" i="6"/>
  <c r="C445" i="7"/>
  <c r="M445" i="7" s="1"/>
  <c r="G125" i="4"/>
  <c r="H125" i="4" s="1"/>
  <c r="E125" i="6"/>
  <c r="H437" i="5"/>
  <c r="G437" i="5"/>
  <c r="F437" i="5"/>
  <c r="E457" i="4"/>
  <c r="C458" i="4"/>
  <c r="E126" i="7"/>
  <c r="N126" i="7" s="1"/>
  <c r="G447" i="3"/>
  <c r="F447" i="3"/>
  <c r="H446" i="3"/>
  <c r="I446" i="3" s="1"/>
  <c r="L437" i="6" l="1"/>
  <c r="L437" i="7"/>
  <c r="J437" i="6"/>
  <c r="J437" i="7"/>
  <c r="K437" i="6"/>
  <c r="K437" i="7"/>
  <c r="D457" i="6"/>
  <c r="D457" i="7"/>
  <c r="U125" i="7"/>
  <c r="V125" i="7"/>
  <c r="T126" i="7"/>
  <c r="R126" i="7"/>
  <c r="Q126" i="7"/>
  <c r="S126" i="7"/>
  <c r="C446" i="6"/>
  <c r="C446" i="7"/>
  <c r="M446" i="7" s="1"/>
  <c r="G126" i="4"/>
  <c r="H126" i="4" s="1"/>
  <c r="E126" i="6"/>
  <c r="G438" i="5"/>
  <c r="F438" i="5"/>
  <c r="H438" i="5"/>
  <c r="E458" i="4"/>
  <c r="C459" i="4"/>
  <c r="E127" i="7"/>
  <c r="N127" i="7" s="1"/>
  <c r="G448" i="3"/>
  <c r="H447" i="3"/>
  <c r="I447" i="3" s="1"/>
  <c r="F448" i="3"/>
  <c r="K438" i="6" l="1"/>
  <c r="K438" i="7"/>
  <c r="P437" i="7"/>
  <c r="L438" i="6"/>
  <c r="L438" i="7"/>
  <c r="J438" i="6"/>
  <c r="J438" i="7"/>
  <c r="D458" i="6"/>
  <c r="D458" i="7"/>
  <c r="U126" i="7"/>
  <c r="V126" i="7"/>
  <c r="T127" i="7"/>
  <c r="Q127" i="7"/>
  <c r="S127" i="7"/>
  <c r="R127" i="7"/>
  <c r="C447" i="6"/>
  <c r="C447" i="7"/>
  <c r="M447" i="7" s="1"/>
  <c r="G127" i="4"/>
  <c r="H127" i="4" s="1"/>
  <c r="E127" i="6"/>
  <c r="F439" i="5"/>
  <c r="H439" i="5"/>
  <c r="G439" i="5"/>
  <c r="E459" i="4"/>
  <c r="C460" i="4"/>
  <c r="E128" i="7"/>
  <c r="N128" i="7" s="1"/>
  <c r="H448" i="3"/>
  <c r="F449" i="3"/>
  <c r="I448" i="3"/>
  <c r="G449" i="3"/>
  <c r="K439" i="6" l="1"/>
  <c r="K439" i="7"/>
  <c r="J439" i="6"/>
  <c r="J439" i="7"/>
  <c r="P438" i="7"/>
  <c r="L439" i="6"/>
  <c r="L439" i="7"/>
  <c r="P439" i="7" s="1"/>
  <c r="D459" i="6"/>
  <c r="D459" i="7"/>
  <c r="U127" i="7"/>
  <c r="V127" i="7"/>
  <c r="Q128" i="7"/>
  <c r="T128" i="7"/>
  <c r="S128" i="7"/>
  <c r="R128" i="7"/>
  <c r="C448" i="6"/>
  <c r="C448" i="7"/>
  <c r="M448" i="7" s="1"/>
  <c r="G128" i="4"/>
  <c r="H128" i="4" s="1"/>
  <c r="E128" i="6"/>
  <c r="H440" i="5"/>
  <c r="G440" i="5"/>
  <c r="F440" i="5"/>
  <c r="E460" i="4"/>
  <c r="C461" i="4"/>
  <c r="E129" i="7"/>
  <c r="N129" i="7" s="1"/>
  <c r="G450" i="3"/>
  <c r="H449" i="3"/>
  <c r="I449" i="3" s="1"/>
  <c r="F450" i="3"/>
  <c r="K440" i="6" l="1"/>
  <c r="K440" i="7"/>
  <c r="L440" i="6"/>
  <c r="L440" i="7"/>
  <c r="J440" i="6"/>
  <c r="J440" i="7"/>
  <c r="U128" i="7"/>
  <c r="D460" i="6"/>
  <c r="D460" i="7"/>
  <c r="V128" i="7"/>
  <c r="R129" i="7"/>
  <c r="T129" i="7"/>
  <c r="Q129" i="7"/>
  <c r="S129" i="7"/>
  <c r="C449" i="6"/>
  <c r="C449" i="7"/>
  <c r="M449" i="7" s="1"/>
  <c r="G129" i="4"/>
  <c r="H129" i="4" s="1"/>
  <c r="E129" i="6"/>
  <c r="G441" i="5"/>
  <c r="F441" i="5"/>
  <c r="H441" i="5"/>
  <c r="E461" i="4"/>
  <c r="C462" i="4"/>
  <c r="E130" i="7"/>
  <c r="N130" i="7" s="1"/>
  <c r="H450" i="3"/>
  <c r="I450" i="3" s="1"/>
  <c r="F451" i="3"/>
  <c r="G451" i="3"/>
  <c r="L441" i="6" l="1"/>
  <c r="L441" i="7"/>
  <c r="K441" i="6"/>
  <c r="K441" i="7"/>
  <c r="J441" i="6"/>
  <c r="J441" i="7"/>
  <c r="P440" i="7"/>
  <c r="D461" i="6"/>
  <c r="D461" i="7"/>
  <c r="U129" i="7"/>
  <c r="V129" i="7"/>
  <c r="R130" i="7"/>
  <c r="S130" i="7"/>
  <c r="T130" i="7"/>
  <c r="Q130" i="7"/>
  <c r="C450" i="6"/>
  <c r="C450" i="7"/>
  <c r="M450" i="7" s="1"/>
  <c r="G130" i="4"/>
  <c r="H130" i="4" s="1"/>
  <c r="E130" i="6"/>
  <c r="H442" i="5"/>
  <c r="G442" i="5"/>
  <c r="F442" i="5"/>
  <c r="E462" i="4"/>
  <c r="C463" i="4"/>
  <c r="E131" i="7"/>
  <c r="N131" i="7" s="1"/>
  <c r="G452" i="3"/>
  <c r="F452" i="3"/>
  <c r="H451" i="3"/>
  <c r="I451" i="3" s="1"/>
  <c r="L442" i="6" l="1"/>
  <c r="L442" i="7"/>
  <c r="J442" i="6"/>
  <c r="J442" i="7"/>
  <c r="P441" i="7"/>
  <c r="K442" i="6"/>
  <c r="K442" i="7"/>
  <c r="V130" i="7"/>
  <c r="U130" i="7"/>
  <c r="D462" i="6"/>
  <c r="D462" i="7"/>
  <c r="Q131" i="7"/>
  <c r="R131" i="7"/>
  <c r="S131" i="7"/>
  <c r="T131" i="7"/>
  <c r="C451" i="6"/>
  <c r="C451" i="7"/>
  <c r="M451" i="7" s="1"/>
  <c r="G131" i="4"/>
  <c r="H131" i="4" s="1"/>
  <c r="E131" i="6"/>
  <c r="F443" i="5"/>
  <c r="H443" i="5"/>
  <c r="G443" i="5"/>
  <c r="E463" i="4"/>
  <c r="C464" i="4"/>
  <c r="E132" i="7"/>
  <c r="N132" i="7" s="1"/>
  <c r="H452" i="3"/>
  <c r="I452" i="3" s="1"/>
  <c r="F453" i="3"/>
  <c r="G453" i="3"/>
  <c r="J443" i="6" l="1"/>
  <c r="J443" i="7"/>
  <c r="L443" i="6"/>
  <c r="L443" i="7"/>
  <c r="K443" i="6"/>
  <c r="K443" i="7"/>
  <c r="P442" i="7"/>
  <c r="D463" i="6"/>
  <c r="D463" i="7"/>
  <c r="V131" i="7"/>
  <c r="U131" i="7"/>
  <c r="T132" i="7"/>
  <c r="S132" i="7"/>
  <c r="R132" i="7"/>
  <c r="Q132" i="7"/>
  <c r="C452" i="6"/>
  <c r="C452" i="7"/>
  <c r="M452" i="7" s="1"/>
  <c r="G132" i="4"/>
  <c r="H132" i="4" s="1"/>
  <c r="E132" i="6"/>
  <c r="G444" i="5"/>
  <c r="F444" i="5"/>
  <c r="H444" i="5"/>
  <c r="E464" i="4"/>
  <c r="C465" i="4"/>
  <c r="E133" i="7"/>
  <c r="N133" i="7" s="1"/>
  <c r="F454" i="3"/>
  <c r="H453" i="3"/>
  <c r="I453" i="3" s="1"/>
  <c r="G454" i="3"/>
  <c r="L444" i="6" l="1"/>
  <c r="L444" i="7"/>
  <c r="K444" i="6"/>
  <c r="K444" i="7"/>
  <c r="J444" i="6"/>
  <c r="J444" i="7"/>
  <c r="P443" i="7"/>
  <c r="V132" i="7"/>
  <c r="U132" i="7"/>
  <c r="D464" i="6"/>
  <c r="D464" i="7"/>
  <c r="T133" i="7"/>
  <c r="S133" i="7"/>
  <c r="R133" i="7"/>
  <c r="Q133" i="7"/>
  <c r="C453" i="6"/>
  <c r="C453" i="7"/>
  <c r="M453" i="7" s="1"/>
  <c r="G133" i="4"/>
  <c r="H133" i="4" s="1"/>
  <c r="E133" i="6"/>
  <c r="H445" i="5"/>
  <c r="G445" i="5"/>
  <c r="F445" i="5"/>
  <c r="E465" i="4"/>
  <c r="C466" i="4"/>
  <c r="E134" i="7"/>
  <c r="N134" i="7" s="1"/>
  <c r="G455" i="3"/>
  <c r="F455" i="3"/>
  <c r="H454" i="3"/>
  <c r="I454" i="3" s="1"/>
  <c r="L445" i="6" l="1"/>
  <c r="L445" i="7"/>
  <c r="K445" i="6"/>
  <c r="K445" i="7"/>
  <c r="P444" i="7"/>
  <c r="J445" i="6"/>
  <c r="J445" i="7"/>
  <c r="D465" i="6"/>
  <c r="D465" i="7"/>
  <c r="V133" i="7"/>
  <c r="U133" i="7"/>
  <c r="R134" i="7"/>
  <c r="S134" i="7"/>
  <c r="Q134" i="7"/>
  <c r="T134" i="7"/>
  <c r="C454" i="6"/>
  <c r="C454" i="7"/>
  <c r="M454" i="7" s="1"/>
  <c r="G134" i="4"/>
  <c r="H134" i="4" s="1"/>
  <c r="E134" i="6"/>
  <c r="F446" i="5"/>
  <c r="H446" i="5"/>
  <c r="G446" i="5"/>
  <c r="E466" i="4"/>
  <c r="C467" i="4"/>
  <c r="E135" i="7"/>
  <c r="N135" i="7" s="1"/>
  <c r="H455" i="3"/>
  <c r="I455" i="3" s="1"/>
  <c r="F456" i="3"/>
  <c r="G456" i="3"/>
  <c r="K446" i="6" l="1"/>
  <c r="K446" i="7"/>
  <c r="L446" i="6"/>
  <c r="L446" i="7"/>
  <c r="P445" i="7"/>
  <c r="J446" i="6"/>
  <c r="J446" i="7"/>
  <c r="V134" i="7"/>
  <c r="U134" i="7"/>
  <c r="D466" i="6"/>
  <c r="D466" i="7"/>
  <c r="Q135" i="7"/>
  <c r="R135" i="7"/>
  <c r="S135" i="7"/>
  <c r="T135" i="7"/>
  <c r="C455" i="6"/>
  <c r="C455" i="7"/>
  <c r="M455" i="7" s="1"/>
  <c r="G135" i="4"/>
  <c r="H135" i="4" s="1"/>
  <c r="E135" i="6"/>
  <c r="G447" i="5"/>
  <c r="F447" i="5"/>
  <c r="H447" i="5"/>
  <c r="E467" i="4"/>
  <c r="C468" i="4"/>
  <c r="E136" i="7"/>
  <c r="N136" i="7" s="1"/>
  <c r="G457" i="3"/>
  <c r="F457" i="3"/>
  <c r="H456" i="3"/>
  <c r="I456" i="3" s="1"/>
  <c r="K447" i="6" l="1"/>
  <c r="K447" i="7"/>
  <c r="P446" i="7"/>
  <c r="L447" i="6"/>
  <c r="L447" i="7"/>
  <c r="J447" i="6"/>
  <c r="J447" i="7"/>
  <c r="D467" i="6"/>
  <c r="D467" i="7"/>
  <c r="U135" i="7"/>
  <c r="V135" i="7"/>
  <c r="Q136" i="7"/>
  <c r="S136" i="7"/>
  <c r="R136" i="7"/>
  <c r="T136" i="7"/>
  <c r="C456" i="6"/>
  <c r="C456" i="7"/>
  <c r="M456" i="7" s="1"/>
  <c r="G136" i="4"/>
  <c r="H136" i="4" s="1"/>
  <c r="E136" i="6"/>
  <c r="G448" i="5"/>
  <c r="F448" i="5"/>
  <c r="H448" i="5"/>
  <c r="E468" i="4"/>
  <c r="C469" i="4"/>
  <c r="E137" i="7"/>
  <c r="N137" i="7" s="1"/>
  <c r="G458" i="3"/>
  <c r="F458" i="3"/>
  <c r="H457" i="3"/>
  <c r="I457" i="3" s="1"/>
  <c r="L448" i="6" l="1"/>
  <c r="L448" i="7"/>
  <c r="P447" i="7"/>
  <c r="J448" i="6"/>
  <c r="J448" i="7"/>
  <c r="K448" i="6"/>
  <c r="K448" i="7"/>
  <c r="V136" i="7"/>
  <c r="U136" i="7"/>
  <c r="D468" i="6"/>
  <c r="D468" i="7"/>
  <c r="S137" i="7"/>
  <c r="T137" i="7"/>
  <c r="Q137" i="7"/>
  <c r="R137" i="7"/>
  <c r="C457" i="6"/>
  <c r="C457" i="7"/>
  <c r="M457" i="7" s="1"/>
  <c r="G137" i="4"/>
  <c r="H137" i="4" s="1"/>
  <c r="E137" i="6"/>
  <c r="H449" i="5"/>
  <c r="G449" i="5"/>
  <c r="F449" i="5"/>
  <c r="E138" i="7"/>
  <c r="N138" i="7" s="1"/>
  <c r="E469" i="4"/>
  <c r="C470" i="4"/>
  <c r="H458" i="3"/>
  <c r="F459" i="3"/>
  <c r="I458" i="3"/>
  <c r="G459" i="3"/>
  <c r="L449" i="6" l="1"/>
  <c r="L449" i="7"/>
  <c r="J449" i="6"/>
  <c r="J449" i="7"/>
  <c r="P448" i="7"/>
  <c r="K449" i="6"/>
  <c r="K449" i="7"/>
  <c r="R138" i="7"/>
  <c r="S138" i="7"/>
  <c r="T138" i="7"/>
  <c r="Q138" i="7"/>
  <c r="U137" i="7"/>
  <c r="V137" i="7"/>
  <c r="D469" i="6"/>
  <c r="D469" i="7"/>
  <c r="C458" i="6"/>
  <c r="C458" i="7"/>
  <c r="M458" i="7" s="1"/>
  <c r="G138" i="4"/>
  <c r="H138" i="4" s="1"/>
  <c r="E138" i="6"/>
  <c r="G450" i="5"/>
  <c r="F450" i="5"/>
  <c r="H450" i="5"/>
  <c r="E470" i="4"/>
  <c r="C471" i="4"/>
  <c r="E139" i="7"/>
  <c r="N139" i="7" s="1"/>
  <c r="G460" i="3"/>
  <c r="F460" i="3"/>
  <c r="H459" i="3"/>
  <c r="I459" i="3" s="1"/>
  <c r="K450" i="6" l="1"/>
  <c r="K450" i="7"/>
  <c r="P449" i="7"/>
  <c r="L450" i="6"/>
  <c r="L450" i="7"/>
  <c r="J450" i="6"/>
  <c r="J450" i="7"/>
  <c r="D470" i="6"/>
  <c r="D470" i="7"/>
  <c r="T139" i="7"/>
  <c r="R139" i="7"/>
  <c r="Q139" i="7"/>
  <c r="S139" i="7"/>
  <c r="V138" i="7"/>
  <c r="U138" i="7"/>
  <c r="C459" i="6"/>
  <c r="C459" i="7"/>
  <c r="M459" i="7" s="1"/>
  <c r="G139" i="4"/>
  <c r="H139" i="4" s="1"/>
  <c r="E139" i="6"/>
  <c r="G451" i="5"/>
  <c r="F451" i="5"/>
  <c r="H451" i="5"/>
  <c r="E471" i="4"/>
  <c r="C472" i="4"/>
  <c r="E140" i="7"/>
  <c r="N140" i="7" s="1"/>
  <c r="G461" i="3"/>
  <c r="H460" i="3"/>
  <c r="I460" i="3" s="1"/>
  <c r="F461" i="3"/>
  <c r="J451" i="6" l="1"/>
  <c r="J451" i="7"/>
  <c r="K451" i="6"/>
  <c r="K451" i="7"/>
  <c r="L451" i="6"/>
  <c r="L451" i="7"/>
  <c r="P451" i="7" s="1"/>
  <c r="P450" i="7"/>
  <c r="V139" i="7"/>
  <c r="D471" i="6"/>
  <c r="D471" i="7"/>
  <c r="U139" i="7"/>
  <c r="S140" i="7"/>
  <c r="Q140" i="7"/>
  <c r="R140" i="7"/>
  <c r="T140" i="7"/>
  <c r="C460" i="6"/>
  <c r="C460" i="7"/>
  <c r="M460" i="7" s="1"/>
  <c r="G140" i="4"/>
  <c r="H140" i="4" s="1"/>
  <c r="E140" i="6"/>
  <c r="H452" i="5"/>
  <c r="G452" i="5"/>
  <c r="F452" i="5"/>
  <c r="E472" i="4"/>
  <c r="C473" i="4"/>
  <c r="E141" i="7"/>
  <c r="N141" i="7" s="1"/>
  <c r="G462" i="3"/>
  <c r="H461" i="3"/>
  <c r="I461" i="3" s="1"/>
  <c r="F462" i="3"/>
  <c r="L452" i="6" l="1"/>
  <c r="L452" i="7"/>
  <c r="J452" i="6"/>
  <c r="J452" i="7"/>
  <c r="K452" i="6"/>
  <c r="K452" i="7"/>
  <c r="D472" i="6"/>
  <c r="D472" i="7"/>
  <c r="S141" i="7"/>
  <c r="R141" i="7"/>
  <c r="T141" i="7"/>
  <c r="Q141" i="7"/>
  <c r="U140" i="7"/>
  <c r="V140" i="7"/>
  <c r="C461" i="6"/>
  <c r="C461" i="7"/>
  <c r="M461" i="7" s="1"/>
  <c r="G141" i="4"/>
  <c r="H141" i="4" s="1"/>
  <c r="E141" i="6"/>
  <c r="G453" i="5"/>
  <c r="F453" i="5"/>
  <c r="H453" i="5"/>
  <c r="E473" i="4"/>
  <c r="C474" i="4"/>
  <c r="E142" i="7"/>
  <c r="N142" i="7" s="1"/>
  <c r="H462" i="3"/>
  <c r="F463" i="3"/>
  <c r="G463" i="3"/>
  <c r="I462" i="3"/>
  <c r="K453" i="6" l="1"/>
  <c r="K453" i="7"/>
  <c r="L453" i="6"/>
  <c r="L453" i="7"/>
  <c r="P452" i="7"/>
  <c r="J453" i="6"/>
  <c r="J453" i="7"/>
  <c r="U141" i="7"/>
  <c r="V141" i="7"/>
  <c r="D473" i="6"/>
  <c r="D473" i="7"/>
  <c r="T142" i="7"/>
  <c r="Q142" i="7"/>
  <c r="R142" i="7"/>
  <c r="S142" i="7"/>
  <c r="C462" i="6"/>
  <c r="C462" i="7"/>
  <c r="M462" i="7" s="1"/>
  <c r="G142" i="4"/>
  <c r="H142" i="4" s="1"/>
  <c r="E142" i="6"/>
  <c r="G454" i="5"/>
  <c r="F454" i="5"/>
  <c r="H454" i="5"/>
  <c r="E474" i="4"/>
  <c r="C475" i="4"/>
  <c r="E143" i="7"/>
  <c r="N143" i="7" s="1"/>
  <c r="G464" i="3"/>
  <c r="H463" i="3"/>
  <c r="I463" i="3" s="1"/>
  <c r="F464" i="3"/>
  <c r="L454" i="6" l="1"/>
  <c r="L454" i="7"/>
  <c r="J454" i="6"/>
  <c r="J454" i="7"/>
  <c r="K454" i="6"/>
  <c r="K454" i="7"/>
  <c r="P453" i="7"/>
  <c r="V142" i="7"/>
  <c r="U142" i="7"/>
  <c r="D474" i="6"/>
  <c r="D474" i="7"/>
  <c r="R143" i="7"/>
  <c r="S143" i="7"/>
  <c r="Q143" i="7"/>
  <c r="T143" i="7"/>
  <c r="C463" i="6"/>
  <c r="C463" i="7"/>
  <c r="M463" i="7" s="1"/>
  <c r="G143" i="4"/>
  <c r="H143" i="4" s="1"/>
  <c r="E143" i="6"/>
  <c r="H455" i="5"/>
  <c r="G455" i="5"/>
  <c r="F455" i="5"/>
  <c r="E475" i="4"/>
  <c r="C476" i="4"/>
  <c r="E144" i="7"/>
  <c r="N144" i="7" s="1"/>
  <c r="G465" i="3"/>
  <c r="F465" i="3"/>
  <c r="H464" i="3"/>
  <c r="I464" i="3" s="1"/>
  <c r="K455" i="6" l="1"/>
  <c r="K455" i="7"/>
  <c r="J455" i="6"/>
  <c r="J455" i="7"/>
  <c r="P454" i="7"/>
  <c r="L455" i="6"/>
  <c r="L455" i="7"/>
  <c r="P455" i="7" s="1"/>
  <c r="D475" i="6"/>
  <c r="D475" i="7"/>
  <c r="U143" i="7"/>
  <c r="V143" i="7"/>
  <c r="Q144" i="7"/>
  <c r="T144" i="7"/>
  <c r="S144" i="7"/>
  <c r="R144" i="7"/>
  <c r="C464" i="6"/>
  <c r="C464" i="7"/>
  <c r="M464" i="7" s="1"/>
  <c r="G144" i="4"/>
  <c r="H144" i="4" s="1"/>
  <c r="E144" i="6"/>
  <c r="G456" i="5"/>
  <c r="F456" i="5"/>
  <c r="H456" i="5"/>
  <c r="E476" i="4"/>
  <c r="C477" i="4"/>
  <c r="E145" i="7"/>
  <c r="N145" i="7" s="1"/>
  <c r="H465" i="3"/>
  <c r="F466" i="3"/>
  <c r="I465" i="3"/>
  <c r="G466" i="3"/>
  <c r="L456" i="6" l="1"/>
  <c r="L456" i="7"/>
  <c r="J456" i="6"/>
  <c r="J456" i="7"/>
  <c r="K456" i="6"/>
  <c r="K456" i="7"/>
  <c r="D476" i="6"/>
  <c r="D476" i="7"/>
  <c r="V144" i="7"/>
  <c r="U144" i="7"/>
  <c r="R145" i="7"/>
  <c r="S145" i="7"/>
  <c r="Q145" i="7"/>
  <c r="T145" i="7"/>
  <c r="C465" i="6"/>
  <c r="C465" i="7"/>
  <c r="M465" i="7" s="1"/>
  <c r="G145" i="4"/>
  <c r="H145" i="4" s="1"/>
  <c r="E145" i="6"/>
  <c r="F457" i="5"/>
  <c r="H457" i="5"/>
  <c r="G457" i="5"/>
  <c r="E477" i="4"/>
  <c r="C478" i="4"/>
  <c r="E146" i="7"/>
  <c r="N146" i="7" s="1"/>
  <c r="G467" i="3"/>
  <c r="F467" i="3"/>
  <c r="H466" i="3"/>
  <c r="I466" i="3" s="1"/>
  <c r="J457" i="6" l="1"/>
  <c r="J457" i="7"/>
  <c r="L457" i="6"/>
  <c r="L457" i="7"/>
  <c r="P456" i="7"/>
  <c r="K457" i="6"/>
  <c r="K457" i="7"/>
  <c r="D477" i="6"/>
  <c r="D477" i="7"/>
  <c r="U145" i="7"/>
  <c r="V145" i="7"/>
  <c r="R146" i="7"/>
  <c r="Q146" i="7"/>
  <c r="S146" i="7"/>
  <c r="T146" i="7"/>
  <c r="C466" i="6"/>
  <c r="C466" i="7"/>
  <c r="M466" i="7" s="1"/>
  <c r="G146" i="4"/>
  <c r="H146" i="4" s="1"/>
  <c r="E146" i="6"/>
  <c r="H458" i="5"/>
  <c r="G458" i="5"/>
  <c r="F458" i="5"/>
  <c r="E478" i="4"/>
  <c r="C479" i="4"/>
  <c r="E147" i="7"/>
  <c r="N147" i="7" s="1"/>
  <c r="H467" i="3"/>
  <c r="F468" i="3"/>
  <c r="I467" i="3"/>
  <c r="G468" i="3"/>
  <c r="J458" i="6" l="1"/>
  <c r="J458" i="7"/>
  <c r="K458" i="6"/>
  <c r="K458" i="7"/>
  <c r="P457" i="7"/>
  <c r="L458" i="6"/>
  <c r="L458" i="7"/>
  <c r="P458" i="7" s="1"/>
  <c r="D478" i="6"/>
  <c r="D478" i="7"/>
  <c r="V146" i="7"/>
  <c r="U146" i="7"/>
  <c r="R147" i="7"/>
  <c r="T147" i="7"/>
  <c r="S147" i="7"/>
  <c r="Q147" i="7"/>
  <c r="C467" i="6"/>
  <c r="C467" i="7"/>
  <c r="M467" i="7" s="1"/>
  <c r="G147" i="4"/>
  <c r="H147" i="4" s="1"/>
  <c r="E147" i="6"/>
  <c r="G459" i="5"/>
  <c r="F459" i="5"/>
  <c r="H459" i="5"/>
  <c r="E479" i="4"/>
  <c r="C480" i="4"/>
  <c r="E148" i="7"/>
  <c r="N148" i="7" s="1"/>
  <c r="G469" i="3"/>
  <c r="F469" i="3"/>
  <c r="H468" i="3"/>
  <c r="I468" i="3" s="1"/>
  <c r="J459" i="6" l="1"/>
  <c r="J459" i="7"/>
  <c r="L459" i="6"/>
  <c r="L459" i="7"/>
  <c r="K459" i="6"/>
  <c r="K459" i="7"/>
  <c r="D479" i="6"/>
  <c r="D479" i="7"/>
  <c r="V147" i="7"/>
  <c r="U147" i="7"/>
  <c r="T148" i="7"/>
  <c r="S148" i="7"/>
  <c r="R148" i="7"/>
  <c r="Q148" i="7"/>
  <c r="C468" i="6"/>
  <c r="C468" i="7"/>
  <c r="M468" i="7" s="1"/>
  <c r="G148" i="4"/>
  <c r="H148" i="4" s="1"/>
  <c r="E148" i="6"/>
  <c r="H460" i="5"/>
  <c r="G460" i="5"/>
  <c r="F460" i="5"/>
  <c r="E480" i="4"/>
  <c r="C481" i="4"/>
  <c r="E149" i="7"/>
  <c r="N149" i="7" s="1"/>
  <c r="H469" i="3"/>
  <c r="F470" i="3"/>
  <c r="I469" i="3"/>
  <c r="G470" i="3"/>
  <c r="K460" i="6" l="1"/>
  <c r="K460" i="7"/>
  <c r="P459" i="7"/>
  <c r="L460" i="6"/>
  <c r="L460" i="7"/>
  <c r="J460" i="6"/>
  <c r="J460" i="7"/>
  <c r="R149" i="7"/>
  <c r="Q149" i="7"/>
  <c r="T149" i="7"/>
  <c r="S149" i="7"/>
  <c r="D480" i="6"/>
  <c r="D480" i="7"/>
  <c r="V148" i="7"/>
  <c r="U148" i="7"/>
  <c r="C469" i="6"/>
  <c r="C469" i="7"/>
  <c r="M469" i="7" s="1"/>
  <c r="G149" i="4"/>
  <c r="H149" i="4" s="1"/>
  <c r="E149" i="6"/>
  <c r="F461" i="5"/>
  <c r="H461" i="5"/>
  <c r="G461" i="5"/>
  <c r="E481" i="4"/>
  <c r="C482" i="4"/>
  <c r="E150" i="7"/>
  <c r="N150" i="7" s="1"/>
  <c r="G471" i="3"/>
  <c r="F471" i="3"/>
  <c r="H470" i="3"/>
  <c r="I470" i="3" s="1"/>
  <c r="P460" i="7" l="1"/>
  <c r="K461" i="6"/>
  <c r="K461" i="7"/>
  <c r="L461" i="6"/>
  <c r="L461" i="7"/>
  <c r="J461" i="6"/>
  <c r="J461" i="7"/>
  <c r="D481" i="6"/>
  <c r="D481" i="7"/>
  <c r="V149" i="7"/>
  <c r="U149" i="7"/>
  <c r="Q150" i="7"/>
  <c r="S150" i="7"/>
  <c r="T150" i="7"/>
  <c r="R150" i="7"/>
  <c r="C470" i="6"/>
  <c r="C470" i="7"/>
  <c r="M470" i="7" s="1"/>
  <c r="G150" i="4"/>
  <c r="H150" i="4" s="1"/>
  <c r="E150" i="6"/>
  <c r="G462" i="5"/>
  <c r="F462" i="5"/>
  <c r="H462" i="5"/>
  <c r="E482" i="4"/>
  <c r="C483" i="4"/>
  <c r="E151" i="7"/>
  <c r="N151" i="7" s="1"/>
  <c r="G472" i="3"/>
  <c r="H471" i="3"/>
  <c r="I471" i="3" s="1"/>
  <c r="F472" i="3"/>
  <c r="L462" i="6" l="1"/>
  <c r="L462" i="7"/>
  <c r="J462" i="6"/>
  <c r="J462" i="7"/>
  <c r="P461" i="7"/>
  <c r="K462" i="6"/>
  <c r="K462" i="7"/>
  <c r="D482" i="6"/>
  <c r="D482" i="7"/>
  <c r="U150" i="7"/>
  <c r="V150" i="7"/>
  <c r="T151" i="7"/>
  <c r="R151" i="7"/>
  <c r="Q151" i="7"/>
  <c r="S151" i="7"/>
  <c r="C471" i="6"/>
  <c r="C471" i="7"/>
  <c r="M471" i="7" s="1"/>
  <c r="G151" i="4"/>
  <c r="H151" i="4" s="1"/>
  <c r="E151" i="6"/>
  <c r="H463" i="5"/>
  <c r="G463" i="5"/>
  <c r="F463" i="5"/>
  <c r="E483" i="4"/>
  <c r="C484" i="4"/>
  <c r="E152" i="7"/>
  <c r="N152" i="7" s="1"/>
  <c r="G473" i="3"/>
  <c r="H472" i="3"/>
  <c r="I472" i="3" s="1"/>
  <c r="F473" i="3"/>
  <c r="K463" i="6" l="1"/>
  <c r="K463" i="7"/>
  <c r="L463" i="6"/>
  <c r="L463" i="7"/>
  <c r="P462" i="7"/>
  <c r="J463" i="6"/>
  <c r="J463" i="7"/>
  <c r="D483" i="6"/>
  <c r="D483" i="7"/>
  <c r="V151" i="7"/>
  <c r="U151" i="7"/>
  <c r="R152" i="7"/>
  <c r="S152" i="7"/>
  <c r="T152" i="7"/>
  <c r="Q152" i="7"/>
  <c r="C472" i="6"/>
  <c r="C472" i="7"/>
  <c r="M472" i="7" s="1"/>
  <c r="G152" i="4"/>
  <c r="H152" i="4" s="1"/>
  <c r="E152" i="6"/>
  <c r="F464" i="5"/>
  <c r="H464" i="5"/>
  <c r="G464" i="5"/>
  <c r="E484" i="4"/>
  <c r="C485" i="4"/>
  <c r="E153" i="7"/>
  <c r="N153" i="7" s="1"/>
  <c r="H473" i="3"/>
  <c r="F474" i="3"/>
  <c r="G474" i="3"/>
  <c r="I473" i="3"/>
  <c r="J464" i="6" l="1"/>
  <c r="J464" i="7"/>
  <c r="K464" i="6"/>
  <c r="K464" i="7"/>
  <c r="L464" i="6"/>
  <c r="L464" i="7"/>
  <c r="P464" i="7" s="1"/>
  <c r="P463" i="7"/>
  <c r="Q153" i="7"/>
  <c r="R153" i="7"/>
  <c r="S153" i="7"/>
  <c r="T153" i="7"/>
  <c r="D484" i="6"/>
  <c r="D484" i="7"/>
  <c r="V152" i="7"/>
  <c r="U152" i="7"/>
  <c r="C473" i="6"/>
  <c r="C473" i="7"/>
  <c r="M473" i="7" s="1"/>
  <c r="G153" i="4"/>
  <c r="H153" i="4" s="1"/>
  <c r="E153" i="6"/>
  <c r="G465" i="5"/>
  <c r="F465" i="5"/>
  <c r="H465" i="5"/>
  <c r="E485" i="4"/>
  <c r="C486" i="4"/>
  <c r="E154" i="7"/>
  <c r="N154" i="7" s="1"/>
  <c r="G475" i="3"/>
  <c r="H474" i="3"/>
  <c r="I474" i="3" s="1"/>
  <c r="F475" i="3"/>
  <c r="K465" i="6" l="1"/>
  <c r="K465" i="7"/>
  <c r="L465" i="6"/>
  <c r="L465" i="7"/>
  <c r="J465" i="6"/>
  <c r="J465" i="7"/>
  <c r="D485" i="6"/>
  <c r="D485" i="7"/>
  <c r="R154" i="7"/>
  <c r="S154" i="7"/>
  <c r="Q154" i="7"/>
  <c r="T154" i="7"/>
  <c r="V153" i="7"/>
  <c r="U153" i="7"/>
  <c r="C474" i="6"/>
  <c r="C474" i="7"/>
  <c r="M474" i="7" s="1"/>
  <c r="G154" i="4"/>
  <c r="H154" i="4" s="1"/>
  <c r="E154" i="6"/>
  <c r="F466" i="5"/>
  <c r="H466" i="5"/>
  <c r="G466" i="5"/>
  <c r="E486" i="4"/>
  <c r="C487" i="4"/>
  <c r="E155" i="7"/>
  <c r="N155" i="7" s="1"/>
  <c r="F476" i="3"/>
  <c r="H475" i="3"/>
  <c r="G476" i="3"/>
  <c r="I475" i="3"/>
  <c r="K466" i="6" l="1"/>
  <c r="K466" i="7"/>
  <c r="J466" i="6"/>
  <c r="J466" i="7"/>
  <c r="L466" i="6"/>
  <c r="L466" i="7"/>
  <c r="P465" i="7"/>
  <c r="D486" i="6"/>
  <c r="D486" i="7"/>
  <c r="V154" i="7"/>
  <c r="U154" i="7"/>
  <c r="S155" i="7"/>
  <c r="Q155" i="7"/>
  <c r="R155" i="7"/>
  <c r="T155" i="7"/>
  <c r="C475" i="6"/>
  <c r="C475" i="7"/>
  <c r="M475" i="7" s="1"/>
  <c r="G155" i="4"/>
  <c r="H155" i="4" s="1"/>
  <c r="E155" i="6"/>
  <c r="H467" i="5"/>
  <c r="G467" i="5"/>
  <c r="F467" i="5"/>
  <c r="E487" i="4"/>
  <c r="C488" i="4"/>
  <c r="E156" i="7"/>
  <c r="N156" i="7" s="1"/>
  <c r="G477" i="3"/>
  <c r="H476" i="3"/>
  <c r="I476" i="3" s="1"/>
  <c r="F477" i="3"/>
  <c r="P466" i="7" l="1"/>
  <c r="K467" i="6"/>
  <c r="K467" i="7"/>
  <c r="J467" i="6"/>
  <c r="J467" i="7"/>
  <c r="L467" i="6"/>
  <c r="L467" i="7"/>
  <c r="P467" i="7" s="1"/>
  <c r="D487" i="6"/>
  <c r="D487" i="7"/>
  <c r="V155" i="7"/>
  <c r="U155" i="7"/>
  <c r="Q156" i="7"/>
  <c r="R156" i="7"/>
  <c r="S156" i="7"/>
  <c r="T156" i="7"/>
  <c r="C476" i="6"/>
  <c r="C476" i="7"/>
  <c r="M476" i="7" s="1"/>
  <c r="G156" i="4"/>
  <c r="H156" i="4" s="1"/>
  <c r="E156" i="6"/>
  <c r="G468" i="5"/>
  <c r="F468" i="5"/>
  <c r="H468" i="5"/>
  <c r="E488" i="4"/>
  <c r="C489" i="4"/>
  <c r="E157" i="7"/>
  <c r="N157" i="7" s="1"/>
  <c r="F478" i="3"/>
  <c r="H477" i="3"/>
  <c r="G478" i="3"/>
  <c r="I477" i="3"/>
  <c r="K468" i="6" l="1"/>
  <c r="K468" i="7"/>
  <c r="J468" i="6"/>
  <c r="J468" i="7"/>
  <c r="L468" i="6"/>
  <c r="L468" i="7"/>
  <c r="P468" i="7" s="1"/>
  <c r="U156" i="7"/>
  <c r="V156" i="7"/>
  <c r="D488" i="6"/>
  <c r="D488" i="7"/>
  <c r="R157" i="7"/>
  <c r="T157" i="7"/>
  <c r="S157" i="7"/>
  <c r="Q157" i="7"/>
  <c r="C477" i="6"/>
  <c r="C477" i="7"/>
  <c r="M477" i="7" s="1"/>
  <c r="G157" i="4"/>
  <c r="H157" i="4" s="1"/>
  <c r="E157" i="6"/>
  <c r="H469" i="5"/>
  <c r="G469" i="5"/>
  <c r="F469" i="5"/>
  <c r="E489" i="4"/>
  <c r="C490" i="4"/>
  <c r="E158" i="7"/>
  <c r="N158" i="7" s="1"/>
  <c r="G479" i="3"/>
  <c r="F479" i="3"/>
  <c r="H478" i="3"/>
  <c r="I478" i="3" s="1"/>
  <c r="J469" i="6" l="1"/>
  <c r="J469" i="7"/>
  <c r="L469" i="6"/>
  <c r="L469" i="7"/>
  <c r="K469" i="6"/>
  <c r="K469" i="7"/>
  <c r="D489" i="6"/>
  <c r="D489" i="7"/>
  <c r="U157" i="7"/>
  <c r="V157" i="7"/>
  <c r="S158" i="7"/>
  <c r="Q158" i="7"/>
  <c r="T158" i="7"/>
  <c r="R158" i="7"/>
  <c r="C478" i="6"/>
  <c r="C478" i="7"/>
  <c r="M478" i="7" s="1"/>
  <c r="G158" i="4"/>
  <c r="H158" i="4" s="1"/>
  <c r="E158" i="6"/>
  <c r="H470" i="5"/>
  <c r="F470" i="5"/>
  <c r="G470" i="5"/>
  <c r="E490" i="4"/>
  <c r="C491" i="4"/>
  <c r="E159" i="7"/>
  <c r="N159" i="7" s="1"/>
  <c r="G480" i="3"/>
  <c r="H479" i="3"/>
  <c r="I479" i="3" s="1"/>
  <c r="F480" i="3"/>
  <c r="J470" i="6" l="1"/>
  <c r="J470" i="7"/>
  <c r="K470" i="6"/>
  <c r="K470" i="7"/>
  <c r="P469" i="7"/>
  <c r="L470" i="6"/>
  <c r="L470" i="7"/>
  <c r="P470" i="7" s="1"/>
  <c r="D490" i="6"/>
  <c r="D490" i="7"/>
  <c r="U158" i="7"/>
  <c r="V158" i="7"/>
  <c r="R159" i="7"/>
  <c r="S159" i="7"/>
  <c r="Q159" i="7"/>
  <c r="T159" i="7"/>
  <c r="C479" i="6"/>
  <c r="C479" i="7"/>
  <c r="M479" i="7" s="1"/>
  <c r="G159" i="4"/>
  <c r="H159" i="4" s="1"/>
  <c r="E159" i="6"/>
  <c r="G471" i="5"/>
  <c r="F471" i="5"/>
  <c r="H471" i="5"/>
  <c r="E491" i="4"/>
  <c r="C492" i="4"/>
  <c r="E160" i="7"/>
  <c r="N160" i="7" s="1"/>
  <c r="F481" i="3"/>
  <c r="H480" i="3"/>
  <c r="G481" i="3"/>
  <c r="I480" i="3"/>
  <c r="J471" i="6" l="1"/>
  <c r="J471" i="7"/>
  <c r="L471" i="6"/>
  <c r="L471" i="7"/>
  <c r="K471" i="6"/>
  <c r="K471" i="7"/>
  <c r="V159" i="7"/>
  <c r="U159" i="7"/>
  <c r="D491" i="6"/>
  <c r="D491" i="7"/>
  <c r="S160" i="7"/>
  <c r="R160" i="7"/>
  <c r="Q160" i="7"/>
  <c r="T160" i="7"/>
  <c r="C480" i="6"/>
  <c r="C480" i="7"/>
  <c r="M480" i="7" s="1"/>
  <c r="G160" i="4"/>
  <c r="H160" i="4" s="1"/>
  <c r="E160" i="6"/>
  <c r="G472" i="5"/>
  <c r="F472" i="5"/>
  <c r="H472" i="5"/>
  <c r="E492" i="4"/>
  <c r="C493" i="4"/>
  <c r="E161" i="7"/>
  <c r="N161" i="7" s="1"/>
  <c r="G482" i="3"/>
  <c r="H481" i="3"/>
  <c r="I481" i="3" s="1"/>
  <c r="F482" i="3"/>
  <c r="L472" i="6" l="1"/>
  <c r="L472" i="7"/>
  <c r="K472" i="6"/>
  <c r="K472" i="7"/>
  <c r="J472" i="6"/>
  <c r="J472" i="7"/>
  <c r="P471" i="7"/>
  <c r="D492" i="6"/>
  <c r="D492" i="7"/>
  <c r="U160" i="7"/>
  <c r="V160" i="7"/>
  <c r="Q161" i="7"/>
  <c r="T161" i="7"/>
  <c r="S161" i="7"/>
  <c r="R161" i="7"/>
  <c r="C481" i="6"/>
  <c r="C481" i="7"/>
  <c r="M481" i="7" s="1"/>
  <c r="G161" i="4"/>
  <c r="H161" i="4" s="1"/>
  <c r="E161" i="6"/>
  <c r="G473" i="5"/>
  <c r="F473" i="5"/>
  <c r="H473" i="5"/>
  <c r="E493" i="4"/>
  <c r="C494" i="4"/>
  <c r="E162" i="7"/>
  <c r="N162" i="7" s="1"/>
  <c r="F483" i="3"/>
  <c r="H482" i="3"/>
  <c r="G483" i="3"/>
  <c r="I482" i="3"/>
  <c r="L473" i="6" l="1"/>
  <c r="L473" i="7"/>
  <c r="K473" i="6"/>
  <c r="K473" i="7"/>
  <c r="P472" i="7"/>
  <c r="J473" i="6"/>
  <c r="J473" i="7"/>
  <c r="V161" i="7"/>
  <c r="U161" i="7"/>
  <c r="D493" i="6"/>
  <c r="D493" i="7"/>
  <c r="R162" i="7"/>
  <c r="S162" i="7"/>
  <c r="Q162" i="7"/>
  <c r="T162" i="7"/>
  <c r="C482" i="6"/>
  <c r="C482" i="7"/>
  <c r="M482" i="7" s="1"/>
  <c r="G162" i="4"/>
  <c r="H162" i="4" s="1"/>
  <c r="E162" i="6"/>
  <c r="G474" i="5"/>
  <c r="F474" i="5"/>
  <c r="H474" i="5"/>
  <c r="E494" i="4"/>
  <c r="C495" i="4"/>
  <c r="E163" i="7"/>
  <c r="N163" i="7" s="1"/>
  <c r="G484" i="3"/>
  <c r="H483" i="3"/>
  <c r="I483" i="3" s="1"/>
  <c r="F484" i="3"/>
  <c r="L474" i="6" l="1"/>
  <c r="L474" i="7"/>
  <c r="J474" i="6"/>
  <c r="J474" i="7"/>
  <c r="K474" i="6"/>
  <c r="K474" i="7"/>
  <c r="P473" i="7"/>
  <c r="D494" i="6"/>
  <c r="D494" i="7"/>
  <c r="U162" i="7"/>
  <c r="V162" i="7"/>
  <c r="T163" i="7"/>
  <c r="R163" i="7"/>
  <c r="Q163" i="7"/>
  <c r="S163" i="7"/>
  <c r="C483" i="6"/>
  <c r="C483" i="7"/>
  <c r="M483" i="7" s="1"/>
  <c r="G163" i="4"/>
  <c r="H163" i="4" s="1"/>
  <c r="E163" i="6"/>
  <c r="F475" i="5"/>
  <c r="H475" i="5"/>
  <c r="G475" i="5"/>
  <c r="E495" i="4"/>
  <c r="C496" i="4"/>
  <c r="E164" i="7"/>
  <c r="N164" i="7" s="1"/>
  <c r="G485" i="3"/>
  <c r="F485" i="3"/>
  <c r="H484" i="3"/>
  <c r="I484" i="3" s="1"/>
  <c r="L475" i="6" l="1"/>
  <c r="L475" i="7"/>
  <c r="J475" i="6"/>
  <c r="J475" i="7"/>
  <c r="P474" i="7"/>
  <c r="K475" i="6"/>
  <c r="K475" i="7"/>
  <c r="D495" i="6"/>
  <c r="D495" i="7"/>
  <c r="U163" i="7"/>
  <c r="V163" i="7"/>
  <c r="Q164" i="7"/>
  <c r="R164" i="7"/>
  <c r="T164" i="7"/>
  <c r="S164" i="7"/>
  <c r="C484" i="6"/>
  <c r="C484" i="7"/>
  <c r="M484" i="7" s="1"/>
  <c r="G164" i="4"/>
  <c r="H164" i="4" s="1"/>
  <c r="E164" i="6"/>
  <c r="H476" i="5"/>
  <c r="G476" i="5"/>
  <c r="F476" i="5"/>
  <c r="E496" i="4"/>
  <c r="C497" i="4"/>
  <c r="E165" i="7"/>
  <c r="N165" i="7" s="1"/>
  <c r="G486" i="3"/>
  <c r="H485" i="3"/>
  <c r="I485" i="3" s="1"/>
  <c r="F486" i="3"/>
  <c r="J476" i="6" l="1"/>
  <c r="J476" i="7"/>
  <c r="L476" i="6"/>
  <c r="L476" i="7"/>
  <c r="P475" i="7"/>
  <c r="K476" i="6"/>
  <c r="K476" i="7"/>
  <c r="U164" i="7"/>
  <c r="V164" i="7"/>
  <c r="D496" i="6"/>
  <c r="D496" i="7"/>
  <c r="S165" i="7"/>
  <c r="T165" i="7"/>
  <c r="Q165" i="7"/>
  <c r="R165" i="7"/>
  <c r="C485" i="6"/>
  <c r="C485" i="7"/>
  <c r="M485" i="7" s="1"/>
  <c r="G165" i="4"/>
  <c r="H165" i="4" s="1"/>
  <c r="E165" i="6"/>
  <c r="G477" i="5"/>
  <c r="F477" i="5"/>
  <c r="H477" i="5"/>
  <c r="E497" i="4"/>
  <c r="C498" i="4"/>
  <c r="E166" i="7"/>
  <c r="N166" i="7" s="1"/>
  <c r="H486" i="3"/>
  <c r="I486" i="3" s="1"/>
  <c r="F487" i="3"/>
  <c r="G487" i="3"/>
  <c r="J477" i="6" l="1"/>
  <c r="J477" i="7"/>
  <c r="K477" i="6"/>
  <c r="K477" i="7"/>
  <c r="L477" i="6"/>
  <c r="L477" i="7"/>
  <c r="P476" i="7"/>
  <c r="D497" i="6"/>
  <c r="D497" i="7"/>
  <c r="V165" i="7"/>
  <c r="U165" i="7"/>
  <c r="R166" i="7"/>
  <c r="T166" i="7"/>
  <c r="Q166" i="7"/>
  <c r="S166" i="7"/>
  <c r="C486" i="6"/>
  <c r="C486" i="7"/>
  <c r="M486" i="7" s="1"/>
  <c r="G166" i="4"/>
  <c r="H166" i="4" s="1"/>
  <c r="E166" i="6"/>
  <c r="H478" i="5"/>
  <c r="G478" i="5"/>
  <c r="F478" i="5"/>
  <c r="E498" i="4"/>
  <c r="C499" i="4"/>
  <c r="E167" i="7"/>
  <c r="N167" i="7" s="1"/>
  <c r="G488" i="3"/>
  <c r="H487" i="3"/>
  <c r="I487" i="3" s="1"/>
  <c r="F488" i="3"/>
  <c r="P477" i="7" l="1"/>
  <c r="J478" i="6"/>
  <c r="J478" i="7"/>
  <c r="K478" i="6"/>
  <c r="K478" i="7"/>
  <c r="L478" i="6"/>
  <c r="L478" i="7"/>
  <c r="P478" i="7" s="1"/>
  <c r="U166" i="7"/>
  <c r="V166" i="7"/>
  <c r="D498" i="6"/>
  <c r="D498" i="7"/>
  <c r="T167" i="7"/>
  <c r="S167" i="7"/>
  <c r="R167" i="7"/>
  <c r="Q167" i="7"/>
  <c r="C487" i="6"/>
  <c r="C487" i="7"/>
  <c r="M487" i="7" s="1"/>
  <c r="G167" i="4"/>
  <c r="H167" i="4" s="1"/>
  <c r="E167" i="6"/>
  <c r="H479" i="5"/>
  <c r="G479" i="5"/>
  <c r="F479" i="5"/>
  <c r="E499" i="4"/>
  <c r="C500" i="4"/>
  <c r="E168" i="7"/>
  <c r="N168" i="7" s="1"/>
  <c r="F489" i="3"/>
  <c r="H488" i="3"/>
  <c r="G489" i="3"/>
  <c r="I488" i="3"/>
  <c r="L479" i="6" l="1"/>
  <c r="L479" i="7"/>
  <c r="J479" i="6"/>
  <c r="J479" i="7"/>
  <c r="K479" i="6"/>
  <c r="K479" i="7"/>
  <c r="D499" i="6"/>
  <c r="D499" i="7"/>
  <c r="V167" i="7"/>
  <c r="U167" i="7"/>
  <c r="R168" i="7"/>
  <c r="S168" i="7"/>
  <c r="T168" i="7"/>
  <c r="Q168" i="7"/>
  <c r="C488" i="6"/>
  <c r="C488" i="7"/>
  <c r="M488" i="7" s="1"/>
  <c r="G168" i="4"/>
  <c r="H168" i="4" s="1"/>
  <c r="E168" i="6"/>
  <c r="G480" i="5"/>
  <c r="F480" i="5"/>
  <c r="H480" i="5"/>
  <c r="E500" i="4"/>
  <c r="C501" i="4"/>
  <c r="E169" i="7"/>
  <c r="N169" i="7" s="1"/>
  <c r="G490" i="3"/>
  <c r="F490" i="3"/>
  <c r="H489" i="3"/>
  <c r="I489" i="3" s="1"/>
  <c r="L480" i="6" l="1"/>
  <c r="L480" i="7"/>
  <c r="J480" i="6"/>
  <c r="J480" i="7"/>
  <c r="P479" i="7"/>
  <c r="K480" i="6"/>
  <c r="K480" i="7"/>
  <c r="D500" i="6"/>
  <c r="D500" i="7"/>
  <c r="U168" i="7"/>
  <c r="V168" i="7"/>
  <c r="R169" i="7"/>
  <c r="Q169" i="7"/>
  <c r="S169" i="7"/>
  <c r="T169" i="7"/>
  <c r="C489" i="6"/>
  <c r="C489" i="7"/>
  <c r="M489" i="7" s="1"/>
  <c r="G169" i="4"/>
  <c r="H169" i="4" s="1"/>
  <c r="E169" i="6"/>
  <c r="H481" i="5"/>
  <c r="G481" i="5"/>
  <c r="F481" i="5"/>
  <c r="E501" i="4"/>
  <c r="C502" i="4"/>
  <c r="E170" i="7"/>
  <c r="N170" i="7" s="1"/>
  <c r="F491" i="3"/>
  <c r="H490" i="3"/>
  <c r="I490" i="3" s="1"/>
  <c r="G491" i="3"/>
  <c r="K481" i="6" l="1"/>
  <c r="K481" i="7"/>
  <c r="J481" i="6"/>
  <c r="J481" i="7"/>
  <c r="L481" i="6"/>
  <c r="L481" i="7"/>
  <c r="P480" i="7"/>
  <c r="D501" i="6"/>
  <c r="D501" i="7"/>
  <c r="R170" i="7"/>
  <c r="S170" i="7"/>
  <c r="Q170" i="7"/>
  <c r="T170" i="7"/>
  <c r="V169" i="7"/>
  <c r="U169" i="7"/>
  <c r="C490" i="6"/>
  <c r="C490" i="7"/>
  <c r="M490" i="7" s="1"/>
  <c r="G170" i="4"/>
  <c r="H170" i="4" s="1"/>
  <c r="E170" i="6"/>
  <c r="F482" i="5"/>
  <c r="G482" i="5"/>
  <c r="H482" i="5"/>
  <c r="E502" i="4"/>
  <c r="C503" i="4"/>
  <c r="E171" i="7"/>
  <c r="N171" i="7" s="1"/>
  <c r="G492" i="3"/>
  <c r="H491" i="3"/>
  <c r="I491" i="3" s="1"/>
  <c r="F492" i="3"/>
  <c r="L482" i="6" l="1"/>
  <c r="L482" i="7"/>
  <c r="J482" i="6"/>
  <c r="J482" i="7"/>
  <c r="K482" i="6"/>
  <c r="K482" i="7"/>
  <c r="P481" i="7"/>
  <c r="D502" i="6"/>
  <c r="D502" i="7"/>
  <c r="V170" i="7"/>
  <c r="U170" i="7"/>
  <c r="S171" i="7"/>
  <c r="Q171" i="7"/>
  <c r="R171" i="7"/>
  <c r="T171" i="7"/>
  <c r="C491" i="6"/>
  <c r="C491" i="7"/>
  <c r="M491" i="7" s="1"/>
  <c r="G171" i="4"/>
  <c r="H171" i="4" s="1"/>
  <c r="E171" i="6"/>
  <c r="G483" i="5"/>
  <c r="F483" i="5"/>
  <c r="H483" i="5"/>
  <c r="E503" i="4"/>
  <c r="C504" i="4"/>
  <c r="E172" i="7"/>
  <c r="N172" i="7" s="1"/>
  <c r="G493" i="3"/>
  <c r="F493" i="3"/>
  <c r="H492" i="3"/>
  <c r="I492" i="3" s="1"/>
  <c r="J483" i="6" l="1"/>
  <c r="J483" i="7"/>
  <c r="P482" i="7"/>
  <c r="L483" i="6"/>
  <c r="L483" i="7"/>
  <c r="K483" i="6"/>
  <c r="K483" i="7"/>
  <c r="D503" i="6"/>
  <c r="D503" i="7"/>
  <c r="V171" i="7"/>
  <c r="U171" i="7"/>
  <c r="Q172" i="7"/>
  <c r="T172" i="7"/>
  <c r="R172" i="7"/>
  <c r="S172" i="7"/>
  <c r="C492" i="6"/>
  <c r="C492" i="7"/>
  <c r="M492" i="7" s="1"/>
  <c r="G172" i="4"/>
  <c r="H172" i="4" s="1"/>
  <c r="E172" i="6"/>
  <c r="H484" i="5"/>
  <c r="G484" i="5"/>
  <c r="F484" i="5"/>
  <c r="E504" i="4"/>
  <c r="C505" i="4"/>
  <c r="E173" i="7"/>
  <c r="N173" i="7" s="1"/>
  <c r="H493" i="3"/>
  <c r="F494" i="3"/>
  <c r="G494" i="3"/>
  <c r="I493" i="3"/>
  <c r="K484" i="6" l="1"/>
  <c r="K484" i="7"/>
  <c r="L484" i="6"/>
  <c r="L484" i="7"/>
  <c r="J484" i="6"/>
  <c r="J484" i="7"/>
  <c r="P483" i="7"/>
  <c r="U172" i="7"/>
  <c r="V172" i="7"/>
  <c r="D504" i="6"/>
  <c r="D504" i="7"/>
  <c r="T173" i="7"/>
  <c r="Q173" i="7"/>
  <c r="R173" i="7"/>
  <c r="S173" i="7"/>
  <c r="C493" i="6"/>
  <c r="C493" i="7"/>
  <c r="M493" i="7" s="1"/>
  <c r="G173" i="4"/>
  <c r="H173" i="4" s="1"/>
  <c r="E173" i="6"/>
  <c r="H485" i="5"/>
  <c r="G485" i="5"/>
  <c r="F485" i="5"/>
  <c r="E505" i="4"/>
  <c r="C506" i="4"/>
  <c r="E174" i="7"/>
  <c r="N174" i="7" s="1"/>
  <c r="G495" i="3"/>
  <c r="H494" i="3"/>
  <c r="I494" i="3" s="1"/>
  <c r="F495" i="3"/>
  <c r="J485" i="6" l="1"/>
  <c r="J485" i="7"/>
  <c r="L485" i="6"/>
  <c r="L485" i="7"/>
  <c r="K485" i="6"/>
  <c r="K485" i="7"/>
  <c r="P484" i="7"/>
  <c r="D505" i="6"/>
  <c r="D505" i="7"/>
  <c r="V173" i="7"/>
  <c r="U173" i="7"/>
  <c r="T174" i="7"/>
  <c r="R174" i="7"/>
  <c r="S174" i="7"/>
  <c r="Q174" i="7"/>
  <c r="C494" i="6"/>
  <c r="C494" i="7"/>
  <c r="M494" i="7" s="1"/>
  <c r="G174" i="4"/>
  <c r="H174" i="4" s="1"/>
  <c r="E174" i="6"/>
  <c r="G486" i="5"/>
  <c r="F486" i="5"/>
  <c r="H486" i="5"/>
  <c r="E506" i="4"/>
  <c r="C507" i="4"/>
  <c r="E175" i="7"/>
  <c r="N175" i="7" s="1"/>
  <c r="H495" i="3"/>
  <c r="F496" i="3"/>
  <c r="G496" i="3"/>
  <c r="I495" i="3"/>
  <c r="P485" i="7" l="1"/>
  <c r="L486" i="6"/>
  <c r="L486" i="7"/>
  <c r="K486" i="6"/>
  <c r="K486" i="7"/>
  <c r="J486" i="6"/>
  <c r="J486" i="7"/>
  <c r="V174" i="7"/>
  <c r="U174" i="7"/>
  <c r="D506" i="6"/>
  <c r="D506" i="7"/>
  <c r="R175" i="7"/>
  <c r="Q175" i="7"/>
  <c r="T175" i="7"/>
  <c r="S175" i="7"/>
  <c r="C495" i="6"/>
  <c r="C495" i="7"/>
  <c r="M495" i="7" s="1"/>
  <c r="G175" i="4"/>
  <c r="H175" i="4" s="1"/>
  <c r="E175" i="6"/>
  <c r="F487" i="5"/>
  <c r="H487" i="5"/>
  <c r="G487" i="5"/>
  <c r="E507" i="4"/>
  <c r="C508" i="4"/>
  <c r="E176" i="7"/>
  <c r="N176" i="7" s="1"/>
  <c r="H496" i="3"/>
  <c r="F497" i="3"/>
  <c r="I496" i="3"/>
  <c r="G497" i="3"/>
  <c r="L487" i="6" l="1"/>
  <c r="L487" i="7"/>
  <c r="P486" i="7"/>
  <c r="K487" i="6"/>
  <c r="K487" i="7"/>
  <c r="J487" i="6"/>
  <c r="J487" i="7"/>
  <c r="D507" i="6"/>
  <c r="D507" i="7"/>
  <c r="U175" i="7"/>
  <c r="V175" i="7"/>
  <c r="Q176" i="7"/>
  <c r="R176" i="7"/>
  <c r="T176" i="7"/>
  <c r="S176" i="7"/>
  <c r="C496" i="6"/>
  <c r="C496" i="7"/>
  <c r="M496" i="7" s="1"/>
  <c r="G176" i="4"/>
  <c r="H176" i="4" s="1"/>
  <c r="E176" i="6"/>
  <c r="H488" i="5"/>
  <c r="G488" i="5"/>
  <c r="F488" i="5"/>
  <c r="E508" i="4"/>
  <c r="C509" i="4"/>
  <c r="E177" i="7"/>
  <c r="N177" i="7" s="1"/>
  <c r="G498" i="3"/>
  <c r="H497" i="3"/>
  <c r="I497" i="3" s="1"/>
  <c r="F498" i="3"/>
  <c r="K488" i="6" l="1"/>
  <c r="K488" i="7"/>
  <c r="L488" i="6"/>
  <c r="L488" i="7"/>
  <c r="P487" i="7"/>
  <c r="J488" i="6"/>
  <c r="J488" i="7"/>
  <c r="D508" i="6"/>
  <c r="D508" i="7"/>
  <c r="V176" i="7"/>
  <c r="U176" i="7"/>
  <c r="T177" i="7"/>
  <c r="R177" i="7"/>
  <c r="Q177" i="7"/>
  <c r="S177" i="7"/>
  <c r="C497" i="6"/>
  <c r="C497" i="7"/>
  <c r="M497" i="7" s="1"/>
  <c r="G177" i="4"/>
  <c r="H177" i="4" s="1"/>
  <c r="E177" i="6"/>
  <c r="G489" i="5"/>
  <c r="F489" i="5"/>
  <c r="H489" i="5"/>
  <c r="E509" i="4"/>
  <c r="C510" i="4"/>
  <c r="E178" i="7"/>
  <c r="N178" i="7" s="1"/>
  <c r="H498" i="3"/>
  <c r="F499" i="3"/>
  <c r="I498" i="3"/>
  <c r="G499" i="3"/>
  <c r="P488" i="7" l="1"/>
  <c r="L489" i="6"/>
  <c r="L489" i="7"/>
  <c r="J489" i="6"/>
  <c r="J489" i="7"/>
  <c r="K489" i="6"/>
  <c r="K489" i="7"/>
  <c r="D509" i="6"/>
  <c r="D509" i="7"/>
  <c r="V177" i="7"/>
  <c r="U177" i="7"/>
  <c r="T178" i="7"/>
  <c r="R178" i="7"/>
  <c r="S178" i="7"/>
  <c r="Q178" i="7"/>
  <c r="C498" i="6"/>
  <c r="C498" i="7"/>
  <c r="M498" i="7" s="1"/>
  <c r="G178" i="4"/>
  <c r="H178" i="4" s="1"/>
  <c r="E178" i="6"/>
  <c r="F490" i="5"/>
  <c r="H490" i="5"/>
  <c r="G490" i="5"/>
  <c r="E510" i="4"/>
  <c r="C511" i="4"/>
  <c r="E179" i="7"/>
  <c r="N179" i="7" s="1"/>
  <c r="F500" i="3"/>
  <c r="H499" i="3"/>
  <c r="I499" i="3" s="1"/>
  <c r="G500" i="3"/>
  <c r="K490" i="6" l="1"/>
  <c r="K490" i="7"/>
  <c r="L490" i="6"/>
  <c r="L490" i="7"/>
  <c r="P489" i="7"/>
  <c r="J490" i="6"/>
  <c r="J490" i="7"/>
  <c r="U178" i="7"/>
  <c r="V178" i="7"/>
  <c r="D510" i="6"/>
  <c r="D510" i="7"/>
  <c r="S179" i="7"/>
  <c r="T179" i="7"/>
  <c r="R179" i="7"/>
  <c r="Q179" i="7"/>
  <c r="C499" i="6"/>
  <c r="C499" i="7"/>
  <c r="M499" i="7" s="1"/>
  <c r="G179" i="4"/>
  <c r="H179" i="4" s="1"/>
  <c r="E179" i="6"/>
  <c r="F491" i="5"/>
  <c r="H491" i="5"/>
  <c r="G491" i="5"/>
  <c r="E511" i="4"/>
  <c r="C512" i="4"/>
  <c r="E180" i="7"/>
  <c r="N180" i="7" s="1"/>
  <c r="G501" i="3"/>
  <c r="H500" i="3"/>
  <c r="I500" i="3" s="1"/>
  <c r="F501" i="3"/>
  <c r="K491" i="6" l="1"/>
  <c r="K491" i="7"/>
  <c r="P490" i="7"/>
  <c r="L491" i="6"/>
  <c r="L491" i="7"/>
  <c r="J491" i="6"/>
  <c r="J491" i="7"/>
  <c r="D511" i="6"/>
  <c r="D511" i="7"/>
  <c r="U179" i="7"/>
  <c r="V179" i="7"/>
  <c r="S180" i="7"/>
  <c r="T180" i="7"/>
  <c r="Q180" i="7"/>
  <c r="R180" i="7"/>
  <c r="C500" i="6"/>
  <c r="C500" i="7"/>
  <c r="M500" i="7" s="1"/>
  <c r="G180" i="4"/>
  <c r="H180" i="4" s="1"/>
  <c r="E180" i="6"/>
  <c r="G492" i="5"/>
  <c r="F492" i="5"/>
  <c r="H492" i="5"/>
  <c r="E512" i="4"/>
  <c r="C513" i="4"/>
  <c r="E181" i="7"/>
  <c r="N181" i="7" s="1"/>
  <c r="F502" i="3"/>
  <c r="H501" i="3"/>
  <c r="G502" i="3"/>
  <c r="I501" i="3"/>
  <c r="L492" i="6" l="1"/>
  <c r="L492" i="7"/>
  <c r="K492" i="6"/>
  <c r="K492" i="7"/>
  <c r="J492" i="6"/>
  <c r="J492" i="7"/>
  <c r="P491" i="7"/>
  <c r="D512" i="6"/>
  <c r="D512" i="7"/>
  <c r="V180" i="7"/>
  <c r="U180" i="7"/>
  <c r="R181" i="7"/>
  <c r="S181" i="7"/>
  <c r="T181" i="7"/>
  <c r="Q181" i="7"/>
  <c r="C501" i="6"/>
  <c r="C501" i="7"/>
  <c r="M501" i="7" s="1"/>
  <c r="G181" i="4"/>
  <c r="H181" i="4" s="1"/>
  <c r="E181" i="6"/>
  <c r="F493" i="5"/>
  <c r="G493" i="5"/>
  <c r="H493" i="5"/>
  <c r="E513" i="4"/>
  <c r="C514" i="4"/>
  <c r="E182" i="7"/>
  <c r="N182" i="7" s="1"/>
  <c r="G503" i="3"/>
  <c r="F503" i="3"/>
  <c r="H502" i="3"/>
  <c r="I502" i="3" s="1"/>
  <c r="K493" i="6" l="1"/>
  <c r="K493" i="7"/>
  <c r="L493" i="6"/>
  <c r="L493" i="7"/>
  <c r="P492" i="7"/>
  <c r="J493" i="6"/>
  <c r="J493" i="7"/>
  <c r="R182" i="7"/>
  <c r="S182" i="7"/>
  <c r="T182" i="7"/>
  <c r="Q182" i="7"/>
  <c r="V181" i="7"/>
  <c r="U181" i="7"/>
  <c r="D513" i="6"/>
  <c r="D513" i="7"/>
  <c r="C502" i="6"/>
  <c r="C502" i="7"/>
  <c r="M502" i="7" s="1"/>
  <c r="G182" i="4"/>
  <c r="H182" i="4" s="1"/>
  <c r="E182" i="6"/>
  <c r="G494" i="5"/>
  <c r="F494" i="5"/>
  <c r="H494" i="5"/>
  <c r="E514" i="4"/>
  <c r="C515" i="4"/>
  <c r="E183" i="7"/>
  <c r="N183" i="7" s="1"/>
  <c r="H503" i="3"/>
  <c r="I503" i="3" s="1"/>
  <c r="F504" i="3"/>
  <c r="G504" i="3"/>
  <c r="L494" i="6" l="1"/>
  <c r="L494" i="7"/>
  <c r="J494" i="6"/>
  <c r="J494" i="7"/>
  <c r="K494" i="6"/>
  <c r="K494" i="7"/>
  <c r="P493" i="7"/>
  <c r="D514" i="6"/>
  <c r="D514" i="7"/>
  <c r="V182" i="7"/>
  <c r="U182" i="7"/>
  <c r="T183" i="7"/>
  <c r="S183" i="7"/>
  <c r="Q183" i="7"/>
  <c r="R183" i="7"/>
  <c r="C503" i="6"/>
  <c r="C503" i="7"/>
  <c r="M503" i="7" s="1"/>
  <c r="G183" i="4"/>
  <c r="H183" i="4" s="1"/>
  <c r="E183" i="6"/>
  <c r="G495" i="5"/>
  <c r="F495" i="5"/>
  <c r="H495" i="5"/>
  <c r="E515" i="4"/>
  <c r="C516" i="4"/>
  <c r="E184" i="7"/>
  <c r="N184" i="7" s="1"/>
  <c r="G505" i="3"/>
  <c r="F505" i="3"/>
  <c r="H504" i="3"/>
  <c r="I504" i="3" s="1"/>
  <c r="L495" i="6" l="1"/>
  <c r="L495" i="7"/>
  <c r="K495" i="6"/>
  <c r="K495" i="7"/>
  <c r="J495" i="6"/>
  <c r="J495" i="7"/>
  <c r="P494" i="7"/>
  <c r="D515" i="6"/>
  <c r="D515" i="7"/>
  <c r="U183" i="7"/>
  <c r="V183" i="7"/>
  <c r="R184" i="7"/>
  <c r="Q184" i="7"/>
  <c r="T184" i="7"/>
  <c r="S184" i="7"/>
  <c r="C504" i="6"/>
  <c r="C504" i="7"/>
  <c r="M504" i="7" s="1"/>
  <c r="G184" i="4"/>
  <c r="H184" i="4" s="1"/>
  <c r="E184" i="6"/>
  <c r="H496" i="5"/>
  <c r="G496" i="5"/>
  <c r="F496" i="5"/>
  <c r="E516" i="4"/>
  <c r="C517" i="4"/>
  <c r="E185" i="7"/>
  <c r="N185" i="7" s="1"/>
  <c r="F506" i="3"/>
  <c r="H505" i="3"/>
  <c r="G506" i="3"/>
  <c r="I505" i="3"/>
  <c r="J496" i="6" l="1"/>
  <c r="J496" i="7"/>
  <c r="L496" i="6"/>
  <c r="L496" i="7"/>
  <c r="K496" i="6"/>
  <c r="K496" i="7"/>
  <c r="P495" i="7"/>
  <c r="D516" i="6"/>
  <c r="D516" i="7"/>
  <c r="U184" i="7"/>
  <c r="V184" i="7"/>
  <c r="T185" i="7"/>
  <c r="Q185" i="7"/>
  <c r="R185" i="7"/>
  <c r="S185" i="7"/>
  <c r="C505" i="6"/>
  <c r="C505" i="7"/>
  <c r="M505" i="7" s="1"/>
  <c r="G185" i="4"/>
  <c r="H185" i="4" s="1"/>
  <c r="E185" i="6"/>
  <c r="G497" i="5"/>
  <c r="F497" i="5"/>
  <c r="H497" i="5"/>
  <c r="E517" i="4"/>
  <c r="C518" i="4"/>
  <c r="E186" i="7"/>
  <c r="N186" i="7" s="1"/>
  <c r="G507" i="3"/>
  <c r="H506" i="3"/>
  <c r="I506" i="3" s="1"/>
  <c r="F507" i="3"/>
  <c r="L497" i="6" l="1"/>
  <c r="L497" i="7"/>
  <c r="J497" i="6"/>
  <c r="J497" i="7"/>
  <c r="K497" i="6"/>
  <c r="K497" i="7"/>
  <c r="P496" i="7"/>
  <c r="D517" i="6"/>
  <c r="D517" i="7"/>
  <c r="V185" i="7"/>
  <c r="U185" i="7"/>
  <c r="S186" i="7"/>
  <c r="Q186" i="7"/>
  <c r="T186" i="7"/>
  <c r="R186" i="7"/>
  <c r="C506" i="6"/>
  <c r="C506" i="7"/>
  <c r="M506" i="7" s="1"/>
  <c r="G186" i="4"/>
  <c r="H186" i="4" s="1"/>
  <c r="E186" i="6"/>
  <c r="G498" i="5"/>
  <c r="F498" i="5"/>
  <c r="H498" i="5"/>
  <c r="E518" i="4"/>
  <c r="C519" i="4"/>
  <c r="E187" i="7"/>
  <c r="N187" i="7" s="1"/>
  <c r="F508" i="3"/>
  <c r="H507" i="3"/>
  <c r="I507" i="3"/>
  <c r="G508" i="3"/>
  <c r="L498" i="6" l="1"/>
  <c r="L498" i="7"/>
  <c r="K498" i="6"/>
  <c r="K498" i="7"/>
  <c r="J498" i="6"/>
  <c r="J498" i="7"/>
  <c r="P497" i="7"/>
  <c r="D518" i="6"/>
  <c r="D518" i="7"/>
  <c r="U186" i="7"/>
  <c r="V186" i="7"/>
  <c r="R187" i="7"/>
  <c r="T187" i="7"/>
  <c r="S187" i="7"/>
  <c r="Q187" i="7"/>
  <c r="C507" i="6"/>
  <c r="C507" i="7"/>
  <c r="M507" i="7" s="1"/>
  <c r="G187" i="4"/>
  <c r="H187" i="4" s="1"/>
  <c r="E187" i="6"/>
  <c r="H499" i="5"/>
  <c r="F499" i="5"/>
  <c r="G499" i="5"/>
  <c r="E519" i="4"/>
  <c r="C520" i="4"/>
  <c r="E188" i="7"/>
  <c r="N188" i="7" s="1"/>
  <c r="G509" i="3"/>
  <c r="H508" i="3"/>
  <c r="I508" i="3" s="1"/>
  <c r="F509" i="3"/>
  <c r="J499" i="6" l="1"/>
  <c r="J499" i="7"/>
  <c r="L499" i="6"/>
  <c r="L499" i="7"/>
  <c r="K499" i="6"/>
  <c r="K499" i="7"/>
  <c r="P498" i="7"/>
  <c r="U187" i="7"/>
  <c r="V187" i="7"/>
  <c r="D519" i="6"/>
  <c r="D519" i="7"/>
  <c r="S188" i="7"/>
  <c r="R188" i="7"/>
  <c r="Q188" i="7"/>
  <c r="T188" i="7"/>
  <c r="C508" i="6"/>
  <c r="C508" i="7"/>
  <c r="M508" i="7" s="1"/>
  <c r="G188" i="4"/>
  <c r="H188" i="4" s="1"/>
  <c r="E188" i="6"/>
  <c r="F500" i="5"/>
  <c r="H500" i="5"/>
  <c r="G500" i="5"/>
  <c r="E520" i="4"/>
  <c r="C521" i="4"/>
  <c r="E189" i="7"/>
  <c r="N189" i="7" s="1"/>
  <c r="H509" i="3"/>
  <c r="F510" i="3"/>
  <c r="G510" i="3"/>
  <c r="I509" i="3"/>
  <c r="P499" i="7" l="1"/>
  <c r="K500" i="6"/>
  <c r="K500" i="7"/>
  <c r="J500" i="6"/>
  <c r="J500" i="7"/>
  <c r="L500" i="6"/>
  <c r="L500" i="7"/>
  <c r="P500" i="7" s="1"/>
  <c r="D520" i="6"/>
  <c r="D520" i="7"/>
  <c r="V188" i="7"/>
  <c r="U188" i="7"/>
  <c r="Q189" i="7"/>
  <c r="S189" i="7"/>
  <c r="T189" i="7"/>
  <c r="R189" i="7"/>
  <c r="C509" i="6"/>
  <c r="C509" i="7"/>
  <c r="M509" i="7" s="1"/>
  <c r="G189" i="4"/>
  <c r="H189" i="4" s="1"/>
  <c r="E189" i="6"/>
  <c r="G501" i="5"/>
  <c r="F501" i="5"/>
  <c r="H501" i="5"/>
  <c r="E521" i="4"/>
  <c r="C522" i="4"/>
  <c r="E190" i="7"/>
  <c r="N190" i="7" s="1"/>
  <c r="H510" i="3"/>
  <c r="F511" i="3"/>
  <c r="G511" i="3"/>
  <c r="I510" i="3"/>
  <c r="L501" i="6" l="1"/>
  <c r="L501" i="7"/>
  <c r="J501" i="6"/>
  <c r="J501" i="7"/>
  <c r="K501" i="6"/>
  <c r="K501" i="7"/>
  <c r="D521" i="6"/>
  <c r="D521" i="7"/>
  <c r="U189" i="7"/>
  <c r="V189" i="7"/>
  <c r="T190" i="7"/>
  <c r="Q190" i="7"/>
  <c r="R190" i="7"/>
  <c r="S190" i="7"/>
  <c r="C510" i="6"/>
  <c r="C510" i="7"/>
  <c r="M510" i="7" s="1"/>
  <c r="G190" i="4"/>
  <c r="H190" i="4" s="1"/>
  <c r="E190" i="6"/>
  <c r="H502" i="5"/>
  <c r="G502" i="5"/>
  <c r="F502" i="5"/>
  <c r="E522" i="4"/>
  <c r="C523" i="4"/>
  <c r="E191" i="7"/>
  <c r="N191" i="7" s="1"/>
  <c r="G512" i="3"/>
  <c r="H511" i="3"/>
  <c r="I511" i="3" s="1"/>
  <c r="F512" i="3"/>
  <c r="K502" i="6" l="1"/>
  <c r="K502" i="7"/>
  <c r="J502" i="6"/>
  <c r="J502" i="7"/>
  <c r="P501" i="7"/>
  <c r="L502" i="6"/>
  <c r="L502" i="7"/>
  <c r="P502" i="7" s="1"/>
  <c r="V190" i="7"/>
  <c r="U190" i="7"/>
  <c r="D522" i="6"/>
  <c r="D522" i="7"/>
  <c r="R191" i="7"/>
  <c r="T191" i="7"/>
  <c r="Q191" i="7"/>
  <c r="S191" i="7"/>
  <c r="C511" i="6"/>
  <c r="C511" i="7"/>
  <c r="M511" i="7" s="1"/>
  <c r="G191" i="4"/>
  <c r="H191" i="4" s="1"/>
  <c r="E191" i="6"/>
  <c r="H503" i="5"/>
  <c r="G503" i="5"/>
  <c r="F503" i="5"/>
  <c r="E523" i="4"/>
  <c r="C524" i="4"/>
  <c r="E192" i="7"/>
  <c r="N192" i="7" s="1"/>
  <c r="F513" i="3"/>
  <c r="H512" i="3"/>
  <c r="I512" i="3" s="1"/>
  <c r="G513" i="3"/>
  <c r="K503" i="6" l="1"/>
  <c r="K503" i="7"/>
  <c r="J503" i="6"/>
  <c r="J503" i="7"/>
  <c r="L503" i="6"/>
  <c r="L503" i="7"/>
  <c r="P503" i="7" s="1"/>
  <c r="V191" i="7"/>
  <c r="U191" i="7"/>
  <c r="D523" i="6"/>
  <c r="D523" i="7"/>
  <c r="T192" i="7"/>
  <c r="R192" i="7"/>
  <c r="S192" i="7"/>
  <c r="Q192" i="7"/>
  <c r="C512" i="6"/>
  <c r="C512" i="7"/>
  <c r="M512" i="7" s="1"/>
  <c r="G192" i="4"/>
  <c r="H192" i="4" s="1"/>
  <c r="E192" i="6"/>
  <c r="G504" i="5"/>
  <c r="F504" i="5"/>
  <c r="H504" i="5"/>
  <c r="E524" i="4"/>
  <c r="C525" i="4"/>
  <c r="E193" i="7"/>
  <c r="N193" i="7" s="1"/>
  <c r="G514" i="3"/>
  <c r="F514" i="3"/>
  <c r="H513" i="3"/>
  <c r="I513" i="3" s="1"/>
  <c r="L504" i="6" l="1"/>
  <c r="L504" i="7"/>
  <c r="J504" i="6"/>
  <c r="J504" i="7"/>
  <c r="K504" i="6"/>
  <c r="K504" i="7"/>
  <c r="D524" i="6"/>
  <c r="D524" i="7"/>
  <c r="U192" i="7"/>
  <c r="V192" i="7"/>
  <c r="Q193" i="7"/>
  <c r="T193" i="7"/>
  <c r="S193" i="7"/>
  <c r="R193" i="7"/>
  <c r="C513" i="6"/>
  <c r="C513" i="7"/>
  <c r="M513" i="7" s="1"/>
  <c r="G193" i="4"/>
  <c r="H193" i="4" s="1"/>
  <c r="E193" i="6"/>
  <c r="H505" i="5"/>
  <c r="G505" i="5"/>
  <c r="F505" i="5"/>
  <c r="E525" i="4"/>
  <c r="C526" i="4"/>
  <c r="E194" i="7"/>
  <c r="N194" i="7" s="1"/>
  <c r="F515" i="3"/>
  <c r="H514" i="3"/>
  <c r="I514" i="3"/>
  <c r="G515" i="3"/>
  <c r="J505" i="6" l="1"/>
  <c r="J505" i="7"/>
  <c r="K505" i="6"/>
  <c r="K505" i="7"/>
  <c r="P504" i="7"/>
  <c r="L505" i="6"/>
  <c r="L505" i="7"/>
  <c r="P505" i="7" s="1"/>
  <c r="V193" i="7"/>
  <c r="U193" i="7"/>
  <c r="D525" i="6"/>
  <c r="D525" i="7"/>
  <c r="S194" i="7"/>
  <c r="Q194" i="7"/>
  <c r="R194" i="7"/>
  <c r="T194" i="7"/>
  <c r="C514" i="6"/>
  <c r="C514" i="7"/>
  <c r="M514" i="7" s="1"/>
  <c r="G194" i="4"/>
  <c r="H194" i="4" s="1"/>
  <c r="E194" i="6"/>
  <c r="H506" i="5"/>
  <c r="G506" i="5"/>
  <c r="F506" i="5"/>
  <c r="E526" i="4"/>
  <c r="C527" i="4"/>
  <c r="E195" i="7"/>
  <c r="N195" i="7" s="1"/>
  <c r="G516" i="3"/>
  <c r="H515" i="3"/>
  <c r="I515" i="3" s="1"/>
  <c r="F516" i="3"/>
  <c r="K506" i="6" l="1"/>
  <c r="K506" i="7"/>
  <c r="J506" i="6"/>
  <c r="J506" i="7"/>
  <c r="L506" i="6"/>
  <c r="L506" i="7"/>
  <c r="P506" i="7" s="1"/>
  <c r="U194" i="7"/>
  <c r="V194" i="7"/>
  <c r="D526" i="6"/>
  <c r="D526" i="7"/>
  <c r="S195" i="7"/>
  <c r="Q195" i="7"/>
  <c r="T195" i="7"/>
  <c r="R195" i="7"/>
  <c r="C515" i="6"/>
  <c r="C515" i="7"/>
  <c r="M515" i="7" s="1"/>
  <c r="G195" i="4"/>
  <c r="H195" i="4" s="1"/>
  <c r="E195" i="6"/>
  <c r="G507" i="5"/>
  <c r="F507" i="5"/>
  <c r="H507" i="5"/>
  <c r="E527" i="4"/>
  <c r="C528" i="4"/>
  <c r="E196" i="7"/>
  <c r="N196" i="7" s="1"/>
  <c r="F517" i="3"/>
  <c r="H516" i="3"/>
  <c r="I516" i="3" s="1"/>
  <c r="G517" i="3"/>
  <c r="L507" i="6" l="1"/>
  <c r="L507" i="7"/>
  <c r="K507" i="6"/>
  <c r="K507" i="7"/>
  <c r="J507" i="6"/>
  <c r="J507" i="7"/>
  <c r="D527" i="6"/>
  <c r="D527" i="7"/>
  <c r="V195" i="7"/>
  <c r="U195" i="7"/>
  <c r="T196" i="7"/>
  <c r="Q196" i="7"/>
  <c r="S196" i="7"/>
  <c r="R196" i="7"/>
  <c r="C516" i="6"/>
  <c r="C516" i="7"/>
  <c r="M516" i="7" s="1"/>
  <c r="G196" i="4"/>
  <c r="H196" i="4" s="1"/>
  <c r="E196" i="6"/>
  <c r="H508" i="5"/>
  <c r="G508" i="5"/>
  <c r="F508" i="5"/>
  <c r="E528" i="4"/>
  <c r="C529" i="4"/>
  <c r="E197" i="7"/>
  <c r="N197" i="7" s="1"/>
  <c r="G518" i="3"/>
  <c r="F518" i="3"/>
  <c r="H517" i="3"/>
  <c r="I517" i="3" s="1"/>
  <c r="K508" i="6" l="1"/>
  <c r="K508" i="7"/>
  <c r="L508" i="6"/>
  <c r="L508" i="7"/>
  <c r="J508" i="6"/>
  <c r="J508" i="7"/>
  <c r="P507" i="7"/>
  <c r="D528" i="6"/>
  <c r="D528" i="7"/>
  <c r="V196" i="7"/>
  <c r="U196" i="7"/>
  <c r="T197" i="7"/>
  <c r="S197" i="7"/>
  <c r="Q197" i="7"/>
  <c r="R197" i="7"/>
  <c r="C517" i="6"/>
  <c r="C517" i="7"/>
  <c r="M517" i="7" s="1"/>
  <c r="G197" i="4"/>
  <c r="H197" i="4" s="1"/>
  <c r="E197" i="6"/>
  <c r="H509" i="5"/>
  <c r="G509" i="5"/>
  <c r="F509" i="5"/>
  <c r="E529" i="4"/>
  <c r="C530" i="4"/>
  <c r="E198" i="7"/>
  <c r="N198" i="7" s="1"/>
  <c r="H518" i="3"/>
  <c r="I518" i="3" s="1"/>
  <c r="F519" i="3"/>
  <c r="G519" i="3"/>
  <c r="P508" i="7" l="1"/>
  <c r="L509" i="6"/>
  <c r="L509" i="7"/>
  <c r="K509" i="6"/>
  <c r="K509" i="7"/>
  <c r="J509" i="6"/>
  <c r="J509" i="7"/>
  <c r="D529" i="6"/>
  <c r="D529" i="7"/>
  <c r="V197" i="7"/>
  <c r="U197" i="7"/>
  <c r="T198" i="7"/>
  <c r="Q198" i="7"/>
  <c r="S198" i="7"/>
  <c r="R198" i="7"/>
  <c r="C518" i="6"/>
  <c r="C518" i="7"/>
  <c r="M518" i="7" s="1"/>
  <c r="G198" i="4"/>
  <c r="H198" i="4" s="1"/>
  <c r="E198" i="6"/>
  <c r="G510" i="5"/>
  <c r="F510" i="5"/>
  <c r="H510" i="5"/>
  <c r="E530" i="4"/>
  <c r="C531" i="4"/>
  <c r="E199" i="7"/>
  <c r="N199" i="7" s="1"/>
  <c r="F520" i="3"/>
  <c r="H519" i="3"/>
  <c r="I519" i="3" s="1"/>
  <c r="G520" i="3"/>
  <c r="L510" i="6" l="1"/>
  <c r="L510" i="7"/>
  <c r="J510" i="6"/>
  <c r="J510" i="7"/>
  <c r="P509" i="7"/>
  <c r="K510" i="6"/>
  <c r="K510" i="7"/>
  <c r="D530" i="6"/>
  <c r="D530" i="7"/>
  <c r="U198" i="7"/>
  <c r="V198" i="7"/>
  <c r="Q199" i="7"/>
  <c r="R199" i="7"/>
  <c r="T199" i="7"/>
  <c r="S199" i="7"/>
  <c r="C519" i="6"/>
  <c r="C519" i="7"/>
  <c r="M519" i="7" s="1"/>
  <c r="G199" i="4"/>
  <c r="H199" i="4" s="1"/>
  <c r="E199" i="6"/>
  <c r="F511" i="5"/>
  <c r="H511" i="5"/>
  <c r="G511" i="5"/>
  <c r="E531" i="4"/>
  <c r="C532" i="4"/>
  <c r="E200" i="7"/>
  <c r="N200" i="7" s="1"/>
  <c r="G521" i="3"/>
  <c r="H520" i="3"/>
  <c r="I520" i="3" s="1"/>
  <c r="F521" i="3"/>
  <c r="J511" i="6" l="1"/>
  <c r="J511" i="7"/>
  <c r="L511" i="6"/>
  <c r="L511" i="7"/>
  <c r="P510" i="7"/>
  <c r="K511" i="6"/>
  <c r="K511" i="7"/>
  <c r="V199" i="7"/>
  <c r="U199" i="7"/>
  <c r="D531" i="6"/>
  <c r="D531" i="7"/>
  <c r="T200" i="7"/>
  <c r="S200" i="7"/>
  <c r="Q200" i="7"/>
  <c r="R200" i="7"/>
  <c r="C520" i="6"/>
  <c r="C520" i="7"/>
  <c r="M520" i="7" s="1"/>
  <c r="G200" i="4"/>
  <c r="H200" i="4" s="1"/>
  <c r="E200" i="6"/>
  <c r="H512" i="5"/>
  <c r="G512" i="5"/>
  <c r="F512" i="5"/>
  <c r="E532" i="4"/>
  <c r="C533" i="4"/>
  <c r="E201" i="7"/>
  <c r="N201" i="7" s="1"/>
  <c r="G522" i="3"/>
  <c r="F522" i="3"/>
  <c r="H521" i="3"/>
  <c r="I521" i="3" s="1"/>
  <c r="J512" i="6" l="1"/>
  <c r="J512" i="7"/>
  <c r="P511" i="7"/>
  <c r="K512" i="6"/>
  <c r="K512" i="7"/>
  <c r="L512" i="6"/>
  <c r="L512" i="7"/>
  <c r="P512" i="7" s="1"/>
  <c r="D532" i="6"/>
  <c r="D532" i="7"/>
  <c r="U200" i="7"/>
  <c r="V200" i="7"/>
  <c r="T201" i="7"/>
  <c r="S201" i="7"/>
  <c r="Q201" i="7"/>
  <c r="R201" i="7"/>
  <c r="C521" i="6"/>
  <c r="C521" i="7"/>
  <c r="M521" i="7" s="1"/>
  <c r="G201" i="4"/>
  <c r="H201" i="4" s="1"/>
  <c r="E201" i="6"/>
  <c r="G513" i="5"/>
  <c r="F513" i="5"/>
  <c r="H513" i="5"/>
  <c r="E533" i="4"/>
  <c r="C534" i="4"/>
  <c r="E202" i="7"/>
  <c r="N202" i="7" s="1"/>
  <c r="H522" i="3"/>
  <c r="F523" i="3"/>
  <c r="I522" i="3"/>
  <c r="G523" i="3"/>
  <c r="J513" i="6" l="1"/>
  <c r="J513" i="7"/>
  <c r="L513" i="6"/>
  <c r="L513" i="7"/>
  <c r="K513" i="6"/>
  <c r="K513" i="7"/>
  <c r="D533" i="6"/>
  <c r="D533" i="7"/>
  <c r="V201" i="7"/>
  <c r="U201" i="7"/>
  <c r="R202" i="7"/>
  <c r="S202" i="7"/>
  <c r="Q202" i="7"/>
  <c r="T202" i="7"/>
  <c r="C522" i="6"/>
  <c r="C522" i="7"/>
  <c r="M522" i="7" s="1"/>
  <c r="G202" i="4"/>
  <c r="H202" i="4" s="1"/>
  <c r="E202" i="6"/>
  <c r="H514" i="5"/>
  <c r="G514" i="5"/>
  <c r="F514" i="5"/>
  <c r="E534" i="4"/>
  <c r="C535" i="4"/>
  <c r="E203" i="7"/>
  <c r="N203" i="7" s="1"/>
  <c r="F524" i="3"/>
  <c r="H523" i="3"/>
  <c r="G524" i="3"/>
  <c r="I523" i="3"/>
  <c r="P513" i="7" l="1"/>
  <c r="K514" i="6"/>
  <c r="K514" i="7"/>
  <c r="L514" i="6"/>
  <c r="L514" i="7"/>
  <c r="J514" i="6"/>
  <c r="J514" i="7"/>
  <c r="D534" i="6"/>
  <c r="D534" i="7"/>
  <c r="V202" i="7"/>
  <c r="U202" i="7"/>
  <c r="T203" i="7"/>
  <c r="R203" i="7"/>
  <c r="S203" i="7"/>
  <c r="Q203" i="7"/>
  <c r="C523" i="6"/>
  <c r="C523" i="7"/>
  <c r="M523" i="7" s="1"/>
  <c r="G203" i="4"/>
  <c r="H203" i="4" s="1"/>
  <c r="E203" i="6"/>
  <c r="H515" i="5"/>
  <c r="G515" i="5"/>
  <c r="F515" i="5"/>
  <c r="E535" i="4"/>
  <c r="C536" i="4"/>
  <c r="E204" i="7"/>
  <c r="N204" i="7" s="1"/>
  <c r="G525" i="3"/>
  <c r="H524" i="3"/>
  <c r="I524" i="3" s="1"/>
  <c r="F525" i="3"/>
  <c r="P514" i="7" l="1"/>
  <c r="J515" i="6"/>
  <c r="J515" i="7"/>
  <c r="L515" i="6"/>
  <c r="L515" i="7"/>
  <c r="K515" i="6"/>
  <c r="K515" i="7"/>
  <c r="V203" i="7"/>
  <c r="U203" i="7"/>
  <c r="D535" i="6"/>
  <c r="D535" i="7"/>
  <c r="S204" i="7"/>
  <c r="R204" i="7"/>
  <c r="Q204" i="7"/>
  <c r="T204" i="7"/>
  <c r="C524" i="6"/>
  <c r="C524" i="7"/>
  <c r="M524" i="7" s="1"/>
  <c r="G204" i="4"/>
  <c r="H204" i="4" s="1"/>
  <c r="E204" i="6"/>
  <c r="G516" i="5"/>
  <c r="F516" i="5"/>
  <c r="H516" i="5"/>
  <c r="E536" i="4"/>
  <c r="C537" i="4"/>
  <c r="E205" i="7"/>
  <c r="N205" i="7" s="1"/>
  <c r="F526" i="3"/>
  <c r="H525" i="3"/>
  <c r="I525" i="3" s="1"/>
  <c r="G526" i="3"/>
  <c r="L516" i="6" l="1"/>
  <c r="L516" i="7"/>
  <c r="P515" i="7"/>
  <c r="J516" i="6"/>
  <c r="J516" i="7"/>
  <c r="K516" i="6"/>
  <c r="K516" i="7"/>
  <c r="D536" i="6"/>
  <c r="D536" i="7"/>
  <c r="U204" i="7"/>
  <c r="V204" i="7"/>
  <c r="S205" i="7"/>
  <c r="Q205" i="7"/>
  <c r="R205" i="7"/>
  <c r="T205" i="7"/>
  <c r="C525" i="6"/>
  <c r="C525" i="7"/>
  <c r="M525" i="7" s="1"/>
  <c r="G205" i="4"/>
  <c r="H205" i="4" s="1"/>
  <c r="E205" i="6"/>
  <c r="H517" i="5"/>
  <c r="G517" i="5"/>
  <c r="F517" i="5"/>
  <c r="E537" i="4"/>
  <c r="C538" i="4"/>
  <c r="E206" i="7"/>
  <c r="N206" i="7" s="1"/>
  <c r="G527" i="3"/>
  <c r="F527" i="3"/>
  <c r="H526" i="3"/>
  <c r="I526" i="3" s="1"/>
  <c r="J517" i="6" l="1"/>
  <c r="J517" i="7"/>
  <c r="L517" i="6"/>
  <c r="L517" i="7"/>
  <c r="K517" i="6"/>
  <c r="K517" i="7"/>
  <c r="P516" i="7"/>
  <c r="D537" i="6"/>
  <c r="D537" i="7"/>
  <c r="U205" i="7"/>
  <c r="V205" i="7"/>
  <c r="T206" i="7"/>
  <c r="R206" i="7"/>
  <c r="Q206" i="7"/>
  <c r="S206" i="7"/>
  <c r="C526" i="6"/>
  <c r="C526" i="7"/>
  <c r="M526" i="7" s="1"/>
  <c r="G206" i="4"/>
  <c r="H206" i="4" s="1"/>
  <c r="E206" i="6"/>
  <c r="F518" i="5"/>
  <c r="H518" i="5"/>
  <c r="G518" i="5"/>
  <c r="E538" i="4"/>
  <c r="C539" i="4"/>
  <c r="E207" i="7"/>
  <c r="N207" i="7" s="1"/>
  <c r="H527" i="3"/>
  <c r="F528" i="3"/>
  <c r="I527" i="3"/>
  <c r="G528" i="3"/>
  <c r="J518" i="6" l="1"/>
  <c r="J518" i="7"/>
  <c r="L518" i="6"/>
  <c r="L518" i="7"/>
  <c r="K518" i="6"/>
  <c r="K518" i="7"/>
  <c r="P517" i="7"/>
  <c r="D538" i="6"/>
  <c r="D538" i="7"/>
  <c r="U206" i="7"/>
  <c r="V206" i="7"/>
  <c r="Q207" i="7"/>
  <c r="T207" i="7"/>
  <c r="R207" i="7"/>
  <c r="S207" i="7"/>
  <c r="C527" i="6"/>
  <c r="C527" i="7"/>
  <c r="M527" i="7" s="1"/>
  <c r="G207" i="4"/>
  <c r="H207" i="4" s="1"/>
  <c r="E207" i="6"/>
  <c r="G519" i="5"/>
  <c r="F519" i="5"/>
  <c r="H519" i="5"/>
  <c r="E539" i="4"/>
  <c r="C540" i="4"/>
  <c r="E208" i="7"/>
  <c r="N208" i="7" s="1"/>
  <c r="G529" i="3"/>
  <c r="F529" i="3"/>
  <c r="H528" i="3"/>
  <c r="I528" i="3" s="1"/>
  <c r="K519" i="6" l="1"/>
  <c r="K519" i="7"/>
  <c r="J519" i="6"/>
  <c r="J519" i="7"/>
  <c r="L519" i="6"/>
  <c r="L519" i="7"/>
  <c r="P518" i="7"/>
  <c r="U207" i="7"/>
  <c r="V207" i="7"/>
  <c r="D539" i="6"/>
  <c r="D539" i="7"/>
  <c r="S208" i="7"/>
  <c r="R208" i="7"/>
  <c r="T208" i="7"/>
  <c r="Q208" i="7"/>
  <c r="C528" i="6"/>
  <c r="C528" i="7"/>
  <c r="M528" i="7" s="1"/>
  <c r="G208" i="4"/>
  <c r="H208" i="4" s="1"/>
  <c r="E208" i="6"/>
  <c r="G520" i="5"/>
  <c r="H520" i="5"/>
  <c r="F520" i="5"/>
  <c r="E540" i="4"/>
  <c r="C541" i="4"/>
  <c r="E209" i="7"/>
  <c r="N209" i="7" s="1"/>
  <c r="H529" i="3"/>
  <c r="F530" i="3"/>
  <c r="G530" i="3"/>
  <c r="I529" i="3"/>
  <c r="L520" i="6" l="1"/>
  <c r="L520" i="7"/>
  <c r="J520" i="6"/>
  <c r="J520" i="7"/>
  <c r="K520" i="6"/>
  <c r="K520" i="7"/>
  <c r="P519" i="7"/>
  <c r="D540" i="6"/>
  <c r="D540" i="7"/>
  <c r="V208" i="7"/>
  <c r="U208" i="7"/>
  <c r="Q209" i="7"/>
  <c r="S209" i="7"/>
  <c r="R209" i="7"/>
  <c r="T209" i="7"/>
  <c r="C529" i="6"/>
  <c r="C529" i="7"/>
  <c r="M529" i="7" s="1"/>
  <c r="G209" i="4"/>
  <c r="H209" i="4" s="1"/>
  <c r="E209" i="6"/>
  <c r="H521" i="5"/>
  <c r="G521" i="5"/>
  <c r="F521" i="5"/>
  <c r="E541" i="4"/>
  <c r="C542" i="4"/>
  <c r="E210" i="7"/>
  <c r="N210" i="7" s="1"/>
  <c r="G531" i="3"/>
  <c r="F531" i="3"/>
  <c r="H530" i="3"/>
  <c r="I530" i="3" s="1"/>
  <c r="K521" i="6" l="1"/>
  <c r="K521" i="7"/>
  <c r="J521" i="6"/>
  <c r="J521" i="7"/>
  <c r="P520" i="7"/>
  <c r="L521" i="6"/>
  <c r="L521" i="7"/>
  <c r="P521" i="7" s="1"/>
  <c r="V209" i="7"/>
  <c r="U209" i="7"/>
  <c r="D541" i="6"/>
  <c r="D541" i="7"/>
  <c r="S210" i="7"/>
  <c r="R210" i="7"/>
  <c r="T210" i="7"/>
  <c r="Q210" i="7"/>
  <c r="C530" i="6"/>
  <c r="C530" i="7"/>
  <c r="M530" i="7" s="1"/>
  <c r="G210" i="4"/>
  <c r="H210" i="4" s="1"/>
  <c r="E210" i="6"/>
  <c r="G522" i="5"/>
  <c r="F522" i="5"/>
  <c r="H522" i="5"/>
  <c r="E542" i="4"/>
  <c r="C543" i="4"/>
  <c r="E211" i="7"/>
  <c r="N211" i="7" s="1"/>
  <c r="F532" i="3"/>
  <c r="H531" i="3"/>
  <c r="I531" i="3" s="1"/>
  <c r="G532" i="3"/>
  <c r="L522" i="6" l="1"/>
  <c r="L522" i="7"/>
  <c r="J522" i="6"/>
  <c r="J522" i="7"/>
  <c r="K522" i="6"/>
  <c r="K522" i="7"/>
  <c r="V210" i="7"/>
  <c r="U210" i="7"/>
  <c r="D542" i="6"/>
  <c r="D542" i="7"/>
  <c r="Q211" i="7"/>
  <c r="S211" i="7"/>
  <c r="T211" i="7"/>
  <c r="R211" i="7"/>
  <c r="C531" i="6"/>
  <c r="C531" i="7"/>
  <c r="M531" i="7" s="1"/>
  <c r="G211" i="4"/>
  <c r="H211" i="4" s="1"/>
  <c r="E211" i="6"/>
  <c r="G523" i="5"/>
  <c r="F523" i="5"/>
  <c r="H523" i="5"/>
  <c r="E543" i="4"/>
  <c r="C544" i="4"/>
  <c r="E212" i="7"/>
  <c r="N212" i="7" s="1"/>
  <c r="G533" i="3"/>
  <c r="F533" i="3"/>
  <c r="H532" i="3"/>
  <c r="I532" i="3" s="1"/>
  <c r="L523" i="6" l="1"/>
  <c r="L523" i="7"/>
  <c r="K523" i="6"/>
  <c r="K523" i="7"/>
  <c r="J523" i="6"/>
  <c r="J523" i="7"/>
  <c r="P522" i="7"/>
  <c r="U211" i="7"/>
  <c r="V211" i="7"/>
  <c r="D543" i="6"/>
  <c r="D543" i="7"/>
  <c r="T212" i="7"/>
  <c r="R212" i="7"/>
  <c r="Q212" i="7"/>
  <c r="S212" i="7"/>
  <c r="C532" i="6"/>
  <c r="C532" i="7"/>
  <c r="M532" i="7" s="1"/>
  <c r="G212" i="4"/>
  <c r="H212" i="4" s="1"/>
  <c r="E212" i="6"/>
  <c r="H524" i="5"/>
  <c r="G524" i="5"/>
  <c r="F524" i="5"/>
  <c r="E544" i="4"/>
  <c r="C545" i="4"/>
  <c r="E213" i="7"/>
  <c r="N213" i="7" s="1"/>
  <c r="G534" i="3"/>
  <c r="H533" i="3"/>
  <c r="I533" i="3" s="1"/>
  <c r="F534" i="3"/>
  <c r="J524" i="6" l="1"/>
  <c r="J524" i="7"/>
  <c r="K524" i="6"/>
  <c r="K524" i="7"/>
  <c r="P523" i="7"/>
  <c r="L524" i="6"/>
  <c r="L524" i="7"/>
  <c r="P524" i="7" s="1"/>
  <c r="D544" i="6"/>
  <c r="D544" i="7"/>
  <c r="V212" i="7"/>
  <c r="U212" i="7"/>
  <c r="T213" i="7"/>
  <c r="S213" i="7"/>
  <c r="R213" i="7"/>
  <c r="Q213" i="7"/>
  <c r="C533" i="6"/>
  <c r="C533" i="7"/>
  <c r="M533" i="7" s="1"/>
  <c r="G213" i="4"/>
  <c r="H213" i="4" s="1"/>
  <c r="E213" i="6"/>
  <c r="G525" i="5"/>
  <c r="F525" i="5"/>
  <c r="H525" i="5"/>
  <c r="E545" i="4"/>
  <c r="C546" i="4"/>
  <c r="E214" i="7"/>
  <c r="N214" i="7" s="1"/>
  <c r="F535" i="3"/>
  <c r="H534" i="3"/>
  <c r="I534" i="3" s="1"/>
  <c r="G535" i="3"/>
  <c r="J525" i="6" l="1"/>
  <c r="J525" i="7"/>
  <c r="L525" i="6"/>
  <c r="L525" i="7"/>
  <c r="K525" i="6"/>
  <c r="K525" i="7"/>
  <c r="V213" i="7"/>
  <c r="U213" i="7"/>
  <c r="D545" i="6"/>
  <c r="D545" i="7"/>
  <c r="T214" i="7"/>
  <c r="Q214" i="7"/>
  <c r="R214" i="7"/>
  <c r="S214" i="7"/>
  <c r="C534" i="6"/>
  <c r="C534" i="7"/>
  <c r="M534" i="7" s="1"/>
  <c r="G214" i="4"/>
  <c r="H214" i="4" s="1"/>
  <c r="E214" i="6"/>
  <c r="H526" i="5"/>
  <c r="F526" i="5"/>
  <c r="G526" i="5"/>
  <c r="E546" i="4"/>
  <c r="C547" i="4"/>
  <c r="E215" i="7"/>
  <c r="N215" i="7" s="1"/>
  <c r="G536" i="3"/>
  <c r="H535" i="3"/>
  <c r="I535" i="3" s="1"/>
  <c r="F536" i="3"/>
  <c r="J526" i="6" l="1"/>
  <c r="J526" i="7"/>
  <c r="K526" i="6"/>
  <c r="K526" i="7"/>
  <c r="L526" i="6"/>
  <c r="L526" i="7"/>
  <c r="P526" i="7" s="1"/>
  <c r="P525" i="7"/>
  <c r="U214" i="7"/>
  <c r="V214" i="7"/>
  <c r="D546" i="6"/>
  <c r="D546" i="7"/>
  <c r="Q215" i="7"/>
  <c r="R215" i="7"/>
  <c r="S215" i="7"/>
  <c r="T215" i="7"/>
  <c r="C535" i="6"/>
  <c r="C535" i="7"/>
  <c r="M535" i="7" s="1"/>
  <c r="G215" i="4"/>
  <c r="H215" i="4" s="1"/>
  <c r="E215" i="6"/>
  <c r="H527" i="5"/>
  <c r="G527" i="5"/>
  <c r="F527" i="5"/>
  <c r="E547" i="4"/>
  <c r="C548" i="4"/>
  <c r="E216" i="7"/>
  <c r="N216" i="7" s="1"/>
  <c r="F537" i="3"/>
  <c r="H536" i="3"/>
  <c r="G537" i="3"/>
  <c r="I536" i="3"/>
  <c r="L527" i="6" l="1"/>
  <c r="L527" i="7"/>
  <c r="J527" i="6"/>
  <c r="J527" i="7"/>
  <c r="K527" i="6"/>
  <c r="K527" i="7"/>
  <c r="D547" i="6"/>
  <c r="D547" i="7"/>
  <c r="V215" i="7"/>
  <c r="U215" i="7"/>
  <c r="Q216" i="7"/>
  <c r="S216" i="7"/>
  <c r="T216" i="7"/>
  <c r="R216" i="7"/>
  <c r="C536" i="6"/>
  <c r="C536" i="7"/>
  <c r="M536" i="7" s="1"/>
  <c r="G216" i="4"/>
  <c r="H216" i="4" s="1"/>
  <c r="E216" i="6"/>
  <c r="G528" i="5"/>
  <c r="F528" i="5"/>
  <c r="H528" i="5"/>
  <c r="E548" i="4"/>
  <c r="C549" i="4"/>
  <c r="E217" i="7"/>
  <c r="N217" i="7" s="1"/>
  <c r="G538" i="3"/>
  <c r="H537" i="3"/>
  <c r="I537" i="3" s="1"/>
  <c r="F538" i="3"/>
  <c r="L528" i="6" l="1"/>
  <c r="L528" i="7"/>
  <c r="K528" i="6"/>
  <c r="K528" i="7"/>
  <c r="P527" i="7"/>
  <c r="J528" i="6"/>
  <c r="J528" i="7"/>
  <c r="V216" i="7"/>
  <c r="U216" i="7"/>
  <c r="T217" i="7"/>
  <c r="R217" i="7"/>
  <c r="S217" i="7"/>
  <c r="Q217" i="7"/>
  <c r="D548" i="6"/>
  <c r="D548" i="7"/>
  <c r="C537" i="6"/>
  <c r="C537" i="7"/>
  <c r="M537" i="7" s="1"/>
  <c r="G217" i="4"/>
  <c r="H217" i="4" s="1"/>
  <c r="E217" i="6"/>
  <c r="F529" i="5"/>
  <c r="H529" i="5"/>
  <c r="G529" i="5"/>
  <c r="E549" i="4"/>
  <c r="C550" i="4"/>
  <c r="E218" i="7"/>
  <c r="N218" i="7" s="1"/>
  <c r="G539" i="3"/>
  <c r="F539" i="3"/>
  <c r="H538" i="3"/>
  <c r="I538" i="3" s="1"/>
  <c r="L529" i="6" l="1"/>
  <c r="L529" i="7"/>
  <c r="K529" i="6"/>
  <c r="K529" i="7"/>
  <c r="J529" i="6"/>
  <c r="J529" i="7"/>
  <c r="P528" i="7"/>
  <c r="D549" i="6"/>
  <c r="D549" i="7"/>
  <c r="U217" i="7"/>
  <c r="V217" i="7"/>
  <c r="Q218" i="7"/>
  <c r="T218" i="7"/>
  <c r="S218" i="7"/>
  <c r="R218" i="7"/>
  <c r="C538" i="6"/>
  <c r="C538" i="7"/>
  <c r="M538" i="7" s="1"/>
  <c r="G218" i="4"/>
  <c r="H218" i="4" s="1"/>
  <c r="E218" i="6"/>
  <c r="G530" i="5"/>
  <c r="H530" i="5"/>
  <c r="F530" i="5"/>
  <c r="E550" i="4"/>
  <c r="C551" i="4"/>
  <c r="E219" i="7"/>
  <c r="N219" i="7" s="1"/>
  <c r="H539" i="3"/>
  <c r="I539" i="3" s="1"/>
  <c r="F540" i="3"/>
  <c r="G540" i="3"/>
  <c r="L530" i="6" l="1"/>
  <c r="L530" i="7"/>
  <c r="J530" i="6"/>
  <c r="J530" i="7"/>
  <c r="P529" i="7"/>
  <c r="K530" i="6"/>
  <c r="K530" i="7"/>
  <c r="D550" i="6"/>
  <c r="D550" i="7"/>
  <c r="U218" i="7"/>
  <c r="V218" i="7"/>
  <c r="T219" i="7"/>
  <c r="R219" i="7"/>
  <c r="Q219" i="7"/>
  <c r="S219" i="7"/>
  <c r="C539" i="6"/>
  <c r="C539" i="7"/>
  <c r="M539" i="7" s="1"/>
  <c r="G219" i="4"/>
  <c r="H219" i="4" s="1"/>
  <c r="E219" i="6"/>
  <c r="G531" i="5"/>
  <c r="F531" i="5"/>
  <c r="H531" i="5"/>
  <c r="E551" i="4"/>
  <c r="C552" i="4"/>
  <c r="E220" i="7"/>
  <c r="N220" i="7" s="1"/>
  <c r="G541" i="3"/>
  <c r="F541" i="3"/>
  <c r="H540" i="3"/>
  <c r="I540" i="3" s="1"/>
  <c r="K531" i="6" l="1"/>
  <c r="K531" i="7"/>
  <c r="L531" i="6"/>
  <c r="L531" i="7"/>
  <c r="P530" i="7"/>
  <c r="J531" i="6"/>
  <c r="J531" i="7"/>
  <c r="Q220" i="7"/>
  <c r="T220" i="7"/>
  <c r="R220" i="7"/>
  <c r="S220" i="7"/>
  <c r="D551" i="6"/>
  <c r="D551" i="7"/>
  <c r="V219" i="7"/>
  <c r="U219" i="7"/>
  <c r="C540" i="6"/>
  <c r="C540" i="7"/>
  <c r="M540" i="7" s="1"/>
  <c r="G220" i="4"/>
  <c r="H220" i="4" s="1"/>
  <c r="E220" i="6"/>
  <c r="H532" i="5"/>
  <c r="G532" i="5"/>
  <c r="F532" i="5"/>
  <c r="E552" i="4"/>
  <c r="C553" i="4"/>
  <c r="E221" i="7"/>
  <c r="N221" i="7" s="1"/>
  <c r="F542" i="3"/>
  <c r="H541" i="3"/>
  <c r="I541" i="3" s="1"/>
  <c r="G542" i="3"/>
  <c r="P531" i="7" l="1"/>
  <c r="K532" i="6"/>
  <c r="K532" i="7"/>
  <c r="L532" i="6"/>
  <c r="L532" i="7"/>
  <c r="J532" i="6"/>
  <c r="J532" i="7"/>
  <c r="D552" i="6"/>
  <c r="D552" i="7"/>
  <c r="R221" i="7"/>
  <c r="T221" i="7"/>
  <c r="S221" i="7"/>
  <c r="Q221" i="7"/>
  <c r="U220" i="7"/>
  <c r="V220" i="7"/>
  <c r="C541" i="6"/>
  <c r="C541" i="7"/>
  <c r="M541" i="7" s="1"/>
  <c r="G221" i="4"/>
  <c r="H221" i="4" s="1"/>
  <c r="E221" i="6"/>
  <c r="F533" i="5"/>
  <c r="H533" i="5"/>
  <c r="G533" i="5"/>
  <c r="E553" i="4"/>
  <c r="C554" i="4"/>
  <c r="E222" i="7"/>
  <c r="N222" i="7" s="1"/>
  <c r="G543" i="3"/>
  <c r="H542" i="3"/>
  <c r="I542" i="3" s="1"/>
  <c r="F543" i="3"/>
  <c r="L533" i="6" l="1"/>
  <c r="L533" i="7"/>
  <c r="J533" i="6"/>
  <c r="J533" i="7"/>
  <c r="K533" i="6"/>
  <c r="K533" i="7"/>
  <c r="P532" i="7"/>
  <c r="D553" i="6"/>
  <c r="D553" i="7"/>
  <c r="V221" i="7"/>
  <c r="U221" i="7"/>
  <c r="T222" i="7"/>
  <c r="S222" i="7"/>
  <c r="R222" i="7"/>
  <c r="Q222" i="7"/>
  <c r="C542" i="6"/>
  <c r="C542" i="7"/>
  <c r="M542" i="7" s="1"/>
  <c r="G222" i="4"/>
  <c r="H222" i="4" s="1"/>
  <c r="E222" i="6"/>
  <c r="G534" i="5"/>
  <c r="F534" i="5"/>
  <c r="H534" i="5"/>
  <c r="E554" i="4"/>
  <c r="C555" i="4"/>
  <c r="E223" i="7"/>
  <c r="N223" i="7" s="1"/>
  <c r="F544" i="3"/>
  <c r="H543" i="3"/>
  <c r="G544" i="3"/>
  <c r="I543" i="3"/>
  <c r="L534" i="6" l="1"/>
  <c r="L534" i="7"/>
  <c r="J534" i="6"/>
  <c r="J534" i="7"/>
  <c r="P533" i="7"/>
  <c r="K534" i="6"/>
  <c r="K534" i="7"/>
  <c r="U222" i="7"/>
  <c r="V222" i="7"/>
  <c r="D554" i="6"/>
  <c r="D554" i="7"/>
  <c r="T223" i="7"/>
  <c r="Q223" i="7"/>
  <c r="S223" i="7"/>
  <c r="R223" i="7"/>
  <c r="C543" i="6"/>
  <c r="C543" i="7"/>
  <c r="M543" i="7" s="1"/>
  <c r="G223" i="4"/>
  <c r="H223" i="4" s="1"/>
  <c r="E223" i="6"/>
  <c r="H535" i="5"/>
  <c r="G535" i="5"/>
  <c r="F535" i="5"/>
  <c r="E555" i="4"/>
  <c r="C556" i="4"/>
  <c r="E224" i="7"/>
  <c r="N224" i="7" s="1"/>
  <c r="G545" i="3"/>
  <c r="H544" i="3"/>
  <c r="I544" i="3" s="1"/>
  <c r="F545" i="3"/>
  <c r="L535" i="6" l="1"/>
  <c r="L535" i="7"/>
  <c r="K535" i="6"/>
  <c r="K535" i="7"/>
  <c r="P534" i="7"/>
  <c r="J535" i="6"/>
  <c r="J535" i="7"/>
  <c r="U223" i="7"/>
  <c r="V223" i="7"/>
  <c r="D555" i="6"/>
  <c r="D555" i="7"/>
  <c r="T224" i="7"/>
  <c r="S224" i="7"/>
  <c r="Q224" i="7"/>
  <c r="R224" i="7"/>
  <c r="C544" i="6"/>
  <c r="C544" i="7"/>
  <c r="M544" i="7" s="1"/>
  <c r="G224" i="4"/>
  <c r="H224" i="4" s="1"/>
  <c r="E224" i="6"/>
  <c r="F536" i="5"/>
  <c r="H536" i="5"/>
  <c r="G536" i="5"/>
  <c r="E556" i="4"/>
  <c r="C557" i="4"/>
  <c r="E225" i="7"/>
  <c r="N225" i="7" s="1"/>
  <c r="G546" i="3"/>
  <c r="F546" i="3"/>
  <c r="H545" i="3"/>
  <c r="I545" i="3" s="1"/>
  <c r="L536" i="6" l="1"/>
  <c r="L536" i="7"/>
  <c r="K536" i="6"/>
  <c r="K536" i="7"/>
  <c r="J536" i="6"/>
  <c r="J536" i="7"/>
  <c r="P535" i="7"/>
  <c r="D556" i="6"/>
  <c r="D556" i="7"/>
  <c r="V224" i="7"/>
  <c r="U224" i="7"/>
  <c r="R225" i="7"/>
  <c r="S225" i="7"/>
  <c r="T225" i="7"/>
  <c r="Q225" i="7"/>
  <c r="C545" i="6"/>
  <c r="C545" i="7"/>
  <c r="M545" i="7" s="1"/>
  <c r="G225" i="4"/>
  <c r="H225" i="4" s="1"/>
  <c r="E225" i="6"/>
  <c r="G537" i="5"/>
  <c r="F537" i="5"/>
  <c r="H537" i="5"/>
  <c r="E557" i="4"/>
  <c r="C558" i="4"/>
  <c r="E226" i="7"/>
  <c r="N226" i="7" s="1"/>
  <c r="H546" i="3"/>
  <c r="F547" i="3"/>
  <c r="I546" i="3"/>
  <c r="G547" i="3"/>
  <c r="L537" i="6" l="1"/>
  <c r="L537" i="7"/>
  <c r="J537" i="6"/>
  <c r="J537" i="7"/>
  <c r="K537" i="6"/>
  <c r="K537" i="7"/>
  <c r="P536" i="7"/>
  <c r="D557" i="6"/>
  <c r="D557" i="7"/>
  <c r="V225" i="7"/>
  <c r="U225" i="7"/>
  <c r="T226" i="7"/>
  <c r="Q226" i="7"/>
  <c r="S226" i="7"/>
  <c r="R226" i="7"/>
  <c r="C546" i="6"/>
  <c r="C546" i="7"/>
  <c r="M546" i="7" s="1"/>
  <c r="G226" i="4"/>
  <c r="H226" i="4" s="1"/>
  <c r="E226" i="6"/>
  <c r="H538" i="5"/>
  <c r="G538" i="5"/>
  <c r="F538" i="5"/>
  <c r="E558" i="4"/>
  <c r="C559" i="4"/>
  <c r="E227" i="7"/>
  <c r="N227" i="7" s="1"/>
  <c r="G548" i="3"/>
  <c r="F548" i="3"/>
  <c r="H547" i="3"/>
  <c r="I547" i="3" s="1"/>
  <c r="K538" i="6" l="1"/>
  <c r="K538" i="7"/>
  <c r="J538" i="6"/>
  <c r="J538" i="7"/>
  <c r="P537" i="7"/>
  <c r="L538" i="6"/>
  <c r="L538" i="7"/>
  <c r="P538" i="7" s="1"/>
  <c r="D558" i="6"/>
  <c r="D558" i="7"/>
  <c r="V226" i="7"/>
  <c r="U226" i="7"/>
  <c r="S227" i="7"/>
  <c r="Q227" i="7"/>
  <c r="R227" i="7"/>
  <c r="T227" i="7"/>
  <c r="C547" i="6"/>
  <c r="C547" i="7"/>
  <c r="M547" i="7" s="1"/>
  <c r="G227" i="4"/>
  <c r="H227" i="4" s="1"/>
  <c r="E227" i="6"/>
  <c r="H539" i="5"/>
  <c r="G539" i="5"/>
  <c r="F539" i="5"/>
  <c r="E559" i="4"/>
  <c r="C560" i="4"/>
  <c r="E228" i="7"/>
  <c r="N228" i="7" s="1"/>
  <c r="H548" i="3"/>
  <c r="F549" i="3"/>
  <c r="G549" i="3"/>
  <c r="I548" i="3"/>
  <c r="J539" i="6" l="1"/>
  <c r="J539" i="7"/>
  <c r="L539" i="6"/>
  <c r="L539" i="7"/>
  <c r="K539" i="6"/>
  <c r="K539" i="7"/>
  <c r="D559" i="6"/>
  <c r="D559" i="7"/>
  <c r="U227" i="7"/>
  <c r="V227" i="7"/>
  <c r="Q228" i="7"/>
  <c r="R228" i="7"/>
  <c r="S228" i="7"/>
  <c r="T228" i="7"/>
  <c r="C548" i="6"/>
  <c r="C548" i="7"/>
  <c r="M548" i="7" s="1"/>
  <c r="G228" i="4"/>
  <c r="H228" i="4" s="1"/>
  <c r="E228" i="6"/>
  <c r="G540" i="5"/>
  <c r="F540" i="5"/>
  <c r="H540" i="5"/>
  <c r="E560" i="4"/>
  <c r="C561" i="4"/>
  <c r="E229" i="7"/>
  <c r="N229" i="7" s="1"/>
  <c r="F550" i="3"/>
  <c r="H549" i="3"/>
  <c r="G550" i="3"/>
  <c r="I549" i="3"/>
  <c r="P539" i="7" l="1"/>
  <c r="J540" i="6"/>
  <c r="J540" i="7"/>
  <c r="L540" i="6"/>
  <c r="L540" i="7"/>
  <c r="K540" i="6"/>
  <c r="K540" i="7"/>
  <c r="U228" i="7"/>
  <c r="V228" i="7"/>
  <c r="D560" i="6"/>
  <c r="D560" i="7"/>
  <c r="R229" i="7"/>
  <c r="Q229" i="7"/>
  <c r="T229" i="7"/>
  <c r="S229" i="7"/>
  <c r="C549" i="6"/>
  <c r="C549" i="7"/>
  <c r="M549" i="7" s="1"/>
  <c r="G229" i="4"/>
  <c r="H229" i="4" s="1"/>
  <c r="E229" i="6"/>
  <c r="H541" i="5"/>
  <c r="G541" i="5"/>
  <c r="F541" i="5"/>
  <c r="E561" i="4"/>
  <c r="C562" i="4"/>
  <c r="E230" i="7"/>
  <c r="N230" i="7" s="1"/>
  <c r="G551" i="3"/>
  <c r="F551" i="3"/>
  <c r="H550" i="3"/>
  <c r="I550" i="3" s="1"/>
  <c r="J541" i="6" l="1"/>
  <c r="J541" i="7"/>
  <c r="K541" i="6"/>
  <c r="K541" i="7"/>
  <c r="L541" i="6"/>
  <c r="L541" i="7"/>
  <c r="P540" i="7"/>
  <c r="D561" i="6"/>
  <c r="D561" i="7"/>
  <c r="U229" i="7"/>
  <c r="V229" i="7"/>
  <c r="T230" i="7"/>
  <c r="R230" i="7"/>
  <c r="S230" i="7"/>
  <c r="Q230" i="7"/>
  <c r="C550" i="6"/>
  <c r="C550" i="7"/>
  <c r="M550" i="7" s="1"/>
  <c r="G230" i="4"/>
  <c r="H230" i="4" s="1"/>
  <c r="E230" i="6"/>
  <c r="H542" i="5"/>
  <c r="F542" i="5"/>
  <c r="G542" i="5"/>
  <c r="E562" i="4"/>
  <c r="C563" i="4"/>
  <c r="E231" i="7"/>
  <c r="N231" i="7" s="1"/>
  <c r="H551" i="3"/>
  <c r="F552" i="3"/>
  <c r="G552" i="3"/>
  <c r="I551" i="3"/>
  <c r="P541" i="7" l="1"/>
  <c r="J542" i="6"/>
  <c r="J542" i="7"/>
  <c r="K542" i="6"/>
  <c r="K542" i="7"/>
  <c r="L542" i="6"/>
  <c r="L542" i="7"/>
  <c r="P542" i="7" s="1"/>
  <c r="V230" i="7"/>
  <c r="U230" i="7"/>
  <c r="D562" i="6"/>
  <c r="D562" i="7"/>
  <c r="Q231" i="7"/>
  <c r="R231" i="7"/>
  <c r="T231" i="7"/>
  <c r="S231" i="7"/>
  <c r="C551" i="6"/>
  <c r="C551" i="7"/>
  <c r="M551" i="7" s="1"/>
  <c r="G231" i="4"/>
  <c r="H231" i="4" s="1"/>
  <c r="E231" i="6"/>
  <c r="G543" i="5"/>
  <c r="F543" i="5"/>
  <c r="H543" i="5"/>
  <c r="E563" i="4"/>
  <c r="C564" i="4"/>
  <c r="E232" i="7"/>
  <c r="N232" i="7" s="1"/>
  <c r="G553" i="3"/>
  <c r="F553" i="3"/>
  <c r="H552" i="3"/>
  <c r="I552" i="3" s="1"/>
  <c r="K543" i="6" l="1"/>
  <c r="K543" i="7"/>
  <c r="J543" i="6"/>
  <c r="J543" i="7"/>
  <c r="L543" i="6"/>
  <c r="L543" i="7"/>
  <c r="P543" i="7" s="1"/>
  <c r="D563" i="6"/>
  <c r="D563" i="7"/>
  <c r="V231" i="7"/>
  <c r="U231" i="7"/>
  <c r="Q232" i="7"/>
  <c r="S232" i="7"/>
  <c r="T232" i="7"/>
  <c r="R232" i="7"/>
  <c r="C552" i="6"/>
  <c r="C552" i="7"/>
  <c r="M552" i="7" s="1"/>
  <c r="G232" i="4"/>
  <c r="H232" i="4" s="1"/>
  <c r="E232" i="6"/>
  <c r="H544" i="5"/>
  <c r="G544" i="5"/>
  <c r="F544" i="5"/>
  <c r="E564" i="4"/>
  <c r="C565" i="4"/>
  <c r="E233" i="7"/>
  <c r="N233" i="7" s="1"/>
  <c r="F554" i="3"/>
  <c r="H553" i="3"/>
  <c r="G554" i="3"/>
  <c r="I553" i="3"/>
  <c r="J544" i="6" l="1"/>
  <c r="J544" i="7"/>
  <c r="L544" i="6"/>
  <c r="L544" i="7"/>
  <c r="K544" i="6"/>
  <c r="K544" i="7"/>
  <c r="U232" i="7"/>
  <c r="V232" i="7"/>
  <c r="D564" i="6"/>
  <c r="D564" i="7"/>
  <c r="S233" i="7"/>
  <c r="R233" i="7"/>
  <c r="Q233" i="7"/>
  <c r="T233" i="7"/>
  <c r="C553" i="6"/>
  <c r="C553" i="7"/>
  <c r="M553" i="7" s="1"/>
  <c r="G233" i="4"/>
  <c r="H233" i="4" s="1"/>
  <c r="E233" i="6"/>
  <c r="H545" i="5"/>
  <c r="G545" i="5"/>
  <c r="F545" i="5"/>
  <c r="E565" i="4"/>
  <c r="C566" i="4"/>
  <c r="E234" i="7"/>
  <c r="N234" i="7" s="1"/>
  <c r="G555" i="3"/>
  <c r="H554" i="3"/>
  <c r="I554" i="3" s="1"/>
  <c r="F555" i="3"/>
  <c r="J545" i="6" l="1"/>
  <c r="J545" i="7"/>
  <c r="L545" i="6"/>
  <c r="L545" i="7"/>
  <c r="K545" i="6"/>
  <c r="K545" i="7"/>
  <c r="P544" i="7"/>
  <c r="D565" i="6"/>
  <c r="D565" i="7"/>
  <c r="U233" i="7"/>
  <c r="V233" i="7"/>
  <c r="Q234" i="7"/>
  <c r="S234" i="7"/>
  <c r="T234" i="7"/>
  <c r="R234" i="7"/>
  <c r="C554" i="6"/>
  <c r="C554" i="7"/>
  <c r="M554" i="7" s="1"/>
  <c r="G234" i="4"/>
  <c r="H234" i="4" s="1"/>
  <c r="E234" i="6"/>
  <c r="G546" i="5"/>
  <c r="F546" i="5"/>
  <c r="H546" i="5"/>
  <c r="E566" i="4"/>
  <c r="C567" i="4"/>
  <c r="E235" i="7"/>
  <c r="N235" i="7" s="1"/>
  <c r="F556" i="3"/>
  <c r="H555" i="3"/>
  <c r="I555" i="3" s="1"/>
  <c r="G556" i="3"/>
  <c r="L546" i="6" l="1"/>
  <c r="L546" i="7"/>
  <c r="K546" i="6"/>
  <c r="K546" i="7"/>
  <c r="J546" i="6"/>
  <c r="J546" i="7"/>
  <c r="P545" i="7"/>
  <c r="U234" i="7"/>
  <c r="V234" i="7"/>
  <c r="D566" i="6"/>
  <c r="D566" i="7"/>
  <c r="S235" i="7"/>
  <c r="R235" i="7"/>
  <c r="T235" i="7"/>
  <c r="Q235" i="7"/>
  <c r="C555" i="6"/>
  <c r="C555" i="7"/>
  <c r="M555" i="7" s="1"/>
  <c r="G235" i="4"/>
  <c r="H235" i="4" s="1"/>
  <c r="E235" i="6"/>
  <c r="F547" i="5"/>
  <c r="H547" i="5"/>
  <c r="G547" i="5"/>
  <c r="E567" i="4"/>
  <c r="C568" i="4"/>
  <c r="E236" i="7"/>
  <c r="N236" i="7" s="1"/>
  <c r="G557" i="3"/>
  <c r="H556" i="3"/>
  <c r="I556" i="3" s="1"/>
  <c r="F557" i="3"/>
  <c r="P546" i="7" l="1"/>
  <c r="J547" i="6"/>
  <c r="J547" i="7"/>
  <c r="K547" i="6"/>
  <c r="K547" i="7"/>
  <c r="L547" i="6"/>
  <c r="L547" i="7"/>
  <c r="P547" i="7" s="1"/>
  <c r="D567" i="6"/>
  <c r="D567" i="7"/>
  <c r="U235" i="7"/>
  <c r="V235" i="7"/>
  <c r="Q236" i="7"/>
  <c r="R236" i="7"/>
  <c r="S236" i="7"/>
  <c r="T236" i="7"/>
  <c r="C556" i="6"/>
  <c r="C556" i="7"/>
  <c r="M556" i="7" s="1"/>
  <c r="G236" i="4"/>
  <c r="H236" i="4" s="1"/>
  <c r="E236" i="6"/>
  <c r="H548" i="5"/>
  <c r="G548" i="5"/>
  <c r="F548" i="5"/>
  <c r="E568" i="4"/>
  <c r="C569" i="4"/>
  <c r="E237" i="7"/>
  <c r="N237" i="7" s="1"/>
  <c r="G558" i="3"/>
  <c r="H557" i="3"/>
  <c r="I557" i="3" s="1"/>
  <c r="F558" i="3"/>
  <c r="J548" i="6" l="1"/>
  <c r="J548" i="7"/>
  <c r="L548" i="6"/>
  <c r="L548" i="7"/>
  <c r="K548" i="6"/>
  <c r="K548" i="7"/>
  <c r="V236" i="7"/>
  <c r="U236" i="7"/>
  <c r="D568" i="6"/>
  <c r="D568" i="7"/>
  <c r="Q237" i="7"/>
  <c r="R237" i="7"/>
  <c r="S237" i="7"/>
  <c r="T237" i="7"/>
  <c r="C557" i="6"/>
  <c r="C557" i="7"/>
  <c r="M557" i="7" s="1"/>
  <c r="G237" i="4"/>
  <c r="H237" i="4" s="1"/>
  <c r="E237" i="6"/>
  <c r="G549" i="5"/>
  <c r="F549" i="5"/>
  <c r="H549" i="5"/>
  <c r="E569" i="4"/>
  <c r="C570" i="4"/>
  <c r="E238" i="7"/>
  <c r="N238" i="7" s="1"/>
  <c r="H558" i="3"/>
  <c r="F559" i="3"/>
  <c r="G559" i="3"/>
  <c r="I558" i="3"/>
  <c r="J549" i="6" l="1"/>
  <c r="J549" i="7"/>
  <c r="L549" i="6"/>
  <c r="L549" i="7"/>
  <c r="K549" i="6"/>
  <c r="K549" i="7"/>
  <c r="P548" i="7"/>
  <c r="D569" i="6"/>
  <c r="D569" i="7"/>
  <c r="V237" i="7"/>
  <c r="U237" i="7"/>
  <c r="R238" i="7"/>
  <c r="Q238" i="7"/>
  <c r="S238" i="7"/>
  <c r="T238" i="7"/>
  <c r="C558" i="6"/>
  <c r="C558" i="7"/>
  <c r="M558" i="7" s="1"/>
  <c r="G238" i="4"/>
  <c r="H238" i="4" s="1"/>
  <c r="E238" i="6"/>
  <c r="H550" i="5"/>
  <c r="G550" i="5"/>
  <c r="F550" i="5"/>
  <c r="E570" i="4"/>
  <c r="C571" i="4"/>
  <c r="E239" i="7"/>
  <c r="N239" i="7" s="1"/>
  <c r="G560" i="3"/>
  <c r="H559" i="3"/>
  <c r="I559" i="3" s="1"/>
  <c r="F560" i="3"/>
  <c r="K550" i="6" l="1"/>
  <c r="K550" i="7"/>
  <c r="J550" i="6"/>
  <c r="J550" i="7"/>
  <c r="P549" i="7"/>
  <c r="L550" i="6"/>
  <c r="L550" i="7"/>
  <c r="P550" i="7" s="1"/>
  <c r="D570" i="6"/>
  <c r="D570" i="7"/>
  <c r="U238" i="7"/>
  <c r="V238" i="7"/>
  <c r="S239" i="7"/>
  <c r="R239" i="7"/>
  <c r="Q239" i="7"/>
  <c r="T239" i="7"/>
  <c r="C559" i="6"/>
  <c r="C559" i="7"/>
  <c r="M559" i="7" s="1"/>
  <c r="G239" i="4"/>
  <c r="H239" i="4" s="1"/>
  <c r="E239" i="6"/>
  <c r="H551" i="5"/>
  <c r="G551" i="5"/>
  <c r="F551" i="5"/>
  <c r="E571" i="4"/>
  <c r="C572" i="4"/>
  <c r="E240" i="7"/>
  <c r="N240" i="7" s="1"/>
  <c r="F561" i="3"/>
  <c r="H560" i="3"/>
  <c r="G561" i="3"/>
  <c r="I560" i="3"/>
  <c r="L551" i="6" l="1"/>
  <c r="L551" i="7"/>
  <c r="K551" i="6"/>
  <c r="K551" i="7"/>
  <c r="J551" i="6"/>
  <c r="J551" i="7"/>
  <c r="V239" i="7"/>
  <c r="U239" i="7"/>
  <c r="D571" i="6"/>
  <c r="D571" i="7"/>
  <c r="S240" i="7"/>
  <c r="R240" i="7"/>
  <c r="T240" i="7"/>
  <c r="Q240" i="7"/>
  <c r="C560" i="6"/>
  <c r="C560" i="7"/>
  <c r="M560" i="7" s="1"/>
  <c r="G240" i="4"/>
  <c r="H240" i="4" s="1"/>
  <c r="E240" i="6"/>
  <c r="G552" i="5"/>
  <c r="F552" i="5"/>
  <c r="H552" i="5"/>
  <c r="E572" i="4"/>
  <c r="C573" i="4"/>
  <c r="E241" i="7"/>
  <c r="N241" i="7" s="1"/>
  <c r="G562" i="3"/>
  <c r="H561" i="3"/>
  <c r="I561" i="3" s="1"/>
  <c r="F562" i="3"/>
  <c r="J552" i="6" l="1"/>
  <c r="J552" i="7"/>
  <c r="L552" i="6"/>
  <c r="L552" i="7"/>
  <c r="P551" i="7"/>
  <c r="K552" i="6"/>
  <c r="K552" i="7"/>
  <c r="D572" i="6"/>
  <c r="D572" i="7"/>
  <c r="U240" i="7"/>
  <c r="V240" i="7"/>
  <c r="Q241" i="7"/>
  <c r="R241" i="7"/>
  <c r="S241" i="7"/>
  <c r="T241" i="7"/>
  <c r="C561" i="6"/>
  <c r="C561" i="7"/>
  <c r="M561" i="7" s="1"/>
  <c r="G241" i="4"/>
  <c r="H241" i="4" s="1"/>
  <c r="E241" i="6"/>
  <c r="H553" i="5"/>
  <c r="G553" i="5"/>
  <c r="F553" i="5"/>
  <c r="E573" i="4"/>
  <c r="C574" i="4"/>
  <c r="E242" i="7"/>
  <c r="N242" i="7" s="1"/>
  <c r="F563" i="3"/>
  <c r="H562" i="3"/>
  <c r="I562" i="3" s="1"/>
  <c r="G563" i="3"/>
  <c r="K553" i="6" l="1"/>
  <c r="K553" i="7"/>
  <c r="J553" i="6"/>
  <c r="J553" i="7"/>
  <c r="P552" i="7"/>
  <c r="L553" i="6"/>
  <c r="L553" i="7"/>
  <c r="P553" i="7" s="1"/>
  <c r="D573" i="6"/>
  <c r="D573" i="7"/>
  <c r="V241" i="7"/>
  <c r="U241" i="7"/>
  <c r="R242" i="7"/>
  <c r="T242" i="7"/>
  <c r="Q242" i="7"/>
  <c r="S242" i="7"/>
  <c r="C562" i="6"/>
  <c r="C562" i="7"/>
  <c r="M562" i="7" s="1"/>
  <c r="G242" i="4"/>
  <c r="H242" i="4" s="1"/>
  <c r="E242" i="6"/>
  <c r="F554" i="5"/>
  <c r="H554" i="5"/>
  <c r="G554" i="5"/>
  <c r="E574" i="4"/>
  <c r="C575" i="4"/>
  <c r="E243" i="7"/>
  <c r="N243" i="7" s="1"/>
  <c r="G564" i="3"/>
  <c r="H563" i="3"/>
  <c r="I563" i="3" s="1"/>
  <c r="F564" i="3"/>
  <c r="L554" i="6" l="1"/>
  <c r="L554" i="7"/>
  <c r="K554" i="6"/>
  <c r="K554" i="7"/>
  <c r="J554" i="6"/>
  <c r="J554" i="7"/>
  <c r="U242" i="7"/>
  <c r="V242" i="7"/>
  <c r="D574" i="6"/>
  <c r="D574" i="7"/>
  <c r="S243" i="7"/>
  <c r="T243" i="7"/>
  <c r="R243" i="7"/>
  <c r="Q243" i="7"/>
  <c r="C563" i="6"/>
  <c r="C563" i="7"/>
  <c r="M563" i="7" s="1"/>
  <c r="G243" i="4"/>
  <c r="H243" i="4" s="1"/>
  <c r="E243" i="6"/>
  <c r="G555" i="5"/>
  <c r="F555" i="5"/>
  <c r="H555" i="5"/>
  <c r="E575" i="4"/>
  <c r="C576" i="4"/>
  <c r="E244" i="7"/>
  <c r="N244" i="7" s="1"/>
  <c r="G565" i="3"/>
  <c r="F565" i="3"/>
  <c r="H564" i="3"/>
  <c r="I564" i="3" s="1"/>
  <c r="L555" i="6" l="1"/>
  <c r="L555" i="7"/>
  <c r="K555" i="6"/>
  <c r="K555" i="7"/>
  <c r="P554" i="7"/>
  <c r="J555" i="6"/>
  <c r="J555" i="7"/>
  <c r="D575" i="6"/>
  <c r="D575" i="7"/>
  <c r="U243" i="7"/>
  <c r="V243" i="7"/>
  <c r="Q244" i="7"/>
  <c r="T244" i="7"/>
  <c r="S244" i="7"/>
  <c r="R244" i="7"/>
  <c r="C564" i="6"/>
  <c r="C564" i="7"/>
  <c r="M564" i="7" s="1"/>
  <c r="G244" i="4"/>
  <c r="H244" i="4" s="1"/>
  <c r="E244" i="6"/>
  <c r="H556" i="5"/>
  <c r="G556" i="5"/>
  <c r="F556" i="5"/>
  <c r="E576" i="4"/>
  <c r="C577" i="4"/>
  <c r="E245" i="7"/>
  <c r="N245" i="7" s="1"/>
  <c r="H565" i="3"/>
  <c r="F566" i="3"/>
  <c r="I565" i="3"/>
  <c r="G566" i="3"/>
  <c r="L556" i="6" l="1"/>
  <c r="L556" i="7"/>
  <c r="K556" i="6"/>
  <c r="K556" i="7"/>
  <c r="P555" i="7"/>
  <c r="J556" i="6"/>
  <c r="J556" i="7"/>
  <c r="V244" i="7"/>
  <c r="U244" i="7"/>
  <c r="D576" i="6"/>
  <c r="D576" i="7"/>
  <c r="S245" i="7"/>
  <c r="Q245" i="7"/>
  <c r="R245" i="7"/>
  <c r="T245" i="7"/>
  <c r="C565" i="6"/>
  <c r="C565" i="7"/>
  <c r="M565" i="7" s="1"/>
  <c r="G245" i="4"/>
  <c r="H245" i="4" s="1"/>
  <c r="E245" i="6"/>
  <c r="H557" i="5"/>
  <c r="G557" i="5"/>
  <c r="F557" i="5"/>
  <c r="E577" i="4"/>
  <c r="C578" i="4"/>
  <c r="E246" i="7"/>
  <c r="N246" i="7" s="1"/>
  <c r="G567" i="3"/>
  <c r="F567" i="3"/>
  <c r="H566" i="3"/>
  <c r="I566" i="3" s="1"/>
  <c r="J557" i="6" l="1"/>
  <c r="J557" i="7"/>
  <c r="K557" i="6"/>
  <c r="K557" i="7"/>
  <c r="P556" i="7"/>
  <c r="L557" i="6"/>
  <c r="L557" i="7"/>
  <c r="P557" i="7" s="1"/>
  <c r="U245" i="7"/>
  <c r="V245" i="7"/>
  <c r="D577" i="6"/>
  <c r="D577" i="7"/>
  <c r="T246" i="7"/>
  <c r="S246" i="7"/>
  <c r="R246" i="7"/>
  <c r="Q246" i="7"/>
  <c r="C566" i="6"/>
  <c r="C566" i="7"/>
  <c r="M566" i="7" s="1"/>
  <c r="G246" i="4"/>
  <c r="H246" i="4" s="1"/>
  <c r="E246" i="6"/>
  <c r="G558" i="5"/>
  <c r="F558" i="5"/>
  <c r="H558" i="5"/>
  <c r="E578" i="4"/>
  <c r="C579" i="4"/>
  <c r="E247" i="7"/>
  <c r="N247" i="7" s="1"/>
  <c r="G568" i="3"/>
  <c r="H567" i="3"/>
  <c r="I567" i="3" s="1"/>
  <c r="F568" i="3"/>
  <c r="K558" i="6" l="1"/>
  <c r="K558" i="7"/>
  <c r="L558" i="6"/>
  <c r="L558" i="7"/>
  <c r="J558" i="6"/>
  <c r="J558" i="7"/>
  <c r="V246" i="7"/>
  <c r="U246" i="7"/>
  <c r="D578" i="6"/>
  <c r="D578" i="7"/>
  <c r="T247" i="7"/>
  <c r="Q247" i="7"/>
  <c r="R247" i="7"/>
  <c r="S247" i="7"/>
  <c r="C567" i="6"/>
  <c r="C567" i="7"/>
  <c r="M567" i="7" s="1"/>
  <c r="G247" i="4"/>
  <c r="H247" i="4" s="1"/>
  <c r="E247" i="6"/>
  <c r="H559" i="5"/>
  <c r="G559" i="5"/>
  <c r="F559" i="5"/>
  <c r="E579" i="4"/>
  <c r="C580" i="4"/>
  <c r="E248" i="7"/>
  <c r="N248" i="7" s="1"/>
  <c r="H568" i="3"/>
  <c r="F569" i="3"/>
  <c r="I568" i="3"/>
  <c r="G569" i="3"/>
  <c r="J559" i="6" l="1"/>
  <c r="J559" i="7"/>
  <c r="L559" i="6"/>
  <c r="L559" i="7"/>
  <c r="K559" i="6"/>
  <c r="K559" i="7"/>
  <c r="P558" i="7"/>
  <c r="D579" i="6"/>
  <c r="D579" i="7"/>
  <c r="V247" i="7"/>
  <c r="U247" i="7"/>
  <c r="T248" i="7"/>
  <c r="Q248" i="7"/>
  <c r="R248" i="7"/>
  <c r="S248" i="7"/>
  <c r="C568" i="6"/>
  <c r="C568" i="7"/>
  <c r="M568" i="7" s="1"/>
  <c r="G248" i="4"/>
  <c r="H248" i="4" s="1"/>
  <c r="E248" i="6"/>
  <c r="H560" i="5"/>
  <c r="G560" i="5"/>
  <c r="F560" i="5"/>
  <c r="E580" i="4"/>
  <c r="C581" i="4"/>
  <c r="E249" i="7"/>
  <c r="N249" i="7" s="1"/>
  <c r="H569" i="3"/>
  <c r="F570" i="3"/>
  <c r="G570" i="3"/>
  <c r="I569" i="3"/>
  <c r="L560" i="6" l="1"/>
  <c r="L560" i="7"/>
  <c r="K560" i="6"/>
  <c r="K560" i="7"/>
  <c r="J560" i="6"/>
  <c r="J560" i="7"/>
  <c r="P559" i="7"/>
  <c r="D580" i="6"/>
  <c r="D580" i="7"/>
  <c r="U248" i="7"/>
  <c r="V248" i="7"/>
  <c r="T249" i="7"/>
  <c r="S249" i="7"/>
  <c r="R249" i="7"/>
  <c r="Q249" i="7"/>
  <c r="C569" i="6"/>
  <c r="C569" i="7"/>
  <c r="M569" i="7" s="1"/>
  <c r="G249" i="4"/>
  <c r="H249" i="4" s="1"/>
  <c r="E249" i="6"/>
  <c r="G561" i="5"/>
  <c r="F561" i="5"/>
  <c r="H561" i="5"/>
  <c r="E581" i="4"/>
  <c r="C582" i="4"/>
  <c r="E250" i="7"/>
  <c r="N250" i="7" s="1"/>
  <c r="G571" i="3"/>
  <c r="H570" i="3"/>
  <c r="I570" i="3" s="1"/>
  <c r="F571" i="3"/>
  <c r="L561" i="6" l="1"/>
  <c r="L561" i="7"/>
  <c r="J561" i="6"/>
  <c r="J561" i="7"/>
  <c r="P560" i="7"/>
  <c r="K561" i="6"/>
  <c r="K561" i="7"/>
  <c r="D581" i="6"/>
  <c r="D581" i="7"/>
  <c r="U249" i="7"/>
  <c r="V249" i="7"/>
  <c r="R250" i="7"/>
  <c r="T250" i="7"/>
  <c r="S250" i="7"/>
  <c r="Q250" i="7"/>
  <c r="C570" i="6"/>
  <c r="C570" i="7"/>
  <c r="M570" i="7" s="1"/>
  <c r="G250" i="4"/>
  <c r="H250" i="4" s="1"/>
  <c r="E250" i="6"/>
  <c r="F562" i="5"/>
  <c r="G562" i="5"/>
  <c r="H562" i="5"/>
  <c r="E582" i="4"/>
  <c r="C583" i="4"/>
  <c r="E251" i="7"/>
  <c r="N251" i="7" s="1"/>
  <c r="G572" i="3"/>
  <c r="F572" i="3"/>
  <c r="H571" i="3"/>
  <c r="I571" i="3" s="1"/>
  <c r="J562" i="6" l="1"/>
  <c r="J562" i="7"/>
  <c r="K562" i="6"/>
  <c r="K562" i="7"/>
  <c r="P561" i="7"/>
  <c r="L562" i="6"/>
  <c r="L562" i="7"/>
  <c r="P562" i="7" s="1"/>
  <c r="U250" i="7"/>
  <c r="V250" i="7"/>
  <c r="D582" i="6"/>
  <c r="D582" i="7"/>
  <c r="T251" i="7"/>
  <c r="R251" i="7"/>
  <c r="S251" i="7"/>
  <c r="Q251" i="7"/>
  <c r="C571" i="6"/>
  <c r="C571" i="7"/>
  <c r="M571" i="7" s="1"/>
  <c r="G251" i="4"/>
  <c r="H251" i="4" s="1"/>
  <c r="E251" i="6"/>
  <c r="G563" i="5"/>
  <c r="F563" i="5"/>
  <c r="H563" i="5"/>
  <c r="E583" i="4"/>
  <c r="C584" i="4"/>
  <c r="E252" i="7"/>
  <c r="N252" i="7" s="1"/>
  <c r="H572" i="3"/>
  <c r="I572" i="3" s="1"/>
  <c r="F573" i="3"/>
  <c r="G573" i="3"/>
  <c r="L563" i="6" l="1"/>
  <c r="L563" i="7"/>
  <c r="K563" i="6"/>
  <c r="K563" i="7"/>
  <c r="J563" i="6"/>
  <c r="J563" i="7"/>
  <c r="D583" i="6"/>
  <c r="D583" i="7"/>
  <c r="U251" i="7"/>
  <c r="V251" i="7"/>
  <c r="S252" i="7"/>
  <c r="Q252" i="7"/>
  <c r="R252" i="7"/>
  <c r="T252" i="7"/>
  <c r="C572" i="6"/>
  <c r="C572" i="7"/>
  <c r="M572" i="7" s="1"/>
  <c r="G252" i="4"/>
  <c r="H252" i="4" s="1"/>
  <c r="E252" i="6"/>
  <c r="G564" i="5"/>
  <c r="F564" i="5"/>
  <c r="H564" i="5"/>
  <c r="E584" i="4"/>
  <c r="C585" i="4"/>
  <c r="E253" i="7"/>
  <c r="N253" i="7" s="1"/>
  <c r="G574" i="3"/>
  <c r="F574" i="3"/>
  <c r="H573" i="3"/>
  <c r="I573" i="3" s="1"/>
  <c r="L564" i="6" l="1"/>
  <c r="L564" i="7"/>
  <c r="J564" i="6"/>
  <c r="J564" i="7"/>
  <c r="P563" i="7"/>
  <c r="K564" i="6"/>
  <c r="K564" i="7"/>
  <c r="D584" i="6"/>
  <c r="D584" i="7"/>
  <c r="U252" i="7"/>
  <c r="V252" i="7"/>
  <c r="S253" i="7"/>
  <c r="R253" i="7"/>
  <c r="T253" i="7"/>
  <c r="Q253" i="7"/>
  <c r="C573" i="6"/>
  <c r="C573" i="7"/>
  <c r="M573" i="7" s="1"/>
  <c r="G253" i="4"/>
  <c r="H253" i="4" s="1"/>
  <c r="E253" i="6"/>
  <c r="F565" i="5"/>
  <c r="H565" i="5"/>
  <c r="G565" i="5"/>
  <c r="E585" i="4"/>
  <c r="C586" i="4"/>
  <c r="E254" i="7"/>
  <c r="N254" i="7" s="1"/>
  <c r="F575" i="3"/>
  <c r="H574" i="3"/>
  <c r="I574" i="3" s="1"/>
  <c r="G575" i="3"/>
  <c r="K565" i="6" l="1"/>
  <c r="K565" i="7"/>
  <c r="J565" i="6"/>
  <c r="J565" i="7"/>
  <c r="L565" i="6"/>
  <c r="L565" i="7"/>
  <c r="P565" i="7" s="1"/>
  <c r="P564" i="7"/>
  <c r="D585" i="6"/>
  <c r="D585" i="7"/>
  <c r="U253" i="7"/>
  <c r="V253" i="7"/>
  <c r="R254" i="7"/>
  <c r="T254" i="7"/>
  <c r="Q254" i="7"/>
  <c r="S254" i="7"/>
  <c r="C574" i="6"/>
  <c r="C574" i="7"/>
  <c r="M574" i="7" s="1"/>
  <c r="G254" i="4"/>
  <c r="H254" i="4" s="1"/>
  <c r="E254" i="6"/>
  <c r="G566" i="5"/>
  <c r="F566" i="5"/>
  <c r="H566" i="5"/>
  <c r="E586" i="4"/>
  <c r="C587" i="4"/>
  <c r="E255" i="7"/>
  <c r="N255" i="7" s="1"/>
  <c r="G576" i="3"/>
  <c r="H575" i="3"/>
  <c r="I575" i="3" s="1"/>
  <c r="F576" i="3"/>
  <c r="K566" i="6" l="1"/>
  <c r="K566" i="7"/>
  <c r="L566" i="6"/>
  <c r="L566" i="7"/>
  <c r="J566" i="6"/>
  <c r="J566" i="7"/>
  <c r="U254" i="7"/>
  <c r="V254" i="7"/>
  <c r="D586" i="6"/>
  <c r="D586" i="7"/>
  <c r="S255" i="7"/>
  <c r="Q255" i="7"/>
  <c r="T255" i="7"/>
  <c r="R255" i="7"/>
  <c r="C575" i="6"/>
  <c r="C575" i="7"/>
  <c r="M575" i="7" s="1"/>
  <c r="G255" i="4"/>
  <c r="H255" i="4" s="1"/>
  <c r="E255" i="6"/>
  <c r="G567" i="5"/>
  <c r="F567" i="5"/>
  <c r="H567" i="5"/>
  <c r="E587" i="4"/>
  <c r="C588" i="4"/>
  <c r="E256" i="7"/>
  <c r="N256" i="7" s="1"/>
  <c r="F577" i="3"/>
  <c r="H576" i="3"/>
  <c r="G577" i="3"/>
  <c r="I576" i="3"/>
  <c r="L567" i="6" l="1"/>
  <c r="L567" i="7"/>
  <c r="K567" i="6"/>
  <c r="K567" i="7"/>
  <c r="P566" i="7"/>
  <c r="J567" i="6"/>
  <c r="J567" i="7"/>
  <c r="D587" i="6"/>
  <c r="D587" i="7"/>
  <c r="U255" i="7"/>
  <c r="V255" i="7"/>
  <c r="S256" i="7"/>
  <c r="R256" i="7"/>
  <c r="Q256" i="7"/>
  <c r="T256" i="7"/>
  <c r="C576" i="6"/>
  <c r="C576" i="7"/>
  <c r="M576" i="7" s="1"/>
  <c r="G256" i="4"/>
  <c r="H256" i="4" s="1"/>
  <c r="E256" i="6"/>
  <c r="H568" i="5"/>
  <c r="G568" i="5"/>
  <c r="F568" i="5"/>
  <c r="E588" i="4"/>
  <c r="C589" i="4"/>
  <c r="E257" i="7"/>
  <c r="N257" i="7" s="1"/>
  <c r="G578" i="3"/>
  <c r="H577" i="3"/>
  <c r="I577" i="3" s="1"/>
  <c r="F578" i="3"/>
  <c r="K568" i="6" l="1"/>
  <c r="K568" i="7"/>
  <c r="J568" i="6"/>
  <c r="J568" i="7"/>
  <c r="P567" i="7"/>
  <c r="L568" i="6"/>
  <c r="L568" i="7"/>
  <c r="P568" i="7" s="1"/>
  <c r="U256" i="7"/>
  <c r="V256" i="7"/>
  <c r="D588" i="6"/>
  <c r="D588" i="7"/>
  <c r="Q257" i="7"/>
  <c r="R257" i="7"/>
  <c r="T257" i="7"/>
  <c r="S257" i="7"/>
  <c r="C577" i="6"/>
  <c r="C577" i="7"/>
  <c r="M577" i="7" s="1"/>
  <c r="G257" i="4"/>
  <c r="H257" i="4" s="1"/>
  <c r="E257" i="6"/>
  <c r="H569" i="5"/>
  <c r="F569" i="5"/>
  <c r="G569" i="5"/>
  <c r="E589" i="4"/>
  <c r="C590" i="4"/>
  <c r="E258" i="7"/>
  <c r="N258" i="7" s="1"/>
  <c r="G579" i="3"/>
  <c r="F579" i="3"/>
  <c r="H578" i="3"/>
  <c r="I578" i="3" s="1"/>
  <c r="K569" i="6" l="1"/>
  <c r="K569" i="7"/>
  <c r="J569" i="6"/>
  <c r="J569" i="7"/>
  <c r="L569" i="6"/>
  <c r="L569" i="7"/>
  <c r="P569" i="7" s="1"/>
  <c r="V257" i="7"/>
  <c r="U257" i="7"/>
  <c r="D589" i="6"/>
  <c r="D589" i="7"/>
  <c r="Q258" i="7"/>
  <c r="T258" i="7"/>
  <c r="R258" i="7"/>
  <c r="S258" i="7"/>
  <c r="C578" i="6"/>
  <c r="C578" i="7"/>
  <c r="M578" i="7" s="1"/>
  <c r="G258" i="4"/>
  <c r="H258" i="4" s="1"/>
  <c r="E258" i="6"/>
  <c r="G570" i="5"/>
  <c r="F570" i="5"/>
  <c r="H570" i="5"/>
  <c r="E590" i="4"/>
  <c r="C591" i="4"/>
  <c r="E259" i="7"/>
  <c r="N259" i="7" s="1"/>
  <c r="H579" i="3"/>
  <c r="F580" i="3"/>
  <c r="I579" i="3"/>
  <c r="G580" i="3"/>
  <c r="L570" i="6" l="1"/>
  <c r="L570" i="7"/>
  <c r="K570" i="6"/>
  <c r="K570" i="7"/>
  <c r="J570" i="6"/>
  <c r="J570" i="7"/>
  <c r="D590" i="6"/>
  <c r="D590" i="7"/>
  <c r="V258" i="7"/>
  <c r="U258" i="7"/>
  <c r="R259" i="7"/>
  <c r="S259" i="7"/>
  <c r="Q259" i="7"/>
  <c r="T259" i="7"/>
  <c r="C579" i="6"/>
  <c r="C579" i="7"/>
  <c r="M579" i="7" s="1"/>
  <c r="G259" i="4"/>
  <c r="H259" i="4" s="1"/>
  <c r="E259" i="6"/>
  <c r="H571" i="5"/>
  <c r="F571" i="5"/>
  <c r="G571" i="5"/>
  <c r="E591" i="4"/>
  <c r="C592" i="4"/>
  <c r="E260" i="7"/>
  <c r="N260" i="7" s="1"/>
  <c r="G581" i="3"/>
  <c r="F581" i="3"/>
  <c r="H580" i="3"/>
  <c r="I580" i="3" s="1"/>
  <c r="J571" i="6" l="1"/>
  <c r="J571" i="7"/>
  <c r="L571" i="6"/>
  <c r="L571" i="7"/>
  <c r="P570" i="7"/>
  <c r="K571" i="6"/>
  <c r="K571" i="7"/>
  <c r="D591" i="6"/>
  <c r="D591" i="7"/>
  <c r="V259" i="7"/>
  <c r="U259" i="7"/>
  <c r="S260" i="7"/>
  <c r="T260" i="7"/>
  <c r="R260" i="7"/>
  <c r="Q260" i="7"/>
  <c r="C580" i="6"/>
  <c r="C580" i="7"/>
  <c r="M580" i="7" s="1"/>
  <c r="G260" i="4"/>
  <c r="H260" i="4" s="1"/>
  <c r="E260" i="6"/>
  <c r="F572" i="5"/>
  <c r="H572" i="5"/>
  <c r="G572" i="5"/>
  <c r="E592" i="4"/>
  <c r="C593" i="4"/>
  <c r="E261" i="7"/>
  <c r="N261" i="7" s="1"/>
  <c r="H581" i="3"/>
  <c r="F582" i="3"/>
  <c r="G582" i="3"/>
  <c r="I581" i="3"/>
  <c r="L572" i="6" l="1"/>
  <c r="L572" i="7"/>
  <c r="K572" i="6"/>
  <c r="K572" i="7"/>
  <c r="J572" i="6"/>
  <c r="J572" i="7"/>
  <c r="P571" i="7"/>
  <c r="D592" i="6"/>
  <c r="D592" i="7"/>
  <c r="U260" i="7"/>
  <c r="V260" i="7"/>
  <c r="T261" i="7"/>
  <c r="R261" i="7"/>
  <c r="S261" i="7"/>
  <c r="Q261" i="7"/>
  <c r="C581" i="6"/>
  <c r="C581" i="7"/>
  <c r="M581" i="7" s="1"/>
  <c r="G261" i="4"/>
  <c r="H261" i="4" s="1"/>
  <c r="E261" i="6"/>
  <c r="G573" i="5"/>
  <c r="F573" i="5"/>
  <c r="H573" i="5"/>
  <c r="E593" i="4"/>
  <c r="C594" i="4"/>
  <c r="E262" i="7"/>
  <c r="N262" i="7" s="1"/>
  <c r="H582" i="3"/>
  <c r="F583" i="3"/>
  <c r="G583" i="3"/>
  <c r="I582" i="3"/>
  <c r="L573" i="6" l="1"/>
  <c r="L573" i="7"/>
  <c r="J573" i="6"/>
  <c r="J573" i="7"/>
  <c r="P572" i="7"/>
  <c r="K573" i="6"/>
  <c r="K573" i="7"/>
  <c r="U261" i="7"/>
  <c r="V261" i="7"/>
  <c r="D593" i="6"/>
  <c r="D593" i="7"/>
  <c r="S262" i="7"/>
  <c r="T262" i="7"/>
  <c r="Q262" i="7"/>
  <c r="R262" i="7"/>
  <c r="C582" i="6"/>
  <c r="C582" i="7"/>
  <c r="M582" i="7" s="1"/>
  <c r="G262" i="4"/>
  <c r="H262" i="4" s="1"/>
  <c r="E262" i="6"/>
  <c r="F574" i="5"/>
  <c r="H574" i="5"/>
  <c r="G574" i="5"/>
  <c r="E594" i="4"/>
  <c r="C595" i="4"/>
  <c r="E263" i="7"/>
  <c r="N263" i="7" s="1"/>
  <c r="G584" i="3"/>
  <c r="H583" i="3"/>
  <c r="I583" i="3" s="1"/>
  <c r="F584" i="3"/>
  <c r="J574" i="6" l="1"/>
  <c r="J574" i="7"/>
  <c r="K574" i="6"/>
  <c r="K574" i="7"/>
  <c r="L574" i="6"/>
  <c r="L574" i="7"/>
  <c r="P573" i="7"/>
  <c r="D594" i="6"/>
  <c r="D594" i="7"/>
  <c r="V262" i="7"/>
  <c r="U262" i="7"/>
  <c r="S263" i="7"/>
  <c r="R263" i="7"/>
  <c r="Q263" i="7"/>
  <c r="T263" i="7"/>
  <c r="C583" i="6"/>
  <c r="C583" i="7"/>
  <c r="M583" i="7" s="1"/>
  <c r="G263" i="4"/>
  <c r="H263" i="4" s="1"/>
  <c r="E263" i="6"/>
  <c r="H575" i="5"/>
  <c r="G575" i="5"/>
  <c r="F575" i="5"/>
  <c r="E595" i="4"/>
  <c r="C596" i="4"/>
  <c r="E264" i="7"/>
  <c r="N264" i="7" s="1"/>
  <c r="F585" i="3"/>
  <c r="H584" i="3"/>
  <c r="I584" i="3" s="1"/>
  <c r="G585" i="3"/>
  <c r="P574" i="7" l="1"/>
  <c r="J575" i="6"/>
  <c r="J575" i="7"/>
  <c r="K575" i="6"/>
  <c r="K575" i="7"/>
  <c r="L575" i="6"/>
  <c r="L575" i="7"/>
  <c r="D595" i="6"/>
  <c r="D595" i="7"/>
  <c r="V263" i="7"/>
  <c r="U263" i="7"/>
  <c r="Q264" i="7"/>
  <c r="R264" i="7"/>
  <c r="S264" i="7"/>
  <c r="T264" i="7"/>
  <c r="C584" i="6"/>
  <c r="C584" i="7"/>
  <c r="M584" i="7" s="1"/>
  <c r="G264" i="4"/>
  <c r="H264" i="4" s="1"/>
  <c r="E264" i="6"/>
  <c r="G576" i="5"/>
  <c r="F576" i="5"/>
  <c r="H576" i="5"/>
  <c r="E596" i="4"/>
  <c r="C597" i="4"/>
  <c r="E265" i="7"/>
  <c r="N265" i="7" s="1"/>
  <c r="G586" i="3"/>
  <c r="F586" i="3"/>
  <c r="H585" i="3"/>
  <c r="I585" i="3" s="1"/>
  <c r="P575" i="7" l="1"/>
  <c r="J576" i="6"/>
  <c r="J576" i="7"/>
  <c r="L576" i="6"/>
  <c r="L576" i="7"/>
  <c r="K576" i="6"/>
  <c r="K576" i="7"/>
  <c r="D596" i="6"/>
  <c r="D596" i="7"/>
  <c r="V264" i="7"/>
  <c r="U264" i="7"/>
  <c r="S265" i="7"/>
  <c r="T265" i="7"/>
  <c r="Q265" i="7"/>
  <c r="R265" i="7"/>
  <c r="C585" i="6"/>
  <c r="C585" i="7"/>
  <c r="M585" i="7" s="1"/>
  <c r="G265" i="4"/>
  <c r="H265" i="4" s="1"/>
  <c r="E265" i="6"/>
  <c r="G577" i="5"/>
  <c r="H577" i="5"/>
  <c r="F577" i="5"/>
  <c r="E597" i="4"/>
  <c r="C598" i="4"/>
  <c r="E266" i="7"/>
  <c r="N266" i="7" s="1"/>
  <c r="H586" i="3"/>
  <c r="F587" i="3"/>
  <c r="I586" i="3"/>
  <c r="G587" i="3"/>
  <c r="P576" i="7" l="1"/>
  <c r="L577" i="6"/>
  <c r="L577" i="7"/>
  <c r="J577" i="6"/>
  <c r="J577" i="7"/>
  <c r="K577" i="6"/>
  <c r="K577" i="7"/>
  <c r="D597" i="6"/>
  <c r="D597" i="7"/>
  <c r="U265" i="7"/>
  <c r="V265" i="7"/>
  <c r="R266" i="7"/>
  <c r="T266" i="7"/>
  <c r="S266" i="7"/>
  <c r="Q266" i="7"/>
  <c r="C586" i="6"/>
  <c r="C586" i="7"/>
  <c r="M586" i="7" s="1"/>
  <c r="G266" i="4"/>
  <c r="H266" i="4" s="1"/>
  <c r="E266" i="6"/>
  <c r="H578" i="5"/>
  <c r="G578" i="5"/>
  <c r="F578" i="5"/>
  <c r="E598" i="4"/>
  <c r="C599" i="4"/>
  <c r="E267" i="7"/>
  <c r="N267" i="7" s="1"/>
  <c r="G588" i="3"/>
  <c r="H587" i="3"/>
  <c r="I587" i="3" s="1"/>
  <c r="F588" i="3"/>
  <c r="J578" i="6" l="1"/>
  <c r="J578" i="7"/>
  <c r="K578" i="6"/>
  <c r="K578" i="7"/>
  <c r="P577" i="7"/>
  <c r="L578" i="6"/>
  <c r="L578" i="7"/>
  <c r="P578" i="7" s="1"/>
  <c r="D598" i="6"/>
  <c r="D598" i="7"/>
  <c r="V266" i="7"/>
  <c r="U266" i="7"/>
  <c r="S267" i="7"/>
  <c r="R267" i="7"/>
  <c r="T267" i="7"/>
  <c r="Q267" i="7"/>
  <c r="C587" i="6"/>
  <c r="C587" i="7"/>
  <c r="M587" i="7" s="1"/>
  <c r="G267" i="4"/>
  <c r="H267" i="4" s="1"/>
  <c r="E267" i="6"/>
  <c r="G579" i="5"/>
  <c r="F579" i="5"/>
  <c r="H579" i="5"/>
  <c r="E599" i="4"/>
  <c r="C600" i="4"/>
  <c r="E268" i="7"/>
  <c r="N268" i="7" s="1"/>
  <c r="F589" i="3"/>
  <c r="H588" i="3"/>
  <c r="G589" i="3"/>
  <c r="I588" i="3"/>
  <c r="K579" i="6" l="1"/>
  <c r="K579" i="7"/>
  <c r="J579" i="6"/>
  <c r="J579" i="7"/>
  <c r="L579" i="6"/>
  <c r="L579" i="7"/>
  <c r="P579" i="7" s="1"/>
  <c r="V267" i="7"/>
  <c r="U267" i="7"/>
  <c r="D599" i="6"/>
  <c r="D599" i="7"/>
  <c r="R268" i="7"/>
  <c r="Q268" i="7"/>
  <c r="S268" i="7"/>
  <c r="T268" i="7"/>
  <c r="C588" i="6"/>
  <c r="C588" i="7"/>
  <c r="M588" i="7" s="1"/>
  <c r="G268" i="4"/>
  <c r="H268" i="4" s="1"/>
  <c r="E268" i="6"/>
  <c r="H580" i="5"/>
  <c r="G580" i="5"/>
  <c r="F580" i="5"/>
  <c r="E600" i="4"/>
  <c r="C601" i="4"/>
  <c r="E269" i="7"/>
  <c r="N269" i="7" s="1"/>
  <c r="G590" i="3"/>
  <c r="F590" i="3"/>
  <c r="H589" i="3"/>
  <c r="I589" i="3" s="1"/>
  <c r="K580" i="6" l="1"/>
  <c r="K580" i="7"/>
  <c r="L580" i="6"/>
  <c r="L580" i="7"/>
  <c r="J580" i="6"/>
  <c r="J580" i="7"/>
  <c r="D600" i="6"/>
  <c r="D600" i="7"/>
  <c r="V268" i="7"/>
  <c r="U268" i="7"/>
  <c r="R269" i="7"/>
  <c r="T269" i="7"/>
  <c r="Q269" i="7"/>
  <c r="S269" i="7"/>
  <c r="C589" i="6"/>
  <c r="C589" i="7"/>
  <c r="M589" i="7" s="1"/>
  <c r="G269" i="4"/>
  <c r="H269" i="4" s="1"/>
  <c r="E269" i="6"/>
  <c r="F581" i="5"/>
  <c r="H581" i="5"/>
  <c r="G581" i="5"/>
  <c r="E601" i="4"/>
  <c r="C602" i="4"/>
  <c r="E270" i="7"/>
  <c r="N270" i="7" s="1"/>
  <c r="H590" i="3"/>
  <c r="F591" i="3"/>
  <c r="I590" i="3"/>
  <c r="G591" i="3"/>
  <c r="K581" i="6" l="1"/>
  <c r="K581" i="7"/>
  <c r="J581" i="6"/>
  <c r="J581" i="7"/>
  <c r="L581" i="6"/>
  <c r="L581" i="7"/>
  <c r="P581" i="7" s="1"/>
  <c r="P580" i="7"/>
  <c r="U269" i="7"/>
  <c r="V269" i="7"/>
  <c r="D601" i="6"/>
  <c r="D601" i="7"/>
  <c r="R270" i="7"/>
  <c r="Q270" i="7"/>
  <c r="S270" i="7"/>
  <c r="T270" i="7"/>
  <c r="C590" i="6"/>
  <c r="C590" i="7"/>
  <c r="M590" i="7" s="1"/>
  <c r="G270" i="4"/>
  <c r="H270" i="4" s="1"/>
  <c r="E270" i="6"/>
  <c r="G582" i="5"/>
  <c r="F582" i="5"/>
  <c r="H582" i="5"/>
  <c r="E602" i="4"/>
  <c r="C603" i="4"/>
  <c r="E271" i="7"/>
  <c r="N271" i="7" s="1"/>
  <c r="H591" i="3"/>
  <c r="F592" i="3"/>
  <c r="I591" i="3"/>
  <c r="G592" i="3"/>
  <c r="K582" i="6" l="1"/>
  <c r="K582" i="7"/>
  <c r="L582" i="6"/>
  <c r="L582" i="7"/>
  <c r="J582" i="6"/>
  <c r="J582" i="7"/>
  <c r="D602" i="6"/>
  <c r="D602" i="7"/>
  <c r="U270" i="7"/>
  <c r="V270" i="7"/>
  <c r="Q271" i="7"/>
  <c r="S271" i="7"/>
  <c r="R271" i="7"/>
  <c r="T271" i="7"/>
  <c r="C591" i="6"/>
  <c r="C591" i="7"/>
  <c r="M591" i="7" s="1"/>
  <c r="G271" i="4"/>
  <c r="H271" i="4" s="1"/>
  <c r="E271" i="6"/>
  <c r="F583" i="5"/>
  <c r="G583" i="5"/>
  <c r="H583" i="5"/>
  <c r="E603" i="4"/>
  <c r="C604" i="4"/>
  <c r="E272" i="7"/>
  <c r="N272" i="7" s="1"/>
  <c r="G593" i="3"/>
  <c r="H592" i="3"/>
  <c r="I592" i="3" s="1"/>
  <c r="F593" i="3"/>
  <c r="L583" i="6" l="1"/>
  <c r="L583" i="7"/>
  <c r="K583" i="6"/>
  <c r="K583" i="7"/>
  <c r="P582" i="7"/>
  <c r="J583" i="6"/>
  <c r="J583" i="7"/>
  <c r="D603" i="6"/>
  <c r="D603" i="7"/>
  <c r="U271" i="7"/>
  <c r="V271" i="7"/>
  <c r="T272" i="7"/>
  <c r="Q272" i="7"/>
  <c r="S272" i="7"/>
  <c r="R272" i="7"/>
  <c r="C592" i="6"/>
  <c r="C592" i="7"/>
  <c r="M592" i="7" s="1"/>
  <c r="G272" i="4"/>
  <c r="H272" i="4" s="1"/>
  <c r="E272" i="6"/>
  <c r="H584" i="5"/>
  <c r="G584" i="5"/>
  <c r="F584" i="5"/>
  <c r="E604" i="4"/>
  <c r="C605" i="4"/>
  <c r="E273" i="7"/>
  <c r="N273" i="7" s="1"/>
  <c r="G594" i="3"/>
  <c r="H593" i="3"/>
  <c r="I593" i="3" s="1"/>
  <c r="F594" i="3"/>
  <c r="J584" i="6" l="1"/>
  <c r="J584" i="7"/>
  <c r="L584" i="6"/>
  <c r="L584" i="7"/>
  <c r="P583" i="7"/>
  <c r="K584" i="6"/>
  <c r="K584" i="7"/>
  <c r="D604" i="6"/>
  <c r="D604" i="7"/>
  <c r="V272" i="7"/>
  <c r="U272" i="7"/>
  <c r="S273" i="7"/>
  <c r="Q273" i="7"/>
  <c r="R273" i="7"/>
  <c r="T273" i="7"/>
  <c r="C593" i="6"/>
  <c r="C593" i="7"/>
  <c r="M593" i="7" s="1"/>
  <c r="G273" i="4"/>
  <c r="H273" i="4" s="1"/>
  <c r="E273" i="6"/>
  <c r="G585" i="5"/>
  <c r="F585" i="5"/>
  <c r="H585" i="5"/>
  <c r="E605" i="4"/>
  <c r="C606" i="4"/>
  <c r="E274" i="7"/>
  <c r="N274" i="7" s="1"/>
  <c r="H594" i="3"/>
  <c r="F595" i="3"/>
  <c r="I594" i="3"/>
  <c r="G595" i="3"/>
  <c r="P584" i="7" l="1"/>
  <c r="K585" i="6"/>
  <c r="K585" i="7"/>
  <c r="L585" i="6"/>
  <c r="L585" i="7"/>
  <c r="J585" i="6"/>
  <c r="J585" i="7"/>
  <c r="D605" i="6"/>
  <c r="D605" i="7"/>
  <c r="U273" i="7"/>
  <c r="V273" i="7"/>
  <c r="Q274" i="7"/>
  <c r="S274" i="7"/>
  <c r="R274" i="7"/>
  <c r="T274" i="7"/>
  <c r="C594" i="6"/>
  <c r="C594" i="7"/>
  <c r="M594" i="7" s="1"/>
  <c r="G274" i="4"/>
  <c r="H274" i="4" s="1"/>
  <c r="E274" i="6"/>
  <c r="H586" i="5"/>
  <c r="G586" i="5"/>
  <c r="F586" i="5"/>
  <c r="E606" i="4"/>
  <c r="C607" i="4"/>
  <c r="E275" i="7"/>
  <c r="N275" i="7" s="1"/>
  <c r="F596" i="3"/>
  <c r="H595" i="3"/>
  <c r="I595" i="3" s="1"/>
  <c r="G596" i="3"/>
  <c r="J586" i="6" l="1"/>
  <c r="J586" i="7"/>
  <c r="K586" i="6"/>
  <c r="K586" i="7"/>
  <c r="L586" i="6"/>
  <c r="L586" i="7"/>
  <c r="P586" i="7" s="1"/>
  <c r="P585" i="7"/>
  <c r="D606" i="6"/>
  <c r="D606" i="7"/>
  <c r="U274" i="7"/>
  <c r="V274" i="7"/>
  <c r="S275" i="7"/>
  <c r="Q275" i="7"/>
  <c r="T275" i="7"/>
  <c r="R275" i="7"/>
  <c r="C595" i="6"/>
  <c r="C595" i="7"/>
  <c r="M595" i="7" s="1"/>
  <c r="G275" i="4"/>
  <c r="H275" i="4" s="1"/>
  <c r="E275" i="6"/>
  <c r="G587" i="5"/>
  <c r="F587" i="5"/>
  <c r="H587" i="5"/>
  <c r="E607" i="4"/>
  <c r="C608" i="4"/>
  <c r="E276" i="7"/>
  <c r="N276" i="7" s="1"/>
  <c r="G597" i="3"/>
  <c r="H596" i="3"/>
  <c r="I596" i="3" s="1"/>
  <c r="F597" i="3"/>
  <c r="K587" i="6" l="1"/>
  <c r="K587" i="7"/>
  <c r="L587" i="6"/>
  <c r="L587" i="7"/>
  <c r="J587" i="6"/>
  <c r="J587" i="7"/>
  <c r="D607" i="6"/>
  <c r="D607" i="7"/>
  <c r="V275" i="7"/>
  <c r="U275" i="7"/>
  <c r="S276" i="7"/>
  <c r="R276" i="7"/>
  <c r="T276" i="7"/>
  <c r="Q276" i="7"/>
  <c r="C596" i="6"/>
  <c r="C596" i="7"/>
  <c r="M596" i="7" s="1"/>
  <c r="G276" i="4"/>
  <c r="H276" i="4" s="1"/>
  <c r="E276" i="6"/>
  <c r="G588" i="5"/>
  <c r="F588" i="5"/>
  <c r="H588" i="5"/>
  <c r="E608" i="4"/>
  <c r="C609" i="4"/>
  <c r="E277" i="7"/>
  <c r="N277" i="7" s="1"/>
  <c r="F598" i="3"/>
  <c r="H597" i="3"/>
  <c r="G598" i="3"/>
  <c r="I597" i="3"/>
  <c r="K588" i="6" l="1"/>
  <c r="K588" i="7"/>
  <c r="L588" i="6"/>
  <c r="L588" i="7"/>
  <c r="P587" i="7"/>
  <c r="J588" i="6"/>
  <c r="J588" i="7"/>
  <c r="V276" i="7"/>
  <c r="U276" i="7"/>
  <c r="D608" i="6"/>
  <c r="D608" i="7"/>
  <c r="R277" i="7"/>
  <c r="T277" i="7"/>
  <c r="Q277" i="7"/>
  <c r="S277" i="7"/>
  <c r="C597" i="6"/>
  <c r="C597" i="7"/>
  <c r="M597" i="7" s="1"/>
  <c r="G277" i="4"/>
  <c r="H277" i="4" s="1"/>
  <c r="E277" i="6"/>
  <c r="H589" i="5"/>
  <c r="G589" i="5"/>
  <c r="F589" i="5"/>
  <c r="E609" i="4"/>
  <c r="C610" i="4"/>
  <c r="E278" i="7"/>
  <c r="N278" i="7" s="1"/>
  <c r="G599" i="3"/>
  <c r="H598" i="3"/>
  <c r="I598" i="3" s="1"/>
  <c r="F599" i="3"/>
  <c r="K589" i="6" l="1"/>
  <c r="K589" i="7"/>
  <c r="J589" i="6"/>
  <c r="J589" i="7"/>
  <c r="P588" i="7"/>
  <c r="L589" i="6"/>
  <c r="L589" i="7"/>
  <c r="P589" i="7" s="1"/>
  <c r="V277" i="7"/>
  <c r="U277" i="7"/>
  <c r="D609" i="6"/>
  <c r="D609" i="7"/>
  <c r="T278" i="7"/>
  <c r="S278" i="7"/>
  <c r="R278" i="7"/>
  <c r="Q278" i="7"/>
  <c r="C598" i="6"/>
  <c r="C598" i="7"/>
  <c r="M598" i="7" s="1"/>
  <c r="G278" i="4"/>
  <c r="H278" i="4" s="1"/>
  <c r="E278" i="6"/>
  <c r="F590" i="5"/>
  <c r="H590" i="5"/>
  <c r="G590" i="5"/>
  <c r="E610" i="4"/>
  <c r="C611" i="4"/>
  <c r="E279" i="7"/>
  <c r="N279" i="7" s="1"/>
  <c r="G600" i="3"/>
  <c r="H599" i="3"/>
  <c r="I599" i="3" s="1"/>
  <c r="F600" i="3"/>
  <c r="K590" i="6" l="1"/>
  <c r="K590" i="7"/>
  <c r="L590" i="6"/>
  <c r="L590" i="7"/>
  <c r="J590" i="6"/>
  <c r="J590" i="7"/>
  <c r="D610" i="6"/>
  <c r="D610" i="7"/>
  <c r="V278" i="7"/>
  <c r="U278" i="7"/>
  <c r="S279" i="7"/>
  <c r="R279" i="7"/>
  <c r="Q279" i="7"/>
  <c r="T279" i="7"/>
  <c r="C599" i="6"/>
  <c r="C599" i="7"/>
  <c r="M599" i="7" s="1"/>
  <c r="G279" i="4"/>
  <c r="H279" i="4" s="1"/>
  <c r="E279" i="6"/>
  <c r="G591" i="5"/>
  <c r="F591" i="5"/>
  <c r="H591" i="5"/>
  <c r="E611" i="4"/>
  <c r="C612" i="4"/>
  <c r="E280" i="7"/>
  <c r="N280" i="7" s="1"/>
  <c r="F601" i="3"/>
  <c r="H600" i="3"/>
  <c r="I600" i="3" s="1"/>
  <c r="G601" i="3"/>
  <c r="K591" i="6" l="1"/>
  <c r="K591" i="7"/>
  <c r="L591" i="6"/>
  <c r="L591" i="7"/>
  <c r="J591" i="6"/>
  <c r="J591" i="7"/>
  <c r="P590" i="7"/>
  <c r="V279" i="7"/>
  <c r="U279" i="7"/>
  <c r="Q280" i="7"/>
  <c r="T280" i="7"/>
  <c r="R280" i="7"/>
  <c r="S280" i="7"/>
  <c r="D611" i="6"/>
  <c r="D611" i="7"/>
  <c r="C600" i="6"/>
  <c r="C600" i="7"/>
  <c r="M600" i="7" s="1"/>
  <c r="G280" i="4"/>
  <c r="H280" i="4" s="1"/>
  <c r="E280" i="6"/>
  <c r="H592" i="5"/>
  <c r="G592" i="5"/>
  <c r="F592" i="5"/>
  <c r="E612" i="4"/>
  <c r="C613" i="4"/>
  <c r="E281" i="7"/>
  <c r="N281" i="7" s="1"/>
  <c r="G602" i="3"/>
  <c r="F602" i="3"/>
  <c r="H601" i="3"/>
  <c r="I601" i="3" s="1"/>
  <c r="L592" i="6" l="1"/>
  <c r="L592" i="7"/>
  <c r="J592" i="6"/>
  <c r="J592" i="7"/>
  <c r="K592" i="6"/>
  <c r="K592" i="7"/>
  <c r="P591" i="7"/>
  <c r="D612" i="6"/>
  <c r="D612" i="7"/>
  <c r="V280" i="7"/>
  <c r="U280" i="7"/>
  <c r="S281" i="7"/>
  <c r="Q281" i="7"/>
  <c r="T281" i="7"/>
  <c r="R281" i="7"/>
  <c r="C601" i="6"/>
  <c r="C601" i="7"/>
  <c r="M601" i="7" s="1"/>
  <c r="G281" i="4"/>
  <c r="H281" i="4" s="1"/>
  <c r="E281" i="6"/>
  <c r="H593" i="5"/>
  <c r="G593" i="5"/>
  <c r="F593" i="5"/>
  <c r="E613" i="4"/>
  <c r="C614" i="4"/>
  <c r="E282" i="7"/>
  <c r="N282" i="7" s="1"/>
  <c r="H602" i="3"/>
  <c r="F603" i="3"/>
  <c r="G603" i="3"/>
  <c r="I602" i="3"/>
  <c r="J593" i="6" l="1"/>
  <c r="J593" i="7"/>
  <c r="L593" i="6"/>
  <c r="L593" i="7"/>
  <c r="P592" i="7"/>
  <c r="K593" i="6"/>
  <c r="K593" i="7"/>
  <c r="D613" i="6"/>
  <c r="D613" i="7"/>
  <c r="V281" i="7"/>
  <c r="U281" i="7"/>
  <c r="S282" i="7"/>
  <c r="Q282" i="7"/>
  <c r="T282" i="7"/>
  <c r="R282" i="7"/>
  <c r="C602" i="6"/>
  <c r="C602" i="7"/>
  <c r="M602" i="7" s="1"/>
  <c r="G282" i="4"/>
  <c r="H282" i="4" s="1"/>
  <c r="E282" i="6"/>
  <c r="G594" i="5"/>
  <c r="F594" i="5"/>
  <c r="H594" i="5"/>
  <c r="E614" i="4"/>
  <c r="C615" i="4"/>
  <c r="E283" i="7"/>
  <c r="N283" i="7" s="1"/>
  <c r="G604" i="3"/>
  <c r="F604" i="3"/>
  <c r="H603" i="3"/>
  <c r="I603" i="3" s="1"/>
  <c r="J594" i="6" l="1"/>
  <c r="J594" i="7"/>
  <c r="L594" i="6"/>
  <c r="L594" i="7"/>
  <c r="K594" i="6"/>
  <c r="K594" i="7"/>
  <c r="P593" i="7"/>
  <c r="D614" i="6"/>
  <c r="D614" i="7"/>
  <c r="V282" i="7"/>
  <c r="U282" i="7"/>
  <c r="R283" i="7"/>
  <c r="Q283" i="7"/>
  <c r="S283" i="7"/>
  <c r="T283" i="7"/>
  <c r="C603" i="6"/>
  <c r="C603" i="7"/>
  <c r="M603" i="7" s="1"/>
  <c r="G283" i="4"/>
  <c r="H283" i="4" s="1"/>
  <c r="E283" i="6"/>
  <c r="G595" i="5"/>
  <c r="F595" i="5"/>
  <c r="H595" i="5"/>
  <c r="E615" i="4"/>
  <c r="C616" i="4"/>
  <c r="E284" i="7"/>
  <c r="N284" i="7" s="1"/>
  <c r="F605" i="3"/>
  <c r="H604" i="3"/>
  <c r="I604" i="3" s="1"/>
  <c r="G605" i="3"/>
  <c r="K595" i="6" l="1"/>
  <c r="K595" i="7"/>
  <c r="L595" i="6"/>
  <c r="L595" i="7"/>
  <c r="J595" i="6"/>
  <c r="J595" i="7"/>
  <c r="P594" i="7"/>
  <c r="D615" i="6"/>
  <c r="D615" i="7"/>
  <c r="U283" i="7"/>
  <c r="V283" i="7"/>
  <c r="T284" i="7"/>
  <c r="R284" i="7"/>
  <c r="Q284" i="7"/>
  <c r="S284" i="7"/>
  <c r="C604" i="6"/>
  <c r="C604" i="7"/>
  <c r="M604" i="7" s="1"/>
  <c r="G284" i="4"/>
  <c r="H284" i="4" s="1"/>
  <c r="E284" i="6"/>
  <c r="H596" i="5"/>
  <c r="G596" i="5"/>
  <c r="F596" i="5"/>
  <c r="E616" i="4"/>
  <c r="C617" i="4"/>
  <c r="E285" i="7"/>
  <c r="N285" i="7" s="1"/>
  <c r="G606" i="3"/>
  <c r="H605" i="3"/>
  <c r="I605" i="3" s="1"/>
  <c r="F606" i="3"/>
  <c r="K596" i="6" l="1"/>
  <c r="K596" i="7"/>
  <c r="L596" i="6"/>
  <c r="L596" i="7"/>
  <c r="P595" i="7"/>
  <c r="J596" i="6"/>
  <c r="J596" i="7"/>
  <c r="U284" i="7"/>
  <c r="V284" i="7"/>
  <c r="D616" i="6"/>
  <c r="D616" i="7"/>
  <c r="T285" i="7"/>
  <c r="R285" i="7"/>
  <c r="S285" i="7"/>
  <c r="Q285" i="7"/>
  <c r="C605" i="6"/>
  <c r="C605" i="7"/>
  <c r="M605" i="7" s="1"/>
  <c r="G285" i="4"/>
  <c r="H285" i="4" s="1"/>
  <c r="E285" i="6"/>
  <c r="G597" i="5"/>
  <c r="F597" i="5"/>
  <c r="H597" i="5"/>
  <c r="E617" i="4"/>
  <c r="C618" i="4"/>
  <c r="E286" i="7"/>
  <c r="N286" i="7" s="1"/>
  <c r="H606" i="3"/>
  <c r="F607" i="3"/>
  <c r="G607" i="3"/>
  <c r="I606" i="3"/>
  <c r="L597" i="6" l="1"/>
  <c r="L597" i="7"/>
  <c r="K597" i="6"/>
  <c r="K597" i="7"/>
  <c r="J597" i="6"/>
  <c r="J597" i="7"/>
  <c r="P596" i="7"/>
  <c r="D617" i="6"/>
  <c r="D617" i="7"/>
  <c r="U285" i="7"/>
  <c r="V285" i="7"/>
  <c r="S286" i="7"/>
  <c r="R286" i="7"/>
  <c r="T286" i="7"/>
  <c r="Q286" i="7"/>
  <c r="C606" i="6"/>
  <c r="C606" i="7"/>
  <c r="M606" i="7" s="1"/>
  <c r="G286" i="4"/>
  <c r="H286" i="4" s="1"/>
  <c r="E286" i="6"/>
  <c r="H598" i="5"/>
  <c r="G598" i="5"/>
  <c r="F598" i="5"/>
  <c r="E618" i="4"/>
  <c r="C619" i="4"/>
  <c r="E287" i="7"/>
  <c r="N287" i="7" s="1"/>
  <c r="H607" i="3"/>
  <c r="F608" i="3"/>
  <c r="I607" i="3"/>
  <c r="G608" i="3"/>
  <c r="K598" i="6" l="1"/>
  <c r="K598" i="7"/>
  <c r="L598" i="6"/>
  <c r="L598" i="7"/>
  <c r="P597" i="7"/>
  <c r="J598" i="6"/>
  <c r="J598" i="7"/>
  <c r="D618" i="6"/>
  <c r="D618" i="7"/>
  <c r="V286" i="7"/>
  <c r="U286" i="7"/>
  <c r="R287" i="7"/>
  <c r="T287" i="7"/>
  <c r="Q287" i="7"/>
  <c r="S287" i="7"/>
  <c r="C607" i="6"/>
  <c r="C607" i="7"/>
  <c r="M607" i="7" s="1"/>
  <c r="G287" i="4"/>
  <c r="H287" i="4" s="1"/>
  <c r="E287" i="6"/>
  <c r="H599" i="5"/>
  <c r="G599" i="5"/>
  <c r="F599" i="5"/>
  <c r="E619" i="4"/>
  <c r="C620" i="4"/>
  <c r="E288" i="7"/>
  <c r="N288" i="7" s="1"/>
  <c r="G609" i="3"/>
  <c r="F609" i="3"/>
  <c r="H608" i="3"/>
  <c r="I608" i="3" s="1"/>
  <c r="J599" i="6" l="1"/>
  <c r="J599" i="7"/>
  <c r="K599" i="6"/>
  <c r="K599" i="7"/>
  <c r="L599" i="6"/>
  <c r="L599" i="7"/>
  <c r="P599" i="7" s="1"/>
  <c r="P598" i="7"/>
  <c r="D619" i="6"/>
  <c r="D619" i="7"/>
  <c r="V287" i="7"/>
  <c r="U287" i="7"/>
  <c r="T288" i="7"/>
  <c r="R288" i="7"/>
  <c r="Q288" i="7"/>
  <c r="S288" i="7"/>
  <c r="C608" i="6"/>
  <c r="C608" i="7"/>
  <c r="M608" i="7" s="1"/>
  <c r="G288" i="4"/>
  <c r="H288" i="4" s="1"/>
  <c r="E288" i="6"/>
  <c r="G600" i="5"/>
  <c r="F600" i="5"/>
  <c r="H600" i="5"/>
  <c r="E620" i="4"/>
  <c r="C621" i="4"/>
  <c r="E289" i="7"/>
  <c r="N289" i="7" s="1"/>
  <c r="F610" i="3"/>
  <c r="H609" i="3"/>
  <c r="G610" i="3"/>
  <c r="I609" i="3"/>
  <c r="K600" i="6" l="1"/>
  <c r="K600" i="7"/>
  <c r="L600" i="6"/>
  <c r="L600" i="7"/>
  <c r="J600" i="6"/>
  <c r="J600" i="7"/>
  <c r="U288" i="7"/>
  <c r="V288" i="7"/>
  <c r="D620" i="6"/>
  <c r="D620" i="7"/>
  <c r="Q289" i="7"/>
  <c r="S289" i="7"/>
  <c r="R289" i="7"/>
  <c r="T289" i="7"/>
  <c r="C609" i="6"/>
  <c r="C609" i="7"/>
  <c r="M609" i="7" s="1"/>
  <c r="G289" i="4"/>
  <c r="H289" i="4" s="1"/>
  <c r="E289" i="6"/>
  <c r="F601" i="5"/>
  <c r="H601" i="5"/>
  <c r="G601" i="5"/>
  <c r="E621" i="4"/>
  <c r="C622" i="4"/>
  <c r="E290" i="7"/>
  <c r="N290" i="7" s="1"/>
  <c r="G611" i="3"/>
  <c r="H610" i="3"/>
  <c r="I610" i="3" s="1"/>
  <c r="F611" i="3"/>
  <c r="L601" i="6" l="1"/>
  <c r="L601" i="7"/>
  <c r="K601" i="6"/>
  <c r="K601" i="7"/>
  <c r="J601" i="6"/>
  <c r="J601" i="7"/>
  <c r="P600" i="7"/>
  <c r="D621" i="6"/>
  <c r="D621" i="7"/>
  <c r="V289" i="7"/>
  <c r="U289" i="7"/>
  <c r="S290" i="7"/>
  <c r="R290" i="7"/>
  <c r="Q290" i="7"/>
  <c r="T290" i="7"/>
  <c r="C610" i="6"/>
  <c r="C610" i="7"/>
  <c r="M610" i="7" s="1"/>
  <c r="G290" i="4"/>
  <c r="H290" i="4" s="1"/>
  <c r="E290" i="6"/>
  <c r="F602" i="5"/>
  <c r="G602" i="5"/>
  <c r="H602" i="5"/>
  <c r="E622" i="4"/>
  <c r="C623" i="4"/>
  <c r="E291" i="7"/>
  <c r="N291" i="7" s="1"/>
  <c r="G612" i="3"/>
  <c r="H611" i="3"/>
  <c r="I611" i="3" s="1"/>
  <c r="F612" i="3"/>
  <c r="L602" i="6" l="1"/>
  <c r="L602" i="7"/>
  <c r="P601" i="7"/>
  <c r="K602" i="6"/>
  <c r="K602" i="7"/>
  <c r="J602" i="6"/>
  <c r="J602" i="7"/>
  <c r="D622" i="6"/>
  <c r="D622" i="7"/>
  <c r="V290" i="7"/>
  <c r="U290" i="7"/>
  <c r="T291" i="7"/>
  <c r="R291" i="7"/>
  <c r="Q291" i="7"/>
  <c r="S291" i="7"/>
  <c r="C611" i="6"/>
  <c r="C611" i="7"/>
  <c r="M611" i="7" s="1"/>
  <c r="G291" i="4"/>
  <c r="H291" i="4" s="1"/>
  <c r="E291" i="6"/>
  <c r="G603" i="5"/>
  <c r="F603" i="5"/>
  <c r="H603" i="5"/>
  <c r="E623" i="4"/>
  <c r="C624" i="4"/>
  <c r="E292" i="7"/>
  <c r="N292" i="7" s="1"/>
  <c r="G613" i="3"/>
  <c r="F613" i="3"/>
  <c r="H612" i="3"/>
  <c r="I612" i="3" s="1"/>
  <c r="L603" i="6" l="1"/>
  <c r="L603" i="7"/>
  <c r="J603" i="6"/>
  <c r="J603" i="7"/>
  <c r="P602" i="7"/>
  <c r="K603" i="6"/>
  <c r="K603" i="7"/>
  <c r="D623" i="6"/>
  <c r="D623" i="7"/>
  <c r="V291" i="7"/>
  <c r="U291" i="7"/>
  <c r="S292" i="7"/>
  <c r="T292" i="7"/>
  <c r="R292" i="7"/>
  <c r="Q292" i="7"/>
  <c r="C612" i="6"/>
  <c r="C612" i="7"/>
  <c r="M612" i="7" s="1"/>
  <c r="G292" i="4"/>
  <c r="H292" i="4" s="1"/>
  <c r="E292" i="6"/>
  <c r="H604" i="5"/>
  <c r="G604" i="5"/>
  <c r="F604" i="5"/>
  <c r="E624" i="4"/>
  <c r="C625" i="4"/>
  <c r="E293" i="7"/>
  <c r="N293" i="7" s="1"/>
  <c r="F614" i="3"/>
  <c r="H613" i="3"/>
  <c r="G614" i="3"/>
  <c r="I613" i="3"/>
  <c r="L604" i="6" l="1"/>
  <c r="L604" i="7"/>
  <c r="J604" i="6"/>
  <c r="J604" i="7"/>
  <c r="P603" i="7"/>
  <c r="K604" i="6"/>
  <c r="K604" i="7"/>
  <c r="D624" i="6"/>
  <c r="D624" i="7"/>
  <c r="V292" i="7"/>
  <c r="U292" i="7"/>
  <c r="S293" i="7"/>
  <c r="T293" i="7"/>
  <c r="Q293" i="7"/>
  <c r="R293" i="7"/>
  <c r="C613" i="6"/>
  <c r="C613" i="7"/>
  <c r="M613" i="7" s="1"/>
  <c r="G293" i="4"/>
  <c r="H293" i="4" s="1"/>
  <c r="E293" i="6"/>
  <c r="F605" i="5"/>
  <c r="H605" i="5"/>
  <c r="G605" i="5"/>
  <c r="E625" i="4"/>
  <c r="C626" i="4"/>
  <c r="E294" i="7"/>
  <c r="N294" i="7" s="1"/>
  <c r="G615" i="3"/>
  <c r="H614" i="3"/>
  <c r="I614" i="3" s="1"/>
  <c r="F615" i="3"/>
  <c r="K605" i="6" l="1"/>
  <c r="K605" i="7"/>
  <c r="J605" i="6"/>
  <c r="J605" i="7"/>
  <c r="P604" i="7"/>
  <c r="L605" i="6"/>
  <c r="L605" i="7"/>
  <c r="P605" i="7" s="1"/>
  <c r="D625" i="6"/>
  <c r="D625" i="7"/>
  <c r="V293" i="7"/>
  <c r="U293" i="7"/>
  <c r="T294" i="7"/>
  <c r="Q294" i="7"/>
  <c r="S294" i="7"/>
  <c r="R294" i="7"/>
  <c r="C614" i="6"/>
  <c r="C614" i="7"/>
  <c r="M614" i="7" s="1"/>
  <c r="G294" i="4"/>
  <c r="H294" i="4" s="1"/>
  <c r="E294" i="6"/>
  <c r="G606" i="5"/>
  <c r="F606" i="5"/>
  <c r="H606" i="5"/>
  <c r="E626" i="4"/>
  <c r="C627" i="4"/>
  <c r="E295" i="7"/>
  <c r="N295" i="7" s="1"/>
  <c r="F616" i="3"/>
  <c r="H615" i="3"/>
  <c r="G616" i="3"/>
  <c r="I615" i="3"/>
  <c r="J606" i="6" l="1"/>
  <c r="J606" i="7"/>
  <c r="L606" i="6"/>
  <c r="L606" i="7"/>
  <c r="K606" i="6"/>
  <c r="K606" i="7"/>
  <c r="D626" i="6"/>
  <c r="D626" i="7"/>
  <c r="U294" i="7"/>
  <c r="V294" i="7"/>
  <c r="R295" i="7"/>
  <c r="Q295" i="7"/>
  <c r="T295" i="7"/>
  <c r="S295" i="7"/>
  <c r="C615" i="6"/>
  <c r="C615" i="7"/>
  <c r="M615" i="7" s="1"/>
  <c r="G295" i="4"/>
  <c r="H295" i="4" s="1"/>
  <c r="E295" i="6"/>
  <c r="H607" i="5"/>
  <c r="F607" i="5"/>
  <c r="G607" i="5"/>
  <c r="E627" i="4"/>
  <c r="C628" i="4"/>
  <c r="E296" i="7"/>
  <c r="N296" i="7" s="1"/>
  <c r="G617" i="3"/>
  <c r="H616" i="3"/>
  <c r="I616" i="3" s="1"/>
  <c r="F617" i="3"/>
  <c r="P606" i="7" l="1"/>
  <c r="J607" i="6"/>
  <c r="J607" i="7"/>
  <c r="L607" i="6"/>
  <c r="L607" i="7"/>
  <c r="K607" i="6"/>
  <c r="K607" i="7"/>
  <c r="D627" i="6"/>
  <c r="D627" i="7"/>
  <c r="V295" i="7"/>
  <c r="U295" i="7"/>
  <c r="Q296" i="7"/>
  <c r="R296" i="7"/>
  <c r="S296" i="7"/>
  <c r="T296" i="7"/>
  <c r="C616" i="6"/>
  <c r="C616" i="7"/>
  <c r="M616" i="7" s="1"/>
  <c r="G296" i="4"/>
  <c r="H296" i="4" s="1"/>
  <c r="E296" i="6"/>
  <c r="F608" i="5"/>
  <c r="G608" i="5"/>
  <c r="H608" i="5"/>
  <c r="E628" i="4"/>
  <c r="C629" i="4"/>
  <c r="E297" i="7"/>
  <c r="N297" i="7" s="1"/>
  <c r="F618" i="3"/>
  <c r="H617" i="3"/>
  <c r="I617" i="3" s="1"/>
  <c r="G618" i="3"/>
  <c r="J608" i="6" l="1"/>
  <c r="J608" i="7"/>
  <c r="K608" i="6"/>
  <c r="K608" i="7"/>
  <c r="L608" i="6"/>
  <c r="L608" i="7"/>
  <c r="P608" i="7" s="1"/>
  <c r="P607" i="7"/>
  <c r="S297" i="7"/>
  <c r="Q297" i="7"/>
  <c r="T297" i="7"/>
  <c r="R297" i="7"/>
  <c r="D628" i="6"/>
  <c r="D628" i="7"/>
  <c r="U296" i="7"/>
  <c r="V296" i="7"/>
  <c r="C617" i="6"/>
  <c r="C617" i="7"/>
  <c r="M617" i="7" s="1"/>
  <c r="G297" i="4"/>
  <c r="H297" i="4" s="1"/>
  <c r="E297" i="6"/>
  <c r="G609" i="5"/>
  <c r="F609" i="5"/>
  <c r="H609" i="5"/>
  <c r="E629" i="4"/>
  <c r="C630" i="4"/>
  <c r="E298" i="7"/>
  <c r="N298" i="7" s="1"/>
  <c r="G619" i="3"/>
  <c r="H618" i="3"/>
  <c r="I618" i="3" s="1"/>
  <c r="F619" i="3"/>
  <c r="L609" i="6" l="1"/>
  <c r="L609" i="7"/>
  <c r="K609" i="6"/>
  <c r="K609" i="7"/>
  <c r="J609" i="6"/>
  <c r="J609" i="7"/>
  <c r="U297" i="7"/>
  <c r="V297" i="7"/>
  <c r="D629" i="6"/>
  <c r="D629" i="7"/>
  <c r="T298" i="7"/>
  <c r="Q298" i="7"/>
  <c r="S298" i="7"/>
  <c r="R298" i="7"/>
  <c r="C618" i="6"/>
  <c r="C618" i="7"/>
  <c r="M618" i="7" s="1"/>
  <c r="G298" i="4"/>
  <c r="H298" i="4" s="1"/>
  <c r="E298" i="6"/>
  <c r="H610" i="5"/>
  <c r="G610" i="5"/>
  <c r="F610" i="5"/>
  <c r="E630" i="4"/>
  <c r="C631" i="4"/>
  <c r="E299" i="7"/>
  <c r="N299" i="7" s="1"/>
  <c r="G620" i="3"/>
  <c r="H619" i="3"/>
  <c r="I619" i="3" s="1"/>
  <c r="F620" i="3"/>
  <c r="J610" i="6" l="1"/>
  <c r="J610" i="7"/>
  <c r="K610" i="6"/>
  <c r="K610" i="7"/>
  <c r="P609" i="7"/>
  <c r="L610" i="6"/>
  <c r="L610" i="7"/>
  <c r="P610" i="7" s="1"/>
  <c r="D630" i="6"/>
  <c r="D630" i="7"/>
  <c r="V298" i="7"/>
  <c r="U298" i="7"/>
  <c r="T299" i="7"/>
  <c r="R299" i="7"/>
  <c r="S299" i="7"/>
  <c r="Q299" i="7"/>
  <c r="C619" i="6"/>
  <c r="C619" i="7"/>
  <c r="M619" i="7" s="1"/>
  <c r="G299" i="4"/>
  <c r="H299" i="4" s="1"/>
  <c r="E299" i="6"/>
  <c r="H611" i="5"/>
  <c r="G611" i="5"/>
  <c r="F611" i="5"/>
  <c r="E631" i="4"/>
  <c r="C632" i="4"/>
  <c r="E300" i="7"/>
  <c r="N300" i="7" s="1"/>
  <c r="H620" i="3"/>
  <c r="F621" i="3"/>
  <c r="G621" i="3"/>
  <c r="I620" i="3"/>
  <c r="K611" i="6" l="1"/>
  <c r="K611" i="7"/>
  <c r="J611" i="6"/>
  <c r="J611" i="7"/>
  <c r="L611" i="6"/>
  <c r="L611" i="7"/>
  <c r="P611" i="7" s="1"/>
  <c r="V299" i="7"/>
  <c r="U299" i="7"/>
  <c r="D631" i="6"/>
  <c r="D631" i="7"/>
  <c r="R300" i="7"/>
  <c r="Q300" i="7"/>
  <c r="S300" i="7"/>
  <c r="T300" i="7"/>
  <c r="C620" i="6"/>
  <c r="C620" i="7"/>
  <c r="M620" i="7" s="1"/>
  <c r="G300" i="4"/>
  <c r="H300" i="4" s="1"/>
  <c r="E300" i="6"/>
  <c r="G612" i="5"/>
  <c r="F612" i="5"/>
  <c r="H612" i="5"/>
  <c r="E632" i="4"/>
  <c r="C633" i="4"/>
  <c r="E301" i="7"/>
  <c r="N301" i="7" s="1"/>
  <c r="G622" i="3"/>
  <c r="F622" i="3"/>
  <c r="H621" i="3"/>
  <c r="I621" i="3" s="1"/>
  <c r="J612" i="6" l="1"/>
  <c r="J612" i="7"/>
  <c r="L612" i="6"/>
  <c r="L612" i="7"/>
  <c r="K612" i="6"/>
  <c r="K612" i="7"/>
  <c r="D632" i="6"/>
  <c r="D632" i="7"/>
  <c r="V300" i="7"/>
  <c r="U300" i="7"/>
  <c r="R301" i="7"/>
  <c r="S301" i="7"/>
  <c r="Q301" i="7"/>
  <c r="T301" i="7"/>
  <c r="C621" i="6"/>
  <c r="C621" i="7"/>
  <c r="M621" i="7" s="1"/>
  <c r="G301" i="4"/>
  <c r="H301" i="4" s="1"/>
  <c r="E301" i="6"/>
  <c r="H613" i="5"/>
  <c r="G613" i="5"/>
  <c r="F613" i="5"/>
  <c r="E633" i="4"/>
  <c r="C634" i="4"/>
  <c r="E302" i="7"/>
  <c r="N302" i="7" s="1"/>
  <c r="F623" i="3"/>
  <c r="H622" i="3"/>
  <c r="I622" i="3" s="1"/>
  <c r="G623" i="3"/>
  <c r="K613" i="6" l="1"/>
  <c r="K613" i="7"/>
  <c r="L613" i="6"/>
  <c r="L613" i="7"/>
  <c r="P612" i="7"/>
  <c r="J613" i="6"/>
  <c r="J613" i="7"/>
  <c r="U301" i="7"/>
  <c r="V301" i="7"/>
  <c r="D633" i="6"/>
  <c r="D633" i="7"/>
  <c r="S302" i="7"/>
  <c r="Q302" i="7"/>
  <c r="R302" i="7"/>
  <c r="T302" i="7"/>
  <c r="C622" i="6"/>
  <c r="C622" i="7"/>
  <c r="M622" i="7" s="1"/>
  <c r="G302" i="4"/>
  <c r="H302" i="4" s="1"/>
  <c r="E302" i="6"/>
  <c r="H614" i="5"/>
  <c r="F614" i="5"/>
  <c r="G614" i="5"/>
  <c r="E634" i="4"/>
  <c r="C635" i="4"/>
  <c r="E303" i="7"/>
  <c r="N303" i="7" s="1"/>
  <c r="G624" i="3"/>
  <c r="H623" i="3"/>
  <c r="I623" i="3" s="1"/>
  <c r="F624" i="3"/>
  <c r="L614" i="6" l="1"/>
  <c r="L614" i="7"/>
  <c r="J614" i="6"/>
  <c r="J614" i="7"/>
  <c r="K614" i="6"/>
  <c r="K614" i="7"/>
  <c r="P613" i="7"/>
  <c r="D634" i="6"/>
  <c r="D634" i="7"/>
  <c r="V302" i="7"/>
  <c r="U302" i="7"/>
  <c r="R303" i="7"/>
  <c r="Q303" i="7"/>
  <c r="T303" i="7"/>
  <c r="S303" i="7"/>
  <c r="C623" i="6"/>
  <c r="C623" i="7"/>
  <c r="M623" i="7" s="1"/>
  <c r="G303" i="4"/>
  <c r="H303" i="4" s="1"/>
  <c r="E303" i="6"/>
  <c r="G615" i="5"/>
  <c r="F615" i="5"/>
  <c r="H615" i="5"/>
  <c r="E635" i="4"/>
  <c r="C636" i="4"/>
  <c r="E304" i="7"/>
  <c r="N304" i="7" s="1"/>
  <c r="F625" i="3"/>
  <c r="H624" i="3"/>
  <c r="G625" i="3"/>
  <c r="I624" i="3"/>
  <c r="L615" i="6" l="1"/>
  <c r="L615" i="7"/>
  <c r="J615" i="6"/>
  <c r="J615" i="7"/>
  <c r="P614" i="7"/>
  <c r="K615" i="6"/>
  <c r="K615" i="7"/>
  <c r="D635" i="6"/>
  <c r="D635" i="7"/>
  <c r="U303" i="7"/>
  <c r="V303" i="7"/>
  <c r="S304" i="7"/>
  <c r="Q304" i="7"/>
  <c r="R304" i="7"/>
  <c r="T304" i="7"/>
  <c r="C624" i="6"/>
  <c r="C624" i="7"/>
  <c r="M624" i="7" s="1"/>
  <c r="G304" i="4"/>
  <c r="H304" i="4" s="1"/>
  <c r="E304" i="6"/>
  <c r="F616" i="5"/>
  <c r="H616" i="5"/>
  <c r="G616" i="5"/>
  <c r="E636" i="4"/>
  <c r="C637" i="4"/>
  <c r="E305" i="7"/>
  <c r="N305" i="7" s="1"/>
  <c r="G626" i="3"/>
  <c r="H625" i="3"/>
  <c r="I625" i="3" s="1"/>
  <c r="F626" i="3"/>
  <c r="K616" i="6" l="1"/>
  <c r="K616" i="7"/>
  <c r="J616" i="6"/>
  <c r="J616" i="7"/>
  <c r="P615" i="7"/>
  <c r="L616" i="6"/>
  <c r="L616" i="7"/>
  <c r="P616" i="7" s="1"/>
  <c r="D636" i="6"/>
  <c r="D636" i="7"/>
  <c r="U304" i="7"/>
  <c r="V304" i="7"/>
  <c r="T305" i="7"/>
  <c r="Q305" i="7"/>
  <c r="S305" i="7"/>
  <c r="R305" i="7"/>
  <c r="C625" i="6"/>
  <c r="C625" i="7"/>
  <c r="M625" i="7" s="1"/>
  <c r="G305" i="4"/>
  <c r="H305" i="4" s="1"/>
  <c r="E305" i="6"/>
  <c r="H617" i="5"/>
  <c r="G617" i="5"/>
  <c r="F617" i="5"/>
  <c r="E637" i="4"/>
  <c r="C638" i="4"/>
  <c r="E306" i="7"/>
  <c r="N306" i="7" s="1"/>
  <c r="F627" i="3"/>
  <c r="H626" i="3"/>
  <c r="I626" i="3" s="1"/>
  <c r="G627" i="3"/>
  <c r="L617" i="6" l="1"/>
  <c r="L617" i="7"/>
  <c r="J617" i="6"/>
  <c r="J617" i="7"/>
  <c r="K617" i="6"/>
  <c r="K617" i="7"/>
  <c r="D637" i="6"/>
  <c r="D637" i="7"/>
  <c r="V305" i="7"/>
  <c r="U305" i="7"/>
  <c r="R306" i="7"/>
  <c r="T306" i="7"/>
  <c r="Q306" i="7"/>
  <c r="S306" i="7"/>
  <c r="C626" i="6"/>
  <c r="C626" i="7"/>
  <c r="M626" i="7" s="1"/>
  <c r="G306" i="4"/>
  <c r="H306" i="4" s="1"/>
  <c r="E306" i="6"/>
  <c r="G618" i="5"/>
  <c r="F618" i="5"/>
  <c r="H618" i="5"/>
  <c r="E638" i="4"/>
  <c r="C639" i="4"/>
  <c r="E307" i="7"/>
  <c r="N307" i="7" s="1"/>
  <c r="G628" i="3"/>
  <c r="F628" i="3"/>
  <c r="H627" i="3"/>
  <c r="I627" i="3" s="1"/>
  <c r="J618" i="6" l="1"/>
  <c r="J618" i="7"/>
  <c r="P617" i="7"/>
  <c r="L618" i="6"/>
  <c r="L618" i="7"/>
  <c r="K618" i="6"/>
  <c r="K618" i="7"/>
  <c r="V306" i="7"/>
  <c r="U306" i="7"/>
  <c r="D638" i="6"/>
  <c r="D638" i="7"/>
  <c r="S307" i="7"/>
  <c r="Q307" i="7"/>
  <c r="R307" i="7"/>
  <c r="T307" i="7"/>
  <c r="C627" i="6"/>
  <c r="C627" i="7"/>
  <c r="M627" i="7" s="1"/>
  <c r="G307" i="4"/>
  <c r="H307" i="4" s="1"/>
  <c r="E307" i="6"/>
  <c r="F619" i="5"/>
  <c r="H619" i="5"/>
  <c r="G619" i="5"/>
  <c r="E639" i="4"/>
  <c r="C640" i="4"/>
  <c r="E308" i="7"/>
  <c r="N308" i="7" s="1"/>
  <c r="G629" i="3"/>
  <c r="F629" i="3"/>
  <c r="H628" i="3"/>
  <c r="I628" i="3" s="1"/>
  <c r="L619" i="6" l="1"/>
  <c r="L619" i="7"/>
  <c r="K619" i="6"/>
  <c r="K619" i="7"/>
  <c r="J619" i="6"/>
  <c r="J619" i="7"/>
  <c r="P618" i="7"/>
  <c r="D639" i="6"/>
  <c r="D639" i="7"/>
  <c r="V307" i="7"/>
  <c r="U307" i="7"/>
  <c r="T308" i="7"/>
  <c r="R308" i="7"/>
  <c r="Q308" i="7"/>
  <c r="S308" i="7"/>
  <c r="C628" i="6"/>
  <c r="C628" i="7"/>
  <c r="M628" i="7" s="1"/>
  <c r="G308" i="4"/>
  <c r="H308" i="4" s="1"/>
  <c r="E308" i="6"/>
  <c r="H620" i="5"/>
  <c r="G620" i="5"/>
  <c r="F620" i="5"/>
  <c r="E640" i="4"/>
  <c r="C641" i="4"/>
  <c r="E309" i="7"/>
  <c r="N309" i="7" s="1"/>
  <c r="G630" i="3"/>
  <c r="H629" i="3"/>
  <c r="I629" i="3" s="1"/>
  <c r="F630" i="3"/>
  <c r="J620" i="6" l="1"/>
  <c r="J620" i="7"/>
  <c r="L620" i="6"/>
  <c r="L620" i="7"/>
  <c r="P619" i="7"/>
  <c r="K620" i="6"/>
  <c r="K620" i="7"/>
  <c r="V308" i="7"/>
  <c r="U308" i="7"/>
  <c r="D640" i="6"/>
  <c r="D640" i="7"/>
  <c r="T309" i="7"/>
  <c r="Q309" i="7"/>
  <c r="S309" i="7"/>
  <c r="R309" i="7"/>
  <c r="C629" i="6"/>
  <c r="C629" i="7"/>
  <c r="M629" i="7" s="1"/>
  <c r="G309" i="4"/>
  <c r="H309" i="4" s="1"/>
  <c r="E309" i="6"/>
  <c r="G621" i="5"/>
  <c r="F621" i="5"/>
  <c r="H621" i="5"/>
  <c r="E641" i="4"/>
  <c r="C642" i="4"/>
  <c r="E310" i="7"/>
  <c r="N310" i="7" s="1"/>
  <c r="F631" i="3"/>
  <c r="H630" i="3"/>
  <c r="G631" i="3"/>
  <c r="I630" i="3"/>
  <c r="K621" i="6" l="1"/>
  <c r="K621" i="7"/>
  <c r="J621" i="6"/>
  <c r="J621" i="7"/>
  <c r="L621" i="6"/>
  <c r="L621" i="7"/>
  <c r="P621" i="7" s="1"/>
  <c r="P620" i="7"/>
  <c r="U309" i="7"/>
  <c r="V309" i="7"/>
  <c r="D641" i="6"/>
  <c r="D641" i="7"/>
  <c r="R310" i="7"/>
  <c r="S310" i="7"/>
  <c r="Q310" i="7"/>
  <c r="T310" i="7"/>
  <c r="C630" i="6"/>
  <c r="C630" i="7"/>
  <c r="M630" i="7" s="1"/>
  <c r="G310" i="4"/>
  <c r="H310" i="4" s="1"/>
  <c r="E310" i="6"/>
  <c r="H622" i="5"/>
  <c r="G622" i="5"/>
  <c r="F622" i="5"/>
  <c r="E642" i="4"/>
  <c r="C643" i="4"/>
  <c r="E311" i="7"/>
  <c r="N311" i="7" s="1"/>
  <c r="G632" i="3"/>
  <c r="H631" i="3"/>
  <c r="I631" i="3" s="1"/>
  <c r="F632" i="3"/>
  <c r="J622" i="6" l="1"/>
  <c r="J622" i="7"/>
  <c r="L622" i="6"/>
  <c r="L622" i="7"/>
  <c r="K622" i="6"/>
  <c r="K622" i="7"/>
  <c r="U310" i="7"/>
  <c r="V310" i="7"/>
  <c r="D642" i="6"/>
  <c r="D642" i="7"/>
  <c r="T311" i="7"/>
  <c r="S311" i="7"/>
  <c r="R311" i="7"/>
  <c r="Q311" i="7"/>
  <c r="C631" i="6"/>
  <c r="C631" i="7"/>
  <c r="M631" i="7" s="1"/>
  <c r="G311" i="4"/>
  <c r="H311" i="4" s="1"/>
  <c r="E311" i="6"/>
  <c r="H623" i="5"/>
  <c r="G623" i="5"/>
  <c r="F623" i="5"/>
  <c r="E643" i="4"/>
  <c r="C644" i="4"/>
  <c r="E312" i="7"/>
  <c r="N312" i="7" s="1"/>
  <c r="F633" i="3"/>
  <c r="H632" i="3"/>
  <c r="G633" i="3"/>
  <c r="I632" i="3"/>
  <c r="K623" i="6" l="1"/>
  <c r="K623" i="7"/>
  <c r="P622" i="7"/>
  <c r="J623" i="6"/>
  <c r="J623" i="7"/>
  <c r="L623" i="6"/>
  <c r="L623" i="7"/>
  <c r="P623" i="7" s="1"/>
  <c r="D643" i="6"/>
  <c r="D643" i="7"/>
  <c r="V311" i="7"/>
  <c r="U311" i="7"/>
  <c r="R312" i="7"/>
  <c r="T312" i="7"/>
  <c r="S312" i="7"/>
  <c r="Q312" i="7"/>
  <c r="C632" i="6"/>
  <c r="C632" i="7"/>
  <c r="M632" i="7" s="1"/>
  <c r="G312" i="4"/>
  <c r="H312" i="4" s="1"/>
  <c r="E312" i="6"/>
  <c r="G624" i="5"/>
  <c r="F624" i="5"/>
  <c r="H624" i="5"/>
  <c r="E644" i="4"/>
  <c r="C645" i="4"/>
  <c r="E313" i="7"/>
  <c r="N313" i="7" s="1"/>
  <c r="G634" i="3"/>
  <c r="H633" i="3"/>
  <c r="I633" i="3" s="1"/>
  <c r="F634" i="3"/>
  <c r="L624" i="6" l="1"/>
  <c r="L624" i="7"/>
  <c r="J624" i="6"/>
  <c r="J624" i="7"/>
  <c r="K624" i="6"/>
  <c r="K624" i="7"/>
  <c r="D644" i="6"/>
  <c r="D644" i="7"/>
  <c r="U312" i="7"/>
  <c r="V312" i="7"/>
  <c r="R313" i="7"/>
  <c r="T313" i="7"/>
  <c r="S313" i="7"/>
  <c r="Q313" i="7"/>
  <c r="C633" i="6"/>
  <c r="C633" i="7"/>
  <c r="M633" i="7" s="1"/>
  <c r="G313" i="4"/>
  <c r="H313" i="4" s="1"/>
  <c r="E313" i="6"/>
  <c r="H625" i="5"/>
  <c r="G625" i="5"/>
  <c r="F625" i="5"/>
  <c r="E645" i="4"/>
  <c r="C646" i="4"/>
  <c r="E314" i="7"/>
  <c r="N314" i="7" s="1"/>
  <c r="H634" i="3"/>
  <c r="F635" i="3"/>
  <c r="G635" i="3"/>
  <c r="I634" i="3"/>
  <c r="L625" i="6" l="1"/>
  <c r="L625" i="7"/>
  <c r="K625" i="6"/>
  <c r="K625" i="7"/>
  <c r="P624" i="7"/>
  <c r="J625" i="6"/>
  <c r="J625" i="7"/>
  <c r="V313" i="7"/>
  <c r="U313" i="7"/>
  <c r="D645" i="6"/>
  <c r="D645" i="7"/>
  <c r="S314" i="7"/>
  <c r="Q314" i="7"/>
  <c r="R314" i="7"/>
  <c r="T314" i="7"/>
  <c r="C634" i="6"/>
  <c r="C634" i="7"/>
  <c r="M634" i="7" s="1"/>
  <c r="G314" i="4"/>
  <c r="H314" i="4" s="1"/>
  <c r="E314" i="6"/>
  <c r="F626" i="5"/>
  <c r="H626" i="5"/>
  <c r="G626" i="5"/>
  <c r="E646" i="4"/>
  <c r="C647" i="4"/>
  <c r="E315" i="7"/>
  <c r="N315" i="7" s="1"/>
  <c r="G636" i="3"/>
  <c r="H635" i="3"/>
  <c r="I635" i="3" s="1"/>
  <c r="F636" i="3"/>
  <c r="K626" i="6" l="1"/>
  <c r="K626" i="7"/>
  <c r="P625" i="7"/>
  <c r="L626" i="6"/>
  <c r="L626" i="7"/>
  <c r="J626" i="6"/>
  <c r="J626" i="7"/>
  <c r="D646" i="6"/>
  <c r="D646" i="7"/>
  <c r="V314" i="7"/>
  <c r="U314" i="7"/>
  <c r="R315" i="7"/>
  <c r="S315" i="7"/>
  <c r="Q315" i="7"/>
  <c r="T315" i="7"/>
  <c r="C635" i="6"/>
  <c r="C635" i="7"/>
  <c r="M635" i="7" s="1"/>
  <c r="G315" i="4"/>
  <c r="H315" i="4" s="1"/>
  <c r="E315" i="6"/>
  <c r="G627" i="5"/>
  <c r="F627" i="5"/>
  <c r="H627" i="5"/>
  <c r="E647" i="4"/>
  <c r="C648" i="4"/>
  <c r="E316" i="7"/>
  <c r="N316" i="7" s="1"/>
  <c r="F637" i="3"/>
  <c r="H636" i="3"/>
  <c r="I636" i="3" s="1"/>
  <c r="G637" i="3"/>
  <c r="L627" i="6" l="1"/>
  <c r="L627" i="7"/>
  <c r="J627" i="6"/>
  <c r="J627" i="7"/>
  <c r="P626" i="7"/>
  <c r="K627" i="6"/>
  <c r="K627" i="7"/>
  <c r="D647" i="6"/>
  <c r="D647" i="7"/>
  <c r="V315" i="7"/>
  <c r="U315" i="7"/>
  <c r="R316" i="7"/>
  <c r="T316" i="7"/>
  <c r="S316" i="7"/>
  <c r="Q316" i="7"/>
  <c r="C636" i="6"/>
  <c r="C636" i="7"/>
  <c r="M636" i="7" s="1"/>
  <c r="G316" i="4"/>
  <c r="H316" i="4" s="1"/>
  <c r="E316" i="6"/>
  <c r="H628" i="5"/>
  <c r="G628" i="5"/>
  <c r="F628" i="5"/>
  <c r="E648" i="4"/>
  <c r="C649" i="4"/>
  <c r="E317" i="7"/>
  <c r="N317" i="7" s="1"/>
  <c r="G638" i="3"/>
  <c r="F638" i="3"/>
  <c r="H637" i="3"/>
  <c r="I637" i="3" s="1"/>
  <c r="J628" i="6" l="1"/>
  <c r="J628" i="7"/>
  <c r="L628" i="6"/>
  <c r="L628" i="7"/>
  <c r="P627" i="7"/>
  <c r="K628" i="6"/>
  <c r="K628" i="7"/>
  <c r="D648" i="6"/>
  <c r="D648" i="7"/>
  <c r="U316" i="7"/>
  <c r="V316" i="7"/>
  <c r="R317" i="7"/>
  <c r="S317" i="7"/>
  <c r="Q317" i="7"/>
  <c r="T317" i="7"/>
  <c r="C637" i="6"/>
  <c r="C637" i="7"/>
  <c r="M637" i="7" s="1"/>
  <c r="G317" i="4"/>
  <c r="H317" i="4" s="1"/>
  <c r="E317" i="6"/>
  <c r="H629" i="5"/>
  <c r="G629" i="5"/>
  <c r="F629" i="5"/>
  <c r="E649" i="4"/>
  <c r="C650" i="4"/>
  <c r="E318" i="7"/>
  <c r="N318" i="7" s="1"/>
  <c r="H638" i="3"/>
  <c r="F639" i="3"/>
  <c r="I638" i="3"/>
  <c r="G639" i="3"/>
  <c r="J629" i="6" l="1"/>
  <c r="J629" i="7"/>
  <c r="L629" i="6"/>
  <c r="L629" i="7"/>
  <c r="K629" i="6"/>
  <c r="K629" i="7"/>
  <c r="P628" i="7"/>
  <c r="D649" i="6"/>
  <c r="D649" i="7"/>
  <c r="U317" i="7"/>
  <c r="V317" i="7"/>
  <c r="R318" i="7"/>
  <c r="T318" i="7"/>
  <c r="Q318" i="7"/>
  <c r="S318" i="7"/>
  <c r="C638" i="6"/>
  <c r="C638" i="7"/>
  <c r="M638" i="7" s="1"/>
  <c r="G318" i="4"/>
  <c r="H318" i="4" s="1"/>
  <c r="E318" i="6"/>
  <c r="G630" i="5"/>
  <c r="F630" i="5"/>
  <c r="H630" i="5"/>
  <c r="E650" i="4"/>
  <c r="C651" i="4"/>
  <c r="E319" i="7"/>
  <c r="N319" i="7" s="1"/>
  <c r="G640" i="3"/>
  <c r="F640" i="3"/>
  <c r="H639" i="3"/>
  <c r="I639" i="3" s="1"/>
  <c r="P629" i="7" l="1"/>
  <c r="J630" i="6"/>
  <c r="J630" i="7"/>
  <c r="L630" i="6"/>
  <c r="L630" i="7"/>
  <c r="K630" i="6"/>
  <c r="K630" i="7"/>
  <c r="D650" i="6"/>
  <c r="D650" i="7"/>
  <c r="U318" i="7"/>
  <c r="V318" i="7"/>
  <c r="T319" i="7"/>
  <c r="R319" i="7"/>
  <c r="S319" i="7"/>
  <c r="Q319" i="7"/>
  <c r="C639" i="6"/>
  <c r="C639" i="7"/>
  <c r="M639" i="7" s="1"/>
  <c r="G319" i="4"/>
  <c r="H319" i="4" s="1"/>
  <c r="E319" i="6"/>
  <c r="H631" i="5"/>
  <c r="G631" i="5"/>
  <c r="F631" i="5"/>
  <c r="E651" i="4"/>
  <c r="C652" i="4"/>
  <c r="E320" i="7"/>
  <c r="N320" i="7" s="1"/>
  <c r="H640" i="3"/>
  <c r="F641" i="3"/>
  <c r="I640" i="3"/>
  <c r="G641" i="3"/>
  <c r="L631" i="6" l="1"/>
  <c r="L631" i="7"/>
  <c r="J631" i="6"/>
  <c r="J631" i="7"/>
  <c r="K631" i="6"/>
  <c r="K631" i="7"/>
  <c r="P630" i="7"/>
  <c r="V319" i="7"/>
  <c r="U319" i="7"/>
  <c r="D651" i="6"/>
  <c r="D651" i="7"/>
  <c r="S320" i="7"/>
  <c r="Q320" i="7"/>
  <c r="R320" i="7"/>
  <c r="T320" i="7"/>
  <c r="C640" i="6"/>
  <c r="C640" i="7"/>
  <c r="M640" i="7" s="1"/>
  <c r="G320" i="4"/>
  <c r="H320" i="4" s="1"/>
  <c r="E320" i="6"/>
  <c r="H632" i="5"/>
  <c r="G632" i="5"/>
  <c r="F632" i="5"/>
  <c r="E652" i="4"/>
  <c r="C653" i="4"/>
  <c r="E321" i="7"/>
  <c r="N321" i="7" s="1"/>
  <c r="G642" i="3"/>
  <c r="F642" i="3"/>
  <c r="H641" i="3"/>
  <c r="I641" i="3" s="1"/>
  <c r="J632" i="6" l="1"/>
  <c r="J632" i="7"/>
  <c r="K632" i="6"/>
  <c r="K632" i="7"/>
  <c r="P631" i="7"/>
  <c r="L632" i="6"/>
  <c r="L632" i="7"/>
  <c r="P632" i="7" s="1"/>
  <c r="D652" i="6"/>
  <c r="D652" i="7"/>
  <c r="V320" i="7"/>
  <c r="U320" i="7"/>
  <c r="T321" i="7"/>
  <c r="R321" i="7"/>
  <c r="S321" i="7"/>
  <c r="Q321" i="7"/>
  <c r="C641" i="6"/>
  <c r="C641" i="7"/>
  <c r="M641" i="7" s="1"/>
  <c r="G321" i="4"/>
  <c r="H321" i="4" s="1"/>
  <c r="E321" i="6"/>
  <c r="G633" i="5"/>
  <c r="F633" i="5"/>
  <c r="H633" i="5"/>
  <c r="E653" i="4"/>
  <c r="C654" i="4"/>
  <c r="E322" i="7"/>
  <c r="N322" i="7" s="1"/>
  <c r="H642" i="3"/>
  <c r="F643" i="3"/>
  <c r="I642" i="3"/>
  <c r="G643" i="3"/>
  <c r="L633" i="6" l="1"/>
  <c r="L633" i="7"/>
  <c r="K633" i="6"/>
  <c r="K633" i="7"/>
  <c r="J633" i="6"/>
  <c r="J633" i="7"/>
  <c r="V321" i="7"/>
  <c r="U321" i="7"/>
  <c r="D653" i="6"/>
  <c r="D653" i="7"/>
  <c r="R322" i="7"/>
  <c r="T322" i="7"/>
  <c r="S322" i="7"/>
  <c r="Q322" i="7"/>
  <c r="C642" i="6"/>
  <c r="C642" i="7"/>
  <c r="M642" i="7" s="1"/>
  <c r="G322" i="4"/>
  <c r="H322" i="4" s="1"/>
  <c r="E322" i="6"/>
  <c r="F634" i="5"/>
  <c r="H634" i="5"/>
  <c r="G634" i="5"/>
  <c r="E654" i="4"/>
  <c r="C655" i="4"/>
  <c r="E323" i="7"/>
  <c r="N323" i="7" s="1"/>
  <c r="F644" i="3"/>
  <c r="H643" i="3"/>
  <c r="G644" i="3"/>
  <c r="I643" i="3"/>
  <c r="J634" i="6" l="1"/>
  <c r="J634" i="7"/>
  <c r="L634" i="6"/>
  <c r="L634" i="7"/>
  <c r="P633" i="7"/>
  <c r="K634" i="6"/>
  <c r="K634" i="7"/>
  <c r="D654" i="6"/>
  <c r="D654" i="7"/>
  <c r="V322" i="7"/>
  <c r="U322" i="7"/>
  <c r="T323" i="7"/>
  <c r="Q323" i="7"/>
  <c r="S323" i="7"/>
  <c r="R323" i="7"/>
  <c r="C643" i="6"/>
  <c r="C643" i="7"/>
  <c r="M643" i="7" s="1"/>
  <c r="G323" i="4"/>
  <c r="H323" i="4" s="1"/>
  <c r="E323" i="6"/>
  <c r="H635" i="5"/>
  <c r="F635" i="5"/>
  <c r="G635" i="5"/>
  <c r="E655" i="4"/>
  <c r="C656" i="4"/>
  <c r="E324" i="7"/>
  <c r="N324" i="7" s="1"/>
  <c r="G645" i="3"/>
  <c r="H644" i="3"/>
  <c r="I644" i="3" s="1"/>
  <c r="F645" i="3"/>
  <c r="J635" i="6" l="1"/>
  <c r="J635" i="7"/>
  <c r="L635" i="6"/>
  <c r="L635" i="7"/>
  <c r="K635" i="6"/>
  <c r="K635" i="7"/>
  <c r="P634" i="7"/>
  <c r="D655" i="6"/>
  <c r="D655" i="7"/>
  <c r="V323" i="7"/>
  <c r="U323" i="7"/>
  <c r="S324" i="7"/>
  <c r="R324" i="7"/>
  <c r="T324" i="7"/>
  <c r="Q324" i="7"/>
  <c r="C644" i="6"/>
  <c r="C644" i="7"/>
  <c r="M644" i="7" s="1"/>
  <c r="G324" i="4"/>
  <c r="H324" i="4" s="1"/>
  <c r="E324" i="6"/>
  <c r="G636" i="5"/>
  <c r="F636" i="5"/>
  <c r="H636" i="5"/>
  <c r="E656" i="4"/>
  <c r="C657" i="4"/>
  <c r="E325" i="7"/>
  <c r="N325" i="7" s="1"/>
  <c r="F646" i="3"/>
  <c r="H645" i="3"/>
  <c r="G646" i="3"/>
  <c r="I645" i="3"/>
  <c r="K636" i="6" l="1"/>
  <c r="K636" i="7"/>
  <c r="L636" i="6"/>
  <c r="L636" i="7"/>
  <c r="J636" i="6"/>
  <c r="J636" i="7"/>
  <c r="P635" i="7"/>
  <c r="U324" i="7"/>
  <c r="V324" i="7"/>
  <c r="D656" i="6"/>
  <c r="D656" i="7"/>
  <c r="S325" i="7"/>
  <c r="Q325" i="7"/>
  <c r="R325" i="7"/>
  <c r="T325" i="7"/>
  <c r="C645" i="6"/>
  <c r="C645" i="7"/>
  <c r="M645" i="7" s="1"/>
  <c r="G325" i="4"/>
  <c r="H325" i="4" s="1"/>
  <c r="E325" i="6"/>
  <c r="F637" i="5"/>
  <c r="H637" i="5"/>
  <c r="G637" i="5"/>
  <c r="E657" i="4"/>
  <c r="C658" i="4"/>
  <c r="E326" i="7"/>
  <c r="N326" i="7" s="1"/>
  <c r="G647" i="3"/>
  <c r="F647" i="3"/>
  <c r="H646" i="3"/>
  <c r="I646" i="3" s="1"/>
  <c r="P636" i="7" l="1"/>
  <c r="L637" i="6"/>
  <c r="L637" i="7"/>
  <c r="J637" i="6"/>
  <c r="J637" i="7"/>
  <c r="K637" i="6"/>
  <c r="K637" i="7"/>
  <c r="D657" i="6"/>
  <c r="D657" i="7"/>
  <c r="V325" i="7"/>
  <c r="U325" i="7"/>
  <c r="Q326" i="7"/>
  <c r="S326" i="7"/>
  <c r="T326" i="7"/>
  <c r="R326" i="7"/>
  <c r="C646" i="6"/>
  <c r="C646" i="7"/>
  <c r="M646" i="7" s="1"/>
  <c r="G326" i="4"/>
  <c r="H326" i="4" s="1"/>
  <c r="E326" i="6"/>
  <c r="G638" i="5"/>
  <c r="F638" i="5"/>
  <c r="H638" i="5"/>
  <c r="E658" i="4"/>
  <c r="C659" i="4"/>
  <c r="E327" i="7"/>
  <c r="N327" i="7" s="1"/>
  <c r="H647" i="3"/>
  <c r="F648" i="3"/>
  <c r="G648" i="3"/>
  <c r="I647" i="3"/>
  <c r="J638" i="6" l="1"/>
  <c r="J638" i="7"/>
  <c r="K638" i="6"/>
  <c r="K638" i="7"/>
  <c r="P637" i="7"/>
  <c r="L638" i="6"/>
  <c r="L638" i="7"/>
  <c r="P638" i="7" s="1"/>
  <c r="D658" i="6"/>
  <c r="D658" i="7"/>
  <c r="V326" i="7"/>
  <c r="U326" i="7"/>
  <c r="R327" i="7"/>
  <c r="T327" i="7"/>
  <c r="Q327" i="7"/>
  <c r="S327" i="7"/>
  <c r="C647" i="6"/>
  <c r="C647" i="7"/>
  <c r="M647" i="7" s="1"/>
  <c r="G327" i="4"/>
  <c r="H327" i="4" s="1"/>
  <c r="E327" i="6"/>
  <c r="G639" i="5"/>
  <c r="F639" i="5"/>
  <c r="H639" i="5"/>
  <c r="E659" i="4"/>
  <c r="C660" i="4"/>
  <c r="E328" i="7"/>
  <c r="N328" i="7" s="1"/>
  <c r="G649" i="3"/>
  <c r="F649" i="3"/>
  <c r="H648" i="3"/>
  <c r="I648" i="3" s="1"/>
  <c r="L639" i="6" l="1"/>
  <c r="L639" i="7"/>
  <c r="K639" i="6"/>
  <c r="K639" i="7"/>
  <c r="J639" i="6"/>
  <c r="J639" i="7"/>
  <c r="D659" i="6"/>
  <c r="D659" i="7"/>
  <c r="V327" i="7"/>
  <c r="U327" i="7"/>
  <c r="T328" i="7"/>
  <c r="Q328" i="7"/>
  <c r="R328" i="7"/>
  <c r="S328" i="7"/>
  <c r="C648" i="6"/>
  <c r="C648" i="7"/>
  <c r="M648" i="7" s="1"/>
  <c r="G328" i="4"/>
  <c r="H328" i="4" s="1"/>
  <c r="E328" i="6"/>
  <c r="H640" i="5"/>
  <c r="G640" i="5"/>
  <c r="F640" i="5"/>
  <c r="E660" i="4"/>
  <c r="C661" i="4"/>
  <c r="E329" i="7"/>
  <c r="N329" i="7" s="1"/>
  <c r="F650" i="3"/>
  <c r="H649" i="3"/>
  <c r="G650" i="3"/>
  <c r="I649" i="3"/>
  <c r="K640" i="6" l="1"/>
  <c r="K640" i="7"/>
  <c r="P639" i="7"/>
  <c r="J640" i="6"/>
  <c r="J640" i="7"/>
  <c r="L640" i="6"/>
  <c r="L640" i="7"/>
  <c r="P640" i="7" s="1"/>
  <c r="D660" i="6"/>
  <c r="D660" i="7"/>
  <c r="V328" i="7"/>
  <c r="U328" i="7"/>
  <c r="Q329" i="7"/>
  <c r="S329" i="7"/>
  <c r="R329" i="7"/>
  <c r="T329" i="7"/>
  <c r="C649" i="6"/>
  <c r="C649" i="7"/>
  <c r="M649" i="7" s="1"/>
  <c r="G329" i="4"/>
  <c r="H329" i="4" s="1"/>
  <c r="E329" i="6"/>
  <c r="H641" i="5"/>
  <c r="F641" i="5"/>
  <c r="G641" i="5"/>
  <c r="E661" i="4"/>
  <c r="C662" i="4"/>
  <c r="E330" i="7"/>
  <c r="N330" i="7" s="1"/>
  <c r="G651" i="3"/>
  <c r="H650" i="3"/>
  <c r="I650" i="3" s="1"/>
  <c r="F651" i="3"/>
  <c r="K641" i="6" l="1"/>
  <c r="K641" i="7"/>
  <c r="L641" i="6"/>
  <c r="L641" i="7"/>
  <c r="J641" i="6"/>
  <c r="J641" i="7"/>
  <c r="D661" i="6"/>
  <c r="D661" i="7"/>
  <c r="V329" i="7"/>
  <c r="U329" i="7"/>
  <c r="T330" i="7"/>
  <c r="S330" i="7"/>
  <c r="Q330" i="7"/>
  <c r="R330" i="7"/>
  <c r="C650" i="6"/>
  <c r="C650" i="7"/>
  <c r="M650" i="7" s="1"/>
  <c r="G330" i="4"/>
  <c r="H330" i="4" s="1"/>
  <c r="E330" i="6"/>
  <c r="G642" i="5"/>
  <c r="F642" i="5"/>
  <c r="H642" i="5"/>
  <c r="E662" i="4"/>
  <c r="C663" i="4"/>
  <c r="E331" i="7"/>
  <c r="N331" i="7" s="1"/>
  <c r="F652" i="3"/>
  <c r="H651" i="3"/>
  <c r="I651" i="3"/>
  <c r="G652" i="3"/>
  <c r="K642" i="6" l="1"/>
  <c r="K642" i="7"/>
  <c r="L642" i="6"/>
  <c r="L642" i="7"/>
  <c r="P641" i="7"/>
  <c r="J642" i="6"/>
  <c r="J642" i="7"/>
  <c r="D662" i="6"/>
  <c r="D662" i="7"/>
  <c r="V330" i="7"/>
  <c r="U330" i="7"/>
  <c r="Q331" i="7"/>
  <c r="S331" i="7"/>
  <c r="T331" i="7"/>
  <c r="R331" i="7"/>
  <c r="C651" i="6"/>
  <c r="C651" i="7"/>
  <c r="M651" i="7" s="1"/>
  <c r="G331" i="4"/>
  <c r="H331" i="4" s="1"/>
  <c r="E331" i="6"/>
  <c r="H643" i="5"/>
  <c r="F643" i="5"/>
  <c r="G643" i="5"/>
  <c r="E663" i="4"/>
  <c r="C664" i="4"/>
  <c r="E332" i="7"/>
  <c r="N332" i="7" s="1"/>
  <c r="G653" i="3"/>
  <c r="H652" i="3"/>
  <c r="I652" i="3" s="1"/>
  <c r="F653" i="3"/>
  <c r="L643" i="6" l="1"/>
  <c r="L643" i="7"/>
  <c r="K643" i="6"/>
  <c r="K643" i="7"/>
  <c r="J643" i="6"/>
  <c r="J643" i="7"/>
  <c r="P642" i="7"/>
  <c r="D663" i="6"/>
  <c r="D663" i="7"/>
  <c r="U331" i="7"/>
  <c r="V331" i="7"/>
  <c r="R332" i="7"/>
  <c r="Q332" i="7"/>
  <c r="S332" i="7"/>
  <c r="T332" i="7"/>
  <c r="C652" i="6"/>
  <c r="C652" i="7"/>
  <c r="M652" i="7" s="1"/>
  <c r="G332" i="4"/>
  <c r="H332" i="4" s="1"/>
  <c r="E332" i="6"/>
  <c r="F644" i="5"/>
  <c r="H644" i="5"/>
  <c r="G644" i="5"/>
  <c r="E664" i="4"/>
  <c r="C665" i="4"/>
  <c r="E333" i="7"/>
  <c r="N333" i="7" s="1"/>
  <c r="G654" i="3"/>
  <c r="H653" i="3"/>
  <c r="I653" i="3" s="1"/>
  <c r="F654" i="3"/>
  <c r="K644" i="6" l="1"/>
  <c r="K644" i="7"/>
  <c r="L644" i="6"/>
  <c r="L644" i="7"/>
  <c r="J644" i="6"/>
  <c r="J644" i="7"/>
  <c r="P643" i="7"/>
  <c r="D664" i="6"/>
  <c r="D664" i="7"/>
  <c r="V332" i="7"/>
  <c r="U332" i="7"/>
  <c r="S333" i="7"/>
  <c r="T333" i="7"/>
  <c r="Q333" i="7"/>
  <c r="R333" i="7"/>
  <c r="C653" i="6"/>
  <c r="C653" i="7"/>
  <c r="M653" i="7" s="1"/>
  <c r="G333" i="4"/>
  <c r="H333" i="4" s="1"/>
  <c r="E333" i="6"/>
  <c r="G645" i="5"/>
  <c r="F645" i="5"/>
  <c r="H645" i="5"/>
  <c r="E665" i="4"/>
  <c r="C666" i="4"/>
  <c r="E334" i="7"/>
  <c r="N334" i="7" s="1"/>
  <c r="H654" i="3"/>
  <c r="F655" i="3"/>
  <c r="G655" i="3"/>
  <c r="I654" i="3"/>
  <c r="L645" i="6" l="1"/>
  <c r="L645" i="7"/>
  <c r="J645" i="6"/>
  <c r="J645" i="7"/>
  <c r="K645" i="6"/>
  <c r="K645" i="7"/>
  <c r="P644" i="7"/>
  <c r="V333" i="7"/>
  <c r="U333" i="7"/>
  <c r="D665" i="6"/>
  <c r="D665" i="7"/>
  <c r="Q334" i="7"/>
  <c r="R334" i="7"/>
  <c r="S334" i="7"/>
  <c r="T334" i="7"/>
  <c r="C654" i="6"/>
  <c r="C654" i="7"/>
  <c r="M654" i="7" s="1"/>
  <c r="G334" i="4"/>
  <c r="H334" i="4" s="1"/>
  <c r="E334" i="6"/>
  <c r="H646" i="5"/>
  <c r="G646" i="5"/>
  <c r="F646" i="5"/>
  <c r="E666" i="4"/>
  <c r="C667" i="4"/>
  <c r="E335" i="7"/>
  <c r="N335" i="7" s="1"/>
  <c r="G656" i="3"/>
  <c r="H655" i="3"/>
  <c r="I655" i="3" s="1"/>
  <c r="F656" i="3"/>
  <c r="K646" i="6" l="1"/>
  <c r="K646" i="7"/>
  <c r="L646" i="6"/>
  <c r="L646" i="7"/>
  <c r="P645" i="7"/>
  <c r="J646" i="6"/>
  <c r="J646" i="7"/>
  <c r="D666" i="6"/>
  <c r="D666" i="7"/>
  <c r="U334" i="7"/>
  <c r="V334" i="7"/>
  <c r="Q335" i="7"/>
  <c r="R335" i="7"/>
  <c r="T335" i="7"/>
  <c r="S335" i="7"/>
  <c r="C655" i="6"/>
  <c r="C655" i="7"/>
  <c r="M655" i="7" s="1"/>
  <c r="G335" i="4"/>
  <c r="H335" i="4" s="1"/>
  <c r="E335" i="6"/>
  <c r="H647" i="5"/>
  <c r="G647" i="5"/>
  <c r="F647" i="5"/>
  <c r="E667" i="4"/>
  <c r="C668" i="4"/>
  <c r="E336" i="7"/>
  <c r="N336" i="7" s="1"/>
  <c r="G657" i="3"/>
  <c r="F657" i="3"/>
  <c r="H656" i="3"/>
  <c r="I656" i="3" s="1"/>
  <c r="L647" i="6" l="1"/>
  <c r="L647" i="7"/>
  <c r="J647" i="6"/>
  <c r="J647" i="7"/>
  <c r="K647" i="6"/>
  <c r="K647" i="7"/>
  <c r="P646" i="7"/>
  <c r="V335" i="7"/>
  <c r="U335" i="7"/>
  <c r="D667" i="6"/>
  <c r="D667" i="7"/>
  <c r="S336" i="7"/>
  <c r="Q336" i="7"/>
  <c r="R336" i="7"/>
  <c r="T336" i="7"/>
  <c r="C656" i="6"/>
  <c r="C656" i="7"/>
  <c r="M656" i="7" s="1"/>
  <c r="G336" i="4"/>
  <c r="H336" i="4" s="1"/>
  <c r="E336" i="6"/>
  <c r="G648" i="5"/>
  <c r="F648" i="5"/>
  <c r="H648" i="5"/>
  <c r="E668" i="4"/>
  <c r="C669" i="4"/>
  <c r="E337" i="7"/>
  <c r="N337" i="7" s="1"/>
  <c r="H657" i="3"/>
  <c r="I657" i="3" s="1"/>
  <c r="F658" i="3"/>
  <c r="G658" i="3"/>
  <c r="L648" i="6" l="1"/>
  <c r="L648" i="7"/>
  <c r="K648" i="6"/>
  <c r="K648" i="7"/>
  <c r="P647" i="7"/>
  <c r="J648" i="6"/>
  <c r="J648" i="7"/>
  <c r="V336" i="7"/>
  <c r="U336" i="7"/>
  <c r="D668" i="6"/>
  <c r="D668" i="7"/>
  <c r="S337" i="7"/>
  <c r="R337" i="7"/>
  <c r="Q337" i="7"/>
  <c r="T337" i="7"/>
  <c r="C657" i="6"/>
  <c r="C657" i="7"/>
  <c r="M657" i="7" s="1"/>
  <c r="G337" i="4"/>
  <c r="H337" i="4" s="1"/>
  <c r="E337" i="6"/>
  <c r="H649" i="5"/>
  <c r="G649" i="5"/>
  <c r="F649" i="5"/>
  <c r="E669" i="4"/>
  <c r="C670" i="4"/>
  <c r="E338" i="7"/>
  <c r="N338" i="7" s="1"/>
  <c r="G659" i="3"/>
  <c r="H658" i="3"/>
  <c r="I658" i="3" s="1"/>
  <c r="F659" i="3"/>
  <c r="K649" i="6" l="1"/>
  <c r="K649" i="7"/>
  <c r="L649" i="6"/>
  <c r="L649" i="7"/>
  <c r="P648" i="7"/>
  <c r="J649" i="6"/>
  <c r="J649" i="7"/>
  <c r="D669" i="6"/>
  <c r="D669" i="7"/>
  <c r="U337" i="7"/>
  <c r="V337" i="7"/>
  <c r="Q338" i="7"/>
  <c r="R338" i="7"/>
  <c r="S338" i="7"/>
  <c r="T338" i="7"/>
  <c r="C658" i="6"/>
  <c r="C658" i="7"/>
  <c r="M658" i="7" s="1"/>
  <c r="G338" i="4"/>
  <c r="H338" i="4" s="1"/>
  <c r="E338" i="6"/>
  <c r="H650" i="5"/>
  <c r="G650" i="5"/>
  <c r="F650" i="5"/>
  <c r="E670" i="4"/>
  <c r="C671" i="4"/>
  <c r="E339" i="7"/>
  <c r="N339" i="7" s="1"/>
  <c r="G660" i="3"/>
  <c r="H659" i="3"/>
  <c r="I659" i="3" s="1"/>
  <c r="F660" i="3"/>
  <c r="K650" i="6" l="1"/>
  <c r="K650" i="7"/>
  <c r="L650" i="6"/>
  <c r="L650" i="7"/>
  <c r="P649" i="7"/>
  <c r="J650" i="6"/>
  <c r="J650" i="7"/>
  <c r="D670" i="6"/>
  <c r="D670" i="7"/>
  <c r="U338" i="7"/>
  <c r="V338" i="7"/>
  <c r="R339" i="7"/>
  <c r="S339" i="7"/>
  <c r="Q339" i="7"/>
  <c r="T339" i="7"/>
  <c r="C659" i="6"/>
  <c r="C659" i="7"/>
  <c r="M659" i="7" s="1"/>
  <c r="G339" i="4"/>
  <c r="H339" i="4" s="1"/>
  <c r="E339" i="6"/>
  <c r="G651" i="5"/>
  <c r="F651" i="5"/>
  <c r="H651" i="5"/>
  <c r="E671" i="4"/>
  <c r="C672" i="4"/>
  <c r="E340" i="7"/>
  <c r="N340" i="7" s="1"/>
  <c r="F661" i="3"/>
  <c r="H660" i="3"/>
  <c r="G661" i="3"/>
  <c r="I660" i="3"/>
  <c r="J651" i="6" l="1"/>
  <c r="J651" i="7"/>
  <c r="K651" i="6"/>
  <c r="K651" i="7"/>
  <c r="L651" i="6"/>
  <c r="L651" i="7"/>
  <c r="P651" i="7" s="1"/>
  <c r="P650" i="7"/>
  <c r="Q340" i="7"/>
  <c r="T340" i="7"/>
  <c r="S340" i="7"/>
  <c r="R340" i="7"/>
  <c r="D671" i="6"/>
  <c r="D671" i="7"/>
  <c r="V339" i="7"/>
  <c r="U339" i="7"/>
  <c r="C660" i="6"/>
  <c r="C660" i="7"/>
  <c r="M660" i="7" s="1"/>
  <c r="G340" i="4"/>
  <c r="H340" i="4" s="1"/>
  <c r="E340" i="6"/>
  <c r="H652" i="5"/>
  <c r="G652" i="5"/>
  <c r="F652" i="5"/>
  <c r="E672" i="4"/>
  <c r="C673" i="4"/>
  <c r="E341" i="7"/>
  <c r="N341" i="7" s="1"/>
  <c r="G662" i="3"/>
  <c r="H661" i="3"/>
  <c r="I661" i="3" s="1"/>
  <c r="F662" i="3"/>
  <c r="K652" i="6" l="1"/>
  <c r="K652" i="7"/>
  <c r="J652" i="6"/>
  <c r="J652" i="7"/>
  <c r="L652" i="6"/>
  <c r="L652" i="7"/>
  <c r="P652" i="7" s="1"/>
  <c r="D672" i="6"/>
  <c r="D672" i="7"/>
  <c r="S341" i="7"/>
  <c r="R341" i="7"/>
  <c r="Q341" i="7"/>
  <c r="T341" i="7"/>
  <c r="V340" i="7"/>
  <c r="U340" i="7"/>
  <c r="C661" i="6"/>
  <c r="C661" i="7"/>
  <c r="M661" i="7" s="1"/>
  <c r="G341" i="4"/>
  <c r="H341" i="4" s="1"/>
  <c r="E341" i="6"/>
  <c r="H653" i="5"/>
  <c r="G653" i="5"/>
  <c r="F653" i="5"/>
  <c r="E673" i="4"/>
  <c r="C674" i="4"/>
  <c r="E342" i="7"/>
  <c r="N342" i="7" s="1"/>
  <c r="H662" i="3"/>
  <c r="F663" i="3"/>
  <c r="I662" i="3"/>
  <c r="G663" i="3"/>
  <c r="J653" i="6" l="1"/>
  <c r="J653" i="7"/>
  <c r="K653" i="6"/>
  <c r="K653" i="7"/>
  <c r="L653" i="6"/>
  <c r="L653" i="7"/>
  <c r="P653" i="7" s="1"/>
  <c r="D673" i="6"/>
  <c r="D673" i="7"/>
  <c r="V341" i="7"/>
  <c r="U341" i="7"/>
  <c r="T342" i="7"/>
  <c r="Q342" i="7"/>
  <c r="R342" i="7"/>
  <c r="S342" i="7"/>
  <c r="C662" i="6"/>
  <c r="C662" i="7"/>
  <c r="M662" i="7" s="1"/>
  <c r="G342" i="4"/>
  <c r="H342" i="4" s="1"/>
  <c r="E342" i="6"/>
  <c r="G654" i="5"/>
  <c r="F654" i="5"/>
  <c r="H654" i="5"/>
  <c r="E674" i="4"/>
  <c r="C675" i="4"/>
  <c r="E343" i="7"/>
  <c r="N343" i="7" s="1"/>
  <c r="G664" i="3"/>
  <c r="H663" i="3"/>
  <c r="I663" i="3" s="1"/>
  <c r="F664" i="3"/>
  <c r="J654" i="6" l="1"/>
  <c r="J654" i="7"/>
  <c r="L654" i="6"/>
  <c r="L654" i="7"/>
  <c r="K654" i="6"/>
  <c r="K654" i="7"/>
  <c r="D674" i="6"/>
  <c r="D674" i="7"/>
  <c r="U342" i="7"/>
  <c r="V342" i="7"/>
  <c r="T343" i="7"/>
  <c r="R343" i="7"/>
  <c r="S343" i="7"/>
  <c r="Q343" i="7"/>
  <c r="C663" i="6"/>
  <c r="C663" i="7"/>
  <c r="M663" i="7" s="1"/>
  <c r="G343" i="4"/>
  <c r="H343" i="4" s="1"/>
  <c r="E343" i="6"/>
  <c r="F655" i="5"/>
  <c r="H655" i="5"/>
  <c r="G655" i="5"/>
  <c r="E675" i="4"/>
  <c r="C676" i="4"/>
  <c r="E344" i="7"/>
  <c r="N344" i="7" s="1"/>
  <c r="H664" i="3"/>
  <c r="F665" i="3"/>
  <c r="I664" i="3"/>
  <c r="G665" i="3"/>
  <c r="K655" i="6" l="1"/>
  <c r="K655" i="7"/>
  <c r="L655" i="6"/>
  <c r="L655" i="7"/>
  <c r="P654" i="7"/>
  <c r="J655" i="6"/>
  <c r="J655" i="7"/>
  <c r="V343" i="7"/>
  <c r="U343" i="7"/>
  <c r="D675" i="6"/>
  <c r="D675" i="7"/>
  <c r="Q344" i="7"/>
  <c r="S344" i="7"/>
  <c r="R344" i="7"/>
  <c r="T344" i="7"/>
  <c r="C664" i="6"/>
  <c r="C664" i="7"/>
  <c r="M664" i="7" s="1"/>
  <c r="G344" i="4"/>
  <c r="H344" i="4" s="1"/>
  <c r="E344" i="6"/>
  <c r="H656" i="5"/>
  <c r="G656" i="5"/>
  <c r="F656" i="5"/>
  <c r="E676" i="4"/>
  <c r="C677" i="4"/>
  <c r="E345" i="7"/>
  <c r="N345" i="7" s="1"/>
  <c r="G666" i="3"/>
  <c r="H665" i="3"/>
  <c r="I665" i="3" s="1"/>
  <c r="F666" i="3"/>
  <c r="P655" i="7" l="1"/>
  <c r="K656" i="6"/>
  <c r="K656" i="7"/>
  <c r="L656" i="6"/>
  <c r="L656" i="7"/>
  <c r="J656" i="6"/>
  <c r="J656" i="7"/>
  <c r="D676" i="6"/>
  <c r="D676" i="7"/>
  <c r="U344" i="7"/>
  <c r="V344" i="7"/>
  <c r="T345" i="7"/>
  <c r="S345" i="7"/>
  <c r="Q345" i="7"/>
  <c r="R345" i="7"/>
  <c r="C665" i="6"/>
  <c r="C665" i="7"/>
  <c r="M665" i="7" s="1"/>
  <c r="G345" i="4"/>
  <c r="H345" i="4" s="1"/>
  <c r="E345" i="6"/>
  <c r="G657" i="5"/>
  <c r="F657" i="5"/>
  <c r="H657" i="5"/>
  <c r="E677" i="4"/>
  <c r="C678" i="4"/>
  <c r="E346" i="7"/>
  <c r="N346" i="7" s="1"/>
  <c r="H666" i="3"/>
  <c r="F667" i="3"/>
  <c r="I666" i="3"/>
  <c r="G667" i="3"/>
  <c r="K657" i="6" l="1"/>
  <c r="K657" i="7"/>
  <c r="L657" i="6"/>
  <c r="L657" i="7"/>
  <c r="J657" i="6"/>
  <c r="J657" i="7"/>
  <c r="P656" i="7"/>
  <c r="U345" i="7"/>
  <c r="V345" i="7"/>
  <c r="D677" i="6"/>
  <c r="D677" i="7"/>
  <c r="S346" i="7"/>
  <c r="R346" i="7"/>
  <c r="Q346" i="7"/>
  <c r="T346" i="7"/>
  <c r="C666" i="6"/>
  <c r="C666" i="7"/>
  <c r="M666" i="7" s="1"/>
  <c r="G346" i="4"/>
  <c r="H346" i="4" s="1"/>
  <c r="E346" i="6"/>
  <c r="H658" i="5"/>
  <c r="G658" i="5"/>
  <c r="F658" i="5"/>
  <c r="E678" i="4"/>
  <c r="C679" i="4"/>
  <c r="E347" i="7"/>
  <c r="N347" i="7" s="1"/>
  <c r="F668" i="3"/>
  <c r="H667" i="3"/>
  <c r="G668" i="3"/>
  <c r="I667" i="3"/>
  <c r="P657" i="7" l="1"/>
  <c r="L658" i="6"/>
  <c r="L658" i="7"/>
  <c r="J658" i="6"/>
  <c r="J658" i="7"/>
  <c r="K658" i="6"/>
  <c r="K658" i="7"/>
  <c r="U346" i="7"/>
  <c r="V346" i="7"/>
  <c r="D678" i="6"/>
  <c r="D678" i="7"/>
  <c r="R347" i="7"/>
  <c r="Q347" i="7"/>
  <c r="T347" i="7"/>
  <c r="S347" i="7"/>
  <c r="C667" i="6"/>
  <c r="C667" i="7"/>
  <c r="M667" i="7" s="1"/>
  <c r="G347" i="4"/>
  <c r="H347" i="4" s="1"/>
  <c r="E347" i="6"/>
  <c r="H659" i="5"/>
  <c r="G659" i="5"/>
  <c r="F659" i="5"/>
  <c r="E679" i="4"/>
  <c r="C680" i="4"/>
  <c r="E348" i="7"/>
  <c r="N348" i="7" s="1"/>
  <c r="G669" i="3"/>
  <c r="H668" i="3"/>
  <c r="I668" i="3" s="1"/>
  <c r="F669" i="3"/>
  <c r="L659" i="6" l="1"/>
  <c r="L659" i="7"/>
  <c r="K659" i="6"/>
  <c r="K659" i="7"/>
  <c r="P658" i="7"/>
  <c r="J659" i="6"/>
  <c r="J659" i="7"/>
  <c r="D679" i="6"/>
  <c r="D679" i="7"/>
  <c r="V347" i="7"/>
  <c r="U347" i="7"/>
  <c r="R348" i="7"/>
  <c r="S348" i="7"/>
  <c r="T348" i="7"/>
  <c r="Q348" i="7"/>
  <c r="C668" i="6"/>
  <c r="C668" i="7"/>
  <c r="M668" i="7" s="1"/>
  <c r="G348" i="4"/>
  <c r="H348" i="4" s="1"/>
  <c r="E348" i="6"/>
  <c r="G660" i="5"/>
  <c r="F660" i="5"/>
  <c r="H660" i="5"/>
  <c r="E680" i="4"/>
  <c r="C681" i="4"/>
  <c r="E349" i="7"/>
  <c r="N349" i="7" s="1"/>
  <c r="F670" i="3"/>
  <c r="H669" i="3"/>
  <c r="I669" i="3" s="1"/>
  <c r="G670" i="3"/>
  <c r="K660" i="6" l="1"/>
  <c r="K660" i="7"/>
  <c r="L660" i="6"/>
  <c r="L660" i="7"/>
  <c r="P659" i="7"/>
  <c r="J660" i="6"/>
  <c r="J660" i="7"/>
  <c r="U348" i="7"/>
  <c r="V348" i="7"/>
  <c r="D680" i="6"/>
  <c r="D680" i="7"/>
  <c r="T349" i="7"/>
  <c r="R349" i="7"/>
  <c r="S349" i="7"/>
  <c r="Q349" i="7"/>
  <c r="C669" i="6"/>
  <c r="C669" i="7"/>
  <c r="M669" i="7" s="1"/>
  <c r="G349" i="4"/>
  <c r="H349" i="4" s="1"/>
  <c r="E349" i="6"/>
  <c r="H661" i="5"/>
  <c r="G661" i="5"/>
  <c r="F661" i="5"/>
  <c r="E681" i="4"/>
  <c r="C682" i="4"/>
  <c r="E350" i="7"/>
  <c r="N350" i="7" s="1"/>
  <c r="G671" i="3"/>
  <c r="F671" i="3"/>
  <c r="H670" i="3"/>
  <c r="I670" i="3" s="1"/>
  <c r="P660" i="7" l="1"/>
  <c r="J661" i="6"/>
  <c r="J661" i="7"/>
  <c r="K661" i="6"/>
  <c r="K661" i="7"/>
  <c r="L661" i="6"/>
  <c r="L661" i="7"/>
  <c r="P661" i="7" s="1"/>
  <c r="D681" i="6"/>
  <c r="D681" i="7"/>
  <c r="V349" i="7"/>
  <c r="U349" i="7"/>
  <c r="T350" i="7"/>
  <c r="R350" i="7"/>
  <c r="S350" i="7"/>
  <c r="Q350" i="7"/>
  <c r="C670" i="6"/>
  <c r="C670" i="7"/>
  <c r="M670" i="7" s="1"/>
  <c r="G350" i="4"/>
  <c r="H350" i="4" s="1"/>
  <c r="E350" i="6"/>
  <c r="F662" i="5"/>
  <c r="H662" i="5"/>
  <c r="G662" i="5"/>
  <c r="E682" i="4"/>
  <c r="C683" i="4"/>
  <c r="E351" i="7"/>
  <c r="N351" i="7" s="1"/>
  <c r="H671" i="3"/>
  <c r="F672" i="3"/>
  <c r="I671" i="3"/>
  <c r="G672" i="3"/>
  <c r="L662" i="6" l="1"/>
  <c r="L662" i="7"/>
  <c r="K662" i="6"/>
  <c r="K662" i="7"/>
  <c r="J662" i="6"/>
  <c r="J662" i="7"/>
  <c r="U350" i="7"/>
  <c r="V350" i="7"/>
  <c r="D682" i="6"/>
  <c r="D682" i="7"/>
  <c r="T351" i="7"/>
  <c r="R351" i="7"/>
  <c r="Q351" i="7"/>
  <c r="S351" i="7"/>
  <c r="C671" i="6"/>
  <c r="C671" i="7"/>
  <c r="M671" i="7" s="1"/>
  <c r="G351" i="4"/>
  <c r="H351" i="4" s="1"/>
  <c r="E351" i="6"/>
  <c r="G663" i="5"/>
  <c r="F663" i="5"/>
  <c r="H663" i="5"/>
  <c r="E683" i="4"/>
  <c r="C684" i="4"/>
  <c r="E352" i="7"/>
  <c r="N352" i="7" s="1"/>
  <c r="F673" i="3"/>
  <c r="H672" i="3"/>
  <c r="G673" i="3"/>
  <c r="I672" i="3"/>
  <c r="K663" i="6" l="1"/>
  <c r="K663" i="7"/>
  <c r="L663" i="6"/>
  <c r="L663" i="7"/>
  <c r="J663" i="6"/>
  <c r="J663" i="7"/>
  <c r="P662" i="7"/>
  <c r="U351" i="7"/>
  <c r="V351" i="7"/>
  <c r="D683" i="6"/>
  <c r="D683" i="7"/>
  <c r="Q352" i="7"/>
  <c r="T352" i="7"/>
  <c r="R352" i="7"/>
  <c r="S352" i="7"/>
  <c r="C672" i="6"/>
  <c r="C672" i="7"/>
  <c r="M672" i="7" s="1"/>
  <c r="G352" i="4"/>
  <c r="H352" i="4" s="1"/>
  <c r="E352" i="6"/>
  <c r="F664" i="5"/>
  <c r="H664" i="5"/>
  <c r="G664" i="5"/>
  <c r="E684" i="4"/>
  <c r="C685" i="4"/>
  <c r="E353" i="7"/>
  <c r="N353" i="7" s="1"/>
  <c r="G674" i="3"/>
  <c r="H673" i="3"/>
  <c r="I673" i="3" s="1"/>
  <c r="F674" i="3"/>
  <c r="J664" i="6" l="1"/>
  <c r="J664" i="7"/>
  <c r="L664" i="6"/>
  <c r="L664" i="7"/>
  <c r="K664" i="6"/>
  <c r="K664" i="7"/>
  <c r="P663" i="7"/>
  <c r="D684" i="6"/>
  <c r="D684" i="7"/>
  <c r="V352" i="7"/>
  <c r="U352" i="7"/>
  <c r="Q353" i="7"/>
  <c r="R353" i="7"/>
  <c r="S353" i="7"/>
  <c r="T353" i="7"/>
  <c r="C673" i="6"/>
  <c r="C673" i="7"/>
  <c r="M673" i="7" s="1"/>
  <c r="G353" i="4"/>
  <c r="H353" i="4" s="1"/>
  <c r="E353" i="6"/>
  <c r="H665" i="5"/>
  <c r="G665" i="5"/>
  <c r="F665" i="5"/>
  <c r="E685" i="4"/>
  <c r="C686" i="4"/>
  <c r="E354" i="7"/>
  <c r="N354" i="7" s="1"/>
  <c r="G675" i="3"/>
  <c r="F675" i="3"/>
  <c r="H674" i="3"/>
  <c r="I674" i="3" s="1"/>
  <c r="P664" i="7" l="1"/>
  <c r="J665" i="6"/>
  <c r="J665" i="7"/>
  <c r="L665" i="6"/>
  <c r="L665" i="7"/>
  <c r="K665" i="6"/>
  <c r="K665" i="7"/>
  <c r="D685" i="6"/>
  <c r="D685" i="7"/>
  <c r="V353" i="7"/>
  <c r="U353" i="7"/>
  <c r="R354" i="7"/>
  <c r="S354" i="7"/>
  <c r="Q354" i="7"/>
  <c r="T354" i="7"/>
  <c r="C674" i="6"/>
  <c r="C674" i="7"/>
  <c r="M674" i="7" s="1"/>
  <c r="G354" i="4"/>
  <c r="H354" i="4" s="1"/>
  <c r="E354" i="6"/>
  <c r="G666" i="5"/>
  <c r="F666" i="5"/>
  <c r="H666" i="5"/>
  <c r="E686" i="4"/>
  <c r="C687" i="4"/>
  <c r="E355" i="7"/>
  <c r="N355" i="7" s="1"/>
  <c r="F676" i="3"/>
  <c r="H675" i="3"/>
  <c r="I675" i="3" s="1"/>
  <c r="G676" i="3"/>
  <c r="K666" i="6" l="1"/>
  <c r="K666" i="7"/>
  <c r="J666" i="6"/>
  <c r="J666" i="7"/>
  <c r="L666" i="6"/>
  <c r="L666" i="7"/>
  <c r="P666" i="7" s="1"/>
  <c r="P665" i="7"/>
  <c r="T355" i="7"/>
  <c r="S355" i="7"/>
  <c r="R355" i="7"/>
  <c r="Q355" i="7"/>
  <c r="V354" i="7"/>
  <c r="U354" i="7"/>
  <c r="D686" i="6"/>
  <c r="D686" i="7"/>
  <c r="C675" i="6"/>
  <c r="C675" i="7"/>
  <c r="M675" i="7" s="1"/>
  <c r="G355" i="4"/>
  <c r="H355" i="4" s="1"/>
  <c r="E355" i="6"/>
  <c r="G667" i="5"/>
  <c r="F667" i="5"/>
  <c r="H667" i="5"/>
  <c r="E687" i="4"/>
  <c r="C688" i="4"/>
  <c r="E356" i="7"/>
  <c r="N356" i="7" s="1"/>
  <c r="G677" i="3"/>
  <c r="F677" i="3"/>
  <c r="H676" i="3"/>
  <c r="I676" i="3" s="1"/>
  <c r="K667" i="6" l="1"/>
  <c r="K667" i="7"/>
  <c r="J667" i="6"/>
  <c r="J667" i="7"/>
  <c r="L667" i="6"/>
  <c r="L667" i="7"/>
  <c r="P667" i="7" s="1"/>
  <c r="D687" i="6"/>
  <c r="D687" i="7"/>
  <c r="V355" i="7"/>
  <c r="U355" i="7"/>
  <c r="T356" i="7"/>
  <c r="Q356" i="7"/>
  <c r="S356" i="7"/>
  <c r="R356" i="7"/>
  <c r="C676" i="6"/>
  <c r="C676" i="7"/>
  <c r="M676" i="7" s="1"/>
  <c r="G356" i="4"/>
  <c r="H356" i="4" s="1"/>
  <c r="E356" i="6"/>
  <c r="H668" i="5"/>
  <c r="G668" i="5"/>
  <c r="F668" i="5"/>
  <c r="E688" i="4"/>
  <c r="C689" i="4"/>
  <c r="E357" i="7"/>
  <c r="N357" i="7" s="1"/>
  <c r="H677" i="3"/>
  <c r="F678" i="3"/>
  <c r="G678" i="3"/>
  <c r="I677" i="3"/>
  <c r="K668" i="6" l="1"/>
  <c r="K668" i="7"/>
  <c r="J668" i="6"/>
  <c r="J668" i="7"/>
  <c r="L668" i="6"/>
  <c r="L668" i="7"/>
  <c r="D688" i="6"/>
  <c r="D688" i="7"/>
  <c r="U356" i="7"/>
  <c r="V356" i="7"/>
  <c r="Q357" i="7"/>
  <c r="S357" i="7"/>
  <c r="T357" i="7"/>
  <c r="R357" i="7"/>
  <c r="C677" i="6"/>
  <c r="C677" i="7"/>
  <c r="M677" i="7" s="1"/>
  <c r="G357" i="4"/>
  <c r="H357" i="4" s="1"/>
  <c r="E357" i="6"/>
  <c r="G669" i="5"/>
  <c r="F669" i="5"/>
  <c r="H669" i="5"/>
  <c r="E689" i="4"/>
  <c r="C690" i="4"/>
  <c r="E358" i="7"/>
  <c r="N358" i="7" s="1"/>
  <c r="G679" i="3"/>
  <c r="H678" i="3"/>
  <c r="I678" i="3" s="1"/>
  <c r="F679" i="3"/>
  <c r="P668" i="7" l="1"/>
  <c r="L669" i="6"/>
  <c r="L669" i="7"/>
  <c r="K669" i="6"/>
  <c r="K669" i="7"/>
  <c r="J669" i="6"/>
  <c r="J669" i="7"/>
  <c r="V357" i="7"/>
  <c r="U357" i="7"/>
  <c r="D689" i="6"/>
  <c r="D689" i="7"/>
  <c r="R358" i="7"/>
  <c r="T358" i="7"/>
  <c r="S358" i="7"/>
  <c r="Q358" i="7"/>
  <c r="C678" i="6"/>
  <c r="C678" i="7"/>
  <c r="M678" i="7" s="1"/>
  <c r="G358" i="4"/>
  <c r="H358" i="4" s="1"/>
  <c r="E358" i="6"/>
  <c r="G670" i="5"/>
  <c r="F670" i="5"/>
  <c r="H670" i="5"/>
  <c r="E690" i="4"/>
  <c r="C691" i="4"/>
  <c r="E359" i="7"/>
  <c r="N359" i="7" s="1"/>
  <c r="H679" i="3"/>
  <c r="F680" i="3"/>
  <c r="I679" i="3"/>
  <c r="G680" i="3"/>
  <c r="K670" i="6" l="1"/>
  <c r="K670" i="7"/>
  <c r="J670" i="6"/>
  <c r="J670" i="7"/>
  <c r="P669" i="7"/>
  <c r="L670" i="6"/>
  <c r="L670" i="7"/>
  <c r="P670" i="7" s="1"/>
  <c r="U358" i="7"/>
  <c r="V358" i="7"/>
  <c r="D690" i="6"/>
  <c r="D690" i="7"/>
  <c r="Q359" i="7"/>
  <c r="R359" i="7"/>
  <c r="S359" i="7"/>
  <c r="T359" i="7"/>
  <c r="C679" i="6"/>
  <c r="C679" i="7"/>
  <c r="M679" i="7" s="1"/>
  <c r="G359" i="4"/>
  <c r="H359" i="4" s="1"/>
  <c r="E359" i="6"/>
  <c r="H671" i="5"/>
  <c r="G671" i="5"/>
  <c r="F671" i="5"/>
  <c r="E691" i="4"/>
  <c r="C692" i="4"/>
  <c r="E360" i="7"/>
  <c r="N360" i="7" s="1"/>
  <c r="G681" i="3"/>
  <c r="F681" i="3"/>
  <c r="H680" i="3"/>
  <c r="I680" i="3" s="1"/>
  <c r="K671" i="6" l="1"/>
  <c r="K671" i="7"/>
  <c r="J671" i="6"/>
  <c r="J671" i="7"/>
  <c r="L671" i="6"/>
  <c r="L671" i="7"/>
  <c r="P671" i="7" s="1"/>
  <c r="D691" i="6"/>
  <c r="D691" i="7"/>
  <c r="U359" i="7"/>
  <c r="V359" i="7"/>
  <c r="T360" i="7"/>
  <c r="R360" i="7"/>
  <c r="Q360" i="7"/>
  <c r="S360" i="7"/>
  <c r="C680" i="6"/>
  <c r="C680" i="7"/>
  <c r="M680" i="7" s="1"/>
  <c r="G360" i="4"/>
  <c r="H360" i="4" s="1"/>
  <c r="E360" i="6"/>
  <c r="G672" i="5"/>
  <c r="F672" i="5"/>
  <c r="H672" i="5"/>
  <c r="E692" i="4"/>
  <c r="C693" i="4"/>
  <c r="E361" i="7"/>
  <c r="N361" i="7" s="1"/>
  <c r="H681" i="3"/>
  <c r="F682" i="3"/>
  <c r="G682" i="3"/>
  <c r="I681" i="3"/>
  <c r="J672" i="6" l="1"/>
  <c r="J672" i="7"/>
  <c r="K672" i="6"/>
  <c r="K672" i="7"/>
  <c r="L672" i="6"/>
  <c r="L672" i="7"/>
  <c r="P672" i="7" s="1"/>
  <c r="D692" i="6"/>
  <c r="D692" i="7"/>
  <c r="U360" i="7"/>
  <c r="V360" i="7"/>
  <c r="Q361" i="7"/>
  <c r="T361" i="7"/>
  <c r="S361" i="7"/>
  <c r="R361" i="7"/>
  <c r="C681" i="6"/>
  <c r="C681" i="7"/>
  <c r="M681" i="7" s="1"/>
  <c r="G361" i="4"/>
  <c r="H361" i="4" s="1"/>
  <c r="E361" i="6"/>
  <c r="F673" i="5"/>
  <c r="H673" i="5"/>
  <c r="G673" i="5"/>
  <c r="E693" i="4"/>
  <c r="C694" i="4"/>
  <c r="E362" i="7"/>
  <c r="N362" i="7" s="1"/>
  <c r="G683" i="3"/>
  <c r="H682" i="3"/>
  <c r="I682" i="3" s="1"/>
  <c r="F683" i="3"/>
  <c r="K673" i="6" l="1"/>
  <c r="K673" i="7"/>
  <c r="J673" i="6"/>
  <c r="J673" i="7"/>
  <c r="L673" i="6"/>
  <c r="L673" i="7"/>
  <c r="P673" i="7" s="1"/>
  <c r="D693" i="6"/>
  <c r="D693" i="7"/>
  <c r="V361" i="7"/>
  <c r="U361" i="7"/>
  <c r="R362" i="7"/>
  <c r="T362" i="7"/>
  <c r="Q362" i="7"/>
  <c r="S362" i="7"/>
  <c r="C682" i="6"/>
  <c r="C682" i="7"/>
  <c r="M682" i="7" s="1"/>
  <c r="G362" i="4"/>
  <c r="H362" i="4" s="1"/>
  <c r="E362" i="6"/>
  <c r="H674" i="5"/>
  <c r="F674" i="5"/>
  <c r="G674" i="5"/>
  <c r="E694" i="4"/>
  <c r="C695" i="4"/>
  <c r="E363" i="7"/>
  <c r="N363" i="7" s="1"/>
  <c r="H683" i="3"/>
  <c r="F684" i="3"/>
  <c r="G684" i="3"/>
  <c r="I683" i="3"/>
  <c r="K674" i="6" l="1"/>
  <c r="K674" i="7"/>
  <c r="J674" i="6"/>
  <c r="J674" i="7"/>
  <c r="L674" i="6"/>
  <c r="L674" i="7"/>
  <c r="D694" i="6"/>
  <c r="D694" i="7"/>
  <c r="V362" i="7"/>
  <c r="U362" i="7"/>
  <c r="S363" i="7"/>
  <c r="T363" i="7"/>
  <c r="R363" i="7"/>
  <c r="Q363" i="7"/>
  <c r="C683" i="6"/>
  <c r="C683" i="7"/>
  <c r="M683" i="7" s="1"/>
  <c r="G363" i="4"/>
  <c r="H363" i="4" s="1"/>
  <c r="E363" i="6"/>
  <c r="G675" i="5"/>
  <c r="F675" i="5"/>
  <c r="H675" i="5"/>
  <c r="E695" i="4"/>
  <c r="C696" i="4"/>
  <c r="E364" i="7"/>
  <c r="N364" i="7" s="1"/>
  <c r="G685" i="3"/>
  <c r="F685" i="3"/>
  <c r="H684" i="3"/>
  <c r="I684" i="3" s="1"/>
  <c r="J675" i="6" l="1"/>
  <c r="J675" i="7"/>
  <c r="K675" i="6"/>
  <c r="K675" i="7"/>
  <c r="L675" i="6"/>
  <c r="L675" i="7"/>
  <c r="P675" i="7" s="1"/>
  <c r="P674" i="7"/>
  <c r="D695" i="6"/>
  <c r="D695" i="7"/>
  <c r="V363" i="7"/>
  <c r="U363" i="7"/>
  <c r="Q364" i="7"/>
  <c r="S364" i="7"/>
  <c r="T364" i="7"/>
  <c r="R364" i="7"/>
  <c r="C684" i="6"/>
  <c r="C684" i="7"/>
  <c r="M684" i="7" s="1"/>
  <c r="G364" i="4"/>
  <c r="H364" i="4" s="1"/>
  <c r="E364" i="6"/>
  <c r="H676" i="5"/>
  <c r="G676" i="5"/>
  <c r="F676" i="5"/>
  <c r="E696" i="4"/>
  <c r="C697" i="4"/>
  <c r="E365" i="7"/>
  <c r="N365" i="7" s="1"/>
  <c r="H685" i="3"/>
  <c r="F686" i="3"/>
  <c r="I685" i="3"/>
  <c r="G686" i="3"/>
  <c r="L676" i="6" l="1"/>
  <c r="L676" i="7"/>
  <c r="J676" i="6"/>
  <c r="J676" i="7"/>
  <c r="K676" i="6"/>
  <c r="K676" i="7"/>
  <c r="D696" i="6"/>
  <c r="D696" i="7"/>
  <c r="U364" i="7"/>
  <c r="V364" i="7"/>
  <c r="T365" i="7"/>
  <c r="R365" i="7"/>
  <c r="S365" i="7"/>
  <c r="Q365" i="7"/>
  <c r="C685" i="6"/>
  <c r="C685" i="7"/>
  <c r="M685" i="7" s="1"/>
  <c r="G365" i="4"/>
  <c r="H365" i="4" s="1"/>
  <c r="E365" i="6"/>
  <c r="F677" i="5"/>
  <c r="G677" i="5"/>
  <c r="H677" i="5"/>
  <c r="E697" i="4"/>
  <c r="C698" i="4"/>
  <c r="E366" i="7"/>
  <c r="N366" i="7" s="1"/>
  <c r="G687" i="3"/>
  <c r="F687" i="3"/>
  <c r="H686" i="3"/>
  <c r="I686" i="3" s="1"/>
  <c r="L677" i="6" l="1"/>
  <c r="L677" i="7"/>
  <c r="K677" i="6"/>
  <c r="K677" i="7"/>
  <c r="J677" i="6"/>
  <c r="J677" i="7"/>
  <c r="P676" i="7"/>
  <c r="D697" i="6"/>
  <c r="D697" i="7"/>
  <c r="V365" i="7"/>
  <c r="U365" i="7"/>
  <c r="T366" i="7"/>
  <c r="Q366" i="7"/>
  <c r="R366" i="7"/>
  <c r="S366" i="7"/>
  <c r="C686" i="6"/>
  <c r="C686" i="7"/>
  <c r="M686" i="7" s="1"/>
  <c r="G366" i="4"/>
  <c r="H366" i="4" s="1"/>
  <c r="E366" i="6"/>
  <c r="G678" i="5"/>
  <c r="F678" i="5"/>
  <c r="H678" i="5"/>
  <c r="E698" i="4"/>
  <c r="C699" i="4"/>
  <c r="E367" i="7"/>
  <c r="N367" i="7" s="1"/>
  <c r="H687" i="3"/>
  <c r="F688" i="3"/>
  <c r="I687" i="3"/>
  <c r="G688" i="3"/>
  <c r="K678" i="6" l="1"/>
  <c r="K678" i="7"/>
  <c r="P677" i="7"/>
  <c r="L678" i="6"/>
  <c r="L678" i="7"/>
  <c r="J678" i="6"/>
  <c r="J678" i="7"/>
  <c r="V366" i="7"/>
  <c r="U366" i="7"/>
  <c r="D698" i="6"/>
  <c r="D698" i="7"/>
  <c r="T367" i="7"/>
  <c r="S367" i="7"/>
  <c r="Q367" i="7"/>
  <c r="R367" i="7"/>
  <c r="C687" i="6"/>
  <c r="C687" i="7"/>
  <c r="M687" i="7" s="1"/>
  <c r="G367" i="4"/>
  <c r="H367" i="4" s="1"/>
  <c r="E367" i="6"/>
  <c r="H679" i="5"/>
  <c r="F679" i="5"/>
  <c r="G679" i="5"/>
  <c r="C700" i="4"/>
  <c r="E699" i="4"/>
  <c r="E368" i="7"/>
  <c r="N368" i="7" s="1"/>
  <c r="H688" i="3"/>
  <c r="F689" i="3"/>
  <c r="I688" i="3"/>
  <c r="G689" i="3"/>
  <c r="L679" i="6" l="1"/>
  <c r="L679" i="7"/>
  <c r="K679" i="6"/>
  <c r="K679" i="7"/>
  <c r="J679" i="6"/>
  <c r="J679" i="7"/>
  <c r="P678" i="7"/>
  <c r="V367" i="7"/>
  <c r="U367" i="7"/>
  <c r="D699" i="6"/>
  <c r="D699" i="7"/>
  <c r="Q368" i="7"/>
  <c r="S368" i="7"/>
  <c r="R368" i="7"/>
  <c r="T368" i="7"/>
  <c r="C688" i="6"/>
  <c r="C688" i="7"/>
  <c r="M688" i="7" s="1"/>
  <c r="G368" i="4"/>
  <c r="H368" i="4" s="1"/>
  <c r="E368" i="6"/>
  <c r="F680" i="5"/>
  <c r="H680" i="5"/>
  <c r="G680" i="5"/>
  <c r="E369" i="7"/>
  <c r="N369" i="7" s="1"/>
  <c r="E700" i="4"/>
  <c r="C701" i="4"/>
  <c r="H689" i="3"/>
  <c r="F690" i="3"/>
  <c r="G690" i="3"/>
  <c r="I689" i="3"/>
  <c r="K680" i="6" l="1"/>
  <c r="K680" i="7"/>
  <c r="J680" i="6"/>
  <c r="J680" i="7"/>
  <c r="L680" i="6"/>
  <c r="L680" i="7"/>
  <c r="P680" i="7" s="1"/>
  <c r="P679" i="7"/>
  <c r="D700" i="6"/>
  <c r="D700" i="7"/>
  <c r="R369" i="7"/>
  <c r="T369" i="7"/>
  <c r="Q369" i="7"/>
  <c r="S369" i="7"/>
  <c r="V368" i="7"/>
  <c r="U368" i="7"/>
  <c r="C689" i="6"/>
  <c r="C689" i="7"/>
  <c r="M689" i="7" s="1"/>
  <c r="G369" i="4"/>
  <c r="H369" i="4" s="1"/>
  <c r="E369" i="6"/>
  <c r="G681" i="5"/>
  <c r="F681" i="5"/>
  <c r="H681" i="5"/>
  <c r="E701" i="4"/>
  <c r="C702" i="4"/>
  <c r="E370" i="7"/>
  <c r="N370" i="7" s="1"/>
  <c r="H690" i="3"/>
  <c r="F691" i="3"/>
  <c r="I690" i="3"/>
  <c r="G691" i="3"/>
  <c r="K681" i="6" l="1"/>
  <c r="K681" i="7"/>
  <c r="L681" i="6"/>
  <c r="L681" i="7"/>
  <c r="J681" i="6"/>
  <c r="J681" i="7"/>
  <c r="D701" i="6"/>
  <c r="D701" i="7"/>
  <c r="V369" i="7"/>
  <c r="U369" i="7"/>
  <c r="Q370" i="7"/>
  <c r="R370" i="7"/>
  <c r="S370" i="7"/>
  <c r="T370" i="7"/>
  <c r="C690" i="6"/>
  <c r="C690" i="7"/>
  <c r="M690" i="7" s="1"/>
  <c r="G370" i="4"/>
  <c r="H370" i="4" s="1"/>
  <c r="E370" i="6"/>
  <c r="H682" i="5"/>
  <c r="G682" i="5"/>
  <c r="F682" i="5"/>
  <c r="E702" i="4"/>
  <c r="C703" i="4"/>
  <c r="E371" i="7"/>
  <c r="N371" i="7" s="1"/>
  <c r="G692" i="3"/>
  <c r="F692" i="3"/>
  <c r="H691" i="3"/>
  <c r="I691" i="3" s="1"/>
  <c r="K682" i="6" l="1"/>
  <c r="K682" i="7"/>
  <c r="J682" i="6"/>
  <c r="J682" i="7"/>
  <c r="L682" i="6"/>
  <c r="L682" i="7"/>
  <c r="P682" i="7" s="1"/>
  <c r="P681" i="7"/>
  <c r="U370" i="7"/>
  <c r="V370" i="7"/>
  <c r="D702" i="6"/>
  <c r="D702" i="7"/>
  <c r="T371" i="7"/>
  <c r="Q371" i="7"/>
  <c r="R371" i="7"/>
  <c r="S371" i="7"/>
  <c r="C691" i="6"/>
  <c r="C691" i="7"/>
  <c r="M691" i="7" s="1"/>
  <c r="G371" i="4"/>
  <c r="H371" i="4" s="1"/>
  <c r="E371" i="6"/>
  <c r="H683" i="5"/>
  <c r="G683" i="5"/>
  <c r="F683" i="5"/>
  <c r="E703" i="4"/>
  <c r="C704" i="4"/>
  <c r="E372" i="7"/>
  <c r="N372" i="7" s="1"/>
  <c r="H692" i="3"/>
  <c r="F693" i="3"/>
  <c r="I692" i="3"/>
  <c r="G693" i="3"/>
  <c r="K683" i="6" l="1"/>
  <c r="K683" i="7"/>
  <c r="L683" i="6"/>
  <c r="L683" i="7"/>
  <c r="J683" i="6"/>
  <c r="J683" i="7"/>
  <c r="U371" i="7"/>
  <c r="V371" i="7"/>
  <c r="D703" i="6"/>
  <c r="D703" i="7"/>
  <c r="Q372" i="7"/>
  <c r="R372" i="7"/>
  <c r="T372" i="7"/>
  <c r="S372" i="7"/>
  <c r="C692" i="6"/>
  <c r="C692" i="7"/>
  <c r="M692" i="7" s="1"/>
  <c r="G372" i="4"/>
  <c r="H372" i="4" s="1"/>
  <c r="E372" i="6"/>
  <c r="G684" i="5"/>
  <c r="F684" i="5"/>
  <c r="H684" i="5"/>
  <c r="E704" i="4"/>
  <c r="C705" i="4"/>
  <c r="E373" i="7"/>
  <c r="N373" i="7" s="1"/>
  <c r="G694" i="3"/>
  <c r="F694" i="3"/>
  <c r="H693" i="3"/>
  <c r="I693" i="3" s="1"/>
  <c r="J684" i="6" l="1"/>
  <c r="J684" i="7"/>
  <c r="L684" i="6"/>
  <c r="L684" i="7"/>
  <c r="P683" i="7"/>
  <c r="K684" i="6"/>
  <c r="K684" i="7"/>
  <c r="V372" i="7"/>
  <c r="U372" i="7"/>
  <c r="D704" i="6"/>
  <c r="D704" i="7"/>
  <c r="S373" i="7"/>
  <c r="R373" i="7"/>
  <c r="Q373" i="7"/>
  <c r="T373" i="7"/>
  <c r="C693" i="6"/>
  <c r="C693" i="7"/>
  <c r="M693" i="7" s="1"/>
  <c r="G373" i="4"/>
  <c r="H373" i="4" s="1"/>
  <c r="E373" i="6"/>
  <c r="H685" i="5"/>
  <c r="F685" i="5"/>
  <c r="G685" i="5"/>
  <c r="E705" i="4"/>
  <c r="C706" i="4"/>
  <c r="E374" i="7"/>
  <c r="N374" i="7" s="1"/>
  <c r="H694" i="3"/>
  <c r="F695" i="3"/>
  <c r="I694" i="3"/>
  <c r="G695" i="3"/>
  <c r="J685" i="6" l="1"/>
  <c r="J685" i="7"/>
  <c r="L685" i="6"/>
  <c r="L685" i="7"/>
  <c r="P684" i="7"/>
  <c r="K685" i="6"/>
  <c r="K685" i="7"/>
  <c r="U373" i="7"/>
  <c r="V373" i="7"/>
  <c r="D705" i="6"/>
  <c r="D705" i="7"/>
  <c r="R374" i="7"/>
  <c r="Q374" i="7"/>
  <c r="T374" i="7"/>
  <c r="S374" i="7"/>
  <c r="C694" i="6"/>
  <c r="C694" i="7"/>
  <c r="M694" i="7" s="1"/>
  <c r="G374" i="4"/>
  <c r="H374" i="4" s="1"/>
  <c r="E374" i="6"/>
  <c r="H686" i="5"/>
  <c r="F686" i="5"/>
  <c r="G686" i="5"/>
  <c r="E706" i="4"/>
  <c r="C707" i="4"/>
  <c r="E375" i="7"/>
  <c r="N375" i="7" s="1"/>
  <c r="H695" i="3"/>
  <c r="F696" i="3"/>
  <c r="G696" i="3"/>
  <c r="I695" i="3"/>
  <c r="K686" i="6" l="1"/>
  <c r="K686" i="7"/>
  <c r="J686" i="6"/>
  <c r="J686" i="7"/>
  <c r="P685" i="7"/>
  <c r="L686" i="6"/>
  <c r="L686" i="7"/>
  <c r="P686" i="7" s="1"/>
  <c r="D706" i="6"/>
  <c r="D706" i="7"/>
  <c r="V374" i="7"/>
  <c r="U374" i="7"/>
  <c r="T375" i="7"/>
  <c r="R375" i="7"/>
  <c r="Q375" i="7"/>
  <c r="S375" i="7"/>
  <c r="C695" i="6"/>
  <c r="C695" i="7"/>
  <c r="M695" i="7" s="1"/>
  <c r="G375" i="4"/>
  <c r="H375" i="4" s="1"/>
  <c r="E375" i="6"/>
  <c r="G687" i="5"/>
  <c r="F687" i="5"/>
  <c r="H687" i="5"/>
  <c r="E707" i="4"/>
  <c r="C708" i="4"/>
  <c r="E376" i="7"/>
  <c r="N376" i="7" s="1"/>
  <c r="F697" i="3"/>
  <c r="H696" i="3"/>
  <c r="I696" i="3" s="1"/>
  <c r="G697" i="3"/>
  <c r="J687" i="6" l="1"/>
  <c r="J687" i="7"/>
  <c r="L687" i="6"/>
  <c r="L687" i="7"/>
  <c r="K687" i="6"/>
  <c r="K687" i="7"/>
  <c r="V375" i="7"/>
  <c r="U375" i="7"/>
  <c r="D707" i="6"/>
  <c r="D707" i="7"/>
  <c r="Q376" i="7"/>
  <c r="R376" i="7"/>
  <c r="S376" i="7"/>
  <c r="T376" i="7"/>
  <c r="C696" i="6"/>
  <c r="C696" i="7"/>
  <c r="M696" i="7" s="1"/>
  <c r="G376" i="4"/>
  <c r="H376" i="4" s="1"/>
  <c r="E376" i="6"/>
  <c r="H688" i="5"/>
  <c r="G688" i="5"/>
  <c r="F688" i="5"/>
  <c r="E708" i="4"/>
  <c r="C709" i="4"/>
  <c r="E377" i="7"/>
  <c r="N377" i="7" s="1"/>
  <c r="G698" i="3"/>
  <c r="F698" i="3"/>
  <c r="H697" i="3"/>
  <c r="I697" i="3" s="1"/>
  <c r="K688" i="6" l="1"/>
  <c r="K688" i="7"/>
  <c r="L688" i="6"/>
  <c r="L688" i="7"/>
  <c r="J688" i="6"/>
  <c r="J688" i="7"/>
  <c r="P687" i="7"/>
  <c r="V376" i="7"/>
  <c r="U376" i="7"/>
  <c r="D708" i="6"/>
  <c r="D708" i="7"/>
  <c r="R377" i="7"/>
  <c r="T377" i="7"/>
  <c r="S377" i="7"/>
  <c r="Q377" i="7"/>
  <c r="C697" i="6"/>
  <c r="C697" i="7"/>
  <c r="M697" i="7" s="1"/>
  <c r="G377" i="4"/>
  <c r="H377" i="4" s="1"/>
  <c r="E377" i="6"/>
  <c r="F689" i="5"/>
  <c r="H689" i="5"/>
  <c r="G689" i="5"/>
  <c r="E709" i="4"/>
  <c r="C710" i="4"/>
  <c r="E378" i="7"/>
  <c r="N378" i="7" s="1"/>
  <c r="F699" i="3"/>
  <c r="H698" i="3"/>
  <c r="G699" i="3"/>
  <c r="I698" i="3"/>
  <c r="L689" i="6" l="1"/>
  <c r="L689" i="7"/>
  <c r="K689" i="6"/>
  <c r="K689" i="7"/>
  <c r="J689" i="6"/>
  <c r="J689" i="7"/>
  <c r="P688" i="7"/>
  <c r="V377" i="7"/>
  <c r="U377" i="7"/>
  <c r="D709" i="6"/>
  <c r="D709" i="7"/>
  <c r="R378" i="7"/>
  <c r="T378" i="7"/>
  <c r="S378" i="7"/>
  <c r="Q378" i="7"/>
  <c r="C698" i="6"/>
  <c r="C698" i="7"/>
  <c r="M698" i="7" s="1"/>
  <c r="G378" i="4"/>
  <c r="H378" i="4" s="1"/>
  <c r="E378" i="6"/>
  <c r="G690" i="5"/>
  <c r="F690" i="5"/>
  <c r="H690" i="5"/>
  <c r="E710" i="4"/>
  <c r="C711" i="4"/>
  <c r="E379" i="7"/>
  <c r="N379" i="7" s="1"/>
  <c r="G700" i="3"/>
  <c r="F700" i="3"/>
  <c r="H699" i="3"/>
  <c r="I699" i="3" s="1"/>
  <c r="L690" i="6" l="1"/>
  <c r="L690" i="7"/>
  <c r="J690" i="6"/>
  <c r="J690" i="7"/>
  <c r="P689" i="7"/>
  <c r="K690" i="6"/>
  <c r="K690" i="7"/>
  <c r="U378" i="7"/>
  <c r="V378" i="7"/>
  <c r="D710" i="6"/>
  <c r="D710" i="7"/>
  <c r="T379" i="7"/>
  <c r="S379" i="7"/>
  <c r="Q379" i="7"/>
  <c r="R379" i="7"/>
  <c r="C699" i="6"/>
  <c r="C699" i="7"/>
  <c r="M699" i="7" s="1"/>
  <c r="G379" i="4"/>
  <c r="H379" i="4" s="1"/>
  <c r="E379" i="6"/>
  <c r="F691" i="5"/>
  <c r="H691" i="5"/>
  <c r="G691" i="5"/>
  <c r="E711" i="4"/>
  <c r="C712" i="4"/>
  <c r="E380" i="7"/>
  <c r="N380" i="7" s="1"/>
  <c r="F701" i="3"/>
  <c r="H700" i="3"/>
  <c r="I700" i="3" s="1"/>
  <c r="G701" i="3"/>
  <c r="K691" i="6" l="1"/>
  <c r="K691" i="7"/>
  <c r="L691" i="6"/>
  <c r="L691" i="7"/>
  <c r="P690" i="7"/>
  <c r="J691" i="6"/>
  <c r="J691" i="7"/>
  <c r="D711" i="6"/>
  <c r="D711" i="7"/>
  <c r="U379" i="7"/>
  <c r="V379" i="7"/>
  <c r="S380" i="7"/>
  <c r="R380" i="7"/>
  <c r="T380" i="7"/>
  <c r="Q380" i="7"/>
  <c r="C700" i="6"/>
  <c r="C700" i="7"/>
  <c r="M700" i="7" s="1"/>
  <c r="G380" i="4"/>
  <c r="H380" i="4" s="1"/>
  <c r="E380" i="6"/>
  <c r="G692" i="5"/>
  <c r="H692" i="5"/>
  <c r="F692" i="5"/>
  <c r="E712" i="4"/>
  <c r="C713" i="4"/>
  <c r="E381" i="7"/>
  <c r="N381" i="7" s="1"/>
  <c r="G702" i="3"/>
  <c r="H701" i="3"/>
  <c r="I701" i="3" s="1"/>
  <c r="F702" i="3"/>
  <c r="L692" i="6" l="1"/>
  <c r="L692" i="7"/>
  <c r="J692" i="6"/>
  <c r="J692" i="7"/>
  <c r="K692" i="6"/>
  <c r="K692" i="7"/>
  <c r="P691" i="7"/>
  <c r="D712" i="6"/>
  <c r="D712" i="7"/>
  <c r="U380" i="7"/>
  <c r="V380" i="7"/>
  <c r="T381" i="7"/>
  <c r="R381" i="7"/>
  <c r="Q381" i="7"/>
  <c r="S381" i="7"/>
  <c r="C701" i="6"/>
  <c r="C701" i="7"/>
  <c r="M701" i="7" s="1"/>
  <c r="G381" i="4"/>
  <c r="H381" i="4" s="1"/>
  <c r="E381" i="6"/>
  <c r="G693" i="5"/>
  <c r="F693" i="5"/>
  <c r="H693" i="5"/>
  <c r="E382" i="7"/>
  <c r="N382" i="7" s="1"/>
  <c r="E713" i="4"/>
  <c r="C714" i="4"/>
  <c r="H702" i="3"/>
  <c r="F703" i="3"/>
  <c r="G703" i="3"/>
  <c r="I702" i="3"/>
  <c r="K693" i="6" l="1"/>
  <c r="K693" i="7"/>
  <c r="J693" i="6"/>
  <c r="J693" i="7"/>
  <c r="P692" i="7"/>
  <c r="L693" i="6"/>
  <c r="L693" i="7"/>
  <c r="P693" i="7" s="1"/>
  <c r="Q382" i="7"/>
  <c r="R382" i="7"/>
  <c r="S382" i="7"/>
  <c r="T382" i="7"/>
  <c r="U381" i="7"/>
  <c r="V381" i="7"/>
  <c r="D713" i="6"/>
  <c r="D713" i="7"/>
  <c r="C702" i="6"/>
  <c r="C702" i="7"/>
  <c r="M702" i="7" s="1"/>
  <c r="G382" i="4"/>
  <c r="H382" i="4" s="1"/>
  <c r="E382" i="6"/>
  <c r="H694" i="5"/>
  <c r="G694" i="5"/>
  <c r="F694" i="5"/>
  <c r="E714" i="4"/>
  <c r="C715" i="4"/>
  <c r="E383" i="7"/>
  <c r="N383" i="7" s="1"/>
  <c r="H703" i="3"/>
  <c r="F704" i="3"/>
  <c r="G704" i="3"/>
  <c r="I703" i="3"/>
  <c r="J694" i="6" l="1"/>
  <c r="J694" i="7"/>
  <c r="L694" i="6"/>
  <c r="L694" i="7"/>
  <c r="K694" i="6"/>
  <c r="K694" i="7"/>
  <c r="D714" i="6"/>
  <c r="D714" i="7"/>
  <c r="Q383" i="7"/>
  <c r="R383" i="7"/>
  <c r="S383" i="7"/>
  <c r="T383" i="7"/>
  <c r="U382" i="7"/>
  <c r="V382" i="7"/>
  <c r="C703" i="6"/>
  <c r="C703" i="7"/>
  <c r="M703" i="7" s="1"/>
  <c r="G383" i="4"/>
  <c r="H383" i="4" s="1"/>
  <c r="E383" i="6"/>
  <c r="H695" i="5"/>
  <c r="G695" i="5"/>
  <c r="F695" i="5"/>
  <c r="C716" i="4"/>
  <c r="E715" i="4"/>
  <c r="E384" i="7"/>
  <c r="N384" i="7" s="1"/>
  <c r="F705" i="3"/>
  <c r="H704" i="3"/>
  <c r="G705" i="3"/>
  <c r="I704" i="3"/>
  <c r="J695" i="6" l="1"/>
  <c r="J695" i="7"/>
  <c r="L695" i="6"/>
  <c r="L695" i="7"/>
  <c r="P694" i="7"/>
  <c r="K695" i="6"/>
  <c r="K695" i="7"/>
  <c r="D715" i="6"/>
  <c r="D715" i="7"/>
  <c r="V383" i="7"/>
  <c r="U383" i="7"/>
  <c r="S384" i="7"/>
  <c r="R384" i="7"/>
  <c r="T384" i="7"/>
  <c r="Q384" i="7"/>
  <c r="C704" i="6"/>
  <c r="C704" i="7"/>
  <c r="M704" i="7" s="1"/>
  <c r="G384" i="4"/>
  <c r="H384" i="4" s="1"/>
  <c r="E384" i="6"/>
  <c r="G696" i="5"/>
  <c r="F696" i="5"/>
  <c r="H696" i="5"/>
  <c r="E385" i="7"/>
  <c r="N385" i="7" s="1"/>
  <c r="E716" i="4"/>
  <c r="C717" i="4"/>
  <c r="G706" i="3"/>
  <c r="F706" i="3"/>
  <c r="H705" i="3"/>
  <c r="I705" i="3" s="1"/>
  <c r="K696" i="6" l="1"/>
  <c r="K696" i="7"/>
  <c r="J696" i="6"/>
  <c r="J696" i="7"/>
  <c r="L696" i="6"/>
  <c r="L696" i="7"/>
  <c r="P696" i="7" s="1"/>
  <c r="P695" i="7"/>
  <c r="R385" i="7"/>
  <c r="T385" i="7"/>
  <c r="Q385" i="7"/>
  <c r="S385" i="7"/>
  <c r="D716" i="6"/>
  <c r="D716" i="7"/>
  <c r="U384" i="7"/>
  <c r="V384" i="7"/>
  <c r="C705" i="6"/>
  <c r="C705" i="7"/>
  <c r="M705" i="7" s="1"/>
  <c r="G385" i="4"/>
  <c r="H385" i="4" s="1"/>
  <c r="E385" i="6"/>
  <c r="H697" i="5"/>
  <c r="G697" i="5"/>
  <c r="F697" i="5"/>
  <c r="E717" i="4"/>
  <c r="C718" i="4"/>
  <c r="E386" i="7"/>
  <c r="N386" i="7" s="1"/>
  <c r="F707" i="3"/>
  <c r="H706" i="3"/>
  <c r="I706" i="3" s="1"/>
  <c r="G707" i="3"/>
  <c r="L697" i="6" l="1"/>
  <c r="L697" i="7"/>
  <c r="J697" i="6"/>
  <c r="J697" i="7"/>
  <c r="K697" i="6"/>
  <c r="K697" i="7"/>
  <c r="U385" i="7"/>
  <c r="V385" i="7"/>
  <c r="D717" i="6"/>
  <c r="D717" i="7"/>
  <c r="S386" i="7"/>
  <c r="Q386" i="7"/>
  <c r="R386" i="7"/>
  <c r="T386" i="7"/>
  <c r="C706" i="6"/>
  <c r="C706" i="7"/>
  <c r="M706" i="7" s="1"/>
  <c r="G386" i="4"/>
  <c r="H386" i="4" s="1"/>
  <c r="E386" i="6"/>
  <c r="F698" i="5"/>
  <c r="G698" i="5"/>
  <c r="H698" i="5"/>
  <c r="E718" i="4"/>
  <c r="C719" i="4"/>
  <c r="E387" i="7"/>
  <c r="N387" i="7" s="1"/>
  <c r="G708" i="3"/>
  <c r="H707" i="3"/>
  <c r="I707" i="3" s="1"/>
  <c r="F708" i="3"/>
  <c r="J698" i="6" l="1"/>
  <c r="J698" i="7"/>
  <c r="L698" i="6"/>
  <c r="L698" i="7"/>
  <c r="K698" i="6"/>
  <c r="K698" i="7"/>
  <c r="P697" i="7"/>
  <c r="D718" i="6"/>
  <c r="D718" i="7"/>
  <c r="V386" i="7"/>
  <c r="U386" i="7"/>
  <c r="Q387" i="7"/>
  <c r="S387" i="7"/>
  <c r="T387" i="7"/>
  <c r="R387" i="7"/>
  <c r="C707" i="6"/>
  <c r="C707" i="7"/>
  <c r="M707" i="7" s="1"/>
  <c r="G387" i="4"/>
  <c r="H387" i="4" s="1"/>
  <c r="E387" i="6"/>
  <c r="G699" i="5"/>
  <c r="F699" i="5"/>
  <c r="H699" i="5"/>
  <c r="E719" i="4"/>
  <c r="C720" i="4"/>
  <c r="E388" i="7"/>
  <c r="N388" i="7" s="1"/>
  <c r="F709" i="3"/>
  <c r="H708" i="3"/>
  <c r="G709" i="3"/>
  <c r="I708" i="3"/>
  <c r="J699" i="6" l="1"/>
  <c r="J699" i="7"/>
  <c r="P698" i="7"/>
  <c r="L699" i="6"/>
  <c r="L699" i="7"/>
  <c r="K699" i="6"/>
  <c r="K699" i="7"/>
  <c r="D719" i="6"/>
  <c r="D719" i="7"/>
  <c r="V387" i="7"/>
  <c r="U387" i="7"/>
  <c r="S388" i="7"/>
  <c r="T388" i="7"/>
  <c r="Q388" i="7"/>
  <c r="R388" i="7"/>
  <c r="C708" i="6"/>
  <c r="C708" i="7"/>
  <c r="M708" i="7" s="1"/>
  <c r="G388" i="4"/>
  <c r="H388" i="4" s="1"/>
  <c r="E388" i="6"/>
  <c r="H700" i="5"/>
  <c r="G700" i="5"/>
  <c r="F700" i="5"/>
  <c r="E720" i="4"/>
  <c r="C721" i="4"/>
  <c r="E389" i="7"/>
  <c r="N389" i="7" s="1"/>
  <c r="G710" i="3"/>
  <c r="H709" i="3"/>
  <c r="I709" i="3" s="1"/>
  <c r="F710" i="3"/>
  <c r="K700" i="6" l="1"/>
  <c r="K700" i="7"/>
  <c r="J700" i="6"/>
  <c r="J700" i="7"/>
  <c r="L700" i="6"/>
  <c r="L700" i="7"/>
  <c r="P700" i="7" s="1"/>
  <c r="P699" i="7"/>
  <c r="D720" i="6"/>
  <c r="D720" i="7"/>
  <c r="U388" i="7"/>
  <c r="V388" i="7"/>
  <c r="Q389" i="7"/>
  <c r="T389" i="7"/>
  <c r="R389" i="7"/>
  <c r="S389" i="7"/>
  <c r="C709" i="6"/>
  <c r="C709" i="7"/>
  <c r="M709" i="7" s="1"/>
  <c r="G389" i="4"/>
  <c r="H389" i="4" s="1"/>
  <c r="E389" i="6"/>
  <c r="H701" i="5"/>
  <c r="G701" i="5"/>
  <c r="F701" i="5"/>
  <c r="E721" i="4"/>
  <c r="C722" i="4"/>
  <c r="E390" i="7"/>
  <c r="N390" i="7" s="1"/>
  <c r="H710" i="3"/>
  <c r="F711" i="3"/>
  <c r="I710" i="3"/>
  <c r="G711" i="3"/>
  <c r="L701" i="6" l="1"/>
  <c r="L701" i="7"/>
  <c r="K701" i="6"/>
  <c r="K701" i="7"/>
  <c r="J701" i="6"/>
  <c r="J701" i="7"/>
  <c r="U389" i="7"/>
  <c r="V389" i="7"/>
  <c r="D721" i="6"/>
  <c r="D721" i="7"/>
  <c r="R390" i="7"/>
  <c r="Q390" i="7"/>
  <c r="S390" i="7"/>
  <c r="T390" i="7"/>
  <c r="C710" i="6"/>
  <c r="C710" i="7"/>
  <c r="M710" i="7" s="1"/>
  <c r="G390" i="4"/>
  <c r="H390" i="4" s="1"/>
  <c r="E390" i="6"/>
  <c r="G702" i="5"/>
  <c r="F702" i="5"/>
  <c r="H702" i="5"/>
  <c r="E722" i="4"/>
  <c r="C723" i="4"/>
  <c r="E391" i="7"/>
  <c r="N391" i="7" s="1"/>
  <c r="G712" i="3"/>
  <c r="F712" i="3"/>
  <c r="H711" i="3"/>
  <c r="I711" i="3" s="1"/>
  <c r="L702" i="6" l="1"/>
  <c r="L702" i="7"/>
  <c r="K702" i="6"/>
  <c r="K702" i="7"/>
  <c r="P701" i="7"/>
  <c r="J702" i="6"/>
  <c r="J702" i="7"/>
  <c r="D722" i="6"/>
  <c r="D722" i="7"/>
  <c r="U390" i="7"/>
  <c r="V390" i="7"/>
  <c r="R391" i="7"/>
  <c r="T391" i="7"/>
  <c r="Q391" i="7"/>
  <c r="S391" i="7"/>
  <c r="C711" i="6"/>
  <c r="C711" i="7"/>
  <c r="M711" i="7" s="1"/>
  <c r="G391" i="4"/>
  <c r="H391" i="4" s="1"/>
  <c r="E391" i="6"/>
  <c r="H703" i="5"/>
  <c r="G703" i="5"/>
  <c r="F703" i="5"/>
  <c r="E723" i="4"/>
  <c r="C724" i="4"/>
  <c r="E392" i="7"/>
  <c r="N392" i="7" s="1"/>
  <c r="H712" i="3"/>
  <c r="F713" i="3"/>
  <c r="I712" i="3"/>
  <c r="G713" i="3"/>
  <c r="K703" i="6" l="1"/>
  <c r="K703" i="7"/>
  <c r="J703" i="6"/>
  <c r="J703" i="7"/>
  <c r="P702" i="7"/>
  <c r="L703" i="6"/>
  <c r="L703" i="7"/>
  <c r="P703" i="7" s="1"/>
  <c r="D723" i="6"/>
  <c r="D723" i="7"/>
  <c r="V391" i="7"/>
  <c r="U391" i="7"/>
  <c r="R392" i="7"/>
  <c r="T392" i="7"/>
  <c r="S392" i="7"/>
  <c r="Q392" i="7"/>
  <c r="C712" i="6"/>
  <c r="C712" i="7"/>
  <c r="M712" i="7" s="1"/>
  <c r="G392" i="4"/>
  <c r="H392" i="4" s="1"/>
  <c r="E392" i="6"/>
  <c r="H704" i="5"/>
  <c r="G704" i="5"/>
  <c r="F704" i="5"/>
  <c r="E724" i="4"/>
  <c r="C725" i="4"/>
  <c r="E393" i="7"/>
  <c r="N393" i="7" s="1"/>
  <c r="G714" i="3"/>
  <c r="F714" i="3"/>
  <c r="H713" i="3"/>
  <c r="I713" i="3" s="1"/>
  <c r="L704" i="6" l="1"/>
  <c r="L704" i="7"/>
  <c r="K704" i="6"/>
  <c r="K704" i="7"/>
  <c r="J704" i="6"/>
  <c r="J704" i="7"/>
  <c r="D724" i="6"/>
  <c r="D724" i="7"/>
  <c r="U392" i="7"/>
  <c r="V392" i="7"/>
  <c r="S393" i="7"/>
  <c r="R393" i="7"/>
  <c r="Q393" i="7"/>
  <c r="T393" i="7"/>
  <c r="C713" i="6"/>
  <c r="C713" i="7"/>
  <c r="M713" i="7" s="1"/>
  <c r="G393" i="4"/>
  <c r="H393" i="4" s="1"/>
  <c r="E393" i="6"/>
  <c r="G705" i="5"/>
  <c r="F705" i="5"/>
  <c r="H705" i="5"/>
  <c r="E725" i="4"/>
  <c r="C726" i="4"/>
  <c r="E394" i="7"/>
  <c r="N394" i="7" s="1"/>
  <c r="G715" i="3"/>
  <c r="H714" i="3"/>
  <c r="I714" i="3" s="1"/>
  <c r="F715" i="3"/>
  <c r="J705" i="6" l="1"/>
  <c r="J705" i="7"/>
  <c r="L705" i="6"/>
  <c r="L705" i="7"/>
  <c r="P704" i="7"/>
  <c r="K705" i="6"/>
  <c r="K705" i="7"/>
  <c r="D725" i="6"/>
  <c r="D725" i="7"/>
  <c r="V393" i="7"/>
  <c r="U393" i="7"/>
  <c r="Q394" i="7"/>
  <c r="T394" i="7"/>
  <c r="R394" i="7"/>
  <c r="S394" i="7"/>
  <c r="C714" i="6"/>
  <c r="C714" i="7"/>
  <c r="M714" i="7" s="1"/>
  <c r="G394" i="4"/>
  <c r="H394" i="4" s="1"/>
  <c r="E394" i="6"/>
  <c r="F706" i="5"/>
  <c r="H706" i="5"/>
  <c r="G706" i="5"/>
  <c r="E726" i="4"/>
  <c r="C727" i="4"/>
  <c r="E395" i="7"/>
  <c r="N395" i="7" s="1"/>
  <c r="H715" i="3"/>
  <c r="I715" i="3" s="1"/>
  <c r="F716" i="3"/>
  <c r="G716" i="3"/>
  <c r="J706" i="6" l="1"/>
  <c r="J706" i="7"/>
  <c r="K706" i="6"/>
  <c r="K706" i="7"/>
  <c r="P705" i="7"/>
  <c r="L706" i="6"/>
  <c r="L706" i="7"/>
  <c r="P706" i="7" s="1"/>
  <c r="D726" i="6"/>
  <c r="D726" i="7"/>
  <c r="V394" i="7"/>
  <c r="U394" i="7"/>
  <c r="R395" i="7"/>
  <c r="S395" i="7"/>
  <c r="T395" i="7"/>
  <c r="Q395" i="7"/>
  <c r="C715" i="6"/>
  <c r="C715" i="7"/>
  <c r="M715" i="7" s="1"/>
  <c r="G395" i="4"/>
  <c r="H395" i="4" s="1"/>
  <c r="E395" i="6"/>
  <c r="H707" i="5"/>
  <c r="G707" i="5"/>
  <c r="F707" i="5"/>
  <c r="E727" i="4"/>
  <c r="C728" i="4"/>
  <c r="E396" i="7"/>
  <c r="N396" i="7" s="1"/>
  <c r="H716" i="3"/>
  <c r="F717" i="3"/>
  <c r="G717" i="3"/>
  <c r="I716" i="3"/>
  <c r="K707" i="6" l="1"/>
  <c r="K707" i="7"/>
  <c r="L707" i="6"/>
  <c r="L707" i="7"/>
  <c r="J707" i="6"/>
  <c r="J707" i="7"/>
  <c r="D727" i="6"/>
  <c r="D727" i="7"/>
  <c r="V395" i="7"/>
  <c r="U395" i="7"/>
  <c r="T396" i="7"/>
  <c r="S396" i="7"/>
  <c r="R396" i="7"/>
  <c r="Q396" i="7"/>
  <c r="C716" i="6"/>
  <c r="C716" i="7"/>
  <c r="M716" i="7" s="1"/>
  <c r="G396" i="4"/>
  <c r="H396" i="4" s="1"/>
  <c r="E396" i="6"/>
  <c r="G708" i="5"/>
  <c r="F708" i="5"/>
  <c r="H708" i="5"/>
  <c r="E728" i="4"/>
  <c r="C729" i="4"/>
  <c r="E397" i="7"/>
  <c r="N397" i="7" s="1"/>
  <c r="G718" i="3"/>
  <c r="F718" i="3"/>
  <c r="H717" i="3"/>
  <c r="I717" i="3" s="1"/>
  <c r="K708" i="6" l="1"/>
  <c r="K708" i="7"/>
  <c r="L708" i="6"/>
  <c r="L708" i="7"/>
  <c r="J708" i="6"/>
  <c r="J708" i="7"/>
  <c r="P707" i="7"/>
  <c r="V396" i="7"/>
  <c r="U396" i="7"/>
  <c r="D728" i="6"/>
  <c r="D728" i="7"/>
  <c r="R397" i="7"/>
  <c r="S397" i="7"/>
  <c r="Q397" i="7"/>
  <c r="T397" i="7"/>
  <c r="C717" i="6"/>
  <c r="C717" i="7"/>
  <c r="M717" i="7" s="1"/>
  <c r="G397" i="4"/>
  <c r="H397" i="4" s="1"/>
  <c r="E397" i="6"/>
  <c r="F709" i="5"/>
  <c r="H709" i="5"/>
  <c r="G709" i="5"/>
  <c r="E729" i="4"/>
  <c r="C730" i="4"/>
  <c r="E398" i="7"/>
  <c r="N398" i="7" s="1"/>
  <c r="F719" i="3"/>
  <c r="H718" i="3"/>
  <c r="I718" i="3" s="1"/>
  <c r="G719" i="3"/>
  <c r="K709" i="6" l="1"/>
  <c r="K709" i="7"/>
  <c r="L709" i="6"/>
  <c r="L709" i="7"/>
  <c r="J709" i="6"/>
  <c r="J709" i="7"/>
  <c r="P708" i="7"/>
  <c r="D729" i="6"/>
  <c r="D729" i="7"/>
  <c r="U397" i="7"/>
  <c r="V397" i="7"/>
  <c r="S398" i="7"/>
  <c r="T398" i="7"/>
  <c r="R398" i="7"/>
  <c r="Q398" i="7"/>
  <c r="C718" i="6"/>
  <c r="C718" i="7"/>
  <c r="M718" i="7" s="1"/>
  <c r="G398" i="4"/>
  <c r="H398" i="4" s="1"/>
  <c r="E398" i="6"/>
  <c r="G710" i="5"/>
  <c r="F710" i="5"/>
  <c r="H710" i="5"/>
  <c r="E730" i="4"/>
  <c r="C731" i="4"/>
  <c r="E399" i="7"/>
  <c r="N399" i="7" s="1"/>
  <c r="G720" i="3"/>
  <c r="H719" i="3"/>
  <c r="I719" i="3" s="1"/>
  <c r="F720" i="3"/>
  <c r="L710" i="6" l="1"/>
  <c r="L710" i="7"/>
  <c r="J710" i="6"/>
  <c r="J710" i="7"/>
  <c r="P709" i="7"/>
  <c r="K710" i="6"/>
  <c r="K710" i="7"/>
  <c r="U398" i="7"/>
  <c r="V398" i="7"/>
  <c r="D730" i="6"/>
  <c r="D730" i="7"/>
  <c r="T399" i="7"/>
  <c r="Q399" i="7"/>
  <c r="S399" i="7"/>
  <c r="R399" i="7"/>
  <c r="C719" i="6"/>
  <c r="C719" i="7"/>
  <c r="M719" i="7" s="1"/>
  <c r="G399" i="4"/>
  <c r="H399" i="4" s="1"/>
  <c r="E399" i="6"/>
  <c r="G711" i="5"/>
  <c r="F711" i="5"/>
  <c r="H711" i="5"/>
  <c r="E731" i="4"/>
  <c r="C732" i="4"/>
  <c r="E400" i="7"/>
  <c r="N400" i="7" s="1"/>
  <c r="F721" i="3"/>
  <c r="H720" i="3"/>
  <c r="I720" i="3" s="1"/>
  <c r="G721" i="3"/>
  <c r="J711" i="6" l="1"/>
  <c r="J711" i="7"/>
  <c r="L711" i="6"/>
  <c r="L711" i="7"/>
  <c r="P710" i="7"/>
  <c r="K711" i="6"/>
  <c r="K711" i="7"/>
  <c r="U399" i="7"/>
  <c r="V399" i="7"/>
  <c r="D731" i="6"/>
  <c r="D731" i="7"/>
  <c r="S400" i="7"/>
  <c r="Q400" i="7"/>
  <c r="T400" i="7"/>
  <c r="R400" i="7"/>
  <c r="C720" i="6"/>
  <c r="C720" i="7"/>
  <c r="M720" i="7" s="1"/>
  <c r="G400" i="4"/>
  <c r="H400" i="4" s="1"/>
  <c r="E400" i="6"/>
  <c r="H712" i="5"/>
  <c r="G712" i="5"/>
  <c r="F712" i="5"/>
  <c r="E732" i="4"/>
  <c r="C733" i="4"/>
  <c r="E401" i="7"/>
  <c r="N401" i="7" s="1"/>
  <c r="G722" i="3"/>
  <c r="H721" i="3"/>
  <c r="I721" i="3" s="1"/>
  <c r="F722" i="3"/>
  <c r="L712" i="6" l="1"/>
  <c r="L712" i="7"/>
  <c r="K712" i="6"/>
  <c r="K712" i="7"/>
  <c r="J712" i="6"/>
  <c r="J712" i="7"/>
  <c r="P711" i="7"/>
  <c r="D732" i="6"/>
  <c r="D732" i="7"/>
  <c r="V400" i="7"/>
  <c r="U400" i="7"/>
  <c r="T401" i="7"/>
  <c r="Q401" i="7"/>
  <c r="R401" i="7"/>
  <c r="S401" i="7"/>
  <c r="C721" i="6"/>
  <c r="C721" i="7"/>
  <c r="M721" i="7" s="1"/>
  <c r="G401" i="4"/>
  <c r="H401" i="4" s="1"/>
  <c r="E401" i="6"/>
  <c r="H713" i="5"/>
  <c r="G713" i="5"/>
  <c r="F713" i="5"/>
  <c r="E733" i="4"/>
  <c r="C734" i="4"/>
  <c r="E402" i="7"/>
  <c r="N402" i="7" s="1"/>
  <c r="F723" i="3"/>
  <c r="H722" i="3"/>
  <c r="G723" i="3"/>
  <c r="I722" i="3"/>
  <c r="K713" i="6" l="1"/>
  <c r="K713" i="7"/>
  <c r="P712" i="7"/>
  <c r="J713" i="6"/>
  <c r="J713" i="7"/>
  <c r="L713" i="6"/>
  <c r="L713" i="7"/>
  <c r="P713" i="7" s="1"/>
  <c r="D733" i="6"/>
  <c r="D733" i="7"/>
  <c r="V401" i="7"/>
  <c r="U401" i="7"/>
  <c r="T402" i="7"/>
  <c r="S402" i="7"/>
  <c r="R402" i="7"/>
  <c r="Q402" i="7"/>
  <c r="C722" i="6"/>
  <c r="C722" i="7"/>
  <c r="M722" i="7" s="1"/>
  <c r="G402" i="4"/>
  <c r="H402" i="4" s="1"/>
  <c r="E402" i="6"/>
  <c r="G714" i="5"/>
  <c r="F714" i="5"/>
  <c r="H714" i="5"/>
  <c r="E734" i="4"/>
  <c r="C735" i="4"/>
  <c r="E403" i="7"/>
  <c r="N403" i="7" s="1"/>
  <c r="G724" i="3"/>
  <c r="H723" i="3"/>
  <c r="I723" i="3" s="1"/>
  <c r="F724" i="3"/>
  <c r="K714" i="6" l="1"/>
  <c r="K714" i="7"/>
  <c r="L714" i="6"/>
  <c r="L714" i="7"/>
  <c r="J714" i="6"/>
  <c r="J714" i="7"/>
  <c r="D734" i="6"/>
  <c r="D734" i="7"/>
  <c r="U402" i="7"/>
  <c r="V402" i="7"/>
  <c r="T403" i="7"/>
  <c r="Q403" i="7"/>
  <c r="R403" i="7"/>
  <c r="S403" i="7"/>
  <c r="C723" i="6"/>
  <c r="C723" i="7"/>
  <c r="M723" i="7" s="1"/>
  <c r="G403" i="4"/>
  <c r="H403" i="4" s="1"/>
  <c r="E403" i="6"/>
  <c r="H715" i="5"/>
  <c r="F715" i="5"/>
  <c r="G715" i="5"/>
  <c r="E735" i="4"/>
  <c r="C736" i="4"/>
  <c r="E404" i="7"/>
  <c r="N404" i="7" s="1"/>
  <c r="G725" i="3"/>
  <c r="F725" i="3"/>
  <c r="H724" i="3"/>
  <c r="I724" i="3" s="1"/>
  <c r="L715" i="6" l="1"/>
  <c r="L715" i="7"/>
  <c r="J715" i="6"/>
  <c r="J715" i="7"/>
  <c r="P714" i="7"/>
  <c r="K715" i="6"/>
  <c r="K715" i="7"/>
  <c r="D735" i="6"/>
  <c r="D735" i="7"/>
  <c r="U403" i="7"/>
  <c r="V403" i="7"/>
  <c r="R404" i="7"/>
  <c r="Q404" i="7"/>
  <c r="S404" i="7"/>
  <c r="T404" i="7"/>
  <c r="C724" i="6"/>
  <c r="C724" i="7"/>
  <c r="M724" i="7" s="1"/>
  <c r="G404" i="4"/>
  <c r="H404" i="4" s="1"/>
  <c r="E404" i="6"/>
  <c r="F716" i="5"/>
  <c r="H716" i="5"/>
  <c r="G716" i="5"/>
  <c r="E736" i="4"/>
  <c r="C737" i="4"/>
  <c r="E405" i="7"/>
  <c r="N405" i="7" s="1"/>
  <c r="H725" i="3"/>
  <c r="I725" i="3" s="1"/>
  <c r="F726" i="3"/>
  <c r="G726" i="3"/>
  <c r="L716" i="6" l="1"/>
  <c r="L716" i="7"/>
  <c r="K716" i="6"/>
  <c r="K716" i="7"/>
  <c r="P715" i="7"/>
  <c r="J716" i="6"/>
  <c r="J716" i="7"/>
  <c r="U404" i="7"/>
  <c r="V404" i="7"/>
  <c r="D736" i="6"/>
  <c r="D736" i="7"/>
  <c r="R405" i="7"/>
  <c r="T405" i="7"/>
  <c r="S405" i="7"/>
  <c r="Q405" i="7"/>
  <c r="C725" i="6"/>
  <c r="C725" i="7"/>
  <c r="M725" i="7" s="1"/>
  <c r="G405" i="4"/>
  <c r="H405" i="4" s="1"/>
  <c r="E405" i="6"/>
  <c r="G717" i="5"/>
  <c r="F717" i="5"/>
  <c r="H717" i="5"/>
  <c r="E737" i="4"/>
  <c r="C738" i="4"/>
  <c r="E406" i="7"/>
  <c r="N406" i="7" s="1"/>
  <c r="G727" i="3"/>
  <c r="F727" i="3"/>
  <c r="H726" i="3"/>
  <c r="I726" i="3" s="1"/>
  <c r="J717" i="6" l="1"/>
  <c r="J717" i="7"/>
  <c r="L717" i="6"/>
  <c r="L717" i="7"/>
  <c r="P716" i="7"/>
  <c r="K717" i="6"/>
  <c r="K717" i="7"/>
  <c r="D737" i="6"/>
  <c r="D737" i="7"/>
  <c r="U405" i="7"/>
  <c r="V405" i="7"/>
  <c r="T406" i="7"/>
  <c r="R406" i="7"/>
  <c r="Q406" i="7"/>
  <c r="S406" i="7"/>
  <c r="C726" i="6"/>
  <c r="C726" i="7"/>
  <c r="M726" i="7" s="1"/>
  <c r="G406" i="4"/>
  <c r="H406" i="4" s="1"/>
  <c r="E406" i="6"/>
  <c r="H718" i="5"/>
  <c r="G718" i="5"/>
  <c r="F718" i="5"/>
  <c r="E738" i="4"/>
  <c r="C739" i="4"/>
  <c r="E407" i="7"/>
  <c r="N407" i="7" s="1"/>
  <c r="H727" i="3"/>
  <c r="I727" i="3" s="1"/>
  <c r="F728" i="3"/>
  <c r="G728" i="3"/>
  <c r="L718" i="6" l="1"/>
  <c r="L718" i="7"/>
  <c r="J718" i="6"/>
  <c r="J718" i="7"/>
  <c r="P717" i="7"/>
  <c r="K718" i="6"/>
  <c r="K718" i="7"/>
  <c r="D738" i="6"/>
  <c r="D738" i="7"/>
  <c r="V406" i="7"/>
  <c r="U406" i="7"/>
  <c r="T407" i="7"/>
  <c r="Q407" i="7"/>
  <c r="R407" i="7"/>
  <c r="S407" i="7"/>
  <c r="C727" i="6"/>
  <c r="C727" i="7"/>
  <c r="M727" i="7" s="1"/>
  <c r="G407" i="4"/>
  <c r="H407" i="4" s="1"/>
  <c r="E407" i="6"/>
  <c r="H719" i="5"/>
  <c r="G719" i="5"/>
  <c r="F719" i="5"/>
  <c r="E739" i="4"/>
  <c r="C740" i="4"/>
  <c r="E408" i="7"/>
  <c r="N408" i="7" s="1"/>
  <c r="F729" i="3"/>
  <c r="H728" i="3"/>
  <c r="G729" i="3"/>
  <c r="I728" i="3"/>
  <c r="J719" i="6" l="1"/>
  <c r="J719" i="7"/>
  <c r="L719" i="6"/>
  <c r="L719" i="7"/>
  <c r="P718" i="7"/>
  <c r="K719" i="6"/>
  <c r="K719" i="7"/>
  <c r="U407" i="7"/>
  <c r="V407" i="7"/>
  <c r="D739" i="6"/>
  <c r="D739" i="7"/>
  <c r="T408" i="7"/>
  <c r="S408" i="7"/>
  <c r="R408" i="7"/>
  <c r="Q408" i="7"/>
  <c r="C728" i="6"/>
  <c r="C728" i="7"/>
  <c r="M728" i="7" s="1"/>
  <c r="G408" i="4"/>
  <c r="H408" i="4" s="1"/>
  <c r="E408" i="6"/>
  <c r="G720" i="5"/>
  <c r="F720" i="5"/>
  <c r="H720" i="5"/>
  <c r="E740" i="4"/>
  <c r="C741" i="4"/>
  <c r="E409" i="7"/>
  <c r="N409" i="7" s="1"/>
  <c r="G730" i="3"/>
  <c r="H729" i="3"/>
  <c r="I729" i="3" s="1"/>
  <c r="F730" i="3"/>
  <c r="K720" i="6" l="1"/>
  <c r="K720" i="7"/>
  <c r="J720" i="6"/>
  <c r="J720" i="7"/>
  <c r="L720" i="6"/>
  <c r="L720" i="7"/>
  <c r="P720" i="7" s="1"/>
  <c r="P719" i="7"/>
  <c r="R409" i="7"/>
  <c r="S409" i="7"/>
  <c r="T409" i="7"/>
  <c r="Q409" i="7"/>
  <c r="D740" i="6"/>
  <c r="D740" i="7"/>
  <c r="U408" i="7"/>
  <c r="V408" i="7"/>
  <c r="C729" i="6"/>
  <c r="C729" i="7"/>
  <c r="M729" i="7" s="1"/>
  <c r="G409" i="4"/>
  <c r="H409" i="4" s="1"/>
  <c r="E409" i="6"/>
  <c r="H721" i="5"/>
  <c r="G721" i="5"/>
  <c r="F721" i="5"/>
  <c r="E741" i="4"/>
  <c r="C742" i="4"/>
  <c r="E410" i="7"/>
  <c r="N410" i="7" s="1"/>
  <c r="H730" i="3"/>
  <c r="F731" i="3"/>
  <c r="I730" i="3"/>
  <c r="G731" i="3"/>
  <c r="K721" i="6" l="1"/>
  <c r="K721" i="7"/>
  <c r="J721" i="6"/>
  <c r="J721" i="7"/>
  <c r="L721" i="6"/>
  <c r="L721" i="7"/>
  <c r="P721" i="7" s="1"/>
  <c r="D741" i="6"/>
  <c r="D741" i="7"/>
  <c r="U409" i="7"/>
  <c r="V409" i="7"/>
  <c r="Q410" i="7"/>
  <c r="S410" i="7"/>
  <c r="T410" i="7"/>
  <c r="R410" i="7"/>
  <c r="C730" i="6"/>
  <c r="C730" i="7"/>
  <c r="M730" i="7" s="1"/>
  <c r="G410" i="4"/>
  <c r="H410" i="4" s="1"/>
  <c r="E410" i="6"/>
  <c r="H722" i="5"/>
  <c r="G722" i="5"/>
  <c r="F722" i="5"/>
  <c r="E742" i="4"/>
  <c r="C743" i="4"/>
  <c r="E411" i="7"/>
  <c r="N411" i="7" s="1"/>
  <c r="G732" i="3"/>
  <c r="H731" i="3"/>
  <c r="I731" i="3" s="1"/>
  <c r="F732" i="3"/>
  <c r="K722" i="6" l="1"/>
  <c r="K722" i="7"/>
  <c r="J722" i="6"/>
  <c r="J722" i="7"/>
  <c r="L722" i="6"/>
  <c r="L722" i="7"/>
  <c r="P722" i="7" s="1"/>
  <c r="D742" i="6"/>
  <c r="D742" i="7"/>
  <c r="U410" i="7"/>
  <c r="V410" i="7"/>
  <c r="Q411" i="7"/>
  <c r="T411" i="7"/>
  <c r="R411" i="7"/>
  <c r="S411" i="7"/>
  <c r="C731" i="6"/>
  <c r="C731" i="7"/>
  <c r="M731" i="7" s="1"/>
  <c r="G411" i="4"/>
  <c r="H411" i="4" s="1"/>
  <c r="E411" i="6"/>
  <c r="G723" i="5"/>
  <c r="F723" i="5"/>
  <c r="H723" i="5"/>
  <c r="E743" i="4"/>
  <c r="C744" i="4"/>
  <c r="E412" i="7"/>
  <c r="N412" i="7" s="1"/>
  <c r="F733" i="3"/>
  <c r="H732" i="3"/>
  <c r="I732" i="3" s="1"/>
  <c r="G733" i="3"/>
  <c r="J723" i="6" l="1"/>
  <c r="J723" i="7"/>
  <c r="L723" i="6"/>
  <c r="L723" i="7"/>
  <c r="K723" i="6"/>
  <c r="K723" i="7"/>
  <c r="D743" i="6"/>
  <c r="D743" i="7"/>
  <c r="V411" i="7"/>
  <c r="U411" i="7"/>
  <c r="S412" i="7"/>
  <c r="R412" i="7"/>
  <c r="T412" i="7"/>
  <c r="Q412" i="7"/>
  <c r="C732" i="6"/>
  <c r="C732" i="7"/>
  <c r="M732" i="7" s="1"/>
  <c r="G412" i="4"/>
  <c r="H412" i="4" s="1"/>
  <c r="E412" i="6"/>
  <c r="H724" i="5"/>
  <c r="G724" i="5"/>
  <c r="F724" i="5"/>
  <c r="E744" i="4"/>
  <c r="C745" i="4"/>
  <c r="E413" i="7"/>
  <c r="N413" i="7" s="1"/>
  <c r="G734" i="3"/>
  <c r="F734" i="3"/>
  <c r="H733" i="3"/>
  <c r="I733" i="3" s="1"/>
  <c r="L724" i="6" l="1"/>
  <c r="L724" i="7"/>
  <c r="K724" i="6"/>
  <c r="K724" i="7"/>
  <c r="J724" i="6"/>
  <c r="J724" i="7"/>
  <c r="P723" i="7"/>
  <c r="V412" i="7"/>
  <c r="U412" i="7"/>
  <c r="D744" i="6"/>
  <c r="D744" i="7"/>
  <c r="Q413" i="7"/>
  <c r="S413" i="7"/>
  <c r="R413" i="7"/>
  <c r="T413" i="7"/>
  <c r="C733" i="6"/>
  <c r="C733" i="7"/>
  <c r="M733" i="7" s="1"/>
  <c r="G413" i="4"/>
  <c r="H413" i="4" s="1"/>
  <c r="E413" i="6"/>
  <c r="H725" i="5"/>
  <c r="G725" i="5"/>
  <c r="F725" i="5"/>
  <c r="E745" i="4"/>
  <c r="C746" i="4"/>
  <c r="E414" i="7"/>
  <c r="N414" i="7" s="1"/>
  <c r="H734" i="3"/>
  <c r="F735" i="3"/>
  <c r="I734" i="3"/>
  <c r="G735" i="3"/>
  <c r="K725" i="6" l="1"/>
  <c r="K725" i="7"/>
  <c r="J725" i="6"/>
  <c r="J725" i="7"/>
  <c r="P724" i="7"/>
  <c r="L725" i="6"/>
  <c r="L725" i="7"/>
  <c r="P725" i="7" s="1"/>
  <c r="V413" i="7"/>
  <c r="U413" i="7"/>
  <c r="D745" i="6"/>
  <c r="D745" i="7"/>
  <c r="T414" i="7"/>
  <c r="Q414" i="7"/>
  <c r="S414" i="7"/>
  <c r="R414" i="7"/>
  <c r="C734" i="6"/>
  <c r="C734" i="7"/>
  <c r="M734" i="7" s="1"/>
  <c r="G414" i="4"/>
  <c r="H414" i="4" s="1"/>
  <c r="E414" i="6"/>
  <c r="G726" i="5"/>
  <c r="F726" i="5"/>
  <c r="H726" i="5"/>
  <c r="E746" i="4"/>
  <c r="C747" i="4"/>
  <c r="E415" i="7"/>
  <c r="N415" i="7" s="1"/>
  <c r="G736" i="3"/>
  <c r="F736" i="3"/>
  <c r="H735" i="3"/>
  <c r="I735" i="3" s="1"/>
  <c r="L726" i="6" l="1"/>
  <c r="L726" i="7"/>
  <c r="K726" i="6"/>
  <c r="K726" i="7"/>
  <c r="J726" i="6"/>
  <c r="J726" i="7"/>
  <c r="U414" i="7"/>
  <c r="V414" i="7"/>
  <c r="D746" i="6"/>
  <c r="D746" i="7"/>
  <c r="T415" i="7"/>
  <c r="R415" i="7"/>
  <c r="Q415" i="7"/>
  <c r="S415" i="7"/>
  <c r="C735" i="6"/>
  <c r="C735" i="7"/>
  <c r="M735" i="7" s="1"/>
  <c r="G415" i="4"/>
  <c r="H415" i="4" s="1"/>
  <c r="E415" i="6"/>
  <c r="F727" i="5"/>
  <c r="H727" i="5"/>
  <c r="G727" i="5"/>
  <c r="E747" i="4"/>
  <c r="C748" i="4"/>
  <c r="E416" i="7"/>
  <c r="N416" i="7" s="1"/>
  <c r="H736" i="3"/>
  <c r="F737" i="3"/>
  <c r="I736" i="3"/>
  <c r="G737" i="3"/>
  <c r="K727" i="6" l="1"/>
  <c r="K727" i="7"/>
  <c r="P726" i="7"/>
  <c r="L727" i="6"/>
  <c r="L727" i="7"/>
  <c r="J727" i="6"/>
  <c r="J727" i="7"/>
  <c r="U415" i="7"/>
  <c r="V415" i="7"/>
  <c r="D747" i="6"/>
  <c r="D747" i="7"/>
  <c r="S416" i="7"/>
  <c r="T416" i="7"/>
  <c r="R416" i="7"/>
  <c r="Q416" i="7"/>
  <c r="C736" i="6"/>
  <c r="C736" i="7"/>
  <c r="M736" i="7" s="1"/>
  <c r="G416" i="4"/>
  <c r="H416" i="4" s="1"/>
  <c r="E416" i="6"/>
  <c r="H728" i="5"/>
  <c r="G728" i="5"/>
  <c r="F728" i="5"/>
  <c r="E748" i="4"/>
  <c r="C749" i="4"/>
  <c r="E417" i="7"/>
  <c r="N417" i="7" s="1"/>
  <c r="G738" i="3"/>
  <c r="F738" i="3"/>
  <c r="H737" i="3"/>
  <c r="I737" i="3" s="1"/>
  <c r="L728" i="6" l="1"/>
  <c r="L728" i="7"/>
  <c r="P727" i="7"/>
  <c r="J728" i="6"/>
  <c r="J728" i="7"/>
  <c r="K728" i="6"/>
  <c r="K728" i="7"/>
  <c r="D748" i="6"/>
  <c r="D748" i="7"/>
  <c r="U416" i="7"/>
  <c r="V416" i="7"/>
  <c r="R417" i="7"/>
  <c r="S417" i="7"/>
  <c r="Q417" i="7"/>
  <c r="T417" i="7"/>
  <c r="C737" i="6"/>
  <c r="C737" i="7"/>
  <c r="M737" i="7" s="1"/>
  <c r="G417" i="4"/>
  <c r="H417" i="4" s="1"/>
  <c r="E417" i="6"/>
  <c r="G729" i="5"/>
  <c r="F729" i="5"/>
  <c r="H729" i="5"/>
  <c r="E749" i="4"/>
  <c r="C750" i="4"/>
  <c r="E418" i="7"/>
  <c r="N418" i="7" s="1"/>
  <c r="H738" i="3"/>
  <c r="F739" i="3"/>
  <c r="I738" i="3"/>
  <c r="G739" i="3"/>
  <c r="K729" i="6" l="1"/>
  <c r="K729" i="7"/>
  <c r="L729" i="6"/>
  <c r="L729" i="7"/>
  <c r="P728" i="7"/>
  <c r="J729" i="6"/>
  <c r="J729" i="7"/>
  <c r="D749" i="6"/>
  <c r="D749" i="7"/>
  <c r="U417" i="7"/>
  <c r="V417" i="7"/>
  <c r="S418" i="7"/>
  <c r="R418" i="7"/>
  <c r="T418" i="7"/>
  <c r="Q418" i="7"/>
  <c r="C738" i="6"/>
  <c r="C738" i="7"/>
  <c r="M738" i="7" s="1"/>
  <c r="G418" i="4"/>
  <c r="H418" i="4" s="1"/>
  <c r="E418" i="6"/>
  <c r="H730" i="5"/>
  <c r="G730" i="5"/>
  <c r="F730" i="5"/>
  <c r="E750" i="4"/>
  <c r="C751" i="4"/>
  <c r="E419" i="7"/>
  <c r="N419" i="7" s="1"/>
  <c r="F740" i="3"/>
  <c r="H739" i="3"/>
  <c r="G740" i="3"/>
  <c r="I739" i="3"/>
  <c r="J730" i="6" l="1"/>
  <c r="J730" i="7"/>
  <c r="L730" i="6"/>
  <c r="L730" i="7"/>
  <c r="P729" i="7"/>
  <c r="K730" i="6"/>
  <c r="K730" i="7"/>
  <c r="D750" i="6"/>
  <c r="D750" i="7"/>
  <c r="V418" i="7"/>
  <c r="U418" i="7"/>
  <c r="Q419" i="7"/>
  <c r="S419" i="7"/>
  <c r="T419" i="7"/>
  <c r="R419" i="7"/>
  <c r="C739" i="6"/>
  <c r="C739" i="7"/>
  <c r="M739" i="7" s="1"/>
  <c r="G419" i="4"/>
  <c r="H419" i="4" s="1"/>
  <c r="E419" i="6"/>
  <c r="H731" i="5"/>
  <c r="G731" i="5"/>
  <c r="F731" i="5"/>
  <c r="E751" i="4"/>
  <c r="C752" i="4"/>
  <c r="E420" i="7"/>
  <c r="N420" i="7" s="1"/>
  <c r="G741" i="3"/>
  <c r="H740" i="3"/>
  <c r="I740" i="3" s="1"/>
  <c r="F741" i="3"/>
  <c r="K731" i="6" l="1"/>
  <c r="K731" i="7"/>
  <c r="L731" i="6"/>
  <c r="L731" i="7"/>
  <c r="J731" i="6"/>
  <c r="J731" i="7"/>
  <c r="P730" i="7"/>
  <c r="U419" i="7"/>
  <c r="V419" i="7"/>
  <c r="D751" i="6"/>
  <c r="D751" i="7"/>
  <c r="Q420" i="7"/>
  <c r="S420" i="7"/>
  <c r="R420" i="7"/>
  <c r="T420" i="7"/>
  <c r="C740" i="6"/>
  <c r="C740" i="7"/>
  <c r="M740" i="7" s="1"/>
  <c r="G420" i="4"/>
  <c r="H420" i="4" s="1"/>
  <c r="E420" i="6"/>
  <c r="G732" i="5"/>
  <c r="F732" i="5"/>
  <c r="H732" i="5"/>
  <c r="E752" i="4"/>
  <c r="C753" i="4"/>
  <c r="E421" i="7"/>
  <c r="N421" i="7" s="1"/>
  <c r="F742" i="3"/>
  <c r="H741" i="3"/>
  <c r="G742" i="3"/>
  <c r="I741" i="3"/>
  <c r="P731" i="7" l="1"/>
  <c r="L732" i="6"/>
  <c r="L732" i="7"/>
  <c r="J732" i="6"/>
  <c r="J732" i="7"/>
  <c r="K732" i="6"/>
  <c r="K732" i="7"/>
  <c r="D752" i="6"/>
  <c r="D752" i="7"/>
  <c r="V420" i="7"/>
  <c r="U420" i="7"/>
  <c r="S421" i="7"/>
  <c r="R421" i="7"/>
  <c r="T421" i="7"/>
  <c r="Q421" i="7"/>
  <c r="C741" i="6"/>
  <c r="C741" i="7"/>
  <c r="M741" i="7" s="1"/>
  <c r="G421" i="4"/>
  <c r="H421" i="4" s="1"/>
  <c r="E421" i="6"/>
  <c r="H733" i="5"/>
  <c r="G733" i="5"/>
  <c r="F733" i="5"/>
  <c r="E753" i="4"/>
  <c r="C754" i="4"/>
  <c r="E422" i="7"/>
  <c r="N422" i="7" s="1"/>
  <c r="G743" i="3"/>
  <c r="H742" i="3"/>
  <c r="I742" i="3" s="1"/>
  <c r="F743" i="3"/>
  <c r="J733" i="6" l="1"/>
  <c r="J733" i="7"/>
  <c r="L733" i="6"/>
  <c r="L733" i="7"/>
  <c r="K733" i="6"/>
  <c r="K733" i="7"/>
  <c r="P732" i="7"/>
  <c r="D753" i="6"/>
  <c r="D753" i="7"/>
  <c r="V421" i="7"/>
  <c r="U421" i="7"/>
  <c r="T422" i="7"/>
  <c r="S422" i="7"/>
  <c r="R422" i="7"/>
  <c r="Q422" i="7"/>
  <c r="C742" i="6"/>
  <c r="C742" i="7"/>
  <c r="M742" i="7" s="1"/>
  <c r="G422" i="4"/>
  <c r="H422" i="4" s="1"/>
  <c r="E422" i="6"/>
  <c r="F734" i="5"/>
  <c r="H734" i="5"/>
  <c r="G734" i="5"/>
  <c r="E754" i="4"/>
  <c r="C755" i="4"/>
  <c r="E423" i="7"/>
  <c r="N423" i="7" s="1"/>
  <c r="H743" i="3"/>
  <c r="F744" i="3"/>
  <c r="G744" i="3"/>
  <c r="I743" i="3"/>
  <c r="J734" i="6" l="1"/>
  <c r="J734" i="7"/>
  <c r="L734" i="6"/>
  <c r="L734" i="7"/>
  <c r="K734" i="6"/>
  <c r="K734" i="7"/>
  <c r="P733" i="7"/>
  <c r="U422" i="7"/>
  <c r="V422" i="7"/>
  <c r="D754" i="6"/>
  <c r="D754" i="7"/>
  <c r="R423" i="7"/>
  <c r="T423" i="7"/>
  <c r="S423" i="7"/>
  <c r="Q423" i="7"/>
  <c r="C743" i="6"/>
  <c r="C743" i="7"/>
  <c r="M743" i="7" s="1"/>
  <c r="G423" i="4"/>
  <c r="H423" i="4" s="1"/>
  <c r="E423" i="6"/>
  <c r="G735" i="5"/>
  <c r="F735" i="5"/>
  <c r="H735" i="5"/>
  <c r="E755" i="4"/>
  <c r="C756" i="4"/>
  <c r="E424" i="7"/>
  <c r="N424" i="7" s="1"/>
  <c r="F745" i="3"/>
  <c r="H744" i="3"/>
  <c r="I744" i="3"/>
  <c r="G745" i="3"/>
  <c r="L735" i="6" l="1"/>
  <c r="L735" i="7"/>
  <c r="J735" i="6"/>
  <c r="J735" i="7"/>
  <c r="K735" i="6"/>
  <c r="K735" i="7"/>
  <c r="P734" i="7"/>
  <c r="D755" i="6"/>
  <c r="D755" i="7"/>
  <c r="U423" i="7"/>
  <c r="V423" i="7"/>
  <c r="T424" i="7"/>
  <c r="S424" i="7"/>
  <c r="R424" i="7"/>
  <c r="Q424" i="7"/>
  <c r="C744" i="6"/>
  <c r="C744" i="7"/>
  <c r="M744" i="7" s="1"/>
  <c r="G424" i="4"/>
  <c r="H424" i="4" s="1"/>
  <c r="E424" i="6"/>
  <c r="G736" i="5"/>
  <c r="F736" i="5"/>
  <c r="H736" i="5"/>
  <c r="E756" i="4"/>
  <c r="C757" i="4"/>
  <c r="E425" i="7"/>
  <c r="N425" i="7" s="1"/>
  <c r="G746" i="3"/>
  <c r="F746" i="3"/>
  <c r="H745" i="3"/>
  <c r="I745" i="3" s="1"/>
  <c r="L736" i="6" l="1"/>
  <c r="L736" i="7"/>
  <c r="K736" i="6"/>
  <c r="K736" i="7"/>
  <c r="P735" i="7"/>
  <c r="J736" i="6"/>
  <c r="J736" i="7"/>
  <c r="U424" i="7"/>
  <c r="V424" i="7"/>
  <c r="D756" i="6"/>
  <c r="D756" i="7"/>
  <c r="R425" i="7"/>
  <c r="T425" i="7"/>
  <c r="Q425" i="7"/>
  <c r="S425" i="7"/>
  <c r="C745" i="6"/>
  <c r="C745" i="7"/>
  <c r="M745" i="7" s="1"/>
  <c r="G425" i="4"/>
  <c r="H425" i="4" s="1"/>
  <c r="E425" i="6"/>
  <c r="H737" i="5"/>
  <c r="G737" i="5"/>
  <c r="F737" i="5"/>
  <c r="E757" i="4"/>
  <c r="C758" i="4"/>
  <c r="E426" i="7"/>
  <c r="N426" i="7" s="1"/>
  <c r="F747" i="3"/>
  <c r="H746" i="3"/>
  <c r="I746" i="3" s="1"/>
  <c r="G747" i="3"/>
  <c r="L737" i="6" l="1"/>
  <c r="L737" i="7"/>
  <c r="J737" i="6"/>
  <c r="J737" i="7"/>
  <c r="P736" i="7"/>
  <c r="K737" i="6"/>
  <c r="K737" i="7"/>
  <c r="U425" i="7"/>
  <c r="V425" i="7"/>
  <c r="D757" i="6"/>
  <c r="D757" i="7"/>
  <c r="T426" i="7"/>
  <c r="Q426" i="7"/>
  <c r="S426" i="7"/>
  <c r="R426" i="7"/>
  <c r="C746" i="6"/>
  <c r="C746" i="7"/>
  <c r="M746" i="7" s="1"/>
  <c r="G426" i="4"/>
  <c r="H426" i="4" s="1"/>
  <c r="E426" i="6"/>
  <c r="G738" i="5"/>
  <c r="F738" i="5"/>
  <c r="H738" i="5"/>
  <c r="E758" i="4"/>
  <c r="C759" i="4"/>
  <c r="E427" i="7"/>
  <c r="N427" i="7" s="1"/>
  <c r="G748" i="3"/>
  <c r="F748" i="3"/>
  <c r="H747" i="3"/>
  <c r="I747" i="3" s="1"/>
  <c r="L738" i="6" l="1"/>
  <c r="L738" i="7"/>
  <c r="J738" i="6"/>
  <c r="J738" i="7"/>
  <c r="P737" i="7"/>
  <c r="K738" i="6"/>
  <c r="K738" i="7"/>
  <c r="U426" i="7"/>
  <c r="V426" i="7"/>
  <c r="D758" i="6"/>
  <c r="D758" i="7"/>
  <c r="Q427" i="7"/>
  <c r="T427" i="7"/>
  <c r="R427" i="7"/>
  <c r="S427" i="7"/>
  <c r="C747" i="6"/>
  <c r="C747" i="7"/>
  <c r="M747" i="7" s="1"/>
  <c r="G427" i="4"/>
  <c r="H427" i="4" s="1"/>
  <c r="E427" i="6"/>
  <c r="G739" i="5"/>
  <c r="F739" i="5"/>
  <c r="H739" i="5"/>
  <c r="E759" i="4"/>
  <c r="C760" i="4"/>
  <c r="E428" i="7"/>
  <c r="N428" i="7" s="1"/>
  <c r="G749" i="3"/>
  <c r="H748" i="3"/>
  <c r="I748" i="3" s="1"/>
  <c r="F749" i="3"/>
  <c r="L739" i="6" l="1"/>
  <c r="L739" i="7"/>
  <c r="J739" i="6"/>
  <c r="J739" i="7"/>
  <c r="K739" i="6"/>
  <c r="K739" i="7"/>
  <c r="P738" i="7"/>
  <c r="D759" i="6"/>
  <c r="D759" i="7"/>
  <c r="U427" i="7"/>
  <c r="V427" i="7"/>
  <c r="T428" i="7"/>
  <c r="R428" i="7"/>
  <c r="S428" i="7"/>
  <c r="Q428" i="7"/>
  <c r="C748" i="6"/>
  <c r="C748" i="7"/>
  <c r="M748" i="7" s="1"/>
  <c r="G428" i="4"/>
  <c r="H428" i="4" s="1"/>
  <c r="E428" i="6"/>
  <c r="H740" i="5"/>
  <c r="G740" i="5"/>
  <c r="F740" i="5"/>
  <c r="E760" i="4"/>
  <c r="C761" i="4"/>
  <c r="E429" i="7"/>
  <c r="N429" i="7" s="1"/>
  <c r="G750" i="3"/>
  <c r="H749" i="3"/>
  <c r="I749" i="3" s="1"/>
  <c r="F750" i="3"/>
  <c r="J740" i="6" l="1"/>
  <c r="J740" i="7"/>
  <c r="K740" i="6"/>
  <c r="K740" i="7"/>
  <c r="P739" i="7"/>
  <c r="L740" i="6"/>
  <c r="L740" i="7"/>
  <c r="P740" i="7" s="1"/>
  <c r="D760" i="6"/>
  <c r="D760" i="7"/>
  <c r="V428" i="7"/>
  <c r="U428" i="7"/>
  <c r="Q429" i="7"/>
  <c r="T429" i="7"/>
  <c r="S429" i="7"/>
  <c r="R429" i="7"/>
  <c r="C749" i="6"/>
  <c r="C749" i="7"/>
  <c r="M749" i="7" s="1"/>
  <c r="G429" i="4"/>
  <c r="H429" i="4" s="1"/>
  <c r="E429" i="6"/>
  <c r="G741" i="5"/>
  <c r="F741" i="5"/>
  <c r="H741" i="5"/>
  <c r="E761" i="4"/>
  <c r="C762" i="4"/>
  <c r="E430" i="7"/>
  <c r="N430" i="7" s="1"/>
  <c r="H750" i="3"/>
  <c r="F751" i="3"/>
  <c r="G751" i="3"/>
  <c r="I750" i="3"/>
  <c r="K741" i="6" l="1"/>
  <c r="K741" i="7"/>
  <c r="L741" i="6"/>
  <c r="L741" i="7"/>
  <c r="J741" i="6"/>
  <c r="J741" i="7"/>
  <c r="U429" i="7"/>
  <c r="V429" i="7"/>
  <c r="Q430" i="7"/>
  <c r="R430" i="7"/>
  <c r="T430" i="7"/>
  <c r="S430" i="7"/>
  <c r="D761" i="6"/>
  <c r="D761" i="7"/>
  <c r="C750" i="6"/>
  <c r="C750" i="7"/>
  <c r="M750" i="7" s="1"/>
  <c r="G430" i="4"/>
  <c r="H430" i="4" s="1"/>
  <c r="E430" i="6"/>
  <c r="H742" i="5"/>
  <c r="G742" i="5"/>
  <c r="F742" i="5"/>
  <c r="E762" i="4"/>
  <c r="C763" i="4"/>
  <c r="E431" i="7"/>
  <c r="N431" i="7" s="1"/>
  <c r="G752" i="3"/>
  <c r="H751" i="3"/>
  <c r="I751" i="3" s="1"/>
  <c r="F752" i="3"/>
  <c r="K742" i="6" l="1"/>
  <c r="K742" i="7"/>
  <c r="P741" i="7"/>
  <c r="J742" i="6"/>
  <c r="J742" i="7"/>
  <c r="L742" i="6"/>
  <c r="L742" i="7"/>
  <c r="P742" i="7" s="1"/>
  <c r="D762" i="6"/>
  <c r="D762" i="7"/>
  <c r="V430" i="7"/>
  <c r="U430" i="7"/>
  <c r="R431" i="7"/>
  <c r="Q431" i="7"/>
  <c r="T431" i="7"/>
  <c r="S431" i="7"/>
  <c r="C751" i="6"/>
  <c r="C751" i="7"/>
  <c r="M751" i="7" s="1"/>
  <c r="G431" i="4"/>
  <c r="H431" i="4" s="1"/>
  <c r="E431" i="6"/>
  <c r="H743" i="5"/>
  <c r="G743" i="5"/>
  <c r="F743" i="5"/>
  <c r="E763" i="4"/>
  <c r="C764" i="4"/>
  <c r="E432" i="7"/>
  <c r="N432" i="7" s="1"/>
  <c r="G753" i="3"/>
  <c r="F753" i="3"/>
  <c r="H752" i="3"/>
  <c r="I752" i="3" s="1"/>
  <c r="L743" i="6" l="1"/>
  <c r="L743" i="7"/>
  <c r="J743" i="6"/>
  <c r="J743" i="7"/>
  <c r="K743" i="6"/>
  <c r="K743" i="7"/>
  <c r="D763" i="6"/>
  <c r="D763" i="7"/>
  <c r="U431" i="7"/>
  <c r="V431" i="7"/>
  <c r="R432" i="7"/>
  <c r="T432" i="7"/>
  <c r="Q432" i="7"/>
  <c r="S432" i="7"/>
  <c r="C752" i="6"/>
  <c r="C752" i="7"/>
  <c r="M752" i="7" s="1"/>
  <c r="G432" i="4"/>
  <c r="H432" i="4" s="1"/>
  <c r="E432" i="6"/>
  <c r="G744" i="5"/>
  <c r="F744" i="5"/>
  <c r="H744" i="5"/>
  <c r="E764" i="4"/>
  <c r="C765" i="4"/>
  <c r="E433" i="7"/>
  <c r="N433" i="7" s="1"/>
  <c r="H753" i="3"/>
  <c r="I753" i="3" s="1"/>
  <c r="F754" i="3"/>
  <c r="G754" i="3"/>
  <c r="L744" i="6" l="1"/>
  <c r="L744" i="7"/>
  <c r="K744" i="6"/>
  <c r="K744" i="7"/>
  <c r="P743" i="7"/>
  <c r="J744" i="6"/>
  <c r="J744" i="7"/>
  <c r="D764" i="6"/>
  <c r="D764" i="7"/>
  <c r="V432" i="7"/>
  <c r="U432" i="7"/>
  <c r="T433" i="7"/>
  <c r="R433" i="7"/>
  <c r="S433" i="7"/>
  <c r="Q433" i="7"/>
  <c r="C753" i="6"/>
  <c r="C753" i="7"/>
  <c r="M753" i="7" s="1"/>
  <c r="G433" i="4"/>
  <c r="H433" i="4" s="1"/>
  <c r="E433" i="6"/>
  <c r="F745" i="5"/>
  <c r="H745" i="5"/>
  <c r="G745" i="5"/>
  <c r="E765" i="4"/>
  <c r="C766" i="4"/>
  <c r="E434" i="7"/>
  <c r="N434" i="7" s="1"/>
  <c r="G755" i="3"/>
  <c r="F755" i="3"/>
  <c r="H754" i="3"/>
  <c r="I754" i="3" s="1"/>
  <c r="K745" i="6" l="1"/>
  <c r="K745" i="7"/>
  <c r="P744" i="7"/>
  <c r="L745" i="6"/>
  <c r="L745" i="7"/>
  <c r="J745" i="6"/>
  <c r="J745" i="7"/>
  <c r="D765" i="6"/>
  <c r="D765" i="7"/>
  <c r="U433" i="7"/>
  <c r="V433" i="7"/>
  <c r="R434" i="7"/>
  <c r="Q434" i="7"/>
  <c r="S434" i="7"/>
  <c r="T434" i="7"/>
  <c r="C754" i="6"/>
  <c r="C754" i="7"/>
  <c r="M754" i="7" s="1"/>
  <c r="G434" i="4"/>
  <c r="H434" i="4" s="1"/>
  <c r="E434" i="6"/>
  <c r="H746" i="5"/>
  <c r="G746" i="5"/>
  <c r="F746" i="5"/>
  <c r="E766" i="4"/>
  <c r="C767" i="4"/>
  <c r="E435" i="7"/>
  <c r="N435" i="7" s="1"/>
  <c r="G756" i="3"/>
  <c r="H755" i="3"/>
  <c r="I755" i="3" s="1"/>
  <c r="F756" i="3"/>
  <c r="J746" i="6" l="1"/>
  <c r="J746" i="7"/>
  <c r="L746" i="6"/>
  <c r="L746" i="7"/>
  <c r="K746" i="6"/>
  <c r="K746" i="7"/>
  <c r="P745" i="7"/>
  <c r="D766" i="6"/>
  <c r="D766" i="7"/>
  <c r="U434" i="7"/>
  <c r="V434" i="7"/>
  <c r="R435" i="7"/>
  <c r="T435" i="7"/>
  <c r="Q435" i="7"/>
  <c r="S435" i="7"/>
  <c r="C755" i="6"/>
  <c r="C755" i="7"/>
  <c r="M755" i="7" s="1"/>
  <c r="G435" i="4"/>
  <c r="H435" i="4" s="1"/>
  <c r="E435" i="6"/>
  <c r="G747" i="5"/>
  <c r="F747" i="5"/>
  <c r="H747" i="5"/>
  <c r="E767" i="4"/>
  <c r="C768" i="4"/>
  <c r="E436" i="7"/>
  <c r="N436" i="7" s="1"/>
  <c r="F757" i="3"/>
  <c r="H756" i="3"/>
  <c r="I756" i="3" s="1"/>
  <c r="G757" i="3"/>
  <c r="J747" i="6" l="1"/>
  <c r="J747" i="7"/>
  <c r="L747" i="6"/>
  <c r="L747" i="7"/>
  <c r="K747" i="6"/>
  <c r="K747" i="7"/>
  <c r="P746" i="7"/>
  <c r="U435" i="7"/>
  <c r="V435" i="7"/>
  <c r="D767" i="6"/>
  <c r="D767" i="7"/>
  <c r="Q436" i="7"/>
  <c r="R436" i="7"/>
  <c r="S436" i="7"/>
  <c r="T436" i="7"/>
  <c r="C756" i="6"/>
  <c r="C756" i="7"/>
  <c r="M756" i="7" s="1"/>
  <c r="G436" i="4"/>
  <c r="H436" i="4" s="1"/>
  <c r="E436" i="6"/>
  <c r="H748" i="5"/>
  <c r="G748" i="5"/>
  <c r="F748" i="5"/>
  <c r="E768" i="4"/>
  <c r="C769" i="4"/>
  <c r="E437" i="7"/>
  <c r="N437" i="7" s="1"/>
  <c r="G758" i="3"/>
  <c r="F758" i="3"/>
  <c r="H757" i="3"/>
  <c r="I757" i="3" s="1"/>
  <c r="K748" i="6" l="1"/>
  <c r="K748" i="7"/>
  <c r="L748" i="6"/>
  <c r="L748" i="7"/>
  <c r="P747" i="7"/>
  <c r="J748" i="6"/>
  <c r="J748" i="7"/>
  <c r="D768" i="6"/>
  <c r="D768" i="7"/>
  <c r="V436" i="7"/>
  <c r="U436" i="7"/>
  <c r="S437" i="7"/>
  <c r="R437" i="7"/>
  <c r="Q437" i="7"/>
  <c r="T437" i="7"/>
  <c r="C757" i="6"/>
  <c r="C757" i="7"/>
  <c r="M757" i="7" s="1"/>
  <c r="G437" i="4"/>
  <c r="H437" i="4" s="1"/>
  <c r="E437" i="6"/>
  <c r="F749" i="5"/>
  <c r="H749" i="5"/>
  <c r="G749" i="5"/>
  <c r="E769" i="4"/>
  <c r="C770" i="4"/>
  <c r="E438" i="7"/>
  <c r="N438" i="7" s="1"/>
  <c r="H758" i="3"/>
  <c r="F759" i="3"/>
  <c r="I758" i="3"/>
  <c r="G759" i="3"/>
  <c r="L749" i="6" l="1"/>
  <c r="L749" i="7"/>
  <c r="K749" i="6"/>
  <c r="K749" i="7"/>
  <c r="J749" i="6"/>
  <c r="J749" i="7"/>
  <c r="P748" i="7"/>
  <c r="D769" i="6"/>
  <c r="D769" i="7"/>
  <c r="U437" i="7"/>
  <c r="V437" i="7"/>
  <c r="Q438" i="7"/>
  <c r="R438" i="7"/>
  <c r="S438" i="7"/>
  <c r="T438" i="7"/>
  <c r="C758" i="6"/>
  <c r="C758" i="7"/>
  <c r="M758" i="7" s="1"/>
  <c r="G438" i="4"/>
  <c r="H438" i="4" s="1"/>
  <c r="E438" i="6"/>
  <c r="G750" i="5"/>
  <c r="F750" i="5"/>
  <c r="H750" i="5"/>
  <c r="E770" i="4"/>
  <c r="C771" i="4"/>
  <c r="E439" i="7"/>
  <c r="N439" i="7" s="1"/>
  <c r="G760" i="3"/>
  <c r="F760" i="3"/>
  <c r="H759" i="3"/>
  <c r="I759" i="3" s="1"/>
  <c r="J750" i="6" l="1"/>
  <c r="J750" i="7"/>
  <c r="P749" i="7"/>
  <c r="L750" i="6"/>
  <c r="L750" i="7"/>
  <c r="K750" i="6"/>
  <c r="K750" i="7"/>
  <c r="D770" i="6"/>
  <c r="D770" i="7"/>
  <c r="V438" i="7"/>
  <c r="U438" i="7"/>
  <c r="S439" i="7"/>
  <c r="Q439" i="7"/>
  <c r="T439" i="7"/>
  <c r="R439" i="7"/>
  <c r="C759" i="6"/>
  <c r="C759" i="7"/>
  <c r="M759" i="7" s="1"/>
  <c r="G439" i="4"/>
  <c r="H439" i="4" s="1"/>
  <c r="E439" i="6"/>
  <c r="H751" i="5"/>
  <c r="G751" i="5"/>
  <c r="F751" i="5"/>
  <c r="E771" i="4"/>
  <c r="C772" i="4"/>
  <c r="E440" i="7"/>
  <c r="N440" i="7" s="1"/>
  <c r="H760" i="3"/>
  <c r="F761" i="3"/>
  <c r="I760" i="3"/>
  <c r="G761" i="3"/>
  <c r="L751" i="6" l="1"/>
  <c r="L751" i="7"/>
  <c r="J751" i="6"/>
  <c r="J751" i="7"/>
  <c r="K751" i="6"/>
  <c r="K751" i="7"/>
  <c r="P750" i="7"/>
  <c r="D771" i="6"/>
  <c r="D771" i="7"/>
  <c r="U439" i="7"/>
  <c r="V439" i="7"/>
  <c r="S440" i="7"/>
  <c r="T440" i="7"/>
  <c r="R440" i="7"/>
  <c r="Q440" i="7"/>
  <c r="C760" i="6"/>
  <c r="C760" i="7"/>
  <c r="M760" i="7" s="1"/>
  <c r="G440" i="4"/>
  <c r="H440" i="4" s="1"/>
  <c r="E440" i="6"/>
  <c r="F752" i="5"/>
  <c r="H752" i="5"/>
  <c r="G752" i="5"/>
  <c r="E772" i="4"/>
  <c r="C773" i="4"/>
  <c r="E441" i="7"/>
  <c r="N441" i="7" s="1"/>
  <c r="F762" i="3"/>
  <c r="H761" i="3"/>
  <c r="I761" i="3" s="1"/>
  <c r="G762" i="3"/>
  <c r="J752" i="6" l="1"/>
  <c r="J752" i="7"/>
  <c r="K752" i="6"/>
  <c r="K752" i="7"/>
  <c r="P751" i="7"/>
  <c r="L752" i="6"/>
  <c r="L752" i="7"/>
  <c r="P752" i="7" s="1"/>
  <c r="D772" i="6"/>
  <c r="D772" i="7"/>
  <c r="U440" i="7"/>
  <c r="V440" i="7"/>
  <c r="R441" i="7"/>
  <c r="T441" i="7"/>
  <c r="Q441" i="7"/>
  <c r="S441" i="7"/>
  <c r="C761" i="6"/>
  <c r="C761" i="7"/>
  <c r="M761" i="7" s="1"/>
  <c r="G441" i="4"/>
  <c r="H441" i="4" s="1"/>
  <c r="E441" i="6"/>
  <c r="G753" i="5"/>
  <c r="F753" i="5"/>
  <c r="H753" i="5"/>
  <c r="E773" i="4"/>
  <c r="C774" i="4"/>
  <c r="E442" i="7"/>
  <c r="N442" i="7" s="1"/>
  <c r="G763" i="3"/>
  <c r="H762" i="3"/>
  <c r="I762" i="3" s="1"/>
  <c r="F763" i="3"/>
  <c r="L753" i="6" l="1"/>
  <c r="L753" i="7"/>
  <c r="K753" i="6"/>
  <c r="K753" i="7"/>
  <c r="J753" i="6"/>
  <c r="J753" i="7"/>
  <c r="D773" i="6"/>
  <c r="D773" i="7"/>
  <c r="U441" i="7"/>
  <c r="V441" i="7"/>
  <c r="T442" i="7"/>
  <c r="R442" i="7"/>
  <c r="Q442" i="7"/>
  <c r="S442" i="7"/>
  <c r="C762" i="6"/>
  <c r="C762" i="7"/>
  <c r="M762" i="7" s="1"/>
  <c r="G442" i="4"/>
  <c r="H442" i="4" s="1"/>
  <c r="E442" i="6"/>
  <c r="F754" i="5"/>
  <c r="H754" i="5"/>
  <c r="G754" i="5"/>
  <c r="E774" i="4"/>
  <c r="C775" i="4"/>
  <c r="E443" i="7"/>
  <c r="N443" i="7" s="1"/>
  <c r="G764" i="3"/>
  <c r="F764" i="3"/>
  <c r="H763" i="3"/>
  <c r="I763" i="3" s="1"/>
  <c r="K754" i="6" l="1"/>
  <c r="K754" i="7"/>
  <c r="J754" i="6"/>
  <c r="J754" i="7"/>
  <c r="L754" i="6"/>
  <c r="L754" i="7"/>
  <c r="P754" i="7" s="1"/>
  <c r="P753" i="7"/>
  <c r="U442" i="7"/>
  <c r="V442" i="7"/>
  <c r="D774" i="6"/>
  <c r="D774" i="7"/>
  <c r="Q443" i="7"/>
  <c r="T443" i="7"/>
  <c r="S443" i="7"/>
  <c r="R443" i="7"/>
  <c r="C763" i="6"/>
  <c r="C763" i="7"/>
  <c r="M763" i="7" s="1"/>
  <c r="G443" i="4"/>
  <c r="H443" i="4" s="1"/>
  <c r="E443" i="6"/>
  <c r="H755" i="5"/>
  <c r="G755" i="5"/>
  <c r="F755" i="5"/>
  <c r="E775" i="4"/>
  <c r="C776" i="4"/>
  <c r="E444" i="7"/>
  <c r="N444" i="7" s="1"/>
  <c r="H764" i="3"/>
  <c r="F765" i="3"/>
  <c r="G765" i="3"/>
  <c r="I764" i="3"/>
  <c r="J755" i="6" l="1"/>
  <c r="J755" i="7"/>
  <c r="K755" i="6"/>
  <c r="K755" i="7"/>
  <c r="L755" i="6"/>
  <c r="L755" i="7"/>
  <c r="P755" i="7" s="1"/>
  <c r="D775" i="6"/>
  <c r="D775" i="7"/>
  <c r="V443" i="7"/>
  <c r="U443" i="7"/>
  <c r="R444" i="7"/>
  <c r="T444" i="7"/>
  <c r="S444" i="7"/>
  <c r="Q444" i="7"/>
  <c r="C764" i="6"/>
  <c r="C764" i="7"/>
  <c r="M764" i="7" s="1"/>
  <c r="G444" i="4"/>
  <c r="H444" i="4" s="1"/>
  <c r="E444" i="6"/>
  <c r="G756" i="5"/>
  <c r="F756" i="5"/>
  <c r="H756" i="5"/>
  <c r="E776" i="4"/>
  <c r="C777" i="4"/>
  <c r="E445" i="7"/>
  <c r="N445" i="7" s="1"/>
  <c r="F766" i="3"/>
  <c r="H765" i="3"/>
  <c r="I765" i="3"/>
  <c r="G766" i="3"/>
  <c r="J756" i="6" l="1"/>
  <c r="J756" i="7"/>
  <c r="K756" i="6"/>
  <c r="K756" i="7"/>
  <c r="L756" i="6"/>
  <c r="L756" i="7"/>
  <c r="P756" i="7" s="1"/>
  <c r="D776" i="6"/>
  <c r="D776" i="7"/>
  <c r="V444" i="7"/>
  <c r="U444" i="7"/>
  <c r="S445" i="7"/>
  <c r="Q445" i="7"/>
  <c r="T445" i="7"/>
  <c r="R445" i="7"/>
  <c r="C765" i="6"/>
  <c r="C765" i="7"/>
  <c r="M765" i="7" s="1"/>
  <c r="G445" i="4"/>
  <c r="H445" i="4" s="1"/>
  <c r="E445" i="6"/>
  <c r="H757" i="5"/>
  <c r="G757" i="5"/>
  <c r="F757" i="5"/>
  <c r="E777" i="4"/>
  <c r="C778" i="4"/>
  <c r="E446" i="7"/>
  <c r="N446" i="7" s="1"/>
  <c r="G767" i="3"/>
  <c r="F767" i="3"/>
  <c r="H766" i="3"/>
  <c r="I766" i="3" s="1"/>
  <c r="L757" i="6" l="1"/>
  <c r="L757" i="7"/>
  <c r="K757" i="6"/>
  <c r="K757" i="7"/>
  <c r="J757" i="6"/>
  <c r="J757" i="7"/>
  <c r="D777" i="6"/>
  <c r="D777" i="7"/>
  <c r="U445" i="7"/>
  <c r="V445" i="7"/>
  <c r="T446" i="7"/>
  <c r="Q446" i="7"/>
  <c r="R446" i="7"/>
  <c r="S446" i="7"/>
  <c r="C766" i="6"/>
  <c r="C766" i="7"/>
  <c r="M766" i="7" s="1"/>
  <c r="G446" i="4"/>
  <c r="H446" i="4" s="1"/>
  <c r="E446" i="6"/>
  <c r="H758" i="5"/>
  <c r="F758" i="5"/>
  <c r="G758" i="5"/>
  <c r="E778" i="4"/>
  <c r="C779" i="4"/>
  <c r="E447" i="7"/>
  <c r="N447" i="7" s="1"/>
  <c r="G768" i="3"/>
  <c r="H767" i="3"/>
  <c r="I767" i="3" s="1"/>
  <c r="F768" i="3"/>
  <c r="K758" i="6" l="1"/>
  <c r="K758" i="7"/>
  <c r="L758" i="6"/>
  <c r="L758" i="7"/>
  <c r="J758" i="6"/>
  <c r="J758" i="7"/>
  <c r="P757" i="7"/>
  <c r="D778" i="6"/>
  <c r="D778" i="7"/>
  <c r="U446" i="7"/>
  <c r="V446" i="7"/>
  <c r="T447" i="7"/>
  <c r="Q447" i="7"/>
  <c r="S447" i="7"/>
  <c r="R447" i="7"/>
  <c r="C767" i="6"/>
  <c r="C767" i="7"/>
  <c r="M767" i="7" s="1"/>
  <c r="G447" i="4"/>
  <c r="H447" i="4" s="1"/>
  <c r="E447" i="6"/>
  <c r="G759" i="5"/>
  <c r="F759" i="5"/>
  <c r="H759" i="5"/>
  <c r="E779" i="4"/>
  <c r="C780" i="4"/>
  <c r="E448" i="7"/>
  <c r="N448" i="7" s="1"/>
  <c r="F769" i="3"/>
  <c r="H768" i="3"/>
  <c r="G769" i="3"/>
  <c r="I768" i="3"/>
  <c r="L759" i="6" l="1"/>
  <c r="L759" i="7"/>
  <c r="J759" i="6"/>
  <c r="J759" i="7"/>
  <c r="K759" i="6"/>
  <c r="K759" i="7"/>
  <c r="P758" i="7"/>
  <c r="D779" i="6"/>
  <c r="D779" i="7"/>
  <c r="V447" i="7"/>
  <c r="U447" i="7"/>
  <c r="S448" i="7"/>
  <c r="Q448" i="7"/>
  <c r="T448" i="7"/>
  <c r="R448" i="7"/>
  <c r="C768" i="6"/>
  <c r="C768" i="7"/>
  <c r="M768" i="7" s="1"/>
  <c r="G448" i="4"/>
  <c r="H448" i="4" s="1"/>
  <c r="E448" i="6"/>
  <c r="G760" i="5"/>
  <c r="F760" i="5"/>
  <c r="H760" i="5"/>
  <c r="E780" i="4"/>
  <c r="C781" i="4"/>
  <c r="E449" i="7"/>
  <c r="N449" i="7" s="1"/>
  <c r="G770" i="3"/>
  <c r="H769" i="3"/>
  <c r="I769" i="3" s="1"/>
  <c r="F770" i="3"/>
  <c r="L760" i="6" l="1"/>
  <c r="L760" i="7"/>
  <c r="K760" i="6"/>
  <c r="K760" i="7"/>
  <c r="P759" i="7"/>
  <c r="J760" i="6"/>
  <c r="J760" i="7"/>
  <c r="D780" i="6"/>
  <c r="D780" i="7"/>
  <c r="U448" i="7"/>
  <c r="V448" i="7"/>
  <c r="Q449" i="7"/>
  <c r="R449" i="7"/>
  <c r="T449" i="7"/>
  <c r="S449" i="7"/>
  <c r="C769" i="6"/>
  <c r="C769" i="7"/>
  <c r="M769" i="7" s="1"/>
  <c r="G449" i="4"/>
  <c r="H449" i="4" s="1"/>
  <c r="E449" i="6"/>
  <c r="G761" i="5"/>
  <c r="F761" i="5"/>
  <c r="H761" i="5"/>
  <c r="E781" i="4"/>
  <c r="C782" i="4"/>
  <c r="E450" i="7"/>
  <c r="N450" i="7" s="1"/>
  <c r="G771" i="3"/>
  <c r="F771" i="3"/>
  <c r="H770" i="3"/>
  <c r="I770" i="3" s="1"/>
  <c r="L761" i="6" l="1"/>
  <c r="L761" i="7"/>
  <c r="K761" i="6"/>
  <c r="K761" i="7"/>
  <c r="P760" i="7"/>
  <c r="J761" i="6"/>
  <c r="J761" i="7"/>
  <c r="V449" i="7"/>
  <c r="U449" i="7"/>
  <c r="D781" i="6"/>
  <c r="D781" i="7"/>
  <c r="S450" i="7"/>
  <c r="R450" i="7"/>
  <c r="Q450" i="7"/>
  <c r="T450" i="7"/>
  <c r="C770" i="6"/>
  <c r="C770" i="7"/>
  <c r="M770" i="7" s="1"/>
  <c r="G450" i="4"/>
  <c r="H450" i="4" s="1"/>
  <c r="E450" i="6"/>
  <c r="G762" i="5"/>
  <c r="F762" i="5"/>
  <c r="H762" i="5"/>
  <c r="E782" i="4"/>
  <c r="C783" i="4"/>
  <c r="E451" i="7"/>
  <c r="N451" i="7" s="1"/>
  <c r="F772" i="3"/>
  <c r="H771" i="3"/>
  <c r="I771" i="3" s="1"/>
  <c r="G772" i="3"/>
  <c r="J762" i="6" l="1"/>
  <c r="J762" i="7"/>
  <c r="P761" i="7"/>
  <c r="L762" i="6"/>
  <c r="L762" i="7"/>
  <c r="K762" i="6"/>
  <c r="K762" i="7"/>
  <c r="V450" i="7"/>
  <c r="U450" i="7"/>
  <c r="D782" i="6"/>
  <c r="D782" i="7"/>
  <c r="Q451" i="7"/>
  <c r="R451" i="7"/>
  <c r="T451" i="7"/>
  <c r="S451" i="7"/>
  <c r="C771" i="6"/>
  <c r="C771" i="7"/>
  <c r="M771" i="7" s="1"/>
  <c r="G451" i="4"/>
  <c r="H451" i="4" s="1"/>
  <c r="E451" i="6"/>
  <c r="F763" i="5"/>
  <c r="H763" i="5"/>
  <c r="G763" i="5"/>
  <c r="E783" i="4"/>
  <c r="C784" i="4"/>
  <c r="E452" i="7"/>
  <c r="N452" i="7" s="1"/>
  <c r="G773" i="3"/>
  <c r="F773" i="3"/>
  <c r="H772" i="3"/>
  <c r="I772" i="3" s="1"/>
  <c r="L763" i="6" l="1"/>
  <c r="L763" i="7"/>
  <c r="J763" i="6"/>
  <c r="J763" i="7"/>
  <c r="P762" i="7"/>
  <c r="K763" i="6"/>
  <c r="K763" i="7"/>
  <c r="D783" i="6"/>
  <c r="D783" i="7"/>
  <c r="U451" i="7"/>
  <c r="V451" i="7"/>
  <c r="S452" i="7"/>
  <c r="Q452" i="7"/>
  <c r="R452" i="7"/>
  <c r="T452" i="7"/>
  <c r="C772" i="6"/>
  <c r="C772" i="7"/>
  <c r="M772" i="7" s="1"/>
  <c r="G452" i="4"/>
  <c r="H452" i="4" s="1"/>
  <c r="E452" i="6"/>
  <c r="H764" i="5"/>
  <c r="G764" i="5"/>
  <c r="F764" i="5"/>
  <c r="E784" i="4"/>
  <c r="C785" i="4"/>
  <c r="E453" i="7"/>
  <c r="N453" i="7" s="1"/>
  <c r="G774" i="3"/>
  <c r="H773" i="3"/>
  <c r="I773" i="3" s="1"/>
  <c r="F774" i="3"/>
  <c r="J764" i="6" l="1"/>
  <c r="J764" i="7"/>
  <c r="L764" i="6"/>
  <c r="L764" i="7"/>
  <c r="P763" i="7"/>
  <c r="K764" i="6"/>
  <c r="K764" i="7"/>
  <c r="D784" i="6"/>
  <c r="D784" i="7"/>
  <c r="U452" i="7"/>
  <c r="V452" i="7"/>
  <c r="T453" i="7"/>
  <c r="R453" i="7"/>
  <c r="Q453" i="7"/>
  <c r="S453" i="7"/>
  <c r="C773" i="6"/>
  <c r="C773" i="7"/>
  <c r="M773" i="7" s="1"/>
  <c r="G453" i="4"/>
  <c r="H453" i="4" s="1"/>
  <c r="E453" i="6"/>
  <c r="G765" i="5"/>
  <c r="F765" i="5"/>
  <c r="H765" i="5"/>
  <c r="E785" i="4"/>
  <c r="C786" i="4"/>
  <c r="E454" i="7"/>
  <c r="N454" i="7" s="1"/>
  <c r="H774" i="3"/>
  <c r="I774" i="3" s="1"/>
  <c r="F775" i="3"/>
  <c r="G775" i="3"/>
  <c r="J765" i="6" l="1"/>
  <c r="J765" i="7"/>
  <c r="L765" i="6"/>
  <c r="L765" i="7"/>
  <c r="K765" i="6"/>
  <c r="K765" i="7"/>
  <c r="P764" i="7"/>
  <c r="D785" i="6"/>
  <c r="D785" i="7"/>
  <c r="U453" i="7"/>
  <c r="V453" i="7"/>
  <c r="S454" i="7"/>
  <c r="T454" i="7"/>
  <c r="R454" i="7"/>
  <c r="Q454" i="7"/>
  <c r="C774" i="6"/>
  <c r="C774" i="7"/>
  <c r="M774" i="7" s="1"/>
  <c r="G454" i="4"/>
  <c r="H454" i="4" s="1"/>
  <c r="E454" i="6"/>
  <c r="H766" i="5"/>
  <c r="G766" i="5"/>
  <c r="F766" i="5"/>
  <c r="E786" i="4"/>
  <c r="C787" i="4"/>
  <c r="E455" i="7"/>
  <c r="N455" i="7" s="1"/>
  <c r="G776" i="3"/>
  <c r="H775" i="3"/>
  <c r="I775" i="3" s="1"/>
  <c r="F776" i="3"/>
  <c r="L766" i="6" l="1"/>
  <c r="L766" i="7"/>
  <c r="K766" i="6"/>
  <c r="K766" i="7"/>
  <c r="J766" i="6"/>
  <c r="J766" i="7"/>
  <c r="P765" i="7"/>
  <c r="V454" i="7"/>
  <c r="U454" i="7"/>
  <c r="D786" i="6"/>
  <c r="D786" i="7"/>
  <c r="Q455" i="7"/>
  <c r="S455" i="7"/>
  <c r="T455" i="7"/>
  <c r="R455" i="7"/>
  <c r="C775" i="6"/>
  <c r="C775" i="7"/>
  <c r="M775" i="7" s="1"/>
  <c r="G455" i="4"/>
  <c r="H455" i="4" s="1"/>
  <c r="E455" i="6"/>
  <c r="H767" i="5"/>
  <c r="G767" i="5"/>
  <c r="F767" i="5"/>
  <c r="E787" i="4"/>
  <c r="C788" i="4"/>
  <c r="E456" i="7"/>
  <c r="N456" i="7" s="1"/>
  <c r="G777" i="3"/>
  <c r="F777" i="3"/>
  <c r="H776" i="3"/>
  <c r="I776" i="3" s="1"/>
  <c r="L767" i="6" l="1"/>
  <c r="L767" i="7"/>
  <c r="J767" i="6"/>
  <c r="J767" i="7"/>
  <c r="P766" i="7"/>
  <c r="K767" i="6"/>
  <c r="K767" i="7"/>
  <c r="D787" i="6"/>
  <c r="D787" i="7"/>
  <c r="U455" i="7"/>
  <c r="V455" i="7"/>
  <c r="Q456" i="7"/>
  <c r="S456" i="7"/>
  <c r="R456" i="7"/>
  <c r="T456" i="7"/>
  <c r="C776" i="6"/>
  <c r="C776" i="7"/>
  <c r="M776" i="7" s="1"/>
  <c r="G456" i="4"/>
  <c r="H456" i="4" s="1"/>
  <c r="E456" i="6"/>
  <c r="G768" i="5"/>
  <c r="F768" i="5"/>
  <c r="H768" i="5"/>
  <c r="E788" i="4"/>
  <c r="C789" i="4"/>
  <c r="E457" i="7"/>
  <c r="N457" i="7" s="1"/>
  <c r="G778" i="3"/>
  <c r="F778" i="3"/>
  <c r="H777" i="3"/>
  <c r="I777" i="3" s="1"/>
  <c r="K768" i="6" l="1"/>
  <c r="K768" i="7"/>
  <c r="L768" i="6"/>
  <c r="L768" i="7"/>
  <c r="P767" i="7"/>
  <c r="J768" i="6"/>
  <c r="J768" i="7"/>
  <c r="D788" i="6"/>
  <c r="D788" i="7"/>
  <c r="U456" i="7"/>
  <c r="V456" i="7"/>
  <c r="S457" i="7"/>
  <c r="T457" i="7"/>
  <c r="R457" i="7"/>
  <c r="Q457" i="7"/>
  <c r="C777" i="6"/>
  <c r="C777" i="7"/>
  <c r="M777" i="7" s="1"/>
  <c r="G457" i="4"/>
  <c r="H457" i="4" s="1"/>
  <c r="E457" i="6"/>
  <c r="H769" i="5"/>
  <c r="G769" i="5"/>
  <c r="F769" i="5"/>
  <c r="E789" i="4"/>
  <c r="C790" i="4"/>
  <c r="E458" i="7"/>
  <c r="N458" i="7" s="1"/>
  <c r="F779" i="3"/>
  <c r="H778" i="3"/>
  <c r="G779" i="3"/>
  <c r="I778" i="3"/>
  <c r="L769" i="6" l="1"/>
  <c r="L769" i="7"/>
  <c r="J769" i="6"/>
  <c r="J769" i="7"/>
  <c r="K769" i="6"/>
  <c r="K769" i="7"/>
  <c r="P768" i="7"/>
  <c r="D789" i="6"/>
  <c r="D789" i="7"/>
  <c r="U457" i="7"/>
  <c r="V457" i="7"/>
  <c r="S458" i="7"/>
  <c r="R458" i="7"/>
  <c r="T458" i="7"/>
  <c r="Q458" i="7"/>
  <c r="C778" i="6"/>
  <c r="C778" i="7"/>
  <c r="M778" i="7" s="1"/>
  <c r="G458" i="4"/>
  <c r="H458" i="4" s="1"/>
  <c r="E458" i="6"/>
  <c r="F770" i="5"/>
  <c r="H770" i="5"/>
  <c r="G770" i="5"/>
  <c r="E790" i="4"/>
  <c r="C791" i="4"/>
  <c r="E459" i="7"/>
  <c r="N459" i="7" s="1"/>
  <c r="G780" i="3"/>
  <c r="H779" i="3"/>
  <c r="I779" i="3" s="1"/>
  <c r="F780" i="3"/>
  <c r="L770" i="6" l="1"/>
  <c r="L770" i="7"/>
  <c r="J770" i="6"/>
  <c r="J770" i="7"/>
  <c r="P769" i="7"/>
  <c r="K770" i="6"/>
  <c r="K770" i="7"/>
  <c r="D790" i="6"/>
  <c r="D790" i="7"/>
  <c r="V458" i="7"/>
  <c r="U458" i="7"/>
  <c r="R459" i="7"/>
  <c r="T459" i="7"/>
  <c r="S459" i="7"/>
  <c r="Q459" i="7"/>
  <c r="C779" i="6"/>
  <c r="C779" i="7"/>
  <c r="M779" i="7" s="1"/>
  <c r="G459" i="4"/>
  <c r="H459" i="4" s="1"/>
  <c r="E459" i="6"/>
  <c r="G771" i="5"/>
  <c r="F771" i="5"/>
  <c r="H771" i="5"/>
  <c r="E791" i="4"/>
  <c r="C792" i="4"/>
  <c r="E460" i="7"/>
  <c r="N460" i="7" s="1"/>
  <c r="F781" i="3"/>
  <c r="H780" i="3"/>
  <c r="G781" i="3"/>
  <c r="I780" i="3"/>
  <c r="L771" i="6" l="1"/>
  <c r="L771" i="7"/>
  <c r="K771" i="6"/>
  <c r="K771" i="7"/>
  <c r="P770" i="7"/>
  <c r="J771" i="6"/>
  <c r="J771" i="7"/>
  <c r="D791" i="6"/>
  <c r="D791" i="7"/>
  <c r="U459" i="7"/>
  <c r="V459" i="7"/>
  <c r="R460" i="7"/>
  <c r="S460" i="7"/>
  <c r="T460" i="7"/>
  <c r="Q460" i="7"/>
  <c r="C780" i="6"/>
  <c r="C780" i="7"/>
  <c r="M780" i="7" s="1"/>
  <c r="G460" i="4"/>
  <c r="H460" i="4" s="1"/>
  <c r="E460" i="6"/>
  <c r="H772" i="5"/>
  <c r="G772" i="5"/>
  <c r="F772" i="5"/>
  <c r="E792" i="4"/>
  <c r="C793" i="4"/>
  <c r="E461" i="7"/>
  <c r="N461" i="7" s="1"/>
  <c r="G782" i="3"/>
  <c r="F782" i="3"/>
  <c r="H781" i="3"/>
  <c r="I781" i="3" s="1"/>
  <c r="K772" i="6" l="1"/>
  <c r="K772" i="7"/>
  <c r="L772" i="6"/>
  <c r="L772" i="7"/>
  <c r="J772" i="6"/>
  <c r="J772" i="7"/>
  <c r="P771" i="7"/>
  <c r="V460" i="7"/>
  <c r="U460" i="7"/>
  <c r="D792" i="6"/>
  <c r="D792" i="7"/>
  <c r="S461" i="7"/>
  <c r="Q461" i="7"/>
  <c r="T461" i="7"/>
  <c r="R461" i="7"/>
  <c r="C781" i="6"/>
  <c r="C781" i="7"/>
  <c r="M781" i="7" s="1"/>
  <c r="G461" i="4"/>
  <c r="H461" i="4" s="1"/>
  <c r="E461" i="6"/>
  <c r="H773" i="5"/>
  <c r="G773" i="5"/>
  <c r="F773" i="5"/>
  <c r="E793" i="4"/>
  <c r="C794" i="4"/>
  <c r="E462" i="7"/>
  <c r="N462" i="7" s="1"/>
  <c r="F783" i="3"/>
  <c r="H782" i="3"/>
  <c r="I782" i="3" s="1"/>
  <c r="G783" i="3"/>
  <c r="K773" i="6" l="1"/>
  <c r="K773" i="7"/>
  <c r="J773" i="6"/>
  <c r="J773" i="7"/>
  <c r="P772" i="7"/>
  <c r="L773" i="6"/>
  <c r="L773" i="7"/>
  <c r="P773" i="7" s="1"/>
  <c r="D793" i="6"/>
  <c r="D793" i="7"/>
  <c r="U461" i="7"/>
  <c r="V461" i="7"/>
  <c r="S462" i="7"/>
  <c r="R462" i="7"/>
  <c r="T462" i="7"/>
  <c r="Q462" i="7"/>
  <c r="C782" i="6"/>
  <c r="C782" i="7"/>
  <c r="M782" i="7" s="1"/>
  <c r="G462" i="4"/>
  <c r="H462" i="4" s="1"/>
  <c r="E462" i="6"/>
  <c r="G774" i="5"/>
  <c r="F774" i="5"/>
  <c r="H774" i="5"/>
  <c r="E794" i="4"/>
  <c r="C795" i="4"/>
  <c r="E463" i="7"/>
  <c r="N463" i="7" s="1"/>
  <c r="G784" i="3"/>
  <c r="F784" i="3"/>
  <c r="H783" i="3"/>
  <c r="I783" i="3" s="1"/>
  <c r="L774" i="6" l="1"/>
  <c r="L774" i="7"/>
  <c r="K774" i="6"/>
  <c r="K774" i="7"/>
  <c r="J774" i="6"/>
  <c r="J774" i="7"/>
  <c r="D794" i="6"/>
  <c r="D794" i="7"/>
  <c r="V462" i="7"/>
  <c r="U462" i="7"/>
  <c r="T463" i="7"/>
  <c r="R463" i="7"/>
  <c r="S463" i="7"/>
  <c r="Q463" i="7"/>
  <c r="C783" i="6"/>
  <c r="C783" i="7"/>
  <c r="M783" i="7" s="1"/>
  <c r="G463" i="4"/>
  <c r="H463" i="4" s="1"/>
  <c r="E463" i="6"/>
  <c r="F775" i="5"/>
  <c r="H775" i="5"/>
  <c r="G775" i="5"/>
  <c r="E464" i="7"/>
  <c r="N464" i="7" s="1"/>
  <c r="E795" i="4"/>
  <c r="C796" i="4"/>
  <c r="H784" i="3"/>
  <c r="F785" i="3"/>
  <c r="I784" i="3"/>
  <c r="G785" i="3"/>
  <c r="J775" i="6" l="1"/>
  <c r="J775" i="7"/>
  <c r="L775" i="6"/>
  <c r="L775" i="7"/>
  <c r="P774" i="7"/>
  <c r="K775" i="6"/>
  <c r="K775" i="7"/>
  <c r="T464" i="7"/>
  <c r="R464" i="7"/>
  <c r="S464" i="7"/>
  <c r="Q464" i="7"/>
  <c r="D795" i="6"/>
  <c r="D795" i="7"/>
  <c r="U463" i="7"/>
  <c r="V463" i="7"/>
  <c r="C784" i="6"/>
  <c r="C784" i="7"/>
  <c r="M784" i="7" s="1"/>
  <c r="G464" i="4"/>
  <c r="H464" i="4" s="1"/>
  <c r="E464" i="6"/>
  <c r="H776" i="5"/>
  <c r="G776" i="5"/>
  <c r="F776" i="5"/>
  <c r="E465" i="7"/>
  <c r="N465" i="7" s="1"/>
  <c r="E796" i="4"/>
  <c r="C797" i="4"/>
  <c r="G786" i="3"/>
  <c r="F786" i="3"/>
  <c r="H785" i="3"/>
  <c r="I785" i="3" s="1"/>
  <c r="K776" i="6" l="1"/>
  <c r="K776" i="7"/>
  <c r="J776" i="6"/>
  <c r="J776" i="7"/>
  <c r="L776" i="6"/>
  <c r="L776" i="7"/>
  <c r="P776" i="7" s="1"/>
  <c r="P775" i="7"/>
  <c r="D796" i="6"/>
  <c r="D796" i="7"/>
  <c r="S465" i="7"/>
  <c r="Q465" i="7"/>
  <c r="T465" i="7"/>
  <c r="R465" i="7"/>
  <c r="V464" i="7"/>
  <c r="U464" i="7"/>
  <c r="C785" i="6"/>
  <c r="C785" i="7"/>
  <c r="M785" i="7" s="1"/>
  <c r="G465" i="4"/>
  <c r="H465" i="4" s="1"/>
  <c r="E465" i="6"/>
  <c r="G777" i="5"/>
  <c r="F777" i="5"/>
  <c r="H777" i="5"/>
  <c r="E466" i="7"/>
  <c r="N466" i="7" s="1"/>
  <c r="E797" i="4"/>
  <c r="C798" i="4"/>
  <c r="F787" i="3"/>
  <c r="H786" i="3"/>
  <c r="G787" i="3"/>
  <c r="I786" i="3"/>
  <c r="K777" i="6" l="1"/>
  <c r="K777" i="7"/>
  <c r="L777" i="6"/>
  <c r="L777" i="7"/>
  <c r="J777" i="6"/>
  <c r="J777" i="7"/>
  <c r="D797" i="6"/>
  <c r="D797" i="7"/>
  <c r="V465" i="7"/>
  <c r="U465" i="7"/>
  <c r="Q466" i="7"/>
  <c r="S466" i="7"/>
  <c r="R466" i="7"/>
  <c r="T466" i="7"/>
  <c r="C786" i="6"/>
  <c r="C786" i="7"/>
  <c r="M786" i="7" s="1"/>
  <c r="G466" i="4"/>
  <c r="H466" i="4" s="1"/>
  <c r="E466" i="6"/>
  <c r="F778" i="5"/>
  <c r="H778" i="5"/>
  <c r="G778" i="5"/>
  <c r="E467" i="7"/>
  <c r="N467" i="7" s="1"/>
  <c r="E798" i="4"/>
  <c r="C799" i="4"/>
  <c r="G788" i="3"/>
  <c r="H787" i="3"/>
  <c r="I787" i="3" s="1"/>
  <c r="F788" i="3"/>
  <c r="P777" i="7" l="1"/>
  <c r="K778" i="6"/>
  <c r="K778" i="7"/>
  <c r="L778" i="6"/>
  <c r="L778" i="7"/>
  <c r="J778" i="6"/>
  <c r="J778" i="7"/>
  <c r="U466" i="7"/>
  <c r="D798" i="6"/>
  <c r="D798" i="7"/>
  <c r="S467" i="7"/>
  <c r="T467" i="7"/>
  <c r="Q467" i="7"/>
  <c r="R467" i="7"/>
  <c r="V466" i="7"/>
  <c r="C787" i="6"/>
  <c r="C787" i="7"/>
  <c r="M787" i="7" s="1"/>
  <c r="G467" i="4"/>
  <c r="H467" i="4" s="1"/>
  <c r="E467" i="6"/>
  <c r="F779" i="5"/>
  <c r="H779" i="5"/>
  <c r="G779" i="5"/>
  <c r="E799" i="4"/>
  <c r="C800" i="4"/>
  <c r="E468" i="7"/>
  <c r="N468" i="7" s="1"/>
  <c r="G789" i="3"/>
  <c r="F789" i="3"/>
  <c r="H788" i="3"/>
  <c r="I788" i="3" s="1"/>
  <c r="L779" i="6" l="1"/>
  <c r="L779" i="7"/>
  <c r="K779" i="6"/>
  <c r="K779" i="7"/>
  <c r="J779" i="6"/>
  <c r="J779" i="7"/>
  <c r="P778" i="7"/>
  <c r="D799" i="6"/>
  <c r="D799" i="7"/>
  <c r="U467" i="7"/>
  <c r="V467" i="7"/>
  <c r="R468" i="7"/>
  <c r="T468" i="7"/>
  <c r="S468" i="7"/>
  <c r="Q468" i="7"/>
  <c r="C788" i="6"/>
  <c r="C788" i="7"/>
  <c r="M788" i="7" s="1"/>
  <c r="G468" i="4"/>
  <c r="H468" i="4" s="1"/>
  <c r="E468" i="6"/>
  <c r="G780" i="5"/>
  <c r="F780" i="5"/>
  <c r="H780" i="5"/>
  <c r="E800" i="4"/>
  <c r="C801" i="4"/>
  <c r="E469" i="7"/>
  <c r="N469" i="7" s="1"/>
  <c r="G790" i="3"/>
  <c r="H789" i="3"/>
  <c r="I789" i="3" s="1"/>
  <c r="F790" i="3"/>
  <c r="K780" i="6" l="1"/>
  <c r="K780" i="7"/>
  <c r="L780" i="6"/>
  <c r="L780" i="7"/>
  <c r="J780" i="6"/>
  <c r="J780" i="7"/>
  <c r="P779" i="7"/>
  <c r="V468" i="7"/>
  <c r="U468" i="7"/>
  <c r="D800" i="6"/>
  <c r="D800" i="7"/>
  <c r="Q469" i="7"/>
  <c r="S469" i="7"/>
  <c r="T469" i="7"/>
  <c r="R469" i="7"/>
  <c r="C789" i="6"/>
  <c r="C789" i="7"/>
  <c r="M789" i="7" s="1"/>
  <c r="G469" i="4"/>
  <c r="H469" i="4" s="1"/>
  <c r="E469" i="6"/>
  <c r="F781" i="5"/>
  <c r="G781" i="5"/>
  <c r="H781" i="5"/>
  <c r="E801" i="4"/>
  <c r="C802" i="4"/>
  <c r="E470" i="7"/>
  <c r="N470" i="7" s="1"/>
  <c r="H790" i="3"/>
  <c r="F791" i="3"/>
  <c r="G791" i="3"/>
  <c r="I790" i="3"/>
  <c r="L781" i="6" l="1"/>
  <c r="L781" i="7"/>
  <c r="K781" i="6"/>
  <c r="K781" i="7"/>
  <c r="J781" i="6"/>
  <c r="J781" i="7"/>
  <c r="P780" i="7"/>
  <c r="U469" i="7"/>
  <c r="V469" i="7"/>
  <c r="D801" i="6"/>
  <c r="D801" i="7"/>
  <c r="R470" i="7"/>
  <c r="S470" i="7"/>
  <c r="T470" i="7"/>
  <c r="Q470" i="7"/>
  <c r="C790" i="6"/>
  <c r="C790" i="7"/>
  <c r="M790" i="7" s="1"/>
  <c r="G470" i="4"/>
  <c r="H470" i="4" s="1"/>
  <c r="E470" i="6"/>
  <c r="G782" i="5"/>
  <c r="F782" i="5"/>
  <c r="H782" i="5"/>
  <c r="E802" i="4"/>
  <c r="C803" i="4"/>
  <c r="E471" i="7"/>
  <c r="N471" i="7" s="1"/>
  <c r="G792" i="3"/>
  <c r="H791" i="3"/>
  <c r="I791" i="3" s="1"/>
  <c r="F792" i="3"/>
  <c r="J782" i="6" l="1"/>
  <c r="J782" i="7"/>
  <c r="P781" i="7"/>
  <c r="L782" i="6"/>
  <c r="L782" i="7"/>
  <c r="K782" i="6"/>
  <c r="K782" i="7"/>
  <c r="D802" i="6"/>
  <c r="D802" i="7"/>
  <c r="V470" i="7"/>
  <c r="U470" i="7"/>
  <c r="S471" i="7"/>
  <c r="R471" i="7"/>
  <c r="T471" i="7"/>
  <c r="Q471" i="7"/>
  <c r="C791" i="6"/>
  <c r="C791" i="7"/>
  <c r="M791" i="7" s="1"/>
  <c r="G471" i="4"/>
  <c r="H471" i="4" s="1"/>
  <c r="E471" i="6"/>
  <c r="G783" i="5"/>
  <c r="F783" i="5"/>
  <c r="H783" i="5"/>
  <c r="E803" i="4"/>
  <c r="C804" i="4"/>
  <c r="E472" i="7"/>
  <c r="N472" i="7" s="1"/>
  <c r="G793" i="3"/>
  <c r="F793" i="3"/>
  <c r="H792" i="3"/>
  <c r="I792" i="3" s="1"/>
  <c r="L783" i="6" l="1"/>
  <c r="L783" i="7"/>
  <c r="J783" i="6"/>
  <c r="J783" i="7"/>
  <c r="K783" i="6"/>
  <c r="K783" i="7"/>
  <c r="P782" i="7"/>
  <c r="D803" i="6"/>
  <c r="D803" i="7"/>
  <c r="V471" i="7"/>
  <c r="U471" i="7"/>
  <c r="S472" i="7"/>
  <c r="Q472" i="7"/>
  <c r="R472" i="7"/>
  <c r="T472" i="7"/>
  <c r="C792" i="6"/>
  <c r="C792" i="7"/>
  <c r="M792" i="7" s="1"/>
  <c r="G472" i="4"/>
  <c r="H472" i="4" s="1"/>
  <c r="E472" i="6"/>
  <c r="H784" i="5"/>
  <c r="G784" i="5"/>
  <c r="F784" i="5"/>
  <c r="E804" i="4"/>
  <c r="C805" i="4"/>
  <c r="E473" i="7"/>
  <c r="N473" i="7" s="1"/>
  <c r="F794" i="3"/>
  <c r="H793" i="3"/>
  <c r="I793" i="3" s="1"/>
  <c r="G794" i="3"/>
  <c r="J784" i="6" l="1"/>
  <c r="J784" i="7"/>
  <c r="L784" i="6"/>
  <c r="L784" i="7"/>
  <c r="K784" i="6"/>
  <c r="K784" i="7"/>
  <c r="P783" i="7"/>
  <c r="D804" i="6"/>
  <c r="D804" i="7"/>
  <c r="U472" i="7"/>
  <c r="V472" i="7"/>
  <c r="S473" i="7"/>
  <c r="T473" i="7"/>
  <c r="Q473" i="7"/>
  <c r="R473" i="7"/>
  <c r="C793" i="6"/>
  <c r="C793" i="7"/>
  <c r="M793" i="7" s="1"/>
  <c r="G473" i="4"/>
  <c r="H473" i="4" s="1"/>
  <c r="E473" i="6"/>
  <c r="G785" i="5"/>
  <c r="F785" i="5"/>
  <c r="H785" i="5"/>
  <c r="E805" i="4"/>
  <c r="C806" i="4"/>
  <c r="E474" i="7"/>
  <c r="N474" i="7" s="1"/>
  <c r="G795" i="3"/>
  <c r="F795" i="3"/>
  <c r="H794" i="3"/>
  <c r="I794" i="3" s="1"/>
  <c r="L785" i="6" l="1"/>
  <c r="L785" i="7"/>
  <c r="K785" i="6"/>
  <c r="K785" i="7"/>
  <c r="J785" i="6"/>
  <c r="J785" i="7"/>
  <c r="P784" i="7"/>
  <c r="D805" i="6"/>
  <c r="D805" i="7"/>
  <c r="V473" i="7"/>
  <c r="U473" i="7"/>
  <c r="S474" i="7"/>
  <c r="Q474" i="7"/>
  <c r="R474" i="7"/>
  <c r="T474" i="7"/>
  <c r="C794" i="6"/>
  <c r="C794" i="7"/>
  <c r="M794" i="7" s="1"/>
  <c r="G474" i="4"/>
  <c r="H474" i="4" s="1"/>
  <c r="E474" i="6"/>
  <c r="G786" i="5"/>
  <c r="F786" i="5"/>
  <c r="H786" i="5"/>
  <c r="E806" i="4"/>
  <c r="C807" i="4"/>
  <c r="E475" i="7"/>
  <c r="N475" i="7" s="1"/>
  <c r="F796" i="3"/>
  <c r="H795" i="3"/>
  <c r="I795" i="3" s="1"/>
  <c r="G796" i="3"/>
  <c r="K786" i="6" l="1"/>
  <c r="K786" i="7"/>
  <c r="P785" i="7"/>
  <c r="L786" i="6"/>
  <c r="L786" i="7"/>
  <c r="J786" i="6"/>
  <c r="J786" i="7"/>
  <c r="D806" i="6"/>
  <c r="D806" i="7"/>
  <c r="V474" i="7"/>
  <c r="U474" i="7"/>
  <c r="S475" i="7"/>
  <c r="R475" i="7"/>
  <c r="T475" i="7"/>
  <c r="Q475" i="7"/>
  <c r="C795" i="6"/>
  <c r="C795" i="7"/>
  <c r="M795" i="7" s="1"/>
  <c r="G475" i="4"/>
  <c r="H475" i="4" s="1"/>
  <c r="E475" i="6"/>
  <c r="H787" i="5"/>
  <c r="F787" i="5"/>
  <c r="G787" i="5"/>
  <c r="E807" i="4"/>
  <c r="C808" i="4"/>
  <c r="E476" i="7"/>
  <c r="N476" i="7" s="1"/>
  <c r="G797" i="3"/>
  <c r="H796" i="3"/>
  <c r="I796" i="3" s="1"/>
  <c r="F797" i="3"/>
  <c r="J787" i="6" l="1"/>
  <c r="J787" i="7"/>
  <c r="K787" i="6"/>
  <c r="K787" i="7"/>
  <c r="L787" i="6"/>
  <c r="L787" i="7"/>
  <c r="P787" i="7" s="1"/>
  <c r="P786" i="7"/>
  <c r="D807" i="6"/>
  <c r="D807" i="7"/>
  <c r="V475" i="7"/>
  <c r="U475" i="7"/>
  <c r="R476" i="7"/>
  <c r="T476" i="7"/>
  <c r="Q476" i="7"/>
  <c r="S476" i="7"/>
  <c r="C796" i="6"/>
  <c r="C796" i="7"/>
  <c r="M796" i="7" s="1"/>
  <c r="G476" i="4"/>
  <c r="H476" i="4" s="1"/>
  <c r="E476" i="6"/>
  <c r="F788" i="5"/>
  <c r="H788" i="5"/>
  <c r="G788" i="5"/>
  <c r="E808" i="4"/>
  <c r="C809" i="4"/>
  <c r="E477" i="7"/>
  <c r="N477" i="7" s="1"/>
  <c r="G798" i="3"/>
  <c r="F798" i="3"/>
  <c r="H797" i="3"/>
  <c r="I797" i="3" s="1"/>
  <c r="J788" i="6" l="1"/>
  <c r="J788" i="7"/>
  <c r="K788" i="6"/>
  <c r="K788" i="7"/>
  <c r="L788" i="6"/>
  <c r="L788" i="7"/>
  <c r="P788" i="7" s="1"/>
  <c r="D808" i="6"/>
  <c r="D808" i="7"/>
  <c r="U476" i="7"/>
  <c r="V476" i="7"/>
  <c r="Q477" i="7"/>
  <c r="T477" i="7"/>
  <c r="S477" i="7"/>
  <c r="R477" i="7"/>
  <c r="C797" i="6"/>
  <c r="C797" i="7"/>
  <c r="M797" i="7" s="1"/>
  <c r="G477" i="4"/>
  <c r="H477" i="4" s="1"/>
  <c r="E477" i="6"/>
  <c r="G789" i="5"/>
  <c r="F789" i="5"/>
  <c r="H789" i="5"/>
  <c r="E809" i="4"/>
  <c r="C810" i="4"/>
  <c r="E478" i="7"/>
  <c r="N478" i="7" s="1"/>
  <c r="F799" i="3"/>
  <c r="H798" i="3"/>
  <c r="G799" i="3"/>
  <c r="I798" i="3"/>
  <c r="K789" i="6" l="1"/>
  <c r="K789" i="7"/>
  <c r="J789" i="6"/>
  <c r="J789" i="7"/>
  <c r="L789" i="6"/>
  <c r="L789" i="7"/>
  <c r="P789" i="7" s="1"/>
  <c r="D809" i="6"/>
  <c r="D809" i="7"/>
  <c r="V477" i="7"/>
  <c r="U477" i="7"/>
  <c r="R478" i="7"/>
  <c r="T478" i="7"/>
  <c r="Q478" i="7"/>
  <c r="S478" i="7"/>
  <c r="C798" i="6"/>
  <c r="C798" i="7"/>
  <c r="M798" i="7" s="1"/>
  <c r="G478" i="4"/>
  <c r="H478" i="4" s="1"/>
  <c r="E478" i="6"/>
  <c r="H790" i="5"/>
  <c r="G790" i="5"/>
  <c r="F790" i="5"/>
  <c r="E810" i="4"/>
  <c r="C811" i="4"/>
  <c r="E479" i="7"/>
  <c r="N479" i="7" s="1"/>
  <c r="G800" i="3"/>
  <c r="F800" i="3"/>
  <c r="H799" i="3"/>
  <c r="I799" i="3" s="1"/>
  <c r="L790" i="6" l="1"/>
  <c r="L790" i="7"/>
  <c r="K790" i="6"/>
  <c r="K790" i="7"/>
  <c r="J790" i="6"/>
  <c r="J790" i="7"/>
  <c r="U478" i="7"/>
  <c r="V478" i="7"/>
  <c r="D810" i="6"/>
  <c r="D810" i="7"/>
  <c r="R479" i="7"/>
  <c r="S479" i="7"/>
  <c r="T479" i="7"/>
  <c r="Q479" i="7"/>
  <c r="C799" i="6"/>
  <c r="C799" i="7"/>
  <c r="M799" i="7" s="1"/>
  <c r="G479" i="4"/>
  <c r="H479" i="4" s="1"/>
  <c r="E479" i="6"/>
  <c r="H791" i="5"/>
  <c r="G791" i="5"/>
  <c r="F791" i="5"/>
  <c r="E811" i="4"/>
  <c r="C812" i="4"/>
  <c r="E480" i="7"/>
  <c r="N480" i="7" s="1"/>
  <c r="F801" i="3"/>
  <c r="H800" i="3"/>
  <c r="G801" i="3"/>
  <c r="I800" i="3"/>
  <c r="J791" i="6" l="1"/>
  <c r="J791" i="7"/>
  <c r="K791" i="6"/>
  <c r="K791" i="7"/>
  <c r="P790" i="7"/>
  <c r="L791" i="6"/>
  <c r="L791" i="7"/>
  <c r="P791" i="7" s="1"/>
  <c r="U479" i="7"/>
  <c r="V479" i="7"/>
  <c r="D811" i="6"/>
  <c r="D811" i="7"/>
  <c r="Q480" i="7"/>
  <c r="T480" i="7"/>
  <c r="S480" i="7"/>
  <c r="R480" i="7"/>
  <c r="C800" i="6"/>
  <c r="C800" i="7"/>
  <c r="M800" i="7" s="1"/>
  <c r="G480" i="4"/>
  <c r="H480" i="4" s="1"/>
  <c r="E480" i="6"/>
  <c r="G792" i="5"/>
  <c r="F792" i="5"/>
  <c r="H792" i="5"/>
  <c r="E812" i="4"/>
  <c r="C813" i="4"/>
  <c r="E481" i="7"/>
  <c r="N481" i="7" s="1"/>
  <c r="G802" i="3"/>
  <c r="H801" i="3"/>
  <c r="I801" i="3" s="1"/>
  <c r="F802" i="3"/>
  <c r="L792" i="6" l="1"/>
  <c r="L792" i="7"/>
  <c r="J792" i="6"/>
  <c r="J792" i="7"/>
  <c r="K792" i="6"/>
  <c r="K792" i="7"/>
  <c r="T481" i="7"/>
  <c r="R481" i="7"/>
  <c r="S481" i="7"/>
  <c r="Q481" i="7"/>
  <c r="D812" i="6"/>
  <c r="D812" i="7"/>
  <c r="U480" i="7"/>
  <c r="V480" i="7"/>
  <c r="C801" i="6"/>
  <c r="C801" i="7"/>
  <c r="M801" i="7" s="1"/>
  <c r="G481" i="4"/>
  <c r="H481" i="4" s="1"/>
  <c r="E481" i="6"/>
  <c r="H793" i="5"/>
  <c r="G793" i="5"/>
  <c r="F793" i="5"/>
  <c r="E813" i="4"/>
  <c r="C814" i="4"/>
  <c r="E482" i="7"/>
  <c r="N482" i="7" s="1"/>
  <c r="G803" i="3"/>
  <c r="F803" i="3"/>
  <c r="H802" i="3"/>
  <c r="I802" i="3" s="1"/>
  <c r="V481" i="7" l="1"/>
  <c r="J793" i="6"/>
  <c r="J793" i="7"/>
  <c r="L793" i="6"/>
  <c r="L793" i="7"/>
  <c r="P792" i="7"/>
  <c r="K793" i="6"/>
  <c r="K793" i="7"/>
  <c r="D813" i="6"/>
  <c r="D813" i="7"/>
  <c r="U481" i="7"/>
  <c r="T482" i="7"/>
  <c r="R482" i="7"/>
  <c r="Q482" i="7"/>
  <c r="S482" i="7"/>
  <c r="C802" i="6"/>
  <c r="C802" i="7"/>
  <c r="M802" i="7" s="1"/>
  <c r="G482" i="4"/>
  <c r="H482" i="4" s="1"/>
  <c r="E482" i="6"/>
  <c r="H794" i="5"/>
  <c r="F794" i="5"/>
  <c r="G794" i="5"/>
  <c r="E814" i="4"/>
  <c r="C815" i="4"/>
  <c r="E483" i="7"/>
  <c r="N483" i="7" s="1"/>
  <c r="H803" i="3"/>
  <c r="F804" i="3"/>
  <c r="I803" i="3"/>
  <c r="G804" i="3"/>
  <c r="L794" i="6" l="1"/>
  <c r="L794" i="7"/>
  <c r="J794" i="6"/>
  <c r="J794" i="7"/>
  <c r="K794" i="6"/>
  <c r="K794" i="7"/>
  <c r="P793" i="7"/>
  <c r="D814" i="6"/>
  <c r="D814" i="7"/>
  <c r="V482" i="7"/>
  <c r="U482" i="7"/>
  <c r="T483" i="7"/>
  <c r="S483" i="7"/>
  <c r="R483" i="7"/>
  <c r="Q483" i="7"/>
  <c r="C803" i="6"/>
  <c r="C803" i="7"/>
  <c r="M803" i="7" s="1"/>
  <c r="G483" i="4"/>
  <c r="H483" i="4" s="1"/>
  <c r="E483" i="6"/>
  <c r="G795" i="5"/>
  <c r="F795" i="5"/>
  <c r="H795" i="5"/>
  <c r="E815" i="4"/>
  <c r="C816" i="4"/>
  <c r="E484" i="7"/>
  <c r="N484" i="7" s="1"/>
  <c r="F805" i="3"/>
  <c r="H804" i="3"/>
  <c r="G805" i="3"/>
  <c r="I804" i="3"/>
  <c r="K795" i="6" l="1"/>
  <c r="K795" i="7"/>
  <c r="J795" i="6"/>
  <c r="J795" i="7"/>
  <c r="P794" i="7"/>
  <c r="L795" i="6"/>
  <c r="L795" i="7"/>
  <c r="P795" i="7" s="1"/>
  <c r="V483" i="7"/>
  <c r="U483" i="7"/>
  <c r="D815" i="6"/>
  <c r="D815" i="7"/>
  <c r="R484" i="7"/>
  <c r="Q484" i="7"/>
  <c r="S484" i="7"/>
  <c r="T484" i="7"/>
  <c r="C804" i="6"/>
  <c r="C804" i="7"/>
  <c r="M804" i="7" s="1"/>
  <c r="G484" i="4"/>
  <c r="H484" i="4" s="1"/>
  <c r="E484" i="6"/>
  <c r="H796" i="5"/>
  <c r="G796" i="5"/>
  <c r="F796" i="5"/>
  <c r="E816" i="4"/>
  <c r="C817" i="4"/>
  <c r="E485" i="7"/>
  <c r="N485" i="7" s="1"/>
  <c r="G806" i="3"/>
  <c r="F806" i="3"/>
  <c r="H805" i="3"/>
  <c r="I805" i="3" s="1"/>
  <c r="K796" i="6" l="1"/>
  <c r="K796" i="7"/>
  <c r="L796" i="6"/>
  <c r="L796" i="7"/>
  <c r="J796" i="6"/>
  <c r="J796" i="7"/>
  <c r="D816" i="6"/>
  <c r="D816" i="7"/>
  <c r="U484" i="7"/>
  <c r="V484" i="7"/>
  <c r="Q485" i="7"/>
  <c r="R485" i="7"/>
  <c r="S485" i="7"/>
  <c r="T485" i="7"/>
  <c r="C805" i="6"/>
  <c r="C805" i="7"/>
  <c r="M805" i="7" s="1"/>
  <c r="G485" i="4"/>
  <c r="H485" i="4" s="1"/>
  <c r="E485" i="6"/>
  <c r="H797" i="5"/>
  <c r="G797" i="5"/>
  <c r="F797" i="5"/>
  <c r="E817" i="4"/>
  <c r="C818" i="4"/>
  <c r="E486" i="7"/>
  <c r="N486" i="7" s="1"/>
  <c r="F807" i="3"/>
  <c r="H806" i="3"/>
  <c r="I806" i="3" s="1"/>
  <c r="G807" i="3"/>
  <c r="J797" i="6" l="1"/>
  <c r="J797" i="7"/>
  <c r="L797" i="6"/>
  <c r="L797" i="7"/>
  <c r="K797" i="6"/>
  <c r="K797" i="7"/>
  <c r="P796" i="7"/>
  <c r="D817" i="6"/>
  <c r="D817" i="7"/>
  <c r="V485" i="7"/>
  <c r="U485" i="7"/>
  <c r="T486" i="7"/>
  <c r="S486" i="7"/>
  <c r="Q486" i="7"/>
  <c r="R486" i="7"/>
  <c r="C806" i="6"/>
  <c r="C806" i="7"/>
  <c r="M806" i="7" s="1"/>
  <c r="G486" i="4"/>
  <c r="H486" i="4" s="1"/>
  <c r="E486" i="6"/>
  <c r="G798" i="5"/>
  <c r="F798" i="5"/>
  <c r="H798" i="5"/>
  <c r="E818" i="4"/>
  <c r="C819" i="4"/>
  <c r="E487" i="7"/>
  <c r="N487" i="7" s="1"/>
  <c r="G808" i="3"/>
  <c r="F808" i="3"/>
  <c r="H807" i="3"/>
  <c r="I807" i="3" s="1"/>
  <c r="J798" i="6" l="1"/>
  <c r="J798" i="7"/>
  <c r="L798" i="6"/>
  <c r="L798" i="7"/>
  <c r="K798" i="6"/>
  <c r="K798" i="7"/>
  <c r="P797" i="7"/>
  <c r="V486" i="7"/>
  <c r="U486" i="7"/>
  <c r="D818" i="6"/>
  <c r="D818" i="7"/>
  <c r="Q487" i="7"/>
  <c r="S487" i="7"/>
  <c r="T487" i="7"/>
  <c r="R487" i="7"/>
  <c r="C807" i="6"/>
  <c r="C807" i="7"/>
  <c r="M807" i="7" s="1"/>
  <c r="G487" i="4"/>
  <c r="H487" i="4" s="1"/>
  <c r="E487" i="6"/>
  <c r="F799" i="5"/>
  <c r="H799" i="5"/>
  <c r="G799" i="5"/>
  <c r="E819" i="4"/>
  <c r="C820" i="4"/>
  <c r="E488" i="7"/>
  <c r="N488" i="7" s="1"/>
  <c r="H808" i="3"/>
  <c r="F809" i="3"/>
  <c r="I808" i="3"/>
  <c r="G809" i="3"/>
  <c r="K799" i="6" l="1"/>
  <c r="K799" i="7"/>
  <c r="J799" i="6"/>
  <c r="J799" i="7"/>
  <c r="P798" i="7"/>
  <c r="L799" i="6"/>
  <c r="L799" i="7"/>
  <c r="P799" i="7" s="1"/>
  <c r="V487" i="7"/>
  <c r="D819" i="6"/>
  <c r="D819" i="7"/>
  <c r="U487" i="7"/>
  <c r="T488" i="7"/>
  <c r="R488" i="7"/>
  <c r="S488" i="7"/>
  <c r="Q488" i="7"/>
  <c r="C808" i="6"/>
  <c r="C808" i="7"/>
  <c r="M808" i="7" s="1"/>
  <c r="G488" i="4"/>
  <c r="H488" i="4" s="1"/>
  <c r="E488" i="6"/>
  <c r="H800" i="5"/>
  <c r="F800" i="5"/>
  <c r="G800" i="5"/>
  <c r="E820" i="4"/>
  <c r="C821" i="4"/>
  <c r="E489" i="7"/>
  <c r="N489" i="7" s="1"/>
  <c r="G810" i="3"/>
  <c r="F810" i="3"/>
  <c r="H809" i="3"/>
  <c r="I809" i="3" s="1"/>
  <c r="J800" i="6" l="1"/>
  <c r="J800" i="7"/>
  <c r="K800" i="6"/>
  <c r="K800" i="7"/>
  <c r="L800" i="6"/>
  <c r="L800" i="7"/>
  <c r="T489" i="7"/>
  <c r="R489" i="7"/>
  <c r="S489" i="7"/>
  <c r="Q489" i="7"/>
  <c r="D820" i="6"/>
  <c r="D820" i="7"/>
  <c r="V488" i="7"/>
  <c r="U488" i="7"/>
  <c r="C809" i="6"/>
  <c r="C809" i="7"/>
  <c r="M809" i="7" s="1"/>
  <c r="G489" i="4"/>
  <c r="H489" i="4" s="1"/>
  <c r="E489" i="6"/>
  <c r="G801" i="5"/>
  <c r="F801" i="5"/>
  <c r="H801" i="5"/>
  <c r="E821" i="4"/>
  <c r="C822" i="4"/>
  <c r="E490" i="7"/>
  <c r="N490" i="7" s="1"/>
  <c r="F811" i="3"/>
  <c r="H810" i="3"/>
  <c r="I810" i="3" s="1"/>
  <c r="G811" i="3"/>
  <c r="P800" i="7" l="1"/>
  <c r="K801" i="6"/>
  <c r="K801" i="7"/>
  <c r="L801" i="6"/>
  <c r="L801" i="7"/>
  <c r="J801" i="6"/>
  <c r="J801" i="7"/>
  <c r="U489" i="7"/>
  <c r="V489" i="7"/>
  <c r="D821" i="6"/>
  <c r="D821" i="7"/>
  <c r="Q490" i="7"/>
  <c r="T490" i="7"/>
  <c r="S490" i="7"/>
  <c r="R490" i="7"/>
  <c r="C810" i="6"/>
  <c r="C810" i="7"/>
  <c r="M810" i="7" s="1"/>
  <c r="G490" i="4"/>
  <c r="H490" i="4" s="1"/>
  <c r="E490" i="6"/>
  <c r="H802" i="5"/>
  <c r="G802" i="5"/>
  <c r="F802" i="5"/>
  <c r="E822" i="4"/>
  <c r="C823" i="4"/>
  <c r="E491" i="7"/>
  <c r="N491" i="7" s="1"/>
  <c r="G812" i="3"/>
  <c r="F812" i="3"/>
  <c r="H811" i="3"/>
  <c r="I811" i="3" s="1"/>
  <c r="L802" i="6" l="1"/>
  <c r="L802" i="7"/>
  <c r="K802" i="6"/>
  <c r="K802" i="7"/>
  <c r="J802" i="6"/>
  <c r="J802" i="7"/>
  <c r="P801" i="7"/>
  <c r="D822" i="6"/>
  <c r="D822" i="7"/>
  <c r="U490" i="7"/>
  <c r="V490" i="7"/>
  <c r="T491" i="7"/>
  <c r="S491" i="7"/>
  <c r="R491" i="7"/>
  <c r="Q491" i="7"/>
  <c r="C811" i="6"/>
  <c r="C811" i="7"/>
  <c r="M811" i="7" s="1"/>
  <c r="G491" i="4"/>
  <c r="H491" i="4" s="1"/>
  <c r="E491" i="6"/>
  <c r="H803" i="5"/>
  <c r="G803" i="5"/>
  <c r="F803" i="5"/>
  <c r="E823" i="4"/>
  <c r="C824" i="4"/>
  <c r="E492" i="7"/>
  <c r="N492" i="7" s="1"/>
  <c r="F813" i="3"/>
  <c r="H812" i="3"/>
  <c r="G813" i="3"/>
  <c r="I812" i="3"/>
  <c r="J803" i="6" l="1"/>
  <c r="J803" i="7"/>
  <c r="K803" i="6"/>
  <c r="K803" i="7"/>
  <c r="P802" i="7"/>
  <c r="L803" i="6"/>
  <c r="L803" i="7"/>
  <c r="P803" i="7" s="1"/>
  <c r="D823" i="6"/>
  <c r="D823" i="7"/>
  <c r="U491" i="7"/>
  <c r="V491" i="7"/>
  <c r="S492" i="7"/>
  <c r="T492" i="7"/>
  <c r="Q492" i="7"/>
  <c r="R492" i="7"/>
  <c r="C812" i="6"/>
  <c r="C812" i="7"/>
  <c r="M812" i="7" s="1"/>
  <c r="G492" i="4"/>
  <c r="H492" i="4" s="1"/>
  <c r="E492" i="6"/>
  <c r="G804" i="5"/>
  <c r="F804" i="5"/>
  <c r="H804" i="5"/>
  <c r="E824" i="4"/>
  <c r="C825" i="4"/>
  <c r="E493" i="7"/>
  <c r="N493" i="7" s="1"/>
  <c r="G814" i="3"/>
  <c r="H813" i="3"/>
  <c r="I813" i="3" s="1"/>
  <c r="F814" i="3"/>
  <c r="K804" i="6" l="1"/>
  <c r="K804" i="7"/>
  <c r="L804" i="6"/>
  <c r="L804" i="7"/>
  <c r="J804" i="6"/>
  <c r="J804" i="7"/>
  <c r="D824" i="6"/>
  <c r="D824" i="7"/>
  <c r="V492" i="7"/>
  <c r="U492" i="7"/>
  <c r="S493" i="7"/>
  <c r="R493" i="7"/>
  <c r="Q493" i="7"/>
  <c r="T493" i="7"/>
  <c r="C813" i="6"/>
  <c r="C813" i="7"/>
  <c r="M813" i="7" s="1"/>
  <c r="G493" i="4"/>
  <c r="H493" i="4" s="1"/>
  <c r="E493" i="6"/>
  <c r="H805" i="5"/>
  <c r="G805" i="5"/>
  <c r="F805" i="5"/>
  <c r="E825" i="4"/>
  <c r="C826" i="4"/>
  <c r="E494" i="7"/>
  <c r="N494" i="7" s="1"/>
  <c r="G815" i="3"/>
  <c r="H814" i="3"/>
  <c r="I814" i="3" s="1"/>
  <c r="F815" i="3"/>
  <c r="J805" i="6" l="1"/>
  <c r="J805" i="7"/>
  <c r="K805" i="6"/>
  <c r="K805" i="7"/>
  <c r="P804" i="7"/>
  <c r="L805" i="6"/>
  <c r="L805" i="7"/>
  <c r="P805" i="7" s="1"/>
  <c r="D825" i="6"/>
  <c r="D825" i="7"/>
  <c r="U493" i="7"/>
  <c r="V493" i="7"/>
  <c r="Q494" i="7"/>
  <c r="S494" i="7"/>
  <c r="T494" i="7"/>
  <c r="R494" i="7"/>
  <c r="C814" i="6"/>
  <c r="C814" i="7"/>
  <c r="M814" i="7" s="1"/>
  <c r="G494" i="4"/>
  <c r="H494" i="4" s="1"/>
  <c r="E494" i="6"/>
  <c r="F806" i="5"/>
  <c r="H806" i="5"/>
  <c r="G806" i="5"/>
  <c r="E826" i="4"/>
  <c r="C827" i="4"/>
  <c r="E495" i="7"/>
  <c r="N495" i="7" s="1"/>
  <c r="H815" i="3"/>
  <c r="F816" i="3"/>
  <c r="I815" i="3"/>
  <c r="G816" i="3"/>
  <c r="K806" i="6" l="1"/>
  <c r="K806" i="7"/>
  <c r="L806" i="6"/>
  <c r="L806" i="7"/>
  <c r="J806" i="6"/>
  <c r="J806" i="7"/>
  <c r="D826" i="6"/>
  <c r="D826" i="7"/>
  <c r="U494" i="7"/>
  <c r="V494" i="7"/>
  <c r="R495" i="7"/>
  <c r="T495" i="7"/>
  <c r="Q495" i="7"/>
  <c r="S495" i="7"/>
  <c r="C815" i="6"/>
  <c r="C815" i="7"/>
  <c r="M815" i="7" s="1"/>
  <c r="G495" i="4"/>
  <c r="H495" i="4" s="1"/>
  <c r="E495" i="6"/>
  <c r="G807" i="5"/>
  <c r="F807" i="5"/>
  <c r="H807" i="5"/>
  <c r="E827" i="4"/>
  <c r="C828" i="4"/>
  <c r="E496" i="7"/>
  <c r="N496" i="7" s="1"/>
  <c r="G817" i="3"/>
  <c r="F817" i="3"/>
  <c r="H816" i="3"/>
  <c r="I816" i="3" s="1"/>
  <c r="L807" i="6" l="1"/>
  <c r="L807" i="7"/>
  <c r="J807" i="6"/>
  <c r="J807" i="7"/>
  <c r="K807" i="6"/>
  <c r="K807" i="7"/>
  <c r="P806" i="7"/>
  <c r="V495" i="7"/>
  <c r="U495" i="7"/>
  <c r="D827" i="6"/>
  <c r="D827" i="7"/>
  <c r="T496" i="7"/>
  <c r="Q496" i="7"/>
  <c r="S496" i="7"/>
  <c r="R496" i="7"/>
  <c r="C816" i="6"/>
  <c r="C816" i="7"/>
  <c r="M816" i="7" s="1"/>
  <c r="G496" i="4"/>
  <c r="H496" i="4" s="1"/>
  <c r="E496" i="6"/>
  <c r="H808" i="5"/>
  <c r="G808" i="5"/>
  <c r="F808" i="5"/>
  <c r="E828" i="4"/>
  <c r="C829" i="4"/>
  <c r="E497" i="7"/>
  <c r="N497" i="7" s="1"/>
  <c r="H817" i="3"/>
  <c r="F818" i="3"/>
  <c r="I817" i="3"/>
  <c r="G818" i="3"/>
  <c r="L808" i="6" l="1"/>
  <c r="L808" i="7"/>
  <c r="K808" i="6"/>
  <c r="K808" i="7"/>
  <c r="P807" i="7"/>
  <c r="J808" i="6"/>
  <c r="J808" i="7"/>
  <c r="D828" i="6"/>
  <c r="D828" i="7"/>
  <c r="V496" i="7"/>
  <c r="U496" i="7"/>
  <c r="Q497" i="7"/>
  <c r="R497" i="7"/>
  <c r="S497" i="7"/>
  <c r="T497" i="7"/>
  <c r="C817" i="6"/>
  <c r="C817" i="7"/>
  <c r="M817" i="7" s="1"/>
  <c r="G497" i="4"/>
  <c r="H497" i="4" s="1"/>
  <c r="E497" i="6"/>
  <c r="H809" i="5"/>
  <c r="G809" i="5"/>
  <c r="F809" i="5"/>
  <c r="E829" i="4"/>
  <c r="C830" i="4"/>
  <c r="E498" i="7"/>
  <c r="N498" i="7" s="1"/>
  <c r="G819" i="3"/>
  <c r="F819" i="3"/>
  <c r="H818" i="3"/>
  <c r="I818" i="3" s="1"/>
  <c r="L809" i="6" l="1"/>
  <c r="L809" i="7"/>
  <c r="J809" i="6"/>
  <c r="J809" i="7"/>
  <c r="P808" i="7"/>
  <c r="K809" i="6"/>
  <c r="K809" i="7"/>
  <c r="U497" i="7"/>
  <c r="V497" i="7"/>
  <c r="D829" i="6"/>
  <c r="D829" i="7"/>
  <c r="T498" i="7"/>
  <c r="R498" i="7"/>
  <c r="S498" i="7"/>
  <c r="Q498" i="7"/>
  <c r="C818" i="6"/>
  <c r="C818" i="7"/>
  <c r="M818" i="7" s="1"/>
  <c r="G498" i="4"/>
  <c r="H498" i="4" s="1"/>
  <c r="E498" i="6"/>
  <c r="G810" i="5"/>
  <c r="F810" i="5"/>
  <c r="H810" i="5"/>
  <c r="E830" i="4"/>
  <c r="C831" i="4"/>
  <c r="E499" i="7"/>
  <c r="N499" i="7" s="1"/>
  <c r="F820" i="3"/>
  <c r="H819" i="3"/>
  <c r="G820" i="3"/>
  <c r="I819" i="3"/>
  <c r="K810" i="6" l="1"/>
  <c r="K810" i="7"/>
  <c r="L810" i="6"/>
  <c r="L810" i="7"/>
  <c r="P809" i="7"/>
  <c r="J810" i="6"/>
  <c r="J810" i="7"/>
  <c r="D830" i="6"/>
  <c r="D830" i="7"/>
  <c r="V498" i="7"/>
  <c r="U498" i="7"/>
  <c r="S499" i="7"/>
  <c r="T499" i="7"/>
  <c r="Q499" i="7"/>
  <c r="R499" i="7"/>
  <c r="C819" i="6"/>
  <c r="C819" i="7"/>
  <c r="M819" i="7" s="1"/>
  <c r="G499" i="4"/>
  <c r="H499" i="4" s="1"/>
  <c r="E499" i="6"/>
  <c r="G811" i="5"/>
  <c r="F811" i="5"/>
  <c r="H811" i="5"/>
  <c r="E831" i="4"/>
  <c r="C832" i="4"/>
  <c r="E500" i="7"/>
  <c r="N500" i="7" s="1"/>
  <c r="G821" i="3"/>
  <c r="H820" i="3"/>
  <c r="I820" i="3" s="1"/>
  <c r="F821" i="3"/>
  <c r="L811" i="6" l="1"/>
  <c r="L811" i="7"/>
  <c r="J811" i="6"/>
  <c r="J811" i="7"/>
  <c r="K811" i="6"/>
  <c r="K811" i="7"/>
  <c r="P810" i="7"/>
  <c r="D831" i="6"/>
  <c r="D831" i="7"/>
  <c r="U499" i="7"/>
  <c r="V499" i="7"/>
  <c r="R500" i="7"/>
  <c r="Q500" i="7"/>
  <c r="T500" i="7"/>
  <c r="S500" i="7"/>
  <c r="C820" i="6"/>
  <c r="C820" i="7"/>
  <c r="M820" i="7" s="1"/>
  <c r="G500" i="4"/>
  <c r="H500" i="4" s="1"/>
  <c r="E500" i="6"/>
  <c r="H812" i="5"/>
  <c r="G812" i="5"/>
  <c r="F812" i="5"/>
  <c r="E832" i="4"/>
  <c r="C833" i="4"/>
  <c r="E501" i="7"/>
  <c r="N501" i="7" s="1"/>
  <c r="G822" i="3"/>
  <c r="F822" i="3"/>
  <c r="H821" i="3"/>
  <c r="I821" i="3" s="1"/>
  <c r="J812" i="6" l="1"/>
  <c r="J812" i="7"/>
  <c r="L812" i="6"/>
  <c r="L812" i="7"/>
  <c r="P811" i="7"/>
  <c r="K812" i="6"/>
  <c r="K812" i="7"/>
  <c r="D832" i="6"/>
  <c r="D832" i="7"/>
  <c r="V500" i="7"/>
  <c r="U500" i="7"/>
  <c r="R501" i="7"/>
  <c r="Q501" i="7"/>
  <c r="S501" i="7"/>
  <c r="T501" i="7"/>
  <c r="C821" i="6"/>
  <c r="C821" i="7"/>
  <c r="M821" i="7" s="1"/>
  <c r="G501" i="4"/>
  <c r="H501" i="4" s="1"/>
  <c r="E501" i="6"/>
  <c r="G813" i="5"/>
  <c r="F813" i="5"/>
  <c r="H813" i="5"/>
  <c r="E833" i="4"/>
  <c r="C834" i="4"/>
  <c r="E502" i="7"/>
  <c r="N502" i="7" s="1"/>
  <c r="F823" i="3"/>
  <c r="H822" i="3"/>
  <c r="I822" i="3" s="1"/>
  <c r="G823" i="3"/>
  <c r="P812" i="7" l="1"/>
  <c r="J813" i="6"/>
  <c r="J813" i="7"/>
  <c r="K813" i="6"/>
  <c r="K813" i="7"/>
  <c r="L813" i="6"/>
  <c r="L813" i="7"/>
  <c r="P813" i="7" s="1"/>
  <c r="D833" i="6"/>
  <c r="D833" i="7"/>
  <c r="V501" i="7"/>
  <c r="U501" i="7"/>
  <c r="R502" i="7"/>
  <c r="Q502" i="7"/>
  <c r="S502" i="7"/>
  <c r="T502" i="7"/>
  <c r="C822" i="6"/>
  <c r="C822" i="7"/>
  <c r="M822" i="7" s="1"/>
  <c r="G502" i="4"/>
  <c r="H502" i="4" s="1"/>
  <c r="E502" i="6"/>
  <c r="H814" i="5"/>
  <c r="F814" i="5"/>
  <c r="G814" i="5"/>
  <c r="E834" i="4"/>
  <c r="C835" i="4"/>
  <c r="E503" i="7"/>
  <c r="N503" i="7" s="1"/>
  <c r="G824" i="3"/>
  <c r="F824" i="3"/>
  <c r="H823" i="3"/>
  <c r="I823" i="3" s="1"/>
  <c r="J814" i="6" l="1"/>
  <c r="J814" i="7"/>
  <c r="K814" i="6"/>
  <c r="K814" i="7"/>
  <c r="L814" i="6"/>
  <c r="L814" i="7"/>
  <c r="P814" i="7" s="1"/>
  <c r="V502" i="7"/>
  <c r="U502" i="7"/>
  <c r="D834" i="6"/>
  <c r="D834" i="7"/>
  <c r="T503" i="7"/>
  <c r="Q503" i="7"/>
  <c r="S503" i="7"/>
  <c r="R503" i="7"/>
  <c r="C823" i="6"/>
  <c r="C823" i="7"/>
  <c r="M823" i="7" s="1"/>
  <c r="G503" i="4"/>
  <c r="H503" i="4" s="1"/>
  <c r="E503" i="6"/>
  <c r="H815" i="5"/>
  <c r="G815" i="5"/>
  <c r="F815" i="5"/>
  <c r="E835" i="4"/>
  <c r="C836" i="4"/>
  <c r="E504" i="7"/>
  <c r="N504" i="7" s="1"/>
  <c r="F825" i="3"/>
  <c r="H824" i="3"/>
  <c r="I824" i="3" s="1"/>
  <c r="G825" i="3"/>
  <c r="L815" i="6" l="1"/>
  <c r="L815" i="7"/>
  <c r="K815" i="6"/>
  <c r="K815" i="7"/>
  <c r="J815" i="6"/>
  <c r="J815" i="7"/>
  <c r="U503" i="7"/>
  <c r="V503" i="7"/>
  <c r="D835" i="6"/>
  <c r="D835" i="7"/>
  <c r="Q504" i="7"/>
  <c r="R504" i="7"/>
  <c r="T504" i="7"/>
  <c r="S504" i="7"/>
  <c r="C824" i="6"/>
  <c r="C824" i="7"/>
  <c r="M824" i="7" s="1"/>
  <c r="G504" i="4"/>
  <c r="H504" i="4" s="1"/>
  <c r="E504" i="6"/>
  <c r="G816" i="5"/>
  <c r="F816" i="5"/>
  <c r="H816" i="5"/>
  <c r="E836" i="4"/>
  <c r="C837" i="4"/>
  <c r="E505" i="7"/>
  <c r="N505" i="7" s="1"/>
  <c r="G826" i="3"/>
  <c r="H825" i="3"/>
  <c r="I825" i="3" s="1"/>
  <c r="F826" i="3"/>
  <c r="J816" i="6" l="1"/>
  <c r="J816" i="7"/>
  <c r="P815" i="7"/>
  <c r="L816" i="6"/>
  <c r="L816" i="7"/>
  <c r="K816" i="6"/>
  <c r="K816" i="7"/>
  <c r="D836" i="6"/>
  <c r="D836" i="7"/>
  <c r="U504" i="7"/>
  <c r="V504" i="7"/>
  <c r="T505" i="7"/>
  <c r="R505" i="7"/>
  <c r="S505" i="7"/>
  <c r="Q505" i="7"/>
  <c r="C825" i="6"/>
  <c r="C825" i="7"/>
  <c r="M825" i="7" s="1"/>
  <c r="G505" i="4"/>
  <c r="H505" i="4" s="1"/>
  <c r="E505" i="6"/>
  <c r="F817" i="5"/>
  <c r="H817" i="5"/>
  <c r="G817" i="5"/>
  <c r="E837" i="4"/>
  <c r="C838" i="4"/>
  <c r="E506" i="7"/>
  <c r="N506" i="7" s="1"/>
  <c r="G827" i="3"/>
  <c r="F827" i="3"/>
  <c r="H826" i="3"/>
  <c r="I826" i="3" s="1"/>
  <c r="K817" i="6" l="1"/>
  <c r="K817" i="7"/>
  <c r="P816" i="7"/>
  <c r="L817" i="6"/>
  <c r="L817" i="7"/>
  <c r="J817" i="6"/>
  <c r="J817" i="7"/>
  <c r="D837" i="6"/>
  <c r="D837" i="7"/>
  <c r="U505" i="7"/>
  <c r="V505" i="7"/>
  <c r="S506" i="7"/>
  <c r="Q506" i="7"/>
  <c r="R506" i="7"/>
  <c r="T506" i="7"/>
  <c r="C826" i="6"/>
  <c r="C826" i="7"/>
  <c r="M826" i="7" s="1"/>
  <c r="G506" i="4"/>
  <c r="H506" i="4" s="1"/>
  <c r="E506" i="6"/>
  <c r="H818" i="5"/>
  <c r="G818" i="5"/>
  <c r="F818" i="5"/>
  <c r="E838" i="4"/>
  <c r="C839" i="4"/>
  <c r="E507" i="7"/>
  <c r="N507" i="7" s="1"/>
  <c r="H827" i="3"/>
  <c r="I827" i="3" s="1"/>
  <c r="F828" i="3"/>
  <c r="G828" i="3"/>
  <c r="K818" i="6" l="1"/>
  <c r="K818" i="7"/>
  <c r="L818" i="6"/>
  <c r="L818" i="7"/>
  <c r="P817" i="7"/>
  <c r="J818" i="6"/>
  <c r="J818" i="7"/>
  <c r="D838" i="6"/>
  <c r="D838" i="7"/>
  <c r="U506" i="7"/>
  <c r="V506" i="7"/>
  <c r="R507" i="7"/>
  <c r="Q507" i="7"/>
  <c r="S507" i="7"/>
  <c r="T507" i="7"/>
  <c r="C827" i="6"/>
  <c r="C827" i="7"/>
  <c r="M827" i="7" s="1"/>
  <c r="G507" i="4"/>
  <c r="H507" i="4" s="1"/>
  <c r="E507" i="6"/>
  <c r="G819" i="5"/>
  <c r="F819" i="5"/>
  <c r="H819" i="5"/>
  <c r="E839" i="4"/>
  <c r="C840" i="4"/>
  <c r="E508" i="7"/>
  <c r="N508" i="7" s="1"/>
  <c r="G829" i="3"/>
  <c r="F829" i="3"/>
  <c r="H828" i="3"/>
  <c r="I828" i="3" s="1"/>
  <c r="L819" i="6" l="1"/>
  <c r="L819" i="7"/>
  <c r="J819" i="6"/>
  <c r="J819" i="7"/>
  <c r="K819" i="6"/>
  <c r="K819" i="7"/>
  <c r="P818" i="7"/>
  <c r="D839" i="6"/>
  <c r="D839" i="7"/>
  <c r="U507" i="7"/>
  <c r="V507" i="7"/>
  <c r="T508" i="7"/>
  <c r="Q508" i="7"/>
  <c r="R508" i="7"/>
  <c r="S508" i="7"/>
  <c r="C828" i="6"/>
  <c r="C828" i="7"/>
  <c r="M828" i="7" s="1"/>
  <c r="G508" i="4"/>
  <c r="H508" i="4" s="1"/>
  <c r="E508" i="6"/>
  <c r="H820" i="5"/>
  <c r="G820" i="5"/>
  <c r="F820" i="5"/>
  <c r="E840" i="4"/>
  <c r="C841" i="4"/>
  <c r="E509" i="7"/>
  <c r="N509" i="7" s="1"/>
  <c r="F830" i="3"/>
  <c r="H829" i="3"/>
  <c r="G830" i="3"/>
  <c r="I829" i="3"/>
  <c r="K820" i="6" l="1"/>
  <c r="K820" i="7"/>
  <c r="J820" i="6"/>
  <c r="J820" i="7"/>
  <c r="P819" i="7"/>
  <c r="L820" i="6"/>
  <c r="L820" i="7"/>
  <c r="P820" i="7" s="1"/>
  <c r="D840" i="6"/>
  <c r="D840" i="7"/>
  <c r="V508" i="7"/>
  <c r="U508" i="7"/>
  <c r="S509" i="7"/>
  <c r="R509" i="7"/>
  <c r="Q509" i="7"/>
  <c r="T509" i="7"/>
  <c r="C829" i="6"/>
  <c r="C829" i="7"/>
  <c r="M829" i="7" s="1"/>
  <c r="G509" i="4"/>
  <c r="H509" i="4" s="1"/>
  <c r="E509" i="6"/>
  <c r="F821" i="5"/>
  <c r="H821" i="5"/>
  <c r="G821" i="5"/>
  <c r="E841" i="4"/>
  <c r="C842" i="4"/>
  <c r="E510" i="7"/>
  <c r="N510" i="7" s="1"/>
  <c r="G831" i="3"/>
  <c r="F831" i="3"/>
  <c r="H830" i="3"/>
  <c r="I830" i="3" s="1"/>
  <c r="L821" i="6" l="1"/>
  <c r="L821" i="7"/>
  <c r="K821" i="6"/>
  <c r="K821" i="7"/>
  <c r="J821" i="6"/>
  <c r="J821" i="7"/>
  <c r="U509" i="7"/>
  <c r="V509" i="7"/>
  <c r="D841" i="6"/>
  <c r="D841" i="7"/>
  <c r="Q510" i="7"/>
  <c r="S510" i="7"/>
  <c r="R510" i="7"/>
  <c r="T510" i="7"/>
  <c r="C830" i="6"/>
  <c r="C830" i="7"/>
  <c r="M830" i="7" s="1"/>
  <c r="G510" i="4"/>
  <c r="H510" i="4" s="1"/>
  <c r="E510" i="6"/>
  <c r="G822" i="5"/>
  <c r="F822" i="5"/>
  <c r="H822" i="5"/>
  <c r="E842" i="4"/>
  <c r="C843" i="4"/>
  <c r="E511" i="7"/>
  <c r="N511" i="7" s="1"/>
  <c r="H831" i="3"/>
  <c r="F832" i="3"/>
  <c r="G832" i="3"/>
  <c r="I831" i="3"/>
  <c r="J822" i="6" l="1"/>
  <c r="J822" i="7"/>
  <c r="P821" i="7"/>
  <c r="L822" i="6"/>
  <c r="L822" i="7"/>
  <c r="K822" i="6"/>
  <c r="K822" i="7"/>
  <c r="D842" i="6"/>
  <c r="D842" i="7"/>
  <c r="V510" i="7"/>
  <c r="U510" i="7"/>
  <c r="S511" i="7"/>
  <c r="T511" i="7"/>
  <c r="Q511" i="7"/>
  <c r="R511" i="7"/>
  <c r="C831" i="6"/>
  <c r="C831" i="7"/>
  <c r="M831" i="7" s="1"/>
  <c r="G511" i="4"/>
  <c r="H511" i="4" s="1"/>
  <c r="E511" i="6"/>
  <c r="H823" i="5"/>
  <c r="G823" i="5"/>
  <c r="F823" i="5"/>
  <c r="E843" i="4"/>
  <c r="C844" i="4"/>
  <c r="E512" i="7"/>
  <c r="N512" i="7" s="1"/>
  <c r="G833" i="3"/>
  <c r="H832" i="3"/>
  <c r="I832" i="3" s="1"/>
  <c r="F833" i="3"/>
  <c r="K823" i="6" l="1"/>
  <c r="K823" i="7"/>
  <c r="L823" i="6"/>
  <c r="L823" i="7"/>
  <c r="P822" i="7"/>
  <c r="J823" i="6"/>
  <c r="J823" i="7"/>
  <c r="D843" i="6"/>
  <c r="D843" i="7"/>
  <c r="V511" i="7"/>
  <c r="U511" i="7"/>
  <c r="R512" i="7"/>
  <c r="Q512" i="7"/>
  <c r="S512" i="7"/>
  <c r="T512" i="7"/>
  <c r="C832" i="6"/>
  <c r="C832" i="7"/>
  <c r="M832" i="7" s="1"/>
  <c r="G512" i="4"/>
  <c r="H512" i="4" s="1"/>
  <c r="E512" i="6"/>
  <c r="F824" i="5"/>
  <c r="H824" i="5"/>
  <c r="G824" i="5"/>
  <c r="E844" i="4"/>
  <c r="C845" i="4"/>
  <c r="E513" i="7"/>
  <c r="N513" i="7" s="1"/>
  <c r="F834" i="3"/>
  <c r="H833" i="3"/>
  <c r="G834" i="3"/>
  <c r="I833" i="3"/>
  <c r="K824" i="6" l="1"/>
  <c r="K824" i="7"/>
  <c r="J824" i="6"/>
  <c r="J824" i="7"/>
  <c r="L824" i="6"/>
  <c r="L824" i="7"/>
  <c r="P824" i="7" s="1"/>
  <c r="P823" i="7"/>
  <c r="D844" i="6"/>
  <c r="D844" i="7"/>
  <c r="V512" i="7"/>
  <c r="U512" i="7"/>
  <c r="Q513" i="7"/>
  <c r="T513" i="7"/>
  <c r="S513" i="7"/>
  <c r="R513" i="7"/>
  <c r="C833" i="6"/>
  <c r="C833" i="7"/>
  <c r="M833" i="7" s="1"/>
  <c r="G513" i="4"/>
  <c r="H513" i="4" s="1"/>
  <c r="E513" i="6"/>
  <c r="G825" i="5"/>
  <c r="F825" i="5"/>
  <c r="H825" i="5"/>
  <c r="E845" i="4"/>
  <c r="C846" i="4"/>
  <c r="E514" i="7"/>
  <c r="N514" i="7" s="1"/>
  <c r="G835" i="3"/>
  <c r="F835" i="3"/>
  <c r="H834" i="3"/>
  <c r="I834" i="3" s="1"/>
  <c r="L825" i="6" l="1"/>
  <c r="L825" i="7"/>
  <c r="J825" i="6"/>
  <c r="J825" i="7"/>
  <c r="K825" i="6"/>
  <c r="K825" i="7"/>
  <c r="D845" i="6"/>
  <c r="D845" i="7"/>
  <c r="V513" i="7"/>
  <c r="U513" i="7"/>
  <c r="T514" i="7"/>
  <c r="R514" i="7"/>
  <c r="Q514" i="7"/>
  <c r="S514" i="7"/>
  <c r="C834" i="6"/>
  <c r="C834" i="7"/>
  <c r="M834" i="7" s="1"/>
  <c r="G514" i="4"/>
  <c r="H514" i="4" s="1"/>
  <c r="E514" i="6"/>
  <c r="H826" i="5"/>
  <c r="F826" i="5"/>
  <c r="G826" i="5"/>
  <c r="E846" i="4"/>
  <c r="C847" i="4"/>
  <c r="E515" i="7"/>
  <c r="N515" i="7" s="1"/>
  <c r="F836" i="3"/>
  <c r="H835" i="3"/>
  <c r="G836" i="3"/>
  <c r="I835" i="3"/>
  <c r="K826" i="6" l="1"/>
  <c r="K826" i="7"/>
  <c r="L826" i="6"/>
  <c r="L826" i="7"/>
  <c r="J826" i="6"/>
  <c r="J826" i="7"/>
  <c r="P825" i="7"/>
  <c r="U514" i="7"/>
  <c r="V514" i="7"/>
  <c r="D846" i="6"/>
  <c r="D846" i="7"/>
  <c r="S515" i="7"/>
  <c r="T515" i="7"/>
  <c r="R515" i="7"/>
  <c r="Q515" i="7"/>
  <c r="C835" i="6"/>
  <c r="C835" i="7"/>
  <c r="M835" i="7" s="1"/>
  <c r="G515" i="4"/>
  <c r="H515" i="4" s="1"/>
  <c r="E515" i="6"/>
  <c r="H827" i="5"/>
  <c r="G827" i="5"/>
  <c r="F827" i="5"/>
  <c r="E847" i="4"/>
  <c r="C848" i="4"/>
  <c r="E516" i="7"/>
  <c r="N516" i="7" s="1"/>
  <c r="G837" i="3"/>
  <c r="F837" i="3"/>
  <c r="H836" i="3"/>
  <c r="I836" i="3" s="1"/>
  <c r="K827" i="6" l="1"/>
  <c r="K827" i="7"/>
  <c r="L827" i="6"/>
  <c r="L827" i="7"/>
  <c r="J827" i="6"/>
  <c r="J827" i="7"/>
  <c r="P826" i="7"/>
  <c r="U515" i="7"/>
  <c r="V515" i="7"/>
  <c r="D847" i="6"/>
  <c r="D847" i="7"/>
  <c r="Q516" i="7"/>
  <c r="R516" i="7"/>
  <c r="T516" i="7"/>
  <c r="S516" i="7"/>
  <c r="C836" i="6"/>
  <c r="C836" i="7"/>
  <c r="M836" i="7" s="1"/>
  <c r="G516" i="4"/>
  <c r="H516" i="4" s="1"/>
  <c r="E516" i="6"/>
  <c r="G828" i="5"/>
  <c r="F828" i="5"/>
  <c r="H828" i="5"/>
  <c r="E848" i="4"/>
  <c r="C849" i="4"/>
  <c r="E517" i="7"/>
  <c r="N517" i="7" s="1"/>
  <c r="G838" i="3"/>
  <c r="H837" i="3"/>
  <c r="I837" i="3" s="1"/>
  <c r="F838" i="3"/>
  <c r="L828" i="6" l="1"/>
  <c r="L828" i="7"/>
  <c r="K828" i="6"/>
  <c r="K828" i="7"/>
  <c r="J828" i="6"/>
  <c r="J828" i="7"/>
  <c r="P827" i="7"/>
  <c r="U516" i="7"/>
  <c r="V516" i="7"/>
  <c r="D848" i="6"/>
  <c r="D848" i="7"/>
  <c r="Q517" i="7"/>
  <c r="R517" i="7"/>
  <c r="S517" i="7"/>
  <c r="T517" i="7"/>
  <c r="C837" i="6"/>
  <c r="C837" i="7"/>
  <c r="M837" i="7" s="1"/>
  <c r="G517" i="4"/>
  <c r="H517" i="4" s="1"/>
  <c r="E517" i="6"/>
  <c r="H829" i="5"/>
  <c r="G829" i="5"/>
  <c r="F829" i="5"/>
  <c r="E849" i="4"/>
  <c r="C850" i="4"/>
  <c r="E518" i="7"/>
  <c r="N518" i="7" s="1"/>
  <c r="G839" i="3"/>
  <c r="F839" i="3"/>
  <c r="H838" i="3"/>
  <c r="I838" i="3" s="1"/>
  <c r="J829" i="6" l="1"/>
  <c r="J829" i="7"/>
  <c r="K829" i="6"/>
  <c r="K829" i="7"/>
  <c r="L829" i="6"/>
  <c r="L829" i="7"/>
  <c r="P828" i="7"/>
  <c r="D849" i="6"/>
  <c r="D849" i="7"/>
  <c r="V517" i="7"/>
  <c r="U517" i="7"/>
  <c r="S518" i="7"/>
  <c r="T518" i="7"/>
  <c r="R518" i="7"/>
  <c r="Q518" i="7"/>
  <c r="C838" i="6"/>
  <c r="C838" i="7"/>
  <c r="M838" i="7" s="1"/>
  <c r="G518" i="4"/>
  <c r="H518" i="4" s="1"/>
  <c r="E518" i="6"/>
  <c r="H830" i="5"/>
  <c r="F830" i="5"/>
  <c r="G830" i="5"/>
  <c r="E519" i="7"/>
  <c r="N519" i="7" s="1"/>
  <c r="E850" i="4"/>
  <c r="C851" i="4"/>
  <c r="H839" i="3"/>
  <c r="F840" i="3"/>
  <c r="G840" i="3"/>
  <c r="I839" i="3"/>
  <c r="K830" i="6" l="1"/>
  <c r="K830" i="7"/>
  <c r="J830" i="6"/>
  <c r="J830" i="7"/>
  <c r="L830" i="6"/>
  <c r="L830" i="7"/>
  <c r="P830" i="7" s="1"/>
  <c r="P829" i="7"/>
  <c r="D850" i="6"/>
  <c r="D850" i="7"/>
  <c r="U518" i="7"/>
  <c r="V518" i="7"/>
  <c r="T519" i="7"/>
  <c r="R519" i="7"/>
  <c r="S519" i="7"/>
  <c r="Q519" i="7"/>
  <c r="C839" i="6"/>
  <c r="C839" i="7"/>
  <c r="M839" i="7" s="1"/>
  <c r="G519" i="4"/>
  <c r="H519" i="4" s="1"/>
  <c r="E519" i="6"/>
  <c r="G831" i="5"/>
  <c r="F831" i="5"/>
  <c r="H831" i="5"/>
  <c r="E851" i="4"/>
  <c r="C852" i="4"/>
  <c r="E520" i="7"/>
  <c r="N520" i="7" s="1"/>
  <c r="G841" i="3"/>
  <c r="F841" i="3"/>
  <c r="H840" i="3"/>
  <c r="I840" i="3" s="1"/>
  <c r="K831" i="6" l="1"/>
  <c r="K831" i="7"/>
  <c r="L831" i="6"/>
  <c r="L831" i="7"/>
  <c r="J831" i="6"/>
  <c r="J831" i="7"/>
  <c r="D851" i="6"/>
  <c r="D851" i="7"/>
  <c r="U519" i="7"/>
  <c r="V519" i="7"/>
  <c r="R520" i="7"/>
  <c r="Q520" i="7"/>
  <c r="S520" i="7"/>
  <c r="T520" i="7"/>
  <c r="C840" i="6"/>
  <c r="C840" i="7"/>
  <c r="M840" i="7" s="1"/>
  <c r="G520" i="4"/>
  <c r="H520" i="4" s="1"/>
  <c r="E520" i="6"/>
  <c r="H832" i="5"/>
  <c r="G832" i="5"/>
  <c r="F832" i="5"/>
  <c r="E852" i="4"/>
  <c r="C853" i="4"/>
  <c r="E521" i="7"/>
  <c r="N521" i="7" s="1"/>
  <c r="H841" i="3"/>
  <c r="F842" i="3"/>
  <c r="I841" i="3"/>
  <c r="G842" i="3"/>
  <c r="J832" i="6" l="1"/>
  <c r="J832" i="7"/>
  <c r="K832" i="6"/>
  <c r="K832" i="7"/>
  <c r="L832" i="6"/>
  <c r="L832" i="7"/>
  <c r="P832" i="7" s="1"/>
  <c r="P831" i="7"/>
  <c r="D852" i="6"/>
  <c r="D852" i="7"/>
  <c r="U520" i="7"/>
  <c r="V520" i="7"/>
  <c r="Q521" i="7"/>
  <c r="R521" i="7"/>
  <c r="S521" i="7"/>
  <c r="T521" i="7"/>
  <c r="C841" i="6"/>
  <c r="C841" i="7"/>
  <c r="M841" i="7" s="1"/>
  <c r="G521" i="4"/>
  <c r="H521" i="4" s="1"/>
  <c r="E521" i="6"/>
  <c r="H833" i="5"/>
  <c r="G833" i="5"/>
  <c r="F833" i="5"/>
  <c r="E853" i="4"/>
  <c r="C854" i="4"/>
  <c r="E522" i="7"/>
  <c r="N522" i="7" s="1"/>
  <c r="G843" i="3"/>
  <c r="F843" i="3"/>
  <c r="H842" i="3"/>
  <c r="I842" i="3" s="1"/>
  <c r="J833" i="6" l="1"/>
  <c r="J833" i="7"/>
  <c r="K833" i="6"/>
  <c r="K833" i="7"/>
  <c r="L833" i="6"/>
  <c r="L833" i="7"/>
  <c r="P833" i="7" s="1"/>
  <c r="V521" i="7"/>
  <c r="U521" i="7"/>
  <c r="D853" i="6"/>
  <c r="D853" i="7"/>
  <c r="Q522" i="7"/>
  <c r="R522" i="7"/>
  <c r="T522" i="7"/>
  <c r="S522" i="7"/>
  <c r="C842" i="6"/>
  <c r="C842" i="7"/>
  <c r="M842" i="7" s="1"/>
  <c r="G522" i="4"/>
  <c r="H522" i="4" s="1"/>
  <c r="E522" i="6"/>
  <c r="G834" i="5"/>
  <c r="F834" i="5"/>
  <c r="H834" i="5"/>
  <c r="E854" i="4"/>
  <c r="C855" i="4"/>
  <c r="E523" i="7"/>
  <c r="N523" i="7" s="1"/>
  <c r="G844" i="3"/>
  <c r="H843" i="3"/>
  <c r="I843" i="3" s="1"/>
  <c r="F844" i="3"/>
  <c r="J834" i="6" l="1"/>
  <c r="J834" i="7"/>
  <c r="L834" i="6"/>
  <c r="L834" i="7"/>
  <c r="K834" i="6"/>
  <c r="K834" i="7"/>
  <c r="D854" i="6"/>
  <c r="D854" i="7"/>
  <c r="U522" i="7"/>
  <c r="V522" i="7"/>
  <c r="S523" i="7"/>
  <c r="T523" i="7"/>
  <c r="R523" i="7"/>
  <c r="Q523" i="7"/>
  <c r="C843" i="6"/>
  <c r="C843" i="7"/>
  <c r="M843" i="7" s="1"/>
  <c r="G523" i="4"/>
  <c r="H523" i="4" s="1"/>
  <c r="E523" i="6"/>
  <c r="F835" i="5"/>
  <c r="H835" i="5"/>
  <c r="G835" i="5"/>
  <c r="E855" i="4"/>
  <c r="C856" i="4"/>
  <c r="E524" i="7"/>
  <c r="N524" i="7" s="1"/>
  <c r="G845" i="3"/>
  <c r="H844" i="3"/>
  <c r="I844" i="3" s="1"/>
  <c r="F845" i="3"/>
  <c r="K835" i="6" l="1"/>
  <c r="K835" i="7"/>
  <c r="J835" i="6"/>
  <c r="J835" i="7"/>
  <c r="P834" i="7"/>
  <c r="L835" i="6"/>
  <c r="L835" i="7"/>
  <c r="D855" i="6"/>
  <c r="D855" i="7"/>
  <c r="U523" i="7"/>
  <c r="V523" i="7"/>
  <c r="S524" i="7"/>
  <c r="R524" i="7"/>
  <c r="Q524" i="7"/>
  <c r="T524" i="7"/>
  <c r="C844" i="6"/>
  <c r="C844" i="7"/>
  <c r="M844" i="7" s="1"/>
  <c r="G524" i="4"/>
  <c r="H524" i="4" s="1"/>
  <c r="E524" i="6"/>
  <c r="H836" i="5"/>
  <c r="G836" i="5"/>
  <c r="F836" i="5"/>
  <c r="E856" i="4"/>
  <c r="C857" i="4"/>
  <c r="E525" i="7"/>
  <c r="N525" i="7" s="1"/>
  <c r="G846" i="3"/>
  <c r="F846" i="3"/>
  <c r="H845" i="3"/>
  <c r="I845" i="3" s="1"/>
  <c r="K836" i="6" l="1"/>
  <c r="K836" i="7"/>
  <c r="J836" i="6"/>
  <c r="J836" i="7"/>
  <c r="P835" i="7"/>
  <c r="L836" i="6"/>
  <c r="L836" i="7"/>
  <c r="P836" i="7" s="1"/>
  <c r="D856" i="6"/>
  <c r="D856" i="7"/>
  <c r="V524" i="7"/>
  <c r="U524" i="7"/>
  <c r="R525" i="7"/>
  <c r="S525" i="7"/>
  <c r="Q525" i="7"/>
  <c r="T525" i="7"/>
  <c r="C845" i="6"/>
  <c r="C845" i="7"/>
  <c r="M845" i="7" s="1"/>
  <c r="G525" i="4"/>
  <c r="H525" i="4" s="1"/>
  <c r="E525" i="6"/>
  <c r="G837" i="5"/>
  <c r="F837" i="5"/>
  <c r="H837" i="5"/>
  <c r="E857" i="4"/>
  <c r="C858" i="4"/>
  <c r="E526" i="7"/>
  <c r="N526" i="7" s="1"/>
  <c r="F847" i="3"/>
  <c r="H846" i="3"/>
  <c r="I846" i="3"/>
  <c r="G847" i="3"/>
  <c r="K837" i="6" l="1"/>
  <c r="K837" i="7"/>
  <c r="L837" i="6"/>
  <c r="L837" i="7"/>
  <c r="J837" i="6"/>
  <c r="J837" i="7"/>
  <c r="V525" i="7"/>
  <c r="U525" i="7"/>
  <c r="D857" i="6"/>
  <c r="D857" i="7"/>
  <c r="R526" i="7"/>
  <c r="S526" i="7"/>
  <c r="Q526" i="7"/>
  <c r="T526" i="7"/>
  <c r="C846" i="6"/>
  <c r="C846" i="7"/>
  <c r="M846" i="7" s="1"/>
  <c r="G526" i="4"/>
  <c r="H526" i="4" s="1"/>
  <c r="E526" i="6"/>
  <c r="H838" i="5"/>
  <c r="G838" i="5"/>
  <c r="F838" i="5"/>
  <c r="E858" i="4"/>
  <c r="C859" i="4"/>
  <c r="E527" i="7"/>
  <c r="N527" i="7" s="1"/>
  <c r="G848" i="3"/>
  <c r="F848" i="3"/>
  <c r="H847" i="3"/>
  <c r="I847" i="3" s="1"/>
  <c r="K838" i="6" l="1"/>
  <c r="K838" i="7"/>
  <c r="P837" i="7"/>
  <c r="L838" i="6"/>
  <c r="L838" i="7"/>
  <c r="J838" i="6"/>
  <c r="J838" i="7"/>
  <c r="D858" i="6"/>
  <c r="D858" i="7"/>
  <c r="V526" i="7"/>
  <c r="U526" i="7"/>
  <c r="T527" i="7"/>
  <c r="S527" i="7"/>
  <c r="Q527" i="7"/>
  <c r="R527" i="7"/>
  <c r="C847" i="6"/>
  <c r="C847" i="7"/>
  <c r="M847" i="7" s="1"/>
  <c r="G527" i="4"/>
  <c r="H527" i="4" s="1"/>
  <c r="E527" i="6"/>
  <c r="H839" i="5"/>
  <c r="G839" i="5"/>
  <c r="F839" i="5"/>
  <c r="E859" i="4"/>
  <c r="C860" i="4"/>
  <c r="E528" i="7"/>
  <c r="N528" i="7" s="1"/>
  <c r="F849" i="3"/>
  <c r="H848" i="3"/>
  <c r="I848" i="3"/>
  <c r="G849" i="3"/>
  <c r="L839" i="6" l="1"/>
  <c r="L839" i="7"/>
  <c r="K839" i="6"/>
  <c r="K839" i="7"/>
  <c r="P838" i="7"/>
  <c r="J839" i="6"/>
  <c r="J839" i="7"/>
  <c r="V527" i="7"/>
  <c r="U527" i="7"/>
  <c r="D859" i="6"/>
  <c r="D859" i="7"/>
  <c r="Q528" i="7"/>
  <c r="R528" i="7"/>
  <c r="T528" i="7"/>
  <c r="S528" i="7"/>
  <c r="C848" i="6"/>
  <c r="C848" i="7"/>
  <c r="M848" i="7" s="1"/>
  <c r="G528" i="4"/>
  <c r="H528" i="4" s="1"/>
  <c r="E528" i="6"/>
  <c r="G840" i="5"/>
  <c r="F840" i="5"/>
  <c r="H840" i="5"/>
  <c r="E860" i="4"/>
  <c r="C861" i="4"/>
  <c r="E529" i="7"/>
  <c r="N529" i="7" s="1"/>
  <c r="G850" i="3"/>
  <c r="H849" i="3"/>
  <c r="I849" i="3" s="1"/>
  <c r="F850" i="3"/>
  <c r="P839" i="7" l="1"/>
  <c r="J840" i="6"/>
  <c r="J840" i="7"/>
  <c r="L840" i="6"/>
  <c r="L840" i="7"/>
  <c r="K840" i="6"/>
  <c r="K840" i="7"/>
  <c r="D860" i="6"/>
  <c r="D860" i="7"/>
  <c r="V528" i="7"/>
  <c r="U528" i="7"/>
  <c r="T529" i="7"/>
  <c r="Q529" i="7"/>
  <c r="R529" i="7"/>
  <c r="S529" i="7"/>
  <c r="C849" i="6"/>
  <c r="C849" i="7"/>
  <c r="M849" i="7" s="1"/>
  <c r="G529" i="4"/>
  <c r="H529" i="4" s="1"/>
  <c r="E529" i="6"/>
  <c r="H841" i="5"/>
  <c r="G841" i="5"/>
  <c r="F841" i="5"/>
  <c r="E861" i="4"/>
  <c r="C862" i="4"/>
  <c r="E530" i="7"/>
  <c r="N530" i="7" s="1"/>
  <c r="G851" i="3"/>
  <c r="F851" i="3"/>
  <c r="H850" i="3"/>
  <c r="I850" i="3" s="1"/>
  <c r="L841" i="6" l="1"/>
  <c r="L841" i="7"/>
  <c r="J841" i="6"/>
  <c r="J841" i="7"/>
  <c r="K841" i="6"/>
  <c r="K841" i="7"/>
  <c r="P840" i="7"/>
  <c r="U529" i="7"/>
  <c r="V529" i="7"/>
  <c r="D861" i="6"/>
  <c r="D861" i="7"/>
  <c r="R530" i="7"/>
  <c r="T530" i="7"/>
  <c r="S530" i="7"/>
  <c r="Q530" i="7"/>
  <c r="C850" i="6"/>
  <c r="C850" i="7"/>
  <c r="M850" i="7" s="1"/>
  <c r="G530" i="4"/>
  <c r="H530" i="4" s="1"/>
  <c r="E530" i="6"/>
  <c r="F842" i="5"/>
  <c r="H842" i="5"/>
  <c r="G842" i="5"/>
  <c r="E862" i="4"/>
  <c r="C863" i="4"/>
  <c r="E531" i="7"/>
  <c r="N531" i="7" s="1"/>
  <c r="H851" i="3"/>
  <c r="I851" i="3" s="1"/>
  <c r="F852" i="3"/>
  <c r="G852" i="3"/>
  <c r="L842" i="6" l="1"/>
  <c r="L842" i="7"/>
  <c r="P841" i="7"/>
  <c r="K842" i="6"/>
  <c r="K842" i="7"/>
  <c r="J842" i="6"/>
  <c r="J842" i="7"/>
  <c r="D862" i="6"/>
  <c r="D862" i="7"/>
  <c r="V530" i="7"/>
  <c r="U530" i="7"/>
  <c r="T531" i="7"/>
  <c r="S531" i="7"/>
  <c r="R531" i="7"/>
  <c r="Q531" i="7"/>
  <c r="C851" i="6"/>
  <c r="C851" i="7"/>
  <c r="M851" i="7" s="1"/>
  <c r="G531" i="4"/>
  <c r="H531" i="4" s="1"/>
  <c r="E531" i="6"/>
  <c r="G843" i="5"/>
  <c r="F843" i="5"/>
  <c r="H843" i="5"/>
  <c r="E863" i="4"/>
  <c r="C864" i="4"/>
  <c r="E532" i="7"/>
  <c r="N532" i="7" s="1"/>
  <c r="G853" i="3"/>
  <c r="F853" i="3"/>
  <c r="H852" i="3"/>
  <c r="I852" i="3" s="1"/>
  <c r="J843" i="6" l="1"/>
  <c r="J843" i="7"/>
  <c r="K843" i="6"/>
  <c r="K843" i="7"/>
  <c r="P842" i="7"/>
  <c r="L843" i="6"/>
  <c r="L843" i="7"/>
  <c r="P843" i="7" s="1"/>
  <c r="U531" i="7"/>
  <c r="V531" i="7"/>
  <c r="D863" i="6"/>
  <c r="D863" i="7"/>
  <c r="T532" i="7"/>
  <c r="S532" i="7"/>
  <c r="Q532" i="7"/>
  <c r="R532" i="7"/>
  <c r="C852" i="6"/>
  <c r="C852" i="7"/>
  <c r="M852" i="7" s="1"/>
  <c r="G532" i="4"/>
  <c r="H532" i="4" s="1"/>
  <c r="E532" i="6"/>
  <c r="H844" i="5"/>
  <c r="G844" i="5"/>
  <c r="F844" i="5"/>
  <c r="E864" i="4"/>
  <c r="C865" i="4"/>
  <c r="E533" i="7"/>
  <c r="N533" i="7" s="1"/>
  <c r="H853" i="3"/>
  <c r="F854" i="3"/>
  <c r="I853" i="3"/>
  <c r="G854" i="3"/>
  <c r="J844" i="6" l="1"/>
  <c r="J844" i="7"/>
  <c r="K844" i="6"/>
  <c r="K844" i="7"/>
  <c r="L844" i="6"/>
  <c r="L844" i="7"/>
  <c r="P844" i="7" s="1"/>
  <c r="D864" i="6"/>
  <c r="D864" i="7"/>
  <c r="V532" i="7"/>
  <c r="U532" i="7"/>
  <c r="R533" i="7"/>
  <c r="S533" i="7"/>
  <c r="Q533" i="7"/>
  <c r="T533" i="7"/>
  <c r="C853" i="6"/>
  <c r="C853" i="7"/>
  <c r="M853" i="7" s="1"/>
  <c r="G533" i="4"/>
  <c r="H533" i="4" s="1"/>
  <c r="E533" i="6"/>
  <c r="H845" i="5"/>
  <c r="G845" i="5"/>
  <c r="F845" i="5"/>
  <c r="E865" i="4"/>
  <c r="C866" i="4"/>
  <c r="E534" i="7"/>
  <c r="N534" i="7" s="1"/>
  <c r="F855" i="3"/>
  <c r="H854" i="3"/>
  <c r="I854" i="3" s="1"/>
  <c r="G855" i="3"/>
  <c r="L845" i="6" l="1"/>
  <c r="L845" i="7"/>
  <c r="J845" i="6"/>
  <c r="J845" i="7"/>
  <c r="K845" i="6"/>
  <c r="K845" i="7"/>
  <c r="D865" i="6"/>
  <c r="D865" i="7"/>
  <c r="V533" i="7"/>
  <c r="U533" i="7"/>
  <c r="R534" i="7"/>
  <c r="T534" i="7"/>
  <c r="Q534" i="7"/>
  <c r="S534" i="7"/>
  <c r="C854" i="6"/>
  <c r="C854" i="7"/>
  <c r="M854" i="7" s="1"/>
  <c r="G534" i="4"/>
  <c r="H534" i="4" s="1"/>
  <c r="E534" i="6"/>
  <c r="G846" i="5"/>
  <c r="F846" i="5"/>
  <c r="H846" i="5"/>
  <c r="E866" i="4"/>
  <c r="C867" i="4"/>
  <c r="E535" i="7"/>
  <c r="N535" i="7" s="1"/>
  <c r="G856" i="3"/>
  <c r="H855" i="3"/>
  <c r="I855" i="3" s="1"/>
  <c r="F856" i="3"/>
  <c r="L846" i="6" l="1"/>
  <c r="L846" i="7"/>
  <c r="J846" i="6"/>
  <c r="J846" i="7"/>
  <c r="P845" i="7"/>
  <c r="K846" i="6"/>
  <c r="K846" i="7"/>
  <c r="D866" i="6"/>
  <c r="D866" i="7"/>
  <c r="U534" i="7"/>
  <c r="V534" i="7"/>
  <c r="R535" i="7"/>
  <c r="S535" i="7"/>
  <c r="Q535" i="7"/>
  <c r="T535" i="7"/>
  <c r="C855" i="6"/>
  <c r="C855" i="7"/>
  <c r="M855" i="7" s="1"/>
  <c r="G535" i="4"/>
  <c r="H535" i="4" s="1"/>
  <c r="E535" i="6"/>
  <c r="H847" i="5"/>
  <c r="G847" i="5"/>
  <c r="F847" i="5"/>
  <c r="E867" i="4"/>
  <c r="C868" i="4"/>
  <c r="E536" i="7"/>
  <c r="N536" i="7" s="1"/>
  <c r="G857" i="3"/>
  <c r="H856" i="3"/>
  <c r="I856" i="3" s="1"/>
  <c r="F857" i="3"/>
  <c r="J847" i="6" l="1"/>
  <c r="J847" i="7"/>
  <c r="K847" i="6"/>
  <c r="K847" i="7"/>
  <c r="P846" i="7"/>
  <c r="L847" i="6"/>
  <c r="L847" i="7"/>
  <c r="P847" i="7" s="1"/>
  <c r="D867" i="6"/>
  <c r="D867" i="7"/>
  <c r="U535" i="7"/>
  <c r="V535" i="7"/>
  <c r="S536" i="7"/>
  <c r="Q536" i="7"/>
  <c r="R536" i="7"/>
  <c r="T536" i="7"/>
  <c r="C856" i="6"/>
  <c r="C856" i="7"/>
  <c r="M856" i="7" s="1"/>
  <c r="G536" i="4"/>
  <c r="H536" i="4" s="1"/>
  <c r="E536" i="6"/>
  <c r="H848" i="5"/>
  <c r="G848" i="5"/>
  <c r="F848" i="5"/>
  <c r="E868" i="4"/>
  <c r="C869" i="4"/>
  <c r="E537" i="7"/>
  <c r="N537" i="7" s="1"/>
  <c r="G858" i="3"/>
  <c r="F858" i="3"/>
  <c r="H857" i="3"/>
  <c r="I857" i="3" s="1"/>
  <c r="L848" i="6" l="1"/>
  <c r="L848" i="7"/>
  <c r="J848" i="6"/>
  <c r="J848" i="7"/>
  <c r="K848" i="6"/>
  <c r="K848" i="7"/>
  <c r="U536" i="7"/>
  <c r="V536" i="7"/>
  <c r="D868" i="6"/>
  <c r="D868" i="7"/>
  <c r="S537" i="7"/>
  <c r="Q537" i="7"/>
  <c r="R537" i="7"/>
  <c r="T537" i="7"/>
  <c r="C857" i="6"/>
  <c r="C857" i="7"/>
  <c r="M857" i="7" s="1"/>
  <c r="G537" i="4"/>
  <c r="H537" i="4" s="1"/>
  <c r="E537" i="6"/>
  <c r="G849" i="5"/>
  <c r="F849" i="5"/>
  <c r="H849" i="5"/>
  <c r="E869" i="4"/>
  <c r="C870" i="4"/>
  <c r="E538" i="7"/>
  <c r="N538" i="7" s="1"/>
  <c r="F859" i="3"/>
  <c r="H858" i="3"/>
  <c r="I858" i="3" s="1"/>
  <c r="G859" i="3"/>
  <c r="L849" i="6" l="1"/>
  <c r="L849" i="7"/>
  <c r="K849" i="6"/>
  <c r="K849" i="7"/>
  <c r="P848" i="7"/>
  <c r="J849" i="6"/>
  <c r="J849" i="7"/>
  <c r="U537" i="7"/>
  <c r="D869" i="6"/>
  <c r="D869" i="7"/>
  <c r="V537" i="7"/>
  <c r="Q538" i="7"/>
  <c r="S538" i="7"/>
  <c r="R538" i="7"/>
  <c r="T538" i="7"/>
  <c r="C858" i="6"/>
  <c r="C858" i="7"/>
  <c r="M858" i="7" s="1"/>
  <c r="G538" i="4"/>
  <c r="H538" i="4" s="1"/>
  <c r="E538" i="6"/>
  <c r="F850" i="5"/>
  <c r="G850" i="5"/>
  <c r="H850" i="5"/>
  <c r="E870" i="4"/>
  <c r="C871" i="4"/>
  <c r="E539" i="7"/>
  <c r="N539" i="7" s="1"/>
  <c r="G860" i="3"/>
  <c r="H859" i="3"/>
  <c r="I859" i="3" s="1"/>
  <c r="F860" i="3"/>
  <c r="K850" i="6" l="1"/>
  <c r="K850" i="7"/>
  <c r="L850" i="6"/>
  <c r="L850" i="7"/>
  <c r="P849" i="7"/>
  <c r="J850" i="6"/>
  <c r="J850" i="7"/>
  <c r="Q539" i="7"/>
  <c r="T539" i="7"/>
  <c r="S539" i="7"/>
  <c r="R539" i="7"/>
  <c r="D870" i="6"/>
  <c r="D870" i="7"/>
  <c r="V538" i="7"/>
  <c r="U538" i="7"/>
  <c r="C859" i="6"/>
  <c r="C859" i="7"/>
  <c r="M859" i="7" s="1"/>
  <c r="G539" i="4"/>
  <c r="H539" i="4" s="1"/>
  <c r="E539" i="6"/>
  <c r="G851" i="5"/>
  <c r="F851" i="5"/>
  <c r="H851" i="5"/>
  <c r="E871" i="4"/>
  <c r="C872" i="4"/>
  <c r="E540" i="7"/>
  <c r="N540" i="7" s="1"/>
  <c r="F861" i="3"/>
  <c r="H860" i="3"/>
  <c r="G861" i="3"/>
  <c r="I860" i="3"/>
  <c r="J851" i="6" l="1"/>
  <c r="J851" i="7"/>
  <c r="L851" i="6"/>
  <c r="L851" i="7"/>
  <c r="K851" i="6"/>
  <c r="K851" i="7"/>
  <c r="P850" i="7"/>
  <c r="D871" i="6"/>
  <c r="D871" i="7"/>
  <c r="R540" i="7"/>
  <c r="T540" i="7"/>
  <c r="S540" i="7"/>
  <c r="Q540" i="7"/>
  <c r="U539" i="7"/>
  <c r="V539" i="7"/>
  <c r="C860" i="6"/>
  <c r="C860" i="7"/>
  <c r="M860" i="7" s="1"/>
  <c r="G540" i="4"/>
  <c r="H540" i="4" s="1"/>
  <c r="E540" i="6"/>
  <c r="G852" i="5"/>
  <c r="F852" i="5"/>
  <c r="H852" i="5"/>
  <c r="E872" i="4"/>
  <c r="C873" i="4"/>
  <c r="E541" i="7"/>
  <c r="N541" i="7" s="1"/>
  <c r="G862" i="3"/>
  <c r="H861" i="3"/>
  <c r="I861" i="3" s="1"/>
  <c r="F862" i="3"/>
  <c r="L852" i="6" l="1"/>
  <c r="L852" i="7"/>
  <c r="J852" i="6"/>
  <c r="J852" i="7"/>
  <c r="K852" i="6"/>
  <c r="K852" i="7"/>
  <c r="P851" i="7"/>
  <c r="U540" i="7"/>
  <c r="V540" i="7"/>
  <c r="D872" i="6"/>
  <c r="D872" i="7"/>
  <c r="T541" i="7"/>
  <c r="Q541" i="7"/>
  <c r="S541" i="7"/>
  <c r="R541" i="7"/>
  <c r="C861" i="6"/>
  <c r="C861" i="7"/>
  <c r="M861" i="7" s="1"/>
  <c r="G541" i="4"/>
  <c r="H541" i="4" s="1"/>
  <c r="E541" i="6"/>
  <c r="F853" i="5"/>
  <c r="H853" i="5"/>
  <c r="G853" i="5"/>
  <c r="E873" i="4"/>
  <c r="C874" i="4"/>
  <c r="E542" i="7"/>
  <c r="N542" i="7" s="1"/>
  <c r="H862" i="3"/>
  <c r="F863" i="3"/>
  <c r="G863" i="3"/>
  <c r="I862" i="3"/>
  <c r="J853" i="6" l="1"/>
  <c r="J853" i="7"/>
  <c r="L853" i="6"/>
  <c r="L853" i="7"/>
  <c r="P852" i="7"/>
  <c r="K853" i="6"/>
  <c r="K853" i="7"/>
  <c r="D873" i="6"/>
  <c r="D873" i="7"/>
  <c r="V541" i="7"/>
  <c r="U541" i="7"/>
  <c r="Q542" i="7"/>
  <c r="T542" i="7"/>
  <c r="R542" i="7"/>
  <c r="S542" i="7"/>
  <c r="C862" i="6"/>
  <c r="C862" i="7"/>
  <c r="M862" i="7" s="1"/>
  <c r="G542" i="4"/>
  <c r="H542" i="4" s="1"/>
  <c r="E542" i="6"/>
  <c r="G854" i="5"/>
  <c r="F854" i="5"/>
  <c r="H854" i="5"/>
  <c r="E874" i="4"/>
  <c r="C875" i="4"/>
  <c r="E543" i="7"/>
  <c r="N543" i="7" s="1"/>
  <c r="H863" i="3"/>
  <c r="F864" i="3"/>
  <c r="G864" i="3"/>
  <c r="I863" i="3"/>
  <c r="J854" i="6" l="1"/>
  <c r="J854" i="7"/>
  <c r="L854" i="6"/>
  <c r="L854" i="7"/>
  <c r="K854" i="6"/>
  <c r="K854" i="7"/>
  <c r="P853" i="7"/>
  <c r="D874" i="6"/>
  <c r="D874" i="7"/>
  <c r="V542" i="7"/>
  <c r="U542" i="7"/>
  <c r="S543" i="7"/>
  <c r="T543" i="7"/>
  <c r="Q543" i="7"/>
  <c r="R543" i="7"/>
  <c r="C863" i="6"/>
  <c r="C863" i="7"/>
  <c r="M863" i="7" s="1"/>
  <c r="G543" i="4"/>
  <c r="H543" i="4" s="1"/>
  <c r="E543" i="6"/>
  <c r="G855" i="5"/>
  <c r="F855" i="5"/>
  <c r="H855" i="5"/>
  <c r="E875" i="4"/>
  <c r="C876" i="4"/>
  <c r="E544" i="7"/>
  <c r="N544" i="7" s="1"/>
  <c r="G865" i="3"/>
  <c r="F865" i="3"/>
  <c r="H864" i="3"/>
  <c r="I864" i="3" s="1"/>
  <c r="P854" i="7" l="1"/>
  <c r="L855" i="6"/>
  <c r="L855" i="7"/>
  <c r="J855" i="6"/>
  <c r="J855" i="7"/>
  <c r="K855" i="6"/>
  <c r="K855" i="7"/>
  <c r="D875" i="6"/>
  <c r="D875" i="7"/>
  <c r="V543" i="7"/>
  <c r="U543" i="7"/>
  <c r="S544" i="7"/>
  <c r="T544" i="7"/>
  <c r="Q544" i="7"/>
  <c r="R544" i="7"/>
  <c r="C864" i="6"/>
  <c r="C864" i="7"/>
  <c r="M864" i="7" s="1"/>
  <c r="G544" i="4"/>
  <c r="H544" i="4" s="1"/>
  <c r="E544" i="6"/>
  <c r="H856" i="5"/>
  <c r="G856" i="5"/>
  <c r="F856" i="5"/>
  <c r="E876" i="4"/>
  <c r="C877" i="4"/>
  <c r="E545" i="7"/>
  <c r="N545" i="7" s="1"/>
  <c r="H865" i="3"/>
  <c r="F866" i="3"/>
  <c r="I865" i="3"/>
  <c r="G866" i="3"/>
  <c r="K856" i="6" l="1"/>
  <c r="K856" i="7"/>
  <c r="J856" i="6"/>
  <c r="J856" i="7"/>
  <c r="P855" i="7"/>
  <c r="L856" i="6"/>
  <c r="L856" i="7"/>
  <c r="P856" i="7" s="1"/>
  <c r="D876" i="6"/>
  <c r="D876" i="7"/>
  <c r="U544" i="7"/>
  <c r="V544" i="7"/>
  <c r="R545" i="7"/>
  <c r="T545" i="7"/>
  <c r="Q545" i="7"/>
  <c r="S545" i="7"/>
  <c r="C865" i="6"/>
  <c r="C865" i="7"/>
  <c r="M865" i="7" s="1"/>
  <c r="G545" i="4"/>
  <c r="H545" i="4" s="1"/>
  <c r="E545" i="6"/>
  <c r="H857" i="5"/>
  <c r="F857" i="5"/>
  <c r="G857" i="5"/>
  <c r="E877" i="4"/>
  <c r="C878" i="4"/>
  <c r="E546" i="7"/>
  <c r="N546" i="7" s="1"/>
  <c r="G867" i="3"/>
  <c r="F867" i="3"/>
  <c r="H866" i="3"/>
  <c r="I866" i="3" s="1"/>
  <c r="K857" i="6" l="1"/>
  <c r="K857" i="7"/>
  <c r="J857" i="6"/>
  <c r="J857" i="7"/>
  <c r="L857" i="6"/>
  <c r="L857" i="7"/>
  <c r="P857" i="7" s="1"/>
  <c r="D877" i="6"/>
  <c r="D877" i="7"/>
  <c r="U545" i="7"/>
  <c r="V545" i="7"/>
  <c r="S546" i="7"/>
  <c r="R546" i="7"/>
  <c r="Q546" i="7"/>
  <c r="T546" i="7"/>
  <c r="C866" i="6"/>
  <c r="C866" i="7"/>
  <c r="M866" i="7" s="1"/>
  <c r="G546" i="4"/>
  <c r="H546" i="4" s="1"/>
  <c r="E546" i="6"/>
  <c r="G858" i="5"/>
  <c r="F858" i="5"/>
  <c r="H858" i="5"/>
  <c r="E878" i="4"/>
  <c r="C879" i="4"/>
  <c r="E547" i="7"/>
  <c r="N547" i="7" s="1"/>
  <c r="H867" i="3"/>
  <c r="I867" i="3" s="1"/>
  <c r="F868" i="3"/>
  <c r="G868" i="3"/>
  <c r="L858" i="6" l="1"/>
  <c r="L858" i="7"/>
  <c r="J858" i="6"/>
  <c r="J858" i="7"/>
  <c r="K858" i="6"/>
  <c r="K858" i="7"/>
  <c r="D878" i="6"/>
  <c r="D878" i="7"/>
  <c r="U546" i="7"/>
  <c r="V546" i="7"/>
  <c r="T547" i="7"/>
  <c r="S547" i="7"/>
  <c r="Q547" i="7"/>
  <c r="R547" i="7"/>
  <c r="C867" i="6"/>
  <c r="C867" i="7"/>
  <c r="M867" i="7" s="1"/>
  <c r="G547" i="4"/>
  <c r="H547" i="4" s="1"/>
  <c r="E547" i="6"/>
  <c r="H859" i="5"/>
  <c r="F859" i="5"/>
  <c r="G859" i="5"/>
  <c r="E879" i="4"/>
  <c r="C880" i="4"/>
  <c r="E548" i="7"/>
  <c r="N548" i="7" s="1"/>
  <c r="G869" i="3"/>
  <c r="H868" i="3"/>
  <c r="I868" i="3" s="1"/>
  <c r="F869" i="3"/>
  <c r="J859" i="6" l="1"/>
  <c r="J859" i="7"/>
  <c r="L859" i="6"/>
  <c r="L859" i="7"/>
  <c r="P858" i="7"/>
  <c r="K859" i="6"/>
  <c r="K859" i="7"/>
  <c r="U547" i="7"/>
  <c r="V547" i="7"/>
  <c r="D879" i="6"/>
  <c r="D879" i="7"/>
  <c r="R548" i="7"/>
  <c r="Q548" i="7"/>
  <c r="S548" i="7"/>
  <c r="T548" i="7"/>
  <c r="C868" i="6"/>
  <c r="C868" i="7"/>
  <c r="M868" i="7" s="1"/>
  <c r="G548" i="4"/>
  <c r="H548" i="4" s="1"/>
  <c r="E548" i="6"/>
  <c r="F860" i="5"/>
  <c r="H860" i="5"/>
  <c r="G860" i="5"/>
  <c r="E880" i="4"/>
  <c r="C881" i="4"/>
  <c r="E549" i="7"/>
  <c r="N549" i="7" s="1"/>
  <c r="F870" i="3"/>
  <c r="H869" i="3"/>
  <c r="G870" i="3"/>
  <c r="I869" i="3"/>
  <c r="K860" i="6" l="1"/>
  <c r="K860" i="7"/>
  <c r="L860" i="6"/>
  <c r="L860" i="7"/>
  <c r="J860" i="6"/>
  <c r="J860" i="7"/>
  <c r="P859" i="7"/>
  <c r="D880" i="6"/>
  <c r="D880" i="7"/>
  <c r="U548" i="7"/>
  <c r="V548" i="7"/>
  <c r="Q549" i="7"/>
  <c r="T549" i="7"/>
  <c r="S549" i="7"/>
  <c r="R549" i="7"/>
  <c r="C869" i="6"/>
  <c r="C869" i="7"/>
  <c r="M869" i="7" s="1"/>
  <c r="G549" i="4"/>
  <c r="H549" i="4" s="1"/>
  <c r="E549" i="6"/>
  <c r="G861" i="5"/>
  <c r="F861" i="5"/>
  <c r="H861" i="5"/>
  <c r="E881" i="4"/>
  <c r="C882" i="4"/>
  <c r="E550" i="7"/>
  <c r="N550" i="7" s="1"/>
  <c r="G871" i="3"/>
  <c r="F871" i="3"/>
  <c r="H870" i="3"/>
  <c r="I870" i="3" s="1"/>
  <c r="P860" i="7" l="1"/>
  <c r="L861" i="6"/>
  <c r="L861" i="7"/>
  <c r="K861" i="6"/>
  <c r="K861" i="7"/>
  <c r="J861" i="6"/>
  <c r="J861" i="7"/>
  <c r="U549" i="7"/>
  <c r="V549" i="7"/>
  <c r="D881" i="6"/>
  <c r="D881" i="7"/>
  <c r="S550" i="7"/>
  <c r="R550" i="7"/>
  <c r="Q550" i="7"/>
  <c r="T550" i="7"/>
  <c r="C870" i="6"/>
  <c r="C870" i="7"/>
  <c r="M870" i="7" s="1"/>
  <c r="G550" i="4"/>
  <c r="H550" i="4" s="1"/>
  <c r="E550" i="6"/>
  <c r="F862" i="5"/>
  <c r="H862" i="5"/>
  <c r="G862" i="5"/>
  <c r="E882" i="4"/>
  <c r="C883" i="4"/>
  <c r="E551" i="7"/>
  <c r="N551" i="7" s="1"/>
  <c r="F872" i="3"/>
  <c r="H871" i="3"/>
  <c r="I871" i="3" s="1"/>
  <c r="G872" i="3"/>
  <c r="L862" i="6" l="1"/>
  <c r="L862" i="7"/>
  <c r="J862" i="6"/>
  <c r="J862" i="7"/>
  <c r="P861" i="7"/>
  <c r="K862" i="6"/>
  <c r="K862" i="7"/>
  <c r="D882" i="6"/>
  <c r="D882" i="7"/>
  <c r="V550" i="7"/>
  <c r="U550" i="7"/>
  <c r="T551" i="7"/>
  <c r="S551" i="7"/>
  <c r="Q551" i="7"/>
  <c r="R551" i="7"/>
  <c r="C871" i="6"/>
  <c r="C871" i="7"/>
  <c r="M871" i="7" s="1"/>
  <c r="G551" i="4"/>
  <c r="H551" i="4" s="1"/>
  <c r="E551" i="6"/>
  <c r="H863" i="5"/>
  <c r="G863" i="5"/>
  <c r="F863" i="5"/>
  <c r="E883" i="4"/>
  <c r="C884" i="4"/>
  <c r="E552" i="7"/>
  <c r="N552" i="7" s="1"/>
  <c r="G873" i="3"/>
  <c r="F873" i="3"/>
  <c r="H872" i="3"/>
  <c r="I872" i="3" s="1"/>
  <c r="L863" i="6" l="1"/>
  <c r="L863" i="7"/>
  <c r="K863" i="6"/>
  <c r="K863" i="7"/>
  <c r="P862" i="7"/>
  <c r="J863" i="6"/>
  <c r="J863" i="7"/>
  <c r="D883" i="6"/>
  <c r="D883" i="7"/>
  <c r="V551" i="7"/>
  <c r="U551" i="7"/>
  <c r="R552" i="7"/>
  <c r="Q552" i="7"/>
  <c r="T552" i="7"/>
  <c r="S552" i="7"/>
  <c r="C872" i="6"/>
  <c r="C872" i="7"/>
  <c r="M872" i="7" s="1"/>
  <c r="G552" i="4"/>
  <c r="H552" i="4" s="1"/>
  <c r="E552" i="6"/>
  <c r="G864" i="5"/>
  <c r="F864" i="5"/>
  <c r="H864" i="5"/>
  <c r="E884" i="4"/>
  <c r="C885" i="4"/>
  <c r="E553" i="7"/>
  <c r="N553" i="7" s="1"/>
  <c r="H873" i="3"/>
  <c r="F874" i="3"/>
  <c r="I873" i="3"/>
  <c r="G874" i="3"/>
  <c r="L864" i="6" l="1"/>
  <c r="L864" i="7"/>
  <c r="K864" i="6"/>
  <c r="K864" i="7"/>
  <c r="P863" i="7"/>
  <c r="J864" i="6"/>
  <c r="J864" i="7"/>
  <c r="Q553" i="7"/>
  <c r="S553" i="7"/>
  <c r="R553" i="7"/>
  <c r="T553" i="7"/>
  <c r="D884" i="6"/>
  <c r="D884" i="7"/>
  <c r="U552" i="7"/>
  <c r="V552" i="7"/>
  <c r="C873" i="6"/>
  <c r="C873" i="7"/>
  <c r="M873" i="7" s="1"/>
  <c r="G553" i="4"/>
  <c r="H553" i="4" s="1"/>
  <c r="E553" i="6"/>
  <c r="H865" i="5"/>
  <c r="F865" i="5"/>
  <c r="G865" i="5"/>
  <c r="E885" i="4"/>
  <c r="C886" i="4"/>
  <c r="E554" i="7"/>
  <c r="N554" i="7" s="1"/>
  <c r="G875" i="3"/>
  <c r="H874" i="3"/>
  <c r="I874" i="3" s="1"/>
  <c r="F875" i="3"/>
  <c r="U553" i="7" l="1"/>
  <c r="J865" i="6"/>
  <c r="J865" i="7"/>
  <c r="K865" i="6"/>
  <c r="K865" i="7"/>
  <c r="L865" i="6"/>
  <c r="L865" i="7"/>
  <c r="P865" i="7" s="1"/>
  <c r="P864" i="7"/>
  <c r="D885" i="6"/>
  <c r="D885" i="7"/>
  <c r="T554" i="7"/>
  <c r="R554" i="7"/>
  <c r="S554" i="7"/>
  <c r="Q554" i="7"/>
  <c r="V553" i="7"/>
  <c r="C874" i="6"/>
  <c r="C874" i="7"/>
  <c r="M874" i="7" s="1"/>
  <c r="G554" i="4"/>
  <c r="H554" i="4" s="1"/>
  <c r="E554" i="6"/>
  <c r="H866" i="5"/>
  <c r="G866" i="5"/>
  <c r="F866" i="5"/>
  <c r="E886" i="4"/>
  <c r="C887" i="4"/>
  <c r="E555" i="7"/>
  <c r="N555" i="7" s="1"/>
  <c r="H875" i="3"/>
  <c r="F876" i="3"/>
  <c r="G876" i="3"/>
  <c r="I875" i="3"/>
  <c r="K866" i="6" l="1"/>
  <c r="K866" i="7"/>
  <c r="L866" i="6"/>
  <c r="L866" i="7"/>
  <c r="J866" i="6"/>
  <c r="J866" i="7"/>
  <c r="R555" i="7"/>
  <c r="Q555" i="7"/>
  <c r="T555" i="7"/>
  <c r="S555" i="7"/>
  <c r="D886" i="6"/>
  <c r="D886" i="7"/>
  <c r="V554" i="7"/>
  <c r="U554" i="7"/>
  <c r="C875" i="6"/>
  <c r="C875" i="7"/>
  <c r="M875" i="7" s="1"/>
  <c r="G555" i="4"/>
  <c r="H555" i="4" s="1"/>
  <c r="E555" i="6"/>
  <c r="G867" i="5"/>
  <c r="F867" i="5"/>
  <c r="H867" i="5"/>
  <c r="E887" i="4"/>
  <c r="C888" i="4"/>
  <c r="E556" i="7"/>
  <c r="N556" i="7" s="1"/>
  <c r="G877" i="3"/>
  <c r="F877" i="3"/>
  <c r="H876" i="3"/>
  <c r="I876" i="3" s="1"/>
  <c r="K867" i="6" l="1"/>
  <c r="K867" i="7"/>
  <c r="L867" i="6"/>
  <c r="L867" i="7"/>
  <c r="P866" i="7"/>
  <c r="J867" i="6"/>
  <c r="J867" i="7"/>
  <c r="V555" i="7"/>
  <c r="U555" i="7"/>
  <c r="D887" i="6"/>
  <c r="D887" i="7"/>
  <c r="Q556" i="7"/>
  <c r="R556" i="7"/>
  <c r="S556" i="7"/>
  <c r="T556" i="7"/>
  <c r="C876" i="6"/>
  <c r="C876" i="7"/>
  <c r="M876" i="7" s="1"/>
  <c r="G556" i="4"/>
  <c r="H556" i="4" s="1"/>
  <c r="E556" i="6"/>
  <c r="H868" i="5"/>
  <c r="G868" i="5"/>
  <c r="F868" i="5"/>
  <c r="E888" i="4"/>
  <c r="C889" i="4"/>
  <c r="E557" i="7"/>
  <c r="N557" i="7" s="1"/>
  <c r="H877" i="3"/>
  <c r="F878" i="3"/>
  <c r="I877" i="3"/>
  <c r="G878" i="3"/>
  <c r="K868" i="6" l="1"/>
  <c r="K868" i="7"/>
  <c r="L868" i="6"/>
  <c r="L868" i="7"/>
  <c r="J868" i="6"/>
  <c r="J868" i="7"/>
  <c r="P867" i="7"/>
  <c r="D888" i="6"/>
  <c r="D888" i="7"/>
  <c r="V556" i="7"/>
  <c r="U556" i="7"/>
  <c r="T557" i="7"/>
  <c r="S557" i="7"/>
  <c r="Q557" i="7"/>
  <c r="R557" i="7"/>
  <c r="C877" i="6"/>
  <c r="C877" i="7"/>
  <c r="M877" i="7" s="1"/>
  <c r="G557" i="4"/>
  <c r="H557" i="4" s="1"/>
  <c r="E557" i="6"/>
  <c r="F869" i="5"/>
  <c r="H869" i="5"/>
  <c r="G869" i="5"/>
  <c r="E889" i="4"/>
  <c r="C890" i="4"/>
  <c r="E558" i="7"/>
  <c r="N558" i="7" s="1"/>
  <c r="F879" i="3"/>
  <c r="H878" i="3"/>
  <c r="G879" i="3"/>
  <c r="I878" i="3"/>
  <c r="K869" i="6" l="1"/>
  <c r="K869" i="7"/>
  <c r="J869" i="6"/>
  <c r="J869" i="7"/>
  <c r="L869" i="6"/>
  <c r="L869" i="7"/>
  <c r="P869" i="7" s="1"/>
  <c r="P868" i="7"/>
  <c r="V557" i="7"/>
  <c r="U557" i="7"/>
  <c r="D889" i="6"/>
  <c r="D889" i="7"/>
  <c r="Q558" i="7"/>
  <c r="T558" i="7"/>
  <c r="R558" i="7"/>
  <c r="S558" i="7"/>
  <c r="C878" i="6"/>
  <c r="C878" i="7"/>
  <c r="M878" i="7" s="1"/>
  <c r="G558" i="4"/>
  <c r="H558" i="4" s="1"/>
  <c r="E558" i="6"/>
  <c r="G870" i="5"/>
  <c r="F870" i="5"/>
  <c r="H870" i="5"/>
  <c r="E890" i="4"/>
  <c r="C891" i="4"/>
  <c r="E559" i="7"/>
  <c r="N559" i="7" s="1"/>
  <c r="G880" i="3"/>
  <c r="H879" i="3"/>
  <c r="I879" i="3" s="1"/>
  <c r="F880" i="3"/>
  <c r="J870" i="6" l="1"/>
  <c r="J870" i="7"/>
  <c r="L870" i="6"/>
  <c r="L870" i="7"/>
  <c r="K870" i="6"/>
  <c r="K870" i="7"/>
  <c r="D890" i="6"/>
  <c r="D890" i="7"/>
  <c r="U558" i="7"/>
  <c r="V558" i="7"/>
  <c r="R559" i="7"/>
  <c r="Q559" i="7"/>
  <c r="S559" i="7"/>
  <c r="T559" i="7"/>
  <c r="C879" i="6"/>
  <c r="C879" i="7"/>
  <c r="M879" i="7" s="1"/>
  <c r="G559" i="4"/>
  <c r="H559" i="4" s="1"/>
  <c r="E559" i="6"/>
  <c r="F871" i="5"/>
  <c r="G871" i="5"/>
  <c r="H871" i="5"/>
  <c r="E891" i="4"/>
  <c r="C892" i="4"/>
  <c r="E560" i="7"/>
  <c r="N560" i="7" s="1"/>
  <c r="H880" i="3"/>
  <c r="F881" i="3"/>
  <c r="I880" i="3"/>
  <c r="G881" i="3"/>
  <c r="L871" i="6" l="1"/>
  <c r="L871" i="7"/>
  <c r="J871" i="6"/>
  <c r="J871" i="7"/>
  <c r="K871" i="6"/>
  <c r="K871" i="7"/>
  <c r="P870" i="7"/>
  <c r="D891" i="6"/>
  <c r="D891" i="7"/>
  <c r="U559" i="7"/>
  <c r="V559" i="7"/>
  <c r="S560" i="7"/>
  <c r="Q560" i="7"/>
  <c r="T560" i="7"/>
  <c r="R560" i="7"/>
  <c r="C880" i="6"/>
  <c r="C880" i="7"/>
  <c r="M880" i="7" s="1"/>
  <c r="G560" i="4"/>
  <c r="H560" i="4" s="1"/>
  <c r="E560" i="6"/>
  <c r="H872" i="5"/>
  <c r="G872" i="5"/>
  <c r="F872" i="5"/>
  <c r="E892" i="4"/>
  <c r="C893" i="4"/>
  <c r="E561" i="7"/>
  <c r="N561" i="7" s="1"/>
  <c r="F882" i="3"/>
  <c r="H881" i="3"/>
  <c r="G882" i="3"/>
  <c r="I881" i="3"/>
  <c r="K872" i="6" l="1"/>
  <c r="K872" i="7"/>
  <c r="J872" i="6"/>
  <c r="J872" i="7"/>
  <c r="L872" i="6"/>
  <c r="L872" i="7"/>
  <c r="P872" i="7" s="1"/>
  <c r="P871" i="7"/>
  <c r="D892" i="6"/>
  <c r="D892" i="7"/>
  <c r="U560" i="7"/>
  <c r="V560" i="7"/>
  <c r="S561" i="7"/>
  <c r="T561" i="7"/>
  <c r="R561" i="7"/>
  <c r="Q561" i="7"/>
  <c r="C881" i="6"/>
  <c r="C881" i="7"/>
  <c r="M881" i="7" s="1"/>
  <c r="G561" i="4"/>
  <c r="H561" i="4" s="1"/>
  <c r="E561" i="6"/>
  <c r="G873" i="5"/>
  <c r="F873" i="5"/>
  <c r="H873" i="5"/>
  <c r="E893" i="4"/>
  <c r="C894" i="4"/>
  <c r="E562" i="7"/>
  <c r="N562" i="7" s="1"/>
  <c r="G883" i="3"/>
  <c r="F883" i="3"/>
  <c r="H882" i="3"/>
  <c r="I882" i="3" s="1"/>
  <c r="K873" i="6" l="1"/>
  <c r="K873" i="7"/>
  <c r="J873" i="6"/>
  <c r="J873" i="7"/>
  <c r="L873" i="6"/>
  <c r="L873" i="7"/>
  <c r="P873" i="7" s="1"/>
  <c r="D893" i="6"/>
  <c r="D893" i="7"/>
  <c r="U561" i="7"/>
  <c r="V561" i="7"/>
  <c r="Q562" i="7"/>
  <c r="R562" i="7"/>
  <c r="T562" i="7"/>
  <c r="S562" i="7"/>
  <c r="C882" i="6"/>
  <c r="C882" i="7"/>
  <c r="M882" i="7" s="1"/>
  <c r="G562" i="4"/>
  <c r="H562" i="4" s="1"/>
  <c r="E562" i="6"/>
  <c r="H874" i="5"/>
  <c r="G874" i="5"/>
  <c r="F874" i="5"/>
  <c r="E894" i="4"/>
  <c r="C895" i="4"/>
  <c r="E563" i="7"/>
  <c r="N563" i="7" s="1"/>
  <c r="F884" i="3"/>
  <c r="H883" i="3"/>
  <c r="I883" i="3" s="1"/>
  <c r="G884" i="3"/>
  <c r="L874" i="6" l="1"/>
  <c r="L874" i="7"/>
  <c r="K874" i="6"/>
  <c r="K874" i="7"/>
  <c r="J874" i="6"/>
  <c r="J874" i="7"/>
  <c r="U562" i="7"/>
  <c r="V562" i="7"/>
  <c r="D894" i="6"/>
  <c r="D894" i="7"/>
  <c r="Q563" i="7"/>
  <c r="T563" i="7"/>
  <c r="S563" i="7"/>
  <c r="R563" i="7"/>
  <c r="C883" i="6"/>
  <c r="C883" i="7"/>
  <c r="M883" i="7" s="1"/>
  <c r="G563" i="4"/>
  <c r="H563" i="4" s="1"/>
  <c r="E563" i="6"/>
  <c r="G875" i="5"/>
  <c r="F875" i="5"/>
  <c r="H875" i="5"/>
  <c r="E895" i="4"/>
  <c r="C896" i="4"/>
  <c r="E564" i="7"/>
  <c r="N564" i="7" s="1"/>
  <c r="G885" i="3"/>
  <c r="F885" i="3"/>
  <c r="H884" i="3"/>
  <c r="I884" i="3" s="1"/>
  <c r="K875" i="6" l="1"/>
  <c r="K875" i="7"/>
  <c r="J875" i="6"/>
  <c r="J875" i="7"/>
  <c r="P874" i="7"/>
  <c r="L875" i="6"/>
  <c r="L875" i="7"/>
  <c r="P875" i="7" s="1"/>
  <c r="D895" i="6"/>
  <c r="D895" i="7"/>
  <c r="U563" i="7"/>
  <c r="V563" i="7"/>
  <c r="S564" i="7"/>
  <c r="R564" i="7"/>
  <c r="T564" i="7"/>
  <c r="Q564" i="7"/>
  <c r="C884" i="6"/>
  <c r="C884" i="7"/>
  <c r="M884" i="7" s="1"/>
  <c r="G564" i="4"/>
  <c r="H564" i="4" s="1"/>
  <c r="E564" i="6"/>
  <c r="G876" i="5"/>
  <c r="F876" i="5"/>
  <c r="H876" i="5"/>
  <c r="E896" i="4"/>
  <c r="C897" i="4"/>
  <c r="E565" i="7"/>
  <c r="N565" i="7" s="1"/>
  <c r="F886" i="3"/>
  <c r="H885" i="3"/>
  <c r="I885" i="3" s="1"/>
  <c r="G886" i="3"/>
  <c r="L876" i="6" l="1"/>
  <c r="L876" i="7"/>
  <c r="J876" i="6"/>
  <c r="J876" i="7"/>
  <c r="K876" i="6"/>
  <c r="K876" i="7"/>
  <c r="D896" i="6"/>
  <c r="D896" i="7"/>
  <c r="V564" i="7"/>
  <c r="U564" i="7"/>
  <c r="Q565" i="7"/>
  <c r="S565" i="7"/>
  <c r="T565" i="7"/>
  <c r="R565" i="7"/>
  <c r="C885" i="6"/>
  <c r="C885" i="7"/>
  <c r="M885" i="7" s="1"/>
  <c r="G565" i="4"/>
  <c r="H565" i="4" s="1"/>
  <c r="E565" i="6"/>
  <c r="H877" i="5"/>
  <c r="G877" i="5"/>
  <c r="F877" i="5"/>
  <c r="E897" i="4"/>
  <c r="C898" i="4"/>
  <c r="E566" i="7"/>
  <c r="N566" i="7" s="1"/>
  <c r="G887" i="3"/>
  <c r="F887" i="3"/>
  <c r="H886" i="3"/>
  <c r="I886" i="3" s="1"/>
  <c r="L877" i="6" l="1"/>
  <c r="L877" i="7"/>
  <c r="J877" i="6"/>
  <c r="J877" i="7"/>
  <c r="P876" i="7"/>
  <c r="K877" i="6"/>
  <c r="K877" i="7"/>
  <c r="D897" i="6"/>
  <c r="D897" i="7"/>
  <c r="V565" i="7"/>
  <c r="U565" i="7"/>
  <c r="S566" i="7"/>
  <c r="Q566" i="7"/>
  <c r="T566" i="7"/>
  <c r="R566" i="7"/>
  <c r="C886" i="6"/>
  <c r="C886" i="7"/>
  <c r="M886" i="7" s="1"/>
  <c r="G566" i="4"/>
  <c r="H566" i="4" s="1"/>
  <c r="E566" i="6"/>
  <c r="F878" i="5"/>
  <c r="H878" i="5"/>
  <c r="G878" i="5"/>
  <c r="E898" i="4"/>
  <c r="C899" i="4"/>
  <c r="E567" i="7"/>
  <c r="N567" i="7" s="1"/>
  <c r="H887" i="3"/>
  <c r="F888" i="3"/>
  <c r="G888" i="3"/>
  <c r="I887" i="3"/>
  <c r="J878" i="6" l="1"/>
  <c r="J878" i="7"/>
  <c r="K878" i="6"/>
  <c r="K878" i="7"/>
  <c r="P877" i="7"/>
  <c r="L878" i="6"/>
  <c r="L878" i="7"/>
  <c r="P878" i="7" s="1"/>
  <c r="D898" i="6"/>
  <c r="D898" i="7"/>
  <c r="U566" i="7"/>
  <c r="V566" i="7"/>
  <c r="R567" i="7"/>
  <c r="T567" i="7"/>
  <c r="Q567" i="7"/>
  <c r="S567" i="7"/>
  <c r="C887" i="6"/>
  <c r="C887" i="7"/>
  <c r="M887" i="7" s="1"/>
  <c r="G567" i="4"/>
  <c r="H567" i="4" s="1"/>
  <c r="E567" i="6"/>
  <c r="G879" i="5"/>
  <c r="F879" i="5"/>
  <c r="H879" i="5"/>
  <c r="E899" i="4"/>
  <c r="C900" i="4"/>
  <c r="E568" i="7"/>
  <c r="N568" i="7" s="1"/>
  <c r="F889" i="3"/>
  <c r="H888" i="3"/>
  <c r="G889" i="3"/>
  <c r="I888" i="3"/>
  <c r="K879" i="6" l="1"/>
  <c r="K879" i="7"/>
  <c r="L879" i="6"/>
  <c r="L879" i="7"/>
  <c r="J879" i="6"/>
  <c r="J879" i="7"/>
  <c r="U567" i="7"/>
  <c r="V567" i="7"/>
  <c r="D899" i="6"/>
  <c r="D899" i="7"/>
  <c r="R568" i="7"/>
  <c r="S568" i="7"/>
  <c r="Q568" i="7"/>
  <c r="T568" i="7"/>
  <c r="C888" i="6"/>
  <c r="C888" i="7"/>
  <c r="M888" i="7" s="1"/>
  <c r="G568" i="4"/>
  <c r="H568" i="4" s="1"/>
  <c r="E568" i="6"/>
  <c r="H880" i="5"/>
  <c r="G880" i="5"/>
  <c r="F880" i="5"/>
  <c r="E900" i="4"/>
  <c r="C901" i="4"/>
  <c r="E569" i="7"/>
  <c r="N569" i="7" s="1"/>
  <c r="G890" i="3"/>
  <c r="H889" i="3"/>
  <c r="I889" i="3" s="1"/>
  <c r="F890" i="3"/>
  <c r="J880" i="6" l="1"/>
  <c r="J880" i="7"/>
  <c r="K880" i="6"/>
  <c r="K880" i="7"/>
  <c r="L880" i="6"/>
  <c r="L880" i="7"/>
  <c r="P880" i="7" s="1"/>
  <c r="P879" i="7"/>
  <c r="D900" i="6"/>
  <c r="D900" i="7"/>
  <c r="U568" i="7"/>
  <c r="V568" i="7"/>
  <c r="R569" i="7"/>
  <c r="Q569" i="7"/>
  <c r="T569" i="7"/>
  <c r="S569" i="7"/>
  <c r="C889" i="6"/>
  <c r="C889" i="7"/>
  <c r="M889" i="7" s="1"/>
  <c r="G569" i="4"/>
  <c r="H569" i="4" s="1"/>
  <c r="E569" i="6"/>
  <c r="H881" i="5"/>
  <c r="G881" i="5"/>
  <c r="F881" i="5"/>
  <c r="E901" i="4"/>
  <c r="C902" i="4"/>
  <c r="E570" i="7"/>
  <c r="N570" i="7" s="1"/>
  <c r="F891" i="3"/>
  <c r="H890" i="3"/>
  <c r="G891" i="3"/>
  <c r="I890" i="3"/>
  <c r="J881" i="6" l="1"/>
  <c r="J881" i="7"/>
  <c r="K881" i="6"/>
  <c r="K881" i="7"/>
  <c r="L881" i="6"/>
  <c r="L881" i="7"/>
  <c r="U569" i="7"/>
  <c r="V569" i="7"/>
  <c r="D901" i="6"/>
  <c r="D901" i="7"/>
  <c r="Q570" i="7"/>
  <c r="R570" i="7"/>
  <c r="T570" i="7"/>
  <c r="S570" i="7"/>
  <c r="C890" i="6"/>
  <c r="C890" i="7"/>
  <c r="M890" i="7" s="1"/>
  <c r="G570" i="4"/>
  <c r="H570" i="4" s="1"/>
  <c r="E570" i="6"/>
  <c r="G882" i="5"/>
  <c r="F882" i="5"/>
  <c r="H882" i="5"/>
  <c r="E902" i="4"/>
  <c r="C903" i="4"/>
  <c r="E571" i="7"/>
  <c r="N571" i="7" s="1"/>
  <c r="G892" i="3"/>
  <c r="F892" i="3"/>
  <c r="H891" i="3"/>
  <c r="I891" i="3" s="1"/>
  <c r="P881" i="7" l="1"/>
  <c r="K882" i="6"/>
  <c r="K882" i="7"/>
  <c r="J882" i="6"/>
  <c r="J882" i="7"/>
  <c r="L882" i="6"/>
  <c r="L882" i="7"/>
  <c r="P882" i="7" s="1"/>
  <c r="V570" i="7"/>
  <c r="U570" i="7"/>
  <c r="D902" i="6"/>
  <c r="D902" i="7"/>
  <c r="Q571" i="7"/>
  <c r="R571" i="7"/>
  <c r="S571" i="7"/>
  <c r="T571" i="7"/>
  <c r="C891" i="6"/>
  <c r="C891" i="7"/>
  <c r="M891" i="7" s="1"/>
  <c r="G571" i="4"/>
  <c r="H571" i="4" s="1"/>
  <c r="E571" i="6"/>
  <c r="G883" i="5"/>
  <c r="F883" i="5"/>
  <c r="H883" i="5"/>
  <c r="E903" i="4"/>
  <c r="C904" i="4"/>
  <c r="E572" i="7"/>
  <c r="N572" i="7" s="1"/>
  <c r="H892" i="3"/>
  <c r="F893" i="3"/>
  <c r="I892" i="3"/>
  <c r="G893" i="3"/>
  <c r="J883" i="6" l="1"/>
  <c r="J883" i="7"/>
  <c r="L883" i="6"/>
  <c r="L883" i="7"/>
  <c r="K883" i="6"/>
  <c r="K883" i="7"/>
  <c r="D903" i="6"/>
  <c r="D903" i="7"/>
  <c r="U571" i="7"/>
  <c r="V571" i="7"/>
  <c r="R572" i="7"/>
  <c r="T572" i="7"/>
  <c r="Q572" i="7"/>
  <c r="S572" i="7"/>
  <c r="C892" i="6"/>
  <c r="C892" i="7"/>
  <c r="M892" i="7" s="1"/>
  <c r="G572" i="4"/>
  <c r="H572" i="4" s="1"/>
  <c r="E572" i="6"/>
  <c r="H884" i="5"/>
  <c r="G884" i="5"/>
  <c r="F884" i="5"/>
  <c r="E904" i="4"/>
  <c r="C905" i="4"/>
  <c r="E573" i="7"/>
  <c r="N573" i="7" s="1"/>
  <c r="F894" i="3"/>
  <c r="H893" i="3"/>
  <c r="G894" i="3"/>
  <c r="I893" i="3"/>
  <c r="J884" i="6" l="1"/>
  <c r="J884" i="7"/>
  <c r="P883" i="7"/>
  <c r="L884" i="6"/>
  <c r="L884" i="7"/>
  <c r="K884" i="6"/>
  <c r="K884" i="7"/>
  <c r="D904" i="6"/>
  <c r="D904" i="7"/>
  <c r="V572" i="7"/>
  <c r="U572" i="7"/>
  <c r="R573" i="7"/>
  <c r="S573" i="7"/>
  <c r="T573" i="7"/>
  <c r="Q573" i="7"/>
  <c r="C893" i="6"/>
  <c r="C893" i="7"/>
  <c r="M893" i="7" s="1"/>
  <c r="G573" i="4"/>
  <c r="H573" i="4" s="1"/>
  <c r="E573" i="6"/>
  <c r="G885" i="5"/>
  <c r="F885" i="5"/>
  <c r="H885" i="5"/>
  <c r="E905" i="4"/>
  <c r="C906" i="4"/>
  <c r="E574" i="7"/>
  <c r="N574" i="7" s="1"/>
  <c r="G895" i="3"/>
  <c r="F895" i="3"/>
  <c r="H894" i="3"/>
  <c r="I894" i="3" s="1"/>
  <c r="L885" i="6" l="1"/>
  <c r="L885" i="7"/>
  <c r="K885" i="6"/>
  <c r="K885" i="7"/>
  <c r="P884" i="7"/>
  <c r="J885" i="6"/>
  <c r="J885" i="7"/>
  <c r="D905" i="6"/>
  <c r="D905" i="7"/>
  <c r="U573" i="7"/>
  <c r="V573" i="7"/>
  <c r="T574" i="7"/>
  <c r="R574" i="7"/>
  <c r="Q574" i="7"/>
  <c r="S574" i="7"/>
  <c r="C894" i="6"/>
  <c r="C894" i="7"/>
  <c r="M894" i="7" s="1"/>
  <c r="G574" i="4"/>
  <c r="H574" i="4" s="1"/>
  <c r="E574" i="6"/>
  <c r="H886" i="5"/>
  <c r="G886" i="5"/>
  <c r="F886" i="5"/>
  <c r="E906" i="4"/>
  <c r="C907" i="4"/>
  <c r="E575" i="7"/>
  <c r="N575" i="7" s="1"/>
  <c r="H895" i="3"/>
  <c r="I895" i="3" s="1"/>
  <c r="F896" i="3"/>
  <c r="G896" i="3"/>
  <c r="K886" i="6" l="1"/>
  <c r="K886" i="7"/>
  <c r="J886" i="6"/>
  <c r="J886" i="7"/>
  <c r="P885" i="7"/>
  <c r="L886" i="6"/>
  <c r="L886" i="7"/>
  <c r="P886" i="7" s="1"/>
  <c r="V574" i="7"/>
  <c r="U574" i="7"/>
  <c r="D906" i="6"/>
  <c r="D906" i="7"/>
  <c r="T575" i="7"/>
  <c r="R575" i="7"/>
  <c r="Q575" i="7"/>
  <c r="S575" i="7"/>
  <c r="C895" i="6"/>
  <c r="C895" i="7"/>
  <c r="M895" i="7" s="1"/>
  <c r="G575" i="4"/>
  <c r="H575" i="4" s="1"/>
  <c r="E575" i="6"/>
  <c r="H887" i="5"/>
  <c r="G887" i="5"/>
  <c r="F887" i="5"/>
  <c r="E907" i="4"/>
  <c r="C908" i="4"/>
  <c r="E576" i="7"/>
  <c r="N576" i="7" s="1"/>
  <c r="F897" i="3"/>
  <c r="H896" i="3"/>
  <c r="G897" i="3"/>
  <c r="I896" i="3"/>
  <c r="J887" i="6" l="1"/>
  <c r="J887" i="7"/>
  <c r="L887" i="6"/>
  <c r="L887" i="7"/>
  <c r="K887" i="6"/>
  <c r="K887" i="7"/>
  <c r="D907" i="6"/>
  <c r="D907" i="7"/>
  <c r="V575" i="7"/>
  <c r="U575" i="7"/>
  <c r="R576" i="7"/>
  <c r="Q576" i="7"/>
  <c r="S576" i="7"/>
  <c r="T576" i="7"/>
  <c r="C896" i="6"/>
  <c r="C896" i="7"/>
  <c r="M896" i="7" s="1"/>
  <c r="G576" i="4"/>
  <c r="H576" i="4" s="1"/>
  <c r="E576" i="6"/>
  <c r="G888" i="5"/>
  <c r="F888" i="5"/>
  <c r="H888" i="5"/>
  <c r="E908" i="4"/>
  <c r="C909" i="4"/>
  <c r="E577" i="7"/>
  <c r="N577" i="7" s="1"/>
  <c r="G898" i="3"/>
  <c r="F898" i="3"/>
  <c r="H897" i="3"/>
  <c r="I897" i="3" s="1"/>
  <c r="J888" i="6" l="1"/>
  <c r="J888" i="7"/>
  <c r="L888" i="6"/>
  <c r="L888" i="7"/>
  <c r="K888" i="6"/>
  <c r="K888" i="7"/>
  <c r="P887" i="7"/>
  <c r="V576" i="7"/>
  <c r="U576" i="7"/>
  <c r="S577" i="7"/>
  <c r="R577" i="7"/>
  <c r="T577" i="7"/>
  <c r="Q577" i="7"/>
  <c r="D908" i="6"/>
  <c r="D908" i="7"/>
  <c r="C897" i="6"/>
  <c r="C897" i="7"/>
  <c r="M897" i="7" s="1"/>
  <c r="G577" i="4"/>
  <c r="H577" i="4" s="1"/>
  <c r="E577" i="6"/>
  <c r="F889" i="5"/>
  <c r="H889" i="5"/>
  <c r="G889" i="5"/>
  <c r="E909" i="4"/>
  <c r="C910" i="4"/>
  <c r="E578" i="7"/>
  <c r="N578" i="7" s="1"/>
  <c r="G899" i="3"/>
  <c r="H898" i="3"/>
  <c r="I898" i="3" s="1"/>
  <c r="F899" i="3"/>
  <c r="K889" i="6" l="1"/>
  <c r="K889" i="7"/>
  <c r="L889" i="6"/>
  <c r="L889" i="7"/>
  <c r="J889" i="6"/>
  <c r="J889" i="7"/>
  <c r="P888" i="7"/>
  <c r="D909" i="6"/>
  <c r="D909" i="7"/>
  <c r="U577" i="7"/>
  <c r="V577" i="7"/>
  <c r="R578" i="7"/>
  <c r="T578" i="7"/>
  <c r="Q578" i="7"/>
  <c r="S578" i="7"/>
  <c r="C898" i="6"/>
  <c r="C898" i="7"/>
  <c r="M898" i="7" s="1"/>
  <c r="G578" i="4"/>
  <c r="H578" i="4" s="1"/>
  <c r="E578" i="6"/>
  <c r="F890" i="5"/>
  <c r="G890" i="5"/>
  <c r="H890" i="5"/>
  <c r="E910" i="4"/>
  <c r="C911" i="4"/>
  <c r="E579" i="7"/>
  <c r="N579" i="7" s="1"/>
  <c r="H899" i="3"/>
  <c r="F900" i="3"/>
  <c r="G900" i="3"/>
  <c r="I899" i="3"/>
  <c r="K890" i="6" l="1"/>
  <c r="K890" i="7"/>
  <c r="L890" i="6"/>
  <c r="L890" i="7"/>
  <c r="P889" i="7"/>
  <c r="J890" i="6"/>
  <c r="J890" i="7"/>
  <c r="D910" i="6"/>
  <c r="D910" i="7"/>
  <c r="V578" i="7"/>
  <c r="U578" i="7"/>
  <c r="T579" i="7"/>
  <c r="Q579" i="7"/>
  <c r="R579" i="7"/>
  <c r="S579" i="7"/>
  <c r="C899" i="6"/>
  <c r="C899" i="7"/>
  <c r="M899" i="7" s="1"/>
  <c r="G579" i="4"/>
  <c r="H579" i="4" s="1"/>
  <c r="E579" i="6"/>
  <c r="G891" i="5"/>
  <c r="F891" i="5"/>
  <c r="H891" i="5"/>
  <c r="E911" i="4"/>
  <c r="C912" i="4"/>
  <c r="E580" i="7"/>
  <c r="N580" i="7" s="1"/>
  <c r="G901" i="3"/>
  <c r="F901" i="3"/>
  <c r="H900" i="3"/>
  <c r="I900" i="3" s="1"/>
  <c r="L891" i="6" l="1"/>
  <c r="L891" i="7"/>
  <c r="J891" i="6"/>
  <c r="J891" i="7"/>
  <c r="P890" i="7"/>
  <c r="K891" i="6"/>
  <c r="K891" i="7"/>
  <c r="D911" i="6"/>
  <c r="D911" i="7"/>
  <c r="U579" i="7"/>
  <c r="V579" i="7"/>
  <c r="Q580" i="7"/>
  <c r="R580" i="7"/>
  <c r="T580" i="7"/>
  <c r="S580" i="7"/>
  <c r="C900" i="6"/>
  <c r="C900" i="7"/>
  <c r="M900" i="7" s="1"/>
  <c r="G580" i="4"/>
  <c r="H580" i="4" s="1"/>
  <c r="E580" i="6"/>
  <c r="H892" i="5"/>
  <c r="G892" i="5"/>
  <c r="F892" i="5"/>
  <c r="E912" i="4"/>
  <c r="C913" i="4"/>
  <c r="E581" i="7"/>
  <c r="N581" i="7" s="1"/>
  <c r="H901" i="3"/>
  <c r="F902" i="3"/>
  <c r="I901" i="3"/>
  <c r="G902" i="3"/>
  <c r="K892" i="6" l="1"/>
  <c r="K892" i="7"/>
  <c r="J892" i="6"/>
  <c r="J892" i="7"/>
  <c r="P891" i="7"/>
  <c r="L892" i="6"/>
  <c r="L892" i="7"/>
  <c r="P892" i="7" s="1"/>
  <c r="U580" i="7"/>
  <c r="V580" i="7"/>
  <c r="D912" i="6"/>
  <c r="D912" i="7"/>
  <c r="S581" i="7"/>
  <c r="Q581" i="7"/>
  <c r="T581" i="7"/>
  <c r="R581" i="7"/>
  <c r="C901" i="6"/>
  <c r="C901" i="7"/>
  <c r="M901" i="7" s="1"/>
  <c r="G581" i="4"/>
  <c r="H581" i="4" s="1"/>
  <c r="E581" i="6"/>
  <c r="F893" i="5"/>
  <c r="H893" i="5"/>
  <c r="G893" i="5"/>
  <c r="E913" i="4"/>
  <c r="C914" i="4"/>
  <c r="E582" i="7"/>
  <c r="N582" i="7" s="1"/>
  <c r="F903" i="3"/>
  <c r="H902" i="3"/>
  <c r="I902" i="3"/>
  <c r="G903" i="3"/>
  <c r="L893" i="6" l="1"/>
  <c r="L893" i="7"/>
  <c r="K893" i="6"/>
  <c r="K893" i="7"/>
  <c r="J893" i="6"/>
  <c r="J893" i="7"/>
  <c r="V581" i="7"/>
  <c r="U581" i="7"/>
  <c r="D913" i="6"/>
  <c r="D913" i="7"/>
  <c r="S582" i="7"/>
  <c r="Q582" i="7"/>
  <c r="R582" i="7"/>
  <c r="T582" i="7"/>
  <c r="C902" i="6"/>
  <c r="C902" i="7"/>
  <c r="M902" i="7" s="1"/>
  <c r="G582" i="4"/>
  <c r="H582" i="4" s="1"/>
  <c r="E582" i="6"/>
  <c r="G894" i="5"/>
  <c r="F894" i="5"/>
  <c r="H894" i="5"/>
  <c r="E914" i="4"/>
  <c r="C915" i="4"/>
  <c r="E583" i="7"/>
  <c r="N583" i="7" s="1"/>
  <c r="G904" i="3"/>
  <c r="H903" i="3"/>
  <c r="I903" i="3" s="1"/>
  <c r="F904" i="3"/>
  <c r="J894" i="6" l="1"/>
  <c r="J894" i="7"/>
  <c r="L894" i="6"/>
  <c r="L894" i="7"/>
  <c r="P893" i="7"/>
  <c r="K894" i="6"/>
  <c r="K894" i="7"/>
  <c r="D914" i="6"/>
  <c r="D914" i="7"/>
  <c r="U582" i="7"/>
  <c r="V582" i="7"/>
  <c r="S583" i="7"/>
  <c r="T583" i="7"/>
  <c r="Q583" i="7"/>
  <c r="R583" i="7"/>
  <c r="C903" i="6"/>
  <c r="C903" i="7"/>
  <c r="M903" i="7" s="1"/>
  <c r="G583" i="4"/>
  <c r="H583" i="4" s="1"/>
  <c r="E583" i="6"/>
  <c r="H895" i="5"/>
  <c r="G895" i="5"/>
  <c r="F895" i="5"/>
  <c r="E915" i="4"/>
  <c r="C916" i="4"/>
  <c r="E584" i="7"/>
  <c r="N584" i="7" s="1"/>
  <c r="G905" i="3"/>
  <c r="H904" i="3"/>
  <c r="I904" i="3" s="1"/>
  <c r="F905" i="3"/>
  <c r="K895" i="6" l="1"/>
  <c r="K895" i="7"/>
  <c r="L895" i="6"/>
  <c r="L895" i="7"/>
  <c r="J895" i="6"/>
  <c r="J895" i="7"/>
  <c r="P894" i="7"/>
  <c r="U583" i="7"/>
  <c r="V583" i="7"/>
  <c r="D915" i="6"/>
  <c r="D915" i="7"/>
  <c r="S584" i="7"/>
  <c r="T584" i="7"/>
  <c r="R584" i="7"/>
  <c r="Q584" i="7"/>
  <c r="C904" i="6"/>
  <c r="C904" i="7"/>
  <c r="M904" i="7" s="1"/>
  <c r="G584" i="4"/>
  <c r="H584" i="4" s="1"/>
  <c r="E584" i="6"/>
  <c r="F896" i="5"/>
  <c r="G896" i="5"/>
  <c r="H896" i="5"/>
  <c r="E916" i="4"/>
  <c r="C917" i="4"/>
  <c r="E585" i="7"/>
  <c r="N585" i="7" s="1"/>
  <c r="F906" i="3"/>
  <c r="H905" i="3"/>
  <c r="I905" i="3" s="1"/>
  <c r="G906" i="3"/>
  <c r="K896" i="6" l="1"/>
  <c r="K896" i="7"/>
  <c r="L896" i="6"/>
  <c r="L896" i="7"/>
  <c r="J896" i="6"/>
  <c r="J896" i="7"/>
  <c r="P895" i="7"/>
  <c r="U584" i="7"/>
  <c r="V584" i="7"/>
  <c r="D916" i="6"/>
  <c r="D916" i="7"/>
  <c r="R585" i="7"/>
  <c r="T585" i="7"/>
  <c r="S585" i="7"/>
  <c r="Q585" i="7"/>
  <c r="C905" i="6"/>
  <c r="C905" i="7"/>
  <c r="M905" i="7" s="1"/>
  <c r="G585" i="4"/>
  <c r="H585" i="4" s="1"/>
  <c r="E585" i="6"/>
  <c r="G897" i="5"/>
  <c r="F897" i="5"/>
  <c r="H897" i="5"/>
  <c r="E917" i="4"/>
  <c r="C918" i="4"/>
  <c r="E586" i="7"/>
  <c r="N586" i="7" s="1"/>
  <c r="G907" i="3"/>
  <c r="F907" i="3"/>
  <c r="H906" i="3"/>
  <c r="I906" i="3" s="1"/>
  <c r="L897" i="6" l="1"/>
  <c r="L897" i="7"/>
  <c r="K897" i="6"/>
  <c r="K897" i="7"/>
  <c r="P896" i="7"/>
  <c r="J897" i="6"/>
  <c r="J897" i="7"/>
  <c r="D917" i="6"/>
  <c r="D917" i="7"/>
  <c r="U585" i="7"/>
  <c r="V585" i="7"/>
  <c r="R586" i="7"/>
  <c r="T586" i="7"/>
  <c r="S586" i="7"/>
  <c r="Q586" i="7"/>
  <c r="C906" i="6"/>
  <c r="C906" i="7"/>
  <c r="M906" i="7" s="1"/>
  <c r="G586" i="4"/>
  <c r="H586" i="4" s="1"/>
  <c r="E586" i="6"/>
  <c r="H898" i="5"/>
  <c r="G898" i="5"/>
  <c r="F898" i="5"/>
  <c r="E918" i="4"/>
  <c r="C919" i="4"/>
  <c r="E587" i="7"/>
  <c r="N587" i="7" s="1"/>
  <c r="H907" i="3"/>
  <c r="F908" i="3"/>
  <c r="I907" i="3"/>
  <c r="G908" i="3"/>
  <c r="J898" i="6" l="1"/>
  <c r="J898" i="7"/>
  <c r="L898" i="6"/>
  <c r="L898" i="7"/>
  <c r="P897" i="7"/>
  <c r="K898" i="6"/>
  <c r="K898" i="7"/>
  <c r="D918" i="6"/>
  <c r="D918" i="7"/>
  <c r="V586" i="7"/>
  <c r="U586" i="7"/>
  <c r="R587" i="7"/>
  <c r="Q587" i="7"/>
  <c r="S587" i="7"/>
  <c r="T587" i="7"/>
  <c r="C907" i="6"/>
  <c r="C907" i="7"/>
  <c r="M907" i="7" s="1"/>
  <c r="G587" i="4"/>
  <c r="H587" i="4" s="1"/>
  <c r="E587" i="6"/>
  <c r="H899" i="5"/>
  <c r="G899" i="5"/>
  <c r="F899" i="5"/>
  <c r="E919" i="4"/>
  <c r="C920" i="4"/>
  <c r="E588" i="7"/>
  <c r="N588" i="7" s="1"/>
  <c r="G909" i="3"/>
  <c r="F909" i="3"/>
  <c r="H908" i="3"/>
  <c r="I908" i="3" s="1"/>
  <c r="L899" i="6" l="1"/>
  <c r="L899" i="7"/>
  <c r="K899" i="6"/>
  <c r="K899" i="7"/>
  <c r="J899" i="6"/>
  <c r="J899" i="7"/>
  <c r="P898" i="7"/>
  <c r="D919" i="6"/>
  <c r="D919" i="7"/>
  <c r="V587" i="7"/>
  <c r="U587" i="7"/>
  <c r="Q588" i="7"/>
  <c r="R588" i="7"/>
  <c r="T588" i="7"/>
  <c r="S588" i="7"/>
  <c r="C908" i="6"/>
  <c r="C908" i="7"/>
  <c r="M908" i="7" s="1"/>
  <c r="G588" i="4"/>
  <c r="H588" i="4" s="1"/>
  <c r="E588" i="6"/>
  <c r="G900" i="5"/>
  <c r="F900" i="5"/>
  <c r="H900" i="5"/>
  <c r="E920" i="4"/>
  <c r="C921" i="4"/>
  <c r="E589" i="7"/>
  <c r="N589" i="7" s="1"/>
  <c r="G910" i="3"/>
  <c r="H909" i="3"/>
  <c r="I909" i="3" s="1"/>
  <c r="F910" i="3"/>
  <c r="K900" i="6" l="1"/>
  <c r="K900" i="7"/>
  <c r="P899" i="7"/>
  <c r="L900" i="6"/>
  <c r="L900" i="7"/>
  <c r="J900" i="6"/>
  <c r="J900" i="7"/>
  <c r="D920" i="6"/>
  <c r="D920" i="7"/>
  <c r="V588" i="7"/>
  <c r="U588" i="7"/>
  <c r="T589" i="7"/>
  <c r="R589" i="7"/>
  <c r="Q589" i="7"/>
  <c r="S589" i="7"/>
  <c r="C909" i="6"/>
  <c r="C909" i="7"/>
  <c r="M909" i="7" s="1"/>
  <c r="G589" i="4"/>
  <c r="H589" i="4" s="1"/>
  <c r="E589" i="6"/>
  <c r="H901" i="5"/>
  <c r="G901" i="5"/>
  <c r="F901" i="5"/>
  <c r="E921" i="4"/>
  <c r="C922" i="4"/>
  <c r="E590" i="7"/>
  <c r="N590" i="7" s="1"/>
  <c r="H910" i="3"/>
  <c r="F911" i="3"/>
  <c r="G911" i="3"/>
  <c r="I910" i="3"/>
  <c r="K901" i="6" l="1"/>
  <c r="K901" i="7"/>
  <c r="L901" i="6"/>
  <c r="L901" i="7"/>
  <c r="P900" i="7"/>
  <c r="J901" i="6"/>
  <c r="J901" i="7"/>
  <c r="D921" i="6"/>
  <c r="D921" i="7"/>
  <c r="V589" i="7"/>
  <c r="U589" i="7"/>
  <c r="T590" i="7"/>
  <c r="Q590" i="7"/>
  <c r="R590" i="7"/>
  <c r="S590" i="7"/>
  <c r="C910" i="6"/>
  <c r="C910" i="7"/>
  <c r="M910" i="7" s="1"/>
  <c r="G590" i="4"/>
  <c r="H590" i="4" s="1"/>
  <c r="E590" i="6"/>
  <c r="H902" i="5"/>
  <c r="F902" i="5"/>
  <c r="G902" i="5"/>
  <c r="E922" i="4"/>
  <c r="C923" i="4"/>
  <c r="E591" i="7"/>
  <c r="N591" i="7" s="1"/>
  <c r="G912" i="3"/>
  <c r="H911" i="3"/>
  <c r="I911" i="3" s="1"/>
  <c r="F912" i="3"/>
  <c r="J902" i="6" l="1"/>
  <c r="J902" i="7"/>
  <c r="L902" i="6"/>
  <c r="L902" i="7"/>
  <c r="P901" i="7"/>
  <c r="K902" i="6"/>
  <c r="K902" i="7"/>
  <c r="D922" i="6"/>
  <c r="D922" i="7"/>
  <c r="U590" i="7"/>
  <c r="V590" i="7"/>
  <c r="R591" i="7"/>
  <c r="T591" i="7"/>
  <c r="Q591" i="7"/>
  <c r="S591" i="7"/>
  <c r="C911" i="6"/>
  <c r="C911" i="7"/>
  <c r="M911" i="7" s="1"/>
  <c r="G591" i="4"/>
  <c r="H591" i="4" s="1"/>
  <c r="E591" i="6"/>
  <c r="G903" i="5"/>
  <c r="F903" i="5"/>
  <c r="H903" i="5"/>
  <c r="E923" i="4"/>
  <c r="C924" i="4"/>
  <c r="E592" i="7"/>
  <c r="N592" i="7" s="1"/>
  <c r="F913" i="3"/>
  <c r="H912" i="3"/>
  <c r="G913" i="3"/>
  <c r="I912" i="3"/>
  <c r="J903" i="6" l="1"/>
  <c r="J903" i="7"/>
  <c r="L903" i="6"/>
  <c r="L903" i="7"/>
  <c r="P902" i="7"/>
  <c r="K903" i="6"/>
  <c r="K903" i="7"/>
  <c r="D923" i="6"/>
  <c r="D923" i="7"/>
  <c r="U591" i="7"/>
  <c r="V591" i="7"/>
  <c r="Q592" i="7"/>
  <c r="T592" i="7"/>
  <c r="S592" i="7"/>
  <c r="R592" i="7"/>
  <c r="C912" i="6"/>
  <c r="C912" i="7"/>
  <c r="M912" i="7" s="1"/>
  <c r="G592" i="4"/>
  <c r="H592" i="4" s="1"/>
  <c r="E592" i="6"/>
  <c r="G904" i="5"/>
  <c r="H904" i="5"/>
  <c r="F904" i="5"/>
  <c r="E924" i="4"/>
  <c r="C925" i="4"/>
  <c r="E593" i="7"/>
  <c r="N593" i="7" s="1"/>
  <c r="G914" i="3"/>
  <c r="H913" i="3"/>
  <c r="I913" i="3" s="1"/>
  <c r="F914" i="3"/>
  <c r="J904" i="6" l="1"/>
  <c r="J904" i="7"/>
  <c r="K904" i="6"/>
  <c r="K904" i="7"/>
  <c r="L904" i="6"/>
  <c r="L904" i="7"/>
  <c r="P904" i="7" s="1"/>
  <c r="P903" i="7"/>
  <c r="V592" i="7"/>
  <c r="U592" i="7"/>
  <c r="D924" i="6"/>
  <c r="D924" i="7"/>
  <c r="S593" i="7"/>
  <c r="Q593" i="7"/>
  <c r="R593" i="7"/>
  <c r="T593" i="7"/>
  <c r="C913" i="6"/>
  <c r="C913" i="7"/>
  <c r="M913" i="7" s="1"/>
  <c r="G593" i="4"/>
  <c r="H593" i="4" s="1"/>
  <c r="E593" i="6"/>
  <c r="H905" i="5"/>
  <c r="G905" i="5"/>
  <c r="F905" i="5"/>
  <c r="E925" i="4"/>
  <c r="C926" i="4"/>
  <c r="E594" i="7"/>
  <c r="N594" i="7" s="1"/>
  <c r="F915" i="3"/>
  <c r="H914" i="3"/>
  <c r="I914" i="3" s="1"/>
  <c r="G915" i="3"/>
  <c r="J905" i="6" l="1"/>
  <c r="J905" i="7"/>
  <c r="L905" i="6"/>
  <c r="L905" i="7"/>
  <c r="K905" i="6"/>
  <c r="K905" i="7"/>
  <c r="V593" i="7"/>
  <c r="U593" i="7"/>
  <c r="D925" i="6"/>
  <c r="D925" i="7"/>
  <c r="Q594" i="7"/>
  <c r="R594" i="7"/>
  <c r="T594" i="7"/>
  <c r="S594" i="7"/>
  <c r="C914" i="6"/>
  <c r="C914" i="7"/>
  <c r="M914" i="7" s="1"/>
  <c r="G594" i="4"/>
  <c r="H594" i="4" s="1"/>
  <c r="E594" i="6"/>
  <c r="G906" i="5"/>
  <c r="F906" i="5"/>
  <c r="H906" i="5"/>
  <c r="E926" i="4"/>
  <c r="C927" i="4"/>
  <c r="E595" i="7"/>
  <c r="N595" i="7" s="1"/>
  <c r="G916" i="3"/>
  <c r="F916" i="3"/>
  <c r="H915" i="3"/>
  <c r="I915" i="3" s="1"/>
  <c r="J906" i="6" l="1"/>
  <c r="J906" i="7"/>
  <c r="L906" i="6"/>
  <c r="L906" i="7"/>
  <c r="K906" i="6"/>
  <c r="K906" i="7"/>
  <c r="P905" i="7"/>
  <c r="U594" i="7"/>
  <c r="V594" i="7"/>
  <c r="D926" i="6"/>
  <c r="D926" i="7"/>
  <c r="Q595" i="7"/>
  <c r="R595" i="7"/>
  <c r="S595" i="7"/>
  <c r="T595" i="7"/>
  <c r="C915" i="6"/>
  <c r="C915" i="7"/>
  <c r="M915" i="7" s="1"/>
  <c r="G595" i="4"/>
  <c r="H595" i="4" s="1"/>
  <c r="E595" i="6"/>
  <c r="F907" i="5"/>
  <c r="H907" i="5"/>
  <c r="G907" i="5"/>
  <c r="E927" i="4"/>
  <c r="C928" i="4"/>
  <c r="E596" i="7"/>
  <c r="N596" i="7" s="1"/>
  <c r="H916" i="3"/>
  <c r="F917" i="3"/>
  <c r="I916" i="3"/>
  <c r="G917" i="3"/>
  <c r="K907" i="6" l="1"/>
  <c r="K907" i="7"/>
  <c r="J907" i="6"/>
  <c r="J907" i="7"/>
  <c r="L907" i="6"/>
  <c r="L907" i="7"/>
  <c r="P907" i="7" s="1"/>
  <c r="P906" i="7"/>
  <c r="D927" i="6"/>
  <c r="D927" i="7"/>
  <c r="U595" i="7"/>
  <c r="V595" i="7"/>
  <c r="T596" i="7"/>
  <c r="R596" i="7"/>
  <c r="Q596" i="7"/>
  <c r="S596" i="7"/>
  <c r="C916" i="6"/>
  <c r="C916" i="7"/>
  <c r="M916" i="7" s="1"/>
  <c r="G596" i="4"/>
  <c r="H596" i="4" s="1"/>
  <c r="E596" i="6"/>
  <c r="H908" i="5"/>
  <c r="G908" i="5"/>
  <c r="F908" i="5"/>
  <c r="E928" i="4"/>
  <c r="C929" i="4"/>
  <c r="E597" i="7"/>
  <c r="N597" i="7" s="1"/>
  <c r="G918" i="3"/>
  <c r="F918" i="3"/>
  <c r="H917" i="3"/>
  <c r="I917" i="3" s="1"/>
  <c r="J908" i="6" l="1"/>
  <c r="J908" i="7"/>
  <c r="L908" i="6"/>
  <c r="L908" i="7"/>
  <c r="K908" i="6"/>
  <c r="K908" i="7"/>
  <c r="D928" i="6"/>
  <c r="D928" i="7"/>
  <c r="V596" i="7"/>
  <c r="U596" i="7"/>
  <c r="T597" i="7"/>
  <c r="R597" i="7"/>
  <c r="S597" i="7"/>
  <c r="Q597" i="7"/>
  <c r="C917" i="6"/>
  <c r="C917" i="7"/>
  <c r="M917" i="7" s="1"/>
  <c r="G597" i="4"/>
  <c r="H597" i="4" s="1"/>
  <c r="E597" i="6"/>
  <c r="G909" i="5"/>
  <c r="F909" i="5"/>
  <c r="H909" i="5"/>
  <c r="E929" i="4"/>
  <c r="C930" i="4"/>
  <c r="E598" i="7"/>
  <c r="N598" i="7" s="1"/>
  <c r="F919" i="3"/>
  <c r="H918" i="3"/>
  <c r="G919" i="3"/>
  <c r="I918" i="3"/>
  <c r="K909" i="6" l="1"/>
  <c r="K909" i="7"/>
  <c r="J909" i="6"/>
  <c r="J909" i="7"/>
  <c r="L909" i="6"/>
  <c r="L909" i="7"/>
  <c r="P909" i="7" s="1"/>
  <c r="P908" i="7"/>
  <c r="D929" i="6"/>
  <c r="D929" i="7"/>
  <c r="V597" i="7"/>
  <c r="U597" i="7"/>
  <c r="T598" i="7"/>
  <c r="R598" i="7"/>
  <c r="Q598" i="7"/>
  <c r="S598" i="7"/>
  <c r="C918" i="6"/>
  <c r="C918" i="7"/>
  <c r="M918" i="7" s="1"/>
  <c r="G598" i="4"/>
  <c r="H598" i="4" s="1"/>
  <c r="E598" i="6"/>
  <c r="H910" i="5"/>
  <c r="G910" i="5"/>
  <c r="F910" i="5"/>
  <c r="E930" i="4"/>
  <c r="C931" i="4"/>
  <c r="E599" i="7"/>
  <c r="N599" i="7" s="1"/>
  <c r="G920" i="3"/>
  <c r="H919" i="3"/>
  <c r="I919" i="3" s="1"/>
  <c r="F920" i="3"/>
  <c r="L910" i="6" l="1"/>
  <c r="L910" i="7"/>
  <c r="J910" i="6"/>
  <c r="J910" i="7"/>
  <c r="K910" i="6"/>
  <c r="K910" i="7"/>
  <c r="D930" i="6"/>
  <c r="D930" i="7"/>
  <c r="U598" i="7"/>
  <c r="V598" i="7"/>
  <c r="R599" i="7"/>
  <c r="Q599" i="7"/>
  <c r="T599" i="7"/>
  <c r="S599" i="7"/>
  <c r="C919" i="6"/>
  <c r="C919" i="7"/>
  <c r="M919" i="7" s="1"/>
  <c r="G599" i="4"/>
  <c r="H599" i="4" s="1"/>
  <c r="E599" i="6"/>
  <c r="H911" i="5"/>
  <c r="G911" i="5"/>
  <c r="F911" i="5"/>
  <c r="E931" i="4"/>
  <c r="C932" i="4"/>
  <c r="E600" i="7"/>
  <c r="N600" i="7" s="1"/>
  <c r="F921" i="3"/>
  <c r="H920" i="3"/>
  <c r="I920" i="3" s="1"/>
  <c r="G921" i="3"/>
  <c r="J911" i="6" l="1"/>
  <c r="J911" i="7"/>
  <c r="L911" i="6"/>
  <c r="L911" i="7"/>
  <c r="P910" i="7"/>
  <c r="K911" i="6"/>
  <c r="K911" i="7"/>
  <c r="D931" i="6"/>
  <c r="D931" i="7"/>
  <c r="U599" i="7"/>
  <c r="V599" i="7"/>
  <c r="S600" i="7"/>
  <c r="Q600" i="7"/>
  <c r="T600" i="7"/>
  <c r="R600" i="7"/>
  <c r="C920" i="6"/>
  <c r="C920" i="7"/>
  <c r="M920" i="7" s="1"/>
  <c r="G600" i="4"/>
  <c r="H600" i="4" s="1"/>
  <c r="E600" i="6"/>
  <c r="G912" i="5"/>
  <c r="F912" i="5"/>
  <c r="H912" i="5"/>
  <c r="E932" i="4"/>
  <c r="C933" i="4"/>
  <c r="E601" i="7"/>
  <c r="N601" i="7" s="1"/>
  <c r="G922" i="3"/>
  <c r="H921" i="3"/>
  <c r="I921" i="3" s="1"/>
  <c r="F922" i="3"/>
  <c r="L912" i="6" l="1"/>
  <c r="L912" i="7"/>
  <c r="K912" i="6"/>
  <c r="K912" i="7"/>
  <c r="P911" i="7"/>
  <c r="J912" i="6"/>
  <c r="J912" i="7"/>
  <c r="D932" i="6"/>
  <c r="D932" i="7"/>
  <c r="U600" i="7"/>
  <c r="V600" i="7"/>
  <c r="Q601" i="7"/>
  <c r="T601" i="7"/>
  <c r="S601" i="7"/>
  <c r="R601" i="7"/>
  <c r="C921" i="6"/>
  <c r="C921" i="7"/>
  <c r="M921" i="7" s="1"/>
  <c r="G601" i="4"/>
  <c r="H601" i="4" s="1"/>
  <c r="E601" i="6"/>
  <c r="H913" i="5"/>
  <c r="G913" i="5"/>
  <c r="F913" i="5"/>
  <c r="E933" i="4"/>
  <c r="C934" i="4"/>
  <c r="E602" i="7"/>
  <c r="N602" i="7" s="1"/>
  <c r="G923" i="3"/>
  <c r="F923" i="3"/>
  <c r="H922" i="3"/>
  <c r="I922" i="3" s="1"/>
  <c r="K913" i="6" l="1"/>
  <c r="K913" i="7"/>
  <c r="L913" i="6"/>
  <c r="L913" i="7"/>
  <c r="P912" i="7"/>
  <c r="J913" i="6"/>
  <c r="J913" i="7"/>
  <c r="D933" i="6"/>
  <c r="D933" i="7"/>
  <c r="U601" i="7"/>
  <c r="V601" i="7"/>
  <c r="Q602" i="7"/>
  <c r="S602" i="7"/>
  <c r="T602" i="7"/>
  <c r="R602" i="7"/>
  <c r="C922" i="6"/>
  <c r="C922" i="7"/>
  <c r="M922" i="7" s="1"/>
  <c r="G602" i="4"/>
  <c r="H602" i="4" s="1"/>
  <c r="E602" i="6"/>
  <c r="F914" i="5"/>
  <c r="H914" i="5"/>
  <c r="G914" i="5"/>
  <c r="E934" i="4"/>
  <c r="C935" i="4"/>
  <c r="E603" i="7"/>
  <c r="N603" i="7" s="1"/>
  <c r="H923" i="3"/>
  <c r="F924" i="3"/>
  <c r="G924" i="3"/>
  <c r="I923" i="3"/>
  <c r="K914" i="6" l="1"/>
  <c r="K914" i="7"/>
  <c r="L914" i="6"/>
  <c r="L914" i="7"/>
  <c r="J914" i="6"/>
  <c r="J914" i="7"/>
  <c r="P913" i="7"/>
  <c r="D934" i="6"/>
  <c r="D934" i="7"/>
  <c r="V602" i="7"/>
  <c r="U602" i="7"/>
  <c r="R603" i="7"/>
  <c r="S603" i="7"/>
  <c r="Q603" i="7"/>
  <c r="T603" i="7"/>
  <c r="C923" i="6"/>
  <c r="C923" i="7"/>
  <c r="M923" i="7" s="1"/>
  <c r="G603" i="4"/>
  <c r="H603" i="4" s="1"/>
  <c r="E603" i="6"/>
  <c r="G915" i="5"/>
  <c r="F915" i="5"/>
  <c r="H915" i="5"/>
  <c r="E935" i="4"/>
  <c r="C936" i="4"/>
  <c r="E604" i="7"/>
  <c r="N604" i="7" s="1"/>
  <c r="F925" i="3"/>
  <c r="H924" i="3"/>
  <c r="G925" i="3"/>
  <c r="I924" i="3"/>
  <c r="L915" i="6" l="1"/>
  <c r="L915" i="7"/>
  <c r="J915" i="6"/>
  <c r="J915" i="7"/>
  <c r="K915" i="6"/>
  <c r="K915" i="7"/>
  <c r="P914" i="7"/>
  <c r="D935" i="6"/>
  <c r="D935" i="7"/>
  <c r="U603" i="7"/>
  <c r="V603" i="7"/>
  <c r="S604" i="7"/>
  <c r="Q604" i="7"/>
  <c r="T604" i="7"/>
  <c r="R604" i="7"/>
  <c r="C924" i="6"/>
  <c r="C924" i="7"/>
  <c r="M924" i="7" s="1"/>
  <c r="G604" i="4"/>
  <c r="H604" i="4" s="1"/>
  <c r="E604" i="6"/>
  <c r="H916" i="5"/>
  <c r="G916" i="5"/>
  <c r="F916" i="5"/>
  <c r="E936" i="4"/>
  <c r="C937" i="4"/>
  <c r="E605" i="7"/>
  <c r="N605" i="7" s="1"/>
  <c r="G926" i="3"/>
  <c r="H925" i="3"/>
  <c r="I925" i="3" s="1"/>
  <c r="F926" i="3"/>
  <c r="K916" i="6" l="1"/>
  <c r="K916" i="7"/>
  <c r="L916" i="6"/>
  <c r="L916" i="7"/>
  <c r="J916" i="6"/>
  <c r="J916" i="7"/>
  <c r="P915" i="7"/>
  <c r="D936" i="6"/>
  <c r="D936" i="7"/>
  <c r="U604" i="7"/>
  <c r="V604" i="7"/>
  <c r="T605" i="7"/>
  <c r="R605" i="7"/>
  <c r="S605" i="7"/>
  <c r="Q605" i="7"/>
  <c r="C925" i="6"/>
  <c r="C925" i="7"/>
  <c r="M925" i="7" s="1"/>
  <c r="G605" i="4"/>
  <c r="H605" i="4" s="1"/>
  <c r="E605" i="6"/>
  <c r="H917" i="5"/>
  <c r="G917" i="5"/>
  <c r="F917" i="5"/>
  <c r="E937" i="4"/>
  <c r="C938" i="4"/>
  <c r="E606" i="7"/>
  <c r="N606" i="7" s="1"/>
  <c r="F927" i="3"/>
  <c r="H926" i="3"/>
  <c r="I926" i="3" s="1"/>
  <c r="G927" i="3"/>
  <c r="L917" i="6" l="1"/>
  <c r="L917" i="7"/>
  <c r="J917" i="6"/>
  <c r="J917" i="7"/>
  <c r="K917" i="6"/>
  <c r="K917" i="7"/>
  <c r="P916" i="7"/>
  <c r="D937" i="6"/>
  <c r="D937" i="7"/>
  <c r="V605" i="7"/>
  <c r="U605" i="7"/>
  <c r="T606" i="7"/>
  <c r="Q606" i="7"/>
  <c r="S606" i="7"/>
  <c r="R606" i="7"/>
  <c r="C926" i="6"/>
  <c r="C926" i="7"/>
  <c r="M926" i="7" s="1"/>
  <c r="G606" i="4"/>
  <c r="H606" i="4" s="1"/>
  <c r="E606" i="6"/>
  <c r="G918" i="5"/>
  <c r="F918" i="5"/>
  <c r="H918" i="5"/>
  <c r="E938" i="4"/>
  <c r="C939" i="4"/>
  <c r="E607" i="7"/>
  <c r="N607" i="7" s="1"/>
  <c r="G928" i="3"/>
  <c r="H927" i="3"/>
  <c r="I927" i="3" s="1"/>
  <c r="F928" i="3"/>
  <c r="L918" i="6" l="1"/>
  <c r="L918" i="7"/>
  <c r="J918" i="6"/>
  <c r="J918" i="7"/>
  <c r="K918" i="6"/>
  <c r="K918" i="7"/>
  <c r="P917" i="7"/>
  <c r="V606" i="7"/>
  <c r="U606" i="7"/>
  <c r="D938" i="6"/>
  <c r="D938" i="7"/>
  <c r="S607" i="7"/>
  <c r="T607" i="7"/>
  <c r="R607" i="7"/>
  <c r="Q607" i="7"/>
  <c r="C927" i="6"/>
  <c r="C927" i="7"/>
  <c r="M927" i="7" s="1"/>
  <c r="G607" i="4"/>
  <c r="H607" i="4" s="1"/>
  <c r="E607" i="6"/>
  <c r="H919" i="5"/>
  <c r="G919" i="5"/>
  <c r="F919" i="5"/>
  <c r="E939" i="4"/>
  <c r="C940" i="4"/>
  <c r="E608" i="7"/>
  <c r="N608" i="7" s="1"/>
  <c r="H928" i="3"/>
  <c r="F929" i="3"/>
  <c r="I928" i="3"/>
  <c r="G929" i="3"/>
  <c r="J919" i="6" l="1"/>
  <c r="J919" i="7"/>
  <c r="K919" i="6"/>
  <c r="K919" i="7"/>
  <c r="P918" i="7"/>
  <c r="L919" i="6"/>
  <c r="L919" i="7"/>
  <c r="R608" i="7"/>
  <c r="Q608" i="7"/>
  <c r="S608" i="7"/>
  <c r="T608" i="7"/>
  <c r="D939" i="6"/>
  <c r="D939" i="7"/>
  <c r="U607" i="7"/>
  <c r="V607" i="7"/>
  <c r="C928" i="6"/>
  <c r="C928" i="7"/>
  <c r="M928" i="7" s="1"/>
  <c r="G608" i="4"/>
  <c r="H608" i="4" s="1"/>
  <c r="E608" i="6"/>
  <c r="H920" i="5"/>
  <c r="G920" i="5"/>
  <c r="F920" i="5"/>
  <c r="E940" i="4"/>
  <c r="C941" i="4"/>
  <c r="E609" i="7"/>
  <c r="N609" i="7" s="1"/>
  <c r="F930" i="3"/>
  <c r="H929" i="3"/>
  <c r="G930" i="3"/>
  <c r="I929" i="3"/>
  <c r="P919" i="7" l="1"/>
  <c r="L920" i="6"/>
  <c r="L920" i="7"/>
  <c r="J920" i="6"/>
  <c r="J920" i="7"/>
  <c r="K920" i="6"/>
  <c r="K920" i="7"/>
  <c r="V608" i="7"/>
  <c r="U608" i="7"/>
  <c r="D940" i="6"/>
  <c r="D940" i="7"/>
  <c r="T609" i="7"/>
  <c r="Q609" i="7"/>
  <c r="R609" i="7"/>
  <c r="S609" i="7"/>
  <c r="C929" i="6"/>
  <c r="C929" i="7"/>
  <c r="M929" i="7" s="1"/>
  <c r="G609" i="4"/>
  <c r="H609" i="4" s="1"/>
  <c r="E609" i="6"/>
  <c r="G921" i="5"/>
  <c r="F921" i="5"/>
  <c r="H921" i="5"/>
  <c r="E941" i="4"/>
  <c r="C942" i="4"/>
  <c r="E610" i="7"/>
  <c r="N610" i="7" s="1"/>
  <c r="G931" i="3"/>
  <c r="F931" i="3"/>
  <c r="H930" i="3"/>
  <c r="I930" i="3" s="1"/>
  <c r="L921" i="6" l="1"/>
  <c r="L921" i="7"/>
  <c r="J921" i="6"/>
  <c r="J921" i="7"/>
  <c r="P920" i="7"/>
  <c r="K921" i="6"/>
  <c r="K921" i="7"/>
  <c r="U609" i="7"/>
  <c r="V609" i="7"/>
  <c r="D941" i="6"/>
  <c r="D941" i="7"/>
  <c r="Q610" i="7"/>
  <c r="T610" i="7"/>
  <c r="S610" i="7"/>
  <c r="R610" i="7"/>
  <c r="C930" i="6"/>
  <c r="C930" i="7"/>
  <c r="M930" i="7" s="1"/>
  <c r="G610" i="4"/>
  <c r="H610" i="4" s="1"/>
  <c r="E610" i="6"/>
  <c r="F922" i="5"/>
  <c r="G922" i="5"/>
  <c r="H922" i="5"/>
  <c r="E942" i="4"/>
  <c r="C943" i="4"/>
  <c r="E611" i="7"/>
  <c r="N611" i="7" s="1"/>
  <c r="H931" i="3"/>
  <c r="F932" i="3"/>
  <c r="G932" i="3"/>
  <c r="I931" i="3"/>
  <c r="L922" i="6" l="1"/>
  <c r="L922" i="7"/>
  <c r="K922" i="6"/>
  <c r="K922" i="7"/>
  <c r="P921" i="7"/>
  <c r="J922" i="6"/>
  <c r="J922" i="7"/>
  <c r="D942" i="6"/>
  <c r="D942" i="7"/>
  <c r="V610" i="7"/>
  <c r="U610" i="7"/>
  <c r="S611" i="7"/>
  <c r="Q611" i="7"/>
  <c r="R611" i="7"/>
  <c r="T611" i="7"/>
  <c r="C931" i="6"/>
  <c r="C931" i="7"/>
  <c r="M931" i="7" s="1"/>
  <c r="G611" i="4"/>
  <c r="H611" i="4" s="1"/>
  <c r="E611" i="6"/>
  <c r="H923" i="5"/>
  <c r="G923" i="5"/>
  <c r="F923" i="5"/>
  <c r="E943" i="4"/>
  <c r="C944" i="4"/>
  <c r="E612" i="7"/>
  <c r="N612" i="7" s="1"/>
  <c r="G933" i="3"/>
  <c r="F933" i="3"/>
  <c r="H932" i="3"/>
  <c r="I932" i="3" s="1"/>
  <c r="L923" i="6" l="1"/>
  <c r="L923" i="7"/>
  <c r="J923" i="6"/>
  <c r="J923" i="7"/>
  <c r="P922" i="7"/>
  <c r="K923" i="6"/>
  <c r="K923" i="7"/>
  <c r="U611" i="7"/>
  <c r="V611" i="7"/>
  <c r="D943" i="6"/>
  <c r="D943" i="7"/>
  <c r="Q612" i="7"/>
  <c r="S612" i="7"/>
  <c r="T612" i="7"/>
  <c r="R612" i="7"/>
  <c r="C932" i="6"/>
  <c r="C932" i="7"/>
  <c r="M932" i="7" s="1"/>
  <c r="G612" i="4"/>
  <c r="H612" i="4" s="1"/>
  <c r="E612" i="6"/>
  <c r="G924" i="5"/>
  <c r="F924" i="5"/>
  <c r="H924" i="5"/>
  <c r="E944" i="4"/>
  <c r="C945" i="4"/>
  <c r="E613" i="7"/>
  <c r="N613" i="7" s="1"/>
  <c r="H933" i="3"/>
  <c r="F934" i="3"/>
  <c r="I933" i="3"/>
  <c r="G934" i="3"/>
  <c r="J924" i="6" l="1"/>
  <c r="J924" i="7"/>
  <c r="L924" i="6"/>
  <c r="L924" i="7"/>
  <c r="P923" i="7"/>
  <c r="K924" i="6"/>
  <c r="K924" i="7"/>
  <c r="D944" i="6"/>
  <c r="D944" i="7"/>
  <c r="U612" i="7"/>
  <c r="V612" i="7"/>
  <c r="Q613" i="7"/>
  <c r="T613" i="7"/>
  <c r="S613" i="7"/>
  <c r="R613" i="7"/>
  <c r="C933" i="6"/>
  <c r="C933" i="7"/>
  <c r="M933" i="7" s="1"/>
  <c r="G613" i="4"/>
  <c r="H613" i="4" s="1"/>
  <c r="E613" i="6"/>
  <c r="F925" i="5"/>
  <c r="H925" i="5"/>
  <c r="G925" i="5"/>
  <c r="E945" i="4"/>
  <c r="C946" i="4"/>
  <c r="E614" i="7"/>
  <c r="N614" i="7" s="1"/>
  <c r="F935" i="3"/>
  <c r="H934" i="3"/>
  <c r="G935" i="3"/>
  <c r="I934" i="3"/>
  <c r="P924" i="7" l="1"/>
  <c r="L925" i="6"/>
  <c r="L925" i="7"/>
  <c r="K925" i="6"/>
  <c r="K925" i="7"/>
  <c r="J925" i="6"/>
  <c r="J925" i="7"/>
  <c r="V613" i="7"/>
  <c r="U613" i="7"/>
  <c r="D945" i="6"/>
  <c r="D945" i="7"/>
  <c r="R614" i="7"/>
  <c r="S614" i="7"/>
  <c r="Q614" i="7"/>
  <c r="T614" i="7"/>
  <c r="C934" i="6"/>
  <c r="C934" i="7"/>
  <c r="M934" i="7" s="1"/>
  <c r="G614" i="4"/>
  <c r="H614" i="4" s="1"/>
  <c r="E614" i="6"/>
  <c r="G926" i="5"/>
  <c r="F926" i="5"/>
  <c r="H926" i="5"/>
  <c r="E946" i="4"/>
  <c r="C947" i="4"/>
  <c r="E615" i="7"/>
  <c r="N615" i="7" s="1"/>
  <c r="G936" i="3"/>
  <c r="F936" i="3"/>
  <c r="H935" i="3"/>
  <c r="I935" i="3" s="1"/>
  <c r="L926" i="6" l="1"/>
  <c r="L926" i="7"/>
  <c r="K926" i="6"/>
  <c r="K926" i="7"/>
  <c r="P925" i="7"/>
  <c r="J926" i="6"/>
  <c r="J926" i="7"/>
  <c r="V614" i="7"/>
  <c r="U614" i="7"/>
  <c r="D946" i="6"/>
  <c r="D946" i="7"/>
  <c r="Q615" i="7"/>
  <c r="T615" i="7"/>
  <c r="S615" i="7"/>
  <c r="R615" i="7"/>
  <c r="C935" i="6"/>
  <c r="C935" i="7"/>
  <c r="M935" i="7" s="1"/>
  <c r="G615" i="4"/>
  <c r="H615" i="4" s="1"/>
  <c r="E615" i="6"/>
  <c r="G927" i="5"/>
  <c r="F927" i="5"/>
  <c r="H927" i="5"/>
  <c r="E947" i="4"/>
  <c r="C948" i="4"/>
  <c r="E616" i="7"/>
  <c r="N616" i="7" s="1"/>
  <c r="G937" i="3"/>
  <c r="F937" i="3"/>
  <c r="H936" i="3"/>
  <c r="I936" i="3" s="1"/>
  <c r="J927" i="6" l="1"/>
  <c r="J927" i="7"/>
  <c r="K927" i="6"/>
  <c r="K927" i="7"/>
  <c r="L927" i="6"/>
  <c r="L927" i="7"/>
  <c r="P927" i="7" s="1"/>
  <c r="P926" i="7"/>
  <c r="S616" i="7"/>
  <c r="R616" i="7"/>
  <c r="Q616" i="7"/>
  <c r="T616" i="7"/>
  <c r="D947" i="6"/>
  <c r="D947" i="7"/>
  <c r="U615" i="7"/>
  <c r="V615" i="7"/>
  <c r="C936" i="6"/>
  <c r="C936" i="7"/>
  <c r="M936" i="7" s="1"/>
  <c r="G616" i="4"/>
  <c r="H616" i="4" s="1"/>
  <c r="E616" i="6"/>
  <c r="H928" i="5"/>
  <c r="G928" i="5"/>
  <c r="F928" i="5"/>
  <c r="E948" i="4"/>
  <c r="C949" i="4"/>
  <c r="E617" i="7"/>
  <c r="N617" i="7" s="1"/>
  <c r="H937" i="3"/>
  <c r="F938" i="3"/>
  <c r="G938" i="3"/>
  <c r="I937" i="3"/>
  <c r="L928" i="6" l="1"/>
  <c r="L928" i="7"/>
  <c r="K928" i="6"/>
  <c r="K928" i="7"/>
  <c r="J928" i="6"/>
  <c r="J928" i="7"/>
  <c r="D948" i="6"/>
  <c r="D948" i="7"/>
  <c r="U616" i="7"/>
  <c r="V616" i="7"/>
  <c r="R617" i="7"/>
  <c r="Q617" i="7"/>
  <c r="S617" i="7"/>
  <c r="T617" i="7"/>
  <c r="C937" i="6"/>
  <c r="C937" i="7"/>
  <c r="M937" i="7" s="1"/>
  <c r="G617" i="4"/>
  <c r="H617" i="4" s="1"/>
  <c r="E617" i="6"/>
  <c r="H929" i="5"/>
  <c r="F929" i="5"/>
  <c r="G929" i="5"/>
  <c r="E949" i="4"/>
  <c r="C950" i="4"/>
  <c r="E618" i="7"/>
  <c r="N618" i="7" s="1"/>
  <c r="H938" i="3"/>
  <c r="F939" i="3"/>
  <c r="G939" i="3"/>
  <c r="I938" i="3"/>
  <c r="L929" i="6" l="1"/>
  <c r="L929" i="7"/>
  <c r="K929" i="6"/>
  <c r="K929" i="7"/>
  <c r="P928" i="7"/>
  <c r="J929" i="6"/>
  <c r="J929" i="7"/>
  <c r="D949" i="6"/>
  <c r="D949" i="7"/>
  <c r="V617" i="7"/>
  <c r="U617" i="7"/>
  <c r="R618" i="7"/>
  <c r="Q618" i="7"/>
  <c r="T618" i="7"/>
  <c r="S618" i="7"/>
  <c r="C938" i="6"/>
  <c r="C938" i="7"/>
  <c r="M938" i="7" s="1"/>
  <c r="G618" i="4"/>
  <c r="H618" i="4" s="1"/>
  <c r="E618" i="6"/>
  <c r="G930" i="5"/>
  <c r="F930" i="5"/>
  <c r="H930" i="5"/>
  <c r="E950" i="4"/>
  <c r="C951" i="4"/>
  <c r="E619" i="7"/>
  <c r="N619" i="7" s="1"/>
  <c r="F940" i="3"/>
  <c r="H939" i="3"/>
  <c r="I939" i="3" s="1"/>
  <c r="G940" i="3"/>
  <c r="L930" i="6" l="1"/>
  <c r="L930" i="7"/>
  <c r="K930" i="6"/>
  <c r="K930" i="7"/>
  <c r="P929" i="7"/>
  <c r="J930" i="6"/>
  <c r="J930" i="7"/>
  <c r="V618" i="7"/>
  <c r="U618" i="7"/>
  <c r="D950" i="6"/>
  <c r="D950" i="7"/>
  <c r="T619" i="7"/>
  <c r="S619" i="7"/>
  <c r="R619" i="7"/>
  <c r="Q619" i="7"/>
  <c r="C939" i="6"/>
  <c r="C939" i="7"/>
  <c r="M939" i="7" s="1"/>
  <c r="G619" i="4"/>
  <c r="H619" i="4" s="1"/>
  <c r="E619" i="6"/>
  <c r="H931" i="5"/>
  <c r="F931" i="5"/>
  <c r="G931" i="5"/>
  <c r="E951" i="4"/>
  <c r="C952" i="4"/>
  <c r="E620" i="7"/>
  <c r="N620" i="7" s="1"/>
  <c r="G941" i="3"/>
  <c r="F941" i="3"/>
  <c r="H940" i="3"/>
  <c r="I940" i="3" s="1"/>
  <c r="K931" i="6" l="1"/>
  <c r="K931" i="7"/>
  <c r="J931" i="6"/>
  <c r="J931" i="7"/>
  <c r="L931" i="6"/>
  <c r="L931" i="7"/>
  <c r="P931" i="7" s="1"/>
  <c r="P930" i="7"/>
  <c r="D951" i="6"/>
  <c r="D951" i="7"/>
  <c r="V619" i="7"/>
  <c r="U619" i="7"/>
  <c r="S620" i="7"/>
  <c r="Q620" i="7"/>
  <c r="R620" i="7"/>
  <c r="T620" i="7"/>
  <c r="C940" i="6"/>
  <c r="C940" i="7"/>
  <c r="M940" i="7" s="1"/>
  <c r="G620" i="4"/>
  <c r="H620" i="4" s="1"/>
  <c r="E620" i="6"/>
  <c r="F932" i="5"/>
  <c r="H932" i="5"/>
  <c r="G932" i="5"/>
  <c r="E952" i="4"/>
  <c r="C953" i="4"/>
  <c r="E621" i="7"/>
  <c r="N621" i="7" s="1"/>
  <c r="G942" i="3"/>
  <c r="F942" i="3"/>
  <c r="H941" i="3"/>
  <c r="I941" i="3" s="1"/>
  <c r="K932" i="6" l="1"/>
  <c r="K932" i="7"/>
  <c r="L932" i="6"/>
  <c r="L932" i="7"/>
  <c r="J932" i="6"/>
  <c r="J932" i="7"/>
  <c r="V620" i="7"/>
  <c r="U620" i="7"/>
  <c r="D952" i="6"/>
  <c r="D952" i="7"/>
  <c r="R621" i="7"/>
  <c r="Q621" i="7"/>
  <c r="T621" i="7"/>
  <c r="S621" i="7"/>
  <c r="C941" i="6"/>
  <c r="C941" i="7"/>
  <c r="M941" i="7" s="1"/>
  <c r="G621" i="4"/>
  <c r="H621" i="4" s="1"/>
  <c r="E621" i="6"/>
  <c r="G933" i="5"/>
  <c r="F933" i="5"/>
  <c r="H933" i="5"/>
  <c r="E953" i="4"/>
  <c r="C954" i="4"/>
  <c r="E622" i="7"/>
  <c r="N622" i="7" s="1"/>
  <c r="F943" i="3"/>
  <c r="H942" i="3"/>
  <c r="G943" i="3"/>
  <c r="I942" i="3"/>
  <c r="K933" i="6" l="1"/>
  <c r="K933" i="7"/>
  <c r="L933" i="6"/>
  <c r="L933" i="7"/>
  <c r="P932" i="7"/>
  <c r="J933" i="6"/>
  <c r="J933" i="7"/>
  <c r="U621" i="7"/>
  <c r="V621" i="7"/>
  <c r="D953" i="6"/>
  <c r="D953" i="7"/>
  <c r="Q622" i="7"/>
  <c r="R622" i="7"/>
  <c r="T622" i="7"/>
  <c r="S622" i="7"/>
  <c r="C942" i="6"/>
  <c r="C942" i="7"/>
  <c r="M942" i="7" s="1"/>
  <c r="G622" i="4"/>
  <c r="H622" i="4" s="1"/>
  <c r="E622" i="6"/>
  <c r="G934" i="5"/>
  <c r="H934" i="5"/>
  <c r="F934" i="5"/>
  <c r="E954" i="4"/>
  <c r="C955" i="4"/>
  <c r="E623" i="7"/>
  <c r="N623" i="7" s="1"/>
  <c r="G944" i="3"/>
  <c r="H943" i="3"/>
  <c r="I943" i="3" s="1"/>
  <c r="F944" i="3"/>
  <c r="J934" i="6" l="1"/>
  <c r="J934" i="7"/>
  <c r="K934" i="6"/>
  <c r="K934" i="7"/>
  <c r="L934" i="6"/>
  <c r="L934" i="7"/>
  <c r="P934" i="7" s="1"/>
  <c r="P933" i="7"/>
  <c r="D954" i="6"/>
  <c r="D954" i="7"/>
  <c r="V622" i="7"/>
  <c r="U622" i="7"/>
  <c r="S623" i="7"/>
  <c r="R623" i="7"/>
  <c r="Q623" i="7"/>
  <c r="T623" i="7"/>
  <c r="C943" i="6"/>
  <c r="C943" i="7"/>
  <c r="M943" i="7" s="1"/>
  <c r="G623" i="4"/>
  <c r="H623" i="4" s="1"/>
  <c r="E623" i="6"/>
  <c r="H935" i="5"/>
  <c r="G935" i="5"/>
  <c r="F935" i="5"/>
  <c r="E955" i="4"/>
  <c r="C956" i="4"/>
  <c r="E624" i="7"/>
  <c r="N624" i="7" s="1"/>
  <c r="G945" i="3"/>
  <c r="F945" i="3"/>
  <c r="H944" i="3"/>
  <c r="I944" i="3" s="1"/>
  <c r="L935" i="6" l="1"/>
  <c r="L935" i="7"/>
  <c r="J935" i="6"/>
  <c r="J935" i="7"/>
  <c r="K935" i="6"/>
  <c r="K935" i="7"/>
  <c r="U623" i="7"/>
  <c r="V623" i="7"/>
  <c r="D955" i="6"/>
  <c r="D955" i="7"/>
  <c r="Q624" i="7"/>
  <c r="R624" i="7"/>
  <c r="S624" i="7"/>
  <c r="T624" i="7"/>
  <c r="C944" i="6"/>
  <c r="C944" i="7"/>
  <c r="M944" i="7" s="1"/>
  <c r="G624" i="4"/>
  <c r="H624" i="4" s="1"/>
  <c r="E624" i="6"/>
  <c r="G936" i="5"/>
  <c r="F936" i="5"/>
  <c r="H936" i="5"/>
  <c r="E956" i="4"/>
  <c r="C957" i="4"/>
  <c r="E625" i="7"/>
  <c r="N625" i="7" s="1"/>
  <c r="F946" i="3"/>
  <c r="H945" i="3"/>
  <c r="I945" i="3" s="1"/>
  <c r="G946" i="3"/>
  <c r="L936" i="6" l="1"/>
  <c r="L936" i="7"/>
  <c r="J936" i="6"/>
  <c r="J936" i="7"/>
  <c r="P935" i="7"/>
  <c r="K936" i="6"/>
  <c r="K936" i="7"/>
  <c r="D956" i="6"/>
  <c r="D956" i="7"/>
  <c r="V624" i="7"/>
  <c r="U624" i="7"/>
  <c r="Q625" i="7"/>
  <c r="T625" i="7"/>
  <c r="R625" i="7"/>
  <c r="S625" i="7"/>
  <c r="C945" i="6"/>
  <c r="C945" i="7"/>
  <c r="M945" i="7" s="1"/>
  <c r="G625" i="4"/>
  <c r="H625" i="4" s="1"/>
  <c r="E625" i="6"/>
  <c r="H937" i="5"/>
  <c r="G937" i="5"/>
  <c r="F937" i="5"/>
  <c r="E957" i="4"/>
  <c r="C958" i="4"/>
  <c r="E626" i="7"/>
  <c r="N626" i="7" s="1"/>
  <c r="G947" i="3"/>
  <c r="H946" i="3"/>
  <c r="I946" i="3" s="1"/>
  <c r="F947" i="3"/>
  <c r="K937" i="6" l="1"/>
  <c r="K937" i="7"/>
  <c r="P936" i="7"/>
  <c r="J937" i="6"/>
  <c r="J937" i="7"/>
  <c r="L937" i="6"/>
  <c r="L937" i="7"/>
  <c r="U625" i="7"/>
  <c r="V625" i="7"/>
  <c r="D957" i="6"/>
  <c r="D957" i="7"/>
  <c r="S626" i="7"/>
  <c r="Q626" i="7"/>
  <c r="R626" i="7"/>
  <c r="T626" i="7"/>
  <c r="C946" i="6"/>
  <c r="C946" i="7"/>
  <c r="M946" i="7" s="1"/>
  <c r="G626" i="4"/>
  <c r="H626" i="4" s="1"/>
  <c r="E626" i="6"/>
  <c r="H938" i="5"/>
  <c r="G938" i="5"/>
  <c r="F938" i="5"/>
  <c r="E958" i="4"/>
  <c r="C959" i="4"/>
  <c r="E627" i="7"/>
  <c r="N627" i="7" s="1"/>
  <c r="F948" i="3"/>
  <c r="H947" i="3"/>
  <c r="G948" i="3"/>
  <c r="I947" i="3"/>
  <c r="P937" i="7" l="1"/>
  <c r="J938" i="6"/>
  <c r="J938" i="7"/>
  <c r="L938" i="6"/>
  <c r="L938" i="7"/>
  <c r="K938" i="6"/>
  <c r="K938" i="7"/>
  <c r="R627" i="7"/>
  <c r="T627" i="7"/>
  <c r="Q627" i="7"/>
  <c r="S627" i="7"/>
  <c r="U626" i="7"/>
  <c r="V626" i="7"/>
  <c r="D958" i="6"/>
  <c r="D958" i="7"/>
  <c r="C947" i="6"/>
  <c r="C947" i="7"/>
  <c r="M947" i="7" s="1"/>
  <c r="G627" i="4"/>
  <c r="H627" i="4" s="1"/>
  <c r="E627" i="6"/>
  <c r="G939" i="5"/>
  <c r="F939" i="5"/>
  <c r="H939" i="5"/>
  <c r="E959" i="4"/>
  <c r="C960" i="4"/>
  <c r="E628" i="7"/>
  <c r="N628" i="7" s="1"/>
  <c r="G949" i="3"/>
  <c r="H948" i="3"/>
  <c r="I948" i="3" s="1"/>
  <c r="F949" i="3"/>
  <c r="J939" i="6" l="1"/>
  <c r="J939" i="7"/>
  <c r="L939" i="6"/>
  <c r="L939" i="7"/>
  <c r="P938" i="7"/>
  <c r="K939" i="6"/>
  <c r="K939" i="7"/>
  <c r="U627" i="7"/>
  <c r="V627" i="7"/>
  <c r="D959" i="6"/>
  <c r="D959" i="7"/>
  <c r="Q628" i="7"/>
  <c r="T628" i="7"/>
  <c r="R628" i="7"/>
  <c r="S628" i="7"/>
  <c r="C948" i="6"/>
  <c r="C948" i="7"/>
  <c r="M948" i="7" s="1"/>
  <c r="G628" i="4"/>
  <c r="H628" i="4" s="1"/>
  <c r="E628" i="6"/>
  <c r="H940" i="5"/>
  <c r="G940" i="5"/>
  <c r="F940" i="5"/>
  <c r="E960" i="4"/>
  <c r="C961" i="4"/>
  <c r="E629" i="7"/>
  <c r="N629" i="7" s="1"/>
  <c r="G950" i="3"/>
  <c r="F950" i="3"/>
  <c r="H949" i="3"/>
  <c r="I949" i="3" s="1"/>
  <c r="J940" i="6" l="1"/>
  <c r="J940" i="7"/>
  <c r="K940" i="6"/>
  <c r="K940" i="7"/>
  <c r="L940" i="6"/>
  <c r="L940" i="7"/>
  <c r="P940" i="7" s="1"/>
  <c r="P939" i="7"/>
  <c r="D960" i="6"/>
  <c r="D960" i="7"/>
  <c r="U628" i="7"/>
  <c r="V628" i="7"/>
  <c r="S629" i="7"/>
  <c r="R629" i="7"/>
  <c r="Q629" i="7"/>
  <c r="T629" i="7"/>
  <c r="C949" i="6"/>
  <c r="C949" i="7"/>
  <c r="M949" i="7" s="1"/>
  <c r="G629" i="4"/>
  <c r="H629" i="4" s="1"/>
  <c r="E629" i="6"/>
  <c r="H941" i="5"/>
  <c r="G941" i="5"/>
  <c r="F941" i="5"/>
  <c r="E961" i="4"/>
  <c r="C962" i="4"/>
  <c r="E630" i="7"/>
  <c r="N630" i="7" s="1"/>
  <c r="H950" i="3"/>
  <c r="F951" i="3"/>
  <c r="G951" i="3"/>
  <c r="I950" i="3"/>
  <c r="J941" i="6" l="1"/>
  <c r="J941" i="7"/>
  <c r="L941" i="6"/>
  <c r="L941" i="7"/>
  <c r="K941" i="6"/>
  <c r="K941" i="7"/>
  <c r="D961" i="6"/>
  <c r="D961" i="7"/>
  <c r="V629" i="7"/>
  <c r="U629" i="7"/>
  <c r="Q630" i="7"/>
  <c r="T630" i="7"/>
  <c r="S630" i="7"/>
  <c r="R630" i="7"/>
  <c r="C950" i="6"/>
  <c r="C950" i="7"/>
  <c r="M950" i="7" s="1"/>
  <c r="G630" i="4"/>
  <c r="H630" i="4" s="1"/>
  <c r="E630" i="6"/>
  <c r="G942" i="5"/>
  <c r="F942" i="5"/>
  <c r="H942" i="5"/>
  <c r="E962" i="4"/>
  <c r="C963" i="4"/>
  <c r="E631" i="7"/>
  <c r="N631" i="7" s="1"/>
  <c r="G952" i="3"/>
  <c r="F952" i="3"/>
  <c r="H951" i="3"/>
  <c r="I951" i="3" s="1"/>
  <c r="L942" i="6" l="1"/>
  <c r="L942" i="7"/>
  <c r="J942" i="6"/>
  <c r="J942" i="7"/>
  <c r="P941" i="7"/>
  <c r="K942" i="6"/>
  <c r="K942" i="7"/>
  <c r="U630" i="7"/>
  <c r="V630" i="7"/>
  <c r="D962" i="6"/>
  <c r="D962" i="7"/>
  <c r="Q631" i="7"/>
  <c r="S631" i="7"/>
  <c r="R631" i="7"/>
  <c r="T631" i="7"/>
  <c r="C951" i="6"/>
  <c r="C951" i="7"/>
  <c r="M951" i="7" s="1"/>
  <c r="G631" i="4"/>
  <c r="H631" i="4" s="1"/>
  <c r="E631" i="6"/>
  <c r="F943" i="5"/>
  <c r="H943" i="5"/>
  <c r="G943" i="5"/>
  <c r="E963" i="4"/>
  <c r="C964" i="4"/>
  <c r="E632" i="7"/>
  <c r="N632" i="7" s="1"/>
  <c r="H952" i="3"/>
  <c r="F953" i="3"/>
  <c r="I952" i="3"/>
  <c r="G953" i="3"/>
  <c r="L943" i="6" l="1"/>
  <c r="L943" i="7"/>
  <c r="P942" i="7"/>
  <c r="K943" i="6"/>
  <c r="K943" i="7"/>
  <c r="J943" i="6"/>
  <c r="J943" i="7"/>
  <c r="D963" i="6"/>
  <c r="D963" i="7"/>
  <c r="V631" i="7"/>
  <c r="U631" i="7"/>
  <c r="T632" i="7"/>
  <c r="R632" i="7"/>
  <c r="Q632" i="7"/>
  <c r="S632" i="7"/>
  <c r="C952" i="6"/>
  <c r="C952" i="7"/>
  <c r="M952" i="7" s="1"/>
  <c r="G632" i="4"/>
  <c r="H632" i="4" s="1"/>
  <c r="E632" i="6"/>
  <c r="H944" i="5"/>
  <c r="G944" i="5"/>
  <c r="F944" i="5"/>
  <c r="E964" i="4"/>
  <c r="C965" i="4"/>
  <c r="E633" i="7"/>
  <c r="N633" i="7" s="1"/>
  <c r="F954" i="3"/>
  <c r="H953" i="3"/>
  <c r="I953" i="3" s="1"/>
  <c r="G954" i="3"/>
  <c r="J944" i="6" l="1"/>
  <c r="J944" i="7"/>
  <c r="K944" i="6"/>
  <c r="K944" i="7"/>
  <c r="L944" i="6"/>
  <c r="L944" i="7"/>
  <c r="P944" i="7" s="1"/>
  <c r="P943" i="7"/>
  <c r="V632" i="7"/>
  <c r="U632" i="7"/>
  <c r="D964" i="6"/>
  <c r="D964" i="7"/>
  <c r="Q633" i="7"/>
  <c r="S633" i="7"/>
  <c r="T633" i="7"/>
  <c r="R633" i="7"/>
  <c r="C953" i="6"/>
  <c r="C953" i="7"/>
  <c r="M953" i="7" s="1"/>
  <c r="G633" i="4"/>
  <c r="H633" i="4" s="1"/>
  <c r="E633" i="6"/>
  <c r="G945" i="5"/>
  <c r="F945" i="5"/>
  <c r="H945" i="5"/>
  <c r="E965" i="4"/>
  <c r="C966" i="4"/>
  <c r="E634" i="7"/>
  <c r="N634" i="7" s="1"/>
  <c r="G955" i="3"/>
  <c r="F955" i="3"/>
  <c r="H954" i="3"/>
  <c r="I954" i="3" s="1"/>
  <c r="L945" i="6" l="1"/>
  <c r="L945" i="7"/>
  <c r="J945" i="6"/>
  <c r="J945" i="7"/>
  <c r="K945" i="6"/>
  <c r="K945" i="7"/>
  <c r="U633" i="7"/>
  <c r="V633" i="7"/>
  <c r="D965" i="6"/>
  <c r="D965" i="7"/>
  <c r="Q634" i="7"/>
  <c r="T634" i="7"/>
  <c r="S634" i="7"/>
  <c r="R634" i="7"/>
  <c r="C954" i="6"/>
  <c r="C954" i="7"/>
  <c r="M954" i="7" s="1"/>
  <c r="G634" i="4"/>
  <c r="H634" i="4" s="1"/>
  <c r="E634" i="6"/>
  <c r="H946" i="5"/>
  <c r="G946" i="5"/>
  <c r="F946" i="5"/>
  <c r="E966" i="4"/>
  <c r="C967" i="4"/>
  <c r="E635" i="7"/>
  <c r="N635" i="7" s="1"/>
  <c r="F956" i="3"/>
  <c r="H955" i="3"/>
  <c r="I955" i="3" s="1"/>
  <c r="G956" i="3"/>
  <c r="L946" i="6" l="1"/>
  <c r="L946" i="7"/>
  <c r="J946" i="6"/>
  <c r="J946" i="7"/>
  <c r="K946" i="6"/>
  <c r="K946" i="7"/>
  <c r="P945" i="7"/>
  <c r="V634" i="7"/>
  <c r="U634" i="7"/>
  <c r="D966" i="6"/>
  <c r="D966" i="7"/>
  <c r="Q635" i="7"/>
  <c r="R635" i="7"/>
  <c r="S635" i="7"/>
  <c r="T635" i="7"/>
  <c r="C955" i="6"/>
  <c r="C955" i="7"/>
  <c r="M955" i="7" s="1"/>
  <c r="G635" i="4"/>
  <c r="H635" i="4" s="1"/>
  <c r="E635" i="6"/>
  <c r="H947" i="5"/>
  <c r="G947" i="5"/>
  <c r="F947" i="5"/>
  <c r="E967" i="4"/>
  <c r="C968" i="4"/>
  <c r="E636" i="7"/>
  <c r="N636" i="7" s="1"/>
  <c r="G957" i="3"/>
  <c r="F957" i="3"/>
  <c r="H956" i="3"/>
  <c r="I956" i="3" s="1"/>
  <c r="K947" i="6" l="1"/>
  <c r="K947" i="7"/>
  <c r="J947" i="6"/>
  <c r="J947" i="7"/>
  <c r="P946" i="7"/>
  <c r="L947" i="6"/>
  <c r="L947" i="7"/>
  <c r="P947" i="7" s="1"/>
  <c r="D967" i="6"/>
  <c r="D967" i="7"/>
  <c r="V635" i="7"/>
  <c r="U635" i="7"/>
  <c r="T636" i="7"/>
  <c r="R636" i="7"/>
  <c r="S636" i="7"/>
  <c r="Q636" i="7"/>
  <c r="C956" i="6"/>
  <c r="C956" i="7"/>
  <c r="M956" i="7" s="1"/>
  <c r="G636" i="4"/>
  <c r="H636" i="4" s="1"/>
  <c r="E636" i="6"/>
  <c r="G948" i="5"/>
  <c r="F948" i="5"/>
  <c r="H948" i="5"/>
  <c r="E968" i="4"/>
  <c r="C969" i="4"/>
  <c r="E637" i="7"/>
  <c r="N637" i="7" s="1"/>
  <c r="F958" i="3"/>
  <c r="H957" i="3"/>
  <c r="I957" i="3" s="1"/>
  <c r="G958" i="3"/>
  <c r="J948" i="6" l="1"/>
  <c r="J948" i="7"/>
  <c r="L948" i="6"/>
  <c r="L948" i="7"/>
  <c r="K948" i="6"/>
  <c r="K948" i="7"/>
  <c r="D968" i="6"/>
  <c r="D968" i="7"/>
  <c r="V636" i="7"/>
  <c r="U636" i="7"/>
  <c r="R637" i="7"/>
  <c r="S637" i="7"/>
  <c r="Q637" i="7"/>
  <c r="T637" i="7"/>
  <c r="C957" i="6"/>
  <c r="C957" i="7"/>
  <c r="M957" i="7" s="1"/>
  <c r="G637" i="4"/>
  <c r="H637" i="4" s="1"/>
  <c r="E637" i="6"/>
  <c r="H949" i="5"/>
  <c r="G949" i="5"/>
  <c r="F949" i="5"/>
  <c r="E969" i="4"/>
  <c r="C970" i="4"/>
  <c r="E638" i="7"/>
  <c r="N638" i="7" s="1"/>
  <c r="G959" i="3"/>
  <c r="H958" i="3"/>
  <c r="I958" i="3" s="1"/>
  <c r="F959" i="3"/>
  <c r="K949" i="6" l="1"/>
  <c r="K949" i="7"/>
  <c r="J949" i="6"/>
  <c r="J949" i="7"/>
  <c r="L949" i="6"/>
  <c r="L949" i="7"/>
  <c r="P949" i="7" s="1"/>
  <c r="P948" i="7"/>
  <c r="D969" i="6"/>
  <c r="D969" i="7"/>
  <c r="V637" i="7"/>
  <c r="U637" i="7"/>
  <c r="S638" i="7"/>
  <c r="R638" i="7"/>
  <c r="Q638" i="7"/>
  <c r="T638" i="7"/>
  <c r="C958" i="6"/>
  <c r="C958" i="7"/>
  <c r="M958" i="7" s="1"/>
  <c r="G638" i="4"/>
  <c r="H638" i="4" s="1"/>
  <c r="E638" i="6"/>
  <c r="F950" i="5"/>
  <c r="H950" i="5"/>
  <c r="G950" i="5"/>
  <c r="E970" i="4"/>
  <c r="C971" i="4"/>
  <c r="E639" i="7"/>
  <c r="N639" i="7" s="1"/>
  <c r="F960" i="3"/>
  <c r="H959" i="3"/>
  <c r="I959" i="3"/>
  <c r="G960" i="3"/>
  <c r="J950" i="6" l="1"/>
  <c r="J950" i="7"/>
  <c r="L950" i="6"/>
  <c r="L950" i="7"/>
  <c r="K950" i="6"/>
  <c r="K950" i="7"/>
  <c r="D970" i="6"/>
  <c r="D970" i="7"/>
  <c r="U638" i="7"/>
  <c r="V638" i="7"/>
  <c r="T639" i="7"/>
  <c r="Q639" i="7"/>
  <c r="S639" i="7"/>
  <c r="R639" i="7"/>
  <c r="C959" i="6"/>
  <c r="C959" i="7"/>
  <c r="M959" i="7" s="1"/>
  <c r="G639" i="4"/>
  <c r="H639" i="4" s="1"/>
  <c r="E639" i="6"/>
  <c r="G951" i="5"/>
  <c r="F951" i="5"/>
  <c r="H951" i="5"/>
  <c r="E971" i="4"/>
  <c r="C972" i="4"/>
  <c r="E640" i="7"/>
  <c r="N640" i="7" s="1"/>
  <c r="G961" i="3"/>
  <c r="H960" i="3"/>
  <c r="I960" i="3" s="1"/>
  <c r="F961" i="3"/>
  <c r="K951" i="6" l="1"/>
  <c r="K951" i="7"/>
  <c r="L951" i="6"/>
  <c r="L951" i="7"/>
  <c r="J951" i="6"/>
  <c r="J951" i="7"/>
  <c r="P950" i="7"/>
  <c r="D971" i="6"/>
  <c r="D971" i="7"/>
  <c r="U639" i="7"/>
  <c r="V639" i="7"/>
  <c r="Q640" i="7"/>
  <c r="R640" i="7"/>
  <c r="T640" i="7"/>
  <c r="S640" i="7"/>
  <c r="C960" i="6"/>
  <c r="C960" i="7"/>
  <c r="M960" i="7" s="1"/>
  <c r="G640" i="4"/>
  <c r="H640" i="4" s="1"/>
  <c r="E640" i="6"/>
  <c r="F952" i="5"/>
  <c r="G952" i="5"/>
  <c r="H952" i="5"/>
  <c r="E972" i="4"/>
  <c r="C973" i="4"/>
  <c r="E641" i="7"/>
  <c r="N641" i="7" s="1"/>
  <c r="H961" i="3"/>
  <c r="I961" i="3" s="1"/>
  <c r="F962" i="3"/>
  <c r="G962" i="3"/>
  <c r="L952" i="6" l="1"/>
  <c r="L952" i="7"/>
  <c r="K952" i="6"/>
  <c r="K952" i="7"/>
  <c r="P951" i="7"/>
  <c r="J952" i="6"/>
  <c r="J952" i="7"/>
  <c r="D972" i="6"/>
  <c r="D972" i="7"/>
  <c r="V640" i="7"/>
  <c r="U640" i="7"/>
  <c r="Q641" i="7"/>
  <c r="R641" i="7"/>
  <c r="S641" i="7"/>
  <c r="T641" i="7"/>
  <c r="C961" i="6"/>
  <c r="C961" i="7"/>
  <c r="M961" i="7" s="1"/>
  <c r="G641" i="4"/>
  <c r="H641" i="4" s="1"/>
  <c r="E641" i="6"/>
  <c r="H953" i="5"/>
  <c r="G953" i="5"/>
  <c r="F953" i="5"/>
  <c r="E973" i="4"/>
  <c r="C974" i="4"/>
  <c r="E642" i="7"/>
  <c r="N642" i="7" s="1"/>
  <c r="H962" i="3"/>
  <c r="F963" i="3"/>
  <c r="G963" i="3"/>
  <c r="I962" i="3"/>
  <c r="K953" i="6" l="1"/>
  <c r="K953" i="7"/>
  <c r="L953" i="6"/>
  <c r="L953" i="7"/>
  <c r="P952" i="7"/>
  <c r="J953" i="6"/>
  <c r="J953" i="7"/>
  <c r="D973" i="6"/>
  <c r="D973" i="7"/>
  <c r="U641" i="7"/>
  <c r="V641" i="7"/>
  <c r="T642" i="7"/>
  <c r="R642" i="7"/>
  <c r="S642" i="7"/>
  <c r="Q642" i="7"/>
  <c r="C962" i="6"/>
  <c r="C962" i="7"/>
  <c r="M962" i="7" s="1"/>
  <c r="G642" i="4"/>
  <c r="H642" i="4" s="1"/>
  <c r="E642" i="6"/>
  <c r="G954" i="5"/>
  <c r="F954" i="5"/>
  <c r="H954" i="5"/>
  <c r="E974" i="4"/>
  <c r="C975" i="4"/>
  <c r="E643" i="7"/>
  <c r="N643" i="7" s="1"/>
  <c r="G964" i="3"/>
  <c r="F964" i="3"/>
  <c r="H963" i="3"/>
  <c r="I963" i="3" s="1"/>
  <c r="J954" i="6" l="1"/>
  <c r="J954" i="7"/>
  <c r="P953" i="7"/>
  <c r="L954" i="6"/>
  <c r="L954" i="7"/>
  <c r="K954" i="6"/>
  <c r="K954" i="7"/>
  <c r="D974" i="6"/>
  <c r="D974" i="7"/>
  <c r="V642" i="7"/>
  <c r="U642" i="7"/>
  <c r="Q643" i="7"/>
  <c r="T643" i="7"/>
  <c r="R643" i="7"/>
  <c r="S643" i="7"/>
  <c r="C963" i="6"/>
  <c r="C963" i="7"/>
  <c r="M963" i="7" s="1"/>
  <c r="G643" i="4"/>
  <c r="H643" i="4" s="1"/>
  <c r="E643" i="6"/>
  <c r="G955" i="5"/>
  <c r="F955" i="5"/>
  <c r="H955" i="5"/>
  <c r="E975" i="4"/>
  <c r="C976" i="4"/>
  <c r="E644" i="7"/>
  <c r="N644" i="7" s="1"/>
  <c r="F965" i="3"/>
  <c r="H964" i="3"/>
  <c r="I964" i="3" s="1"/>
  <c r="G965" i="3"/>
  <c r="J955" i="6" l="1"/>
  <c r="J955" i="7"/>
  <c r="P954" i="7"/>
  <c r="L955" i="6"/>
  <c r="L955" i="7"/>
  <c r="K955" i="6"/>
  <c r="K955" i="7"/>
  <c r="D975" i="6"/>
  <c r="D975" i="7"/>
  <c r="V643" i="7"/>
  <c r="U643" i="7"/>
  <c r="S644" i="7"/>
  <c r="Q644" i="7"/>
  <c r="R644" i="7"/>
  <c r="T644" i="7"/>
  <c r="C964" i="6"/>
  <c r="C964" i="7"/>
  <c r="M964" i="7" s="1"/>
  <c r="G644" i="4"/>
  <c r="H644" i="4" s="1"/>
  <c r="E644" i="6"/>
  <c r="H956" i="5"/>
  <c r="G956" i="5"/>
  <c r="F956" i="5"/>
  <c r="E976" i="4"/>
  <c r="C977" i="4"/>
  <c r="E645" i="7"/>
  <c r="N645" i="7" s="1"/>
  <c r="G966" i="3"/>
  <c r="H965" i="3"/>
  <c r="I965" i="3" s="1"/>
  <c r="F966" i="3"/>
  <c r="K956" i="6" l="1"/>
  <c r="K956" i="7"/>
  <c r="P955" i="7"/>
  <c r="J956" i="6"/>
  <c r="J956" i="7"/>
  <c r="L956" i="6"/>
  <c r="L956" i="7"/>
  <c r="P956" i="7" s="1"/>
  <c r="V644" i="7"/>
  <c r="U644" i="7"/>
  <c r="D976" i="6"/>
  <c r="D976" i="7"/>
  <c r="Q645" i="7"/>
  <c r="S645" i="7"/>
  <c r="T645" i="7"/>
  <c r="R645" i="7"/>
  <c r="C965" i="6"/>
  <c r="C965" i="7"/>
  <c r="M965" i="7" s="1"/>
  <c r="G645" i="4"/>
  <c r="H645" i="4" s="1"/>
  <c r="E645" i="6"/>
  <c r="G957" i="5"/>
  <c r="F957" i="5"/>
  <c r="H957" i="5"/>
  <c r="E977" i="4"/>
  <c r="C978" i="4"/>
  <c r="E646" i="7"/>
  <c r="N646" i="7" s="1"/>
  <c r="F967" i="3"/>
  <c r="H966" i="3"/>
  <c r="I966" i="3" s="1"/>
  <c r="G967" i="3"/>
  <c r="J957" i="6" l="1"/>
  <c r="J957" i="7"/>
  <c r="L957" i="6"/>
  <c r="L957" i="7"/>
  <c r="K957" i="6"/>
  <c r="K957" i="7"/>
  <c r="U645" i="7"/>
  <c r="V645" i="7"/>
  <c r="D977" i="6"/>
  <c r="D977" i="7"/>
  <c r="Q646" i="7"/>
  <c r="S646" i="7"/>
  <c r="T646" i="7"/>
  <c r="R646" i="7"/>
  <c r="C966" i="6"/>
  <c r="C966" i="7"/>
  <c r="M966" i="7" s="1"/>
  <c r="G646" i="4"/>
  <c r="H646" i="4" s="1"/>
  <c r="E646" i="6"/>
  <c r="G958" i="5"/>
  <c r="F958" i="5"/>
  <c r="H958" i="5"/>
  <c r="E978" i="4"/>
  <c r="C979" i="4"/>
  <c r="E647" i="7"/>
  <c r="N647" i="7" s="1"/>
  <c r="G968" i="3"/>
  <c r="H967" i="3"/>
  <c r="I967" i="3" s="1"/>
  <c r="F968" i="3"/>
  <c r="K958" i="6" l="1"/>
  <c r="K958" i="7"/>
  <c r="J958" i="6"/>
  <c r="J958" i="7"/>
  <c r="L958" i="6"/>
  <c r="L958" i="7"/>
  <c r="P958" i="7" s="1"/>
  <c r="P957" i="7"/>
  <c r="U646" i="7"/>
  <c r="V646" i="7"/>
  <c r="D978" i="6"/>
  <c r="D978" i="7"/>
  <c r="T647" i="7"/>
  <c r="Q647" i="7"/>
  <c r="S647" i="7"/>
  <c r="R647" i="7"/>
  <c r="C967" i="6"/>
  <c r="C967" i="7"/>
  <c r="M967" i="7" s="1"/>
  <c r="G647" i="4"/>
  <c r="H647" i="4" s="1"/>
  <c r="E647" i="6"/>
  <c r="H959" i="5"/>
  <c r="G959" i="5"/>
  <c r="F959" i="5"/>
  <c r="E979" i="4"/>
  <c r="C980" i="4"/>
  <c r="E648" i="7"/>
  <c r="N648" i="7" s="1"/>
  <c r="G969" i="3"/>
  <c r="F969" i="3"/>
  <c r="H968" i="3"/>
  <c r="I968" i="3" s="1"/>
  <c r="J959" i="6" l="1"/>
  <c r="J959" i="7"/>
  <c r="L959" i="6"/>
  <c r="L959" i="7"/>
  <c r="K959" i="6"/>
  <c r="K959" i="7"/>
  <c r="D979" i="6"/>
  <c r="D979" i="7"/>
  <c r="V647" i="7"/>
  <c r="U647" i="7"/>
  <c r="S648" i="7"/>
  <c r="R648" i="7"/>
  <c r="Q648" i="7"/>
  <c r="T648" i="7"/>
  <c r="C968" i="6"/>
  <c r="C968" i="7"/>
  <c r="M968" i="7" s="1"/>
  <c r="G648" i="4"/>
  <c r="H648" i="4" s="1"/>
  <c r="E648" i="6"/>
  <c r="G960" i="5"/>
  <c r="F960" i="5"/>
  <c r="H960" i="5"/>
  <c r="E980" i="4"/>
  <c r="C981" i="4"/>
  <c r="E649" i="7"/>
  <c r="N649" i="7" s="1"/>
  <c r="F970" i="3"/>
  <c r="H969" i="3"/>
  <c r="I969" i="3" s="1"/>
  <c r="G970" i="3"/>
  <c r="K960" i="6" l="1"/>
  <c r="K960" i="7"/>
  <c r="L960" i="6"/>
  <c r="L960" i="7"/>
  <c r="J960" i="6"/>
  <c r="J960" i="7"/>
  <c r="P959" i="7"/>
  <c r="D980" i="6"/>
  <c r="D980" i="7"/>
  <c r="V648" i="7"/>
  <c r="U648" i="7"/>
  <c r="Q649" i="7"/>
  <c r="T649" i="7"/>
  <c r="S649" i="7"/>
  <c r="R649" i="7"/>
  <c r="C969" i="6"/>
  <c r="C969" i="7"/>
  <c r="M969" i="7" s="1"/>
  <c r="G649" i="4"/>
  <c r="H649" i="4" s="1"/>
  <c r="E649" i="6"/>
  <c r="F961" i="5"/>
  <c r="H961" i="5"/>
  <c r="G961" i="5"/>
  <c r="E981" i="4"/>
  <c r="C982" i="4"/>
  <c r="E650" i="7"/>
  <c r="N650" i="7" s="1"/>
  <c r="G971" i="3"/>
  <c r="H970" i="3"/>
  <c r="I970" i="3" s="1"/>
  <c r="F971" i="3"/>
  <c r="L961" i="6" l="1"/>
  <c r="L961" i="7"/>
  <c r="K961" i="6"/>
  <c r="K961" i="7"/>
  <c r="J961" i="6"/>
  <c r="J961" i="7"/>
  <c r="P960" i="7"/>
  <c r="D981" i="6"/>
  <c r="D981" i="7"/>
  <c r="V649" i="7"/>
  <c r="U649" i="7"/>
  <c r="R650" i="7"/>
  <c r="S650" i="7"/>
  <c r="T650" i="7"/>
  <c r="Q650" i="7"/>
  <c r="C970" i="6"/>
  <c r="C970" i="7"/>
  <c r="M970" i="7" s="1"/>
  <c r="G650" i="4"/>
  <c r="H650" i="4" s="1"/>
  <c r="E650" i="6"/>
  <c r="H962" i="5"/>
  <c r="F962" i="5"/>
  <c r="G962" i="5"/>
  <c r="E982" i="4"/>
  <c r="C983" i="4"/>
  <c r="E651" i="7"/>
  <c r="N651" i="7" s="1"/>
  <c r="G972" i="3"/>
  <c r="F972" i="3"/>
  <c r="H971" i="3"/>
  <c r="I971" i="3" s="1"/>
  <c r="K962" i="6" l="1"/>
  <c r="K962" i="7"/>
  <c r="J962" i="6"/>
  <c r="J962" i="7"/>
  <c r="L962" i="6"/>
  <c r="L962" i="7"/>
  <c r="P962" i="7" s="1"/>
  <c r="P961" i="7"/>
  <c r="D982" i="6"/>
  <c r="D982" i="7"/>
  <c r="V650" i="7"/>
  <c r="U650" i="7"/>
  <c r="S651" i="7"/>
  <c r="Q651" i="7"/>
  <c r="R651" i="7"/>
  <c r="T651" i="7"/>
  <c r="C971" i="6"/>
  <c r="C971" i="7"/>
  <c r="M971" i="7" s="1"/>
  <c r="G651" i="4"/>
  <c r="H651" i="4" s="1"/>
  <c r="E651" i="6"/>
  <c r="G963" i="5"/>
  <c r="F963" i="5"/>
  <c r="H963" i="5"/>
  <c r="E983" i="4"/>
  <c r="C984" i="4"/>
  <c r="E652" i="7"/>
  <c r="N652" i="7" s="1"/>
  <c r="G973" i="3"/>
  <c r="H972" i="3"/>
  <c r="I972" i="3" s="1"/>
  <c r="F973" i="3"/>
  <c r="K963" i="6" l="1"/>
  <c r="K963" i="7"/>
  <c r="J963" i="6"/>
  <c r="J963" i="7"/>
  <c r="L963" i="6"/>
  <c r="L963" i="7"/>
  <c r="P963" i="7" s="1"/>
  <c r="D983" i="6"/>
  <c r="D983" i="7"/>
  <c r="V651" i="7"/>
  <c r="U651" i="7"/>
  <c r="R652" i="7"/>
  <c r="T652" i="7"/>
  <c r="Q652" i="7"/>
  <c r="S652" i="7"/>
  <c r="C972" i="6"/>
  <c r="C972" i="7"/>
  <c r="M972" i="7" s="1"/>
  <c r="G652" i="4"/>
  <c r="H652" i="4" s="1"/>
  <c r="E652" i="6"/>
  <c r="H964" i="5"/>
  <c r="G964" i="5"/>
  <c r="F964" i="5"/>
  <c r="E984" i="4"/>
  <c r="C985" i="4"/>
  <c r="E653" i="7"/>
  <c r="N653" i="7" s="1"/>
  <c r="F974" i="3"/>
  <c r="H973" i="3"/>
  <c r="I973" i="3" s="1"/>
  <c r="G974" i="3"/>
  <c r="K964" i="6" l="1"/>
  <c r="K964" i="7"/>
  <c r="L964" i="6"/>
  <c r="L964" i="7"/>
  <c r="J964" i="6"/>
  <c r="J964" i="7"/>
  <c r="D984" i="6"/>
  <c r="D984" i="7"/>
  <c r="U652" i="7"/>
  <c r="V652" i="7"/>
  <c r="S653" i="7"/>
  <c r="T653" i="7"/>
  <c r="Q653" i="7"/>
  <c r="R653" i="7"/>
  <c r="C973" i="6"/>
  <c r="C973" i="7"/>
  <c r="M973" i="7" s="1"/>
  <c r="G653" i="4"/>
  <c r="H653" i="4" s="1"/>
  <c r="E653" i="6"/>
  <c r="F965" i="5"/>
  <c r="G965" i="5"/>
  <c r="H965" i="5"/>
  <c r="E985" i="4"/>
  <c r="C986" i="4"/>
  <c r="E654" i="7"/>
  <c r="N654" i="7" s="1"/>
  <c r="G975" i="3"/>
  <c r="H974" i="3"/>
  <c r="I974" i="3" s="1"/>
  <c r="F975" i="3"/>
  <c r="K965" i="6" l="1"/>
  <c r="K965" i="7"/>
  <c r="J965" i="6"/>
  <c r="J965" i="7"/>
  <c r="L965" i="6"/>
  <c r="L965" i="7"/>
  <c r="P965" i="7" s="1"/>
  <c r="P964" i="7"/>
  <c r="D985" i="6"/>
  <c r="D985" i="7"/>
  <c r="U653" i="7"/>
  <c r="V653" i="7"/>
  <c r="Q654" i="7"/>
  <c r="S654" i="7"/>
  <c r="R654" i="7"/>
  <c r="T654" i="7"/>
  <c r="C974" i="6"/>
  <c r="C974" i="7"/>
  <c r="M974" i="7" s="1"/>
  <c r="G654" i="4"/>
  <c r="H654" i="4" s="1"/>
  <c r="E654" i="6"/>
  <c r="G966" i="5"/>
  <c r="F966" i="5"/>
  <c r="H966" i="5"/>
  <c r="E986" i="4"/>
  <c r="C987" i="4"/>
  <c r="E655" i="7"/>
  <c r="N655" i="7" s="1"/>
  <c r="F976" i="3"/>
  <c r="H975" i="3"/>
  <c r="G976" i="3"/>
  <c r="I975" i="3"/>
  <c r="J966" i="6" l="1"/>
  <c r="J966" i="7"/>
  <c r="L966" i="6"/>
  <c r="L966" i="7"/>
  <c r="K966" i="6"/>
  <c r="K966" i="7"/>
  <c r="U654" i="7"/>
  <c r="V654" i="7"/>
  <c r="D986" i="6"/>
  <c r="D986" i="7"/>
  <c r="S655" i="7"/>
  <c r="R655" i="7"/>
  <c r="T655" i="7"/>
  <c r="Q655" i="7"/>
  <c r="C975" i="6"/>
  <c r="C975" i="7"/>
  <c r="M975" i="7" s="1"/>
  <c r="G655" i="4"/>
  <c r="H655" i="4" s="1"/>
  <c r="E655" i="6"/>
  <c r="H967" i="5"/>
  <c r="G967" i="5"/>
  <c r="F967" i="5"/>
  <c r="E987" i="4"/>
  <c r="C988" i="4"/>
  <c r="E656" i="7"/>
  <c r="N656" i="7" s="1"/>
  <c r="G977" i="3"/>
  <c r="F977" i="3"/>
  <c r="H976" i="3"/>
  <c r="I976" i="3" s="1"/>
  <c r="P966" i="7" l="1"/>
  <c r="K967" i="6"/>
  <c r="K967" i="7"/>
  <c r="J967" i="6"/>
  <c r="J967" i="7"/>
  <c r="L967" i="6"/>
  <c r="L967" i="7"/>
  <c r="P967" i="7" s="1"/>
  <c r="D987" i="6"/>
  <c r="D987" i="7"/>
  <c r="U655" i="7"/>
  <c r="V655" i="7"/>
  <c r="T656" i="7"/>
  <c r="Q656" i="7"/>
  <c r="S656" i="7"/>
  <c r="R656" i="7"/>
  <c r="C976" i="6"/>
  <c r="C976" i="7"/>
  <c r="M976" i="7" s="1"/>
  <c r="G656" i="4"/>
  <c r="H656" i="4" s="1"/>
  <c r="E656" i="6"/>
  <c r="F968" i="5"/>
  <c r="G968" i="5"/>
  <c r="H968" i="5"/>
  <c r="E988" i="4"/>
  <c r="C989" i="4"/>
  <c r="E657" i="7"/>
  <c r="N657" i="7" s="1"/>
  <c r="F978" i="3"/>
  <c r="H977" i="3"/>
  <c r="G978" i="3"/>
  <c r="I977" i="3"/>
  <c r="K968" i="6" l="1"/>
  <c r="K968" i="7"/>
  <c r="L968" i="6"/>
  <c r="L968" i="7"/>
  <c r="J968" i="6"/>
  <c r="J968" i="7"/>
  <c r="U656" i="7"/>
  <c r="V656" i="7"/>
  <c r="D988" i="6"/>
  <c r="D988" i="7"/>
  <c r="R657" i="7"/>
  <c r="T657" i="7"/>
  <c r="Q657" i="7"/>
  <c r="S657" i="7"/>
  <c r="C977" i="6"/>
  <c r="C977" i="7"/>
  <c r="M977" i="7" s="1"/>
  <c r="G657" i="4"/>
  <c r="H657" i="4" s="1"/>
  <c r="E657" i="6"/>
  <c r="G969" i="5"/>
  <c r="F969" i="5"/>
  <c r="H969" i="5"/>
  <c r="E989" i="4"/>
  <c r="C990" i="4"/>
  <c r="E658" i="7"/>
  <c r="N658" i="7" s="1"/>
  <c r="G979" i="3"/>
  <c r="H978" i="3"/>
  <c r="I978" i="3" s="1"/>
  <c r="F979" i="3"/>
  <c r="L969" i="6" l="1"/>
  <c r="L969" i="7"/>
  <c r="J969" i="6"/>
  <c r="J969" i="7"/>
  <c r="P968" i="7"/>
  <c r="K969" i="6"/>
  <c r="K969" i="7"/>
  <c r="D989" i="6"/>
  <c r="D989" i="7"/>
  <c r="U657" i="7"/>
  <c r="V657" i="7"/>
  <c r="Q658" i="7"/>
  <c r="S658" i="7"/>
  <c r="T658" i="7"/>
  <c r="R658" i="7"/>
  <c r="C978" i="6"/>
  <c r="C978" i="7"/>
  <c r="M978" i="7" s="1"/>
  <c r="G658" i="4"/>
  <c r="H658" i="4" s="1"/>
  <c r="E658" i="6"/>
  <c r="H970" i="5"/>
  <c r="G970" i="5"/>
  <c r="F970" i="5"/>
  <c r="E990" i="4"/>
  <c r="C991" i="4"/>
  <c r="E659" i="7"/>
  <c r="N659" i="7" s="1"/>
  <c r="F980" i="3"/>
  <c r="H979" i="3"/>
  <c r="I979" i="3" s="1"/>
  <c r="G980" i="3"/>
  <c r="L970" i="6" l="1"/>
  <c r="L970" i="7"/>
  <c r="K970" i="6"/>
  <c r="K970" i="7"/>
  <c r="P969" i="7"/>
  <c r="J970" i="6"/>
  <c r="J970" i="7"/>
  <c r="D990" i="6"/>
  <c r="D990" i="7"/>
  <c r="V658" i="7"/>
  <c r="U658" i="7"/>
  <c r="S659" i="7"/>
  <c r="R659" i="7"/>
  <c r="Q659" i="7"/>
  <c r="T659" i="7"/>
  <c r="C979" i="6"/>
  <c r="C979" i="7"/>
  <c r="M979" i="7" s="1"/>
  <c r="G659" i="4"/>
  <c r="H659" i="4" s="1"/>
  <c r="E659" i="6"/>
  <c r="H971" i="5"/>
  <c r="G971" i="5"/>
  <c r="F971" i="5"/>
  <c r="E991" i="4"/>
  <c r="C992" i="4"/>
  <c r="E660" i="7"/>
  <c r="N660" i="7" s="1"/>
  <c r="G981" i="3"/>
  <c r="H980" i="3"/>
  <c r="I980" i="3" s="1"/>
  <c r="F981" i="3"/>
  <c r="L971" i="6" l="1"/>
  <c r="L971" i="7"/>
  <c r="J971" i="6"/>
  <c r="J971" i="7"/>
  <c r="P970" i="7"/>
  <c r="K971" i="6"/>
  <c r="K971" i="7"/>
  <c r="V659" i="7"/>
  <c r="U659" i="7"/>
  <c r="D991" i="6"/>
  <c r="D991" i="7"/>
  <c r="T660" i="7"/>
  <c r="S660" i="7"/>
  <c r="Q660" i="7"/>
  <c r="R660" i="7"/>
  <c r="C980" i="6"/>
  <c r="C980" i="7"/>
  <c r="M980" i="7" s="1"/>
  <c r="G660" i="4"/>
  <c r="H660" i="4" s="1"/>
  <c r="E660" i="6"/>
  <c r="G972" i="5"/>
  <c r="F972" i="5"/>
  <c r="H972" i="5"/>
  <c r="E992" i="4"/>
  <c r="C993" i="4"/>
  <c r="E661" i="7"/>
  <c r="N661" i="7" s="1"/>
  <c r="F982" i="3"/>
  <c r="H981" i="3"/>
  <c r="I981" i="3" s="1"/>
  <c r="G982" i="3"/>
  <c r="K972" i="6" l="1"/>
  <c r="K972" i="7"/>
  <c r="J972" i="6"/>
  <c r="J972" i="7"/>
  <c r="P971" i="7"/>
  <c r="L972" i="6"/>
  <c r="L972" i="7"/>
  <c r="P972" i="7" s="1"/>
  <c r="D992" i="6"/>
  <c r="D992" i="7"/>
  <c r="V660" i="7"/>
  <c r="U660" i="7"/>
  <c r="Q661" i="7"/>
  <c r="T661" i="7"/>
  <c r="R661" i="7"/>
  <c r="S661" i="7"/>
  <c r="C981" i="6"/>
  <c r="C981" i="7"/>
  <c r="M981" i="7" s="1"/>
  <c r="G661" i="4"/>
  <c r="H661" i="4" s="1"/>
  <c r="E661" i="6"/>
  <c r="H973" i="5"/>
  <c r="F973" i="5"/>
  <c r="G973" i="5"/>
  <c r="C994" i="4"/>
  <c r="E993" i="4"/>
  <c r="E662" i="7"/>
  <c r="N662" i="7" s="1"/>
  <c r="G983" i="3"/>
  <c r="H982" i="3"/>
  <c r="I982" i="3" s="1"/>
  <c r="F983" i="3"/>
  <c r="K973" i="6" l="1"/>
  <c r="K973" i="7"/>
  <c r="J973" i="6"/>
  <c r="J973" i="7"/>
  <c r="L973" i="6"/>
  <c r="L973" i="7"/>
  <c r="P973" i="7" s="1"/>
  <c r="D993" i="6"/>
  <c r="D993" i="7"/>
  <c r="V661" i="7"/>
  <c r="U661" i="7"/>
  <c r="S662" i="7"/>
  <c r="R662" i="7"/>
  <c r="T662" i="7"/>
  <c r="Q662" i="7"/>
  <c r="C982" i="6"/>
  <c r="C982" i="7"/>
  <c r="M982" i="7" s="1"/>
  <c r="G662" i="4"/>
  <c r="H662" i="4" s="1"/>
  <c r="E662" i="6"/>
  <c r="H974" i="5"/>
  <c r="F974" i="5"/>
  <c r="G974" i="5"/>
  <c r="E663" i="7"/>
  <c r="N663" i="7" s="1"/>
  <c r="E994" i="4"/>
  <c r="C995" i="4"/>
  <c r="G984" i="3"/>
  <c r="F984" i="3"/>
  <c r="H983" i="3"/>
  <c r="I983" i="3" s="1"/>
  <c r="L974" i="6" l="1"/>
  <c r="L974" i="7"/>
  <c r="K974" i="6"/>
  <c r="K974" i="7"/>
  <c r="J974" i="6"/>
  <c r="J974" i="7"/>
  <c r="D994" i="6"/>
  <c r="D994" i="7"/>
  <c r="R663" i="7"/>
  <c r="S663" i="7"/>
  <c r="Q663" i="7"/>
  <c r="T663" i="7"/>
  <c r="V662" i="7"/>
  <c r="U662" i="7"/>
  <c r="C983" i="6"/>
  <c r="C983" i="7"/>
  <c r="M983" i="7" s="1"/>
  <c r="G663" i="4"/>
  <c r="H663" i="4" s="1"/>
  <c r="E663" i="6"/>
  <c r="G975" i="5"/>
  <c r="F975" i="5"/>
  <c r="H975" i="5"/>
  <c r="E995" i="4"/>
  <c r="C996" i="4"/>
  <c r="E664" i="7"/>
  <c r="N664" i="7" s="1"/>
  <c r="G985" i="3"/>
  <c r="H984" i="3"/>
  <c r="I984" i="3" s="1"/>
  <c r="F985" i="3"/>
  <c r="L975" i="6" l="1"/>
  <c r="L975" i="7"/>
  <c r="K975" i="6"/>
  <c r="K975" i="7"/>
  <c r="P974" i="7"/>
  <c r="J975" i="6"/>
  <c r="J975" i="7"/>
  <c r="D995" i="6"/>
  <c r="D995" i="7"/>
  <c r="U663" i="7"/>
  <c r="V663" i="7"/>
  <c r="Q664" i="7"/>
  <c r="T664" i="7"/>
  <c r="R664" i="7"/>
  <c r="S664" i="7"/>
  <c r="C984" i="6"/>
  <c r="C984" i="7"/>
  <c r="M984" i="7" s="1"/>
  <c r="G664" i="4"/>
  <c r="H664" i="4" s="1"/>
  <c r="E664" i="6"/>
  <c r="H976" i="5"/>
  <c r="G976" i="5"/>
  <c r="F976" i="5"/>
  <c r="E996" i="4"/>
  <c r="C997" i="4"/>
  <c r="E665" i="7"/>
  <c r="N665" i="7" s="1"/>
  <c r="H985" i="3"/>
  <c r="F986" i="3"/>
  <c r="G986" i="3"/>
  <c r="I985" i="3"/>
  <c r="J976" i="6" l="1"/>
  <c r="J976" i="7"/>
  <c r="L976" i="6"/>
  <c r="L976" i="7"/>
  <c r="P975" i="7"/>
  <c r="K976" i="6"/>
  <c r="K976" i="7"/>
  <c r="V664" i="7"/>
  <c r="U664" i="7"/>
  <c r="D996" i="6"/>
  <c r="D996" i="7"/>
  <c r="R665" i="7"/>
  <c r="T665" i="7"/>
  <c r="S665" i="7"/>
  <c r="Q665" i="7"/>
  <c r="C985" i="6"/>
  <c r="C985" i="7"/>
  <c r="M985" i="7" s="1"/>
  <c r="G665" i="4"/>
  <c r="H665" i="4" s="1"/>
  <c r="E665" i="6"/>
  <c r="F977" i="5"/>
  <c r="H977" i="5"/>
  <c r="G977" i="5"/>
  <c r="E997" i="4"/>
  <c r="C998" i="4"/>
  <c r="E666" i="7"/>
  <c r="N666" i="7" s="1"/>
  <c r="H986" i="3"/>
  <c r="F987" i="3"/>
  <c r="G987" i="3"/>
  <c r="I986" i="3"/>
  <c r="J977" i="6" l="1"/>
  <c r="J977" i="7"/>
  <c r="K977" i="6"/>
  <c r="K977" i="7"/>
  <c r="L977" i="6"/>
  <c r="L977" i="7"/>
  <c r="P977" i="7" s="1"/>
  <c r="P976" i="7"/>
  <c r="D997" i="6"/>
  <c r="D997" i="7"/>
  <c r="V665" i="7"/>
  <c r="U665" i="7"/>
  <c r="T666" i="7"/>
  <c r="S666" i="7"/>
  <c r="R666" i="7"/>
  <c r="Q666" i="7"/>
  <c r="C986" i="6"/>
  <c r="C986" i="7"/>
  <c r="M986" i="7" s="1"/>
  <c r="G666" i="4"/>
  <c r="H666" i="4" s="1"/>
  <c r="E666" i="6"/>
  <c r="G978" i="5"/>
  <c r="F978" i="5"/>
  <c r="H978" i="5"/>
  <c r="E998" i="4"/>
  <c r="C999" i="4"/>
  <c r="E667" i="7"/>
  <c r="N667" i="7" s="1"/>
  <c r="F988" i="3"/>
  <c r="H987" i="3"/>
  <c r="G988" i="3"/>
  <c r="I987" i="3"/>
  <c r="L978" i="6" l="1"/>
  <c r="L978" i="7"/>
  <c r="J978" i="6"/>
  <c r="J978" i="7"/>
  <c r="K978" i="6"/>
  <c r="K978" i="7"/>
  <c r="D998" i="6"/>
  <c r="D998" i="7"/>
  <c r="U666" i="7"/>
  <c r="V666" i="7"/>
  <c r="T667" i="7"/>
  <c r="R667" i="7"/>
  <c r="Q667" i="7"/>
  <c r="S667" i="7"/>
  <c r="C987" i="6"/>
  <c r="C987" i="7"/>
  <c r="M987" i="7" s="1"/>
  <c r="G667" i="4"/>
  <c r="H667" i="4" s="1"/>
  <c r="E667" i="6"/>
  <c r="F979" i="5"/>
  <c r="H979" i="5"/>
  <c r="G979" i="5"/>
  <c r="E999" i="4"/>
  <c r="C1000" i="4"/>
  <c r="E668" i="7"/>
  <c r="N668" i="7" s="1"/>
  <c r="G989" i="3"/>
  <c r="F989" i="3"/>
  <c r="H988" i="3"/>
  <c r="I988" i="3" s="1"/>
  <c r="K979" i="6" l="1"/>
  <c r="K979" i="7"/>
  <c r="J979" i="6"/>
  <c r="J979" i="7"/>
  <c r="P978" i="7"/>
  <c r="L979" i="6"/>
  <c r="L979" i="7"/>
  <c r="P979" i="7" s="1"/>
  <c r="D999" i="6"/>
  <c r="D999" i="7"/>
  <c r="V667" i="7"/>
  <c r="U667" i="7"/>
  <c r="T668" i="7"/>
  <c r="S668" i="7"/>
  <c r="R668" i="7"/>
  <c r="Q668" i="7"/>
  <c r="C988" i="6"/>
  <c r="C988" i="7"/>
  <c r="M988" i="7" s="1"/>
  <c r="G668" i="4"/>
  <c r="H668" i="4" s="1"/>
  <c r="E668" i="6"/>
  <c r="G980" i="5"/>
  <c r="F980" i="5"/>
  <c r="H980" i="5"/>
  <c r="E1000" i="4"/>
  <c r="C1001" i="4"/>
  <c r="E669" i="7"/>
  <c r="N669" i="7" s="1"/>
  <c r="F990" i="3"/>
  <c r="H989" i="3"/>
  <c r="I989" i="3"/>
  <c r="G990" i="3"/>
  <c r="J980" i="6" l="1"/>
  <c r="J980" i="7"/>
  <c r="L980" i="6"/>
  <c r="L980" i="7"/>
  <c r="K980" i="6"/>
  <c r="K980" i="7"/>
  <c r="D1000" i="6"/>
  <c r="D1000" i="7"/>
  <c r="V668" i="7"/>
  <c r="U668" i="7"/>
  <c r="S669" i="7"/>
  <c r="Q669" i="7"/>
  <c r="R669" i="7"/>
  <c r="T669" i="7"/>
  <c r="C989" i="6"/>
  <c r="C989" i="7"/>
  <c r="M989" i="7" s="1"/>
  <c r="G669" i="4"/>
  <c r="H669" i="4" s="1"/>
  <c r="E669" i="6"/>
  <c r="G981" i="5"/>
  <c r="F981" i="5"/>
  <c r="H981" i="5"/>
  <c r="E1001" i="4"/>
  <c r="C1002" i="4"/>
  <c r="E670" i="7"/>
  <c r="N670" i="7" s="1"/>
  <c r="G991" i="3"/>
  <c r="F991" i="3"/>
  <c r="H990" i="3"/>
  <c r="I990" i="3" s="1"/>
  <c r="L981" i="6" l="1"/>
  <c r="L981" i="7"/>
  <c r="K981" i="6"/>
  <c r="K981" i="7"/>
  <c r="J981" i="6"/>
  <c r="J981" i="7"/>
  <c r="P980" i="7"/>
  <c r="R670" i="7"/>
  <c r="S670" i="7"/>
  <c r="Q670" i="7"/>
  <c r="T670" i="7"/>
  <c r="V669" i="7"/>
  <c r="U669" i="7"/>
  <c r="D1001" i="6"/>
  <c r="D1001" i="7"/>
  <c r="C990" i="6"/>
  <c r="C990" i="7"/>
  <c r="M990" i="7" s="1"/>
  <c r="G670" i="4"/>
  <c r="H670" i="4" s="1"/>
  <c r="E670" i="6"/>
  <c r="H982" i="5"/>
  <c r="G982" i="5"/>
  <c r="F982" i="5"/>
  <c r="E1002" i="4"/>
  <c r="C1003" i="4"/>
  <c r="E671" i="7"/>
  <c r="N671" i="7" s="1"/>
  <c r="F992" i="3"/>
  <c r="H991" i="3"/>
  <c r="I991" i="3"/>
  <c r="G992" i="3"/>
  <c r="J982" i="6" l="1"/>
  <c r="J982" i="7"/>
  <c r="K982" i="6"/>
  <c r="K982" i="7"/>
  <c r="P981" i="7"/>
  <c r="L982" i="6"/>
  <c r="L982" i="7"/>
  <c r="P982" i="7" s="1"/>
  <c r="U670" i="7"/>
  <c r="V670" i="7"/>
  <c r="D1002" i="6"/>
  <c r="D1002" i="7"/>
  <c r="T671" i="7"/>
  <c r="S671" i="7"/>
  <c r="R671" i="7"/>
  <c r="Q671" i="7"/>
  <c r="C991" i="6"/>
  <c r="C991" i="7"/>
  <c r="M991" i="7" s="1"/>
  <c r="G671" i="4"/>
  <c r="H671" i="4" s="1"/>
  <c r="E671" i="6"/>
  <c r="H983" i="5"/>
  <c r="G983" i="5"/>
  <c r="F983" i="5"/>
  <c r="E1003" i="4"/>
  <c r="C1004" i="4"/>
  <c r="E672" i="7"/>
  <c r="N672" i="7" s="1"/>
  <c r="G993" i="3"/>
  <c r="F993" i="3"/>
  <c r="H992" i="3"/>
  <c r="I992" i="3" s="1"/>
  <c r="J983" i="6" l="1"/>
  <c r="J983" i="7"/>
  <c r="L983" i="6"/>
  <c r="L983" i="7"/>
  <c r="K983" i="6"/>
  <c r="K983" i="7"/>
  <c r="D1003" i="6"/>
  <c r="D1003" i="7"/>
  <c r="V671" i="7"/>
  <c r="U671" i="7"/>
  <c r="R672" i="7"/>
  <c r="Q672" i="7"/>
  <c r="S672" i="7"/>
  <c r="T672" i="7"/>
  <c r="C992" i="6"/>
  <c r="C992" i="7"/>
  <c r="M992" i="7" s="1"/>
  <c r="G672" i="4"/>
  <c r="H672" i="4" s="1"/>
  <c r="E672" i="6"/>
  <c r="G984" i="5"/>
  <c r="F984" i="5"/>
  <c r="H984" i="5"/>
  <c r="E1004" i="4"/>
  <c r="C1005" i="4"/>
  <c r="E673" i="7"/>
  <c r="N673" i="7" s="1"/>
  <c r="H993" i="3"/>
  <c r="F994" i="3"/>
  <c r="I993" i="3"/>
  <c r="G994" i="3"/>
  <c r="K984" i="6" l="1"/>
  <c r="K984" i="7"/>
  <c r="L984" i="6"/>
  <c r="L984" i="7"/>
  <c r="J984" i="6"/>
  <c r="J984" i="7"/>
  <c r="P983" i="7"/>
  <c r="U672" i="7"/>
  <c r="D1004" i="6"/>
  <c r="D1004" i="7"/>
  <c r="V672" i="7"/>
  <c r="T673" i="7"/>
  <c r="R673" i="7"/>
  <c r="S673" i="7"/>
  <c r="Q673" i="7"/>
  <c r="C993" i="6"/>
  <c r="C993" i="7"/>
  <c r="M993" i="7" s="1"/>
  <c r="G673" i="4"/>
  <c r="H673" i="4" s="1"/>
  <c r="E673" i="6"/>
  <c r="H985" i="5"/>
  <c r="G985" i="5"/>
  <c r="F985" i="5"/>
  <c r="E1005" i="4"/>
  <c r="C1006" i="4"/>
  <c r="E674" i="7"/>
  <c r="N674" i="7" s="1"/>
  <c r="F995" i="3"/>
  <c r="H994" i="3"/>
  <c r="I994" i="3" s="1"/>
  <c r="G995" i="3"/>
  <c r="L985" i="6" l="1"/>
  <c r="L985" i="7"/>
  <c r="K985" i="6"/>
  <c r="K985" i="7"/>
  <c r="J985" i="6"/>
  <c r="J985" i="7"/>
  <c r="P984" i="7"/>
  <c r="Q674" i="7"/>
  <c r="S674" i="7"/>
  <c r="T674" i="7"/>
  <c r="R674" i="7"/>
  <c r="D1005" i="6"/>
  <c r="D1005" i="7"/>
  <c r="U673" i="7"/>
  <c r="V673" i="7"/>
  <c r="C994" i="6"/>
  <c r="C994" i="7"/>
  <c r="M994" i="7" s="1"/>
  <c r="G674" i="4"/>
  <c r="H674" i="4" s="1"/>
  <c r="E674" i="6"/>
  <c r="F986" i="5"/>
  <c r="G986" i="5"/>
  <c r="H986" i="5"/>
  <c r="E1006" i="4"/>
  <c r="C1007" i="4"/>
  <c r="E675" i="7"/>
  <c r="N675" i="7" s="1"/>
  <c r="G996" i="3"/>
  <c r="H995" i="3"/>
  <c r="I995" i="3" s="1"/>
  <c r="F996" i="3"/>
  <c r="K986" i="6" l="1"/>
  <c r="K986" i="7"/>
  <c r="L986" i="6"/>
  <c r="L986" i="7"/>
  <c r="J986" i="6"/>
  <c r="J986" i="7"/>
  <c r="P985" i="7"/>
  <c r="D1006" i="6"/>
  <c r="D1006" i="7"/>
  <c r="Q675" i="7"/>
  <c r="T675" i="7"/>
  <c r="R675" i="7"/>
  <c r="S675" i="7"/>
  <c r="V674" i="7"/>
  <c r="U674" i="7"/>
  <c r="C995" i="6"/>
  <c r="C995" i="7"/>
  <c r="M995" i="7" s="1"/>
  <c r="G675" i="4"/>
  <c r="H675" i="4" s="1"/>
  <c r="E675" i="6"/>
  <c r="G987" i="5"/>
  <c r="F987" i="5"/>
  <c r="H987" i="5"/>
  <c r="E1007" i="4"/>
  <c r="C1008" i="4"/>
  <c r="E676" i="7"/>
  <c r="N676" i="7" s="1"/>
  <c r="H996" i="3"/>
  <c r="I996" i="3" s="1"/>
  <c r="F997" i="3"/>
  <c r="G997" i="3"/>
  <c r="L987" i="6" l="1"/>
  <c r="L987" i="7"/>
  <c r="J987" i="6"/>
  <c r="J987" i="7"/>
  <c r="K987" i="6"/>
  <c r="K987" i="7"/>
  <c r="P986" i="7"/>
  <c r="D1007" i="6"/>
  <c r="D1007" i="7"/>
  <c r="T676" i="7"/>
  <c r="S676" i="7"/>
  <c r="Q676" i="7"/>
  <c r="R676" i="7"/>
  <c r="U675" i="7"/>
  <c r="V675" i="7"/>
  <c r="C996" i="6"/>
  <c r="C996" i="7"/>
  <c r="M996" i="7" s="1"/>
  <c r="G676" i="4"/>
  <c r="H676" i="4" s="1"/>
  <c r="E676" i="6"/>
  <c r="H988" i="5"/>
  <c r="G988" i="5"/>
  <c r="F988" i="5"/>
  <c r="E1008" i="4"/>
  <c r="C1009" i="4"/>
  <c r="E677" i="7"/>
  <c r="N677" i="7" s="1"/>
  <c r="G998" i="3"/>
  <c r="F998" i="3"/>
  <c r="H997" i="3"/>
  <c r="I997" i="3" s="1"/>
  <c r="L988" i="6" l="1"/>
  <c r="L988" i="7"/>
  <c r="J988" i="6"/>
  <c r="J988" i="7"/>
  <c r="P987" i="7"/>
  <c r="K988" i="6"/>
  <c r="K988" i="7"/>
  <c r="D1008" i="6"/>
  <c r="D1008" i="7"/>
  <c r="U676" i="7"/>
  <c r="V676" i="7"/>
  <c r="S677" i="7"/>
  <c r="R677" i="7"/>
  <c r="Q677" i="7"/>
  <c r="T677" i="7"/>
  <c r="C997" i="6"/>
  <c r="C997" i="7"/>
  <c r="M997" i="7" s="1"/>
  <c r="G677" i="4"/>
  <c r="H677" i="4" s="1"/>
  <c r="E677" i="6"/>
  <c r="H989" i="5"/>
  <c r="G989" i="5"/>
  <c r="F989" i="5"/>
  <c r="E1009" i="4"/>
  <c r="C1010" i="4"/>
  <c r="E678" i="7"/>
  <c r="N678" i="7" s="1"/>
  <c r="H998" i="3"/>
  <c r="F999" i="3"/>
  <c r="G999" i="3"/>
  <c r="I998" i="3"/>
  <c r="K989" i="6" l="1"/>
  <c r="K989" i="7"/>
  <c r="J989" i="6"/>
  <c r="J989" i="7"/>
  <c r="P988" i="7"/>
  <c r="L989" i="6"/>
  <c r="L989" i="7"/>
  <c r="P989" i="7" s="1"/>
  <c r="D1009" i="6"/>
  <c r="D1009" i="7"/>
  <c r="V677" i="7"/>
  <c r="U677" i="7"/>
  <c r="T678" i="7"/>
  <c r="R678" i="7"/>
  <c r="Q678" i="7"/>
  <c r="S678" i="7"/>
  <c r="C998" i="6"/>
  <c r="C998" i="7"/>
  <c r="M998" i="7" s="1"/>
  <c r="G678" i="4"/>
  <c r="H678" i="4" s="1"/>
  <c r="E678" i="6"/>
  <c r="G990" i="5"/>
  <c r="F990" i="5"/>
  <c r="H990" i="5"/>
  <c r="E1010" i="4"/>
  <c r="C1011" i="4"/>
  <c r="E679" i="7"/>
  <c r="N679" i="7" s="1"/>
  <c r="F1000" i="3"/>
  <c r="H999" i="3"/>
  <c r="I999" i="3" s="1"/>
  <c r="G1000" i="3"/>
  <c r="L990" i="6" l="1"/>
  <c r="L990" i="7"/>
  <c r="K990" i="6"/>
  <c r="K990" i="7"/>
  <c r="J990" i="6"/>
  <c r="J990" i="7"/>
  <c r="U678" i="7"/>
  <c r="V678" i="7"/>
  <c r="D1010" i="6"/>
  <c r="D1010" i="7"/>
  <c r="R679" i="7"/>
  <c r="Q679" i="7"/>
  <c r="T679" i="7"/>
  <c r="S679" i="7"/>
  <c r="C999" i="6"/>
  <c r="C999" i="7"/>
  <c r="M999" i="7" s="1"/>
  <c r="G679" i="4"/>
  <c r="H679" i="4" s="1"/>
  <c r="E679" i="6"/>
  <c r="F991" i="5"/>
  <c r="H991" i="5"/>
  <c r="G991" i="5"/>
  <c r="E1011" i="4"/>
  <c r="C1012" i="4"/>
  <c r="E680" i="7"/>
  <c r="N680" i="7" s="1"/>
  <c r="G1001" i="3"/>
  <c r="F1001" i="3"/>
  <c r="H1000" i="3"/>
  <c r="I1000" i="3" s="1"/>
  <c r="K991" i="6" l="1"/>
  <c r="K991" i="7"/>
  <c r="L991" i="6"/>
  <c r="L991" i="7"/>
  <c r="P990" i="7"/>
  <c r="J991" i="6"/>
  <c r="J991" i="7"/>
  <c r="U679" i="7"/>
  <c r="V679" i="7"/>
  <c r="D1011" i="6"/>
  <c r="D1011" i="7"/>
  <c r="Q680" i="7"/>
  <c r="R680" i="7"/>
  <c r="S680" i="7"/>
  <c r="T680" i="7"/>
  <c r="C1000" i="6"/>
  <c r="C1000" i="7"/>
  <c r="M1000" i="7" s="1"/>
  <c r="G680" i="4"/>
  <c r="H680" i="4" s="1"/>
  <c r="E680" i="6"/>
  <c r="H992" i="5"/>
  <c r="G992" i="5"/>
  <c r="F992" i="5"/>
  <c r="E1012" i="4"/>
  <c r="C1013" i="4"/>
  <c r="E681" i="7"/>
  <c r="N681" i="7" s="1"/>
  <c r="F1002" i="3"/>
  <c r="H1001" i="3"/>
  <c r="I1001" i="3" s="1"/>
  <c r="G1002" i="3"/>
  <c r="L992" i="6" l="1"/>
  <c r="L992" i="7"/>
  <c r="K992" i="6"/>
  <c r="K992" i="7"/>
  <c r="P991" i="7"/>
  <c r="J992" i="6"/>
  <c r="J992" i="7"/>
  <c r="D1012" i="6"/>
  <c r="D1012" i="7"/>
  <c r="U680" i="7"/>
  <c r="V680" i="7"/>
  <c r="Q681" i="7"/>
  <c r="T681" i="7"/>
  <c r="S681" i="7"/>
  <c r="R681" i="7"/>
  <c r="C1001" i="6"/>
  <c r="C1001" i="7"/>
  <c r="M1001" i="7" s="1"/>
  <c r="G681" i="4"/>
  <c r="H681" i="4" s="1"/>
  <c r="E681" i="6"/>
  <c r="G993" i="5"/>
  <c r="F993" i="5"/>
  <c r="H993" i="5"/>
  <c r="E1013" i="4"/>
  <c r="C1014" i="4"/>
  <c r="E682" i="7"/>
  <c r="N682" i="7" s="1"/>
  <c r="G1003" i="3"/>
  <c r="H1002" i="3"/>
  <c r="I1002" i="3" s="1"/>
  <c r="F1003" i="3"/>
  <c r="K993" i="6" l="1"/>
  <c r="K993" i="7"/>
  <c r="L993" i="6"/>
  <c r="L993" i="7"/>
  <c r="P992" i="7"/>
  <c r="J993" i="6"/>
  <c r="J993" i="7"/>
  <c r="D1013" i="6"/>
  <c r="D1013" i="7"/>
  <c r="V681" i="7"/>
  <c r="U681" i="7"/>
  <c r="T682" i="7"/>
  <c r="Q682" i="7"/>
  <c r="R682" i="7"/>
  <c r="S682" i="7"/>
  <c r="C1002" i="6"/>
  <c r="C1002" i="7"/>
  <c r="M1002" i="7" s="1"/>
  <c r="G682" i="4"/>
  <c r="H682" i="4" s="1"/>
  <c r="E682" i="6"/>
  <c r="F994" i="5"/>
  <c r="H994" i="5"/>
  <c r="G994" i="5"/>
  <c r="E1014" i="4"/>
  <c r="C1015" i="4"/>
  <c r="E683" i="7"/>
  <c r="N683" i="7" s="1"/>
  <c r="F1004" i="3"/>
  <c r="H1003" i="3"/>
  <c r="I1003" i="3" s="1"/>
  <c r="G1004" i="3"/>
  <c r="K994" i="6" l="1"/>
  <c r="K994" i="7"/>
  <c r="L994" i="6"/>
  <c r="L994" i="7"/>
  <c r="P993" i="7"/>
  <c r="J994" i="6"/>
  <c r="J994" i="7"/>
  <c r="V682" i="7"/>
  <c r="U682" i="7"/>
  <c r="D1014" i="6"/>
  <c r="D1014" i="7"/>
  <c r="S683" i="7"/>
  <c r="Q683" i="7"/>
  <c r="T683" i="7"/>
  <c r="R683" i="7"/>
  <c r="C1003" i="6"/>
  <c r="C1003" i="7"/>
  <c r="M1003" i="7" s="1"/>
  <c r="G683" i="4"/>
  <c r="H683" i="4" s="1"/>
  <c r="E683" i="6"/>
  <c r="H995" i="5"/>
  <c r="G995" i="5"/>
  <c r="F995" i="5"/>
  <c r="E1015" i="4"/>
  <c r="C1016" i="4"/>
  <c r="E684" i="7"/>
  <c r="N684" i="7" s="1"/>
  <c r="G1005" i="3"/>
  <c r="H1004" i="3"/>
  <c r="I1004" i="3" s="1"/>
  <c r="F1005" i="3"/>
  <c r="K995" i="6" l="1"/>
  <c r="K995" i="7"/>
  <c r="L995" i="6"/>
  <c r="L995" i="7"/>
  <c r="J995" i="6"/>
  <c r="J995" i="7"/>
  <c r="P994" i="7"/>
  <c r="D1015" i="6"/>
  <c r="D1015" i="7"/>
  <c r="V683" i="7"/>
  <c r="U683" i="7"/>
  <c r="S684" i="7"/>
  <c r="T684" i="7"/>
  <c r="R684" i="7"/>
  <c r="Q684" i="7"/>
  <c r="C1004" i="6"/>
  <c r="C1004" i="7"/>
  <c r="M1004" i="7" s="1"/>
  <c r="G684" i="4"/>
  <c r="H684" i="4" s="1"/>
  <c r="E684" i="6"/>
  <c r="G996" i="5"/>
  <c r="F996" i="5"/>
  <c r="H996" i="5"/>
  <c r="E1016" i="4"/>
  <c r="C1017" i="4"/>
  <c r="E685" i="7"/>
  <c r="N685" i="7" s="1"/>
  <c r="F1006" i="3"/>
  <c r="H1005" i="3"/>
  <c r="G1006" i="3"/>
  <c r="I1005" i="3"/>
  <c r="L996" i="6" l="1"/>
  <c r="L996" i="7"/>
  <c r="J996" i="6"/>
  <c r="J996" i="7"/>
  <c r="P995" i="7"/>
  <c r="K996" i="6"/>
  <c r="K996" i="7"/>
  <c r="D1016" i="6"/>
  <c r="D1016" i="7"/>
  <c r="V684" i="7"/>
  <c r="U684" i="7"/>
  <c r="S685" i="7"/>
  <c r="Q685" i="7"/>
  <c r="R685" i="7"/>
  <c r="T685" i="7"/>
  <c r="C1005" i="6"/>
  <c r="C1005" i="7"/>
  <c r="M1005" i="7" s="1"/>
  <c r="G685" i="4"/>
  <c r="H685" i="4" s="1"/>
  <c r="E685" i="6"/>
  <c r="F997" i="5"/>
  <c r="H997" i="5"/>
  <c r="G997" i="5"/>
  <c r="E1017" i="4"/>
  <c r="C1018" i="4"/>
  <c r="E686" i="7"/>
  <c r="N686" i="7" s="1"/>
  <c r="G1007" i="3"/>
  <c r="H1006" i="3"/>
  <c r="I1006" i="3" s="1"/>
  <c r="F1007" i="3"/>
  <c r="J997" i="6" l="1"/>
  <c r="J997" i="7"/>
  <c r="K997" i="6"/>
  <c r="K997" i="7"/>
  <c r="P996" i="7"/>
  <c r="L997" i="6"/>
  <c r="L997" i="7"/>
  <c r="P997" i="7" s="1"/>
  <c r="D1017" i="6"/>
  <c r="D1017" i="7"/>
  <c r="V685" i="7"/>
  <c r="U685" i="7"/>
  <c r="Q686" i="7"/>
  <c r="T686" i="7"/>
  <c r="S686" i="7"/>
  <c r="R686" i="7"/>
  <c r="C1006" i="6"/>
  <c r="C1006" i="7"/>
  <c r="M1006" i="7" s="1"/>
  <c r="G686" i="4"/>
  <c r="H686" i="4" s="1"/>
  <c r="E686" i="6"/>
  <c r="G998" i="5"/>
  <c r="F998" i="5"/>
  <c r="H998" i="5"/>
  <c r="E1018" i="4"/>
  <c r="C1019" i="4"/>
  <c r="E687" i="7"/>
  <c r="N687" i="7" s="1"/>
  <c r="F1008" i="3"/>
  <c r="H1007" i="3"/>
  <c r="I1007" i="3" s="1"/>
  <c r="G1008" i="3"/>
  <c r="L998" i="6" l="1"/>
  <c r="L998" i="7"/>
  <c r="J998" i="6"/>
  <c r="J998" i="7"/>
  <c r="K998" i="6"/>
  <c r="K998" i="7"/>
  <c r="D1018" i="6"/>
  <c r="D1018" i="7"/>
  <c r="U686" i="7"/>
  <c r="V686" i="7"/>
  <c r="S687" i="7"/>
  <c r="R687" i="7"/>
  <c r="Q687" i="7"/>
  <c r="T687" i="7"/>
  <c r="C1007" i="6"/>
  <c r="C1007" i="7"/>
  <c r="M1007" i="7" s="1"/>
  <c r="G687" i="4"/>
  <c r="H687" i="4" s="1"/>
  <c r="E687" i="6"/>
  <c r="G999" i="5"/>
  <c r="F999" i="5"/>
  <c r="H999" i="5"/>
  <c r="E1019" i="4"/>
  <c r="C1020" i="4"/>
  <c r="E688" i="7"/>
  <c r="N688" i="7" s="1"/>
  <c r="G1009" i="3"/>
  <c r="F1009" i="3"/>
  <c r="H1008" i="3"/>
  <c r="I1008" i="3" s="1"/>
  <c r="J999" i="6" l="1"/>
  <c r="J999" i="7"/>
  <c r="L999" i="6"/>
  <c r="L999" i="7"/>
  <c r="K999" i="6"/>
  <c r="K999" i="7"/>
  <c r="P998" i="7"/>
  <c r="U687" i="7"/>
  <c r="V687" i="7"/>
  <c r="D1019" i="6"/>
  <c r="D1019" i="7"/>
  <c r="S688" i="7"/>
  <c r="R688" i="7"/>
  <c r="Q688" i="7"/>
  <c r="T688" i="7"/>
  <c r="C1008" i="6"/>
  <c r="C1008" i="7"/>
  <c r="M1008" i="7" s="1"/>
  <c r="G688" i="4"/>
  <c r="H688" i="4" s="1"/>
  <c r="E688" i="6"/>
  <c r="H1000" i="5"/>
  <c r="G1000" i="5"/>
  <c r="F1000" i="5"/>
  <c r="E1020" i="4"/>
  <c r="C1021" i="4"/>
  <c r="E689" i="7"/>
  <c r="N689" i="7" s="1"/>
  <c r="H1009" i="3"/>
  <c r="F1010" i="3"/>
  <c r="G1010" i="3"/>
  <c r="I1009" i="3"/>
  <c r="K1000" i="6" l="1"/>
  <c r="K1000" i="7"/>
  <c r="L1000" i="6"/>
  <c r="L1000" i="7"/>
  <c r="J1000" i="6"/>
  <c r="J1000" i="7"/>
  <c r="P999" i="7"/>
  <c r="V688" i="7"/>
  <c r="U688" i="7"/>
  <c r="D1020" i="6"/>
  <c r="D1020" i="7"/>
  <c r="T689" i="7"/>
  <c r="Q689" i="7"/>
  <c r="S689" i="7"/>
  <c r="R689" i="7"/>
  <c r="C1009" i="6"/>
  <c r="C1009" i="7"/>
  <c r="M1009" i="7" s="1"/>
  <c r="G689" i="4"/>
  <c r="H689" i="4" s="1"/>
  <c r="E689" i="6"/>
  <c r="H1001" i="5"/>
  <c r="G1001" i="5"/>
  <c r="F1001" i="5"/>
  <c r="E1021" i="4"/>
  <c r="C1022" i="4"/>
  <c r="E690" i="7"/>
  <c r="N690" i="7" s="1"/>
  <c r="H1010" i="3"/>
  <c r="F1011" i="3"/>
  <c r="G1011" i="3"/>
  <c r="I1010" i="3"/>
  <c r="J1001" i="6" l="1"/>
  <c r="J1001" i="7"/>
  <c r="L1001" i="6"/>
  <c r="L1001" i="7"/>
  <c r="P1000" i="7"/>
  <c r="K1001" i="6"/>
  <c r="K1001" i="7"/>
  <c r="D1021" i="6"/>
  <c r="D1021" i="7"/>
  <c r="U689" i="7"/>
  <c r="V689" i="7"/>
  <c r="T690" i="7"/>
  <c r="Q690" i="7"/>
  <c r="S690" i="7"/>
  <c r="R690" i="7"/>
  <c r="C1010" i="6"/>
  <c r="C1010" i="7"/>
  <c r="M1010" i="7" s="1"/>
  <c r="G690" i="4"/>
  <c r="H690" i="4" s="1"/>
  <c r="E690" i="6"/>
  <c r="G1002" i="5"/>
  <c r="F1002" i="5"/>
  <c r="H1002" i="5"/>
  <c r="E1022" i="4"/>
  <c r="C1023" i="4"/>
  <c r="E691" i="7"/>
  <c r="N691" i="7" s="1"/>
  <c r="G1012" i="3"/>
  <c r="F1012" i="3"/>
  <c r="H1011" i="3"/>
  <c r="I1011" i="3" s="1"/>
  <c r="J1002" i="6" l="1"/>
  <c r="J1002" i="7"/>
  <c r="L1002" i="6"/>
  <c r="L1002" i="7"/>
  <c r="K1002" i="6"/>
  <c r="K1002" i="7"/>
  <c r="P1001" i="7"/>
  <c r="D1022" i="6"/>
  <c r="D1022" i="7"/>
  <c r="V690" i="7"/>
  <c r="U690" i="7"/>
  <c r="R691" i="7"/>
  <c r="S691" i="7"/>
  <c r="Q691" i="7"/>
  <c r="T691" i="7"/>
  <c r="C1011" i="6"/>
  <c r="C1011" i="7"/>
  <c r="M1011" i="7" s="1"/>
  <c r="G691" i="4"/>
  <c r="H691" i="4" s="1"/>
  <c r="E691" i="6"/>
  <c r="H1003" i="5"/>
  <c r="F1003" i="5"/>
  <c r="G1003" i="5"/>
  <c r="E1023" i="4"/>
  <c r="C1024" i="4"/>
  <c r="E692" i="7"/>
  <c r="N692" i="7" s="1"/>
  <c r="G1013" i="3"/>
  <c r="F1013" i="3"/>
  <c r="H1012" i="3"/>
  <c r="I1012" i="3" s="1"/>
  <c r="L1003" i="6" l="1"/>
  <c r="L1003" i="7"/>
  <c r="K1003" i="6"/>
  <c r="K1003" i="7"/>
  <c r="P1002" i="7"/>
  <c r="J1003" i="6"/>
  <c r="J1003" i="7"/>
  <c r="D1023" i="6"/>
  <c r="D1023" i="7"/>
  <c r="V691" i="7"/>
  <c r="U691" i="7"/>
  <c r="Q692" i="7"/>
  <c r="T692" i="7"/>
  <c r="R692" i="7"/>
  <c r="S692" i="7"/>
  <c r="C1012" i="6"/>
  <c r="C1012" i="7"/>
  <c r="M1012" i="7" s="1"/>
  <c r="G692" i="4"/>
  <c r="H692" i="4" s="1"/>
  <c r="E692" i="6"/>
  <c r="F1004" i="5"/>
  <c r="H1004" i="5"/>
  <c r="G1004" i="5"/>
  <c r="E1024" i="4"/>
  <c r="C1025" i="4"/>
  <c r="E693" i="7"/>
  <c r="N693" i="7" s="1"/>
  <c r="G1014" i="3"/>
  <c r="H1013" i="3"/>
  <c r="I1013" i="3" s="1"/>
  <c r="F1014" i="3"/>
  <c r="K1004" i="6" l="1"/>
  <c r="K1004" i="7"/>
  <c r="J1004" i="6"/>
  <c r="J1004" i="7"/>
  <c r="L1004" i="6"/>
  <c r="L1004" i="7"/>
  <c r="P1004" i="7" s="1"/>
  <c r="P1003" i="7"/>
  <c r="V692" i="7"/>
  <c r="U692" i="7"/>
  <c r="D1024" i="6"/>
  <c r="D1024" i="7"/>
  <c r="Q693" i="7"/>
  <c r="T693" i="7"/>
  <c r="R693" i="7"/>
  <c r="S693" i="7"/>
  <c r="C1013" i="6"/>
  <c r="C1013" i="7"/>
  <c r="M1013" i="7" s="1"/>
  <c r="G693" i="4"/>
  <c r="H693" i="4" s="1"/>
  <c r="E693" i="6"/>
  <c r="G1005" i="5"/>
  <c r="F1005" i="5"/>
  <c r="H1005" i="5"/>
  <c r="E1025" i="4"/>
  <c r="C1026" i="4"/>
  <c r="E694" i="7"/>
  <c r="N694" i="7" s="1"/>
  <c r="H1014" i="3"/>
  <c r="F1015" i="3"/>
  <c r="I1014" i="3"/>
  <c r="G1015" i="3"/>
  <c r="J1005" i="6" l="1"/>
  <c r="J1005" i="7"/>
  <c r="L1005" i="6"/>
  <c r="L1005" i="7"/>
  <c r="K1005" i="6"/>
  <c r="K1005" i="7"/>
  <c r="Q694" i="7"/>
  <c r="R694" i="7"/>
  <c r="T694" i="7"/>
  <c r="S694" i="7"/>
  <c r="U693" i="7"/>
  <c r="V693" i="7"/>
  <c r="D1025" i="6"/>
  <c r="D1025" i="7"/>
  <c r="C1014" i="6"/>
  <c r="C1014" i="7"/>
  <c r="M1014" i="7" s="1"/>
  <c r="G694" i="4"/>
  <c r="H694" i="4" s="1"/>
  <c r="E694" i="6"/>
  <c r="G1006" i="5"/>
  <c r="H1006" i="5"/>
  <c r="F1006" i="5"/>
  <c r="E1026" i="4"/>
  <c r="C1027" i="4"/>
  <c r="E695" i="7"/>
  <c r="N695" i="7" s="1"/>
  <c r="F1016" i="3"/>
  <c r="H1015" i="3"/>
  <c r="I1015" i="3"/>
  <c r="G1016" i="3"/>
  <c r="K1006" i="6" l="1"/>
  <c r="K1006" i="7"/>
  <c r="J1006" i="6"/>
  <c r="J1006" i="7"/>
  <c r="L1006" i="6"/>
  <c r="L1006" i="7"/>
  <c r="P1006" i="7" s="1"/>
  <c r="P1005" i="7"/>
  <c r="D1026" i="6"/>
  <c r="D1026" i="7"/>
  <c r="Q695" i="7"/>
  <c r="T695" i="7"/>
  <c r="S695" i="7"/>
  <c r="R695" i="7"/>
  <c r="V694" i="7"/>
  <c r="U694" i="7"/>
  <c r="C1015" i="6"/>
  <c r="C1015" i="7"/>
  <c r="M1015" i="7" s="1"/>
  <c r="G695" i="4"/>
  <c r="H695" i="4" s="1"/>
  <c r="E695" i="6"/>
  <c r="H1007" i="5"/>
  <c r="G1007" i="5"/>
  <c r="F1007" i="5"/>
  <c r="E1027" i="4"/>
  <c r="C1028" i="4"/>
  <c r="E696" i="7"/>
  <c r="N696" i="7" s="1"/>
  <c r="G1017" i="3"/>
  <c r="F1017" i="3"/>
  <c r="H1016" i="3"/>
  <c r="I1016" i="3" s="1"/>
  <c r="L1007" i="6" l="1"/>
  <c r="L1007" i="7"/>
  <c r="J1007" i="6"/>
  <c r="J1007" i="7"/>
  <c r="K1007" i="6"/>
  <c r="K1007" i="7"/>
  <c r="D1027" i="6"/>
  <c r="D1027" i="7"/>
  <c r="U695" i="7"/>
  <c r="V695" i="7"/>
  <c r="R696" i="7"/>
  <c r="Q696" i="7"/>
  <c r="T696" i="7"/>
  <c r="S696" i="7"/>
  <c r="C1016" i="6"/>
  <c r="C1016" i="7"/>
  <c r="M1016" i="7" s="1"/>
  <c r="G696" i="4"/>
  <c r="H696" i="4" s="1"/>
  <c r="E696" i="6"/>
  <c r="G1008" i="5"/>
  <c r="F1008" i="5"/>
  <c r="H1008" i="5"/>
  <c r="E1028" i="4"/>
  <c r="C1029" i="4"/>
  <c r="E697" i="7"/>
  <c r="N697" i="7" s="1"/>
  <c r="F1018" i="3"/>
  <c r="H1017" i="3"/>
  <c r="I1017" i="3" s="1"/>
  <c r="G1018" i="3"/>
  <c r="J1008" i="6" l="1"/>
  <c r="J1008" i="7"/>
  <c r="L1008" i="6"/>
  <c r="L1008" i="7"/>
  <c r="P1007" i="7"/>
  <c r="K1008" i="6"/>
  <c r="K1008" i="7"/>
  <c r="D1028" i="6"/>
  <c r="D1028" i="7"/>
  <c r="U696" i="7"/>
  <c r="V696" i="7"/>
  <c r="Q697" i="7"/>
  <c r="T697" i="7"/>
  <c r="R697" i="7"/>
  <c r="S697" i="7"/>
  <c r="C1017" i="6"/>
  <c r="C1017" i="7"/>
  <c r="M1017" i="7" s="1"/>
  <c r="G697" i="4"/>
  <c r="H697" i="4" s="1"/>
  <c r="E697" i="6"/>
  <c r="H1009" i="5"/>
  <c r="G1009" i="5"/>
  <c r="F1009" i="5"/>
  <c r="E1029" i="4"/>
  <c r="C1030" i="4"/>
  <c r="E698" i="7"/>
  <c r="N698" i="7" s="1"/>
  <c r="G1019" i="3"/>
  <c r="F1019" i="3"/>
  <c r="H1018" i="3"/>
  <c r="I1018" i="3" s="1"/>
  <c r="K1009" i="6" l="1"/>
  <c r="K1009" i="7"/>
  <c r="J1009" i="6"/>
  <c r="J1009" i="7"/>
  <c r="L1009" i="6"/>
  <c r="L1009" i="7"/>
  <c r="P1008" i="7"/>
  <c r="D1029" i="6"/>
  <c r="D1029" i="7"/>
  <c r="U697" i="7"/>
  <c r="V697" i="7"/>
  <c r="T698" i="7"/>
  <c r="R698" i="7"/>
  <c r="S698" i="7"/>
  <c r="Q698" i="7"/>
  <c r="C1018" i="6"/>
  <c r="C1018" i="7"/>
  <c r="M1018" i="7" s="1"/>
  <c r="G698" i="4"/>
  <c r="H698" i="4" s="1"/>
  <c r="E698" i="6"/>
  <c r="H1010" i="5"/>
  <c r="G1010" i="5"/>
  <c r="F1010" i="5"/>
  <c r="E1030" i="4"/>
  <c r="C1031" i="4"/>
  <c r="E699" i="7"/>
  <c r="N699" i="7" s="1"/>
  <c r="G1020" i="3"/>
  <c r="F1020" i="3"/>
  <c r="H1019" i="3"/>
  <c r="I1019" i="3" s="1"/>
  <c r="P1009" i="7" l="1"/>
  <c r="L1010" i="6"/>
  <c r="L1010" i="7"/>
  <c r="J1010" i="6"/>
  <c r="J1010" i="7"/>
  <c r="K1010" i="6"/>
  <c r="K1010" i="7"/>
  <c r="D1030" i="6"/>
  <c r="D1030" i="7"/>
  <c r="V698" i="7"/>
  <c r="U698" i="7"/>
  <c r="T699" i="7"/>
  <c r="Q699" i="7"/>
  <c r="R699" i="7"/>
  <c r="S699" i="7"/>
  <c r="C1019" i="6"/>
  <c r="C1019" i="7"/>
  <c r="M1019" i="7" s="1"/>
  <c r="G699" i="4"/>
  <c r="H699" i="4" s="1"/>
  <c r="E699" i="6"/>
  <c r="G1011" i="5"/>
  <c r="F1011" i="5"/>
  <c r="H1011" i="5"/>
  <c r="E1031" i="4"/>
  <c r="C1032" i="4"/>
  <c r="E700" i="7"/>
  <c r="N700" i="7" s="1"/>
  <c r="H1020" i="3"/>
  <c r="I1020" i="3" s="1"/>
  <c r="F1021" i="3"/>
  <c r="G1021" i="3"/>
  <c r="J1011" i="6" l="1"/>
  <c r="J1011" i="7"/>
  <c r="K1011" i="6"/>
  <c r="K1011" i="7"/>
  <c r="P1010" i="7"/>
  <c r="L1011" i="6"/>
  <c r="L1011" i="7"/>
  <c r="P1011" i="7" s="1"/>
  <c r="D1031" i="6"/>
  <c r="D1031" i="7"/>
  <c r="V699" i="7"/>
  <c r="U699" i="7"/>
  <c r="R700" i="7"/>
  <c r="T700" i="7"/>
  <c r="S700" i="7"/>
  <c r="Q700" i="7"/>
  <c r="C1020" i="6"/>
  <c r="C1020" i="7"/>
  <c r="M1020" i="7" s="1"/>
  <c r="G700" i="4"/>
  <c r="H700" i="4" s="1"/>
  <c r="E700" i="6"/>
  <c r="H1012" i="5"/>
  <c r="G1012" i="5"/>
  <c r="F1012" i="5"/>
  <c r="E1032" i="4"/>
  <c r="C1033" i="4"/>
  <c r="E701" i="7"/>
  <c r="N701" i="7" s="1"/>
  <c r="G1022" i="3"/>
  <c r="F1022" i="3"/>
  <c r="H1021" i="3"/>
  <c r="I1021" i="3" s="1"/>
  <c r="K1012" i="6" l="1"/>
  <c r="K1012" i="7"/>
  <c r="J1012" i="6"/>
  <c r="J1012" i="7"/>
  <c r="L1012" i="6"/>
  <c r="L1012" i="7"/>
  <c r="P1012" i="7" s="1"/>
  <c r="D1032" i="6"/>
  <c r="D1032" i="7"/>
  <c r="U700" i="7"/>
  <c r="V700" i="7"/>
  <c r="R701" i="7"/>
  <c r="T701" i="7"/>
  <c r="Q701" i="7"/>
  <c r="S701" i="7"/>
  <c r="C1021" i="6"/>
  <c r="C1021" i="7"/>
  <c r="M1021" i="7" s="1"/>
  <c r="G701" i="4"/>
  <c r="H701" i="4" s="1"/>
  <c r="E701" i="6"/>
  <c r="H1013" i="5"/>
  <c r="G1013" i="5"/>
  <c r="F1013" i="5"/>
  <c r="E1033" i="4"/>
  <c r="C1034" i="4"/>
  <c r="E702" i="7"/>
  <c r="N702" i="7" s="1"/>
  <c r="H1022" i="3"/>
  <c r="F1023" i="3"/>
  <c r="G1023" i="3"/>
  <c r="I1022" i="3"/>
  <c r="L1013" i="6" l="1"/>
  <c r="L1013" i="7"/>
  <c r="J1013" i="6"/>
  <c r="J1013" i="7"/>
  <c r="K1013" i="6"/>
  <c r="K1013" i="7"/>
  <c r="D1033" i="6"/>
  <c r="D1033" i="7"/>
  <c r="V701" i="7"/>
  <c r="U701" i="7"/>
  <c r="Q702" i="7"/>
  <c r="T702" i="7"/>
  <c r="R702" i="7"/>
  <c r="S702" i="7"/>
  <c r="C1022" i="6"/>
  <c r="C1022" i="7"/>
  <c r="M1022" i="7" s="1"/>
  <c r="G702" i="4"/>
  <c r="H702" i="4" s="1"/>
  <c r="E702" i="6"/>
  <c r="G1014" i="5"/>
  <c r="F1014" i="5"/>
  <c r="H1014" i="5"/>
  <c r="E1034" i="4"/>
  <c r="C1035" i="4"/>
  <c r="E703" i="7"/>
  <c r="N703" i="7" s="1"/>
  <c r="G1024" i="3"/>
  <c r="F1024" i="3"/>
  <c r="H1023" i="3"/>
  <c r="I1023" i="3" s="1"/>
  <c r="K1014" i="6" l="1"/>
  <c r="K1014" i="7"/>
  <c r="P1013" i="7"/>
  <c r="L1014" i="6"/>
  <c r="L1014" i="7"/>
  <c r="J1014" i="6"/>
  <c r="J1014" i="7"/>
  <c r="D1034" i="6"/>
  <c r="D1034" i="7"/>
  <c r="U702" i="7"/>
  <c r="V702" i="7"/>
  <c r="T703" i="7"/>
  <c r="R703" i="7"/>
  <c r="S703" i="7"/>
  <c r="Q703" i="7"/>
  <c r="C1023" i="6"/>
  <c r="C1023" i="7"/>
  <c r="M1023" i="7" s="1"/>
  <c r="G703" i="4"/>
  <c r="H703" i="4" s="1"/>
  <c r="E703" i="6"/>
  <c r="F1015" i="5"/>
  <c r="H1015" i="5"/>
  <c r="G1015" i="5"/>
  <c r="E1035" i="4"/>
  <c r="C1036" i="4"/>
  <c r="E704" i="7"/>
  <c r="N704" i="7" s="1"/>
  <c r="H1024" i="3"/>
  <c r="F1025" i="3"/>
  <c r="G1025" i="3"/>
  <c r="I1024" i="3"/>
  <c r="P1014" i="7" l="1"/>
  <c r="K1015" i="6"/>
  <c r="K1015" i="7"/>
  <c r="L1015" i="6"/>
  <c r="L1015" i="7"/>
  <c r="J1015" i="6"/>
  <c r="J1015" i="7"/>
  <c r="V703" i="7"/>
  <c r="U703" i="7"/>
  <c r="D1035" i="6"/>
  <c r="D1035" i="7"/>
  <c r="S704" i="7"/>
  <c r="T704" i="7"/>
  <c r="Q704" i="7"/>
  <c r="R704" i="7"/>
  <c r="C1024" i="6"/>
  <c r="C1024" i="7"/>
  <c r="M1024" i="7" s="1"/>
  <c r="G704" i="4"/>
  <c r="H704" i="4" s="1"/>
  <c r="E704" i="6"/>
  <c r="H1016" i="5"/>
  <c r="G1016" i="5"/>
  <c r="F1016" i="5"/>
  <c r="E1036" i="4"/>
  <c r="C1037" i="4"/>
  <c r="E705" i="7"/>
  <c r="N705" i="7" s="1"/>
  <c r="F1026" i="3"/>
  <c r="H1025" i="3"/>
  <c r="G1026" i="3"/>
  <c r="I1025" i="3"/>
  <c r="P1015" i="7" l="1"/>
  <c r="J1016" i="6"/>
  <c r="J1016" i="7"/>
  <c r="K1016" i="6"/>
  <c r="K1016" i="7"/>
  <c r="L1016" i="6"/>
  <c r="L1016" i="7"/>
  <c r="P1016" i="7" s="1"/>
  <c r="U704" i="7"/>
  <c r="V704" i="7"/>
  <c r="D1036" i="6"/>
  <c r="D1036" i="7"/>
  <c r="S705" i="7"/>
  <c r="Q705" i="7"/>
  <c r="T705" i="7"/>
  <c r="R705" i="7"/>
  <c r="C1025" i="6"/>
  <c r="C1025" i="7"/>
  <c r="M1025" i="7" s="1"/>
  <c r="G705" i="4"/>
  <c r="H705" i="4" s="1"/>
  <c r="E705" i="6"/>
  <c r="G1017" i="5"/>
  <c r="F1017" i="5"/>
  <c r="H1017" i="5"/>
  <c r="E1037" i="4"/>
  <c r="C1038" i="4"/>
  <c r="E706" i="7"/>
  <c r="N706" i="7" s="1"/>
  <c r="G1027" i="3"/>
  <c r="H1026" i="3"/>
  <c r="I1026" i="3" s="1"/>
  <c r="F1027" i="3"/>
  <c r="J1017" i="6" l="1"/>
  <c r="J1017" i="7"/>
  <c r="L1017" i="6"/>
  <c r="L1017" i="7"/>
  <c r="K1017" i="6"/>
  <c r="K1017" i="7"/>
  <c r="D1037" i="6"/>
  <c r="D1037" i="7"/>
  <c r="U705" i="7"/>
  <c r="V705" i="7"/>
  <c r="R706" i="7"/>
  <c r="T706" i="7"/>
  <c r="Q706" i="7"/>
  <c r="S706" i="7"/>
  <c r="C1026" i="6"/>
  <c r="C1026" i="7"/>
  <c r="M1026" i="7" s="1"/>
  <c r="G706" i="4"/>
  <c r="H706" i="4" s="1"/>
  <c r="E706" i="6"/>
  <c r="H1018" i="5"/>
  <c r="G1018" i="5"/>
  <c r="F1018" i="5"/>
  <c r="E1038" i="4"/>
  <c r="C1039" i="4"/>
  <c r="E707" i="7"/>
  <c r="N707" i="7" s="1"/>
  <c r="G1028" i="3"/>
  <c r="H1027" i="3"/>
  <c r="I1027" i="3" s="1"/>
  <c r="F1028" i="3"/>
  <c r="J1018" i="6" l="1"/>
  <c r="J1018" i="7"/>
  <c r="K1018" i="6"/>
  <c r="K1018" i="7"/>
  <c r="P1017" i="7"/>
  <c r="L1018" i="6"/>
  <c r="L1018" i="7"/>
  <c r="P1018" i="7" s="1"/>
  <c r="D1038" i="6"/>
  <c r="D1038" i="7"/>
  <c r="V706" i="7"/>
  <c r="U706" i="7"/>
  <c r="S707" i="7"/>
  <c r="Q707" i="7"/>
  <c r="T707" i="7"/>
  <c r="R707" i="7"/>
  <c r="C1027" i="6"/>
  <c r="C1027" i="7"/>
  <c r="M1027" i="7" s="1"/>
  <c r="G707" i="4"/>
  <c r="H707" i="4" s="1"/>
  <c r="E707" i="6"/>
  <c r="H1019" i="5"/>
  <c r="G1019" i="5"/>
  <c r="F1019" i="5"/>
  <c r="E1039" i="4"/>
  <c r="C1040" i="4"/>
  <c r="E708" i="7"/>
  <c r="N708" i="7" s="1"/>
  <c r="G1029" i="3"/>
  <c r="F1029" i="3"/>
  <c r="H1028" i="3"/>
  <c r="I1028" i="3" s="1"/>
  <c r="L1019" i="6" l="1"/>
  <c r="L1019" i="7"/>
  <c r="J1019" i="6"/>
  <c r="J1019" i="7"/>
  <c r="K1019" i="6"/>
  <c r="K1019" i="7"/>
  <c r="D1039" i="6"/>
  <c r="D1039" i="7"/>
  <c r="V707" i="7"/>
  <c r="U707" i="7"/>
  <c r="R708" i="7"/>
  <c r="Q708" i="7"/>
  <c r="T708" i="7"/>
  <c r="S708" i="7"/>
  <c r="C1028" i="6"/>
  <c r="C1028" i="7"/>
  <c r="M1028" i="7" s="1"/>
  <c r="G708" i="4"/>
  <c r="H708" i="4" s="1"/>
  <c r="E708" i="6"/>
  <c r="G1020" i="5"/>
  <c r="F1020" i="5"/>
  <c r="H1020" i="5"/>
  <c r="E1040" i="4"/>
  <c r="C1041" i="4"/>
  <c r="E709" i="7"/>
  <c r="N709" i="7" s="1"/>
  <c r="G1030" i="3"/>
  <c r="H1029" i="3"/>
  <c r="I1029" i="3" s="1"/>
  <c r="F1030" i="3"/>
  <c r="J1020" i="6" l="1"/>
  <c r="J1020" i="7"/>
  <c r="P1019" i="7"/>
  <c r="L1020" i="6"/>
  <c r="L1020" i="7"/>
  <c r="K1020" i="6"/>
  <c r="K1020" i="7"/>
  <c r="D1040" i="6"/>
  <c r="D1040" i="7"/>
  <c r="U708" i="7"/>
  <c r="V708" i="7"/>
  <c r="R709" i="7"/>
  <c r="T709" i="7"/>
  <c r="Q709" i="7"/>
  <c r="S709" i="7"/>
  <c r="C1029" i="6"/>
  <c r="C1029" i="7"/>
  <c r="M1029" i="7" s="1"/>
  <c r="G709" i="4"/>
  <c r="H709" i="4" s="1"/>
  <c r="E709" i="6"/>
  <c r="H1021" i="5"/>
  <c r="G1021" i="5"/>
  <c r="F1021" i="5"/>
  <c r="E1041" i="4"/>
  <c r="C1042" i="4"/>
  <c r="E710" i="7"/>
  <c r="N710" i="7" s="1"/>
  <c r="F1031" i="3"/>
  <c r="H1030" i="3"/>
  <c r="I1030" i="3" s="1"/>
  <c r="G1031" i="3"/>
  <c r="L1021" i="6" l="1"/>
  <c r="L1021" i="7"/>
  <c r="J1021" i="6"/>
  <c r="J1021" i="7"/>
  <c r="K1021" i="6"/>
  <c r="K1021" i="7"/>
  <c r="P1020" i="7"/>
  <c r="V709" i="7"/>
  <c r="U709" i="7"/>
  <c r="D1041" i="6"/>
  <c r="D1041" i="7"/>
  <c r="S710" i="7"/>
  <c r="Q710" i="7"/>
  <c r="T710" i="7"/>
  <c r="R710" i="7"/>
  <c r="C1030" i="6"/>
  <c r="C1030" i="7"/>
  <c r="M1030" i="7" s="1"/>
  <c r="G710" i="4"/>
  <c r="H710" i="4" s="1"/>
  <c r="E710" i="6"/>
  <c r="F1022" i="5"/>
  <c r="H1022" i="5"/>
  <c r="G1022" i="5"/>
  <c r="E1042" i="4"/>
  <c r="C1043" i="4"/>
  <c r="E711" i="7"/>
  <c r="N711" i="7" s="1"/>
  <c r="G1032" i="3"/>
  <c r="H1031" i="3"/>
  <c r="I1031" i="3" s="1"/>
  <c r="F1032" i="3"/>
  <c r="L1022" i="6" l="1"/>
  <c r="L1022" i="7"/>
  <c r="P1021" i="7"/>
  <c r="K1022" i="6"/>
  <c r="K1022" i="7"/>
  <c r="J1022" i="6"/>
  <c r="J1022" i="7"/>
  <c r="V710" i="7"/>
  <c r="U710" i="7"/>
  <c r="D1042" i="6"/>
  <c r="D1042" i="7"/>
  <c r="Q711" i="7"/>
  <c r="T711" i="7"/>
  <c r="R711" i="7"/>
  <c r="S711" i="7"/>
  <c r="C1031" i="6"/>
  <c r="C1031" i="7"/>
  <c r="M1031" i="7" s="1"/>
  <c r="G711" i="4"/>
  <c r="H711" i="4" s="1"/>
  <c r="E711" i="6"/>
  <c r="G1023" i="5"/>
  <c r="F1023" i="5"/>
  <c r="H1023" i="5"/>
  <c r="E1043" i="4"/>
  <c r="C1044" i="4"/>
  <c r="E712" i="7"/>
  <c r="N712" i="7" s="1"/>
  <c r="G1033" i="3"/>
  <c r="F1033" i="3"/>
  <c r="H1032" i="3"/>
  <c r="I1032" i="3" s="1"/>
  <c r="J1023" i="6" l="1"/>
  <c r="J1023" i="7"/>
  <c r="P1022" i="7"/>
  <c r="L1023" i="6"/>
  <c r="L1023" i="7"/>
  <c r="K1023" i="6"/>
  <c r="K1023" i="7"/>
  <c r="D1043" i="6"/>
  <c r="D1043" i="7"/>
  <c r="U711" i="7"/>
  <c r="V711" i="7"/>
  <c r="Q712" i="7"/>
  <c r="T712" i="7"/>
  <c r="R712" i="7"/>
  <c r="S712" i="7"/>
  <c r="C1032" i="6"/>
  <c r="C1032" i="7"/>
  <c r="M1032" i="7" s="1"/>
  <c r="G712" i="4"/>
  <c r="H712" i="4" s="1"/>
  <c r="E712" i="6"/>
  <c r="G1024" i="5"/>
  <c r="F1024" i="5"/>
  <c r="H1024" i="5"/>
  <c r="E1044" i="4"/>
  <c r="C1045" i="4"/>
  <c r="E713" i="7"/>
  <c r="N713" i="7" s="1"/>
  <c r="H1033" i="3"/>
  <c r="F1034" i="3"/>
  <c r="I1033" i="3"/>
  <c r="G1034" i="3"/>
  <c r="L1024" i="6" l="1"/>
  <c r="L1024" i="7"/>
  <c r="K1024" i="6"/>
  <c r="K1024" i="7"/>
  <c r="P1023" i="7"/>
  <c r="J1024" i="6"/>
  <c r="J1024" i="7"/>
  <c r="D1044" i="6"/>
  <c r="D1044" i="7"/>
  <c r="U712" i="7"/>
  <c r="V712" i="7"/>
  <c r="Q713" i="7"/>
  <c r="R713" i="7"/>
  <c r="T713" i="7"/>
  <c r="S713" i="7"/>
  <c r="C1033" i="6"/>
  <c r="C1033" i="7"/>
  <c r="M1033" i="7" s="1"/>
  <c r="G713" i="4"/>
  <c r="H713" i="4" s="1"/>
  <c r="E713" i="6"/>
  <c r="H1025" i="5"/>
  <c r="G1025" i="5"/>
  <c r="F1025" i="5"/>
  <c r="E1045" i="4"/>
  <c r="C1046" i="4"/>
  <c r="E714" i="7"/>
  <c r="N714" i="7" s="1"/>
  <c r="H1034" i="3"/>
  <c r="F1035" i="3"/>
  <c r="G1035" i="3"/>
  <c r="I1034" i="3"/>
  <c r="L1025" i="6" l="1"/>
  <c r="L1025" i="7"/>
  <c r="J1025" i="6"/>
  <c r="J1025" i="7"/>
  <c r="P1024" i="7"/>
  <c r="K1025" i="6"/>
  <c r="K1025" i="7"/>
  <c r="D1045" i="6"/>
  <c r="D1045" i="7"/>
  <c r="U713" i="7"/>
  <c r="V713" i="7"/>
  <c r="Q714" i="7"/>
  <c r="T714" i="7"/>
  <c r="S714" i="7"/>
  <c r="R714" i="7"/>
  <c r="C1034" i="6"/>
  <c r="C1034" i="7"/>
  <c r="M1034" i="7" s="1"/>
  <c r="G714" i="4"/>
  <c r="H714" i="4" s="1"/>
  <c r="E714" i="6"/>
  <c r="G1026" i="5"/>
  <c r="F1026" i="5"/>
  <c r="H1026" i="5"/>
  <c r="E1046" i="4"/>
  <c r="C1047" i="4"/>
  <c r="E715" i="7"/>
  <c r="N715" i="7" s="1"/>
  <c r="F1036" i="3"/>
  <c r="H1035" i="3"/>
  <c r="G1036" i="3"/>
  <c r="I1035" i="3"/>
  <c r="J1026" i="6" l="1"/>
  <c r="J1026" i="7"/>
  <c r="L1026" i="6"/>
  <c r="L1026" i="7"/>
  <c r="P1025" i="7"/>
  <c r="K1026" i="6"/>
  <c r="K1026" i="7"/>
  <c r="D1046" i="6"/>
  <c r="D1046" i="7"/>
  <c r="U714" i="7"/>
  <c r="V714" i="7"/>
  <c r="T715" i="7"/>
  <c r="S715" i="7"/>
  <c r="R715" i="7"/>
  <c r="Q715" i="7"/>
  <c r="C1035" i="6"/>
  <c r="C1035" i="7"/>
  <c r="M1035" i="7" s="1"/>
  <c r="G715" i="4"/>
  <c r="H715" i="4" s="1"/>
  <c r="E715" i="6"/>
  <c r="G1027" i="5"/>
  <c r="F1027" i="5"/>
  <c r="H1027" i="5"/>
  <c r="E1047" i="4"/>
  <c r="C1048" i="4"/>
  <c r="E716" i="7"/>
  <c r="N716" i="7" s="1"/>
  <c r="G1037" i="3"/>
  <c r="F1037" i="3"/>
  <c r="H1036" i="3"/>
  <c r="I1036" i="3" s="1"/>
  <c r="K1027" i="6" l="1"/>
  <c r="K1027" i="7"/>
  <c r="P1026" i="7"/>
  <c r="L1027" i="6"/>
  <c r="L1027" i="7"/>
  <c r="J1027" i="6"/>
  <c r="J1027" i="7"/>
  <c r="U715" i="7"/>
  <c r="V715" i="7"/>
  <c r="D1047" i="6"/>
  <c r="D1047" i="7"/>
  <c r="S716" i="7"/>
  <c r="T716" i="7"/>
  <c r="Q716" i="7"/>
  <c r="R716" i="7"/>
  <c r="C1036" i="6"/>
  <c r="C1036" i="7"/>
  <c r="M1036" i="7" s="1"/>
  <c r="G716" i="4"/>
  <c r="H716" i="4" s="1"/>
  <c r="E716" i="6"/>
  <c r="H1028" i="5"/>
  <c r="G1028" i="5"/>
  <c r="F1028" i="5"/>
  <c r="E717" i="7"/>
  <c r="N717" i="7" s="1"/>
  <c r="E1048" i="4"/>
  <c r="C1049" i="4"/>
  <c r="G1038" i="3"/>
  <c r="F1038" i="3"/>
  <c r="H1037" i="3"/>
  <c r="I1037" i="3" s="1"/>
  <c r="L1028" i="6" l="1"/>
  <c r="L1028" i="7"/>
  <c r="J1028" i="6"/>
  <c r="J1028" i="7"/>
  <c r="K1028" i="6"/>
  <c r="K1028" i="7"/>
  <c r="P1027" i="7"/>
  <c r="S717" i="7"/>
  <c r="T717" i="7"/>
  <c r="Q717" i="7"/>
  <c r="R717" i="7"/>
  <c r="V716" i="7"/>
  <c r="U716" i="7"/>
  <c r="D1048" i="6"/>
  <c r="D1048" i="7"/>
  <c r="C1037" i="6"/>
  <c r="C1037" i="7"/>
  <c r="M1037" i="7" s="1"/>
  <c r="G717" i="4"/>
  <c r="H717" i="4" s="1"/>
  <c r="E717" i="6"/>
  <c r="G1029" i="5"/>
  <c r="F1029" i="5"/>
  <c r="H1029" i="5"/>
  <c r="E1049" i="4"/>
  <c r="C1050" i="4"/>
  <c r="E718" i="7"/>
  <c r="N718" i="7" s="1"/>
  <c r="H1038" i="3"/>
  <c r="F1039" i="3"/>
  <c r="G1039" i="3"/>
  <c r="I1038" i="3"/>
  <c r="L1029" i="6" l="1"/>
  <c r="L1029" i="7"/>
  <c r="K1029" i="6"/>
  <c r="K1029" i="7"/>
  <c r="J1029" i="6"/>
  <c r="J1029" i="7"/>
  <c r="P1028" i="7"/>
  <c r="D1049" i="6"/>
  <c r="D1049" i="7"/>
  <c r="U717" i="7"/>
  <c r="V717" i="7"/>
  <c r="Q718" i="7"/>
  <c r="T718" i="7"/>
  <c r="R718" i="7"/>
  <c r="S718" i="7"/>
  <c r="C1038" i="6"/>
  <c r="C1038" i="7"/>
  <c r="M1038" i="7" s="1"/>
  <c r="G718" i="4"/>
  <c r="H718" i="4" s="1"/>
  <c r="E718" i="6"/>
  <c r="H1030" i="5"/>
  <c r="G1030" i="5"/>
  <c r="F1030" i="5"/>
  <c r="E1050" i="4"/>
  <c r="C1051" i="4"/>
  <c r="E719" i="7"/>
  <c r="N719" i="7" s="1"/>
  <c r="H1039" i="3"/>
  <c r="F1040" i="3"/>
  <c r="I1039" i="3"/>
  <c r="G1040" i="3"/>
  <c r="J1030" i="6" l="1"/>
  <c r="J1030" i="7"/>
  <c r="K1030" i="6"/>
  <c r="K1030" i="7"/>
  <c r="P1029" i="7"/>
  <c r="L1030" i="6"/>
  <c r="L1030" i="7"/>
  <c r="P1030" i="7" s="1"/>
  <c r="D1050" i="6"/>
  <c r="D1050" i="7"/>
  <c r="V718" i="7"/>
  <c r="U718" i="7"/>
  <c r="Q719" i="7"/>
  <c r="T719" i="7"/>
  <c r="S719" i="7"/>
  <c r="R719" i="7"/>
  <c r="C1039" i="6"/>
  <c r="C1039" i="7"/>
  <c r="M1039" i="7" s="1"/>
  <c r="G719" i="4"/>
  <c r="H719" i="4" s="1"/>
  <c r="E719" i="6"/>
  <c r="H1031" i="5"/>
  <c r="G1031" i="5"/>
  <c r="F1031" i="5"/>
  <c r="E1051" i="4"/>
  <c r="C1052" i="4"/>
  <c r="E720" i="7"/>
  <c r="N720" i="7" s="1"/>
  <c r="G1041" i="3"/>
  <c r="H1040" i="3"/>
  <c r="I1040" i="3" s="1"/>
  <c r="F1041" i="3"/>
  <c r="J1031" i="6" l="1"/>
  <c r="J1031" i="7"/>
  <c r="K1031" i="6"/>
  <c r="K1031" i="7"/>
  <c r="L1031" i="6"/>
  <c r="L1031" i="7"/>
  <c r="P1031" i="7" s="1"/>
  <c r="D1051" i="6"/>
  <c r="D1051" i="7"/>
  <c r="V719" i="7"/>
  <c r="U719" i="7"/>
  <c r="S720" i="7"/>
  <c r="R720" i="7"/>
  <c r="Q720" i="7"/>
  <c r="T720" i="7"/>
  <c r="C1040" i="6"/>
  <c r="C1040" i="7"/>
  <c r="M1040" i="7" s="1"/>
  <c r="G720" i="4"/>
  <c r="H720" i="4" s="1"/>
  <c r="E720" i="6"/>
  <c r="G1032" i="5"/>
  <c r="F1032" i="5"/>
  <c r="H1032" i="5"/>
  <c r="E1052" i="4"/>
  <c r="C1053" i="4"/>
  <c r="E721" i="7"/>
  <c r="N721" i="7" s="1"/>
  <c r="F1042" i="3"/>
  <c r="H1041" i="3"/>
  <c r="I1041" i="3" s="1"/>
  <c r="G1042" i="3"/>
  <c r="L1032" i="6" l="1"/>
  <c r="L1032" i="7"/>
  <c r="J1032" i="6"/>
  <c r="J1032" i="7"/>
  <c r="K1032" i="6"/>
  <c r="K1032" i="7"/>
  <c r="D1052" i="6"/>
  <c r="D1052" i="7"/>
  <c r="U720" i="7"/>
  <c r="V720" i="7"/>
  <c r="T721" i="7"/>
  <c r="S721" i="7"/>
  <c r="Q721" i="7"/>
  <c r="R721" i="7"/>
  <c r="C1041" i="6"/>
  <c r="C1041" i="7"/>
  <c r="M1041" i="7" s="1"/>
  <c r="G721" i="4"/>
  <c r="H721" i="4" s="1"/>
  <c r="E721" i="6"/>
  <c r="F1033" i="5"/>
  <c r="H1033" i="5"/>
  <c r="G1033" i="5"/>
  <c r="E1053" i="4"/>
  <c r="C1054" i="4"/>
  <c r="E722" i="7"/>
  <c r="N722" i="7" s="1"/>
  <c r="G1043" i="3"/>
  <c r="H1042" i="3"/>
  <c r="I1042" i="3" s="1"/>
  <c r="F1043" i="3"/>
  <c r="L1033" i="6" l="1"/>
  <c r="L1033" i="7"/>
  <c r="J1033" i="6"/>
  <c r="J1033" i="7"/>
  <c r="K1033" i="6"/>
  <c r="K1033" i="7"/>
  <c r="P1032" i="7"/>
  <c r="D1053" i="6"/>
  <c r="D1053" i="7"/>
  <c r="V721" i="7"/>
  <c r="U721" i="7"/>
  <c r="S722" i="7"/>
  <c r="Q722" i="7"/>
  <c r="T722" i="7"/>
  <c r="R722" i="7"/>
  <c r="C1042" i="6"/>
  <c r="C1042" i="7"/>
  <c r="M1042" i="7" s="1"/>
  <c r="G722" i="4"/>
  <c r="H722" i="4" s="1"/>
  <c r="E722" i="6"/>
  <c r="H1034" i="5"/>
  <c r="G1034" i="5"/>
  <c r="F1034" i="5"/>
  <c r="E1054" i="4"/>
  <c r="C1055" i="4"/>
  <c r="E723" i="7"/>
  <c r="N723" i="7" s="1"/>
  <c r="G1044" i="3"/>
  <c r="F1044" i="3"/>
  <c r="H1043" i="3"/>
  <c r="I1043" i="3" s="1"/>
  <c r="P1033" i="7" l="1"/>
  <c r="J1034" i="6"/>
  <c r="J1034" i="7"/>
  <c r="K1034" i="6"/>
  <c r="K1034" i="7"/>
  <c r="L1034" i="6"/>
  <c r="L1034" i="7"/>
  <c r="P1034" i="7" s="1"/>
  <c r="D1054" i="6"/>
  <c r="D1054" i="7"/>
  <c r="V722" i="7"/>
  <c r="U722" i="7"/>
  <c r="T723" i="7"/>
  <c r="Q723" i="7"/>
  <c r="R723" i="7"/>
  <c r="S723" i="7"/>
  <c r="C1043" i="6"/>
  <c r="C1043" i="7"/>
  <c r="M1043" i="7" s="1"/>
  <c r="G723" i="4"/>
  <c r="H723" i="4" s="1"/>
  <c r="E723" i="6"/>
  <c r="G1035" i="5"/>
  <c r="F1035" i="5"/>
  <c r="H1035" i="5"/>
  <c r="E1055" i="4"/>
  <c r="C1056" i="4"/>
  <c r="E724" i="7"/>
  <c r="N724" i="7" s="1"/>
  <c r="H1044" i="3"/>
  <c r="F1045" i="3"/>
  <c r="I1044" i="3"/>
  <c r="G1045" i="3"/>
  <c r="L1035" i="6" l="1"/>
  <c r="L1035" i="7"/>
  <c r="J1035" i="6"/>
  <c r="J1035" i="7"/>
  <c r="K1035" i="6"/>
  <c r="K1035" i="7"/>
  <c r="D1055" i="6"/>
  <c r="D1055" i="7"/>
  <c r="V723" i="7"/>
  <c r="U723" i="7"/>
  <c r="R724" i="7"/>
  <c r="T724" i="7"/>
  <c r="Q724" i="7"/>
  <c r="S724" i="7"/>
  <c r="C1044" i="6"/>
  <c r="C1044" i="7"/>
  <c r="M1044" i="7" s="1"/>
  <c r="G724" i="4"/>
  <c r="H724" i="4" s="1"/>
  <c r="E724" i="6"/>
  <c r="H1036" i="5"/>
  <c r="G1036" i="5"/>
  <c r="F1036" i="5"/>
  <c r="E1056" i="4"/>
  <c r="C1057" i="4"/>
  <c r="E725" i="7"/>
  <c r="N725" i="7" s="1"/>
  <c r="G1046" i="3"/>
  <c r="F1046" i="3"/>
  <c r="H1045" i="3"/>
  <c r="I1045" i="3" s="1"/>
  <c r="L1036" i="6" l="1"/>
  <c r="L1036" i="7"/>
  <c r="J1036" i="6"/>
  <c r="J1036" i="7"/>
  <c r="P1035" i="7"/>
  <c r="K1036" i="6"/>
  <c r="K1036" i="7"/>
  <c r="D1056" i="6"/>
  <c r="D1056" i="7"/>
  <c r="Q725" i="7"/>
  <c r="S725" i="7"/>
  <c r="R725" i="7"/>
  <c r="T725" i="7"/>
  <c r="V724" i="7"/>
  <c r="U724" i="7"/>
  <c r="C1045" i="6"/>
  <c r="C1045" i="7"/>
  <c r="M1045" i="7" s="1"/>
  <c r="G725" i="4"/>
  <c r="H725" i="4" s="1"/>
  <c r="E725" i="6"/>
  <c r="F1037" i="5"/>
  <c r="H1037" i="5"/>
  <c r="G1037" i="5"/>
  <c r="E1057" i="4"/>
  <c r="C1058" i="4"/>
  <c r="E726" i="7"/>
  <c r="N726" i="7" s="1"/>
  <c r="H1046" i="3"/>
  <c r="F1047" i="3"/>
  <c r="G1047" i="3"/>
  <c r="I1046" i="3"/>
  <c r="P1036" i="7" l="1"/>
  <c r="L1037" i="6"/>
  <c r="L1037" i="7"/>
  <c r="J1037" i="6"/>
  <c r="J1037" i="7"/>
  <c r="K1037" i="6"/>
  <c r="K1037" i="7"/>
  <c r="D1057" i="6"/>
  <c r="D1057" i="7"/>
  <c r="V725" i="7"/>
  <c r="U725" i="7"/>
  <c r="Q726" i="7"/>
  <c r="R726" i="7"/>
  <c r="S726" i="7"/>
  <c r="T726" i="7"/>
  <c r="C1046" i="6"/>
  <c r="C1046" i="7"/>
  <c r="M1046" i="7" s="1"/>
  <c r="G726" i="4"/>
  <c r="H726" i="4" s="1"/>
  <c r="E726" i="6"/>
  <c r="G1038" i="5"/>
  <c r="F1038" i="5"/>
  <c r="H1038" i="5"/>
  <c r="E1058" i="4"/>
  <c r="C1059" i="4"/>
  <c r="E727" i="7"/>
  <c r="N727" i="7" s="1"/>
  <c r="F1048" i="3"/>
  <c r="H1047" i="3"/>
  <c r="I1047" i="3" s="1"/>
  <c r="G1048" i="3"/>
  <c r="L1038" i="6" l="1"/>
  <c r="L1038" i="7"/>
  <c r="K1038" i="6"/>
  <c r="K1038" i="7"/>
  <c r="P1037" i="7"/>
  <c r="J1038" i="6"/>
  <c r="J1038" i="7"/>
  <c r="V726" i="7"/>
  <c r="U726" i="7"/>
  <c r="D1058" i="6"/>
  <c r="D1058" i="7"/>
  <c r="S727" i="7"/>
  <c r="R727" i="7"/>
  <c r="Q727" i="7"/>
  <c r="T727" i="7"/>
  <c r="C1047" i="6"/>
  <c r="C1047" i="7"/>
  <c r="M1047" i="7" s="1"/>
  <c r="G727" i="4"/>
  <c r="H727" i="4" s="1"/>
  <c r="E727" i="6"/>
  <c r="H1039" i="5"/>
  <c r="G1039" i="5"/>
  <c r="F1039" i="5"/>
  <c r="E1059" i="4"/>
  <c r="C1060" i="4"/>
  <c r="E728" i="7"/>
  <c r="N728" i="7" s="1"/>
  <c r="G1049" i="3"/>
  <c r="F1049" i="3"/>
  <c r="H1048" i="3"/>
  <c r="I1048" i="3" s="1"/>
  <c r="K1039" i="6" l="1"/>
  <c r="K1039" i="7"/>
  <c r="J1039" i="6"/>
  <c r="J1039" i="7"/>
  <c r="P1038" i="7"/>
  <c r="L1039" i="6"/>
  <c r="L1039" i="7"/>
  <c r="P1039" i="7" s="1"/>
  <c r="D1059" i="6"/>
  <c r="D1059" i="7"/>
  <c r="V727" i="7"/>
  <c r="U727" i="7"/>
  <c r="T728" i="7"/>
  <c r="Q728" i="7"/>
  <c r="R728" i="7"/>
  <c r="S728" i="7"/>
  <c r="C1048" i="6"/>
  <c r="C1048" i="7"/>
  <c r="M1048" i="7" s="1"/>
  <c r="G728" i="4"/>
  <c r="H728" i="4" s="1"/>
  <c r="E728" i="6"/>
  <c r="F1040" i="5"/>
  <c r="H1040" i="5"/>
  <c r="G1040" i="5"/>
  <c r="C1061" i="4"/>
  <c r="E1060" i="4"/>
  <c r="E729" i="7"/>
  <c r="N729" i="7" s="1"/>
  <c r="F1050" i="3"/>
  <c r="H1049" i="3"/>
  <c r="I1049" i="3" s="1"/>
  <c r="G1050" i="3"/>
  <c r="K1040" i="6" l="1"/>
  <c r="K1040" i="7"/>
  <c r="L1040" i="6"/>
  <c r="L1040" i="7"/>
  <c r="J1040" i="6"/>
  <c r="J1040" i="7"/>
  <c r="D1060" i="6"/>
  <c r="D1060" i="7"/>
  <c r="V728" i="7"/>
  <c r="U728" i="7"/>
  <c r="R729" i="7"/>
  <c r="T729" i="7"/>
  <c r="S729" i="7"/>
  <c r="Q729" i="7"/>
  <c r="C1049" i="6"/>
  <c r="C1049" i="7"/>
  <c r="M1049" i="7" s="1"/>
  <c r="G729" i="4"/>
  <c r="H729" i="4" s="1"/>
  <c r="E729" i="6"/>
  <c r="G1041" i="5"/>
  <c r="F1041" i="5"/>
  <c r="H1041" i="5"/>
  <c r="E730" i="7"/>
  <c r="N730" i="7" s="1"/>
  <c r="E1061" i="4"/>
  <c r="C1062" i="4"/>
  <c r="G1051" i="3"/>
  <c r="F1051" i="3"/>
  <c r="H1050" i="3"/>
  <c r="I1050" i="3" s="1"/>
  <c r="L1041" i="6" l="1"/>
  <c r="L1041" i="7"/>
  <c r="J1041" i="6"/>
  <c r="J1041" i="7"/>
  <c r="P1040" i="7"/>
  <c r="K1041" i="6"/>
  <c r="K1041" i="7"/>
  <c r="S730" i="7"/>
  <c r="Q730" i="7"/>
  <c r="T730" i="7"/>
  <c r="R730" i="7"/>
  <c r="U729" i="7"/>
  <c r="V729" i="7"/>
  <c r="D1061" i="6"/>
  <c r="D1061" i="7"/>
  <c r="C1050" i="6"/>
  <c r="C1050" i="7"/>
  <c r="M1050" i="7" s="1"/>
  <c r="G730" i="4"/>
  <c r="H730" i="4" s="1"/>
  <c r="E730" i="6"/>
  <c r="F1042" i="5"/>
  <c r="H1042" i="5"/>
  <c r="G1042" i="5"/>
  <c r="E1062" i="4"/>
  <c r="C1063" i="4"/>
  <c r="E731" i="7"/>
  <c r="N731" i="7" s="1"/>
  <c r="F1052" i="3"/>
  <c r="H1051" i="3"/>
  <c r="I1051" i="3" s="1"/>
  <c r="G1052" i="3"/>
  <c r="L1042" i="6" l="1"/>
  <c r="L1042" i="7"/>
  <c r="K1042" i="6"/>
  <c r="K1042" i="7"/>
  <c r="P1041" i="7"/>
  <c r="J1042" i="6"/>
  <c r="J1042" i="7"/>
  <c r="D1062" i="6"/>
  <c r="D1062" i="7"/>
  <c r="U730" i="7"/>
  <c r="V730" i="7"/>
  <c r="Q731" i="7"/>
  <c r="S731" i="7"/>
  <c r="T731" i="7"/>
  <c r="R731" i="7"/>
  <c r="C1051" i="6"/>
  <c r="C1051" i="7"/>
  <c r="M1051" i="7" s="1"/>
  <c r="G731" i="4"/>
  <c r="H731" i="4" s="1"/>
  <c r="E731" i="6"/>
  <c r="H1043" i="5"/>
  <c r="G1043" i="5"/>
  <c r="F1043" i="5"/>
  <c r="E1063" i="4"/>
  <c r="C1064" i="4"/>
  <c r="E732" i="7"/>
  <c r="N732" i="7" s="1"/>
  <c r="G1053" i="3"/>
  <c r="F1053" i="3"/>
  <c r="H1052" i="3"/>
  <c r="I1052" i="3" s="1"/>
  <c r="K1043" i="6" l="1"/>
  <c r="K1043" i="7"/>
  <c r="L1043" i="6"/>
  <c r="L1043" i="7"/>
  <c r="J1043" i="6"/>
  <c r="J1043" i="7"/>
  <c r="P1042" i="7"/>
  <c r="D1063" i="6"/>
  <c r="D1063" i="7"/>
  <c r="V731" i="7"/>
  <c r="U731" i="7"/>
  <c r="R732" i="7"/>
  <c r="S732" i="7"/>
  <c r="T732" i="7"/>
  <c r="Q732" i="7"/>
  <c r="C1052" i="6"/>
  <c r="C1052" i="7"/>
  <c r="M1052" i="7" s="1"/>
  <c r="G732" i="4"/>
  <c r="H732" i="4" s="1"/>
  <c r="E732" i="6"/>
  <c r="G1044" i="5"/>
  <c r="F1044" i="5"/>
  <c r="H1044" i="5"/>
  <c r="E1064" i="4"/>
  <c r="C1065" i="4"/>
  <c r="E733" i="7"/>
  <c r="N733" i="7" s="1"/>
  <c r="H1053" i="3"/>
  <c r="F1054" i="3"/>
  <c r="I1053" i="3"/>
  <c r="G1054" i="3"/>
  <c r="J1044" i="6" l="1"/>
  <c r="J1044" i="7"/>
  <c r="L1044" i="6"/>
  <c r="L1044" i="7"/>
  <c r="K1044" i="6"/>
  <c r="K1044" i="7"/>
  <c r="P1043" i="7"/>
  <c r="D1064" i="6"/>
  <c r="D1064" i="7"/>
  <c r="U732" i="7"/>
  <c r="V732" i="7"/>
  <c r="R733" i="7"/>
  <c r="T733" i="7"/>
  <c r="Q733" i="7"/>
  <c r="S733" i="7"/>
  <c r="C1053" i="6"/>
  <c r="C1053" i="7"/>
  <c r="M1053" i="7" s="1"/>
  <c r="G733" i="4"/>
  <c r="H733" i="4" s="1"/>
  <c r="E733" i="6"/>
  <c r="H1045" i="5"/>
  <c r="F1045" i="5"/>
  <c r="G1045" i="5"/>
  <c r="E1065" i="4"/>
  <c r="C1066" i="4"/>
  <c r="E734" i="7"/>
  <c r="N734" i="7" s="1"/>
  <c r="F1055" i="3"/>
  <c r="H1054" i="3"/>
  <c r="G1055" i="3"/>
  <c r="I1054" i="3"/>
  <c r="L1045" i="6" l="1"/>
  <c r="L1045" i="7"/>
  <c r="K1045" i="6"/>
  <c r="K1045" i="7"/>
  <c r="J1045" i="6"/>
  <c r="J1045" i="7"/>
  <c r="P1044" i="7"/>
  <c r="D1065" i="6"/>
  <c r="D1065" i="7"/>
  <c r="U733" i="7"/>
  <c r="V733" i="7"/>
  <c r="T734" i="7"/>
  <c r="R734" i="7"/>
  <c r="Q734" i="7"/>
  <c r="S734" i="7"/>
  <c r="C1054" i="6"/>
  <c r="C1054" i="7"/>
  <c r="M1054" i="7" s="1"/>
  <c r="G734" i="4"/>
  <c r="H734" i="4" s="1"/>
  <c r="E734" i="6"/>
  <c r="H1046" i="5"/>
  <c r="F1046" i="5"/>
  <c r="G1046" i="5"/>
  <c r="E1066" i="4"/>
  <c r="C1067" i="4"/>
  <c r="E735" i="7"/>
  <c r="N735" i="7" s="1"/>
  <c r="G1056" i="3"/>
  <c r="H1055" i="3"/>
  <c r="I1055" i="3" s="1"/>
  <c r="F1056" i="3"/>
  <c r="L1046" i="6" l="1"/>
  <c r="L1046" i="7"/>
  <c r="K1046" i="6"/>
  <c r="K1046" i="7"/>
  <c r="P1045" i="7"/>
  <c r="J1046" i="6"/>
  <c r="J1046" i="7"/>
  <c r="D1066" i="6"/>
  <c r="D1066" i="7"/>
  <c r="V734" i="7"/>
  <c r="U734" i="7"/>
  <c r="R735" i="7"/>
  <c r="Q735" i="7"/>
  <c r="T735" i="7"/>
  <c r="S735" i="7"/>
  <c r="C1055" i="6"/>
  <c r="C1055" i="7"/>
  <c r="M1055" i="7" s="1"/>
  <c r="G735" i="4"/>
  <c r="H735" i="4" s="1"/>
  <c r="E735" i="6"/>
  <c r="G1047" i="5"/>
  <c r="F1047" i="5"/>
  <c r="H1047" i="5"/>
  <c r="E1067" i="4"/>
  <c r="C1068" i="4"/>
  <c r="E736" i="7"/>
  <c r="N736" i="7" s="1"/>
  <c r="G1057" i="3"/>
  <c r="H1056" i="3"/>
  <c r="I1056" i="3" s="1"/>
  <c r="F1057" i="3"/>
  <c r="K1047" i="6" l="1"/>
  <c r="K1047" i="7"/>
  <c r="L1047" i="6"/>
  <c r="L1047" i="7"/>
  <c r="P1046" i="7"/>
  <c r="J1047" i="6"/>
  <c r="J1047" i="7"/>
  <c r="D1067" i="6"/>
  <c r="D1067" i="7"/>
  <c r="U735" i="7"/>
  <c r="V735" i="7"/>
  <c r="T736" i="7"/>
  <c r="S736" i="7"/>
  <c r="Q736" i="7"/>
  <c r="R736" i="7"/>
  <c r="C1056" i="6"/>
  <c r="C1056" i="7"/>
  <c r="M1056" i="7" s="1"/>
  <c r="G736" i="4"/>
  <c r="H736" i="4" s="1"/>
  <c r="E736" i="6"/>
  <c r="G1048" i="5"/>
  <c r="F1048" i="5"/>
  <c r="H1048" i="5"/>
  <c r="E1068" i="4"/>
  <c r="C1069" i="4"/>
  <c r="E737" i="7"/>
  <c r="N737" i="7" s="1"/>
  <c r="H1057" i="3"/>
  <c r="I1057" i="3" s="1"/>
  <c r="F1058" i="3"/>
  <c r="G1058" i="3"/>
  <c r="K1048" i="6" l="1"/>
  <c r="K1048" i="7"/>
  <c r="L1048" i="6"/>
  <c r="L1048" i="7"/>
  <c r="J1048" i="6"/>
  <c r="J1048" i="7"/>
  <c r="P1047" i="7"/>
  <c r="D1068" i="6"/>
  <c r="D1068" i="7"/>
  <c r="V736" i="7"/>
  <c r="U736" i="7"/>
  <c r="Q737" i="7"/>
  <c r="S737" i="7"/>
  <c r="T737" i="7"/>
  <c r="R737" i="7"/>
  <c r="C1057" i="6"/>
  <c r="C1057" i="7"/>
  <c r="M1057" i="7" s="1"/>
  <c r="G737" i="4"/>
  <c r="H737" i="4" s="1"/>
  <c r="E737" i="6"/>
  <c r="G1049" i="5"/>
  <c r="F1049" i="5"/>
  <c r="H1049" i="5"/>
  <c r="E1069" i="4"/>
  <c r="C1070" i="4"/>
  <c r="E738" i="7"/>
  <c r="N738" i="7" s="1"/>
  <c r="G1059" i="3"/>
  <c r="H1058" i="3"/>
  <c r="I1058" i="3" s="1"/>
  <c r="F1059" i="3"/>
  <c r="K1049" i="6" l="1"/>
  <c r="K1049" i="7"/>
  <c r="L1049" i="6"/>
  <c r="L1049" i="7"/>
  <c r="J1049" i="6"/>
  <c r="J1049" i="7"/>
  <c r="P1048" i="7"/>
  <c r="U737" i="7"/>
  <c r="V737" i="7"/>
  <c r="D1069" i="6"/>
  <c r="D1069" i="7"/>
  <c r="Q738" i="7"/>
  <c r="S738" i="7"/>
  <c r="R738" i="7"/>
  <c r="T738" i="7"/>
  <c r="C1058" i="6"/>
  <c r="C1058" i="7"/>
  <c r="M1058" i="7" s="1"/>
  <c r="G738" i="4"/>
  <c r="H738" i="4" s="1"/>
  <c r="E738" i="6"/>
  <c r="G1050" i="5"/>
  <c r="F1050" i="5"/>
  <c r="H1050" i="5"/>
  <c r="E1070" i="4"/>
  <c r="C1071" i="4"/>
  <c r="E739" i="7"/>
  <c r="N739" i="7" s="1"/>
  <c r="F1060" i="3"/>
  <c r="H1059" i="3"/>
  <c r="I1059" i="3" s="1"/>
  <c r="G1060" i="3"/>
  <c r="P1049" i="7" l="1"/>
  <c r="L1050" i="6"/>
  <c r="L1050" i="7"/>
  <c r="K1050" i="6"/>
  <c r="K1050" i="7"/>
  <c r="J1050" i="6"/>
  <c r="J1050" i="7"/>
  <c r="D1070" i="6"/>
  <c r="D1070" i="7"/>
  <c r="V738" i="7"/>
  <c r="U738" i="7"/>
  <c r="Q739" i="7"/>
  <c r="S739" i="7"/>
  <c r="T739" i="7"/>
  <c r="R739" i="7"/>
  <c r="C1059" i="6"/>
  <c r="C1059" i="7"/>
  <c r="M1059" i="7" s="1"/>
  <c r="G739" i="4"/>
  <c r="H739" i="4" s="1"/>
  <c r="E739" i="6"/>
  <c r="F1051" i="5"/>
  <c r="H1051" i="5"/>
  <c r="G1051" i="5"/>
  <c r="E1071" i="4"/>
  <c r="C1072" i="4"/>
  <c r="E740" i="7"/>
  <c r="N740" i="7" s="1"/>
  <c r="G1061" i="3"/>
  <c r="F1061" i="3"/>
  <c r="H1060" i="3"/>
  <c r="I1060" i="3" s="1"/>
  <c r="L1051" i="6" l="1"/>
  <c r="L1051" i="7"/>
  <c r="J1051" i="6"/>
  <c r="J1051" i="7"/>
  <c r="P1050" i="7"/>
  <c r="K1051" i="6"/>
  <c r="K1051" i="7"/>
  <c r="D1071" i="6"/>
  <c r="D1071" i="7"/>
  <c r="U739" i="7"/>
  <c r="V739" i="7"/>
  <c r="T740" i="7"/>
  <c r="S740" i="7"/>
  <c r="Q740" i="7"/>
  <c r="R740" i="7"/>
  <c r="C1060" i="6"/>
  <c r="C1060" i="7"/>
  <c r="M1060" i="7" s="1"/>
  <c r="G740" i="4"/>
  <c r="H740" i="4" s="1"/>
  <c r="E740" i="6"/>
  <c r="H1052" i="5"/>
  <c r="G1052" i="5"/>
  <c r="F1052" i="5"/>
  <c r="E1072" i="4"/>
  <c r="C1073" i="4"/>
  <c r="E741" i="7"/>
  <c r="N741" i="7" s="1"/>
  <c r="G1062" i="3"/>
  <c r="F1062" i="3"/>
  <c r="H1061" i="3"/>
  <c r="I1061" i="3" s="1"/>
  <c r="K1052" i="6" l="1"/>
  <c r="K1052" i="7"/>
  <c r="L1052" i="6"/>
  <c r="L1052" i="7"/>
  <c r="P1051" i="7"/>
  <c r="J1052" i="6"/>
  <c r="J1052" i="7"/>
  <c r="D1072" i="6"/>
  <c r="D1072" i="7"/>
  <c r="U740" i="7"/>
  <c r="V740" i="7"/>
  <c r="T741" i="7"/>
  <c r="Q741" i="7"/>
  <c r="R741" i="7"/>
  <c r="S741" i="7"/>
  <c r="C1061" i="6"/>
  <c r="C1061" i="7"/>
  <c r="M1061" i="7" s="1"/>
  <c r="G741" i="4"/>
  <c r="H741" i="4" s="1"/>
  <c r="E741" i="6"/>
  <c r="G1053" i="5"/>
  <c r="F1053" i="5"/>
  <c r="H1053" i="5"/>
  <c r="E1073" i="4"/>
  <c r="C1074" i="4"/>
  <c r="E742" i="7"/>
  <c r="N742" i="7" s="1"/>
  <c r="H1062" i="3"/>
  <c r="F1063" i="3"/>
  <c r="I1062" i="3"/>
  <c r="G1063" i="3"/>
  <c r="L1053" i="6" l="1"/>
  <c r="L1053" i="7"/>
  <c r="K1053" i="6"/>
  <c r="K1053" i="7"/>
  <c r="P1052" i="7"/>
  <c r="J1053" i="6"/>
  <c r="J1053" i="7"/>
  <c r="D1073" i="6"/>
  <c r="D1073" i="7"/>
  <c r="U741" i="7"/>
  <c r="V741" i="7"/>
  <c r="Q742" i="7"/>
  <c r="T742" i="7"/>
  <c r="S742" i="7"/>
  <c r="R742" i="7"/>
  <c r="C1062" i="6"/>
  <c r="C1062" i="7"/>
  <c r="M1062" i="7" s="1"/>
  <c r="G742" i="4"/>
  <c r="H742" i="4" s="1"/>
  <c r="E742" i="6"/>
  <c r="H1054" i="5"/>
  <c r="G1054" i="5"/>
  <c r="F1054" i="5"/>
  <c r="E1074" i="4"/>
  <c r="C1075" i="4"/>
  <c r="E743" i="7"/>
  <c r="N743" i="7" s="1"/>
  <c r="F1064" i="3"/>
  <c r="H1063" i="3"/>
  <c r="I1063" i="3" s="1"/>
  <c r="G1064" i="3"/>
  <c r="K1054" i="6" l="1"/>
  <c r="K1054" i="7"/>
  <c r="L1054" i="6"/>
  <c r="L1054" i="7"/>
  <c r="P1053" i="7"/>
  <c r="J1054" i="6"/>
  <c r="J1054" i="7"/>
  <c r="U742" i="7"/>
  <c r="V742" i="7"/>
  <c r="D1074" i="6"/>
  <c r="D1074" i="7"/>
  <c r="T743" i="7"/>
  <c r="Q743" i="7"/>
  <c r="S743" i="7"/>
  <c r="R743" i="7"/>
  <c r="C1063" i="6"/>
  <c r="C1063" i="7"/>
  <c r="M1063" i="7" s="1"/>
  <c r="G743" i="4"/>
  <c r="H743" i="4" s="1"/>
  <c r="E743" i="6"/>
  <c r="H1055" i="5"/>
  <c r="G1055" i="5"/>
  <c r="F1055" i="5"/>
  <c r="E1075" i="4"/>
  <c r="C1076" i="4"/>
  <c r="E744" i="7"/>
  <c r="N744" i="7" s="1"/>
  <c r="G1065" i="3"/>
  <c r="F1065" i="3"/>
  <c r="H1064" i="3"/>
  <c r="I1064" i="3" s="1"/>
  <c r="K1055" i="6" l="1"/>
  <c r="K1055" i="7"/>
  <c r="L1055" i="6"/>
  <c r="L1055" i="7"/>
  <c r="P1054" i="7"/>
  <c r="J1055" i="6"/>
  <c r="J1055" i="7"/>
  <c r="D1075" i="6"/>
  <c r="D1075" i="7"/>
  <c r="V743" i="7"/>
  <c r="U743" i="7"/>
  <c r="Q744" i="7"/>
  <c r="S744" i="7"/>
  <c r="T744" i="7"/>
  <c r="R744" i="7"/>
  <c r="C1064" i="6"/>
  <c r="C1064" i="7"/>
  <c r="M1064" i="7" s="1"/>
  <c r="G744" i="4"/>
  <c r="H744" i="4" s="1"/>
  <c r="E744" i="6"/>
  <c r="G1056" i="5"/>
  <c r="F1056" i="5"/>
  <c r="H1056" i="5"/>
  <c r="E1076" i="4"/>
  <c r="C1077" i="4"/>
  <c r="E745" i="7"/>
  <c r="N745" i="7" s="1"/>
  <c r="F1066" i="3"/>
  <c r="H1065" i="3"/>
  <c r="G1066" i="3"/>
  <c r="I1065" i="3"/>
  <c r="J1056" i="6" l="1"/>
  <c r="J1056" i="7"/>
  <c r="K1056" i="6"/>
  <c r="K1056" i="7"/>
  <c r="P1055" i="7"/>
  <c r="L1056" i="6"/>
  <c r="L1056" i="7"/>
  <c r="P1056" i="7" s="1"/>
  <c r="D1076" i="6"/>
  <c r="D1076" i="7"/>
  <c r="U744" i="7"/>
  <c r="V744" i="7"/>
  <c r="R745" i="7"/>
  <c r="Q745" i="7"/>
  <c r="T745" i="7"/>
  <c r="S745" i="7"/>
  <c r="C1065" i="6"/>
  <c r="C1065" i="7"/>
  <c r="M1065" i="7" s="1"/>
  <c r="G745" i="4"/>
  <c r="H745" i="4" s="1"/>
  <c r="E745" i="6"/>
  <c r="H1057" i="5"/>
  <c r="G1057" i="5"/>
  <c r="F1057" i="5"/>
  <c r="E1077" i="4"/>
  <c r="C1078" i="4"/>
  <c r="E746" i="7"/>
  <c r="N746" i="7" s="1"/>
  <c r="G1067" i="3"/>
  <c r="H1066" i="3"/>
  <c r="I1066" i="3" s="1"/>
  <c r="F1067" i="3"/>
  <c r="L1057" i="6" l="1"/>
  <c r="L1057" i="7"/>
  <c r="K1057" i="6"/>
  <c r="K1057" i="7"/>
  <c r="J1057" i="6"/>
  <c r="J1057" i="7"/>
  <c r="D1077" i="6"/>
  <c r="D1077" i="7"/>
  <c r="V745" i="7"/>
  <c r="U745" i="7"/>
  <c r="S746" i="7"/>
  <c r="Q746" i="7"/>
  <c r="R746" i="7"/>
  <c r="T746" i="7"/>
  <c r="C1066" i="6"/>
  <c r="C1066" i="7"/>
  <c r="M1066" i="7" s="1"/>
  <c r="G746" i="4"/>
  <c r="H746" i="4" s="1"/>
  <c r="E746" i="6"/>
  <c r="F1058" i="5"/>
  <c r="H1058" i="5"/>
  <c r="G1058" i="5"/>
  <c r="E1078" i="4"/>
  <c r="C1079" i="4"/>
  <c r="E747" i="7"/>
  <c r="N747" i="7" s="1"/>
  <c r="G1068" i="3"/>
  <c r="F1068" i="3"/>
  <c r="H1067" i="3"/>
  <c r="I1067" i="3" s="1"/>
  <c r="K1058" i="6" l="1"/>
  <c r="K1058" i="7"/>
  <c r="L1058" i="6"/>
  <c r="L1058" i="7"/>
  <c r="J1058" i="6"/>
  <c r="J1058" i="7"/>
  <c r="P1057" i="7"/>
  <c r="D1078" i="6"/>
  <c r="D1078" i="7"/>
  <c r="U746" i="7"/>
  <c r="V746" i="7"/>
  <c r="T747" i="7"/>
  <c r="Q747" i="7"/>
  <c r="S747" i="7"/>
  <c r="R747" i="7"/>
  <c r="C1067" i="6"/>
  <c r="C1067" i="7"/>
  <c r="M1067" i="7" s="1"/>
  <c r="G747" i="4"/>
  <c r="H747" i="4" s="1"/>
  <c r="E747" i="6"/>
  <c r="G1059" i="5"/>
  <c r="F1059" i="5"/>
  <c r="H1059" i="5"/>
  <c r="E1079" i="4"/>
  <c r="C1080" i="4"/>
  <c r="E748" i="7"/>
  <c r="N748" i="7" s="1"/>
  <c r="H1068" i="3"/>
  <c r="F1069" i="3"/>
  <c r="I1068" i="3"/>
  <c r="G1069" i="3"/>
  <c r="L1059" i="6" l="1"/>
  <c r="L1059" i="7"/>
  <c r="J1059" i="6"/>
  <c r="J1059" i="7"/>
  <c r="K1059" i="6"/>
  <c r="K1059" i="7"/>
  <c r="P1058" i="7"/>
  <c r="V747" i="7"/>
  <c r="U747" i="7"/>
  <c r="D1079" i="6"/>
  <c r="D1079" i="7"/>
  <c r="R748" i="7"/>
  <c r="Q748" i="7"/>
  <c r="T748" i="7"/>
  <c r="S748" i="7"/>
  <c r="C1068" i="6"/>
  <c r="C1068" i="7"/>
  <c r="M1068" i="7" s="1"/>
  <c r="G748" i="4"/>
  <c r="H748" i="4" s="1"/>
  <c r="E748" i="6"/>
  <c r="H1060" i="5"/>
  <c r="G1060" i="5"/>
  <c r="F1060" i="5"/>
  <c r="E1080" i="4"/>
  <c r="C1081" i="4"/>
  <c r="E749" i="7"/>
  <c r="N749" i="7" s="1"/>
  <c r="F1070" i="3"/>
  <c r="H1069" i="3"/>
  <c r="G1070" i="3"/>
  <c r="I1069" i="3"/>
  <c r="J1060" i="6" l="1"/>
  <c r="J1060" i="7"/>
  <c r="K1060" i="6"/>
  <c r="K1060" i="7"/>
  <c r="P1059" i="7"/>
  <c r="L1060" i="6"/>
  <c r="L1060" i="7"/>
  <c r="P1060" i="7" s="1"/>
  <c r="D1080" i="6"/>
  <c r="D1080" i="7"/>
  <c r="V748" i="7"/>
  <c r="U748" i="7"/>
  <c r="T749" i="7"/>
  <c r="Q749" i="7"/>
  <c r="S749" i="7"/>
  <c r="R749" i="7"/>
  <c r="C1069" i="6"/>
  <c r="C1069" i="7"/>
  <c r="M1069" i="7" s="1"/>
  <c r="G749" i="4"/>
  <c r="H749" i="4" s="1"/>
  <c r="E749" i="6"/>
  <c r="H1061" i="5"/>
  <c r="G1061" i="5"/>
  <c r="F1061" i="5"/>
  <c r="E1081" i="4"/>
  <c r="C1082" i="4"/>
  <c r="E750" i="7"/>
  <c r="N750" i="7" s="1"/>
  <c r="G1071" i="3"/>
  <c r="H1070" i="3"/>
  <c r="I1070" i="3" s="1"/>
  <c r="F1071" i="3"/>
  <c r="L1061" i="6" l="1"/>
  <c r="L1061" i="7"/>
  <c r="K1061" i="6"/>
  <c r="K1061" i="7"/>
  <c r="J1061" i="6"/>
  <c r="J1061" i="7"/>
  <c r="D1081" i="6"/>
  <c r="D1081" i="7"/>
  <c r="U749" i="7"/>
  <c r="V749" i="7"/>
  <c r="Q750" i="7"/>
  <c r="R750" i="7"/>
  <c r="S750" i="7"/>
  <c r="T750" i="7"/>
  <c r="C1070" i="6"/>
  <c r="C1070" i="7"/>
  <c r="M1070" i="7" s="1"/>
  <c r="G750" i="4"/>
  <c r="H750" i="4" s="1"/>
  <c r="E750" i="6"/>
  <c r="G1062" i="5"/>
  <c r="F1062" i="5"/>
  <c r="H1062" i="5"/>
  <c r="E1082" i="4"/>
  <c r="C1083" i="4"/>
  <c r="E751" i="7"/>
  <c r="N751" i="7" s="1"/>
  <c r="F1072" i="3"/>
  <c r="H1071" i="3"/>
  <c r="G1072" i="3"/>
  <c r="I1071" i="3"/>
  <c r="L1062" i="6" l="1"/>
  <c r="L1062" i="7"/>
  <c r="J1062" i="6"/>
  <c r="J1062" i="7"/>
  <c r="P1061" i="7"/>
  <c r="K1062" i="6"/>
  <c r="K1062" i="7"/>
  <c r="D1082" i="6"/>
  <c r="D1082" i="7"/>
  <c r="U750" i="7"/>
  <c r="V750" i="7"/>
  <c r="T751" i="7"/>
  <c r="Q751" i="7"/>
  <c r="S751" i="7"/>
  <c r="R751" i="7"/>
  <c r="C1071" i="6"/>
  <c r="C1071" i="7"/>
  <c r="M1071" i="7" s="1"/>
  <c r="G751" i="4"/>
  <c r="H751" i="4" s="1"/>
  <c r="E751" i="6"/>
  <c r="F1063" i="5"/>
  <c r="H1063" i="5"/>
  <c r="G1063" i="5"/>
  <c r="E1083" i="4"/>
  <c r="C1084" i="4"/>
  <c r="E752" i="7"/>
  <c r="N752" i="7" s="1"/>
  <c r="G1073" i="3"/>
  <c r="H1072" i="3"/>
  <c r="I1072" i="3" s="1"/>
  <c r="F1073" i="3"/>
  <c r="K1063" i="6" l="1"/>
  <c r="K1063" i="7"/>
  <c r="J1063" i="6"/>
  <c r="J1063" i="7"/>
  <c r="L1063" i="6"/>
  <c r="L1063" i="7"/>
  <c r="P1063" i="7" s="1"/>
  <c r="P1062" i="7"/>
  <c r="D1083" i="6"/>
  <c r="D1083" i="7"/>
  <c r="V751" i="7"/>
  <c r="U751" i="7"/>
  <c r="R752" i="7"/>
  <c r="T752" i="7"/>
  <c r="Q752" i="7"/>
  <c r="S752" i="7"/>
  <c r="C1072" i="6"/>
  <c r="C1072" i="7"/>
  <c r="M1072" i="7" s="1"/>
  <c r="G752" i="4"/>
  <c r="H752" i="4" s="1"/>
  <c r="E752" i="6"/>
  <c r="H1064" i="5"/>
  <c r="G1064" i="5"/>
  <c r="F1064" i="5"/>
  <c r="E1084" i="4"/>
  <c r="C1085" i="4"/>
  <c r="E753" i="7"/>
  <c r="N753" i="7" s="1"/>
  <c r="F1074" i="3"/>
  <c r="H1073" i="3"/>
  <c r="G1074" i="3"/>
  <c r="I1073" i="3"/>
  <c r="K1064" i="6" l="1"/>
  <c r="K1064" i="7"/>
  <c r="J1064" i="6"/>
  <c r="J1064" i="7"/>
  <c r="L1064" i="6"/>
  <c r="L1064" i="7"/>
  <c r="P1064" i="7" s="1"/>
  <c r="D1084" i="6"/>
  <c r="D1084" i="7"/>
  <c r="V752" i="7"/>
  <c r="U752" i="7"/>
  <c r="S753" i="7"/>
  <c r="Q753" i="7"/>
  <c r="R753" i="7"/>
  <c r="T753" i="7"/>
  <c r="C1073" i="6"/>
  <c r="C1073" i="7"/>
  <c r="M1073" i="7" s="1"/>
  <c r="G753" i="4"/>
  <c r="H753" i="4" s="1"/>
  <c r="E753" i="6"/>
  <c r="G1065" i="5"/>
  <c r="F1065" i="5"/>
  <c r="H1065" i="5"/>
  <c r="E1085" i="4"/>
  <c r="C1086" i="4"/>
  <c r="E754" i="7"/>
  <c r="N754" i="7" s="1"/>
  <c r="G1075" i="3"/>
  <c r="H1074" i="3"/>
  <c r="I1074" i="3" s="1"/>
  <c r="F1075" i="3"/>
  <c r="K1065" i="6" l="1"/>
  <c r="K1065" i="7"/>
  <c r="J1065" i="6"/>
  <c r="J1065" i="7"/>
  <c r="L1065" i="6"/>
  <c r="L1065" i="7"/>
  <c r="P1065" i="7" s="1"/>
  <c r="V753" i="7"/>
  <c r="U753" i="7"/>
  <c r="D1085" i="6"/>
  <c r="D1085" i="7"/>
  <c r="T754" i="7"/>
  <c r="R754" i="7"/>
  <c r="S754" i="7"/>
  <c r="Q754" i="7"/>
  <c r="C1074" i="6"/>
  <c r="C1074" i="7"/>
  <c r="M1074" i="7" s="1"/>
  <c r="G754" i="4"/>
  <c r="H754" i="4" s="1"/>
  <c r="E754" i="6"/>
  <c r="F1066" i="5"/>
  <c r="H1066" i="5"/>
  <c r="G1066" i="5"/>
  <c r="E1086" i="4"/>
  <c r="C1087" i="4"/>
  <c r="E755" i="7"/>
  <c r="N755" i="7" s="1"/>
  <c r="H1075" i="3"/>
  <c r="F1076" i="3"/>
  <c r="I1075" i="3"/>
  <c r="G1076" i="3"/>
  <c r="L1066" i="6" l="1"/>
  <c r="L1066" i="7"/>
  <c r="K1066" i="6"/>
  <c r="K1066" i="7"/>
  <c r="J1066" i="6"/>
  <c r="J1066" i="7"/>
  <c r="V754" i="7"/>
  <c r="U754" i="7"/>
  <c r="D1086" i="6"/>
  <c r="D1086" i="7"/>
  <c r="Q755" i="7"/>
  <c r="R755" i="7"/>
  <c r="T755" i="7"/>
  <c r="S755" i="7"/>
  <c r="C1075" i="6"/>
  <c r="C1075" i="7"/>
  <c r="M1075" i="7" s="1"/>
  <c r="G755" i="4"/>
  <c r="H755" i="4" s="1"/>
  <c r="E755" i="6"/>
  <c r="F1067" i="5"/>
  <c r="G1067" i="5"/>
  <c r="H1067" i="5"/>
  <c r="E1087" i="4"/>
  <c r="C1088" i="4"/>
  <c r="E756" i="7"/>
  <c r="N756" i="7" s="1"/>
  <c r="F1077" i="3"/>
  <c r="H1076" i="3"/>
  <c r="G1077" i="3"/>
  <c r="I1076" i="3"/>
  <c r="L1067" i="6" l="1"/>
  <c r="L1067" i="7"/>
  <c r="K1067" i="6"/>
  <c r="K1067" i="7"/>
  <c r="J1067" i="6"/>
  <c r="J1067" i="7"/>
  <c r="P1066" i="7"/>
  <c r="D1087" i="6"/>
  <c r="D1087" i="7"/>
  <c r="U755" i="7"/>
  <c r="V755" i="7"/>
  <c r="T756" i="7"/>
  <c r="S756" i="7"/>
  <c r="Q756" i="7"/>
  <c r="R756" i="7"/>
  <c r="C1076" i="6"/>
  <c r="C1076" i="7"/>
  <c r="M1076" i="7" s="1"/>
  <c r="G756" i="4"/>
  <c r="H756" i="4" s="1"/>
  <c r="E756" i="6"/>
  <c r="G1068" i="5"/>
  <c r="F1068" i="5"/>
  <c r="H1068" i="5"/>
  <c r="E1088" i="4"/>
  <c r="C1089" i="4"/>
  <c r="E757" i="7"/>
  <c r="N757" i="7" s="1"/>
  <c r="G1078" i="3"/>
  <c r="H1077" i="3"/>
  <c r="I1077" i="3" s="1"/>
  <c r="F1078" i="3"/>
  <c r="J1068" i="6" l="1"/>
  <c r="J1068" i="7"/>
  <c r="L1068" i="6"/>
  <c r="L1068" i="7"/>
  <c r="K1068" i="6"/>
  <c r="K1068" i="7"/>
  <c r="P1067" i="7"/>
  <c r="D1088" i="6"/>
  <c r="D1088" i="7"/>
  <c r="V756" i="7"/>
  <c r="U756" i="7"/>
  <c r="Q757" i="7"/>
  <c r="R757" i="7"/>
  <c r="S757" i="7"/>
  <c r="T757" i="7"/>
  <c r="C1077" i="6"/>
  <c r="C1077" i="7"/>
  <c r="M1077" i="7" s="1"/>
  <c r="G757" i="4"/>
  <c r="H757" i="4" s="1"/>
  <c r="E757" i="6"/>
  <c r="F1069" i="5"/>
  <c r="G1069" i="5"/>
  <c r="H1069" i="5"/>
  <c r="E1089" i="4"/>
  <c r="C1090" i="4"/>
  <c r="E758" i="7"/>
  <c r="N758" i="7" s="1"/>
  <c r="G1079" i="3"/>
  <c r="F1079" i="3"/>
  <c r="H1078" i="3"/>
  <c r="I1078" i="3" s="1"/>
  <c r="J1069" i="6" l="1"/>
  <c r="J1069" i="7"/>
  <c r="L1069" i="6"/>
  <c r="L1069" i="7"/>
  <c r="P1068" i="7"/>
  <c r="K1069" i="6"/>
  <c r="K1069" i="7"/>
  <c r="D1089" i="6"/>
  <c r="D1089" i="7"/>
  <c r="U757" i="7"/>
  <c r="V757" i="7"/>
  <c r="R758" i="7"/>
  <c r="S758" i="7"/>
  <c r="T758" i="7"/>
  <c r="Q758" i="7"/>
  <c r="C1078" i="6"/>
  <c r="C1078" i="7"/>
  <c r="M1078" i="7" s="1"/>
  <c r="G758" i="4"/>
  <c r="H758" i="4" s="1"/>
  <c r="E758" i="6"/>
  <c r="G1070" i="5"/>
  <c r="F1070" i="5"/>
  <c r="H1070" i="5"/>
  <c r="E1090" i="4"/>
  <c r="C1091" i="4"/>
  <c r="E759" i="7"/>
  <c r="N759" i="7" s="1"/>
  <c r="F1080" i="3"/>
  <c r="H1079" i="3"/>
  <c r="I1079" i="3" s="1"/>
  <c r="G1080" i="3"/>
  <c r="K1070" i="6" l="1"/>
  <c r="K1070" i="7"/>
  <c r="P1069" i="7"/>
  <c r="L1070" i="6"/>
  <c r="L1070" i="7"/>
  <c r="J1070" i="6"/>
  <c r="J1070" i="7"/>
  <c r="V758" i="7"/>
  <c r="U758" i="7"/>
  <c r="D1090" i="6"/>
  <c r="D1090" i="7"/>
  <c r="T759" i="7"/>
  <c r="S759" i="7"/>
  <c r="Q759" i="7"/>
  <c r="R759" i="7"/>
  <c r="C1079" i="6"/>
  <c r="C1079" i="7"/>
  <c r="M1079" i="7" s="1"/>
  <c r="G759" i="4"/>
  <c r="H759" i="4" s="1"/>
  <c r="E759" i="6"/>
  <c r="G1071" i="5"/>
  <c r="F1071" i="5"/>
  <c r="H1071" i="5"/>
  <c r="E1091" i="4"/>
  <c r="C1092" i="4"/>
  <c r="E760" i="7"/>
  <c r="N760" i="7" s="1"/>
  <c r="G1081" i="3"/>
  <c r="F1081" i="3"/>
  <c r="H1080" i="3"/>
  <c r="I1080" i="3" s="1"/>
  <c r="P1070" i="7" l="1"/>
  <c r="L1071" i="6"/>
  <c r="L1071" i="7"/>
  <c r="K1071" i="6"/>
  <c r="K1071" i="7"/>
  <c r="J1071" i="6"/>
  <c r="J1071" i="7"/>
  <c r="D1091" i="6"/>
  <c r="D1091" i="7"/>
  <c r="U759" i="7"/>
  <c r="V759" i="7"/>
  <c r="R760" i="7"/>
  <c r="Q760" i="7"/>
  <c r="T760" i="7"/>
  <c r="S760" i="7"/>
  <c r="C1080" i="6"/>
  <c r="C1080" i="7"/>
  <c r="M1080" i="7" s="1"/>
  <c r="G760" i="4"/>
  <c r="H760" i="4" s="1"/>
  <c r="E760" i="6"/>
  <c r="H1072" i="5"/>
  <c r="G1072" i="5"/>
  <c r="F1072" i="5"/>
  <c r="E1092" i="4"/>
  <c r="C1093" i="4"/>
  <c r="E761" i="7"/>
  <c r="N761" i="7" s="1"/>
  <c r="H1081" i="3"/>
  <c r="I1081" i="3" s="1"/>
  <c r="F1082" i="3"/>
  <c r="G1082" i="3"/>
  <c r="K1072" i="6" l="1"/>
  <c r="K1072" i="7"/>
  <c r="L1072" i="6"/>
  <c r="L1072" i="7"/>
  <c r="P1071" i="7"/>
  <c r="J1072" i="6"/>
  <c r="J1072" i="7"/>
  <c r="U760" i="7"/>
  <c r="V760" i="7"/>
  <c r="D1092" i="6"/>
  <c r="D1092" i="7"/>
  <c r="T761" i="7"/>
  <c r="S761" i="7"/>
  <c r="Q761" i="7"/>
  <c r="R761" i="7"/>
  <c r="C1081" i="6"/>
  <c r="C1081" i="7"/>
  <c r="M1081" i="7" s="1"/>
  <c r="G761" i="4"/>
  <c r="H761" i="4" s="1"/>
  <c r="E761" i="6"/>
  <c r="G1073" i="5"/>
  <c r="F1073" i="5"/>
  <c r="H1073" i="5"/>
  <c r="E1093" i="4"/>
  <c r="C1094" i="4"/>
  <c r="E762" i="7"/>
  <c r="N762" i="7" s="1"/>
  <c r="G1083" i="3"/>
  <c r="H1082" i="3"/>
  <c r="I1082" i="3" s="1"/>
  <c r="F1083" i="3"/>
  <c r="P1072" i="7" l="1"/>
  <c r="L1073" i="6"/>
  <c r="L1073" i="7"/>
  <c r="K1073" i="6"/>
  <c r="K1073" i="7"/>
  <c r="J1073" i="6"/>
  <c r="J1073" i="7"/>
  <c r="D1093" i="6"/>
  <c r="D1093" i="7"/>
  <c r="U761" i="7"/>
  <c r="V761" i="7"/>
  <c r="S762" i="7"/>
  <c r="R762" i="7"/>
  <c r="Q762" i="7"/>
  <c r="T762" i="7"/>
  <c r="C1082" i="6"/>
  <c r="C1082" i="7"/>
  <c r="M1082" i="7" s="1"/>
  <c r="G762" i="4"/>
  <c r="H762" i="4" s="1"/>
  <c r="E762" i="6"/>
  <c r="G1074" i="5"/>
  <c r="F1074" i="5"/>
  <c r="H1074" i="5"/>
  <c r="E1094" i="4"/>
  <c r="C1095" i="4"/>
  <c r="E763" i="7"/>
  <c r="N763" i="7" s="1"/>
  <c r="F1084" i="3"/>
  <c r="H1083" i="3"/>
  <c r="I1083" i="3" s="1"/>
  <c r="G1084" i="3"/>
  <c r="J1074" i="6" l="1"/>
  <c r="J1074" i="7"/>
  <c r="L1074" i="6"/>
  <c r="L1074" i="7"/>
  <c r="K1074" i="6"/>
  <c r="K1074" i="7"/>
  <c r="P1073" i="7"/>
  <c r="D1094" i="6"/>
  <c r="D1094" i="7"/>
  <c r="U762" i="7"/>
  <c r="V762" i="7"/>
  <c r="Q763" i="7"/>
  <c r="S763" i="7"/>
  <c r="R763" i="7"/>
  <c r="T763" i="7"/>
  <c r="C1083" i="6"/>
  <c r="C1083" i="7"/>
  <c r="M1083" i="7" s="1"/>
  <c r="G763" i="4"/>
  <c r="H763" i="4" s="1"/>
  <c r="E763" i="6"/>
  <c r="H1075" i="5"/>
  <c r="F1075" i="5"/>
  <c r="G1075" i="5"/>
  <c r="E1095" i="4"/>
  <c r="C1096" i="4"/>
  <c r="E764" i="7"/>
  <c r="N764" i="7" s="1"/>
  <c r="G1085" i="3"/>
  <c r="F1085" i="3"/>
  <c r="H1084" i="3"/>
  <c r="I1084" i="3" s="1"/>
  <c r="L1075" i="6" l="1"/>
  <c r="L1075" i="7"/>
  <c r="K1075" i="6"/>
  <c r="K1075" i="7"/>
  <c r="J1075" i="6"/>
  <c r="J1075" i="7"/>
  <c r="P1074" i="7"/>
  <c r="V763" i="7"/>
  <c r="U763" i="7"/>
  <c r="D1095" i="6"/>
  <c r="D1095" i="7"/>
  <c r="Q764" i="7"/>
  <c r="T764" i="7"/>
  <c r="S764" i="7"/>
  <c r="R764" i="7"/>
  <c r="C1084" i="6"/>
  <c r="C1084" i="7"/>
  <c r="M1084" i="7" s="1"/>
  <c r="G764" i="4"/>
  <c r="H764" i="4" s="1"/>
  <c r="E764" i="6"/>
  <c r="F1076" i="5"/>
  <c r="H1076" i="5"/>
  <c r="G1076" i="5"/>
  <c r="E1096" i="4"/>
  <c r="C1097" i="4"/>
  <c r="E765" i="7"/>
  <c r="N765" i="7" s="1"/>
  <c r="G1086" i="3"/>
  <c r="H1085" i="3"/>
  <c r="I1085" i="3" s="1"/>
  <c r="F1086" i="3"/>
  <c r="K1076" i="6" l="1"/>
  <c r="K1076" i="7"/>
  <c r="J1076" i="6"/>
  <c r="J1076" i="7"/>
  <c r="L1076" i="6"/>
  <c r="L1076" i="7"/>
  <c r="P1076" i="7" s="1"/>
  <c r="P1075" i="7"/>
  <c r="V764" i="7"/>
  <c r="U764" i="7"/>
  <c r="D1096" i="6"/>
  <c r="D1096" i="7"/>
  <c r="R765" i="7"/>
  <c r="Q765" i="7"/>
  <c r="T765" i="7"/>
  <c r="S765" i="7"/>
  <c r="C1085" i="6"/>
  <c r="C1085" i="7"/>
  <c r="M1085" i="7" s="1"/>
  <c r="G765" i="4"/>
  <c r="H765" i="4" s="1"/>
  <c r="E765" i="6"/>
  <c r="G1077" i="5"/>
  <c r="F1077" i="5"/>
  <c r="H1077" i="5"/>
  <c r="E1097" i="4"/>
  <c r="C1098" i="4"/>
  <c r="E766" i="7"/>
  <c r="N766" i="7" s="1"/>
  <c r="G1087" i="3"/>
  <c r="F1087" i="3"/>
  <c r="H1086" i="3"/>
  <c r="I1086" i="3" s="1"/>
  <c r="K1077" i="6" l="1"/>
  <c r="K1077" i="7"/>
  <c r="L1077" i="6"/>
  <c r="L1077" i="7"/>
  <c r="J1077" i="6"/>
  <c r="J1077" i="7"/>
  <c r="D1097" i="6"/>
  <c r="D1097" i="7"/>
  <c r="V765" i="7"/>
  <c r="U765" i="7"/>
  <c r="R766" i="7"/>
  <c r="S766" i="7"/>
  <c r="T766" i="7"/>
  <c r="Q766" i="7"/>
  <c r="C1086" i="6"/>
  <c r="C1086" i="7"/>
  <c r="M1086" i="7" s="1"/>
  <c r="G766" i="4"/>
  <c r="H766" i="4" s="1"/>
  <c r="E766" i="6"/>
  <c r="H1078" i="5"/>
  <c r="G1078" i="5"/>
  <c r="F1078" i="5"/>
  <c r="E1098" i="4"/>
  <c r="C1099" i="4"/>
  <c r="E767" i="7"/>
  <c r="N767" i="7" s="1"/>
  <c r="F1088" i="3"/>
  <c r="H1087" i="3"/>
  <c r="I1087" i="3" s="1"/>
  <c r="G1088" i="3"/>
  <c r="J1078" i="6" l="1"/>
  <c r="J1078" i="7"/>
  <c r="K1078" i="6"/>
  <c r="K1078" i="7"/>
  <c r="P1077" i="7"/>
  <c r="L1078" i="6"/>
  <c r="L1078" i="7"/>
  <c r="P1078" i="7" s="1"/>
  <c r="D1098" i="6"/>
  <c r="D1098" i="7"/>
  <c r="U766" i="7"/>
  <c r="V766" i="7"/>
  <c r="S767" i="7"/>
  <c r="R767" i="7"/>
  <c r="T767" i="7"/>
  <c r="Q767" i="7"/>
  <c r="C1087" i="6"/>
  <c r="C1087" i="7"/>
  <c r="M1087" i="7" s="1"/>
  <c r="G767" i="4"/>
  <c r="H767" i="4" s="1"/>
  <c r="E767" i="6"/>
  <c r="H1079" i="5"/>
  <c r="G1079" i="5"/>
  <c r="F1079" i="5"/>
  <c r="E1099" i="4"/>
  <c r="C1100" i="4"/>
  <c r="E768" i="7"/>
  <c r="N768" i="7" s="1"/>
  <c r="G1089" i="3"/>
  <c r="H1088" i="3"/>
  <c r="I1088" i="3" s="1"/>
  <c r="F1089" i="3"/>
  <c r="K1079" i="6" l="1"/>
  <c r="K1079" i="7"/>
  <c r="J1079" i="6"/>
  <c r="J1079" i="7"/>
  <c r="L1079" i="6"/>
  <c r="L1079" i="7"/>
  <c r="P1079" i="7" s="1"/>
  <c r="D1099" i="6"/>
  <c r="D1099" i="7"/>
  <c r="U767" i="7"/>
  <c r="V767" i="7"/>
  <c r="T768" i="7"/>
  <c r="R768" i="7"/>
  <c r="S768" i="7"/>
  <c r="Q768" i="7"/>
  <c r="C1088" i="6"/>
  <c r="C1088" i="7"/>
  <c r="M1088" i="7" s="1"/>
  <c r="G768" i="4"/>
  <c r="H768" i="4" s="1"/>
  <c r="E768" i="6"/>
  <c r="G1080" i="5"/>
  <c r="F1080" i="5"/>
  <c r="H1080" i="5"/>
  <c r="E1100" i="4"/>
  <c r="C1101" i="4"/>
  <c r="E769" i="7"/>
  <c r="N769" i="7" s="1"/>
  <c r="F1090" i="3"/>
  <c r="H1089" i="3"/>
  <c r="I1089" i="3" s="1"/>
  <c r="G1090" i="3"/>
  <c r="J1080" i="6" l="1"/>
  <c r="J1080" i="7"/>
  <c r="L1080" i="6"/>
  <c r="L1080" i="7"/>
  <c r="K1080" i="6"/>
  <c r="K1080" i="7"/>
  <c r="D1100" i="6"/>
  <c r="D1100" i="7"/>
  <c r="U768" i="7"/>
  <c r="V768" i="7"/>
  <c r="R769" i="7"/>
  <c r="Q769" i="7"/>
  <c r="T769" i="7"/>
  <c r="S769" i="7"/>
  <c r="C1089" i="6"/>
  <c r="C1089" i="7"/>
  <c r="M1089" i="7" s="1"/>
  <c r="G769" i="4"/>
  <c r="H769" i="4" s="1"/>
  <c r="E769" i="6"/>
  <c r="H1081" i="5"/>
  <c r="G1081" i="5"/>
  <c r="F1081" i="5"/>
  <c r="E1101" i="4"/>
  <c r="C1102" i="4"/>
  <c r="E770" i="7"/>
  <c r="N770" i="7" s="1"/>
  <c r="G1091" i="3"/>
  <c r="F1091" i="3"/>
  <c r="H1090" i="3"/>
  <c r="I1090" i="3" s="1"/>
  <c r="L1081" i="6" l="1"/>
  <c r="L1081" i="7"/>
  <c r="J1081" i="6"/>
  <c r="J1081" i="7"/>
  <c r="K1081" i="6"/>
  <c r="K1081" i="7"/>
  <c r="P1080" i="7"/>
  <c r="D1101" i="6"/>
  <c r="D1101" i="7"/>
  <c r="V769" i="7"/>
  <c r="U769" i="7"/>
  <c r="T770" i="7"/>
  <c r="R770" i="7"/>
  <c r="S770" i="7"/>
  <c r="Q770" i="7"/>
  <c r="C1090" i="6"/>
  <c r="C1090" i="7"/>
  <c r="M1090" i="7" s="1"/>
  <c r="G770" i="4"/>
  <c r="H770" i="4" s="1"/>
  <c r="E770" i="6"/>
  <c r="H1082" i="5"/>
  <c r="G1082" i="5"/>
  <c r="F1082" i="5"/>
  <c r="E1102" i="4"/>
  <c r="C1103" i="4"/>
  <c r="E771" i="7"/>
  <c r="N771" i="7" s="1"/>
  <c r="F1092" i="3"/>
  <c r="H1091" i="3"/>
  <c r="I1091" i="3" s="1"/>
  <c r="G1092" i="3"/>
  <c r="L1082" i="6" l="1"/>
  <c r="L1082" i="7"/>
  <c r="K1082" i="6"/>
  <c r="K1082" i="7"/>
  <c r="P1081" i="7"/>
  <c r="J1082" i="6"/>
  <c r="J1082" i="7"/>
  <c r="S771" i="7"/>
  <c r="T771" i="7"/>
  <c r="Q771" i="7"/>
  <c r="R771" i="7"/>
  <c r="D1102" i="6"/>
  <c r="D1102" i="7"/>
  <c r="V770" i="7"/>
  <c r="U770" i="7"/>
  <c r="C1091" i="6"/>
  <c r="C1091" i="7"/>
  <c r="M1091" i="7" s="1"/>
  <c r="G771" i="4"/>
  <c r="H771" i="4" s="1"/>
  <c r="E771" i="6"/>
  <c r="G1083" i="5"/>
  <c r="F1083" i="5"/>
  <c r="H1083" i="5"/>
  <c r="E1103" i="4"/>
  <c r="C1104" i="4"/>
  <c r="E772" i="7"/>
  <c r="N772" i="7" s="1"/>
  <c r="G1093" i="3"/>
  <c r="H1092" i="3"/>
  <c r="I1092" i="3" s="1"/>
  <c r="F1093" i="3"/>
  <c r="J1083" i="6" l="1"/>
  <c r="J1083" i="7"/>
  <c r="L1083" i="6"/>
  <c r="L1083" i="7"/>
  <c r="P1082" i="7"/>
  <c r="K1083" i="6"/>
  <c r="K1083" i="7"/>
  <c r="U771" i="7"/>
  <c r="V771" i="7"/>
  <c r="D1103" i="6"/>
  <c r="D1103" i="7"/>
  <c r="R772" i="7"/>
  <c r="S772" i="7"/>
  <c r="T772" i="7"/>
  <c r="Q772" i="7"/>
  <c r="C1092" i="6"/>
  <c r="C1092" i="7"/>
  <c r="M1092" i="7" s="1"/>
  <c r="G772" i="4"/>
  <c r="H772" i="4" s="1"/>
  <c r="E772" i="6"/>
  <c r="H1084" i="5"/>
  <c r="G1084" i="5"/>
  <c r="F1084" i="5"/>
  <c r="E1104" i="4"/>
  <c r="C1105" i="4"/>
  <c r="E773" i="7"/>
  <c r="N773" i="7" s="1"/>
  <c r="F1094" i="3"/>
  <c r="H1093" i="3"/>
  <c r="G1094" i="3"/>
  <c r="I1093" i="3"/>
  <c r="K1084" i="6" l="1"/>
  <c r="K1084" i="7"/>
  <c r="P1083" i="7"/>
  <c r="J1084" i="6"/>
  <c r="J1084" i="7"/>
  <c r="L1084" i="6"/>
  <c r="L1084" i="7"/>
  <c r="P1084" i="7" s="1"/>
  <c r="D1104" i="6"/>
  <c r="D1104" i="7"/>
  <c r="U772" i="7"/>
  <c r="V772" i="7"/>
  <c r="T773" i="7"/>
  <c r="Q773" i="7"/>
  <c r="R773" i="7"/>
  <c r="S773" i="7"/>
  <c r="C1093" i="6"/>
  <c r="C1093" i="7"/>
  <c r="M1093" i="7" s="1"/>
  <c r="G773" i="4"/>
  <c r="H773" i="4" s="1"/>
  <c r="E773" i="6"/>
  <c r="H1085" i="5"/>
  <c r="G1085" i="5"/>
  <c r="F1085" i="5"/>
  <c r="E1105" i="4"/>
  <c r="C1106" i="4"/>
  <c r="E774" i="7"/>
  <c r="N774" i="7" s="1"/>
  <c r="G1095" i="3"/>
  <c r="H1094" i="3"/>
  <c r="I1094" i="3" s="1"/>
  <c r="F1095" i="3"/>
  <c r="J1085" i="6" l="1"/>
  <c r="J1085" i="7"/>
  <c r="K1085" i="6"/>
  <c r="K1085" i="7"/>
  <c r="L1085" i="6"/>
  <c r="L1085" i="7"/>
  <c r="D1105" i="6"/>
  <c r="D1105" i="7"/>
  <c r="U773" i="7"/>
  <c r="V773" i="7"/>
  <c r="S774" i="7"/>
  <c r="Q774" i="7"/>
  <c r="R774" i="7"/>
  <c r="T774" i="7"/>
  <c r="C1094" i="6"/>
  <c r="C1094" i="7"/>
  <c r="M1094" i="7" s="1"/>
  <c r="G774" i="4"/>
  <c r="H774" i="4" s="1"/>
  <c r="E774" i="6"/>
  <c r="G1086" i="5"/>
  <c r="F1086" i="5"/>
  <c r="H1086" i="5"/>
  <c r="E1106" i="4"/>
  <c r="C1107" i="4"/>
  <c r="E775" i="7"/>
  <c r="N775" i="7" s="1"/>
  <c r="F1096" i="3"/>
  <c r="H1095" i="3"/>
  <c r="I1095" i="3" s="1"/>
  <c r="G1096" i="3"/>
  <c r="P1085" i="7" l="1"/>
  <c r="L1086" i="6"/>
  <c r="L1086" i="7"/>
  <c r="K1086" i="6"/>
  <c r="K1086" i="7"/>
  <c r="J1086" i="6"/>
  <c r="J1086" i="7"/>
  <c r="D1106" i="6"/>
  <c r="D1106" i="7"/>
  <c r="U774" i="7"/>
  <c r="V774" i="7"/>
  <c r="Q775" i="7"/>
  <c r="S775" i="7"/>
  <c r="T775" i="7"/>
  <c r="R775" i="7"/>
  <c r="C1095" i="6"/>
  <c r="C1095" i="7"/>
  <c r="M1095" i="7" s="1"/>
  <c r="G775" i="4"/>
  <c r="H775" i="4" s="1"/>
  <c r="E775" i="6"/>
  <c r="F1087" i="5"/>
  <c r="H1087" i="5"/>
  <c r="G1087" i="5"/>
  <c r="E1107" i="4"/>
  <c r="C1108" i="4"/>
  <c r="E776" i="7"/>
  <c r="N776" i="7" s="1"/>
  <c r="G1097" i="3"/>
  <c r="H1096" i="3"/>
  <c r="I1096" i="3" s="1"/>
  <c r="F1097" i="3"/>
  <c r="K1087" i="6" l="1"/>
  <c r="K1087" i="7"/>
  <c r="P1086" i="7"/>
  <c r="L1087" i="6"/>
  <c r="L1087" i="7"/>
  <c r="J1087" i="6"/>
  <c r="J1087" i="7"/>
  <c r="U775" i="7"/>
  <c r="V775" i="7"/>
  <c r="D1107" i="6"/>
  <c r="D1107" i="7"/>
  <c r="R776" i="7"/>
  <c r="T776" i="7"/>
  <c r="Q776" i="7"/>
  <c r="S776" i="7"/>
  <c r="C1096" i="6"/>
  <c r="C1096" i="7"/>
  <c r="M1096" i="7" s="1"/>
  <c r="G776" i="4"/>
  <c r="H776" i="4" s="1"/>
  <c r="E776" i="6"/>
  <c r="H1088" i="5"/>
  <c r="F1088" i="5"/>
  <c r="G1088" i="5"/>
  <c r="E1108" i="4"/>
  <c r="C1109" i="4"/>
  <c r="E777" i="7"/>
  <c r="N777" i="7" s="1"/>
  <c r="G1098" i="3"/>
  <c r="F1098" i="3"/>
  <c r="H1097" i="3"/>
  <c r="I1097" i="3" s="1"/>
  <c r="K1088" i="6" l="1"/>
  <c r="K1088" i="7"/>
  <c r="J1088" i="6"/>
  <c r="J1088" i="7"/>
  <c r="L1088" i="6"/>
  <c r="L1088" i="7"/>
  <c r="P1088" i="7" s="1"/>
  <c r="P1087" i="7"/>
  <c r="D1108" i="6"/>
  <c r="D1108" i="7"/>
  <c r="V776" i="7"/>
  <c r="U776" i="7"/>
  <c r="R777" i="7"/>
  <c r="Q777" i="7"/>
  <c r="T777" i="7"/>
  <c r="S777" i="7"/>
  <c r="C1097" i="6"/>
  <c r="C1097" i="7"/>
  <c r="M1097" i="7" s="1"/>
  <c r="G777" i="4"/>
  <c r="H777" i="4" s="1"/>
  <c r="E777" i="6"/>
  <c r="G1089" i="5"/>
  <c r="F1089" i="5"/>
  <c r="H1089" i="5"/>
  <c r="E1109" i="4"/>
  <c r="C1110" i="4"/>
  <c r="E778" i="7"/>
  <c r="N778" i="7" s="1"/>
  <c r="F1099" i="3"/>
  <c r="H1098" i="3"/>
  <c r="I1098" i="3" s="1"/>
  <c r="G1099" i="3"/>
  <c r="L1089" i="6" l="1"/>
  <c r="L1089" i="7"/>
  <c r="J1089" i="6"/>
  <c r="J1089" i="7"/>
  <c r="K1089" i="6"/>
  <c r="K1089" i="7"/>
  <c r="V777" i="7"/>
  <c r="U777" i="7"/>
  <c r="D1109" i="6"/>
  <c r="D1109" i="7"/>
  <c r="R778" i="7"/>
  <c r="T778" i="7"/>
  <c r="Q778" i="7"/>
  <c r="S778" i="7"/>
  <c r="C1098" i="6"/>
  <c r="C1098" i="7"/>
  <c r="M1098" i="7" s="1"/>
  <c r="G778" i="4"/>
  <c r="H778" i="4" s="1"/>
  <c r="E778" i="6"/>
  <c r="H1090" i="5"/>
  <c r="G1090" i="5"/>
  <c r="F1090" i="5"/>
  <c r="E1110" i="4"/>
  <c r="C1111" i="4"/>
  <c r="E779" i="7"/>
  <c r="N779" i="7" s="1"/>
  <c r="G1100" i="3"/>
  <c r="F1100" i="3"/>
  <c r="H1099" i="3"/>
  <c r="I1099" i="3" s="1"/>
  <c r="L1090" i="6" l="1"/>
  <c r="L1090" i="7"/>
  <c r="K1090" i="6"/>
  <c r="K1090" i="7"/>
  <c r="P1089" i="7"/>
  <c r="J1090" i="6"/>
  <c r="J1090" i="7"/>
  <c r="D1110" i="6"/>
  <c r="D1110" i="7"/>
  <c r="V778" i="7"/>
  <c r="U778" i="7"/>
  <c r="S779" i="7"/>
  <c r="R779" i="7"/>
  <c r="T779" i="7"/>
  <c r="Q779" i="7"/>
  <c r="C1099" i="6"/>
  <c r="C1099" i="7"/>
  <c r="M1099" i="7" s="1"/>
  <c r="G779" i="4"/>
  <c r="H779" i="4" s="1"/>
  <c r="E779" i="6"/>
  <c r="H1091" i="5"/>
  <c r="G1091" i="5"/>
  <c r="F1091" i="5"/>
  <c r="E1111" i="4"/>
  <c r="C1112" i="4"/>
  <c r="E780" i="7"/>
  <c r="N780" i="7" s="1"/>
  <c r="G1101" i="3"/>
  <c r="H1100" i="3"/>
  <c r="I1100" i="3" s="1"/>
  <c r="F1101" i="3"/>
  <c r="K1091" i="6" l="1"/>
  <c r="K1091" i="7"/>
  <c r="L1091" i="6"/>
  <c r="L1091" i="7"/>
  <c r="P1090" i="7"/>
  <c r="J1091" i="6"/>
  <c r="J1091" i="7"/>
  <c r="V779" i="7"/>
  <c r="U779" i="7"/>
  <c r="D1111" i="6"/>
  <c r="D1111" i="7"/>
  <c r="Q780" i="7"/>
  <c r="T780" i="7"/>
  <c r="R780" i="7"/>
  <c r="S780" i="7"/>
  <c r="C1100" i="6"/>
  <c r="C1100" i="7"/>
  <c r="M1100" i="7" s="1"/>
  <c r="G780" i="4"/>
  <c r="H780" i="4" s="1"/>
  <c r="E780" i="6"/>
  <c r="G1092" i="5"/>
  <c r="F1092" i="5"/>
  <c r="H1092" i="5"/>
  <c r="E1112" i="4"/>
  <c r="C1113" i="4"/>
  <c r="E781" i="7"/>
  <c r="N781" i="7" s="1"/>
  <c r="F1102" i="3"/>
  <c r="H1101" i="3"/>
  <c r="I1101" i="3"/>
  <c r="G1102" i="3"/>
  <c r="L1092" i="6" l="1"/>
  <c r="L1092" i="7"/>
  <c r="K1092" i="6"/>
  <c r="K1092" i="7"/>
  <c r="J1092" i="6"/>
  <c r="J1092" i="7"/>
  <c r="P1091" i="7"/>
  <c r="V780" i="7"/>
  <c r="U780" i="7"/>
  <c r="D1112" i="6"/>
  <c r="D1112" i="7"/>
  <c r="Q781" i="7"/>
  <c r="S781" i="7"/>
  <c r="R781" i="7"/>
  <c r="T781" i="7"/>
  <c r="C1101" i="6"/>
  <c r="C1101" i="7"/>
  <c r="M1101" i="7" s="1"/>
  <c r="G781" i="4"/>
  <c r="H781" i="4" s="1"/>
  <c r="E781" i="6"/>
  <c r="H1093" i="5"/>
  <c r="G1093" i="5"/>
  <c r="F1093" i="5"/>
  <c r="E1113" i="4"/>
  <c r="C1114" i="4"/>
  <c r="E782" i="7"/>
  <c r="N782" i="7" s="1"/>
  <c r="G1103" i="3"/>
  <c r="H1102" i="3"/>
  <c r="I1102" i="3" s="1"/>
  <c r="F1103" i="3"/>
  <c r="K1093" i="6" l="1"/>
  <c r="K1093" i="7"/>
  <c r="L1093" i="6"/>
  <c r="L1093" i="7"/>
  <c r="P1092" i="7"/>
  <c r="J1093" i="6"/>
  <c r="J1093" i="7"/>
  <c r="V781" i="7"/>
  <c r="U781" i="7"/>
  <c r="D1113" i="6"/>
  <c r="D1113" i="7"/>
  <c r="Q782" i="7"/>
  <c r="R782" i="7"/>
  <c r="S782" i="7"/>
  <c r="T782" i="7"/>
  <c r="C1102" i="6"/>
  <c r="C1102" i="7"/>
  <c r="M1102" i="7" s="1"/>
  <c r="G782" i="4"/>
  <c r="H782" i="4" s="1"/>
  <c r="E782" i="6"/>
  <c r="F1094" i="5"/>
  <c r="H1094" i="5"/>
  <c r="G1094" i="5"/>
  <c r="E1114" i="4"/>
  <c r="C1115" i="4"/>
  <c r="E783" i="7"/>
  <c r="N783" i="7" s="1"/>
  <c r="F1104" i="3"/>
  <c r="H1103" i="3"/>
  <c r="I1103" i="3"/>
  <c r="G1104" i="3"/>
  <c r="L1094" i="6" l="1"/>
  <c r="L1094" i="7"/>
  <c r="K1094" i="6"/>
  <c r="K1094" i="7"/>
  <c r="J1094" i="6"/>
  <c r="J1094" i="7"/>
  <c r="P1093" i="7"/>
  <c r="D1114" i="6"/>
  <c r="D1114" i="7"/>
  <c r="U782" i="7"/>
  <c r="V782" i="7"/>
  <c r="R783" i="7"/>
  <c r="S783" i="7"/>
  <c r="T783" i="7"/>
  <c r="Q783" i="7"/>
  <c r="C1103" i="6"/>
  <c r="C1103" i="7"/>
  <c r="M1103" i="7" s="1"/>
  <c r="G783" i="4"/>
  <c r="H783" i="4" s="1"/>
  <c r="E783" i="6"/>
  <c r="G1095" i="5"/>
  <c r="F1095" i="5"/>
  <c r="H1095" i="5"/>
  <c r="E1115" i="4"/>
  <c r="C1116" i="4"/>
  <c r="E784" i="7"/>
  <c r="N784" i="7" s="1"/>
  <c r="G1105" i="3"/>
  <c r="F1105" i="3"/>
  <c r="H1104" i="3"/>
  <c r="I1104" i="3" s="1"/>
  <c r="L1095" i="6" l="1"/>
  <c r="L1095" i="7"/>
  <c r="K1095" i="6"/>
  <c r="K1095" i="7"/>
  <c r="J1095" i="6"/>
  <c r="J1095" i="7"/>
  <c r="P1094" i="7"/>
  <c r="D1115" i="6"/>
  <c r="D1115" i="7"/>
  <c r="V783" i="7"/>
  <c r="U783" i="7"/>
  <c r="T784" i="7"/>
  <c r="Q784" i="7"/>
  <c r="R784" i="7"/>
  <c r="S784" i="7"/>
  <c r="C1104" i="6"/>
  <c r="C1104" i="7"/>
  <c r="M1104" i="7" s="1"/>
  <c r="G784" i="4"/>
  <c r="H784" i="4" s="1"/>
  <c r="E784" i="6"/>
  <c r="H1096" i="5"/>
  <c r="G1096" i="5"/>
  <c r="F1096" i="5"/>
  <c r="E1116" i="4"/>
  <c r="C1117" i="4"/>
  <c r="E785" i="7"/>
  <c r="N785" i="7" s="1"/>
  <c r="H1105" i="3"/>
  <c r="F1106" i="3"/>
  <c r="G1106" i="3"/>
  <c r="I1105" i="3"/>
  <c r="L1096" i="6" l="1"/>
  <c r="L1096" i="7"/>
  <c r="K1096" i="6"/>
  <c r="K1096" i="7"/>
  <c r="P1095" i="7"/>
  <c r="J1096" i="6"/>
  <c r="J1096" i="7"/>
  <c r="D1116" i="6"/>
  <c r="D1116" i="7"/>
  <c r="V784" i="7"/>
  <c r="U784" i="7"/>
  <c r="T785" i="7"/>
  <c r="Q785" i="7"/>
  <c r="R785" i="7"/>
  <c r="S785" i="7"/>
  <c r="C1105" i="6"/>
  <c r="C1105" i="7"/>
  <c r="M1105" i="7" s="1"/>
  <c r="G785" i="4"/>
  <c r="H785" i="4" s="1"/>
  <c r="E785" i="6"/>
  <c r="H1097" i="5"/>
  <c r="G1097" i="5"/>
  <c r="F1097" i="5"/>
  <c r="E1117" i="4"/>
  <c r="C1118" i="4"/>
  <c r="E786" i="7"/>
  <c r="N786" i="7" s="1"/>
  <c r="H1106" i="3"/>
  <c r="F1107" i="3"/>
  <c r="G1107" i="3"/>
  <c r="I1106" i="3"/>
  <c r="K1097" i="6" l="1"/>
  <c r="K1097" i="7"/>
  <c r="L1097" i="6"/>
  <c r="L1097" i="7"/>
  <c r="P1096" i="7"/>
  <c r="J1097" i="6"/>
  <c r="J1097" i="7"/>
  <c r="U785" i="7"/>
  <c r="V785" i="7"/>
  <c r="D1117" i="6"/>
  <c r="D1117" i="7"/>
  <c r="T786" i="7"/>
  <c r="Q786" i="7"/>
  <c r="S786" i="7"/>
  <c r="R786" i="7"/>
  <c r="C1106" i="6"/>
  <c r="C1106" i="7"/>
  <c r="M1106" i="7" s="1"/>
  <c r="G786" i="4"/>
  <c r="H786" i="4" s="1"/>
  <c r="E786" i="6"/>
  <c r="G1098" i="5"/>
  <c r="F1098" i="5"/>
  <c r="H1098" i="5"/>
  <c r="E1118" i="4"/>
  <c r="C1119" i="4"/>
  <c r="E787" i="7"/>
  <c r="N787" i="7" s="1"/>
  <c r="F1108" i="3"/>
  <c r="H1107" i="3"/>
  <c r="I1107" i="3" s="1"/>
  <c r="G1108" i="3"/>
  <c r="J1098" i="6" l="1"/>
  <c r="J1098" i="7"/>
  <c r="P1097" i="7"/>
  <c r="L1098" i="6"/>
  <c r="L1098" i="7"/>
  <c r="K1098" i="6"/>
  <c r="K1098" i="7"/>
  <c r="D1118" i="6"/>
  <c r="D1118" i="7"/>
  <c r="U786" i="7"/>
  <c r="V786" i="7"/>
  <c r="Q787" i="7"/>
  <c r="R787" i="7"/>
  <c r="S787" i="7"/>
  <c r="T787" i="7"/>
  <c r="C1107" i="6"/>
  <c r="C1107" i="7"/>
  <c r="M1107" i="7" s="1"/>
  <c r="G787" i="4"/>
  <c r="H787" i="4" s="1"/>
  <c r="E787" i="6"/>
  <c r="G1099" i="5"/>
  <c r="F1099" i="5"/>
  <c r="H1099" i="5"/>
  <c r="E1119" i="4"/>
  <c r="C1120" i="4"/>
  <c r="E788" i="7"/>
  <c r="N788" i="7" s="1"/>
  <c r="G1109" i="3"/>
  <c r="F1109" i="3"/>
  <c r="H1108" i="3"/>
  <c r="I1108" i="3" s="1"/>
  <c r="J1099" i="6" l="1"/>
  <c r="J1099" i="7"/>
  <c r="L1099" i="6"/>
  <c r="L1099" i="7"/>
  <c r="K1099" i="6"/>
  <c r="K1099" i="7"/>
  <c r="P1098" i="7"/>
  <c r="U787" i="7"/>
  <c r="V787" i="7"/>
  <c r="D1119" i="6"/>
  <c r="D1119" i="7"/>
  <c r="Q788" i="7"/>
  <c r="T788" i="7"/>
  <c r="S788" i="7"/>
  <c r="R788" i="7"/>
  <c r="C1108" i="6"/>
  <c r="C1108" i="7"/>
  <c r="M1108" i="7" s="1"/>
  <c r="G788" i="4"/>
  <c r="H788" i="4" s="1"/>
  <c r="E788" i="6"/>
  <c r="H1100" i="5"/>
  <c r="G1100" i="5"/>
  <c r="F1100" i="5"/>
  <c r="E1120" i="4"/>
  <c r="C1121" i="4"/>
  <c r="E789" i="7"/>
  <c r="N789" i="7" s="1"/>
  <c r="H1109" i="3"/>
  <c r="F1110" i="3"/>
  <c r="G1110" i="3"/>
  <c r="I1109" i="3"/>
  <c r="K1100" i="6" l="1"/>
  <c r="K1100" i="7"/>
  <c r="L1100" i="6"/>
  <c r="L1100" i="7"/>
  <c r="P1099" i="7"/>
  <c r="J1100" i="6"/>
  <c r="J1100" i="7"/>
  <c r="D1120" i="6"/>
  <c r="D1120" i="7"/>
  <c r="U788" i="7"/>
  <c r="V788" i="7"/>
  <c r="S789" i="7"/>
  <c r="R789" i="7"/>
  <c r="Q789" i="7"/>
  <c r="T789" i="7"/>
  <c r="C1109" i="6"/>
  <c r="C1109" i="7"/>
  <c r="M1109" i="7" s="1"/>
  <c r="G789" i="4"/>
  <c r="H789" i="4" s="1"/>
  <c r="E789" i="6"/>
  <c r="G1101" i="5"/>
  <c r="F1101" i="5"/>
  <c r="H1101" i="5"/>
  <c r="E1121" i="4"/>
  <c r="C1122" i="4"/>
  <c r="E790" i="7"/>
  <c r="N790" i="7" s="1"/>
  <c r="G1111" i="3"/>
  <c r="H1110" i="3"/>
  <c r="I1110" i="3" s="1"/>
  <c r="F1111" i="3"/>
  <c r="K1101" i="6" l="1"/>
  <c r="K1101" i="7"/>
  <c r="L1101" i="6"/>
  <c r="L1101" i="7"/>
  <c r="J1101" i="6"/>
  <c r="J1101" i="7"/>
  <c r="P1100" i="7"/>
  <c r="D1121" i="6"/>
  <c r="D1121" i="7"/>
  <c r="U789" i="7"/>
  <c r="V789" i="7"/>
  <c r="Q790" i="7"/>
  <c r="T790" i="7"/>
  <c r="R790" i="7"/>
  <c r="S790" i="7"/>
  <c r="C1110" i="6"/>
  <c r="C1110" i="7"/>
  <c r="M1110" i="7" s="1"/>
  <c r="G790" i="4"/>
  <c r="H790" i="4" s="1"/>
  <c r="E790" i="6"/>
  <c r="H1102" i="5"/>
  <c r="G1102" i="5"/>
  <c r="F1102" i="5"/>
  <c r="E1122" i="4"/>
  <c r="C1123" i="4"/>
  <c r="E791" i="7"/>
  <c r="N791" i="7" s="1"/>
  <c r="H1111" i="3"/>
  <c r="F1112" i="3"/>
  <c r="I1111" i="3"/>
  <c r="G1112" i="3"/>
  <c r="J1102" i="6" l="1"/>
  <c r="J1102" i="7"/>
  <c r="K1102" i="6"/>
  <c r="K1102" i="7"/>
  <c r="L1102" i="6"/>
  <c r="L1102" i="7"/>
  <c r="P1101" i="7"/>
  <c r="U790" i="7"/>
  <c r="V790" i="7"/>
  <c r="D1122" i="6"/>
  <c r="D1122" i="7"/>
  <c r="Q791" i="7"/>
  <c r="T791" i="7"/>
  <c r="R791" i="7"/>
  <c r="S791" i="7"/>
  <c r="C1111" i="6"/>
  <c r="C1111" i="7"/>
  <c r="M1111" i="7" s="1"/>
  <c r="G791" i="4"/>
  <c r="H791" i="4" s="1"/>
  <c r="E791" i="6"/>
  <c r="H1103" i="5"/>
  <c r="G1103" i="5"/>
  <c r="F1103" i="5"/>
  <c r="E1123" i="4"/>
  <c r="C1124" i="4"/>
  <c r="E792" i="7"/>
  <c r="N792" i="7" s="1"/>
  <c r="F1113" i="3"/>
  <c r="H1112" i="3"/>
  <c r="G1113" i="3"/>
  <c r="I1112" i="3"/>
  <c r="P1102" i="7" l="1"/>
  <c r="K1103" i="6"/>
  <c r="K1103" i="7"/>
  <c r="L1103" i="6"/>
  <c r="L1103" i="7"/>
  <c r="J1103" i="6"/>
  <c r="J1103" i="7"/>
  <c r="D1123" i="6"/>
  <c r="D1123" i="7"/>
  <c r="U791" i="7"/>
  <c r="V791" i="7"/>
  <c r="S792" i="7"/>
  <c r="Q792" i="7"/>
  <c r="T792" i="7"/>
  <c r="R792" i="7"/>
  <c r="C1112" i="6"/>
  <c r="C1112" i="7"/>
  <c r="M1112" i="7" s="1"/>
  <c r="G792" i="4"/>
  <c r="H792" i="4" s="1"/>
  <c r="E792" i="6"/>
  <c r="G1104" i="5"/>
  <c r="F1104" i="5"/>
  <c r="H1104" i="5"/>
  <c r="E1124" i="4"/>
  <c r="C1125" i="4"/>
  <c r="E793" i="7"/>
  <c r="N793" i="7" s="1"/>
  <c r="G1114" i="3"/>
  <c r="F1114" i="3"/>
  <c r="H1113" i="3"/>
  <c r="I1113" i="3" s="1"/>
  <c r="J1104" i="6" l="1"/>
  <c r="J1104" i="7"/>
  <c r="L1104" i="6"/>
  <c r="L1104" i="7"/>
  <c r="K1104" i="6"/>
  <c r="K1104" i="7"/>
  <c r="P1103" i="7"/>
  <c r="U792" i="7"/>
  <c r="V792" i="7"/>
  <c r="D1124" i="6"/>
  <c r="D1124" i="7"/>
  <c r="R793" i="7"/>
  <c r="Q793" i="7"/>
  <c r="S793" i="7"/>
  <c r="T793" i="7"/>
  <c r="C1113" i="6"/>
  <c r="C1113" i="7"/>
  <c r="M1113" i="7" s="1"/>
  <c r="G793" i="4"/>
  <c r="H793" i="4" s="1"/>
  <c r="E793" i="6"/>
  <c r="F1105" i="5"/>
  <c r="H1105" i="5"/>
  <c r="G1105" i="5"/>
  <c r="E1125" i="4"/>
  <c r="C1126" i="4"/>
  <c r="E794" i="7"/>
  <c r="N794" i="7" s="1"/>
  <c r="F1115" i="3"/>
  <c r="H1114" i="3"/>
  <c r="I1114" i="3" s="1"/>
  <c r="G1115" i="3"/>
  <c r="K1105" i="6" l="1"/>
  <c r="K1105" i="7"/>
  <c r="P1104" i="7"/>
  <c r="L1105" i="6"/>
  <c r="L1105" i="7"/>
  <c r="J1105" i="6"/>
  <c r="J1105" i="7"/>
  <c r="U793" i="7"/>
  <c r="V793" i="7"/>
  <c r="D1125" i="6"/>
  <c r="D1125" i="7"/>
  <c r="Q794" i="7"/>
  <c r="T794" i="7"/>
  <c r="S794" i="7"/>
  <c r="R794" i="7"/>
  <c r="C1114" i="6"/>
  <c r="C1114" i="7"/>
  <c r="M1114" i="7" s="1"/>
  <c r="G794" i="4"/>
  <c r="H794" i="4" s="1"/>
  <c r="E794" i="6"/>
  <c r="H1106" i="5"/>
  <c r="G1106" i="5"/>
  <c r="F1106" i="5"/>
  <c r="E1126" i="4"/>
  <c r="C1127" i="4"/>
  <c r="E795" i="7"/>
  <c r="N795" i="7" s="1"/>
  <c r="G1116" i="3"/>
  <c r="H1115" i="3"/>
  <c r="I1115" i="3" s="1"/>
  <c r="F1116" i="3"/>
  <c r="J1106" i="6" l="1"/>
  <c r="J1106" i="7"/>
  <c r="L1106" i="6"/>
  <c r="L1106" i="7"/>
  <c r="K1106" i="6"/>
  <c r="K1106" i="7"/>
  <c r="P1105" i="7"/>
  <c r="U794" i="7"/>
  <c r="V794" i="7"/>
  <c r="D1126" i="6"/>
  <c r="D1126" i="7"/>
  <c r="R795" i="7"/>
  <c r="T795" i="7"/>
  <c r="Q795" i="7"/>
  <c r="S795" i="7"/>
  <c r="C1115" i="6"/>
  <c r="C1115" i="7"/>
  <c r="M1115" i="7" s="1"/>
  <c r="G795" i="4"/>
  <c r="H795" i="4" s="1"/>
  <c r="E795" i="6"/>
  <c r="G1107" i="5"/>
  <c r="F1107" i="5"/>
  <c r="H1107" i="5"/>
  <c r="E1127" i="4"/>
  <c r="C1128" i="4"/>
  <c r="E796" i="7"/>
  <c r="N796" i="7" s="1"/>
  <c r="H1116" i="3"/>
  <c r="F1117" i="3"/>
  <c r="I1116" i="3"/>
  <c r="G1117" i="3"/>
  <c r="J1107" i="6" l="1"/>
  <c r="J1107" i="7"/>
  <c r="K1107" i="6"/>
  <c r="K1107" i="7"/>
  <c r="L1107" i="6"/>
  <c r="L1107" i="7"/>
  <c r="P1107" i="7" s="1"/>
  <c r="P1106" i="7"/>
  <c r="D1127" i="6"/>
  <c r="D1127" i="7"/>
  <c r="V795" i="7"/>
  <c r="U795" i="7"/>
  <c r="T796" i="7"/>
  <c r="Q796" i="7"/>
  <c r="R796" i="7"/>
  <c r="S796" i="7"/>
  <c r="C1116" i="6"/>
  <c r="C1116" i="7"/>
  <c r="M1116" i="7" s="1"/>
  <c r="G796" i="4"/>
  <c r="H796" i="4" s="1"/>
  <c r="E796" i="6"/>
  <c r="H1108" i="5"/>
  <c r="G1108" i="5"/>
  <c r="F1108" i="5"/>
  <c r="E1128" i="4"/>
  <c r="C1129" i="4"/>
  <c r="E797" i="7"/>
  <c r="N797" i="7" s="1"/>
  <c r="F1118" i="3"/>
  <c r="H1117" i="3"/>
  <c r="G1118" i="3"/>
  <c r="I1117" i="3"/>
  <c r="K1108" i="6" l="1"/>
  <c r="K1108" i="7"/>
  <c r="L1108" i="6"/>
  <c r="L1108" i="7"/>
  <c r="J1108" i="6"/>
  <c r="J1108" i="7"/>
  <c r="V796" i="7"/>
  <c r="U796" i="7"/>
  <c r="D1128" i="6"/>
  <c r="D1128" i="7"/>
  <c r="S797" i="7"/>
  <c r="Q797" i="7"/>
  <c r="R797" i="7"/>
  <c r="T797" i="7"/>
  <c r="C1117" i="6"/>
  <c r="C1117" i="7"/>
  <c r="M1117" i="7" s="1"/>
  <c r="G797" i="4"/>
  <c r="H797" i="4" s="1"/>
  <c r="E797" i="6"/>
  <c r="F1109" i="5"/>
  <c r="H1109" i="5"/>
  <c r="G1109" i="5"/>
  <c r="E1129" i="4"/>
  <c r="C1130" i="4"/>
  <c r="E798" i="7"/>
  <c r="N798" i="7" s="1"/>
  <c r="G1119" i="3"/>
  <c r="H1118" i="3"/>
  <c r="I1118" i="3" s="1"/>
  <c r="F1119" i="3"/>
  <c r="L1109" i="6" l="1"/>
  <c r="L1109" i="7"/>
  <c r="K1109" i="6"/>
  <c r="K1109" i="7"/>
  <c r="J1109" i="6"/>
  <c r="J1109" i="7"/>
  <c r="P1108" i="7"/>
  <c r="D1129" i="6"/>
  <c r="D1129" i="7"/>
  <c r="U797" i="7"/>
  <c r="V797" i="7"/>
  <c r="Q798" i="7"/>
  <c r="R798" i="7"/>
  <c r="S798" i="7"/>
  <c r="T798" i="7"/>
  <c r="C1118" i="6"/>
  <c r="C1118" i="7"/>
  <c r="M1118" i="7" s="1"/>
  <c r="G798" i="4"/>
  <c r="H798" i="4" s="1"/>
  <c r="E798" i="6"/>
  <c r="G1110" i="5"/>
  <c r="F1110" i="5"/>
  <c r="H1110" i="5"/>
  <c r="E1130" i="4"/>
  <c r="C1131" i="4"/>
  <c r="E799" i="7"/>
  <c r="N799" i="7" s="1"/>
  <c r="G1120" i="3"/>
  <c r="F1120" i="3"/>
  <c r="H1119" i="3"/>
  <c r="I1119" i="3" s="1"/>
  <c r="K1110" i="6" l="1"/>
  <c r="K1110" i="7"/>
  <c r="L1110" i="6"/>
  <c r="L1110" i="7"/>
  <c r="P1109" i="7"/>
  <c r="J1110" i="6"/>
  <c r="J1110" i="7"/>
  <c r="D1130" i="6"/>
  <c r="D1130" i="7"/>
  <c r="V798" i="7"/>
  <c r="U798" i="7"/>
  <c r="S799" i="7"/>
  <c r="T799" i="7"/>
  <c r="R799" i="7"/>
  <c r="Q799" i="7"/>
  <c r="C1119" i="6"/>
  <c r="C1119" i="7"/>
  <c r="M1119" i="7" s="1"/>
  <c r="G799" i="4"/>
  <c r="H799" i="4" s="1"/>
  <c r="E799" i="6"/>
  <c r="H1111" i="5"/>
  <c r="G1111" i="5"/>
  <c r="F1111" i="5"/>
  <c r="E1131" i="4"/>
  <c r="C1132" i="4"/>
  <c r="E800" i="7"/>
  <c r="N800" i="7" s="1"/>
  <c r="H1120" i="3"/>
  <c r="F1121" i="3"/>
  <c r="I1120" i="3"/>
  <c r="G1121" i="3"/>
  <c r="K1111" i="6" l="1"/>
  <c r="K1111" i="7"/>
  <c r="L1111" i="6"/>
  <c r="L1111" i="7"/>
  <c r="J1111" i="6"/>
  <c r="J1111" i="7"/>
  <c r="P1110" i="7"/>
  <c r="U799" i="7"/>
  <c r="V799" i="7"/>
  <c r="D1131" i="6"/>
  <c r="D1131" i="7"/>
  <c r="S800" i="7"/>
  <c r="Q800" i="7"/>
  <c r="T800" i="7"/>
  <c r="R800" i="7"/>
  <c r="C1120" i="6"/>
  <c r="C1120" i="7"/>
  <c r="M1120" i="7" s="1"/>
  <c r="G800" i="4"/>
  <c r="H800" i="4" s="1"/>
  <c r="E800" i="6"/>
  <c r="F1112" i="5"/>
  <c r="H1112" i="5"/>
  <c r="G1112" i="5"/>
  <c r="E1132" i="4"/>
  <c r="C1133" i="4"/>
  <c r="E801" i="7"/>
  <c r="N801" i="7" s="1"/>
  <c r="F1122" i="3"/>
  <c r="H1121" i="3"/>
  <c r="G1122" i="3"/>
  <c r="I1121" i="3"/>
  <c r="K1112" i="6" l="1"/>
  <c r="K1112" i="7"/>
  <c r="J1112" i="6"/>
  <c r="J1112" i="7"/>
  <c r="L1112" i="6"/>
  <c r="L1112" i="7"/>
  <c r="P1112" i="7" s="1"/>
  <c r="P1111" i="7"/>
  <c r="U800" i="7"/>
  <c r="V800" i="7"/>
  <c r="D1132" i="6"/>
  <c r="D1132" i="7"/>
  <c r="S801" i="7"/>
  <c r="R801" i="7"/>
  <c r="Q801" i="7"/>
  <c r="T801" i="7"/>
  <c r="C1121" i="6"/>
  <c r="C1121" i="7"/>
  <c r="M1121" i="7" s="1"/>
  <c r="G801" i="4"/>
  <c r="H801" i="4" s="1"/>
  <c r="E801" i="6"/>
  <c r="G1113" i="5"/>
  <c r="F1113" i="5"/>
  <c r="H1113" i="5"/>
  <c r="E1133" i="4"/>
  <c r="C1134" i="4"/>
  <c r="E802" i="7"/>
  <c r="N802" i="7" s="1"/>
  <c r="G1123" i="3"/>
  <c r="H1122" i="3"/>
  <c r="I1122" i="3" s="1"/>
  <c r="F1123" i="3"/>
  <c r="J1113" i="6" l="1"/>
  <c r="J1113" i="7"/>
  <c r="L1113" i="6"/>
  <c r="L1113" i="7"/>
  <c r="K1113" i="6"/>
  <c r="K1113" i="7"/>
  <c r="D1133" i="6"/>
  <c r="D1133" i="7"/>
  <c r="U801" i="7"/>
  <c r="V801" i="7"/>
  <c r="S802" i="7"/>
  <c r="R802" i="7"/>
  <c r="Q802" i="7"/>
  <c r="T802" i="7"/>
  <c r="C1122" i="6"/>
  <c r="C1122" i="7"/>
  <c r="M1122" i="7" s="1"/>
  <c r="G802" i="4"/>
  <c r="H802" i="4" s="1"/>
  <c r="E802" i="6"/>
  <c r="G1114" i="5"/>
  <c r="F1114" i="5"/>
  <c r="H1114" i="5"/>
  <c r="E1134" i="4"/>
  <c r="C1135" i="4"/>
  <c r="E803" i="7"/>
  <c r="N803" i="7" s="1"/>
  <c r="F1124" i="3"/>
  <c r="H1123" i="3"/>
  <c r="I1123" i="3" s="1"/>
  <c r="G1124" i="3"/>
  <c r="K1114" i="6" l="1"/>
  <c r="K1114" i="7"/>
  <c r="J1114" i="6"/>
  <c r="J1114" i="7"/>
  <c r="L1114" i="6"/>
  <c r="L1114" i="7"/>
  <c r="P1114" i="7" s="1"/>
  <c r="P1113" i="7"/>
  <c r="V802" i="7"/>
  <c r="U802" i="7"/>
  <c r="D1134" i="6"/>
  <c r="D1134" i="7"/>
  <c r="Q803" i="7"/>
  <c r="R803" i="7"/>
  <c r="S803" i="7"/>
  <c r="T803" i="7"/>
  <c r="C1123" i="6"/>
  <c r="C1123" i="7"/>
  <c r="M1123" i="7" s="1"/>
  <c r="G803" i="4"/>
  <c r="H803" i="4" s="1"/>
  <c r="E803" i="6"/>
  <c r="H1115" i="5"/>
  <c r="G1115" i="5"/>
  <c r="F1115" i="5"/>
  <c r="E1135" i="4"/>
  <c r="C1136" i="4"/>
  <c r="E804" i="7"/>
  <c r="N804" i="7" s="1"/>
  <c r="G1125" i="3"/>
  <c r="H1124" i="3"/>
  <c r="I1124" i="3" s="1"/>
  <c r="F1125" i="3"/>
  <c r="K1115" i="6" l="1"/>
  <c r="K1115" i="7"/>
  <c r="J1115" i="6"/>
  <c r="J1115" i="7"/>
  <c r="L1115" i="6"/>
  <c r="L1115" i="7"/>
  <c r="P1115" i="7" s="1"/>
  <c r="D1135" i="6"/>
  <c r="D1135" i="7"/>
  <c r="V803" i="7"/>
  <c r="U803" i="7"/>
  <c r="Q804" i="7"/>
  <c r="R804" i="7"/>
  <c r="S804" i="7"/>
  <c r="T804" i="7"/>
  <c r="C1124" i="6"/>
  <c r="C1124" i="7"/>
  <c r="M1124" i="7" s="1"/>
  <c r="G804" i="4"/>
  <c r="H804" i="4" s="1"/>
  <c r="E804" i="6"/>
  <c r="G1116" i="5"/>
  <c r="F1116" i="5"/>
  <c r="H1116" i="5"/>
  <c r="E1136" i="4"/>
  <c r="C1137" i="4"/>
  <c r="E805" i="7"/>
  <c r="N805" i="7" s="1"/>
  <c r="F1126" i="3"/>
  <c r="H1125" i="3"/>
  <c r="I1125" i="3" s="1"/>
  <c r="G1126" i="3"/>
  <c r="L1116" i="6" l="1"/>
  <c r="L1116" i="7"/>
  <c r="K1116" i="6"/>
  <c r="K1116" i="7"/>
  <c r="J1116" i="6"/>
  <c r="J1116" i="7"/>
  <c r="U804" i="7"/>
  <c r="V804" i="7"/>
  <c r="D1136" i="6"/>
  <c r="D1136" i="7"/>
  <c r="S805" i="7"/>
  <c r="T805" i="7"/>
  <c r="Q805" i="7"/>
  <c r="R805" i="7"/>
  <c r="C1125" i="6"/>
  <c r="C1125" i="7"/>
  <c r="M1125" i="7" s="1"/>
  <c r="G805" i="4"/>
  <c r="H805" i="4" s="1"/>
  <c r="E805" i="6"/>
  <c r="H1117" i="5"/>
  <c r="G1117" i="5"/>
  <c r="F1117" i="5"/>
  <c r="E1137" i="4"/>
  <c r="C1138" i="4"/>
  <c r="E806" i="7"/>
  <c r="N806" i="7" s="1"/>
  <c r="G1127" i="3"/>
  <c r="H1126" i="3"/>
  <c r="I1126" i="3" s="1"/>
  <c r="F1127" i="3"/>
  <c r="J1117" i="6" l="1"/>
  <c r="J1117" i="7"/>
  <c r="L1117" i="6"/>
  <c r="L1117" i="7"/>
  <c r="P1116" i="7"/>
  <c r="K1117" i="6"/>
  <c r="K1117" i="7"/>
  <c r="V805" i="7"/>
  <c r="U805" i="7"/>
  <c r="D1137" i="6"/>
  <c r="D1137" i="7"/>
  <c r="S806" i="7"/>
  <c r="T806" i="7"/>
  <c r="Q806" i="7"/>
  <c r="R806" i="7"/>
  <c r="C1126" i="6"/>
  <c r="C1126" i="7"/>
  <c r="M1126" i="7" s="1"/>
  <c r="G806" i="4"/>
  <c r="H806" i="4" s="1"/>
  <c r="E806" i="6"/>
  <c r="H1118" i="5"/>
  <c r="F1118" i="5"/>
  <c r="G1118" i="5"/>
  <c r="E1138" i="4"/>
  <c r="C1139" i="4"/>
  <c r="E807" i="7"/>
  <c r="N807" i="7" s="1"/>
  <c r="G1128" i="3"/>
  <c r="F1128" i="3"/>
  <c r="H1127" i="3"/>
  <c r="I1127" i="3" s="1"/>
  <c r="K1118" i="6" l="1"/>
  <c r="K1118" i="7"/>
  <c r="L1118" i="6"/>
  <c r="L1118" i="7"/>
  <c r="P1117" i="7"/>
  <c r="J1118" i="6"/>
  <c r="J1118" i="7"/>
  <c r="U806" i="7"/>
  <c r="V806" i="7"/>
  <c r="D1138" i="6"/>
  <c r="D1138" i="7"/>
  <c r="T807" i="7"/>
  <c r="R807" i="7"/>
  <c r="S807" i="7"/>
  <c r="Q807" i="7"/>
  <c r="C1127" i="6"/>
  <c r="C1127" i="7"/>
  <c r="M1127" i="7" s="1"/>
  <c r="G807" i="4"/>
  <c r="H807" i="4" s="1"/>
  <c r="E807" i="6"/>
  <c r="G1119" i="5"/>
  <c r="F1119" i="5"/>
  <c r="H1119" i="5"/>
  <c r="E1139" i="4"/>
  <c r="C1140" i="4"/>
  <c r="E808" i="7"/>
  <c r="N808" i="7" s="1"/>
  <c r="G1129" i="3"/>
  <c r="H1128" i="3"/>
  <c r="I1128" i="3" s="1"/>
  <c r="F1129" i="3"/>
  <c r="J1119" i="6" l="1"/>
  <c r="J1119" i="7"/>
  <c r="L1119" i="6"/>
  <c r="L1119" i="7"/>
  <c r="K1119" i="6"/>
  <c r="K1119" i="7"/>
  <c r="P1118" i="7"/>
  <c r="D1139" i="6"/>
  <c r="D1139" i="7"/>
  <c r="U807" i="7"/>
  <c r="V807" i="7"/>
  <c r="T808" i="7"/>
  <c r="Q808" i="7"/>
  <c r="R808" i="7"/>
  <c r="S808" i="7"/>
  <c r="C1128" i="6"/>
  <c r="C1128" i="7"/>
  <c r="M1128" i="7" s="1"/>
  <c r="G808" i="4"/>
  <c r="H808" i="4" s="1"/>
  <c r="E808" i="6"/>
  <c r="H1120" i="5"/>
  <c r="G1120" i="5"/>
  <c r="F1120" i="5"/>
  <c r="E1140" i="4"/>
  <c r="C1141" i="4"/>
  <c r="E809" i="7"/>
  <c r="N809" i="7" s="1"/>
  <c r="H1129" i="3"/>
  <c r="F1130" i="3"/>
  <c r="G1130" i="3"/>
  <c r="I1129" i="3"/>
  <c r="J1120" i="6" l="1"/>
  <c r="J1120" i="7"/>
  <c r="L1120" i="6"/>
  <c r="L1120" i="7"/>
  <c r="K1120" i="6"/>
  <c r="K1120" i="7"/>
  <c r="P1119" i="7"/>
  <c r="D1140" i="6"/>
  <c r="D1140" i="7"/>
  <c r="U808" i="7"/>
  <c r="V808" i="7"/>
  <c r="T809" i="7"/>
  <c r="Q809" i="7"/>
  <c r="R809" i="7"/>
  <c r="S809" i="7"/>
  <c r="C1129" i="6"/>
  <c r="C1129" i="7"/>
  <c r="M1129" i="7" s="1"/>
  <c r="G809" i="4"/>
  <c r="H809" i="4" s="1"/>
  <c r="E809" i="6"/>
  <c r="H1121" i="5"/>
  <c r="G1121" i="5"/>
  <c r="F1121" i="5"/>
  <c r="E1141" i="4"/>
  <c r="C1142" i="4"/>
  <c r="E810" i="7"/>
  <c r="N810" i="7" s="1"/>
  <c r="G1131" i="3"/>
  <c r="H1130" i="3"/>
  <c r="I1130" i="3" s="1"/>
  <c r="F1131" i="3"/>
  <c r="L1121" i="6" l="1"/>
  <c r="L1121" i="7"/>
  <c r="J1121" i="6"/>
  <c r="J1121" i="7"/>
  <c r="K1121" i="6"/>
  <c r="K1121" i="7"/>
  <c r="P1120" i="7"/>
  <c r="D1141" i="6"/>
  <c r="D1141" i="7"/>
  <c r="U809" i="7"/>
  <c r="V809" i="7"/>
  <c r="S810" i="7"/>
  <c r="R810" i="7"/>
  <c r="T810" i="7"/>
  <c r="Q810" i="7"/>
  <c r="C1130" i="6"/>
  <c r="C1130" i="7"/>
  <c r="M1130" i="7" s="1"/>
  <c r="G810" i="4"/>
  <c r="H810" i="4" s="1"/>
  <c r="E810" i="6"/>
  <c r="G1122" i="5"/>
  <c r="F1122" i="5"/>
  <c r="H1122" i="5"/>
  <c r="E1142" i="4"/>
  <c r="C1143" i="4"/>
  <c r="E811" i="7"/>
  <c r="N811" i="7" s="1"/>
  <c r="F1132" i="3"/>
  <c r="H1131" i="3"/>
  <c r="I1131" i="3" s="1"/>
  <c r="G1132" i="3"/>
  <c r="L1122" i="6" l="1"/>
  <c r="L1122" i="7"/>
  <c r="K1122" i="6"/>
  <c r="K1122" i="7"/>
  <c r="P1121" i="7"/>
  <c r="J1122" i="6"/>
  <c r="J1122" i="7"/>
  <c r="D1142" i="6"/>
  <c r="D1142" i="7"/>
  <c r="U810" i="7"/>
  <c r="V810" i="7"/>
  <c r="R811" i="7"/>
  <c r="Q811" i="7"/>
  <c r="T811" i="7"/>
  <c r="S811" i="7"/>
  <c r="C1131" i="6"/>
  <c r="C1131" i="7"/>
  <c r="M1131" i="7" s="1"/>
  <c r="G811" i="4"/>
  <c r="H811" i="4" s="1"/>
  <c r="E811" i="6"/>
  <c r="F1123" i="5"/>
  <c r="H1123" i="5"/>
  <c r="G1123" i="5"/>
  <c r="E1143" i="4"/>
  <c r="C1144" i="4"/>
  <c r="E812" i="7"/>
  <c r="N812" i="7" s="1"/>
  <c r="G1133" i="3"/>
  <c r="F1133" i="3"/>
  <c r="H1132" i="3"/>
  <c r="I1132" i="3" s="1"/>
  <c r="J1123" i="6" l="1"/>
  <c r="J1123" i="7"/>
  <c r="K1123" i="6"/>
  <c r="K1123" i="7"/>
  <c r="P1122" i="7"/>
  <c r="L1123" i="6"/>
  <c r="L1123" i="7"/>
  <c r="P1123" i="7" s="1"/>
  <c r="U811" i="7"/>
  <c r="V811" i="7"/>
  <c r="D1143" i="6"/>
  <c r="D1143" i="7"/>
  <c r="S812" i="7"/>
  <c r="T812" i="7"/>
  <c r="Q812" i="7"/>
  <c r="R812" i="7"/>
  <c r="C1132" i="6"/>
  <c r="C1132" i="7"/>
  <c r="M1132" i="7" s="1"/>
  <c r="G812" i="4"/>
  <c r="H812" i="4" s="1"/>
  <c r="E812" i="6"/>
  <c r="H1124" i="5"/>
  <c r="G1124" i="5"/>
  <c r="F1124" i="5"/>
  <c r="E1144" i="4"/>
  <c r="C1145" i="4"/>
  <c r="E813" i="7"/>
  <c r="N813" i="7" s="1"/>
  <c r="G1134" i="3"/>
  <c r="H1133" i="3"/>
  <c r="I1133" i="3" s="1"/>
  <c r="F1134" i="3"/>
  <c r="L1124" i="6" l="1"/>
  <c r="L1124" i="7"/>
  <c r="K1124" i="6"/>
  <c r="K1124" i="7"/>
  <c r="J1124" i="6"/>
  <c r="J1124" i="7"/>
  <c r="D1144" i="6"/>
  <c r="D1144" i="7"/>
  <c r="V812" i="7"/>
  <c r="U812" i="7"/>
  <c r="T813" i="7"/>
  <c r="S813" i="7"/>
  <c r="R813" i="7"/>
  <c r="Q813" i="7"/>
  <c r="C1133" i="6"/>
  <c r="C1133" i="7"/>
  <c r="M1133" i="7" s="1"/>
  <c r="G813" i="4"/>
  <c r="H813" i="4" s="1"/>
  <c r="E813" i="6"/>
  <c r="G1125" i="5"/>
  <c r="F1125" i="5"/>
  <c r="H1125" i="5"/>
  <c r="E1145" i="4"/>
  <c r="C1146" i="4"/>
  <c r="E814" i="7"/>
  <c r="N814" i="7" s="1"/>
  <c r="F1135" i="3"/>
  <c r="H1134" i="3"/>
  <c r="G1135" i="3"/>
  <c r="I1134" i="3"/>
  <c r="P1124" i="7" l="1"/>
  <c r="J1125" i="6"/>
  <c r="J1125" i="7"/>
  <c r="L1125" i="6"/>
  <c r="L1125" i="7"/>
  <c r="K1125" i="6"/>
  <c r="K1125" i="7"/>
  <c r="D1145" i="6"/>
  <c r="D1145" i="7"/>
  <c r="U813" i="7"/>
  <c r="V813" i="7"/>
  <c r="Q814" i="7"/>
  <c r="T814" i="7"/>
  <c r="R814" i="7"/>
  <c r="S814" i="7"/>
  <c r="C1134" i="6"/>
  <c r="C1134" i="7"/>
  <c r="M1134" i="7" s="1"/>
  <c r="G814" i="4"/>
  <c r="H814" i="4" s="1"/>
  <c r="E814" i="6"/>
  <c r="H1126" i="5"/>
  <c r="G1126" i="5"/>
  <c r="F1126" i="5"/>
  <c r="E1146" i="4"/>
  <c r="C1147" i="4"/>
  <c r="E815" i="7"/>
  <c r="N815" i="7" s="1"/>
  <c r="G1136" i="3"/>
  <c r="H1135" i="3"/>
  <c r="I1135" i="3" s="1"/>
  <c r="F1136" i="3"/>
  <c r="K1126" i="6" l="1"/>
  <c r="K1126" i="7"/>
  <c r="P1125" i="7"/>
  <c r="J1126" i="6"/>
  <c r="J1126" i="7"/>
  <c r="L1126" i="6"/>
  <c r="L1126" i="7"/>
  <c r="P1126" i="7" s="1"/>
  <c r="D1146" i="6"/>
  <c r="D1146" i="7"/>
  <c r="V814" i="7"/>
  <c r="U814" i="7"/>
  <c r="R815" i="7"/>
  <c r="S815" i="7"/>
  <c r="Q815" i="7"/>
  <c r="T815" i="7"/>
  <c r="C1135" i="6"/>
  <c r="C1135" i="7"/>
  <c r="M1135" i="7" s="1"/>
  <c r="G815" i="4"/>
  <c r="H815" i="4" s="1"/>
  <c r="E815" i="6"/>
  <c r="H1127" i="5"/>
  <c r="G1127" i="5"/>
  <c r="F1127" i="5"/>
  <c r="E1147" i="4"/>
  <c r="C1148" i="4"/>
  <c r="E816" i="7"/>
  <c r="N816" i="7" s="1"/>
  <c r="G1137" i="3"/>
  <c r="F1137" i="3"/>
  <c r="H1136" i="3"/>
  <c r="I1136" i="3" s="1"/>
  <c r="L1127" i="6" l="1"/>
  <c r="L1127" i="7"/>
  <c r="J1127" i="6"/>
  <c r="J1127" i="7"/>
  <c r="K1127" i="6"/>
  <c r="K1127" i="7"/>
  <c r="D1147" i="6"/>
  <c r="D1147" i="7"/>
  <c r="U815" i="7"/>
  <c r="V815" i="7"/>
  <c r="T816" i="7"/>
  <c r="Q816" i="7"/>
  <c r="S816" i="7"/>
  <c r="R816" i="7"/>
  <c r="C1136" i="6"/>
  <c r="C1136" i="7"/>
  <c r="M1136" i="7" s="1"/>
  <c r="G816" i="4"/>
  <c r="H816" i="4" s="1"/>
  <c r="E816" i="6"/>
  <c r="G1128" i="5"/>
  <c r="F1128" i="5"/>
  <c r="H1128" i="5"/>
  <c r="E1148" i="4"/>
  <c r="C1149" i="4"/>
  <c r="E817" i="7"/>
  <c r="N817" i="7" s="1"/>
  <c r="H1137" i="3"/>
  <c r="I1137" i="3" s="1"/>
  <c r="F1138" i="3"/>
  <c r="G1138" i="3"/>
  <c r="L1128" i="6" l="1"/>
  <c r="L1128" i="7"/>
  <c r="K1128" i="6"/>
  <c r="K1128" i="7"/>
  <c r="P1127" i="7"/>
  <c r="J1128" i="6"/>
  <c r="J1128" i="7"/>
  <c r="D1148" i="6"/>
  <c r="D1148" i="7"/>
  <c r="U816" i="7"/>
  <c r="V816" i="7"/>
  <c r="R817" i="7"/>
  <c r="Q817" i="7"/>
  <c r="S817" i="7"/>
  <c r="T817" i="7"/>
  <c r="C1137" i="6"/>
  <c r="C1137" i="7"/>
  <c r="M1137" i="7" s="1"/>
  <c r="G817" i="4"/>
  <c r="H817" i="4" s="1"/>
  <c r="E817" i="6"/>
  <c r="H1129" i="5"/>
  <c r="G1129" i="5"/>
  <c r="F1129" i="5"/>
  <c r="E1149" i="4"/>
  <c r="C1150" i="4"/>
  <c r="E818" i="7"/>
  <c r="N818" i="7" s="1"/>
  <c r="F1139" i="3"/>
  <c r="H1138" i="3"/>
  <c r="I1138" i="3" s="1"/>
  <c r="G1139" i="3"/>
  <c r="J1129" i="6" l="1"/>
  <c r="J1129" i="7"/>
  <c r="L1129" i="6"/>
  <c r="L1129" i="7"/>
  <c r="P1128" i="7"/>
  <c r="K1129" i="6"/>
  <c r="K1129" i="7"/>
  <c r="D1149" i="6"/>
  <c r="D1149" i="7"/>
  <c r="U817" i="7"/>
  <c r="V817" i="7"/>
  <c r="R818" i="7"/>
  <c r="S818" i="7"/>
  <c r="T818" i="7"/>
  <c r="Q818" i="7"/>
  <c r="C1138" i="6"/>
  <c r="C1138" i="7"/>
  <c r="M1138" i="7" s="1"/>
  <c r="G818" i="4"/>
  <c r="H818" i="4" s="1"/>
  <c r="E818" i="6"/>
  <c r="F1130" i="5"/>
  <c r="H1130" i="5"/>
  <c r="G1130" i="5"/>
  <c r="E1150" i="4"/>
  <c r="C1151" i="4"/>
  <c r="E819" i="7"/>
  <c r="N819" i="7" s="1"/>
  <c r="G1140" i="3"/>
  <c r="H1139" i="3"/>
  <c r="I1139" i="3" s="1"/>
  <c r="F1140" i="3"/>
  <c r="L1130" i="6" l="1"/>
  <c r="L1130" i="7"/>
  <c r="K1130" i="6"/>
  <c r="K1130" i="7"/>
  <c r="J1130" i="6"/>
  <c r="J1130" i="7"/>
  <c r="P1129" i="7"/>
  <c r="D1150" i="6"/>
  <c r="D1150" i="7"/>
  <c r="U818" i="7"/>
  <c r="V818" i="7"/>
  <c r="Q819" i="7"/>
  <c r="S819" i="7"/>
  <c r="R819" i="7"/>
  <c r="T819" i="7"/>
  <c r="C1139" i="6"/>
  <c r="C1139" i="7"/>
  <c r="M1139" i="7" s="1"/>
  <c r="G819" i="4"/>
  <c r="H819" i="4" s="1"/>
  <c r="E819" i="6"/>
  <c r="G1131" i="5"/>
  <c r="F1131" i="5"/>
  <c r="H1131" i="5"/>
  <c r="E1151" i="4"/>
  <c r="C1152" i="4"/>
  <c r="E820" i="7"/>
  <c r="N820" i="7" s="1"/>
  <c r="H1140" i="3"/>
  <c r="F1141" i="3"/>
  <c r="I1140" i="3"/>
  <c r="G1141" i="3"/>
  <c r="K1131" i="6" l="1"/>
  <c r="K1131" i="7"/>
  <c r="P1130" i="7"/>
  <c r="L1131" i="6"/>
  <c r="L1131" i="7"/>
  <c r="J1131" i="6"/>
  <c r="J1131" i="7"/>
  <c r="D1151" i="6"/>
  <c r="D1151" i="7"/>
  <c r="V819" i="7"/>
  <c r="U819" i="7"/>
  <c r="T820" i="7"/>
  <c r="Q820" i="7"/>
  <c r="S820" i="7"/>
  <c r="R820" i="7"/>
  <c r="C1140" i="6"/>
  <c r="C1140" i="7"/>
  <c r="M1140" i="7" s="1"/>
  <c r="G820" i="4"/>
  <c r="H820" i="4" s="1"/>
  <c r="E820" i="6"/>
  <c r="H1132" i="5"/>
  <c r="G1132" i="5"/>
  <c r="F1132" i="5"/>
  <c r="E1152" i="4"/>
  <c r="C1153" i="4"/>
  <c r="E821" i="7"/>
  <c r="N821" i="7" s="1"/>
  <c r="G1142" i="3"/>
  <c r="F1142" i="3"/>
  <c r="H1141" i="3"/>
  <c r="I1141" i="3" s="1"/>
  <c r="J1132" i="6" l="1"/>
  <c r="J1132" i="7"/>
  <c r="L1132" i="6"/>
  <c r="L1132" i="7"/>
  <c r="K1132" i="6"/>
  <c r="K1132" i="7"/>
  <c r="P1131" i="7"/>
  <c r="U820" i="7"/>
  <c r="V820" i="7"/>
  <c r="D1152" i="6"/>
  <c r="D1152" i="7"/>
  <c r="S821" i="7"/>
  <c r="T821" i="7"/>
  <c r="R821" i="7"/>
  <c r="Q821" i="7"/>
  <c r="C1141" i="6"/>
  <c r="C1141" i="7"/>
  <c r="M1141" i="7" s="1"/>
  <c r="G821" i="4"/>
  <c r="H821" i="4" s="1"/>
  <c r="E821" i="6"/>
  <c r="H1133" i="5"/>
  <c r="G1133" i="5"/>
  <c r="F1133" i="5"/>
  <c r="E1153" i="4"/>
  <c r="C1154" i="4"/>
  <c r="E822" i="7"/>
  <c r="N822" i="7" s="1"/>
  <c r="H1142" i="3"/>
  <c r="F1143" i="3"/>
  <c r="I1142" i="3"/>
  <c r="G1143" i="3"/>
  <c r="K1133" i="6" l="1"/>
  <c r="K1133" i="7"/>
  <c r="J1133" i="6"/>
  <c r="J1133" i="7"/>
  <c r="P1132" i="7"/>
  <c r="L1133" i="6"/>
  <c r="L1133" i="7"/>
  <c r="P1133" i="7" s="1"/>
  <c r="D1153" i="6"/>
  <c r="D1153" i="7"/>
  <c r="U821" i="7"/>
  <c r="V821" i="7"/>
  <c r="R822" i="7"/>
  <c r="T822" i="7"/>
  <c r="Q822" i="7"/>
  <c r="S822" i="7"/>
  <c r="C1142" i="6"/>
  <c r="C1142" i="7"/>
  <c r="M1142" i="7" s="1"/>
  <c r="G822" i="4"/>
  <c r="H822" i="4" s="1"/>
  <c r="E822" i="6"/>
  <c r="G1134" i="5"/>
  <c r="F1134" i="5"/>
  <c r="H1134" i="5"/>
  <c r="E1154" i="4"/>
  <c r="C1155" i="4"/>
  <c r="E823" i="7"/>
  <c r="N823" i="7" s="1"/>
  <c r="F1144" i="3"/>
  <c r="H1143" i="3"/>
  <c r="G1144" i="3"/>
  <c r="I1143" i="3"/>
  <c r="L1134" i="6" l="1"/>
  <c r="L1134" i="7"/>
  <c r="J1134" i="6"/>
  <c r="J1134" i="7"/>
  <c r="K1134" i="6"/>
  <c r="K1134" i="7"/>
  <c r="D1154" i="6"/>
  <c r="D1154" i="7"/>
  <c r="U822" i="7"/>
  <c r="V822" i="7"/>
  <c r="S823" i="7"/>
  <c r="T823" i="7"/>
  <c r="Q823" i="7"/>
  <c r="R823" i="7"/>
  <c r="C1143" i="6"/>
  <c r="C1143" i="7"/>
  <c r="M1143" i="7" s="1"/>
  <c r="G823" i="4"/>
  <c r="H823" i="4" s="1"/>
  <c r="E823" i="6"/>
  <c r="H1135" i="5"/>
  <c r="G1135" i="5"/>
  <c r="F1135" i="5"/>
  <c r="E1155" i="4"/>
  <c r="C1156" i="4"/>
  <c r="E824" i="7"/>
  <c r="N824" i="7" s="1"/>
  <c r="G1145" i="3"/>
  <c r="F1145" i="3"/>
  <c r="H1144" i="3"/>
  <c r="I1144" i="3" s="1"/>
  <c r="L1135" i="6" l="1"/>
  <c r="L1135" i="7"/>
  <c r="P1134" i="7"/>
  <c r="J1135" i="6"/>
  <c r="J1135" i="7"/>
  <c r="K1135" i="6"/>
  <c r="K1135" i="7"/>
  <c r="D1155" i="6"/>
  <c r="D1155" i="7"/>
  <c r="V823" i="7"/>
  <c r="U823" i="7"/>
  <c r="Q824" i="7"/>
  <c r="T824" i="7"/>
  <c r="S824" i="7"/>
  <c r="R824" i="7"/>
  <c r="C1144" i="6"/>
  <c r="C1144" i="7"/>
  <c r="M1144" i="7" s="1"/>
  <c r="G824" i="4"/>
  <c r="H824" i="4" s="1"/>
  <c r="E824" i="6"/>
  <c r="H1136" i="5"/>
  <c r="G1136" i="5"/>
  <c r="F1136" i="5"/>
  <c r="E1156" i="4"/>
  <c r="C1157" i="4"/>
  <c r="E825" i="7"/>
  <c r="N825" i="7" s="1"/>
  <c r="F1146" i="3"/>
  <c r="H1145" i="3"/>
  <c r="I1145" i="3"/>
  <c r="G1146" i="3"/>
  <c r="K1136" i="6" l="1"/>
  <c r="K1136" i="7"/>
  <c r="J1136" i="6"/>
  <c r="J1136" i="7"/>
  <c r="P1135" i="7"/>
  <c r="L1136" i="6"/>
  <c r="L1136" i="7"/>
  <c r="P1136" i="7" s="1"/>
  <c r="U824" i="7"/>
  <c r="V824" i="7"/>
  <c r="D1156" i="6"/>
  <c r="D1156" i="7"/>
  <c r="T825" i="7"/>
  <c r="S825" i="7"/>
  <c r="R825" i="7"/>
  <c r="Q825" i="7"/>
  <c r="C1145" i="6"/>
  <c r="C1145" i="7"/>
  <c r="M1145" i="7" s="1"/>
  <c r="G825" i="4"/>
  <c r="H825" i="4" s="1"/>
  <c r="E825" i="6"/>
  <c r="G1137" i="5"/>
  <c r="F1137" i="5"/>
  <c r="H1137" i="5"/>
  <c r="E1157" i="4"/>
  <c r="C1158" i="4"/>
  <c r="E826" i="7"/>
  <c r="N826" i="7" s="1"/>
  <c r="G1147" i="3"/>
  <c r="F1147" i="3"/>
  <c r="H1146" i="3"/>
  <c r="I1146" i="3" s="1"/>
  <c r="L1137" i="6" l="1"/>
  <c r="L1137" i="7"/>
  <c r="K1137" i="6"/>
  <c r="K1137" i="7"/>
  <c r="J1137" i="6"/>
  <c r="J1137" i="7"/>
  <c r="D1157" i="6"/>
  <c r="D1157" i="7"/>
  <c r="U825" i="7"/>
  <c r="V825" i="7"/>
  <c r="R826" i="7"/>
  <c r="Q826" i="7"/>
  <c r="S826" i="7"/>
  <c r="T826" i="7"/>
  <c r="C1146" i="6"/>
  <c r="C1146" i="7"/>
  <c r="M1146" i="7" s="1"/>
  <c r="G826" i="4"/>
  <c r="H826" i="4" s="1"/>
  <c r="E826" i="6"/>
  <c r="F1138" i="5"/>
  <c r="G1138" i="5"/>
  <c r="H1138" i="5"/>
  <c r="E1158" i="4"/>
  <c r="C1159" i="4"/>
  <c r="E827" i="7"/>
  <c r="N827" i="7" s="1"/>
  <c r="G1148" i="3"/>
  <c r="F1148" i="3"/>
  <c r="H1147" i="3"/>
  <c r="I1147" i="3" s="1"/>
  <c r="K1138" i="6" l="1"/>
  <c r="K1138" i="7"/>
  <c r="J1138" i="6"/>
  <c r="J1138" i="7"/>
  <c r="P1137" i="7"/>
  <c r="L1138" i="6"/>
  <c r="L1138" i="7"/>
  <c r="V826" i="7"/>
  <c r="U826" i="7"/>
  <c r="D1158" i="6"/>
  <c r="D1158" i="7"/>
  <c r="S827" i="7"/>
  <c r="R827" i="7"/>
  <c r="T827" i="7"/>
  <c r="Q827" i="7"/>
  <c r="C1147" i="6"/>
  <c r="C1147" i="7"/>
  <c r="M1147" i="7" s="1"/>
  <c r="G827" i="4"/>
  <c r="H827" i="4" s="1"/>
  <c r="E827" i="6"/>
  <c r="G1139" i="5"/>
  <c r="F1139" i="5"/>
  <c r="H1139" i="5"/>
  <c r="E1159" i="4"/>
  <c r="C1160" i="4"/>
  <c r="E828" i="7"/>
  <c r="N828" i="7" s="1"/>
  <c r="H1148" i="3"/>
  <c r="I1148" i="3" s="1"/>
  <c r="F1149" i="3"/>
  <c r="G1149" i="3"/>
  <c r="L1139" i="6" l="1"/>
  <c r="L1139" i="7"/>
  <c r="P1138" i="7"/>
  <c r="J1139" i="6"/>
  <c r="J1139" i="7"/>
  <c r="K1139" i="6"/>
  <c r="K1139" i="7"/>
  <c r="U827" i="7"/>
  <c r="V827" i="7"/>
  <c r="D1159" i="6"/>
  <c r="D1159" i="7"/>
  <c r="R828" i="7"/>
  <c r="T828" i="7"/>
  <c r="S828" i="7"/>
  <c r="Q828" i="7"/>
  <c r="C1148" i="6"/>
  <c r="C1148" i="7"/>
  <c r="M1148" i="7" s="1"/>
  <c r="G828" i="4"/>
  <c r="H828" i="4" s="1"/>
  <c r="E828" i="6"/>
  <c r="G1140" i="5"/>
  <c r="F1140" i="5"/>
  <c r="H1140" i="5"/>
  <c r="E1160" i="4"/>
  <c r="C1161" i="4"/>
  <c r="E829" i="7"/>
  <c r="N829" i="7" s="1"/>
  <c r="G1150" i="3"/>
  <c r="F1150" i="3"/>
  <c r="H1149" i="3"/>
  <c r="I1149" i="3" s="1"/>
  <c r="L1140" i="6" l="1"/>
  <c r="L1140" i="7"/>
  <c r="K1140" i="6"/>
  <c r="K1140" i="7"/>
  <c r="P1139" i="7"/>
  <c r="J1140" i="6"/>
  <c r="J1140" i="7"/>
  <c r="V828" i="7"/>
  <c r="U828" i="7"/>
  <c r="D1160" i="6"/>
  <c r="D1160" i="7"/>
  <c r="S829" i="7"/>
  <c r="R829" i="7"/>
  <c r="T829" i="7"/>
  <c r="Q829" i="7"/>
  <c r="C1149" i="6"/>
  <c r="C1149" i="7"/>
  <c r="M1149" i="7" s="1"/>
  <c r="G829" i="4"/>
  <c r="H829" i="4" s="1"/>
  <c r="E829" i="6"/>
  <c r="F1141" i="5"/>
  <c r="H1141" i="5"/>
  <c r="G1141" i="5"/>
  <c r="E1161" i="4"/>
  <c r="C1162" i="4"/>
  <c r="E830" i="7"/>
  <c r="N830" i="7" s="1"/>
  <c r="F1151" i="3"/>
  <c r="H1150" i="3"/>
  <c r="I1150" i="3"/>
  <c r="G1151" i="3"/>
  <c r="L1141" i="6" l="1"/>
  <c r="L1141" i="7"/>
  <c r="K1141" i="6"/>
  <c r="K1141" i="7"/>
  <c r="P1140" i="7"/>
  <c r="J1141" i="6"/>
  <c r="J1141" i="7"/>
  <c r="D1161" i="6"/>
  <c r="D1161" i="7"/>
  <c r="U829" i="7"/>
  <c r="V829" i="7"/>
  <c r="T830" i="7"/>
  <c r="Q830" i="7"/>
  <c r="R830" i="7"/>
  <c r="S830" i="7"/>
  <c r="C1150" i="6"/>
  <c r="C1150" i="7"/>
  <c r="M1150" i="7" s="1"/>
  <c r="G830" i="4"/>
  <c r="H830" i="4" s="1"/>
  <c r="E830" i="6"/>
  <c r="G1142" i="5"/>
  <c r="F1142" i="5"/>
  <c r="H1142" i="5"/>
  <c r="E1162" i="4"/>
  <c r="C1163" i="4"/>
  <c r="E831" i="7"/>
  <c r="N831" i="7" s="1"/>
  <c r="G1152" i="3"/>
  <c r="F1152" i="3"/>
  <c r="H1151" i="3"/>
  <c r="I1151" i="3" s="1"/>
  <c r="K1142" i="6" l="1"/>
  <c r="K1142" i="7"/>
  <c r="L1142" i="6"/>
  <c r="L1142" i="7"/>
  <c r="P1141" i="7"/>
  <c r="J1142" i="6"/>
  <c r="J1142" i="7"/>
  <c r="D1162" i="6"/>
  <c r="D1162" i="7"/>
  <c r="V830" i="7"/>
  <c r="U830" i="7"/>
  <c r="T831" i="7"/>
  <c r="R831" i="7"/>
  <c r="S831" i="7"/>
  <c r="Q831" i="7"/>
  <c r="C1151" i="6"/>
  <c r="C1151" i="7"/>
  <c r="M1151" i="7" s="1"/>
  <c r="G831" i="4"/>
  <c r="H831" i="4" s="1"/>
  <c r="E831" i="6"/>
  <c r="G1143" i="5"/>
  <c r="F1143" i="5"/>
  <c r="H1143" i="5"/>
  <c r="E1163" i="4"/>
  <c r="C1164" i="4"/>
  <c r="E832" i="7"/>
  <c r="N832" i="7" s="1"/>
  <c r="G1153" i="3"/>
  <c r="F1153" i="3"/>
  <c r="H1152" i="3"/>
  <c r="I1152" i="3" s="1"/>
  <c r="J1143" i="6" l="1"/>
  <c r="J1143" i="7"/>
  <c r="K1143" i="6"/>
  <c r="K1143" i="7"/>
  <c r="L1143" i="6"/>
  <c r="L1143" i="7"/>
  <c r="P1142" i="7"/>
  <c r="D1163" i="6"/>
  <c r="D1163" i="7"/>
  <c r="V831" i="7"/>
  <c r="U831" i="7"/>
  <c r="T832" i="7"/>
  <c r="S832" i="7"/>
  <c r="Q832" i="7"/>
  <c r="R832" i="7"/>
  <c r="C1152" i="6"/>
  <c r="C1152" i="7"/>
  <c r="M1152" i="7" s="1"/>
  <c r="G832" i="4"/>
  <c r="H832" i="4" s="1"/>
  <c r="E832" i="6"/>
  <c r="H1144" i="5"/>
  <c r="G1144" i="5"/>
  <c r="F1144" i="5"/>
  <c r="E1164" i="4"/>
  <c r="C1165" i="4"/>
  <c r="E833" i="7"/>
  <c r="N833" i="7" s="1"/>
  <c r="H1153" i="3"/>
  <c r="F1154" i="3"/>
  <c r="G1154" i="3"/>
  <c r="I1153" i="3"/>
  <c r="P1143" i="7" l="1"/>
  <c r="J1144" i="6"/>
  <c r="J1144" i="7"/>
  <c r="L1144" i="6"/>
  <c r="L1144" i="7"/>
  <c r="K1144" i="6"/>
  <c r="K1144" i="7"/>
  <c r="D1164" i="6"/>
  <c r="D1164" i="7"/>
  <c r="V832" i="7"/>
  <c r="U832" i="7"/>
  <c r="R833" i="7"/>
  <c r="Q833" i="7"/>
  <c r="S833" i="7"/>
  <c r="T833" i="7"/>
  <c r="C1153" i="6"/>
  <c r="C1153" i="7"/>
  <c r="M1153" i="7" s="1"/>
  <c r="G833" i="4"/>
  <c r="H833" i="4" s="1"/>
  <c r="E833" i="6"/>
  <c r="H1145" i="5"/>
  <c r="G1145" i="5"/>
  <c r="F1145" i="5"/>
  <c r="E1165" i="4"/>
  <c r="C1166" i="4"/>
  <c r="E834" i="7"/>
  <c r="N834" i="7" s="1"/>
  <c r="H1154" i="3"/>
  <c r="F1155" i="3"/>
  <c r="G1155" i="3"/>
  <c r="I1154" i="3"/>
  <c r="J1145" i="6" l="1"/>
  <c r="J1145" i="7"/>
  <c r="L1145" i="6"/>
  <c r="L1145" i="7"/>
  <c r="P1144" i="7"/>
  <c r="K1145" i="6"/>
  <c r="K1145" i="7"/>
  <c r="D1165" i="6"/>
  <c r="D1165" i="7"/>
  <c r="V833" i="7"/>
  <c r="U833" i="7"/>
  <c r="T834" i="7"/>
  <c r="Q834" i="7"/>
  <c r="R834" i="7"/>
  <c r="S834" i="7"/>
  <c r="C1154" i="6"/>
  <c r="C1154" i="7"/>
  <c r="M1154" i="7" s="1"/>
  <c r="G834" i="4"/>
  <c r="H834" i="4" s="1"/>
  <c r="E834" i="6"/>
  <c r="G1146" i="5"/>
  <c r="F1146" i="5"/>
  <c r="H1146" i="5"/>
  <c r="E1166" i="4"/>
  <c r="C1167" i="4"/>
  <c r="E835" i="7"/>
  <c r="N835" i="7" s="1"/>
  <c r="G1156" i="3"/>
  <c r="F1156" i="3"/>
  <c r="H1155" i="3"/>
  <c r="I1155" i="3" s="1"/>
  <c r="J1146" i="6" l="1"/>
  <c r="J1146" i="7"/>
  <c r="P1145" i="7"/>
  <c r="L1146" i="6"/>
  <c r="L1146" i="7"/>
  <c r="K1146" i="6"/>
  <c r="K1146" i="7"/>
  <c r="D1166" i="6"/>
  <c r="D1166" i="7"/>
  <c r="V834" i="7"/>
  <c r="U834" i="7"/>
  <c r="R835" i="7"/>
  <c r="S835" i="7"/>
  <c r="T835" i="7"/>
  <c r="Q835" i="7"/>
  <c r="C1155" i="6"/>
  <c r="C1155" i="7"/>
  <c r="M1155" i="7" s="1"/>
  <c r="G835" i="4"/>
  <c r="H835" i="4" s="1"/>
  <c r="E835" i="6"/>
  <c r="H1147" i="5"/>
  <c r="F1147" i="5"/>
  <c r="G1147" i="5"/>
  <c r="E1167" i="4"/>
  <c r="C1168" i="4"/>
  <c r="E836" i="7"/>
  <c r="N836" i="7" s="1"/>
  <c r="G1157" i="3"/>
  <c r="F1157" i="3"/>
  <c r="H1156" i="3"/>
  <c r="I1156" i="3" s="1"/>
  <c r="J1147" i="6" l="1"/>
  <c r="J1147" i="7"/>
  <c r="K1147" i="6"/>
  <c r="K1147" i="7"/>
  <c r="L1147" i="6"/>
  <c r="L1147" i="7"/>
  <c r="P1147" i="7" s="1"/>
  <c r="P1146" i="7"/>
  <c r="D1167" i="6"/>
  <c r="D1167" i="7"/>
  <c r="V835" i="7"/>
  <c r="U835" i="7"/>
  <c r="R836" i="7"/>
  <c r="Q836" i="7"/>
  <c r="T836" i="7"/>
  <c r="S836" i="7"/>
  <c r="C1156" i="6"/>
  <c r="C1156" i="7"/>
  <c r="M1156" i="7" s="1"/>
  <c r="G836" i="4"/>
  <c r="H836" i="4" s="1"/>
  <c r="E836" i="6"/>
  <c r="F1148" i="5"/>
  <c r="H1148" i="5"/>
  <c r="G1148" i="5"/>
  <c r="E1168" i="4"/>
  <c r="C1169" i="4"/>
  <c r="E837" i="7"/>
  <c r="N837" i="7" s="1"/>
  <c r="G1158" i="3"/>
  <c r="F1158" i="3"/>
  <c r="H1157" i="3"/>
  <c r="I1157" i="3" s="1"/>
  <c r="J1148" i="6" l="1"/>
  <c r="J1148" i="7"/>
  <c r="K1148" i="6"/>
  <c r="K1148" i="7"/>
  <c r="L1148" i="6"/>
  <c r="L1148" i="7"/>
  <c r="P1148" i="7" s="1"/>
  <c r="D1168" i="6"/>
  <c r="D1168" i="7"/>
  <c r="V836" i="7"/>
  <c r="U836" i="7"/>
  <c r="R837" i="7"/>
  <c r="T837" i="7"/>
  <c r="Q837" i="7"/>
  <c r="S837" i="7"/>
  <c r="C1157" i="6"/>
  <c r="C1157" i="7"/>
  <c r="M1157" i="7" s="1"/>
  <c r="G837" i="4"/>
  <c r="H837" i="4" s="1"/>
  <c r="E837" i="6"/>
  <c r="G1149" i="5"/>
  <c r="F1149" i="5"/>
  <c r="H1149" i="5"/>
  <c r="E1169" i="4"/>
  <c r="C1170" i="4"/>
  <c r="E838" i="7"/>
  <c r="N838" i="7" s="1"/>
  <c r="F1159" i="3"/>
  <c r="H1158" i="3"/>
  <c r="I1158" i="3" s="1"/>
  <c r="G1159" i="3"/>
  <c r="L1149" i="6" l="1"/>
  <c r="L1149" i="7"/>
  <c r="K1149" i="6"/>
  <c r="K1149" i="7"/>
  <c r="J1149" i="6"/>
  <c r="J1149" i="7"/>
  <c r="D1169" i="6"/>
  <c r="D1169" i="7"/>
  <c r="U837" i="7"/>
  <c r="V837" i="7"/>
  <c r="T838" i="7"/>
  <c r="Q838" i="7"/>
  <c r="S838" i="7"/>
  <c r="R838" i="7"/>
  <c r="C1158" i="6"/>
  <c r="C1158" i="7"/>
  <c r="M1158" i="7" s="1"/>
  <c r="G838" i="4"/>
  <c r="H838" i="4" s="1"/>
  <c r="E838" i="6"/>
  <c r="F1150" i="5"/>
  <c r="H1150" i="5"/>
  <c r="G1150" i="5"/>
  <c r="E1170" i="4"/>
  <c r="C1171" i="4"/>
  <c r="E839" i="7"/>
  <c r="N839" i="7" s="1"/>
  <c r="G1160" i="3"/>
  <c r="H1159" i="3"/>
  <c r="I1159" i="3" s="1"/>
  <c r="F1160" i="3"/>
  <c r="L1150" i="6" l="1"/>
  <c r="L1150" i="7"/>
  <c r="K1150" i="6"/>
  <c r="K1150" i="7"/>
  <c r="P1149" i="7"/>
  <c r="J1150" i="6"/>
  <c r="J1150" i="7"/>
  <c r="D1170" i="6"/>
  <c r="D1170" i="7"/>
  <c r="V838" i="7"/>
  <c r="U838" i="7"/>
  <c r="R839" i="7"/>
  <c r="Q839" i="7"/>
  <c r="T839" i="7"/>
  <c r="S839" i="7"/>
  <c r="C1159" i="6"/>
  <c r="C1159" i="7"/>
  <c r="M1159" i="7" s="1"/>
  <c r="G839" i="4"/>
  <c r="H839" i="4" s="1"/>
  <c r="E839" i="6"/>
  <c r="H1151" i="5"/>
  <c r="G1151" i="5"/>
  <c r="F1151" i="5"/>
  <c r="E1171" i="4"/>
  <c r="C1172" i="4"/>
  <c r="E840" i="7"/>
  <c r="N840" i="7" s="1"/>
  <c r="H1160" i="3"/>
  <c r="F1161" i="3"/>
  <c r="G1161" i="3"/>
  <c r="I1160" i="3"/>
  <c r="J1151" i="6" l="1"/>
  <c r="J1151" i="7"/>
  <c r="L1151" i="6"/>
  <c r="L1151" i="7"/>
  <c r="K1151" i="6"/>
  <c r="K1151" i="7"/>
  <c r="P1150" i="7"/>
  <c r="D1171" i="6"/>
  <c r="D1171" i="7"/>
  <c r="V839" i="7"/>
  <c r="U839" i="7"/>
  <c r="S840" i="7"/>
  <c r="Q840" i="7"/>
  <c r="T840" i="7"/>
  <c r="R840" i="7"/>
  <c r="C1160" i="6"/>
  <c r="C1160" i="7"/>
  <c r="M1160" i="7" s="1"/>
  <c r="G840" i="4"/>
  <c r="H840" i="4" s="1"/>
  <c r="E840" i="6"/>
  <c r="G1152" i="5"/>
  <c r="F1152" i="5"/>
  <c r="H1152" i="5"/>
  <c r="E1172" i="4"/>
  <c r="C1173" i="4"/>
  <c r="E841" i="7"/>
  <c r="N841" i="7" s="1"/>
  <c r="F1162" i="3"/>
  <c r="H1161" i="3"/>
  <c r="G1162" i="3"/>
  <c r="I1161" i="3"/>
  <c r="J1152" i="6" l="1"/>
  <c r="J1152" i="7"/>
  <c r="L1152" i="6"/>
  <c r="L1152" i="7"/>
  <c r="K1152" i="6"/>
  <c r="K1152" i="7"/>
  <c r="P1151" i="7"/>
  <c r="D1172" i="6"/>
  <c r="D1172" i="7"/>
  <c r="V840" i="7"/>
  <c r="U840" i="7"/>
  <c r="R841" i="7"/>
  <c r="S841" i="7"/>
  <c r="T841" i="7"/>
  <c r="Q841" i="7"/>
  <c r="C1161" i="6"/>
  <c r="C1161" i="7"/>
  <c r="M1161" i="7" s="1"/>
  <c r="G841" i="4"/>
  <c r="H841" i="4" s="1"/>
  <c r="E841" i="6"/>
  <c r="H1153" i="5"/>
  <c r="G1153" i="5"/>
  <c r="F1153" i="5"/>
  <c r="E1173" i="4"/>
  <c r="C1174" i="4"/>
  <c r="E842" i="7"/>
  <c r="N842" i="7" s="1"/>
  <c r="G1163" i="3"/>
  <c r="F1163" i="3"/>
  <c r="H1162" i="3"/>
  <c r="I1162" i="3" s="1"/>
  <c r="K1153" i="6" l="1"/>
  <c r="K1153" i="7"/>
  <c r="P1152" i="7"/>
  <c r="J1153" i="6"/>
  <c r="J1153" i="7"/>
  <c r="L1153" i="6"/>
  <c r="L1153" i="7"/>
  <c r="P1153" i="7" s="1"/>
  <c r="D1173" i="6"/>
  <c r="D1173" i="7"/>
  <c r="V841" i="7"/>
  <c r="U841" i="7"/>
  <c r="T842" i="7"/>
  <c r="R842" i="7"/>
  <c r="Q842" i="7"/>
  <c r="S842" i="7"/>
  <c r="C1162" i="6"/>
  <c r="C1162" i="7"/>
  <c r="M1162" i="7" s="1"/>
  <c r="G842" i="4"/>
  <c r="H842" i="4" s="1"/>
  <c r="E842" i="6"/>
  <c r="H1154" i="5"/>
  <c r="G1154" i="5"/>
  <c r="F1154" i="5"/>
  <c r="E1174" i="4"/>
  <c r="C1175" i="4"/>
  <c r="E843" i="7"/>
  <c r="N843" i="7" s="1"/>
  <c r="G1164" i="3"/>
  <c r="F1164" i="3"/>
  <c r="H1163" i="3"/>
  <c r="I1163" i="3" s="1"/>
  <c r="J1154" i="6" l="1"/>
  <c r="J1154" i="7"/>
  <c r="L1154" i="6"/>
  <c r="L1154" i="7"/>
  <c r="K1154" i="6"/>
  <c r="K1154" i="7"/>
  <c r="U842" i="7"/>
  <c r="V842" i="7"/>
  <c r="D1174" i="6"/>
  <c r="D1174" i="7"/>
  <c r="S843" i="7"/>
  <c r="R843" i="7"/>
  <c r="Q843" i="7"/>
  <c r="T843" i="7"/>
  <c r="C1163" i="6"/>
  <c r="C1163" i="7"/>
  <c r="M1163" i="7" s="1"/>
  <c r="G843" i="4"/>
  <c r="H843" i="4" s="1"/>
  <c r="E843" i="6"/>
  <c r="G1155" i="5"/>
  <c r="F1155" i="5"/>
  <c r="H1155" i="5"/>
  <c r="E1175" i="4"/>
  <c r="C1176" i="4"/>
  <c r="E844" i="7"/>
  <c r="N844" i="7" s="1"/>
  <c r="H1164" i="3"/>
  <c r="I1164" i="3" s="1"/>
  <c r="F1165" i="3"/>
  <c r="G1165" i="3"/>
  <c r="K1155" i="6" l="1"/>
  <c r="K1155" i="7"/>
  <c r="P1154" i="7"/>
  <c r="L1155" i="6"/>
  <c r="L1155" i="7"/>
  <c r="J1155" i="6"/>
  <c r="J1155" i="7"/>
  <c r="D1175" i="6"/>
  <c r="D1175" i="7"/>
  <c r="V843" i="7"/>
  <c r="U843" i="7"/>
  <c r="T844" i="7"/>
  <c r="S844" i="7"/>
  <c r="Q844" i="7"/>
  <c r="R844" i="7"/>
  <c r="C1164" i="6"/>
  <c r="C1164" i="7"/>
  <c r="M1164" i="7" s="1"/>
  <c r="G844" i="4"/>
  <c r="H844" i="4" s="1"/>
  <c r="E844" i="6"/>
  <c r="F1156" i="5"/>
  <c r="H1156" i="5"/>
  <c r="G1156" i="5"/>
  <c r="E1176" i="4"/>
  <c r="C1177" i="4"/>
  <c r="E845" i="7"/>
  <c r="N845" i="7" s="1"/>
  <c r="F1166" i="3"/>
  <c r="H1165" i="3"/>
  <c r="G1166" i="3"/>
  <c r="I1165" i="3"/>
  <c r="L1156" i="6" l="1"/>
  <c r="L1156" i="7"/>
  <c r="J1156" i="6"/>
  <c r="J1156" i="7"/>
  <c r="P1155" i="7"/>
  <c r="K1156" i="6"/>
  <c r="K1156" i="7"/>
  <c r="D1176" i="6"/>
  <c r="D1176" i="7"/>
  <c r="U844" i="7"/>
  <c r="V844" i="7"/>
  <c r="R845" i="7"/>
  <c r="S845" i="7"/>
  <c r="Q845" i="7"/>
  <c r="T845" i="7"/>
  <c r="C1165" i="6"/>
  <c r="C1165" i="7"/>
  <c r="M1165" i="7" s="1"/>
  <c r="G845" i="4"/>
  <c r="H845" i="4" s="1"/>
  <c r="E845" i="6"/>
  <c r="G1157" i="5"/>
  <c r="F1157" i="5"/>
  <c r="H1157" i="5"/>
  <c r="E1177" i="4"/>
  <c r="C1178" i="4"/>
  <c r="E846" i="7"/>
  <c r="N846" i="7" s="1"/>
  <c r="G1167" i="3"/>
  <c r="H1166" i="3"/>
  <c r="I1166" i="3" s="1"/>
  <c r="F1167" i="3"/>
  <c r="L1157" i="6" l="1"/>
  <c r="L1157" i="7"/>
  <c r="K1157" i="6"/>
  <c r="K1157" i="7"/>
  <c r="P1156" i="7"/>
  <c r="J1157" i="6"/>
  <c r="J1157" i="7"/>
  <c r="D1177" i="6"/>
  <c r="D1177" i="7"/>
  <c r="U845" i="7"/>
  <c r="V845" i="7"/>
  <c r="T846" i="7"/>
  <c r="R846" i="7"/>
  <c r="Q846" i="7"/>
  <c r="S846" i="7"/>
  <c r="C1166" i="6"/>
  <c r="C1166" i="7"/>
  <c r="M1166" i="7" s="1"/>
  <c r="G846" i="4"/>
  <c r="H846" i="4" s="1"/>
  <c r="E846" i="6"/>
  <c r="G1158" i="5"/>
  <c r="F1158" i="5"/>
  <c r="H1158" i="5"/>
  <c r="E1178" i="4"/>
  <c r="C1179" i="4"/>
  <c r="E847" i="7"/>
  <c r="N847" i="7" s="1"/>
  <c r="F1168" i="3"/>
  <c r="H1167" i="3"/>
  <c r="G1168" i="3"/>
  <c r="I1167" i="3"/>
  <c r="J1158" i="6" l="1"/>
  <c r="J1158" i="7"/>
  <c r="L1158" i="6"/>
  <c r="L1158" i="7"/>
  <c r="K1158" i="6"/>
  <c r="K1158" i="7"/>
  <c r="P1157" i="7"/>
  <c r="D1178" i="6"/>
  <c r="D1178" i="7"/>
  <c r="V846" i="7"/>
  <c r="U846" i="7"/>
  <c r="T847" i="7"/>
  <c r="R847" i="7"/>
  <c r="Q847" i="7"/>
  <c r="S847" i="7"/>
  <c r="C1167" i="6"/>
  <c r="C1167" i="7"/>
  <c r="M1167" i="7" s="1"/>
  <c r="G847" i="4"/>
  <c r="H847" i="4" s="1"/>
  <c r="E847" i="6"/>
  <c r="H1159" i="5"/>
  <c r="G1159" i="5"/>
  <c r="F1159" i="5"/>
  <c r="E1179" i="4"/>
  <c r="C1180" i="4"/>
  <c r="E848" i="7"/>
  <c r="N848" i="7" s="1"/>
  <c r="G1169" i="3"/>
  <c r="H1168" i="3"/>
  <c r="I1168" i="3" s="1"/>
  <c r="F1169" i="3"/>
  <c r="J1159" i="6" l="1"/>
  <c r="J1159" i="7"/>
  <c r="P1158" i="7"/>
  <c r="K1159" i="6"/>
  <c r="K1159" i="7"/>
  <c r="L1159" i="6"/>
  <c r="L1159" i="7"/>
  <c r="P1159" i="7" s="1"/>
  <c r="D1179" i="6"/>
  <c r="D1179" i="7"/>
  <c r="V847" i="7"/>
  <c r="U847" i="7"/>
  <c r="S848" i="7"/>
  <c r="T848" i="7"/>
  <c r="Q848" i="7"/>
  <c r="R848" i="7"/>
  <c r="C1168" i="6"/>
  <c r="C1168" i="7"/>
  <c r="M1168" i="7" s="1"/>
  <c r="G848" i="4"/>
  <c r="H848" i="4" s="1"/>
  <c r="E848" i="6"/>
  <c r="F1160" i="5"/>
  <c r="G1160" i="5"/>
  <c r="H1160" i="5"/>
  <c r="E849" i="7"/>
  <c r="N849" i="7" s="1"/>
  <c r="E1180" i="4"/>
  <c r="C1181" i="4"/>
  <c r="F1170" i="3"/>
  <c r="H1169" i="3"/>
  <c r="G1170" i="3"/>
  <c r="I1169" i="3"/>
  <c r="J1160" i="6" l="1"/>
  <c r="J1160" i="7"/>
  <c r="K1160" i="6"/>
  <c r="K1160" i="7"/>
  <c r="L1160" i="6"/>
  <c r="L1160" i="7"/>
  <c r="P1160" i="7" s="1"/>
  <c r="T849" i="7"/>
  <c r="R849" i="7"/>
  <c r="Q849" i="7"/>
  <c r="S849" i="7"/>
  <c r="U848" i="7"/>
  <c r="V848" i="7"/>
  <c r="D1180" i="6"/>
  <c r="D1180" i="7"/>
  <c r="C1169" i="6"/>
  <c r="C1169" i="7"/>
  <c r="M1169" i="7" s="1"/>
  <c r="G849" i="4"/>
  <c r="H849" i="4" s="1"/>
  <c r="E849" i="6"/>
  <c r="G1161" i="5"/>
  <c r="F1161" i="5"/>
  <c r="H1161" i="5"/>
  <c r="E1181" i="4"/>
  <c r="C1182" i="4"/>
  <c r="E850" i="7"/>
  <c r="N850" i="7" s="1"/>
  <c r="G1171" i="3"/>
  <c r="H1170" i="3"/>
  <c r="I1170" i="3" s="1"/>
  <c r="F1171" i="3"/>
  <c r="L1161" i="6" l="1"/>
  <c r="L1161" i="7"/>
  <c r="K1161" i="6"/>
  <c r="K1161" i="7"/>
  <c r="J1161" i="6"/>
  <c r="J1161" i="7"/>
  <c r="D1181" i="6"/>
  <c r="D1181" i="7"/>
  <c r="V849" i="7"/>
  <c r="U849" i="7"/>
  <c r="S850" i="7"/>
  <c r="Q850" i="7"/>
  <c r="T850" i="7"/>
  <c r="R850" i="7"/>
  <c r="C1170" i="6"/>
  <c r="C1170" i="7"/>
  <c r="M1170" i="7" s="1"/>
  <c r="G850" i="4"/>
  <c r="H850" i="4" s="1"/>
  <c r="E850" i="6"/>
  <c r="H1162" i="5"/>
  <c r="G1162" i="5"/>
  <c r="F1162" i="5"/>
  <c r="E1182" i="4"/>
  <c r="C1183" i="4"/>
  <c r="E851" i="7"/>
  <c r="N851" i="7" s="1"/>
  <c r="H1171" i="3"/>
  <c r="I1171" i="3" s="1"/>
  <c r="F1172" i="3"/>
  <c r="G1172" i="3"/>
  <c r="J1162" i="6" l="1"/>
  <c r="J1162" i="7"/>
  <c r="L1162" i="6"/>
  <c r="L1162" i="7"/>
  <c r="P1161" i="7"/>
  <c r="K1162" i="6"/>
  <c r="K1162" i="7"/>
  <c r="V850" i="7"/>
  <c r="U850" i="7"/>
  <c r="D1182" i="6"/>
  <c r="D1182" i="7"/>
  <c r="S851" i="7"/>
  <c r="T851" i="7"/>
  <c r="R851" i="7"/>
  <c r="Q851" i="7"/>
  <c r="C1171" i="6"/>
  <c r="C1171" i="7"/>
  <c r="M1171" i="7" s="1"/>
  <c r="G851" i="4"/>
  <c r="H851" i="4" s="1"/>
  <c r="E851" i="6"/>
  <c r="H1163" i="5"/>
  <c r="G1163" i="5"/>
  <c r="F1163" i="5"/>
  <c r="E1183" i="4"/>
  <c r="C1184" i="4"/>
  <c r="E852" i="7"/>
  <c r="N852" i="7" s="1"/>
  <c r="G1173" i="3"/>
  <c r="H1172" i="3"/>
  <c r="I1172" i="3" s="1"/>
  <c r="F1173" i="3"/>
  <c r="J1163" i="6" l="1"/>
  <c r="J1163" i="7"/>
  <c r="K1163" i="6"/>
  <c r="K1163" i="7"/>
  <c r="L1163" i="6"/>
  <c r="L1163" i="7"/>
  <c r="P1163" i="7" s="1"/>
  <c r="P1162" i="7"/>
  <c r="D1183" i="6"/>
  <c r="D1183" i="7"/>
  <c r="U851" i="7"/>
  <c r="V851" i="7"/>
  <c r="R852" i="7"/>
  <c r="S852" i="7"/>
  <c r="T852" i="7"/>
  <c r="Q852" i="7"/>
  <c r="C1172" i="6"/>
  <c r="C1172" i="7"/>
  <c r="M1172" i="7" s="1"/>
  <c r="G852" i="4"/>
  <c r="H852" i="4" s="1"/>
  <c r="E852" i="6"/>
  <c r="G1164" i="5"/>
  <c r="F1164" i="5"/>
  <c r="H1164" i="5"/>
  <c r="E1184" i="4"/>
  <c r="C1185" i="4"/>
  <c r="E853" i="7"/>
  <c r="N853" i="7" s="1"/>
  <c r="F1174" i="3"/>
  <c r="H1173" i="3"/>
  <c r="I1173" i="3" s="1"/>
  <c r="G1174" i="3"/>
  <c r="K1164" i="6" l="1"/>
  <c r="K1164" i="7"/>
  <c r="L1164" i="6"/>
  <c r="L1164" i="7"/>
  <c r="J1164" i="6"/>
  <c r="J1164" i="7"/>
  <c r="V852" i="7"/>
  <c r="U852" i="7"/>
  <c r="D1184" i="6"/>
  <c r="D1184" i="7"/>
  <c r="Q853" i="7"/>
  <c r="S853" i="7"/>
  <c r="T853" i="7"/>
  <c r="R853" i="7"/>
  <c r="C1173" i="6"/>
  <c r="C1173" i="7"/>
  <c r="M1173" i="7" s="1"/>
  <c r="G853" i="4"/>
  <c r="H853" i="4" s="1"/>
  <c r="E853" i="6"/>
  <c r="F1165" i="5"/>
  <c r="H1165" i="5"/>
  <c r="G1165" i="5"/>
  <c r="E1185" i="4"/>
  <c r="C1186" i="4"/>
  <c r="E854" i="7"/>
  <c r="N854" i="7" s="1"/>
  <c r="G1175" i="3"/>
  <c r="F1175" i="3"/>
  <c r="H1174" i="3"/>
  <c r="I1174" i="3" s="1"/>
  <c r="L1165" i="6" l="1"/>
  <c r="L1165" i="7"/>
  <c r="J1165" i="6"/>
  <c r="J1165" i="7"/>
  <c r="P1164" i="7"/>
  <c r="K1165" i="6"/>
  <c r="K1165" i="7"/>
  <c r="D1185" i="6"/>
  <c r="D1185" i="7"/>
  <c r="U853" i="7"/>
  <c r="V853" i="7"/>
  <c r="Q854" i="7"/>
  <c r="T854" i="7"/>
  <c r="S854" i="7"/>
  <c r="R854" i="7"/>
  <c r="C1174" i="6"/>
  <c r="C1174" i="7"/>
  <c r="M1174" i="7" s="1"/>
  <c r="G854" i="4"/>
  <c r="H854" i="4" s="1"/>
  <c r="E854" i="6"/>
  <c r="H1166" i="5"/>
  <c r="F1166" i="5"/>
  <c r="G1166" i="5"/>
  <c r="E1186" i="4"/>
  <c r="C1187" i="4"/>
  <c r="E855" i="7"/>
  <c r="N855" i="7" s="1"/>
  <c r="H1175" i="3"/>
  <c r="F1176" i="3"/>
  <c r="I1175" i="3"/>
  <c r="G1176" i="3"/>
  <c r="J1166" i="6" l="1"/>
  <c r="J1166" i="7"/>
  <c r="K1166" i="6"/>
  <c r="K1166" i="7"/>
  <c r="P1165" i="7"/>
  <c r="L1166" i="6"/>
  <c r="L1166" i="7"/>
  <c r="P1166" i="7" s="1"/>
  <c r="V854" i="7"/>
  <c r="U854" i="7"/>
  <c r="D1186" i="6"/>
  <c r="D1186" i="7"/>
  <c r="S855" i="7"/>
  <c r="Q855" i="7"/>
  <c r="T855" i="7"/>
  <c r="R855" i="7"/>
  <c r="C1175" i="6"/>
  <c r="C1175" i="7"/>
  <c r="M1175" i="7" s="1"/>
  <c r="G855" i="4"/>
  <c r="H855" i="4" s="1"/>
  <c r="E855" i="6"/>
  <c r="G1167" i="5"/>
  <c r="F1167" i="5"/>
  <c r="H1167" i="5"/>
  <c r="E1187" i="4"/>
  <c r="C1188" i="4"/>
  <c r="E856" i="7"/>
  <c r="N856" i="7" s="1"/>
  <c r="G1177" i="3"/>
  <c r="F1177" i="3"/>
  <c r="H1176" i="3"/>
  <c r="I1176" i="3" s="1"/>
  <c r="J1167" i="6" l="1"/>
  <c r="J1167" i="7"/>
  <c r="K1167" i="6"/>
  <c r="K1167" i="7"/>
  <c r="L1167" i="6"/>
  <c r="L1167" i="7"/>
  <c r="P1167" i="7" s="1"/>
  <c r="V855" i="7"/>
  <c r="U855" i="7"/>
  <c r="D1187" i="6"/>
  <c r="D1187" i="7"/>
  <c r="R856" i="7"/>
  <c r="S856" i="7"/>
  <c r="T856" i="7"/>
  <c r="Q856" i="7"/>
  <c r="C1176" i="6"/>
  <c r="C1176" i="7"/>
  <c r="M1176" i="7" s="1"/>
  <c r="G856" i="4"/>
  <c r="H856" i="4" s="1"/>
  <c r="E856" i="6"/>
  <c r="F1168" i="5"/>
  <c r="H1168" i="5"/>
  <c r="G1168" i="5"/>
  <c r="E1188" i="4"/>
  <c r="C1189" i="4"/>
  <c r="E857" i="7"/>
  <c r="N857" i="7" s="1"/>
  <c r="H1177" i="3"/>
  <c r="F1178" i="3"/>
  <c r="I1177" i="3"/>
  <c r="G1178" i="3"/>
  <c r="L1168" i="6" l="1"/>
  <c r="L1168" i="7"/>
  <c r="K1168" i="6"/>
  <c r="K1168" i="7"/>
  <c r="J1168" i="6"/>
  <c r="J1168" i="7"/>
  <c r="U856" i="7"/>
  <c r="V856" i="7"/>
  <c r="D1188" i="6"/>
  <c r="D1188" i="7"/>
  <c r="R857" i="7"/>
  <c r="S857" i="7"/>
  <c r="Q857" i="7"/>
  <c r="T857" i="7"/>
  <c r="C1177" i="6"/>
  <c r="C1177" i="7"/>
  <c r="M1177" i="7" s="1"/>
  <c r="G857" i="4"/>
  <c r="H857" i="4" s="1"/>
  <c r="E857" i="6"/>
  <c r="H1169" i="5"/>
  <c r="G1169" i="5"/>
  <c r="F1169" i="5"/>
  <c r="E1189" i="4"/>
  <c r="C1190" i="4"/>
  <c r="E858" i="7"/>
  <c r="N858" i="7" s="1"/>
  <c r="G1179" i="3"/>
  <c r="H1178" i="3"/>
  <c r="I1178" i="3" s="1"/>
  <c r="F1179" i="3"/>
  <c r="J1169" i="6" l="1"/>
  <c r="J1169" i="7"/>
  <c r="L1169" i="6"/>
  <c r="L1169" i="7"/>
  <c r="P1168" i="7"/>
  <c r="K1169" i="6"/>
  <c r="K1169" i="7"/>
  <c r="D1189" i="6"/>
  <c r="D1189" i="7"/>
  <c r="V857" i="7"/>
  <c r="U857" i="7"/>
  <c r="R858" i="7"/>
  <c r="Q858" i="7"/>
  <c r="S858" i="7"/>
  <c r="T858" i="7"/>
  <c r="C1178" i="6"/>
  <c r="C1178" i="7"/>
  <c r="M1178" i="7" s="1"/>
  <c r="G858" i="4"/>
  <c r="H858" i="4" s="1"/>
  <c r="E858" i="6"/>
  <c r="G1170" i="5"/>
  <c r="F1170" i="5"/>
  <c r="H1170" i="5"/>
  <c r="E1190" i="4"/>
  <c r="C1191" i="4"/>
  <c r="E859" i="7"/>
  <c r="N859" i="7" s="1"/>
  <c r="F1180" i="3"/>
  <c r="H1179" i="3"/>
  <c r="I1179" i="3" s="1"/>
  <c r="G1180" i="3"/>
  <c r="K1170" i="6" l="1"/>
  <c r="K1170" i="7"/>
  <c r="P1169" i="7"/>
  <c r="L1170" i="6"/>
  <c r="L1170" i="7"/>
  <c r="J1170" i="6"/>
  <c r="J1170" i="7"/>
  <c r="D1190" i="6"/>
  <c r="D1190" i="7"/>
  <c r="U858" i="7"/>
  <c r="V858" i="7"/>
  <c r="T859" i="7"/>
  <c r="R859" i="7"/>
  <c r="Q859" i="7"/>
  <c r="S859" i="7"/>
  <c r="C1179" i="6"/>
  <c r="C1179" i="7"/>
  <c r="M1179" i="7" s="1"/>
  <c r="G859" i="4"/>
  <c r="H859" i="4" s="1"/>
  <c r="E859" i="6"/>
  <c r="H1171" i="5"/>
  <c r="G1171" i="5"/>
  <c r="F1171" i="5"/>
  <c r="E1191" i="4"/>
  <c r="C1192" i="4"/>
  <c r="E860" i="7"/>
  <c r="N860" i="7" s="1"/>
  <c r="G1181" i="3"/>
  <c r="F1181" i="3"/>
  <c r="H1180" i="3"/>
  <c r="I1180" i="3" s="1"/>
  <c r="J1171" i="6" l="1"/>
  <c r="J1171" i="7"/>
  <c r="K1171" i="6"/>
  <c r="K1171" i="7"/>
  <c r="P1170" i="7"/>
  <c r="L1171" i="6"/>
  <c r="L1171" i="7"/>
  <c r="P1171" i="7" s="1"/>
  <c r="V859" i="7"/>
  <c r="U859" i="7"/>
  <c r="D1191" i="6"/>
  <c r="D1191" i="7"/>
  <c r="T860" i="7"/>
  <c r="Q860" i="7"/>
  <c r="S860" i="7"/>
  <c r="R860" i="7"/>
  <c r="C1180" i="6"/>
  <c r="C1180" i="7"/>
  <c r="M1180" i="7" s="1"/>
  <c r="G860" i="4"/>
  <c r="H860" i="4" s="1"/>
  <c r="E860" i="6"/>
  <c r="H1172" i="5"/>
  <c r="G1172" i="5"/>
  <c r="F1172" i="5"/>
  <c r="E1192" i="4"/>
  <c r="C1193" i="4"/>
  <c r="E861" i="7"/>
  <c r="N861" i="7" s="1"/>
  <c r="G1182" i="3"/>
  <c r="H1181" i="3"/>
  <c r="I1181" i="3" s="1"/>
  <c r="F1182" i="3"/>
  <c r="L1172" i="6" l="1"/>
  <c r="L1172" i="7"/>
  <c r="J1172" i="6"/>
  <c r="J1172" i="7"/>
  <c r="K1172" i="6"/>
  <c r="K1172" i="7"/>
  <c r="D1192" i="6"/>
  <c r="D1192" i="7"/>
  <c r="U860" i="7"/>
  <c r="V860" i="7"/>
  <c r="Q861" i="7"/>
  <c r="T861" i="7"/>
  <c r="R861" i="7"/>
  <c r="S861" i="7"/>
  <c r="C1181" i="6"/>
  <c r="C1181" i="7"/>
  <c r="M1181" i="7" s="1"/>
  <c r="G861" i="4"/>
  <c r="H861" i="4" s="1"/>
  <c r="E861" i="6"/>
  <c r="G1173" i="5"/>
  <c r="F1173" i="5"/>
  <c r="H1173" i="5"/>
  <c r="E1193" i="4"/>
  <c r="C1194" i="4"/>
  <c r="E862" i="7"/>
  <c r="N862" i="7" s="1"/>
  <c r="H1182" i="3"/>
  <c r="I1182" i="3" s="1"/>
  <c r="F1183" i="3"/>
  <c r="G1183" i="3"/>
  <c r="K1173" i="6" l="1"/>
  <c r="K1173" i="7"/>
  <c r="P1172" i="7"/>
  <c r="L1173" i="6"/>
  <c r="L1173" i="7"/>
  <c r="J1173" i="6"/>
  <c r="J1173" i="7"/>
  <c r="V861" i="7"/>
  <c r="U861" i="7"/>
  <c r="D1193" i="6"/>
  <c r="D1193" i="7"/>
  <c r="Q862" i="7"/>
  <c r="R862" i="7"/>
  <c r="S862" i="7"/>
  <c r="T862" i="7"/>
  <c r="C1182" i="6"/>
  <c r="C1182" i="7"/>
  <c r="M1182" i="7" s="1"/>
  <c r="G862" i="4"/>
  <c r="H862" i="4" s="1"/>
  <c r="E862" i="6"/>
  <c r="H1174" i="5"/>
  <c r="G1174" i="5"/>
  <c r="F1174" i="5"/>
  <c r="E1194" i="4"/>
  <c r="C1195" i="4"/>
  <c r="E863" i="7"/>
  <c r="N863" i="7" s="1"/>
  <c r="G1184" i="3"/>
  <c r="H1183" i="3"/>
  <c r="I1183" i="3" s="1"/>
  <c r="F1184" i="3"/>
  <c r="K1174" i="6" l="1"/>
  <c r="K1174" i="7"/>
  <c r="P1173" i="7"/>
  <c r="J1174" i="6"/>
  <c r="J1174" i="7"/>
  <c r="L1174" i="6"/>
  <c r="L1174" i="7"/>
  <c r="P1174" i="7" s="1"/>
  <c r="D1194" i="6"/>
  <c r="D1194" i="7"/>
  <c r="U862" i="7"/>
  <c r="V862" i="7"/>
  <c r="T863" i="7"/>
  <c r="Q863" i="7"/>
  <c r="S863" i="7"/>
  <c r="R863" i="7"/>
  <c r="C1183" i="6"/>
  <c r="C1183" i="7"/>
  <c r="M1183" i="7" s="1"/>
  <c r="G863" i="4"/>
  <c r="H863" i="4" s="1"/>
  <c r="E863" i="6"/>
  <c r="H1175" i="5"/>
  <c r="G1175" i="5"/>
  <c r="F1175" i="5"/>
  <c r="E1195" i="4"/>
  <c r="C1196" i="4"/>
  <c r="E864" i="7"/>
  <c r="N864" i="7" s="1"/>
  <c r="H1184" i="3"/>
  <c r="F1185" i="3"/>
  <c r="G1185" i="3"/>
  <c r="I1184" i="3"/>
  <c r="L1175" i="6" l="1"/>
  <c r="L1175" i="7"/>
  <c r="J1175" i="6"/>
  <c r="J1175" i="7"/>
  <c r="K1175" i="6"/>
  <c r="K1175" i="7"/>
  <c r="D1195" i="6"/>
  <c r="D1195" i="7"/>
  <c r="U863" i="7"/>
  <c r="V863" i="7"/>
  <c r="S864" i="7"/>
  <c r="Q864" i="7"/>
  <c r="T864" i="7"/>
  <c r="R864" i="7"/>
  <c r="C1184" i="6"/>
  <c r="C1184" i="7"/>
  <c r="M1184" i="7" s="1"/>
  <c r="G864" i="4"/>
  <c r="H864" i="4" s="1"/>
  <c r="E864" i="6"/>
  <c r="G1176" i="5"/>
  <c r="F1176" i="5"/>
  <c r="H1176" i="5"/>
  <c r="E1196" i="4"/>
  <c r="C1197" i="4"/>
  <c r="E865" i="7"/>
  <c r="N865" i="7" s="1"/>
  <c r="G1186" i="3"/>
  <c r="H1185" i="3"/>
  <c r="I1185" i="3" s="1"/>
  <c r="F1186" i="3"/>
  <c r="L1176" i="6" l="1"/>
  <c r="L1176" i="7"/>
  <c r="J1176" i="6"/>
  <c r="J1176" i="7"/>
  <c r="P1175" i="7"/>
  <c r="K1176" i="6"/>
  <c r="K1176" i="7"/>
  <c r="D1196" i="6"/>
  <c r="D1196" i="7"/>
  <c r="V864" i="7"/>
  <c r="U864" i="7"/>
  <c r="S865" i="7"/>
  <c r="R865" i="7"/>
  <c r="T865" i="7"/>
  <c r="Q865" i="7"/>
  <c r="C1185" i="6"/>
  <c r="C1185" i="7"/>
  <c r="M1185" i="7" s="1"/>
  <c r="G865" i="4"/>
  <c r="H865" i="4" s="1"/>
  <c r="E865" i="6"/>
  <c r="H1177" i="5"/>
  <c r="G1177" i="5"/>
  <c r="F1177" i="5"/>
  <c r="E1197" i="4"/>
  <c r="C1198" i="4"/>
  <c r="E866" i="7"/>
  <c r="N866" i="7" s="1"/>
  <c r="H1186" i="3"/>
  <c r="F1187" i="3"/>
  <c r="I1186" i="3"/>
  <c r="G1187" i="3"/>
  <c r="L1177" i="6" l="1"/>
  <c r="L1177" i="7"/>
  <c r="J1177" i="6"/>
  <c r="J1177" i="7"/>
  <c r="P1176" i="7"/>
  <c r="K1177" i="6"/>
  <c r="K1177" i="7"/>
  <c r="D1197" i="6"/>
  <c r="D1197" i="7"/>
  <c r="U865" i="7"/>
  <c r="V865" i="7"/>
  <c r="S866" i="7"/>
  <c r="Q866" i="7"/>
  <c r="R866" i="7"/>
  <c r="T866" i="7"/>
  <c r="C1186" i="6"/>
  <c r="C1186" i="7"/>
  <c r="M1186" i="7" s="1"/>
  <c r="G866" i="4"/>
  <c r="H866" i="4" s="1"/>
  <c r="E866" i="6"/>
  <c r="G1178" i="5"/>
  <c r="F1178" i="5"/>
  <c r="H1178" i="5"/>
  <c r="E1198" i="4"/>
  <c r="C1199" i="4"/>
  <c r="E867" i="7"/>
  <c r="N867" i="7" s="1"/>
  <c r="G1188" i="3"/>
  <c r="F1188" i="3"/>
  <c r="H1187" i="3"/>
  <c r="I1187" i="3" s="1"/>
  <c r="J1178" i="6" l="1"/>
  <c r="J1178" i="7"/>
  <c r="L1178" i="6"/>
  <c r="L1178" i="7"/>
  <c r="K1178" i="6"/>
  <c r="K1178" i="7"/>
  <c r="P1177" i="7"/>
  <c r="D1198" i="6"/>
  <c r="D1198" i="7"/>
  <c r="U866" i="7"/>
  <c r="V866" i="7"/>
  <c r="R867" i="7"/>
  <c r="T867" i="7"/>
  <c r="S867" i="7"/>
  <c r="Q867" i="7"/>
  <c r="C1187" i="6"/>
  <c r="C1187" i="7"/>
  <c r="M1187" i="7" s="1"/>
  <c r="G867" i="4"/>
  <c r="H867" i="4" s="1"/>
  <c r="E867" i="6"/>
  <c r="G1179" i="5"/>
  <c r="F1179" i="5"/>
  <c r="H1179" i="5"/>
  <c r="E1199" i="4"/>
  <c r="C1200" i="4"/>
  <c r="E868" i="7"/>
  <c r="N868" i="7" s="1"/>
  <c r="H1188" i="3"/>
  <c r="F1189" i="3"/>
  <c r="I1188" i="3"/>
  <c r="G1189" i="3"/>
  <c r="K1179" i="6" l="1"/>
  <c r="K1179" i="7"/>
  <c r="L1179" i="6"/>
  <c r="L1179" i="7"/>
  <c r="P1178" i="7"/>
  <c r="J1179" i="6"/>
  <c r="J1179" i="7"/>
  <c r="U867" i="7"/>
  <c r="V867" i="7"/>
  <c r="D1199" i="6"/>
  <c r="D1199" i="7"/>
  <c r="S868" i="7"/>
  <c r="T868" i="7"/>
  <c r="Q868" i="7"/>
  <c r="R868" i="7"/>
  <c r="C1188" i="6"/>
  <c r="C1188" i="7"/>
  <c r="M1188" i="7" s="1"/>
  <c r="G868" i="4"/>
  <c r="H868" i="4" s="1"/>
  <c r="E868" i="6"/>
  <c r="F1180" i="5"/>
  <c r="H1180" i="5"/>
  <c r="G1180" i="5"/>
  <c r="E1200" i="4"/>
  <c r="C1201" i="4"/>
  <c r="E869" i="7"/>
  <c r="N869" i="7" s="1"/>
  <c r="G1190" i="3"/>
  <c r="F1190" i="3"/>
  <c r="H1189" i="3"/>
  <c r="I1189" i="3" s="1"/>
  <c r="L1180" i="6" l="1"/>
  <c r="L1180" i="7"/>
  <c r="K1180" i="6"/>
  <c r="K1180" i="7"/>
  <c r="J1180" i="6"/>
  <c r="J1180" i="7"/>
  <c r="P1179" i="7"/>
  <c r="D1200" i="6"/>
  <c r="D1200" i="7"/>
  <c r="U868" i="7"/>
  <c r="V868" i="7"/>
  <c r="Q869" i="7"/>
  <c r="R869" i="7"/>
  <c r="S869" i="7"/>
  <c r="T869" i="7"/>
  <c r="C1189" i="6"/>
  <c r="C1189" i="7"/>
  <c r="M1189" i="7" s="1"/>
  <c r="G869" i="4"/>
  <c r="H869" i="4" s="1"/>
  <c r="E869" i="6"/>
  <c r="F1181" i="5"/>
  <c r="H1181" i="5"/>
  <c r="G1181" i="5"/>
  <c r="E1201" i="4"/>
  <c r="C1202" i="4"/>
  <c r="E870" i="7"/>
  <c r="N870" i="7" s="1"/>
  <c r="H1190" i="3"/>
  <c r="F1191" i="3"/>
  <c r="I1190" i="3"/>
  <c r="G1191" i="3"/>
  <c r="L1181" i="6" l="1"/>
  <c r="L1181" i="7"/>
  <c r="P1180" i="7"/>
  <c r="K1181" i="6"/>
  <c r="K1181" i="7"/>
  <c r="J1181" i="6"/>
  <c r="J1181" i="7"/>
  <c r="D1201" i="6"/>
  <c r="D1201" i="7"/>
  <c r="U869" i="7"/>
  <c r="V869" i="7"/>
  <c r="T870" i="7"/>
  <c r="R870" i="7"/>
  <c r="S870" i="7"/>
  <c r="Q870" i="7"/>
  <c r="C1190" i="6"/>
  <c r="C1190" i="7"/>
  <c r="M1190" i="7" s="1"/>
  <c r="G870" i="4"/>
  <c r="H870" i="4" s="1"/>
  <c r="E870" i="6"/>
  <c r="G1182" i="5"/>
  <c r="F1182" i="5"/>
  <c r="H1182" i="5"/>
  <c r="E1202" i="4"/>
  <c r="C1203" i="4"/>
  <c r="E871" i="7"/>
  <c r="N871" i="7" s="1"/>
  <c r="G1192" i="3"/>
  <c r="F1192" i="3"/>
  <c r="H1191" i="3"/>
  <c r="I1191" i="3" s="1"/>
  <c r="U870" i="7" l="1"/>
  <c r="L1182" i="6"/>
  <c r="L1182" i="7"/>
  <c r="K1182" i="6"/>
  <c r="K1182" i="7"/>
  <c r="J1182" i="6"/>
  <c r="J1182" i="7"/>
  <c r="P1181" i="7"/>
  <c r="V870" i="7"/>
  <c r="D1202" i="6"/>
  <c r="D1202" i="7"/>
  <c r="R871" i="7"/>
  <c r="T871" i="7"/>
  <c r="Q871" i="7"/>
  <c r="S871" i="7"/>
  <c r="C1191" i="6"/>
  <c r="C1191" i="7"/>
  <c r="M1191" i="7" s="1"/>
  <c r="G871" i="4"/>
  <c r="H871" i="4" s="1"/>
  <c r="E871" i="6"/>
  <c r="H1183" i="5"/>
  <c r="G1183" i="5"/>
  <c r="F1183" i="5"/>
  <c r="E1203" i="4"/>
  <c r="C1204" i="4"/>
  <c r="E872" i="7"/>
  <c r="N872" i="7" s="1"/>
  <c r="F1193" i="3"/>
  <c r="H1192" i="3"/>
  <c r="I1192" i="3" s="1"/>
  <c r="G1193" i="3"/>
  <c r="L1183" i="6" l="1"/>
  <c r="L1183" i="7"/>
  <c r="K1183" i="6"/>
  <c r="K1183" i="7"/>
  <c r="P1182" i="7"/>
  <c r="J1183" i="6"/>
  <c r="J1183" i="7"/>
  <c r="V871" i="7"/>
  <c r="U871" i="7"/>
  <c r="T872" i="7"/>
  <c r="Q872" i="7"/>
  <c r="R872" i="7"/>
  <c r="S872" i="7"/>
  <c r="D1203" i="6"/>
  <c r="D1203" i="7"/>
  <c r="C1192" i="6"/>
  <c r="C1192" i="7"/>
  <c r="M1192" i="7" s="1"/>
  <c r="G872" i="4"/>
  <c r="H872" i="4" s="1"/>
  <c r="E872" i="6"/>
  <c r="G1184" i="5"/>
  <c r="F1184" i="5"/>
  <c r="H1184" i="5"/>
  <c r="E1204" i="4"/>
  <c r="C1205" i="4"/>
  <c r="E873" i="7"/>
  <c r="N873" i="7" s="1"/>
  <c r="G1194" i="3"/>
  <c r="F1194" i="3"/>
  <c r="H1193" i="3"/>
  <c r="I1193" i="3" s="1"/>
  <c r="K1184" i="6" l="1"/>
  <c r="K1184" i="7"/>
  <c r="P1183" i="7"/>
  <c r="L1184" i="6"/>
  <c r="L1184" i="7"/>
  <c r="J1184" i="6"/>
  <c r="J1184" i="7"/>
  <c r="D1204" i="6"/>
  <c r="D1204" i="7"/>
  <c r="U872" i="7"/>
  <c r="V872" i="7"/>
  <c r="Q873" i="7"/>
  <c r="S873" i="7"/>
  <c r="T873" i="7"/>
  <c r="R873" i="7"/>
  <c r="C1193" i="6"/>
  <c r="C1193" i="7"/>
  <c r="M1193" i="7" s="1"/>
  <c r="G873" i="4"/>
  <c r="H873" i="4" s="1"/>
  <c r="E873" i="6"/>
  <c r="G1185" i="5"/>
  <c r="F1185" i="5"/>
  <c r="H1185" i="5"/>
  <c r="E1205" i="4"/>
  <c r="C1206" i="4"/>
  <c r="E874" i="7"/>
  <c r="N874" i="7" s="1"/>
  <c r="F1195" i="3"/>
  <c r="H1194" i="3"/>
  <c r="I1194" i="3" s="1"/>
  <c r="G1195" i="3"/>
  <c r="K1185" i="6" l="1"/>
  <c r="K1185" i="7"/>
  <c r="P1184" i="7"/>
  <c r="L1185" i="6"/>
  <c r="L1185" i="7"/>
  <c r="J1185" i="6"/>
  <c r="J1185" i="7"/>
  <c r="V873" i="7"/>
  <c r="U873" i="7"/>
  <c r="D1205" i="6"/>
  <c r="D1205" i="7"/>
  <c r="T874" i="7"/>
  <c r="Q874" i="7"/>
  <c r="R874" i="7"/>
  <c r="S874" i="7"/>
  <c r="C1194" i="6"/>
  <c r="C1194" i="7"/>
  <c r="M1194" i="7" s="1"/>
  <c r="G874" i="4"/>
  <c r="H874" i="4" s="1"/>
  <c r="E874" i="6"/>
  <c r="F1186" i="5"/>
  <c r="H1186" i="5"/>
  <c r="G1186" i="5"/>
  <c r="E1206" i="4"/>
  <c r="C1207" i="4"/>
  <c r="E875" i="7"/>
  <c r="N875" i="7" s="1"/>
  <c r="G1196" i="3"/>
  <c r="H1195" i="3"/>
  <c r="I1195" i="3" s="1"/>
  <c r="F1196" i="3"/>
  <c r="K1186" i="6" l="1"/>
  <c r="K1186" i="7"/>
  <c r="J1186" i="6"/>
  <c r="J1186" i="7"/>
  <c r="L1186" i="6"/>
  <c r="L1186" i="7"/>
  <c r="P1186" i="7" s="1"/>
  <c r="P1185" i="7"/>
  <c r="V874" i="7"/>
  <c r="U874" i="7"/>
  <c r="D1206" i="6"/>
  <c r="D1206" i="7"/>
  <c r="R875" i="7"/>
  <c r="Q875" i="7"/>
  <c r="T875" i="7"/>
  <c r="S875" i="7"/>
  <c r="C1195" i="6"/>
  <c r="C1195" i="7"/>
  <c r="M1195" i="7" s="1"/>
  <c r="G875" i="4"/>
  <c r="H875" i="4" s="1"/>
  <c r="E875" i="6"/>
  <c r="H1187" i="5"/>
  <c r="G1187" i="5"/>
  <c r="F1187" i="5"/>
  <c r="E1207" i="4"/>
  <c r="C1208" i="4"/>
  <c r="E876" i="7"/>
  <c r="N876" i="7" s="1"/>
  <c r="F1197" i="3"/>
  <c r="H1196" i="3"/>
  <c r="G1197" i="3"/>
  <c r="I1196" i="3"/>
  <c r="L1187" i="6" l="1"/>
  <c r="L1187" i="7"/>
  <c r="K1187" i="6"/>
  <c r="K1187" i="7"/>
  <c r="J1187" i="6"/>
  <c r="J1187" i="7"/>
  <c r="D1207" i="6"/>
  <c r="D1207" i="7"/>
  <c r="U875" i="7"/>
  <c r="V875" i="7"/>
  <c r="T876" i="7"/>
  <c r="R876" i="7"/>
  <c r="S876" i="7"/>
  <c r="Q876" i="7"/>
  <c r="C1196" i="6"/>
  <c r="C1196" i="7"/>
  <c r="M1196" i="7" s="1"/>
  <c r="G876" i="4"/>
  <c r="H876" i="4" s="1"/>
  <c r="E876" i="6"/>
  <c r="G1188" i="5"/>
  <c r="F1188" i="5"/>
  <c r="H1188" i="5"/>
  <c r="E1208" i="4"/>
  <c r="C1209" i="4"/>
  <c r="E877" i="7"/>
  <c r="N877" i="7" s="1"/>
  <c r="G1198" i="3"/>
  <c r="H1197" i="3"/>
  <c r="I1197" i="3" s="1"/>
  <c r="F1198" i="3"/>
  <c r="L1188" i="6" l="1"/>
  <c r="L1188" i="7"/>
  <c r="K1188" i="6"/>
  <c r="K1188" i="7"/>
  <c r="P1187" i="7"/>
  <c r="J1188" i="6"/>
  <c r="J1188" i="7"/>
  <c r="D1208" i="6"/>
  <c r="D1208" i="7"/>
  <c r="U876" i="7"/>
  <c r="V876" i="7"/>
  <c r="S877" i="7"/>
  <c r="T877" i="7"/>
  <c r="Q877" i="7"/>
  <c r="R877" i="7"/>
  <c r="C1197" i="6"/>
  <c r="C1197" i="7"/>
  <c r="M1197" i="7" s="1"/>
  <c r="G877" i="4"/>
  <c r="H877" i="4" s="1"/>
  <c r="E877" i="6"/>
  <c r="H1189" i="5"/>
  <c r="G1189" i="5"/>
  <c r="F1189" i="5"/>
  <c r="E1209" i="4"/>
  <c r="C1210" i="4"/>
  <c r="E878" i="7"/>
  <c r="N878" i="7" s="1"/>
  <c r="F1199" i="3"/>
  <c r="H1198" i="3"/>
  <c r="G1199" i="3"/>
  <c r="I1198" i="3"/>
  <c r="J1189" i="6" l="1"/>
  <c r="J1189" i="7"/>
  <c r="K1189" i="6"/>
  <c r="K1189" i="7"/>
  <c r="L1189" i="6"/>
  <c r="L1189" i="7"/>
  <c r="P1189" i="7" s="1"/>
  <c r="P1188" i="7"/>
  <c r="D1209" i="6"/>
  <c r="D1209" i="7"/>
  <c r="V877" i="7"/>
  <c r="U877" i="7"/>
  <c r="T878" i="7"/>
  <c r="Q878" i="7"/>
  <c r="S878" i="7"/>
  <c r="R878" i="7"/>
  <c r="C1198" i="6"/>
  <c r="C1198" i="7"/>
  <c r="M1198" i="7" s="1"/>
  <c r="G878" i="4"/>
  <c r="H878" i="4" s="1"/>
  <c r="E878" i="6"/>
  <c r="H1190" i="5"/>
  <c r="G1190" i="5"/>
  <c r="F1190" i="5"/>
  <c r="E1210" i="4"/>
  <c r="C1211" i="4"/>
  <c r="E879" i="7"/>
  <c r="N879" i="7" s="1"/>
  <c r="H1199" i="3"/>
  <c r="F1200" i="3"/>
  <c r="I1199" i="3"/>
  <c r="G1200" i="3"/>
  <c r="J1190" i="6" l="1"/>
  <c r="J1190" i="7"/>
  <c r="L1190" i="6"/>
  <c r="L1190" i="7"/>
  <c r="K1190" i="6"/>
  <c r="K1190" i="7"/>
  <c r="V878" i="7"/>
  <c r="U878" i="7"/>
  <c r="D1210" i="6"/>
  <c r="D1210" i="7"/>
  <c r="R879" i="7"/>
  <c r="T879" i="7"/>
  <c r="Q879" i="7"/>
  <c r="S879" i="7"/>
  <c r="C1199" i="6"/>
  <c r="C1199" i="7"/>
  <c r="M1199" i="7" s="1"/>
  <c r="G879" i="4"/>
  <c r="H879" i="4" s="1"/>
  <c r="E879" i="6"/>
  <c r="G1191" i="5"/>
  <c r="F1191" i="5"/>
  <c r="H1191" i="5"/>
  <c r="E1211" i="4"/>
  <c r="C1212" i="4"/>
  <c r="E880" i="7"/>
  <c r="N880" i="7" s="1"/>
  <c r="G1201" i="3"/>
  <c r="F1201" i="3"/>
  <c r="H1200" i="3"/>
  <c r="I1200" i="3" s="1"/>
  <c r="L1191" i="6" l="1"/>
  <c r="L1191" i="7"/>
  <c r="K1191" i="6"/>
  <c r="K1191" i="7"/>
  <c r="P1190" i="7"/>
  <c r="J1191" i="6"/>
  <c r="J1191" i="7"/>
  <c r="D1211" i="6"/>
  <c r="D1211" i="7"/>
  <c r="V879" i="7"/>
  <c r="U879" i="7"/>
  <c r="Q880" i="7"/>
  <c r="R880" i="7"/>
  <c r="S880" i="7"/>
  <c r="T880" i="7"/>
  <c r="C1200" i="6"/>
  <c r="C1200" i="7"/>
  <c r="M1200" i="7" s="1"/>
  <c r="G880" i="4"/>
  <c r="H880" i="4" s="1"/>
  <c r="E880" i="6"/>
  <c r="F1192" i="5"/>
  <c r="H1192" i="5"/>
  <c r="G1192" i="5"/>
  <c r="E1212" i="4"/>
  <c r="C1213" i="4"/>
  <c r="E881" i="7"/>
  <c r="N881" i="7" s="1"/>
  <c r="H1201" i="3"/>
  <c r="F1202" i="3"/>
  <c r="I1201" i="3"/>
  <c r="G1202" i="3"/>
  <c r="L1192" i="6" l="1"/>
  <c r="L1192" i="7"/>
  <c r="K1192" i="6"/>
  <c r="K1192" i="7"/>
  <c r="J1192" i="6"/>
  <c r="J1192" i="7"/>
  <c r="P1191" i="7"/>
  <c r="D1212" i="6"/>
  <c r="D1212" i="7"/>
  <c r="V880" i="7"/>
  <c r="U880" i="7"/>
  <c r="T881" i="7"/>
  <c r="S881" i="7"/>
  <c r="Q881" i="7"/>
  <c r="R881" i="7"/>
  <c r="C1201" i="6"/>
  <c r="C1201" i="7"/>
  <c r="M1201" i="7" s="1"/>
  <c r="G881" i="4"/>
  <c r="H881" i="4" s="1"/>
  <c r="E881" i="6"/>
  <c r="H1193" i="5"/>
  <c r="G1193" i="5"/>
  <c r="F1193" i="5"/>
  <c r="E1213" i="4"/>
  <c r="C1214" i="4"/>
  <c r="E882" i="7"/>
  <c r="N882" i="7" s="1"/>
  <c r="G1203" i="3"/>
  <c r="H1202" i="3"/>
  <c r="I1202" i="3" s="1"/>
  <c r="F1203" i="3"/>
  <c r="L1193" i="6" l="1"/>
  <c r="L1193" i="7"/>
  <c r="J1193" i="6"/>
  <c r="J1193" i="7"/>
  <c r="P1192" i="7"/>
  <c r="K1193" i="6"/>
  <c r="K1193" i="7"/>
  <c r="U881" i="7"/>
  <c r="V881" i="7"/>
  <c r="D1213" i="6"/>
  <c r="D1213" i="7"/>
  <c r="S882" i="7"/>
  <c r="R882" i="7"/>
  <c r="Q882" i="7"/>
  <c r="T882" i="7"/>
  <c r="C1202" i="6"/>
  <c r="C1202" i="7"/>
  <c r="M1202" i="7" s="1"/>
  <c r="G882" i="4"/>
  <c r="H882" i="4" s="1"/>
  <c r="E882" i="6"/>
  <c r="G1194" i="5"/>
  <c r="F1194" i="5"/>
  <c r="H1194" i="5"/>
  <c r="E1214" i="4"/>
  <c r="C1215" i="4"/>
  <c r="E883" i="7"/>
  <c r="N883" i="7" s="1"/>
  <c r="F1204" i="3"/>
  <c r="H1203" i="3"/>
  <c r="I1203" i="3" s="1"/>
  <c r="G1204" i="3"/>
  <c r="J1194" i="6" l="1"/>
  <c r="J1194" i="7"/>
  <c r="L1194" i="6"/>
  <c r="L1194" i="7"/>
  <c r="P1193" i="7"/>
  <c r="K1194" i="6"/>
  <c r="K1194" i="7"/>
  <c r="D1214" i="6"/>
  <c r="D1214" i="7"/>
  <c r="U882" i="7"/>
  <c r="V882" i="7"/>
  <c r="Q883" i="7"/>
  <c r="S883" i="7"/>
  <c r="T883" i="7"/>
  <c r="R883" i="7"/>
  <c r="C1203" i="6"/>
  <c r="C1203" i="7"/>
  <c r="M1203" i="7" s="1"/>
  <c r="G883" i="4"/>
  <c r="H883" i="4" s="1"/>
  <c r="E883" i="6"/>
  <c r="H1195" i="5"/>
  <c r="G1195" i="5"/>
  <c r="F1195" i="5"/>
  <c r="E1215" i="4"/>
  <c r="C1216" i="4"/>
  <c r="E884" i="7"/>
  <c r="N884" i="7" s="1"/>
  <c r="G1205" i="3"/>
  <c r="F1205" i="3"/>
  <c r="H1204" i="3"/>
  <c r="I1204" i="3" s="1"/>
  <c r="L1195" i="6" l="1"/>
  <c r="L1195" i="7"/>
  <c r="J1195" i="6"/>
  <c r="J1195" i="7"/>
  <c r="P1194" i="7"/>
  <c r="K1195" i="6"/>
  <c r="K1195" i="7"/>
  <c r="V883" i="7"/>
  <c r="U883" i="7"/>
  <c r="D1215" i="6"/>
  <c r="D1215" i="7"/>
  <c r="R884" i="7"/>
  <c r="T884" i="7"/>
  <c r="S884" i="7"/>
  <c r="Q884" i="7"/>
  <c r="C1204" i="6"/>
  <c r="C1204" i="7"/>
  <c r="M1204" i="7" s="1"/>
  <c r="G884" i="4"/>
  <c r="H884" i="4" s="1"/>
  <c r="E884" i="6"/>
  <c r="G1196" i="5"/>
  <c r="F1196" i="5"/>
  <c r="H1196" i="5"/>
  <c r="E1216" i="4"/>
  <c r="C1217" i="4"/>
  <c r="E885" i="7"/>
  <c r="N885" i="7" s="1"/>
  <c r="G1206" i="3"/>
  <c r="F1206" i="3"/>
  <c r="H1205" i="3"/>
  <c r="I1205" i="3" s="1"/>
  <c r="K1196" i="6" l="1"/>
  <c r="K1196" i="7"/>
  <c r="J1196" i="6"/>
  <c r="J1196" i="7"/>
  <c r="P1195" i="7"/>
  <c r="L1196" i="6"/>
  <c r="L1196" i="7"/>
  <c r="P1196" i="7" s="1"/>
  <c r="D1216" i="6"/>
  <c r="D1216" i="7"/>
  <c r="U884" i="7"/>
  <c r="V884" i="7"/>
  <c r="Q885" i="7"/>
  <c r="R885" i="7"/>
  <c r="T885" i="7"/>
  <c r="S885" i="7"/>
  <c r="C1205" i="6"/>
  <c r="C1205" i="7"/>
  <c r="M1205" i="7" s="1"/>
  <c r="G885" i="4"/>
  <c r="H885" i="4" s="1"/>
  <c r="E885" i="6"/>
  <c r="G1197" i="5"/>
  <c r="F1197" i="5"/>
  <c r="H1197" i="5"/>
  <c r="E1217" i="4"/>
  <c r="C1218" i="4"/>
  <c r="E886" i="7"/>
  <c r="N886" i="7" s="1"/>
  <c r="H1206" i="3"/>
  <c r="F1207" i="3"/>
  <c r="G1207" i="3"/>
  <c r="I1206" i="3"/>
  <c r="J1197" i="6" l="1"/>
  <c r="J1197" i="7"/>
  <c r="K1197" i="6"/>
  <c r="K1197" i="7"/>
  <c r="L1197" i="6"/>
  <c r="L1197" i="7"/>
  <c r="P1197" i="7" s="1"/>
  <c r="D1217" i="6"/>
  <c r="D1217" i="7"/>
  <c r="U885" i="7"/>
  <c r="V885" i="7"/>
  <c r="T886" i="7"/>
  <c r="R886" i="7"/>
  <c r="Q886" i="7"/>
  <c r="S886" i="7"/>
  <c r="C1206" i="6"/>
  <c r="C1206" i="7"/>
  <c r="M1206" i="7" s="1"/>
  <c r="G886" i="4"/>
  <c r="H886" i="4" s="1"/>
  <c r="E886" i="6"/>
  <c r="H1198" i="5"/>
  <c r="G1198" i="5"/>
  <c r="F1198" i="5"/>
  <c r="E1218" i="4"/>
  <c r="C1219" i="4"/>
  <c r="E887" i="7"/>
  <c r="N887" i="7" s="1"/>
  <c r="F1208" i="3"/>
  <c r="H1207" i="3"/>
  <c r="I1207" i="3"/>
  <c r="G1208" i="3"/>
  <c r="L1198" i="6" l="1"/>
  <c r="L1198" i="7"/>
  <c r="J1198" i="6"/>
  <c r="J1198" i="7"/>
  <c r="K1198" i="6"/>
  <c r="K1198" i="7"/>
  <c r="D1218" i="6"/>
  <c r="D1218" i="7"/>
  <c r="U886" i="7"/>
  <c r="V886" i="7"/>
  <c r="T887" i="7"/>
  <c r="S887" i="7"/>
  <c r="R887" i="7"/>
  <c r="Q887" i="7"/>
  <c r="C1207" i="6"/>
  <c r="C1207" i="7"/>
  <c r="M1207" i="7" s="1"/>
  <c r="G887" i="4"/>
  <c r="H887" i="4" s="1"/>
  <c r="E887" i="6"/>
  <c r="H1199" i="5"/>
  <c r="G1199" i="5"/>
  <c r="F1199" i="5"/>
  <c r="E1219" i="4"/>
  <c r="C1220" i="4"/>
  <c r="E888" i="7"/>
  <c r="N888" i="7" s="1"/>
  <c r="G1209" i="3"/>
  <c r="F1209" i="3"/>
  <c r="H1208" i="3"/>
  <c r="I1208" i="3" s="1"/>
  <c r="K1199" i="6" l="1"/>
  <c r="K1199" i="7"/>
  <c r="J1199" i="6"/>
  <c r="J1199" i="7"/>
  <c r="P1198" i="7"/>
  <c r="L1199" i="6"/>
  <c r="L1199" i="7"/>
  <c r="P1199" i="7" s="1"/>
  <c r="D1219" i="6"/>
  <c r="D1219" i="7"/>
  <c r="U887" i="7"/>
  <c r="V887" i="7"/>
  <c r="R888" i="7"/>
  <c r="T888" i="7"/>
  <c r="Q888" i="7"/>
  <c r="S888" i="7"/>
  <c r="C1208" i="6"/>
  <c r="C1208" i="7"/>
  <c r="M1208" i="7" s="1"/>
  <c r="G888" i="4"/>
  <c r="H888" i="4" s="1"/>
  <c r="E888" i="6"/>
  <c r="G1200" i="5"/>
  <c r="F1200" i="5"/>
  <c r="H1200" i="5"/>
  <c r="E1220" i="4"/>
  <c r="C1221" i="4"/>
  <c r="E889" i="7"/>
  <c r="N889" i="7" s="1"/>
  <c r="F1210" i="3"/>
  <c r="H1209" i="3"/>
  <c r="G1210" i="3"/>
  <c r="I1209" i="3"/>
  <c r="J1200" i="6" l="1"/>
  <c r="J1200" i="7"/>
  <c r="L1200" i="6"/>
  <c r="L1200" i="7"/>
  <c r="K1200" i="6"/>
  <c r="K1200" i="7"/>
  <c r="D1220" i="6"/>
  <c r="D1220" i="7"/>
  <c r="U888" i="7"/>
  <c r="V888" i="7"/>
  <c r="R889" i="7"/>
  <c r="T889" i="7"/>
  <c r="S889" i="7"/>
  <c r="Q889" i="7"/>
  <c r="C1209" i="6"/>
  <c r="C1209" i="7"/>
  <c r="M1209" i="7" s="1"/>
  <c r="G889" i="4"/>
  <c r="H889" i="4" s="1"/>
  <c r="E889" i="6"/>
  <c r="F1201" i="5"/>
  <c r="H1201" i="5"/>
  <c r="G1201" i="5"/>
  <c r="E1221" i="4"/>
  <c r="C1222" i="4"/>
  <c r="E890" i="7"/>
  <c r="N890" i="7" s="1"/>
  <c r="G1211" i="3"/>
  <c r="F1211" i="3"/>
  <c r="H1210" i="3"/>
  <c r="I1210" i="3" s="1"/>
  <c r="P1200" i="7" l="1"/>
  <c r="K1201" i="6"/>
  <c r="K1201" i="7"/>
  <c r="J1201" i="6"/>
  <c r="J1201" i="7"/>
  <c r="L1201" i="6"/>
  <c r="L1201" i="7"/>
  <c r="P1201" i="7" s="1"/>
  <c r="D1221" i="6"/>
  <c r="D1221" i="7"/>
  <c r="V889" i="7"/>
  <c r="U889" i="7"/>
  <c r="R890" i="7"/>
  <c r="T890" i="7"/>
  <c r="Q890" i="7"/>
  <c r="S890" i="7"/>
  <c r="C1210" i="6"/>
  <c r="C1210" i="7"/>
  <c r="M1210" i="7" s="1"/>
  <c r="G890" i="4"/>
  <c r="H890" i="4" s="1"/>
  <c r="E890" i="6"/>
  <c r="F1202" i="5"/>
  <c r="H1202" i="5"/>
  <c r="G1202" i="5"/>
  <c r="E1222" i="4"/>
  <c r="C1223" i="4"/>
  <c r="E891" i="7"/>
  <c r="N891" i="7" s="1"/>
  <c r="G1212" i="3"/>
  <c r="F1212" i="3"/>
  <c r="H1211" i="3"/>
  <c r="I1211" i="3" s="1"/>
  <c r="L1202" i="6" l="1"/>
  <c r="L1202" i="7"/>
  <c r="K1202" i="6"/>
  <c r="K1202" i="7"/>
  <c r="J1202" i="6"/>
  <c r="J1202" i="7"/>
  <c r="U890" i="7"/>
  <c r="V890" i="7"/>
  <c r="D1222" i="6"/>
  <c r="D1222" i="7"/>
  <c r="T891" i="7"/>
  <c r="S891" i="7"/>
  <c r="Q891" i="7"/>
  <c r="R891" i="7"/>
  <c r="C1211" i="6"/>
  <c r="C1211" i="7"/>
  <c r="M1211" i="7" s="1"/>
  <c r="G891" i="4"/>
  <c r="H891" i="4" s="1"/>
  <c r="E891" i="6"/>
  <c r="G1203" i="5"/>
  <c r="F1203" i="5"/>
  <c r="H1203" i="5"/>
  <c r="E1223" i="4"/>
  <c r="C1224" i="4"/>
  <c r="E892" i="7"/>
  <c r="N892" i="7" s="1"/>
  <c r="H1212" i="3"/>
  <c r="I1212" i="3" s="1"/>
  <c r="F1213" i="3"/>
  <c r="G1213" i="3"/>
  <c r="K1203" i="6" l="1"/>
  <c r="K1203" i="7"/>
  <c r="J1203" i="6"/>
  <c r="J1203" i="7"/>
  <c r="P1202" i="7"/>
  <c r="L1203" i="6"/>
  <c r="L1203" i="7"/>
  <c r="P1203" i="7" s="1"/>
  <c r="D1223" i="6"/>
  <c r="D1223" i="7"/>
  <c r="U891" i="7"/>
  <c r="V891" i="7"/>
  <c r="Q892" i="7"/>
  <c r="T892" i="7"/>
  <c r="R892" i="7"/>
  <c r="S892" i="7"/>
  <c r="C1212" i="6"/>
  <c r="C1212" i="7"/>
  <c r="M1212" i="7" s="1"/>
  <c r="G892" i="4"/>
  <c r="H892" i="4" s="1"/>
  <c r="E892" i="6"/>
  <c r="F1204" i="5"/>
  <c r="H1204" i="5"/>
  <c r="G1204" i="5"/>
  <c r="E1224" i="4"/>
  <c r="C1225" i="4"/>
  <c r="E893" i="7"/>
  <c r="N893" i="7" s="1"/>
  <c r="G1214" i="3"/>
  <c r="F1214" i="3"/>
  <c r="H1213" i="3"/>
  <c r="I1213" i="3" s="1"/>
  <c r="L1204" i="6" l="1"/>
  <c r="L1204" i="7"/>
  <c r="J1204" i="6"/>
  <c r="J1204" i="7"/>
  <c r="K1204" i="6"/>
  <c r="K1204" i="7"/>
  <c r="D1224" i="6"/>
  <c r="D1224" i="7"/>
  <c r="V892" i="7"/>
  <c r="U892" i="7"/>
  <c r="R893" i="7"/>
  <c r="T893" i="7"/>
  <c r="S893" i="7"/>
  <c r="Q893" i="7"/>
  <c r="C1213" i="6"/>
  <c r="C1213" i="7"/>
  <c r="M1213" i="7" s="1"/>
  <c r="G893" i="4"/>
  <c r="H893" i="4" s="1"/>
  <c r="E893" i="6"/>
  <c r="G1205" i="5"/>
  <c r="F1205" i="5"/>
  <c r="H1205" i="5"/>
  <c r="E1225" i="4"/>
  <c r="C1226" i="4"/>
  <c r="E894" i="7"/>
  <c r="N894" i="7" s="1"/>
  <c r="H1214" i="3"/>
  <c r="F1215" i="3"/>
  <c r="I1214" i="3"/>
  <c r="G1215" i="3"/>
  <c r="K1205" i="6" l="1"/>
  <c r="K1205" i="7"/>
  <c r="J1205" i="6"/>
  <c r="J1205" i="7"/>
  <c r="P1204" i="7"/>
  <c r="L1205" i="6"/>
  <c r="L1205" i="7"/>
  <c r="P1205" i="7" s="1"/>
  <c r="D1225" i="6"/>
  <c r="D1225" i="7"/>
  <c r="V893" i="7"/>
  <c r="U893" i="7"/>
  <c r="Q894" i="7"/>
  <c r="R894" i="7"/>
  <c r="T894" i="7"/>
  <c r="S894" i="7"/>
  <c r="C1214" i="6"/>
  <c r="C1214" i="7"/>
  <c r="M1214" i="7" s="1"/>
  <c r="G894" i="4"/>
  <c r="H894" i="4" s="1"/>
  <c r="E894" i="6"/>
  <c r="G1206" i="5"/>
  <c r="F1206" i="5"/>
  <c r="H1206" i="5"/>
  <c r="E1226" i="4"/>
  <c r="C1227" i="4"/>
  <c r="E895" i="7"/>
  <c r="N895" i="7" s="1"/>
  <c r="G1216" i="3"/>
  <c r="F1216" i="3"/>
  <c r="H1215" i="3"/>
  <c r="I1215" i="3" s="1"/>
  <c r="V894" i="7" l="1"/>
  <c r="J1206" i="6"/>
  <c r="J1206" i="7"/>
  <c r="K1206" i="6"/>
  <c r="K1206" i="7"/>
  <c r="U894" i="7"/>
  <c r="L1206" i="6"/>
  <c r="L1206" i="7"/>
  <c r="P1206" i="7" s="1"/>
  <c r="D1226" i="6"/>
  <c r="D1226" i="7"/>
  <c r="T895" i="7"/>
  <c r="Q895" i="7"/>
  <c r="R895" i="7"/>
  <c r="S895" i="7"/>
  <c r="C1215" i="6"/>
  <c r="C1215" i="7"/>
  <c r="M1215" i="7" s="1"/>
  <c r="G895" i="4"/>
  <c r="H895" i="4" s="1"/>
  <c r="E895" i="6"/>
  <c r="H1207" i="5"/>
  <c r="G1207" i="5"/>
  <c r="F1207" i="5"/>
  <c r="E1227" i="4"/>
  <c r="C1228" i="4"/>
  <c r="E896" i="7"/>
  <c r="N896" i="7" s="1"/>
  <c r="H1216" i="3"/>
  <c r="I1216" i="3" s="1"/>
  <c r="F1217" i="3"/>
  <c r="G1217" i="3"/>
  <c r="J1207" i="6" l="1"/>
  <c r="J1207" i="7"/>
  <c r="L1207" i="6"/>
  <c r="L1207" i="7"/>
  <c r="K1207" i="6"/>
  <c r="K1207" i="7"/>
  <c r="D1227" i="6"/>
  <c r="D1227" i="7"/>
  <c r="V895" i="7"/>
  <c r="U895" i="7"/>
  <c r="Q896" i="7"/>
  <c r="R896" i="7"/>
  <c r="S896" i="7"/>
  <c r="T896" i="7"/>
  <c r="C1216" i="6"/>
  <c r="C1216" i="7"/>
  <c r="M1216" i="7" s="1"/>
  <c r="G896" i="4"/>
  <c r="H896" i="4" s="1"/>
  <c r="E896" i="6"/>
  <c r="H1208" i="5"/>
  <c r="G1208" i="5"/>
  <c r="F1208" i="5"/>
  <c r="E1228" i="4"/>
  <c r="C1229" i="4"/>
  <c r="E897" i="7"/>
  <c r="N897" i="7" s="1"/>
  <c r="G1218" i="3"/>
  <c r="F1218" i="3"/>
  <c r="H1217" i="3"/>
  <c r="I1217" i="3" s="1"/>
  <c r="K1208" i="6" l="1"/>
  <c r="K1208" i="7"/>
  <c r="J1208" i="6"/>
  <c r="J1208" i="7"/>
  <c r="L1208" i="6"/>
  <c r="L1208" i="7"/>
  <c r="P1208" i="7" s="1"/>
  <c r="P1207" i="7"/>
  <c r="D1228" i="6"/>
  <c r="D1228" i="7"/>
  <c r="U896" i="7"/>
  <c r="V896" i="7"/>
  <c r="S897" i="7"/>
  <c r="Q897" i="7"/>
  <c r="T897" i="7"/>
  <c r="R897" i="7"/>
  <c r="C1217" i="6"/>
  <c r="C1217" i="7"/>
  <c r="M1217" i="7" s="1"/>
  <c r="G897" i="4"/>
  <c r="H897" i="4" s="1"/>
  <c r="E897" i="6"/>
  <c r="G1209" i="5"/>
  <c r="F1209" i="5"/>
  <c r="H1209" i="5"/>
  <c r="E1229" i="4"/>
  <c r="C1230" i="4"/>
  <c r="E898" i="7"/>
  <c r="N898" i="7" s="1"/>
  <c r="H1218" i="3"/>
  <c r="F1219" i="3"/>
  <c r="I1218" i="3"/>
  <c r="G1219" i="3"/>
  <c r="J1209" i="6" l="1"/>
  <c r="J1209" i="7"/>
  <c r="L1209" i="6"/>
  <c r="L1209" i="7"/>
  <c r="K1209" i="6"/>
  <c r="K1209" i="7"/>
  <c r="D1229" i="6"/>
  <c r="D1229" i="7"/>
  <c r="V897" i="7"/>
  <c r="U897" i="7"/>
  <c r="Q898" i="7"/>
  <c r="S898" i="7"/>
  <c r="R898" i="7"/>
  <c r="T898" i="7"/>
  <c r="C1218" i="6"/>
  <c r="C1218" i="7"/>
  <c r="M1218" i="7" s="1"/>
  <c r="G898" i="4"/>
  <c r="H898" i="4" s="1"/>
  <c r="E898" i="6"/>
  <c r="H1210" i="5"/>
  <c r="G1210" i="5"/>
  <c r="F1210" i="5"/>
  <c r="E1230" i="4"/>
  <c r="C1231" i="4"/>
  <c r="E899" i="7"/>
  <c r="N899" i="7" s="1"/>
  <c r="H1219" i="3"/>
  <c r="F1220" i="3"/>
  <c r="I1219" i="3"/>
  <c r="G1220" i="3"/>
  <c r="L1210" i="6" l="1"/>
  <c r="L1210" i="7"/>
  <c r="J1210" i="6"/>
  <c r="J1210" i="7"/>
  <c r="P1209" i="7"/>
  <c r="K1210" i="6"/>
  <c r="K1210" i="7"/>
  <c r="D1230" i="6"/>
  <c r="D1230" i="7"/>
  <c r="V898" i="7"/>
  <c r="U898" i="7"/>
  <c r="S899" i="7"/>
  <c r="T899" i="7"/>
  <c r="Q899" i="7"/>
  <c r="R899" i="7"/>
  <c r="C1219" i="6"/>
  <c r="C1219" i="7"/>
  <c r="M1219" i="7" s="1"/>
  <c r="G899" i="4"/>
  <c r="H899" i="4" s="1"/>
  <c r="E899" i="6"/>
  <c r="H1211" i="5"/>
  <c r="G1211" i="5"/>
  <c r="F1211" i="5"/>
  <c r="E1231" i="4"/>
  <c r="C1232" i="4"/>
  <c r="E900" i="7"/>
  <c r="N900" i="7" s="1"/>
  <c r="G1221" i="3"/>
  <c r="F1221" i="3"/>
  <c r="H1220" i="3"/>
  <c r="I1220" i="3" s="1"/>
  <c r="K1211" i="6" l="1"/>
  <c r="K1211" i="7"/>
  <c r="L1211" i="6"/>
  <c r="L1211" i="7"/>
  <c r="P1210" i="7"/>
  <c r="J1211" i="6"/>
  <c r="J1211" i="7"/>
  <c r="D1231" i="6"/>
  <c r="D1231" i="7"/>
  <c r="V899" i="7"/>
  <c r="U899" i="7"/>
  <c r="Q900" i="7"/>
  <c r="S900" i="7"/>
  <c r="R900" i="7"/>
  <c r="T900" i="7"/>
  <c r="C1220" i="6"/>
  <c r="C1220" i="7"/>
  <c r="M1220" i="7" s="1"/>
  <c r="G900" i="4"/>
  <c r="H900" i="4" s="1"/>
  <c r="E900" i="6"/>
  <c r="G1212" i="5"/>
  <c r="F1212" i="5"/>
  <c r="H1212" i="5"/>
  <c r="E1232" i="4"/>
  <c r="C1233" i="4"/>
  <c r="E901" i="7"/>
  <c r="N901" i="7" s="1"/>
  <c r="H1221" i="3"/>
  <c r="I1221" i="3" s="1"/>
  <c r="F1222" i="3"/>
  <c r="G1222" i="3"/>
  <c r="J1212" i="6" l="1"/>
  <c r="J1212" i="7"/>
  <c r="L1212" i="6"/>
  <c r="L1212" i="7"/>
  <c r="K1212" i="6"/>
  <c r="K1212" i="7"/>
  <c r="P1211" i="7"/>
  <c r="D1232" i="6"/>
  <c r="D1232" i="7"/>
  <c r="U900" i="7"/>
  <c r="V900" i="7"/>
  <c r="R901" i="7"/>
  <c r="T901" i="7"/>
  <c r="Q901" i="7"/>
  <c r="S901" i="7"/>
  <c r="C1221" i="6"/>
  <c r="C1221" i="7"/>
  <c r="M1221" i="7" s="1"/>
  <c r="G901" i="4"/>
  <c r="H901" i="4" s="1"/>
  <c r="E901" i="6"/>
  <c r="H1213" i="5"/>
  <c r="G1213" i="5"/>
  <c r="F1213" i="5"/>
  <c r="E1233" i="4"/>
  <c r="C1234" i="4"/>
  <c r="E902" i="7"/>
  <c r="N902" i="7" s="1"/>
  <c r="G1223" i="3"/>
  <c r="F1223" i="3"/>
  <c r="H1222" i="3"/>
  <c r="I1222" i="3" s="1"/>
  <c r="L1213" i="6" l="1"/>
  <c r="L1213" i="7"/>
  <c r="J1213" i="6"/>
  <c r="J1213" i="7"/>
  <c r="K1213" i="6"/>
  <c r="K1213" i="7"/>
  <c r="P1212" i="7"/>
  <c r="U901" i="7"/>
  <c r="V901" i="7"/>
  <c r="D1233" i="6"/>
  <c r="D1233" i="7"/>
  <c r="R902" i="7"/>
  <c r="Q902" i="7"/>
  <c r="T902" i="7"/>
  <c r="S902" i="7"/>
  <c r="C1222" i="6"/>
  <c r="C1222" i="7"/>
  <c r="M1222" i="7" s="1"/>
  <c r="G902" i="4"/>
  <c r="H902" i="4" s="1"/>
  <c r="E902" i="6"/>
  <c r="H1214" i="5"/>
  <c r="G1214" i="5"/>
  <c r="F1214" i="5"/>
  <c r="E1234" i="4"/>
  <c r="C1235" i="4"/>
  <c r="E903" i="7"/>
  <c r="N903" i="7" s="1"/>
  <c r="G1224" i="3"/>
  <c r="F1224" i="3"/>
  <c r="H1223" i="3"/>
  <c r="I1223" i="3" s="1"/>
  <c r="J1214" i="6" l="1"/>
  <c r="J1214" i="7"/>
  <c r="L1214" i="6"/>
  <c r="L1214" i="7"/>
  <c r="P1213" i="7"/>
  <c r="K1214" i="6"/>
  <c r="K1214" i="7"/>
  <c r="D1234" i="6"/>
  <c r="D1234" i="7"/>
  <c r="V902" i="7"/>
  <c r="U902" i="7"/>
  <c r="S903" i="7"/>
  <c r="Q903" i="7"/>
  <c r="R903" i="7"/>
  <c r="T903" i="7"/>
  <c r="C1223" i="6"/>
  <c r="C1223" i="7"/>
  <c r="M1223" i="7" s="1"/>
  <c r="G903" i="4"/>
  <c r="H903" i="4" s="1"/>
  <c r="E903" i="6"/>
  <c r="G1215" i="5"/>
  <c r="F1215" i="5"/>
  <c r="H1215" i="5"/>
  <c r="E1235" i="4"/>
  <c r="C1236" i="4"/>
  <c r="E904" i="7"/>
  <c r="N904" i="7" s="1"/>
  <c r="G1225" i="3"/>
  <c r="F1225" i="3"/>
  <c r="H1224" i="3"/>
  <c r="I1224" i="3" s="1"/>
  <c r="P1214" i="7" l="1"/>
  <c r="L1215" i="6"/>
  <c r="L1215" i="7"/>
  <c r="J1215" i="6"/>
  <c r="J1215" i="7"/>
  <c r="K1215" i="6"/>
  <c r="K1215" i="7"/>
  <c r="V903" i="7"/>
  <c r="U903" i="7"/>
  <c r="D1235" i="6"/>
  <c r="D1235" i="7"/>
  <c r="R904" i="7"/>
  <c r="S904" i="7"/>
  <c r="T904" i="7"/>
  <c r="Q904" i="7"/>
  <c r="C1224" i="6"/>
  <c r="C1224" i="7"/>
  <c r="M1224" i="7" s="1"/>
  <c r="G904" i="4"/>
  <c r="H904" i="4" s="1"/>
  <c r="E904" i="6"/>
  <c r="F1216" i="5"/>
  <c r="H1216" i="5"/>
  <c r="G1216" i="5"/>
  <c r="E1236" i="4"/>
  <c r="C1237" i="4"/>
  <c r="E905" i="7"/>
  <c r="N905" i="7" s="1"/>
  <c r="H1225" i="3"/>
  <c r="F1226" i="3"/>
  <c r="I1225" i="3"/>
  <c r="G1226" i="3"/>
  <c r="K1216" i="6" l="1"/>
  <c r="K1216" i="7"/>
  <c r="L1216" i="6"/>
  <c r="L1216" i="7"/>
  <c r="P1215" i="7"/>
  <c r="J1216" i="6"/>
  <c r="J1216" i="7"/>
  <c r="D1236" i="6"/>
  <c r="D1236" i="7"/>
  <c r="U904" i="7"/>
  <c r="V904" i="7"/>
  <c r="T905" i="7"/>
  <c r="S905" i="7"/>
  <c r="Q905" i="7"/>
  <c r="R905" i="7"/>
  <c r="C1225" i="6"/>
  <c r="C1225" i="7"/>
  <c r="M1225" i="7" s="1"/>
  <c r="G905" i="4"/>
  <c r="H905" i="4" s="1"/>
  <c r="E905" i="6"/>
  <c r="G1217" i="5"/>
  <c r="H1217" i="5"/>
  <c r="F1217" i="5"/>
  <c r="E1237" i="4"/>
  <c r="C1238" i="4"/>
  <c r="E906" i="7"/>
  <c r="N906" i="7" s="1"/>
  <c r="H1226" i="3"/>
  <c r="I1226" i="3" s="1"/>
  <c r="F1227" i="3"/>
  <c r="G1227" i="3"/>
  <c r="L1217" i="6" l="1"/>
  <c r="L1217" i="7"/>
  <c r="K1217" i="6"/>
  <c r="K1217" i="7"/>
  <c r="P1216" i="7"/>
  <c r="J1217" i="6"/>
  <c r="J1217" i="7"/>
  <c r="D1237" i="6"/>
  <c r="D1237" i="7"/>
  <c r="U905" i="7"/>
  <c r="V905" i="7"/>
  <c r="Q906" i="7"/>
  <c r="T906" i="7"/>
  <c r="S906" i="7"/>
  <c r="R906" i="7"/>
  <c r="C1226" i="6"/>
  <c r="C1226" i="7"/>
  <c r="M1226" i="7" s="1"/>
  <c r="G906" i="4"/>
  <c r="H906" i="4" s="1"/>
  <c r="E906" i="6"/>
  <c r="G1218" i="5"/>
  <c r="F1218" i="5"/>
  <c r="H1218" i="5"/>
  <c r="E1238" i="4"/>
  <c r="C1239" i="4"/>
  <c r="E907" i="7"/>
  <c r="N907" i="7" s="1"/>
  <c r="G1228" i="3"/>
  <c r="F1228" i="3"/>
  <c r="H1227" i="3"/>
  <c r="I1227" i="3" s="1"/>
  <c r="J1218" i="6" l="1"/>
  <c r="J1218" i="7"/>
  <c r="L1218" i="6"/>
  <c r="L1218" i="7"/>
  <c r="P1217" i="7"/>
  <c r="K1218" i="6"/>
  <c r="K1218" i="7"/>
  <c r="D1238" i="6"/>
  <c r="D1238" i="7"/>
  <c r="U906" i="7"/>
  <c r="V906" i="7"/>
  <c r="T907" i="7"/>
  <c r="S907" i="7"/>
  <c r="R907" i="7"/>
  <c r="Q907" i="7"/>
  <c r="C1227" i="6"/>
  <c r="C1227" i="7"/>
  <c r="M1227" i="7" s="1"/>
  <c r="G907" i="4"/>
  <c r="H907" i="4" s="1"/>
  <c r="E907" i="6"/>
  <c r="H1219" i="5"/>
  <c r="G1219" i="5"/>
  <c r="F1219" i="5"/>
  <c r="E1239" i="4"/>
  <c r="C1240" i="4"/>
  <c r="E908" i="7"/>
  <c r="N908" i="7" s="1"/>
  <c r="G1229" i="3"/>
  <c r="F1229" i="3"/>
  <c r="H1228" i="3"/>
  <c r="I1228" i="3" s="1"/>
  <c r="K1219" i="6" l="1"/>
  <c r="K1219" i="7"/>
  <c r="L1219" i="6"/>
  <c r="L1219" i="7"/>
  <c r="J1219" i="6"/>
  <c r="J1219" i="7"/>
  <c r="P1218" i="7"/>
  <c r="V907" i="7"/>
  <c r="U907" i="7"/>
  <c r="D1239" i="6"/>
  <c r="D1239" i="7"/>
  <c r="S908" i="7"/>
  <c r="R908" i="7"/>
  <c r="Q908" i="7"/>
  <c r="T908" i="7"/>
  <c r="C1228" i="6"/>
  <c r="C1228" i="7"/>
  <c r="M1228" i="7" s="1"/>
  <c r="G908" i="4"/>
  <c r="H908" i="4" s="1"/>
  <c r="E908" i="6"/>
  <c r="H1220" i="5"/>
  <c r="G1220" i="5"/>
  <c r="F1220" i="5"/>
  <c r="E1240" i="4"/>
  <c r="C1241" i="4"/>
  <c r="E909" i="7"/>
  <c r="N909" i="7" s="1"/>
  <c r="G1230" i="3"/>
  <c r="F1230" i="3"/>
  <c r="H1229" i="3"/>
  <c r="I1229" i="3" s="1"/>
  <c r="J1220" i="6" l="1"/>
  <c r="J1220" i="7"/>
  <c r="L1220" i="6"/>
  <c r="L1220" i="7"/>
  <c r="K1220" i="6"/>
  <c r="K1220" i="7"/>
  <c r="P1219" i="7"/>
  <c r="D1240" i="6"/>
  <c r="D1240" i="7"/>
  <c r="U908" i="7"/>
  <c r="V908" i="7"/>
  <c r="Q909" i="7"/>
  <c r="S909" i="7"/>
  <c r="R909" i="7"/>
  <c r="T909" i="7"/>
  <c r="C1229" i="6"/>
  <c r="C1229" i="7"/>
  <c r="M1229" i="7" s="1"/>
  <c r="G909" i="4"/>
  <c r="H909" i="4" s="1"/>
  <c r="E909" i="6"/>
  <c r="G1221" i="5"/>
  <c r="F1221" i="5"/>
  <c r="H1221" i="5"/>
  <c r="E1241" i="4"/>
  <c r="C1242" i="4"/>
  <c r="E910" i="7"/>
  <c r="N910" i="7" s="1"/>
  <c r="F1231" i="3"/>
  <c r="H1230" i="3"/>
  <c r="G1231" i="3"/>
  <c r="I1230" i="3"/>
  <c r="L1221" i="6" l="1"/>
  <c r="L1221" i="7"/>
  <c r="J1221" i="6"/>
  <c r="J1221" i="7"/>
  <c r="K1221" i="6"/>
  <c r="K1221" i="7"/>
  <c r="P1220" i="7"/>
  <c r="D1241" i="6"/>
  <c r="D1241" i="7"/>
  <c r="V909" i="7"/>
  <c r="U909" i="7"/>
  <c r="R910" i="7"/>
  <c r="S910" i="7"/>
  <c r="T910" i="7"/>
  <c r="Q910" i="7"/>
  <c r="C1230" i="6"/>
  <c r="C1230" i="7"/>
  <c r="M1230" i="7" s="1"/>
  <c r="G910" i="4"/>
  <c r="H910" i="4" s="1"/>
  <c r="E910" i="6"/>
  <c r="F1222" i="5"/>
  <c r="H1222" i="5"/>
  <c r="G1222" i="5"/>
  <c r="E1242" i="4"/>
  <c r="C1243" i="4"/>
  <c r="E911" i="7"/>
  <c r="N911" i="7" s="1"/>
  <c r="G1232" i="3"/>
  <c r="F1232" i="3"/>
  <c r="H1231" i="3"/>
  <c r="I1231" i="3" s="1"/>
  <c r="L1222" i="6" l="1"/>
  <c r="L1222" i="7"/>
  <c r="K1222" i="6"/>
  <c r="K1222" i="7"/>
  <c r="J1222" i="6"/>
  <c r="J1222" i="7"/>
  <c r="P1221" i="7"/>
  <c r="D1242" i="6"/>
  <c r="D1242" i="7"/>
  <c r="V910" i="7"/>
  <c r="U910" i="7"/>
  <c r="Q911" i="7"/>
  <c r="S911" i="7"/>
  <c r="R911" i="7"/>
  <c r="T911" i="7"/>
  <c r="C1231" i="6"/>
  <c r="C1231" i="7"/>
  <c r="M1231" i="7" s="1"/>
  <c r="G911" i="4"/>
  <c r="H911" i="4" s="1"/>
  <c r="E911" i="6"/>
  <c r="H1223" i="5"/>
  <c r="G1223" i="5"/>
  <c r="F1223" i="5"/>
  <c r="E1243" i="4"/>
  <c r="C1244" i="4"/>
  <c r="E912" i="7"/>
  <c r="N912" i="7" s="1"/>
  <c r="H1232" i="3"/>
  <c r="F1233" i="3"/>
  <c r="G1233" i="3"/>
  <c r="I1232" i="3"/>
  <c r="J1223" i="6" l="1"/>
  <c r="J1223" i="7"/>
  <c r="K1223" i="6"/>
  <c r="K1223" i="7"/>
  <c r="P1222" i="7"/>
  <c r="L1223" i="6"/>
  <c r="L1223" i="7"/>
  <c r="P1223" i="7" s="1"/>
  <c r="V911" i="7"/>
  <c r="U911" i="7"/>
  <c r="D1243" i="6"/>
  <c r="D1243" i="7"/>
  <c r="R912" i="7"/>
  <c r="S912" i="7"/>
  <c r="Q912" i="7"/>
  <c r="T912" i="7"/>
  <c r="C1232" i="6"/>
  <c r="C1232" i="7"/>
  <c r="M1232" i="7" s="1"/>
  <c r="G912" i="4"/>
  <c r="H912" i="4" s="1"/>
  <c r="E912" i="6"/>
  <c r="G1224" i="5"/>
  <c r="F1224" i="5"/>
  <c r="H1224" i="5"/>
  <c r="E1244" i="4"/>
  <c r="C1245" i="4"/>
  <c r="E913" i="7"/>
  <c r="N913" i="7" s="1"/>
  <c r="H1233" i="3"/>
  <c r="F1234" i="3"/>
  <c r="I1233" i="3"/>
  <c r="G1234" i="3"/>
  <c r="L1224" i="6" l="1"/>
  <c r="L1224" i="7"/>
  <c r="J1224" i="6"/>
  <c r="J1224" i="7"/>
  <c r="K1224" i="6"/>
  <c r="K1224" i="7"/>
  <c r="D1244" i="6"/>
  <c r="D1244" i="7"/>
  <c r="U912" i="7"/>
  <c r="V912" i="7"/>
  <c r="Q913" i="7"/>
  <c r="S913" i="7"/>
  <c r="T913" i="7"/>
  <c r="R913" i="7"/>
  <c r="C1233" i="6"/>
  <c r="C1233" i="7"/>
  <c r="M1233" i="7" s="1"/>
  <c r="G913" i="4"/>
  <c r="H913" i="4" s="1"/>
  <c r="E913" i="6"/>
  <c r="H1225" i="5"/>
  <c r="G1225" i="5"/>
  <c r="F1225" i="5"/>
  <c r="E1245" i="4"/>
  <c r="C1246" i="4"/>
  <c r="E914" i="7"/>
  <c r="N914" i="7" s="1"/>
  <c r="H1234" i="3"/>
  <c r="I1234" i="3" s="1"/>
  <c r="F1235" i="3"/>
  <c r="G1235" i="3"/>
  <c r="J1225" i="6" l="1"/>
  <c r="J1225" i="7"/>
  <c r="L1225" i="6"/>
  <c r="L1225" i="7"/>
  <c r="P1224" i="7"/>
  <c r="K1225" i="6"/>
  <c r="K1225" i="7"/>
  <c r="D1245" i="6"/>
  <c r="D1245" i="7"/>
  <c r="U913" i="7"/>
  <c r="V913" i="7"/>
  <c r="R914" i="7"/>
  <c r="T914" i="7"/>
  <c r="Q914" i="7"/>
  <c r="S914" i="7"/>
  <c r="C1234" i="6"/>
  <c r="C1234" i="7"/>
  <c r="M1234" i="7" s="1"/>
  <c r="G914" i="4"/>
  <c r="H914" i="4" s="1"/>
  <c r="E914" i="6"/>
  <c r="G1226" i="5"/>
  <c r="F1226" i="5"/>
  <c r="H1226" i="5"/>
  <c r="E1246" i="4"/>
  <c r="C1247" i="4"/>
  <c r="E915" i="7"/>
  <c r="N915" i="7" s="1"/>
  <c r="G1236" i="3"/>
  <c r="F1236" i="3"/>
  <c r="H1235" i="3"/>
  <c r="I1235" i="3" s="1"/>
  <c r="L1226" i="6" l="1"/>
  <c r="L1226" i="7"/>
  <c r="J1226" i="6"/>
  <c r="J1226" i="7"/>
  <c r="P1225" i="7"/>
  <c r="K1226" i="6"/>
  <c r="K1226" i="7"/>
  <c r="R915" i="7"/>
  <c r="S915" i="7"/>
  <c r="T915" i="7"/>
  <c r="Q915" i="7"/>
  <c r="D1246" i="6"/>
  <c r="D1246" i="7"/>
  <c r="V914" i="7"/>
  <c r="U914" i="7"/>
  <c r="C1235" i="6"/>
  <c r="C1235" i="7"/>
  <c r="M1235" i="7" s="1"/>
  <c r="G915" i="4"/>
  <c r="H915" i="4" s="1"/>
  <c r="E915" i="6"/>
  <c r="G1227" i="5"/>
  <c r="F1227" i="5"/>
  <c r="H1227" i="5"/>
  <c r="E1247" i="4"/>
  <c r="C1248" i="4"/>
  <c r="E916" i="7"/>
  <c r="N916" i="7" s="1"/>
  <c r="G1237" i="3"/>
  <c r="H1236" i="3"/>
  <c r="I1236" i="3" s="1"/>
  <c r="F1237" i="3"/>
  <c r="J1227" i="6" l="1"/>
  <c r="J1227" i="7"/>
  <c r="P1226" i="7"/>
  <c r="L1227" i="6"/>
  <c r="L1227" i="7"/>
  <c r="K1227" i="6"/>
  <c r="K1227" i="7"/>
  <c r="D1247" i="6"/>
  <c r="D1247" i="7"/>
  <c r="U915" i="7"/>
  <c r="V915" i="7"/>
  <c r="R916" i="7"/>
  <c r="T916" i="7"/>
  <c r="S916" i="7"/>
  <c r="Q916" i="7"/>
  <c r="C1236" i="6"/>
  <c r="C1236" i="7"/>
  <c r="M1236" i="7" s="1"/>
  <c r="G916" i="4"/>
  <c r="H916" i="4" s="1"/>
  <c r="E916" i="6"/>
  <c r="F1228" i="5"/>
  <c r="H1228" i="5"/>
  <c r="G1228" i="5"/>
  <c r="E1248" i="4"/>
  <c r="C1249" i="4"/>
  <c r="E917" i="7"/>
  <c r="N917" i="7" s="1"/>
  <c r="F1238" i="3"/>
  <c r="H1237" i="3"/>
  <c r="I1237" i="3" s="1"/>
  <c r="G1238" i="3"/>
  <c r="J1228" i="6" l="1"/>
  <c r="J1228" i="7"/>
  <c r="K1228" i="6"/>
  <c r="K1228" i="7"/>
  <c r="L1228" i="6"/>
  <c r="L1228" i="7"/>
  <c r="P1228" i="7" s="1"/>
  <c r="P1227" i="7"/>
  <c r="U916" i="7"/>
  <c r="V916" i="7"/>
  <c r="D1248" i="6"/>
  <c r="D1248" i="7"/>
  <c r="S917" i="7"/>
  <c r="R917" i="7"/>
  <c r="Q917" i="7"/>
  <c r="T917" i="7"/>
  <c r="C1237" i="6"/>
  <c r="C1237" i="7"/>
  <c r="M1237" i="7" s="1"/>
  <c r="G917" i="4"/>
  <c r="H917" i="4" s="1"/>
  <c r="E917" i="6"/>
  <c r="H1229" i="5"/>
  <c r="G1229" i="5"/>
  <c r="F1229" i="5"/>
  <c r="E1249" i="4"/>
  <c r="C1250" i="4"/>
  <c r="E918" i="7"/>
  <c r="N918" i="7" s="1"/>
  <c r="G1239" i="3"/>
  <c r="H1238" i="3"/>
  <c r="I1238" i="3" s="1"/>
  <c r="F1239" i="3"/>
  <c r="K1229" i="6" l="1"/>
  <c r="K1229" i="7"/>
  <c r="L1229" i="6"/>
  <c r="L1229" i="7"/>
  <c r="J1229" i="6"/>
  <c r="J1229" i="7"/>
  <c r="D1249" i="6"/>
  <c r="D1249" i="7"/>
  <c r="U917" i="7"/>
  <c r="V917" i="7"/>
  <c r="Q918" i="7"/>
  <c r="T918" i="7"/>
  <c r="S918" i="7"/>
  <c r="R918" i="7"/>
  <c r="C1238" i="6"/>
  <c r="C1238" i="7"/>
  <c r="M1238" i="7" s="1"/>
  <c r="G918" i="4"/>
  <c r="H918" i="4" s="1"/>
  <c r="E918" i="6"/>
  <c r="G1230" i="5"/>
  <c r="F1230" i="5"/>
  <c r="H1230" i="5"/>
  <c r="E1250" i="4"/>
  <c r="C1251" i="4"/>
  <c r="E919" i="7"/>
  <c r="N919" i="7" s="1"/>
  <c r="F1240" i="3"/>
  <c r="H1239" i="3"/>
  <c r="I1239" i="3" s="1"/>
  <c r="G1240" i="3"/>
  <c r="J1230" i="6" l="1"/>
  <c r="J1230" i="7"/>
  <c r="K1230" i="6"/>
  <c r="K1230" i="7"/>
  <c r="L1230" i="6"/>
  <c r="L1230" i="7"/>
  <c r="P1230" i="7" s="1"/>
  <c r="P1229" i="7"/>
  <c r="D1250" i="6"/>
  <c r="D1250" i="7"/>
  <c r="U918" i="7"/>
  <c r="V918" i="7"/>
  <c r="S919" i="7"/>
  <c r="T919" i="7"/>
  <c r="R919" i="7"/>
  <c r="Q919" i="7"/>
  <c r="C1239" i="6"/>
  <c r="C1239" i="7"/>
  <c r="M1239" i="7" s="1"/>
  <c r="G919" i="4"/>
  <c r="H919" i="4" s="1"/>
  <c r="E919" i="6"/>
  <c r="H1231" i="5"/>
  <c r="G1231" i="5"/>
  <c r="F1231" i="5"/>
  <c r="E1251" i="4"/>
  <c r="C1252" i="4"/>
  <c r="E920" i="7"/>
  <c r="N920" i="7" s="1"/>
  <c r="G1241" i="3"/>
  <c r="H1240" i="3"/>
  <c r="I1240" i="3" s="1"/>
  <c r="F1241" i="3"/>
  <c r="K1231" i="6" l="1"/>
  <c r="K1231" i="7"/>
  <c r="L1231" i="6"/>
  <c r="L1231" i="7"/>
  <c r="J1231" i="6"/>
  <c r="J1231" i="7"/>
  <c r="U919" i="7"/>
  <c r="V919" i="7"/>
  <c r="D1251" i="6"/>
  <c r="D1251" i="7"/>
  <c r="Q920" i="7"/>
  <c r="R920" i="7"/>
  <c r="T920" i="7"/>
  <c r="S920" i="7"/>
  <c r="C1240" i="6"/>
  <c r="C1240" i="7"/>
  <c r="M1240" i="7" s="1"/>
  <c r="G920" i="4"/>
  <c r="H920" i="4" s="1"/>
  <c r="E920" i="6"/>
  <c r="G1232" i="5"/>
  <c r="F1232" i="5"/>
  <c r="H1232" i="5"/>
  <c r="E1252" i="4"/>
  <c r="C1253" i="4"/>
  <c r="E921" i="7"/>
  <c r="N921" i="7" s="1"/>
  <c r="F1242" i="3"/>
  <c r="H1241" i="3"/>
  <c r="G1242" i="3"/>
  <c r="I1241" i="3"/>
  <c r="J1232" i="6" l="1"/>
  <c r="J1232" i="7"/>
  <c r="L1232" i="6"/>
  <c r="L1232" i="7"/>
  <c r="K1232" i="6"/>
  <c r="K1232" i="7"/>
  <c r="P1231" i="7"/>
  <c r="D1252" i="6"/>
  <c r="D1252" i="7"/>
  <c r="U920" i="7"/>
  <c r="V920" i="7"/>
  <c r="T921" i="7"/>
  <c r="R921" i="7"/>
  <c r="Q921" i="7"/>
  <c r="S921" i="7"/>
  <c r="C1241" i="6"/>
  <c r="C1241" i="7"/>
  <c r="M1241" i="7" s="1"/>
  <c r="G921" i="4"/>
  <c r="H921" i="4" s="1"/>
  <c r="E921" i="6"/>
  <c r="G1233" i="5"/>
  <c r="F1233" i="5"/>
  <c r="H1233" i="5"/>
  <c r="E1253" i="4"/>
  <c r="C1254" i="4"/>
  <c r="E922" i="7"/>
  <c r="N922" i="7" s="1"/>
  <c r="G1243" i="3"/>
  <c r="H1242" i="3"/>
  <c r="I1242" i="3" s="1"/>
  <c r="F1243" i="3"/>
  <c r="K1233" i="6" l="1"/>
  <c r="K1233" i="7"/>
  <c r="L1233" i="6"/>
  <c r="L1233" i="7"/>
  <c r="J1233" i="6"/>
  <c r="J1233" i="7"/>
  <c r="P1232" i="7"/>
  <c r="D1253" i="6"/>
  <c r="D1253" i="7"/>
  <c r="U921" i="7"/>
  <c r="V921" i="7"/>
  <c r="S922" i="7"/>
  <c r="Q922" i="7"/>
  <c r="R922" i="7"/>
  <c r="T922" i="7"/>
  <c r="C1242" i="6"/>
  <c r="C1242" i="7"/>
  <c r="M1242" i="7" s="1"/>
  <c r="G922" i="4"/>
  <c r="H922" i="4" s="1"/>
  <c r="E922" i="6"/>
  <c r="H1234" i="5"/>
  <c r="G1234" i="5"/>
  <c r="F1234" i="5"/>
  <c r="E1254" i="4"/>
  <c r="C1255" i="4"/>
  <c r="E923" i="7"/>
  <c r="N923" i="7" s="1"/>
  <c r="H1243" i="3"/>
  <c r="F1244" i="3"/>
  <c r="I1243" i="3"/>
  <c r="G1244" i="3"/>
  <c r="L1234" i="6" l="1"/>
  <c r="L1234" i="7"/>
  <c r="K1234" i="6"/>
  <c r="K1234" i="7"/>
  <c r="J1234" i="6"/>
  <c r="J1234" i="7"/>
  <c r="P1233" i="7"/>
  <c r="D1254" i="6"/>
  <c r="D1254" i="7"/>
  <c r="V922" i="7"/>
  <c r="U922" i="7"/>
  <c r="S923" i="7"/>
  <c r="Q923" i="7"/>
  <c r="T923" i="7"/>
  <c r="R923" i="7"/>
  <c r="C1243" i="6"/>
  <c r="C1243" i="7"/>
  <c r="M1243" i="7" s="1"/>
  <c r="G923" i="4"/>
  <c r="H923" i="4" s="1"/>
  <c r="E923" i="6"/>
  <c r="H1235" i="5"/>
  <c r="G1235" i="5"/>
  <c r="F1235" i="5"/>
  <c r="E1255" i="4"/>
  <c r="C1256" i="4"/>
  <c r="E924" i="7"/>
  <c r="N924" i="7" s="1"/>
  <c r="F1245" i="3"/>
  <c r="H1244" i="3"/>
  <c r="G1245" i="3"/>
  <c r="I1244" i="3"/>
  <c r="J1235" i="6" l="1"/>
  <c r="J1235" i="7"/>
  <c r="K1235" i="6"/>
  <c r="K1235" i="7"/>
  <c r="P1234" i="7"/>
  <c r="L1235" i="6"/>
  <c r="L1235" i="7"/>
  <c r="P1235" i="7" s="1"/>
  <c r="D1255" i="6"/>
  <c r="D1255" i="7"/>
  <c r="U923" i="7"/>
  <c r="V923" i="7"/>
  <c r="Q924" i="7"/>
  <c r="T924" i="7"/>
  <c r="S924" i="7"/>
  <c r="R924" i="7"/>
  <c r="C1244" i="6"/>
  <c r="C1244" i="7"/>
  <c r="M1244" i="7" s="1"/>
  <c r="G924" i="4"/>
  <c r="H924" i="4" s="1"/>
  <c r="E924" i="6"/>
  <c r="G1236" i="5"/>
  <c r="F1236" i="5"/>
  <c r="H1236" i="5"/>
  <c r="E1256" i="4"/>
  <c r="C1257" i="4"/>
  <c r="E925" i="7"/>
  <c r="N925" i="7" s="1"/>
  <c r="G1246" i="3"/>
  <c r="F1246" i="3"/>
  <c r="H1245" i="3"/>
  <c r="I1245" i="3" s="1"/>
  <c r="L1236" i="6" l="1"/>
  <c r="L1236" i="7"/>
  <c r="K1236" i="6"/>
  <c r="K1236" i="7"/>
  <c r="J1236" i="6"/>
  <c r="J1236" i="7"/>
  <c r="D1256" i="6"/>
  <c r="D1256" i="7"/>
  <c r="U924" i="7"/>
  <c r="V924" i="7"/>
  <c r="R925" i="7"/>
  <c r="S925" i="7"/>
  <c r="Q925" i="7"/>
  <c r="T925" i="7"/>
  <c r="C1245" i="6"/>
  <c r="C1245" i="7"/>
  <c r="M1245" i="7" s="1"/>
  <c r="G925" i="4"/>
  <c r="H925" i="4" s="1"/>
  <c r="E925" i="6"/>
  <c r="H1237" i="5"/>
  <c r="G1237" i="5"/>
  <c r="F1237" i="5"/>
  <c r="E1257" i="4"/>
  <c r="C1258" i="4"/>
  <c r="E926" i="7"/>
  <c r="N926" i="7" s="1"/>
  <c r="F1247" i="3"/>
  <c r="H1246" i="3"/>
  <c r="I1246" i="3" s="1"/>
  <c r="G1247" i="3"/>
  <c r="L1237" i="6" l="1"/>
  <c r="L1237" i="7"/>
  <c r="P1236" i="7"/>
  <c r="J1237" i="6"/>
  <c r="J1237" i="7"/>
  <c r="K1237" i="6"/>
  <c r="K1237" i="7"/>
  <c r="U925" i="7"/>
  <c r="V925" i="7"/>
  <c r="D1257" i="6"/>
  <c r="D1257" i="7"/>
  <c r="R926" i="7"/>
  <c r="Q926" i="7"/>
  <c r="S926" i="7"/>
  <c r="T926" i="7"/>
  <c r="C1246" i="6"/>
  <c r="C1246" i="7"/>
  <c r="M1246" i="7" s="1"/>
  <c r="G926" i="4"/>
  <c r="H926" i="4" s="1"/>
  <c r="E926" i="6"/>
  <c r="H1238" i="5"/>
  <c r="G1238" i="5"/>
  <c r="F1238" i="5"/>
  <c r="E1258" i="4"/>
  <c r="C1259" i="4"/>
  <c r="E927" i="7"/>
  <c r="N927" i="7" s="1"/>
  <c r="G1248" i="3"/>
  <c r="F1248" i="3"/>
  <c r="H1247" i="3"/>
  <c r="I1247" i="3" s="1"/>
  <c r="L1238" i="6" l="1"/>
  <c r="L1238" i="7"/>
  <c r="J1238" i="6"/>
  <c r="J1238" i="7"/>
  <c r="P1237" i="7"/>
  <c r="K1238" i="6"/>
  <c r="K1238" i="7"/>
  <c r="R927" i="7"/>
  <c r="S927" i="7"/>
  <c r="T927" i="7"/>
  <c r="Q927" i="7"/>
  <c r="D1258" i="6"/>
  <c r="D1258" i="7"/>
  <c r="V926" i="7"/>
  <c r="U926" i="7"/>
  <c r="C1247" i="6"/>
  <c r="C1247" i="7"/>
  <c r="M1247" i="7" s="1"/>
  <c r="G927" i="4"/>
  <c r="H927" i="4" s="1"/>
  <c r="E927" i="6"/>
  <c r="G1239" i="5"/>
  <c r="F1239" i="5"/>
  <c r="H1239" i="5"/>
  <c r="E1259" i="4"/>
  <c r="C1260" i="4"/>
  <c r="E928" i="7"/>
  <c r="N928" i="7" s="1"/>
  <c r="F1249" i="3"/>
  <c r="H1248" i="3"/>
  <c r="G1249" i="3"/>
  <c r="I1248" i="3"/>
  <c r="L1239" i="6" l="1"/>
  <c r="L1239" i="7"/>
  <c r="K1239" i="6"/>
  <c r="K1239" i="7"/>
  <c r="P1238" i="7"/>
  <c r="J1239" i="6"/>
  <c r="J1239" i="7"/>
  <c r="U927" i="7"/>
  <c r="V927" i="7"/>
  <c r="D1259" i="6"/>
  <c r="D1259" i="7"/>
  <c r="Q928" i="7"/>
  <c r="S928" i="7"/>
  <c r="R928" i="7"/>
  <c r="T928" i="7"/>
  <c r="C1248" i="6"/>
  <c r="C1248" i="7"/>
  <c r="M1248" i="7" s="1"/>
  <c r="G928" i="4"/>
  <c r="H928" i="4" s="1"/>
  <c r="E928" i="6"/>
  <c r="F1240" i="5"/>
  <c r="G1240" i="5"/>
  <c r="H1240" i="5"/>
  <c r="E1260" i="4"/>
  <c r="C1261" i="4"/>
  <c r="E929" i="7"/>
  <c r="N929" i="7" s="1"/>
  <c r="G1250" i="3"/>
  <c r="H1249" i="3"/>
  <c r="I1249" i="3" s="1"/>
  <c r="F1250" i="3"/>
  <c r="L1240" i="6" l="1"/>
  <c r="L1240" i="7"/>
  <c r="K1240" i="6"/>
  <c r="K1240" i="7"/>
  <c r="P1239" i="7"/>
  <c r="J1240" i="6"/>
  <c r="J1240" i="7"/>
  <c r="V928" i="7"/>
  <c r="U928" i="7"/>
  <c r="D1260" i="6"/>
  <c r="D1260" i="7"/>
  <c r="S929" i="7"/>
  <c r="Q929" i="7"/>
  <c r="T929" i="7"/>
  <c r="R929" i="7"/>
  <c r="C1249" i="6"/>
  <c r="C1249" i="7"/>
  <c r="M1249" i="7" s="1"/>
  <c r="G929" i="4"/>
  <c r="H929" i="4" s="1"/>
  <c r="E929" i="6"/>
  <c r="H1241" i="5"/>
  <c r="G1241" i="5"/>
  <c r="F1241" i="5"/>
  <c r="E1261" i="4"/>
  <c r="C1262" i="4"/>
  <c r="E930" i="7"/>
  <c r="N930" i="7" s="1"/>
  <c r="H1250" i="3"/>
  <c r="F1251" i="3"/>
  <c r="G1251" i="3"/>
  <c r="I1250" i="3"/>
  <c r="J1241" i="6" l="1"/>
  <c r="J1241" i="7"/>
  <c r="K1241" i="6"/>
  <c r="K1241" i="7"/>
  <c r="L1241" i="6"/>
  <c r="L1241" i="7"/>
  <c r="P1241" i="7" s="1"/>
  <c r="P1240" i="7"/>
  <c r="V929" i="7"/>
  <c r="U929" i="7"/>
  <c r="D1261" i="6"/>
  <c r="D1261" i="7"/>
  <c r="T930" i="7"/>
  <c r="Q930" i="7"/>
  <c r="R930" i="7"/>
  <c r="S930" i="7"/>
  <c r="C1250" i="6"/>
  <c r="C1250" i="7"/>
  <c r="M1250" i="7" s="1"/>
  <c r="G930" i="4"/>
  <c r="H930" i="4" s="1"/>
  <c r="E930" i="6"/>
  <c r="G1242" i="5"/>
  <c r="F1242" i="5"/>
  <c r="H1242" i="5"/>
  <c r="E1262" i="4"/>
  <c r="C1263" i="4"/>
  <c r="E931" i="7"/>
  <c r="N931" i="7" s="1"/>
  <c r="G1252" i="3"/>
  <c r="F1252" i="3"/>
  <c r="H1251" i="3"/>
  <c r="I1251" i="3" s="1"/>
  <c r="L1242" i="6" l="1"/>
  <c r="L1242" i="7"/>
  <c r="J1242" i="6"/>
  <c r="J1242" i="7"/>
  <c r="K1242" i="6"/>
  <c r="K1242" i="7"/>
  <c r="V930" i="7"/>
  <c r="U930" i="7"/>
  <c r="D1262" i="6"/>
  <c r="D1262" i="7"/>
  <c r="Q931" i="7"/>
  <c r="S931" i="7"/>
  <c r="R931" i="7"/>
  <c r="T931" i="7"/>
  <c r="C1251" i="6"/>
  <c r="C1251" i="7"/>
  <c r="M1251" i="7" s="1"/>
  <c r="G931" i="4"/>
  <c r="H931" i="4" s="1"/>
  <c r="E931" i="6"/>
  <c r="H1243" i="5"/>
  <c r="G1243" i="5"/>
  <c r="F1243" i="5"/>
  <c r="E1263" i="4"/>
  <c r="C1264" i="4"/>
  <c r="E932" i="7"/>
  <c r="N932" i="7" s="1"/>
  <c r="F1253" i="3"/>
  <c r="H1252" i="3"/>
  <c r="G1253" i="3"/>
  <c r="I1252" i="3"/>
  <c r="K1243" i="6" l="1"/>
  <c r="K1243" i="7"/>
  <c r="J1243" i="6"/>
  <c r="J1243" i="7"/>
  <c r="P1242" i="7"/>
  <c r="L1243" i="6"/>
  <c r="L1243" i="7"/>
  <c r="P1243" i="7" s="1"/>
  <c r="D1263" i="6"/>
  <c r="D1263" i="7"/>
  <c r="V931" i="7"/>
  <c r="U931" i="7"/>
  <c r="R932" i="7"/>
  <c r="T932" i="7"/>
  <c r="Q932" i="7"/>
  <c r="S932" i="7"/>
  <c r="C1252" i="6"/>
  <c r="C1252" i="7"/>
  <c r="M1252" i="7" s="1"/>
  <c r="G932" i="4"/>
  <c r="H932" i="4" s="1"/>
  <c r="E932" i="6"/>
  <c r="H1244" i="5"/>
  <c r="G1244" i="5"/>
  <c r="F1244" i="5"/>
  <c r="E1264" i="4"/>
  <c r="C1265" i="4"/>
  <c r="E933" i="7"/>
  <c r="N933" i="7" s="1"/>
  <c r="G1254" i="3"/>
  <c r="H1253" i="3"/>
  <c r="I1253" i="3" s="1"/>
  <c r="F1254" i="3"/>
  <c r="J1244" i="6" l="1"/>
  <c r="J1244" i="7"/>
  <c r="L1244" i="6"/>
  <c r="L1244" i="7"/>
  <c r="K1244" i="6"/>
  <c r="K1244" i="7"/>
  <c r="D1264" i="6"/>
  <c r="D1264" i="7"/>
  <c r="U932" i="7"/>
  <c r="V932" i="7"/>
  <c r="T933" i="7"/>
  <c r="Q933" i="7"/>
  <c r="R933" i="7"/>
  <c r="S933" i="7"/>
  <c r="C1253" i="6"/>
  <c r="C1253" i="7"/>
  <c r="M1253" i="7" s="1"/>
  <c r="G933" i="4"/>
  <c r="H933" i="4" s="1"/>
  <c r="E933" i="6"/>
  <c r="G1245" i="5"/>
  <c r="F1245" i="5"/>
  <c r="H1245" i="5"/>
  <c r="E1265" i="4"/>
  <c r="C1266" i="4"/>
  <c r="E934" i="7"/>
  <c r="N934" i="7" s="1"/>
  <c r="F1255" i="3"/>
  <c r="H1254" i="3"/>
  <c r="G1255" i="3"/>
  <c r="I1254" i="3"/>
  <c r="L1245" i="6" l="1"/>
  <c r="L1245" i="7"/>
  <c r="J1245" i="6"/>
  <c r="J1245" i="7"/>
  <c r="P1244" i="7"/>
  <c r="K1245" i="6"/>
  <c r="K1245" i="7"/>
  <c r="D1265" i="6"/>
  <c r="D1265" i="7"/>
  <c r="U933" i="7"/>
  <c r="V933" i="7"/>
  <c r="R934" i="7"/>
  <c r="T934" i="7"/>
  <c r="S934" i="7"/>
  <c r="Q934" i="7"/>
  <c r="C1254" i="6"/>
  <c r="C1254" i="7"/>
  <c r="M1254" i="7" s="1"/>
  <c r="G934" i="4"/>
  <c r="H934" i="4" s="1"/>
  <c r="E934" i="6"/>
  <c r="H1246" i="5"/>
  <c r="G1246" i="5"/>
  <c r="F1246" i="5"/>
  <c r="E1266" i="4"/>
  <c r="C1267" i="4"/>
  <c r="E935" i="7"/>
  <c r="N935" i="7" s="1"/>
  <c r="G1256" i="3"/>
  <c r="H1255" i="3"/>
  <c r="I1255" i="3" s="1"/>
  <c r="F1256" i="3"/>
  <c r="L1246" i="6" l="1"/>
  <c r="L1246" i="7"/>
  <c r="K1246" i="6"/>
  <c r="K1246" i="7"/>
  <c r="J1246" i="6"/>
  <c r="J1246" i="7"/>
  <c r="P1245" i="7"/>
  <c r="D1266" i="6"/>
  <c r="D1266" i="7"/>
  <c r="V934" i="7"/>
  <c r="U934" i="7"/>
  <c r="R935" i="7"/>
  <c r="Q935" i="7"/>
  <c r="T935" i="7"/>
  <c r="S935" i="7"/>
  <c r="C1255" i="6"/>
  <c r="C1255" i="7"/>
  <c r="M1255" i="7" s="1"/>
  <c r="G935" i="4"/>
  <c r="H935" i="4" s="1"/>
  <c r="E935" i="6"/>
  <c r="H1247" i="5"/>
  <c r="G1247" i="5"/>
  <c r="F1247" i="5"/>
  <c r="E1267" i="4"/>
  <c r="C1268" i="4"/>
  <c r="E936" i="7"/>
  <c r="N936" i="7" s="1"/>
  <c r="H1256" i="3"/>
  <c r="F1257" i="3"/>
  <c r="G1257" i="3"/>
  <c r="I1256" i="3"/>
  <c r="L1247" i="6" l="1"/>
  <c r="L1247" i="7"/>
  <c r="K1247" i="6"/>
  <c r="K1247" i="7"/>
  <c r="P1246" i="7"/>
  <c r="J1247" i="6"/>
  <c r="J1247" i="7"/>
  <c r="D1267" i="6"/>
  <c r="D1267" i="7"/>
  <c r="V935" i="7"/>
  <c r="U935" i="7"/>
  <c r="R936" i="7"/>
  <c r="T936" i="7"/>
  <c r="S936" i="7"/>
  <c r="Q936" i="7"/>
  <c r="C1256" i="6"/>
  <c r="C1256" i="7"/>
  <c r="M1256" i="7" s="1"/>
  <c r="G936" i="4"/>
  <c r="H936" i="4" s="1"/>
  <c r="E936" i="6"/>
  <c r="G1248" i="5"/>
  <c r="F1248" i="5"/>
  <c r="H1248" i="5"/>
  <c r="E1268" i="4"/>
  <c r="C1269" i="4"/>
  <c r="E937" i="7"/>
  <c r="N937" i="7" s="1"/>
  <c r="G1258" i="3"/>
  <c r="H1257" i="3"/>
  <c r="I1257" i="3" s="1"/>
  <c r="F1258" i="3"/>
  <c r="L1248" i="6" l="1"/>
  <c r="L1248" i="7"/>
  <c r="K1248" i="6"/>
  <c r="K1248" i="7"/>
  <c r="P1247" i="7"/>
  <c r="J1248" i="6"/>
  <c r="J1248" i="7"/>
  <c r="D1268" i="6"/>
  <c r="D1268" i="7"/>
  <c r="U936" i="7"/>
  <c r="V936" i="7"/>
  <c r="Q937" i="7"/>
  <c r="T937" i="7"/>
  <c r="R937" i="7"/>
  <c r="S937" i="7"/>
  <c r="C1257" i="6"/>
  <c r="C1257" i="7"/>
  <c r="M1257" i="7" s="1"/>
  <c r="G937" i="4"/>
  <c r="H937" i="4" s="1"/>
  <c r="E937" i="6"/>
  <c r="H1249" i="5"/>
  <c r="F1249" i="5"/>
  <c r="G1249" i="5"/>
  <c r="E1269" i="4"/>
  <c r="C1270" i="4"/>
  <c r="E938" i="7"/>
  <c r="N938" i="7" s="1"/>
  <c r="F1259" i="3"/>
  <c r="H1258" i="3"/>
  <c r="I1258" i="3" s="1"/>
  <c r="G1259" i="3"/>
  <c r="J1249" i="6" l="1"/>
  <c r="J1249" i="7"/>
  <c r="K1249" i="6"/>
  <c r="K1249" i="7"/>
  <c r="L1249" i="6"/>
  <c r="L1249" i="7"/>
  <c r="P1249" i="7" s="1"/>
  <c r="P1248" i="7"/>
  <c r="U937" i="7"/>
  <c r="V937" i="7"/>
  <c r="D1269" i="6"/>
  <c r="D1269" i="7"/>
  <c r="S938" i="7"/>
  <c r="R938" i="7"/>
  <c r="Q938" i="7"/>
  <c r="T938" i="7"/>
  <c r="C1258" i="6"/>
  <c r="C1258" i="7"/>
  <c r="M1258" i="7" s="1"/>
  <c r="G938" i="4"/>
  <c r="H938" i="4" s="1"/>
  <c r="E938" i="6"/>
  <c r="H1250" i="5"/>
  <c r="G1250" i="5"/>
  <c r="F1250" i="5"/>
  <c r="E1270" i="4"/>
  <c r="C1271" i="4"/>
  <c r="E939" i="7"/>
  <c r="N939" i="7" s="1"/>
  <c r="G1260" i="3"/>
  <c r="F1260" i="3"/>
  <c r="H1259" i="3"/>
  <c r="I1259" i="3" s="1"/>
  <c r="L1250" i="6" l="1"/>
  <c r="L1250" i="7"/>
  <c r="J1250" i="6"/>
  <c r="J1250" i="7"/>
  <c r="K1250" i="6"/>
  <c r="K1250" i="7"/>
  <c r="V938" i="7"/>
  <c r="U938" i="7"/>
  <c r="D1270" i="6"/>
  <c r="D1270" i="7"/>
  <c r="T939" i="7"/>
  <c r="R939" i="7"/>
  <c r="Q939" i="7"/>
  <c r="S939" i="7"/>
  <c r="C1259" i="6"/>
  <c r="C1259" i="7"/>
  <c r="M1259" i="7" s="1"/>
  <c r="G939" i="4"/>
  <c r="H939" i="4" s="1"/>
  <c r="E939" i="6"/>
  <c r="G1251" i="5"/>
  <c r="F1251" i="5"/>
  <c r="H1251" i="5"/>
  <c r="E1271" i="4"/>
  <c r="C1272" i="4"/>
  <c r="E940" i="7"/>
  <c r="N940" i="7" s="1"/>
  <c r="H1260" i="3"/>
  <c r="I1260" i="3" s="1"/>
  <c r="F1261" i="3"/>
  <c r="G1261" i="3"/>
  <c r="J1251" i="6" l="1"/>
  <c r="J1251" i="7"/>
  <c r="K1251" i="6"/>
  <c r="K1251" i="7"/>
  <c r="P1250" i="7"/>
  <c r="L1251" i="6"/>
  <c r="L1251" i="7"/>
  <c r="P1251" i="7" s="1"/>
  <c r="D1271" i="6"/>
  <c r="D1271" i="7"/>
  <c r="V939" i="7"/>
  <c r="U939" i="7"/>
  <c r="Q940" i="7"/>
  <c r="S940" i="7"/>
  <c r="R940" i="7"/>
  <c r="T940" i="7"/>
  <c r="C1260" i="6"/>
  <c r="C1260" i="7"/>
  <c r="M1260" i="7" s="1"/>
  <c r="G940" i="4"/>
  <c r="H940" i="4" s="1"/>
  <c r="E940" i="6"/>
  <c r="F1252" i="5"/>
  <c r="H1252" i="5"/>
  <c r="G1252" i="5"/>
  <c r="E1272" i="4"/>
  <c r="C1273" i="4"/>
  <c r="E941" i="7"/>
  <c r="N941" i="7" s="1"/>
  <c r="F1262" i="3"/>
  <c r="H1261" i="3"/>
  <c r="G1262" i="3"/>
  <c r="I1261" i="3"/>
  <c r="L1252" i="6" l="1"/>
  <c r="L1252" i="7"/>
  <c r="K1252" i="6"/>
  <c r="K1252" i="7"/>
  <c r="J1252" i="6"/>
  <c r="J1252" i="7"/>
  <c r="Q941" i="7"/>
  <c r="S941" i="7"/>
  <c r="T941" i="7"/>
  <c r="R941" i="7"/>
  <c r="D1272" i="6"/>
  <c r="D1272" i="7"/>
  <c r="U940" i="7"/>
  <c r="V940" i="7"/>
  <c r="C1261" i="6"/>
  <c r="C1261" i="7"/>
  <c r="M1261" i="7" s="1"/>
  <c r="G941" i="4"/>
  <c r="H941" i="4" s="1"/>
  <c r="E941" i="6"/>
  <c r="G1253" i="5"/>
  <c r="F1253" i="5"/>
  <c r="H1253" i="5"/>
  <c r="E1273" i="4"/>
  <c r="C1274" i="4"/>
  <c r="E942" i="7"/>
  <c r="N942" i="7" s="1"/>
  <c r="G1263" i="3"/>
  <c r="H1262" i="3"/>
  <c r="I1262" i="3" s="1"/>
  <c r="F1263" i="3"/>
  <c r="K1253" i="6" l="1"/>
  <c r="K1253" i="7"/>
  <c r="L1253" i="6"/>
  <c r="L1253" i="7"/>
  <c r="J1253" i="6"/>
  <c r="J1253" i="7"/>
  <c r="P1252" i="7"/>
  <c r="D1273" i="6"/>
  <c r="D1273" i="7"/>
  <c r="Q942" i="7"/>
  <c r="S942" i="7"/>
  <c r="T942" i="7"/>
  <c r="R942" i="7"/>
  <c r="V941" i="7"/>
  <c r="U941" i="7"/>
  <c r="C1262" i="6"/>
  <c r="C1262" i="7"/>
  <c r="M1262" i="7" s="1"/>
  <c r="G942" i="4"/>
  <c r="H942" i="4" s="1"/>
  <c r="E942" i="6"/>
  <c r="G1254" i="5"/>
  <c r="F1254" i="5"/>
  <c r="H1254" i="5"/>
  <c r="E1274" i="4"/>
  <c r="C1275" i="4"/>
  <c r="E943" i="7"/>
  <c r="N943" i="7" s="1"/>
  <c r="F1264" i="3"/>
  <c r="H1263" i="3"/>
  <c r="I1263" i="3" s="1"/>
  <c r="G1264" i="3"/>
  <c r="J1254" i="6" l="1"/>
  <c r="J1254" i="7"/>
  <c r="L1254" i="6"/>
  <c r="L1254" i="7"/>
  <c r="K1254" i="6"/>
  <c r="K1254" i="7"/>
  <c r="P1253" i="7"/>
  <c r="D1274" i="6"/>
  <c r="D1274" i="7"/>
  <c r="V942" i="7"/>
  <c r="U942" i="7"/>
  <c r="R943" i="7"/>
  <c r="Q943" i="7"/>
  <c r="S943" i="7"/>
  <c r="T943" i="7"/>
  <c r="C1263" i="6"/>
  <c r="C1263" i="7"/>
  <c r="M1263" i="7" s="1"/>
  <c r="G943" i="4"/>
  <c r="H943" i="4" s="1"/>
  <c r="E943" i="6"/>
  <c r="H1255" i="5"/>
  <c r="G1255" i="5"/>
  <c r="F1255" i="5"/>
  <c r="E1275" i="4"/>
  <c r="C1276" i="4"/>
  <c r="E944" i="7"/>
  <c r="N944" i="7" s="1"/>
  <c r="G1265" i="3"/>
  <c r="H1264" i="3"/>
  <c r="I1264" i="3" s="1"/>
  <c r="F1265" i="3"/>
  <c r="K1255" i="6" l="1"/>
  <c r="K1255" i="7"/>
  <c r="L1255" i="6"/>
  <c r="L1255" i="7"/>
  <c r="J1255" i="6"/>
  <c r="J1255" i="7"/>
  <c r="P1254" i="7"/>
  <c r="U943" i="7"/>
  <c r="V943" i="7"/>
  <c r="D1275" i="6"/>
  <c r="D1275" i="7"/>
  <c r="S944" i="7"/>
  <c r="Q944" i="7"/>
  <c r="R944" i="7"/>
  <c r="T944" i="7"/>
  <c r="C1264" i="6"/>
  <c r="C1264" i="7"/>
  <c r="M1264" i="7" s="1"/>
  <c r="G944" i="4"/>
  <c r="H944" i="4" s="1"/>
  <c r="E944" i="6"/>
  <c r="H1256" i="5"/>
  <c r="G1256" i="5"/>
  <c r="F1256" i="5"/>
  <c r="E1276" i="4"/>
  <c r="C1277" i="4"/>
  <c r="E945" i="7"/>
  <c r="N945" i="7" s="1"/>
  <c r="G1266" i="3"/>
  <c r="F1266" i="3"/>
  <c r="H1265" i="3"/>
  <c r="I1265" i="3" s="1"/>
  <c r="K1256" i="6" l="1"/>
  <c r="K1256" i="7"/>
  <c r="J1256" i="6"/>
  <c r="J1256" i="7"/>
  <c r="U944" i="7"/>
  <c r="L1256" i="6"/>
  <c r="L1256" i="7"/>
  <c r="P1256" i="7" s="1"/>
  <c r="P1255" i="7"/>
  <c r="D1276" i="6"/>
  <c r="D1276" i="7"/>
  <c r="V944" i="7"/>
  <c r="S945" i="7"/>
  <c r="Q945" i="7"/>
  <c r="T945" i="7"/>
  <c r="R945" i="7"/>
  <c r="C1265" i="6"/>
  <c r="C1265" i="7"/>
  <c r="M1265" i="7" s="1"/>
  <c r="G945" i="4"/>
  <c r="H945" i="4" s="1"/>
  <c r="E945" i="6"/>
  <c r="G1257" i="5"/>
  <c r="F1257" i="5"/>
  <c r="H1257" i="5"/>
  <c r="E1277" i="4"/>
  <c r="C1278" i="4"/>
  <c r="E946" i="7"/>
  <c r="N946" i="7" s="1"/>
  <c r="H1266" i="3"/>
  <c r="I1266" i="3" s="1"/>
  <c r="F1267" i="3"/>
  <c r="G1267" i="3"/>
  <c r="L1257" i="6" l="1"/>
  <c r="L1257" i="7"/>
  <c r="J1257" i="6"/>
  <c r="J1257" i="7"/>
  <c r="K1257" i="6"/>
  <c r="K1257" i="7"/>
  <c r="D1277" i="6"/>
  <c r="D1277" i="7"/>
  <c r="R946" i="7"/>
  <c r="T946" i="7"/>
  <c r="S946" i="7"/>
  <c r="Q946" i="7"/>
  <c r="V945" i="7"/>
  <c r="U945" i="7"/>
  <c r="C1266" i="6"/>
  <c r="C1266" i="7"/>
  <c r="M1266" i="7" s="1"/>
  <c r="G946" i="4"/>
  <c r="H946" i="4" s="1"/>
  <c r="E946" i="6"/>
  <c r="H1258" i="5"/>
  <c r="G1258" i="5"/>
  <c r="F1258" i="5"/>
  <c r="E1278" i="4"/>
  <c r="C1279" i="4"/>
  <c r="E947" i="7"/>
  <c r="N947" i="7" s="1"/>
  <c r="G1268" i="3"/>
  <c r="H1267" i="3"/>
  <c r="I1267" i="3" s="1"/>
  <c r="F1268" i="3"/>
  <c r="J1258" i="6" l="1"/>
  <c r="J1258" i="7"/>
  <c r="K1258" i="6"/>
  <c r="K1258" i="7"/>
  <c r="P1257" i="7"/>
  <c r="L1258" i="6"/>
  <c r="L1258" i="7"/>
  <c r="P1258" i="7" s="1"/>
  <c r="V946" i="7"/>
  <c r="U946" i="7"/>
  <c r="D1278" i="6"/>
  <c r="D1278" i="7"/>
  <c r="T947" i="7"/>
  <c r="S947" i="7"/>
  <c r="Q947" i="7"/>
  <c r="R947" i="7"/>
  <c r="C1267" i="6"/>
  <c r="C1267" i="7"/>
  <c r="M1267" i="7" s="1"/>
  <c r="G947" i="4"/>
  <c r="H947" i="4" s="1"/>
  <c r="E947" i="6"/>
  <c r="H1259" i="5"/>
  <c r="G1259" i="5"/>
  <c r="F1259" i="5"/>
  <c r="E1279" i="4"/>
  <c r="C1280" i="4"/>
  <c r="E948" i="7"/>
  <c r="N948" i="7" s="1"/>
  <c r="G1269" i="3"/>
  <c r="H1268" i="3"/>
  <c r="I1268" i="3" s="1"/>
  <c r="F1269" i="3"/>
  <c r="J1259" i="6" l="1"/>
  <c r="J1259" i="7"/>
  <c r="K1259" i="6"/>
  <c r="K1259" i="7"/>
  <c r="L1259" i="6"/>
  <c r="L1259" i="7"/>
  <c r="P1259" i="7" s="1"/>
  <c r="D1279" i="6"/>
  <c r="D1279" i="7"/>
  <c r="U947" i="7"/>
  <c r="V947" i="7"/>
  <c r="R948" i="7"/>
  <c r="T948" i="7"/>
  <c r="S948" i="7"/>
  <c r="Q948" i="7"/>
  <c r="C1268" i="6"/>
  <c r="C1268" i="7"/>
  <c r="M1268" i="7" s="1"/>
  <c r="G948" i="4"/>
  <c r="H948" i="4" s="1"/>
  <c r="E948" i="6"/>
  <c r="G1260" i="5"/>
  <c r="F1260" i="5"/>
  <c r="H1260" i="5"/>
  <c r="E1280" i="4"/>
  <c r="C1281" i="4"/>
  <c r="E949" i="7"/>
  <c r="N949" i="7" s="1"/>
  <c r="H1269" i="3"/>
  <c r="F1270" i="3"/>
  <c r="I1269" i="3"/>
  <c r="G1270" i="3"/>
  <c r="J1260" i="6" l="1"/>
  <c r="J1260" i="7"/>
  <c r="L1260" i="6"/>
  <c r="L1260" i="7"/>
  <c r="K1260" i="6"/>
  <c r="K1260" i="7"/>
  <c r="D1280" i="6"/>
  <c r="D1280" i="7"/>
  <c r="V948" i="7"/>
  <c r="U948" i="7"/>
  <c r="Q949" i="7"/>
  <c r="S949" i="7"/>
  <c r="T949" i="7"/>
  <c r="R949" i="7"/>
  <c r="C1269" i="6"/>
  <c r="C1269" i="7"/>
  <c r="M1269" i="7" s="1"/>
  <c r="G949" i="4"/>
  <c r="H949" i="4" s="1"/>
  <c r="E949" i="6"/>
  <c r="F1261" i="5"/>
  <c r="H1261" i="5"/>
  <c r="G1261" i="5"/>
  <c r="E1281" i="4"/>
  <c r="C1282" i="4"/>
  <c r="E950" i="7"/>
  <c r="N950" i="7" s="1"/>
  <c r="G1271" i="3"/>
  <c r="H1270" i="3"/>
  <c r="I1270" i="3" s="1"/>
  <c r="F1271" i="3"/>
  <c r="L1261" i="6" l="1"/>
  <c r="L1261" i="7"/>
  <c r="J1261" i="6"/>
  <c r="J1261" i="7"/>
  <c r="P1260" i="7"/>
  <c r="K1261" i="6"/>
  <c r="K1261" i="7"/>
  <c r="D1281" i="6"/>
  <c r="D1281" i="7"/>
  <c r="V949" i="7"/>
  <c r="U949" i="7"/>
  <c r="R950" i="7"/>
  <c r="Q950" i="7"/>
  <c r="T950" i="7"/>
  <c r="S950" i="7"/>
  <c r="C1270" i="6"/>
  <c r="C1270" i="7"/>
  <c r="M1270" i="7" s="1"/>
  <c r="G950" i="4"/>
  <c r="H950" i="4" s="1"/>
  <c r="E950" i="6"/>
  <c r="H1262" i="5"/>
  <c r="G1262" i="5"/>
  <c r="F1262" i="5"/>
  <c r="E1282" i="4"/>
  <c r="C1283" i="4"/>
  <c r="E951" i="7"/>
  <c r="N951" i="7" s="1"/>
  <c r="F1272" i="3"/>
  <c r="H1271" i="3"/>
  <c r="I1271" i="3" s="1"/>
  <c r="G1272" i="3"/>
  <c r="P1261" i="7" l="1"/>
  <c r="L1262" i="6"/>
  <c r="L1262" i="7"/>
  <c r="J1262" i="6"/>
  <c r="J1262" i="7"/>
  <c r="K1262" i="6"/>
  <c r="K1262" i="7"/>
  <c r="D1282" i="6"/>
  <c r="D1282" i="7"/>
  <c r="U950" i="7"/>
  <c r="V950" i="7"/>
  <c r="S951" i="7"/>
  <c r="R951" i="7"/>
  <c r="Q951" i="7"/>
  <c r="T951" i="7"/>
  <c r="C1271" i="6"/>
  <c r="C1271" i="7"/>
  <c r="M1271" i="7" s="1"/>
  <c r="G951" i="4"/>
  <c r="H951" i="4" s="1"/>
  <c r="E951" i="6"/>
  <c r="G1263" i="5"/>
  <c r="F1263" i="5"/>
  <c r="H1263" i="5"/>
  <c r="E1283" i="4"/>
  <c r="C1284" i="4"/>
  <c r="E952" i="7"/>
  <c r="N952" i="7" s="1"/>
  <c r="G1273" i="3"/>
  <c r="H1272" i="3"/>
  <c r="I1272" i="3" s="1"/>
  <c r="F1273" i="3"/>
  <c r="K1263" i="6" l="1"/>
  <c r="K1263" i="7"/>
  <c r="L1263" i="6"/>
  <c r="L1263" i="7"/>
  <c r="J1263" i="6"/>
  <c r="J1263" i="7"/>
  <c r="P1262" i="7"/>
  <c r="D1283" i="6"/>
  <c r="D1283" i="7"/>
  <c r="U951" i="7"/>
  <c r="V951" i="7"/>
  <c r="T952" i="7"/>
  <c r="R952" i="7"/>
  <c r="Q952" i="7"/>
  <c r="S952" i="7"/>
  <c r="C1272" i="6"/>
  <c r="C1272" i="7"/>
  <c r="M1272" i="7" s="1"/>
  <c r="G952" i="4"/>
  <c r="H952" i="4" s="1"/>
  <c r="E952" i="6"/>
  <c r="F1264" i="5"/>
  <c r="H1264" i="5"/>
  <c r="G1264" i="5"/>
  <c r="E1284" i="4"/>
  <c r="C1285" i="4"/>
  <c r="E953" i="7"/>
  <c r="N953" i="7" s="1"/>
  <c r="H1273" i="3"/>
  <c r="F1274" i="3"/>
  <c r="G1274" i="3"/>
  <c r="I1273" i="3"/>
  <c r="L1264" i="6" l="1"/>
  <c r="L1264" i="7"/>
  <c r="K1264" i="6"/>
  <c r="K1264" i="7"/>
  <c r="J1264" i="6"/>
  <c r="J1264" i="7"/>
  <c r="P1263" i="7"/>
  <c r="D1284" i="6"/>
  <c r="D1284" i="7"/>
  <c r="V952" i="7"/>
  <c r="U952" i="7"/>
  <c r="S953" i="7"/>
  <c r="R953" i="7"/>
  <c r="Q953" i="7"/>
  <c r="T953" i="7"/>
  <c r="C1273" i="6"/>
  <c r="C1273" i="7"/>
  <c r="M1273" i="7" s="1"/>
  <c r="G953" i="4"/>
  <c r="H953" i="4" s="1"/>
  <c r="E953" i="6"/>
  <c r="H1265" i="5"/>
  <c r="G1265" i="5"/>
  <c r="F1265" i="5"/>
  <c r="E1285" i="4"/>
  <c r="C1286" i="4"/>
  <c r="E954" i="7"/>
  <c r="N954" i="7" s="1"/>
  <c r="G1275" i="3"/>
  <c r="H1274" i="3"/>
  <c r="I1274" i="3" s="1"/>
  <c r="F1275" i="3"/>
  <c r="K1265" i="6" l="1"/>
  <c r="K1265" i="7"/>
  <c r="L1265" i="6"/>
  <c r="L1265" i="7"/>
  <c r="P1264" i="7"/>
  <c r="J1265" i="6"/>
  <c r="J1265" i="7"/>
  <c r="V953" i="7"/>
  <c r="U953" i="7"/>
  <c r="D1285" i="6"/>
  <c r="D1285" i="7"/>
  <c r="T954" i="7"/>
  <c r="Q954" i="7"/>
  <c r="S954" i="7"/>
  <c r="R954" i="7"/>
  <c r="C1274" i="6"/>
  <c r="C1274" i="7"/>
  <c r="M1274" i="7" s="1"/>
  <c r="G954" i="4"/>
  <c r="H954" i="4" s="1"/>
  <c r="E954" i="6"/>
  <c r="G1266" i="5"/>
  <c r="F1266" i="5"/>
  <c r="H1266" i="5"/>
  <c r="E1286" i="4"/>
  <c r="C1287" i="4"/>
  <c r="E955" i="7"/>
  <c r="N955" i="7" s="1"/>
  <c r="F1276" i="3"/>
  <c r="H1275" i="3"/>
  <c r="I1275" i="3" s="1"/>
  <c r="G1276" i="3"/>
  <c r="L1266" i="6" l="1"/>
  <c r="L1266" i="7"/>
  <c r="K1266" i="6"/>
  <c r="K1266" i="7"/>
  <c r="P1265" i="7"/>
  <c r="J1266" i="6"/>
  <c r="J1266" i="7"/>
  <c r="D1286" i="6"/>
  <c r="D1286" i="7"/>
  <c r="U954" i="7"/>
  <c r="V954" i="7"/>
  <c r="T955" i="7"/>
  <c r="Q955" i="7"/>
  <c r="S955" i="7"/>
  <c r="R955" i="7"/>
  <c r="C1275" i="6"/>
  <c r="C1275" i="7"/>
  <c r="M1275" i="7" s="1"/>
  <c r="G955" i="4"/>
  <c r="H955" i="4" s="1"/>
  <c r="E955" i="6"/>
  <c r="H1267" i="5"/>
  <c r="G1267" i="5"/>
  <c r="F1267" i="5"/>
  <c r="E1287" i="4"/>
  <c r="C1288" i="4"/>
  <c r="E956" i="7"/>
  <c r="N956" i="7" s="1"/>
  <c r="G1277" i="3"/>
  <c r="F1277" i="3"/>
  <c r="H1276" i="3"/>
  <c r="I1276" i="3" s="1"/>
  <c r="L1267" i="6" l="1"/>
  <c r="L1267" i="7"/>
  <c r="K1267" i="6"/>
  <c r="K1267" i="7"/>
  <c r="P1266" i="7"/>
  <c r="J1267" i="6"/>
  <c r="J1267" i="7"/>
  <c r="V955" i="7"/>
  <c r="U955" i="7"/>
  <c r="D1287" i="6"/>
  <c r="D1287" i="7"/>
  <c r="T956" i="7"/>
  <c r="S956" i="7"/>
  <c r="Q956" i="7"/>
  <c r="R956" i="7"/>
  <c r="C1276" i="6"/>
  <c r="C1276" i="7"/>
  <c r="M1276" i="7" s="1"/>
  <c r="G956" i="4"/>
  <c r="H956" i="4" s="1"/>
  <c r="E956" i="6"/>
  <c r="H1268" i="5"/>
  <c r="G1268" i="5"/>
  <c r="F1268" i="5"/>
  <c r="E1288" i="4"/>
  <c r="C1289" i="4"/>
  <c r="E957" i="7"/>
  <c r="N957" i="7" s="1"/>
  <c r="F1278" i="3"/>
  <c r="H1277" i="3"/>
  <c r="I1277" i="3"/>
  <c r="G1278" i="3"/>
  <c r="L1268" i="6" l="1"/>
  <c r="L1268" i="7"/>
  <c r="J1268" i="6"/>
  <c r="J1268" i="7"/>
  <c r="P1267" i="7"/>
  <c r="K1268" i="6"/>
  <c r="K1268" i="7"/>
  <c r="Q957" i="7"/>
  <c r="T957" i="7"/>
  <c r="R957" i="7"/>
  <c r="S957" i="7"/>
  <c r="D1288" i="6"/>
  <c r="D1288" i="7"/>
  <c r="V956" i="7"/>
  <c r="U956" i="7"/>
  <c r="C1277" i="6"/>
  <c r="C1277" i="7"/>
  <c r="M1277" i="7" s="1"/>
  <c r="G957" i="4"/>
  <c r="H957" i="4" s="1"/>
  <c r="E957" i="6"/>
  <c r="G1269" i="5"/>
  <c r="F1269" i="5"/>
  <c r="H1269" i="5"/>
  <c r="E1289" i="4"/>
  <c r="C1290" i="4"/>
  <c r="E958" i="7"/>
  <c r="N958" i="7" s="1"/>
  <c r="G1279" i="3"/>
  <c r="F1279" i="3"/>
  <c r="H1278" i="3"/>
  <c r="I1278" i="3" s="1"/>
  <c r="L1269" i="6" l="1"/>
  <c r="L1269" i="7"/>
  <c r="K1269" i="6"/>
  <c r="K1269" i="7"/>
  <c r="P1268" i="7"/>
  <c r="J1269" i="6"/>
  <c r="J1269" i="7"/>
  <c r="D1289" i="6"/>
  <c r="D1289" i="7"/>
  <c r="Q958" i="7"/>
  <c r="R958" i="7"/>
  <c r="T958" i="7"/>
  <c r="S958" i="7"/>
  <c r="V957" i="7"/>
  <c r="U957" i="7"/>
  <c r="C1278" i="6"/>
  <c r="C1278" i="7"/>
  <c r="M1278" i="7" s="1"/>
  <c r="G958" i="4"/>
  <c r="H958" i="4" s="1"/>
  <c r="E958" i="6"/>
  <c r="H1270" i="5"/>
  <c r="G1270" i="5"/>
  <c r="F1270" i="5"/>
  <c r="E1290" i="4"/>
  <c r="C1291" i="4"/>
  <c r="E959" i="7"/>
  <c r="N959" i="7" s="1"/>
  <c r="H1279" i="3"/>
  <c r="F1280" i="3"/>
  <c r="I1279" i="3"/>
  <c r="G1280" i="3"/>
  <c r="J1270" i="6" l="1"/>
  <c r="J1270" i="7"/>
  <c r="K1270" i="6"/>
  <c r="K1270" i="7"/>
  <c r="L1270" i="6"/>
  <c r="L1270" i="7"/>
  <c r="P1270" i="7" s="1"/>
  <c r="P1269" i="7"/>
  <c r="V958" i="7"/>
  <c r="U958" i="7"/>
  <c r="D1290" i="6"/>
  <c r="D1290" i="7"/>
  <c r="R959" i="7"/>
  <c r="Q959" i="7"/>
  <c r="T959" i="7"/>
  <c r="S959" i="7"/>
  <c r="C1279" i="6"/>
  <c r="C1279" i="7"/>
  <c r="M1279" i="7" s="1"/>
  <c r="G959" i="4"/>
  <c r="H959" i="4" s="1"/>
  <c r="E959" i="6"/>
  <c r="H1271" i="5"/>
  <c r="G1271" i="5"/>
  <c r="F1271" i="5"/>
  <c r="E1291" i="4"/>
  <c r="C1292" i="4"/>
  <c r="E960" i="7"/>
  <c r="N960" i="7" s="1"/>
  <c r="F1281" i="3"/>
  <c r="H1280" i="3"/>
  <c r="G1281" i="3"/>
  <c r="I1280" i="3"/>
  <c r="J1271" i="6" l="1"/>
  <c r="J1271" i="7"/>
  <c r="K1271" i="6"/>
  <c r="K1271" i="7"/>
  <c r="L1271" i="6"/>
  <c r="L1271" i="7"/>
  <c r="P1271" i="7" s="1"/>
  <c r="V959" i="7"/>
  <c r="U959" i="7"/>
  <c r="D1291" i="6"/>
  <c r="D1291" i="7"/>
  <c r="Q960" i="7"/>
  <c r="T960" i="7"/>
  <c r="R960" i="7"/>
  <c r="S960" i="7"/>
  <c r="C1280" i="6"/>
  <c r="C1280" i="7"/>
  <c r="M1280" i="7" s="1"/>
  <c r="G960" i="4"/>
  <c r="H960" i="4" s="1"/>
  <c r="E960" i="6"/>
  <c r="G1272" i="5"/>
  <c r="F1272" i="5"/>
  <c r="H1272" i="5"/>
  <c r="E1292" i="4"/>
  <c r="C1293" i="4"/>
  <c r="E961" i="7"/>
  <c r="N961" i="7" s="1"/>
  <c r="G1282" i="3"/>
  <c r="H1281" i="3"/>
  <c r="I1281" i="3" s="1"/>
  <c r="F1282" i="3"/>
  <c r="L1272" i="6" l="1"/>
  <c r="L1272" i="7"/>
  <c r="K1272" i="6"/>
  <c r="K1272" i="7"/>
  <c r="J1272" i="6"/>
  <c r="J1272" i="7"/>
  <c r="D1292" i="6"/>
  <c r="D1292" i="7"/>
  <c r="U960" i="7"/>
  <c r="V960" i="7"/>
  <c r="T961" i="7"/>
  <c r="R961" i="7"/>
  <c r="S961" i="7"/>
  <c r="Q961" i="7"/>
  <c r="C1281" i="6"/>
  <c r="C1281" i="7"/>
  <c r="M1281" i="7" s="1"/>
  <c r="G961" i="4"/>
  <c r="H961" i="4" s="1"/>
  <c r="E961" i="6"/>
  <c r="H1273" i="5"/>
  <c r="F1273" i="5"/>
  <c r="G1273" i="5"/>
  <c r="E1293" i="4"/>
  <c r="C1294" i="4"/>
  <c r="E962" i="7"/>
  <c r="N962" i="7" s="1"/>
  <c r="F1283" i="3"/>
  <c r="H1282" i="3"/>
  <c r="I1282" i="3" s="1"/>
  <c r="G1283" i="3"/>
  <c r="L1273" i="6" l="1"/>
  <c r="L1273" i="7"/>
  <c r="J1273" i="6"/>
  <c r="J1273" i="7"/>
  <c r="P1272" i="7"/>
  <c r="K1273" i="6"/>
  <c r="K1273" i="7"/>
  <c r="D1293" i="6"/>
  <c r="D1293" i="7"/>
  <c r="U961" i="7"/>
  <c r="V961" i="7"/>
  <c r="R962" i="7"/>
  <c r="S962" i="7"/>
  <c r="Q962" i="7"/>
  <c r="T962" i="7"/>
  <c r="C1282" i="6"/>
  <c r="C1282" i="7"/>
  <c r="M1282" i="7" s="1"/>
  <c r="G962" i="4"/>
  <c r="H962" i="4" s="1"/>
  <c r="E962" i="6"/>
  <c r="G1274" i="5"/>
  <c r="F1274" i="5"/>
  <c r="H1274" i="5"/>
  <c r="E1294" i="4"/>
  <c r="C1295" i="4"/>
  <c r="E963" i="7"/>
  <c r="N963" i="7" s="1"/>
  <c r="G1284" i="3"/>
  <c r="H1283" i="3"/>
  <c r="I1283" i="3" s="1"/>
  <c r="F1284" i="3"/>
  <c r="J1274" i="6" l="1"/>
  <c r="J1274" i="7"/>
  <c r="L1274" i="6"/>
  <c r="L1274" i="7"/>
  <c r="P1273" i="7"/>
  <c r="K1274" i="6"/>
  <c r="K1274" i="7"/>
  <c r="D1294" i="6"/>
  <c r="D1294" i="7"/>
  <c r="U962" i="7"/>
  <c r="V962" i="7"/>
  <c r="Q963" i="7"/>
  <c r="R963" i="7"/>
  <c r="T963" i="7"/>
  <c r="S963" i="7"/>
  <c r="C1283" i="6"/>
  <c r="C1283" i="7"/>
  <c r="M1283" i="7" s="1"/>
  <c r="G963" i="4"/>
  <c r="H963" i="4" s="1"/>
  <c r="E963" i="6"/>
  <c r="G1275" i="5"/>
  <c r="F1275" i="5"/>
  <c r="H1275" i="5"/>
  <c r="E1295" i="4"/>
  <c r="C1296" i="4"/>
  <c r="E964" i="7"/>
  <c r="N964" i="7" s="1"/>
  <c r="H1284" i="3"/>
  <c r="I1284" i="3" s="1"/>
  <c r="F1285" i="3"/>
  <c r="G1285" i="3"/>
  <c r="L1275" i="6" l="1"/>
  <c r="L1275" i="7"/>
  <c r="K1275" i="6"/>
  <c r="K1275" i="7"/>
  <c r="J1275" i="6"/>
  <c r="J1275" i="7"/>
  <c r="P1274" i="7"/>
  <c r="D1295" i="6"/>
  <c r="D1295" i="7"/>
  <c r="V963" i="7"/>
  <c r="U963" i="7"/>
  <c r="Q964" i="7"/>
  <c r="S964" i="7"/>
  <c r="R964" i="7"/>
  <c r="T964" i="7"/>
  <c r="C1284" i="6"/>
  <c r="C1284" i="7"/>
  <c r="M1284" i="7" s="1"/>
  <c r="G964" i="4"/>
  <c r="H964" i="4" s="1"/>
  <c r="E964" i="6"/>
  <c r="F1276" i="5"/>
  <c r="H1276" i="5"/>
  <c r="G1276" i="5"/>
  <c r="E1296" i="4"/>
  <c r="C1297" i="4"/>
  <c r="E965" i="7"/>
  <c r="N965" i="7" s="1"/>
  <c r="G1286" i="3"/>
  <c r="F1286" i="3"/>
  <c r="H1285" i="3"/>
  <c r="I1285" i="3" s="1"/>
  <c r="L1276" i="6" l="1"/>
  <c r="L1276" i="7"/>
  <c r="K1276" i="6"/>
  <c r="K1276" i="7"/>
  <c r="P1275" i="7"/>
  <c r="J1276" i="6"/>
  <c r="J1276" i="7"/>
  <c r="D1296" i="6"/>
  <c r="D1296" i="7"/>
  <c r="U964" i="7"/>
  <c r="V964" i="7"/>
  <c r="S965" i="7"/>
  <c r="T965" i="7"/>
  <c r="R965" i="7"/>
  <c r="Q965" i="7"/>
  <c r="C1285" i="6"/>
  <c r="C1285" i="7"/>
  <c r="M1285" i="7" s="1"/>
  <c r="G965" i="4"/>
  <c r="H965" i="4" s="1"/>
  <c r="E965" i="6"/>
  <c r="G1277" i="5"/>
  <c r="H1277" i="5"/>
  <c r="F1277" i="5"/>
  <c r="E1297" i="4"/>
  <c r="C1298" i="4"/>
  <c r="E966" i="7"/>
  <c r="N966" i="7" s="1"/>
  <c r="H1286" i="3"/>
  <c r="F1287" i="3"/>
  <c r="I1286" i="3"/>
  <c r="G1287" i="3"/>
  <c r="J1277" i="6" l="1"/>
  <c r="J1277" i="7"/>
  <c r="K1277" i="6"/>
  <c r="K1277" i="7"/>
  <c r="P1276" i="7"/>
  <c r="L1277" i="6"/>
  <c r="L1277" i="7"/>
  <c r="P1277" i="7" s="1"/>
  <c r="D1297" i="6"/>
  <c r="D1297" i="7"/>
  <c r="V965" i="7"/>
  <c r="U965" i="7"/>
  <c r="Q966" i="7"/>
  <c r="S966" i="7"/>
  <c r="R966" i="7"/>
  <c r="T966" i="7"/>
  <c r="C1286" i="6"/>
  <c r="C1286" i="7"/>
  <c r="M1286" i="7" s="1"/>
  <c r="G966" i="4"/>
  <c r="H966" i="4" s="1"/>
  <c r="E966" i="6"/>
  <c r="G1278" i="5"/>
  <c r="F1278" i="5"/>
  <c r="H1278" i="5"/>
  <c r="E1298" i="4"/>
  <c r="C1299" i="4"/>
  <c r="E967" i="7"/>
  <c r="N967" i="7" s="1"/>
  <c r="F1288" i="3"/>
  <c r="H1287" i="3"/>
  <c r="G1288" i="3"/>
  <c r="I1287" i="3"/>
  <c r="K1278" i="6" l="1"/>
  <c r="K1278" i="7"/>
  <c r="L1278" i="6"/>
  <c r="L1278" i="7"/>
  <c r="J1278" i="6"/>
  <c r="J1278" i="7"/>
  <c r="V966" i="7"/>
  <c r="U966" i="7"/>
  <c r="D1298" i="6"/>
  <c r="D1298" i="7"/>
  <c r="R967" i="7"/>
  <c r="T967" i="7"/>
  <c r="Q967" i="7"/>
  <c r="S967" i="7"/>
  <c r="C1287" i="6"/>
  <c r="C1287" i="7"/>
  <c r="M1287" i="7" s="1"/>
  <c r="G967" i="4"/>
  <c r="H967" i="4" s="1"/>
  <c r="E967" i="6"/>
  <c r="H1279" i="5"/>
  <c r="G1279" i="5"/>
  <c r="F1279" i="5"/>
  <c r="E1299" i="4"/>
  <c r="C1300" i="4"/>
  <c r="E968" i="7"/>
  <c r="N968" i="7" s="1"/>
  <c r="G1289" i="3"/>
  <c r="F1289" i="3"/>
  <c r="H1288" i="3"/>
  <c r="I1288" i="3" s="1"/>
  <c r="P1278" i="7" l="1"/>
  <c r="K1279" i="6"/>
  <c r="K1279" i="7"/>
  <c r="L1279" i="6"/>
  <c r="L1279" i="7"/>
  <c r="J1279" i="6"/>
  <c r="J1279" i="7"/>
  <c r="D1299" i="6"/>
  <c r="D1299" i="7"/>
  <c r="V967" i="7"/>
  <c r="U967" i="7"/>
  <c r="R968" i="7"/>
  <c r="Q968" i="7"/>
  <c r="S968" i="7"/>
  <c r="T968" i="7"/>
  <c r="C1288" i="6"/>
  <c r="C1288" i="7"/>
  <c r="M1288" i="7" s="1"/>
  <c r="G968" i="4"/>
  <c r="H968" i="4" s="1"/>
  <c r="E968" i="6"/>
  <c r="G1280" i="5"/>
  <c r="F1280" i="5"/>
  <c r="H1280" i="5"/>
  <c r="E1300" i="4"/>
  <c r="C1301" i="4"/>
  <c r="E969" i="7"/>
  <c r="N969" i="7" s="1"/>
  <c r="F1290" i="3"/>
  <c r="H1289" i="3"/>
  <c r="I1289" i="3" s="1"/>
  <c r="G1290" i="3"/>
  <c r="K1280" i="6" l="1"/>
  <c r="K1280" i="7"/>
  <c r="L1280" i="6"/>
  <c r="L1280" i="7"/>
  <c r="J1280" i="6"/>
  <c r="J1280" i="7"/>
  <c r="P1279" i="7"/>
  <c r="D1300" i="6"/>
  <c r="D1300" i="7"/>
  <c r="V968" i="7"/>
  <c r="U968" i="7"/>
  <c r="S969" i="7"/>
  <c r="R969" i="7"/>
  <c r="Q969" i="7"/>
  <c r="T969" i="7"/>
  <c r="C1289" i="6"/>
  <c r="C1289" i="7"/>
  <c r="M1289" i="7" s="1"/>
  <c r="G969" i="4"/>
  <c r="H969" i="4" s="1"/>
  <c r="E969" i="6"/>
  <c r="G1281" i="5"/>
  <c r="F1281" i="5"/>
  <c r="H1281" i="5"/>
  <c r="E1301" i="4"/>
  <c r="C1302" i="4"/>
  <c r="E970" i="7"/>
  <c r="N970" i="7" s="1"/>
  <c r="G1291" i="3"/>
  <c r="F1291" i="3"/>
  <c r="H1290" i="3"/>
  <c r="I1290" i="3" s="1"/>
  <c r="J1281" i="6" l="1"/>
  <c r="J1281" i="7"/>
  <c r="K1281" i="6"/>
  <c r="K1281" i="7"/>
  <c r="L1281" i="6"/>
  <c r="L1281" i="7"/>
  <c r="P1281" i="7" s="1"/>
  <c r="P1280" i="7"/>
  <c r="D1301" i="6"/>
  <c r="D1301" i="7"/>
  <c r="U969" i="7"/>
  <c r="V969" i="7"/>
  <c r="S970" i="7"/>
  <c r="T970" i="7"/>
  <c r="R970" i="7"/>
  <c r="Q970" i="7"/>
  <c r="C1290" i="6"/>
  <c r="C1290" i="7"/>
  <c r="M1290" i="7" s="1"/>
  <c r="G970" i="4"/>
  <c r="H970" i="4" s="1"/>
  <c r="E970" i="6"/>
  <c r="H1282" i="5"/>
  <c r="G1282" i="5"/>
  <c r="F1282" i="5"/>
  <c r="E1302" i="4"/>
  <c r="C1303" i="4"/>
  <c r="E971" i="7"/>
  <c r="N971" i="7" s="1"/>
  <c r="F1292" i="3"/>
  <c r="H1291" i="3"/>
  <c r="I1291" i="3" s="1"/>
  <c r="G1292" i="3"/>
  <c r="K1282" i="6" l="1"/>
  <c r="K1282" i="7"/>
  <c r="J1282" i="6"/>
  <c r="J1282" i="7"/>
  <c r="L1282" i="6"/>
  <c r="L1282" i="7"/>
  <c r="P1282" i="7" s="1"/>
  <c r="U970" i="7"/>
  <c r="V970" i="7"/>
  <c r="D1302" i="6"/>
  <c r="D1302" i="7"/>
  <c r="Q971" i="7"/>
  <c r="S971" i="7"/>
  <c r="T971" i="7"/>
  <c r="R971" i="7"/>
  <c r="C1291" i="6"/>
  <c r="C1291" i="7"/>
  <c r="M1291" i="7" s="1"/>
  <c r="G971" i="4"/>
  <c r="H971" i="4" s="1"/>
  <c r="E971" i="6"/>
  <c r="H1283" i="5"/>
  <c r="G1283" i="5"/>
  <c r="F1283" i="5"/>
  <c r="E1303" i="4"/>
  <c r="C1304" i="4"/>
  <c r="E972" i="7"/>
  <c r="N972" i="7" s="1"/>
  <c r="G1293" i="3"/>
  <c r="H1292" i="3"/>
  <c r="I1292" i="3" s="1"/>
  <c r="F1293" i="3"/>
  <c r="J1283" i="6" l="1"/>
  <c r="J1283" i="7"/>
  <c r="K1283" i="6"/>
  <c r="K1283" i="7"/>
  <c r="L1283" i="6"/>
  <c r="L1283" i="7"/>
  <c r="P1283" i="7" s="1"/>
  <c r="D1303" i="6"/>
  <c r="D1303" i="7"/>
  <c r="V971" i="7"/>
  <c r="U971" i="7"/>
  <c r="S972" i="7"/>
  <c r="R972" i="7"/>
  <c r="T972" i="7"/>
  <c r="Q972" i="7"/>
  <c r="C1292" i="6"/>
  <c r="C1292" i="7"/>
  <c r="M1292" i="7" s="1"/>
  <c r="G972" i="4"/>
  <c r="H972" i="4" s="1"/>
  <c r="E972" i="6"/>
  <c r="G1284" i="5"/>
  <c r="F1284" i="5"/>
  <c r="H1284" i="5"/>
  <c r="E1304" i="4"/>
  <c r="C1305" i="4"/>
  <c r="E973" i="7"/>
  <c r="N973" i="7" s="1"/>
  <c r="F1294" i="3"/>
  <c r="H1293" i="3"/>
  <c r="G1294" i="3"/>
  <c r="I1293" i="3"/>
  <c r="K1284" i="6" l="1"/>
  <c r="K1284" i="7"/>
  <c r="J1284" i="6"/>
  <c r="J1284" i="7"/>
  <c r="L1284" i="6"/>
  <c r="L1284" i="7"/>
  <c r="P1284" i="7" s="1"/>
  <c r="D1304" i="6"/>
  <c r="D1304" i="7"/>
  <c r="U972" i="7"/>
  <c r="V972" i="7"/>
  <c r="S973" i="7"/>
  <c r="R973" i="7"/>
  <c r="Q973" i="7"/>
  <c r="T973" i="7"/>
  <c r="C1293" i="6"/>
  <c r="C1293" i="7"/>
  <c r="M1293" i="7" s="1"/>
  <c r="G973" i="4"/>
  <c r="H973" i="4" s="1"/>
  <c r="E973" i="6"/>
  <c r="H1285" i="5"/>
  <c r="G1285" i="5"/>
  <c r="F1285" i="5"/>
  <c r="E1305" i="4"/>
  <c r="C1306" i="4"/>
  <c r="E974" i="7"/>
  <c r="N974" i="7" s="1"/>
  <c r="G1295" i="3"/>
  <c r="H1294" i="3"/>
  <c r="I1294" i="3" s="1"/>
  <c r="F1295" i="3"/>
  <c r="J1285" i="6" l="1"/>
  <c r="J1285" i="7"/>
  <c r="K1285" i="6"/>
  <c r="K1285" i="7"/>
  <c r="L1285" i="6"/>
  <c r="L1285" i="7"/>
  <c r="P1285" i="7" s="1"/>
  <c r="V973" i="7"/>
  <c r="U973" i="7"/>
  <c r="D1305" i="6"/>
  <c r="D1305" i="7"/>
  <c r="Q974" i="7"/>
  <c r="T974" i="7"/>
  <c r="R974" i="7"/>
  <c r="S974" i="7"/>
  <c r="C1294" i="6"/>
  <c r="C1294" i="7"/>
  <c r="M1294" i="7" s="1"/>
  <c r="G974" i="4"/>
  <c r="H974" i="4" s="1"/>
  <c r="E974" i="6"/>
  <c r="H1286" i="5"/>
  <c r="G1286" i="5"/>
  <c r="F1286" i="5"/>
  <c r="E1306" i="4"/>
  <c r="C1307" i="4"/>
  <c r="E975" i="7"/>
  <c r="N975" i="7" s="1"/>
  <c r="G1296" i="3"/>
  <c r="F1296" i="3"/>
  <c r="H1295" i="3"/>
  <c r="I1295" i="3" s="1"/>
  <c r="K1286" i="6" l="1"/>
  <c r="K1286" i="7"/>
  <c r="J1286" i="6"/>
  <c r="J1286" i="7"/>
  <c r="L1286" i="6"/>
  <c r="L1286" i="7"/>
  <c r="P1286" i="7" s="1"/>
  <c r="D1306" i="6"/>
  <c r="D1306" i="7"/>
  <c r="V974" i="7"/>
  <c r="U974" i="7"/>
  <c r="Q975" i="7"/>
  <c r="R975" i="7"/>
  <c r="T975" i="7"/>
  <c r="S975" i="7"/>
  <c r="C1295" i="6"/>
  <c r="C1295" i="7"/>
  <c r="M1295" i="7" s="1"/>
  <c r="G975" i="4"/>
  <c r="H975" i="4" s="1"/>
  <c r="E975" i="6"/>
  <c r="G1287" i="5"/>
  <c r="F1287" i="5"/>
  <c r="H1287" i="5"/>
  <c r="E1307" i="4"/>
  <c r="C1308" i="4"/>
  <c r="E976" i="7"/>
  <c r="N976" i="7" s="1"/>
  <c r="G1297" i="3"/>
  <c r="F1297" i="3"/>
  <c r="H1296" i="3"/>
  <c r="I1296" i="3" s="1"/>
  <c r="J1287" i="6" l="1"/>
  <c r="J1287" i="7"/>
  <c r="L1287" i="6"/>
  <c r="L1287" i="7"/>
  <c r="K1287" i="6"/>
  <c r="K1287" i="7"/>
  <c r="D1307" i="6"/>
  <c r="D1307" i="7"/>
  <c r="U975" i="7"/>
  <c r="V975" i="7"/>
  <c r="Q976" i="7"/>
  <c r="T976" i="7"/>
  <c r="S976" i="7"/>
  <c r="R976" i="7"/>
  <c r="C1296" i="6"/>
  <c r="C1296" i="7"/>
  <c r="M1296" i="7" s="1"/>
  <c r="G976" i="4"/>
  <c r="H976" i="4" s="1"/>
  <c r="E976" i="6"/>
  <c r="F1288" i="5"/>
  <c r="G1288" i="5"/>
  <c r="H1288" i="5"/>
  <c r="E1308" i="4"/>
  <c r="C1309" i="4"/>
  <c r="E977" i="7"/>
  <c r="N977" i="7" s="1"/>
  <c r="H1297" i="3"/>
  <c r="F1298" i="3"/>
  <c r="G1298" i="3"/>
  <c r="I1297" i="3"/>
  <c r="L1288" i="6" l="1"/>
  <c r="L1288" i="7"/>
  <c r="P1287" i="7"/>
  <c r="K1288" i="6"/>
  <c r="K1288" i="7"/>
  <c r="J1288" i="6"/>
  <c r="J1288" i="7"/>
  <c r="D1308" i="6"/>
  <c r="D1308" i="7"/>
  <c r="U976" i="7"/>
  <c r="V976" i="7"/>
  <c r="T977" i="7"/>
  <c r="Q977" i="7"/>
  <c r="S977" i="7"/>
  <c r="R977" i="7"/>
  <c r="C1297" i="6"/>
  <c r="C1297" i="7"/>
  <c r="M1297" i="7" s="1"/>
  <c r="G977" i="4"/>
  <c r="H977" i="4" s="1"/>
  <c r="E977" i="6"/>
  <c r="H1289" i="5"/>
  <c r="G1289" i="5"/>
  <c r="F1289" i="5"/>
  <c r="E1309" i="4"/>
  <c r="C1310" i="4"/>
  <c r="E978" i="7"/>
  <c r="N978" i="7" s="1"/>
  <c r="H1298" i="3"/>
  <c r="F1299" i="3"/>
  <c r="G1299" i="3"/>
  <c r="I1298" i="3"/>
  <c r="J1289" i="6" l="1"/>
  <c r="J1289" i="7"/>
  <c r="K1289" i="6"/>
  <c r="K1289" i="7"/>
  <c r="P1288" i="7"/>
  <c r="L1289" i="6"/>
  <c r="L1289" i="7"/>
  <c r="P1289" i="7" s="1"/>
  <c r="D1309" i="6"/>
  <c r="D1309" i="7"/>
  <c r="V977" i="7"/>
  <c r="U977" i="7"/>
  <c r="S978" i="7"/>
  <c r="R978" i="7"/>
  <c r="T978" i="7"/>
  <c r="Q978" i="7"/>
  <c r="C1298" i="6"/>
  <c r="C1298" i="7"/>
  <c r="M1298" i="7" s="1"/>
  <c r="G978" i="4"/>
  <c r="H978" i="4" s="1"/>
  <c r="E978" i="6"/>
  <c r="G1290" i="5"/>
  <c r="F1290" i="5"/>
  <c r="H1290" i="5"/>
  <c r="E1310" i="4"/>
  <c r="C1311" i="4"/>
  <c r="E979" i="7"/>
  <c r="N979" i="7" s="1"/>
  <c r="G1300" i="3"/>
  <c r="F1300" i="3"/>
  <c r="H1299" i="3"/>
  <c r="I1299" i="3" s="1"/>
  <c r="L1290" i="6" l="1"/>
  <c r="L1290" i="7"/>
  <c r="K1290" i="6"/>
  <c r="K1290" i="7"/>
  <c r="J1290" i="6"/>
  <c r="J1290" i="7"/>
  <c r="D1310" i="6"/>
  <c r="D1310" i="7"/>
  <c r="V978" i="7"/>
  <c r="U978" i="7"/>
  <c r="R979" i="7"/>
  <c r="Q979" i="7"/>
  <c r="S979" i="7"/>
  <c r="T979" i="7"/>
  <c r="C1299" i="6"/>
  <c r="C1299" i="7"/>
  <c r="M1299" i="7" s="1"/>
  <c r="G979" i="4"/>
  <c r="H979" i="4" s="1"/>
  <c r="E979" i="6"/>
  <c r="H1291" i="5"/>
  <c r="G1291" i="5"/>
  <c r="F1291" i="5"/>
  <c r="E1311" i="4"/>
  <c r="C1312" i="4"/>
  <c r="E980" i="7"/>
  <c r="N980" i="7" s="1"/>
  <c r="G1301" i="3"/>
  <c r="F1301" i="3"/>
  <c r="H1300" i="3"/>
  <c r="I1300" i="3" s="1"/>
  <c r="J1291" i="6" l="1"/>
  <c r="J1291" i="7"/>
  <c r="L1291" i="6"/>
  <c r="L1291" i="7"/>
  <c r="P1290" i="7"/>
  <c r="K1291" i="6"/>
  <c r="K1291" i="7"/>
  <c r="D1311" i="6"/>
  <c r="D1311" i="7"/>
  <c r="V979" i="7"/>
  <c r="U979" i="7"/>
  <c r="S980" i="7"/>
  <c r="Q980" i="7"/>
  <c r="R980" i="7"/>
  <c r="T980" i="7"/>
  <c r="C1300" i="6"/>
  <c r="C1300" i="7"/>
  <c r="M1300" i="7" s="1"/>
  <c r="G980" i="4"/>
  <c r="H980" i="4" s="1"/>
  <c r="E980" i="6"/>
  <c r="H1292" i="5"/>
  <c r="G1292" i="5"/>
  <c r="F1292" i="5"/>
  <c r="E1312" i="4"/>
  <c r="C1313" i="4"/>
  <c r="E981" i="7"/>
  <c r="N981" i="7" s="1"/>
  <c r="F1302" i="3"/>
  <c r="H1301" i="3"/>
  <c r="I1301" i="3" s="1"/>
  <c r="G1302" i="3"/>
  <c r="J1292" i="6" l="1"/>
  <c r="J1292" i="7"/>
  <c r="K1292" i="6"/>
  <c r="K1292" i="7"/>
  <c r="L1292" i="6"/>
  <c r="L1292" i="7"/>
  <c r="P1292" i="7" s="1"/>
  <c r="P1291" i="7"/>
  <c r="D1312" i="6"/>
  <c r="D1312" i="7"/>
  <c r="V980" i="7"/>
  <c r="U980" i="7"/>
  <c r="T981" i="7"/>
  <c r="S981" i="7"/>
  <c r="Q981" i="7"/>
  <c r="R981" i="7"/>
  <c r="C1301" i="6"/>
  <c r="C1301" i="7"/>
  <c r="M1301" i="7" s="1"/>
  <c r="G981" i="4"/>
  <c r="H981" i="4" s="1"/>
  <c r="E981" i="6"/>
  <c r="G1293" i="5"/>
  <c r="F1293" i="5"/>
  <c r="H1293" i="5"/>
  <c r="E1313" i="4"/>
  <c r="C1314" i="4"/>
  <c r="E982" i="7"/>
  <c r="N982" i="7" s="1"/>
  <c r="G1303" i="3"/>
  <c r="F1303" i="3"/>
  <c r="H1302" i="3"/>
  <c r="I1302" i="3" s="1"/>
  <c r="J1293" i="6" l="1"/>
  <c r="J1293" i="7"/>
  <c r="L1293" i="6"/>
  <c r="L1293" i="7"/>
  <c r="K1293" i="6"/>
  <c r="K1293" i="7"/>
  <c r="D1313" i="6"/>
  <c r="D1313" i="7"/>
  <c r="U981" i="7"/>
  <c r="V981" i="7"/>
  <c r="Q982" i="7"/>
  <c r="T982" i="7"/>
  <c r="R982" i="7"/>
  <c r="S982" i="7"/>
  <c r="C1302" i="6"/>
  <c r="C1302" i="7"/>
  <c r="M1302" i="7" s="1"/>
  <c r="G982" i="4"/>
  <c r="H982" i="4" s="1"/>
  <c r="E982" i="6"/>
  <c r="H1294" i="5"/>
  <c r="G1294" i="5"/>
  <c r="F1294" i="5"/>
  <c r="E1314" i="4"/>
  <c r="C1315" i="4"/>
  <c r="E983" i="7"/>
  <c r="N983" i="7" s="1"/>
  <c r="G1304" i="3"/>
  <c r="H1303" i="3"/>
  <c r="I1303" i="3" s="1"/>
  <c r="F1304" i="3"/>
  <c r="K1294" i="6" l="1"/>
  <c r="K1294" i="7"/>
  <c r="L1294" i="6"/>
  <c r="L1294" i="7"/>
  <c r="P1293" i="7"/>
  <c r="J1294" i="6"/>
  <c r="J1294" i="7"/>
  <c r="D1314" i="6"/>
  <c r="D1314" i="7"/>
  <c r="V982" i="7"/>
  <c r="U982" i="7"/>
  <c r="S983" i="7"/>
  <c r="T983" i="7"/>
  <c r="R983" i="7"/>
  <c r="Q983" i="7"/>
  <c r="C1303" i="6"/>
  <c r="C1303" i="7"/>
  <c r="M1303" i="7" s="1"/>
  <c r="G983" i="4"/>
  <c r="H983" i="4" s="1"/>
  <c r="E983" i="6"/>
  <c r="H1295" i="5"/>
  <c r="G1295" i="5"/>
  <c r="F1295" i="5"/>
  <c r="E1315" i="4"/>
  <c r="C1316" i="4"/>
  <c r="E984" i="7"/>
  <c r="N984" i="7" s="1"/>
  <c r="H1304" i="3"/>
  <c r="F1305" i="3"/>
  <c r="G1305" i="3"/>
  <c r="I1304" i="3"/>
  <c r="J1295" i="6" l="1"/>
  <c r="J1295" i="7"/>
  <c r="L1295" i="6"/>
  <c r="L1295" i="7"/>
  <c r="K1295" i="6"/>
  <c r="K1295" i="7"/>
  <c r="P1294" i="7"/>
  <c r="D1315" i="6"/>
  <c r="D1315" i="7"/>
  <c r="V983" i="7"/>
  <c r="U983" i="7"/>
  <c r="S984" i="7"/>
  <c r="Q984" i="7"/>
  <c r="R984" i="7"/>
  <c r="T984" i="7"/>
  <c r="C1304" i="6"/>
  <c r="C1304" i="7"/>
  <c r="M1304" i="7" s="1"/>
  <c r="G984" i="4"/>
  <c r="H984" i="4" s="1"/>
  <c r="E984" i="6"/>
  <c r="G1296" i="5"/>
  <c r="F1296" i="5"/>
  <c r="H1296" i="5"/>
  <c r="E1316" i="4"/>
  <c r="C1317" i="4"/>
  <c r="E985" i="7"/>
  <c r="N985" i="7" s="1"/>
  <c r="G1306" i="3"/>
  <c r="H1305" i="3"/>
  <c r="I1305" i="3" s="1"/>
  <c r="F1306" i="3"/>
  <c r="J1296" i="6" l="1"/>
  <c r="J1296" i="7"/>
  <c r="K1296" i="6"/>
  <c r="K1296" i="7"/>
  <c r="L1296" i="6"/>
  <c r="L1296" i="7"/>
  <c r="P1296" i="7" s="1"/>
  <c r="P1295" i="7"/>
  <c r="V984" i="7"/>
  <c r="U984" i="7"/>
  <c r="D1316" i="6"/>
  <c r="D1316" i="7"/>
  <c r="Q985" i="7"/>
  <c r="S985" i="7"/>
  <c r="T985" i="7"/>
  <c r="R985" i="7"/>
  <c r="C1305" i="6"/>
  <c r="C1305" i="7"/>
  <c r="M1305" i="7" s="1"/>
  <c r="G985" i="4"/>
  <c r="H985" i="4" s="1"/>
  <c r="E985" i="6"/>
  <c r="H1297" i="5"/>
  <c r="G1297" i="5"/>
  <c r="F1297" i="5"/>
  <c r="E1317" i="4"/>
  <c r="C1318" i="4"/>
  <c r="E986" i="7"/>
  <c r="N986" i="7" s="1"/>
  <c r="F1307" i="3"/>
  <c r="H1306" i="3"/>
  <c r="I1306" i="3" s="1"/>
  <c r="G1307" i="3"/>
  <c r="K1297" i="6" l="1"/>
  <c r="K1297" i="7"/>
  <c r="J1297" i="6"/>
  <c r="J1297" i="7"/>
  <c r="L1297" i="6"/>
  <c r="L1297" i="7"/>
  <c r="P1297" i="7" s="1"/>
  <c r="D1317" i="6"/>
  <c r="D1317" i="7"/>
  <c r="V985" i="7"/>
  <c r="U985" i="7"/>
  <c r="R986" i="7"/>
  <c r="S986" i="7"/>
  <c r="Q986" i="7"/>
  <c r="T986" i="7"/>
  <c r="C1306" i="6"/>
  <c r="C1306" i="7"/>
  <c r="M1306" i="7" s="1"/>
  <c r="G986" i="4"/>
  <c r="H986" i="4" s="1"/>
  <c r="E986" i="6"/>
  <c r="H1298" i="5"/>
  <c r="G1298" i="5"/>
  <c r="F1298" i="5"/>
  <c r="E1318" i="4"/>
  <c r="C1319" i="4"/>
  <c r="E987" i="7"/>
  <c r="N987" i="7" s="1"/>
  <c r="G1308" i="3"/>
  <c r="F1308" i="3"/>
  <c r="H1307" i="3"/>
  <c r="I1307" i="3" s="1"/>
  <c r="L1298" i="6" l="1"/>
  <c r="L1298" i="7"/>
  <c r="K1298" i="6"/>
  <c r="K1298" i="7"/>
  <c r="J1298" i="6"/>
  <c r="J1298" i="7"/>
  <c r="V986" i="7"/>
  <c r="U986" i="7"/>
  <c r="D1318" i="6"/>
  <c r="D1318" i="7"/>
  <c r="S987" i="7"/>
  <c r="R987" i="7"/>
  <c r="T987" i="7"/>
  <c r="Q987" i="7"/>
  <c r="C1307" i="6"/>
  <c r="C1307" i="7"/>
  <c r="M1307" i="7" s="1"/>
  <c r="G987" i="4"/>
  <c r="H987" i="4" s="1"/>
  <c r="E987" i="6"/>
  <c r="G1299" i="5"/>
  <c r="F1299" i="5"/>
  <c r="H1299" i="5"/>
  <c r="E1319" i="4"/>
  <c r="C1320" i="4"/>
  <c r="E988" i="7"/>
  <c r="N988" i="7" s="1"/>
  <c r="H1308" i="3"/>
  <c r="F1309" i="3"/>
  <c r="I1308" i="3"/>
  <c r="G1309" i="3"/>
  <c r="J1299" i="6" l="1"/>
  <c r="J1299" i="7"/>
  <c r="K1299" i="6"/>
  <c r="K1299" i="7"/>
  <c r="P1298" i="7"/>
  <c r="L1299" i="6"/>
  <c r="L1299" i="7"/>
  <c r="P1299" i="7" s="1"/>
  <c r="V987" i="7"/>
  <c r="U987" i="7"/>
  <c r="R988" i="7"/>
  <c r="Q988" i="7"/>
  <c r="S988" i="7"/>
  <c r="T988" i="7"/>
  <c r="D1319" i="6"/>
  <c r="D1319" i="7"/>
  <c r="C1308" i="6"/>
  <c r="C1308" i="7"/>
  <c r="M1308" i="7" s="1"/>
  <c r="G988" i="4"/>
  <c r="H988" i="4" s="1"/>
  <c r="E988" i="6"/>
  <c r="F1300" i="5"/>
  <c r="H1300" i="5"/>
  <c r="G1300" i="5"/>
  <c r="E1320" i="4"/>
  <c r="C1321" i="4"/>
  <c r="E989" i="7"/>
  <c r="N989" i="7" s="1"/>
  <c r="F1310" i="3"/>
  <c r="H1309" i="3"/>
  <c r="G1310" i="3"/>
  <c r="I1309" i="3"/>
  <c r="L1300" i="6" l="1"/>
  <c r="L1300" i="7"/>
  <c r="K1300" i="6"/>
  <c r="K1300" i="7"/>
  <c r="J1300" i="6"/>
  <c r="J1300" i="7"/>
  <c r="S989" i="7"/>
  <c r="R989" i="7"/>
  <c r="T989" i="7"/>
  <c r="Q989" i="7"/>
  <c r="D1320" i="6"/>
  <c r="D1320" i="7"/>
  <c r="U988" i="7"/>
  <c r="V988" i="7"/>
  <c r="C1309" i="6"/>
  <c r="C1309" i="7"/>
  <c r="M1309" i="7" s="1"/>
  <c r="G989" i="4"/>
  <c r="H989" i="4" s="1"/>
  <c r="E989" i="6"/>
  <c r="G1301" i="5"/>
  <c r="F1301" i="5"/>
  <c r="H1301" i="5"/>
  <c r="E1321" i="4"/>
  <c r="C1322" i="4"/>
  <c r="E990" i="7"/>
  <c r="N990" i="7" s="1"/>
  <c r="G1311" i="3"/>
  <c r="H1310" i="3"/>
  <c r="I1310" i="3" s="1"/>
  <c r="F1311" i="3"/>
  <c r="K1301" i="6" l="1"/>
  <c r="K1301" i="7"/>
  <c r="L1301" i="6"/>
  <c r="L1301" i="7"/>
  <c r="P1300" i="7"/>
  <c r="J1301" i="6"/>
  <c r="J1301" i="7"/>
  <c r="D1321" i="6"/>
  <c r="D1321" i="7"/>
  <c r="V989" i="7"/>
  <c r="U989" i="7"/>
  <c r="T990" i="7"/>
  <c r="Q990" i="7"/>
  <c r="R990" i="7"/>
  <c r="S990" i="7"/>
  <c r="C1310" i="6"/>
  <c r="C1310" i="7"/>
  <c r="M1310" i="7" s="1"/>
  <c r="G990" i="4"/>
  <c r="H990" i="4" s="1"/>
  <c r="E990" i="6"/>
  <c r="G1302" i="5"/>
  <c r="F1302" i="5"/>
  <c r="H1302" i="5"/>
  <c r="E1322" i="4"/>
  <c r="C1323" i="4"/>
  <c r="E991" i="7"/>
  <c r="N991" i="7" s="1"/>
  <c r="F1312" i="3"/>
  <c r="H1311" i="3"/>
  <c r="I1311" i="3" s="1"/>
  <c r="G1312" i="3"/>
  <c r="J1302" i="6" l="1"/>
  <c r="J1302" i="7"/>
  <c r="P1301" i="7"/>
  <c r="L1302" i="6"/>
  <c r="L1302" i="7"/>
  <c r="K1302" i="6"/>
  <c r="K1302" i="7"/>
  <c r="D1322" i="6"/>
  <c r="D1322" i="7"/>
  <c r="U990" i="7"/>
  <c r="V990" i="7"/>
  <c r="R991" i="7"/>
  <c r="S991" i="7"/>
  <c r="T991" i="7"/>
  <c r="Q991" i="7"/>
  <c r="C1311" i="6"/>
  <c r="C1311" i="7"/>
  <c r="M1311" i="7" s="1"/>
  <c r="G991" i="4"/>
  <c r="H991" i="4" s="1"/>
  <c r="E991" i="6"/>
  <c r="H1303" i="5"/>
  <c r="G1303" i="5"/>
  <c r="F1303" i="5"/>
  <c r="E1323" i="4"/>
  <c r="C1324" i="4"/>
  <c r="E992" i="7"/>
  <c r="N992" i="7" s="1"/>
  <c r="G1313" i="3"/>
  <c r="H1312" i="3"/>
  <c r="I1312" i="3" s="1"/>
  <c r="F1313" i="3"/>
  <c r="K1303" i="6" l="1"/>
  <c r="K1303" i="7"/>
  <c r="J1303" i="6"/>
  <c r="J1303" i="7"/>
  <c r="L1303" i="6"/>
  <c r="L1303" i="7"/>
  <c r="P1303" i="7" s="1"/>
  <c r="P1302" i="7"/>
  <c r="V991" i="7"/>
  <c r="U991" i="7"/>
  <c r="D1323" i="6"/>
  <c r="D1323" i="7"/>
  <c r="S992" i="7"/>
  <c r="R992" i="7"/>
  <c r="T992" i="7"/>
  <c r="Q992" i="7"/>
  <c r="C1312" i="6"/>
  <c r="C1312" i="7"/>
  <c r="M1312" i="7" s="1"/>
  <c r="G992" i="4"/>
  <c r="H992" i="4" s="1"/>
  <c r="E992" i="6"/>
  <c r="H1304" i="5"/>
  <c r="G1304" i="5"/>
  <c r="F1304" i="5"/>
  <c r="E1324" i="4"/>
  <c r="C1325" i="4"/>
  <c r="E993" i="7"/>
  <c r="N993" i="7" s="1"/>
  <c r="F1314" i="3"/>
  <c r="H1313" i="3"/>
  <c r="G1314" i="3"/>
  <c r="I1313" i="3"/>
  <c r="K1304" i="6" l="1"/>
  <c r="K1304" i="7"/>
  <c r="L1304" i="6"/>
  <c r="L1304" i="7"/>
  <c r="J1304" i="6"/>
  <c r="J1304" i="7"/>
  <c r="V992" i="7"/>
  <c r="U992" i="7"/>
  <c r="D1324" i="6"/>
  <c r="D1324" i="7"/>
  <c r="R993" i="7"/>
  <c r="Q993" i="7"/>
  <c r="S993" i="7"/>
  <c r="T993" i="7"/>
  <c r="C1313" i="6"/>
  <c r="C1313" i="7"/>
  <c r="M1313" i="7" s="1"/>
  <c r="G993" i="4"/>
  <c r="H993" i="4" s="1"/>
  <c r="E993" i="6"/>
  <c r="G1305" i="5"/>
  <c r="F1305" i="5"/>
  <c r="H1305" i="5"/>
  <c r="E1325" i="4"/>
  <c r="C1326" i="4"/>
  <c r="E994" i="7"/>
  <c r="N994" i="7" s="1"/>
  <c r="G1315" i="3"/>
  <c r="H1314" i="3"/>
  <c r="I1314" i="3" s="1"/>
  <c r="F1315" i="3"/>
  <c r="K1305" i="6" l="1"/>
  <c r="K1305" i="7"/>
  <c r="J1305" i="6"/>
  <c r="J1305" i="7"/>
  <c r="P1304" i="7"/>
  <c r="L1305" i="6"/>
  <c r="L1305" i="7"/>
  <c r="P1305" i="7" s="1"/>
  <c r="D1325" i="6"/>
  <c r="D1325" i="7"/>
  <c r="V993" i="7"/>
  <c r="U993" i="7"/>
  <c r="T994" i="7"/>
  <c r="Q994" i="7"/>
  <c r="R994" i="7"/>
  <c r="S994" i="7"/>
  <c r="C1314" i="6"/>
  <c r="C1314" i="7"/>
  <c r="M1314" i="7" s="1"/>
  <c r="G994" i="4"/>
  <c r="H994" i="4" s="1"/>
  <c r="E994" i="6"/>
  <c r="H1306" i="5"/>
  <c r="G1306" i="5"/>
  <c r="F1306" i="5"/>
  <c r="E1326" i="4"/>
  <c r="C1327" i="4"/>
  <c r="E995" i="7"/>
  <c r="N995" i="7" s="1"/>
  <c r="H1315" i="3"/>
  <c r="F1316" i="3"/>
  <c r="I1315" i="3"/>
  <c r="G1316" i="3"/>
  <c r="L1306" i="6" l="1"/>
  <c r="L1306" i="7"/>
  <c r="K1306" i="6"/>
  <c r="K1306" i="7"/>
  <c r="J1306" i="6"/>
  <c r="J1306" i="7"/>
  <c r="D1326" i="6"/>
  <c r="D1326" i="7"/>
  <c r="U994" i="7"/>
  <c r="V994" i="7"/>
  <c r="S995" i="7"/>
  <c r="T995" i="7"/>
  <c r="Q995" i="7"/>
  <c r="R995" i="7"/>
  <c r="C1315" i="6"/>
  <c r="C1315" i="7"/>
  <c r="M1315" i="7" s="1"/>
  <c r="G995" i="4"/>
  <c r="H995" i="4" s="1"/>
  <c r="E995" i="6"/>
  <c r="H1307" i="5"/>
  <c r="G1307" i="5"/>
  <c r="F1307" i="5"/>
  <c r="E1327" i="4"/>
  <c r="C1328" i="4"/>
  <c r="E996" i="7"/>
  <c r="N996" i="7" s="1"/>
  <c r="G1317" i="3"/>
  <c r="H1316" i="3"/>
  <c r="I1316" i="3" s="1"/>
  <c r="F1317" i="3"/>
  <c r="K1307" i="6" l="1"/>
  <c r="K1307" i="7"/>
  <c r="L1307" i="6"/>
  <c r="L1307" i="7"/>
  <c r="P1306" i="7"/>
  <c r="J1307" i="6"/>
  <c r="J1307" i="7"/>
  <c r="D1327" i="6"/>
  <c r="D1327" i="7"/>
  <c r="U995" i="7"/>
  <c r="V995" i="7"/>
  <c r="T996" i="7"/>
  <c r="Q996" i="7"/>
  <c r="S996" i="7"/>
  <c r="R996" i="7"/>
  <c r="C1316" i="6"/>
  <c r="C1316" i="7"/>
  <c r="M1316" i="7" s="1"/>
  <c r="G996" i="4"/>
  <c r="H996" i="4" s="1"/>
  <c r="E996" i="6"/>
  <c r="G1308" i="5"/>
  <c r="F1308" i="5"/>
  <c r="H1308" i="5"/>
  <c r="E1328" i="4"/>
  <c r="C1329" i="4"/>
  <c r="E997" i="7"/>
  <c r="N997" i="7" s="1"/>
  <c r="F1318" i="3"/>
  <c r="H1317" i="3"/>
  <c r="I1317" i="3" s="1"/>
  <c r="G1318" i="3"/>
  <c r="J1308" i="6" l="1"/>
  <c r="J1308" i="7"/>
  <c r="L1308" i="6"/>
  <c r="L1308" i="7"/>
  <c r="K1308" i="6"/>
  <c r="K1308" i="7"/>
  <c r="P1307" i="7"/>
  <c r="D1328" i="6"/>
  <c r="D1328" i="7"/>
  <c r="U996" i="7"/>
  <c r="V996" i="7"/>
  <c r="S997" i="7"/>
  <c r="T997" i="7"/>
  <c r="Q997" i="7"/>
  <c r="R997" i="7"/>
  <c r="C1317" i="6"/>
  <c r="C1317" i="7"/>
  <c r="M1317" i="7" s="1"/>
  <c r="G997" i="4"/>
  <c r="H997" i="4" s="1"/>
  <c r="E997" i="6"/>
  <c r="F1309" i="5"/>
  <c r="H1309" i="5"/>
  <c r="G1309" i="5"/>
  <c r="E1329" i="4"/>
  <c r="C1330" i="4"/>
  <c r="E998" i="7"/>
  <c r="N998" i="7" s="1"/>
  <c r="G1319" i="3"/>
  <c r="H1318" i="3"/>
  <c r="I1318" i="3" s="1"/>
  <c r="F1319" i="3"/>
  <c r="K1309" i="6" l="1"/>
  <c r="K1309" i="7"/>
  <c r="J1309" i="6"/>
  <c r="J1309" i="7"/>
  <c r="L1309" i="6"/>
  <c r="L1309" i="7"/>
  <c r="P1309" i="7" s="1"/>
  <c r="P1308" i="7"/>
  <c r="V997" i="7"/>
  <c r="U997" i="7"/>
  <c r="D1329" i="6"/>
  <c r="D1329" i="7"/>
  <c r="S998" i="7"/>
  <c r="T998" i="7"/>
  <c r="R998" i="7"/>
  <c r="Q998" i="7"/>
  <c r="C1318" i="6"/>
  <c r="C1318" i="7"/>
  <c r="M1318" i="7" s="1"/>
  <c r="G998" i="4"/>
  <c r="H998" i="4" s="1"/>
  <c r="E998" i="6"/>
  <c r="H1310" i="5"/>
  <c r="G1310" i="5"/>
  <c r="F1310" i="5"/>
  <c r="E1330" i="4"/>
  <c r="C1331" i="4"/>
  <c r="E999" i="7"/>
  <c r="N999" i="7" s="1"/>
  <c r="G1320" i="3"/>
  <c r="H1319" i="3"/>
  <c r="I1319" i="3" s="1"/>
  <c r="F1320" i="3"/>
  <c r="L1310" i="6" l="1"/>
  <c r="L1310" i="7"/>
  <c r="K1310" i="6"/>
  <c r="K1310" i="7"/>
  <c r="J1310" i="6"/>
  <c r="J1310" i="7"/>
  <c r="D1330" i="6"/>
  <c r="D1330" i="7"/>
  <c r="V998" i="7"/>
  <c r="U998" i="7"/>
  <c r="Q999" i="7"/>
  <c r="S999" i="7"/>
  <c r="R999" i="7"/>
  <c r="T999" i="7"/>
  <c r="C1319" i="6"/>
  <c r="C1319" i="7"/>
  <c r="M1319" i="7" s="1"/>
  <c r="G999" i="4"/>
  <c r="H999" i="4" s="1"/>
  <c r="E999" i="6"/>
  <c r="G1311" i="5"/>
  <c r="F1311" i="5"/>
  <c r="H1311" i="5"/>
  <c r="E1331" i="4"/>
  <c r="C1332" i="4"/>
  <c r="E1000" i="7"/>
  <c r="N1000" i="7" s="1"/>
  <c r="H1320" i="3"/>
  <c r="I1320" i="3" s="1"/>
  <c r="F1321" i="3"/>
  <c r="G1321" i="3"/>
  <c r="J1311" i="6" l="1"/>
  <c r="J1311" i="7"/>
  <c r="L1311" i="6"/>
  <c r="L1311" i="7"/>
  <c r="K1311" i="6"/>
  <c r="K1311" i="7"/>
  <c r="P1310" i="7"/>
  <c r="V999" i="7"/>
  <c r="U999" i="7"/>
  <c r="D1331" i="6"/>
  <c r="D1331" i="7"/>
  <c r="Q1000" i="7"/>
  <c r="T1000" i="7"/>
  <c r="R1000" i="7"/>
  <c r="S1000" i="7"/>
  <c r="C1320" i="6"/>
  <c r="C1320" i="7"/>
  <c r="M1320" i="7" s="1"/>
  <c r="G1000" i="4"/>
  <c r="H1000" i="4" s="1"/>
  <c r="E1000" i="6"/>
  <c r="F1312" i="5"/>
  <c r="H1312" i="5"/>
  <c r="G1312" i="5"/>
  <c r="E1332" i="4"/>
  <c r="C1333" i="4"/>
  <c r="E1001" i="7"/>
  <c r="N1001" i="7" s="1"/>
  <c r="G1322" i="3"/>
  <c r="H1321" i="3"/>
  <c r="I1321" i="3" s="1"/>
  <c r="F1322" i="3"/>
  <c r="P1311" i="7" l="1"/>
  <c r="L1312" i="6"/>
  <c r="L1312" i="7"/>
  <c r="K1312" i="6"/>
  <c r="K1312" i="7"/>
  <c r="J1312" i="6"/>
  <c r="J1312" i="7"/>
  <c r="V1000" i="7"/>
  <c r="U1000" i="7"/>
  <c r="D1332" i="6"/>
  <c r="D1332" i="7"/>
  <c r="T1001" i="7"/>
  <c r="R1001" i="7"/>
  <c r="Q1001" i="7"/>
  <c r="S1001" i="7"/>
  <c r="C1321" i="6"/>
  <c r="C1321" i="7"/>
  <c r="M1321" i="7" s="1"/>
  <c r="G1001" i="4"/>
  <c r="H1001" i="4" s="1"/>
  <c r="E1001" i="6"/>
  <c r="H1313" i="5"/>
  <c r="F1313" i="5"/>
  <c r="G1313" i="5"/>
  <c r="E1333" i="4"/>
  <c r="C1334" i="4"/>
  <c r="E1002" i="7"/>
  <c r="N1002" i="7" s="1"/>
  <c r="H1322" i="3"/>
  <c r="F1323" i="3"/>
  <c r="G1323" i="3"/>
  <c r="I1322" i="3"/>
  <c r="L1313" i="6" l="1"/>
  <c r="L1313" i="7"/>
  <c r="K1313" i="6"/>
  <c r="K1313" i="7"/>
  <c r="J1313" i="6"/>
  <c r="J1313" i="7"/>
  <c r="P1312" i="7"/>
  <c r="V1001" i="7"/>
  <c r="U1001" i="7"/>
  <c r="D1333" i="6"/>
  <c r="D1333" i="7"/>
  <c r="S1002" i="7"/>
  <c r="Q1002" i="7"/>
  <c r="R1002" i="7"/>
  <c r="T1002" i="7"/>
  <c r="C1322" i="6"/>
  <c r="C1322" i="7"/>
  <c r="M1322" i="7" s="1"/>
  <c r="G1002" i="4"/>
  <c r="H1002" i="4" s="1"/>
  <c r="E1002" i="6"/>
  <c r="G1314" i="5"/>
  <c r="F1314" i="5"/>
  <c r="H1314" i="5"/>
  <c r="E1334" i="4"/>
  <c r="C1335" i="4"/>
  <c r="E1003" i="7"/>
  <c r="N1003" i="7" s="1"/>
  <c r="G1324" i="3"/>
  <c r="F1324" i="3"/>
  <c r="H1323" i="3"/>
  <c r="I1323" i="3" s="1"/>
  <c r="K1314" i="6" l="1"/>
  <c r="K1314" i="7"/>
  <c r="L1314" i="6"/>
  <c r="L1314" i="7"/>
  <c r="J1314" i="6"/>
  <c r="J1314" i="7"/>
  <c r="P1313" i="7"/>
  <c r="D1334" i="6"/>
  <c r="D1334" i="7"/>
  <c r="U1002" i="7"/>
  <c r="V1002" i="7"/>
  <c r="R1003" i="7"/>
  <c r="S1003" i="7"/>
  <c r="Q1003" i="7"/>
  <c r="T1003" i="7"/>
  <c r="C1323" i="6"/>
  <c r="C1323" i="7"/>
  <c r="M1323" i="7" s="1"/>
  <c r="G1003" i="4"/>
  <c r="H1003" i="4" s="1"/>
  <c r="E1003" i="6"/>
  <c r="H1315" i="5"/>
  <c r="G1315" i="5"/>
  <c r="F1315" i="5"/>
  <c r="E1335" i="4"/>
  <c r="C1336" i="4"/>
  <c r="E1004" i="7"/>
  <c r="N1004" i="7" s="1"/>
  <c r="F1325" i="3"/>
  <c r="H1324" i="3"/>
  <c r="G1325" i="3"/>
  <c r="I1324" i="3"/>
  <c r="J1315" i="6" l="1"/>
  <c r="J1315" i="7"/>
  <c r="K1315" i="6"/>
  <c r="K1315" i="7"/>
  <c r="L1315" i="6"/>
  <c r="L1315" i="7"/>
  <c r="P1315" i="7" s="1"/>
  <c r="P1314" i="7"/>
  <c r="D1335" i="6"/>
  <c r="D1335" i="7"/>
  <c r="U1003" i="7"/>
  <c r="V1003" i="7"/>
  <c r="R1004" i="7"/>
  <c r="S1004" i="7"/>
  <c r="Q1004" i="7"/>
  <c r="T1004" i="7"/>
  <c r="C1324" i="6"/>
  <c r="C1324" i="7"/>
  <c r="M1324" i="7" s="1"/>
  <c r="G1004" i="4"/>
  <c r="H1004" i="4" s="1"/>
  <c r="E1004" i="6"/>
  <c r="H1316" i="5"/>
  <c r="G1316" i="5"/>
  <c r="F1316" i="5"/>
  <c r="E1336" i="4"/>
  <c r="C1337" i="4"/>
  <c r="E1005" i="7"/>
  <c r="N1005" i="7" s="1"/>
  <c r="G1326" i="3"/>
  <c r="H1325" i="3"/>
  <c r="I1325" i="3" s="1"/>
  <c r="F1326" i="3"/>
  <c r="L1316" i="6" l="1"/>
  <c r="L1316" i="7"/>
  <c r="K1316" i="6"/>
  <c r="K1316" i="7"/>
  <c r="J1316" i="6"/>
  <c r="J1316" i="7"/>
  <c r="D1336" i="6"/>
  <c r="D1336" i="7"/>
  <c r="V1004" i="7"/>
  <c r="U1004" i="7"/>
  <c r="R1005" i="7"/>
  <c r="T1005" i="7"/>
  <c r="S1005" i="7"/>
  <c r="Q1005" i="7"/>
  <c r="C1325" i="6"/>
  <c r="C1325" i="7"/>
  <c r="M1325" i="7" s="1"/>
  <c r="G1005" i="4"/>
  <c r="H1005" i="4" s="1"/>
  <c r="E1005" i="6"/>
  <c r="G1317" i="5"/>
  <c r="F1317" i="5"/>
  <c r="H1317" i="5"/>
  <c r="E1337" i="4"/>
  <c r="C1338" i="4"/>
  <c r="E1006" i="7"/>
  <c r="N1006" i="7" s="1"/>
  <c r="H1326" i="3"/>
  <c r="I1326" i="3" s="1"/>
  <c r="F1327" i="3"/>
  <c r="G1327" i="3"/>
  <c r="J1317" i="6" l="1"/>
  <c r="J1317" i="7"/>
  <c r="P1316" i="7"/>
  <c r="L1317" i="6"/>
  <c r="L1317" i="7"/>
  <c r="K1317" i="6"/>
  <c r="K1317" i="7"/>
  <c r="D1337" i="6"/>
  <c r="D1337" i="7"/>
  <c r="V1005" i="7"/>
  <c r="U1005" i="7"/>
  <c r="R1006" i="7"/>
  <c r="Q1006" i="7"/>
  <c r="T1006" i="7"/>
  <c r="S1006" i="7"/>
  <c r="C1326" i="6"/>
  <c r="C1326" i="7"/>
  <c r="M1326" i="7" s="1"/>
  <c r="G1006" i="4"/>
  <c r="H1006" i="4" s="1"/>
  <c r="E1006" i="6"/>
  <c r="H1318" i="5"/>
  <c r="G1318" i="5"/>
  <c r="F1318" i="5"/>
  <c r="E1338" i="4"/>
  <c r="C1339" i="4"/>
  <c r="E1007" i="7"/>
  <c r="N1007" i="7" s="1"/>
  <c r="G1328" i="3"/>
  <c r="F1328" i="3"/>
  <c r="H1327" i="3"/>
  <c r="I1327" i="3" s="1"/>
  <c r="P1317" i="7" l="1"/>
  <c r="K1318" i="6"/>
  <c r="K1318" i="7"/>
  <c r="J1318" i="6"/>
  <c r="J1318" i="7"/>
  <c r="L1318" i="6"/>
  <c r="L1318" i="7"/>
  <c r="P1318" i="7" s="1"/>
  <c r="D1338" i="6"/>
  <c r="D1338" i="7"/>
  <c r="V1006" i="7"/>
  <c r="U1006" i="7"/>
  <c r="Q1007" i="7"/>
  <c r="T1007" i="7"/>
  <c r="S1007" i="7"/>
  <c r="R1007" i="7"/>
  <c r="C1327" i="6"/>
  <c r="C1327" i="7"/>
  <c r="M1327" i="7" s="1"/>
  <c r="G1007" i="4"/>
  <c r="H1007" i="4" s="1"/>
  <c r="E1007" i="6"/>
  <c r="H1319" i="5"/>
  <c r="G1319" i="5"/>
  <c r="F1319" i="5"/>
  <c r="E1339" i="4"/>
  <c r="C1340" i="4"/>
  <c r="E1008" i="7"/>
  <c r="N1008" i="7" s="1"/>
  <c r="G1329" i="3"/>
  <c r="H1328" i="3"/>
  <c r="I1328" i="3" s="1"/>
  <c r="F1329" i="3"/>
  <c r="J1319" i="6" l="1"/>
  <c r="J1319" i="7"/>
  <c r="L1319" i="6"/>
  <c r="L1319" i="7"/>
  <c r="K1319" i="6"/>
  <c r="K1319" i="7"/>
  <c r="D1339" i="6"/>
  <c r="D1339" i="7"/>
  <c r="U1007" i="7"/>
  <c r="V1007" i="7"/>
  <c r="S1008" i="7"/>
  <c r="R1008" i="7"/>
  <c r="T1008" i="7"/>
  <c r="Q1008" i="7"/>
  <c r="C1328" i="6"/>
  <c r="C1328" i="7"/>
  <c r="M1328" i="7" s="1"/>
  <c r="G1008" i="4"/>
  <c r="H1008" i="4" s="1"/>
  <c r="E1008" i="6"/>
  <c r="G1320" i="5"/>
  <c r="F1320" i="5"/>
  <c r="H1320" i="5"/>
  <c r="E1340" i="4"/>
  <c r="C1341" i="4"/>
  <c r="E1009" i="7"/>
  <c r="N1009" i="7" s="1"/>
  <c r="H1329" i="3"/>
  <c r="F1330" i="3"/>
  <c r="G1330" i="3"/>
  <c r="I1329" i="3"/>
  <c r="K1320" i="6" l="1"/>
  <c r="K1320" i="7"/>
  <c r="L1320" i="6"/>
  <c r="L1320" i="7"/>
  <c r="J1320" i="6"/>
  <c r="J1320" i="7"/>
  <c r="P1319" i="7"/>
  <c r="U1008" i="7"/>
  <c r="V1008" i="7"/>
  <c r="D1340" i="6"/>
  <c r="D1340" i="7"/>
  <c r="R1009" i="7"/>
  <c r="S1009" i="7"/>
  <c r="Q1009" i="7"/>
  <c r="T1009" i="7"/>
  <c r="C1329" i="6"/>
  <c r="C1329" i="7"/>
  <c r="M1329" i="7" s="1"/>
  <c r="G1009" i="4"/>
  <c r="H1009" i="4" s="1"/>
  <c r="E1009" i="6"/>
  <c r="H1321" i="5"/>
  <c r="G1321" i="5"/>
  <c r="F1321" i="5"/>
  <c r="E1341" i="4"/>
  <c r="C1342" i="4"/>
  <c r="E1010" i="7"/>
  <c r="N1010" i="7" s="1"/>
  <c r="H1330" i="3"/>
  <c r="F1331" i="3"/>
  <c r="I1330" i="3"/>
  <c r="G1331" i="3"/>
  <c r="J1321" i="6" l="1"/>
  <c r="J1321" i="7"/>
  <c r="K1321" i="6"/>
  <c r="K1321" i="7"/>
  <c r="L1321" i="6"/>
  <c r="L1321" i="7"/>
  <c r="P1321" i="7" s="1"/>
  <c r="P1320" i="7"/>
  <c r="V1009" i="7"/>
  <c r="U1009" i="7"/>
  <c r="D1341" i="6"/>
  <c r="D1341" i="7"/>
  <c r="Q1010" i="7"/>
  <c r="S1010" i="7"/>
  <c r="T1010" i="7"/>
  <c r="R1010" i="7"/>
  <c r="C1330" i="6"/>
  <c r="C1330" i="7"/>
  <c r="M1330" i="7" s="1"/>
  <c r="G1010" i="4"/>
  <c r="H1010" i="4" s="1"/>
  <c r="E1010" i="6"/>
  <c r="G1322" i="5"/>
  <c r="F1322" i="5"/>
  <c r="H1322" i="5"/>
  <c r="E1342" i="4"/>
  <c r="C1343" i="4"/>
  <c r="E1011" i="7"/>
  <c r="N1011" i="7" s="1"/>
  <c r="G1332" i="3"/>
  <c r="H1331" i="3"/>
  <c r="I1331" i="3" s="1"/>
  <c r="F1332" i="3"/>
  <c r="J1322" i="6" l="1"/>
  <c r="J1322" i="7"/>
  <c r="K1322" i="6"/>
  <c r="K1322" i="7"/>
  <c r="L1322" i="6"/>
  <c r="L1322" i="7"/>
  <c r="P1322" i="7" s="1"/>
  <c r="V1010" i="7"/>
  <c r="U1010" i="7"/>
  <c r="T1011" i="7"/>
  <c r="S1011" i="7"/>
  <c r="R1011" i="7"/>
  <c r="Q1011" i="7"/>
  <c r="D1342" i="6"/>
  <c r="D1342" i="7"/>
  <c r="C1331" i="6"/>
  <c r="C1331" i="7"/>
  <c r="M1331" i="7" s="1"/>
  <c r="G1011" i="4"/>
  <c r="H1011" i="4" s="1"/>
  <c r="E1011" i="6"/>
  <c r="G1323" i="5"/>
  <c r="F1323" i="5"/>
  <c r="H1323" i="5"/>
  <c r="E1343" i="4"/>
  <c r="C1344" i="4"/>
  <c r="E1012" i="7"/>
  <c r="N1012" i="7" s="1"/>
  <c r="H1332" i="3"/>
  <c r="I1332" i="3" s="1"/>
  <c r="F1333" i="3"/>
  <c r="G1333" i="3"/>
  <c r="L1323" i="6" l="1"/>
  <c r="L1323" i="7"/>
  <c r="J1323" i="6"/>
  <c r="J1323" i="7"/>
  <c r="K1323" i="6"/>
  <c r="K1323" i="7"/>
  <c r="D1343" i="6"/>
  <c r="D1343" i="7"/>
  <c r="U1011" i="7"/>
  <c r="V1011" i="7"/>
  <c r="Q1012" i="7"/>
  <c r="T1012" i="7"/>
  <c r="R1012" i="7"/>
  <c r="S1012" i="7"/>
  <c r="C1332" i="6"/>
  <c r="C1332" i="7"/>
  <c r="M1332" i="7" s="1"/>
  <c r="G1012" i="4"/>
  <c r="H1012" i="4" s="1"/>
  <c r="E1012" i="6"/>
  <c r="F1324" i="5"/>
  <c r="H1324" i="5"/>
  <c r="G1324" i="5"/>
  <c r="E1344" i="4"/>
  <c r="C1345" i="4"/>
  <c r="E1013" i="7"/>
  <c r="N1013" i="7" s="1"/>
  <c r="G1334" i="3"/>
  <c r="F1334" i="3"/>
  <c r="H1333" i="3"/>
  <c r="I1333" i="3" s="1"/>
  <c r="L1324" i="6" l="1"/>
  <c r="L1324" i="7"/>
  <c r="P1323" i="7"/>
  <c r="K1324" i="6"/>
  <c r="K1324" i="7"/>
  <c r="J1324" i="6"/>
  <c r="J1324" i="7"/>
  <c r="D1344" i="6"/>
  <c r="D1344" i="7"/>
  <c r="U1012" i="7"/>
  <c r="V1012" i="7"/>
  <c r="R1013" i="7"/>
  <c r="S1013" i="7"/>
  <c r="Q1013" i="7"/>
  <c r="T1013" i="7"/>
  <c r="C1333" i="6"/>
  <c r="C1333" i="7"/>
  <c r="M1333" i="7" s="1"/>
  <c r="G1013" i="4"/>
  <c r="H1013" i="4" s="1"/>
  <c r="E1013" i="6"/>
  <c r="H1325" i="5"/>
  <c r="G1325" i="5"/>
  <c r="F1325" i="5"/>
  <c r="E1345" i="4"/>
  <c r="C1346" i="4"/>
  <c r="E1014" i="7"/>
  <c r="N1014" i="7" s="1"/>
  <c r="H1334" i="3"/>
  <c r="F1335" i="3"/>
  <c r="G1335" i="3"/>
  <c r="I1334" i="3"/>
  <c r="K1325" i="6" l="1"/>
  <c r="K1325" i="7"/>
  <c r="P1324" i="7"/>
  <c r="J1325" i="6"/>
  <c r="J1325" i="7"/>
  <c r="L1325" i="6"/>
  <c r="L1325" i="7"/>
  <c r="P1325" i="7" s="1"/>
  <c r="D1345" i="6"/>
  <c r="D1345" i="7"/>
  <c r="V1013" i="7"/>
  <c r="U1013" i="7"/>
  <c r="Q1014" i="7"/>
  <c r="T1014" i="7"/>
  <c r="R1014" i="7"/>
  <c r="S1014" i="7"/>
  <c r="C1334" i="6"/>
  <c r="C1334" i="7"/>
  <c r="M1334" i="7" s="1"/>
  <c r="G1014" i="4"/>
  <c r="H1014" i="4" s="1"/>
  <c r="E1014" i="6"/>
  <c r="G1326" i="5"/>
  <c r="F1326" i="5"/>
  <c r="H1326" i="5"/>
  <c r="E1346" i="4"/>
  <c r="C1347" i="4"/>
  <c r="E1015" i="7"/>
  <c r="N1015" i="7" s="1"/>
  <c r="G1336" i="3"/>
  <c r="F1336" i="3"/>
  <c r="H1335" i="3"/>
  <c r="I1335" i="3" s="1"/>
  <c r="J1326" i="6" l="1"/>
  <c r="J1326" i="7"/>
  <c r="L1326" i="6"/>
  <c r="L1326" i="7"/>
  <c r="K1326" i="6"/>
  <c r="K1326" i="7"/>
  <c r="D1346" i="6"/>
  <c r="D1346" i="7"/>
  <c r="U1014" i="7"/>
  <c r="V1014" i="7"/>
  <c r="T1015" i="7"/>
  <c r="S1015" i="7"/>
  <c r="R1015" i="7"/>
  <c r="Q1015" i="7"/>
  <c r="C1335" i="6"/>
  <c r="C1335" i="7"/>
  <c r="M1335" i="7" s="1"/>
  <c r="G1015" i="4"/>
  <c r="H1015" i="4" s="1"/>
  <c r="E1015" i="6"/>
  <c r="H1327" i="5"/>
  <c r="G1327" i="5"/>
  <c r="F1327" i="5"/>
  <c r="E1347" i="4"/>
  <c r="C1348" i="4"/>
  <c r="E1016" i="7"/>
  <c r="N1016" i="7" s="1"/>
  <c r="F1337" i="3"/>
  <c r="H1336" i="3"/>
  <c r="I1336" i="3" s="1"/>
  <c r="G1337" i="3"/>
  <c r="J1327" i="6" l="1"/>
  <c r="J1327" i="7"/>
  <c r="K1327" i="6"/>
  <c r="K1327" i="7"/>
  <c r="L1327" i="6"/>
  <c r="L1327" i="7"/>
  <c r="P1326" i="7"/>
  <c r="D1347" i="6"/>
  <c r="D1347" i="7"/>
  <c r="V1015" i="7"/>
  <c r="U1015" i="7"/>
  <c r="S1016" i="7"/>
  <c r="T1016" i="7"/>
  <c r="Q1016" i="7"/>
  <c r="R1016" i="7"/>
  <c r="C1336" i="6"/>
  <c r="C1336" i="7"/>
  <c r="M1336" i="7" s="1"/>
  <c r="G1016" i="4"/>
  <c r="H1016" i="4" s="1"/>
  <c r="E1016" i="6"/>
  <c r="G1328" i="5"/>
  <c r="F1328" i="5"/>
  <c r="H1328" i="5"/>
  <c r="E1348" i="4"/>
  <c r="C1349" i="4"/>
  <c r="E1017" i="7"/>
  <c r="N1017" i="7" s="1"/>
  <c r="G1338" i="3"/>
  <c r="F1338" i="3"/>
  <c r="H1337" i="3"/>
  <c r="I1337" i="3" s="1"/>
  <c r="P1327" i="7" l="1"/>
  <c r="K1328" i="6"/>
  <c r="K1328" i="7"/>
  <c r="J1328" i="6"/>
  <c r="J1328" i="7"/>
  <c r="L1328" i="6"/>
  <c r="L1328" i="7"/>
  <c r="P1328" i="7" s="1"/>
  <c r="D1348" i="6"/>
  <c r="D1348" i="7"/>
  <c r="V1016" i="7"/>
  <c r="U1016" i="7"/>
  <c r="R1017" i="7"/>
  <c r="Q1017" i="7"/>
  <c r="T1017" i="7"/>
  <c r="S1017" i="7"/>
  <c r="C1337" i="6"/>
  <c r="C1337" i="7"/>
  <c r="M1337" i="7" s="1"/>
  <c r="G1017" i="4"/>
  <c r="H1017" i="4" s="1"/>
  <c r="E1017" i="6"/>
  <c r="G1329" i="5"/>
  <c r="F1329" i="5"/>
  <c r="H1329" i="5"/>
  <c r="E1349" i="4"/>
  <c r="C1350" i="4"/>
  <c r="E1018" i="7"/>
  <c r="N1018" i="7" s="1"/>
  <c r="F1339" i="3"/>
  <c r="H1338" i="3"/>
  <c r="G1339" i="3"/>
  <c r="I1338" i="3"/>
  <c r="K1329" i="6" l="1"/>
  <c r="K1329" i="7"/>
  <c r="J1329" i="6"/>
  <c r="J1329" i="7"/>
  <c r="L1329" i="6"/>
  <c r="L1329" i="7"/>
  <c r="P1329" i="7" s="1"/>
  <c r="V1017" i="7"/>
  <c r="U1017" i="7"/>
  <c r="D1349" i="6"/>
  <c r="D1349" i="7"/>
  <c r="R1018" i="7"/>
  <c r="T1018" i="7"/>
  <c r="S1018" i="7"/>
  <c r="Q1018" i="7"/>
  <c r="C1338" i="6"/>
  <c r="C1338" i="7"/>
  <c r="M1338" i="7" s="1"/>
  <c r="G1018" i="4"/>
  <c r="H1018" i="4" s="1"/>
  <c r="E1018" i="6"/>
  <c r="H1330" i="5"/>
  <c r="G1330" i="5"/>
  <c r="F1330" i="5"/>
  <c r="E1350" i="4"/>
  <c r="C1351" i="4"/>
  <c r="E1019" i="7"/>
  <c r="N1019" i="7" s="1"/>
  <c r="G1340" i="3"/>
  <c r="F1340" i="3"/>
  <c r="H1339" i="3"/>
  <c r="I1339" i="3" s="1"/>
  <c r="J1330" i="6" l="1"/>
  <c r="J1330" i="7"/>
  <c r="L1330" i="6"/>
  <c r="L1330" i="7"/>
  <c r="K1330" i="6"/>
  <c r="K1330" i="7"/>
  <c r="U1018" i="7"/>
  <c r="V1018" i="7"/>
  <c r="D1350" i="6"/>
  <c r="D1350" i="7"/>
  <c r="S1019" i="7"/>
  <c r="R1019" i="7"/>
  <c r="Q1019" i="7"/>
  <c r="T1019" i="7"/>
  <c r="C1339" i="6"/>
  <c r="C1339" i="7"/>
  <c r="M1339" i="7" s="1"/>
  <c r="G1019" i="4"/>
  <c r="H1019" i="4" s="1"/>
  <c r="E1019" i="6"/>
  <c r="H1331" i="5"/>
  <c r="G1331" i="5"/>
  <c r="F1331" i="5"/>
  <c r="E1351" i="4"/>
  <c r="C1352" i="4"/>
  <c r="E1020" i="7"/>
  <c r="N1020" i="7" s="1"/>
  <c r="F1341" i="3"/>
  <c r="H1340" i="3"/>
  <c r="G1341" i="3"/>
  <c r="I1340" i="3"/>
  <c r="P1330" i="7" l="1"/>
  <c r="L1331" i="6"/>
  <c r="L1331" i="7"/>
  <c r="J1331" i="6"/>
  <c r="J1331" i="7"/>
  <c r="K1331" i="6"/>
  <c r="K1331" i="7"/>
  <c r="V1019" i="7"/>
  <c r="U1019" i="7"/>
  <c r="D1351" i="6"/>
  <c r="D1351" i="7"/>
  <c r="Q1020" i="7"/>
  <c r="T1020" i="7"/>
  <c r="R1020" i="7"/>
  <c r="S1020" i="7"/>
  <c r="C1340" i="6"/>
  <c r="C1340" i="7"/>
  <c r="M1340" i="7" s="1"/>
  <c r="G1020" i="4"/>
  <c r="H1020" i="4" s="1"/>
  <c r="E1020" i="6"/>
  <c r="G1332" i="5"/>
  <c r="F1332" i="5"/>
  <c r="H1332" i="5"/>
  <c r="E1352" i="4"/>
  <c r="C1353" i="4"/>
  <c r="E1021" i="7"/>
  <c r="N1021" i="7" s="1"/>
  <c r="G1342" i="3"/>
  <c r="H1341" i="3"/>
  <c r="I1341" i="3" s="1"/>
  <c r="F1342" i="3"/>
  <c r="L1332" i="6" l="1"/>
  <c r="L1332" i="7"/>
  <c r="J1332" i="6"/>
  <c r="J1332" i="7"/>
  <c r="P1331" i="7"/>
  <c r="K1332" i="6"/>
  <c r="K1332" i="7"/>
  <c r="D1352" i="6"/>
  <c r="D1352" i="7"/>
  <c r="U1020" i="7"/>
  <c r="V1020" i="7"/>
  <c r="T1021" i="7"/>
  <c r="R1021" i="7"/>
  <c r="Q1021" i="7"/>
  <c r="S1021" i="7"/>
  <c r="C1341" i="6"/>
  <c r="C1341" i="7"/>
  <c r="M1341" i="7" s="1"/>
  <c r="G1021" i="4"/>
  <c r="H1021" i="4" s="1"/>
  <c r="E1021" i="6"/>
  <c r="H1333" i="5"/>
  <c r="G1333" i="5"/>
  <c r="F1333" i="5"/>
  <c r="E1353" i="4"/>
  <c r="C1354" i="4"/>
  <c r="E1022" i="7"/>
  <c r="N1022" i="7" s="1"/>
  <c r="F1343" i="3"/>
  <c r="H1342" i="3"/>
  <c r="G1343" i="3"/>
  <c r="I1342" i="3"/>
  <c r="K1333" i="6" l="1"/>
  <c r="K1333" i="7"/>
  <c r="P1332" i="7"/>
  <c r="J1333" i="6"/>
  <c r="J1333" i="7"/>
  <c r="L1333" i="6"/>
  <c r="L1333" i="7"/>
  <c r="P1333" i="7" s="1"/>
  <c r="D1353" i="6"/>
  <c r="D1353" i="7"/>
  <c r="V1021" i="7"/>
  <c r="U1021" i="7"/>
  <c r="S1022" i="7"/>
  <c r="T1022" i="7"/>
  <c r="R1022" i="7"/>
  <c r="Q1022" i="7"/>
  <c r="C1342" i="6"/>
  <c r="C1342" i="7"/>
  <c r="M1342" i="7" s="1"/>
  <c r="G1022" i="4"/>
  <c r="H1022" i="4" s="1"/>
  <c r="E1022" i="6"/>
  <c r="G1334" i="5"/>
  <c r="H1334" i="5"/>
  <c r="F1334" i="5"/>
  <c r="E1354" i="4"/>
  <c r="C1355" i="4"/>
  <c r="E1023" i="7"/>
  <c r="N1023" i="7" s="1"/>
  <c r="G1344" i="3"/>
  <c r="H1343" i="3"/>
  <c r="I1343" i="3" s="1"/>
  <c r="F1344" i="3"/>
  <c r="L1334" i="6" l="1"/>
  <c r="L1334" i="7"/>
  <c r="J1334" i="6"/>
  <c r="J1334" i="7"/>
  <c r="K1334" i="6"/>
  <c r="K1334" i="7"/>
  <c r="D1354" i="6"/>
  <c r="D1354" i="7"/>
  <c r="U1022" i="7"/>
  <c r="V1022" i="7"/>
  <c r="R1023" i="7"/>
  <c r="S1023" i="7"/>
  <c r="T1023" i="7"/>
  <c r="Q1023" i="7"/>
  <c r="C1343" i="6"/>
  <c r="C1343" i="7"/>
  <c r="M1343" i="7" s="1"/>
  <c r="G1023" i="4"/>
  <c r="H1023" i="4" s="1"/>
  <c r="E1023" i="6"/>
  <c r="G1335" i="5"/>
  <c r="F1335" i="5"/>
  <c r="H1335" i="5"/>
  <c r="E1355" i="4"/>
  <c r="C1356" i="4"/>
  <c r="E1024" i="7"/>
  <c r="N1024" i="7" s="1"/>
  <c r="F1345" i="3"/>
  <c r="H1344" i="3"/>
  <c r="G1345" i="3"/>
  <c r="I1344" i="3"/>
  <c r="J1335" i="6" l="1"/>
  <c r="J1335" i="7"/>
  <c r="P1334" i="7"/>
  <c r="L1335" i="6"/>
  <c r="L1335" i="7"/>
  <c r="K1335" i="6"/>
  <c r="K1335" i="7"/>
  <c r="D1355" i="6"/>
  <c r="D1355" i="7"/>
  <c r="V1023" i="7"/>
  <c r="U1023" i="7"/>
  <c r="S1024" i="7"/>
  <c r="R1024" i="7"/>
  <c r="Q1024" i="7"/>
  <c r="T1024" i="7"/>
  <c r="C1344" i="6"/>
  <c r="C1344" i="7"/>
  <c r="M1344" i="7" s="1"/>
  <c r="G1024" i="4"/>
  <c r="H1024" i="4" s="1"/>
  <c r="E1024" i="6"/>
  <c r="F1336" i="5"/>
  <c r="H1336" i="5"/>
  <c r="G1336" i="5"/>
  <c r="E1356" i="4"/>
  <c r="C1357" i="4"/>
  <c r="E1025" i="7"/>
  <c r="N1025" i="7" s="1"/>
  <c r="G1346" i="3"/>
  <c r="H1345" i="3"/>
  <c r="I1345" i="3" s="1"/>
  <c r="F1346" i="3"/>
  <c r="L1336" i="6" l="1"/>
  <c r="L1336" i="7"/>
  <c r="K1336" i="6"/>
  <c r="K1336" i="7"/>
  <c r="J1336" i="6"/>
  <c r="J1336" i="7"/>
  <c r="P1335" i="7"/>
  <c r="D1356" i="6"/>
  <c r="D1356" i="7"/>
  <c r="V1024" i="7"/>
  <c r="U1024" i="7"/>
  <c r="T1025" i="7"/>
  <c r="S1025" i="7"/>
  <c r="Q1025" i="7"/>
  <c r="R1025" i="7"/>
  <c r="C1345" i="6"/>
  <c r="C1345" i="7"/>
  <c r="M1345" i="7" s="1"/>
  <c r="G1025" i="4"/>
  <c r="H1025" i="4" s="1"/>
  <c r="E1025" i="6"/>
  <c r="H1337" i="5"/>
  <c r="G1337" i="5"/>
  <c r="F1337" i="5"/>
  <c r="E1357" i="4"/>
  <c r="C1358" i="4"/>
  <c r="E1026" i="7"/>
  <c r="N1026" i="7" s="1"/>
  <c r="G1347" i="3"/>
  <c r="H1346" i="3"/>
  <c r="I1346" i="3" s="1"/>
  <c r="F1347" i="3"/>
  <c r="J1337" i="6" l="1"/>
  <c r="J1337" i="7"/>
  <c r="L1337" i="6"/>
  <c r="L1337" i="7"/>
  <c r="P1336" i="7"/>
  <c r="K1337" i="6"/>
  <c r="K1337" i="7"/>
  <c r="D1357" i="6"/>
  <c r="D1357" i="7"/>
  <c r="V1025" i="7"/>
  <c r="U1025" i="7"/>
  <c r="T1026" i="7"/>
  <c r="S1026" i="7"/>
  <c r="Q1026" i="7"/>
  <c r="R1026" i="7"/>
  <c r="C1346" i="6"/>
  <c r="C1346" i="7"/>
  <c r="M1346" i="7" s="1"/>
  <c r="G1026" i="4"/>
  <c r="H1026" i="4" s="1"/>
  <c r="E1026" i="6"/>
  <c r="G1338" i="5"/>
  <c r="F1338" i="5"/>
  <c r="H1338" i="5"/>
  <c r="E1358" i="4"/>
  <c r="C1359" i="4"/>
  <c r="E1027" i="7"/>
  <c r="N1027" i="7" s="1"/>
  <c r="F1348" i="3"/>
  <c r="H1347" i="3"/>
  <c r="I1347" i="3" s="1"/>
  <c r="G1348" i="3"/>
  <c r="J1338" i="6" l="1"/>
  <c r="J1338" i="7"/>
  <c r="K1338" i="6"/>
  <c r="K1338" i="7"/>
  <c r="L1338" i="6"/>
  <c r="L1338" i="7"/>
  <c r="P1338" i="7" s="1"/>
  <c r="P1337" i="7"/>
  <c r="D1358" i="6"/>
  <c r="D1358" i="7"/>
  <c r="V1026" i="7"/>
  <c r="U1026" i="7"/>
  <c r="T1027" i="7"/>
  <c r="S1027" i="7"/>
  <c r="Q1027" i="7"/>
  <c r="R1027" i="7"/>
  <c r="C1347" i="6"/>
  <c r="C1347" i="7"/>
  <c r="M1347" i="7" s="1"/>
  <c r="G1027" i="4"/>
  <c r="H1027" i="4" s="1"/>
  <c r="E1027" i="6"/>
  <c r="H1339" i="5"/>
  <c r="G1339" i="5"/>
  <c r="F1339" i="5"/>
  <c r="E1359" i="4"/>
  <c r="C1360" i="4"/>
  <c r="E1028" i="7"/>
  <c r="N1028" i="7" s="1"/>
  <c r="G1349" i="3"/>
  <c r="F1349" i="3"/>
  <c r="H1348" i="3"/>
  <c r="I1348" i="3" s="1"/>
  <c r="K1339" i="6" l="1"/>
  <c r="K1339" i="7"/>
  <c r="J1339" i="6"/>
  <c r="J1339" i="7"/>
  <c r="L1339" i="6"/>
  <c r="L1339" i="7"/>
  <c r="P1339" i="7" s="1"/>
  <c r="D1359" i="6"/>
  <c r="D1359" i="7"/>
  <c r="U1027" i="7"/>
  <c r="V1027" i="7"/>
  <c r="S1028" i="7"/>
  <c r="Q1028" i="7"/>
  <c r="T1028" i="7"/>
  <c r="R1028" i="7"/>
  <c r="C1348" i="6"/>
  <c r="C1348" i="7"/>
  <c r="M1348" i="7" s="1"/>
  <c r="G1028" i="4"/>
  <c r="H1028" i="4" s="1"/>
  <c r="E1028" i="6"/>
  <c r="H1340" i="5"/>
  <c r="G1340" i="5"/>
  <c r="F1340" i="5"/>
  <c r="E1360" i="4"/>
  <c r="C1361" i="4"/>
  <c r="E1029" i="7"/>
  <c r="N1029" i="7" s="1"/>
  <c r="F1350" i="3"/>
  <c r="H1349" i="3"/>
  <c r="G1350" i="3"/>
  <c r="I1349" i="3"/>
  <c r="L1340" i="6" l="1"/>
  <c r="L1340" i="7"/>
  <c r="J1340" i="6"/>
  <c r="J1340" i="7"/>
  <c r="K1340" i="6"/>
  <c r="K1340" i="7"/>
  <c r="D1360" i="6"/>
  <c r="D1360" i="7"/>
  <c r="V1028" i="7"/>
  <c r="U1028" i="7"/>
  <c r="T1029" i="7"/>
  <c r="Q1029" i="7"/>
  <c r="S1029" i="7"/>
  <c r="R1029" i="7"/>
  <c r="C1349" i="6"/>
  <c r="C1349" i="7"/>
  <c r="M1349" i="7" s="1"/>
  <c r="G1029" i="4"/>
  <c r="H1029" i="4" s="1"/>
  <c r="E1029" i="6"/>
  <c r="G1341" i="5"/>
  <c r="F1341" i="5"/>
  <c r="H1341" i="5"/>
  <c r="E1361" i="4"/>
  <c r="C1362" i="4"/>
  <c r="E1030" i="7"/>
  <c r="N1030" i="7" s="1"/>
  <c r="G1351" i="3"/>
  <c r="H1350" i="3"/>
  <c r="I1350" i="3" s="1"/>
  <c r="F1351" i="3"/>
  <c r="K1341" i="6" l="1"/>
  <c r="K1341" i="7"/>
  <c r="P1340" i="7"/>
  <c r="L1341" i="6"/>
  <c r="L1341" i="7"/>
  <c r="J1341" i="6"/>
  <c r="J1341" i="7"/>
  <c r="D1361" i="6"/>
  <c r="D1361" i="7"/>
  <c r="V1029" i="7"/>
  <c r="U1029" i="7"/>
  <c r="S1030" i="7"/>
  <c r="T1030" i="7"/>
  <c r="Q1030" i="7"/>
  <c r="R1030" i="7"/>
  <c r="C1350" i="6"/>
  <c r="C1350" i="7"/>
  <c r="M1350" i="7" s="1"/>
  <c r="G1030" i="4"/>
  <c r="H1030" i="4" s="1"/>
  <c r="E1030" i="6"/>
  <c r="H1342" i="5"/>
  <c r="G1342" i="5"/>
  <c r="F1342" i="5"/>
  <c r="E1362" i="4"/>
  <c r="C1363" i="4"/>
  <c r="E1031" i="7"/>
  <c r="N1031" i="7" s="1"/>
  <c r="F1352" i="3"/>
  <c r="H1351" i="3"/>
  <c r="I1351" i="3" s="1"/>
  <c r="G1352" i="3"/>
  <c r="J1342" i="6" l="1"/>
  <c r="J1342" i="7"/>
  <c r="L1342" i="6"/>
  <c r="L1342" i="7"/>
  <c r="K1342" i="6"/>
  <c r="K1342" i="7"/>
  <c r="P1341" i="7"/>
  <c r="U1030" i="7"/>
  <c r="V1030" i="7"/>
  <c r="D1362" i="6"/>
  <c r="D1362" i="7"/>
  <c r="S1031" i="7"/>
  <c r="T1031" i="7"/>
  <c r="Q1031" i="7"/>
  <c r="R1031" i="7"/>
  <c r="C1351" i="6"/>
  <c r="C1351" i="7"/>
  <c r="M1351" i="7" s="1"/>
  <c r="G1031" i="4"/>
  <c r="H1031" i="4" s="1"/>
  <c r="E1031" i="6"/>
  <c r="H1343" i="5"/>
  <c r="G1343" i="5"/>
  <c r="F1343" i="5"/>
  <c r="E1363" i="4"/>
  <c r="C1364" i="4"/>
  <c r="E1032" i="7"/>
  <c r="N1032" i="7" s="1"/>
  <c r="G1353" i="3"/>
  <c r="H1352" i="3"/>
  <c r="I1352" i="3" s="1"/>
  <c r="F1353" i="3"/>
  <c r="J1343" i="6" l="1"/>
  <c r="J1343" i="7"/>
  <c r="L1343" i="6"/>
  <c r="L1343" i="7"/>
  <c r="K1343" i="6"/>
  <c r="K1343" i="7"/>
  <c r="P1342" i="7"/>
  <c r="V1031" i="7"/>
  <c r="U1031" i="7"/>
  <c r="D1363" i="6"/>
  <c r="D1363" i="7"/>
  <c r="R1032" i="7"/>
  <c r="T1032" i="7"/>
  <c r="S1032" i="7"/>
  <c r="Q1032" i="7"/>
  <c r="C1352" i="6"/>
  <c r="C1352" i="7"/>
  <c r="M1352" i="7" s="1"/>
  <c r="G1032" i="4"/>
  <c r="H1032" i="4" s="1"/>
  <c r="E1032" i="6"/>
  <c r="G1344" i="5"/>
  <c r="F1344" i="5"/>
  <c r="H1344" i="5"/>
  <c r="E1364" i="4"/>
  <c r="C1365" i="4"/>
  <c r="E1033" i="7"/>
  <c r="N1033" i="7" s="1"/>
  <c r="F1354" i="3"/>
  <c r="H1353" i="3"/>
  <c r="I1353" i="3" s="1"/>
  <c r="G1354" i="3"/>
  <c r="J1344" i="6" l="1"/>
  <c r="J1344" i="7"/>
  <c r="L1344" i="6"/>
  <c r="L1344" i="7"/>
  <c r="K1344" i="6"/>
  <c r="K1344" i="7"/>
  <c r="P1343" i="7"/>
  <c r="D1364" i="6"/>
  <c r="D1364" i="7"/>
  <c r="U1032" i="7"/>
  <c r="V1032" i="7"/>
  <c r="S1033" i="7"/>
  <c r="R1033" i="7"/>
  <c r="Q1033" i="7"/>
  <c r="T1033" i="7"/>
  <c r="C1353" i="6"/>
  <c r="C1353" i="7"/>
  <c r="M1353" i="7" s="1"/>
  <c r="G1033" i="4"/>
  <c r="H1033" i="4" s="1"/>
  <c r="E1033" i="6"/>
  <c r="H1345" i="5"/>
  <c r="F1345" i="5"/>
  <c r="G1345" i="5"/>
  <c r="E1365" i="4"/>
  <c r="C1366" i="4"/>
  <c r="E1034" i="7"/>
  <c r="N1034" i="7" s="1"/>
  <c r="G1355" i="3"/>
  <c r="F1355" i="3"/>
  <c r="H1354" i="3"/>
  <c r="I1354" i="3" s="1"/>
  <c r="J1345" i="6" l="1"/>
  <c r="J1345" i="7"/>
  <c r="K1345" i="6"/>
  <c r="K1345" i="7"/>
  <c r="L1345" i="6"/>
  <c r="L1345" i="7"/>
  <c r="P1345" i="7" s="1"/>
  <c r="P1344" i="7"/>
  <c r="V1033" i="7"/>
  <c r="U1033" i="7"/>
  <c r="D1365" i="6"/>
  <c r="D1365" i="7"/>
  <c r="Q1034" i="7"/>
  <c r="S1034" i="7"/>
  <c r="R1034" i="7"/>
  <c r="T1034" i="7"/>
  <c r="C1354" i="6"/>
  <c r="C1354" i="7"/>
  <c r="M1354" i="7" s="1"/>
  <c r="G1034" i="4"/>
  <c r="H1034" i="4" s="1"/>
  <c r="E1034" i="6"/>
  <c r="H1346" i="5"/>
  <c r="G1346" i="5"/>
  <c r="F1346" i="5"/>
  <c r="E1366" i="4"/>
  <c r="C1367" i="4"/>
  <c r="E1035" i="7"/>
  <c r="N1035" i="7" s="1"/>
  <c r="F1356" i="3"/>
  <c r="H1355" i="3"/>
  <c r="G1356" i="3"/>
  <c r="I1355" i="3"/>
  <c r="K1346" i="6" l="1"/>
  <c r="K1346" i="7"/>
  <c r="J1346" i="6"/>
  <c r="J1346" i="7"/>
  <c r="L1346" i="6"/>
  <c r="L1346" i="7"/>
  <c r="P1346" i="7" s="1"/>
  <c r="D1366" i="6"/>
  <c r="D1366" i="7"/>
  <c r="U1034" i="7"/>
  <c r="V1034" i="7"/>
  <c r="Q1035" i="7"/>
  <c r="S1035" i="7"/>
  <c r="T1035" i="7"/>
  <c r="R1035" i="7"/>
  <c r="C1355" i="6"/>
  <c r="C1355" i="7"/>
  <c r="M1355" i="7" s="1"/>
  <c r="G1035" i="4"/>
  <c r="H1035" i="4" s="1"/>
  <c r="E1035" i="6"/>
  <c r="G1347" i="5"/>
  <c r="F1347" i="5"/>
  <c r="H1347" i="5"/>
  <c r="E1367" i="4"/>
  <c r="C1368" i="4"/>
  <c r="E1036" i="7"/>
  <c r="N1036" i="7" s="1"/>
  <c r="G1357" i="3"/>
  <c r="H1356" i="3"/>
  <c r="I1356" i="3" s="1"/>
  <c r="F1357" i="3"/>
  <c r="J1347" i="6" l="1"/>
  <c r="J1347" i="7"/>
  <c r="L1347" i="6"/>
  <c r="L1347" i="7"/>
  <c r="K1347" i="6"/>
  <c r="K1347" i="7"/>
  <c r="D1367" i="6"/>
  <c r="D1367" i="7"/>
  <c r="V1035" i="7"/>
  <c r="U1035" i="7"/>
  <c r="T1036" i="7"/>
  <c r="R1036" i="7"/>
  <c r="Q1036" i="7"/>
  <c r="S1036" i="7"/>
  <c r="C1356" i="6"/>
  <c r="C1356" i="7"/>
  <c r="M1356" i="7" s="1"/>
  <c r="G1036" i="4"/>
  <c r="H1036" i="4" s="1"/>
  <c r="E1036" i="6"/>
  <c r="F1348" i="5"/>
  <c r="H1348" i="5"/>
  <c r="G1348" i="5"/>
  <c r="E1368" i="4"/>
  <c r="C1369" i="4"/>
  <c r="E1037" i="7"/>
  <c r="N1037" i="7" s="1"/>
  <c r="G1358" i="3"/>
  <c r="F1358" i="3"/>
  <c r="H1357" i="3"/>
  <c r="I1357" i="3" s="1"/>
  <c r="L1348" i="6" l="1"/>
  <c r="L1348" i="7"/>
  <c r="J1348" i="6"/>
  <c r="J1348" i="7"/>
  <c r="K1348" i="6"/>
  <c r="K1348" i="7"/>
  <c r="P1347" i="7"/>
  <c r="V1036" i="7"/>
  <c r="U1036" i="7"/>
  <c r="D1368" i="6"/>
  <c r="D1368" i="7"/>
  <c r="R1037" i="7"/>
  <c r="T1037" i="7"/>
  <c r="S1037" i="7"/>
  <c r="Q1037" i="7"/>
  <c r="C1357" i="6"/>
  <c r="C1357" i="7"/>
  <c r="M1357" i="7" s="1"/>
  <c r="G1037" i="4"/>
  <c r="H1037" i="4" s="1"/>
  <c r="E1037" i="6"/>
  <c r="G1349" i="5"/>
  <c r="F1349" i="5"/>
  <c r="H1349" i="5"/>
  <c r="E1369" i="4"/>
  <c r="C1370" i="4"/>
  <c r="E1038" i="7"/>
  <c r="N1038" i="7" s="1"/>
  <c r="H1358" i="3"/>
  <c r="F1359" i="3"/>
  <c r="I1358" i="3"/>
  <c r="G1359" i="3"/>
  <c r="J1349" i="6" l="1"/>
  <c r="J1349" i="7"/>
  <c r="K1349" i="6"/>
  <c r="K1349" i="7"/>
  <c r="P1348" i="7"/>
  <c r="L1349" i="6"/>
  <c r="L1349" i="7"/>
  <c r="P1349" i="7" s="1"/>
  <c r="D1369" i="6"/>
  <c r="D1369" i="7"/>
  <c r="U1037" i="7"/>
  <c r="V1037" i="7"/>
  <c r="T1038" i="7"/>
  <c r="S1038" i="7"/>
  <c r="Q1038" i="7"/>
  <c r="R1038" i="7"/>
  <c r="C1358" i="6"/>
  <c r="C1358" i="7"/>
  <c r="M1358" i="7" s="1"/>
  <c r="G1038" i="4"/>
  <c r="H1038" i="4" s="1"/>
  <c r="E1038" i="6"/>
  <c r="G1350" i="5"/>
  <c r="F1350" i="5"/>
  <c r="H1350" i="5"/>
  <c r="E1370" i="4"/>
  <c r="C1371" i="4"/>
  <c r="E1039" i="7"/>
  <c r="N1039" i="7" s="1"/>
  <c r="G1360" i="3"/>
  <c r="F1360" i="3"/>
  <c r="H1359" i="3"/>
  <c r="I1359" i="3" s="1"/>
  <c r="K1350" i="6" l="1"/>
  <c r="K1350" i="7"/>
  <c r="L1350" i="6"/>
  <c r="L1350" i="7"/>
  <c r="J1350" i="6"/>
  <c r="J1350" i="7"/>
  <c r="D1370" i="6"/>
  <c r="D1370" i="7"/>
  <c r="U1038" i="7"/>
  <c r="V1038" i="7"/>
  <c r="R1039" i="7"/>
  <c r="Q1039" i="7"/>
  <c r="S1039" i="7"/>
  <c r="T1039" i="7"/>
  <c r="C1359" i="6"/>
  <c r="C1359" i="7"/>
  <c r="M1359" i="7" s="1"/>
  <c r="G1039" i="4"/>
  <c r="H1039" i="4" s="1"/>
  <c r="E1039" i="6"/>
  <c r="H1351" i="5"/>
  <c r="G1351" i="5"/>
  <c r="F1351" i="5"/>
  <c r="E1371" i="4"/>
  <c r="C1372" i="4"/>
  <c r="E1040" i="7"/>
  <c r="N1040" i="7" s="1"/>
  <c r="H1360" i="3"/>
  <c r="F1361" i="3"/>
  <c r="I1360" i="3"/>
  <c r="G1361" i="3"/>
  <c r="J1351" i="6" l="1"/>
  <c r="J1351" i="7"/>
  <c r="K1351" i="6"/>
  <c r="K1351" i="7"/>
  <c r="L1351" i="6"/>
  <c r="L1351" i="7"/>
  <c r="P1350" i="7"/>
  <c r="D1371" i="6"/>
  <c r="D1371" i="7"/>
  <c r="U1039" i="7"/>
  <c r="V1039" i="7"/>
  <c r="S1040" i="7"/>
  <c r="R1040" i="7"/>
  <c r="Q1040" i="7"/>
  <c r="T1040" i="7"/>
  <c r="C1360" i="6"/>
  <c r="C1360" i="7"/>
  <c r="M1360" i="7" s="1"/>
  <c r="G1040" i="4"/>
  <c r="H1040" i="4" s="1"/>
  <c r="E1040" i="6"/>
  <c r="H1352" i="5"/>
  <c r="G1352" i="5"/>
  <c r="F1352" i="5"/>
  <c r="E1372" i="4"/>
  <c r="C1373" i="4"/>
  <c r="E1041" i="7"/>
  <c r="N1041" i="7" s="1"/>
  <c r="F1362" i="3"/>
  <c r="H1361" i="3"/>
  <c r="G1362" i="3"/>
  <c r="I1361" i="3"/>
  <c r="P1351" i="7" l="1"/>
  <c r="K1352" i="6"/>
  <c r="K1352" i="7"/>
  <c r="J1352" i="6"/>
  <c r="J1352" i="7"/>
  <c r="L1352" i="6"/>
  <c r="L1352" i="7"/>
  <c r="U1040" i="7"/>
  <c r="V1040" i="7"/>
  <c r="D1372" i="6"/>
  <c r="D1372" i="7"/>
  <c r="R1041" i="7"/>
  <c r="S1041" i="7"/>
  <c r="Q1041" i="7"/>
  <c r="T1041" i="7"/>
  <c r="C1361" i="6"/>
  <c r="C1361" i="7"/>
  <c r="M1361" i="7" s="1"/>
  <c r="G1041" i="4"/>
  <c r="H1041" i="4" s="1"/>
  <c r="E1041" i="6"/>
  <c r="G1353" i="5"/>
  <c r="F1353" i="5"/>
  <c r="H1353" i="5"/>
  <c r="E1373" i="4"/>
  <c r="C1374" i="4"/>
  <c r="E1042" i="7"/>
  <c r="N1042" i="7" s="1"/>
  <c r="G1363" i="3"/>
  <c r="H1362" i="3"/>
  <c r="I1362" i="3" s="1"/>
  <c r="F1363" i="3"/>
  <c r="P1352" i="7" l="1"/>
  <c r="K1353" i="6"/>
  <c r="K1353" i="7"/>
  <c r="L1353" i="6"/>
  <c r="L1353" i="7"/>
  <c r="J1353" i="6"/>
  <c r="J1353" i="7"/>
  <c r="D1373" i="6"/>
  <c r="D1373" i="7"/>
  <c r="U1041" i="7"/>
  <c r="V1041" i="7"/>
  <c r="S1042" i="7"/>
  <c r="R1042" i="7"/>
  <c r="T1042" i="7"/>
  <c r="Q1042" i="7"/>
  <c r="C1362" i="6"/>
  <c r="C1362" i="7"/>
  <c r="M1362" i="7" s="1"/>
  <c r="G1042" i="4"/>
  <c r="H1042" i="4" s="1"/>
  <c r="E1042" i="6"/>
  <c r="H1354" i="5"/>
  <c r="G1354" i="5"/>
  <c r="F1354" i="5"/>
  <c r="E1374" i="4"/>
  <c r="C1375" i="4"/>
  <c r="E1043" i="7"/>
  <c r="N1043" i="7" s="1"/>
  <c r="H1363" i="3"/>
  <c r="F1364" i="3"/>
  <c r="I1363" i="3"/>
  <c r="G1364" i="3"/>
  <c r="J1354" i="6" l="1"/>
  <c r="J1354" i="7"/>
  <c r="L1354" i="6"/>
  <c r="L1354" i="7"/>
  <c r="K1354" i="6"/>
  <c r="K1354" i="7"/>
  <c r="P1353" i="7"/>
  <c r="D1374" i="6"/>
  <c r="D1374" i="7"/>
  <c r="V1042" i="7"/>
  <c r="U1042" i="7"/>
  <c r="Q1043" i="7"/>
  <c r="S1043" i="7"/>
  <c r="T1043" i="7"/>
  <c r="R1043" i="7"/>
  <c r="C1363" i="6"/>
  <c r="C1363" i="7"/>
  <c r="M1363" i="7" s="1"/>
  <c r="G1043" i="4"/>
  <c r="H1043" i="4" s="1"/>
  <c r="E1043" i="6"/>
  <c r="H1355" i="5"/>
  <c r="G1355" i="5"/>
  <c r="F1355" i="5"/>
  <c r="E1375" i="4"/>
  <c r="C1376" i="4"/>
  <c r="E1044" i="7"/>
  <c r="N1044" i="7" s="1"/>
  <c r="F1365" i="3"/>
  <c r="H1364" i="3"/>
  <c r="G1365" i="3"/>
  <c r="I1364" i="3"/>
  <c r="K1355" i="6" l="1"/>
  <c r="K1355" i="7"/>
  <c r="L1355" i="6"/>
  <c r="L1355" i="7"/>
  <c r="J1355" i="6"/>
  <c r="J1355" i="7"/>
  <c r="P1354" i="7"/>
  <c r="U1043" i="7"/>
  <c r="V1043" i="7"/>
  <c r="D1375" i="6"/>
  <c r="D1375" i="7"/>
  <c r="T1044" i="7"/>
  <c r="S1044" i="7"/>
  <c r="R1044" i="7"/>
  <c r="Q1044" i="7"/>
  <c r="C1364" i="6"/>
  <c r="C1364" i="7"/>
  <c r="M1364" i="7" s="1"/>
  <c r="G1044" i="4"/>
  <c r="H1044" i="4" s="1"/>
  <c r="E1044" i="6"/>
  <c r="G1356" i="5"/>
  <c r="F1356" i="5"/>
  <c r="H1356" i="5"/>
  <c r="E1376" i="4"/>
  <c r="C1377" i="4"/>
  <c r="E1045" i="7"/>
  <c r="N1045" i="7" s="1"/>
  <c r="G1366" i="3"/>
  <c r="F1366" i="3"/>
  <c r="H1365" i="3"/>
  <c r="I1365" i="3" s="1"/>
  <c r="J1356" i="6" l="1"/>
  <c r="J1356" i="7"/>
  <c r="L1356" i="6"/>
  <c r="L1356" i="7"/>
  <c r="K1356" i="6"/>
  <c r="K1356" i="7"/>
  <c r="P1355" i="7"/>
  <c r="D1376" i="6"/>
  <c r="D1376" i="7"/>
  <c r="U1044" i="7"/>
  <c r="V1044" i="7"/>
  <c r="Q1045" i="7"/>
  <c r="S1045" i="7"/>
  <c r="R1045" i="7"/>
  <c r="T1045" i="7"/>
  <c r="C1365" i="6"/>
  <c r="C1365" i="7"/>
  <c r="M1365" i="7" s="1"/>
  <c r="G1045" i="4"/>
  <c r="H1045" i="4" s="1"/>
  <c r="E1045" i="6"/>
  <c r="F1357" i="5"/>
  <c r="G1357" i="5"/>
  <c r="H1357" i="5"/>
  <c r="E1377" i="4"/>
  <c r="C1378" i="4"/>
  <c r="E1046" i="7"/>
  <c r="N1046" i="7" s="1"/>
  <c r="F1367" i="3"/>
  <c r="H1366" i="3"/>
  <c r="G1367" i="3"/>
  <c r="I1366" i="3"/>
  <c r="L1357" i="6" l="1"/>
  <c r="L1357" i="7"/>
  <c r="K1357" i="6"/>
  <c r="K1357" i="7"/>
  <c r="J1357" i="6"/>
  <c r="J1357" i="7"/>
  <c r="P1356" i="7"/>
  <c r="D1377" i="6"/>
  <c r="D1377" i="7"/>
  <c r="U1045" i="7"/>
  <c r="V1045" i="7"/>
  <c r="Q1046" i="7"/>
  <c r="R1046" i="7"/>
  <c r="S1046" i="7"/>
  <c r="T1046" i="7"/>
  <c r="C1366" i="6"/>
  <c r="C1366" i="7"/>
  <c r="M1366" i="7" s="1"/>
  <c r="G1046" i="4"/>
  <c r="H1046" i="4" s="1"/>
  <c r="E1046" i="6"/>
  <c r="H1358" i="5"/>
  <c r="G1358" i="5"/>
  <c r="F1358" i="5"/>
  <c r="E1378" i="4"/>
  <c r="C1379" i="4"/>
  <c r="E1047" i="7"/>
  <c r="N1047" i="7" s="1"/>
  <c r="G1368" i="3"/>
  <c r="H1367" i="3"/>
  <c r="I1367" i="3" s="1"/>
  <c r="F1368" i="3"/>
  <c r="J1358" i="6" l="1"/>
  <c r="J1358" i="7"/>
  <c r="K1358" i="6"/>
  <c r="K1358" i="7"/>
  <c r="P1357" i="7"/>
  <c r="L1358" i="6"/>
  <c r="L1358" i="7"/>
  <c r="P1358" i="7" s="1"/>
  <c r="V1046" i="7"/>
  <c r="U1046" i="7"/>
  <c r="D1378" i="6"/>
  <c r="D1378" i="7"/>
  <c r="S1047" i="7"/>
  <c r="Q1047" i="7"/>
  <c r="R1047" i="7"/>
  <c r="T1047" i="7"/>
  <c r="C1367" i="6"/>
  <c r="C1367" i="7"/>
  <c r="M1367" i="7" s="1"/>
  <c r="G1047" i="4"/>
  <c r="H1047" i="4" s="1"/>
  <c r="E1047" i="6"/>
  <c r="G1359" i="5"/>
  <c r="F1359" i="5"/>
  <c r="H1359" i="5"/>
  <c r="E1379" i="4"/>
  <c r="C1380" i="4"/>
  <c r="E1048" i="7"/>
  <c r="N1048" i="7" s="1"/>
  <c r="F1369" i="3"/>
  <c r="H1368" i="3"/>
  <c r="G1369" i="3"/>
  <c r="I1368" i="3"/>
  <c r="K1359" i="6" l="1"/>
  <c r="K1359" i="7"/>
  <c r="L1359" i="6"/>
  <c r="L1359" i="7"/>
  <c r="J1359" i="6"/>
  <c r="J1359" i="7"/>
  <c r="V1047" i="7"/>
  <c r="U1047" i="7"/>
  <c r="D1379" i="6"/>
  <c r="D1379" i="7"/>
  <c r="T1048" i="7"/>
  <c r="S1048" i="7"/>
  <c r="Q1048" i="7"/>
  <c r="R1048" i="7"/>
  <c r="C1368" i="6"/>
  <c r="C1368" i="7"/>
  <c r="M1368" i="7" s="1"/>
  <c r="G1048" i="4"/>
  <c r="H1048" i="4" s="1"/>
  <c r="E1048" i="6"/>
  <c r="F1360" i="5"/>
  <c r="H1360" i="5"/>
  <c r="G1360" i="5"/>
  <c r="E1380" i="4"/>
  <c r="C1381" i="4"/>
  <c r="E1049" i="7"/>
  <c r="N1049" i="7" s="1"/>
  <c r="G1370" i="3"/>
  <c r="H1369" i="3"/>
  <c r="I1369" i="3" s="1"/>
  <c r="F1370" i="3"/>
  <c r="L1360" i="6" l="1"/>
  <c r="L1360" i="7"/>
  <c r="K1360" i="6"/>
  <c r="K1360" i="7"/>
  <c r="P1359" i="7"/>
  <c r="J1360" i="6"/>
  <c r="J1360" i="7"/>
  <c r="D1380" i="6"/>
  <c r="D1380" i="7"/>
  <c r="V1048" i="7"/>
  <c r="U1048" i="7"/>
  <c r="T1049" i="7"/>
  <c r="S1049" i="7"/>
  <c r="R1049" i="7"/>
  <c r="Q1049" i="7"/>
  <c r="C1369" i="6"/>
  <c r="C1369" i="7"/>
  <c r="M1369" i="7" s="1"/>
  <c r="G1049" i="4"/>
  <c r="H1049" i="4" s="1"/>
  <c r="E1049" i="6"/>
  <c r="H1361" i="5"/>
  <c r="G1361" i="5"/>
  <c r="F1361" i="5"/>
  <c r="E1381" i="4"/>
  <c r="C1382" i="4"/>
  <c r="E1050" i="7"/>
  <c r="N1050" i="7" s="1"/>
  <c r="H1370" i="3"/>
  <c r="F1371" i="3"/>
  <c r="G1371" i="3"/>
  <c r="I1370" i="3"/>
  <c r="K1361" i="6" l="1"/>
  <c r="K1361" i="7"/>
  <c r="L1361" i="6"/>
  <c r="L1361" i="7"/>
  <c r="P1360" i="7"/>
  <c r="J1361" i="6"/>
  <c r="J1361" i="7"/>
  <c r="V1049" i="7"/>
  <c r="U1049" i="7"/>
  <c r="D1381" i="6"/>
  <c r="D1381" i="7"/>
  <c r="S1050" i="7"/>
  <c r="R1050" i="7"/>
  <c r="Q1050" i="7"/>
  <c r="T1050" i="7"/>
  <c r="C1370" i="6"/>
  <c r="C1370" i="7"/>
  <c r="M1370" i="7" s="1"/>
  <c r="G1050" i="4"/>
  <c r="H1050" i="4" s="1"/>
  <c r="E1050" i="6"/>
  <c r="G1362" i="5"/>
  <c r="F1362" i="5"/>
  <c r="H1362" i="5"/>
  <c r="E1382" i="4"/>
  <c r="C1383" i="4"/>
  <c r="E1051" i="7"/>
  <c r="N1051" i="7" s="1"/>
  <c r="G1372" i="3"/>
  <c r="F1372" i="3"/>
  <c r="H1371" i="3"/>
  <c r="I1371" i="3" s="1"/>
  <c r="L1362" i="6" l="1"/>
  <c r="L1362" i="7"/>
  <c r="J1362" i="6"/>
  <c r="J1362" i="7"/>
  <c r="K1362" i="6"/>
  <c r="K1362" i="7"/>
  <c r="P1361" i="7"/>
  <c r="D1382" i="6"/>
  <c r="D1382" i="7"/>
  <c r="U1050" i="7"/>
  <c r="V1050" i="7"/>
  <c r="S1051" i="7"/>
  <c r="R1051" i="7"/>
  <c r="T1051" i="7"/>
  <c r="Q1051" i="7"/>
  <c r="C1371" i="6"/>
  <c r="C1371" i="7"/>
  <c r="M1371" i="7" s="1"/>
  <c r="G1051" i="4"/>
  <c r="H1051" i="4" s="1"/>
  <c r="E1051" i="6"/>
  <c r="H1363" i="5"/>
  <c r="G1363" i="5"/>
  <c r="F1363" i="5"/>
  <c r="E1383" i="4"/>
  <c r="C1384" i="4"/>
  <c r="E1052" i="7"/>
  <c r="N1052" i="7" s="1"/>
  <c r="F1373" i="3"/>
  <c r="H1372" i="3"/>
  <c r="I1372" i="3" s="1"/>
  <c r="G1373" i="3"/>
  <c r="L1363" i="6" l="1"/>
  <c r="L1363" i="7"/>
  <c r="K1363" i="6"/>
  <c r="K1363" i="7"/>
  <c r="P1362" i="7"/>
  <c r="J1363" i="6"/>
  <c r="J1363" i="7"/>
  <c r="D1383" i="6"/>
  <c r="D1383" i="7"/>
  <c r="U1051" i="7"/>
  <c r="V1051" i="7"/>
  <c r="T1052" i="7"/>
  <c r="S1052" i="7"/>
  <c r="Q1052" i="7"/>
  <c r="R1052" i="7"/>
  <c r="C1372" i="6"/>
  <c r="C1372" i="7"/>
  <c r="M1372" i="7" s="1"/>
  <c r="G1052" i="4"/>
  <c r="H1052" i="4" s="1"/>
  <c r="E1052" i="6"/>
  <c r="H1364" i="5"/>
  <c r="G1364" i="5"/>
  <c r="F1364" i="5"/>
  <c r="E1384" i="4"/>
  <c r="C1385" i="4"/>
  <c r="E1053" i="7"/>
  <c r="N1053" i="7" s="1"/>
  <c r="G1374" i="3"/>
  <c r="F1374" i="3"/>
  <c r="H1373" i="3"/>
  <c r="I1373" i="3" s="1"/>
  <c r="J1364" i="6" l="1"/>
  <c r="J1364" i="7"/>
  <c r="L1364" i="6"/>
  <c r="L1364" i="7"/>
  <c r="P1363" i="7"/>
  <c r="K1364" i="6"/>
  <c r="K1364" i="7"/>
  <c r="D1384" i="6"/>
  <c r="D1384" i="7"/>
  <c r="U1052" i="7"/>
  <c r="V1052" i="7"/>
  <c r="Q1053" i="7"/>
  <c r="T1053" i="7"/>
  <c r="R1053" i="7"/>
  <c r="S1053" i="7"/>
  <c r="C1373" i="6"/>
  <c r="C1373" i="7"/>
  <c r="M1373" i="7" s="1"/>
  <c r="G1053" i="4"/>
  <c r="H1053" i="4" s="1"/>
  <c r="E1053" i="6"/>
  <c r="G1365" i="5"/>
  <c r="F1365" i="5"/>
  <c r="H1365" i="5"/>
  <c r="E1385" i="4"/>
  <c r="C1386" i="4"/>
  <c r="E1054" i="7"/>
  <c r="N1054" i="7" s="1"/>
  <c r="H1374" i="3"/>
  <c r="F1375" i="3"/>
  <c r="I1374" i="3"/>
  <c r="G1375" i="3"/>
  <c r="L1365" i="6" l="1"/>
  <c r="L1365" i="7"/>
  <c r="J1365" i="6"/>
  <c r="J1365" i="7"/>
  <c r="K1365" i="6"/>
  <c r="K1365" i="7"/>
  <c r="P1364" i="7"/>
  <c r="D1385" i="6"/>
  <c r="D1385" i="7"/>
  <c r="U1053" i="7"/>
  <c r="V1053" i="7"/>
  <c r="R1054" i="7"/>
  <c r="S1054" i="7"/>
  <c r="Q1054" i="7"/>
  <c r="T1054" i="7"/>
  <c r="C1374" i="6"/>
  <c r="C1374" i="7"/>
  <c r="M1374" i="7" s="1"/>
  <c r="G1054" i="4"/>
  <c r="H1054" i="4" s="1"/>
  <c r="E1054" i="6"/>
  <c r="H1366" i="5"/>
  <c r="G1366" i="5"/>
  <c r="F1366" i="5"/>
  <c r="E1386" i="4"/>
  <c r="C1387" i="4"/>
  <c r="E1055" i="7"/>
  <c r="N1055" i="7" s="1"/>
  <c r="G1376" i="3"/>
  <c r="H1375" i="3"/>
  <c r="I1375" i="3" s="1"/>
  <c r="F1376" i="3"/>
  <c r="J1366" i="6" l="1"/>
  <c r="J1366" i="7"/>
  <c r="L1366" i="6"/>
  <c r="L1366" i="7"/>
  <c r="P1365" i="7"/>
  <c r="K1366" i="6"/>
  <c r="K1366" i="7"/>
  <c r="D1386" i="6"/>
  <c r="D1386" i="7"/>
  <c r="U1054" i="7"/>
  <c r="V1054" i="7"/>
  <c r="S1055" i="7"/>
  <c r="R1055" i="7"/>
  <c r="Q1055" i="7"/>
  <c r="T1055" i="7"/>
  <c r="C1375" i="6"/>
  <c r="C1375" i="7"/>
  <c r="M1375" i="7" s="1"/>
  <c r="G1055" i="4"/>
  <c r="H1055" i="4" s="1"/>
  <c r="E1055" i="6"/>
  <c r="H1367" i="5"/>
  <c r="G1367" i="5"/>
  <c r="F1367" i="5"/>
  <c r="E1387" i="4"/>
  <c r="C1388" i="4"/>
  <c r="E1056" i="7"/>
  <c r="N1056" i="7" s="1"/>
  <c r="G1377" i="3"/>
  <c r="F1377" i="3"/>
  <c r="H1376" i="3"/>
  <c r="I1376" i="3" s="1"/>
  <c r="J1367" i="6" l="1"/>
  <c r="J1367" i="7"/>
  <c r="K1367" i="6"/>
  <c r="K1367" i="7"/>
  <c r="L1367" i="6"/>
  <c r="L1367" i="7"/>
  <c r="P1367" i="7" s="1"/>
  <c r="P1366" i="7"/>
  <c r="D1387" i="6"/>
  <c r="D1387" i="7"/>
  <c r="V1055" i="7"/>
  <c r="U1055" i="7"/>
  <c r="R1056" i="7"/>
  <c r="S1056" i="7"/>
  <c r="Q1056" i="7"/>
  <c r="T1056" i="7"/>
  <c r="C1376" i="6"/>
  <c r="C1376" i="7"/>
  <c r="M1376" i="7" s="1"/>
  <c r="G1056" i="4"/>
  <c r="H1056" i="4" s="1"/>
  <c r="E1056" i="6"/>
  <c r="G1368" i="5"/>
  <c r="F1368" i="5"/>
  <c r="H1368" i="5"/>
  <c r="E1388" i="4"/>
  <c r="C1389" i="4"/>
  <c r="E1057" i="7"/>
  <c r="N1057" i="7" s="1"/>
  <c r="H1377" i="3"/>
  <c r="F1378" i="3"/>
  <c r="I1377" i="3"/>
  <c r="G1378" i="3"/>
  <c r="K1368" i="6" l="1"/>
  <c r="K1368" i="7"/>
  <c r="L1368" i="6"/>
  <c r="L1368" i="7"/>
  <c r="J1368" i="6"/>
  <c r="J1368" i="7"/>
  <c r="U1056" i="7"/>
  <c r="V1056" i="7"/>
  <c r="D1388" i="6"/>
  <c r="D1388" i="7"/>
  <c r="S1057" i="7"/>
  <c r="Q1057" i="7"/>
  <c r="R1057" i="7"/>
  <c r="T1057" i="7"/>
  <c r="C1377" i="6"/>
  <c r="C1377" i="7"/>
  <c r="M1377" i="7" s="1"/>
  <c r="G1057" i="4"/>
  <c r="H1057" i="4" s="1"/>
  <c r="E1057" i="6"/>
  <c r="H1369" i="5"/>
  <c r="G1369" i="5"/>
  <c r="F1369" i="5"/>
  <c r="E1389" i="4"/>
  <c r="C1390" i="4"/>
  <c r="E1058" i="7"/>
  <c r="N1058" i="7" s="1"/>
  <c r="F1379" i="3"/>
  <c r="H1378" i="3"/>
  <c r="I1378" i="3" s="1"/>
  <c r="G1379" i="3"/>
  <c r="K1369" i="6" l="1"/>
  <c r="K1369" i="7"/>
  <c r="L1369" i="6"/>
  <c r="L1369" i="7"/>
  <c r="P1368" i="7"/>
  <c r="J1369" i="6"/>
  <c r="J1369" i="7"/>
  <c r="D1389" i="6"/>
  <c r="D1389" i="7"/>
  <c r="V1057" i="7"/>
  <c r="U1057" i="7"/>
  <c r="Q1058" i="7"/>
  <c r="T1058" i="7"/>
  <c r="S1058" i="7"/>
  <c r="R1058" i="7"/>
  <c r="C1378" i="6"/>
  <c r="C1378" i="7"/>
  <c r="M1378" i="7" s="1"/>
  <c r="G1058" i="4"/>
  <c r="H1058" i="4" s="1"/>
  <c r="E1058" i="6"/>
  <c r="G1370" i="5"/>
  <c r="F1370" i="5"/>
  <c r="H1370" i="5"/>
  <c r="E1390" i="4"/>
  <c r="C1391" i="4"/>
  <c r="E1059" i="7"/>
  <c r="N1059" i="7" s="1"/>
  <c r="G1380" i="3"/>
  <c r="F1380" i="3"/>
  <c r="H1379" i="3"/>
  <c r="I1379" i="3" s="1"/>
  <c r="J1370" i="6" l="1"/>
  <c r="J1370" i="7"/>
  <c r="L1370" i="6"/>
  <c r="L1370" i="7"/>
  <c r="K1370" i="6"/>
  <c r="K1370" i="7"/>
  <c r="P1369" i="7"/>
  <c r="D1390" i="6"/>
  <c r="D1390" i="7"/>
  <c r="U1058" i="7"/>
  <c r="V1058" i="7"/>
  <c r="S1059" i="7"/>
  <c r="R1059" i="7"/>
  <c r="Q1059" i="7"/>
  <c r="T1059" i="7"/>
  <c r="C1379" i="6"/>
  <c r="C1379" i="7"/>
  <c r="M1379" i="7" s="1"/>
  <c r="G1059" i="4"/>
  <c r="H1059" i="4" s="1"/>
  <c r="E1059" i="6"/>
  <c r="G1371" i="5"/>
  <c r="F1371" i="5"/>
  <c r="H1371" i="5"/>
  <c r="E1391" i="4"/>
  <c r="C1392" i="4"/>
  <c r="E1060" i="7"/>
  <c r="N1060" i="7" s="1"/>
  <c r="G1381" i="3"/>
  <c r="H1380" i="3"/>
  <c r="I1380" i="3" s="1"/>
  <c r="F1381" i="3"/>
  <c r="P1370" i="7" l="1"/>
  <c r="L1371" i="6"/>
  <c r="L1371" i="7"/>
  <c r="J1371" i="6"/>
  <c r="J1371" i="7"/>
  <c r="K1371" i="6"/>
  <c r="K1371" i="7"/>
  <c r="D1391" i="6"/>
  <c r="D1391" i="7"/>
  <c r="U1059" i="7"/>
  <c r="V1059" i="7"/>
  <c r="S1060" i="7"/>
  <c r="T1060" i="7"/>
  <c r="Q1060" i="7"/>
  <c r="R1060" i="7"/>
  <c r="C1380" i="6"/>
  <c r="C1380" i="7"/>
  <c r="M1380" i="7" s="1"/>
  <c r="G1060" i="4"/>
  <c r="H1060" i="4" s="1"/>
  <c r="E1060" i="6"/>
  <c r="F1372" i="5"/>
  <c r="H1372" i="5"/>
  <c r="G1372" i="5"/>
  <c r="E1392" i="4"/>
  <c r="C1393" i="4"/>
  <c r="E1061" i="7"/>
  <c r="N1061" i="7" s="1"/>
  <c r="F1382" i="3"/>
  <c r="H1381" i="3"/>
  <c r="G1382" i="3"/>
  <c r="I1381" i="3"/>
  <c r="K1372" i="6" l="1"/>
  <c r="K1372" i="7"/>
  <c r="L1372" i="6"/>
  <c r="L1372" i="7"/>
  <c r="P1371" i="7"/>
  <c r="J1372" i="6"/>
  <c r="J1372" i="7"/>
  <c r="D1392" i="6"/>
  <c r="D1392" i="7"/>
  <c r="U1060" i="7"/>
  <c r="V1060" i="7"/>
  <c r="S1061" i="7"/>
  <c r="R1061" i="7"/>
  <c r="Q1061" i="7"/>
  <c r="T1061" i="7"/>
  <c r="C1381" i="6"/>
  <c r="C1381" i="7"/>
  <c r="M1381" i="7" s="1"/>
  <c r="G1061" i="4"/>
  <c r="H1061" i="4" s="1"/>
  <c r="E1061" i="6"/>
  <c r="F1373" i="5"/>
  <c r="H1373" i="5"/>
  <c r="G1373" i="5"/>
  <c r="E1393" i="4"/>
  <c r="C1394" i="4"/>
  <c r="E1062" i="7"/>
  <c r="N1062" i="7" s="1"/>
  <c r="G1383" i="3"/>
  <c r="H1382" i="3"/>
  <c r="I1382" i="3" s="1"/>
  <c r="F1383" i="3"/>
  <c r="L1373" i="6" l="1"/>
  <c r="L1373" i="7"/>
  <c r="K1373" i="6"/>
  <c r="K1373" i="7"/>
  <c r="P1372" i="7"/>
  <c r="J1373" i="6"/>
  <c r="J1373" i="7"/>
  <c r="U1061" i="7"/>
  <c r="V1061" i="7"/>
  <c r="D1393" i="6"/>
  <c r="D1393" i="7"/>
  <c r="R1062" i="7"/>
  <c r="Q1062" i="7"/>
  <c r="T1062" i="7"/>
  <c r="S1062" i="7"/>
  <c r="C1382" i="6"/>
  <c r="C1382" i="7"/>
  <c r="M1382" i="7" s="1"/>
  <c r="G1062" i="4"/>
  <c r="H1062" i="4" s="1"/>
  <c r="E1062" i="6"/>
  <c r="G1374" i="5"/>
  <c r="F1374" i="5"/>
  <c r="H1374" i="5"/>
  <c r="E1394" i="4"/>
  <c r="C1395" i="4"/>
  <c r="E1063" i="7"/>
  <c r="N1063" i="7" s="1"/>
  <c r="F1384" i="3"/>
  <c r="H1383" i="3"/>
  <c r="G1384" i="3"/>
  <c r="I1383" i="3"/>
  <c r="L1374" i="6" l="1"/>
  <c r="L1374" i="7"/>
  <c r="K1374" i="6"/>
  <c r="K1374" i="7"/>
  <c r="P1373" i="7"/>
  <c r="J1374" i="6"/>
  <c r="J1374" i="7"/>
  <c r="D1394" i="6"/>
  <c r="D1394" i="7"/>
  <c r="V1062" i="7"/>
  <c r="U1062" i="7"/>
  <c r="R1063" i="7"/>
  <c r="Q1063" i="7"/>
  <c r="T1063" i="7"/>
  <c r="S1063" i="7"/>
  <c r="C1383" i="6"/>
  <c r="C1383" i="7"/>
  <c r="M1383" i="7" s="1"/>
  <c r="G1063" i="4"/>
  <c r="H1063" i="4" s="1"/>
  <c r="E1063" i="6"/>
  <c r="H1375" i="5"/>
  <c r="G1375" i="5"/>
  <c r="F1375" i="5"/>
  <c r="E1395" i="4"/>
  <c r="C1396" i="4"/>
  <c r="E1064" i="7"/>
  <c r="N1064" i="7" s="1"/>
  <c r="G1385" i="3"/>
  <c r="H1384" i="3"/>
  <c r="I1384" i="3" s="1"/>
  <c r="F1385" i="3"/>
  <c r="L1375" i="6" l="1"/>
  <c r="L1375" i="7"/>
  <c r="P1374" i="7"/>
  <c r="J1375" i="6"/>
  <c r="J1375" i="7"/>
  <c r="K1375" i="6"/>
  <c r="K1375" i="7"/>
  <c r="U1063" i="7"/>
  <c r="V1063" i="7"/>
  <c r="D1395" i="6"/>
  <c r="D1395" i="7"/>
  <c r="Q1064" i="7"/>
  <c r="T1064" i="7"/>
  <c r="R1064" i="7"/>
  <c r="S1064" i="7"/>
  <c r="C1384" i="6"/>
  <c r="C1384" i="7"/>
  <c r="M1384" i="7" s="1"/>
  <c r="G1064" i="4"/>
  <c r="H1064" i="4" s="1"/>
  <c r="E1064" i="6"/>
  <c r="G1376" i="5"/>
  <c r="F1376" i="5"/>
  <c r="H1376" i="5"/>
  <c r="E1396" i="4"/>
  <c r="C1397" i="4"/>
  <c r="E1065" i="7"/>
  <c r="N1065" i="7" s="1"/>
  <c r="F1386" i="3"/>
  <c r="H1385" i="3"/>
  <c r="G1386" i="3"/>
  <c r="I1385" i="3"/>
  <c r="L1376" i="6" l="1"/>
  <c r="L1376" i="7"/>
  <c r="J1376" i="6"/>
  <c r="J1376" i="7"/>
  <c r="P1375" i="7"/>
  <c r="K1376" i="6"/>
  <c r="K1376" i="7"/>
  <c r="V1064" i="7"/>
  <c r="U1064" i="7"/>
  <c r="D1396" i="6"/>
  <c r="D1396" i="7"/>
  <c r="Q1065" i="7"/>
  <c r="S1065" i="7"/>
  <c r="T1065" i="7"/>
  <c r="R1065" i="7"/>
  <c r="C1385" i="6"/>
  <c r="C1385" i="7"/>
  <c r="M1385" i="7" s="1"/>
  <c r="G1065" i="4"/>
  <c r="H1065" i="4" s="1"/>
  <c r="E1065" i="6"/>
  <c r="G1377" i="5"/>
  <c r="F1377" i="5"/>
  <c r="H1377" i="5"/>
  <c r="E1397" i="4"/>
  <c r="C1398" i="4"/>
  <c r="E1066" i="7"/>
  <c r="N1066" i="7" s="1"/>
  <c r="G1387" i="3"/>
  <c r="H1386" i="3"/>
  <c r="I1386" i="3" s="1"/>
  <c r="F1387" i="3"/>
  <c r="K1377" i="6" l="1"/>
  <c r="K1377" i="7"/>
  <c r="P1376" i="7"/>
  <c r="L1377" i="6"/>
  <c r="L1377" i="7"/>
  <c r="J1377" i="6"/>
  <c r="J1377" i="7"/>
  <c r="V1065" i="7"/>
  <c r="U1065" i="7"/>
  <c r="D1397" i="6"/>
  <c r="D1397" i="7"/>
  <c r="R1066" i="7"/>
  <c r="S1066" i="7"/>
  <c r="Q1066" i="7"/>
  <c r="T1066" i="7"/>
  <c r="C1386" i="6"/>
  <c r="C1386" i="7"/>
  <c r="M1386" i="7" s="1"/>
  <c r="G1066" i="4"/>
  <c r="H1066" i="4" s="1"/>
  <c r="E1066" i="6"/>
  <c r="H1378" i="5"/>
  <c r="G1378" i="5"/>
  <c r="F1378" i="5"/>
  <c r="E1398" i="4"/>
  <c r="C1399" i="4"/>
  <c r="E1067" i="7"/>
  <c r="N1067" i="7" s="1"/>
  <c r="H1387" i="3"/>
  <c r="F1388" i="3"/>
  <c r="I1387" i="3"/>
  <c r="G1388" i="3"/>
  <c r="L1378" i="6" l="1"/>
  <c r="L1378" i="7"/>
  <c r="K1378" i="6"/>
  <c r="K1378" i="7"/>
  <c r="P1377" i="7"/>
  <c r="J1378" i="6"/>
  <c r="J1378" i="7"/>
  <c r="D1398" i="6"/>
  <c r="D1398" i="7"/>
  <c r="U1066" i="7"/>
  <c r="V1066" i="7"/>
  <c r="T1067" i="7"/>
  <c r="R1067" i="7"/>
  <c r="S1067" i="7"/>
  <c r="Q1067" i="7"/>
  <c r="C1387" i="6"/>
  <c r="C1387" i="7"/>
  <c r="M1387" i="7" s="1"/>
  <c r="G1067" i="4"/>
  <c r="H1067" i="4" s="1"/>
  <c r="E1067" i="6"/>
  <c r="H1379" i="5"/>
  <c r="G1379" i="5"/>
  <c r="F1379" i="5"/>
  <c r="E1399" i="4"/>
  <c r="C1400" i="4"/>
  <c r="E1068" i="7"/>
  <c r="N1068" i="7" s="1"/>
  <c r="G1389" i="3"/>
  <c r="F1389" i="3"/>
  <c r="H1388" i="3"/>
  <c r="I1388" i="3" s="1"/>
  <c r="J1379" i="6" l="1"/>
  <c r="J1379" i="7"/>
  <c r="L1379" i="6"/>
  <c r="L1379" i="7"/>
  <c r="P1378" i="7"/>
  <c r="K1379" i="6"/>
  <c r="K1379" i="7"/>
  <c r="U1067" i="7"/>
  <c r="V1067" i="7"/>
  <c r="D1399" i="6"/>
  <c r="D1399" i="7"/>
  <c r="S1068" i="7"/>
  <c r="R1068" i="7"/>
  <c r="Q1068" i="7"/>
  <c r="T1068" i="7"/>
  <c r="C1388" i="6"/>
  <c r="C1388" i="7"/>
  <c r="M1388" i="7" s="1"/>
  <c r="G1068" i="4"/>
  <c r="H1068" i="4" s="1"/>
  <c r="E1068" i="6"/>
  <c r="G1380" i="5"/>
  <c r="F1380" i="5"/>
  <c r="H1380" i="5"/>
  <c r="E1400" i="4"/>
  <c r="C1401" i="4"/>
  <c r="E1069" i="7"/>
  <c r="N1069" i="7" s="1"/>
  <c r="H1389" i="3"/>
  <c r="F1390" i="3"/>
  <c r="I1389" i="3"/>
  <c r="G1390" i="3"/>
  <c r="L1380" i="6" l="1"/>
  <c r="L1380" i="7"/>
  <c r="J1380" i="6"/>
  <c r="J1380" i="7"/>
  <c r="K1380" i="6"/>
  <c r="K1380" i="7"/>
  <c r="P1379" i="7"/>
  <c r="D1400" i="6"/>
  <c r="D1400" i="7"/>
  <c r="V1068" i="7"/>
  <c r="U1068" i="7"/>
  <c r="S1069" i="7"/>
  <c r="R1069" i="7"/>
  <c r="T1069" i="7"/>
  <c r="Q1069" i="7"/>
  <c r="C1389" i="6"/>
  <c r="C1389" i="7"/>
  <c r="M1389" i="7" s="1"/>
  <c r="G1069" i="4"/>
  <c r="H1069" i="4" s="1"/>
  <c r="E1069" i="6"/>
  <c r="H1381" i="5"/>
  <c r="G1381" i="5"/>
  <c r="F1381" i="5"/>
  <c r="E1401" i="4"/>
  <c r="C1402" i="4"/>
  <c r="E1070" i="7"/>
  <c r="N1070" i="7" s="1"/>
  <c r="G1391" i="3"/>
  <c r="F1391" i="3"/>
  <c r="H1390" i="3"/>
  <c r="I1390" i="3" s="1"/>
  <c r="J1381" i="6" l="1"/>
  <c r="J1381" i="7"/>
  <c r="L1381" i="6"/>
  <c r="L1381" i="7"/>
  <c r="P1380" i="7"/>
  <c r="K1381" i="6"/>
  <c r="K1381" i="7"/>
  <c r="D1401" i="6"/>
  <c r="D1401" i="7"/>
  <c r="U1069" i="7"/>
  <c r="V1069" i="7"/>
  <c r="R1070" i="7"/>
  <c r="Q1070" i="7"/>
  <c r="T1070" i="7"/>
  <c r="S1070" i="7"/>
  <c r="C1390" i="6"/>
  <c r="C1390" i="7"/>
  <c r="M1390" i="7" s="1"/>
  <c r="G1070" i="4"/>
  <c r="H1070" i="4" s="1"/>
  <c r="E1070" i="6"/>
  <c r="H1382" i="5"/>
  <c r="G1382" i="5"/>
  <c r="F1382" i="5"/>
  <c r="E1402" i="4"/>
  <c r="C1403" i="4"/>
  <c r="E1071" i="7"/>
  <c r="N1071" i="7" s="1"/>
  <c r="H1391" i="3"/>
  <c r="F1392" i="3"/>
  <c r="I1391" i="3"/>
  <c r="G1392" i="3"/>
  <c r="K1382" i="6" l="1"/>
  <c r="K1382" i="7"/>
  <c r="J1382" i="6"/>
  <c r="J1382" i="7"/>
  <c r="P1381" i="7"/>
  <c r="L1382" i="6"/>
  <c r="L1382" i="7"/>
  <c r="P1382" i="7" s="1"/>
  <c r="D1402" i="6"/>
  <c r="D1402" i="7"/>
  <c r="V1070" i="7"/>
  <c r="U1070" i="7"/>
  <c r="Q1071" i="7"/>
  <c r="R1071" i="7"/>
  <c r="T1071" i="7"/>
  <c r="S1071" i="7"/>
  <c r="C1391" i="6"/>
  <c r="C1391" i="7"/>
  <c r="M1391" i="7" s="1"/>
  <c r="G1071" i="4"/>
  <c r="H1071" i="4" s="1"/>
  <c r="E1071" i="6"/>
  <c r="G1383" i="5"/>
  <c r="F1383" i="5"/>
  <c r="H1383" i="5"/>
  <c r="E1403" i="4"/>
  <c r="C1404" i="4"/>
  <c r="E1072" i="7"/>
  <c r="N1072" i="7" s="1"/>
  <c r="G1393" i="3"/>
  <c r="F1393" i="3"/>
  <c r="H1392" i="3"/>
  <c r="I1392" i="3" s="1"/>
  <c r="J1383" i="6" l="1"/>
  <c r="J1383" i="7"/>
  <c r="L1383" i="6"/>
  <c r="L1383" i="7"/>
  <c r="K1383" i="6"/>
  <c r="K1383" i="7"/>
  <c r="D1403" i="6"/>
  <c r="D1403" i="7"/>
  <c r="V1071" i="7"/>
  <c r="U1071" i="7"/>
  <c r="R1072" i="7"/>
  <c r="Q1072" i="7"/>
  <c r="T1072" i="7"/>
  <c r="S1072" i="7"/>
  <c r="C1392" i="6"/>
  <c r="C1392" i="7"/>
  <c r="M1392" i="7" s="1"/>
  <c r="G1072" i="4"/>
  <c r="H1072" i="4" s="1"/>
  <c r="E1072" i="6"/>
  <c r="F1384" i="5"/>
  <c r="H1384" i="5"/>
  <c r="G1384" i="5"/>
  <c r="E1404" i="4"/>
  <c r="C1405" i="4"/>
  <c r="E1073" i="7"/>
  <c r="N1073" i="7" s="1"/>
  <c r="H1393" i="3"/>
  <c r="F1394" i="3"/>
  <c r="I1393" i="3"/>
  <c r="G1394" i="3"/>
  <c r="L1384" i="6" l="1"/>
  <c r="L1384" i="7"/>
  <c r="K1384" i="6"/>
  <c r="K1384" i="7"/>
  <c r="J1384" i="6"/>
  <c r="J1384" i="7"/>
  <c r="P1383" i="7"/>
  <c r="U1072" i="7"/>
  <c r="V1072" i="7"/>
  <c r="D1404" i="6"/>
  <c r="D1404" i="7"/>
  <c r="Q1073" i="7"/>
  <c r="S1073" i="7"/>
  <c r="R1073" i="7"/>
  <c r="T1073" i="7"/>
  <c r="C1393" i="6"/>
  <c r="C1393" i="7"/>
  <c r="M1393" i="7" s="1"/>
  <c r="G1073" i="4"/>
  <c r="H1073" i="4" s="1"/>
  <c r="E1073" i="6"/>
  <c r="H1385" i="5"/>
  <c r="G1385" i="5"/>
  <c r="F1385" i="5"/>
  <c r="E1405" i="4"/>
  <c r="C1406" i="4"/>
  <c r="E1074" i="7"/>
  <c r="N1074" i="7" s="1"/>
  <c r="H1394" i="3"/>
  <c r="F1395" i="3"/>
  <c r="G1395" i="3"/>
  <c r="I1394" i="3"/>
  <c r="L1385" i="6" l="1"/>
  <c r="L1385" i="7"/>
  <c r="K1385" i="6"/>
  <c r="K1385" i="7"/>
  <c r="P1384" i="7"/>
  <c r="J1385" i="6"/>
  <c r="J1385" i="7"/>
  <c r="D1405" i="6"/>
  <c r="D1405" i="7"/>
  <c r="V1073" i="7"/>
  <c r="U1073" i="7"/>
  <c r="Q1074" i="7"/>
  <c r="S1074" i="7"/>
  <c r="T1074" i="7"/>
  <c r="R1074" i="7"/>
  <c r="C1394" i="6"/>
  <c r="C1394" i="7"/>
  <c r="M1394" i="7" s="1"/>
  <c r="G1074" i="4"/>
  <c r="H1074" i="4" s="1"/>
  <c r="E1074" i="6"/>
  <c r="G1386" i="5"/>
  <c r="F1386" i="5"/>
  <c r="H1386" i="5"/>
  <c r="E1406" i="4"/>
  <c r="C1407" i="4"/>
  <c r="E1075" i="7"/>
  <c r="N1075" i="7" s="1"/>
  <c r="G1396" i="3"/>
  <c r="F1396" i="3"/>
  <c r="H1395" i="3"/>
  <c r="I1395" i="3" s="1"/>
  <c r="L1386" i="6" l="1"/>
  <c r="L1386" i="7"/>
  <c r="J1386" i="6"/>
  <c r="J1386" i="7"/>
  <c r="K1386" i="6"/>
  <c r="K1386" i="7"/>
  <c r="P1385" i="7"/>
  <c r="V1074" i="7"/>
  <c r="U1074" i="7"/>
  <c r="T1075" i="7"/>
  <c r="S1075" i="7"/>
  <c r="R1075" i="7"/>
  <c r="Q1075" i="7"/>
  <c r="D1406" i="6"/>
  <c r="D1406" i="7"/>
  <c r="C1395" i="6"/>
  <c r="C1395" i="7"/>
  <c r="M1395" i="7" s="1"/>
  <c r="G1075" i="4"/>
  <c r="H1075" i="4" s="1"/>
  <c r="E1075" i="6"/>
  <c r="H1387" i="5"/>
  <c r="G1387" i="5"/>
  <c r="F1387" i="5"/>
  <c r="E1407" i="4"/>
  <c r="C1408" i="4"/>
  <c r="E1076" i="7"/>
  <c r="N1076" i="7" s="1"/>
  <c r="F1397" i="3"/>
  <c r="H1396" i="3"/>
  <c r="G1397" i="3"/>
  <c r="I1396" i="3"/>
  <c r="K1387" i="6" l="1"/>
  <c r="K1387" i="7"/>
  <c r="L1387" i="6"/>
  <c r="L1387" i="7"/>
  <c r="P1386" i="7"/>
  <c r="J1387" i="6"/>
  <c r="J1387" i="7"/>
  <c r="D1407" i="6"/>
  <c r="D1407" i="7"/>
  <c r="V1075" i="7"/>
  <c r="U1075" i="7"/>
  <c r="T1076" i="7"/>
  <c r="Q1076" i="7"/>
  <c r="R1076" i="7"/>
  <c r="S1076" i="7"/>
  <c r="C1396" i="6"/>
  <c r="C1396" i="7"/>
  <c r="M1396" i="7" s="1"/>
  <c r="G1076" i="4"/>
  <c r="H1076" i="4" s="1"/>
  <c r="E1076" i="6"/>
  <c r="H1388" i="5"/>
  <c r="G1388" i="5"/>
  <c r="F1388" i="5"/>
  <c r="E1408" i="4"/>
  <c r="C1409" i="4"/>
  <c r="E1077" i="7"/>
  <c r="N1077" i="7" s="1"/>
  <c r="G1398" i="3"/>
  <c r="H1397" i="3"/>
  <c r="I1397" i="3" s="1"/>
  <c r="F1398" i="3"/>
  <c r="K1388" i="6" l="1"/>
  <c r="K1388" i="7"/>
  <c r="J1388" i="6"/>
  <c r="J1388" i="7"/>
  <c r="P1387" i="7"/>
  <c r="L1388" i="6"/>
  <c r="L1388" i="7"/>
  <c r="P1388" i="7" s="1"/>
  <c r="D1408" i="6"/>
  <c r="D1408" i="7"/>
  <c r="U1076" i="7"/>
  <c r="V1076" i="7"/>
  <c r="R1077" i="7"/>
  <c r="T1077" i="7"/>
  <c r="Q1077" i="7"/>
  <c r="S1077" i="7"/>
  <c r="C1397" i="6"/>
  <c r="C1397" i="7"/>
  <c r="M1397" i="7" s="1"/>
  <c r="G1077" i="4"/>
  <c r="H1077" i="4" s="1"/>
  <c r="E1077" i="6"/>
  <c r="G1389" i="5"/>
  <c r="F1389" i="5"/>
  <c r="H1389" i="5"/>
  <c r="E1409" i="4"/>
  <c r="C1410" i="4"/>
  <c r="E1078" i="7"/>
  <c r="N1078" i="7" s="1"/>
  <c r="F1399" i="3"/>
  <c r="H1398" i="3"/>
  <c r="I1398" i="3" s="1"/>
  <c r="G1399" i="3"/>
  <c r="J1389" i="6" l="1"/>
  <c r="J1389" i="7"/>
  <c r="L1389" i="6"/>
  <c r="L1389" i="7"/>
  <c r="K1389" i="6"/>
  <c r="K1389" i="7"/>
  <c r="D1409" i="6"/>
  <c r="D1409" i="7"/>
  <c r="V1077" i="7"/>
  <c r="U1077" i="7"/>
  <c r="Q1078" i="7"/>
  <c r="S1078" i="7"/>
  <c r="R1078" i="7"/>
  <c r="T1078" i="7"/>
  <c r="C1398" i="6"/>
  <c r="C1398" i="7"/>
  <c r="M1398" i="7" s="1"/>
  <c r="G1078" i="4"/>
  <c r="H1078" i="4" s="1"/>
  <c r="E1078" i="6"/>
  <c r="H1390" i="5"/>
  <c r="G1390" i="5"/>
  <c r="F1390" i="5"/>
  <c r="E1410" i="4"/>
  <c r="C1411" i="4"/>
  <c r="E1079" i="7"/>
  <c r="N1079" i="7" s="1"/>
  <c r="G1400" i="3"/>
  <c r="H1399" i="3"/>
  <c r="I1399" i="3" s="1"/>
  <c r="F1400" i="3"/>
  <c r="L1390" i="6" l="1"/>
  <c r="L1390" i="7"/>
  <c r="K1390" i="6"/>
  <c r="K1390" i="7"/>
  <c r="J1390" i="6"/>
  <c r="J1390" i="7"/>
  <c r="P1389" i="7"/>
  <c r="D1410" i="6"/>
  <c r="D1410" i="7"/>
  <c r="V1078" i="7"/>
  <c r="U1078" i="7"/>
  <c r="R1079" i="7"/>
  <c r="Q1079" i="7"/>
  <c r="S1079" i="7"/>
  <c r="T1079" i="7"/>
  <c r="C1399" i="6"/>
  <c r="C1399" i="7"/>
  <c r="M1399" i="7" s="1"/>
  <c r="G1079" i="4"/>
  <c r="H1079" i="4" s="1"/>
  <c r="E1079" i="6"/>
  <c r="H1391" i="5"/>
  <c r="G1391" i="5"/>
  <c r="F1391" i="5"/>
  <c r="E1411" i="4"/>
  <c r="C1412" i="4"/>
  <c r="E1080" i="7"/>
  <c r="N1080" i="7" s="1"/>
  <c r="F1401" i="3"/>
  <c r="H1400" i="3"/>
  <c r="G1401" i="3"/>
  <c r="I1400" i="3"/>
  <c r="K1391" i="6" l="1"/>
  <c r="K1391" i="7"/>
  <c r="L1391" i="6"/>
  <c r="L1391" i="7"/>
  <c r="P1390" i="7"/>
  <c r="J1391" i="6"/>
  <c r="J1391" i="7"/>
  <c r="D1411" i="6"/>
  <c r="D1411" i="7"/>
  <c r="V1079" i="7"/>
  <c r="U1079" i="7"/>
  <c r="S1080" i="7"/>
  <c r="Q1080" i="7"/>
  <c r="R1080" i="7"/>
  <c r="T1080" i="7"/>
  <c r="C1400" i="6"/>
  <c r="C1400" i="7"/>
  <c r="M1400" i="7" s="1"/>
  <c r="G1080" i="4"/>
  <c r="H1080" i="4" s="1"/>
  <c r="E1080" i="6"/>
  <c r="G1392" i="5"/>
  <c r="F1392" i="5"/>
  <c r="H1392" i="5"/>
  <c r="E1412" i="4"/>
  <c r="C1413" i="4"/>
  <c r="E1081" i="7"/>
  <c r="N1081" i="7" s="1"/>
  <c r="G1402" i="3"/>
  <c r="H1401" i="3"/>
  <c r="I1401" i="3" s="1"/>
  <c r="F1402" i="3"/>
  <c r="K1392" i="6" l="1"/>
  <c r="K1392" i="7"/>
  <c r="L1392" i="6"/>
  <c r="L1392" i="7"/>
  <c r="P1391" i="7"/>
  <c r="J1392" i="6"/>
  <c r="J1392" i="7"/>
  <c r="D1412" i="6"/>
  <c r="D1412" i="7"/>
  <c r="V1080" i="7"/>
  <c r="U1080" i="7"/>
  <c r="R1081" i="7"/>
  <c r="S1081" i="7"/>
  <c r="Q1081" i="7"/>
  <c r="T1081" i="7"/>
  <c r="C1401" i="6"/>
  <c r="C1401" i="7"/>
  <c r="M1401" i="7" s="1"/>
  <c r="G1081" i="4"/>
  <c r="H1081" i="4" s="1"/>
  <c r="E1081" i="6"/>
  <c r="H1393" i="5"/>
  <c r="F1393" i="5"/>
  <c r="G1393" i="5"/>
  <c r="E1413" i="4"/>
  <c r="C1414" i="4"/>
  <c r="E1082" i="7"/>
  <c r="N1082" i="7" s="1"/>
  <c r="G1403" i="3"/>
  <c r="F1403" i="3"/>
  <c r="H1402" i="3"/>
  <c r="I1402" i="3" s="1"/>
  <c r="J1393" i="6" l="1"/>
  <c r="J1393" i="7"/>
  <c r="P1392" i="7"/>
  <c r="K1393" i="6"/>
  <c r="K1393" i="7"/>
  <c r="L1393" i="6"/>
  <c r="L1393" i="7"/>
  <c r="P1393" i="7" s="1"/>
  <c r="D1413" i="6"/>
  <c r="D1413" i="7"/>
  <c r="U1081" i="7"/>
  <c r="V1081" i="7"/>
  <c r="T1082" i="7"/>
  <c r="Q1082" i="7"/>
  <c r="S1082" i="7"/>
  <c r="R1082" i="7"/>
  <c r="C1402" i="6"/>
  <c r="C1402" i="7"/>
  <c r="M1402" i="7" s="1"/>
  <c r="G1082" i="4"/>
  <c r="H1082" i="4" s="1"/>
  <c r="E1082" i="6"/>
  <c r="H1394" i="5"/>
  <c r="G1394" i="5"/>
  <c r="F1394" i="5"/>
  <c r="E1414" i="4"/>
  <c r="C1415" i="4"/>
  <c r="E1083" i="7"/>
  <c r="N1083" i="7" s="1"/>
  <c r="H1403" i="3"/>
  <c r="F1404" i="3"/>
  <c r="I1403" i="3"/>
  <c r="G1404" i="3"/>
  <c r="L1394" i="6" l="1"/>
  <c r="L1394" i="7"/>
  <c r="J1394" i="6"/>
  <c r="J1394" i="7"/>
  <c r="K1394" i="6"/>
  <c r="K1394" i="7"/>
  <c r="D1414" i="6"/>
  <c r="D1414" i="7"/>
  <c r="Q1083" i="7"/>
  <c r="T1083" i="7"/>
  <c r="R1083" i="7"/>
  <c r="S1083" i="7"/>
  <c r="V1082" i="7"/>
  <c r="U1082" i="7"/>
  <c r="C1403" i="6"/>
  <c r="C1403" i="7"/>
  <c r="M1403" i="7" s="1"/>
  <c r="G1083" i="4"/>
  <c r="H1083" i="4" s="1"/>
  <c r="E1083" i="6"/>
  <c r="G1395" i="5"/>
  <c r="F1395" i="5"/>
  <c r="H1395" i="5"/>
  <c r="E1415" i="4"/>
  <c r="C1416" i="4"/>
  <c r="E1084" i="7"/>
  <c r="N1084" i="7" s="1"/>
  <c r="G1405" i="3"/>
  <c r="H1404" i="3"/>
  <c r="I1404" i="3" s="1"/>
  <c r="F1405" i="3"/>
  <c r="L1395" i="6" l="1"/>
  <c r="L1395" i="7"/>
  <c r="J1395" i="6"/>
  <c r="J1395" i="7"/>
  <c r="K1395" i="6"/>
  <c r="K1395" i="7"/>
  <c r="P1394" i="7"/>
  <c r="D1415" i="6"/>
  <c r="D1415" i="7"/>
  <c r="U1083" i="7"/>
  <c r="V1083" i="7"/>
  <c r="S1084" i="7"/>
  <c r="Q1084" i="7"/>
  <c r="R1084" i="7"/>
  <c r="T1084" i="7"/>
  <c r="C1404" i="6"/>
  <c r="C1404" i="7"/>
  <c r="M1404" i="7" s="1"/>
  <c r="G1084" i="4"/>
  <c r="H1084" i="4" s="1"/>
  <c r="E1084" i="6"/>
  <c r="F1396" i="5"/>
  <c r="H1396" i="5"/>
  <c r="G1396" i="5"/>
  <c r="E1416" i="4"/>
  <c r="C1417" i="4"/>
  <c r="E1085" i="7"/>
  <c r="N1085" i="7" s="1"/>
  <c r="F1406" i="3"/>
  <c r="H1405" i="3"/>
  <c r="G1406" i="3"/>
  <c r="I1405" i="3"/>
  <c r="K1396" i="6" l="1"/>
  <c r="K1396" i="7"/>
  <c r="J1396" i="6"/>
  <c r="J1396" i="7"/>
  <c r="P1395" i="7"/>
  <c r="L1396" i="6"/>
  <c r="L1396" i="7"/>
  <c r="P1396" i="7" s="1"/>
  <c r="D1416" i="6"/>
  <c r="D1416" i="7"/>
  <c r="V1084" i="7"/>
  <c r="U1084" i="7"/>
  <c r="T1085" i="7"/>
  <c r="Q1085" i="7"/>
  <c r="S1085" i="7"/>
  <c r="R1085" i="7"/>
  <c r="C1405" i="6"/>
  <c r="C1405" i="7"/>
  <c r="M1405" i="7" s="1"/>
  <c r="G1085" i="4"/>
  <c r="H1085" i="4" s="1"/>
  <c r="E1085" i="6"/>
  <c r="G1397" i="5"/>
  <c r="F1397" i="5"/>
  <c r="H1397" i="5"/>
  <c r="E1417" i="4"/>
  <c r="C1418" i="4"/>
  <c r="E1086" i="7"/>
  <c r="N1086" i="7" s="1"/>
  <c r="G1407" i="3"/>
  <c r="H1406" i="3"/>
  <c r="I1406" i="3" s="1"/>
  <c r="F1407" i="3"/>
  <c r="L1397" i="6" l="1"/>
  <c r="L1397" i="7"/>
  <c r="J1397" i="6"/>
  <c r="J1397" i="7"/>
  <c r="K1397" i="6"/>
  <c r="K1397" i="7"/>
  <c r="D1417" i="6"/>
  <c r="D1417" i="7"/>
  <c r="V1085" i="7"/>
  <c r="U1085" i="7"/>
  <c r="T1086" i="7"/>
  <c r="S1086" i="7"/>
  <c r="R1086" i="7"/>
  <c r="Q1086" i="7"/>
  <c r="C1406" i="6"/>
  <c r="C1406" i="7"/>
  <c r="M1406" i="7" s="1"/>
  <c r="G1086" i="4"/>
  <c r="H1086" i="4" s="1"/>
  <c r="E1086" i="6"/>
  <c r="G1398" i="5"/>
  <c r="F1398" i="5"/>
  <c r="H1398" i="5"/>
  <c r="E1418" i="4"/>
  <c r="C1419" i="4"/>
  <c r="E1087" i="7"/>
  <c r="N1087" i="7" s="1"/>
  <c r="F1408" i="3"/>
  <c r="H1407" i="3"/>
  <c r="G1408" i="3"/>
  <c r="I1407" i="3"/>
  <c r="L1398" i="6" l="1"/>
  <c r="L1398" i="7"/>
  <c r="J1398" i="6"/>
  <c r="J1398" i="7"/>
  <c r="P1397" i="7"/>
  <c r="K1398" i="6"/>
  <c r="K1398" i="7"/>
  <c r="U1086" i="7"/>
  <c r="V1086" i="7"/>
  <c r="D1418" i="6"/>
  <c r="D1418" i="7"/>
  <c r="Q1087" i="7"/>
  <c r="T1087" i="7"/>
  <c r="R1087" i="7"/>
  <c r="S1087" i="7"/>
  <c r="C1407" i="6"/>
  <c r="C1407" i="7"/>
  <c r="M1407" i="7" s="1"/>
  <c r="G1087" i="4"/>
  <c r="H1087" i="4" s="1"/>
  <c r="E1087" i="6"/>
  <c r="H1399" i="5"/>
  <c r="G1399" i="5"/>
  <c r="F1399" i="5"/>
  <c r="E1419" i="4"/>
  <c r="C1420" i="4"/>
  <c r="E1088" i="7"/>
  <c r="N1088" i="7" s="1"/>
  <c r="G1409" i="3"/>
  <c r="H1408" i="3"/>
  <c r="I1408" i="3" s="1"/>
  <c r="F1409" i="3"/>
  <c r="J1399" i="6" l="1"/>
  <c r="J1399" i="7"/>
  <c r="K1399" i="6"/>
  <c r="K1399" i="7"/>
  <c r="P1398" i="7"/>
  <c r="L1399" i="6"/>
  <c r="L1399" i="7"/>
  <c r="P1399" i="7" s="1"/>
  <c r="D1419" i="6"/>
  <c r="D1419" i="7"/>
  <c r="V1087" i="7"/>
  <c r="U1087" i="7"/>
  <c r="Q1088" i="7"/>
  <c r="S1088" i="7"/>
  <c r="R1088" i="7"/>
  <c r="T1088" i="7"/>
  <c r="C1408" i="6"/>
  <c r="C1408" i="7"/>
  <c r="M1408" i="7" s="1"/>
  <c r="G1088" i="4"/>
  <c r="H1088" i="4" s="1"/>
  <c r="E1088" i="6"/>
  <c r="H1400" i="5"/>
  <c r="G1400" i="5"/>
  <c r="F1400" i="5"/>
  <c r="E1420" i="4"/>
  <c r="C1421" i="4"/>
  <c r="E1089" i="7"/>
  <c r="N1089" i="7" s="1"/>
  <c r="G1410" i="3"/>
  <c r="F1410" i="3"/>
  <c r="H1409" i="3"/>
  <c r="I1409" i="3" s="1"/>
  <c r="J1400" i="6" l="1"/>
  <c r="J1400" i="7"/>
  <c r="K1400" i="6"/>
  <c r="K1400" i="7"/>
  <c r="V1088" i="7"/>
  <c r="L1400" i="6"/>
  <c r="L1400" i="7"/>
  <c r="D1420" i="6"/>
  <c r="D1420" i="7"/>
  <c r="U1088" i="7"/>
  <c r="Q1089" i="7"/>
  <c r="R1089" i="7"/>
  <c r="T1089" i="7"/>
  <c r="S1089" i="7"/>
  <c r="C1409" i="6"/>
  <c r="C1409" i="7"/>
  <c r="M1409" i="7" s="1"/>
  <c r="G1089" i="4"/>
  <c r="H1089" i="4" s="1"/>
  <c r="E1089" i="6"/>
  <c r="G1401" i="5"/>
  <c r="F1401" i="5"/>
  <c r="H1401" i="5"/>
  <c r="E1421" i="4"/>
  <c r="C1422" i="4"/>
  <c r="E1090" i="7"/>
  <c r="N1090" i="7" s="1"/>
  <c r="H1410" i="3"/>
  <c r="F1411" i="3"/>
  <c r="G1411" i="3"/>
  <c r="I1410" i="3"/>
  <c r="P1400" i="7" l="1"/>
  <c r="L1401" i="6"/>
  <c r="L1401" i="7"/>
  <c r="K1401" i="6"/>
  <c r="K1401" i="7"/>
  <c r="J1401" i="6"/>
  <c r="J1401" i="7"/>
  <c r="S1090" i="7"/>
  <c r="Q1090" i="7"/>
  <c r="T1090" i="7"/>
  <c r="R1090" i="7"/>
  <c r="D1421" i="6"/>
  <c r="D1421" i="7"/>
  <c r="U1089" i="7"/>
  <c r="V1089" i="7"/>
  <c r="C1410" i="6"/>
  <c r="C1410" i="7"/>
  <c r="M1410" i="7" s="1"/>
  <c r="G1090" i="4"/>
  <c r="H1090" i="4" s="1"/>
  <c r="E1090" i="6"/>
  <c r="H1402" i="5"/>
  <c r="G1402" i="5"/>
  <c r="F1402" i="5"/>
  <c r="E1422" i="4"/>
  <c r="C1423" i="4"/>
  <c r="E1091" i="7"/>
  <c r="N1091" i="7" s="1"/>
  <c r="G1412" i="3"/>
  <c r="H1411" i="3"/>
  <c r="I1411" i="3" s="1"/>
  <c r="F1412" i="3"/>
  <c r="J1402" i="6" l="1"/>
  <c r="J1402" i="7"/>
  <c r="L1402" i="6"/>
  <c r="L1402" i="7"/>
  <c r="P1401" i="7"/>
  <c r="K1402" i="6"/>
  <c r="K1402" i="7"/>
  <c r="D1422" i="6"/>
  <c r="D1422" i="7"/>
  <c r="V1090" i="7"/>
  <c r="U1090" i="7"/>
  <c r="T1091" i="7"/>
  <c r="R1091" i="7"/>
  <c r="S1091" i="7"/>
  <c r="Q1091" i="7"/>
  <c r="C1411" i="6"/>
  <c r="C1411" i="7"/>
  <c r="M1411" i="7" s="1"/>
  <c r="G1091" i="4"/>
  <c r="H1091" i="4" s="1"/>
  <c r="E1091" i="6"/>
  <c r="H1403" i="5"/>
  <c r="G1403" i="5"/>
  <c r="F1403" i="5"/>
  <c r="E1423" i="4"/>
  <c r="C1424" i="4"/>
  <c r="E1092" i="7"/>
  <c r="N1092" i="7" s="1"/>
  <c r="H1412" i="3"/>
  <c r="F1413" i="3"/>
  <c r="G1413" i="3"/>
  <c r="I1412" i="3"/>
  <c r="L1403" i="6" l="1"/>
  <c r="L1403" i="7"/>
  <c r="K1403" i="6"/>
  <c r="K1403" i="7"/>
  <c r="J1403" i="6"/>
  <c r="J1403" i="7"/>
  <c r="P1402" i="7"/>
  <c r="D1423" i="6"/>
  <c r="D1423" i="7"/>
  <c r="V1091" i="7"/>
  <c r="U1091" i="7"/>
  <c r="R1092" i="7"/>
  <c r="Q1092" i="7"/>
  <c r="S1092" i="7"/>
  <c r="T1092" i="7"/>
  <c r="C1412" i="6"/>
  <c r="C1412" i="7"/>
  <c r="M1412" i="7" s="1"/>
  <c r="G1092" i="4"/>
  <c r="H1092" i="4" s="1"/>
  <c r="E1092" i="6"/>
  <c r="G1404" i="5"/>
  <c r="F1404" i="5"/>
  <c r="H1404" i="5"/>
  <c r="E1424" i="4"/>
  <c r="C1425" i="4"/>
  <c r="E1093" i="7"/>
  <c r="N1093" i="7" s="1"/>
  <c r="H1413" i="3"/>
  <c r="F1414" i="3"/>
  <c r="G1414" i="3"/>
  <c r="I1413" i="3"/>
  <c r="J1404" i="6" l="1"/>
  <c r="J1404" i="7"/>
  <c r="P1403" i="7"/>
  <c r="L1404" i="6"/>
  <c r="L1404" i="7"/>
  <c r="K1404" i="6"/>
  <c r="K1404" i="7"/>
  <c r="V1092" i="7"/>
  <c r="U1092" i="7"/>
  <c r="D1424" i="6"/>
  <c r="D1424" i="7"/>
  <c r="S1093" i="7"/>
  <c r="T1093" i="7"/>
  <c r="R1093" i="7"/>
  <c r="Q1093" i="7"/>
  <c r="C1413" i="6"/>
  <c r="C1413" i="7"/>
  <c r="M1413" i="7" s="1"/>
  <c r="G1093" i="4"/>
  <c r="H1093" i="4" s="1"/>
  <c r="E1093" i="6"/>
  <c r="F1405" i="5"/>
  <c r="H1405" i="5"/>
  <c r="G1405" i="5"/>
  <c r="E1425" i="4"/>
  <c r="C1426" i="4"/>
  <c r="E1094" i="7"/>
  <c r="N1094" i="7" s="1"/>
  <c r="G1415" i="3"/>
  <c r="H1414" i="3"/>
  <c r="I1414" i="3" s="1"/>
  <c r="F1415" i="3"/>
  <c r="K1405" i="6" l="1"/>
  <c r="K1405" i="7"/>
  <c r="L1405" i="6"/>
  <c r="L1405" i="7"/>
  <c r="J1405" i="6"/>
  <c r="J1405" i="7"/>
  <c r="P1404" i="7"/>
  <c r="D1425" i="6"/>
  <c r="D1425" i="7"/>
  <c r="U1093" i="7"/>
  <c r="V1093" i="7"/>
  <c r="S1094" i="7"/>
  <c r="T1094" i="7"/>
  <c r="R1094" i="7"/>
  <c r="Q1094" i="7"/>
  <c r="C1414" i="6"/>
  <c r="C1414" i="7"/>
  <c r="M1414" i="7" s="1"/>
  <c r="G1094" i="4"/>
  <c r="H1094" i="4" s="1"/>
  <c r="E1094" i="6"/>
  <c r="H1406" i="5"/>
  <c r="G1406" i="5"/>
  <c r="F1406" i="5"/>
  <c r="E1426" i="4"/>
  <c r="C1427" i="4"/>
  <c r="E1095" i="7"/>
  <c r="N1095" i="7" s="1"/>
  <c r="H1415" i="3"/>
  <c r="I1415" i="3" s="1"/>
  <c r="F1416" i="3"/>
  <c r="G1416" i="3"/>
  <c r="K1406" i="6" l="1"/>
  <c r="K1406" i="7"/>
  <c r="J1406" i="6"/>
  <c r="J1406" i="7"/>
  <c r="L1406" i="6"/>
  <c r="L1406" i="7"/>
  <c r="P1406" i="7" s="1"/>
  <c r="P1405" i="7"/>
  <c r="V1094" i="7"/>
  <c r="U1094" i="7"/>
  <c r="D1426" i="6"/>
  <c r="D1426" i="7"/>
  <c r="Q1095" i="7"/>
  <c r="R1095" i="7"/>
  <c r="T1095" i="7"/>
  <c r="S1095" i="7"/>
  <c r="C1415" i="6"/>
  <c r="C1415" i="7"/>
  <c r="M1415" i="7" s="1"/>
  <c r="G1095" i="4"/>
  <c r="H1095" i="4" s="1"/>
  <c r="E1095" i="6"/>
  <c r="G1407" i="5"/>
  <c r="F1407" i="5"/>
  <c r="H1407" i="5"/>
  <c r="E1427" i="4"/>
  <c r="C1428" i="4"/>
  <c r="E1096" i="7"/>
  <c r="N1096" i="7" s="1"/>
  <c r="H1416" i="3"/>
  <c r="F1417" i="3"/>
  <c r="G1417" i="3"/>
  <c r="I1416" i="3"/>
  <c r="J1407" i="6" l="1"/>
  <c r="J1407" i="7"/>
  <c r="L1407" i="6"/>
  <c r="L1407" i="7"/>
  <c r="K1407" i="6"/>
  <c r="K1407" i="7"/>
  <c r="D1427" i="6"/>
  <c r="D1427" i="7"/>
  <c r="V1095" i="7"/>
  <c r="U1095" i="7"/>
  <c r="R1096" i="7"/>
  <c r="S1096" i="7"/>
  <c r="T1096" i="7"/>
  <c r="Q1096" i="7"/>
  <c r="C1416" i="6"/>
  <c r="C1416" i="7"/>
  <c r="M1416" i="7" s="1"/>
  <c r="G1096" i="4"/>
  <c r="H1096" i="4" s="1"/>
  <c r="E1096" i="6"/>
  <c r="F1408" i="5"/>
  <c r="H1408" i="5"/>
  <c r="G1408" i="5"/>
  <c r="E1428" i="4"/>
  <c r="C1429" i="4"/>
  <c r="E1097" i="7"/>
  <c r="N1097" i="7" s="1"/>
  <c r="G1418" i="3"/>
  <c r="H1417" i="3"/>
  <c r="I1417" i="3" s="1"/>
  <c r="F1418" i="3"/>
  <c r="L1408" i="6" l="1"/>
  <c r="L1408" i="7"/>
  <c r="J1408" i="6"/>
  <c r="J1408" i="7"/>
  <c r="K1408" i="6"/>
  <c r="K1408" i="7"/>
  <c r="P1407" i="7"/>
  <c r="D1428" i="6"/>
  <c r="D1428" i="7"/>
  <c r="U1096" i="7"/>
  <c r="V1096" i="7"/>
  <c r="S1097" i="7"/>
  <c r="R1097" i="7"/>
  <c r="Q1097" i="7"/>
  <c r="T1097" i="7"/>
  <c r="C1417" i="6"/>
  <c r="C1417" i="7"/>
  <c r="M1417" i="7" s="1"/>
  <c r="G1097" i="4"/>
  <c r="H1097" i="4" s="1"/>
  <c r="E1097" i="6"/>
  <c r="H1409" i="5"/>
  <c r="F1409" i="5"/>
  <c r="G1409" i="5"/>
  <c r="E1429" i="4"/>
  <c r="C1430" i="4"/>
  <c r="E1098" i="7"/>
  <c r="N1098" i="7" s="1"/>
  <c r="G1419" i="3"/>
  <c r="H1418" i="3"/>
  <c r="I1418" i="3" s="1"/>
  <c r="F1419" i="3"/>
  <c r="J1409" i="6" l="1"/>
  <c r="J1409" i="7"/>
  <c r="L1409" i="6"/>
  <c r="L1409" i="7"/>
  <c r="P1408" i="7"/>
  <c r="K1409" i="6"/>
  <c r="K1409" i="7"/>
  <c r="D1429" i="6"/>
  <c r="D1429" i="7"/>
  <c r="U1097" i="7"/>
  <c r="V1097" i="7"/>
  <c r="T1098" i="7"/>
  <c r="S1098" i="7"/>
  <c r="R1098" i="7"/>
  <c r="Q1098" i="7"/>
  <c r="C1418" i="6"/>
  <c r="C1418" i="7"/>
  <c r="M1418" i="7" s="1"/>
  <c r="G1098" i="4"/>
  <c r="H1098" i="4" s="1"/>
  <c r="E1098" i="6"/>
  <c r="G1410" i="5"/>
  <c r="F1410" i="5"/>
  <c r="H1410" i="5"/>
  <c r="E1430" i="4"/>
  <c r="C1431" i="4"/>
  <c r="E1099" i="7"/>
  <c r="N1099" i="7" s="1"/>
  <c r="F1420" i="3"/>
  <c r="H1419" i="3"/>
  <c r="G1420" i="3"/>
  <c r="I1419" i="3"/>
  <c r="K1410" i="6" l="1"/>
  <c r="K1410" i="7"/>
  <c r="L1410" i="6"/>
  <c r="L1410" i="7"/>
  <c r="J1410" i="6"/>
  <c r="J1410" i="7"/>
  <c r="P1409" i="7"/>
  <c r="D1430" i="6"/>
  <c r="D1430" i="7"/>
  <c r="V1098" i="7"/>
  <c r="U1098" i="7"/>
  <c r="T1099" i="7"/>
  <c r="S1099" i="7"/>
  <c r="Q1099" i="7"/>
  <c r="R1099" i="7"/>
  <c r="C1419" i="6"/>
  <c r="C1419" i="7"/>
  <c r="M1419" i="7" s="1"/>
  <c r="G1099" i="4"/>
  <c r="H1099" i="4" s="1"/>
  <c r="E1099" i="6"/>
  <c r="H1411" i="5"/>
  <c r="G1411" i="5"/>
  <c r="F1411" i="5"/>
  <c r="E1431" i="4"/>
  <c r="C1432" i="4"/>
  <c r="E1100" i="7"/>
  <c r="N1100" i="7" s="1"/>
  <c r="G1421" i="3"/>
  <c r="F1421" i="3"/>
  <c r="H1420" i="3"/>
  <c r="I1420" i="3" s="1"/>
  <c r="P1410" i="7" l="1"/>
  <c r="L1411" i="6"/>
  <c r="L1411" i="7"/>
  <c r="K1411" i="6"/>
  <c r="K1411" i="7"/>
  <c r="J1411" i="6"/>
  <c r="J1411" i="7"/>
  <c r="V1099" i="7"/>
  <c r="U1099" i="7"/>
  <c r="D1431" i="6"/>
  <c r="D1431" i="7"/>
  <c r="T1100" i="7"/>
  <c r="R1100" i="7"/>
  <c r="Q1100" i="7"/>
  <c r="S1100" i="7"/>
  <c r="C1420" i="6"/>
  <c r="C1420" i="7"/>
  <c r="M1420" i="7" s="1"/>
  <c r="G1100" i="4"/>
  <c r="H1100" i="4" s="1"/>
  <c r="E1100" i="6"/>
  <c r="H1412" i="5"/>
  <c r="G1412" i="5"/>
  <c r="F1412" i="5"/>
  <c r="E1432" i="4"/>
  <c r="C1433" i="4"/>
  <c r="E1101" i="7"/>
  <c r="N1101" i="7" s="1"/>
  <c r="G1422" i="3"/>
  <c r="F1422" i="3"/>
  <c r="H1421" i="3"/>
  <c r="I1421" i="3" s="1"/>
  <c r="J1412" i="6" l="1"/>
  <c r="J1412" i="7"/>
  <c r="L1412" i="6"/>
  <c r="L1412" i="7"/>
  <c r="P1411" i="7"/>
  <c r="K1412" i="6"/>
  <c r="K1412" i="7"/>
  <c r="D1432" i="6"/>
  <c r="D1432" i="7"/>
  <c r="U1100" i="7"/>
  <c r="V1100" i="7"/>
  <c r="Q1101" i="7"/>
  <c r="T1101" i="7"/>
  <c r="R1101" i="7"/>
  <c r="S1101" i="7"/>
  <c r="C1421" i="6"/>
  <c r="C1421" i="7"/>
  <c r="M1421" i="7" s="1"/>
  <c r="G1101" i="4"/>
  <c r="H1101" i="4" s="1"/>
  <c r="E1101" i="6"/>
  <c r="G1413" i="5"/>
  <c r="F1413" i="5"/>
  <c r="H1413" i="5"/>
  <c r="E1433" i="4"/>
  <c r="C1434" i="4"/>
  <c r="E1102" i="7"/>
  <c r="N1102" i="7" s="1"/>
  <c r="F1423" i="3"/>
  <c r="H1422" i="3"/>
  <c r="G1423" i="3"/>
  <c r="I1422" i="3"/>
  <c r="L1413" i="6" l="1"/>
  <c r="L1413" i="7"/>
  <c r="K1413" i="6"/>
  <c r="K1413" i="7"/>
  <c r="P1412" i="7"/>
  <c r="J1413" i="6"/>
  <c r="J1413" i="7"/>
  <c r="D1433" i="6"/>
  <c r="D1433" i="7"/>
  <c r="V1101" i="7"/>
  <c r="U1101" i="7"/>
  <c r="T1102" i="7"/>
  <c r="R1102" i="7"/>
  <c r="S1102" i="7"/>
  <c r="Q1102" i="7"/>
  <c r="C1422" i="6"/>
  <c r="C1422" i="7"/>
  <c r="M1422" i="7" s="1"/>
  <c r="G1102" i="4"/>
  <c r="H1102" i="4" s="1"/>
  <c r="E1102" i="6"/>
  <c r="H1414" i="5"/>
  <c r="G1414" i="5"/>
  <c r="F1414" i="5"/>
  <c r="E1434" i="4"/>
  <c r="C1435" i="4"/>
  <c r="E1103" i="7"/>
  <c r="N1103" i="7" s="1"/>
  <c r="G1424" i="3"/>
  <c r="H1423" i="3"/>
  <c r="I1423" i="3" s="1"/>
  <c r="F1424" i="3"/>
  <c r="J1414" i="6" l="1"/>
  <c r="J1414" i="7"/>
  <c r="K1414" i="6"/>
  <c r="K1414" i="7"/>
  <c r="L1414" i="6"/>
  <c r="L1414" i="7"/>
  <c r="P1413" i="7"/>
  <c r="V1102" i="7"/>
  <c r="U1102" i="7"/>
  <c r="D1434" i="6"/>
  <c r="D1434" i="7"/>
  <c r="S1103" i="7"/>
  <c r="T1103" i="7"/>
  <c r="R1103" i="7"/>
  <c r="Q1103" i="7"/>
  <c r="C1423" i="6"/>
  <c r="C1423" i="7"/>
  <c r="M1423" i="7" s="1"/>
  <c r="G1103" i="4"/>
  <c r="H1103" i="4" s="1"/>
  <c r="E1103" i="6"/>
  <c r="H1415" i="5"/>
  <c r="G1415" i="5"/>
  <c r="F1415" i="5"/>
  <c r="E1435" i="4"/>
  <c r="C1436" i="4"/>
  <c r="E1104" i="7"/>
  <c r="N1104" i="7" s="1"/>
  <c r="F1425" i="3"/>
  <c r="H1424" i="3"/>
  <c r="G1425" i="3"/>
  <c r="I1424" i="3"/>
  <c r="L1415" i="6" l="1"/>
  <c r="L1415" i="7"/>
  <c r="K1415" i="6"/>
  <c r="K1415" i="7"/>
  <c r="J1415" i="6"/>
  <c r="J1415" i="7"/>
  <c r="P1414" i="7"/>
  <c r="U1103" i="7"/>
  <c r="V1103" i="7"/>
  <c r="D1435" i="6"/>
  <c r="D1435" i="7"/>
  <c r="R1104" i="7"/>
  <c r="Q1104" i="7"/>
  <c r="T1104" i="7"/>
  <c r="S1104" i="7"/>
  <c r="C1424" i="6"/>
  <c r="C1424" i="7"/>
  <c r="M1424" i="7" s="1"/>
  <c r="G1104" i="4"/>
  <c r="H1104" i="4" s="1"/>
  <c r="E1104" i="6"/>
  <c r="G1416" i="5"/>
  <c r="F1416" i="5"/>
  <c r="H1416" i="5"/>
  <c r="E1436" i="4"/>
  <c r="C1437" i="4"/>
  <c r="E1105" i="7"/>
  <c r="N1105" i="7" s="1"/>
  <c r="G1426" i="3"/>
  <c r="H1425" i="3"/>
  <c r="I1425" i="3" s="1"/>
  <c r="F1426" i="3"/>
  <c r="L1416" i="6" l="1"/>
  <c r="L1416" i="7"/>
  <c r="J1416" i="6"/>
  <c r="J1416" i="7"/>
  <c r="P1415" i="7"/>
  <c r="K1416" i="6"/>
  <c r="K1416" i="7"/>
  <c r="U1104" i="7"/>
  <c r="V1104" i="7"/>
  <c r="D1436" i="6"/>
  <c r="D1436" i="7"/>
  <c r="R1105" i="7"/>
  <c r="T1105" i="7"/>
  <c r="Q1105" i="7"/>
  <c r="S1105" i="7"/>
  <c r="C1425" i="6"/>
  <c r="C1425" i="7"/>
  <c r="M1425" i="7" s="1"/>
  <c r="G1105" i="4"/>
  <c r="H1105" i="4" s="1"/>
  <c r="E1105" i="6"/>
  <c r="H1417" i="5"/>
  <c r="F1417" i="5"/>
  <c r="G1417" i="5"/>
  <c r="E1437" i="4"/>
  <c r="C1438" i="4"/>
  <c r="E1106" i="7"/>
  <c r="N1106" i="7" s="1"/>
  <c r="H1426" i="3"/>
  <c r="F1427" i="3"/>
  <c r="I1426" i="3"/>
  <c r="G1427" i="3"/>
  <c r="K1417" i="6" l="1"/>
  <c r="K1417" i="7"/>
  <c r="L1417" i="6"/>
  <c r="L1417" i="7"/>
  <c r="P1416" i="7"/>
  <c r="J1417" i="6"/>
  <c r="J1417" i="7"/>
  <c r="D1437" i="6"/>
  <c r="D1437" i="7"/>
  <c r="V1105" i="7"/>
  <c r="U1105" i="7"/>
  <c r="S1106" i="7"/>
  <c r="Q1106" i="7"/>
  <c r="R1106" i="7"/>
  <c r="T1106" i="7"/>
  <c r="C1426" i="6"/>
  <c r="C1426" i="7"/>
  <c r="M1426" i="7" s="1"/>
  <c r="G1106" i="4"/>
  <c r="H1106" i="4" s="1"/>
  <c r="E1106" i="6"/>
  <c r="G1418" i="5"/>
  <c r="F1418" i="5"/>
  <c r="H1418" i="5"/>
  <c r="E1438" i="4"/>
  <c r="C1439" i="4"/>
  <c r="E1107" i="7"/>
  <c r="N1107" i="7" s="1"/>
  <c r="H1427" i="3"/>
  <c r="F1428" i="3"/>
  <c r="G1428" i="3"/>
  <c r="I1427" i="3"/>
  <c r="L1418" i="6" l="1"/>
  <c r="L1418" i="7"/>
  <c r="J1418" i="6"/>
  <c r="J1418" i="7"/>
  <c r="P1417" i="7"/>
  <c r="K1418" i="6"/>
  <c r="K1418" i="7"/>
  <c r="V1106" i="7"/>
  <c r="U1106" i="7"/>
  <c r="D1438" i="6"/>
  <c r="D1438" i="7"/>
  <c r="R1107" i="7"/>
  <c r="Q1107" i="7"/>
  <c r="T1107" i="7"/>
  <c r="S1107" i="7"/>
  <c r="C1427" i="6"/>
  <c r="C1427" i="7"/>
  <c r="M1427" i="7" s="1"/>
  <c r="G1107" i="4"/>
  <c r="H1107" i="4" s="1"/>
  <c r="E1107" i="6"/>
  <c r="G1419" i="5"/>
  <c r="F1419" i="5"/>
  <c r="H1419" i="5"/>
  <c r="E1439" i="4"/>
  <c r="C1440" i="4"/>
  <c r="E1108" i="7"/>
  <c r="N1108" i="7" s="1"/>
  <c r="H1428" i="3"/>
  <c r="F1429" i="3"/>
  <c r="I1428" i="3"/>
  <c r="G1429" i="3"/>
  <c r="K1419" i="6" l="1"/>
  <c r="K1419" i="7"/>
  <c r="J1419" i="6"/>
  <c r="J1419" i="7"/>
  <c r="P1418" i="7"/>
  <c r="L1419" i="6"/>
  <c r="L1419" i="7"/>
  <c r="P1419" i="7" s="1"/>
  <c r="V1107" i="7"/>
  <c r="U1107" i="7"/>
  <c r="D1439" i="6"/>
  <c r="D1439" i="7"/>
  <c r="Q1108" i="7"/>
  <c r="R1108" i="7"/>
  <c r="S1108" i="7"/>
  <c r="T1108" i="7"/>
  <c r="C1428" i="6"/>
  <c r="C1428" i="7"/>
  <c r="M1428" i="7" s="1"/>
  <c r="G1108" i="4"/>
  <c r="H1108" i="4" s="1"/>
  <c r="E1108" i="6"/>
  <c r="F1420" i="5"/>
  <c r="H1420" i="5"/>
  <c r="G1420" i="5"/>
  <c r="E1440" i="4"/>
  <c r="C1441" i="4"/>
  <c r="E1109" i="7"/>
  <c r="N1109" i="7" s="1"/>
  <c r="G1430" i="3"/>
  <c r="F1430" i="3"/>
  <c r="H1429" i="3"/>
  <c r="I1429" i="3" s="1"/>
  <c r="K1420" i="6" l="1"/>
  <c r="K1420" i="7"/>
  <c r="L1420" i="6"/>
  <c r="L1420" i="7"/>
  <c r="J1420" i="6"/>
  <c r="J1420" i="7"/>
  <c r="D1440" i="6"/>
  <c r="D1440" i="7"/>
  <c r="U1108" i="7"/>
  <c r="V1108" i="7"/>
  <c r="T1109" i="7"/>
  <c r="Q1109" i="7"/>
  <c r="S1109" i="7"/>
  <c r="R1109" i="7"/>
  <c r="C1429" i="6"/>
  <c r="C1429" i="7"/>
  <c r="M1429" i="7" s="1"/>
  <c r="G1109" i="4"/>
  <c r="H1109" i="4" s="1"/>
  <c r="E1109" i="6"/>
  <c r="H1421" i="5"/>
  <c r="F1421" i="5"/>
  <c r="G1421" i="5"/>
  <c r="E1441" i="4"/>
  <c r="C1442" i="4"/>
  <c r="E1110" i="7"/>
  <c r="N1110" i="7" s="1"/>
  <c r="H1430" i="3"/>
  <c r="F1431" i="3"/>
  <c r="I1430" i="3"/>
  <c r="G1431" i="3"/>
  <c r="J1421" i="6" l="1"/>
  <c r="J1421" i="7"/>
  <c r="K1421" i="6"/>
  <c r="K1421" i="7"/>
  <c r="L1421" i="6"/>
  <c r="L1421" i="7"/>
  <c r="P1421" i="7" s="1"/>
  <c r="P1420" i="7"/>
  <c r="D1441" i="6"/>
  <c r="D1441" i="7"/>
  <c r="U1109" i="7"/>
  <c r="V1109" i="7"/>
  <c r="S1110" i="7"/>
  <c r="T1110" i="7"/>
  <c r="R1110" i="7"/>
  <c r="Q1110" i="7"/>
  <c r="C1430" i="6"/>
  <c r="C1430" i="7"/>
  <c r="M1430" i="7" s="1"/>
  <c r="G1110" i="4"/>
  <c r="H1110" i="4" s="1"/>
  <c r="E1110" i="6"/>
  <c r="G1422" i="5"/>
  <c r="F1422" i="5"/>
  <c r="H1422" i="5"/>
  <c r="E1442" i="4"/>
  <c r="C1443" i="4"/>
  <c r="E1111" i="7"/>
  <c r="N1111" i="7" s="1"/>
  <c r="G1432" i="3"/>
  <c r="F1432" i="3"/>
  <c r="H1431" i="3"/>
  <c r="I1431" i="3" s="1"/>
  <c r="L1422" i="6" l="1"/>
  <c r="L1422" i="7"/>
  <c r="K1422" i="6"/>
  <c r="K1422" i="7"/>
  <c r="J1422" i="6"/>
  <c r="J1422" i="7"/>
  <c r="D1442" i="6"/>
  <c r="D1442" i="7"/>
  <c r="V1110" i="7"/>
  <c r="U1110" i="7"/>
  <c r="T1111" i="7"/>
  <c r="R1111" i="7"/>
  <c r="S1111" i="7"/>
  <c r="Q1111" i="7"/>
  <c r="C1431" i="6"/>
  <c r="C1431" i="7"/>
  <c r="M1431" i="7" s="1"/>
  <c r="G1111" i="4"/>
  <c r="H1111" i="4" s="1"/>
  <c r="E1111" i="6"/>
  <c r="H1423" i="5"/>
  <c r="G1423" i="5"/>
  <c r="F1423" i="5"/>
  <c r="E1443" i="4"/>
  <c r="C1444" i="4"/>
  <c r="E1112" i="7"/>
  <c r="N1112" i="7" s="1"/>
  <c r="F1433" i="3"/>
  <c r="H1432" i="3"/>
  <c r="G1433" i="3"/>
  <c r="I1432" i="3"/>
  <c r="L1423" i="6" l="1"/>
  <c r="L1423" i="7"/>
  <c r="J1423" i="6"/>
  <c r="J1423" i="7"/>
  <c r="P1422" i="7"/>
  <c r="K1423" i="6"/>
  <c r="K1423" i="7"/>
  <c r="V1111" i="7"/>
  <c r="U1111" i="7"/>
  <c r="D1443" i="6"/>
  <c r="D1443" i="7"/>
  <c r="R1112" i="7"/>
  <c r="S1112" i="7"/>
  <c r="T1112" i="7"/>
  <c r="Q1112" i="7"/>
  <c r="C1432" i="6"/>
  <c r="C1432" i="7"/>
  <c r="M1432" i="7" s="1"/>
  <c r="G1112" i="4"/>
  <c r="H1112" i="4" s="1"/>
  <c r="E1112" i="6"/>
  <c r="G1424" i="5"/>
  <c r="F1424" i="5"/>
  <c r="H1424" i="5"/>
  <c r="E1444" i="4"/>
  <c r="C1445" i="4"/>
  <c r="E1113" i="7"/>
  <c r="N1113" i="7" s="1"/>
  <c r="G1434" i="3"/>
  <c r="F1434" i="3"/>
  <c r="H1433" i="3"/>
  <c r="I1433" i="3" s="1"/>
  <c r="L1424" i="6" l="1"/>
  <c r="L1424" i="7"/>
  <c r="J1424" i="6"/>
  <c r="J1424" i="7"/>
  <c r="P1423" i="7"/>
  <c r="K1424" i="6"/>
  <c r="K1424" i="7"/>
  <c r="D1444" i="6"/>
  <c r="D1444" i="7"/>
  <c r="V1112" i="7"/>
  <c r="U1112" i="7"/>
  <c r="R1113" i="7"/>
  <c r="Q1113" i="7"/>
  <c r="T1113" i="7"/>
  <c r="S1113" i="7"/>
  <c r="C1433" i="6"/>
  <c r="C1433" i="7"/>
  <c r="M1433" i="7" s="1"/>
  <c r="G1113" i="4"/>
  <c r="H1113" i="4" s="1"/>
  <c r="E1113" i="6"/>
  <c r="G1425" i="5"/>
  <c r="F1425" i="5"/>
  <c r="H1425" i="5"/>
  <c r="E1445" i="4"/>
  <c r="C1446" i="4"/>
  <c r="E1114" i="7"/>
  <c r="N1114" i="7" s="1"/>
  <c r="H1434" i="3"/>
  <c r="F1435" i="3"/>
  <c r="G1435" i="3"/>
  <c r="I1434" i="3"/>
  <c r="J1425" i="6" l="1"/>
  <c r="J1425" i="7"/>
  <c r="P1424" i="7"/>
  <c r="L1425" i="6"/>
  <c r="L1425" i="7"/>
  <c r="K1425" i="6"/>
  <c r="K1425" i="7"/>
  <c r="D1445" i="6"/>
  <c r="D1445" i="7"/>
  <c r="V1113" i="7"/>
  <c r="U1113" i="7"/>
  <c r="Q1114" i="7"/>
  <c r="T1114" i="7"/>
  <c r="S1114" i="7"/>
  <c r="R1114" i="7"/>
  <c r="C1434" i="6"/>
  <c r="C1434" i="7"/>
  <c r="M1434" i="7" s="1"/>
  <c r="G1114" i="4"/>
  <c r="H1114" i="4" s="1"/>
  <c r="E1114" i="6"/>
  <c r="H1426" i="5"/>
  <c r="G1426" i="5"/>
  <c r="F1426" i="5"/>
  <c r="E1446" i="4"/>
  <c r="C1447" i="4"/>
  <c r="E1115" i="7"/>
  <c r="N1115" i="7" s="1"/>
  <c r="G1436" i="3"/>
  <c r="F1436" i="3"/>
  <c r="H1435" i="3"/>
  <c r="I1435" i="3" s="1"/>
  <c r="J1426" i="6" l="1"/>
  <c r="J1426" i="7"/>
  <c r="K1426" i="6"/>
  <c r="K1426" i="7"/>
  <c r="P1425" i="7"/>
  <c r="L1426" i="6"/>
  <c r="L1426" i="7"/>
  <c r="P1426" i="7" s="1"/>
  <c r="D1446" i="6"/>
  <c r="D1446" i="7"/>
  <c r="U1114" i="7"/>
  <c r="V1114" i="7"/>
  <c r="R1115" i="7"/>
  <c r="S1115" i="7"/>
  <c r="T1115" i="7"/>
  <c r="Q1115" i="7"/>
  <c r="C1435" i="6"/>
  <c r="C1435" i="7"/>
  <c r="M1435" i="7" s="1"/>
  <c r="G1115" i="4"/>
  <c r="H1115" i="4" s="1"/>
  <c r="E1115" i="6"/>
  <c r="H1427" i="5"/>
  <c r="G1427" i="5"/>
  <c r="F1427" i="5"/>
  <c r="E1447" i="4"/>
  <c r="C1448" i="4"/>
  <c r="E1116" i="7"/>
  <c r="N1116" i="7" s="1"/>
  <c r="G1437" i="3"/>
  <c r="F1437" i="3"/>
  <c r="H1436" i="3"/>
  <c r="I1436" i="3" s="1"/>
  <c r="L1427" i="6" l="1"/>
  <c r="L1427" i="7"/>
  <c r="J1427" i="6"/>
  <c r="J1427" i="7"/>
  <c r="K1427" i="6"/>
  <c r="K1427" i="7"/>
  <c r="D1447" i="6"/>
  <c r="D1447" i="7"/>
  <c r="U1115" i="7"/>
  <c r="V1115" i="7"/>
  <c r="R1116" i="7"/>
  <c r="T1116" i="7"/>
  <c r="S1116" i="7"/>
  <c r="Q1116" i="7"/>
  <c r="C1436" i="6"/>
  <c r="C1436" i="7"/>
  <c r="M1436" i="7" s="1"/>
  <c r="G1116" i="4"/>
  <c r="H1116" i="4" s="1"/>
  <c r="E1116" i="6"/>
  <c r="G1428" i="5"/>
  <c r="F1428" i="5"/>
  <c r="H1428" i="5"/>
  <c r="E1448" i="4"/>
  <c r="C1449" i="4"/>
  <c r="E1117" i="7"/>
  <c r="N1117" i="7" s="1"/>
  <c r="F1438" i="3"/>
  <c r="H1437" i="3"/>
  <c r="I1437" i="3" s="1"/>
  <c r="G1438" i="3"/>
  <c r="L1428" i="6" l="1"/>
  <c r="L1428" i="7"/>
  <c r="J1428" i="6"/>
  <c r="J1428" i="7"/>
  <c r="P1427" i="7"/>
  <c r="K1428" i="6"/>
  <c r="K1428" i="7"/>
  <c r="U1116" i="7"/>
  <c r="V1116" i="7"/>
  <c r="D1448" i="6"/>
  <c r="D1448" i="7"/>
  <c r="T1117" i="7"/>
  <c r="R1117" i="7"/>
  <c r="S1117" i="7"/>
  <c r="Q1117" i="7"/>
  <c r="C1437" i="6"/>
  <c r="C1437" i="7"/>
  <c r="M1437" i="7" s="1"/>
  <c r="G1117" i="4"/>
  <c r="H1117" i="4" s="1"/>
  <c r="E1117" i="6"/>
  <c r="H1429" i="5"/>
  <c r="G1429" i="5"/>
  <c r="F1429" i="5"/>
  <c r="E1449" i="4"/>
  <c r="C1450" i="4"/>
  <c r="E1118" i="7"/>
  <c r="N1118" i="7" s="1"/>
  <c r="G1439" i="3"/>
  <c r="H1438" i="3"/>
  <c r="I1438" i="3" s="1"/>
  <c r="F1439" i="3"/>
  <c r="K1429" i="6" l="1"/>
  <c r="K1429" i="7"/>
  <c r="L1429" i="6"/>
  <c r="L1429" i="7"/>
  <c r="P1428" i="7"/>
  <c r="J1429" i="6"/>
  <c r="J1429" i="7"/>
  <c r="D1449" i="6"/>
  <c r="D1449" i="7"/>
  <c r="V1117" i="7"/>
  <c r="U1117" i="7"/>
  <c r="T1118" i="7"/>
  <c r="Q1118" i="7"/>
  <c r="S1118" i="7"/>
  <c r="R1118" i="7"/>
  <c r="C1438" i="6"/>
  <c r="C1438" i="7"/>
  <c r="M1438" i="7" s="1"/>
  <c r="G1118" i="4"/>
  <c r="H1118" i="4" s="1"/>
  <c r="E1118" i="6"/>
  <c r="H1430" i="5"/>
  <c r="G1430" i="5"/>
  <c r="F1430" i="5"/>
  <c r="E1450" i="4"/>
  <c r="C1451" i="4"/>
  <c r="E1119" i="7"/>
  <c r="N1119" i="7" s="1"/>
  <c r="F1440" i="3"/>
  <c r="H1439" i="3"/>
  <c r="I1439" i="3"/>
  <c r="G1440" i="3"/>
  <c r="L1430" i="6" l="1"/>
  <c r="L1430" i="7"/>
  <c r="J1430" i="6"/>
  <c r="J1430" i="7"/>
  <c r="K1430" i="6"/>
  <c r="K1430" i="7"/>
  <c r="P1429" i="7"/>
  <c r="D1450" i="6"/>
  <c r="D1450" i="7"/>
  <c r="V1118" i="7"/>
  <c r="U1118" i="7"/>
  <c r="S1119" i="7"/>
  <c r="T1119" i="7"/>
  <c r="R1119" i="7"/>
  <c r="Q1119" i="7"/>
  <c r="C1439" i="6"/>
  <c r="C1439" i="7"/>
  <c r="M1439" i="7" s="1"/>
  <c r="G1119" i="4"/>
  <c r="H1119" i="4" s="1"/>
  <c r="E1119" i="6"/>
  <c r="G1431" i="5"/>
  <c r="F1431" i="5"/>
  <c r="H1431" i="5"/>
  <c r="E1451" i="4"/>
  <c r="C1452" i="4"/>
  <c r="E1120" i="7"/>
  <c r="N1120" i="7" s="1"/>
  <c r="G1441" i="3"/>
  <c r="H1440" i="3"/>
  <c r="I1440" i="3" s="1"/>
  <c r="F1441" i="3"/>
  <c r="J1431" i="6" l="1"/>
  <c r="J1431" i="7"/>
  <c r="K1431" i="6"/>
  <c r="K1431" i="7"/>
  <c r="P1430" i="7"/>
  <c r="L1431" i="6"/>
  <c r="L1431" i="7"/>
  <c r="P1431" i="7" s="1"/>
  <c r="V1119" i="7"/>
  <c r="U1119" i="7"/>
  <c r="D1451" i="6"/>
  <c r="D1451" i="7"/>
  <c r="R1120" i="7"/>
  <c r="S1120" i="7"/>
  <c r="T1120" i="7"/>
  <c r="Q1120" i="7"/>
  <c r="C1440" i="6"/>
  <c r="C1440" i="7"/>
  <c r="M1440" i="7" s="1"/>
  <c r="G1120" i="4"/>
  <c r="H1120" i="4" s="1"/>
  <c r="E1120" i="6"/>
  <c r="F1432" i="5"/>
  <c r="H1432" i="5"/>
  <c r="G1432" i="5"/>
  <c r="E1452" i="4"/>
  <c r="C1453" i="4"/>
  <c r="E1121" i="7"/>
  <c r="N1121" i="7" s="1"/>
  <c r="H1441" i="3"/>
  <c r="F1442" i="3"/>
  <c r="G1442" i="3"/>
  <c r="I1441" i="3"/>
  <c r="J1432" i="6" l="1"/>
  <c r="J1432" i="7"/>
  <c r="K1432" i="6"/>
  <c r="K1432" i="7"/>
  <c r="L1432" i="6"/>
  <c r="L1432" i="7"/>
  <c r="P1432" i="7" s="1"/>
  <c r="D1452" i="6"/>
  <c r="D1452" i="7"/>
  <c r="U1120" i="7"/>
  <c r="V1120" i="7"/>
  <c r="Q1121" i="7"/>
  <c r="R1121" i="7"/>
  <c r="S1121" i="7"/>
  <c r="T1121" i="7"/>
  <c r="C1441" i="6"/>
  <c r="C1441" i="7"/>
  <c r="M1441" i="7" s="1"/>
  <c r="G1121" i="4"/>
  <c r="H1121" i="4" s="1"/>
  <c r="E1121" i="6"/>
  <c r="H1433" i="5"/>
  <c r="G1433" i="5"/>
  <c r="F1433" i="5"/>
  <c r="E1453" i="4"/>
  <c r="C1454" i="4"/>
  <c r="E1122" i="7"/>
  <c r="N1122" i="7" s="1"/>
  <c r="H1442" i="3"/>
  <c r="F1443" i="3"/>
  <c r="G1443" i="3"/>
  <c r="I1442" i="3"/>
  <c r="L1433" i="6" l="1"/>
  <c r="L1433" i="7"/>
  <c r="J1433" i="6"/>
  <c r="J1433" i="7"/>
  <c r="K1433" i="6"/>
  <c r="K1433" i="7"/>
  <c r="V1121" i="7"/>
  <c r="U1121" i="7"/>
  <c r="D1453" i="6"/>
  <c r="D1453" i="7"/>
  <c r="R1122" i="7"/>
  <c r="Q1122" i="7"/>
  <c r="S1122" i="7"/>
  <c r="T1122" i="7"/>
  <c r="C1442" i="6"/>
  <c r="C1442" i="7"/>
  <c r="M1442" i="7" s="1"/>
  <c r="G1122" i="4"/>
  <c r="H1122" i="4" s="1"/>
  <c r="E1122" i="6"/>
  <c r="G1434" i="5"/>
  <c r="F1434" i="5"/>
  <c r="H1434" i="5"/>
  <c r="E1454" i="4"/>
  <c r="C1455" i="4"/>
  <c r="E1123" i="7"/>
  <c r="N1123" i="7" s="1"/>
  <c r="G1444" i="3"/>
  <c r="F1444" i="3"/>
  <c r="H1443" i="3"/>
  <c r="I1443" i="3" s="1"/>
  <c r="L1434" i="6" l="1"/>
  <c r="L1434" i="7"/>
  <c r="J1434" i="6"/>
  <c r="J1434" i="7"/>
  <c r="P1433" i="7"/>
  <c r="K1434" i="6"/>
  <c r="K1434" i="7"/>
  <c r="D1454" i="6"/>
  <c r="D1454" i="7"/>
  <c r="U1122" i="7"/>
  <c r="V1122" i="7"/>
  <c r="S1123" i="7"/>
  <c r="R1123" i="7"/>
  <c r="T1123" i="7"/>
  <c r="Q1123" i="7"/>
  <c r="C1443" i="6"/>
  <c r="C1443" i="7"/>
  <c r="M1443" i="7" s="1"/>
  <c r="G1123" i="4"/>
  <c r="H1123" i="4" s="1"/>
  <c r="E1123" i="6"/>
  <c r="H1435" i="5"/>
  <c r="G1435" i="5"/>
  <c r="F1435" i="5"/>
  <c r="E1455" i="4"/>
  <c r="C1456" i="4"/>
  <c r="E1124" i="7"/>
  <c r="N1124" i="7" s="1"/>
  <c r="F1445" i="3"/>
  <c r="H1444" i="3"/>
  <c r="I1444" i="3" s="1"/>
  <c r="G1445" i="3"/>
  <c r="J1435" i="6" l="1"/>
  <c r="J1435" i="7"/>
  <c r="L1435" i="6"/>
  <c r="L1435" i="7"/>
  <c r="P1434" i="7"/>
  <c r="K1435" i="6"/>
  <c r="K1435" i="7"/>
  <c r="D1455" i="6"/>
  <c r="D1455" i="7"/>
  <c r="V1123" i="7"/>
  <c r="U1123" i="7"/>
  <c r="T1124" i="7"/>
  <c r="S1124" i="7"/>
  <c r="R1124" i="7"/>
  <c r="Q1124" i="7"/>
  <c r="C1444" i="6"/>
  <c r="C1444" i="7"/>
  <c r="M1444" i="7" s="1"/>
  <c r="G1124" i="4"/>
  <c r="H1124" i="4" s="1"/>
  <c r="E1124" i="6"/>
  <c r="H1436" i="5"/>
  <c r="G1436" i="5"/>
  <c r="F1436" i="5"/>
  <c r="E1456" i="4"/>
  <c r="C1457" i="4"/>
  <c r="E1125" i="7"/>
  <c r="N1125" i="7" s="1"/>
  <c r="G1446" i="3"/>
  <c r="F1446" i="3"/>
  <c r="H1445" i="3"/>
  <c r="I1445" i="3" s="1"/>
  <c r="L1436" i="6" l="1"/>
  <c r="L1436" i="7"/>
  <c r="K1436" i="6"/>
  <c r="K1436" i="7"/>
  <c r="J1436" i="6"/>
  <c r="J1436" i="7"/>
  <c r="P1435" i="7"/>
  <c r="D1456" i="6"/>
  <c r="D1456" i="7"/>
  <c r="V1124" i="7"/>
  <c r="U1124" i="7"/>
  <c r="T1125" i="7"/>
  <c r="S1125" i="7"/>
  <c r="Q1125" i="7"/>
  <c r="R1125" i="7"/>
  <c r="C1445" i="6"/>
  <c r="C1445" i="7"/>
  <c r="M1445" i="7" s="1"/>
  <c r="G1125" i="4"/>
  <c r="H1125" i="4" s="1"/>
  <c r="E1125" i="6"/>
  <c r="G1437" i="5"/>
  <c r="F1437" i="5"/>
  <c r="H1437" i="5"/>
  <c r="E1457" i="4"/>
  <c r="C1458" i="4"/>
  <c r="E1126" i="7"/>
  <c r="N1126" i="7" s="1"/>
  <c r="G1447" i="3"/>
  <c r="F1447" i="3"/>
  <c r="H1446" i="3"/>
  <c r="I1446" i="3" s="1"/>
  <c r="L1437" i="6" l="1"/>
  <c r="L1437" i="7"/>
  <c r="J1437" i="6"/>
  <c r="J1437" i="7"/>
  <c r="P1436" i="7"/>
  <c r="K1437" i="6"/>
  <c r="K1437" i="7"/>
  <c r="D1457" i="6"/>
  <c r="D1457" i="7"/>
  <c r="U1125" i="7"/>
  <c r="V1125" i="7"/>
  <c r="Q1126" i="7"/>
  <c r="S1126" i="7"/>
  <c r="T1126" i="7"/>
  <c r="R1126" i="7"/>
  <c r="C1446" i="6"/>
  <c r="C1446" i="7"/>
  <c r="M1446" i="7" s="1"/>
  <c r="G1126" i="4"/>
  <c r="H1126" i="4" s="1"/>
  <c r="E1126" i="6"/>
  <c r="H1438" i="5"/>
  <c r="G1438" i="5"/>
  <c r="F1438" i="5"/>
  <c r="E1458" i="4"/>
  <c r="C1459" i="4"/>
  <c r="E1127" i="7"/>
  <c r="N1127" i="7" s="1"/>
  <c r="G1448" i="3"/>
  <c r="F1448" i="3"/>
  <c r="H1447" i="3"/>
  <c r="I1447" i="3" s="1"/>
  <c r="K1438" i="6" l="1"/>
  <c r="K1438" i="7"/>
  <c r="J1438" i="6"/>
  <c r="J1438" i="7"/>
  <c r="P1437" i="7"/>
  <c r="L1438" i="6"/>
  <c r="L1438" i="7"/>
  <c r="P1438" i="7" s="1"/>
  <c r="U1126" i="7"/>
  <c r="V1126" i="7"/>
  <c r="D1458" i="6"/>
  <c r="D1458" i="7"/>
  <c r="S1127" i="7"/>
  <c r="Q1127" i="7"/>
  <c r="R1127" i="7"/>
  <c r="T1127" i="7"/>
  <c r="C1447" i="6"/>
  <c r="C1447" i="7"/>
  <c r="M1447" i="7" s="1"/>
  <c r="G1127" i="4"/>
  <c r="H1127" i="4" s="1"/>
  <c r="E1127" i="6"/>
  <c r="H1439" i="5"/>
  <c r="G1439" i="5"/>
  <c r="F1439" i="5"/>
  <c r="E1459" i="4"/>
  <c r="C1460" i="4"/>
  <c r="E1128" i="7"/>
  <c r="N1128" i="7" s="1"/>
  <c r="G1449" i="3"/>
  <c r="H1448" i="3"/>
  <c r="I1448" i="3" s="1"/>
  <c r="F1449" i="3"/>
  <c r="L1439" i="6" l="1"/>
  <c r="L1439" i="7"/>
  <c r="J1439" i="6"/>
  <c r="J1439" i="7"/>
  <c r="K1439" i="6"/>
  <c r="K1439" i="7"/>
  <c r="D1459" i="6"/>
  <c r="D1459" i="7"/>
  <c r="V1127" i="7"/>
  <c r="U1127" i="7"/>
  <c r="R1128" i="7"/>
  <c r="Q1128" i="7"/>
  <c r="T1128" i="7"/>
  <c r="S1128" i="7"/>
  <c r="C1448" i="6"/>
  <c r="C1448" i="7"/>
  <c r="M1448" i="7" s="1"/>
  <c r="G1128" i="4"/>
  <c r="H1128" i="4" s="1"/>
  <c r="E1128" i="6"/>
  <c r="G1440" i="5"/>
  <c r="F1440" i="5"/>
  <c r="H1440" i="5"/>
  <c r="E1460" i="4"/>
  <c r="C1461" i="4"/>
  <c r="E1129" i="7"/>
  <c r="N1129" i="7" s="1"/>
  <c r="F1450" i="3"/>
  <c r="H1449" i="3"/>
  <c r="G1450" i="3"/>
  <c r="I1449" i="3"/>
  <c r="L1440" i="6" l="1"/>
  <c r="L1440" i="7"/>
  <c r="J1440" i="6"/>
  <c r="J1440" i="7"/>
  <c r="P1439" i="7"/>
  <c r="K1440" i="6"/>
  <c r="K1440" i="7"/>
  <c r="D1460" i="6"/>
  <c r="D1460" i="7"/>
  <c r="U1128" i="7"/>
  <c r="V1128" i="7"/>
  <c r="T1129" i="7"/>
  <c r="S1129" i="7"/>
  <c r="Q1129" i="7"/>
  <c r="R1129" i="7"/>
  <c r="C1449" i="6"/>
  <c r="C1449" i="7"/>
  <c r="M1449" i="7" s="1"/>
  <c r="G1129" i="4"/>
  <c r="H1129" i="4" s="1"/>
  <c r="E1129" i="6"/>
  <c r="H1441" i="5"/>
  <c r="G1441" i="5"/>
  <c r="F1441" i="5"/>
  <c r="E1461" i="4"/>
  <c r="C1462" i="4"/>
  <c r="E1130" i="7"/>
  <c r="N1130" i="7" s="1"/>
  <c r="G1451" i="3"/>
  <c r="F1451" i="3"/>
  <c r="H1450" i="3"/>
  <c r="I1450" i="3" s="1"/>
  <c r="J1441" i="6" l="1"/>
  <c r="J1441" i="7"/>
  <c r="L1441" i="6"/>
  <c r="L1441" i="7"/>
  <c r="K1441" i="6"/>
  <c r="K1441" i="7"/>
  <c r="P1440" i="7"/>
  <c r="D1461" i="6"/>
  <c r="D1461" i="7"/>
  <c r="V1129" i="7"/>
  <c r="U1129" i="7"/>
  <c r="R1130" i="7"/>
  <c r="T1130" i="7"/>
  <c r="S1130" i="7"/>
  <c r="Q1130" i="7"/>
  <c r="C1450" i="6"/>
  <c r="C1450" i="7"/>
  <c r="M1450" i="7" s="1"/>
  <c r="G1130" i="4"/>
  <c r="H1130" i="4" s="1"/>
  <c r="E1130" i="6"/>
  <c r="H1442" i="5"/>
  <c r="G1442" i="5"/>
  <c r="F1442" i="5"/>
  <c r="E1462" i="4"/>
  <c r="C1463" i="4"/>
  <c r="E1131" i="7"/>
  <c r="N1131" i="7" s="1"/>
  <c r="G1452" i="3"/>
  <c r="H1451" i="3"/>
  <c r="I1451" i="3" s="1"/>
  <c r="F1452" i="3"/>
  <c r="J1442" i="6" l="1"/>
  <c r="J1442" i="7"/>
  <c r="L1442" i="6"/>
  <c r="L1442" i="7"/>
  <c r="K1442" i="6"/>
  <c r="K1442" i="7"/>
  <c r="P1441" i="7"/>
  <c r="D1462" i="6"/>
  <c r="D1462" i="7"/>
  <c r="V1130" i="7"/>
  <c r="U1130" i="7"/>
  <c r="S1131" i="7"/>
  <c r="R1131" i="7"/>
  <c r="Q1131" i="7"/>
  <c r="T1131" i="7"/>
  <c r="C1451" i="6"/>
  <c r="C1451" i="7"/>
  <c r="M1451" i="7" s="1"/>
  <c r="G1131" i="4"/>
  <c r="H1131" i="4" s="1"/>
  <c r="E1131" i="6"/>
  <c r="G1443" i="5"/>
  <c r="F1443" i="5"/>
  <c r="H1443" i="5"/>
  <c r="E1463" i="4"/>
  <c r="C1464" i="4"/>
  <c r="E1132" i="7"/>
  <c r="N1132" i="7" s="1"/>
  <c r="H1452" i="3"/>
  <c r="F1453" i="3"/>
  <c r="I1452" i="3"/>
  <c r="G1453" i="3"/>
  <c r="L1443" i="6" l="1"/>
  <c r="L1443" i="7"/>
  <c r="J1443" i="6"/>
  <c r="J1443" i="7"/>
  <c r="P1442" i="7"/>
  <c r="K1443" i="6"/>
  <c r="K1443" i="7"/>
  <c r="D1463" i="6"/>
  <c r="D1463" i="7"/>
  <c r="V1131" i="7"/>
  <c r="U1131" i="7"/>
  <c r="T1132" i="7"/>
  <c r="S1132" i="7"/>
  <c r="R1132" i="7"/>
  <c r="Q1132" i="7"/>
  <c r="C1452" i="6"/>
  <c r="C1452" i="7"/>
  <c r="M1452" i="7" s="1"/>
  <c r="G1132" i="4"/>
  <c r="H1132" i="4" s="1"/>
  <c r="E1132" i="6"/>
  <c r="H1444" i="5"/>
  <c r="G1444" i="5"/>
  <c r="F1444" i="5"/>
  <c r="E1464" i="4"/>
  <c r="C1465" i="4"/>
  <c r="E1133" i="7"/>
  <c r="N1133" i="7" s="1"/>
  <c r="G1454" i="3"/>
  <c r="F1454" i="3"/>
  <c r="H1453" i="3"/>
  <c r="I1453" i="3" s="1"/>
  <c r="L1444" i="6" l="1"/>
  <c r="L1444" i="7"/>
  <c r="J1444" i="6"/>
  <c r="J1444" i="7"/>
  <c r="P1443" i="7"/>
  <c r="K1444" i="6"/>
  <c r="K1444" i="7"/>
  <c r="D1464" i="6"/>
  <c r="D1464" i="7"/>
  <c r="V1132" i="7"/>
  <c r="U1132" i="7"/>
  <c r="R1133" i="7"/>
  <c r="T1133" i="7"/>
  <c r="S1133" i="7"/>
  <c r="Q1133" i="7"/>
  <c r="C1453" i="6"/>
  <c r="C1453" i="7"/>
  <c r="M1453" i="7" s="1"/>
  <c r="G1133" i="4"/>
  <c r="H1133" i="4" s="1"/>
  <c r="E1133" i="6"/>
  <c r="H1445" i="5"/>
  <c r="G1445" i="5"/>
  <c r="F1445" i="5"/>
  <c r="E1465" i="4"/>
  <c r="C1466" i="4"/>
  <c r="E1134" i="7"/>
  <c r="N1134" i="7" s="1"/>
  <c r="H1454" i="3"/>
  <c r="F1455" i="3"/>
  <c r="G1455" i="3"/>
  <c r="I1454" i="3"/>
  <c r="J1445" i="6" l="1"/>
  <c r="J1445" i="7"/>
  <c r="K1445" i="6"/>
  <c r="K1445" i="7"/>
  <c r="P1444" i="7"/>
  <c r="L1445" i="6"/>
  <c r="L1445" i="7"/>
  <c r="P1445" i="7" s="1"/>
  <c r="D1465" i="6"/>
  <c r="D1465" i="7"/>
  <c r="U1133" i="7"/>
  <c r="V1133" i="7"/>
  <c r="R1134" i="7"/>
  <c r="T1134" i="7"/>
  <c r="Q1134" i="7"/>
  <c r="S1134" i="7"/>
  <c r="C1454" i="6"/>
  <c r="C1454" i="7"/>
  <c r="M1454" i="7" s="1"/>
  <c r="G1134" i="4"/>
  <c r="H1134" i="4" s="1"/>
  <c r="E1134" i="6"/>
  <c r="H1446" i="5"/>
  <c r="G1446" i="5"/>
  <c r="F1446" i="5"/>
  <c r="E1466" i="4"/>
  <c r="C1467" i="4"/>
  <c r="E1135" i="7"/>
  <c r="N1135" i="7" s="1"/>
  <c r="G1456" i="3"/>
  <c r="F1456" i="3"/>
  <c r="H1455" i="3"/>
  <c r="I1455" i="3" s="1"/>
  <c r="L1446" i="6" l="1"/>
  <c r="L1446" i="7"/>
  <c r="K1446" i="6"/>
  <c r="K1446" i="7"/>
  <c r="J1446" i="6"/>
  <c r="J1446" i="7"/>
  <c r="D1466" i="6"/>
  <c r="D1466" i="7"/>
  <c r="V1134" i="7"/>
  <c r="U1134" i="7"/>
  <c r="R1135" i="7"/>
  <c r="S1135" i="7"/>
  <c r="Q1135" i="7"/>
  <c r="T1135" i="7"/>
  <c r="C1455" i="6"/>
  <c r="C1455" i="7"/>
  <c r="M1455" i="7" s="1"/>
  <c r="G1135" i="4"/>
  <c r="H1135" i="4" s="1"/>
  <c r="E1135" i="6"/>
  <c r="H1447" i="5"/>
  <c r="G1447" i="5"/>
  <c r="F1447" i="5"/>
  <c r="E1467" i="4"/>
  <c r="C1468" i="4"/>
  <c r="E1136" i="7"/>
  <c r="N1136" i="7" s="1"/>
  <c r="F1457" i="3"/>
  <c r="H1456" i="3"/>
  <c r="I1456" i="3" s="1"/>
  <c r="G1457" i="3"/>
  <c r="K1447" i="6" l="1"/>
  <c r="K1447" i="7"/>
  <c r="P1446" i="7"/>
  <c r="J1447" i="6"/>
  <c r="J1447" i="7"/>
  <c r="L1447" i="6"/>
  <c r="L1447" i="7"/>
  <c r="P1447" i="7" s="1"/>
  <c r="D1467" i="6"/>
  <c r="D1467" i="7"/>
  <c r="U1135" i="7"/>
  <c r="V1135" i="7"/>
  <c r="S1136" i="7"/>
  <c r="T1136" i="7"/>
  <c r="Q1136" i="7"/>
  <c r="R1136" i="7"/>
  <c r="C1456" i="6"/>
  <c r="C1456" i="7"/>
  <c r="M1456" i="7" s="1"/>
  <c r="G1136" i="4"/>
  <c r="H1136" i="4" s="1"/>
  <c r="E1136" i="6"/>
  <c r="H1448" i="5"/>
  <c r="G1448" i="5"/>
  <c r="F1448" i="5"/>
  <c r="E1468" i="4"/>
  <c r="C1469" i="4"/>
  <c r="E1137" i="7"/>
  <c r="N1137" i="7" s="1"/>
  <c r="G1458" i="3"/>
  <c r="F1458" i="3"/>
  <c r="H1457" i="3"/>
  <c r="I1457" i="3" s="1"/>
  <c r="K1448" i="6" l="1"/>
  <c r="K1448" i="7"/>
  <c r="L1448" i="6"/>
  <c r="L1448" i="7"/>
  <c r="J1448" i="6"/>
  <c r="J1448" i="7"/>
  <c r="U1136" i="7"/>
  <c r="V1136" i="7"/>
  <c r="D1468" i="6"/>
  <c r="D1468" i="7"/>
  <c r="T1137" i="7"/>
  <c r="Q1137" i="7"/>
  <c r="S1137" i="7"/>
  <c r="R1137" i="7"/>
  <c r="C1457" i="6"/>
  <c r="C1457" i="7"/>
  <c r="M1457" i="7" s="1"/>
  <c r="G1137" i="4"/>
  <c r="H1137" i="4" s="1"/>
  <c r="E1137" i="6"/>
  <c r="H1449" i="5"/>
  <c r="G1449" i="5"/>
  <c r="F1449" i="5"/>
  <c r="E1469" i="4"/>
  <c r="C1470" i="4"/>
  <c r="E1138" i="7"/>
  <c r="N1138" i="7" s="1"/>
  <c r="G1459" i="3"/>
  <c r="F1459" i="3"/>
  <c r="H1458" i="3"/>
  <c r="I1458" i="3" s="1"/>
  <c r="K1449" i="6" l="1"/>
  <c r="K1449" i="7"/>
  <c r="J1449" i="6"/>
  <c r="J1449" i="7"/>
  <c r="L1449" i="6"/>
  <c r="L1449" i="7"/>
  <c r="P1449" i="7" s="1"/>
  <c r="P1448" i="7"/>
  <c r="D1469" i="6"/>
  <c r="D1469" i="7"/>
  <c r="V1137" i="7"/>
  <c r="U1137" i="7"/>
  <c r="R1138" i="7"/>
  <c r="T1138" i="7"/>
  <c r="Q1138" i="7"/>
  <c r="S1138" i="7"/>
  <c r="C1458" i="6"/>
  <c r="C1458" i="7"/>
  <c r="M1458" i="7" s="1"/>
  <c r="G1138" i="4"/>
  <c r="H1138" i="4" s="1"/>
  <c r="E1138" i="6"/>
  <c r="H1450" i="5"/>
  <c r="G1450" i="5"/>
  <c r="F1450" i="5"/>
  <c r="E1470" i="4"/>
  <c r="C1471" i="4"/>
  <c r="E1139" i="7"/>
  <c r="N1139" i="7" s="1"/>
  <c r="H1459" i="3"/>
  <c r="F1460" i="3"/>
  <c r="I1459" i="3"/>
  <c r="G1460" i="3"/>
  <c r="K1450" i="6" l="1"/>
  <c r="K1450" i="7"/>
  <c r="J1450" i="6"/>
  <c r="J1450" i="7"/>
  <c r="L1450" i="6"/>
  <c r="L1450" i="7"/>
  <c r="P1450" i="7" s="1"/>
  <c r="S1139" i="7"/>
  <c r="Q1139" i="7"/>
  <c r="R1139" i="7"/>
  <c r="T1139" i="7"/>
  <c r="V1138" i="7"/>
  <c r="U1138" i="7"/>
  <c r="D1470" i="6"/>
  <c r="D1470" i="7"/>
  <c r="C1459" i="6"/>
  <c r="C1459" i="7"/>
  <c r="M1459" i="7" s="1"/>
  <c r="G1139" i="4"/>
  <c r="H1139" i="4" s="1"/>
  <c r="E1139" i="6"/>
  <c r="H1451" i="5"/>
  <c r="G1451" i="5"/>
  <c r="F1451" i="5"/>
  <c r="E1471" i="4"/>
  <c r="C1472" i="4"/>
  <c r="E1140" i="7"/>
  <c r="N1140" i="7" s="1"/>
  <c r="G1461" i="3"/>
  <c r="H1460" i="3"/>
  <c r="I1460" i="3" s="1"/>
  <c r="F1461" i="3"/>
  <c r="K1451" i="6" l="1"/>
  <c r="K1451" i="7"/>
  <c r="J1451" i="6"/>
  <c r="J1451" i="7"/>
  <c r="L1451" i="6"/>
  <c r="L1451" i="7"/>
  <c r="P1451" i="7" s="1"/>
  <c r="D1471" i="6"/>
  <c r="D1471" i="7"/>
  <c r="V1139" i="7"/>
  <c r="U1139" i="7"/>
  <c r="T1140" i="7"/>
  <c r="Q1140" i="7"/>
  <c r="S1140" i="7"/>
  <c r="R1140" i="7"/>
  <c r="C1460" i="6"/>
  <c r="C1460" i="7"/>
  <c r="M1460" i="7" s="1"/>
  <c r="G1140" i="4"/>
  <c r="H1140" i="4" s="1"/>
  <c r="E1140" i="6"/>
  <c r="H1452" i="5"/>
  <c r="F1452" i="5"/>
  <c r="G1452" i="5"/>
  <c r="E1472" i="4"/>
  <c r="C1473" i="4"/>
  <c r="E1141" i="7"/>
  <c r="N1141" i="7" s="1"/>
  <c r="F1462" i="3"/>
  <c r="H1461" i="3"/>
  <c r="I1461" i="3" s="1"/>
  <c r="G1462" i="3"/>
  <c r="K1452" i="6" l="1"/>
  <c r="K1452" i="7"/>
  <c r="J1452" i="6"/>
  <c r="J1452" i="7"/>
  <c r="L1452" i="6"/>
  <c r="L1452" i="7"/>
  <c r="P1452" i="7" s="1"/>
  <c r="D1472" i="6"/>
  <c r="D1472" i="7"/>
  <c r="V1140" i="7"/>
  <c r="U1140" i="7"/>
  <c r="S1141" i="7"/>
  <c r="Q1141" i="7"/>
  <c r="T1141" i="7"/>
  <c r="R1141" i="7"/>
  <c r="C1461" i="6"/>
  <c r="C1461" i="7"/>
  <c r="M1461" i="7" s="1"/>
  <c r="G1141" i="4"/>
  <c r="H1141" i="4" s="1"/>
  <c r="E1141" i="6"/>
  <c r="H1453" i="5"/>
  <c r="G1453" i="5"/>
  <c r="F1453" i="5"/>
  <c r="E1473" i="4"/>
  <c r="C1474" i="4"/>
  <c r="E1142" i="7"/>
  <c r="N1142" i="7" s="1"/>
  <c r="G1463" i="3"/>
  <c r="H1462" i="3"/>
  <c r="I1462" i="3" s="1"/>
  <c r="F1463" i="3"/>
  <c r="L1453" i="6" l="1"/>
  <c r="L1453" i="7"/>
  <c r="J1453" i="6"/>
  <c r="J1453" i="7"/>
  <c r="K1453" i="6"/>
  <c r="K1453" i="7"/>
  <c r="D1473" i="6"/>
  <c r="D1473" i="7"/>
  <c r="V1141" i="7"/>
  <c r="U1141" i="7"/>
  <c r="T1142" i="7"/>
  <c r="S1142" i="7"/>
  <c r="Q1142" i="7"/>
  <c r="R1142" i="7"/>
  <c r="C1462" i="6"/>
  <c r="C1462" i="7"/>
  <c r="M1462" i="7" s="1"/>
  <c r="G1142" i="4"/>
  <c r="H1142" i="4" s="1"/>
  <c r="E1142" i="6"/>
  <c r="G1454" i="5"/>
  <c r="F1454" i="5"/>
  <c r="H1454" i="5"/>
  <c r="E1474" i="4"/>
  <c r="C1475" i="4"/>
  <c r="E1143" i="7"/>
  <c r="N1143" i="7" s="1"/>
  <c r="G1464" i="3"/>
  <c r="H1463" i="3"/>
  <c r="I1463" i="3" s="1"/>
  <c r="F1464" i="3"/>
  <c r="J1454" i="6" l="1"/>
  <c r="J1454" i="7"/>
  <c r="P1453" i="7"/>
  <c r="L1454" i="6"/>
  <c r="L1454" i="7"/>
  <c r="K1454" i="6"/>
  <c r="K1454" i="7"/>
  <c r="D1474" i="6"/>
  <c r="D1474" i="7"/>
  <c r="V1142" i="7"/>
  <c r="U1142" i="7"/>
  <c r="Q1143" i="7"/>
  <c r="R1143" i="7"/>
  <c r="T1143" i="7"/>
  <c r="S1143" i="7"/>
  <c r="C1463" i="6"/>
  <c r="C1463" i="7"/>
  <c r="M1463" i="7" s="1"/>
  <c r="G1143" i="4"/>
  <c r="H1143" i="4" s="1"/>
  <c r="E1143" i="6"/>
  <c r="F1455" i="5"/>
  <c r="H1455" i="5"/>
  <c r="G1455" i="5"/>
  <c r="E1475" i="4"/>
  <c r="C1476" i="4"/>
  <c r="E1144" i="7"/>
  <c r="N1144" i="7" s="1"/>
  <c r="H1464" i="3"/>
  <c r="F1465" i="3"/>
  <c r="G1465" i="3"/>
  <c r="I1464" i="3"/>
  <c r="K1455" i="6" l="1"/>
  <c r="K1455" i="7"/>
  <c r="P1454" i="7"/>
  <c r="L1455" i="6"/>
  <c r="L1455" i="7"/>
  <c r="J1455" i="6"/>
  <c r="J1455" i="7"/>
  <c r="D1475" i="6"/>
  <c r="D1475" i="7"/>
  <c r="U1143" i="7"/>
  <c r="V1143" i="7"/>
  <c r="S1144" i="7"/>
  <c r="R1144" i="7"/>
  <c r="T1144" i="7"/>
  <c r="Q1144" i="7"/>
  <c r="C1464" i="6"/>
  <c r="C1464" i="7"/>
  <c r="M1464" i="7" s="1"/>
  <c r="G1144" i="4"/>
  <c r="H1144" i="4" s="1"/>
  <c r="E1144" i="6"/>
  <c r="H1456" i="5"/>
  <c r="G1456" i="5"/>
  <c r="F1456" i="5"/>
  <c r="E1476" i="4"/>
  <c r="C1477" i="4"/>
  <c r="E1145" i="7"/>
  <c r="N1145" i="7" s="1"/>
  <c r="H1465" i="3"/>
  <c r="F1466" i="3"/>
  <c r="I1465" i="3"/>
  <c r="G1466" i="3"/>
  <c r="K1456" i="6" l="1"/>
  <c r="K1456" i="7"/>
  <c r="J1456" i="6"/>
  <c r="J1456" i="7"/>
  <c r="L1456" i="6"/>
  <c r="L1456" i="7"/>
  <c r="P1456" i="7" s="1"/>
  <c r="P1455" i="7"/>
  <c r="U1144" i="7"/>
  <c r="V1144" i="7"/>
  <c r="D1476" i="6"/>
  <c r="D1476" i="7"/>
  <c r="S1145" i="7"/>
  <c r="T1145" i="7"/>
  <c r="R1145" i="7"/>
  <c r="Q1145" i="7"/>
  <c r="C1465" i="6"/>
  <c r="C1465" i="7"/>
  <c r="M1465" i="7" s="1"/>
  <c r="G1145" i="4"/>
  <c r="H1145" i="4" s="1"/>
  <c r="E1145" i="6"/>
  <c r="H1457" i="5"/>
  <c r="G1457" i="5"/>
  <c r="F1457" i="5"/>
  <c r="E1477" i="4"/>
  <c r="C1478" i="4"/>
  <c r="E1146" i="7"/>
  <c r="N1146" i="7" s="1"/>
  <c r="H1466" i="3"/>
  <c r="F1467" i="3"/>
  <c r="G1467" i="3"/>
  <c r="I1466" i="3"/>
  <c r="J1457" i="6" l="1"/>
  <c r="J1457" i="7"/>
  <c r="K1457" i="6"/>
  <c r="K1457" i="7"/>
  <c r="L1457" i="6"/>
  <c r="L1457" i="7"/>
  <c r="P1457" i="7" s="1"/>
  <c r="D1477" i="6"/>
  <c r="D1477" i="7"/>
  <c r="U1145" i="7"/>
  <c r="V1145" i="7"/>
  <c r="Q1146" i="7"/>
  <c r="T1146" i="7"/>
  <c r="R1146" i="7"/>
  <c r="S1146" i="7"/>
  <c r="C1466" i="6"/>
  <c r="C1466" i="7"/>
  <c r="M1466" i="7" s="1"/>
  <c r="G1146" i="4"/>
  <c r="H1146" i="4" s="1"/>
  <c r="E1146" i="6"/>
  <c r="H1458" i="5"/>
  <c r="G1458" i="5"/>
  <c r="F1458" i="5"/>
  <c r="E1478" i="4"/>
  <c r="C1479" i="4"/>
  <c r="E1147" i="7"/>
  <c r="N1147" i="7" s="1"/>
  <c r="G1468" i="3"/>
  <c r="F1468" i="3"/>
  <c r="H1467" i="3"/>
  <c r="I1467" i="3" s="1"/>
  <c r="L1458" i="6" l="1"/>
  <c r="L1458" i="7"/>
  <c r="J1458" i="6"/>
  <c r="J1458" i="7"/>
  <c r="K1458" i="6"/>
  <c r="K1458" i="7"/>
  <c r="D1478" i="6"/>
  <c r="D1478" i="7"/>
  <c r="V1146" i="7"/>
  <c r="U1146" i="7"/>
  <c r="Q1147" i="7"/>
  <c r="R1147" i="7"/>
  <c r="S1147" i="7"/>
  <c r="T1147" i="7"/>
  <c r="C1467" i="6"/>
  <c r="C1467" i="7"/>
  <c r="M1467" i="7" s="1"/>
  <c r="G1147" i="4"/>
  <c r="H1147" i="4" s="1"/>
  <c r="E1147" i="6"/>
  <c r="H1459" i="5"/>
  <c r="G1459" i="5"/>
  <c r="F1459" i="5"/>
  <c r="E1479" i="4"/>
  <c r="C1480" i="4"/>
  <c r="E1148" i="7"/>
  <c r="N1148" i="7" s="1"/>
  <c r="F1469" i="3"/>
  <c r="H1468" i="3"/>
  <c r="G1469" i="3"/>
  <c r="I1468" i="3"/>
  <c r="J1459" i="6" l="1"/>
  <c r="J1459" i="7"/>
  <c r="L1459" i="6"/>
  <c r="L1459" i="7"/>
  <c r="P1458" i="7"/>
  <c r="K1459" i="6"/>
  <c r="K1459" i="7"/>
  <c r="D1479" i="6"/>
  <c r="D1479" i="7"/>
  <c r="U1147" i="7"/>
  <c r="V1147" i="7"/>
  <c r="S1148" i="7"/>
  <c r="T1148" i="7"/>
  <c r="Q1148" i="7"/>
  <c r="R1148" i="7"/>
  <c r="C1468" i="6"/>
  <c r="C1468" i="7"/>
  <c r="M1468" i="7" s="1"/>
  <c r="G1148" i="4"/>
  <c r="H1148" i="4" s="1"/>
  <c r="E1148" i="6"/>
  <c r="H1460" i="5"/>
  <c r="G1460" i="5"/>
  <c r="F1460" i="5"/>
  <c r="E1480" i="4"/>
  <c r="C1481" i="4"/>
  <c r="E1149" i="7"/>
  <c r="N1149" i="7" s="1"/>
  <c r="G1470" i="3"/>
  <c r="H1469" i="3"/>
  <c r="I1469" i="3" s="1"/>
  <c r="F1470" i="3"/>
  <c r="J1460" i="6" l="1"/>
  <c r="J1460" i="7"/>
  <c r="K1460" i="6"/>
  <c r="K1460" i="7"/>
  <c r="L1460" i="6"/>
  <c r="L1460" i="7"/>
  <c r="P1460" i="7" s="1"/>
  <c r="P1459" i="7"/>
  <c r="D1480" i="6"/>
  <c r="D1480" i="7"/>
  <c r="V1148" i="7"/>
  <c r="U1148" i="7"/>
  <c r="T1149" i="7"/>
  <c r="S1149" i="7"/>
  <c r="Q1149" i="7"/>
  <c r="R1149" i="7"/>
  <c r="C1469" i="6"/>
  <c r="C1469" i="7"/>
  <c r="M1469" i="7" s="1"/>
  <c r="G1149" i="4"/>
  <c r="H1149" i="4" s="1"/>
  <c r="E1149" i="6"/>
  <c r="G1461" i="5"/>
  <c r="F1461" i="5"/>
  <c r="H1461" i="5"/>
  <c r="E1481" i="4"/>
  <c r="C1482" i="4"/>
  <c r="E1150" i="7"/>
  <c r="N1150" i="7" s="1"/>
  <c r="H1470" i="3"/>
  <c r="F1471" i="3"/>
  <c r="I1470" i="3"/>
  <c r="G1471" i="3"/>
  <c r="L1461" i="6" l="1"/>
  <c r="L1461" i="7"/>
  <c r="K1461" i="6"/>
  <c r="K1461" i="7"/>
  <c r="J1461" i="6"/>
  <c r="J1461" i="7"/>
  <c r="D1481" i="6"/>
  <c r="D1481" i="7"/>
  <c r="U1149" i="7"/>
  <c r="V1149" i="7"/>
  <c r="S1150" i="7"/>
  <c r="R1150" i="7"/>
  <c r="T1150" i="7"/>
  <c r="Q1150" i="7"/>
  <c r="C1470" i="6"/>
  <c r="C1470" i="7"/>
  <c r="M1470" i="7" s="1"/>
  <c r="G1150" i="4"/>
  <c r="H1150" i="4" s="1"/>
  <c r="E1150" i="6"/>
  <c r="H1462" i="5"/>
  <c r="G1462" i="5"/>
  <c r="F1462" i="5"/>
  <c r="E1482" i="4"/>
  <c r="C1483" i="4"/>
  <c r="E1151" i="7"/>
  <c r="N1151" i="7" s="1"/>
  <c r="G1472" i="3"/>
  <c r="F1472" i="3"/>
  <c r="H1471" i="3"/>
  <c r="I1471" i="3" s="1"/>
  <c r="J1462" i="6" l="1"/>
  <c r="J1462" i="7"/>
  <c r="L1462" i="6"/>
  <c r="L1462" i="7"/>
  <c r="P1461" i="7"/>
  <c r="K1462" i="6"/>
  <c r="K1462" i="7"/>
  <c r="D1482" i="6"/>
  <c r="D1482" i="7"/>
  <c r="V1150" i="7"/>
  <c r="U1150" i="7"/>
  <c r="R1151" i="7"/>
  <c r="T1151" i="7"/>
  <c r="Q1151" i="7"/>
  <c r="S1151" i="7"/>
  <c r="C1471" i="6"/>
  <c r="C1471" i="7"/>
  <c r="M1471" i="7" s="1"/>
  <c r="G1151" i="4"/>
  <c r="H1151" i="4" s="1"/>
  <c r="E1151" i="6"/>
  <c r="G1463" i="5"/>
  <c r="F1463" i="5"/>
  <c r="H1463" i="5"/>
  <c r="E1483" i="4"/>
  <c r="C1484" i="4"/>
  <c r="E1152" i="7"/>
  <c r="N1152" i="7" s="1"/>
  <c r="G1473" i="3"/>
  <c r="H1472" i="3"/>
  <c r="I1472" i="3" s="1"/>
  <c r="F1473" i="3"/>
  <c r="J1463" i="6" l="1"/>
  <c r="J1463" i="7"/>
  <c r="L1463" i="6"/>
  <c r="L1463" i="7"/>
  <c r="K1463" i="6"/>
  <c r="K1463" i="7"/>
  <c r="P1462" i="7"/>
  <c r="U1151" i="7"/>
  <c r="V1151" i="7"/>
  <c r="D1483" i="6"/>
  <c r="D1483" i="7"/>
  <c r="T1152" i="7"/>
  <c r="Q1152" i="7"/>
  <c r="S1152" i="7"/>
  <c r="R1152" i="7"/>
  <c r="C1472" i="6"/>
  <c r="C1472" i="7"/>
  <c r="M1472" i="7" s="1"/>
  <c r="G1152" i="4"/>
  <c r="H1152" i="4" s="1"/>
  <c r="E1152" i="6"/>
  <c r="H1464" i="5"/>
  <c r="G1464" i="5"/>
  <c r="F1464" i="5"/>
  <c r="E1484" i="4"/>
  <c r="C1485" i="4"/>
  <c r="E1153" i="7"/>
  <c r="N1153" i="7" s="1"/>
  <c r="H1473" i="3"/>
  <c r="I1473" i="3" s="1"/>
  <c r="F1474" i="3"/>
  <c r="G1474" i="3"/>
  <c r="J1464" i="6" l="1"/>
  <c r="J1464" i="7"/>
  <c r="K1464" i="6"/>
  <c r="K1464" i="7"/>
  <c r="L1464" i="6"/>
  <c r="L1464" i="7"/>
  <c r="P1464" i="7" s="1"/>
  <c r="P1463" i="7"/>
  <c r="D1484" i="6"/>
  <c r="D1484" i="7"/>
  <c r="V1152" i="7"/>
  <c r="U1152" i="7"/>
  <c r="S1153" i="7"/>
  <c r="T1153" i="7"/>
  <c r="Q1153" i="7"/>
  <c r="R1153" i="7"/>
  <c r="C1473" i="6"/>
  <c r="C1473" i="7"/>
  <c r="M1473" i="7" s="1"/>
  <c r="G1153" i="4"/>
  <c r="H1153" i="4" s="1"/>
  <c r="E1153" i="6"/>
  <c r="H1465" i="5"/>
  <c r="G1465" i="5"/>
  <c r="F1465" i="5"/>
  <c r="E1485" i="4"/>
  <c r="C1486" i="4"/>
  <c r="E1154" i="7"/>
  <c r="N1154" i="7" s="1"/>
  <c r="H1474" i="3"/>
  <c r="F1475" i="3"/>
  <c r="I1474" i="3"/>
  <c r="G1475" i="3"/>
  <c r="K1465" i="6" l="1"/>
  <c r="K1465" i="7"/>
  <c r="L1465" i="6"/>
  <c r="L1465" i="7"/>
  <c r="J1465" i="6"/>
  <c r="J1465" i="7"/>
  <c r="V1153" i="7"/>
  <c r="U1153" i="7"/>
  <c r="D1485" i="6"/>
  <c r="D1485" i="7"/>
  <c r="T1154" i="7"/>
  <c r="S1154" i="7"/>
  <c r="R1154" i="7"/>
  <c r="Q1154" i="7"/>
  <c r="C1474" i="6"/>
  <c r="C1474" i="7"/>
  <c r="M1474" i="7" s="1"/>
  <c r="G1154" i="4"/>
  <c r="H1154" i="4" s="1"/>
  <c r="E1154" i="6"/>
  <c r="H1466" i="5"/>
  <c r="G1466" i="5"/>
  <c r="F1466" i="5"/>
  <c r="E1486" i="4"/>
  <c r="C1487" i="4"/>
  <c r="E1155" i="7"/>
  <c r="N1155" i="7" s="1"/>
  <c r="G1476" i="3"/>
  <c r="F1476" i="3"/>
  <c r="H1475" i="3"/>
  <c r="I1475" i="3" s="1"/>
  <c r="J1466" i="6" l="1"/>
  <c r="J1466" i="7"/>
  <c r="K1466" i="6"/>
  <c r="K1466" i="7"/>
  <c r="P1465" i="7"/>
  <c r="L1466" i="6"/>
  <c r="L1466" i="7"/>
  <c r="P1466" i="7" s="1"/>
  <c r="U1154" i="7"/>
  <c r="V1154" i="7"/>
  <c r="D1486" i="6"/>
  <c r="D1486" i="7"/>
  <c r="S1155" i="7"/>
  <c r="T1155" i="7"/>
  <c r="Q1155" i="7"/>
  <c r="R1155" i="7"/>
  <c r="C1475" i="6"/>
  <c r="C1475" i="7"/>
  <c r="M1475" i="7" s="1"/>
  <c r="G1155" i="4"/>
  <c r="H1155" i="4" s="1"/>
  <c r="E1155" i="6"/>
  <c r="H1467" i="5"/>
  <c r="G1467" i="5"/>
  <c r="F1467" i="5"/>
  <c r="E1487" i="4"/>
  <c r="C1488" i="4"/>
  <c r="E1156" i="7"/>
  <c r="N1156" i="7" s="1"/>
  <c r="G1477" i="3"/>
  <c r="H1476" i="3"/>
  <c r="I1476" i="3" s="1"/>
  <c r="F1477" i="3"/>
  <c r="J1467" i="6" l="1"/>
  <c r="J1467" i="7"/>
  <c r="K1467" i="6"/>
  <c r="K1467" i="7"/>
  <c r="L1467" i="6"/>
  <c r="L1467" i="7"/>
  <c r="P1467" i="7" s="1"/>
  <c r="D1487" i="6"/>
  <c r="D1487" i="7"/>
  <c r="V1155" i="7"/>
  <c r="U1155" i="7"/>
  <c r="R1156" i="7"/>
  <c r="Q1156" i="7"/>
  <c r="T1156" i="7"/>
  <c r="S1156" i="7"/>
  <c r="C1476" i="6"/>
  <c r="C1476" i="7"/>
  <c r="M1476" i="7" s="1"/>
  <c r="G1156" i="4"/>
  <c r="H1156" i="4" s="1"/>
  <c r="E1156" i="6"/>
  <c r="H1468" i="5"/>
  <c r="G1468" i="5"/>
  <c r="F1468" i="5"/>
  <c r="E1488" i="4"/>
  <c r="C1489" i="4"/>
  <c r="E1157" i="7"/>
  <c r="N1157" i="7" s="1"/>
  <c r="G1478" i="3"/>
  <c r="F1478" i="3"/>
  <c r="H1477" i="3"/>
  <c r="I1477" i="3" s="1"/>
  <c r="J1468" i="6" l="1"/>
  <c r="J1468" i="7"/>
  <c r="K1468" i="6"/>
  <c r="K1468" i="7"/>
  <c r="L1468" i="6"/>
  <c r="L1468" i="7"/>
  <c r="P1468" i="7" s="1"/>
  <c r="D1488" i="6"/>
  <c r="D1488" i="7"/>
  <c r="U1156" i="7"/>
  <c r="V1156" i="7"/>
  <c r="R1157" i="7"/>
  <c r="Q1157" i="7"/>
  <c r="T1157" i="7"/>
  <c r="S1157" i="7"/>
  <c r="C1477" i="6"/>
  <c r="C1477" i="7"/>
  <c r="M1477" i="7" s="1"/>
  <c r="G1157" i="4"/>
  <c r="H1157" i="4" s="1"/>
  <c r="E1157" i="6"/>
  <c r="H1469" i="5"/>
  <c r="F1469" i="5"/>
  <c r="G1469" i="5"/>
  <c r="E1489" i="4"/>
  <c r="C1490" i="4"/>
  <c r="E1158" i="7"/>
  <c r="N1158" i="7" s="1"/>
  <c r="H1478" i="3"/>
  <c r="F1479" i="3"/>
  <c r="G1479" i="3"/>
  <c r="I1478" i="3"/>
  <c r="J1469" i="6" l="1"/>
  <c r="J1469" i="7"/>
  <c r="L1469" i="6"/>
  <c r="L1469" i="7"/>
  <c r="K1469" i="6"/>
  <c r="K1469" i="7"/>
  <c r="V1157" i="7"/>
  <c r="U1157" i="7"/>
  <c r="D1489" i="6"/>
  <c r="D1489" i="7"/>
  <c r="Q1158" i="7"/>
  <c r="R1158" i="7"/>
  <c r="T1158" i="7"/>
  <c r="S1158" i="7"/>
  <c r="C1478" i="6"/>
  <c r="C1478" i="7"/>
  <c r="M1478" i="7" s="1"/>
  <c r="G1158" i="4"/>
  <c r="H1158" i="4" s="1"/>
  <c r="E1158" i="6"/>
  <c r="H1470" i="5"/>
  <c r="G1470" i="5"/>
  <c r="F1470" i="5"/>
  <c r="E1490" i="4"/>
  <c r="C1491" i="4"/>
  <c r="E1159" i="7"/>
  <c r="N1159" i="7" s="1"/>
  <c r="G1480" i="3"/>
  <c r="F1480" i="3"/>
  <c r="H1479" i="3"/>
  <c r="I1479" i="3" s="1"/>
  <c r="K1470" i="6" l="1"/>
  <c r="K1470" i="7"/>
  <c r="J1470" i="6"/>
  <c r="J1470" i="7"/>
  <c r="L1470" i="6"/>
  <c r="L1470" i="7"/>
  <c r="P1470" i="7" s="1"/>
  <c r="P1469" i="7"/>
  <c r="D1490" i="6"/>
  <c r="D1490" i="7"/>
  <c r="U1158" i="7"/>
  <c r="V1158" i="7"/>
  <c r="S1159" i="7"/>
  <c r="Q1159" i="7"/>
  <c r="T1159" i="7"/>
  <c r="R1159" i="7"/>
  <c r="C1479" i="6"/>
  <c r="C1479" i="7"/>
  <c r="M1479" i="7" s="1"/>
  <c r="G1159" i="4"/>
  <c r="H1159" i="4" s="1"/>
  <c r="E1159" i="6"/>
  <c r="H1471" i="5"/>
  <c r="G1471" i="5"/>
  <c r="F1471" i="5"/>
  <c r="E1491" i="4"/>
  <c r="C1492" i="4"/>
  <c r="E1160" i="7"/>
  <c r="N1160" i="7" s="1"/>
  <c r="F1481" i="3"/>
  <c r="H1480" i="3"/>
  <c r="G1481" i="3"/>
  <c r="I1480" i="3"/>
  <c r="K1471" i="6" l="1"/>
  <c r="K1471" i="7"/>
  <c r="L1471" i="6"/>
  <c r="L1471" i="7"/>
  <c r="J1471" i="6"/>
  <c r="J1471" i="7"/>
  <c r="D1491" i="6"/>
  <c r="D1491" i="7"/>
  <c r="U1159" i="7"/>
  <c r="V1159" i="7"/>
  <c r="T1160" i="7"/>
  <c r="R1160" i="7"/>
  <c r="S1160" i="7"/>
  <c r="Q1160" i="7"/>
  <c r="C1480" i="6"/>
  <c r="C1480" i="7"/>
  <c r="M1480" i="7" s="1"/>
  <c r="G1160" i="4"/>
  <c r="H1160" i="4" s="1"/>
  <c r="E1160" i="6"/>
  <c r="G1472" i="5"/>
  <c r="F1472" i="5"/>
  <c r="H1472" i="5"/>
  <c r="E1492" i="4"/>
  <c r="C1493" i="4"/>
  <c r="E1161" i="7"/>
  <c r="N1161" i="7" s="1"/>
  <c r="G1482" i="3"/>
  <c r="F1482" i="3"/>
  <c r="H1481" i="3"/>
  <c r="I1481" i="3" s="1"/>
  <c r="K1472" i="6" l="1"/>
  <c r="K1472" i="7"/>
  <c r="P1471" i="7"/>
  <c r="L1472" i="6"/>
  <c r="L1472" i="7"/>
  <c r="J1472" i="6"/>
  <c r="J1472" i="7"/>
  <c r="D1492" i="6"/>
  <c r="D1492" i="7"/>
  <c r="V1160" i="7"/>
  <c r="U1160" i="7"/>
  <c r="R1161" i="7"/>
  <c r="Q1161" i="7"/>
  <c r="S1161" i="7"/>
  <c r="T1161" i="7"/>
  <c r="C1481" i="6"/>
  <c r="C1481" i="7"/>
  <c r="M1481" i="7" s="1"/>
  <c r="G1161" i="4"/>
  <c r="H1161" i="4" s="1"/>
  <c r="E1161" i="6"/>
  <c r="F1473" i="5"/>
  <c r="H1473" i="5"/>
  <c r="G1473" i="5"/>
  <c r="E1493" i="4"/>
  <c r="C1494" i="4"/>
  <c r="E1162" i="7"/>
  <c r="N1162" i="7" s="1"/>
  <c r="F1483" i="3"/>
  <c r="H1482" i="3"/>
  <c r="I1482" i="3" s="1"/>
  <c r="G1483" i="3"/>
  <c r="L1473" i="6" l="1"/>
  <c r="L1473" i="7"/>
  <c r="K1473" i="6"/>
  <c r="K1473" i="7"/>
  <c r="J1473" i="6"/>
  <c r="J1473" i="7"/>
  <c r="P1472" i="7"/>
  <c r="D1493" i="6"/>
  <c r="D1493" i="7"/>
  <c r="U1161" i="7"/>
  <c r="V1161" i="7"/>
  <c r="T1162" i="7"/>
  <c r="R1162" i="7"/>
  <c r="Q1162" i="7"/>
  <c r="S1162" i="7"/>
  <c r="C1482" i="6"/>
  <c r="C1482" i="7"/>
  <c r="M1482" i="7" s="1"/>
  <c r="G1162" i="4"/>
  <c r="H1162" i="4" s="1"/>
  <c r="E1162" i="6"/>
  <c r="H1474" i="5"/>
  <c r="G1474" i="5"/>
  <c r="F1474" i="5"/>
  <c r="E1494" i="4"/>
  <c r="C1495" i="4"/>
  <c r="E1163" i="7"/>
  <c r="N1163" i="7" s="1"/>
  <c r="G1484" i="3"/>
  <c r="H1483" i="3"/>
  <c r="I1483" i="3" s="1"/>
  <c r="F1484" i="3"/>
  <c r="J1474" i="6" l="1"/>
  <c r="J1474" i="7"/>
  <c r="K1474" i="6"/>
  <c r="K1474" i="7"/>
  <c r="L1474" i="6"/>
  <c r="L1474" i="7"/>
  <c r="P1474" i="7" s="1"/>
  <c r="P1473" i="7"/>
  <c r="D1494" i="6"/>
  <c r="D1494" i="7"/>
  <c r="U1162" i="7"/>
  <c r="V1162" i="7"/>
  <c r="Q1163" i="7"/>
  <c r="T1163" i="7"/>
  <c r="R1163" i="7"/>
  <c r="S1163" i="7"/>
  <c r="C1483" i="6"/>
  <c r="C1483" i="7"/>
  <c r="M1483" i="7" s="1"/>
  <c r="G1163" i="4"/>
  <c r="H1163" i="4" s="1"/>
  <c r="E1163" i="6"/>
  <c r="H1475" i="5"/>
  <c r="G1475" i="5"/>
  <c r="F1475" i="5"/>
  <c r="E1495" i="4"/>
  <c r="C1496" i="4"/>
  <c r="E1164" i="7"/>
  <c r="N1164" i="7" s="1"/>
  <c r="G1485" i="3"/>
  <c r="H1484" i="3"/>
  <c r="I1484" i="3" s="1"/>
  <c r="F1485" i="3"/>
  <c r="K1475" i="6" l="1"/>
  <c r="K1475" i="7"/>
  <c r="J1475" i="6"/>
  <c r="J1475" i="7"/>
  <c r="L1475" i="6"/>
  <c r="L1475" i="7"/>
  <c r="P1475" i="7" s="1"/>
  <c r="U1163" i="7"/>
  <c r="V1163" i="7"/>
  <c r="D1495" i="6"/>
  <c r="D1495" i="7"/>
  <c r="S1164" i="7"/>
  <c r="Q1164" i="7"/>
  <c r="R1164" i="7"/>
  <c r="T1164" i="7"/>
  <c r="C1484" i="6"/>
  <c r="C1484" i="7"/>
  <c r="M1484" i="7" s="1"/>
  <c r="G1164" i="4"/>
  <c r="H1164" i="4" s="1"/>
  <c r="E1164" i="6"/>
  <c r="H1476" i="5"/>
  <c r="G1476" i="5"/>
  <c r="F1476" i="5"/>
  <c r="E1496" i="4"/>
  <c r="C1497" i="4"/>
  <c r="E1165" i="7"/>
  <c r="N1165" i="7" s="1"/>
  <c r="H1485" i="3"/>
  <c r="I1485" i="3" s="1"/>
  <c r="F1486" i="3"/>
  <c r="G1486" i="3"/>
  <c r="J1476" i="6" l="1"/>
  <c r="J1476" i="7"/>
  <c r="L1476" i="6"/>
  <c r="L1476" i="7"/>
  <c r="K1476" i="6"/>
  <c r="K1476" i="7"/>
  <c r="D1496" i="6"/>
  <c r="D1496" i="7"/>
  <c r="U1164" i="7"/>
  <c r="V1164" i="7"/>
  <c r="T1165" i="7"/>
  <c r="R1165" i="7"/>
  <c r="S1165" i="7"/>
  <c r="Q1165" i="7"/>
  <c r="C1485" i="6"/>
  <c r="C1485" i="7"/>
  <c r="M1485" i="7" s="1"/>
  <c r="G1165" i="4"/>
  <c r="H1165" i="4" s="1"/>
  <c r="E1165" i="6"/>
  <c r="H1477" i="5"/>
  <c r="G1477" i="5"/>
  <c r="F1477" i="5"/>
  <c r="E1497" i="4"/>
  <c r="C1498" i="4"/>
  <c r="E1166" i="7"/>
  <c r="N1166" i="7" s="1"/>
  <c r="G1487" i="3"/>
  <c r="F1487" i="3"/>
  <c r="H1486" i="3"/>
  <c r="I1486" i="3" s="1"/>
  <c r="J1477" i="6" l="1"/>
  <c r="J1477" i="7"/>
  <c r="K1477" i="6"/>
  <c r="K1477" i="7"/>
  <c r="P1476" i="7"/>
  <c r="L1477" i="6"/>
  <c r="L1477" i="7"/>
  <c r="P1477" i="7" s="1"/>
  <c r="D1497" i="6"/>
  <c r="D1497" i="7"/>
  <c r="U1165" i="7"/>
  <c r="V1165" i="7"/>
  <c r="Q1166" i="7"/>
  <c r="S1166" i="7"/>
  <c r="T1166" i="7"/>
  <c r="R1166" i="7"/>
  <c r="C1486" i="6"/>
  <c r="C1486" i="7"/>
  <c r="M1486" i="7" s="1"/>
  <c r="G1166" i="4"/>
  <c r="H1166" i="4" s="1"/>
  <c r="E1166" i="6"/>
  <c r="G1478" i="5"/>
  <c r="F1478" i="5"/>
  <c r="H1478" i="5"/>
  <c r="E1498" i="4"/>
  <c r="C1499" i="4"/>
  <c r="E1167" i="7"/>
  <c r="N1167" i="7" s="1"/>
  <c r="H1487" i="3"/>
  <c r="F1488" i="3"/>
  <c r="I1487" i="3"/>
  <c r="G1488" i="3"/>
  <c r="J1478" i="6" l="1"/>
  <c r="J1478" i="7"/>
  <c r="K1478" i="6"/>
  <c r="K1478" i="7"/>
  <c r="L1478" i="6"/>
  <c r="L1478" i="7"/>
  <c r="D1498" i="6"/>
  <c r="D1498" i="7"/>
  <c r="U1166" i="7"/>
  <c r="V1166" i="7"/>
  <c r="T1167" i="7"/>
  <c r="Q1167" i="7"/>
  <c r="S1167" i="7"/>
  <c r="R1167" i="7"/>
  <c r="C1487" i="6"/>
  <c r="C1487" i="7"/>
  <c r="M1487" i="7" s="1"/>
  <c r="G1167" i="4"/>
  <c r="H1167" i="4" s="1"/>
  <c r="E1167" i="6"/>
  <c r="G1479" i="5"/>
  <c r="F1479" i="5"/>
  <c r="H1479" i="5"/>
  <c r="E1499" i="4"/>
  <c r="C1500" i="4"/>
  <c r="E1168" i="7"/>
  <c r="N1168" i="7" s="1"/>
  <c r="G1489" i="3"/>
  <c r="F1489" i="3"/>
  <c r="H1488" i="3"/>
  <c r="I1488" i="3" s="1"/>
  <c r="P1478" i="7" l="1"/>
  <c r="L1479" i="6"/>
  <c r="L1479" i="7"/>
  <c r="J1479" i="6"/>
  <c r="J1479" i="7"/>
  <c r="K1479" i="6"/>
  <c r="K1479" i="7"/>
  <c r="D1499" i="6"/>
  <c r="D1499" i="7"/>
  <c r="V1167" i="7"/>
  <c r="U1167" i="7"/>
  <c r="R1168" i="7"/>
  <c r="S1168" i="7"/>
  <c r="Q1168" i="7"/>
  <c r="T1168" i="7"/>
  <c r="C1488" i="6"/>
  <c r="C1488" i="7"/>
  <c r="M1488" i="7" s="1"/>
  <c r="G1168" i="4"/>
  <c r="H1168" i="4" s="1"/>
  <c r="E1168" i="6"/>
  <c r="H1480" i="5"/>
  <c r="G1480" i="5"/>
  <c r="F1480" i="5"/>
  <c r="E1500" i="4"/>
  <c r="C1501" i="4"/>
  <c r="E1169" i="7"/>
  <c r="N1169" i="7" s="1"/>
  <c r="H1489" i="3"/>
  <c r="I1489" i="3" s="1"/>
  <c r="F1490" i="3"/>
  <c r="G1490" i="3"/>
  <c r="J1480" i="6" l="1"/>
  <c r="J1480" i="7"/>
  <c r="K1480" i="6"/>
  <c r="K1480" i="7"/>
  <c r="P1479" i="7"/>
  <c r="L1480" i="6"/>
  <c r="L1480" i="7"/>
  <c r="P1480" i="7" s="1"/>
  <c r="D1500" i="6"/>
  <c r="D1500" i="7"/>
  <c r="U1168" i="7"/>
  <c r="V1168" i="7"/>
  <c r="S1169" i="7"/>
  <c r="R1169" i="7"/>
  <c r="Q1169" i="7"/>
  <c r="T1169" i="7"/>
  <c r="C1489" i="6"/>
  <c r="C1489" i="7"/>
  <c r="M1489" i="7" s="1"/>
  <c r="G1169" i="4"/>
  <c r="H1169" i="4" s="1"/>
  <c r="E1169" i="6"/>
  <c r="H1481" i="5"/>
  <c r="G1481" i="5"/>
  <c r="F1481" i="5"/>
  <c r="E1501" i="4"/>
  <c r="C1502" i="4"/>
  <c r="E1170" i="7"/>
  <c r="N1170" i="7" s="1"/>
  <c r="H1490" i="3"/>
  <c r="F1491" i="3"/>
  <c r="G1491" i="3"/>
  <c r="I1490" i="3"/>
  <c r="K1481" i="6" l="1"/>
  <c r="K1481" i="7"/>
  <c r="L1481" i="6"/>
  <c r="L1481" i="7"/>
  <c r="J1481" i="6"/>
  <c r="J1481" i="7"/>
  <c r="D1501" i="6"/>
  <c r="D1501" i="7"/>
  <c r="V1169" i="7"/>
  <c r="U1169" i="7"/>
  <c r="T1170" i="7"/>
  <c r="R1170" i="7"/>
  <c r="S1170" i="7"/>
  <c r="Q1170" i="7"/>
  <c r="C1490" i="6"/>
  <c r="C1490" i="7"/>
  <c r="M1490" i="7" s="1"/>
  <c r="G1170" i="4"/>
  <c r="H1170" i="4" s="1"/>
  <c r="E1170" i="6"/>
  <c r="H1482" i="5"/>
  <c r="G1482" i="5"/>
  <c r="F1482" i="5"/>
  <c r="E1502" i="4"/>
  <c r="C1503" i="4"/>
  <c r="E1171" i="7"/>
  <c r="N1171" i="7" s="1"/>
  <c r="G1492" i="3"/>
  <c r="F1492" i="3"/>
  <c r="H1491" i="3"/>
  <c r="I1491" i="3" s="1"/>
  <c r="L1482" i="6" l="1"/>
  <c r="L1482" i="7"/>
  <c r="J1482" i="6"/>
  <c r="J1482" i="7"/>
  <c r="K1482" i="6"/>
  <c r="K1482" i="7"/>
  <c r="P1481" i="7"/>
  <c r="D1502" i="6"/>
  <c r="D1502" i="7"/>
  <c r="U1170" i="7"/>
  <c r="V1170" i="7"/>
  <c r="R1171" i="7"/>
  <c r="Q1171" i="7"/>
  <c r="T1171" i="7"/>
  <c r="S1171" i="7"/>
  <c r="C1491" i="6"/>
  <c r="C1491" i="7"/>
  <c r="M1491" i="7" s="1"/>
  <c r="G1171" i="4"/>
  <c r="H1171" i="4" s="1"/>
  <c r="E1171" i="6"/>
  <c r="H1483" i="5"/>
  <c r="G1483" i="5"/>
  <c r="F1483" i="5"/>
  <c r="E1503" i="4"/>
  <c r="C1504" i="4"/>
  <c r="E1172" i="7"/>
  <c r="N1172" i="7" s="1"/>
  <c r="F1493" i="3"/>
  <c r="H1492" i="3"/>
  <c r="I1492" i="3" s="1"/>
  <c r="G1493" i="3"/>
  <c r="J1483" i="6" l="1"/>
  <c r="J1483" i="7"/>
  <c r="K1483" i="6"/>
  <c r="K1483" i="7"/>
  <c r="P1482" i="7"/>
  <c r="L1483" i="6"/>
  <c r="L1483" i="7"/>
  <c r="P1483" i="7" s="1"/>
  <c r="U1171" i="7"/>
  <c r="V1171" i="7"/>
  <c r="D1503" i="6"/>
  <c r="D1503" i="7"/>
  <c r="S1172" i="7"/>
  <c r="T1172" i="7"/>
  <c r="R1172" i="7"/>
  <c r="Q1172" i="7"/>
  <c r="C1492" i="6"/>
  <c r="C1492" i="7"/>
  <c r="M1492" i="7" s="1"/>
  <c r="G1172" i="4"/>
  <c r="H1172" i="4" s="1"/>
  <c r="E1172" i="6"/>
  <c r="H1484" i="5"/>
  <c r="G1484" i="5"/>
  <c r="F1484" i="5"/>
  <c r="E1504" i="4"/>
  <c r="C1505" i="4"/>
  <c r="E1173" i="7"/>
  <c r="N1173" i="7" s="1"/>
  <c r="G1494" i="3"/>
  <c r="F1494" i="3"/>
  <c r="H1493" i="3"/>
  <c r="I1493" i="3" s="1"/>
  <c r="J1484" i="6" l="1"/>
  <c r="J1484" i="7"/>
  <c r="L1484" i="6"/>
  <c r="L1484" i="7"/>
  <c r="K1484" i="6"/>
  <c r="K1484" i="7"/>
  <c r="V1172" i="7"/>
  <c r="U1172" i="7"/>
  <c r="D1504" i="6"/>
  <c r="D1504" i="7"/>
  <c r="R1173" i="7"/>
  <c r="Q1173" i="7"/>
  <c r="T1173" i="7"/>
  <c r="S1173" i="7"/>
  <c r="C1493" i="6"/>
  <c r="C1493" i="7"/>
  <c r="M1493" i="7" s="1"/>
  <c r="G1173" i="4"/>
  <c r="H1173" i="4" s="1"/>
  <c r="E1173" i="6"/>
  <c r="H1485" i="5"/>
  <c r="G1485" i="5"/>
  <c r="F1485" i="5"/>
  <c r="E1505" i="4"/>
  <c r="C1506" i="4"/>
  <c r="E1174" i="7"/>
  <c r="N1174" i="7" s="1"/>
  <c r="F1495" i="3"/>
  <c r="H1494" i="3"/>
  <c r="G1495" i="3"/>
  <c r="I1494" i="3"/>
  <c r="J1485" i="6" l="1"/>
  <c r="J1485" i="7"/>
  <c r="L1485" i="6"/>
  <c r="L1485" i="7"/>
  <c r="K1485" i="6"/>
  <c r="K1485" i="7"/>
  <c r="P1484" i="7"/>
  <c r="V1173" i="7"/>
  <c r="U1173" i="7"/>
  <c r="D1505" i="6"/>
  <c r="D1505" i="7"/>
  <c r="S1174" i="7"/>
  <c r="T1174" i="7"/>
  <c r="R1174" i="7"/>
  <c r="Q1174" i="7"/>
  <c r="C1494" i="6"/>
  <c r="C1494" i="7"/>
  <c r="M1494" i="7" s="1"/>
  <c r="G1174" i="4"/>
  <c r="H1174" i="4" s="1"/>
  <c r="E1174" i="6"/>
  <c r="H1486" i="5"/>
  <c r="G1486" i="5"/>
  <c r="F1486" i="5"/>
  <c r="E1506" i="4"/>
  <c r="C1507" i="4"/>
  <c r="E1175" i="7"/>
  <c r="N1175" i="7" s="1"/>
  <c r="G1496" i="3"/>
  <c r="F1496" i="3"/>
  <c r="H1495" i="3"/>
  <c r="I1495" i="3" s="1"/>
  <c r="K1486" i="6" l="1"/>
  <c r="K1486" i="7"/>
  <c r="J1486" i="6"/>
  <c r="J1486" i="7"/>
  <c r="L1486" i="6"/>
  <c r="L1486" i="7"/>
  <c r="P1486" i="7" s="1"/>
  <c r="P1485" i="7"/>
  <c r="V1174" i="7"/>
  <c r="U1174" i="7"/>
  <c r="D1506" i="6"/>
  <c r="D1506" i="7"/>
  <c r="R1175" i="7"/>
  <c r="S1175" i="7"/>
  <c r="Q1175" i="7"/>
  <c r="T1175" i="7"/>
  <c r="C1495" i="6"/>
  <c r="C1495" i="7"/>
  <c r="M1495" i="7" s="1"/>
  <c r="G1175" i="4"/>
  <c r="H1175" i="4" s="1"/>
  <c r="E1175" i="6"/>
  <c r="H1487" i="5"/>
  <c r="G1487" i="5"/>
  <c r="F1487" i="5"/>
  <c r="E1507" i="4"/>
  <c r="C1508" i="4"/>
  <c r="E1176" i="7"/>
  <c r="N1176" i="7" s="1"/>
  <c r="G1497" i="3"/>
  <c r="H1496" i="3"/>
  <c r="I1496" i="3" s="1"/>
  <c r="F1497" i="3"/>
  <c r="J1487" i="6" l="1"/>
  <c r="J1487" i="7"/>
  <c r="L1487" i="6"/>
  <c r="L1487" i="7"/>
  <c r="K1487" i="6"/>
  <c r="K1487" i="7"/>
  <c r="D1507" i="6"/>
  <c r="D1507" i="7"/>
  <c r="V1175" i="7"/>
  <c r="U1175" i="7"/>
  <c r="T1176" i="7"/>
  <c r="Q1176" i="7"/>
  <c r="R1176" i="7"/>
  <c r="S1176" i="7"/>
  <c r="C1496" i="6"/>
  <c r="C1496" i="7"/>
  <c r="M1496" i="7" s="1"/>
  <c r="G1176" i="4"/>
  <c r="H1176" i="4" s="1"/>
  <c r="E1176" i="6"/>
  <c r="H1488" i="5"/>
  <c r="G1488" i="5"/>
  <c r="F1488" i="5"/>
  <c r="E1508" i="4"/>
  <c r="C1509" i="4"/>
  <c r="E1177" i="7"/>
  <c r="N1177" i="7" s="1"/>
  <c r="F1498" i="3"/>
  <c r="H1497" i="3"/>
  <c r="G1498" i="3"/>
  <c r="I1497" i="3"/>
  <c r="L1488" i="6" l="1"/>
  <c r="L1488" i="7"/>
  <c r="J1488" i="6"/>
  <c r="J1488" i="7"/>
  <c r="K1488" i="6"/>
  <c r="K1488" i="7"/>
  <c r="P1487" i="7"/>
  <c r="D1508" i="6"/>
  <c r="D1508" i="7"/>
  <c r="U1176" i="7"/>
  <c r="V1176" i="7"/>
  <c r="Q1177" i="7"/>
  <c r="T1177" i="7"/>
  <c r="S1177" i="7"/>
  <c r="R1177" i="7"/>
  <c r="C1497" i="6"/>
  <c r="C1497" i="7"/>
  <c r="M1497" i="7" s="1"/>
  <c r="G1177" i="4"/>
  <c r="H1177" i="4" s="1"/>
  <c r="E1177" i="6"/>
  <c r="H1489" i="5"/>
  <c r="G1489" i="5"/>
  <c r="F1489" i="5"/>
  <c r="E1509" i="4"/>
  <c r="C1510" i="4"/>
  <c r="E1178" i="7"/>
  <c r="N1178" i="7" s="1"/>
  <c r="G1499" i="3"/>
  <c r="F1499" i="3"/>
  <c r="H1498" i="3"/>
  <c r="I1498" i="3" s="1"/>
  <c r="L1489" i="6" l="1"/>
  <c r="L1489" i="7"/>
  <c r="K1489" i="6"/>
  <c r="K1489" i="7"/>
  <c r="P1488" i="7"/>
  <c r="J1489" i="6"/>
  <c r="J1489" i="7"/>
  <c r="U1177" i="7"/>
  <c r="V1177" i="7"/>
  <c r="D1509" i="6"/>
  <c r="D1509" i="7"/>
  <c r="Q1178" i="7"/>
  <c r="R1178" i="7"/>
  <c r="T1178" i="7"/>
  <c r="S1178" i="7"/>
  <c r="C1498" i="6"/>
  <c r="C1498" i="7"/>
  <c r="M1498" i="7" s="1"/>
  <c r="G1178" i="4"/>
  <c r="H1178" i="4" s="1"/>
  <c r="E1178" i="6"/>
  <c r="G1490" i="5"/>
  <c r="F1490" i="5"/>
  <c r="H1490" i="5"/>
  <c r="E1510" i="4"/>
  <c r="C1511" i="4"/>
  <c r="E1179" i="7"/>
  <c r="N1179" i="7" s="1"/>
  <c r="F1500" i="3"/>
  <c r="H1499" i="3"/>
  <c r="G1500" i="3"/>
  <c r="I1499" i="3"/>
  <c r="L1490" i="6" l="1"/>
  <c r="L1490" i="7"/>
  <c r="J1490" i="6"/>
  <c r="J1490" i="7"/>
  <c r="P1489" i="7"/>
  <c r="K1490" i="6"/>
  <c r="K1490" i="7"/>
  <c r="D1510" i="6"/>
  <c r="D1510" i="7"/>
  <c r="U1178" i="7"/>
  <c r="V1178" i="7"/>
  <c r="S1179" i="7"/>
  <c r="T1179" i="7"/>
  <c r="R1179" i="7"/>
  <c r="Q1179" i="7"/>
  <c r="C1499" i="6"/>
  <c r="C1499" i="7"/>
  <c r="M1499" i="7" s="1"/>
  <c r="G1179" i="4"/>
  <c r="H1179" i="4" s="1"/>
  <c r="E1179" i="6"/>
  <c r="H1491" i="5"/>
  <c r="G1491" i="5"/>
  <c r="F1491" i="5"/>
  <c r="E1511" i="4"/>
  <c r="C1512" i="4"/>
  <c r="E1180" i="7"/>
  <c r="N1180" i="7" s="1"/>
  <c r="G1501" i="3"/>
  <c r="H1500" i="3"/>
  <c r="I1500" i="3" s="1"/>
  <c r="F1501" i="3"/>
  <c r="J1491" i="6" l="1"/>
  <c r="J1491" i="7"/>
  <c r="K1491" i="6"/>
  <c r="K1491" i="7"/>
  <c r="P1490" i="7"/>
  <c r="L1491" i="6"/>
  <c r="L1491" i="7"/>
  <c r="P1491" i="7" s="1"/>
  <c r="D1511" i="6"/>
  <c r="D1511" i="7"/>
  <c r="V1179" i="7"/>
  <c r="U1179" i="7"/>
  <c r="T1180" i="7"/>
  <c r="Q1180" i="7"/>
  <c r="R1180" i="7"/>
  <c r="S1180" i="7"/>
  <c r="C1500" i="6"/>
  <c r="C1500" i="7"/>
  <c r="M1500" i="7" s="1"/>
  <c r="G1180" i="4"/>
  <c r="H1180" i="4" s="1"/>
  <c r="E1180" i="6"/>
  <c r="H1492" i="5"/>
  <c r="G1492" i="5"/>
  <c r="F1492" i="5"/>
  <c r="E1512" i="4"/>
  <c r="C1513" i="4"/>
  <c r="E1181" i="7"/>
  <c r="N1181" i="7" s="1"/>
  <c r="F1502" i="3"/>
  <c r="H1501" i="3"/>
  <c r="I1501" i="3" s="1"/>
  <c r="G1502" i="3"/>
  <c r="J1492" i="6" l="1"/>
  <c r="J1492" i="7"/>
  <c r="K1492" i="6"/>
  <c r="K1492" i="7"/>
  <c r="L1492" i="6"/>
  <c r="L1492" i="7"/>
  <c r="P1492" i="7" s="1"/>
  <c r="D1512" i="6"/>
  <c r="D1512" i="7"/>
  <c r="U1180" i="7"/>
  <c r="V1180" i="7"/>
  <c r="R1181" i="7"/>
  <c r="T1181" i="7"/>
  <c r="S1181" i="7"/>
  <c r="Q1181" i="7"/>
  <c r="C1501" i="6"/>
  <c r="C1501" i="7"/>
  <c r="M1501" i="7" s="1"/>
  <c r="G1181" i="4"/>
  <c r="H1181" i="4" s="1"/>
  <c r="E1181" i="6"/>
  <c r="H1493" i="5"/>
  <c r="G1493" i="5"/>
  <c r="F1493" i="5"/>
  <c r="E1513" i="4"/>
  <c r="C1514" i="4"/>
  <c r="E1182" i="7"/>
  <c r="N1182" i="7" s="1"/>
  <c r="G1503" i="3"/>
  <c r="H1502" i="3"/>
  <c r="I1502" i="3" s="1"/>
  <c r="F1503" i="3"/>
  <c r="J1493" i="6" l="1"/>
  <c r="J1493" i="7"/>
  <c r="L1493" i="6"/>
  <c r="L1493" i="7"/>
  <c r="K1493" i="6"/>
  <c r="K1493" i="7"/>
  <c r="U1181" i="7"/>
  <c r="V1181" i="7"/>
  <c r="D1513" i="6"/>
  <c r="D1513" i="7"/>
  <c r="S1182" i="7"/>
  <c r="R1182" i="7"/>
  <c r="Q1182" i="7"/>
  <c r="T1182" i="7"/>
  <c r="C1502" i="6"/>
  <c r="C1502" i="7"/>
  <c r="M1502" i="7" s="1"/>
  <c r="G1182" i="4"/>
  <c r="H1182" i="4" s="1"/>
  <c r="E1182" i="6"/>
  <c r="F1494" i="5"/>
  <c r="H1494" i="5"/>
  <c r="G1494" i="5"/>
  <c r="E1514" i="4"/>
  <c r="C1515" i="4"/>
  <c r="E1183" i="7"/>
  <c r="N1183" i="7" s="1"/>
  <c r="F1504" i="3"/>
  <c r="H1503" i="3"/>
  <c r="I1503" i="3" s="1"/>
  <c r="G1504" i="3"/>
  <c r="L1494" i="6" l="1"/>
  <c r="L1494" i="7"/>
  <c r="J1494" i="6"/>
  <c r="J1494" i="7"/>
  <c r="P1493" i="7"/>
  <c r="K1494" i="6"/>
  <c r="K1494" i="7"/>
  <c r="T1183" i="7"/>
  <c r="R1183" i="7"/>
  <c r="Q1183" i="7"/>
  <c r="S1183" i="7"/>
  <c r="D1514" i="6"/>
  <c r="D1514" i="7"/>
  <c r="V1182" i="7"/>
  <c r="U1182" i="7"/>
  <c r="C1503" i="6"/>
  <c r="C1503" i="7"/>
  <c r="M1503" i="7" s="1"/>
  <c r="G1183" i="4"/>
  <c r="H1183" i="4" s="1"/>
  <c r="E1183" i="6"/>
  <c r="H1495" i="5"/>
  <c r="G1495" i="5"/>
  <c r="F1495" i="5"/>
  <c r="E1515" i="4"/>
  <c r="C1516" i="4"/>
  <c r="E1184" i="7"/>
  <c r="N1184" i="7" s="1"/>
  <c r="G1505" i="3"/>
  <c r="F1505" i="3"/>
  <c r="H1504" i="3"/>
  <c r="I1504" i="3" s="1"/>
  <c r="J1495" i="6" l="1"/>
  <c r="J1495" i="7"/>
  <c r="K1495" i="6"/>
  <c r="K1495" i="7"/>
  <c r="L1495" i="6"/>
  <c r="L1495" i="7"/>
  <c r="P1495" i="7" s="1"/>
  <c r="P1494" i="7"/>
  <c r="U1183" i="7"/>
  <c r="V1183" i="7"/>
  <c r="D1515" i="6"/>
  <c r="D1515" i="7"/>
  <c r="R1184" i="7"/>
  <c r="Q1184" i="7"/>
  <c r="S1184" i="7"/>
  <c r="T1184" i="7"/>
  <c r="C1504" i="6"/>
  <c r="C1504" i="7"/>
  <c r="M1504" i="7" s="1"/>
  <c r="G1184" i="4"/>
  <c r="H1184" i="4" s="1"/>
  <c r="E1184" i="6"/>
  <c r="H1496" i="5"/>
  <c r="G1496" i="5"/>
  <c r="F1496" i="5"/>
  <c r="E1516" i="4"/>
  <c r="C1517" i="4"/>
  <c r="E1185" i="7"/>
  <c r="N1185" i="7" s="1"/>
  <c r="F1506" i="3"/>
  <c r="H1505" i="3"/>
  <c r="G1506" i="3"/>
  <c r="I1505" i="3"/>
  <c r="K1496" i="6" l="1"/>
  <c r="K1496" i="7"/>
  <c r="J1496" i="6"/>
  <c r="J1496" i="7"/>
  <c r="L1496" i="6"/>
  <c r="L1496" i="7"/>
  <c r="P1496" i="7" s="1"/>
  <c r="D1516" i="6"/>
  <c r="D1516" i="7"/>
  <c r="U1184" i="7"/>
  <c r="V1184" i="7"/>
  <c r="T1185" i="7"/>
  <c r="Q1185" i="7"/>
  <c r="S1185" i="7"/>
  <c r="R1185" i="7"/>
  <c r="C1505" i="6"/>
  <c r="C1505" i="7"/>
  <c r="M1505" i="7" s="1"/>
  <c r="G1185" i="4"/>
  <c r="H1185" i="4" s="1"/>
  <c r="E1185" i="6"/>
  <c r="G1497" i="5"/>
  <c r="F1497" i="5"/>
  <c r="H1497" i="5"/>
  <c r="E1517" i="4"/>
  <c r="C1518" i="4"/>
  <c r="E1186" i="7"/>
  <c r="N1186" i="7" s="1"/>
  <c r="G1507" i="3"/>
  <c r="H1506" i="3"/>
  <c r="I1506" i="3" s="1"/>
  <c r="F1507" i="3"/>
  <c r="L1497" i="6" l="1"/>
  <c r="L1497" i="7"/>
  <c r="J1497" i="6"/>
  <c r="J1497" i="7"/>
  <c r="K1497" i="6"/>
  <c r="K1497" i="7"/>
  <c r="U1185" i="7"/>
  <c r="V1185" i="7"/>
  <c r="D1517" i="6"/>
  <c r="D1517" i="7"/>
  <c r="S1186" i="7"/>
  <c r="R1186" i="7"/>
  <c r="Q1186" i="7"/>
  <c r="T1186" i="7"/>
  <c r="C1506" i="6"/>
  <c r="C1506" i="7"/>
  <c r="M1506" i="7" s="1"/>
  <c r="G1186" i="4"/>
  <c r="H1186" i="4" s="1"/>
  <c r="E1186" i="6"/>
  <c r="H1498" i="5"/>
  <c r="G1498" i="5"/>
  <c r="F1498" i="5"/>
  <c r="E1518" i="4"/>
  <c r="C1519" i="4"/>
  <c r="E1187" i="7"/>
  <c r="N1187" i="7" s="1"/>
  <c r="H1507" i="3"/>
  <c r="F1508" i="3"/>
  <c r="I1507" i="3"/>
  <c r="G1508" i="3"/>
  <c r="P1497" i="7" l="1"/>
  <c r="L1498" i="6"/>
  <c r="L1498" i="7"/>
  <c r="J1498" i="6"/>
  <c r="J1498" i="7"/>
  <c r="K1498" i="6"/>
  <c r="K1498" i="7"/>
  <c r="V1186" i="7"/>
  <c r="U1186" i="7"/>
  <c r="D1518" i="6"/>
  <c r="D1518" i="7"/>
  <c r="R1187" i="7"/>
  <c r="T1187" i="7"/>
  <c r="S1187" i="7"/>
  <c r="Q1187" i="7"/>
  <c r="C1507" i="6"/>
  <c r="C1507" i="7"/>
  <c r="M1507" i="7" s="1"/>
  <c r="G1187" i="4"/>
  <c r="H1187" i="4" s="1"/>
  <c r="E1187" i="6"/>
  <c r="H1499" i="5"/>
  <c r="G1499" i="5"/>
  <c r="F1499" i="5"/>
  <c r="E1519" i="4"/>
  <c r="C1520" i="4"/>
  <c r="E1188" i="7"/>
  <c r="N1188" i="7" s="1"/>
  <c r="G1509" i="3"/>
  <c r="F1509" i="3"/>
  <c r="H1508" i="3"/>
  <c r="I1508" i="3" s="1"/>
  <c r="K1499" i="6" l="1"/>
  <c r="K1499" i="7"/>
  <c r="J1499" i="6"/>
  <c r="J1499" i="7"/>
  <c r="P1498" i="7"/>
  <c r="L1499" i="6"/>
  <c r="L1499" i="7"/>
  <c r="P1499" i="7" s="1"/>
  <c r="U1187" i="7"/>
  <c r="V1187" i="7"/>
  <c r="D1519" i="6"/>
  <c r="D1519" i="7"/>
  <c r="R1188" i="7"/>
  <c r="S1188" i="7"/>
  <c r="T1188" i="7"/>
  <c r="Q1188" i="7"/>
  <c r="C1508" i="6"/>
  <c r="C1508" i="7"/>
  <c r="M1508" i="7" s="1"/>
  <c r="G1188" i="4"/>
  <c r="H1188" i="4" s="1"/>
  <c r="E1188" i="6"/>
  <c r="H1500" i="5"/>
  <c r="G1500" i="5"/>
  <c r="F1500" i="5"/>
  <c r="E1520" i="4"/>
  <c r="C1521" i="4"/>
  <c r="E1189" i="7"/>
  <c r="N1189" i="7" s="1"/>
  <c r="H1509" i="3"/>
  <c r="F1510" i="3"/>
  <c r="G1510" i="3"/>
  <c r="I1509" i="3"/>
  <c r="L1500" i="6" l="1"/>
  <c r="L1500" i="7"/>
  <c r="J1500" i="6"/>
  <c r="J1500" i="7"/>
  <c r="K1500" i="6"/>
  <c r="K1500" i="7"/>
  <c r="D1520" i="6"/>
  <c r="D1520" i="7"/>
  <c r="U1188" i="7"/>
  <c r="V1188" i="7"/>
  <c r="R1189" i="7"/>
  <c r="S1189" i="7"/>
  <c r="Q1189" i="7"/>
  <c r="T1189" i="7"/>
  <c r="C1509" i="6"/>
  <c r="C1509" i="7"/>
  <c r="M1509" i="7" s="1"/>
  <c r="G1189" i="4"/>
  <c r="H1189" i="4" s="1"/>
  <c r="E1189" i="6"/>
  <c r="H1501" i="5"/>
  <c r="G1501" i="5"/>
  <c r="F1501" i="5"/>
  <c r="E1521" i="4"/>
  <c r="C1522" i="4"/>
  <c r="E1190" i="7"/>
  <c r="N1190" i="7" s="1"/>
  <c r="G1511" i="3"/>
  <c r="F1511" i="3"/>
  <c r="H1510" i="3"/>
  <c r="I1510" i="3" s="1"/>
  <c r="J1501" i="6" l="1"/>
  <c r="J1501" i="7"/>
  <c r="K1501" i="6"/>
  <c r="K1501" i="7"/>
  <c r="P1500" i="7"/>
  <c r="L1501" i="6"/>
  <c r="L1501" i="7"/>
  <c r="P1501" i="7" s="1"/>
  <c r="D1521" i="6"/>
  <c r="D1521" i="7"/>
  <c r="U1189" i="7"/>
  <c r="V1189" i="7"/>
  <c r="T1190" i="7"/>
  <c r="S1190" i="7"/>
  <c r="R1190" i="7"/>
  <c r="Q1190" i="7"/>
  <c r="C1510" i="6"/>
  <c r="C1510" i="7"/>
  <c r="M1510" i="7" s="1"/>
  <c r="G1190" i="4"/>
  <c r="H1190" i="4" s="1"/>
  <c r="E1190" i="6"/>
  <c r="F1502" i="5"/>
  <c r="H1502" i="5"/>
  <c r="G1502" i="5"/>
  <c r="E1522" i="4"/>
  <c r="C1523" i="4"/>
  <c r="E1191" i="7"/>
  <c r="N1191" i="7" s="1"/>
  <c r="H1511" i="3"/>
  <c r="F1512" i="3"/>
  <c r="I1511" i="3"/>
  <c r="G1512" i="3"/>
  <c r="K1502" i="6" l="1"/>
  <c r="K1502" i="7"/>
  <c r="J1502" i="6"/>
  <c r="J1502" i="7"/>
  <c r="L1502" i="6"/>
  <c r="L1502" i="7"/>
  <c r="P1502" i="7" s="1"/>
  <c r="Q1191" i="7"/>
  <c r="R1191" i="7"/>
  <c r="S1191" i="7"/>
  <c r="T1191" i="7"/>
  <c r="D1522" i="6"/>
  <c r="D1522" i="7"/>
  <c r="U1190" i="7"/>
  <c r="V1190" i="7"/>
  <c r="C1511" i="6"/>
  <c r="C1511" i="7"/>
  <c r="M1511" i="7" s="1"/>
  <c r="G1191" i="4"/>
  <c r="H1191" i="4" s="1"/>
  <c r="E1191" i="6"/>
  <c r="G1503" i="5"/>
  <c r="F1503" i="5"/>
  <c r="H1503" i="5"/>
  <c r="E1523" i="4"/>
  <c r="C1524" i="4"/>
  <c r="E1192" i="7"/>
  <c r="N1192" i="7" s="1"/>
  <c r="G1513" i="3"/>
  <c r="F1513" i="3"/>
  <c r="H1512" i="3"/>
  <c r="I1512" i="3" s="1"/>
  <c r="J1503" i="6" l="1"/>
  <c r="J1503" i="7"/>
  <c r="L1503" i="6"/>
  <c r="L1503" i="7"/>
  <c r="K1503" i="6"/>
  <c r="K1503" i="7"/>
  <c r="D1523" i="6"/>
  <c r="D1523" i="7"/>
  <c r="Q1192" i="7"/>
  <c r="S1192" i="7"/>
  <c r="T1192" i="7"/>
  <c r="R1192" i="7"/>
  <c r="V1191" i="7"/>
  <c r="U1191" i="7"/>
  <c r="C1512" i="6"/>
  <c r="C1512" i="7"/>
  <c r="M1512" i="7" s="1"/>
  <c r="G1192" i="4"/>
  <c r="H1192" i="4" s="1"/>
  <c r="E1192" i="6"/>
  <c r="H1504" i="5"/>
  <c r="G1504" i="5"/>
  <c r="F1504" i="5"/>
  <c r="E1524" i="4"/>
  <c r="C1525" i="4"/>
  <c r="E1193" i="7"/>
  <c r="N1193" i="7" s="1"/>
  <c r="H1513" i="3"/>
  <c r="F1514" i="3"/>
  <c r="I1513" i="3"/>
  <c r="G1514" i="3"/>
  <c r="J1504" i="6" l="1"/>
  <c r="J1504" i="7"/>
  <c r="K1504" i="6"/>
  <c r="K1504" i="7"/>
  <c r="P1503" i="7"/>
  <c r="L1504" i="6"/>
  <c r="L1504" i="7"/>
  <c r="P1504" i="7" s="1"/>
  <c r="D1524" i="6"/>
  <c r="D1524" i="7"/>
  <c r="U1192" i="7"/>
  <c r="V1192" i="7"/>
  <c r="T1193" i="7"/>
  <c r="R1193" i="7"/>
  <c r="Q1193" i="7"/>
  <c r="S1193" i="7"/>
  <c r="C1513" i="6"/>
  <c r="C1513" i="7"/>
  <c r="M1513" i="7" s="1"/>
  <c r="G1193" i="4"/>
  <c r="H1193" i="4" s="1"/>
  <c r="E1193" i="6"/>
  <c r="H1505" i="5"/>
  <c r="G1505" i="5"/>
  <c r="F1505" i="5"/>
  <c r="E1525" i="4"/>
  <c r="C1526" i="4"/>
  <c r="E1194" i="7"/>
  <c r="N1194" i="7" s="1"/>
  <c r="G1515" i="3"/>
  <c r="H1514" i="3"/>
  <c r="I1514" i="3" s="1"/>
  <c r="F1515" i="3"/>
  <c r="K1505" i="6" l="1"/>
  <c r="K1505" i="7"/>
  <c r="J1505" i="6"/>
  <c r="J1505" i="7"/>
  <c r="L1505" i="6"/>
  <c r="L1505" i="7"/>
  <c r="P1505" i="7" s="1"/>
  <c r="D1525" i="6"/>
  <c r="D1525" i="7"/>
  <c r="V1193" i="7"/>
  <c r="U1193" i="7"/>
  <c r="R1194" i="7"/>
  <c r="Q1194" i="7"/>
  <c r="T1194" i="7"/>
  <c r="S1194" i="7"/>
  <c r="C1514" i="6"/>
  <c r="C1514" i="7"/>
  <c r="M1514" i="7" s="1"/>
  <c r="G1194" i="4"/>
  <c r="H1194" i="4" s="1"/>
  <c r="E1194" i="6"/>
  <c r="G1506" i="5"/>
  <c r="F1506" i="5"/>
  <c r="H1506" i="5"/>
  <c r="E1526" i="4"/>
  <c r="C1527" i="4"/>
  <c r="E1195" i="7"/>
  <c r="N1195" i="7" s="1"/>
  <c r="F1516" i="3"/>
  <c r="H1515" i="3"/>
  <c r="I1515" i="3"/>
  <c r="G1516" i="3"/>
  <c r="L1506" i="6" l="1"/>
  <c r="L1506" i="7"/>
  <c r="K1506" i="6"/>
  <c r="K1506" i="7"/>
  <c r="J1506" i="6"/>
  <c r="J1506" i="7"/>
  <c r="D1526" i="6"/>
  <c r="D1526" i="7"/>
  <c r="U1194" i="7"/>
  <c r="V1194" i="7"/>
  <c r="T1195" i="7"/>
  <c r="Q1195" i="7"/>
  <c r="R1195" i="7"/>
  <c r="S1195" i="7"/>
  <c r="C1515" i="6"/>
  <c r="C1515" i="7"/>
  <c r="M1515" i="7" s="1"/>
  <c r="G1195" i="4"/>
  <c r="H1195" i="4" s="1"/>
  <c r="E1195" i="6"/>
  <c r="H1507" i="5"/>
  <c r="G1507" i="5"/>
  <c r="F1507" i="5"/>
  <c r="E1527" i="4"/>
  <c r="C1528" i="4"/>
  <c r="E1196" i="7"/>
  <c r="N1196" i="7" s="1"/>
  <c r="G1517" i="3"/>
  <c r="F1517" i="3"/>
  <c r="H1516" i="3"/>
  <c r="I1516" i="3" s="1"/>
  <c r="J1507" i="6" l="1"/>
  <c r="J1507" i="7"/>
  <c r="K1507" i="6"/>
  <c r="K1507" i="7"/>
  <c r="P1506" i="7"/>
  <c r="L1507" i="6"/>
  <c r="L1507" i="7"/>
  <c r="P1507" i="7" s="1"/>
  <c r="D1527" i="6"/>
  <c r="D1527" i="7"/>
  <c r="U1195" i="7"/>
  <c r="V1195" i="7"/>
  <c r="S1196" i="7"/>
  <c r="R1196" i="7"/>
  <c r="T1196" i="7"/>
  <c r="Q1196" i="7"/>
  <c r="C1516" i="6"/>
  <c r="C1516" i="7"/>
  <c r="M1516" i="7" s="1"/>
  <c r="G1196" i="4"/>
  <c r="H1196" i="4" s="1"/>
  <c r="E1196" i="6"/>
  <c r="G1508" i="5"/>
  <c r="F1508" i="5"/>
  <c r="H1508" i="5"/>
  <c r="E1528" i="4"/>
  <c r="C1529" i="4"/>
  <c r="E1197" i="7"/>
  <c r="N1197" i="7" s="1"/>
  <c r="H1517" i="3"/>
  <c r="F1518" i="3"/>
  <c r="I1517" i="3"/>
  <c r="G1518" i="3"/>
  <c r="J1508" i="6" l="1"/>
  <c r="J1508" i="7"/>
  <c r="L1508" i="6"/>
  <c r="L1508" i="7"/>
  <c r="K1508" i="6"/>
  <c r="K1508" i="7"/>
  <c r="D1528" i="6"/>
  <c r="D1528" i="7"/>
  <c r="U1196" i="7"/>
  <c r="V1196" i="7"/>
  <c r="S1197" i="7"/>
  <c r="Q1197" i="7"/>
  <c r="R1197" i="7"/>
  <c r="T1197" i="7"/>
  <c r="C1517" i="6"/>
  <c r="C1517" i="7"/>
  <c r="M1517" i="7" s="1"/>
  <c r="G1197" i="4"/>
  <c r="H1197" i="4" s="1"/>
  <c r="E1197" i="6"/>
  <c r="H1509" i="5"/>
  <c r="G1509" i="5"/>
  <c r="F1509" i="5"/>
  <c r="E1529" i="4"/>
  <c r="C1530" i="4"/>
  <c r="E1198" i="7"/>
  <c r="N1198" i="7" s="1"/>
  <c r="G1519" i="3"/>
  <c r="H1518" i="3"/>
  <c r="I1518" i="3" s="1"/>
  <c r="F1519" i="3"/>
  <c r="K1509" i="6" l="1"/>
  <c r="K1509" i="7"/>
  <c r="J1509" i="6"/>
  <c r="J1509" i="7"/>
  <c r="P1508" i="7"/>
  <c r="L1509" i="6"/>
  <c r="L1509" i="7"/>
  <c r="P1509" i="7" s="1"/>
  <c r="D1529" i="6"/>
  <c r="D1529" i="7"/>
  <c r="V1197" i="7"/>
  <c r="U1197" i="7"/>
  <c r="T1198" i="7"/>
  <c r="S1198" i="7"/>
  <c r="Q1198" i="7"/>
  <c r="R1198" i="7"/>
  <c r="C1518" i="6"/>
  <c r="C1518" i="7"/>
  <c r="M1518" i="7" s="1"/>
  <c r="G1198" i="4"/>
  <c r="H1198" i="4" s="1"/>
  <c r="E1198" i="6"/>
  <c r="H1510" i="5"/>
  <c r="G1510" i="5"/>
  <c r="F1510" i="5"/>
  <c r="E1530" i="4"/>
  <c r="C1531" i="4"/>
  <c r="E1199" i="7"/>
  <c r="N1199" i="7" s="1"/>
  <c r="G1520" i="3"/>
  <c r="H1519" i="3"/>
  <c r="I1519" i="3" s="1"/>
  <c r="F1520" i="3"/>
  <c r="K1510" i="6" l="1"/>
  <c r="K1510" i="7"/>
  <c r="J1510" i="6"/>
  <c r="J1510" i="7"/>
  <c r="L1510" i="6"/>
  <c r="L1510" i="7"/>
  <c r="P1510" i="7" s="1"/>
  <c r="D1530" i="6"/>
  <c r="D1530" i="7"/>
  <c r="U1198" i="7"/>
  <c r="V1198" i="7"/>
  <c r="R1199" i="7"/>
  <c r="S1199" i="7"/>
  <c r="Q1199" i="7"/>
  <c r="T1199" i="7"/>
  <c r="C1519" i="6"/>
  <c r="C1519" i="7"/>
  <c r="M1519" i="7" s="1"/>
  <c r="G1199" i="4"/>
  <c r="H1199" i="4" s="1"/>
  <c r="E1199" i="6"/>
  <c r="H1511" i="5"/>
  <c r="G1511" i="5"/>
  <c r="F1511" i="5"/>
  <c r="E1531" i="4"/>
  <c r="C1532" i="4"/>
  <c r="E1200" i="7"/>
  <c r="N1200" i="7" s="1"/>
  <c r="F1521" i="3"/>
  <c r="H1520" i="3"/>
  <c r="I1520" i="3" s="1"/>
  <c r="G1521" i="3"/>
  <c r="J1511" i="6" l="1"/>
  <c r="J1511" i="7"/>
  <c r="L1511" i="6"/>
  <c r="L1511" i="7"/>
  <c r="K1511" i="6"/>
  <c r="K1511" i="7"/>
  <c r="D1531" i="6"/>
  <c r="D1531" i="7"/>
  <c r="V1199" i="7"/>
  <c r="U1199" i="7"/>
  <c r="T1200" i="7"/>
  <c r="Q1200" i="7"/>
  <c r="R1200" i="7"/>
  <c r="S1200" i="7"/>
  <c r="C1520" i="6"/>
  <c r="C1520" i="7"/>
  <c r="M1520" i="7" s="1"/>
  <c r="G1200" i="4"/>
  <c r="H1200" i="4" s="1"/>
  <c r="E1200" i="6"/>
  <c r="H1512" i="5"/>
  <c r="G1512" i="5"/>
  <c r="F1512" i="5"/>
  <c r="E1532" i="4"/>
  <c r="C1533" i="4"/>
  <c r="E1201" i="7"/>
  <c r="N1201" i="7" s="1"/>
  <c r="G1522" i="3"/>
  <c r="F1522" i="3"/>
  <c r="H1521" i="3"/>
  <c r="I1521" i="3" s="1"/>
  <c r="J1512" i="6" l="1"/>
  <c r="J1512" i="7"/>
  <c r="K1512" i="6"/>
  <c r="K1512" i="7"/>
  <c r="L1512" i="6"/>
  <c r="L1512" i="7"/>
  <c r="P1512" i="7" s="1"/>
  <c r="P1511" i="7"/>
  <c r="D1532" i="6"/>
  <c r="D1532" i="7"/>
  <c r="U1200" i="7"/>
  <c r="V1200" i="7"/>
  <c r="S1201" i="7"/>
  <c r="R1201" i="7"/>
  <c r="T1201" i="7"/>
  <c r="Q1201" i="7"/>
  <c r="C1521" i="6"/>
  <c r="C1521" i="7"/>
  <c r="M1521" i="7" s="1"/>
  <c r="G1201" i="4"/>
  <c r="H1201" i="4" s="1"/>
  <c r="E1201" i="6"/>
  <c r="H1513" i="5"/>
  <c r="G1513" i="5"/>
  <c r="F1513" i="5"/>
  <c r="E1533" i="4"/>
  <c r="C1534" i="4"/>
  <c r="E1202" i="7"/>
  <c r="N1202" i="7" s="1"/>
  <c r="F1523" i="3"/>
  <c r="H1522" i="3"/>
  <c r="I1522" i="3" s="1"/>
  <c r="G1523" i="3"/>
  <c r="K1513" i="6" l="1"/>
  <c r="K1513" i="7"/>
  <c r="L1513" i="6"/>
  <c r="L1513" i="7"/>
  <c r="J1513" i="6"/>
  <c r="J1513" i="7"/>
  <c r="D1533" i="6"/>
  <c r="D1533" i="7"/>
  <c r="V1201" i="7"/>
  <c r="U1201" i="7"/>
  <c r="T1202" i="7"/>
  <c r="S1202" i="7"/>
  <c r="Q1202" i="7"/>
  <c r="R1202" i="7"/>
  <c r="C1522" i="6"/>
  <c r="C1522" i="7"/>
  <c r="M1522" i="7" s="1"/>
  <c r="G1202" i="4"/>
  <c r="H1202" i="4" s="1"/>
  <c r="E1202" i="6"/>
  <c r="H1514" i="5"/>
  <c r="G1514" i="5"/>
  <c r="F1514" i="5"/>
  <c r="E1534" i="4"/>
  <c r="C1535" i="4"/>
  <c r="E1203" i="7"/>
  <c r="N1203" i="7" s="1"/>
  <c r="G1524" i="3"/>
  <c r="F1524" i="3"/>
  <c r="H1523" i="3"/>
  <c r="I1523" i="3" s="1"/>
  <c r="J1514" i="6" l="1"/>
  <c r="J1514" i="7"/>
  <c r="K1514" i="6"/>
  <c r="K1514" i="7"/>
  <c r="L1514" i="6"/>
  <c r="L1514" i="7"/>
  <c r="P1514" i="7" s="1"/>
  <c r="P1513" i="7"/>
  <c r="D1534" i="6"/>
  <c r="D1534" i="7"/>
  <c r="U1202" i="7"/>
  <c r="V1202" i="7"/>
  <c r="R1203" i="7"/>
  <c r="T1203" i="7"/>
  <c r="S1203" i="7"/>
  <c r="Q1203" i="7"/>
  <c r="C1523" i="6"/>
  <c r="C1523" i="7"/>
  <c r="M1523" i="7" s="1"/>
  <c r="G1203" i="4"/>
  <c r="H1203" i="4" s="1"/>
  <c r="E1203" i="6"/>
  <c r="G1515" i="5"/>
  <c r="F1515" i="5"/>
  <c r="H1515" i="5"/>
  <c r="E1535" i="4"/>
  <c r="C1536" i="4"/>
  <c r="E1204" i="7"/>
  <c r="N1204" i="7" s="1"/>
  <c r="H1524" i="3"/>
  <c r="F1525" i="3"/>
  <c r="G1525" i="3"/>
  <c r="I1524" i="3"/>
  <c r="J1515" i="6" l="1"/>
  <c r="J1515" i="7"/>
  <c r="L1515" i="6"/>
  <c r="L1515" i="7"/>
  <c r="K1515" i="6"/>
  <c r="K1515" i="7"/>
  <c r="D1535" i="6"/>
  <c r="D1535" i="7"/>
  <c r="V1203" i="7"/>
  <c r="U1203" i="7"/>
  <c r="S1204" i="7"/>
  <c r="R1204" i="7"/>
  <c r="T1204" i="7"/>
  <c r="Q1204" i="7"/>
  <c r="C1524" i="6"/>
  <c r="C1524" i="7"/>
  <c r="M1524" i="7" s="1"/>
  <c r="G1204" i="4"/>
  <c r="H1204" i="4" s="1"/>
  <c r="E1204" i="6"/>
  <c r="H1516" i="5"/>
  <c r="G1516" i="5"/>
  <c r="F1516" i="5"/>
  <c r="E1536" i="4"/>
  <c r="C1537" i="4"/>
  <c r="E1205" i="7"/>
  <c r="N1205" i="7" s="1"/>
  <c r="F1526" i="3"/>
  <c r="H1525" i="3"/>
  <c r="G1526" i="3"/>
  <c r="I1525" i="3"/>
  <c r="L1516" i="6" l="1"/>
  <c r="L1516" i="7"/>
  <c r="J1516" i="6"/>
  <c r="J1516" i="7"/>
  <c r="K1516" i="6"/>
  <c r="K1516" i="7"/>
  <c r="P1515" i="7"/>
  <c r="D1536" i="6"/>
  <c r="D1536" i="7"/>
  <c r="U1204" i="7"/>
  <c r="V1204" i="7"/>
  <c r="Q1205" i="7"/>
  <c r="S1205" i="7"/>
  <c r="R1205" i="7"/>
  <c r="T1205" i="7"/>
  <c r="C1525" i="6"/>
  <c r="C1525" i="7"/>
  <c r="M1525" i="7" s="1"/>
  <c r="G1205" i="4"/>
  <c r="H1205" i="4" s="1"/>
  <c r="E1205" i="6"/>
  <c r="F1517" i="5"/>
  <c r="H1517" i="5"/>
  <c r="G1517" i="5"/>
  <c r="E1537" i="4"/>
  <c r="C1538" i="4"/>
  <c r="E1206" i="7"/>
  <c r="N1206" i="7" s="1"/>
  <c r="G1527" i="3"/>
  <c r="H1526" i="3"/>
  <c r="I1526" i="3" s="1"/>
  <c r="F1527" i="3"/>
  <c r="K1517" i="6" l="1"/>
  <c r="K1517" i="7"/>
  <c r="J1517" i="6"/>
  <c r="J1517" i="7"/>
  <c r="P1516" i="7"/>
  <c r="L1517" i="6"/>
  <c r="L1517" i="7"/>
  <c r="P1517" i="7" s="1"/>
  <c r="D1537" i="6"/>
  <c r="D1537" i="7"/>
  <c r="U1205" i="7"/>
  <c r="V1205" i="7"/>
  <c r="T1206" i="7"/>
  <c r="R1206" i="7"/>
  <c r="S1206" i="7"/>
  <c r="Q1206" i="7"/>
  <c r="C1526" i="6"/>
  <c r="C1526" i="7"/>
  <c r="M1526" i="7" s="1"/>
  <c r="G1206" i="4"/>
  <c r="H1206" i="4" s="1"/>
  <c r="E1206" i="6"/>
  <c r="H1518" i="5"/>
  <c r="G1518" i="5"/>
  <c r="F1518" i="5"/>
  <c r="E1538" i="4"/>
  <c r="C1539" i="4"/>
  <c r="E1207" i="7"/>
  <c r="N1207" i="7" s="1"/>
  <c r="G1528" i="3"/>
  <c r="F1528" i="3"/>
  <c r="H1527" i="3"/>
  <c r="I1527" i="3" s="1"/>
  <c r="K1518" i="6" l="1"/>
  <c r="K1518" i="7"/>
  <c r="J1518" i="6"/>
  <c r="J1518" i="7"/>
  <c r="L1518" i="6"/>
  <c r="L1518" i="7"/>
  <c r="P1518" i="7" s="1"/>
  <c r="U1206" i="7"/>
  <c r="V1206" i="7"/>
  <c r="D1538" i="6"/>
  <c r="D1538" i="7"/>
  <c r="T1207" i="7"/>
  <c r="Q1207" i="7"/>
  <c r="S1207" i="7"/>
  <c r="R1207" i="7"/>
  <c r="C1527" i="6"/>
  <c r="C1527" i="7"/>
  <c r="M1527" i="7" s="1"/>
  <c r="G1207" i="4"/>
  <c r="H1207" i="4" s="1"/>
  <c r="E1207" i="6"/>
  <c r="H1519" i="5"/>
  <c r="G1519" i="5"/>
  <c r="F1519" i="5"/>
  <c r="E1539" i="4"/>
  <c r="C1540" i="4"/>
  <c r="E1208" i="7"/>
  <c r="N1208" i="7" s="1"/>
  <c r="H1528" i="3"/>
  <c r="F1529" i="3"/>
  <c r="I1528" i="3"/>
  <c r="G1529" i="3"/>
  <c r="J1519" i="6" l="1"/>
  <c r="J1519" i="7"/>
  <c r="K1519" i="6"/>
  <c r="K1519" i="7"/>
  <c r="L1519" i="6"/>
  <c r="L1519" i="7"/>
  <c r="P1519" i="7" s="1"/>
  <c r="U1207" i="7"/>
  <c r="V1207" i="7"/>
  <c r="D1539" i="6"/>
  <c r="D1539" i="7"/>
  <c r="T1208" i="7"/>
  <c r="S1208" i="7"/>
  <c r="Q1208" i="7"/>
  <c r="R1208" i="7"/>
  <c r="C1528" i="6"/>
  <c r="C1528" i="7"/>
  <c r="M1528" i="7" s="1"/>
  <c r="G1208" i="4"/>
  <c r="H1208" i="4" s="1"/>
  <c r="E1208" i="6"/>
  <c r="H1520" i="5"/>
  <c r="G1520" i="5"/>
  <c r="F1520" i="5"/>
  <c r="E1540" i="4"/>
  <c r="C1541" i="4"/>
  <c r="E1209" i="7"/>
  <c r="N1209" i="7" s="1"/>
  <c r="G1530" i="3"/>
  <c r="F1530" i="3"/>
  <c r="H1529" i="3"/>
  <c r="I1529" i="3" s="1"/>
  <c r="J1520" i="6" l="1"/>
  <c r="J1520" i="7"/>
  <c r="K1520" i="6"/>
  <c r="K1520" i="7"/>
  <c r="L1520" i="6"/>
  <c r="L1520" i="7"/>
  <c r="P1520" i="7" s="1"/>
  <c r="D1540" i="6"/>
  <c r="D1540" i="7"/>
  <c r="V1208" i="7"/>
  <c r="U1208" i="7"/>
  <c r="S1209" i="7"/>
  <c r="R1209" i="7"/>
  <c r="T1209" i="7"/>
  <c r="Q1209" i="7"/>
  <c r="C1529" i="6"/>
  <c r="C1529" i="7"/>
  <c r="M1529" i="7" s="1"/>
  <c r="G1209" i="4"/>
  <c r="H1209" i="4" s="1"/>
  <c r="E1209" i="6"/>
  <c r="H1521" i="5"/>
  <c r="G1521" i="5"/>
  <c r="F1521" i="5"/>
  <c r="E1541" i="4"/>
  <c r="C1542" i="4"/>
  <c r="E1210" i="7"/>
  <c r="N1210" i="7" s="1"/>
  <c r="H1530" i="3"/>
  <c r="F1531" i="3"/>
  <c r="I1530" i="3"/>
  <c r="G1531" i="3"/>
  <c r="K1521" i="6" l="1"/>
  <c r="K1521" i="7"/>
  <c r="J1521" i="6"/>
  <c r="J1521" i="7"/>
  <c r="L1521" i="6"/>
  <c r="L1521" i="7"/>
  <c r="P1521" i="7" s="1"/>
  <c r="D1541" i="6"/>
  <c r="D1541" i="7"/>
  <c r="U1209" i="7"/>
  <c r="V1209" i="7"/>
  <c r="R1210" i="7"/>
  <c r="T1210" i="7"/>
  <c r="Q1210" i="7"/>
  <c r="S1210" i="7"/>
  <c r="C1530" i="6"/>
  <c r="C1530" i="7"/>
  <c r="M1530" i="7" s="1"/>
  <c r="G1210" i="4"/>
  <c r="H1210" i="4" s="1"/>
  <c r="E1210" i="6"/>
  <c r="H1522" i="5"/>
  <c r="G1522" i="5"/>
  <c r="F1522" i="5"/>
  <c r="E1542" i="4"/>
  <c r="C1543" i="4"/>
  <c r="E1211" i="7"/>
  <c r="N1211" i="7" s="1"/>
  <c r="G1532" i="3"/>
  <c r="F1532" i="3"/>
  <c r="H1531" i="3"/>
  <c r="I1531" i="3" s="1"/>
  <c r="K1522" i="6" l="1"/>
  <c r="K1522" i="7"/>
  <c r="J1522" i="6"/>
  <c r="J1522" i="7"/>
  <c r="L1522" i="6"/>
  <c r="L1522" i="7"/>
  <c r="P1522" i="7" s="1"/>
  <c r="D1542" i="6"/>
  <c r="D1542" i="7"/>
  <c r="U1210" i="7"/>
  <c r="V1210" i="7"/>
  <c r="S1211" i="7"/>
  <c r="R1211" i="7"/>
  <c r="T1211" i="7"/>
  <c r="Q1211" i="7"/>
  <c r="C1531" i="6"/>
  <c r="C1531" i="7"/>
  <c r="M1531" i="7" s="1"/>
  <c r="G1211" i="4"/>
  <c r="H1211" i="4" s="1"/>
  <c r="E1211" i="6"/>
  <c r="G1523" i="5"/>
  <c r="F1523" i="5"/>
  <c r="H1523" i="5"/>
  <c r="E1543" i="4"/>
  <c r="C1544" i="4"/>
  <c r="E1212" i="7"/>
  <c r="N1212" i="7" s="1"/>
  <c r="F1533" i="3"/>
  <c r="H1532" i="3"/>
  <c r="I1532" i="3" s="1"/>
  <c r="G1533" i="3"/>
  <c r="L1523" i="6" l="1"/>
  <c r="L1523" i="7"/>
  <c r="J1523" i="6"/>
  <c r="J1523" i="7"/>
  <c r="K1523" i="6"/>
  <c r="K1523" i="7"/>
  <c r="D1543" i="6"/>
  <c r="D1543" i="7"/>
  <c r="V1211" i="7"/>
  <c r="U1211" i="7"/>
  <c r="R1212" i="7"/>
  <c r="T1212" i="7"/>
  <c r="S1212" i="7"/>
  <c r="Q1212" i="7"/>
  <c r="C1532" i="6"/>
  <c r="C1532" i="7"/>
  <c r="M1532" i="7" s="1"/>
  <c r="G1212" i="4"/>
  <c r="H1212" i="4" s="1"/>
  <c r="E1212" i="6"/>
  <c r="H1524" i="5"/>
  <c r="F1524" i="5"/>
  <c r="G1524" i="5"/>
  <c r="E1544" i="4"/>
  <c r="C1545" i="4"/>
  <c r="E1213" i="7"/>
  <c r="N1213" i="7" s="1"/>
  <c r="G1534" i="3"/>
  <c r="F1534" i="3"/>
  <c r="H1533" i="3"/>
  <c r="I1533" i="3" s="1"/>
  <c r="K1524" i="6" l="1"/>
  <c r="K1524" i="7"/>
  <c r="L1524" i="6"/>
  <c r="L1524" i="7"/>
  <c r="P1523" i="7"/>
  <c r="J1524" i="6"/>
  <c r="J1524" i="7"/>
  <c r="D1544" i="6"/>
  <c r="D1544" i="7"/>
  <c r="U1212" i="7"/>
  <c r="V1212" i="7"/>
  <c r="R1213" i="7"/>
  <c r="S1213" i="7"/>
  <c r="Q1213" i="7"/>
  <c r="T1213" i="7"/>
  <c r="C1533" i="6"/>
  <c r="C1533" i="7"/>
  <c r="M1533" i="7" s="1"/>
  <c r="G1213" i="4"/>
  <c r="H1213" i="4" s="1"/>
  <c r="E1213" i="6"/>
  <c r="H1525" i="5"/>
  <c r="G1525" i="5"/>
  <c r="F1525" i="5"/>
  <c r="E1545" i="4"/>
  <c r="C1546" i="4"/>
  <c r="E1214" i="7"/>
  <c r="N1214" i="7" s="1"/>
  <c r="H1534" i="3"/>
  <c r="F1535" i="3"/>
  <c r="I1534" i="3"/>
  <c r="G1535" i="3"/>
  <c r="L1525" i="6" l="1"/>
  <c r="L1525" i="7"/>
  <c r="J1525" i="6"/>
  <c r="J1525" i="7"/>
  <c r="K1525" i="6"/>
  <c r="K1525" i="7"/>
  <c r="P1524" i="7"/>
  <c r="U1213" i="7"/>
  <c r="V1213" i="7"/>
  <c r="D1545" i="6"/>
  <c r="D1545" i="7"/>
  <c r="T1214" i="7"/>
  <c r="R1214" i="7"/>
  <c r="Q1214" i="7"/>
  <c r="S1214" i="7"/>
  <c r="C1534" i="6"/>
  <c r="C1534" i="7"/>
  <c r="M1534" i="7" s="1"/>
  <c r="G1214" i="4"/>
  <c r="H1214" i="4" s="1"/>
  <c r="E1214" i="6"/>
  <c r="G1526" i="5"/>
  <c r="F1526" i="5"/>
  <c r="H1526" i="5"/>
  <c r="E1546" i="4"/>
  <c r="C1547" i="4"/>
  <c r="E1215" i="7"/>
  <c r="N1215" i="7" s="1"/>
  <c r="H1535" i="3"/>
  <c r="F1536" i="3"/>
  <c r="I1535" i="3"/>
  <c r="G1536" i="3"/>
  <c r="L1526" i="6" l="1"/>
  <c r="L1526" i="7"/>
  <c r="K1526" i="6"/>
  <c r="K1526" i="7"/>
  <c r="P1525" i="7"/>
  <c r="J1526" i="6"/>
  <c r="J1526" i="7"/>
  <c r="D1546" i="6"/>
  <c r="D1546" i="7"/>
  <c r="V1214" i="7"/>
  <c r="U1214" i="7"/>
  <c r="Q1215" i="7"/>
  <c r="S1215" i="7"/>
  <c r="T1215" i="7"/>
  <c r="R1215" i="7"/>
  <c r="C1535" i="6"/>
  <c r="C1535" i="7"/>
  <c r="M1535" i="7" s="1"/>
  <c r="G1215" i="4"/>
  <c r="H1215" i="4" s="1"/>
  <c r="E1215" i="6"/>
  <c r="H1527" i="5"/>
  <c r="G1527" i="5"/>
  <c r="F1527" i="5"/>
  <c r="E1547" i="4"/>
  <c r="C1548" i="4"/>
  <c r="E1216" i="7"/>
  <c r="N1216" i="7" s="1"/>
  <c r="G1537" i="3"/>
  <c r="F1537" i="3"/>
  <c r="H1536" i="3"/>
  <c r="I1536" i="3" s="1"/>
  <c r="K1527" i="6" l="1"/>
  <c r="K1527" i="7"/>
  <c r="L1527" i="6"/>
  <c r="L1527" i="7"/>
  <c r="P1526" i="7"/>
  <c r="J1527" i="6"/>
  <c r="J1527" i="7"/>
  <c r="D1547" i="6"/>
  <c r="D1547" i="7"/>
  <c r="V1215" i="7"/>
  <c r="U1215" i="7"/>
  <c r="Q1216" i="7"/>
  <c r="R1216" i="7"/>
  <c r="S1216" i="7"/>
  <c r="T1216" i="7"/>
  <c r="C1536" i="6"/>
  <c r="C1536" i="7"/>
  <c r="M1536" i="7" s="1"/>
  <c r="G1216" i="4"/>
  <c r="H1216" i="4" s="1"/>
  <c r="E1216" i="6"/>
  <c r="H1528" i="5"/>
  <c r="G1528" i="5"/>
  <c r="F1528" i="5"/>
  <c r="E1548" i="4"/>
  <c r="C1549" i="4"/>
  <c r="E1217" i="7"/>
  <c r="N1217" i="7" s="1"/>
  <c r="F1538" i="3"/>
  <c r="H1537" i="3"/>
  <c r="G1538" i="3"/>
  <c r="I1537" i="3"/>
  <c r="L1528" i="6" l="1"/>
  <c r="L1528" i="7"/>
  <c r="J1528" i="6"/>
  <c r="J1528" i="7"/>
  <c r="K1528" i="6"/>
  <c r="K1528" i="7"/>
  <c r="P1527" i="7"/>
  <c r="D1548" i="6"/>
  <c r="D1548" i="7"/>
  <c r="U1216" i="7"/>
  <c r="V1216" i="7"/>
  <c r="Q1217" i="7"/>
  <c r="T1217" i="7"/>
  <c r="R1217" i="7"/>
  <c r="S1217" i="7"/>
  <c r="C1537" i="6"/>
  <c r="C1537" i="7"/>
  <c r="M1537" i="7" s="1"/>
  <c r="G1217" i="4"/>
  <c r="H1217" i="4" s="1"/>
  <c r="E1217" i="6"/>
  <c r="H1529" i="5"/>
  <c r="G1529" i="5"/>
  <c r="F1529" i="5"/>
  <c r="E1549" i="4"/>
  <c r="C1550" i="4"/>
  <c r="E1218" i="7"/>
  <c r="N1218" i="7" s="1"/>
  <c r="G1539" i="3"/>
  <c r="F1539" i="3"/>
  <c r="H1538" i="3"/>
  <c r="I1538" i="3" s="1"/>
  <c r="K1529" i="6" l="1"/>
  <c r="K1529" i="7"/>
  <c r="J1529" i="6"/>
  <c r="J1529" i="7"/>
  <c r="P1528" i="7"/>
  <c r="L1529" i="6"/>
  <c r="L1529" i="7"/>
  <c r="P1529" i="7" s="1"/>
  <c r="D1549" i="6"/>
  <c r="D1549" i="7"/>
  <c r="U1217" i="7"/>
  <c r="V1217" i="7"/>
  <c r="T1218" i="7"/>
  <c r="S1218" i="7"/>
  <c r="R1218" i="7"/>
  <c r="Q1218" i="7"/>
  <c r="C1538" i="6"/>
  <c r="C1538" i="7"/>
  <c r="M1538" i="7" s="1"/>
  <c r="G1218" i="4"/>
  <c r="H1218" i="4" s="1"/>
  <c r="E1218" i="6"/>
  <c r="H1530" i="5"/>
  <c r="G1530" i="5"/>
  <c r="F1530" i="5"/>
  <c r="E1550" i="4"/>
  <c r="C1551" i="4"/>
  <c r="E1219" i="7"/>
  <c r="N1219" i="7" s="1"/>
  <c r="G1540" i="3"/>
  <c r="H1539" i="3"/>
  <c r="I1539" i="3" s="1"/>
  <c r="F1540" i="3"/>
  <c r="J1530" i="6" l="1"/>
  <c r="J1530" i="7"/>
  <c r="L1530" i="6"/>
  <c r="L1530" i="7"/>
  <c r="K1530" i="6"/>
  <c r="K1530" i="7"/>
  <c r="D1550" i="6"/>
  <c r="D1550" i="7"/>
  <c r="U1218" i="7"/>
  <c r="V1218" i="7"/>
  <c r="Q1219" i="7"/>
  <c r="T1219" i="7"/>
  <c r="R1219" i="7"/>
  <c r="S1219" i="7"/>
  <c r="C1539" i="6"/>
  <c r="C1539" i="7"/>
  <c r="M1539" i="7" s="1"/>
  <c r="G1219" i="4"/>
  <c r="H1219" i="4" s="1"/>
  <c r="E1219" i="6"/>
  <c r="H1531" i="5"/>
  <c r="G1531" i="5"/>
  <c r="F1531" i="5"/>
  <c r="E1551" i="4"/>
  <c r="C1552" i="4"/>
  <c r="E1220" i="7"/>
  <c r="N1220" i="7" s="1"/>
  <c r="H1540" i="3"/>
  <c r="I1540" i="3" s="1"/>
  <c r="F1541" i="3"/>
  <c r="G1541" i="3"/>
  <c r="L1531" i="6" l="1"/>
  <c r="L1531" i="7"/>
  <c r="J1531" i="6"/>
  <c r="J1531" i="7"/>
  <c r="P1530" i="7"/>
  <c r="K1531" i="6"/>
  <c r="K1531" i="7"/>
  <c r="U1219" i="7"/>
  <c r="V1219" i="7"/>
  <c r="D1551" i="6"/>
  <c r="D1551" i="7"/>
  <c r="T1220" i="7"/>
  <c r="Q1220" i="7"/>
  <c r="S1220" i="7"/>
  <c r="R1220" i="7"/>
  <c r="C1540" i="6"/>
  <c r="C1540" i="7"/>
  <c r="M1540" i="7" s="1"/>
  <c r="G1220" i="4"/>
  <c r="H1220" i="4" s="1"/>
  <c r="E1220" i="6"/>
  <c r="H1532" i="5"/>
  <c r="F1532" i="5"/>
  <c r="G1532" i="5"/>
  <c r="E1552" i="4"/>
  <c r="C1553" i="4"/>
  <c r="E1221" i="7"/>
  <c r="N1221" i="7" s="1"/>
  <c r="H1541" i="3"/>
  <c r="F1542" i="3"/>
  <c r="G1542" i="3"/>
  <c r="I1541" i="3"/>
  <c r="K1532" i="6" l="1"/>
  <c r="K1532" i="7"/>
  <c r="L1532" i="6"/>
  <c r="L1532" i="7"/>
  <c r="P1531" i="7"/>
  <c r="J1532" i="6"/>
  <c r="J1532" i="7"/>
  <c r="D1552" i="6"/>
  <c r="D1552" i="7"/>
  <c r="U1220" i="7"/>
  <c r="V1220" i="7"/>
  <c r="R1221" i="7"/>
  <c r="Q1221" i="7"/>
  <c r="S1221" i="7"/>
  <c r="T1221" i="7"/>
  <c r="C1541" i="6"/>
  <c r="C1541" i="7"/>
  <c r="M1541" i="7" s="1"/>
  <c r="G1221" i="4"/>
  <c r="H1221" i="4" s="1"/>
  <c r="E1221" i="6"/>
  <c r="G1533" i="5"/>
  <c r="F1533" i="5"/>
  <c r="H1533" i="5"/>
  <c r="E1553" i="4"/>
  <c r="C1554" i="4"/>
  <c r="E1222" i="7"/>
  <c r="N1222" i="7" s="1"/>
  <c r="G1543" i="3"/>
  <c r="H1542" i="3"/>
  <c r="I1542" i="3" s="1"/>
  <c r="F1543" i="3"/>
  <c r="J1533" i="6" l="1"/>
  <c r="J1533" i="7"/>
  <c r="L1533" i="6"/>
  <c r="L1533" i="7"/>
  <c r="K1533" i="6"/>
  <c r="K1533" i="7"/>
  <c r="P1532" i="7"/>
  <c r="D1553" i="6"/>
  <c r="D1553" i="7"/>
  <c r="U1221" i="7"/>
  <c r="V1221" i="7"/>
  <c r="S1222" i="7"/>
  <c r="R1222" i="7"/>
  <c r="T1222" i="7"/>
  <c r="Q1222" i="7"/>
  <c r="C1542" i="6"/>
  <c r="C1542" i="7"/>
  <c r="M1542" i="7" s="1"/>
  <c r="G1222" i="4"/>
  <c r="H1222" i="4" s="1"/>
  <c r="E1222" i="6"/>
  <c r="H1534" i="5"/>
  <c r="G1534" i="5"/>
  <c r="F1534" i="5"/>
  <c r="E1554" i="4"/>
  <c r="C1555" i="4"/>
  <c r="E1223" i="7"/>
  <c r="N1223" i="7" s="1"/>
  <c r="F1544" i="3"/>
  <c r="H1543" i="3"/>
  <c r="I1543" i="3"/>
  <c r="G1544" i="3"/>
  <c r="K1534" i="6" l="1"/>
  <c r="K1534" i="7"/>
  <c r="J1534" i="6"/>
  <c r="J1534" i="7"/>
  <c r="L1534" i="6"/>
  <c r="L1534" i="7"/>
  <c r="P1533" i="7"/>
  <c r="D1554" i="6"/>
  <c r="D1554" i="7"/>
  <c r="V1222" i="7"/>
  <c r="U1222" i="7"/>
  <c r="Q1223" i="7"/>
  <c r="R1223" i="7"/>
  <c r="T1223" i="7"/>
  <c r="S1223" i="7"/>
  <c r="C1543" i="6"/>
  <c r="C1543" i="7"/>
  <c r="M1543" i="7" s="1"/>
  <c r="G1223" i="4"/>
  <c r="H1223" i="4" s="1"/>
  <c r="E1223" i="6"/>
  <c r="G1535" i="5"/>
  <c r="F1535" i="5"/>
  <c r="H1535" i="5"/>
  <c r="E1555" i="4"/>
  <c r="C1556" i="4"/>
  <c r="E1224" i="7"/>
  <c r="N1224" i="7" s="1"/>
  <c r="G1545" i="3"/>
  <c r="F1545" i="3"/>
  <c r="H1544" i="3"/>
  <c r="I1544" i="3" s="1"/>
  <c r="L1535" i="6" l="1"/>
  <c r="L1535" i="7"/>
  <c r="J1535" i="6"/>
  <c r="J1535" i="7"/>
  <c r="K1535" i="6"/>
  <c r="K1535" i="7"/>
  <c r="P1534" i="7"/>
  <c r="U1223" i="7"/>
  <c r="V1223" i="7"/>
  <c r="D1555" i="6"/>
  <c r="D1555" i="7"/>
  <c r="Q1224" i="7"/>
  <c r="S1224" i="7"/>
  <c r="T1224" i="7"/>
  <c r="R1224" i="7"/>
  <c r="C1544" i="6"/>
  <c r="C1544" i="7"/>
  <c r="M1544" i="7" s="1"/>
  <c r="G1224" i="4"/>
  <c r="H1224" i="4" s="1"/>
  <c r="E1224" i="6"/>
  <c r="H1536" i="5"/>
  <c r="G1536" i="5"/>
  <c r="F1536" i="5"/>
  <c r="E1556" i="4"/>
  <c r="C1557" i="4"/>
  <c r="E1225" i="7"/>
  <c r="N1225" i="7" s="1"/>
  <c r="F1546" i="3"/>
  <c r="H1545" i="3"/>
  <c r="G1546" i="3"/>
  <c r="I1545" i="3"/>
  <c r="L1536" i="6" l="1"/>
  <c r="L1536" i="7"/>
  <c r="J1536" i="6"/>
  <c r="J1536" i="7"/>
  <c r="K1536" i="6"/>
  <c r="K1536" i="7"/>
  <c r="P1535" i="7"/>
  <c r="V1224" i="7"/>
  <c r="U1224" i="7"/>
  <c r="D1556" i="6"/>
  <c r="D1556" i="7"/>
  <c r="S1225" i="7"/>
  <c r="T1225" i="7"/>
  <c r="R1225" i="7"/>
  <c r="Q1225" i="7"/>
  <c r="C1545" i="6"/>
  <c r="C1545" i="7"/>
  <c r="M1545" i="7" s="1"/>
  <c r="G1225" i="4"/>
  <c r="H1225" i="4" s="1"/>
  <c r="E1225" i="6"/>
  <c r="H1537" i="5"/>
  <c r="G1537" i="5"/>
  <c r="F1537" i="5"/>
  <c r="E1557" i="4"/>
  <c r="C1558" i="4"/>
  <c r="E1226" i="7"/>
  <c r="N1226" i="7" s="1"/>
  <c r="G1547" i="3"/>
  <c r="H1546" i="3"/>
  <c r="I1546" i="3" s="1"/>
  <c r="F1547" i="3"/>
  <c r="K1537" i="6" l="1"/>
  <c r="K1537" i="7"/>
  <c r="J1537" i="6"/>
  <c r="J1537" i="7"/>
  <c r="L1537" i="6"/>
  <c r="L1537" i="7"/>
  <c r="P1537" i="7" s="1"/>
  <c r="P1536" i="7"/>
  <c r="D1557" i="6"/>
  <c r="D1557" i="7"/>
  <c r="Q1226" i="7"/>
  <c r="T1226" i="7"/>
  <c r="S1226" i="7"/>
  <c r="R1226" i="7"/>
  <c r="V1225" i="7"/>
  <c r="U1225" i="7"/>
  <c r="C1546" i="6"/>
  <c r="C1546" i="7"/>
  <c r="M1546" i="7" s="1"/>
  <c r="G1226" i="4"/>
  <c r="H1226" i="4" s="1"/>
  <c r="E1226" i="6"/>
  <c r="F1538" i="5"/>
  <c r="H1538" i="5"/>
  <c r="G1538" i="5"/>
  <c r="E1558" i="4"/>
  <c r="C1559" i="4"/>
  <c r="E1227" i="7"/>
  <c r="N1227" i="7" s="1"/>
  <c r="F1548" i="3"/>
  <c r="H1547" i="3"/>
  <c r="I1547" i="3" s="1"/>
  <c r="G1548" i="3"/>
  <c r="J1538" i="6" l="1"/>
  <c r="J1538" i="7"/>
  <c r="K1538" i="6"/>
  <c r="K1538" i="7"/>
  <c r="L1538" i="6"/>
  <c r="L1538" i="7"/>
  <c r="D1558" i="6"/>
  <c r="D1558" i="7"/>
  <c r="V1226" i="7"/>
  <c r="U1226" i="7"/>
  <c r="T1227" i="7"/>
  <c r="R1227" i="7"/>
  <c r="Q1227" i="7"/>
  <c r="S1227" i="7"/>
  <c r="C1547" i="6"/>
  <c r="C1547" i="7"/>
  <c r="M1547" i="7" s="1"/>
  <c r="G1227" i="4"/>
  <c r="H1227" i="4" s="1"/>
  <c r="E1227" i="6"/>
  <c r="H1539" i="5"/>
  <c r="G1539" i="5"/>
  <c r="F1539" i="5"/>
  <c r="E1559" i="4"/>
  <c r="C1560" i="4"/>
  <c r="E1228" i="7"/>
  <c r="N1228" i="7" s="1"/>
  <c r="G1549" i="3"/>
  <c r="H1548" i="3"/>
  <c r="I1548" i="3" s="1"/>
  <c r="F1549" i="3"/>
  <c r="L1539" i="6" l="1"/>
  <c r="L1539" i="7"/>
  <c r="J1539" i="6"/>
  <c r="J1539" i="7"/>
  <c r="K1539" i="6"/>
  <c r="K1539" i="7"/>
  <c r="P1538" i="7"/>
  <c r="D1559" i="6"/>
  <c r="D1559" i="7"/>
  <c r="U1227" i="7"/>
  <c r="V1227" i="7"/>
  <c r="R1228" i="7"/>
  <c r="S1228" i="7"/>
  <c r="Q1228" i="7"/>
  <c r="T1228" i="7"/>
  <c r="C1548" i="6"/>
  <c r="C1548" i="7"/>
  <c r="M1548" i="7" s="1"/>
  <c r="G1228" i="4"/>
  <c r="H1228" i="4" s="1"/>
  <c r="E1228" i="6"/>
  <c r="H1540" i="5"/>
  <c r="G1540" i="5"/>
  <c r="F1540" i="5"/>
  <c r="E1560" i="4"/>
  <c r="C1561" i="4"/>
  <c r="E1229" i="7"/>
  <c r="N1229" i="7" s="1"/>
  <c r="F1550" i="3"/>
  <c r="H1549" i="3"/>
  <c r="I1549" i="3" s="1"/>
  <c r="G1550" i="3"/>
  <c r="J1540" i="6" l="1"/>
  <c r="J1540" i="7"/>
  <c r="K1540" i="6"/>
  <c r="K1540" i="7"/>
  <c r="P1539" i="7"/>
  <c r="L1540" i="6"/>
  <c r="L1540" i="7"/>
  <c r="P1540" i="7" s="1"/>
  <c r="D1560" i="6"/>
  <c r="D1560" i="7"/>
  <c r="U1228" i="7"/>
  <c r="V1228" i="7"/>
  <c r="R1229" i="7"/>
  <c r="S1229" i="7"/>
  <c r="Q1229" i="7"/>
  <c r="T1229" i="7"/>
  <c r="C1549" i="6"/>
  <c r="C1549" i="7"/>
  <c r="M1549" i="7" s="1"/>
  <c r="G1229" i="4"/>
  <c r="H1229" i="4" s="1"/>
  <c r="E1229" i="6"/>
  <c r="H1541" i="5"/>
  <c r="G1541" i="5"/>
  <c r="F1541" i="5"/>
  <c r="E1561" i="4"/>
  <c r="C1562" i="4"/>
  <c r="E1230" i="7"/>
  <c r="N1230" i="7" s="1"/>
  <c r="G1551" i="3"/>
  <c r="H1550" i="3"/>
  <c r="I1550" i="3" s="1"/>
  <c r="F1551" i="3"/>
  <c r="K1541" i="6" l="1"/>
  <c r="K1541" i="7"/>
  <c r="J1541" i="6"/>
  <c r="J1541" i="7"/>
  <c r="L1541" i="6"/>
  <c r="L1541" i="7"/>
  <c r="P1541" i="7" s="1"/>
  <c r="D1561" i="6"/>
  <c r="D1561" i="7"/>
  <c r="U1229" i="7"/>
  <c r="V1229" i="7"/>
  <c r="S1230" i="7"/>
  <c r="R1230" i="7"/>
  <c r="Q1230" i="7"/>
  <c r="T1230" i="7"/>
  <c r="C1550" i="6"/>
  <c r="C1550" i="7"/>
  <c r="M1550" i="7" s="1"/>
  <c r="G1230" i="4"/>
  <c r="H1230" i="4" s="1"/>
  <c r="E1230" i="6"/>
  <c r="F1542" i="5"/>
  <c r="G1542" i="5"/>
  <c r="H1542" i="5"/>
  <c r="E1562" i="4"/>
  <c r="C1563" i="4"/>
  <c r="E1231" i="7"/>
  <c r="N1231" i="7" s="1"/>
  <c r="H1551" i="3"/>
  <c r="F1552" i="3"/>
  <c r="G1552" i="3"/>
  <c r="I1551" i="3"/>
  <c r="L1542" i="6" l="1"/>
  <c r="L1542" i="7"/>
  <c r="J1542" i="6"/>
  <c r="J1542" i="7"/>
  <c r="K1542" i="6"/>
  <c r="K1542" i="7"/>
  <c r="D1562" i="6"/>
  <c r="D1562" i="7"/>
  <c r="U1230" i="7"/>
  <c r="V1230" i="7"/>
  <c r="Q1231" i="7"/>
  <c r="T1231" i="7"/>
  <c r="S1231" i="7"/>
  <c r="R1231" i="7"/>
  <c r="C1551" i="6"/>
  <c r="C1551" i="7"/>
  <c r="M1551" i="7" s="1"/>
  <c r="G1231" i="4"/>
  <c r="H1231" i="4" s="1"/>
  <c r="E1231" i="6"/>
  <c r="H1543" i="5"/>
  <c r="G1543" i="5"/>
  <c r="F1543" i="5"/>
  <c r="E1563" i="4"/>
  <c r="C1564" i="4"/>
  <c r="E1232" i="7"/>
  <c r="N1232" i="7" s="1"/>
  <c r="G1553" i="3"/>
  <c r="H1552" i="3"/>
  <c r="I1552" i="3" s="1"/>
  <c r="F1553" i="3"/>
  <c r="J1543" i="6" l="1"/>
  <c r="J1543" i="7"/>
  <c r="L1543" i="6"/>
  <c r="L1543" i="7"/>
  <c r="K1543" i="6"/>
  <c r="K1543" i="7"/>
  <c r="P1542" i="7"/>
  <c r="V1231" i="7"/>
  <c r="U1231" i="7"/>
  <c r="D1563" i="6"/>
  <c r="D1563" i="7"/>
  <c r="T1232" i="7"/>
  <c r="R1232" i="7"/>
  <c r="S1232" i="7"/>
  <c r="Q1232" i="7"/>
  <c r="C1552" i="6"/>
  <c r="C1552" i="7"/>
  <c r="M1552" i="7" s="1"/>
  <c r="G1232" i="4"/>
  <c r="H1232" i="4" s="1"/>
  <c r="E1232" i="6"/>
  <c r="G1544" i="5"/>
  <c r="F1544" i="5"/>
  <c r="H1544" i="5"/>
  <c r="E1564" i="4"/>
  <c r="C1565" i="4"/>
  <c r="E1233" i="7"/>
  <c r="N1233" i="7" s="1"/>
  <c r="G1554" i="3"/>
  <c r="F1554" i="3"/>
  <c r="H1553" i="3"/>
  <c r="I1553" i="3" s="1"/>
  <c r="J1544" i="6" l="1"/>
  <c r="J1544" i="7"/>
  <c r="K1544" i="6"/>
  <c r="K1544" i="7"/>
  <c r="L1544" i="6"/>
  <c r="L1544" i="7"/>
  <c r="P1544" i="7" s="1"/>
  <c r="P1543" i="7"/>
  <c r="D1564" i="6"/>
  <c r="D1564" i="7"/>
  <c r="V1232" i="7"/>
  <c r="U1232" i="7"/>
  <c r="T1233" i="7"/>
  <c r="Q1233" i="7"/>
  <c r="S1233" i="7"/>
  <c r="R1233" i="7"/>
  <c r="C1553" i="6"/>
  <c r="C1553" i="7"/>
  <c r="M1553" i="7" s="1"/>
  <c r="G1233" i="4"/>
  <c r="H1233" i="4" s="1"/>
  <c r="E1233" i="6"/>
  <c r="F1545" i="5"/>
  <c r="G1545" i="5"/>
  <c r="H1545" i="5"/>
  <c r="E1565" i="4"/>
  <c r="C1566" i="4"/>
  <c r="E1234" i="7"/>
  <c r="N1234" i="7" s="1"/>
  <c r="H1554" i="3"/>
  <c r="F1555" i="3"/>
  <c r="I1554" i="3"/>
  <c r="G1555" i="3"/>
  <c r="L1545" i="6" l="1"/>
  <c r="L1545" i="7"/>
  <c r="J1545" i="6"/>
  <c r="J1545" i="7"/>
  <c r="K1545" i="6"/>
  <c r="K1545" i="7"/>
  <c r="D1565" i="6"/>
  <c r="D1565" i="7"/>
  <c r="U1233" i="7"/>
  <c r="V1233" i="7"/>
  <c r="R1234" i="7"/>
  <c r="S1234" i="7"/>
  <c r="Q1234" i="7"/>
  <c r="T1234" i="7"/>
  <c r="C1554" i="6"/>
  <c r="C1554" i="7"/>
  <c r="M1554" i="7" s="1"/>
  <c r="G1234" i="4"/>
  <c r="H1234" i="4" s="1"/>
  <c r="E1234" i="6"/>
  <c r="H1546" i="5"/>
  <c r="G1546" i="5"/>
  <c r="F1546" i="5"/>
  <c r="E1566" i="4"/>
  <c r="C1567" i="4"/>
  <c r="E1235" i="7"/>
  <c r="N1235" i="7" s="1"/>
  <c r="F1556" i="3"/>
  <c r="H1555" i="3"/>
  <c r="I1555" i="3" s="1"/>
  <c r="G1556" i="3"/>
  <c r="J1546" i="6" l="1"/>
  <c r="J1546" i="7"/>
  <c r="L1546" i="6"/>
  <c r="L1546" i="7"/>
  <c r="P1545" i="7"/>
  <c r="K1546" i="6"/>
  <c r="K1546" i="7"/>
  <c r="V1234" i="7"/>
  <c r="U1234" i="7"/>
  <c r="D1566" i="6"/>
  <c r="D1566" i="7"/>
  <c r="T1235" i="7"/>
  <c r="S1235" i="7"/>
  <c r="Q1235" i="7"/>
  <c r="R1235" i="7"/>
  <c r="C1555" i="6"/>
  <c r="C1555" i="7"/>
  <c r="M1555" i="7" s="1"/>
  <c r="G1235" i="4"/>
  <c r="H1235" i="4" s="1"/>
  <c r="E1235" i="6"/>
  <c r="H1547" i="5"/>
  <c r="G1547" i="5"/>
  <c r="F1547" i="5"/>
  <c r="E1567" i="4"/>
  <c r="C1568" i="4"/>
  <c r="E1236" i="7"/>
  <c r="N1236" i="7" s="1"/>
  <c r="G1557" i="3"/>
  <c r="H1556" i="3"/>
  <c r="I1556" i="3" s="1"/>
  <c r="F1557" i="3"/>
  <c r="P1546" i="7" l="1"/>
  <c r="J1547" i="6"/>
  <c r="J1547" i="7"/>
  <c r="L1547" i="6"/>
  <c r="L1547" i="7"/>
  <c r="K1547" i="6"/>
  <c r="K1547" i="7"/>
  <c r="D1567" i="6"/>
  <c r="D1567" i="7"/>
  <c r="V1235" i="7"/>
  <c r="U1235" i="7"/>
  <c r="T1236" i="7"/>
  <c r="R1236" i="7"/>
  <c r="S1236" i="7"/>
  <c r="Q1236" i="7"/>
  <c r="C1556" i="6"/>
  <c r="C1556" i="7"/>
  <c r="M1556" i="7" s="1"/>
  <c r="G1236" i="4"/>
  <c r="H1236" i="4" s="1"/>
  <c r="E1236" i="6"/>
  <c r="G1548" i="5"/>
  <c r="F1548" i="5"/>
  <c r="H1548" i="5"/>
  <c r="E1568" i="4"/>
  <c r="C1569" i="4"/>
  <c r="E1237" i="7"/>
  <c r="N1237" i="7" s="1"/>
  <c r="F1558" i="3"/>
  <c r="H1557" i="3"/>
  <c r="I1557" i="3" s="1"/>
  <c r="G1558" i="3"/>
  <c r="J1548" i="6" l="1"/>
  <c r="J1548" i="7"/>
  <c r="K1548" i="6"/>
  <c r="K1548" i="7"/>
  <c r="P1547" i="7"/>
  <c r="L1548" i="6"/>
  <c r="L1548" i="7"/>
  <c r="U1236" i="7"/>
  <c r="V1236" i="7"/>
  <c r="D1568" i="6"/>
  <c r="D1568" i="7"/>
  <c r="Q1237" i="7"/>
  <c r="S1237" i="7"/>
  <c r="R1237" i="7"/>
  <c r="T1237" i="7"/>
  <c r="C1557" i="6"/>
  <c r="C1557" i="7"/>
  <c r="M1557" i="7" s="1"/>
  <c r="G1237" i="4"/>
  <c r="H1237" i="4" s="1"/>
  <c r="E1237" i="6"/>
  <c r="H1549" i="5"/>
  <c r="G1549" i="5"/>
  <c r="F1549" i="5"/>
  <c r="E1569" i="4"/>
  <c r="C1570" i="4"/>
  <c r="E1238" i="7"/>
  <c r="N1238" i="7" s="1"/>
  <c r="G1559" i="3"/>
  <c r="H1558" i="3"/>
  <c r="I1558" i="3" s="1"/>
  <c r="F1559" i="3"/>
  <c r="P1548" i="7" l="1"/>
  <c r="J1549" i="6"/>
  <c r="J1549" i="7"/>
  <c r="L1549" i="6"/>
  <c r="L1549" i="7"/>
  <c r="K1549" i="6"/>
  <c r="K1549" i="7"/>
  <c r="D1569" i="6"/>
  <c r="D1569" i="7"/>
  <c r="U1237" i="7"/>
  <c r="V1237" i="7"/>
  <c r="T1238" i="7"/>
  <c r="S1238" i="7"/>
  <c r="R1238" i="7"/>
  <c r="Q1238" i="7"/>
  <c r="C1558" i="6"/>
  <c r="C1558" i="7"/>
  <c r="M1558" i="7" s="1"/>
  <c r="G1238" i="4"/>
  <c r="H1238" i="4" s="1"/>
  <c r="E1238" i="6"/>
  <c r="H1550" i="5"/>
  <c r="G1550" i="5"/>
  <c r="F1550" i="5"/>
  <c r="E1570" i="4"/>
  <c r="C1571" i="4"/>
  <c r="E1239" i="7"/>
  <c r="N1239" i="7" s="1"/>
  <c r="H1559" i="3"/>
  <c r="F1560" i="3"/>
  <c r="I1559" i="3"/>
  <c r="G1560" i="3"/>
  <c r="K1550" i="6" l="1"/>
  <c r="K1550" i="7"/>
  <c r="J1550" i="6"/>
  <c r="J1550" i="7"/>
  <c r="L1550" i="6"/>
  <c r="L1550" i="7"/>
  <c r="P1550" i="7" s="1"/>
  <c r="P1549" i="7"/>
  <c r="U1238" i="7"/>
  <c r="V1238" i="7"/>
  <c r="D1570" i="6"/>
  <c r="D1570" i="7"/>
  <c r="R1239" i="7"/>
  <c r="T1239" i="7"/>
  <c r="Q1239" i="7"/>
  <c r="S1239" i="7"/>
  <c r="C1559" i="6"/>
  <c r="C1559" i="7"/>
  <c r="M1559" i="7" s="1"/>
  <c r="G1239" i="4"/>
  <c r="H1239" i="4" s="1"/>
  <c r="E1239" i="6"/>
  <c r="G1551" i="5"/>
  <c r="F1551" i="5"/>
  <c r="H1551" i="5"/>
  <c r="E1571" i="4"/>
  <c r="C1572" i="4"/>
  <c r="E1240" i="7"/>
  <c r="N1240" i="7" s="1"/>
  <c r="G1561" i="3"/>
  <c r="H1560" i="3"/>
  <c r="I1560" i="3" s="1"/>
  <c r="F1561" i="3"/>
  <c r="L1551" i="6" l="1"/>
  <c r="L1551" i="7"/>
  <c r="K1551" i="6"/>
  <c r="K1551" i="7"/>
  <c r="J1551" i="6"/>
  <c r="J1551" i="7"/>
  <c r="V1239" i="7"/>
  <c r="U1239" i="7"/>
  <c r="D1571" i="6"/>
  <c r="D1571" i="7"/>
  <c r="T1240" i="7"/>
  <c r="R1240" i="7"/>
  <c r="S1240" i="7"/>
  <c r="Q1240" i="7"/>
  <c r="C1560" i="6"/>
  <c r="C1560" i="7"/>
  <c r="M1560" i="7" s="1"/>
  <c r="G1240" i="4"/>
  <c r="H1240" i="4" s="1"/>
  <c r="E1240" i="6"/>
  <c r="H1552" i="5"/>
  <c r="G1552" i="5"/>
  <c r="F1552" i="5"/>
  <c r="E1572" i="4"/>
  <c r="C1573" i="4"/>
  <c r="E1241" i="7"/>
  <c r="N1241" i="7" s="1"/>
  <c r="H1561" i="3"/>
  <c r="F1562" i="3"/>
  <c r="G1562" i="3"/>
  <c r="I1561" i="3"/>
  <c r="K1552" i="6" l="1"/>
  <c r="K1552" i="7"/>
  <c r="J1552" i="6"/>
  <c r="J1552" i="7"/>
  <c r="L1552" i="6"/>
  <c r="L1552" i="7"/>
  <c r="P1552" i="7" s="1"/>
  <c r="P1551" i="7"/>
  <c r="U1240" i="7"/>
  <c r="V1240" i="7"/>
  <c r="D1572" i="6"/>
  <c r="D1572" i="7"/>
  <c r="S1241" i="7"/>
  <c r="Q1241" i="7"/>
  <c r="R1241" i="7"/>
  <c r="T1241" i="7"/>
  <c r="C1561" i="6"/>
  <c r="C1561" i="7"/>
  <c r="M1561" i="7" s="1"/>
  <c r="G1241" i="4"/>
  <c r="H1241" i="4" s="1"/>
  <c r="E1241" i="6"/>
  <c r="H1553" i="5"/>
  <c r="G1553" i="5"/>
  <c r="F1553" i="5"/>
  <c r="E1573" i="4"/>
  <c r="C1574" i="4"/>
  <c r="E1242" i="7"/>
  <c r="N1242" i="7" s="1"/>
  <c r="G1563" i="3"/>
  <c r="H1562" i="3"/>
  <c r="I1562" i="3" s="1"/>
  <c r="F1563" i="3"/>
  <c r="L1553" i="6" l="1"/>
  <c r="L1553" i="7"/>
  <c r="K1553" i="6"/>
  <c r="K1553" i="7"/>
  <c r="J1553" i="6"/>
  <c r="J1553" i="7"/>
  <c r="D1573" i="6"/>
  <c r="D1573" i="7"/>
  <c r="V1241" i="7"/>
  <c r="U1241" i="7"/>
  <c r="T1242" i="7"/>
  <c r="Q1242" i="7"/>
  <c r="R1242" i="7"/>
  <c r="S1242" i="7"/>
  <c r="C1562" i="6"/>
  <c r="C1562" i="7"/>
  <c r="M1562" i="7" s="1"/>
  <c r="G1242" i="4"/>
  <c r="H1242" i="4" s="1"/>
  <c r="E1242" i="6"/>
  <c r="H1554" i="5"/>
  <c r="G1554" i="5"/>
  <c r="F1554" i="5"/>
  <c r="E1574" i="4"/>
  <c r="C1575" i="4"/>
  <c r="E1243" i="7"/>
  <c r="N1243" i="7" s="1"/>
  <c r="H1563" i="3"/>
  <c r="F1564" i="3"/>
  <c r="G1564" i="3"/>
  <c r="I1563" i="3"/>
  <c r="L1554" i="6" l="1"/>
  <c r="L1554" i="7"/>
  <c r="K1554" i="6"/>
  <c r="K1554" i="7"/>
  <c r="J1554" i="6"/>
  <c r="J1554" i="7"/>
  <c r="P1553" i="7"/>
  <c r="D1574" i="6"/>
  <c r="D1574" i="7"/>
  <c r="U1242" i="7"/>
  <c r="V1242" i="7"/>
  <c r="T1243" i="7"/>
  <c r="Q1243" i="7"/>
  <c r="S1243" i="7"/>
  <c r="R1243" i="7"/>
  <c r="C1563" i="6"/>
  <c r="C1563" i="7"/>
  <c r="M1563" i="7" s="1"/>
  <c r="G1243" i="4"/>
  <c r="H1243" i="4" s="1"/>
  <c r="E1243" i="6"/>
  <c r="H1555" i="5"/>
  <c r="G1555" i="5"/>
  <c r="F1555" i="5"/>
  <c r="E1575" i="4"/>
  <c r="C1576" i="4"/>
  <c r="E1244" i="7"/>
  <c r="N1244" i="7" s="1"/>
  <c r="H1564" i="3"/>
  <c r="F1565" i="3"/>
  <c r="G1565" i="3"/>
  <c r="I1564" i="3"/>
  <c r="K1555" i="6" l="1"/>
  <c r="K1555" i="7"/>
  <c r="L1555" i="6"/>
  <c r="L1555" i="7"/>
  <c r="P1554" i="7"/>
  <c r="J1555" i="6"/>
  <c r="J1555" i="7"/>
  <c r="V1243" i="7"/>
  <c r="U1243" i="7"/>
  <c r="T1244" i="7"/>
  <c r="R1244" i="7"/>
  <c r="S1244" i="7"/>
  <c r="Q1244" i="7"/>
  <c r="D1575" i="6"/>
  <c r="D1575" i="7"/>
  <c r="C1564" i="6"/>
  <c r="C1564" i="7"/>
  <c r="M1564" i="7" s="1"/>
  <c r="G1244" i="4"/>
  <c r="H1244" i="4" s="1"/>
  <c r="E1244" i="6"/>
  <c r="G1556" i="5"/>
  <c r="H1556" i="5"/>
  <c r="F1556" i="5"/>
  <c r="E1576" i="4"/>
  <c r="C1577" i="4"/>
  <c r="E1245" i="7"/>
  <c r="N1245" i="7" s="1"/>
  <c r="G1566" i="3"/>
  <c r="H1565" i="3"/>
  <c r="I1565" i="3" s="1"/>
  <c r="F1566" i="3"/>
  <c r="J1556" i="6" l="1"/>
  <c r="J1556" i="7"/>
  <c r="L1556" i="6"/>
  <c r="L1556" i="7"/>
  <c r="K1556" i="6"/>
  <c r="K1556" i="7"/>
  <c r="P1555" i="7"/>
  <c r="U1244" i="7"/>
  <c r="V1244" i="7"/>
  <c r="D1576" i="6"/>
  <c r="D1576" i="7"/>
  <c r="Q1245" i="7"/>
  <c r="S1245" i="7"/>
  <c r="T1245" i="7"/>
  <c r="R1245" i="7"/>
  <c r="C1565" i="6"/>
  <c r="C1565" i="7"/>
  <c r="M1565" i="7" s="1"/>
  <c r="G1245" i="4"/>
  <c r="H1245" i="4" s="1"/>
  <c r="E1245" i="6"/>
  <c r="H1557" i="5"/>
  <c r="G1557" i="5"/>
  <c r="F1557" i="5"/>
  <c r="E1577" i="4"/>
  <c r="C1578" i="4"/>
  <c r="E1246" i="7"/>
  <c r="N1246" i="7" s="1"/>
  <c r="H1566" i="3"/>
  <c r="F1567" i="3"/>
  <c r="G1567" i="3"/>
  <c r="I1566" i="3"/>
  <c r="K1557" i="6" l="1"/>
  <c r="K1557" i="7"/>
  <c r="J1557" i="6"/>
  <c r="J1557" i="7"/>
  <c r="L1557" i="6"/>
  <c r="L1557" i="7"/>
  <c r="P1557" i="7" s="1"/>
  <c r="P1556" i="7"/>
  <c r="D1577" i="6"/>
  <c r="D1577" i="7"/>
  <c r="V1245" i="7"/>
  <c r="U1245" i="7"/>
  <c r="Q1246" i="7"/>
  <c r="S1246" i="7"/>
  <c r="T1246" i="7"/>
  <c r="R1246" i="7"/>
  <c r="C1566" i="6"/>
  <c r="C1566" i="7"/>
  <c r="M1566" i="7" s="1"/>
  <c r="G1246" i="4"/>
  <c r="H1246" i="4" s="1"/>
  <c r="E1246" i="6"/>
  <c r="H1558" i="5"/>
  <c r="G1558" i="5"/>
  <c r="F1558" i="5"/>
  <c r="E1578" i="4"/>
  <c r="C1579" i="4"/>
  <c r="E1247" i="7"/>
  <c r="N1247" i="7" s="1"/>
  <c r="G1568" i="3"/>
  <c r="F1568" i="3"/>
  <c r="H1567" i="3"/>
  <c r="I1567" i="3" s="1"/>
  <c r="K1558" i="6" l="1"/>
  <c r="K1558" i="7"/>
  <c r="L1558" i="6"/>
  <c r="L1558" i="7"/>
  <c r="J1558" i="6"/>
  <c r="J1558" i="7"/>
  <c r="D1578" i="6"/>
  <c r="D1578" i="7"/>
  <c r="V1246" i="7"/>
  <c r="U1246" i="7"/>
  <c r="S1247" i="7"/>
  <c r="Q1247" i="7"/>
  <c r="R1247" i="7"/>
  <c r="T1247" i="7"/>
  <c r="C1567" i="6"/>
  <c r="C1567" i="7"/>
  <c r="M1567" i="7" s="1"/>
  <c r="G1247" i="4"/>
  <c r="H1247" i="4" s="1"/>
  <c r="E1247" i="6"/>
  <c r="H1559" i="5"/>
  <c r="G1559" i="5"/>
  <c r="F1559" i="5"/>
  <c r="E1579" i="4"/>
  <c r="C1580" i="4"/>
  <c r="E1248" i="7"/>
  <c r="N1248" i="7" s="1"/>
  <c r="F1569" i="3"/>
  <c r="H1568" i="3"/>
  <c r="G1569" i="3"/>
  <c r="I1568" i="3"/>
  <c r="K1559" i="6" l="1"/>
  <c r="K1559" i="7"/>
  <c r="P1558" i="7"/>
  <c r="J1559" i="6"/>
  <c r="J1559" i="7"/>
  <c r="L1559" i="6"/>
  <c r="L1559" i="7"/>
  <c r="P1559" i="7" s="1"/>
  <c r="V1247" i="7"/>
  <c r="U1247" i="7"/>
  <c r="D1579" i="6"/>
  <c r="D1579" i="7"/>
  <c r="T1248" i="7"/>
  <c r="S1248" i="7"/>
  <c r="Q1248" i="7"/>
  <c r="R1248" i="7"/>
  <c r="C1568" i="6"/>
  <c r="C1568" i="7"/>
  <c r="M1568" i="7" s="1"/>
  <c r="G1248" i="4"/>
  <c r="H1248" i="4" s="1"/>
  <c r="E1248" i="6"/>
  <c r="H1560" i="5"/>
  <c r="G1560" i="5"/>
  <c r="F1560" i="5"/>
  <c r="E1580" i="4"/>
  <c r="C1581" i="4"/>
  <c r="E1249" i="7"/>
  <c r="N1249" i="7" s="1"/>
  <c r="G1570" i="3"/>
  <c r="F1570" i="3"/>
  <c r="H1569" i="3"/>
  <c r="I1569" i="3" s="1"/>
  <c r="L1560" i="6" l="1"/>
  <c r="L1560" i="7"/>
  <c r="J1560" i="6"/>
  <c r="J1560" i="7"/>
  <c r="K1560" i="6"/>
  <c r="K1560" i="7"/>
  <c r="U1248" i="7"/>
  <c r="V1248" i="7"/>
  <c r="D1580" i="6"/>
  <c r="D1580" i="7"/>
  <c r="S1249" i="7"/>
  <c r="Q1249" i="7"/>
  <c r="R1249" i="7"/>
  <c r="T1249" i="7"/>
  <c r="C1569" i="6"/>
  <c r="C1569" i="7"/>
  <c r="M1569" i="7" s="1"/>
  <c r="G1249" i="4"/>
  <c r="H1249" i="4" s="1"/>
  <c r="E1249" i="6"/>
  <c r="H1561" i="5"/>
  <c r="G1561" i="5"/>
  <c r="F1561" i="5"/>
  <c r="E1581" i="4"/>
  <c r="C1582" i="4"/>
  <c r="E1250" i="7"/>
  <c r="N1250" i="7" s="1"/>
  <c r="H1570" i="3"/>
  <c r="F1571" i="3"/>
  <c r="I1570" i="3"/>
  <c r="G1571" i="3"/>
  <c r="J1561" i="6" l="1"/>
  <c r="J1561" i="7"/>
  <c r="L1561" i="6"/>
  <c r="L1561" i="7"/>
  <c r="P1560" i="7"/>
  <c r="K1561" i="6"/>
  <c r="K1561" i="7"/>
  <c r="U1249" i="7"/>
  <c r="V1249" i="7"/>
  <c r="D1581" i="6"/>
  <c r="D1581" i="7"/>
  <c r="T1250" i="7"/>
  <c r="Q1250" i="7"/>
  <c r="R1250" i="7"/>
  <c r="S1250" i="7"/>
  <c r="C1570" i="6"/>
  <c r="C1570" i="7"/>
  <c r="M1570" i="7" s="1"/>
  <c r="G1250" i="4"/>
  <c r="H1250" i="4" s="1"/>
  <c r="E1250" i="6"/>
  <c r="G1562" i="5"/>
  <c r="F1562" i="5"/>
  <c r="H1562" i="5"/>
  <c r="E1582" i="4"/>
  <c r="C1583" i="4"/>
  <c r="E1251" i="7"/>
  <c r="N1251" i="7" s="1"/>
  <c r="F1572" i="3"/>
  <c r="H1571" i="3"/>
  <c r="I1571" i="3"/>
  <c r="G1572" i="3"/>
  <c r="L1562" i="6" l="1"/>
  <c r="L1562" i="7"/>
  <c r="K1562" i="6"/>
  <c r="K1562" i="7"/>
  <c r="J1562" i="6"/>
  <c r="J1562" i="7"/>
  <c r="P1561" i="7"/>
  <c r="D1582" i="6"/>
  <c r="D1582" i="7"/>
  <c r="U1250" i="7"/>
  <c r="V1250" i="7"/>
  <c r="S1251" i="7"/>
  <c r="T1251" i="7"/>
  <c r="Q1251" i="7"/>
  <c r="R1251" i="7"/>
  <c r="C1571" i="6"/>
  <c r="C1571" i="7"/>
  <c r="M1571" i="7" s="1"/>
  <c r="G1251" i="4"/>
  <c r="H1251" i="4" s="1"/>
  <c r="E1251" i="6"/>
  <c r="H1563" i="5"/>
  <c r="G1563" i="5"/>
  <c r="F1563" i="5"/>
  <c r="E1583" i="4"/>
  <c r="C1584" i="4"/>
  <c r="E1252" i="7"/>
  <c r="N1252" i="7" s="1"/>
  <c r="G1573" i="3"/>
  <c r="H1572" i="3"/>
  <c r="I1572" i="3" s="1"/>
  <c r="F1573" i="3"/>
  <c r="L1563" i="6" l="1"/>
  <c r="L1563" i="7"/>
  <c r="J1563" i="6"/>
  <c r="J1563" i="7"/>
  <c r="K1563" i="6"/>
  <c r="K1563" i="7"/>
  <c r="P1562" i="7"/>
  <c r="U1251" i="7"/>
  <c r="V1251" i="7"/>
  <c r="D1583" i="6"/>
  <c r="D1583" i="7"/>
  <c r="Q1252" i="7"/>
  <c r="T1252" i="7"/>
  <c r="R1252" i="7"/>
  <c r="S1252" i="7"/>
  <c r="C1572" i="6"/>
  <c r="C1572" i="7"/>
  <c r="M1572" i="7" s="1"/>
  <c r="G1252" i="4"/>
  <c r="H1252" i="4" s="1"/>
  <c r="E1252" i="6"/>
  <c r="H1564" i="5"/>
  <c r="G1564" i="5"/>
  <c r="F1564" i="5"/>
  <c r="E1584" i="4"/>
  <c r="C1585" i="4"/>
  <c r="E1253" i="7"/>
  <c r="N1253" i="7" s="1"/>
  <c r="F1574" i="3"/>
  <c r="H1573" i="3"/>
  <c r="I1573" i="3" s="1"/>
  <c r="G1574" i="3"/>
  <c r="J1564" i="6" l="1"/>
  <c r="J1564" i="7"/>
  <c r="K1564" i="6"/>
  <c r="K1564" i="7"/>
  <c r="P1563" i="7"/>
  <c r="L1564" i="6"/>
  <c r="L1564" i="7"/>
  <c r="P1564" i="7" s="1"/>
  <c r="D1584" i="6"/>
  <c r="D1584" i="7"/>
  <c r="U1252" i="7"/>
  <c r="V1252" i="7"/>
  <c r="S1253" i="7"/>
  <c r="R1253" i="7"/>
  <c r="T1253" i="7"/>
  <c r="Q1253" i="7"/>
  <c r="C1573" i="6"/>
  <c r="C1573" i="7"/>
  <c r="M1573" i="7" s="1"/>
  <c r="G1253" i="4"/>
  <c r="H1253" i="4" s="1"/>
  <c r="E1253" i="6"/>
  <c r="H1565" i="5"/>
  <c r="G1565" i="5"/>
  <c r="F1565" i="5"/>
  <c r="E1585" i="4"/>
  <c r="C1586" i="4"/>
  <c r="E1254" i="7"/>
  <c r="N1254" i="7" s="1"/>
  <c r="G1575" i="3"/>
  <c r="H1574" i="3"/>
  <c r="I1574" i="3" s="1"/>
  <c r="F1575" i="3"/>
  <c r="K1565" i="6" l="1"/>
  <c r="K1565" i="7"/>
  <c r="L1565" i="6"/>
  <c r="L1565" i="7"/>
  <c r="J1565" i="6"/>
  <c r="J1565" i="7"/>
  <c r="D1585" i="6"/>
  <c r="D1585" i="7"/>
  <c r="U1253" i="7"/>
  <c r="V1253" i="7"/>
  <c r="Q1254" i="7"/>
  <c r="T1254" i="7"/>
  <c r="S1254" i="7"/>
  <c r="R1254" i="7"/>
  <c r="C1574" i="6"/>
  <c r="C1574" i="7"/>
  <c r="M1574" i="7" s="1"/>
  <c r="G1254" i="4"/>
  <c r="H1254" i="4" s="1"/>
  <c r="E1254" i="6"/>
  <c r="H1566" i="5"/>
  <c r="G1566" i="5"/>
  <c r="F1566" i="5"/>
  <c r="E1586" i="4"/>
  <c r="C1587" i="4"/>
  <c r="E1255" i="7"/>
  <c r="N1255" i="7" s="1"/>
  <c r="F1576" i="3"/>
  <c r="H1575" i="3"/>
  <c r="G1576" i="3"/>
  <c r="I1575" i="3"/>
  <c r="L1566" i="6" l="1"/>
  <c r="L1566" i="7"/>
  <c r="K1566" i="6"/>
  <c r="K1566" i="7"/>
  <c r="P1565" i="7"/>
  <c r="J1566" i="6"/>
  <c r="J1566" i="7"/>
  <c r="V1254" i="7"/>
  <c r="U1254" i="7"/>
  <c r="D1586" i="6"/>
  <c r="D1586" i="7"/>
  <c r="T1255" i="7"/>
  <c r="S1255" i="7"/>
  <c r="R1255" i="7"/>
  <c r="Q1255" i="7"/>
  <c r="C1575" i="6"/>
  <c r="C1575" i="7"/>
  <c r="M1575" i="7" s="1"/>
  <c r="G1255" i="4"/>
  <c r="H1255" i="4" s="1"/>
  <c r="E1255" i="6"/>
  <c r="H1567" i="5"/>
  <c r="G1567" i="5"/>
  <c r="F1567" i="5"/>
  <c r="E1587" i="4"/>
  <c r="C1588" i="4"/>
  <c r="E1256" i="7"/>
  <c r="N1256" i="7" s="1"/>
  <c r="G1577" i="3"/>
  <c r="F1577" i="3"/>
  <c r="H1576" i="3"/>
  <c r="I1576" i="3" s="1"/>
  <c r="K1567" i="6" l="1"/>
  <c r="K1567" i="7"/>
  <c r="J1567" i="6"/>
  <c r="J1567" i="7"/>
  <c r="L1567" i="6"/>
  <c r="L1567" i="7"/>
  <c r="P1567" i="7" s="1"/>
  <c r="P1566" i="7"/>
  <c r="D1587" i="6"/>
  <c r="D1587" i="7"/>
  <c r="V1255" i="7"/>
  <c r="U1255" i="7"/>
  <c r="S1256" i="7"/>
  <c r="Q1256" i="7"/>
  <c r="T1256" i="7"/>
  <c r="R1256" i="7"/>
  <c r="C1576" i="6"/>
  <c r="C1576" i="7"/>
  <c r="M1576" i="7" s="1"/>
  <c r="G1256" i="4"/>
  <c r="H1256" i="4" s="1"/>
  <c r="E1256" i="6"/>
  <c r="H1568" i="5"/>
  <c r="G1568" i="5"/>
  <c r="F1568" i="5"/>
  <c r="E1588" i="4"/>
  <c r="C1589" i="4"/>
  <c r="E1257" i="7"/>
  <c r="N1257" i="7" s="1"/>
  <c r="G1578" i="3"/>
  <c r="F1578" i="3"/>
  <c r="H1577" i="3"/>
  <c r="I1577" i="3" s="1"/>
  <c r="K1568" i="6" l="1"/>
  <c r="K1568" i="7"/>
  <c r="J1568" i="6"/>
  <c r="J1568" i="7"/>
  <c r="L1568" i="6"/>
  <c r="L1568" i="7"/>
  <c r="P1568" i="7" s="1"/>
  <c r="D1588" i="6"/>
  <c r="D1588" i="7"/>
  <c r="V1256" i="7"/>
  <c r="U1256" i="7"/>
  <c r="Q1257" i="7"/>
  <c r="T1257" i="7"/>
  <c r="R1257" i="7"/>
  <c r="S1257" i="7"/>
  <c r="C1577" i="6"/>
  <c r="C1577" i="7"/>
  <c r="M1577" i="7" s="1"/>
  <c r="G1257" i="4"/>
  <c r="H1257" i="4" s="1"/>
  <c r="E1257" i="6"/>
  <c r="G1569" i="5"/>
  <c r="F1569" i="5"/>
  <c r="H1569" i="5"/>
  <c r="E1589" i="4"/>
  <c r="C1590" i="4"/>
  <c r="E1258" i="7"/>
  <c r="N1258" i="7" s="1"/>
  <c r="H1578" i="3"/>
  <c r="F1579" i="3"/>
  <c r="I1578" i="3"/>
  <c r="G1579" i="3"/>
  <c r="L1569" i="6" l="1"/>
  <c r="L1569" i="7"/>
  <c r="K1569" i="6"/>
  <c r="K1569" i="7"/>
  <c r="J1569" i="6"/>
  <c r="J1569" i="7"/>
  <c r="D1589" i="6"/>
  <c r="D1589" i="7"/>
  <c r="U1257" i="7"/>
  <c r="V1257" i="7"/>
  <c r="T1258" i="7"/>
  <c r="Q1258" i="7"/>
  <c r="S1258" i="7"/>
  <c r="R1258" i="7"/>
  <c r="C1578" i="6"/>
  <c r="C1578" i="7"/>
  <c r="M1578" i="7" s="1"/>
  <c r="G1258" i="4"/>
  <c r="H1258" i="4" s="1"/>
  <c r="E1258" i="6"/>
  <c r="H1570" i="5"/>
  <c r="G1570" i="5"/>
  <c r="F1570" i="5"/>
  <c r="E1590" i="4"/>
  <c r="C1591" i="4"/>
  <c r="E1259" i="7"/>
  <c r="N1259" i="7" s="1"/>
  <c r="G1580" i="3"/>
  <c r="F1580" i="3"/>
  <c r="H1579" i="3"/>
  <c r="I1579" i="3" s="1"/>
  <c r="K1570" i="6" l="1"/>
  <c r="K1570" i="7"/>
  <c r="P1569" i="7"/>
  <c r="J1570" i="6"/>
  <c r="J1570" i="7"/>
  <c r="L1570" i="6"/>
  <c r="L1570" i="7"/>
  <c r="P1570" i="7" s="1"/>
  <c r="D1590" i="6"/>
  <c r="D1590" i="7"/>
  <c r="U1258" i="7"/>
  <c r="V1258" i="7"/>
  <c r="R1259" i="7"/>
  <c r="T1259" i="7"/>
  <c r="S1259" i="7"/>
  <c r="Q1259" i="7"/>
  <c r="C1579" i="6"/>
  <c r="C1579" i="7"/>
  <c r="M1579" i="7" s="1"/>
  <c r="G1259" i="4"/>
  <c r="H1259" i="4" s="1"/>
  <c r="E1259" i="6"/>
  <c r="H1571" i="5"/>
  <c r="G1571" i="5"/>
  <c r="F1571" i="5"/>
  <c r="E1591" i="4"/>
  <c r="C1592" i="4"/>
  <c r="E1260" i="7"/>
  <c r="N1260" i="7" s="1"/>
  <c r="H1580" i="3"/>
  <c r="F1581" i="3"/>
  <c r="I1580" i="3"/>
  <c r="G1581" i="3"/>
  <c r="K1571" i="6" l="1"/>
  <c r="K1571" i="7"/>
  <c r="J1571" i="6"/>
  <c r="J1571" i="7"/>
  <c r="L1571" i="6"/>
  <c r="L1571" i="7"/>
  <c r="P1571" i="7" s="1"/>
  <c r="D1591" i="6"/>
  <c r="D1591" i="7"/>
  <c r="V1259" i="7"/>
  <c r="U1259" i="7"/>
  <c r="T1260" i="7"/>
  <c r="S1260" i="7"/>
  <c r="R1260" i="7"/>
  <c r="Q1260" i="7"/>
  <c r="C1580" i="6"/>
  <c r="C1580" i="7"/>
  <c r="M1580" i="7" s="1"/>
  <c r="G1260" i="4"/>
  <c r="H1260" i="4" s="1"/>
  <c r="E1260" i="6"/>
  <c r="H1572" i="5"/>
  <c r="G1572" i="5"/>
  <c r="F1572" i="5"/>
  <c r="E1592" i="4"/>
  <c r="C1593" i="4"/>
  <c r="E1261" i="7"/>
  <c r="N1261" i="7" s="1"/>
  <c r="G1582" i="3"/>
  <c r="F1582" i="3"/>
  <c r="H1581" i="3"/>
  <c r="I1581" i="3" s="1"/>
  <c r="L1572" i="6" l="1"/>
  <c r="L1572" i="7"/>
  <c r="J1572" i="6"/>
  <c r="J1572" i="7"/>
  <c r="K1572" i="6"/>
  <c r="K1572" i="7"/>
  <c r="V1260" i="7"/>
  <c r="U1260" i="7"/>
  <c r="D1592" i="6"/>
  <c r="D1592" i="7"/>
  <c r="Q1261" i="7"/>
  <c r="R1261" i="7"/>
  <c r="T1261" i="7"/>
  <c r="S1261" i="7"/>
  <c r="C1581" i="6"/>
  <c r="C1581" i="7"/>
  <c r="M1581" i="7" s="1"/>
  <c r="G1261" i="4"/>
  <c r="H1261" i="4" s="1"/>
  <c r="E1261" i="6"/>
  <c r="H1573" i="5"/>
  <c r="G1573" i="5"/>
  <c r="F1573" i="5"/>
  <c r="E1593" i="4"/>
  <c r="C1594" i="4"/>
  <c r="E1262" i="7"/>
  <c r="N1262" i="7" s="1"/>
  <c r="H1582" i="3"/>
  <c r="F1583" i="3"/>
  <c r="G1583" i="3"/>
  <c r="I1582" i="3"/>
  <c r="J1573" i="6" l="1"/>
  <c r="J1573" i="7"/>
  <c r="L1573" i="6"/>
  <c r="L1573" i="7"/>
  <c r="K1573" i="6"/>
  <c r="K1573" i="7"/>
  <c r="P1572" i="7"/>
  <c r="D1593" i="6"/>
  <c r="D1593" i="7"/>
  <c r="U1261" i="7"/>
  <c r="V1261" i="7"/>
  <c r="S1262" i="7"/>
  <c r="T1262" i="7"/>
  <c r="R1262" i="7"/>
  <c r="Q1262" i="7"/>
  <c r="C1582" i="6"/>
  <c r="C1582" i="7"/>
  <c r="M1582" i="7" s="1"/>
  <c r="G1262" i="4"/>
  <c r="H1262" i="4" s="1"/>
  <c r="E1262" i="6"/>
  <c r="F1574" i="5"/>
  <c r="H1574" i="5"/>
  <c r="G1574" i="5"/>
  <c r="E1594" i="4"/>
  <c r="C1595" i="4"/>
  <c r="E1263" i="7"/>
  <c r="N1263" i="7" s="1"/>
  <c r="H1583" i="3"/>
  <c r="F1584" i="3"/>
  <c r="I1583" i="3"/>
  <c r="G1584" i="3"/>
  <c r="L1574" i="6" l="1"/>
  <c r="L1574" i="7"/>
  <c r="K1574" i="6"/>
  <c r="K1574" i="7"/>
  <c r="J1574" i="6"/>
  <c r="J1574" i="7"/>
  <c r="P1573" i="7"/>
  <c r="D1594" i="6"/>
  <c r="D1594" i="7"/>
  <c r="V1262" i="7"/>
  <c r="U1262" i="7"/>
  <c r="S1263" i="7"/>
  <c r="T1263" i="7"/>
  <c r="Q1263" i="7"/>
  <c r="R1263" i="7"/>
  <c r="C1583" i="6"/>
  <c r="C1583" i="7"/>
  <c r="M1583" i="7" s="1"/>
  <c r="G1263" i="4"/>
  <c r="H1263" i="4" s="1"/>
  <c r="E1263" i="6"/>
  <c r="H1575" i="5"/>
  <c r="G1575" i="5"/>
  <c r="F1575" i="5"/>
  <c r="E1595" i="4"/>
  <c r="C1596" i="4"/>
  <c r="E1264" i="7"/>
  <c r="N1264" i="7" s="1"/>
  <c r="H1584" i="3"/>
  <c r="F1585" i="3"/>
  <c r="G1585" i="3"/>
  <c r="I1584" i="3"/>
  <c r="K1575" i="6" l="1"/>
  <c r="K1575" i="7"/>
  <c r="L1575" i="6"/>
  <c r="L1575" i="7"/>
  <c r="P1574" i="7"/>
  <c r="J1575" i="6"/>
  <c r="J1575" i="7"/>
  <c r="D1595" i="6"/>
  <c r="D1595" i="7"/>
  <c r="V1263" i="7"/>
  <c r="U1263" i="7"/>
  <c r="T1264" i="7"/>
  <c r="Q1264" i="7"/>
  <c r="R1264" i="7"/>
  <c r="S1264" i="7"/>
  <c r="C1584" i="6"/>
  <c r="C1584" i="7"/>
  <c r="M1584" i="7" s="1"/>
  <c r="G1264" i="4"/>
  <c r="H1264" i="4" s="1"/>
  <c r="E1264" i="6"/>
  <c r="H1576" i="5"/>
  <c r="G1576" i="5"/>
  <c r="F1576" i="5"/>
  <c r="E1596" i="4"/>
  <c r="C1597" i="4"/>
  <c r="E1265" i="7"/>
  <c r="N1265" i="7" s="1"/>
  <c r="F1586" i="3"/>
  <c r="H1585" i="3"/>
  <c r="G1586" i="3"/>
  <c r="I1585" i="3"/>
  <c r="L1576" i="6" l="1"/>
  <c r="L1576" i="7"/>
  <c r="J1576" i="6"/>
  <c r="J1576" i="7"/>
  <c r="K1576" i="6"/>
  <c r="K1576" i="7"/>
  <c r="P1575" i="7"/>
  <c r="U1264" i="7"/>
  <c r="V1264" i="7"/>
  <c r="D1596" i="6"/>
  <c r="D1596" i="7"/>
  <c r="S1265" i="7"/>
  <c r="Q1265" i="7"/>
  <c r="T1265" i="7"/>
  <c r="R1265" i="7"/>
  <c r="C1585" i="6"/>
  <c r="C1585" i="7"/>
  <c r="M1585" i="7" s="1"/>
  <c r="G1265" i="4"/>
  <c r="H1265" i="4" s="1"/>
  <c r="E1265" i="6"/>
  <c r="H1577" i="5"/>
  <c r="G1577" i="5"/>
  <c r="F1577" i="5"/>
  <c r="E1597" i="4"/>
  <c r="C1598" i="4"/>
  <c r="E1266" i="7"/>
  <c r="N1266" i="7" s="1"/>
  <c r="G1587" i="3"/>
  <c r="H1586" i="3"/>
  <c r="I1586" i="3" s="1"/>
  <c r="F1587" i="3"/>
  <c r="L1577" i="6" l="1"/>
  <c r="L1577" i="7"/>
  <c r="K1577" i="6"/>
  <c r="K1577" i="7"/>
  <c r="P1576" i="7"/>
  <c r="J1577" i="6"/>
  <c r="J1577" i="7"/>
  <c r="D1597" i="6"/>
  <c r="D1597" i="7"/>
  <c r="V1265" i="7"/>
  <c r="U1265" i="7"/>
  <c r="R1266" i="7"/>
  <c r="Q1266" i="7"/>
  <c r="S1266" i="7"/>
  <c r="T1266" i="7"/>
  <c r="C1586" i="6"/>
  <c r="C1586" i="7"/>
  <c r="M1586" i="7" s="1"/>
  <c r="G1266" i="4"/>
  <c r="H1266" i="4" s="1"/>
  <c r="E1266" i="6"/>
  <c r="G1578" i="5"/>
  <c r="F1578" i="5"/>
  <c r="H1578" i="5"/>
  <c r="E1598" i="4"/>
  <c r="C1599" i="4"/>
  <c r="E1267" i="7"/>
  <c r="N1267" i="7" s="1"/>
  <c r="F1588" i="3"/>
  <c r="H1587" i="3"/>
  <c r="I1587" i="3" s="1"/>
  <c r="G1588" i="3"/>
  <c r="J1578" i="6" l="1"/>
  <c r="J1578" i="7"/>
  <c r="L1578" i="6"/>
  <c r="L1578" i="7"/>
  <c r="P1577" i="7"/>
  <c r="K1578" i="6"/>
  <c r="K1578" i="7"/>
  <c r="D1598" i="6"/>
  <c r="D1598" i="7"/>
  <c r="V1266" i="7"/>
  <c r="U1266" i="7"/>
  <c r="S1267" i="7"/>
  <c r="R1267" i="7"/>
  <c r="Q1267" i="7"/>
  <c r="T1267" i="7"/>
  <c r="C1587" i="6"/>
  <c r="C1587" i="7"/>
  <c r="M1587" i="7" s="1"/>
  <c r="G1267" i="4"/>
  <c r="H1267" i="4" s="1"/>
  <c r="E1267" i="6"/>
  <c r="H1579" i="5"/>
  <c r="G1579" i="5"/>
  <c r="F1579" i="5"/>
  <c r="E1599" i="4"/>
  <c r="C1600" i="4"/>
  <c r="E1268" i="7"/>
  <c r="N1268" i="7" s="1"/>
  <c r="G1589" i="3"/>
  <c r="F1589" i="3"/>
  <c r="H1588" i="3"/>
  <c r="I1588" i="3" s="1"/>
  <c r="L1579" i="6" l="1"/>
  <c r="L1579" i="7"/>
  <c r="J1579" i="6"/>
  <c r="J1579" i="7"/>
  <c r="K1579" i="6"/>
  <c r="K1579" i="7"/>
  <c r="P1578" i="7"/>
  <c r="D1599" i="6"/>
  <c r="D1599" i="7"/>
  <c r="V1267" i="7"/>
  <c r="U1267" i="7"/>
  <c r="R1268" i="7"/>
  <c r="T1268" i="7"/>
  <c r="S1268" i="7"/>
  <c r="Q1268" i="7"/>
  <c r="C1588" i="6"/>
  <c r="C1588" i="7"/>
  <c r="M1588" i="7" s="1"/>
  <c r="G1268" i="4"/>
  <c r="H1268" i="4" s="1"/>
  <c r="E1268" i="6"/>
  <c r="G1580" i="5"/>
  <c r="F1580" i="5"/>
  <c r="H1580" i="5"/>
  <c r="E1600" i="4"/>
  <c r="C1601" i="4"/>
  <c r="E1269" i="7"/>
  <c r="N1269" i="7" s="1"/>
  <c r="H1589" i="3"/>
  <c r="F1590" i="3"/>
  <c r="I1589" i="3"/>
  <c r="G1590" i="3"/>
  <c r="J1580" i="6" l="1"/>
  <c r="J1580" i="7"/>
  <c r="L1580" i="6"/>
  <c r="L1580" i="7"/>
  <c r="K1580" i="6"/>
  <c r="K1580" i="7"/>
  <c r="P1579" i="7"/>
  <c r="D1600" i="6"/>
  <c r="D1600" i="7"/>
  <c r="U1268" i="7"/>
  <c r="V1268" i="7"/>
  <c r="S1269" i="7"/>
  <c r="R1269" i="7"/>
  <c r="Q1269" i="7"/>
  <c r="T1269" i="7"/>
  <c r="C1589" i="6"/>
  <c r="C1589" i="7"/>
  <c r="M1589" i="7" s="1"/>
  <c r="G1269" i="4"/>
  <c r="H1269" i="4" s="1"/>
  <c r="E1269" i="6"/>
  <c r="F1581" i="5"/>
  <c r="H1581" i="5"/>
  <c r="G1581" i="5"/>
  <c r="E1601" i="4"/>
  <c r="C1602" i="4"/>
  <c r="E1270" i="7"/>
  <c r="N1270" i="7" s="1"/>
  <c r="G1591" i="3"/>
  <c r="H1590" i="3"/>
  <c r="I1590" i="3" s="1"/>
  <c r="F1591" i="3"/>
  <c r="J1581" i="6" l="1"/>
  <c r="J1581" i="7"/>
  <c r="K1581" i="6"/>
  <c r="K1581" i="7"/>
  <c r="L1581" i="6"/>
  <c r="L1581" i="7"/>
  <c r="P1581" i="7" s="1"/>
  <c r="P1580" i="7"/>
  <c r="D1601" i="6"/>
  <c r="D1601" i="7"/>
  <c r="U1269" i="7"/>
  <c r="V1269" i="7"/>
  <c r="T1270" i="7"/>
  <c r="S1270" i="7"/>
  <c r="Q1270" i="7"/>
  <c r="R1270" i="7"/>
  <c r="C1590" i="6"/>
  <c r="C1590" i="7"/>
  <c r="M1590" i="7" s="1"/>
  <c r="G1270" i="4"/>
  <c r="H1270" i="4" s="1"/>
  <c r="E1270" i="6"/>
  <c r="H1582" i="5"/>
  <c r="G1582" i="5"/>
  <c r="F1582" i="5"/>
  <c r="E1602" i="4"/>
  <c r="C1603" i="4"/>
  <c r="E1271" i="7"/>
  <c r="N1271" i="7" s="1"/>
  <c r="F1592" i="3"/>
  <c r="H1591" i="3"/>
  <c r="G1592" i="3"/>
  <c r="I1591" i="3"/>
  <c r="K1582" i="6" l="1"/>
  <c r="K1582" i="7"/>
  <c r="J1582" i="6"/>
  <c r="J1582" i="7"/>
  <c r="L1582" i="6"/>
  <c r="L1582" i="7"/>
  <c r="P1582" i="7" s="1"/>
  <c r="U1270" i="7"/>
  <c r="V1270" i="7"/>
  <c r="D1602" i="6"/>
  <c r="D1602" i="7"/>
  <c r="S1271" i="7"/>
  <c r="T1271" i="7"/>
  <c r="Q1271" i="7"/>
  <c r="R1271" i="7"/>
  <c r="C1591" i="6"/>
  <c r="C1591" i="7"/>
  <c r="M1591" i="7" s="1"/>
  <c r="G1271" i="4"/>
  <c r="H1271" i="4" s="1"/>
  <c r="E1271" i="6"/>
  <c r="H1583" i="5"/>
  <c r="G1583" i="5"/>
  <c r="F1583" i="5"/>
  <c r="E1603" i="4"/>
  <c r="C1604" i="4"/>
  <c r="E1272" i="7"/>
  <c r="N1272" i="7" s="1"/>
  <c r="G1593" i="3"/>
  <c r="F1593" i="3"/>
  <c r="H1592" i="3"/>
  <c r="I1592" i="3" s="1"/>
  <c r="K1583" i="6" l="1"/>
  <c r="K1583" i="7"/>
  <c r="J1583" i="6"/>
  <c r="J1583" i="7"/>
  <c r="L1583" i="6"/>
  <c r="L1583" i="7"/>
  <c r="P1583" i="7" s="1"/>
  <c r="D1603" i="6"/>
  <c r="D1603" i="7"/>
  <c r="V1271" i="7"/>
  <c r="U1271" i="7"/>
  <c r="Q1272" i="7"/>
  <c r="T1272" i="7"/>
  <c r="S1272" i="7"/>
  <c r="R1272" i="7"/>
  <c r="C1592" i="6"/>
  <c r="C1592" i="7"/>
  <c r="M1592" i="7" s="1"/>
  <c r="G1272" i="4"/>
  <c r="H1272" i="4" s="1"/>
  <c r="E1272" i="6"/>
  <c r="H1584" i="5"/>
  <c r="G1584" i="5"/>
  <c r="F1584" i="5"/>
  <c r="E1604" i="4"/>
  <c r="C1605" i="4"/>
  <c r="E1273" i="7"/>
  <c r="N1273" i="7" s="1"/>
  <c r="F1594" i="3"/>
  <c r="H1593" i="3"/>
  <c r="G1594" i="3"/>
  <c r="I1593" i="3"/>
  <c r="J1584" i="6" l="1"/>
  <c r="J1584" i="7"/>
  <c r="L1584" i="6"/>
  <c r="L1584" i="7"/>
  <c r="K1584" i="6"/>
  <c r="K1584" i="7"/>
  <c r="V1272" i="7"/>
  <c r="U1272" i="7"/>
  <c r="D1604" i="6"/>
  <c r="D1604" i="7"/>
  <c r="S1273" i="7"/>
  <c r="R1273" i="7"/>
  <c r="T1273" i="7"/>
  <c r="Q1273" i="7"/>
  <c r="C1593" i="6"/>
  <c r="C1593" i="7"/>
  <c r="M1593" i="7" s="1"/>
  <c r="G1273" i="4"/>
  <c r="H1273" i="4" s="1"/>
  <c r="E1273" i="6"/>
  <c r="H1585" i="5"/>
  <c r="G1585" i="5"/>
  <c r="F1585" i="5"/>
  <c r="E1605" i="4"/>
  <c r="C1606" i="4"/>
  <c r="E1274" i="7"/>
  <c r="N1274" i="7" s="1"/>
  <c r="G1595" i="3"/>
  <c r="H1594" i="3"/>
  <c r="I1594" i="3" s="1"/>
  <c r="F1595" i="3"/>
  <c r="P1584" i="7" l="1"/>
  <c r="K1585" i="6"/>
  <c r="K1585" i="7"/>
  <c r="J1585" i="6"/>
  <c r="J1585" i="7"/>
  <c r="L1585" i="6"/>
  <c r="L1585" i="7"/>
  <c r="P1585" i="7" s="1"/>
  <c r="D1605" i="6"/>
  <c r="D1605" i="7"/>
  <c r="V1273" i="7"/>
  <c r="U1273" i="7"/>
  <c r="Q1274" i="7"/>
  <c r="S1274" i="7"/>
  <c r="T1274" i="7"/>
  <c r="R1274" i="7"/>
  <c r="C1594" i="6"/>
  <c r="C1594" i="7"/>
  <c r="M1594" i="7" s="1"/>
  <c r="G1274" i="4"/>
  <c r="H1274" i="4" s="1"/>
  <c r="E1274" i="6"/>
  <c r="G1586" i="5"/>
  <c r="F1586" i="5"/>
  <c r="H1586" i="5"/>
  <c r="E1606" i="4"/>
  <c r="C1607" i="4"/>
  <c r="E1275" i="7"/>
  <c r="N1275" i="7" s="1"/>
  <c r="F1596" i="3"/>
  <c r="H1595" i="3"/>
  <c r="I1595" i="3" s="1"/>
  <c r="G1596" i="3"/>
  <c r="L1586" i="6" l="1"/>
  <c r="L1586" i="7"/>
  <c r="J1586" i="6"/>
  <c r="J1586" i="7"/>
  <c r="K1586" i="6"/>
  <c r="K1586" i="7"/>
  <c r="U1274" i="7"/>
  <c r="D1606" i="6"/>
  <c r="D1606" i="7"/>
  <c r="V1274" i="7"/>
  <c r="T1275" i="7"/>
  <c r="R1275" i="7"/>
  <c r="S1275" i="7"/>
  <c r="Q1275" i="7"/>
  <c r="C1595" i="6"/>
  <c r="C1595" i="7"/>
  <c r="M1595" i="7" s="1"/>
  <c r="G1275" i="4"/>
  <c r="H1275" i="4" s="1"/>
  <c r="E1275" i="6"/>
  <c r="G1587" i="5"/>
  <c r="F1587" i="5"/>
  <c r="H1587" i="5"/>
  <c r="E1607" i="4"/>
  <c r="C1608" i="4"/>
  <c r="E1276" i="7"/>
  <c r="N1276" i="7" s="1"/>
  <c r="G1597" i="3"/>
  <c r="H1596" i="3"/>
  <c r="I1596" i="3" s="1"/>
  <c r="F1597" i="3"/>
  <c r="L1587" i="6" l="1"/>
  <c r="L1587" i="7"/>
  <c r="J1587" i="6"/>
  <c r="J1587" i="7"/>
  <c r="P1586" i="7"/>
  <c r="K1587" i="6"/>
  <c r="K1587" i="7"/>
  <c r="U1275" i="7"/>
  <c r="V1275" i="7"/>
  <c r="D1607" i="6"/>
  <c r="D1607" i="7"/>
  <c r="S1276" i="7"/>
  <c r="T1276" i="7"/>
  <c r="Q1276" i="7"/>
  <c r="R1276" i="7"/>
  <c r="C1596" i="6"/>
  <c r="C1596" i="7"/>
  <c r="M1596" i="7" s="1"/>
  <c r="G1276" i="4"/>
  <c r="H1276" i="4" s="1"/>
  <c r="E1276" i="6"/>
  <c r="H1588" i="5"/>
  <c r="G1588" i="5"/>
  <c r="F1588" i="5"/>
  <c r="E1608" i="4"/>
  <c r="C1609" i="4"/>
  <c r="E1277" i="7"/>
  <c r="N1277" i="7" s="1"/>
  <c r="F1598" i="3"/>
  <c r="H1597" i="3"/>
  <c r="G1598" i="3"/>
  <c r="I1597" i="3"/>
  <c r="K1588" i="6" l="1"/>
  <c r="K1588" i="7"/>
  <c r="J1588" i="6"/>
  <c r="J1588" i="7"/>
  <c r="L1588" i="6"/>
  <c r="L1588" i="7"/>
  <c r="P1588" i="7" s="1"/>
  <c r="P1587" i="7"/>
  <c r="D1608" i="6"/>
  <c r="D1608" i="7"/>
  <c r="V1276" i="7"/>
  <c r="U1276" i="7"/>
  <c r="R1277" i="7"/>
  <c r="Q1277" i="7"/>
  <c r="S1277" i="7"/>
  <c r="T1277" i="7"/>
  <c r="C1597" i="6"/>
  <c r="C1597" i="7"/>
  <c r="M1597" i="7" s="1"/>
  <c r="G1277" i="4"/>
  <c r="H1277" i="4" s="1"/>
  <c r="E1277" i="6"/>
  <c r="G1589" i="5"/>
  <c r="F1589" i="5"/>
  <c r="H1589" i="5"/>
  <c r="E1609" i="4"/>
  <c r="C1610" i="4"/>
  <c r="E1278" i="7"/>
  <c r="N1278" i="7" s="1"/>
  <c r="G1599" i="3"/>
  <c r="F1599" i="3"/>
  <c r="H1598" i="3"/>
  <c r="I1598" i="3" s="1"/>
  <c r="L1589" i="6" l="1"/>
  <c r="L1589" i="7"/>
  <c r="J1589" i="6"/>
  <c r="J1589" i="7"/>
  <c r="K1589" i="6"/>
  <c r="K1589" i="7"/>
  <c r="V1277" i="7"/>
  <c r="U1277" i="7"/>
  <c r="D1609" i="6"/>
  <c r="D1609" i="7"/>
  <c r="S1278" i="7"/>
  <c r="T1278" i="7"/>
  <c r="R1278" i="7"/>
  <c r="Q1278" i="7"/>
  <c r="C1598" i="6"/>
  <c r="C1598" i="7"/>
  <c r="M1598" i="7" s="1"/>
  <c r="G1278" i="4"/>
  <c r="H1278" i="4" s="1"/>
  <c r="E1278" i="6"/>
  <c r="H1590" i="5"/>
  <c r="G1590" i="5"/>
  <c r="F1590" i="5"/>
  <c r="E1610" i="4"/>
  <c r="C1611" i="4"/>
  <c r="E1279" i="7"/>
  <c r="N1279" i="7" s="1"/>
  <c r="F1600" i="3"/>
  <c r="H1599" i="3"/>
  <c r="I1599" i="3" s="1"/>
  <c r="G1600" i="3"/>
  <c r="K1590" i="6" l="1"/>
  <c r="K1590" i="7"/>
  <c r="J1590" i="6"/>
  <c r="J1590" i="7"/>
  <c r="P1589" i="7"/>
  <c r="L1590" i="6"/>
  <c r="L1590" i="7"/>
  <c r="D1610" i="6"/>
  <c r="D1610" i="7"/>
  <c r="V1278" i="7"/>
  <c r="U1278" i="7"/>
  <c r="R1279" i="7"/>
  <c r="Q1279" i="7"/>
  <c r="S1279" i="7"/>
  <c r="T1279" i="7"/>
  <c r="C1599" i="6"/>
  <c r="C1599" i="7"/>
  <c r="M1599" i="7" s="1"/>
  <c r="G1279" i="4"/>
  <c r="H1279" i="4" s="1"/>
  <c r="E1279" i="6"/>
  <c r="H1591" i="5"/>
  <c r="G1591" i="5"/>
  <c r="F1591" i="5"/>
  <c r="E1611" i="4"/>
  <c r="C1612" i="4"/>
  <c r="E1280" i="7"/>
  <c r="N1280" i="7" s="1"/>
  <c r="G1601" i="3"/>
  <c r="F1601" i="3"/>
  <c r="H1600" i="3"/>
  <c r="I1600" i="3" s="1"/>
  <c r="P1590" i="7" l="1"/>
  <c r="J1591" i="6"/>
  <c r="J1591" i="7"/>
  <c r="L1591" i="6"/>
  <c r="L1591" i="7"/>
  <c r="K1591" i="6"/>
  <c r="K1591" i="7"/>
  <c r="D1611" i="6"/>
  <c r="D1611" i="7"/>
  <c r="U1279" i="7"/>
  <c r="V1279" i="7"/>
  <c r="R1280" i="7"/>
  <c r="S1280" i="7"/>
  <c r="Q1280" i="7"/>
  <c r="T1280" i="7"/>
  <c r="C1600" i="6"/>
  <c r="C1600" i="7"/>
  <c r="M1600" i="7" s="1"/>
  <c r="G1280" i="4"/>
  <c r="H1280" i="4" s="1"/>
  <c r="E1280" i="6"/>
  <c r="H1592" i="5"/>
  <c r="G1592" i="5"/>
  <c r="F1592" i="5"/>
  <c r="E1612" i="4"/>
  <c r="C1613" i="4"/>
  <c r="E1281" i="7"/>
  <c r="N1281" i="7" s="1"/>
  <c r="H1601" i="3"/>
  <c r="F1602" i="3"/>
  <c r="G1602" i="3"/>
  <c r="I1601" i="3"/>
  <c r="K1592" i="6" l="1"/>
  <c r="K1592" i="7"/>
  <c r="L1592" i="6"/>
  <c r="L1592" i="7"/>
  <c r="J1592" i="6"/>
  <c r="J1592" i="7"/>
  <c r="P1591" i="7"/>
  <c r="V1280" i="7"/>
  <c r="U1280" i="7"/>
  <c r="D1612" i="6"/>
  <c r="D1612" i="7"/>
  <c r="S1281" i="7"/>
  <c r="T1281" i="7"/>
  <c r="Q1281" i="7"/>
  <c r="R1281" i="7"/>
  <c r="C1601" i="6"/>
  <c r="C1601" i="7"/>
  <c r="M1601" i="7" s="1"/>
  <c r="G1281" i="4"/>
  <c r="H1281" i="4" s="1"/>
  <c r="E1281" i="6"/>
  <c r="G1593" i="5"/>
  <c r="F1593" i="5"/>
  <c r="H1593" i="5"/>
  <c r="E1613" i="4"/>
  <c r="C1614" i="4"/>
  <c r="E1282" i="7"/>
  <c r="N1282" i="7" s="1"/>
  <c r="H1602" i="3"/>
  <c r="F1603" i="3"/>
  <c r="G1603" i="3"/>
  <c r="I1602" i="3"/>
  <c r="P1592" i="7" l="1"/>
  <c r="L1593" i="6"/>
  <c r="L1593" i="7"/>
  <c r="J1593" i="6"/>
  <c r="J1593" i="7"/>
  <c r="K1593" i="6"/>
  <c r="K1593" i="7"/>
  <c r="U1281" i="7"/>
  <c r="V1281" i="7"/>
  <c r="D1613" i="6"/>
  <c r="D1613" i="7"/>
  <c r="Q1282" i="7"/>
  <c r="T1282" i="7"/>
  <c r="R1282" i="7"/>
  <c r="S1282" i="7"/>
  <c r="C1602" i="6"/>
  <c r="C1602" i="7"/>
  <c r="M1602" i="7" s="1"/>
  <c r="G1282" i="4"/>
  <c r="H1282" i="4" s="1"/>
  <c r="E1282" i="6"/>
  <c r="H1594" i="5"/>
  <c r="G1594" i="5"/>
  <c r="F1594" i="5"/>
  <c r="E1614" i="4"/>
  <c r="C1615" i="4"/>
  <c r="E1283" i="7"/>
  <c r="N1283" i="7" s="1"/>
  <c r="G1604" i="3"/>
  <c r="F1604" i="3"/>
  <c r="H1603" i="3"/>
  <c r="I1603" i="3" s="1"/>
  <c r="J1594" i="6" l="1"/>
  <c r="J1594" i="7"/>
  <c r="K1594" i="6"/>
  <c r="K1594" i="7"/>
  <c r="L1594" i="6"/>
  <c r="L1594" i="7"/>
  <c r="P1593" i="7"/>
  <c r="V1282" i="7"/>
  <c r="U1282" i="7"/>
  <c r="D1614" i="6"/>
  <c r="D1614" i="7"/>
  <c r="Q1283" i="7"/>
  <c r="T1283" i="7"/>
  <c r="R1283" i="7"/>
  <c r="S1283" i="7"/>
  <c r="C1603" i="6"/>
  <c r="C1603" i="7"/>
  <c r="M1603" i="7" s="1"/>
  <c r="G1283" i="4"/>
  <c r="H1283" i="4" s="1"/>
  <c r="E1283" i="6"/>
  <c r="H1595" i="5"/>
  <c r="F1595" i="5"/>
  <c r="G1595" i="5"/>
  <c r="E1615" i="4"/>
  <c r="C1616" i="4"/>
  <c r="E1284" i="7"/>
  <c r="N1284" i="7" s="1"/>
  <c r="H1604" i="3"/>
  <c r="F1605" i="3"/>
  <c r="I1604" i="3"/>
  <c r="G1605" i="3"/>
  <c r="P1594" i="7" l="1"/>
  <c r="L1595" i="6"/>
  <c r="L1595" i="7"/>
  <c r="K1595" i="6"/>
  <c r="K1595" i="7"/>
  <c r="J1595" i="6"/>
  <c r="J1595" i="7"/>
  <c r="V1283" i="7"/>
  <c r="U1283" i="7"/>
  <c r="D1615" i="6"/>
  <c r="D1615" i="7"/>
  <c r="S1284" i="7"/>
  <c r="R1284" i="7"/>
  <c r="T1284" i="7"/>
  <c r="Q1284" i="7"/>
  <c r="C1604" i="6"/>
  <c r="C1604" i="7"/>
  <c r="M1604" i="7" s="1"/>
  <c r="G1284" i="4"/>
  <c r="H1284" i="4" s="1"/>
  <c r="E1284" i="6"/>
  <c r="H1596" i="5"/>
  <c r="G1596" i="5"/>
  <c r="F1596" i="5"/>
  <c r="E1616" i="4"/>
  <c r="C1617" i="4"/>
  <c r="E1285" i="7"/>
  <c r="N1285" i="7" s="1"/>
  <c r="G1606" i="3"/>
  <c r="F1606" i="3"/>
  <c r="H1605" i="3"/>
  <c r="I1605" i="3" s="1"/>
  <c r="K1596" i="6" l="1"/>
  <c r="K1596" i="7"/>
  <c r="J1596" i="6"/>
  <c r="J1596" i="7"/>
  <c r="L1596" i="6"/>
  <c r="L1596" i="7"/>
  <c r="P1596" i="7" s="1"/>
  <c r="P1595" i="7"/>
  <c r="D1616" i="6"/>
  <c r="D1616" i="7"/>
  <c r="V1284" i="7"/>
  <c r="U1284" i="7"/>
  <c r="T1285" i="7"/>
  <c r="R1285" i="7"/>
  <c r="S1285" i="7"/>
  <c r="Q1285" i="7"/>
  <c r="C1605" i="6"/>
  <c r="C1605" i="7"/>
  <c r="M1605" i="7" s="1"/>
  <c r="G1285" i="4"/>
  <c r="H1285" i="4" s="1"/>
  <c r="E1285" i="6"/>
  <c r="H1597" i="5"/>
  <c r="G1597" i="5"/>
  <c r="F1597" i="5"/>
  <c r="E1617" i="4"/>
  <c r="C1618" i="4"/>
  <c r="E1286" i="7"/>
  <c r="N1286" i="7" s="1"/>
  <c r="F1607" i="3"/>
  <c r="H1606" i="3"/>
  <c r="G1607" i="3"/>
  <c r="I1606" i="3"/>
  <c r="L1597" i="6" l="1"/>
  <c r="L1597" i="7"/>
  <c r="K1597" i="6"/>
  <c r="K1597" i="7"/>
  <c r="J1597" i="6"/>
  <c r="J1597" i="7"/>
  <c r="D1617" i="6"/>
  <c r="D1617" i="7"/>
  <c r="V1285" i="7"/>
  <c r="U1285" i="7"/>
  <c r="Q1286" i="7"/>
  <c r="S1286" i="7"/>
  <c r="R1286" i="7"/>
  <c r="T1286" i="7"/>
  <c r="C1606" i="6"/>
  <c r="C1606" i="7"/>
  <c r="M1606" i="7" s="1"/>
  <c r="G1286" i="4"/>
  <c r="H1286" i="4" s="1"/>
  <c r="E1286" i="6"/>
  <c r="G1598" i="5"/>
  <c r="F1598" i="5"/>
  <c r="H1598" i="5"/>
  <c r="E1618" i="4"/>
  <c r="C1619" i="4"/>
  <c r="E1287" i="7"/>
  <c r="N1287" i="7" s="1"/>
  <c r="G1608" i="3"/>
  <c r="F1608" i="3"/>
  <c r="H1607" i="3"/>
  <c r="I1607" i="3" s="1"/>
  <c r="J1598" i="6" l="1"/>
  <c r="J1598" i="7"/>
  <c r="K1598" i="6"/>
  <c r="K1598" i="7"/>
  <c r="P1597" i="7"/>
  <c r="L1598" i="6"/>
  <c r="L1598" i="7"/>
  <c r="P1598" i="7" s="1"/>
  <c r="D1618" i="6"/>
  <c r="D1618" i="7"/>
  <c r="V1286" i="7"/>
  <c r="U1286" i="7"/>
  <c r="T1287" i="7"/>
  <c r="Q1287" i="7"/>
  <c r="S1287" i="7"/>
  <c r="R1287" i="7"/>
  <c r="C1607" i="6"/>
  <c r="C1607" i="7"/>
  <c r="M1607" i="7" s="1"/>
  <c r="G1287" i="4"/>
  <c r="H1287" i="4" s="1"/>
  <c r="E1287" i="6"/>
  <c r="H1599" i="5"/>
  <c r="G1599" i="5"/>
  <c r="F1599" i="5"/>
  <c r="E1619" i="4"/>
  <c r="C1620" i="4"/>
  <c r="E1288" i="7"/>
  <c r="N1288" i="7" s="1"/>
  <c r="H1608" i="3"/>
  <c r="F1609" i="3"/>
  <c r="G1609" i="3"/>
  <c r="I1608" i="3"/>
  <c r="K1599" i="6" l="1"/>
  <c r="K1599" i="7"/>
  <c r="J1599" i="6"/>
  <c r="J1599" i="7"/>
  <c r="L1599" i="6"/>
  <c r="L1599" i="7"/>
  <c r="P1599" i="7" s="1"/>
  <c r="D1619" i="6"/>
  <c r="D1619" i="7"/>
  <c r="U1287" i="7"/>
  <c r="V1287" i="7"/>
  <c r="Q1288" i="7"/>
  <c r="R1288" i="7"/>
  <c r="T1288" i="7"/>
  <c r="S1288" i="7"/>
  <c r="C1608" i="6"/>
  <c r="C1608" i="7"/>
  <c r="M1608" i="7" s="1"/>
  <c r="G1288" i="4"/>
  <c r="H1288" i="4" s="1"/>
  <c r="E1288" i="6"/>
  <c r="H1600" i="5"/>
  <c r="G1600" i="5"/>
  <c r="F1600" i="5"/>
  <c r="E1620" i="4"/>
  <c r="C1621" i="4"/>
  <c r="E1289" i="7"/>
  <c r="N1289" i="7" s="1"/>
  <c r="G1610" i="3"/>
  <c r="F1610" i="3"/>
  <c r="H1609" i="3"/>
  <c r="I1609" i="3" s="1"/>
  <c r="K1600" i="6" l="1"/>
  <c r="K1600" i="7"/>
  <c r="J1600" i="6"/>
  <c r="J1600" i="7"/>
  <c r="L1600" i="6"/>
  <c r="L1600" i="7"/>
  <c r="U1288" i="7"/>
  <c r="V1288" i="7"/>
  <c r="D1620" i="6"/>
  <c r="D1620" i="7"/>
  <c r="T1289" i="7"/>
  <c r="S1289" i="7"/>
  <c r="R1289" i="7"/>
  <c r="Q1289" i="7"/>
  <c r="C1609" i="6"/>
  <c r="C1609" i="7"/>
  <c r="M1609" i="7" s="1"/>
  <c r="G1289" i="4"/>
  <c r="H1289" i="4" s="1"/>
  <c r="E1289" i="6"/>
  <c r="H1601" i="5"/>
  <c r="G1601" i="5"/>
  <c r="F1601" i="5"/>
  <c r="E1621" i="4"/>
  <c r="C1622" i="4"/>
  <c r="E1290" i="7"/>
  <c r="N1290" i="7" s="1"/>
  <c r="H1610" i="3"/>
  <c r="F1611" i="3"/>
  <c r="G1611" i="3"/>
  <c r="I1610" i="3"/>
  <c r="P1600" i="7" l="1"/>
  <c r="L1601" i="6"/>
  <c r="L1601" i="7"/>
  <c r="J1601" i="6"/>
  <c r="J1601" i="7"/>
  <c r="K1601" i="6"/>
  <c r="K1601" i="7"/>
  <c r="D1621" i="6"/>
  <c r="D1621" i="7"/>
  <c r="V1289" i="7"/>
  <c r="U1289" i="7"/>
  <c r="T1290" i="7"/>
  <c r="R1290" i="7"/>
  <c r="S1290" i="7"/>
  <c r="Q1290" i="7"/>
  <c r="C1610" i="6"/>
  <c r="C1610" i="7"/>
  <c r="M1610" i="7" s="1"/>
  <c r="G1290" i="4"/>
  <c r="H1290" i="4" s="1"/>
  <c r="E1290" i="6"/>
  <c r="H1602" i="5"/>
  <c r="G1602" i="5"/>
  <c r="F1602" i="5"/>
  <c r="E1622" i="4"/>
  <c r="C1623" i="4"/>
  <c r="E1291" i="7"/>
  <c r="N1291" i="7" s="1"/>
  <c r="F1612" i="3"/>
  <c r="H1611" i="3"/>
  <c r="I1611" i="3" s="1"/>
  <c r="G1612" i="3"/>
  <c r="K1602" i="6" l="1"/>
  <c r="K1602" i="7"/>
  <c r="L1602" i="6"/>
  <c r="L1602" i="7"/>
  <c r="P1601" i="7"/>
  <c r="J1602" i="6"/>
  <c r="J1602" i="7"/>
  <c r="D1622" i="6"/>
  <c r="D1622" i="7"/>
  <c r="U1290" i="7"/>
  <c r="V1290" i="7"/>
  <c r="R1291" i="7"/>
  <c r="S1291" i="7"/>
  <c r="Q1291" i="7"/>
  <c r="T1291" i="7"/>
  <c r="C1611" i="6"/>
  <c r="C1611" i="7"/>
  <c r="M1611" i="7" s="1"/>
  <c r="G1291" i="4"/>
  <c r="H1291" i="4" s="1"/>
  <c r="E1291" i="6"/>
  <c r="H1603" i="5"/>
  <c r="G1603" i="5"/>
  <c r="F1603" i="5"/>
  <c r="E1623" i="4"/>
  <c r="C1624" i="4"/>
  <c r="E1292" i="7"/>
  <c r="N1292" i="7" s="1"/>
  <c r="G1613" i="3"/>
  <c r="H1612" i="3"/>
  <c r="I1612" i="3" s="1"/>
  <c r="F1613" i="3"/>
  <c r="K1603" i="6" l="1"/>
  <c r="K1603" i="7"/>
  <c r="J1603" i="6"/>
  <c r="J1603" i="7"/>
  <c r="L1603" i="6"/>
  <c r="L1603" i="7"/>
  <c r="P1603" i="7" s="1"/>
  <c r="P1602" i="7"/>
  <c r="D1623" i="6"/>
  <c r="D1623" i="7"/>
  <c r="V1291" i="7"/>
  <c r="U1291" i="7"/>
  <c r="S1292" i="7"/>
  <c r="R1292" i="7"/>
  <c r="Q1292" i="7"/>
  <c r="T1292" i="7"/>
  <c r="C1612" i="6"/>
  <c r="C1612" i="7"/>
  <c r="M1612" i="7" s="1"/>
  <c r="G1292" i="4"/>
  <c r="H1292" i="4" s="1"/>
  <c r="E1292" i="6"/>
  <c r="H1604" i="5"/>
  <c r="G1604" i="5"/>
  <c r="F1604" i="5"/>
  <c r="E1624" i="4"/>
  <c r="C1625" i="4"/>
  <c r="E1293" i="7"/>
  <c r="N1293" i="7" s="1"/>
  <c r="H1613" i="3"/>
  <c r="F1614" i="3"/>
  <c r="G1614" i="3"/>
  <c r="I1613" i="3"/>
  <c r="J1604" i="6" l="1"/>
  <c r="J1604" i="7"/>
  <c r="K1604" i="6"/>
  <c r="K1604" i="7"/>
  <c r="L1604" i="6"/>
  <c r="L1604" i="7"/>
  <c r="D1624" i="6"/>
  <c r="D1624" i="7"/>
  <c r="V1292" i="7"/>
  <c r="U1292" i="7"/>
  <c r="T1293" i="7"/>
  <c r="Q1293" i="7"/>
  <c r="S1293" i="7"/>
  <c r="R1293" i="7"/>
  <c r="C1613" i="6"/>
  <c r="C1613" i="7"/>
  <c r="M1613" i="7" s="1"/>
  <c r="G1293" i="4"/>
  <c r="H1293" i="4" s="1"/>
  <c r="E1293" i="6"/>
  <c r="G1605" i="5"/>
  <c r="F1605" i="5"/>
  <c r="H1605" i="5"/>
  <c r="E1625" i="4"/>
  <c r="C1626" i="4"/>
  <c r="E1294" i="7"/>
  <c r="N1294" i="7" s="1"/>
  <c r="G1615" i="3"/>
  <c r="H1614" i="3"/>
  <c r="I1614" i="3" s="1"/>
  <c r="F1615" i="3"/>
  <c r="P1604" i="7" l="1"/>
  <c r="J1605" i="6"/>
  <c r="J1605" i="7"/>
  <c r="K1605" i="6"/>
  <c r="K1605" i="7"/>
  <c r="L1605" i="6"/>
  <c r="L1605" i="7"/>
  <c r="P1605" i="7" s="1"/>
  <c r="U1293" i="7"/>
  <c r="V1293" i="7"/>
  <c r="D1625" i="6"/>
  <c r="D1625" i="7"/>
  <c r="Q1294" i="7"/>
  <c r="S1294" i="7"/>
  <c r="T1294" i="7"/>
  <c r="R1294" i="7"/>
  <c r="C1614" i="6"/>
  <c r="C1614" i="7"/>
  <c r="M1614" i="7" s="1"/>
  <c r="G1294" i="4"/>
  <c r="H1294" i="4" s="1"/>
  <c r="E1294" i="6"/>
  <c r="H1606" i="5"/>
  <c r="G1606" i="5"/>
  <c r="F1606" i="5"/>
  <c r="E1626" i="4"/>
  <c r="C1627" i="4"/>
  <c r="E1295" i="7"/>
  <c r="N1295" i="7" s="1"/>
  <c r="F1616" i="3"/>
  <c r="H1615" i="3"/>
  <c r="I1615" i="3" s="1"/>
  <c r="G1616" i="3"/>
  <c r="K1606" i="6" l="1"/>
  <c r="K1606" i="7"/>
  <c r="L1606" i="6"/>
  <c r="L1606" i="7"/>
  <c r="J1606" i="6"/>
  <c r="J1606" i="7"/>
  <c r="D1626" i="6"/>
  <c r="D1626" i="7"/>
  <c r="V1294" i="7"/>
  <c r="U1294" i="7"/>
  <c r="R1295" i="7"/>
  <c r="Q1295" i="7"/>
  <c r="S1295" i="7"/>
  <c r="T1295" i="7"/>
  <c r="C1615" i="6"/>
  <c r="C1615" i="7"/>
  <c r="M1615" i="7" s="1"/>
  <c r="G1295" i="4"/>
  <c r="H1295" i="4" s="1"/>
  <c r="E1295" i="6"/>
  <c r="G1607" i="5"/>
  <c r="F1607" i="5"/>
  <c r="H1607" i="5"/>
  <c r="E1627" i="4"/>
  <c r="C1628" i="4"/>
  <c r="E1296" i="7"/>
  <c r="N1296" i="7" s="1"/>
  <c r="H1616" i="3"/>
  <c r="I1616" i="3" s="1"/>
  <c r="F1617" i="3"/>
  <c r="G1617" i="3"/>
  <c r="J1607" i="6" l="1"/>
  <c r="J1607" i="7"/>
  <c r="L1607" i="6"/>
  <c r="L1607" i="7"/>
  <c r="K1607" i="6"/>
  <c r="K1607" i="7"/>
  <c r="P1606" i="7"/>
  <c r="D1627" i="6"/>
  <c r="D1627" i="7"/>
  <c r="V1295" i="7"/>
  <c r="U1295" i="7"/>
  <c r="T1296" i="7"/>
  <c r="S1296" i="7"/>
  <c r="Q1296" i="7"/>
  <c r="R1296" i="7"/>
  <c r="C1616" i="6"/>
  <c r="C1616" i="7"/>
  <c r="M1616" i="7" s="1"/>
  <c r="G1296" i="4"/>
  <c r="H1296" i="4" s="1"/>
  <c r="E1296" i="6"/>
  <c r="H1608" i="5"/>
  <c r="G1608" i="5"/>
  <c r="F1608" i="5"/>
  <c r="E1628" i="4"/>
  <c r="C1629" i="4"/>
  <c r="E1297" i="7"/>
  <c r="N1297" i="7" s="1"/>
  <c r="G1618" i="3"/>
  <c r="H1617" i="3"/>
  <c r="I1617" i="3" s="1"/>
  <c r="F1618" i="3"/>
  <c r="J1608" i="6" l="1"/>
  <c r="J1608" i="7"/>
  <c r="L1608" i="6"/>
  <c r="L1608" i="7"/>
  <c r="K1608" i="6"/>
  <c r="K1608" i="7"/>
  <c r="P1607" i="7"/>
  <c r="D1628" i="6"/>
  <c r="D1628" i="7"/>
  <c r="V1296" i="7"/>
  <c r="U1296" i="7"/>
  <c r="S1297" i="7"/>
  <c r="T1297" i="7"/>
  <c r="R1297" i="7"/>
  <c r="Q1297" i="7"/>
  <c r="C1617" i="6"/>
  <c r="C1617" i="7"/>
  <c r="M1617" i="7" s="1"/>
  <c r="G1297" i="4"/>
  <c r="H1297" i="4" s="1"/>
  <c r="E1297" i="6"/>
  <c r="H1609" i="5"/>
  <c r="G1609" i="5"/>
  <c r="F1609" i="5"/>
  <c r="E1629" i="4"/>
  <c r="C1630" i="4"/>
  <c r="E1298" i="7"/>
  <c r="N1298" i="7" s="1"/>
  <c r="H1618" i="3"/>
  <c r="F1619" i="3"/>
  <c r="G1619" i="3"/>
  <c r="I1618" i="3"/>
  <c r="J1609" i="6" l="1"/>
  <c r="J1609" i="7"/>
  <c r="K1609" i="6"/>
  <c r="K1609" i="7"/>
  <c r="L1609" i="6"/>
  <c r="L1609" i="7"/>
  <c r="P1609" i="7" s="1"/>
  <c r="P1608" i="7"/>
  <c r="D1629" i="6"/>
  <c r="D1629" i="7"/>
  <c r="U1297" i="7"/>
  <c r="V1297" i="7"/>
  <c r="R1298" i="7"/>
  <c r="T1298" i="7"/>
  <c r="Q1298" i="7"/>
  <c r="S1298" i="7"/>
  <c r="C1618" i="6"/>
  <c r="C1618" i="7"/>
  <c r="M1618" i="7" s="1"/>
  <c r="G1298" i="4"/>
  <c r="H1298" i="4" s="1"/>
  <c r="E1298" i="6"/>
  <c r="H1610" i="5"/>
  <c r="G1610" i="5"/>
  <c r="F1610" i="5"/>
  <c r="E1630" i="4"/>
  <c r="C1631" i="4"/>
  <c r="E1299" i="7"/>
  <c r="N1299" i="7" s="1"/>
  <c r="G1620" i="3"/>
  <c r="H1619" i="3"/>
  <c r="I1619" i="3" s="1"/>
  <c r="F1620" i="3"/>
  <c r="J1610" i="6" l="1"/>
  <c r="J1610" i="7"/>
  <c r="K1610" i="6"/>
  <c r="K1610" i="7"/>
  <c r="L1610" i="6"/>
  <c r="L1610" i="7"/>
  <c r="P1610" i="7" s="1"/>
  <c r="U1298" i="7"/>
  <c r="V1298" i="7"/>
  <c r="D1630" i="6"/>
  <c r="D1630" i="7"/>
  <c r="T1299" i="7"/>
  <c r="S1299" i="7"/>
  <c r="Q1299" i="7"/>
  <c r="R1299" i="7"/>
  <c r="C1619" i="6"/>
  <c r="C1619" i="7"/>
  <c r="M1619" i="7" s="1"/>
  <c r="G1299" i="4"/>
  <c r="H1299" i="4" s="1"/>
  <c r="E1299" i="6"/>
  <c r="H1611" i="5"/>
  <c r="G1611" i="5"/>
  <c r="F1611" i="5"/>
  <c r="E1631" i="4"/>
  <c r="C1632" i="4"/>
  <c r="E1300" i="7"/>
  <c r="N1300" i="7" s="1"/>
  <c r="G1621" i="3"/>
  <c r="F1621" i="3"/>
  <c r="H1620" i="3"/>
  <c r="I1620" i="3" s="1"/>
  <c r="J1611" i="6" l="1"/>
  <c r="J1611" i="7"/>
  <c r="K1611" i="6"/>
  <c r="K1611" i="7"/>
  <c r="L1611" i="6"/>
  <c r="L1611" i="7"/>
  <c r="P1611" i="7" s="1"/>
  <c r="D1631" i="6"/>
  <c r="D1631" i="7"/>
  <c r="U1299" i="7"/>
  <c r="V1299" i="7"/>
  <c r="T1300" i="7"/>
  <c r="S1300" i="7"/>
  <c r="Q1300" i="7"/>
  <c r="R1300" i="7"/>
  <c r="C1620" i="6"/>
  <c r="C1620" i="7"/>
  <c r="M1620" i="7" s="1"/>
  <c r="G1300" i="4"/>
  <c r="H1300" i="4" s="1"/>
  <c r="E1300" i="6"/>
  <c r="H1612" i="5"/>
  <c r="G1612" i="5"/>
  <c r="F1612" i="5"/>
  <c r="E1632" i="4"/>
  <c r="C1633" i="4"/>
  <c r="E1301" i="7"/>
  <c r="N1301" i="7" s="1"/>
  <c r="F1622" i="3"/>
  <c r="H1621" i="3"/>
  <c r="I1621" i="3"/>
  <c r="G1622" i="3"/>
  <c r="J1612" i="6" l="1"/>
  <c r="J1612" i="7"/>
  <c r="L1612" i="6"/>
  <c r="L1612" i="7"/>
  <c r="K1612" i="6"/>
  <c r="K1612" i="7"/>
  <c r="D1632" i="6"/>
  <c r="D1632" i="7"/>
  <c r="U1300" i="7"/>
  <c r="V1300" i="7"/>
  <c r="Q1301" i="7"/>
  <c r="R1301" i="7"/>
  <c r="T1301" i="7"/>
  <c r="S1301" i="7"/>
  <c r="C1621" i="6"/>
  <c r="C1621" i="7"/>
  <c r="M1621" i="7" s="1"/>
  <c r="G1301" i="4"/>
  <c r="H1301" i="4" s="1"/>
  <c r="E1301" i="6"/>
  <c r="G1613" i="5"/>
  <c r="F1613" i="5"/>
  <c r="H1613" i="5"/>
  <c r="E1633" i="4"/>
  <c r="C1634" i="4"/>
  <c r="E1302" i="7"/>
  <c r="N1302" i="7" s="1"/>
  <c r="G1623" i="3"/>
  <c r="F1623" i="3"/>
  <c r="H1622" i="3"/>
  <c r="I1622" i="3" s="1"/>
  <c r="L1613" i="6" l="1"/>
  <c r="L1613" i="7"/>
  <c r="J1613" i="6"/>
  <c r="J1613" i="7"/>
  <c r="K1613" i="6"/>
  <c r="K1613" i="7"/>
  <c r="P1612" i="7"/>
  <c r="V1301" i="7"/>
  <c r="U1301" i="7"/>
  <c r="D1633" i="6"/>
  <c r="D1633" i="7"/>
  <c r="S1302" i="7"/>
  <c r="T1302" i="7"/>
  <c r="R1302" i="7"/>
  <c r="Q1302" i="7"/>
  <c r="C1622" i="6"/>
  <c r="C1622" i="7"/>
  <c r="M1622" i="7" s="1"/>
  <c r="G1302" i="4"/>
  <c r="H1302" i="4" s="1"/>
  <c r="E1302" i="6"/>
  <c r="G1614" i="5"/>
  <c r="H1614" i="5"/>
  <c r="F1614" i="5"/>
  <c r="E1634" i="4"/>
  <c r="C1635" i="4"/>
  <c r="E1303" i="7"/>
  <c r="N1303" i="7" s="1"/>
  <c r="G1624" i="3"/>
  <c r="H1623" i="3"/>
  <c r="I1623" i="3" s="1"/>
  <c r="F1624" i="3"/>
  <c r="L1614" i="6" l="1"/>
  <c r="L1614" i="7"/>
  <c r="J1614" i="6"/>
  <c r="J1614" i="7"/>
  <c r="K1614" i="6"/>
  <c r="K1614" i="7"/>
  <c r="P1613" i="7"/>
  <c r="D1634" i="6"/>
  <c r="D1634" i="7"/>
  <c r="V1302" i="7"/>
  <c r="U1302" i="7"/>
  <c r="T1303" i="7"/>
  <c r="R1303" i="7"/>
  <c r="Q1303" i="7"/>
  <c r="S1303" i="7"/>
  <c r="C1623" i="6"/>
  <c r="C1623" i="7"/>
  <c r="M1623" i="7" s="1"/>
  <c r="G1303" i="4"/>
  <c r="H1303" i="4" s="1"/>
  <c r="E1303" i="6"/>
  <c r="H1615" i="5"/>
  <c r="G1615" i="5"/>
  <c r="F1615" i="5"/>
  <c r="E1635" i="4"/>
  <c r="C1636" i="4"/>
  <c r="E1304" i="7"/>
  <c r="N1304" i="7" s="1"/>
  <c r="F1625" i="3"/>
  <c r="H1624" i="3"/>
  <c r="I1624" i="3"/>
  <c r="G1625" i="3"/>
  <c r="K1615" i="6" l="1"/>
  <c r="K1615" i="7"/>
  <c r="P1614" i="7"/>
  <c r="J1615" i="6"/>
  <c r="J1615" i="7"/>
  <c r="L1615" i="6"/>
  <c r="L1615" i="7"/>
  <c r="P1615" i="7" s="1"/>
  <c r="D1635" i="6"/>
  <c r="D1635" i="7"/>
  <c r="V1303" i="7"/>
  <c r="U1303" i="7"/>
  <c r="T1304" i="7"/>
  <c r="S1304" i="7"/>
  <c r="Q1304" i="7"/>
  <c r="R1304" i="7"/>
  <c r="C1624" i="6"/>
  <c r="C1624" i="7"/>
  <c r="M1624" i="7" s="1"/>
  <c r="G1304" i="4"/>
  <c r="H1304" i="4" s="1"/>
  <c r="E1304" i="6"/>
  <c r="G1616" i="5"/>
  <c r="F1616" i="5"/>
  <c r="H1616" i="5"/>
  <c r="E1636" i="4"/>
  <c r="C1637" i="4"/>
  <c r="E1305" i="7"/>
  <c r="N1305" i="7" s="1"/>
  <c r="G1626" i="3"/>
  <c r="H1625" i="3"/>
  <c r="I1625" i="3" s="1"/>
  <c r="F1626" i="3"/>
  <c r="K1616" i="6" l="1"/>
  <c r="K1616" i="7"/>
  <c r="J1616" i="6"/>
  <c r="J1616" i="7"/>
  <c r="L1616" i="6"/>
  <c r="L1616" i="7"/>
  <c r="P1616" i="7" s="1"/>
  <c r="D1636" i="6"/>
  <c r="D1636" i="7"/>
  <c r="U1304" i="7"/>
  <c r="V1304" i="7"/>
  <c r="Q1305" i="7"/>
  <c r="T1305" i="7"/>
  <c r="R1305" i="7"/>
  <c r="S1305" i="7"/>
  <c r="C1625" i="6"/>
  <c r="C1625" i="7"/>
  <c r="M1625" i="7" s="1"/>
  <c r="G1305" i="4"/>
  <c r="H1305" i="4" s="1"/>
  <c r="E1305" i="6"/>
  <c r="F1617" i="5"/>
  <c r="H1617" i="5"/>
  <c r="G1617" i="5"/>
  <c r="E1637" i="4"/>
  <c r="C1638" i="4"/>
  <c r="E1306" i="7"/>
  <c r="N1306" i="7" s="1"/>
  <c r="H1626" i="3"/>
  <c r="F1627" i="3"/>
  <c r="I1626" i="3"/>
  <c r="G1627" i="3"/>
  <c r="L1617" i="6" l="1"/>
  <c r="L1617" i="7"/>
  <c r="U1305" i="7"/>
  <c r="K1617" i="6"/>
  <c r="K1617" i="7"/>
  <c r="J1617" i="6"/>
  <c r="J1617" i="7"/>
  <c r="V1305" i="7"/>
  <c r="D1637" i="6"/>
  <c r="D1637" i="7"/>
  <c r="R1306" i="7"/>
  <c r="T1306" i="7"/>
  <c r="S1306" i="7"/>
  <c r="Q1306" i="7"/>
  <c r="C1626" i="6"/>
  <c r="C1626" i="7"/>
  <c r="M1626" i="7" s="1"/>
  <c r="G1306" i="4"/>
  <c r="H1306" i="4" s="1"/>
  <c r="E1306" i="6"/>
  <c r="H1618" i="5"/>
  <c r="G1618" i="5"/>
  <c r="F1618" i="5"/>
  <c r="E1638" i="4"/>
  <c r="C1639" i="4"/>
  <c r="E1307" i="7"/>
  <c r="N1307" i="7" s="1"/>
  <c r="G1628" i="3"/>
  <c r="F1628" i="3"/>
  <c r="H1627" i="3"/>
  <c r="I1627" i="3" s="1"/>
  <c r="J1618" i="6" l="1"/>
  <c r="J1618" i="7"/>
  <c r="K1618" i="6"/>
  <c r="K1618" i="7"/>
  <c r="U1306" i="7"/>
  <c r="P1617" i="7"/>
  <c r="L1618" i="6"/>
  <c r="L1618" i="7"/>
  <c r="P1618" i="7" s="1"/>
  <c r="D1638" i="6"/>
  <c r="D1638" i="7"/>
  <c r="R1307" i="7"/>
  <c r="S1307" i="7"/>
  <c r="T1307" i="7"/>
  <c r="Q1307" i="7"/>
  <c r="V1306" i="7"/>
  <c r="C1627" i="6"/>
  <c r="C1627" i="7"/>
  <c r="M1627" i="7" s="1"/>
  <c r="G1307" i="4"/>
  <c r="H1307" i="4" s="1"/>
  <c r="E1307" i="6"/>
  <c r="H1619" i="5"/>
  <c r="G1619" i="5"/>
  <c r="F1619" i="5"/>
  <c r="E1639" i="4"/>
  <c r="C1640" i="4"/>
  <c r="E1308" i="7"/>
  <c r="N1308" i="7" s="1"/>
  <c r="F1629" i="3"/>
  <c r="H1628" i="3"/>
  <c r="G1629" i="3"/>
  <c r="I1628" i="3"/>
  <c r="K1619" i="6" l="1"/>
  <c r="K1619" i="7"/>
  <c r="L1619" i="6"/>
  <c r="L1619" i="7"/>
  <c r="J1619" i="6"/>
  <c r="J1619" i="7"/>
  <c r="D1639" i="6"/>
  <c r="D1639" i="7"/>
  <c r="R1308" i="7"/>
  <c r="Q1308" i="7"/>
  <c r="T1308" i="7"/>
  <c r="S1308" i="7"/>
  <c r="V1307" i="7"/>
  <c r="U1307" i="7"/>
  <c r="C1628" i="6"/>
  <c r="C1628" i="7"/>
  <c r="M1628" i="7" s="1"/>
  <c r="G1308" i="4"/>
  <c r="H1308" i="4" s="1"/>
  <c r="E1308" i="6"/>
  <c r="H1620" i="5"/>
  <c r="G1620" i="5"/>
  <c r="F1620" i="5"/>
  <c r="E1640" i="4"/>
  <c r="C1641" i="4"/>
  <c r="E1309" i="7"/>
  <c r="N1309" i="7" s="1"/>
  <c r="G1630" i="3"/>
  <c r="H1629" i="3"/>
  <c r="I1629" i="3" s="1"/>
  <c r="F1630" i="3"/>
  <c r="J1620" i="6" l="1"/>
  <c r="J1620" i="7"/>
  <c r="L1620" i="6"/>
  <c r="L1620" i="7"/>
  <c r="P1619" i="7"/>
  <c r="K1620" i="6"/>
  <c r="K1620" i="7"/>
  <c r="D1640" i="6"/>
  <c r="D1640" i="7"/>
  <c r="U1308" i="7"/>
  <c r="V1308" i="7"/>
  <c r="T1309" i="7"/>
  <c r="R1309" i="7"/>
  <c r="Q1309" i="7"/>
  <c r="S1309" i="7"/>
  <c r="C1629" i="6"/>
  <c r="C1629" i="7"/>
  <c r="M1629" i="7" s="1"/>
  <c r="G1309" i="4"/>
  <c r="H1309" i="4" s="1"/>
  <c r="E1309" i="6"/>
  <c r="H1621" i="5"/>
  <c r="G1621" i="5"/>
  <c r="F1621" i="5"/>
  <c r="E1641" i="4"/>
  <c r="C1642" i="4"/>
  <c r="E1310" i="7"/>
  <c r="N1310" i="7" s="1"/>
  <c r="F1631" i="3"/>
  <c r="H1630" i="3"/>
  <c r="G1631" i="3"/>
  <c r="I1630" i="3"/>
  <c r="J1621" i="6" l="1"/>
  <c r="J1621" i="7"/>
  <c r="L1621" i="6"/>
  <c r="L1621" i="7"/>
  <c r="K1621" i="6"/>
  <c r="K1621" i="7"/>
  <c r="P1620" i="7"/>
  <c r="D1641" i="6"/>
  <c r="D1641" i="7"/>
  <c r="U1309" i="7"/>
  <c r="V1309" i="7"/>
  <c r="T1310" i="7"/>
  <c r="S1310" i="7"/>
  <c r="R1310" i="7"/>
  <c r="Q1310" i="7"/>
  <c r="C1630" i="6"/>
  <c r="C1630" i="7"/>
  <c r="M1630" i="7" s="1"/>
  <c r="G1310" i="4"/>
  <c r="H1310" i="4" s="1"/>
  <c r="E1310" i="6"/>
  <c r="F1622" i="5"/>
  <c r="H1622" i="5"/>
  <c r="G1622" i="5"/>
  <c r="E1642" i="4"/>
  <c r="C1643" i="4"/>
  <c r="E1311" i="7"/>
  <c r="N1311" i="7" s="1"/>
  <c r="G1632" i="3"/>
  <c r="H1631" i="3"/>
  <c r="I1631" i="3" s="1"/>
  <c r="F1632" i="3"/>
  <c r="L1622" i="6" l="1"/>
  <c r="L1622" i="7"/>
  <c r="J1622" i="6"/>
  <c r="J1622" i="7"/>
  <c r="K1622" i="6"/>
  <c r="K1622" i="7"/>
  <c r="P1621" i="7"/>
  <c r="U1310" i="7"/>
  <c r="V1310" i="7"/>
  <c r="D1642" i="6"/>
  <c r="D1642" i="7"/>
  <c r="T1311" i="7"/>
  <c r="Q1311" i="7"/>
  <c r="S1311" i="7"/>
  <c r="R1311" i="7"/>
  <c r="C1631" i="6"/>
  <c r="C1631" i="7"/>
  <c r="M1631" i="7" s="1"/>
  <c r="G1311" i="4"/>
  <c r="H1311" i="4" s="1"/>
  <c r="E1311" i="6"/>
  <c r="G1623" i="5"/>
  <c r="F1623" i="5"/>
  <c r="H1623" i="5"/>
  <c r="E1643" i="4"/>
  <c r="C1644" i="4"/>
  <c r="E1312" i="7"/>
  <c r="N1312" i="7" s="1"/>
  <c r="F1633" i="3"/>
  <c r="H1632" i="3"/>
  <c r="I1632" i="3" s="1"/>
  <c r="G1633" i="3"/>
  <c r="L1623" i="6" l="1"/>
  <c r="L1623" i="7"/>
  <c r="K1623" i="6"/>
  <c r="K1623" i="7"/>
  <c r="P1622" i="7"/>
  <c r="J1623" i="6"/>
  <c r="J1623" i="7"/>
  <c r="D1643" i="6"/>
  <c r="D1643" i="7"/>
  <c r="U1311" i="7"/>
  <c r="V1311" i="7"/>
  <c r="S1312" i="7"/>
  <c r="R1312" i="7"/>
  <c r="Q1312" i="7"/>
  <c r="T1312" i="7"/>
  <c r="C1632" i="6"/>
  <c r="C1632" i="7"/>
  <c r="M1632" i="7" s="1"/>
  <c r="G1312" i="4"/>
  <c r="H1312" i="4" s="1"/>
  <c r="E1312" i="6"/>
  <c r="H1624" i="5"/>
  <c r="G1624" i="5"/>
  <c r="F1624" i="5"/>
  <c r="E1644" i="4"/>
  <c r="C1645" i="4"/>
  <c r="E1313" i="7"/>
  <c r="N1313" i="7" s="1"/>
  <c r="G1634" i="3"/>
  <c r="F1634" i="3"/>
  <c r="H1633" i="3"/>
  <c r="I1633" i="3" s="1"/>
  <c r="J1624" i="6" l="1"/>
  <c r="J1624" i="7"/>
  <c r="L1624" i="6"/>
  <c r="L1624" i="7"/>
  <c r="P1623" i="7"/>
  <c r="K1624" i="6"/>
  <c r="K1624" i="7"/>
  <c r="D1644" i="6"/>
  <c r="D1644" i="7"/>
  <c r="V1312" i="7"/>
  <c r="U1312" i="7"/>
  <c r="T1313" i="7"/>
  <c r="R1313" i="7"/>
  <c r="Q1313" i="7"/>
  <c r="S1313" i="7"/>
  <c r="C1633" i="6"/>
  <c r="C1633" i="7"/>
  <c r="M1633" i="7" s="1"/>
  <c r="G1313" i="4"/>
  <c r="H1313" i="4" s="1"/>
  <c r="E1313" i="6"/>
  <c r="H1625" i="5"/>
  <c r="F1625" i="5"/>
  <c r="G1625" i="5"/>
  <c r="E1645" i="4"/>
  <c r="C1646" i="4"/>
  <c r="E1314" i="7"/>
  <c r="N1314" i="7" s="1"/>
  <c r="G1635" i="3"/>
  <c r="F1635" i="3"/>
  <c r="H1634" i="3"/>
  <c r="I1634" i="3" s="1"/>
  <c r="J1625" i="6" l="1"/>
  <c r="J1625" i="7"/>
  <c r="K1625" i="6"/>
  <c r="K1625" i="7"/>
  <c r="L1625" i="6"/>
  <c r="L1625" i="7"/>
  <c r="P1625" i="7" s="1"/>
  <c r="P1624" i="7"/>
  <c r="D1645" i="6"/>
  <c r="D1645" i="7"/>
  <c r="V1313" i="7"/>
  <c r="U1313" i="7"/>
  <c r="Q1314" i="7"/>
  <c r="S1314" i="7"/>
  <c r="T1314" i="7"/>
  <c r="R1314" i="7"/>
  <c r="C1634" i="6"/>
  <c r="C1634" i="7"/>
  <c r="M1634" i="7" s="1"/>
  <c r="G1314" i="4"/>
  <c r="H1314" i="4" s="1"/>
  <c r="E1314" i="6"/>
  <c r="H1626" i="5"/>
  <c r="G1626" i="5"/>
  <c r="F1626" i="5"/>
  <c r="E1646" i="4"/>
  <c r="C1647" i="4"/>
  <c r="E1315" i="7"/>
  <c r="N1315" i="7" s="1"/>
  <c r="H1635" i="3"/>
  <c r="F1636" i="3"/>
  <c r="I1635" i="3"/>
  <c r="G1636" i="3"/>
  <c r="K1626" i="6" l="1"/>
  <c r="K1626" i="7"/>
  <c r="L1626" i="6"/>
  <c r="L1626" i="7"/>
  <c r="J1626" i="6"/>
  <c r="J1626" i="7"/>
  <c r="U1314" i="7"/>
  <c r="V1314" i="7"/>
  <c r="D1646" i="6"/>
  <c r="D1646" i="7"/>
  <c r="S1315" i="7"/>
  <c r="T1315" i="7"/>
  <c r="R1315" i="7"/>
  <c r="Q1315" i="7"/>
  <c r="C1635" i="6"/>
  <c r="C1635" i="7"/>
  <c r="M1635" i="7" s="1"/>
  <c r="G1315" i="4"/>
  <c r="H1315" i="4" s="1"/>
  <c r="E1315" i="6"/>
  <c r="H1627" i="5"/>
  <c r="G1627" i="5"/>
  <c r="F1627" i="5"/>
  <c r="E1647" i="4"/>
  <c r="C1648" i="4"/>
  <c r="E1316" i="7"/>
  <c r="N1316" i="7" s="1"/>
  <c r="G1637" i="3"/>
  <c r="F1637" i="3"/>
  <c r="H1636" i="3"/>
  <c r="I1636" i="3" s="1"/>
  <c r="J1627" i="6" l="1"/>
  <c r="J1627" i="7"/>
  <c r="K1627" i="6"/>
  <c r="K1627" i="7"/>
  <c r="P1626" i="7"/>
  <c r="L1627" i="6"/>
  <c r="L1627" i="7"/>
  <c r="D1647" i="6"/>
  <c r="D1647" i="7"/>
  <c r="V1315" i="7"/>
  <c r="U1315" i="7"/>
  <c r="S1316" i="7"/>
  <c r="Q1316" i="7"/>
  <c r="R1316" i="7"/>
  <c r="T1316" i="7"/>
  <c r="C1636" i="6"/>
  <c r="C1636" i="7"/>
  <c r="M1636" i="7" s="1"/>
  <c r="G1316" i="4"/>
  <c r="H1316" i="4" s="1"/>
  <c r="E1316" i="6"/>
  <c r="F1628" i="5"/>
  <c r="H1628" i="5"/>
  <c r="G1628" i="5"/>
  <c r="E1648" i="4"/>
  <c r="C1649" i="4"/>
  <c r="E1317" i="7"/>
  <c r="N1317" i="7" s="1"/>
  <c r="G1638" i="3"/>
  <c r="H1637" i="3"/>
  <c r="I1637" i="3" s="1"/>
  <c r="F1638" i="3"/>
  <c r="L1628" i="6" l="1"/>
  <c r="L1628" i="7"/>
  <c r="J1628" i="6"/>
  <c r="J1628" i="7"/>
  <c r="K1628" i="6"/>
  <c r="K1628" i="7"/>
  <c r="P1627" i="7"/>
  <c r="D1648" i="6"/>
  <c r="D1648" i="7"/>
  <c r="U1316" i="7"/>
  <c r="V1316" i="7"/>
  <c r="R1317" i="7"/>
  <c r="T1317" i="7"/>
  <c r="S1317" i="7"/>
  <c r="Q1317" i="7"/>
  <c r="C1637" i="6"/>
  <c r="C1637" i="7"/>
  <c r="M1637" i="7" s="1"/>
  <c r="G1317" i="4"/>
  <c r="H1317" i="4" s="1"/>
  <c r="E1317" i="6"/>
  <c r="H1629" i="5"/>
  <c r="G1629" i="5"/>
  <c r="F1629" i="5"/>
  <c r="E1649" i="4"/>
  <c r="C1650" i="4"/>
  <c r="E1318" i="7"/>
  <c r="N1318" i="7" s="1"/>
  <c r="H1638" i="3"/>
  <c r="F1639" i="3"/>
  <c r="G1639" i="3"/>
  <c r="I1638" i="3"/>
  <c r="K1629" i="6" l="1"/>
  <c r="K1629" i="7"/>
  <c r="L1629" i="6"/>
  <c r="L1629" i="7"/>
  <c r="J1629" i="6"/>
  <c r="J1629" i="7"/>
  <c r="P1628" i="7"/>
  <c r="D1649" i="6"/>
  <c r="D1649" i="7"/>
  <c r="U1317" i="7"/>
  <c r="V1317" i="7"/>
  <c r="R1318" i="7"/>
  <c r="Q1318" i="7"/>
  <c r="T1318" i="7"/>
  <c r="S1318" i="7"/>
  <c r="C1638" i="6"/>
  <c r="C1638" i="7"/>
  <c r="M1638" i="7" s="1"/>
  <c r="G1318" i="4"/>
  <c r="H1318" i="4" s="1"/>
  <c r="E1318" i="6"/>
  <c r="H1630" i="5"/>
  <c r="G1630" i="5"/>
  <c r="F1630" i="5"/>
  <c r="E1650" i="4"/>
  <c r="C1651" i="4"/>
  <c r="E1319" i="7"/>
  <c r="N1319" i="7" s="1"/>
  <c r="G1640" i="3"/>
  <c r="F1640" i="3"/>
  <c r="H1639" i="3"/>
  <c r="I1639" i="3" s="1"/>
  <c r="J1630" i="6" l="1"/>
  <c r="J1630" i="7"/>
  <c r="L1630" i="6"/>
  <c r="L1630" i="7"/>
  <c r="K1630" i="6"/>
  <c r="K1630" i="7"/>
  <c r="P1629" i="7"/>
  <c r="D1650" i="6"/>
  <c r="D1650" i="7"/>
  <c r="U1318" i="7"/>
  <c r="V1318" i="7"/>
  <c r="Q1319" i="7"/>
  <c r="S1319" i="7"/>
  <c r="R1319" i="7"/>
  <c r="T1319" i="7"/>
  <c r="C1639" i="6"/>
  <c r="C1639" i="7"/>
  <c r="M1639" i="7" s="1"/>
  <c r="G1319" i="4"/>
  <c r="H1319" i="4" s="1"/>
  <c r="E1319" i="6"/>
  <c r="H1631" i="5"/>
  <c r="G1631" i="5"/>
  <c r="F1631" i="5"/>
  <c r="E1651" i="4"/>
  <c r="C1652" i="4"/>
  <c r="E1320" i="7"/>
  <c r="N1320" i="7" s="1"/>
  <c r="H1640" i="3"/>
  <c r="F1641" i="3"/>
  <c r="I1640" i="3"/>
  <c r="G1641" i="3"/>
  <c r="K1631" i="6" l="1"/>
  <c r="K1631" i="7"/>
  <c r="J1631" i="6"/>
  <c r="J1631" i="7"/>
  <c r="L1631" i="6"/>
  <c r="L1631" i="7"/>
  <c r="P1630" i="7"/>
  <c r="D1651" i="6"/>
  <c r="D1651" i="7"/>
  <c r="V1319" i="7"/>
  <c r="U1319" i="7"/>
  <c r="S1320" i="7"/>
  <c r="T1320" i="7"/>
  <c r="Q1320" i="7"/>
  <c r="R1320" i="7"/>
  <c r="C1640" i="6"/>
  <c r="C1640" i="7"/>
  <c r="M1640" i="7" s="1"/>
  <c r="G1320" i="4"/>
  <c r="H1320" i="4" s="1"/>
  <c r="E1320" i="6"/>
  <c r="F1632" i="5"/>
  <c r="H1632" i="5"/>
  <c r="G1632" i="5"/>
  <c r="E1652" i="4"/>
  <c r="C1653" i="4"/>
  <c r="E1321" i="7"/>
  <c r="N1321" i="7" s="1"/>
  <c r="G1642" i="3"/>
  <c r="H1641" i="3"/>
  <c r="I1641" i="3" s="1"/>
  <c r="F1642" i="3"/>
  <c r="P1631" i="7" l="1"/>
  <c r="L1632" i="6"/>
  <c r="L1632" i="7"/>
  <c r="J1632" i="6"/>
  <c r="J1632" i="7"/>
  <c r="K1632" i="6"/>
  <c r="K1632" i="7"/>
  <c r="D1652" i="6"/>
  <c r="D1652" i="7"/>
  <c r="U1320" i="7"/>
  <c r="V1320" i="7"/>
  <c r="S1321" i="7"/>
  <c r="R1321" i="7"/>
  <c r="Q1321" i="7"/>
  <c r="T1321" i="7"/>
  <c r="C1641" i="6"/>
  <c r="C1641" i="7"/>
  <c r="M1641" i="7" s="1"/>
  <c r="G1321" i="4"/>
  <c r="H1321" i="4" s="1"/>
  <c r="E1321" i="6"/>
  <c r="H1633" i="5"/>
  <c r="G1633" i="5"/>
  <c r="F1633" i="5"/>
  <c r="E1653" i="4"/>
  <c r="C1654" i="4"/>
  <c r="E1322" i="7"/>
  <c r="N1322" i="7" s="1"/>
  <c r="H1642" i="3"/>
  <c r="F1643" i="3"/>
  <c r="G1643" i="3"/>
  <c r="I1642" i="3"/>
  <c r="J1633" i="6" l="1"/>
  <c r="J1633" i="7"/>
  <c r="K1633" i="6"/>
  <c r="K1633" i="7"/>
  <c r="P1632" i="7"/>
  <c r="L1633" i="6"/>
  <c r="L1633" i="7"/>
  <c r="P1633" i="7" s="1"/>
  <c r="Q1322" i="7"/>
  <c r="T1322" i="7"/>
  <c r="R1322" i="7"/>
  <c r="S1322" i="7"/>
  <c r="U1321" i="7"/>
  <c r="V1321" i="7"/>
  <c r="D1653" i="6"/>
  <c r="D1653" i="7"/>
  <c r="C1642" i="6"/>
  <c r="C1642" i="7"/>
  <c r="M1642" i="7" s="1"/>
  <c r="G1322" i="4"/>
  <c r="H1322" i="4" s="1"/>
  <c r="E1322" i="6"/>
  <c r="G1634" i="5"/>
  <c r="F1634" i="5"/>
  <c r="H1634" i="5"/>
  <c r="E1654" i="4"/>
  <c r="C1655" i="4"/>
  <c r="E1323" i="7"/>
  <c r="N1323" i="7" s="1"/>
  <c r="G1644" i="3"/>
  <c r="H1643" i="3"/>
  <c r="I1643" i="3" s="1"/>
  <c r="F1644" i="3"/>
  <c r="L1634" i="6" l="1"/>
  <c r="L1634" i="7"/>
  <c r="J1634" i="6"/>
  <c r="J1634" i="7"/>
  <c r="K1634" i="6"/>
  <c r="K1634" i="7"/>
  <c r="D1654" i="6"/>
  <c r="D1654" i="7"/>
  <c r="T1323" i="7"/>
  <c r="S1323" i="7"/>
  <c r="R1323" i="7"/>
  <c r="Q1323" i="7"/>
  <c r="U1322" i="7"/>
  <c r="V1322" i="7"/>
  <c r="C1643" i="6"/>
  <c r="C1643" i="7"/>
  <c r="M1643" i="7" s="1"/>
  <c r="G1323" i="4"/>
  <c r="H1323" i="4" s="1"/>
  <c r="E1323" i="6"/>
  <c r="H1635" i="5"/>
  <c r="G1635" i="5"/>
  <c r="F1635" i="5"/>
  <c r="E1655" i="4"/>
  <c r="C1656" i="4"/>
  <c r="E1324" i="7"/>
  <c r="N1324" i="7" s="1"/>
  <c r="F1645" i="3"/>
  <c r="H1644" i="3"/>
  <c r="I1644" i="3" s="1"/>
  <c r="G1645" i="3"/>
  <c r="J1635" i="6" l="1"/>
  <c r="J1635" i="7"/>
  <c r="L1635" i="6"/>
  <c r="L1635" i="7"/>
  <c r="K1635" i="6"/>
  <c r="K1635" i="7"/>
  <c r="P1634" i="7"/>
  <c r="V1323" i="7"/>
  <c r="U1323" i="7"/>
  <c r="D1655" i="6"/>
  <c r="D1655" i="7"/>
  <c r="R1324" i="7"/>
  <c r="T1324" i="7"/>
  <c r="S1324" i="7"/>
  <c r="Q1324" i="7"/>
  <c r="C1644" i="6"/>
  <c r="C1644" i="7"/>
  <c r="M1644" i="7" s="1"/>
  <c r="G1324" i="4"/>
  <c r="H1324" i="4" s="1"/>
  <c r="E1324" i="6"/>
  <c r="H1636" i="5"/>
  <c r="G1636" i="5"/>
  <c r="F1636" i="5"/>
  <c r="E1656" i="4"/>
  <c r="C1657" i="4"/>
  <c r="E1325" i="7"/>
  <c r="N1325" i="7" s="1"/>
  <c r="G1646" i="3"/>
  <c r="F1646" i="3"/>
  <c r="H1645" i="3"/>
  <c r="I1645" i="3" s="1"/>
  <c r="J1636" i="6" l="1"/>
  <c r="J1636" i="7"/>
  <c r="K1636" i="6"/>
  <c r="K1636" i="7"/>
  <c r="L1636" i="6"/>
  <c r="L1636" i="7"/>
  <c r="P1635" i="7"/>
  <c r="D1656" i="6"/>
  <c r="D1656" i="7"/>
  <c r="V1324" i="7"/>
  <c r="U1324" i="7"/>
  <c r="R1325" i="7"/>
  <c r="T1325" i="7"/>
  <c r="Q1325" i="7"/>
  <c r="S1325" i="7"/>
  <c r="C1645" i="6"/>
  <c r="C1645" i="7"/>
  <c r="M1645" i="7" s="1"/>
  <c r="G1325" i="4"/>
  <c r="H1325" i="4" s="1"/>
  <c r="E1325" i="6"/>
  <c r="H1637" i="5"/>
  <c r="G1637" i="5"/>
  <c r="F1637" i="5"/>
  <c r="E1657" i="4"/>
  <c r="C1658" i="4"/>
  <c r="E1326" i="7"/>
  <c r="N1326" i="7" s="1"/>
  <c r="H1646" i="3"/>
  <c r="F1647" i="3"/>
  <c r="I1646" i="3"/>
  <c r="G1647" i="3"/>
  <c r="P1636" i="7" l="1"/>
  <c r="K1637" i="6"/>
  <c r="K1637" i="7"/>
  <c r="J1637" i="6"/>
  <c r="J1637" i="7"/>
  <c r="L1637" i="6"/>
  <c r="L1637" i="7"/>
  <c r="P1637" i="7" s="1"/>
  <c r="D1657" i="6"/>
  <c r="D1657" i="7"/>
  <c r="U1325" i="7"/>
  <c r="V1325" i="7"/>
  <c r="T1326" i="7"/>
  <c r="Q1326" i="7"/>
  <c r="S1326" i="7"/>
  <c r="R1326" i="7"/>
  <c r="C1646" i="6"/>
  <c r="C1646" i="7"/>
  <c r="M1646" i="7" s="1"/>
  <c r="G1326" i="4"/>
  <c r="H1326" i="4" s="1"/>
  <c r="E1326" i="6"/>
  <c r="G1638" i="5"/>
  <c r="F1638" i="5"/>
  <c r="H1638" i="5"/>
  <c r="E1658" i="4"/>
  <c r="C1659" i="4"/>
  <c r="E1327" i="7"/>
  <c r="N1327" i="7" s="1"/>
  <c r="F1648" i="3"/>
  <c r="H1647" i="3"/>
  <c r="I1647" i="3" s="1"/>
  <c r="G1648" i="3"/>
  <c r="L1638" i="6" l="1"/>
  <c r="L1638" i="7"/>
  <c r="J1638" i="6"/>
  <c r="J1638" i="7"/>
  <c r="K1638" i="6"/>
  <c r="K1638" i="7"/>
  <c r="D1658" i="6"/>
  <c r="D1658" i="7"/>
  <c r="U1326" i="7"/>
  <c r="V1326" i="7"/>
  <c r="R1327" i="7"/>
  <c r="T1327" i="7"/>
  <c r="S1327" i="7"/>
  <c r="Q1327" i="7"/>
  <c r="C1647" i="6"/>
  <c r="C1647" i="7"/>
  <c r="M1647" i="7" s="1"/>
  <c r="G1327" i="4"/>
  <c r="H1327" i="4" s="1"/>
  <c r="E1327" i="6"/>
  <c r="H1639" i="5"/>
  <c r="G1639" i="5"/>
  <c r="F1639" i="5"/>
  <c r="E1659" i="4"/>
  <c r="C1660" i="4"/>
  <c r="E1328" i="7"/>
  <c r="N1328" i="7" s="1"/>
  <c r="G1649" i="3"/>
  <c r="H1648" i="3"/>
  <c r="I1648" i="3" s="1"/>
  <c r="F1649" i="3"/>
  <c r="L1639" i="6" l="1"/>
  <c r="L1639" i="7"/>
  <c r="J1639" i="6"/>
  <c r="J1639" i="7"/>
  <c r="P1638" i="7"/>
  <c r="K1639" i="6"/>
  <c r="K1639" i="7"/>
  <c r="V1327" i="7"/>
  <c r="U1327" i="7"/>
  <c r="D1659" i="6"/>
  <c r="D1659" i="7"/>
  <c r="T1328" i="7"/>
  <c r="S1328" i="7"/>
  <c r="R1328" i="7"/>
  <c r="Q1328" i="7"/>
  <c r="C1648" i="6"/>
  <c r="C1648" i="7"/>
  <c r="M1648" i="7" s="1"/>
  <c r="G1328" i="4"/>
  <c r="H1328" i="4" s="1"/>
  <c r="E1328" i="6"/>
  <c r="H1640" i="5"/>
  <c r="G1640" i="5"/>
  <c r="F1640" i="5"/>
  <c r="E1660" i="4"/>
  <c r="C1661" i="4"/>
  <c r="E1329" i="7"/>
  <c r="N1329" i="7" s="1"/>
  <c r="H1649" i="3"/>
  <c r="F1650" i="3"/>
  <c r="G1650" i="3"/>
  <c r="I1649" i="3"/>
  <c r="J1640" i="6" l="1"/>
  <c r="J1640" i="7"/>
  <c r="K1640" i="6"/>
  <c r="K1640" i="7"/>
  <c r="L1640" i="6"/>
  <c r="L1640" i="7"/>
  <c r="P1640" i="7" s="1"/>
  <c r="P1639" i="7"/>
  <c r="V1328" i="7"/>
  <c r="U1328" i="7"/>
  <c r="R1329" i="7"/>
  <c r="T1329" i="7"/>
  <c r="S1329" i="7"/>
  <c r="Q1329" i="7"/>
  <c r="D1660" i="6"/>
  <c r="D1660" i="7"/>
  <c r="C1649" i="6"/>
  <c r="C1649" i="7"/>
  <c r="M1649" i="7" s="1"/>
  <c r="G1329" i="4"/>
  <c r="H1329" i="4" s="1"/>
  <c r="E1329" i="6"/>
  <c r="G1641" i="5"/>
  <c r="F1641" i="5"/>
  <c r="H1641" i="5"/>
  <c r="E1661" i="4"/>
  <c r="C1662" i="4"/>
  <c r="E1330" i="7"/>
  <c r="N1330" i="7" s="1"/>
  <c r="H1650" i="3"/>
  <c r="F1651" i="3"/>
  <c r="G1651" i="3"/>
  <c r="I1650" i="3"/>
  <c r="L1641" i="6" l="1"/>
  <c r="L1641" i="7"/>
  <c r="K1641" i="6"/>
  <c r="K1641" i="7"/>
  <c r="J1641" i="6"/>
  <c r="J1641" i="7"/>
  <c r="Q1330" i="7"/>
  <c r="T1330" i="7"/>
  <c r="S1330" i="7"/>
  <c r="R1330" i="7"/>
  <c r="D1661" i="6"/>
  <c r="D1661" i="7"/>
  <c r="V1329" i="7"/>
  <c r="U1329" i="7"/>
  <c r="C1650" i="6"/>
  <c r="C1650" i="7"/>
  <c r="M1650" i="7" s="1"/>
  <c r="G1330" i="4"/>
  <c r="H1330" i="4" s="1"/>
  <c r="E1330" i="6"/>
  <c r="H1642" i="5"/>
  <c r="G1642" i="5"/>
  <c r="F1642" i="5"/>
  <c r="E1662" i="4"/>
  <c r="C1663" i="4"/>
  <c r="E1331" i="7"/>
  <c r="N1331" i="7" s="1"/>
  <c r="G1652" i="3"/>
  <c r="F1652" i="3"/>
  <c r="H1651" i="3"/>
  <c r="I1651" i="3" s="1"/>
  <c r="L1642" i="6" l="1"/>
  <c r="L1642" i="7"/>
  <c r="P1641" i="7"/>
  <c r="J1642" i="6"/>
  <c r="J1642" i="7"/>
  <c r="K1642" i="6"/>
  <c r="K1642" i="7"/>
  <c r="D1662" i="6"/>
  <c r="D1662" i="7"/>
  <c r="Q1331" i="7"/>
  <c r="T1331" i="7"/>
  <c r="R1331" i="7"/>
  <c r="S1331" i="7"/>
  <c r="U1330" i="7"/>
  <c r="V1330" i="7"/>
  <c r="C1651" i="6"/>
  <c r="C1651" i="7"/>
  <c r="M1651" i="7" s="1"/>
  <c r="G1331" i="4"/>
  <c r="H1331" i="4" s="1"/>
  <c r="E1331" i="6"/>
  <c r="H1643" i="5"/>
  <c r="G1643" i="5"/>
  <c r="F1643" i="5"/>
  <c r="E1663" i="4"/>
  <c r="C1664" i="4"/>
  <c r="E1332" i="7"/>
  <c r="N1332" i="7" s="1"/>
  <c r="G1653" i="3"/>
  <c r="F1653" i="3"/>
  <c r="H1652" i="3"/>
  <c r="I1652" i="3" s="1"/>
  <c r="L1643" i="6" l="1"/>
  <c r="L1643" i="7"/>
  <c r="K1643" i="6"/>
  <c r="K1643" i="7"/>
  <c r="P1642" i="7"/>
  <c r="J1643" i="6"/>
  <c r="J1643" i="7"/>
  <c r="D1663" i="6"/>
  <c r="D1663" i="7"/>
  <c r="U1331" i="7"/>
  <c r="V1331" i="7"/>
  <c r="Q1332" i="7"/>
  <c r="S1332" i="7"/>
  <c r="T1332" i="7"/>
  <c r="R1332" i="7"/>
  <c r="C1652" i="6"/>
  <c r="C1652" i="7"/>
  <c r="M1652" i="7" s="1"/>
  <c r="G1332" i="4"/>
  <c r="H1332" i="4" s="1"/>
  <c r="E1332" i="6"/>
  <c r="H1644" i="5"/>
  <c r="G1644" i="5"/>
  <c r="F1644" i="5"/>
  <c r="E1664" i="4"/>
  <c r="C1665" i="4"/>
  <c r="E1333" i="7"/>
  <c r="N1333" i="7" s="1"/>
  <c r="H1653" i="3"/>
  <c r="F1654" i="3"/>
  <c r="G1654" i="3"/>
  <c r="I1653" i="3"/>
  <c r="K1644" i="6" l="1"/>
  <c r="K1644" i="7"/>
  <c r="L1644" i="6"/>
  <c r="L1644" i="7"/>
  <c r="P1643" i="7"/>
  <c r="J1644" i="6"/>
  <c r="J1644" i="7"/>
  <c r="D1664" i="6"/>
  <c r="D1664" i="7"/>
  <c r="U1332" i="7"/>
  <c r="V1332" i="7"/>
  <c r="R1333" i="7"/>
  <c r="Q1333" i="7"/>
  <c r="T1333" i="7"/>
  <c r="S1333" i="7"/>
  <c r="C1653" i="6"/>
  <c r="C1653" i="7"/>
  <c r="M1653" i="7" s="1"/>
  <c r="G1333" i="4"/>
  <c r="H1333" i="4" s="1"/>
  <c r="E1333" i="6"/>
  <c r="H1645" i="5"/>
  <c r="G1645" i="5"/>
  <c r="F1645" i="5"/>
  <c r="E1665" i="4"/>
  <c r="C1666" i="4"/>
  <c r="E1334" i="7"/>
  <c r="N1334" i="7" s="1"/>
  <c r="G1655" i="3"/>
  <c r="F1655" i="3"/>
  <c r="H1654" i="3"/>
  <c r="I1654" i="3" s="1"/>
  <c r="J1645" i="6" l="1"/>
  <c r="J1645" i="7"/>
  <c r="K1645" i="6"/>
  <c r="K1645" i="7"/>
  <c r="L1645" i="6"/>
  <c r="L1645" i="7"/>
  <c r="P1645" i="7" s="1"/>
  <c r="P1644" i="7"/>
  <c r="D1665" i="6"/>
  <c r="D1665" i="7"/>
  <c r="V1333" i="7"/>
  <c r="U1333" i="7"/>
  <c r="T1334" i="7"/>
  <c r="R1334" i="7"/>
  <c r="S1334" i="7"/>
  <c r="Q1334" i="7"/>
  <c r="C1654" i="6"/>
  <c r="C1654" i="7"/>
  <c r="M1654" i="7" s="1"/>
  <c r="G1334" i="4"/>
  <c r="H1334" i="4" s="1"/>
  <c r="E1334" i="6"/>
  <c r="F1646" i="5"/>
  <c r="H1646" i="5"/>
  <c r="G1646" i="5"/>
  <c r="E1666" i="4"/>
  <c r="C1667" i="4"/>
  <c r="E1335" i="7"/>
  <c r="N1335" i="7" s="1"/>
  <c r="H1655" i="3"/>
  <c r="F1656" i="3"/>
  <c r="I1655" i="3"/>
  <c r="G1656" i="3"/>
  <c r="L1646" i="6" l="1"/>
  <c r="L1646" i="7"/>
  <c r="K1646" i="6"/>
  <c r="K1646" i="7"/>
  <c r="J1646" i="6"/>
  <c r="J1646" i="7"/>
  <c r="D1666" i="6"/>
  <c r="D1666" i="7"/>
  <c r="U1334" i="7"/>
  <c r="V1334" i="7"/>
  <c r="S1335" i="7"/>
  <c r="Q1335" i="7"/>
  <c r="T1335" i="7"/>
  <c r="R1335" i="7"/>
  <c r="C1655" i="6"/>
  <c r="C1655" i="7"/>
  <c r="M1655" i="7" s="1"/>
  <c r="G1335" i="4"/>
  <c r="H1335" i="4" s="1"/>
  <c r="E1335" i="6"/>
  <c r="H1647" i="5"/>
  <c r="G1647" i="5"/>
  <c r="F1647" i="5"/>
  <c r="E1667" i="4"/>
  <c r="C1668" i="4"/>
  <c r="E1336" i="7"/>
  <c r="N1336" i="7" s="1"/>
  <c r="G1657" i="3"/>
  <c r="F1657" i="3"/>
  <c r="H1656" i="3"/>
  <c r="I1656" i="3" s="1"/>
  <c r="K1647" i="6" l="1"/>
  <c r="K1647" i="7"/>
  <c r="J1647" i="6"/>
  <c r="J1647" i="7"/>
  <c r="L1647" i="6"/>
  <c r="L1647" i="7"/>
  <c r="P1647" i="7" s="1"/>
  <c r="P1646" i="7"/>
  <c r="D1667" i="6"/>
  <c r="D1667" i="7"/>
  <c r="U1335" i="7"/>
  <c r="V1335" i="7"/>
  <c r="R1336" i="7"/>
  <c r="Q1336" i="7"/>
  <c r="S1336" i="7"/>
  <c r="T1336" i="7"/>
  <c r="C1656" i="6"/>
  <c r="C1656" i="7"/>
  <c r="M1656" i="7" s="1"/>
  <c r="G1336" i="4"/>
  <c r="H1336" i="4" s="1"/>
  <c r="E1336" i="6"/>
  <c r="H1648" i="5"/>
  <c r="G1648" i="5"/>
  <c r="F1648" i="5"/>
  <c r="E1668" i="4"/>
  <c r="C1669" i="4"/>
  <c r="E1337" i="7"/>
  <c r="N1337" i="7" s="1"/>
  <c r="F1658" i="3"/>
  <c r="H1657" i="3"/>
  <c r="I1657" i="3"/>
  <c r="G1658" i="3"/>
  <c r="K1648" i="6" l="1"/>
  <c r="K1648" i="7"/>
  <c r="J1648" i="6"/>
  <c r="J1648" i="7"/>
  <c r="L1648" i="6"/>
  <c r="L1648" i="7"/>
  <c r="P1648" i="7" s="1"/>
  <c r="D1668" i="6"/>
  <c r="D1668" i="7"/>
  <c r="U1336" i="7"/>
  <c r="V1336" i="7"/>
  <c r="Q1337" i="7"/>
  <c r="T1337" i="7"/>
  <c r="R1337" i="7"/>
  <c r="S1337" i="7"/>
  <c r="C1657" i="6"/>
  <c r="C1657" i="7"/>
  <c r="M1657" i="7" s="1"/>
  <c r="G1337" i="4"/>
  <c r="H1337" i="4" s="1"/>
  <c r="E1337" i="6"/>
  <c r="H1649" i="5"/>
  <c r="G1649" i="5"/>
  <c r="F1649" i="5"/>
  <c r="E1669" i="4"/>
  <c r="C1670" i="4"/>
  <c r="E1338" i="7"/>
  <c r="N1338" i="7" s="1"/>
  <c r="G1659" i="3"/>
  <c r="F1659" i="3"/>
  <c r="H1658" i="3"/>
  <c r="I1658" i="3" s="1"/>
  <c r="J1649" i="6" l="1"/>
  <c r="J1649" i="7"/>
  <c r="L1649" i="6"/>
  <c r="L1649" i="7"/>
  <c r="K1649" i="6"/>
  <c r="K1649" i="7"/>
  <c r="V1337" i="7"/>
  <c r="U1337" i="7"/>
  <c r="D1669" i="6"/>
  <c r="D1669" i="7"/>
  <c r="T1338" i="7"/>
  <c r="S1338" i="7"/>
  <c r="R1338" i="7"/>
  <c r="Q1338" i="7"/>
  <c r="C1658" i="6"/>
  <c r="C1658" i="7"/>
  <c r="M1658" i="7" s="1"/>
  <c r="G1338" i="4"/>
  <c r="H1338" i="4" s="1"/>
  <c r="E1338" i="6"/>
  <c r="G1650" i="5"/>
  <c r="F1650" i="5"/>
  <c r="H1650" i="5"/>
  <c r="E1670" i="4"/>
  <c r="C1671" i="4"/>
  <c r="E1339" i="7"/>
  <c r="N1339" i="7" s="1"/>
  <c r="G1660" i="3"/>
  <c r="F1660" i="3"/>
  <c r="H1659" i="3"/>
  <c r="I1659" i="3" s="1"/>
  <c r="K1650" i="6" l="1"/>
  <c r="K1650" i="7"/>
  <c r="L1650" i="6"/>
  <c r="L1650" i="7"/>
  <c r="J1650" i="6"/>
  <c r="J1650" i="7"/>
  <c r="P1649" i="7"/>
  <c r="D1670" i="6"/>
  <c r="D1670" i="7"/>
  <c r="U1338" i="7"/>
  <c r="V1338" i="7"/>
  <c r="T1339" i="7"/>
  <c r="Q1339" i="7"/>
  <c r="S1339" i="7"/>
  <c r="R1339" i="7"/>
  <c r="C1659" i="6"/>
  <c r="C1659" i="7"/>
  <c r="M1659" i="7" s="1"/>
  <c r="G1339" i="4"/>
  <c r="H1339" i="4" s="1"/>
  <c r="E1339" i="6"/>
  <c r="H1651" i="5"/>
  <c r="G1651" i="5"/>
  <c r="F1651" i="5"/>
  <c r="E1671" i="4"/>
  <c r="C1672" i="4"/>
  <c r="E1340" i="7"/>
  <c r="N1340" i="7" s="1"/>
  <c r="G1661" i="3"/>
  <c r="H1660" i="3"/>
  <c r="I1660" i="3" s="1"/>
  <c r="F1661" i="3"/>
  <c r="J1651" i="6" l="1"/>
  <c r="J1651" i="7"/>
  <c r="K1651" i="6"/>
  <c r="K1651" i="7"/>
  <c r="L1651" i="6"/>
  <c r="L1651" i="7"/>
  <c r="P1651" i="7" s="1"/>
  <c r="P1650" i="7"/>
  <c r="D1671" i="6"/>
  <c r="D1671" i="7"/>
  <c r="V1339" i="7"/>
  <c r="U1339" i="7"/>
  <c r="S1340" i="7"/>
  <c r="Q1340" i="7"/>
  <c r="R1340" i="7"/>
  <c r="T1340" i="7"/>
  <c r="C1660" i="6"/>
  <c r="C1660" i="7"/>
  <c r="M1660" i="7" s="1"/>
  <c r="G1340" i="4"/>
  <c r="H1340" i="4" s="1"/>
  <c r="E1340" i="6"/>
  <c r="G1652" i="5"/>
  <c r="F1652" i="5"/>
  <c r="H1652" i="5"/>
  <c r="E1672" i="4"/>
  <c r="C1673" i="4"/>
  <c r="E1341" i="7"/>
  <c r="N1341" i="7" s="1"/>
  <c r="G1662" i="3"/>
  <c r="H1661" i="3"/>
  <c r="I1661" i="3" s="1"/>
  <c r="F1662" i="3"/>
  <c r="K1652" i="6" l="1"/>
  <c r="K1652" i="7"/>
  <c r="L1652" i="6"/>
  <c r="L1652" i="7"/>
  <c r="J1652" i="6"/>
  <c r="J1652" i="7"/>
  <c r="T1341" i="7"/>
  <c r="S1341" i="7"/>
  <c r="R1341" i="7"/>
  <c r="Q1341" i="7"/>
  <c r="V1340" i="7"/>
  <c r="U1340" i="7"/>
  <c r="D1672" i="6"/>
  <c r="D1672" i="7"/>
  <c r="C1661" i="6"/>
  <c r="C1661" i="7"/>
  <c r="M1661" i="7" s="1"/>
  <c r="G1341" i="4"/>
  <c r="H1341" i="4" s="1"/>
  <c r="E1341" i="6"/>
  <c r="F1653" i="5"/>
  <c r="H1653" i="5"/>
  <c r="G1653" i="5"/>
  <c r="E1673" i="4"/>
  <c r="C1674" i="4"/>
  <c r="E1342" i="7"/>
  <c r="N1342" i="7" s="1"/>
  <c r="H1662" i="3"/>
  <c r="I1662" i="3" s="1"/>
  <c r="F1663" i="3"/>
  <c r="G1663" i="3"/>
  <c r="L1653" i="6" l="1"/>
  <c r="L1653" i="7"/>
  <c r="K1653" i="6"/>
  <c r="K1653" i="7"/>
  <c r="J1653" i="6"/>
  <c r="J1653" i="7"/>
  <c r="P1652" i="7"/>
  <c r="D1673" i="6"/>
  <c r="D1673" i="7"/>
  <c r="V1341" i="7"/>
  <c r="U1341" i="7"/>
  <c r="R1342" i="7"/>
  <c r="Q1342" i="7"/>
  <c r="T1342" i="7"/>
  <c r="S1342" i="7"/>
  <c r="C1662" i="6"/>
  <c r="C1662" i="7"/>
  <c r="M1662" i="7" s="1"/>
  <c r="G1342" i="4"/>
  <c r="H1342" i="4" s="1"/>
  <c r="E1342" i="6"/>
  <c r="H1654" i="5"/>
  <c r="G1654" i="5"/>
  <c r="F1654" i="5"/>
  <c r="E1674" i="4"/>
  <c r="C1675" i="4"/>
  <c r="E1343" i="7"/>
  <c r="N1343" i="7" s="1"/>
  <c r="G1664" i="3"/>
  <c r="F1664" i="3"/>
  <c r="H1663" i="3"/>
  <c r="I1663" i="3" s="1"/>
  <c r="L1654" i="6" l="1"/>
  <c r="L1654" i="7"/>
  <c r="P1653" i="7"/>
  <c r="J1654" i="6"/>
  <c r="J1654" i="7"/>
  <c r="K1654" i="6"/>
  <c r="K1654" i="7"/>
  <c r="D1674" i="6"/>
  <c r="D1674" i="7"/>
  <c r="U1342" i="7"/>
  <c r="V1342" i="7"/>
  <c r="S1343" i="7"/>
  <c r="R1343" i="7"/>
  <c r="Q1343" i="7"/>
  <c r="T1343" i="7"/>
  <c r="C1663" i="6"/>
  <c r="C1663" i="7"/>
  <c r="M1663" i="7" s="1"/>
  <c r="G1343" i="4"/>
  <c r="H1343" i="4" s="1"/>
  <c r="E1343" i="6"/>
  <c r="H1655" i="5"/>
  <c r="G1655" i="5"/>
  <c r="F1655" i="5"/>
  <c r="E1675" i="4"/>
  <c r="C1676" i="4"/>
  <c r="E1344" i="7"/>
  <c r="N1344" i="7" s="1"/>
  <c r="H1664" i="3"/>
  <c r="F1665" i="3"/>
  <c r="G1665" i="3"/>
  <c r="I1664" i="3"/>
  <c r="K1655" i="6" l="1"/>
  <c r="K1655" i="7"/>
  <c r="P1654" i="7"/>
  <c r="J1655" i="6"/>
  <c r="J1655" i="7"/>
  <c r="L1655" i="6"/>
  <c r="L1655" i="7"/>
  <c r="P1655" i="7" s="1"/>
  <c r="D1675" i="6"/>
  <c r="D1675" i="7"/>
  <c r="V1343" i="7"/>
  <c r="U1343" i="7"/>
  <c r="Q1344" i="7"/>
  <c r="R1344" i="7"/>
  <c r="T1344" i="7"/>
  <c r="S1344" i="7"/>
  <c r="C1664" i="6"/>
  <c r="C1664" i="7"/>
  <c r="M1664" i="7" s="1"/>
  <c r="G1344" i="4"/>
  <c r="H1344" i="4" s="1"/>
  <c r="E1344" i="6"/>
  <c r="H1656" i="5"/>
  <c r="G1656" i="5"/>
  <c r="F1656" i="5"/>
  <c r="E1676" i="4"/>
  <c r="C1677" i="4"/>
  <c r="E1345" i="7"/>
  <c r="N1345" i="7" s="1"/>
  <c r="G1666" i="3"/>
  <c r="H1665" i="3"/>
  <c r="I1665" i="3" s="1"/>
  <c r="F1666" i="3"/>
  <c r="J1656" i="6" l="1"/>
  <c r="J1656" i="7"/>
  <c r="L1656" i="6"/>
  <c r="L1656" i="7"/>
  <c r="K1656" i="6"/>
  <c r="K1656" i="7"/>
  <c r="D1676" i="6"/>
  <c r="D1676" i="7"/>
  <c r="U1344" i="7"/>
  <c r="V1344" i="7"/>
  <c r="T1345" i="7"/>
  <c r="R1345" i="7"/>
  <c r="S1345" i="7"/>
  <c r="Q1345" i="7"/>
  <c r="C1665" i="6"/>
  <c r="C1665" i="7"/>
  <c r="M1665" i="7" s="1"/>
  <c r="G1345" i="4"/>
  <c r="H1345" i="4" s="1"/>
  <c r="E1345" i="6"/>
  <c r="H1657" i="5"/>
  <c r="G1657" i="5"/>
  <c r="F1657" i="5"/>
  <c r="E1677" i="4"/>
  <c r="C1678" i="4"/>
  <c r="E1346" i="7"/>
  <c r="N1346" i="7" s="1"/>
  <c r="H1666" i="3"/>
  <c r="F1667" i="3"/>
  <c r="G1667" i="3"/>
  <c r="I1666" i="3"/>
  <c r="P1656" i="7" l="1"/>
  <c r="J1657" i="6"/>
  <c r="J1657" i="7"/>
  <c r="K1657" i="6"/>
  <c r="K1657" i="7"/>
  <c r="L1657" i="6"/>
  <c r="L1657" i="7"/>
  <c r="P1657" i="7" s="1"/>
  <c r="U1345" i="7"/>
  <c r="V1345" i="7"/>
  <c r="D1677" i="6"/>
  <c r="D1677" i="7"/>
  <c r="R1346" i="7"/>
  <c r="T1346" i="7"/>
  <c r="Q1346" i="7"/>
  <c r="S1346" i="7"/>
  <c r="C1666" i="6"/>
  <c r="C1666" i="7"/>
  <c r="M1666" i="7" s="1"/>
  <c r="G1346" i="4"/>
  <c r="H1346" i="4" s="1"/>
  <c r="E1346" i="6"/>
  <c r="H1658" i="5"/>
  <c r="G1658" i="5"/>
  <c r="F1658" i="5"/>
  <c r="E1678" i="4"/>
  <c r="C1679" i="4"/>
  <c r="E1347" i="7"/>
  <c r="N1347" i="7" s="1"/>
  <c r="H1667" i="3"/>
  <c r="F1668" i="3"/>
  <c r="I1667" i="3"/>
  <c r="G1668" i="3"/>
  <c r="K1658" i="6" l="1"/>
  <c r="K1658" i="7"/>
  <c r="J1658" i="6"/>
  <c r="J1658" i="7"/>
  <c r="L1658" i="6"/>
  <c r="L1658" i="7"/>
  <c r="P1658" i="7" s="1"/>
  <c r="U1346" i="7"/>
  <c r="V1346" i="7"/>
  <c r="D1678" i="6"/>
  <c r="D1678" i="7"/>
  <c r="R1347" i="7"/>
  <c r="S1347" i="7"/>
  <c r="T1347" i="7"/>
  <c r="Q1347" i="7"/>
  <c r="C1667" i="6"/>
  <c r="C1667" i="7"/>
  <c r="M1667" i="7" s="1"/>
  <c r="G1347" i="4"/>
  <c r="H1347" i="4" s="1"/>
  <c r="E1347" i="6"/>
  <c r="G1659" i="5"/>
  <c r="F1659" i="5"/>
  <c r="H1659" i="5"/>
  <c r="E1679" i="4"/>
  <c r="C1680" i="4"/>
  <c r="E1348" i="7"/>
  <c r="N1348" i="7" s="1"/>
  <c r="G1669" i="3"/>
  <c r="F1669" i="3"/>
  <c r="H1668" i="3"/>
  <c r="I1668" i="3" s="1"/>
  <c r="J1659" i="6" l="1"/>
  <c r="J1659" i="7"/>
  <c r="K1659" i="6"/>
  <c r="K1659" i="7"/>
  <c r="L1659" i="6"/>
  <c r="L1659" i="7"/>
  <c r="D1679" i="6"/>
  <c r="D1679" i="7"/>
  <c r="V1347" i="7"/>
  <c r="U1347" i="7"/>
  <c r="S1348" i="7"/>
  <c r="T1348" i="7"/>
  <c r="Q1348" i="7"/>
  <c r="R1348" i="7"/>
  <c r="C1668" i="6"/>
  <c r="C1668" i="7"/>
  <c r="M1668" i="7" s="1"/>
  <c r="G1348" i="4"/>
  <c r="H1348" i="4" s="1"/>
  <c r="E1348" i="6"/>
  <c r="H1660" i="5"/>
  <c r="G1660" i="5"/>
  <c r="F1660" i="5"/>
  <c r="E1680" i="4"/>
  <c r="C1681" i="4"/>
  <c r="E1349" i="7"/>
  <c r="N1349" i="7" s="1"/>
  <c r="F1670" i="3"/>
  <c r="H1669" i="3"/>
  <c r="I1669" i="3" s="1"/>
  <c r="G1670" i="3"/>
  <c r="L1660" i="6" l="1"/>
  <c r="L1660" i="7"/>
  <c r="J1660" i="6"/>
  <c r="J1660" i="7"/>
  <c r="K1660" i="6"/>
  <c r="K1660" i="7"/>
  <c r="P1659" i="7"/>
  <c r="D1680" i="6"/>
  <c r="D1680" i="7"/>
  <c r="V1348" i="7"/>
  <c r="U1348" i="7"/>
  <c r="R1349" i="7"/>
  <c r="Q1349" i="7"/>
  <c r="S1349" i="7"/>
  <c r="T1349" i="7"/>
  <c r="C1669" i="6"/>
  <c r="C1669" i="7"/>
  <c r="M1669" i="7" s="1"/>
  <c r="G1349" i="4"/>
  <c r="H1349" i="4" s="1"/>
  <c r="E1349" i="6"/>
  <c r="H1661" i="5"/>
  <c r="F1661" i="5"/>
  <c r="G1661" i="5"/>
  <c r="E1681" i="4"/>
  <c r="C1682" i="4"/>
  <c r="E1350" i="7"/>
  <c r="N1350" i="7" s="1"/>
  <c r="G1671" i="3"/>
  <c r="H1670" i="3"/>
  <c r="I1670" i="3" s="1"/>
  <c r="F1671" i="3"/>
  <c r="K1661" i="6" l="1"/>
  <c r="K1661" i="7"/>
  <c r="J1661" i="6"/>
  <c r="J1661" i="7"/>
  <c r="P1660" i="7"/>
  <c r="L1661" i="6"/>
  <c r="L1661" i="7"/>
  <c r="D1681" i="6"/>
  <c r="D1681" i="7"/>
  <c r="V1349" i="7"/>
  <c r="U1349" i="7"/>
  <c r="Q1350" i="7"/>
  <c r="S1350" i="7"/>
  <c r="R1350" i="7"/>
  <c r="T1350" i="7"/>
  <c r="C1670" i="6"/>
  <c r="C1670" i="7"/>
  <c r="M1670" i="7" s="1"/>
  <c r="G1350" i="4"/>
  <c r="H1350" i="4" s="1"/>
  <c r="E1350" i="6"/>
  <c r="H1662" i="5"/>
  <c r="G1662" i="5"/>
  <c r="F1662" i="5"/>
  <c r="E1682" i="4"/>
  <c r="C1683" i="4"/>
  <c r="E1351" i="7"/>
  <c r="N1351" i="7" s="1"/>
  <c r="G1672" i="3"/>
  <c r="H1671" i="3"/>
  <c r="I1671" i="3" s="1"/>
  <c r="F1672" i="3"/>
  <c r="K1662" i="6" l="1"/>
  <c r="K1662" i="7"/>
  <c r="J1662" i="6"/>
  <c r="J1662" i="7"/>
  <c r="L1662" i="6"/>
  <c r="L1662" i="7"/>
  <c r="P1662" i="7" s="1"/>
  <c r="P1661" i="7"/>
  <c r="D1682" i="6"/>
  <c r="D1682" i="7"/>
  <c r="U1350" i="7"/>
  <c r="V1350" i="7"/>
  <c r="Q1351" i="7"/>
  <c r="S1351" i="7"/>
  <c r="R1351" i="7"/>
  <c r="T1351" i="7"/>
  <c r="C1671" i="6"/>
  <c r="C1671" i="7"/>
  <c r="M1671" i="7" s="1"/>
  <c r="G1351" i="4"/>
  <c r="H1351" i="4" s="1"/>
  <c r="E1351" i="6"/>
  <c r="H1663" i="5"/>
  <c r="G1663" i="5"/>
  <c r="F1663" i="5"/>
  <c r="E1683" i="4"/>
  <c r="C1684" i="4"/>
  <c r="E1352" i="7"/>
  <c r="N1352" i="7" s="1"/>
  <c r="G1673" i="3"/>
  <c r="F1673" i="3"/>
  <c r="H1672" i="3"/>
  <c r="I1672" i="3" s="1"/>
  <c r="J1663" i="6" l="1"/>
  <c r="J1663" i="7"/>
  <c r="L1663" i="6"/>
  <c r="L1663" i="7"/>
  <c r="K1663" i="6"/>
  <c r="K1663" i="7"/>
  <c r="D1683" i="6"/>
  <c r="D1683" i="7"/>
  <c r="U1351" i="7"/>
  <c r="V1351" i="7"/>
  <c r="R1352" i="7"/>
  <c r="T1352" i="7"/>
  <c r="Q1352" i="7"/>
  <c r="S1352" i="7"/>
  <c r="C1672" i="6"/>
  <c r="C1672" i="7"/>
  <c r="M1672" i="7" s="1"/>
  <c r="G1352" i="4"/>
  <c r="H1352" i="4" s="1"/>
  <c r="E1352" i="6"/>
  <c r="H1664" i="5"/>
  <c r="G1664" i="5"/>
  <c r="F1664" i="5"/>
  <c r="E1684" i="4"/>
  <c r="C1685" i="4"/>
  <c r="E1353" i="7"/>
  <c r="N1353" i="7" s="1"/>
  <c r="H1673" i="3"/>
  <c r="F1674" i="3"/>
  <c r="G1674" i="3"/>
  <c r="I1673" i="3"/>
  <c r="K1664" i="6" l="1"/>
  <c r="K1664" i="7"/>
  <c r="J1664" i="6"/>
  <c r="J1664" i="7"/>
  <c r="P1663" i="7"/>
  <c r="L1664" i="6"/>
  <c r="L1664" i="7"/>
  <c r="D1684" i="6"/>
  <c r="D1684" i="7"/>
  <c r="T1353" i="7"/>
  <c r="R1353" i="7"/>
  <c r="Q1353" i="7"/>
  <c r="S1353" i="7"/>
  <c r="V1352" i="7"/>
  <c r="U1352" i="7"/>
  <c r="C1673" i="6"/>
  <c r="C1673" i="7"/>
  <c r="M1673" i="7" s="1"/>
  <c r="G1353" i="4"/>
  <c r="H1353" i="4" s="1"/>
  <c r="E1353" i="6"/>
  <c r="H1665" i="5"/>
  <c r="G1665" i="5"/>
  <c r="F1665" i="5"/>
  <c r="E1685" i="4"/>
  <c r="C1686" i="4"/>
  <c r="E1354" i="7"/>
  <c r="N1354" i="7" s="1"/>
  <c r="H1674" i="3"/>
  <c r="F1675" i="3"/>
  <c r="G1675" i="3"/>
  <c r="I1674" i="3"/>
  <c r="J1665" i="6" l="1"/>
  <c r="J1665" i="7"/>
  <c r="K1665" i="6"/>
  <c r="K1665" i="7"/>
  <c r="P1664" i="7"/>
  <c r="L1665" i="6"/>
  <c r="L1665" i="7"/>
  <c r="P1665" i="7" s="1"/>
  <c r="D1685" i="6"/>
  <c r="D1685" i="7"/>
  <c r="U1353" i="7"/>
  <c r="V1353" i="7"/>
  <c r="Q1354" i="7"/>
  <c r="T1354" i="7"/>
  <c r="S1354" i="7"/>
  <c r="R1354" i="7"/>
  <c r="C1674" i="6"/>
  <c r="C1674" i="7"/>
  <c r="M1674" i="7" s="1"/>
  <c r="G1354" i="4"/>
  <c r="H1354" i="4" s="1"/>
  <c r="E1354" i="6"/>
  <c r="H1666" i="5"/>
  <c r="G1666" i="5"/>
  <c r="F1666" i="5"/>
  <c r="E1686" i="4"/>
  <c r="C1687" i="4"/>
  <c r="E1355" i="7"/>
  <c r="N1355" i="7" s="1"/>
  <c r="G1676" i="3"/>
  <c r="F1676" i="3"/>
  <c r="H1675" i="3"/>
  <c r="I1675" i="3" s="1"/>
  <c r="J1666" i="6" l="1"/>
  <c r="J1666" i="7"/>
  <c r="L1666" i="6"/>
  <c r="L1666" i="7"/>
  <c r="K1666" i="6"/>
  <c r="K1666" i="7"/>
  <c r="U1354" i="7"/>
  <c r="V1354" i="7"/>
  <c r="D1686" i="6"/>
  <c r="D1686" i="7"/>
  <c r="R1355" i="7"/>
  <c r="S1355" i="7"/>
  <c r="Q1355" i="7"/>
  <c r="T1355" i="7"/>
  <c r="C1675" i="6"/>
  <c r="C1675" i="7"/>
  <c r="M1675" i="7" s="1"/>
  <c r="G1355" i="4"/>
  <c r="H1355" i="4" s="1"/>
  <c r="E1355" i="6"/>
  <c r="H1667" i="5"/>
  <c r="G1667" i="5"/>
  <c r="F1667" i="5"/>
  <c r="E1687" i="4"/>
  <c r="C1688" i="4"/>
  <c r="E1356" i="7"/>
  <c r="N1356" i="7" s="1"/>
  <c r="F1677" i="3"/>
  <c r="H1676" i="3"/>
  <c r="I1676" i="3" s="1"/>
  <c r="G1677" i="3"/>
  <c r="K1667" i="6" l="1"/>
  <c r="K1667" i="7"/>
  <c r="J1667" i="6"/>
  <c r="J1667" i="7"/>
  <c r="L1667" i="6"/>
  <c r="L1667" i="7"/>
  <c r="P1667" i="7" s="1"/>
  <c r="P1666" i="7"/>
  <c r="D1687" i="6"/>
  <c r="D1687" i="7"/>
  <c r="V1355" i="7"/>
  <c r="U1355" i="7"/>
  <c r="S1356" i="7"/>
  <c r="R1356" i="7"/>
  <c r="Q1356" i="7"/>
  <c r="T1356" i="7"/>
  <c r="C1676" i="6"/>
  <c r="C1676" i="7"/>
  <c r="M1676" i="7" s="1"/>
  <c r="G1356" i="4"/>
  <c r="H1356" i="4" s="1"/>
  <c r="E1356" i="6"/>
  <c r="H1668" i="5"/>
  <c r="G1668" i="5"/>
  <c r="F1668" i="5"/>
  <c r="E1688" i="4"/>
  <c r="C1689" i="4"/>
  <c r="E1357" i="7"/>
  <c r="N1357" i="7" s="1"/>
  <c r="G1678" i="3"/>
  <c r="H1677" i="3"/>
  <c r="I1677" i="3" s="1"/>
  <c r="F1678" i="3"/>
  <c r="K1668" i="6" l="1"/>
  <c r="K1668" i="7"/>
  <c r="J1668" i="6"/>
  <c r="J1668" i="7"/>
  <c r="L1668" i="6"/>
  <c r="L1668" i="7"/>
  <c r="P1668" i="7" s="1"/>
  <c r="V1356" i="7"/>
  <c r="U1356" i="7"/>
  <c r="D1688" i="6"/>
  <c r="D1688" i="7"/>
  <c r="Q1357" i="7"/>
  <c r="S1357" i="7"/>
  <c r="R1357" i="7"/>
  <c r="T1357" i="7"/>
  <c r="C1677" i="6"/>
  <c r="C1677" i="7"/>
  <c r="M1677" i="7" s="1"/>
  <c r="G1357" i="4"/>
  <c r="H1357" i="4" s="1"/>
  <c r="E1357" i="6"/>
  <c r="H1669" i="5"/>
  <c r="G1669" i="5"/>
  <c r="F1669" i="5"/>
  <c r="E1689" i="4"/>
  <c r="C1690" i="4"/>
  <c r="E1358" i="7"/>
  <c r="N1358" i="7" s="1"/>
  <c r="F1679" i="3"/>
  <c r="H1678" i="3"/>
  <c r="I1678" i="3" s="1"/>
  <c r="G1679" i="3"/>
  <c r="J1669" i="6" l="1"/>
  <c r="J1669" i="7"/>
  <c r="K1669" i="6"/>
  <c r="K1669" i="7"/>
  <c r="L1669" i="6"/>
  <c r="L1669" i="7"/>
  <c r="P1669" i="7" s="1"/>
  <c r="D1689" i="6"/>
  <c r="D1689" i="7"/>
  <c r="V1357" i="7"/>
  <c r="U1357" i="7"/>
  <c r="T1358" i="7"/>
  <c r="Q1358" i="7"/>
  <c r="R1358" i="7"/>
  <c r="S1358" i="7"/>
  <c r="C1678" i="6"/>
  <c r="C1678" i="7"/>
  <c r="M1678" i="7" s="1"/>
  <c r="G1358" i="4"/>
  <c r="H1358" i="4" s="1"/>
  <c r="E1358" i="6"/>
  <c r="G1670" i="5"/>
  <c r="F1670" i="5"/>
  <c r="H1670" i="5"/>
  <c r="E1690" i="4"/>
  <c r="C1691" i="4"/>
  <c r="E1359" i="7"/>
  <c r="N1359" i="7" s="1"/>
  <c r="G1680" i="3"/>
  <c r="H1679" i="3"/>
  <c r="I1679" i="3" s="1"/>
  <c r="F1680" i="3"/>
  <c r="L1670" i="6" l="1"/>
  <c r="L1670" i="7"/>
  <c r="J1670" i="6"/>
  <c r="J1670" i="7"/>
  <c r="K1670" i="6"/>
  <c r="K1670" i="7"/>
  <c r="D1690" i="6"/>
  <c r="D1690" i="7"/>
  <c r="V1358" i="7"/>
  <c r="U1358" i="7"/>
  <c r="S1359" i="7"/>
  <c r="R1359" i="7"/>
  <c r="T1359" i="7"/>
  <c r="Q1359" i="7"/>
  <c r="C1679" i="6"/>
  <c r="C1679" i="7"/>
  <c r="M1679" i="7" s="1"/>
  <c r="G1359" i="4"/>
  <c r="H1359" i="4" s="1"/>
  <c r="E1359" i="6"/>
  <c r="G1671" i="5"/>
  <c r="H1671" i="5"/>
  <c r="F1671" i="5"/>
  <c r="E1691" i="4"/>
  <c r="C1692" i="4"/>
  <c r="E1360" i="7"/>
  <c r="N1360" i="7" s="1"/>
  <c r="G1681" i="3"/>
  <c r="F1681" i="3"/>
  <c r="H1680" i="3"/>
  <c r="I1680" i="3" s="1"/>
  <c r="J1671" i="6" l="1"/>
  <c r="J1671" i="7"/>
  <c r="K1671" i="6"/>
  <c r="K1671" i="7"/>
  <c r="L1671" i="6"/>
  <c r="L1671" i="7"/>
  <c r="P1671" i="7" s="1"/>
  <c r="P1670" i="7"/>
  <c r="U1359" i="7"/>
  <c r="V1359" i="7"/>
  <c r="D1691" i="6"/>
  <c r="D1691" i="7"/>
  <c r="R1360" i="7"/>
  <c r="T1360" i="7"/>
  <c r="S1360" i="7"/>
  <c r="Q1360" i="7"/>
  <c r="C1680" i="6"/>
  <c r="C1680" i="7"/>
  <c r="M1680" i="7" s="1"/>
  <c r="G1360" i="4"/>
  <c r="H1360" i="4" s="1"/>
  <c r="E1360" i="6"/>
  <c r="H1672" i="5"/>
  <c r="G1672" i="5"/>
  <c r="F1672" i="5"/>
  <c r="E1692" i="4"/>
  <c r="C1693" i="4"/>
  <c r="E1361" i="7"/>
  <c r="N1361" i="7" s="1"/>
  <c r="F1682" i="3"/>
  <c r="H1681" i="3"/>
  <c r="I1681" i="3" s="1"/>
  <c r="G1682" i="3"/>
  <c r="J1672" i="6" l="1"/>
  <c r="J1672" i="7"/>
  <c r="K1672" i="6"/>
  <c r="K1672" i="7"/>
  <c r="L1672" i="6"/>
  <c r="L1672" i="7"/>
  <c r="P1672" i="7" s="1"/>
  <c r="U1360" i="7"/>
  <c r="V1360" i="7"/>
  <c r="D1692" i="6"/>
  <c r="D1692" i="7"/>
  <c r="S1361" i="7"/>
  <c r="Q1361" i="7"/>
  <c r="T1361" i="7"/>
  <c r="R1361" i="7"/>
  <c r="C1681" i="6"/>
  <c r="C1681" i="7"/>
  <c r="M1681" i="7" s="1"/>
  <c r="G1361" i="4"/>
  <c r="H1361" i="4" s="1"/>
  <c r="E1361" i="6"/>
  <c r="H1673" i="5"/>
  <c r="G1673" i="5"/>
  <c r="F1673" i="5"/>
  <c r="E1693" i="4"/>
  <c r="C1694" i="4"/>
  <c r="E1362" i="7"/>
  <c r="N1362" i="7" s="1"/>
  <c r="G1683" i="3"/>
  <c r="H1682" i="3"/>
  <c r="I1682" i="3" s="1"/>
  <c r="F1683" i="3"/>
  <c r="J1673" i="6" l="1"/>
  <c r="J1673" i="7"/>
  <c r="K1673" i="6"/>
  <c r="K1673" i="7"/>
  <c r="L1673" i="6"/>
  <c r="L1673" i="7"/>
  <c r="P1673" i="7" s="1"/>
  <c r="D1693" i="6"/>
  <c r="D1693" i="7"/>
  <c r="U1361" i="7"/>
  <c r="V1361" i="7"/>
  <c r="Q1362" i="7"/>
  <c r="S1362" i="7"/>
  <c r="T1362" i="7"/>
  <c r="R1362" i="7"/>
  <c r="C1682" i="6"/>
  <c r="C1682" i="7"/>
  <c r="M1682" i="7" s="1"/>
  <c r="G1362" i="4"/>
  <c r="H1362" i="4" s="1"/>
  <c r="E1362" i="6"/>
  <c r="H1674" i="5"/>
  <c r="G1674" i="5"/>
  <c r="F1674" i="5"/>
  <c r="E1694" i="4"/>
  <c r="C1695" i="4"/>
  <c r="E1363" i="7"/>
  <c r="N1363" i="7" s="1"/>
  <c r="F1684" i="3"/>
  <c r="H1683" i="3"/>
  <c r="I1683" i="3" s="1"/>
  <c r="G1684" i="3"/>
  <c r="J1674" i="6" l="1"/>
  <c r="J1674" i="7"/>
  <c r="K1674" i="6"/>
  <c r="K1674" i="7"/>
  <c r="L1674" i="6"/>
  <c r="L1674" i="7"/>
  <c r="P1674" i="7" s="1"/>
  <c r="U1362" i="7"/>
  <c r="V1362" i="7"/>
  <c r="D1694" i="6"/>
  <c r="D1694" i="7"/>
  <c r="S1363" i="7"/>
  <c r="Q1363" i="7"/>
  <c r="T1363" i="7"/>
  <c r="R1363" i="7"/>
  <c r="C1683" i="6"/>
  <c r="C1683" i="7"/>
  <c r="M1683" i="7" s="1"/>
  <c r="G1363" i="4"/>
  <c r="H1363" i="4" s="1"/>
  <c r="E1363" i="6"/>
  <c r="H1675" i="5"/>
  <c r="G1675" i="5"/>
  <c r="F1675" i="5"/>
  <c r="E1695" i="4"/>
  <c r="C1696" i="4"/>
  <c r="E1364" i="7"/>
  <c r="N1364" i="7" s="1"/>
  <c r="G1685" i="3"/>
  <c r="F1685" i="3"/>
  <c r="H1684" i="3"/>
  <c r="I1684" i="3" s="1"/>
  <c r="J1675" i="6" l="1"/>
  <c r="J1675" i="7"/>
  <c r="K1675" i="6"/>
  <c r="K1675" i="7"/>
  <c r="L1675" i="6"/>
  <c r="L1675" i="7"/>
  <c r="P1675" i="7" s="1"/>
  <c r="D1695" i="6"/>
  <c r="D1695" i="7"/>
  <c r="V1363" i="7"/>
  <c r="U1363" i="7"/>
  <c r="Q1364" i="7"/>
  <c r="T1364" i="7"/>
  <c r="S1364" i="7"/>
  <c r="R1364" i="7"/>
  <c r="C1684" i="6"/>
  <c r="C1684" i="7"/>
  <c r="M1684" i="7" s="1"/>
  <c r="G1364" i="4"/>
  <c r="H1364" i="4" s="1"/>
  <c r="E1364" i="6"/>
  <c r="G1676" i="5"/>
  <c r="F1676" i="5"/>
  <c r="H1676" i="5"/>
  <c r="E1696" i="4"/>
  <c r="C1697" i="4"/>
  <c r="E1365" i="7"/>
  <c r="N1365" i="7" s="1"/>
  <c r="G1686" i="3"/>
  <c r="H1685" i="3"/>
  <c r="I1685" i="3" s="1"/>
  <c r="F1686" i="3"/>
  <c r="J1676" i="6" l="1"/>
  <c r="J1676" i="7"/>
  <c r="L1676" i="6"/>
  <c r="L1676" i="7"/>
  <c r="K1676" i="6"/>
  <c r="K1676" i="7"/>
  <c r="D1696" i="6"/>
  <c r="D1696" i="7"/>
  <c r="U1364" i="7"/>
  <c r="V1364" i="7"/>
  <c r="S1365" i="7"/>
  <c r="T1365" i="7"/>
  <c r="Q1365" i="7"/>
  <c r="R1365" i="7"/>
  <c r="C1685" i="6"/>
  <c r="C1685" i="7"/>
  <c r="M1685" i="7" s="1"/>
  <c r="G1365" i="4"/>
  <c r="H1365" i="4" s="1"/>
  <c r="E1365" i="6"/>
  <c r="G1677" i="5"/>
  <c r="F1677" i="5"/>
  <c r="H1677" i="5"/>
  <c r="E1697" i="4"/>
  <c r="C1698" i="4"/>
  <c r="E1366" i="7"/>
  <c r="N1366" i="7" s="1"/>
  <c r="H1686" i="3"/>
  <c r="F1687" i="3"/>
  <c r="G1687" i="3"/>
  <c r="I1686" i="3"/>
  <c r="P1676" i="7" l="1"/>
  <c r="L1677" i="6"/>
  <c r="L1677" i="7"/>
  <c r="J1677" i="6"/>
  <c r="J1677" i="7"/>
  <c r="K1677" i="6"/>
  <c r="K1677" i="7"/>
  <c r="R1366" i="7"/>
  <c r="S1366" i="7"/>
  <c r="Q1366" i="7"/>
  <c r="T1366" i="7"/>
  <c r="D1697" i="6"/>
  <c r="D1697" i="7"/>
  <c r="V1365" i="7"/>
  <c r="U1365" i="7"/>
  <c r="C1686" i="6"/>
  <c r="C1686" i="7"/>
  <c r="M1686" i="7" s="1"/>
  <c r="G1366" i="4"/>
  <c r="H1366" i="4" s="1"/>
  <c r="E1366" i="6"/>
  <c r="H1678" i="5"/>
  <c r="G1678" i="5"/>
  <c r="F1678" i="5"/>
  <c r="E1698" i="4"/>
  <c r="C1699" i="4"/>
  <c r="E1367" i="7"/>
  <c r="N1367" i="7" s="1"/>
  <c r="F1688" i="3"/>
  <c r="H1687" i="3"/>
  <c r="G1688" i="3"/>
  <c r="I1687" i="3"/>
  <c r="J1678" i="6" l="1"/>
  <c r="J1678" i="7"/>
  <c r="L1678" i="6"/>
  <c r="L1678" i="7"/>
  <c r="K1678" i="6"/>
  <c r="K1678" i="7"/>
  <c r="P1677" i="7"/>
  <c r="D1698" i="6"/>
  <c r="D1698" i="7"/>
  <c r="U1366" i="7"/>
  <c r="V1366" i="7"/>
  <c r="Q1367" i="7"/>
  <c r="S1367" i="7"/>
  <c r="T1367" i="7"/>
  <c r="R1367" i="7"/>
  <c r="C1687" i="6"/>
  <c r="C1687" i="7"/>
  <c r="M1687" i="7" s="1"/>
  <c r="G1367" i="4"/>
  <c r="H1367" i="4" s="1"/>
  <c r="E1367" i="6"/>
  <c r="G1679" i="5"/>
  <c r="F1679" i="5"/>
  <c r="H1679" i="5"/>
  <c r="E1699" i="4"/>
  <c r="C1700" i="4"/>
  <c r="E1368" i="7"/>
  <c r="N1368" i="7" s="1"/>
  <c r="G1689" i="3"/>
  <c r="H1688" i="3"/>
  <c r="I1688" i="3" s="1"/>
  <c r="F1689" i="3"/>
  <c r="L1679" i="6" l="1"/>
  <c r="L1679" i="7"/>
  <c r="J1679" i="6"/>
  <c r="J1679" i="7"/>
  <c r="K1679" i="6"/>
  <c r="K1679" i="7"/>
  <c r="P1678" i="7"/>
  <c r="D1699" i="6"/>
  <c r="D1699" i="7"/>
  <c r="U1367" i="7"/>
  <c r="V1367" i="7"/>
  <c r="R1368" i="7"/>
  <c r="T1368" i="7"/>
  <c r="S1368" i="7"/>
  <c r="Q1368" i="7"/>
  <c r="C1688" i="6"/>
  <c r="C1688" i="7"/>
  <c r="M1688" i="7" s="1"/>
  <c r="G1368" i="4"/>
  <c r="H1368" i="4" s="1"/>
  <c r="E1368" i="6"/>
  <c r="H1680" i="5"/>
  <c r="G1680" i="5"/>
  <c r="F1680" i="5"/>
  <c r="E1700" i="4"/>
  <c r="C1701" i="4"/>
  <c r="E1369" i="7"/>
  <c r="N1369" i="7" s="1"/>
  <c r="H1689" i="3"/>
  <c r="F1690" i="3"/>
  <c r="G1690" i="3"/>
  <c r="I1689" i="3"/>
  <c r="J1680" i="6" l="1"/>
  <c r="J1680" i="7"/>
  <c r="L1680" i="6"/>
  <c r="L1680" i="7"/>
  <c r="P1679" i="7"/>
  <c r="K1680" i="6"/>
  <c r="K1680" i="7"/>
  <c r="V1368" i="7"/>
  <c r="U1368" i="7"/>
  <c r="D1700" i="6"/>
  <c r="D1700" i="7"/>
  <c r="Q1369" i="7"/>
  <c r="S1369" i="7"/>
  <c r="R1369" i="7"/>
  <c r="T1369" i="7"/>
  <c r="C1689" i="6"/>
  <c r="C1689" i="7"/>
  <c r="M1689" i="7" s="1"/>
  <c r="G1369" i="4"/>
  <c r="H1369" i="4" s="1"/>
  <c r="E1369" i="6"/>
  <c r="H1681" i="5"/>
  <c r="G1681" i="5"/>
  <c r="F1681" i="5"/>
  <c r="E1701" i="4"/>
  <c r="C1702" i="4"/>
  <c r="E1370" i="7"/>
  <c r="N1370" i="7" s="1"/>
  <c r="G1691" i="3"/>
  <c r="H1690" i="3"/>
  <c r="I1690" i="3" s="1"/>
  <c r="F1691" i="3"/>
  <c r="J1681" i="6" l="1"/>
  <c r="J1681" i="7"/>
  <c r="L1681" i="6"/>
  <c r="L1681" i="7"/>
  <c r="K1681" i="6"/>
  <c r="K1681" i="7"/>
  <c r="P1680" i="7"/>
  <c r="U1369" i="7"/>
  <c r="V1369" i="7"/>
  <c r="D1701" i="6"/>
  <c r="D1701" i="7"/>
  <c r="S1370" i="7"/>
  <c r="R1370" i="7"/>
  <c r="T1370" i="7"/>
  <c r="Q1370" i="7"/>
  <c r="C1690" i="6"/>
  <c r="C1690" i="7"/>
  <c r="M1690" i="7" s="1"/>
  <c r="G1370" i="4"/>
  <c r="H1370" i="4" s="1"/>
  <c r="E1370" i="6"/>
  <c r="H1682" i="5"/>
  <c r="G1682" i="5"/>
  <c r="F1682" i="5"/>
  <c r="E1702" i="4"/>
  <c r="C1703" i="4"/>
  <c r="E1371" i="7"/>
  <c r="N1371" i="7" s="1"/>
  <c r="H1691" i="3"/>
  <c r="F1692" i="3"/>
  <c r="I1691" i="3"/>
  <c r="G1692" i="3"/>
  <c r="J1682" i="6" l="1"/>
  <c r="J1682" i="7"/>
  <c r="K1682" i="6"/>
  <c r="K1682" i="7"/>
  <c r="L1682" i="6"/>
  <c r="L1682" i="7"/>
  <c r="P1682" i="7" s="1"/>
  <c r="P1681" i="7"/>
  <c r="V1370" i="7"/>
  <c r="U1370" i="7"/>
  <c r="D1702" i="6"/>
  <c r="D1702" i="7"/>
  <c r="T1371" i="7"/>
  <c r="S1371" i="7"/>
  <c r="Q1371" i="7"/>
  <c r="R1371" i="7"/>
  <c r="C1691" i="6"/>
  <c r="C1691" i="7"/>
  <c r="M1691" i="7" s="1"/>
  <c r="G1371" i="4"/>
  <c r="H1371" i="4" s="1"/>
  <c r="E1371" i="6"/>
  <c r="H1683" i="5"/>
  <c r="G1683" i="5"/>
  <c r="F1683" i="5"/>
  <c r="E1703" i="4"/>
  <c r="C1704" i="4"/>
  <c r="E1372" i="7"/>
  <c r="N1372" i="7" s="1"/>
  <c r="G1693" i="3"/>
  <c r="F1693" i="3"/>
  <c r="H1692" i="3"/>
  <c r="I1692" i="3" s="1"/>
  <c r="L1683" i="6" l="1"/>
  <c r="L1683" i="7"/>
  <c r="K1683" i="6"/>
  <c r="K1683" i="7"/>
  <c r="J1683" i="6"/>
  <c r="J1683" i="7"/>
  <c r="D1703" i="6"/>
  <c r="D1703" i="7"/>
  <c r="U1371" i="7"/>
  <c r="V1371" i="7"/>
  <c r="S1372" i="7"/>
  <c r="T1372" i="7"/>
  <c r="R1372" i="7"/>
  <c r="Q1372" i="7"/>
  <c r="C1692" i="6"/>
  <c r="C1692" i="7"/>
  <c r="M1692" i="7" s="1"/>
  <c r="G1372" i="4"/>
  <c r="H1372" i="4" s="1"/>
  <c r="E1372" i="6"/>
  <c r="H1684" i="5"/>
  <c r="G1684" i="5"/>
  <c r="F1684" i="5"/>
  <c r="E1704" i="4"/>
  <c r="C1705" i="4"/>
  <c r="E1373" i="7"/>
  <c r="N1373" i="7" s="1"/>
  <c r="H1693" i="3"/>
  <c r="I1693" i="3" s="1"/>
  <c r="F1694" i="3"/>
  <c r="G1694" i="3"/>
  <c r="K1684" i="6" l="1"/>
  <c r="K1684" i="7"/>
  <c r="P1683" i="7"/>
  <c r="J1684" i="6"/>
  <c r="J1684" i="7"/>
  <c r="L1684" i="6"/>
  <c r="L1684" i="7"/>
  <c r="P1684" i="7" s="1"/>
  <c r="D1704" i="6"/>
  <c r="D1704" i="7"/>
  <c r="U1372" i="7"/>
  <c r="V1372" i="7"/>
  <c r="R1373" i="7"/>
  <c r="Q1373" i="7"/>
  <c r="S1373" i="7"/>
  <c r="T1373" i="7"/>
  <c r="C1693" i="6"/>
  <c r="C1693" i="7"/>
  <c r="M1693" i="7" s="1"/>
  <c r="G1373" i="4"/>
  <c r="H1373" i="4" s="1"/>
  <c r="E1373" i="6"/>
  <c r="H1685" i="5"/>
  <c r="G1685" i="5"/>
  <c r="F1685" i="5"/>
  <c r="E1705" i="4"/>
  <c r="C1706" i="4"/>
  <c r="E1374" i="7"/>
  <c r="N1374" i="7" s="1"/>
  <c r="G1695" i="3"/>
  <c r="F1695" i="3"/>
  <c r="H1694" i="3"/>
  <c r="I1694" i="3" s="1"/>
  <c r="J1685" i="6" l="1"/>
  <c r="J1685" i="7"/>
  <c r="L1685" i="6"/>
  <c r="L1685" i="7"/>
  <c r="K1685" i="6"/>
  <c r="K1685" i="7"/>
  <c r="D1705" i="6"/>
  <c r="D1705" i="7"/>
  <c r="V1373" i="7"/>
  <c r="U1373" i="7"/>
  <c r="R1374" i="7"/>
  <c r="Q1374" i="7"/>
  <c r="T1374" i="7"/>
  <c r="S1374" i="7"/>
  <c r="C1694" i="6"/>
  <c r="C1694" i="7"/>
  <c r="M1694" i="7" s="1"/>
  <c r="G1374" i="4"/>
  <c r="H1374" i="4" s="1"/>
  <c r="E1374" i="6"/>
  <c r="H1686" i="5"/>
  <c r="G1686" i="5"/>
  <c r="F1686" i="5"/>
  <c r="E1706" i="4"/>
  <c r="C1707" i="4"/>
  <c r="E1375" i="7"/>
  <c r="N1375" i="7" s="1"/>
  <c r="F1696" i="3"/>
  <c r="H1695" i="3"/>
  <c r="I1695" i="3" s="1"/>
  <c r="G1696" i="3"/>
  <c r="J1686" i="6" l="1"/>
  <c r="J1686" i="7"/>
  <c r="K1686" i="6"/>
  <c r="K1686" i="7"/>
  <c r="L1686" i="6"/>
  <c r="L1686" i="7"/>
  <c r="P1686" i="7" s="1"/>
  <c r="P1685" i="7"/>
  <c r="D1706" i="6"/>
  <c r="D1706" i="7"/>
  <c r="V1374" i="7"/>
  <c r="U1374" i="7"/>
  <c r="R1375" i="7"/>
  <c r="S1375" i="7"/>
  <c r="T1375" i="7"/>
  <c r="Q1375" i="7"/>
  <c r="C1695" i="6"/>
  <c r="C1695" i="7"/>
  <c r="M1695" i="7" s="1"/>
  <c r="G1375" i="4"/>
  <c r="H1375" i="4" s="1"/>
  <c r="E1375" i="6"/>
  <c r="H1687" i="5"/>
  <c r="G1687" i="5"/>
  <c r="F1687" i="5"/>
  <c r="E1707" i="4"/>
  <c r="C1708" i="4"/>
  <c r="E1376" i="7"/>
  <c r="N1376" i="7" s="1"/>
  <c r="G1697" i="3"/>
  <c r="H1696" i="3"/>
  <c r="I1696" i="3" s="1"/>
  <c r="F1697" i="3"/>
  <c r="L1687" i="6" l="1"/>
  <c r="L1687" i="7"/>
  <c r="J1687" i="6"/>
  <c r="J1687" i="7"/>
  <c r="K1687" i="6"/>
  <c r="K1687" i="7"/>
  <c r="V1375" i="7"/>
  <c r="U1375" i="7"/>
  <c r="D1707" i="6"/>
  <c r="D1707" i="7"/>
  <c r="T1376" i="7"/>
  <c r="S1376" i="7"/>
  <c r="Q1376" i="7"/>
  <c r="R1376" i="7"/>
  <c r="C1696" i="6"/>
  <c r="C1696" i="7"/>
  <c r="M1696" i="7" s="1"/>
  <c r="G1376" i="4"/>
  <c r="H1376" i="4" s="1"/>
  <c r="E1376" i="6"/>
  <c r="G1688" i="5"/>
  <c r="F1688" i="5"/>
  <c r="H1688" i="5"/>
  <c r="E1708" i="4"/>
  <c r="C1709" i="4"/>
  <c r="E1377" i="7"/>
  <c r="N1377" i="7" s="1"/>
  <c r="H1697" i="3"/>
  <c r="F1698" i="3"/>
  <c r="G1698" i="3"/>
  <c r="I1697" i="3"/>
  <c r="J1688" i="6" l="1"/>
  <c r="J1688" i="7"/>
  <c r="P1687" i="7"/>
  <c r="L1688" i="6"/>
  <c r="L1688" i="7"/>
  <c r="K1688" i="6"/>
  <c r="K1688" i="7"/>
  <c r="D1708" i="6"/>
  <c r="D1708" i="7"/>
  <c r="S1377" i="7"/>
  <c r="Q1377" i="7"/>
  <c r="T1377" i="7"/>
  <c r="R1377" i="7"/>
  <c r="V1376" i="7"/>
  <c r="U1376" i="7"/>
  <c r="C1697" i="6"/>
  <c r="C1697" i="7"/>
  <c r="M1697" i="7" s="1"/>
  <c r="G1377" i="4"/>
  <c r="H1377" i="4" s="1"/>
  <c r="E1377" i="6"/>
  <c r="F1689" i="5"/>
  <c r="H1689" i="5"/>
  <c r="G1689" i="5"/>
  <c r="E1709" i="4"/>
  <c r="C1710" i="4"/>
  <c r="E1378" i="7"/>
  <c r="N1378" i="7" s="1"/>
  <c r="H1698" i="3"/>
  <c r="F1699" i="3"/>
  <c r="G1699" i="3"/>
  <c r="I1698" i="3"/>
  <c r="K1689" i="6" l="1"/>
  <c r="K1689" i="7"/>
  <c r="L1689" i="6"/>
  <c r="L1689" i="7"/>
  <c r="J1689" i="6"/>
  <c r="J1689" i="7"/>
  <c r="P1688" i="7"/>
  <c r="U1377" i="7"/>
  <c r="V1377" i="7"/>
  <c r="D1709" i="6"/>
  <c r="D1709" i="7"/>
  <c r="S1378" i="7"/>
  <c r="Q1378" i="7"/>
  <c r="R1378" i="7"/>
  <c r="T1378" i="7"/>
  <c r="C1698" i="6"/>
  <c r="C1698" i="7"/>
  <c r="M1698" i="7" s="1"/>
  <c r="G1378" i="4"/>
  <c r="H1378" i="4" s="1"/>
  <c r="E1378" i="6"/>
  <c r="H1690" i="5"/>
  <c r="G1690" i="5"/>
  <c r="F1690" i="5"/>
  <c r="E1710" i="4"/>
  <c r="C1711" i="4"/>
  <c r="E1379" i="7"/>
  <c r="N1379" i="7" s="1"/>
  <c r="F1700" i="3"/>
  <c r="H1699" i="3"/>
  <c r="I1699" i="3" s="1"/>
  <c r="G1700" i="3"/>
  <c r="K1690" i="6" l="1"/>
  <c r="K1690" i="7"/>
  <c r="J1690" i="6"/>
  <c r="J1690" i="7"/>
  <c r="L1690" i="6"/>
  <c r="L1690" i="7"/>
  <c r="P1690" i="7" s="1"/>
  <c r="P1689" i="7"/>
  <c r="U1378" i="7"/>
  <c r="V1378" i="7"/>
  <c r="D1710" i="6"/>
  <c r="D1710" i="7"/>
  <c r="S1379" i="7"/>
  <c r="T1379" i="7"/>
  <c r="R1379" i="7"/>
  <c r="Q1379" i="7"/>
  <c r="C1699" i="6"/>
  <c r="C1699" i="7"/>
  <c r="M1699" i="7" s="1"/>
  <c r="G1379" i="4"/>
  <c r="H1379" i="4" s="1"/>
  <c r="E1379" i="6"/>
  <c r="H1691" i="5"/>
  <c r="G1691" i="5"/>
  <c r="F1691" i="5"/>
  <c r="E1711" i="4"/>
  <c r="C1712" i="4"/>
  <c r="E1380" i="7"/>
  <c r="N1380" i="7" s="1"/>
  <c r="G1701" i="3"/>
  <c r="F1701" i="3"/>
  <c r="H1700" i="3"/>
  <c r="I1700" i="3" s="1"/>
  <c r="J1691" i="6" l="1"/>
  <c r="J1691" i="7"/>
  <c r="L1691" i="6"/>
  <c r="L1691" i="7"/>
  <c r="K1691" i="6"/>
  <c r="K1691" i="7"/>
  <c r="D1711" i="6"/>
  <c r="D1711" i="7"/>
  <c r="V1379" i="7"/>
  <c r="U1379" i="7"/>
  <c r="T1380" i="7"/>
  <c r="S1380" i="7"/>
  <c r="R1380" i="7"/>
  <c r="Q1380" i="7"/>
  <c r="C1700" i="6"/>
  <c r="C1700" i="7"/>
  <c r="M1700" i="7" s="1"/>
  <c r="G1380" i="4"/>
  <c r="H1380" i="4" s="1"/>
  <c r="E1380" i="6"/>
  <c r="H1692" i="5"/>
  <c r="G1692" i="5"/>
  <c r="F1692" i="5"/>
  <c r="E1712" i="4"/>
  <c r="C1713" i="4"/>
  <c r="E1381" i="7"/>
  <c r="N1381" i="7" s="1"/>
  <c r="H1701" i="3"/>
  <c r="F1702" i="3"/>
  <c r="I1701" i="3"/>
  <c r="G1702" i="3"/>
  <c r="L1692" i="6" l="1"/>
  <c r="L1692" i="7"/>
  <c r="P1691" i="7"/>
  <c r="J1692" i="6"/>
  <c r="J1692" i="7"/>
  <c r="K1692" i="6"/>
  <c r="K1692" i="7"/>
  <c r="D1712" i="6"/>
  <c r="D1712" i="7"/>
  <c r="V1380" i="7"/>
  <c r="U1380" i="7"/>
  <c r="S1381" i="7"/>
  <c r="R1381" i="7"/>
  <c r="T1381" i="7"/>
  <c r="Q1381" i="7"/>
  <c r="C1701" i="6"/>
  <c r="C1701" i="7"/>
  <c r="M1701" i="7" s="1"/>
  <c r="G1381" i="4"/>
  <c r="H1381" i="4" s="1"/>
  <c r="E1381" i="6"/>
  <c r="H1693" i="5"/>
  <c r="G1693" i="5"/>
  <c r="F1693" i="5"/>
  <c r="E1713" i="4"/>
  <c r="C1714" i="4"/>
  <c r="E1382" i="7"/>
  <c r="N1382" i="7" s="1"/>
  <c r="G1703" i="3"/>
  <c r="F1703" i="3"/>
  <c r="H1702" i="3"/>
  <c r="I1702" i="3" s="1"/>
  <c r="J1693" i="6" l="1"/>
  <c r="J1693" i="7"/>
  <c r="K1693" i="6"/>
  <c r="K1693" i="7"/>
  <c r="P1692" i="7"/>
  <c r="L1693" i="6"/>
  <c r="L1693" i="7"/>
  <c r="P1693" i="7" s="1"/>
  <c r="D1713" i="6"/>
  <c r="D1713" i="7"/>
  <c r="V1381" i="7"/>
  <c r="U1381" i="7"/>
  <c r="S1382" i="7"/>
  <c r="Q1382" i="7"/>
  <c r="T1382" i="7"/>
  <c r="R1382" i="7"/>
  <c r="C1702" i="6"/>
  <c r="C1702" i="7"/>
  <c r="M1702" i="7" s="1"/>
  <c r="G1382" i="4"/>
  <c r="H1382" i="4" s="1"/>
  <c r="E1382" i="6"/>
  <c r="H1694" i="5"/>
  <c r="G1694" i="5"/>
  <c r="F1694" i="5"/>
  <c r="E1714" i="4"/>
  <c r="C1715" i="4"/>
  <c r="E1383" i="7"/>
  <c r="N1383" i="7" s="1"/>
  <c r="H1703" i="3"/>
  <c r="I1703" i="3" s="1"/>
  <c r="F1704" i="3"/>
  <c r="G1704" i="3"/>
  <c r="K1694" i="6" l="1"/>
  <c r="K1694" i="7"/>
  <c r="J1694" i="6"/>
  <c r="J1694" i="7"/>
  <c r="L1694" i="6"/>
  <c r="L1694" i="7"/>
  <c r="U1382" i="7"/>
  <c r="V1382" i="7"/>
  <c r="D1714" i="6"/>
  <c r="D1714" i="7"/>
  <c r="S1383" i="7"/>
  <c r="Q1383" i="7"/>
  <c r="T1383" i="7"/>
  <c r="R1383" i="7"/>
  <c r="C1703" i="6"/>
  <c r="C1703" i="7"/>
  <c r="M1703" i="7" s="1"/>
  <c r="G1383" i="4"/>
  <c r="H1383" i="4" s="1"/>
  <c r="E1383" i="6"/>
  <c r="G1695" i="5"/>
  <c r="F1695" i="5"/>
  <c r="H1695" i="5"/>
  <c r="E1715" i="4"/>
  <c r="C1716" i="4"/>
  <c r="E1384" i="7"/>
  <c r="N1384" i="7" s="1"/>
  <c r="G1705" i="3"/>
  <c r="F1705" i="3"/>
  <c r="H1704" i="3"/>
  <c r="I1704" i="3" s="1"/>
  <c r="K1695" i="6" l="1"/>
  <c r="K1695" i="7"/>
  <c r="L1695" i="6"/>
  <c r="L1695" i="7"/>
  <c r="J1695" i="6"/>
  <c r="J1695" i="7"/>
  <c r="P1694" i="7"/>
  <c r="U1383" i="7"/>
  <c r="V1383" i="7"/>
  <c r="D1715" i="6"/>
  <c r="D1715" i="7"/>
  <c r="Q1384" i="7"/>
  <c r="T1384" i="7"/>
  <c r="S1384" i="7"/>
  <c r="R1384" i="7"/>
  <c r="C1704" i="6"/>
  <c r="C1704" i="7"/>
  <c r="M1704" i="7" s="1"/>
  <c r="G1384" i="4"/>
  <c r="H1384" i="4" s="1"/>
  <c r="E1384" i="6"/>
  <c r="H1696" i="5"/>
  <c r="G1696" i="5"/>
  <c r="F1696" i="5"/>
  <c r="E1716" i="4"/>
  <c r="C1717" i="4"/>
  <c r="E1385" i="7"/>
  <c r="N1385" i="7" s="1"/>
  <c r="H1705" i="3"/>
  <c r="I1705" i="3" s="1"/>
  <c r="F1706" i="3"/>
  <c r="G1706" i="3"/>
  <c r="J1696" i="6" l="1"/>
  <c r="J1696" i="7"/>
  <c r="K1696" i="6"/>
  <c r="K1696" i="7"/>
  <c r="L1696" i="6"/>
  <c r="L1696" i="7"/>
  <c r="P1696" i="7" s="1"/>
  <c r="P1695" i="7"/>
  <c r="R1385" i="7"/>
  <c r="Q1385" i="7"/>
  <c r="T1385" i="7"/>
  <c r="S1385" i="7"/>
  <c r="D1716" i="6"/>
  <c r="D1716" i="7"/>
  <c r="V1384" i="7"/>
  <c r="U1384" i="7"/>
  <c r="C1705" i="6"/>
  <c r="C1705" i="7"/>
  <c r="M1705" i="7" s="1"/>
  <c r="G1385" i="4"/>
  <c r="H1385" i="4" s="1"/>
  <c r="E1385" i="6"/>
  <c r="H1697" i="5"/>
  <c r="G1697" i="5"/>
  <c r="F1697" i="5"/>
  <c r="E1717" i="4"/>
  <c r="C1718" i="4"/>
  <c r="E1386" i="7"/>
  <c r="N1386" i="7" s="1"/>
  <c r="H1706" i="3"/>
  <c r="F1707" i="3"/>
  <c r="I1706" i="3"/>
  <c r="G1707" i="3"/>
  <c r="J1697" i="6" l="1"/>
  <c r="J1697" i="7"/>
  <c r="K1697" i="6"/>
  <c r="K1697" i="7"/>
  <c r="L1697" i="6"/>
  <c r="L1697" i="7"/>
  <c r="D1717" i="6"/>
  <c r="D1717" i="7"/>
  <c r="U1385" i="7"/>
  <c r="V1385" i="7"/>
  <c r="T1386" i="7"/>
  <c r="S1386" i="7"/>
  <c r="R1386" i="7"/>
  <c r="Q1386" i="7"/>
  <c r="C1706" i="6"/>
  <c r="C1706" i="7"/>
  <c r="M1706" i="7" s="1"/>
  <c r="G1386" i="4"/>
  <c r="H1386" i="4" s="1"/>
  <c r="E1386" i="6"/>
  <c r="H1698" i="5"/>
  <c r="G1698" i="5"/>
  <c r="F1698" i="5"/>
  <c r="E1718" i="4"/>
  <c r="C1719" i="4"/>
  <c r="E1387" i="7"/>
  <c r="N1387" i="7" s="1"/>
  <c r="G1708" i="3"/>
  <c r="F1708" i="3"/>
  <c r="H1707" i="3"/>
  <c r="I1707" i="3" s="1"/>
  <c r="P1697" i="7" l="1"/>
  <c r="J1698" i="6"/>
  <c r="J1698" i="7"/>
  <c r="K1698" i="6"/>
  <c r="K1698" i="7"/>
  <c r="L1698" i="6"/>
  <c r="L1698" i="7"/>
  <c r="P1698" i="7" s="1"/>
  <c r="D1718" i="6"/>
  <c r="D1718" i="7"/>
  <c r="U1386" i="7"/>
  <c r="V1386" i="7"/>
  <c r="S1387" i="7"/>
  <c r="T1387" i="7"/>
  <c r="R1387" i="7"/>
  <c r="Q1387" i="7"/>
  <c r="C1707" i="6"/>
  <c r="C1707" i="7"/>
  <c r="M1707" i="7" s="1"/>
  <c r="G1387" i="4"/>
  <c r="H1387" i="4" s="1"/>
  <c r="E1387" i="6"/>
  <c r="H1699" i="5"/>
  <c r="G1699" i="5"/>
  <c r="F1699" i="5"/>
  <c r="E1719" i="4"/>
  <c r="C1720" i="4"/>
  <c r="E1388" i="7"/>
  <c r="N1388" i="7" s="1"/>
  <c r="G1709" i="3"/>
  <c r="F1709" i="3"/>
  <c r="H1708" i="3"/>
  <c r="I1708" i="3" s="1"/>
  <c r="K1699" i="6" l="1"/>
  <c r="K1699" i="7"/>
  <c r="J1699" i="6"/>
  <c r="J1699" i="7"/>
  <c r="L1699" i="6"/>
  <c r="L1699" i="7"/>
  <c r="P1699" i="7" s="1"/>
  <c r="D1719" i="6"/>
  <c r="D1719" i="7"/>
  <c r="V1387" i="7"/>
  <c r="U1387" i="7"/>
  <c r="S1388" i="7"/>
  <c r="T1388" i="7"/>
  <c r="Q1388" i="7"/>
  <c r="R1388" i="7"/>
  <c r="C1708" i="6"/>
  <c r="C1708" i="7"/>
  <c r="M1708" i="7" s="1"/>
  <c r="G1388" i="4"/>
  <c r="H1388" i="4" s="1"/>
  <c r="E1388" i="6"/>
  <c r="H1700" i="5"/>
  <c r="G1700" i="5"/>
  <c r="F1700" i="5"/>
  <c r="E1720" i="4"/>
  <c r="C1721" i="4"/>
  <c r="E1389" i="7"/>
  <c r="N1389" i="7" s="1"/>
  <c r="G1710" i="3"/>
  <c r="H1709" i="3"/>
  <c r="I1709" i="3" s="1"/>
  <c r="F1710" i="3"/>
  <c r="J1700" i="6" l="1"/>
  <c r="J1700" i="7"/>
  <c r="K1700" i="6"/>
  <c r="K1700" i="7"/>
  <c r="L1700" i="6"/>
  <c r="L1700" i="7"/>
  <c r="P1700" i="7" s="1"/>
  <c r="D1720" i="6"/>
  <c r="D1720" i="7"/>
  <c r="U1388" i="7"/>
  <c r="V1388" i="7"/>
  <c r="R1389" i="7"/>
  <c r="T1389" i="7"/>
  <c r="Q1389" i="7"/>
  <c r="S1389" i="7"/>
  <c r="C1709" i="6"/>
  <c r="C1709" i="7"/>
  <c r="M1709" i="7" s="1"/>
  <c r="G1389" i="4"/>
  <c r="H1389" i="4" s="1"/>
  <c r="E1389" i="6"/>
  <c r="G1701" i="5"/>
  <c r="F1701" i="5"/>
  <c r="H1701" i="5"/>
  <c r="E1721" i="4"/>
  <c r="C1722" i="4"/>
  <c r="E1390" i="7"/>
  <c r="N1390" i="7" s="1"/>
  <c r="H1710" i="3"/>
  <c r="F1711" i="3"/>
  <c r="I1710" i="3"/>
  <c r="G1711" i="3"/>
  <c r="J1701" i="6" l="1"/>
  <c r="J1701" i="7"/>
  <c r="L1701" i="6"/>
  <c r="L1701" i="7"/>
  <c r="K1701" i="6"/>
  <c r="K1701" i="7"/>
  <c r="D1721" i="6"/>
  <c r="D1721" i="7"/>
  <c r="U1389" i="7"/>
  <c r="V1389" i="7"/>
  <c r="R1390" i="7"/>
  <c r="S1390" i="7"/>
  <c r="T1390" i="7"/>
  <c r="Q1390" i="7"/>
  <c r="C1710" i="6"/>
  <c r="C1710" i="7"/>
  <c r="M1710" i="7" s="1"/>
  <c r="G1390" i="4"/>
  <c r="H1390" i="4" s="1"/>
  <c r="E1390" i="6"/>
  <c r="H1702" i="5"/>
  <c r="G1702" i="5"/>
  <c r="F1702" i="5"/>
  <c r="E1722" i="4"/>
  <c r="C1723" i="4"/>
  <c r="E1391" i="7"/>
  <c r="N1391" i="7" s="1"/>
  <c r="G1712" i="3"/>
  <c r="F1712" i="3"/>
  <c r="H1711" i="3"/>
  <c r="I1711" i="3" s="1"/>
  <c r="K1702" i="6" l="1"/>
  <c r="K1702" i="7"/>
  <c r="P1701" i="7"/>
  <c r="J1702" i="6"/>
  <c r="J1702" i="7"/>
  <c r="L1702" i="6"/>
  <c r="L1702" i="7"/>
  <c r="P1702" i="7" s="1"/>
  <c r="V1390" i="7"/>
  <c r="U1390" i="7"/>
  <c r="D1722" i="6"/>
  <c r="D1722" i="7"/>
  <c r="T1391" i="7"/>
  <c r="S1391" i="7"/>
  <c r="Q1391" i="7"/>
  <c r="R1391" i="7"/>
  <c r="C1711" i="6"/>
  <c r="C1711" i="7"/>
  <c r="M1711" i="7" s="1"/>
  <c r="G1391" i="4"/>
  <c r="H1391" i="4" s="1"/>
  <c r="E1391" i="6"/>
  <c r="H1703" i="5"/>
  <c r="G1703" i="5"/>
  <c r="F1703" i="5"/>
  <c r="E1723" i="4"/>
  <c r="C1724" i="4"/>
  <c r="E1392" i="7"/>
  <c r="N1392" i="7" s="1"/>
  <c r="H1712" i="3"/>
  <c r="F1713" i="3"/>
  <c r="I1712" i="3"/>
  <c r="G1713" i="3"/>
  <c r="K1703" i="6" l="1"/>
  <c r="K1703" i="7"/>
  <c r="J1703" i="6"/>
  <c r="J1703" i="7"/>
  <c r="L1703" i="6"/>
  <c r="L1703" i="7"/>
  <c r="P1703" i="7" s="1"/>
  <c r="V1391" i="7"/>
  <c r="U1391" i="7"/>
  <c r="D1723" i="6"/>
  <c r="D1723" i="7"/>
  <c r="Q1392" i="7"/>
  <c r="R1392" i="7"/>
  <c r="T1392" i="7"/>
  <c r="S1392" i="7"/>
  <c r="C1712" i="6"/>
  <c r="C1712" i="7"/>
  <c r="M1712" i="7" s="1"/>
  <c r="G1392" i="4"/>
  <c r="H1392" i="4" s="1"/>
  <c r="E1392" i="6"/>
  <c r="G1704" i="5"/>
  <c r="F1704" i="5"/>
  <c r="H1704" i="5"/>
  <c r="E1724" i="4"/>
  <c r="C1725" i="4"/>
  <c r="E1393" i="7"/>
  <c r="N1393" i="7" s="1"/>
  <c r="H1713" i="3"/>
  <c r="F1714" i="3"/>
  <c r="G1714" i="3"/>
  <c r="I1713" i="3"/>
  <c r="L1704" i="6" l="1"/>
  <c r="L1704" i="7"/>
  <c r="J1704" i="6"/>
  <c r="J1704" i="7"/>
  <c r="K1704" i="6"/>
  <c r="K1704" i="7"/>
  <c r="U1392" i="7"/>
  <c r="D1724" i="6"/>
  <c r="D1724" i="7"/>
  <c r="V1392" i="7"/>
  <c r="S1393" i="7"/>
  <c r="R1393" i="7"/>
  <c r="Q1393" i="7"/>
  <c r="T1393" i="7"/>
  <c r="C1713" i="6"/>
  <c r="C1713" i="7"/>
  <c r="M1713" i="7" s="1"/>
  <c r="G1393" i="4"/>
  <c r="H1393" i="4" s="1"/>
  <c r="E1393" i="6"/>
  <c r="H1705" i="5"/>
  <c r="G1705" i="5"/>
  <c r="F1705" i="5"/>
  <c r="E1725" i="4"/>
  <c r="C1726" i="4"/>
  <c r="E1394" i="7"/>
  <c r="N1394" i="7" s="1"/>
  <c r="G1715" i="3"/>
  <c r="H1714" i="3"/>
  <c r="I1714" i="3" s="1"/>
  <c r="F1715" i="3"/>
  <c r="K1705" i="6" l="1"/>
  <c r="K1705" i="7"/>
  <c r="P1704" i="7"/>
  <c r="J1705" i="6"/>
  <c r="J1705" i="7"/>
  <c r="L1705" i="6"/>
  <c r="L1705" i="7"/>
  <c r="P1705" i="7" s="1"/>
  <c r="U1393" i="7"/>
  <c r="V1393" i="7"/>
  <c r="D1725" i="6"/>
  <c r="D1725" i="7"/>
  <c r="R1394" i="7"/>
  <c r="T1394" i="7"/>
  <c r="Q1394" i="7"/>
  <c r="S1394" i="7"/>
  <c r="C1714" i="6"/>
  <c r="C1714" i="7"/>
  <c r="M1714" i="7" s="1"/>
  <c r="G1394" i="4"/>
  <c r="H1394" i="4" s="1"/>
  <c r="E1394" i="6"/>
  <c r="G1706" i="5"/>
  <c r="F1706" i="5"/>
  <c r="H1706" i="5"/>
  <c r="E1726" i="4"/>
  <c r="C1727" i="4"/>
  <c r="E1395" i="7"/>
  <c r="N1395" i="7" s="1"/>
  <c r="H1715" i="3"/>
  <c r="F1716" i="3"/>
  <c r="I1715" i="3"/>
  <c r="G1716" i="3"/>
  <c r="L1706" i="6" l="1"/>
  <c r="L1706" i="7"/>
  <c r="J1706" i="6"/>
  <c r="J1706" i="7"/>
  <c r="K1706" i="6"/>
  <c r="K1706" i="7"/>
  <c r="D1726" i="6"/>
  <c r="D1726" i="7"/>
  <c r="U1394" i="7"/>
  <c r="V1394" i="7"/>
  <c r="R1395" i="7"/>
  <c r="Q1395" i="7"/>
  <c r="S1395" i="7"/>
  <c r="T1395" i="7"/>
  <c r="C1715" i="6"/>
  <c r="C1715" i="7"/>
  <c r="M1715" i="7" s="1"/>
  <c r="G1395" i="4"/>
  <c r="H1395" i="4" s="1"/>
  <c r="E1395" i="6"/>
  <c r="H1707" i="5"/>
  <c r="G1707" i="5"/>
  <c r="F1707" i="5"/>
  <c r="E1727" i="4"/>
  <c r="C1728" i="4"/>
  <c r="E1396" i="7"/>
  <c r="N1396" i="7" s="1"/>
  <c r="G1717" i="3"/>
  <c r="F1717" i="3"/>
  <c r="H1716" i="3"/>
  <c r="I1716" i="3" s="1"/>
  <c r="J1707" i="6" l="1"/>
  <c r="J1707" i="7"/>
  <c r="K1707" i="6"/>
  <c r="K1707" i="7"/>
  <c r="P1706" i="7"/>
  <c r="L1707" i="6"/>
  <c r="L1707" i="7"/>
  <c r="P1707" i="7" s="1"/>
  <c r="U1395" i="7"/>
  <c r="V1395" i="7"/>
  <c r="D1727" i="6"/>
  <c r="D1727" i="7"/>
  <c r="S1396" i="7"/>
  <c r="Q1396" i="7"/>
  <c r="T1396" i="7"/>
  <c r="R1396" i="7"/>
  <c r="C1716" i="6"/>
  <c r="C1716" i="7"/>
  <c r="M1716" i="7" s="1"/>
  <c r="G1396" i="4"/>
  <c r="H1396" i="4" s="1"/>
  <c r="E1396" i="6"/>
  <c r="H1708" i="5"/>
  <c r="G1708" i="5"/>
  <c r="F1708" i="5"/>
  <c r="E1728" i="4"/>
  <c r="C1729" i="4"/>
  <c r="E1397" i="7"/>
  <c r="N1397" i="7" s="1"/>
  <c r="F1718" i="3"/>
  <c r="H1717" i="3"/>
  <c r="I1717" i="3" s="1"/>
  <c r="G1718" i="3"/>
  <c r="K1708" i="6" l="1"/>
  <c r="K1708" i="7"/>
  <c r="J1708" i="6"/>
  <c r="J1708" i="7"/>
  <c r="L1708" i="6"/>
  <c r="L1708" i="7"/>
  <c r="P1708" i="7" s="1"/>
  <c r="V1396" i="7"/>
  <c r="U1396" i="7"/>
  <c r="D1728" i="6"/>
  <c r="D1728" i="7"/>
  <c r="T1397" i="7"/>
  <c r="Q1397" i="7"/>
  <c r="R1397" i="7"/>
  <c r="S1397" i="7"/>
  <c r="C1717" i="6"/>
  <c r="C1717" i="7"/>
  <c r="M1717" i="7" s="1"/>
  <c r="G1397" i="4"/>
  <c r="H1397" i="4" s="1"/>
  <c r="E1397" i="6"/>
  <c r="H1709" i="5"/>
  <c r="G1709" i="5"/>
  <c r="F1709" i="5"/>
  <c r="E1729" i="4"/>
  <c r="C1730" i="4"/>
  <c r="E1398" i="7"/>
  <c r="N1398" i="7" s="1"/>
  <c r="G1719" i="3"/>
  <c r="H1718" i="3"/>
  <c r="I1718" i="3" s="1"/>
  <c r="F1719" i="3"/>
  <c r="K1709" i="6" l="1"/>
  <c r="K1709" i="7"/>
  <c r="L1709" i="6"/>
  <c r="L1709" i="7"/>
  <c r="J1709" i="6"/>
  <c r="J1709" i="7"/>
  <c r="D1729" i="6"/>
  <c r="D1729" i="7"/>
  <c r="U1397" i="7"/>
  <c r="V1397" i="7"/>
  <c r="Q1398" i="7"/>
  <c r="S1398" i="7"/>
  <c r="T1398" i="7"/>
  <c r="R1398" i="7"/>
  <c r="C1718" i="6"/>
  <c r="C1718" i="7"/>
  <c r="M1718" i="7" s="1"/>
  <c r="G1398" i="4"/>
  <c r="H1398" i="4" s="1"/>
  <c r="E1398" i="6"/>
  <c r="H1710" i="5"/>
  <c r="F1710" i="5"/>
  <c r="G1710" i="5"/>
  <c r="E1730" i="4"/>
  <c r="C1731" i="4"/>
  <c r="E1399" i="7"/>
  <c r="N1399" i="7" s="1"/>
  <c r="H1719" i="3"/>
  <c r="F1720" i="3"/>
  <c r="I1719" i="3"/>
  <c r="G1720" i="3"/>
  <c r="J1710" i="6" l="1"/>
  <c r="J1710" i="7"/>
  <c r="K1710" i="6"/>
  <c r="K1710" i="7"/>
  <c r="L1710" i="6"/>
  <c r="L1710" i="7"/>
  <c r="P1710" i="7" s="1"/>
  <c r="P1709" i="7"/>
  <c r="D1730" i="6"/>
  <c r="D1730" i="7"/>
  <c r="U1398" i="7"/>
  <c r="V1398" i="7"/>
  <c r="Q1399" i="7"/>
  <c r="R1399" i="7"/>
  <c r="S1399" i="7"/>
  <c r="T1399" i="7"/>
  <c r="C1719" i="6"/>
  <c r="C1719" i="7"/>
  <c r="M1719" i="7" s="1"/>
  <c r="G1399" i="4"/>
  <c r="H1399" i="4" s="1"/>
  <c r="E1399" i="6"/>
  <c r="H1711" i="5"/>
  <c r="G1711" i="5"/>
  <c r="F1711" i="5"/>
  <c r="E1731" i="4"/>
  <c r="C1732" i="4"/>
  <c r="E1400" i="7"/>
  <c r="N1400" i="7" s="1"/>
  <c r="G1721" i="3"/>
  <c r="H1720" i="3"/>
  <c r="I1720" i="3" s="1"/>
  <c r="F1721" i="3"/>
  <c r="K1711" i="6" l="1"/>
  <c r="K1711" i="7"/>
  <c r="L1711" i="6"/>
  <c r="L1711" i="7"/>
  <c r="J1711" i="6"/>
  <c r="J1711" i="7"/>
  <c r="D1731" i="6"/>
  <c r="D1731" i="7"/>
  <c r="V1399" i="7"/>
  <c r="U1399" i="7"/>
  <c r="T1400" i="7"/>
  <c r="S1400" i="7"/>
  <c r="R1400" i="7"/>
  <c r="Q1400" i="7"/>
  <c r="C1720" i="6"/>
  <c r="C1720" i="7"/>
  <c r="M1720" i="7" s="1"/>
  <c r="G1400" i="4"/>
  <c r="H1400" i="4" s="1"/>
  <c r="E1400" i="6"/>
  <c r="H1712" i="5"/>
  <c r="G1712" i="5"/>
  <c r="F1712" i="5"/>
  <c r="E1732" i="4"/>
  <c r="C1733" i="4"/>
  <c r="E1401" i="7"/>
  <c r="N1401" i="7" s="1"/>
  <c r="H1721" i="3"/>
  <c r="F1722" i="3"/>
  <c r="G1722" i="3"/>
  <c r="I1721" i="3"/>
  <c r="J1712" i="6" l="1"/>
  <c r="J1712" i="7"/>
  <c r="L1712" i="6"/>
  <c r="L1712" i="7"/>
  <c r="P1711" i="7"/>
  <c r="U1400" i="7"/>
  <c r="K1712" i="6"/>
  <c r="K1712" i="7"/>
  <c r="D1732" i="6"/>
  <c r="D1732" i="7"/>
  <c r="V1400" i="7"/>
  <c r="S1401" i="7"/>
  <c r="Q1401" i="7"/>
  <c r="R1401" i="7"/>
  <c r="T1401" i="7"/>
  <c r="C1721" i="6"/>
  <c r="C1721" i="7"/>
  <c r="M1721" i="7" s="1"/>
  <c r="G1401" i="4"/>
  <c r="H1401" i="4" s="1"/>
  <c r="E1401" i="6"/>
  <c r="G1713" i="5"/>
  <c r="F1713" i="5"/>
  <c r="H1713" i="5"/>
  <c r="E1733" i="4"/>
  <c r="C1734" i="4"/>
  <c r="E1402" i="7"/>
  <c r="N1402" i="7" s="1"/>
  <c r="H1722" i="3"/>
  <c r="F1723" i="3"/>
  <c r="G1723" i="3"/>
  <c r="I1722" i="3"/>
  <c r="K1713" i="6" l="1"/>
  <c r="K1713" i="7"/>
  <c r="L1713" i="6"/>
  <c r="L1713" i="7"/>
  <c r="J1713" i="6"/>
  <c r="J1713" i="7"/>
  <c r="P1712" i="7"/>
  <c r="R1402" i="7"/>
  <c r="T1402" i="7"/>
  <c r="S1402" i="7"/>
  <c r="Q1402" i="7"/>
  <c r="D1733" i="6"/>
  <c r="D1733" i="7"/>
  <c r="U1401" i="7"/>
  <c r="V1401" i="7"/>
  <c r="C1722" i="6"/>
  <c r="C1722" i="7"/>
  <c r="M1722" i="7" s="1"/>
  <c r="G1402" i="4"/>
  <c r="H1402" i="4" s="1"/>
  <c r="E1402" i="6"/>
  <c r="H1714" i="5"/>
  <c r="G1714" i="5"/>
  <c r="F1714" i="5"/>
  <c r="E1734" i="4"/>
  <c r="C1735" i="4"/>
  <c r="E1403" i="7"/>
  <c r="N1403" i="7" s="1"/>
  <c r="F1724" i="3"/>
  <c r="H1723" i="3"/>
  <c r="G1724" i="3"/>
  <c r="I1723" i="3"/>
  <c r="K1714" i="6" l="1"/>
  <c r="K1714" i="7"/>
  <c r="J1714" i="6"/>
  <c r="J1714" i="7"/>
  <c r="L1714" i="6"/>
  <c r="L1714" i="7"/>
  <c r="P1714" i="7" s="1"/>
  <c r="P1713" i="7"/>
  <c r="V1402" i="7"/>
  <c r="U1402" i="7"/>
  <c r="D1734" i="6"/>
  <c r="D1734" i="7"/>
  <c r="S1403" i="7"/>
  <c r="R1403" i="7"/>
  <c r="Q1403" i="7"/>
  <c r="T1403" i="7"/>
  <c r="C1723" i="6"/>
  <c r="C1723" i="7"/>
  <c r="M1723" i="7" s="1"/>
  <c r="G1403" i="4"/>
  <c r="H1403" i="4" s="1"/>
  <c r="E1403" i="6"/>
  <c r="F1715" i="5"/>
  <c r="H1715" i="5"/>
  <c r="G1715" i="5"/>
  <c r="E1735" i="4"/>
  <c r="C1736" i="4"/>
  <c r="E1404" i="7"/>
  <c r="N1404" i="7" s="1"/>
  <c r="G1725" i="3"/>
  <c r="F1725" i="3"/>
  <c r="H1724" i="3"/>
  <c r="I1724" i="3" s="1"/>
  <c r="J1715" i="6" l="1"/>
  <c r="J1715" i="7"/>
  <c r="K1715" i="6"/>
  <c r="K1715" i="7"/>
  <c r="L1715" i="6"/>
  <c r="L1715" i="7"/>
  <c r="P1715" i="7" s="1"/>
  <c r="U1403" i="7"/>
  <c r="V1403" i="7"/>
  <c r="D1735" i="6"/>
  <c r="D1735" i="7"/>
  <c r="S1404" i="7"/>
  <c r="Q1404" i="7"/>
  <c r="R1404" i="7"/>
  <c r="T1404" i="7"/>
  <c r="C1724" i="6"/>
  <c r="C1724" i="7"/>
  <c r="M1724" i="7" s="1"/>
  <c r="G1404" i="4"/>
  <c r="H1404" i="4" s="1"/>
  <c r="E1404" i="6"/>
  <c r="H1716" i="5"/>
  <c r="G1716" i="5"/>
  <c r="F1716" i="5"/>
  <c r="E1736" i="4"/>
  <c r="C1737" i="4"/>
  <c r="E1405" i="7"/>
  <c r="N1405" i="7" s="1"/>
  <c r="H1725" i="3"/>
  <c r="F1726" i="3"/>
  <c r="I1725" i="3"/>
  <c r="G1726" i="3"/>
  <c r="J1716" i="6" l="1"/>
  <c r="J1716" i="7"/>
  <c r="K1716" i="6"/>
  <c r="K1716" i="7"/>
  <c r="L1716" i="6"/>
  <c r="L1716" i="7"/>
  <c r="P1716" i="7" s="1"/>
  <c r="D1736" i="6"/>
  <c r="D1736" i="7"/>
  <c r="U1404" i="7"/>
  <c r="V1404" i="7"/>
  <c r="R1405" i="7"/>
  <c r="S1405" i="7"/>
  <c r="T1405" i="7"/>
  <c r="Q1405" i="7"/>
  <c r="C1725" i="6"/>
  <c r="C1725" i="7"/>
  <c r="M1725" i="7" s="1"/>
  <c r="G1405" i="4"/>
  <c r="H1405" i="4" s="1"/>
  <c r="E1405" i="6"/>
  <c r="H1717" i="5"/>
  <c r="G1717" i="5"/>
  <c r="F1717" i="5"/>
  <c r="E1737" i="4"/>
  <c r="C1738" i="4"/>
  <c r="E1406" i="7"/>
  <c r="N1406" i="7" s="1"/>
  <c r="F1727" i="3"/>
  <c r="H1726" i="3"/>
  <c r="G1727" i="3"/>
  <c r="I1726" i="3"/>
  <c r="L1717" i="6" l="1"/>
  <c r="L1717" i="7"/>
  <c r="J1717" i="6"/>
  <c r="J1717" i="7"/>
  <c r="K1717" i="6"/>
  <c r="K1717" i="7"/>
  <c r="D1737" i="6"/>
  <c r="D1737" i="7"/>
  <c r="U1405" i="7"/>
  <c r="V1405" i="7"/>
  <c r="R1406" i="7"/>
  <c r="S1406" i="7"/>
  <c r="T1406" i="7"/>
  <c r="Q1406" i="7"/>
  <c r="C1726" i="6"/>
  <c r="C1726" i="7"/>
  <c r="M1726" i="7" s="1"/>
  <c r="G1406" i="4"/>
  <c r="H1406" i="4" s="1"/>
  <c r="E1406" i="6"/>
  <c r="F1718" i="5"/>
  <c r="H1718" i="5"/>
  <c r="G1718" i="5"/>
  <c r="E1738" i="4"/>
  <c r="C1739" i="4"/>
  <c r="E1407" i="7"/>
  <c r="N1407" i="7" s="1"/>
  <c r="G1728" i="3"/>
  <c r="H1727" i="3"/>
  <c r="I1727" i="3" s="1"/>
  <c r="F1728" i="3"/>
  <c r="K1718" i="6" l="1"/>
  <c r="K1718" i="7"/>
  <c r="P1717" i="7"/>
  <c r="L1718" i="6"/>
  <c r="L1718" i="7"/>
  <c r="J1718" i="6"/>
  <c r="J1718" i="7"/>
  <c r="U1406" i="7"/>
  <c r="V1406" i="7"/>
  <c r="D1738" i="6"/>
  <c r="D1738" i="7"/>
  <c r="Q1407" i="7"/>
  <c r="S1407" i="7"/>
  <c r="R1407" i="7"/>
  <c r="T1407" i="7"/>
  <c r="C1727" i="6"/>
  <c r="C1727" i="7"/>
  <c r="M1727" i="7" s="1"/>
  <c r="G1407" i="4"/>
  <c r="H1407" i="4" s="1"/>
  <c r="E1407" i="6"/>
  <c r="H1719" i="5"/>
  <c r="G1719" i="5"/>
  <c r="F1719" i="5"/>
  <c r="E1739" i="4"/>
  <c r="C1740" i="4"/>
  <c r="E1408" i="7"/>
  <c r="N1408" i="7" s="1"/>
  <c r="F1729" i="3"/>
  <c r="H1728" i="3"/>
  <c r="I1728" i="3" s="1"/>
  <c r="G1729" i="3"/>
  <c r="J1719" i="6" l="1"/>
  <c r="J1719" i="7"/>
  <c r="L1719" i="6"/>
  <c r="L1719" i="7"/>
  <c r="P1718" i="7"/>
  <c r="K1719" i="6"/>
  <c r="K1719" i="7"/>
  <c r="D1739" i="6"/>
  <c r="D1739" i="7"/>
  <c r="R1408" i="7"/>
  <c r="Q1408" i="7"/>
  <c r="S1408" i="7"/>
  <c r="T1408" i="7"/>
  <c r="V1407" i="7"/>
  <c r="U1407" i="7"/>
  <c r="C1728" i="6"/>
  <c r="C1728" i="7"/>
  <c r="M1728" i="7" s="1"/>
  <c r="G1408" i="4"/>
  <c r="H1408" i="4" s="1"/>
  <c r="E1408" i="6"/>
  <c r="H1720" i="5"/>
  <c r="G1720" i="5"/>
  <c r="F1720" i="5"/>
  <c r="E1740" i="4"/>
  <c r="C1741" i="4"/>
  <c r="E1409" i="7"/>
  <c r="N1409" i="7" s="1"/>
  <c r="G1730" i="3"/>
  <c r="H1729" i="3"/>
  <c r="I1729" i="3" s="1"/>
  <c r="F1730" i="3"/>
  <c r="L1720" i="6" l="1"/>
  <c r="L1720" i="7"/>
  <c r="J1720" i="6"/>
  <c r="J1720" i="7"/>
  <c r="K1720" i="6"/>
  <c r="K1720" i="7"/>
  <c r="P1719" i="7"/>
  <c r="D1740" i="6"/>
  <c r="D1740" i="7"/>
  <c r="V1408" i="7"/>
  <c r="U1408" i="7"/>
  <c r="R1409" i="7"/>
  <c r="S1409" i="7"/>
  <c r="Q1409" i="7"/>
  <c r="T1409" i="7"/>
  <c r="C1729" i="6"/>
  <c r="C1729" i="7"/>
  <c r="M1729" i="7" s="1"/>
  <c r="G1409" i="4"/>
  <c r="H1409" i="4" s="1"/>
  <c r="E1409" i="6"/>
  <c r="G1721" i="5"/>
  <c r="F1721" i="5"/>
  <c r="H1721" i="5"/>
  <c r="E1741" i="4"/>
  <c r="C1742" i="4"/>
  <c r="E1410" i="7"/>
  <c r="N1410" i="7" s="1"/>
  <c r="H1730" i="3"/>
  <c r="F1731" i="3"/>
  <c r="G1731" i="3"/>
  <c r="I1730" i="3"/>
  <c r="L1721" i="6" l="1"/>
  <c r="L1721" i="7"/>
  <c r="K1721" i="6"/>
  <c r="K1721" i="7"/>
  <c r="P1720" i="7"/>
  <c r="J1721" i="6"/>
  <c r="J1721" i="7"/>
  <c r="D1741" i="6"/>
  <c r="D1741" i="7"/>
  <c r="U1409" i="7"/>
  <c r="V1409" i="7"/>
  <c r="T1410" i="7"/>
  <c r="S1410" i="7"/>
  <c r="Q1410" i="7"/>
  <c r="R1410" i="7"/>
  <c r="C1730" i="6"/>
  <c r="C1730" i="7"/>
  <c r="M1730" i="7" s="1"/>
  <c r="G1410" i="4"/>
  <c r="H1410" i="4" s="1"/>
  <c r="E1410" i="6"/>
  <c r="G1722" i="5"/>
  <c r="F1722" i="5"/>
  <c r="H1722" i="5"/>
  <c r="E1742" i="4"/>
  <c r="C1743" i="4"/>
  <c r="E1411" i="7"/>
  <c r="N1411" i="7" s="1"/>
  <c r="G1732" i="3"/>
  <c r="H1731" i="3"/>
  <c r="I1731" i="3" s="1"/>
  <c r="F1732" i="3"/>
  <c r="L1722" i="6" l="1"/>
  <c r="L1722" i="7"/>
  <c r="K1722" i="6"/>
  <c r="K1722" i="7"/>
  <c r="P1721" i="7"/>
  <c r="J1722" i="6"/>
  <c r="J1722" i="7"/>
  <c r="D1742" i="6"/>
  <c r="D1742" i="7"/>
  <c r="U1410" i="7"/>
  <c r="V1410" i="7"/>
  <c r="R1411" i="7"/>
  <c r="S1411" i="7"/>
  <c r="Q1411" i="7"/>
  <c r="T1411" i="7"/>
  <c r="C1731" i="6"/>
  <c r="C1731" i="7"/>
  <c r="M1731" i="7" s="1"/>
  <c r="G1411" i="4"/>
  <c r="H1411" i="4" s="1"/>
  <c r="E1411" i="6"/>
  <c r="H1723" i="5"/>
  <c r="G1723" i="5"/>
  <c r="F1723" i="5"/>
  <c r="E1743" i="4"/>
  <c r="C1744" i="4"/>
  <c r="E1412" i="7"/>
  <c r="N1412" i="7" s="1"/>
  <c r="H1732" i="3"/>
  <c r="F1733" i="3"/>
  <c r="I1732" i="3"/>
  <c r="G1733" i="3"/>
  <c r="J1723" i="6" l="1"/>
  <c r="J1723" i="7"/>
  <c r="K1723" i="6"/>
  <c r="K1723" i="7"/>
  <c r="P1722" i="7"/>
  <c r="L1723" i="6"/>
  <c r="L1723" i="7"/>
  <c r="P1723" i="7" s="1"/>
  <c r="V1411" i="7"/>
  <c r="U1411" i="7"/>
  <c r="D1743" i="6"/>
  <c r="D1743" i="7"/>
  <c r="S1412" i="7"/>
  <c r="R1412" i="7"/>
  <c r="Q1412" i="7"/>
  <c r="T1412" i="7"/>
  <c r="C1732" i="6"/>
  <c r="C1732" i="7"/>
  <c r="M1732" i="7" s="1"/>
  <c r="G1412" i="4"/>
  <c r="H1412" i="4" s="1"/>
  <c r="E1412" i="6"/>
  <c r="G1724" i="5"/>
  <c r="F1724" i="5"/>
  <c r="H1724" i="5"/>
  <c r="E1744" i="4"/>
  <c r="C1745" i="4"/>
  <c r="E1413" i="7"/>
  <c r="N1413" i="7" s="1"/>
  <c r="G1734" i="3"/>
  <c r="H1733" i="3"/>
  <c r="I1733" i="3" s="1"/>
  <c r="F1734" i="3"/>
  <c r="K1724" i="6" l="1"/>
  <c r="K1724" i="7"/>
  <c r="L1724" i="6"/>
  <c r="L1724" i="7"/>
  <c r="J1724" i="6"/>
  <c r="J1724" i="7"/>
  <c r="D1744" i="6"/>
  <c r="D1744" i="7"/>
  <c r="V1412" i="7"/>
  <c r="U1412" i="7"/>
  <c r="T1413" i="7"/>
  <c r="Q1413" i="7"/>
  <c r="R1413" i="7"/>
  <c r="S1413" i="7"/>
  <c r="C1733" i="6"/>
  <c r="C1733" i="7"/>
  <c r="M1733" i="7" s="1"/>
  <c r="G1413" i="4"/>
  <c r="H1413" i="4" s="1"/>
  <c r="E1413" i="6"/>
  <c r="H1725" i="5"/>
  <c r="G1725" i="5"/>
  <c r="F1725" i="5"/>
  <c r="E1745" i="4"/>
  <c r="C1746" i="4"/>
  <c r="E1414" i="7"/>
  <c r="N1414" i="7" s="1"/>
  <c r="H1734" i="3"/>
  <c r="F1735" i="3"/>
  <c r="G1735" i="3"/>
  <c r="I1734" i="3"/>
  <c r="J1725" i="6" l="1"/>
  <c r="J1725" i="7"/>
  <c r="L1725" i="6"/>
  <c r="L1725" i="7"/>
  <c r="K1725" i="6"/>
  <c r="K1725" i="7"/>
  <c r="P1724" i="7"/>
  <c r="D1745" i="6"/>
  <c r="D1745" i="7"/>
  <c r="V1413" i="7"/>
  <c r="U1413" i="7"/>
  <c r="Q1414" i="7"/>
  <c r="S1414" i="7"/>
  <c r="T1414" i="7"/>
  <c r="R1414" i="7"/>
  <c r="C1734" i="6"/>
  <c r="C1734" i="7"/>
  <c r="M1734" i="7" s="1"/>
  <c r="G1414" i="4"/>
  <c r="H1414" i="4" s="1"/>
  <c r="E1414" i="6"/>
  <c r="H1726" i="5"/>
  <c r="G1726" i="5"/>
  <c r="F1726" i="5"/>
  <c r="E1746" i="4"/>
  <c r="C1747" i="4"/>
  <c r="E1415" i="7"/>
  <c r="N1415" i="7" s="1"/>
  <c r="F1736" i="3"/>
  <c r="H1735" i="3"/>
  <c r="G1736" i="3"/>
  <c r="I1735" i="3"/>
  <c r="K1726" i="6" l="1"/>
  <c r="K1726" i="7"/>
  <c r="J1726" i="6"/>
  <c r="J1726" i="7"/>
  <c r="L1726" i="6"/>
  <c r="L1726" i="7"/>
  <c r="P1725" i="7"/>
  <c r="U1414" i="7"/>
  <c r="V1414" i="7"/>
  <c r="D1746" i="6"/>
  <c r="D1746" i="7"/>
  <c r="R1415" i="7"/>
  <c r="T1415" i="7"/>
  <c r="S1415" i="7"/>
  <c r="Q1415" i="7"/>
  <c r="C1735" i="6"/>
  <c r="C1735" i="7"/>
  <c r="M1735" i="7" s="1"/>
  <c r="G1415" i="4"/>
  <c r="H1415" i="4" s="1"/>
  <c r="E1415" i="6"/>
  <c r="H1727" i="5"/>
  <c r="G1727" i="5"/>
  <c r="F1727" i="5"/>
  <c r="E1747" i="4"/>
  <c r="C1748" i="4"/>
  <c r="E1416" i="7"/>
  <c r="N1416" i="7" s="1"/>
  <c r="G1737" i="3"/>
  <c r="H1736" i="3"/>
  <c r="I1736" i="3" s="1"/>
  <c r="F1737" i="3"/>
  <c r="P1726" i="7" l="1"/>
  <c r="L1727" i="6"/>
  <c r="L1727" i="7"/>
  <c r="K1727" i="6"/>
  <c r="K1727" i="7"/>
  <c r="J1727" i="6"/>
  <c r="J1727" i="7"/>
  <c r="U1415" i="7"/>
  <c r="V1415" i="7"/>
  <c r="D1747" i="6"/>
  <c r="D1747" i="7"/>
  <c r="S1416" i="7"/>
  <c r="T1416" i="7"/>
  <c r="Q1416" i="7"/>
  <c r="R1416" i="7"/>
  <c r="C1736" i="6"/>
  <c r="C1736" i="7"/>
  <c r="M1736" i="7" s="1"/>
  <c r="G1416" i="4"/>
  <c r="H1416" i="4" s="1"/>
  <c r="E1416" i="6"/>
  <c r="G1728" i="5"/>
  <c r="F1728" i="5"/>
  <c r="H1728" i="5"/>
  <c r="E1748" i="4"/>
  <c r="C1749" i="4"/>
  <c r="E1417" i="7"/>
  <c r="N1417" i="7" s="1"/>
  <c r="H1737" i="3"/>
  <c r="F1738" i="3"/>
  <c r="G1738" i="3"/>
  <c r="I1737" i="3"/>
  <c r="L1728" i="6" l="1"/>
  <c r="L1728" i="7"/>
  <c r="K1728" i="6"/>
  <c r="K1728" i="7"/>
  <c r="J1728" i="6"/>
  <c r="J1728" i="7"/>
  <c r="P1727" i="7"/>
  <c r="D1748" i="6"/>
  <c r="D1748" i="7"/>
  <c r="V1416" i="7"/>
  <c r="U1416" i="7"/>
  <c r="R1417" i="7"/>
  <c r="Q1417" i="7"/>
  <c r="T1417" i="7"/>
  <c r="S1417" i="7"/>
  <c r="C1737" i="6"/>
  <c r="C1737" i="7"/>
  <c r="M1737" i="7" s="1"/>
  <c r="G1417" i="4"/>
  <c r="H1417" i="4" s="1"/>
  <c r="E1417" i="6"/>
  <c r="H1729" i="5"/>
  <c r="G1729" i="5"/>
  <c r="F1729" i="5"/>
  <c r="E1749" i="4"/>
  <c r="C1750" i="4"/>
  <c r="E1418" i="7"/>
  <c r="N1418" i="7" s="1"/>
  <c r="H1738" i="3"/>
  <c r="F1739" i="3"/>
  <c r="G1739" i="3"/>
  <c r="I1738" i="3"/>
  <c r="L1729" i="6" l="1"/>
  <c r="L1729" i="7"/>
  <c r="J1729" i="6"/>
  <c r="J1729" i="7"/>
  <c r="K1729" i="6"/>
  <c r="K1729" i="7"/>
  <c r="P1728" i="7"/>
  <c r="D1749" i="6"/>
  <c r="D1749" i="7"/>
  <c r="V1417" i="7"/>
  <c r="U1417" i="7"/>
  <c r="T1418" i="7"/>
  <c r="Q1418" i="7"/>
  <c r="S1418" i="7"/>
  <c r="R1418" i="7"/>
  <c r="C1738" i="6"/>
  <c r="C1738" i="7"/>
  <c r="M1738" i="7" s="1"/>
  <c r="G1418" i="4"/>
  <c r="H1418" i="4" s="1"/>
  <c r="E1418" i="6"/>
  <c r="H1730" i="5"/>
  <c r="G1730" i="5"/>
  <c r="F1730" i="5"/>
  <c r="E1750" i="4"/>
  <c r="C1751" i="4"/>
  <c r="E1419" i="7"/>
  <c r="N1419" i="7" s="1"/>
  <c r="G1740" i="3"/>
  <c r="H1739" i="3"/>
  <c r="I1739" i="3" s="1"/>
  <c r="F1740" i="3"/>
  <c r="J1730" i="6" l="1"/>
  <c r="J1730" i="7"/>
  <c r="L1730" i="6"/>
  <c r="L1730" i="7"/>
  <c r="P1729" i="7"/>
  <c r="K1730" i="6"/>
  <c r="K1730" i="7"/>
  <c r="D1750" i="6"/>
  <c r="D1750" i="7"/>
  <c r="U1418" i="7"/>
  <c r="V1418" i="7"/>
  <c r="S1419" i="7"/>
  <c r="T1419" i="7"/>
  <c r="Q1419" i="7"/>
  <c r="R1419" i="7"/>
  <c r="C1739" i="6"/>
  <c r="C1739" i="7"/>
  <c r="M1739" i="7" s="1"/>
  <c r="G1419" i="4"/>
  <c r="H1419" i="4" s="1"/>
  <c r="E1419" i="6"/>
  <c r="G1731" i="5"/>
  <c r="F1731" i="5"/>
  <c r="H1731" i="5"/>
  <c r="E1751" i="4"/>
  <c r="C1752" i="4"/>
  <c r="E1420" i="7"/>
  <c r="N1420" i="7" s="1"/>
  <c r="F1741" i="3"/>
  <c r="H1740" i="3"/>
  <c r="I1740" i="3" s="1"/>
  <c r="G1741" i="3"/>
  <c r="L1731" i="6" l="1"/>
  <c r="L1731" i="7"/>
  <c r="J1731" i="6"/>
  <c r="J1731" i="7"/>
  <c r="K1731" i="6"/>
  <c r="K1731" i="7"/>
  <c r="P1730" i="7"/>
  <c r="D1751" i="6"/>
  <c r="D1751" i="7"/>
  <c r="U1419" i="7"/>
  <c r="V1419" i="7"/>
  <c r="T1420" i="7"/>
  <c r="S1420" i="7"/>
  <c r="R1420" i="7"/>
  <c r="Q1420" i="7"/>
  <c r="C1740" i="6"/>
  <c r="C1740" i="7"/>
  <c r="M1740" i="7" s="1"/>
  <c r="G1420" i="4"/>
  <c r="H1420" i="4" s="1"/>
  <c r="E1420" i="6"/>
  <c r="H1732" i="5"/>
  <c r="G1732" i="5"/>
  <c r="F1732" i="5"/>
  <c r="E1752" i="4"/>
  <c r="C1753" i="4"/>
  <c r="E1421" i="7"/>
  <c r="N1421" i="7" s="1"/>
  <c r="G1742" i="3"/>
  <c r="F1742" i="3"/>
  <c r="H1741" i="3"/>
  <c r="I1741" i="3" s="1"/>
  <c r="K1732" i="6" l="1"/>
  <c r="K1732" i="7"/>
  <c r="J1732" i="6"/>
  <c r="J1732" i="7"/>
  <c r="L1732" i="6"/>
  <c r="L1732" i="7"/>
  <c r="P1732" i="7" s="1"/>
  <c r="P1731" i="7"/>
  <c r="D1752" i="6"/>
  <c r="D1752" i="7"/>
  <c r="U1420" i="7"/>
  <c r="V1420" i="7"/>
  <c r="S1421" i="7"/>
  <c r="Q1421" i="7"/>
  <c r="T1421" i="7"/>
  <c r="R1421" i="7"/>
  <c r="C1741" i="6"/>
  <c r="C1741" i="7"/>
  <c r="M1741" i="7" s="1"/>
  <c r="G1421" i="4"/>
  <c r="H1421" i="4" s="1"/>
  <c r="E1421" i="6"/>
  <c r="H1733" i="5"/>
  <c r="G1733" i="5"/>
  <c r="F1733" i="5"/>
  <c r="E1753" i="4"/>
  <c r="C1754" i="4"/>
  <c r="E1422" i="7"/>
  <c r="N1422" i="7" s="1"/>
  <c r="G1743" i="3"/>
  <c r="H1742" i="3"/>
  <c r="I1742" i="3" s="1"/>
  <c r="F1743" i="3"/>
  <c r="J1733" i="6" l="1"/>
  <c r="J1733" i="7"/>
  <c r="L1733" i="6"/>
  <c r="L1733" i="7"/>
  <c r="K1733" i="6"/>
  <c r="K1733" i="7"/>
  <c r="D1753" i="6"/>
  <c r="D1753" i="7"/>
  <c r="V1421" i="7"/>
  <c r="U1421" i="7"/>
  <c r="S1422" i="7"/>
  <c r="T1422" i="7"/>
  <c r="Q1422" i="7"/>
  <c r="R1422" i="7"/>
  <c r="C1742" i="6"/>
  <c r="C1742" i="7"/>
  <c r="M1742" i="7" s="1"/>
  <c r="G1422" i="4"/>
  <c r="H1422" i="4" s="1"/>
  <c r="E1422" i="6"/>
  <c r="H1734" i="5"/>
  <c r="G1734" i="5"/>
  <c r="F1734" i="5"/>
  <c r="E1754" i="4"/>
  <c r="C1755" i="4"/>
  <c r="E1423" i="7"/>
  <c r="N1423" i="7" s="1"/>
  <c r="H1743" i="3"/>
  <c r="F1744" i="3"/>
  <c r="I1743" i="3"/>
  <c r="G1744" i="3"/>
  <c r="J1734" i="6" l="1"/>
  <c r="J1734" i="7"/>
  <c r="K1734" i="6"/>
  <c r="K1734" i="7"/>
  <c r="P1733" i="7"/>
  <c r="L1734" i="6"/>
  <c r="L1734" i="7"/>
  <c r="P1734" i="7" s="1"/>
  <c r="D1754" i="6"/>
  <c r="D1754" i="7"/>
  <c r="V1422" i="7"/>
  <c r="U1422" i="7"/>
  <c r="Q1423" i="7"/>
  <c r="T1423" i="7"/>
  <c r="S1423" i="7"/>
  <c r="R1423" i="7"/>
  <c r="C1743" i="6"/>
  <c r="C1743" i="7"/>
  <c r="M1743" i="7" s="1"/>
  <c r="G1423" i="4"/>
  <c r="H1423" i="4" s="1"/>
  <c r="E1423" i="6"/>
  <c r="H1735" i="5"/>
  <c r="G1735" i="5"/>
  <c r="F1735" i="5"/>
  <c r="E1755" i="4"/>
  <c r="C1756" i="4"/>
  <c r="E1424" i="7"/>
  <c r="N1424" i="7" s="1"/>
  <c r="F1745" i="3"/>
  <c r="H1744" i="3"/>
  <c r="I1744" i="3" s="1"/>
  <c r="G1745" i="3"/>
  <c r="K1735" i="6" l="1"/>
  <c r="K1735" i="7"/>
  <c r="J1735" i="6"/>
  <c r="J1735" i="7"/>
  <c r="L1735" i="6"/>
  <c r="L1735" i="7"/>
  <c r="P1735" i="7" s="1"/>
  <c r="D1755" i="6"/>
  <c r="D1755" i="7"/>
  <c r="V1423" i="7"/>
  <c r="U1423" i="7"/>
  <c r="R1424" i="7"/>
  <c r="Q1424" i="7"/>
  <c r="S1424" i="7"/>
  <c r="T1424" i="7"/>
  <c r="C1744" i="6"/>
  <c r="C1744" i="7"/>
  <c r="M1744" i="7" s="1"/>
  <c r="G1424" i="4"/>
  <c r="H1424" i="4" s="1"/>
  <c r="E1424" i="6"/>
  <c r="H1736" i="5"/>
  <c r="G1736" i="5"/>
  <c r="F1736" i="5"/>
  <c r="E1756" i="4"/>
  <c r="C1757" i="4"/>
  <c r="E1425" i="7"/>
  <c r="N1425" i="7" s="1"/>
  <c r="G1746" i="3"/>
  <c r="H1745" i="3"/>
  <c r="I1745" i="3" s="1"/>
  <c r="F1746" i="3"/>
  <c r="J1736" i="6" l="1"/>
  <c r="J1736" i="7"/>
  <c r="K1736" i="6"/>
  <c r="K1736" i="7"/>
  <c r="L1736" i="6"/>
  <c r="L1736" i="7"/>
  <c r="P1736" i="7" s="1"/>
  <c r="V1424" i="7"/>
  <c r="U1424" i="7"/>
  <c r="D1756" i="6"/>
  <c r="D1756" i="7"/>
  <c r="T1425" i="7"/>
  <c r="R1425" i="7"/>
  <c r="S1425" i="7"/>
  <c r="Q1425" i="7"/>
  <c r="C1745" i="6"/>
  <c r="C1745" i="7"/>
  <c r="M1745" i="7" s="1"/>
  <c r="G1425" i="4"/>
  <c r="H1425" i="4" s="1"/>
  <c r="E1425" i="6"/>
  <c r="F1737" i="5"/>
  <c r="H1737" i="5"/>
  <c r="G1737" i="5"/>
  <c r="E1757" i="4"/>
  <c r="C1758" i="4"/>
  <c r="E1426" i="7"/>
  <c r="N1426" i="7" s="1"/>
  <c r="H1746" i="3"/>
  <c r="I1746" i="3" s="1"/>
  <c r="F1747" i="3"/>
  <c r="G1747" i="3"/>
  <c r="L1737" i="6" l="1"/>
  <c r="L1737" i="7"/>
  <c r="K1737" i="6"/>
  <c r="K1737" i="7"/>
  <c r="J1737" i="6"/>
  <c r="J1737" i="7"/>
  <c r="D1757" i="6"/>
  <c r="D1757" i="7"/>
  <c r="U1425" i="7"/>
  <c r="V1425" i="7"/>
  <c r="R1426" i="7"/>
  <c r="Q1426" i="7"/>
  <c r="T1426" i="7"/>
  <c r="S1426" i="7"/>
  <c r="C1746" i="6"/>
  <c r="C1746" i="7"/>
  <c r="M1746" i="7" s="1"/>
  <c r="G1426" i="4"/>
  <c r="H1426" i="4" s="1"/>
  <c r="E1426" i="6"/>
  <c r="H1738" i="5"/>
  <c r="G1738" i="5"/>
  <c r="F1738" i="5"/>
  <c r="E1758" i="4"/>
  <c r="C1759" i="4"/>
  <c r="E1427" i="7"/>
  <c r="N1427" i="7" s="1"/>
  <c r="G1748" i="3"/>
  <c r="F1748" i="3"/>
  <c r="H1747" i="3"/>
  <c r="I1747" i="3" s="1"/>
  <c r="J1738" i="6" l="1"/>
  <c r="J1738" i="7"/>
  <c r="K1738" i="6"/>
  <c r="K1738" i="7"/>
  <c r="P1737" i="7"/>
  <c r="L1738" i="6"/>
  <c r="L1738" i="7"/>
  <c r="P1738" i="7" s="1"/>
  <c r="V1426" i="7"/>
  <c r="U1426" i="7"/>
  <c r="D1758" i="6"/>
  <c r="D1758" i="7"/>
  <c r="S1427" i="7"/>
  <c r="R1427" i="7"/>
  <c r="Q1427" i="7"/>
  <c r="T1427" i="7"/>
  <c r="C1747" i="6"/>
  <c r="C1747" i="7"/>
  <c r="M1747" i="7" s="1"/>
  <c r="G1427" i="4"/>
  <c r="H1427" i="4" s="1"/>
  <c r="E1427" i="6"/>
  <c r="H1739" i="5"/>
  <c r="G1739" i="5"/>
  <c r="F1739" i="5"/>
  <c r="E1759" i="4"/>
  <c r="C1760" i="4"/>
  <c r="E1428" i="7"/>
  <c r="N1428" i="7" s="1"/>
  <c r="F1749" i="3"/>
  <c r="H1748" i="3"/>
  <c r="G1749" i="3"/>
  <c r="I1748" i="3"/>
  <c r="K1739" i="6" l="1"/>
  <c r="K1739" i="7"/>
  <c r="J1739" i="6"/>
  <c r="J1739" i="7"/>
  <c r="L1739" i="6"/>
  <c r="L1739" i="7"/>
  <c r="P1739" i="7" s="1"/>
  <c r="V1427" i="7"/>
  <c r="U1427" i="7"/>
  <c r="D1759" i="6"/>
  <c r="D1759" i="7"/>
  <c r="S1428" i="7"/>
  <c r="R1428" i="7"/>
  <c r="T1428" i="7"/>
  <c r="Q1428" i="7"/>
  <c r="C1748" i="6"/>
  <c r="C1748" i="7"/>
  <c r="M1748" i="7" s="1"/>
  <c r="G1428" i="4"/>
  <c r="H1428" i="4" s="1"/>
  <c r="E1428" i="6"/>
  <c r="H1740" i="5"/>
  <c r="F1740" i="5"/>
  <c r="G1740" i="5"/>
  <c r="E1760" i="4"/>
  <c r="C1761" i="4"/>
  <c r="E1429" i="7"/>
  <c r="N1429" i="7" s="1"/>
  <c r="G1750" i="3"/>
  <c r="H1749" i="3"/>
  <c r="I1749" i="3" s="1"/>
  <c r="F1750" i="3"/>
  <c r="K1740" i="6" l="1"/>
  <c r="K1740" i="7"/>
  <c r="J1740" i="6"/>
  <c r="J1740" i="7"/>
  <c r="L1740" i="6"/>
  <c r="L1740" i="7"/>
  <c r="P1740" i="7" s="1"/>
  <c r="V1428" i="7"/>
  <c r="U1428" i="7"/>
  <c r="D1760" i="6"/>
  <c r="D1760" i="7"/>
  <c r="R1429" i="7"/>
  <c r="T1429" i="7"/>
  <c r="S1429" i="7"/>
  <c r="Q1429" i="7"/>
  <c r="C1749" i="6"/>
  <c r="C1749" i="7"/>
  <c r="M1749" i="7" s="1"/>
  <c r="G1429" i="4"/>
  <c r="H1429" i="4" s="1"/>
  <c r="E1429" i="6"/>
  <c r="H1741" i="5"/>
  <c r="G1741" i="5"/>
  <c r="F1741" i="5"/>
  <c r="E1761" i="4"/>
  <c r="C1762" i="4"/>
  <c r="E1430" i="7"/>
  <c r="N1430" i="7" s="1"/>
  <c r="F1751" i="3"/>
  <c r="H1750" i="3"/>
  <c r="I1750" i="3" s="1"/>
  <c r="G1751" i="3"/>
  <c r="J1741" i="6" l="1"/>
  <c r="J1741" i="7"/>
  <c r="K1741" i="6"/>
  <c r="K1741" i="7"/>
  <c r="L1741" i="6"/>
  <c r="L1741" i="7"/>
  <c r="P1741" i="7" s="1"/>
  <c r="D1761" i="6"/>
  <c r="D1761" i="7"/>
  <c r="U1429" i="7"/>
  <c r="V1429" i="7"/>
  <c r="R1430" i="7"/>
  <c r="T1430" i="7"/>
  <c r="Q1430" i="7"/>
  <c r="S1430" i="7"/>
  <c r="C1750" i="6"/>
  <c r="C1750" i="7"/>
  <c r="M1750" i="7" s="1"/>
  <c r="G1430" i="4"/>
  <c r="H1430" i="4" s="1"/>
  <c r="E1430" i="6"/>
  <c r="G1742" i="5"/>
  <c r="F1742" i="5"/>
  <c r="H1742" i="5"/>
  <c r="E1762" i="4"/>
  <c r="C1763" i="4"/>
  <c r="E1431" i="7"/>
  <c r="N1431" i="7" s="1"/>
  <c r="G1752" i="3"/>
  <c r="H1751" i="3"/>
  <c r="I1751" i="3" s="1"/>
  <c r="F1752" i="3"/>
  <c r="L1742" i="6" l="1"/>
  <c r="L1742" i="7"/>
  <c r="K1742" i="6"/>
  <c r="K1742" i="7"/>
  <c r="J1742" i="6"/>
  <c r="J1742" i="7"/>
  <c r="U1430" i="7"/>
  <c r="V1430" i="7"/>
  <c r="D1762" i="6"/>
  <c r="D1762" i="7"/>
  <c r="R1431" i="7"/>
  <c r="S1431" i="7"/>
  <c r="T1431" i="7"/>
  <c r="Q1431" i="7"/>
  <c r="C1751" i="6"/>
  <c r="C1751" i="7"/>
  <c r="M1751" i="7" s="1"/>
  <c r="G1431" i="4"/>
  <c r="H1431" i="4" s="1"/>
  <c r="E1431" i="6"/>
  <c r="F1743" i="5"/>
  <c r="H1743" i="5"/>
  <c r="G1743" i="5"/>
  <c r="E1763" i="4"/>
  <c r="C1764" i="4"/>
  <c r="E1432" i="7"/>
  <c r="N1432" i="7" s="1"/>
  <c r="G1753" i="3"/>
  <c r="F1753" i="3"/>
  <c r="H1752" i="3"/>
  <c r="I1752" i="3" s="1"/>
  <c r="J1743" i="6" l="1"/>
  <c r="J1743" i="7"/>
  <c r="L1743" i="6"/>
  <c r="L1743" i="7"/>
  <c r="P1742" i="7"/>
  <c r="K1743" i="6"/>
  <c r="K1743" i="7"/>
  <c r="D1763" i="6"/>
  <c r="D1763" i="7"/>
  <c r="V1431" i="7"/>
  <c r="U1431" i="7"/>
  <c r="Q1432" i="7"/>
  <c r="R1432" i="7"/>
  <c r="T1432" i="7"/>
  <c r="S1432" i="7"/>
  <c r="C1752" i="6"/>
  <c r="C1752" i="7"/>
  <c r="M1752" i="7" s="1"/>
  <c r="G1432" i="4"/>
  <c r="H1432" i="4" s="1"/>
  <c r="E1432" i="6"/>
  <c r="H1744" i="5"/>
  <c r="G1744" i="5"/>
  <c r="F1744" i="5"/>
  <c r="E1764" i="4"/>
  <c r="C1765" i="4"/>
  <c r="E1433" i="7"/>
  <c r="N1433" i="7" s="1"/>
  <c r="H1753" i="3"/>
  <c r="F1754" i="3"/>
  <c r="I1753" i="3"/>
  <c r="G1754" i="3"/>
  <c r="K1744" i="6" l="1"/>
  <c r="K1744" i="7"/>
  <c r="P1743" i="7"/>
  <c r="J1744" i="6"/>
  <c r="J1744" i="7"/>
  <c r="L1744" i="6"/>
  <c r="L1744" i="7"/>
  <c r="P1744" i="7" s="1"/>
  <c r="D1764" i="6"/>
  <c r="D1764" i="7"/>
  <c r="V1432" i="7"/>
  <c r="U1432" i="7"/>
  <c r="R1433" i="7"/>
  <c r="S1433" i="7"/>
  <c r="T1433" i="7"/>
  <c r="Q1433" i="7"/>
  <c r="C1753" i="6"/>
  <c r="C1753" i="7"/>
  <c r="M1753" i="7" s="1"/>
  <c r="G1433" i="4"/>
  <c r="H1433" i="4" s="1"/>
  <c r="E1433" i="6"/>
  <c r="H1745" i="5"/>
  <c r="G1745" i="5"/>
  <c r="F1745" i="5"/>
  <c r="E1765" i="4"/>
  <c r="C1766" i="4"/>
  <c r="E1434" i="7"/>
  <c r="N1434" i="7" s="1"/>
  <c r="G1755" i="3"/>
  <c r="F1755" i="3"/>
  <c r="H1754" i="3"/>
  <c r="I1754" i="3" s="1"/>
  <c r="K1745" i="6" l="1"/>
  <c r="K1745" i="7"/>
  <c r="J1745" i="6"/>
  <c r="J1745" i="7"/>
  <c r="L1745" i="6"/>
  <c r="L1745" i="7"/>
  <c r="P1745" i="7" s="1"/>
  <c r="U1433" i="7"/>
  <c r="V1433" i="7"/>
  <c r="R1434" i="7"/>
  <c r="Q1434" i="7"/>
  <c r="S1434" i="7"/>
  <c r="T1434" i="7"/>
  <c r="D1765" i="6"/>
  <c r="D1765" i="7"/>
  <c r="C1754" i="6"/>
  <c r="C1754" i="7"/>
  <c r="M1754" i="7" s="1"/>
  <c r="G1434" i="4"/>
  <c r="H1434" i="4" s="1"/>
  <c r="E1434" i="6"/>
  <c r="H1746" i="5"/>
  <c r="G1746" i="5"/>
  <c r="F1746" i="5"/>
  <c r="E1766" i="4"/>
  <c r="C1767" i="4"/>
  <c r="E1435" i="7"/>
  <c r="N1435" i="7" s="1"/>
  <c r="H1755" i="3"/>
  <c r="F1756" i="3"/>
  <c r="I1755" i="3"/>
  <c r="G1756" i="3"/>
  <c r="K1746" i="6" l="1"/>
  <c r="K1746" i="7"/>
  <c r="J1746" i="6"/>
  <c r="J1746" i="7"/>
  <c r="L1746" i="6"/>
  <c r="L1746" i="7"/>
  <c r="P1746" i="7" s="1"/>
  <c r="U1434" i="7"/>
  <c r="V1434" i="7"/>
  <c r="D1766" i="6"/>
  <c r="D1766" i="7"/>
  <c r="S1435" i="7"/>
  <c r="Q1435" i="7"/>
  <c r="T1435" i="7"/>
  <c r="R1435" i="7"/>
  <c r="C1755" i="6"/>
  <c r="C1755" i="7"/>
  <c r="M1755" i="7" s="1"/>
  <c r="G1435" i="4"/>
  <c r="H1435" i="4" s="1"/>
  <c r="E1435" i="6"/>
  <c r="H1747" i="5"/>
  <c r="G1747" i="5"/>
  <c r="F1747" i="5"/>
  <c r="E1767" i="4"/>
  <c r="C1768" i="4"/>
  <c r="E1436" i="7"/>
  <c r="N1436" i="7" s="1"/>
  <c r="H1756" i="3"/>
  <c r="F1757" i="3"/>
  <c r="I1756" i="3"/>
  <c r="G1757" i="3"/>
  <c r="K1747" i="6" l="1"/>
  <c r="K1747" i="7"/>
  <c r="J1747" i="6"/>
  <c r="J1747" i="7"/>
  <c r="L1747" i="6"/>
  <c r="L1747" i="7"/>
  <c r="V1435" i="7"/>
  <c r="U1435" i="7"/>
  <c r="D1767" i="6"/>
  <c r="D1767" i="7"/>
  <c r="T1436" i="7"/>
  <c r="Q1436" i="7"/>
  <c r="S1436" i="7"/>
  <c r="R1436" i="7"/>
  <c r="C1756" i="6"/>
  <c r="C1756" i="7"/>
  <c r="M1756" i="7" s="1"/>
  <c r="G1436" i="4"/>
  <c r="H1436" i="4" s="1"/>
  <c r="E1436" i="6"/>
  <c r="H1748" i="5"/>
  <c r="F1748" i="5"/>
  <c r="G1748" i="5"/>
  <c r="E1768" i="4"/>
  <c r="C1769" i="4"/>
  <c r="E1437" i="7"/>
  <c r="N1437" i="7" s="1"/>
  <c r="H1757" i="3"/>
  <c r="F1758" i="3"/>
  <c r="G1758" i="3"/>
  <c r="I1757" i="3"/>
  <c r="P1747" i="7" l="1"/>
  <c r="L1748" i="6"/>
  <c r="L1748" i="7"/>
  <c r="K1748" i="6"/>
  <c r="K1748" i="7"/>
  <c r="J1748" i="6"/>
  <c r="J1748" i="7"/>
  <c r="V1436" i="7"/>
  <c r="U1436" i="7"/>
  <c r="D1768" i="6"/>
  <c r="D1768" i="7"/>
  <c r="T1437" i="7"/>
  <c r="S1437" i="7"/>
  <c r="R1437" i="7"/>
  <c r="Q1437" i="7"/>
  <c r="C1757" i="6"/>
  <c r="C1757" i="7"/>
  <c r="M1757" i="7" s="1"/>
  <c r="G1437" i="4"/>
  <c r="H1437" i="4" s="1"/>
  <c r="E1437" i="6"/>
  <c r="G1749" i="5"/>
  <c r="F1749" i="5"/>
  <c r="H1749" i="5"/>
  <c r="E1769" i="4"/>
  <c r="C1770" i="4"/>
  <c r="E1438" i="7"/>
  <c r="N1438" i="7" s="1"/>
  <c r="G1759" i="3"/>
  <c r="H1758" i="3"/>
  <c r="I1758" i="3" s="1"/>
  <c r="F1759" i="3"/>
  <c r="K1749" i="6" l="1"/>
  <c r="K1749" i="7"/>
  <c r="L1749" i="6"/>
  <c r="L1749" i="7"/>
  <c r="P1748" i="7"/>
  <c r="J1749" i="6"/>
  <c r="J1749" i="7"/>
  <c r="D1769" i="6"/>
  <c r="D1769" i="7"/>
  <c r="V1437" i="7"/>
  <c r="U1437" i="7"/>
  <c r="T1438" i="7"/>
  <c r="Q1438" i="7"/>
  <c r="R1438" i="7"/>
  <c r="S1438" i="7"/>
  <c r="C1758" i="6"/>
  <c r="C1758" i="7"/>
  <c r="M1758" i="7" s="1"/>
  <c r="G1438" i="4"/>
  <c r="H1438" i="4" s="1"/>
  <c r="E1438" i="6"/>
  <c r="H1750" i="5"/>
  <c r="G1750" i="5"/>
  <c r="F1750" i="5"/>
  <c r="E1770" i="4"/>
  <c r="C1771" i="4"/>
  <c r="E1439" i="7"/>
  <c r="N1439" i="7" s="1"/>
  <c r="F1760" i="3"/>
  <c r="H1759" i="3"/>
  <c r="G1760" i="3"/>
  <c r="I1759" i="3"/>
  <c r="K1750" i="6" l="1"/>
  <c r="K1750" i="7"/>
  <c r="J1750" i="6"/>
  <c r="J1750" i="7"/>
  <c r="L1750" i="6"/>
  <c r="L1750" i="7"/>
  <c r="P1750" i="7" s="1"/>
  <c r="P1749" i="7"/>
  <c r="V1438" i="7"/>
  <c r="U1438" i="7"/>
  <c r="D1770" i="6"/>
  <c r="D1770" i="7"/>
  <c r="R1439" i="7"/>
  <c r="Q1439" i="7"/>
  <c r="T1439" i="7"/>
  <c r="S1439" i="7"/>
  <c r="C1759" i="6"/>
  <c r="C1759" i="7"/>
  <c r="M1759" i="7" s="1"/>
  <c r="G1439" i="4"/>
  <c r="H1439" i="4" s="1"/>
  <c r="E1439" i="6"/>
  <c r="G1751" i="5"/>
  <c r="F1751" i="5"/>
  <c r="H1751" i="5"/>
  <c r="E1771" i="4"/>
  <c r="C1772" i="4"/>
  <c r="E1440" i="7"/>
  <c r="N1440" i="7" s="1"/>
  <c r="G1761" i="3"/>
  <c r="H1760" i="3"/>
  <c r="I1760" i="3" s="1"/>
  <c r="F1761" i="3"/>
  <c r="L1751" i="6" l="1"/>
  <c r="L1751" i="7"/>
  <c r="J1751" i="6"/>
  <c r="J1751" i="7"/>
  <c r="K1751" i="6"/>
  <c r="K1751" i="7"/>
  <c r="D1771" i="6"/>
  <c r="D1771" i="7"/>
  <c r="V1439" i="7"/>
  <c r="U1439" i="7"/>
  <c r="R1440" i="7"/>
  <c r="S1440" i="7"/>
  <c r="Q1440" i="7"/>
  <c r="T1440" i="7"/>
  <c r="C1760" i="6"/>
  <c r="C1760" i="7"/>
  <c r="M1760" i="7" s="1"/>
  <c r="G1440" i="4"/>
  <c r="H1440" i="4" s="1"/>
  <c r="E1440" i="6"/>
  <c r="H1752" i="5"/>
  <c r="G1752" i="5"/>
  <c r="F1752" i="5"/>
  <c r="E1772" i="4"/>
  <c r="C1773" i="4"/>
  <c r="E1441" i="7"/>
  <c r="N1441" i="7" s="1"/>
  <c r="H1761" i="3"/>
  <c r="F1762" i="3"/>
  <c r="G1762" i="3"/>
  <c r="I1761" i="3"/>
  <c r="J1752" i="6" l="1"/>
  <c r="J1752" i="7"/>
  <c r="K1752" i="6"/>
  <c r="K1752" i="7"/>
  <c r="P1751" i="7"/>
  <c r="L1752" i="6"/>
  <c r="L1752" i="7"/>
  <c r="P1752" i="7" s="1"/>
  <c r="D1772" i="6"/>
  <c r="D1772" i="7"/>
  <c r="V1440" i="7"/>
  <c r="U1440" i="7"/>
  <c r="R1441" i="7"/>
  <c r="S1441" i="7"/>
  <c r="Q1441" i="7"/>
  <c r="T1441" i="7"/>
  <c r="C1761" i="6"/>
  <c r="C1761" i="7"/>
  <c r="M1761" i="7" s="1"/>
  <c r="G1441" i="4"/>
  <c r="H1441" i="4" s="1"/>
  <c r="E1441" i="6"/>
  <c r="H1753" i="5"/>
  <c r="G1753" i="5"/>
  <c r="F1753" i="5"/>
  <c r="E1773" i="4"/>
  <c r="C1774" i="4"/>
  <c r="E1442" i="7"/>
  <c r="N1442" i="7" s="1"/>
  <c r="H1762" i="3"/>
  <c r="F1763" i="3"/>
  <c r="G1763" i="3"/>
  <c r="I1762" i="3"/>
  <c r="J1753" i="6" l="1"/>
  <c r="J1753" i="7"/>
  <c r="K1753" i="6"/>
  <c r="K1753" i="7"/>
  <c r="L1753" i="6"/>
  <c r="L1753" i="7"/>
  <c r="P1753" i="7" s="1"/>
  <c r="D1773" i="6"/>
  <c r="D1773" i="7"/>
  <c r="U1441" i="7"/>
  <c r="V1441" i="7"/>
  <c r="Q1442" i="7"/>
  <c r="T1442" i="7"/>
  <c r="S1442" i="7"/>
  <c r="R1442" i="7"/>
  <c r="C1762" i="6"/>
  <c r="C1762" i="7"/>
  <c r="M1762" i="7" s="1"/>
  <c r="G1442" i="4"/>
  <c r="H1442" i="4" s="1"/>
  <c r="E1442" i="6"/>
  <c r="H1754" i="5"/>
  <c r="G1754" i="5"/>
  <c r="F1754" i="5"/>
  <c r="E1774" i="4"/>
  <c r="C1775" i="4"/>
  <c r="E1443" i="7"/>
  <c r="N1443" i="7" s="1"/>
  <c r="H1763" i="3"/>
  <c r="F1764" i="3"/>
  <c r="I1763" i="3"/>
  <c r="G1764" i="3"/>
  <c r="K1754" i="6" l="1"/>
  <c r="K1754" i="7"/>
  <c r="J1754" i="6"/>
  <c r="J1754" i="7"/>
  <c r="L1754" i="6"/>
  <c r="L1754" i="7"/>
  <c r="P1754" i="7" s="1"/>
  <c r="D1774" i="6"/>
  <c r="D1774" i="7"/>
  <c r="V1442" i="7"/>
  <c r="U1442" i="7"/>
  <c r="Q1443" i="7"/>
  <c r="T1443" i="7"/>
  <c r="S1443" i="7"/>
  <c r="R1443" i="7"/>
  <c r="C1763" i="6"/>
  <c r="C1763" i="7"/>
  <c r="M1763" i="7" s="1"/>
  <c r="G1443" i="4"/>
  <c r="H1443" i="4" s="1"/>
  <c r="E1443" i="6"/>
  <c r="H1755" i="5"/>
  <c r="G1755" i="5"/>
  <c r="F1755" i="5"/>
  <c r="E1775" i="4"/>
  <c r="C1776" i="4"/>
  <c r="E1444" i="7"/>
  <c r="N1444" i="7" s="1"/>
  <c r="F1765" i="3"/>
  <c r="H1764" i="3"/>
  <c r="I1764" i="3" s="1"/>
  <c r="G1765" i="3"/>
  <c r="J1755" i="6" l="1"/>
  <c r="J1755" i="7"/>
  <c r="K1755" i="6"/>
  <c r="K1755" i="7"/>
  <c r="L1755" i="6"/>
  <c r="L1755" i="7"/>
  <c r="P1755" i="7" s="1"/>
  <c r="D1775" i="6"/>
  <c r="D1775" i="7"/>
  <c r="V1443" i="7"/>
  <c r="U1443" i="7"/>
  <c r="R1444" i="7"/>
  <c r="T1444" i="7"/>
  <c r="Q1444" i="7"/>
  <c r="S1444" i="7"/>
  <c r="C1764" i="6"/>
  <c r="C1764" i="7"/>
  <c r="M1764" i="7" s="1"/>
  <c r="G1444" i="4"/>
  <c r="H1444" i="4" s="1"/>
  <c r="E1444" i="6"/>
  <c r="H1756" i="5"/>
  <c r="G1756" i="5"/>
  <c r="F1756" i="5"/>
  <c r="E1776" i="4"/>
  <c r="C1777" i="4"/>
  <c r="E1445" i="7"/>
  <c r="N1445" i="7" s="1"/>
  <c r="G1766" i="3"/>
  <c r="H1765" i="3"/>
  <c r="I1765" i="3" s="1"/>
  <c r="F1766" i="3"/>
  <c r="L1756" i="6" l="1"/>
  <c r="L1756" i="7"/>
  <c r="J1756" i="6"/>
  <c r="J1756" i="7"/>
  <c r="K1756" i="6"/>
  <c r="K1756" i="7"/>
  <c r="D1776" i="6"/>
  <c r="D1776" i="7"/>
  <c r="U1444" i="7"/>
  <c r="V1444" i="7"/>
  <c r="Q1445" i="7"/>
  <c r="T1445" i="7"/>
  <c r="R1445" i="7"/>
  <c r="S1445" i="7"/>
  <c r="C1765" i="6"/>
  <c r="C1765" i="7"/>
  <c r="M1765" i="7" s="1"/>
  <c r="G1445" i="4"/>
  <c r="H1445" i="4" s="1"/>
  <c r="E1445" i="6"/>
  <c r="H1757" i="5"/>
  <c r="G1757" i="5"/>
  <c r="F1757" i="5"/>
  <c r="E1777" i="4"/>
  <c r="C1778" i="4"/>
  <c r="E1446" i="7"/>
  <c r="N1446" i="7" s="1"/>
  <c r="G1767" i="3"/>
  <c r="H1766" i="3"/>
  <c r="I1766" i="3" s="1"/>
  <c r="F1767" i="3"/>
  <c r="J1757" i="6" l="1"/>
  <c r="J1757" i="7"/>
  <c r="L1757" i="6"/>
  <c r="L1757" i="7"/>
  <c r="P1756" i="7"/>
  <c r="K1757" i="6"/>
  <c r="K1757" i="7"/>
  <c r="D1777" i="6"/>
  <c r="D1777" i="7"/>
  <c r="U1445" i="7"/>
  <c r="V1445" i="7"/>
  <c r="S1446" i="7"/>
  <c r="Q1446" i="7"/>
  <c r="R1446" i="7"/>
  <c r="T1446" i="7"/>
  <c r="C1766" i="6"/>
  <c r="C1766" i="7"/>
  <c r="M1766" i="7" s="1"/>
  <c r="G1446" i="4"/>
  <c r="H1446" i="4" s="1"/>
  <c r="E1446" i="6"/>
  <c r="H1758" i="5"/>
  <c r="G1758" i="5"/>
  <c r="F1758" i="5"/>
  <c r="E1778" i="4"/>
  <c r="C1779" i="4"/>
  <c r="E1447" i="7"/>
  <c r="N1447" i="7" s="1"/>
  <c r="F1768" i="3"/>
  <c r="H1767" i="3"/>
  <c r="I1767" i="3"/>
  <c r="G1768" i="3"/>
  <c r="K1758" i="6" l="1"/>
  <c r="K1758" i="7"/>
  <c r="L1758" i="6"/>
  <c r="L1758" i="7"/>
  <c r="J1758" i="6"/>
  <c r="J1758" i="7"/>
  <c r="P1757" i="7"/>
  <c r="D1778" i="6"/>
  <c r="D1778" i="7"/>
  <c r="V1446" i="7"/>
  <c r="U1446" i="7"/>
  <c r="Q1447" i="7"/>
  <c r="S1447" i="7"/>
  <c r="T1447" i="7"/>
  <c r="R1447" i="7"/>
  <c r="C1767" i="6"/>
  <c r="C1767" i="7"/>
  <c r="M1767" i="7" s="1"/>
  <c r="G1447" i="4"/>
  <c r="H1447" i="4" s="1"/>
  <c r="E1447" i="6"/>
  <c r="H1759" i="5"/>
  <c r="G1759" i="5"/>
  <c r="F1759" i="5"/>
  <c r="E1779" i="4"/>
  <c r="C1780" i="4"/>
  <c r="E1448" i="7"/>
  <c r="N1448" i="7" s="1"/>
  <c r="G1769" i="3"/>
  <c r="H1768" i="3"/>
  <c r="I1768" i="3" s="1"/>
  <c r="F1769" i="3"/>
  <c r="L1759" i="6" l="1"/>
  <c r="L1759" i="7"/>
  <c r="J1759" i="6"/>
  <c r="J1759" i="7"/>
  <c r="K1759" i="6"/>
  <c r="K1759" i="7"/>
  <c r="P1758" i="7"/>
  <c r="D1779" i="6"/>
  <c r="D1779" i="7"/>
  <c r="U1447" i="7"/>
  <c r="V1447" i="7"/>
  <c r="Q1448" i="7"/>
  <c r="T1448" i="7"/>
  <c r="R1448" i="7"/>
  <c r="S1448" i="7"/>
  <c r="C1768" i="6"/>
  <c r="C1768" i="7"/>
  <c r="M1768" i="7" s="1"/>
  <c r="G1448" i="4"/>
  <c r="H1448" i="4" s="1"/>
  <c r="E1448" i="6"/>
  <c r="G1760" i="5"/>
  <c r="F1760" i="5"/>
  <c r="H1760" i="5"/>
  <c r="E1780" i="4"/>
  <c r="C1781" i="4"/>
  <c r="E1449" i="7"/>
  <c r="N1449" i="7" s="1"/>
  <c r="G1770" i="3"/>
  <c r="H1769" i="3"/>
  <c r="I1769" i="3" s="1"/>
  <c r="F1770" i="3"/>
  <c r="K1760" i="6" l="1"/>
  <c r="K1760" i="7"/>
  <c r="L1760" i="6"/>
  <c r="L1760" i="7"/>
  <c r="J1760" i="6"/>
  <c r="J1760" i="7"/>
  <c r="P1759" i="7"/>
  <c r="D1780" i="6"/>
  <c r="D1780" i="7"/>
  <c r="V1448" i="7"/>
  <c r="U1448" i="7"/>
  <c r="S1449" i="7"/>
  <c r="T1449" i="7"/>
  <c r="R1449" i="7"/>
  <c r="Q1449" i="7"/>
  <c r="C1769" i="6"/>
  <c r="C1769" i="7"/>
  <c r="M1769" i="7" s="1"/>
  <c r="G1449" i="4"/>
  <c r="H1449" i="4" s="1"/>
  <c r="E1449" i="6"/>
  <c r="F1761" i="5"/>
  <c r="H1761" i="5"/>
  <c r="G1761" i="5"/>
  <c r="E1781" i="4"/>
  <c r="C1782" i="4"/>
  <c r="E1450" i="7"/>
  <c r="N1450" i="7" s="1"/>
  <c r="H1770" i="3"/>
  <c r="F1771" i="3"/>
  <c r="I1770" i="3"/>
  <c r="G1771" i="3"/>
  <c r="L1761" i="6" l="1"/>
  <c r="L1761" i="7"/>
  <c r="J1761" i="6"/>
  <c r="J1761" i="7"/>
  <c r="P1760" i="7"/>
  <c r="K1761" i="6"/>
  <c r="K1761" i="7"/>
  <c r="V1449" i="7"/>
  <c r="U1449" i="7"/>
  <c r="D1781" i="6"/>
  <c r="D1781" i="7"/>
  <c r="S1450" i="7"/>
  <c r="T1450" i="7"/>
  <c r="R1450" i="7"/>
  <c r="Q1450" i="7"/>
  <c r="C1770" i="6"/>
  <c r="C1770" i="7"/>
  <c r="M1770" i="7" s="1"/>
  <c r="G1450" i="4"/>
  <c r="H1450" i="4" s="1"/>
  <c r="E1450" i="6"/>
  <c r="H1762" i="5"/>
  <c r="G1762" i="5"/>
  <c r="F1762" i="5"/>
  <c r="E1782" i="4"/>
  <c r="C1783" i="4"/>
  <c r="E1451" i="7"/>
  <c r="N1451" i="7" s="1"/>
  <c r="G1772" i="3"/>
  <c r="F1772" i="3"/>
  <c r="H1771" i="3"/>
  <c r="I1771" i="3" s="1"/>
  <c r="J1762" i="6" l="1"/>
  <c r="J1762" i="7"/>
  <c r="K1762" i="6"/>
  <c r="K1762" i="7"/>
  <c r="P1761" i="7"/>
  <c r="L1762" i="6"/>
  <c r="L1762" i="7"/>
  <c r="P1762" i="7" s="1"/>
  <c r="D1782" i="6"/>
  <c r="D1782" i="7"/>
  <c r="V1450" i="7"/>
  <c r="U1450" i="7"/>
  <c r="S1451" i="7"/>
  <c r="R1451" i="7"/>
  <c r="Q1451" i="7"/>
  <c r="T1451" i="7"/>
  <c r="C1771" i="6"/>
  <c r="C1771" i="7"/>
  <c r="M1771" i="7" s="1"/>
  <c r="G1451" i="4"/>
  <c r="H1451" i="4" s="1"/>
  <c r="E1451" i="6"/>
  <c r="H1763" i="5"/>
  <c r="G1763" i="5"/>
  <c r="F1763" i="5"/>
  <c r="E1783" i="4"/>
  <c r="C1784" i="4"/>
  <c r="E1452" i="7"/>
  <c r="N1452" i="7" s="1"/>
  <c r="F1773" i="3"/>
  <c r="H1772" i="3"/>
  <c r="G1773" i="3"/>
  <c r="I1772" i="3"/>
  <c r="L1763" i="6" l="1"/>
  <c r="L1763" i="7"/>
  <c r="J1763" i="6"/>
  <c r="J1763" i="7"/>
  <c r="K1763" i="6"/>
  <c r="K1763" i="7"/>
  <c r="U1451" i="7"/>
  <c r="V1451" i="7"/>
  <c r="D1783" i="6"/>
  <c r="D1783" i="7"/>
  <c r="S1452" i="7"/>
  <c r="R1452" i="7"/>
  <c r="T1452" i="7"/>
  <c r="Q1452" i="7"/>
  <c r="C1772" i="6"/>
  <c r="C1772" i="7"/>
  <c r="M1772" i="7" s="1"/>
  <c r="G1452" i="4"/>
  <c r="H1452" i="4" s="1"/>
  <c r="E1452" i="6"/>
  <c r="H1764" i="5"/>
  <c r="G1764" i="5"/>
  <c r="F1764" i="5"/>
  <c r="E1784" i="4"/>
  <c r="C1785" i="4"/>
  <c r="E1453" i="7"/>
  <c r="N1453" i="7" s="1"/>
  <c r="G1774" i="3"/>
  <c r="H1773" i="3"/>
  <c r="I1773" i="3" s="1"/>
  <c r="F1774" i="3"/>
  <c r="J1764" i="6" l="1"/>
  <c r="J1764" i="7"/>
  <c r="L1764" i="6"/>
  <c r="L1764" i="7"/>
  <c r="P1763" i="7"/>
  <c r="K1764" i="6"/>
  <c r="K1764" i="7"/>
  <c r="D1784" i="6"/>
  <c r="D1784" i="7"/>
  <c r="U1452" i="7"/>
  <c r="V1452" i="7"/>
  <c r="S1453" i="7"/>
  <c r="Q1453" i="7"/>
  <c r="R1453" i="7"/>
  <c r="T1453" i="7"/>
  <c r="C1773" i="6"/>
  <c r="C1773" i="7"/>
  <c r="M1773" i="7" s="1"/>
  <c r="G1453" i="4"/>
  <c r="H1453" i="4" s="1"/>
  <c r="E1453" i="6"/>
  <c r="H1765" i="5"/>
  <c r="G1765" i="5"/>
  <c r="F1765" i="5"/>
  <c r="E1785" i="4"/>
  <c r="C1786" i="4"/>
  <c r="E1454" i="7"/>
  <c r="N1454" i="7" s="1"/>
  <c r="F1775" i="3"/>
  <c r="H1774" i="3"/>
  <c r="I1774" i="3" s="1"/>
  <c r="G1775" i="3"/>
  <c r="J1765" i="6" l="1"/>
  <c r="J1765" i="7"/>
  <c r="L1765" i="6"/>
  <c r="L1765" i="7"/>
  <c r="K1765" i="6"/>
  <c r="K1765" i="7"/>
  <c r="P1764" i="7"/>
  <c r="D1785" i="6"/>
  <c r="D1785" i="7"/>
  <c r="V1453" i="7"/>
  <c r="U1453" i="7"/>
  <c r="Q1454" i="7"/>
  <c r="T1454" i="7"/>
  <c r="S1454" i="7"/>
  <c r="R1454" i="7"/>
  <c r="C1774" i="6"/>
  <c r="C1774" i="7"/>
  <c r="M1774" i="7" s="1"/>
  <c r="G1454" i="4"/>
  <c r="H1454" i="4" s="1"/>
  <c r="E1454" i="6"/>
  <c r="G1766" i="5"/>
  <c r="F1766" i="5"/>
  <c r="H1766" i="5"/>
  <c r="E1786" i="4"/>
  <c r="C1787" i="4"/>
  <c r="E1455" i="7"/>
  <c r="N1455" i="7" s="1"/>
  <c r="G1776" i="3"/>
  <c r="H1775" i="3"/>
  <c r="I1775" i="3" s="1"/>
  <c r="F1776" i="3"/>
  <c r="J1766" i="6" l="1"/>
  <c r="J1766" i="7"/>
  <c r="K1766" i="6"/>
  <c r="K1766" i="7"/>
  <c r="L1766" i="6"/>
  <c r="L1766" i="7"/>
  <c r="P1766" i="7" s="1"/>
  <c r="P1765" i="7"/>
  <c r="V1454" i="7"/>
  <c r="U1454" i="7"/>
  <c r="D1786" i="6"/>
  <c r="D1786" i="7"/>
  <c r="S1455" i="7"/>
  <c r="R1455" i="7"/>
  <c r="Q1455" i="7"/>
  <c r="T1455" i="7"/>
  <c r="C1775" i="6"/>
  <c r="C1775" i="7"/>
  <c r="M1775" i="7" s="1"/>
  <c r="G1455" i="4"/>
  <c r="H1455" i="4" s="1"/>
  <c r="E1455" i="6"/>
  <c r="G1767" i="5"/>
  <c r="F1767" i="5"/>
  <c r="H1767" i="5"/>
  <c r="E1787" i="4"/>
  <c r="C1788" i="4"/>
  <c r="E1456" i="7"/>
  <c r="N1456" i="7" s="1"/>
  <c r="F1777" i="3"/>
  <c r="H1776" i="3"/>
  <c r="G1777" i="3"/>
  <c r="I1776" i="3"/>
  <c r="J1767" i="6" l="1"/>
  <c r="J1767" i="7"/>
  <c r="K1767" i="6"/>
  <c r="K1767" i="7"/>
  <c r="L1767" i="6"/>
  <c r="L1767" i="7"/>
  <c r="P1767" i="7" s="1"/>
  <c r="D1787" i="6"/>
  <c r="D1787" i="7"/>
  <c r="V1455" i="7"/>
  <c r="U1455" i="7"/>
  <c r="S1456" i="7"/>
  <c r="R1456" i="7"/>
  <c r="T1456" i="7"/>
  <c r="Q1456" i="7"/>
  <c r="C1776" i="6"/>
  <c r="C1776" i="7"/>
  <c r="M1776" i="7" s="1"/>
  <c r="G1456" i="4"/>
  <c r="H1456" i="4" s="1"/>
  <c r="E1456" i="6"/>
  <c r="H1768" i="5"/>
  <c r="G1768" i="5"/>
  <c r="F1768" i="5"/>
  <c r="E1788" i="4"/>
  <c r="C1789" i="4"/>
  <c r="E1457" i="7"/>
  <c r="N1457" i="7" s="1"/>
  <c r="G1778" i="3"/>
  <c r="F1778" i="3"/>
  <c r="H1777" i="3"/>
  <c r="I1777" i="3" s="1"/>
  <c r="J1768" i="6" l="1"/>
  <c r="J1768" i="7"/>
  <c r="K1768" i="6"/>
  <c r="K1768" i="7"/>
  <c r="L1768" i="6"/>
  <c r="L1768" i="7"/>
  <c r="P1768" i="7" s="1"/>
  <c r="V1456" i="7"/>
  <c r="D1788" i="6"/>
  <c r="D1788" i="7"/>
  <c r="U1456" i="7"/>
  <c r="T1457" i="7"/>
  <c r="Q1457" i="7"/>
  <c r="R1457" i="7"/>
  <c r="S1457" i="7"/>
  <c r="C1777" i="6"/>
  <c r="C1777" i="7"/>
  <c r="M1777" i="7" s="1"/>
  <c r="G1457" i="4"/>
  <c r="H1457" i="4" s="1"/>
  <c r="E1457" i="6"/>
  <c r="H1769" i="5"/>
  <c r="G1769" i="5"/>
  <c r="F1769" i="5"/>
  <c r="E1789" i="4"/>
  <c r="C1790" i="4"/>
  <c r="E1458" i="7"/>
  <c r="N1458" i="7" s="1"/>
  <c r="F1779" i="3"/>
  <c r="H1778" i="3"/>
  <c r="G1779" i="3"/>
  <c r="I1778" i="3"/>
  <c r="L1769" i="6" l="1"/>
  <c r="L1769" i="7"/>
  <c r="K1769" i="6"/>
  <c r="K1769" i="7"/>
  <c r="J1769" i="6"/>
  <c r="J1769" i="7"/>
  <c r="D1789" i="6"/>
  <c r="D1789" i="7"/>
  <c r="Q1458" i="7"/>
  <c r="R1458" i="7"/>
  <c r="S1458" i="7"/>
  <c r="T1458" i="7"/>
  <c r="U1457" i="7"/>
  <c r="V1457" i="7"/>
  <c r="C1778" i="6"/>
  <c r="C1778" i="7"/>
  <c r="M1778" i="7" s="1"/>
  <c r="G1458" i="4"/>
  <c r="H1458" i="4" s="1"/>
  <c r="E1458" i="6"/>
  <c r="H1770" i="5"/>
  <c r="G1770" i="5"/>
  <c r="F1770" i="5"/>
  <c r="E1790" i="4"/>
  <c r="C1791" i="4"/>
  <c r="E1459" i="7"/>
  <c r="N1459" i="7" s="1"/>
  <c r="G1780" i="3"/>
  <c r="F1780" i="3"/>
  <c r="H1779" i="3"/>
  <c r="I1779" i="3" s="1"/>
  <c r="K1770" i="6" l="1"/>
  <c r="K1770" i="7"/>
  <c r="P1769" i="7"/>
  <c r="J1770" i="6"/>
  <c r="J1770" i="7"/>
  <c r="L1770" i="6"/>
  <c r="L1770" i="7"/>
  <c r="P1770" i="7" s="1"/>
  <c r="D1790" i="6"/>
  <c r="D1790" i="7"/>
  <c r="U1458" i="7"/>
  <c r="V1458" i="7"/>
  <c r="T1459" i="7"/>
  <c r="Q1459" i="7"/>
  <c r="S1459" i="7"/>
  <c r="R1459" i="7"/>
  <c r="C1779" i="6"/>
  <c r="C1779" i="7"/>
  <c r="M1779" i="7" s="1"/>
  <c r="G1459" i="4"/>
  <c r="H1459" i="4" s="1"/>
  <c r="E1459" i="6"/>
  <c r="H1771" i="5"/>
  <c r="G1771" i="5"/>
  <c r="F1771" i="5"/>
  <c r="E1791" i="4"/>
  <c r="C1792" i="4"/>
  <c r="E1460" i="7"/>
  <c r="N1460" i="7" s="1"/>
  <c r="G1781" i="3"/>
  <c r="H1780" i="3"/>
  <c r="I1780" i="3" s="1"/>
  <c r="F1781" i="3"/>
  <c r="K1771" i="6" l="1"/>
  <c r="K1771" i="7"/>
  <c r="J1771" i="6"/>
  <c r="J1771" i="7"/>
  <c r="L1771" i="6"/>
  <c r="L1771" i="7"/>
  <c r="P1771" i="7" s="1"/>
  <c r="D1791" i="6"/>
  <c r="D1791" i="7"/>
  <c r="V1459" i="7"/>
  <c r="U1459" i="7"/>
  <c r="S1460" i="7"/>
  <c r="Q1460" i="7"/>
  <c r="R1460" i="7"/>
  <c r="T1460" i="7"/>
  <c r="C1780" i="6"/>
  <c r="C1780" i="7"/>
  <c r="M1780" i="7" s="1"/>
  <c r="G1460" i="4"/>
  <c r="H1460" i="4" s="1"/>
  <c r="E1460" i="6"/>
  <c r="H1772" i="5"/>
  <c r="G1772" i="5"/>
  <c r="F1772" i="5"/>
  <c r="E1792" i="4"/>
  <c r="C1793" i="4"/>
  <c r="E1461" i="7"/>
  <c r="N1461" i="7" s="1"/>
  <c r="G1782" i="3"/>
  <c r="H1781" i="3"/>
  <c r="I1781" i="3" s="1"/>
  <c r="F1782" i="3"/>
  <c r="J1772" i="6" l="1"/>
  <c r="J1772" i="7"/>
  <c r="K1772" i="6"/>
  <c r="K1772" i="7"/>
  <c r="L1772" i="6"/>
  <c r="L1772" i="7"/>
  <c r="P1772" i="7" s="1"/>
  <c r="D1792" i="6"/>
  <c r="D1792" i="7"/>
  <c r="V1460" i="7"/>
  <c r="U1460" i="7"/>
  <c r="T1461" i="7"/>
  <c r="R1461" i="7"/>
  <c r="Q1461" i="7"/>
  <c r="S1461" i="7"/>
  <c r="C1781" i="6"/>
  <c r="C1781" i="7"/>
  <c r="M1781" i="7" s="1"/>
  <c r="G1461" i="4"/>
  <c r="H1461" i="4" s="1"/>
  <c r="E1461" i="6"/>
  <c r="H1773" i="5"/>
  <c r="G1773" i="5"/>
  <c r="F1773" i="5"/>
  <c r="E1793" i="4"/>
  <c r="C1794" i="4"/>
  <c r="E1462" i="7"/>
  <c r="N1462" i="7" s="1"/>
  <c r="H1782" i="3"/>
  <c r="F1783" i="3"/>
  <c r="G1783" i="3"/>
  <c r="I1782" i="3"/>
  <c r="J1773" i="6" l="1"/>
  <c r="J1773" i="7"/>
  <c r="L1773" i="6"/>
  <c r="L1773" i="7"/>
  <c r="K1773" i="6"/>
  <c r="K1773" i="7"/>
  <c r="D1793" i="6"/>
  <c r="D1793" i="7"/>
  <c r="U1461" i="7"/>
  <c r="V1461" i="7"/>
  <c r="S1462" i="7"/>
  <c r="R1462" i="7"/>
  <c r="Q1462" i="7"/>
  <c r="T1462" i="7"/>
  <c r="C1782" i="6"/>
  <c r="C1782" i="7"/>
  <c r="M1782" i="7" s="1"/>
  <c r="G1462" i="4"/>
  <c r="H1462" i="4" s="1"/>
  <c r="E1462" i="6"/>
  <c r="H1774" i="5"/>
  <c r="G1774" i="5"/>
  <c r="F1774" i="5"/>
  <c r="E1794" i="4"/>
  <c r="C1795" i="4"/>
  <c r="E1463" i="7"/>
  <c r="N1463" i="7" s="1"/>
  <c r="F1784" i="3"/>
  <c r="H1783" i="3"/>
  <c r="G1784" i="3"/>
  <c r="I1783" i="3"/>
  <c r="L1774" i="6" l="1"/>
  <c r="L1774" i="7"/>
  <c r="J1774" i="6"/>
  <c r="J1774" i="7"/>
  <c r="K1774" i="6"/>
  <c r="K1774" i="7"/>
  <c r="P1773" i="7"/>
  <c r="D1794" i="6"/>
  <c r="D1794" i="7"/>
  <c r="V1462" i="7"/>
  <c r="U1462" i="7"/>
  <c r="T1463" i="7"/>
  <c r="S1463" i="7"/>
  <c r="R1463" i="7"/>
  <c r="Q1463" i="7"/>
  <c r="C1783" i="6"/>
  <c r="C1783" i="7"/>
  <c r="M1783" i="7" s="1"/>
  <c r="G1463" i="4"/>
  <c r="H1463" i="4" s="1"/>
  <c r="E1463" i="6"/>
  <c r="H1775" i="5"/>
  <c r="G1775" i="5"/>
  <c r="F1775" i="5"/>
  <c r="E1795" i="4"/>
  <c r="C1796" i="4"/>
  <c r="E1464" i="7"/>
  <c r="N1464" i="7" s="1"/>
  <c r="G1785" i="3"/>
  <c r="H1784" i="3"/>
  <c r="I1784" i="3" s="1"/>
  <c r="F1785" i="3"/>
  <c r="J1775" i="6" l="1"/>
  <c r="J1775" i="7"/>
  <c r="K1775" i="6"/>
  <c r="K1775" i="7"/>
  <c r="L1775" i="6"/>
  <c r="L1775" i="7"/>
  <c r="P1774" i="7"/>
  <c r="D1795" i="6"/>
  <c r="D1795" i="7"/>
  <c r="U1463" i="7"/>
  <c r="V1463" i="7"/>
  <c r="S1464" i="7"/>
  <c r="Q1464" i="7"/>
  <c r="R1464" i="7"/>
  <c r="T1464" i="7"/>
  <c r="C1784" i="6"/>
  <c r="C1784" i="7"/>
  <c r="M1784" i="7" s="1"/>
  <c r="G1464" i="4"/>
  <c r="H1464" i="4" s="1"/>
  <c r="E1464" i="6"/>
  <c r="H1776" i="5"/>
  <c r="G1776" i="5"/>
  <c r="F1776" i="5"/>
  <c r="E1796" i="4"/>
  <c r="C1797" i="4"/>
  <c r="E1465" i="7"/>
  <c r="N1465" i="7" s="1"/>
  <c r="H1785" i="3"/>
  <c r="F1786" i="3"/>
  <c r="G1786" i="3"/>
  <c r="I1785" i="3"/>
  <c r="K1776" i="6" l="1"/>
  <c r="K1776" i="7"/>
  <c r="J1776" i="6"/>
  <c r="J1776" i="7"/>
  <c r="P1775" i="7"/>
  <c r="L1776" i="6"/>
  <c r="L1776" i="7"/>
  <c r="D1796" i="6"/>
  <c r="D1796" i="7"/>
  <c r="U1464" i="7"/>
  <c r="V1464" i="7"/>
  <c r="T1465" i="7"/>
  <c r="R1465" i="7"/>
  <c r="Q1465" i="7"/>
  <c r="S1465" i="7"/>
  <c r="C1785" i="6"/>
  <c r="C1785" i="7"/>
  <c r="M1785" i="7" s="1"/>
  <c r="G1465" i="4"/>
  <c r="H1465" i="4" s="1"/>
  <c r="E1465" i="6"/>
  <c r="H1777" i="5"/>
  <c r="G1777" i="5"/>
  <c r="F1777" i="5"/>
  <c r="E1797" i="4"/>
  <c r="C1798" i="4"/>
  <c r="E1466" i="7"/>
  <c r="N1466" i="7" s="1"/>
  <c r="H1786" i="3"/>
  <c r="F1787" i="3"/>
  <c r="G1787" i="3"/>
  <c r="I1786" i="3"/>
  <c r="P1776" i="7" l="1"/>
  <c r="L1777" i="6"/>
  <c r="L1777" i="7"/>
  <c r="J1777" i="6"/>
  <c r="J1777" i="7"/>
  <c r="K1777" i="6"/>
  <c r="K1777" i="7"/>
  <c r="U1465" i="7"/>
  <c r="V1465" i="7"/>
  <c r="T1466" i="7"/>
  <c r="R1466" i="7"/>
  <c r="S1466" i="7"/>
  <c r="Q1466" i="7"/>
  <c r="D1797" i="6"/>
  <c r="D1797" i="7"/>
  <c r="C1786" i="6"/>
  <c r="C1786" i="7"/>
  <c r="M1786" i="7" s="1"/>
  <c r="G1466" i="4"/>
  <c r="H1466" i="4" s="1"/>
  <c r="E1466" i="6"/>
  <c r="G1778" i="5"/>
  <c r="F1778" i="5"/>
  <c r="H1778" i="5"/>
  <c r="E1798" i="4"/>
  <c r="C1799" i="4"/>
  <c r="E1467" i="7"/>
  <c r="N1467" i="7" s="1"/>
  <c r="G1788" i="3"/>
  <c r="H1787" i="3"/>
  <c r="I1787" i="3" s="1"/>
  <c r="F1788" i="3"/>
  <c r="J1778" i="6" l="1"/>
  <c r="J1778" i="7"/>
  <c r="L1778" i="6"/>
  <c r="L1778" i="7"/>
  <c r="K1778" i="6"/>
  <c r="K1778" i="7"/>
  <c r="P1777" i="7"/>
  <c r="D1798" i="6"/>
  <c r="D1798" i="7"/>
  <c r="V1466" i="7"/>
  <c r="U1466" i="7"/>
  <c r="R1467" i="7"/>
  <c r="Q1467" i="7"/>
  <c r="S1467" i="7"/>
  <c r="T1467" i="7"/>
  <c r="C1787" i="6"/>
  <c r="C1787" i="7"/>
  <c r="M1787" i="7" s="1"/>
  <c r="G1467" i="4"/>
  <c r="H1467" i="4" s="1"/>
  <c r="E1467" i="6"/>
  <c r="H1779" i="5"/>
  <c r="G1779" i="5"/>
  <c r="F1779" i="5"/>
  <c r="E1799" i="4"/>
  <c r="C1800" i="4"/>
  <c r="E1468" i="7"/>
  <c r="N1468" i="7" s="1"/>
  <c r="F1789" i="3"/>
  <c r="H1788" i="3"/>
  <c r="G1789" i="3"/>
  <c r="I1788" i="3"/>
  <c r="L1779" i="6" l="1"/>
  <c r="L1779" i="7"/>
  <c r="K1779" i="6"/>
  <c r="K1779" i="7"/>
  <c r="J1779" i="6"/>
  <c r="J1779" i="7"/>
  <c r="P1778" i="7"/>
  <c r="D1799" i="6"/>
  <c r="D1799" i="7"/>
  <c r="U1467" i="7"/>
  <c r="V1467" i="7"/>
  <c r="R1468" i="7"/>
  <c r="Q1468" i="7"/>
  <c r="T1468" i="7"/>
  <c r="S1468" i="7"/>
  <c r="C1788" i="6"/>
  <c r="C1788" i="7"/>
  <c r="M1788" i="7" s="1"/>
  <c r="G1468" i="4"/>
  <c r="H1468" i="4" s="1"/>
  <c r="E1468" i="6"/>
  <c r="H1780" i="5"/>
  <c r="G1780" i="5"/>
  <c r="F1780" i="5"/>
  <c r="E1800" i="4"/>
  <c r="C1801" i="4"/>
  <c r="E1469" i="7"/>
  <c r="N1469" i="7" s="1"/>
  <c r="G1790" i="3"/>
  <c r="F1790" i="3"/>
  <c r="H1789" i="3"/>
  <c r="I1789" i="3" s="1"/>
  <c r="J1780" i="6" l="1"/>
  <c r="J1780" i="7"/>
  <c r="L1780" i="6"/>
  <c r="L1780" i="7"/>
  <c r="P1779" i="7"/>
  <c r="K1780" i="6"/>
  <c r="K1780" i="7"/>
  <c r="D1800" i="6"/>
  <c r="D1800" i="7"/>
  <c r="U1468" i="7"/>
  <c r="V1468" i="7"/>
  <c r="S1469" i="7"/>
  <c r="T1469" i="7"/>
  <c r="Q1469" i="7"/>
  <c r="R1469" i="7"/>
  <c r="C1789" i="6"/>
  <c r="C1789" i="7"/>
  <c r="M1789" i="7" s="1"/>
  <c r="G1469" i="4"/>
  <c r="H1469" i="4" s="1"/>
  <c r="E1469" i="6"/>
  <c r="H1781" i="5"/>
  <c r="G1781" i="5"/>
  <c r="F1781" i="5"/>
  <c r="E1801" i="4"/>
  <c r="C1802" i="4"/>
  <c r="E1470" i="7"/>
  <c r="N1470" i="7" s="1"/>
  <c r="F1791" i="3"/>
  <c r="H1790" i="3"/>
  <c r="I1790" i="3" s="1"/>
  <c r="G1791" i="3"/>
  <c r="J1781" i="6" l="1"/>
  <c r="J1781" i="7"/>
  <c r="K1781" i="6"/>
  <c r="K1781" i="7"/>
  <c r="L1781" i="6"/>
  <c r="L1781" i="7"/>
  <c r="P1780" i="7"/>
  <c r="U1469" i="7"/>
  <c r="V1469" i="7"/>
  <c r="D1801" i="6"/>
  <c r="D1801" i="7"/>
  <c r="S1470" i="7"/>
  <c r="R1470" i="7"/>
  <c r="Q1470" i="7"/>
  <c r="T1470" i="7"/>
  <c r="C1790" i="6"/>
  <c r="C1790" i="7"/>
  <c r="M1790" i="7" s="1"/>
  <c r="G1470" i="4"/>
  <c r="H1470" i="4" s="1"/>
  <c r="E1470" i="6"/>
  <c r="G1782" i="5"/>
  <c r="F1782" i="5"/>
  <c r="H1782" i="5"/>
  <c r="E1802" i="4"/>
  <c r="C1803" i="4"/>
  <c r="E1471" i="7"/>
  <c r="N1471" i="7" s="1"/>
  <c r="G1792" i="3"/>
  <c r="H1791" i="3"/>
  <c r="I1791" i="3" s="1"/>
  <c r="F1792" i="3"/>
  <c r="P1781" i="7" l="1"/>
  <c r="K1782" i="6"/>
  <c r="K1782" i="7"/>
  <c r="L1782" i="6"/>
  <c r="L1782" i="7"/>
  <c r="J1782" i="6"/>
  <c r="J1782" i="7"/>
  <c r="D1802" i="6"/>
  <c r="D1802" i="7"/>
  <c r="V1470" i="7"/>
  <c r="U1470" i="7"/>
  <c r="S1471" i="7"/>
  <c r="R1471" i="7"/>
  <c r="Q1471" i="7"/>
  <c r="T1471" i="7"/>
  <c r="C1791" i="6"/>
  <c r="C1791" i="7"/>
  <c r="M1791" i="7" s="1"/>
  <c r="G1471" i="4"/>
  <c r="H1471" i="4" s="1"/>
  <c r="E1471" i="6"/>
  <c r="H1783" i="5"/>
  <c r="G1783" i="5"/>
  <c r="F1783" i="5"/>
  <c r="E1803" i="4"/>
  <c r="C1804" i="4"/>
  <c r="E1472" i="7"/>
  <c r="N1472" i="7" s="1"/>
  <c r="F1793" i="3"/>
  <c r="H1792" i="3"/>
  <c r="I1792" i="3" s="1"/>
  <c r="G1793" i="3"/>
  <c r="J1783" i="6" l="1"/>
  <c r="J1783" i="7"/>
  <c r="K1783" i="6"/>
  <c r="K1783" i="7"/>
  <c r="P1782" i="7"/>
  <c r="L1783" i="6"/>
  <c r="L1783" i="7"/>
  <c r="P1783" i="7" s="1"/>
  <c r="D1803" i="6"/>
  <c r="D1803" i="7"/>
  <c r="V1471" i="7"/>
  <c r="U1471" i="7"/>
  <c r="T1472" i="7"/>
  <c r="Q1472" i="7"/>
  <c r="S1472" i="7"/>
  <c r="R1472" i="7"/>
  <c r="C1792" i="6"/>
  <c r="C1792" i="7"/>
  <c r="M1792" i="7" s="1"/>
  <c r="G1472" i="4"/>
  <c r="H1472" i="4" s="1"/>
  <c r="E1472" i="6"/>
  <c r="H1784" i="5"/>
  <c r="G1784" i="5"/>
  <c r="F1784" i="5"/>
  <c r="E1804" i="4"/>
  <c r="C1805" i="4"/>
  <c r="E1473" i="7"/>
  <c r="N1473" i="7" s="1"/>
  <c r="G1794" i="3"/>
  <c r="H1793" i="3"/>
  <c r="I1793" i="3" s="1"/>
  <c r="F1794" i="3"/>
  <c r="L1784" i="6" l="1"/>
  <c r="L1784" i="7"/>
  <c r="K1784" i="6"/>
  <c r="K1784" i="7"/>
  <c r="J1784" i="6"/>
  <c r="J1784" i="7"/>
  <c r="U1472" i="7"/>
  <c r="V1472" i="7"/>
  <c r="D1804" i="6"/>
  <c r="D1804" i="7"/>
  <c r="R1473" i="7"/>
  <c r="Q1473" i="7"/>
  <c r="T1473" i="7"/>
  <c r="S1473" i="7"/>
  <c r="C1793" i="6"/>
  <c r="C1793" i="7"/>
  <c r="M1793" i="7" s="1"/>
  <c r="G1473" i="4"/>
  <c r="H1473" i="4" s="1"/>
  <c r="E1473" i="6"/>
  <c r="G1785" i="5"/>
  <c r="F1785" i="5"/>
  <c r="H1785" i="5"/>
  <c r="E1805" i="4"/>
  <c r="C1806" i="4"/>
  <c r="E1474" i="7"/>
  <c r="N1474" i="7" s="1"/>
  <c r="H1794" i="3"/>
  <c r="I1794" i="3" s="1"/>
  <c r="F1795" i="3"/>
  <c r="G1795" i="3"/>
  <c r="L1785" i="6" l="1"/>
  <c r="L1785" i="7"/>
  <c r="J1785" i="6"/>
  <c r="J1785" i="7"/>
  <c r="P1784" i="7"/>
  <c r="K1785" i="6"/>
  <c r="K1785" i="7"/>
  <c r="V1473" i="7"/>
  <c r="U1473" i="7"/>
  <c r="D1805" i="6"/>
  <c r="D1805" i="7"/>
  <c r="R1474" i="7"/>
  <c r="Q1474" i="7"/>
  <c r="S1474" i="7"/>
  <c r="T1474" i="7"/>
  <c r="C1794" i="6"/>
  <c r="C1794" i="7"/>
  <c r="M1794" i="7" s="1"/>
  <c r="G1474" i="4"/>
  <c r="H1474" i="4" s="1"/>
  <c r="E1474" i="6"/>
  <c r="H1786" i="5"/>
  <c r="G1786" i="5"/>
  <c r="F1786" i="5"/>
  <c r="E1806" i="4"/>
  <c r="C1807" i="4"/>
  <c r="E1475" i="7"/>
  <c r="N1475" i="7" s="1"/>
  <c r="F1796" i="3"/>
  <c r="H1795" i="3"/>
  <c r="I1795" i="3" s="1"/>
  <c r="G1796" i="3"/>
  <c r="J1786" i="6" l="1"/>
  <c r="J1786" i="7"/>
  <c r="K1786" i="6"/>
  <c r="K1786" i="7"/>
  <c r="P1785" i="7"/>
  <c r="L1786" i="6"/>
  <c r="L1786" i="7"/>
  <c r="P1786" i="7" s="1"/>
  <c r="D1806" i="6"/>
  <c r="D1806" i="7"/>
  <c r="U1474" i="7"/>
  <c r="V1474" i="7"/>
  <c r="T1475" i="7"/>
  <c r="R1475" i="7"/>
  <c r="Q1475" i="7"/>
  <c r="S1475" i="7"/>
  <c r="C1795" i="6"/>
  <c r="C1795" i="7"/>
  <c r="M1795" i="7" s="1"/>
  <c r="G1475" i="4"/>
  <c r="H1475" i="4" s="1"/>
  <c r="E1475" i="6"/>
  <c r="G1787" i="5"/>
  <c r="H1787" i="5"/>
  <c r="F1787" i="5"/>
  <c r="E1807" i="4"/>
  <c r="C1808" i="4"/>
  <c r="E1476" i="7"/>
  <c r="N1476" i="7" s="1"/>
  <c r="G1797" i="3"/>
  <c r="F1797" i="3"/>
  <c r="H1796" i="3"/>
  <c r="I1796" i="3" s="1"/>
  <c r="J1787" i="6" l="1"/>
  <c r="J1787" i="7"/>
  <c r="K1787" i="6"/>
  <c r="K1787" i="7"/>
  <c r="L1787" i="6"/>
  <c r="L1787" i="7"/>
  <c r="P1787" i="7" s="1"/>
  <c r="U1475" i="7"/>
  <c r="V1475" i="7"/>
  <c r="D1807" i="6"/>
  <c r="D1807" i="7"/>
  <c r="T1476" i="7"/>
  <c r="R1476" i="7"/>
  <c r="S1476" i="7"/>
  <c r="Q1476" i="7"/>
  <c r="C1796" i="6"/>
  <c r="C1796" i="7"/>
  <c r="M1796" i="7" s="1"/>
  <c r="G1476" i="4"/>
  <c r="H1476" i="4" s="1"/>
  <c r="E1476" i="6"/>
  <c r="H1788" i="5"/>
  <c r="G1788" i="5"/>
  <c r="F1788" i="5"/>
  <c r="E1808" i="4"/>
  <c r="C1809" i="4"/>
  <c r="E1477" i="7"/>
  <c r="N1477" i="7" s="1"/>
  <c r="H1797" i="3"/>
  <c r="F1798" i="3"/>
  <c r="G1798" i="3"/>
  <c r="I1797" i="3"/>
  <c r="J1788" i="6" l="1"/>
  <c r="J1788" i="7"/>
  <c r="L1788" i="6"/>
  <c r="L1788" i="7"/>
  <c r="K1788" i="6"/>
  <c r="K1788" i="7"/>
  <c r="V1476" i="7"/>
  <c r="U1476" i="7"/>
  <c r="D1808" i="6"/>
  <c r="D1808" i="7"/>
  <c r="S1477" i="7"/>
  <c r="Q1477" i="7"/>
  <c r="T1477" i="7"/>
  <c r="R1477" i="7"/>
  <c r="C1797" i="6"/>
  <c r="C1797" i="7"/>
  <c r="M1797" i="7" s="1"/>
  <c r="G1477" i="4"/>
  <c r="H1477" i="4" s="1"/>
  <c r="E1477" i="6"/>
  <c r="H1789" i="5"/>
  <c r="G1789" i="5"/>
  <c r="F1789" i="5"/>
  <c r="E1809" i="4"/>
  <c r="C1810" i="4"/>
  <c r="E1478" i="7"/>
  <c r="N1478" i="7" s="1"/>
  <c r="G1799" i="3"/>
  <c r="F1799" i="3"/>
  <c r="H1798" i="3"/>
  <c r="I1798" i="3" s="1"/>
  <c r="J1789" i="6" l="1"/>
  <c r="J1789" i="7"/>
  <c r="K1789" i="6"/>
  <c r="K1789" i="7"/>
  <c r="L1789" i="6"/>
  <c r="L1789" i="7"/>
  <c r="P1789" i="7" s="1"/>
  <c r="P1788" i="7"/>
  <c r="D1809" i="6"/>
  <c r="D1809" i="7"/>
  <c r="V1477" i="7"/>
  <c r="U1477" i="7"/>
  <c r="S1478" i="7"/>
  <c r="T1478" i="7"/>
  <c r="Q1478" i="7"/>
  <c r="R1478" i="7"/>
  <c r="C1798" i="6"/>
  <c r="C1798" i="7"/>
  <c r="M1798" i="7" s="1"/>
  <c r="G1478" i="4"/>
  <c r="H1478" i="4" s="1"/>
  <c r="E1478" i="6"/>
  <c r="F1790" i="5"/>
  <c r="H1790" i="5"/>
  <c r="G1790" i="5"/>
  <c r="E1810" i="4"/>
  <c r="C1811" i="4"/>
  <c r="E1479" i="7"/>
  <c r="N1479" i="7" s="1"/>
  <c r="H1799" i="3"/>
  <c r="F1800" i="3"/>
  <c r="I1799" i="3"/>
  <c r="G1800" i="3"/>
  <c r="L1790" i="6" l="1"/>
  <c r="L1790" i="7"/>
  <c r="K1790" i="6"/>
  <c r="K1790" i="7"/>
  <c r="J1790" i="6"/>
  <c r="J1790" i="7"/>
  <c r="U1478" i="7"/>
  <c r="V1478" i="7"/>
  <c r="D1810" i="6"/>
  <c r="D1810" i="7"/>
  <c r="Q1479" i="7"/>
  <c r="S1479" i="7"/>
  <c r="T1479" i="7"/>
  <c r="R1479" i="7"/>
  <c r="C1799" i="6"/>
  <c r="C1799" i="7"/>
  <c r="M1799" i="7" s="1"/>
  <c r="G1479" i="4"/>
  <c r="H1479" i="4" s="1"/>
  <c r="E1479" i="6"/>
  <c r="G1791" i="5"/>
  <c r="F1791" i="5"/>
  <c r="H1791" i="5"/>
  <c r="E1811" i="4"/>
  <c r="C1812" i="4"/>
  <c r="E1480" i="7"/>
  <c r="N1480" i="7" s="1"/>
  <c r="G1801" i="3"/>
  <c r="F1801" i="3"/>
  <c r="H1800" i="3"/>
  <c r="I1800" i="3" s="1"/>
  <c r="K1791" i="6" l="1"/>
  <c r="K1791" i="7"/>
  <c r="J1791" i="6"/>
  <c r="J1791" i="7"/>
  <c r="P1790" i="7"/>
  <c r="L1791" i="6"/>
  <c r="L1791" i="7"/>
  <c r="P1791" i="7" s="1"/>
  <c r="D1811" i="6"/>
  <c r="D1811" i="7"/>
  <c r="U1479" i="7"/>
  <c r="V1479" i="7"/>
  <c r="S1480" i="7"/>
  <c r="T1480" i="7"/>
  <c r="R1480" i="7"/>
  <c r="Q1480" i="7"/>
  <c r="C1800" i="6"/>
  <c r="C1800" i="7"/>
  <c r="M1800" i="7" s="1"/>
  <c r="G1480" i="4"/>
  <c r="H1480" i="4" s="1"/>
  <c r="E1480" i="6"/>
  <c r="H1792" i="5"/>
  <c r="G1792" i="5"/>
  <c r="F1792" i="5"/>
  <c r="E1812" i="4"/>
  <c r="C1813" i="4"/>
  <c r="E1481" i="7"/>
  <c r="N1481" i="7" s="1"/>
  <c r="F1802" i="3"/>
  <c r="H1801" i="3"/>
  <c r="I1801" i="3" s="1"/>
  <c r="G1802" i="3"/>
  <c r="K1792" i="6" l="1"/>
  <c r="K1792" i="7"/>
  <c r="J1792" i="6"/>
  <c r="J1792" i="7"/>
  <c r="L1792" i="6"/>
  <c r="L1792" i="7"/>
  <c r="P1792" i="7" s="1"/>
  <c r="D1812" i="6"/>
  <c r="D1812" i="7"/>
  <c r="U1480" i="7"/>
  <c r="V1480" i="7"/>
  <c r="Q1481" i="7"/>
  <c r="S1481" i="7"/>
  <c r="R1481" i="7"/>
  <c r="T1481" i="7"/>
  <c r="C1801" i="6"/>
  <c r="C1801" i="7"/>
  <c r="M1801" i="7" s="1"/>
  <c r="G1481" i="4"/>
  <c r="H1481" i="4" s="1"/>
  <c r="E1481" i="6"/>
  <c r="G1793" i="5"/>
  <c r="F1793" i="5"/>
  <c r="H1793" i="5"/>
  <c r="E1813" i="4"/>
  <c r="C1814" i="4"/>
  <c r="E1482" i="7"/>
  <c r="N1482" i="7" s="1"/>
  <c r="G1803" i="3"/>
  <c r="F1803" i="3"/>
  <c r="H1802" i="3"/>
  <c r="I1802" i="3" s="1"/>
  <c r="L1793" i="6" l="1"/>
  <c r="L1793" i="7"/>
  <c r="K1793" i="6"/>
  <c r="K1793" i="7"/>
  <c r="J1793" i="6"/>
  <c r="J1793" i="7"/>
  <c r="D1813" i="6"/>
  <c r="D1813" i="7"/>
  <c r="U1481" i="7"/>
  <c r="V1481" i="7"/>
  <c r="Q1482" i="7"/>
  <c r="T1482" i="7"/>
  <c r="R1482" i="7"/>
  <c r="S1482" i="7"/>
  <c r="C1802" i="6"/>
  <c r="C1802" i="7"/>
  <c r="M1802" i="7" s="1"/>
  <c r="G1482" i="4"/>
  <c r="H1482" i="4" s="1"/>
  <c r="E1482" i="6"/>
  <c r="G1794" i="5"/>
  <c r="F1794" i="5"/>
  <c r="H1794" i="5"/>
  <c r="E1814" i="4"/>
  <c r="C1815" i="4"/>
  <c r="E1483" i="7"/>
  <c r="N1483" i="7" s="1"/>
  <c r="F1804" i="3"/>
  <c r="H1803" i="3"/>
  <c r="I1803" i="3"/>
  <c r="G1804" i="3"/>
  <c r="J1794" i="6" l="1"/>
  <c r="J1794" i="7"/>
  <c r="P1793" i="7"/>
  <c r="L1794" i="6"/>
  <c r="L1794" i="7"/>
  <c r="K1794" i="6"/>
  <c r="K1794" i="7"/>
  <c r="D1814" i="6"/>
  <c r="D1814" i="7"/>
  <c r="U1482" i="7"/>
  <c r="V1482" i="7"/>
  <c r="R1483" i="7"/>
  <c r="T1483" i="7"/>
  <c r="S1483" i="7"/>
  <c r="Q1483" i="7"/>
  <c r="C1803" i="6"/>
  <c r="C1803" i="7"/>
  <c r="M1803" i="7" s="1"/>
  <c r="G1483" i="4"/>
  <c r="H1483" i="4" s="1"/>
  <c r="E1483" i="6"/>
  <c r="H1795" i="5"/>
  <c r="G1795" i="5"/>
  <c r="F1795" i="5"/>
  <c r="E1815" i="4"/>
  <c r="C1816" i="4"/>
  <c r="E1484" i="7"/>
  <c r="N1484" i="7" s="1"/>
  <c r="G1805" i="3"/>
  <c r="H1804" i="3"/>
  <c r="I1804" i="3" s="1"/>
  <c r="F1805" i="3"/>
  <c r="K1795" i="6" l="1"/>
  <c r="K1795" i="7"/>
  <c r="L1795" i="6"/>
  <c r="L1795" i="7"/>
  <c r="J1795" i="6"/>
  <c r="J1795" i="7"/>
  <c r="P1794" i="7"/>
  <c r="D1815" i="6"/>
  <c r="D1815" i="7"/>
  <c r="U1483" i="7"/>
  <c r="V1483" i="7"/>
  <c r="R1484" i="7"/>
  <c r="Q1484" i="7"/>
  <c r="S1484" i="7"/>
  <c r="T1484" i="7"/>
  <c r="C1804" i="6"/>
  <c r="C1804" i="7"/>
  <c r="M1804" i="7" s="1"/>
  <c r="G1484" i="4"/>
  <c r="H1484" i="4" s="1"/>
  <c r="E1484" i="6"/>
  <c r="G1796" i="5"/>
  <c r="F1796" i="5"/>
  <c r="H1796" i="5"/>
  <c r="E1816" i="4"/>
  <c r="C1817" i="4"/>
  <c r="E1485" i="7"/>
  <c r="N1485" i="7" s="1"/>
  <c r="H1805" i="3"/>
  <c r="I1805" i="3" s="1"/>
  <c r="F1806" i="3"/>
  <c r="G1806" i="3"/>
  <c r="J1796" i="6" l="1"/>
  <c r="J1796" i="7"/>
  <c r="L1796" i="6"/>
  <c r="L1796" i="7"/>
  <c r="K1796" i="6"/>
  <c r="K1796" i="7"/>
  <c r="P1795" i="7"/>
  <c r="D1816" i="6"/>
  <c r="D1816" i="7"/>
  <c r="V1484" i="7"/>
  <c r="U1484" i="7"/>
  <c r="Q1485" i="7"/>
  <c r="S1485" i="7"/>
  <c r="T1485" i="7"/>
  <c r="R1485" i="7"/>
  <c r="C1805" i="6"/>
  <c r="C1805" i="7"/>
  <c r="M1805" i="7" s="1"/>
  <c r="G1485" i="4"/>
  <c r="H1485" i="4" s="1"/>
  <c r="E1485" i="6"/>
  <c r="H1797" i="5"/>
  <c r="G1797" i="5"/>
  <c r="F1797" i="5"/>
  <c r="E1817" i="4"/>
  <c r="C1818" i="4"/>
  <c r="E1486" i="7"/>
  <c r="N1486" i="7" s="1"/>
  <c r="H1806" i="3"/>
  <c r="F1807" i="3"/>
  <c r="G1807" i="3"/>
  <c r="I1806" i="3"/>
  <c r="J1797" i="6" l="1"/>
  <c r="J1797" i="7"/>
  <c r="L1797" i="6"/>
  <c r="L1797" i="7"/>
  <c r="K1797" i="6"/>
  <c r="K1797" i="7"/>
  <c r="P1796" i="7"/>
  <c r="D1817" i="6"/>
  <c r="D1817" i="7"/>
  <c r="V1485" i="7"/>
  <c r="U1485" i="7"/>
  <c r="T1486" i="7"/>
  <c r="Q1486" i="7"/>
  <c r="R1486" i="7"/>
  <c r="S1486" i="7"/>
  <c r="C1806" i="6"/>
  <c r="C1806" i="7"/>
  <c r="M1806" i="7" s="1"/>
  <c r="G1486" i="4"/>
  <c r="H1486" i="4" s="1"/>
  <c r="E1486" i="6"/>
  <c r="H1798" i="5"/>
  <c r="G1798" i="5"/>
  <c r="F1798" i="5"/>
  <c r="E1818" i="4"/>
  <c r="C1819" i="4"/>
  <c r="E1487" i="7"/>
  <c r="N1487" i="7" s="1"/>
  <c r="F1808" i="3"/>
  <c r="H1807" i="3"/>
  <c r="I1807" i="3" s="1"/>
  <c r="G1808" i="3"/>
  <c r="L1798" i="6" l="1"/>
  <c r="L1798" i="7"/>
  <c r="J1798" i="6"/>
  <c r="J1798" i="7"/>
  <c r="K1798" i="6"/>
  <c r="K1798" i="7"/>
  <c r="P1797" i="7"/>
  <c r="D1818" i="6"/>
  <c r="D1818" i="7"/>
  <c r="U1486" i="7"/>
  <c r="V1486" i="7"/>
  <c r="S1487" i="7"/>
  <c r="T1487" i="7"/>
  <c r="R1487" i="7"/>
  <c r="Q1487" i="7"/>
  <c r="C1807" i="6"/>
  <c r="C1807" i="7"/>
  <c r="M1807" i="7" s="1"/>
  <c r="G1487" i="4"/>
  <c r="H1487" i="4" s="1"/>
  <c r="E1487" i="6"/>
  <c r="H1799" i="5"/>
  <c r="G1799" i="5"/>
  <c r="F1799" i="5"/>
  <c r="E1819" i="4"/>
  <c r="C1820" i="4"/>
  <c r="E1488" i="7"/>
  <c r="N1488" i="7" s="1"/>
  <c r="G1809" i="3"/>
  <c r="H1808" i="3"/>
  <c r="I1808" i="3" s="1"/>
  <c r="F1809" i="3"/>
  <c r="J1799" i="6" l="1"/>
  <c r="J1799" i="7"/>
  <c r="K1799" i="6"/>
  <c r="K1799" i="7"/>
  <c r="P1798" i="7"/>
  <c r="L1799" i="6"/>
  <c r="L1799" i="7"/>
  <c r="P1799" i="7" s="1"/>
  <c r="U1487" i="7"/>
  <c r="V1487" i="7"/>
  <c r="D1819" i="6"/>
  <c r="D1819" i="7"/>
  <c r="T1488" i="7"/>
  <c r="R1488" i="7"/>
  <c r="S1488" i="7"/>
  <c r="Q1488" i="7"/>
  <c r="C1808" i="6"/>
  <c r="C1808" i="7"/>
  <c r="M1808" i="7" s="1"/>
  <c r="G1488" i="4"/>
  <c r="H1488" i="4" s="1"/>
  <c r="E1488" i="6"/>
  <c r="H1800" i="5"/>
  <c r="G1800" i="5"/>
  <c r="F1800" i="5"/>
  <c r="E1820" i="4"/>
  <c r="C1821" i="4"/>
  <c r="E1489" i="7"/>
  <c r="N1489" i="7" s="1"/>
  <c r="G1810" i="3"/>
  <c r="H1809" i="3"/>
  <c r="I1809" i="3" s="1"/>
  <c r="F1810" i="3"/>
  <c r="K1800" i="6" l="1"/>
  <c r="K1800" i="7"/>
  <c r="L1800" i="6"/>
  <c r="L1800" i="7"/>
  <c r="J1800" i="6"/>
  <c r="J1800" i="7"/>
  <c r="U1488" i="7"/>
  <c r="V1488" i="7"/>
  <c r="D1820" i="6"/>
  <c r="D1820" i="7"/>
  <c r="S1489" i="7"/>
  <c r="R1489" i="7"/>
  <c r="Q1489" i="7"/>
  <c r="T1489" i="7"/>
  <c r="C1809" i="6"/>
  <c r="C1809" i="7"/>
  <c r="M1809" i="7" s="1"/>
  <c r="G1489" i="4"/>
  <c r="H1489" i="4" s="1"/>
  <c r="E1489" i="6"/>
  <c r="H1801" i="5"/>
  <c r="G1801" i="5"/>
  <c r="F1801" i="5"/>
  <c r="E1821" i="4"/>
  <c r="C1822" i="4"/>
  <c r="E1490" i="7"/>
  <c r="N1490" i="7" s="1"/>
  <c r="H1810" i="3"/>
  <c r="F1811" i="3"/>
  <c r="G1811" i="3"/>
  <c r="I1810" i="3"/>
  <c r="P1800" i="7" l="1"/>
  <c r="K1801" i="6"/>
  <c r="K1801" i="7"/>
  <c r="J1801" i="6"/>
  <c r="J1801" i="7"/>
  <c r="L1801" i="6"/>
  <c r="L1801" i="7"/>
  <c r="D1821" i="6"/>
  <c r="D1821" i="7"/>
  <c r="V1489" i="7"/>
  <c r="U1489" i="7"/>
  <c r="Q1490" i="7"/>
  <c r="T1490" i="7"/>
  <c r="R1490" i="7"/>
  <c r="S1490" i="7"/>
  <c r="C1810" i="6"/>
  <c r="C1810" i="7"/>
  <c r="M1810" i="7" s="1"/>
  <c r="G1490" i="4"/>
  <c r="H1490" i="4" s="1"/>
  <c r="E1490" i="6"/>
  <c r="H1802" i="5"/>
  <c r="G1802" i="5"/>
  <c r="F1802" i="5"/>
  <c r="E1822" i="4"/>
  <c r="C1823" i="4"/>
  <c r="E1491" i="7"/>
  <c r="N1491" i="7" s="1"/>
  <c r="G1812" i="3"/>
  <c r="H1811" i="3"/>
  <c r="I1811" i="3" s="1"/>
  <c r="F1812" i="3"/>
  <c r="P1801" i="7" l="1"/>
  <c r="K1802" i="6"/>
  <c r="K1802" i="7"/>
  <c r="J1802" i="6"/>
  <c r="J1802" i="7"/>
  <c r="L1802" i="6"/>
  <c r="L1802" i="7"/>
  <c r="P1802" i="7" s="1"/>
  <c r="D1822" i="6"/>
  <c r="D1822" i="7"/>
  <c r="U1490" i="7"/>
  <c r="V1490" i="7"/>
  <c r="S1491" i="7"/>
  <c r="T1491" i="7"/>
  <c r="Q1491" i="7"/>
  <c r="R1491" i="7"/>
  <c r="C1811" i="6"/>
  <c r="C1811" i="7"/>
  <c r="M1811" i="7" s="1"/>
  <c r="G1491" i="4"/>
  <c r="H1491" i="4" s="1"/>
  <c r="E1491" i="6"/>
  <c r="G1803" i="5"/>
  <c r="F1803" i="5"/>
  <c r="H1803" i="5"/>
  <c r="E1823" i="4"/>
  <c r="C1824" i="4"/>
  <c r="E1492" i="7"/>
  <c r="N1492" i="7" s="1"/>
  <c r="G1813" i="3"/>
  <c r="F1813" i="3"/>
  <c r="H1812" i="3"/>
  <c r="I1812" i="3" s="1"/>
  <c r="L1803" i="6" l="1"/>
  <c r="L1803" i="7"/>
  <c r="K1803" i="6"/>
  <c r="K1803" i="7"/>
  <c r="J1803" i="6"/>
  <c r="J1803" i="7"/>
  <c r="D1823" i="6"/>
  <c r="D1823" i="7"/>
  <c r="U1491" i="7"/>
  <c r="V1491" i="7"/>
  <c r="R1492" i="7"/>
  <c r="S1492" i="7"/>
  <c r="T1492" i="7"/>
  <c r="Q1492" i="7"/>
  <c r="C1812" i="6"/>
  <c r="C1812" i="7"/>
  <c r="M1812" i="7" s="1"/>
  <c r="G1492" i="4"/>
  <c r="H1492" i="4" s="1"/>
  <c r="E1492" i="6"/>
  <c r="H1804" i="5"/>
  <c r="G1804" i="5"/>
  <c r="F1804" i="5"/>
  <c r="E1824" i="4"/>
  <c r="C1825" i="4"/>
  <c r="E1493" i="7"/>
  <c r="N1493" i="7" s="1"/>
  <c r="H1813" i="3"/>
  <c r="I1813" i="3" s="1"/>
  <c r="F1814" i="3"/>
  <c r="G1814" i="3"/>
  <c r="J1804" i="6" l="1"/>
  <c r="J1804" i="7"/>
  <c r="L1804" i="6"/>
  <c r="L1804" i="7"/>
  <c r="P1803" i="7"/>
  <c r="K1804" i="6"/>
  <c r="K1804" i="7"/>
  <c r="D1824" i="6"/>
  <c r="D1824" i="7"/>
  <c r="V1492" i="7"/>
  <c r="U1492" i="7"/>
  <c r="T1493" i="7"/>
  <c r="S1493" i="7"/>
  <c r="Q1493" i="7"/>
  <c r="R1493" i="7"/>
  <c r="C1813" i="6"/>
  <c r="C1813" i="7"/>
  <c r="M1813" i="7" s="1"/>
  <c r="G1493" i="4"/>
  <c r="H1493" i="4" s="1"/>
  <c r="E1493" i="6"/>
  <c r="F1805" i="5"/>
  <c r="H1805" i="5"/>
  <c r="G1805" i="5"/>
  <c r="E1825" i="4"/>
  <c r="C1826" i="4"/>
  <c r="E1494" i="7"/>
  <c r="N1494" i="7" s="1"/>
  <c r="G1815" i="3"/>
  <c r="H1814" i="3"/>
  <c r="I1814" i="3" s="1"/>
  <c r="F1815" i="3"/>
  <c r="K1805" i="6" l="1"/>
  <c r="K1805" i="7"/>
  <c r="J1805" i="6"/>
  <c r="J1805" i="7"/>
  <c r="L1805" i="6"/>
  <c r="L1805" i="7"/>
  <c r="P1805" i="7" s="1"/>
  <c r="P1804" i="7"/>
  <c r="D1825" i="6"/>
  <c r="D1825" i="7"/>
  <c r="U1493" i="7"/>
  <c r="V1493" i="7"/>
  <c r="R1494" i="7"/>
  <c r="T1494" i="7"/>
  <c r="Q1494" i="7"/>
  <c r="S1494" i="7"/>
  <c r="C1814" i="6"/>
  <c r="C1814" i="7"/>
  <c r="M1814" i="7" s="1"/>
  <c r="G1494" i="4"/>
  <c r="H1494" i="4" s="1"/>
  <c r="E1494" i="6"/>
  <c r="H1806" i="5"/>
  <c r="G1806" i="5"/>
  <c r="F1806" i="5"/>
  <c r="E1826" i="4"/>
  <c r="C1827" i="4"/>
  <c r="E1495" i="7"/>
  <c r="N1495" i="7" s="1"/>
  <c r="G1816" i="3"/>
  <c r="F1816" i="3"/>
  <c r="H1815" i="3"/>
  <c r="I1815" i="3" s="1"/>
  <c r="J1806" i="6" l="1"/>
  <c r="J1806" i="7"/>
  <c r="L1806" i="6"/>
  <c r="L1806" i="7"/>
  <c r="K1806" i="6"/>
  <c r="K1806" i="7"/>
  <c r="D1826" i="6"/>
  <c r="D1826" i="7"/>
  <c r="V1494" i="7"/>
  <c r="U1494" i="7"/>
  <c r="Q1495" i="7"/>
  <c r="T1495" i="7"/>
  <c r="S1495" i="7"/>
  <c r="R1495" i="7"/>
  <c r="C1815" i="6"/>
  <c r="C1815" i="7"/>
  <c r="M1815" i="7" s="1"/>
  <c r="G1495" i="4"/>
  <c r="H1495" i="4" s="1"/>
  <c r="E1495" i="6"/>
  <c r="H1807" i="5"/>
  <c r="G1807" i="5"/>
  <c r="F1807" i="5"/>
  <c r="E1827" i="4"/>
  <c r="C1828" i="4"/>
  <c r="E1496" i="7"/>
  <c r="N1496" i="7" s="1"/>
  <c r="G1817" i="3"/>
  <c r="H1816" i="3"/>
  <c r="I1816" i="3" s="1"/>
  <c r="F1817" i="3"/>
  <c r="P1806" i="7" l="1"/>
  <c r="L1807" i="6"/>
  <c r="L1807" i="7"/>
  <c r="J1807" i="6"/>
  <c r="J1807" i="7"/>
  <c r="K1807" i="6"/>
  <c r="K1807" i="7"/>
  <c r="D1827" i="6"/>
  <c r="D1827" i="7"/>
  <c r="V1495" i="7"/>
  <c r="U1495" i="7"/>
  <c r="R1496" i="7"/>
  <c r="T1496" i="7"/>
  <c r="Q1496" i="7"/>
  <c r="S1496" i="7"/>
  <c r="C1816" i="6"/>
  <c r="C1816" i="7"/>
  <c r="M1816" i="7" s="1"/>
  <c r="G1496" i="4"/>
  <c r="H1496" i="4" s="1"/>
  <c r="E1496" i="6"/>
  <c r="H1808" i="5"/>
  <c r="G1808" i="5"/>
  <c r="F1808" i="5"/>
  <c r="E1828" i="4"/>
  <c r="C1829" i="4"/>
  <c r="E1497" i="7"/>
  <c r="N1497" i="7" s="1"/>
  <c r="H1817" i="3"/>
  <c r="F1818" i="3"/>
  <c r="G1818" i="3"/>
  <c r="I1817" i="3"/>
  <c r="K1808" i="6" l="1"/>
  <c r="K1808" i="7"/>
  <c r="P1807" i="7"/>
  <c r="L1808" i="6"/>
  <c r="L1808" i="7"/>
  <c r="J1808" i="6"/>
  <c r="J1808" i="7"/>
  <c r="D1828" i="6"/>
  <c r="D1828" i="7"/>
  <c r="V1496" i="7"/>
  <c r="U1496" i="7"/>
  <c r="T1497" i="7"/>
  <c r="R1497" i="7"/>
  <c r="S1497" i="7"/>
  <c r="Q1497" i="7"/>
  <c r="C1817" i="6"/>
  <c r="C1817" i="7"/>
  <c r="M1817" i="7" s="1"/>
  <c r="G1497" i="4"/>
  <c r="H1497" i="4" s="1"/>
  <c r="E1497" i="6"/>
  <c r="H1809" i="5"/>
  <c r="G1809" i="5"/>
  <c r="F1809" i="5"/>
  <c r="E1829" i="4"/>
  <c r="C1830" i="4"/>
  <c r="E1498" i="7"/>
  <c r="N1498" i="7" s="1"/>
  <c r="H1818" i="3"/>
  <c r="F1819" i="3"/>
  <c r="G1819" i="3"/>
  <c r="I1818" i="3"/>
  <c r="L1809" i="6" l="1"/>
  <c r="L1809" i="7"/>
  <c r="K1809" i="6"/>
  <c r="K1809" i="7"/>
  <c r="P1808" i="7"/>
  <c r="J1809" i="6"/>
  <c r="J1809" i="7"/>
  <c r="V1497" i="7"/>
  <c r="U1497" i="7"/>
  <c r="D1829" i="6"/>
  <c r="D1829" i="7"/>
  <c r="Q1498" i="7"/>
  <c r="T1498" i="7"/>
  <c r="S1498" i="7"/>
  <c r="R1498" i="7"/>
  <c r="C1818" i="6"/>
  <c r="C1818" i="7"/>
  <c r="M1818" i="7" s="1"/>
  <c r="G1498" i="4"/>
  <c r="H1498" i="4" s="1"/>
  <c r="E1498" i="6"/>
  <c r="H1810" i="5"/>
  <c r="G1810" i="5"/>
  <c r="F1810" i="5"/>
  <c r="E1830" i="4"/>
  <c r="C1831" i="4"/>
  <c r="E1499" i="7"/>
  <c r="N1499" i="7" s="1"/>
  <c r="F1820" i="3"/>
  <c r="H1819" i="3"/>
  <c r="G1820" i="3"/>
  <c r="I1819" i="3"/>
  <c r="L1810" i="6" l="1"/>
  <c r="L1810" i="7"/>
  <c r="K1810" i="6"/>
  <c r="K1810" i="7"/>
  <c r="P1809" i="7"/>
  <c r="J1810" i="6"/>
  <c r="J1810" i="7"/>
  <c r="D1830" i="6"/>
  <c r="D1830" i="7"/>
  <c r="U1498" i="7"/>
  <c r="V1498" i="7"/>
  <c r="Q1499" i="7"/>
  <c r="T1499" i="7"/>
  <c r="R1499" i="7"/>
  <c r="S1499" i="7"/>
  <c r="C1819" i="6"/>
  <c r="C1819" i="7"/>
  <c r="M1819" i="7" s="1"/>
  <c r="G1499" i="4"/>
  <c r="H1499" i="4" s="1"/>
  <c r="E1499" i="6"/>
  <c r="G1811" i="5"/>
  <c r="F1811" i="5"/>
  <c r="H1811" i="5"/>
  <c r="E1831" i="4"/>
  <c r="C1832" i="4"/>
  <c r="E1500" i="7"/>
  <c r="N1500" i="7" s="1"/>
  <c r="G1821" i="3"/>
  <c r="F1821" i="3"/>
  <c r="H1820" i="3"/>
  <c r="I1820" i="3" s="1"/>
  <c r="J1811" i="6" l="1"/>
  <c r="J1811" i="7"/>
  <c r="K1811" i="6"/>
  <c r="K1811" i="7"/>
  <c r="P1810" i="7"/>
  <c r="L1811" i="6"/>
  <c r="L1811" i="7"/>
  <c r="P1811" i="7" s="1"/>
  <c r="D1831" i="6"/>
  <c r="D1831" i="7"/>
  <c r="U1499" i="7"/>
  <c r="V1499" i="7"/>
  <c r="Q1500" i="7"/>
  <c r="S1500" i="7"/>
  <c r="R1500" i="7"/>
  <c r="T1500" i="7"/>
  <c r="C1820" i="6"/>
  <c r="C1820" i="7"/>
  <c r="M1820" i="7" s="1"/>
  <c r="G1500" i="4"/>
  <c r="H1500" i="4" s="1"/>
  <c r="E1500" i="6"/>
  <c r="H1812" i="5"/>
  <c r="G1812" i="5"/>
  <c r="F1812" i="5"/>
  <c r="E1832" i="4"/>
  <c r="C1833" i="4"/>
  <c r="E1501" i="7"/>
  <c r="N1501" i="7" s="1"/>
  <c r="H1821" i="3"/>
  <c r="I1821" i="3" s="1"/>
  <c r="F1822" i="3"/>
  <c r="G1822" i="3"/>
  <c r="L1812" i="6" l="1"/>
  <c r="L1812" i="7"/>
  <c r="K1812" i="6"/>
  <c r="K1812" i="7"/>
  <c r="J1812" i="6"/>
  <c r="J1812" i="7"/>
  <c r="U1500" i="7"/>
  <c r="D1832" i="6"/>
  <c r="D1832" i="7"/>
  <c r="V1500" i="7"/>
  <c r="S1501" i="7"/>
  <c r="R1501" i="7"/>
  <c r="Q1501" i="7"/>
  <c r="T1501" i="7"/>
  <c r="C1821" i="6"/>
  <c r="C1821" i="7"/>
  <c r="M1821" i="7" s="1"/>
  <c r="G1501" i="4"/>
  <c r="H1501" i="4" s="1"/>
  <c r="E1501" i="6"/>
  <c r="H1813" i="5"/>
  <c r="G1813" i="5"/>
  <c r="F1813" i="5"/>
  <c r="E1833" i="4"/>
  <c r="C1834" i="4"/>
  <c r="E1502" i="7"/>
  <c r="N1502" i="7" s="1"/>
  <c r="G1823" i="3"/>
  <c r="F1823" i="3"/>
  <c r="H1822" i="3"/>
  <c r="I1822" i="3" s="1"/>
  <c r="L1813" i="6" l="1"/>
  <c r="L1813" i="7"/>
  <c r="J1813" i="6"/>
  <c r="J1813" i="7"/>
  <c r="P1812" i="7"/>
  <c r="K1813" i="6"/>
  <c r="K1813" i="7"/>
  <c r="D1833" i="6"/>
  <c r="D1833" i="7"/>
  <c r="Q1502" i="7"/>
  <c r="S1502" i="7"/>
  <c r="T1502" i="7"/>
  <c r="R1502" i="7"/>
  <c r="U1501" i="7"/>
  <c r="V1501" i="7"/>
  <c r="C1822" i="6"/>
  <c r="C1822" i="7"/>
  <c r="M1822" i="7" s="1"/>
  <c r="G1502" i="4"/>
  <c r="H1502" i="4" s="1"/>
  <c r="E1502" i="6"/>
  <c r="G1814" i="5"/>
  <c r="F1814" i="5"/>
  <c r="H1814" i="5"/>
  <c r="E1834" i="4"/>
  <c r="C1835" i="4"/>
  <c r="E1503" i="7"/>
  <c r="N1503" i="7" s="1"/>
  <c r="H1823" i="3"/>
  <c r="F1824" i="3"/>
  <c r="I1823" i="3"/>
  <c r="G1824" i="3"/>
  <c r="J1814" i="6" l="1"/>
  <c r="J1814" i="7"/>
  <c r="L1814" i="6"/>
  <c r="L1814" i="7"/>
  <c r="K1814" i="6"/>
  <c r="K1814" i="7"/>
  <c r="P1813" i="7"/>
  <c r="D1834" i="6"/>
  <c r="D1834" i="7"/>
  <c r="U1502" i="7"/>
  <c r="V1502" i="7"/>
  <c r="Q1503" i="7"/>
  <c r="S1503" i="7"/>
  <c r="T1503" i="7"/>
  <c r="R1503" i="7"/>
  <c r="C1823" i="6"/>
  <c r="C1823" i="7"/>
  <c r="M1823" i="7" s="1"/>
  <c r="G1503" i="4"/>
  <c r="H1503" i="4" s="1"/>
  <c r="E1503" i="6"/>
  <c r="H1815" i="5"/>
  <c r="G1815" i="5"/>
  <c r="F1815" i="5"/>
  <c r="E1835" i="4"/>
  <c r="C1836" i="4"/>
  <c r="E1504" i="7"/>
  <c r="N1504" i="7" s="1"/>
  <c r="G1825" i="3"/>
  <c r="F1825" i="3"/>
  <c r="H1824" i="3"/>
  <c r="I1824" i="3" s="1"/>
  <c r="L1815" i="6" l="1"/>
  <c r="L1815" i="7"/>
  <c r="K1815" i="6"/>
  <c r="K1815" i="7"/>
  <c r="J1815" i="6"/>
  <c r="J1815" i="7"/>
  <c r="P1814" i="7"/>
  <c r="D1835" i="6"/>
  <c r="D1835" i="7"/>
  <c r="U1503" i="7"/>
  <c r="V1503" i="7"/>
  <c r="Q1504" i="7"/>
  <c r="R1504" i="7"/>
  <c r="T1504" i="7"/>
  <c r="S1504" i="7"/>
  <c r="C1824" i="6"/>
  <c r="C1824" i="7"/>
  <c r="M1824" i="7" s="1"/>
  <c r="G1504" i="4"/>
  <c r="H1504" i="4" s="1"/>
  <c r="E1504" i="6"/>
  <c r="H1816" i="5"/>
  <c r="G1816" i="5"/>
  <c r="F1816" i="5"/>
  <c r="E1836" i="4"/>
  <c r="C1837" i="4"/>
  <c r="E1505" i="7"/>
  <c r="N1505" i="7" s="1"/>
  <c r="H1825" i="3"/>
  <c r="F1826" i="3"/>
  <c r="I1825" i="3"/>
  <c r="G1826" i="3"/>
  <c r="J1816" i="6" l="1"/>
  <c r="J1816" i="7"/>
  <c r="K1816" i="6"/>
  <c r="K1816" i="7"/>
  <c r="P1815" i="7"/>
  <c r="L1816" i="6"/>
  <c r="L1816" i="7"/>
  <c r="P1816" i="7" s="1"/>
  <c r="D1836" i="6"/>
  <c r="D1836" i="7"/>
  <c r="U1504" i="7"/>
  <c r="V1504" i="7"/>
  <c r="T1505" i="7"/>
  <c r="S1505" i="7"/>
  <c r="R1505" i="7"/>
  <c r="Q1505" i="7"/>
  <c r="C1825" i="6"/>
  <c r="C1825" i="7"/>
  <c r="M1825" i="7" s="1"/>
  <c r="G1505" i="4"/>
  <c r="H1505" i="4" s="1"/>
  <c r="E1505" i="6"/>
  <c r="H1817" i="5"/>
  <c r="G1817" i="5"/>
  <c r="F1817" i="5"/>
  <c r="E1837" i="4"/>
  <c r="C1838" i="4"/>
  <c r="E1506" i="7"/>
  <c r="N1506" i="7" s="1"/>
  <c r="G1827" i="3"/>
  <c r="H1826" i="3"/>
  <c r="I1826" i="3" s="1"/>
  <c r="F1827" i="3"/>
  <c r="J1817" i="6" l="1"/>
  <c r="J1817" i="7"/>
  <c r="K1817" i="6"/>
  <c r="K1817" i="7"/>
  <c r="L1817" i="6"/>
  <c r="L1817" i="7"/>
  <c r="P1817" i="7" s="1"/>
  <c r="D1837" i="6"/>
  <c r="D1837" i="7"/>
  <c r="U1505" i="7"/>
  <c r="V1505" i="7"/>
  <c r="Q1506" i="7"/>
  <c r="S1506" i="7"/>
  <c r="T1506" i="7"/>
  <c r="R1506" i="7"/>
  <c r="C1826" i="6"/>
  <c r="C1826" i="7"/>
  <c r="M1826" i="7" s="1"/>
  <c r="G1506" i="4"/>
  <c r="H1506" i="4" s="1"/>
  <c r="E1506" i="6"/>
  <c r="H1818" i="5"/>
  <c r="G1818" i="5"/>
  <c r="F1818" i="5"/>
  <c r="E1838" i="4"/>
  <c r="C1839" i="4"/>
  <c r="E1507" i="7"/>
  <c r="N1507" i="7" s="1"/>
  <c r="G1828" i="3"/>
  <c r="H1827" i="3"/>
  <c r="I1827" i="3" s="1"/>
  <c r="F1828" i="3"/>
  <c r="K1818" i="6" l="1"/>
  <c r="K1818" i="7"/>
  <c r="L1818" i="6"/>
  <c r="L1818" i="7"/>
  <c r="J1818" i="6"/>
  <c r="J1818" i="7"/>
  <c r="D1838" i="6"/>
  <c r="D1838" i="7"/>
  <c r="U1506" i="7"/>
  <c r="V1506" i="7"/>
  <c r="S1507" i="7"/>
  <c r="R1507" i="7"/>
  <c r="Q1507" i="7"/>
  <c r="T1507" i="7"/>
  <c r="C1827" i="6"/>
  <c r="C1827" i="7"/>
  <c r="M1827" i="7" s="1"/>
  <c r="G1507" i="4"/>
  <c r="H1507" i="4" s="1"/>
  <c r="E1507" i="6"/>
  <c r="H1819" i="5"/>
  <c r="G1819" i="5"/>
  <c r="F1819" i="5"/>
  <c r="E1839" i="4"/>
  <c r="C1840" i="4"/>
  <c r="E1508" i="7"/>
  <c r="N1508" i="7" s="1"/>
  <c r="H1828" i="3"/>
  <c r="I1828" i="3" s="1"/>
  <c r="F1829" i="3"/>
  <c r="G1829" i="3"/>
  <c r="J1819" i="6" l="1"/>
  <c r="J1819" i="7"/>
  <c r="K1819" i="6"/>
  <c r="K1819" i="7"/>
  <c r="P1818" i="7"/>
  <c r="L1819" i="6"/>
  <c r="L1819" i="7"/>
  <c r="P1819" i="7" s="1"/>
  <c r="D1839" i="6"/>
  <c r="D1839" i="7"/>
  <c r="U1507" i="7"/>
  <c r="V1507" i="7"/>
  <c r="S1508" i="7"/>
  <c r="T1508" i="7"/>
  <c r="Q1508" i="7"/>
  <c r="R1508" i="7"/>
  <c r="C1828" i="6"/>
  <c r="C1828" i="7"/>
  <c r="M1828" i="7" s="1"/>
  <c r="G1508" i="4"/>
  <c r="H1508" i="4" s="1"/>
  <c r="E1508" i="6"/>
  <c r="G1820" i="5"/>
  <c r="H1820" i="5"/>
  <c r="F1820" i="5"/>
  <c r="E1840" i="4"/>
  <c r="C1841" i="4"/>
  <c r="E1509" i="7"/>
  <c r="N1509" i="7" s="1"/>
  <c r="G1830" i="3"/>
  <c r="H1829" i="3"/>
  <c r="I1829" i="3" s="1"/>
  <c r="F1830" i="3"/>
  <c r="K1820" i="6" l="1"/>
  <c r="K1820" i="7"/>
  <c r="J1820" i="6"/>
  <c r="J1820" i="7"/>
  <c r="L1820" i="6"/>
  <c r="L1820" i="7"/>
  <c r="P1820" i="7" s="1"/>
  <c r="U1508" i="7"/>
  <c r="V1508" i="7"/>
  <c r="D1840" i="6"/>
  <c r="D1840" i="7"/>
  <c r="T1509" i="7"/>
  <c r="S1509" i="7"/>
  <c r="R1509" i="7"/>
  <c r="Q1509" i="7"/>
  <c r="C1829" i="6"/>
  <c r="C1829" i="7"/>
  <c r="M1829" i="7" s="1"/>
  <c r="G1509" i="4"/>
  <c r="H1509" i="4" s="1"/>
  <c r="E1509" i="6"/>
  <c r="G1821" i="5"/>
  <c r="F1821" i="5"/>
  <c r="H1821" i="5"/>
  <c r="E1841" i="4"/>
  <c r="C1842" i="4"/>
  <c r="E1510" i="7"/>
  <c r="N1510" i="7" s="1"/>
  <c r="H1830" i="3"/>
  <c r="F1831" i="3"/>
  <c r="G1831" i="3"/>
  <c r="I1830" i="3"/>
  <c r="J1821" i="6" l="1"/>
  <c r="J1821" i="7"/>
  <c r="K1821" i="6"/>
  <c r="K1821" i="7"/>
  <c r="L1821" i="6"/>
  <c r="L1821" i="7"/>
  <c r="P1821" i="7" s="1"/>
  <c r="D1841" i="6"/>
  <c r="D1841" i="7"/>
  <c r="Q1510" i="7"/>
  <c r="S1510" i="7"/>
  <c r="T1510" i="7"/>
  <c r="R1510" i="7"/>
  <c r="V1509" i="7"/>
  <c r="U1509" i="7"/>
  <c r="C1830" i="6"/>
  <c r="C1830" i="7"/>
  <c r="M1830" i="7" s="1"/>
  <c r="G1510" i="4"/>
  <c r="H1510" i="4" s="1"/>
  <c r="E1510" i="6"/>
  <c r="H1822" i="5"/>
  <c r="G1822" i="5"/>
  <c r="F1822" i="5"/>
  <c r="E1842" i="4"/>
  <c r="C1843" i="4"/>
  <c r="E1511" i="7"/>
  <c r="N1511" i="7" s="1"/>
  <c r="F1832" i="3"/>
  <c r="H1831" i="3"/>
  <c r="I1831" i="3" s="1"/>
  <c r="G1832" i="3"/>
  <c r="K1822" i="6" l="1"/>
  <c r="K1822" i="7"/>
  <c r="L1822" i="6"/>
  <c r="L1822" i="7"/>
  <c r="J1822" i="6"/>
  <c r="J1822" i="7"/>
  <c r="D1842" i="6"/>
  <c r="D1842" i="7"/>
  <c r="U1510" i="7"/>
  <c r="V1510" i="7"/>
  <c r="Q1511" i="7"/>
  <c r="S1511" i="7"/>
  <c r="R1511" i="7"/>
  <c r="T1511" i="7"/>
  <c r="C1831" i="6"/>
  <c r="C1831" i="7"/>
  <c r="M1831" i="7" s="1"/>
  <c r="G1511" i="4"/>
  <c r="H1511" i="4" s="1"/>
  <c r="E1511" i="6"/>
  <c r="G1823" i="5"/>
  <c r="F1823" i="5"/>
  <c r="H1823" i="5"/>
  <c r="E1843" i="4"/>
  <c r="C1844" i="4"/>
  <c r="E1512" i="7"/>
  <c r="N1512" i="7" s="1"/>
  <c r="G1833" i="3"/>
  <c r="F1833" i="3"/>
  <c r="H1832" i="3"/>
  <c r="I1832" i="3" s="1"/>
  <c r="L1823" i="6" l="1"/>
  <c r="L1823" i="7"/>
  <c r="K1823" i="6"/>
  <c r="K1823" i="7"/>
  <c r="J1823" i="6"/>
  <c r="J1823" i="7"/>
  <c r="P1822" i="7"/>
  <c r="U1511" i="7"/>
  <c r="V1511" i="7"/>
  <c r="D1843" i="6"/>
  <c r="D1843" i="7"/>
  <c r="R1512" i="7"/>
  <c r="T1512" i="7"/>
  <c r="S1512" i="7"/>
  <c r="Q1512" i="7"/>
  <c r="C1832" i="6"/>
  <c r="C1832" i="7"/>
  <c r="M1832" i="7" s="1"/>
  <c r="G1512" i="4"/>
  <c r="H1512" i="4" s="1"/>
  <c r="E1512" i="6"/>
  <c r="H1824" i="5"/>
  <c r="G1824" i="5"/>
  <c r="F1824" i="5"/>
  <c r="E1844" i="4"/>
  <c r="C1845" i="4"/>
  <c r="E1513" i="7"/>
  <c r="N1513" i="7" s="1"/>
  <c r="H1833" i="3"/>
  <c r="F1834" i="3"/>
  <c r="I1833" i="3"/>
  <c r="G1834" i="3"/>
  <c r="J1824" i="6" l="1"/>
  <c r="J1824" i="7"/>
  <c r="K1824" i="6"/>
  <c r="K1824" i="7"/>
  <c r="P1823" i="7"/>
  <c r="L1824" i="6"/>
  <c r="L1824" i="7"/>
  <c r="P1824" i="7" s="1"/>
  <c r="U1512" i="7"/>
  <c r="V1512" i="7"/>
  <c r="D1844" i="6"/>
  <c r="D1844" i="7"/>
  <c r="T1513" i="7"/>
  <c r="S1513" i="7"/>
  <c r="R1513" i="7"/>
  <c r="Q1513" i="7"/>
  <c r="C1833" i="6"/>
  <c r="C1833" i="7"/>
  <c r="M1833" i="7" s="1"/>
  <c r="G1513" i="4"/>
  <c r="H1513" i="4" s="1"/>
  <c r="E1513" i="6"/>
  <c r="H1825" i="5"/>
  <c r="G1825" i="5"/>
  <c r="F1825" i="5"/>
  <c r="E1845" i="4"/>
  <c r="C1846" i="4"/>
  <c r="E1514" i="7"/>
  <c r="N1514" i="7" s="1"/>
  <c r="G1835" i="3"/>
  <c r="F1835" i="3"/>
  <c r="H1834" i="3"/>
  <c r="I1834" i="3" s="1"/>
  <c r="J1825" i="6" l="1"/>
  <c r="J1825" i="7"/>
  <c r="K1825" i="6"/>
  <c r="K1825" i="7"/>
  <c r="L1825" i="6"/>
  <c r="L1825" i="7"/>
  <c r="P1825" i="7" s="1"/>
  <c r="D1845" i="6"/>
  <c r="D1845" i="7"/>
  <c r="U1513" i="7"/>
  <c r="V1513" i="7"/>
  <c r="Q1514" i="7"/>
  <c r="S1514" i="7"/>
  <c r="T1514" i="7"/>
  <c r="R1514" i="7"/>
  <c r="C1834" i="6"/>
  <c r="C1834" i="7"/>
  <c r="M1834" i="7" s="1"/>
  <c r="G1514" i="4"/>
  <c r="H1514" i="4" s="1"/>
  <c r="E1514" i="6"/>
  <c r="F1826" i="5"/>
  <c r="H1826" i="5"/>
  <c r="G1826" i="5"/>
  <c r="E1846" i="4"/>
  <c r="C1847" i="4"/>
  <c r="E1515" i="7"/>
  <c r="N1515" i="7" s="1"/>
  <c r="H1835" i="3"/>
  <c r="I1835" i="3" s="1"/>
  <c r="F1836" i="3"/>
  <c r="G1836" i="3"/>
  <c r="L1826" i="6" l="1"/>
  <c r="L1826" i="7"/>
  <c r="J1826" i="6"/>
  <c r="J1826" i="7"/>
  <c r="K1826" i="6"/>
  <c r="K1826" i="7"/>
  <c r="V1514" i="7"/>
  <c r="U1514" i="7"/>
  <c r="D1846" i="6"/>
  <c r="D1846" i="7"/>
  <c r="T1515" i="7"/>
  <c r="Q1515" i="7"/>
  <c r="S1515" i="7"/>
  <c r="R1515" i="7"/>
  <c r="C1835" i="6"/>
  <c r="C1835" i="7"/>
  <c r="M1835" i="7" s="1"/>
  <c r="G1515" i="4"/>
  <c r="H1515" i="4" s="1"/>
  <c r="E1515" i="6"/>
  <c r="H1827" i="5"/>
  <c r="G1827" i="5"/>
  <c r="F1827" i="5"/>
  <c r="E1847" i="4"/>
  <c r="C1848" i="4"/>
  <c r="E1516" i="7"/>
  <c r="N1516" i="7" s="1"/>
  <c r="G1837" i="3"/>
  <c r="F1837" i="3"/>
  <c r="H1836" i="3"/>
  <c r="I1836" i="3" s="1"/>
  <c r="K1827" i="6" l="1"/>
  <c r="K1827" i="7"/>
  <c r="J1827" i="6"/>
  <c r="J1827" i="7"/>
  <c r="P1826" i="7"/>
  <c r="L1827" i="6"/>
  <c r="L1827" i="7"/>
  <c r="P1827" i="7" s="1"/>
  <c r="D1847" i="6"/>
  <c r="D1847" i="7"/>
  <c r="V1515" i="7"/>
  <c r="U1515" i="7"/>
  <c r="R1516" i="7"/>
  <c r="T1516" i="7"/>
  <c r="Q1516" i="7"/>
  <c r="S1516" i="7"/>
  <c r="C1836" i="6"/>
  <c r="C1836" i="7"/>
  <c r="M1836" i="7" s="1"/>
  <c r="G1516" i="4"/>
  <c r="H1516" i="4" s="1"/>
  <c r="E1516" i="6"/>
  <c r="H1828" i="5"/>
  <c r="G1828" i="5"/>
  <c r="F1828" i="5"/>
  <c r="E1848" i="4"/>
  <c r="C1849" i="4"/>
  <c r="E1517" i="7"/>
  <c r="N1517" i="7" s="1"/>
  <c r="H1837" i="3"/>
  <c r="F1838" i="3"/>
  <c r="I1837" i="3"/>
  <c r="G1838" i="3"/>
  <c r="J1828" i="6" l="1"/>
  <c r="J1828" i="7"/>
  <c r="L1828" i="6"/>
  <c r="L1828" i="7"/>
  <c r="K1828" i="6"/>
  <c r="K1828" i="7"/>
  <c r="D1848" i="6"/>
  <c r="D1848" i="7"/>
  <c r="V1516" i="7"/>
  <c r="U1516" i="7"/>
  <c r="Q1517" i="7"/>
  <c r="S1517" i="7"/>
  <c r="R1517" i="7"/>
  <c r="T1517" i="7"/>
  <c r="C1837" i="6"/>
  <c r="C1837" i="7"/>
  <c r="M1837" i="7" s="1"/>
  <c r="G1517" i="4"/>
  <c r="H1517" i="4" s="1"/>
  <c r="E1517" i="6"/>
  <c r="H1829" i="5"/>
  <c r="G1829" i="5"/>
  <c r="F1829" i="5"/>
  <c r="E1518" i="7"/>
  <c r="N1518" i="7" s="1"/>
  <c r="E1849" i="4"/>
  <c r="C1850" i="4"/>
  <c r="G1839" i="3"/>
  <c r="H1838" i="3"/>
  <c r="I1838" i="3" s="1"/>
  <c r="F1839" i="3"/>
  <c r="J1829" i="6" l="1"/>
  <c r="J1829" i="7"/>
  <c r="K1829" i="6"/>
  <c r="K1829" i="7"/>
  <c r="P1828" i="7"/>
  <c r="L1829" i="6"/>
  <c r="L1829" i="7"/>
  <c r="P1829" i="7" s="1"/>
  <c r="U1517" i="7"/>
  <c r="V1517" i="7"/>
  <c r="T1518" i="7"/>
  <c r="S1518" i="7"/>
  <c r="Q1518" i="7"/>
  <c r="R1518" i="7"/>
  <c r="D1849" i="6"/>
  <c r="D1849" i="7"/>
  <c r="C1838" i="6"/>
  <c r="C1838" i="7"/>
  <c r="M1838" i="7" s="1"/>
  <c r="G1518" i="4"/>
  <c r="H1518" i="4" s="1"/>
  <c r="E1518" i="6"/>
  <c r="F1830" i="5"/>
  <c r="H1830" i="5"/>
  <c r="G1830" i="5"/>
  <c r="E1850" i="4"/>
  <c r="C1851" i="4"/>
  <c r="E1519" i="7"/>
  <c r="N1519" i="7" s="1"/>
  <c r="G1840" i="3"/>
  <c r="H1839" i="3"/>
  <c r="I1839" i="3" s="1"/>
  <c r="F1840" i="3"/>
  <c r="L1830" i="6" l="1"/>
  <c r="L1830" i="7"/>
  <c r="J1830" i="6"/>
  <c r="J1830" i="7"/>
  <c r="K1830" i="6"/>
  <c r="K1830" i="7"/>
  <c r="U1518" i="7"/>
  <c r="D1850" i="6"/>
  <c r="D1850" i="7"/>
  <c r="V1518" i="7"/>
  <c r="Q1519" i="7"/>
  <c r="T1519" i="7"/>
  <c r="R1519" i="7"/>
  <c r="S1519" i="7"/>
  <c r="C1839" i="6"/>
  <c r="C1839" i="7"/>
  <c r="M1839" i="7" s="1"/>
  <c r="G1519" i="4"/>
  <c r="H1519" i="4" s="1"/>
  <c r="E1519" i="6"/>
  <c r="H1831" i="5"/>
  <c r="G1831" i="5"/>
  <c r="F1831" i="5"/>
  <c r="E1851" i="4"/>
  <c r="C1852" i="4"/>
  <c r="E1520" i="7"/>
  <c r="N1520" i="7" s="1"/>
  <c r="G1841" i="3"/>
  <c r="H1840" i="3"/>
  <c r="I1840" i="3" s="1"/>
  <c r="F1841" i="3"/>
  <c r="K1831" i="6" l="1"/>
  <c r="K1831" i="7"/>
  <c r="P1830" i="7"/>
  <c r="J1831" i="6"/>
  <c r="J1831" i="7"/>
  <c r="L1831" i="6"/>
  <c r="L1831" i="7"/>
  <c r="P1831" i="7" s="1"/>
  <c r="R1520" i="7"/>
  <c r="Q1520" i="7"/>
  <c r="T1520" i="7"/>
  <c r="S1520" i="7"/>
  <c r="D1851" i="6"/>
  <c r="D1851" i="7"/>
  <c r="V1519" i="7"/>
  <c r="U1519" i="7"/>
  <c r="C1840" i="6"/>
  <c r="C1840" i="7"/>
  <c r="M1840" i="7" s="1"/>
  <c r="G1520" i="4"/>
  <c r="H1520" i="4" s="1"/>
  <c r="E1520" i="6"/>
  <c r="G1832" i="5"/>
  <c r="F1832" i="5"/>
  <c r="H1832" i="5"/>
  <c r="E1852" i="4"/>
  <c r="C1853" i="4"/>
  <c r="E1521" i="7"/>
  <c r="N1521" i="7" s="1"/>
  <c r="G1842" i="3"/>
  <c r="H1841" i="3"/>
  <c r="I1841" i="3" s="1"/>
  <c r="F1842" i="3"/>
  <c r="J1832" i="6" l="1"/>
  <c r="J1832" i="7"/>
  <c r="L1832" i="6"/>
  <c r="L1832" i="7"/>
  <c r="K1832" i="6"/>
  <c r="K1832" i="7"/>
  <c r="D1852" i="6"/>
  <c r="D1852" i="7"/>
  <c r="V1520" i="7"/>
  <c r="U1520" i="7"/>
  <c r="T1521" i="7"/>
  <c r="R1521" i="7"/>
  <c r="S1521" i="7"/>
  <c r="Q1521" i="7"/>
  <c r="C1841" i="6"/>
  <c r="C1841" i="7"/>
  <c r="M1841" i="7" s="1"/>
  <c r="G1521" i="4"/>
  <c r="H1521" i="4" s="1"/>
  <c r="E1521" i="6"/>
  <c r="F1833" i="5"/>
  <c r="H1833" i="5"/>
  <c r="G1833" i="5"/>
  <c r="E1853" i="4"/>
  <c r="C1854" i="4"/>
  <c r="E1522" i="7"/>
  <c r="N1522" i="7" s="1"/>
  <c r="H1842" i="3"/>
  <c r="F1843" i="3"/>
  <c r="G1843" i="3"/>
  <c r="I1842" i="3"/>
  <c r="K1833" i="6" l="1"/>
  <c r="K1833" i="7"/>
  <c r="L1833" i="6"/>
  <c r="L1833" i="7"/>
  <c r="P1832" i="7"/>
  <c r="J1833" i="6"/>
  <c r="J1833" i="7"/>
  <c r="R1522" i="7"/>
  <c r="Q1522" i="7"/>
  <c r="T1522" i="7"/>
  <c r="S1522" i="7"/>
  <c r="U1521" i="7"/>
  <c r="V1521" i="7"/>
  <c r="D1853" i="6"/>
  <c r="D1853" i="7"/>
  <c r="C1842" i="6"/>
  <c r="C1842" i="7"/>
  <c r="M1842" i="7" s="1"/>
  <c r="G1522" i="4"/>
  <c r="H1522" i="4" s="1"/>
  <c r="E1522" i="6"/>
  <c r="H1834" i="5"/>
  <c r="G1834" i="5"/>
  <c r="F1834" i="5"/>
  <c r="E1854" i="4"/>
  <c r="C1855" i="4"/>
  <c r="E1523" i="7"/>
  <c r="N1523" i="7" s="1"/>
  <c r="G1844" i="3"/>
  <c r="F1844" i="3"/>
  <c r="H1843" i="3"/>
  <c r="I1843" i="3" s="1"/>
  <c r="K1834" i="6" l="1"/>
  <c r="K1834" i="7"/>
  <c r="L1834" i="6"/>
  <c r="L1834" i="7"/>
  <c r="P1833" i="7"/>
  <c r="J1834" i="6"/>
  <c r="J1834" i="7"/>
  <c r="D1854" i="6"/>
  <c r="D1854" i="7"/>
  <c r="U1522" i="7"/>
  <c r="V1522" i="7"/>
  <c r="Q1523" i="7"/>
  <c r="S1523" i="7"/>
  <c r="R1523" i="7"/>
  <c r="T1523" i="7"/>
  <c r="C1843" i="6"/>
  <c r="C1843" i="7"/>
  <c r="M1843" i="7" s="1"/>
  <c r="G1523" i="4"/>
  <c r="H1523" i="4" s="1"/>
  <c r="E1523" i="6"/>
  <c r="H1835" i="5"/>
  <c r="G1835" i="5"/>
  <c r="F1835" i="5"/>
  <c r="E1855" i="4"/>
  <c r="C1856" i="4"/>
  <c r="E1524" i="7"/>
  <c r="N1524" i="7" s="1"/>
  <c r="F1845" i="3"/>
  <c r="H1844" i="3"/>
  <c r="G1845" i="3"/>
  <c r="I1844" i="3"/>
  <c r="L1835" i="6" l="1"/>
  <c r="L1835" i="7"/>
  <c r="K1835" i="6"/>
  <c r="K1835" i="7"/>
  <c r="P1834" i="7"/>
  <c r="J1835" i="6"/>
  <c r="J1835" i="7"/>
  <c r="D1855" i="6"/>
  <c r="D1855" i="7"/>
  <c r="U1523" i="7"/>
  <c r="V1523" i="7"/>
  <c r="R1524" i="7"/>
  <c r="T1524" i="7"/>
  <c r="Q1524" i="7"/>
  <c r="S1524" i="7"/>
  <c r="C1844" i="6"/>
  <c r="C1844" i="7"/>
  <c r="M1844" i="7" s="1"/>
  <c r="G1524" i="4"/>
  <c r="H1524" i="4" s="1"/>
  <c r="E1524" i="6"/>
  <c r="G1836" i="5"/>
  <c r="F1836" i="5"/>
  <c r="H1836" i="5"/>
  <c r="E1856" i="4"/>
  <c r="C1857" i="4"/>
  <c r="E1525" i="7"/>
  <c r="N1525" i="7" s="1"/>
  <c r="G1846" i="3"/>
  <c r="H1845" i="3"/>
  <c r="I1845" i="3" s="1"/>
  <c r="F1846" i="3"/>
  <c r="L1836" i="6" l="1"/>
  <c r="L1836" i="7"/>
  <c r="J1836" i="6"/>
  <c r="J1836" i="7"/>
  <c r="P1835" i="7"/>
  <c r="K1836" i="6"/>
  <c r="K1836" i="7"/>
  <c r="D1856" i="6"/>
  <c r="D1856" i="7"/>
  <c r="V1524" i="7"/>
  <c r="U1524" i="7"/>
  <c r="R1525" i="7"/>
  <c r="S1525" i="7"/>
  <c r="T1525" i="7"/>
  <c r="Q1525" i="7"/>
  <c r="C1845" i="6"/>
  <c r="C1845" i="7"/>
  <c r="M1845" i="7" s="1"/>
  <c r="G1525" i="4"/>
  <c r="H1525" i="4" s="1"/>
  <c r="E1525" i="6"/>
  <c r="H1837" i="5"/>
  <c r="G1837" i="5"/>
  <c r="F1837" i="5"/>
  <c r="E1857" i="4"/>
  <c r="C1858" i="4"/>
  <c r="E1526" i="7"/>
  <c r="N1526" i="7" s="1"/>
  <c r="F1847" i="3"/>
  <c r="H1846" i="3"/>
  <c r="I1846" i="3" s="1"/>
  <c r="G1847" i="3"/>
  <c r="K1837" i="6" l="1"/>
  <c r="K1837" i="7"/>
  <c r="P1836" i="7"/>
  <c r="J1837" i="6"/>
  <c r="J1837" i="7"/>
  <c r="L1837" i="6"/>
  <c r="L1837" i="7"/>
  <c r="P1837" i="7" s="1"/>
  <c r="D1857" i="6"/>
  <c r="D1857" i="7"/>
  <c r="U1525" i="7"/>
  <c r="V1525" i="7"/>
  <c r="T1526" i="7"/>
  <c r="R1526" i="7"/>
  <c r="Q1526" i="7"/>
  <c r="S1526" i="7"/>
  <c r="C1846" i="6"/>
  <c r="C1846" i="7"/>
  <c r="M1846" i="7" s="1"/>
  <c r="G1526" i="4"/>
  <c r="H1526" i="4" s="1"/>
  <c r="E1526" i="6"/>
  <c r="H1838" i="5"/>
  <c r="G1838" i="5"/>
  <c r="F1838" i="5"/>
  <c r="E1858" i="4"/>
  <c r="C1859" i="4"/>
  <c r="E1527" i="7"/>
  <c r="N1527" i="7" s="1"/>
  <c r="G1848" i="3"/>
  <c r="H1847" i="3"/>
  <c r="I1847" i="3" s="1"/>
  <c r="F1848" i="3"/>
  <c r="K1838" i="6" l="1"/>
  <c r="K1838" i="7"/>
  <c r="J1838" i="6"/>
  <c r="J1838" i="7"/>
  <c r="L1838" i="6"/>
  <c r="L1838" i="7"/>
  <c r="P1838" i="7" s="1"/>
  <c r="D1858" i="6"/>
  <c r="D1858" i="7"/>
  <c r="V1526" i="7"/>
  <c r="U1526" i="7"/>
  <c r="T1527" i="7"/>
  <c r="S1527" i="7"/>
  <c r="R1527" i="7"/>
  <c r="Q1527" i="7"/>
  <c r="C1847" i="6"/>
  <c r="C1847" i="7"/>
  <c r="M1847" i="7" s="1"/>
  <c r="G1527" i="4"/>
  <c r="H1527" i="4" s="1"/>
  <c r="E1527" i="6"/>
  <c r="G1839" i="5"/>
  <c r="F1839" i="5"/>
  <c r="H1839" i="5"/>
  <c r="E1859" i="4"/>
  <c r="C1860" i="4"/>
  <c r="E1528" i="7"/>
  <c r="N1528" i="7" s="1"/>
  <c r="F1849" i="3"/>
  <c r="H1848" i="3"/>
  <c r="G1849" i="3"/>
  <c r="I1848" i="3"/>
  <c r="J1839" i="6" l="1"/>
  <c r="J1839" i="7"/>
  <c r="L1839" i="6"/>
  <c r="L1839" i="7"/>
  <c r="K1839" i="6"/>
  <c r="K1839" i="7"/>
  <c r="D1859" i="6"/>
  <c r="D1859" i="7"/>
  <c r="V1527" i="7"/>
  <c r="U1527" i="7"/>
  <c r="S1528" i="7"/>
  <c r="Q1528" i="7"/>
  <c r="R1528" i="7"/>
  <c r="T1528" i="7"/>
  <c r="C1848" i="6"/>
  <c r="C1848" i="7"/>
  <c r="M1848" i="7" s="1"/>
  <c r="G1528" i="4"/>
  <c r="H1528" i="4" s="1"/>
  <c r="E1528" i="6"/>
  <c r="H1840" i="5"/>
  <c r="G1840" i="5"/>
  <c r="F1840" i="5"/>
  <c r="E1860" i="4"/>
  <c r="C1861" i="4"/>
  <c r="E1529" i="7"/>
  <c r="N1529" i="7" s="1"/>
  <c r="G1850" i="3"/>
  <c r="H1849" i="3"/>
  <c r="I1849" i="3" s="1"/>
  <c r="F1850" i="3"/>
  <c r="J1840" i="6" l="1"/>
  <c r="J1840" i="7"/>
  <c r="K1840" i="6"/>
  <c r="K1840" i="7"/>
  <c r="L1840" i="6"/>
  <c r="L1840" i="7"/>
  <c r="P1840" i="7" s="1"/>
  <c r="P1839" i="7"/>
  <c r="D1860" i="6"/>
  <c r="D1860" i="7"/>
  <c r="V1528" i="7"/>
  <c r="U1528" i="7"/>
  <c r="Q1529" i="7"/>
  <c r="S1529" i="7"/>
  <c r="T1529" i="7"/>
  <c r="R1529" i="7"/>
  <c r="C1849" i="6"/>
  <c r="C1849" i="7"/>
  <c r="M1849" i="7" s="1"/>
  <c r="G1529" i="4"/>
  <c r="H1529" i="4" s="1"/>
  <c r="E1529" i="6"/>
  <c r="H1841" i="5"/>
  <c r="G1841" i="5"/>
  <c r="F1841" i="5"/>
  <c r="E1861" i="4"/>
  <c r="C1862" i="4"/>
  <c r="E1530" i="7"/>
  <c r="N1530" i="7" s="1"/>
  <c r="F1851" i="3"/>
  <c r="H1850" i="3"/>
  <c r="G1851" i="3"/>
  <c r="I1850" i="3"/>
  <c r="L1841" i="6" l="1"/>
  <c r="L1841" i="7"/>
  <c r="J1841" i="6"/>
  <c r="J1841" i="7"/>
  <c r="K1841" i="6"/>
  <c r="K1841" i="7"/>
  <c r="D1861" i="6"/>
  <c r="D1861" i="7"/>
  <c r="U1529" i="7"/>
  <c r="V1529" i="7"/>
  <c r="Q1530" i="7"/>
  <c r="T1530" i="7"/>
  <c r="S1530" i="7"/>
  <c r="R1530" i="7"/>
  <c r="C1850" i="6"/>
  <c r="C1850" i="7"/>
  <c r="M1850" i="7" s="1"/>
  <c r="G1530" i="4"/>
  <c r="H1530" i="4" s="1"/>
  <c r="E1530" i="6"/>
  <c r="H1842" i="5"/>
  <c r="G1842" i="5"/>
  <c r="F1842" i="5"/>
  <c r="E1862" i="4"/>
  <c r="C1863" i="4"/>
  <c r="E1531" i="7"/>
  <c r="N1531" i="7" s="1"/>
  <c r="G1852" i="3"/>
  <c r="F1852" i="3"/>
  <c r="H1851" i="3"/>
  <c r="I1851" i="3" s="1"/>
  <c r="K1842" i="6" l="1"/>
  <c r="K1842" i="7"/>
  <c r="P1841" i="7"/>
  <c r="J1842" i="6"/>
  <c r="J1842" i="7"/>
  <c r="L1842" i="6"/>
  <c r="L1842" i="7"/>
  <c r="P1842" i="7" s="1"/>
  <c r="U1530" i="7"/>
  <c r="V1530" i="7"/>
  <c r="D1862" i="6"/>
  <c r="D1862" i="7"/>
  <c r="Q1531" i="7"/>
  <c r="T1531" i="7"/>
  <c r="S1531" i="7"/>
  <c r="R1531" i="7"/>
  <c r="C1851" i="6"/>
  <c r="C1851" i="7"/>
  <c r="M1851" i="7" s="1"/>
  <c r="G1531" i="4"/>
  <c r="H1531" i="4" s="1"/>
  <c r="E1531" i="6"/>
  <c r="H1843" i="5"/>
  <c r="G1843" i="5"/>
  <c r="F1843" i="5"/>
  <c r="E1863" i="4"/>
  <c r="C1864" i="4"/>
  <c r="E1532" i="7"/>
  <c r="N1532" i="7" s="1"/>
  <c r="H1852" i="3"/>
  <c r="F1853" i="3"/>
  <c r="I1852" i="3"/>
  <c r="G1853" i="3"/>
  <c r="K1843" i="6" l="1"/>
  <c r="K1843" i="7"/>
  <c r="J1843" i="6"/>
  <c r="J1843" i="7"/>
  <c r="L1843" i="6"/>
  <c r="L1843" i="7"/>
  <c r="D1863" i="6"/>
  <c r="D1863" i="7"/>
  <c r="U1531" i="7"/>
  <c r="V1531" i="7"/>
  <c r="T1532" i="7"/>
  <c r="S1532" i="7"/>
  <c r="R1532" i="7"/>
  <c r="Q1532" i="7"/>
  <c r="C1852" i="6"/>
  <c r="C1852" i="7"/>
  <c r="M1852" i="7" s="1"/>
  <c r="G1532" i="4"/>
  <c r="H1532" i="4" s="1"/>
  <c r="E1532" i="6"/>
  <c r="H1844" i="5"/>
  <c r="G1844" i="5"/>
  <c r="F1844" i="5"/>
  <c r="E1864" i="4"/>
  <c r="C1865" i="4"/>
  <c r="E1533" i="7"/>
  <c r="N1533" i="7" s="1"/>
  <c r="G1854" i="3"/>
  <c r="F1854" i="3"/>
  <c r="H1853" i="3"/>
  <c r="I1853" i="3" s="1"/>
  <c r="J1844" i="6" l="1"/>
  <c r="J1844" i="7"/>
  <c r="L1844" i="6"/>
  <c r="L1844" i="7"/>
  <c r="K1844" i="6"/>
  <c r="K1844" i="7"/>
  <c r="P1843" i="7"/>
  <c r="D1864" i="6"/>
  <c r="D1864" i="7"/>
  <c r="V1532" i="7"/>
  <c r="U1532" i="7"/>
  <c r="Q1533" i="7"/>
  <c r="T1533" i="7"/>
  <c r="R1533" i="7"/>
  <c r="S1533" i="7"/>
  <c r="C1853" i="6"/>
  <c r="C1853" i="7"/>
  <c r="M1853" i="7" s="1"/>
  <c r="G1533" i="4"/>
  <c r="H1533" i="4" s="1"/>
  <c r="E1533" i="6"/>
  <c r="H1845" i="5"/>
  <c r="G1845" i="5"/>
  <c r="F1845" i="5"/>
  <c r="E1865" i="4"/>
  <c r="C1866" i="4"/>
  <c r="E1534" i="7"/>
  <c r="N1534" i="7" s="1"/>
  <c r="F1855" i="3"/>
  <c r="H1854" i="3"/>
  <c r="G1855" i="3"/>
  <c r="I1854" i="3"/>
  <c r="K1845" i="6" l="1"/>
  <c r="K1845" i="7"/>
  <c r="L1845" i="6"/>
  <c r="L1845" i="7"/>
  <c r="P1844" i="7"/>
  <c r="J1845" i="6"/>
  <c r="J1845" i="7"/>
  <c r="D1865" i="6"/>
  <c r="D1865" i="7"/>
  <c r="U1533" i="7"/>
  <c r="V1533" i="7"/>
  <c r="T1534" i="7"/>
  <c r="Q1534" i="7"/>
  <c r="S1534" i="7"/>
  <c r="R1534" i="7"/>
  <c r="C1854" i="6"/>
  <c r="C1854" i="7"/>
  <c r="M1854" i="7" s="1"/>
  <c r="G1534" i="4"/>
  <c r="H1534" i="4" s="1"/>
  <c r="E1534" i="6"/>
  <c r="H1846" i="5"/>
  <c r="G1846" i="5"/>
  <c r="F1846" i="5"/>
  <c r="E1866" i="4"/>
  <c r="C1867" i="4"/>
  <c r="E1535" i="7"/>
  <c r="N1535" i="7" s="1"/>
  <c r="G1856" i="3"/>
  <c r="F1856" i="3"/>
  <c r="H1855" i="3"/>
  <c r="I1855" i="3" s="1"/>
  <c r="L1846" i="6" l="1"/>
  <c r="L1846" i="7"/>
  <c r="J1846" i="6"/>
  <c r="J1846" i="7"/>
  <c r="K1846" i="6"/>
  <c r="K1846" i="7"/>
  <c r="P1845" i="7"/>
  <c r="D1866" i="6"/>
  <c r="D1866" i="7"/>
  <c r="U1534" i="7"/>
  <c r="V1534" i="7"/>
  <c r="Q1535" i="7"/>
  <c r="T1535" i="7"/>
  <c r="R1535" i="7"/>
  <c r="S1535" i="7"/>
  <c r="C1855" i="6"/>
  <c r="C1855" i="7"/>
  <c r="M1855" i="7" s="1"/>
  <c r="G1535" i="4"/>
  <c r="H1535" i="4" s="1"/>
  <c r="E1535" i="6"/>
  <c r="H1847" i="5"/>
  <c r="G1847" i="5"/>
  <c r="F1847" i="5"/>
  <c r="E1867" i="4"/>
  <c r="C1868" i="4"/>
  <c r="E1536" i="7"/>
  <c r="N1536" i="7" s="1"/>
  <c r="F1857" i="3"/>
  <c r="H1856" i="3"/>
  <c r="I1856" i="3" s="1"/>
  <c r="G1857" i="3"/>
  <c r="J1847" i="6" l="1"/>
  <c r="J1847" i="7"/>
  <c r="L1847" i="6"/>
  <c r="L1847" i="7"/>
  <c r="P1846" i="7"/>
  <c r="K1847" i="6"/>
  <c r="K1847" i="7"/>
  <c r="D1867" i="6"/>
  <c r="D1867" i="7"/>
  <c r="U1535" i="7"/>
  <c r="V1535" i="7"/>
  <c r="Q1536" i="7"/>
  <c r="R1536" i="7"/>
  <c r="S1536" i="7"/>
  <c r="T1536" i="7"/>
  <c r="C1856" i="6"/>
  <c r="C1856" i="7"/>
  <c r="M1856" i="7" s="1"/>
  <c r="G1536" i="4"/>
  <c r="H1536" i="4" s="1"/>
  <c r="E1536" i="6"/>
  <c r="H1848" i="5"/>
  <c r="G1848" i="5"/>
  <c r="F1848" i="5"/>
  <c r="E1868" i="4"/>
  <c r="C1869" i="4"/>
  <c r="E1537" i="7"/>
  <c r="N1537" i="7" s="1"/>
  <c r="G1858" i="3"/>
  <c r="F1858" i="3"/>
  <c r="H1857" i="3"/>
  <c r="I1857" i="3" s="1"/>
  <c r="K1848" i="6" l="1"/>
  <c r="K1848" i="7"/>
  <c r="J1848" i="6"/>
  <c r="J1848" i="7"/>
  <c r="L1848" i="6"/>
  <c r="L1848" i="7"/>
  <c r="P1848" i="7" s="1"/>
  <c r="P1847" i="7"/>
  <c r="D1868" i="6"/>
  <c r="D1868" i="7"/>
  <c r="V1536" i="7"/>
  <c r="U1536" i="7"/>
  <c r="S1537" i="7"/>
  <c r="R1537" i="7"/>
  <c r="T1537" i="7"/>
  <c r="Q1537" i="7"/>
  <c r="C1857" i="6"/>
  <c r="C1857" i="7"/>
  <c r="M1857" i="7" s="1"/>
  <c r="G1537" i="4"/>
  <c r="H1537" i="4" s="1"/>
  <c r="E1537" i="6"/>
  <c r="H1849" i="5"/>
  <c r="G1849" i="5"/>
  <c r="F1849" i="5"/>
  <c r="E1869" i="4"/>
  <c r="C1870" i="4"/>
  <c r="E1538" i="7"/>
  <c r="N1538" i="7" s="1"/>
  <c r="F1859" i="3"/>
  <c r="H1858" i="3"/>
  <c r="I1858" i="3" s="1"/>
  <c r="G1859" i="3"/>
  <c r="L1849" i="6" l="1"/>
  <c r="L1849" i="7"/>
  <c r="J1849" i="6"/>
  <c r="J1849" i="7"/>
  <c r="K1849" i="6"/>
  <c r="K1849" i="7"/>
  <c r="D1869" i="6"/>
  <c r="D1869" i="7"/>
  <c r="U1537" i="7"/>
  <c r="V1537" i="7"/>
  <c r="S1538" i="7"/>
  <c r="Q1538" i="7"/>
  <c r="R1538" i="7"/>
  <c r="T1538" i="7"/>
  <c r="C1858" i="6"/>
  <c r="C1858" i="7"/>
  <c r="M1858" i="7" s="1"/>
  <c r="G1538" i="4"/>
  <c r="H1538" i="4" s="1"/>
  <c r="E1538" i="6"/>
  <c r="G1850" i="5"/>
  <c r="F1850" i="5"/>
  <c r="H1850" i="5"/>
  <c r="E1870" i="4"/>
  <c r="C1871" i="4"/>
  <c r="E1539" i="7"/>
  <c r="N1539" i="7" s="1"/>
  <c r="G1860" i="3"/>
  <c r="H1859" i="3"/>
  <c r="I1859" i="3" s="1"/>
  <c r="F1860" i="3"/>
  <c r="L1850" i="6" l="1"/>
  <c r="L1850" i="7"/>
  <c r="J1850" i="6"/>
  <c r="J1850" i="7"/>
  <c r="P1849" i="7"/>
  <c r="K1850" i="6"/>
  <c r="K1850" i="7"/>
  <c r="D1870" i="6"/>
  <c r="D1870" i="7"/>
  <c r="U1538" i="7"/>
  <c r="V1538" i="7"/>
  <c r="R1539" i="7"/>
  <c r="S1539" i="7"/>
  <c r="T1539" i="7"/>
  <c r="Q1539" i="7"/>
  <c r="C1859" i="6"/>
  <c r="C1859" i="7"/>
  <c r="M1859" i="7" s="1"/>
  <c r="G1539" i="4"/>
  <c r="H1539" i="4" s="1"/>
  <c r="E1539" i="6"/>
  <c r="H1851" i="5"/>
  <c r="G1851" i="5"/>
  <c r="F1851" i="5"/>
  <c r="E1871" i="4"/>
  <c r="C1872" i="4"/>
  <c r="E1540" i="7"/>
  <c r="N1540" i="7" s="1"/>
  <c r="F1861" i="3"/>
  <c r="H1860" i="3"/>
  <c r="I1860" i="3" s="1"/>
  <c r="G1861" i="3"/>
  <c r="L1851" i="6" l="1"/>
  <c r="L1851" i="7"/>
  <c r="K1851" i="6"/>
  <c r="K1851" i="7"/>
  <c r="P1850" i="7"/>
  <c r="J1851" i="6"/>
  <c r="J1851" i="7"/>
  <c r="D1871" i="6"/>
  <c r="D1871" i="7"/>
  <c r="U1539" i="7"/>
  <c r="V1539" i="7"/>
  <c r="R1540" i="7"/>
  <c r="T1540" i="7"/>
  <c r="Q1540" i="7"/>
  <c r="S1540" i="7"/>
  <c r="C1860" i="6"/>
  <c r="C1860" i="7"/>
  <c r="M1860" i="7" s="1"/>
  <c r="G1540" i="4"/>
  <c r="H1540" i="4" s="1"/>
  <c r="E1540" i="6"/>
  <c r="H1852" i="5"/>
  <c r="G1852" i="5"/>
  <c r="F1852" i="5"/>
  <c r="E1872" i="4"/>
  <c r="C1873" i="4"/>
  <c r="E1541" i="7"/>
  <c r="N1541" i="7" s="1"/>
  <c r="G1862" i="3"/>
  <c r="H1861" i="3"/>
  <c r="I1861" i="3" s="1"/>
  <c r="F1862" i="3"/>
  <c r="J1852" i="6" l="1"/>
  <c r="J1852" i="7"/>
  <c r="K1852" i="6"/>
  <c r="K1852" i="7"/>
  <c r="P1851" i="7"/>
  <c r="L1852" i="6"/>
  <c r="L1852" i="7"/>
  <c r="P1852" i="7" s="1"/>
  <c r="D1872" i="6"/>
  <c r="D1872" i="7"/>
  <c r="V1540" i="7"/>
  <c r="U1540" i="7"/>
  <c r="R1541" i="7"/>
  <c r="Q1541" i="7"/>
  <c r="T1541" i="7"/>
  <c r="S1541" i="7"/>
  <c r="C1861" i="6"/>
  <c r="C1861" i="7"/>
  <c r="M1861" i="7" s="1"/>
  <c r="G1541" i="4"/>
  <c r="H1541" i="4" s="1"/>
  <c r="E1541" i="6"/>
  <c r="H1853" i="5"/>
  <c r="G1853" i="5"/>
  <c r="F1853" i="5"/>
  <c r="E1873" i="4"/>
  <c r="C1874" i="4"/>
  <c r="E1542" i="7"/>
  <c r="N1542" i="7" s="1"/>
  <c r="H1862" i="3"/>
  <c r="F1863" i="3"/>
  <c r="I1862" i="3"/>
  <c r="G1863" i="3"/>
  <c r="J1853" i="6" l="1"/>
  <c r="J1853" i="7"/>
  <c r="L1853" i="6"/>
  <c r="L1853" i="7"/>
  <c r="K1853" i="6"/>
  <c r="K1853" i="7"/>
  <c r="D1873" i="6"/>
  <c r="D1873" i="7"/>
  <c r="V1541" i="7"/>
  <c r="U1541" i="7"/>
  <c r="T1542" i="7"/>
  <c r="Q1542" i="7"/>
  <c r="S1542" i="7"/>
  <c r="R1542" i="7"/>
  <c r="C1862" i="6"/>
  <c r="C1862" i="7"/>
  <c r="M1862" i="7" s="1"/>
  <c r="G1542" i="4"/>
  <c r="H1542" i="4" s="1"/>
  <c r="E1542" i="6"/>
  <c r="H1854" i="5"/>
  <c r="G1854" i="5"/>
  <c r="F1854" i="5"/>
  <c r="E1874" i="4"/>
  <c r="C1875" i="4"/>
  <c r="E1543" i="7"/>
  <c r="N1543" i="7" s="1"/>
  <c r="G1864" i="3"/>
  <c r="F1864" i="3"/>
  <c r="H1863" i="3"/>
  <c r="I1863" i="3" s="1"/>
  <c r="J1854" i="6" l="1"/>
  <c r="J1854" i="7"/>
  <c r="L1854" i="6"/>
  <c r="L1854" i="7"/>
  <c r="P1853" i="7"/>
  <c r="K1854" i="6"/>
  <c r="K1854" i="7"/>
  <c r="V1542" i="7"/>
  <c r="U1542" i="7"/>
  <c r="D1874" i="6"/>
  <c r="D1874" i="7"/>
  <c r="R1543" i="7"/>
  <c r="T1543" i="7"/>
  <c r="S1543" i="7"/>
  <c r="Q1543" i="7"/>
  <c r="C1863" i="6"/>
  <c r="C1863" i="7"/>
  <c r="M1863" i="7" s="1"/>
  <c r="G1543" i="4"/>
  <c r="H1543" i="4" s="1"/>
  <c r="E1543" i="6"/>
  <c r="H1855" i="5"/>
  <c r="G1855" i="5"/>
  <c r="F1855" i="5"/>
  <c r="E1875" i="4"/>
  <c r="C1876" i="4"/>
  <c r="E1544" i="7"/>
  <c r="N1544" i="7" s="1"/>
  <c r="H1864" i="3"/>
  <c r="I1864" i="3" s="1"/>
  <c r="F1865" i="3"/>
  <c r="G1865" i="3"/>
  <c r="J1855" i="6" l="1"/>
  <c r="J1855" i="7"/>
  <c r="K1855" i="6"/>
  <c r="K1855" i="7"/>
  <c r="L1855" i="6"/>
  <c r="L1855" i="7"/>
  <c r="P1855" i="7" s="1"/>
  <c r="P1854" i="7"/>
  <c r="U1543" i="7"/>
  <c r="V1543" i="7"/>
  <c r="D1875" i="6"/>
  <c r="D1875" i="7"/>
  <c r="S1544" i="7"/>
  <c r="Q1544" i="7"/>
  <c r="R1544" i="7"/>
  <c r="T1544" i="7"/>
  <c r="C1864" i="6"/>
  <c r="C1864" i="7"/>
  <c r="M1864" i="7" s="1"/>
  <c r="G1544" i="4"/>
  <c r="H1544" i="4" s="1"/>
  <c r="E1544" i="6"/>
  <c r="H1856" i="5"/>
  <c r="F1856" i="5"/>
  <c r="G1856" i="5"/>
  <c r="E1876" i="4"/>
  <c r="C1877" i="4"/>
  <c r="E1545" i="7"/>
  <c r="N1545" i="7" s="1"/>
  <c r="G1866" i="3"/>
  <c r="F1866" i="3"/>
  <c r="H1865" i="3"/>
  <c r="I1865" i="3" s="1"/>
  <c r="L1856" i="6" l="1"/>
  <c r="L1856" i="7"/>
  <c r="K1856" i="6"/>
  <c r="K1856" i="7"/>
  <c r="J1856" i="6"/>
  <c r="J1856" i="7"/>
  <c r="D1876" i="6"/>
  <c r="D1876" i="7"/>
  <c r="V1544" i="7"/>
  <c r="U1544" i="7"/>
  <c r="Q1545" i="7"/>
  <c r="S1545" i="7"/>
  <c r="T1545" i="7"/>
  <c r="R1545" i="7"/>
  <c r="C1865" i="6"/>
  <c r="C1865" i="7"/>
  <c r="M1865" i="7" s="1"/>
  <c r="G1545" i="4"/>
  <c r="H1545" i="4" s="1"/>
  <c r="E1545" i="6"/>
  <c r="H1857" i="5"/>
  <c r="G1857" i="5"/>
  <c r="F1857" i="5"/>
  <c r="E1877" i="4"/>
  <c r="C1878" i="4"/>
  <c r="E1546" i="7"/>
  <c r="N1546" i="7" s="1"/>
  <c r="F1867" i="3"/>
  <c r="H1866" i="3"/>
  <c r="G1867" i="3"/>
  <c r="I1866" i="3"/>
  <c r="J1857" i="6" l="1"/>
  <c r="J1857" i="7"/>
  <c r="L1857" i="6"/>
  <c r="L1857" i="7"/>
  <c r="P1856" i="7"/>
  <c r="K1857" i="6"/>
  <c r="K1857" i="7"/>
  <c r="D1877" i="6"/>
  <c r="D1877" i="7"/>
  <c r="U1545" i="7"/>
  <c r="V1545" i="7"/>
  <c r="T1546" i="7"/>
  <c r="S1546" i="7"/>
  <c r="Q1546" i="7"/>
  <c r="R1546" i="7"/>
  <c r="C1866" i="6"/>
  <c r="C1866" i="7"/>
  <c r="M1866" i="7" s="1"/>
  <c r="G1546" i="4"/>
  <c r="H1546" i="4" s="1"/>
  <c r="E1546" i="6"/>
  <c r="H1858" i="5"/>
  <c r="G1858" i="5"/>
  <c r="F1858" i="5"/>
  <c r="E1878" i="4"/>
  <c r="C1879" i="4"/>
  <c r="E1547" i="7"/>
  <c r="N1547" i="7" s="1"/>
  <c r="G1868" i="3"/>
  <c r="F1868" i="3"/>
  <c r="H1867" i="3"/>
  <c r="I1867" i="3" s="1"/>
  <c r="K1858" i="6" l="1"/>
  <c r="K1858" i="7"/>
  <c r="J1858" i="6"/>
  <c r="J1858" i="7"/>
  <c r="P1857" i="7"/>
  <c r="L1858" i="6"/>
  <c r="L1858" i="7"/>
  <c r="P1858" i="7" s="1"/>
  <c r="D1878" i="6"/>
  <c r="D1878" i="7"/>
  <c r="V1546" i="7"/>
  <c r="U1546" i="7"/>
  <c r="S1547" i="7"/>
  <c r="T1547" i="7"/>
  <c r="R1547" i="7"/>
  <c r="Q1547" i="7"/>
  <c r="C1867" i="6"/>
  <c r="C1867" i="7"/>
  <c r="M1867" i="7" s="1"/>
  <c r="G1547" i="4"/>
  <c r="H1547" i="4" s="1"/>
  <c r="E1547" i="6"/>
  <c r="G1859" i="5"/>
  <c r="F1859" i="5"/>
  <c r="H1859" i="5"/>
  <c r="E1879" i="4"/>
  <c r="C1880" i="4"/>
  <c r="E1548" i="7"/>
  <c r="N1548" i="7" s="1"/>
  <c r="H1868" i="3"/>
  <c r="F1869" i="3"/>
  <c r="I1868" i="3"/>
  <c r="G1869" i="3"/>
  <c r="J1859" i="6" l="1"/>
  <c r="J1859" i="7"/>
  <c r="L1859" i="6"/>
  <c r="L1859" i="7"/>
  <c r="K1859" i="6"/>
  <c r="K1859" i="7"/>
  <c r="D1879" i="6"/>
  <c r="D1879" i="7"/>
  <c r="U1547" i="7"/>
  <c r="V1547" i="7"/>
  <c r="T1548" i="7"/>
  <c r="S1548" i="7"/>
  <c r="R1548" i="7"/>
  <c r="Q1548" i="7"/>
  <c r="C1868" i="6"/>
  <c r="C1868" i="7"/>
  <c r="M1868" i="7" s="1"/>
  <c r="G1548" i="4"/>
  <c r="H1548" i="4" s="1"/>
  <c r="E1548" i="6"/>
  <c r="F1860" i="5"/>
  <c r="G1860" i="5"/>
  <c r="H1860" i="5"/>
  <c r="E1880" i="4"/>
  <c r="C1881" i="4"/>
  <c r="E1549" i="7"/>
  <c r="N1549" i="7" s="1"/>
  <c r="G1870" i="3"/>
  <c r="H1869" i="3"/>
  <c r="I1869" i="3" s="1"/>
  <c r="F1870" i="3"/>
  <c r="K1860" i="6" l="1"/>
  <c r="K1860" i="7"/>
  <c r="L1860" i="6"/>
  <c r="L1860" i="7"/>
  <c r="U1548" i="7"/>
  <c r="J1860" i="6"/>
  <c r="J1860" i="7"/>
  <c r="P1859" i="7"/>
  <c r="D1880" i="6"/>
  <c r="D1880" i="7"/>
  <c r="V1548" i="7"/>
  <c r="T1549" i="7"/>
  <c r="R1549" i="7"/>
  <c r="S1549" i="7"/>
  <c r="Q1549" i="7"/>
  <c r="C1869" i="6"/>
  <c r="C1869" i="7"/>
  <c r="M1869" i="7" s="1"/>
  <c r="G1549" i="4"/>
  <c r="H1549" i="4" s="1"/>
  <c r="E1549" i="6"/>
  <c r="H1861" i="5"/>
  <c r="G1861" i="5"/>
  <c r="F1861" i="5"/>
  <c r="E1881" i="4"/>
  <c r="C1882" i="4"/>
  <c r="E1550" i="7"/>
  <c r="N1550" i="7" s="1"/>
  <c r="G1871" i="3"/>
  <c r="F1871" i="3"/>
  <c r="H1870" i="3"/>
  <c r="I1870" i="3" s="1"/>
  <c r="L1861" i="6" l="1"/>
  <c r="L1861" i="7"/>
  <c r="K1861" i="6"/>
  <c r="K1861" i="7"/>
  <c r="P1860" i="7"/>
  <c r="J1861" i="6"/>
  <c r="J1861" i="7"/>
  <c r="S1550" i="7"/>
  <c r="Q1550" i="7"/>
  <c r="T1550" i="7"/>
  <c r="R1550" i="7"/>
  <c r="D1881" i="6"/>
  <c r="D1881" i="7"/>
  <c r="U1549" i="7"/>
  <c r="V1549" i="7"/>
  <c r="C1870" i="6"/>
  <c r="C1870" i="7"/>
  <c r="M1870" i="7" s="1"/>
  <c r="G1550" i="4"/>
  <c r="H1550" i="4" s="1"/>
  <c r="E1550" i="6"/>
  <c r="H1862" i="5"/>
  <c r="G1862" i="5"/>
  <c r="F1862" i="5"/>
  <c r="E1882" i="4"/>
  <c r="C1883" i="4"/>
  <c r="E1551" i="7"/>
  <c r="N1551" i="7" s="1"/>
  <c r="H1871" i="3"/>
  <c r="F1872" i="3"/>
  <c r="G1872" i="3"/>
  <c r="I1871" i="3"/>
  <c r="J1862" i="6" l="1"/>
  <c r="J1862" i="7"/>
  <c r="L1862" i="6"/>
  <c r="L1862" i="7"/>
  <c r="K1862" i="6"/>
  <c r="K1862" i="7"/>
  <c r="P1861" i="7"/>
  <c r="D1882" i="6"/>
  <c r="D1882" i="7"/>
  <c r="U1550" i="7"/>
  <c r="V1550" i="7"/>
  <c r="S1551" i="7"/>
  <c r="Q1551" i="7"/>
  <c r="R1551" i="7"/>
  <c r="T1551" i="7"/>
  <c r="C1871" i="6"/>
  <c r="C1871" i="7"/>
  <c r="M1871" i="7" s="1"/>
  <c r="G1551" i="4"/>
  <c r="H1551" i="4" s="1"/>
  <c r="E1551" i="6"/>
  <c r="H1863" i="5"/>
  <c r="G1863" i="5"/>
  <c r="F1863" i="5"/>
  <c r="E1552" i="7"/>
  <c r="N1552" i="7" s="1"/>
  <c r="E1883" i="4"/>
  <c r="C1884" i="4"/>
  <c r="F1873" i="3"/>
  <c r="H1872" i="3"/>
  <c r="I1872" i="3" s="1"/>
  <c r="G1873" i="3"/>
  <c r="J1863" i="6" l="1"/>
  <c r="J1863" i="7"/>
  <c r="K1863" i="6"/>
  <c r="K1863" i="7"/>
  <c r="L1863" i="6"/>
  <c r="L1863" i="7"/>
  <c r="P1863" i="7" s="1"/>
  <c r="P1862" i="7"/>
  <c r="D1883" i="6"/>
  <c r="D1883" i="7"/>
  <c r="U1551" i="7"/>
  <c r="V1551" i="7"/>
  <c r="T1552" i="7"/>
  <c r="Q1552" i="7"/>
  <c r="R1552" i="7"/>
  <c r="S1552" i="7"/>
  <c r="C1872" i="6"/>
  <c r="C1872" i="7"/>
  <c r="M1872" i="7" s="1"/>
  <c r="G1552" i="4"/>
  <c r="H1552" i="4" s="1"/>
  <c r="E1552" i="6"/>
  <c r="H1864" i="5"/>
  <c r="G1864" i="5"/>
  <c r="F1864" i="5"/>
  <c r="E1553" i="7"/>
  <c r="N1553" i="7" s="1"/>
  <c r="E1884" i="4"/>
  <c r="C1885" i="4"/>
  <c r="G1874" i="3"/>
  <c r="H1873" i="3"/>
  <c r="I1873" i="3" s="1"/>
  <c r="F1874" i="3"/>
  <c r="J1864" i="6" l="1"/>
  <c r="J1864" i="7"/>
  <c r="L1864" i="6"/>
  <c r="L1864" i="7"/>
  <c r="K1864" i="6"/>
  <c r="K1864" i="7"/>
  <c r="D1884" i="6"/>
  <c r="D1884" i="7"/>
  <c r="V1552" i="7"/>
  <c r="U1552" i="7"/>
  <c r="Q1553" i="7"/>
  <c r="R1553" i="7"/>
  <c r="S1553" i="7"/>
  <c r="T1553" i="7"/>
  <c r="C1873" i="6"/>
  <c r="C1873" i="7"/>
  <c r="M1873" i="7" s="1"/>
  <c r="G1553" i="4"/>
  <c r="H1553" i="4" s="1"/>
  <c r="E1553" i="6"/>
  <c r="H1865" i="5"/>
  <c r="F1865" i="5"/>
  <c r="G1865" i="5"/>
  <c r="E1885" i="4"/>
  <c r="C1886" i="4"/>
  <c r="E1554" i="7"/>
  <c r="N1554" i="7" s="1"/>
  <c r="G1875" i="3"/>
  <c r="F1875" i="3"/>
  <c r="H1874" i="3"/>
  <c r="I1874" i="3" s="1"/>
  <c r="K1865" i="6" l="1"/>
  <c r="K1865" i="7"/>
  <c r="L1865" i="6"/>
  <c r="L1865" i="7"/>
  <c r="J1865" i="6"/>
  <c r="J1865" i="7"/>
  <c r="P1864" i="7"/>
  <c r="D1885" i="6"/>
  <c r="D1885" i="7"/>
  <c r="U1553" i="7"/>
  <c r="V1553" i="7"/>
  <c r="R1554" i="7"/>
  <c r="Q1554" i="7"/>
  <c r="S1554" i="7"/>
  <c r="T1554" i="7"/>
  <c r="C1874" i="6"/>
  <c r="C1874" i="7"/>
  <c r="M1874" i="7" s="1"/>
  <c r="G1554" i="4"/>
  <c r="H1554" i="4" s="1"/>
  <c r="E1554" i="6"/>
  <c r="G1866" i="5"/>
  <c r="F1866" i="5"/>
  <c r="H1866" i="5"/>
  <c r="E1886" i="4"/>
  <c r="C1887" i="4"/>
  <c r="E1555" i="7"/>
  <c r="N1555" i="7" s="1"/>
  <c r="H1875" i="3"/>
  <c r="F1876" i="3"/>
  <c r="I1875" i="3"/>
  <c r="G1876" i="3"/>
  <c r="K1866" i="6" l="1"/>
  <c r="K1866" i="7"/>
  <c r="L1866" i="6"/>
  <c r="L1866" i="7"/>
  <c r="J1866" i="6"/>
  <c r="J1866" i="7"/>
  <c r="P1865" i="7"/>
  <c r="D1886" i="6"/>
  <c r="D1886" i="7"/>
  <c r="V1554" i="7"/>
  <c r="U1554" i="7"/>
  <c r="R1555" i="7"/>
  <c r="Q1555" i="7"/>
  <c r="T1555" i="7"/>
  <c r="S1555" i="7"/>
  <c r="C1875" i="6"/>
  <c r="C1875" i="7"/>
  <c r="M1875" i="7" s="1"/>
  <c r="G1555" i="4"/>
  <c r="H1555" i="4" s="1"/>
  <c r="E1555" i="6"/>
  <c r="H1867" i="5"/>
  <c r="G1867" i="5"/>
  <c r="F1867" i="5"/>
  <c r="E1887" i="4"/>
  <c r="C1888" i="4"/>
  <c r="E1556" i="7"/>
  <c r="N1556" i="7" s="1"/>
  <c r="G1877" i="3"/>
  <c r="H1876" i="3"/>
  <c r="I1876" i="3" s="1"/>
  <c r="F1877" i="3"/>
  <c r="L1867" i="6" l="1"/>
  <c r="L1867" i="7"/>
  <c r="J1867" i="6"/>
  <c r="J1867" i="7"/>
  <c r="K1867" i="6"/>
  <c r="K1867" i="7"/>
  <c r="P1866" i="7"/>
  <c r="D1887" i="6"/>
  <c r="D1887" i="7"/>
  <c r="V1555" i="7"/>
  <c r="U1555" i="7"/>
  <c r="R1556" i="7"/>
  <c r="S1556" i="7"/>
  <c r="T1556" i="7"/>
  <c r="Q1556" i="7"/>
  <c r="C1876" i="6"/>
  <c r="C1876" i="7"/>
  <c r="M1876" i="7" s="1"/>
  <c r="G1556" i="4"/>
  <c r="H1556" i="4" s="1"/>
  <c r="E1556" i="6"/>
  <c r="H1868" i="5"/>
  <c r="G1868" i="5"/>
  <c r="F1868" i="5"/>
  <c r="E1888" i="4"/>
  <c r="C1889" i="4"/>
  <c r="E1557" i="7"/>
  <c r="N1557" i="7" s="1"/>
  <c r="G1878" i="3"/>
  <c r="F1878" i="3"/>
  <c r="H1877" i="3"/>
  <c r="I1877" i="3" s="1"/>
  <c r="L1868" i="6" l="1"/>
  <c r="L1868" i="7"/>
  <c r="K1868" i="6"/>
  <c r="K1868" i="7"/>
  <c r="P1867" i="7"/>
  <c r="J1868" i="6"/>
  <c r="J1868" i="7"/>
  <c r="D1888" i="6"/>
  <c r="D1888" i="7"/>
  <c r="V1556" i="7"/>
  <c r="U1556" i="7"/>
  <c r="T1557" i="7"/>
  <c r="Q1557" i="7"/>
  <c r="S1557" i="7"/>
  <c r="R1557" i="7"/>
  <c r="C1877" i="6"/>
  <c r="C1877" i="7"/>
  <c r="M1877" i="7" s="1"/>
  <c r="G1557" i="4"/>
  <c r="H1557" i="4" s="1"/>
  <c r="E1557" i="6"/>
  <c r="H1869" i="5"/>
  <c r="G1869" i="5"/>
  <c r="F1869" i="5"/>
  <c r="E1889" i="4"/>
  <c r="C1890" i="4"/>
  <c r="E1558" i="7"/>
  <c r="N1558" i="7" s="1"/>
  <c r="H1878" i="3"/>
  <c r="F1879" i="3"/>
  <c r="I1878" i="3"/>
  <c r="G1879" i="3"/>
  <c r="J1869" i="6" l="1"/>
  <c r="J1869" i="7"/>
  <c r="L1869" i="6"/>
  <c r="L1869" i="7"/>
  <c r="K1869" i="6"/>
  <c r="K1869" i="7"/>
  <c r="P1868" i="7"/>
  <c r="D1889" i="6"/>
  <c r="D1889" i="7"/>
  <c r="V1557" i="7"/>
  <c r="U1557" i="7"/>
  <c r="T1558" i="7"/>
  <c r="R1558" i="7"/>
  <c r="S1558" i="7"/>
  <c r="Q1558" i="7"/>
  <c r="C1878" i="6"/>
  <c r="C1878" i="7"/>
  <c r="M1878" i="7" s="1"/>
  <c r="G1558" i="4"/>
  <c r="H1558" i="4" s="1"/>
  <c r="E1558" i="6"/>
  <c r="H1870" i="5"/>
  <c r="G1870" i="5"/>
  <c r="F1870" i="5"/>
  <c r="E1890" i="4"/>
  <c r="C1891" i="4"/>
  <c r="E1559" i="7"/>
  <c r="N1559" i="7" s="1"/>
  <c r="H1879" i="3"/>
  <c r="F1880" i="3"/>
  <c r="I1879" i="3"/>
  <c r="G1880" i="3"/>
  <c r="J1870" i="6" l="1"/>
  <c r="J1870" i="7"/>
  <c r="K1870" i="6"/>
  <c r="K1870" i="7"/>
  <c r="L1870" i="6"/>
  <c r="L1870" i="7"/>
  <c r="P1870" i="7" s="1"/>
  <c r="P1869" i="7"/>
  <c r="D1890" i="6"/>
  <c r="D1890" i="7"/>
  <c r="V1558" i="7"/>
  <c r="U1558" i="7"/>
  <c r="Q1559" i="7"/>
  <c r="T1559" i="7"/>
  <c r="R1559" i="7"/>
  <c r="S1559" i="7"/>
  <c r="C1879" i="6"/>
  <c r="C1879" i="7"/>
  <c r="M1879" i="7" s="1"/>
  <c r="G1559" i="4"/>
  <c r="H1559" i="4" s="1"/>
  <c r="E1559" i="6"/>
  <c r="G1871" i="5"/>
  <c r="F1871" i="5"/>
  <c r="H1871" i="5"/>
  <c r="E1891" i="4"/>
  <c r="C1892" i="4"/>
  <c r="E1560" i="7"/>
  <c r="N1560" i="7" s="1"/>
  <c r="G1881" i="3"/>
  <c r="F1881" i="3"/>
  <c r="H1880" i="3"/>
  <c r="I1880" i="3" s="1"/>
  <c r="L1871" i="6" l="1"/>
  <c r="L1871" i="7"/>
  <c r="J1871" i="6"/>
  <c r="J1871" i="7"/>
  <c r="K1871" i="6"/>
  <c r="K1871" i="7"/>
  <c r="D1891" i="6"/>
  <c r="D1891" i="7"/>
  <c r="U1559" i="7"/>
  <c r="V1559" i="7"/>
  <c r="S1560" i="7"/>
  <c r="R1560" i="7"/>
  <c r="T1560" i="7"/>
  <c r="Q1560" i="7"/>
  <c r="C1880" i="6"/>
  <c r="C1880" i="7"/>
  <c r="M1880" i="7" s="1"/>
  <c r="G1560" i="4"/>
  <c r="H1560" i="4" s="1"/>
  <c r="E1560" i="6"/>
  <c r="H1872" i="5"/>
  <c r="G1872" i="5"/>
  <c r="F1872" i="5"/>
  <c r="E1892" i="4"/>
  <c r="C1893" i="4"/>
  <c r="E1561" i="7"/>
  <c r="N1561" i="7" s="1"/>
  <c r="G1882" i="3"/>
  <c r="H1881" i="3"/>
  <c r="I1881" i="3" s="1"/>
  <c r="F1882" i="3"/>
  <c r="J1872" i="6" l="1"/>
  <c r="J1872" i="7"/>
  <c r="K1872" i="6"/>
  <c r="K1872" i="7"/>
  <c r="P1871" i="7"/>
  <c r="L1872" i="6"/>
  <c r="L1872" i="7"/>
  <c r="P1872" i="7" s="1"/>
  <c r="D1892" i="6"/>
  <c r="D1892" i="7"/>
  <c r="U1560" i="7"/>
  <c r="V1560" i="7"/>
  <c r="R1561" i="7"/>
  <c r="S1561" i="7"/>
  <c r="T1561" i="7"/>
  <c r="Q1561" i="7"/>
  <c r="C1881" i="6"/>
  <c r="C1881" i="7"/>
  <c r="M1881" i="7" s="1"/>
  <c r="G1561" i="4"/>
  <c r="H1561" i="4" s="1"/>
  <c r="E1561" i="6"/>
  <c r="H1873" i="5"/>
  <c r="G1873" i="5"/>
  <c r="F1873" i="5"/>
  <c r="E1893" i="4"/>
  <c r="C1894" i="4"/>
  <c r="E1562" i="7"/>
  <c r="N1562" i="7" s="1"/>
  <c r="G1883" i="3"/>
  <c r="H1882" i="3"/>
  <c r="I1882" i="3" s="1"/>
  <c r="F1883" i="3"/>
  <c r="L1873" i="6" l="1"/>
  <c r="L1873" i="7"/>
  <c r="J1873" i="6"/>
  <c r="J1873" i="7"/>
  <c r="K1873" i="6"/>
  <c r="K1873" i="7"/>
  <c r="D1893" i="6"/>
  <c r="D1893" i="7"/>
  <c r="V1561" i="7"/>
  <c r="U1561" i="7"/>
  <c r="T1562" i="7"/>
  <c r="Q1562" i="7"/>
  <c r="R1562" i="7"/>
  <c r="S1562" i="7"/>
  <c r="C1882" i="6"/>
  <c r="C1882" i="7"/>
  <c r="M1882" i="7" s="1"/>
  <c r="G1562" i="4"/>
  <c r="H1562" i="4" s="1"/>
  <c r="E1562" i="6"/>
  <c r="H1874" i="5"/>
  <c r="G1874" i="5"/>
  <c r="F1874" i="5"/>
  <c r="E1894" i="4"/>
  <c r="C1895" i="4"/>
  <c r="E1563" i="7"/>
  <c r="N1563" i="7" s="1"/>
  <c r="H1883" i="3"/>
  <c r="F1884" i="3"/>
  <c r="I1883" i="3"/>
  <c r="G1884" i="3"/>
  <c r="J1874" i="6" l="1"/>
  <c r="J1874" i="7"/>
  <c r="L1874" i="6"/>
  <c r="L1874" i="7"/>
  <c r="P1873" i="7"/>
  <c r="K1874" i="6"/>
  <c r="K1874" i="7"/>
  <c r="D1894" i="6"/>
  <c r="D1894" i="7"/>
  <c r="V1562" i="7"/>
  <c r="U1562" i="7"/>
  <c r="S1563" i="7"/>
  <c r="R1563" i="7"/>
  <c r="T1563" i="7"/>
  <c r="Q1563" i="7"/>
  <c r="C1883" i="6"/>
  <c r="C1883" i="7"/>
  <c r="M1883" i="7" s="1"/>
  <c r="G1563" i="4"/>
  <c r="H1563" i="4" s="1"/>
  <c r="E1563" i="6"/>
  <c r="G1875" i="5"/>
  <c r="F1875" i="5"/>
  <c r="H1875" i="5"/>
  <c r="E1895" i="4"/>
  <c r="C1896" i="4"/>
  <c r="E1564" i="7"/>
  <c r="N1564" i="7" s="1"/>
  <c r="G1885" i="3"/>
  <c r="F1885" i="3"/>
  <c r="H1884" i="3"/>
  <c r="I1884" i="3" s="1"/>
  <c r="L1875" i="6" l="1"/>
  <c r="L1875" i="7"/>
  <c r="K1875" i="6"/>
  <c r="K1875" i="7"/>
  <c r="J1875" i="6"/>
  <c r="J1875" i="7"/>
  <c r="P1874" i="7"/>
  <c r="D1895" i="6"/>
  <c r="D1895" i="7"/>
  <c r="V1563" i="7"/>
  <c r="U1563" i="7"/>
  <c r="S1564" i="7"/>
  <c r="T1564" i="7"/>
  <c r="R1564" i="7"/>
  <c r="Q1564" i="7"/>
  <c r="C1884" i="6"/>
  <c r="C1884" i="7"/>
  <c r="M1884" i="7" s="1"/>
  <c r="G1564" i="4"/>
  <c r="H1564" i="4" s="1"/>
  <c r="E1564" i="6"/>
  <c r="H1876" i="5"/>
  <c r="G1876" i="5"/>
  <c r="F1876" i="5"/>
  <c r="E1896" i="4"/>
  <c r="C1897" i="4"/>
  <c r="E1565" i="7"/>
  <c r="N1565" i="7" s="1"/>
  <c r="H1885" i="3"/>
  <c r="F1886" i="3"/>
  <c r="G1886" i="3"/>
  <c r="I1885" i="3"/>
  <c r="L1876" i="6" l="1"/>
  <c r="L1876" i="7"/>
  <c r="K1876" i="6"/>
  <c r="K1876" i="7"/>
  <c r="P1875" i="7"/>
  <c r="J1876" i="6"/>
  <c r="J1876" i="7"/>
  <c r="D1896" i="6"/>
  <c r="D1896" i="7"/>
  <c r="V1564" i="7"/>
  <c r="U1564" i="7"/>
  <c r="S1565" i="7"/>
  <c r="Q1565" i="7"/>
  <c r="R1565" i="7"/>
  <c r="T1565" i="7"/>
  <c r="C1885" i="6"/>
  <c r="C1885" i="7"/>
  <c r="M1885" i="7" s="1"/>
  <c r="G1565" i="4"/>
  <c r="H1565" i="4" s="1"/>
  <c r="E1565" i="6"/>
  <c r="G1877" i="5"/>
  <c r="F1877" i="5"/>
  <c r="H1877" i="5"/>
  <c r="E1897" i="4"/>
  <c r="C1898" i="4"/>
  <c r="E1566" i="7"/>
  <c r="N1566" i="7" s="1"/>
  <c r="G1887" i="3"/>
  <c r="F1887" i="3"/>
  <c r="H1886" i="3"/>
  <c r="I1886" i="3" s="1"/>
  <c r="L1877" i="6" l="1"/>
  <c r="L1877" i="7"/>
  <c r="K1877" i="6"/>
  <c r="K1877" i="7"/>
  <c r="P1876" i="7"/>
  <c r="J1877" i="6"/>
  <c r="J1877" i="7"/>
  <c r="D1897" i="6"/>
  <c r="D1897" i="7"/>
  <c r="V1565" i="7"/>
  <c r="U1565" i="7"/>
  <c r="Q1566" i="7"/>
  <c r="R1566" i="7"/>
  <c r="T1566" i="7"/>
  <c r="S1566" i="7"/>
  <c r="C1886" i="6"/>
  <c r="C1886" i="7"/>
  <c r="M1886" i="7" s="1"/>
  <c r="G1566" i="4"/>
  <c r="H1566" i="4" s="1"/>
  <c r="E1566" i="6"/>
  <c r="G1878" i="5"/>
  <c r="F1878" i="5"/>
  <c r="H1878" i="5"/>
  <c r="E1898" i="4"/>
  <c r="C1899" i="4"/>
  <c r="E1567" i="7"/>
  <c r="N1567" i="7" s="1"/>
  <c r="F1888" i="3"/>
  <c r="H1887" i="3"/>
  <c r="G1888" i="3"/>
  <c r="I1887" i="3"/>
  <c r="L1878" i="6" l="1"/>
  <c r="L1878" i="7"/>
  <c r="J1878" i="6"/>
  <c r="J1878" i="7"/>
  <c r="P1877" i="7"/>
  <c r="K1878" i="6"/>
  <c r="K1878" i="7"/>
  <c r="D1898" i="6"/>
  <c r="D1898" i="7"/>
  <c r="V1566" i="7"/>
  <c r="U1566" i="7"/>
  <c r="R1567" i="7"/>
  <c r="Q1567" i="7"/>
  <c r="T1567" i="7"/>
  <c r="S1567" i="7"/>
  <c r="C1887" i="6"/>
  <c r="C1887" i="7"/>
  <c r="M1887" i="7" s="1"/>
  <c r="G1567" i="4"/>
  <c r="H1567" i="4" s="1"/>
  <c r="E1567" i="6"/>
  <c r="H1879" i="5"/>
  <c r="G1879" i="5"/>
  <c r="F1879" i="5"/>
  <c r="E1899" i="4"/>
  <c r="C1900" i="4"/>
  <c r="E1568" i="7"/>
  <c r="N1568" i="7" s="1"/>
  <c r="G1889" i="3"/>
  <c r="H1888" i="3"/>
  <c r="I1888" i="3" s="1"/>
  <c r="F1889" i="3"/>
  <c r="L1879" i="6" l="1"/>
  <c r="L1879" i="7"/>
  <c r="K1879" i="6"/>
  <c r="K1879" i="7"/>
  <c r="P1878" i="7"/>
  <c r="J1879" i="6"/>
  <c r="J1879" i="7"/>
  <c r="U1567" i="7"/>
  <c r="V1567" i="7"/>
  <c r="D1899" i="6"/>
  <c r="D1899" i="7"/>
  <c r="Q1568" i="7"/>
  <c r="S1568" i="7"/>
  <c r="T1568" i="7"/>
  <c r="R1568" i="7"/>
  <c r="C1888" i="6"/>
  <c r="C1888" i="7"/>
  <c r="M1888" i="7" s="1"/>
  <c r="G1568" i="4"/>
  <c r="H1568" i="4" s="1"/>
  <c r="E1568" i="6"/>
  <c r="H1880" i="5"/>
  <c r="G1880" i="5"/>
  <c r="F1880" i="5"/>
  <c r="E1900" i="4"/>
  <c r="C1901" i="4"/>
  <c r="E1569" i="7"/>
  <c r="N1569" i="7" s="1"/>
  <c r="F1890" i="3"/>
  <c r="H1889" i="3"/>
  <c r="G1890" i="3"/>
  <c r="I1889" i="3"/>
  <c r="P1879" i="7" l="1"/>
  <c r="K1880" i="6"/>
  <c r="K1880" i="7"/>
  <c r="J1880" i="6"/>
  <c r="J1880" i="7"/>
  <c r="L1880" i="6"/>
  <c r="L1880" i="7"/>
  <c r="P1880" i="7" s="1"/>
  <c r="D1900" i="6"/>
  <c r="D1900" i="7"/>
  <c r="V1568" i="7"/>
  <c r="U1568" i="7"/>
  <c r="T1569" i="7"/>
  <c r="S1569" i="7"/>
  <c r="R1569" i="7"/>
  <c r="Q1569" i="7"/>
  <c r="C1889" i="6"/>
  <c r="C1889" i="7"/>
  <c r="M1889" i="7" s="1"/>
  <c r="G1569" i="4"/>
  <c r="H1569" i="4" s="1"/>
  <c r="E1569" i="6"/>
  <c r="F1881" i="5"/>
  <c r="H1881" i="5"/>
  <c r="G1881" i="5"/>
  <c r="E1901" i="4"/>
  <c r="C1902" i="4"/>
  <c r="E1570" i="7"/>
  <c r="N1570" i="7" s="1"/>
  <c r="G1891" i="3"/>
  <c r="F1891" i="3"/>
  <c r="H1890" i="3"/>
  <c r="I1890" i="3" s="1"/>
  <c r="K1881" i="6" l="1"/>
  <c r="K1881" i="7"/>
  <c r="L1881" i="6"/>
  <c r="L1881" i="7"/>
  <c r="J1881" i="6"/>
  <c r="J1881" i="7"/>
  <c r="D1901" i="6"/>
  <c r="D1901" i="7"/>
  <c r="U1569" i="7"/>
  <c r="V1569" i="7"/>
  <c r="R1570" i="7"/>
  <c r="Q1570" i="7"/>
  <c r="T1570" i="7"/>
  <c r="S1570" i="7"/>
  <c r="C1890" i="6"/>
  <c r="C1890" i="7"/>
  <c r="M1890" i="7" s="1"/>
  <c r="G1570" i="4"/>
  <c r="H1570" i="4" s="1"/>
  <c r="E1570" i="6"/>
  <c r="H1882" i="5"/>
  <c r="G1882" i="5"/>
  <c r="F1882" i="5"/>
  <c r="E1902" i="4"/>
  <c r="C1903" i="4"/>
  <c r="E1571" i="7"/>
  <c r="N1571" i="7" s="1"/>
  <c r="F1892" i="3"/>
  <c r="H1891" i="3"/>
  <c r="I1891" i="3" s="1"/>
  <c r="G1892" i="3"/>
  <c r="L1882" i="6" l="1"/>
  <c r="L1882" i="7"/>
  <c r="K1882" i="6"/>
  <c r="K1882" i="7"/>
  <c r="J1882" i="6"/>
  <c r="J1882" i="7"/>
  <c r="P1881" i="7"/>
  <c r="U1570" i="7"/>
  <c r="V1570" i="7"/>
  <c r="D1902" i="6"/>
  <c r="D1902" i="7"/>
  <c r="R1571" i="7"/>
  <c r="Q1571" i="7"/>
  <c r="T1571" i="7"/>
  <c r="S1571" i="7"/>
  <c r="C1891" i="6"/>
  <c r="C1891" i="7"/>
  <c r="M1891" i="7" s="1"/>
  <c r="G1571" i="4"/>
  <c r="H1571" i="4" s="1"/>
  <c r="E1571" i="6"/>
  <c r="H1883" i="5"/>
  <c r="G1883" i="5"/>
  <c r="F1883" i="5"/>
  <c r="E1903" i="4"/>
  <c r="C1904" i="4"/>
  <c r="E1572" i="7"/>
  <c r="N1572" i="7" s="1"/>
  <c r="G1893" i="3"/>
  <c r="F1893" i="3"/>
  <c r="H1892" i="3"/>
  <c r="I1892" i="3" s="1"/>
  <c r="K1883" i="6" l="1"/>
  <c r="K1883" i="7"/>
  <c r="J1883" i="6"/>
  <c r="J1883" i="7"/>
  <c r="P1882" i="7"/>
  <c r="L1883" i="6"/>
  <c r="L1883" i="7"/>
  <c r="P1883" i="7" s="1"/>
  <c r="D1903" i="6"/>
  <c r="D1903" i="7"/>
  <c r="U1571" i="7"/>
  <c r="V1571" i="7"/>
  <c r="T1572" i="7"/>
  <c r="R1572" i="7"/>
  <c r="Q1572" i="7"/>
  <c r="S1572" i="7"/>
  <c r="C1892" i="6"/>
  <c r="C1892" i="7"/>
  <c r="M1892" i="7" s="1"/>
  <c r="G1572" i="4"/>
  <c r="H1572" i="4" s="1"/>
  <c r="E1572" i="6"/>
  <c r="G1884" i="5"/>
  <c r="F1884" i="5"/>
  <c r="H1884" i="5"/>
  <c r="E1904" i="4"/>
  <c r="C1905" i="4"/>
  <c r="E1573" i="7"/>
  <c r="N1573" i="7" s="1"/>
  <c r="F1894" i="3"/>
  <c r="H1893" i="3"/>
  <c r="I1893" i="3"/>
  <c r="G1894" i="3"/>
  <c r="K1884" i="6" l="1"/>
  <c r="K1884" i="7"/>
  <c r="L1884" i="6"/>
  <c r="L1884" i="7"/>
  <c r="J1884" i="6"/>
  <c r="J1884" i="7"/>
  <c r="U1572" i="7"/>
  <c r="V1572" i="7"/>
  <c r="D1904" i="6"/>
  <c r="D1904" i="7"/>
  <c r="Q1573" i="7"/>
  <c r="T1573" i="7"/>
  <c r="R1573" i="7"/>
  <c r="S1573" i="7"/>
  <c r="C1893" i="6"/>
  <c r="C1893" i="7"/>
  <c r="M1893" i="7" s="1"/>
  <c r="G1573" i="4"/>
  <c r="H1573" i="4" s="1"/>
  <c r="E1573" i="6"/>
  <c r="H1885" i="5"/>
  <c r="G1885" i="5"/>
  <c r="F1885" i="5"/>
  <c r="E1905" i="4"/>
  <c r="C1906" i="4"/>
  <c r="E1574" i="7"/>
  <c r="N1574" i="7" s="1"/>
  <c r="G1895" i="3"/>
  <c r="H1894" i="3"/>
  <c r="I1894" i="3" s="1"/>
  <c r="F1895" i="3"/>
  <c r="J1885" i="6" l="1"/>
  <c r="J1885" i="7"/>
  <c r="L1885" i="6"/>
  <c r="L1885" i="7"/>
  <c r="K1885" i="6"/>
  <c r="K1885" i="7"/>
  <c r="P1884" i="7"/>
  <c r="V1573" i="7"/>
  <c r="U1573" i="7"/>
  <c r="D1905" i="6"/>
  <c r="D1905" i="7"/>
  <c r="R1574" i="7"/>
  <c r="Q1574" i="7"/>
  <c r="S1574" i="7"/>
  <c r="T1574" i="7"/>
  <c r="C1894" i="6"/>
  <c r="C1894" i="7"/>
  <c r="M1894" i="7" s="1"/>
  <c r="G1574" i="4"/>
  <c r="H1574" i="4" s="1"/>
  <c r="E1574" i="6"/>
  <c r="G1886" i="5"/>
  <c r="F1886" i="5"/>
  <c r="H1886" i="5"/>
  <c r="E1906" i="4"/>
  <c r="C1907" i="4"/>
  <c r="E1575" i="7"/>
  <c r="N1575" i="7" s="1"/>
  <c r="H1895" i="3"/>
  <c r="F1896" i="3"/>
  <c r="G1896" i="3"/>
  <c r="I1895" i="3"/>
  <c r="K1886" i="6" l="1"/>
  <c r="K1886" i="7"/>
  <c r="L1886" i="6"/>
  <c r="L1886" i="7"/>
  <c r="J1886" i="6"/>
  <c r="J1886" i="7"/>
  <c r="P1885" i="7"/>
  <c r="D1906" i="6"/>
  <c r="D1906" i="7"/>
  <c r="U1574" i="7"/>
  <c r="V1574" i="7"/>
  <c r="Q1575" i="7"/>
  <c r="R1575" i="7"/>
  <c r="T1575" i="7"/>
  <c r="S1575" i="7"/>
  <c r="C1895" i="6"/>
  <c r="C1895" i="7"/>
  <c r="M1895" i="7" s="1"/>
  <c r="G1575" i="4"/>
  <c r="H1575" i="4" s="1"/>
  <c r="E1575" i="6"/>
  <c r="H1887" i="5"/>
  <c r="G1887" i="5"/>
  <c r="F1887" i="5"/>
  <c r="E1907" i="4"/>
  <c r="C1908" i="4"/>
  <c r="E1576" i="7"/>
  <c r="N1576" i="7" s="1"/>
  <c r="F1897" i="3"/>
  <c r="H1896" i="3"/>
  <c r="I1896" i="3" s="1"/>
  <c r="G1897" i="3"/>
  <c r="J1887" i="6" l="1"/>
  <c r="J1887" i="7"/>
  <c r="L1887" i="6"/>
  <c r="L1887" i="7"/>
  <c r="K1887" i="6"/>
  <c r="K1887" i="7"/>
  <c r="P1886" i="7"/>
  <c r="D1907" i="6"/>
  <c r="D1907" i="7"/>
  <c r="U1575" i="7"/>
  <c r="V1575" i="7"/>
  <c r="Q1576" i="7"/>
  <c r="T1576" i="7"/>
  <c r="R1576" i="7"/>
  <c r="S1576" i="7"/>
  <c r="C1896" i="6"/>
  <c r="C1896" i="7"/>
  <c r="M1896" i="7" s="1"/>
  <c r="G1576" i="4"/>
  <c r="H1576" i="4" s="1"/>
  <c r="E1576" i="6"/>
  <c r="H1888" i="5"/>
  <c r="G1888" i="5"/>
  <c r="F1888" i="5"/>
  <c r="E1908" i="4"/>
  <c r="C1909" i="4"/>
  <c r="E1577" i="7"/>
  <c r="N1577" i="7" s="1"/>
  <c r="G1898" i="3"/>
  <c r="F1898" i="3"/>
  <c r="H1897" i="3"/>
  <c r="I1897" i="3" s="1"/>
  <c r="J1888" i="6" l="1"/>
  <c r="J1888" i="7"/>
  <c r="K1888" i="6"/>
  <c r="K1888" i="7"/>
  <c r="L1888" i="6"/>
  <c r="L1888" i="7"/>
  <c r="P1888" i="7" s="1"/>
  <c r="P1887" i="7"/>
  <c r="U1576" i="7"/>
  <c r="V1576" i="7"/>
  <c r="D1908" i="6"/>
  <c r="D1908" i="7"/>
  <c r="S1577" i="7"/>
  <c r="T1577" i="7"/>
  <c r="R1577" i="7"/>
  <c r="Q1577" i="7"/>
  <c r="C1897" i="6"/>
  <c r="C1897" i="7"/>
  <c r="M1897" i="7" s="1"/>
  <c r="G1577" i="4"/>
  <c r="H1577" i="4" s="1"/>
  <c r="E1577" i="6"/>
  <c r="H1889" i="5"/>
  <c r="F1889" i="5"/>
  <c r="G1889" i="5"/>
  <c r="E1909" i="4"/>
  <c r="C1910" i="4"/>
  <c r="E1578" i="7"/>
  <c r="N1578" i="7" s="1"/>
  <c r="H1898" i="3"/>
  <c r="F1899" i="3"/>
  <c r="I1898" i="3"/>
  <c r="G1899" i="3"/>
  <c r="J1889" i="6" l="1"/>
  <c r="J1889" i="7"/>
  <c r="K1889" i="6"/>
  <c r="K1889" i="7"/>
  <c r="L1889" i="6"/>
  <c r="L1889" i="7"/>
  <c r="V1577" i="7"/>
  <c r="U1577" i="7"/>
  <c r="D1909" i="6"/>
  <c r="D1909" i="7"/>
  <c r="S1578" i="7"/>
  <c r="R1578" i="7"/>
  <c r="T1578" i="7"/>
  <c r="Q1578" i="7"/>
  <c r="C1898" i="6"/>
  <c r="C1898" i="7"/>
  <c r="M1898" i="7" s="1"/>
  <c r="G1578" i="4"/>
  <c r="H1578" i="4" s="1"/>
  <c r="E1578" i="6"/>
  <c r="H1890" i="5"/>
  <c r="G1890" i="5"/>
  <c r="F1890" i="5"/>
  <c r="E1910" i="4"/>
  <c r="C1911" i="4"/>
  <c r="E1579" i="7"/>
  <c r="N1579" i="7" s="1"/>
  <c r="G1900" i="3"/>
  <c r="F1900" i="3"/>
  <c r="H1899" i="3"/>
  <c r="I1899" i="3" s="1"/>
  <c r="P1889" i="7" l="1"/>
  <c r="K1890" i="6"/>
  <c r="K1890" i="7"/>
  <c r="J1890" i="6"/>
  <c r="J1890" i="7"/>
  <c r="L1890" i="6"/>
  <c r="L1890" i="7"/>
  <c r="P1890" i="7" s="1"/>
  <c r="U1578" i="7"/>
  <c r="V1578" i="7"/>
  <c r="D1910" i="6"/>
  <c r="D1910" i="7"/>
  <c r="T1579" i="7"/>
  <c r="S1579" i="7"/>
  <c r="Q1579" i="7"/>
  <c r="R1579" i="7"/>
  <c r="C1899" i="6"/>
  <c r="C1899" i="7"/>
  <c r="M1899" i="7" s="1"/>
  <c r="G1579" i="4"/>
  <c r="H1579" i="4" s="1"/>
  <c r="E1579" i="6"/>
  <c r="H1891" i="5"/>
  <c r="G1891" i="5"/>
  <c r="F1891" i="5"/>
  <c r="E1911" i="4"/>
  <c r="C1912" i="4"/>
  <c r="E1580" i="7"/>
  <c r="N1580" i="7" s="1"/>
  <c r="H1900" i="3"/>
  <c r="F1901" i="3"/>
  <c r="I1900" i="3"/>
  <c r="G1901" i="3"/>
  <c r="J1891" i="6" l="1"/>
  <c r="J1891" i="7"/>
  <c r="K1891" i="6"/>
  <c r="K1891" i="7"/>
  <c r="L1891" i="6"/>
  <c r="L1891" i="7"/>
  <c r="P1891" i="7" s="1"/>
  <c r="D1911" i="6"/>
  <c r="D1911" i="7"/>
  <c r="U1579" i="7"/>
  <c r="V1579" i="7"/>
  <c r="T1580" i="7"/>
  <c r="S1580" i="7"/>
  <c r="R1580" i="7"/>
  <c r="Q1580" i="7"/>
  <c r="C1900" i="6"/>
  <c r="C1900" i="7"/>
  <c r="M1900" i="7" s="1"/>
  <c r="G1580" i="4"/>
  <c r="H1580" i="4" s="1"/>
  <c r="E1580" i="6"/>
  <c r="H1892" i="5"/>
  <c r="G1892" i="5"/>
  <c r="F1892" i="5"/>
  <c r="E1912" i="4"/>
  <c r="C1913" i="4"/>
  <c r="E1581" i="7"/>
  <c r="N1581" i="7" s="1"/>
  <c r="F1902" i="3"/>
  <c r="H1901" i="3"/>
  <c r="G1902" i="3"/>
  <c r="I1901" i="3"/>
  <c r="J1892" i="6" l="1"/>
  <c r="J1892" i="7"/>
  <c r="L1892" i="6"/>
  <c r="L1892" i="7"/>
  <c r="K1892" i="6"/>
  <c r="K1892" i="7"/>
  <c r="D1912" i="6"/>
  <c r="D1912" i="7"/>
  <c r="U1580" i="7"/>
  <c r="V1580" i="7"/>
  <c r="R1581" i="7"/>
  <c r="T1581" i="7"/>
  <c r="Q1581" i="7"/>
  <c r="S1581" i="7"/>
  <c r="C1901" i="6"/>
  <c r="C1901" i="7"/>
  <c r="M1901" i="7" s="1"/>
  <c r="G1581" i="4"/>
  <c r="H1581" i="4" s="1"/>
  <c r="E1581" i="6"/>
  <c r="H1893" i="5"/>
  <c r="G1893" i="5"/>
  <c r="F1893" i="5"/>
  <c r="E1913" i="4"/>
  <c r="C1914" i="4"/>
  <c r="E1582" i="7"/>
  <c r="N1582" i="7" s="1"/>
  <c r="F1903" i="3"/>
  <c r="H1902" i="3"/>
  <c r="I1902" i="3" s="1"/>
  <c r="G1903" i="3"/>
  <c r="J1893" i="6" l="1"/>
  <c r="J1893" i="7"/>
  <c r="L1893" i="6"/>
  <c r="L1893" i="7"/>
  <c r="K1893" i="6"/>
  <c r="K1893" i="7"/>
  <c r="P1892" i="7"/>
  <c r="D1913" i="6"/>
  <c r="D1913" i="7"/>
  <c r="U1581" i="7"/>
  <c r="V1581" i="7"/>
  <c r="Q1582" i="7"/>
  <c r="S1582" i="7"/>
  <c r="R1582" i="7"/>
  <c r="T1582" i="7"/>
  <c r="C1902" i="6"/>
  <c r="C1902" i="7"/>
  <c r="M1902" i="7" s="1"/>
  <c r="G1582" i="4"/>
  <c r="H1582" i="4" s="1"/>
  <c r="E1582" i="6"/>
  <c r="H1894" i="5"/>
  <c r="G1894" i="5"/>
  <c r="F1894" i="5"/>
  <c r="E1914" i="4"/>
  <c r="C1915" i="4"/>
  <c r="E1583" i="7"/>
  <c r="N1583" i="7" s="1"/>
  <c r="G1904" i="3"/>
  <c r="H1903" i="3"/>
  <c r="I1903" i="3" s="1"/>
  <c r="F1904" i="3"/>
  <c r="J1894" i="6" l="1"/>
  <c r="J1894" i="7"/>
  <c r="K1894" i="6"/>
  <c r="K1894" i="7"/>
  <c r="L1894" i="6"/>
  <c r="L1894" i="7"/>
  <c r="P1894" i="7" s="1"/>
  <c r="P1893" i="7"/>
  <c r="V1582" i="7"/>
  <c r="U1582" i="7"/>
  <c r="D1914" i="6"/>
  <c r="D1914" i="7"/>
  <c r="S1583" i="7"/>
  <c r="R1583" i="7"/>
  <c r="T1583" i="7"/>
  <c r="Q1583" i="7"/>
  <c r="C1903" i="6"/>
  <c r="C1903" i="7"/>
  <c r="M1903" i="7" s="1"/>
  <c r="G1583" i="4"/>
  <c r="H1583" i="4" s="1"/>
  <c r="E1583" i="6"/>
  <c r="G1895" i="5"/>
  <c r="F1895" i="5"/>
  <c r="H1895" i="5"/>
  <c r="E1915" i="4"/>
  <c r="C1916" i="4"/>
  <c r="E1584" i="7"/>
  <c r="N1584" i="7" s="1"/>
  <c r="H1904" i="3"/>
  <c r="F1905" i="3"/>
  <c r="I1904" i="3"/>
  <c r="G1905" i="3"/>
  <c r="K1895" i="6" l="1"/>
  <c r="K1895" i="7"/>
  <c r="J1895" i="6"/>
  <c r="J1895" i="7"/>
  <c r="L1895" i="6"/>
  <c r="L1895" i="7"/>
  <c r="P1895" i="7" s="1"/>
  <c r="D1915" i="6"/>
  <c r="D1915" i="7"/>
  <c r="V1583" i="7"/>
  <c r="U1583" i="7"/>
  <c r="T1584" i="7"/>
  <c r="Q1584" i="7"/>
  <c r="R1584" i="7"/>
  <c r="S1584" i="7"/>
  <c r="C1904" i="6"/>
  <c r="C1904" i="7"/>
  <c r="M1904" i="7" s="1"/>
  <c r="G1584" i="4"/>
  <c r="H1584" i="4" s="1"/>
  <c r="E1584" i="6"/>
  <c r="H1896" i="5"/>
  <c r="G1896" i="5"/>
  <c r="F1896" i="5"/>
  <c r="E1916" i="4"/>
  <c r="C1917" i="4"/>
  <c r="E1585" i="7"/>
  <c r="N1585" i="7" s="1"/>
  <c r="H1905" i="3"/>
  <c r="F1906" i="3"/>
  <c r="I1905" i="3"/>
  <c r="G1906" i="3"/>
  <c r="J1896" i="6" l="1"/>
  <c r="J1896" i="7"/>
  <c r="L1896" i="6"/>
  <c r="L1896" i="7"/>
  <c r="K1896" i="6"/>
  <c r="K1896" i="7"/>
  <c r="D1916" i="6"/>
  <c r="D1916" i="7"/>
  <c r="V1584" i="7"/>
  <c r="U1584" i="7"/>
  <c r="R1585" i="7"/>
  <c r="S1585" i="7"/>
  <c r="Q1585" i="7"/>
  <c r="T1585" i="7"/>
  <c r="C1905" i="6"/>
  <c r="C1905" i="7"/>
  <c r="M1905" i="7" s="1"/>
  <c r="G1585" i="4"/>
  <c r="H1585" i="4" s="1"/>
  <c r="E1585" i="6"/>
  <c r="H1897" i="5"/>
  <c r="G1897" i="5"/>
  <c r="F1897" i="5"/>
  <c r="E1917" i="4"/>
  <c r="C1918" i="4"/>
  <c r="E1586" i="7"/>
  <c r="N1586" i="7" s="1"/>
  <c r="F1907" i="3"/>
  <c r="H1906" i="3"/>
  <c r="I1906" i="3" s="1"/>
  <c r="G1907" i="3"/>
  <c r="J1897" i="6" l="1"/>
  <c r="J1897" i="7"/>
  <c r="K1897" i="6"/>
  <c r="K1897" i="7"/>
  <c r="L1897" i="6"/>
  <c r="L1897" i="7"/>
  <c r="P1896" i="7"/>
  <c r="Q1586" i="7"/>
  <c r="R1586" i="7"/>
  <c r="S1586" i="7"/>
  <c r="T1586" i="7"/>
  <c r="D1917" i="6"/>
  <c r="D1917" i="7"/>
  <c r="U1585" i="7"/>
  <c r="V1585" i="7"/>
  <c r="C1906" i="6"/>
  <c r="C1906" i="7"/>
  <c r="M1906" i="7" s="1"/>
  <c r="G1586" i="4"/>
  <c r="H1586" i="4" s="1"/>
  <c r="E1586" i="6"/>
  <c r="H1898" i="5"/>
  <c r="F1898" i="5"/>
  <c r="G1898" i="5"/>
  <c r="E1918" i="4"/>
  <c r="C1919" i="4"/>
  <c r="E1587" i="7"/>
  <c r="N1587" i="7" s="1"/>
  <c r="G1908" i="3"/>
  <c r="H1907" i="3"/>
  <c r="I1907" i="3" s="1"/>
  <c r="F1908" i="3"/>
  <c r="P1897" i="7" l="1"/>
  <c r="K1898" i="6"/>
  <c r="K1898" i="7"/>
  <c r="J1898" i="6"/>
  <c r="J1898" i="7"/>
  <c r="L1898" i="6"/>
  <c r="L1898" i="7"/>
  <c r="D1918" i="6"/>
  <c r="D1918" i="7"/>
  <c r="R1587" i="7"/>
  <c r="Q1587" i="7"/>
  <c r="T1587" i="7"/>
  <c r="S1587" i="7"/>
  <c r="V1586" i="7"/>
  <c r="U1586" i="7"/>
  <c r="C1907" i="6"/>
  <c r="C1907" i="7"/>
  <c r="M1907" i="7" s="1"/>
  <c r="G1587" i="4"/>
  <c r="H1587" i="4" s="1"/>
  <c r="E1587" i="6"/>
  <c r="H1899" i="5"/>
  <c r="F1899" i="5"/>
  <c r="G1899" i="5"/>
  <c r="E1919" i="4"/>
  <c r="C1920" i="4"/>
  <c r="E1588" i="7"/>
  <c r="N1588" i="7" s="1"/>
  <c r="F1909" i="3"/>
  <c r="H1908" i="3"/>
  <c r="I1908" i="3" s="1"/>
  <c r="G1909" i="3"/>
  <c r="P1898" i="7" l="1"/>
  <c r="L1899" i="6"/>
  <c r="L1899" i="7"/>
  <c r="J1899" i="6"/>
  <c r="J1899" i="7"/>
  <c r="K1899" i="6"/>
  <c r="K1899" i="7"/>
  <c r="U1587" i="7"/>
  <c r="V1587" i="7"/>
  <c r="D1919" i="6"/>
  <c r="D1919" i="7"/>
  <c r="S1588" i="7"/>
  <c r="R1588" i="7"/>
  <c r="T1588" i="7"/>
  <c r="Q1588" i="7"/>
  <c r="C1908" i="6"/>
  <c r="C1908" i="7"/>
  <c r="M1908" i="7" s="1"/>
  <c r="G1588" i="4"/>
  <c r="H1588" i="4" s="1"/>
  <c r="E1588" i="6"/>
  <c r="H1900" i="5"/>
  <c r="G1900" i="5"/>
  <c r="F1900" i="5"/>
  <c r="E1920" i="4"/>
  <c r="C1921" i="4"/>
  <c r="E1589" i="7"/>
  <c r="N1589" i="7" s="1"/>
  <c r="G1910" i="3"/>
  <c r="H1909" i="3"/>
  <c r="I1909" i="3" s="1"/>
  <c r="F1910" i="3"/>
  <c r="J1900" i="6" l="1"/>
  <c r="J1900" i="7"/>
  <c r="K1900" i="6"/>
  <c r="K1900" i="7"/>
  <c r="P1899" i="7"/>
  <c r="L1900" i="6"/>
  <c r="L1900" i="7"/>
  <c r="P1900" i="7" s="1"/>
  <c r="V1588" i="7"/>
  <c r="U1588" i="7"/>
  <c r="D1920" i="6"/>
  <c r="D1920" i="7"/>
  <c r="T1589" i="7"/>
  <c r="R1589" i="7"/>
  <c r="S1589" i="7"/>
  <c r="Q1589" i="7"/>
  <c r="C1909" i="6"/>
  <c r="C1909" i="7"/>
  <c r="M1909" i="7" s="1"/>
  <c r="G1589" i="4"/>
  <c r="H1589" i="4" s="1"/>
  <c r="E1589" i="6"/>
  <c r="G1901" i="5"/>
  <c r="F1901" i="5"/>
  <c r="H1901" i="5"/>
  <c r="E1921" i="4"/>
  <c r="C1922" i="4"/>
  <c r="E1590" i="7"/>
  <c r="N1590" i="7" s="1"/>
  <c r="F1911" i="3"/>
  <c r="H1910" i="3"/>
  <c r="I1910" i="3" s="1"/>
  <c r="G1911" i="3"/>
  <c r="J1901" i="6" l="1"/>
  <c r="J1901" i="7"/>
  <c r="L1901" i="6"/>
  <c r="L1901" i="7"/>
  <c r="K1901" i="6"/>
  <c r="K1901" i="7"/>
  <c r="V1589" i="7"/>
  <c r="U1589" i="7"/>
  <c r="D1921" i="6"/>
  <c r="D1921" i="7"/>
  <c r="R1590" i="7"/>
  <c r="T1590" i="7"/>
  <c r="S1590" i="7"/>
  <c r="Q1590" i="7"/>
  <c r="C1910" i="6"/>
  <c r="C1910" i="7"/>
  <c r="M1910" i="7" s="1"/>
  <c r="G1590" i="4"/>
  <c r="H1590" i="4" s="1"/>
  <c r="E1590" i="6"/>
  <c r="G1902" i="5"/>
  <c r="F1902" i="5"/>
  <c r="H1902" i="5"/>
  <c r="E1922" i="4"/>
  <c r="C1923" i="4"/>
  <c r="E1591" i="7"/>
  <c r="N1591" i="7" s="1"/>
  <c r="G1912" i="3"/>
  <c r="F1912" i="3"/>
  <c r="H1911" i="3"/>
  <c r="I1911" i="3" s="1"/>
  <c r="K1902" i="6" l="1"/>
  <c r="K1902" i="7"/>
  <c r="L1902" i="6"/>
  <c r="L1902" i="7"/>
  <c r="J1902" i="6"/>
  <c r="J1902" i="7"/>
  <c r="P1901" i="7"/>
  <c r="D1922" i="6"/>
  <c r="D1922" i="7"/>
  <c r="U1590" i="7"/>
  <c r="V1590" i="7"/>
  <c r="T1591" i="7"/>
  <c r="S1591" i="7"/>
  <c r="R1591" i="7"/>
  <c r="Q1591" i="7"/>
  <c r="C1911" i="6"/>
  <c r="C1911" i="7"/>
  <c r="M1911" i="7" s="1"/>
  <c r="G1591" i="4"/>
  <c r="H1591" i="4" s="1"/>
  <c r="E1591" i="6"/>
  <c r="H1903" i="5"/>
  <c r="G1903" i="5"/>
  <c r="F1903" i="5"/>
  <c r="E1923" i="4"/>
  <c r="C1924" i="4"/>
  <c r="E1592" i="7"/>
  <c r="N1592" i="7" s="1"/>
  <c r="G1913" i="3"/>
  <c r="H1912" i="3"/>
  <c r="I1912" i="3" s="1"/>
  <c r="F1913" i="3"/>
  <c r="L1903" i="6" l="1"/>
  <c r="L1903" i="7"/>
  <c r="K1903" i="6"/>
  <c r="K1903" i="7"/>
  <c r="J1903" i="6"/>
  <c r="J1903" i="7"/>
  <c r="P1902" i="7"/>
  <c r="D1923" i="6"/>
  <c r="D1923" i="7"/>
  <c r="V1591" i="7"/>
  <c r="U1591" i="7"/>
  <c r="T1592" i="7"/>
  <c r="Q1592" i="7"/>
  <c r="S1592" i="7"/>
  <c r="R1592" i="7"/>
  <c r="C1912" i="6"/>
  <c r="C1912" i="7"/>
  <c r="M1912" i="7" s="1"/>
  <c r="G1592" i="4"/>
  <c r="H1592" i="4" s="1"/>
  <c r="E1592" i="6"/>
  <c r="H1904" i="5"/>
  <c r="G1904" i="5"/>
  <c r="F1904" i="5"/>
  <c r="E1924" i="4"/>
  <c r="C1925" i="4"/>
  <c r="E1593" i="7"/>
  <c r="N1593" i="7" s="1"/>
  <c r="F1914" i="3"/>
  <c r="H1913" i="3"/>
  <c r="G1914" i="3"/>
  <c r="I1913" i="3"/>
  <c r="L1904" i="6" l="1"/>
  <c r="L1904" i="7"/>
  <c r="K1904" i="6"/>
  <c r="K1904" i="7"/>
  <c r="P1903" i="7"/>
  <c r="J1904" i="6"/>
  <c r="J1904" i="7"/>
  <c r="D1924" i="6"/>
  <c r="D1924" i="7"/>
  <c r="U1592" i="7"/>
  <c r="V1592" i="7"/>
  <c r="T1593" i="7"/>
  <c r="Q1593" i="7"/>
  <c r="R1593" i="7"/>
  <c r="S1593" i="7"/>
  <c r="C1913" i="6"/>
  <c r="C1913" i="7"/>
  <c r="M1913" i="7" s="1"/>
  <c r="G1593" i="4"/>
  <c r="H1593" i="4" s="1"/>
  <c r="E1593" i="6"/>
  <c r="H1905" i="5"/>
  <c r="G1905" i="5"/>
  <c r="F1905" i="5"/>
  <c r="E1925" i="4"/>
  <c r="C1926" i="4"/>
  <c r="E1594" i="7"/>
  <c r="N1594" i="7" s="1"/>
  <c r="G1915" i="3"/>
  <c r="H1914" i="3"/>
  <c r="I1914" i="3" s="1"/>
  <c r="F1915" i="3"/>
  <c r="J1905" i="6" l="1"/>
  <c r="J1905" i="7"/>
  <c r="L1905" i="6"/>
  <c r="L1905" i="7"/>
  <c r="P1904" i="7"/>
  <c r="K1905" i="6"/>
  <c r="K1905" i="7"/>
  <c r="D1925" i="6"/>
  <c r="D1925" i="7"/>
  <c r="U1593" i="7"/>
  <c r="V1593" i="7"/>
  <c r="Q1594" i="7"/>
  <c r="S1594" i="7"/>
  <c r="T1594" i="7"/>
  <c r="R1594" i="7"/>
  <c r="C1914" i="6"/>
  <c r="C1914" i="7"/>
  <c r="M1914" i="7" s="1"/>
  <c r="G1594" i="4"/>
  <c r="H1594" i="4" s="1"/>
  <c r="E1594" i="6"/>
  <c r="H1906" i="5"/>
  <c r="G1906" i="5"/>
  <c r="F1906" i="5"/>
  <c r="E1926" i="4"/>
  <c r="C1927" i="4"/>
  <c r="E1595" i="7"/>
  <c r="N1595" i="7" s="1"/>
  <c r="F1916" i="3"/>
  <c r="H1915" i="3"/>
  <c r="I1915" i="3" s="1"/>
  <c r="G1916" i="3"/>
  <c r="L1906" i="6" l="1"/>
  <c r="L1906" i="7"/>
  <c r="J1906" i="6"/>
  <c r="J1906" i="7"/>
  <c r="P1905" i="7"/>
  <c r="K1906" i="6"/>
  <c r="K1906" i="7"/>
  <c r="D1926" i="6"/>
  <c r="D1926" i="7"/>
  <c r="V1594" i="7"/>
  <c r="U1594" i="7"/>
  <c r="S1595" i="7"/>
  <c r="R1595" i="7"/>
  <c r="Q1595" i="7"/>
  <c r="T1595" i="7"/>
  <c r="C1915" i="6"/>
  <c r="C1915" i="7"/>
  <c r="M1915" i="7" s="1"/>
  <c r="G1595" i="4"/>
  <c r="H1595" i="4" s="1"/>
  <c r="E1595" i="6"/>
  <c r="H1907" i="5"/>
  <c r="G1907" i="5"/>
  <c r="F1907" i="5"/>
  <c r="E1927" i="4"/>
  <c r="C1928" i="4"/>
  <c r="E1596" i="7"/>
  <c r="N1596" i="7" s="1"/>
  <c r="G1917" i="3"/>
  <c r="F1917" i="3"/>
  <c r="H1916" i="3"/>
  <c r="I1916" i="3" s="1"/>
  <c r="L1907" i="6" l="1"/>
  <c r="L1907" i="7"/>
  <c r="J1907" i="6"/>
  <c r="J1907" i="7"/>
  <c r="P1906" i="7"/>
  <c r="K1907" i="6"/>
  <c r="K1907" i="7"/>
  <c r="D1927" i="6"/>
  <c r="D1927" i="7"/>
  <c r="U1595" i="7"/>
  <c r="V1595" i="7"/>
  <c r="Q1596" i="7"/>
  <c r="R1596" i="7"/>
  <c r="S1596" i="7"/>
  <c r="T1596" i="7"/>
  <c r="C1916" i="6"/>
  <c r="C1916" i="7"/>
  <c r="M1916" i="7" s="1"/>
  <c r="G1596" i="4"/>
  <c r="H1596" i="4" s="1"/>
  <c r="E1596" i="6"/>
  <c r="H1908" i="5"/>
  <c r="G1908" i="5"/>
  <c r="F1908" i="5"/>
  <c r="E1928" i="4"/>
  <c r="C1929" i="4"/>
  <c r="E1597" i="7"/>
  <c r="N1597" i="7" s="1"/>
  <c r="G1918" i="3"/>
  <c r="H1917" i="3"/>
  <c r="I1917" i="3" s="1"/>
  <c r="F1918" i="3"/>
  <c r="J1908" i="6" l="1"/>
  <c r="J1908" i="7"/>
  <c r="L1908" i="6"/>
  <c r="L1908" i="7"/>
  <c r="P1907" i="7"/>
  <c r="K1908" i="6"/>
  <c r="K1908" i="7"/>
  <c r="D1928" i="6"/>
  <c r="D1928" i="7"/>
  <c r="U1596" i="7"/>
  <c r="V1596" i="7"/>
  <c r="Q1597" i="7"/>
  <c r="R1597" i="7"/>
  <c r="S1597" i="7"/>
  <c r="T1597" i="7"/>
  <c r="C1917" i="6"/>
  <c r="C1917" i="7"/>
  <c r="M1917" i="7" s="1"/>
  <c r="G1597" i="4"/>
  <c r="H1597" i="4" s="1"/>
  <c r="E1597" i="6"/>
  <c r="H1909" i="5"/>
  <c r="G1909" i="5"/>
  <c r="F1909" i="5"/>
  <c r="E1929" i="4"/>
  <c r="C1930" i="4"/>
  <c r="E1598" i="7"/>
  <c r="N1598" i="7" s="1"/>
  <c r="H1918" i="3"/>
  <c r="F1919" i="3"/>
  <c r="G1919" i="3"/>
  <c r="I1918" i="3"/>
  <c r="L1909" i="6" l="1"/>
  <c r="L1909" i="7"/>
  <c r="K1909" i="6"/>
  <c r="K1909" i="7"/>
  <c r="P1908" i="7"/>
  <c r="J1909" i="6"/>
  <c r="J1909" i="7"/>
  <c r="D1929" i="6"/>
  <c r="D1929" i="7"/>
  <c r="U1597" i="7"/>
  <c r="V1597" i="7"/>
  <c r="Q1598" i="7"/>
  <c r="R1598" i="7"/>
  <c r="T1598" i="7"/>
  <c r="S1598" i="7"/>
  <c r="C1918" i="6"/>
  <c r="C1918" i="7"/>
  <c r="M1918" i="7" s="1"/>
  <c r="G1598" i="4"/>
  <c r="H1598" i="4" s="1"/>
  <c r="E1598" i="6"/>
  <c r="G1910" i="5"/>
  <c r="F1910" i="5"/>
  <c r="H1910" i="5"/>
  <c r="E1930" i="4"/>
  <c r="C1931" i="4"/>
  <c r="E1599" i="7"/>
  <c r="N1599" i="7" s="1"/>
  <c r="H1919" i="3"/>
  <c r="F1920" i="3"/>
  <c r="I1919" i="3"/>
  <c r="G1920" i="3"/>
  <c r="L1910" i="6" l="1"/>
  <c r="L1910" i="7"/>
  <c r="K1910" i="6"/>
  <c r="K1910" i="7"/>
  <c r="J1910" i="6"/>
  <c r="J1910" i="7"/>
  <c r="P1909" i="7"/>
  <c r="D1930" i="6"/>
  <c r="D1930" i="7"/>
  <c r="V1598" i="7"/>
  <c r="U1598" i="7"/>
  <c r="T1599" i="7"/>
  <c r="R1599" i="7"/>
  <c r="Q1599" i="7"/>
  <c r="S1599" i="7"/>
  <c r="C1919" i="6"/>
  <c r="C1919" i="7"/>
  <c r="M1919" i="7" s="1"/>
  <c r="G1599" i="4"/>
  <c r="H1599" i="4" s="1"/>
  <c r="E1599" i="6"/>
  <c r="G1911" i="5"/>
  <c r="F1911" i="5"/>
  <c r="H1911" i="5"/>
  <c r="E1931" i="4"/>
  <c r="C1932" i="4"/>
  <c r="E1600" i="7"/>
  <c r="N1600" i="7" s="1"/>
  <c r="G1921" i="3"/>
  <c r="F1921" i="3"/>
  <c r="H1920" i="3"/>
  <c r="I1920" i="3" s="1"/>
  <c r="K1911" i="6" l="1"/>
  <c r="K1911" i="7"/>
  <c r="L1911" i="6"/>
  <c r="L1911" i="7"/>
  <c r="P1910" i="7"/>
  <c r="J1911" i="6"/>
  <c r="J1911" i="7"/>
  <c r="D1931" i="6"/>
  <c r="D1931" i="7"/>
  <c r="V1599" i="7"/>
  <c r="U1599" i="7"/>
  <c r="Q1600" i="7"/>
  <c r="S1600" i="7"/>
  <c r="R1600" i="7"/>
  <c r="T1600" i="7"/>
  <c r="C1920" i="6"/>
  <c r="C1920" i="7"/>
  <c r="M1920" i="7" s="1"/>
  <c r="G1600" i="4"/>
  <c r="H1600" i="4" s="1"/>
  <c r="E1600" i="6"/>
  <c r="H1912" i="5"/>
  <c r="G1912" i="5"/>
  <c r="F1912" i="5"/>
  <c r="E1932" i="4"/>
  <c r="C1933" i="4"/>
  <c r="E1601" i="7"/>
  <c r="N1601" i="7" s="1"/>
  <c r="H1921" i="3"/>
  <c r="F1922" i="3"/>
  <c r="I1921" i="3"/>
  <c r="G1922" i="3"/>
  <c r="L1912" i="6" l="1"/>
  <c r="L1912" i="7"/>
  <c r="J1912" i="6"/>
  <c r="J1912" i="7"/>
  <c r="K1912" i="6"/>
  <c r="K1912" i="7"/>
  <c r="P1911" i="7"/>
  <c r="D1932" i="6"/>
  <c r="D1932" i="7"/>
  <c r="V1600" i="7"/>
  <c r="U1600" i="7"/>
  <c r="S1601" i="7"/>
  <c r="R1601" i="7"/>
  <c r="T1601" i="7"/>
  <c r="Q1601" i="7"/>
  <c r="C1921" i="6"/>
  <c r="C1921" i="7"/>
  <c r="M1921" i="7" s="1"/>
  <c r="G1601" i="4"/>
  <c r="H1601" i="4" s="1"/>
  <c r="E1601" i="6"/>
  <c r="G1913" i="5"/>
  <c r="F1913" i="5"/>
  <c r="H1913" i="5"/>
  <c r="E1933" i="4"/>
  <c r="C1934" i="4"/>
  <c r="E1602" i="7"/>
  <c r="N1602" i="7" s="1"/>
  <c r="G1923" i="3"/>
  <c r="F1923" i="3"/>
  <c r="H1922" i="3"/>
  <c r="I1922" i="3" s="1"/>
  <c r="J1913" i="6" l="1"/>
  <c r="J1913" i="7"/>
  <c r="P1912" i="7"/>
  <c r="L1913" i="6"/>
  <c r="L1913" i="7"/>
  <c r="K1913" i="6"/>
  <c r="K1913" i="7"/>
  <c r="D1933" i="6"/>
  <c r="D1933" i="7"/>
  <c r="U1601" i="7"/>
  <c r="V1601" i="7"/>
  <c r="Q1602" i="7"/>
  <c r="T1602" i="7"/>
  <c r="R1602" i="7"/>
  <c r="S1602" i="7"/>
  <c r="C1922" i="6"/>
  <c r="C1922" i="7"/>
  <c r="M1922" i="7" s="1"/>
  <c r="G1602" i="4"/>
  <c r="H1602" i="4" s="1"/>
  <c r="E1602" i="6"/>
  <c r="G1914" i="5"/>
  <c r="F1914" i="5"/>
  <c r="H1914" i="5"/>
  <c r="E1934" i="4"/>
  <c r="C1935" i="4"/>
  <c r="E1603" i="7"/>
  <c r="N1603" i="7" s="1"/>
  <c r="F1924" i="3"/>
  <c r="H1923" i="3"/>
  <c r="I1923" i="3" s="1"/>
  <c r="G1924" i="3"/>
  <c r="J1914" i="6" l="1"/>
  <c r="J1914" i="7"/>
  <c r="P1913" i="7"/>
  <c r="L1914" i="6"/>
  <c r="L1914" i="7"/>
  <c r="K1914" i="6"/>
  <c r="K1914" i="7"/>
  <c r="D1934" i="6"/>
  <c r="D1934" i="7"/>
  <c r="U1602" i="7"/>
  <c r="V1602" i="7"/>
  <c r="R1603" i="7"/>
  <c r="Q1603" i="7"/>
  <c r="T1603" i="7"/>
  <c r="S1603" i="7"/>
  <c r="C1923" i="6"/>
  <c r="C1923" i="7"/>
  <c r="M1923" i="7" s="1"/>
  <c r="G1603" i="4"/>
  <c r="H1603" i="4" s="1"/>
  <c r="E1603" i="6"/>
  <c r="H1915" i="5"/>
  <c r="G1915" i="5"/>
  <c r="F1915" i="5"/>
  <c r="E1935" i="4"/>
  <c r="C1936" i="4"/>
  <c r="E1604" i="7"/>
  <c r="N1604" i="7" s="1"/>
  <c r="G1925" i="3"/>
  <c r="H1924" i="3"/>
  <c r="I1924" i="3" s="1"/>
  <c r="F1925" i="3"/>
  <c r="J1915" i="6" l="1"/>
  <c r="J1915" i="7"/>
  <c r="K1915" i="6"/>
  <c r="K1915" i="7"/>
  <c r="P1914" i="7"/>
  <c r="L1915" i="6"/>
  <c r="L1915" i="7"/>
  <c r="P1915" i="7" s="1"/>
  <c r="D1935" i="6"/>
  <c r="D1935" i="7"/>
  <c r="V1603" i="7"/>
  <c r="U1603" i="7"/>
  <c r="Q1604" i="7"/>
  <c r="S1604" i="7"/>
  <c r="R1604" i="7"/>
  <c r="T1604" i="7"/>
  <c r="C1924" i="6"/>
  <c r="C1924" i="7"/>
  <c r="M1924" i="7" s="1"/>
  <c r="G1604" i="4"/>
  <c r="H1604" i="4" s="1"/>
  <c r="E1604" i="6"/>
  <c r="H1916" i="5"/>
  <c r="G1916" i="5"/>
  <c r="F1916" i="5"/>
  <c r="E1936" i="4"/>
  <c r="C1937" i="4"/>
  <c r="E1605" i="7"/>
  <c r="N1605" i="7" s="1"/>
  <c r="F1926" i="3"/>
  <c r="H1925" i="3"/>
  <c r="G1926" i="3"/>
  <c r="I1925" i="3"/>
  <c r="J1916" i="6" l="1"/>
  <c r="J1916" i="7"/>
  <c r="L1916" i="6"/>
  <c r="L1916" i="7"/>
  <c r="K1916" i="6"/>
  <c r="K1916" i="7"/>
  <c r="D1936" i="6"/>
  <c r="D1936" i="7"/>
  <c r="V1604" i="7"/>
  <c r="U1604" i="7"/>
  <c r="Q1605" i="7"/>
  <c r="T1605" i="7"/>
  <c r="S1605" i="7"/>
  <c r="R1605" i="7"/>
  <c r="C1925" i="6"/>
  <c r="C1925" i="7"/>
  <c r="M1925" i="7" s="1"/>
  <c r="G1605" i="4"/>
  <c r="H1605" i="4" s="1"/>
  <c r="E1605" i="6"/>
  <c r="G1917" i="5"/>
  <c r="F1917" i="5"/>
  <c r="H1917" i="5"/>
  <c r="E1937" i="4"/>
  <c r="C1938" i="4"/>
  <c r="E1606" i="7"/>
  <c r="N1606" i="7" s="1"/>
  <c r="G1927" i="3"/>
  <c r="F1927" i="3"/>
  <c r="H1926" i="3"/>
  <c r="I1926" i="3" s="1"/>
  <c r="J1917" i="6" l="1"/>
  <c r="J1917" i="7"/>
  <c r="K1917" i="6"/>
  <c r="K1917" i="7"/>
  <c r="L1917" i="6"/>
  <c r="L1917" i="7"/>
  <c r="P1916" i="7"/>
  <c r="D1937" i="6"/>
  <c r="D1937" i="7"/>
  <c r="U1605" i="7"/>
  <c r="V1605" i="7"/>
  <c r="R1606" i="7"/>
  <c r="T1606" i="7"/>
  <c r="Q1606" i="7"/>
  <c r="S1606" i="7"/>
  <c r="C1926" i="6"/>
  <c r="C1926" i="7"/>
  <c r="M1926" i="7" s="1"/>
  <c r="G1606" i="4"/>
  <c r="H1606" i="4" s="1"/>
  <c r="E1606" i="6"/>
  <c r="H1918" i="5"/>
  <c r="G1918" i="5"/>
  <c r="F1918" i="5"/>
  <c r="E1938" i="4"/>
  <c r="C1939" i="4"/>
  <c r="E1607" i="7"/>
  <c r="N1607" i="7" s="1"/>
  <c r="F1928" i="3"/>
  <c r="H1927" i="3"/>
  <c r="I1927" i="3" s="1"/>
  <c r="G1928" i="3"/>
  <c r="P1917" i="7" l="1"/>
  <c r="K1918" i="6"/>
  <c r="K1918" i="7"/>
  <c r="L1918" i="6"/>
  <c r="L1918" i="7"/>
  <c r="J1918" i="6"/>
  <c r="J1918" i="7"/>
  <c r="U1606" i="7"/>
  <c r="V1606" i="7"/>
  <c r="D1938" i="6"/>
  <c r="D1938" i="7"/>
  <c r="Q1607" i="7"/>
  <c r="T1607" i="7"/>
  <c r="S1607" i="7"/>
  <c r="R1607" i="7"/>
  <c r="C1927" i="6"/>
  <c r="C1927" i="7"/>
  <c r="M1927" i="7" s="1"/>
  <c r="G1607" i="4"/>
  <c r="H1607" i="4" s="1"/>
  <c r="E1607" i="6"/>
  <c r="G1919" i="5"/>
  <c r="F1919" i="5"/>
  <c r="H1919" i="5"/>
  <c r="E1939" i="4"/>
  <c r="C1940" i="4"/>
  <c r="E1608" i="7"/>
  <c r="N1608" i="7" s="1"/>
  <c r="G1929" i="3"/>
  <c r="F1929" i="3"/>
  <c r="H1928" i="3"/>
  <c r="I1928" i="3" s="1"/>
  <c r="L1919" i="6" l="1"/>
  <c r="L1919" i="7"/>
  <c r="J1919" i="6"/>
  <c r="J1919" i="7"/>
  <c r="K1919" i="6"/>
  <c r="K1919" i="7"/>
  <c r="P1918" i="7"/>
  <c r="D1939" i="6"/>
  <c r="D1939" i="7"/>
  <c r="U1607" i="7"/>
  <c r="V1607" i="7"/>
  <c r="S1608" i="7"/>
  <c r="R1608" i="7"/>
  <c r="T1608" i="7"/>
  <c r="Q1608" i="7"/>
  <c r="C1928" i="6"/>
  <c r="C1928" i="7"/>
  <c r="M1928" i="7" s="1"/>
  <c r="G1608" i="4"/>
  <c r="H1608" i="4" s="1"/>
  <c r="E1608" i="6"/>
  <c r="G1920" i="5"/>
  <c r="F1920" i="5"/>
  <c r="H1920" i="5"/>
  <c r="E1940" i="4"/>
  <c r="C1941" i="4"/>
  <c r="E1609" i="7"/>
  <c r="N1609" i="7" s="1"/>
  <c r="G1930" i="3"/>
  <c r="F1930" i="3"/>
  <c r="H1929" i="3"/>
  <c r="I1929" i="3" s="1"/>
  <c r="J1920" i="6" l="1"/>
  <c r="J1920" i="7"/>
  <c r="L1920" i="6"/>
  <c r="L1920" i="7"/>
  <c r="P1919" i="7"/>
  <c r="K1920" i="6"/>
  <c r="K1920" i="7"/>
  <c r="D1940" i="6"/>
  <c r="D1940" i="7"/>
  <c r="U1608" i="7"/>
  <c r="V1608" i="7"/>
  <c r="R1609" i="7"/>
  <c r="Q1609" i="7"/>
  <c r="T1609" i="7"/>
  <c r="S1609" i="7"/>
  <c r="C1929" i="6"/>
  <c r="C1929" i="7"/>
  <c r="M1929" i="7" s="1"/>
  <c r="G1609" i="4"/>
  <c r="H1609" i="4" s="1"/>
  <c r="E1609" i="6"/>
  <c r="H1921" i="5"/>
  <c r="G1921" i="5"/>
  <c r="F1921" i="5"/>
  <c r="E1941" i="4"/>
  <c r="C1942" i="4"/>
  <c r="E1610" i="7"/>
  <c r="N1610" i="7" s="1"/>
  <c r="H1930" i="3"/>
  <c r="F1931" i="3"/>
  <c r="G1931" i="3"/>
  <c r="I1930" i="3"/>
  <c r="J1921" i="6" l="1"/>
  <c r="J1921" i="7"/>
  <c r="K1921" i="6"/>
  <c r="K1921" i="7"/>
  <c r="L1921" i="6"/>
  <c r="L1921" i="7"/>
  <c r="P1920" i="7"/>
  <c r="D1941" i="6"/>
  <c r="D1941" i="7"/>
  <c r="V1609" i="7"/>
  <c r="U1609" i="7"/>
  <c r="R1610" i="7"/>
  <c r="T1610" i="7"/>
  <c r="Q1610" i="7"/>
  <c r="S1610" i="7"/>
  <c r="C1930" i="6"/>
  <c r="C1930" i="7"/>
  <c r="M1930" i="7" s="1"/>
  <c r="G1610" i="4"/>
  <c r="H1610" i="4" s="1"/>
  <c r="E1610" i="6"/>
  <c r="H1922" i="5"/>
  <c r="G1922" i="5"/>
  <c r="F1922" i="5"/>
  <c r="E1942" i="4"/>
  <c r="C1943" i="4"/>
  <c r="E1611" i="7"/>
  <c r="N1611" i="7" s="1"/>
  <c r="H1931" i="3"/>
  <c r="F1932" i="3"/>
  <c r="G1932" i="3"/>
  <c r="I1931" i="3"/>
  <c r="P1921" i="7" l="1"/>
  <c r="K1922" i="6"/>
  <c r="K1922" i="7"/>
  <c r="J1922" i="6"/>
  <c r="J1922" i="7"/>
  <c r="L1922" i="6"/>
  <c r="L1922" i="7"/>
  <c r="P1922" i="7" s="1"/>
  <c r="V1610" i="7"/>
  <c r="U1610" i="7"/>
  <c r="D1942" i="6"/>
  <c r="D1942" i="7"/>
  <c r="S1611" i="7"/>
  <c r="Q1611" i="7"/>
  <c r="T1611" i="7"/>
  <c r="R1611" i="7"/>
  <c r="C1931" i="6"/>
  <c r="C1931" i="7"/>
  <c r="M1931" i="7" s="1"/>
  <c r="G1611" i="4"/>
  <c r="H1611" i="4" s="1"/>
  <c r="E1611" i="6"/>
  <c r="H1923" i="5"/>
  <c r="G1923" i="5"/>
  <c r="F1923" i="5"/>
  <c r="E1943" i="4"/>
  <c r="C1944" i="4"/>
  <c r="E1612" i="7"/>
  <c r="N1612" i="7" s="1"/>
  <c r="G1933" i="3"/>
  <c r="F1933" i="3"/>
  <c r="H1932" i="3"/>
  <c r="I1932" i="3" s="1"/>
  <c r="K1923" i="6" l="1"/>
  <c r="K1923" i="7"/>
  <c r="J1923" i="6"/>
  <c r="J1923" i="7"/>
  <c r="L1923" i="6"/>
  <c r="L1923" i="7"/>
  <c r="P1923" i="7" s="1"/>
  <c r="D1943" i="6"/>
  <c r="D1943" i="7"/>
  <c r="V1611" i="7"/>
  <c r="U1611" i="7"/>
  <c r="Q1612" i="7"/>
  <c r="R1612" i="7"/>
  <c r="S1612" i="7"/>
  <c r="T1612" i="7"/>
  <c r="C1932" i="6"/>
  <c r="C1932" i="7"/>
  <c r="M1932" i="7" s="1"/>
  <c r="G1612" i="4"/>
  <c r="H1612" i="4" s="1"/>
  <c r="E1612" i="6"/>
  <c r="H1924" i="5"/>
  <c r="G1924" i="5"/>
  <c r="F1924" i="5"/>
  <c r="E1944" i="4"/>
  <c r="C1945" i="4"/>
  <c r="E1613" i="7"/>
  <c r="N1613" i="7" s="1"/>
  <c r="G1934" i="3"/>
  <c r="H1933" i="3"/>
  <c r="I1933" i="3" s="1"/>
  <c r="F1934" i="3"/>
  <c r="J1924" i="6" l="1"/>
  <c r="J1924" i="7"/>
  <c r="L1924" i="6"/>
  <c r="L1924" i="7"/>
  <c r="K1924" i="6"/>
  <c r="K1924" i="7"/>
  <c r="U1612" i="7"/>
  <c r="V1612" i="7"/>
  <c r="D1944" i="6"/>
  <c r="D1944" i="7"/>
  <c r="R1613" i="7"/>
  <c r="T1613" i="7"/>
  <c r="Q1613" i="7"/>
  <c r="S1613" i="7"/>
  <c r="C1933" i="6"/>
  <c r="C1933" i="7"/>
  <c r="M1933" i="7" s="1"/>
  <c r="G1613" i="4"/>
  <c r="H1613" i="4" s="1"/>
  <c r="E1613" i="6"/>
  <c r="H1925" i="5"/>
  <c r="G1925" i="5"/>
  <c r="F1925" i="5"/>
  <c r="E1945" i="4"/>
  <c r="C1946" i="4"/>
  <c r="E1614" i="7"/>
  <c r="N1614" i="7" s="1"/>
  <c r="G1935" i="3"/>
  <c r="H1934" i="3"/>
  <c r="I1934" i="3" s="1"/>
  <c r="F1935" i="3"/>
  <c r="K1925" i="6" l="1"/>
  <c r="K1925" i="7"/>
  <c r="J1925" i="6"/>
  <c r="J1925" i="7"/>
  <c r="P1924" i="7"/>
  <c r="L1925" i="6"/>
  <c r="L1925" i="7"/>
  <c r="P1925" i="7" s="1"/>
  <c r="D1945" i="6"/>
  <c r="D1945" i="7"/>
  <c r="V1613" i="7"/>
  <c r="U1613" i="7"/>
  <c r="T1614" i="7"/>
  <c r="Q1614" i="7"/>
  <c r="S1614" i="7"/>
  <c r="R1614" i="7"/>
  <c r="C1934" i="6"/>
  <c r="C1934" i="7"/>
  <c r="M1934" i="7" s="1"/>
  <c r="G1614" i="4"/>
  <c r="H1614" i="4" s="1"/>
  <c r="E1614" i="6"/>
  <c r="H1926" i="5"/>
  <c r="G1926" i="5"/>
  <c r="F1926" i="5"/>
  <c r="E1946" i="4"/>
  <c r="C1947" i="4"/>
  <c r="E1615" i="7"/>
  <c r="N1615" i="7" s="1"/>
  <c r="G1936" i="3"/>
  <c r="F1936" i="3"/>
  <c r="H1935" i="3"/>
  <c r="I1935" i="3" s="1"/>
  <c r="J1926" i="6" l="1"/>
  <c r="J1926" i="7"/>
  <c r="K1926" i="6"/>
  <c r="K1926" i="7"/>
  <c r="L1926" i="6"/>
  <c r="L1926" i="7"/>
  <c r="P1926" i="7" s="1"/>
  <c r="D1946" i="6"/>
  <c r="D1946" i="7"/>
  <c r="V1614" i="7"/>
  <c r="U1614" i="7"/>
  <c r="Q1615" i="7"/>
  <c r="T1615" i="7"/>
  <c r="R1615" i="7"/>
  <c r="S1615" i="7"/>
  <c r="C1935" i="6"/>
  <c r="C1935" i="7"/>
  <c r="M1935" i="7" s="1"/>
  <c r="G1615" i="4"/>
  <c r="H1615" i="4" s="1"/>
  <c r="E1615" i="6"/>
  <c r="H1927" i="5"/>
  <c r="G1927" i="5"/>
  <c r="F1927" i="5"/>
  <c r="E1947" i="4"/>
  <c r="C1948" i="4"/>
  <c r="E1616" i="7"/>
  <c r="N1616" i="7" s="1"/>
  <c r="H1936" i="3"/>
  <c r="F1937" i="3"/>
  <c r="I1936" i="3"/>
  <c r="G1937" i="3"/>
  <c r="L1927" i="6" l="1"/>
  <c r="L1927" i="7"/>
  <c r="J1927" i="6"/>
  <c r="J1927" i="7"/>
  <c r="K1927" i="6"/>
  <c r="K1927" i="7"/>
  <c r="D1947" i="6"/>
  <c r="D1947" i="7"/>
  <c r="V1615" i="7"/>
  <c r="U1615" i="7"/>
  <c r="R1616" i="7"/>
  <c r="S1616" i="7"/>
  <c r="Q1616" i="7"/>
  <c r="T1616" i="7"/>
  <c r="C1936" i="6"/>
  <c r="C1936" i="7"/>
  <c r="M1936" i="7" s="1"/>
  <c r="G1616" i="4"/>
  <c r="H1616" i="4" s="1"/>
  <c r="E1616" i="6"/>
  <c r="H1928" i="5"/>
  <c r="G1928" i="5"/>
  <c r="F1928" i="5"/>
  <c r="E1948" i="4"/>
  <c r="C1949" i="4"/>
  <c r="E1617" i="7"/>
  <c r="N1617" i="7" s="1"/>
  <c r="F1938" i="3"/>
  <c r="H1937" i="3"/>
  <c r="G1938" i="3"/>
  <c r="I1937" i="3"/>
  <c r="L1928" i="6" l="1"/>
  <c r="L1928" i="7"/>
  <c r="J1928" i="6"/>
  <c r="J1928" i="7"/>
  <c r="P1927" i="7"/>
  <c r="K1928" i="6"/>
  <c r="K1928" i="7"/>
  <c r="D1948" i="6"/>
  <c r="D1948" i="7"/>
  <c r="U1616" i="7"/>
  <c r="V1616" i="7"/>
  <c r="R1617" i="7"/>
  <c r="S1617" i="7"/>
  <c r="Q1617" i="7"/>
  <c r="T1617" i="7"/>
  <c r="C1937" i="6"/>
  <c r="C1937" i="7"/>
  <c r="M1937" i="7" s="1"/>
  <c r="G1617" i="4"/>
  <c r="H1617" i="4" s="1"/>
  <c r="E1617" i="6"/>
  <c r="G1929" i="5"/>
  <c r="H1929" i="5"/>
  <c r="F1929" i="5"/>
  <c r="E1949" i="4"/>
  <c r="C1950" i="4"/>
  <c r="E1618" i="7"/>
  <c r="N1618" i="7" s="1"/>
  <c r="G1939" i="3"/>
  <c r="F1939" i="3"/>
  <c r="H1938" i="3"/>
  <c r="I1938" i="3" s="1"/>
  <c r="J1929" i="6" l="1"/>
  <c r="J1929" i="7"/>
  <c r="L1929" i="6"/>
  <c r="L1929" i="7"/>
  <c r="P1928" i="7"/>
  <c r="K1929" i="6"/>
  <c r="K1929" i="7"/>
  <c r="D1949" i="6"/>
  <c r="D1949" i="7"/>
  <c r="U1617" i="7"/>
  <c r="V1617" i="7"/>
  <c r="S1618" i="7"/>
  <c r="T1618" i="7"/>
  <c r="R1618" i="7"/>
  <c r="Q1618" i="7"/>
  <c r="C1938" i="6"/>
  <c r="C1938" i="7"/>
  <c r="M1938" i="7" s="1"/>
  <c r="G1618" i="4"/>
  <c r="H1618" i="4" s="1"/>
  <c r="E1618" i="6"/>
  <c r="H1930" i="5"/>
  <c r="G1930" i="5"/>
  <c r="F1930" i="5"/>
  <c r="E1950" i="4"/>
  <c r="C1951" i="4"/>
  <c r="E1619" i="7"/>
  <c r="N1619" i="7" s="1"/>
  <c r="H1939" i="3"/>
  <c r="I1939" i="3" s="1"/>
  <c r="F1940" i="3"/>
  <c r="G1940" i="3"/>
  <c r="J1930" i="6" l="1"/>
  <c r="J1930" i="7"/>
  <c r="K1930" i="6"/>
  <c r="K1930" i="7"/>
  <c r="L1930" i="6"/>
  <c r="L1930" i="7"/>
  <c r="P1930" i="7" s="1"/>
  <c r="P1929" i="7"/>
  <c r="U1618" i="7"/>
  <c r="V1618" i="7"/>
  <c r="D1950" i="6"/>
  <c r="D1950" i="7"/>
  <c r="S1619" i="7"/>
  <c r="R1619" i="7"/>
  <c r="T1619" i="7"/>
  <c r="Q1619" i="7"/>
  <c r="C1939" i="6"/>
  <c r="C1939" i="7"/>
  <c r="M1939" i="7" s="1"/>
  <c r="G1619" i="4"/>
  <c r="H1619" i="4" s="1"/>
  <c r="E1619" i="6"/>
  <c r="G1931" i="5"/>
  <c r="F1931" i="5"/>
  <c r="H1931" i="5"/>
  <c r="E1951" i="4"/>
  <c r="C1952" i="4"/>
  <c r="E1620" i="7"/>
  <c r="N1620" i="7" s="1"/>
  <c r="H1940" i="3"/>
  <c r="F1941" i="3"/>
  <c r="I1940" i="3"/>
  <c r="G1941" i="3"/>
  <c r="L1931" i="6" l="1"/>
  <c r="L1931" i="7"/>
  <c r="J1931" i="6"/>
  <c r="J1931" i="7"/>
  <c r="K1931" i="6"/>
  <c r="K1931" i="7"/>
  <c r="D1951" i="6"/>
  <c r="D1951" i="7"/>
  <c r="V1619" i="7"/>
  <c r="U1619" i="7"/>
  <c r="S1620" i="7"/>
  <c r="Q1620" i="7"/>
  <c r="R1620" i="7"/>
  <c r="T1620" i="7"/>
  <c r="C1940" i="6"/>
  <c r="C1940" i="7"/>
  <c r="M1940" i="7" s="1"/>
  <c r="G1620" i="4"/>
  <c r="H1620" i="4" s="1"/>
  <c r="E1620" i="6"/>
  <c r="H1932" i="5"/>
  <c r="G1932" i="5"/>
  <c r="F1932" i="5"/>
  <c r="E1952" i="4"/>
  <c r="C1953" i="4"/>
  <c r="E1621" i="7"/>
  <c r="N1621" i="7" s="1"/>
  <c r="H1941" i="3"/>
  <c r="F1942" i="3"/>
  <c r="I1941" i="3"/>
  <c r="G1942" i="3"/>
  <c r="K1932" i="6" l="1"/>
  <c r="K1932" i="7"/>
  <c r="P1931" i="7"/>
  <c r="J1932" i="6"/>
  <c r="J1932" i="7"/>
  <c r="L1932" i="6"/>
  <c r="L1932" i="7"/>
  <c r="P1932" i="7" s="1"/>
  <c r="U1620" i="7"/>
  <c r="V1620" i="7"/>
  <c r="D1952" i="6"/>
  <c r="D1952" i="7"/>
  <c r="Q1621" i="7"/>
  <c r="T1621" i="7"/>
  <c r="R1621" i="7"/>
  <c r="S1621" i="7"/>
  <c r="C1941" i="6"/>
  <c r="C1941" i="7"/>
  <c r="M1941" i="7" s="1"/>
  <c r="G1621" i="4"/>
  <c r="H1621" i="4" s="1"/>
  <c r="E1621" i="6"/>
  <c r="H1933" i="5"/>
  <c r="G1933" i="5"/>
  <c r="F1933" i="5"/>
  <c r="E1953" i="4"/>
  <c r="C1954" i="4"/>
  <c r="E1622" i="7"/>
  <c r="N1622" i="7" s="1"/>
  <c r="F1943" i="3"/>
  <c r="H1942" i="3"/>
  <c r="I1942" i="3" s="1"/>
  <c r="G1943" i="3"/>
  <c r="K1933" i="6" l="1"/>
  <c r="K1933" i="7"/>
  <c r="L1933" i="6"/>
  <c r="L1933" i="7"/>
  <c r="J1933" i="6"/>
  <c r="J1933" i="7"/>
  <c r="D1953" i="6"/>
  <c r="D1953" i="7"/>
  <c r="V1621" i="7"/>
  <c r="U1621" i="7"/>
  <c r="S1622" i="7"/>
  <c r="R1622" i="7"/>
  <c r="Q1622" i="7"/>
  <c r="T1622" i="7"/>
  <c r="C1942" i="6"/>
  <c r="C1942" i="7"/>
  <c r="M1942" i="7" s="1"/>
  <c r="G1622" i="4"/>
  <c r="H1622" i="4" s="1"/>
  <c r="E1622" i="6"/>
  <c r="H1934" i="5"/>
  <c r="F1934" i="5"/>
  <c r="G1934" i="5"/>
  <c r="E1954" i="4"/>
  <c r="C1955" i="4"/>
  <c r="E1623" i="7"/>
  <c r="N1623" i="7" s="1"/>
  <c r="G1944" i="3"/>
  <c r="H1943" i="3"/>
  <c r="I1943" i="3" s="1"/>
  <c r="F1944" i="3"/>
  <c r="K1934" i="6" l="1"/>
  <c r="K1934" i="7"/>
  <c r="L1934" i="6"/>
  <c r="L1934" i="7"/>
  <c r="P1933" i="7"/>
  <c r="J1934" i="6"/>
  <c r="J1934" i="7"/>
  <c r="D1954" i="6"/>
  <c r="D1954" i="7"/>
  <c r="U1622" i="7"/>
  <c r="V1622" i="7"/>
  <c r="S1623" i="7"/>
  <c r="T1623" i="7"/>
  <c r="R1623" i="7"/>
  <c r="Q1623" i="7"/>
  <c r="C1943" i="6"/>
  <c r="C1943" i="7"/>
  <c r="M1943" i="7" s="1"/>
  <c r="G1623" i="4"/>
  <c r="H1623" i="4" s="1"/>
  <c r="E1623" i="6"/>
  <c r="H1935" i="5"/>
  <c r="G1935" i="5"/>
  <c r="F1935" i="5"/>
  <c r="E1955" i="4"/>
  <c r="C1956" i="4"/>
  <c r="E1624" i="7"/>
  <c r="N1624" i="7" s="1"/>
  <c r="F1945" i="3"/>
  <c r="H1944" i="3"/>
  <c r="I1944" i="3" s="1"/>
  <c r="G1945" i="3"/>
  <c r="L1935" i="6" l="1"/>
  <c r="L1935" i="7"/>
  <c r="K1935" i="6"/>
  <c r="K1935" i="7"/>
  <c r="J1935" i="6"/>
  <c r="J1935" i="7"/>
  <c r="P1934" i="7"/>
  <c r="D1955" i="6"/>
  <c r="D1955" i="7"/>
  <c r="V1623" i="7"/>
  <c r="U1623" i="7"/>
  <c r="R1624" i="7"/>
  <c r="S1624" i="7"/>
  <c r="T1624" i="7"/>
  <c r="Q1624" i="7"/>
  <c r="C1944" i="6"/>
  <c r="C1944" i="7"/>
  <c r="M1944" i="7" s="1"/>
  <c r="G1624" i="4"/>
  <c r="H1624" i="4" s="1"/>
  <c r="E1624" i="6"/>
  <c r="H1936" i="5"/>
  <c r="G1936" i="5"/>
  <c r="F1936" i="5"/>
  <c r="E1956" i="4"/>
  <c r="C1957" i="4"/>
  <c r="E1625" i="7"/>
  <c r="N1625" i="7" s="1"/>
  <c r="G1946" i="3"/>
  <c r="H1945" i="3"/>
  <c r="I1945" i="3" s="1"/>
  <c r="F1946" i="3"/>
  <c r="J1936" i="6" l="1"/>
  <c r="J1936" i="7"/>
  <c r="K1936" i="6"/>
  <c r="K1936" i="7"/>
  <c r="L1936" i="6"/>
  <c r="L1936" i="7"/>
  <c r="P1936" i="7" s="1"/>
  <c r="P1935" i="7"/>
  <c r="D1956" i="6"/>
  <c r="D1956" i="7"/>
  <c r="U1624" i="7"/>
  <c r="V1624" i="7"/>
  <c r="Q1625" i="7"/>
  <c r="R1625" i="7"/>
  <c r="T1625" i="7"/>
  <c r="S1625" i="7"/>
  <c r="C1945" i="6"/>
  <c r="C1945" i="7"/>
  <c r="M1945" i="7" s="1"/>
  <c r="G1625" i="4"/>
  <c r="H1625" i="4" s="1"/>
  <c r="E1625" i="6"/>
  <c r="H1937" i="5"/>
  <c r="G1937" i="5"/>
  <c r="F1937" i="5"/>
  <c r="E1957" i="4"/>
  <c r="C1958" i="4"/>
  <c r="E1626" i="7"/>
  <c r="N1626" i="7" s="1"/>
  <c r="F1947" i="3"/>
  <c r="H1946" i="3"/>
  <c r="I1946" i="3" s="1"/>
  <c r="G1947" i="3"/>
  <c r="K1937" i="6" l="1"/>
  <c r="K1937" i="7"/>
  <c r="J1937" i="6"/>
  <c r="J1937" i="7"/>
  <c r="L1937" i="6"/>
  <c r="L1937" i="7"/>
  <c r="P1937" i="7" s="1"/>
  <c r="D1957" i="6"/>
  <c r="D1957" i="7"/>
  <c r="V1625" i="7"/>
  <c r="U1625" i="7"/>
  <c r="R1626" i="7"/>
  <c r="T1626" i="7"/>
  <c r="S1626" i="7"/>
  <c r="Q1626" i="7"/>
  <c r="C1946" i="6"/>
  <c r="C1946" i="7"/>
  <c r="M1946" i="7" s="1"/>
  <c r="G1626" i="4"/>
  <c r="H1626" i="4" s="1"/>
  <c r="E1626" i="6"/>
  <c r="H1938" i="5"/>
  <c r="G1938" i="5"/>
  <c r="F1938" i="5"/>
  <c r="E1958" i="4"/>
  <c r="C1959" i="4"/>
  <c r="E1627" i="7"/>
  <c r="N1627" i="7" s="1"/>
  <c r="G1948" i="3"/>
  <c r="H1947" i="3"/>
  <c r="I1947" i="3" s="1"/>
  <c r="F1948" i="3"/>
  <c r="K1938" i="6" l="1"/>
  <c r="K1938" i="7"/>
  <c r="J1938" i="6"/>
  <c r="J1938" i="7"/>
  <c r="L1938" i="6"/>
  <c r="L1938" i="7"/>
  <c r="P1938" i="7" s="1"/>
  <c r="D1958" i="6"/>
  <c r="D1958" i="7"/>
  <c r="V1626" i="7"/>
  <c r="U1626" i="7"/>
  <c r="R1627" i="7"/>
  <c r="Q1627" i="7"/>
  <c r="T1627" i="7"/>
  <c r="S1627" i="7"/>
  <c r="C1947" i="6"/>
  <c r="C1947" i="7"/>
  <c r="M1947" i="7" s="1"/>
  <c r="G1627" i="4"/>
  <c r="H1627" i="4" s="1"/>
  <c r="E1627" i="6"/>
  <c r="H1939" i="5"/>
  <c r="G1939" i="5"/>
  <c r="F1939" i="5"/>
  <c r="E1959" i="4"/>
  <c r="C1960" i="4"/>
  <c r="E1628" i="7"/>
  <c r="N1628" i="7" s="1"/>
  <c r="G1949" i="3"/>
  <c r="H1948" i="3"/>
  <c r="I1948" i="3" s="1"/>
  <c r="F1949" i="3"/>
  <c r="J1939" i="6" l="1"/>
  <c r="J1939" i="7"/>
  <c r="L1939" i="6"/>
  <c r="L1939" i="7"/>
  <c r="K1939" i="6"/>
  <c r="K1939" i="7"/>
  <c r="D1959" i="6"/>
  <c r="D1959" i="7"/>
  <c r="V1627" i="7"/>
  <c r="U1627" i="7"/>
  <c r="Q1628" i="7"/>
  <c r="S1628" i="7"/>
  <c r="T1628" i="7"/>
  <c r="R1628" i="7"/>
  <c r="C1948" i="6"/>
  <c r="C1948" i="7"/>
  <c r="M1948" i="7" s="1"/>
  <c r="G1628" i="4"/>
  <c r="H1628" i="4" s="1"/>
  <c r="E1628" i="6"/>
  <c r="H1940" i="5"/>
  <c r="G1940" i="5"/>
  <c r="F1940" i="5"/>
  <c r="E1960" i="4"/>
  <c r="C1961" i="4"/>
  <c r="E1629" i="7"/>
  <c r="N1629" i="7" s="1"/>
  <c r="G1950" i="3"/>
  <c r="F1950" i="3"/>
  <c r="H1949" i="3"/>
  <c r="I1949" i="3" s="1"/>
  <c r="K1940" i="6" l="1"/>
  <c r="K1940" i="7"/>
  <c r="P1939" i="7"/>
  <c r="J1940" i="6"/>
  <c r="J1940" i="7"/>
  <c r="L1940" i="6"/>
  <c r="L1940" i="7"/>
  <c r="P1940" i="7" s="1"/>
  <c r="D1960" i="6"/>
  <c r="D1960" i="7"/>
  <c r="V1628" i="7"/>
  <c r="U1628" i="7"/>
  <c r="S1629" i="7"/>
  <c r="T1629" i="7"/>
  <c r="R1629" i="7"/>
  <c r="Q1629" i="7"/>
  <c r="C1949" i="6"/>
  <c r="C1949" i="7"/>
  <c r="M1949" i="7" s="1"/>
  <c r="G1629" i="4"/>
  <c r="H1629" i="4" s="1"/>
  <c r="E1629" i="6"/>
  <c r="H1941" i="5"/>
  <c r="G1941" i="5"/>
  <c r="F1941" i="5"/>
  <c r="E1961" i="4"/>
  <c r="C1962" i="4"/>
  <c r="E1630" i="7"/>
  <c r="N1630" i="7" s="1"/>
  <c r="H1950" i="3"/>
  <c r="F1951" i="3"/>
  <c r="I1950" i="3"/>
  <c r="G1951" i="3"/>
  <c r="L1941" i="6" l="1"/>
  <c r="L1941" i="7"/>
  <c r="J1941" i="6"/>
  <c r="J1941" i="7"/>
  <c r="K1941" i="6"/>
  <c r="K1941" i="7"/>
  <c r="D1961" i="6"/>
  <c r="D1961" i="7"/>
  <c r="U1629" i="7"/>
  <c r="V1629" i="7"/>
  <c r="S1630" i="7"/>
  <c r="T1630" i="7"/>
  <c r="R1630" i="7"/>
  <c r="Q1630" i="7"/>
  <c r="C1950" i="6"/>
  <c r="C1950" i="7"/>
  <c r="M1950" i="7" s="1"/>
  <c r="G1630" i="4"/>
  <c r="H1630" i="4" s="1"/>
  <c r="E1630" i="6"/>
  <c r="H1942" i="5"/>
  <c r="G1942" i="5"/>
  <c r="F1942" i="5"/>
  <c r="E1962" i="4"/>
  <c r="C1963" i="4"/>
  <c r="E1631" i="7"/>
  <c r="N1631" i="7" s="1"/>
  <c r="G1952" i="3"/>
  <c r="H1951" i="3"/>
  <c r="I1951" i="3" s="1"/>
  <c r="F1952" i="3"/>
  <c r="J1942" i="6" l="1"/>
  <c r="J1942" i="7"/>
  <c r="K1942" i="6"/>
  <c r="K1942" i="7"/>
  <c r="P1941" i="7"/>
  <c r="L1942" i="6"/>
  <c r="L1942" i="7"/>
  <c r="P1942" i="7" s="1"/>
  <c r="D1962" i="6"/>
  <c r="D1962" i="7"/>
  <c r="V1630" i="7"/>
  <c r="U1630" i="7"/>
  <c r="S1631" i="7"/>
  <c r="R1631" i="7"/>
  <c r="T1631" i="7"/>
  <c r="Q1631" i="7"/>
  <c r="C1951" i="6"/>
  <c r="C1951" i="7"/>
  <c r="M1951" i="7" s="1"/>
  <c r="G1631" i="4"/>
  <c r="H1631" i="4" s="1"/>
  <c r="E1631" i="6"/>
  <c r="H1943" i="5"/>
  <c r="G1943" i="5"/>
  <c r="F1943" i="5"/>
  <c r="E1963" i="4"/>
  <c r="C1964" i="4"/>
  <c r="E1632" i="7"/>
  <c r="N1632" i="7" s="1"/>
  <c r="H1952" i="3"/>
  <c r="F1953" i="3"/>
  <c r="I1952" i="3"/>
  <c r="G1953" i="3"/>
  <c r="J1943" i="6" l="1"/>
  <c r="J1943" i="7"/>
  <c r="L1943" i="6"/>
  <c r="L1943" i="7"/>
  <c r="K1943" i="6"/>
  <c r="K1943" i="7"/>
  <c r="D1963" i="6"/>
  <c r="D1963" i="7"/>
  <c r="U1631" i="7"/>
  <c r="V1631" i="7"/>
  <c r="S1632" i="7"/>
  <c r="Q1632" i="7"/>
  <c r="T1632" i="7"/>
  <c r="R1632" i="7"/>
  <c r="C1952" i="6"/>
  <c r="C1952" i="7"/>
  <c r="M1952" i="7" s="1"/>
  <c r="G1632" i="4"/>
  <c r="H1632" i="4" s="1"/>
  <c r="E1632" i="6"/>
  <c r="H1944" i="5"/>
  <c r="G1944" i="5"/>
  <c r="F1944" i="5"/>
  <c r="E1964" i="4"/>
  <c r="C1965" i="4"/>
  <c r="E1633" i="7"/>
  <c r="N1633" i="7" s="1"/>
  <c r="H1953" i="3"/>
  <c r="F1954" i="3"/>
  <c r="I1953" i="3"/>
  <c r="G1954" i="3"/>
  <c r="J1944" i="6" l="1"/>
  <c r="J1944" i="7"/>
  <c r="L1944" i="6"/>
  <c r="L1944" i="7"/>
  <c r="P1943" i="7"/>
  <c r="K1944" i="6"/>
  <c r="K1944" i="7"/>
  <c r="D1964" i="6"/>
  <c r="D1964" i="7"/>
  <c r="U1632" i="7"/>
  <c r="V1632" i="7"/>
  <c r="Q1633" i="7"/>
  <c r="T1633" i="7"/>
  <c r="S1633" i="7"/>
  <c r="R1633" i="7"/>
  <c r="C1953" i="6"/>
  <c r="C1953" i="7"/>
  <c r="M1953" i="7" s="1"/>
  <c r="G1633" i="4"/>
  <c r="H1633" i="4" s="1"/>
  <c r="E1633" i="6"/>
  <c r="H1945" i="5"/>
  <c r="G1945" i="5"/>
  <c r="F1945" i="5"/>
  <c r="E1965" i="4"/>
  <c r="C1966" i="4"/>
  <c r="E1634" i="7"/>
  <c r="N1634" i="7" s="1"/>
  <c r="G1955" i="3"/>
  <c r="F1955" i="3"/>
  <c r="H1954" i="3"/>
  <c r="I1954" i="3" s="1"/>
  <c r="J1945" i="6" l="1"/>
  <c r="J1945" i="7"/>
  <c r="K1945" i="6"/>
  <c r="K1945" i="7"/>
  <c r="P1944" i="7"/>
  <c r="L1945" i="6"/>
  <c r="L1945" i="7"/>
  <c r="P1945" i="7" s="1"/>
  <c r="U1633" i="7"/>
  <c r="V1633" i="7"/>
  <c r="D1965" i="6"/>
  <c r="D1965" i="7"/>
  <c r="Q1634" i="7"/>
  <c r="T1634" i="7"/>
  <c r="R1634" i="7"/>
  <c r="S1634" i="7"/>
  <c r="C1954" i="6"/>
  <c r="C1954" i="7"/>
  <c r="M1954" i="7" s="1"/>
  <c r="G1634" i="4"/>
  <c r="H1634" i="4" s="1"/>
  <c r="E1634" i="6"/>
  <c r="F1946" i="5"/>
  <c r="G1946" i="5"/>
  <c r="H1946" i="5"/>
  <c r="E1966" i="4"/>
  <c r="C1967" i="4"/>
  <c r="E1635" i="7"/>
  <c r="N1635" i="7" s="1"/>
  <c r="H1955" i="3"/>
  <c r="F1956" i="3"/>
  <c r="I1955" i="3"/>
  <c r="G1956" i="3"/>
  <c r="L1946" i="6" l="1"/>
  <c r="L1946" i="7"/>
  <c r="J1946" i="6"/>
  <c r="J1946" i="7"/>
  <c r="K1946" i="6"/>
  <c r="K1946" i="7"/>
  <c r="D1966" i="6"/>
  <c r="D1966" i="7"/>
  <c r="U1634" i="7"/>
  <c r="V1634" i="7"/>
  <c r="S1635" i="7"/>
  <c r="Q1635" i="7"/>
  <c r="R1635" i="7"/>
  <c r="T1635" i="7"/>
  <c r="C1955" i="6"/>
  <c r="C1955" i="7"/>
  <c r="M1955" i="7" s="1"/>
  <c r="G1635" i="4"/>
  <c r="H1635" i="4" s="1"/>
  <c r="E1635" i="6"/>
  <c r="F1947" i="5"/>
  <c r="H1947" i="5"/>
  <c r="G1947" i="5"/>
  <c r="E1967" i="4"/>
  <c r="C1968" i="4"/>
  <c r="E1636" i="7"/>
  <c r="N1636" i="7" s="1"/>
  <c r="G1957" i="3"/>
  <c r="F1957" i="3"/>
  <c r="H1956" i="3"/>
  <c r="I1956" i="3" s="1"/>
  <c r="K1947" i="6" l="1"/>
  <c r="K1947" i="7"/>
  <c r="J1947" i="6"/>
  <c r="J1947" i="7"/>
  <c r="L1947" i="6"/>
  <c r="L1947" i="7"/>
  <c r="P1946" i="7"/>
  <c r="D1967" i="6"/>
  <c r="D1967" i="7"/>
  <c r="V1635" i="7"/>
  <c r="U1635" i="7"/>
  <c r="Q1636" i="7"/>
  <c r="S1636" i="7"/>
  <c r="R1636" i="7"/>
  <c r="T1636" i="7"/>
  <c r="C1956" i="6"/>
  <c r="C1956" i="7"/>
  <c r="M1956" i="7" s="1"/>
  <c r="G1636" i="4"/>
  <c r="H1636" i="4" s="1"/>
  <c r="E1636" i="6"/>
  <c r="H1948" i="5"/>
  <c r="G1948" i="5"/>
  <c r="F1948" i="5"/>
  <c r="E1968" i="4"/>
  <c r="C1969" i="4"/>
  <c r="E1637" i="7"/>
  <c r="N1637" i="7" s="1"/>
  <c r="H1957" i="3"/>
  <c r="F1958" i="3"/>
  <c r="I1957" i="3"/>
  <c r="G1958" i="3"/>
  <c r="P1947" i="7" l="1"/>
  <c r="K1948" i="6"/>
  <c r="K1948" i="7"/>
  <c r="J1948" i="6"/>
  <c r="J1948" i="7"/>
  <c r="L1948" i="6"/>
  <c r="L1948" i="7"/>
  <c r="Q1637" i="7"/>
  <c r="R1637" i="7"/>
  <c r="T1637" i="7"/>
  <c r="S1637" i="7"/>
  <c r="U1636" i="7"/>
  <c r="V1636" i="7"/>
  <c r="D1968" i="6"/>
  <c r="D1968" i="7"/>
  <c r="C1957" i="6"/>
  <c r="C1957" i="7"/>
  <c r="M1957" i="7" s="1"/>
  <c r="G1637" i="4"/>
  <c r="H1637" i="4" s="1"/>
  <c r="E1637" i="6"/>
  <c r="H1949" i="5"/>
  <c r="G1949" i="5"/>
  <c r="F1949" i="5"/>
  <c r="E1969" i="4"/>
  <c r="C1970" i="4"/>
  <c r="E1638" i="7"/>
  <c r="N1638" i="7" s="1"/>
  <c r="G1959" i="3"/>
  <c r="F1959" i="3"/>
  <c r="H1958" i="3"/>
  <c r="I1958" i="3" s="1"/>
  <c r="P1948" i="7" l="1"/>
  <c r="J1949" i="6"/>
  <c r="J1949" i="7"/>
  <c r="K1949" i="6"/>
  <c r="K1949" i="7"/>
  <c r="L1949" i="6"/>
  <c r="L1949" i="7"/>
  <c r="P1949" i="7" s="1"/>
  <c r="D1969" i="6"/>
  <c r="D1969" i="7"/>
  <c r="S1638" i="7"/>
  <c r="Q1638" i="7"/>
  <c r="T1638" i="7"/>
  <c r="R1638" i="7"/>
  <c r="U1637" i="7"/>
  <c r="V1637" i="7"/>
  <c r="C1958" i="6"/>
  <c r="C1958" i="7"/>
  <c r="M1958" i="7" s="1"/>
  <c r="G1638" i="4"/>
  <c r="H1638" i="4" s="1"/>
  <c r="E1638" i="6"/>
  <c r="G1950" i="5"/>
  <c r="F1950" i="5"/>
  <c r="H1950" i="5"/>
  <c r="E1970" i="4"/>
  <c r="C1971" i="4"/>
  <c r="E1639" i="7"/>
  <c r="N1639" i="7" s="1"/>
  <c r="F1960" i="3"/>
  <c r="H1959" i="3"/>
  <c r="G1960" i="3"/>
  <c r="I1959" i="3"/>
  <c r="K1950" i="6" l="1"/>
  <c r="K1950" i="7"/>
  <c r="L1950" i="6"/>
  <c r="L1950" i="7"/>
  <c r="J1950" i="6"/>
  <c r="J1950" i="7"/>
  <c r="D1970" i="6"/>
  <c r="D1970" i="7"/>
  <c r="U1638" i="7"/>
  <c r="V1638" i="7"/>
  <c r="R1639" i="7"/>
  <c r="T1639" i="7"/>
  <c r="S1639" i="7"/>
  <c r="Q1639" i="7"/>
  <c r="C1959" i="6"/>
  <c r="C1959" i="7"/>
  <c r="M1959" i="7" s="1"/>
  <c r="G1639" i="4"/>
  <c r="H1639" i="4" s="1"/>
  <c r="E1639" i="6"/>
  <c r="H1951" i="5"/>
  <c r="G1951" i="5"/>
  <c r="F1951" i="5"/>
  <c r="E1971" i="4"/>
  <c r="C1972" i="4"/>
  <c r="E1640" i="7"/>
  <c r="N1640" i="7" s="1"/>
  <c r="G1961" i="3"/>
  <c r="H1960" i="3"/>
  <c r="I1960" i="3" s="1"/>
  <c r="F1961" i="3"/>
  <c r="J1951" i="6" l="1"/>
  <c r="J1951" i="7"/>
  <c r="K1951" i="6"/>
  <c r="K1951" i="7"/>
  <c r="P1950" i="7"/>
  <c r="L1951" i="6"/>
  <c r="L1951" i="7"/>
  <c r="P1951" i="7" s="1"/>
  <c r="D1971" i="6"/>
  <c r="D1971" i="7"/>
  <c r="U1639" i="7"/>
  <c r="V1639" i="7"/>
  <c r="S1640" i="7"/>
  <c r="T1640" i="7"/>
  <c r="R1640" i="7"/>
  <c r="Q1640" i="7"/>
  <c r="C1960" i="6"/>
  <c r="C1960" i="7"/>
  <c r="M1960" i="7" s="1"/>
  <c r="G1640" i="4"/>
  <c r="H1640" i="4" s="1"/>
  <c r="E1640" i="6"/>
  <c r="H1952" i="5"/>
  <c r="G1952" i="5"/>
  <c r="F1952" i="5"/>
  <c r="E1972" i="4"/>
  <c r="C1973" i="4"/>
  <c r="E1641" i="7"/>
  <c r="N1641" i="7" s="1"/>
  <c r="G1962" i="3"/>
  <c r="F1962" i="3"/>
  <c r="H1961" i="3"/>
  <c r="I1961" i="3" s="1"/>
  <c r="K1952" i="6" l="1"/>
  <c r="K1952" i="7"/>
  <c r="J1952" i="6"/>
  <c r="J1952" i="7"/>
  <c r="L1952" i="6"/>
  <c r="L1952" i="7"/>
  <c r="P1952" i="7" s="1"/>
  <c r="D1972" i="6"/>
  <c r="D1972" i="7"/>
  <c r="U1640" i="7"/>
  <c r="V1640" i="7"/>
  <c r="R1641" i="7"/>
  <c r="T1641" i="7"/>
  <c r="S1641" i="7"/>
  <c r="Q1641" i="7"/>
  <c r="C1961" i="6"/>
  <c r="C1961" i="7"/>
  <c r="M1961" i="7" s="1"/>
  <c r="G1641" i="4"/>
  <c r="H1641" i="4" s="1"/>
  <c r="E1641" i="6"/>
  <c r="F1953" i="5"/>
  <c r="G1953" i="5"/>
  <c r="H1953" i="5"/>
  <c r="E1973" i="4"/>
  <c r="C1974" i="4"/>
  <c r="E1642" i="7"/>
  <c r="N1642" i="7" s="1"/>
  <c r="H1962" i="3"/>
  <c r="F1963" i="3"/>
  <c r="G1963" i="3"/>
  <c r="I1962" i="3"/>
  <c r="L1953" i="6" l="1"/>
  <c r="L1953" i="7"/>
  <c r="J1953" i="6"/>
  <c r="J1953" i="7"/>
  <c r="K1953" i="6"/>
  <c r="K1953" i="7"/>
  <c r="V1641" i="7"/>
  <c r="U1641" i="7"/>
  <c r="D1973" i="6"/>
  <c r="D1973" i="7"/>
  <c r="T1642" i="7"/>
  <c r="R1642" i="7"/>
  <c r="Q1642" i="7"/>
  <c r="S1642" i="7"/>
  <c r="C1962" i="6"/>
  <c r="C1962" i="7"/>
  <c r="M1962" i="7" s="1"/>
  <c r="G1642" i="4"/>
  <c r="H1642" i="4" s="1"/>
  <c r="E1642" i="6"/>
  <c r="H1954" i="5"/>
  <c r="G1954" i="5"/>
  <c r="F1954" i="5"/>
  <c r="E1974" i="4"/>
  <c r="C1975" i="4"/>
  <c r="E1643" i="7"/>
  <c r="N1643" i="7" s="1"/>
  <c r="F1964" i="3"/>
  <c r="H1963" i="3"/>
  <c r="I1963" i="3" s="1"/>
  <c r="G1964" i="3"/>
  <c r="L1954" i="6" l="1"/>
  <c r="L1954" i="7"/>
  <c r="K1954" i="6"/>
  <c r="K1954" i="7"/>
  <c r="P1953" i="7"/>
  <c r="J1954" i="6"/>
  <c r="J1954" i="7"/>
  <c r="V1642" i="7"/>
  <c r="U1642" i="7"/>
  <c r="D1974" i="6"/>
  <c r="D1974" i="7"/>
  <c r="S1643" i="7"/>
  <c r="Q1643" i="7"/>
  <c r="T1643" i="7"/>
  <c r="R1643" i="7"/>
  <c r="C1963" i="6"/>
  <c r="C1963" i="7"/>
  <c r="M1963" i="7" s="1"/>
  <c r="G1643" i="4"/>
  <c r="H1643" i="4" s="1"/>
  <c r="E1643" i="6"/>
  <c r="F1955" i="5"/>
  <c r="H1955" i="5"/>
  <c r="G1955" i="5"/>
  <c r="E1975" i="4"/>
  <c r="C1976" i="4"/>
  <c r="E1644" i="7"/>
  <c r="N1644" i="7" s="1"/>
  <c r="G1965" i="3"/>
  <c r="H1964" i="3"/>
  <c r="I1964" i="3" s="1"/>
  <c r="F1965" i="3"/>
  <c r="L1955" i="6" l="1"/>
  <c r="L1955" i="7"/>
  <c r="P1954" i="7"/>
  <c r="K1955" i="6"/>
  <c r="K1955" i="7"/>
  <c r="J1955" i="6"/>
  <c r="J1955" i="7"/>
  <c r="U1643" i="7"/>
  <c r="V1643" i="7"/>
  <c r="D1975" i="6"/>
  <c r="D1975" i="7"/>
  <c r="Q1644" i="7"/>
  <c r="S1644" i="7"/>
  <c r="R1644" i="7"/>
  <c r="T1644" i="7"/>
  <c r="C1964" i="6"/>
  <c r="C1964" i="7"/>
  <c r="M1964" i="7" s="1"/>
  <c r="G1644" i="4"/>
  <c r="H1644" i="4" s="1"/>
  <c r="E1644" i="6"/>
  <c r="H1956" i="5"/>
  <c r="G1956" i="5"/>
  <c r="F1956" i="5"/>
  <c r="E1976" i="4"/>
  <c r="C1977" i="4"/>
  <c r="E1645" i="7"/>
  <c r="N1645" i="7" s="1"/>
  <c r="F1966" i="3"/>
  <c r="H1965" i="3"/>
  <c r="I1965" i="3" s="1"/>
  <c r="G1966" i="3"/>
  <c r="J1956" i="6" l="1"/>
  <c r="J1956" i="7"/>
  <c r="L1956" i="6"/>
  <c r="L1956" i="7"/>
  <c r="P1955" i="7"/>
  <c r="K1956" i="6"/>
  <c r="K1956" i="7"/>
  <c r="D1976" i="6"/>
  <c r="D1976" i="7"/>
  <c r="U1644" i="7"/>
  <c r="V1644" i="7"/>
  <c r="Q1645" i="7"/>
  <c r="R1645" i="7"/>
  <c r="T1645" i="7"/>
  <c r="S1645" i="7"/>
  <c r="C1965" i="6"/>
  <c r="C1965" i="7"/>
  <c r="M1965" i="7" s="1"/>
  <c r="G1645" i="4"/>
  <c r="H1645" i="4" s="1"/>
  <c r="E1645" i="6"/>
  <c r="H1957" i="5"/>
  <c r="G1957" i="5"/>
  <c r="F1957" i="5"/>
  <c r="E1977" i="4"/>
  <c r="C1978" i="4"/>
  <c r="E1646" i="7"/>
  <c r="N1646" i="7" s="1"/>
  <c r="G1967" i="3"/>
  <c r="F1967" i="3"/>
  <c r="H1966" i="3"/>
  <c r="I1966" i="3" s="1"/>
  <c r="L1957" i="6" l="1"/>
  <c r="L1957" i="7"/>
  <c r="J1957" i="6"/>
  <c r="J1957" i="7"/>
  <c r="K1957" i="6"/>
  <c r="K1957" i="7"/>
  <c r="P1956" i="7"/>
  <c r="Q1646" i="7"/>
  <c r="R1646" i="7"/>
  <c r="T1646" i="7"/>
  <c r="S1646" i="7"/>
  <c r="D1977" i="6"/>
  <c r="D1977" i="7"/>
  <c r="U1645" i="7"/>
  <c r="V1645" i="7"/>
  <c r="C1966" i="6"/>
  <c r="C1966" i="7"/>
  <c r="M1966" i="7" s="1"/>
  <c r="G1646" i="4"/>
  <c r="H1646" i="4" s="1"/>
  <c r="E1646" i="6"/>
  <c r="G1958" i="5"/>
  <c r="F1958" i="5"/>
  <c r="H1958" i="5"/>
  <c r="E1978" i="4"/>
  <c r="C1979" i="4"/>
  <c r="E1647" i="7"/>
  <c r="N1647" i="7" s="1"/>
  <c r="H1967" i="3"/>
  <c r="F1968" i="3"/>
  <c r="G1968" i="3"/>
  <c r="I1967" i="3"/>
  <c r="J1958" i="6" l="1"/>
  <c r="J1958" i="7"/>
  <c r="P1957" i="7"/>
  <c r="L1958" i="6"/>
  <c r="L1958" i="7"/>
  <c r="K1958" i="6"/>
  <c r="K1958" i="7"/>
  <c r="U1646" i="7"/>
  <c r="D1978" i="6"/>
  <c r="D1978" i="7"/>
  <c r="T1647" i="7"/>
  <c r="S1647" i="7"/>
  <c r="R1647" i="7"/>
  <c r="Q1647" i="7"/>
  <c r="V1646" i="7"/>
  <c r="C1967" i="6"/>
  <c r="C1967" i="7"/>
  <c r="M1967" i="7" s="1"/>
  <c r="G1647" i="4"/>
  <c r="H1647" i="4" s="1"/>
  <c r="E1647" i="6"/>
  <c r="H1959" i="5"/>
  <c r="G1959" i="5"/>
  <c r="F1959" i="5"/>
  <c r="E1979" i="4"/>
  <c r="C1980" i="4"/>
  <c r="E1648" i="7"/>
  <c r="N1648" i="7" s="1"/>
  <c r="G1969" i="3"/>
  <c r="F1969" i="3"/>
  <c r="H1968" i="3"/>
  <c r="I1968" i="3" s="1"/>
  <c r="J1959" i="6" l="1"/>
  <c r="J1959" i="7"/>
  <c r="K1959" i="6"/>
  <c r="K1959" i="7"/>
  <c r="P1958" i="7"/>
  <c r="L1959" i="6"/>
  <c r="L1959" i="7"/>
  <c r="P1959" i="7" s="1"/>
  <c r="S1648" i="7"/>
  <c r="T1648" i="7"/>
  <c r="Q1648" i="7"/>
  <c r="R1648" i="7"/>
  <c r="U1647" i="7"/>
  <c r="V1647" i="7"/>
  <c r="D1979" i="6"/>
  <c r="D1979" i="7"/>
  <c r="C1968" i="6"/>
  <c r="C1968" i="7"/>
  <c r="M1968" i="7" s="1"/>
  <c r="G1648" i="4"/>
  <c r="H1648" i="4" s="1"/>
  <c r="E1648" i="6"/>
  <c r="H1960" i="5"/>
  <c r="G1960" i="5"/>
  <c r="F1960" i="5"/>
  <c r="E1980" i="4"/>
  <c r="C1981" i="4"/>
  <c r="E1649" i="7"/>
  <c r="N1649" i="7" s="1"/>
  <c r="F1970" i="3"/>
  <c r="H1969" i="3"/>
  <c r="G1970" i="3"/>
  <c r="I1969" i="3"/>
  <c r="K1960" i="6" l="1"/>
  <c r="K1960" i="7"/>
  <c r="J1960" i="6"/>
  <c r="J1960" i="7"/>
  <c r="L1960" i="6"/>
  <c r="L1960" i="7"/>
  <c r="P1960" i="7" s="1"/>
  <c r="V1648" i="7"/>
  <c r="U1648" i="7"/>
  <c r="D1980" i="6"/>
  <c r="D1980" i="7"/>
  <c r="S1649" i="7"/>
  <c r="Q1649" i="7"/>
  <c r="R1649" i="7"/>
  <c r="T1649" i="7"/>
  <c r="C1969" i="6"/>
  <c r="C1969" i="7"/>
  <c r="M1969" i="7" s="1"/>
  <c r="G1649" i="4"/>
  <c r="H1649" i="4" s="1"/>
  <c r="E1649" i="6"/>
  <c r="H1961" i="5"/>
  <c r="G1961" i="5"/>
  <c r="F1961" i="5"/>
  <c r="E1981" i="4"/>
  <c r="C1982" i="4"/>
  <c r="E1650" i="7"/>
  <c r="N1650" i="7" s="1"/>
  <c r="G1971" i="3"/>
  <c r="H1970" i="3"/>
  <c r="I1970" i="3" s="1"/>
  <c r="F1971" i="3"/>
  <c r="L1961" i="6" l="1"/>
  <c r="L1961" i="7"/>
  <c r="J1961" i="6"/>
  <c r="J1961" i="7"/>
  <c r="K1961" i="6"/>
  <c r="K1961" i="7"/>
  <c r="U1649" i="7"/>
  <c r="V1649" i="7"/>
  <c r="D1981" i="6"/>
  <c r="D1981" i="7"/>
  <c r="T1650" i="7"/>
  <c r="R1650" i="7"/>
  <c r="Q1650" i="7"/>
  <c r="S1650" i="7"/>
  <c r="C1970" i="6"/>
  <c r="C1970" i="7"/>
  <c r="M1970" i="7" s="1"/>
  <c r="G1650" i="4"/>
  <c r="H1650" i="4" s="1"/>
  <c r="E1650" i="6"/>
  <c r="H1962" i="5"/>
  <c r="G1962" i="5"/>
  <c r="F1962" i="5"/>
  <c r="E1982" i="4"/>
  <c r="C1983" i="4"/>
  <c r="E1651" i="7"/>
  <c r="N1651" i="7" s="1"/>
  <c r="H1971" i="3"/>
  <c r="F1972" i="3"/>
  <c r="G1972" i="3"/>
  <c r="I1971" i="3"/>
  <c r="L1962" i="6" l="1"/>
  <c r="L1962" i="7"/>
  <c r="K1962" i="6"/>
  <c r="K1962" i="7"/>
  <c r="P1961" i="7"/>
  <c r="J1962" i="6"/>
  <c r="J1962" i="7"/>
  <c r="D1982" i="6"/>
  <c r="D1982" i="7"/>
  <c r="V1650" i="7"/>
  <c r="U1650" i="7"/>
  <c r="S1651" i="7"/>
  <c r="R1651" i="7"/>
  <c r="Q1651" i="7"/>
  <c r="T1651" i="7"/>
  <c r="C1971" i="6"/>
  <c r="C1971" i="7"/>
  <c r="M1971" i="7" s="1"/>
  <c r="G1651" i="4"/>
  <c r="H1651" i="4" s="1"/>
  <c r="E1651" i="6"/>
  <c r="H1963" i="5"/>
  <c r="G1963" i="5"/>
  <c r="F1963" i="5"/>
  <c r="E1983" i="4"/>
  <c r="C1984" i="4"/>
  <c r="E1652" i="7"/>
  <c r="N1652" i="7" s="1"/>
  <c r="G1973" i="3"/>
  <c r="H1972" i="3"/>
  <c r="I1972" i="3" s="1"/>
  <c r="F1973" i="3"/>
  <c r="K1963" i="6" l="1"/>
  <c r="K1963" i="7"/>
  <c r="L1963" i="6"/>
  <c r="L1963" i="7"/>
  <c r="P1962" i="7"/>
  <c r="J1963" i="6"/>
  <c r="J1963" i="7"/>
  <c r="D1983" i="6"/>
  <c r="D1983" i="7"/>
  <c r="V1651" i="7"/>
  <c r="U1651" i="7"/>
  <c r="T1652" i="7"/>
  <c r="R1652" i="7"/>
  <c r="S1652" i="7"/>
  <c r="Q1652" i="7"/>
  <c r="C1972" i="6"/>
  <c r="C1972" i="7"/>
  <c r="M1972" i="7" s="1"/>
  <c r="G1652" i="4"/>
  <c r="H1652" i="4" s="1"/>
  <c r="E1652" i="6"/>
  <c r="F1964" i="5"/>
  <c r="H1964" i="5"/>
  <c r="G1964" i="5"/>
  <c r="E1984" i="4"/>
  <c r="C1985" i="4"/>
  <c r="E1653" i="7"/>
  <c r="N1653" i="7" s="1"/>
  <c r="G1974" i="3"/>
  <c r="F1974" i="3"/>
  <c r="H1973" i="3"/>
  <c r="I1973" i="3" s="1"/>
  <c r="K1964" i="6" l="1"/>
  <c r="K1964" i="7"/>
  <c r="J1964" i="6"/>
  <c r="J1964" i="7"/>
  <c r="L1964" i="6"/>
  <c r="L1964" i="7"/>
  <c r="P1964" i="7" s="1"/>
  <c r="P1963" i="7"/>
  <c r="V1652" i="7"/>
  <c r="U1652" i="7"/>
  <c r="D1984" i="6"/>
  <c r="D1984" i="7"/>
  <c r="R1653" i="7"/>
  <c r="Q1653" i="7"/>
  <c r="T1653" i="7"/>
  <c r="S1653" i="7"/>
  <c r="C1973" i="6"/>
  <c r="C1973" i="7"/>
  <c r="M1973" i="7" s="1"/>
  <c r="G1653" i="4"/>
  <c r="H1653" i="4" s="1"/>
  <c r="E1653" i="6"/>
  <c r="G1965" i="5"/>
  <c r="F1965" i="5"/>
  <c r="H1965" i="5"/>
  <c r="E1985" i="4"/>
  <c r="C1986" i="4"/>
  <c r="E1654" i="7"/>
  <c r="N1654" i="7" s="1"/>
  <c r="F1975" i="3"/>
  <c r="H1974" i="3"/>
  <c r="I1974" i="3" s="1"/>
  <c r="G1975" i="3"/>
  <c r="K1965" i="6" l="1"/>
  <c r="K1965" i="7"/>
  <c r="J1965" i="6"/>
  <c r="J1965" i="7"/>
  <c r="L1965" i="6"/>
  <c r="L1965" i="7"/>
  <c r="P1965" i="7" s="1"/>
  <c r="D1985" i="6"/>
  <c r="D1985" i="7"/>
  <c r="U1653" i="7"/>
  <c r="V1653" i="7"/>
  <c r="T1654" i="7"/>
  <c r="S1654" i="7"/>
  <c r="R1654" i="7"/>
  <c r="Q1654" i="7"/>
  <c r="C1974" i="6"/>
  <c r="C1974" i="7"/>
  <c r="M1974" i="7" s="1"/>
  <c r="G1654" i="4"/>
  <c r="H1654" i="4" s="1"/>
  <c r="E1654" i="6"/>
  <c r="H1966" i="5"/>
  <c r="G1966" i="5"/>
  <c r="F1966" i="5"/>
  <c r="E1986" i="4"/>
  <c r="C1987" i="4"/>
  <c r="E1655" i="7"/>
  <c r="N1655" i="7" s="1"/>
  <c r="G1976" i="3"/>
  <c r="F1976" i="3"/>
  <c r="H1975" i="3"/>
  <c r="I1975" i="3" s="1"/>
  <c r="J1966" i="6" l="1"/>
  <c r="J1966" i="7"/>
  <c r="K1966" i="6"/>
  <c r="K1966" i="7"/>
  <c r="L1966" i="6"/>
  <c r="L1966" i="7"/>
  <c r="P1966" i="7" s="1"/>
  <c r="U1654" i="7"/>
  <c r="V1654" i="7"/>
  <c r="D1986" i="6"/>
  <c r="D1986" i="7"/>
  <c r="S1655" i="7"/>
  <c r="R1655" i="7"/>
  <c r="T1655" i="7"/>
  <c r="Q1655" i="7"/>
  <c r="C1975" i="6"/>
  <c r="C1975" i="7"/>
  <c r="M1975" i="7" s="1"/>
  <c r="G1655" i="4"/>
  <c r="H1655" i="4" s="1"/>
  <c r="E1655" i="6"/>
  <c r="H1967" i="5"/>
  <c r="G1967" i="5"/>
  <c r="F1967" i="5"/>
  <c r="E1987" i="4"/>
  <c r="C1988" i="4"/>
  <c r="E1656" i="7"/>
  <c r="N1656" i="7" s="1"/>
  <c r="H1976" i="3"/>
  <c r="F1977" i="3"/>
  <c r="I1976" i="3"/>
  <c r="G1977" i="3"/>
  <c r="L1967" i="6" l="1"/>
  <c r="L1967" i="7"/>
  <c r="J1967" i="6"/>
  <c r="J1967" i="7"/>
  <c r="K1967" i="6"/>
  <c r="K1967" i="7"/>
  <c r="U1655" i="7"/>
  <c r="V1655" i="7"/>
  <c r="D1987" i="6"/>
  <c r="D1987" i="7"/>
  <c r="Q1656" i="7"/>
  <c r="R1656" i="7"/>
  <c r="S1656" i="7"/>
  <c r="T1656" i="7"/>
  <c r="C1976" i="6"/>
  <c r="C1976" i="7"/>
  <c r="M1976" i="7" s="1"/>
  <c r="G1656" i="4"/>
  <c r="H1656" i="4" s="1"/>
  <c r="E1656" i="6"/>
  <c r="H1968" i="5"/>
  <c r="G1968" i="5"/>
  <c r="F1968" i="5"/>
  <c r="E1988" i="4"/>
  <c r="C1989" i="4"/>
  <c r="E1657" i="7"/>
  <c r="N1657" i="7" s="1"/>
  <c r="G1978" i="3"/>
  <c r="H1977" i="3"/>
  <c r="I1977" i="3" s="1"/>
  <c r="F1978" i="3"/>
  <c r="J1968" i="6" l="1"/>
  <c r="J1968" i="7"/>
  <c r="K1968" i="6"/>
  <c r="K1968" i="7"/>
  <c r="P1967" i="7"/>
  <c r="L1968" i="6"/>
  <c r="L1968" i="7"/>
  <c r="P1968" i="7" s="1"/>
  <c r="D1988" i="6"/>
  <c r="D1988" i="7"/>
  <c r="V1656" i="7"/>
  <c r="U1656" i="7"/>
  <c r="T1657" i="7"/>
  <c r="R1657" i="7"/>
  <c r="Q1657" i="7"/>
  <c r="S1657" i="7"/>
  <c r="C1977" i="6"/>
  <c r="C1977" i="7"/>
  <c r="M1977" i="7" s="1"/>
  <c r="G1657" i="4"/>
  <c r="H1657" i="4" s="1"/>
  <c r="E1657" i="6"/>
  <c r="H1969" i="5"/>
  <c r="G1969" i="5"/>
  <c r="F1969" i="5"/>
  <c r="E1989" i="4"/>
  <c r="C1990" i="4"/>
  <c r="E1658" i="7"/>
  <c r="N1658" i="7" s="1"/>
  <c r="F1979" i="3"/>
  <c r="H1978" i="3"/>
  <c r="I1978" i="3" s="1"/>
  <c r="G1979" i="3"/>
  <c r="K1969" i="6" l="1"/>
  <c r="K1969" i="7"/>
  <c r="J1969" i="6"/>
  <c r="J1969" i="7"/>
  <c r="L1969" i="6"/>
  <c r="L1969" i="7"/>
  <c r="P1969" i="7" s="1"/>
  <c r="V1657" i="7"/>
  <c r="U1657" i="7"/>
  <c r="D1989" i="6"/>
  <c r="D1989" i="7"/>
  <c r="Q1658" i="7"/>
  <c r="R1658" i="7"/>
  <c r="S1658" i="7"/>
  <c r="T1658" i="7"/>
  <c r="C1978" i="6"/>
  <c r="C1978" i="7"/>
  <c r="M1978" i="7" s="1"/>
  <c r="G1658" i="4"/>
  <c r="H1658" i="4" s="1"/>
  <c r="E1658" i="6"/>
  <c r="H1970" i="5"/>
  <c r="G1970" i="5"/>
  <c r="F1970" i="5"/>
  <c r="E1990" i="4"/>
  <c r="C1991" i="4"/>
  <c r="E1659" i="7"/>
  <c r="N1659" i="7" s="1"/>
  <c r="G1980" i="3"/>
  <c r="H1979" i="3"/>
  <c r="I1979" i="3" s="1"/>
  <c r="F1980" i="3"/>
  <c r="J1970" i="6" l="1"/>
  <c r="J1970" i="7"/>
  <c r="L1970" i="6"/>
  <c r="L1970" i="7"/>
  <c r="K1970" i="6"/>
  <c r="K1970" i="7"/>
  <c r="D1990" i="6"/>
  <c r="D1990" i="7"/>
  <c r="V1658" i="7"/>
  <c r="U1658" i="7"/>
  <c r="S1659" i="7"/>
  <c r="R1659" i="7"/>
  <c r="T1659" i="7"/>
  <c r="Q1659" i="7"/>
  <c r="C1979" i="6"/>
  <c r="C1979" i="7"/>
  <c r="M1979" i="7" s="1"/>
  <c r="G1659" i="4"/>
  <c r="H1659" i="4" s="1"/>
  <c r="E1659" i="6"/>
  <c r="F1971" i="5"/>
  <c r="H1971" i="5"/>
  <c r="G1971" i="5"/>
  <c r="E1991" i="4"/>
  <c r="C1992" i="4"/>
  <c r="E1660" i="7"/>
  <c r="N1660" i="7" s="1"/>
  <c r="F1981" i="3"/>
  <c r="H1980" i="3"/>
  <c r="I1980" i="3"/>
  <c r="G1981" i="3"/>
  <c r="L1971" i="6" l="1"/>
  <c r="L1971" i="7"/>
  <c r="K1971" i="6"/>
  <c r="K1971" i="7"/>
  <c r="J1971" i="6"/>
  <c r="J1971" i="7"/>
  <c r="P1970" i="7"/>
  <c r="D1991" i="6"/>
  <c r="D1991" i="7"/>
  <c r="V1659" i="7"/>
  <c r="U1659" i="7"/>
  <c r="Q1660" i="7"/>
  <c r="T1660" i="7"/>
  <c r="R1660" i="7"/>
  <c r="S1660" i="7"/>
  <c r="C1980" i="6"/>
  <c r="C1980" i="7"/>
  <c r="M1980" i="7" s="1"/>
  <c r="G1660" i="4"/>
  <c r="H1660" i="4" s="1"/>
  <c r="E1660" i="6"/>
  <c r="H1972" i="5"/>
  <c r="G1972" i="5"/>
  <c r="F1972" i="5"/>
  <c r="E1992" i="4"/>
  <c r="C1993" i="4"/>
  <c r="E1661" i="7"/>
  <c r="N1661" i="7" s="1"/>
  <c r="G1982" i="3"/>
  <c r="H1981" i="3"/>
  <c r="I1981" i="3" s="1"/>
  <c r="F1982" i="3"/>
  <c r="L1972" i="6" l="1"/>
  <c r="L1972" i="7"/>
  <c r="J1972" i="6"/>
  <c r="J1972" i="7"/>
  <c r="P1971" i="7"/>
  <c r="K1972" i="6"/>
  <c r="K1972" i="7"/>
  <c r="U1660" i="7"/>
  <c r="V1660" i="7"/>
  <c r="D1992" i="6"/>
  <c r="D1992" i="7"/>
  <c r="S1661" i="7"/>
  <c r="Q1661" i="7"/>
  <c r="T1661" i="7"/>
  <c r="R1661" i="7"/>
  <c r="C1981" i="6"/>
  <c r="C1981" i="7"/>
  <c r="M1981" i="7" s="1"/>
  <c r="G1661" i="4"/>
  <c r="H1661" i="4" s="1"/>
  <c r="E1661" i="6"/>
  <c r="H1973" i="5"/>
  <c r="G1973" i="5"/>
  <c r="F1973" i="5"/>
  <c r="E1993" i="4"/>
  <c r="C1994" i="4"/>
  <c r="E1662" i="7"/>
  <c r="N1662" i="7" s="1"/>
  <c r="H1982" i="3"/>
  <c r="F1983" i="3"/>
  <c r="I1982" i="3"/>
  <c r="G1983" i="3"/>
  <c r="J1973" i="6" l="1"/>
  <c r="J1973" i="7"/>
  <c r="K1973" i="6"/>
  <c r="K1973" i="7"/>
  <c r="P1972" i="7"/>
  <c r="L1973" i="6"/>
  <c r="L1973" i="7"/>
  <c r="P1973" i="7" s="1"/>
  <c r="D1993" i="6"/>
  <c r="D1993" i="7"/>
  <c r="V1661" i="7"/>
  <c r="U1661" i="7"/>
  <c r="Q1662" i="7"/>
  <c r="S1662" i="7"/>
  <c r="T1662" i="7"/>
  <c r="R1662" i="7"/>
  <c r="C1982" i="6"/>
  <c r="C1982" i="7"/>
  <c r="M1982" i="7" s="1"/>
  <c r="G1662" i="4"/>
  <c r="H1662" i="4" s="1"/>
  <c r="E1662" i="6"/>
  <c r="H1974" i="5"/>
  <c r="G1974" i="5"/>
  <c r="F1974" i="5"/>
  <c r="E1994" i="4"/>
  <c r="C1995" i="4"/>
  <c r="E1663" i="7"/>
  <c r="N1663" i="7" s="1"/>
  <c r="G1984" i="3"/>
  <c r="F1984" i="3"/>
  <c r="H1983" i="3"/>
  <c r="I1983" i="3" s="1"/>
  <c r="J1974" i="6" l="1"/>
  <c r="J1974" i="7"/>
  <c r="L1974" i="6"/>
  <c r="L1974" i="7"/>
  <c r="K1974" i="6"/>
  <c r="K1974" i="7"/>
  <c r="V1662" i="7"/>
  <c r="U1662" i="7"/>
  <c r="D1994" i="6"/>
  <c r="D1994" i="7"/>
  <c r="R1663" i="7"/>
  <c r="Q1663" i="7"/>
  <c r="T1663" i="7"/>
  <c r="S1663" i="7"/>
  <c r="C1983" i="6"/>
  <c r="C1983" i="7"/>
  <c r="M1983" i="7" s="1"/>
  <c r="G1663" i="4"/>
  <c r="H1663" i="4" s="1"/>
  <c r="E1663" i="6"/>
  <c r="H1975" i="5"/>
  <c r="G1975" i="5"/>
  <c r="F1975" i="5"/>
  <c r="E1995" i="4"/>
  <c r="C1996" i="4"/>
  <c r="E1664" i="7"/>
  <c r="N1664" i="7" s="1"/>
  <c r="G1985" i="3"/>
  <c r="H1984" i="3"/>
  <c r="I1984" i="3" s="1"/>
  <c r="F1985" i="3"/>
  <c r="P1974" i="7" l="1"/>
  <c r="J1975" i="6"/>
  <c r="J1975" i="7"/>
  <c r="K1975" i="6"/>
  <c r="K1975" i="7"/>
  <c r="L1975" i="6"/>
  <c r="L1975" i="7"/>
  <c r="U1663" i="7"/>
  <c r="V1663" i="7"/>
  <c r="D1995" i="6"/>
  <c r="D1995" i="7"/>
  <c r="T1664" i="7"/>
  <c r="S1664" i="7"/>
  <c r="Q1664" i="7"/>
  <c r="R1664" i="7"/>
  <c r="C1984" i="6"/>
  <c r="C1984" i="7"/>
  <c r="M1984" i="7" s="1"/>
  <c r="G1664" i="4"/>
  <c r="H1664" i="4" s="1"/>
  <c r="E1664" i="6"/>
  <c r="H1976" i="5"/>
  <c r="G1976" i="5"/>
  <c r="F1976" i="5"/>
  <c r="E1996" i="4"/>
  <c r="C1997" i="4"/>
  <c r="E1665" i="7"/>
  <c r="N1665" i="7" s="1"/>
  <c r="G1986" i="3"/>
  <c r="F1986" i="3"/>
  <c r="H1985" i="3"/>
  <c r="I1985" i="3" s="1"/>
  <c r="P1975" i="7" l="1"/>
  <c r="J1976" i="6"/>
  <c r="J1976" i="7"/>
  <c r="K1976" i="6"/>
  <c r="K1976" i="7"/>
  <c r="L1976" i="6"/>
  <c r="L1976" i="7"/>
  <c r="P1976" i="7" s="1"/>
  <c r="D1996" i="6"/>
  <c r="D1996" i="7"/>
  <c r="U1664" i="7"/>
  <c r="V1664" i="7"/>
  <c r="T1665" i="7"/>
  <c r="S1665" i="7"/>
  <c r="R1665" i="7"/>
  <c r="Q1665" i="7"/>
  <c r="C1985" i="6"/>
  <c r="C1985" i="7"/>
  <c r="M1985" i="7" s="1"/>
  <c r="G1665" i="4"/>
  <c r="H1665" i="4" s="1"/>
  <c r="E1665" i="6"/>
  <c r="H1977" i="5"/>
  <c r="G1977" i="5"/>
  <c r="F1977" i="5"/>
  <c r="E1997" i="4"/>
  <c r="C1998" i="4"/>
  <c r="E1666" i="7"/>
  <c r="N1666" i="7" s="1"/>
  <c r="G1987" i="3"/>
  <c r="H1986" i="3"/>
  <c r="I1986" i="3" s="1"/>
  <c r="F1987" i="3"/>
  <c r="K1977" i="6" l="1"/>
  <c r="K1977" i="7"/>
  <c r="L1977" i="6"/>
  <c r="L1977" i="7"/>
  <c r="J1977" i="6"/>
  <c r="J1977" i="7"/>
  <c r="D1997" i="6"/>
  <c r="D1997" i="7"/>
  <c r="U1665" i="7"/>
  <c r="V1665" i="7"/>
  <c r="Q1666" i="7"/>
  <c r="T1666" i="7"/>
  <c r="S1666" i="7"/>
  <c r="R1666" i="7"/>
  <c r="C1986" i="6"/>
  <c r="C1986" i="7"/>
  <c r="M1986" i="7" s="1"/>
  <c r="G1666" i="4"/>
  <c r="H1666" i="4" s="1"/>
  <c r="E1666" i="6"/>
  <c r="H1978" i="5"/>
  <c r="G1978" i="5"/>
  <c r="F1978" i="5"/>
  <c r="E1998" i="4"/>
  <c r="C1999" i="4"/>
  <c r="E1667" i="7"/>
  <c r="N1667" i="7" s="1"/>
  <c r="F1988" i="3"/>
  <c r="H1987" i="3"/>
  <c r="G1988" i="3"/>
  <c r="I1987" i="3"/>
  <c r="J1978" i="6" l="1"/>
  <c r="J1978" i="7"/>
  <c r="K1978" i="6"/>
  <c r="K1978" i="7"/>
  <c r="L1978" i="6"/>
  <c r="L1978" i="7"/>
  <c r="P1977" i="7"/>
  <c r="D1998" i="6"/>
  <c r="D1998" i="7"/>
  <c r="U1666" i="7"/>
  <c r="V1666" i="7"/>
  <c r="S1667" i="7"/>
  <c r="Q1667" i="7"/>
  <c r="T1667" i="7"/>
  <c r="R1667" i="7"/>
  <c r="C1987" i="6"/>
  <c r="C1987" i="7"/>
  <c r="M1987" i="7" s="1"/>
  <c r="G1667" i="4"/>
  <c r="H1667" i="4" s="1"/>
  <c r="E1667" i="6"/>
  <c r="G1979" i="5"/>
  <c r="F1979" i="5"/>
  <c r="H1979" i="5"/>
  <c r="E1999" i="4"/>
  <c r="C2000" i="4"/>
  <c r="E1668" i="7"/>
  <c r="N1668" i="7" s="1"/>
  <c r="G1989" i="3"/>
  <c r="H1988" i="3"/>
  <c r="I1988" i="3" s="1"/>
  <c r="F1989" i="3"/>
  <c r="P1978" i="7" l="1"/>
  <c r="K1979" i="6"/>
  <c r="K1979" i="7"/>
  <c r="L1979" i="6"/>
  <c r="L1979" i="7"/>
  <c r="J1979" i="6"/>
  <c r="J1979" i="7"/>
  <c r="D1999" i="6"/>
  <c r="D1999" i="7"/>
  <c r="V1667" i="7"/>
  <c r="U1667" i="7"/>
  <c r="R1668" i="7"/>
  <c r="T1668" i="7"/>
  <c r="Q1668" i="7"/>
  <c r="S1668" i="7"/>
  <c r="C1988" i="6"/>
  <c r="C1988" i="7"/>
  <c r="M1988" i="7" s="1"/>
  <c r="G1668" i="4"/>
  <c r="H1668" i="4" s="1"/>
  <c r="E1668" i="6"/>
  <c r="H1980" i="5"/>
  <c r="G1980" i="5"/>
  <c r="F1980" i="5"/>
  <c r="E2000" i="4"/>
  <c r="C2001" i="4"/>
  <c r="E1669" i="7"/>
  <c r="N1669" i="7" s="1"/>
  <c r="G1990" i="3"/>
  <c r="H1989" i="3"/>
  <c r="I1989" i="3" s="1"/>
  <c r="F1990" i="3"/>
  <c r="L1980" i="6" l="1"/>
  <c r="L1980" i="7"/>
  <c r="J1980" i="6"/>
  <c r="J1980" i="7"/>
  <c r="K1980" i="6"/>
  <c r="K1980" i="7"/>
  <c r="P1979" i="7"/>
  <c r="V1668" i="7"/>
  <c r="U1668" i="7"/>
  <c r="D2000" i="6"/>
  <c r="D2000" i="7"/>
  <c r="R1669" i="7"/>
  <c r="S1669" i="7"/>
  <c r="T1669" i="7"/>
  <c r="Q1669" i="7"/>
  <c r="C1989" i="6"/>
  <c r="C1989" i="7"/>
  <c r="M1989" i="7" s="1"/>
  <c r="G1669" i="4"/>
  <c r="H1669" i="4" s="1"/>
  <c r="E1669" i="6"/>
  <c r="H1981" i="5"/>
  <c r="G1981" i="5"/>
  <c r="F1981" i="5"/>
  <c r="E2001" i="4"/>
  <c r="C2002" i="4"/>
  <c r="E1670" i="7"/>
  <c r="N1670" i="7" s="1"/>
  <c r="H1990" i="3"/>
  <c r="F1991" i="3"/>
  <c r="G1991" i="3"/>
  <c r="I1990" i="3"/>
  <c r="L1981" i="6" l="1"/>
  <c r="L1981" i="7"/>
  <c r="J1981" i="6"/>
  <c r="J1981" i="7"/>
  <c r="P1980" i="7"/>
  <c r="K1981" i="6"/>
  <c r="K1981" i="7"/>
  <c r="D2001" i="6"/>
  <c r="D2001" i="7"/>
  <c r="U1669" i="7"/>
  <c r="V1669" i="7"/>
  <c r="S1670" i="7"/>
  <c r="T1670" i="7"/>
  <c r="R1670" i="7"/>
  <c r="Q1670" i="7"/>
  <c r="C1990" i="6"/>
  <c r="C1990" i="7"/>
  <c r="M1990" i="7" s="1"/>
  <c r="G1670" i="4"/>
  <c r="H1670" i="4" s="1"/>
  <c r="E1670" i="6"/>
  <c r="F1982" i="5"/>
  <c r="H1982" i="5"/>
  <c r="G1982" i="5"/>
  <c r="E2002" i="4"/>
  <c r="C2003" i="4"/>
  <c r="E1671" i="7"/>
  <c r="N1671" i="7" s="1"/>
  <c r="G1992" i="3"/>
  <c r="H1991" i="3"/>
  <c r="I1991" i="3" s="1"/>
  <c r="F1992" i="3"/>
  <c r="K1982" i="6" l="1"/>
  <c r="K1982" i="7"/>
  <c r="P1981" i="7"/>
  <c r="L1982" i="6"/>
  <c r="L1982" i="7"/>
  <c r="J1982" i="6"/>
  <c r="J1982" i="7"/>
  <c r="D2002" i="6"/>
  <c r="D2002" i="7"/>
  <c r="V1670" i="7"/>
  <c r="U1670" i="7"/>
  <c r="R1671" i="7"/>
  <c r="T1671" i="7"/>
  <c r="S1671" i="7"/>
  <c r="Q1671" i="7"/>
  <c r="C1991" i="6"/>
  <c r="C1991" i="7"/>
  <c r="M1991" i="7" s="1"/>
  <c r="G1671" i="4"/>
  <c r="H1671" i="4" s="1"/>
  <c r="E1671" i="6"/>
  <c r="H1983" i="5"/>
  <c r="G1983" i="5"/>
  <c r="F1983" i="5"/>
  <c r="E2003" i="4"/>
  <c r="C2004" i="4"/>
  <c r="E1672" i="7"/>
  <c r="N1672" i="7" s="1"/>
  <c r="F1993" i="3"/>
  <c r="H1992" i="3"/>
  <c r="G1993" i="3"/>
  <c r="I1992" i="3"/>
  <c r="J1983" i="6" l="1"/>
  <c r="J1983" i="7"/>
  <c r="L1983" i="6"/>
  <c r="L1983" i="7"/>
  <c r="K1983" i="6"/>
  <c r="K1983" i="7"/>
  <c r="P1982" i="7"/>
  <c r="V1671" i="7"/>
  <c r="U1671" i="7"/>
  <c r="D2003" i="6"/>
  <c r="D2003" i="7"/>
  <c r="Q1672" i="7"/>
  <c r="R1672" i="7"/>
  <c r="T1672" i="7"/>
  <c r="S1672" i="7"/>
  <c r="C1992" i="6"/>
  <c r="C1992" i="7"/>
  <c r="M1992" i="7" s="1"/>
  <c r="G1672" i="4"/>
  <c r="H1672" i="4" s="1"/>
  <c r="E1672" i="6"/>
  <c r="H1984" i="5"/>
  <c r="G1984" i="5"/>
  <c r="F1984" i="5"/>
  <c r="E2004" i="4"/>
  <c r="C2005" i="4"/>
  <c r="E1673" i="7"/>
  <c r="N1673" i="7" s="1"/>
  <c r="G1994" i="3"/>
  <c r="H1993" i="3"/>
  <c r="I1993" i="3" s="1"/>
  <c r="F1994" i="3"/>
  <c r="K1984" i="6" l="1"/>
  <c r="K1984" i="7"/>
  <c r="J1984" i="6"/>
  <c r="J1984" i="7"/>
  <c r="L1984" i="6"/>
  <c r="L1984" i="7"/>
  <c r="P1984" i="7" s="1"/>
  <c r="P1983" i="7"/>
  <c r="D2004" i="6"/>
  <c r="D2004" i="7"/>
  <c r="V1672" i="7"/>
  <c r="U1672" i="7"/>
  <c r="S1673" i="7"/>
  <c r="T1673" i="7"/>
  <c r="Q1673" i="7"/>
  <c r="R1673" i="7"/>
  <c r="C1993" i="6"/>
  <c r="C1993" i="7"/>
  <c r="M1993" i="7" s="1"/>
  <c r="G1673" i="4"/>
  <c r="H1673" i="4" s="1"/>
  <c r="E1673" i="6"/>
  <c r="H1985" i="5"/>
  <c r="G1985" i="5"/>
  <c r="F1985" i="5"/>
  <c r="E2005" i="4"/>
  <c r="C2006" i="4"/>
  <c r="E1674" i="7"/>
  <c r="N1674" i="7" s="1"/>
  <c r="F1995" i="3"/>
  <c r="H1994" i="3"/>
  <c r="G1995" i="3"/>
  <c r="I1994" i="3"/>
  <c r="L1985" i="6" l="1"/>
  <c r="L1985" i="7"/>
  <c r="J1985" i="6"/>
  <c r="J1985" i="7"/>
  <c r="K1985" i="6"/>
  <c r="K1985" i="7"/>
  <c r="D2005" i="6"/>
  <c r="D2005" i="7"/>
  <c r="V1673" i="7"/>
  <c r="U1673" i="7"/>
  <c r="Q1674" i="7"/>
  <c r="R1674" i="7"/>
  <c r="T1674" i="7"/>
  <c r="S1674" i="7"/>
  <c r="C1994" i="6"/>
  <c r="C1994" i="7"/>
  <c r="M1994" i="7" s="1"/>
  <c r="G1674" i="4"/>
  <c r="H1674" i="4" s="1"/>
  <c r="E1674" i="6"/>
  <c r="H1986" i="5"/>
  <c r="G1986" i="5"/>
  <c r="F1986" i="5"/>
  <c r="E2006" i="4"/>
  <c r="C2007" i="4"/>
  <c r="E1675" i="7"/>
  <c r="N1675" i="7" s="1"/>
  <c r="G1996" i="3"/>
  <c r="F1996" i="3"/>
  <c r="H1995" i="3"/>
  <c r="I1995" i="3" s="1"/>
  <c r="J1986" i="6" l="1"/>
  <c r="J1986" i="7"/>
  <c r="K1986" i="6"/>
  <c r="K1986" i="7"/>
  <c r="L1986" i="6"/>
  <c r="L1986" i="7"/>
  <c r="P1986" i="7" s="1"/>
  <c r="P1985" i="7"/>
  <c r="D2006" i="6"/>
  <c r="D2006" i="7"/>
  <c r="U1674" i="7"/>
  <c r="V1674" i="7"/>
  <c r="S1675" i="7"/>
  <c r="R1675" i="7"/>
  <c r="T1675" i="7"/>
  <c r="Q1675" i="7"/>
  <c r="C1995" i="6"/>
  <c r="C1995" i="7"/>
  <c r="M1995" i="7" s="1"/>
  <c r="G1675" i="4"/>
  <c r="H1675" i="4" s="1"/>
  <c r="E1675" i="6"/>
  <c r="H1987" i="5"/>
  <c r="G1987" i="5"/>
  <c r="F1987" i="5"/>
  <c r="E2007" i="4"/>
  <c r="C2008" i="4"/>
  <c r="E1676" i="7"/>
  <c r="N1676" i="7" s="1"/>
  <c r="H1996" i="3"/>
  <c r="F1997" i="3"/>
  <c r="I1996" i="3"/>
  <c r="G1997" i="3"/>
  <c r="L1987" i="6" l="1"/>
  <c r="L1987" i="7"/>
  <c r="J1987" i="6"/>
  <c r="J1987" i="7"/>
  <c r="K1987" i="6"/>
  <c r="K1987" i="7"/>
  <c r="D2007" i="6"/>
  <c r="D2007" i="7"/>
  <c r="U1675" i="7"/>
  <c r="V1675" i="7"/>
  <c r="R1676" i="7"/>
  <c r="T1676" i="7"/>
  <c r="S1676" i="7"/>
  <c r="Q1676" i="7"/>
  <c r="C1996" i="6"/>
  <c r="C1996" i="7"/>
  <c r="M1996" i="7" s="1"/>
  <c r="G1676" i="4"/>
  <c r="H1676" i="4" s="1"/>
  <c r="E1676" i="6"/>
  <c r="H1988" i="5"/>
  <c r="G1988" i="5"/>
  <c r="F1988" i="5"/>
  <c r="E2008" i="4"/>
  <c r="C2009" i="4"/>
  <c r="E1677" i="7"/>
  <c r="N1677" i="7" s="1"/>
  <c r="G1998" i="3"/>
  <c r="F1998" i="3"/>
  <c r="H1997" i="3"/>
  <c r="I1997" i="3" s="1"/>
  <c r="K1988" i="6" l="1"/>
  <c r="K1988" i="7"/>
  <c r="L1988" i="6"/>
  <c r="L1988" i="7"/>
  <c r="P1987" i="7"/>
  <c r="J1988" i="6"/>
  <c r="J1988" i="7"/>
  <c r="D2008" i="6"/>
  <c r="D2008" i="7"/>
  <c r="V1676" i="7"/>
  <c r="U1676" i="7"/>
  <c r="S1677" i="7"/>
  <c r="R1677" i="7"/>
  <c r="Q1677" i="7"/>
  <c r="T1677" i="7"/>
  <c r="C1997" i="6"/>
  <c r="C1997" i="7"/>
  <c r="M1997" i="7" s="1"/>
  <c r="G1677" i="4"/>
  <c r="H1677" i="4" s="1"/>
  <c r="E1677" i="6"/>
  <c r="F1989" i="5"/>
  <c r="H1989" i="5"/>
  <c r="G1989" i="5"/>
  <c r="E2009" i="4"/>
  <c r="C2010" i="4"/>
  <c r="E1678" i="7"/>
  <c r="N1678" i="7" s="1"/>
  <c r="F1999" i="3"/>
  <c r="H1998" i="3"/>
  <c r="G1999" i="3"/>
  <c r="I1998" i="3"/>
  <c r="J1989" i="6" l="1"/>
  <c r="J1989" i="7"/>
  <c r="K1989" i="6"/>
  <c r="K1989" i="7"/>
  <c r="L1989" i="6"/>
  <c r="L1989" i="7"/>
  <c r="P1989" i="7" s="1"/>
  <c r="P1988" i="7"/>
  <c r="D2009" i="6"/>
  <c r="D2009" i="7"/>
  <c r="V1677" i="7"/>
  <c r="U1677" i="7"/>
  <c r="S1678" i="7"/>
  <c r="T1678" i="7"/>
  <c r="R1678" i="7"/>
  <c r="Q1678" i="7"/>
  <c r="C1998" i="6"/>
  <c r="C1998" i="7"/>
  <c r="M1998" i="7" s="1"/>
  <c r="G1678" i="4"/>
  <c r="H1678" i="4" s="1"/>
  <c r="E1678" i="6"/>
  <c r="H1990" i="5"/>
  <c r="G1990" i="5"/>
  <c r="F1990" i="5"/>
  <c r="E2010" i="4"/>
  <c r="C2011" i="4"/>
  <c r="E1679" i="7"/>
  <c r="N1679" i="7" s="1"/>
  <c r="G2000" i="3"/>
  <c r="F2000" i="3"/>
  <c r="H1999" i="3"/>
  <c r="I1999" i="3" s="1"/>
  <c r="L1990" i="6" l="1"/>
  <c r="L1990" i="7"/>
  <c r="J1990" i="6"/>
  <c r="J1990" i="7"/>
  <c r="K1990" i="6"/>
  <c r="K1990" i="7"/>
  <c r="T1679" i="7"/>
  <c r="S1679" i="7"/>
  <c r="R1679" i="7"/>
  <c r="Q1679" i="7"/>
  <c r="D2010" i="6"/>
  <c r="D2010" i="7"/>
  <c r="U1678" i="7"/>
  <c r="V1678" i="7"/>
  <c r="C1999" i="6"/>
  <c r="C1999" i="7"/>
  <c r="M1999" i="7" s="1"/>
  <c r="G1679" i="4"/>
  <c r="H1679" i="4" s="1"/>
  <c r="E1679" i="6"/>
  <c r="G1991" i="5"/>
  <c r="F1991" i="5"/>
  <c r="H1991" i="5"/>
  <c r="E2011" i="4"/>
  <c r="C2012" i="4"/>
  <c r="E1680" i="7"/>
  <c r="N1680" i="7" s="1"/>
  <c r="H2000" i="3"/>
  <c r="F2001" i="3"/>
  <c r="G2001" i="3"/>
  <c r="I2000" i="3"/>
  <c r="L1991" i="6" l="1"/>
  <c r="L1991" i="7"/>
  <c r="J1991" i="6"/>
  <c r="J1991" i="7"/>
  <c r="P1990" i="7"/>
  <c r="K1991" i="6"/>
  <c r="K1991" i="7"/>
  <c r="V1679" i="7"/>
  <c r="U1679" i="7"/>
  <c r="D2011" i="6"/>
  <c r="D2011" i="7"/>
  <c r="R1680" i="7"/>
  <c r="Q1680" i="7"/>
  <c r="T1680" i="7"/>
  <c r="S1680" i="7"/>
  <c r="C2000" i="6"/>
  <c r="C2000" i="7"/>
  <c r="M2000" i="7" s="1"/>
  <c r="G1680" i="4"/>
  <c r="H1680" i="4" s="1"/>
  <c r="E1680" i="6"/>
  <c r="H1992" i="5"/>
  <c r="G1992" i="5"/>
  <c r="F1992" i="5"/>
  <c r="E2012" i="4"/>
  <c r="C2013" i="4"/>
  <c r="E1681" i="7"/>
  <c r="N1681" i="7" s="1"/>
  <c r="G2002" i="3"/>
  <c r="F2002" i="3"/>
  <c r="H2001" i="3"/>
  <c r="I2001" i="3" s="1"/>
  <c r="L1992" i="6" l="1"/>
  <c r="L1992" i="7"/>
  <c r="J1992" i="6"/>
  <c r="J1992" i="7"/>
  <c r="P1991" i="7"/>
  <c r="K1992" i="6"/>
  <c r="K1992" i="7"/>
  <c r="D2012" i="6"/>
  <c r="D2012" i="7"/>
  <c r="U1680" i="7"/>
  <c r="V1680" i="7"/>
  <c r="R1681" i="7"/>
  <c r="T1681" i="7"/>
  <c r="Q1681" i="7"/>
  <c r="S1681" i="7"/>
  <c r="C2001" i="6"/>
  <c r="C2001" i="7"/>
  <c r="M2001" i="7" s="1"/>
  <c r="G1681" i="4"/>
  <c r="H1681" i="4" s="1"/>
  <c r="E1681" i="6"/>
  <c r="H1993" i="5"/>
  <c r="G1993" i="5"/>
  <c r="F1993" i="5"/>
  <c r="E2013" i="4"/>
  <c r="C2014" i="4"/>
  <c r="E1682" i="7"/>
  <c r="N1682" i="7" s="1"/>
  <c r="H2002" i="3"/>
  <c r="F2003" i="3"/>
  <c r="G2003" i="3"/>
  <c r="I2002" i="3"/>
  <c r="L1993" i="6" l="1"/>
  <c r="L1993" i="7"/>
  <c r="K1993" i="6"/>
  <c r="K1993" i="7"/>
  <c r="P1992" i="7"/>
  <c r="J1993" i="6"/>
  <c r="J1993" i="7"/>
  <c r="D2013" i="6"/>
  <c r="D2013" i="7"/>
  <c r="V1681" i="7"/>
  <c r="U1681" i="7"/>
  <c r="R1682" i="7"/>
  <c r="Q1682" i="7"/>
  <c r="S1682" i="7"/>
  <c r="T1682" i="7"/>
  <c r="C2002" i="6"/>
  <c r="C2002" i="7"/>
  <c r="M2002" i="7" s="1"/>
  <c r="G1682" i="4"/>
  <c r="H1682" i="4" s="1"/>
  <c r="E1682" i="6"/>
  <c r="H1994" i="5"/>
  <c r="G1994" i="5"/>
  <c r="F1994" i="5"/>
  <c r="E2014" i="4"/>
  <c r="C2015" i="4"/>
  <c r="E1683" i="7"/>
  <c r="N1683" i="7" s="1"/>
  <c r="H2003" i="3"/>
  <c r="F2004" i="3"/>
  <c r="G2004" i="3"/>
  <c r="I2003" i="3"/>
  <c r="L1994" i="6" l="1"/>
  <c r="L1994" i="7"/>
  <c r="J1994" i="6"/>
  <c r="J1994" i="7"/>
  <c r="P1993" i="7"/>
  <c r="K1994" i="6"/>
  <c r="K1994" i="7"/>
  <c r="U1682" i="7"/>
  <c r="V1682" i="7"/>
  <c r="D2014" i="6"/>
  <c r="D2014" i="7"/>
  <c r="T1683" i="7"/>
  <c r="R1683" i="7"/>
  <c r="Q1683" i="7"/>
  <c r="S1683" i="7"/>
  <c r="C2003" i="6"/>
  <c r="C2003" i="7"/>
  <c r="M2003" i="7" s="1"/>
  <c r="G1683" i="4"/>
  <c r="H1683" i="4" s="1"/>
  <c r="E1683" i="6"/>
  <c r="H1995" i="5"/>
  <c r="G1995" i="5"/>
  <c r="F1995" i="5"/>
  <c r="E2015" i="4"/>
  <c r="C2016" i="4"/>
  <c r="E1684" i="7"/>
  <c r="N1684" i="7" s="1"/>
  <c r="G2005" i="3"/>
  <c r="F2005" i="3"/>
  <c r="H2004" i="3"/>
  <c r="I2004" i="3" s="1"/>
  <c r="U1683" i="7" l="1"/>
  <c r="J1995" i="6"/>
  <c r="J1995" i="7"/>
  <c r="K1995" i="6"/>
  <c r="K1995" i="7"/>
  <c r="P1994" i="7"/>
  <c r="L1995" i="6"/>
  <c r="L1995" i="7"/>
  <c r="P1995" i="7" s="1"/>
  <c r="V1683" i="7"/>
  <c r="D2015" i="6"/>
  <c r="D2015" i="7"/>
  <c r="Q1684" i="7"/>
  <c r="S1684" i="7"/>
  <c r="T1684" i="7"/>
  <c r="R1684" i="7"/>
  <c r="C2004" i="6"/>
  <c r="C2004" i="7"/>
  <c r="M2004" i="7" s="1"/>
  <c r="G1684" i="4"/>
  <c r="H1684" i="4" s="1"/>
  <c r="E1684" i="6"/>
  <c r="H1996" i="5"/>
  <c r="G1996" i="5"/>
  <c r="F1996" i="5"/>
  <c r="E2016" i="4"/>
  <c r="C2017" i="4"/>
  <c r="E1685" i="7"/>
  <c r="N1685" i="7" s="1"/>
  <c r="G2006" i="3"/>
  <c r="H2005" i="3"/>
  <c r="I2005" i="3" s="1"/>
  <c r="F2006" i="3"/>
  <c r="J1996" i="6" l="1"/>
  <c r="J1996" i="7"/>
  <c r="K1996" i="6"/>
  <c r="K1996" i="7"/>
  <c r="L1996" i="6"/>
  <c r="L1996" i="7"/>
  <c r="P1996" i="7" s="1"/>
  <c r="D2016" i="6"/>
  <c r="D2016" i="7"/>
  <c r="T1685" i="7"/>
  <c r="R1685" i="7"/>
  <c r="S1685" i="7"/>
  <c r="Q1685" i="7"/>
  <c r="U1684" i="7"/>
  <c r="V1684" i="7"/>
  <c r="C2005" i="6"/>
  <c r="C2005" i="7"/>
  <c r="M2005" i="7" s="1"/>
  <c r="G1685" i="4"/>
  <c r="H1685" i="4" s="1"/>
  <c r="E1685" i="6"/>
  <c r="H1997" i="5"/>
  <c r="G1997" i="5"/>
  <c r="F1997" i="5"/>
  <c r="E2017" i="4"/>
  <c r="C2018" i="4"/>
  <c r="E1686" i="7"/>
  <c r="N1686" i="7" s="1"/>
  <c r="H2006" i="3"/>
  <c r="F2007" i="3"/>
  <c r="I2006" i="3"/>
  <c r="G2007" i="3"/>
  <c r="J1997" i="6" l="1"/>
  <c r="J1997" i="7"/>
  <c r="L1997" i="6"/>
  <c r="L1997" i="7"/>
  <c r="K1997" i="6"/>
  <c r="K1997" i="7"/>
  <c r="D2017" i="6"/>
  <c r="D2017" i="7"/>
  <c r="V1685" i="7"/>
  <c r="U1685" i="7"/>
  <c r="R1686" i="7"/>
  <c r="T1686" i="7"/>
  <c r="S1686" i="7"/>
  <c r="Q1686" i="7"/>
  <c r="C2006" i="6"/>
  <c r="C2006" i="7"/>
  <c r="M2006" i="7" s="1"/>
  <c r="G1686" i="4"/>
  <c r="H1686" i="4" s="1"/>
  <c r="E1686" i="6"/>
  <c r="F1998" i="5"/>
  <c r="H1998" i="5"/>
  <c r="G1998" i="5"/>
  <c r="E2018" i="4"/>
  <c r="C2019" i="4"/>
  <c r="E1687" i="7"/>
  <c r="N1687" i="7" s="1"/>
  <c r="G2008" i="3"/>
  <c r="F2008" i="3"/>
  <c r="H2007" i="3"/>
  <c r="I2007" i="3" s="1"/>
  <c r="L1998" i="6" l="1"/>
  <c r="L1998" i="7"/>
  <c r="P1997" i="7"/>
  <c r="K1998" i="6"/>
  <c r="K1998" i="7"/>
  <c r="J1998" i="6"/>
  <c r="J1998" i="7"/>
  <c r="D2018" i="6"/>
  <c r="D2018" i="7"/>
  <c r="V1686" i="7"/>
  <c r="U1686" i="7"/>
  <c r="T1687" i="7"/>
  <c r="R1687" i="7"/>
  <c r="S1687" i="7"/>
  <c r="Q1687" i="7"/>
  <c r="C2007" i="6"/>
  <c r="C2007" i="7"/>
  <c r="M2007" i="7" s="1"/>
  <c r="G1687" i="4"/>
  <c r="H1687" i="4" s="1"/>
  <c r="E1687" i="6"/>
  <c r="H1999" i="5"/>
  <c r="G1999" i="5"/>
  <c r="F1999" i="5"/>
  <c r="E2019" i="4"/>
  <c r="C2020" i="4"/>
  <c r="E1688" i="7"/>
  <c r="N1688" i="7" s="1"/>
  <c r="H2008" i="3"/>
  <c r="F2009" i="3"/>
  <c r="I2008" i="3"/>
  <c r="G2009" i="3"/>
  <c r="J1999" i="6" l="1"/>
  <c r="J1999" i="7"/>
  <c r="L1999" i="6"/>
  <c r="L1999" i="7"/>
  <c r="K1999" i="6"/>
  <c r="K1999" i="7"/>
  <c r="P1998" i="7"/>
  <c r="D2019" i="6"/>
  <c r="D2019" i="7"/>
  <c r="V1687" i="7"/>
  <c r="U1687" i="7"/>
  <c r="R1688" i="7"/>
  <c r="S1688" i="7"/>
  <c r="T1688" i="7"/>
  <c r="Q1688" i="7"/>
  <c r="C2008" i="6"/>
  <c r="C2008" i="7"/>
  <c r="M2008" i="7" s="1"/>
  <c r="G1688" i="4"/>
  <c r="H1688" i="4" s="1"/>
  <c r="E1688" i="6"/>
  <c r="F2000" i="5"/>
  <c r="H2000" i="5"/>
  <c r="G2000" i="5"/>
  <c r="E2020" i="4"/>
  <c r="C2021" i="4"/>
  <c r="E1689" i="7"/>
  <c r="N1689" i="7" s="1"/>
  <c r="F2010" i="3"/>
  <c r="H2009" i="3"/>
  <c r="G2010" i="3"/>
  <c r="I2009" i="3"/>
  <c r="K2000" i="6" l="1"/>
  <c r="K2000" i="7"/>
  <c r="J2000" i="6"/>
  <c r="J2000" i="7"/>
  <c r="L2000" i="6"/>
  <c r="L2000" i="7"/>
  <c r="P2000" i="7" s="1"/>
  <c r="P1999" i="7"/>
  <c r="U1688" i="7"/>
  <c r="V1688" i="7"/>
  <c r="D2020" i="6"/>
  <c r="D2020" i="7"/>
  <c r="T1689" i="7"/>
  <c r="Q1689" i="7"/>
  <c r="R1689" i="7"/>
  <c r="S1689" i="7"/>
  <c r="C2009" i="6"/>
  <c r="C2009" i="7"/>
  <c r="M2009" i="7" s="1"/>
  <c r="G1689" i="4"/>
  <c r="H1689" i="4" s="1"/>
  <c r="E1689" i="6"/>
  <c r="H2001" i="5"/>
  <c r="G2001" i="5"/>
  <c r="F2001" i="5"/>
  <c r="E2021" i="4"/>
  <c r="C2022" i="4"/>
  <c r="E1690" i="7"/>
  <c r="N1690" i="7" s="1"/>
  <c r="G2011" i="3"/>
  <c r="F2011" i="3"/>
  <c r="H2010" i="3"/>
  <c r="I2010" i="3" s="1"/>
  <c r="L2001" i="6" l="1"/>
  <c r="L2001" i="7"/>
  <c r="J2001" i="6"/>
  <c r="J2001" i="7"/>
  <c r="K2001" i="6"/>
  <c r="K2001" i="7"/>
  <c r="D2021" i="6"/>
  <c r="D2021" i="7"/>
  <c r="V1689" i="7"/>
  <c r="U1689" i="7"/>
  <c r="T1690" i="7"/>
  <c r="R1690" i="7"/>
  <c r="Q1690" i="7"/>
  <c r="S1690" i="7"/>
  <c r="C2010" i="6"/>
  <c r="C2010" i="7"/>
  <c r="M2010" i="7" s="1"/>
  <c r="G1690" i="4"/>
  <c r="H1690" i="4" s="1"/>
  <c r="E1690" i="6"/>
  <c r="H2002" i="5"/>
  <c r="G2002" i="5"/>
  <c r="F2002" i="5"/>
  <c r="E2022" i="4"/>
  <c r="C2023" i="4"/>
  <c r="E1691" i="7"/>
  <c r="N1691" i="7" s="1"/>
  <c r="F2012" i="3"/>
  <c r="H2011" i="3"/>
  <c r="I2011" i="3" s="1"/>
  <c r="G2012" i="3"/>
  <c r="L2002" i="6" l="1"/>
  <c r="L2002" i="7"/>
  <c r="P2001" i="7"/>
  <c r="J2002" i="6"/>
  <c r="J2002" i="7"/>
  <c r="K2002" i="6"/>
  <c r="K2002" i="7"/>
  <c r="D2022" i="6"/>
  <c r="D2022" i="7"/>
  <c r="U1690" i="7"/>
  <c r="V1690" i="7"/>
  <c r="Q1691" i="7"/>
  <c r="R1691" i="7"/>
  <c r="S1691" i="7"/>
  <c r="T1691" i="7"/>
  <c r="C2011" i="6"/>
  <c r="C2011" i="7"/>
  <c r="M2011" i="7" s="1"/>
  <c r="G1691" i="4"/>
  <c r="H1691" i="4" s="1"/>
  <c r="E1691" i="6"/>
  <c r="H2003" i="5"/>
  <c r="G2003" i="5"/>
  <c r="F2003" i="5"/>
  <c r="E2023" i="4"/>
  <c r="C2024" i="4"/>
  <c r="E1692" i="7"/>
  <c r="N1692" i="7" s="1"/>
  <c r="G2013" i="3"/>
  <c r="H2012" i="3"/>
  <c r="I2012" i="3" s="1"/>
  <c r="F2013" i="3"/>
  <c r="K2003" i="6" l="1"/>
  <c r="K2003" i="7"/>
  <c r="L2003" i="6"/>
  <c r="L2003" i="7"/>
  <c r="P2002" i="7"/>
  <c r="J2003" i="6"/>
  <c r="J2003" i="7"/>
  <c r="D2023" i="6"/>
  <c r="D2023" i="7"/>
  <c r="U1691" i="7"/>
  <c r="V1691" i="7"/>
  <c r="R1692" i="7"/>
  <c r="Q1692" i="7"/>
  <c r="T1692" i="7"/>
  <c r="S1692" i="7"/>
  <c r="C2012" i="6"/>
  <c r="C2012" i="7"/>
  <c r="M2012" i="7" s="1"/>
  <c r="G1692" i="4"/>
  <c r="H1692" i="4" s="1"/>
  <c r="E1692" i="6"/>
  <c r="H2004" i="5"/>
  <c r="G2004" i="5"/>
  <c r="F2004" i="5"/>
  <c r="E2024" i="4"/>
  <c r="C2025" i="4"/>
  <c r="E1693" i="7"/>
  <c r="N1693" i="7" s="1"/>
  <c r="H2013" i="3"/>
  <c r="F2014" i="3"/>
  <c r="I2013" i="3"/>
  <c r="G2014" i="3"/>
  <c r="P2003" i="7" l="1"/>
  <c r="J2004" i="6"/>
  <c r="J2004" i="7"/>
  <c r="K2004" i="6"/>
  <c r="K2004" i="7"/>
  <c r="L2004" i="6"/>
  <c r="L2004" i="7"/>
  <c r="P2004" i="7" s="1"/>
  <c r="D2024" i="6"/>
  <c r="D2024" i="7"/>
  <c r="V1692" i="7"/>
  <c r="U1692" i="7"/>
  <c r="Q1693" i="7"/>
  <c r="S1693" i="7"/>
  <c r="R1693" i="7"/>
  <c r="T1693" i="7"/>
  <c r="C2013" i="6"/>
  <c r="C2013" i="7"/>
  <c r="M2013" i="7" s="1"/>
  <c r="G1693" i="4"/>
  <c r="H1693" i="4" s="1"/>
  <c r="E1693" i="6"/>
  <c r="H2005" i="5"/>
  <c r="G2005" i="5"/>
  <c r="F2005" i="5"/>
  <c r="E2025" i="4"/>
  <c r="C2026" i="4"/>
  <c r="E1694" i="7"/>
  <c r="N1694" i="7" s="1"/>
  <c r="H2014" i="3"/>
  <c r="F2015" i="3"/>
  <c r="G2015" i="3"/>
  <c r="I2014" i="3"/>
  <c r="K2005" i="6" l="1"/>
  <c r="K2005" i="7"/>
  <c r="L2005" i="6"/>
  <c r="L2005" i="7"/>
  <c r="J2005" i="6"/>
  <c r="J2005" i="7"/>
  <c r="U1693" i="7"/>
  <c r="V1693" i="7"/>
  <c r="D2025" i="6"/>
  <c r="D2025" i="7"/>
  <c r="T1694" i="7"/>
  <c r="S1694" i="7"/>
  <c r="Q1694" i="7"/>
  <c r="R1694" i="7"/>
  <c r="C2014" i="6"/>
  <c r="C2014" i="7"/>
  <c r="M2014" i="7" s="1"/>
  <c r="G1694" i="4"/>
  <c r="H1694" i="4" s="1"/>
  <c r="E1694" i="6"/>
  <c r="H2006" i="5"/>
  <c r="G2006" i="5"/>
  <c r="F2006" i="5"/>
  <c r="E2026" i="4"/>
  <c r="C2027" i="4"/>
  <c r="E1695" i="7"/>
  <c r="N1695" i="7" s="1"/>
  <c r="H2015" i="3"/>
  <c r="F2016" i="3"/>
  <c r="I2015" i="3"/>
  <c r="G2016" i="3"/>
  <c r="K2006" i="6" l="1"/>
  <c r="K2006" i="7"/>
  <c r="J2006" i="6"/>
  <c r="J2006" i="7"/>
  <c r="L2006" i="6"/>
  <c r="L2006" i="7"/>
  <c r="P2006" i="7" s="1"/>
  <c r="P2005" i="7"/>
  <c r="V1694" i="7"/>
  <c r="U1694" i="7"/>
  <c r="D2026" i="6"/>
  <c r="D2026" i="7"/>
  <c r="S1695" i="7"/>
  <c r="R1695" i="7"/>
  <c r="T1695" i="7"/>
  <c r="Q1695" i="7"/>
  <c r="C2015" i="6"/>
  <c r="C2015" i="7"/>
  <c r="M2015" i="7" s="1"/>
  <c r="G1695" i="4"/>
  <c r="H1695" i="4" s="1"/>
  <c r="E1695" i="6"/>
  <c r="F2007" i="5"/>
  <c r="H2007" i="5"/>
  <c r="G2007" i="5"/>
  <c r="E2027" i="4"/>
  <c r="C2028" i="4"/>
  <c r="E1696" i="7"/>
  <c r="N1696" i="7" s="1"/>
  <c r="G2017" i="3"/>
  <c r="F2017" i="3"/>
  <c r="H2016" i="3"/>
  <c r="I2016" i="3" s="1"/>
  <c r="K2007" i="6" l="1"/>
  <c r="K2007" i="7"/>
  <c r="L2007" i="6"/>
  <c r="L2007" i="7"/>
  <c r="J2007" i="6"/>
  <c r="J2007" i="7"/>
  <c r="S1696" i="7"/>
  <c r="R1696" i="7"/>
  <c r="Q1696" i="7"/>
  <c r="T1696" i="7"/>
  <c r="D2027" i="6"/>
  <c r="D2027" i="7"/>
  <c r="U1695" i="7"/>
  <c r="V1695" i="7"/>
  <c r="C2016" i="6"/>
  <c r="C2016" i="7"/>
  <c r="M2016" i="7" s="1"/>
  <c r="G1696" i="4"/>
  <c r="H1696" i="4" s="1"/>
  <c r="E1696" i="6"/>
  <c r="H2008" i="5"/>
  <c r="G2008" i="5"/>
  <c r="F2008" i="5"/>
  <c r="E2028" i="4"/>
  <c r="C2029" i="4"/>
  <c r="E1697" i="7"/>
  <c r="N1697" i="7" s="1"/>
  <c r="H2017" i="3"/>
  <c r="F2018" i="3"/>
  <c r="I2017" i="3"/>
  <c r="G2018" i="3"/>
  <c r="K2008" i="6" l="1"/>
  <c r="K2008" i="7"/>
  <c r="L2008" i="6"/>
  <c r="L2008" i="7"/>
  <c r="P2007" i="7"/>
  <c r="J2008" i="6"/>
  <c r="J2008" i="7"/>
  <c r="D2028" i="6"/>
  <c r="D2028" i="7"/>
  <c r="U1696" i="7"/>
  <c r="V1696" i="7"/>
  <c r="S1697" i="7"/>
  <c r="R1697" i="7"/>
  <c r="T1697" i="7"/>
  <c r="Q1697" i="7"/>
  <c r="C2017" i="6"/>
  <c r="C2017" i="7"/>
  <c r="M2017" i="7" s="1"/>
  <c r="G1697" i="4"/>
  <c r="H1697" i="4" s="1"/>
  <c r="E1697" i="6"/>
  <c r="F2009" i="5"/>
  <c r="H2009" i="5"/>
  <c r="G2009" i="5"/>
  <c r="E2029" i="4"/>
  <c r="C2030" i="4"/>
  <c r="E1698" i="7"/>
  <c r="N1698" i="7" s="1"/>
  <c r="H2018" i="3"/>
  <c r="F2019" i="3"/>
  <c r="I2018" i="3"/>
  <c r="G2019" i="3"/>
  <c r="K2009" i="6" l="1"/>
  <c r="K2009" i="7"/>
  <c r="J2009" i="6"/>
  <c r="J2009" i="7"/>
  <c r="L2009" i="6"/>
  <c r="L2009" i="7"/>
  <c r="P2009" i="7" s="1"/>
  <c r="P2008" i="7"/>
  <c r="U1697" i="7"/>
  <c r="V1697" i="7"/>
  <c r="D2029" i="6"/>
  <c r="D2029" i="7"/>
  <c r="T1698" i="7"/>
  <c r="R1698" i="7"/>
  <c r="S1698" i="7"/>
  <c r="Q1698" i="7"/>
  <c r="C2018" i="6"/>
  <c r="C2018" i="7"/>
  <c r="M2018" i="7" s="1"/>
  <c r="G1698" i="4"/>
  <c r="H1698" i="4" s="1"/>
  <c r="E1698" i="6"/>
  <c r="H2010" i="5"/>
  <c r="G2010" i="5"/>
  <c r="F2010" i="5"/>
  <c r="E2030" i="4"/>
  <c r="C2031" i="4"/>
  <c r="E1699" i="7"/>
  <c r="N1699" i="7" s="1"/>
  <c r="G2020" i="3"/>
  <c r="F2020" i="3"/>
  <c r="H2019" i="3"/>
  <c r="I2019" i="3" s="1"/>
  <c r="K2010" i="6" l="1"/>
  <c r="K2010" i="7"/>
  <c r="J2010" i="6"/>
  <c r="J2010" i="7"/>
  <c r="L2010" i="6"/>
  <c r="L2010" i="7"/>
  <c r="P2010" i="7" s="1"/>
  <c r="D2030" i="6"/>
  <c r="D2030" i="7"/>
  <c r="V1698" i="7"/>
  <c r="U1698" i="7"/>
  <c r="Q1699" i="7"/>
  <c r="R1699" i="7"/>
  <c r="S1699" i="7"/>
  <c r="T1699" i="7"/>
  <c r="C2019" i="6"/>
  <c r="C2019" i="7"/>
  <c r="M2019" i="7" s="1"/>
  <c r="G1699" i="4"/>
  <c r="H1699" i="4" s="1"/>
  <c r="E1699" i="6"/>
  <c r="H2011" i="5"/>
  <c r="G2011" i="5"/>
  <c r="F2011" i="5"/>
  <c r="E2031" i="4"/>
  <c r="C2032" i="4"/>
  <c r="E1700" i="7"/>
  <c r="N1700" i="7" s="1"/>
  <c r="H2020" i="3"/>
  <c r="I2020" i="3" s="1"/>
  <c r="F2021" i="3"/>
  <c r="G2021" i="3"/>
  <c r="K2011" i="6" l="1"/>
  <c r="K2011" i="7"/>
  <c r="L2011" i="6"/>
  <c r="L2011" i="7"/>
  <c r="J2011" i="6"/>
  <c r="J2011" i="7"/>
  <c r="D2031" i="6"/>
  <c r="D2031" i="7"/>
  <c r="V1699" i="7"/>
  <c r="U1699" i="7"/>
  <c r="Q1700" i="7"/>
  <c r="R1700" i="7"/>
  <c r="S1700" i="7"/>
  <c r="T1700" i="7"/>
  <c r="C2020" i="6"/>
  <c r="C2020" i="7"/>
  <c r="M2020" i="7" s="1"/>
  <c r="G1700" i="4"/>
  <c r="H1700" i="4" s="1"/>
  <c r="E1700" i="6"/>
  <c r="H2012" i="5"/>
  <c r="G2012" i="5"/>
  <c r="F2012" i="5"/>
  <c r="E2032" i="4"/>
  <c r="C2033" i="4"/>
  <c r="E1701" i="7"/>
  <c r="N1701" i="7" s="1"/>
  <c r="G2022" i="3"/>
  <c r="F2022" i="3"/>
  <c r="H2021" i="3"/>
  <c r="I2021" i="3" s="1"/>
  <c r="L2012" i="6" l="1"/>
  <c r="L2012" i="7"/>
  <c r="K2012" i="6"/>
  <c r="K2012" i="7"/>
  <c r="P2011" i="7"/>
  <c r="J2012" i="6"/>
  <c r="J2012" i="7"/>
  <c r="D2032" i="6"/>
  <c r="D2032" i="7"/>
  <c r="U1700" i="7"/>
  <c r="V1700" i="7"/>
  <c r="Q1701" i="7"/>
  <c r="S1701" i="7"/>
  <c r="T1701" i="7"/>
  <c r="R1701" i="7"/>
  <c r="C2021" i="6"/>
  <c r="C2021" i="7"/>
  <c r="M2021" i="7" s="1"/>
  <c r="G1701" i="4"/>
  <c r="H1701" i="4" s="1"/>
  <c r="E1701" i="6"/>
  <c r="H2013" i="5"/>
  <c r="G2013" i="5"/>
  <c r="F2013" i="5"/>
  <c r="E2033" i="4"/>
  <c r="C2034" i="4"/>
  <c r="E1702" i="7"/>
  <c r="N1702" i="7" s="1"/>
  <c r="H2022" i="3"/>
  <c r="I2022" i="3" s="1"/>
  <c r="F2023" i="3"/>
  <c r="G2023" i="3"/>
  <c r="J2013" i="6" l="1"/>
  <c r="J2013" i="7"/>
  <c r="L2013" i="6"/>
  <c r="L2013" i="7"/>
  <c r="P2012" i="7"/>
  <c r="K2013" i="6"/>
  <c r="K2013" i="7"/>
  <c r="U1701" i="7"/>
  <c r="V1701" i="7"/>
  <c r="D2033" i="6"/>
  <c r="D2033" i="7"/>
  <c r="Q1702" i="7"/>
  <c r="T1702" i="7"/>
  <c r="S1702" i="7"/>
  <c r="R1702" i="7"/>
  <c r="C2022" i="6"/>
  <c r="C2022" i="7"/>
  <c r="M2022" i="7" s="1"/>
  <c r="G1702" i="4"/>
  <c r="H1702" i="4" s="1"/>
  <c r="E1702" i="6"/>
  <c r="H2014" i="5"/>
  <c r="G2014" i="5"/>
  <c r="F2014" i="5"/>
  <c r="E2034" i="4"/>
  <c r="C2035" i="4"/>
  <c r="E1703" i="7"/>
  <c r="N1703" i="7" s="1"/>
  <c r="G2024" i="3"/>
  <c r="H2023" i="3"/>
  <c r="I2023" i="3" s="1"/>
  <c r="F2024" i="3"/>
  <c r="K2014" i="6" l="1"/>
  <c r="K2014" i="7"/>
  <c r="J2014" i="6"/>
  <c r="J2014" i="7"/>
  <c r="P2013" i="7"/>
  <c r="L2014" i="6"/>
  <c r="L2014" i="7"/>
  <c r="P2014" i="7" s="1"/>
  <c r="D2034" i="6"/>
  <c r="D2034" i="7"/>
  <c r="V1702" i="7"/>
  <c r="U1702" i="7"/>
  <c r="R1703" i="7"/>
  <c r="T1703" i="7"/>
  <c r="S1703" i="7"/>
  <c r="Q1703" i="7"/>
  <c r="C2023" i="6"/>
  <c r="C2023" i="7"/>
  <c r="M2023" i="7" s="1"/>
  <c r="G1703" i="4"/>
  <c r="H1703" i="4" s="1"/>
  <c r="E1703" i="6"/>
  <c r="G2015" i="5"/>
  <c r="F2015" i="5"/>
  <c r="H2015" i="5"/>
  <c r="E2035" i="4"/>
  <c r="C2036" i="4"/>
  <c r="E1704" i="7"/>
  <c r="N1704" i="7" s="1"/>
  <c r="H2024" i="3"/>
  <c r="F2025" i="3"/>
  <c r="I2024" i="3"/>
  <c r="G2025" i="3"/>
  <c r="K2015" i="6" l="1"/>
  <c r="K2015" i="7"/>
  <c r="L2015" i="6"/>
  <c r="L2015" i="7"/>
  <c r="J2015" i="6"/>
  <c r="J2015" i="7"/>
  <c r="D2035" i="6"/>
  <c r="D2035" i="7"/>
  <c r="V1703" i="7"/>
  <c r="U1703" i="7"/>
  <c r="R1704" i="7"/>
  <c r="T1704" i="7"/>
  <c r="S1704" i="7"/>
  <c r="Q1704" i="7"/>
  <c r="C2024" i="6"/>
  <c r="C2024" i="7"/>
  <c r="M2024" i="7" s="1"/>
  <c r="G1704" i="4"/>
  <c r="H1704" i="4" s="1"/>
  <c r="E1704" i="6"/>
  <c r="H2016" i="5"/>
  <c r="G2016" i="5"/>
  <c r="F2016" i="5"/>
  <c r="E2036" i="4"/>
  <c r="C2037" i="4"/>
  <c r="E1705" i="7"/>
  <c r="N1705" i="7" s="1"/>
  <c r="H2025" i="3"/>
  <c r="F2026" i="3"/>
  <c r="I2025" i="3"/>
  <c r="G2026" i="3"/>
  <c r="J2016" i="6" l="1"/>
  <c r="J2016" i="7"/>
  <c r="L2016" i="6"/>
  <c r="L2016" i="7"/>
  <c r="P2015" i="7"/>
  <c r="K2016" i="6"/>
  <c r="K2016" i="7"/>
  <c r="V1704" i="7"/>
  <c r="U1704" i="7"/>
  <c r="D2036" i="6"/>
  <c r="D2036" i="7"/>
  <c r="S1705" i="7"/>
  <c r="T1705" i="7"/>
  <c r="R1705" i="7"/>
  <c r="Q1705" i="7"/>
  <c r="C2025" i="6"/>
  <c r="C2025" i="7"/>
  <c r="M2025" i="7" s="1"/>
  <c r="G1705" i="4"/>
  <c r="H1705" i="4" s="1"/>
  <c r="E1705" i="6"/>
  <c r="H2017" i="5"/>
  <c r="G2017" i="5"/>
  <c r="F2017" i="5"/>
  <c r="E2037" i="4"/>
  <c r="C2038" i="4"/>
  <c r="E1706" i="7"/>
  <c r="N1706" i="7" s="1"/>
  <c r="G2027" i="3"/>
  <c r="F2027" i="3"/>
  <c r="H2026" i="3"/>
  <c r="I2026" i="3" s="1"/>
  <c r="K2017" i="6" l="1"/>
  <c r="K2017" i="7"/>
  <c r="J2017" i="6"/>
  <c r="J2017" i="7"/>
  <c r="L2017" i="6"/>
  <c r="L2017" i="7"/>
  <c r="P2017" i="7" s="1"/>
  <c r="P2016" i="7"/>
  <c r="D2037" i="6"/>
  <c r="D2037" i="7"/>
  <c r="U1705" i="7"/>
  <c r="V1705" i="7"/>
  <c r="Q1706" i="7"/>
  <c r="S1706" i="7"/>
  <c r="R1706" i="7"/>
  <c r="T1706" i="7"/>
  <c r="C2026" i="6"/>
  <c r="C2026" i="7"/>
  <c r="M2026" i="7" s="1"/>
  <c r="G1706" i="4"/>
  <c r="H1706" i="4" s="1"/>
  <c r="E1706" i="6"/>
  <c r="F2018" i="5"/>
  <c r="H2018" i="5"/>
  <c r="G2018" i="5"/>
  <c r="E2038" i="4"/>
  <c r="C2039" i="4"/>
  <c r="E1707" i="7"/>
  <c r="N1707" i="7" s="1"/>
  <c r="H2027" i="3"/>
  <c r="F2028" i="3"/>
  <c r="I2027" i="3"/>
  <c r="G2028" i="3"/>
  <c r="L2018" i="6" l="1"/>
  <c r="L2018" i="7"/>
  <c r="J2018" i="6"/>
  <c r="J2018" i="7"/>
  <c r="K2018" i="6"/>
  <c r="K2018" i="7"/>
  <c r="U1706" i="7"/>
  <c r="V1706" i="7"/>
  <c r="D2038" i="6"/>
  <c r="D2038" i="7"/>
  <c r="R1707" i="7"/>
  <c r="Q1707" i="7"/>
  <c r="S1707" i="7"/>
  <c r="T1707" i="7"/>
  <c r="C2027" i="6"/>
  <c r="C2027" i="7"/>
  <c r="M2027" i="7" s="1"/>
  <c r="G1707" i="4"/>
  <c r="H1707" i="4" s="1"/>
  <c r="E1707" i="6"/>
  <c r="H2019" i="5"/>
  <c r="G2019" i="5"/>
  <c r="F2019" i="5"/>
  <c r="E1708" i="7"/>
  <c r="N1708" i="7" s="1"/>
  <c r="E2039" i="4"/>
  <c r="C2040" i="4"/>
  <c r="G2029" i="3"/>
  <c r="F2029" i="3"/>
  <c r="H2028" i="3"/>
  <c r="I2028" i="3" s="1"/>
  <c r="J2019" i="6" l="1"/>
  <c r="J2019" i="7"/>
  <c r="K2019" i="6"/>
  <c r="K2019" i="7"/>
  <c r="P2018" i="7"/>
  <c r="L2019" i="6"/>
  <c r="L2019" i="7"/>
  <c r="P2019" i="7" s="1"/>
  <c r="S1708" i="7"/>
  <c r="T1708" i="7"/>
  <c r="Q1708" i="7"/>
  <c r="R1708" i="7"/>
  <c r="D2039" i="6"/>
  <c r="D2039" i="7"/>
  <c r="U1707" i="7"/>
  <c r="V1707" i="7"/>
  <c r="C2028" i="6"/>
  <c r="C2028" i="7"/>
  <c r="M2028" i="7" s="1"/>
  <c r="G1708" i="4"/>
  <c r="H1708" i="4" s="1"/>
  <c r="E1708" i="6"/>
  <c r="H2020" i="5"/>
  <c r="G2020" i="5"/>
  <c r="F2020" i="5"/>
  <c r="E2040" i="4"/>
  <c r="C2041" i="4"/>
  <c r="E1709" i="7"/>
  <c r="N1709" i="7" s="1"/>
  <c r="H2029" i="3"/>
  <c r="I2029" i="3" s="1"/>
  <c r="F2030" i="3"/>
  <c r="G2030" i="3"/>
  <c r="L2020" i="6" l="1"/>
  <c r="L2020" i="7"/>
  <c r="K2020" i="6"/>
  <c r="K2020" i="7"/>
  <c r="J2020" i="6"/>
  <c r="J2020" i="7"/>
  <c r="Q1709" i="7"/>
  <c r="R1709" i="7"/>
  <c r="T1709" i="7"/>
  <c r="S1709" i="7"/>
  <c r="D2040" i="6"/>
  <c r="D2040" i="7"/>
  <c r="V1708" i="7"/>
  <c r="U1708" i="7"/>
  <c r="C2029" i="6"/>
  <c r="C2029" i="7"/>
  <c r="M2029" i="7" s="1"/>
  <c r="G1709" i="4"/>
  <c r="H1709" i="4" s="1"/>
  <c r="E1709" i="6"/>
  <c r="H2021" i="5"/>
  <c r="G2021" i="5"/>
  <c r="F2021" i="5"/>
  <c r="E2041" i="4"/>
  <c r="C2042" i="4"/>
  <c r="E1710" i="7"/>
  <c r="N1710" i="7" s="1"/>
  <c r="G2031" i="3"/>
  <c r="F2031" i="3"/>
  <c r="H2030" i="3"/>
  <c r="I2030" i="3" s="1"/>
  <c r="J2021" i="6" l="1"/>
  <c r="J2021" i="7"/>
  <c r="L2021" i="6"/>
  <c r="L2021" i="7"/>
  <c r="P2020" i="7"/>
  <c r="K2021" i="6"/>
  <c r="K2021" i="7"/>
  <c r="D2041" i="6"/>
  <c r="D2041" i="7"/>
  <c r="T1710" i="7"/>
  <c r="Q1710" i="7"/>
  <c r="R1710" i="7"/>
  <c r="S1710" i="7"/>
  <c r="U1709" i="7"/>
  <c r="V1709" i="7"/>
  <c r="C2030" i="6"/>
  <c r="C2030" i="7"/>
  <c r="M2030" i="7" s="1"/>
  <c r="G1710" i="4"/>
  <c r="H1710" i="4" s="1"/>
  <c r="E1710" i="6"/>
  <c r="G2022" i="5"/>
  <c r="F2022" i="5"/>
  <c r="H2022" i="5"/>
  <c r="E2042" i="4"/>
  <c r="C2043" i="4"/>
  <c r="E1711" i="7"/>
  <c r="N1711" i="7" s="1"/>
  <c r="F2032" i="3"/>
  <c r="H2031" i="3"/>
  <c r="G2032" i="3"/>
  <c r="I2031" i="3"/>
  <c r="K2022" i="6" l="1"/>
  <c r="K2022" i="7"/>
  <c r="P2021" i="7"/>
  <c r="L2022" i="6"/>
  <c r="L2022" i="7"/>
  <c r="J2022" i="6"/>
  <c r="J2022" i="7"/>
  <c r="D2042" i="6"/>
  <c r="D2042" i="7"/>
  <c r="U1710" i="7"/>
  <c r="V1710" i="7"/>
  <c r="S1711" i="7"/>
  <c r="T1711" i="7"/>
  <c r="R1711" i="7"/>
  <c r="Q1711" i="7"/>
  <c r="C2031" i="6"/>
  <c r="C2031" i="7"/>
  <c r="M2031" i="7" s="1"/>
  <c r="G1711" i="4"/>
  <c r="H1711" i="4" s="1"/>
  <c r="E1711" i="6"/>
  <c r="H2023" i="5"/>
  <c r="G2023" i="5"/>
  <c r="F2023" i="5"/>
  <c r="E2043" i="4"/>
  <c r="C2044" i="4"/>
  <c r="E1712" i="7"/>
  <c r="N1712" i="7" s="1"/>
  <c r="G2033" i="3"/>
  <c r="H2032" i="3"/>
  <c r="I2032" i="3" s="1"/>
  <c r="F2033" i="3"/>
  <c r="J2023" i="6" l="1"/>
  <c r="J2023" i="7"/>
  <c r="K2023" i="6"/>
  <c r="K2023" i="7"/>
  <c r="P2022" i="7"/>
  <c r="L2023" i="6"/>
  <c r="L2023" i="7"/>
  <c r="P2023" i="7" s="1"/>
  <c r="D2043" i="6"/>
  <c r="D2043" i="7"/>
  <c r="V1711" i="7"/>
  <c r="U1711" i="7"/>
  <c r="S1712" i="7"/>
  <c r="R1712" i="7"/>
  <c r="Q1712" i="7"/>
  <c r="T1712" i="7"/>
  <c r="C2032" i="6"/>
  <c r="C2032" i="7"/>
  <c r="M2032" i="7" s="1"/>
  <c r="G1712" i="4"/>
  <c r="H1712" i="4" s="1"/>
  <c r="E1712" i="6"/>
  <c r="H2024" i="5"/>
  <c r="G2024" i="5"/>
  <c r="F2024" i="5"/>
  <c r="E2044" i="4"/>
  <c r="C2045" i="4"/>
  <c r="E1713" i="7"/>
  <c r="N1713" i="7" s="1"/>
  <c r="G2034" i="3"/>
  <c r="F2034" i="3"/>
  <c r="H2033" i="3"/>
  <c r="I2033" i="3" s="1"/>
  <c r="L2024" i="6" l="1"/>
  <c r="L2024" i="7"/>
  <c r="J2024" i="6"/>
  <c r="J2024" i="7"/>
  <c r="K2024" i="6"/>
  <c r="K2024" i="7"/>
  <c r="D2044" i="6"/>
  <c r="D2044" i="7"/>
  <c r="V1712" i="7"/>
  <c r="U1712" i="7"/>
  <c r="R1713" i="7"/>
  <c r="Q1713" i="7"/>
  <c r="S1713" i="7"/>
  <c r="T1713" i="7"/>
  <c r="C2033" i="6"/>
  <c r="C2033" i="7"/>
  <c r="M2033" i="7" s="1"/>
  <c r="G1713" i="4"/>
  <c r="H1713" i="4" s="1"/>
  <c r="E1713" i="6"/>
  <c r="F2025" i="5"/>
  <c r="H2025" i="5"/>
  <c r="G2025" i="5"/>
  <c r="E2045" i="4"/>
  <c r="C2046" i="4"/>
  <c r="E1714" i="7"/>
  <c r="N1714" i="7" s="1"/>
  <c r="F2035" i="3"/>
  <c r="H2034" i="3"/>
  <c r="I2034" i="3" s="1"/>
  <c r="G2035" i="3"/>
  <c r="P2024" i="7" l="1"/>
  <c r="K2025" i="6"/>
  <c r="K2025" i="7"/>
  <c r="J2025" i="6"/>
  <c r="J2025" i="7"/>
  <c r="L2025" i="6"/>
  <c r="L2025" i="7"/>
  <c r="P2025" i="7" s="1"/>
  <c r="V1713" i="7"/>
  <c r="U1713" i="7"/>
  <c r="D2045" i="6"/>
  <c r="D2045" i="7"/>
  <c r="S1714" i="7"/>
  <c r="T1714" i="7"/>
  <c r="R1714" i="7"/>
  <c r="Q1714" i="7"/>
  <c r="C2034" i="6"/>
  <c r="C2034" i="7"/>
  <c r="M2034" i="7" s="1"/>
  <c r="G1714" i="4"/>
  <c r="H1714" i="4" s="1"/>
  <c r="E1714" i="6"/>
  <c r="H2026" i="5"/>
  <c r="G2026" i="5"/>
  <c r="F2026" i="5"/>
  <c r="E2046" i="4"/>
  <c r="C2047" i="4"/>
  <c r="E1715" i="7"/>
  <c r="N1715" i="7" s="1"/>
  <c r="G2036" i="3"/>
  <c r="F2036" i="3"/>
  <c r="H2035" i="3"/>
  <c r="I2035" i="3" s="1"/>
  <c r="J2026" i="6" l="1"/>
  <c r="J2026" i="7"/>
  <c r="L2026" i="6"/>
  <c r="L2026" i="7"/>
  <c r="K2026" i="6"/>
  <c r="K2026" i="7"/>
  <c r="V1714" i="7"/>
  <c r="U1714" i="7"/>
  <c r="D2046" i="6"/>
  <c r="D2046" i="7"/>
  <c r="Q1715" i="7"/>
  <c r="R1715" i="7"/>
  <c r="T1715" i="7"/>
  <c r="S1715" i="7"/>
  <c r="C2035" i="6"/>
  <c r="C2035" i="7"/>
  <c r="M2035" i="7" s="1"/>
  <c r="G1715" i="4"/>
  <c r="H1715" i="4" s="1"/>
  <c r="E1715" i="6"/>
  <c r="F2027" i="5"/>
  <c r="H2027" i="5"/>
  <c r="G2027" i="5"/>
  <c r="E2047" i="4"/>
  <c r="C2048" i="4"/>
  <c r="E1716" i="7"/>
  <c r="N1716" i="7" s="1"/>
  <c r="H2036" i="3"/>
  <c r="I2036" i="3" s="1"/>
  <c r="F2037" i="3"/>
  <c r="G2037" i="3"/>
  <c r="L2027" i="6" l="1"/>
  <c r="L2027" i="7"/>
  <c r="K2027" i="6"/>
  <c r="K2027" i="7"/>
  <c r="J2027" i="6"/>
  <c r="J2027" i="7"/>
  <c r="P2026" i="7"/>
  <c r="D2047" i="6"/>
  <c r="D2047" i="7"/>
  <c r="V1715" i="7"/>
  <c r="U1715" i="7"/>
  <c r="T1716" i="7"/>
  <c r="S1716" i="7"/>
  <c r="Q1716" i="7"/>
  <c r="R1716" i="7"/>
  <c r="C2036" i="6"/>
  <c r="C2036" i="7"/>
  <c r="M2036" i="7" s="1"/>
  <c r="G1716" i="4"/>
  <c r="H1716" i="4" s="1"/>
  <c r="E1716" i="6"/>
  <c r="H2028" i="5"/>
  <c r="G2028" i="5"/>
  <c r="F2028" i="5"/>
  <c r="E2048" i="4"/>
  <c r="C2049" i="4"/>
  <c r="E1717" i="7"/>
  <c r="N1717" i="7" s="1"/>
  <c r="G2038" i="3"/>
  <c r="F2038" i="3"/>
  <c r="H2037" i="3"/>
  <c r="I2037" i="3" s="1"/>
  <c r="K2028" i="6" l="1"/>
  <c r="K2028" i="7"/>
  <c r="P2027" i="7"/>
  <c r="J2028" i="6"/>
  <c r="J2028" i="7"/>
  <c r="L2028" i="6"/>
  <c r="L2028" i="7"/>
  <c r="P2028" i="7" s="1"/>
  <c r="U1716" i="7"/>
  <c r="V1716" i="7"/>
  <c r="D2048" i="6"/>
  <c r="D2048" i="7"/>
  <c r="T1717" i="7"/>
  <c r="S1717" i="7"/>
  <c r="R1717" i="7"/>
  <c r="Q1717" i="7"/>
  <c r="C2037" i="6"/>
  <c r="C2037" i="7"/>
  <c r="M2037" i="7" s="1"/>
  <c r="G1717" i="4"/>
  <c r="H1717" i="4" s="1"/>
  <c r="E1717" i="6"/>
  <c r="H2029" i="5"/>
  <c r="G2029" i="5"/>
  <c r="F2029" i="5"/>
  <c r="E2049" i="4"/>
  <c r="C2050" i="4"/>
  <c r="E1718" i="7"/>
  <c r="N1718" i="7" s="1"/>
  <c r="G2039" i="3"/>
  <c r="F2039" i="3"/>
  <c r="H2038" i="3"/>
  <c r="I2038" i="3" s="1"/>
  <c r="L2029" i="6" l="1"/>
  <c r="L2029" i="7"/>
  <c r="J2029" i="6"/>
  <c r="J2029" i="7"/>
  <c r="K2029" i="6"/>
  <c r="K2029" i="7"/>
  <c r="D2049" i="6"/>
  <c r="D2049" i="7"/>
  <c r="V1717" i="7"/>
  <c r="U1717" i="7"/>
  <c r="R1718" i="7"/>
  <c r="T1718" i="7"/>
  <c r="Q1718" i="7"/>
  <c r="S1718" i="7"/>
  <c r="C2038" i="6"/>
  <c r="C2038" i="7"/>
  <c r="M2038" i="7" s="1"/>
  <c r="G1718" i="4"/>
  <c r="H1718" i="4" s="1"/>
  <c r="E1718" i="6"/>
  <c r="F2030" i="5"/>
  <c r="H2030" i="5"/>
  <c r="G2030" i="5"/>
  <c r="E2050" i="4"/>
  <c r="C2051" i="4"/>
  <c r="E1719" i="7"/>
  <c r="N1719" i="7" s="1"/>
  <c r="H2039" i="3"/>
  <c r="F2040" i="3"/>
  <c r="G2040" i="3"/>
  <c r="I2039" i="3"/>
  <c r="L2030" i="6" l="1"/>
  <c r="L2030" i="7"/>
  <c r="K2030" i="6"/>
  <c r="K2030" i="7"/>
  <c r="J2030" i="6"/>
  <c r="J2030" i="7"/>
  <c r="P2029" i="7"/>
  <c r="D2050" i="6"/>
  <c r="D2050" i="7"/>
  <c r="V1718" i="7"/>
  <c r="U1718" i="7"/>
  <c r="S1719" i="7"/>
  <c r="R1719" i="7"/>
  <c r="Q1719" i="7"/>
  <c r="T1719" i="7"/>
  <c r="C2039" i="6"/>
  <c r="C2039" i="7"/>
  <c r="M2039" i="7" s="1"/>
  <c r="G1719" i="4"/>
  <c r="H1719" i="4" s="1"/>
  <c r="E1719" i="6"/>
  <c r="H2031" i="5"/>
  <c r="G2031" i="5"/>
  <c r="F2031" i="5"/>
  <c r="E2051" i="4"/>
  <c r="C2052" i="4"/>
  <c r="E1720" i="7"/>
  <c r="N1720" i="7" s="1"/>
  <c r="G2041" i="3"/>
  <c r="F2041" i="3"/>
  <c r="H2040" i="3"/>
  <c r="I2040" i="3" s="1"/>
  <c r="J2031" i="6" l="1"/>
  <c r="J2031" i="7"/>
  <c r="K2031" i="6"/>
  <c r="K2031" i="7"/>
  <c r="P2030" i="7"/>
  <c r="L2031" i="6"/>
  <c r="L2031" i="7"/>
  <c r="P2031" i="7" s="1"/>
  <c r="U1719" i="7"/>
  <c r="V1719" i="7"/>
  <c r="D2051" i="6"/>
  <c r="D2051" i="7"/>
  <c r="S1720" i="7"/>
  <c r="Q1720" i="7"/>
  <c r="T1720" i="7"/>
  <c r="R1720" i="7"/>
  <c r="C2040" i="6"/>
  <c r="C2040" i="7"/>
  <c r="M2040" i="7" s="1"/>
  <c r="G1720" i="4"/>
  <c r="H1720" i="4" s="1"/>
  <c r="E1720" i="6"/>
  <c r="H2032" i="5"/>
  <c r="G2032" i="5"/>
  <c r="F2032" i="5"/>
  <c r="E2052" i="4"/>
  <c r="C2053" i="4"/>
  <c r="E1721" i="7"/>
  <c r="N1721" i="7" s="1"/>
  <c r="H2041" i="3"/>
  <c r="F2042" i="3"/>
  <c r="G2042" i="3"/>
  <c r="I2041" i="3"/>
  <c r="L2032" i="6" l="1"/>
  <c r="L2032" i="7"/>
  <c r="J2032" i="6"/>
  <c r="J2032" i="7"/>
  <c r="K2032" i="6"/>
  <c r="K2032" i="7"/>
  <c r="D2052" i="6"/>
  <c r="D2052" i="7"/>
  <c r="U1720" i="7"/>
  <c r="V1720" i="7"/>
  <c r="Q1721" i="7"/>
  <c r="S1721" i="7"/>
  <c r="R1721" i="7"/>
  <c r="T1721" i="7"/>
  <c r="C2041" i="6"/>
  <c r="C2041" i="7"/>
  <c r="M2041" i="7" s="1"/>
  <c r="G1721" i="4"/>
  <c r="H1721" i="4" s="1"/>
  <c r="E1721" i="6"/>
  <c r="H2033" i="5"/>
  <c r="G2033" i="5"/>
  <c r="F2033" i="5"/>
  <c r="E2053" i="4"/>
  <c r="C2054" i="4"/>
  <c r="E1722" i="7"/>
  <c r="N1722" i="7" s="1"/>
  <c r="G2043" i="3"/>
  <c r="H2042" i="3"/>
  <c r="I2042" i="3" s="1"/>
  <c r="F2043" i="3"/>
  <c r="J2033" i="6" l="1"/>
  <c r="J2033" i="7"/>
  <c r="L2033" i="6"/>
  <c r="L2033" i="7"/>
  <c r="P2032" i="7"/>
  <c r="K2033" i="6"/>
  <c r="K2033" i="7"/>
  <c r="V1721" i="7"/>
  <c r="U1721" i="7"/>
  <c r="D2053" i="6"/>
  <c r="D2053" i="7"/>
  <c r="Q1722" i="7"/>
  <c r="T1722" i="7"/>
  <c r="S1722" i="7"/>
  <c r="R1722" i="7"/>
  <c r="C2042" i="6"/>
  <c r="C2042" i="7"/>
  <c r="M2042" i="7" s="1"/>
  <c r="G1722" i="4"/>
  <c r="H1722" i="4" s="1"/>
  <c r="E1722" i="6"/>
  <c r="F2034" i="5"/>
  <c r="H2034" i="5"/>
  <c r="G2034" i="5"/>
  <c r="E2054" i="4"/>
  <c r="C2055" i="4"/>
  <c r="E1723" i="7"/>
  <c r="N1723" i="7" s="1"/>
  <c r="G2044" i="3"/>
  <c r="H2043" i="3"/>
  <c r="I2043" i="3" s="1"/>
  <c r="F2044" i="3"/>
  <c r="L2034" i="6" l="1"/>
  <c r="L2034" i="7"/>
  <c r="K2034" i="6"/>
  <c r="K2034" i="7"/>
  <c r="J2034" i="6"/>
  <c r="J2034" i="7"/>
  <c r="P2033" i="7"/>
  <c r="D2054" i="6"/>
  <c r="D2054" i="7"/>
  <c r="U1722" i="7"/>
  <c r="V1722" i="7"/>
  <c r="Q1723" i="7"/>
  <c r="T1723" i="7"/>
  <c r="S1723" i="7"/>
  <c r="R1723" i="7"/>
  <c r="C2043" i="6"/>
  <c r="C2043" i="7"/>
  <c r="M2043" i="7" s="1"/>
  <c r="G1723" i="4"/>
  <c r="H1723" i="4" s="1"/>
  <c r="E1723" i="6"/>
  <c r="H2035" i="5"/>
  <c r="G2035" i="5"/>
  <c r="F2035" i="5"/>
  <c r="E2055" i="4"/>
  <c r="C2056" i="4"/>
  <c r="E1724" i="7"/>
  <c r="N1724" i="7" s="1"/>
  <c r="H2044" i="3"/>
  <c r="F2045" i="3"/>
  <c r="I2044" i="3"/>
  <c r="G2045" i="3"/>
  <c r="J2035" i="6" l="1"/>
  <c r="J2035" i="7"/>
  <c r="L2035" i="6"/>
  <c r="L2035" i="7"/>
  <c r="K2035" i="6"/>
  <c r="K2035" i="7"/>
  <c r="P2034" i="7"/>
  <c r="D2055" i="6"/>
  <c r="D2055" i="7"/>
  <c r="V1723" i="7"/>
  <c r="U1723" i="7"/>
  <c r="S1724" i="7"/>
  <c r="Q1724" i="7"/>
  <c r="R1724" i="7"/>
  <c r="T1724" i="7"/>
  <c r="C2044" i="6"/>
  <c r="C2044" i="7"/>
  <c r="M2044" i="7" s="1"/>
  <c r="G1724" i="4"/>
  <c r="H1724" i="4" s="1"/>
  <c r="E1724" i="6"/>
  <c r="F2036" i="5"/>
  <c r="H2036" i="5"/>
  <c r="G2036" i="5"/>
  <c r="E2056" i="4"/>
  <c r="C2057" i="4"/>
  <c r="E1725" i="7"/>
  <c r="N1725" i="7" s="1"/>
  <c r="F2046" i="3"/>
  <c r="H2045" i="3"/>
  <c r="I2045" i="3" s="1"/>
  <c r="G2046" i="3"/>
  <c r="K2036" i="6" l="1"/>
  <c r="K2036" i="7"/>
  <c r="J2036" i="6"/>
  <c r="J2036" i="7"/>
  <c r="L2036" i="6"/>
  <c r="L2036" i="7"/>
  <c r="P2035" i="7"/>
  <c r="D2056" i="6"/>
  <c r="D2056" i="7"/>
  <c r="U1724" i="7"/>
  <c r="V1724" i="7"/>
  <c r="S1725" i="7"/>
  <c r="R1725" i="7"/>
  <c r="T1725" i="7"/>
  <c r="Q1725" i="7"/>
  <c r="C2045" i="6"/>
  <c r="C2045" i="7"/>
  <c r="M2045" i="7" s="1"/>
  <c r="G1725" i="4"/>
  <c r="H1725" i="4" s="1"/>
  <c r="E1725" i="6"/>
  <c r="H2037" i="5"/>
  <c r="G2037" i="5"/>
  <c r="F2037" i="5"/>
  <c r="E2057" i="4"/>
  <c r="C2058" i="4"/>
  <c r="E1726" i="7"/>
  <c r="N1726" i="7" s="1"/>
  <c r="G2047" i="3"/>
  <c r="F2047" i="3"/>
  <c r="H2046" i="3"/>
  <c r="I2046" i="3" s="1"/>
  <c r="P2036" i="7" l="1"/>
  <c r="J2037" i="6"/>
  <c r="J2037" i="7"/>
  <c r="L2037" i="6"/>
  <c r="L2037" i="7"/>
  <c r="K2037" i="6"/>
  <c r="K2037" i="7"/>
  <c r="U1725" i="7"/>
  <c r="V1725" i="7"/>
  <c r="D2057" i="6"/>
  <c r="D2057" i="7"/>
  <c r="R1726" i="7"/>
  <c r="S1726" i="7"/>
  <c r="Q1726" i="7"/>
  <c r="T1726" i="7"/>
  <c r="C2046" i="6"/>
  <c r="C2046" i="7"/>
  <c r="M2046" i="7" s="1"/>
  <c r="G1726" i="4"/>
  <c r="H1726" i="4" s="1"/>
  <c r="E1726" i="6"/>
  <c r="H2038" i="5"/>
  <c r="G2038" i="5"/>
  <c r="F2038" i="5"/>
  <c r="E2058" i="4"/>
  <c r="C2059" i="4"/>
  <c r="E1727" i="7"/>
  <c r="N1727" i="7" s="1"/>
  <c r="H2047" i="3"/>
  <c r="F2048" i="3"/>
  <c r="I2047" i="3"/>
  <c r="G2048" i="3"/>
  <c r="J2038" i="6" l="1"/>
  <c r="J2038" i="7"/>
  <c r="L2038" i="6"/>
  <c r="L2038" i="7"/>
  <c r="K2038" i="6"/>
  <c r="K2038" i="7"/>
  <c r="P2037" i="7"/>
  <c r="D2058" i="6"/>
  <c r="D2058" i="7"/>
  <c r="U1726" i="7"/>
  <c r="V1726" i="7"/>
  <c r="S1727" i="7"/>
  <c r="T1727" i="7"/>
  <c r="Q1727" i="7"/>
  <c r="R1727" i="7"/>
  <c r="C2047" i="6"/>
  <c r="C2047" i="7"/>
  <c r="M2047" i="7" s="1"/>
  <c r="G1727" i="4"/>
  <c r="H1727" i="4" s="1"/>
  <c r="E1727" i="6"/>
  <c r="H2039" i="5"/>
  <c r="G2039" i="5"/>
  <c r="F2039" i="5"/>
  <c r="E2059" i="4"/>
  <c r="C2060" i="4"/>
  <c r="E1728" i="7"/>
  <c r="N1728" i="7" s="1"/>
  <c r="G2049" i="3"/>
  <c r="H2048" i="3"/>
  <c r="I2048" i="3" s="1"/>
  <c r="F2049" i="3"/>
  <c r="K2039" i="6" l="1"/>
  <c r="K2039" i="7"/>
  <c r="L2039" i="6"/>
  <c r="L2039" i="7"/>
  <c r="P2038" i="7"/>
  <c r="J2039" i="6"/>
  <c r="J2039" i="7"/>
  <c r="D2059" i="6"/>
  <c r="D2059" i="7"/>
  <c r="V1727" i="7"/>
  <c r="U1727" i="7"/>
  <c r="S1728" i="7"/>
  <c r="Q1728" i="7"/>
  <c r="R1728" i="7"/>
  <c r="T1728" i="7"/>
  <c r="C2048" i="6"/>
  <c r="C2048" i="7"/>
  <c r="M2048" i="7" s="1"/>
  <c r="G1728" i="4"/>
  <c r="H1728" i="4" s="1"/>
  <c r="E1728" i="6"/>
  <c r="H2040" i="5"/>
  <c r="G2040" i="5"/>
  <c r="F2040" i="5"/>
  <c r="E2060" i="4"/>
  <c r="C2061" i="4"/>
  <c r="E1729" i="7"/>
  <c r="N1729" i="7" s="1"/>
  <c r="H2049" i="3"/>
  <c r="F2050" i="3"/>
  <c r="I2049" i="3"/>
  <c r="G2050" i="3"/>
  <c r="K2040" i="6" l="1"/>
  <c r="K2040" i="7"/>
  <c r="J2040" i="6"/>
  <c r="J2040" i="7"/>
  <c r="P2039" i="7"/>
  <c r="L2040" i="6"/>
  <c r="L2040" i="7"/>
  <c r="P2040" i="7" s="1"/>
  <c r="D2060" i="6"/>
  <c r="D2060" i="7"/>
  <c r="U1728" i="7"/>
  <c r="V1728" i="7"/>
  <c r="Q1729" i="7"/>
  <c r="T1729" i="7"/>
  <c r="S1729" i="7"/>
  <c r="R1729" i="7"/>
  <c r="C2049" i="6"/>
  <c r="C2049" i="7"/>
  <c r="M2049" i="7" s="1"/>
  <c r="G1729" i="4"/>
  <c r="H1729" i="4" s="1"/>
  <c r="E1729" i="6"/>
  <c r="H2041" i="5"/>
  <c r="G2041" i="5"/>
  <c r="F2041" i="5"/>
  <c r="E2061" i="4"/>
  <c r="C2062" i="4"/>
  <c r="E1730" i="7"/>
  <c r="N1730" i="7" s="1"/>
  <c r="G2051" i="3"/>
  <c r="H2050" i="3"/>
  <c r="I2050" i="3" s="1"/>
  <c r="F2051" i="3"/>
  <c r="L2041" i="6" l="1"/>
  <c r="L2041" i="7"/>
  <c r="J2041" i="6"/>
  <c r="J2041" i="7"/>
  <c r="K2041" i="6"/>
  <c r="K2041" i="7"/>
  <c r="V1729" i="7"/>
  <c r="U1729" i="7"/>
  <c r="D2061" i="6"/>
  <c r="D2061" i="7"/>
  <c r="S1730" i="7"/>
  <c r="Q1730" i="7"/>
  <c r="T1730" i="7"/>
  <c r="R1730" i="7"/>
  <c r="C2050" i="6"/>
  <c r="C2050" i="7"/>
  <c r="M2050" i="7" s="1"/>
  <c r="G1730" i="4"/>
  <c r="H1730" i="4" s="1"/>
  <c r="E1730" i="6"/>
  <c r="H2042" i="5"/>
  <c r="G2042" i="5"/>
  <c r="F2042" i="5"/>
  <c r="E2062" i="4"/>
  <c r="C2063" i="4"/>
  <c r="E1731" i="7"/>
  <c r="N1731" i="7" s="1"/>
  <c r="H2051" i="3"/>
  <c r="F2052" i="3"/>
  <c r="I2051" i="3"/>
  <c r="G2052" i="3"/>
  <c r="J2042" i="6" l="1"/>
  <c r="J2042" i="7"/>
  <c r="L2042" i="6"/>
  <c r="L2042" i="7"/>
  <c r="K2042" i="6"/>
  <c r="K2042" i="7"/>
  <c r="P2041" i="7"/>
  <c r="D2062" i="6"/>
  <c r="D2062" i="7"/>
  <c r="U1730" i="7"/>
  <c r="V1730" i="7"/>
  <c r="R1731" i="7"/>
  <c r="Q1731" i="7"/>
  <c r="T1731" i="7"/>
  <c r="S1731" i="7"/>
  <c r="C2051" i="6"/>
  <c r="C2051" i="7"/>
  <c r="M2051" i="7" s="1"/>
  <c r="G1731" i="4"/>
  <c r="H1731" i="4" s="1"/>
  <c r="E1731" i="6"/>
  <c r="H2043" i="5"/>
  <c r="G2043" i="5"/>
  <c r="F2043" i="5"/>
  <c r="E2063" i="4"/>
  <c r="C2064" i="4"/>
  <c r="E1732" i="7"/>
  <c r="N1732" i="7" s="1"/>
  <c r="F2053" i="3"/>
  <c r="H2052" i="3"/>
  <c r="G2053" i="3"/>
  <c r="I2052" i="3"/>
  <c r="L2043" i="6" l="1"/>
  <c r="L2043" i="7"/>
  <c r="J2043" i="6"/>
  <c r="J2043" i="7"/>
  <c r="K2043" i="6"/>
  <c r="K2043" i="7"/>
  <c r="P2042" i="7"/>
  <c r="D2063" i="6"/>
  <c r="D2063" i="7"/>
  <c r="U1731" i="7"/>
  <c r="V1731" i="7"/>
  <c r="Q1732" i="7"/>
  <c r="T1732" i="7"/>
  <c r="R1732" i="7"/>
  <c r="S1732" i="7"/>
  <c r="C2052" i="6"/>
  <c r="C2052" i="7"/>
  <c r="M2052" i="7" s="1"/>
  <c r="G1732" i="4"/>
  <c r="H1732" i="4" s="1"/>
  <c r="E1732" i="6"/>
  <c r="F2044" i="5"/>
  <c r="H2044" i="5"/>
  <c r="G2044" i="5"/>
  <c r="E2064" i="4"/>
  <c r="C2065" i="4"/>
  <c r="E1733" i="7"/>
  <c r="N1733" i="7" s="1"/>
  <c r="G2054" i="3"/>
  <c r="H2053" i="3"/>
  <c r="I2053" i="3" s="1"/>
  <c r="F2054" i="3"/>
  <c r="K2044" i="6" l="1"/>
  <c r="K2044" i="7"/>
  <c r="P2043" i="7"/>
  <c r="L2044" i="6"/>
  <c r="L2044" i="7"/>
  <c r="J2044" i="6"/>
  <c r="J2044" i="7"/>
  <c r="U1732" i="7"/>
  <c r="V1732" i="7"/>
  <c r="D2064" i="6"/>
  <c r="D2064" i="7"/>
  <c r="S1733" i="7"/>
  <c r="R1733" i="7"/>
  <c r="Q1733" i="7"/>
  <c r="T1733" i="7"/>
  <c r="C2053" i="6"/>
  <c r="C2053" i="7"/>
  <c r="M2053" i="7" s="1"/>
  <c r="G1733" i="4"/>
  <c r="H1733" i="4" s="1"/>
  <c r="E1733" i="6"/>
  <c r="H2045" i="5"/>
  <c r="G2045" i="5"/>
  <c r="F2045" i="5"/>
  <c r="E2065" i="4"/>
  <c r="C2066" i="4"/>
  <c r="E1734" i="7"/>
  <c r="N1734" i="7" s="1"/>
  <c r="G2055" i="3"/>
  <c r="H2054" i="3"/>
  <c r="I2054" i="3" s="1"/>
  <c r="F2055" i="3"/>
  <c r="L2045" i="6" l="1"/>
  <c r="L2045" i="7"/>
  <c r="K2045" i="6"/>
  <c r="K2045" i="7"/>
  <c r="P2044" i="7"/>
  <c r="J2045" i="6"/>
  <c r="J2045" i="7"/>
  <c r="D2065" i="6"/>
  <c r="D2065" i="7"/>
  <c r="V1733" i="7"/>
  <c r="U1733" i="7"/>
  <c r="R1734" i="7"/>
  <c r="Q1734" i="7"/>
  <c r="T1734" i="7"/>
  <c r="S1734" i="7"/>
  <c r="C2054" i="6"/>
  <c r="C2054" i="7"/>
  <c r="M2054" i="7" s="1"/>
  <c r="G1734" i="4"/>
  <c r="H1734" i="4" s="1"/>
  <c r="E1734" i="6"/>
  <c r="H2046" i="5"/>
  <c r="G2046" i="5"/>
  <c r="F2046" i="5"/>
  <c r="E2066" i="4"/>
  <c r="C2067" i="4"/>
  <c r="E1735" i="7"/>
  <c r="N1735" i="7" s="1"/>
  <c r="G2056" i="3"/>
  <c r="F2056" i="3"/>
  <c r="H2055" i="3"/>
  <c r="I2055" i="3" s="1"/>
  <c r="J2046" i="6" l="1"/>
  <c r="J2046" i="7"/>
  <c r="L2046" i="6"/>
  <c r="L2046" i="7"/>
  <c r="P2045" i="7"/>
  <c r="K2046" i="6"/>
  <c r="K2046" i="7"/>
  <c r="D2066" i="6"/>
  <c r="D2066" i="7"/>
  <c r="U1734" i="7"/>
  <c r="V1734" i="7"/>
  <c r="S1735" i="7"/>
  <c r="T1735" i="7"/>
  <c r="R1735" i="7"/>
  <c r="Q1735" i="7"/>
  <c r="C2055" i="6"/>
  <c r="C2055" i="7"/>
  <c r="M2055" i="7" s="1"/>
  <c r="G1735" i="4"/>
  <c r="H1735" i="4" s="1"/>
  <c r="E1735" i="6"/>
  <c r="H2047" i="5"/>
  <c r="G2047" i="5"/>
  <c r="F2047" i="5"/>
  <c r="E2067" i="4"/>
  <c r="C2068" i="4"/>
  <c r="E1736" i="7"/>
  <c r="N1736" i="7" s="1"/>
  <c r="G2057" i="3"/>
  <c r="H2056" i="3"/>
  <c r="I2056" i="3" s="1"/>
  <c r="F2057" i="3"/>
  <c r="J2047" i="6" l="1"/>
  <c r="J2047" i="7"/>
  <c r="K2047" i="6"/>
  <c r="K2047" i="7"/>
  <c r="L2047" i="6"/>
  <c r="L2047" i="7"/>
  <c r="P2046" i="7"/>
  <c r="D2067" i="6"/>
  <c r="D2067" i="7"/>
  <c r="V1735" i="7"/>
  <c r="U1735" i="7"/>
  <c r="Q1736" i="7"/>
  <c r="R1736" i="7"/>
  <c r="S1736" i="7"/>
  <c r="T1736" i="7"/>
  <c r="C2056" i="6"/>
  <c r="C2056" i="7"/>
  <c r="M2056" i="7" s="1"/>
  <c r="G1736" i="4"/>
  <c r="H1736" i="4" s="1"/>
  <c r="E1736" i="6"/>
  <c r="H2048" i="5"/>
  <c r="G2048" i="5"/>
  <c r="F2048" i="5"/>
  <c r="E2068" i="4"/>
  <c r="C2069" i="4"/>
  <c r="E1737" i="7"/>
  <c r="N1737" i="7" s="1"/>
  <c r="G2058" i="3"/>
  <c r="F2058" i="3"/>
  <c r="H2057" i="3"/>
  <c r="I2057" i="3" s="1"/>
  <c r="P2047" i="7" l="1"/>
  <c r="K2048" i="6"/>
  <c r="K2048" i="7"/>
  <c r="J2048" i="6"/>
  <c r="J2048" i="7"/>
  <c r="L2048" i="6"/>
  <c r="L2048" i="7"/>
  <c r="P2048" i="7" s="1"/>
  <c r="U1736" i="7"/>
  <c r="V1736" i="7"/>
  <c r="D2068" i="6"/>
  <c r="D2068" i="7"/>
  <c r="S1737" i="7"/>
  <c r="Q1737" i="7"/>
  <c r="R1737" i="7"/>
  <c r="T1737" i="7"/>
  <c r="C2057" i="6"/>
  <c r="C2057" i="7"/>
  <c r="M2057" i="7" s="1"/>
  <c r="G1737" i="4"/>
  <c r="H1737" i="4" s="1"/>
  <c r="E1737" i="6"/>
  <c r="G2049" i="5"/>
  <c r="F2049" i="5"/>
  <c r="H2049" i="5"/>
  <c r="E2069" i="4"/>
  <c r="C2070" i="4"/>
  <c r="E1738" i="7"/>
  <c r="N1738" i="7" s="1"/>
  <c r="H2058" i="3"/>
  <c r="I2058" i="3" s="1"/>
  <c r="F2059" i="3"/>
  <c r="G2059" i="3"/>
  <c r="J2049" i="6" l="1"/>
  <c r="J2049" i="7"/>
  <c r="K2049" i="6"/>
  <c r="K2049" i="7"/>
  <c r="L2049" i="6"/>
  <c r="L2049" i="7"/>
  <c r="D2069" i="6"/>
  <c r="D2069" i="7"/>
  <c r="V1737" i="7"/>
  <c r="U1737" i="7"/>
  <c r="T1738" i="7"/>
  <c r="Q1738" i="7"/>
  <c r="S1738" i="7"/>
  <c r="R1738" i="7"/>
  <c r="C2058" i="6"/>
  <c r="C2058" i="7"/>
  <c r="M2058" i="7" s="1"/>
  <c r="G1738" i="4"/>
  <c r="H1738" i="4" s="1"/>
  <c r="E1738" i="6"/>
  <c r="H2050" i="5"/>
  <c r="G2050" i="5"/>
  <c r="F2050" i="5"/>
  <c r="E2070" i="4"/>
  <c r="C2071" i="4"/>
  <c r="E1739" i="7"/>
  <c r="N1739" i="7" s="1"/>
  <c r="G2060" i="3"/>
  <c r="H2059" i="3"/>
  <c r="I2059" i="3" s="1"/>
  <c r="F2060" i="3"/>
  <c r="P2049" i="7" l="1"/>
  <c r="L2050" i="6"/>
  <c r="L2050" i="7"/>
  <c r="K2050" i="6"/>
  <c r="K2050" i="7"/>
  <c r="J2050" i="6"/>
  <c r="J2050" i="7"/>
  <c r="U1738" i="7"/>
  <c r="V1738" i="7"/>
  <c r="D2070" i="6"/>
  <c r="D2070" i="7"/>
  <c r="R1739" i="7"/>
  <c r="T1739" i="7"/>
  <c r="S1739" i="7"/>
  <c r="Q1739" i="7"/>
  <c r="C2059" i="6"/>
  <c r="C2059" i="7"/>
  <c r="M2059" i="7" s="1"/>
  <c r="G1739" i="4"/>
  <c r="H1739" i="4" s="1"/>
  <c r="E1739" i="6"/>
  <c r="H2051" i="5"/>
  <c r="G2051" i="5"/>
  <c r="F2051" i="5"/>
  <c r="E2071" i="4"/>
  <c r="C2072" i="4"/>
  <c r="E1740" i="7"/>
  <c r="N1740" i="7" s="1"/>
  <c r="G2061" i="3"/>
  <c r="H2060" i="3"/>
  <c r="I2060" i="3" s="1"/>
  <c r="F2061" i="3"/>
  <c r="K2051" i="6" l="1"/>
  <c r="K2051" i="7"/>
  <c r="J2051" i="6"/>
  <c r="J2051" i="7"/>
  <c r="P2050" i="7"/>
  <c r="L2051" i="6"/>
  <c r="L2051" i="7"/>
  <c r="P2051" i="7" s="1"/>
  <c r="D2071" i="6"/>
  <c r="D2071" i="7"/>
  <c r="V1739" i="7"/>
  <c r="U1739" i="7"/>
  <c r="Q1740" i="7"/>
  <c r="T1740" i="7"/>
  <c r="R1740" i="7"/>
  <c r="S1740" i="7"/>
  <c r="C2060" i="6"/>
  <c r="C2060" i="7"/>
  <c r="M2060" i="7" s="1"/>
  <c r="G1740" i="4"/>
  <c r="H1740" i="4" s="1"/>
  <c r="E1740" i="6"/>
  <c r="H2052" i="5"/>
  <c r="G2052" i="5"/>
  <c r="F2052" i="5"/>
  <c r="E2072" i="4"/>
  <c r="C2073" i="4"/>
  <c r="E1741" i="7"/>
  <c r="N1741" i="7" s="1"/>
  <c r="G2062" i="3"/>
  <c r="H2061" i="3"/>
  <c r="I2061" i="3" s="1"/>
  <c r="F2062" i="3"/>
  <c r="K2052" i="6" l="1"/>
  <c r="K2052" i="7"/>
  <c r="L2052" i="6"/>
  <c r="L2052" i="7"/>
  <c r="J2052" i="6"/>
  <c r="J2052" i="7"/>
  <c r="D2072" i="6"/>
  <c r="D2072" i="7"/>
  <c r="V1740" i="7"/>
  <c r="U1740" i="7"/>
  <c r="Q1741" i="7"/>
  <c r="S1741" i="7"/>
  <c r="T1741" i="7"/>
  <c r="R1741" i="7"/>
  <c r="C2061" i="6"/>
  <c r="C2061" i="7"/>
  <c r="M2061" i="7" s="1"/>
  <c r="G1741" i="4"/>
  <c r="H1741" i="4" s="1"/>
  <c r="E1741" i="6"/>
  <c r="H2053" i="5"/>
  <c r="G2053" i="5"/>
  <c r="F2053" i="5"/>
  <c r="E2073" i="4"/>
  <c r="C2074" i="4"/>
  <c r="E1742" i="7"/>
  <c r="N1742" i="7" s="1"/>
  <c r="G2063" i="3"/>
  <c r="F2063" i="3"/>
  <c r="H2062" i="3"/>
  <c r="I2062" i="3" s="1"/>
  <c r="K2053" i="6" l="1"/>
  <c r="K2053" i="7"/>
  <c r="J2053" i="6"/>
  <c r="J2053" i="7"/>
  <c r="L2053" i="6"/>
  <c r="L2053" i="7"/>
  <c r="P2053" i="7" s="1"/>
  <c r="P2052" i="7"/>
  <c r="U1741" i="7"/>
  <c r="V1741" i="7"/>
  <c r="D2073" i="6"/>
  <c r="D2073" i="7"/>
  <c r="S1742" i="7"/>
  <c r="R1742" i="7"/>
  <c r="T1742" i="7"/>
  <c r="Q1742" i="7"/>
  <c r="C2062" i="6"/>
  <c r="C2062" i="7"/>
  <c r="M2062" i="7" s="1"/>
  <c r="G1742" i="4"/>
  <c r="H1742" i="4" s="1"/>
  <c r="E1742" i="6"/>
  <c r="H2054" i="5"/>
  <c r="G2054" i="5"/>
  <c r="F2054" i="5"/>
  <c r="E2074" i="4"/>
  <c r="C2075" i="4"/>
  <c r="E1743" i="7"/>
  <c r="N1743" i="7" s="1"/>
  <c r="H2063" i="3"/>
  <c r="F2064" i="3"/>
  <c r="I2063" i="3"/>
  <c r="G2064" i="3"/>
  <c r="J2054" i="6" l="1"/>
  <c r="J2054" i="7"/>
  <c r="L2054" i="6"/>
  <c r="L2054" i="7"/>
  <c r="K2054" i="6"/>
  <c r="K2054" i="7"/>
  <c r="D2074" i="6"/>
  <c r="D2074" i="7"/>
  <c r="V1742" i="7"/>
  <c r="U1742" i="7"/>
  <c r="T1743" i="7"/>
  <c r="S1743" i="7"/>
  <c r="Q1743" i="7"/>
  <c r="R1743" i="7"/>
  <c r="C2063" i="6"/>
  <c r="C2063" i="7"/>
  <c r="M2063" i="7" s="1"/>
  <c r="G1743" i="4"/>
  <c r="H1743" i="4" s="1"/>
  <c r="E1743" i="6"/>
  <c r="H2055" i="5"/>
  <c r="G2055" i="5"/>
  <c r="F2055" i="5"/>
  <c r="E2075" i="4"/>
  <c r="C2076" i="4"/>
  <c r="E1744" i="7"/>
  <c r="N1744" i="7" s="1"/>
  <c r="F2065" i="3"/>
  <c r="H2064" i="3"/>
  <c r="G2065" i="3"/>
  <c r="I2064" i="3"/>
  <c r="K2055" i="6" l="1"/>
  <c r="K2055" i="7"/>
  <c r="L2055" i="6"/>
  <c r="L2055" i="7"/>
  <c r="J2055" i="6"/>
  <c r="J2055" i="7"/>
  <c r="P2054" i="7"/>
  <c r="D2075" i="6"/>
  <c r="D2075" i="7"/>
  <c r="U1743" i="7"/>
  <c r="V1743" i="7"/>
  <c r="Q1744" i="7"/>
  <c r="R1744" i="7"/>
  <c r="T1744" i="7"/>
  <c r="S1744" i="7"/>
  <c r="C2064" i="6"/>
  <c r="C2064" i="7"/>
  <c r="M2064" i="7" s="1"/>
  <c r="G1744" i="4"/>
  <c r="H1744" i="4" s="1"/>
  <c r="E1744" i="6"/>
  <c r="G2056" i="5"/>
  <c r="F2056" i="5"/>
  <c r="H2056" i="5"/>
  <c r="E2076" i="4"/>
  <c r="C2077" i="4"/>
  <c r="E1745" i="7"/>
  <c r="N1745" i="7" s="1"/>
  <c r="G2066" i="3"/>
  <c r="H2065" i="3"/>
  <c r="I2065" i="3" s="1"/>
  <c r="F2066" i="3"/>
  <c r="J2056" i="6" l="1"/>
  <c r="J2056" i="7"/>
  <c r="P2055" i="7"/>
  <c r="L2056" i="6"/>
  <c r="L2056" i="7"/>
  <c r="K2056" i="6"/>
  <c r="K2056" i="7"/>
  <c r="D2076" i="6"/>
  <c r="D2076" i="7"/>
  <c r="V1744" i="7"/>
  <c r="U1744" i="7"/>
  <c r="T1745" i="7"/>
  <c r="S1745" i="7"/>
  <c r="R1745" i="7"/>
  <c r="Q1745" i="7"/>
  <c r="C2065" i="6"/>
  <c r="C2065" i="7"/>
  <c r="M2065" i="7" s="1"/>
  <c r="G1745" i="4"/>
  <c r="H1745" i="4" s="1"/>
  <c r="E1745" i="6"/>
  <c r="H2057" i="5"/>
  <c r="G2057" i="5"/>
  <c r="F2057" i="5"/>
  <c r="E2077" i="4"/>
  <c r="C2078" i="4"/>
  <c r="E1746" i="7"/>
  <c r="N1746" i="7" s="1"/>
  <c r="F2067" i="3"/>
  <c r="H2066" i="3"/>
  <c r="I2066" i="3" s="1"/>
  <c r="G2067" i="3"/>
  <c r="J2057" i="6" l="1"/>
  <c r="J2057" i="7"/>
  <c r="K2057" i="6"/>
  <c r="K2057" i="7"/>
  <c r="L2057" i="6"/>
  <c r="L2057" i="7"/>
  <c r="P2057" i="7" s="1"/>
  <c r="P2056" i="7"/>
  <c r="V1745" i="7"/>
  <c r="U1745" i="7"/>
  <c r="D2077" i="6"/>
  <c r="D2077" i="7"/>
  <c r="R1746" i="7"/>
  <c r="S1746" i="7"/>
  <c r="T1746" i="7"/>
  <c r="Q1746" i="7"/>
  <c r="C2066" i="6"/>
  <c r="C2066" i="7"/>
  <c r="M2066" i="7" s="1"/>
  <c r="G1746" i="4"/>
  <c r="H1746" i="4" s="1"/>
  <c r="E1746" i="6"/>
  <c r="H2058" i="5"/>
  <c r="G2058" i="5"/>
  <c r="F2058" i="5"/>
  <c r="E2078" i="4"/>
  <c r="C2079" i="4"/>
  <c r="E1747" i="7"/>
  <c r="N1747" i="7" s="1"/>
  <c r="G2068" i="3"/>
  <c r="F2068" i="3"/>
  <c r="H2067" i="3"/>
  <c r="I2067" i="3" s="1"/>
  <c r="J2058" i="6" l="1"/>
  <c r="J2058" i="7"/>
  <c r="L2058" i="6"/>
  <c r="L2058" i="7"/>
  <c r="K2058" i="6"/>
  <c r="K2058" i="7"/>
  <c r="U1746" i="7"/>
  <c r="V1746" i="7"/>
  <c r="D2078" i="6"/>
  <c r="D2078" i="7"/>
  <c r="S1747" i="7"/>
  <c r="R1747" i="7"/>
  <c r="Q1747" i="7"/>
  <c r="T1747" i="7"/>
  <c r="C2067" i="6"/>
  <c r="C2067" i="7"/>
  <c r="M2067" i="7" s="1"/>
  <c r="G1747" i="4"/>
  <c r="H1747" i="4" s="1"/>
  <c r="E1747" i="6"/>
  <c r="H2059" i="5"/>
  <c r="G2059" i="5"/>
  <c r="F2059" i="5"/>
  <c r="E2079" i="4"/>
  <c r="C2080" i="4"/>
  <c r="E1748" i="7"/>
  <c r="N1748" i="7" s="1"/>
  <c r="H2068" i="3"/>
  <c r="F2069" i="3"/>
  <c r="I2068" i="3"/>
  <c r="G2069" i="3"/>
  <c r="L2059" i="6" l="1"/>
  <c r="L2059" i="7"/>
  <c r="P2058" i="7"/>
  <c r="J2059" i="6"/>
  <c r="J2059" i="7"/>
  <c r="K2059" i="6"/>
  <c r="K2059" i="7"/>
  <c r="D2079" i="6"/>
  <c r="D2079" i="7"/>
  <c r="V1747" i="7"/>
  <c r="U1747" i="7"/>
  <c r="R1748" i="7"/>
  <c r="Q1748" i="7"/>
  <c r="T1748" i="7"/>
  <c r="S1748" i="7"/>
  <c r="C2068" i="6"/>
  <c r="C2068" i="7"/>
  <c r="M2068" i="7" s="1"/>
  <c r="G1748" i="4"/>
  <c r="H1748" i="4" s="1"/>
  <c r="E1748" i="6"/>
  <c r="H2060" i="5"/>
  <c r="G2060" i="5"/>
  <c r="F2060" i="5"/>
  <c r="E2080" i="4"/>
  <c r="C2081" i="4"/>
  <c r="E1749" i="7"/>
  <c r="N1749" i="7" s="1"/>
  <c r="G2070" i="3"/>
  <c r="F2070" i="3"/>
  <c r="H2069" i="3"/>
  <c r="I2069" i="3" s="1"/>
  <c r="L2060" i="6" l="1"/>
  <c r="L2060" i="7"/>
  <c r="K2060" i="6"/>
  <c r="K2060" i="7"/>
  <c r="P2059" i="7"/>
  <c r="J2060" i="6"/>
  <c r="J2060" i="7"/>
  <c r="D2080" i="6"/>
  <c r="D2080" i="7"/>
  <c r="V1748" i="7"/>
  <c r="U1748" i="7"/>
  <c r="T1749" i="7"/>
  <c r="S1749" i="7"/>
  <c r="R1749" i="7"/>
  <c r="Q1749" i="7"/>
  <c r="C2069" i="6"/>
  <c r="C2069" i="7"/>
  <c r="M2069" i="7" s="1"/>
  <c r="G1749" i="4"/>
  <c r="H1749" i="4" s="1"/>
  <c r="E1749" i="6"/>
  <c r="G2061" i="5"/>
  <c r="F2061" i="5"/>
  <c r="H2061" i="5"/>
  <c r="E2081" i="4"/>
  <c r="C2082" i="4"/>
  <c r="E1750" i="7"/>
  <c r="N1750" i="7" s="1"/>
  <c r="H2070" i="3"/>
  <c r="F2071" i="3"/>
  <c r="G2071" i="3"/>
  <c r="I2070" i="3"/>
  <c r="L2061" i="6" l="1"/>
  <c r="L2061" i="7"/>
  <c r="J2061" i="6"/>
  <c r="J2061" i="7"/>
  <c r="P2060" i="7"/>
  <c r="K2061" i="6"/>
  <c r="K2061" i="7"/>
  <c r="D2081" i="6"/>
  <c r="D2081" i="7"/>
  <c r="U1749" i="7"/>
  <c r="V1749" i="7"/>
  <c r="S1750" i="7"/>
  <c r="T1750" i="7"/>
  <c r="R1750" i="7"/>
  <c r="Q1750" i="7"/>
  <c r="C2070" i="6"/>
  <c r="C2070" i="7"/>
  <c r="M2070" i="7" s="1"/>
  <c r="G1750" i="4"/>
  <c r="H1750" i="4" s="1"/>
  <c r="E1750" i="6"/>
  <c r="H2062" i="5"/>
  <c r="G2062" i="5"/>
  <c r="F2062" i="5"/>
  <c r="E2082" i="4"/>
  <c r="C2083" i="4"/>
  <c r="E1751" i="7"/>
  <c r="N1751" i="7" s="1"/>
  <c r="F2072" i="3"/>
  <c r="H2071" i="3"/>
  <c r="G2072" i="3"/>
  <c r="I2071" i="3"/>
  <c r="K2062" i="6" l="1"/>
  <c r="K2062" i="7"/>
  <c r="J2062" i="6"/>
  <c r="J2062" i="7"/>
  <c r="P2061" i="7"/>
  <c r="L2062" i="6"/>
  <c r="L2062" i="7"/>
  <c r="P2062" i="7" s="1"/>
  <c r="S1751" i="7"/>
  <c r="T1751" i="7"/>
  <c r="R1751" i="7"/>
  <c r="Q1751" i="7"/>
  <c r="D2082" i="6"/>
  <c r="D2082" i="7"/>
  <c r="U1750" i="7"/>
  <c r="V1750" i="7"/>
  <c r="C2071" i="6"/>
  <c r="C2071" i="7"/>
  <c r="M2071" i="7" s="1"/>
  <c r="G1751" i="4"/>
  <c r="H1751" i="4" s="1"/>
  <c r="E1751" i="6"/>
  <c r="H2063" i="5"/>
  <c r="G2063" i="5"/>
  <c r="F2063" i="5"/>
  <c r="E2083" i="4"/>
  <c r="C2084" i="4"/>
  <c r="E1752" i="7"/>
  <c r="N1752" i="7" s="1"/>
  <c r="G2073" i="3"/>
  <c r="H2072" i="3"/>
  <c r="I2072" i="3" s="1"/>
  <c r="F2073" i="3"/>
  <c r="K2063" i="6" l="1"/>
  <c r="K2063" i="7"/>
  <c r="L2063" i="6"/>
  <c r="L2063" i="7"/>
  <c r="J2063" i="6"/>
  <c r="J2063" i="7"/>
  <c r="D2083" i="6"/>
  <c r="D2083" i="7"/>
  <c r="V1751" i="7"/>
  <c r="U1751" i="7"/>
  <c r="S1752" i="7"/>
  <c r="Q1752" i="7"/>
  <c r="R1752" i="7"/>
  <c r="T1752" i="7"/>
  <c r="C2072" i="6"/>
  <c r="C2072" i="7"/>
  <c r="M2072" i="7" s="1"/>
  <c r="G1752" i="4"/>
  <c r="H1752" i="4" s="1"/>
  <c r="E1752" i="6"/>
  <c r="H2064" i="5"/>
  <c r="G2064" i="5"/>
  <c r="F2064" i="5"/>
  <c r="E2084" i="4"/>
  <c r="C2085" i="4"/>
  <c r="E1753" i="7"/>
  <c r="N1753" i="7" s="1"/>
  <c r="F2074" i="3"/>
  <c r="H2073" i="3"/>
  <c r="I2073" i="3"/>
  <c r="G2074" i="3"/>
  <c r="P2063" i="7" l="1"/>
  <c r="J2064" i="6"/>
  <c r="J2064" i="7"/>
  <c r="K2064" i="6"/>
  <c r="K2064" i="7"/>
  <c r="L2064" i="6"/>
  <c r="L2064" i="7"/>
  <c r="P2064" i="7" s="1"/>
  <c r="V1752" i="7"/>
  <c r="U1752" i="7"/>
  <c r="D2084" i="6"/>
  <c r="D2084" i="7"/>
  <c r="T1753" i="7"/>
  <c r="R1753" i="7"/>
  <c r="Q1753" i="7"/>
  <c r="S1753" i="7"/>
  <c r="C2073" i="6"/>
  <c r="C2073" i="7"/>
  <c r="M2073" i="7" s="1"/>
  <c r="G1753" i="4"/>
  <c r="H1753" i="4" s="1"/>
  <c r="E1753" i="6"/>
  <c r="G2065" i="5"/>
  <c r="F2065" i="5"/>
  <c r="H2065" i="5"/>
  <c r="E2085" i="4"/>
  <c r="C2086" i="4"/>
  <c r="E1754" i="7"/>
  <c r="N1754" i="7" s="1"/>
  <c r="G2075" i="3"/>
  <c r="F2075" i="3"/>
  <c r="H2074" i="3"/>
  <c r="I2074" i="3" s="1"/>
  <c r="J2065" i="6" l="1"/>
  <c r="J2065" i="7"/>
  <c r="K2065" i="6"/>
  <c r="K2065" i="7"/>
  <c r="L2065" i="6"/>
  <c r="L2065" i="7"/>
  <c r="P2065" i="7" s="1"/>
  <c r="D2085" i="6"/>
  <c r="D2085" i="7"/>
  <c r="V1753" i="7"/>
  <c r="U1753" i="7"/>
  <c r="S1754" i="7"/>
  <c r="T1754" i="7"/>
  <c r="R1754" i="7"/>
  <c r="Q1754" i="7"/>
  <c r="C2074" i="6"/>
  <c r="C2074" i="7"/>
  <c r="M2074" i="7" s="1"/>
  <c r="G1754" i="4"/>
  <c r="H1754" i="4" s="1"/>
  <c r="E1754" i="6"/>
  <c r="H2066" i="5"/>
  <c r="G2066" i="5"/>
  <c r="F2066" i="5"/>
  <c r="E2086" i="4"/>
  <c r="C2087" i="4"/>
  <c r="E1755" i="7"/>
  <c r="N1755" i="7" s="1"/>
  <c r="H2075" i="3"/>
  <c r="F2076" i="3"/>
  <c r="G2076" i="3"/>
  <c r="I2075" i="3"/>
  <c r="L2066" i="6" l="1"/>
  <c r="L2066" i="7"/>
  <c r="K2066" i="6"/>
  <c r="K2066" i="7"/>
  <c r="J2066" i="6"/>
  <c r="J2066" i="7"/>
  <c r="V1754" i="7"/>
  <c r="U1754" i="7"/>
  <c r="D2086" i="6"/>
  <c r="D2086" i="7"/>
  <c r="Q1755" i="7"/>
  <c r="R1755" i="7"/>
  <c r="T1755" i="7"/>
  <c r="S1755" i="7"/>
  <c r="C2075" i="6"/>
  <c r="C2075" i="7"/>
  <c r="M2075" i="7" s="1"/>
  <c r="G1755" i="4"/>
  <c r="H1755" i="4" s="1"/>
  <c r="E1755" i="6"/>
  <c r="G2067" i="5"/>
  <c r="F2067" i="5"/>
  <c r="H2067" i="5"/>
  <c r="E2087" i="4"/>
  <c r="C2088" i="4"/>
  <c r="E1756" i="7"/>
  <c r="N1756" i="7" s="1"/>
  <c r="F2077" i="3"/>
  <c r="H2076" i="3"/>
  <c r="I2076" i="3" s="1"/>
  <c r="G2077" i="3"/>
  <c r="L2067" i="6" l="1"/>
  <c r="L2067" i="7"/>
  <c r="J2067" i="6"/>
  <c r="J2067" i="7"/>
  <c r="P2066" i="7"/>
  <c r="K2067" i="6"/>
  <c r="K2067" i="7"/>
  <c r="V1755" i="7"/>
  <c r="U1755" i="7"/>
  <c r="D2087" i="6"/>
  <c r="D2087" i="7"/>
  <c r="R1756" i="7"/>
  <c r="T1756" i="7"/>
  <c r="Q1756" i="7"/>
  <c r="S1756" i="7"/>
  <c r="C2076" i="6"/>
  <c r="C2076" i="7"/>
  <c r="M2076" i="7" s="1"/>
  <c r="G1756" i="4"/>
  <c r="H1756" i="4" s="1"/>
  <c r="E1756" i="6"/>
  <c r="H2068" i="5"/>
  <c r="G2068" i="5"/>
  <c r="F2068" i="5"/>
  <c r="E2088" i="4"/>
  <c r="C2089" i="4"/>
  <c r="E1757" i="7"/>
  <c r="N1757" i="7" s="1"/>
  <c r="G2078" i="3"/>
  <c r="F2078" i="3"/>
  <c r="H2077" i="3"/>
  <c r="I2077" i="3" s="1"/>
  <c r="L2068" i="6" l="1"/>
  <c r="L2068" i="7"/>
  <c r="K2068" i="6"/>
  <c r="K2068" i="7"/>
  <c r="P2067" i="7"/>
  <c r="J2068" i="6"/>
  <c r="J2068" i="7"/>
  <c r="V1756" i="7"/>
  <c r="U1756" i="7"/>
  <c r="D2088" i="6"/>
  <c r="D2088" i="7"/>
  <c r="T1757" i="7"/>
  <c r="S1757" i="7"/>
  <c r="Q1757" i="7"/>
  <c r="R1757" i="7"/>
  <c r="C2077" i="6"/>
  <c r="C2077" i="7"/>
  <c r="M2077" i="7" s="1"/>
  <c r="G1757" i="4"/>
  <c r="H1757" i="4" s="1"/>
  <c r="E1757" i="6"/>
  <c r="H2069" i="5"/>
  <c r="G2069" i="5"/>
  <c r="F2069" i="5"/>
  <c r="E2089" i="4"/>
  <c r="C2090" i="4"/>
  <c r="E1758" i="7"/>
  <c r="N1758" i="7" s="1"/>
  <c r="H2078" i="3"/>
  <c r="F2079" i="3"/>
  <c r="I2078" i="3"/>
  <c r="G2079" i="3"/>
  <c r="L2069" i="6" l="1"/>
  <c r="L2069" i="7"/>
  <c r="K2069" i="6"/>
  <c r="K2069" i="7"/>
  <c r="J2069" i="6"/>
  <c r="J2069" i="7"/>
  <c r="P2068" i="7"/>
  <c r="V1757" i="7"/>
  <c r="U1757" i="7"/>
  <c r="D2089" i="6"/>
  <c r="D2089" i="7"/>
  <c r="R1758" i="7"/>
  <c r="Q1758" i="7"/>
  <c r="T1758" i="7"/>
  <c r="S1758" i="7"/>
  <c r="C2078" i="6"/>
  <c r="C2078" i="7"/>
  <c r="M2078" i="7" s="1"/>
  <c r="G1758" i="4"/>
  <c r="H1758" i="4" s="1"/>
  <c r="E1758" i="6"/>
  <c r="H2070" i="5"/>
  <c r="G2070" i="5"/>
  <c r="F2070" i="5"/>
  <c r="E2090" i="4"/>
  <c r="C2091" i="4"/>
  <c r="E1759" i="7"/>
  <c r="N1759" i="7" s="1"/>
  <c r="F2080" i="3"/>
  <c r="H2079" i="3"/>
  <c r="G2080" i="3"/>
  <c r="I2079" i="3"/>
  <c r="J2070" i="6" l="1"/>
  <c r="J2070" i="7"/>
  <c r="K2070" i="6"/>
  <c r="K2070" i="7"/>
  <c r="P2069" i="7"/>
  <c r="L2070" i="6"/>
  <c r="L2070" i="7"/>
  <c r="P2070" i="7" s="1"/>
  <c r="V1758" i="7"/>
  <c r="U1758" i="7"/>
  <c r="D2090" i="6"/>
  <c r="D2090" i="7"/>
  <c r="R1759" i="7"/>
  <c r="S1759" i="7"/>
  <c r="T1759" i="7"/>
  <c r="Q1759" i="7"/>
  <c r="C2079" i="6"/>
  <c r="C2079" i="7"/>
  <c r="M2079" i="7" s="1"/>
  <c r="G1759" i="4"/>
  <c r="H1759" i="4" s="1"/>
  <c r="E1759" i="6"/>
  <c r="F2071" i="5"/>
  <c r="H2071" i="5"/>
  <c r="G2071" i="5"/>
  <c r="E2091" i="4"/>
  <c r="C2092" i="4"/>
  <c r="E1760" i="7"/>
  <c r="N1760" i="7" s="1"/>
  <c r="G2081" i="3"/>
  <c r="H2080" i="3"/>
  <c r="I2080" i="3" s="1"/>
  <c r="F2081" i="3"/>
  <c r="L2071" i="6" l="1"/>
  <c r="L2071" i="7"/>
  <c r="K2071" i="6"/>
  <c r="K2071" i="7"/>
  <c r="J2071" i="6"/>
  <c r="J2071" i="7"/>
  <c r="D2091" i="6"/>
  <c r="D2091" i="7"/>
  <c r="U1759" i="7"/>
  <c r="V1759" i="7"/>
  <c r="T1760" i="7"/>
  <c r="R1760" i="7"/>
  <c r="S1760" i="7"/>
  <c r="Q1760" i="7"/>
  <c r="C2080" i="6"/>
  <c r="C2080" i="7"/>
  <c r="M2080" i="7" s="1"/>
  <c r="G1760" i="4"/>
  <c r="H1760" i="4" s="1"/>
  <c r="E1760" i="6"/>
  <c r="H2072" i="5"/>
  <c r="G2072" i="5"/>
  <c r="F2072" i="5"/>
  <c r="E2092" i="4"/>
  <c r="C2093" i="4"/>
  <c r="E1761" i="7"/>
  <c r="N1761" i="7" s="1"/>
  <c r="F2082" i="3"/>
  <c r="H2081" i="3"/>
  <c r="I2081" i="3" s="1"/>
  <c r="G2082" i="3"/>
  <c r="J2072" i="6" l="1"/>
  <c r="J2072" i="7"/>
  <c r="L2072" i="6"/>
  <c r="L2072" i="7"/>
  <c r="P2071" i="7"/>
  <c r="K2072" i="6"/>
  <c r="K2072" i="7"/>
  <c r="U1760" i="7"/>
  <c r="V1760" i="7"/>
  <c r="D2092" i="6"/>
  <c r="D2092" i="7"/>
  <c r="T1761" i="7"/>
  <c r="R1761" i="7"/>
  <c r="S1761" i="7"/>
  <c r="Q1761" i="7"/>
  <c r="C2081" i="6"/>
  <c r="C2081" i="7"/>
  <c r="M2081" i="7" s="1"/>
  <c r="G1761" i="4"/>
  <c r="H1761" i="4" s="1"/>
  <c r="E1761" i="6"/>
  <c r="H2073" i="5"/>
  <c r="G2073" i="5"/>
  <c r="F2073" i="5"/>
  <c r="E2093" i="4"/>
  <c r="C2094" i="4"/>
  <c r="E1762" i="7"/>
  <c r="N1762" i="7" s="1"/>
  <c r="G2083" i="3"/>
  <c r="F2083" i="3"/>
  <c r="H2082" i="3"/>
  <c r="I2082" i="3" s="1"/>
  <c r="L2073" i="6" l="1"/>
  <c r="L2073" i="7"/>
  <c r="J2073" i="6"/>
  <c r="J2073" i="7"/>
  <c r="K2073" i="6"/>
  <c r="K2073" i="7"/>
  <c r="P2072" i="7"/>
  <c r="U1761" i="7"/>
  <c r="V1761" i="7"/>
  <c r="D2093" i="6"/>
  <c r="D2093" i="7"/>
  <c r="S1762" i="7"/>
  <c r="R1762" i="7"/>
  <c r="Q1762" i="7"/>
  <c r="T1762" i="7"/>
  <c r="C2082" i="6"/>
  <c r="C2082" i="7"/>
  <c r="M2082" i="7" s="1"/>
  <c r="G1762" i="4"/>
  <c r="H1762" i="4" s="1"/>
  <c r="E1762" i="6"/>
  <c r="G2074" i="5"/>
  <c r="F2074" i="5"/>
  <c r="H2074" i="5"/>
  <c r="E2094" i="4"/>
  <c r="C2095" i="4"/>
  <c r="E1763" i="7"/>
  <c r="N1763" i="7" s="1"/>
  <c r="F2084" i="3"/>
  <c r="H2083" i="3"/>
  <c r="G2084" i="3"/>
  <c r="I2083" i="3"/>
  <c r="P2073" i="7" l="1"/>
  <c r="K2074" i="6"/>
  <c r="K2074" i="7"/>
  <c r="L2074" i="6"/>
  <c r="L2074" i="7"/>
  <c r="J2074" i="6"/>
  <c r="J2074" i="7"/>
  <c r="D2094" i="6"/>
  <c r="D2094" i="7"/>
  <c r="U1762" i="7"/>
  <c r="V1762" i="7"/>
  <c r="T1763" i="7"/>
  <c r="R1763" i="7"/>
  <c r="Q1763" i="7"/>
  <c r="S1763" i="7"/>
  <c r="C2083" i="6"/>
  <c r="C2083" i="7"/>
  <c r="M2083" i="7" s="1"/>
  <c r="G1763" i="4"/>
  <c r="H1763" i="4" s="1"/>
  <c r="E1763" i="6"/>
  <c r="H2075" i="5"/>
  <c r="G2075" i="5"/>
  <c r="F2075" i="5"/>
  <c r="E2095" i="4"/>
  <c r="C2096" i="4"/>
  <c r="E1764" i="7"/>
  <c r="N1764" i="7" s="1"/>
  <c r="G2085" i="3"/>
  <c r="H2084" i="3"/>
  <c r="I2084" i="3" s="1"/>
  <c r="F2085" i="3"/>
  <c r="J2075" i="6" l="1"/>
  <c r="J2075" i="7"/>
  <c r="L2075" i="6"/>
  <c r="L2075" i="7"/>
  <c r="K2075" i="6"/>
  <c r="K2075" i="7"/>
  <c r="P2074" i="7"/>
  <c r="D2095" i="6"/>
  <c r="D2095" i="7"/>
  <c r="V1763" i="7"/>
  <c r="U1763" i="7"/>
  <c r="S1764" i="7"/>
  <c r="T1764" i="7"/>
  <c r="Q1764" i="7"/>
  <c r="R1764" i="7"/>
  <c r="C2084" i="6"/>
  <c r="C2084" i="7"/>
  <c r="M2084" i="7" s="1"/>
  <c r="G1764" i="4"/>
  <c r="H1764" i="4" s="1"/>
  <c r="E1764" i="6"/>
  <c r="G2076" i="5"/>
  <c r="F2076" i="5"/>
  <c r="H2076" i="5"/>
  <c r="E2096" i="4"/>
  <c r="C2097" i="4"/>
  <c r="E1765" i="7"/>
  <c r="N1765" i="7" s="1"/>
  <c r="G2086" i="3"/>
  <c r="H2085" i="3"/>
  <c r="I2085" i="3" s="1"/>
  <c r="F2086" i="3"/>
  <c r="K2076" i="6" l="1"/>
  <c r="K2076" i="7"/>
  <c r="J2076" i="6"/>
  <c r="J2076" i="7"/>
  <c r="L2076" i="6"/>
  <c r="L2076" i="7"/>
  <c r="P2076" i="7" s="1"/>
  <c r="P2075" i="7"/>
  <c r="D2096" i="6"/>
  <c r="D2096" i="7"/>
  <c r="V1764" i="7"/>
  <c r="U1764" i="7"/>
  <c r="T1765" i="7"/>
  <c r="R1765" i="7"/>
  <c r="S1765" i="7"/>
  <c r="Q1765" i="7"/>
  <c r="C2085" i="6"/>
  <c r="C2085" i="7"/>
  <c r="M2085" i="7" s="1"/>
  <c r="G1765" i="4"/>
  <c r="H1765" i="4" s="1"/>
  <c r="E1765" i="6"/>
  <c r="H2077" i="5"/>
  <c r="G2077" i="5"/>
  <c r="F2077" i="5"/>
  <c r="E2097" i="4"/>
  <c r="C2098" i="4"/>
  <c r="E1766" i="7"/>
  <c r="N1766" i="7" s="1"/>
  <c r="G2087" i="3"/>
  <c r="F2087" i="3"/>
  <c r="H2086" i="3"/>
  <c r="I2086" i="3" s="1"/>
  <c r="J2077" i="6" l="1"/>
  <c r="J2077" i="7"/>
  <c r="L2077" i="6"/>
  <c r="L2077" i="7"/>
  <c r="K2077" i="6"/>
  <c r="K2077" i="7"/>
  <c r="D2097" i="6"/>
  <c r="D2097" i="7"/>
  <c r="U1765" i="7"/>
  <c r="V1765" i="7"/>
  <c r="S1766" i="7"/>
  <c r="T1766" i="7"/>
  <c r="Q1766" i="7"/>
  <c r="R1766" i="7"/>
  <c r="C2086" i="6"/>
  <c r="C2086" i="7"/>
  <c r="M2086" i="7" s="1"/>
  <c r="G1766" i="4"/>
  <c r="H1766" i="4" s="1"/>
  <c r="E1766" i="6"/>
  <c r="H2078" i="5"/>
  <c r="G2078" i="5"/>
  <c r="F2078" i="5"/>
  <c r="E2098" i="4"/>
  <c r="C2099" i="4"/>
  <c r="E1767" i="7"/>
  <c r="N1767" i="7" s="1"/>
  <c r="H2087" i="3"/>
  <c r="F2088" i="3"/>
  <c r="I2087" i="3"/>
  <c r="G2088" i="3"/>
  <c r="P2077" i="7" l="1"/>
  <c r="K2078" i="6"/>
  <c r="K2078" i="7"/>
  <c r="J2078" i="6"/>
  <c r="J2078" i="7"/>
  <c r="L2078" i="6"/>
  <c r="L2078" i="7"/>
  <c r="P2078" i="7" s="1"/>
  <c r="S1767" i="7"/>
  <c r="R1767" i="7"/>
  <c r="T1767" i="7"/>
  <c r="Q1767" i="7"/>
  <c r="D2098" i="6"/>
  <c r="D2098" i="7"/>
  <c r="V1766" i="7"/>
  <c r="U1766" i="7"/>
  <c r="C2087" i="6"/>
  <c r="C2087" i="7"/>
  <c r="M2087" i="7" s="1"/>
  <c r="G1767" i="4"/>
  <c r="H1767" i="4" s="1"/>
  <c r="E1767" i="6"/>
  <c r="H2079" i="5"/>
  <c r="G2079" i="5"/>
  <c r="F2079" i="5"/>
  <c r="E2099" i="4"/>
  <c r="C2100" i="4"/>
  <c r="E1768" i="7"/>
  <c r="N1768" i="7" s="1"/>
  <c r="G2089" i="3"/>
  <c r="F2089" i="3"/>
  <c r="H2088" i="3"/>
  <c r="I2088" i="3" s="1"/>
  <c r="J2079" i="6" l="1"/>
  <c r="J2079" i="7"/>
  <c r="L2079" i="6"/>
  <c r="L2079" i="7"/>
  <c r="K2079" i="6"/>
  <c r="K2079" i="7"/>
  <c r="D2099" i="6"/>
  <c r="D2099" i="7"/>
  <c r="U1767" i="7"/>
  <c r="V1767" i="7"/>
  <c r="R1768" i="7"/>
  <c r="S1768" i="7"/>
  <c r="Q1768" i="7"/>
  <c r="T1768" i="7"/>
  <c r="C2088" i="6"/>
  <c r="C2088" i="7"/>
  <c r="M2088" i="7" s="1"/>
  <c r="G1768" i="4"/>
  <c r="H1768" i="4" s="1"/>
  <c r="E1768" i="6"/>
  <c r="H2080" i="5"/>
  <c r="F2080" i="5"/>
  <c r="G2080" i="5"/>
  <c r="E2100" i="4"/>
  <c r="C2101" i="4"/>
  <c r="E1769" i="7"/>
  <c r="N1769" i="7" s="1"/>
  <c r="H2089" i="3"/>
  <c r="F2090" i="3"/>
  <c r="I2089" i="3"/>
  <c r="G2090" i="3"/>
  <c r="J2080" i="6" l="1"/>
  <c r="J2080" i="7"/>
  <c r="L2080" i="6"/>
  <c r="L2080" i="7"/>
  <c r="K2080" i="6"/>
  <c r="K2080" i="7"/>
  <c r="P2079" i="7"/>
  <c r="D2100" i="6"/>
  <c r="D2100" i="7"/>
  <c r="U1768" i="7"/>
  <c r="V1768" i="7"/>
  <c r="Q1769" i="7"/>
  <c r="T1769" i="7"/>
  <c r="S1769" i="7"/>
  <c r="R1769" i="7"/>
  <c r="C2089" i="6"/>
  <c r="C2089" i="7"/>
  <c r="M2089" i="7" s="1"/>
  <c r="G1769" i="4"/>
  <c r="H1769" i="4" s="1"/>
  <c r="E1769" i="6"/>
  <c r="H2081" i="5"/>
  <c r="G2081" i="5"/>
  <c r="F2081" i="5"/>
  <c r="E2101" i="4"/>
  <c r="C2102" i="4"/>
  <c r="E1770" i="7"/>
  <c r="N1770" i="7" s="1"/>
  <c r="G2091" i="3"/>
  <c r="H2090" i="3"/>
  <c r="I2090" i="3" s="1"/>
  <c r="F2091" i="3"/>
  <c r="K2081" i="6" l="1"/>
  <c r="K2081" i="7"/>
  <c r="J2081" i="6"/>
  <c r="J2081" i="7"/>
  <c r="P2080" i="7"/>
  <c r="L2081" i="6"/>
  <c r="L2081" i="7"/>
  <c r="P2081" i="7" s="1"/>
  <c r="D2101" i="6"/>
  <c r="D2101" i="7"/>
  <c r="U1769" i="7"/>
  <c r="V1769" i="7"/>
  <c r="T1770" i="7"/>
  <c r="Q1770" i="7"/>
  <c r="S1770" i="7"/>
  <c r="R1770" i="7"/>
  <c r="C2090" i="6"/>
  <c r="C2090" i="7"/>
  <c r="M2090" i="7" s="1"/>
  <c r="G1770" i="4"/>
  <c r="H1770" i="4" s="1"/>
  <c r="E1770" i="6"/>
  <c r="H2082" i="5"/>
  <c r="G2082" i="5"/>
  <c r="F2082" i="5"/>
  <c r="E2102" i="4"/>
  <c r="C2103" i="4"/>
  <c r="E1771" i="7"/>
  <c r="N1771" i="7" s="1"/>
  <c r="G2092" i="3"/>
  <c r="F2092" i="3"/>
  <c r="H2091" i="3"/>
  <c r="I2091" i="3" s="1"/>
  <c r="K2082" i="6" l="1"/>
  <c r="K2082" i="7"/>
  <c r="L2082" i="6"/>
  <c r="L2082" i="7"/>
  <c r="J2082" i="6"/>
  <c r="J2082" i="7"/>
  <c r="D2102" i="6"/>
  <c r="D2102" i="7"/>
  <c r="V1770" i="7"/>
  <c r="U1770" i="7"/>
  <c r="R1771" i="7"/>
  <c r="T1771" i="7"/>
  <c r="Q1771" i="7"/>
  <c r="S1771" i="7"/>
  <c r="C2091" i="6"/>
  <c r="C2091" i="7"/>
  <c r="M2091" i="7" s="1"/>
  <c r="G1771" i="4"/>
  <c r="H1771" i="4" s="1"/>
  <c r="E1771" i="6"/>
  <c r="H2083" i="5"/>
  <c r="G2083" i="5"/>
  <c r="F2083" i="5"/>
  <c r="E2103" i="4"/>
  <c r="C2104" i="4"/>
  <c r="E1772" i="7"/>
  <c r="N1772" i="7" s="1"/>
  <c r="G2093" i="3"/>
  <c r="H2092" i="3"/>
  <c r="I2092" i="3" s="1"/>
  <c r="F2093" i="3"/>
  <c r="J2083" i="6" l="1"/>
  <c r="J2083" i="7"/>
  <c r="L2083" i="6"/>
  <c r="L2083" i="7"/>
  <c r="K2083" i="6"/>
  <c r="K2083" i="7"/>
  <c r="P2082" i="7"/>
  <c r="V1771" i="7"/>
  <c r="U1771" i="7"/>
  <c r="D2103" i="6"/>
  <c r="D2103" i="7"/>
  <c r="R1772" i="7"/>
  <c r="T1772" i="7"/>
  <c r="Q1772" i="7"/>
  <c r="S1772" i="7"/>
  <c r="C2092" i="6"/>
  <c r="C2092" i="7"/>
  <c r="M2092" i="7" s="1"/>
  <c r="G1772" i="4"/>
  <c r="H1772" i="4" s="1"/>
  <c r="E1772" i="6"/>
  <c r="H2084" i="5"/>
  <c r="G2084" i="5"/>
  <c r="F2084" i="5"/>
  <c r="E2104" i="4"/>
  <c r="C2105" i="4"/>
  <c r="E1773" i="7"/>
  <c r="N1773" i="7" s="1"/>
  <c r="G2094" i="3"/>
  <c r="F2094" i="3"/>
  <c r="H2093" i="3"/>
  <c r="I2093" i="3" s="1"/>
  <c r="L2084" i="6" l="1"/>
  <c r="L2084" i="7"/>
  <c r="K2084" i="6"/>
  <c r="K2084" i="7"/>
  <c r="J2084" i="6"/>
  <c r="J2084" i="7"/>
  <c r="P2083" i="7"/>
  <c r="D2104" i="6"/>
  <c r="D2104" i="7"/>
  <c r="V1772" i="7"/>
  <c r="U1772" i="7"/>
  <c r="T1773" i="7"/>
  <c r="S1773" i="7"/>
  <c r="Q1773" i="7"/>
  <c r="R1773" i="7"/>
  <c r="C2093" i="6"/>
  <c r="C2093" i="7"/>
  <c r="M2093" i="7" s="1"/>
  <c r="G1773" i="4"/>
  <c r="H1773" i="4" s="1"/>
  <c r="E1773" i="6"/>
  <c r="G2085" i="5"/>
  <c r="F2085" i="5"/>
  <c r="H2085" i="5"/>
  <c r="E2105" i="4"/>
  <c r="C2106" i="4"/>
  <c r="E1774" i="7"/>
  <c r="N1774" i="7" s="1"/>
  <c r="H2094" i="3"/>
  <c r="F2095" i="3"/>
  <c r="I2094" i="3"/>
  <c r="G2095" i="3"/>
  <c r="K2085" i="6" l="1"/>
  <c r="K2085" i="7"/>
  <c r="P2084" i="7"/>
  <c r="L2085" i="6"/>
  <c r="L2085" i="7"/>
  <c r="J2085" i="6"/>
  <c r="J2085" i="7"/>
  <c r="D2105" i="6"/>
  <c r="D2105" i="7"/>
  <c r="V1773" i="7"/>
  <c r="U1773" i="7"/>
  <c r="S1774" i="7"/>
  <c r="T1774" i="7"/>
  <c r="R1774" i="7"/>
  <c r="Q1774" i="7"/>
  <c r="C2094" i="6"/>
  <c r="C2094" i="7"/>
  <c r="M2094" i="7" s="1"/>
  <c r="G1774" i="4"/>
  <c r="H1774" i="4" s="1"/>
  <c r="E1774" i="6"/>
  <c r="H2086" i="5"/>
  <c r="G2086" i="5"/>
  <c r="F2086" i="5"/>
  <c r="E2106" i="4"/>
  <c r="C2107" i="4"/>
  <c r="E1775" i="7"/>
  <c r="N1775" i="7" s="1"/>
  <c r="H2095" i="3"/>
  <c r="F2096" i="3"/>
  <c r="I2095" i="3"/>
  <c r="G2096" i="3"/>
  <c r="L2086" i="6" l="1"/>
  <c r="L2086" i="7"/>
  <c r="J2086" i="6"/>
  <c r="J2086" i="7"/>
  <c r="P2085" i="7"/>
  <c r="K2086" i="6"/>
  <c r="K2086" i="7"/>
  <c r="V1774" i="7"/>
  <c r="U1774" i="7"/>
  <c r="D2106" i="6"/>
  <c r="D2106" i="7"/>
  <c r="R1775" i="7"/>
  <c r="T1775" i="7"/>
  <c r="S1775" i="7"/>
  <c r="Q1775" i="7"/>
  <c r="C2095" i="6"/>
  <c r="C2095" i="7"/>
  <c r="M2095" i="7" s="1"/>
  <c r="G1775" i="4"/>
  <c r="H1775" i="4" s="1"/>
  <c r="E1775" i="6"/>
  <c r="H2087" i="5"/>
  <c r="G2087" i="5"/>
  <c r="F2087" i="5"/>
  <c r="E2107" i="4"/>
  <c r="C2108" i="4"/>
  <c r="E1776" i="7"/>
  <c r="N1776" i="7" s="1"/>
  <c r="G2097" i="3"/>
  <c r="H2096" i="3"/>
  <c r="I2096" i="3" s="1"/>
  <c r="F2097" i="3"/>
  <c r="L2087" i="6" l="1"/>
  <c r="L2087" i="7"/>
  <c r="K2087" i="6"/>
  <c r="K2087" i="7"/>
  <c r="P2086" i="7"/>
  <c r="J2087" i="6"/>
  <c r="J2087" i="7"/>
  <c r="D2107" i="6"/>
  <c r="D2107" i="7"/>
  <c r="V1775" i="7"/>
  <c r="U1775" i="7"/>
  <c r="T1776" i="7"/>
  <c r="S1776" i="7"/>
  <c r="R1776" i="7"/>
  <c r="Q1776" i="7"/>
  <c r="C2096" i="6"/>
  <c r="C2096" i="7"/>
  <c r="M2096" i="7" s="1"/>
  <c r="G1776" i="4"/>
  <c r="H1776" i="4" s="1"/>
  <c r="E1776" i="6"/>
  <c r="H2088" i="5"/>
  <c r="F2088" i="5"/>
  <c r="G2088" i="5"/>
  <c r="E2108" i="4"/>
  <c r="C2109" i="4"/>
  <c r="E1777" i="7"/>
  <c r="N1777" i="7" s="1"/>
  <c r="H2097" i="3"/>
  <c r="F2098" i="3"/>
  <c r="I2097" i="3"/>
  <c r="G2098" i="3"/>
  <c r="K2088" i="6" l="1"/>
  <c r="K2088" i="7"/>
  <c r="J2088" i="6"/>
  <c r="J2088" i="7"/>
  <c r="P2087" i="7"/>
  <c r="L2088" i="6"/>
  <c r="L2088" i="7"/>
  <c r="P2088" i="7" s="1"/>
  <c r="D2108" i="6"/>
  <c r="D2108" i="7"/>
  <c r="U1776" i="7"/>
  <c r="V1776" i="7"/>
  <c r="Q1777" i="7"/>
  <c r="R1777" i="7"/>
  <c r="T1777" i="7"/>
  <c r="S1777" i="7"/>
  <c r="C2097" i="6"/>
  <c r="C2097" i="7"/>
  <c r="M2097" i="7" s="1"/>
  <c r="G1777" i="4"/>
  <c r="H1777" i="4" s="1"/>
  <c r="E1777" i="6"/>
  <c r="H2089" i="5"/>
  <c r="F2089" i="5"/>
  <c r="G2089" i="5"/>
  <c r="E2109" i="4"/>
  <c r="C2110" i="4"/>
  <c r="E1778" i="7"/>
  <c r="N1778" i="7" s="1"/>
  <c r="G2099" i="3"/>
  <c r="H2098" i="3"/>
  <c r="I2098" i="3" s="1"/>
  <c r="F2099" i="3"/>
  <c r="J2089" i="6" l="1"/>
  <c r="J2089" i="7"/>
  <c r="K2089" i="6"/>
  <c r="K2089" i="7"/>
  <c r="L2089" i="6"/>
  <c r="L2089" i="7"/>
  <c r="P2089" i="7" s="1"/>
  <c r="V1777" i="7"/>
  <c r="U1777" i="7"/>
  <c r="D2109" i="6"/>
  <c r="D2109" i="7"/>
  <c r="T1778" i="7"/>
  <c r="Q1778" i="7"/>
  <c r="R1778" i="7"/>
  <c r="S1778" i="7"/>
  <c r="C2098" i="6"/>
  <c r="C2098" i="7"/>
  <c r="M2098" i="7" s="1"/>
  <c r="G1778" i="4"/>
  <c r="H1778" i="4" s="1"/>
  <c r="E1778" i="6"/>
  <c r="H2090" i="5"/>
  <c r="G2090" i="5"/>
  <c r="F2090" i="5"/>
  <c r="E2110" i="4"/>
  <c r="C2111" i="4"/>
  <c r="E1779" i="7"/>
  <c r="N1779" i="7" s="1"/>
  <c r="H2099" i="3"/>
  <c r="F2100" i="3"/>
  <c r="I2099" i="3"/>
  <c r="G2100" i="3"/>
  <c r="J2090" i="6" l="1"/>
  <c r="J2090" i="7"/>
  <c r="K2090" i="6"/>
  <c r="K2090" i="7"/>
  <c r="L2090" i="6"/>
  <c r="L2090" i="7"/>
  <c r="P2090" i="7" s="1"/>
  <c r="D2110" i="6"/>
  <c r="D2110" i="7"/>
  <c r="V1778" i="7"/>
  <c r="U1778" i="7"/>
  <c r="R1779" i="7"/>
  <c r="S1779" i="7"/>
  <c r="T1779" i="7"/>
  <c r="Q1779" i="7"/>
  <c r="C2099" i="6"/>
  <c r="C2099" i="7"/>
  <c r="M2099" i="7" s="1"/>
  <c r="G1779" i="4"/>
  <c r="H1779" i="4" s="1"/>
  <c r="E1779" i="6"/>
  <c r="G2091" i="5"/>
  <c r="F2091" i="5"/>
  <c r="H2091" i="5"/>
  <c r="E2111" i="4"/>
  <c r="C2112" i="4"/>
  <c r="E1780" i="7"/>
  <c r="N1780" i="7" s="1"/>
  <c r="G2101" i="3"/>
  <c r="F2101" i="3"/>
  <c r="H2100" i="3"/>
  <c r="I2100" i="3" s="1"/>
  <c r="K2091" i="6" l="1"/>
  <c r="K2091" i="7"/>
  <c r="L2091" i="6"/>
  <c r="L2091" i="7"/>
  <c r="J2091" i="6"/>
  <c r="J2091" i="7"/>
  <c r="V1779" i="7"/>
  <c r="U1779" i="7"/>
  <c r="D2111" i="6"/>
  <c r="D2111" i="7"/>
  <c r="R1780" i="7"/>
  <c r="Q1780" i="7"/>
  <c r="S1780" i="7"/>
  <c r="T1780" i="7"/>
  <c r="C2100" i="6"/>
  <c r="C2100" i="7"/>
  <c r="M2100" i="7" s="1"/>
  <c r="G1780" i="4"/>
  <c r="H1780" i="4" s="1"/>
  <c r="E1780" i="6"/>
  <c r="G2092" i="5"/>
  <c r="F2092" i="5"/>
  <c r="H2092" i="5"/>
  <c r="E2112" i="4"/>
  <c r="C2113" i="4"/>
  <c r="E1781" i="7"/>
  <c r="N1781" i="7" s="1"/>
  <c r="H2101" i="3"/>
  <c r="F2102" i="3"/>
  <c r="I2101" i="3"/>
  <c r="G2102" i="3"/>
  <c r="L2092" i="6" l="1"/>
  <c r="L2092" i="7"/>
  <c r="K2092" i="6"/>
  <c r="K2092" i="7"/>
  <c r="P2091" i="7"/>
  <c r="J2092" i="6"/>
  <c r="J2092" i="7"/>
  <c r="D2112" i="6"/>
  <c r="D2112" i="7"/>
  <c r="V1780" i="7"/>
  <c r="U1780" i="7"/>
  <c r="T1781" i="7"/>
  <c r="S1781" i="7"/>
  <c r="Q1781" i="7"/>
  <c r="R1781" i="7"/>
  <c r="C2101" i="6"/>
  <c r="C2101" i="7"/>
  <c r="M2101" i="7" s="1"/>
  <c r="G1781" i="4"/>
  <c r="H1781" i="4" s="1"/>
  <c r="E1781" i="6"/>
  <c r="H2093" i="5"/>
  <c r="G2093" i="5"/>
  <c r="F2093" i="5"/>
  <c r="E2113" i="4"/>
  <c r="C2114" i="4"/>
  <c r="E1782" i="7"/>
  <c r="N1782" i="7" s="1"/>
  <c r="G2103" i="3"/>
  <c r="F2103" i="3"/>
  <c r="H2102" i="3"/>
  <c r="I2102" i="3" s="1"/>
  <c r="J2093" i="6" l="1"/>
  <c r="J2093" i="7"/>
  <c r="L2093" i="6"/>
  <c r="L2093" i="7"/>
  <c r="K2093" i="6"/>
  <c r="K2093" i="7"/>
  <c r="P2092" i="7"/>
  <c r="D2113" i="6"/>
  <c r="D2113" i="7"/>
  <c r="V1781" i="7"/>
  <c r="U1781" i="7"/>
  <c r="R1782" i="7"/>
  <c r="S1782" i="7"/>
  <c r="T1782" i="7"/>
  <c r="Q1782" i="7"/>
  <c r="C2102" i="6"/>
  <c r="C2102" i="7"/>
  <c r="M2102" i="7" s="1"/>
  <c r="G1782" i="4"/>
  <c r="H1782" i="4" s="1"/>
  <c r="E1782" i="6"/>
  <c r="H2094" i="5"/>
  <c r="G2094" i="5"/>
  <c r="F2094" i="5"/>
  <c r="E2114" i="4"/>
  <c r="C2115" i="4"/>
  <c r="E1783" i="7"/>
  <c r="N1783" i="7" s="1"/>
  <c r="F2104" i="3"/>
  <c r="H2103" i="3"/>
  <c r="G2104" i="3"/>
  <c r="I2103" i="3"/>
  <c r="L2094" i="6" l="1"/>
  <c r="L2094" i="7"/>
  <c r="K2094" i="6"/>
  <c r="K2094" i="7"/>
  <c r="J2094" i="6"/>
  <c r="J2094" i="7"/>
  <c r="P2093" i="7"/>
  <c r="V1782" i="7"/>
  <c r="U1782" i="7"/>
  <c r="D2114" i="6"/>
  <c r="D2114" i="7"/>
  <c r="S1783" i="7"/>
  <c r="R1783" i="7"/>
  <c r="Q1783" i="7"/>
  <c r="T1783" i="7"/>
  <c r="C2103" i="6"/>
  <c r="C2103" i="7"/>
  <c r="M2103" i="7" s="1"/>
  <c r="G1783" i="4"/>
  <c r="H1783" i="4" s="1"/>
  <c r="E1783" i="6"/>
  <c r="H2095" i="5"/>
  <c r="G2095" i="5"/>
  <c r="F2095" i="5"/>
  <c r="E2115" i="4"/>
  <c r="C2116" i="4"/>
  <c r="E1784" i="7"/>
  <c r="N1784" i="7" s="1"/>
  <c r="G2105" i="3"/>
  <c r="H2104" i="3"/>
  <c r="I2104" i="3" s="1"/>
  <c r="F2105" i="3"/>
  <c r="J2095" i="6" l="1"/>
  <c r="J2095" i="7"/>
  <c r="V1783" i="7"/>
  <c r="K2095" i="6"/>
  <c r="K2095" i="7"/>
  <c r="U1783" i="7"/>
  <c r="P2094" i="7"/>
  <c r="L2095" i="6"/>
  <c r="L2095" i="7"/>
  <c r="P2095" i="7" s="1"/>
  <c r="D2115" i="6"/>
  <c r="D2115" i="7"/>
  <c r="T1784" i="7"/>
  <c r="S1784" i="7"/>
  <c r="Q1784" i="7"/>
  <c r="R1784" i="7"/>
  <c r="C2104" i="6"/>
  <c r="C2104" i="7"/>
  <c r="M2104" i="7" s="1"/>
  <c r="G1784" i="4"/>
  <c r="H1784" i="4" s="1"/>
  <c r="E1784" i="6"/>
  <c r="H2096" i="5"/>
  <c r="G2096" i="5"/>
  <c r="F2096" i="5"/>
  <c r="E2116" i="4"/>
  <c r="C2117" i="4"/>
  <c r="E1785" i="7"/>
  <c r="N1785" i="7" s="1"/>
  <c r="G2106" i="3"/>
  <c r="F2106" i="3"/>
  <c r="H2105" i="3"/>
  <c r="I2105" i="3" s="1"/>
  <c r="K2096" i="6" l="1"/>
  <c r="K2096" i="7"/>
  <c r="J2096" i="6"/>
  <c r="J2096" i="7"/>
  <c r="L2096" i="6"/>
  <c r="L2096" i="7"/>
  <c r="P2096" i="7" s="1"/>
  <c r="D2116" i="6"/>
  <c r="D2116" i="7"/>
  <c r="U1784" i="7"/>
  <c r="V1784" i="7"/>
  <c r="S1785" i="7"/>
  <c r="R1785" i="7"/>
  <c r="Q1785" i="7"/>
  <c r="T1785" i="7"/>
  <c r="C2105" i="6"/>
  <c r="C2105" i="7"/>
  <c r="M2105" i="7" s="1"/>
  <c r="G1785" i="4"/>
  <c r="H1785" i="4" s="1"/>
  <c r="E1785" i="6"/>
  <c r="G2097" i="5"/>
  <c r="F2097" i="5"/>
  <c r="H2097" i="5"/>
  <c r="E2117" i="4"/>
  <c r="C2118" i="4"/>
  <c r="E1786" i="7"/>
  <c r="N1786" i="7" s="1"/>
  <c r="F2107" i="3"/>
  <c r="H2106" i="3"/>
  <c r="I2106" i="3" s="1"/>
  <c r="G2107" i="3"/>
  <c r="L2097" i="6" l="1"/>
  <c r="L2097" i="7"/>
  <c r="J2097" i="6"/>
  <c r="J2097" i="7"/>
  <c r="K2097" i="6"/>
  <c r="K2097" i="7"/>
  <c r="D2117" i="6"/>
  <c r="D2117" i="7"/>
  <c r="V1785" i="7"/>
  <c r="U1785" i="7"/>
  <c r="S1786" i="7"/>
  <c r="Q1786" i="7"/>
  <c r="R1786" i="7"/>
  <c r="T1786" i="7"/>
  <c r="C2106" i="6"/>
  <c r="C2106" i="7"/>
  <c r="M2106" i="7" s="1"/>
  <c r="G1786" i="4"/>
  <c r="H1786" i="4" s="1"/>
  <c r="E1786" i="6"/>
  <c r="H2098" i="5"/>
  <c r="G2098" i="5"/>
  <c r="F2098" i="5"/>
  <c r="E2118" i="4"/>
  <c r="C2119" i="4"/>
  <c r="E1787" i="7"/>
  <c r="N1787" i="7" s="1"/>
  <c r="G2108" i="3"/>
  <c r="F2108" i="3"/>
  <c r="H2107" i="3"/>
  <c r="I2107" i="3" s="1"/>
  <c r="L2098" i="6" l="1"/>
  <c r="L2098" i="7"/>
  <c r="K2098" i="6"/>
  <c r="K2098" i="7"/>
  <c r="P2097" i="7"/>
  <c r="J2098" i="6"/>
  <c r="J2098" i="7"/>
  <c r="D2118" i="6"/>
  <c r="D2118" i="7"/>
  <c r="V1786" i="7"/>
  <c r="U1786" i="7"/>
  <c r="S1787" i="7"/>
  <c r="R1787" i="7"/>
  <c r="T1787" i="7"/>
  <c r="Q1787" i="7"/>
  <c r="C2107" i="6"/>
  <c r="C2107" i="7"/>
  <c r="M2107" i="7" s="1"/>
  <c r="G1787" i="4"/>
  <c r="H1787" i="4" s="1"/>
  <c r="E1787" i="6"/>
  <c r="H2099" i="5"/>
  <c r="G2099" i="5"/>
  <c r="F2099" i="5"/>
  <c r="E2119" i="4"/>
  <c r="C2120" i="4"/>
  <c r="E1788" i="7"/>
  <c r="N1788" i="7" s="1"/>
  <c r="G2109" i="3"/>
  <c r="F2109" i="3"/>
  <c r="H2108" i="3"/>
  <c r="I2108" i="3" s="1"/>
  <c r="J2099" i="6" l="1"/>
  <c r="J2099" i="7"/>
  <c r="L2099" i="6"/>
  <c r="L2099" i="7"/>
  <c r="P2098" i="7"/>
  <c r="K2099" i="6"/>
  <c r="K2099" i="7"/>
  <c r="R1788" i="7"/>
  <c r="Q1788" i="7"/>
  <c r="S1788" i="7"/>
  <c r="T1788" i="7"/>
  <c r="U1787" i="7"/>
  <c r="V1787" i="7"/>
  <c r="D2119" i="6"/>
  <c r="D2119" i="7"/>
  <c r="C2108" i="6"/>
  <c r="C2108" i="7"/>
  <c r="M2108" i="7" s="1"/>
  <c r="G1788" i="4"/>
  <c r="H1788" i="4" s="1"/>
  <c r="E1788" i="6"/>
  <c r="G2100" i="5"/>
  <c r="F2100" i="5"/>
  <c r="H2100" i="5"/>
  <c r="E2120" i="4"/>
  <c r="C2121" i="4"/>
  <c r="E1789" i="7"/>
  <c r="N1789" i="7" s="1"/>
  <c r="G2110" i="3"/>
  <c r="F2110" i="3"/>
  <c r="H2109" i="3"/>
  <c r="I2109" i="3" s="1"/>
  <c r="J2100" i="6" l="1"/>
  <c r="J2100" i="7"/>
  <c r="K2100" i="6"/>
  <c r="K2100" i="7"/>
  <c r="P2099" i="7"/>
  <c r="L2100" i="6"/>
  <c r="L2100" i="7"/>
  <c r="P2100" i="7" s="1"/>
  <c r="D2120" i="6"/>
  <c r="D2120" i="7"/>
  <c r="U1788" i="7"/>
  <c r="V1788" i="7"/>
  <c r="Q1789" i="7"/>
  <c r="S1789" i="7"/>
  <c r="T1789" i="7"/>
  <c r="R1789" i="7"/>
  <c r="C2109" i="6"/>
  <c r="C2109" i="7"/>
  <c r="M2109" i="7" s="1"/>
  <c r="G1789" i="4"/>
  <c r="H1789" i="4" s="1"/>
  <c r="E1789" i="6"/>
  <c r="H2101" i="5"/>
  <c r="G2101" i="5"/>
  <c r="F2101" i="5"/>
  <c r="E2121" i="4"/>
  <c r="C2122" i="4"/>
  <c r="E1790" i="7"/>
  <c r="N1790" i="7" s="1"/>
  <c r="H2110" i="3"/>
  <c r="I2110" i="3" s="1"/>
  <c r="F2111" i="3"/>
  <c r="G2111" i="3"/>
  <c r="K2101" i="6" l="1"/>
  <c r="K2101" i="7"/>
  <c r="J2101" i="6"/>
  <c r="J2101" i="7"/>
  <c r="L2101" i="6"/>
  <c r="L2101" i="7"/>
  <c r="P2101" i="7" s="1"/>
  <c r="V1789" i="7"/>
  <c r="U1789" i="7"/>
  <c r="D2121" i="6"/>
  <c r="D2121" i="7"/>
  <c r="S1790" i="7"/>
  <c r="R1790" i="7"/>
  <c r="T1790" i="7"/>
  <c r="Q1790" i="7"/>
  <c r="C2110" i="6"/>
  <c r="C2110" i="7"/>
  <c r="M2110" i="7" s="1"/>
  <c r="G1790" i="4"/>
  <c r="H1790" i="4" s="1"/>
  <c r="E1790" i="6"/>
  <c r="H2102" i="5"/>
  <c r="G2102" i="5"/>
  <c r="F2102" i="5"/>
  <c r="E2122" i="4"/>
  <c r="C2123" i="4"/>
  <c r="E1791" i="7"/>
  <c r="N1791" i="7" s="1"/>
  <c r="G2112" i="3"/>
  <c r="H2111" i="3"/>
  <c r="I2111" i="3" s="1"/>
  <c r="F2112" i="3"/>
  <c r="J2102" i="6" l="1"/>
  <c r="J2102" i="7"/>
  <c r="L2102" i="6"/>
  <c r="L2102" i="7"/>
  <c r="K2102" i="6"/>
  <c r="K2102" i="7"/>
  <c r="D2122" i="6"/>
  <c r="D2122" i="7"/>
  <c r="U1790" i="7"/>
  <c r="V1790" i="7"/>
  <c r="R1791" i="7"/>
  <c r="S1791" i="7"/>
  <c r="Q1791" i="7"/>
  <c r="T1791" i="7"/>
  <c r="C2111" i="6"/>
  <c r="C2111" i="7"/>
  <c r="M2111" i="7" s="1"/>
  <c r="G1791" i="4"/>
  <c r="H1791" i="4" s="1"/>
  <c r="E1791" i="6"/>
  <c r="G2103" i="5"/>
  <c r="F2103" i="5"/>
  <c r="H2103" i="5"/>
  <c r="E2123" i="4"/>
  <c r="C2124" i="4"/>
  <c r="E1792" i="7"/>
  <c r="N1792" i="7" s="1"/>
  <c r="F2113" i="3"/>
  <c r="H2112" i="3"/>
  <c r="I2112" i="3" s="1"/>
  <c r="G2113" i="3"/>
  <c r="L2103" i="6" l="1"/>
  <c r="L2103" i="7"/>
  <c r="J2103" i="6"/>
  <c r="J2103" i="7"/>
  <c r="K2103" i="6"/>
  <c r="K2103" i="7"/>
  <c r="P2102" i="7"/>
  <c r="D2123" i="6"/>
  <c r="D2123" i="7"/>
  <c r="U1791" i="7"/>
  <c r="V1791" i="7"/>
  <c r="S1792" i="7"/>
  <c r="R1792" i="7"/>
  <c r="T1792" i="7"/>
  <c r="Q1792" i="7"/>
  <c r="C2112" i="6"/>
  <c r="C2112" i="7"/>
  <c r="M2112" i="7" s="1"/>
  <c r="G1792" i="4"/>
  <c r="H1792" i="4" s="1"/>
  <c r="E1792" i="6"/>
  <c r="G2104" i="5"/>
  <c r="F2104" i="5"/>
  <c r="H2104" i="5"/>
  <c r="E2124" i="4"/>
  <c r="C2125" i="4"/>
  <c r="E1793" i="7"/>
  <c r="N1793" i="7" s="1"/>
  <c r="G2114" i="3"/>
  <c r="H2113" i="3"/>
  <c r="I2113" i="3" s="1"/>
  <c r="F2114" i="3"/>
  <c r="K2104" i="6" l="1"/>
  <c r="K2104" i="7"/>
  <c r="L2104" i="6"/>
  <c r="L2104" i="7"/>
  <c r="P2103" i="7"/>
  <c r="J2104" i="6"/>
  <c r="J2104" i="7"/>
  <c r="D2124" i="6"/>
  <c r="D2124" i="7"/>
  <c r="V1792" i="7"/>
  <c r="U1792" i="7"/>
  <c r="R1793" i="7"/>
  <c r="S1793" i="7"/>
  <c r="T1793" i="7"/>
  <c r="Q1793" i="7"/>
  <c r="C2113" i="6"/>
  <c r="C2113" i="7"/>
  <c r="M2113" i="7" s="1"/>
  <c r="G1793" i="4"/>
  <c r="H1793" i="4" s="1"/>
  <c r="E1793" i="6"/>
  <c r="H2105" i="5"/>
  <c r="F2105" i="5"/>
  <c r="G2105" i="5"/>
  <c r="E2125" i="4"/>
  <c r="C2126" i="4"/>
  <c r="E1794" i="7"/>
  <c r="N1794" i="7" s="1"/>
  <c r="H2114" i="3"/>
  <c r="F2115" i="3"/>
  <c r="I2114" i="3"/>
  <c r="G2115" i="3"/>
  <c r="K2105" i="6" l="1"/>
  <c r="K2105" i="7"/>
  <c r="J2105" i="6"/>
  <c r="J2105" i="7"/>
  <c r="L2105" i="6"/>
  <c r="L2105" i="7"/>
  <c r="P2105" i="7" s="1"/>
  <c r="P2104" i="7"/>
  <c r="D2125" i="6"/>
  <c r="D2125" i="7"/>
  <c r="V1793" i="7"/>
  <c r="U1793" i="7"/>
  <c r="R1794" i="7"/>
  <c r="S1794" i="7"/>
  <c r="Q1794" i="7"/>
  <c r="T1794" i="7"/>
  <c r="C2114" i="6"/>
  <c r="C2114" i="7"/>
  <c r="M2114" i="7" s="1"/>
  <c r="G1794" i="4"/>
  <c r="H1794" i="4" s="1"/>
  <c r="E1794" i="6"/>
  <c r="H2106" i="5"/>
  <c r="G2106" i="5"/>
  <c r="F2106" i="5"/>
  <c r="E2126" i="4"/>
  <c r="C2127" i="4"/>
  <c r="E1795" i="7"/>
  <c r="N1795" i="7" s="1"/>
  <c r="G2116" i="3"/>
  <c r="H2115" i="3"/>
  <c r="I2115" i="3" s="1"/>
  <c r="F2116" i="3"/>
  <c r="K2106" i="6" l="1"/>
  <c r="K2106" i="7"/>
  <c r="J2106" i="6"/>
  <c r="J2106" i="7"/>
  <c r="L2106" i="6"/>
  <c r="L2106" i="7"/>
  <c r="P2106" i="7" s="1"/>
  <c r="U1794" i="7"/>
  <c r="V1794" i="7"/>
  <c r="D2126" i="6"/>
  <c r="D2126" i="7"/>
  <c r="S1795" i="7"/>
  <c r="R1795" i="7"/>
  <c r="T1795" i="7"/>
  <c r="Q1795" i="7"/>
  <c r="C2115" i="6"/>
  <c r="C2115" i="7"/>
  <c r="M2115" i="7" s="1"/>
  <c r="G1795" i="4"/>
  <c r="H1795" i="4" s="1"/>
  <c r="E1795" i="6"/>
  <c r="H2107" i="5"/>
  <c r="G2107" i="5"/>
  <c r="F2107" i="5"/>
  <c r="E2127" i="4"/>
  <c r="C2128" i="4"/>
  <c r="E1796" i="7"/>
  <c r="N1796" i="7" s="1"/>
  <c r="H2116" i="3"/>
  <c r="I2116" i="3" s="1"/>
  <c r="F2117" i="3"/>
  <c r="G2117" i="3"/>
  <c r="K2107" i="6" l="1"/>
  <c r="K2107" i="7"/>
  <c r="J2107" i="6"/>
  <c r="J2107" i="7"/>
  <c r="L2107" i="6"/>
  <c r="L2107" i="7"/>
  <c r="P2107" i="7" s="1"/>
  <c r="D2127" i="6"/>
  <c r="D2127" i="7"/>
  <c r="U1795" i="7"/>
  <c r="V1795" i="7"/>
  <c r="S1796" i="7"/>
  <c r="R1796" i="7"/>
  <c r="Q1796" i="7"/>
  <c r="T1796" i="7"/>
  <c r="C2116" i="6"/>
  <c r="C2116" i="7"/>
  <c r="M2116" i="7" s="1"/>
  <c r="G1796" i="4"/>
  <c r="H1796" i="4" s="1"/>
  <c r="E1796" i="6"/>
  <c r="H2108" i="5"/>
  <c r="G2108" i="5"/>
  <c r="F2108" i="5"/>
  <c r="E2128" i="4"/>
  <c r="C2129" i="4"/>
  <c r="E1797" i="7"/>
  <c r="N1797" i="7" s="1"/>
  <c r="G2118" i="3"/>
  <c r="F2118" i="3"/>
  <c r="H2117" i="3"/>
  <c r="I2117" i="3" s="1"/>
  <c r="L2108" i="6" l="1"/>
  <c r="L2108" i="7"/>
  <c r="J2108" i="6"/>
  <c r="J2108" i="7"/>
  <c r="K2108" i="6"/>
  <c r="K2108" i="7"/>
  <c r="D2128" i="6"/>
  <c r="D2128" i="7"/>
  <c r="V1796" i="7"/>
  <c r="U1796" i="7"/>
  <c r="S1797" i="7"/>
  <c r="T1797" i="7"/>
  <c r="Q1797" i="7"/>
  <c r="R1797" i="7"/>
  <c r="C2117" i="6"/>
  <c r="C2117" i="7"/>
  <c r="M2117" i="7" s="1"/>
  <c r="G1797" i="4"/>
  <c r="H1797" i="4" s="1"/>
  <c r="E1797" i="6"/>
  <c r="H2109" i="5"/>
  <c r="G2109" i="5"/>
  <c r="F2109" i="5"/>
  <c r="E2129" i="4"/>
  <c r="C2130" i="4"/>
  <c r="E1798" i="7"/>
  <c r="N1798" i="7" s="1"/>
  <c r="F2119" i="3"/>
  <c r="H2118" i="3"/>
  <c r="G2119" i="3"/>
  <c r="I2118" i="3"/>
  <c r="L2109" i="6" l="1"/>
  <c r="L2109" i="7"/>
  <c r="J2109" i="6"/>
  <c r="J2109" i="7"/>
  <c r="P2108" i="7"/>
  <c r="K2109" i="6"/>
  <c r="K2109" i="7"/>
  <c r="D2129" i="6"/>
  <c r="D2129" i="7"/>
  <c r="V1797" i="7"/>
  <c r="U1797" i="7"/>
  <c r="T1798" i="7"/>
  <c r="Q1798" i="7"/>
  <c r="R1798" i="7"/>
  <c r="S1798" i="7"/>
  <c r="C2118" i="6"/>
  <c r="C2118" i="7"/>
  <c r="M2118" i="7" s="1"/>
  <c r="G1798" i="4"/>
  <c r="H1798" i="4" s="1"/>
  <c r="E1798" i="6"/>
  <c r="G2110" i="5"/>
  <c r="F2110" i="5"/>
  <c r="H2110" i="5"/>
  <c r="E2130" i="4"/>
  <c r="C2131" i="4"/>
  <c r="E1799" i="7"/>
  <c r="N1799" i="7" s="1"/>
  <c r="G2120" i="3"/>
  <c r="H2119" i="3"/>
  <c r="I2119" i="3" s="1"/>
  <c r="F2120" i="3"/>
  <c r="K2110" i="6" l="1"/>
  <c r="K2110" i="7"/>
  <c r="P2109" i="7"/>
  <c r="L2110" i="6"/>
  <c r="L2110" i="7"/>
  <c r="J2110" i="6"/>
  <c r="J2110" i="7"/>
  <c r="D2130" i="6"/>
  <c r="D2130" i="7"/>
  <c r="U1798" i="7"/>
  <c r="V1798" i="7"/>
  <c r="S1799" i="7"/>
  <c r="R1799" i="7"/>
  <c r="T1799" i="7"/>
  <c r="Q1799" i="7"/>
  <c r="C2119" i="6"/>
  <c r="C2119" i="7"/>
  <c r="M2119" i="7" s="1"/>
  <c r="G1799" i="4"/>
  <c r="H1799" i="4" s="1"/>
  <c r="E1799" i="6"/>
  <c r="H2111" i="5"/>
  <c r="G2111" i="5"/>
  <c r="F2111" i="5"/>
  <c r="E2131" i="4"/>
  <c r="C2132" i="4"/>
  <c r="E1800" i="7"/>
  <c r="N1800" i="7" s="1"/>
  <c r="H2120" i="3"/>
  <c r="F2121" i="3"/>
  <c r="I2120" i="3"/>
  <c r="G2121" i="3"/>
  <c r="P2110" i="7" l="1"/>
  <c r="J2111" i="6"/>
  <c r="J2111" i="7"/>
  <c r="L2111" i="6"/>
  <c r="L2111" i="7"/>
  <c r="K2111" i="6"/>
  <c r="K2111" i="7"/>
  <c r="D2131" i="6"/>
  <c r="D2131" i="7"/>
  <c r="V1799" i="7"/>
  <c r="U1799" i="7"/>
  <c r="R1800" i="7"/>
  <c r="Q1800" i="7"/>
  <c r="T1800" i="7"/>
  <c r="S1800" i="7"/>
  <c r="C2120" i="6"/>
  <c r="C2120" i="7"/>
  <c r="M2120" i="7" s="1"/>
  <c r="G1800" i="4"/>
  <c r="H1800" i="4" s="1"/>
  <c r="E1800" i="6"/>
  <c r="H2112" i="5"/>
  <c r="G2112" i="5"/>
  <c r="F2112" i="5"/>
  <c r="E2132" i="4"/>
  <c r="C2133" i="4"/>
  <c r="E1801" i="7"/>
  <c r="N1801" i="7" s="1"/>
  <c r="G2122" i="3"/>
  <c r="H2121" i="3"/>
  <c r="I2121" i="3" s="1"/>
  <c r="F2122" i="3"/>
  <c r="K2112" i="6" l="1"/>
  <c r="K2112" i="7"/>
  <c r="J2112" i="6"/>
  <c r="J2112" i="7"/>
  <c r="L2112" i="6"/>
  <c r="L2112" i="7"/>
  <c r="P2112" i="7" s="1"/>
  <c r="P2111" i="7"/>
  <c r="U1800" i="7"/>
  <c r="V1800" i="7"/>
  <c r="D2132" i="6"/>
  <c r="D2132" i="7"/>
  <c r="Q1801" i="7"/>
  <c r="R1801" i="7"/>
  <c r="T1801" i="7"/>
  <c r="S1801" i="7"/>
  <c r="C2121" i="6"/>
  <c r="C2121" i="7"/>
  <c r="M2121" i="7" s="1"/>
  <c r="G1801" i="4"/>
  <c r="H1801" i="4" s="1"/>
  <c r="E1801" i="6"/>
  <c r="H2113" i="5"/>
  <c r="F2113" i="5"/>
  <c r="G2113" i="5"/>
  <c r="E2133" i="4"/>
  <c r="C2134" i="4"/>
  <c r="E1802" i="7"/>
  <c r="N1802" i="7" s="1"/>
  <c r="H2122" i="3"/>
  <c r="F2123" i="3"/>
  <c r="G2123" i="3"/>
  <c r="I2122" i="3"/>
  <c r="L2113" i="6" l="1"/>
  <c r="L2113" i="7"/>
  <c r="J2113" i="6"/>
  <c r="J2113" i="7"/>
  <c r="K2113" i="6"/>
  <c r="K2113" i="7"/>
  <c r="D2133" i="6"/>
  <c r="D2133" i="7"/>
  <c r="V1801" i="7"/>
  <c r="U1801" i="7"/>
  <c r="R1802" i="7"/>
  <c r="T1802" i="7"/>
  <c r="S1802" i="7"/>
  <c r="Q1802" i="7"/>
  <c r="C2122" i="6"/>
  <c r="C2122" i="7"/>
  <c r="M2122" i="7" s="1"/>
  <c r="G1802" i="4"/>
  <c r="H1802" i="4" s="1"/>
  <c r="E1802" i="6"/>
  <c r="H2114" i="5"/>
  <c r="G2114" i="5"/>
  <c r="F2114" i="5"/>
  <c r="E2134" i="4"/>
  <c r="C2135" i="4"/>
  <c r="E1803" i="7"/>
  <c r="N1803" i="7" s="1"/>
  <c r="G2124" i="3"/>
  <c r="H2123" i="3"/>
  <c r="I2123" i="3" s="1"/>
  <c r="F2124" i="3"/>
  <c r="K2114" i="6" l="1"/>
  <c r="K2114" i="7"/>
  <c r="J2114" i="6"/>
  <c r="J2114" i="7"/>
  <c r="P2113" i="7"/>
  <c r="L2114" i="6"/>
  <c r="L2114" i="7"/>
  <c r="P2114" i="7" s="1"/>
  <c r="D2134" i="6"/>
  <c r="D2134" i="7"/>
  <c r="U1802" i="7"/>
  <c r="V1802" i="7"/>
  <c r="Q1803" i="7"/>
  <c r="S1803" i="7"/>
  <c r="T1803" i="7"/>
  <c r="R1803" i="7"/>
  <c r="C2123" i="6"/>
  <c r="C2123" i="7"/>
  <c r="M2123" i="7" s="1"/>
  <c r="G1803" i="4"/>
  <c r="H1803" i="4" s="1"/>
  <c r="E1803" i="6"/>
  <c r="H2115" i="5"/>
  <c r="G2115" i="5"/>
  <c r="F2115" i="5"/>
  <c r="E2135" i="4"/>
  <c r="C2136" i="4"/>
  <c r="E1804" i="7"/>
  <c r="N1804" i="7" s="1"/>
  <c r="F2125" i="3"/>
  <c r="H2124" i="3"/>
  <c r="I2124" i="3" s="1"/>
  <c r="G2125" i="3"/>
  <c r="K2115" i="6" l="1"/>
  <c r="K2115" i="7"/>
  <c r="L2115" i="6"/>
  <c r="L2115" i="7"/>
  <c r="J2115" i="6"/>
  <c r="J2115" i="7"/>
  <c r="V1803" i="7"/>
  <c r="U1803" i="7"/>
  <c r="D2135" i="6"/>
  <c r="D2135" i="7"/>
  <c r="R1804" i="7"/>
  <c r="S1804" i="7"/>
  <c r="Q1804" i="7"/>
  <c r="T1804" i="7"/>
  <c r="C2124" i="6"/>
  <c r="C2124" i="7"/>
  <c r="M2124" i="7" s="1"/>
  <c r="G1804" i="4"/>
  <c r="H1804" i="4" s="1"/>
  <c r="E1804" i="6"/>
  <c r="H2116" i="5"/>
  <c r="G2116" i="5"/>
  <c r="F2116" i="5"/>
  <c r="E2136" i="4"/>
  <c r="C2137" i="4"/>
  <c r="E1805" i="7"/>
  <c r="N1805" i="7" s="1"/>
  <c r="G2126" i="3"/>
  <c r="H2125" i="3"/>
  <c r="I2125" i="3" s="1"/>
  <c r="F2126" i="3"/>
  <c r="J2116" i="6" l="1"/>
  <c r="J2116" i="7"/>
  <c r="K2116" i="6"/>
  <c r="K2116" i="7"/>
  <c r="P2115" i="7"/>
  <c r="L2116" i="6"/>
  <c r="L2116" i="7"/>
  <c r="P2116" i="7" s="1"/>
  <c r="U1804" i="7"/>
  <c r="V1804" i="7"/>
  <c r="D2136" i="6"/>
  <c r="D2136" i="7"/>
  <c r="S1805" i="7"/>
  <c r="T1805" i="7"/>
  <c r="R1805" i="7"/>
  <c r="Q1805" i="7"/>
  <c r="C2125" i="6"/>
  <c r="C2125" i="7"/>
  <c r="M2125" i="7" s="1"/>
  <c r="G1805" i="4"/>
  <c r="H1805" i="4" s="1"/>
  <c r="E1805" i="6"/>
  <c r="H2117" i="5"/>
  <c r="G2117" i="5"/>
  <c r="F2117" i="5"/>
  <c r="E2137" i="4"/>
  <c r="C2138" i="4"/>
  <c r="E1806" i="7"/>
  <c r="N1806" i="7" s="1"/>
  <c r="G2127" i="3"/>
  <c r="F2127" i="3"/>
  <c r="H2126" i="3"/>
  <c r="I2126" i="3" s="1"/>
  <c r="K2117" i="6" l="1"/>
  <c r="K2117" i="7"/>
  <c r="J2117" i="6"/>
  <c r="J2117" i="7"/>
  <c r="L2117" i="6"/>
  <c r="L2117" i="7"/>
  <c r="P2117" i="7" s="1"/>
  <c r="D2137" i="6"/>
  <c r="D2137" i="7"/>
  <c r="U1805" i="7"/>
  <c r="V1805" i="7"/>
  <c r="Q1806" i="7"/>
  <c r="T1806" i="7"/>
  <c r="R1806" i="7"/>
  <c r="S1806" i="7"/>
  <c r="C2126" i="6"/>
  <c r="C2126" i="7"/>
  <c r="M2126" i="7" s="1"/>
  <c r="G1806" i="4"/>
  <c r="H1806" i="4" s="1"/>
  <c r="E1806" i="6"/>
  <c r="H2118" i="5"/>
  <c r="G2118" i="5"/>
  <c r="F2118" i="5"/>
  <c r="E2138" i="4"/>
  <c r="C2139" i="4"/>
  <c r="E1807" i="7"/>
  <c r="N1807" i="7" s="1"/>
  <c r="F2128" i="3"/>
  <c r="H2127" i="3"/>
  <c r="I2127" i="3" s="1"/>
  <c r="G2128" i="3"/>
  <c r="K2118" i="6" l="1"/>
  <c r="K2118" i="7"/>
  <c r="J2118" i="6"/>
  <c r="J2118" i="7"/>
  <c r="L2118" i="6"/>
  <c r="L2118" i="7"/>
  <c r="P2118" i="7" s="1"/>
  <c r="D2138" i="6"/>
  <c r="D2138" i="7"/>
  <c r="V1806" i="7"/>
  <c r="U1806" i="7"/>
  <c r="S1807" i="7"/>
  <c r="Q1807" i="7"/>
  <c r="T1807" i="7"/>
  <c r="R1807" i="7"/>
  <c r="C2127" i="6"/>
  <c r="C2127" i="7"/>
  <c r="M2127" i="7" s="1"/>
  <c r="G1807" i="4"/>
  <c r="H1807" i="4" s="1"/>
  <c r="E1807" i="6"/>
  <c r="H2119" i="5"/>
  <c r="G2119" i="5"/>
  <c r="F2119" i="5"/>
  <c r="E2139" i="4"/>
  <c r="C2140" i="4"/>
  <c r="E1808" i="7"/>
  <c r="N1808" i="7" s="1"/>
  <c r="G2129" i="3"/>
  <c r="H2128" i="3"/>
  <c r="I2128" i="3" s="1"/>
  <c r="F2129" i="3"/>
  <c r="J2119" i="6" l="1"/>
  <c r="J2119" i="7"/>
  <c r="L2119" i="6"/>
  <c r="L2119" i="7"/>
  <c r="K2119" i="6"/>
  <c r="K2119" i="7"/>
  <c r="D2139" i="6"/>
  <c r="D2139" i="7"/>
  <c r="V1807" i="7"/>
  <c r="U1807" i="7"/>
  <c r="R1808" i="7"/>
  <c r="Q1808" i="7"/>
  <c r="T1808" i="7"/>
  <c r="S1808" i="7"/>
  <c r="C2128" i="6"/>
  <c r="C2128" i="7"/>
  <c r="M2128" i="7" s="1"/>
  <c r="G1808" i="4"/>
  <c r="H1808" i="4" s="1"/>
  <c r="E1808" i="6"/>
  <c r="H2120" i="5"/>
  <c r="G2120" i="5"/>
  <c r="F2120" i="5"/>
  <c r="E2140" i="4"/>
  <c r="C2141" i="4"/>
  <c r="E1809" i="7"/>
  <c r="N1809" i="7" s="1"/>
  <c r="F2130" i="3"/>
  <c r="H2129" i="3"/>
  <c r="I2129" i="3" s="1"/>
  <c r="G2130" i="3"/>
  <c r="J2120" i="6" l="1"/>
  <c r="J2120" i="7"/>
  <c r="L2120" i="6"/>
  <c r="L2120" i="7"/>
  <c r="P2119" i="7"/>
  <c r="K2120" i="6"/>
  <c r="K2120" i="7"/>
  <c r="D2140" i="6"/>
  <c r="D2140" i="7"/>
  <c r="V1808" i="7"/>
  <c r="U1808" i="7"/>
  <c r="Q1809" i="7"/>
  <c r="R1809" i="7"/>
  <c r="S1809" i="7"/>
  <c r="T1809" i="7"/>
  <c r="C2129" i="6"/>
  <c r="C2129" i="7"/>
  <c r="M2129" i="7" s="1"/>
  <c r="G1809" i="4"/>
  <c r="H1809" i="4" s="1"/>
  <c r="E1809" i="6"/>
  <c r="F2121" i="5"/>
  <c r="H2121" i="5"/>
  <c r="G2121" i="5"/>
  <c r="E2141" i="4"/>
  <c r="C2142" i="4"/>
  <c r="E1810" i="7"/>
  <c r="N1810" i="7" s="1"/>
  <c r="G2131" i="3"/>
  <c r="H2130" i="3"/>
  <c r="I2130" i="3" s="1"/>
  <c r="F2131" i="3"/>
  <c r="P2120" i="7" l="1"/>
  <c r="J2121" i="6"/>
  <c r="J2121" i="7"/>
  <c r="L2121" i="6"/>
  <c r="L2121" i="7"/>
  <c r="K2121" i="6"/>
  <c r="K2121" i="7"/>
  <c r="D2141" i="6"/>
  <c r="D2141" i="7"/>
  <c r="U1809" i="7"/>
  <c r="V1809" i="7"/>
  <c r="S1810" i="7"/>
  <c r="R1810" i="7"/>
  <c r="Q1810" i="7"/>
  <c r="T1810" i="7"/>
  <c r="C2130" i="6"/>
  <c r="C2130" i="7"/>
  <c r="M2130" i="7" s="1"/>
  <c r="G1810" i="4"/>
  <c r="H1810" i="4" s="1"/>
  <c r="E1810" i="6"/>
  <c r="H2122" i="5"/>
  <c r="F2122" i="5"/>
  <c r="G2122" i="5"/>
  <c r="E2142" i="4"/>
  <c r="C2143" i="4"/>
  <c r="E1811" i="7"/>
  <c r="N1811" i="7" s="1"/>
  <c r="F2132" i="3"/>
  <c r="H2131" i="3"/>
  <c r="G2132" i="3"/>
  <c r="I2131" i="3"/>
  <c r="P2121" i="7" l="1"/>
  <c r="J2122" i="6"/>
  <c r="J2122" i="7"/>
  <c r="L2122" i="6"/>
  <c r="L2122" i="7"/>
  <c r="K2122" i="6"/>
  <c r="K2122" i="7"/>
  <c r="D2142" i="6"/>
  <c r="D2142" i="7"/>
  <c r="V1810" i="7"/>
  <c r="U1810" i="7"/>
  <c r="S1811" i="7"/>
  <c r="T1811" i="7"/>
  <c r="R1811" i="7"/>
  <c r="Q1811" i="7"/>
  <c r="C2131" i="6"/>
  <c r="C2131" i="7"/>
  <c r="M2131" i="7" s="1"/>
  <c r="G1811" i="4"/>
  <c r="H1811" i="4" s="1"/>
  <c r="E1811" i="6"/>
  <c r="F2123" i="5"/>
  <c r="H2123" i="5"/>
  <c r="G2123" i="5"/>
  <c r="E2143" i="4"/>
  <c r="C2144" i="4"/>
  <c r="E1812" i="7"/>
  <c r="N1812" i="7" s="1"/>
  <c r="G2133" i="3"/>
  <c r="F2133" i="3"/>
  <c r="H2132" i="3"/>
  <c r="I2132" i="3" s="1"/>
  <c r="K2123" i="6" l="1"/>
  <c r="K2123" i="7"/>
  <c r="P2122" i="7"/>
  <c r="L2123" i="6"/>
  <c r="L2123" i="7"/>
  <c r="J2123" i="6"/>
  <c r="J2123" i="7"/>
  <c r="U1811" i="7"/>
  <c r="V1811" i="7"/>
  <c r="D2143" i="6"/>
  <c r="D2143" i="7"/>
  <c r="T1812" i="7"/>
  <c r="R1812" i="7"/>
  <c r="S1812" i="7"/>
  <c r="Q1812" i="7"/>
  <c r="C2132" i="6"/>
  <c r="C2132" i="7"/>
  <c r="M2132" i="7" s="1"/>
  <c r="G1812" i="4"/>
  <c r="H1812" i="4" s="1"/>
  <c r="E1812" i="6"/>
  <c r="G2124" i="5"/>
  <c r="F2124" i="5"/>
  <c r="H2124" i="5"/>
  <c r="E2144" i="4"/>
  <c r="C2145" i="4"/>
  <c r="E1813" i="7"/>
  <c r="N1813" i="7" s="1"/>
  <c r="H2133" i="3"/>
  <c r="F2134" i="3"/>
  <c r="I2133" i="3"/>
  <c r="G2134" i="3"/>
  <c r="J2124" i="6" l="1"/>
  <c r="J2124" i="7"/>
  <c r="K2124" i="6"/>
  <c r="K2124" i="7"/>
  <c r="P2123" i="7"/>
  <c r="L2124" i="6"/>
  <c r="L2124" i="7"/>
  <c r="P2124" i="7" s="1"/>
  <c r="U1812" i="7"/>
  <c r="V1812" i="7"/>
  <c r="D2144" i="6"/>
  <c r="D2144" i="7"/>
  <c r="Q1813" i="7"/>
  <c r="S1813" i="7"/>
  <c r="R1813" i="7"/>
  <c r="T1813" i="7"/>
  <c r="C2133" i="6"/>
  <c r="C2133" i="7"/>
  <c r="M2133" i="7" s="1"/>
  <c r="G1813" i="4"/>
  <c r="H1813" i="4" s="1"/>
  <c r="E1813" i="6"/>
  <c r="H2125" i="5"/>
  <c r="G2125" i="5"/>
  <c r="F2125" i="5"/>
  <c r="E2145" i="4"/>
  <c r="C2146" i="4"/>
  <c r="E1814" i="7"/>
  <c r="N1814" i="7" s="1"/>
  <c r="G2135" i="3"/>
  <c r="F2135" i="3"/>
  <c r="H2134" i="3"/>
  <c r="I2134" i="3" s="1"/>
  <c r="K2125" i="6" l="1"/>
  <c r="K2125" i="7"/>
  <c r="J2125" i="6"/>
  <c r="J2125" i="7"/>
  <c r="L2125" i="6"/>
  <c r="L2125" i="7"/>
  <c r="P2125" i="7" s="1"/>
  <c r="D2145" i="6"/>
  <c r="D2145" i="7"/>
  <c r="V1813" i="7"/>
  <c r="U1813" i="7"/>
  <c r="R1814" i="7"/>
  <c r="S1814" i="7"/>
  <c r="Q1814" i="7"/>
  <c r="T1814" i="7"/>
  <c r="C2134" i="6"/>
  <c r="C2134" i="7"/>
  <c r="M2134" i="7" s="1"/>
  <c r="G1814" i="4"/>
  <c r="H1814" i="4" s="1"/>
  <c r="E1814" i="6"/>
  <c r="H2126" i="5"/>
  <c r="G2126" i="5"/>
  <c r="F2126" i="5"/>
  <c r="E2146" i="4"/>
  <c r="C2147" i="4"/>
  <c r="E1815" i="7"/>
  <c r="N1815" i="7" s="1"/>
  <c r="H2135" i="3"/>
  <c r="F2136" i="3"/>
  <c r="I2135" i="3"/>
  <c r="G2136" i="3"/>
  <c r="L2126" i="6" l="1"/>
  <c r="L2126" i="7"/>
  <c r="K2126" i="6"/>
  <c r="K2126" i="7"/>
  <c r="J2126" i="6"/>
  <c r="J2126" i="7"/>
  <c r="D2146" i="6"/>
  <c r="D2146" i="7"/>
  <c r="V1814" i="7"/>
  <c r="U1814" i="7"/>
  <c r="S1815" i="7"/>
  <c r="T1815" i="7"/>
  <c r="R1815" i="7"/>
  <c r="Q1815" i="7"/>
  <c r="C2135" i="6"/>
  <c r="C2135" i="7"/>
  <c r="M2135" i="7" s="1"/>
  <c r="G1815" i="4"/>
  <c r="H1815" i="4" s="1"/>
  <c r="E1815" i="6"/>
  <c r="H2127" i="5"/>
  <c r="G2127" i="5"/>
  <c r="F2127" i="5"/>
  <c r="E1816" i="7"/>
  <c r="N1816" i="7" s="1"/>
  <c r="E2147" i="4"/>
  <c r="C2148" i="4"/>
  <c r="F2137" i="3"/>
  <c r="H2136" i="3"/>
  <c r="I2136" i="3" s="1"/>
  <c r="G2137" i="3"/>
  <c r="K2127" i="6" l="1"/>
  <c r="K2127" i="7"/>
  <c r="J2127" i="6"/>
  <c r="J2127" i="7"/>
  <c r="P2126" i="7"/>
  <c r="L2127" i="6"/>
  <c r="L2127" i="7"/>
  <c r="P2127" i="7" s="1"/>
  <c r="S1816" i="7"/>
  <c r="R1816" i="7"/>
  <c r="T1816" i="7"/>
  <c r="Q1816" i="7"/>
  <c r="D2147" i="6"/>
  <c r="D2147" i="7"/>
  <c r="U1815" i="7"/>
  <c r="V1815" i="7"/>
  <c r="C2136" i="6"/>
  <c r="C2136" i="7"/>
  <c r="M2136" i="7" s="1"/>
  <c r="G1816" i="4"/>
  <c r="H1816" i="4" s="1"/>
  <c r="E1816" i="6"/>
  <c r="H2128" i="5"/>
  <c r="G2128" i="5"/>
  <c r="F2128" i="5"/>
  <c r="E2148" i="4"/>
  <c r="C2149" i="4"/>
  <c r="E1817" i="7"/>
  <c r="N1817" i="7" s="1"/>
  <c r="G2138" i="3"/>
  <c r="H2137" i="3"/>
  <c r="I2137" i="3" s="1"/>
  <c r="F2138" i="3"/>
  <c r="K2128" i="6" l="1"/>
  <c r="K2128" i="7"/>
  <c r="L2128" i="6"/>
  <c r="L2128" i="7"/>
  <c r="J2128" i="6"/>
  <c r="J2128" i="7"/>
  <c r="U1816" i="7"/>
  <c r="V1816" i="7"/>
  <c r="D2148" i="6"/>
  <c r="D2148" i="7"/>
  <c r="Q1817" i="7"/>
  <c r="S1817" i="7"/>
  <c r="T1817" i="7"/>
  <c r="R1817" i="7"/>
  <c r="C2137" i="6"/>
  <c r="C2137" i="7"/>
  <c r="M2137" i="7" s="1"/>
  <c r="G1817" i="4"/>
  <c r="H1817" i="4" s="1"/>
  <c r="E1817" i="6"/>
  <c r="G2129" i="5"/>
  <c r="F2129" i="5"/>
  <c r="H2129" i="5"/>
  <c r="E2149" i="4"/>
  <c r="C2150" i="4"/>
  <c r="E1818" i="7"/>
  <c r="N1818" i="7" s="1"/>
  <c r="F2139" i="3"/>
  <c r="H2138" i="3"/>
  <c r="I2138" i="3" s="1"/>
  <c r="G2139" i="3"/>
  <c r="L2129" i="6" l="1"/>
  <c r="L2129" i="7"/>
  <c r="J2129" i="6"/>
  <c r="J2129" i="7"/>
  <c r="P2128" i="7"/>
  <c r="K2129" i="6"/>
  <c r="K2129" i="7"/>
  <c r="D2149" i="6"/>
  <c r="D2149" i="7"/>
  <c r="V1817" i="7"/>
  <c r="U1817" i="7"/>
  <c r="R1818" i="7"/>
  <c r="T1818" i="7"/>
  <c r="S1818" i="7"/>
  <c r="Q1818" i="7"/>
  <c r="C2138" i="6"/>
  <c r="C2138" i="7"/>
  <c r="M2138" i="7" s="1"/>
  <c r="G1818" i="4"/>
  <c r="H1818" i="4" s="1"/>
  <c r="E1818" i="6"/>
  <c r="H2130" i="5"/>
  <c r="G2130" i="5"/>
  <c r="F2130" i="5"/>
  <c r="E2150" i="4"/>
  <c r="C2151" i="4"/>
  <c r="E1819" i="7"/>
  <c r="N1819" i="7" s="1"/>
  <c r="G2140" i="3"/>
  <c r="F2140" i="3"/>
  <c r="H2139" i="3"/>
  <c r="I2139" i="3" s="1"/>
  <c r="J2130" i="6" l="1"/>
  <c r="J2130" i="7"/>
  <c r="L2130" i="6"/>
  <c r="L2130" i="7"/>
  <c r="P2129" i="7"/>
  <c r="K2130" i="6"/>
  <c r="K2130" i="7"/>
  <c r="U1818" i="7"/>
  <c r="V1818" i="7"/>
  <c r="D2150" i="6"/>
  <c r="D2150" i="7"/>
  <c r="S1819" i="7"/>
  <c r="T1819" i="7"/>
  <c r="R1819" i="7"/>
  <c r="Q1819" i="7"/>
  <c r="C2139" i="6"/>
  <c r="C2139" i="7"/>
  <c r="M2139" i="7" s="1"/>
  <c r="G1819" i="4"/>
  <c r="H1819" i="4" s="1"/>
  <c r="E1819" i="6"/>
  <c r="H2131" i="5"/>
  <c r="G2131" i="5"/>
  <c r="F2131" i="5"/>
  <c r="E2151" i="4"/>
  <c r="C2152" i="4"/>
  <c r="E1820" i="7"/>
  <c r="N1820" i="7" s="1"/>
  <c r="H2140" i="3"/>
  <c r="F2141" i="3"/>
  <c r="I2140" i="3"/>
  <c r="G2141" i="3"/>
  <c r="J2131" i="6" l="1"/>
  <c r="J2131" i="7"/>
  <c r="K2131" i="6"/>
  <c r="K2131" i="7"/>
  <c r="L2131" i="6"/>
  <c r="L2131" i="7"/>
  <c r="P2131" i="7" s="1"/>
  <c r="P2130" i="7"/>
  <c r="V1819" i="7"/>
  <c r="U1819" i="7"/>
  <c r="D2151" i="6"/>
  <c r="D2151" i="7"/>
  <c r="Q1820" i="7"/>
  <c r="R1820" i="7"/>
  <c r="T1820" i="7"/>
  <c r="S1820" i="7"/>
  <c r="C2140" i="6"/>
  <c r="C2140" i="7"/>
  <c r="M2140" i="7" s="1"/>
  <c r="G1820" i="4"/>
  <c r="H1820" i="4" s="1"/>
  <c r="E1820" i="6"/>
  <c r="H2132" i="5"/>
  <c r="G2132" i="5"/>
  <c r="F2132" i="5"/>
  <c r="E2152" i="4"/>
  <c r="C2153" i="4"/>
  <c r="E1821" i="7"/>
  <c r="N1821" i="7" s="1"/>
  <c r="G2142" i="3"/>
  <c r="F2142" i="3"/>
  <c r="H2141" i="3"/>
  <c r="I2141" i="3" s="1"/>
  <c r="K2132" i="6" l="1"/>
  <c r="K2132" i="7"/>
  <c r="J2132" i="6"/>
  <c r="J2132" i="7"/>
  <c r="L2132" i="6"/>
  <c r="L2132" i="7"/>
  <c r="P2132" i="7" s="1"/>
  <c r="V1820" i="7"/>
  <c r="U1820" i="7"/>
  <c r="D2152" i="6"/>
  <c r="D2152" i="7"/>
  <c r="Q1821" i="7"/>
  <c r="T1821" i="7"/>
  <c r="R1821" i="7"/>
  <c r="S1821" i="7"/>
  <c r="C2141" i="6"/>
  <c r="C2141" i="7"/>
  <c r="M2141" i="7" s="1"/>
  <c r="G1821" i="4"/>
  <c r="H1821" i="4" s="1"/>
  <c r="E1821" i="6"/>
  <c r="F2133" i="5"/>
  <c r="H2133" i="5"/>
  <c r="G2133" i="5"/>
  <c r="E2153" i="4"/>
  <c r="C2154" i="4"/>
  <c r="E1822" i="7"/>
  <c r="N1822" i="7" s="1"/>
  <c r="H2142" i="3"/>
  <c r="F2143" i="3"/>
  <c r="G2143" i="3"/>
  <c r="I2142" i="3"/>
  <c r="K2133" i="6" l="1"/>
  <c r="K2133" i="7"/>
  <c r="J2133" i="6"/>
  <c r="J2133" i="7"/>
  <c r="L2133" i="6"/>
  <c r="L2133" i="7"/>
  <c r="P2133" i="7" s="1"/>
  <c r="D2153" i="6"/>
  <c r="D2153" i="7"/>
  <c r="V1821" i="7"/>
  <c r="U1821" i="7"/>
  <c r="T1822" i="7"/>
  <c r="R1822" i="7"/>
  <c r="Q1822" i="7"/>
  <c r="S1822" i="7"/>
  <c r="C2142" i="6"/>
  <c r="C2142" i="7"/>
  <c r="M2142" i="7" s="1"/>
  <c r="G1822" i="4"/>
  <c r="H1822" i="4" s="1"/>
  <c r="E1822" i="6"/>
  <c r="H2134" i="5"/>
  <c r="F2134" i="5"/>
  <c r="G2134" i="5"/>
  <c r="E2154" i="4"/>
  <c r="C2155" i="4"/>
  <c r="E1823" i="7"/>
  <c r="N1823" i="7" s="1"/>
  <c r="F2144" i="3"/>
  <c r="H2143" i="3"/>
  <c r="I2143" i="3" s="1"/>
  <c r="G2144" i="3"/>
  <c r="K2134" i="6" l="1"/>
  <c r="K2134" i="7"/>
  <c r="L2134" i="6"/>
  <c r="L2134" i="7"/>
  <c r="J2134" i="6"/>
  <c r="J2134" i="7"/>
  <c r="D2154" i="6"/>
  <c r="D2154" i="7"/>
  <c r="U1822" i="7"/>
  <c r="V1822" i="7"/>
  <c r="T1823" i="7"/>
  <c r="Q1823" i="7"/>
  <c r="S1823" i="7"/>
  <c r="R1823" i="7"/>
  <c r="C2143" i="6"/>
  <c r="C2143" i="7"/>
  <c r="M2143" i="7" s="1"/>
  <c r="G1823" i="4"/>
  <c r="H1823" i="4" s="1"/>
  <c r="E1823" i="6"/>
  <c r="H2135" i="5"/>
  <c r="G2135" i="5"/>
  <c r="F2135" i="5"/>
  <c r="E2155" i="4"/>
  <c r="C2156" i="4"/>
  <c r="E1824" i="7"/>
  <c r="N1824" i="7" s="1"/>
  <c r="G2145" i="3"/>
  <c r="F2145" i="3"/>
  <c r="H2144" i="3"/>
  <c r="I2144" i="3" s="1"/>
  <c r="K2135" i="6" l="1"/>
  <c r="K2135" i="7"/>
  <c r="P2134" i="7"/>
  <c r="J2135" i="6"/>
  <c r="J2135" i="7"/>
  <c r="L2135" i="6"/>
  <c r="L2135" i="7"/>
  <c r="P2135" i="7" s="1"/>
  <c r="D2155" i="6"/>
  <c r="D2155" i="7"/>
  <c r="V1823" i="7"/>
  <c r="U1823" i="7"/>
  <c r="S1824" i="7"/>
  <c r="R1824" i="7"/>
  <c r="Q1824" i="7"/>
  <c r="T1824" i="7"/>
  <c r="C2144" i="6"/>
  <c r="C2144" i="7"/>
  <c r="M2144" i="7" s="1"/>
  <c r="G1824" i="4"/>
  <c r="H1824" i="4" s="1"/>
  <c r="E1824" i="6"/>
  <c r="H2136" i="5"/>
  <c r="F2136" i="5"/>
  <c r="G2136" i="5"/>
  <c r="E2156" i="4"/>
  <c r="C2157" i="4"/>
  <c r="E1825" i="7"/>
  <c r="N1825" i="7" s="1"/>
  <c r="F2146" i="3"/>
  <c r="H2145" i="3"/>
  <c r="I2145" i="3" s="1"/>
  <c r="G2146" i="3"/>
  <c r="L2136" i="6" l="1"/>
  <c r="L2136" i="7"/>
  <c r="K2136" i="6"/>
  <c r="K2136" i="7"/>
  <c r="J2136" i="6"/>
  <c r="J2136" i="7"/>
  <c r="V1824" i="7"/>
  <c r="U1824" i="7"/>
  <c r="D2156" i="6"/>
  <c r="D2156" i="7"/>
  <c r="T1825" i="7"/>
  <c r="Q1825" i="7"/>
  <c r="R1825" i="7"/>
  <c r="S1825" i="7"/>
  <c r="C2145" i="6"/>
  <c r="C2145" i="7"/>
  <c r="M2145" i="7" s="1"/>
  <c r="G1825" i="4"/>
  <c r="H1825" i="4" s="1"/>
  <c r="E1825" i="6"/>
  <c r="H2137" i="5"/>
  <c r="G2137" i="5"/>
  <c r="F2137" i="5"/>
  <c r="E2157" i="4"/>
  <c r="C2158" i="4"/>
  <c r="E1826" i="7"/>
  <c r="N1826" i="7" s="1"/>
  <c r="G2147" i="3"/>
  <c r="H2146" i="3"/>
  <c r="I2146" i="3" s="1"/>
  <c r="F2147" i="3"/>
  <c r="K2137" i="6" l="1"/>
  <c r="K2137" i="7"/>
  <c r="J2137" i="6"/>
  <c r="J2137" i="7"/>
  <c r="L2137" i="6"/>
  <c r="L2137" i="7"/>
  <c r="P2137" i="7" s="1"/>
  <c r="P2136" i="7"/>
  <c r="U1825" i="7"/>
  <c r="V1825" i="7"/>
  <c r="D2157" i="6"/>
  <c r="D2157" i="7"/>
  <c r="R1826" i="7"/>
  <c r="S1826" i="7"/>
  <c r="T1826" i="7"/>
  <c r="Q1826" i="7"/>
  <c r="C2146" i="6"/>
  <c r="C2146" i="7"/>
  <c r="M2146" i="7" s="1"/>
  <c r="G1826" i="4"/>
  <c r="H1826" i="4" s="1"/>
  <c r="E1826" i="6"/>
  <c r="H2138" i="5"/>
  <c r="G2138" i="5"/>
  <c r="F2138" i="5"/>
  <c r="E2158" i="4"/>
  <c r="C2159" i="4"/>
  <c r="E1827" i="7"/>
  <c r="N1827" i="7" s="1"/>
  <c r="H2147" i="3"/>
  <c r="F2148" i="3"/>
  <c r="G2148" i="3"/>
  <c r="I2147" i="3"/>
  <c r="L2138" i="6" l="1"/>
  <c r="L2138" i="7"/>
  <c r="K2138" i="6"/>
  <c r="K2138" i="7"/>
  <c r="J2138" i="6"/>
  <c r="J2138" i="7"/>
  <c r="D2158" i="6"/>
  <c r="D2158" i="7"/>
  <c r="V1826" i="7"/>
  <c r="U1826" i="7"/>
  <c r="R1827" i="7"/>
  <c r="Q1827" i="7"/>
  <c r="T1827" i="7"/>
  <c r="S1827" i="7"/>
  <c r="C2147" i="6"/>
  <c r="C2147" i="7"/>
  <c r="M2147" i="7" s="1"/>
  <c r="G1827" i="4"/>
  <c r="H1827" i="4" s="1"/>
  <c r="E1827" i="6"/>
  <c r="H2139" i="5"/>
  <c r="G2139" i="5"/>
  <c r="F2139" i="5"/>
  <c r="E2159" i="4"/>
  <c r="C2160" i="4"/>
  <c r="E1828" i="7"/>
  <c r="N1828" i="7" s="1"/>
  <c r="F2149" i="3"/>
  <c r="H2148" i="3"/>
  <c r="I2148" i="3" s="1"/>
  <c r="G2149" i="3"/>
  <c r="J2139" i="6" l="1"/>
  <c r="J2139" i="7"/>
  <c r="L2139" i="6"/>
  <c r="L2139" i="7"/>
  <c r="K2139" i="6"/>
  <c r="K2139" i="7"/>
  <c r="P2138" i="7"/>
  <c r="D2159" i="6"/>
  <c r="D2159" i="7"/>
  <c r="V1827" i="7"/>
  <c r="U1827" i="7"/>
  <c r="S1828" i="7"/>
  <c r="Q1828" i="7"/>
  <c r="R1828" i="7"/>
  <c r="T1828" i="7"/>
  <c r="C2148" i="6"/>
  <c r="C2148" i="7"/>
  <c r="M2148" i="7" s="1"/>
  <c r="G1828" i="4"/>
  <c r="H1828" i="4" s="1"/>
  <c r="E1828" i="6"/>
  <c r="H2140" i="5"/>
  <c r="G2140" i="5"/>
  <c r="F2140" i="5"/>
  <c r="E2160" i="4"/>
  <c r="C2161" i="4"/>
  <c r="E1829" i="7"/>
  <c r="N1829" i="7" s="1"/>
  <c r="G2150" i="3"/>
  <c r="F2150" i="3"/>
  <c r="H2149" i="3"/>
  <c r="I2149" i="3" s="1"/>
  <c r="J2140" i="6" l="1"/>
  <c r="J2140" i="7"/>
  <c r="K2140" i="6"/>
  <c r="K2140" i="7"/>
  <c r="L2140" i="6"/>
  <c r="L2140" i="7"/>
  <c r="P2140" i="7" s="1"/>
  <c r="P2139" i="7"/>
  <c r="D2160" i="6"/>
  <c r="D2160" i="7"/>
  <c r="U1828" i="7"/>
  <c r="V1828" i="7"/>
  <c r="T1829" i="7"/>
  <c r="R1829" i="7"/>
  <c r="S1829" i="7"/>
  <c r="Q1829" i="7"/>
  <c r="C2149" i="6"/>
  <c r="C2149" i="7"/>
  <c r="M2149" i="7" s="1"/>
  <c r="G1829" i="4"/>
  <c r="H1829" i="4" s="1"/>
  <c r="E1829" i="6"/>
  <c r="G2141" i="5"/>
  <c r="F2141" i="5"/>
  <c r="H2141" i="5"/>
  <c r="E2161" i="4"/>
  <c r="C2162" i="4"/>
  <c r="E1830" i="7"/>
  <c r="N1830" i="7" s="1"/>
  <c r="H2150" i="3"/>
  <c r="F2151" i="3"/>
  <c r="I2150" i="3"/>
  <c r="G2151" i="3"/>
  <c r="L2141" i="6" l="1"/>
  <c r="L2141" i="7"/>
  <c r="K2141" i="6"/>
  <c r="K2141" i="7"/>
  <c r="J2141" i="6"/>
  <c r="J2141" i="7"/>
  <c r="U1829" i="7"/>
  <c r="V1829" i="7"/>
  <c r="D2161" i="6"/>
  <c r="D2161" i="7"/>
  <c r="Q1830" i="7"/>
  <c r="S1830" i="7"/>
  <c r="T1830" i="7"/>
  <c r="R1830" i="7"/>
  <c r="C2150" i="6"/>
  <c r="C2150" i="7"/>
  <c r="M2150" i="7" s="1"/>
  <c r="G1830" i="4"/>
  <c r="H1830" i="4" s="1"/>
  <c r="E1830" i="6"/>
  <c r="F2142" i="5"/>
  <c r="H2142" i="5"/>
  <c r="G2142" i="5"/>
  <c r="E2162" i="4"/>
  <c r="C2163" i="4"/>
  <c r="E1831" i="7"/>
  <c r="N1831" i="7" s="1"/>
  <c r="G2152" i="3"/>
  <c r="F2152" i="3"/>
  <c r="H2151" i="3"/>
  <c r="I2151" i="3" s="1"/>
  <c r="L2142" i="6" l="1"/>
  <c r="L2142" i="7"/>
  <c r="P2141" i="7"/>
  <c r="K2142" i="6"/>
  <c r="K2142" i="7"/>
  <c r="J2142" i="6"/>
  <c r="J2142" i="7"/>
  <c r="V1830" i="7"/>
  <c r="U1830" i="7"/>
  <c r="D2162" i="6"/>
  <c r="D2162" i="7"/>
  <c r="T1831" i="7"/>
  <c r="R1831" i="7"/>
  <c r="Q1831" i="7"/>
  <c r="S1831" i="7"/>
  <c r="C2151" i="6"/>
  <c r="C2151" i="7"/>
  <c r="M2151" i="7" s="1"/>
  <c r="G1831" i="4"/>
  <c r="H1831" i="4" s="1"/>
  <c r="E1831" i="6"/>
  <c r="H2143" i="5"/>
  <c r="G2143" i="5"/>
  <c r="F2143" i="5"/>
  <c r="E2163" i="4"/>
  <c r="C2164" i="4"/>
  <c r="E1832" i="7"/>
  <c r="N1832" i="7" s="1"/>
  <c r="H2152" i="3"/>
  <c r="F2153" i="3"/>
  <c r="I2152" i="3"/>
  <c r="G2153" i="3"/>
  <c r="K2143" i="6" l="1"/>
  <c r="K2143" i="7"/>
  <c r="P2142" i="7"/>
  <c r="J2143" i="6"/>
  <c r="J2143" i="7"/>
  <c r="L2143" i="6"/>
  <c r="L2143" i="7"/>
  <c r="P2143" i="7" s="1"/>
  <c r="D2163" i="6"/>
  <c r="D2163" i="7"/>
  <c r="U1831" i="7"/>
  <c r="V1831" i="7"/>
  <c r="Q1832" i="7"/>
  <c r="R1832" i="7"/>
  <c r="T1832" i="7"/>
  <c r="S1832" i="7"/>
  <c r="C2152" i="6"/>
  <c r="C2152" i="7"/>
  <c r="M2152" i="7" s="1"/>
  <c r="G1832" i="4"/>
  <c r="H1832" i="4" s="1"/>
  <c r="E1832" i="6"/>
  <c r="F2144" i="5"/>
  <c r="H2144" i="5"/>
  <c r="G2144" i="5"/>
  <c r="E2164" i="4"/>
  <c r="C2165" i="4"/>
  <c r="E1833" i="7"/>
  <c r="N1833" i="7" s="1"/>
  <c r="F2154" i="3"/>
  <c r="H2153" i="3"/>
  <c r="I2153" i="3" s="1"/>
  <c r="G2154" i="3"/>
  <c r="K2144" i="6" l="1"/>
  <c r="K2144" i="7"/>
  <c r="L2144" i="6"/>
  <c r="L2144" i="7"/>
  <c r="J2144" i="6"/>
  <c r="J2144" i="7"/>
  <c r="V1832" i="7"/>
  <c r="U1832" i="7"/>
  <c r="D2164" i="6"/>
  <c r="D2164" i="7"/>
  <c r="Q1833" i="7"/>
  <c r="S1833" i="7"/>
  <c r="R1833" i="7"/>
  <c r="T1833" i="7"/>
  <c r="C2153" i="6"/>
  <c r="C2153" i="7"/>
  <c r="M2153" i="7" s="1"/>
  <c r="G1833" i="4"/>
  <c r="H1833" i="4" s="1"/>
  <c r="E1833" i="6"/>
  <c r="F2145" i="5"/>
  <c r="H2145" i="5"/>
  <c r="G2145" i="5"/>
  <c r="E2165" i="4"/>
  <c r="C2166" i="4"/>
  <c r="E1834" i="7"/>
  <c r="N1834" i="7" s="1"/>
  <c r="G2155" i="3"/>
  <c r="F2155" i="3"/>
  <c r="H2154" i="3"/>
  <c r="I2154" i="3" s="1"/>
  <c r="K2145" i="6" l="1"/>
  <c r="K2145" i="7"/>
  <c r="J2145" i="6"/>
  <c r="J2145" i="7"/>
  <c r="P2144" i="7"/>
  <c r="L2145" i="6"/>
  <c r="L2145" i="7"/>
  <c r="V1833" i="7"/>
  <c r="U1833" i="7"/>
  <c r="D2165" i="6"/>
  <c r="D2165" i="7"/>
  <c r="R1834" i="7"/>
  <c r="Q1834" i="7"/>
  <c r="S1834" i="7"/>
  <c r="T1834" i="7"/>
  <c r="C2154" i="6"/>
  <c r="C2154" i="7"/>
  <c r="M2154" i="7" s="1"/>
  <c r="G1834" i="4"/>
  <c r="H1834" i="4" s="1"/>
  <c r="E1834" i="6"/>
  <c r="H2146" i="5"/>
  <c r="G2146" i="5"/>
  <c r="F2146" i="5"/>
  <c r="E1835" i="7"/>
  <c r="N1835" i="7" s="1"/>
  <c r="E2166" i="4"/>
  <c r="C2167" i="4"/>
  <c r="F2156" i="3"/>
  <c r="H2155" i="3"/>
  <c r="I2155" i="3" s="1"/>
  <c r="G2156" i="3"/>
  <c r="P2145" i="7" l="1"/>
  <c r="J2146" i="6"/>
  <c r="J2146" i="7"/>
  <c r="L2146" i="6"/>
  <c r="L2146" i="7"/>
  <c r="K2146" i="6"/>
  <c r="K2146" i="7"/>
  <c r="D2166" i="6"/>
  <c r="D2166" i="7"/>
  <c r="Q1835" i="7"/>
  <c r="R1835" i="7"/>
  <c r="T1835" i="7"/>
  <c r="S1835" i="7"/>
  <c r="V1834" i="7"/>
  <c r="U1834" i="7"/>
  <c r="C2155" i="6"/>
  <c r="C2155" i="7"/>
  <c r="M2155" i="7" s="1"/>
  <c r="G1835" i="4"/>
  <c r="H1835" i="4" s="1"/>
  <c r="E1835" i="6"/>
  <c r="G2147" i="5"/>
  <c r="F2147" i="5"/>
  <c r="H2147" i="5"/>
  <c r="E2167" i="4"/>
  <c r="C2168" i="4"/>
  <c r="E1836" i="7"/>
  <c r="N1836" i="7" s="1"/>
  <c r="G2157" i="3"/>
  <c r="H2156" i="3"/>
  <c r="I2156" i="3" s="1"/>
  <c r="F2157" i="3"/>
  <c r="K2147" i="6" l="1"/>
  <c r="K2147" i="7"/>
  <c r="L2147" i="6"/>
  <c r="L2147" i="7"/>
  <c r="J2147" i="6"/>
  <c r="J2147" i="7"/>
  <c r="P2146" i="7"/>
  <c r="D2167" i="6"/>
  <c r="D2167" i="7"/>
  <c r="U1835" i="7"/>
  <c r="V1835" i="7"/>
  <c r="S1836" i="7"/>
  <c r="T1836" i="7"/>
  <c r="Q1836" i="7"/>
  <c r="R1836" i="7"/>
  <c r="C2156" i="6"/>
  <c r="C2156" i="7"/>
  <c r="M2156" i="7" s="1"/>
  <c r="G1836" i="4"/>
  <c r="H1836" i="4" s="1"/>
  <c r="E1836" i="6"/>
  <c r="H2148" i="5"/>
  <c r="G2148" i="5"/>
  <c r="F2148" i="5"/>
  <c r="E2168" i="4"/>
  <c r="C2169" i="4"/>
  <c r="E1837" i="7"/>
  <c r="N1837" i="7" s="1"/>
  <c r="H2157" i="3"/>
  <c r="F2158" i="3"/>
  <c r="I2157" i="3"/>
  <c r="G2158" i="3"/>
  <c r="L2148" i="6" l="1"/>
  <c r="L2148" i="7"/>
  <c r="J2148" i="6"/>
  <c r="J2148" i="7"/>
  <c r="K2148" i="6"/>
  <c r="K2148" i="7"/>
  <c r="P2147" i="7"/>
  <c r="D2168" i="6"/>
  <c r="D2168" i="7"/>
  <c r="U1836" i="7"/>
  <c r="V1836" i="7"/>
  <c r="R1837" i="7"/>
  <c r="T1837" i="7"/>
  <c r="Q1837" i="7"/>
  <c r="S1837" i="7"/>
  <c r="C2157" i="6"/>
  <c r="C2157" i="7"/>
  <c r="M2157" i="7" s="1"/>
  <c r="G1837" i="4"/>
  <c r="H1837" i="4" s="1"/>
  <c r="E1837" i="6"/>
  <c r="H2149" i="5"/>
  <c r="G2149" i="5"/>
  <c r="F2149" i="5"/>
  <c r="E2169" i="4"/>
  <c r="C2170" i="4"/>
  <c r="E1838" i="7"/>
  <c r="N1838" i="7" s="1"/>
  <c r="G2159" i="3"/>
  <c r="F2159" i="3"/>
  <c r="H2158" i="3"/>
  <c r="I2158" i="3" s="1"/>
  <c r="K2149" i="6" l="1"/>
  <c r="K2149" i="7"/>
  <c r="P2148" i="7"/>
  <c r="J2149" i="6"/>
  <c r="J2149" i="7"/>
  <c r="L2149" i="6"/>
  <c r="L2149" i="7"/>
  <c r="P2149" i="7" s="1"/>
  <c r="D2169" i="6"/>
  <c r="D2169" i="7"/>
  <c r="V1837" i="7"/>
  <c r="U1837" i="7"/>
  <c r="T1838" i="7"/>
  <c r="R1838" i="7"/>
  <c r="Q1838" i="7"/>
  <c r="S1838" i="7"/>
  <c r="C2158" i="6"/>
  <c r="C2158" i="7"/>
  <c r="M2158" i="7" s="1"/>
  <c r="G1838" i="4"/>
  <c r="H1838" i="4" s="1"/>
  <c r="E1838" i="6"/>
  <c r="H2150" i="5"/>
  <c r="G2150" i="5"/>
  <c r="F2150" i="5"/>
  <c r="E2170" i="4"/>
  <c r="C2171" i="4"/>
  <c r="E1839" i="7"/>
  <c r="N1839" i="7" s="1"/>
  <c r="H2159" i="3"/>
  <c r="F2160" i="3"/>
  <c r="I2159" i="3"/>
  <c r="G2160" i="3"/>
  <c r="J2150" i="6" l="1"/>
  <c r="J2150" i="7"/>
  <c r="L2150" i="6"/>
  <c r="L2150" i="7"/>
  <c r="K2150" i="6"/>
  <c r="K2150" i="7"/>
  <c r="D2170" i="6"/>
  <c r="D2170" i="7"/>
  <c r="V1838" i="7"/>
  <c r="U1838" i="7"/>
  <c r="S1839" i="7"/>
  <c r="R1839" i="7"/>
  <c r="Q1839" i="7"/>
  <c r="T1839" i="7"/>
  <c r="C2159" i="6"/>
  <c r="C2159" i="7"/>
  <c r="M2159" i="7" s="1"/>
  <c r="G1839" i="4"/>
  <c r="H1839" i="4" s="1"/>
  <c r="E1839" i="6"/>
  <c r="G2151" i="5"/>
  <c r="F2151" i="5"/>
  <c r="H2151" i="5"/>
  <c r="E2171" i="4"/>
  <c r="C2172" i="4"/>
  <c r="E1840" i="7"/>
  <c r="N1840" i="7" s="1"/>
  <c r="F2161" i="3"/>
  <c r="H2160" i="3"/>
  <c r="G2161" i="3"/>
  <c r="I2160" i="3"/>
  <c r="J2151" i="6" l="1"/>
  <c r="J2151" i="7"/>
  <c r="P2150" i="7"/>
  <c r="L2151" i="6"/>
  <c r="L2151" i="7"/>
  <c r="K2151" i="6"/>
  <c r="K2151" i="7"/>
  <c r="V1839" i="7"/>
  <c r="D2171" i="6"/>
  <c r="D2171" i="7"/>
  <c r="U1839" i="7"/>
  <c r="T1840" i="7"/>
  <c r="R1840" i="7"/>
  <c r="S1840" i="7"/>
  <c r="Q1840" i="7"/>
  <c r="C2160" i="6"/>
  <c r="C2160" i="7"/>
  <c r="M2160" i="7" s="1"/>
  <c r="G1840" i="4"/>
  <c r="H1840" i="4" s="1"/>
  <c r="E1840" i="6"/>
  <c r="H2152" i="5"/>
  <c r="G2152" i="5"/>
  <c r="F2152" i="5"/>
  <c r="E2172" i="4"/>
  <c r="C2173" i="4"/>
  <c r="E1841" i="7"/>
  <c r="N1841" i="7" s="1"/>
  <c r="G2162" i="3"/>
  <c r="F2162" i="3"/>
  <c r="H2161" i="3"/>
  <c r="I2161" i="3" s="1"/>
  <c r="P2151" i="7" l="1"/>
  <c r="K2152" i="6"/>
  <c r="K2152" i="7"/>
  <c r="L2152" i="6"/>
  <c r="L2152" i="7"/>
  <c r="J2152" i="6"/>
  <c r="J2152" i="7"/>
  <c r="D2172" i="6"/>
  <c r="D2172" i="7"/>
  <c r="U1840" i="7"/>
  <c r="V1840" i="7"/>
  <c r="S1841" i="7"/>
  <c r="Q1841" i="7"/>
  <c r="T1841" i="7"/>
  <c r="R1841" i="7"/>
  <c r="C2161" i="6"/>
  <c r="C2161" i="7"/>
  <c r="M2161" i="7" s="1"/>
  <c r="G1841" i="4"/>
  <c r="H1841" i="4" s="1"/>
  <c r="E1841" i="6"/>
  <c r="H2153" i="5"/>
  <c r="G2153" i="5"/>
  <c r="F2153" i="5"/>
  <c r="E2173" i="4"/>
  <c r="C2174" i="4"/>
  <c r="E1842" i="7"/>
  <c r="N1842" i="7" s="1"/>
  <c r="G2163" i="3"/>
  <c r="F2163" i="3"/>
  <c r="H2162" i="3"/>
  <c r="I2162" i="3" s="1"/>
  <c r="K2153" i="6" l="1"/>
  <c r="K2153" i="7"/>
  <c r="J2153" i="6"/>
  <c r="J2153" i="7"/>
  <c r="P2152" i="7"/>
  <c r="L2153" i="6"/>
  <c r="L2153" i="7"/>
  <c r="P2153" i="7" s="1"/>
  <c r="D2173" i="6"/>
  <c r="D2173" i="7"/>
  <c r="U1841" i="7"/>
  <c r="V1841" i="7"/>
  <c r="T1842" i="7"/>
  <c r="S1842" i="7"/>
  <c r="R1842" i="7"/>
  <c r="Q1842" i="7"/>
  <c r="C2162" i="6"/>
  <c r="C2162" i="7"/>
  <c r="M2162" i="7" s="1"/>
  <c r="G1842" i="4"/>
  <c r="H1842" i="4" s="1"/>
  <c r="E1842" i="6"/>
  <c r="H2154" i="5"/>
  <c r="G2154" i="5"/>
  <c r="F2154" i="5"/>
  <c r="E2174" i="4"/>
  <c r="C2175" i="4"/>
  <c r="E1843" i="7"/>
  <c r="N1843" i="7" s="1"/>
  <c r="H2163" i="3"/>
  <c r="F2164" i="3"/>
  <c r="I2163" i="3"/>
  <c r="G2164" i="3"/>
  <c r="J2154" i="6" l="1"/>
  <c r="J2154" i="7"/>
  <c r="L2154" i="6"/>
  <c r="L2154" i="7"/>
  <c r="K2154" i="6"/>
  <c r="K2154" i="7"/>
  <c r="V1842" i="7"/>
  <c r="U1842" i="7"/>
  <c r="D2174" i="6"/>
  <c r="D2174" i="7"/>
  <c r="Q1843" i="7"/>
  <c r="S1843" i="7"/>
  <c r="T1843" i="7"/>
  <c r="R1843" i="7"/>
  <c r="C2163" i="6"/>
  <c r="C2163" i="7"/>
  <c r="M2163" i="7" s="1"/>
  <c r="G1843" i="4"/>
  <c r="H1843" i="4" s="1"/>
  <c r="E1843" i="6"/>
  <c r="H2155" i="5"/>
  <c r="G2155" i="5"/>
  <c r="F2155" i="5"/>
  <c r="E2175" i="4"/>
  <c r="C2176" i="4"/>
  <c r="E1844" i="7"/>
  <c r="N1844" i="7" s="1"/>
  <c r="F2165" i="3"/>
  <c r="H2164" i="3"/>
  <c r="G2165" i="3"/>
  <c r="I2164" i="3"/>
  <c r="P2154" i="7" l="1"/>
  <c r="K2155" i="6"/>
  <c r="K2155" i="7"/>
  <c r="J2155" i="6"/>
  <c r="J2155" i="7"/>
  <c r="L2155" i="6"/>
  <c r="L2155" i="7"/>
  <c r="P2155" i="7" s="1"/>
  <c r="V1843" i="7"/>
  <c r="U1843" i="7"/>
  <c r="D2175" i="6"/>
  <c r="D2175" i="7"/>
  <c r="Q1844" i="7"/>
  <c r="T1844" i="7"/>
  <c r="S1844" i="7"/>
  <c r="R1844" i="7"/>
  <c r="C2164" i="6"/>
  <c r="C2164" i="7"/>
  <c r="M2164" i="7" s="1"/>
  <c r="G1844" i="4"/>
  <c r="H1844" i="4" s="1"/>
  <c r="E1844" i="6"/>
  <c r="H2156" i="5"/>
  <c r="G2156" i="5"/>
  <c r="F2156" i="5"/>
  <c r="E2176" i="4"/>
  <c r="C2177" i="4"/>
  <c r="E1845" i="7"/>
  <c r="N1845" i="7" s="1"/>
  <c r="G2166" i="3"/>
  <c r="F2166" i="3"/>
  <c r="H2165" i="3"/>
  <c r="I2165" i="3" s="1"/>
  <c r="J2156" i="6" l="1"/>
  <c r="J2156" i="7"/>
  <c r="L2156" i="6"/>
  <c r="L2156" i="7"/>
  <c r="K2156" i="6"/>
  <c r="K2156" i="7"/>
  <c r="D2176" i="6"/>
  <c r="D2176" i="7"/>
  <c r="V1844" i="7"/>
  <c r="U1844" i="7"/>
  <c r="Q1845" i="7"/>
  <c r="T1845" i="7"/>
  <c r="S1845" i="7"/>
  <c r="R1845" i="7"/>
  <c r="C2165" i="6"/>
  <c r="C2165" i="7"/>
  <c r="M2165" i="7" s="1"/>
  <c r="G1845" i="4"/>
  <c r="H1845" i="4" s="1"/>
  <c r="E1845" i="6"/>
  <c r="F2157" i="5"/>
  <c r="H2157" i="5"/>
  <c r="G2157" i="5"/>
  <c r="E2177" i="4"/>
  <c r="C2178" i="4"/>
  <c r="E1846" i="7"/>
  <c r="N1846" i="7" s="1"/>
  <c r="G2167" i="3"/>
  <c r="F2167" i="3"/>
  <c r="H2166" i="3"/>
  <c r="I2166" i="3" s="1"/>
  <c r="J2157" i="6" l="1"/>
  <c r="J2157" i="7"/>
  <c r="K2157" i="6"/>
  <c r="K2157" i="7"/>
  <c r="P2156" i="7"/>
  <c r="L2157" i="6"/>
  <c r="L2157" i="7"/>
  <c r="P2157" i="7" s="1"/>
  <c r="U1845" i="7"/>
  <c r="V1845" i="7"/>
  <c r="D2177" i="6"/>
  <c r="D2177" i="7"/>
  <c r="T1846" i="7"/>
  <c r="R1846" i="7"/>
  <c r="Q1846" i="7"/>
  <c r="S1846" i="7"/>
  <c r="C2166" i="6"/>
  <c r="C2166" i="7"/>
  <c r="M2166" i="7" s="1"/>
  <c r="G1846" i="4"/>
  <c r="H1846" i="4" s="1"/>
  <c r="E1846" i="6"/>
  <c r="H2158" i="5"/>
  <c r="G2158" i="5"/>
  <c r="F2158" i="5"/>
  <c r="E2178" i="4"/>
  <c r="C2179" i="4"/>
  <c r="E1847" i="7"/>
  <c r="N1847" i="7" s="1"/>
  <c r="H2167" i="3"/>
  <c r="F2168" i="3"/>
  <c r="I2167" i="3"/>
  <c r="G2168" i="3"/>
  <c r="J2158" i="6" l="1"/>
  <c r="J2158" i="7"/>
  <c r="K2158" i="6"/>
  <c r="K2158" i="7"/>
  <c r="L2158" i="6"/>
  <c r="L2158" i="7"/>
  <c r="P2158" i="7" s="1"/>
  <c r="D2178" i="6"/>
  <c r="D2178" i="7"/>
  <c r="V1846" i="7"/>
  <c r="U1846" i="7"/>
  <c r="T1847" i="7"/>
  <c r="Q1847" i="7"/>
  <c r="S1847" i="7"/>
  <c r="R1847" i="7"/>
  <c r="C2167" i="6"/>
  <c r="C2167" i="7"/>
  <c r="M2167" i="7" s="1"/>
  <c r="G1847" i="4"/>
  <c r="H1847" i="4" s="1"/>
  <c r="E1847" i="6"/>
  <c r="G2159" i="5"/>
  <c r="F2159" i="5"/>
  <c r="H2159" i="5"/>
  <c r="E2179" i="4"/>
  <c r="C2180" i="4"/>
  <c r="E1848" i="7"/>
  <c r="N1848" i="7" s="1"/>
  <c r="G2169" i="3"/>
  <c r="H2168" i="3"/>
  <c r="I2168" i="3" s="1"/>
  <c r="F2169" i="3"/>
  <c r="J2159" i="6" l="1"/>
  <c r="J2159" i="7"/>
  <c r="L2159" i="6"/>
  <c r="L2159" i="7"/>
  <c r="K2159" i="6"/>
  <c r="K2159" i="7"/>
  <c r="D2179" i="6"/>
  <c r="D2179" i="7"/>
  <c r="V1847" i="7"/>
  <c r="U1847" i="7"/>
  <c r="Q1848" i="7"/>
  <c r="T1848" i="7"/>
  <c r="R1848" i="7"/>
  <c r="S1848" i="7"/>
  <c r="C2168" i="6"/>
  <c r="C2168" i="7"/>
  <c r="M2168" i="7" s="1"/>
  <c r="G1848" i="4"/>
  <c r="H1848" i="4" s="1"/>
  <c r="E1848" i="6"/>
  <c r="G2160" i="5"/>
  <c r="F2160" i="5"/>
  <c r="H2160" i="5"/>
  <c r="E2180" i="4"/>
  <c r="C2181" i="4"/>
  <c r="E1849" i="7"/>
  <c r="N1849" i="7" s="1"/>
  <c r="F2170" i="3"/>
  <c r="H2169" i="3"/>
  <c r="I2169" i="3" s="1"/>
  <c r="G2170" i="3"/>
  <c r="K2160" i="6" l="1"/>
  <c r="K2160" i="7"/>
  <c r="L2160" i="6"/>
  <c r="L2160" i="7"/>
  <c r="J2160" i="6"/>
  <c r="J2160" i="7"/>
  <c r="P2159" i="7"/>
  <c r="D2180" i="6"/>
  <c r="D2180" i="7"/>
  <c r="V1848" i="7"/>
  <c r="U1848" i="7"/>
  <c r="Q1849" i="7"/>
  <c r="S1849" i="7"/>
  <c r="T1849" i="7"/>
  <c r="R1849" i="7"/>
  <c r="C2169" i="6"/>
  <c r="C2169" i="7"/>
  <c r="M2169" i="7" s="1"/>
  <c r="G1849" i="4"/>
  <c r="H1849" i="4" s="1"/>
  <c r="E1849" i="6"/>
  <c r="H2161" i="5"/>
  <c r="F2161" i="5"/>
  <c r="G2161" i="5"/>
  <c r="E2181" i="4"/>
  <c r="C2182" i="4"/>
  <c r="E1850" i="7"/>
  <c r="N1850" i="7" s="1"/>
  <c r="G2171" i="3"/>
  <c r="H2170" i="3"/>
  <c r="I2170" i="3" s="1"/>
  <c r="F2171" i="3"/>
  <c r="K2161" i="6" l="1"/>
  <c r="K2161" i="7"/>
  <c r="J2161" i="6"/>
  <c r="J2161" i="7"/>
  <c r="P2160" i="7"/>
  <c r="L2161" i="6"/>
  <c r="L2161" i="7"/>
  <c r="P2161" i="7" s="1"/>
  <c r="D2181" i="6"/>
  <c r="D2181" i="7"/>
  <c r="V1849" i="7"/>
  <c r="U1849" i="7"/>
  <c r="S1850" i="7"/>
  <c r="T1850" i="7"/>
  <c r="R1850" i="7"/>
  <c r="Q1850" i="7"/>
  <c r="C2170" i="6"/>
  <c r="C2170" i="7"/>
  <c r="M2170" i="7" s="1"/>
  <c r="G1850" i="4"/>
  <c r="H1850" i="4" s="1"/>
  <c r="E1850" i="6"/>
  <c r="H2162" i="5"/>
  <c r="G2162" i="5"/>
  <c r="F2162" i="5"/>
  <c r="E2182" i="4"/>
  <c r="C2183" i="4"/>
  <c r="E1851" i="7"/>
  <c r="N1851" i="7" s="1"/>
  <c r="H2171" i="3"/>
  <c r="F2172" i="3"/>
  <c r="G2172" i="3"/>
  <c r="I2171" i="3"/>
  <c r="J2162" i="6" l="1"/>
  <c r="J2162" i="7"/>
  <c r="K2162" i="6"/>
  <c r="K2162" i="7"/>
  <c r="L2162" i="6"/>
  <c r="L2162" i="7"/>
  <c r="P2162" i="7" s="1"/>
  <c r="V1850" i="7"/>
  <c r="U1850" i="7"/>
  <c r="D2182" i="6"/>
  <c r="D2182" i="7"/>
  <c r="T1851" i="7"/>
  <c r="R1851" i="7"/>
  <c r="Q1851" i="7"/>
  <c r="S1851" i="7"/>
  <c r="C2171" i="6"/>
  <c r="C2171" i="7"/>
  <c r="M2171" i="7" s="1"/>
  <c r="G1851" i="4"/>
  <c r="H1851" i="4" s="1"/>
  <c r="E1851" i="6"/>
  <c r="H2163" i="5"/>
  <c r="G2163" i="5"/>
  <c r="F2163" i="5"/>
  <c r="E2183" i="4"/>
  <c r="C2184" i="4"/>
  <c r="E1852" i="7"/>
  <c r="N1852" i="7" s="1"/>
  <c r="G2173" i="3"/>
  <c r="H2172" i="3"/>
  <c r="I2172" i="3" s="1"/>
  <c r="F2173" i="3"/>
  <c r="J2163" i="6" l="1"/>
  <c r="J2163" i="7"/>
  <c r="L2163" i="6"/>
  <c r="L2163" i="7"/>
  <c r="K2163" i="6"/>
  <c r="K2163" i="7"/>
  <c r="D2183" i="6"/>
  <c r="D2183" i="7"/>
  <c r="U1851" i="7"/>
  <c r="V1851" i="7"/>
  <c r="Q1852" i="7"/>
  <c r="S1852" i="7"/>
  <c r="R1852" i="7"/>
  <c r="T1852" i="7"/>
  <c r="C2172" i="6"/>
  <c r="C2172" i="7"/>
  <c r="M2172" i="7" s="1"/>
  <c r="G1852" i="4"/>
  <c r="H1852" i="4" s="1"/>
  <c r="E1852" i="6"/>
  <c r="H2164" i="5"/>
  <c r="G2164" i="5"/>
  <c r="F2164" i="5"/>
  <c r="E2184" i="4"/>
  <c r="C2185" i="4"/>
  <c r="E1853" i="7"/>
  <c r="N1853" i="7" s="1"/>
  <c r="G2174" i="3"/>
  <c r="H2173" i="3"/>
  <c r="I2173" i="3" s="1"/>
  <c r="F2174" i="3"/>
  <c r="L2164" i="6" l="1"/>
  <c r="L2164" i="7"/>
  <c r="J2164" i="6"/>
  <c r="J2164" i="7"/>
  <c r="P2163" i="7"/>
  <c r="K2164" i="6"/>
  <c r="K2164" i="7"/>
  <c r="D2184" i="6"/>
  <c r="D2184" i="7"/>
  <c r="V1852" i="7"/>
  <c r="U1852" i="7"/>
  <c r="Q1853" i="7"/>
  <c r="S1853" i="7"/>
  <c r="R1853" i="7"/>
  <c r="T1853" i="7"/>
  <c r="C2173" i="6"/>
  <c r="C2173" i="7"/>
  <c r="M2173" i="7" s="1"/>
  <c r="G1853" i="4"/>
  <c r="H1853" i="4" s="1"/>
  <c r="E1853" i="6"/>
  <c r="H2165" i="5"/>
  <c r="G2165" i="5"/>
  <c r="F2165" i="5"/>
  <c r="E2185" i="4"/>
  <c r="C2186" i="4"/>
  <c r="E1854" i="7"/>
  <c r="N1854" i="7" s="1"/>
  <c r="F2175" i="3"/>
  <c r="H2174" i="3"/>
  <c r="I2174" i="3" s="1"/>
  <c r="G2175" i="3"/>
  <c r="J2165" i="6" l="1"/>
  <c r="J2165" i="7"/>
  <c r="L2165" i="6"/>
  <c r="L2165" i="7"/>
  <c r="P2164" i="7"/>
  <c r="K2165" i="6"/>
  <c r="K2165" i="7"/>
  <c r="D2185" i="6"/>
  <c r="D2185" i="7"/>
  <c r="V1853" i="7"/>
  <c r="U1853" i="7"/>
  <c r="S1854" i="7"/>
  <c r="Q1854" i="7"/>
  <c r="T1854" i="7"/>
  <c r="R1854" i="7"/>
  <c r="C2174" i="6"/>
  <c r="C2174" i="7"/>
  <c r="M2174" i="7" s="1"/>
  <c r="G1854" i="4"/>
  <c r="H1854" i="4" s="1"/>
  <c r="E1854" i="6"/>
  <c r="H2166" i="5"/>
  <c r="G2166" i="5"/>
  <c r="F2166" i="5"/>
  <c r="E2186" i="4"/>
  <c r="C2187" i="4"/>
  <c r="E1855" i="7"/>
  <c r="N1855" i="7" s="1"/>
  <c r="G2176" i="3"/>
  <c r="F2176" i="3"/>
  <c r="H2175" i="3"/>
  <c r="I2175" i="3" s="1"/>
  <c r="J2166" i="6" l="1"/>
  <c r="J2166" i="7"/>
  <c r="K2166" i="6"/>
  <c r="K2166" i="7"/>
  <c r="P2165" i="7"/>
  <c r="L2166" i="6"/>
  <c r="L2166" i="7"/>
  <c r="P2166" i="7" s="1"/>
  <c r="D2186" i="6"/>
  <c r="D2186" i="7"/>
  <c r="Q1855" i="7"/>
  <c r="T1855" i="7"/>
  <c r="S1855" i="7"/>
  <c r="R1855" i="7"/>
  <c r="U1854" i="7"/>
  <c r="V1854" i="7"/>
  <c r="C2175" i="6"/>
  <c r="C2175" i="7"/>
  <c r="M2175" i="7" s="1"/>
  <c r="G1855" i="4"/>
  <c r="H1855" i="4" s="1"/>
  <c r="E1855" i="6"/>
  <c r="H2167" i="5"/>
  <c r="G2167" i="5"/>
  <c r="F2167" i="5"/>
  <c r="E2187" i="4"/>
  <c r="C2188" i="4"/>
  <c r="E1856" i="7"/>
  <c r="N1856" i="7" s="1"/>
  <c r="H2176" i="3"/>
  <c r="F2177" i="3"/>
  <c r="I2176" i="3"/>
  <c r="G2177" i="3"/>
  <c r="J2167" i="6" l="1"/>
  <c r="J2167" i="7"/>
  <c r="L2167" i="6"/>
  <c r="L2167" i="7"/>
  <c r="K2167" i="6"/>
  <c r="K2167" i="7"/>
  <c r="D2187" i="6"/>
  <c r="D2187" i="7"/>
  <c r="V1855" i="7"/>
  <c r="U1855" i="7"/>
  <c r="T1856" i="7"/>
  <c r="Q1856" i="7"/>
  <c r="S1856" i="7"/>
  <c r="R1856" i="7"/>
  <c r="C2176" i="6"/>
  <c r="C2176" i="7"/>
  <c r="M2176" i="7" s="1"/>
  <c r="G1856" i="4"/>
  <c r="H1856" i="4" s="1"/>
  <c r="E1856" i="6"/>
  <c r="H2168" i="5"/>
  <c r="G2168" i="5"/>
  <c r="F2168" i="5"/>
  <c r="E2188" i="4"/>
  <c r="C2189" i="4"/>
  <c r="E1857" i="7"/>
  <c r="N1857" i="7" s="1"/>
  <c r="H2177" i="3"/>
  <c r="F2178" i="3"/>
  <c r="G2178" i="3"/>
  <c r="I2177" i="3"/>
  <c r="J2168" i="6" l="1"/>
  <c r="J2168" i="7"/>
  <c r="K2168" i="6"/>
  <c r="K2168" i="7"/>
  <c r="L2168" i="6"/>
  <c r="L2168" i="7"/>
  <c r="P2168" i="7" s="1"/>
  <c r="P2167" i="7"/>
  <c r="D2188" i="6"/>
  <c r="D2188" i="7"/>
  <c r="U1856" i="7"/>
  <c r="V1856" i="7"/>
  <c r="S1857" i="7"/>
  <c r="Q1857" i="7"/>
  <c r="R1857" i="7"/>
  <c r="T1857" i="7"/>
  <c r="C2177" i="6"/>
  <c r="C2177" i="7"/>
  <c r="M2177" i="7" s="1"/>
  <c r="G1857" i="4"/>
  <c r="H1857" i="4" s="1"/>
  <c r="E1857" i="6"/>
  <c r="F2169" i="5"/>
  <c r="H2169" i="5"/>
  <c r="G2169" i="5"/>
  <c r="E2189" i="4"/>
  <c r="C2190" i="4"/>
  <c r="E1858" i="7"/>
  <c r="N1858" i="7" s="1"/>
  <c r="G2179" i="3"/>
  <c r="H2178" i="3"/>
  <c r="I2178" i="3" s="1"/>
  <c r="F2179" i="3"/>
  <c r="L2169" i="6" l="1"/>
  <c r="L2169" i="7"/>
  <c r="K2169" i="6"/>
  <c r="K2169" i="7"/>
  <c r="J2169" i="6"/>
  <c r="J2169" i="7"/>
  <c r="D2189" i="6"/>
  <c r="D2189" i="7"/>
  <c r="V1857" i="7"/>
  <c r="U1857" i="7"/>
  <c r="Q1858" i="7"/>
  <c r="S1858" i="7"/>
  <c r="R1858" i="7"/>
  <c r="T1858" i="7"/>
  <c r="C2178" i="6"/>
  <c r="C2178" i="7"/>
  <c r="M2178" i="7" s="1"/>
  <c r="G1858" i="4"/>
  <c r="H1858" i="4" s="1"/>
  <c r="E1858" i="6"/>
  <c r="H2170" i="5"/>
  <c r="F2170" i="5"/>
  <c r="G2170" i="5"/>
  <c r="E2190" i="4"/>
  <c r="C2191" i="4"/>
  <c r="E1859" i="7"/>
  <c r="N1859" i="7" s="1"/>
  <c r="G2180" i="3"/>
  <c r="F2180" i="3"/>
  <c r="H2179" i="3"/>
  <c r="I2179" i="3" s="1"/>
  <c r="K2170" i="6" l="1"/>
  <c r="K2170" i="7"/>
  <c r="J2170" i="6"/>
  <c r="J2170" i="7"/>
  <c r="P2169" i="7"/>
  <c r="L2170" i="6"/>
  <c r="L2170" i="7"/>
  <c r="P2170" i="7" s="1"/>
  <c r="U1858" i="7"/>
  <c r="V1858" i="7"/>
  <c r="D2190" i="6"/>
  <c r="D2190" i="7"/>
  <c r="T1859" i="7"/>
  <c r="Q1859" i="7"/>
  <c r="R1859" i="7"/>
  <c r="S1859" i="7"/>
  <c r="C2179" i="6"/>
  <c r="C2179" i="7"/>
  <c r="M2179" i="7" s="1"/>
  <c r="G1859" i="4"/>
  <c r="H1859" i="4" s="1"/>
  <c r="E1859" i="6"/>
  <c r="H2171" i="5"/>
  <c r="G2171" i="5"/>
  <c r="F2171" i="5"/>
  <c r="E2191" i="4"/>
  <c r="C2192" i="4"/>
  <c r="E1860" i="7"/>
  <c r="N1860" i="7" s="1"/>
  <c r="H2180" i="3"/>
  <c r="I2180" i="3" s="1"/>
  <c r="F2181" i="3"/>
  <c r="G2181" i="3"/>
  <c r="J2171" i="6" l="1"/>
  <c r="J2171" i="7"/>
  <c r="L2171" i="6"/>
  <c r="L2171" i="7"/>
  <c r="K2171" i="6"/>
  <c r="K2171" i="7"/>
  <c r="D2191" i="6"/>
  <c r="D2191" i="7"/>
  <c r="V1859" i="7"/>
  <c r="U1859" i="7"/>
  <c r="R1860" i="7"/>
  <c r="S1860" i="7"/>
  <c r="T1860" i="7"/>
  <c r="Q1860" i="7"/>
  <c r="C2180" i="6"/>
  <c r="C2180" i="7"/>
  <c r="M2180" i="7" s="1"/>
  <c r="G1860" i="4"/>
  <c r="H1860" i="4" s="1"/>
  <c r="E1860" i="6"/>
  <c r="G2172" i="5"/>
  <c r="F2172" i="5"/>
  <c r="H2172" i="5"/>
  <c r="E2192" i="4"/>
  <c r="C2193" i="4"/>
  <c r="E1861" i="7"/>
  <c r="N1861" i="7" s="1"/>
  <c r="F2182" i="3"/>
  <c r="H2181" i="3"/>
  <c r="G2182" i="3"/>
  <c r="I2181" i="3"/>
  <c r="P2171" i="7" l="1"/>
  <c r="J2172" i="6"/>
  <c r="J2172" i="7"/>
  <c r="L2172" i="6"/>
  <c r="L2172" i="7"/>
  <c r="K2172" i="6"/>
  <c r="K2172" i="7"/>
  <c r="U1860" i="7"/>
  <c r="V1860" i="7"/>
  <c r="D2192" i="6"/>
  <c r="D2192" i="7"/>
  <c r="T1861" i="7"/>
  <c r="R1861" i="7"/>
  <c r="S1861" i="7"/>
  <c r="Q1861" i="7"/>
  <c r="C2181" i="6"/>
  <c r="C2181" i="7"/>
  <c r="M2181" i="7" s="1"/>
  <c r="G1861" i="4"/>
  <c r="H1861" i="4" s="1"/>
  <c r="E1861" i="6"/>
  <c r="H2173" i="5"/>
  <c r="G2173" i="5"/>
  <c r="F2173" i="5"/>
  <c r="E2193" i="4"/>
  <c r="C2194" i="4"/>
  <c r="E1862" i="7"/>
  <c r="N1862" i="7" s="1"/>
  <c r="G2183" i="3"/>
  <c r="H2182" i="3"/>
  <c r="I2182" i="3" s="1"/>
  <c r="F2183" i="3"/>
  <c r="L2173" i="6" l="1"/>
  <c r="L2173" i="7"/>
  <c r="J2173" i="6"/>
  <c r="J2173" i="7"/>
  <c r="P2172" i="7"/>
  <c r="K2173" i="6"/>
  <c r="K2173" i="7"/>
  <c r="D2193" i="6"/>
  <c r="D2193" i="7"/>
  <c r="V1861" i="7"/>
  <c r="U1861" i="7"/>
  <c r="S1862" i="7"/>
  <c r="Q1862" i="7"/>
  <c r="T1862" i="7"/>
  <c r="R1862" i="7"/>
  <c r="C2182" i="6"/>
  <c r="C2182" i="7"/>
  <c r="M2182" i="7" s="1"/>
  <c r="G1862" i="4"/>
  <c r="H1862" i="4" s="1"/>
  <c r="E1862" i="6"/>
  <c r="F2174" i="5"/>
  <c r="H2174" i="5"/>
  <c r="G2174" i="5"/>
  <c r="E2194" i="4"/>
  <c r="C2195" i="4"/>
  <c r="E1863" i="7"/>
  <c r="N1863" i="7" s="1"/>
  <c r="G2184" i="3"/>
  <c r="H2183" i="3"/>
  <c r="I2183" i="3" s="1"/>
  <c r="F2184" i="3"/>
  <c r="K2174" i="6" l="1"/>
  <c r="K2174" i="7"/>
  <c r="P2173" i="7"/>
  <c r="L2174" i="6"/>
  <c r="L2174" i="7"/>
  <c r="J2174" i="6"/>
  <c r="J2174" i="7"/>
  <c r="V1862" i="7"/>
  <c r="U1862" i="7"/>
  <c r="D2194" i="6"/>
  <c r="D2194" i="7"/>
  <c r="S1863" i="7"/>
  <c r="R1863" i="7"/>
  <c r="Q1863" i="7"/>
  <c r="T1863" i="7"/>
  <c r="C2183" i="6"/>
  <c r="C2183" i="7"/>
  <c r="M2183" i="7" s="1"/>
  <c r="G1863" i="4"/>
  <c r="H1863" i="4" s="1"/>
  <c r="E1863" i="6"/>
  <c r="H2175" i="5"/>
  <c r="G2175" i="5"/>
  <c r="F2175" i="5"/>
  <c r="E2195" i="4"/>
  <c r="C2196" i="4"/>
  <c r="E1864" i="7"/>
  <c r="N1864" i="7" s="1"/>
  <c r="H2184" i="3"/>
  <c r="F2185" i="3"/>
  <c r="G2185" i="3"/>
  <c r="I2184" i="3"/>
  <c r="P2174" i="7" l="1"/>
  <c r="L2175" i="6"/>
  <c r="L2175" i="7"/>
  <c r="J2175" i="6"/>
  <c r="J2175" i="7"/>
  <c r="K2175" i="6"/>
  <c r="K2175" i="7"/>
  <c r="V1863" i="7"/>
  <c r="U1863" i="7"/>
  <c r="D2195" i="6"/>
  <c r="D2195" i="7"/>
  <c r="R1864" i="7"/>
  <c r="T1864" i="7"/>
  <c r="Q1864" i="7"/>
  <c r="S1864" i="7"/>
  <c r="C2184" i="6"/>
  <c r="C2184" i="7"/>
  <c r="M2184" i="7" s="1"/>
  <c r="G1864" i="4"/>
  <c r="H1864" i="4" s="1"/>
  <c r="E1864" i="6"/>
  <c r="H2176" i="5"/>
  <c r="G2176" i="5"/>
  <c r="F2176" i="5"/>
  <c r="E2196" i="4"/>
  <c r="C2197" i="4"/>
  <c r="E1865" i="7"/>
  <c r="N1865" i="7" s="1"/>
  <c r="G2186" i="3"/>
  <c r="H2185" i="3"/>
  <c r="I2185" i="3" s="1"/>
  <c r="F2186" i="3"/>
  <c r="J2176" i="6" l="1"/>
  <c r="J2176" i="7"/>
  <c r="K2176" i="6"/>
  <c r="K2176" i="7"/>
  <c r="P2175" i="7"/>
  <c r="L2176" i="6"/>
  <c r="L2176" i="7"/>
  <c r="P2176" i="7" s="1"/>
  <c r="D2196" i="6"/>
  <c r="D2196" i="7"/>
  <c r="V1864" i="7"/>
  <c r="U1864" i="7"/>
  <c r="R1865" i="7"/>
  <c r="T1865" i="7"/>
  <c r="S1865" i="7"/>
  <c r="Q1865" i="7"/>
  <c r="C2185" i="6"/>
  <c r="C2185" i="7"/>
  <c r="M2185" i="7" s="1"/>
  <c r="G1865" i="4"/>
  <c r="H1865" i="4" s="1"/>
  <c r="E1865" i="6"/>
  <c r="H2177" i="5"/>
  <c r="F2177" i="5"/>
  <c r="G2177" i="5"/>
  <c r="E2197" i="4"/>
  <c r="C2198" i="4"/>
  <c r="E1866" i="7"/>
  <c r="N1866" i="7" s="1"/>
  <c r="G2187" i="3"/>
  <c r="F2187" i="3"/>
  <c r="H2186" i="3"/>
  <c r="I2186" i="3" s="1"/>
  <c r="L2177" i="6" l="1"/>
  <c r="L2177" i="7"/>
  <c r="J2177" i="6"/>
  <c r="J2177" i="7"/>
  <c r="K2177" i="6"/>
  <c r="K2177" i="7"/>
  <c r="V1865" i="7"/>
  <c r="U1865" i="7"/>
  <c r="D2197" i="6"/>
  <c r="D2197" i="7"/>
  <c r="Q1866" i="7"/>
  <c r="S1866" i="7"/>
  <c r="R1866" i="7"/>
  <c r="T1866" i="7"/>
  <c r="C2186" i="6"/>
  <c r="C2186" i="7"/>
  <c r="M2186" i="7" s="1"/>
  <c r="G1866" i="4"/>
  <c r="H1866" i="4" s="1"/>
  <c r="E1866" i="6"/>
  <c r="G2178" i="5"/>
  <c r="F2178" i="5"/>
  <c r="H2178" i="5"/>
  <c r="E2198" i="4"/>
  <c r="C2199" i="4"/>
  <c r="E1867" i="7"/>
  <c r="N1867" i="7" s="1"/>
  <c r="F2188" i="3"/>
  <c r="H2187" i="3"/>
  <c r="G2188" i="3"/>
  <c r="I2187" i="3"/>
  <c r="L2178" i="6" l="1"/>
  <c r="L2178" i="7"/>
  <c r="J2178" i="6"/>
  <c r="J2178" i="7"/>
  <c r="P2177" i="7"/>
  <c r="K2178" i="6"/>
  <c r="K2178" i="7"/>
  <c r="D2198" i="6"/>
  <c r="D2198" i="7"/>
  <c r="U1866" i="7"/>
  <c r="V1866" i="7"/>
  <c r="S1867" i="7"/>
  <c r="R1867" i="7"/>
  <c r="Q1867" i="7"/>
  <c r="T1867" i="7"/>
  <c r="C2187" i="6"/>
  <c r="C2187" i="7"/>
  <c r="M2187" i="7" s="1"/>
  <c r="G1867" i="4"/>
  <c r="H1867" i="4" s="1"/>
  <c r="E1867" i="6"/>
  <c r="H2179" i="5"/>
  <c r="F2179" i="5"/>
  <c r="G2179" i="5"/>
  <c r="E2199" i="4"/>
  <c r="C2200" i="4"/>
  <c r="E1868" i="7"/>
  <c r="N1868" i="7" s="1"/>
  <c r="G2189" i="3"/>
  <c r="H2188" i="3"/>
  <c r="I2188" i="3" s="1"/>
  <c r="F2189" i="3"/>
  <c r="J2179" i="6" l="1"/>
  <c r="J2179" i="7"/>
  <c r="K2179" i="6"/>
  <c r="K2179" i="7"/>
  <c r="P2178" i="7"/>
  <c r="L2179" i="6"/>
  <c r="L2179" i="7"/>
  <c r="P2179" i="7" s="1"/>
  <c r="D2199" i="6"/>
  <c r="D2199" i="7"/>
  <c r="V1867" i="7"/>
  <c r="U1867" i="7"/>
  <c r="S1868" i="7"/>
  <c r="Q1868" i="7"/>
  <c r="R1868" i="7"/>
  <c r="T1868" i="7"/>
  <c r="C2188" i="6"/>
  <c r="C2188" i="7"/>
  <c r="M2188" i="7" s="1"/>
  <c r="G1868" i="4"/>
  <c r="H1868" i="4" s="1"/>
  <c r="E1868" i="6"/>
  <c r="F2180" i="5"/>
  <c r="H2180" i="5"/>
  <c r="G2180" i="5"/>
  <c r="E2200" i="4"/>
  <c r="C2201" i="4"/>
  <c r="E1869" i="7"/>
  <c r="N1869" i="7" s="1"/>
  <c r="G2190" i="3"/>
  <c r="H2189" i="3"/>
  <c r="I2189" i="3" s="1"/>
  <c r="F2190" i="3"/>
  <c r="K2180" i="6" l="1"/>
  <c r="K2180" i="7"/>
  <c r="J2180" i="6"/>
  <c r="J2180" i="7"/>
  <c r="L2180" i="6"/>
  <c r="L2180" i="7"/>
  <c r="P2180" i="7" s="1"/>
  <c r="D2200" i="6"/>
  <c r="D2200" i="7"/>
  <c r="V1868" i="7"/>
  <c r="U1868" i="7"/>
  <c r="S1869" i="7"/>
  <c r="R1869" i="7"/>
  <c r="Q1869" i="7"/>
  <c r="T1869" i="7"/>
  <c r="C2189" i="6"/>
  <c r="C2189" i="7"/>
  <c r="M2189" i="7" s="1"/>
  <c r="G1869" i="4"/>
  <c r="H1869" i="4" s="1"/>
  <c r="E1869" i="6"/>
  <c r="H2181" i="5"/>
  <c r="G2181" i="5"/>
  <c r="F2181" i="5"/>
  <c r="E2201" i="4"/>
  <c r="C2202" i="4"/>
  <c r="E1870" i="7"/>
  <c r="N1870" i="7" s="1"/>
  <c r="H2190" i="3"/>
  <c r="F2191" i="3"/>
  <c r="I2190" i="3"/>
  <c r="G2191" i="3"/>
  <c r="L2181" i="6" l="1"/>
  <c r="L2181" i="7"/>
  <c r="K2181" i="6"/>
  <c r="K2181" i="7"/>
  <c r="J2181" i="6"/>
  <c r="J2181" i="7"/>
  <c r="D2201" i="6"/>
  <c r="D2201" i="7"/>
  <c r="V1869" i="7"/>
  <c r="U1869" i="7"/>
  <c r="R1870" i="7"/>
  <c r="T1870" i="7"/>
  <c r="Q1870" i="7"/>
  <c r="S1870" i="7"/>
  <c r="C2190" i="6"/>
  <c r="C2190" i="7"/>
  <c r="M2190" i="7" s="1"/>
  <c r="G1870" i="4"/>
  <c r="H1870" i="4" s="1"/>
  <c r="E1870" i="6"/>
  <c r="H2182" i="5"/>
  <c r="G2182" i="5"/>
  <c r="F2182" i="5"/>
  <c r="E2202" i="4"/>
  <c r="C2203" i="4"/>
  <c r="E1871" i="7"/>
  <c r="N1871" i="7" s="1"/>
  <c r="G2192" i="3"/>
  <c r="F2192" i="3"/>
  <c r="H2191" i="3"/>
  <c r="I2191" i="3" s="1"/>
  <c r="K2182" i="6" l="1"/>
  <c r="K2182" i="7"/>
  <c r="P2181" i="7"/>
  <c r="J2182" i="6"/>
  <c r="J2182" i="7"/>
  <c r="L2182" i="6"/>
  <c r="L2182" i="7"/>
  <c r="P2182" i="7" s="1"/>
  <c r="D2202" i="6"/>
  <c r="D2202" i="7"/>
  <c r="U1870" i="7"/>
  <c r="V1870" i="7"/>
  <c r="Q1871" i="7"/>
  <c r="S1871" i="7"/>
  <c r="T1871" i="7"/>
  <c r="R1871" i="7"/>
  <c r="C2191" i="6"/>
  <c r="C2191" i="7"/>
  <c r="M2191" i="7" s="1"/>
  <c r="G1871" i="4"/>
  <c r="H1871" i="4" s="1"/>
  <c r="E1871" i="6"/>
  <c r="G2183" i="5"/>
  <c r="F2183" i="5"/>
  <c r="H2183" i="5"/>
  <c r="E2203" i="4"/>
  <c r="C2204" i="4"/>
  <c r="E1872" i="7"/>
  <c r="N1872" i="7" s="1"/>
  <c r="H2192" i="3"/>
  <c r="F2193" i="3"/>
  <c r="I2192" i="3"/>
  <c r="G2193" i="3"/>
  <c r="J2183" i="6" l="1"/>
  <c r="J2183" i="7"/>
  <c r="L2183" i="6"/>
  <c r="L2183" i="7"/>
  <c r="K2183" i="6"/>
  <c r="K2183" i="7"/>
  <c r="D2203" i="6"/>
  <c r="D2203" i="7"/>
  <c r="V1871" i="7"/>
  <c r="U1871" i="7"/>
  <c r="R1872" i="7"/>
  <c r="S1872" i="7"/>
  <c r="Q1872" i="7"/>
  <c r="T1872" i="7"/>
  <c r="C2192" i="6"/>
  <c r="C2192" i="7"/>
  <c r="M2192" i="7" s="1"/>
  <c r="G1872" i="4"/>
  <c r="H1872" i="4" s="1"/>
  <c r="E1872" i="6"/>
  <c r="G2184" i="5"/>
  <c r="F2184" i="5"/>
  <c r="H2184" i="5"/>
  <c r="E2204" i="4"/>
  <c r="C2205" i="4"/>
  <c r="E1873" i="7"/>
  <c r="N1873" i="7" s="1"/>
  <c r="G2194" i="3"/>
  <c r="F2194" i="3"/>
  <c r="H2193" i="3"/>
  <c r="I2193" i="3" s="1"/>
  <c r="J2184" i="6" l="1"/>
  <c r="J2184" i="7"/>
  <c r="P2183" i="7"/>
  <c r="L2184" i="6"/>
  <c r="L2184" i="7"/>
  <c r="K2184" i="6"/>
  <c r="K2184" i="7"/>
  <c r="V1872" i="7"/>
  <c r="U1872" i="7"/>
  <c r="D2204" i="6"/>
  <c r="D2204" i="7"/>
  <c r="R1873" i="7"/>
  <c r="S1873" i="7"/>
  <c r="Q1873" i="7"/>
  <c r="T1873" i="7"/>
  <c r="C2193" i="6"/>
  <c r="C2193" i="7"/>
  <c r="M2193" i="7" s="1"/>
  <c r="G1873" i="4"/>
  <c r="H1873" i="4" s="1"/>
  <c r="E1873" i="6"/>
  <c r="H2185" i="5"/>
  <c r="G2185" i="5"/>
  <c r="F2185" i="5"/>
  <c r="E2205" i="4"/>
  <c r="C2206" i="4"/>
  <c r="E1874" i="7"/>
  <c r="N1874" i="7" s="1"/>
  <c r="H2194" i="3"/>
  <c r="F2195" i="3"/>
  <c r="I2194" i="3"/>
  <c r="G2195" i="3"/>
  <c r="J2185" i="6" l="1"/>
  <c r="J2185" i="7"/>
  <c r="K2185" i="6"/>
  <c r="K2185" i="7"/>
  <c r="P2184" i="7"/>
  <c r="L2185" i="6"/>
  <c r="L2185" i="7"/>
  <c r="P2185" i="7" s="1"/>
  <c r="D2205" i="6"/>
  <c r="D2205" i="7"/>
  <c r="V1873" i="7"/>
  <c r="U1873" i="7"/>
  <c r="Q1874" i="7"/>
  <c r="R1874" i="7"/>
  <c r="T1874" i="7"/>
  <c r="S1874" i="7"/>
  <c r="C2194" i="6"/>
  <c r="C2194" i="7"/>
  <c r="M2194" i="7" s="1"/>
  <c r="G1874" i="4"/>
  <c r="H1874" i="4" s="1"/>
  <c r="E1874" i="6"/>
  <c r="H2186" i="5"/>
  <c r="G2186" i="5"/>
  <c r="F2186" i="5"/>
  <c r="E2206" i="4"/>
  <c r="C2207" i="4"/>
  <c r="E1875" i="7"/>
  <c r="N1875" i="7" s="1"/>
  <c r="H2195" i="3"/>
  <c r="F2196" i="3"/>
  <c r="G2196" i="3"/>
  <c r="I2195" i="3"/>
  <c r="J2186" i="6" l="1"/>
  <c r="J2186" i="7"/>
  <c r="K2186" i="6"/>
  <c r="K2186" i="7"/>
  <c r="L2186" i="6"/>
  <c r="L2186" i="7"/>
  <c r="P2186" i="7" s="1"/>
  <c r="U1874" i="7"/>
  <c r="V1874" i="7"/>
  <c r="D2206" i="6"/>
  <c r="D2206" i="7"/>
  <c r="Q1875" i="7"/>
  <c r="T1875" i="7"/>
  <c r="R1875" i="7"/>
  <c r="S1875" i="7"/>
  <c r="C2195" i="6"/>
  <c r="C2195" i="7"/>
  <c r="M2195" i="7" s="1"/>
  <c r="G1875" i="4"/>
  <c r="H1875" i="4" s="1"/>
  <c r="E1875" i="6"/>
  <c r="H2187" i="5"/>
  <c r="G2187" i="5"/>
  <c r="F2187" i="5"/>
  <c r="E2207" i="4"/>
  <c r="C2208" i="4"/>
  <c r="E1876" i="7"/>
  <c r="N1876" i="7" s="1"/>
  <c r="H2196" i="3"/>
  <c r="I2196" i="3" s="1"/>
  <c r="F2197" i="3"/>
  <c r="G2197" i="3"/>
  <c r="J2187" i="6" l="1"/>
  <c r="J2187" i="7"/>
  <c r="L2187" i="6"/>
  <c r="L2187" i="7"/>
  <c r="K2187" i="6"/>
  <c r="K2187" i="7"/>
  <c r="D2207" i="6"/>
  <c r="D2207" i="7"/>
  <c r="U1875" i="7"/>
  <c r="V1875" i="7"/>
  <c r="T1876" i="7"/>
  <c r="R1876" i="7"/>
  <c r="Q1876" i="7"/>
  <c r="S1876" i="7"/>
  <c r="C2196" i="6"/>
  <c r="C2196" i="7"/>
  <c r="M2196" i="7" s="1"/>
  <c r="G1876" i="4"/>
  <c r="H1876" i="4" s="1"/>
  <c r="E1876" i="6"/>
  <c r="H2188" i="5"/>
  <c r="F2188" i="5"/>
  <c r="G2188" i="5"/>
  <c r="E2208" i="4"/>
  <c r="C2209" i="4"/>
  <c r="E1877" i="7"/>
  <c r="N1877" i="7" s="1"/>
  <c r="G2198" i="3"/>
  <c r="H2197" i="3"/>
  <c r="I2197" i="3" s="1"/>
  <c r="F2198" i="3"/>
  <c r="K2188" i="6" l="1"/>
  <c r="K2188" i="7"/>
  <c r="J2188" i="6"/>
  <c r="J2188" i="7"/>
  <c r="L2188" i="6"/>
  <c r="L2188" i="7"/>
  <c r="P2188" i="7" s="1"/>
  <c r="P2187" i="7"/>
  <c r="D2208" i="6"/>
  <c r="D2208" i="7"/>
  <c r="V1876" i="7"/>
  <c r="U1876" i="7"/>
  <c r="S1877" i="7"/>
  <c r="Q1877" i="7"/>
  <c r="T1877" i="7"/>
  <c r="R1877" i="7"/>
  <c r="C2197" i="6"/>
  <c r="C2197" i="7"/>
  <c r="M2197" i="7" s="1"/>
  <c r="G1877" i="4"/>
  <c r="H1877" i="4" s="1"/>
  <c r="E1877" i="6"/>
  <c r="H2189" i="5"/>
  <c r="G2189" i="5"/>
  <c r="F2189" i="5"/>
  <c r="E2209" i="4"/>
  <c r="C2210" i="4"/>
  <c r="E1878" i="7"/>
  <c r="N1878" i="7" s="1"/>
  <c r="F2199" i="3"/>
  <c r="H2198" i="3"/>
  <c r="I2198" i="3" s="1"/>
  <c r="G2199" i="3"/>
  <c r="K2189" i="6" l="1"/>
  <c r="K2189" i="7"/>
  <c r="J2189" i="6"/>
  <c r="J2189" i="7"/>
  <c r="L2189" i="6"/>
  <c r="L2189" i="7"/>
  <c r="P2189" i="7" s="1"/>
  <c r="D2209" i="6"/>
  <c r="D2209" i="7"/>
  <c r="U1877" i="7"/>
  <c r="V1877" i="7"/>
  <c r="Q1878" i="7"/>
  <c r="R1878" i="7"/>
  <c r="T1878" i="7"/>
  <c r="S1878" i="7"/>
  <c r="C2198" i="6"/>
  <c r="C2198" i="7"/>
  <c r="M2198" i="7" s="1"/>
  <c r="G1878" i="4"/>
  <c r="H1878" i="4" s="1"/>
  <c r="E1878" i="6"/>
  <c r="H2190" i="5"/>
  <c r="G2190" i="5"/>
  <c r="F2190" i="5"/>
  <c r="E2210" i="4"/>
  <c r="C2211" i="4"/>
  <c r="E1879" i="7"/>
  <c r="N1879" i="7" s="1"/>
  <c r="G2200" i="3"/>
  <c r="F2200" i="3"/>
  <c r="H2199" i="3"/>
  <c r="I2199" i="3" s="1"/>
  <c r="J2190" i="6" l="1"/>
  <c r="J2190" i="7"/>
  <c r="K2190" i="6"/>
  <c r="K2190" i="7"/>
  <c r="L2190" i="6"/>
  <c r="L2190" i="7"/>
  <c r="P2190" i="7" s="1"/>
  <c r="D2210" i="6"/>
  <c r="D2210" i="7"/>
  <c r="V1878" i="7"/>
  <c r="U1878" i="7"/>
  <c r="T1879" i="7"/>
  <c r="S1879" i="7"/>
  <c r="Q1879" i="7"/>
  <c r="R1879" i="7"/>
  <c r="C2199" i="6"/>
  <c r="C2199" i="7"/>
  <c r="M2199" i="7" s="1"/>
  <c r="G1879" i="4"/>
  <c r="H1879" i="4" s="1"/>
  <c r="E1879" i="6"/>
  <c r="H2191" i="5"/>
  <c r="G2191" i="5"/>
  <c r="F2191" i="5"/>
  <c r="E2211" i="4"/>
  <c r="C2212" i="4"/>
  <c r="E1880" i="7"/>
  <c r="N1880" i="7" s="1"/>
  <c r="H2200" i="3"/>
  <c r="I2200" i="3" s="1"/>
  <c r="F2201" i="3"/>
  <c r="G2201" i="3"/>
  <c r="J2191" i="6" l="1"/>
  <c r="J2191" i="7"/>
  <c r="K2191" i="6"/>
  <c r="K2191" i="7"/>
  <c r="L2191" i="6"/>
  <c r="L2191" i="7"/>
  <c r="P2191" i="7" s="1"/>
  <c r="D2211" i="6"/>
  <c r="D2211" i="7"/>
  <c r="U1879" i="7"/>
  <c r="V1879" i="7"/>
  <c r="Q1880" i="7"/>
  <c r="R1880" i="7"/>
  <c r="T1880" i="7"/>
  <c r="S1880" i="7"/>
  <c r="C2200" i="6"/>
  <c r="C2200" i="7"/>
  <c r="M2200" i="7" s="1"/>
  <c r="G1880" i="4"/>
  <c r="H1880" i="4" s="1"/>
  <c r="E1880" i="6"/>
  <c r="F2192" i="5"/>
  <c r="H2192" i="5"/>
  <c r="G2192" i="5"/>
  <c r="E2212" i="4"/>
  <c r="C2213" i="4"/>
  <c r="E1881" i="7"/>
  <c r="N1881" i="7" s="1"/>
  <c r="G2202" i="3"/>
  <c r="F2202" i="3"/>
  <c r="H2201" i="3"/>
  <c r="I2201" i="3" s="1"/>
  <c r="K2192" i="6" l="1"/>
  <c r="K2192" i="7"/>
  <c r="J2192" i="6"/>
  <c r="J2192" i="7"/>
  <c r="L2192" i="6"/>
  <c r="L2192" i="7"/>
  <c r="P2192" i="7" s="1"/>
  <c r="D2212" i="6"/>
  <c r="D2212" i="7"/>
  <c r="V1880" i="7"/>
  <c r="U1880" i="7"/>
  <c r="Q1881" i="7"/>
  <c r="R1881" i="7"/>
  <c r="S1881" i="7"/>
  <c r="T1881" i="7"/>
  <c r="C2201" i="6"/>
  <c r="C2201" i="7"/>
  <c r="M2201" i="7" s="1"/>
  <c r="G1881" i="4"/>
  <c r="H1881" i="4" s="1"/>
  <c r="E1881" i="6"/>
  <c r="F2193" i="5"/>
  <c r="H2193" i="5"/>
  <c r="G2193" i="5"/>
  <c r="E2213" i="4"/>
  <c r="C2214" i="4"/>
  <c r="E1882" i="7"/>
  <c r="N1882" i="7" s="1"/>
  <c r="H2202" i="3"/>
  <c r="I2202" i="3" s="1"/>
  <c r="F2203" i="3"/>
  <c r="G2203" i="3"/>
  <c r="L2193" i="6" l="1"/>
  <c r="L2193" i="7"/>
  <c r="J2193" i="6"/>
  <c r="J2193" i="7"/>
  <c r="K2193" i="6"/>
  <c r="K2193" i="7"/>
  <c r="U1881" i="7"/>
  <c r="V1881" i="7"/>
  <c r="D2213" i="6"/>
  <c r="D2213" i="7"/>
  <c r="R1882" i="7"/>
  <c r="T1882" i="7"/>
  <c r="Q1882" i="7"/>
  <c r="S1882" i="7"/>
  <c r="C2202" i="6"/>
  <c r="C2202" i="7"/>
  <c r="M2202" i="7" s="1"/>
  <c r="G1882" i="4"/>
  <c r="H1882" i="4" s="1"/>
  <c r="E1882" i="6"/>
  <c r="H2194" i="5"/>
  <c r="G2194" i="5"/>
  <c r="F2194" i="5"/>
  <c r="E2214" i="4"/>
  <c r="C2215" i="4"/>
  <c r="E1883" i="7"/>
  <c r="N1883" i="7" s="1"/>
  <c r="F2204" i="3"/>
  <c r="H2203" i="3"/>
  <c r="I2203" i="3" s="1"/>
  <c r="G2204" i="3"/>
  <c r="L2194" i="6" l="1"/>
  <c r="L2194" i="7"/>
  <c r="K2194" i="6"/>
  <c r="K2194" i="7"/>
  <c r="P2193" i="7"/>
  <c r="J2194" i="6"/>
  <c r="J2194" i="7"/>
  <c r="D2214" i="6"/>
  <c r="D2214" i="7"/>
  <c r="U1882" i="7"/>
  <c r="V1882" i="7"/>
  <c r="T1883" i="7"/>
  <c r="R1883" i="7"/>
  <c r="S1883" i="7"/>
  <c r="Q1883" i="7"/>
  <c r="C2203" i="6"/>
  <c r="C2203" i="7"/>
  <c r="M2203" i="7" s="1"/>
  <c r="G1883" i="4"/>
  <c r="H1883" i="4" s="1"/>
  <c r="E1883" i="6"/>
  <c r="H2195" i="5"/>
  <c r="F2195" i="5"/>
  <c r="G2195" i="5"/>
  <c r="E2215" i="4"/>
  <c r="C2216" i="4"/>
  <c r="E1884" i="7"/>
  <c r="N1884" i="7" s="1"/>
  <c r="G2205" i="3"/>
  <c r="H2204" i="3"/>
  <c r="I2204" i="3" s="1"/>
  <c r="F2205" i="3"/>
  <c r="K2195" i="6" l="1"/>
  <c r="K2195" i="7"/>
  <c r="L2195" i="6"/>
  <c r="L2195" i="7"/>
  <c r="P2194" i="7"/>
  <c r="J2195" i="6"/>
  <c r="J2195" i="7"/>
  <c r="D2215" i="6"/>
  <c r="D2215" i="7"/>
  <c r="V1883" i="7"/>
  <c r="U1883" i="7"/>
  <c r="T1884" i="7"/>
  <c r="Q1884" i="7"/>
  <c r="R1884" i="7"/>
  <c r="S1884" i="7"/>
  <c r="C2204" i="6"/>
  <c r="C2204" i="7"/>
  <c r="M2204" i="7" s="1"/>
  <c r="G1884" i="4"/>
  <c r="H1884" i="4" s="1"/>
  <c r="E1884" i="6"/>
  <c r="G2196" i="5"/>
  <c r="F2196" i="5"/>
  <c r="H2196" i="5"/>
  <c r="E2216" i="4"/>
  <c r="C2217" i="4"/>
  <c r="E1885" i="7"/>
  <c r="N1885" i="7" s="1"/>
  <c r="G2206" i="3"/>
  <c r="F2206" i="3"/>
  <c r="H2205" i="3"/>
  <c r="I2205" i="3" s="1"/>
  <c r="K2196" i="6" l="1"/>
  <c r="K2196" i="7"/>
  <c r="L2196" i="6"/>
  <c r="L2196" i="7"/>
  <c r="J2196" i="6"/>
  <c r="J2196" i="7"/>
  <c r="P2195" i="7"/>
  <c r="U1884" i="7"/>
  <c r="V1884" i="7"/>
  <c r="D2216" i="6"/>
  <c r="D2216" i="7"/>
  <c r="T1885" i="7"/>
  <c r="S1885" i="7"/>
  <c r="Q1885" i="7"/>
  <c r="R1885" i="7"/>
  <c r="C2205" i="6"/>
  <c r="C2205" i="7"/>
  <c r="M2205" i="7" s="1"/>
  <c r="G1885" i="4"/>
  <c r="H1885" i="4" s="1"/>
  <c r="E1885" i="6"/>
  <c r="H2197" i="5"/>
  <c r="G2197" i="5"/>
  <c r="F2197" i="5"/>
  <c r="E2217" i="4"/>
  <c r="C2218" i="4"/>
  <c r="E1886" i="7"/>
  <c r="N1886" i="7" s="1"/>
  <c r="G2207" i="3"/>
  <c r="H2206" i="3"/>
  <c r="I2206" i="3" s="1"/>
  <c r="F2207" i="3"/>
  <c r="J2197" i="6" l="1"/>
  <c r="J2197" i="7"/>
  <c r="K2197" i="6"/>
  <c r="K2197" i="7"/>
  <c r="L2197" i="6"/>
  <c r="L2197" i="7"/>
  <c r="P2197" i="7" s="1"/>
  <c r="P2196" i="7"/>
  <c r="D2217" i="6"/>
  <c r="D2217" i="7"/>
  <c r="V1885" i="7"/>
  <c r="U1885" i="7"/>
  <c r="T1886" i="7"/>
  <c r="S1886" i="7"/>
  <c r="Q1886" i="7"/>
  <c r="R1886" i="7"/>
  <c r="C2206" i="6"/>
  <c r="C2206" i="7"/>
  <c r="M2206" i="7" s="1"/>
  <c r="G1886" i="4"/>
  <c r="H1886" i="4" s="1"/>
  <c r="E1886" i="6"/>
  <c r="G2198" i="5"/>
  <c r="F2198" i="5"/>
  <c r="H2198" i="5"/>
  <c r="E2218" i="4"/>
  <c r="C2219" i="4"/>
  <c r="E1887" i="7"/>
  <c r="N1887" i="7" s="1"/>
  <c r="H2207" i="3"/>
  <c r="I2207" i="3" s="1"/>
  <c r="F2208" i="3"/>
  <c r="G2208" i="3"/>
  <c r="J2198" i="6" l="1"/>
  <c r="J2198" i="7"/>
  <c r="K2198" i="6"/>
  <c r="K2198" i="7"/>
  <c r="L2198" i="6"/>
  <c r="L2198" i="7"/>
  <c r="P2198" i="7" s="1"/>
  <c r="D2218" i="6"/>
  <c r="D2218" i="7"/>
  <c r="S1887" i="7"/>
  <c r="T1887" i="7"/>
  <c r="R1887" i="7"/>
  <c r="Q1887" i="7"/>
  <c r="V1886" i="7"/>
  <c r="U1886" i="7"/>
  <c r="C2207" i="6"/>
  <c r="C2207" i="7"/>
  <c r="M2207" i="7" s="1"/>
  <c r="G1887" i="4"/>
  <c r="H1887" i="4" s="1"/>
  <c r="E1887" i="6"/>
  <c r="H2199" i="5"/>
  <c r="G2199" i="5"/>
  <c r="F2199" i="5"/>
  <c r="E2219" i="4"/>
  <c r="C2220" i="4"/>
  <c r="E1888" i="7"/>
  <c r="N1888" i="7" s="1"/>
  <c r="G2209" i="3"/>
  <c r="H2208" i="3"/>
  <c r="I2208" i="3" s="1"/>
  <c r="F2209" i="3"/>
  <c r="K2199" i="6" l="1"/>
  <c r="K2199" i="7"/>
  <c r="L2199" i="6"/>
  <c r="L2199" i="7"/>
  <c r="J2199" i="6"/>
  <c r="J2199" i="7"/>
  <c r="D2219" i="6"/>
  <c r="D2219" i="7"/>
  <c r="V1887" i="7"/>
  <c r="U1887" i="7"/>
  <c r="Q1888" i="7"/>
  <c r="T1888" i="7"/>
  <c r="S1888" i="7"/>
  <c r="R1888" i="7"/>
  <c r="C2208" i="6"/>
  <c r="C2208" i="7"/>
  <c r="M2208" i="7" s="1"/>
  <c r="G1888" i="4"/>
  <c r="H1888" i="4" s="1"/>
  <c r="E1888" i="6"/>
  <c r="H2200" i="5"/>
  <c r="F2200" i="5"/>
  <c r="G2200" i="5"/>
  <c r="E2220" i="4"/>
  <c r="C2221" i="4"/>
  <c r="E1889" i="7"/>
  <c r="N1889" i="7" s="1"/>
  <c r="G2210" i="3"/>
  <c r="H2209" i="3"/>
  <c r="I2209" i="3" s="1"/>
  <c r="F2210" i="3"/>
  <c r="J2200" i="6" l="1"/>
  <c r="J2200" i="7"/>
  <c r="P2199" i="7"/>
  <c r="K2200" i="6"/>
  <c r="K2200" i="7"/>
  <c r="L2200" i="6"/>
  <c r="L2200" i="7"/>
  <c r="D2220" i="6"/>
  <c r="D2220" i="7"/>
  <c r="U1888" i="7"/>
  <c r="V1888" i="7"/>
  <c r="S1889" i="7"/>
  <c r="R1889" i="7"/>
  <c r="T1889" i="7"/>
  <c r="Q1889" i="7"/>
  <c r="C2209" i="6"/>
  <c r="C2209" i="7"/>
  <c r="M2209" i="7" s="1"/>
  <c r="G1889" i="4"/>
  <c r="H1889" i="4" s="1"/>
  <c r="E1889" i="6"/>
  <c r="H2201" i="5"/>
  <c r="G2201" i="5"/>
  <c r="F2201" i="5"/>
  <c r="E2221" i="4"/>
  <c r="C2222" i="4"/>
  <c r="E1890" i="7"/>
  <c r="N1890" i="7" s="1"/>
  <c r="G2211" i="3"/>
  <c r="F2211" i="3"/>
  <c r="H2210" i="3"/>
  <c r="I2210" i="3" s="1"/>
  <c r="P2200" i="7" l="1"/>
  <c r="K2201" i="6"/>
  <c r="K2201" i="7"/>
  <c r="J2201" i="6"/>
  <c r="J2201" i="7"/>
  <c r="L2201" i="6"/>
  <c r="L2201" i="7"/>
  <c r="P2201" i="7" s="1"/>
  <c r="D2221" i="6"/>
  <c r="D2221" i="7"/>
  <c r="V1889" i="7"/>
  <c r="U1889" i="7"/>
  <c r="R1890" i="7"/>
  <c r="Q1890" i="7"/>
  <c r="T1890" i="7"/>
  <c r="S1890" i="7"/>
  <c r="C2210" i="6"/>
  <c r="C2210" i="7"/>
  <c r="M2210" i="7" s="1"/>
  <c r="G1890" i="4"/>
  <c r="H1890" i="4" s="1"/>
  <c r="E1890" i="6"/>
  <c r="H2202" i="5"/>
  <c r="G2202" i="5"/>
  <c r="F2202" i="5"/>
  <c r="E2222" i="4"/>
  <c r="C2223" i="4"/>
  <c r="E1891" i="7"/>
  <c r="N1891" i="7" s="1"/>
  <c r="F2212" i="3"/>
  <c r="H2211" i="3"/>
  <c r="G2212" i="3"/>
  <c r="I2211" i="3"/>
  <c r="J2202" i="6" l="1"/>
  <c r="J2202" i="7"/>
  <c r="L2202" i="6"/>
  <c r="L2202" i="7"/>
  <c r="K2202" i="6"/>
  <c r="K2202" i="7"/>
  <c r="V1890" i="7"/>
  <c r="U1890" i="7"/>
  <c r="D2222" i="6"/>
  <c r="D2222" i="7"/>
  <c r="Q1891" i="7"/>
  <c r="R1891" i="7"/>
  <c r="S1891" i="7"/>
  <c r="T1891" i="7"/>
  <c r="C2211" i="6"/>
  <c r="C2211" i="7"/>
  <c r="M2211" i="7" s="1"/>
  <c r="G1891" i="4"/>
  <c r="H1891" i="4" s="1"/>
  <c r="E1891" i="6"/>
  <c r="H2203" i="5"/>
  <c r="G2203" i="5"/>
  <c r="F2203" i="5"/>
  <c r="E2223" i="4"/>
  <c r="C2224" i="4"/>
  <c r="E1892" i="7"/>
  <c r="N1892" i="7" s="1"/>
  <c r="G2213" i="3"/>
  <c r="H2212" i="3"/>
  <c r="I2212" i="3" s="1"/>
  <c r="F2213" i="3"/>
  <c r="P2202" i="7" l="1"/>
  <c r="K2203" i="6"/>
  <c r="K2203" i="7"/>
  <c r="J2203" i="6"/>
  <c r="J2203" i="7"/>
  <c r="L2203" i="6"/>
  <c r="L2203" i="7"/>
  <c r="P2203" i="7" s="1"/>
  <c r="D2223" i="6"/>
  <c r="D2223" i="7"/>
  <c r="U1891" i="7"/>
  <c r="V1891" i="7"/>
  <c r="R1892" i="7"/>
  <c r="S1892" i="7"/>
  <c r="T1892" i="7"/>
  <c r="Q1892" i="7"/>
  <c r="C2212" i="6"/>
  <c r="C2212" i="7"/>
  <c r="M2212" i="7" s="1"/>
  <c r="G1892" i="4"/>
  <c r="H1892" i="4" s="1"/>
  <c r="E1892" i="6"/>
  <c r="F2204" i="5"/>
  <c r="H2204" i="5"/>
  <c r="G2204" i="5"/>
  <c r="E2224" i="4"/>
  <c r="C2225" i="4"/>
  <c r="E1893" i="7"/>
  <c r="N1893" i="7" s="1"/>
  <c r="F2214" i="3"/>
  <c r="H2213" i="3"/>
  <c r="I2213" i="3" s="1"/>
  <c r="G2214" i="3"/>
  <c r="K2204" i="6" l="1"/>
  <c r="K2204" i="7"/>
  <c r="J2204" i="6"/>
  <c r="J2204" i="7"/>
  <c r="L2204" i="6"/>
  <c r="L2204" i="7"/>
  <c r="P2204" i="7" s="1"/>
  <c r="D2224" i="6"/>
  <c r="D2224" i="7"/>
  <c r="U1892" i="7"/>
  <c r="V1892" i="7"/>
  <c r="S1893" i="7"/>
  <c r="R1893" i="7"/>
  <c r="Q1893" i="7"/>
  <c r="T1893" i="7"/>
  <c r="C2213" i="6"/>
  <c r="C2213" i="7"/>
  <c r="M2213" i="7" s="1"/>
  <c r="G1893" i="4"/>
  <c r="H1893" i="4" s="1"/>
  <c r="E1893" i="6"/>
  <c r="H2205" i="5"/>
  <c r="G2205" i="5"/>
  <c r="F2205" i="5"/>
  <c r="E2225" i="4"/>
  <c r="C2226" i="4"/>
  <c r="E1894" i="7"/>
  <c r="N1894" i="7" s="1"/>
  <c r="G2215" i="3"/>
  <c r="H2214" i="3"/>
  <c r="I2214" i="3" s="1"/>
  <c r="F2215" i="3"/>
  <c r="J2205" i="6" l="1"/>
  <c r="J2205" i="7"/>
  <c r="L2205" i="6"/>
  <c r="L2205" i="7"/>
  <c r="K2205" i="6"/>
  <c r="K2205" i="7"/>
  <c r="D2225" i="6"/>
  <c r="D2225" i="7"/>
  <c r="V1893" i="7"/>
  <c r="U1893" i="7"/>
  <c r="Q1894" i="7"/>
  <c r="T1894" i="7"/>
  <c r="R1894" i="7"/>
  <c r="S1894" i="7"/>
  <c r="C2214" i="6"/>
  <c r="C2214" i="7"/>
  <c r="M2214" i="7" s="1"/>
  <c r="G1894" i="4"/>
  <c r="H1894" i="4" s="1"/>
  <c r="E1894" i="6"/>
  <c r="H2206" i="5"/>
  <c r="F2206" i="5"/>
  <c r="G2206" i="5"/>
  <c r="E2226" i="4"/>
  <c r="C2227" i="4"/>
  <c r="E1895" i="7"/>
  <c r="N1895" i="7" s="1"/>
  <c r="F2216" i="3"/>
  <c r="H2215" i="3"/>
  <c r="I2215" i="3" s="1"/>
  <c r="G2216" i="3"/>
  <c r="P2205" i="7" l="1"/>
  <c r="J2206" i="6"/>
  <c r="J2206" i="7"/>
  <c r="L2206" i="6"/>
  <c r="L2206" i="7"/>
  <c r="K2206" i="6"/>
  <c r="K2206" i="7"/>
  <c r="D2226" i="6"/>
  <c r="D2226" i="7"/>
  <c r="V1894" i="7"/>
  <c r="U1894" i="7"/>
  <c r="S1895" i="7"/>
  <c r="Q1895" i="7"/>
  <c r="R1895" i="7"/>
  <c r="T1895" i="7"/>
  <c r="C2215" i="6"/>
  <c r="C2215" i="7"/>
  <c r="M2215" i="7" s="1"/>
  <c r="G1895" i="4"/>
  <c r="H1895" i="4" s="1"/>
  <c r="E1895" i="6"/>
  <c r="H2207" i="5"/>
  <c r="G2207" i="5"/>
  <c r="F2207" i="5"/>
  <c r="E2227" i="4"/>
  <c r="C2228" i="4"/>
  <c r="E1896" i="7"/>
  <c r="N1896" i="7" s="1"/>
  <c r="G2217" i="3"/>
  <c r="H2216" i="3"/>
  <c r="I2216" i="3" s="1"/>
  <c r="F2217" i="3"/>
  <c r="J2207" i="6" l="1"/>
  <c r="J2207" i="7"/>
  <c r="L2207" i="6"/>
  <c r="L2207" i="7"/>
  <c r="P2206" i="7"/>
  <c r="K2207" i="6"/>
  <c r="K2207" i="7"/>
  <c r="D2227" i="6"/>
  <c r="D2227" i="7"/>
  <c r="V1895" i="7"/>
  <c r="U1895" i="7"/>
  <c r="S1896" i="7"/>
  <c r="R1896" i="7"/>
  <c r="Q1896" i="7"/>
  <c r="T1896" i="7"/>
  <c r="C2216" i="6"/>
  <c r="C2216" i="7"/>
  <c r="M2216" i="7" s="1"/>
  <c r="G1896" i="4"/>
  <c r="H1896" i="4" s="1"/>
  <c r="E1896" i="6"/>
  <c r="H2208" i="5"/>
  <c r="G2208" i="5"/>
  <c r="F2208" i="5"/>
  <c r="E2228" i="4"/>
  <c r="C2229" i="4"/>
  <c r="E1897" i="7"/>
  <c r="N1897" i="7" s="1"/>
  <c r="F2218" i="3"/>
  <c r="H2217" i="3"/>
  <c r="I2217" i="3" s="1"/>
  <c r="G2218" i="3"/>
  <c r="K2208" i="6" l="1"/>
  <c r="K2208" i="7"/>
  <c r="L2208" i="6"/>
  <c r="L2208" i="7"/>
  <c r="P2207" i="7"/>
  <c r="J2208" i="6"/>
  <c r="J2208" i="7"/>
  <c r="V1896" i="7"/>
  <c r="U1896" i="7"/>
  <c r="D2228" i="6"/>
  <c r="D2228" i="7"/>
  <c r="S1897" i="7"/>
  <c r="R1897" i="7"/>
  <c r="T1897" i="7"/>
  <c r="Q1897" i="7"/>
  <c r="C2217" i="6"/>
  <c r="C2217" i="7"/>
  <c r="M2217" i="7" s="1"/>
  <c r="G1897" i="4"/>
  <c r="H1897" i="4" s="1"/>
  <c r="E1897" i="6"/>
  <c r="H2209" i="5"/>
  <c r="G2209" i="5"/>
  <c r="F2209" i="5"/>
  <c r="E2229" i="4"/>
  <c r="C2230" i="4"/>
  <c r="E1898" i="7"/>
  <c r="N1898" i="7" s="1"/>
  <c r="G2219" i="3"/>
  <c r="H2218" i="3"/>
  <c r="I2218" i="3" s="1"/>
  <c r="F2219" i="3"/>
  <c r="L2209" i="6" l="1"/>
  <c r="L2209" i="7"/>
  <c r="K2209" i="6"/>
  <c r="K2209" i="7"/>
  <c r="J2209" i="6"/>
  <c r="J2209" i="7"/>
  <c r="P2208" i="7"/>
  <c r="D2229" i="6"/>
  <c r="D2229" i="7"/>
  <c r="V1897" i="7"/>
  <c r="U1897" i="7"/>
  <c r="S1898" i="7"/>
  <c r="T1898" i="7"/>
  <c r="R1898" i="7"/>
  <c r="Q1898" i="7"/>
  <c r="C2218" i="6"/>
  <c r="C2218" i="7"/>
  <c r="M2218" i="7" s="1"/>
  <c r="G1898" i="4"/>
  <c r="H1898" i="4" s="1"/>
  <c r="E1898" i="6"/>
  <c r="H2210" i="5"/>
  <c r="G2210" i="5"/>
  <c r="F2210" i="5"/>
  <c r="E2230" i="4"/>
  <c r="C2231" i="4"/>
  <c r="E1899" i="7"/>
  <c r="N1899" i="7" s="1"/>
  <c r="H2219" i="3"/>
  <c r="F2220" i="3"/>
  <c r="G2220" i="3"/>
  <c r="I2219" i="3"/>
  <c r="J2210" i="6" l="1"/>
  <c r="J2210" i="7"/>
  <c r="K2210" i="6"/>
  <c r="K2210" i="7"/>
  <c r="P2209" i="7"/>
  <c r="L2210" i="6"/>
  <c r="L2210" i="7"/>
  <c r="D2230" i="6"/>
  <c r="D2230" i="7"/>
  <c r="V1898" i="7"/>
  <c r="U1898" i="7"/>
  <c r="T1899" i="7"/>
  <c r="S1899" i="7"/>
  <c r="Q1899" i="7"/>
  <c r="R1899" i="7"/>
  <c r="C2219" i="6"/>
  <c r="C2219" i="7"/>
  <c r="M2219" i="7" s="1"/>
  <c r="G1899" i="4"/>
  <c r="H1899" i="4" s="1"/>
  <c r="E1899" i="6"/>
  <c r="H2211" i="5"/>
  <c r="G2211" i="5"/>
  <c r="F2211" i="5"/>
  <c r="E2231" i="4"/>
  <c r="C2232" i="4"/>
  <c r="E1900" i="7"/>
  <c r="N1900" i="7" s="1"/>
  <c r="H2220" i="3"/>
  <c r="F2221" i="3"/>
  <c r="G2221" i="3"/>
  <c r="I2220" i="3"/>
  <c r="P2210" i="7" l="1"/>
  <c r="L2211" i="6"/>
  <c r="L2211" i="7"/>
  <c r="J2211" i="6"/>
  <c r="J2211" i="7"/>
  <c r="K2211" i="6"/>
  <c r="K2211" i="7"/>
  <c r="D2231" i="6"/>
  <c r="D2231" i="7"/>
  <c r="V1899" i="7"/>
  <c r="U1899" i="7"/>
  <c r="T1900" i="7"/>
  <c r="R1900" i="7"/>
  <c r="S1900" i="7"/>
  <c r="Q1900" i="7"/>
  <c r="C2220" i="6"/>
  <c r="C2220" i="7"/>
  <c r="M2220" i="7" s="1"/>
  <c r="G1900" i="4"/>
  <c r="H1900" i="4" s="1"/>
  <c r="E1900" i="6"/>
  <c r="H2212" i="5"/>
  <c r="G2212" i="5"/>
  <c r="F2212" i="5"/>
  <c r="E2232" i="4"/>
  <c r="C2233" i="4"/>
  <c r="E1901" i="7"/>
  <c r="N1901" i="7" s="1"/>
  <c r="H2221" i="3"/>
  <c r="F2222" i="3"/>
  <c r="I2221" i="3"/>
  <c r="G2222" i="3"/>
  <c r="J2212" i="6" l="1"/>
  <c r="J2212" i="7"/>
  <c r="L2212" i="6"/>
  <c r="L2212" i="7"/>
  <c r="P2211" i="7"/>
  <c r="K2212" i="6"/>
  <c r="K2212" i="7"/>
  <c r="D2232" i="6"/>
  <c r="D2232" i="7"/>
  <c r="V1900" i="7"/>
  <c r="U1900" i="7"/>
  <c r="T1901" i="7"/>
  <c r="S1901" i="7"/>
  <c r="R1901" i="7"/>
  <c r="Q1901" i="7"/>
  <c r="C2221" i="6"/>
  <c r="C2221" i="7"/>
  <c r="M2221" i="7" s="1"/>
  <c r="G1901" i="4"/>
  <c r="H1901" i="4" s="1"/>
  <c r="E1901" i="6"/>
  <c r="H2213" i="5"/>
  <c r="G2213" i="5"/>
  <c r="F2213" i="5"/>
  <c r="E2233" i="4"/>
  <c r="C2234" i="4"/>
  <c r="E1902" i="7"/>
  <c r="N1902" i="7" s="1"/>
  <c r="F2223" i="3"/>
  <c r="H2222" i="3"/>
  <c r="G2223" i="3"/>
  <c r="I2222" i="3"/>
  <c r="J2213" i="6" l="1"/>
  <c r="J2213" i="7"/>
  <c r="K2213" i="6"/>
  <c r="K2213" i="7"/>
  <c r="L2213" i="6"/>
  <c r="L2213" i="7"/>
  <c r="P2213" i="7" s="1"/>
  <c r="P2212" i="7"/>
  <c r="D2233" i="6"/>
  <c r="D2233" i="7"/>
  <c r="U1901" i="7"/>
  <c r="V1901" i="7"/>
  <c r="R1902" i="7"/>
  <c r="Q1902" i="7"/>
  <c r="S1902" i="7"/>
  <c r="T1902" i="7"/>
  <c r="C2222" i="6"/>
  <c r="C2222" i="7"/>
  <c r="M2222" i="7" s="1"/>
  <c r="G1902" i="4"/>
  <c r="H1902" i="4" s="1"/>
  <c r="E1902" i="6"/>
  <c r="H2214" i="5"/>
  <c r="G2214" i="5"/>
  <c r="F2214" i="5"/>
  <c r="E2234" i="4"/>
  <c r="C2235" i="4"/>
  <c r="E1903" i="7"/>
  <c r="N1903" i="7" s="1"/>
  <c r="G2224" i="3"/>
  <c r="F2224" i="3"/>
  <c r="H2223" i="3"/>
  <c r="I2223" i="3" s="1"/>
  <c r="K2214" i="6" l="1"/>
  <c r="K2214" i="7"/>
  <c r="J2214" i="6"/>
  <c r="J2214" i="7"/>
  <c r="L2214" i="6"/>
  <c r="L2214" i="7"/>
  <c r="P2214" i="7" s="1"/>
  <c r="D2234" i="6"/>
  <c r="D2234" i="7"/>
  <c r="U1902" i="7"/>
  <c r="V1902" i="7"/>
  <c r="S1903" i="7"/>
  <c r="Q1903" i="7"/>
  <c r="R1903" i="7"/>
  <c r="T1903" i="7"/>
  <c r="C2223" i="6"/>
  <c r="C2223" i="7"/>
  <c r="M2223" i="7" s="1"/>
  <c r="G1903" i="4"/>
  <c r="H1903" i="4" s="1"/>
  <c r="E1903" i="6"/>
  <c r="H2215" i="5"/>
  <c r="G2215" i="5"/>
  <c r="F2215" i="5"/>
  <c r="E2235" i="4"/>
  <c r="C2236" i="4"/>
  <c r="E1904" i="7"/>
  <c r="N1904" i="7" s="1"/>
  <c r="H2224" i="3"/>
  <c r="F2225" i="3"/>
  <c r="I2224" i="3"/>
  <c r="G2225" i="3"/>
  <c r="J2215" i="6" l="1"/>
  <c r="J2215" i="7"/>
  <c r="K2215" i="6"/>
  <c r="K2215" i="7"/>
  <c r="L2215" i="6"/>
  <c r="L2215" i="7"/>
  <c r="P2215" i="7" s="1"/>
  <c r="U1903" i="7"/>
  <c r="D2235" i="6"/>
  <c r="D2235" i="7"/>
  <c r="V1903" i="7"/>
  <c r="R1904" i="7"/>
  <c r="S1904" i="7"/>
  <c r="T1904" i="7"/>
  <c r="Q1904" i="7"/>
  <c r="C2224" i="6"/>
  <c r="C2224" i="7"/>
  <c r="M2224" i="7" s="1"/>
  <c r="G1904" i="4"/>
  <c r="H1904" i="4" s="1"/>
  <c r="E1904" i="6"/>
  <c r="F2216" i="5"/>
  <c r="H2216" i="5"/>
  <c r="G2216" i="5"/>
  <c r="E2236" i="4"/>
  <c r="C2237" i="4"/>
  <c r="E1905" i="7"/>
  <c r="N1905" i="7" s="1"/>
  <c r="G2226" i="3"/>
  <c r="H2225" i="3"/>
  <c r="I2225" i="3" s="1"/>
  <c r="F2226" i="3"/>
  <c r="K2216" i="6" l="1"/>
  <c r="K2216" i="7"/>
  <c r="L2216" i="6"/>
  <c r="L2216" i="7"/>
  <c r="J2216" i="6"/>
  <c r="J2216" i="7"/>
  <c r="T1905" i="7"/>
  <c r="Q1905" i="7"/>
  <c r="S1905" i="7"/>
  <c r="R1905" i="7"/>
  <c r="V1904" i="7"/>
  <c r="U1904" i="7"/>
  <c r="D2236" i="6"/>
  <c r="D2236" i="7"/>
  <c r="C2225" i="6"/>
  <c r="C2225" i="7"/>
  <c r="M2225" i="7" s="1"/>
  <c r="G1905" i="4"/>
  <c r="H1905" i="4" s="1"/>
  <c r="E1905" i="6"/>
  <c r="G2217" i="5"/>
  <c r="F2217" i="5"/>
  <c r="H2217" i="5"/>
  <c r="E2237" i="4"/>
  <c r="C2238" i="4"/>
  <c r="E1906" i="7"/>
  <c r="N1906" i="7" s="1"/>
  <c r="H2226" i="3"/>
  <c r="I2226" i="3" s="1"/>
  <c r="F2227" i="3"/>
  <c r="G2227" i="3"/>
  <c r="L2217" i="6" l="1"/>
  <c r="L2217" i="7"/>
  <c r="K2217" i="6"/>
  <c r="K2217" i="7"/>
  <c r="J2217" i="6"/>
  <c r="J2217" i="7"/>
  <c r="P2216" i="7"/>
  <c r="V1905" i="7"/>
  <c r="U1905" i="7"/>
  <c r="D2237" i="6"/>
  <c r="D2237" i="7"/>
  <c r="T1906" i="7"/>
  <c r="R1906" i="7"/>
  <c r="S1906" i="7"/>
  <c r="Q1906" i="7"/>
  <c r="C2226" i="6"/>
  <c r="C2226" i="7"/>
  <c r="M2226" i="7" s="1"/>
  <c r="G1906" i="4"/>
  <c r="H1906" i="4" s="1"/>
  <c r="E1906" i="6"/>
  <c r="H2218" i="5"/>
  <c r="G2218" i="5"/>
  <c r="F2218" i="5"/>
  <c r="E2238" i="4"/>
  <c r="C2239" i="4"/>
  <c r="E1907" i="7"/>
  <c r="N1907" i="7" s="1"/>
  <c r="G2228" i="3"/>
  <c r="F2228" i="3"/>
  <c r="H2227" i="3"/>
  <c r="I2227" i="3" s="1"/>
  <c r="J2218" i="6" l="1"/>
  <c r="J2218" i="7"/>
  <c r="K2218" i="6"/>
  <c r="K2218" i="7"/>
  <c r="P2217" i="7"/>
  <c r="L2218" i="6"/>
  <c r="L2218" i="7"/>
  <c r="P2218" i="7" s="1"/>
  <c r="U1906" i="7"/>
  <c r="V1906" i="7"/>
  <c r="D2238" i="6"/>
  <c r="D2238" i="7"/>
  <c r="T1907" i="7"/>
  <c r="S1907" i="7"/>
  <c r="R1907" i="7"/>
  <c r="Q1907" i="7"/>
  <c r="C2227" i="6"/>
  <c r="C2227" i="7"/>
  <c r="M2227" i="7" s="1"/>
  <c r="G1907" i="4"/>
  <c r="H1907" i="4" s="1"/>
  <c r="E1907" i="6"/>
  <c r="H2219" i="5"/>
  <c r="G2219" i="5"/>
  <c r="F2219" i="5"/>
  <c r="E2239" i="4"/>
  <c r="C2240" i="4"/>
  <c r="E1908" i="7"/>
  <c r="N1908" i="7" s="1"/>
  <c r="H2228" i="3"/>
  <c r="F2229" i="3"/>
  <c r="I2228" i="3"/>
  <c r="G2229" i="3"/>
  <c r="K2219" i="6" l="1"/>
  <c r="K2219" i="7"/>
  <c r="J2219" i="6"/>
  <c r="J2219" i="7"/>
  <c r="L2219" i="6"/>
  <c r="L2219" i="7"/>
  <c r="P2219" i="7" s="1"/>
  <c r="V1907" i="7"/>
  <c r="U1907" i="7"/>
  <c r="D2239" i="6"/>
  <c r="D2239" i="7"/>
  <c r="T1908" i="7"/>
  <c r="R1908" i="7"/>
  <c r="Q1908" i="7"/>
  <c r="S1908" i="7"/>
  <c r="C2228" i="6"/>
  <c r="C2228" i="7"/>
  <c r="M2228" i="7" s="1"/>
  <c r="G1908" i="4"/>
  <c r="H1908" i="4" s="1"/>
  <c r="E1908" i="6"/>
  <c r="F2220" i="5"/>
  <c r="H2220" i="5"/>
  <c r="G2220" i="5"/>
  <c r="E2240" i="4"/>
  <c r="C2241" i="4"/>
  <c r="E1909" i="7"/>
  <c r="N1909" i="7" s="1"/>
  <c r="G2230" i="3"/>
  <c r="F2230" i="3"/>
  <c r="H2229" i="3"/>
  <c r="I2229" i="3" s="1"/>
  <c r="L2220" i="6" l="1"/>
  <c r="L2220" i="7"/>
  <c r="K2220" i="6"/>
  <c r="K2220" i="7"/>
  <c r="J2220" i="6"/>
  <c r="J2220" i="7"/>
  <c r="V1908" i="7"/>
  <c r="U1908" i="7"/>
  <c r="D2240" i="6"/>
  <c r="D2240" i="7"/>
  <c r="T1909" i="7"/>
  <c r="S1909" i="7"/>
  <c r="Q1909" i="7"/>
  <c r="R1909" i="7"/>
  <c r="C2229" i="6"/>
  <c r="C2229" i="7"/>
  <c r="M2229" i="7" s="1"/>
  <c r="G1909" i="4"/>
  <c r="H1909" i="4" s="1"/>
  <c r="E1909" i="6"/>
  <c r="H2221" i="5"/>
  <c r="G2221" i="5"/>
  <c r="F2221" i="5"/>
  <c r="E2241" i="4"/>
  <c r="C2242" i="4"/>
  <c r="E1910" i="7"/>
  <c r="N1910" i="7" s="1"/>
  <c r="H2230" i="3"/>
  <c r="I2230" i="3" s="1"/>
  <c r="F2231" i="3"/>
  <c r="G2231" i="3"/>
  <c r="J2221" i="6" l="1"/>
  <c r="J2221" i="7"/>
  <c r="L2221" i="6"/>
  <c r="L2221" i="7"/>
  <c r="P2220" i="7"/>
  <c r="K2221" i="6"/>
  <c r="K2221" i="7"/>
  <c r="D2241" i="6"/>
  <c r="D2241" i="7"/>
  <c r="V1909" i="7"/>
  <c r="U1909" i="7"/>
  <c r="T1910" i="7"/>
  <c r="R1910" i="7"/>
  <c r="Q1910" i="7"/>
  <c r="S1910" i="7"/>
  <c r="C2230" i="6"/>
  <c r="C2230" i="7"/>
  <c r="M2230" i="7" s="1"/>
  <c r="G1910" i="4"/>
  <c r="H1910" i="4" s="1"/>
  <c r="E1910" i="6"/>
  <c r="H2222" i="5"/>
  <c r="G2222" i="5"/>
  <c r="F2222" i="5"/>
  <c r="E2242" i="4"/>
  <c r="C2243" i="4"/>
  <c r="E1911" i="7"/>
  <c r="N1911" i="7" s="1"/>
  <c r="G2232" i="3"/>
  <c r="H2231" i="3"/>
  <c r="I2231" i="3" s="1"/>
  <c r="F2232" i="3"/>
  <c r="L2222" i="6" l="1"/>
  <c r="L2222" i="7"/>
  <c r="K2222" i="6"/>
  <c r="K2222" i="7"/>
  <c r="P2221" i="7"/>
  <c r="J2222" i="6"/>
  <c r="J2222" i="7"/>
  <c r="D2242" i="6"/>
  <c r="D2242" i="7"/>
  <c r="V1910" i="7"/>
  <c r="U1910" i="7"/>
  <c r="S1911" i="7"/>
  <c r="R1911" i="7"/>
  <c r="Q1911" i="7"/>
  <c r="T1911" i="7"/>
  <c r="C2231" i="6"/>
  <c r="C2231" i="7"/>
  <c r="M2231" i="7" s="1"/>
  <c r="G1911" i="4"/>
  <c r="H1911" i="4" s="1"/>
  <c r="E1911" i="6"/>
  <c r="F2223" i="5"/>
  <c r="H2223" i="5"/>
  <c r="G2223" i="5"/>
  <c r="E2243" i="4"/>
  <c r="C2244" i="4"/>
  <c r="E1912" i="7"/>
  <c r="N1912" i="7" s="1"/>
  <c r="H2232" i="3"/>
  <c r="I2232" i="3" s="1"/>
  <c r="F2233" i="3"/>
  <c r="G2233" i="3"/>
  <c r="L2223" i="6" l="1"/>
  <c r="L2223" i="7"/>
  <c r="J2223" i="6"/>
  <c r="J2223" i="7"/>
  <c r="P2222" i="7"/>
  <c r="K2223" i="6"/>
  <c r="K2223" i="7"/>
  <c r="U1911" i="7"/>
  <c r="V1911" i="7"/>
  <c r="D2243" i="6"/>
  <c r="D2243" i="7"/>
  <c r="R1912" i="7"/>
  <c r="T1912" i="7"/>
  <c r="Q1912" i="7"/>
  <c r="S1912" i="7"/>
  <c r="C2232" i="6"/>
  <c r="C2232" i="7"/>
  <c r="M2232" i="7" s="1"/>
  <c r="G1912" i="4"/>
  <c r="H1912" i="4" s="1"/>
  <c r="E1912" i="6"/>
  <c r="H2224" i="5"/>
  <c r="G2224" i="5"/>
  <c r="F2224" i="5"/>
  <c r="E2244" i="4"/>
  <c r="C2245" i="4"/>
  <c r="E1913" i="7"/>
  <c r="N1913" i="7" s="1"/>
  <c r="G2234" i="3"/>
  <c r="H2233" i="3"/>
  <c r="I2233" i="3" s="1"/>
  <c r="F2234" i="3"/>
  <c r="K2224" i="6" l="1"/>
  <c r="K2224" i="7"/>
  <c r="J2224" i="6"/>
  <c r="J2224" i="7"/>
  <c r="L2224" i="6"/>
  <c r="L2224" i="7"/>
  <c r="P2223" i="7"/>
  <c r="D2244" i="6"/>
  <c r="D2244" i="7"/>
  <c r="V1912" i="7"/>
  <c r="U1912" i="7"/>
  <c r="Q1913" i="7"/>
  <c r="T1913" i="7"/>
  <c r="R1913" i="7"/>
  <c r="S1913" i="7"/>
  <c r="C2233" i="6"/>
  <c r="C2233" i="7"/>
  <c r="M2233" i="7" s="1"/>
  <c r="G1913" i="4"/>
  <c r="H1913" i="4" s="1"/>
  <c r="E1913" i="6"/>
  <c r="H2225" i="5"/>
  <c r="G2225" i="5"/>
  <c r="F2225" i="5"/>
  <c r="E2245" i="4"/>
  <c r="C2246" i="4"/>
  <c r="E1914" i="7"/>
  <c r="N1914" i="7" s="1"/>
  <c r="F2235" i="3"/>
  <c r="H2234" i="3"/>
  <c r="G2235" i="3"/>
  <c r="I2234" i="3"/>
  <c r="P2224" i="7" l="1"/>
  <c r="K2225" i="6"/>
  <c r="K2225" i="7"/>
  <c r="L2225" i="6"/>
  <c r="L2225" i="7"/>
  <c r="J2225" i="6"/>
  <c r="J2225" i="7"/>
  <c r="D2245" i="6"/>
  <c r="D2245" i="7"/>
  <c r="U1913" i="7"/>
  <c r="V1913" i="7"/>
  <c r="R1914" i="7"/>
  <c r="T1914" i="7"/>
  <c r="Q1914" i="7"/>
  <c r="S1914" i="7"/>
  <c r="C2234" i="6"/>
  <c r="C2234" i="7"/>
  <c r="M2234" i="7" s="1"/>
  <c r="G1914" i="4"/>
  <c r="H1914" i="4" s="1"/>
  <c r="E1914" i="6"/>
  <c r="H2226" i="5"/>
  <c r="G2226" i="5"/>
  <c r="F2226" i="5"/>
  <c r="E2246" i="4"/>
  <c r="C2247" i="4"/>
  <c r="E1915" i="7"/>
  <c r="N1915" i="7" s="1"/>
  <c r="G2236" i="3"/>
  <c r="F2236" i="3"/>
  <c r="H2235" i="3"/>
  <c r="I2235" i="3" s="1"/>
  <c r="P2225" i="7" l="1"/>
  <c r="J2226" i="6"/>
  <c r="J2226" i="7"/>
  <c r="L2226" i="6"/>
  <c r="L2226" i="7"/>
  <c r="K2226" i="6"/>
  <c r="K2226" i="7"/>
  <c r="V1914" i="7"/>
  <c r="U1914" i="7"/>
  <c r="D2246" i="6"/>
  <c r="D2246" i="7"/>
  <c r="T1915" i="7"/>
  <c r="S1915" i="7"/>
  <c r="Q1915" i="7"/>
  <c r="R1915" i="7"/>
  <c r="C2235" i="6"/>
  <c r="C2235" i="7"/>
  <c r="M2235" i="7" s="1"/>
  <c r="G1915" i="4"/>
  <c r="H1915" i="4" s="1"/>
  <c r="E1915" i="6"/>
  <c r="H2227" i="5"/>
  <c r="G2227" i="5"/>
  <c r="F2227" i="5"/>
  <c r="E2247" i="4"/>
  <c r="C2248" i="4"/>
  <c r="E1916" i="7"/>
  <c r="N1916" i="7" s="1"/>
  <c r="H2236" i="3"/>
  <c r="F2237" i="3"/>
  <c r="I2236" i="3"/>
  <c r="G2237" i="3"/>
  <c r="J2227" i="6" l="1"/>
  <c r="J2227" i="7"/>
  <c r="K2227" i="6"/>
  <c r="K2227" i="7"/>
  <c r="L2227" i="6"/>
  <c r="L2227" i="7"/>
  <c r="P2227" i="7" s="1"/>
  <c r="P2226" i="7"/>
  <c r="D2247" i="6"/>
  <c r="D2247" i="7"/>
  <c r="U1915" i="7"/>
  <c r="V1915" i="7"/>
  <c r="R1916" i="7"/>
  <c r="T1916" i="7"/>
  <c r="Q1916" i="7"/>
  <c r="S1916" i="7"/>
  <c r="C2236" i="6"/>
  <c r="C2236" i="7"/>
  <c r="M2236" i="7" s="1"/>
  <c r="G1916" i="4"/>
  <c r="H1916" i="4" s="1"/>
  <c r="E1916" i="6"/>
  <c r="H2228" i="5"/>
  <c r="G2228" i="5"/>
  <c r="F2228" i="5"/>
  <c r="E2248" i="4"/>
  <c r="C2249" i="4"/>
  <c r="E1917" i="7"/>
  <c r="N1917" i="7" s="1"/>
  <c r="G2238" i="3"/>
  <c r="F2238" i="3"/>
  <c r="H2237" i="3"/>
  <c r="I2237" i="3" s="1"/>
  <c r="J2228" i="6" l="1"/>
  <c r="J2228" i="7"/>
  <c r="L2228" i="6"/>
  <c r="L2228" i="7"/>
  <c r="K2228" i="6"/>
  <c r="K2228" i="7"/>
  <c r="U1916" i="7"/>
  <c r="V1916" i="7"/>
  <c r="D2248" i="6"/>
  <c r="D2248" i="7"/>
  <c r="Q1917" i="7"/>
  <c r="T1917" i="7"/>
  <c r="R1917" i="7"/>
  <c r="S1917" i="7"/>
  <c r="C2237" i="6"/>
  <c r="C2237" i="7"/>
  <c r="M2237" i="7" s="1"/>
  <c r="G1917" i="4"/>
  <c r="H1917" i="4" s="1"/>
  <c r="E1917" i="6"/>
  <c r="H2229" i="5"/>
  <c r="G2229" i="5"/>
  <c r="F2229" i="5"/>
  <c r="E2249" i="4"/>
  <c r="C2250" i="4"/>
  <c r="E1918" i="7"/>
  <c r="N1918" i="7" s="1"/>
  <c r="H2238" i="3"/>
  <c r="F2239" i="3"/>
  <c r="I2238" i="3"/>
  <c r="G2239" i="3"/>
  <c r="J2229" i="6" l="1"/>
  <c r="J2229" i="7"/>
  <c r="L2229" i="6"/>
  <c r="L2229" i="7"/>
  <c r="P2228" i="7"/>
  <c r="K2229" i="6"/>
  <c r="K2229" i="7"/>
  <c r="D2249" i="6"/>
  <c r="D2249" i="7"/>
  <c r="V1917" i="7"/>
  <c r="U1917" i="7"/>
  <c r="T1918" i="7"/>
  <c r="R1918" i="7"/>
  <c r="S1918" i="7"/>
  <c r="Q1918" i="7"/>
  <c r="C2238" i="6"/>
  <c r="C2238" i="7"/>
  <c r="M2238" i="7" s="1"/>
  <c r="G1918" i="4"/>
  <c r="H1918" i="4" s="1"/>
  <c r="E1918" i="6"/>
  <c r="H2230" i="5"/>
  <c r="G2230" i="5"/>
  <c r="F2230" i="5"/>
  <c r="E2250" i="4"/>
  <c r="C2251" i="4"/>
  <c r="E1919" i="7"/>
  <c r="N1919" i="7" s="1"/>
  <c r="G2240" i="3"/>
  <c r="F2240" i="3"/>
  <c r="H2239" i="3"/>
  <c r="I2239" i="3" s="1"/>
  <c r="J2230" i="6" l="1"/>
  <c r="J2230" i="7"/>
  <c r="L2230" i="6"/>
  <c r="L2230" i="7"/>
  <c r="P2229" i="7"/>
  <c r="K2230" i="6"/>
  <c r="K2230" i="7"/>
  <c r="D2250" i="6"/>
  <c r="D2250" i="7"/>
  <c r="U1918" i="7"/>
  <c r="V1918" i="7"/>
  <c r="Q1919" i="7"/>
  <c r="S1919" i="7"/>
  <c r="R1919" i="7"/>
  <c r="T1919" i="7"/>
  <c r="C2239" i="6"/>
  <c r="C2239" i="7"/>
  <c r="M2239" i="7" s="1"/>
  <c r="G1919" i="4"/>
  <c r="H1919" i="4" s="1"/>
  <c r="E1919" i="6"/>
  <c r="H2231" i="5"/>
  <c r="G2231" i="5"/>
  <c r="F2231" i="5"/>
  <c r="E2251" i="4"/>
  <c r="C2252" i="4"/>
  <c r="E1920" i="7"/>
  <c r="N1920" i="7" s="1"/>
  <c r="H2240" i="3"/>
  <c r="F2241" i="3"/>
  <c r="I2240" i="3"/>
  <c r="G2241" i="3"/>
  <c r="J2231" i="6" l="1"/>
  <c r="J2231" i="7"/>
  <c r="L2231" i="6"/>
  <c r="L2231" i="7"/>
  <c r="P2230" i="7"/>
  <c r="K2231" i="6"/>
  <c r="K2231" i="7"/>
  <c r="D2251" i="6"/>
  <c r="D2251" i="7"/>
  <c r="U1919" i="7"/>
  <c r="V1919" i="7"/>
  <c r="S1920" i="7"/>
  <c r="R1920" i="7"/>
  <c r="Q1920" i="7"/>
  <c r="T1920" i="7"/>
  <c r="C2240" i="6"/>
  <c r="C2240" i="7"/>
  <c r="M2240" i="7" s="1"/>
  <c r="G1920" i="4"/>
  <c r="H1920" i="4" s="1"/>
  <c r="E1920" i="6"/>
  <c r="H2232" i="5"/>
  <c r="G2232" i="5"/>
  <c r="F2232" i="5"/>
  <c r="E2252" i="4"/>
  <c r="C2253" i="4"/>
  <c r="E1921" i="7"/>
  <c r="N1921" i="7" s="1"/>
  <c r="F2242" i="3"/>
  <c r="H2241" i="3"/>
  <c r="I2241" i="3" s="1"/>
  <c r="G2242" i="3"/>
  <c r="L2232" i="6" l="1"/>
  <c r="L2232" i="7"/>
  <c r="P2231" i="7"/>
  <c r="J2232" i="6"/>
  <c r="J2232" i="7"/>
  <c r="K2232" i="6"/>
  <c r="K2232" i="7"/>
  <c r="V1920" i="7"/>
  <c r="U1920" i="7"/>
  <c r="D2252" i="6"/>
  <c r="D2252" i="7"/>
  <c r="T1921" i="7"/>
  <c r="S1921" i="7"/>
  <c r="Q1921" i="7"/>
  <c r="R1921" i="7"/>
  <c r="C2241" i="6"/>
  <c r="C2241" i="7"/>
  <c r="M2241" i="7" s="1"/>
  <c r="G1921" i="4"/>
  <c r="H1921" i="4" s="1"/>
  <c r="E1921" i="6"/>
  <c r="H2233" i="5"/>
  <c r="G2233" i="5"/>
  <c r="F2233" i="5"/>
  <c r="E2253" i="4"/>
  <c r="C2254" i="4"/>
  <c r="E1922" i="7"/>
  <c r="N1922" i="7" s="1"/>
  <c r="G2243" i="3"/>
  <c r="H2242" i="3"/>
  <c r="I2242" i="3" s="1"/>
  <c r="F2243" i="3"/>
  <c r="K2233" i="6" l="1"/>
  <c r="K2233" i="7"/>
  <c r="J2233" i="6"/>
  <c r="J2233" i="7"/>
  <c r="P2232" i="7"/>
  <c r="L2233" i="6"/>
  <c r="L2233" i="7"/>
  <c r="D2253" i="6"/>
  <c r="D2253" i="7"/>
  <c r="V1921" i="7"/>
  <c r="U1921" i="7"/>
  <c r="S1922" i="7"/>
  <c r="R1922" i="7"/>
  <c r="T1922" i="7"/>
  <c r="Q1922" i="7"/>
  <c r="C2242" i="6"/>
  <c r="C2242" i="7"/>
  <c r="M2242" i="7" s="1"/>
  <c r="G1922" i="4"/>
  <c r="H1922" i="4" s="1"/>
  <c r="E1922" i="6"/>
  <c r="F2234" i="5"/>
  <c r="H2234" i="5"/>
  <c r="G2234" i="5"/>
  <c r="E2254" i="4"/>
  <c r="C2255" i="4"/>
  <c r="E1923" i="7"/>
  <c r="N1923" i="7" s="1"/>
  <c r="G2244" i="3"/>
  <c r="H2243" i="3"/>
  <c r="I2243" i="3" s="1"/>
  <c r="F2244" i="3"/>
  <c r="P2233" i="7" l="1"/>
  <c r="L2234" i="6"/>
  <c r="L2234" i="7"/>
  <c r="J2234" i="6"/>
  <c r="J2234" i="7"/>
  <c r="K2234" i="6"/>
  <c r="K2234" i="7"/>
  <c r="U1922" i="7"/>
  <c r="V1922" i="7"/>
  <c r="D2254" i="6"/>
  <c r="D2254" i="7"/>
  <c r="Q1923" i="7"/>
  <c r="S1923" i="7"/>
  <c r="R1923" i="7"/>
  <c r="T1923" i="7"/>
  <c r="C2243" i="6"/>
  <c r="C2243" i="7"/>
  <c r="M2243" i="7" s="1"/>
  <c r="G1923" i="4"/>
  <c r="H1923" i="4" s="1"/>
  <c r="E1923" i="6"/>
  <c r="H2235" i="5"/>
  <c r="G2235" i="5"/>
  <c r="F2235" i="5"/>
  <c r="E2255" i="4"/>
  <c r="C2256" i="4"/>
  <c r="E1924" i="7"/>
  <c r="N1924" i="7" s="1"/>
  <c r="H2244" i="3"/>
  <c r="F2245" i="3"/>
  <c r="I2244" i="3"/>
  <c r="G2245" i="3"/>
  <c r="J2235" i="6" l="1"/>
  <c r="J2235" i="7"/>
  <c r="L2235" i="6"/>
  <c r="L2235" i="7"/>
  <c r="P2234" i="7"/>
  <c r="K2235" i="6"/>
  <c r="K2235" i="7"/>
  <c r="D2255" i="6"/>
  <c r="D2255" i="7"/>
  <c r="U1923" i="7"/>
  <c r="V1923" i="7"/>
  <c r="Q1924" i="7"/>
  <c r="T1924" i="7"/>
  <c r="R1924" i="7"/>
  <c r="S1924" i="7"/>
  <c r="C2244" i="6"/>
  <c r="C2244" i="7"/>
  <c r="M2244" i="7" s="1"/>
  <c r="G1924" i="4"/>
  <c r="H1924" i="4" s="1"/>
  <c r="E1924" i="6"/>
  <c r="H2236" i="5"/>
  <c r="G2236" i="5"/>
  <c r="F2236" i="5"/>
  <c r="E2256" i="4"/>
  <c r="C2257" i="4"/>
  <c r="E1925" i="7"/>
  <c r="N1925" i="7" s="1"/>
  <c r="G2246" i="3"/>
  <c r="H2245" i="3"/>
  <c r="I2245" i="3" s="1"/>
  <c r="F2246" i="3"/>
  <c r="J2236" i="6" l="1"/>
  <c r="J2236" i="7"/>
  <c r="L2236" i="6"/>
  <c r="L2236" i="7"/>
  <c r="K2236" i="6"/>
  <c r="K2236" i="7"/>
  <c r="P2235" i="7"/>
  <c r="D2256" i="6"/>
  <c r="D2256" i="7"/>
  <c r="U1924" i="7"/>
  <c r="V1924" i="7"/>
  <c r="S1925" i="7"/>
  <c r="R1925" i="7"/>
  <c r="T1925" i="7"/>
  <c r="Q1925" i="7"/>
  <c r="C2245" i="6"/>
  <c r="C2245" i="7"/>
  <c r="M2245" i="7" s="1"/>
  <c r="G1925" i="4"/>
  <c r="H1925" i="4" s="1"/>
  <c r="E1925" i="6"/>
  <c r="H2237" i="5"/>
  <c r="G2237" i="5"/>
  <c r="F2237" i="5"/>
  <c r="E2257" i="4"/>
  <c r="C2258" i="4"/>
  <c r="E1926" i="7"/>
  <c r="N1926" i="7" s="1"/>
  <c r="F2247" i="3"/>
  <c r="H2246" i="3"/>
  <c r="G2247" i="3"/>
  <c r="I2246" i="3"/>
  <c r="J2237" i="6" l="1"/>
  <c r="J2237" i="7"/>
  <c r="K2237" i="6"/>
  <c r="K2237" i="7"/>
  <c r="L2237" i="6"/>
  <c r="L2237" i="7"/>
  <c r="P2237" i="7" s="1"/>
  <c r="P2236" i="7"/>
  <c r="D2257" i="6"/>
  <c r="D2257" i="7"/>
  <c r="V1925" i="7"/>
  <c r="U1925" i="7"/>
  <c r="T1926" i="7"/>
  <c r="Q1926" i="7"/>
  <c r="R1926" i="7"/>
  <c r="S1926" i="7"/>
  <c r="C2246" i="6"/>
  <c r="C2246" i="7"/>
  <c r="M2246" i="7" s="1"/>
  <c r="G1926" i="4"/>
  <c r="H1926" i="4" s="1"/>
  <c r="E1926" i="6"/>
  <c r="G2238" i="5"/>
  <c r="F2238" i="5"/>
  <c r="H2238" i="5"/>
  <c r="E2258" i="4"/>
  <c r="C2259" i="4"/>
  <c r="E1927" i="7"/>
  <c r="N1927" i="7" s="1"/>
  <c r="G2248" i="3"/>
  <c r="F2248" i="3"/>
  <c r="H2247" i="3"/>
  <c r="I2247" i="3" s="1"/>
  <c r="J2238" i="6" l="1"/>
  <c r="J2238" i="7"/>
  <c r="L2238" i="6"/>
  <c r="L2238" i="7"/>
  <c r="K2238" i="6"/>
  <c r="K2238" i="7"/>
  <c r="U1926" i="7"/>
  <c r="V1926" i="7"/>
  <c r="D2258" i="6"/>
  <c r="D2258" i="7"/>
  <c r="R1927" i="7"/>
  <c r="Q1927" i="7"/>
  <c r="T1927" i="7"/>
  <c r="S1927" i="7"/>
  <c r="C2247" i="6"/>
  <c r="C2247" i="7"/>
  <c r="M2247" i="7" s="1"/>
  <c r="G1927" i="4"/>
  <c r="H1927" i="4" s="1"/>
  <c r="E1927" i="6"/>
  <c r="H2239" i="5"/>
  <c r="G2239" i="5"/>
  <c r="F2239" i="5"/>
  <c r="E2259" i="4"/>
  <c r="C2260" i="4"/>
  <c r="E1928" i="7"/>
  <c r="N1928" i="7" s="1"/>
  <c r="H2248" i="3"/>
  <c r="F2249" i="3"/>
  <c r="I2248" i="3"/>
  <c r="G2249" i="3"/>
  <c r="P2238" i="7" l="1"/>
  <c r="L2239" i="6"/>
  <c r="L2239" i="7"/>
  <c r="K2239" i="6"/>
  <c r="K2239" i="7"/>
  <c r="J2239" i="6"/>
  <c r="J2239" i="7"/>
  <c r="D2259" i="6"/>
  <c r="D2259" i="7"/>
  <c r="U1927" i="7"/>
  <c r="V1927" i="7"/>
  <c r="T1928" i="7"/>
  <c r="Q1928" i="7"/>
  <c r="R1928" i="7"/>
  <c r="S1928" i="7"/>
  <c r="C2248" i="6"/>
  <c r="C2248" i="7"/>
  <c r="M2248" i="7" s="1"/>
  <c r="G1928" i="4"/>
  <c r="H1928" i="4" s="1"/>
  <c r="E1928" i="6"/>
  <c r="H2240" i="5"/>
  <c r="G2240" i="5"/>
  <c r="F2240" i="5"/>
  <c r="E2260" i="4"/>
  <c r="C2261" i="4"/>
  <c r="E1929" i="7"/>
  <c r="N1929" i="7" s="1"/>
  <c r="G2250" i="3"/>
  <c r="H2249" i="3"/>
  <c r="I2249" i="3" s="1"/>
  <c r="F2250" i="3"/>
  <c r="J2240" i="6" l="1"/>
  <c r="J2240" i="7"/>
  <c r="L2240" i="6"/>
  <c r="L2240" i="7"/>
  <c r="P2239" i="7"/>
  <c r="K2240" i="6"/>
  <c r="K2240" i="7"/>
  <c r="D2260" i="6"/>
  <c r="D2260" i="7"/>
  <c r="V1928" i="7"/>
  <c r="U1928" i="7"/>
  <c r="T1929" i="7"/>
  <c r="R1929" i="7"/>
  <c r="S1929" i="7"/>
  <c r="Q1929" i="7"/>
  <c r="C2249" i="6"/>
  <c r="C2249" i="7"/>
  <c r="M2249" i="7" s="1"/>
  <c r="G1929" i="4"/>
  <c r="H1929" i="4" s="1"/>
  <c r="E1929" i="6"/>
  <c r="F2241" i="5"/>
  <c r="H2241" i="5"/>
  <c r="G2241" i="5"/>
  <c r="E2261" i="4"/>
  <c r="C2262" i="4"/>
  <c r="E1930" i="7"/>
  <c r="N1930" i="7" s="1"/>
  <c r="H2250" i="3"/>
  <c r="I2250" i="3" s="1"/>
  <c r="F2251" i="3"/>
  <c r="G2251" i="3"/>
  <c r="L2241" i="6" l="1"/>
  <c r="L2241" i="7"/>
  <c r="J2241" i="6"/>
  <c r="J2241" i="7"/>
  <c r="P2240" i="7"/>
  <c r="K2241" i="6"/>
  <c r="K2241" i="7"/>
  <c r="D2261" i="6"/>
  <c r="D2261" i="7"/>
  <c r="U1929" i="7"/>
  <c r="V1929" i="7"/>
  <c r="S1930" i="7"/>
  <c r="Q1930" i="7"/>
  <c r="R1930" i="7"/>
  <c r="T1930" i="7"/>
  <c r="C2250" i="6"/>
  <c r="C2250" i="7"/>
  <c r="M2250" i="7" s="1"/>
  <c r="G1930" i="4"/>
  <c r="H1930" i="4" s="1"/>
  <c r="E1930" i="6"/>
  <c r="H2242" i="5"/>
  <c r="G2242" i="5"/>
  <c r="F2242" i="5"/>
  <c r="E2262" i="4"/>
  <c r="C2263" i="4"/>
  <c r="E1931" i="7"/>
  <c r="N1931" i="7" s="1"/>
  <c r="F2252" i="3"/>
  <c r="H2251" i="3"/>
  <c r="G2252" i="3"/>
  <c r="I2251" i="3"/>
  <c r="J2242" i="6" l="1"/>
  <c r="J2242" i="7"/>
  <c r="K2242" i="6"/>
  <c r="K2242" i="7"/>
  <c r="P2241" i="7"/>
  <c r="L2242" i="6"/>
  <c r="L2242" i="7"/>
  <c r="P2242" i="7" s="1"/>
  <c r="V1930" i="7"/>
  <c r="U1930" i="7"/>
  <c r="D2262" i="6"/>
  <c r="D2262" i="7"/>
  <c r="R1931" i="7"/>
  <c r="Q1931" i="7"/>
  <c r="T1931" i="7"/>
  <c r="S1931" i="7"/>
  <c r="C2251" i="6"/>
  <c r="C2251" i="7"/>
  <c r="M2251" i="7" s="1"/>
  <c r="G1931" i="4"/>
  <c r="H1931" i="4" s="1"/>
  <c r="E1931" i="6"/>
  <c r="H2243" i="5"/>
  <c r="G2243" i="5"/>
  <c r="F2243" i="5"/>
  <c r="E2263" i="4"/>
  <c r="C2264" i="4"/>
  <c r="E1932" i="7"/>
  <c r="N1932" i="7" s="1"/>
  <c r="G2253" i="3"/>
  <c r="H2252" i="3"/>
  <c r="I2252" i="3" s="1"/>
  <c r="F2253" i="3"/>
  <c r="K2243" i="6" l="1"/>
  <c r="K2243" i="7"/>
  <c r="L2243" i="6"/>
  <c r="L2243" i="7"/>
  <c r="J2243" i="6"/>
  <c r="J2243" i="7"/>
  <c r="D2263" i="6"/>
  <c r="D2263" i="7"/>
  <c r="U1931" i="7"/>
  <c r="V1931" i="7"/>
  <c r="S1932" i="7"/>
  <c r="T1932" i="7"/>
  <c r="Q1932" i="7"/>
  <c r="R1932" i="7"/>
  <c r="C2252" i="6"/>
  <c r="C2252" i="7"/>
  <c r="M2252" i="7" s="1"/>
  <c r="G1932" i="4"/>
  <c r="H1932" i="4" s="1"/>
  <c r="E1932" i="6"/>
  <c r="H2244" i="5"/>
  <c r="G2244" i="5"/>
  <c r="F2244" i="5"/>
  <c r="E2264" i="4"/>
  <c r="C2265" i="4"/>
  <c r="E1933" i="7"/>
  <c r="N1933" i="7" s="1"/>
  <c r="F2254" i="3"/>
  <c r="H2253" i="3"/>
  <c r="I2253" i="3" s="1"/>
  <c r="G2254" i="3"/>
  <c r="J2244" i="6" l="1"/>
  <c r="J2244" i="7"/>
  <c r="L2244" i="6"/>
  <c r="L2244" i="7"/>
  <c r="P2243" i="7"/>
  <c r="K2244" i="6"/>
  <c r="K2244" i="7"/>
  <c r="D2264" i="6"/>
  <c r="D2264" i="7"/>
  <c r="U1932" i="7"/>
  <c r="V1932" i="7"/>
  <c r="T1933" i="7"/>
  <c r="R1933" i="7"/>
  <c r="S1933" i="7"/>
  <c r="Q1933" i="7"/>
  <c r="C2253" i="6"/>
  <c r="C2253" i="7"/>
  <c r="M2253" i="7" s="1"/>
  <c r="G1933" i="4"/>
  <c r="H1933" i="4" s="1"/>
  <c r="E1933" i="6"/>
  <c r="H2245" i="5"/>
  <c r="G2245" i="5"/>
  <c r="F2245" i="5"/>
  <c r="E2265" i="4"/>
  <c r="C2266" i="4"/>
  <c r="E1934" i="7"/>
  <c r="N1934" i="7" s="1"/>
  <c r="G2255" i="3"/>
  <c r="H2254" i="3"/>
  <c r="I2254" i="3" s="1"/>
  <c r="F2255" i="3"/>
  <c r="L2245" i="6" l="1"/>
  <c r="L2245" i="7"/>
  <c r="P2244" i="7"/>
  <c r="J2245" i="6"/>
  <c r="J2245" i="7"/>
  <c r="K2245" i="6"/>
  <c r="K2245" i="7"/>
  <c r="D2265" i="6"/>
  <c r="D2265" i="7"/>
  <c r="U1933" i="7"/>
  <c r="V1933" i="7"/>
  <c r="S1934" i="7"/>
  <c r="T1934" i="7"/>
  <c r="R1934" i="7"/>
  <c r="Q1934" i="7"/>
  <c r="C2254" i="6"/>
  <c r="C2254" i="7"/>
  <c r="M2254" i="7" s="1"/>
  <c r="G1934" i="4"/>
  <c r="H1934" i="4" s="1"/>
  <c r="E1934" i="6"/>
  <c r="F2246" i="5"/>
  <c r="H2246" i="5"/>
  <c r="G2246" i="5"/>
  <c r="E2266" i="4"/>
  <c r="C2267" i="4"/>
  <c r="E1935" i="7"/>
  <c r="N1935" i="7" s="1"/>
  <c r="G2256" i="3"/>
  <c r="H2255" i="3"/>
  <c r="I2255" i="3" s="1"/>
  <c r="F2256" i="3"/>
  <c r="K2246" i="6" l="1"/>
  <c r="K2246" i="7"/>
  <c r="J2246" i="6"/>
  <c r="J2246" i="7"/>
  <c r="P2245" i="7"/>
  <c r="L2246" i="6"/>
  <c r="L2246" i="7"/>
  <c r="P2246" i="7" s="1"/>
  <c r="D2266" i="6"/>
  <c r="D2266" i="7"/>
  <c r="U1934" i="7"/>
  <c r="V1934" i="7"/>
  <c r="R1935" i="7"/>
  <c r="S1935" i="7"/>
  <c r="T1935" i="7"/>
  <c r="Q1935" i="7"/>
  <c r="C2255" i="6"/>
  <c r="C2255" i="7"/>
  <c r="M2255" i="7" s="1"/>
  <c r="G1935" i="4"/>
  <c r="H1935" i="4" s="1"/>
  <c r="E1935" i="6"/>
  <c r="F2247" i="5"/>
  <c r="H2247" i="5"/>
  <c r="G2247" i="5"/>
  <c r="E2267" i="4"/>
  <c r="C2268" i="4"/>
  <c r="E1936" i="7"/>
  <c r="N1936" i="7" s="1"/>
  <c r="H2256" i="3"/>
  <c r="F2257" i="3"/>
  <c r="G2257" i="3"/>
  <c r="I2256" i="3"/>
  <c r="L2247" i="6" l="1"/>
  <c r="L2247" i="7"/>
  <c r="J2247" i="6"/>
  <c r="J2247" i="7"/>
  <c r="K2247" i="6"/>
  <c r="K2247" i="7"/>
  <c r="V1935" i="7"/>
  <c r="U1935" i="7"/>
  <c r="D2267" i="6"/>
  <c r="D2267" i="7"/>
  <c r="S1936" i="7"/>
  <c r="T1936" i="7"/>
  <c r="Q1936" i="7"/>
  <c r="R1936" i="7"/>
  <c r="C2256" i="6"/>
  <c r="C2256" i="7"/>
  <c r="M2256" i="7" s="1"/>
  <c r="G1936" i="4"/>
  <c r="H1936" i="4" s="1"/>
  <c r="E1936" i="6"/>
  <c r="H2248" i="5"/>
  <c r="G2248" i="5"/>
  <c r="F2248" i="5"/>
  <c r="E2268" i="4"/>
  <c r="C2269" i="4"/>
  <c r="E1937" i="7"/>
  <c r="N1937" i="7" s="1"/>
  <c r="G2258" i="3"/>
  <c r="H2257" i="3"/>
  <c r="I2257" i="3" s="1"/>
  <c r="F2258" i="3"/>
  <c r="K2248" i="6" l="1"/>
  <c r="K2248" i="7"/>
  <c r="J2248" i="6"/>
  <c r="J2248" i="7"/>
  <c r="P2247" i="7"/>
  <c r="L2248" i="6"/>
  <c r="L2248" i="7"/>
  <c r="P2248" i="7" s="1"/>
  <c r="D2268" i="6"/>
  <c r="D2268" i="7"/>
  <c r="V1936" i="7"/>
  <c r="U1936" i="7"/>
  <c r="Q1937" i="7"/>
  <c r="R1937" i="7"/>
  <c r="S1937" i="7"/>
  <c r="T1937" i="7"/>
  <c r="C2257" i="6"/>
  <c r="C2257" i="7"/>
  <c r="M2257" i="7" s="1"/>
  <c r="G1937" i="4"/>
  <c r="H1937" i="4" s="1"/>
  <c r="E1937" i="6"/>
  <c r="F2249" i="5"/>
  <c r="G2249" i="5"/>
  <c r="H2249" i="5"/>
  <c r="E2269" i="4"/>
  <c r="C2270" i="4"/>
  <c r="E1938" i="7"/>
  <c r="N1938" i="7" s="1"/>
  <c r="F2259" i="3"/>
  <c r="H2258" i="3"/>
  <c r="I2258" i="3" s="1"/>
  <c r="G2259" i="3"/>
  <c r="L2249" i="6" l="1"/>
  <c r="L2249" i="7"/>
  <c r="K2249" i="6"/>
  <c r="K2249" i="7"/>
  <c r="J2249" i="6"/>
  <c r="J2249" i="7"/>
  <c r="D2269" i="6"/>
  <c r="D2269" i="7"/>
  <c r="U1937" i="7"/>
  <c r="V1937" i="7"/>
  <c r="R1938" i="7"/>
  <c r="Q1938" i="7"/>
  <c r="S1938" i="7"/>
  <c r="T1938" i="7"/>
  <c r="C2258" i="6"/>
  <c r="C2258" i="7"/>
  <c r="M2258" i="7" s="1"/>
  <c r="G1938" i="4"/>
  <c r="H1938" i="4" s="1"/>
  <c r="E1938" i="6"/>
  <c r="F2250" i="5"/>
  <c r="H2250" i="5"/>
  <c r="G2250" i="5"/>
  <c r="E2270" i="4"/>
  <c r="C2271" i="4"/>
  <c r="E1939" i="7"/>
  <c r="N1939" i="7" s="1"/>
  <c r="F2260" i="3"/>
  <c r="H2259" i="3"/>
  <c r="I2259" i="3" s="1"/>
  <c r="G2260" i="3"/>
  <c r="K2250" i="6" l="1"/>
  <c r="K2250" i="7"/>
  <c r="P2249" i="7"/>
  <c r="L2250" i="6"/>
  <c r="L2250" i="7"/>
  <c r="J2250" i="6"/>
  <c r="J2250" i="7"/>
  <c r="D2270" i="6"/>
  <c r="D2270" i="7"/>
  <c r="U1938" i="7"/>
  <c r="V1938" i="7"/>
  <c r="Q1939" i="7"/>
  <c r="T1939" i="7"/>
  <c r="S1939" i="7"/>
  <c r="R1939" i="7"/>
  <c r="C2259" i="6"/>
  <c r="C2259" i="7"/>
  <c r="M2259" i="7" s="1"/>
  <c r="G1939" i="4"/>
  <c r="H1939" i="4" s="1"/>
  <c r="E1939" i="6"/>
  <c r="H2251" i="5"/>
  <c r="G2251" i="5"/>
  <c r="F2251" i="5"/>
  <c r="E2271" i="4"/>
  <c r="C2272" i="4"/>
  <c r="E1940" i="7"/>
  <c r="N1940" i="7" s="1"/>
  <c r="G2261" i="3"/>
  <c r="H2260" i="3"/>
  <c r="I2260" i="3" s="1"/>
  <c r="F2261" i="3"/>
  <c r="L2251" i="6" l="1"/>
  <c r="L2251" i="7"/>
  <c r="K2251" i="6"/>
  <c r="K2251" i="7"/>
  <c r="P2250" i="7"/>
  <c r="J2251" i="6"/>
  <c r="J2251" i="7"/>
  <c r="D2271" i="6"/>
  <c r="D2271" i="7"/>
  <c r="U1939" i="7"/>
  <c r="V1939" i="7"/>
  <c r="R1940" i="7"/>
  <c r="T1940" i="7"/>
  <c r="Q1940" i="7"/>
  <c r="S1940" i="7"/>
  <c r="C2260" i="6"/>
  <c r="C2260" i="7"/>
  <c r="M2260" i="7" s="1"/>
  <c r="G1940" i="4"/>
  <c r="H1940" i="4" s="1"/>
  <c r="E1940" i="6"/>
  <c r="F2252" i="5"/>
  <c r="H2252" i="5"/>
  <c r="G2252" i="5"/>
  <c r="E2272" i="4"/>
  <c r="C2273" i="4"/>
  <c r="E1941" i="7"/>
  <c r="N1941" i="7" s="1"/>
  <c r="G2262" i="3"/>
  <c r="H2261" i="3"/>
  <c r="I2261" i="3" s="1"/>
  <c r="F2262" i="3"/>
  <c r="K2252" i="6" l="1"/>
  <c r="K2252" i="7"/>
  <c r="L2252" i="6"/>
  <c r="L2252" i="7"/>
  <c r="P2251" i="7"/>
  <c r="J2252" i="6"/>
  <c r="J2252" i="7"/>
  <c r="V1940" i="7"/>
  <c r="U1940" i="7"/>
  <c r="D2272" i="6"/>
  <c r="D2272" i="7"/>
  <c r="Q1941" i="7"/>
  <c r="S1941" i="7"/>
  <c r="T1941" i="7"/>
  <c r="R1941" i="7"/>
  <c r="C2261" i="6"/>
  <c r="C2261" i="7"/>
  <c r="M2261" i="7" s="1"/>
  <c r="G1941" i="4"/>
  <c r="H1941" i="4" s="1"/>
  <c r="E1941" i="6"/>
  <c r="H2253" i="5"/>
  <c r="G2253" i="5"/>
  <c r="F2253" i="5"/>
  <c r="E2273" i="4"/>
  <c r="C2274" i="4"/>
  <c r="E1942" i="7"/>
  <c r="N1942" i="7" s="1"/>
  <c r="H2262" i="3"/>
  <c r="F2263" i="3"/>
  <c r="I2262" i="3"/>
  <c r="G2263" i="3"/>
  <c r="J2253" i="6" l="1"/>
  <c r="J2253" i="7"/>
  <c r="K2253" i="6"/>
  <c r="K2253" i="7"/>
  <c r="L2253" i="6"/>
  <c r="L2253" i="7"/>
  <c r="P2252" i="7"/>
  <c r="U1941" i="7"/>
  <c r="V1941" i="7"/>
  <c r="D2273" i="6"/>
  <c r="D2273" i="7"/>
  <c r="R1942" i="7"/>
  <c r="Q1942" i="7"/>
  <c r="T1942" i="7"/>
  <c r="S1942" i="7"/>
  <c r="C2262" i="6"/>
  <c r="C2262" i="7"/>
  <c r="M2262" i="7" s="1"/>
  <c r="G1942" i="4"/>
  <c r="H1942" i="4" s="1"/>
  <c r="E1942" i="6"/>
  <c r="H2254" i="5"/>
  <c r="G2254" i="5"/>
  <c r="F2254" i="5"/>
  <c r="E2274" i="4"/>
  <c r="C2275" i="4"/>
  <c r="E1943" i="7"/>
  <c r="N1943" i="7" s="1"/>
  <c r="G2264" i="3"/>
  <c r="F2264" i="3"/>
  <c r="H2263" i="3"/>
  <c r="I2263" i="3" s="1"/>
  <c r="P2253" i="7" l="1"/>
  <c r="J2254" i="6"/>
  <c r="J2254" i="7"/>
  <c r="L2254" i="6"/>
  <c r="L2254" i="7"/>
  <c r="K2254" i="6"/>
  <c r="K2254" i="7"/>
  <c r="D2274" i="6"/>
  <c r="D2274" i="7"/>
  <c r="V1942" i="7"/>
  <c r="U1942" i="7"/>
  <c r="Q1943" i="7"/>
  <c r="S1943" i="7"/>
  <c r="R1943" i="7"/>
  <c r="T1943" i="7"/>
  <c r="C2263" i="6"/>
  <c r="C2263" i="7"/>
  <c r="M2263" i="7" s="1"/>
  <c r="G1943" i="4"/>
  <c r="H1943" i="4" s="1"/>
  <c r="E1943" i="6"/>
  <c r="H2255" i="5"/>
  <c r="G2255" i="5"/>
  <c r="F2255" i="5"/>
  <c r="E2275" i="4"/>
  <c r="C2276" i="4"/>
  <c r="E1944" i="7"/>
  <c r="N1944" i="7" s="1"/>
  <c r="H2264" i="3"/>
  <c r="F2265" i="3"/>
  <c r="I2264" i="3"/>
  <c r="G2265" i="3"/>
  <c r="P2254" i="7" l="1"/>
  <c r="K2255" i="6"/>
  <c r="K2255" i="7"/>
  <c r="L2255" i="6"/>
  <c r="L2255" i="7"/>
  <c r="J2255" i="6"/>
  <c r="J2255" i="7"/>
  <c r="D2275" i="6"/>
  <c r="D2275" i="7"/>
  <c r="V1943" i="7"/>
  <c r="U1943" i="7"/>
  <c r="R1944" i="7"/>
  <c r="S1944" i="7"/>
  <c r="T1944" i="7"/>
  <c r="Q1944" i="7"/>
  <c r="C2264" i="6"/>
  <c r="C2264" i="7"/>
  <c r="M2264" i="7" s="1"/>
  <c r="G1944" i="4"/>
  <c r="H1944" i="4" s="1"/>
  <c r="E1944" i="6"/>
  <c r="H2256" i="5"/>
  <c r="G2256" i="5"/>
  <c r="F2256" i="5"/>
  <c r="E2276" i="4"/>
  <c r="C2277" i="4"/>
  <c r="E1945" i="7"/>
  <c r="N1945" i="7" s="1"/>
  <c r="G2266" i="3"/>
  <c r="F2266" i="3"/>
  <c r="H2265" i="3"/>
  <c r="I2265" i="3" s="1"/>
  <c r="K2256" i="6" l="1"/>
  <c r="K2256" i="7"/>
  <c r="J2256" i="6"/>
  <c r="J2256" i="7"/>
  <c r="L2256" i="6"/>
  <c r="L2256" i="7"/>
  <c r="P2256" i="7" s="1"/>
  <c r="P2255" i="7"/>
  <c r="D2276" i="6"/>
  <c r="D2276" i="7"/>
  <c r="V1944" i="7"/>
  <c r="U1944" i="7"/>
  <c r="R1945" i="7"/>
  <c r="S1945" i="7"/>
  <c r="Q1945" i="7"/>
  <c r="T1945" i="7"/>
  <c r="C2265" i="6"/>
  <c r="C2265" i="7"/>
  <c r="M2265" i="7" s="1"/>
  <c r="G1945" i="4"/>
  <c r="H1945" i="4" s="1"/>
  <c r="E1945" i="6"/>
  <c r="H2257" i="5"/>
  <c r="G2257" i="5"/>
  <c r="F2257" i="5"/>
  <c r="E2277" i="4"/>
  <c r="C2278" i="4"/>
  <c r="E1946" i="7"/>
  <c r="N1946" i="7" s="1"/>
  <c r="H2266" i="3"/>
  <c r="I2266" i="3" s="1"/>
  <c r="F2267" i="3"/>
  <c r="G2267" i="3"/>
  <c r="L2257" i="6" l="1"/>
  <c r="L2257" i="7"/>
  <c r="J2257" i="6"/>
  <c r="J2257" i="7"/>
  <c r="K2257" i="6"/>
  <c r="K2257" i="7"/>
  <c r="V1945" i="7"/>
  <c r="U1945" i="7"/>
  <c r="D2277" i="6"/>
  <c r="D2277" i="7"/>
  <c r="Q1946" i="7"/>
  <c r="T1946" i="7"/>
  <c r="S1946" i="7"/>
  <c r="R1946" i="7"/>
  <c r="C2266" i="6"/>
  <c r="C2266" i="7"/>
  <c r="M2266" i="7" s="1"/>
  <c r="G1946" i="4"/>
  <c r="H1946" i="4" s="1"/>
  <c r="E1946" i="6"/>
  <c r="H2258" i="5"/>
  <c r="G2258" i="5"/>
  <c r="F2258" i="5"/>
  <c r="E2278" i="4"/>
  <c r="C2279" i="4"/>
  <c r="E1947" i="7"/>
  <c r="N1947" i="7" s="1"/>
  <c r="G2268" i="3"/>
  <c r="H2267" i="3"/>
  <c r="I2267" i="3" s="1"/>
  <c r="F2268" i="3"/>
  <c r="K2258" i="6" l="1"/>
  <c r="K2258" i="7"/>
  <c r="L2258" i="6"/>
  <c r="L2258" i="7"/>
  <c r="P2257" i="7"/>
  <c r="J2258" i="6"/>
  <c r="J2258" i="7"/>
  <c r="D2278" i="6"/>
  <c r="D2278" i="7"/>
  <c r="V1946" i="7"/>
  <c r="U1946" i="7"/>
  <c r="R1947" i="7"/>
  <c r="T1947" i="7"/>
  <c r="Q1947" i="7"/>
  <c r="S1947" i="7"/>
  <c r="C2267" i="6"/>
  <c r="C2267" i="7"/>
  <c r="M2267" i="7" s="1"/>
  <c r="G1947" i="4"/>
  <c r="H1947" i="4" s="1"/>
  <c r="E1947" i="6"/>
  <c r="F2259" i="5"/>
  <c r="G2259" i="5"/>
  <c r="H2259" i="5"/>
  <c r="E2279" i="4"/>
  <c r="C2280" i="4"/>
  <c r="E1948" i="7"/>
  <c r="N1948" i="7" s="1"/>
  <c r="H2268" i="3"/>
  <c r="F2269" i="3"/>
  <c r="I2268" i="3"/>
  <c r="G2269" i="3"/>
  <c r="L2259" i="6" l="1"/>
  <c r="L2259" i="7"/>
  <c r="J2259" i="6"/>
  <c r="J2259" i="7"/>
  <c r="K2259" i="6"/>
  <c r="K2259" i="7"/>
  <c r="P2258" i="7"/>
  <c r="D2279" i="6"/>
  <c r="D2279" i="7"/>
  <c r="V1947" i="7"/>
  <c r="U1947" i="7"/>
  <c r="Q1948" i="7"/>
  <c r="R1948" i="7"/>
  <c r="S1948" i="7"/>
  <c r="T1948" i="7"/>
  <c r="C2268" i="6"/>
  <c r="C2268" i="7"/>
  <c r="M2268" i="7" s="1"/>
  <c r="G1948" i="4"/>
  <c r="H1948" i="4" s="1"/>
  <c r="E1948" i="6"/>
  <c r="H2260" i="5"/>
  <c r="G2260" i="5"/>
  <c r="F2260" i="5"/>
  <c r="E2280" i="4"/>
  <c r="C2281" i="4"/>
  <c r="E1949" i="7"/>
  <c r="N1949" i="7" s="1"/>
  <c r="H2269" i="3"/>
  <c r="F2270" i="3"/>
  <c r="I2269" i="3"/>
  <c r="G2270" i="3"/>
  <c r="L2260" i="6" l="1"/>
  <c r="L2260" i="7"/>
  <c r="K2260" i="6"/>
  <c r="K2260" i="7"/>
  <c r="P2259" i="7"/>
  <c r="J2260" i="6"/>
  <c r="J2260" i="7"/>
  <c r="Q1949" i="7"/>
  <c r="T1949" i="7"/>
  <c r="S1949" i="7"/>
  <c r="R1949" i="7"/>
  <c r="D2280" i="6"/>
  <c r="D2280" i="7"/>
  <c r="V1948" i="7"/>
  <c r="U1948" i="7"/>
  <c r="C2269" i="6"/>
  <c r="C2269" i="7"/>
  <c r="M2269" i="7" s="1"/>
  <c r="G1949" i="4"/>
  <c r="H1949" i="4" s="1"/>
  <c r="E1949" i="6"/>
  <c r="H2261" i="5"/>
  <c r="G2261" i="5"/>
  <c r="F2261" i="5"/>
  <c r="E2281" i="4"/>
  <c r="C2282" i="4"/>
  <c r="E1950" i="7"/>
  <c r="N1950" i="7" s="1"/>
  <c r="G2271" i="3"/>
  <c r="F2271" i="3"/>
  <c r="H2270" i="3"/>
  <c r="I2270" i="3" s="1"/>
  <c r="J2261" i="6" l="1"/>
  <c r="J2261" i="7"/>
  <c r="L2261" i="6"/>
  <c r="L2261" i="7"/>
  <c r="P2260" i="7"/>
  <c r="K2261" i="6"/>
  <c r="K2261" i="7"/>
  <c r="D2281" i="6"/>
  <c r="D2281" i="7"/>
  <c r="S1950" i="7"/>
  <c r="Q1950" i="7"/>
  <c r="T1950" i="7"/>
  <c r="R1950" i="7"/>
  <c r="U1949" i="7"/>
  <c r="V1949" i="7"/>
  <c r="C2270" i="6"/>
  <c r="C2270" i="7"/>
  <c r="M2270" i="7" s="1"/>
  <c r="G1950" i="4"/>
  <c r="H1950" i="4" s="1"/>
  <c r="E1950" i="6"/>
  <c r="H2262" i="5"/>
  <c r="G2262" i="5"/>
  <c r="F2262" i="5"/>
  <c r="E2282" i="4"/>
  <c r="C2283" i="4"/>
  <c r="E1951" i="7"/>
  <c r="N1951" i="7" s="1"/>
  <c r="F2272" i="3"/>
  <c r="H2271" i="3"/>
  <c r="I2271" i="3" s="1"/>
  <c r="G2272" i="3"/>
  <c r="J2262" i="6" l="1"/>
  <c r="J2262" i="7"/>
  <c r="L2262" i="6"/>
  <c r="L2262" i="7"/>
  <c r="P2261" i="7"/>
  <c r="K2262" i="6"/>
  <c r="K2262" i="7"/>
  <c r="V1950" i="7"/>
  <c r="U1950" i="7"/>
  <c r="D2282" i="6"/>
  <c r="D2282" i="7"/>
  <c r="S1951" i="7"/>
  <c r="T1951" i="7"/>
  <c r="R1951" i="7"/>
  <c r="Q1951" i="7"/>
  <c r="C2271" i="6"/>
  <c r="C2271" i="7"/>
  <c r="M2271" i="7" s="1"/>
  <c r="G1951" i="4"/>
  <c r="H1951" i="4" s="1"/>
  <c r="E1951" i="6"/>
  <c r="H2263" i="5"/>
  <c r="G2263" i="5"/>
  <c r="F2263" i="5"/>
  <c r="E2283" i="4"/>
  <c r="C2284" i="4"/>
  <c r="E1952" i="7"/>
  <c r="N1952" i="7" s="1"/>
  <c r="G2273" i="3"/>
  <c r="H2272" i="3"/>
  <c r="I2272" i="3" s="1"/>
  <c r="F2273" i="3"/>
  <c r="J2263" i="6" l="1"/>
  <c r="J2263" i="7"/>
  <c r="K2263" i="6"/>
  <c r="K2263" i="7"/>
  <c r="L2263" i="6"/>
  <c r="L2263" i="7"/>
  <c r="P2263" i="7" s="1"/>
  <c r="P2262" i="7"/>
  <c r="V1951" i="7"/>
  <c r="U1951" i="7"/>
  <c r="D2283" i="6"/>
  <c r="D2283" i="7"/>
  <c r="T1952" i="7"/>
  <c r="Q1952" i="7"/>
  <c r="R1952" i="7"/>
  <c r="S1952" i="7"/>
  <c r="C2272" i="6"/>
  <c r="C2272" i="7"/>
  <c r="M2272" i="7" s="1"/>
  <c r="G1952" i="4"/>
  <c r="H1952" i="4" s="1"/>
  <c r="E1952" i="6"/>
  <c r="H2264" i="5"/>
  <c r="G2264" i="5"/>
  <c r="F2264" i="5"/>
  <c r="E2284" i="4"/>
  <c r="C2285" i="4"/>
  <c r="E1953" i="7"/>
  <c r="N1953" i="7" s="1"/>
  <c r="H2273" i="3"/>
  <c r="F2274" i="3"/>
  <c r="G2274" i="3"/>
  <c r="I2273" i="3"/>
  <c r="K2264" i="6" l="1"/>
  <c r="K2264" i="7"/>
  <c r="L2264" i="6"/>
  <c r="L2264" i="7"/>
  <c r="J2264" i="6"/>
  <c r="J2264" i="7"/>
  <c r="D2284" i="6"/>
  <c r="D2284" i="7"/>
  <c r="V1952" i="7"/>
  <c r="U1952" i="7"/>
  <c r="S1953" i="7"/>
  <c r="R1953" i="7"/>
  <c r="T1953" i="7"/>
  <c r="Q1953" i="7"/>
  <c r="C2273" i="6"/>
  <c r="C2273" i="7"/>
  <c r="M2273" i="7" s="1"/>
  <c r="G1953" i="4"/>
  <c r="H1953" i="4" s="1"/>
  <c r="E1953" i="6"/>
  <c r="F2265" i="5"/>
  <c r="H2265" i="5"/>
  <c r="G2265" i="5"/>
  <c r="E2285" i="4"/>
  <c r="C2286" i="4"/>
  <c r="E1954" i="7"/>
  <c r="N1954" i="7" s="1"/>
  <c r="H2274" i="3"/>
  <c r="F2275" i="3"/>
  <c r="I2274" i="3"/>
  <c r="G2275" i="3"/>
  <c r="K2265" i="6" l="1"/>
  <c r="K2265" i="7"/>
  <c r="L2265" i="6"/>
  <c r="L2265" i="7"/>
  <c r="J2265" i="6"/>
  <c r="J2265" i="7"/>
  <c r="P2264" i="7"/>
  <c r="V1953" i="7"/>
  <c r="U1953" i="7"/>
  <c r="D2285" i="6"/>
  <c r="D2285" i="7"/>
  <c r="T1954" i="7"/>
  <c r="Q1954" i="7"/>
  <c r="S1954" i="7"/>
  <c r="R1954" i="7"/>
  <c r="C2274" i="6"/>
  <c r="C2274" i="7"/>
  <c r="M2274" i="7" s="1"/>
  <c r="G1954" i="4"/>
  <c r="H1954" i="4" s="1"/>
  <c r="E1954" i="6"/>
  <c r="H2266" i="5"/>
  <c r="G2266" i="5"/>
  <c r="F2266" i="5"/>
  <c r="E2286" i="4"/>
  <c r="C2287" i="4"/>
  <c r="E1955" i="7"/>
  <c r="N1955" i="7" s="1"/>
  <c r="F2276" i="3"/>
  <c r="H2275" i="3"/>
  <c r="G2276" i="3"/>
  <c r="I2275" i="3"/>
  <c r="J2266" i="6" l="1"/>
  <c r="J2266" i="7"/>
  <c r="L2266" i="6"/>
  <c r="L2266" i="7"/>
  <c r="K2266" i="6"/>
  <c r="K2266" i="7"/>
  <c r="P2265" i="7"/>
  <c r="V1954" i="7"/>
  <c r="D2286" i="6"/>
  <c r="D2286" i="7"/>
  <c r="U1954" i="7"/>
  <c r="S1955" i="7"/>
  <c r="T1955" i="7"/>
  <c r="Q1955" i="7"/>
  <c r="R1955" i="7"/>
  <c r="C2275" i="6"/>
  <c r="C2275" i="7"/>
  <c r="M2275" i="7" s="1"/>
  <c r="G1955" i="4"/>
  <c r="H1955" i="4" s="1"/>
  <c r="E1955" i="6"/>
  <c r="H2267" i="5"/>
  <c r="G2267" i="5"/>
  <c r="F2267" i="5"/>
  <c r="E2287" i="4"/>
  <c r="C2288" i="4"/>
  <c r="E1956" i="7"/>
  <c r="N1956" i="7" s="1"/>
  <c r="G2277" i="3"/>
  <c r="H2276" i="3"/>
  <c r="I2276" i="3" s="1"/>
  <c r="F2277" i="3"/>
  <c r="L2267" i="6" l="1"/>
  <c r="L2267" i="7"/>
  <c r="J2267" i="6"/>
  <c r="J2267" i="7"/>
  <c r="K2267" i="6"/>
  <c r="K2267" i="7"/>
  <c r="P2266" i="7"/>
  <c r="V1955" i="7"/>
  <c r="U1955" i="7"/>
  <c r="D2287" i="6"/>
  <c r="D2287" i="7"/>
  <c r="S1956" i="7"/>
  <c r="R1956" i="7"/>
  <c r="Q1956" i="7"/>
  <c r="T1956" i="7"/>
  <c r="C2276" i="6"/>
  <c r="C2276" i="7"/>
  <c r="M2276" i="7" s="1"/>
  <c r="G1956" i="4"/>
  <c r="H1956" i="4" s="1"/>
  <c r="E1956" i="6"/>
  <c r="F2268" i="5"/>
  <c r="G2268" i="5"/>
  <c r="H2268" i="5"/>
  <c r="E2288" i="4"/>
  <c r="C2289" i="4"/>
  <c r="E1957" i="7"/>
  <c r="N1957" i="7" s="1"/>
  <c r="G2278" i="3"/>
  <c r="F2278" i="3"/>
  <c r="H2277" i="3"/>
  <c r="I2277" i="3" s="1"/>
  <c r="L2268" i="6" l="1"/>
  <c r="L2268" i="7"/>
  <c r="J2268" i="6"/>
  <c r="J2268" i="7"/>
  <c r="P2267" i="7"/>
  <c r="K2268" i="6"/>
  <c r="K2268" i="7"/>
  <c r="D2288" i="6"/>
  <c r="D2288" i="7"/>
  <c r="V1956" i="7"/>
  <c r="U1956" i="7"/>
  <c r="T1957" i="7"/>
  <c r="Q1957" i="7"/>
  <c r="S1957" i="7"/>
  <c r="R1957" i="7"/>
  <c r="C2277" i="6"/>
  <c r="C2277" i="7"/>
  <c r="M2277" i="7" s="1"/>
  <c r="G1957" i="4"/>
  <c r="H1957" i="4" s="1"/>
  <c r="E1957" i="6"/>
  <c r="H2269" i="5"/>
  <c r="G2269" i="5"/>
  <c r="F2269" i="5"/>
  <c r="E2289" i="4"/>
  <c r="C2290" i="4"/>
  <c r="E1958" i="7"/>
  <c r="N1958" i="7" s="1"/>
  <c r="H2278" i="3"/>
  <c r="F2279" i="3"/>
  <c r="I2278" i="3"/>
  <c r="G2279" i="3"/>
  <c r="L2269" i="6" l="1"/>
  <c r="L2269" i="7"/>
  <c r="J2269" i="6"/>
  <c r="J2269" i="7"/>
  <c r="P2268" i="7"/>
  <c r="K2269" i="6"/>
  <c r="K2269" i="7"/>
  <c r="V1957" i="7"/>
  <c r="U1957" i="7"/>
  <c r="R1958" i="7"/>
  <c r="T1958" i="7"/>
  <c r="S1958" i="7"/>
  <c r="Q1958" i="7"/>
  <c r="D2289" i="6"/>
  <c r="D2289" i="7"/>
  <c r="C2278" i="6"/>
  <c r="C2278" i="7"/>
  <c r="M2278" i="7" s="1"/>
  <c r="G1958" i="4"/>
  <c r="H1958" i="4" s="1"/>
  <c r="E1958" i="6"/>
  <c r="F2270" i="5"/>
  <c r="H2270" i="5"/>
  <c r="G2270" i="5"/>
  <c r="E2290" i="4"/>
  <c r="C2291" i="4"/>
  <c r="E1959" i="7"/>
  <c r="N1959" i="7" s="1"/>
  <c r="G2280" i="3"/>
  <c r="H2279" i="3"/>
  <c r="I2279" i="3" s="1"/>
  <c r="F2280" i="3"/>
  <c r="K2270" i="6" l="1"/>
  <c r="K2270" i="7"/>
  <c r="P2269" i="7"/>
  <c r="L2270" i="6"/>
  <c r="L2270" i="7"/>
  <c r="J2270" i="6"/>
  <c r="J2270" i="7"/>
  <c r="D2290" i="6"/>
  <c r="D2290" i="7"/>
  <c r="U1958" i="7"/>
  <c r="V1958" i="7"/>
  <c r="R1959" i="7"/>
  <c r="Q1959" i="7"/>
  <c r="T1959" i="7"/>
  <c r="S1959" i="7"/>
  <c r="C2279" i="6"/>
  <c r="C2279" i="7"/>
  <c r="M2279" i="7" s="1"/>
  <c r="G1959" i="4"/>
  <c r="H1959" i="4" s="1"/>
  <c r="E1959" i="6"/>
  <c r="H2271" i="5"/>
  <c r="G2271" i="5"/>
  <c r="F2271" i="5"/>
  <c r="E2291" i="4"/>
  <c r="C2292" i="4"/>
  <c r="E1960" i="7"/>
  <c r="N1960" i="7" s="1"/>
  <c r="H2280" i="3"/>
  <c r="F2281" i="3"/>
  <c r="I2280" i="3"/>
  <c r="G2281" i="3"/>
  <c r="J2271" i="6" l="1"/>
  <c r="J2271" i="7"/>
  <c r="K2271" i="6"/>
  <c r="K2271" i="7"/>
  <c r="L2271" i="6"/>
  <c r="L2271" i="7"/>
  <c r="P2271" i="7" s="1"/>
  <c r="P2270" i="7"/>
  <c r="D2291" i="6"/>
  <c r="D2291" i="7"/>
  <c r="U1959" i="7"/>
  <c r="V1959" i="7"/>
  <c r="Q1960" i="7"/>
  <c r="R1960" i="7"/>
  <c r="T1960" i="7"/>
  <c r="S1960" i="7"/>
  <c r="C2280" i="6"/>
  <c r="C2280" i="7"/>
  <c r="M2280" i="7" s="1"/>
  <c r="G1960" i="4"/>
  <c r="H1960" i="4" s="1"/>
  <c r="E1960" i="6"/>
  <c r="H2272" i="5"/>
  <c r="G2272" i="5"/>
  <c r="F2272" i="5"/>
  <c r="E2292" i="4"/>
  <c r="C2293" i="4"/>
  <c r="E1961" i="7"/>
  <c r="N1961" i="7" s="1"/>
  <c r="G2282" i="3"/>
  <c r="H2281" i="3"/>
  <c r="I2281" i="3" s="1"/>
  <c r="F2282" i="3"/>
  <c r="J2272" i="6" l="1"/>
  <c r="J2272" i="7"/>
  <c r="L2272" i="6"/>
  <c r="L2272" i="7"/>
  <c r="K2272" i="6"/>
  <c r="K2272" i="7"/>
  <c r="V1960" i="7"/>
  <c r="U1960" i="7"/>
  <c r="D2292" i="6"/>
  <c r="D2292" i="7"/>
  <c r="R1961" i="7"/>
  <c r="T1961" i="7"/>
  <c r="Q1961" i="7"/>
  <c r="S1961" i="7"/>
  <c r="C2281" i="6"/>
  <c r="C2281" i="7"/>
  <c r="M2281" i="7" s="1"/>
  <c r="G1961" i="4"/>
  <c r="H1961" i="4" s="1"/>
  <c r="E1961" i="6"/>
  <c r="H2273" i="5"/>
  <c r="G2273" i="5"/>
  <c r="F2273" i="5"/>
  <c r="E2293" i="4"/>
  <c r="C2294" i="4"/>
  <c r="E1962" i="7"/>
  <c r="N1962" i="7" s="1"/>
  <c r="F2283" i="3"/>
  <c r="H2282" i="3"/>
  <c r="I2282" i="3" s="1"/>
  <c r="G2283" i="3"/>
  <c r="P2272" i="7" l="1"/>
  <c r="J2273" i="6"/>
  <c r="J2273" i="7"/>
  <c r="L2273" i="6"/>
  <c r="L2273" i="7"/>
  <c r="K2273" i="6"/>
  <c r="K2273" i="7"/>
  <c r="V1961" i="7"/>
  <c r="U1961" i="7"/>
  <c r="D2293" i="6"/>
  <c r="D2293" i="7"/>
  <c r="R1962" i="7"/>
  <c r="Q1962" i="7"/>
  <c r="S1962" i="7"/>
  <c r="T1962" i="7"/>
  <c r="C2282" i="6"/>
  <c r="C2282" i="7"/>
  <c r="M2282" i="7" s="1"/>
  <c r="G1962" i="4"/>
  <c r="H1962" i="4" s="1"/>
  <c r="E1962" i="6"/>
  <c r="G2274" i="5"/>
  <c r="F2274" i="5"/>
  <c r="H2274" i="5"/>
  <c r="E2294" i="4"/>
  <c r="C2295" i="4"/>
  <c r="E1963" i="7"/>
  <c r="N1963" i="7" s="1"/>
  <c r="G2284" i="3"/>
  <c r="F2284" i="3"/>
  <c r="H2283" i="3"/>
  <c r="I2283" i="3" s="1"/>
  <c r="L2274" i="6" l="1"/>
  <c r="L2274" i="7"/>
  <c r="K2274" i="6"/>
  <c r="K2274" i="7"/>
  <c r="J2274" i="6"/>
  <c r="J2274" i="7"/>
  <c r="P2273" i="7"/>
  <c r="D2294" i="6"/>
  <c r="D2294" i="7"/>
  <c r="U1962" i="7"/>
  <c r="V1962" i="7"/>
  <c r="S1963" i="7"/>
  <c r="T1963" i="7"/>
  <c r="R1963" i="7"/>
  <c r="Q1963" i="7"/>
  <c r="C2283" i="6"/>
  <c r="C2283" i="7"/>
  <c r="M2283" i="7" s="1"/>
  <c r="G1963" i="4"/>
  <c r="H1963" i="4" s="1"/>
  <c r="E1963" i="6"/>
  <c r="H2275" i="5"/>
  <c r="G2275" i="5"/>
  <c r="F2275" i="5"/>
  <c r="E2295" i="4"/>
  <c r="C2296" i="4"/>
  <c r="E1964" i="7"/>
  <c r="N1964" i="7" s="1"/>
  <c r="H2284" i="3"/>
  <c r="F2285" i="3"/>
  <c r="I2284" i="3"/>
  <c r="G2285" i="3"/>
  <c r="L2275" i="6" l="1"/>
  <c r="L2275" i="7"/>
  <c r="J2275" i="6"/>
  <c r="J2275" i="7"/>
  <c r="K2275" i="6"/>
  <c r="K2275" i="7"/>
  <c r="U1963" i="7"/>
  <c r="P2274" i="7"/>
  <c r="D2295" i="6"/>
  <c r="D2295" i="7"/>
  <c r="V1963" i="7"/>
  <c r="T1964" i="7"/>
  <c r="R1964" i="7"/>
  <c r="Q1964" i="7"/>
  <c r="S1964" i="7"/>
  <c r="C2284" i="6"/>
  <c r="C2284" i="7"/>
  <c r="M2284" i="7" s="1"/>
  <c r="G1964" i="4"/>
  <c r="H1964" i="4" s="1"/>
  <c r="E1964" i="6"/>
  <c r="F2276" i="5"/>
  <c r="G2276" i="5"/>
  <c r="H2276" i="5"/>
  <c r="E2296" i="4"/>
  <c r="C2297" i="4"/>
  <c r="E1965" i="7"/>
  <c r="N1965" i="7" s="1"/>
  <c r="G2286" i="3"/>
  <c r="F2286" i="3"/>
  <c r="H2285" i="3"/>
  <c r="I2285" i="3" s="1"/>
  <c r="L2276" i="6" l="1"/>
  <c r="L2276" i="7"/>
  <c r="K2276" i="6"/>
  <c r="K2276" i="7"/>
  <c r="P2275" i="7"/>
  <c r="J2276" i="6"/>
  <c r="J2276" i="7"/>
  <c r="D2296" i="6"/>
  <c r="D2296" i="7"/>
  <c r="U1964" i="7"/>
  <c r="V1964" i="7"/>
  <c r="T1965" i="7"/>
  <c r="Q1965" i="7"/>
  <c r="R1965" i="7"/>
  <c r="S1965" i="7"/>
  <c r="C2285" i="6"/>
  <c r="C2285" i="7"/>
  <c r="M2285" i="7" s="1"/>
  <c r="G1965" i="4"/>
  <c r="H1965" i="4" s="1"/>
  <c r="E1965" i="6"/>
  <c r="F2277" i="5"/>
  <c r="H2277" i="5"/>
  <c r="G2277" i="5"/>
  <c r="E2297" i="4"/>
  <c r="C2298" i="4"/>
  <c r="E1966" i="7"/>
  <c r="N1966" i="7" s="1"/>
  <c r="H2286" i="3"/>
  <c r="F2287" i="3"/>
  <c r="I2286" i="3"/>
  <c r="G2287" i="3"/>
  <c r="L2277" i="6" l="1"/>
  <c r="L2277" i="7"/>
  <c r="K2277" i="6"/>
  <c r="K2277" i="7"/>
  <c r="P2276" i="7"/>
  <c r="J2277" i="6"/>
  <c r="J2277" i="7"/>
  <c r="D2297" i="6"/>
  <c r="D2297" i="7"/>
  <c r="U1965" i="7"/>
  <c r="V1965" i="7"/>
  <c r="Q1966" i="7"/>
  <c r="R1966" i="7"/>
  <c r="T1966" i="7"/>
  <c r="S1966" i="7"/>
  <c r="C2286" i="6"/>
  <c r="C2286" i="7"/>
  <c r="M2286" i="7" s="1"/>
  <c r="G1966" i="4"/>
  <c r="H1966" i="4" s="1"/>
  <c r="E1966" i="6"/>
  <c r="H2278" i="5"/>
  <c r="G2278" i="5"/>
  <c r="F2278" i="5"/>
  <c r="E2298" i="4"/>
  <c r="C2299" i="4"/>
  <c r="E1967" i="7"/>
  <c r="N1967" i="7" s="1"/>
  <c r="F2288" i="3"/>
  <c r="H2287" i="3"/>
  <c r="G2288" i="3"/>
  <c r="I2287" i="3"/>
  <c r="K2278" i="6" l="1"/>
  <c r="K2278" i="7"/>
  <c r="L2278" i="6"/>
  <c r="L2278" i="7"/>
  <c r="P2277" i="7"/>
  <c r="J2278" i="6"/>
  <c r="J2278" i="7"/>
  <c r="D2298" i="6"/>
  <c r="D2298" i="7"/>
  <c r="U1966" i="7"/>
  <c r="V1966" i="7"/>
  <c r="R1967" i="7"/>
  <c r="Q1967" i="7"/>
  <c r="S1967" i="7"/>
  <c r="T1967" i="7"/>
  <c r="C2287" i="6"/>
  <c r="C2287" i="7"/>
  <c r="M2287" i="7" s="1"/>
  <c r="G1967" i="4"/>
  <c r="H1967" i="4" s="1"/>
  <c r="E1967" i="6"/>
  <c r="G2279" i="5"/>
  <c r="F2279" i="5"/>
  <c r="H2279" i="5"/>
  <c r="E2299" i="4"/>
  <c r="C2300" i="4"/>
  <c r="E1968" i="7"/>
  <c r="N1968" i="7" s="1"/>
  <c r="G2289" i="3"/>
  <c r="H2288" i="3"/>
  <c r="I2288" i="3" s="1"/>
  <c r="F2289" i="3"/>
  <c r="K2279" i="6" l="1"/>
  <c r="K2279" i="7"/>
  <c r="J2279" i="6"/>
  <c r="J2279" i="7"/>
  <c r="L2279" i="6"/>
  <c r="L2279" i="7"/>
  <c r="P2279" i="7" s="1"/>
  <c r="P2278" i="7"/>
  <c r="U1967" i="7"/>
  <c r="V1967" i="7"/>
  <c r="D2299" i="6"/>
  <c r="D2299" i="7"/>
  <c r="T1968" i="7"/>
  <c r="S1968" i="7"/>
  <c r="Q1968" i="7"/>
  <c r="R1968" i="7"/>
  <c r="C2288" i="6"/>
  <c r="C2288" i="7"/>
  <c r="M2288" i="7" s="1"/>
  <c r="G1968" i="4"/>
  <c r="H1968" i="4" s="1"/>
  <c r="E1968" i="6"/>
  <c r="H2280" i="5"/>
  <c r="G2280" i="5"/>
  <c r="F2280" i="5"/>
  <c r="E2300" i="4"/>
  <c r="C2301" i="4"/>
  <c r="E1969" i="7"/>
  <c r="N1969" i="7" s="1"/>
  <c r="F2290" i="3"/>
  <c r="H2289" i="3"/>
  <c r="G2290" i="3"/>
  <c r="I2289" i="3"/>
  <c r="K2280" i="6" l="1"/>
  <c r="K2280" i="7"/>
  <c r="L2280" i="6"/>
  <c r="L2280" i="7"/>
  <c r="J2280" i="6"/>
  <c r="J2280" i="7"/>
  <c r="V1968" i="7"/>
  <c r="U1968" i="7"/>
  <c r="D2300" i="6"/>
  <c r="D2300" i="7"/>
  <c r="S1969" i="7"/>
  <c r="R1969" i="7"/>
  <c r="Q1969" i="7"/>
  <c r="T1969" i="7"/>
  <c r="C2289" i="6"/>
  <c r="C2289" i="7"/>
  <c r="M2289" i="7" s="1"/>
  <c r="G1969" i="4"/>
  <c r="H1969" i="4" s="1"/>
  <c r="E1969" i="6"/>
  <c r="H2281" i="5"/>
  <c r="G2281" i="5"/>
  <c r="F2281" i="5"/>
  <c r="E2301" i="4"/>
  <c r="C2302" i="4"/>
  <c r="E1970" i="7"/>
  <c r="N1970" i="7" s="1"/>
  <c r="G2291" i="3"/>
  <c r="H2290" i="3"/>
  <c r="I2290" i="3" s="1"/>
  <c r="F2291" i="3"/>
  <c r="J2281" i="6" l="1"/>
  <c r="J2281" i="7"/>
  <c r="K2281" i="6"/>
  <c r="K2281" i="7"/>
  <c r="L2281" i="6"/>
  <c r="L2281" i="7"/>
  <c r="P2281" i="7" s="1"/>
  <c r="P2280" i="7"/>
  <c r="V1969" i="7"/>
  <c r="U1969" i="7"/>
  <c r="D2301" i="6"/>
  <c r="D2301" i="7"/>
  <c r="Q1970" i="7"/>
  <c r="T1970" i="7"/>
  <c r="S1970" i="7"/>
  <c r="R1970" i="7"/>
  <c r="C2290" i="6"/>
  <c r="C2290" i="7"/>
  <c r="M2290" i="7" s="1"/>
  <c r="G1970" i="4"/>
  <c r="H1970" i="4" s="1"/>
  <c r="E1970" i="6"/>
  <c r="H2282" i="5"/>
  <c r="G2282" i="5"/>
  <c r="F2282" i="5"/>
  <c r="E2302" i="4"/>
  <c r="C2303" i="4"/>
  <c r="E1971" i="7"/>
  <c r="N1971" i="7" s="1"/>
  <c r="G2292" i="3"/>
  <c r="H2291" i="3"/>
  <c r="I2291" i="3" s="1"/>
  <c r="F2292" i="3"/>
  <c r="J2282" i="6" l="1"/>
  <c r="J2282" i="7"/>
  <c r="K2282" i="6"/>
  <c r="K2282" i="7"/>
  <c r="L2282" i="6"/>
  <c r="L2282" i="7"/>
  <c r="D2302" i="6"/>
  <c r="D2302" i="7"/>
  <c r="V1970" i="7"/>
  <c r="U1970" i="7"/>
  <c r="R1971" i="7"/>
  <c r="S1971" i="7"/>
  <c r="Q1971" i="7"/>
  <c r="T1971" i="7"/>
  <c r="C2291" i="6"/>
  <c r="C2291" i="7"/>
  <c r="M2291" i="7" s="1"/>
  <c r="G1971" i="4"/>
  <c r="H1971" i="4" s="1"/>
  <c r="E1971" i="6"/>
  <c r="F2283" i="5"/>
  <c r="H2283" i="5"/>
  <c r="G2283" i="5"/>
  <c r="E2303" i="4"/>
  <c r="C2304" i="4"/>
  <c r="E1972" i="7"/>
  <c r="N1972" i="7" s="1"/>
  <c r="H2292" i="3"/>
  <c r="F2293" i="3"/>
  <c r="I2292" i="3"/>
  <c r="G2293" i="3"/>
  <c r="P2282" i="7" l="1"/>
  <c r="K2283" i="6"/>
  <c r="K2283" i="7"/>
  <c r="L2283" i="6"/>
  <c r="L2283" i="7"/>
  <c r="J2283" i="6"/>
  <c r="J2283" i="7"/>
  <c r="U1971" i="7"/>
  <c r="V1971" i="7"/>
  <c r="D2303" i="6"/>
  <c r="D2303" i="7"/>
  <c r="R1972" i="7"/>
  <c r="Q1972" i="7"/>
  <c r="T1972" i="7"/>
  <c r="S1972" i="7"/>
  <c r="C2292" i="6"/>
  <c r="C2292" i="7"/>
  <c r="M2292" i="7" s="1"/>
  <c r="G1972" i="4"/>
  <c r="H1972" i="4" s="1"/>
  <c r="E1972" i="6"/>
  <c r="H2284" i="5"/>
  <c r="G2284" i="5"/>
  <c r="F2284" i="5"/>
  <c r="E2304" i="4"/>
  <c r="C2305" i="4"/>
  <c r="E1973" i="7"/>
  <c r="N1973" i="7" s="1"/>
  <c r="G2294" i="3"/>
  <c r="H2293" i="3"/>
  <c r="I2293" i="3" s="1"/>
  <c r="F2294" i="3"/>
  <c r="J2284" i="6" l="1"/>
  <c r="J2284" i="7"/>
  <c r="K2284" i="6"/>
  <c r="K2284" i="7"/>
  <c r="L2284" i="6"/>
  <c r="L2284" i="7"/>
  <c r="P2283" i="7"/>
  <c r="D2304" i="6"/>
  <c r="D2304" i="7"/>
  <c r="V1972" i="7"/>
  <c r="U1972" i="7"/>
  <c r="Q1973" i="7"/>
  <c r="R1973" i="7"/>
  <c r="S1973" i="7"/>
  <c r="T1973" i="7"/>
  <c r="C2293" i="6"/>
  <c r="C2293" i="7"/>
  <c r="M2293" i="7" s="1"/>
  <c r="G1973" i="4"/>
  <c r="H1973" i="4" s="1"/>
  <c r="E1973" i="6"/>
  <c r="F2285" i="5"/>
  <c r="H2285" i="5"/>
  <c r="G2285" i="5"/>
  <c r="E2305" i="4"/>
  <c r="C2306" i="4"/>
  <c r="E1974" i="7"/>
  <c r="N1974" i="7" s="1"/>
  <c r="G2295" i="3"/>
  <c r="F2295" i="3"/>
  <c r="H2294" i="3"/>
  <c r="I2294" i="3" s="1"/>
  <c r="P2284" i="7" l="1"/>
  <c r="L2285" i="6"/>
  <c r="L2285" i="7"/>
  <c r="J2285" i="6"/>
  <c r="J2285" i="7"/>
  <c r="K2285" i="6"/>
  <c r="K2285" i="7"/>
  <c r="V1973" i="7"/>
  <c r="U1973" i="7"/>
  <c r="D2305" i="6"/>
  <c r="D2305" i="7"/>
  <c r="S1974" i="7"/>
  <c r="Q1974" i="7"/>
  <c r="T1974" i="7"/>
  <c r="R1974" i="7"/>
  <c r="C2294" i="6"/>
  <c r="C2294" i="7"/>
  <c r="M2294" i="7" s="1"/>
  <c r="G1974" i="4"/>
  <c r="H1974" i="4" s="1"/>
  <c r="E1974" i="6"/>
  <c r="F2286" i="5"/>
  <c r="H2286" i="5"/>
  <c r="G2286" i="5"/>
  <c r="E2306" i="4"/>
  <c r="C2307" i="4"/>
  <c r="E1975" i="7"/>
  <c r="N1975" i="7" s="1"/>
  <c r="F2296" i="3"/>
  <c r="H2295" i="3"/>
  <c r="G2296" i="3"/>
  <c r="I2295" i="3"/>
  <c r="K2286" i="6" l="1"/>
  <c r="K2286" i="7"/>
  <c r="L2286" i="6"/>
  <c r="L2286" i="7"/>
  <c r="J2286" i="6"/>
  <c r="J2286" i="7"/>
  <c r="P2285" i="7"/>
  <c r="U1974" i="7"/>
  <c r="V1974" i="7"/>
  <c r="D2306" i="6"/>
  <c r="D2306" i="7"/>
  <c r="R1975" i="7"/>
  <c r="T1975" i="7"/>
  <c r="Q1975" i="7"/>
  <c r="S1975" i="7"/>
  <c r="C2295" i="6"/>
  <c r="C2295" i="7"/>
  <c r="M2295" i="7" s="1"/>
  <c r="G1975" i="4"/>
  <c r="H1975" i="4" s="1"/>
  <c r="E1975" i="6"/>
  <c r="H2287" i="5"/>
  <c r="G2287" i="5"/>
  <c r="F2287" i="5"/>
  <c r="E2307" i="4"/>
  <c r="C2308" i="4"/>
  <c r="E1976" i="7"/>
  <c r="N1976" i="7" s="1"/>
  <c r="G2297" i="3"/>
  <c r="H2296" i="3"/>
  <c r="I2296" i="3" s="1"/>
  <c r="F2297" i="3"/>
  <c r="L2287" i="6" l="1"/>
  <c r="L2287" i="7"/>
  <c r="J2287" i="6"/>
  <c r="J2287" i="7"/>
  <c r="K2287" i="6"/>
  <c r="K2287" i="7"/>
  <c r="P2286" i="7"/>
  <c r="D2307" i="6"/>
  <c r="D2307" i="7"/>
  <c r="S1976" i="7"/>
  <c r="T1976" i="7"/>
  <c r="R1976" i="7"/>
  <c r="Q1976" i="7"/>
  <c r="V1975" i="7"/>
  <c r="U1975" i="7"/>
  <c r="C2296" i="6"/>
  <c r="C2296" i="7"/>
  <c r="M2296" i="7" s="1"/>
  <c r="G1976" i="4"/>
  <c r="H1976" i="4" s="1"/>
  <c r="E1976" i="6"/>
  <c r="F2288" i="5"/>
  <c r="H2288" i="5"/>
  <c r="G2288" i="5"/>
  <c r="E2308" i="4"/>
  <c r="C2309" i="4"/>
  <c r="E1977" i="7"/>
  <c r="N1977" i="7" s="1"/>
  <c r="H2297" i="3"/>
  <c r="F2298" i="3"/>
  <c r="G2298" i="3"/>
  <c r="I2297" i="3"/>
  <c r="J2288" i="6" l="1"/>
  <c r="J2288" i="7"/>
  <c r="K2288" i="6"/>
  <c r="K2288" i="7"/>
  <c r="P2287" i="7"/>
  <c r="L2288" i="6"/>
  <c r="L2288" i="7"/>
  <c r="P2288" i="7" s="1"/>
  <c r="D2308" i="6"/>
  <c r="D2308" i="7"/>
  <c r="V1976" i="7"/>
  <c r="U1976" i="7"/>
  <c r="T1977" i="7"/>
  <c r="Q1977" i="7"/>
  <c r="S1977" i="7"/>
  <c r="R1977" i="7"/>
  <c r="C2297" i="6"/>
  <c r="C2297" i="7"/>
  <c r="M2297" i="7" s="1"/>
  <c r="G1977" i="4"/>
  <c r="H1977" i="4" s="1"/>
  <c r="E1977" i="6"/>
  <c r="F2289" i="5"/>
  <c r="H2289" i="5"/>
  <c r="G2289" i="5"/>
  <c r="E2309" i="4"/>
  <c r="C2310" i="4"/>
  <c r="E1978" i="7"/>
  <c r="N1978" i="7" s="1"/>
  <c r="H2298" i="3"/>
  <c r="F2299" i="3"/>
  <c r="I2298" i="3"/>
  <c r="G2299" i="3"/>
  <c r="L2289" i="6" l="1"/>
  <c r="L2289" i="7"/>
  <c r="K2289" i="6"/>
  <c r="K2289" i="7"/>
  <c r="J2289" i="6"/>
  <c r="J2289" i="7"/>
  <c r="D2309" i="6"/>
  <c r="D2309" i="7"/>
  <c r="V1977" i="7"/>
  <c r="U1977" i="7"/>
  <c r="Q1978" i="7"/>
  <c r="T1978" i="7"/>
  <c r="R1978" i="7"/>
  <c r="S1978" i="7"/>
  <c r="C2298" i="6"/>
  <c r="C2298" i="7"/>
  <c r="M2298" i="7" s="1"/>
  <c r="G1978" i="4"/>
  <c r="H1978" i="4" s="1"/>
  <c r="E1978" i="6"/>
  <c r="H2290" i="5"/>
  <c r="G2290" i="5"/>
  <c r="F2290" i="5"/>
  <c r="E2310" i="4"/>
  <c r="C2311" i="4"/>
  <c r="E1979" i="7"/>
  <c r="N1979" i="7" s="1"/>
  <c r="G2300" i="3"/>
  <c r="F2300" i="3"/>
  <c r="H2299" i="3"/>
  <c r="I2299" i="3" s="1"/>
  <c r="K2290" i="6" l="1"/>
  <c r="K2290" i="7"/>
  <c r="J2290" i="6"/>
  <c r="J2290" i="7"/>
  <c r="P2289" i="7"/>
  <c r="L2290" i="6"/>
  <c r="L2290" i="7"/>
  <c r="P2290" i="7" s="1"/>
  <c r="U1978" i="7"/>
  <c r="V1978" i="7"/>
  <c r="D2310" i="6"/>
  <c r="D2310" i="7"/>
  <c r="R1979" i="7"/>
  <c r="Q1979" i="7"/>
  <c r="S1979" i="7"/>
  <c r="T1979" i="7"/>
  <c r="C2299" i="6"/>
  <c r="C2299" i="7"/>
  <c r="M2299" i="7" s="1"/>
  <c r="G1979" i="4"/>
  <c r="H1979" i="4" s="1"/>
  <c r="E1979" i="6"/>
  <c r="H2291" i="5"/>
  <c r="G2291" i="5"/>
  <c r="F2291" i="5"/>
  <c r="E2311" i="4"/>
  <c r="C2312" i="4"/>
  <c r="E1980" i="7"/>
  <c r="N1980" i="7" s="1"/>
  <c r="H2300" i="3"/>
  <c r="F2301" i="3"/>
  <c r="I2300" i="3"/>
  <c r="G2301" i="3"/>
  <c r="J2291" i="6" l="1"/>
  <c r="J2291" i="7"/>
  <c r="L2291" i="6"/>
  <c r="L2291" i="7"/>
  <c r="K2291" i="6"/>
  <c r="K2291" i="7"/>
  <c r="D2311" i="6"/>
  <c r="D2311" i="7"/>
  <c r="U1979" i="7"/>
  <c r="V1979" i="7"/>
  <c r="R1980" i="7"/>
  <c r="Q1980" i="7"/>
  <c r="S1980" i="7"/>
  <c r="T1980" i="7"/>
  <c r="C2300" i="6"/>
  <c r="C2300" i="7"/>
  <c r="M2300" i="7" s="1"/>
  <c r="G1980" i="4"/>
  <c r="H1980" i="4" s="1"/>
  <c r="E1980" i="6"/>
  <c r="H2292" i="5"/>
  <c r="G2292" i="5"/>
  <c r="F2292" i="5"/>
  <c r="E2312" i="4"/>
  <c r="C2313" i="4"/>
  <c r="E1981" i="7"/>
  <c r="N1981" i="7" s="1"/>
  <c r="G2302" i="3"/>
  <c r="F2302" i="3"/>
  <c r="H2301" i="3"/>
  <c r="I2301" i="3" s="1"/>
  <c r="J2292" i="6" l="1"/>
  <c r="J2292" i="7"/>
  <c r="K2292" i="6"/>
  <c r="K2292" i="7"/>
  <c r="P2291" i="7"/>
  <c r="L2292" i="6"/>
  <c r="L2292" i="7"/>
  <c r="D2312" i="6"/>
  <c r="D2312" i="7"/>
  <c r="U1980" i="7"/>
  <c r="V1980" i="7"/>
  <c r="R1981" i="7"/>
  <c r="S1981" i="7"/>
  <c r="T1981" i="7"/>
  <c r="Q1981" i="7"/>
  <c r="C2301" i="6"/>
  <c r="C2301" i="7"/>
  <c r="M2301" i="7" s="1"/>
  <c r="G1981" i="4"/>
  <c r="H1981" i="4" s="1"/>
  <c r="E1981" i="6"/>
  <c r="H2293" i="5"/>
  <c r="G2293" i="5"/>
  <c r="F2293" i="5"/>
  <c r="E2313" i="4"/>
  <c r="C2314" i="4"/>
  <c r="E1982" i="7"/>
  <c r="N1982" i="7" s="1"/>
  <c r="H2302" i="3"/>
  <c r="F2303" i="3"/>
  <c r="I2302" i="3"/>
  <c r="G2303" i="3"/>
  <c r="P2292" i="7" l="1"/>
  <c r="J2293" i="6"/>
  <c r="J2293" i="7"/>
  <c r="L2293" i="6"/>
  <c r="L2293" i="7"/>
  <c r="K2293" i="6"/>
  <c r="K2293" i="7"/>
  <c r="U1981" i="7"/>
  <c r="V1981" i="7"/>
  <c r="D2313" i="6"/>
  <c r="D2313" i="7"/>
  <c r="T1982" i="7"/>
  <c r="S1982" i="7"/>
  <c r="Q1982" i="7"/>
  <c r="R1982" i="7"/>
  <c r="C2302" i="6"/>
  <c r="C2302" i="7"/>
  <c r="M2302" i="7" s="1"/>
  <c r="G1982" i="4"/>
  <c r="H1982" i="4" s="1"/>
  <c r="E1982" i="6"/>
  <c r="F2294" i="5"/>
  <c r="G2294" i="5"/>
  <c r="H2294" i="5"/>
  <c r="E2314" i="4"/>
  <c r="C2315" i="4"/>
  <c r="E1983" i="7"/>
  <c r="N1983" i="7" s="1"/>
  <c r="G2304" i="3"/>
  <c r="H2303" i="3"/>
  <c r="I2303" i="3" s="1"/>
  <c r="F2304" i="3"/>
  <c r="K2294" i="6" l="1"/>
  <c r="K2294" i="7"/>
  <c r="L2294" i="6"/>
  <c r="L2294" i="7"/>
  <c r="J2294" i="6"/>
  <c r="J2294" i="7"/>
  <c r="P2293" i="7"/>
  <c r="U1982" i="7"/>
  <c r="V1982" i="7"/>
  <c r="D2314" i="6"/>
  <c r="D2314" i="7"/>
  <c r="T1983" i="7"/>
  <c r="Q1983" i="7"/>
  <c r="R1983" i="7"/>
  <c r="S1983" i="7"/>
  <c r="C2303" i="6"/>
  <c r="C2303" i="7"/>
  <c r="M2303" i="7" s="1"/>
  <c r="G1983" i="4"/>
  <c r="H1983" i="4" s="1"/>
  <c r="E1983" i="6"/>
  <c r="F2295" i="5"/>
  <c r="H2295" i="5"/>
  <c r="G2295" i="5"/>
  <c r="E2315" i="4"/>
  <c r="C2316" i="4"/>
  <c r="E1984" i="7"/>
  <c r="N1984" i="7" s="1"/>
  <c r="H2304" i="3"/>
  <c r="F2305" i="3"/>
  <c r="G2305" i="3"/>
  <c r="I2304" i="3"/>
  <c r="K2295" i="6" l="1"/>
  <c r="K2295" i="7"/>
  <c r="L2295" i="6"/>
  <c r="L2295" i="7"/>
  <c r="J2295" i="6"/>
  <c r="J2295" i="7"/>
  <c r="P2294" i="7"/>
  <c r="D2315" i="6"/>
  <c r="D2315" i="7"/>
  <c r="V1983" i="7"/>
  <c r="U1983" i="7"/>
  <c r="R1984" i="7"/>
  <c r="T1984" i="7"/>
  <c r="Q1984" i="7"/>
  <c r="S1984" i="7"/>
  <c r="C2304" i="6"/>
  <c r="C2304" i="7"/>
  <c r="M2304" i="7" s="1"/>
  <c r="G1984" i="4"/>
  <c r="H1984" i="4" s="1"/>
  <c r="E1984" i="6"/>
  <c r="H2296" i="5"/>
  <c r="G2296" i="5"/>
  <c r="F2296" i="5"/>
  <c r="E2316" i="4"/>
  <c r="C2317" i="4"/>
  <c r="E1985" i="7"/>
  <c r="N1985" i="7" s="1"/>
  <c r="G2306" i="3"/>
  <c r="H2305" i="3"/>
  <c r="I2305" i="3" s="1"/>
  <c r="F2306" i="3"/>
  <c r="J2296" i="6" l="1"/>
  <c r="J2296" i="7"/>
  <c r="K2296" i="6"/>
  <c r="K2296" i="7"/>
  <c r="L2296" i="6"/>
  <c r="L2296" i="7"/>
  <c r="P2295" i="7"/>
  <c r="D2316" i="6"/>
  <c r="D2316" i="7"/>
  <c r="V1984" i="7"/>
  <c r="U1984" i="7"/>
  <c r="R1985" i="7"/>
  <c r="S1985" i="7"/>
  <c r="T1985" i="7"/>
  <c r="Q1985" i="7"/>
  <c r="C2305" i="6"/>
  <c r="C2305" i="7"/>
  <c r="M2305" i="7" s="1"/>
  <c r="G1985" i="4"/>
  <c r="H1985" i="4" s="1"/>
  <c r="E1985" i="6"/>
  <c r="H2297" i="5"/>
  <c r="G2297" i="5"/>
  <c r="F2297" i="5"/>
  <c r="E2317" i="4"/>
  <c r="C2318" i="4"/>
  <c r="E1986" i="7"/>
  <c r="N1986" i="7" s="1"/>
  <c r="F2307" i="3"/>
  <c r="H2306" i="3"/>
  <c r="I2306" i="3" s="1"/>
  <c r="G2307" i="3"/>
  <c r="P2296" i="7" l="1"/>
  <c r="L2297" i="6"/>
  <c r="L2297" i="7"/>
  <c r="J2297" i="6"/>
  <c r="J2297" i="7"/>
  <c r="K2297" i="6"/>
  <c r="K2297" i="7"/>
  <c r="D2317" i="6"/>
  <c r="D2317" i="7"/>
  <c r="U1985" i="7"/>
  <c r="V1985" i="7"/>
  <c r="T1986" i="7"/>
  <c r="Q1986" i="7"/>
  <c r="S1986" i="7"/>
  <c r="R1986" i="7"/>
  <c r="C2306" i="6"/>
  <c r="C2306" i="7"/>
  <c r="M2306" i="7" s="1"/>
  <c r="G1986" i="4"/>
  <c r="H1986" i="4" s="1"/>
  <c r="E1986" i="6"/>
  <c r="H2298" i="5"/>
  <c r="G2298" i="5"/>
  <c r="F2298" i="5"/>
  <c r="E2318" i="4"/>
  <c r="C2319" i="4"/>
  <c r="E1987" i="7"/>
  <c r="N1987" i="7" s="1"/>
  <c r="G2308" i="3"/>
  <c r="F2308" i="3"/>
  <c r="H2307" i="3"/>
  <c r="I2307" i="3" s="1"/>
  <c r="K2298" i="6" l="1"/>
  <c r="K2298" i="7"/>
  <c r="P2297" i="7"/>
  <c r="J2298" i="6"/>
  <c r="J2298" i="7"/>
  <c r="L2298" i="6"/>
  <c r="L2298" i="7"/>
  <c r="P2298" i="7" s="1"/>
  <c r="U1986" i="7"/>
  <c r="V1986" i="7"/>
  <c r="D2318" i="6"/>
  <c r="D2318" i="7"/>
  <c r="R1987" i="7"/>
  <c r="T1987" i="7"/>
  <c r="Q1987" i="7"/>
  <c r="S1987" i="7"/>
  <c r="C2307" i="6"/>
  <c r="C2307" i="7"/>
  <c r="M2307" i="7" s="1"/>
  <c r="G1987" i="4"/>
  <c r="H1987" i="4" s="1"/>
  <c r="E1987" i="6"/>
  <c r="H2299" i="5"/>
  <c r="G2299" i="5"/>
  <c r="F2299" i="5"/>
  <c r="E2319" i="4"/>
  <c r="C2320" i="4"/>
  <c r="E1988" i="7"/>
  <c r="N1988" i="7" s="1"/>
  <c r="H2308" i="3"/>
  <c r="I2308" i="3" s="1"/>
  <c r="F2309" i="3"/>
  <c r="G2309" i="3"/>
  <c r="K2299" i="6" l="1"/>
  <c r="K2299" i="7"/>
  <c r="L2299" i="6"/>
  <c r="L2299" i="7"/>
  <c r="J2299" i="6"/>
  <c r="J2299" i="7"/>
  <c r="D2319" i="6"/>
  <c r="D2319" i="7"/>
  <c r="U1987" i="7"/>
  <c r="V1987" i="7"/>
  <c r="Q1988" i="7"/>
  <c r="T1988" i="7"/>
  <c r="S1988" i="7"/>
  <c r="R1988" i="7"/>
  <c r="C2308" i="6"/>
  <c r="C2308" i="7"/>
  <c r="M2308" i="7" s="1"/>
  <c r="G1988" i="4"/>
  <c r="H1988" i="4" s="1"/>
  <c r="E1988" i="6"/>
  <c r="G2300" i="5"/>
  <c r="F2300" i="5"/>
  <c r="H2300" i="5"/>
  <c r="E2320" i="4"/>
  <c r="C2321" i="4"/>
  <c r="E1989" i="7"/>
  <c r="N1989" i="7" s="1"/>
  <c r="G2310" i="3"/>
  <c r="H2309" i="3"/>
  <c r="I2309" i="3" s="1"/>
  <c r="F2310" i="3"/>
  <c r="J2300" i="6" l="1"/>
  <c r="J2300" i="7"/>
  <c r="P2299" i="7"/>
  <c r="L2300" i="6"/>
  <c r="L2300" i="7"/>
  <c r="K2300" i="6"/>
  <c r="K2300" i="7"/>
  <c r="D2320" i="6"/>
  <c r="D2320" i="7"/>
  <c r="U1988" i="7"/>
  <c r="V1988" i="7"/>
  <c r="Q1989" i="7"/>
  <c r="S1989" i="7"/>
  <c r="R1989" i="7"/>
  <c r="T1989" i="7"/>
  <c r="C2309" i="6"/>
  <c r="C2309" i="7"/>
  <c r="M2309" i="7" s="1"/>
  <c r="G1989" i="4"/>
  <c r="H1989" i="4" s="1"/>
  <c r="E1989" i="6"/>
  <c r="H2301" i="5"/>
  <c r="G2301" i="5"/>
  <c r="F2301" i="5"/>
  <c r="E2321" i="4"/>
  <c r="C2322" i="4"/>
  <c r="E1990" i="7"/>
  <c r="N1990" i="7" s="1"/>
  <c r="H2310" i="3"/>
  <c r="F2311" i="3"/>
  <c r="I2310" i="3"/>
  <c r="G2311" i="3"/>
  <c r="J2301" i="6" l="1"/>
  <c r="J2301" i="7"/>
  <c r="L2301" i="6"/>
  <c r="L2301" i="7"/>
  <c r="P2300" i="7"/>
  <c r="K2301" i="6"/>
  <c r="K2301" i="7"/>
  <c r="D2321" i="6"/>
  <c r="D2321" i="7"/>
  <c r="V1989" i="7"/>
  <c r="U1989" i="7"/>
  <c r="S1990" i="7"/>
  <c r="Q1990" i="7"/>
  <c r="T1990" i="7"/>
  <c r="R1990" i="7"/>
  <c r="C2310" i="6"/>
  <c r="C2310" i="7"/>
  <c r="M2310" i="7" s="1"/>
  <c r="G1990" i="4"/>
  <c r="H1990" i="4" s="1"/>
  <c r="E1990" i="6"/>
  <c r="H2302" i="5"/>
  <c r="G2302" i="5"/>
  <c r="F2302" i="5"/>
  <c r="E2322" i="4"/>
  <c r="C2323" i="4"/>
  <c r="E1991" i="7"/>
  <c r="N1991" i="7" s="1"/>
  <c r="G2312" i="3"/>
  <c r="F2312" i="3"/>
  <c r="H2311" i="3"/>
  <c r="I2311" i="3" s="1"/>
  <c r="L2302" i="6" l="1"/>
  <c r="L2302" i="7"/>
  <c r="J2302" i="6"/>
  <c r="J2302" i="7"/>
  <c r="K2302" i="6"/>
  <c r="K2302" i="7"/>
  <c r="P2301" i="7"/>
  <c r="D2322" i="6"/>
  <c r="D2322" i="7"/>
  <c r="U1990" i="7"/>
  <c r="V1990" i="7"/>
  <c r="T1991" i="7"/>
  <c r="R1991" i="7"/>
  <c r="S1991" i="7"/>
  <c r="Q1991" i="7"/>
  <c r="C2311" i="6"/>
  <c r="C2311" i="7"/>
  <c r="M2311" i="7" s="1"/>
  <c r="G1991" i="4"/>
  <c r="H1991" i="4" s="1"/>
  <c r="E1991" i="6"/>
  <c r="H2303" i="5"/>
  <c r="G2303" i="5"/>
  <c r="F2303" i="5"/>
  <c r="E2323" i="4"/>
  <c r="C2324" i="4"/>
  <c r="E1992" i="7"/>
  <c r="N1992" i="7" s="1"/>
  <c r="H2312" i="3"/>
  <c r="I2312" i="3" s="1"/>
  <c r="F2313" i="3"/>
  <c r="G2313" i="3"/>
  <c r="L2303" i="6" l="1"/>
  <c r="L2303" i="7"/>
  <c r="K2303" i="6"/>
  <c r="K2303" i="7"/>
  <c r="P2302" i="7"/>
  <c r="J2303" i="6"/>
  <c r="J2303" i="7"/>
  <c r="D2323" i="6"/>
  <c r="D2323" i="7"/>
  <c r="U1991" i="7"/>
  <c r="V1991" i="7"/>
  <c r="Q1992" i="7"/>
  <c r="T1992" i="7"/>
  <c r="R1992" i="7"/>
  <c r="S1992" i="7"/>
  <c r="C2312" i="6"/>
  <c r="C2312" i="7"/>
  <c r="M2312" i="7" s="1"/>
  <c r="G1992" i="4"/>
  <c r="H1992" i="4" s="1"/>
  <c r="E1992" i="6"/>
  <c r="F2304" i="5"/>
  <c r="G2304" i="5"/>
  <c r="H2304" i="5"/>
  <c r="E2324" i="4"/>
  <c r="C2325" i="4"/>
  <c r="E1993" i="7"/>
  <c r="N1993" i="7" s="1"/>
  <c r="G2314" i="3"/>
  <c r="F2314" i="3"/>
  <c r="H2313" i="3"/>
  <c r="I2313" i="3" s="1"/>
  <c r="L2304" i="6" l="1"/>
  <c r="L2304" i="7"/>
  <c r="K2304" i="6"/>
  <c r="K2304" i="7"/>
  <c r="P2303" i="7"/>
  <c r="J2304" i="6"/>
  <c r="J2304" i="7"/>
  <c r="D2324" i="6"/>
  <c r="D2324" i="7"/>
  <c r="V1992" i="7"/>
  <c r="U1992" i="7"/>
  <c r="S1993" i="7"/>
  <c r="Q1993" i="7"/>
  <c r="R1993" i="7"/>
  <c r="T1993" i="7"/>
  <c r="C2313" i="6"/>
  <c r="C2313" i="7"/>
  <c r="M2313" i="7" s="1"/>
  <c r="G1993" i="4"/>
  <c r="H1993" i="4" s="1"/>
  <c r="E1993" i="6"/>
  <c r="H2305" i="5"/>
  <c r="G2305" i="5"/>
  <c r="F2305" i="5"/>
  <c r="E2325" i="4"/>
  <c r="C2326" i="4"/>
  <c r="E1994" i="7"/>
  <c r="N1994" i="7" s="1"/>
  <c r="G2315" i="3"/>
  <c r="F2315" i="3"/>
  <c r="H2314" i="3"/>
  <c r="I2314" i="3" s="1"/>
  <c r="L2305" i="6" l="1"/>
  <c r="L2305" i="7"/>
  <c r="J2305" i="6"/>
  <c r="J2305" i="7"/>
  <c r="K2305" i="6"/>
  <c r="K2305" i="7"/>
  <c r="P2304" i="7"/>
  <c r="D2325" i="6"/>
  <c r="D2325" i="7"/>
  <c r="U1993" i="7"/>
  <c r="V1993" i="7"/>
  <c r="Q1994" i="7"/>
  <c r="T1994" i="7"/>
  <c r="R1994" i="7"/>
  <c r="S1994" i="7"/>
  <c r="C2314" i="6"/>
  <c r="C2314" i="7"/>
  <c r="M2314" i="7" s="1"/>
  <c r="G1994" i="4"/>
  <c r="H1994" i="4" s="1"/>
  <c r="E1994" i="6"/>
  <c r="F2306" i="5"/>
  <c r="H2306" i="5"/>
  <c r="G2306" i="5"/>
  <c r="E2326" i="4"/>
  <c r="C2327" i="4"/>
  <c r="E1995" i="7"/>
  <c r="N1995" i="7" s="1"/>
  <c r="G2316" i="3"/>
  <c r="F2316" i="3"/>
  <c r="H2315" i="3"/>
  <c r="I2315" i="3" s="1"/>
  <c r="L2306" i="6" l="1"/>
  <c r="L2306" i="7"/>
  <c r="K2306" i="6"/>
  <c r="K2306" i="7"/>
  <c r="P2305" i="7"/>
  <c r="J2306" i="6"/>
  <c r="J2306" i="7"/>
  <c r="D2326" i="6"/>
  <c r="D2326" i="7"/>
  <c r="V1994" i="7"/>
  <c r="U1994" i="7"/>
  <c r="S1995" i="7"/>
  <c r="Q1995" i="7"/>
  <c r="R1995" i="7"/>
  <c r="T1995" i="7"/>
  <c r="C2315" i="6"/>
  <c r="C2315" i="7"/>
  <c r="M2315" i="7" s="1"/>
  <c r="G1995" i="4"/>
  <c r="H1995" i="4" s="1"/>
  <c r="E1995" i="6"/>
  <c r="F2307" i="5"/>
  <c r="H2307" i="5"/>
  <c r="G2307" i="5"/>
  <c r="E2327" i="4"/>
  <c r="C2328" i="4"/>
  <c r="E1996" i="7"/>
  <c r="N1996" i="7" s="1"/>
  <c r="H2316" i="3"/>
  <c r="F2317" i="3"/>
  <c r="I2316" i="3"/>
  <c r="G2317" i="3"/>
  <c r="K2307" i="6" l="1"/>
  <c r="K2307" i="7"/>
  <c r="L2307" i="6"/>
  <c r="L2307" i="7"/>
  <c r="P2306" i="7"/>
  <c r="J2307" i="6"/>
  <c r="J2307" i="7"/>
  <c r="D2327" i="6"/>
  <c r="D2327" i="7"/>
  <c r="U1995" i="7"/>
  <c r="V1995" i="7"/>
  <c r="T1996" i="7"/>
  <c r="R1996" i="7"/>
  <c r="Q1996" i="7"/>
  <c r="S1996" i="7"/>
  <c r="C2316" i="6"/>
  <c r="C2316" i="7"/>
  <c r="M2316" i="7" s="1"/>
  <c r="G1996" i="4"/>
  <c r="H1996" i="4" s="1"/>
  <c r="E1996" i="6"/>
  <c r="H2308" i="5"/>
  <c r="G2308" i="5"/>
  <c r="F2308" i="5"/>
  <c r="E2328" i="4"/>
  <c r="C2329" i="4"/>
  <c r="E1997" i="7"/>
  <c r="N1997" i="7" s="1"/>
  <c r="G2318" i="3"/>
  <c r="F2318" i="3"/>
  <c r="H2317" i="3"/>
  <c r="I2317" i="3" s="1"/>
  <c r="L2308" i="6" l="1"/>
  <c r="L2308" i="7"/>
  <c r="J2308" i="6"/>
  <c r="J2308" i="7"/>
  <c r="K2308" i="6"/>
  <c r="K2308" i="7"/>
  <c r="P2307" i="7"/>
  <c r="D2328" i="6"/>
  <c r="D2328" i="7"/>
  <c r="V1996" i="7"/>
  <c r="U1996" i="7"/>
  <c r="T1997" i="7"/>
  <c r="R1997" i="7"/>
  <c r="S1997" i="7"/>
  <c r="Q1997" i="7"/>
  <c r="C2317" i="6"/>
  <c r="C2317" i="7"/>
  <c r="M2317" i="7" s="1"/>
  <c r="G1997" i="4"/>
  <c r="H1997" i="4" s="1"/>
  <c r="E1997" i="6"/>
  <c r="H2309" i="5"/>
  <c r="G2309" i="5"/>
  <c r="F2309" i="5"/>
  <c r="E2329" i="4"/>
  <c r="C2330" i="4"/>
  <c r="E1998" i="7"/>
  <c r="N1998" i="7" s="1"/>
  <c r="F2319" i="3"/>
  <c r="H2318" i="3"/>
  <c r="I2318" i="3"/>
  <c r="G2319" i="3"/>
  <c r="K2309" i="6" l="1"/>
  <c r="K2309" i="7"/>
  <c r="L2309" i="6"/>
  <c r="L2309" i="7"/>
  <c r="P2308" i="7"/>
  <c r="J2309" i="6"/>
  <c r="J2309" i="7"/>
  <c r="D2329" i="6"/>
  <c r="D2329" i="7"/>
  <c r="U1997" i="7"/>
  <c r="V1997" i="7"/>
  <c r="Q1998" i="7"/>
  <c r="S1998" i="7"/>
  <c r="T1998" i="7"/>
  <c r="R1998" i="7"/>
  <c r="C2318" i="6"/>
  <c r="C2318" i="7"/>
  <c r="M2318" i="7" s="1"/>
  <c r="G1998" i="4"/>
  <c r="H1998" i="4" s="1"/>
  <c r="E1998" i="6"/>
  <c r="H2310" i="5"/>
  <c r="G2310" i="5"/>
  <c r="F2310" i="5"/>
  <c r="E2330" i="4"/>
  <c r="C2331" i="4"/>
  <c r="E1999" i="7"/>
  <c r="N1999" i="7" s="1"/>
  <c r="G2320" i="3"/>
  <c r="H2319" i="3"/>
  <c r="I2319" i="3" s="1"/>
  <c r="F2320" i="3"/>
  <c r="K2310" i="6" l="1"/>
  <c r="K2310" i="7"/>
  <c r="J2310" i="6"/>
  <c r="J2310" i="7"/>
  <c r="L2310" i="6"/>
  <c r="L2310" i="7"/>
  <c r="P2310" i="7" s="1"/>
  <c r="P2309" i="7"/>
  <c r="D2330" i="6"/>
  <c r="D2330" i="7"/>
  <c r="V1998" i="7"/>
  <c r="U1998" i="7"/>
  <c r="T1999" i="7"/>
  <c r="R1999" i="7"/>
  <c r="S1999" i="7"/>
  <c r="Q1999" i="7"/>
  <c r="C2319" i="6"/>
  <c r="C2319" i="7"/>
  <c r="M2319" i="7" s="1"/>
  <c r="G1999" i="4"/>
  <c r="H1999" i="4" s="1"/>
  <c r="E1999" i="6"/>
  <c r="H2311" i="5"/>
  <c r="G2311" i="5"/>
  <c r="F2311" i="5"/>
  <c r="E2331" i="4"/>
  <c r="C2332" i="4"/>
  <c r="E2000" i="7"/>
  <c r="N2000" i="7" s="1"/>
  <c r="H2320" i="3"/>
  <c r="F2321" i="3"/>
  <c r="G2321" i="3"/>
  <c r="I2320" i="3"/>
  <c r="J2311" i="6" l="1"/>
  <c r="J2311" i="7"/>
  <c r="L2311" i="6"/>
  <c r="L2311" i="7"/>
  <c r="K2311" i="6"/>
  <c r="K2311" i="7"/>
  <c r="D2331" i="6"/>
  <c r="D2331" i="7"/>
  <c r="U1999" i="7"/>
  <c r="V1999" i="7"/>
  <c r="Q2000" i="7"/>
  <c r="T2000" i="7"/>
  <c r="S2000" i="7"/>
  <c r="R2000" i="7"/>
  <c r="C2320" i="6"/>
  <c r="C2320" i="7"/>
  <c r="M2320" i="7" s="1"/>
  <c r="G2000" i="4"/>
  <c r="H2000" i="4" s="1"/>
  <c r="E2000" i="6"/>
  <c r="H2312" i="5"/>
  <c r="G2312" i="5"/>
  <c r="F2312" i="5"/>
  <c r="E2332" i="4"/>
  <c r="C2333" i="4"/>
  <c r="E2001" i="7"/>
  <c r="N2001" i="7" s="1"/>
  <c r="F2322" i="3"/>
  <c r="H2321" i="3"/>
  <c r="G2322" i="3"/>
  <c r="I2321" i="3"/>
  <c r="J2312" i="6" l="1"/>
  <c r="J2312" i="7"/>
  <c r="K2312" i="6"/>
  <c r="K2312" i="7"/>
  <c r="L2312" i="6"/>
  <c r="L2312" i="7"/>
  <c r="P2312" i="7" s="1"/>
  <c r="P2311" i="7"/>
  <c r="D2332" i="6"/>
  <c r="D2332" i="7"/>
  <c r="V2000" i="7"/>
  <c r="U2000" i="7"/>
  <c r="S2001" i="7"/>
  <c r="Q2001" i="7"/>
  <c r="R2001" i="7"/>
  <c r="T2001" i="7"/>
  <c r="C2321" i="6"/>
  <c r="C2321" i="7"/>
  <c r="M2321" i="7" s="1"/>
  <c r="G2001" i="4"/>
  <c r="H2001" i="4" s="1"/>
  <c r="E2001" i="6"/>
  <c r="F2313" i="5"/>
  <c r="H2313" i="5"/>
  <c r="G2313" i="5"/>
  <c r="E2333" i="4"/>
  <c r="C2334" i="4"/>
  <c r="E2002" i="7"/>
  <c r="N2002" i="7" s="1"/>
  <c r="G2323" i="3"/>
  <c r="F2323" i="3"/>
  <c r="H2322" i="3"/>
  <c r="I2322" i="3" s="1"/>
  <c r="K2313" i="6" l="1"/>
  <c r="K2313" i="7"/>
  <c r="L2313" i="6"/>
  <c r="L2313" i="7"/>
  <c r="J2313" i="6"/>
  <c r="J2313" i="7"/>
  <c r="D2333" i="6"/>
  <c r="D2333" i="7"/>
  <c r="V2001" i="7"/>
  <c r="U2001" i="7"/>
  <c r="Q2002" i="7"/>
  <c r="T2002" i="7"/>
  <c r="S2002" i="7"/>
  <c r="R2002" i="7"/>
  <c r="C2322" i="6"/>
  <c r="C2322" i="7"/>
  <c r="M2322" i="7" s="1"/>
  <c r="G2002" i="4"/>
  <c r="H2002" i="4" s="1"/>
  <c r="E2002" i="6"/>
  <c r="H2314" i="5"/>
  <c r="G2314" i="5"/>
  <c r="F2314" i="5"/>
  <c r="E2334" i="4"/>
  <c r="C2335" i="4"/>
  <c r="E2003" i="7"/>
  <c r="N2003" i="7" s="1"/>
  <c r="H2323" i="3"/>
  <c r="F2324" i="3"/>
  <c r="I2323" i="3"/>
  <c r="G2324" i="3"/>
  <c r="J2314" i="6" l="1"/>
  <c r="J2314" i="7"/>
  <c r="K2314" i="6"/>
  <c r="K2314" i="7"/>
  <c r="P2313" i="7"/>
  <c r="L2314" i="6"/>
  <c r="L2314" i="7"/>
  <c r="P2314" i="7" s="1"/>
  <c r="D2334" i="6"/>
  <c r="D2334" i="7"/>
  <c r="V2002" i="7"/>
  <c r="U2002" i="7"/>
  <c r="R2003" i="7"/>
  <c r="Q2003" i="7"/>
  <c r="T2003" i="7"/>
  <c r="S2003" i="7"/>
  <c r="C2323" i="6"/>
  <c r="C2323" i="7"/>
  <c r="M2323" i="7" s="1"/>
  <c r="G2003" i="4"/>
  <c r="H2003" i="4" s="1"/>
  <c r="E2003" i="6"/>
  <c r="F2315" i="5"/>
  <c r="H2315" i="5"/>
  <c r="G2315" i="5"/>
  <c r="E2335" i="4"/>
  <c r="C2336" i="4"/>
  <c r="E2004" i="7"/>
  <c r="N2004" i="7" s="1"/>
  <c r="F2325" i="3"/>
  <c r="H2324" i="3"/>
  <c r="G2325" i="3"/>
  <c r="I2324" i="3"/>
  <c r="J2315" i="6" l="1"/>
  <c r="J2315" i="7"/>
  <c r="K2315" i="6"/>
  <c r="K2315" i="7"/>
  <c r="L2315" i="6"/>
  <c r="L2315" i="7"/>
  <c r="P2315" i="7" s="1"/>
  <c r="D2335" i="6"/>
  <c r="D2335" i="7"/>
  <c r="U2003" i="7"/>
  <c r="V2003" i="7"/>
  <c r="R2004" i="7"/>
  <c r="Q2004" i="7"/>
  <c r="T2004" i="7"/>
  <c r="S2004" i="7"/>
  <c r="C2324" i="6"/>
  <c r="C2324" i="7"/>
  <c r="M2324" i="7" s="1"/>
  <c r="G2004" i="4"/>
  <c r="H2004" i="4" s="1"/>
  <c r="E2004" i="6"/>
  <c r="H2316" i="5"/>
  <c r="G2316" i="5"/>
  <c r="F2316" i="5"/>
  <c r="E2336" i="4"/>
  <c r="C2337" i="4"/>
  <c r="E2005" i="7"/>
  <c r="N2005" i="7" s="1"/>
  <c r="G2326" i="3"/>
  <c r="H2325" i="3"/>
  <c r="I2325" i="3" s="1"/>
  <c r="F2326" i="3"/>
  <c r="K2316" i="6" l="1"/>
  <c r="K2316" i="7"/>
  <c r="J2316" i="6"/>
  <c r="J2316" i="7"/>
  <c r="L2316" i="6"/>
  <c r="L2316" i="7"/>
  <c r="P2316" i="7" s="1"/>
  <c r="D2336" i="6"/>
  <c r="D2336" i="7"/>
  <c r="U2004" i="7"/>
  <c r="V2004" i="7"/>
  <c r="R2005" i="7"/>
  <c r="S2005" i="7"/>
  <c r="T2005" i="7"/>
  <c r="Q2005" i="7"/>
  <c r="C2325" i="6"/>
  <c r="C2325" i="7"/>
  <c r="M2325" i="7" s="1"/>
  <c r="G2005" i="4"/>
  <c r="H2005" i="4" s="1"/>
  <c r="E2005" i="6"/>
  <c r="H2317" i="5"/>
  <c r="G2317" i="5"/>
  <c r="F2317" i="5"/>
  <c r="E2337" i="4"/>
  <c r="C2338" i="4"/>
  <c r="E2006" i="7"/>
  <c r="N2006" i="7" s="1"/>
  <c r="G2327" i="3"/>
  <c r="F2327" i="3"/>
  <c r="H2326" i="3"/>
  <c r="I2326" i="3" s="1"/>
  <c r="K2317" i="6" l="1"/>
  <c r="K2317" i="7"/>
  <c r="L2317" i="6"/>
  <c r="L2317" i="7"/>
  <c r="J2317" i="6"/>
  <c r="J2317" i="7"/>
  <c r="U2005" i="7"/>
  <c r="V2005" i="7"/>
  <c r="D2337" i="6"/>
  <c r="D2337" i="7"/>
  <c r="T2006" i="7"/>
  <c r="S2006" i="7"/>
  <c r="Q2006" i="7"/>
  <c r="R2006" i="7"/>
  <c r="C2326" i="6"/>
  <c r="C2326" i="7"/>
  <c r="M2326" i="7" s="1"/>
  <c r="G2006" i="4"/>
  <c r="H2006" i="4" s="1"/>
  <c r="E2006" i="6"/>
  <c r="H2318" i="5"/>
  <c r="G2318" i="5"/>
  <c r="F2318" i="5"/>
  <c r="E2338" i="4"/>
  <c r="C2339" i="4"/>
  <c r="E2007" i="7"/>
  <c r="N2007" i="7" s="1"/>
  <c r="F2328" i="3"/>
  <c r="H2327" i="3"/>
  <c r="G2328" i="3"/>
  <c r="I2327" i="3"/>
  <c r="J2318" i="6" l="1"/>
  <c r="J2318" i="7"/>
  <c r="K2318" i="6"/>
  <c r="K2318" i="7"/>
  <c r="L2318" i="6"/>
  <c r="L2318" i="7"/>
  <c r="P2317" i="7"/>
  <c r="D2338" i="6"/>
  <c r="D2338" i="7"/>
  <c r="U2006" i="7"/>
  <c r="V2006" i="7"/>
  <c r="T2007" i="7"/>
  <c r="S2007" i="7"/>
  <c r="R2007" i="7"/>
  <c r="Q2007" i="7"/>
  <c r="C2327" i="6"/>
  <c r="C2327" i="7"/>
  <c r="M2327" i="7" s="1"/>
  <c r="G2007" i="4"/>
  <c r="H2007" i="4" s="1"/>
  <c r="E2007" i="6"/>
  <c r="F2319" i="5"/>
  <c r="H2319" i="5"/>
  <c r="G2319" i="5"/>
  <c r="E2339" i="4"/>
  <c r="C2340" i="4"/>
  <c r="E2008" i="7"/>
  <c r="N2008" i="7" s="1"/>
  <c r="G2329" i="3"/>
  <c r="H2328" i="3"/>
  <c r="I2328" i="3" s="1"/>
  <c r="F2329" i="3"/>
  <c r="P2318" i="7" l="1"/>
  <c r="J2319" i="6"/>
  <c r="J2319" i="7"/>
  <c r="L2319" i="6"/>
  <c r="L2319" i="7"/>
  <c r="K2319" i="6"/>
  <c r="K2319" i="7"/>
  <c r="D2339" i="6"/>
  <c r="D2339" i="7"/>
  <c r="V2007" i="7"/>
  <c r="U2007" i="7"/>
  <c r="R2008" i="7"/>
  <c r="Q2008" i="7"/>
  <c r="T2008" i="7"/>
  <c r="S2008" i="7"/>
  <c r="C2328" i="6"/>
  <c r="C2328" i="7"/>
  <c r="M2328" i="7" s="1"/>
  <c r="G2008" i="4"/>
  <c r="H2008" i="4" s="1"/>
  <c r="E2008" i="6"/>
  <c r="H2320" i="5"/>
  <c r="G2320" i="5"/>
  <c r="F2320" i="5"/>
  <c r="E2340" i="4"/>
  <c r="C2341" i="4"/>
  <c r="E2009" i="7"/>
  <c r="N2009" i="7" s="1"/>
  <c r="F2330" i="3"/>
  <c r="H2329" i="3"/>
  <c r="G2330" i="3"/>
  <c r="I2329" i="3"/>
  <c r="K2320" i="6" l="1"/>
  <c r="K2320" i="7"/>
  <c r="J2320" i="6"/>
  <c r="J2320" i="7"/>
  <c r="P2319" i="7"/>
  <c r="L2320" i="6"/>
  <c r="L2320" i="7"/>
  <c r="P2320" i="7" s="1"/>
  <c r="D2340" i="6"/>
  <c r="D2340" i="7"/>
  <c r="V2008" i="7"/>
  <c r="U2008" i="7"/>
  <c r="S2009" i="7"/>
  <c r="T2009" i="7"/>
  <c r="Q2009" i="7"/>
  <c r="R2009" i="7"/>
  <c r="C2329" i="6"/>
  <c r="C2329" i="7"/>
  <c r="M2329" i="7" s="1"/>
  <c r="G2009" i="4"/>
  <c r="H2009" i="4" s="1"/>
  <c r="E2009" i="6"/>
  <c r="G2321" i="5"/>
  <c r="F2321" i="5"/>
  <c r="H2321" i="5"/>
  <c r="E2341" i="4"/>
  <c r="C2342" i="4"/>
  <c r="E2010" i="7"/>
  <c r="N2010" i="7" s="1"/>
  <c r="G2331" i="3"/>
  <c r="H2330" i="3"/>
  <c r="I2330" i="3" s="1"/>
  <c r="F2331" i="3"/>
  <c r="K2321" i="6" l="1"/>
  <c r="K2321" i="7"/>
  <c r="L2321" i="6"/>
  <c r="L2321" i="7"/>
  <c r="J2321" i="6"/>
  <c r="J2321" i="7"/>
  <c r="D2341" i="6"/>
  <c r="D2341" i="7"/>
  <c r="U2009" i="7"/>
  <c r="V2009" i="7"/>
  <c r="R2010" i="7"/>
  <c r="T2010" i="7"/>
  <c r="Q2010" i="7"/>
  <c r="S2010" i="7"/>
  <c r="C2330" i="6"/>
  <c r="C2330" i="7"/>
  <c r="M2330" i="7" s="1"/>
  <c r="G2010" i="4"/>
  <c r="H2010" i="4" s="1"/>
  <c r="E2010" i="6"/>
  <c r="H2322" i="5"/>
  <c r="G2322" i="5"/>
  <c r="F2322" i="5"/>
  <c r="E2342" i="4"/>
  <c r="C2343" i="4"/>
  <c r="E2011" i="7"/>
  <c r="N2011" i="7" s="1"/>
  <c r="G2332" i="3"/>
  <c r="H2331" i="3"/>
  <c r="I2331" i="3" s="1"/>
  <c r="F2332" i="3"/>
  <c r="K2322" i="6" l="1"/>
  <c r="K2322" i="7"/>
  <c r="J2322" i="6"/>
  <c r="J2322" i="7"/>
  <c r="L2322" i="6"/>
  <c r="L2322" i="7"/>
  <c r="P2322" i="7" s="1"/>
  <c r="P2321" i="7"/>
  <c r="V2010" i="7"/>
  <c r="U2010" i="7"/>
  <c r="D2342" i="6"/>
  <c r="D2342" i="7"/>
  <c r="R2011" i="7"/>
  <c r="S2011" i="7"/>
  <c r="T2011" i="7"/>
  <c r="Q2011" i="7"/>
  <c r="C2331" i="6"/>
  <c r="C2331" i="7"/>
  <c r="M2331" i="7" s="1"/>
  <c r="G2011" i="4"/>
  <c r="H2011" i="4" s="1"/>
  <c r="E2011" i="6"/>
  <c r="H2323" i="5"/>
  <c r="G2323" i="5"/>
  <c r="F2323" i="5"/>
  <c r="E2343" i="4"/>
  <c r="C2344" i="4"/>
  <c r="E2012" i="7"/>
  <c r="N2012" i="7" s="1"/>
  <c r="H2332" i="3"/>
  <c r="F2333" i="3"/>
  <c r="I2332" i="3"/>
  <c r="G2333" i="3"/>
  <c r="J2323" i="6" l="1"/>
  <c r="J2323" i="7"/>
  <c r="L2323" i="6"/>
  <c r="L2323" i="7"/>
  <c r="K2323" i="6"/>
  <c r="K2323" i="7"/>
  <c r="D2343" i="6"/>
  <c r="D2343" i="7"/>
  <c r="U2011" i="7"/>
  <c r="V2011" i="7"/>
  <c r="R2012" i="7"/>
  <c r="T2012" i="7"/>
  <c r="S2012" i="7"/>
  <c r="Q2012" i="7"/>
  <c r="C2332" i="6"/>
  <c r="C2332" i="7"/>
  <c r="M2332" i="7" s="1"/>
  <c r="G2012" i="4"/>
  <c r="H2012" i="4" s="1"/>
  <c r="E2012" i="6"/>
  <c r="F2324" i="5"/>
  <c r="H2324" i="5"/>
  <c r="G2324" i="5"/>
  <c r="E2344" i="4"/>
  <c r="C2345" i="4"/>
  <c r="E2013" i="7"/>
  <c r="N2013" i="7" s="1"/>
  <c r="G2334" i="3"/>
  <c r="F2334" i="3"/>
  <c r="H2333" i="3"/>
  <c r="I2333" i="3" s="1"/>
  <c r="L2324" i="6" l="1"/>
  <c r="L2324" i="7"/>
  <c r="K2324" i="6"/>
  <c r="K2324" i="7"/>
  <c r="J2324" i="6"/>
  <c r="J2324" i="7"/>
  <c r="P2323" i="7"/>
  <c r="D2344" i="6"/>
  <c r="D2344" i="7"/>
  <c r="V2012" i="7"/>
  <c r="U2012" i="7"/>
  <c r="Q2013" i="7"/>
  <c r="S2013" i="7"/>
  <c r="T2013" i="7"/>
  <c r="R2013" i="7"/>
  <c r="C2333" i="6"/>
  <c r="C2333" i="7"/>
  <c r="M2333" i="7" s="1"/>
  <c r="G2013" i="4"/>
  <c r="H2013" i="4" s="1"/>
  <c r="E2013" i="6"/>
  <c r="F2325" i="5"/>
  <c r="H2325" i="5"/>
  <c r="G2325" i="5"/>
  <c r="E2345" i="4"/>
  <c r="C2346" i="4"/>
  <c r="E2014" i="7"/>
  <c r="N2014" i="7" s="1"/>
  <c r="H2334" i="3"/>
  <c r="F2335" i="3"/>
  <c r="I2334" i="3"/>
  <c r="G2335" i="3"/>
  <c r="K2325" i="6" l="1"/>
  <c r="K2325" i="7"/>
  <c r="J2325" i="6"/>
  <c r="J2325" i="7"/>
  <c r="L2325" i="6"/>
  <c r="L2325" i="7"/>
  <c r="P2325" i="7" s="1"/>
  <c r="P2324" i="7"/>
  <c r="S2014" i="7"/>
  <c r="R2014" i="7"/>
  <c r="T2014" i="7"/>
  <c r="Q2014" i="7"/>
  <c r="U2013" i="7"/>
  <c r="V2013" i="7"/>
  <c r="D2345" i="6"/>
  <c r="D2345" i="7"/>
  <c r="C2334" i="6"/>
  <c r="C2334" i="7"/>
  <c r="M2334" i="7" s="1"/>
  <c r="G2014" i="4"/>
  <c r="H2014" i="4" s="1"/>
  <c r="E2014" i="6"/>
  <c r="H2326" i="5"/>
  <c r="G2326" i="5"/>
  <c r="F2326" i="5"/>
  <c r="E2346" i="4"/>
  <c r="C2347" i="4"/>
  <c r="E2015" i="7"/>
  <c r="N2015" i="7" s="1"/>
  <c r="G2336" i="3"/>
  <c r="F2336" i="3"/>
  <c r="H2335" i="3"/>
  <c r="I2335" i="3" s="1"/>
  <c r="J2326" i="6" l="1"/>
  <c r="J2326" i="7"/>
  <c r="K2326" i="6"/>
  <c r="K2326" i="7"/>
  <c r="L2326" i="6"/>
  <c r="L2326" i="7"/>
  <c r="P2326" i="7" s="1"/>
  <c r="U2014" i="7"/>
  <c r="V2014" i="7"/>
  <c r="D2346" i="6"/>
  <c r="D2346" i="7"/>
  <c r="T2015" i="7"/>
  <c r="R2015" i="7"/>
  <c r="Q2015" i="7"/>
  <c r="S2015" i="7"/>
  <c r="C2335" i="6"/>
  <c r="C2335" i="7"/>
  <c r="M2335" i="7" s="1"/>
  <c r="G2015" i="4"/>
  <c r="H2015" i="4" s="1"/>
  <c r="E2015" i="6"/>
  <c r="H2327" i="5"/>
  <c r="G2327" i="5"/>
  <c r="F2327" i="5"/>
  <c r="E2347" i="4"/>
  <c r="C2348" i="4"/>
  <c r="E2016" i="7"/>
  <c r="N2016" i="7" s="1"/>
  <c r="H2336" i="3"/>
  <c r="F2337" i="3"/>
  <c r="I2336" i="3"/>
  <c r="G2337" i="3"/>
  <c r="J2327" i="6" l="1"/>
  <c r="J2327" i="7"/>
  <c r="K2327" i="6"/>
  <c r="K2327" i="7"/>
  <c r="L2327" i="6"/>
  <c r="L2327" i="7"/>
  <c r="P2327" i="7" s="1"/>
  <c r="U2015" i="7"/>
  <c r="V2015" i="7"/>
  <c r="D2347" i="6"/>
  <c r="D2347" i="7"/>
  <c r="R2016" i="7"/>
  <c r="Q2016" i="7"/>
  <c r="S2016" i="7"/>
  <c r="T2016" i="7"/>
  <c r="C2336" i="6"/>
  <c r="C2336" i="7"/>
  <c r="M2336" i="7" s="1"/>
  <c r="G2016" i="4"/>
  <c r="H2016" i="4" s="1"/>
  <c r="E2016" i="6"/>
  <c r="F2328" i="5"/>
  <c r="H2328" i="5"/>
  <c r="G2328" i="5"/>
  <c r="E2348" i="4"/>
  <c r="C2349" i="4"/>
  <c r="E2017" i="7"/>
  <c r="N2017" i="7" s="1"/>
  <c r="G2338" i="3"/>
  <c r="H2337" i="3"/>
  <c r="I2337" i="3" s="1"/>
  <c r="F2338" i="3"/>
  <c r="J2328" i="6" l="1"/>
  <c r="J2328" i="7"/>
  <c r="L2328" i="6"/>
  <c r="L2328" i="7"/>
  <c r="K2328" i="6"/>
  <c r="K2328" i="7"/>
  <c r="U2016" i="7"/>
  <c r="V2016" i="7"/>
  <c r="D2348" i="6"/>
  <c r="D2348" i="7"/>
  <c r="S2017" i="7"/>
  <c r="Q2017" i="7"/>
  <c r="T2017" i="7"/>
  <c r="R2017" i="7"/>
  <c r="C2337" i="6"/>
  <c r="C2337" i="7"/>
  <c r="M2337" i="7" s="1"/>
  <c r="G2017" i="4"/>
  <c r="H2017" i="4" s="1"/>
  <c r="E2017" i="6"/>
  <c r="H2329" i="5"/>
  <c r="G2329" i="5"/>
  <c r="F2329" i="5"/>
  <c r="E2349" i="4"/>
  <c r="C2350" i="4"/>
  <c r="E2018" i="7"/>
  <c r="N2018" i="7" s="1"/>
  <c r="F2339" i="3"/>
  <c r="H2338" i="3"/>
  <c r="I2338" i="3" s="1"/>
  <c r="G2339" i="3"/>
  <c r="J2329" i="6" l="1"/>
  <c r="J2329" i="7"/>
  <c r="K2329" i="6"/>
  <c r="K2329" i="7"/>
  <c r="L2329" i="6"/>
  <c r="L2329" i="7"/>
  <c r="P2329" i="7" s="1"/>
  <c r="P2328" i="7"/>
  <c r="U2017" i="7"/>
  <c r="V2017" i="7"/>
  <c r="D2349" i="6"/>
  <c r="D2349" i="7"/>
  <c r="R2018" i="7"/>
  <c r="T2018" i="7"/>
  <c r="Q2018" i="7"/>
  <c r="S2018" i="7"/>
  <c r="C2338" i="6"/>
  <c r="C2338" i="7"/>
  <c r="M2338" i="7" s="1"/>
  <c r="G2018" i="4"/>
  <c r="H2018" i="4" s="1"/>
  <c r="E2018" i="6"/>
  <c r="F2330" i="5"/>
  <c r="H2330" i="5"/>
  <c r="G2330" i="5"/>
  <c r="E2350" i="4"/>
  <c r="C2351" i="4"/>
  <c r="E2019" i="7"/>
  <c r="N2019" i="7" s="1"/>
  <c r="G2340" i="3"/>
  <c r="F2340" i="3"/>
  <c r="H2339" i="3"/>
  <c r="I2339" i="3" s="1"/>
  <c r="K2330" i="6" l="1"/>
  <c r="K2330" i="7"/>
  <c r="L2330" i="6"/>
  <c r="L2330" i="7"/>
  <c r="J2330" i="6"/>
  <c r="J2330" i="7"/>
  <c r="V2018" i="7"/>
  <c r="U2018" i="7"/>
  <c r="D2350" i="6"/>
  <c r="D2350" i="7"/>
  <c r="S2019" i="7"/>
  <c r="T2019" i="7"/>
  <c r="R2019" i="7"/>
  <c r="Q2019" i="7"/>
  <c r="C2339" i="6"/>
  <c r="C2339" i="7"/>
  <c r="M2339" i="7" s="1"/>
  <c r="G2019" i="4"/>
  <c r="H2019" i="4" s="1"/>
  <c r="E2019" i="6"/>
  <c r="F2331" i="5"/>
  <c r="H2331" i="5"/>
  <c r="G2331" i="5"/>
  <c r="E2351" i="4"/>
  <c r="C2352" i="4"/>
  <c r="E2020" i="7"/>
  <c r="N2020" i="7" s="1"/>
  <c r="H2340" i="3"/>
  <c r="F2341" i="3"/>
  <c r="G2341" i="3"/>
  <c r="I2340" i="3"/>
  <c r="P2330" i="7" l="1"/>
  <c r="L2331" i="6"/>
  <c r="L2331" i="7"/>
  <c r="K2331" i="6"/>
  <c r="K2331" i="7"/>
  <c r="J2331" i="6"/>
  <c r="J2331" i="7"/>
  <c r="D2351" i="6"/>
  <c r="D2351" i="7"/>
  <c r="U2019" i="7"/>
  <c r="V2019" i="7"/>
  <c r="S2020" i="7"/>
  <c r="R2020" i="7"/>
  <c r="Q2020" i="7"/>
  <c r="T2020" i="7"/>
  <c r="C2340" i="6"/>
  <c r="C2340" i="7"/>
  <c r="M2340" i="7" s="1"/>
  <c r="G2020" i="4"/>
  <c r="H2020" i="4" s="1"/>
  <c r="E2020" i="6"/>
  <c r="H2332" i="5"/>
  <c r="G2332" i="5"/>
  <c r="F2332" i="5"/>
  <c r="E2352" i="4"/>
  <c r="C2353" i="4"/>
  <c r="E2021" i="7"/>
  <c r="N2021" i="7" s="1"/>
  <c r="G2342" i="3"/>
  <c r="H2341" i="3"/>
  <c r="I2341" i="3" s="1"/>
  <c r="F2342" i="3"/>
  <c r="J2332" i="6" l="1"/>
  <c r="J2332" i="7"/>
  <c r="K2332" i="6"/>
  <c r="K2332" i="7"/>
  <c r="P2331" i="7"/>
  <c r="L2332" i="6"/>
  <c r="L2332" i="7"/>
  <c r="P2332" i="7" s="1"/>
  <c r="D2352" i="6"/>
  <c r="D2352" i="7"/>
  <c r="V2020" i="7"/>
  <c r="U2020" i="7"/>
  <c r="R2021" i="7"/>
  <c r="S2021" i="7"/>
  <c r="T2021" i="7"/>
  <c r="Q2021" i="7"/>
  <c r="C2341" i="6"/>
  <c r="C2341" i="7"/>
  <c r="M2341" i="7" s="1"/>
  <c r="G2021" i="4"/>
  <c r="H2021" i="4" s="1"/>
  <c r="E2021" i="6"/>
  <c r="H2333" i="5"/>
  <c r="G2333" i="5"/>
  <c r="F2333" i="5"/>
  <c r="E2353" i="4"/>
  <c r="C2354" i="4"/>
  <c r="E2022" i="7"/>
  <c r="N2022" i="7" s="1"/>
  <c r="H2342" i="3"/>
  <c r="F2343" i="3"/>
  <c r="I2342" i="3"/>
  <c r="G2343" i="3"/>
  <c r="L2333" i="6" l="1"/>
  <c r="L2333" i="7"/>
  <c r="J2333" i="6"/>
  <c r="J2333" i="7"/>
  <c r="K2333" i="6"/>
  <c r="K2333" i="7"/>
  <c r="D2353" i="6"/>
  <c r="D2353" i="7"/>
  <c r="U2021" i="7"/>
  <c r="V2021" i="7"/>
  <c r="Q2022" i="7"/>
  <c r="S2022" i="7"/>
  <c r="T2022" i="7"/>
  <c r="R2022" i="7"/>
  <c r="C2342" i="6"/>
  <c r="C2342" i="7"/>
  <c r="M2342" i="7" s="1"/>
  <c r="G2022" i="4"/>
  <c r="H2022" i="4" s="1"/>
  <c r="E2022" i="6"/>
  <c r="H2334" i="5"/>
  <c r="G2334" i="5"/>
  <c r="F2334" i="5"/>
  <c r="E2354" i="4"/>
  <c r="C2355" i="4"/>
  <c r="E2023" i="7"/>
  <c r="N2023" i="7" s="1"/>
  <c r="G2344" i="3"/>
  <c r="F2344" i="3"/>
  <c r="H2343" i="3"/>
  <c r="I2343" i="3" s="1"/>
  <c r="K2334" i="6" l="1"/>
  <c r="K2334" i="7"/>
  <c r="P2333" i="7"/>
  <c r="J2334" i="6"/>
  <c r="J2334" i="7"/>
  <c r="L2334" i="6"/>
  <c r="L2334" i="7"/>
  <c r="P2334" i="7" s="1"/>
  <c r="V2022" i="7"/>
  <c r="U2022" i="7"/>
  <c r="D2354" i="6"/>
  <c r="D2354" i="7"/>
  <c r="T2023" i="7"/>
  <c r="S2023" i="7"/>
  <c r="R2023" i="7"/>
  <c r="Q2023" i="7"/>
  <c r="C2343" i="6"/>
  <c r="C2343" i="7"/>
  <c r="M2343" i="7" s="1"/>
  <c r="G2023" i="4"/>
  <c r="H2023" i="4" s="1"/>
  <c r="E2023" i="6"/>
  <c r="H2335" i="5"/>
  <c r="G2335" i="5"/>
  <c r="F2335" i="5"/>
  <c r="E2355" i="4"/>
  <c r="C2356" i="4"/>
  <c r="E2024" i="7"/>
  <c r="N2024" i="7" s="1"/>
  <c r="H2344" i="3"/>
  <c r="F2345" i="3"/>
  <c r="G2345" i="3"/>
  <c r="I2344" i="3"/>
  <c r="K2335" i="6" l="1"/>
  <c r="K2335" i="7"/>
  <c r="J2335" i="6"/>
  <c r="J2335" i="7"/>
  <c r="L2335" i="6"/>
  <c r="L2335" i="7"/>
  <c r="P2335" i="7" s="1"/>
  <c r="D2355" i="6"/>
  <c r="D2355" i="7"/>
  <c r="U2023" i="7"/>
  <c r="V2023" i="7"/>
  <c r="Q2024" i="7"/>
  <c r="S2024" i="7"/>
  <c r="R2024" i="7"/>
  <c r="T2024" i="7"/>
  <c r="C2344" i="6"/>
  <c r="C2344" i="7"/>
  <c r="M2344" i="7" s="1"/>
  <c r="G2024" i="4"/>
  <c r="H2024" i="4" s="1"/>
  <c r="E2024" i="6"/>
  <c r="H2336" i="5"/>
  <c r="G2336" i="5"/>
  <c r="F2336" i="5"/>
  <c r="E2356" i="4"/>
  <c r="C2357" i="4"/>
  <c r="E2025" i="7"/>
  <c r="N2025" i="7" s="1"/>
  <c r="G2346" i="3"/>
  <c r="F2346" i="3"/>
  <c r="H2345" i="3"/>
  <c r="I2345" i="3" s="1"/>
  <c r="L2336" i="6" l="1"/>
  <c r="L2336" i="7"/>
  <c r="J2336" i="6"/>
  <c r="J2336" i="7"/>
  <c r="K2336" i="6"/>
  <c r="K2336" i="7"/>
  <c r="D2356" i="6"/>
  <c r="D2356" i="7"/>
  <c r="V2024" i="7"/>
  <c r="U2024" i="7"/>
  <c r="R2025" i="7"/>
  <c r="Q2025" i="7"/>
  <c r="S2025" i="7"/>
  <c r="T2025" i="7"/>
  <c r="C2345" i="6"/>
  <c r="C2345" i="7"/>
  <c r="M2345" i="7" s="1"/>
  <c r="G2025" i="4"/>
  <c r="H2025" i="4" s="1"/>
  <c r="E2025" i="6"/>
  <c r="H2337" i="5"/>
  <c r="G2337" i="5"/>
  <c r="F2337" i="5"/>
  <c r="E2357" i="4"/>
  <c r="C2358" i="4"/>
  <c r="E2026" i="7"/>
  <c r="N2026" i="7" s="1"/>
  <c r="H2346" i="3"/>
  <c r="F2347" i="3"/>
  <c r="I2346" i="3"/>
  <c r="G2347" i="3"/>
  <c r="J2337" i="6" l="1"/>
  <c r="J2337" i="7"/>
  <c r="L2337" i="6"/>
  <c r="L2337" i="7"/>
  <c r="P2336" i="7"/>
  <c r="K2337" i="6"/>
  <c r="K2337" i="7"/>
  <c r="U2025" i="7"/>
  <c r="V2025" i="7"/>
  <c r="D2357" i="6"/>
  <c r="D2357" i="7"/>
  <c r="S2026" i="7"/>
  <c r="R2026" i="7"/>
  <c r="Q2026" i="7"/>
  <c r="T2026" i="7"/>
  <c r="C2346" i="6"/>
  <c r="C2346" i="7"/>
  <c r="M2346" i="7" s="1"/>
  <c r="G2026" i="4"/>
  <c r="H2026" i="4" s="1"/>
  <c r="E2026" i="6"/>
  <c r="H2338" i="5"/>
  <c r="G2338" i="5"/>
  <c r="F2338" i="5"/>
  <c r="E2358" i="4"/>
  <c r="C2359" i="4"/>
  <c r="E2027" i="7"/>
  <c r="N2027" i="7" s="1"/>
  <c r="G2348" i="3"/>
  <c r="F2348" i="3"/>
  <c r="H2347" i="3"/>
  <c r="I2347" i="3" s="1"/>
  <c r="J2338" i="6" l="1"/>
  <c r="J2338" i="7"/>
  <c r="K2338" i="6"/>
  <c r="K2338" i="7"/>
  <c r="P2337" i="7"/>
  <c r="L2338" i="6"/>
  <c r="L2338" i="7"/>
  <c r="P2338" i="7" s="1"/>
  <c r="D2358" i="6"/>
  <c r="D2358" i="7"/>
  <c r="V2026" i="7"/>
  <c r="U2026" i="7"/>
  <c r="T2027" i="7"/>
  <c r="Q2027" i="7"/>
  <c r="S2027" i="7"/>
  <c r="R2027" i="7"/>
  <c r="C2347" i="6"/>
  <c r="C2347" i="7"/>
  <c r="M2347" i="7" s="1"/>
  <c r="G2027" i="4"/>
  <c r="H2027" i="4" s="1"/>
  <c r="E2027" i="6"/>
  <c r="H2339" i="5"/>
  <c r="F2339" i="5"/>
  <c r="G2339" i="5"/>
  <c r="E2359" i="4"/>
  <c r="C2360" i="4"/>
  <c r="E2028" i="7"/>
  <c r="N2028" i="7" s="1"/>
  <c r="G2349" i="3"/>
  <c r="H2348" i="3"/>
  <c r="I2348" i="3" s="1"/>
  <c r="F2349" i="3"/>
  <c r="J2339" i="6" l="1"/>
  <c r="J2339" i="7"/>
  <c r="K2339" i="6"/>
  <c r="K2339" i="7"/>
  <c r="L2339" i="6"/>
  <c r="L2339" i="7"/>
  <c r="P2339" i="7" s="1"/>
  <c r="D2359" i="6"/>
  <c r="D2359" i="7"/>
  <c r="V2027" i="7"/>
  <c r="U2027" i="7"/>
  <c r="S2028" i="7"/>
  <c r="T2028" i="7"/>
  <c r="R2028" i="7"/>
  <c r="Q2028" i="7"/>
  <c r="C2348" i="6"/>
  <c r="C2348" i="7"/>
  <c r="M2348" i="7" s="1"/>
  <c r="G2028" i="4"/>
  <c r="H2028" i="4" s="1"/>
  <c r="E2028" i="6"/>
  <c r="H2340" i="5"/>
  <c r="G2340" i="5"/>
  <c r="F2340" i="5"/>
  <c r="E2360" i="4"/>
  <c r="C2361" i="4"/>
  <c r="E2029" i="7"/>
  <c r="N2029" i="7" s="1"/>
  <c r="G2350" i="3"/>
  <c r="H2349" i="3"/>
  <c r="I2349" i="3" s="1"/>
  <c r="F2350" i="3"/>
  <c r="K2340" i="6" l="1"/>
  <c r="K2340" i="7"/>
  <c r="J2340" i="6"/>
  <c r="J2340" i="7"/>
  <c r="L2340" i="6"/>
  <c r="L2340" i="7"/>
  <c r="P2340" i="7" s="1"/>
  <c r="U2028" i="7"/>
  <c r="V2028" i="7"/>
  <c r="D2360" i="6"/>
  <c r="D2360" i="7"/>
  <c r="T2029" i="7"/>
  <c r="S2029" i="7"/>
  <c r="R2029" i="7"/>
  <c r="Q2029" i="7"/>
  <c r="C2349" i="6"/>
  <c r="C2349" i="7"/>
  <c r="M2349" i="7" s="1"/>
  <c r="G2029" i="4"/>
  <c r="H2029" i="4" s="1"/>
  <c r="E2029" i="6"/>
  <c r="H2341" i="5"/>
  <c r="G2341" i="5"/>
  <c r="F2341" i="5"/>
  <c r="E2361" i="4"/>
  <c r="C2362" i="4"/>
  <c r="E2030" i="7"/>
  <c r="N2030" i="7" s="1"/>
  <c r="G2351" i="3"/>
  <c r="F2351" i="3"/>
  <c r="H2350" i="3"/>
  <c r="I2350" i="3" s="1"/>
  <c r="J2341" i="6" l="1"/>
  <c r="J2341" i="7"/>
  <c r="L2341" i="6"/>
  <c r="L2341" i="7"/>
  <c r="K2341" i="6"/>
  <c r="K2341" i="7"/>
  <c r="V2029" i="7"/>
  <c r="U2029" i="7"/>
  <c r="D2361" i="6"/>
  <c r="D2361" i="7"/>
  <c r="T2030" i="7"/>
  <c r="R2030" i="7"/>
  <c r="S2030" i="7"/>
  <c r="Q2030" i="7"/>
  <c r="C2350" i="6"/>
  <c r="C2350" i="7"/>
  <c r="M2350" i="7" s="1"/>
  <c r="G2030" i="4"/>
  <c r="H2030" i="4" s="1"/>
  <c r="E2030" i="6"/>
  <c r="F2342" i="5"/>
  <c r="G2342" i="5"/>
  <c r="H2342" i="5"/>
  <c r="E2362" i="4"/>
  <c r="C2363" i="4"/>
  <c r="E2031" i="7"/>
  <c r="N2031" i="7" s="1"/>
  <c r="H2351" i="3"/>
  <c r="F2352" i="3"/>
  <c r="I2351" i="3"/>
  <c r="G2352" i="3"/>
  <c r="K2342" i="6" l="1"/>
  <c r="K2342" i="7"/>
  <c r="P2341" i="7"/>
  <c r="L2342" i="6"/>
  <c r="L2342" i="7"/>
  <c r="J2342" i="6"/>
  <c r="J2342" i="7"/>
  <c r="D2362" i="6"/>
  <c r="D2362" i="7"/>
  <c r="U2030" i="7"/>
  <c r="V2030" i="7"/>
  <c r="S2031" i="7"/>
  <c r="R2031" i="7"/>
  <c r="T2031" i="7"/>
  <c r="Q2031" i="7"/>
  <c r="C2351" i="6"/>
  <c r="C2351" i="7"/>
  <c r="M2351" i="7" s="1"/>
  <c r="G2031" i="4"/>
  <c r="H2031" i="4" s="1"/>
  <c r="E2031" i="6"/>
  <c r="H2343" i="5"/>
  <c r="G2343" i="5"/>
  <c r="F2343" i="5"/>
  <c r="E2363" i="4"/>
  <c r="C2364" i="4"/>
  <c r="E2032" i="7"/>
  <c r="N2032" i="7" s="1"/>
  <c r="G2353" i="3"/>
  <c r="H2352" i="3"/>
  <c r="I2352" i="3" s="1"/>
  <c r="F2353" i="3"/>
  <c r="J2343" i="6" l="1"/>
  <c r="J2343" i="7"/>
  <c r="K2343" i="6"/>
  <c r="K2343" i="7"/>
  <c r="L2343" i="6"/>
  <c r="L2343" i="7"/>
  <c r="P2343" i="7" s="1"/>
  <c r="P2342" i="7"/>
  <c r="D2363" i="6"/>
  <c r="D2363" i="7"/>
  <c r="V2031" i="7"/>
  <c r="U2031" i="7"/>
  <c r="R2032" i="7"/>
  <c r="Q2032" i="7"/>
  <c r="T2032" i="7"/>
  <c r="S2032" i="7"/>
  <c r="C2352" i="6"/>
  <c r="C2352" i="7"/>
  <c r="M2352" i="7" s="1"/>
  <c r="G2032" i="4"/>
  <c r="H2032" i="4" s="1"/>
  <c r="E2032" i="6"/>
  <c r="H2344" i="5"/>
  <c r="G2344" i="5"/>
  <c r="F2344" i="5"/>
  <c r="E2364" i="4"/>
  <c r="C2365" i="4"/>
  <c r="E2033" i="7"/>
  <c r="N2033" i="7" s="1"/>
  <c r="F2354" i="3"/>
  <c r="H2353" i="3"/>
  <c r="I2353" i="3" s="1"/>
  <c r="G2354" i="3"/>
  <c r="K2344" i="6" l="1"/>
  <c r="K2344" i="7"/>
  <c r="L2344" i="6"/>
  <c r="L2344" i="7"/>
  <c r="J2344" i="6"/>
  <c r="J2344" i="7"/>
  <c r="U2032" i="7"/>
  <c r="V2032" i="7"/>
  <c r="D2364" i="6"/>
  <c r="D2364" i="7"/>
  <c r="Q2033" i="7"/>
  <c r="S2033" i="7"/>
  <c r="R2033" i="7"/>
  <c r="T2033" i="7"/>
  <c r="C2353" i="6"/>
  <c r="C2353" i="7"/>
  <c r="M2353" i="7" s="1"/>
  <c r="G2033" i="4"/>
  <c r="H2033" i="4" s="1"/>
  <c r="E2033" i="6"/>
  <c r="H2345" i="5"/>
  <c r="G2345" i="5"/>
  <c r="F2345" i="5"/>
  <c r="E2365" i="4"/>
  <c r="C2366" i="4"/>
  <c r="E2034" i="7"/>
  <c r="N2034" i="7" s="1"/>
  <c r="G2355" i="3"/>
  <c r="F2355" i="3"/>
  <c r="H2354" i="3"/>
  <c r="I2354" i="3" s="1"/>
  <c r="J2345" i="6" l="1"/>
  <c r="J2345" i="7"/>
  <c r="K2345" i="6"/>
  <c r="K2345" i="7"/>
  <c r="P2344" i="7"/>
  <c r="L2345" i="6"/>
  <c r="L2345" i="7"/>
  <c r="P2345" i="7" s="1"/>
  <c r="D2365" i="6"/>
  <c r="D2365" i="7"/>
  <c r="U2033" i="7"/>
  <c r="V2033" i="7"/>
  <c r="S2034" i="7"/>
  <c r="T2034" i="7"/>
  <c r="R2034" i="7"/>
  <c r="Q2034" i="7"/>
  <c r="C2354" i="6"/>
  <c r="C2354" i="7"/>
  <c r="M2354" i="7" s="1"/>
  <c r="G2034" i="4"/>
  <c r="H2034" i="4" s="1"/>
  <c r="E2034" i="6"/>
  <c r="F2346" i="5"/>
  <c r="H2346" i="5"/>
  <c r="G2346" i="5"/>
  <c r="E2366" i="4"/>
  <c r="C2367" i="4"/>
  <c r="E2035" i="7"/>
  <c r="N2035" i="7" s="1"/>
  <c r="H2355" i="3"/>
  <c r="F2356" i="3"/>
  <c r="G2356" i="3"/>
  <c r="I2355" i="3"/>
  <c r="J2346" i="6" l="1"/>
  <c r="J2346" i="7"/>
  <c r="K2346" i="6"/>
  <c r="K2346" i="7"/>
  <c r="L2346" i="6"/>
  <c r="L2346" i="7"/>
  <c r="P2346" i="7" s="1"/>
  <c r="D2366" i="6"/>
  <c r="D2366" i="7"/>
  <c r="V2034" i="7"/>
  <c r="U2034" i="7"/>
  <c r="R2035" i="7"/>
  <c r="Q2035" i="7"/>
  <c r="T2035" i="7"/>
  <c r="S2035" i="7"/>
  <c r="C2355" i="6"/>
  <c r="C2355" i="7"/>
  <c r="M2355" i="7" s="1"/>
  <c r="G2035" i="4"/>
  <c r="H2035" i="4" s="1"/>
  <c r="E2035" i="6"/>
  <c r="H2347" i="5"/>
  <c r="G2347" i="5"/>
  <c r="F2347" i="5"/>
  <c r="E2367" i="4"/>
  <c r="C2368" i="4"/>
  <c r="E2036" i="7"/>
  <c r="N2036" i="7" s="1"/>
  <c r="G2357" i="3"/>
  <c r="H2356" i="3"/>
  <c r="I2356" i="3" s="1"/>
  <c r="F2357" i="3"/>
  <c r="K2347" i="6" l="1"/>
  <c r="K2347" i="7"/>
  <c r="J2347" i="6"/>
  <c r="J2347" i="7"/>
  <c r="L2347" i="6"/>
  <c r="L2347" i="7"/>
  <c r="P2347" i="7" s="1"/>
  <c r="D2367" i="6"/>
  <c r="D2367" i="7"/>
  <c r="U2035" i="7"/>
  <c r="V2035" i="7"/>
  <c r="T2036" i="7"/>
  <c r="S2036" i="7"/>
  <c r="R2036" i="7"/>
  <c r="Q2036" i="7"/>
  <c r="C2356" i="6"/>
  <c r="C2356" i="7"/>
  <c r="M2356" i="7" s="1"/>
  <c r="G2036" i="4"/>
  <c r="H2036" i="4" s="1"/>
  <c r="E2036" i="6"/>
  <c r="F2348" i="5"/>
  <c r="H2348" i="5"/>
  <c r="G2348" i="5"/>
  <c r="E2368" i="4"/>
  <c r="C2369" i="4"/>
  <c r="E2037" i="7"/>
  <c r="N2037" i="7" s="1"/>
  <c r="F2358" i="3"/>
  <c r="H2357" i="3"/>
  <c r="G2358" i="3"/>
  <c r="I2357" i="3"/>
  <c r="K2348" i="6" l="1"/>
  <c r="K2348" i="7"/>
  <c r="J2348" i="6"/>
  <c r="J2348" i="7"/>
  <c r="L2348" i="6"/>
  <c r="L2348" i="7"/>
  <c r="P2348" i="7" s="1"/>
  <c r="D2368" i="6"/>
  <c r="D2368" i="7"/>
  <c r="V2036" i="7"/>
  <c r="U2036" i="7"/>
  <c r="Q2037" i="7"/>
  <c r="S2037" i="7"/>
  <c r="R2037" i="7"/>
  <c r="T2037" i="7"/>
  <c r="C2357" i="6"/>
  <c r="C2357" i="7"/>
  <c r="M2357" i="7" s="1"/>
  <c r="G2037" i="4"/>
  <c r="H2037" i="4" s="1"/>
  <c r="E2037" i="6"/>
  <c r="F2349" i="5"/>
  <c r="H2349" i="5"/>
  <c r="G2349" i="5"/>
  <c r="E2369" i="4"/>
  <c r="C2370" i="4"/>
  <c r="E2038" i="7"/>
  <c r="N2038" i="7" s="1"/>
  <c r="G2359" i="3"/>
  <c r="F2359" i="3"/>
  <c r="H2358" i="3"/>
  <c r="I2358" i="3" s="1"/>
  <c r="K2349" i="6" l="1"/>
  <c r="K2349" i="7"/>
  <c r="L2349" i="6"/>
  <c r="L2349" i="7"/>
  <c r="J2349" i="6"/>
  <c r="J2349" i="7"/>
  <c r="D2369" i="6"/>
  <c r="D2369" i="7"/>
  <c r="U2037" i="7"/>
  <c r="V2037" i="7"/>
  <c r="S2038" i="7"/>
  <c r="T2038" i="7"/>
  <c r="R2038" i="7"/>
  <c r="Q2038" i="7"/>
  <c r="C2358" i="6"/>
  <c r="C2358" i="7"/>
  <c r="M2358" i="7" s="1"/>
  <c r="G2038" i="4"/>
  <c r="H2038" i="4" s="1"/>
  <c r="E2038" i="6"/>
  <c r="H2350" i="5"/>
  <c r="G2350" i="5"/>
  <c r="F2350" i="5"/>
  <c r="E2370" i="4"/>
  <c r="C2371" i="4"/>
  <c r="E2039" i="7"/>
  <c r="N2039" i="7" s="1"/>
  <c r="H2359" i="3"/>
  <c r="F2360" i="3"/>
  <c r="G2360" i="3"/>
  <c r="I2359" i="3"/>
  <c r="J2350" i="6" l="1"/>
  <c r="J2350" i="7"/>
  <c r="L2350" i="6"/>
  <c r="L2350" i="7"/>
  <c r="P2349" i="7"/>
  <c r="K2350" i="6"/>
  <c r="K2350" i="7"/>
  <c r="U2038" i="7"/>
  <c r="V2038" i="7"/>
  <c r="D2370" i="6"/>
  <c r="D2370" i="7"/>
  <c r="S2039" i="7"/>
  <c r="R2039" i="7"/>
  <c r="Q2039" i="7"/>
  <c r="T2039" i="7"/>
  <c r="C2359" i="6"/>
  <c r="C2359" i="7"/>
  <c r="M2359" i="7" s="1"/>
  <c r="G2039" i="4"/>
  <c r="H2039" i="4" s="1"/>
  <c r="E2039" i="6"/>
  <c r="F2351" i="5"/>
  <c r="G2351" i="5"/>
  <c r="H2351" i="5"/>
  <c r="E2371" i="4"/>
  <c r="C2372" i="4"/>
  <c r="E2040" i="7"/>
  <c r="N2040" i="7" s="1"/>
  <c r="G2361" i="3"/>
  <c r="F2361" i="3"/>
  <c r="H2360" i="3"/>
  <c r="I2360" i="3" s="1"/>
  <c r="L2351" i="6" l="1"/>
  <c r="L2351" i="7"/>
  <c r="K2351" i="6"/>
  <c r="K2351" i="7"/>
  <c r="J2351" i="6"/>
  <c r="J2351" i="7"/>
  <c r="P2350" i="7"/>
  <c r="D2371" i="6"/>
  <c r="D2371" i="7"/>
  <c r="U2039" i="7"/>
  <c r="V2039" i="7"/>
  <c r="R2040" i="7"/>
  <c r="T2040" i="7"/>
  <c r="Q2040" i="7"/>
  <c r="S2040" i="7"/>
  <c r="C2360" i="6"/>
  <c r="C2360" i="7"/>
  <c r="M2360" i="7" s="1"/>
  <c r="G2040" i="4"/>
  <c r="H2040" i="4" s="1"/>
  <c r="E2040" i="6"/>
  <c r="H2352" i="5"/>
  <c r="G2352" i="5"/>
  <c r="F2352" i="5"/>
  <c r="E2372" i="4"/>
  <c r="C2373" i="4"/>
  <c r="E2041" i="7"/>
  <c r="N2041" i="7" s="1"/>
  <c r="H2361" i="3"/>
  <c r="F2362" i="3"/>
  <c r="I2361" i="3"/>
  <c r="G2362" i="3"/>
  <c r="K2352" i="6" l="1"/>
  <c r="K2352" i="7"/>
  <c r="P2351" i="7"/>
  <c r="J2352" i="6"/>
  <c r="J2352" i="7"/>
  <c r="L2352" i="6"/>
  <c r="L2352" i="7"/>
  <c r="P2352" i="7" s="1"/>
  <c r="D2372" i="6"/>
  <c r="D2372" i="7"/>
  <c r="V2040" i="7"/>
  <c r="U2040" i="7"/>
  <c r="T2041" i="7"/>
  <c r="Q2041" i="7"/>
  <c r="S2041" i="7"/>
  <c r="R2041" i="7"/>
  <c r="C2361" i="6"/>
  <c r="C2361" i="7"/>
  <c r="M2361" i="7" s="1"/>
  <c r="G2041" i="4"/>
  <c r="H2041" i="4" s="1"/>
  <c r="E2041" i="6"/>
  <c r="H2353" i="5"/>
  <c r="G2353" i="5"/>
  <c r="F2353" i="5"/>
  <c r="E2373" i="4"/>
  <c r="C2374" i="4"/>
  <c r="E2042" i="7"/>
  <c r="N2042" i="7" s="1"/>
  <c r="G2363" i="3"/>
  <c r="F2363" i="3"/>
  <c r="H2362" i="3"/>
  <c r="I2362" i="3" s="1"/>
  <c r="K2353" i="6" l="1"/>
  <c r="K2353" i="7"/>
  <c r="J2353" i="6"/>
  <c r="J2353" i="7"/>
  <c r="L2353" i="6"/>
  <c r="L2353" i="7"/>
  <c r="D2373" i="6"/>
  <c r="D2373" i="7"/>
  <c r="U2041" i="7"/>
  <c r="V2041" i="7"/>
  <c r="T2042" i="7"/>
  <c r="R2042" i="7"/>
  <c r="Q2042" i="7"/>
  <c r="S2042" i="7"/>
  <c r="C2362" i="6"/>
  <c r="C2362" i="7"/>
  <c r="M2362" i="7" s="1"/>
  <c r="G2042" i="4"/>
  <c r="H2042" i="4" s="1"/>
  <c r="E2042" i="6"/>
  <c r="F2354" i="5"/>
  <c r="H2354" i="5"/>
  <c r="G2354" i="5"/>
  <c r="E2374" i="4"/>
  <c r="C2375" i="4"/>
  <c r="E2043" i="7"/>
  <c r="N2043" i="7" s="1"/>
  <c r="F2364" i="3"/>
  <c r="H2363" i="3"/>
  <c r="I2363" i="3" s="1"/>
  <c r="G2364" i="3"/>
  <c r="P2353" i="7" l="1"/>
  <c r="L2354" i="6"/>
  <c r="L2354" i="7"/>
  <c r="J2354" i="6"/>
  <c r="J2354" i="7"/>
  <c r="K2354" i="6"/>
  <c r="K2354" i="7"/>
  <c r="V2042" i="7"/>
  <c r="U2042" i="7"/>
  <c r="D2374" i="6"/>
  <c r="D2374" i="7"/>
  <c r="S2043" i="7"/>
  <c r="T2043" i="7"/>
  <c r="R2043" i="7"/>
  <c r="Q2043" i="7"/>
  <c r="C2363" i="6"/>
  <c r="C2363" i="7"/>
  <c r="M2363" i="7" s="1"/>
  <c r="G2043" i="4"/>
  <c r="H2043" i="4" s="1"/>
  <c r="E2043" i="6"/>
  <c r="H2355" i="5"/>
  <c r="G2355" i="5"/>
  <c r="F2355" i="5"/>
  <c r="E2375" i="4"/>
  <c r="C2376" i="4"/>
  <c r="E2044" i="7"/>
  <c r="N2044" i="7" s="1"/>
  <c r="G2365" i="3"/>
  <c r="H2364" i="3"/>
  <c r="I2364" i="3" s="1"/>
  <c r="F2365" i="3"/>
  <c r="L2355" i="6" l="1"/>
  <c r="L2355" i="7"/>
  <c r="J2355" i="6"/>
  <c r="J2355" i="7"/>
  <c r="P2354" i="7"/>
  <c r="K2355" i="6"/>
  <c r="K2355" i="7"/>
  <c r="V2043" i="7"/>
  <c r="U2043" i="7"/>
  <c r="D2375" i="6"/>
  <c r="D2375" i="7"/>
  <c r="T2044" i="7"/>
  <c r="R2044" i="7"/>
  <c r="Q2044" i="7"/>
  <c r="S2044" i="7"/>
  <c r="C2364" i="6"/>
  <c r="C2364" i="7"/>
  <c r="M2364" i="7" s="1"/>
  <c r="G2044" i="4"/>
  <c r="H2044" i="4" s="1"/>
  <c r="E2044" i="6"/>
  <c r="H2356" i="5"/>
  <c r="G2356" i="5"/>
  <c r="F2356" i="5"/>
  <c r="E2376" i="4"/>
  <c r="C2377" i="4"/>
  <c r="E2045" i="7"/>
  <c r="N2045" i="7" s="1"/>
  <c r="F2366" i="3"/>
  <c r="H2365" i="3"/>
  <c r="I2365" i="3" s="1"/>
  <c r="G2366" i="3"/>
  <c r="L2356" i="6" l="1"/>
  <c r="L2356" i="7"/>
  <c r="J2356" i="6"/>
  <c r="J2356" i="7"/>
  <c r="P2355" i="7"/>
  <c r="K2356" i="6"/>
  <c r="K2356" i="7"/>
  <c r="D2376" i="6"/>
  <c r="D2376" i="7"/>
  <c r="U2044" i="7"/>
  <c r="V2044" i="7"/>
  <c r="S2045" i="7"/>
  <c r="T2045" i="7"/>
  <c r="R2045" i="7"/>
  <c r="Q2045" i="7"/>
  <c r="C2365" i="6"/>
  <c r="C2365" i="7"/>
  <c r="M2365" i="7" s="1"/>
  <c r="G2045" i="4"/>
  <c r="H2045" i="4" s="1"/>
  <c r="E2045" i="6"/>
  <c r="G2357" i="5"/>
  <c r="F2357" i="5"/>
  <c r="H2357" i="5"/>
  <c r="E2377" i="4"/>
  <c r="C2378" i="4"/>
  <c r="E2046" i="7"/>
  <c r="N2046" i="7" s="1"/>
  <c r="G2367" i="3"/>
  <c r="H2366" i="3"/>
  <c r="I2366" i="3" s="1"/>
  <c r="F2367" i="3"/>
  <c r="K2357" i="6" l="1"/>
  <c r="K2357" i="7"/>
  <c r="L2357" i="6"/>
  <c r="L2357" i="7"/>
  <c r="P2356" i="7"/>
  <c r="J2357" i="6"/>
  <c r="J2357" i="7"/>
  <c r="U2045" i="7"/>
  <c r="V2045" i="7"/>
  <c r="D2377" i="6"/>
  <c r="D2377" i="7"/>
  <c r="Q2046" i="7"/>
  <c r="S2046" i="7"/>
  <c r="T2046" i="7"/>
  <c r="R2046" i="7"/>
  <c r="C2366" i="6"/>
  <c r="C2366" i="7"/>
  <c r="M2366" i="7" s="1"/>
  <c r="G2046" i="4"/>
  <c r="H2046" i="4" s="1"/>
  <c r="E2046" i="6"/>
  <c r="F2358" i="5"/>
  <c r="H2358" i="5"/>
  <c r="G2358" i="5"/>
  <c r="E2378" i="4"/>
  <c r="C2379" i="4"/>
  <c r="E2047" i="7"/>
  <c r="N2047" i="7" s="1"/>
  <c r="G2368" i="3"/>
  <c r="H2367" i="3"/>
  <c r="I2367" i="3" s="1"/>
  <c r="F2368" i="3"/>
  <c r="L2358" i="6" l="1"/>
  <c r="L2358" i="7"/>
  <c r="K2358" i="6"/>
  <c r="K2358" i="7"/>
  <c r="J2358" i="6"/>
  <c r="J2358" i="7"/>
  <c r="P2357" i="7"/>
  <c r="D2378" i="6"/>
  <c r="D2378" i="7"/>
  <c r="V2046" i="7"/>
  <c r="U2046" i="7"/>
  <c r="Q2047" i="7"/>
  <c r="T2047" i="7"/>
  <c r="S2047" i="7"/>
  <c r="R2047" i="7"/>
  <c r="C2367" i="6"/>
  <c r="C2367" i="7"/>
  <c r="M2367" i="7" s="1"/>
  <c r="G2047" i="4"/>
  <c r="H2047" i="4" s="1"/>
  <c r="E2047" i="6"/>
  <c r="H2359" i="5"/>
  <c r="G2359" i="5"/>
  <c r="F2359" i="5"/>
  <c r="E2379" i="4"/>
  <c r="C2380" i="4"/>
  <c r="E2048" i="7"/>
  <c r="N2048" i="7" s="1"/>
  <c r="H2368" i="3"/>
  <c r="I2368" i="3" s="1"/>
  <c r="F2369" i="3"/>
  <c r="G2369" i="3"/>
  <c r="K2359" i="6" l="1"/>
  <c r="K2359" i="7"/>
  <c r="L2359" i="6"/>
  <c r="L2359" i="7"/>
  <c r="P2358" i="7"/>
  <c r="J2359" i="6"/>
  <c r="J2359" i="7"/>
  <c r="D2379" i="6"/>
  <c r="D2379" i="7"/>
  <c r="V2047" i="7"/>
  <c r="U2047" i="7"/>
  <c r="R2048" i="7"/>
  <c r="Q2048" i="7"/>
  <c r="T2048" i="7"/>
  <c r="S2048" i="7"/>
  <c r="C2368" i="6"/>
  <c r="C2368" i="7"/>
  <c r="M2368" i="7" s="1"/>
  <c r="G2048" i="4"/>
  <c r="H2048" i="4" s="1"/>
  <c r="E2048" i="6"/>
  <c r="F2360" i="5"/>
  <c r="H2360" i="5"/>
  <c r="G2360" i="5"/>
  <c r="E2380" i="4"/>
  <c r="C2381" i="4"/>
  <c r="E2049" i="7"/>
  <c r="N2049" i="7" s="1"/>
  <c r="F2370" i="3"/>
  <c r="H2369" i="3"/>
  <c r="I2369" i="3" s="1"/>
  <c r="G2370" i="3"/>
  <c r="L2360" i="6" l="1"/>
  <c r="L2360" i="7"/>
  <c r="K2360" i="6"/>
  <c r="K2360" i="7"/>
  <c r="J2360" i="6"/>
  <c r="J2360" i="7"/>
  <c r="P2359" i="7"/>
  <c r="D2380" i="6"/>
  <c r="D2380" i="7"/>
  <c r="V2048" i="7"/>
  <c r="U2048" i="7"/>
  <c r="R2049" i="7"/>
  <c r="Q2049" i="7"/>
  <c r="S2049" i="7"/>
  <c r="T2049" i="7"/>
  <c r="C2369" i="6"/>
  <c r="C2369" i="7"/>
  <c r="M2369" i="7" s="1"/>
  <c r="G2049" i="4"/>
  <c r="H2049" i="4" s="1"/>
  <c r="E2049" i="6"/>
  <c r="F2361" i="5"/>
  <c r="H2361" i="5"/>
  <c r="G2361" i="5"/>
  <c r="E2381" i="4"/>
  <c r="C2382" i="4"/>
  <c r="E2050" i="7"/>
  <c r="N2050" i="7" s="1"/>
  <c r="G2371" i="3"/>
  <c r="H2370" i="3"/>
  <c r="I2370" i="3" s="1"/>
  <c r="F2371" i="3"/>
  <c r="K2361" i="6" l="1"/>
  <c r="K2361" i="7"/>
  <c r="J2361" i="6"/>
  <c r="J2361" i="7"/>
  <c r="P2360" i="7"/>
  <c r="L2361" i="6"/>
  <c r="L2361" i="7"/>
  <c r="P2361" i="7" s="1"/>
  <c r="D2381" i="6"/>
  <c r="D2381" i="7"/>
  <c r="U2049" i="7"/>
  <c r="V2049" i="7"/>
  <c r="T2050" i="7"/>
  <c r="S2050" i="7"/>
  <c r="R2050" i="7"/>
  <c r="Q2050" i="7"/>
  <c r="C2370" i="6"/>
  <c r="C2370" i="7"/>
  <c r="M2370" i="7" s="1"/>
  <c r="G2050" i="4"/>
  <c r="H2050" i="4" s="1"/>
  <c r="E2050" i="6"/>
  <c r="H2362" i="5"/>
  <c r="G2362" i="5"/>
  <c r="F2362" i="5"/>
  <c r="E2382" i="4"/>
  <c r="C2383" i="4"/>
  <c r="E2051" i="7"/>
  <c r="N2051" i="7" s="1"/>
  <c r="H2371" i="3"/>
  <c r="F2372" i="3"/>
  <c r="I2371" i="3"/>
  <c r="G2372" i="3"/>
  <c r="L2362" i="6" l="1"/>
  <c r="L2362" i="7"/>
  <c r="J2362" i="6"/>
  <c r="J2362" i="7"/>
  <c r="K2362" i="6"/>
  <c r="K2362" i="7"/>
  <c r="D2382" i="6"/>
  <c r="D2382" i="7"/>
  <c r="U2050" i="7"/>
  <c r="V2050" i="7"/>
  <c r="R2051" i="7"/>
  <c r="Q2051" i="7"/>
  <c r="T2051" i="7"/>
  <c r="S2051" i="7"/>
  <c r="C2371" i="6"/>
  <c r="C2371" i="7"/>
  <c r="M2371" i="7" s="1"/>
  <c r="G2051" i="4"/>
  <c r="H2051" i="4" s="1"/>
  <c r="E2051" i="6"/>
  <c r="H2363" i="5"/>
  <c r="G2363" i="5"/>
  <c r="F2363" i="5"/>
  <c r="E2383" i="4"/>
  <c r="C2384" i="4"/>
  <c r="E2052" i="7"/>
  <c r="N2052" i="7" s="1"/>
  <c r="G2373" i="3"/>
  <c r="F2373" i="3"/>
  <c r="H2372" i="3"/>
  <c r="I2372" i="3" s="1"/>
  <c r="L2363" i="6" l="1"/>
  <c r="L2363" i="7"/>
  <c r="P2362" i="7"/>
  <c r="J2363" i="6"/>
  <c r="J2363" i="7"/>
  <c r="K2363" i="6"/>
  <c r="K2363" i="7"/>
  <c r="V2051" i="7"/>
  <c r="U2051" i="7"/>
  <c r="D2383" i="6"/>
  <c r="D2383" i="7"/>
  <c r="T2052" i="7"/>
  <c r="Q2052" i="7"/>
  <c r="S2052" i="7"/>
  <c r="R2052" i="7"/>
  <c r="C2372" i="6"/>
  <c r="C2372" i="7"/>
  <c r="M2372" i="7" s="1"/>
  <c r="G2052" i="4"/>
  <c r="H2052" i="4" s="1"/>
  <c r="E2052" i="6"/>
  <c r="H2364" i="5"/>
  <c r="G2364" i="5"/>
  <c r="F2364" i="5"/>
  <c r="E2384" i="4"/>
  <c r="C2385" i="4"/>
  <c r="E2053" i="7"/>
  <c r="N2053" i="7" s="1"/>
  <c r="H2373" i="3"/>
  <c r="F2374" i="3"/>
  <c r="I2373" i="3"/>
  <c r="G2374" i="3"/>
  <c r="K2364" i="6" l="1"/>
  <c r="K2364" i="7"/>
  <c r="L2364" i="6"/>
  <c r="L2364" i="7"/>
  <c r="J2364" i="6"/>
  <c r="J2364" i="7"/>
  <c r="P2363" i="7"/>
  <c r="U2052" i="7"/>
  <c r="V2052" i="7"/>
  <c r="D2384" i="6"/>
  <c r="D2384" i="7"/>
  <c r="T2053" i="7"/>
  <c r="R2053" i="7"/>
  <c r="S2053" i="7"/>
  <c r="Q2053" i="7"/>
  <c r="C2373" i="6"/>
  <c r="C2373" i="7"/>
  <c r="M2373" i="7" s="1"/>
  <c r="G2053" i="4"/>
  <c r="H2053" i="4" s="1"/>
  <c r="E2053" i="6"/>
  <c r="H2365" i="5"/>
  <c r="G2365" i="5"/>
  <c r="F2365" i="5"/>
  <c r="E2385" i="4"/>
  <c r="C2386" i="4"/>
  <c r="E2054" i="7"/>
  <c r="N2054" i="7" s="1"/>
  <c r="F2375" i="3"/>
  <c r="H2374" i="3"/>
  <c r="G2375" i="3"/>
  <c r="I2374" i="3"/>
  <c r="L2365" i="6" l="1"/>
  <c r="L2365" i="7"/>
  <c r="J2365" i="6"/>
  <c r="J2365" i="7"/>
  <c r="K2365" i="6"/>
  <c r="K2365" i="7"/>
  <c r="P2364" i="7"/>
  <c r="D2385" i="6"/>
  <c r="D2385" i="7"/>
  <c r="V2053" i="7"/>
  <c r="U2053" i="7"/>
  <c r="S2054" i="7"/>
  <c r="T2054" i="7"/>
  <c r="R2054" i="7"/>
  <c r="Q2054" i="7"/>
  <c r="C2374" i="6"/>
  <c r="C2374" i="7"/>
  <c r="M2374" i="7" s="1"/>
  <c r="G2054" i="4"/>
  <c r="H2054" i="4" s="1"/>
  <c r="E2054" i="6"/>
  <c r="H2366" i="5"/>
  <c r="G2366" i="5"/>
  <c r="F2366" i="5"/>
  <c r="E2386" i="4"/>
  <c r="C2387" i="4"/>
  <c r="E2055" i="7"/>
  <c r="N2055" i="7" s="1"/>
  <c r="G2376" i="3"/>
  <c r="H2375" i="3"/>
  <c r="I2375" i="3" s="1"/>
  <c r="F2376" i="3"/>
  <c r="K2366" i="6" l="1"/>
  <c r="K2366" i="7"/>
  <c r="L2366" i="6"/>
  <c r="L2366" i="7"/>
  <c r="J2366" i="6"/>
  <c r="J2366" i="7"/>
  <c r="P2365" i="7"/>
  <c r="D2386" i="6"/>
  <c r="D2386" i="7"/>
  <c r="U2054" i="7"/>
  <c r="V2054" i="7"/>
  <c r="R2055" i="7"/>
  <c r="S2055" i="7"/>
  <c r="T2055" i="7"/>
  <c r="Q2055" i="7"/>
  <c r="C2375" i="6"/>
  <c r="C2375" i="7"/>
  <c r="M2375" i="7" s="1"/>
  <c r="G2055" i="4"/>
  <c r="H2055" i="4" s="1"/>
  <c r="E2055" i="6"/>
  <c r="F2367" i="5"/>
  <c r="H2367" i="5"/>
  <c r="G2367" i="5"/>
  <c r="E2387" i="4"/>
  <c r="C2388" i="4"/>
  <c r="E2056" i="7"/>
  <c r="N2056" i="7" s="1"/>
  <c r="F2377" i="3"/>
  <c r="H2376" i="3"/>
  <c r="G2377" i="3"/>
  <c r="I2376" i="3"/>
  <c r="K2367" i="6" l="1"/>
  <c r="K2367" i="7"/>
  <c r="L2367" i="6"/>
  <c r="L2367" i="7"/>
  <c r="J2367" i="6"/>
  <c r="J2367" i="7"/>
  <c r="P2366" i="7"/>
  <c r="D2387" i="6"/>
  <c r="D2387" i="7"/>
  <c r="V2055" i="7"/>
  <c r="U2055" i="7"/>
  <c r="S2056" i="7"/>
  <c r="T2056" i="7"/>
  <c r="R2056" i="7"/>
  <c r="Q2056" i="7"/>
  <c r="C2376" i="6"/>
  <c r="C2376" i="7"/>
  <c r="M2376" i="7" s="1"/>
  <c r="G2056" i="4"/>
  <c r="H2056" i="4" s="1"/>
  <c r="E2056" i="6"/>
  <c r="H2368" i="5"/>
  <c r="G2368" i="5"/>
  <c r="F2368" i="5"/>
  <c r="E2388" i="4"/>
  <c r="C2389" i="4"/>
  <c r="E2057" i="7"/>
  <c r="N2057" i="7" s="1"/>
  <c r="G2378" i="3"/>
  <c r="H2377" i="3"/>
  <c r="I2377" i="3" s="1"/>
  <c r="F2378" i="3"/>
  <c r="J2368" i="6" l="1"/>
  <c r="J2368" i="7"/>
  <c r="K2368" i="6"/>
  <c r="K2368" i="7"/>
  <c r="L2368" i="6"/>
  <c r="L2368" i="7"/>
  <c r="P2368" i="7" s="1"/>
  <c r="P2367" i="7"/>
  <c r="D2388" i="6"/>
  <c r="D2388" i="7"/>
  <c r="V2056" i="7"/>
  <c r="U2056" i="7"/>
  <c r="R2057" i="7"/>
  <c r="T2057" i="7"/>
  <c r="Q2057" i="7"/>
  <c r="S2057" i="7"/>
  <c r="C2377" i="6"/>
  <c r="C2377" i="7"/>
  <c r="M2377" i="7" s="1"/>
  <c r="G2057" i="4"/>
  <c r="H2057" i="4" s="1"/>
  <c r="E2057" i="6"/>
  <c r="F2369" i="5"/>
  <c r="H2369" i="5"/>
  <c r="G2369" i="5"/>
  <c r="E2389" i="4"/>
  <c r="C2390" i="4"/>
  <c r="E2058" i="7"/>
  <c r="N2058" i="7" s="1"/>
  <c r="G2379" i="3"/>
  <c r="H2378" i="3"/>
  <c r="I2378" i="3" s="1"/>
  <c r="F2379" i="3"/>
  <c r="L2369" i="6" l="1"/>
  <c r="L2369" i="7"/>
  <c r="J2369" i="6"/>
  <c r="J2369" i="7"/>
  <c r="K2369" i="6"/>
  <c r="K2369" i="7"/>
  <c r="U2057" i="7"/>
  <c r="V2057" i="7"/>
  <c r="D2389" i="6"/>
  <c r="D2389" i="7"/>
  <c r="S2058" i="7"/>
  <c r="Q2058" i="7"/>
  <c r="T2058" i="7"/>
  <c r="R2058" i="7"/>
  <c r="C2378" i="6"/>
  <c r="C2378" i="7"/>
  <c r="M2378" i="7" s="1"/>
  <c r="G2058" i="4"/>
  <c r="H2058" i="4" s="1"/>
  <c r="E2058" i="6"/>
  <c r="H2370" i="5"/>
  <c r="G2370" i="5"/>
  <c r="F2370" i="5"/>
  <c r="E2390" i="4"/>
  <c r="C2391" i="4"/>
  <c r="E2059" i="7"/>
  <c r="N2059" i="7" s="1"/>
  <c r="F2380" i="3"/>
  <c r="H2379" i="3"/>
  <c r="G2380" i="3"/>
  <c r="I2379" i="3"/>
  <c r="P2369" i="7" l="1"/>
  <c r="K2370" i="6"/>
  <c r="K2370" i="7"/>
  <c r="J2370" i="6"/>
  <c r="J2370" i="7"/>
  <c r="L2370" i="6"/>
  <c r="L2370" i="7"/>
  <c r="P2370" i="7" s="1"/>
  <c r="U2058" i="7"/>
  <c r="V2058" i="7"/>
  <c r="D2390" i="6"/>
  <c r="D2390" i="7"/>
  <c r="Q2059" i="7"/>
  <c r="T2059" i="7"/>
  <c r="R2059" i="7"/>
  <c r="S2059" i="7"/>
  <c r="C2379" i="6"/>
  <c r="C2379" i="7"/>
  <c r="M2379" i="7" s="1"/>
  <c r="G2059" i="4"/>
  <c r="H2059" i="4" s="1"/>
  <c r="E2059" i="6"/>
  <c r="H2371" i="5"/>
  <c r="G2371" i="5"/>
  <c r="F2371" i="5"/>
  <c r="E2391" i="4"/>
  <c r="C2392" i="4"/>
  <c r="E2060" i="7"/>
  <c r="N2060" i="7" s="1"/>
  <c r="G2381" i="3"/>
  <c r="H2380" i="3"/>
  <c r="I2380" i="3" s="1"/>
  <c r="F2381" i="3"/>
  <c r="K2371" i="6" l="1"/>
  <c r="K2371" i="7"/>
  <c r="J2371" i="6"/>
  <c r="J2371" i="7"/>
  <c r="L2371" i="6"/>
  <c r="L2371" i="7"/>
  <c r="D2391" i="6"/>
  <c r="D2391" i="7"/>
  <c r="U2059" i="7"/>
  <c r="V2059" i="7"/>
  <c r="S2060" i="7"/>
  <c r="T2060" i="7"/>
  <c r="Q2060" i="7"/>
  <c r="R2060" i="7"/>
  <c r="C2380" i="6"/>
  <c r="C2380" i="7"/>
  <c r="M2380" i="7" s="1"/>
  <c r="G2060" i="4"/>
  <c r="H2060" i="4" s="1"/>
  <c r="E2060" i="6"/>
  <c r="F2372" i="5"/>
  <c r="H2372" i="5"/>
  <c r="G2372" i="5"/>
  <c r="E2392" i="4"/>
  <c r="C2393" i="4"/>
  <c r="E2061" i="7"/>
  <c r="N2061" i="7" s="1"/>
  <c r="F2382" i="3"/>
  <c r="H2381" i="3"/>
  <c r="G2382" i="3"/>
  <c r="I2381" i="3"/>
  <c r="J2372" i="6" l="1"/>
  <c r="J2372" i="7"/>
  <c r="L2372" i="6"/>
  <c r="L2372" i="7"/>
  <c r="K2372" i="6"/>
  <c r="K2372" i="7"/>
  <c r="P2371" i="7"/>
  <c r="D2392" i="6"/>
  <c r="D2392" i="7"/>
  <c r="U2060" i="7"/>
  <c r="V2060" i="7"/>
  <c r="R2061" i="7"/>
  <c r="T2061" i="7"/>
  <c r="Q2061" i="7"/>
  <c r="S2061" i="7"/>
  <c r="C2381" i="6"/>
  <c r="C2381" i="7"/>
  <c r="M2381" i="7" s="1"/>
  <c r="G2061" i="4"/>
  <c r="H2061" i="4" s="1"/>
  <c r="E2061" i="6"/>
  <c r="H2373" i="5"/>
  <c r="G2373" i="5"/>
  <c r="F2373" i="5"/>
  <c r="E2393" i="4"/>
  <c r="C2394" i="4"/>
  <c r="E2062" i="7"/>
  <c r="N2062" i="7" s="1"/>
  <c r="G2383" i="3"/>
  <c r="H2382" i="3"/>
  <c r="I2382" i="3" s="1"/>
  <c r="F2383" i="3"/>
  <c r="L2373" i="6" l="1"/>
  <c r="L2373" i="7"/>
  <c r="J2373" i="6"/>
  <c r="J2373" i="7"/>
  <c r="K2373" i="6"/>
  <c r="K2373" i="7"/>
  <c r="P2372" i="7"/>
  <c r="D2393" i="6"/>
  <c r="D2393" i="7"/>
  <c r="U2061" i="7"/>
  <c r="V2061" i="7"/>
  <c r="R2062" i="7"/>
  <c r="Q2062" i="7"/>
  <c r="T2062" i="7"/>
  <c r="S2062" i="7"/>
  <c r="C2382" i="6"/>
  <c r="C2382" i="7"/>
  <c r="M2382" i="7" s="1"/>
  <c r="G2062" i="4"/>
  <c r="H2062" i="4" s="1"/>
  <c r="E2062" i="6"/>
  <c r="H2374" i="5"/>
  <c r="G2374" i="5"/>
  <c r="F2374" i="5"/>
  <c r="E2394" i="4"/>
  <c r="C2395" i="4"/>
  <c r="E2063" i="7"/>
  <c r="N2063" i="7" s="1"/>
  <c r="F2384" i="3"/>
  <c r="H2383" i="3"/>
  <c r="I2383" i="3" s="1"/>
  <c r="G2384" i="3"/>
  <c r="K2374" i="6" l="1"/>
  <c r="K2374" i="7"/>
  <c r="P2373" i="7"/>
  <c r="J2374" i="6"/>
  <c r="J2374" i="7"/>
  <c r="L2374" i="6"/>
  <c r="L2374" i="7"/>
  <c r="P2374" i="7" s="1"/>
  <c r="D2394" i="6"/>
  <c r="D2394" i="7"/>
  <c r="V2062" i="7"/>
  <c r="U2062" i="7"/>
  <c r="S2063" i="7"/>
  <c r="R2063" i="7"/>
  <c r="Q2063" i="7"/>
  <c r="T2063" i="7"/>
  <c r="C2383" i="6"/>
  <c r="C2383" i="7"/>
  <c r="M2383" i="7" s="1"/>
  <c r="G2063" i="4"/>
  <c r="H2063" i="4" s="1"/>
  <c r="E2063" i="6"/>
  <c r="H2375" i="5"/>
  <c r="G2375" i="5"/>
  <c r="F2375" i="5"/>
  <c r="E2395" i="4"/>
  <c r="C2396" i="4"/>
  <c r="E2064" i="7"/>
  <c r="N2064" i="7" s="1"/>
  <c r="G2385" i="3"/>
  <c r="H2384" i="3"/>
  <c r="I2384" i="3" s="1"/>
  <c r="F2385" i="3"/>
  <c r="J2375" i="6" l="1"/>
  <c r="J2375" i="7"/>
  <c r="K2375" i="6"/>
  <c r="K2375" i="7"/>
  <c r="L2375" i="6"/>
  <c r="L2375" i="7"/>
  <c r="P2375" i="7" s="1"/>
  <c r="D2395" i="6"/>
  <c r="D2395" i="7"/>
  <c r="V2063" i="7"/>
  <c r="U2063" i="7"/>
  <c r="T2064" i="7"/>
  <c r="Q2064" i="7"/>
  <c r="S2064" i="7"/>
  <c r="R2064" i="7"/>
  <c r="C2384" i="6"/>
  <c r="C2384" i="7"/>
  <c r="M2384" i="7" s="1"/>
  <c r="G2064" i="4"/>
  <c r="H2064" i="4" s="1"/>
  <c r="E2064" i="6"/>
  <c r="H2376" i="5"/>
  <c r="G2376" i="5"/>
  <c r="F2376" i="5"/>
  <c r="E2396" i="4"/>
  <c r="C2397" i="4"/>
  <c r="E2065" i="7"/>
  <c r="N2065" i="7" s="1"/>
  <c r="G2386" i="3"/>
  <c r="H2385" i="3"/>
  <c r="I2385" i="3" s="1"/>
  <c r="F2386" i="3"/>
  <c r="K2376" i="6" l="1"/>
  <c r="K2376" i="7"/>
  <c r="J2376" i="6"/>
  <c r="J2376" i="7"/>
  <c r="L2376" i="6"/>
  <c r="L2376" i="7"/>
  <c r="P2376" i="7" s="1"/>
  <c r="D2396" i="6"/>
  <c r="D2396" i="7"/>
  <c r="U2064" i="7"/>
  <c r="V2064" i="7"/>
  <c r="R2065" i="7"/>
  <c r="T2065" i="7"/>
  <c r="S2065" i="7"/>
  <c r="Q2065" i="7"/>
  <c r="C2385" i="6"/>
  <c r="C2385" i="7"/>
  <c r="M2385" i="7" s="1"/>
  <c r="G2065" i="4"/>
  <c r="H2065" i="4" s="1"/>
  <c r="E2065" i="6"/>
  <c r="H2377" i="5"/>
  <c r="G2377" i="5"/>
  <c r="F2377" i="5"/>
  <c r="E2397" i="4"/>
  <c r="C2398" i="4"/>
  <c r="E2066" i="7"/>
  <c r="N2066" i="7" s="1"/>
  <c r="G2387" i="3"/>
  <c r="F2387" i="3"/>
  <c r="H2386" i="3"/>
  <c r="I2386" i="3" s="1"/>
  <c r="K2377" i="6" l="1"/>
  <c r="K2377" i="7"/>
  <c r="J2377" i="6"/>
  <c r="J2377" i="7"/>
  <c r="L2377" i="6"/>
  <c r="L2377" i="7"/>
  <c r="P2377" i="7" s="1"/>
  <c r="V2065" i="7"/>
  <c r="U2065" i="7"/>
  <c r="D2397" i="6"/>
  <c r="D2397" i="7"/>
  <c r="Q2066" i="7"/>
  <c r="T2066" i="7"/>
  <c r="S2066" i="7"/>
  <c r="R2066" i="7"/>
  <c r="C2386" i="6"/>
  <c r="C2386" i="7"/>
  <c r="M2386" i="7" s="1"/>
  <c r="G2066" i="4"/>
  <c r="H2066" i="4" s="1"/>
  <c r="E2066" i="6"/>
  <c r="F2378" i="5"/>
  <c r="H2378" i="5"/>
  <c r="G2378" i="5"/>
  <c r="E2398" i="4"/>
  <c r="C2399" i="4"/>
  <c r="E2067" i="7"/>
  <c r="N2067" i="7" s="1"/>
  <c r="H2387" i="3"/>
  <c r="F2388" i="3"/>
  <c r="G2388" i="3"/>
  <c r="I2387" i="3"/>
  <c r="K2378" i="6" l="1"/>
  <c r="K2378" i="7"/>
  <c r="L2378" i="6"/>
  <c r="L2378" i="7"/>
  <c r="J2378" i="6"/>
  <c r="J2378" i="7"/>
  <c r="D2398" i="6"/>
  <c r="D2398" i="7"/>
  <c r="U2066" i="7"/>
  <c r="V2066" i="7"/>
  <c r="S2067" i="7"/>
  <c r="R2067" i="7"/>
  <c r="T2067" i="7"/>
  <c r="Q2067" i="7"/>
  <c r="C2387" i="6"/>
  <c r="C2387" i="7"/>
  <c r="M2387" i="7" s="1"/>
  <c r="G2067" i="4"/>
  <c r="H2067" i="4" s="1"/>
  <c r="E2067" i="6"/>
  <c r="H2379" i="5"/>
  <c r="G2379" i="5"/>
  <c r="F2379" i="5"/>
  <c r="E2399" i="4"/>
  <c r="C2400" i="4"/>
  <c r="E2068" i="7"/>
  <c r="N2068" i="7" s="1"/>
  <c r="H2388" i="3"/>
  <c r="I2388" i="3" s="1"/>
  <c r="F2389" i="3"/>
  <c r="G2389" i="3"/>
  <c r="J2379" i="6" l="1"/>
  <c r="J2379" i="7"/>
  <c r="K2379" i="6"/>
  <c r="K2379" i="7"/>
  <c r="L2379" i="6"/>
  <c r="L2379" i="7"/>
  <c r="P2379" i="7" s="1"/>
  <c r="P2378" i="7"/>
  <c r="D2399" i="6"/>
  <c r="D2399" i="7"/>
  <c r="V2067" i="7"/>
  <c r="U2067" i="7"/>
  <c r="Q2068" i="7"/>
  <c r="T2068" i="7"/>
  <c r="R2068" i="7"/>
  <c r="S2068" i="7"/>
  <c r="C2388" i="6"/>
  <c r="C2388" i="7"/>
  <c r="M2388" i="7" s="1"/>
  <c r="G2068" i="4"/>
  <c r="H2068" i="4" s="1"/>
  <c r="E2068" i="6"/>
  <c r="H2380" i="5"/>
  <c r="G2380" i="5"/>
  <c r="F2380" i="5"/>
  <c r="E2400" i="4"/>
  <c r="C2401" i="4"/>
  <c r="E2069" i="7"/>
  <c r="N2069" i="7" s="1"/>
  <c r="G2390" i="3"/>
  <c r="F2390" i="3"/>
  <c r="H2389" i="3"/>
  <c r="I2389" i="3" s="1"/>
  <c r="J2380" i="6" l="1"/>
  <c r="J2380" i="7"/>
  <c r="K2380" i="6"/>
  <c r="K2380" i="7"/>
  <c r="L2380" i="6"/>
  <c r="L2380" i="7"/>
  <c r="D2400" i="6"/>
  <c r="D2400" i="7"/>
  <c r="V2068" i="7"/>
  <c r="U2068" i="7"/>
  <c r="R2069" i="7"/>
  <c r="T2069" i="7"/>
  <c r="Q2069" i="7"/>
  <c r="S2069" i="7"/>
  <c r="C2389" i="6"/>
  <c r="C2389" i="7"/>
  <c r="M2389" i="7" s="1"/>
  <c r="G2069" i="4"/>
  <c r="H2069" i="4" s="1"/>
  <c r="E2069" i="6"/>
  <c r="H2381" i="5"/>
  <c r="G2381" i="5"/>
  <c r="F2381" i="5"/>
  <c r="E2401" i="4"/>
  <c r="C2402" i="4"/>
  <c r="E2070" i="7"/>
  <c r="N2070" i="7" s="1"/>
  <c r="F2391" i="3"/>
  <c r="H2390" i="3"/>
  <c r="I2390" i="3" s="1"/>
  <c r="G2391" i="3"/>
  <c r="P2380" i="7" l="1"/>
  <c r="K2381" i="6"/>
  <c r="K2381" i="7"/>
  <c r="J2381" i="6"/>
  <c r="J2381" i="7"/>
  <c r="L2381" i="6"/>
  <c r="L2381" i="7"/>
  <c r="P2381" i="7" s="1"/>
  <c r="U2069" i="7"/>
  <c r="V2069" i="7"/>
  <c r="D2401" i="6"/>
  <c r="D2401" i="7"/>
  <c r="Q2070" i="7"/>
  <c r="T2070" i="7"/>
  <c r="S2070" i="7"/>
  <c r="R2070" i="7"/>
  <c r="C2390" i="6"/>
  <c r="C2390" i="7"/>
  <c r="M2390" i="7" s="1"/>
  <c r="G2070" i="4"/>
  <c r="H2070" i="4" s="1"/>
  <c r="E2070" i="6"/>
  <c r="F2382" i="5"/>
  <c r="H2382" i="5"/>
  <c r="G2382" i="5"/>
  <c r="E2402" i="4"/>
  <c r="C2403" i="4"/>
  <c r="E2071" i="7"/>
  <c r="N2071" i="7" s="1"/>
  <c r="G2392" i="3"/>
  <c r="F2392" i="3"/>
  <c r="H2391" i="3"/>
  <c r="I2391" i="3" s="1"/>
  <c r="K2382" i="6" l="1"/>
  <c r="K2382" i="7"/>
  <c r="L2382" i="6"/>
  <c r="L2382" i="7"/>
  <c r="J2382" i="6"/>
  <c r="J2382" i="7"/>
  <c r="Q2071" i="7"/>
  <c r="T2071" i="7"/>
  <c r="S2071" i="7"/>
  <c r="R2071" i="7"/>
  <c r="D2402" i="6"/>
  <c r="D2402" i="7"/>
  <c r="V2070" i="7"/>
  <c r="U2070" i="7"/>
  <c r="C2391" i="6"/>
  <c r="C2391" i="7"/>
  <c r="M2391" i="7" s="1"/>
  <c r="G2071" i="4"/>
  <c r="H2071" i="4" s="1"/>
  <c r="E2071" i="6"/>
  <c r="H2383" i="5"/>
  <c r="G2383" i="5"/>
  <c r="F2383" i="5"/>
  <c r="E2403" i="4"/>
  <c r="C2404" i="4"/>
  <c r="E2072" i="7"/>
  <c r="N2072" i="7" s="1"/>
  <c r="H2392" i="3"/>
  <c r="F2393" i="3"/>
  <c r="G2393" i="3"/>
  <c r="I2392" i="3"/>
  <c r="J2383" i="6" l="1"/>
  <c r="J2383" i="7"/>
  <c r="L2383" i="6"/>
  <c r="L2383" i="7"/>
  <c r="P2382" i="7"/>
  <c r="K2383" i="6"/>
  <c r="K2383" i="7"/>
  <c r="D2403" i="6"/>
  <c r="D2403" i="7"/>
  <c r="T2072" i="7"/>
  <c r="Q2072" i="7"/>
  <c r="S2072" i="7"/>
  <c r="R2072" i="7"/>
  <c r="U2071" i="7"/>
  <c r="V2071" i="7"/>
  <c r="C2392" i="6"/>
  <c r="C2392" i="7"/>
  <c r="M2392" i="7" s="1"/>
  <c r="G2072" i="4"/>
  <c r="H2072" i="4" s="1"/>
  <c r="E2072" i="6"/>
  <c r="F2384" i="5"/>
  <c r="H2384" i="5"/>
  <c r="G2384" i="5"/>
  <c r="E2404" i="4"/>
  <c r="C2405" i="4"/>
  <c r="E2073" i="7"/>
  <c r="N2073" i="7" s="1"/>
  <c r="F2394" i="3"/>
  <c r="H2393" i="3"/>
  <c r="G2394" i="3"/>
  <c r="I2393" i="3"/>
  <c r="L2384" i="6" l="1"/>
  <c r="L2384" i="7"/>
  <c r="K2384" i="6"/>
  <c r="K2384" i="7"/>
  <c r="P2383" i="7"/>
  <c r="J2384" i="6"/>
  <c r="J2384" i="7"/>
  <c r="V2072" i="7"/>
  <c r="U2072" i="7"/>
  <c r="D2404" i="6"/>
  <c r="D2404" i="7"/>
  <c r="Q2073" i="7"/>
  <c r="S2073" i="7"/>
  <c r="T2073" i="7"/>
  <c r="R2073" i="7"/>
  <c r="C2393" i="6"/>
  <c r="C2393" i="7"/>
  <c r="M2393" i="7" s="1"/>
  <c r="G2073" i="4"/>
  <c r="H2073" i="4" s="1"/>
  <c r="E2073" i="6"/>
  <c r="F2385" i="5"/>
  <c r="H2385" i="5"/>
  <c r="G2385" i="5"/>
  <c r="E2405" i="4"/>
  <c r="C2406" i="4"/>
  <c r="E2074" i="7"/>
  <c r="N2074" i="7" s="1"/>
  <c r="G2395" i="3"/>
  <c r="F2395" i="3"/>
  <c r="H2394" i="3"/>
  <c r="I2394" i="3" s="1"/>
  <c r="J2385" i="6" l="1"/>
  <c r="J2385" i="7"/>
  <c r="L2385" i="6"/>
  <c r="L2385" i="7"/>
  <c r="P2384" i="7"/>
  <c r="K2385" i="6"/>
  <c r="K2385" i="7"/>
  <c r="V2073" i="7"/>
  <c r="U2073" i="7"/>
  <c r="D2405" i="6"/>
  <c r="D2405" i="7"/>
  <c r="S2074" i="7"/>
  <c r="Q2074" i="7"/>
  <c r="T2074" i="7"/>
  <c r="R2074" i="7"/>
  <c r="C2394" i="6"/>
  <c r="C2394" i="7"/>
  <c r="M2394" i="7" s="1"/>
  <c r="G2074" i="4"/>
  <c r="H2074" i="4" s="1"/>
  <c r="E2074" i="6"/>
  <c r="H2386" i="5"/>
  <c r="G2386" i="5"/>
  <c r="F2386" i="5"/>
  <c r="E2406" i="4"/>
  <c r="C2407" i="4"/>
  <c r="E2075" i="7"/>
  <c r="N2075" i="7" s="1"/>
  <c r="H2395" i="3"/>
  <c r="F2396" i="3"/>
  <c r="I2395" i="3"/>
  <c r="G2396" i="3"/>
  <c r="L2386" i="6" l="1"/>
  <c r="L2386" i="7"/>
  <c r="J2386" i="6"/>
  <c r="J2386" i="7"/>
  <c r="K2386" i="6"/>
  <c r="K2386" i="7"/>
  <c r="P2385" i="7"/>
  <c r="V2074" i="7"/>
  <c r="U2074" i="7"/>
  <c r="D2406" i="6"/>
  <c r="D2406" i="7"/>
  <c r="Q2075" i="7"/>
  <c r="T2075" i="7"/>
  <c r="R2075" i="7"/>
  <c r="S2075" i="7"/>
  <c r="C2395" i="6"/>
  <c r="C2395" i="7"/>
  <c r="M2395" i="7" s="1"/>
  <c r="G2075" i="4"/>
  <c r="H2075" i="4" s="1"/>
  <c r="E2075" i="6"/>
  <c r="F2387" i="5"/>
  <c r="G2387" i="5"/>
  <c r="H2387" i="5"/>
  <c r="E2407" i="4"/>
  <c r="C2408" i="4"/>
  <c r="E2076" i="7"/>
  <c r="N2076" i="7" s="1"/>
  <c r="F2397" i="3"/>
  <c r="H2396" i="3"/>
  <c r="I2396" i="3" s="1"/>
  <c r="G2397" i="3"/>
  <c r="L2387" i="6" l="1"/>
  <c r="L2387" i="7"/>
  <c r="J2387" i="6"/>
  <c r="J2387" i="7"/>
  <c r="P2386" i="7"/>
  <c r="K2387" i="6"/>
  <c r="K2387" i="7"/>
  <c r="D2407" i="6"/>
  <c r="D2407" i="7"/>
  <c r="V2075" i="7"/>
  <c r="U2075" i="7"/>
  <c r="R2076" i="7"/>
  <c r="S2076" i="7"/>
  <c r="Q2076" i="7"/>
  <c r="T2076" i="7"/>
  <c r="C2396" i="6"/>
  <c r="C2396" i="7"/>
  <c r="M2396" i="7" s="1"/>
  <c r="G2076" i="4"/>
  <c r="H2076" i="4" s="1"/>
  <c r="E2076" i="6"/>
  <c r="H2388" i="5"/>
  <c r="G2388" i="5"/>
  <c r="F2388" i="5"/>
  <c r="E2408" i="4"/>
  <c r="C2409" i="4"/>
  <c r="E2077" i="7"/>
  <c r="N2077" i="7" s="1"/>
  <c r="G2398" i="3"/>
  <c r="H2397" i="3"/>
  <c r="I2397" i="3" s="1"/>
  <c r="F2398" i="3"/>
  <c r="J2388" i="6" l="1"/>
  <c r="J2388" i="7"/>
  <c r="K2388" i="6"/>
  <c r="K2388" i="7"/>
  <c r="P2387" i="7"/>
  <c r="L2388" i="6"/>
  <c r="L2388" i="7"/>
  <c r="P2388" i="7" s="1"/>
  <c r="D2408" i="6"/>
  <c r="D2408" i="7"/>
  <c r="V2076" i="7"/>
  <c r="U2076" i="7"/>
  <c r="R2077" i="7"/>
  <c r="S2077" i="7"/>
  <c r="Q2077" i="7"/>
  <c r="T2077" i="7"/>
  <c r="C2397" i="6"/>
  <c r="C2397" i="7"/>
  <c r="M2397" i="7" s="1"/>
  <c r="G2077" i="4"/>
  <c r="H2077" i="4" s="1"/>
  <c r="E2077" i="6"/>
  <c r="H2389" i="5"/>
  <c r="G2389" i="5"/>
  <c r="F2389" i="5"/>
  <c r="E2409" i="4"/>
  <c r="C2410" i="4"/>
  <c r="E2078" i="7"/>
  <c r="N2078" i="7" s="1"/>
  <c r="G2399" i="3"/>
  <c r="F2399" i="3"/>
  <c r="H2398" i="3"/>
  <c r="I2398" i="3" s="1"/>
  <c r="K2389" i="6" l="1"/>
  <c r="K2389" i="7"/>
  <c r="J2389" i="6"/>
  <c r="J2389" i="7"/>
  <c r="L2389" i="6"/>
  <c r="L2389" i="7"/>
  <c r="P2389" i="7" s="1"/>
  <c r="D2409" i="6"/>
  <c r="D2409" i="7"/>
  <c r="V2077" i="7"/>
  <c r="U2077" i="7"/>
  <c r="R2078" i="7"/>
  <c r="S2078" i="7"/>
  <c r="T2078" i="7"/>
  <c r="Q2078" i="7"/>
  <c r="C2398" i="6"/>
  <c r="C2398" i="7"/>
  <c r="M2398" i="7" s="1"/>
  <c r="G2078" i="4"/>
  <c r="H2078" i="4" s="1"/>
  <c r="E2078" i="6"/>
  <c r="F2390" i="5"/>
  <c r="H2390" i="5"/>
  <c r="G2390" i="5"/>
  <c r="E2410" i="4"/>
  <c r="C2411" i="4"/>
  <c r="E2079" i="7"/>
  <c r="N2079" i="7" s="1"/>
  <c r="F2400" i="3"/>
  <c r="H2399" i="3"/>
  <c r="I2399" i="3" s="1"/>
  <c r="G2400" i="3"/>
  <c r="K2390" i="6" l="1"/>
  <c r="K2390" i="7"/>
  <c r="J2390" i="6"/>
  <c r="J2390" i="7"/>
  <c r="L2390" i="6"/>
  <c r="L2390" i="7"/>
  <c r="P2390" i="7" s="1"/>
  <c r="D2410" i="6"/>
  <c r="D2410" i="7"/>
  <c r="V2078" i="7"/>
  <c r="U2078" i="7"/>
  <c r="Q2079" i="7"/>
  <c r="S2079" i="7"/>
  <c r="T2079" i="7"/>
  <c r="R2079" i="7"/>
  <c r="C2399" i="6"/>
  <c r="C2399" i="7"/>
  <c r="M2399" i="7" s="1"/>
  <c r="G2079" i="4"/>
  <c r="H2079" i="4" s="1"/>
  <c r="E2079" i="6"/>
  <c r="H2391" i="5"/>
  <c r="G2391" i="5"/>
  <c r="F2391" i="5"/>
  <c r="E2411" i="4"/>
  <c r="C2412" i="4"/>
  <c r="E2080" i="7"/>
  <c r="N2080" i="7" s="1"/>
  <c r="G2401" i="3"/>
  <c r="H2400" i="3"/>
  <c r="I2400" i="3" s="1"/>
  <c r="F2401" i="3"/>
  <c r="J2391" i="6" l="1"/>
  <c r="J2391" i="7"/>
  <c r="L2391" i="6"/>
  <c r="L2391" i="7"/>
  <c r="K2391" i="6"/>
  <c r="K2391" i="7"/>
  <c r="D2411" i="6"/>
  <c r="D2411" i="7"/>
  <c r="V2079" i="7"/>
  <c r="U2079" i="7"/>
  <c r="Q2080" i="7"/>
  <c r="S2080" i="7"/>
  <c r="T2080" i="7"/>
  <c r="R2080" i="7"/>
  <c r="C2400" i="6"/>
  <c r="C2400" i="7"/>
  <c r="M2400" i="7" s="1"/>
  <c r="G2080" i="4"/>
  <c r="H2080" i="4" s="1"/>
  <c r="E2080" i="6"/>
  <c r="H2392" i="5"/>
  <c r="G2392" i="5"/>
  <c r="F2392" i="5"/>
  <c r="E2412" i="4"/>
  <c r="C2413" i="4"/>
  <c r="E2081" i="7"/>
  <c r="N2081" i="7" s="1"/>
  <c r="H2401" i="3"/>
  <c r="I2401" i="3" s="1"/>
  <c r="F2402" i="3"/>
  <c r="G2402" i="3"/>
  <c r="K2392" i="6" l="1"/>
  <c r="K2392" i="7"/>
  <c r="L2392" i="6"/>
  <c r="L2392" i="7"/>
  <c r="J2392" i="6"/>
  <c r="J2392" i="7"/>
  <c r="P2391" i="7"/>
  <c r="D2412" i="6"/>
  <c r="D2412" i="7"/>
  <c r="V2080" i="7"/>
  <c r="U2080" i="7"/>
  <c r="S2081" i="7"/>
  <c r="T2081" i="7"/>
  <c r="R2081" i="7"/>
  <c r="Q2081" i="7"/>
  <c r="C2401" i="6"/>
  <c r="C2401" i="7"/>
  <c r="M2401" i="7" s="1"/>
  <c r="G2081" i="4"/>
  <c r="H2081" i="4" s="1"/>
  <c r="E2081" i="6"/>
  <c r="F2393" i="5"/>
  <c r="H2393" i="5"/>
  <c r="G2393" i="5"/>
  <c r="E2413" i="4"/>
  <c r="C2414" i="4"/>
  <c r="E2082" i="7"/>
  <c r="N2082" i="7" s="1"/>
  <c r="G2403" i="3"/>
  <c r="H2402" i="3"/>
  <c r="I2402" i="3" s="1"/>
  <c r="F2403" i="3"/>
  <c r="J2393" i="6" l="1"/>
  <c r="J2393" i="7"/>
  <c r="K2393" i="6"/>
  <c r="K2393" i="7"/>
  <c r="P2392" i="7"/>
  <c r="L2393" i="6"/>
  <c r="L2393" i="7"/>
  <c r="P2393" i="7" s="1"/>
  <c r="U2081" i="7"/>
  <c r="V2081" i="7"/>
  <c r="D2413" i="6"/>
  <c r="D2413" i="7"/>
  <c r="R2082" i="7"/>
  <c r="Q2082" i="7"/>
  <c r="T2082" i="7"/>
  <c r="S2082" i="7"/>
  <c r="C2402" i="6"/>
  <c r="C2402" i="7"/>
  <c r="M2402" i="7" s="1"/>
  <c r="G2082" i="4"/>
  <c r="H2082" i="4" s="1"/>
  <c r="E2082" i="6"/>
  <c r="G2394" i="5"/>
  <c r="F2394" i="5"/>
  <c r="H2394" i="5"/>
  <c r="E2414" i="4"/>
  <c r="C2415" i="4"/>
  <c r="E2083" i="7"/>
  <c r="N2083" i="7" s="1"/>
  <c r="G2404" i="3"/>
  <c r="F2404" i="3"/>
  <c r="H2403" i="3"/>
  <c r="I2403" i="3" s="1"/>
  <c r="L2394" i="6" l="1"/>
  <c r="L2394" i="7"/>
  <c r="J2394" i="6"/>
  <c r="J2394" i="7"/>
  <c r="K2394" i="6"/>
  <c r="K2394" i="7"/>
  <c r="U2082" i="7"/>
  <c r="V2082" i="7"/>
  <c r="D2414" i="6"/>
  <c r="D2414" i="7"/>
  <c r="S2083" i="7"/>
  <c r="R2083" i="7"/>
  <c r="Q2083" i="7"/>
  <c r="T2083" i="7"/>
  <c r="C2403" i="6"/>
  <c r="C2403" i="7"/>
  <c r="M2403" i="7" s="1"/>
  <c r="G2083" i="4"/>
  <c r="H2083" i="4" s="1"/>
  <c r="E2083" i="6"/>
  <c r="H2395" i="5"/>
  <c r="G2395" i="5"/>
  <c r="F2395" i="5"/>
  <c r="E2415" i="4"/>
  <c r="C2416" i="4"/>
  <c r="E2084" i="7"/>
  <c r="N2084" i="7" s="1"/>
  <c r="H2404" i="3"/>
  <c r="I2404" i="3" s="1"/>
  <c r="F2405" i="3"/>
  <c r="G2405" i="3"/>
  <c r="J2395" i="6" l="1"/>
  <c r="J2395" i="7"/>
  <c r="K2395" i="6"/>
  <c r="K2395" i="7"/>
  <c r="P2394" i="7"/>
  <c r="L2395" i="6"/>
  <c r="L2395" i="7"/>
  <c r="D2415" i="6"/>
  <c r="D2415" i="7"/>
  <c r="V2083" i="7"/>
  <c r="U2083" i="7"/>
  <c r="R2084" i="7"/>
  <c r="S2084" i="7"/>
  <c r="T2084" i="7"/>
  <c r="Q2084" i="7"/>
  <c r="C2404" i="6"/>
  <c r="C2404" i="7"/>
  <c r="M2404" i="7" s="1"/>
  <c r="G2084" i="4"/>
  <c r="H2084" i="4" s="1"/>
  <c r="E2084" i="6"/>
  <c r="F2396" i="5"/>
  <c r="H2396" i="5"/>
  <c r="G2396" i="5"/>
  <c r="E2416" i="4"/>
  <c r="C2417" i="4"/>
  <c r="E2085" i="7"/>
  <c r="N2085" i="7" s="1"/>
  <c r="G2406" i="3"/>
  <c r="F2406" i="3"/>
  <c r="H2405" i="3"/>
  <c r="I2405" i="3" s="1"/>
  <c r="K2396" i="6" l="1"/>
  <c r="K2396" i="7"/>
  <c r="P2395" i="7"/>
  <c r="L2396" i="6"/>
  <c r="L2396" i="7"/>
  <c r="J2396" i="6"/>
  <c r="J2396" i="7"/>
  <c r="V2084" i="7"/>
  <c r="U2084" i="7"/>
  <c r="D2416" i="6"/>
  <c r="D2416" i="7"/>
  <c r="T2085" i="7"/>
  <c r="S2085" i="7"/>
  <c r="Q2085" i="7"/>
  <c r="R2085" i="7"/>
  <c r="C2405" i="6"/>
  <c r="C2405" i="7"/>
  <c r="M2405" i="7" s="1"/>
  <c r="G2085" i="4"/>
  <c r="H2085" i="4" s="1"/>
  <c r="E2085" i="6"/>
  <c r="F2397" i="5"/>
  <c r="H2397" i="5"/>
  <c r="G2397" i="5"/>
  <c r="E2417" i="4"/>
  <c r="C2418" i="4"/>
  <c r="E2086" i="7"/>
  <c r="N2086" i="7" s="1"/>
  <c r="F2407" i="3"/>
  <c r="H2406" i="3"/>
  <c r="G2407" i="3"/>
  <c r="I2406" i="3"/>
  <c r="K2397" i="6" l="1"/>
  <c r="K2397" i="7"/>
  <c r="L2397" i="6"/>
  <c r="L2397" i="7"/>
  <c r="P2396" i="7"/>
  <c r="J2397" i="6"/>
  <c r="J2397" i="7"/>
  <c r="U2085" i="7"/>
  <c r="V2085" i="7"/>
  <c r="D2417" i="6"/>
  <c r="D2417" i="7"/>
  <c r="R2086" i="7"/>
  <c r="Q2086" i="7"/>
  <c r="T2086" i="7"/>
  <c r="S2086" i="7"/>
  <c r="C2406" i="6"/>
  <c r="C2406" i="7"/>
  <c r="M2406" i="7" s="1"/>
  <c r="G2086" i="4"/>
  <c r="H2086" i="4" s="1"/>
  <c r="E2086" i="6"/>
  <c r="H2398" i="5"/>
  <c r="G2398" i="5"/>
  <c r="F2398" i="5"/>
  <c r="E2418" i="4"/>
  <c r="C2419" i="4"/>
  <c r="E2087" i="7"/>
  <c r="N2087" i="7" s="1"/>
  <c r="G2408" i="3"/>
  <c r="H2407" i="3"/>
  <c r="I2407" i="3" s="1"/>
  <c r="F2408" i="3"/>
  <c r="J2398" i="6" l="1"/>
  <c r="J2398" i="7"/>
  <c r="L2398" i="6"/>
  <c r="L2398" i="7"/>
  <c r="P2397" i="7"/>
  <c r="K2398" i="6"/>
  <c r="K2398" i="7"/>
  <c r="U2086" i="7"/>
  <c r="V2086" i="7"/>
  <c r="D2418" i="6"/>
  <c r="D2418" i="7"/>
  <c r="R2087" i="7"/>
  <c r="S2087" i="7"/>
  <c r="Q2087" i="7"/>
  <c r="T2087" i="7"/>
  <c r="C2407" i="6"/>
  <c r="C2407" i="7"/>
  <c r="M2407" i="7" s="1"/>
  <c r="G2087" i="4"/>
  <c r="H2087" i="4" s="1"/>
  <c r="E2087" i="6"/>
  <c r="H2399" i="5"/>
  <c r="G2399" i="5"/>
  <c r="F2399" i="5"/>
  <c r="E2419" i="4"/>
  <c r="C2420" i="4"/>
  <c r="E2088" i="7"/>
  <c r="N2088" i="7" s="1"/>
  <c r="F2409" i="3"/>
  <c r="H2408" i="3"/>
  <c r="I2408" i="3" s="1"/>
  <c r="G2409" i="3"/>
  <c r="J2399" i="6" l="1"/>
  <c r="J2399" i="7"/>
  <c r="K2399" i="6"/>
  <c r="K2399" i="7"/>
  <c r="L2399" i="6"/>
  <c r="L2399" i="7"/>
  <c r="P2399" i="7" s="1"/>
  <c r="P2398" i="7"/>
  <c r="D2419" i="6"/>
  <c r="D2419" i="7"/>
  <c r="V2087" i="7"/>
  <c r="U2087" i="7"/>
  <c r="R2088" i="7"/>
  <c r="Q2088" i="7"/>
  <c r="T2088" i="7"/>
  <c r="S2088" i="7"/>
  <c r="C2408" i="6"/>
  <c r="C2408" i="7"/>
  <c r="M2408" i="7" s="1"/>
  <c r="G2088" i="4"/>
  <c r="H2088" i="4" s="1"/>
  <c r="E2088" i="6"/>
  <c r="H2400" i="5"/>
  <c r="G2400" i="5"/>
  <c r="F2400" i="5"/>
  <c r="E2420" i="4"/>
  <c r="C2421" i="4"/>
  <c r="E2089" i="7"/>
  <c r="N2089" i="7" s="1"/>
  <c r="G2410" i="3"/>
  <c r="H2409" i="3"/>
  <c r="I2409" i="3" s="1"/>
  <c r="F2410" i="3"/>
  <c r="J2400" i="6" l="1"/>
  <c r="J2400" i="7"/>
  <c r="K2400" i="6"/>
  <c r="K2400" i="7"/>
  <c r="L2400" i="6"/>
  <c r="L2400" i="7"/>
  <c r="P2400" i="7" s="1"/>
  <c r="U2088" i="7"/>
  <c r="V2088" i="7"/>
  <c r="D2420" i="6"/>
  <c r="D2420" i="7"/>
  <c r="R2089" i="7"/>
  <c r="Q2089" i="7"/>
  <c r="S2089" i="7"/>
  <c r="T2089" i="7"/>
  <c r="C2409" i="6"/>
  <c r="C2409" i="7"/>
  <c r="M2409" i="7" s="1"/>
  <c r="G2089" i="4"/>
  <c r="H2089" i="4" s="1"/>
  <c r="E2089" i="6"/>
  <c r="H2401" i="5"/>
  <c r="G2401" i="5"/>
  <c r="F2401" i="5"/>
  <c r="E2421" i="4"/>
  <c r="C2422" i="4"/>
  <c r="E2090" i="7"/>
  <c r="N2090" i="7" s="1"/>
  <c r="F2411" i="3"/>
  <c r="H2410" i="3"/>
  <c r="G2411" i="3"/>
  <c r="I2410" i="3"/>
  <c r="K2401" i="6" l="1"/>
  <c r="K2401" i="7"/>
  <c r="J2401" i="6"/>
  <c r="J2401" i="7"/>
  <c r="L2401" i="6"/>
  <c r="L2401" i="7"/>
  <c r="P2401" i="7" s="1"/>
  <c r="D2421" i="6"/>
  <c r="D2421" i="7"/>
  <c r="V2089" i="7"/>
  <c r="U2089" i="7"/>
  <c r="S2090" i="7"/>
  <c r="Q2090" i="7"/>
  <c r="R2090" i="7"/>
  <c r="T2090" i="7"/>
  <c r="C2410" i="6"/>
  <c r="C2410" i="7"/>
  <c r="M2410" i="7" s="1"/>
  <c r="G2090" i="4"/>
  <c r="H2090" i="4" s="1"/>
  <c r="E2090" i="6"/>
  <c r="H2402" i="5"/>
  <c r="G2402" i="5"/>
  <c r="F2402" i="5"/>
  <c r="E2422" i="4"/>
  <c r="C2423" i="4"/>
  <c r="E2091" i="7"/>
  <c r="N2091" i="7" s="1"/>
  <c r="G2412" i="3"/>
  <c r="H2411" i="3"/>
  <c r="I2411" i="3" s="1"/>
  <c r="F2412" i="3"/>
  <c r="K2402" i="6" l="1"/>
  <c r="K2402" i="7"/>
  <c r="J2402" i="6"/>
  <c r="J2402" i="7"/>
  <c r="L2402" i="6"/>
  <c r="L2402" i="7"/>
  <c r="P2402" i="7" s="1"/>
  <c r="V2090" i="7"/>
  <c r="U2090" i="7"/>
  <c r="D2422" i="6"/>
  <c r="D2422" i="7"/>
  <c r="S2091" i="7"/>
  <c r="Q2091" i="7"/>
  <c r="R2091" i="7"/>
  <c r="T2091" i="7"/>
  <c r="C2411" i="6"/>
  <c r="C2411" i="7"/>
  <c r="M2411" i="7" s="1"/>
  <c r="G2091" i="4"/>
  <c r="H2091" i="4" s="1"/>
  <c r="E2091" i="6"/>
  <c r="F2403" i="5"/>
  <c r="H2403" i="5"/>
  <c r="G2403" i="5"/>
  <c r="E2423" i="4"/>
  <c r="C2424" i="4"/>
  <c r="E2092" i="7"/>
  <c r="N2092" i="7" s="1"/>
  <c r="F2413" i="3"/>
  <c r="H2412" i="3"/>
  <c r="I2412" i="3" s="1"/>
  <c r="G2413" i="3"/>
  <c r="J2403" i="6" l="1"/>
  <c r="J2403" i="7"/>
  <c r="L2403" i="6"/>
  <c r="L2403" i="7"/>
  <c r="K2403" i="6"/>
  <c r="K2403" i="7"/>
  <c r="D2423" i="6"/>
  <c r="D2423" i="7"/>
  <c r="V2091" i="7"/>
  <c r="U2091" i="7"/>
  <c r="Q2092" i="7"/>
  <c r="S2092" i="7"/>
  <c r="R2092" i="7"/>
  <c r="T2092" i="7"/>
  <c r="C2412" i="6"/>
  <c r="C2412" i="7"/>
  <c r="M2412" i="7" s="1"/>
  <c r="G2092" i="4"/>
  <c r="H2092" i="4" s="1"/>
  <c r="E2092" i="6"/>
  <c r="H2404" i="5"/>
  <c r="G2404" i="5"/>
  <c r="F2404" i="5"/>
  <c r="E2424" i="4"/>
  <c r="C2425" i="4"/>
  <c r="E2093" i="7"/>
  <c r="N2093" i="7" s="1"/>
  <c r="G2414" i="3"/>
  <c r="H2413" i="3"/>
  <c r="I2413" i="3" s="1"/>
  <c r="F2414" i="3"/>
  <c r="L2404" i="6" l="1"/>
  <c r="L2404" i="7"/>
  <c r="P2403" i="7"/>
  <c r="J2404" i="6"/>
  <c r="J2404" i="7"/>
  <c r="K2404" i="6"/>
  <c r="K2404" i="7"/>
  <c r="D2424" i="6"/>
  <c r="D2424" i="7"/>
  <c r="V2092" i="7"/>
  <c r="U2092" i="7"/>
  <c r="R2093" i="7"/>
  <c r="S2093" i="7"/>
  <c r="Q2093" i="7"/>
  <c r="T2093" i="7"/>
  <c r="C2413" i="6"/>
  <c r="C2413" i="7"/>
  <c r="M2413" i="7" s="1"/>
  <c r="G2093" i="4"/>
  <c r="H2093" i="4" s="1"/>
  <c r="E2093" i="6"/>
  <c r="H2405" i="5"/>
  <c r="G2405" i="5"/>
  <c r="F2405" i="5"/>
  <c r="E2425" i="4"/>
  <c r="C2426" i="4"/>
  <c r="E2094" i="7"/>
  <c r="N2094" i="7" s="1"/>
  <c r="H2414" i="3"/>
  <c r="F2415" i="3"/>
  <c r="I2414" i="3"/>
  <c r="G2415" i="3"/>
  <c r="J2405" i="6" l="1"/>
  <c r="J2405" i="7"/>
  <c r="L2405" i="6"/>
  <c r="L2405" i="7"/>
  <c r="P2404" i="7"/>
  <c r="K2405" i="6"/>
  <c r="K2405" i="7"/>
  <c r="V2093" i="7"/>
  <c r="U2093" i="7"/>
  <c r="D2425" i="6"/>
  <c r="D2425" i="7"/>
  <c r="Q2094" i="7"/>
  <c r="S2094" i="7"/>
  <c r="T2094" i="7"/>
  <c r="R2094" i="7"/>
  <c r="C2414" i="6"/>
  <c r="C2414" i="7"/>
  <c r="M2414" i="7" s="1"/>
  <c r="G2094" i="4"/>
  <c r="H2094" i="4" s="1"/>
  <c r="E2094" i="6"/>
  <c r="H2406" i="5"/>
  <c r="G2406" i="5"/>
  <c r="F2406" i="5"/>
  <c r="E2426" i="4"/>
  <c r="C2427" i="4"/>
  <c r="E2095" i="7"/>
  <c r="N2095" i="7" s="1"/>
  <c r="H2415" i="3"/>
  <c r="F2416" i="3"/>
  <c r="G2416" i="3"/>
  <c r="I2415" i="3"/>
  <c r="J2406" i="6" l="1"/>
  <c r="J2406" i="7"/>
  <c r="L2406" i="6"/>
  <c r="L2406" i="7"/>
  <c r="K2406" i="6"/>
  <c r="K2406" i="7"/>
  <c r="P2405" i="7"/>
  <c r="D2426" i="6"/>
  <c r="D2426" i="7"/>
  <c r="V2094" i="7"/>
  <c r="U2094" i="7"/>
  <c r="R2095" i="7"/>
  <c r="S2095" i="7"/>
  <c r="Q2095" i="7"/>
  <c r="T2095" i="7"/>
  <c r="C2415" i="6"/>
  <c r="C2415" i="7"/>
  <c r="M2415" i="7" s="1"/>
  <c r="G2095" i="4"/>
  <c r="H2095" i="4" s="1"/>
  <c r="E2095" i="6"/>
  <c r="H2407" i="5"/>
  <c r="G2407" i="5"/>
  <c r="F2407" i="5"/>
  <c r="E2427" i="4"/>
  <c r="C2428" i="4"/>
  <c r="E2096" i="7"/>
  <c r="N2096" i="7" s="1"/>
  <c r="G2417" i="3"/>
  <c r="H2416" i="3"/>
  <c r="I2416" i="3" s="1"/>
  <c r="F2417" i="3"/>
  <c r="J2407" i="6" l="1"/>
  <c r="J2407" i="7"/>
  <c r="L2407" i="6"/>
  <c r="L2407" i="7"/>
  <c r="K2407" i="6"/>
  <c r="K2407" i="7"/>
  <c r="P2406" i="7"/>
  <c r="D2427" i="6"/>
  <c r="D2427" i="7"/>
  <c r="U2095" i="7"/>
  <c r="V2095" i="7"/>
  <c r="R2096" i="7"/>
  <c r="T2096" i="7"/>
  <c r="Q2096" i="7"/>
  <c r="S2096" i="7"/>
  <c r="C2416" i="6"/>
  <c r="C2416" i="7"/>
  <c r="M2416" i="7" s="1"/>
  <c r="G2096" i="4"/>
  <c r="H2096" i="4" s="1"/>
  <c r="E2096" i="6"/>
  <c r="F2408" i="5"/>
  <c r="H2408" i="5"/>
  <c r="G2408" i="5"/>
  <c r="E2428" i="4"/>
  <c r="C2429" i="4"/>
  <c r="E2097" i="7"/>
  <c r="N2097" i="7" s="1"/>
  <c r="G2418" i="3"/>
  <c r="F2418" i="3"/>
  <c r="H2417" i="3"/>
  <c r="I2417" i="3" s="1"/>
  <c r="K2408" i="6" l="1"/>
  <c r="K2408" i="7"/>
  <c r="J2408" i="6"/>
  <c r="J2408" i="7"/>
  <c r="L2408" i="6"/>
  <c r="L2408" i="7"/>
  <c r="P2408" i="7" s="1"/>
  <c r="P2407" i="7"/>
  <c r="U2096" i="7"/>
  <c r="V2096" i="7"/>
  <c r="D2428" i="6"/>
  <c r="D2428" i="7"/>
  <c r="S2097" i="7"/>
  <c r="T2097" i="7"/>
  <c r="Q2097" i="7"/>
  <c r="R2097" i="7"/>
  <c r="C2417" i="6"/>
  <c r="C2417" i="7"/>
  <c r="M2417" i="7" s="1"/>
  <c r="G2097" i="4"/>
  <c r="H2097" i="4" s="1"/>
  <c r="E2097" i="6"/>
  <c r="H2409" i="5"/>
  <c r="G2409" i="5"/>
  <c r="F2409" i="5"/>
  <c r="E2429" i="4"/>
  <c r="C2430" i="4"/>
  <c r="E2098" i="7"/>
  <c r="N2098" i="7" s="1"/>
  <c r="H2418" i="3"/>
  <c r="F2419" i="3"/>
  <c r="I2418" i="3"/>
  <c r="G2419" i="3"/>
  <c r="L2409" i="6" l="1"/>
  <c r="L2409" i="7"/>
  <c r="J2409" i="6"/>
  <c r="J2409" i="7"/>
  <c r="K2409" i="6"/>
  <c r="K2409" i="7"/>
  <c r="D2429" i="6"/>
  <c r="D2429" i="7"/>
  <c r="U2097" i="7"/>
  <c r="V2097" i="7"/>
  <c r="Q2098" i="7"/>
  <c r="T2098" i="7"/>
  <c r="S2098" i="7"/>
  <c r="R2098" i="7"/>
  <c r="C2418" i="6"/>
  <c r="C2418" i="7"/>
  <c r="M2418" i="7" s="1"/>
  <c r="G2098" i="4"/>
  <c r="H2098" i="4" s="1"/>
  <c r="E2098" i="6"/>
  <c r="H2410" i="5"/>
  <c r="G2410" i="5"/>
  <c r="F2410" i="5"/>
  <c r="E2430" i="4"/>
  <c r="C2431" i="4"/>
  <c r="E2099" i="7"/>
  <c r="N2099" i="7" s="1"/>
  <c r="G2420" i="3"/>
  <c r="F2420" i="3"/>
  <c r="H2419" i="3"/>
  <c r="I2419" i="3" s="1"/>
  <c r="K2410" i="6" l="1"/>
  <c r="K2410" i="7"/>
  <c r="P2409" i="7"/>
  <c r="J2410" i="6"/>
  <c r="J2410" i="7"/>
  <c r="L2410" i="6"/>
  <c r="L2410" i="7"/>
  <c r="P2410" i="7" s="1"/>
  <c r="D2430" i="6"/>
  <c r="D2430" i="7"/>
  <c r="V2098" i="7"/>
  <c r="U2098" i="7"/>
  <c r="R2099" i="7"/>
  <c r="T2099" i="7"/>
  <c r="Q2099" i="7"/>
  <c r="S2099" i="7"/>
  <c r="C2419" i="6"/>
  <c r="C2419" i="7"/>
  <c r="M2419" i="7" s="1"/>
  <c r="G2099" i="4"/>
  <c r="H2099" i="4" s="1"/>
  <c r="E2099" i="6"/>
  <c r="F2411" i="5"/>
  <c r="H2411" i="5"/>
  <c r="G2411" i="5"/>
  <c r="E2431" i="4"/>
  <c r="C2432" i="4"/>
  <c r="E2100" i="7"/>
  <c r="N2100" i="7" s="1"/>
  <c r="H2420" i="3"/>
  <c r="F2421" i="3"/>
  <c r="G2421" i="3"/>
  <c r="I2420" i="3"/>
  <c r="K2411" i="6" l="1"/>
  <c r="K2411" i="7"/>
  <c r="L2411" i="6"/>
  <c r="L2411" i="7"/>
  <c r="J2411" i="6"/>
  <c r="J2411" i="7"/>
  <c r="D2431" i="6"/>
  <c r="D2431" i="7"/>
  <c r="U2099" i="7"/>
  <c r="V2099" i="7"/>
  <c r="T2100" i="7"/>
  <c r="S2100" i="7"/>
  <c r="Q2100" i="7"/>
  <c r="R2100" i="7"/>
  <c r="C2420" i="6"/>
  <c r="C2420" i="7"/>
  <c r="M2420" i="7" s="1"/>
  <c r="G2100" i="4"/>
  <c r="H2100" i="4" s="1"/>
  <c r="E2100" i="6"/>
  <c r="H2412" i="5"/>
  <c r="G2412" i="5"/>
  <c r="F2412" i="5"/>
  <c r="E2432" i="4"/>
  <c r="C2433" i="4"/>
  <c r="E2101" i="7"/>
  <c r="N2101" i="7" s="1"/>
  <c r="H2421" i="3"/>
  <c r="F2422" i="3"/>
  <c r="I2421" i="3"/>
  <c r="G2422" i="3"/>
  <c r="K2412" i="6" l="1"/>
  <c r="K2412" i="7"/>
  <c r="J2412" i="6"/>
  <c r="J2412" i="7"/>
  <c r="L2412" i="6"/>
  <c r="L2412" i="7"/>
  <c r="P2412" i="7" s="1"/>
  <c r="P2411" i="7"/>
  <c r="D2432" i="6"/>
  <c r="D2432" i="7"/>
  <c r="V2100" i="7"/>
  <c r="U2100" i="7"/>
  <c r="R2101" i="7"/>
  <c r="T2101" i="7"/>
  <c r="Q2101" i="7"/>
  <c r="S2101" i="7"/>
  <c r="C2421" i="6"/>
  <c r="C2421" i="7"/>
  <c r="M2421" i="7" s="1"/>
  <c r="G2101" i="4"/>
  <c r="H2101" i="4" s="1"/>
  <c r="E2101" i="6"/>
  <c r="H2413" i="5"/>
  <c r="G2413" i="5"/>
  <c r="F2413" i="5"/>
  <c r="E2433" i="4"/>
  <c r="C2434" i="4"/>
  <c r="E2102" i="7"/>
  <c r="N2102" i="7" s="1"/>
  <c r="G2423" i="3"/>
  <c r="F2423" i="3"/>
  <c r="H2422" i="3"/>
  <c r="I2422" i="3" s="1"/>
  <c r="L2413" i="6" l="1"/>
  <c r="L2413" i="7"/>
  <c r="J2413" i="6"/>
  <c r="J2413" i="7"/>
  <c r="K2413" i="6"/>
  <c r="K2413" i="7"/>
  <c r="D2433" i="6"/>
  <c r="D2433" i="7"/>
  <c r="V2101" i="7"/>
  <c r="U2101" i="7"/>
  <c r="Q2102" i="7"/>
  <c r="R2102" i="7"/>
  <c r="T2102" i="7"/>
  <c r="S2102" i="7"/>
  <c r="C2422" i="6"/>
  <c r="C2422" i="7"/>
  <c r="M2422" i="7" s="1"/>
  <c r="G2102" i="4"/>
  <c r="H2102" i="4" s="1"/>
  <c r="E2102" i="6"/>
  <c r="F2414" i="5"/>
  <c r="H2414" i="5"/>
  <c r="G2414" i="5"/>
  <c r="E2434" i="4"/>
  <c r="C2435" i="4"/>
  <c r="E2103" i="7"/>
  <c r="N2103" i="7" s="1"/>
  <c r="F2424" i="3"/>
  <c r="H2423" i="3"/>
  <c r="G2424" i="3"/>
  <c r="I2423" i="3"/>
  <c r="L2414" i="6" l="1"/>
  <c r="L2414" i="7"/>
  <c r="P2413" i="7"/>
  <c r="K2414" i="6"/>
  <c r="K2414" i="7"/>
  <c r="J2414" i="6"/>
  <c r="J2414" i="7"/>
  <c r="V2102" i="7"/>
  <c r="U2102" i="7"/>
  <c r="D2434" i="6"/>
  <c r="D2434" i="7"/>
  <c r="S2103" i="7"/>
  <c r="Q2103" i="7"/>
  <c r="T2103" i="7"/>
  <c r="R2103" i="7"/>
  <c r="C2423" i="6"/>
  <c r="C2423" i="7"/>
  <c r="M2423" i="7" s="1"/>
  <c r="G2103" i="4"/>
  <c r="H2103" i="4" s="1"/>
  <c r="E2103" i="6"/>
  <c r="F2415" i="5"/>
  <c r="H2415" i="5"/>
  <c r="G2415" i="5"/>
  <c r="E2435" i="4"/>
  <c r="C2436" i="4"/>
  <c r="E2104" i="7"/>
  <c r="N2104" i="7" s="1"/>
  <c r="G2425" i="3"/>
  <c r="H2424" i="3"/>
  <c r="I2424" i="3" s="1"/>
  <c r="F2425" i="3"/>
  <c r="J2415" i="6" l="1"/>
  <c r="J2415" i="7"/>
  <c r="L2415" i="6"/>
  <c r="L2415" i="7"/>
  <c r="P2414" i="7"/>
  <c r="K2415" i="6"/>
  <c r="K2415" i="7"/>
  <c r="V2103" i="7"/>
  <c r="U2103" i="7"/>
  <c r="D2435" i="6"/>
  <c r="D2435" i="7"/>
  <c r="Q2104" i="7"/>
  <c r="R2104" i="7"/>
  <c r="S2104" i="7"/>
  <c r="T2104" i="7"/>
  <c r="C2424" i="6"/>
  <c r="C2424" i="7"/>
  <c r="M2424" i="7" s="1"/>
  <c r="G2104" i="4"/>
  <c r="H2104" i="4" s="1"/>
  <c r="E2104" i="6"/>
  <c r="H2416" i="5"/>
  <c r="G2416" i="5"/>
  <c r="F2416" i="5"/>
  <c r="E2436" i="4"/>
  <c r="C2437" i="4"/>
  <c r="E2105" i="7"/>
  <c r="N2105" i="7" s="1"/>
  <c r="G2426" i="3"/>
  <c r="H2425" i="3"/>
  <c r="I2425" i="3" s="1"/>
  <c r="F2426" i="3"/>
  <c r="K2416" i="6" l="1"/>
  <c r="K2416" i="7"/>
  <c r="J2416" i="6"/>
  <c r="J2416" i="7"/>
  <c r="P2415" i="7"/>
  <c r="L2416" i="6"/>
  <c r="L2416" i="7"/>
  <c r="D2436" i="6"/>
  <c r="D2436" i="7"/>
  <c r="U2104" i="7"/>
  <c r="V2104" i="7"/>
  <c r="R2105" i="7"/>
  <c r="S2105" i="7"/>
  <c r="T2105" i="7"/>
  <c r="Q2105" i="7"/>
  <c r="C2425" i="6"/>
  <c r="C2425" i="7"/>
  <c r="M2425" i="7" s="1"/>
  <c r="G2105" i="4"/>
  <c r="H2105" i="4" s="1"/>
  <c r="E2105" i="6"/>
  <c r="H2417" i="5"/>
  <c r="G2417" i="5"/>
  <c r="F2417" i="5"/>
  <c r="E2437" i="4"/>
  <c r="C2438" i="4"/>
  <c r="E2106" i="7"/>
  <c r="N2106" i="7" s="1"/>
  <c r="G2427" i="3"/>
  <c r="F2427" i="3"/>
  <c r="H2426" i="3"/>
  <c r="I2426" i="3" s="1"/>
  <c r="P2416" i="7" l="1"/>
  <c r="K2417" i="6"/>
  <c r="K2417" i="7"/>
  <c r="U2105" i="7"/>
  <c r="L2417" i="6"/>
  <c r="L2417" i="7"/>
  <c r="J2417" i="6"/>
  <c r="J2417" i="7"/>
  <c r="D2437" i="6"/>
  <c r="D2437" i="7"/>
  <c r="V2105" i="7"/>
  <c r="T2106" i="7"/>
  <c r="R2106" i="7"/>
  <c r="S2106" i="7"/>
  <c r="Q2106" i="7"/>
  <c r="C2426" i="6"/>
  <c r="C2426" i="7"/>
  <c r="M2426" i="7" s="1"/>
  <c r="G2106" i="4"/>
  <c r="H2106" i="4" s="1"/>
  <c r="E2106" i="6"/>
  <c r="H2418" i="5"/>
  <c r="G2418" i="5"/>
  <c r="F2418" i="5"/>
  <c r="E2438" i="4"/>
  <c r="C2439" i="4"/>
  <c r="E2107" i="7"/>
  <c r="N2107" i="7" s="1"/>
  <c r="F2428" i="3"/>
  <c r="H2427" i="3"/>
  <c r="G2428" i="3"/>
  <c r="I2427" i="3"/>
  <c r="J2418" i="6" l="1"/>
  <c r="J2418" i="7"/>
  <c r="L2418" i="6"/>
  <c r="L2418" i="7"/>
  <c r="P2417" i="7"/>
  <c r="K2418" i="6"/>
  <c r="K2418" i="7"/>
  <c r="D2438" i="6"/>
  <c r="D2438" i="7"/>
  <c r="R2107" i="7"/>
  <c r="T2107" i="7"/>
  <c r="Q2107" i="7"/>
  <c r="S2107" i="7"/>
  <c r="U2106" i="7"/>
  <c r="V2106" i="7"/>
  <c r="C2427" i="6"/>
  <c r="C2427" i="7"/>
  <c r="M2427" i="7" s="1"/>
  <c r="G2107" i="4"/>
  <c r="H2107" i="4" s="1"/>
  <c r="E2107" i="6"/>
  <c r="H2419" i="5"/>
  <c r="G2419" i="5"/>
  <c r="F2419" i="5"/>
  <c r="E2439" i="4"/>
  <c r="C2440" i="4"/>
  <c r="E2108" i="7"/>
  <c r="N2108" i="7" s="1"/>
  <c r="G2429" i="3"/>
  <c r="H2428" i="3"/>
  <c r="I2428" i="3" s="1"/>
  <c r="F2429" i="3"/>
  <c r="L2419" i="6" l="1"/>
  <c r="L2419" i="7"/>
  <c r="J2419" i="6"/>
  <c r="J2419" i="7"/>
  <c r="K2419" i="6"/>
  <c r="K2419" i="7"/>
  <c r="P2418" i="7"/>
  <c r="D2439" i="6"/>
  <c r="D2439" i="7"/>
  <c r="U2107" i="7"/>
  <c r="V2107" i="7"/>
  <c r="T2108" i="7"/>
  <c r="S2108" i="7"/>
  <c r="Q2108" i="7"/>
  <c r="R2108" i="7"/>
  <c r="C2428" i="6"/>
  <c r="C2428" i="7"/>
  <c r="M2428" i="7" s="1"/>
  <c r="G2108" i="4"/>
  <c r="H2108" i="4" s="1"/>
  <c r="E2108" i="6"/>
  <c r="H2420" i="5"/>
  <c r="G2420" i="5"/>
  <c r="F2420" i="5"/>
  <c r="E2440" i="4"/>
  <c r="C2441" i="4"/>
  <c r="E2109" i="7"/>
  <c r="N2109" i="7" s="1"/>
  <c r="F2430" i="3"/>
  <c r="H2429" i="3"/>
  <c r="I2429" i="3" s="1"/>
  <c r="G2430" i="3"/>
  <c r="P2419" i="7" l="1"/>
  <c r="J2420" i="6"/>
  <c r="J2420" i="7"/>
  <c r="K2420" i="6"/>
  <c r="K2420" i="7"/>
  <c r="L2420" i="6"/>
  <c r="L2420" i="7"/>
  <c r="P2420" i="7" s="1"/>
  <c r="D2440" i="6"/>
  <c r="D2440" i="7"/>
  <c r="V2108" i="7"/>
  <c r="U2108" i="7"/>
  <c r="R2109" i="7"/>
  <c r="Q2109" i="7"/>
  <c r="S2109" i="7"/>
  <c r="T2109" i="7"/>
  <c r="C2429" i="6"/>
  <c r="C2429" i="7"/>
  <c r="M2429" i="7" s="1"/>
  <c r="G2109" i="4"/>
  <c r="H2109" i="4" s="1"/>
  <c r="E2109" i="6"/>
  <c r="F2421" i="5"/>
  <c r="H2421" i="5"/>
  <c r="G2421" i="5"/>
  <c r="E2441" i="4"/>
  <c r="C2442" i="4"/>
  <c r="E2110" i="7"/>
  <c r="N2110" i="7" s="1"/>
  <c r="G2431" i="3"/>
  <c r="H2430" i="3"/>
  <c r="I2430" i="3" s="1"/>
  <c r="F2431" i="3"/>
  <c r="K2421" i="6" l="1"/>
  <c r="K2421" i="7"/>
  <c r="L2421" i="6"/>
  <c r="L2421" i="7"/>
  <c r="J2421" i="6"/>
  <c r="J2421" i="7"/>
  <c r="D2441" i="6"/>
  <c r="D2441" i="7"/>
  <c r="U2109" i="7"/>
  <c r="V2109" i="7"/>
  <c r="Q2110" i="7"/>
  <c r="T2110" i="7"/>
  <c r="S2110" i="7"/>
  <c r="R2110" i="7"/>
  <c r="C2430" i="6"/>
  <c r="C2430" i="7"/>
  <c r="M2430" i="7" s="1"/>
  <c r="G2110" i="4"/>
  <c r="H2110" i="4" s="1"/>
  <c r="E2110" i="6"/>
  <c r="H2422" i="5"/>
  <c r="G2422" i="5"/>
  <c r="F2422" i="5"/>
  <c r="E2442" i="4"/>
  <c r="C2443" i="4"/>
  <c r="E2111" i="7"/>
  <c r="N2111" i="7" s="1"/>
  <c r="H2431" i="3"/>
  <c r="F2432" i="3"/>
  <c r="G2432" i="3"/>
  <c r="I2431" i="3"/>
  <c r="K2422" i="6" l="1"/>
  <c r="K2422" i="7"/>
  <c r="J2422" i="6"/>
  <c r="J2422" i="7"/>
  <c r="L2422" i="6"/>
  <c r="L2422" i="7"/>
  <c r="P2422" i="7" s="1"/>
  <c r="P2421" i="7"/>
  <c r="U2110" i="7"/>
  <c r="V2110" i="7"/>
  <c r="D2442" i="6"/>
  <c r="D2442" i="7"/>
  <c r="Q2111" i="7"/>
  <c r="T2111" i="7"/>
  <c r="S2111" i="7"/>
  <c r="R2111" i="7"/>
  <c r="C2431" i="6"/>
  <c r="C2431" i="7"/>
  <c r="M2431" i="7" s="1"/>
  <c r="G2111" i="4"/>
  <c r="H2111" i="4" s="1"/>
  <c r="E2111" i="6"/>
  <c r="F2423" i="5"/>
  <c r="H2423" i="5"/>
  <c r="G2423" i="5"/>
  <c r="E2443" i="4"/>
  <c r="C2444" i="4"/>
  <c r="E2112" i="7"/>
  <c r="N2112" i="7" s="1"/>
  <c r="G2433" i="3"/>
  <c r="F2433" i="3"/>
  <c r="H2432" i="3"/>
  <c r="I2432" i="3" s="1"/>
  <c r="L2423" i="6" l="1"/>
  <c r="L2423" i="7"/>
  <c r="K2423" i="6"/>
  <c r="K2423" i="7"/>
  <c r="J2423" i="6"/>
  <c r="J2423" i="7"/>
  <c r="D2443" i="6"/>
  <c r="D2443" i="7"/>
  <c r="U2111" i="7"/>
  <c r="V2111" i="7"/>
  <c r="S2112" i="7"/>
  <c r="R2112" i="7"/>
  <c r="Q2112" i="7"/>
  <c r="T2112" i="7"/>
  <c r="C2432" i="6"/>
  <c r="C2432" i="7"/>
  <c r="M2432" i="7" s="1"/>
  <c r="G2112" i="4"/>
  <c r="H2112" i="4" s="1"/>
  <c r="E2112" i="6"/>
  <c r="H2424" i="5"/>
  <c r="G2424" i="5"/>
  <c r="F2424" i="5"/>
  <c r="E2444" i="4"/>
  <c r="C2445" i="4"/>
  <c r="E2113" i="7"/>
  <c r="N2113" i="7" s="1"/>
  <c r="H2433" i="3"/>
  <c r="F2434" i="3"/>
  <c r="I2433" i="3"/>
  <c r="G2434" i="3"/>
  <c r="J2424" i="6" l="1"/>
  <c r="J2424" i="7"/>
  <c r="L2424" i="6"/>
  <c r="L2424" i="7"/>
  <c r="P2423" i="7"/>
  <c r="K2424" i="6"/>
  <c r="K2424" i="7"/>
  <c r="D2444" i="6"/>
  <c r="D2444" i="7"/>
  <c r="V2112" i="7"/>
  <c r="U2112" i="7"/>
  <c r="R2113" i="7"/>
  <c r="S2113" i="7"/>
  <c r="Q2113" i="7"/>
  <c r="T2113" i="7"/>
  <c r="C2433" i="6"/>
  <c r="C2433" i="7"/>
  <c r="M2433" i="7" s="1"/>
  <c r="G2113" i="4"/>
  <c r="H2113" i="4" s="1"/>
  <c r="E2113" i="6"/>
  <c r="H2425" i="5"/>
  <c r="G2425" i="5"/>
  <c r="F2425" i="5"/>
  <c r="E2445" i="4"/>
  <c r="C2446" i="4"/>
  <c r="E2114" i="7"/>
  <c r="N2114" i="7" s="1"/>
  <c r="F2435" i="3"/>
  <c r="H2434" i="3"/>
  <c r="G2435" i="3"/>
  <c r="I2434" i="3"/>
  <c r="J2425" i="6" l="1"/>
  <c r="J2425" i="7"/>
  <c r="K2425" i="6"/>
  <c r="K2425" i="7"/>
  <c r="L2425" i="6"/>
  <c r="L2425" i="7"/>
  <c r="P2424" i="7"/>
  <c r="D2445" i="6"/>
  <c r="D2445" i="7"/>
  <c r="U2113" i="7"/>
  <c r="V2113" i="7"/>
  <c r="T2114" i="7"/>
  <c r="R2114" i="7"/>
  <c r="Q2114" i="7"/>
  <c r="S2114" i="7"/>
  <c r="C2434" i="6"/>
  <c r="C2434" i="7"/>
  <c r="M2434" i="7" s="1"/>
  <c r="G2114" i="4"/>
  <c r="H2114" i="4" s="1"/>
  <c r="E2114" i="6"/>
  <c r="H2426" i="5"/>
  <c r="G2426" i="5"/>
  <c r="F2426" i="5"/>
  <c r="E2446" i="4"/>
  <c r="C2447" i="4"/>
  <c r="E2115" i="7"/>
  <c r="N2115" i="7" s="1"/>
  <c r="G2436" i="3"/>
  <c r="F2436" i="3"/>
  <c r="H2435" i="3"/>
  <c r="I2435" i="3" s="1"/>
  <c r="P2425" i="7" l="1"/>
  <c r="J2426" i="6"/>
  <c r="J2426" i="7"/>
  <c r="L2426" i="6"/>
  <c r="L2426" i="7"/>
  <c r="K2426" i="6"/>
  <c r="K2426" i="7"/>
  <c r="V2114" i="7"/>
  <c r="U2114" i="7"/>
  <c r="D2446" i="6"/>
  <c r="D2446" i="7"/>
  <c r="T2115" i="7"/>
  <c r="Q2115" i="7"/>
  <c r="S2115" i="7"/>
  <c r="R2115" i="7"/>
  <c r="C2435" i="6"/>
  <c r="C2435" i="7"/>
  <c r="M2435" i="7" s="1"/>
  <c r="G2115" i="4"/>
  <c r="H2115" i="4" s="1"/>
  <c r="E2115" i="6"/>
  <c r="F2427" i="5"/>
  <c r="H2427" i="5"/>
  <c r="G2427" i="5"/>
  <c r="E2447" i="4"/>
  <c r="C2448" i="4"/>
  <c r="E2116" i="7"/>
  <c r="N2116" i="7" s="1"/>
  <c r="H2436" i="3"/>
  <c r="F2437" i="3"/>
  <c r="G2437" i="3"/>
  <c r="I2436" i="3"/>
  <c r="J2427" i="6" l="1"/>
  <c r="J2427" i="7"/>
  <c r="L2427" i="6"/>
  <c r="L2427" i="7"/>
  <c r="K2427" i="6"/>
  <c r="K2427" i="7"/>
  <c r="P2426" i="7"/>
  <c r="V2115" i="7"/>
  <c r="U2115" i="7"/>
  <c r="D2447" i="6"/>
  <c r="D2447" i="7"/>
  <c r="Q2116" i="7"/>
  <c r="S2116" i="7"/>
  <c r="R2116" i="7"/>
  <c r="T2116" i="7"/>
  <c r="C2436" i="6"/>
  <c r="C2436" i="7"/>
  <c r="M2436" i="7" s="1"/>
  <c r="G2116" i="4"/>
  <c r="H2116" i="4" s="1"/>
  <c r="E2116" i="6"/>
  <c r="H2428" i="5"/>
  <c r="G2428" i="5"/>
  <c r="F2428" i="5"/>
  <c r="E2448" i="4"/>
  <c r="C2449" i="4"/>
  <c r="E2117" i="7"/>
  <c r="N2117" i="7" s="1"/>
  <c r="F2438" i="3"/>
  <c r="H2437" i="3"/>
  <c r="I2437" i="3" s="1"/>
  <c r="G2438" i="3"/>
  <c r="J2428" i="6" l="1"/>
  <c r="J2428" i="7"/>
  <c r="L2428" i="6"/>
  <c r="L2428" i="7"/>
  <c r="P2427" i="7"/>
  <c r="K2428" i="6"/>
  <c r="K2428" i="7"/>
  <c r="D2448" i="6"/>
  <c r="D2448" i="7"/>
  <c r="U2116" i="7"/>
  <c r="V2116" i="7"/>
  <c r="Q2117" i="7"/>
  <c r="R2117" i="7"/>
  <c r="T2117" i="7"/>
  <c r="S2117" i="7"/>
  <c r="C2437" i="6"/>
  <c r="C2437" i="7"/>
  <c r="M2437" i="7" s="1"/>
  <c r="G2117" i="4"/>
  <c r="H2117" i="4" s="1"/>
  <c r="E2117" i="6"/>
  <c r="F2429" i="5"/>
  <c r="H2429" i="5"/>
  <c r="G2429" i="5"/>
  <c r="E2449" i="4"/>
  <c r="C2450" i="4"/>
  <c r="E2118" i="7"/>
  <c r="N2118" i="7" s="1"/>
  <c r="G2439" i="3"/>
  <c r="H2438" i="3"/>
  <c r="I2438" i="3" s="1"/>
  <c r="F2439" i="3"/>
  <c r="K2429" i="6" l="1"/>
  <c r="K2429" i="7"/>
  <c r="J2429" i="6"/>
  <c r="J2429" i="7"/>
  <c r="L2429" i="6"/>
  <c r="L2429" i="7"/>
  <c r="P2429" i="7" s="1"/>
  <c r="P2428" i="7"/>
  <c r="U2117" i="7"/>
  <c r="V2117" i="7"/>
  <c r="D2449" i="6"/>
  <c r="D2449" i="7"/>
  <c r="T2118" i="7"/>
  <c r="Q2118" i="7"/>
  <c r="R2118" i="7"/>
  <c r="S2118" i="7"/>
  <c r="C2438" i="6"/>
  <c r="C2438" i="7"/>
  <c r="M2438" i="7" s="1"/>
  <c r="G2118" i="4"/>
  <c r="H2118" i="4" s="1"/>
  <c r="E2118" i="6"/>
  <c r="H2430" i="5"/>
  <c r="G2430" i="5"/>
  <c r="F2430" i="5"/>
  <c r="E2450" i="4"/>
  <c r="C2451" i="4"/>
  <c r="E2119" i="7"/>
  <c r="N2119" i="7" s="1"/>
  <c r="G2440" i="3"/>
  <c r="F2440" i="3"/>
  <c r="H2439" i="3"/>
  <c r="I2439" i="3" s="1"/>
  <c r="J2430" i="6" l="1"/>
  <c r="J2430" i="7"/>
  <c r="L2430" i="6"/>
  <c r="L2430" i="7"/>
  <c r="K2430" i="6"/>
  <c r="K2430" i="7"/>
  <c r="D2450" i="6"/>
  <c r="D2450" i="7"/>
  <c r="V2118" i="7"/>
  <c r="U2118" i="7"/>
  <c r="T2119" i="7"/>
  <c r="R2119" i="7"/>
  <c r="Q2119" i="7"/>
  <c r="S2119" i="7"/>
  <c r="C2439" i="6"/>
  <c r="C2439" i="7"/>
  <c r="M2439" i="7" s="1"/>
  <c r="G2119" i="4"/>
  <c r="H2119" i="4" s="1"/>
  <c r="E2119" i="6"/>
  <c r="H2431" i="5"/>
  <c r="G2431" i="5"/>
  <c r="F2431" i="5"/>
  <c r="E2451" i="4"/>
  <c r="C2452" i="4"/>
  <c r="E2120" i="7"/>
  <c r="N2120" i="7" s="1"/>
  <c r="H2440" i="3"/>
  <c r="I2440" i="3" s="1"/>
  <c r="F2441" i="3"/>
  <c r="G2441" i="3"/>
  <c r="J2431" i="6" l="1"/>
  <c r="J2431" i="7"/>
  <c r="L2431" i="6"/>
  <c r="L2431" i="7"/>
  <c r="K2431" i="6"/>
  <c r="K2431" i="7"/>
  <c r="P2430" i="7"/>
  <c r="D2451" i="6"/>
  <c r="D2451" i="7"/>
  <c r="V2119" i="7"/>
  <c r="U2119" i="7"/>
  <c r="Q2120" i="7"/>
  <c r="T2120" i="7"/>
  <c r="S2120" i="7"/>
  <c r="R2120" i="7"/>
  <c r="C2440" i="6"/>
  <c r="C2440" i="7"/>
  <c r="M2440" i="7" s="1"/>
  <c r="G2120" i="4"/>
  <c r="H2120" i="4" s="1"/>
  <c r="E2120" i="6"/>
  <c r="F2432" i="5"/>
  <c r="H2432" i="5"/>
  <c r="G2432" i="5"/>
  <c r="E2452" i="4"/>
  <c r="C2453" i="4"/>
  <c r="E2121" i="7"/>
  <c r="N2121" i="7" s="1"/>
  <c r="G2442" i="3"/>
  <c r="F2442" i="3"/>
  <c r="H2441" i="3"/>
  <c r="I2441" i="3" s="1"/>
  <c r="P2431" i="7" l="1"/>
  <c r="L2432" i="6"/>
  <c r="L2432" i="7"/>
  <c r="K2432" i="6"/>
  <c r="K2432" i="7"/>
  <c r="J2432" i="6"/>
  <c r="J2432" i="7"/>
  <c r="V2120" i="7"/>
  <c r="U2120" i="7"/>
  <c r="D2452" i="6"/>
  <c r="D2452" i="7"/>
  <c r="Q2121" i="7"/>
  <c r="T2121" i="7"/>
  <c r="R2121" i="7"/>
  <c r="S2121" i="7"/>
  <c r="C2441" i="6"/>
  <c r="C2441" i="7"/>
  <c r="M2441" i="7" s="1"/>
  <c r="G2121" i="4"/>
  <c r="H2121" i="4" s="1"/>
  <c r="E2121" i="6"/>
  <c r="H2433" i="5"/>
  <c r="G2433" i="5"/>
  <c r="F2433" i="5"/>
  <c r="E2453" i="4"/>
  <c r="C2454" i="4"/>
  <c r="E2122" i="7"/>
  <c r="N2122" i="7" s="1"/>
  <c r="G2443" i="3"/>
  <c r="H2442" i="3"/>
  <c r="I2442" i="3" s="1"/>
  <c r="F2443" i="3"/>
  <c r="L2433" i="6" l="1"/>
  <c r="L2433" i="7"/>
  <c r="K2433" i="6"/>
  <c r="K2433" i="7"/>
  <c r="P2432" i="7"/>
  <c r="J2433" i="6"/>
  <c r="J2433" i="7"/>
  <c r="U2121" i="7"/>
  <c r="V2121" i="7"/>
  <c r="D2453" i="6"/>
  <c r="D2453" i="7"/>
  <c r="Q2122" i="7"/>
  <c r="T2122" i="7"/>
  <c r="S2122" i="7"/>
  <c r="R2122" i="7"/>
  <c r="C2442" i="6"/>
  <c r="C2442" i="7"/>
  <c r="M2442" i="7" s="1"/>
  <c r="G2122" i="4"/>
  <c r="H2122" i="4" s="1"/>
  <c r="E2122" i="6"/>
  <c r="H2434" i="5"/>
  <c r="G2434" i="5"/>
  <c r="F2434" i="5"/>
  <c r="E2454" i="4"/>
  <c r="C2455" i="4"/>
  <c r="E2123" i="7"/>
  <c r="N2123" i="7" s="1"/>
  <c r="H2443" i="3"/>
  <c r="F2444" i="3"/>
  <c r="I2443" i="3"/>
  <c r="G2444" i="3"/>
  <c r="J2434" i="6" l="1"/>
  <c r="J2434" i="7"/>
  <c r="L2434" i="6"/>
  <c r="L2434" i="7"/>
  <c r="P2433" i="7"/>
  <c r="K2434" i="6"/>
  <c r="K2434" i="7"/>
  <c r="D2454" i="6"/>
  <c r="D2454" i="7"/>
  <c r="U2122" i="7"/>
  <c r="V2122" i="7"/>
  <c r="S2123" i="7"/>
  <c r="R2123" i="7"/>
  <c r="Q2123" i="7"/>
  <c r="T2123" i="7"/>
  <c r="C2443" i="6"/>
  <c r="C2443" i="7"/>
  <c r="M2443" i="7" s="1"/>
  <c r="G2123" i="4"/>
  <c r="H2123" i="4" s="1"/>
  <c r="E2123" i="6"/>
  <c r="H2435" i="5"/>
  <c r="G2435" i="5"/>
  <c r="F2435" i="5"/>
  <c r="E2455" i="4"/>
  <c r="C2456" i="4"/>
  <c r="E2124" i="7"/>
  <c r="N2124" i="7" s="1"/>
  <c r="G2445" i="3"/>
  <c r="F2445" i="3"/>
  <c r="H2444" i="3"/>
  <c r="I2444" i="3" s="1"/>
  <c r="L2435" i="6" l="1"/>
  <c r="L2435" i="7"/>
  <c r="J2435" i="6"/>
  <c r="J2435" i="7"/>
  <c r="K2435" i="6"/>
  <c r="K2435" i="7"/>
  <c r="P2434" i="7"/>
  <c r="V2123" i="7"/>
  <c r="U2123" i="7"/>
  <c r="D2455" i="6"/>
  <c r="D2455" i="7"/>
  <c r="Q2124" i="7"/>
  <c r="S2124" i="7"/>
  <c r="R2124" i="7"/>
  <c r="T2124" i="7"/>
  <c r="C2444" i="6"/>
  <c r="C2444" i="7"/>
  <c r="M2444" i="7" s="1"/>
  <c r="G2124" i="4"/>
  <c r="H2124" i="4" s="1"/>
  <c r="E2124" i="6"/>
  <c r="F2436" i="5"/>
  <c r="H2436" i="5"/>
  <c r="G2436" i="5"/>
  <c r="E2456" i="4"/>
  <c r="C2457" i="4"/>
  <c r="E2125" i="7"/>
  <c r="N2125" i="7" s="1"/>
  <c r="G2446" i="3"/>
  <c r="H2445" i="3"/>
  <c r="I2445" i="3" s="1"/>
  <c r="F2446" i="3"/>
  <c r="L2436" i="6" l="1"/>
  <c r="L2436" i="7"/>
  <c r="P2435" i="7"/>
  <c r="K2436" i="6"/>
  <c r="K2436" i="7"/>
  <c r="J2436" i="6"/>
  <c r="J2436" i="7"/>
  <c r="V2124" i="7"/>
  <c r="U2124" i="7"/>
  <c r="D2456" i="6"/>
  <c r="D2456" i="7"/>
  <c r="S2125" i="7"/>
  <c r="T2125" i="7"/>
  <c r="R2125" i="7"/>
  <c r="Q2125" i="7"/>
  <c r="C2445" i="6"/>
  <c r="C2445" i="7"/>
  <c r="M2445" i="7" s="1"/>
  <c r="G2125" i="4"/>
  <c r="H2125" i="4" s="1"/>
  <c r="E2125" i="6"/>
  <c r="H2437" i="5"/>
  <c r="G2437" i="5"/>
  <c r="F2437" i="5"/>
  <c r="E2457" i="4"/>
  <c r="C2458" i="4"/>
  <c r="E2126" i="7"/>
  <c r="N2126" i="7" s="1"/>
  <c r="G2447" i="3"/>
  <c r="F2447" i="3"/>
  <c r="H2446" i="3"/>
  <c r="I2446" i="3" s="1"/>
  <c r="K2437" i="6" l="1"/>
  <c r="K2437" i="7"/>
  <c r="J2437" i="6"/>
  <c r="J2437" i="7"/>
  <c r="L2437" i="6"/>
  <c r="L2437" i="7"/>
  <c r="P2437" i="7" s="1"/>
  <c r="P2436" i="7"/>
  <c r="V2125" i="7"/>
  <c r="U2125" i="7"/>
  <c r="D2457" i="6"/>
  <c r="D2457" i="7"/>
  <c r="Q2126" i="7"/>
  <c r="T2126" i="7"/>
  <c r="R2126" i="7"/>
  <c r="S2126" i="7"/>
  <c r="C2446" i="6"/>
  <c r="C2446" i="7"/>
  <c r="M2446" i="7" s="1"/>
  <c r="G2126" i="4"/>
  <c r="H2126" i="4" s="1"/>
  <c r="E2126" i="6"/>
  <c r="H2438" i="5"/>
  <c r="G2438" i="5"/>
  <c r="F2438" i="5"/>
  <c r="E2458" i="4"/>
  <c r="C2459" i="4"/>
  <c r="E2127" i="7"/>
  <c r="N2127" i="7" s="1"/>
  <c r="H2447" i="3"/>
  <c r="F2448" i="3"/>
  <c r="I2447" i="3"/>
  <c r="G2448" i="3"/>
  <c r="J2438" i="6" l="1"/>
  <c r="J2438" i="7"/>
  <c r="L2438" i="6"/>
  <c r="L2438" i="7"/>
  <c r="K2438" i="6"/>
  <c r="K2438" i="7"/>
  <c r="D2458" i="6"/>
  <c r="D2458" i="7"/>
  <c r="U2126" i="7"/>
  <c r="V2126" i="7"/>
  <c r="R2127" i="7"/>
  <c r="Q2127" i="7"/>
  <c r="S2127" i="7"/>
  <c r="T2127" i="7"/>
  <c r="C2447" i="6"/>
  <c r="C2447" i="7"/>
  <c r="M2447" i="7" s="1"/>
  <c r="G2127" i="4"/>
  <c r="H2127" i="4" s="1"/>
  <c r="E2127" i="6"/>
  <c r="F2439" i="5"/>
  <c r="H2439" i="5"/>
  <c r="G2439" i="5"/>
  <c r="E2459" i="4"/>
  <c r="C2460" i="4"/>
  <c r="E2128" i="7"/>
  <c r="N2128" i="7" s="1"/>
  <c r="H2448" i="3"/>
  <c r="F2449" i="3"/>
  <c r="I2448" i="3"/>
  <c r="G2449" i="3"/>
  <c r="K2439" i="6" l="1"/>
  <c r="K2439" i="7"/>
  <c r="L2439" i="6"/>
  <c r="L2439" i="7"/>
  <c r="J2439" i="6"/>
  <c r="J2439" i="7"/>
  <c r="P2438" i="7"/>
  <c r="U2127" i="7"/>
  <c r="V2127" i="7"/>
  <c r="D2459" i="6"/>
  <c r="D2459" i="7"/>
  <c r="S2128" i="7"/>
  <c r="T2128" i="7"/>
  <c r="R2128" i="7"/>
  <c r="Q2128" i="7"/>
  <c r="C2448" i="6"/>
  <c r="C2448" i="7"/>
  <c r="M2448" i="7" s="1"/>
  <c r="G2128" i="4"/>
  <c r="H2128" i="4" s="1"/>
  <c r="E2128" i="6"/>
  <c r="H2440" i="5"/>
  <c r="G2440" i="5"/>
  <c r="F2440" i="5"/>
  <c r="E2460" i="4"/>
  <c r="C2461" i="4"/>
  <c r="E2129" i="7"/>
  <c r="N2129" i="7" s="1"/>
  <c r="H2449" i="3"/>
  <c r="F2450" i="3"/>
  <c r="I2449" i="3"/>
  <c r="G2450" i="3"/>
  <c r="J2440" i="6" l="1"/>
  <c r="J2440" i="7"/>
  <c r="K2440" i="6"/>
  <c r="K2440" i="7"/>
  <c r="L2440" i="6"/>
  <c r="L2440" i="7"/>
  <c r="P2440" i="7" s="1"/>
  <c r="P2439" i="7"/>
  <c r="V2128" i="7"/>
  <c r="U2128" i="7"/>
  <c r="D2460" i="6"/>
  <c r="D2460" i="7"/>
  <c r="T2129" i="7"/>
  <c r="Q2129" i="7"/>
  <c r="R2129" i="7"/>
  <c r="S2129" i="7"/>
  <c r="C2449" i="6"/>
  <c r="C2449" i="7"/>
  <c r="M2449" i="7" s="1"/>
  <c r="G2129" i="4"/>
  <c r="H2129" i="4" s="1"/>
  <c r="E2129" i="6"/>
  <c r="H2441" i="5"/>
  <c r="G2441" i="5"/>
  <c r="F2441" i="5"/>
  <c r="E2461" i="4"/>
  <c r="C2462" i="4"/>
  <c r="E2130" i="7"/>
  <c r="N2130" i="7" s="1"/>
  <c r="G2451" i="3"/>
  <c r="H2450" i="3"/>
  <c r="I2450" i="3" s="1"/>
  <c r="F2451" i="3"/>
  <c r="K2441" i="6" l="1"/>
  <c r="K2441" i="7"/>
  <c r="J2441" i="6"/>
  <c r="J2441" i="7"/>
  <c r="L2441" i="6"/>
  <c r="L2441" i="7"/>
  <c r="P2441" i="7" s="1"/>
  <c r="D2461" i="6"/>
  <c r="D2461" i="7"/>
  <c r="V2129" i="7"/>
  <c r="U2129" i="7"/>
  <c r="Q2130" i="7"/>
  <c r="T2130" i="7"/>
  <c r="S2130" i="7"/>
  <c r="R2130" i="7"/>
  <c r="C2450" i="6"/>
  <c r="C2450" i="7"/>
  <c r="M2450" i="7" s="1"/>
  <c r="G2130" i="4"/>
  <c r="H2130" i="4" s="1"/>
  <c r="E2130" i="6"/>
  <c r="H2442" i="5"/>
  <c r="G2442" i="5"/>
  <c r="F2442" i="5"/>
  <c r="E2462" i="4"/>
  <c r="C2463" i="4"/>
  <c r="E2131" i="7"/>
  <c r="N2131" i="7" s="1"/>
  <c r="G2452" i="3"/>
  <c r="H2451" i="3"/>
  <c r="I2451" i="3" s="1"/>
  <c r="F2452" i="3"/>
  <c r="L2442" i="6" l="1"/>
  <c r="L2442" i="7"/>
  <c r="K2442" i="6"/>
  <c r="K2442" i="7"/>
  <c r="J2442" i="6"/>
  <c r="J2442" i="7"/>
  <c r="V2130" i="7"/>
  <c r="U2130" i="7"/>
  <c r="D2462" i="6"/>
  <c r="D2462" i="7"/>
  <c r="S2131" i="7"/>
  <c r="Q2131" i="7"/>
  <c r="R2131" i="7"/>
  <c r="T2131" i="7"/>
  <c r="C2451" i="6"/>
  <c r="C2451" i="7"/>
  <c r="M2451" i="7" s="1"/>
  <c r="G2131" i="4"/>
  <c r="H2131" i="4" s="1"/>
  <c r="E2131" i="6"/>
  <c r="G2443" i="5"/>
  <c r="F2443" i="5"/>
  <c r="H2443" i="5"/>
  <c r="E2463" i="4"/>
  <c r="C2464" i="4"/>
  <c r="E2132" i="7"/>
  <c r="N2132" i="7" s="1"/>
  <c r="H2452" i="3"/>
  <c r="F2453" i="3"/>
  <c r="I2452" i="3"/>
  <c r="G2453" i="3"/>
  <c r="K2443" i="6" l="1"/>
  <c r="K2443" i="7"/>
  <c r="P2442" i="7"/>
  <c r="L2443" i="6"/>
  <c r="L2443" i="7"/>
  <c r="J2443" i="6"/>
  <c r="J2443" i="7"/>
  <c r="D2463" i="6"/>
  <c r="D2463" i="7"/>
  <c r="U2131" i="7"/>
  <c r="V2131" i="7"/>
  <c r="S2132" i="7"/>
  <c r="Q2132" i="7"/>
  <c r="T2132" i="7"/>
  <c r="R2132" i="7"/>
  <c r="C2452" i="6"/>
  <c r="C2452" i="7"/>
  <c r="M2452" i="7" s="1"/>
  <c r="G2132" i="4"/>
  <c r="H2132" i="4" s="1"/>
  <c r="E2132" i="6"/>
  <c r="H2444" i="5"/>
  <c r="G2444" i="5"/>
  <c r="F2444" i="5"/>
  <c r="E2464" i="4"/>
  <c r="C2465" i="4"/>
  <c r="E2133" i="7"/>
  <c r="N2133" i="7" s="1"/>
  <c r="G2454" i="3"/>
  <c r="F2454" i="3"/>
  <c r="H2453" i="3"/>
  <c r="I2453" i="3" s="1"/>
  <c r="J2444" i="6" l="1"/>
  <c r="J2444" i="7"/>
  <c r="L2444" i="6"/>
  <c r="L2444" i="7"/>
  <c r="P2443" i="7"/>
  <c r="K2444" i="6"/>
  <c r="K2444" i="7"/>
  <c r="D2464" i="6"/>
  <c r="D2464" i="7"/>
  <c r="U2132" i="7"/>
  <c r="V2132" i="7"/>
  <c r="S2133" i="7"/>
  <c r="Q2133" i="7"/>
  <c r="R2133" i="7"/>
  <c r="T2133" i="7"/>
  <c r="C2453" i="6"/>
  <c r="C2453" i="7"/>
  <c r="M2453" i="7" s="1"/>
  <c r="G2133" i="4"/>
  <c r="H2133" i="4" s="1"/>
  <c r="E2133" i="6"/>
  <c r="F2445" i="5"/>
  <c r="H2445" i="5"/>
  <c r="G2445" i="5"/>
  <c r="E2465" i="4"/>
  <c r="C2466" i="4"/>
  <c r="E2134" i="7"/>
  <c r="N2134" i="7" s="1"/>
  <c r="G2455" i="3"/>
  <c r="F2455" i="3"/>
  <c r="H2454" i="3"/>
  <c r="I2454" i="3" s="1"/>
  <c r="K2445" i="6" l="1"/>
  <c r="K2445" i="7"/>
  <c r="L2445" i="6"/>
  <c r="L2445" i="7"/>
  <c r="J2445" i="6"/>
  <c r="J2445" i="7"/>
  <c r="P2444" i="7"/>
  <c r="D2465" i="6"/>
  <c r="D2465" i="7"/>
  <c r="V2133" i="7"/>
  <c r="U2133" i="7"/>
  <c r="T2134" i="7"/>
  <c r="S2134" i="7"/>
  <c r="Q2134" i="7"/>
  <c r="R2134" i="7"/>
  <c r="C2454" i="6"/>
  <c r="C2454" i="7"/>
  <c r="M2454" i="7" s="1"/>
  <c r="G2134" i="4"/>
  <c r="H2134" i="4" s="1"/>
  <c r="E2134" i="6"/>
  <c r="F2446" i="5"/>
  <c r="H2446" i="5"/>
  <c r="G2446" i="5"/>
  <c r="E2466" i="4"/>
  <c r="C2467" i="4"/>
  <c r="E2135" i="7"/>
  <c r="N2135" i="7" s="1"/>
  <c r="F2456" i="3"/>
  <c r="H2455" i="3"/>
  <c r="G2456" i="3"/>
  <c r="I2455" i="3"/>
  <c r="L2446" i="6" l="1"/>
  <c r="L2446" i="7"/>
  <c r="J2446" i="6"/>
  <c r="J2446" i="7"/>
  <c r="K2446" i="6"/>
  <c r="K2446" i="7"/>
  <c r="P2445" i="7"/>
  <c r="D2466" i="6"/>
  <c r="D2466" i="7"/>
  <c r="U2134" i="7"/>
  <c r="V2134" i="7"/>
  <c r="Q2135" i="7"/>
  <c r="R2135" i="7"/>
  <c r="T2135" i="7"/>
  <c r="S2135" i="7"/>
  <c r="C2455" i="6"/>
  <c r="C2455" i="7"/>
  <c r="M2455" i="7" s="1"/>
  <c r="G2135" i="4"/>
  <c r="H2135" i="4" s="1"/>
  <c r="E2135" i="6"/>
  <c r="H2447" i="5"/>
  <c r="G2447" i="5"/>
  <c r="F2447" i="5"/>
  <c r="E2467" i="4"/>
  <c r="C2468" i="4"/>
  <c r="E2136" i="7"/>
  <c r="N2136" i="7" s="1"/>
  <c r="G2457" i="3"/>
  <c r="H2456" i="3"/>
  <c r="I2456" i="3" s="1"/>
  <c r="F2457" i="3"/>
  <c r="J2447" i="6" l="1"/>
  <c r="J2447" i="7"/>
  <c r="K2447" i="6"/>
  <c r="K2447" i="7"/>
  <c r="P2446" i="7"/>
  <c r="L2447" i="6"/>
  <c r="L2447" i="7"/>
  <c r="P2447" i="7" s="1"/>
  <c r="U2135" i="7"/>
  <c r="V2135" i="7"/>
  <c r="D2467" i="6"/>
  <c r="D2467" i="7"/>
  <c r="T2136" i="7"/>
  <c r="R2136" i="7"/>
  <c r="S2136" i="7"/>
  <c r="Q2136" i="7"/>
  <c r="C2456" i="6"/>
  <c r="C2456" i="7"/>
  <c r="M2456" i="7" s="1"/>
  <c r="G2136" i="4"/>
  <c r="H2136" i="4" s="1"/>
  <c r="E2136" i="6"/>
  <c r="H2448" i="5"/>
  <c r="G2448" i="5"/>
  <c r="F2448" i="5"/>
  <c r="E2468" i="4"/>
  <c r="C2469" i="4"/>
  <c r="E2137" i="7"/>
  <c r="N2137" i="7" s="1"/>
  <c r="H2457" i="3"/>
  <c r="F2458" i="3"/>
  <c r="I2457" i="3"/>
  <c r="G2458" i="3"/>
  <c r="J2448" i="6" l="1"/>
  <c r="J2448" i="7"/>
  <c r="L2448" i="6"/>
  <c r="L2448" i="7"/>
  <c r="K2448" i="6"/>
  <c r="K2448" i="7"/>
  <c r="D2468" i="6"/>
  <c r="D2468" i="7"/>
  <c r="V2136" i="7"/>
  <c r="U2136" i="7"/>
  <c r="Q2137" i="7"/>
  <c r="T2137" i="7"/>
  <c r="S2137" i="7"/>
  <c r="R2137" i="7"/>
  <c r="C2457" i="6"/>
  <c r="C2457" i="7"/>
  <c r="M2457" i="7" s="1"/>
  <c r="G2137" i="4"/>
  <c r="H2137" i="4" s="1"/>
  <c r="E2137" i="6"/>
  <c r="H2449" i="5"/>
  <c r="G2449" i="5"/>
  <c r="F2449" i="5"/>
  <c r="E2469" i="4"/>
  <c r="C2470" i="4"/>
  <c r="E2138" i="7"/>
  <c r="N2138" i="7" s="1"/>
  <c r="G2459" i="3"/>
  <c r="F2459" i="3"/>
  <c r="H2458" i="3"/>
  <c r="I2458" i="3" s="1"/>
  <c r="J2449" i="6" l="1"/>
  <c r="J2449" i="7"/>
  <c r="L2449" i="6"/>
  <c r="L2449" i="7"/>
  <c r="K2449" i="6"/>
  <c r="K2449" i="7"/>
  <c r="P2448" i="7"/>
  <c r="U2137" i="7"/>
  <c r="V2137" i="7"/>
  <c r="D2469" i="6"/>
  <c r="D2469" i="7"/>
  <c r="R2138" i="7"/>
  <c r="S2138" i="7"/>
  <c r="T2138" i="7"/>
  <c r="Q2138" i="7"/>
  <c r="C2458" i="6"/>
  <c r="C2458" i="7"/>
  <c r="M2458" i="7" s="1"/>
  <c r="G2138" i="4"/>
  <c r="H2138" i="4" s="1"/>
  <c r="E2138" i="6"/>
  <c r="H2450" i="5"/>
  <c r="G2450" i="5"/>
  <c r="F2450" i="5"/>
  <c r="E2470" i="4"/>
  <c r="C2471" i="4"/>
  <c r="E2139" i="7"/>
  <c r="N2139" i="7" s="1"/>
  <c r="H2459" i="3"/>
  <c r="F2460" i="3"/>
  <c r="I2459" i="3"/>
  <c r="G2460" i="3"/>
  <c r="K2450" i="6" l="1"/>
  <c r="K2450" i="7"/>
  <c r="J2450" i="6"/>
  <c r="J2450" i="7"/>
  <c r="L2450" i="6"/>
  <c r="L2450" i="7"/>
  <c r="P2450" i="7" s="1"/>
  <c r="P2449" i="7"/>
  <c r="D2470" i="6"/>
  <c r="D2470" i="7"/>
  <c r="V2138" i="7"/>
  <c r="U2138" i="7"/>
  <c r="Q2139" i="7"/>
  <c r="S2139" i="7"/>
  <c r="R2139" i="7"/>
  <c r="T2139" i="7"/>
  <c r="C2459" i="6"/>
  <c r="C2459" i="7"/>
  <c r="M2459" i="7" s="1"/>
  <c r="G2139" i="4"/>
  <c r="H2139" i="4" s="1"/>
  <c r="E2139" i="6"/>
  <c r="H2451" i="5"/>
  <c r="G2451" i="5"/>
  <c r="F2451" i="5"/>
  <c r="E2471" i="4"/>
  <c r="C2472" i="4"/>
  <c r="E2140" i="7"/>
  <c r="N2140" i="7" s="1"/>
  <c r="H2460" i="3"/>
  <c r="F2461" i="3"/>
  <c r="I2460" i="3"/>
  <c r="G2461" i="3"/>
  <c r="K2451" i="6" l="1"/>
  <c r="K2451" i="7"/>
  <c r="L2451" i="6"/>
  <c r="L2451" i="7"/>
  <c r="J2451" i="6"/>
  <c r="J2451" i="7"/>
  <c r="D2471" i="6"/>
  <c r="D2471" i="7"/>
  <c r="S2140" i="7"/>
  <c r="R2140" i="7"/>
  <c r="Q2140" i="7"/>
  <c r="T2140" i="7"/>
  <c r="V2139" i="7"/>
  <c r="U2139" i="7"/>
  <c r="C2460" i="6"/>
  <c r="C2460" i="7"/>
  <c r="M2460" i="7" s="1"/>
  <c r="G2140" i="4"/>
  <c r="H2140" i="4" s="1"/>
  <c r="E2140" i="6"/>
  <c r="H2452" i="5"/>
  <c r="G2452" i="5"/>
  <c r="F2452" i="5"/>
  <c r="E2472" i="4"/>
  <c r="C2473" i="4"/>
  <c r="E2141" i="7"/>
  <c r="N2141" i="7" s="1"/>
  <c r="G2462" i="3"/>
  <c r="H2461" i="3"/>
  <c r="I2461" i="3" s="1"/>
  <c r="F2462" i="3"/>
  <c r="J2452" i="6" l="1"/>
  <c r="J2452" i="7"/>
  <c r="K2452" i="6"/>
  <c r="K2452" i="7"/>
  <c r="P2451" i="7"/>
  <c r="L2452" i="6"/>
  <c r="L2452" i="7"/>
  <c r="P2452" i="7" s="1"/>
  <c r="D2472" i="6"/>
  <c r="D2472" i="7"/>
  <c r="U2140" i="7"/>
  <c r="V2140" i="7"/>
  <c r="T2141" i="7"/>
  <c r="Q2141" i="7"/>
  <c r="S2141" i="7"/>
  <c r="R2141" i="7"/>
  <c r="C2461" i="6"/>
  <c r="C2461" i="7"/>
  <c r="M2461" i="7" s="1"/>
  <c r="G2141" i="4"/>
  <c r="H2141" i="4" s="1"/>
  <c r="E2141" i="6"/>
  <c r="H2453" i="5"/>
  <c r="G2453" i="5"/>
  <c r="F2453" i="5"/>
  <c r="E2473" i="4"/>
  <c r="C2474" i="4"/>
  <c r="E2142" i="7"/>
  <c r="N2142" i="7" s="1"/>
  <c r="G2463" i="3"/>
  <c r="F2463" i="3"/>
  <c r="H2462" i="3"/>
  <c r="I2462" i="3" s="1"/>
  <c r="K2453" i="6" l="1"/>
  <c r="K2453" i="7"/>
  <c r="L2453" i="6"/>
  <c r="L2453" i="7"/>
  <c r="J2453" i="6"/>
  <c r="J2453" i="7"/>
  <c r="D2473" i="6"/>
  <c r="D2473" i="7"/>
  <c r="U2141" i="7"/>
  <c r="V2141" i="7"/>
  <c r="S2142" i="7"/>
  <c r="Q2142" i="7"/>
  <c r="T2142" i="7"/>
  <c r="R2142" i="7"/>
  <c r="C2462" i="6"/>
  <c r="C2462" i="7"/>
  <c r="M2462" i="7" s="1"/>
  <c r="G2142" i="4"/>
  <c r="H2142" i="4" s="1"/>
  <c r="E2142" i="6"/>
  <c r="H2454" i="5"/>
  <c r="G2454" i="5"/>
  <c r="F2454" i="5"/>
  <c r="E2474" i="4"/>
  <c r="C2475" i="4"/>
  <c r="E2143" i="7"/>
  <c r="N2143" i="7" s="1"/>
  <c r="G2464" i="3"/>
  <c r="F2464" i="3"/>
  <c r="H2463" i="3"/>
  <c r="I2463" i="3" s="1"/>
  <c r="K2454" i="6" l="1"/>
  <c r="K2454" i="7"/>
  <c r="L2454" i="6"/>
  <c r="L2454" i="7"/>
  <c r="J2454" i="6"/>
  <c r="J2454" i="7"/>
  <c r="P2453" i="7"/>
  <c r="D2474" i="6"/>
  <c r="D2474" i="7"/>
  <c r="U2142" i="7"/>
  <c r="V2142" i="7"/>
  <c r="T2143" i="7"/>
  <c r="Q2143" i="7"/>
  <c r="S2143" i="7"/>
  <c r="R2143" i="7"/>
  <c r="C2463" i="6"/>
  <c r="C2463" i="7"/>
  <c r="M2463" i="7" s="1"/>
  <c r="G2143" i="4"/>
  <c r="H2143" i="4" s="1"/>
  <c r="E2143" i="6"/>
  <c r="G2455" i="5"/>
  <c r="F2455" i="5"/>
  <c r="H2455" i="5"/>
  <c r="E2475" i="4"/>
  <c r="C2476" i="4"/>
  <c r="E2144" i="7"/>
  <c r="N2144" i="7" s="1"/>
  <c r="H2464" i="3"/>
  <c r="F2465" i="3"/>
  <c r="G2465" i="3"/>
  <c r="I2464" i="3"/>
  <c r="K2455" i="6" l="1"/>
  <c r="K2455" i="7"/>
  <c r="L2455" i="6"/>
  <c r="L2455" i="7"/>
  <c r="J2455" i="6"/>
  <c r="J2455" i="7"/>
  <c r="P2454" i="7"/>
  <c r="D2475" i="6"/>
  <c r="D2475" i="7"/>
  <c r="V2143" i="7"/>
  <c r="U2143" i="7"/>
  <c r="R2144" i="7"/>
  <c r="T2144" i="7"/>
  <c r="Q2144" i="7"/>
  <c r="S2144" i="7"/>
  <c r="C2464" i="6"/>
  <c r="C2464" i="7"/>
  <c r="M2464" i="7" s="1"/>
  <c r="G2144" i="4"/>
  <c r="H2144" i="4" s="1"/>
  <c r="E2144" i="6"/>
  <c r="H2456" i="5"/>
  <c r="G2456" i="5"/>
  <c r="F2456" i="5"/>
  <c r="E2476" i="4"/>
  <c r="C2477" i="4"/>
  <c r="E2145" i="7"/>
  <c r="N2145" i="7" s="1"/>
  <c r="G2466" i="3"/>
  <c r="F2466" i="3"/>
  <c r="H2465" i="3"/>
  <c r="I2465" i="3" s="1"/>
  <c r="K2456" i="6" l="1"/>
  <c r="K2456" i="7"/>
  <c r="J2456" i="6"/>
  <c r="J2456" i="7"/>
  <c r="L2456" i="6"/>
  <c r="L2456" i="7"/>
  <c r="P2456" i="7" s="1"/>
  <c r="P2455" i="7"/>
  <c r="U2144" i="7"/>
  <c r="V2144" i="7"/>
  <c r="D2476" i="6"/>
  <c r="D2476" i="7"/>
  <c r="Q2145" i="7"/>
  <c r="R2145" i="7"/>
  <c r="S2145" i="7"/>
  <c r="T2145" i="7"/>
  <c r="C2465" i="6"/>
  <c r="C2465" i="7"/>
  <c r="M2465" i="7" s="1"/>
  <c r="G2145" i="4"/>
  <c r="H2145" i="4" s="1"/>
  <c r="E2145" i="6"/>
  <c r="F2457" i="5"/>
  <c r="H2457" i="5"/>
  <c r="G2457" i="5"/>
  <c r="E2477" i="4"/>
  <c r="C2478" i="4"/>
  <c r="E2146" i="7"/>
  <c r="N2146" i="7" s="1"/>
  <c r="H2466" i="3"/>
  <c r="F2467" i="3"/>
  <c r="G2467" i="3"/>
  <c r="I2466" i="3"/>
  <c r="L2457" i="6" l="1"/>
  <c r="L2457" i="7"/>
  <c r="K2457" i="6"/>
  <c r="K2457" i="7"/>
  <c r="J2457" i="6"/>
  <c r="J2457" i="7"/>
  <c r="D2477" i="6"/>
  <c r="D2477" i="7"/>
  <c r="U2145" i="7"/>
  <c r="V2145" i="7"/>
  <c r="T2146" i="7"/>
  <c r="S2146" i="7"/>
  <c r="R2146" i="7"/>
  <c r="Q2146" i="7"/>
  <c r="C2466" i="6"/>
  <c r="C2466" i="7"/>
  <c r="M2466" i="7" s="1"/>
  <c r="G2146" i="4"/>
  <c r="H2146" i="4" s="1"/>
  <c r="E2146" i="6"/>
  <c r="F2458" i="5"/>
  <c r="H2458" i="5"/>
  <c r="G2458" i="5"/>
  <c r="E2478" i="4"/>
  <c r="C2479" i="4"/>
  <c r="E2147" i="7"/>
  <c r="N2147" i="7" s="1"/>
  <c r="G2468" i="3"/>
  <c r="H2467" i="3"/>
  <c r="I2467" i="3" s="1"/>
  <c r="F2468" i="3"/>
  <c r="K2458" i="6" l="1"/>
  <c r="K2458" i="7"/>
  <c r="L2458" i="6"/>
  <c r="L2458" i="7"/>
  <c r="J2458" i="6"/>
  <c r="J2458" i="7"/>
  <c r="P2457" i="7"/>
  <c r="D2478" i="6"/>
  <c r="D2478" i="7"/>
  <c r="U2146" i="7"/>
  <c r="V2146" i="7"/>
  <c r="S2147" i="7"/>
  <c r="R2147" i="7"/>
  <c r="T2147" i="7"/>
  <c r="Q2147" i="7"/>
  <c r="C2467" i="6"/>
  <c r="C2467" i="7"/>
  <c r="M2467" i="7" s="1"/>
  <c r="G2147" i="4"/>
  <c r="H2147" i="4" s="1"/>
  <c r="E2147" i="6"/>
  <c r="H2459" i="5"/>
  <c r="G2459" i="5"/>
  <c r="F2459" i="5"/>
  <c r="E2479" i="4"/>
  <c r="C2480" i="4"/>
  <c r="E2148" i="7"/>
  <c r="N2148" i="7" s="1"/>
  <c r="F2469" i="3"/>
  <c r="H2468" i="3"/>
  <c r="I2468" i="3" s="1"/>
  <c r="G2469" i="3"/>
  <c r="L2459" i="6" l="1"/>
  <c r="L2459" i="7"/>
  <c r="J2459" i="6"/>
  <c r="J2459" i="7"/>
  <c r="K2459" i="6"/>
  <c r="K2459" i="7"/>
  <c r="P2458" i="7"/>
  <c r="V2147" i="7"/>
  <c r="U2147" i="7"/>
  <c r="D2479" i="6"/>
  <c r="D2479" i="7"/>
  <c r="T2148" i="7"/>
  <c r="S2148" i="7"/>
  <c r="Q2148" i="7"/>
  <c r="R2148" i="7"/>
  <c r="C2468" i="6"/>
  <c r="C2468" i="7"/>
  <c r="M2468" i="7" s="1"/>
  <c r="G2148" i="4"/>
  <c r="H2148" i="4" s="1"/>
  <c r="E2148" i="6"/>
  <c r="H2460" i="5"/>
  <c r="G2460" i="5"/>
  <c r="F2460" i="5"/>
  <c r="E2480" i="4"/>
  <c r="C2481" i="4"/>
  <c r="E2149" i="7"/>
  <c r="N2149" i="7" s="1"/>
  <c r="G2470" i="3"/>
  <c r="H2469" i="3"/>
  <c r="I2469" i="3" s="1"/>
  <c r="F2470" i="3"/>
  <c r="K2460" i="6" l="1"/>
  <c r="K2460" i="7"/>
  <c r="J2460" i="6"/>
  <c r="J2460" i="7"/>
  <c r="P2459" i="7"/>
  <c r="L2460" i="6"/>
  <c r="L2460" i="7"/>
  <c r="P2460" i="7" s="1"/>
  <c r="D2480" i="6"/>
  <c r="D2480" i="7"/>
  <c r="V2148" i="7"/>
  <c r="U2148" i="7"/>
  <c r="S2149" i="7"/>
  <c r="Q2149" i="7"/>
  <c r="R2149" i="7"/>
  <c r="T2149" i="7"/>
  <c r="C2469" i="6"/>
  <c r="C2469" i="7"/>
  <c r="M2469" i="7" s="1"/>
  <c r="G2149" i="4"/>
  <c r="H2149" i="4" s="1"/>
  <c r="E2149" i="6"/>
  <c r="H2461" i="5"/>
  <c r="G2461" i="5"/>
  <c r="F2461" i="5"/>
  <c r="E2481" i="4"/>
  <c r="C2482" i="4"/>
  <c r="E2150" i="7"/>
  <c r="N2150" i="7" s="1"/>
  <c r="G2471" i="3"/>
  <c r="F2471" i="3"/>
  <c r="H2470" i="3"/>
  <c r="I2470" i="3" s="1"/>
  <c r="J2461" i="6" l="1"/>
  <c r="J2461" i="7"/>
  <c r="L2461" i="6"/>
  <c r="L2461" i="7"/>
  <c r="K2461" i="6"/>
  <c r="K2461" i="7"/>
  <c r="D2481" i="6"/>
  <c r="D2481" i="7"/>
  <c r="V2149" i="7"/>
  <c r="U2149" i="7"/>
  <c r="R2150" i="7"/>
  <c r="S2150" i="7"/>
  <c r="T2150" i="7"/>
  <c r="Q2150" i="7"/>
  <c r="C2470" i="6"/>
  <c r="C2470" i="7"/>
  <c r="M2470" i="7" s="1"/>
  <c r="G2150" i="4"/>
  <c r="H2150" i="4" s="1"/>
  <c r="E2150" i="6"/>
  <c r="H2462" i="5"/>
  <c r="G2462" i="5"/>
  <c r="F2462" i="5"/>
  <c r="E2482" i="4"/>
  <c r="C2483" i="4"/>
  <c r="E2151" i="7"/>
  <c r="N2151" i="7" s="1"/>
  <c r="F2472" i="3"/>
  <c r="H2471" i="3"/>
  <c r="I2471" i="3" s="1"/>
  <c r="G2472" i="3"/>
  <c r="L2462" i="6" l="1"/>
  <c r="L2462" i="7"/>
  <c r="J2462" i="6"/>
  <c r="J2462" i="7"/>
  <c r="P2461" i="7"/>
  <c r="K2462" i="6"/>
  <c r="K2462" i="7"/>
  <c r="D2482" i="6"/>
  <c r="D2482" i="7"/>
  <c r="V2150" i="7"/>
  <c r="U2150" i="7"/>
  <c r="T2151" i="7"/>
  <c r="Q2151" i="7"/>
  <c r="S2151" i="7"/>
  <c r="R2151" i="7"/>
  <c r="C2471" i="6"/>
  <c r="C2471" i="7"/>
  <c r="M2471" i="7" s="1"/>
  <c r="G2151" i="4"/>
  <c r="H2151" i="4" s="1"/>
  <c r="E2151" i="6"/>
  <c r="F2463" i="5"/>
  <c r="H2463" i="5"/>
  <c r="G2463" i="5"/>
  <c r="E2483" i="4"/>
  <c r="C2484" i="4"/>
  <c r="E2152" i="7"/>
  <c r="N2152" i="7" s="1"/>
  <c r="G2473" i="3"/>
  <c r="H2472" i="3"/>
  <c r="I2472" i="3" s="1"/>
  <c r="F2473" i="3"/>
  <c r="L2463" i="6" l="1"/>
  <c r="L2463" i="7"/>
  <c r="P2462" i="7"/>
  <c r="K2463" i="6"/>
  <c r="K2463" i="7"/>
  <c r="J2463" i="6"/>
  <c r="J2463" i="7"/>
  <c r="D2483" i="6"/>
  <c r="D2483" i="7"/>
  <c r="V2151" i="7"/>
  <c r="U2151" i="7"/>
  <c r="Q2152" i="7"/>
  <c r="T2152" i="7"/>
  <c r="S2152" i="7"/>
  <c r="R2152" i="7"/>
  <c r="C2472" i="6"/>
  <c r="C2472" i="7"/>
  <c r="M2472" i="7" s="1"/>
  <c r="G2152" i="4"/>
  <c r="H2152" i="4" s="1"/>
  <c r="E2152" i="6"/>
  <c r="H2464" i="5"/>
  <c r="G2464" i="5"/>
  <c r="F2464" i="5"/>
  <c r="E2484" i="4"/>
  <c r="C2485" i="4"/>
  <c r="E2153" i="7"/>
  <c r="N2153" i="7" s="1"/>
  <c r="F2474" i="3"/>
  <c r="H2473" i="3"/>
  <c r="I2473" i="3" s="1"/>
  <c r="G2474" i="3"/>
  <c r="J2464" i="6" l="1"/>
  <c r="J2464" i="7"/>
  <c r="L2464" i="6"/>
  <c r="L2464" i="7"/>
  <c r="K2464" i="6"/>
  <c r="K2464" i="7"/>
  <c r="P2463" i="7"/>
  <c r="U2152" i="7"/>
  <c r="V2152" i="7"/>
  <c r="D2484" i="6"/>
  <c r="D2484" i="7"/>
  <c r="R2153" i="7"/>
  <c r="T2153" i="7"/>
  <c r="Q2153" i="7"/>
  <c r="S2153" i="7"/>
  <c r="C2473" i="6"/>
  <c r="C2473" i="7"/>
  <c r="M2473" i="7" s="1"/>
  <c r="G2153" i="4"/>
  <c r="H2153" i="4" s="1"/>
  <c r="E2153" i="6"/>
  <c r="H2465" i="5"/>
  <c r="G2465" i="5"/>
  <c r="F2465" i="5"/>
  <c r="E2485" i="4"/>
  <c r="C2486" i="4"/>
  <c r="E2154" i="7"/>
  <c r="N2154" i="7" s="1"/>
  <c r="G2475" i="3"/>
  <c r="H2474" i="3"/>
  <c r="I2474" i="3" s="1"/>
  <c r="F2475" i="3"/>
  <c r="K2465" i="6" l="1"/>
  <c r="K2465" i="7"/>
  <c r="J2465" i="6"/>
  <c r="J2465" i="7"/>
  <c r="L2465" i="6"/>
  <c r="L2465" i="7"/>
  <c r="P2465" i="7" s="1"/>
  <c r="P2464" i="7"/>
  <c r="D2485" i="6"/>
  <c r="D2485" i="7"/>
  <c r="V2153" i="7"/>
  <c r="U2153" i="7"/>
  <c r="S2154" i="7"/>
  <c r="Q2154" i="7"/>
  <c r="R2154" i="7"/>
  <c r="T2154" i="7"/>
  <c r="C2474" i="6"/>
  <c r="C2474" i="7"/>
  <c r="M2474" i="7" s="1"/>
  <c r="G2154" i="4"/>
  <c r="H2154" i="4" s="1"/>
  <c r="E2154" i="6"/>
  <c r="G2466" i="5"/>
  <c r="F2466" i="5"/>
  <c r="H2466" i="5"/>
  <c r="E2486" i="4"/>
  <c r="C2487" i="4"/>
  <c r="E2155" i="7"/>
  <c r="N2155" i="7" s="1"/>
  <c r="G2476" i="3"/>
  <c r="H2475" i="3"/>
  <c r="I2475" i="3" s="1"/>
  <c r="F2476" i="3"/>
  <c r="L2466" i="6" l="1"/>
  <c r="L2466" i="7"/>
  <c r="K2466" i="6"/>
  <c r="K2466" i="7"/>
  <c r="J2466" i="6"/>
  <c r="J2466" i="7"/>
  <c r="U2154" i="7"/>
  <c r="V2154" i="7"/>
  <c r="D2486" i="6"/>
  <c r="D2486" i="7"/>
  <c r="S2155" i="7"/>
  <c r="Q2155" i="7"/>
  <c r="R2155" i="7"/>
  <c r="T2155" i="7"/>
  <c r="C2475" i="6"/>
  <c r="C2475" i="7"/>
  <c r="M2475" i="7" s="1"/>
  <c r="G2155" i="4"/>
  <c r="H2155" i="4" s="1"/>
  <c r="E2155" i="6"/>
  <c r="G2467" i="5"/>
  <c r="F2467" i="5"/>
  <c r="H2467" i="5"/>
  <c r="E2487" i="4"/>
  <c r="C2488" i="4"/>
  <c r="E2156" i="7"/>
  <c r="N2156" i="7" s="1"/>
  <c r="H2476" i="3"/>
  <c r="F2477" i="3"/>
  <c r="I2476" i="3"/>
  <c r="G2477" i="3"/>
  <c r="L2467" i="6" l="1"/>
  <c r="L2467" i="7"/>
  <c r="K2467" i="6"/>
  <c r="K2467" i="7"/>
  <c r="P2466" i="7"/>
  <c r="J2467" i="6"/>
  <c r="J2467" i="7"/>
  <c r="U2155" i="7"/>
  <c r="V2155" i="7"/>
  <c r="D2487" i="6"/>
  <c r="D2487" i="7"/>
  <c r="S2156" i="7"/>
  <c r="R2156" i="7"/>
  <c r="Q2156" i="7"/>
  <c r="T2156" i="7"/>
  <c r="C2476" i="6"/>
  <c r="C2476" i="7"/>
  <c r="M2476" i="7" s="1"/>
  <c r="G2156" i="4"/>
  <c r="H2156" i="4" s="1"/>
  <c r="E2156" i="6"/>
  <c r="H2468" i="5"/>
  <c r="G2468" i="5"/>
  <c r="F2468" i="5"/>
  <c r="E2488" i="4"/>
  <c r="C2489" i="4"/>
  <c r="E2157" i="7"/>
  <c r="N2157" i="7" s="1"/>
  <c r="G2478" i="3"/>
  <c r="F2478" i="3"/>
  <c r="H2477" i="3"/>
  <c r="I2477" i="3" s="1"/>
  <c r="L2468" i="6" l="1"/>
  <c r="L2468" i="7"/>
  <c r="J2468" i="6"/>
  <c r="J2468" i="7"/>
  <c r="P2467" i="7"/>
  <c r="K2468" i="6"/>
  <c r="K2468" i="7"/>
  <c r="D2488" i="6"/>
  <c r="D2488" i="7"/>
  <c r="V2156" i="7"/>
  <c r="U2156" i="7"/>
  <c r="Q2157" i="7"/>
  <c r="R2157" i="7"/>
  <c r="T2157" i="7"/>
  <c r="S2157" i="7"/>
  <c r="C2477" i="6"/>
  <c r="C2477" i="7"/>
  <c r="M2477" i="7" s="1"/>
  <c r="G2157" i="4"/>
  <c r="H2157" i="4" s="1"/>
  <c r="E2157" i="6"/>
  <c r="F2469" i="5"/>
  <c r="H2469" i="5"/>
  <c r="G2469" i="5"/>
  <c r="E2489" i="4"/>
  <c r="C2490" i="4"/>
  <c r="E2158" i="7"/>
  <c r="N2158" i="7" s="1"/>
  <c r="F2479" i="3"/>
  <c r="H2478" i="3"/>
  <c r="G2479" i="3"/>
  <c r="I2478" i="3"/>
  <c r="L2469" i="6" l="1"/>
  <c r="L2469" i="7"/>
  <c r="J2469" i="6"/>
  <c r="J2469" i="7"/>
  <c r="P2468" i="7"/>
  <c r="K2469" i="6"/>
  <c r="K2469" i="7"/>
  <c r="U2157" i="7"/>
  <c r="V2157" i="7"/>
  <c r="D2489" i="6"/>
  <c r="D2489" i="7"/>
  <c r="T2158" i="7"/>
  <c r="S2158" i="7"/>
  <c r="Q2158" i="7"/>
  <c r="R2158" i="7"/>
  <c r="C2478" i="6"/>
  <c r="C2478" i="7"/>
  <c r="M2478" i="7" s="1"/>
  <c r="G2158" i="4"/>
  <c r="H2158" i="4" s="1"/>
  <c r="E2158" i="6"/>
  <c r="H2470" i="5"/>
  <c r="G2470" i="5"/>
  <c r="F2470" i="5"/>
  <c r="E2490" i="4"/>
  <c r="C2491" i="4"/>
  <c r="E2159" i="7"/>
  <c r="N2159" i="7" s="1"/>
  <c r="G2480" i="3"/>
  <c r="H2479" i="3"/>
  <c r="I2479" i="3" s="1"/>
  <c r="F2480" i="3"/>
  <c r="J2470" i="6" l="1"/>
  <c r="J2470" i="7"/>
  <c r="L2470" i="6"/>
  <c r="L2470" i="7"/>
  <c r="P2469" i="7"/>
  <c r="K2470" i="6"/>
  <c r="K2470" i="7"/>
  <c r="D2490" i="6"/>
  <c r="D2490" i="7"/>
  <c r="V2158" i="7"/>
  <c r="U2158" i="7"/>
  <c r="T2159" i="7"/>
  <c r="R2159" i="7"/>
  <c r="S2159" i="7"/>
  <c r="Q2159" i="7"/>
  <c r="C2479" i="6"/>
  <c r="C2479" i="7"/>
  <c r="M2479" i="7" s="1"/>
  <c r="G2159" i="4"/>
  <c r="H2159" i="4" s="1"/>
  <c r="E2159" i="6"/>
  <c r="H2471" i="5"/>
  <c r="G2471" i="5"/>
  <c r="F2471" i="5"/>
  <c r="E2491" i="4"/>
  <c r="C2492" i="4"/>
  <c r="E2160" i="7"/>
  <c r="N2160" i="7" s="1"/>
  <c r="H2480" i="3"/>
  <c r="F2481" i="3"/>
  <c r="I2480" i="3"/>
  <c r="G2481" i="3"/>
  <c r="J2471" i="6" l="1"/>
  <c r="J2471" i="7"/>
  <c r="K2471" i="6"/>
  <c r="K2471" i="7"/>
  <c r="L2471" i="6"/>
  <c r="L2471" i="7"/>
  <c r="P2471" i="7" s="1"/>
  <c r="P2470" i="7"/>
  <c r="D2491" i="6"/>
  <c r="D2491" i="7"/>
  <c r="U2159" i="7"/>
  <c r="V2159" i="7"/>
  <c r="T2160" i="7"/>
  <c r="Q2160" i="7"/>
  <c r="S2160" i="7"/>
  <c r="R2160" i="7"/>
  <c r="C2480" i="6"/>
  <c r="C2480" i="7"/>
  <c r="M2480" i="7" s="1"/>
  <c r="G2160" i="4"/>
  <c r="H2160" i="4" s="1"/>
  <c r="E2160" i="6"/>
  <c r="H2472" i="5"/>
  <c r="G2472" i="5"/>
  <c r="F2472" i="5"/>
  <c r="E2492" i="4"/>
  <c r="C2493" i="4"/>
  <c r="E2161" i="7"/>
  <c r="N2161" i="7" s="1"/>
  <c r="G2482" i="3"/>
  <c r="H2481" i="3"/>
  <c r="I2481" i="3" s="1"/>
  <c r="F2482" i="3"/>
  <c r="L2472" i="6" l="1"/>
  <c r="L2472" i="7"/>
  <c r="K2472" i="6"/>
  <c r="K2472" i="7"/>
  <c r="J2472" i="6"/>
  <c r="J2472" i="7"/>
  <c r="T2161" i="7"/>
  <c r="Q2161" i="7"/>
  <c r="S2161" i="7"/>
  <c r="R2161" i="7"/>
  <c r="U2160" i="7"/>
  <c r="V2160" i="7"/>
  <c r="D2492" i="6"/>
  <c r="D2492" i="7"/>
  <c r="C2481" i="6"/>
  <c r="C2481" i="7"/>
  <c r="M2481" i="7" s="1"/>
  <c r="G2161" i="4"/>
  <c r="H2161" i="4" s="1"/>
  <c r="E2161" i="6"/>
  <c r="G2473" i="5"/>
  <c r="F2473" i="5"/>
  <c r="H2473" i="5"/>
  <c r="E2493" i="4"/>
  <c r="C2494" i="4"/>
  <c r="E2162" i="7"/>
  <c r="N2162" i="7" s="1"/>
  <c r="G2483" i="3"/>
  <c r="F2483" i="3"/>
  <c r="H2482" i="3"/>
  <c r="I2482" i="3" s="1"/>
  <c r="J2473" i="6" l="1"/>
  <c r="J2473" i="7"/>
  <c r="K2473" i="6"/>
  <c r="K2473" i="7"/>
  <c r="P2472" i="7"/>
  <c r="L2473" i="6"/>
  <c r="L2473" i="7"/>
  <c r="P2473" i="7" s="1"/>
  <c r="D2493" i="6"/>
  <c r="D2493" i="7"/>
  <c r="V2161" i="7"/>
  <c r="U2161" i="7"/>
  <c r="T2162" i="7"/>
  <c r="Q2162" i="7"/>
  <c r="R2162" i="7"/>
  <c r="S2162" i="7"/>
  <c r="C2482" i="6"/>
  <c r="C2482" i="7"/>
  <c r="M2482" i="7" s="1"/>
  <c r="G2162" i="4"/>
  <c r="H2162" i="4" s="1"/>
  <c r="E2162" i="6"/>
  <c r="H2474" i="5"/>
  <c r="G2474" i="5"/>
  <c r="F2474" i="5"/>
  <c r="E2494" i="4"/>
  <c r="C2495" i="4"/>
  <c r="E2163" i="7"/>
  <c r="N2163" i="7" s="1"/>
  <c r="H2483" i="3"/>
  <c r="F2484" i="3"/>
  <c r="I2483" i="3"/>
  <c r="G2484" i="3"/>
  <c r="J2474" i="6" l="1"/>
  <c r="J2474" i="7"/>
  <c r="L2474" i="6"/>
  <c r="L2474" i="7"/>
  <c r="K2474" i="6"/>
  <c r="K2474" i="7"/>
  <c r="D2494" i="6"/>
  <c r="D2494" i="7"/>
  <c r="V2162" i="7"/>
  <c r="U2162" i="7"/>
  <c r="T2163" i="7"/>
  <c r="Q2163" i="7"/>
  <c r="R2163" i="7"/>
  <c r="S2163" i="7"/>
  <c r="C2483" i="6"/>
  <c r="C2483" i="7"/>
  <c r="M2483" i="7" s="1"/>
  <c r="G2163" i="4"/>
  <c r="H2163" i="4" s="1"/>
  <c r="E2163" i="6"/>
  <c r="F2475" i="5"/>
  <c r="G2475" i="5"/>
  <c r="H2475" i="5"/>
  <c r="E2495" i="4"/>
  <c r="C2496" i="4"/>
  <c r="E2164" i="7"/>
  <c r="N2164" i="7" s="1"/>
  <c r="G2485" i="3"/>
  <c r="H2484" i="3"/>
  <c r="I2484" i="3" s="1"/>
  <c r="F2485" i="3"/>
  <c r="J2475" i="6" l="1"/>
  <c r="J2475" i="7"/>
  <c r="K2475" i="6"/>
  <c r="K2475" i="7"/>
  <c r="L2475" i="6"/>
  <c r="L2475" i="7"/>
  <c r="P2475" i="7" s="1"/>
  <c r="P2474" i="7"/>
  <c r="D2495" i="6"/>
  <c r="D2495" i="7"/>
  <c r="U2163" i="7"/>
  <c r="V2163" i="7"/>
  <c r="R2164" i="7"/>
  <c r="T2164" i="7"/>
  <c r="S2164" i="7"/>
  <c r="Q2164" i="7"/>
  <c r="C2484" i="6"/>
  <c r="C2484" i="7"/>
  <c r="M2484" i="7" s="1"/>
  <c r="G2164" i="4"/>
  <c r="H2164" i="4" s="1"/>
  <c r="E2164" i="6"/>
  <c r="H2476" i="5"/>
  <c r="G2476" i="5"/>
  <c r="F2476" i="5"/>
  <c r="E2496" i="4"/>
  <c r="C2497" i="4"/>
  <c r="E2165" i="7"/>
  <c r="N2165" i="7" s="1"/>
  <c r="H2485" i="3"/>
  <c r="F2486" i="3"/>
  <c r="I2485" i="3"/>
  <c r="G2486" i="3"/>
  <c r="L2476" i="6" l="1"/>
  <c r="L2476" i="7"/>
  <c r="J2476" i="6"/>
  <c r="J2476" i="7"/>
  <c r="K2476" i="6"/>
  <c r="K2476" i="7"/>
  <c r="V2164" i="7"/>
  <c r="U2164" i="7"/>
  <c r="D2496" i="6"/>
  <c r="D2496" i="7"/>
  <c r="R2165" i="7"/>
  <c r="Q2165" i="7"/>
  <c r="T2165" i="7"/>
  <c r="S2165" i="7"/>
  <c r="C2485" i="6"/>
  <c r="C2485" i="7"/>
  <c r="M2485" i="7" s="1"/>
  <c r="G2165" i="4"/>
  <c r="H2165" i="4" s="1"/>
  <c r="E2165" i="6"/>
  <c r="H2477" i="5"/>
  <c r="G2477" i="5"/>
  <c r="F2477" i="5"/>
  <c r="E2497" i="4"/>
  <c r="C2498" i="4"/>
  <c r="E2166" i="7"/>
  <c r="N2166" i="7" s="1"/>
  <c r="G2487" i="3"/>
  <c r="F2487" i="3"/>
  <c r="H2486" i="3"/>
  <c r="I2486" i="3" s="1"/>
  <c r="J2477" i="6" l="1"/>
  <c r="J2477" i="7"/>
  <c r="K2477" i="6"/>
  <c r="K2477" i="7"/>
  <c r="P2476" i="7"/>
  <c r="L2477" i="6"/>
  <c r="L2477" i="7"/>
  <c r="P2477" i="7" s="1"/>
  <c r="D2497" i="6"/>
  <c r="D2497" i="7"/>
  <c r="U2165" i="7"/>
  <c r="V2165" i="7"/>
  <c r="R2166" i="7"/>
  <c r="S2166" i="7"/>
  <c r="T2166" i="7"/>
  <c r="Q2166" i="7"/>
  <c r="C2486" i="6"/>
  <c r="C2486" i="7"/>
  <c r="M2486" i="7" s="1"/>
  <c r="G2166" i="4"/>
  <c r="H2166" i="4" s="1"/>
  <c r="E2166" i="6"/>
  <c r="H2478" i="5"/>
  <c r="G2478" i="5"/>
  <c r="F2478" i="5"/>
  <c r="E2498" i="4"/>
  <c r="C2499" i="4"/>
  <c r="E2167" i="7"/>
  <c r="N2167" i="7" s="1"/>
  <c r="H2487" i="3"/>
  <c r="F2488" i="3"/>
  <c r="G2488" i="3"/>
  <c r="I2487" i="3"/>
  <c r="K2478" i="6" l="1"/>
  <c r="K2478" i="7"/>
  <c r="J2478" i="6"/>
  <c r="J2478" i="7"/>
  <c r="L2478" i="6"/>
  <c r="L2478" i="7"/>
  <c r="P2478" i="7" s="1"/>
  <c r="D2498" i="6"/>
  <c r="D2498" i="7"/>
  <c r="V2166" i="7"/>
  <c r="U2166" i="7"/>
  <c r="S2167" i="7"/>
  <c r="Q2167" i="7"/>
  <c r="R2167" i="7"/>
  <c r="T2167" i="7"/>
  <c r="C2487" i="6"/>
  <c r="C2487" i="7"/>
  <c r="M2487" i="7" s="1"/>
  <c r="G2167" i="4"/>
  <c r="H2167" i="4" s="1"/>
  <c r="E2167" i="6"/>
  <c r="H2479" i="5"/>
  <c r="G2479" i="5"/>
  <c r="F2479" i="5"/>
  <c r="E2499" i="4"/>
  <c r="C2500" i="4"/>
  <c r="E2168" i="7"/>
  <c r="N2168" i="7" s="1"/>
  <c r="G2489" i="3"/>
  <c r="H2488" i="3"/>
  <c r="I2488" i="3" s="1"/>
  <c r="F2489" i="3"/>
  <c r="K2479" i="6" l="1"/>
  <c r="K2479" i="7"/>
  <c r="L2479" i="6"/>
  <c r="L2479" i="7"/>
  <c r="J2479" i="6"/>
  <c r="J2479" i="7"/>
  <c r="U2167" i="7"/>
  <c r="V2167" i="7"/>
  <c r="D2499" i="6"/>
  <c r="D2499" i="7"/>
  <c r="T2168" i="7"/>
  <c r="Q2168" i="7"/>
  <c r="S2168" i="7"/>
  <c r="R2168" i="7"/>
  <c r="C2488" i="6"/>
  <c r="C2488" i="7"/>
  <c r="M2488" i="7" s="1"/>
  <c r="G2168" i="4"/>
  <c r="H2168" i="4" s="1"/>
  <c r="E2168" i="6"/>
  <c r="H2480" i="5"/>
  <c r="G2480" i="5"/>
  <c r="F2480" i="5"/>
  <c r="E2500" i="4"/>
  <c r="C2501" i="4"/>
  <c r="E2169" i="7"/>
  <c r="N2169" i="7" s="1"/>
  <c r="F2490" i="3"/>
  <c r="H2489" i="3"/>
  <c r="G2490" i="3"/>
  <c r="I2489" i="3"/>
  <c r="K2480" i="6" l="1"/>
  <c r="K2480" i="7"/>
  <c r="J2480" i="6"/>
  <c r="J2480" i="7"/>
  <c r="P2479" i="7"/>
  <c r="L2480" i="6"/>
  <c r="L2480" i="7"/>
  <c r="P2480" i="7" s="1"/>
  <c r="V2168" i="7"/>
  <c r="U2168" i="7"/>
  <c r="D2500" i="6"/>
  <c r="D2500" i="7"/>
  <c r="Q2169" i="7"/>
  <c r="T2169" i="7"/>
  <c r="R2169" i="7"/>
  <c r="S2169" i="7"/>
  <c r="C2489" i="6"/>
  <c r="C2489" i="7"/>
  <c r="M2489" i="7" s="1"/>
  <c r="G2169" i="4"/>
  <c r="H2169" i="4" s="1"/>
  <c r="E2169" i="6"/>
  <c r="F2481" i="5"/>
  <c r="G2481" i="5"/>
  <c r="H2481" i="5"/>
  <c r="E2501" i="4"/>
  <c r="C2502" i="4"/>
  <c r="E2170" i="7"/>
  <c r="N2170" i="7" s="1"/>
  <c r="G2491" i="3"/>
  <c r="H2490" i="3"/>
  <c r="I2490" i="3" s="1"/>
  <c r="F2491" i="3"/>
  <c r="K2481" i="6" l="1"/>
  <c r="K2481" i="7"/>
  <c r="J2481" i="6"/>
  <c r="J2481" i="7"/>
  <c r="L2481" i="6"/>
  <c r="L2481" i="7"/>
  <c r="P2481" i="7" s="1"/>
  <c r="U2169" i="7"/>
  <c r="V2169" i="7"/>
  <c r="D2501" i="6"/>
  <c r="D2501" i="7"/>
  <c r="T2170" i="7"/>
  <c r="S2170" i="7"/>
  <c r="Q2170" i="7"/>
  <c r="R2170" i="7"/>
  <c r="C2490" i="6"/>
  <c r="C2490" i="7"/>
  <c r="M2490" i="7" s="1"/>
  <c r="G2170" i="4"/>
  <c r="H2170" i="4" s="1"/>
  <c r="E2170" i="6"/>
  <c r="F2482" i="5"/>
  <c r="H2482" i="5"/>
  <c r="G2482" i="5"/>
  <c r="E2502" i="4"/>
  <c r="C2503" i="4"/>
  <c r="E2171" i="7"/>
  <c r="N2171" i="7" s="1"/>
  <c r="G2492" i="3"/>
  <c r="F2492" i="3"/>
  <c r="H2491" i="3"/>
  <c r="I2491" i="3" s="1"/>
  <c r="K2482" i="6" l="1"/>
  <c r="K2482" i="7"/>
  <c r="J2482" i="6"/>
  <c r="J2482" i="7"/>
  <c r="L2482" i="6"/>
  <c r="L2482" i="7"/>
  <c r="P2482" i="7" s="1"/>
  <c r="D2502" i="6"/>
  <c r="D2502" i="7"/>
  <c r="U2170" i="7"/>
  <c r="V2170" i="7"/>
  <c r="S2171" i="7"/>
  <c r="Q2171" i="7"/>
  <c r="R2171" i="7"/>
  <c r="T2171" i="7"/>
  <c r="C2491" i="6"/>
  <c r="C2491" i="7"/>
  <c r="M2491" i="7" s="1"/>
  <c r="G2171" i="4"/>
  <c r="H2171" i="4" s="1"/>
  <c r="E2171" i="6"/>
  <c r="H2483" i="5"/>
  <c r="G2483" i="5"/>
  <c r="F2483" i="5"/>
  <c r="E2503" i="4"/>
  <c r="C2504" i="4"/>
  <c r="E2172" i="7"/>
  <c r="N2172" i="7" s="1"/>
  <c r="H2492" i="3"/>
  <c r="F2493" i="3"/>
  <c r="I2492" i="3"/>
  <c r="G2493" i="3"/>
  <c r="J2483" i="6" l="1"/>
  <c r="J2483" i="7"/>
  <c r="L2483" i="6"/>
  <c r="L2483" i="7"/>
  <c r="K2483" i="6"/>
  <c r="K2483" i="7"/>
  <c r="V2171" i="7"/>
  <c r="U2171" i="7"/>
  <c r="D2503" i="6"/>
  <c r="D2503" i="7"/>
  <c r="Q2172" i="7"/>
  <c r="S2172" i="7"/>
  <c r="R2172" i="7"/>
  <c r="T2172" i="7"/>
  <c r="C2492" i="6"/>
  <c r="C2492" i="7"/>
  <c r="M2492" i="7" s="1"/>
  <c r="G2172" i="4"/>
  <c r="H2172" i="4" s="1"/>
  <c r="E2172" i="6"/>
  <c r="H2484" i="5"/>
  <c r="G2484" i="5"/>
  <c r="F2484" i="5"/>
  <c r="E2504" i="4"/>
  <c r="C2505" i="4"/>
  <c r="E2173" i="7"/>
  <c r="N2173" i="7" s="1"/>
  <c r="G2494" i="3"/>
  <c r="H2493" i="3"/>
  <c r="I2493" i="3" s="1"/>
  <c r="F2494" i="3"/>
  <c r="J2484" i="6" l="1"/>
  <c r="J2484" i="7"/>
  <c r="K2484" i="6"/>
  <c r="K2484" i="7"/>
  <c r="P2483" i="7"/>
  <c r="L2484" i="6"/>
  <c r="L2484" i="7"/>
  <c r="P2484" i="7" s="1"/>
  <c r="D2504" i="6"/>
  <c r="D2504" i="7"/>
  <c r="U2172" i="7"/>
  <c r="V2172" i="7"/>
  <c r="T2173" i="7"/>
  <c r="Q2173" i="7"/>
  <c r="R2173" i="7"/>
  <c r="S2173" i="7"/>
  <c r="C2493" i="6"/>
  <c r="C2493" i="7"/>
  <c r="M2493" i="7" s="1"/>
  <c r="G2173" i="4"/>
  <c r="H2173" i="4" s="1"/>
  <c r="E2173" i="6"/>
  <c r="H2485" i="5"/>
  <c r="G2485" i="5"/>
  <c r="F2485" i="5"/>
  <c r="E2505" i="4"/>
  <c r="C2506" i="4"/>
  <c r="E2174" i="7"/>
  <c r="N2174" i="7" s="1"/>
  <c r="G2495" i="3"/>
  <c r="F2495" i="3"/>
  <c r="H2494" i="3"/>
  <c r="I2494" i="3" s="1"/>
  <c r="J2485" i="6" l="1"/>
  <c r="J2485" i="7"/>
  <c r="L2485" i="6"/>
  <c r="L2485" i="7"/>
  <c r="K2485" i="6"/>
  <c r="K2485" i="7"/>
  <c r="D2505" i="6"/>
  <c r="D2505" i="7"/>
  <c r="U2173" i="7"/>
  <c r="V2173" i="7"/>
  <c r="Q2174" i="7"/>
  <c r="R2174" i="7"/>
  <c r="S2174" i="7"/>
  <c r="T2174" i="7"/>
  <c r="C2494" i="6"/>
  <c r="C2494" i="7"/>
  <c r="M2494" i="7" s="1"/>
  <c r="G2174" i="4"/>
  <c r="H2174" i="4" s="1"/>
  <c r="E2174" i="6"/>
  <c r="H2486" i="5"/>
  <c r="G2486" i="5"/>
  <c r="F2486" i="5"/>
  <c r="E2506" i="4"/>
  <c r="C2507" i="4"/>
  <c r="E2175" i="7"/>
  <c r="N2175" i="7" s="1"/>
  <c r="H2495" i="3"/>
  <c r="F2496" i="3"/>
  <c r="G2496" i="3"/>
  <c r="I2495" i="3"/>
  <c r="J2486" i="6" l="1"/>
  <c r="J2486" i="7"/>
  <c r="L2486" i="6"/>
  <c r="L2486" i="7"/>
  <c r="K2486" i="6"/>
  <c r="K2486" i="7"/>
  <c r="P2485" i="7"/>
  <c r="T2175" i="7"/>
  <c r="Q2175" i="7"/>
  <c r="S2175" i="7"/>
  <c r="R2175" i="7"/>
  <c r="D2506" i="6"/>
  <c r="D2506" i="7"/>
  <c r="U2174" i="7"/>
  <c r="V2174" i="7"/>
  <c r="C2495" i="6"/>
  <c r="C2495" i="7"/>
  <c r="M2495" i="7" s="1"/>
  <c r="G2175" i="4"/>
  <c r="H2175" i="4" s="1"/>
  <c r="E2175" i="6"/>
  <c r="F2487" i="5"/>
  <c r="H2487" i="5"/>
  <c r="G2487" i="5"/>
  <c r="E2507" i="4"/>
  <c r="C2508" i="4"/>
  <c r="E2176" i="7"/>
  <c r="N2176" i="7" s="1"/>
  <c r="H2496" i="3"/>
  <c r="F2497" i="3"/>
  <c r="I2496" i="3"/>
  <c r="G2497" i="3"/>
  <c r="L2487" i="6" l="1"/>
  <c r="L2487" i="7"/>
  <c r="P2486" i="7"/>
  <c r="K2487" i="6"/>
  <c r="K2487" i="7"/>
  <c r="J2487" i="6"/>
  <c r="J2487" i="7"/>
  <c r="D2507" i="6"/>
  <c r="D2507" i="7"/>
  <c r="V2175" i="7"/>
  <c r="U2175" i="7"/>
  <c r="Q2176" i="7"/>
  <c r="S2176" i="7"/>
  <c r="T2176" i="7"/>
  <c r="R2176" i="7"/>
  <c r="C2496" i="6"/>
  <c r="C2496" i="7"/>
  <c r="M2496" i="7" s="1"/>
  <c r="G2176" i="4"/>
  <c r="H2176" i="4" s="1"/>
  <c r="E2176" i="6"/>
  <c r="H2488" i="5"/>
  <c r="G2488" i="5"/>
  <c r="F2488" i="5"/>
  <c r="E2508" i="4"/>
  <c r="C2509" i="4"/>
  <c r="E2177" i="7"/>
  <c r="N2177" i="7" s="1"/>
  <c r="G2498" i="3"/>
  <c r="H2497" i="3"/>
  <c r="I2497" i="3" s="1"/>
  <c r="F2498" i="3"/>
  <c r="J2488" i="6" l="1"/>
  <c r="J2488" i="7"/>
  <c r="K2488" i="6"/>
  <c r="K2488" i="7"/>
  <c r="L2488" i="6"/>
  <c r="L2488" i="7"/>
  <c r="P2487" i="7"/>
  <c r="V2176" i="7"/>
  <c r="U2176" i="7"/>
  <c r="D2508" i="6"/>
  <c r="D2508" i="7"/>
  <c r="Q2177" i="7"/>
  <c r="R2177" i="7"/>
  <c r="S2177" i="7"/>
  <c r="T2177" i="7"/>
  <c r="C2497" i="6"/>
  <c r="C2497" i="7"/>
  <c r="M2497" i="7" s="1"/>
  <c r="G2177" i="4"/>
  <c r="H2177" i="4" s="1"/>
  <c r="E2177" i="6"/>
  <c r="H2489" i="5"/>
  <c r="G2489" i="5"/>
  <c r="F2489" i="5"/>
  <c r="E2509" i="4"/>
  <c r="C2510" i="4"/>
  <c r="E2178" i="7"/>
  <c r="N2178" i="7" s="1"/>
  <c r="F2499" i="3"/>
  <c r="H2498" i="3"/>
  <c r="I2498" i="3" s="1"/>
  <c r="G2499" i="3"/>
  <c r="P2488" i="7" l="1"/>
  <c r="J2489" i="6"/>
  <c r="J2489" i="7"/>
  <c r="L2489" i="6"/>
  <c r="L2489" i="7"/>
  <c r="K2489" i="6"/>
  <c r="K2489" i="7"/>
  <c r="D2509" i="6"/>
  <c r="D2509" i="7"/>
  <c r="U2177" i="7"/>
  <c r="V2177" i="7"/>
  <c r="R2178" i="7"/>
  <c r="T2178" i="7"/>
  <c r="Q2178" i="7"/>
  <c r="S2178" i="7"/>
  <c r="C2498" i="6"/>
  <c r="C2498" i="7"/>
  <c r="M2498" i="7" s="1"/>
  <c r="G2178" i="4"/>
  <c r="H2178" i="4" s="1"/>
  <c r="E2178" i="6"/>
  <c r="H2490" i="5"/>
  <c r="F2490" i="5"/>
  <c r="G2490" i="5"/>
  <c r="E2510" i="4"/>
  <c r="C2511" i="4"/>
  <c r="E2179" i="7"/>
  <c r="N2179" i="7" s="1"/>
  <c r="G2500" i="3"/>
  <c r="H2499" i="3"/>
  <c r="I2499" i="3" s="1"/>
  <c r="F2500" i="3"/>
  <c r="J2490" i="6" l="1"/>
  <c r="J2490" i="7"/>
  <c r="P2489" i="7"/>
  <c r="L2490" i="6"/>
  <c r="L2490" i="7"/>
  <c r="K2490" i="6"/>
  <c r="K2490" i="7"/>
  <c r="V2178" i="7"/>
  <c r="U2178" i="7"/>
  <c r="D2510" i="6"/>
  <c r="D2510" i="7"/>
  <c r="R2179" i="7"/>
  <c r="Q2179" i="7"/>
  <c r="T2179" i="7"/>
  <c r="S2179" i="7"/>
  <c r="C2499" i="6"/>
  <c r="C2499" i="7"/>
  <c r="M2499" i="7" s="1"/>
  <c r="G2179" i="4"/>
  <c r="H2179" i="4" s="1"/>
  <c r="E2179" i="6"/>
  <c r="G2491" i="5"/>
  <c r="F2491" i="5"/>
  <c r="H2491" i="5"/>
  <c r="E2511" i="4"/>
  <c r="C2512" i="4"/>
  <c r="E2180" i="7"/>
  <c r="N2180" i="7" s="1"/>
  <c r="H2500" i="3"/>
  <c r="F2501" i="3"/>
  <c r="G2501" i="3"/>
  <c r="I2500" i="3"/>
  <c r="J2491" i="6" l="1"/>
  <c r="J2491" i="7"/>
  <c r="L2491" i="6"/>
  <c r="L2491" i="7"/>
  <c r="K2491" i="6"/>
  <c r="K2491" i="7"/>
  <c r="P2490" i="7"/>
  <c r="D2511" i="6"/>
  <c r="D2511" i="7"/>
  <c r="U2179" i="7"/>
  <c r="V2179" i="7"/>
  <c r="R2180" i="7"/>
  <c r="T2180" i="7"/>
  <c r="Q2180" i="7"/>
  <c r="S2180" i="7"/>
  <c r="C2500" i="6"/>
  <c r="C2500" i="7"/>
  <c r="M2500" i="7" s="1"/>
  <c r="G2180" i="4"/>
  <c r="H2180" i="4" s="1"/>
  <c r="E2180" i="6"/>
  <c r="H2492" i="5"/>
  <c r="G2492" i="5"/>
  <c r="F2492" i="5"/>
  <c r="E2512" i="4"/>
  <c r="C2513" i="4"/>
  <c r="E2181" i="7"/>
  <c r="N2181" i="7" s="1"/>
  <c r="G2502" i="3"/>
  <c r="F2502" i="3"/>
  <c r="H2501" i="3"/>
  <c r="I2501" i="3" s="1"/>
  <c r="K2492" i="6" l="1"/>
  <c r="K2492" i="7"/>
  <c r="L2492" i="6"/>
  <c r="L2492" i="7"/>
  <c r="J2492" i="6"/>
  <c r="J2492" i="7"/>
  <c r="P2491" i="7"/>
  <c r="D2512" i="6"/>
  <c r="D2512" i="7"/>
  <c r="U2180" i="7"/>
  <c r="V2180" i="7"/>
  <c r="R2181" i="7"/>
  <c r="T2181" i="7"/>
  <c r="S2181" i="7"/>
  <c r="Q2181" i="7"/>
  <c r="C2501" i="6"/>
  <c r="C2501" i="7"/>
  <c r="M2501" i="7" s="1"/>
  <c r="G2181" i="4"/>
  <c r="H2181" i="4" s="1"/>
  <c r="E2181" i="6"/>
  <c r="F2493" i="5"/>
  <c r="H2493" i="5"/>
  <c r="G2493" i="5"/>
  <c r="E2513" i="4"/>
  <c r="C2514" i="4"/>
  <c r="E2182" i="7"/>
  <c r="N2182" i="7" s="1"/>
  <c r="H2502" i="3"/>
  <c r="F2503" i="3"/>
  <c r="G2503" i="3"/>
  <c r="I2502" i="3"/>
  <c r="L2493" i="6" l="1"/>
  <c r="L2493" i="7"/>
  <c r="K2493" i="6"/>
  <c r="K2493" i="7"/>
  <c r="J2493" i="6"/>
  <c r="J2493" i="7"/>
  <c r="P2492" i="7"/>
  <c r="D2513" i="6"/>
  <c r="D2513" i="7"/>
  <c r="U2181" i="7"/>
  <c r="V2181" i="7"/>
  <c r="Q2182" i="7"/>
  <c r="S2182" i="7"/>
  <c r="R2182" i="7"/>
  <c r="T2182" i="7"/>
  <c r="C2502" i="6"/>
  <c r="C2502" i="7"/>
  <c r="M2502" i="7" s="1"/>
  <c r="G2182" i="4"/>
  <c r="H2182" i="4" s="1"/>
  <c r="E2182" i="6"/>
  <c r="F2494" i="5"/>
  <c r="H2494" i="5"/>
  <c r="G2494" i="5"/>
  <c r="E2514" i="4"/>
  <c r="C2515" i="4"/>
  <c r="E2183" i="7"/>
  <c r="N2183" i="7" s="1"/>
  <c r="H2503" i="3"/>
  <c r="F2504" i="3"/>
  <c r="G2504" i="3"/>
  <c r="I2503" i="3"/>
  <c r="J2494" i="6" l="1"/>
  <c r="J2494" i="7"/>
  <c r="L2494" i="6"/>
  <c r="L2494" i="7"/>
  <c r="K2494" i="6"/>
  <c r="K2494" i="7"/>
  <c r="P2493" i="7"/>
  <c r="D2514" i="6"/>
  <c r="D2514" i="7"/>
  <c r="U2182" i="7"/>
  <c r="V2182" i="7"/>
  <c r="Q2183" i="7"/>
  <c r="S2183" i="7"/>
  <c r="T2183" i="7"/>
  <c r="R2183" i="7"/>
  <c r="C2503" i="6"/>
  <c r="C2503" i="7"/>
  <c r="M2503" i="7" s="1"/>
  <c r="G2183" i="4"/>
  <c r="H2183" i="4" s="1"/>
  <c r="E2183" i="6"/>
  <c r="H2495" i="5"/>
  <c r="G2495" i="5"/>
  <c r="F2495" i="5"/>
  <c r="E2515" i="4"/>
  <c r="C2516" i="4"/>
  <c r="E2184" i="7"/>
  <c r="N2184" i="7" s="1"/>
  <c r="F2505" i="3"/>
  <c r="H2504" i="3"/>
  <c r="G2505" i="3"/>
  <c r="I2504" i="3"/>
  <c r="K2495" i="6" l="1"/>
  <c r="K2495" i="7"/>
  <c r="J2495" i="6"/>
  <c r="J2495" i="7"/>
  <c r="L2495" i="6"/>
  <c r="L2495" i="7"/>
  <c r="P2495" i="7" s="1"/>
  <c r="P2494" i="7"/>
  <c r="D2515" i="6"/>
  <c r="D2515" i="7"/>
  <c r="U2183" i="7"/>
  <c r="V2183" i="7"/>
  <c r="Q2184" i="7"/>
  <c r="R2184" i="7"/>
  <c r="S2184" i="7"/>
  <c r="T2184" i="7"/>
  <c r="C2504" i="6"/>
  <c r="C2504" i="7"/>
  <c r="M2504" i="7" s="1"/>
  <c r="G2184" i="4"/>
  <c r="H2184" i="4" s="1"/>
  <c r="E2184" i="6"/>
  <c r="H2496" i="5"/>
  <c r="G2496" i="5"/>
  <c r="F2496" i="5"/>
  <c r="E2516" i="4"/>
  <c r="C2517" i="4"/>
  <c r="E2185" i="7"/>
  <c r="N2185" i="7" s="1"/>
  <c r="G2506" i="3"/>
  <c r="H2505" i="3"/>
  <c r="I2505" i="3" s="1"/>
  <c r="F2506" i="3"/>
  <c r="J2496" i="6" l="1"/>
  <c r="J2496" i="7"/>
  <c r="L2496" i="6"/>
  <c r="L2496" i="7"/>
  <c r="K2496" i="6"/>
  <c r="K2496" i="7"/>
  <c r="V2184" i="7"/>
  <c r="U2184" i="7"/>
  <c r="D2516" i="6"/>
  <c r="D2516" i="7"/>
  <c r="S2185" i="7"/>
  <c r="R2185" i="7"/>
  <c r="T2185" i="7"/>
  <c r="Q2185" i="7"/>
  <c r="C2505" i="6"/>
  <c r="C2505" i="7"/>
  <c r="M2505" i="7" s="1"/>
  <c r="G2185" i="4"/>
  <c r="H2185" i="4" s="1"/>
  <c r="E2185" i="6"/>
  <c r="H2497" i="5"/>
  <c r="G2497" i="5"/>
  <c r="F2497" i="5"/>
  <c r="E2517" i="4"/>
  <c r="C2518" i="4"/>
  <c r="E2186" i="7"/>
  <c r="N2186" i="7" s="1"/>
  <c r="G2507" i="3"/>
  <c r="F2507" i="3"/>
  <c r="H2506" i="3"/>
  <c r="I2506" i="3" s="1"/>
  <c r="J2497" i="6" l="1"/>
  <c r="J2497" i="7"/>
  <c r="L2497" i="6"/>
  <c r="L2497" i="7"/>
  <c r="K2497" i="6"/>
  <c r="K2497" i="7"/>
  <c r="P2496" i="7"/>
  <c r="V2185" i="7"/>
  <c r="U2185" i="7"/>
  <c r="D2517" i="6"/>
  <c r="D2517" i="7"/>
  <c r="R2186" i="7"/>
  <c r="T2186" i="7"/>
  <c r="Q2186" i="7"/>
  <c r="S2186" i="7"/>
  <c r="C2506" i="6"/>
  <c r="C2506" i="7"/>
  <c r="M2506" i="7" s="1"/>
  <c r="G2186" i="4"/>
  <c r="H2186" i="4" s="1"/>
  <c r="E2186" i="6"/>
  <c r="H2498" i="5"/>
  <c r="G2498" i="5"/>
  <c r="F2498" i="5"/>
  <c r="E2518" i="4"/>
  <c r="C2519" i="4"/>
  <c r="E2187" i="7"/>
  <c r="N2187" i="7" s="1"/>
  <c r="F2508" i="3"/>
  <c r="H2507" i="3"/>
  <c r="I2507" i="3" s="1"/>
  <c r="G2508" i="3"/>
  <c r="L2498" i="6" l="1"/>
  <c r="L2498" i="7"/>
  <c r="J2498" i="6"/>
  <c r="J2498" i="7"/>
  <c r="K2498" i="6"/>
  <c r="K2498" i="7"/>
  <c r="P2497" i="7"/>
  <c r="U2186" i="7"/>
  <c r="V2186" i="7"/>
  <c r="D2518" i="6"/>
  <c r="D2518" i="7"/>
  <c r="S2187" i="7"/>
  <c r="R2187" i="7"/>
  <c r="Q2187" i="7"/>
  <c r="T2187" i="7"/>
  <c r="C2507" i="6"/>
  <c r="C2507" i="7"/>
  <c r="M2507" i="7" s="1"/>
  <c r="G2187" i="4"/>
  <c r="H2187" i="4" s="1"/>
  <c r="E2187" i="6"/>
  <c r="H2499" i="5"/>
  <c r="G2499" i="5"/>
  <c r="F2499" i="5"/>
  <c r="E2519" i="4"/>
  <c r="C2520" i="4"/>
  <c r="E2188" i="7"/>
  <c r="N2188" i="7" s="1"/>
  <c r="G2509" i="3"/>
  <c r="H2508" i="3"/>
  <c r="I2508" i="3" s="1"/>
  <c r="F2509" i="3"/>
  <c r="J2499" i="6" l="1"/>
  <c r="J2499" i="7"/>
  <c r="K2499" i="6"/>
  <c r="K2499" i="7"/>
  <c r="L2499" i="6"/>
  <c r="L2499" i="7"/>
  <c r="P2499" i="7" s="1"/>
  <c r="P2498" i="7"/>
  <c r="U2187" i="7"/>
  <c r="V2187" i="7"/>
  <c r="D2519" i="6"/>
  <c r="D2519" i="7"/>
  <c r="R2188" i="7"/>
  <c r="T2188" i="7"/>
  <c r="S2188" i="7"/>
  <c r="Q2188" i="7"/>
  <c r="C2508" i="6"/>
  <c r="C2508" i="7"/>
  <c r="M2508" i="7" s="1"/>
  <c r="G2188" i="4"/>
  <c r="H2188" i="4" s="1"/>
  <c r="E2188" i="6"/>
  <c r="H2500" i="5"/>
  <c r="G2500" i="5"/>
  <c r="F2500" i="5"/>
  <c r="E2520" i="4"/>
  <c r="C2521" i="4"/>
  <c r="E2189" i="7"/>
  <c r="N2189" i="7" s="1"/>
  <c r="F2510" i="3"/>
  <c r="H2509" i="3"/>
  <c r="I2509" i="3" s="1"/>
  <c r="G2510" i="3"/>
  <c r="K2500" i="6" l="1"/>
  <c r="K2500" i="7"/>
  <c r="J2500" i="6"/>
  <c r="J2500" i="7"/>
  <c r="L2500" i="6"/>
  <c r="L2500" i="7"/>
  <c r="P2500" i="7" s="1"/>
  <c r="V2188" i="7"/>
  <c r="U2188" i="7"/>
  <c r="D2520" i="6"/>
  <c r="D2520" i="7"/>
  <c r="R2189" i="7"/>
  <c r="S2189" i="7"/>
  <c r="Q2189" i="7"/>
  <c r="T2189" i="7"/>
  <c r="C2509" i="6"/>
  <c r="C2509" i="7"/>
  <c r="M2509" i="7" s="1"/>
  <c r="G2189" i="4"/>
  <c r="H2189" i="4" s="1"/>
  <c r="E2189" i="6"/>
  <c r="H2501" i="5"/>
  <c r="G2501" i="5"/>
  <c r="F2501" i="5"/>
  <c r="E2521" i="4"/>
  <c r="C2522" i="4"/>
  <c r="E2190" i="7"/>
  <c r="N2190" i="7" s="1"/>
  <c r="G2511" i="3"/>
  <c r="H2510" i="3"/>
  <c r="I2510" i="3" s="1"/>
  <c r="F2511" i="3"/>
  <c r="K2501" i="6" l="1"/>
  <c r="K2501" i="7"/>
  <c r="L2501" i="6"/>
  <c r="L2501" i="7"/>
  <c r="J2501" i="6"/>
  <c r="J2501" i="7"/>
  <c r="U2189" i="7"/>
  <c r="V2189" i="7"/>
  <c r="D2521" i="6"/>
  <c r="D2521" i="7"/>
  <c r="T2190" i="7"/>
  <c r="Q2190" i="7"/>
  <c r="R2190" i="7"/>
  <c r="S2190" i="7"/>
  <c r="C2510" i="6"/>
  <c r="C2510" i="7"/>
  <c r="M2510" i="7" s="1"/>
  <c r="G2190" i="4"/>
  <c r="H2190" i="4" s="1"/>
  <c r="E2190" i="6"/>
  <c r="H2502" i="5"/>
  <c r="G2502" i="5"/>
  <c r="F2502" i="5"/>
  <c r="E2522" i="4"/>
  <c r="C2523" i="4"/>
  <c r="E2191" i="7"/>
  <c r="N2191" i="7" s="1"/>
  <c r="G2512" i="3"/>
  <c r="F2512" i="3"/>
  <c r="H2511" i="3"/>
  <c r="I2511" i="3" s="1"/>
  <c r="L2502" i="6" l="1"/>
  <c r="L2502" i="7"/>
  <c r="J2502" i="6"/>
  <c r="J2502" i="7"/>
  <c r="K2502" i="6"/>
  <c r="K2502" i="7"/>
  <c r="P2501" i="7"/>
  <c r="D2522" i="6"/>
  <c r="D2522" i="7"/>
  <c r="V2190" i="7"/>
  <c r="U2190" i="7"/>
  <c r="R2191" i="7"/>
  <c r="S2191" i="7"/>
  <c r="Q2191" i="7"/>
  <c r="T2191" i="7"/>
  <c r="C2511" i="6"/>
  <c r="C2511" i="7"/>
  <c r="M2511" i="7" s="1"/>
  <c r="G2191" i="4"/>
  <c r="H2191" i="4" s="1"/>
  <c r="E2191" i="6"/>
  <c r="G2503" i="5"/>
  <c r="F2503" i="5"/>
  <c r="H2503" i="5"/>
  <c r="E2523" i="4"/>
  <c r="C2524" i="4"/>
  <c r="E2192" i="7"/>
  <c r="N2192" i="7" s="1"/>
  <c r="H2512" i="3"/>
  <c r="F2513" i="3"/>
  <c r="I2512" i="3"/>
  <c r="G2513" i="3"/>
  <c r="K2503" i="6" l="1"/>
  <c r="K2503" i="7"/>
  <c r="P2502" i="7"/>
  <c r="L2503" i="6"/>
  <c r="L2503" i="7"/>
  <c r="J2503" i="6"/>
  <c r="J2503" i="7"/>
  <c r="D2523" i="6"/>
  <c r="D2523" i="7"/>
  <c r="V2191" i="7"/>
  <c r="U2191" i="7"/>
  <c r="T2192" i="7"/>
  <c r="Q2192" i="7"/>
  <c r="R2192" i="7"/>
  <c r="S2192" i="7"/>
  <c r="C2512" i="6"/>
  <c r="C2512" i="7"/>
  <c r="M2512" i="7" s="1"/>
  <c r="G2192" i="4"/>
  <c r="H2192" i="4" s="1"/>
  <c r="E2192" i="6"/>
  <c r="H2504" i="5"/>
  <c r="G2504" i="5"/>
  <c r="F2504" i="5"/>
  <c r="E2193" i="7"/>
  <c r="N2193" i="7" s="1"/>
  <c r="E2524" i="4"/>
  <c r="C2525" i="4"/>
  <c r="F2514" i="3"/>
  <c r="H2513" i="3"/>
  <c r="I2513" i="3" s="1"/>
  <c r="G2514" i="3"/>
  <c r="J2504" i="6" l="1"/>
  <c r="J2504" i="7"/>
  <c r="K2504" i="6"/>
  <c r="K2504" i="7"/>
  <c r="P2503" i="7"/>
  <c r="L2504" i="6"/>
  <c r="L2504" i="7"/>
  <c r="T2193" i="7"/>
  <c r="S2193" i="7"/>
  <c r="Q2193" i="7"/>
  <c r="R2193" i="7"/>
  <c r="D2524" i="6"/>
  <c r="D2524" i="7"/>
  <c r="U2192" i="7"/>
  <c r="V2192" i="7"/>
  <c r="C2513" i="6"/>
  <c r="C2513" i="7"/>
  <c r="M2513" i="7" s="1"/>
  <c r="G2193" i="4"/>
  <c r="H2193" i="4" s="1"/>
  <c r="E2193" i="6"/>
  <c r="F2505" i="5"/>
  <c r="G2505" i="5"/>
  <c r="H2505" i="5"/>
  <c r="E2525" i="4"/>
  <c r="C2526" i="4"/>
  <c r="E2194" i="7"/>
  <c r="N2194" i="7" s="1"/>
  <c r="G2515" i="3"/>
  <c r="F2515" i="3"/>
  <c r="H2514" i="3"/>
  <c r="I2514" i="3" s="1"/>
  <c r="P2504" i="7" l="1"/>
  <c r="K2505" i="6"/>
  <c r="K2505" i="7"/>
  <c r="J2505" i="6"/>
  <c r="J2505" i="7"/>
  <c r="L2505" i="6"/>
  <c r="L2505" i="7"/>
  <c r="P2505" i="7" s="1"/>
  <c r="D2525" i="6"/>
  <c r="D2525" i="7"/>
  <c r="V2193" i="7"/>
  <c r="U2193" i="7"/>
  <c r="Q2194" i="7"/>
  <c r="S2194" i="7"/>
  <c r="T2194" i="7"/>
  <c r="R2194" i="7"/>
  <c r="C2514" i="6"/>
  <c r="C2514" i="7"/>
  <c r="M2514" i="7" s="1"/>
  <c r="G2194" i="4"/>
  <c r="H2194" i="4" s="1"/>
  <c r="E2194" i="6"/>
  <c r="F2506" i="5"/>
  <c r="H2506" i="5"/>
  <c r="G2506" i="5"/>
  <c r="E2526" i="4"/>
  <c r="C2527" i="4"/>
  <c r="E2195" i="7"/>
  <c r="N2195" i="7" s="1"/>
  <c r="H2515" i="3"/>
  <c r="F2516" i="3"/>
  <c r="I2515" i="3"/>
  <c r="G2516" i="3"/>
  <c r="L2506" i="6" l="1"/>
  <c r="L2506" i="7"/>
  <c r="J2506" i="6"/>
  <c r="J2506" i="7"/>
  <c r="K2506" i="6"/>
  <c r="K2506" i="7"/>
  <c r="D2526" i="6"/>
  <c r="D2526" i="7"/>
  <c r="V2194" i="7"/>
  <c r="U2194" i="7"/>
  <c r="R2195" i="7"/>
  <c r="S2195" i="7"/>
  <c r="T2195" i="7"/>
  <c r="Q2195" i="7"/>
  <c r="C2515" i="6"/>
  <c r="C2515" i="7"/>
  <c r="M2515" i="7" s="1"/>
  <c r="G2195" i="4"/>
  <c r="H2195" i="4" s="1"/>
  <c r="E2195" i="6"/>
  <c r="H2507" i="5"/>
  <c r="G2507" i="5"/>
  <c r="F2507" i="5"/>
  <c r="E2527" i="4"/>
  <c r="C2528" i="4"/>
  <c r="E2196" i="7"/>
  <c r="N2196" i="7" s="1"/>
  <c r="F2517" i="3"/>
  <c r="H2516" i="3"/>
  <c r="I2516" i="3" s="1"/>
  <c r="G2517" i="3"/>
  <c r="J2507" i="6" l="1"/>
  <c r="J2507" i="7"/>
  <c r="L2507" i="6"/>
  <c r="L2507" i="7"/>
  <c r="P2506" i="7"/>
  <c r="K2507" i="6"/>
  <c r="K2507" i="7"/>
  <c r="U2195" i="7"/>
  <c r="V2195" i="7"/>
  <c r="D2527" i="6"/>
  <c r="D2527" i="7"/>
  <c r="T2196" i="7"/>
  <c r="R2196" i="7"/>
  <c r="S2196" i="7"/>
  <c r="Q2196" i="7"/>
  <c r="C2516" i="6"/>
  <c r="C2516" i="7"/>
  <c r="M2516" i="7" s="1"/>
  <c r="G2196" i="4"/>
  <c r="H2196" i="4" s="1"/>
  <c r="E2196" i="6"/>
  <c r="H2508" i="5"/>
  <c r="G2508" i="5"/>
  <c r="F2508" i="5"/>
  <c r="E2528" i="4"/>
  <c r="C2529" i="4"/>
  <c r="E2197" i="7"/>
  <c r="N2197" i="7" s="1"/>
  <c r="G2518" i="3"/>
  <c r="H2517" i="3"/>
  <c r="I2517" i="3" s="1"/>
  <c r="F2518" i="3"/>
  <c r="K2508" i="6" l="1"/>
  <c r="K2508" i="7"/>
  <c r="J2508" i="6"/>
  <c r="J2508" i="7"/>
  <c r="L2508" i="6"/>
  <c r="L2508" i="7"/>
  <c r="P2508" i="7" s="1"/>
  <c r="P2507" i="7"/>
  <c r="D2528" i="6"/>
  <c r="D2528" i="7"/>
  <c r="U2196" i="7"/>
  <c r="V2196" i="7"/>
  <c r="R2197" i="7"/>
  <c r="Q2197" i="7"/>
  <c r="T2197" i="7"/>
  <c r="S2197" i="7"/>
  <c r="C2517" i="6"/>
  <c r="C2517" i="7"/>
  <c r="M2517" i="7" s="1"/>
  <c r="G2197" i="4"/>
  <c r="H2197" i="4" s="1"/>
  <c r="E2197" i="6"/>
  <c r="G2509" i="5"/>
  <c r="F2509" i="5"/>
  <c r="H2509" i="5"/>
  <c r="E2529" i="4"/>
  <c r="C2530" i="4"/>
  <c r="E2198" i="7"/>
  <c r="N2198" i="7" s="1"/>
  <c r="G2519" i="3"/>
  <c r="F2519" i="3"/>
  <c r="H2518" i="3"/>
  <c r="I2518" i="3" s="1"/>
  <c r="K2509" i="6" l="1"/>
  <c r="K2509" i="7"/>
  <c r="L2509" i="6"/>
  <c r="L2509" i="7"/>
  <c r="J2509" i="6"/>
  <c r="J2509" i="7"/>
  <c r="D2529" i="6"/>
  <c r="D2529" i="7"/>
  <c r="U2197" i="7"/>
  <c r="V2197" i="7"/>
  <c r="S2198" i="7"/>
  <c r="R2198" i="7"/>
  <c r="Q2198" i="7"/>
  <c r="T2198" i="7"/>
  <c r="C2518" i="6"/>
  <c r="C2518" i="7"/>
  <c r="M2518" i="7" s="1"/>
  <c r="G2198" i="4"/>
  <c r="H2198" i="4" s="1"/>
  <c r="E2198" i="6"/>
  <c r="H2510" i="5"/>
  <c r="G2510" i="5"/>
  <c r="F2510" i="5"/>
  <c r="E2530" i="4"/>
  <c r="C2531" i="4"/>
  <c r="E2199" i="7"/>
  <c r="N2199" i="7" s="1"/>
  <c r="H2519" i="3"/>
  <c r="F2520" i="3"/>
  <c r="G2520" i="3"/>
  <c r="I2519" i="3"/>
  <c r="K2510" i="6" l="1"/>
  <c r="K2510" i="7"/>
  <c r="J2510" i="6"/>
  <c r="J2510" i="7"/>
  <c r="P2509" i="7"/>
  <c r="L2510" i="6"/>
  <c r="L2510" i="7"/>
  <c r="P2510" i="7" s="1"/>
  <c r="D2530" i="6"/>
  <c r="D2530" i="7"/>
  <c r="U2198" i="7"/>
  <c r="V2198" i="7"/>
  <c r="S2199" i="7"/>
  <c r="R2199" i="7"/>
  <c r="Q2199" i="7"/>
  <c r="T2199" i="7"/>
  <c r="C2519" i="6"/>
  <c r="C2519" i="7"/>
  <c r="M2519" i="7" s="1"/>
  <c r="G2199" i="4"/>
  <c r="H2199" i="4" s="1"/>
  <c r="E2199" i="6"/>
  <c r="F2511" i="5"/>
  <c r="H2511" i="5"/>
  <c r="G2511" i="5"/>
  <c r="E2531" i="4"/>
  <c r="C2532" i="4"/>
  <c r="E2200" i="7"/>
  <c r="N2200" i="7" s="1"/>
  <c r="F2521" i="3"/>
  <c r="H2520" i="3"/>
  <c r="G2521" i="3"/>
  <c r="I2520" i="3"/>
  <c r="L2511" i="6" l="1"/>
  <c r="L2511" i="7"/>
  <c r="K2511" i="6"/>
  <c r="K2511" i="7"/>
  <c r="J2511" i="6"/>
  <c r="J2511" i="7"/>
  <c r="D2531" i="6"/>
  <c r="D2531" i="7"/>
  <c r="U2199" i="7"/>
  <c r="V2199" i="7"/>
  <c r="S2200" i="7"/>
  <c r="R2200" i="7"/>
  <c r="Q2200" i="7"/>
  <c r="T2200" i="7"/>
  <c r="C2520" i="6"/>
  <c r="C2520" i="7"/>
  <c r="M2520" i="7" s="1"/>
  <c r="G2200" i="4"/>
  <c r="H2200" i="4" s="1"/>
  <c r="E2200" i="6"/>
  <c r="H2512" i="5"/>
  <c r="G2512" i="5"/>
  <c r="F2512" i="5"/>
  <c r="E2532" i="4"/>
  <c r="C2533" i="4"/>
  <c r="E2201" i="7"/>
  <c r="N2201" i="7" s="1"/>
  <c r="G2522" i="3"/>
  <c r="F2522" i="3"/>
  <c r="H2521" i="3"/>
  <c r="I2521" i="3" s="1"/>
  <c r="K2512" i="6" l="1"/>
  <c r="K2512" i="7"/>
  <c r="J2512" i="6"/>
  <c r="J2512" i="7"/>
  <c r="P2511" i="7"/>
  <c r="L2512" i="6"/>
  <c r="L2512" i="7"/>
  <c r="P2512" i="7" s="1"/>
  <c r="U2200" i="7"/>
  <c r="V2200" i="7"/>
  <c r="D2532" i="6"/>
  <c r="D2532" i="7"/>
  <c r="Q2201" i="7"/>
  <c r="R2201" i="7"/>
  <c r="T2201" i="7"/>
  <c r="S2201" i="7"/>
  <c r="C2521" i="6"/>
  <c r="C2521" i="7"/>
  <c r="M2521" i="7" s="1"/>
  <c r="G2201" i="4"/>
  <c r="H2201" i="4" s="1"/>
  <c r="E2201" i="6"/>
  <c r="H2513" i="5"/>
  <c r="G2513" i="5"/>
  <c r="F2513" i="5"/>
  <c r="E2533" i="4"/>
  <c r="C2534" i="4"/>
  <c r="E2202" i="7"/>
  <c r="N2202" i="7" s="1"/>
  <c r="F2523" i="3"/>
  <c r="H2522" i="3"/>
  <c r="I2522" i="3" s="1"/>
  <c r="G2523" i="3"/>
  <c r="J2513" i="6" l="1"/>
  <c r="J2513" i="7"/>
  <c r="K2513" i="6"/>
  <c r="K2513" i="7"/>
  <c r="L2513" i="6"/>
  <c r="L2513" i="7"/>
  <c r="P2513" i="7" s="1"/>
  <c r="D2533" i="6"/>
  <c r="D2533" i="7"/>
  <c r="V2201" i="7"/>
  <c r="U2201" i="7"/>
  <c r="T2202" i="7"/>
  <c r="Q2202" i="7"/>
  <c r="S2202" i="7"/>
  <c r="R2202" i="7"/>
  <c r="C2522" i="6"/>
  <c r="C2522" i="7"/>
  <c r="M2522" i="7" s="1"/>
  <c r="G2202" i="4"/>
  <c r="H2202" i="4" s="1"/>
  <c r="E2202" i="6"/>
  <c r="H2514" i="5"/>
  <c r="G2514" i="5"/>
  <c r="F2514" i="5"/>
  <c r="E2534" i="4"/>
  <c r="C2535" i="4"/>
  <c r="E2203" i="7"/>
  <c r="N2203" i="7" s="1"/>
  <c r="G2524" i="3"/>
  <c r="F2524" i="3"/>
  <c r="H2523" i="3"/>
  <c r="I2523" i="3" s="1"/>
  <c r="K2514" i="6" l="1"/>
  <c r="K2514" i="7"/>
  <c r="J2514" i="6"/>
  <c r="J2514" i="7"/>
  <c r="L2514" i="6"/>
  <c r="L2514" i="7"/>
  <c r="P2514" i="7" s="1"/>
  <c r="V2202" i="7"/>
  <c r="U2202" i="7"/>
  <c r="S2203" i="7"/>
  <c r="T2203" i="7"/>
  <c r="Q2203" i="7"/>
  <c r="R2203" i="7"/>
  <c r="D2534" i="6"/>
  <c r="D2534" i="7"/>
  <c r="C2523" i="6"/>
  <c r="C2523" i="7"/>
  <c r="M2523" i="7" s="1"/>
  <c r="G2203" i="4"/>
  <c r="H2203" i="4" s="1"/>
  <c r="E2203" i="6"/>
  <c r="G2515" i="5"/>
  <c r="F2515" i="5"/>
  <c r="H2515" i="5"/>
  <c r="E2535" i="4"/>
  <c r="C2536" i="4"/>
  <c r="E2204" i="7"/>
  <c r="N2204" i="7" s="1"/>
  <c r="H2524" i="3"/>
  <c r="F2525" i="3"/>
  <c r="I2524" i="3"/>
  <c r="G2525" i="3"/>
  <c r="L2515" i="6" l="1"/>
  <c r="L2515" i="7"/>
  <c r="K2515" i="6"/>
  <c r="K2515" i="7"/>
  <c r="J2515" i="6"/>
  <c r="J2515" i="7"/>
  <c r="U2203" i="7"/>
  <c r="V2203" i="7"/>
  <c r="D2535" i="6"/>
  <c r="D2535" i="7"/>
  <c r="S2204" i="7"/>
  <c r="Q2204" i="7"/>
  <c r="R2204" i="7"/>
  <c r="T2204" i="7"/>
  <c r="C2524" i="6"/>
  <c r="C2524" i="7"/>
  <c r="M2524" i="7" s="1"/>
  <c r="G2204" i="4"/>
  <c r="H2204" i="4" s="1"/>
  <c r="E2204" i="6"/>
  <c r="H2516" i="5"/>
  <c r="G2516" i="5"/>
  <c r="F2516" i="5"/>
  <c r="E2536" i="4"/>
  <c r="C2537" i="4"/>
  <c r="E2205" i="7"/>
  <c r="N2205" i="7" s="1"/>
  <c r="H2525" i="3"/>
  <c r="F2526" i="3"/>
  <c r="G2526" i="3"/>
  <c r="I2525" i="3"/>
  <c r="K2516" i="6" l="1"/>
  <c r="K2516" i="7"/>
  <c r="V2204" i="7"/>
  <c r="P2515" i="7"/>
  <c r="J2516" i="6"/>
  <c r="J2516" i="7"/>
  <c r="L2516" i="6"/>
  <c r="L2516" i="7"/>
  <c r="P2516" i="7" s="1"/>
  <c r="D2536" i="6"/>
  <c r="D2536" i="7"/>
  <c r="U2204" i="7"/>
  <c r="R2205" i="7"/>
  <c r="S2205" i="7"/>
  <c r="Q2205" i="7"/>
  <c r="T2205" i="7"/>
  <c r="C2525" i="6"/>
  <c r="C2525" i="7"/>
  <c r="M2525" i="7" s="1"/>
  <c r="G2205" i="4"/>
  <c r="H2205" i="4" s="1"/>
  <c r="E2205" i="6"/>
  <c r="F2517" i="5"/>
  <c r="H2517" i="5"/>
  <c r="G2517" i="5"/>
  <c r="E2537" i="4"/>
  <c r="C2538" i="4"/>
  <c r="E2206" i="7"/>
  <c r="N2206" i="7" s="1"/>
  <c r="G2527" i="3"/>
  <c r="F2527" i="3"/>
  <c r="H2526" i="3"/>
  <c r="I2526" i="3" s="1"/>
  <c r="K2517" i="6" l="1"/>
  <c r="K2517" i="7"/>
  <c r="J2517" i="6"/>
  <c r="J2517" i="7"/>
  <c r="L2517" i="6"/>
  <c r="L2517" i="7"/>
  <c r="S2206" i="7"/>
  <c r="T2206" i="7"/>
  <c r="Q2206" i="7"/>
  <c r="R2206" i="7"/>
  <c r="V2205" i="7"/>
  <c r="U2205" i="7"/>
  <c r="D2537" i="6"/>
  <c r="D2537" i="7"/>
  <c r="C2526" i="6"/>
  <c r="C2526" i="7"/>
  <c r="M2526" i="7" s="1"/>
  <c r="G2206" i="4"/>
  <c r="H2206" i="4" s="1"/>
  <c r="E2206" i="6"/>
  <c r="H2518" i="5"/>
  <c r="G2518" i="5"/>
  <c r="F2518" i="5"/>
  <c r="E2538" i="4"/>
  <c r="C2539" i="4"/>
  <c r="E2207" i="7"/>
  <c r="N2207" i="7" s="1"/>
  <c r="H2527" i="3"/>
  <c r="F2528" i="3"/>
  <c r="G2528" i="3"/>
  <c r="I2527" i="3"/>
  <c r="P2517" i="7" l="1"/>
  <c r="J2518" i="6"/>
  <c r="J2518" i="7"/>
  <c r="K2518" i="6"/>
  <c r="K2518" i="7"/>
  <c r="L2518" i="6"/>
  <c r="L2518" i="7"/>
  <c r="P2518" i="7" s="1"/>
  <c r="V2206" i="7"/>
  <c r="U2206" i="7"/>
  <c r="D2538" i="6"/>
  <c r="D2538" i="7"/>
  <c r="T2207" i="7"/>
  <c r="S2207" i="7"/>
  <c r="Q2207" i="7"/>
  <c r="R2207" i="7"/>
  <c r="C2527" i="6"/>
  <c r="C2527" i="7"/>
  <c r="M2527" i="7" s="1"/>
  <c r="G2207" i="4"/>
  <c r="H2207" i="4" s="1"/>
  <c r="E2207" i="6"/>
  <c r="H2519" i="5"/>
  <c r="G2519" i="5"/>
  <c r="F2519" i="5"/>
  <c r="E2539" i="4"/>
  <c r="C2540" i="4"/>
  <c r="E2208" i="7"/>
  <c r="N2208" i="7" s="1"/>
  <c r="F2529" i="3"/>
  <c r="H2528" i="3"/>
  <c r="G2529" i="3"/>
  <c r="I2528" i="3"/>
  <c r="J2519" i="6" l="1"/>
  <c r="J2519" i="7"/>
  <c r="K2519" i="6"/>
  <c r="K2519" i="7"/>
  <c r="L2519" i="6"/>
  <c r="L2519" i="7"/>
  <c r="P2519" i="7" s="1"/>
  <c r="D2539" i="6"/>
  <c r="D2539" i="7"/>
  <c r="U2207" i="7"/>
  <c r="V2207" i="7"/>
  <c r="R2208" i="7"/>
  <c r="T2208" i="7"/>
  <c r="S2208" i="7"/>
  <c r="Q2208" i="7"/>
  <c r="C2528" i="6"/>
  <c r="C2528" i="7"/>
  <c r="M2528" i="7" s="1"/>
  <c r="G2208" i="4"/>
  <c r="H2208" i="4" s="1"/>
  <c r="E2208" i="6"/>
  <c r="H2520" i="5"/>
  <c r="G2520" i="5"/>
  <c r="F2520" i="5"/>
  <c r="E2540" i="4"/>
  <c r="C2541" i="4"/>
  <c r="E2209" i="7"/>
  <c r="N2209" i="7" s="1"/>
  <c r="G2530" i="3"/>
  <c r="F2530" i="3"/>
  <c r="H2529" i="3"/>
  <c r="I2529" i="3" s="1"/>
  <c r="L2520" i="6" l="1"/>
  <c r="L2520" i="7"/>
  <c r="K2520" i="6"/>
  <c r="K2520" i="7"/>
  <c r="J2520" i="6"/>
  <c r="J2520" i="7"/>
  <c r="D2540" i="6"/>
  <c r="D2540" i="7"/>
  <c r="U2208" i="7"/>
  <c r="V2208" i="7"/>
  <c r="S2209" i="7"/>
  <c r="Q2209" i="7"/>
  <c r="T2209" i="7"/>
  <c r="R2209" i="7"/>
  <c r="C2529" i="6"/>
  <c r="C2529" i="7"/>
  <c r="M2529" i="7" s="1"/>
  <c r="G2209" i="4"/>
  <c r="H2209" i="4" s="1"/>
  <c r="E2209" i="6"/>
  <c r="G2521" i="5"/>
  <c r="F2521" i="5"/>
  <c r="H2521" i="5"/>
  <c r="E2541" i="4"/>
  <c r="C2542" i="4"/>
  <c r="E2210" i="7"/>
  <c r="N2210" i="7" s="1"/>
  <c r="F2531" i="3"/>
  <c r="H2530" i="3"/>
  <c r="I2530" i="3"/>
  <c r="G2531" i="3"/>
  <c r="J2521" i="6" l="1"/>
  <c r="J2521" i="7"/>
  <c r="L2521" i="6"/>
  <c r="L2521" i="7"/>
  <c r="K2521" i="6"/>
  <c r="K2521" i="7"/>
  <c r="P2520" i="7"/>
  <c r="D2541" i="6"/>
  <c r="D2541" i="7"/>
  <c r="U2209" i="7"/>
  <c r="V2209" i="7"/>
  <c r="R2210" i="7"/>
  <c r="S2210" i="7"/>
  <c r="Q2210" i="7"/>
  <c r="T2210" i="7"/>
  <c r="C2530" i="6"/>
  <c r="C2530" i="7"/>
  <c r="M2530" i="7" s="1"/>
  <c r="G2210" i="4"/>
  <c r="H2210" i="4" s="1"/>
  <c r="E2210" i="6"/>
  <c r="H2522" i="5"/>
  <c r="G2522" i="5"/>
  <c r="F2522" i="5"/>
  <c r="E2542" i="4"/>
  <c r="C2543" i="4"/>
  <c r="E2211" i="7"/>
  <c r="N2211" i="7" s="1"/>
  <c r="G2532" i="3"/>
  <c r="H2531" i="3"/>
  <c r="I2531" i="3" s="1"/>
  <c r="F2532" i="3"/>
  <c r="P2521" i="7" l="1"/>
  <c r="L2522" i="6"/>
  <c r="L2522" i="7"/>
  <c r="K2522" i="6"/>
  <c r="K2522" i="7"/>
  <c r="J2522" i="6"/>
  <c r="J2522" i="7"/>
  <c r="V2210" i="7"/>
  <c r="U2210" i="7"/>
  <c r="D2542" i="6"/>
  <c r="D2542" i="7"/>
  <c r="S2211" i="7"/>
  <c r="R2211" i="7"/>
  <c r="Q2211" i="7"/>
  <c r="T2211" i="7"/>
  <c r="C2531" i="6"/>
  <c r="C2531" i="7"/>
  <c r="M2531" i="7" s="1"/>
  <c r="G2211" i="4"/>
  <c r="H2211" i="4" s="1"/>
  <c r="E2211" i="6"/>
  <c r="H2523" i="5"/>
  <c r="G2523" i="5"/>
  <c r="F2523" i="5"/>
  <c r="E2543" i="4"/>
  <c r="C2544" i="4"/>
  <c r="E2212" i="7"/>
  <c r="N2212" i="7" s="1"/>
  <c r="F2533" i="3"/>
  <c r="H2532" i="3"/>
  <c r="G2533" i="3"/>
  <c r="I2532" i="3"/>
  <c r="J2523" i="6" l="1"/>
  <c r="J2523" i="7"/>
  <c r="K2523" i="6"/>
  <c r="K2523" i="7"/>
  <c r="L2523" i="6"/>
  <c r="L2523" i="7"/>
  <c r="P2522" i="7"/>
  <c r="U2211" i="7"/>
  <c r="V2211" i="7"/>
  <c r="D2543" i="6"/>
  <c r="D2543" i="7"/>
  <c r="T2212" i="7"/>
  <c r="S2212" i="7"/>
  <c r="R2212" i="7"/>
  <c r="Q2212" i="7"/>
  <c r="C2532" i="6"/>
  <c r="C2532" i="7"/>
  <c r="M2532" i="7" s="1"/>
  <c r="G2212" i="4"/>
  <c r="H2212" i="4" s="1"/>
  <c r="E2212" i="6"/>
  <c r="H2524" i="5"/>
  <c r="G2524" i="5"/>
  <c r="F2524" i="5"/>
  <c r="E2544" i="4"/>
  <c r="C2545" i="4"/>
  <c r="E2213" i="7"/>
  <c r="N2213" i="7" s="1"/>
  <c r="G2534" i="3"/>
  <c r="F2534" i="3"/>
  <c r="H2533" i="3"/>
  <c r="I2533" i="3" s="1"/>
  <c r="P2523" i="7" l="1"/>
  <c r="L2524" i="6"/>
  <c r="L2524" i="7"/>
  <c r="J2524" i="6"/>
  <c r="J2524" i="7"/>
  <c r="K2524" i="6"/>
  <c r="K2524" i="7"/>
  <c r="D2544" i="6"/>
  <c r="D2544" i="7"/>
  <c r="U2212" i="7"/>
  <c r="V2212" i="7"/>
  <c r="Q2213" i="7"/>
  <c r="T2213" i="7"/>
  <c r="R2213" i="7"/>
  <c r="S2213" i="7"/>
  <c r="C2533" i="6"/>
  <c r="C2533" i="7"/>
  <c r="M2533" i="7" s="1"/>
  <c r="G2213" i="4"/>
  <c r="H2213" i="4" s="1"/>
  <c r="E2213" i="6"/>
  <c r="H2525" i="5"/>
  <c r="G2525" i="5"/>
  <c r="F2525" i="5"/>
  <c r="E2545" i="4"/>
  <c r="C2546" i="4"/>
  <c r="E2214" i="7"/>
  <c r="N2214" i="7" s="1"/>
  <c r="F2535" i="3"/>
  <c r="H2534" i="3"/>
  <c r="I2534" i="3" s="1"/>
  <c r="G2535" i="3"/>
  <c r="J2525" i="6" l="1"/>
  <c r="J2525" i="7"/>
  <c r="K2525" i="6"/>
  <c r="K2525" i="7"/>
  <c r="P2524" i="7"/>
  <c r="L2525" i="6"/>
  <c r="L2525" i="7"/>
  <c r="P2525" i="7" s="1"/>
  <c r="D2545" i="6"/>
  <c r="D2545" i="7"/>
  <c r="V2213" i="7"/>
  <c r="U2213" i="7"/>
  <c r="Q2214" i="7"/>
  <c r="S2214" i="7"/>
  <c r="T2214" i="7"/>
  <c r="R2214" i="7"/>
  <c r="C2534" i="6"/>
  <c r="C2534" i="7"/>
  <c r="M2534" i="7" s="1"/>
  <c r="G2214" i="4"/>
  <c r="H2214" i="4" s="1"/>
  <c r="E2214" i="6"/>
  <c r="H2526" i="5"/>
  <c r="G2526" i="5"/>
  <c r="F2526" i="5"/>
  <c r="E2546" i="4"/>
  <c r="C2547" i="4"/>
  <c r="E2215" i="7"/>
  <c r="N2215" i="7" s="1"/>
  <c r="G2536" i="3"/>
  <c r="H2535" i="3"/>
  <c r="I2535" i="3" s="1"/>
  <c r="F2536" i="3"/>
  <c r="K2526" i="6" l="1"/>
  <c r="K2526" i="7"/>
  <c r="L2526" i="6"/>
  <c r="L2526" i="7"/>
  <c r="J2526" i="6"/>
  <c r="J2526" i="7"/>
  <c r="D2546" i="6"/>
  <c r="D2546" i="7"/>
  <c r="V2214" i="7"/>
  <c r="U2214" i="7"/>
  <c r="Q2215" i="7"/>
  <c r="T2215" i="7"/>
  <c r="S2215" i="7"/>
  <c r="R2215" i="7"/>
  <c r="C2535" i="6"/>
  <c r="C2535" i="7"/>
  <c r="M2535" i="7" s="1"/>
  <c r="G2215" i="4"/>
  <c r="H2215" i="4" s="1"/>
  <c r="E2215" i="6"/>
  <c r="H2527" i="5"/>
  <c r="G2527" i="5"/>
  <c r="F2527" i="5"/>
  <c r="E2547" i="4"/>
  <c r="C2548" i="4"/>
  <c r="E2216" i="7"/>
  <c r="N2216" i="7" s="1"/>
  <c r="H2536" i="3"/>
  <c r="F2537" i="3"/>
  <c r="G2537" i="3"/>
  <c r="I2536" i="3"/>
  <c r="J2527" i="6" l="1"/>
  <c r="J2527" i="7"/>
  <c r="K2527" i="6"/>
  <c r="K2527" i="7"/>
  <c r="L2527" i="6"/>
  <c r="L2527" i="7"/>
  <c r="P2527" i="7" s="1"/>
  <c r="P2526" i="7"/>
  <c r="D2547" i="6"/>
  <c r="D2547" i="7"/>
  <c r="U2215" i="7"/>
  <c r="V2215" i="7"/>
  <c r="Q2216" i="7"/>
  <c r="T2216" i="7"/>
  <c r="R2216" i="7"/>
  <c r="S2216" i="7"/>
  <c r="C2536" i="6"/>
  <c r="C2536" i="7"/>
  <c r="M2536" i="7" s="1"/>
  <c r="G2216" i="4"/>
  <c r="H2216" i="4" s="1"/>
  <c r="E2216" i="6"/>
  <c r="H2528" i="5"/>
  <c r="G2528" i="5"/>
  <c r="F2528" i="5"/>
  <c r="E2548" i="4"/>
  <c r="C2549" i="4"/>
  <c r="E2217" i="7"/>
  <c r="N2217" i="7" s="1"/>
  <c r="G2538" i="3"/>
  <c r="H2537" i="3"/>
  <c r="I2537" i="3" s="1"/>
  <c r="F2538" i="3"/>
  <c r="J2528" i="6" l="1"/>
  <c r="J2528" i="7"/>
  <c r="L2528" i="6"/>
  <c r="L2528" i="7"/>
  <c r="K2528" i="6"/>
  <c r="K2528" i="7"/>
  <c r="D2548" i="6"/>
  <c r="D2548" i="7"/>
  <c r="V2216" i="7"/>
  <c r="U2216" i="7"/>
  <c r="R2217" i="7"/>
  <c r="S2217" i="7"/>
  <c r="Q2217" i="7"/>
  <c r="T2217" i="7"/>
  <c r="C2537" i="6"/>
  <c r="C2537" i="7"/>
  <c r="M2537" i="7" s="1"/>
  <c r="G2217" i="4"/>
  <c r="H2217" i="4" s="1"/>
  <c r="E2217" i="6"/>
  <c r="F2529" i="5"/>
  <c r="H2529" i="5"/>
  <c r="G2529" i="5"/>
  <c r="E2549" i="4"/>
  <c r="C2550" i="4"/>
  <c r="E2218" i="7"/>
  <c r="N2218" i="7" s="1"/>
  <c r="G2539" i="3"/>
  <c r="F2539" i="3"/>
  <c r="H2538" i="3"/>
  <c r="I2538" i="3" s="1"/>
  <c r="L2529" i="6" l="1"/>
  <c r="L2529" i="7"/>
  <c r="K2529" i="6"/>
  <c r="K2529" i="7"/>
  <c r="J2529" i="6"/>
  <c r="J2529" i="7"/>
  <c r="P2528" i="7"/>
  <c r="D2549" i="6"/>
  <c r="D2549" i="7"/>
  <c r="V2217" i="7"/>
  <c r="U2217" i="7"/>
  <c r="R2218" i="7"/>
  <c r="S2218" i="7"/>
  <c r="Q2218" i="7"/>
  <c r="T2218" i="7"/>
  <c r="C2538" i="6"/>
  <c r="C2538" i="7"/>
  <c r="M2538" i="7" s="1"/>
  <c r="G2218" i="4"/>
  <c r="H2218" i="4" s="1"/>
  <c r="E2218" i="6"/>
  <c r="F2530" i="5"/>
  <c r="G2530" i="5"/>
  <c r="H2530" i="5"/>
  <c r="E2550" i="4"/>
  <c r="C2551" i="4"/>
  <c r="E2219" i="7"/>
  <c r="N2219" i="7" s="1"/>
  <c r="F2540" i="3"/>
  <c r="H2539" i="3"/>
  <c r="G2540" i="3"/>
  <c r="I2539" i="3"/>
  <c r="J2530" i="6" l="1"/>
  <c r="J2530" i="7"/>
  <c r="P2529" i="7"/>
  <c r="L2530" i="6"/>
  <c r="L2530" i="7"/>
  <c r="K2530" i="6"/>
  <c r="K2530" i="7"/>
  <c r="D2550" i="6"/>
  <c r="D2550" i="7"/>
  <c r="U2218" i="7"/>
  <c r="V2218" i="7"/>
  <c r="T2219" i="7"/>
  <c r="R2219" i="7"/>
  <c r="Q2219" i="7"/>
  <c r="S2219" i="7"/>
  <c r="C2539" i="6"/>
  <c r="C2539" i="7"/>
  <c r="M2539" i="7" s="1"/>
  <c r="G2219" i="4"/>
  <c r="H2219" i="4" s="1"/>
  <c r="E2219" i="6"/>
  <c r="H2531" i="5"/>
  <c r="G2531" i="5"/>
  <c r="F2531" i="5"/>
  <c r="E2551" i="4"/>
  <c r="C2552" i="4"/>
  <c r="E2220" i="7"/>
  <c r="N2220" i="7" s="1"/>
  <c r="G2541" i="3"/>
  <c r="F2541" i="3"/>
  <c r="H2540" i="3"/>
  <c r="I2540" i="3" s="1"/>
  <c r="K2531" i="6" l="1"/>
  <c r="K2531" i="7"/>
  <c r="P2530" i="7"/>
  <c r="J2531" i="6"/>
  <c r="J2531" i="7"/>
  <c r="L2531" i="6"/>
  <c r="L2531" i="7"/>
  <c r="P2531" i="7" s="1"/>
  <c r="S2220" i="7"/>
  <c r="R2220" i="7"/>
  <c r="T2220" i="7"/>
  <c r="Q2220" i="7"/>
  <c r="D2551" i="6"/>
  <c r="D2551" i="7"/>
  <c r="U2219" i="7"/>
  <c r="V2219" i="7"/>
  <c r="C2540" i="6"/>
  <c r="C2540" i="7"/>
  <c r="M2540" i="7" s="1"/>
  <c r="G2220" i="4"/>
  <c r="H2220" i="4" s="1"/>
  <c r="E2220" i="6"/>
  <c r="H2532" i="5"/>
  <c r="G2532" i="5"/>
  <c r="F2532" i="5"/>
  <c r="E2552" i="4"/>
  <c r="C2553" i="4"/>
  <c r="E2221" i="7"/>
  <c r="N2221" i="7" s="1"/>
  <c r="G2542" i="3"/>
  <c r="F2542" i="3"/>
  <c r="H2541" i="3"/>
  <c r="I2541" i="3" s="1"/>
  <c r="K2532" i="6" l="1"/>
  <c r="K2532" i="7"/>
  <c r="L2532" i="6"/>
  <c r="L2532" i="7"/>
  <c r="J2532" i="6"/>
  <c r="J2532" i="7"/>
  <c r="U2220" i="7"/>
  <c r="V2220" i="7"/>
  <c r="D2552" i="6"/>
  <c r="D2552" i="7"/>
  <c r="R2221" i="7"/>
  <c r="T2221" i="7"/>
  <c r="S2221" i="7"/>
  <c r="Q2221" i="7"/>
  <c r="C2541" i="6"/>
  <c r="C2541" i="7"/>
  <c r="M2541" i="7" s="1"/>
  <c r="G2221" i="4"/>
  <c r="H2221" i="4" s="1"/>
  <c r="E2221" i="6"/>
  <c r="H2533" i="5"/>
  <c r="G2533" i="5"/>
  <c r="F2533" i="5"/>
  <c r="E2553" i="4"/>
  <c r="C2554" i="4"/>
  <c r="E2222" i="7"/>
  <c r="N2222" i="7" s="1"/>
  <c r="G2543" i="3"/>
  <c r="H2542" i="3"/>
  <c r="I2542" i="3" s="1"/>
  <c r="F2543" i="3"/>
  <c r="K2533" i="6" l="1"/>
  <c r="K2533" i="7"/>
  <c r="P2532" i="7"/>
  <c r="J2533" i="6"/>
  <c r="J2533" i="7"/>
  <c r="L2533" i="6"/>
  <c r="L2533" i="7"/>
  <c r="P2533" i="7" s="1"/>
  <c r="V2221" i="7"/>
  <c r="U2221" i="7"/>
  <c r="D2553" i="6"/>
  <c r="D2553" i="7"/>
  <c r="Q2222" i="7"/>
  <c r="S2222" i="7"/>
  <c r="T2222" i="7"/>
  <c r="R2222" i="7"/>
  <c r="C2542" i="6"/>
  <c r="C2542" i="7"/>
  <c r="M2542" i="7" s="1"/>
  <c r="G2222" i="4"/>
  <c r="H2222" i="4" s="1"/>
  <c r="E2222" i="6"/>
  <c r="H2534" i="5"/>
  <c r="G2534" i="5"/>
  <c r="F2534" i="5"/>
  <c r="E2554" i="4"/>
  <c r="C2555" i="4"/>
  <c r="E2223" i="7"/>
  <c r="N2223" i="7" s="1"/>
  <c r="G2544" i="3"/>
  <c r="H2543" i="3"/>
  <c r="I2543" i="3" s="1"/>
  <c r="F2544" i="3"/>
  <c r="J2534" i="6" l="1"/>
  <c r="J2534" i="7"/>
  <c r="L2534" i="6"/>
  <c r="L2534" i="7"/>
  <c r="K2534" i="6"/>
  <c r="K2534" i="7"/>
  <c r="U2222" i="7"/>
  <c r="V2222" i="7"/>
  <c r="D2554" i="6"/>
  <c r="D2554" i="7"/>
  <c r="Q2223" i="7"/>
  <c r="T2223" i="7"/>
  <c r="S2223" i="7"/>
  <c r="R2223" i="7"/>
  <c r="C2543" i="6"/>
  <c r="C2543" i="7"/>
  <c r="M2543" i="7" s="1"/>
  <c r="G2223" i="4"/>
  <c r="H2223" i="4" s="1"/>
  <c r="E2223" i="6"/>
  <c r="F2535" i="5"/>
  <c r="H2535" i="5"/>
  <c r="G2535" i="5"/>
  <c r="E2555" i="4"/>
  <c r="C2556" i="4"/>
  <c r="E2224" i="7"/>
  <c r="N2224" i="7" s="1"/>
  <c r="H2544" i="3"/>
  <c r="I2544" i="3" s="1"/>
  <c r="F2545" i="3"/>
  <c r="G2545" i="3"/>
  <c r="K2535" i="6" l="1"/>
  <c r="K2535" i="7"/>
  <c r="L2535" i="6"/>
  <c r="L2535" i="7"/>
  <c r="P2534" i="7"/>
  <c r="J2535" i="6"/>
  <c r="J2535" i="7"/>
  <c r="D2555" i="6"/>
  <c r="D2555" i="7"/>
  <c r="U2223" i="7"/>
  <c r="V2223" i="7"/>
  <c r="T2224" i="7"/>
  <c r="Q2224" i="7"/>
  <c r="S2224" i="7"/>
  <c r="R2224" i="7"/>
  <c r="C2544" i="6"/>
  <c r="C2544" i="7"/>
  <c r="M2544" i="7" s="1"/>
  <c r="G2224" i="4"/>
  <c r="H2224" i="4" s="1"/>
  <c r="E2224" i="6"/>
  <c r="H2536" i="5"/>
  <c r="G2536" i="5"/>
  <c r="F2536" i="5"/>
  <c r="E2556" i="4"/>
  <c r="C2557" i="4"/>
  <c r="E2225" i="7"/>
  <c r="N2225" i="7" s="1"/>
  <c r="F2546" i="3"/>
  <c r="H2545" i="3"/>
  <c r="I2545" i="3" s="1"/>
  <c r="G2546" i="3"/>
  <c r="J2536" i="6" l="1"/>
  <c r="J2536" i="7"/>
  <c r="L2536" i="6"/>
  <c r="L2536" i="7"/>
  <c r="P2535" i="7"/>
  <c r="K2536" i="6"/>
  <c r="K2536" i="7"/>
  <c r="D2556" i="6"/>
  <c r="D2556" i="7"/>
  <c r="V2224" i="7"/>
  <c r="U2224" i="7"/>
  <c r="S2225" i="7"/>
  <c r="Q2225" i="7"/>
  <c r="R2225" i="7"/>
  <c r="T2225" i="7"/>
  <c r="C2545" i="6"/>
  <c r="C2545" i="7"/>
  <c r="M2545" i="7" s="1"/>
  <c r="G2225" i="4"/>
  <c r="H2225" i="4" s="1"/>
  <c r="E2225" i="6"/>
  <c r="H2537" i="5"/>
  <c r="G2537" i="5"/>
  <c r="F2537" i="5"/>
  <c r="E2557" i="4"/>
  <c r="C2558" i="4"/>
  <c r="E2226" i="7"/>
  <c r="N2226" i="7" s="1"/>
  <c r="G2547" i="3"/>
  <c r="F2547" i="3"/>
  <c r="H2546" i="3"/>
  <c r="I2546" i="3" s="1"/>
  <c r="J2537" i="6" l="1"/>
  <c r="J2537" i="7"/>
  <c r="L2537" i="6"/>
  <c r="L2537" i="7"/>
  <c r="P2536" i="7"/>
  <c r="K2537" i="6"/>
  <c r="K2537" i="7"/>
  <c r="U2225" i="7"/>
  <c r="V2225" i="7"/>
  <c r="D2557" i="6"/>
  <c r="D2557" i="7"/>
  <c r="S2226" i="7"/>
  <c r="T2226" i="7"/>
  <c r="R2226" i="7"/>
  <c r="Q2226" i="7"/>
  <c r="C2546" i="6"/>
  <c r="C2546" i="7"/>
  <c r="M2546" i="7" s="1"/>
  <c r="G2226" i="4"/>
  <c r="H2226" i="4" s="1"/>
  <c r="E2226" i="6"/>
  <c r="G2538" i="5"/>
  <c r="F2538" i="5"/>
  <c r="H2538" i="5"/>
  <c r="E2558" i="4"/>
  <c r="C2559" i="4"/>
  <c r="E2227" i="7"/>
  <c r="N2227" i="7" s="1"/>
  <c r="F2548" i="3"/>
  <c r="H2547" i="3"/>
  <c r="I2547" i="3"/>
  <c r="G2548" i="3"/>
  <c r="K2538" i="6" l="1"/>
  <c r="K2538" i="7"/>
  <c r="L2538" i="6"/>
  <c r="L2538" i="7"/>
  <c r="J2538" i="6"/>
  <c r="J2538" i="7"/>
  <c r="P2537" i="7"/>
  <c r="D2558" i="6"/>
  <c r="D2558" i="7"/>
  <c r="U2226" i="7"/>
  <c r="V2226" i="7"/>
  <c r="T2227" i="7"/>
  <c r="R2227" i="7"/>
  <c r="S2227" i="7"/>
  <c r="Q2227" i="7"/>
  <c r="C2547" i="6"/>
  <c r="C2547" i="7"/>
  <c r="M2547" i="7" s="1"/>
  <c r="G2227" i="4"/>
  <c r="H2227" i="4" s="1"/>
  <c r="E2227" i="6"/>
  <c r="G2539" i="5"/>
  <c r="F2539" i="5"/>
  <c r="H2539" i="5"/>
  <c r="E2559" i="4"/>
  <c r="C2560" i="4"/>
  <c r="E2228" i="7"/>
  <c r="N2228" i="7" s="1"/>
  <c r="G2549" i="3"/>
  <c r="F2549" i="3"/>
  <c r="H2548" i="3"/>
  <c r="I2548" i="3" s="1"/>
  <c r="L2539" i="6" l="1"/>
  <c r="L2539" i="7"/>
  <c r="J2539" i="6"/>
  <c r="J2539" i="7"/>
  <c r="K2539" i="6"/>
  <c r="K2539" i="7"/>
  <c r="P2538" i="7"/>
  <c r="U2227" i="7"/>
  <c r="V2227" i="7"/>
  <c r="D2559" i="6"/>
  <c r="D2559" i="7"/>
  <c r="S2228" i="7"/>
  <c r="T2228" i="7"/>
  <c r="R2228" i="7"/>
  <c r="Q2228" i="7"/>
  <c r="C2548" i="6"/>
  <c r="C2548" i="7"/>
  <c r="M2548" i="7" s="1"/>
  <c r="G2228" i="4"/>
  <c r="H2228" i="4" s="1"/>
  <c r="E2228" i="6"/>
  <c r="H2540" i="5"/>
  <c r="G2540" i="5"/>
  <c r="F2540" i="5"/>
  <c r="E2560" i="4"/>
  <c r="C2561" i="4"/>
  <c r="E2229" i="7"/>
  <c r="N2229" i="7" s="1"/>
  <c r="H2549" i="3"/>
  <c r="F2550" i="3"/>
  <c r="I2549" i="3"/>
  <c r="G2550" i="3"/>
  <c r="L2540" i="6" l="1"/>
  <c r="L2540" i="7"/>
  <c r="J2540" i="6"/>
  <c r="J2540" i="7"/>
  <c r="P2539" i="7"/>
  <c r="K2540" i="6"/>
  <c r="K2540" i="7"/>
  <c r="U2228" i="7"/>
  <c r="V2228" i="7"/>
  <c r="D2560" i="6"/>
  <c r="D2560" i="7"/>
  <c r="S2229" i="7"/>
  <c r="T2229" i="7"/>
  <c r="R2229" i="7"/>
  <c r="Q2229" i="7"/>
  <c r="C2549" i="6"/>
  <c r="C2549" i="7"/>
  <c r="M2549" i="7" s="1"/>
  <c r="G2229" i="4"/>
  <c r="H2229" i="4" s="1"/>
  <c r="E2229" i="6"/>
  <c r="F2541" i="5"/>
  <c r="H2541" i="5"/>
  <c r="G2541" i="5"/>
  <c r="E2561" i="4"/>
  <c r="C2562" i="4"/>
  <c r="E2230" i="7"/>
  <c r="N2230" i="7" s="1"/>
  <c r="G2551" i="3"/>
  <c r="F2551" i="3"/>
  <c r="H2550" i="3"/>
  <c r="I2550" i="3" s="1"/>
  <c r="L2541" i="6" l="1"/>
  <c r="L2541" i="7"/>
  <c r="K2541" i="6"/>
  <c r="K2541" i="7"/>
  <c r="J2541" i="6"/>
  <c r="J2541" i="7"/>
  <c r="P2540" i="7"/>
  <c r="D2561" i="6"/>
  <c r="D2561" i="7"/>
  <c r="U2229" i="7"/>
  <c r="V2229" i="7"/>
  <c r="Q2230" i="7"/>
  <c r="S2230" i="7"/>
  <c r="T2230" i="7"/>
  <c r="R2230" i="7"/>
  <c r="C2550" i="6"/>
  <c r="C2550" i="7"/>
  <c r="M2550" i="7" s="1"/>
  <c r="G2230" i="4"/>
  <c r="H2230" i="4" s="1"/>
  <c r="E2230" i="6"/>
  <c r="F2542" i="5"/>
  <c r="G2542" i="5"/>
  <c r="H2542" i="5"/>
  <c r="E2562" i="4"/>
  <c r="C2563" i="4"/>
  <c r="E2231" i="7"/>
  <c r="N2231" i="7" s="1"/>
  <c r="H2551" i="3"/>
  <c r="F2552" i="3"/>
  <c r="I2551" i="3"/>
  <c r="G2552" i="3"/>
  <c r="K2542" i="6" l="1"/>
  <c r="K2542" i="7"/>
  <c r="J2542" i="6"/>
  <c r="J2542" i="7"/>
  <c r="P2541" i="7"/>
  <c r="L2542" i="6"/>
  <c r="L2542" i="7"/>
  <c r="P2542" i="7" s="1"/>
  <c r="U2230" i="7"/>
  <c r="V2230" i="7"/>
  <c r="D2562" i="6"/>
  <c r="D2562" i="7"/>
  <c r="R2231" i="7"/>
  <c r="S2231" i="7"/>
  <c r="T2231" i="7"/>
  <c r="Q2231" i="7"/>
  <c r="C2551" i="6"/>
  <c r="C2551" i="7"/>
  <c r="M2551" i="7" s="1"/>
  <c r="G2231" i="4"/>
  <c r="H2231" i="4" s="1"/>
  <c r="E2231" i="6"/>
  <c r="H2543" i="5"/>
  <c r="G2543" i="5"/>
  <c r="F2543" i="5"/>
  <c r="E2563" i="4"/>
  <c r="C2564" i="4"/>
  <c r="E2232" i="7"/>
  <c r="N2232" i="7" s="1"/>
  <c r="G2553" i="3"/>
  <c r="F2553" i="3"/>
  <c r="H2552" i="3"/>
  <c r="I2552" i="3" s="1"/>
  <c r="K2543" i="6" l="1"/>
  <c r="K2543" i="7"/>
  <c r="L2543" i="6"/>
  <c r="L2543" i="7"/>
  <c r="J2543" i="6"/>
  <c r="J2543" i="7"/>
  <c r="D2563" i="6"/>
  <c r="D2563" i="7"/>
  <c r="V2231" i="7"/>
  <c r="U2231" i="7"/>
  <c r="T2232" i="7"/>
  <c r="R2232" i="7"/>
  <c r="Q2232" i="7"/>
  <c r="S2232" i="7"/>
  <c r="C2552" i="6"/>
  <c r="C2552" i="7"/>
  <c r="M2552" i="7" s="1"/>
  <c r="G2232" i="4"/>
  <c r="H2232" i="4" s="1"/>
  <c r="E2232" i="6"/>
  <c r="H2544" i="5"/>
  <c r="G2544" i="5"/>
  <c r="F2544" i="5"/>
  <c r="E2564" i="4"/>
  <c r="C2565" i="4"/>
  <c r="E2233" i="7"/>
  <c r="N2233" i="7" s="1"/>
  <c r="H2553" i="3"/>
  <c r="I2553" i="3" s="1"/>
  <c r="F2554" i="3"/>
  <c r="G2554" i="3"/>
  <c r="K2544" i="6" l="1"/>
  <c r="K2544" i="7"/>
  <c r="J2544" i="6"/>
  <c r="J2544" i="7"/>
  <c r="L2544" i="6"/>
  <c r="L2544" i="7"/>
  <c r="P2544" i="7" s="1"/>
  <c r="P2543" i="7"/>
  <c r="D2564" i="6"/>
  <c r="D2564" i="7"/>
  <c r="V2232" i="7"/>
  <c r="U2232" i="7"/>
  <c r="T2233" i="7"/>
  <c r="Q2233" i="7"/>
  <c r="R2233" i="7"/>
  <c r="S2233" i="7"/>
  <c r="C2553" i="6"/>
  <c r="C2553" i="7"/>
  <c r="M2553" i="7" s="1"/>
  <c r="G2233" i="4"/>
  <c r="H2233" i="4" s="1"/>
  <c r="E2233" i="6"/>
  <c r="H2545" i="5"/>
  <c r="G2545" i="5"/>
  <c r="F2545" i="5"/>
  <c r="E2565" i="4"/>
  <c r="C2566" i="4"/>
  <c r="E2234" i="7"/>
  <c r="N2234" i="7" s="1"/>
  <c r="F2555" i="3"/>
  <c r="H2554" i="3"/>
  <c r="I2554" i="3"/>
  <c r="G2555" i="3"/>
  <c r="J2545" i="6" l="1"/>
  <c r="J2545" i="7"/>
  <c r="K2545" i="6"/>
  <c r="K2545" i="7"/>
  <c r="L2545" i="6"/>
  <c r="L2545" i="7"/>
  <c r="P2545" i="7" s="1"/>
  <c r="U2233" i="7"/>
  <c r="V2233" i="7"/>
  <c r="D2565" i="6"/>
  <c r="D2565" i="7"/>
  <c r="Q2234" i="7"/>
  <c r="R2234" i="7"/>
  <c r="S2234" i="7"/>
  <c r="T2234" i="7"/>
  <c r="C2554" i="6"/>
  <c r="C2554" i="7"/>
  <c r="M2554" i="7" s="1"/>
  <c r="G2234" i="4"/>
  <c r="H2234" i="4" s="1"/>
  <c r="E2234" i="6"/>
  <c r="H2546" i="5"/>
  <c r="G2546" i="5"/>
  <c r="F2546" i="5"/>
  <c r="E2566" i="4"/>
  <c r="C2567" i="4"/>
  <c r="E2235" i="7"/>
  <c r="N2235" i="7" s="1"/>
  <c r="G2556" i="3"/>
  <c r="H2555" i="3"/>
  <c r="I2555" i="3" s="1"/>
  <c r="F2556" i="3"/>
  <c r="L2546" i="6" l="1"/>
  <c r="L2546" i="7"/>
  <c r="J2546" i="6"/>
  <c r="J2546" i="7"/>
  <c r="K2546" i="6"/>
  <c r="K2546" i="7"/>
  <c r="D2566" i="6"/>
  <c r="D2566" i="7"/>
  <c r="V2234" i="7"/>
  <c r="U2234" i="7"/>
  <c r="R2235" i="7"/>
  <c r="T2235" i="7"/>
  <c r="Q2235" i="7"/>
  <c r="S2235" i="7"/>
  <c r="C2555" i="6"/>
  <c r="C2555" i="7"/>
  <c r="M2555" i="7" s="1"/>
  <c r="G2235" i="4"/>
  <c r="H2235" i="4" s="1"/>
  <c r="E2235" i="6"/>
  <c r="H2547" i="5"/>
  <c r="G2547" i="5"/>
  <c r="F2547" i="5"/>
  <c r="E2567" i="4"/>
  <c r="C2568" i="4"/>
  <c r="E2236" i="7"/>
  <c r="N2236" i="7" s="1"/>
  <c r="H2556" i="3"/>
  <c r="F2557" i="3"/>
  <c r="G2557" i="3"/>
  <c r="I2556" i="3"/>
  <c r="L2547" i="6" l="1"/>
  <c r="L2547" i="7"/>
  <c r="J2547" i="6"/>
  <c r="J2547" i="7"/>
  <c r="P2546" i="7"/>
  <c r="K2547" i="6"/>
  <c r="K2547" i="7"/>
  <c r="V2235" i="7"/>
  <c r="U2235" i="7"/>
  <c r="D2567" i="6"/>
  <c r="D2567" i="7"/>
  <c r="R2236" i="7"/>
  <c r="T2236" i="7"/>
  <c r="Q2236" i="7"/>
  <c r="S2236" i="7"/>
  <c r="C2556" i="6"/>
  <c r="C2556" i="7"/>
  <c r="M2556" i="7" s="1"/>
  <c r="G2236" i="4"/>
  <c r="H2236" i="4" s="1"/>
  <c r="E2236" i="6"/>
  <c r="H2548" i="5"/>
  <c r="G2548" i="5"/>
  <c r="F2548" i="5"/>
  <c r="E2568" i="4"/>
  <c r="C2569" i="4"/>
  <c r="E2237" i="7"/>
  <c r="N2237" i="7" s="1"/>
  <c r="F2558" i="3"/>
  <c r="H2557" i="3"/>
  <c r="G2558" i="3"/>
  <c r="I2557" i="3"/>
  <c r="K2548" i="6" l="1"/>
  <c r="K2548" i="7"/>
  <c r="P2547" i="7"/>
  <c r="J2548" i="6"/>
  <c r="J2548" i="7"/>
  <c r="L2548" i="6"/>
  <c r="L2548" i="7"/>
  <c r="P2548" i="7" s="1"/>
  <c r="V2236" i="7"/>
  <c r="U2236" i="7"/>
  <c r="D2568" i="6"/>
  <c r="D2568" i="7"/>
  <c r="Q2237" i="7"/>
  <c r="S2237" i="7"/>
  <c r="R2237" i="7"/>
  <c r="T2237" i="7"/>
  <c r="C2557" i="6"/>
  <c r="C2557" i="7"/>
  <c r="M2557" i="7" s="1"/>
  <c r="G2237" i="4"/>
  <c r="H2237" i="4" s="1"/>
  <c r="E2237" i="6"/>
  <c r="H2549" i="5"/>
  <c r="G2549" i="5"/>
  <c r="F2549" i="5"/>
  <c r="E2569" i="4"/>
  <c r="C2570" i="4"/>
  <c r="E2238" i="7"/>
  <c r="N2238" i="7" s="1"/>
  <c r="G2559" i="3"/>
  <c r="F2559" i="3"/>
  <c r="H2558" i="3"/>
  <c r="I2558" i="3" s="1"/>
  <c r="J2549" i="6" l="1"/>
  <c r="J2549" i="7"/>
  <c r="K2549" i="6"/>
  <c r="K2549" i="7"/>
  <c r="L2549" i="6"/>
  <c r="L2549" i="7"/>
  <c r="P2549" i="7" s="1"/>
  <c r="T2238" i="7"/>
  <c r="S2238" i="7"/>
  <c r="R2238" i="7"/>
  <c r="Q2238" i="7"/>
  <c r="D2569" i="6"/>
  <c r="D2569" i="7"/>
  <c r="V2237" i="7"/>
  <c r="U2237" i="7"/>
  <c r="C2558" i="6"/>
  <c r="C2558" i="7"/>
  <c r="M2558" i="7" s="1"/>
  <c r="G2238" i="4"/>
  <c r="H2238" i="4" s="1"/>
  <c r="E2238" i="6"/>
  <c r="G2550" i="5"/>
  <c r="F2550" i="5"/>
  <c r="H2550" i="5"/>
  <c r="E2570" i="4"/>
  <c r="C2571" i="4"/>
  <c r="E2239" i="7"/>
  <c r="N2239" i="7" s="1"/>
  <c r="H2559" i="3"/>
  <c r="F2560" i="3"/>
  <c r="G2560" i="3"/>
  <c r="I2559" i="3"/>
  <c r="L2550" i="6" l="1"/>
  <c r="L2550" i="7"/>
  <c r="K2550" i="6"/>
  <c r="K2550" i="7"/>
  <c r="J2550" i="6"/>
  <c r="J2550" i="7"/>
  <c r="V2238" i="7"/>
  <c r="U2238" i="7"/>
  <c r="D2570" i="6"/>
  <c r="D2570" i="7"/>
  <c r="S2239" i="7"/>
  <c r="T2239" i="7"/>
  <c r="R2239" i="7"/>
  <c r="Q2239" i="7"/>
  <c r="C2559" i="6"/>
  <c r="C2559" i="7"/>
  <c r="M2559" i="7" s="1"/>
  <c r="G2239" i="4"/>
  <c r="H2239" i="4" s="1"/>
  <c r="E2239" i="6"/>
  <c r="F2551" i="5"/>
  <c r="H2551" i="5"/>
  <c r="G2551" i="5"/>
  <c r="E2571" i="4"/>
  <c r="C2572" i="4"/>
  <c r="E2240" i="7"/>
  <c r="N2240" i="7" s="1"/>
  <c r="H2560" i="3"/>
  <c r="F2561" i="3"/>
  <c r="G2561" i="3"/>
  <c r="I2560" i="3"/>
  <c r="K2551" i="6" l="1"/>
  <c r="K2551" i="7"/>
  <c r="J2551" i="6"/>
  <c r="J2551" i="7"/>
  <c r="P2550" i="7"/>
  <c r="L2551" i="6"/>
  <c r="L2551" i="7"/>
  <c r="P2551" i="7" s="1"/>
  <c r="U2239" i="7"/>
  <c r="V2239" i="7"/>
  <c r="D2571" i="6"/>
  <c r="D2571" i="7"/>
  <c r="Q2240" i="7"/>
  <c r="S2240" i="7"/>
  <c r="R2240" i="7"/>
  <c r="T2240" i="7"/>
  <c r="C2560" i="6"/>
  <c r="C2560" i="7"/>
  <c r="M2560" i="7" s="1"/>
  <c r="G2240" i="4"/>
  <c r="H2240" i="4" s="1"/>
  <c r="E2240" i="6"/>
  <c r="H2552" i="5"/>
  <c r="G2552" i="5"/>
  <c r="F2552" i="5"/>
  <c r="E2572" i="4"/>
  <c r="C2573" i="4"/>
  <c r="E2241" i="7"/>
  <c r="N2241" i="7" s="1"/>
  <c r="H2561" i="3"/>
  <c r="F2562" i="3"/>
  <c r="I2561" i="3"/>
  <c r="G2562" i="3"/>
  <c r="J2552" i="6" l="1"/>
  <c r="J2552" i="7"/>
  <c r="L2552" i="6"/>
  <c r="L2552" i="7"/>
  <c r="K2552" i="6"/>
  <c r="K2552" i="7"/>
  <c r="U2240" i="7"/>
  <c r="V2240" i="7"/>
  <c r="D2572" i="6"/>
  <c r="D2572" i="7"/>
  <c r="R2241" i="7"/>
  <c r="Q2241" i="7"/>
  <c r="T2241" i="7"/>
  <c r="S2241" i="7"/>
  <c r="C2561" i="6"/>
  <c r="C2561" i="7"/>
  <c r="M2561" i="7" s="1"/>
  <c r="G2241" i="4"/>
  <c r="H2241" i="4" s="1"/>
  <c r="E2241" i="6"/>
  <c r="F2553" i="5"/>
  <c r="G2553" i="5"/>
  <c r="H2553" i="5"/>
  <c r="E2573" i="4"/>
  <c r="C2574" i="4"/>
  <c r="E2242" i="7"/>
  <c r="N2242" i="7" s="1"/>
  <c r="G2563" i="3"/>
  <c r="F2563" i="3"/>
  <c r="H2562" i="3"/>
  <c r="I2562" i="3" s="1"/>
  <c r="K2553" i="6" l="1"/>
  <c r="K2553" i="7"/>
  <c r="P2552" i="7"/>
  <c r="L2553" i="6"/>
  <c r="L2553" i="7"/>
  <c r="J2553" i="6"/>
  <c r="J2553" i="7"/>
  <c r="D2573" i="6"/>
  <c r="D2573" i="7"/>
  <c r="V2241" i="7"/>
  <c r="U2241" i="7"/>
  <c r="Q2242" i="7"/>
  <c r="R2242" i="7"/>
  <c r="S2242" i="7"/>
  <c r="T2242" i="7"/>
  <c r="C2562" i="6"/>
  <c r="C2562" i="7"/>
  <c r="M2562" i="7" s="1"/>
  <c r="G2242" i="4"/>
  <c r="H2242" i="4" s="1"/>
  <c r="E2242" i="6"/>
  <c r="F2554" i="5"/>
  <c r="H2554" i="5"/>
  <c r="G2554" i="5"/>
  <c r="E2574" i="4"/>
  <c r="C2575" i="4"/>
  <c r="E2243" i="7"/>
  <c r="N2243" i="7" s="1"/>
  <c r="F2564" i="3"/>
  <c r="H2563" i="3"/>
  <c r="I2563" i="3" s="1"/>
  <c r="G2564" i="3"/>
  <c r="K2554" i="6" l="1"/>
  <c r="K2554" i="7"/>
  <c r="J2554" i="6"/>
  <c r="J2554" i="7"/>
  <c r="L2554" i="6"/>
  <c r="L2554" i="7"/>
  <c r="P2554" i="7" s="1"/>
  <c r="P2553" i="7"/>
  <c r="D2574" i="6"/>
  <c r="D2574" i="7"/>
  <c r="U2242" i="7"/>
  <c r="V2242" i="7"/>
  <c r="Q2243" i="7"/>
  <c r="S2243" i="7"/>
  <c r="T2243" i="7"/>
  <c r="R2243" i="7"/>
  <c r="C2563" i="6"/>
  <c r="C2563" i="7"/>
  <c r="M2563" i="7" s="1"/>
  <c r="G2243" i="4"/>
  <c r="H2243" i="4" s="1"/>
  <c r="E2243" i="6"/>
  <c r="H2555" i="5"/>
  <c r="G2555" i="5"/>
  <c r="F2555" i="5"/>
  <c r="E2575" i="4"/>
  <c r="C2576" i="4"/>
  <c r="E2244" i="7"/>
  <c r="N2244" i="7" s="1"/>
  <c r="G2565" i="3"/>
  <c r="H2564" i="3"/>
  <c r="I2564" i="3" s="1"/>
  <c r="F2565" i="3"/>
  <c r="L2555" i="6" l="1"/>
  <c r="L2555" i="7"/>
  <c r="J2555" i="6"/>
  <c r="J2555" i="7"/>
  <c r="K2555" i="6"/>
  <c r="K2555" i="7"/>
  <c r="V2243" i="7"/>
  <c r="U2243" i="7"/>
  <c r="D2575" i="6"/>
  <c r="D2575" i="7"/>
  <c r="S2244" i="7"/>
  <c r="R2244" i="7"/>
  <c r="Q2244" i="7"/>
  <c r="T2244" i="7"/>
  <c r="C2564" i="6"/>
  <c r="C2564" i="7"/>
  <c r="M2564" i="7" s="1"/>
  <c r="G2244" i="4"/>
  <c r="H2244" i="4" s="1"/>
  <c r="E2244" i="6"/>
  <c r="H2556" i="5"/>
  <c r="G2556" i="5"/>
  <c r="F2556" i="5"/>
  <c r="E2576" i="4"/>
  <c r="C2577" i="4"/>
  <c r="E2245" i="7"/>
  <c r="N2245" i="7" s="1"/>
  <c r="G2566" i="3"/>
  <c r="H2565" i="3"/>
  <c r="I2565" i="3" s="1"/>
  <c r="F2566" i="3"/>
  <c r="K2556" i="6" l="1"/>
  <c r="K2556" i="7"/>
  <c r="J2556" i="6"/>
  <c r="J2556" i="7"/>
  <c r="P2555" i="7"/>
  <c r="L2556" i="6"/>
  <c r="L2556" i="7"/>
  <c r="P2556" i="7" s="1"/>
  <c r="D2576" i="6"/>
  <c r="D2576" i="7"/>
  <c r="U2244" i="7"/>
  <c r="V2244" i="7"/>
  <c r="T2245" i="7"/>
  <c r="R2245" i="7"/>
  <c r="Q2245" i="7"/>
  <c r="S2245" i="7"/>
  <c r="C2565" i="6"/>
  <c r="C2565" i="7"/>
  <c r="M2565" i="7" s="1"/>
  <c r="G2245" i="4"/>
  <c r="H2245" i="4" s="1"/>
  <c r="E2245" i="6"/>
  <c r="H2557" i="5"/>
  <c r="G2557" i="5"/>
  <c r="F2557" i="5"/>
  <c r="E2577" i="4"/>
  <c r="C2578" i="4"/>
  <c r="E2246" i="7"/>
  <c r="N2246" i="7" s="1"/>
  <c r="H2566" i="3"/>
  <c r="F2567" i="3"/>
  <c r="I2566" i="3"/>
  <c r="G2567" i="3"/>
  <c r="J2557" i="6" l="1"/>
  <c r="J2557" i="7"/>
  <c r="K2557" i="6"/>
  <c r="K2557" i="7"/>
  <c r="L2557" i="6"/>
  <c r="L2557" i="7"/>
  <c r="P2557" i="7" s="1"/>
  <c r="U2245" i="7"/>
  <c r="V2245" i="7"/>
  <c r="D2577" i="6"/>
  <c r="D2577" i="7"/>
  <c r="S2246" i="7"/>
  <c r="Q2246" i="7"/>
  <c r="R2246" i="7"/>
  <c r="T2246" i="7"/>
  <c r="C2566" i="6"/>
  <c r="C2566" i="7"/>
  <c r="M2566" i="7" s="1"/>
  <c r="G2246" i="4"/>
  <c r="H2246" i="4" s="1"/>
  <c r="E2246" i="6"/>
  <c r="H2558" i="5"/>
  <c r="G2558" i="5"/>
  <c r="F2558" i="5"/>
  <c r="E2578" i="4"/>
  <c r="C2579" i="4"/>
  <c r="E2247" i="7"/>
  <c r="N2247" i="7" s="1"/>
  <c r="H2567" i="3"/>
  <c r="F2568" i="3"/>
  <c r="G2568" i="3"/>
  <c r="I2567" i="3"/>
  <c r="L2558" i="6" l="1"/>
  <c r="L2558" i="7"/>
  <c r="K2558" i="6"/>
  <c r="K2558" i="7"/>
  <c r="J2558" i="6"/>
  <c r="J2558" i="7"/>
  <c r="V2246" i="7"/>
  <c r="U2246" i="7"/>
  <c r="D2578" i="6"/>
  <c r="D2578" i="7"/>
  <c r="R2247" i="7"/>
  <c r="Q2247" i="7"/>
  <c r="S2247" i="7"/>
  <c r="T2247" i="7"/>
  <c r="C2567" i="6"/>
  <c r="C2567" i="7"/>
  <c r="M2567" i="7" s="1"/>
  <c r="G2247" i="4"/>
  <c r="H2247" i="4" s="1"/>
  <c r="E2247" i="6"/>
  <c r="F2559" i="5"/>
  <c r="H2559" i="5"/>
  <c r="G2559" i="5"/>
  <c r="E2579" i="4"/>
  <c r="C2580" i="4"/>
  <c r="E2248" i="7"/>
  <c r="N2248" i="7" s="1"/>
  <c r="H2568" i="3"/>
  <c r="I2568" i="3" s="1"/>
  <c r="F2569" i="3"/>
  <c r="G2569" i="3"/>
  <c r="K2559" i="6" l="1"/>
  <c r="K2559" i="7"/>
  <c r="J2559" i="6"/>
  <c r="J2559" i="7"/>
  <c r="L2559" i="6"/>
  <c r="L2559" i="7"/>
  <c r="P2559" i="7" s="1"/>
  <c r="P2558" i="7"/>
  <c r="D2579" i="6"/>
  <c r="D2579" i="7"/>
  <c r="V2247" i="7"/>
  <c r="U2247" i="7"/>
  <c r="T2248" i="7"/>
  <c r="Q2248" i="7"/>
  <c r="S2248" i="7"/>
  <c r="R2248" i="7"/>
  <c r="C2568" i="6"/>
  <c r="C2568" i="7"/>
  <c r="M2568" i="7" s="1"/>
  <c r="G2248" i="4"/>
  <c r="H2248" i="4" s="1"/>
  <c r="E2248" i="6"/>
  <c r="H2560" i="5"/>
  <c r="G2560" i="5"/>
  <c r="F2560" i="5"/>
  <c r="E2580" i="4"/>
  <c r="C2581" i="4"/>
  <c r="E2249" i="7"/>
  <c r="N2249" i="7" s="1"/>
  <c r="F2570" i="3"/>
  <c r="H2569" i="3"/>
  <c r="G2570" i="3"/>
  <c r="I2569" i="3"/>
  <c r="K2560" i="6" l="1"/>
  <c r="K2560" i="7"/>
  <c r="J2560" i="6"/>
  <c r="J2560" i="7"/>
  <c r="L2560" i="6"/>
  <c r="L2560" i="7"/>
  <c r="P2560" i="7" s="1"/>
  <c r="D2580" i="6"/>
  <c r="D2580" i="7"/>
  <c r="V2248" i="7"/>
  <c r="U2248" i="7"/>
  <c r="R2249" i="7"/>
  <c r="S2249" i="7"/>
  <c r="T2249" i="7"/>
  <c r="Q2249" i="7"/>
  <c r="C2569" i="6"/>
  <c r="C2569" i="7"/>
  <c r="M2569" i="7" s="1"/>
  <c r="G2249" i="4"/>
  <c r="H2249" i="4" s="1"/>
  <c r="E2249" i="6"/>
  <c r="H2561" i="5"/>
  <c r="G2561" i="5"/>
  <c r="F2561" i="5"/>
  <c r="E2581" i="4"/>
  <c r="C2582" i="4"/>
  <c r="E2250" i="7"/>
  <c r="N2250" i="7" s="1"/>
  <c r="G2571" i="3"/>
  <c r="F2571" i="3"/>
  <c r="H2570" i="3"/>
  <c r="I2570" i="3" s="1"/>
  <c r="K2561" i="6" l="1"/>
  <c r="K2561" i="7"/>
  <c r="J2561" i="6"/>
  <c r="J2561" i="7"/>
  <c r="L2561" i="6"/>
  <c r="L2561" i="7"/>
  <c r="P2561" i="7" s="1"/>
  <c r="D2581" i="6"/>
  <c r="D2581" i="7"/>
  <c r="U2249" i="7"/>
  <c r="V2249" i="7"/>
  <c r="S2250" i="7"/>
  <c r="Q2250" i="7"/>
  <c r="T2250" i="7"/>
  <c r="R2250" i="7"/>
  <c r="C2570" i="6"/>
  <c r="C2570" i="7"/>
  <c r="M2570" i="7" s="1"/>
  <c r="G2250" i="4"/>
  <c r="H2250" i="4" s="1"/>
  <c r="E2250" i="6"/>
  <c r="H2562" i="5"/>
  <c r="G2562" i="5"/>
  <c r="F2562" i="5"/>
  <c r="E2582" i="4"/>
  <c r="C2583" i="4"/>
  <c r="E2251" i="7"/>
  <c r="N2251" i="7" s="1"/>
  <c r="G2572" i="3"/>
  <c r="H2571" i="3"/>
  <c r="I2571" i="3" s="1"/>
  <c r="F2572" i="3"/>
  <c r="L2562" i="6" l="1"/>
  <c r="L2562" i="7"/>
  <c r="J2562" i="6"/>
  <c r="J2562" i="7"/>
  <c r="K2562" i="6"/>
  <c r="K2562" i="7"/>
  <c r="D2582" i="6"/>
  <c r="D2582" i="7"/>
  <c r="V2250" i="7"/>
  <c r="U2250" i="7"/>
  <c r="R2251" i="7"/>
  <c r="Q2251" i="7"/>
  <c r="T2251" i="7"/>
  <c r="S2251" i="7"/>
  <c r="C2571" i="6"/>
  <c r="C2571" i="7"/>
  <c r="M2571" i="7" s="1"/>
  <c r="G2251" i="4"/>
  <c r="H2251" i="4" s="1"/>
  <c r="E2251" i="6"/>
  <c r="G2563" i="5"/>
  <c r="F2563" i="5"/>
  <c r="H2563" i="5"/>
  <c r="E2583" i="4"/>
  <c r="C2584" i="4"/>
  <c r="E2252" i="7"/>
  <c r="N2252" i="7" s="1"/>
  <c r="F2573" i="3"/>
  <c r="H2572" i="3"/>
  <c r="I2572" i="3" s="1"/>
  <c r="G2573" i="3"/>
  <c r="L2563" i="6" l="1"/>
  <c r="L2563" i="7"/>
  <c r="J2563" i="6"/>
  <c r="J2563" i="7"/>
  <c r="P2562" i="7"/>
  <c r="K2563" i="6"/>
  <c r="K2563" i="7"/>
  <c r="D2583" i="6"/>
  <c r="D2583" i="7"/>
  <c r="U2251" i="7"/>
  <c r="V2251" i="7"/>
  <c r="Q2252" i="7"/>
  <c r="T2252" i="7"/>
  <c r="S2252" i="7"/>
  <c r="R2252" i="7"/>
  <c r="C2572" i="6"/>
  <c r="C2572" i="7"/>
  <c r="M2572" i="7" s="1"/>
  <c r="G2252" i="4"/>
  <c r="H2252" i="4" s="1"/>
  <c r="E2252" i="6"/>
  <c r="H2564" i="5"/>
  <c r="G2564" i="5"/>
  <c r="F2564" i="5"/>
  <c r="E2584" i="4"/>
  <c r="C2585" i="4"/>
  <c r="E2253" i="7"/>
  <c r="N2253" i="7" s="1"/>
  <c r="G2574" i="3"/>
  <c r="H2573" i="3"/>
  <c r="I2573" i="3" s="1"/>
  <c r="F2574" i="3"/>
  <c r="K2564" i="6" l="1"/>
  <c r="K2564" i="7"/>
  <c r="P2563" i="7"/>
  <c r="J2564" i="6"/>
  <c r="J2564" i="7"/>
  <c r="L2564" i="6"/>
  <c r="L2564" i="7"/>
  <c r="P2564" i="7" s="1"/>
  <c r="U2252" i="7"/>
  <c r="V2252" i="7"/>
  <c r="D2584" i="6"/>
  <c r="D2584" i="7"/>
  <c r="R2253" i="7"/>
  <c r="S2253" i="7"/>
  <c r="Q2253" i="7"/>
  <c r="T2253" i="7"/>
  <c r="C2573" i="6"/>
  <c r="C2573" i="7"/>
  <c r="M2573" i="7" s="1"/>
  <c r="G2253" i="4"/>
  <c r="H2253" i="4" s="1"/>
  <c r="E2253" i="6"/>
  <c r="F2565" i="5"/>
  <c r="H2565" i="5"/>
  <c r="G2565" i="5"/>
  <c r="E2585" i="4"/>
  <c r="C2586" i="4"/>
  <c r="E2254" i="7"/>
  <c r="N2254" i="7" s="1"/>
  <c r="F2575" i="3"/>
  <c r="H2574" i="3"/>
  <c r="I2574" i="3" s="1"/>
  <c r="G2575" i="3"/>
  <c r="L2565" i="6" l="1"/>
  <c r="L2565" i="7"/>
  <c r="J2565" i="6"/>
  <c r="J2565" i="7"/>
  <c r="K2565" i="6"/>
  <c r="K2565" i="7"/>
  <c r="D2585" i="6"/>
  <c r="D2585" i="7"/>
  <c r="V2253" i="7"/>
  <c r="U2253" i="7"/>
  <c r="R2254" i="7"/>
  <c r="T2254" i="7"/>
  <c r="S2254" i="7"/>
  <c r="Q2254" i="7"/>
  <c r="C2574" i="6"/>
  <c r="C2574" i="7"/>
  <c r="M2574" i="7" s="1"/>
  <c r="G2254" i="4"/>
  <c r="H2254" i="4" s="1"/>
  <c r="E2254" i="6"/>
  <c r="H2566" i="5"/>
  <c r="G2566" i="5"/>
  <c r="F2566" i="5"/>
  <c r="E2586" i="4"/>
  <c r="C2587" i="4"/>
  <c r="E2255" i="7"/>
  <c r="N2255" i="7" s="1"/>
  <c r="G2576" i="3"/>
  <c r="H2575" i="3"/>
  <c r="I2575" i="3" s="1"/>
  <c r="F2576" i="3"/>
  <c r="K2566" i="6" l="1"/>
  <c r="K2566" i="7"/>
  <c r="P2565" i="7"/>
  <c r="J2566" i="6"/>
  <c r="J2566" i="7"/>
  <c r="L2566" i="6"/>
  <c r="L2566" i="7"/>
  <c r="P2566" i="7" s="1"/>
  <c r="D2586" i="6"/>
  <c r="D2586" i="7"/>
  <c r="V2254" i="7"/>
  <c r="U2254" i="7"/>
  <c r="Q2255" i="7"/>
  <c r="T2255" i="7"/>
  <c r="S2255" i="7"/>
  <c r="R2255" i="7"/>
  <c r="C2575" i="6"/>
  <c r="C2575" i="7"/>
  <c r="M2575" i="7" s="1"/>
  <c r="G2255" i="4"/>
  <c r="H2255" i="4" s="1"/>
  <c r="E2255" i="6"/>
  <c r="H2567" i="5"/>
  <c r="G2567" i="5"/>
  <c r="F2567" i="5"/>
  <c r="E2587" i="4"/>
  <c r="C2588" i="4"/>
  <c r="E2256" i="7"/>
  <c r="N2256" i="7" s="1"/>
  <c r="G2577" i="3"/>
  <c r="H2576" i="3"/>
  <c r="I2576" i="3" s="1"/>
  <c r="F2577" i="3"/>
  <c r="K2567" i="6" l="1"/>
  <c r="K2567" i="7"/>
  <c r="J2567" i="6"/>
  <c r="J2567" i="7"/>
  <c r="L2567" i="6"/>
  <c r="L2567" i="7"/>
  <c r="P2567" i="7" s="1"/>
  <c r="D2587" i="6"/>
  <c r="D2587" i="7"/>
  <c r="U2255" i="7"/>
  <c r="V2255" i="7"/>
  <c r="S2256" i="7"/>
  <c r="R2256" i="7"/>
  <c r="Q2256" i="7"/>
  <c r="T2256" i="7"/>
  <c r="C2576" i="6"/>
  <c r="C2576" i="7"/>
  <c r="M2576" i="7" s="1"/>
  <c r="G2256" i="4"/>
  <c r="H2256" i="4" s="1"/>
  <c r="E2256" i="6"/>
  <c r="H2568" i="5"/>
  <c r="G2568" i="5"/>
  <c r="F2568" i="5"/>
  <c r="E2588" i="4"/>
  <c r="C2589" i="4"/>
  <c r="E2257" i="7"/>
  <c r="N2257" i="7" s="1"/>
  <c r="G2578" i="3"/>
  <c r="F2578" i="3"/>
  <c r="H2577" i="3"/>
  <c r="I2577" i="3" s="1"/>
  <c r="J2568" i="6" l="1"/>
  <c r="J2568" i="7"/>
  <c r="L2568" i="6"/>
  <c r="L2568" i="7"/>
  <c r="K2568" i="6"/>
  <c r="K2568" i="7"/>
  <c r="D2588" i="6"/>
  <c r="D2588" i="7"/>
  <c r="V2256" i="7"/>
  <c r="U2256" i="7"/>
  <c r="S2257" i="7"/>
  <c r="Q2257" i="7"/>
  <c r="T2257" i="7"/>
  <c r="R2257" i="7"/>
  <c r="C2577" i="6"/>
  <c r="C2577" i="7"/>
  <c r="M2577" i="7" s="1"/>
  <c r="G2257" i="4"/>
  <c r="H2257" i="4" s="1"/>
  <c r="E2257" i="6"/>
  <c r="H2569" i="5"/>
  <c r="G2569" i="5"/>
  <c r="F2569" i="5"/>
  <c r="E2589" i="4"/>
  <c r="C2590" i="4"/>
  <c r="E2258" i="7"/>
  <c r="N2258" i="7" s="1"/>
  <c r="G2579" i="3"/>
  <c r="H2578" i="3"/>
  <c r="I2578" i="3" s="1"/>
  <c r="F2579" i="3"/>
  <c r="L2569" i="6" l="1"/>
  <c r="L2569" i="7"/>
  <c r="J2569" i="6"/>
  <c r="J2569" i="7"/>
  <c r="P2568" i="7"/>
  <c r="K2569" i="6"/>
  <c r="K2569" i="7"/>
  <c r="D2589" i="6"/>
  <c r="D2589" i="7"/>
  <c r="U2257" i="7"/>
  <c r="V2257" i="7"/>
  <c r="T2258" i="7"/>
  <c r="Q2258" i="7"/>
  <c r="R2258" i="7"/>
  <c r="S2258" i="7"/>
  <c r="C2578" i="6"/>
  <c r="C2578" i="7"/>
  <c r="M2578" i="7" s="1"/>
  <c r="G2258" i="4"/>
  <c r="H2258" i="4" s="1"/>
  <c r="E2258" i="6"/>
  <c r="H2570" i="5"/>
  <c r="G2570" i="5"/>
  <c r="F2570" i="5"/>
  <c r="E2590" i="4"/>
  <c r="C2591" i="4"/>
  <c r="E2259" i="7"/>
  <c r="N2259" i="7" s="1"/>
  <c r="H2579" i="3"/>
  <c r="F2580" i="3"/>
  <c r="G2580" i="3"/>
  <c r="I2579" i="3"/>
  <c r="K2570" i="6" l="1"/>
  <c r="K2570" i="7"/>
  <c r="L2570" i="6"/>
  <c r="L2570" i="7"/>
  <c r="P2569" i="7"/>
  <c r="J2570" i="6"/>
  <c r="J2570" i="7"/>
  <c r="D2590" i="6"/>
  <c r="D2590" i="7"/>
  <c r="U2258" i="7"/>
  <c r="V2258" i="7"/>
  <c r="S2259" i="7"/>
  <c r="T2259" i="7"/>
  <c r="Q2259" i="7"/>
  <c r="R2259" i="7"/>
  <c r="C2579" i="6"/>
  <c r="C2579" i="7"/>
  <c r="M2579" i="7" s="1"/>
  <c r="G2259" i="4"/>
  <c r="H2259" i="4" s="1"/>
  <c r="E2259" i="6"/>
  <c r="H2571" i="5"/>
  <c r="G2571" i="5"/>
  <c r="F2571" i="5"/>
  <c r="E2591" i="4"/>
  <c r="C2592" i="4"/>
  <c r="E2260" i="7"/>
  <c r="N2260" i="7" s="1"/>
  <c r="G2581" i="3"/>
  <c r="H2580" i="3"/>
  <c r="I2580" i="3" s="1"/>
  <c r="F2581" i="3"/>
  <c r="K2571" i="6" l="1"/>
  <c r="K2571" i="7"/>
  <c r="J2571" i="6"/>
  <c r="J2571" i="7"/>
  <c r="L2571" i="6"/>
  <c r="L2571" i="7"/>
  <c r="P2571" i="7" s="1"/>
  <c r="P2570" i="7"/>
  <c r="D2591" i="6"/>
  <c r="D2591" i="7"/>
  <c r="V2259" i="7"/>
  <c r="U2259" i="7"/>
  <c r="R2260" i="7"/>
  <c r="Q2260" i="7"/>
  <c r="T2260" i="7"/>
  <c r="S2260" i="7"/>
  <c r="C2580" i="6"/>
  <c r="C2580" i="7"/>
  <c r="M2580" i="7" s="1"/>
  <c r="G2260" i="4"/>
  <c r="H2260" i="4" s="1"/>
  <c r="E2260" i="6"/>
  <c r="H2572" i="5"/>
  <c r="G2572" i="5"/>
  <c r="F2572" i="5"/>
  <c r="E2592" i="4"/>
  <c r="C2593" i="4"/>
  <c r="E2261" i="7"/>
  <c r="N2261" i="7" s="1"/>
  <c r="F2582" i="3"/>
  <c r="H2581" i="3"/>
  <c r="G2582" i="3"/>
  <c r="I2581" i="3"/>
  <c r="J2572" i="6" l="1"/>
  <c r="J2572" i="7"/>
  <c r="K2572" i="6"/>
  <c r="K2572" i="7"/>
  <c r="L2572" i="6"/>
  <c r="L2572" i="7"/>
  <c r="P2572" i="7" s="1"/>
  <c r="D2592" i="6"/>
  <c r="D2592" i="7"/>
  <c r="U2260" i="7"/>
  <c r="V2260" i="7"/>
  <c r="T2261" i="7"/>
  <c r="R2261" i="7"/>
  <c r="Q2261" i="7"/>
  <c r="S2261" i="7"/>
  <c r="C2581" i="6"/>
  <c r="C2581" i="7"/>
  <c r="M2581" i="7" s="1"/>
  <c r="G2261" i="4"/>
  <c r="H2261" i="4" s="1"/>
  <c r="E2261" i="6"/>
  <c r="H2573" i="5"/>
  <c r="G2573" i="5"/>
  <c r="F2573" i="5"/>
  <c r="E2593" i="4"/>
  <c r="C2594" i="4"/>
  <c r="E2262" i="7"/>
  <c r="N2262" i="7" s="1"/>
  <c r="G2583" i="3"/>
  <c r="F2583" i="3"/>
  <c r="H2582" i="3"/>
  <c r="I2582" i="3" s="1"/>
  <c r="K2573" i="6" l="1"/>
  <c r="K2573" i="7"/>
  <c r="J2573" i="6"/>
  <c r="J2573" i="7"/>
  <c r="L2573" i="6"/>
  <c r="L2573" i="7"/>
  <c r="P2573" i="7" s="1"/>
  <c r="D2593" i="6"/>
  <c r="D2593" i="7"/>
  <c r="V2261" i="7"/>
  <c r="U2261" i="7"/>
  <c r="Q2262" i="7"/>
  <c r="R2262" i="7"/>
  <c r="T2262" i="7"/>
  <c r="S2262" i="7"/>
  <c r="C2582" i="6"/>
  <c r="C2582" i="7"/>
  <c r="M2582" i="7" s="1"/>
  <c r="G2262" i="4"/>
  <c r="H2262" i="4" s="1"/>
  <c r="E2262" i="6"/>
  <c r="H2574" i="5"/>
  <c r="G2574" i="5"/>
  <c r="F2574" i="5"/>
  <c r="E2594" i="4"/>
  <c r="C2595" i="4"/>
  <c r="E2263" i="7"/>
  <c r="N2263" i="7" s="1"/>
  <c r="H2583" i="3"/>
  <c r="F2584" i="3"/>
  <c r="G2584" i="3"/>
  <c r="I2583" i="3"/>
  <c r="K2574" i="6" l="1"/>
  <c r="K2574" i="7"/>
  <c r="J2574" i="6"/>
  <c r="J2574" i="7"/>
  <c r="L2574" i="6"/>
  <c r="L2574" i="7"/>
  <c r="P2574" i="7" s="1"/>
  <c r="V2262" i="7"/>
  <c r="U2262" i="7"/>
  <c r="D2594" i="6"/>
  <c r="D2594" i="7"/>
  <c r="T2263" i="7"/>
  <c r="R2263" i="7"/>
  <c r="Q2263" i="7"/>
  <c r="S2263" i="7"/>
  <c r="C2583" i="6"/>
  <c r="C2583" i="7"/>
  <c r="M2583" i="7" s="1"/>
  <c r="G2263" i="4"/>
  <c r="H2263" i="4" s="1"/>
  <c r="E2263" i="6"/>
  <c r="H2575" i="5"/>
  <c r="G2575" i="5"/>
  <c r="F2575" i="5"/>
  <c r="E2595" i="4"/>
  <c r="C2596" i="4"/>
  <c r="E2264" i="7"/>
  <c r="N2264" i="7" s="1"/>
  <c r="F2585" i="3"/>
  <c r="H2584" i="3"/>
  <c r="G2585" i="3"/>
  <c r="I2584" i="3"/>
  <c r="L2575" i="6" l="1"/>
  <c r="L2575" i="7"/>
  <c r="K2575" i="6"/>
  <c r="K2575" i="7"/>
  <c r="J2575" i="6"/>
  <c r="J2575" i="7"/>
  <c r="D2595" i="6"/>
  <c r="D2595" i="7"/>
  <c r="U2263" i="7"/>
  <c r="V2263" i="7"/>
  <c r="R2264" i="7"/>
  <c r="Q2264" i="7"/>
  <c r="T2264" i="7"/>
  <c r="S2264" i="7"/>
  <c r="C2584" i="6"/>
  <c r="C2584" i="7"/>
  <c r="M2584" i="7" s="1"/>
  <c r="G2264" i="4"/>
  <c r="H2264" i="4" s="1"/>
  <c r="E2264" i="6"/>
  <c r="H2576" i="5"/>
  <c r="G2576" i="5"/>
  <c r="F2576" i="5"/>
  <c r="E2596" i="4"/>
  <c r="C2597" i="4"/>
  <c r="E2265" i="7"/>
  <c r="N2265" i="7" s="1"/>
  <c r="G2586" i="3"/>
  <c r="H2585" i="3"/>
  <c r="I2585" i="3" s="1"/>
  <c r="F2586" i="3"/>
  <c r="K2576" i="6" l="1"/>
  <c r="K2576" i="7"/>
  <c r="J2576" i="6"/>
  <c r="J2576" i="7"/>
  <c r="P2575" i="7"/>
  <c r="L2576" i="6"/>
  <c r="L2576" i="7"/>
  <c r="P2576" i="7" s="1"/>
  <c r="U2264" i="7"/>
  <c r="V2264" i="7"/>
  <c r="D2596" i="6"/>
  <c r="D2596" i="7"/>
  <c r="T2265" i="7"/>
  <c r="R2265" i="7"/>
  <c r="Q2265" i="7"/>
  <c r="S2265" i="7"/>
  <c r="C2585" i="6"/>
  <c r="C2585" i="7"/>
  <c r="M2585" i="7" s="1"/>
  <c r="G2265" i="4"/>
  <c r="H2265" i="4" s="1"/>
  <c r="E2265" i="6"/>
  <c r="F2577" i="5"/>
  <c r="G2577" i="5"/>
  <c r="H2577" i="5"/>
  <c r="E2597" i="4"/>
  <c r="C2598" i="4"/>
  <c r="E2266" i="7"/>
  <c r="N2266" i="7" s="1"/>
  <c r="F2587" i="3"/>
  <c r="H2586" i="3"/>
  <c r="G2587" i="3"/>
  <c r="I2586" i="3"/>
  <c r="L2577" i="6" l="1"/>
  <c r="L2577" i="7"/>
  <c r="K2577" i="6"/>
  <c r="K2577" i="7"/>
  <c r="J2577" i="6"/>
  <c r="J2577" i="7"/>
  <c r="D2597" i="6"/>
  <c r="D2597" i="7"/>
  <c r="U2265" i="7"/>
  <c r="V2265" i="7"/>
  <c r="T2266" i="7"/>
  <c r="R2266" i="7"/>
  <c r="S2266" i="7"/>
  <c r="Q2266" i="7"/>
  <c r="C2586" i="6"/>
  <c r="C2586" i="7"/>
  <c r="M2586" i="7" s="1"/>
  <c r="G2266" i="4"/>
  <c r="H2266" i="4" s="1"/>
  <c r="E2266" i="6"/>
  <c r="F2578" i="5"/>
  <c r="H2578" i="5"/>
  <c r="G2578" i="5"/>
  <c r="E2598" i="4"/>
  <c r="C2599" i="4"/>
  <c r="E2267" i="7"/>
  <c r="N2267" i="7" s="1"/>
  <c r="G2588" i="3"/>
  <c r="F2588" i="3"/>
  <c r="H2587" i="3"/>
  <c r="I2587" i="3" s="1"/>
  <c r="L2578" i="6" l="1"/>
  <c r="L2578" i="7"/>
  <c r="K2578" i="6"/>
  <c r="K2578" i="7"/>
  <c r="J2578" i="6"/>
  <c r="J2578" i="7"/>
  <c r="U2266" i="7"/>
  <c r="P2577" i="7"/>
  <c r="V2266" i="7"/>
  <c r="D2598" i="6"/>
  <c r="D2598" i="7"/>
  <c r="S2267" i="7"/>
  <c r="R2267" i="7"/>
  <c r="Q2267" i="7"/>
  <c r="T2267" i="7"/>
  <c r="C2587" i="6"/>
  <c r="C2587" i="7"/>
  <c r="M2587" i="7" s="1"/>
  <c r="G2267" i="4"/>
  <c r="H2267" i="4" s="1"/>
  <c r="E2267" i="6"/>
  <c r="H2579" i="5"/>
  <c r="G2579" i="5"/>
  <c r="F2579" i="5"/>
  <c r="E2599" i="4"/>
  <c r="C2600" i="4"/>
  <c r="E2268" i="7"/>
  <c r="N2268" i="7" s="1"/>
  <c r="H2588" i="3"/>
  <c r="F2589" i="3"/>
  <c r="I2588" i="3"/>
  <c r="G2589" i="3"/>
  <c r="J2579" i="6" l="1"/>
  <c r="J2579" i="7"/>
  <c r="L2579" i="6"/>
  <c r="L2579" i="7"/>
  <c r="P2578" i="7"/>
  <c r="K2579" i="6"/>
  <c r="K2579" i="7"/>
  <c r="V2267" i="7"/>
  <c r="U2267" i="7"/>
  <c r="Q2268" i="7"/>
  <c r="T2268" i="7"/>
  <c r="S2268" i="7"/>
  <c r="R2268" i="7"/>
  <c r="D2599" i="6"/>
  <c r="D2599" i="7"/>
  <c r="C2588" i="6"/>
  <c r="C2588" i="7"/>
  <c r="M2588" i="7" s="1"/>
  <c r="G2268" i="4"/>
  <c r="H2268" i="4" s="1"/>
  <c r="E2268" i="6"/>
  <c r="H2580" i="5"/>
  <c r="F2580" i="5"/>
  <c r="G2580" i="5"/>
  <c r="E2600" i="4"/>
  <c r="C2601" i="4"/>
  <c r="E2269" i="7"/>
  <c r="N2269" i="7" s="1"/>
  <c r="G2590" i="3"/>
  <c r="F2590" i="3"/>
  <c r="H2589" i="3"/>
  <c r="I2589" i="3" s="1"/>
  <c r="J2580" i="6" l="1"/>
  <c r="J2580" i="7"/>
  <c r="K2580" i="6"/>
  <c r="K2580" i="7"/>
  <c r="P2579" i="7"/>
  <c r="L2580" i="6"/>
  <c r="L2580" i="7"/>
  <c r="P2580" i="7" s="1"/>
  <c r="V2268" i="7"/>
  <c r="U2268" i="7"/>
  <c r="D2600" i="6"/>
  <c r="D2600" i="7"/>
  <c r="T2269" i="7"/>
  <c r="S2269" i="7"/>
  <c r="Q2269" i="7"/>
  <c r="R2269" i="7"/>
  <c r="C2589" i="6"/>
  <c r="C2589" i="7"/>
  <c r="M2589" i="7" s="1"/>
  <c r="G2269" i="4"/>
  <c r="H2269" i="4" s="1"/>
  <c r="E2269" i="6"/>
  <c r="H2581" i="5"/>
  <c r="G2581" i="5"/>
  <c r="F2581" i="5"/>
  <c r="E2601" i="4"/>
  <c r="C2602" i="4"/>
  <c r="E2270" i="7"/>
  <c r="N2270" i="7" s="1"/>
  <c r="H2590" i="3"/>
  <c r="F2591" i="3"/>
  <c r="I2590" i="3"/>
  <c r="G2591" i="3"/>
  <c r="J2581" i="6" l="1"/>
  <c r="J2581" i="7"/>
  <c r="K2581" i="6"/>
  <c r="K2581" i="7"/>
  <c r="L2581" i="6"/>
  <c r="L2581" i="7"/>
  <c r="P2581" i="7" s="1"/>
  <c r="D2601" i="6"/>
  <c r="D2601" i="7"/>
  <c r="U2269" i="7"/>
  <c r="V2269" i="7"/>
  <c r="Q2270" i="7"/>
  <c r="S2270" i="7"/>
  <c r="T2270" i="7"/>
  <c r="R2270" i="7"/>
  <c r="C2590" i="6"/>
  <c r="C2590" i="7"/>
  <c r="M2590" i="7" s="1"/>
  <c r="G2270" i="4"/>
  <c r="H2270" i="4" s="1"/>
  <c r="E2270" i="6"/>
  <c r="H2582" i="5"/>
  <c r="G2582" i="5"/>
  <c r="F2582" i="5"/>
  <c r="E2602" i="4"/>
  <c r="C2603" i="4"/>
  <c r="E2271" i="7"/>
  <c r="N2271" i="7" s="1"/>
  <c r="G2592" i="3"/>
  <c r="H2591" i="3"/>
  <c r="I2591" i="3" s="1"/>
  <c r="F2592" i="3"/>
  <c r="K2582" i="6" l="1"/>
  <c r="K2582" i="7"/>
  <c r="J2582" i="6"/>
  <c r="J2582" i="7"/>
  <c r="L2582" i="6"/>
  <c r="L2582" i="7"/>
  <c r="P2582" i="7" s="1"/>
  <c r="D2602" i="6"/>
  <c r="D2602" i="7"/>
  <c r="U2270" i="7"/>
  <c r="V2270" i="7"/>
  <c r="T2271" i="7"/>
  <c r="Q2271" i="7"/>
  <c r="R2271" i="7"/>
  <c r="S2271" i="7"/>
  <c r="C2591" i="6"/>
  <c r="C2591" i="7"/>
  <c r="M2591" i="7" s="1"/>
  <c r="G2271" i="4"/>
  <c r="H2271" i="4" s="1"/>
  <c r="E2271" i="6"/>
  <c r="F2583" i="5"/>
  <c r="H2583" i="5"/>
  <c r="G2583" i="5"/>
  <c r="E2603" i="4"/>
  <c r="C2604" i="4"/>
  <c r="E2272" i="7"/>
  <c r="N2272" i="7" s="1"/>
  <c r="H2592" i="3"/>
  <c r="F2593" i="3"/>
  <c r="I2592" i="3"/>
  <c r="G2593" i="3"/>
  <c r="K2583" i="6" l="1"/>
  <c r="K2583" i="7"/>
  <c r="L2583" i="6"/>
  <c r="L2583" i="7"/>
  <c r="J2583" i="6"/>
  <c r="J2583" i="7"/>
  <c r="D2603" i="6"/>
  <c r="D2603" i="7"/>
  <c r="V2271" i="7"/>
  <c r="U2271" i="7"/>
  <c r="Q2272" i="7"/>
  <c r="S2272" i="7"/>
  <c r="R2272" i="7"/>
  <c r="T2272" i="7"/>
  <c r="C2592" i="6"/>
  <c r="C2592" i="7"/>
  <c r="M2592" i="7" s="1"/>
  <c r="G2272" i="4"/>
  <c r="H2272" i="4" s="1"/>
  <c r="E2272" i="6"/>
  <c r="H2584" i="5"/>
  <c r="G2584" i="5"/>
  <c r="F2584" i="5"/>
  <c r="E2604" i="4"/>
  <c r="C2605" i="4"/>
  <c r="E2273" i="7"/>
  <c r="N2273" i="7" s="1"/>
  <c r="G2594" i="3"/>
  <c r="F2594" i="3"/>
  <c r="H2593" i="3"/>
  <c r="I2593" i="3" s="1"/>
  <c r="J2584" i="6" l="1"/>
  <c r="J2584" i="7"/>
  <c r="K2584" i="6"/>
  <c r="K2584" i="7"/>
  <c r="P2583" i="7"/>
  <c r="L2584" i="6"/>
  <c r="L2584" i="7"/>
  <c r="P2584" i="7" s="1"/>
  <c r="U2272" i="7"/>
  <c r="V2272" i="7"/>
  <c r="D2604" i="6"/>
  <c r="D2604" i="7"/>
  <c r="S2273" i="7"/>
  <c r="Q2273" i="7"/>
  <c r="R2273" i="7"/>
  <c r="T2273" i="7"/>
  <c r="C2593" i="6"/>
  <c r="C2593" i="7"/>
  <c r="M2593" i="7" s="1"/>
  <c r="G2273" i="4"/>
  <c r="H2273" i="4" s="1"/>
  <c r="E2273" i="6"/>
  <c r="H2585" i="5"/>
  <c r="G2585" i="5"/>
  <c r="F2585" i="5"/>
  <c r="E2605" i="4"/>
  <c r="C2606" i="4"/>
  <c r="E2274" i="7"/>
  <c r="N2274" i="7" s="1"/>
  <c r="F2595" i="3"/>
  <c r="H2594" i="3"/>
  <c r="I2594" i="3" s="1"/>
  <c r="G2595" i="3"/>
  <c r="L2585" i="6" l="1"/>
  <c r="L2585" i="7"/>
  <c r="J2585" i="6"/>
  <c r="J2585" i="7"/>
  <c r="K2585" i="6"/>
  <c r="K2585" i="7"/>
  <c r="D2605" i="6"/>
  <c r="D2605" i="7"/>
  <c r="V2273" i="7"/>
  <c r="U2273" i="7"/>
  <c r="R2274" i="7"/>
  <c r="Q2274" i="7"/>
  <c r="T2274" i="7"/>
  <c r="S2274" i="7"/>
  <c r="C2594" i="6"/>
  <c r="C2594" i="7"/>
  <c r="M2594" i="7" s="1"/>
  <c r="G2274" i="4"/>
  <c r="H2274" i="4" s="1"/>
  <c r="E2274" i="6"/>
  <c r="F2586" i="5"/>
  <c r="H2586" i="5"/>
  <c r="G2586" i="5"/>
  <c r="E2606" i="4"/>
  <c r="C2607" i="4"/>
  <c r="E2275" i="7"/>
  <c r="N2275" i="7" s="1"/>
  <c r="G2596" i="3"/>
  <c r="H2595" i="3"/>
  <c r="I2595" i="3" s="1"/>
  <c r="F2596" i="3"/>
  <c r="L2586" i="6" l="1"/>
  <c r="L2586" i="7"/>
  <c r="J2586" i="6"/>
  <c r="J2586" i="7"/>
  <c r="K2586" i="6"/>
  <c r="K2586" i="7"/>
  <c r="P2585" i="7"/>
  <c r="D2606" i="6"/>
  <c r="D2606" i="7"/>
  <c r="U2274" i="7"/>
  <c r="V2274" i="7"/>
  <c r="T2275" i="7"/>
  <c r="R2275" i="7"/>
  <c r="Q2275" i="7"/>
  <c r="S2275" i="7"/>
  <c r="C2595" i="6"/>
  <c r="C2595" i="7"/>
  <c r="M2595" i="7" s="1"/>
  <c r="G2275" i="4"/>
  <c r="H2275" i="4" s="1"/>
  <c r="E2275" i="6"/>
  <c r="G2587" i="5"/>
  <c r="F2587" i="5"/>
  <c r="H2587" i="5"/>
  <c r="E2607" i="4"/>
  <c r="C2608" i="4"/>
  <c r="E2276" i="7"/>
  <c r="N2276" i="7" s="1"/>
  <c r="G2597" i="3"/>
  <c r="F2597" i="3"/>
  <c r="H2596" i="3"/>
  <c r="I2596" i="3" s="1"/>
  <c r="U2275" i="7" l="1"/>
  <c r="J2587" i="6"/>
  <c r="J2587" i="7"/>
  <c r="K2587" i="6"/>
  <c r="K2587" i="7"/>
  <c r="L2587" i="6"/>
  <c r="L2587" i="7"/>
  <c r="P2587" i="7" s="1"/>
  <c r="P2586" i="7"/>
  <c r="V2275" i="7"/>
  <c r="D2607" i="6"/>
  <c r="D2607" i="7"/>
  <c r="S2276" i="7"/>
  <c r="T2276" i="7"/>
  <c r="R2276" i="7"/>
  <c r="Q2276" i="7"/>
  <c r="C2596" i="6"/>
  <c r="C2596" i="7"/>
  <c r="M2596" i="7" s="1"/>
  <c r="G2276" i="4"/>
  <c r="H2276" i="4" s="1"/>
  <c r="E2276" i="6"/>
  <c r="H2588" i="5"/>
  <c r="G2588" i="5"/>
  <c r="F2588" i="5"/>
  <c r="E2608" i="4"/>
  <c r="C2609" i="4"/>
  <c r="E2277" i="7"/>
  <c r="N2277" i="7" s="1"/>
  <c r="H2597" i="3"/>
  <c r="F2598" i="3"/>
  <c r="I2597" i="3"/>
  <c r="G2598" i="3"/>
  <c r="J2588" i="6" l="1"/>
  <c r="J2588" i="7"/>
  <c r="K2588" i="6"/>
  <c r="K2588" i="7"/>
  <c r="L2588" i="6"/>
  <c r="L2588" i="7"/>
  <c r="P2588" i="7" s="1"/>
  <c r="S2277" i="7"/>
  <c r="R2277" i="7"/>
  <c r="Q2277" i="7"/>
  <c r="T2277" i="7"/>
  <c r="D2608" i="6"/>
  <c r="D2608" i="7"/>
  <c r="U2276" i="7"/>
  <c r="V2276" i="7"/>
  <c r="C2597" i="6"/>
  <c r="C2597" i="7"/>
  <c r="M2597" i="7" s="1"/>
  <c r="G2277" i="4"/>
  <c r="H2277" i="4" s="1"/>
  <c r="E2277" i="6"/>
  <c r="F2589" i="5"/>
  <c r="H2589" i="5"/>
  <c r="G2589" i="5"/>
  <c r="E2609" i="4"/>
  <c r="C2610" i="4"/>
  <c r="E2278" i="7"/>
  <c r="N2278" i="7" s="1"/>
  <c r="F2599" i="3"/>
  <c r="H2598" i="3"/>
  <c r="I2598" i="3" s="1"/>
  <c r="G2599" i="3"/>
  <c r="L2589" i="6" l="1"/>
  <c r="L2589" i="7"/>
  <c r="J2589" i="6"/>
  <c r="J2589" i="7"/>
  <c r="K2589" i="6"/>
  <c r="K2589" i="7"/>
  <c r="D2609" i="6"/>
  <c r="D2609" i="7"/>
  <c r="V2277" i="7"/>
  <c r="U2277" i="7"/>
  <c r="R2278" i="7"/>
  <c r="Q2278" i="7"/>
  <c r="T2278" i="7"/>
  <c r="S2278" i="7"/>
  <c r="C2598" i="6"/>
  <c r="C2598" i="7"/>
  <c r="M2598" i="7" s="1"/>
  <c r="G2278" i="4"/>
  <c r="H2278" i="4" s="1"/>
  <c r="E2278" i="6"/>
  <c r="F2590" i="5"/>
  <c r="H2590" i="5"/>
  <c r="G2590" i="5"/>
  <c r="E2610" i="4"/>
  <c r="C2611" i="4"/>
  <c r="E2279" i="7"/>
  <c r="N2279" i="7" s="1"/>
  <c r="G2600" i="3"/>
  <c r="H2599" i="3"/>
  <c r="I2599" i="3" s="1"/>
  <c r="F2600" i="3"/>
  <c r="K2590" i="6" l="1"/>
  <c r="K2590" i="7"/>
  <c r="J2590" i="6"/>
  <c r="J2590" i="7"/>
  <c r="P2589" i="7"/>
  <c r="L2590" i="6"/>
  <c r="L2590" i="7"/>
  <c r="U2278" i="7"/>
  <c r="V2278" i="7"/>
  <c r="D2610" i="6"/>
  <c r="D2610" i="7"/>
  <c r="S2279" i="7"/>
  <c r="T2279" i="7"/>
  <c r="R2279" i="7"/>
  <c r="Q2279" i="7"/>
  <c r="C2599" i="6"/>
  <c r="C2599" i="7"/>
  <c r="M2599" i="7" s="1"/>
  <c r="G2279" i="4"/>
  <c r="H2279" i="4" s="1"/>
  <c r="E2279" i="6"/>
  <c r="H2591" i="5"/>
  <c r="G2591" i="5"/>
  <c r="F2591" i="5"/>
  <c r="E2611" i="4"/>
  <c r="C2612" i="4"/>
  <c r="E2280" i="7"/>
  <c r="N2280" i="7" s="1"/>
  <c r="G2601" i="3"/>
  <c r="H2600" i="3"/>
  <c r="I2600" i="3" s="1"/>
  <c r="F2601" i="3"/>
  <c r="J2591" i="6" l="1"/>
  <c r="J2591" i="7"/>
  <c r="P2590" i="7"/>
  <c r="K2591" i="6"/>
  <c r="K2591" i="7"/>
  <c r="L2591" i="6"/>
  <c r="L2591" i="7"/>
  <c r="P2591" i="7" s="1"/>
  <c r="D2611" i="6"/>
  <c r="D2611" i="7"/>
  <c r="U2279" i="7"/>
  <c r="V2279" i="7"/>
  <c r="R2280" i="7"/>
  <c r="T2280" i="7"/>
  <c r="S2280" i="7"/>
  <c r="Q2280" i="7"/>
  <c r="C2600" i="6"/>
  <c r="C2600" i="7"/>
  <c r="M2600" i="7" s="1"/>
  <c r="G2280" i="4"/>
  <c r="H2280" i="4" s="1"/>
  <c r="E2280" i="6"/>
  <c r="H2592" i="5"/>
  <c r="G2592" i="5"/>
  <c r="F2592" i="5"/>
  <c r="E2612" i="4"/>
  <c r="C2613" i="4"/>
  <c r="E2281" i="7"/>
  <c r="N2281" i="7" s="1"/>
  <c r="H2601" i="3"/>
  <c r="I2601" i="3" s="1"/>
  <c r="F2602" i="3"/>
  <c r="G2602" i="3"/>
  <c r="K2592" i="6" l="1"/>
  <c r="K2592" i="7"/>
  <c r="J2592" i="6"/>
  <c r="J2592" i="7"/>
  <c r="L2592" i="6"/>
  <c r="L2592" i="7"/>
  <c r="P2592" i="7" s="1"/>
  <c r="U2280" i="7"/>
  <c r="V2280" i="7"/>
  <c r="D2612" i="6"/>
  <c r="D2612" i="7"/>
  <c r="Q2281" i="7"/>
  <c r="T2281" i="7"/>
  <c r="R2281" i="7"/>
  <c r="S2281" i="7"/>
  <c r="C2601" i="6"/>
  <c r="C2601" i="7"/>
  <c r="M2601" i="7" s="1"/>
  <c r="G2281" i="4"/>
  <c r="H2281" i="4" s="1"/>
  <c r="E2281" i="6"/>
  <c r="H2593" i="5"/>
  <c r="G2593" i="5"/>
  <c r="F2593" i="5"/>
  <c r="E2613" i="4"/>
  <c r="C2614" i="4"/>
  <c r="E2282" i="7"/>
  <c r="N2282" i="7" s="1"/>
  <c r="G2603" i="3"/>
  <c r="F2603" i="3"/>
  <c r="H2602" i="3"/>
  <c r="I2602" i="3" s="1"/>
  <c r="K2593" i="6" l="1"/>
  <c r="K2593" i="7"/>
  <c r="J2593" i="6"/>
  <c r="J2593" i="7"/>
  <c r="L2593" i="6"/>
  <c r="L2593" i="7"/>
  <c r="P2593" i="7" s="1"/>
  <c r="U2281" i="7"/>
  <c r="V2281" i="7"/>
  <c r="D2613" i="6"/>
  <c r="D2613" i="7"/>
  <c r="R2282" i="7"/>
  <c r="Q2282" i="7"/>
  <c r="T2282" i="7"/>
  <c r="S2282" i="7"/>
  <c r="C2602" i="6"/>
  <c r="C2602" i="7"/>
  <c r="M2602" i="7" s="1"/>
  <c r="G2282" i="4"/>
  <c r="H2282" i="4" s="1"/>
  <c r="E2282" i="6"/>
  <c r="H2594" i="5"/>
  <c r="G2594" i="5"/>
  <c r="F2594" i="5"/>
  <c r="E2614" i="4"/>
  <c r="C2615" i="4"/>
  <c r="E2283" i="7"/>
  <c r="N2283" i="7" s="1"/>
  <c r="G2604" i="3"/>
  <c r="H2603" i="3"/>
  <c r="I2603" i="3" s="1"/>
  <c r="F2604" i="3"/>
  <c r="K2594" i="6" l="1"/>
  <c r="K2594" i="7"/>
  <c r="J2594" i="6"/>
  <c r="J2594" i="7"/>
  <c r="L2594" i="6"/>
  <c r="L2594" i="7"/>
  <c r="P2594" i="7" s="1"/>
  <c r="D2614" i="6"/>
  <c r="D2614" i="7"/>
  <c r="V2282" i="7"/>
  <c r="U2282" i="7"/>
  <c r="T2283" i="7"/>
  <c r="Q2283" i="7"/>
  <c r="S2283" i="7"/>
  <c r="R2283" i="7"/>
  <c r="C2603" i="6"/>
  <c r="C2603" i="7"/>
  <c r="M2603" i="7" s="1"/>
  <c r="G2283" i="4"/>
  <c r="H2283" i="4" s="1"/>
  <c r="E2283" i="6"/>
  <c r="H2595" i="5"/>
  <c r="G2595" i="5"/>
  <c r="F2595" i="5"/>
  <c r="E2615" i="4"/>
  <c r="C2616" i="4"/>
  <c r="E2284" i="7"/>
  <c r="N2284" i="7" s="1"/>
  <c r="H2604" i="3"/>
  <c r="F2605" i="3"/>
  <c r="G2605" i="3"/>
  <c r="I2604" i="3"/>
  <c r="K2595" i="6" l="1"/>
  <c r="K2595" i="7"/>
  <c r="L2595" i="6"/>
  <c r="L2595" i="7"/>
  <c r="J2595" i="6"/>
  <c r="J2595" i="7"/>
  <c r="D2615" i="6"/>
  <c r="D2615" i="7"/>
  <c r="U2283" i="7"/>
  <c r="V2283" i="7"/>
  <c r="R2284" i="7"/>
  <c r="Q2284" i="7"/>
  <c r="S2284" i="7"/>
  <c r="T2284" i="7"/>
  <c r="C2604" i="6"/>
  <c r="C2604" i="7"/>
  <c r="M2604" i="7" s="1"/>
  <c r="G2284" i="4"/>
  <c r="H2284" i="4" s="1"/>
  <c r="E2284" i="6"/>
  <c r="H2596" i="5"/>
  <c r="G2596" i="5"/>
  <c r="F2596" i="5"/>
  <c r="E2616" i="4"/>
  <c r="C2617" i="4"/>
  <c r="E2285" i="7"/>
  <c r="N2285" i="7" s="1"/>
  <c r="G2606" i="3"/>
  <c r="F2606" i="3"/>
  <c r="H2605" i="3"/>
  <c r="I2605" i="3" s="1"/>
  <c r="K2596" i="6" l="1"/>
  <c r="K2596" i="7"/>
  <c r="L2596" i="6"/>
  <c r="L2596" i="7"/>
  <c r="J2596" i="6"/>
  <c r="J2596" i="7"/>
  <c r="P2595" i="7"/>
  <c r="D2616" i="6"/>
  <c r="D2616" i="7"/>
  <c r="V2284" i="7"/>
  <c r="U2284" i="7"/>
  <c r="T2285" i="7"/>
  <c r="Q2285" i="7"/>
  <c r="R2285" i="7"/>
  <c r="S2285" i="7"/>
  <c r="C2605" i="6"/>
  <c r="C2605" i="7"/>
  <c r="M2605" i="7" s="1"/>
  <c r="G2285" i="4"/>
  <c r="H2285" i="4" s="1"/>
  <c r="E2285" i="6"/>
  <c r="H2597" i="5"/>
  <c r="G2597" i="5"/>
  <c r="F2597" i="5"/>
  <c r="E2617" i="4"/>
  <c r="C2618" i="4"/>
  <c r="E2286" i="7"/>
  <c r="N2286" i="7" s="1"/>
  <c r="F2607" i="3"/>
  <c r="H2606" i="3"/>
  <c r="I2606" i="3"/>
  <c r="G2607" i="3"/>
  <c r="K2597" i="6" l="1"/>
  <c r="K2597" i="7"/>
  <c r="L2597" i="6"/>
  <c r="L2597" i="7"/>
  <c r="J2597" i="6"/>
  <c r="J2597" i="7"/>
  <c r="P2596" i="7"/>
  <c r="D2617" i="6"/>
  <c r="D2617" i="7"/>
  <c r="V2285" i="7"/>
  <c r="U2285" i="7"/>
  <c r="T2286" i="7"/>
  <c r="S2286" i="7"/>
  <c r="R2286" i="7"/>
  <c r="Q2286" i="7"/>
  <c r="C2606" i="6"/>
  <c r="C2606" i="7"/>
  <c r="M2606" i="7" s="1"/>
  <c r="G2286" i="4"/>
  <c r="H2286" i="4" s="1"/>
  <c r="E2286" i="6"/>
  <c r="G2598" i="5"/>
  <c r="F2598" i="5"/>
  <c r="H2598" i="5"/>
  <c r="E2618" i="4"/>
  <c r="C2619" i="4"/>
  <c r="E2287" i="7"/>
  <c r="N2287" i="7" s="1"/>
  <c r="G2608" i="3"/>
  <c r="H2607" i="3"/>
  <c r="I2607" i="3" s="1"/>
  <c r="F2608" i="3"/>
  <c r="K2598" i="6" l="1"/>
  <c r="K2598" i="7"/>
  <c r="L2598" i="6"/>
  <c r="L2598" i="7"/>
  <c r="J2598" i="6"/>
  <c r="J2598" i="7"/>
  <c r="P2597" i="7"/>
  <c r="D2618" i="6"/>
  <c r="D2618" i="7"/>
  <c r="U2286" i="7"/>
  <c r="V2286" i="7"/>
  <c r="Q2287" i="7"/>
  <c r="R2287" i="7"/>
  <c r="T2287" i="7"/>
  <c r="S2287" i="7"/>
  <c r="C2607" i="6"/>
  <c r="C2607" i="7"/>
  <c r="M2607" i="7" s="1"/>
  <c r="G2287" i="4"/>
  <c r="H2287" i="4" s="1"/>
  <c r="E2287" i="6"/>
  <c r="F2599" i="5"/>
  <c r="H2599" i="5"/>
  <c r="G2599" i="5"/>
  <c r="E2619" i="4"/>
  <c r="C2620" i="4"/>
  <c r="E2288" i="7"/>
  <c r="N2288" i="7" s="1"/>
  <c r="H2608" i="3"/>
  <c r="F2609" i="3"/>
  <c r="G2609" i="3"/>
  <c r="I2608" i="3"/>
  <c r="K2599" i="6" l="1"/>
  <c r="K2599" i="7"/>
  <c r="J2599" i="6"/>
  <c r="J2599" i="7"/>
  <c r="P2598" i="7"/>
  <c r="L2599" i="6"/>
  <c r="L2599" i="7"/>
  <c r="P2599" i="7" s="1"/>
  <c r="D2619" i="6"/>
  <c r="D2619" i="7"/>
  <c r="U2287" i="7"/>
  <c r="V2287" i="7"/>
  <c r="S2288" i="7"/>
  <c r="Q2288" i="7"/>
  <c r="R2288" i="7"/>
  <c r="T2288" i="7"/>
  <c r="C2608" i="6"/>
  <c r="C2608" i="7"/>
  <c r="M2608" i="7" s="1"/>
  <c r="G2288" i="4"/>
  <c r="H2288" i="4" s="1"/>
  <c r="E2288" i="6"/>
  <c r="H2600" i="5"/>
  <c r="G2600" i="5"/>
  <c r="F2600" i="5"/>
  <c r="E2620" i="4"/>
  <c r="C2621" i="4"/>
  <c r="E2289" i="7"/>
  <c r="N2289" i="7" s="1"/>
  <c r="H2609" i="3"/>
  <c r="F2610" i="3"/>
  <c r="I2609" i="3"/>
  <c r="G2610" i="3"/>
  <c r="K2600" i="6" l="1"/>
  <c r="K2600" i="7"/>
  <c r="J2600" i="6"/>
  <c r="J2600" i="7"/>
  <c r="L2600" i="6"/>
  <c r="L2600" i="7"/>
  <c r="P2600" i="7" s="1"/>
  <c r="V2288" i="7"/>
  <c r="U2288" i="7"/>
  <c r="D2620" i="6"/>
  <c r="D2620" i="7"/>
  <c r="R2289" i="7"/>
  <c r="T2289" i="7"/>
  <c r="Q2289" i="7"/>
  <c r="S2289" i="7"/>
  <c r="C2609" i="6"/>
  <c r="C2609" i="7"/>
  <c r="M2609" i="7" s="1"/>
  <c r="G2289" i="4"/>
  <c r="H2289" i="4" s="1"/>
  <c r="E2289" i="6"/>
  <c r="F2601" i="5"/>
  <c r="H2601" i="5"/>
  <c r="G2601" i="5"/>
  <c r="E2621" i="4"/>
  <c r="C2622" i="4"/>
  <c r="E2290" i="7"/>
  <c r="N2290" i="7" s="1"/>
  <c r="F2611" i="3"/>
  <c r="H2610" i="3"/>
  <c r="G2611" i="3"/>
  <c r="I2610" i="3"/>
  <c r="K2601" i="6" l="1"/>
  <c r="K2601" i="7"/>
  <c r="L2601" i="6"/>
  <c r="L2601" i="7"/>
  <c r="J2601" i="6"/>
  <c r="J2601" i="7"/>
  <c r="D2621" i="6"/>
  <c r="D2621" i="7"/>
  <c r="U2289" i="7"/>
  <c r="V2289" i="7"/>
  <c r="S2290" i="7"/>
  <c r="Q2290" i="7"/>
  <c r="T2290" i="7"/>
  <c r="R2290" i="7"/>
  <c r="C2610" i="6"/>
  <c r="C2610" i="7"/>
  <c r="M2610" i="7" s="1"/>
  <c r="G2290" i="4"/>
  <c r="H2290" i="4" s="1"/>
  <c r="E2290" i="6"/>
  <c r="F2602" i="5"/>
  <c r="H2602" i="5"/>
  <c r="G2602" i="5"/>
  <c r="E2622" i="4"/>
  <c r="C2623" i="4"/>
  <c r="E2291" i="7"/>
  <c r="N2291" i="7" s="1"/>
  <c r="G2612" i="3"/>
  <c r="F2612" i="3"/>
  <c r="H2611" i="3"/>
  <c r="I2611" i="3" s="1"/>
  <c r="J2602" i="6" l="1"/>
  <c r="J2602" i="7"/>
  <c r="K2602" i="6"/>
  <c r="K2602" i="7"/>
  <c r="L2602" i="6"/>
  <c r="L2602" i="7"/>
  <c r="P2602" i="7" s="1"/>
  <c r="P2601" i="7"/>
  <c r="D2622" i="6"/>
  <c r="D2622" i="7"/>
  <c r="V2290" i="7"/>
  <c r="U2290" i="7"/>
  <c r="S2291" i="7"/>
  <c r="Q2291" i="7"/>
  <c r="T2291" i="7"/>
  <c r="R2291" i="7"/>
  <c r="C2611" i="6"/>
  <c r="C2611" i="7"/>
  <c r="M2611" i="7" s="1"/>
  <c r="G2291" i="4"/>
  <c r="H2291" i="4" s="1"/>
  <c r="E2291" i="6"/>
  <c r="H2603" i="5"/>
  <c r="G2603" i="5"/>
  <c r="F2603" i="5"/>
  <c r="E2623" i="4"/>
  <c r="C2624" i="4"/>
  <c r="E2292" i="7"/>
  <c r="N2292" i="7" s="1"/>
  <c r="G2613" i="3"/>
  <c r="H2612" i="3"/>
  <c r="I2612" i="3" s="1"/>
  <c r="F2613" i="3"/>
  <c r="L2603" i="6" l="1"/>
  <c r="L2603" i="7"/>
  <c r="J2603" i="6"/>
  <c r="J2603" i="7"/>
  <c r="K2603" i="6"/>
  <c r="K2603" i="7"/>
  <c r="D2623" i="6"/>
  <c r="D2623" i="7"/>
  <c r="U2291" i="7"/>
  <c r="V2291" i="7"/>
  <c r="T2292" i="7"/>
  <c r="Q2292" i="7"/>
  <c r="R2292" i="7"/>
  <c r="S2292" i="7"/>
  <c r="C2612" i="6"/>
  <c r="C2612" i="7"/>
  <c r="M2612" i="7" s="1"/>
  <c r="G2292" i="4"/>
  <c r="H2292" i="4" s="1"/>
  <c r="E2292" i="6"/>
  <c r="H2604" i="5"/>
  <c r="G2604" i="5"/>
  <c r="F2604" i="5"/>
  <c r="E2624" i="4"/>
  <c r="C2625" i="4"/>
  <c r="E2293" i="7"/>
  <c r="N2293" i="7" s="1"/>
  <c r="G2614" i="3"/>
  <c r="H2613" i="3"/>
  <c r="I2613" i="3" s="1"/>
  <c r="F2614" i="3"/>
  <c r="L2604" i="6" l="1"/>
  <c r="L2604" i="7"/>
  <c r="P2603" i="7"/>
  <c r="J2604" i="6"/>
  <c r="J2604" i="7"/>
  <c r="K2604" i="6"/>
  <c r="K2604" i="7"/>
  <c r="D2624" i="6"/>
  <c r="D2624" i="7"/>
  <c r="V2292" i="7"/>
  <c r="U2292" i="7"/>
  <c r="T2293" i="7"/>
  <c r="S2293" i="7"/>
  <c r="Q2293" i="7"/>
  <c r="R2293" i="7"/>
  <c r="C2613" i="6"/>
  <c r="C2613" i="7"/>
  <c r="M2613" i="7" s="1"/>
  <c r="G2293" i="4"/>
  <c r="H2293" i="4" s="1"/>
  <c r="E2293" i="6"/>
  <c r="H2605" i="5"/>
  <c r="G2605" i="5"/>
  <c r="F2605" i="5"/>
  <c r="E2625" i="4"/>
  <c r="C2626" i="4"/>
  <c r="E2294" i="7"/>
  <c r="N2294" i="7" s="1"/>
  <c r="F2615" i="3"/>
  <c r="H2614" i="3"/>
  <c r="I2614" i="3"/>
  <c r="G2615" i="3"/>
  <c r="L2605" i="6" l="1"/>
  <c r="L2605" i="7"/>
  <c r="J2605" i="6"/>
  <c r="J2605" i="7"/>
  <c r="K2605" i="6"/>
  <c r="K2605" i="7"/>
  <c r="P2604" i="7"/>
  <c r="D2625" i="6"/>
  <c r="D2625" i="7"/>
  <c r="V2293" i="7"/>
  <c r="U2293" i="7"/>
  <c r="Q2294" i="7"/>
  <c r="R2294" i="7"/>
  <c r="S2294" i="7"/>
  <c r="T2294" i="7"/>
  <c r="C2614" i="6"/>
  <c r="C2614" i="7"/>
  <c r="M2614" i="7" s="1"/>
  <c r="G2294" i="4"/>
  <c r="H2294" i="4" s="1"/>
  <c r="E2294" i="6"/>
  <c r="H2606" i="5"/>
  <c r="G2606" i="5"/>
  <c r="F2606" i="5"/>
  <c r="E2626" i="4"/>
  <c r="C2627" i="4"/>
  <c r="E2295" i="7"/>
  <c r="N2295" i="7" s="1"/>
  <c r="G2616" i="3"/>
  <c r="H2615" i="3"/>
  <c r="I2615" i="3" s="1"/>
  <c r="F2616" i="3"/>
  <c r="K2606" i="6" l="1"/>
  <c r="K2606" i="7"/>
  <c r="J2606" i="6"/>
  <c r="J2606" i="7"/>
  <c r="L2606" i="6"/>
  <c r="L2606" i="7"/>
  <c r="P2606" i="7" s="1"/>
  <c r="P2605" i="7"/>
  <c r="U2294" i="7"/>
  <c r="V2294" i="7"/>
  <c r="D2626" i="6"/>
  <c r="D2626" i="7"/>
  <c r="R2295" i="7"/>
  <c r="S2295" i="7"/>
  <c r="T2295" i="7"/>
  <c r="Q2295" i="7"/>
  <c r="C2615" i="6"/>
  <c r="C2615" i="7"/>
  <c r="M2615" i="7" s="1"/>
  <c r="G2295" i="4"/>
  <c r="H2295" i="4" s="1"/>
  <c r="E2295" i="6"/>
  <c r="F2607" i="5"/>
  <c r="H2607" i="5"/>
  <c r="G2607" i="5"/>
  <c r="E2627" i="4"/>
  <c r="C2628" i="4"/>
  <c r="E2296" i="7"/>
  <c r="N2296" i="7" s="1"/>
  <c r="H2616" i="3"/>
  <c r="F2617" i="3"/>
  <c r="I2616" i="3"/>
  <c r="G2617" i="3"/>
  <c r="L2607" i="6" l="1"/>
  <c r="L2607" i="7"/>
  <c r="J2607" i="6"/>
  <c r="J2607" i="7"/>
  <c r="K2607" i="6"/>
  <c r="K2607" i="7"/>
  <c r="D2627" i="6"/>
  <c r="D2627" i="7"/>
  <c r="U2295" i="7"/>
  <c r="V2295" i="7"/>
  <c r="T2296" i="7"/>
  <c r="Q2296" i="7"/>
  <c r="R2296" i="7"/>
  <c r="S2296" i="7"/>
  <c r="C2616" i="6"/>
  <c r="C2616" i="7"/>
  <c r="M2616" i="7" s="1"/>
  <c r="G2296" i="4"/>
  <c r="H2296" i="4" s="1"/>
  <c r="E2296" i="6"/>
  <c r="H2608" i="5"/>
  <c r="G2608" i="5"/>
  <c r="F2608" i="5"/>
  <c r="E2628" i="4"/>
  <c r="C2629" i="4"/>
  <c r="E2297" i="7"/>
  <c r="N2297" i="7" s="1"/>
  <c r="G2618" i="3"/>
  <c r="F2618" i="3"/>
  <c r="H2617" i="3"/>
  <c r="I2617" i="3" s="1"/>
  <c r="J2608" i="6" l="1"/>
  <c r="J2608" i="7"/>
  <c r="K2608" i="6"/>
  <c r="K2608" i="7"/>
  <c r="P2607" i="7"/>
  <c r="L2608" i="6"/>
  <c r="L2608" i="7"/>
  <c r="P2608" i="7" s="1"/>
  <c r="D2628" i="6"/>
  <c r="D2628" i="7"/>
  <c r="V2296" i="7"/>
  <c r="U2296" i="7"/>
  <c r="T2297" i="7"/>
  <c r="Q2297" i="7"/>
  <c r="R2297" i="7"/>
  <c r="S2297" i="7"/>
  <c r="C2617" i="6"/>
  <c r="C2617" i="7"/>
  <c r="M2617" i="7" s="1"/>
  <c r="G2297" i="4"/>
  <c r="H2297" i="4" s="1"/>
  <c r="E2297" i="6"/>
  <c r="H2609" i="5"/>
  <c r="G2609" i="5"/>
  <c r="F2609" i="5"/>
  <c r="E2629" i="4"/>
  <c r="C2630" i="4"/>
  <c r="E2298" i="7"/>
  <c r="N2298" i="7" s="1"/>
  <c r="G2619" i="3"/>
  <c r="F2619" i="3"/>
  <c r="H2618" i="3"/>
  <c r="I2618" i="3" s="1"/>
  <c r="J2609" i="6" l="1"/>
  <c r="J2609" i="7"/>
  <c r="K2609" i="6"/>
  <c r="K2609" i="7"/>
  <c r="L2609" i="6"/>
  <c r="L2609" i="7"/>
  <c r="P2609" i="7" s="1"/>
  <c r="D2629" i="6"/>
  <c r="D2629" i="7"/>
  <c r="U2297" i="7"/>
  <c r="V2297" i="7"/>
  <c r="R2298" i="7"/>
  <c r="Q2298" i="7"/>
  <c r="S2298" i="7"/>
  <c r="T2298" i="7"/>
  <c r="C2618" i="6"/>
  <c r="C2618" i="7"/>
  <c r="M2618" i="7" s="1"/>
  <c r="G2298" i="4"/>
  <c r="H2298" i="4" s="1"/>
  <c r="E2298" i="6"/>
  <c r="H2610" i="5"/>
  <c r="G2610" i="5"/>
  <c r="F2610" i="5"/>
  <c r="E2630" i="4"/>
  <c r="C2631" i="4"/>
  <c r="E2299" i="7"/>
  <c r="N2299" i="7" s="1"/>
  <c r="H2619" i="3"/>
  <c r="I2619" i="3" s="1"/>
  <c r="F2620" i="3"/>
  <c r="G2620" i="3"/>
  <c r="J2610" i="6" l="1"/>
  <c r="J2610" i="7"/>
  <c r="L2610" i="6"/>
  <c r="L2610" i="7"/>
  <c r="K2610" i="6"/>
  <c r="K2610" i="7"/>
  <c r="R2299" i="7"/>
  <c r="S2299" i="7"/>
  <c r="Q2299" i="7"/>
  <c r="T2299" i="7"/>
  <c r="D2630" i="6"/>
  <c r="D2630" i="7"/>
  <c r="V2298" i="7"/>
  <c r="U2298" i="7"/>
  <c r="C2619" i="6"/>
  <c r="C2619" i="7"/>
  <c r="M2619" i="7" s="1"/>
  <c r="G2299" i="4"/>
  <c r="H2299" i="4" s="1"/>
  <c r="E2299" i="6"/>
  <c r="G2611" i="5"/>
  <c r="F2611" i="5"/>
  <c r="H2611" i="5"/>
  <c r="E2631" i="4"/>
  <c r="C2632" i="4"/>
  <c r="E2300" i="7"/>
  <c r="N2300" i="7" s="1"/>
  <c r="G2621" i="3"/>
  <c r="F2621" i="3"/>
  <c r="H2620" i="3"/>
  <c r="I2620" i="3" s="1"/>
  <c r="L2611" i="6" l="1"/>
  <c r="L2611" i="7"/>
  <c r="J2611" i="6"/>
  <c r="J2611" i="7"/>
  <c r="P2610" i="7"/>
  <c r="K2611" i="6"/>
  <c r="K2611" i="7"/>
  <c r="V2299" i="7"/>
  <c r="U2299" i="7"/>
  <c r="D2631" i="6"/>
  <c r="D2631" i="7"/>
  <c r="S2300" i="7"/>
  <c r="T2300" i="7"/>
  <c r="R2300" i="7"/>
  <c r="Q2300" i="7"/>
  <c r="C2620" i="6"/>
  <c r="C2620" i="7"/>
  <c r="M2620" i="7" s="1"/>
  <c r="G2300" i="4"/>
  <c r="H2300" i="4" s="1"/>
  <c r="E2300" i="6"/>
  <c r="H2612" i="5"/>
  <c r="G2612" i="5"/>
  <c r="F2612" i="5"/>
  <c r="E2632" i="4"/>
  <c r="C2633" i="4"/>
  <c r="E2301" i="7"/>
  <c r="N2301" i="7" s="1"/>
  <c r="H2621" i="3"/>
  <c r="I2621" i="3" s="1"/>
  <c r="F2622" i="3"/>
  <c r="G2622" i="3"/>
  <c r="J2612" i="6" l="1"/>
  <c r="J2612" i="7"/>
  <c r="L2612" i="6"/>
  <c r="L2612" i="7"/>
  <c r="P2611" i="7"/>
  <c r="K2612" i="6"/>
  <c r="K2612" i="7"/>
  <c r="D2632" i="6"/>
  <c r="D2632" i="7"/>
  <c r="V2300" i="7"/>
  <c r="U2300" i="7"/>
  <c r="R2301" i="7"/>
  <c r="T2301" i="7"/>
  <c r="Q2301" i="7"/>
  <c r="S2301" i="7"/>
  <c r="C2621" i="6"/>
  <c r="C2621" i="7"/>
  <c r="M2621" i="7" s="1"/>
  <c r="G2301" i="4"/>
  <c r="H2301" i="4" s="1"/>
  <c r="E2301" i="6"/>
  <c r="F2613" i="5"/>
  <c r="H2613" i="5"/>
  <c r="G2613" i="5"/>
  <c r="E2633" i="4"/>
  <c r="C2634" i="4"/>
  <c r="E2302" i="7"/>
  <c r="N2302" i="7" s="1"/>
  <c r="F2623" i="3"/>
  <c r="H2622" i="3"/>
  <c r="I2622" i="3" s="1"/>
  <c r="G2623" i="3"/>
  <c r="L2613" i="6" l="1"/>
  <c r="L2613" i="7"/>
  <c r="K2613" i="6"/>
  <c r="K2613" i="7"/>
  <c r="J2613" i="6"/>
  <c r="J2613" i="7"/>
  <c r="P2612" i="7"/>
  <c r="D2633" i="6"/>
  <c r="D2633" i="7"/>
  <c r="U2301" i="7"/>
  <c r="V2301" i="7"/>
  <c r="R2302" i="7"/>
  <c r="Q2302" i="7"/>
  <c r="S2302" i="7"/>
  <c r="T2302" i="7"/>
  <c r="C2622" i="6"/>
  <c r="C2622" i="7"/>
  <c r="M2622" i="7" s="1"/>
  <c r="G2302" i="4"/>
  <c r="H2302" i="4" s="1"/>
  <c r="E2302" i="6"/>
  <c r="H2614" i="5"/>
  <c r="F2614" i="5"/>
  <c r="G2614" i="5"/>
  <c r="E2634" i="4"/>
  <c r="C2635" i="4"/>
  <c r="E2303" i="7"/>
  <c r="N2303" i="7" s="1"/>
  <c r="H2623" i="3"/>
  <c r="F2624" i="3"/>
  <c r="I2623" i="3"/>
  <c r="G2624" i="3"/>
  <c r="K2614" i="6" l="1"/>
  <c r="K2614" i="7"/>
  <c r="L2614" i="6"/>
  <c r="L2614" i="7"/>
  <c r="P2613" i="7"/>
  <c r="J2614" i="6"/>
  <c r="J2614" i="7"/>
  <c r="D2634" i="6"/>
  <c r="D2634" i="7"/>
  <c r="U2302" i="7"/>
  <c r="V2302" i="7"/>
  <c r="S2303" i="7"/>
  <c r="R2303" i="7"/>
  <c r="T2303" i="7"/>
  <c r="Q2303" i="7"/>
  <c r="C2623" i="6"/>
  <c r="C2623" i="7"/>
  <c r="M2623" i="7" s="1"/>
  <c r="G2303" i="4"/>
  <c r="H2303" i="4" s="1"/>
  <c r="E2303" i="6"/>
  <c r="H2615" i="5"/>
  <c r="G2615" i="5"/>
  <c r="F2615" i="5"/>
  <c r="E2635" i="4"/>
  <c r="C2636" i="4"/>
  <c r="E2304" i="7"/>
  <c r="N2304" i="7" s="1"/>
  <c r="H2624" i="3"/>
  <c r="F2625" i="3"/>
  <c r="G2625" i="3"/>
  <c r="I2624" i="3"/>
  <c r="J2615" i="6" l="1"/>
  <c r="J2615" i="7"/>
  <c r="L2615" i="6"/>
  <c r="L2615" i="7"/>
  <c r="K2615" i="6"/>
  <c r="K2615" i="7"/>
  <c r="P2614" i="7"/>
  <c r="V2303" i="7"/>
  <c r="U2303" i="7"/>
  <c r="D2635" i="6"/>
  <c r="D2635" i="7"/>
  <c r="S2304" i="7"/>
  <c r="T2304" i="7"/>
  <c r="Q2304" i="7"/>
  <c r="R2304" i="7"/>
  <c r="C2624" i="6"/>
  <c r="C2624" i="7"/>
  <c r="M2624" i="7" s="1"/>
  <c r="G2304" i="4"/>
  <c r="H2304" i="4" s="1"/>
  <c r="E2304" i="6"/>
  <c r="H2616" i="5"/>
  <c r="G2616" i="5"/>
  <c r="F2616" i="5"/>
  <c r="E2636" i="4"/>
  <c r="C2637" i="4"/>
  <c r="E2305" i="7"/>
  <c r="N2305" i="7" s="1"/>
  <c r="G2626" i="3"/>
  <c r="H2625" i="3"/>
  <c r="I2625" i="3" s="1"/>
  <c r="F2626" i="3"/>
  <c r="K2616" i="6" l="1"/>
  <c r="K2616" i="7"/>
  <c r="L2616" i="6"/>
  <c r="L2616" i="7"/>
  <c r="J2616" i="6"/>
  <c r="J2616" i="7"/>
  <c r="P2615" i="7"/>
  <c r="D2636" i="6"/>
  <c r="D2636" i="7"/>
  <c r="U2304" i="7"/>
  <c r="V2304" i="7"/>
  <c r="R2305" i="7"/>
  <c r="T2305" i="7"/>
  <c r="Q2305" i="7"/>
  <c r="S2305" i="7"/>
  <c r="C2625" i="6"/>
  <c r="C2625" i="7"/>
  <c r="M2625" i="7" s="1"/>
  <c r="G2305" i="4"/>
  <c r="H2305" i="4" s="1"/>
  <c r="E2305" i="6"/>
  <c r="H2617" i="5"/>
  <c r="G2617" i="5"/>
  <c r="F2617" i="5"/>
  <c r="E2637" i="4"/>
  <c r="C2638" i="4"/>
  <c r="E2306" i="7"/>
  <c r="N2306" i="7" s="1"/>
  <c r="F2627" i="3"/>
  <c r="H2626" i="3"/>
  <c r="I2626" i="3" s="1"/>
  <c r="G2627" i="3"/>
  <c r="J2617" i="6" l="1"/>
  <c r="J2617" i="7"/>
  <c r="K2617" i="6"/>
  <c r="K2617" i="7"/>
  <c r="P2616" i="7"/>
  <c r="L2617" i="6"/>
  <c r="L2617" i="7"/>
  <c r="P2617" i="7" s="1"/>
  <c r="D2637" i="6"/>
  <c r="D2637" i="7"/>
  <c r="U2305" i="7"/>
  <c r="V2305" i="7"/>
  <c r="S2306" i="7"/>
  <c r="Q2306" i="7"/>
  <c r="R2306" i="7"/>
  <c r="T2306" i="7"/>
  <c r="C2626" i="6"/>
  <c r="C2626" i="7"/>
  <c r="M2626" i="7" s="1"/>
  <c r="G2306" i="4"/>
  <c r="H2306" i="4" s="1"/>
  <c r="E2306" i="6"/>
  <c r="H2618" i="5"/>
  <c r="G2618" i="5"/>
  <c r="F2618" i="5"/>
  <c r="E2638" i="4"/>
  <c r="C2639" i="4"/>
  <c r="E2307" i="7"/>
  <c r="N2307" i="7" s="1"/>
  <c r="G2628" i="3"/>
  <c r="H2627" i="3"/>
  <c r="I2627" i="3" s="1"/>
  <c r="F2628" i="3"/>
  <c r="K2618" i="6" l="1"/>
  <c r="K2618" i="7"/>
  <c r="J2618" i="6"/>
  <c r="J2618" i="7"/>
  <c r="L2618" i="6"/>
  <c r="L2618" i="7"/>
  <c r="P2618" i="7" s="1"/>
  <c r="D2638" i="6"/>
  <c r="D2638" i="7"/>
  <c r="U2306" i="7"/>
  <c r="V2306" i="7"/>
  <c r="S2307" i="7"/>
  <c r="Q2307" i="7"/>
  <c r="R2307" i="7"/>
  <c r="T2307" i="7"/>
  <c r="C2627" i="6"/>
  <c r="C2627" i="7"/>
  <c r="M2627" i="7" s="1"/>
  <c r="G2307" i="4"/>
  <c r="H2307" i="4" s="1"/>
  <c r="E2307" i="6"/>
  <c r="F2619" i="5"/>
  <c r="H2619" i="5"/>
  <c r="G2619" i="5"/>
  <c r="E2639" i="4"/>
  <c r="C2640" i="4"/>
  <c r="E2308" i="7"/>
  <c r="N2308" i="7" s="1"/>
  <c r="H2628" i="3"/>
  <c r="I2628" i="3" s="1"/>
  <c r="F2629" i="3"/>
  <c r="G2629" i="3"/>
  <c r="K2619" i="6" l="1"/>
  <c r="K2619" i="7"/>
  <c r="J2619" i="6"/>
  <c r="J2619" i="7"/>
  <c r="L2619" i="6"/>
  <c r="L2619" i="7"/>
  <c r="P2619" i="7" s="1"/>
  <c r="D2639" i="6"/>
  <c r="D2639" i="7"/>
  <c r="V2307" i="7"/>
  <c r="U2307" i="7"/>
  <c r="Q2308" i="7"/>
  <c r="R2308" i="7"/>
  <c r="T2308" i="7"/>
  <c r="S2308" i="7"/>
  <c r="C2628" i="6"/>
  <c r="C2628" i="7"/>
  <c r="M2628" i="7" s="1"/>
  <c r="G2308" i="4"/>
  <c r="H2308" i="4" s="1"/>
  <c r="E2308" i="6"/>
  <c r="H2620" i="5"/>
  <c r="G2620" i="5"/>
  <c r="F2620" i="5"/>
  <c r="E2640" i="4"/>
  <c r="C2641" i="4"/>
  <c r="E2309" i="7"/>
  <c r="N2309" i="7" s="1"/>
  <c r="G2630" i="3"/>
  <c r="F2630" i="3"/>
  <c r="H2629" i="3"/>
  <c r="I2629" i="3" s="1"/>
  <c r="J2620" i="6" l="1"/>
  <c r="J2620" i="7"/>
  <c r="L2620" i="6"/>
  <c r="L2620" i="7"/>
  <c r="K2620" i="6"/>
  <c r="K2620" i="7"/>
  <c r="D2640" i="6"/>
  <c r="D2640" i="7"/>
  <c r="U2308" i="7"/>
  <c r="V2308" i="7"/>
  <c r="Q2309" i="7"/>
  <c r="S2309" i="7"/>
  <c r="R2309" i="7"/>
  <c r="T2309" i="7"/>
  <c r="C2629" i="6"/>
  <c r="C2629" i="7"/>
  <c r="M2629" i="7" s="1"/>
  <c r="G2309" i="4"/>
  <c r="H2309" i="4" s="1"/>
  <c r="E2309" i="6"/>
  <c r="H2621" i="5"/>
  <c r="G2621" i="5"/>
  <c r="F2621" i="5"/>
  <c r="E2641" i="4"/>
  <c r="C2642" i="4"/>
  <c r="E2310" i="7"/>
  <c r="N2310" i="7" s="1"/>
  <c r="H2630" i="3"/>
  <c r="I2630" i="3" s="1"/>
  <c r="F2631" i="3"/>
  <c r="G2631" i="3"/>
  <c r="J2621" i="6" l="1"/>
  <c r="J2621" i="7"/>
  <c r="L2621" i="6"/>
  <c r="L2621" i="7"/>
  <c r="K2621" i="6"/>
  <c r="K2621" i="7"/>
  <c r="P2620" i="7"/>
  <c r="D2641" i="6"/>
  <c r="D2641" i="7"/>
  <c r="V2309" i="7"/>
  <c r="U2309" i="7"/>
  <c r="Q2310" i="7"/>
  <c r="T2310" i="7"/>
  <c r="R2310" i="7"/>
  <c r="S2310" i="7"/>
  <c r="C2630" i="6"/>
  <c r="C2630" i="7"/>
  <c r="M2630" i="7" s="1"/>
  <c r="G2310" i="4"/>
  <c r="H2310" i="4" s="1"/>
  <c r="E2310" i="6"/>
  <c r="G2622" i="5"/>
  <c r="F2622" i="5"/>
  <c r="H2622" i="5"/>
  <c r="E2642" i="4"/>
  <c r="C2643" i="4"/>
  <c r="E2311" i="7"/>
  <c r="N2311" i="7" s="1"/>
  <c r="G2632" i="3"/>
  <c r="H2631" i="3"/>
  <c r="I2631" i="3" s="1"/>
  <c r="F2632" i="3"/>
  <c r="P2621" i="7" l="1"/>
  <c r="L2622" i="6"/>
  <c r="L2622" i="7"/>
  <c r="J2622" i="6"/>
  <c r="J2622" i="7"/>
  <c r="K2622" i="6"/>
  <c r="K2622" i="7"/>
  <c r="S2311" i="7"/>
  <c r="Q2311" i="7"/>
  <c r="T2311" i="7"/>
  <c r="R2311" i="7"/>
  <c r="D2642" i="6"/>
  <c r="D2642" i="7"/>
  <c r="U2310" i="7"/>
  <c r="V2310" i="7"/>
  <c r="C2631" i="6"/>
  <c r="C2631" i="7"/>
  <c r="M2631" i="7" s="1"/>
  <c r="G2311" i="4"/>
  <c r="H2311" i="4" s="1"/>
  <c r="E2311" i="6"/>
  <c r="H2623" i="5"/>
  <c r="G2623" i="5"/>
  <c r="F2623" i="5"/>
  <c r="E2643" i="4"/>
  <c r="C2644" i="4"/>
  <c r="E2312" i="7"/>
  <c r="N2312" i="7" s="1"/>
  <c r="F2633" i="3"/>
  <c r="H2632" i="3"/>
  <c r="G2633" i="3"/>
  <c r="I2632" i="3"/>
  <c r="P2622" i="7" l="1"/>
  <c r="L2623" i="6"/>
  <c r="L2623" i="7"/>
  <c r="J2623" i="6"/>
  <c r="J2623" i="7"/>
  <c r="K2623" i="6"/>
  <c r="K2623" i="7"/>
  <c r="D2643" i="6"/>
  <c r="D2643" i="7"/>
  <c r="S2312" i="7"/>
  <c r="T2312" i="7"/>
  <c r="R2312" i="7"/>
  <c r="Q2312" i="7"/>
  <c r="V2311" i="7"/>
  <c r="U2311" i="7"/>
  <c r="C2632" i="6"/>
  <c r="C2632" i="7"/>
  <c r="M2632" i="7" s="1"/>
  <c r="G2312" i="4"/>
  <c r="H2312" i="4" s="1"/>
  <c r="E2312" i="6"/>
  <c r="H2624" i="5"/>
  <c r="G2624" i="5"/>
  <c r="F2624" i="5"/>
  <c r="E2644" i="4"/>
  <c r="C2645" i="4"/>
  <c r="E2313" i="7"/>
  <c r="N2313" i="7" s="1"/>
  <c r="G2634" i="3"/>
  <c r="H2633" i="3"/>
  <c r="I2633" i="3" s="1"/>
  <c r="F2634" i="3"/>
  <c r="K2624" i="6" l="1"/>
  <c r="K2624" i="7"/>
  <c r="P2623" i="7"/>
  <c r="J2624" i="6"/>
  <c r="J2624" i="7"/>
  <c r="L2624" i="6"/>
  <c r="L2624" i="7"/>
  <c r="P2624" i="7" s="1"/>
  <c r="V2312" i="7"/>
  <c r="U2312" i="7"/>
  <c r="D2644" i="6"/>
  <c r="D2644" i="7"/>
  <c r="T2313" i="7"/>
  <c r="S2313" i="7"/>
  <c r="Q2313" i="7"/>
  <c r="R2313" i="7"/>
  <c r="C2633" i="6"/>
  <c r="C2633" i="7"/>
  <c r="M2633" i="7" s="1"/>
  <c r="G2313" i="4"/>
  <c r="H2313" i="4" s="1"/>
  <c r="E2313" i="6"/>
  <c r="F2625" i="5"/>
  <c r="H2625" i="5"/>
  <c r="G2625" i="5"/>
  <c r="E2645" i="4"/>
  <c r="C2646" i="4"/>
  <c r="E2314" i="7"/>
  <c r="N2314" i="7" s="1"/>
  <c r="F2635" i="3"/>
  <c r="H2634" i="3"/>
  <c r="I2634" i="3" s="1"/>
  <c r="G2635" i="3"/>
  <c r="L2625" i="6" l="1"/>
  <c r="L2625" i="7"/>
  <c r="J2625" i="6"/>
  <c r="J2625" i="7"/>
  <c r="K2625" i="6"/>
  <c r="K2625" i="7"/>
  <c r="D2645" i="6"/>
  <c r="D2645" i="7"/>
  <c r="U2313" i="7"/>
  <c r="V2313" i="7"/>
  <c r="S2314" i="7"/>
  <c r="T2314" i="7"/>
  <c r="R2314" i="7"/>
  <c r="Q2314" i="7"/>
  <c r="C2634" i="6"/>
  <c r="C2634" i="7"/>
  <c r="M2634" i="7" s="1"/>
  <c r="G2314" i="4"/>
  <c r="H2314" i="4" s="1"/>
  <c r="E2314" i="6"/>
  <c r="F2626" i="5"/>
  <c r="H2626" i="5"/>
  <c r="G2626" i="5"/>
  <c r="E2315" i="7"/>
  <c r="N2315" i="7" s="1"/>
  <c r="E2646" i="4"/>
  <c r="C2647" i="4"/>
  <c r="G2636" i="3"/>
  <c r="H2635" i="3"/>
  <c r="I2635" i="3" s="1"/>
  <c r="F2636" i="3"/>
  <c r="K2626" i="6" l="1"/>
  <c r="K2626" i="7"/>
  <c r="P2625" i="7"/>
  <c r="L2626" i="6"/>
  <c r="L2626" i="7"/>
  <c r="J2626" i="6"/>
  <c r="J2626" i="7"/>
  <c r="Q2315" i="7"/>
  <c r="R2315" i="7"/>
  <c r="T2315" i="7"/>
  <c r="S2315" i="7"/>
  <c r="V2314" i="7"/>
  <c r="U2314" i="7"/>
  <c r="D2646" i="6"/>
  <c r="D2646" i="7"/>
  <c r="C2635" i="6"/>
  <c r="C2635" i="7"/>
  <c r="M2635" i="7" s="1"/>
  <c r="G2315" i="4"/>
  <c r="H2315" i="4" s="1"/>
  <c r="E2315" i="6"/>
  <c r="H2627" i="5"/>
  <c r="G2627" i="5"/>
  <c r="F2627" i="5"/>
  <c r="E2316" i="7"/>
  <c r="N2316" i="7" s="1"/>
  <c r="E2647" i="4"/>
  <c r="C2648" i="4"/>
  <c r="G2637" i="3"/>
  <c r="H2636" i="3"/>
  <c r="I2636" i="3" s="1"/>
  <c r="F2637" i="3"/>
  <c r="J2627" i="6" l="1"/>
  <c r="J2627" i="7"/>
  <c r="L2627" i="6"/>
  <c r="L2627" i="7"/>
  <c r="K2627" i="6"/>
  <c r="K2627" i="7"/>
  <c r="P2626" i="7"/>
  <c r="D2647" i="6"/>
  <c r="D2647" i="7"/>
  <c r="T2316" i="7"/>
  <c r="S2316" i="7"/>
  <c r="Q2316" i="7"/>
  <c r="R2316" i="7"/>
  <c r="V2315" i="7"/>
  <c r="U2315" i="7"/>
  <c r="C2636" i="6"/>
  <c r="C2636" i="7"/>
  <c r="M2636" i="7" s="1"/>
  <c r="G2316" i="4"/>
  <c r="H2316" i="4" s="1"/>
  <c r="E2316" i="6"/>
  <c r="H2628" i="5"/>
  <c r="G2628" i="5"/>
  <c r="F2628" i="5"/>
  <c r="E2648" i="4"/>
  <c r="C2649" i="4"/>
  <c r="E2317" i="7"/>
  <c r="N2317" i="7" s="1"/>
  <c r="F2638" i="3"/>
  <c r="H2637" i="3"/>
  <c r="I2637" i="3" s="1"/>
  <c r="G2638" i="3"/>
  <c r="K2628" i="6" l="1"/>
  <c r="K2628" i="7"/>
  <c r="L2628" i="6"/>
  <c r="L2628" i="7"/>
  <c r="J2628" i="6"/>
  <c r="J2628" i="7"/>
  <c r="P2627" i="7"/>
  <c r="D2648" i="6"/>
  <c r="D2648" i="7"/>
  <c r="V2316" i="7"/>
  <c r="U2316" i="7"/>
  <c r="T2317" i="7"/>
  <c r="S2317" i="7"/>
  <c r="R2317" i="7"/>
  <c r="Q2317" i="7"/>
  <c r="C2637" i="6"/>
  <c r="C2637" i="7"/>
  <c r="M2637" i="7" s="1"/>
  <c r="G2317" i="4"/>
  <c r="H2317" i="4" s="1"/>
  <c r="E2317" i="6"/>
  <c r="H2629" i="5"/>
  <c r="G2629" i="5"/>
  <c r="F2629" i="5"/>
  <c r="E2649" i="4"/>
  <c r="C2650" i="4"/>
  <c r="E2318" i="7"/>
  <c r="N2318" i="7" s="1"/>
  <c r="G2639" i="3"/>
  <c r="F2639" i="3"/>
  <c r="H2638" i="3"/>
  <c r="I2638" i="3" s="1"/>
  <c r="L2629" i="6" l="1"/>
  <c r="L2629" i="7"/>
  <c r="P2628" i="7"/>
  <c r="J2629" i="6"/>
  <c r="J2629" i="7"/>
  <c r="K2629" i="6"/>
  <c r="K2629" i="7"/>
  <c r="V2317" i="7"/>
  <c r="U2317" i="7"/>
  <c r="D2649" i="6"/>
  <c r="D2649" i="7"/>
  <c r="Q2318" i="7"/>
  <c r="T2318" i="7"/>
  <c r="S2318" i="7"/>
  <c r="R2318" i="7"/>
  <c r="C2638" i="6"/>
  <c r="C2638" i="7"/>
  <c r="M2638" i="7" s="1"/>
  <c r="G2318" i="4"/>
  <c r="H2318" i="4" s="1"/>
  <c r="E2318" i="6"/>
  <c r="H2630" i="5"/>
  <c r="G2630" i="5"/>
  <c r="F2630" i="5"/>
  <c r="E2650" i="4"/>
  <c r="C2651" i="4"/>
  <c r="E2319" i="7"/>
  <c r="N2319" i="7" s="1"/>
  <c r="H2639" i="3"/>
  <c r="I2639" i="3" s="1"/>
  <c r="F2640" i="3"/>
  <c r="G2640" i="3"/>
  <c r="K2630" i="6" l="1"/>
  <c r="K2630" i="7"/>
  <c r="J2630" i="6"/>
  <c r="J2630" i="7"/>
  <c r="P2629" i="7"/>
  <c r="L2630" i="6"/>
  <c r="L2630" i="7"/>
  <c r="P2630" i="7" s="1"/>
  <c r="D2650" i="6"/>
  <c r="D2650" i="7"/>
  <c r="U2318" i="7"/>
  <c r="V2318" i="7"/>
  <c r="S2319" i="7"/>
  <c r="Q2319" i="7"/>
  <c r="R2319" i="7"/>
  <c r="T2319" i="7"/>
  <c r="C2639" i="6"/>
  <c r="C2639" i="7"/>
  <c r="M2639" i="7" s="1"/>
  <c r="G2319" i="4"/>
  <c r="H2319" i="4" s="1"/>
  <c r="E2319" i="6"/>
  <c r="F2631" i="5"/>
  <c r="H2631" i="5"/>
  <c r="G2631" i="5"/>
  <c r="E2651" i="4"/>
  <c r="C2652" i="4"/>
  <c r="E2320" i="7"/>
  <c r="N2320" i="7" s="1"/>
  <c r="G2641" i="3"/>
  <c r="H2640" i="3"/>
  <c r="I2640" i="3" s="1"/>
  <c r="F2641" i="3"/>
  <c r="L2631" i="6" l="1"/>
  <c r="L2631" i="7"/>
  <c r="K2631" i="6"/>
  <c r="K2631" i="7"/>
  <c r="J2631" i="6"/>
  <c r="J2631" i="7"/>
  <c r="V2319" i="7"/>
  <c r="U2319" i="7"/>
  <c r="D2651" i="6"/>
  <c r="D2651" i="7"/>
  <c r="R2320" i="7"/>
  <c r="S2320" i="7"/>
  <c r="T2320" i="7"/>
  <c r="Q2320" i="7"/>
  <c r="C2640" i="6"/>
  <c r="C2640" i="7"/>
  <c r="M2640" i="7" s="1"/>
  <c r="G2320" i="4"/>
  <c r="H2320" i="4" s="1"/>
  <c r="E2320" i="6"/>
  <c r="H2632" i="5"/>
  <c r="G2632" i="5"/>
  <c r="F2632" i="5"/>
  <c r="E2652" i="4"/>
  <c r="C2653" i="4"/>
  <c r="E2321" i="7"/>
  <c r="N2321" i="7" s="1"/>
  <c r="G2642" i="3"/>
  <c r="F2642" i="3"/>
  <c r="H2641" i="3"/>
  <c r="I2641" i="3" s="1"/>
  <c r="K2632" i="6" l="1"/>
  <c r="K2632" i="7"/>
  <c r="J2632" i="6"/>
  <c r="J2632" i="7"/>
  <c r="P2631" i="7"/>
  <c r="L2632" i="6"/>
  <c r="L2632" i="7"/>
  <c r="P2632" i="7" s="1"/>
  <c r="U2320" i="7"/>
  <c r="V2320" i="7"/>
  <c r="D2652" i="6"/>
  <c r="D2652" i="7"/>
  <c r="R2321" i="7"/>
  <c r="T2321" i="7"/>
  <c r="Q2321" i="7"/>
  <c r="S2321" i="7"/>
  <c r="C2641" i="6"/>
  <c r="C2641" i="7"/>
  <c r="M2641" i="7" s="1"/>
  <c r="G2321" i="4"/>
  <c r="H2321" i="4" s="1"/>
  <c r="E2321" i="6"/>
  <c r="H2633" i="5"/>
  <c r="G2633" i="5"/>
  <c r="F2633" i="5"/>
  <c r="E2653" i="4"/>
  <c r="C2654" i="4"/>
  <c r="E2322" i="7"/>
  <c r="N2322" i="7" s="1"/>
  <c r="F2643" i="3"/>
  <c r="H2642" i="3"/>
  <c r="I2642" i="3" s="1"/>
  <c r="G2643" i="3"/>
  <c r="K2633" i="6" l="1"/>
  <c r="K2633" i="7"/>
  <c r="J2633" i="6"/>
  <c r="J2633" i="7"/>
  <c r="L2633" i="6"/>
  <c r="L2633" i="7"/>
  <c r="V2321" i="7"/>
  <c r="U2321" i="7"/>
  <c r="D2653" i="6"/>
  <c r="D2653" i="7"/>
  <c r="Q2322" i="7"/>
  <c r="T2322" i="7"/>
  <c r="S2322" i="7"/>
  <c r="R2322" i="7"/>
  <c r="C2642" i="6"/>
  <c r="C2642" i="7"/>
  <c r="M2642" i="7" s="1"/>
  <c r="G2322" i="4"/>
  <c r="H2322" i="4" s="1"/>
  <c r="E2322" i="6"/>
  <c r="H2634" i="5"/>
  <c r="G2634" i="5"/>
  <c r="F2634" i="5"/>
  <c r="E2654" i="4"/>
  <c r="C2655" i="4"/>
  <c r="E2323" i="7"/>
  <c r="N2323" i="7" s="1"/>
  <c r="G2644" i="3"/>
  <c r="H2643" i="3"/>
  <c r="I2643" i="3" s="1"/>
  <c r="F2644" i="3"/>
  <c r="K2634" i="6" l="1"/>
  <c r="K2634" i="7"/>
  <c r="J2634" i="6"/>
  <c r="J2634" i="7"/>
  <c r="L2634" i="6"/>
  <c r="L2634" i="7"/>
  <c r="P2634" i="7" s="1"/>
  <c r="P2633" i="7"/>
  <c r="D2654" i="6"/>
  <c r="D2654" i="7"/>
  <c r="U2322" i="7"/>
  <c r="V2322" i="7"/>
  <c r="Q2323" i="7"/>
  <c r="T2323" i="7"/>
  <c r="S2323" i="7"/>
  <c r="R2323" i="7"/>
  <c r="C2643" i="6"/>
  <c r="C2643" i="7"/>
  <c r="M2643" i="7" s="1"/>
  <c r="G2323" i="4"/>
  <c r="H2323" i="4" s="1"/>
  <c r="E2323" i="6"/>
  <c r="G2635" i="5"/>
  <c r="F2635" i="5"/>
  <c r="H2635" i="5"/>
  <c r="E2655" i="4"/>
  <c r="C2656" i="4"/>
  <c r="E2324" i="7"/>
  <c r="N2324" i="7" s="1"/>
  <c r="F2645" i="3"/>
  <c r="H2644" i="3"/>
  <c r="G2645" i="3"/>
  <c r="I2644" i="3"/>
  <c r="K2635" i="6" l="1"/>
  <c r="K2635" i="7"/>
  <c r="L2635" i="6"/>
  <c r="L2635" i="7"/>
  <c r="J2635" i="6"/>
  <c r="J2635" i="7"/>
  <c r="D2655" i="6"/>
  <c r="D2655" i="7"/>
  <c r="U2323" i="7"/>
  <c r="V2323" i="7"/>
  <c r="Q2324" i="7"/>
  <c r="T2324" i="7"/>
  <c r="R2324" i="7"/>
  <c r="S2324" i="7"/>
  <c r="C2644" i="6"/>
  <c r="C2644" i="7"/>
  <c r="M2644" i="7" s="1"/>
  <c r="G2324" i="4"/>
  <c r="H2324" i="4" s="1"/>
  <c r="E2324" i="6"/>
  <c r="H2636" i="5"/>
  <c r="G2636" i="5"/>
  <c r="F2636" i="5"/>
  <c r="E2656" i="4"/>
  <c r="C2657" i="4"/>
  <c r="E2325" i="7"/>
  <c r="N2325" i="7" s="1"/>
  <c r="G2646" i="3"/>
  <c r="H2645" i="3"/>
  <c r="I2645" i="3" s="1"/>
  <c r="F2646" i="3"/>
  <c r="J2636" i="6" l="1"/>
  <c r="J2636" i="7"/>
  <c r="K2636" i="6"/>
  <c r="K2636" i="7"/>
  <c r="L2636" i="6"/>
  <c r="L2636" i="7"/>
  <c r="P2635" i="7"/>
  <c r="D2656" i="6"/>
  <c r="D2656" i="7"/>
  <c r="U2324" i="7"/>
  <c r="V2324" i="7"/>
  <c r="R2325" i="7"/>
  <c r="S2325" i="7"/>
  <c r="Q2325" i="7"/>
  <c r="T2325" i="7"/>
  <c r="C2645" i="6"/>
  <c r="C2645" i="7"/>
  <c r="M2645" i="7" s="1"/>
  <c r="G2325" i="4"/>
  <c r="H2325" i="4" s="1"/>
  <c r="E2325" i="6"/>
  <c r="F2637" i="5"/>
  <c r="H2637" i="5"/>
  <c r="G2637" i="5"/>
  <c r="E2657" i="4"/>
  <c r="C2658" i="4"/>
  <c r="E2326" i="7"/>
  <c r="N2326" i="7" s="1"/>
  <c r="G2647" i="3"/>
  <c r="F2647" i="3"/>
  <c r="H2646" i="3"/>
  <c r="I2646" i="3" s="1"/>
  <c r="P2636" i="7" l="1"/>
  <c r="L2637" i="6"/>
  <c r="L2637" i="7"/>
  <c r="J2637" i="6"/>
  <c r="J2637" i="7"/>
  <c r="K2637" i="6"/>
  <c r="K2637" i="7"/>
  <c r="D2657" i="6"/>
  <c r="D2657" i="7"/>
  <c r="V2325" i="7"/>
  <c r="U2325" i="7"/>
  <c r="R2326" i="7"/>
  <c r="S2326" i="7"/>
  <c r="Q2326" i="7"/>
  <c r="T2326" i="7"/>
  <c r="C2646" i="6"/>
  <c r="C2646" i="7"/>
  <c r="M2646" i="7" s="1"/>
  <c r="G2326" i="4"/>
  <c r="H2326" i="4" s="1"/>
  <c r="E2326" i="6"/>
  <c r="H2638" i="5"/>
  <c r="G2638" i="5"/>
  <c r="F2638" i="5"/>
  <c r="E2658" i="4"/>
  <c r="C2659" i="4"/>
  <c r="E2327" i="7"/>
  <c r="N2327" i="7" s="1"/>
  <c r="H2647" i="3"/>
  <c r="F2648" i="3"/>
  <c r="I2647" i="3"/>
  <c r="G2648" i="3"/>
  <c r="J2638" i="6" l="1"/>
  <c r="J2638" i="7"/>
  <c r="L2638" i="6"/>
  <c r="L2638" i="7"/>
  <c r="P2637" i="7"/>
  <c r="K2638" i="6"/>
  <c r="K2638" i="7"/>
  <c r="Q2327" i="7"/>
  <c r="S2327" i="7"/>
  <c r="R2327" i="7"/>
  <c r="T2327" i="7"/>
  <c r="U2326" i="7"/>
  <c r="V2326" i="7"/>
  <c r="D2658" i="6"/>
  <c r="D2658" i="7"/>
  <c r="C2647" i="6"/>
  <c r="C2647" i="7"/>
  <c r="M2647" i="7" s="1"/>
  <c r="G2327" i="4"/>
  <c r="H2327" i="4" s="1"/>
  <c r="E2327" i="6"/>
  <c r="H2639" i="5"/>
  <c r="G2639" i="5"/>
  <c r="F2639" i="5"/>
  <c r="E2659" i="4"/>
  <c r="C2660" i="4"/>
  <c r="E2328" i="7"/>
  <c r="N2328" i="7" s="1"/>
  <c r="H2648" i="3"/>
  <c r="F2649" i="3"/>
  <c r="I2648" i="3"/>
  <c r="G2649" i="3"/>
  <c r="J2639" i="6" l="1"/>
  <c r="J2639" i="7"/>
  <c r="K2639" i="6"/>
  <c r="K2639" i="7"/>
  <c r="L2639" i="6"/>
  <c r="L2639" i="7"/>
  <c r="P2639" i="7" s="1"/>
  <c r="P2638" i="7"/>
  <c r="D2659" i="6"/>
  <c r="D2659" i="7"/>
  <c r="R2328" i="7"/>
  <c r="S2328" i="7"/>
  <c r="T2328" i="7"/>
  <c r="Q2328" i="7"/>
  <c r="U2327" i="7"/>
  <c r="V2327" i="7"/>
  <c r="C2648" i="6"/>
  <c r="C2648" i="7"/>
  <c r="M2648" i="7" s="1"/>
  <c r="G2328" i="4"/>
  <c r="H2328" i="4" s="1"/>
  <c r="E2328" i="6"/>
  <c r="H2640" i="5"/>
  <c r="G2640" i="5"/>
  <c r="F2640" i="5"/>
  <c r="E2660" i="4"/>
  <c r="C2661" i="4"/>
  <c r="E2329" i="7"/>
  <c r="N2329" i="7" s="1"/>
  <c r="G2650" i="3"/>
  <c r="F2650" i="3"/>
  <c r="H2649" i="3"/>
  <c r="I2649" i="3" s="1"/>
  <c r="K2640" i="6" l="1"/>
  <c r="K2640" i="7"/>
  <c r="L2640" i="6"/>
  <c r="L2640" i="7"/>
  <c r="J2640" i="6"/>
  <c r="J2640" i="7"/>
  <c r="D2660" i="6"/>
  <c r="D2660" i="7"/>
  <c r="V2328" i="7"/>
  <c r="U2328" i="7"/>
  <c r="S2329" i="7"/>
  <c r="R2329" i="7"/>
  <c r="Q2329" i="7"/>
  <c r="T2329" i="7"/>
  <c r="C2649" i="6"/>
  <c r="C2649" i="7"/>
  <c r="M2649" i="7" s="1"/>
  <c r="G2329" i="4"/>
  <c r="H2329" i="4" s="1"/>
  <c r="E2329" i="6"/>
  <c r="H2641" i="5"/>
  <c r="F2641" i="5"/>
  <c r="G2641" i="5"/>
  <c r="E2661" i="4"/>
  <c r="C2662" i="4"/>
  <c r="E2330" i="7"/>
  <c r="N2330" i="7" s="1"/>
  <c r="G2651" i="3"/>
  <c r="H2650" i="3"/>
  <c r="I2650" i="3" s="1"/>
  <c r="F2651" i="3"/>
  <c r="P2640" i="7" l="1"/>
  <c r="J2641" i="6"/>
  <c r="J2641" i="7"/>
  <c r="K2641" i="6"/>
  <c r="K2641" i="7"/>
  <c r="L2641" i="6"/>
  <c r="L2641" i="7"/>
  <c r="D2661" i="6"/>
  <c r="D2661" i="7"/>
  <c r="R2330" i="7"/>
  <c r="S2330" i="7"/>
  <c r="Q2330" i="7"/>
  <c r="T2330" i="7"/>
  <c r="V2329" i="7"/>
  <c r="U2329" i="7"/>
  <c r="C2650" i="6"/>
  <c r="C2650" i="7"/>
  <c r="M2650" i="7" s="1"/>
  <c r="G2330" i="4"/>
  <c r="H2330" i="4" s="1"/>
  <c r="E2330" i="6"/>
  <c r="H2642" i="5"/>
  <c r="G2642" i="5"/>
  <c r="F2642" i="5"/>
  <c r="E2662" i="4"/>
  <c r="C2663" i="4"/>
  <c r="E2331" i="7"/>
  <c r="N2331" i="7" s="1"/>
  <c r="G2652" i="3"/>
  <c r="H2651" i="3"/>
  <c r="I2651" i="3" s="1"/>
  <c r="F2652" i="3"/>
  <c r="P2641" i="7" l="1"/>
  <c r="J2642" i="6"/>
  <c r="J2642" i="7"/>
  <c r="L2642" i="6"/>
  <c r="L2642" i="7"/>
  <c r="K2642" i="6"/>
  <c r="K2642" i="7"/>
  <c r="D2662" i="6"/>
  <c r="D2662" i="7"/>
  <c r="U2330" i="7"/>
  <c r="V2330" i="7"/>
  <c r="S2331" i="7"/>
  <c r="R2331" i="7"/>
  <c r="Q2331" i="7"/>
  <c r="T2331" i="7"/>
  <c r="C2651" i="6"/>
  <c r="C2651" i="7"/>
  <c r="M2651" i="7" s="1"/>
  <c r="G2331" i="4"/>
  <c r="H2331" i="4" s="1"/>
  <c r="E2331" i="6"/>
  <c r="H2643" i="5"/>
  <c r="G2643" i="5"/>
  <c r="F2643" i="5"/>
  <c r="E2663" i="4"/>
  <c r="C2664" i="4"/>
  <c r="E2332" i="7"/>
  <c r="N2332" i="7" s="1"/>
  <c r="H2652" i="3"/>
  <c r="I2652" i="3" s="1"/>
  <c r="F2653" i="3"/>
  <c r="G2653" i="3"/>
  <c r="L2643" i="6" l="1"/>
  <c r="L2643" i="7"/>
  <c r="J2643" i="6"/>
  <c r="J2643" i="7"/>
  <c r="K2643" i="6"/>
  <c r="K2643" i="7"/>
  <c r="P2642" i="7"/>
  <c r="U2331" i="7"/>
  <c r="V2331" i="7"/>
  <c r="D2663" i="6"/>
  <c r="D2663" i="7"/>
  <c r="Q2332" i="7"/>
  <c r="R2332" i="7"/>
  <c r="T2332" i="7"/>
  <c r="S2332" i="7"/>
  <c r="C2652" i="6"/>
  <c r="C2652" i="7"/>
  <c r="M2652" i="7" s="1"/>
  <c r="G2332" i="4"/>
  <c r="H2332" i="4" s="1"/>
  <c r="E2332" i="6"/>
  <c r="H2644" i="5"/>
  <c r="G2644" i="5"/>
  <c r="F2644" i="5"/>
  <c r="E2664" i="4"/>
  <c r="C2665" i="4"/>
  <c r="E2333" i="7"/>
  <c r="N2333" i="7" s="1"/>
  <c r="G2654" i="3"/>
  <c r="F2654" i="3"/>
  <c r="H2653" i="3"/>
  <c r="I2653" i="3" s="1"/>
  <c r="J2644" i="6" l="1"/>
  <c r="J2644" i="7"/>
  <c r="L2644" i="6"/>
  <c r="L2644" i="7"/>
  <c r="P2643" i="7"/>
  <c r="K2644" i="6"/>
  <c r="K2644" i="7"/>
  <c r="D2664" i="6"/>
  <c r="D2664" i="7"/>
  <c r="U2332" i="7"/>
  <c r="V2332" i="7"/>
  <c r="T2333" i="7"/>
  <c r="S2333" i="7"/>
  <c r="R2333" i="7"/>
  <c r="Q2333" i="7"/>
  <c r="C2653" i="6"/>
  <c r="C2653" i="7"/>
  <c r="M2653" i="7" s="1"/>
  <c r="G2333" i="4"/>
  <c r="H2333" i="4" s="1"/>
  <c r="E2333" i="6"/>
  <c r="H2645" i="5"/>
  <c r="G2645" i="5"/>
  <c r="F2645" i="5"/>
  <c r="E2665" i="4"/>
  <c r="C2666" i="4"/>
  <c r="E2334" i="7"/>
  <c r="N2334" i="7" s="1"/>
  <c r="F2655" i="3"/>
  <c r="H2654" i="3"/>
  <c r="G2655" i="3"/>
  <c r="I2654" i="3"/>
  <c r="L2645" i="6" l="1"/>
  <c r="L2645" i="7"/>
  <c r="J2645" i="6"/>
  <c r="J2645" i="7"/>
  <c r="K2645" i="6"/>
  <c r="K2645" i="7"/>
  <c r="P2644" i="7"/>
  <c r="D2665" i="6"/>
  <c r="D2665" i="7"/>
  <c r="U2333" i="7"/>
  <c r="V2333" i="7"/>
  <c r="R2334" i="7"/>
  <c r="S2334" i="7"/>
  <c r="T2334" i="7"/>
  <c r="Q2334" i="7"/>
  <c r="C2654" i="6"/>
  <c r="C2654" i="7"/>
  <c r="M2654" i="7" s="1"/>
  <c r="G2334" i="4"/>
  <c r="H2334" i="4" s="1"/>
  <c r="E2334" i="6"/>
  <c r="G2646" i="5"/>
  <c r="F2646" i="5"/>
  <c r="H2646" i="5"/>
  <c r="E2666" i="4"/>
  <c r="C2667" i="4"/>
  <c r="E2335" i="7"/>
  <c r="N2335" i="7" s="1"/>
  <c r="G2656" i="3"/>
  <c r="H2655" i="3"/>
  <c r="I2655" i="3" s="1"/>
  <c r="F2656" i="3"/>
  <c r="K2646" i="6" l="1"/>
  <c r="K2646" i="7"/>
  <c r="L2646" i="6"/>
  <c r="L2646" i="7"/>
  <c r="J2646" i="6"/>
  <c r="J2646" i="7"/>
  <c r="P2645" i="7"/>
  <c r="D2666" i="6"/>
  <c r="D2666" i="7"/>
  <c r="U2334" i="7"/>
  <c r="V2334" i="7"/>
  <c r="Q2335" i="7"/>
  <c r="R2335" i="7"/>
  <c r="T2335" i="7"/>
  <c r="S2335" i="7"/>
  <c r="C2655" i="6"/>
  <c r="C2655" i="7"/>
  <c r="M2655" i="7" s="1"/>
  <c r="G2335" i="4"/>
  <c r="H2335" i="4" s="1"/>
  <c r="E2335" i="6"/>
  <c r="G2647" i="5"/>
  <c r="F2647" i="5"/>
  <c r="H2647" i="5"/>
  <c r="E2667" i="4"/>
  <c r="C2668" i="4"/>
  <c r="E2336" i="7"/>
  <c r="N2336" i="7" s="1"/>
  <c r="F2657" i="3"/>
  <c r="H2656" i="3"/>
  <c r="I2656" i="3" s="1"/>
  <c r="G2657" i="3"/>
  <c r="L2647" i="6" l="1"/>
  <c r="L2647" i="7"/>
  <c r="J2647" i="6"/>
  <c r="J2647" i="7"/>
  <c r="K2647" i="6"/>
  <c r="K2647" i="7"/>
  <c r="P2646" i="7"/>
  <c r="U2335" i="7"/>
  <c r="V2335" i="7"/>
  <c r="D2667" i="6"/>
  <c r="D2667" i="7"/>
  <c r="Q2336" i="7"/>
  <c r="S2336" i="7"/>
  <c r="T2336" i="7"/>
  <c r="R2336" i="7"/>
  <c r="C2656" i="6"/>
  <c r="C2656" i="7"/>
  <c r="M2656" i="7" s="1"/>
  <c r="G2336" i="4"/>
  <c r="H2336" i="4" s="1"/>
  <c r="E2336" i="6"/>
  <c r="H2648" i="5"/>
  <c r="G2648" i="5"/>
  <c r="F2648" i="5"/>
  <c r="E2668" i="4"/>
  <c r="C2669" i="4"/>
  <c r="E2337" i="7"/>
  <c r="N2337" i="7" s="1"/>
  <c r="G2658" i="3"/>
  <c r="H2657" i="3"/>
  <c r="I2657" i="3" s="1"/>
  <c r="F2658" i="3"/>
  <c r="J2648" i="6" l="1"/>
  <c r="J2648" i="7"/>
  <c r="L2648" i="6"/>
  <c r="L2648" i="7"/>
  <c r="P2647" i="7"/>
  <c r="K2648" i="6"/>
  <c r="K2648" i="7"/>
  <c r="D2668" i="6"/>
  <c r="D2668" i="7"/>
  <c r="U2336" i="7"/>
  <c r="V2336" i="7"/>
  <c r="S2337" i="7"/>
  <c r="T2337" i="7"/>
  <c r="R2337" i="7"/>
  <c r="Q2337" i="7"/>
  <c r="C2657" i="6"/>
  <c r="C2657" i="7"/>
  <c r="M2657" i="7" s="1"/>
  <c r="G2337" i="4"/>
  <c r="H2337" i="4" s="1"/>
  <c r="E2337" i="6"/>
  <c r="F2649" i="5"/>
  <c r="H2649" i="5"/>
  <c r="G2649" i="5"/>
  <c r="E2669" i="4"/>
  <c r="C2670" i="4"/>
  <c r="E2338" i="7"/>
  <c r="N2338" i="7" s="1"/>
  <c r="F2659" i="3"/>
  <c r="H2658" i="3"/>
  <c r="G2659" i="3"/>
  <c r="I2658" i="3"/>
  <c r="K2649" i="6" l="1"/>
  <c r="K2649" i="7"/>
  <c r="L2649" i="6"/>
  <c r="L2649" i="7"/>
  <c r="J2649" i="6"/>
  <c r="J2649" i="7"/>
  <c r="P2648" i="7"/>
  <c r="U2337" i="7"/>
  <c r="V2337" i="7"/>
  <c r="D2669" i="6"/>
  <c r="D2669" i="7"/>
  <c r="S2338" i="7"/>
  <c r="R2338" i="7"/>
  <c r="T2338" i="7"/>
  <c r="Q2338" i="7"/>
  <c r="C2658" i="6"/>
  <c r="C2658" i="7"/>
  <c r="M2658" i="7" s="1"/>
  <c r="G2338" i="4"/>
  <c r="H2338" i="4" s="1"/>
  <c r="E2338" i="6"/>
  <c r="F2650" i="5"/>
  <c r="H2650" i="5"/>
  <c r="G2650" i="5"/>
  <c r="E2670" i="4"/>
  <c r="C2671" i="4"/>
  <c r="E2339" i="7"/>
  <c r="N2339" i="7" s="1"/>
  <c r="G2660" i="3"/>
  <c r="F2660" i="3"/>
  <c r="H2659" i="3"/>
  <c r="I2659" i="3" s="1"/>
  <c r="L2650" i="6" l="1"/>
  <c r="L2650" i="7"/>
  <c r="K2650" i="6"/>
  <c r="K2650" i="7"/>
  <c r="J2650" i="6"/>
  <c r="J2650" i="7"/>
  <c r="P2649" i="7"/>
  <c r="D2670" i="6"/>
  <c r="D2670" i="7"/>
  <c r="U2338" i="7"/>
  <c r="V2338" i="7"/>
  <c r="S2339" i="7"/>
  <c r="T2339" i="7"/>
  <c r="Q2339" i="7"/>
  <c r="R2339" i="7"/>
  <c r="C2659" i="6"/>
  <c r="C2659" i="7"/>
  <c r="M2659" i="7" s="1"/>
  <c r="G2339" i="4"/>
  <c r="H2339" i="4" s="1"/>
  <c r="E2339" i="6"/>
  <c r="H2651" i="5"/>
  <c r="G2651" i="5"/>
  <c r="F2651" i="5"/>
  <c r="E2671" i="4"/>
  <c r="C2672" i="4"/>
  <c r="E2340" i="7"/>
  <c r="N2340" i="7" s="1"/>
  <c r="H2660" i="3"/>
  <c r="F2661" i="3"/>
  <c r="I2660" i="3"/>
  <c r="G2661" i="3"/>
  <c r="K2651" i="6" l="1"/>
  <c r="K2651" i="7"/>
  <c r="L2651" i="6"/>
  <c r="L2651" i="7"/>
  <c r="P2650" i="7"/>
  <c r="J2651" i="6"/>
  <c r="J2651" i="7"/>
  <c r="D2671" i="6"/>
  <c r="D2671" i="7"/>
  <c r="U2339" i="7"/>
  <c r="V2339" i="7"/>
  <c r="T2340" i="7"/>
  <c r="Q2340" i="7"/>
  <c r="S2340" i="7"/>
  <c r="R2340" i="7"/>
  <c r="C2660" i="6"/>
  <c r="C2660" i="7"/>
  <c r="M2660" i="7" s="1"/>
  <c r="G2340" i="4"/>
  <c r="H2340" i="4" s="1"/>
  <c r="E2340" i="6"/>
  <c r="H2652" i="5"/>
  <c r="G2652" i="5"/>
  <c r="F2652" i="5"/>
  <c r="E2672" i="4"/>
  <c r="C2673" i="4"/>
  <c r="E2341" i="7"/>
  <c r="N2341" i="7" s="1"/>
  <c r="H2661" i="3"/>
  <c r="F2662" i="3"/>
  <c r="I2661" i="3"/>
  <c r="G2662" i="3"/>
  <c r="J2652" i="6" l="1"/>
  <c r="J2652" i="7"/>
  <c r="K2652" i="6"/>
  <c r="K2652" i="7"/>
  <c r="L2652" i="6"/>
  <c r="L2652" i="7"/>
  <c r="P2652" i="7" s="1"/>
  <c r="P2651" i="7"/>
  <c r="V2340" i="7"/>
  <c r="U2340" i="7"/>
  <c r="D2672" i="6"/>
  <c r="D2672" i="7"/>
  <c r="Q2341" i="7"/>
  <c r="R2341" i="7"/>
  <c r="S2341" i="7"/>
  <c r="T2341" i="7"/>
  <c r="C2661" i="6"/>
  <c r="C2661" i="7"/>
  <c r="M2661" i="7" s="1"/>
  <c r="G2341" i="4"/>
  <c r="H2341" i="4" s="1"/>
  <c r="E2341" i="6"/>
  <c r="G2653" i="5"/>
  <c r="F2653" i="5"/>
  <c r="H2653" i="5"/>
  <c r="E2673" i="4"/>
  <c r="C2674" i="4"/>
  <c r="E2342" i="7"/>
  <c r="N2342" i="7" s="1"/>
  <c r="G2663" i="3"/>
  <c r="H2662" i="3"/>
  <c r="I2662" i="3" s="1"/>
  <c r="F2663" i="3"/>
  <c r="L2653" i="6" l="1"/>
  <c r="L2653" i="7"/>
  <c r="J2653" i="6"/>
  <c r="J2653" i="7"/>
  <c r="K2653" i="6"/>
  <c r="K2653" i="7"/>
  <c r="D2673" i="6"/>
  <c r="D2673" i="7"/>
  <c r="U2341" i="7"/>
  <c r="V2341" i="7"/>
  <c r="S2342" i="7"/>
  <c r="Q2342" i="7"/>
  <c r="R2342" i="7"/>
  <c r="T2342" i="7"/>
  <c r="C2662" i="6"/>
  <c r="C2662" i="7"/>
  <c r="M2662" i="7" s="1"/>
  <c r="G2342" i="4"/>
  <c r="H2342" i="4" s="1"/>
  <c r="E2342" i="6"/>
  <c r="H2654" i="5"/>
  <c r="G2654" i="5"/>
  <c r="F2654" i="5"/>
  <c r="E2674" i="4"/>
  <c r="C2675" i="4"/>
  <c r="E2343" i="7"/>
  <c r="N2343" i="7" s="1"/>
  <c r="H2663" i="3"/>
  <c r="F2664" i="3"/>
  <c r="G2664" i="3"/>
  <c r="I2663" i="3"/>
  <c r="L2654" i="6" l="1"/>
  <c r="L2654" i="7"/>
  <c r="J2654" i="6"/>
  <c r="J2654" i="7"/>
  <c r="P2653" i="7"/>
  <c r="K2654" i="6"/>
  <c r="K2654" i="7"/>
  <c r="D2674" i="6"/>
  <c r="D2674" i="7"/>
  <c r="U2342" i="7"/>
  <c r="V2342" i="7"/>
  <c r="T2343" i="7"/>
  <c r="Q2343" i="7"/>
  <c r="R2343" i="7"/>
  <c r="S2343" i="7"/>
  <c r="C2663" i="6"/>
  <c r="C2663" i="7"/>
  <c r="M2663" i="7" s="1"/>
  <c r="G2343" i="4"/>
  <c r="H2343" i="4" s="1"/>
  <c r="E2343" i="6"/>
  <c r="F2655" i="5"/>
  <c r="H2655" i="5"/>
  <c r="G2655" i="5"/>
  <c r="E2675" i="4"/>
  <c r="C2676" i="4"/>
  <c r="E2344" i="7"/>
  <c r="N2344" i="7" s="1"/>
  <c r="H2664" i="3"/>
  <c r="F2665" i="3"/>
  <c r="G2665" i="3"/>
  <c r="I2664" i="3"/>
  <c r="J2655" i="6" l="1"/>
  <c r="J2655" i="7"/>
  <c r="K2655" i="6"/>
  <c r="K2655" i="7"/>
  <c r="P2654" i="7"/>
  <c r="L2655" i="6"/>
  <c r="L2655" i="7"/>
  <c r="P2655" i="7" s="1"/>
  <c r="U2343" i="7"/>
  <c r="V2343" i="7"/>
  <c r="D2675" i="6"/>
  <c r="D2675" i="7"/>
  <c r="R2344" i="7"/>
  <c r="Q2344" i="7"/>
  <c r="S2344" i="7"/>
  <c r="T2344" i="7"/>
  <c r="C2664" i="6"/>
  <c r="C2664" i="7"/>
  <c r="M2664" i="7" s="1"/>
  <c r="G2344" i="4"/>
  <c r="H2344" i="4" s="1"/>
  <c r="E2344" i="6"/>
  <c r="H2656" i="5"/>
  <c r="G2656" i="5"/>
  <c r="F2656" i="5"/>
  <c r="E2676" i="4"/>
  <c r="C2677" i="4"/>
  <c r="E2345" i="7"/>
  <c r="N2345" i="7" s="1"/>
  <c r="G2666" i="3"/>
  <c r="F2666" i="3"/>
  <c r="H2665" i="3"/>
  <c r="I2665" i="3" s="1"/>
  <c r="K2656" i="6" l="1"/>
  <c r="K2656" i="7"/>
  <c r="J2656" i="6"/>
  <c r="J2656" i="7"/>
  <c r="L2656" i="6"/>
  <c r="L2656" i="7"/>
  <c r="P2656" i="7" s="1"/>
  <c r="V2344" i="7"/>
  <c r="U2344" i="7"/>
  <c r="D2676" i="6"/>
  <c r="D2676" i="7"/>
  <c r="Q2345" i="7"/>
  <c r="T2345" i="7"/>
  <c r="S2345" i="7"/>
  <c r="R2345" i="7"/>
  <c r="C2665" i="6"/>
  <c r="C2665" i="7"/>
  <c r="M2665" i="7" s="1"/>
  <c r="G2345" i="4"/>
  <c r="H2345" i="4" s="1"/>
  <c r="E2345" i="6"/>
  <c r="H2657" i="5"/>
  <c r="G2657" i="5"/>
  <c r="F2657" i="5"/>
  <c r="E2677" i="4"/>
  <c r="C2678" i="4"/>
  <c r="E2346" i="7"/>
  <c r="N2346" i="7" s="1"/>
  <c r="G2667" i="3"/>
  <c r="F2667" i="3"/>
  <c r="H2666" i="3"/>
  <c r="I2666" i="3" s="1"/>
  <c r="J2657" i="6" l="1"/>
  <c r="J2657" i="7"/>
  <c r="K2657" i="6"/>
  <c r="K2657" i="7"/>
  <c r="L2657" i="6"/>
  <c r="L2657" i="7"/>
  <c r="P2657" i="7" s="1"/>
  <c r="D2677" i="6"/>
  <c r="D2677" i="7"/>
  <c r="V2345" i="7"/>
  <c r="U2345" i="7"/>
  <c r="Q2346" i="7"/>
  <c r="T2346" i="7"/>
  <c r="S2346" i="7"/>
  <c r="R2346" i="7"/>
  <c r="C2666" i="6"/>
  <c r="C2666" i="7"/>
  <c r="M2666" i="7" s="1"/>
  <c r="G2346" i="4"/>
  <c r="H2346" i="4" s="1"/>
  <c r="E2346" i="6"/>
  <c r="H2658" i="5"/>
  <c r="G2658" i="5"/>
  <c r="F2658" i="5"/>
  <c r="E2678" i="4"/>
  <c r="C2679" i="4"/>
  <c r="E2347" i="7"/>
  <c r="N2347" i="7" s="1"/>
  <c r="H2667" i="3"/>
  <c r="I2667" i="3" s="1"/>
  <c r="F2668" i="3"/>
  <c r="G2668" i="3"/>
  <c r="K2658" i="6" l="1"/>
  <c r="K2658" i="7"/>
  <c r="J2658" i="6"/>
  <c r="J2658" i="7"/>
  <c r="L2658" i="6"/>
  <c r="L2658" i="7"/>
  <c r="P2658" i="7" s="1"/>
  <c r="D2678" i="6"/>
  <c r="D2678" i="7"/>
  <c r="U2346" i="7"/>
  <c r="V2346" i="7"/>
  <c r="Q2347" i="7"/>
  <c r="S2347" i="7"/>
  <c r="T2347" i="7"/>
  <c r="R2347" i="7"/>
  <c r="C2667" i="6"/>
  <c r="C2667" i="7"/>
  <c r="M2667" i="7" s="1"/>
  <c r="G2347" i="4"/>
  <c r="H2347" i="4" s="1"/>
  <c r="E2347" i="6"/>
  <c r="H2659" i="5"/>
  <c r="G2659" i="5"/>
  <c r="F2659" i="5"/>
  <c r="E2679" i="4"/>
  <c r="C2680" i="4"/>
  <c r="E2348" i="7"/>
  <c r="N2348" i="7" s="1"/>
  <c r="G2669" i="3"/>
  <c r="F2669" i="3"/>
  <c r="H2668" i="3"/>
  <c r="I2668" i="3" s="1"/>
  <c r="J2659" i="6" l="1"/>
  <c r="J2659" i="7"/>
  <c r="L2659" i="6"/>
  <c r="L2659" i="7"/>
  <c r="K2659" i="6"/>
  <c r="K2659" i="7"/>
  <c r="D2679" i="6"/>
  <c r="D2679" i="7"/>
  <c r="V2347" i="7"/>
  <c r="U2347" i="7"/>
  <c r="Q2348" i="7"/>
  <c r="S2348" i="7"/>
  <c r="R2348" i="7"/>
  <c r="T2348" i="7"/>
  <c r="C2668" i="6"/>
  <c r="C2668" i="7"/>
  <c r="M2668" i="7" s="1"/>
  <c r="G2348" i="4"/>
  <c r="H2348" i="4" s="1"/>
  <c r="E2348" i="6"/>
  <c r="H2660" i="5"/>
  <c r="G2660" i="5"/>
  <c r="F2660" i="5"/>
  <c r="E2680" i="4"/>
  <c r="C2681" i="4"/>
  <c r="E2349" i="7"/>
  <c r="N2349" i="7" s="1"/>
  <c r="H2669" i="3"/>
  <c r="F2670" i="3"/>
  <c r="I2669" i="3"/>
  <c r="G2670" i="3"/>
  <c r="K2660" i="6" l="1"/>
  <c r="K2660" i="7"/>
  <c r="J2660" i="6"/>
  <c r="J2660" i="7"/>
  <c r="L2660" i="6"/>
  <c r="L2660" i="7"/>
  <c r="P2660" i="7" s="1"/>
  <c r="P2659" i="7"/>
  <c r="D2680" i="6"/>
  <c r="D2680" i="7"/>
  <c r="V2348" i="7"/>
  <c r="U2348" i="7"/>
  <c r="T2349" i="7"/>
  <c r="S2349" i="7"/>
  <c r="Q2349" i="7"/>
  <c r="R2349" i="7"/>
  <c r="C2669" i="6"/>
  <c r="C2669" i="7"/>
  <c r="M2669" i="7" s="1"/>
  <c r="G2349" i="4"/>
  <c r="H2349" i="4" s="1"/>
  <c r="E2349" i="6"/>
  <c r="H2661" i="5"/>
  <c r="G2661" i="5"/>
  <c r="F2661" i="5"/>
  <c r="E2681" i="4"/>
  <c r="C2682" i="4"/>
  <c r="E2350" i="7"/>
  <c r="N2350" i="7" s="1"/>
  <c r="G2671" i="3"/>
  <c r="F2671" i="3"/>
  <c r="H2670" i="3"/>
  <c r="I2670" i="3" s="1"/>
  <c r="L2661" i="6" l="1"/>
  <c r="L2661" i="7"/>
  <c r="J2661" i="6"/>
  <c r="J2661" i="7"/>
  <c r="K2661" i="6"/>
  <c r="K2661" i="7"/>
  <c r="D2681" i="6"/>
  <c r="D2681" i="7"/>
  <c r="V2349" i="7"/>
  <c r="U2349" i="7"/>
  <c r="R2350" i="7"/>
  <c r="Q2350" i="7"/>
  <c r="S2350" i="7"/>
  <c r="T2350" i="7"/>
  <c r="C2670" i="6"/>
  <c r="C2670" i="7"/>
  <c r="M2670" i="7" s="1"/>
  <c r="G2350" i="4"/>
  <c r="H2350" i="4" s="1"/>
  <c r="E2350" i="6"/>
  <c r="G2662" i="5"/>
  <c r="F2662" i="5"/>
  <c r="H2662" i="5"/>
  <c r="E2682" i="4"/>
  <c r="C2683" i="4"/>
  <c r="E2351" i="7"/>
  <c r="N2351" i="7" s="1"/>
  <c r="H2671" i="3"/>
  <c r="F2672" i="3"/>
  <c r="I2671" i="3"/>
  <c r="G2672" i="3"/>
  <c r="J2662" i="6" l="1"/>
  <c r="J2662" i="7"/>
  <c r="K2662" i="6"/>
  <c r="K2662" i="7"/>
  <c r="P2661" i="7"/>
  <c r="L2662" i="6"/>
  <c r="L2662" i="7"/>
  <c r="P2662" i="7" s="1"/>
  <c r="D2682" i="6"/>
  <c r="D2682" i="7"/>
  <c r="V2350" i="7"/>
  <c r="U2350" i="7"/>
  <c r="T2351" i="7"/>
  <c r="Q2351" i="7"/>
  <c r="S2351" i="7"/>
  <c r="R2351" i="7"/>
  <c r="C2671" i="6"/>
  <c r="C2671" i="7"/>
  <c r="M2671" i="7" s="1"/>
  <c r="G2351" i="4"/>
  <c r="H2351" i="4" s="1"/>
  <c r="E2351" i="6"/>
  <c r="H2663" i="5"/>
  <c r="G2663" i="5"/>
  <c r="F2663" i="5"/>
  <c r="E2683" i="4"/>
  <c r="C2684" i="4"/>
  <c r="E2352" i="7"/>
  <c r="N2352" i="7" s="1"/>
  <c r="F2673" i="3"/>
  <c r="H2672" i="3"/>
  <c r="I2672" i="3" s="1"/>
  <c r="G2673" i="3"/>
  <c r="K2663" i="6" l="1"/>
  <c r="K2663" i="7"/>
  <c r="L2663" i="6"/>
  <c r="L2663" i="7"/>
  <c r="J2663" i="6"/>
  <c r="J2663" i="7"/>
  <c r="V2351" i="7"/>
  <c r="U2351" i="7"/>
  <c r="D2683" i="6"/>
  <c r="D2683" i="7"/>
  <c r="Q2352" i="7"/>
  <c r="T2352" i="7"/>
  <c r="S2352" i="7"/>
  <c r="R2352" i="7"/>
  <c r="C2672" i="6"/>
  <c r="C2672" i="7"/>
  <c r="M2672" i="7" s="1"/>
  <c r="G2352" i="4"/>
  <c r="H2352" i="4" s="1"/>
  <c r="E2352" i="6"/>
  <c r="G2664" i="5"/>
  <c r="F2664" i="5"/>
  <c r="H2664" i="5"/>
  <c r="E2684" i="4"/>
  <c r="C2685" i="4"/>
  <c r="E2353" i="7"/>
  <c r="N2353" i="7" s="1"/>
  <c r="G2674" i="3"/>
  <c r="F2674" i="3"/>
  <c r="H2673" i="3"/>
  <c r="I2673" i="3" s="1"/>
  <c r="K2664" i="6" l="1"/>
  <c r="K2664" i="7"/>
  <c r="L2664" i="6"/>
  <c r="L2664" i="7"/>
  <c r="P2663" i="7"/>
  <c r="J2664" i="6"/>
  <c r="J2664" i="7"/>
  <c r="D2684" i="6"/>
  <c r="D2684" i="7"/>
  <c r="V2352" i="7"/>
  <c r="U2352" i="7"/>
  <c r="Q2353" i="7"/>
  <c r="T2353" i="7"/>
  <c r="R2353" i="7"/>
  <c r="S2353" i="7"/>
  <c r="C2673" i="6"/>
  <c r="C2673" i="7"/>
  <c r="M2673" i="7" s="1"/>
  <c r="G2353" i="4"/>
  <c r="H2353" i="4" s="1"/>
  <c r="E2353" i="6"/>
  <c r="H2665" i="5"/>
  <c r="G2665" i="5"/>
  <c r="F2665" i="5"/>
  <c r="E2685" i="4"/>
  <c r="C2686" i="4"/>
  <c r="E2354" i="7"/>
  <c r="N2354" i="7" s="1"/>
  <c r="G2675" i="3"/>
  <c r="F2675" i="3"/>
  <c r="H2674" i="3"/>
  <c r="I2674" i="3" s="1"/>
  <c r="J2665" i="6" l="1"/>
  <c r="J2665" i="7"/>
  <c r="K2665" i="6"/>
  <c r="K2665" i="7"/>
  <c r="L2665" i="6"/>
  <c r="L2665" i="7"/>
  <c r="P2665" i="7" s="1"/>
  <c r="P2664" i="7"/>
  <c r="V2353" i="7"/>
  <c r="U2353" i="7"/>
  <c r="D2685" i="6"/>
  <c r="D2685" i="7"/>
  <c r="R2354" i="7"/>
  <c r="T2354" i="7"/>
  <c r="Q2354" i="7"/>
  <c r="S2354" i="7"/>
  <c r="C2674" i="6"/>
  <c r="C2674" i="7"/>
  <c r="M2674" i="7" s="1"/>
  <c r="G2354" i="4"/>
  <c r="H2354" i="4" s="1"/>
  <c r="E2354" i="6"/>
  <c r="H2666" i="5"/>
  <c r="G2666" i="5"/>
  <c r="F2666" i="5"/>
  <c r="E2686" i="4"/>
  <c r="C2687" i="4"/>
  <c r="E2355" i="7"/>
  <c r="N2355" i="7" s="1"/>
  <c r="G2676" i="3"/>
  <c r="H2675" i="3"/>
  <c r="I2675" i="3" s="1"/>
  <c r="F2676" i="3"/>
  <c r="J2666" i="6" l="1"/>
  <c r="J2666" i="7"/>
  <c r="L2666" i="6"/>
  <c r="L2666" i="7"/>
  <c r="K2666" i="6"/>
  <c r="K2666" i="7"/>
  <c r="D2686" i="6"/>
  <c r="D2686" i="7"/>
  <c r="V2354" i="7"/>
  <c r="U2354" i="7"/>
  <c r="S2355" i="7"/>
  <c r="Q2355" i="7"/>
  <c r="R2355" i="7"/>
  <c r="T2355" i="7"/>
  <c r="C2675" i="6"/>
  <c r="C2675" i="7"/>
  <c r="M2675" i="7" s="1"/>
  <c r="G2355" i="4"/>
  <c r="H2355" i="4" s="1"/>
  <c r="E2355" i="6"/>
  <c r="F2667" i="5"/>
  <c r="H2667" i="5"/>
  <c r="G2667" i="5"/>
  <c r="E2687" i="4"/>
  <c r="C2688" i="4"/>
  <c r="E2356" i="7"/>
  <c r="N2356" i="7" s="1"/>
  <c r="H2676" i="3"/>
  <c r="F2677" i="3"/>
  <c r="G2677" i="3"/>
  <c r="I2676" i="3"/>
  <c r="L2667" i="6" l="1"/>
  <c r="L2667" i="7"/>
  <c r="J2667" i="6"/>
  <c r="J2667" i="7"/>
  <c r="K2667" i="6"/>
  <c r="K2667" i="7"/>
  <c r="P2666" i="7"/>
  <c r="U2355" i="7"/>
  <c r="V2355" i="7"/>
  <c r="D2687" i="6"/>
  <c r="D2687" i="7"/>
  <c r="R2356" i="7"/>
  <c r="S2356" i="7"/>
  <c r="Q2356" i="7"/>
  <c r="T2356" i="7"/>
  <c r="C2676" i="6"/>
  <c r="C2676" i="7"/>
  <c r="M2676" i="7" s="1"/>
  <c r="G2356" i="4"/>
  <c r="H2356" i="4" s="1"/>
  <c r="E2356" i="6"/>
  <c r="F2668" i="5"/>
  <c r="H2668" i="5"/>
  <c r="G2668" i="5"/>
  <c r="E2688" i="4"/>
  <c r="C2689" i="4"/>
  <c r="E2357" i="7"/>
  <c r="N2357" i="7" s="1"/>
  <c r="G2678" i="3"/>
  <c r="F2678" i="3"/>
  <c r="H2677" i="3"/>
  <c r="I2677" i="3" s="1"/>
  <c r="K2668" i="6" l="1"/>
  <c r="K2668" i="7"/>
  <c r="L2668" i="6"/>
  <c r="L2668" i="7"/>
  <c r="P2667" i="7"/>
  <c r="J2668" i="6"/>
  <c r="J2668" i="7"/>
  <c r="D2688" i="6"/>
  <c r="D2688" i="7"/>
  <c r="U2356" i="7"/>
  <c r="V2356" i="7"/>
  <c r="Q2357" i="7"/>
  <c r="R2357" i="7"/>
  <c r="S2357" i="7"/>
  <c r="T2357" i="7"/>
  <c r="C2677" i="6"/>
  <c r="C2677" i="7"/>
  <c r="M2677" i="7" s="1"/>
  <c r="G2357" i="4"/>
  <c r="H2357" i="4" s="1"/>
  <c r="E2357" i="6"/>
  <c r="H2669" i="5"/>
  <c r="G2669" i="5"/>
  <c r="F2669" i="5"/>
  <c r="E2689" i="4"/>
  <c r="C2690" i="4"/>
  <c r="E2358" i="7"/>
  <c r="N2358" i="7" s="1"/>
  <c r="H2678" i="3"/>
  <c r="F2679" i="3"/>
  <c r="I2678" i="3"/>
  <c r="G2679" i="3"/>
  <c r="J2669" i="6" l="1"/>
  <c r="J2669" i="7"/>
  <c r="L2669" i="6"/>
  <c r="L2669" i="7"/>
  <c r="K2669" i="6"/>
  <c r="K2669" i="7"/>
  <c r="P2668" i="7"/>
  <c r="D2689" i="6"/>
  <c r="D2689" i="7"/>
  <c r="U2357" i="7"/>
  <c r="V2357" i="7"/>
  <c r="Q2358" i="7"/>
  <c r="T2358" i="7"/>
  <c r="R2358" i="7"/>
  <c r="S2358" i="7"/>
  <c r="C2678" i="6"/>
  <c r="C2678" i="7"/>
  <c r="M2678" i="7" s="1"/>
  <c r="G2358" i="4"/>
  <c r="H2358" i="4" s="1"/>
  <c r="E2358" i="6"/>
  <c r="H2670" i="5"/>
  <c r="G2670" i="5"/>
  <c r="F2670" i="5"/>
  <c r="E2690" i="4"/>
  <c r="C2691" i="4"/>
  <c r="E2359" i="7"/>
  <c r="N2359" i="7" s="1"/>
  <c r="H2679" i="3"/>
  <c r="F2680" i="3"/>
  <c r="G2680" i="3"/>
  <c r="I2679" i="3"/>
  <c r="J2670" i="6" l="1"/>
  <c r="J2670" i="7"/>
  <c r="L2670" i="6"/>
  <c r="L2670" i="7"/>
  <c r="K2670" i="6"/>
  <c r="K2670" i="7"/>
  <c r="P2669" i="7"/>
  <c r="D2690" i="6"/>
  <c r="D2690" i="7"/>
  <c r="U2358" i="7"/>
  <c r="V2358" i="7"/>
  <c r="R2359" i="7"/>
  <c r="S2359" i="7"/>
  <c r="T2359" i="7"/>
  <c r="Q2359" i="7"/>
  <c r="C2679" i="6"/>
  <c r="C2679" i="7"/>
  <c r="M2679" i="7" s="1"/>
  <c r="G2359" i="4"/>
  <c r="H2359" i="4" s="1"/>
  <c r="E2359" i="6"/>
  <c r="F2671" i="5"/>
  <c r="H2671" i="5"/>
  <c r="G2671" i="5"/>
  <c r="E2691" i="4"/>
  <c r="C2692" i="4"/>
  <c r="E2360" i="7"/>
  <c r="N2360" i="7" s="1"/>
  <c r="H2680" i="3"/>
  <c r="F2681" i="3"/>
  <c r="G2681" i="3"/>
  <c r="I2680" i="3"/>
  <c r="L2671" i="6" l="1"/>
  <c r="L2671" i="7"/>
  <c r="K2671" i="6"/>
  <c r="K2671" i="7"/>
  <c r="J2671" i="6"/>
  <c r="J2671" i="7"/>
  <c r="P2670" i="7"/>
  <c r="D2691" i="6"/>
  <c r="D2691" i="7"/>
  <c r="V2359" i="7"/>
  <c r="U2359" i="7"/>
  <c r="Q2360" i="7"/>
  <c r="T2360" i="7"/>
  <c r="S2360" i="7"/>
  <c r="R2360" i="7"/>
  <c r="C2680" i="6"/>
  <c r="C2680" i="7"/>
  <c r="M2680" i="7" s="1"/>
  <c r="G2360" i="4"/>
  <c r="H2360" i="4" s="1"/>
  <c r="E2360" i="6"/>
  <c r="H2672" i="5"/>
  <c r="G2672" i="5"/>
  <c r="F2672" i="5"/>
  <c r="E2692" i="4"/>
  <c r="C2693" i="4"/>
  <c r="E2361" i="7"/>
  <c r="N2361" i="7" s="1"/>
  <c r="G2682" i="3"/>
  <c r="H2681" i="3"/>
  <c r="I2681" i="3" s="1"/>
  <c r="F2682" i="3"/>
  <c r="E2693" i="4" l="1"/>
  <c r="C2694" i="4"/>
  <c r="J2672" i="6"/>
  <c r="J2672" i="7"/>
  <c r="L2672" i="6"/>
  <c r="L2672" i="7"/>
  <c r="K2672" i="6"/>
  <c r="K2672" i="7"/>
  <c r="P2671" i="7"/>
  <c r="D2693" i="6"/>
  <c r="D2693" i="7"/>
  <c r="D2692" i="6"/>
  <c r="D2692" i="7"/>
  <c r="U2360" i="7"/>
  <c r="V2360" i="7"/>
  <c r="T2361" i="7"/>
  <c r="Q2361" i="7"/>
  <c r="R2361" i="7"/>
  <c r="S2361" i="7"/>
  <c r="C2681" i="6"/>
  <c r="C2681" i="7"/>
  <c r="M2681" i="7" s="1"/>
  <c r="G2361" i="4"/>
  <c r="H2361" i="4" s="1"/>
  <c r="E2361" i="6"/>
  <c r="F2673" i="5"/>
  <c r="H2673" i="5"/>
  <c r="G2673" i="5"/>
  <c r="E2362" i="7"/>
  <c r="N2362" i="7" s="1"/>
  <c r="G2683" i="3"/>
  <c r="F2683" i="3"/>
  <c r="H2682" i="3"/>
  <c r="I2682" i="3" s="1"/>
  <c r="E2694" i="4" l="1"/>
  <c r="C2695" i="4"/>
  <c r="L2673" i="6"/>
  <c r="L2673" i="7"/>
  <c r="P2672" i="7"/>
  <c r="J2673" i="6"/>
  <c r="J2673" i="7"/>
  <c r="K2673" i="6"/>
  <c r="K2673" i="7"/>
  <c r="V2361" i="7"/>
  <c r="U2361" i="7"/>
  <c r="Q2362" i="7"/>
  <c r="R2362" i="7"/>
  <c r="T2362" i="7"/>
  <c r="S2362" i="7"/>
  <c r="C2682" i="6"/>
  <c r="C2682" i="7"/>
  <c r="M2682" i="7" s="1"/>
  <c r="G2362" i="4"/>
  <c r="H2362" i="4" s="1"/>
  <c r="E2362" i="6"/>
  <c r="H2674" i="5"/>
  <c r="G2674" i="5"/>
  <c r="F2674" i="5"/>
  <c r="F2684" i="3"/>
  <c r="H2683" i="3"/>
  <c r="I2683" i="3" s="1"/>
  <c r="G2684" i="3"/>
  <c r="C2696" i="4" l="1"/>
  <c r="E2695" i="4"/>
  <c r="D2694" i="7"/>
  <c r="D2694" i="6"/>
  <c r="J2674" i="6"/>
  <c r="J2674" i="7"/>
  <c r="L2674" i="6"/>
  <c r="L2674" i="7"/>
  <c r="P2673" i="7"/>
  <c r="K2674" i="6"/>
  <c r="K2674" i="7"/>
  <c r="E2363" i="6"/>
  <c r="E2363" i="7"/>
  <c r="N2363" i="7" s="1"/>
  <c r="V2362" i="7"/>
  <c r="U2362" i="7"/>
  <c r="C2683" i="6"/>
  <c r="C2683" i="7"/>
  <c r="M2683" i="7" s="1"/>
  <c r="H2675" i="5"/>
  <c r="G2675" i="5"/>
  <c r="F2675" i="5"/>
  <c r="G2363" i="4"/>
  <c r="H2363" i="4" s="1"/>
  <c r="G2685" i="3"/>
  <c r="H2684" i="3"/>
  <c r="I2684" i="3" s="1"/>
  <c r="F2685" i="3"/>
  <c r="D2695" i="7" l="1"/>
  <c r="D2695" i="6"/>
  <c r="E2696" i="4"/>
  <c r="C2697" i="4"/>
  <c r="P2674" i="7"/>
  <c r="J2675" i="6"/>
  <c r="J2675" i="7"/>
  <c r="L2675" i="6"/>
  <c r="L2675" i="7"/>
  <c r="K2675" i="6"/>
  <c r="K2675" i="7"/>
  <c r="T2363" i="7"/>
  <c r="R2363" i="7"/>
  <c r="Q2363" i="7"/>
  <c r="S2363" i="7"/>
  <c r="E2364" i="6"/>
  <c r="E2364" i="7"/>
  <c r="N2364" i="7" s="1"/>
  <c r="C2684" i="6"/>
  <c r="C2684" i="7"/>
  <c r="M2684" i="7" s="1"/>
  <c r="H2676" i="5"/>
  <c r="G2676" i="5"/>
  <c r="F2676" i="5"/>
  <c r="G2364" i="4"/>
  <c r="H2364" i="4" s="1"/>
  <c r="H2685" i="3"/>
  <c r="F2686" i="3"/>
  <c r="I2685" i="3"/>
  <c r="G2686" i="3"/>
  <c r="D2696" i="6" l="1"/>
  <c r="D2696" i="7"/>
  <c r="E2697" i="4"/>
  <c r="C2698" i="4"/>
  <c r="P2675" i="7"/>
  <c r="L2676" i="6"/>
  <c r="L2676" i="7"/>
  <c r="J2676" i="6"/>
  <c r="J2676" i="7"/>
  <c r="K2676" i="6"/>
  <c r="K2676" i="7"/>
  <c r="T2364" i="7"/>
  <c r="Q2364" i="7"/>
  <c r="S2364" i="7"/>
  <c r="R2364" i="7"/>
  <c r="E2365" i="6"/>
  <c r="E2365" i="7"/>
  <c r="N2365" i="7" s="1"/>
  <c r="V2363" i="7"/>
  <c r="U2363" i="7"/>
  <c r="C2685" i="6"/>
  <c r="C2685" i="7"/>
  <c r="M2685" i="7" s="1"/>
  <c r="H2677" i="5"/>
  <c r="G2677" i="5"/>
  <c r="F2677" i="5"/>
  <c r="G2365" i="4"/>
  <c r="H2365" i="4" s="1"/>
  <c r="G2687" i="3"/>
  <c r="F2687" i="3"/>
  <c r="H2686" i="3"/>
  <c r="I2686" i="3" s="1"/>
  <c r="D2697" i="6" l="1"/>
  <c r="D2697" i="7"/>
  <c r="C2699" i="4"/>
  <c r="E2698" i="4"/>
  <c r="J2677" i="6"/>
  <c r="J2677" i="7"/>
  <c r="K2677" i="6"/>
  <c r="K2677" i="7"/>
  <c r="L2677" i="6"/>
  <c r="L2677" i="7"/>
  <c r="P2676" i="7"/>
  <c r="E2366" i="6"/>
  <c r="E2366" i="7"/>
  <c r="N2366" i="7" s="1"/>
  <c r="S2365" i="7"/>
  <c r="Q2365" i="7"/>
  <c r="R2365" i="7"/>
  <c r="T2365" i="7"/>
  <c r="U2364" i="7"/>
  <c r="V2364" i="7"/>
  <c r="C2686" i="6"/>
  <c r="C2686" i="7"/>
  <c r="M2686" i="7" s="1"/>
  <c r="H2678" i="5"/>
  <c r="G2678" i="5"/>
  <c r="F2678" i="5"/>
  <c r="G2366" i="4"/>
  <c r="H2366" i="4" s="1"/>
  <c r="H2687" i="3"/>
  <c r="I2687" i="3" s="1"/>
  <c r="F2688" i="3"/>
  <c r="G2688" i="3"/>
  <c r="P2677" i="7" l="1"/>
  <c r="E2699" i="4"/>
  <c r="C2700" i="4"/>
  <c r="D2698" i="6"/>
  <c r="D2698" i="7"/>
  <c r="J2678" i="6"/>
  <c r="J2678" i="7"/>
  <c r="L2678" i="6"/>
  <c r="L2678" i="7"/>
  <c r="K2678" i="6"/>
  <c r="K2678" i="7"/>
  <c r="U2365" i="7"/>
  <c r="V2365" i="7"/>
  <c r="Q2366" i="7"/>
  <c r="S2366" i="7"/>
  <c r="T2366" i="7"/>
  <c r="R2366" i="7"/>
  <c r="E2367" i="6"/>
  <c r="E2367" i="7"/>
  <c r="N2367" i="7" s="1"/>
  <c r="C2687" i="6"/>
  <c r="C2687" i="7"/>
  <c r="M2687" i="7" s="1"/>
  <c r="H2679" i="5"/>
  <c r="G2679" i="5"/>
  <c r="F2679" i="5"/>
  <c r="G2367" i="4"/>
  <c r="H2367" i="4" s="1"/>
  <c r="H2688" i="3"/>
  <c r="I2688" i="3" s="1"/>
  <c r="F2689" i="3"/>
  <c r="G2689" i="3"/>
  <c r="E2700" i="4" l="1"/>
  <c r="C2701" i="4"/>
  <c r="D2699" i="6"/>
  <c r="D2699" i="7"/>
  <c r="J2679" i="6"/>
  <c r="J2679" i="7"/>
  <c r="P2678" i="7"/>
  <c r="K2679" i="6"/>
  <c r="K2679" i="7"/>
  <c r="L2679" i="6"/>
  <c r="L2679" i="7"/>
  <c r="P2679" i="7" s="1"/>
  <c r="E2368" i="6"/>
  <c r="E2368" i="7"/>
  <c r="N2368" i="7" s="1"/>
  <c r="V2366" i="7"/>
  <c r="U2366" i="7"/>
  <c r="Q2367" i="7"/>
  <c r="S2367" i="7"/>
  <c r="R2367" i="7"/>
  <c r="T2367" i="7"/>
  <c r="C2688" i="6"/>
  <c r="C2688" i="7"/>
  <c r="M2688" i="7" s="1"/>
  <c r="F2680" i="5"/>
  <c r="H2680" i="5"/>
  <c r="G2680" i="5"/>
  <c r="G2368" i="4"/>
  <c r="H2368" i="4" s="1"/>
  <c r="G2690" i="3"/>
  <c r="F2690" i="3"/>
  <c r="H2689" i="3"/>
  <c r="I2689" i="3" s="1"/>
  <c r="E2701" i="4" l="1"/>
  <c r="C2702" i="4"/>
  <c r="D2700" i="6"/>
  <c r="D2700" i="7"/>
  <c r="K2680" i="6"/>
  <c r="K2680" i="7"/>
  <c r="L2680" i="6"/>
  <c r="L2680" i="7"/>
  <c r="J2680" i="6"/>
  <c r="J2680" i="7"/>
  <c r="E2369" i="6"/>
  <c r="E2369" i="7"/>
  <c r="N2369" i="7" s="1"/>
  <c r="U2367" i="7"/>
  <c r="V2367" i="7"/>
  <c r="T2368" i="7"/>
  <c r="Q2368" i="7"/>
  <c r="R2368" i="7"/>
  <c r="S2368" i="7"/>
  <c r="C2689" i="6"/>
  <c r="C2689" i="7"/>
  <c r="M2689" i="7" s="1"/>
  <c r="H2681" i="5"/>
  <c r="G2681" i="5"/>
  <c r="F2681" i="5"/>
  <c r="G2369" i="4"/>
  <c r="H2369" i="4" s="1"/>
  <c r="F2691" i="3"/>
  <c r="H2690" i="3"/>
  <c r="I2690" i="3" s="1"/>
  <c r="G2691" i="3"/>
  <c r="E2702" i="4" l="1"/>
  <c r="C2703" i="4"/>
  <c r="D2701" i="6"/>
  <c r="D2701" i="7"/>
  <c r="J2681" i="6"/>
  <c r="J2681" i="7"/>
  <c r="P2680" i="7"/>
  <c r="K2681" i="6"/>
  <c r="K2681" i="7"/>
  <c r="L2681" i="6"/>
  <c r="L2681" i="7"/>
  <c r="P2681" i="7" s="1"/>
  <c r="E2370" i="6"/>
  <c r="E2370" i="7"/>
  <c r="N2370" i="7" s="1"/>
  <c r="Q2369" i="7"/>
  <c r="S2369" i="7"/>
  <c r="R2369" i="7"/>
  <c r="T2369" i="7"/>
  <c r="V2368" i="7"/>
  <c r="U2368" i="7"/>
  <c r="C2690" i="6"/>
  <c r="C2690" i="7"/>
  <c r="M2690" i="7" s="1"/>
  <c r="F2682" i="5"/>
  <c r="H2682" i="5"/>
  <c r="G2682" i="5"/>
  <c r="G2370" i="4"/>
  <c r="H2370" i="4" s="1"/>
  <c r="G2692" i="3"/>
  <c r="H2691" i="3"/>
  <c r="I2691" i="3" s="1"/>
  <c r="F2692" i="3"/>
  <c r="E2703" i="4" l="1"/>
  <c r="C2704" i="4"/>
  <c r="D2702" i="6"/>
  <c r="D2702" i="7"/>
  <c r="K2682" i="6"/>
  <c r="K2682" i="7"/>
  <c r="L2682" i="6"/>
  <c r="L2682" i="7"/>
  <c r="J2682" i="6"/>
  <c r="J2682" i="7"/>
  <c r="E2371" i="6"/>
  <c r="E2371" i="7"/>
  <c r="N2371" i="7" s="1"/>
  <c r="Q2370" i="7"/>
  <c r="T2370" i="7"/>
  <c r="R2370" i="7"/>
  <c r="S2370" i="7"/>
  <c r="V2369" i="7"/>
  <c r="U2369" i="7"/>
  <c r="C2691" i="6"/>
  <c r="C2691" i="7"/>
  <c r="M2691" i="7" s="1"/>
  <c r="H2683" i="5"/>
  <c r="G2683" i="5"/>
  <c r="F2683" i="5"/>
  <c r="G2371" i="4"/>
  <c r="H2371" i="4" s="1"/>
  <c r="F2693" i="3"/>
  <c r="F2694" i="3" s="1"/>
  <c r="H2692" i="3"/>
  <c r="I2692" i="3" s="1"/>
  <c r="G2693" i="3"/>
  <c r="G2694" i="3" s="1"/>
  <c r="G2695" i="3" s="1"/>
  <c r="H2694" i="3" l="1"/>
  <c r="I2694" i="3" s="1"/>
  <c r="F2695" i="3"/>
  <c r="E2704" i="4"/>
  <c r="C2705" i="4"/>
  <c r="G2696" i="3"/>
  <c r="G2697" i="3" s="1"/>
  <c r="G2698" i="3" s="1"/>
  <c r="G2699" i="3" s="1"/>
  <c r="D2703" i="6"/>
  <c r="D2703" i="7"/>
  <c r="K2683" i="6"/>
  <c r="K2683" i="7"/>
  <c r="J2683" i="6"/>
  <c r="J2683" i="7"/>
  <c r="L2683" i="6"/>
  <c r="L2683" i="7"/>
  <c r="P2682" i="7"/>
  <c r="E2372" i="6"/>
  <c r="E2372" i="7"/>
  <c r="N2372" i="7" s="1"/>
  <c r="Q2371" i="7"/>
  <c r="T2371" i="7"/>
  <c r="S2371" i="7"/>
  <c r="R2371" i="7"/>
  <c r="V2370" i="7"/>
  <c r="U2370" i="7"/>
  <c r="C2692" i="6"/>
  <c r="C2692" i="7"/>
  <c r="M2692" i="7" s="1"/>
  <c r="H2684" i="5"/>
  <c r="G2684" i="5"/>
  <c r="F2684" i="5"/>
  <c r="G2372" i="4"/>
  <c r="H2372" i="4" s="1"/>
  <c r="H2693" i="3"/>
  <c r="I2693" i="3" s="1"/>
  <c r="G2700" i="3" l="1"/>
  <c r="G2701" i="3" s="1"/>
  <c r="C2706" i="4"/>
  <c r="E2706" i="4" s="1"/>
  <c r="E2705" i="4"/>
  <c r="D2704" i="6"/>
  <c r="D2704" i="7"/>
  <c r="P2683" i="7"/>
  <c r="F2696" i="3"/>
  <c r="H2695" i="3"/>
  <c r="I2695" i="3" s="1"/>
  <c r="C2694" i="7"/>
  <c r="M2694" i="7" s="1"/>
  <c r="C2694" i="6"/>
  <c r="J2684" i="6"/>
  <c r="J2684" i="7"/>
  <c r="L2684" i="6"/>
  <c r="L2684" i="7"/>
  <c r="K2684" i="6"/>
  <c r="K2684" i="7"/>
  <c r="E2373" i="6"/>
  <c r="E2373" i="7"/>
  <c r="N2373" i="7" s="1"/>
  <c r="T2372" i="7"/>
  <c r="S2372" i="7"/>
  <c r="Q2372" i="7"/>
  <c r="R2372" i="7"/>
  <c r="U2371" i="7"/>
  <c r="V2371" i="7"/>
  <c r="C2693" i="6"/>
  <c r="C2693" i="7"/>
  <c r="M2693" i="7" s="1"/>
  <c r="H2685" i="5"/>
  <c r="G2685" i="5"/>
  <c r="F2685" i="5"/>
  <c r="G2373" i="4"/>
  <c r="H2373" i="4" s="1"/>
  <c r="C2695" i="7" l="1"/>
  <c r="M2695" i="7" s="1"/>
  <c r="C2695" i="6"/>
  <c r="F2697" i="3"/>
  <c r="H2696" i="3"/>
  <c r="I2696" i="3" s="1"/>
  <c r="D2705" i="6"/>
  <c r="D2705" i="7"/>
  <c r="D2706" i="7"/>
  <c r="D2706" i="6"/>
  <c r="G2702" i="3"/>
  <c r="G2703" i="3" s="1"/>
  <c r="L2685" i="6"/>
  <c r="L2685" i="7"/>
  <c r="J2685" i="6"/>
  <c r="J2685" i="7"/>
  <c r="K2685" i="6"/>
  <c r="K2685" i="7"/>
  <c r="P2684" i="7"/>
  <c r="E2374" i="6"/>
  <c r="E2374" i="7"/>
  <c r="N2374" i="7" s="1"/>
  <c r="V2372" i="7"/>
  <c r="U2372" i="7"/>
  <c r="S2373" i="7"/>
  <c r="R2373" i="7"/>
  <c r="Q2373" i="7"/>
  <c r="T2373" i="7"/>
  <c r="H2686" i="5"/>
  <c r="G2686" i="5"/>
  <c r="F2686" i="5"/>
  <c r="G2374" i="4"/>
  <c r="H2374" i="4" s="1"/>
  <c r="C2696" i="6" l="1"/>
  <c r="C2696" i="7"/>
  <c r="M2696" i="7" s="1"/>
  <c r="F2698" i="3"/>
  <c r="H2697" i="3"/>
  <c r="I2697" i="3" s="1"/>
  <c r="G2704" i="3"/>
  <c r="G2705" i="3" s="1"/>
  <c r="J2686" i="6"/>
  <c r="J2686" i="7"/>
  <c r="L2686" i="6"/>
  <c r="L2686" i="7"/>
  <c r="K2686" i="6"/>
  <c r="K2686" i="7"/>
  <c r="P2685" i="7"/>
  <c r="S2374" i="7"/>
  <c r="R2374" i="7"/>
  <c r="T2374" i="7"/>
  <c r="Q2374" i="7"/>
  <c r="E2375" i="6"/>
  <c r="E2375" i="7"/>
  <c r="N2375" i="7" s="1"/>
  <c r="U2373" i="7"/>
  <c r="V2373" i="7"/>
  <c r="H2687" i="5"/>
  <c r="G2687" i="5"/>
  <c r="F2687" i="5"/>
  <c r="G2375" i="4"/>
  <c r="H2375" i="4" s="1"/>
  <c r="C2697" i="6" l="1"/>
  <c r="C2697" i="7"/>
  <c r="M2697" i="7" s="1"/>
  <c r="F2699" i="3"/>
  <c r="H2698" i="3"/>
  <c r="I2698" i="3" s="1"/>
  <c r="G2706" i="3"/>
  <c r="J2687" i="6"/>
  <c r="J2687" i="7"/>
  <c r="L2687" i="6"/>
  <c r="L2687" i="7"/>
  <c r="K2687" i="6"/>
  <c r="K2687" i="7"/>
  <c r="P2686" i="7"/>
  <c r="Q2375" i="7"/>
  <c r="R2375" i="7"/>
  <c r="S2375" i="7"/>
  <c r="T2375" i="7"/>
  <c r="E2376" i="6"/>
  <c r="E2376" i="7"/>
  <c r="N2376" i="7" s="1"/>
  <c r="V2374" i="7"/>
  <c r="U2374" i="7"/>
  <c r="H2688" i="5"/>
  <c r="G2688" i="5"/>
  <c r="F2688" i="5"/>
  <c r="G2376" i="4"/>
  <c r="H2376" i="4" s="1"/>
  <c r="C2698" i="6" l="1"/>
  <c r="C2698" i="7"/>
  <c r="M2698" i="7" s="1"/>
  <c r="F2700" i="3"/>
  <c r="H2699" i="3"/>
  <c r="I2699" i="3" s="1"/>
  <c r="J2688" i="6"/>
  <c r="J2688" i="7"/>
  <c r="L2688" i="6"/>
  <c r="L2688" i="7"/>
  <c r="K2688" i="6"/>
  <c r="K2688" i="7"/>
  <c r="P2687" i="7"/>
  <c r="R2376" i="7"/>
  <c r="S2376" i="7"/>
  <c r="Q2376" i="7"/>
  <c r="T2376" i="7"/>
  <c r="E2377" i="6"/>
  <c r="E2377" i="7"/>
  <c r="N2377" i="7" s="1"/>
  <c r="U2375" i="7"/>
  <c r="V2375" i="7"/>
  <c r="H2689" i="5"/>
  <c r="G2689" i="5"/>
  <c r="F2689" i="5"/>
  <c r="G2377" i="4"/>
  <c r="H2377" i="4" s="1"/>
  <c r="H2700" i="3" l="1"/>
  <c r="I2700" i="3" s="1"/>
  <c r="F2701" i="3"/>
  <c r="C2699" i="6"/>
  <c r="C2699" i="7"/>
  <c r="M2699" i="7" s="1"/>
  <c r="K2689" i="6"/>
  <c r="K2689" i="7"/>
  <c r="J2689" i="6"/>
  <c r="J2689" i="7"/>
  <c r="L2689" i="6"/>
  <c r="L2689" i="7"/>
  <c r="P2688" i="7"/>
  <c r="Q2377" i="7"/>
  <c r="T2377" i="7"/>
  <c r="R2377" i="7"/>
  <c r="S2377" i="7"/>
  <c r="V2376" i="7"/>
  <c r="U2376" i="7"/>
  <c r="E2378" i="6"/>
  <c r="E2378" i="7"/>
  <c r="N2378" i="7" s="1"/>
  <c r="H2690" i="5"/>
  <c r="G2690" i="5"/>
  <c r="F2690" i="5"/>
  <c r="G2378" i="4"/>
  <c r="H2378" i="4" s="1"/>
  <c r="P2689" i="7" l="1"/>
  <c r="F2702" i="3"/>
  <c r="H2701" i="3"/>
  <c r="I2701" i="3" s="1"/>
  <c r="C2700" i="6"/>
  <c r="C2700" i="7"/>
  <c r="M2700" i="7" s="1"/>
  <c r="L2690" i="6"/>
  <c r="L2690" i="7"/>
  <c r="J2690" i="6"/>
  <c r="J2690" i="7"/>
  <c r="K2690" i="6"/>
  <c r="K2690" i="7"/>
  <c r="S2378" i="7"/>
  <c r="Q2378" i="7"/>
  <c r="R2378" i="7"/>
  <c r="T2378" i="7"/>
  <c r="E2379" i="6"/>
  <c r="E2379" i="7"/>
  <c r="N2379" i="7" s="1"/>
  <c r="V2377" i="7"/>
  <c r="U2377" i="7"/>
  <c r="H2691" i="5"/>
  <c r="G2691" i="5"/>
  <c r="F2691" i="5"/>
  <c r="G2379" i="4"/>
  <c r="H2379" i="4" s="1"/>
  <c r="C2701" i="6" l="1"/>
  <c r="C2701" i="7"/>
  <c r="M2701" i="7" s="1"/>
  <c r="H2702" i="3"/>
  <c r="I2702" i="3" s="1"/>
  <c r="F2703" i="3"/>
  <c r="L2691" i="6"/>
  <c r="L2691" i="7"/>
  <c r="P2690" i="7"/>
  <c r="J2691" i="6"/>
  <c r="J2691" i="7"/>
  <c r="K2691" i="6"/>
  <c r="K2691" i="7"/>
  <c r="R2379" i="7"/>
  <c r="T2379" i="7"/>
  <c r="S2379" i="7"/>
  <c r="Q2379" i="7"/>
  <c r="V2378" i="7"/>
  <c r="U2378" i="7"/>
  <c r="E2380" i="6"/>
  <c r="E2380" i="7"/>
  <c r="N2380" i="7" s="1"/>
  <c r="H2692" i="5"/>
  <c r="G2692" i="5"/>
  <c r="F2692" i="5"/>
  <c r="G2380" i="4"/>
  <c r="H2380" i="4" s="1"/>
  <c r="C2702" i="6" l="1"/>
  <c r="C2702" i="7"/>
  <c r="M2702" i="7" s="1"/>
  <c r="H2703" i="3"/>
  <c r="I2703" i="3" s="1"/>
  <c r="F2704" i="3"/>
  <c r="K2692" i="6"/>
  <c r="K2692" i="7"/>
  <c r="P2691" i="7"/>
  <c r="J2692" i="6"/>
  <c r="J2692" i="7"/>
  <c r="L2692" i="6"/>
  <c r="L2692" i="7"/>
  <c r="Q2380" i="7"/>
  <c r="R2380" i="7"/>
  <c r="S2380" i="7"/>
  <c r="T2380" i="7"/>
  <c r="V2379" i="7"/>
  <c r="U2379" i="7"/>
  <c r="E2381" i="6"/>
  <c r="E2381" i="7"/>
  <c r="N2381" i="7" s="1"/>
  <c r="H2693" i="5"/>
  <c r="G2693" i="5"/>
  <c r="F2693" i="5"/>
  <c r="G2381" i="4"/>
  <c r="H2381" i="4" s="1"/>
  <c r="H2704" i="3" l="1"/>
  <c r="I2704" i="3" s="1"/>
  <c r="F2705" i="3"/>
  <c r="C2703" i="6"/>
  <c r="C2703" i="7"/>
  <c r="M2703" i="7" s="1"/>
  <c r="P2692" i="7"/>
  <c r="K2693" i="6"/>
  <c r="K2693" i="7"/>
  <c r="J2693" i="6"/>
  <c r="J2693" i="7"/>
  <c r="L2693" i="6"/>
  <c r="L2693" i="7"/>
  <c r="R2381" i="7"/>
  <c r="S2381" i="7"/>
  <c r="T2381" i="7"/>
  <c r="Q2381" i="7"/>
  <c r="E2382" i="6"/>
  <c r="E2382" i="7"/>
  <c r="N2382" i="7" s="1"/>
  <c r="U2380" i="7"/>
  <c r="V2380" i="7"/>
  <c r="G2382" i="4"/>
  <c r="H2382" i="4" s="1"/>
  <c r="F2706" i="3" l="1"/>
  <c r="H2706" i="3" s="1"/>
  <c r="I2706" i="3" s="1"/>
  <c r="H2705" i="3"/>
  <c r="I2705" i="3" s="1"/>
  <c r="P2693" i="7"/>
  <c r="C2704" i="6"/>
  <c r="C2704" i="7"/>
  <c r="M2704" i="7" s="1"/>
  <c r="E2383" i="6"/>
  <c r="E2383" i="7"/>
  <c r="N2383" i="7" s="1"/>
  <c r="Q2382" i="7"/>
  <c r="S2382" i="7"/>
  <c r="R2382" i="7"/>
  <c r="T2382" i="7"/>
  <c r="V2381" i="7"/>
  <c r="U2381" i="7"/>
  <c r="G2383" i="4"/>
  <c r="H2383" i="4" s="1"/>
  <c r="C2705" i="7" l="1"/>
  <c r="M2705" i="7" s="1"/>
  <c r="C2705" i="6"/>
  <c r="C2706" i="7"/>
  <c r="M2706" i="7" s="1"/>
  <c r="C2706" i="6"/>
  <c r="V2382" i="7"/>
  <c r="U2382" i="7"/>
  <c r="E2384" i="6"/>
  <c r="E2384" i="7"/>
  <c r="N2384" i="7" s="1"/>
  <c r="R2383" i="7"/>
  <c r="T2383" i="7"/>
  <c r="Q2383" i="7"/>
  <c r="S2383" i="7"/>
  <c r="G2384" i="4"/>
  <c r="H2384" i="4" s="1"/>
  <c r="S2384" i="7" l="1"/>
  <c r="Q2384" i="7"/>
  <c r="R2384" i="7"/>
  <c r="T2384" i="7"/>
  <c r="E2385" i="6"/>
  <c r="E2385" i="7"/>
  <c r="N2385" i="7" s="1"/>
  <c r="U2383" i="7"/>
  <c r="V2383" i="7"/>
  <c r="G2385" i="4"/>
  <c r="H2385" i="4" s="1"/>
  <c r="Q2385" i="7" l="1"/>
  <c r="S2385" i="7"/>
  <c r="T2385" i="7"/>
  <c r="R2385" i="7"/>
  <c r="E2386" i="6"/>
  <c r="E2386" i="7"/>
  <c r="N2386" i="7" s="1"/>
  <c r="V2384" i="7"/>
  <c r="U2384" i="7"/>
  <c r="G2386" i="4"/>
  <c r="H2386" i="4" s="1"/>
  <c r="E2387" i="6" l="1"/>
  <c r="E2387" i="7"/>
  <c r="N2387" i="7" s="1"/>
  <c r="T2386" i="7"/>
  <c r="S2386" i="7"/>
  <c r="Q2386" i="7"/>
  <c r="R2386" i="7"/>
  <c r="V2385" i="7"/>
  <c r="U2385" i="7"/>
  <c r="G2387" i="4"/>
  <c r="H2387" i="4" s="1"/>
  <c r="E2388" i="6" l="1"/>
  <c r="E2388" i="7"/>
  <c r="N2388" i="7" s="1"/>
  <c r="V2386" i="7"/>
  <c r="U2386" i="7"/>
  <c r="T2387" i="7"/>
  <c r="Q2387" i="7"/>
  <c r="S2387" i="7"/>
  <c r="R2387" i="7"/>
  <c r="G2388" i="4"/>
  <c r="H2388" i="4" s="1"/>
  <c r="E2389" i="6" l="1"/>
  <c r="E2389" i="7"/>
  <c r="N2389" i="7" s="1"/>
  <c r="U2387" i="7"/>
  <c r="V2387" i="7"/>
  <c r="S2388" i="7"/>
  <c r="Q2388" i="7"/>
  <c r="T2388" i="7"/>
  <c r="R2388" i="7"/>
  <c r="G2389" i="4"/>
  <c r="H2389" i="4" s="1"/>
  <c r="U2388" i="7" l="1"/>
  <c r="V2388" i="7"/>
  <c r="E2390" i="6"/>
  <c r="E2390" i="7"/>
  <c r="N2390" i="7" s="1"/>
  <c r="S2389" i="7"/>
  <c r="Q2389" i="7"/>
  <c r="R2389" i="7"/>
  <c r="T2389" i="7"/>
  <c r="G2390" i="4"/>
  <c r="H2390" i="4" s="1"/>
  <c r="E2391" i="6" l="1"/>
  <c r="E2391" i="7"/>
  <c r="N2391" i="7" s="1"/>
  <c r="U2389" i="7"/>
  <c r="V2389" i="7"/>
  <c r="R2390" i="7"/>
  <c r="Q2390" i="7"/>
  <c r="S2390" i="7"/>
  <c r="T2390" i="7"/>
  <c r="G2391" i="4"/>
  <c r="H2391" i="4" s="1"/>
  <c r="U2390" i="7" l="1"/>
  <c r="V2390" i="7"/>
  <c r="E2392" i="6"/>
  <c r="E2392" i="7"/>
  <c r="N2392" i="7" s="1"/>
  <c r="T2391" i="7"/>
  <c r="S2391" i="7"/>
  <c r="R2391" i="7"/>
  <c r="Q2391" i="7"/>
  <c r="G2392" i="4"/>
  <c r="H2392" i="4" s="1"/>
  <c r="E2393" i="6" l="1"/>
  <c r="E2393" i="7"/>
  <c r="N2393" i="7" s="1"/>
  <c r="U2391" i="7"/>
  <c r="V2391" i="7"/>
  <c r="Q2392" i="7"/>
  <c r="T2392" i="7"/>
  <c r="S2392" i="7"/>
  <c r="R2392" i="7"/>
  <c r="G2393" i="4"/>
  <c r="H2393" i="4" s="1"/>
  <c r="E2394" i="6" l="1"/>
  <c r="E2394" i="7"/>
  <c r="N2394" i="7" s="1"/>
  <c r="V2392" i="7"/>
  <c r="U2392" i="7"/>
  <c r="Q2393" i="7"/>
  <c r="T2393" i="7"/>
  <c r="S2393" i="7"/>
  <c r="R2393" i="7"/>
  <c r="G2394" i="4"/>
  <c r="H2394" i="4" s="1"/>
  <c r="U2393" i="7" l="1"/>
  <c r="V2393" i="7"/>
  <c r="R2394" i="7"/>
  <c r="T2394" i="7"/>
  <c r="Q2394" i="7"/>
  <c r="S2394" i="7"/>
  <c r="E2395" i="6"/>
  <c r="E2395" i="7"/>
  <c r="N2395" i="7" s="1"/>
  <c r="G2395" i="4"/>
  <c r="H2395" i="4" s="1"/>
  <c r="Q2395" i="7" l="1"/>
  <c r="R2395" i="7"/>
  <c r="T2395" i="7"/>
  <c r="S2395" i="7"/>
  <c r="V2394" i="7"/>
  <c r="U2394" i="7"/>
  <c r="E2396" i="6"/>
  <c r="E2396" i="7"/>
  <c r="N2396" i="7" s="1"/>
  <c r="G2396" i="4"/>
  <c r="H2396" i="4" s="1"/>
  <c r="S2396" i="7" l="1"/>
  <c r="R2396" i="7"/>
  <c r="Q2396" i="7"/>
  <c r="T2396" i="7"/>
  <c r="E2397" i="6"/>
  <c r="E2397" i="7"/>
  <c r="N2397" i="7" s="1"/>
  <c r="U2395" i="7"/>
  <c r="V2395" i="7"/>
  <c r="G2397" i="4"/>
  <c r="H2397" i="4" s="1"/>
  <c r="E2398" i="6" l="1"/>
  <c r="E2398" i="7"/>
  <c r="N2398" i="7" s="1"/>
  <c r="R2397" i="7"/>
  <c r="S2397" i="7"/>
  <c r="T2397" i="7"/>
  <c r="Q2397" i="7"/>
  <c r="V2396" i="7"/>
  <c r="U2396" i="7"/>
  <c r="G2398" i="4"/>
  <c r="H2398" i="4" s="1"/>
  <c r="E2399" i="6" l="1"/>
  <c r="E2399" i="7"/>
  <c r="N2399" i="7" s="1"/>
  <c r="U2397" i="7"/>
  <c r="V2397" i="7"/>
  <c r="S2398" i="7"/>
  <c r="R2398" i="7"/>
  <c r="T2398" i="7"/>
  <c r="Q2398" i="7"/>
  <c r="G2399" i="4"/>
  <c r="H2399" i="4" s="1"/>
  <c r="E2400" i="6" l="1"/>
  <c r="E2400" i="7"/>
  <c r="N2400" i="7" s="1"/>
  <c r="V2398" i="7"/>
  <c r="U2398" i="7"/>
  <c r="Q2399" i="7"/>
  <c r="T2399" i="7"/>
  <c r="R2399" i="7"/>
  <c r="S2399" i="7"/>
  <c r="G2400" i="4"/>
  <c r="H2400" i="4" s="1"/>
  <c r="E2401" i="6" l="1"/>
  <c r="E2401" i="7"/>
  <c r="N2401" i="7" s="1"/>
  <c r="U2399" i="7"/>
  <c r="V2399" i="7"/>
  <c r="R2400" i="7"/>
  <c r="S2400" i="7"/>
  <c r="T2400" i="7"/>
  <c r="Q2400" i="7"/>
  <c r="G2401" i="4"/>
  <c r="H2401" i="4" s="1"/>
  <c r="U2400" i="7" l="1"/>
  <c r="V2400" i="7"/>
  <c r="E2402" i="6"/>
  <c r="E2402" i="7"/>
  <c r="N2402" i="7" s="1"/>
  <c r="S2401" i="7"/>
  <c r="T2401" i="7"/>
  <c r="Q2401" i="7"/>
  <c r="R2401" i="7"/>
  <c r="G2402" i="4"/>
  <c r="H2402" i="4" s="1"/>
  <c r="R2402" i="7" l="1"/>
  <c r="T2402" i="7"/>
  <c r="S2402" i="7"/>
  <c r="Q2402" i="7"/>
  <c r="E2403" i="6"/>
  <c r="E2403" i="7"/>
  <c r="N2403" i="7" s="1"/>
  <c r="U2401" i="7"/>
  <c r="V2401" i="7"/>
  <c r="G2403" i="4"/>
  <c r="H2403" i="4" s="1"/>
  <c r="E2404" i="6" l="1"/>
  <c r="E2404" i="7"/>
  <c r="N2404" i="7" s="1"/>
  <c r="Q2403" i="7"/>
  <c r="T2403" i="7"/>
  <c r="S2403" i="7"/>
  <c r="R2403" i="7"/>
  <c r="U2402" i="7"/>
  <c r="V2402" i="7"/>
  <c r="G2404" i="4"/>
  <c r="H2404" i="4" s="1"/>
  <c r="E2405" i="6" l="1"/>
  <c r="E2405" i="7"/>
  <c r="N2405" i="7" s="1"/>
  <c r="U2403" i="7"/>
  <c r="V2403" i="7"/>
  <c r="Q2404" i="7"/>
  <c r="S2404" i="7"/>
  <c r="T2404" i="7"/>
  <c r="R2404" i="7"/>
  <c r="G2405" i="4"/>
  <c r="H2405" i="4" s="1"/>
  <c r="E2406" i="6" l="1"/>
  <c r="E2406" i="7"/>
  <c r="N2406" i="7" s="1"/>
  <c r="V2404" i="7"/>
  <c r="U2404" i="7"/>
  <c r="Q2405" i="7"/>
  <c r="S2405" i="7"/>
  <c r="T2405" i="7"/>
  <c r="R2405" i="7"/>
  <c r="G2406" i="4"/>
  <c r="H2406" i="4" s="1"/>
  <c r="E2407" i="6" l="1"/>
  <c r="E2407" i="7"/>
  <c r="N2407" i="7" s="1"/>
  <c r="U2405" i="7"/>
  <c r="V2405" i="7"/>
  <c r="T2406" i="7"/>
  <c r="Q2406" i="7"/>
  <c r="S2406" i="7"/>
  <c r="R2406" i="7"/>
  <c r="G2407" i="4"/>
  <c r="H2407" i="4" s="1"/>
  <c r="R2407" i="7" l="1"/>
  <c r="Q2407" i="7"/>
  <c r="T2407" i="7"/>
  <c r="S2407" i="7"/>
  <c r="E2408" i="6"/>
  <c r="E2408" i="7"/>
  <c r="N2408" i="7" s="1"/>
  <c r="U2406" i="7"/>
  <c r="V2406" i="7"/>
  <c r="G2408" i="4"/>
  <c r="H2408" i="4" s="1"/>
  <c r="E2409" i="6" l="1"/>
  <c r="E2409" i="7"/>
  <c r="N2409" i="7" s="1"/>
  <c r="Q2408" i="7"/>
  <c r="T2408" i="7"/>
  <c r="R2408" i="7"/>
  <c r="S2408" i="7"/>
  <c r="V2407" i="7"/>
  <c r="U2407" i="7"/>
  <c r="G2409" i="4"/>
  <c r="H2409" i="4" s="1"/>
  <c r="E2410" i="6" l="1"/>
  <c r="E2410" i="7"/>
  <c r="N2410" i="7" s="1"/>
  <c r="V2408" i="7"/>
  <c r="U2408" i="7"/>
  <c r="T2409" i="7"/>
  <c r="Q2409" i="7"/>
  <c r="S2409" i="7"/>
  <c r="R2409" i="7"/>
  <c r="G2410" i="4"/>
  <c r="H2410" i="4" s="1"/>
  <c r="E2411" i="6" l="1"/>
  <c r="E2411" i="7"/>
  <c r="N2411" i="7" s="1"/>
  <c r="U2409" i="7"/>
  <c r="V2409" i="7"/>
  <c r="S2410" i="7"/>
  <c r="T2410" i="7"/>
  <c r="R2410" i="7"/>
  <c r="Q2410" i="7"/>
  <c r="G2411" i="4"/>
  <c r="H2411" i="4" s="1"/>
  <c r="E2412" i="6" l="1"/>
  <c r="E2412" i="7"/>
  <c r="N2412" i="7" s="1"/>
  <c r="U2410" i="7"/>
  <c r="V2410" i="7"/>
  <c r="R2411" i="7"/>
  <c r="S2411" i="7"/>
  <c r="T2411" i="7"/>
  <c r="Q2411" i="7"/>
  <c r="G2412" i="4"/>
  <c r="H2412" i="4" s="1"/>
  <c r="E2413" i="6" l="1"/>
  <c r="E2413" i="7"/>
  <c r="N2413" i="7" s="1"/>
  <c r="U2411" i="7"/>
  <c r="V2411" i="7"/>
  <c r="S2412" i="7"/>
  <c r="T2412" i="7"/>
  <c r="R2412" i="7"/>
  <c r="Q2412" i="7"/>
  <c r="G2413" i="4"/>
  <c r="H2413" i="4" s="1"/>
  <c r="V2412" i="7" l="1"/>
  <c r="U2412" i="7"/>
  <c r="E2414" i="6"/>
  <c r="E2414" i="7"/>
  <c r="N2414" i="7" s="1"/>
  <c r="Q2413" i="7"/>
  <c r="R2413" i="7"/>
  <c r="S2413" i="7"/>
  <c r="T2413" i="7"/>
  <c r="G2414" i="4"/>
  <c r="H2414" i="4" s="1"/>
  <c r="E2415" i="6" l="1"/>
  <c r="E2415" i="7"/>
  <c r="N2415" i="7" s="1"/>
  <c r="R2414" i="7"/>
  <c r="S2414" i="7"/>
  <c r="Q2414" i="7"/>
  <c r="T2414" i="7"/>
  <c r="U2413" i="7"/>
  <c r="V2413" i="7"/>
  <c r="G2415" i="4"/>
  <c r="H2415" i="4" s="1"/>
  <c r="E2416" i="6" l="1"/>
  <c r="E2416" i="7"/>
  <c r="N2416" i="7" s="1"/>
  <c r="V2414" i="7"/>
  <c r="U2414" i="7"/>
  <c r="Q2415" i="7"/>
  <c r="T2415" i="7"/>
  <c r="S2415" i="7"/>
  <c r="R2415" i="7"/>
  <c r="G2416" i="4"/>
  <c r="H2416" i="4" s="1"/>
  <c r="E2417" i="6" l="1"/>
  <c r="E2417" i="7"/>
  <c r="N2417" i="7" s="1"/>
  <c r="V2415" i="7"/>
  <c r="U2415" i="7"/>
  <c r="S2416" i="7"/>
  <c r="R2416" i="7"/>
  <c r="Q2416" i="7"/>
  <c r="T2416" i="7"/>
  <c r="G2417" i="4"/>
  <c r="H2417" i="4" s="1"/>
  <c r="E2418" i="6" l="1"/>
  <c r="E2418" i="7"/>
  <c r="N2418" i="7" s="1"/>
  <c r="V2416" i="7"/>
  <c r="U2416" i="7"/>
  <c r="S2417" i="7"/>
  <c r="Q2417" i="7"/>
  <c r="R2417" i="7"/>
  <c r="T2417" i="7"/>
  <c r="G2418" i="4"/>
  <c r="H2418" i="4" s="1"/>
  <c r="E2419" i="6" l="1"/>
  <c r="E2419" i="7"/>
  <c r="N2419" i="7" s="1"/>
  <c r="V2417" i="7"/>
  <c r="U2417" i="7"/>
  <c r="Q2418" i="7"/>
  <c r="R2418" i="7"/>
  <c r="S2418" i="7"/>
  <c r="T2418" i="7"/>
  <c r="G2419" i="4"/>
  <c r="H2419" i="4" s="1"/>
  <c r="E2420" i="6" l="1"/>
  <c r="E2420" i="7"/>
  <c r="N2420" i="7" s="1"/>
  <c r="U2418" i="7"/>
  <c r="V2418" i="7"/>
  <c r="Q2419" i="7"/>
  <c r="T2419" i="7"/>
  <c r="S2419" i="7"/>
  <c r="R2419" i="7"/>
  <c r="G2420" i="4"/>
  <c r="H2420" i="4" s="1"/>
  <c r="E2421" i="6" l="1"/>
  <c r="E2421" i="7"/>
  <c r="N2421" i="7" s="1"/>
  <c r="V2419" i="7"/>
  <c r="U2419" i="7"/>
  <c r="R2420" i="7"/>
  <c r="Q2420" i="7"/>
  <c r="S2420" i="7"/>
  <c r="T2420" i="7"/>
  <c r="G2421" i="4"/>
  <c r="H2421" i="4" s="1"/>
  <c r="E2422" i="6" l="1"/>
  <c r="E2422" i="7"/>
  <c r="N2422" i="7" s="1"/>
  <c r="V2420" i="7"/>
  <c r="U2420" i="7"/>
  <c r="R2421" i="7"/>
  <c r="Q2421" i="7"/>
  <c r="S2421" i="7"/>
  <c r="T2421" i="7"/>
  <c r="G2422" i="4"/>
  <c r="H2422" i="4" s="1"/>
  <c r="E2423" i="6" l="1"/>
  <c r="E2423" i="7"/>
  <c r="N2423" i="7" s="1"/>
  <c r="V2421" i="7"/>
  <c r="U2421" i="7"/>
  <c r="T2422" i="7"/>
  <c r="Q2422" i="7"/>
  <c r="R2422" i="7"/>
  <c r="S2422" i="7"/>
  <c r="G2423" i="4"/>
  <c r="H2423" i="4" s="1"/>
  <c r="Q2423" i="7" l="1"/>
  <c r="S2423" i="7"/>
  <c r="T2423" i="7"/>
  <c r="R2423" i="7"/>
  <c r="E2424" i="6"/>
  <c r="E2424" i="7"/>
  <c r="N2424" i="7" s="1"/>
  <c r="U2422" i="7"/>
  <c r="V2422" i="7"/>
  <c r="G2424" i="4"/>
  <c r="H2424" i="4" s="1"/>
  <c r="E2425" i="6" l="1"/>
  <c r="E2425" i="7"/>
  <c r="N2425" i="7" s="1"/>
  <c r="Q2424" i="7"/>
  <c r="R2424" i="7"/>
  <c r="S2424" i="7"/>
  <c r="T2424" i="7"/>
  <c r="V2423" i="7"/>
  <c r="U2423" i="7"/>
  <c r="G2425" i="4"/>
  <c r="H2425" i="4" s="1"/>
  <c r="E2426" i="6" l="1"/>
  <c r="E2426" i="7"/>
  <c r="N2426" i="7" s="1"/>
  <c r="U2424" i="7"/>
  <c r="V2424" i="7"/>
  <c r="Q2425" i="7"/>
  <c r="T2425" i="7"/>
  <c r="R2425" i="7"/>
  <c r="S2425" i="7"/>
  <c r="G2426" i="4"/>
  <c r="H2426" i="4" s="1"/>
  <c r="E2427" i="6" l="1"/>
  <c r="E2427" i="7"/>
  <c r="N2427" i="7" s="1"/>
  <c r="U2425" i="7"/>
  <c r="V2425" i="7"/>
  <c r="T2426" i="7"/>
  <c r="S2426" i="7"/>
  <c r="Q2426" i="7"/>
  <c r="R2426" i="7"/>
  <c r="G2427" i="4"/>
  <c r="H2427" i="4" s="1"/>
  <c r="E2428" i="6" l="1"/>
  <c r="E2428" i="7"/>
  <c r="N2428" i="7" s="1"/>
  <c r="V2426" i="7"/>
  <c r="U2426" i="7"/>
  <c r="R2427" i="7"/>
  <c r="Q2427" i="7"/>
  <c r="T2427" i="7"/>
  <c r="S2427" i="7"/>
  <c r="G2428" i="4"/>
  <c r="H2428" i="4" s="1"/>
  <c r="E2429" i="6" l="1"/>
  <c r="E2429" i="7"/>
  <c r="N2429" i="7" s="1"/>
  <c r="V2427" i="7"/>
  <c r="U2427" i="7"/>
  <c r="R2428" i="7"/>
  <c r="S2428" i="7"/>
  <c r="T2428" i="7"/>
  <c r="Q2428" i="7"/>
  <c r="G2429" i="4"/>
  <c r="H2429" i="4" s="1"/>
  <c r="E2430" i="6" l="1"/>
  <c r="E2430" i="7"/>
  <c r="N2430" i="7" s="1"/>
  <c r="U2428" i="7"/>
  <c r="V2428" i="7"/>
  <c r="T2429" i="7"/>
  <c r="R2429" i="7"/>
  <c r="S2429" i="7"/>
  <c r="Q2429" i="7"/>
  <c r="G2430" i="4"/>
  <c r="H2430" i="4" s="1"/>
  <c r="E2431" i="6" l="1"/>
  <c r="E2431" i="7"/>
  <c r="N2431" i="7" s="1"/>
  <c r="U2429" i="7"/>
  <c r="V2429" i="7"/>
  <c r="S2430" i="7"/>
  <c r="R2430" i="7"/>
  <c r="T2430" i="7"/>
  <c r="Q2430" i="7"/>
  <c r="G2431" i="4"/>
  <c r="H2431" i="4" s="1"/>
  <c r="E2432" i="6" l="1"/>
  <c r="E2432" i="7"/>
  <c r="N2432" i="7" s="1"/>
  <c r="U2430" i="7"/>
  <c r="V2430" i="7"/>
  <c r="T2431" i="7"/>
  <c r="S2431" i="7"/>
  <c r="Q2431" i="7"/>
  <c r="R2431" i="7"/>
  <c r="G2432" i="4"/>
  <c r="H2432" i="4" s="1"/>
  <c r="U2431" i="7" l="1"/>
  <c r="V2431" i="7"/>
  <c r="T2432" i="7"/>
  <c r="R2432" i="7"/>
  <c r="S2432" i="7"/>
  <c r="Q2432" i="7"/>
  <c r="E2433" i="6"/>
  <c r="E2433" i="7"/>
  <c r="N2433" i="7" s="1"/>
  <c r="G2433" i="4"/>
  <c r="H2433" i="4" s="1"/>
  <c r="S2433" i="7" l="1"/>
  <c r="R2433" i="7"/>
  <c r="Q2433" i="7"/>
  <c r="T2433" i="7"/>
  <c r="E2434" i="6"/>
  <c r="E2434" i="7"/>
  <c r="N2434" i="7" s="1"/>
  <c r="U2432" i="7"/>
  <c r="V2432" i="7"/>
  <c r="G2434" i="4"/>
  <c r="H2434" i="4" s="1"/>
  <c r="R2434" i="7" l="1"/>
  <c r="Q2434" i="7"/>
  <c r="S2434" i="7"/>
  <c r="T2434" i="7"/>
  <c r="E2435" i="6"/>
  <c r="E2435" i="7"/>
  <c r="N2435" i="7" s="1"/>
  <c r="U2433" i="7"/>
  <c r="V2433" i="7"/>
  <c r="G2435" i="4"/>
  <c r="H2435" i="4" s="1"/>
  <c r="Q2435" i="7" l="1"/>
  <c r="R2435" i="7"/>
  <c r="T2435" i="7"/>
  <c r="S2435" i="7"/>
  <c r="E2436" i="6"/>
  <c r="E2436" i="7"/>
  <c r="N2436" i="7" s="1"/>
  <c r="U2434" i="7"/>
  <c r="V2434" i="7"/>
  <c r="G2436" i="4"/>
  <c r="H2436" i="4" s="1"/>
  <c r="S2436" i="7" l="1"/>
  <c r="R2436" i="7"/>
  <c r="Q2436" i="7"/>
  <c r="T2436" i="7"/>
  <c r="E2437" i="6"/>
  <c r="E2437" i="7"/>
  <c r="N2437" i="7" s="1"/>
  <c r="V2435" i="7"/>
  <c r="U2435" i="7"/>
  <c r="G2437" i="4"/>
  <c r="H2437" i="4" s="1"/>
  <c r="E2438" i="6" l="1"/>
  <c r="E2438" i="7"/>
  <c r="N2438" i="7" s="1"/>
  <c r="Q2437" i="7"/>
  <c r="S2437" i="7"/>
  <c r="T2437" i="7"/>
  <c r="R2437" i="7"/>
  <c r="U2436" i="7"/>
  <c r="V2436" i="7"/>
  <c r="G2438" i="4"/>
  <c r="H2438" i="4" s="1"/>
  <c r="E2439" i="6" l="1"/>
  <c r="E2439" i="7"/>
  <c r="N2439" i="7" s="1"/>
  <c r="V2437" i="7"/>
  <c r="U2437" i="7"/>
  <c r="Q2438" i="7"/>
  <c r="S2438" i="7"/>
  <c r="R2438" i="7"/>
  <c r="T2438" i="7"/>
  <c r="G2439" i="4"/>
  <c r="H2439" i="4" s="1"/>
  <c r="E2440" i="6" l="1"/>
  <c r="E2440" i="7"/>
  <c r="N2440" i="7" s="1"/>
  <c r="U2438" i="7"/>
  <c r="V2438" i="7"/>
  <c r="S2439" i="7"/>
  <c r="Q2439" i="7"/>
  <c r="T2439" i="7"/>
  <c r="R2439" i="7"/>
  <c r="G2440" i="4"/>
  <c r="H2440" i="4" s="1"/>
  <c r="E2441" i="6" l="1"/>
  <c r="E2441" i="7"/>
  <c r="N2441" i="7" s="1"/>
  <c r="U2439" i="7"/>
  <c r="V2439" i="7"/>
  <c r="Q2440" i="7"/>
  <c r="S2440" i="7"/>
  <c r="R2440" i="7"/>
  <c r="T2440" i="7"/>
  <c r="G2441" i="4"/>
  <c r="H2441" i="4" s="1"/>
  <c r="V2440" i="7" l="1"/>
  <c r="U2440" i="7"/>
  <c r="E2442" i="6"/>
  <c r="E2442" i="7"/>
  <c r="N2442" i="7" s="1"/>
  <c r="Q2441" i="7"/>
  <c r="T2441" i="7"/>
  <c r="R2441" i="7"/>
  <c r="S2441" i="7"/>
  <c r="G2442" i="4"/>
  <c r="H2442" i="4" s="1"/>
  <c r="R2442" i="7" l="1"/>
  <c r="Q2442" i="7"/>
  <c r="T2442" i="7"/>
  <c r="S2442" i="7"/>
  <c r="E2443" i="6"/>
  <c r="E2443" i="7"/>
  <c r="N2443" i="7" s="1"/>
  <c r="V2441" i="7"/>
  <c r="U2441" i="7"/>
  <c r="G2443" i="4"/>
  <c r="H2443" i="4" s="1"/>
  <c r="S2443" i="7" l="1"/>
  <c r="T2443" i="7"/>
  <c r="R2443" i="7"/>
  <c r="Q2443" i="7"/>
  <c r="E2444" i="6"/>
  <c r="E2444" i="7"/>
  <c r="N2444" i="7" s="1"/>
  <c r="U2442" i="7"/>
  <c r="V2442" i="7"/>
  <c r="G2444" i="4"/>
  <c r="H2444" i="4" s="1"/>
  <c r="E2445" i="6" l="1"/>
  <c r="E2445" i="7"/>
  <c r="N2445" i="7" s="1"/>
  <c r="S2444" i="7"/>
  <c r="T2444" i="7"/>
  <c r="R2444" i="7"/>
  <c r="Q2444" i="7"/>
  <c r="V2443" i="7"/>
  <c r="U2443" i="7"/>
  <c r="G2445" i="4"/>
  <c r="H2445" i="4" s="1"/>
  <c r="E2446" i="6" l="1"/>
  <c r="E2446" i="7"/>
  <c r="N2446" i="7" s="1"/>
  <c r="U2444" i="7"/>
  <c r="V2444" i="7"/>
  <c r="S2445" i="7"/>
  <c r="Q2445" i="7"/>
  <c r="R2445" i="7"/>
  <c r="T2445" i="7"/>
  <c r="G2446" i="4"/>
  <c r="H2446" i="4" s="1"/>
  <c r="E2447" i="6" l="1"/>
  <c r="E2447" i="7"/>
  <c r="N2447" i="7" s="1"/>
  <c r="V2445" i="7"/>
  <c r="U2445" i="7"/>
  <c r="Q2446" i="7"/>
  <c r="R2446" i="7"/>
  <c r="T2446" i="7"/>
  <c r="S2446" i="7"/>
  <c r="G2447" i="4"/>
  <c r="H2447" i="4" s="1"/>
  <c r="E2448" i="6" l="1"/>
  <c r="E2448" i="7"/>
  <c r="N2448" i="7" s="1"/>
  <c r="V2446" i="7"/>
  <c r="U2446" i="7"/>
  <c r="T2447" i="7"/>
  <c r="Q2447" i="7"/>
  <c r="S2447" i="7"/>
  <c r="R2447" i="7"/>
  <c r="G2448" i="4"/>
  <c r="H2448" i="4" s="1"/>
  <c r="E2449" i="6" l="1"/>
  <c r="E2449" i="7"/>
  <c r="N2449" i="7" s="1"/>
  <c r="V2447" i="7"/>
  <c r="U2447" i="7"/>
  <c r="S2448" i="7"/>
  <c r="R2448" i="7"/>
  <c r="Q2448" i="7"/>
  <c r="T2448" i="7"/>
  <c r="G2449" i="4"/>
  <c r="H2449" i="4" s="1"/>
  <c r="E2450" i="6" l="1"/>
  <c r="E2450" i="7"/>
  <c r="N2450" i="7" s="1"/>
  <c r="V2448" i="7"/>
  <c r="U2448" i="7"/>
  <c r="R2449" i="7"/>
  <c r="T2449" i="7"/>
  <c r="Q2449" i="7"/>
  <c r="S2449" i="7"/>
  <c r="G2450" i="4"/>
  <c r="H2450" i="4" s="1"/>
  <c r="E2451" i="6" l="1"/>
  <c r="E2451" i="7"/>
  <c r="N2451" i="7" s="1"/>
  <c r="V2449" i="7"/>
  <c r="U2449" i="7"/>
  <c r="T2450" i="7"/>
  <c r="Q2450" i="7"/>
  <c r="R2450" i="7"/>
  <c r="S2450" i="7"/>
  <c r="G2451" i="4"/>
  <c r="H2451" i="4" s="1"/>
  <c r="E2452" i="6" l="1"/>
  <c r="E2452" i="7"/>
  <c r="N2452" i="7" s="1"/>
  <c r="U2450" i="7"/>
  <c r="V2450" i="7"/>
  <c r="Q2451" i="7"/>
  <c r="R2451" i="7"/>
  <c r="T2451" i="7"/>
  <c r="S2451" i="7"/>
  <c r="G2452" i="4"/>
  <c r="H2452" i="4" s="1"/>
  <c r="E2453" i="6" l="1"/>
  <c r="E2453" i="7"/>
  <c r="N2453" i="7" s="1"/>
  <c r="V2451" i="7"/>
  <c r="U2451" i="7"/>
  <c r="R2452" i="7"/>
  <c r="T2452" i="7"/>
  <c r="Q2452" i="7"/>
  <c r="S2452" i="7"/>
  <c r="G2453" i="4"/>
  <c r="H2453" i="4" s="1"/>
  <c r="E2454" i="6" l="1"/>
  <c r="E2454" i="7"/>
  <c r="N2454" i="7" s="1"/>
  <c r="R2453" i="7"/>
  <c r="T2453" i="7"/>
  <c r="Q2453" i="7"/>
  <c r="S2453" i="7"/>
  <c r="U2452" i="7"/>
  <c r="V2452" i="7"/>
  <c r="G2454" i="4"/>
  <c r="H2454" i="4" s="1"/>
  <c r="E2455" i="6" l="1"/>
  <c r="E2455" i="7"/>
  <c r="N2455" i="7" s="1"/>
  <c r="U2453" i="7"/>
  <c r="V2453" i="7"/>
  <c r="S2454" i="7"/>
  <c r="Q2454" i="7"/>
  <c r="R2454" i="7"/>
  <c r="T2454" i="7"/>
  <c r="G2455" i="4"/>
  <c r="H2455" i="4" s="1"/>
  <c r="U2454" i="7" l="1"/>
  <c r="V2454" i="7"/>
  <c r="E2456" i="6"/>
  <c r="E2456" i="7"/>
  <c r="N2456" i="7" s="1"/>
  <c r="T2455" i="7"/>
  <c r="R2455" i="7"/>
  <c r="Q2455" i="7"/>
  <c r="S2455" i="7"/>
  <c r="G2456" i="4"/>
  <c r="H2456" i="4" s="1"/>
  <c r="E2457" i="6" l="1"/>
  <c r="E2457" i="7"/>
  <c r="N2457" i="7" s="1"/>
  <c r="V2455" i="7"/>
  <c r="U2455" i="7"/>
  <c r="S2456" i="7"/>
  <c r="R2456" i="7"/>
  <c r="T2456" i="7"/>
  <c r="Q2456" i="7"/>
  <c r="G2457" i="4"/>
  <c r="H2457" i="4" s="1"/>
  <c r="E2458" i="6" l="1"/>
  <c r="E2458" i="7"/>
  <c r="N2458" i="7" s="1"/>
  <c r="V2456" i="7"/>
  <c r="U2456" i="7"/>
  <c r="R2457" i="7"/>
  <c r="Q2457" i="7"/>
  <c r="T2457" i="7"/>
  <c r="S2457" i="7"/>
  <c r="G2458" i="4"/>
  <c r="H2458" i="4" s="1"/>
  <c r="Q2458" i="7" l="1"/>
  <c r="R2458" i="7"/>
  <c r="T2458" i="7"/>
  <c r="S2458" i="7"/>
  <c r="E2459" i="6"/>
  <c r="E2459" i="7"/>
  <c r="N2459" i="7" s="1"/>
  <c r="U2457" i="7"/>
  <c r="V2457" i="7"/>
  <c r="G2459" i="4"/>
  <c r="H2459" i="4" s="1"/>
  <c r="R2459" i="7" l="1"/>
  <c r="Q2459" i="7"/>
  <c r="S2459" i="7"/>
  <c r="T2459" i="7"/>
  <c r="E2460" i="6"/>
  <c r="E2460" i="7"/>
  <c r="N2460" i="7" s="1"/>
  <c r="U2458" i="7"/>
  <c r="V2458" i="7"/>
  <c r="G2460" i="4"/>
  <c r="H2460" i="4" s="1"/>
  <c r="E2461" i="6" l="1"/>
  <c r="E2461" i="7"/>
  <c r="N2461" i="7" s="1"/>
  <c r="T2460" i="7"/>
  <c r="S2460" i="7"/>
  <c r="R2460" i="7"/>
  <c r="Q2460" i="7"/>
  <c r="U2459" i="7"/>
  <c r="V2459" i="7"/>
  <c r="G2461" i="4"/>
  <c r="H2461" i="4" s="1"/>
  <c r="E2462" i="6" l="1"/>
  <c r="E2462" i="7"/>
  <c r="N2462" i="7" s="1"/>
  <c r="V2460" i="7"/>
  <c r="U2460" i="7"/>
  <c r="Q2461" i="7"/>
  <c r="R2461" i="7"/>
  <c r="S2461" i="7"/>
  <c r="T2461" i="7"/>
  <c r="G2462" i="4"/>
  <c r="H2462" i="4" s="1"/>
  <c r="E2463" i="6" l="1"/>
  <c r="E2463" i="7"/>
  <c r="N2463" i="7" s="1"/>
  <c r="V2461" i="7"/>
  <c r="U2461" i="7"/>
  <c r="R2462" i="7"/>
  <c r="S2462" i="7"/>
  <c r="Q2462" i="7"/>
  <c r="T2462" i="7"/>
  <c r="G2463" i="4"/>
  <c r="H2463" i="4" s="1"/>
  <c r="E2464" i="6" l="1"/>
  <c r="E2464" i="7"/>
  <c r="N2464" i="7" s="1"/>
  <c r="U2462" i="7"/>
  <c r="V2462" i="7"/>
  <c r="R2463" i="7"/>
  <c r="S2463" i="7"/>
  <c r="Q2463" i="7"/>
  <c r="T2463" i="7"/>
  <c r="G2464" i="4"/>
  <c r="H2464" i="4" s="1"/>
  <c r="E2465" i="6" l="1"/>
  <c r="E2465" i="7"/>
  <c r="N2465" i="7" s="1"/>
  <c r="U2463" i="7"/>
  <c r="V2463" i="7"/>
  <c r="T2464" i="7"/>
  <c r="S2464" i="7"/>
  <c r="R2464" i="7"/>
  <c r="Q2464" i="7"/>
  <c r="G2465" i="4"/>
  <c r="H2465" i="4" s="1"/>
  <c r="E2466" i="6" l="1"/>
  <c r="E2466" i="7"/>
  <c r="N2466" i="7" s="1"/>
  <c r="V2464" i="7"/>
  <c r="U2464" i="7"/>
  <c r="S2465" i="7"/>
  <c r="Q2465" i="7"/>
  <c r="R2465" i="7"/>
  <c r="T2465" i="7"/>
  <c r="G2466" i="4"/>
  <c r="H2466" i="4" s="1"/>
  <c r="E2467" i="6" l="1"/>
  <c r="E2467" i="7"/>
  <c r="N2467" i="7" s="1"/>
  <c r="V2465" i="7"/>
  <c r="U2465" i="7"/>
  <c r="Q2466" i="7"/>
  <c r="R2466" i="7"/>
  <c r="S2466" i="7"/>
  <c r="T2466" i="7"/>
  <c r="G2467" i="4"/>
  <c r="H2467" i="4" s="1"/>
  <c r="E2468" i="6" l="1"/>
  <c r="E2468" i="7"/>
  <c r="N2468" i="7" s="1"/>
  <c r="U2466" i="7"/>
  <c r="V2466" i="7"/>
  <c r="R2467" i="7"/>
  <c r="T2467" i="7"/>
  <c r="S2467" i="7"/>
  <c r="Q2467" i="7"/>
  <c r="G2468" i="4"/>
  <c r="H2468" i="4" s="1"/>
  <c r="U2467" i="7" l="1"/>
  <c r="V2467" i="7"/>
  <c r="E2469" i="6"/>
  <c r="E2469" i="7"/>
  <c r="N2469" i="7" s="1"/>
  <c r="Q2468" i="7"/>
  <c r="R2468" i="7"/>
  <c r="S2468" i="7"/>
  <c r="T2468" i="7"/>
  <c r="G2469" i="4"/>
  <c r="H2469" i="4" s="1"/>
  <c r="R2469" i="7" l="1"/>
  <c r="Q2469" i="7"/>
  <c r="T2469" i="7"/>
  <c r="S2469" i="7"/>
  <c r="E2470" i="6"/>
  <c r="E2470" i="7"/>
  <c r="N2470" i="7" s="1"/>
  <c r="V2468" i="7"/>
  <c r="U2468" i="7"/>
  <c r="G2470" i="4"/>
  <c r="H2470" i="4" s="1"/>
  <c r="R2470" i="7" l="1"/>
  <c r="Q2470" i="7"/>
  <c r="T2470" i="7"/>
  <c r="S2470" i="7"/>
  <c r="E2471" i="6"/>
  <c r="E2471" i="7"/>
  <c r="N2471" i="7" s="1"/>
  <c r="U2469" i="7"/>
  <c r="V2469" i="7"/>
  <c r="G2471" i="4"/>
  <c r="H2471" i="4" s="1"/>
  <c r="E2472" i="6" l="1"/>
  <c r="E2472" i="7"/>
  <c r="N2472" i="7" s="1"/>
  <c r="S2471" i="7"/>
  <c r="R2471" i="7"/>
  <c r="T2471" i="7"/>
  <c r="Q2471" i="7"/>
  <c r="U2470" i="7"/>
  <c r="V2470" i="7"/>
  <c r="G2472" i="4"/>
  <c r="H2472" i="4" s="1"/>
  <c r="E2473" i="6" l="1"/>
  <c r="E2473" i="7"/>
  <c r="N2473" i="7" s="1"/>
  <c r="U2471" i="7"/>
  <c r="V2471" i="7"/>
  <c r="S2472" i="7"/>
  <c r="R2472" i="7"/>
  <c r="Q2472" i="7"/>
  <c r="T2472" i="7"/>
  <c r="G2473" i="4"/>
  <c r="H2473" i="4" s="1"/>
  <c r="E2474" i="6" l="1"/>
  <c r="E2474" i="7"/>
  <c r="N2474" i="7" s="1"/>
  <c r="V2472" i="7"/>
  <c r="U2472" i="7"/>
  <c r="T2473" i="7"/>
  <c r="S2473" i="7"/>
  <c r="Q2473" i="7"/>
  <c r="R2473" i="7"/>
  <c r="G2474" i="4"/>
  <c r="H2474" i="4" s="1"/>
  <c r="U2473" i="7" l="1"/>
  <c r="V2473" i="7"/>
  <c r="E2475" i="6"/>
  <c r="E2475" i="7"/>
  <c r="N2475" i="7" s="1"/>
  <c r="T2474" i="7"/>
  <c r="S2474" i="7"/>
  <c r="R2474" i="7"/>
  <c r="Q2474" i="7"/>
  <c r="G2475" i="4"/>
  <c r="H2475" i="4" s="1"/>
  <c r="U2474" i="7" l="1"/>
  <c r="V2474" i="7"/>
  <c r="R2475" i="7"/>
  <c r="T2475" i="7"/>
  <c r="Q2475" i="7"/>
  <c r="S2475" i="7"/>
  <c r="E2476" i="6"/>
  <c r="E2476" i="7"/>
  <c r="N2476" i="7" s="1"/>
  <c r="G2476" i="4"/>
  <c r="H2476" i="4" s="1"/>
  <c r="T2476" i="7" l="1"/>
  <c r="S2476" i="7"/>
  <c r="Q2476" i="7"/>
  <c r="R2476" i="7"/>
  <c r="V2475" i="7"/>
  <c r="U2475" i="7"/>
  <c r="E2477" i="6"/>
  <c r="E2477" i="7"/>
  <c r="N2477" i="7" s="1"/>
  <c r="G2477" i="4"/>
  <c r="H2477" i="4" s="1"/>
  <c r="Q2477" i="7" l="1"/>
  <c r="R2477" i="7"/>
  <c r="S2477" i="7"/>
  <c r="T2477" i="7"/>
  <c r="E2478" i="6"/>
  <c r="E2478" i="7"/>
  <c r="N2478" i="7" s="1"/>
  <c r="U2476" i="7"/>
  <c r="V2476" i="7"/>
  <c r="G2478" i="4"/>
  <c r="H2478" i="4" s="1"/>
  <c r="E2479" i="6" l="1"/>
  <c r="E2479" i="7"/>
  <c r="N2479" i="7" s="1"/>
  <c r="T2478" i="7"/>
  <c r="R2478" i="7"/>
  <c r="S2478" i="7"/>
  <c r="Q2478" i="7"/>
  <c r="U2477" i="7"/>
  <c r="V2477" i="7"/>
  <c r="G2479" i="4"/>
  <c r="H2479" i="4" s="1"/>
  <c r="V2478" i="7" l="1"/>
  <c r="U2478" i="7"/>
  <c r="E2480" i="6"/>
  <c r="E2480" i="7"/>
  <c r="N2480" i="7" s="1"/>
  <c r="Q2479" i="7"/>
  <c r="R2479" i="7"/>
  <c r="S2479" i="7"/>
  <c r="T2479" i="7"/>
  <c r="G2480" i="4"/>
  <c r="H2480" i="4" s="1"/>
  <c r="E2481" i="6" l="1"/>
  <c r="E2481" i="7"/>
  <c r="N2481" i="7" s="1"/>
  <c r="R2480" i="7"/>
  <c r="S2480" i="7"/>
  <c r="Q2480" i="7"/>
  <c r="T2480" i="7"/>
  <c r="V2479" i="7"/>
  <c r="U2479" i="7"/>
  <c r="G2481" i="4"/>
  <c r="H2481" i="4" s="1"/>
  <c r="E2482" i="6" l="1"/>
  <c r="E2482" i="7"/>
  <c r="N2482" i="7" s="1"/>
  <c r="U2480" i="7"/>
  <c r="V2480" i="7"/>
  <c r="Q2481" i="7"/>
  <c r="T2481" i="7"/>
  <c r="S2481" i="7"/>
  <c r="R2481" i="7"/>
  <c r="G2482" i="4"/>
  <c r="H2482" i="4" s="1"/>
  <c r="E2483" i="6" l="1"/>
  <c r="E2483" i="7"/>
  <c r="N2483" i="7" s="1"/>
  <c r="V2481" i="7"/>
  <c r="U2481" i="7"/>
  <c r="Q2482" i="7"/>
  <c r="R2482" i="7"/>
  <c r="T2482" i="7"/>
  <c r="S2482" i="7"/>
  <c r="G2483" i="4"/>
  <c r="H2483" i="4" s="1"/>
  <c r="E2484" i="6" l="1"/>
  <c r="E2484" i="7"/>
  <c r="N2484" i="7" s="1"/>
  <c r="V2482" i="7"/>
  <c r="U2482" i="7"/>
  <c r="R2483" i="7"/>
  <c r="Q2483" i="7"/>
  <c r="S2483" i="7"/>
  <c r="T2483" i="7"/>
  <c r="G2484" i="4"/>
  <c r="H2484" i="4" s="1"/>
  <c r="V2483" i="7" l="1"/>
  <c r="U2483" i="7"/>
  <c r="E2485" i="6"/>
  <c r="E2485" i="7"/>
  <c r="N2485" i="7" s="1"/>
  <c r="R2484" i="7"/>
  <c r="S2484" i="7"/>
  <c r="T2484" i="7"/>
  <c r="Q2484" i="7"/>
  <c r="G2485" i="4"/>
  <c r="H2485" i="4" s="1"/>
  <c r="E2486" i="6" l="1"/>
  <c r="E2486" i="7"/>
  <c r="N2486" i="7" s="1"/>
  <c r="S2485" i="7"/>
  <c r="Q2485" i="7"/>
  <c r="R2485" i="7"/>
  <c r="T2485" i="7"/>
  <c r="V2484" i="7"/>
  <c r="U2484" i="7"/>
  <c r="G2486" i="4"/>
  <c r="H2486" i="4" s="1"/>
  <c r="E2487" i="6" l="1"/>
  <c r="E2487" i="7"/>
  <c r="N2487" i="7" s="1"/>
  <c r="V2485" i="7"/>
  <c r="U2485" i="7"/>
  <c r="T2486" i="7"/>
  <c r="Q2486" i="7"/>
  <c r="R2486" i="7"/>
  <c r="S2486" i="7"/>
  <c r="G2487" i="4"/>
  <c r="H2487" i="4" s="1"/>
  <c r="E2488" i="6" l="1"/>
  <c r="E2488" i="7"/>
  <c r="N2488" i="7" s="1"/>
  <c r="U2486" i="7"/>
  <c r="V2486" i="7"/>
  <c r="T2487" i="7"/>
  <c r="Q2487" i="7"/>
  <c r="S2487" i="7"/>
  <c r="R2487" i="7"/>
  <c r="G2488" i="4"/>
  <c r="H2488" i="4" s="1"/>
  <c r="V2487" i="7" l="1"/>
  <c r="U2487" i="7"/>
  <c r="E2489" i="6"/>
  <c r="E2489" i="7"/>
  <c r="N2489" i="7" s="1"/>
  <c r="R2488" i="7"/>
  <c r="S2488" i="7"/>
  <c r="T2488" i="7"/>
  <c r="Q2488" i="7"/>
  <c r="G2489" i="4"/>
  <c r="H2489" i="4" s="1"/>
  <c r="E2490" i="6" l="1"/>
  <c r="E2490" i="7"/>
  <c r="N2490" i="7" s="1"/>
  <c r="R2489" i="7"/>
  <c r="T2489" i="7"/>
  <c r="Q2489" i="7"/>
  <c r="S2489" i="7"/>
  <c r="U2488" i="7"/>
  <c r="V2488" i="7"/>
  <c r="G2490" i="4"/>
  <c r="H2490" i="4" s="1"/>
  <c r="E2491" i="6" l="1"/>
  <c r="E2491" i="7"/>
  <c r="N2491" i="7" s="1"/>
  <c r="U2489" i="7"/>
  <c r="V2489" i="7"/>
  <c r="R2490" i="7"/>
  <c r="T2490" i="7"/>
  <c r="Q2490" i="7"/>
  <c r="S2490" i="7"/>
  <c r="G2491" i="4"/>
  <c r="H2491" i="4" s="1"/>
  <c r="E2492" i="6" l="1"/>
  <c r="E2492" i="7"/>
  <c r="N2492" i="7" s="1"/>
  <c r="U2490" i="7"/>
  <c r="V2490" i="7"/>
  <c r="S2491" i="7"/>
  <c r="T2491" i="7"/>
  <c r="Q2491" i="7"/>
  <c r="R2491" i="7"/>
  <c r="G2492" i="4"/>
  <c r="H2492" i="4" s="1"/>
  <c r="E2493" i="6" l="1"/>
  <c r="E2493" i="7"/>
  <c r="N2493" i="7" s="1"/>
  <c r="V2491" i="7"/>
  <c r="U2491" i="7"/>
  <c r="T2492" i="7"/>
  <c r="Q2492" i="7"/>
  <c r="S2492" i="7"/>
  <c r="R2492" i="7"/>
  <c r="G2493" i="4"/>
  <c r="H2493" i="4" s="1"/>
  <c r="V2492" i="7" l="1"/>
  <c r="U2492" i="7"/>
  <c r="E2494" i="6"/>
  <c r="E2494" i="7"/>
  <c r="N2494" i="7" s="1"/>
  <c r="S2493" i="7"/>
  <c r="Q2493" i="7"/>
  <c r="T2493" i="7"/>
  <c r="R2493" i="7"/>
  <c r="G2494" i="4"/>
  <c r="H2494" i="4" s="1"/>
  <c r="E2495" i="6" l="1"/>
  <c r="E2495" i="7"/>
  <c r="N2495" i="7" s="1"/>
  <c r="T2494" i="7"/>
  <c r="R2494" i="7"/>
  <c r="Q2494" i="7"/>
  <c r="S2494" i="7"/>
  <c r="V2493" i="7"/>
  <c r="U2493" i="7"/>
  <c r="G2495" i="4"/>
  <c r="H2495" i="4" s="1"/>
  <c r="E2496" i="6" l="1"/>
  <c r="E2496" i="7"/>
  <c r="N2496" i="7" s="1"/>
  <c r="U2494" i="7"/>
  <c r="V2494" i="7"/>
  <c r="S2495" i="7"/>
  <c r="T2495" i="7"/>
  <c r="R2495" i="7"/>
  <c r="Q2495" i="7"/>
  <c r="G2496" i="4"/>
  <c r="H2496" i="4" s="1"/>
  <c r="E2497" i="6" l="1"/>
  <c r="E2497" i="7"/>
  <c r="N2497" i="7" s="1"/>
  <c r="U2495" i="7"/>
  <c r="V2495" i="7"/>
  <c r="R2496" i="7"/>
  <c r="T2496" i="7"/>
  <c r="Q2496" i="7"/>
  <c r="S2496" i="7"/>
  <c r="G2497" i="4"/>
  <c r="H2497" i="4" s="1"/>
  <c r="E2498" i="6" l="1"/>
  <c r="E2498" i="7"/>
  <c r="N2498" i="7" s="1"/>
  <c r="V2496" i="7"/>
  <c r="U2496" i="7"/>
  <c r="R2497" i="7"/>
  <c r="Q2497" i="7"/>
  <c r="T2497" i="7"/>
  <c r="S2497" i="7"/>
  <c r="G2498" i="4"/>
  <c r="H2498" i="4" s="1"/>
  <c r="E2499" i="6" l="1"/>
  <c r="E2499" i="7"/>
  <c r="N2499" i="7" s="1"/>
  <c r="V2497" i="7"/>
  <c r="U2497" i="7"/>
  <c r="S2498" i="7"/>
  <c r="R2498" i="7"/>
  <c r="T2498" i="7"/>
  <c r="Q2498" i="7"/>
  <c r="G2499" i="4"/>
  <c r="H2499" i="4" s="1"/>
  <c r="E2500" i="6" l="1"/>
  <c r="E2500" i="7"/>
  <c r="N2500" i="7" s="1"/>
  <c r="U2498" i="7"/>
  <c r="V2498" i="7"/>
  <c r="R2499" i="7"/>
  <c r="T2499" i="7"/>
  <c r="S2499" i="7"/>
  <c r="Q2499" i="7"/>
  <c r="G2500" i="4"/>
  <c r="H2500" i="4" s="1"/>
  <c r="E2501" i="6" l="1"/>
  <c r="E2501" i="7"/>
  <c r="N2501" i="7" s="1"/>
  <c r="U2499" i="7"/>
  <c r="V2499" i="7"/>
  <c r="T2500" i="7"/>
  <c r="S2500" i="7"/>
  <c r="Q2500" i="7"/>
  <c r="R2500" i="7"/>
  <c r="G2501" i="4"/>
  <c r="H2501" i="4" s="1"/>
  <c r="V2500" i="7" l="1"/>
  <c r="U2500" i="7"/>
  <c r="E2502" i="6"/>
  <c r="E2502" i="7"/>
  <c r="N2502" i="7" s="1"/>
  <c r="Q2501" i="7"/>
  <c r="T2501" i="7"/>
  <c r="R2501" i="7"/>
  <c r="S2501" i="7"/>
  <c r="G2502" i="4"/>
  <c r="H2502" i="4" s="1"/>
  <c r="E2503" i="6" l="1"/>
  <c r="E2503" i="7"/>
  <c r="N2503" i="7" s="1"/>
  <c r="R2502" i="7"/>
  <c r="Q2502" i="7"/>
  <c r="S2502" i="7"/>
  <c r="T2502" i="7"/>
  <c r="U2501" i="7"/>
  <c r="V2501" i="7"/>
  <c r="G2503" i="4"/>
  <c r="H2503" i="4" s="1"/>
  <c r="E2504" i="6" l="1"/>
  <c r="E2504" i="7"/>
  <c r="N2504" i="7" s="1"/>
  <c r="U2502" i="7"/>
  <c r="V2502" i="7"/>
  <c r="T2503" i="7"/>
  <c r="R2503" i="7"/>
  <c r="Q2503" i="7"/>
  <c r="S2503" i="7"/>
  <c r="G2504" i="4"/>
  <c r="H2504" i="4" s="1"/>
  <c r="E2505" i="6" l="1"/>
  <c r="E2505" i="7"/>
  <c r="N2505" i="7" s="1"/>
  <c r="V2503" i="7"/>
  <c r="U2503" i="7"/>
  <c r="Q2504" i="7"/>
  <c r="S2504" i="7"/>
  <c r="T2504" i="7"/>
  <c r="R2504" i="7"/>
  <c r="G2505" i="4"/>
  <c r="H2505" i="4" s="1"/>
  <c r="E2506" i="6" l="1"/>
  <c r="E2506" i="7"/>
  <c r="N2506" i="7" s="1"/>
  <c r="V2504" i="7"/>
  <c r="U2504" i="7"/>
  <c r="R2505" i="7"/>
  <c r="T2505" i="7"/>
  <c r="S2505" i="7"/>
  <c r="Q2505" i="7"/>
  <c r="G2506" i="4"/>
  <c r="H2506" i="4" s="1"/>
  <c r="E2507" i="6" l="1"/>
  <c r="E2507" i="7"/>
  <c r="N2507" i="7" s="1"/>
  <c r="U2505" i="7"/>
  <c r="V2505" i="7"/>
  <c r="R2506" i="7"/>
  <c r="Q2506" i="7"/>
  <c r="S2506" i="7"/>
  <c r="T2506" i="7"/>
  <c r="G2507" i="4"/>
  <c r="H2507" i="4" s="1"/>
  <c r="V2506" i="7" l="1"/>
  <c r="U2506" i="7"/>
  <c r="R2507" i="7"/>
  <c r="Q2507" i="7"/>
  <c r="T2507" i="7"/>
  <c r="S2507" i="7"/>
  <c r="E2508" i="6"/>
  <c r="E2508" i="7"/>
  <c r="N2508" i="7" s="1"/>
  <c r="G2508" i="4"/>
  <c r="H2508" i="4" s="1"/>
  <c r="E2509" i="6" l="1"/>
  <c r="E2509" i="7"/>
  <c r="N2509" i="7" s="1"/>
  <c r="R2508" i="7"/>
  <c r="Q2508" i="7"/>
  <c r="T2508" i="7"/>
  <c r="S2508" i="7"/>
  <c r="U2507" i="7"/>
  <c r="V2507" i="7"/>
  <c r="G2509" i="4"/>
  <c r="H2509" i="4" s="1"/>
  <c r="E2510" i="6" l="1"/>
  <c r="E2510" i="7"/>
  <c r="N2510" i="7" s="1"/>
  <c r="U2508" i="7"/>
  <c r="V2508" i="7"/>
  <c r="S2509" i="7"/>
  <c r="Q2509" i="7"/>
  <c r="T2509" i="7"/>
  <c r="R2509" i="7"/>
  <c r="G2510" i="4"/>
  <c r="H2510" i="4" s="1"/>
  <c r="E2511" i="6" l="1"/>
  <c r="E2511" i="7"/>
  <c r="N2511" i="7" s="1"/>
  <c r="T2510" i="7"/>
  <c r="Q2510" i="7"/>
  <c r="S2510" i="7"/>
  <c r="R2510" i="7"/>
  <c r="U2509" i="7"/>
  <c r="V2509" i="7"/>
  <c r="G2511" i="4"/>
  <c r="H2511" i="4" s="1"/>
  <c r="U2510" i="7" l="1"/>
  <c r="V2510" i="7"/>
  <c r="E2512" i="6"/>
  <c r="E2512" i="7"/>
  <c r="N2512" i="7" s="1"/>
  <c r="S2511" i="7"/>
  <c r="R2511" i="7"/>
  <c r="T2511" i="7"/>
  <c r="Q2511" i="7"/>
  <c r="G2512" i="4"/>
  <c r="H2512" i="4" s="1"/>
  <c r="U2511" i="7" l="1"/>
  <c r="V2511" i="7"/>
  <c r="S2512" i="7"/>
  <c r="Q2512" i="7"/>
  <c r="R2512" i="7"/>
  <c r="T2512" i="7"/>
  <c r="E2513" i="6"/>
  <c r="E2513" i="7"/>
  <c r="N2513" i="7" s="1"/>
  <c r="G2513" i="4"/>
  <c r="H2513" i="4" s="1"/>
  <c r="T2513" i="7" l="1"/>
  <c r="R2513" i="7"/>
  <c r="Q2513" i="7"/>
  <c r="S2513" i="7"/>
  <c r="V2512" i="7"/>
  <c r="U2512" i="7"/>
  <c r="E2514" i="6"/>
  <c r="E2514" i="7"/>
  <c r="N2514" i="7" s="1"/>
  <c r="G2514" i="4"/>
  <c r="H2514" i="4" s="1"/>
  <c r="E2515" i="6" l="1"/>
  <c r="E2515" i="7"/>
  <c r="N2515" i="7" s="1"/>
  <c r="Q2514" i="7"/>
  <c r="T2514" i="7"/>
  <c r="S2514" i="7"/>
  <c r="R2514" i="7"/>
  <c r="V2513" i="7"/>
  <c r="U2513" i="7"/>
  <c r="G2515" i="4"/>
  <c r="H2515" i="4" s="1"/>
  <c r="E2516" i="6" l="1"/>
  <c r="E2516" i="7"/>
  <c r="N2516" i="7" s="1"/>
  <c r="V2514" i="7"/>
  <c r="U2514" i="7"/>
  <c r="T2515" i="7"/>
  <c r="R2515" i="7"/>
  <c r="S2515" i="7"/>
  <c r="Q2515" i="7"/>
  <c r="G2516" i="4"/>
  <c r="H2516" i="4" s="1"/>
  <c r="E2517" i="6" l="1"/>
  <c r="E2517" i="7"/>
  <c r="N2517" i="7" s="1"/>
  <c r="V2515" i="7"/>
  <c r="U2515" i="7"/>
  <c r="S2516" i="7"/>
  <c r="Q2516" i="7"/>
  <c r="R2516" i="7"/>
  <c r="T2516" i="7"/>
  <c r="G2517" i="4"/>
  <c r="H2517" i="4" s="1"/>
  <c r="E2518" i="6" l="1"/>
  <c r="E2518" i="7"/>
  <c r="N2518" i="7" s="1"/>
  <c r="U2516" i="7"/>
  <c r="V2516" i="7"/>
  <c r="Q2517" i="7"/>
  <c r="S2517" i="7"/>
  <c r="T2517" i="7"/>
  <c r="R2517" i="7"/>
  <c r="G2518" i="4"/>
  <c r="H2518" i="4" s="1"/>
  <c r="E2519" i="6" l="1"/>
  <c r="E2519" i="7"/>
  <c r="N2519" i="7" s="1"/>
  <c r="U2517" i="7"/>
  <c r="V2517" i="7"/>
  <c r="Q2518" i="7"/>
  <c r="T2518" i="7"/>
  <c r="R2518" i="7"/>
  <c r="S2518" i="7"/>
  <c r="G2519" i="4"/>
  <c r="H2519" i="4" s="1"/>
  <c r="E2520" i="6" l="1"/>
  <c r="E2520" i="7"/>
  <c r="N2520" i="7" s="1"/>
  <c r="U2518" i="7"/>
  <c r="V2518" i="7"/>
  <c r="Q2519" i="7"/>
  <c r="T2519" i="7"/>
  <c r="S2519" i="7"/>
  <c r="R2519" i="7"/>
  <c r="G2520" i="4"/>
  <c r="H2520" i="4" s="1"/>
  <c r="E2521" i="6" l="1"/>
  <c r="E2521" i="7"/>
  <c r="N2521" i="7" s="1"/>
  <c r="U2519" i="7"/>
  <c r="V2519" i="7"/>
  <c r="R2520" i="7"/>
  <c r="T2520" i="7"/>
  <c r="S2520" i="7"/>
  <c r="Q2520" i="7"/>
  <c r="G2521" i="4"/>
  <c r="H2521" i="4" s="1"/>
  <c r="U2520" i="7" l="1"/>
  <c r="V2520" i="7"/>
  <c r="E2522" i="6"/>
  <c r="E2522" i="7"/>
  <c r="N2522" i="7" s="1"/>
  <c r="R2521" i="7"/>
  <c r="S2521" i="7"/>
  <c r="Q2521" i="7"/>
  <c r="T2521" i="7"/>
  <c r="G2522" i="4"/>
  <c r="H2522" i="4" s="1"/>
  <c r="R2522" i="7" l="1"/>
  <c r="T2522" i="7"/>
  <c r="Q2522" i="7"/>
  <c r="S2522" i="7"/>
  <c r="E2523" i="6"/>
  <c r="E2523" i="7"/>
  <c r="N2523" i="7" s="1"/>
  <c r="V2521" i="7"/>
  <c r="U2521" i="7"/>
  <c r="G2523" i="4"/>
  <c r="H2523" i="4" s="1"/>
  <c r="E2524" i="6" l="1"/>
  <c r="E2524" i="7"/>
  <c r="N2524" i="7" s="1"/>
  <c r="Q2523" i="7"/>
  <c r="T2523" i="7"/>
  <c r="S2523" i="7"/>
  <c r="R2523" i="7"/>
  <c r="U2522" i="7"/>
  <c r="V2522" i="7"/>
  <c r="G2524" i="4"/>
  <c r="H2524" i="4" s="1"/>
  <c r="E2525" i="6" l="1"/>
  <c r="E2525" i="7"/>
  <c r="N2525" i="7" s="1"/>
  <c r="V2523" i="7"/>
  <c r="U2523" i="7"/>
  <c r="T2524" i="7"/>
  <c r="S2524" i="7"/>
  <c r="Q2524" i="7"/>
  <c r="R2524" i="7"/>
  <c r="G2525" i="4"/>
  <c r="H2525" i="4" s="1"/>
  <c r="U2524" i="7" l="1"/>
  <c r="V2524" i="7"/>
  <c r="E2526" i="6"/>
  <c r="E2526" i="7"/>
  <c r="N2526" i="7" s="1"/>
  <c r="Q2525" i="7"/>
  <c r="T2525" i="7"/>
  <c r="R2525" i="7"/>
  <c r="S2525" i="7"/>
  <c r="G2526" i="4"/>
  <c r="H2526" i="4" s="1"/>
  <c r="E2527" i="6" l="1"/>
  <c r="E2527" i="7"/>
  <c r="N2527" i="7" s="1"/>
  <c r="T2526" i="7"/>
  <c r="Q2526" i="7"/>
  <c r="S2526" i="7"/>
  <c r="R2526" i="7"/>
  <c r="U2525" i="7"/>
  <c r="V2525" i="7"/>
  <c r="G2527" i="4"/>
  <c r="H2527" i="4" s="1"/>
  <c r="E2528" i="6" l="1"/>
  <c r="E2528" i="7"/>
  <c r="N2528" i="7" s="1"/>
  <c r="U2526" i="7"/>
  <c r="V2526" i="7"/>
  <c r="R2527" i="7"/>
  <c r="S2527" i="7"/>
  <c r="Q2527" i="7"/>
  <c r="T2527" i="7"/>
  <c r="G2528" i="4"/>
  <c r="H2528" i="4" s="1"/>
  <c r="U2527" i="7" l="1"/>
  <c r="V2527" i="7"/>
  <c r="E2529" i="6"/>
  <c r="E2529" i="7"/>
  <c r="N2529" i="7" s="1"/>
  <c r="T2528" i="7"/>
  <c r="S2528" i="7"/>
  <c r="R2528" i="7"/>
  <c r="Q2528" i="7"/>
  <c r="G2529" i="4"/>
  <c r="H2529" i="4" s="1"/>
  <c r="E2530" i="6" l="1"/>
  <c r="E2530" i="7"/>
  <c r="N2530" i="7" s="1"/>
  <c r="T2529" i="7"/>
  <c r="Q2529" i="7"/>
  <c r="S2529" i="7"/>
  <c r="R2529" i="7"/>
  <c r="V2528" i="7"/>
  <c r="U2528" i="7"/>
  <c r="G2530" i="4"/>
  <c r="H2530" i="4" s="1"/>
  <c r="E2531" i="6" l="1"/>
  <c r="E2531" i="7"/>
  <c r="N2531" i="7" s="1"/>
  <c r="V2529" i="7"/>
  <c r="U2529" i="7"/>
  <c r="R2530" i="7"/>
  <c r="T2530" i="7"/>
  <c r="S2530" i="7"/>
  <c r="Q2530" i="7"/>
  <c r="G2531" i="4"/>
  <c r="H2531" i="4" s="1"/>
  <c r="V2530" i="7" l="1"/>
  <c r="U2530" i="7"/>
  <c r="E2532" i="6"/>
  <c r="E2532" i="7"/>
  <c r="N2532" i="7" s="1"/>
  <c r="Q2531" i="7"/>
  <c r="T2531" i="7"/>
  <c r="S2531" i="7"/>
  <c r="R2531" i="7"/>
  <c r="G2532" i="4"/>
  <c r="H2532" i="4" s="1"/>
  <c r="R2532" i="7" l="1"/>
  <c r="Q2532" i="7"/>
  <c r="T2532" i="7"/>
  <c r="S2532" i="7"/>
  <c r="E2533" i="6"/>
  <c r="E2533" i="7"/>
  <c r="N2533" i="7" s="1"/>
  <c r="V2531" i="7"/>
  <c r="U2531" i="7"/>
  <c r="G2533" i="4"/>
  <c r="H2533" i="4" s="1"/>
  <c r="E2534" i="6" l="1"/>
  <c r="E2534" i="7"/>
  <c r="N2534" i="7" s="1"/>
  <c r="T2533" i="7"/>
  <c r="S2533" i="7"/>
  <c r="Q2533" i="7"/>
  <c r="R2533" i="7"/>
  <c r="U2532" i="7"/>
  <c r="V2532" i="7"/>
  <c r="G2534" i="4"/>
  <c r="H2534" i="4" s="1"/>
  <c r="E2535" i="6" l="1"/>
  <c r="E2535" i="7"/>
  <c r="N2535" i="7" s="1"/>
  <c r="V2533" i="7"/>
  <c r="U2533" i="7"/>
  <c r="S2534" i="7"/>
  <c r="Q2534" i="7"/>
  <c r="T2534" i="7"/>
  <c r="R2534" i="7"/>
  <c r="G2535" i="4"/>
  <c r="H2535" i="4" s="1"/>
  <c r="E2536" i="6" l="1"/>
  <c r="E2536" i="7"/>
  <c r="N2536" i="7" s="1"/>
  <c r="V2534" i="7"/>
  <c r="U2534" i="7"/>
  <c r="T2535" i="7"/>
  <c r="R2535" i="7"/>
  <c r="S2535" i="7"/>
  <c r="Q2535" i="7"/>
  <c r="G2536" i="4"/>
  <c r="H2536" i="4" s="1"/>
  <c r="U2535" i="7" l="1"/>
  <c r="V2535" i="7"/>
  <c r="E2537" i="6"/>
  <c r="E2537" i="7"/>
  <c r="N2537" i="7" s="1"/>
  <c r="Q2536" i="7"/>
  <c r="R2536" i="7"/>
  <c r="T2536" i="7"/>
  <c r="S2536" i="7"/>
  <c r="G2537" i="4"/>
  <c r="H2537" i="4" s="1"/>
  <c r="S2537" i="7" l="1"/>
  <c r="T2537" i="7"/>
  <c r="R2537" i="7"/>
  <c r="Q2537" i="7"/>
  <c r="E2538" i="6"/>
  <c r="E2538" i="7"/>
  <c r="N2538" i="7" s="1"/>
  <c r="U2536" i="7"/>
  <c r="V2536" i="7"/>
  <c r="G2538" i="4"/>
  <c r="H2538" i="4" s="1"/>
  <c r="E2539" i="6" l="1"/>
  <c r="E2539" i="7"/>
  <c r="N2539" i="7" s="1"/>
  <c r="Q2538" i="7"/>
  <c r="S2538" i="7"/>
  <c r="T2538" i="7"/>
  <c r="R2538" i="7"/>
  <c r="U2537" i="7"/>
  <c r="V2537" i="7"/>
  <c r="G2539" i="4"/>
  <c r="H2539" i="4" s="1"/>
  <c r="E2540" i="6" l="1"/>
  <c r="E2540" i="7"/>
  <c r="N2540" i="7" s="1"/>
  <c r="V2538" i="7"/>
  <c r="U2538" i="7"/>
  <c r="T2539" i="7"/>
  <c r="S2539" i="7"/>
  <c r="R2539" i="7"/>
  <c r="Q2539" i="7"/>
  <c r="G2540" i="4"/>
  <c r="H2540" i="4" s="1"/>
  <c r="U2539" i="7" l="1"/>
  <c r="V2539" i="7"/>
  <c r="E2541" i="6"/>
  <c r="E2541" i="7"/>
  <c r="N2541" i="7" s="1"/>
  <c r="R2540" i="7"/>
  <c r="T2540" i="7"/>
  <c r="Q2540" i="7"/>
  <c r="S2540" i="7"/>
  <c r="G2541" i="4"/>
  <c r="H2541" i="4" s="1"/>
  <c r="E2542" i="6" l="1"/>
  <c r="E2542" i="7"/>
  <c r="N2542" i="7" s="1"/>
  <c r="Q2541" i="7"/>
  <c r="R2541" i="7"/>
  <c r="T2541" i="7"/>
  <c r="S2541" i="7"/>
  <c r="U2540" i="7"/>
  <c r="V2540" i="7"/>
  <c r="G2542" i="4"/>
  <c r="H2542" i="4" s="1"/>
  <c r="E2543" i="6" l="1"/>
  <c r="E2543" i="7"/>
  <c r="N2543" i="7" s="1"/>
  <c r="U2541" i="7"/>
  <c r="V2541" i="7"/>
  <c r="T2542" i="7"/>
  <c r="R2542" i="7"/>
  <c r="Q2542" i="7"/>
  <c r="S2542" i="7"/>
  <c r="G2543" i="4"/>
  <c r="H2543" i="4" s="1"/>
  <c r="V2542" i="7" l="1"/>
  <c r="U2542" i="7"/>
  <c r="E2544" i="6"/>
  <c r="E2544" i="7"/>
  <c r="N2544" i="7" s="1"/>
  <c r="S2543" i="7"/>
  <c r="T2543" i="7"/>
  <c r="R2543" i="7"/>
  <c r="Q2543" i="7"/>
  <c r="G2544" i="4"/>
  <c r="H2544" i="4" s="1"/>
  <c r="E2545" i="6" l="1"/>
  <c r="E2545" i="7"/>
  <c r="N2545" i="7" s="1"/>
  <c r="Q2544" i="7"/>
  <c r="R2544" i="7"/>
  <c r="S2544" i="7"/>
  <c r="T2544" i="7"/>
  <c r="V2543" i="7"/>
  <c r="U2543" i="7"/>
  <c r="G2545" i="4"/>
  <c r="H2545" i="4" s="1"/>
  <c r="E2546" i="6" l="1"/>
  <c r="E2546" i="7"/>
  <c r="N2546" i="7" s="1"/>
  <c r="V2544" i="7"/>
  <c r="U2544" i="7"/>
  <c r="Q2545" i="7"/>
  <c r="R2545" i="7"/>
  <c r="T2545" i="7"/>
  <c r="S2545" i="7"/>
  <c r="G2546" i="4"/>
  <c r="H2546" i="4" s="1"/>
  <c r="E2547" i="6" l="1"/>
  <c r="E2547" i="7"/>
  <c r="N2547" i="7" s="1"/>
  <c r="V2545" i="7"/>
  <c r="U2545" i="7"/>
  <c r="R2546" i="7"/>
  <c r="S2546" i="7"/>
  <c r="T2546" i="7"/>
  <c r="Q2546" i="7"/>
  <c r="G2547" i="4"/>
  <c r="H2547" i="4" s="1"/>
  <c r="V2546" i="7" l="1"/>
  <c r="U2546" i="7"/>
  <c r="E2548" i="6"/>
  <c r="E2548" i="7"/>
  <c r="N2548" i="7" s="1"/>
  <c r="R2547" i="7"/>
  <c r="T2547" i="7"/>
  <c r="Q2547" i="7"/>
  <c r="S2547" i="7"/>
  <c r="G2548" i="4"/>
  <c r="H2548" i="4" s="1"/>
  <c r="E2549" i="6" l="1"/>
  <c r="E2549" i="7"/>
  <c r="N2549" i="7" s="1"/>
  <c r="Q2548" i="7"/>
  <c r="T2548" i="7"/>
  <c r="S2548" i="7"/>
  <c r="R2548" i="7"/>
  <c r="V2547" i="7"/>
  <c r="U2547" i="7"/>
  <c r="G2549" i="4"/>
  <c r="H2549" i="4" s="1"/>
  <c r="E2550" i="6" l="1"/>
  <c r="E2550" i="7"/>
  <c r="N2550" i="7" s="1"/>
  <c r="V2548" i="7"/>
  <c r="U2548" i="7"/>
  <c r="R2549" i="7"/>
  <c r="S2549" i="7"/>
  <c r="Q2549" i="7"/>
  <c r="T2549" i="7"/>
  <c r="G2550" i="4"/>
  <c r="H2550" i="4" s="1"/>
  <c r="E2551" i="6" l="1"/>
  <c r="E2551" i="7"/>
  <c r="N2551" i="7" s="1"/>
  <c r="V2549" i="7"/>
  <c r="U2549" i="7"/>
  <c r="R2550" i="7"/>
  <c r="Q2550" i="7"/>
  <c r="S2550" i="7"/>
  <c r="T2550" i="7"/>
  <c r="G2551" i="4"/>
  <c r="H2551" i="4" s="1"/>
  <c r="E2552" i="6" l="1"/>
  <c r="E2552" i="7"/>
  <c r="N2552" i="7" s="1"/>
  <c r="V2550" i="7"/>
  <c r="U2550" i="7"/>
  <c r="Q2551" i="7"/>
  <c r="T2551" i="7"/>
  <c r="R2551" i="7"/>
  <c r="S2551" i="7"/>
  <c r="G2552" i="4"/>
  <c r="H2552" i="4" s="1"/>
  <c r="E2553" i="6" l="1"/>
  <c r="E2553" i="7"/>
  <c r="N2553" i="7" s="1"/>
  <c r="Q2552" i="7"/>
  <c r="S2552" i="7"/>
  <c r="R2552" i="7"/>
  <c r="T2552" i="7"/>
  <c r="V2551" i="7"/>
  <c r="U2551" i="7"/>
  <c r="G2553" i="4"/>
  <c r="H2553" i="4" s="1"/>
  <c r="U2552" i="7" l="1"/>
  <c r="V2552" i="7"/>
  <c r="E2554" i="6"/>
  <c r="E2554" i="7"/>
  <c r="N2554" i="7" s="1"/>
  <c r="R2553" i="7"/>
  <c r="S2553" i="7"/>
  <c r="Q2553" i="7"/>
  <c r="T2553" i="7"/>
  <c r="G2554" i="4"/>
  <c r="H2554" i="4" s="1"/>
  <c r="R2554" i="7" l="1"/>
  <c r="T2554" i="7"/>
  <c r="S2554" i="7"/>
  <c r="Q2554" i="7"/>
  <c r="E2555" i="6"/>
  <c r="E2555" i="7"/>
  <c r="N2555" i="7" s="1"/>
  <c r="U2553" i="7"/>
  <c r="V2553" i="7"/>
  <c r="G2555" i="4"/>
  <c r="H2555" i="4" s="1"/>
  <c r="E2556" i="6" l="1"/>
  <c r="E2556" i="7"/>
  <c r="N2556" i="7" s="1"/>
  <c r="T2555" i="7"/>
  <c r="Q2555" i="7"/>
  <c r="S2555" i="7"/>
  <c r="R2555" i="7"/>
  <c r="V2554" i="7"/>
  <c r="U2554" i="7"/>
  <c r="G2556" i="4"/>
  <c r="H2556" i="4" s="1"/>
  <c r="E2557" i="6" l="1"/>
  <c r="E2557" i="7"/>
  <c r="N2557" i="7" s="1"/>
  <c r="U2555" i="7"/>
  <c r="V2555" i="7"/>
  <c r="Q2556" i="7"/>
  <c r="T2556" i="7"/>
  <c r="S2556" i="7"/>
  <c r="R2556" i="7"/>
  <c r="G2557" i="4"/>
  <c r="H2557" i="4" s="1"/>
  <c r="E2558" i="6" l="1"/>
  <c r="E2558" i="7"/>
  <c r="N2558" i="7" s="1"/>
  <c r="U2556" i="7"/>
  <c r="V2556" i="7"/>
  <c r="S2557" i="7"/>
  <c r="T2557" i="7"/>
  <c r="Q2557" i="7"/>
  <c r="R2557" i="7"/>
  <c r="G2558" i="4"/>
  <c r="H2558" i="4" s="1"/>
  <c r="S2558" i="7" l="1"/>
  <c r="T2558" i="7"/>
  <c r="Q2558" i="7"/>
  <c r="R2558" i="7"/>
  <c r="E2559" i="6"/>
  <c r="E2559" i="7"/>
  <c r="N2559" i="7" s="1"/>
  <c r="U2557" i="7"/>
  <c r="V2557" i="7"/>
  <c r="G2559" i="4"/>
  <c r="H2559" i="4" s="1"/>
  <c r="E2560" i="6" l="1"/>
  <c r="E2560" i="7"/>
  <c r="N2560" i="7" s="1"/>
  <c r="R2559" i="7"/>
  <c r="T2559" i="7"/>
  <c r="S2559" i="7"/>
  <c r="Q2559" i="7"/>
  <c r="U2558" i="7"/>
  <c r="V2558" i="7"/>
  <c r="G2560" i="4"/>
  <c r="H2560" i="4" s="1"/>
  <c r="U2559" i="7" l="1"/>
  <c r="V2559" i="7"/>
  <c r="E2561" i="6"/>
  <c r="E2561" i="7"/>
  <c r="N2561" i="7" s="1"/>
  <c r="R2560" i="7"/>
  <c r="T2560" i="7"/>
  <c r="S2560" i="7"/>
  <c r="Q2560" i="7"/>
  <c r="G2561" i="4"/>
  <c r="H2561" i="4" s="1"/>
  <c r="E2562" i="6" l="1"/>
  <c r="E2562" i="7"/>
  <c r="N2562" i="7" s="1"/>
  <c r="Q2561" i="7"/>
  <c r="S2561" i="7"/>
  <c r="T2561" i="7"/>
  <c r="R2561" i="7"/>
  <c r="U2560" i="7"/>
  <c r="V2560" i="7"/>
  <c r="G2562" i="4"/>
  <c r="H2562" i="4" s="1"/>
  <c r="E2563" i="6" l="1"/>
  <c r="E2563" i="7"/>
  <c r="N2563" i="7" s="1"/>
  <c r="U2561" i="7"/>
  <c r="V2561" i="7"/>
  <c r="S2562" i="7"/>
  <c r="Q2562" i="7"/>
  <c r="R2562" i="7"/>
  <c r="T2562" i="7"/>
  <c r="G2563" i="4"/>
  <c r="H2563" i="4" s="1"/>
  <c r="E2564" i="6" l="1"/>
  <c r="E2564" i="7"/>
  <c r="N2564" i="7" s="1"/>
  <c r="V2562" i="7"/>
  <c r="U2562" i="7"/>
  <c r="R2563" i="7"/>
  <c r="S2563" i="7"/>
  <c r="Q2563" i="7"/>
  <c r="T2563" i="7"/>
  <c r="G2564" i="4"/>
  <c r="H2564" i="4" s="1"/>
  <c r="E2565" i="6" l="1"/>
  <c r="E2565" i="7"/>
  <c r="N2565" i="7" s="1"/>
  <c r="U2563" i="7"/>
  <c r="V2563" i="7"/>
  <c r="Q2564" i="7"/>
  <c r="T2564" i="7"/>
  <c r="S2564" i="7"/>
  <c r="R2564" i="7"/>
  <c r="G2565" i="4"/>
  <c r="H2565" i="4" s="1"/>
  <c r="E2566" i="6" l="1"/>
  <c r="E2566" i="7"/>
  <c r="N2566" i="7" s="1"/>
  <c r="V2564" i="7"/>
  <c r="U2564" i="7"/>
  <c r="Q2565" i="7"/>
  <c r="R2565" i="7"/>
  <c r="T2565" i="7"/>
  <c r="S2565" i="7"/>
  <c r="G2566" i="4"/>
  <c r="H2566" i="4" s="1"/>
  <c r="E2567" i="6" l="1"/>
  <c r="E2567" i="7"/>
  <c r="N2567" i="7" s="1"/>
  <c r="U2565" i="7"/>
  <c r="V2565" i="7"/>
  <c r="R2566" i="7"/>
  <c r="S2566" i="7"/>
  <c r="T2566" i="7"/>
  <c r="Q2566" i="7"/>
  <c r="G2567" i="4"/>
  <c r="H2567" i="4" s="1"/>
  <c r="E2568" i="6" l="1"/>
  <c r="E2568" i="7"/>
  <c r="N2568" i="7" s="1"/>
  <c r="V2566" i="7"/>
  <c r="U2566" i="7"/>
  <c r="Q2567" i="7"/>
  <c r="R2567" i="7"/>
  <c r="T2567" i="7"/>
  <c r="S2567" i="7"/>
  <c r="G2568" i="4"/>
  <c r="H2568" i="4" s="1"/>
  <c r="E2569" i="6" l="1"/>
  <c r="E2569" i="7"/>
  <c r="N2569" i="7" s="1"/>
  <c r="V2567" i="7"/>
  <c r="U2567" i="7"/>
  <c r="R2568" i="7"/>
  <c r="T2568" i="7"/>
  <c r="Q2568" i="7"/>
  <c r="S2568" i="7"/>
  <c r="G2569" i="4"/>
  <c r="H2569" i="4" s="1"/>
  <c r="E2570" i="6" l="1"/>
  <c r="E2570" i="7"/>
  <c r="N2570" i="7" s="1"/>
  <c r="U2568" i="7"/>
  <c r="V2568" i="7"/>
  <c r="S2569" i="7"/>
  <c r="T2569" i="7"/>
  <c r="R2569" i="7"/>
  <c r="Q2569" i="7"/>
  <c r="G2570" i="4"/>
  <c r="H2570" i="4" s="1"/>
  <c r="E2571" i="6" l="1"/>
  <c r="E2571" i="7"/>
  <c r="N2571" i="7" s="1"/>
  <c r="V2569" i="7"/>
  <c r="U2569" i="7"/>
  <c r="Q2570" i="7"/>
  <c r="R2570" i="7"/>
  <c r="T2570" i="7"/>
  <c r="S2570" i="7"/>
  <c r="G2571" i="4"/>
  <c r="H2571" i="4" s="1"/>
  <c r="E2572" i="6" l="1"/>
  <c r="E2572" i="7"/>
  <c r="N2572" i="7" s="1"/>
  <c r="V2570" i="7"/>
  <c r="U2570" i="7"/>
  <c r="R2571" i="7"/>
  <c r="T2571" i="7"/>
  <c r="S2571" i="7"/>
  <c r="Q2571" i="7"/>
  <c r="G2572" i="4"/>
  <c r="H2572" i="4" s="1"/>
  <c r="U2571" i="7" l="1"/>
  <c r="V2571" i="7"/>
  <c r="E2573" i="6"/>
  <c r="E2573" i="7"/>
  <c r="N2573" i="7" s="1"/>
  <c r="S2572" i="7"/>
  <c r="T2572" i="7"/>
  <c r="R2572" i="7"/>
  <c r="Q2572" i="7"/>
  <c r="G2573" i="4"/>
  <c r="H2573" i="4" s="1"/>
  <c r="E2574" i="6" l="1"/>
  <c r="E2574" i="7"/>
  <c r="N2574" i="7" s="1"/>
  <c r="V2572" i="7"/>
  <c r="U2572" i="7"/>
  <c r="R2573" i="7"/>
  <c r="T2573" i="7"/>
  <c r="Q2573" i="7"/>
  <c r="S2573" i="7"/>
  <c r="G2574" i="4"/>
  <c r="H2574" i="4" s="1"/>
  <c r="E2575" i="6" l="1"/>
  <c r="E2575" i="7"/>
  <c r="N2575" i="7" s="1"/>
  <c r="V2573" i="7"/>
  <c r="U2573" i="7"/>
  <c r="T2574" i="7"/>
  <c r="Q2574" i="7"/>
  <c r="R2574" i="7"/>
  <c r="S2574" i="7"/>
  <c r="G2575" i="4"/>
  <c r="H2575" i="4" s="1"/>
  <c r="V2574" i="7" l="1"/>
  <c r="U2574" i="7"/>
  <c r="E2576" i="6"/>
  <c r="E2576" i="7"/>
  <c r="N2576" i="7" s="1"/>
  <c r="Q2575" i="7"/>
  <c r="S2575" i="7"/>
  <c r="R2575" i="7"/>
  <c r="T2575" i="7"/>
  <c r="G2576" i="4"/>
  <c r="H2576" i="4" s="1"/>
  <c r="R2576" i="7" l="1"/>
  <c r="S2576" i="7"/>
  <c r="Q2576" i="7"/>
  <c r="T2576" i="7"/>
  <c r="E2577" i="6"/>
  <c r="E2577" i="7"/>
  <c r="N2577" i="7" s="1"/>
  <c r="U2575" i="7"/>
  <c r="V2575" i="7"/>
  <c r="G2577" i="4"/>
  <c r="H2577" i="4" s="1"/>
  <c r="E2578" i="6" l="1"/>
  <c r="E2578" i="7"/>
  <c r="N2578" i="7" s="1"/>
  <c r="S2577" i="7"/>
  <c r="T2577" i="7"/>
  <c r="R2577" i="7"/>
  <c r="Q2577" i="7"/>
  <c r="U2576" i="7"/>
  <c r="V2576" i="7"/>
  <c r="G2578" i="4"/>
  <c r="H2578" i="4" s="1"/>
  <c r="T2578" i="7" l="1"/>
  <c r="R2578" i="7"/>
  <c r="S2578" i="7"/>
  <c r="Q2578" i="7"/>
  <c r="E2579" i="6"/>
  <c r="E2579" i="7"/>
  <c r="N2579" i="7" s="1"/>
  <c r="U2577" i="7"/>
  <c r="V2577" i="7"/>
  <c r="G2579" i="4"/>
  <c r="H2579" i="4" s="1"/>
  <c r="E2580" i="6" l="1"/>
  <c r="E2580" i="7"/>
  <c r="N2580" i="7" s="1"/>
  <c r="S2579" i="7"/>
  <c r="T2579" i="7"/>
  <c r="Q2579" i="7"/>
  <c r="R2579" i="7"/>
  <c r="U2578" i="7"/>
  <c r="V2578" i="7"/>
  <c r="G2580" i="4"/>
  <c r="H2580" i="4" s="1"/>
  <c r="E2581" i="6" l="1"/>
  <c r="E2581" i="7"/>
  <c r="N2581" i="7" s="1"/>
  <c r="U2579" i="7"/>
  <c r="V2579" i="7"/>
  <c r="T2580" i="7"/>
  <c r="R2580" i="7"/>
  <c r="Q2580" i="7"/>
  <c r="S2580" i="7"/>
  <c r="G2581" i="4"/>
  <c r="H2581" i="4" s="1"/>
  <c r="Q2581" i="7" l="1"/>
  <c r="R2581" i="7"/>
  <c r="S2581" i="7"/>
  <c r="T2581" i="7"/>
  <c r="E2582" i="6"/>
  <c r="E2582" i="7"/>
  <c r="N2582" i="7" s="1"/>
  <c r="U2580" i="7"/>
  <c r="V2580" i="7"/>
  <c r="G2582" i="4"/>
  <c r="H2582" i="4" s="1"/>
  <c r="E2583" i="6" l="1"/>
  <c r="E2583" i="7"/>
  <c r="N2583" i="7" s="1"/>
  <c r="T2582" i="7"/>
  <c r="S2582" i="7"/>
  <c r="R2582" i="7"/>
  <c r="Q2582" i="7"/>
  <c r="U2581" i="7"/>
  <c r="V2581" i="7"/>
  <c r="G2583" i="4"/>
  <c r="H2583" i="4" s="1"/>
  <c r="E2584" i="6" l="1"/>
  <c r="E2584" i="7"/>
  <c r="N2584" i="7" s="1"/>
  <c r="V2582" i="7"/>
  <c r="U2582" i="7"/>
  <c r="Q2583" i="7"/>
  <c r="R2583" i="7"/>
  <c r="T2583" i="7"/>
  <c r="S2583" i="7"/>
  <c r="G2584" i="4"/>
  <c r="H2584" i="4" s="1"/>
  <c r="E2585" i="6" l="1"/>
  <c r="E2585" i="7"/>
  <c r="N2585" i="7" s="1"/>
  <c r="R2584" i="7"/>
  <c r="T2584" i="7"/>
  <c r="S2584" i="7"/>
  <c r="Q2584" i="7"/>
  <c r="V2583" i="7"/>
  <c r="U2583" i="7"/>
  <c r="G2585" i="4"/>
  <c r="H2585" i="4" s="1"/>
  <c r="E2586" i="6" l="1"/>
  <c r="E2586" i="7"/>
  <c r="N2586" i="7" s="1"/>
  <c r="V2584" i="7"/>
  <c r="U2584" i="7"/>
  <c r="R2585" i="7"/>
  <c r="S2585" i="7"/>
  <c r="Q2585" i="7"/>
  <c r="T2585" i="7"/>
  <c r="G2586" i="4"/>
  <c r="H2586" i="4" s="1"/>
  <c r="E2587" i="6" l="1"/>
  <c r="E2587" i="7"/>
  <c r="N2587" i="7" s="1"/>
  <c r="V2585" i="7"/>
  <c r="U2585" i="7"/>
  <c r="R2586" i="7"/>
  <c r="S2586" i="7"/>
  <c r="T2586" i="7"/>
  <c r="Q2586" i="7"/>
  <c r="G2587" i="4"/>
  <c r="H2587" i="4" s="1"/>
  <c r="E2588" i="6" l="1"/>
  <c r="E2588" i="7"/>
  <c r="N2588" i="7" s="1"/>
  <c r="U2586" i="7"/>
  <c r="V2586" i="7"/>
  <c r="T2587" i="7"/>
  <c r="S2587" i="7"/>
  <c r="Q2587" i="7"/>
  <c r="R2587" i="7"/>
  <c r="G2588" i="4"/>
  <c r="H2588" i="4" s="1"/>
  <c r="E2589" i="6" l="1"/>
  <c r="E2589" i="7"/>
  <c r="N2589" i="7" s="1"/>
  <c r="V2587" i="7"/>
  <c r="U2587" i="7"/>
  <c r="T2588" i="7"/>
  <c r="R2588" i="7"/>
  <c r="Q2588" i="7"/>
  <c r="S2588" i="7"/>
  <c r="G2589" i="4"/>
  <c r="H2589" i="4" s="1"/>
  <c r="E2590" i="6" l="1"/>
  <c r="E2590" i="7"/>
  <c r="N2590" i="7" s="1"/>
  <c r="V2588" i="7"/>
  <c r="U2588" i="7"/>
  <c r="T2589" i="7"/>
  <c r="R2589" i="7"/>
  <c r="S2589" i="7"/>
  <c r="Q2589" i="7"/>
  <c r="G2590" i="4"/>
  <c r="H2590" i="4" s="1"/>
  <c r="E2591" i="6" l="1"/>
  <c r="E2591" i="7"/>
  <c r="N2591" i="7" s="1"/>
  <c r="V2589" i="7"/>
  <c r="U2589" i="7"/>
  <c r="R2590" i="7"/>
  <c r="S2590" i="7"/>
  <c r="Q2590" i="7"/>
  <c r="T2590" i="7"/>
  <c r="G2591" i="4"/>
  <c r="H2591" i="4" s="1"/>
  <c r="S2591" i="7" l="1"/>
  <c r="Q2591" i="7"/>
  <c r="R2591" i="7"/>
  <c r="T2591" i="7"/>
  <c r="E2592" i="6"/>
  <c r="E2592" i="7"/>
  <c r="N2592" i="7" s="1"/>
  <c r="V2590" i="7"/>
  <c r="U2590" i="7"/>
  <c r="G2592" i="4"/>
  <c r="H2592" i="4" s="1"/>
  <c r="E2593" i="6" l="1"/>
  <c r="E2593" i="7"/>
  <c r="N2593" i="7" s="1"/>
  <c r="R2592" i="7"/>
  <c r="Q2592" i="7"/>
  <c r="S2592" i="7"/>
  <c r="T2592" i="7"/>
  <c r="V2591" i="7"/>
  <c r="U2591" i="7"/>
  <c r="G2593" i="4"/>
  <c r="H2593" i="4" s="1"/>
  <c r="E2594" i="6" l="1"/>
  <c r="E2594" i="7"/>
  <c r="N2594" i="7" s="1"/>
  <c r="U2592" i="7"/>
  <c r="V2592" i="7"/>
  <c r="R2593" i="7"/>
  <c r="Q2593" i="7"/>
  <c r="T2593" i="7"/>
  <c r="S2593" i="7"/>
  <c r="G2594" i="4"/>
  <c r="H2594" i="4" s="1"/>
  <c r="E2595" i="6" l="1"/>
  <c r="E2595" i="7"/>
  <c r="N2595" i="7" s="1"/>
  <c r="U2593" i="7"/>
  <c r="V2593" i="7"/>
  <c r="Q2594" i="7"/>
  <c r="R2594" i="7"/>
  <c r="S2594" i="7"/>
  <c r="T2594" i="7"/>
  <c r="G2595" i="4"/>
  <c r="H2595" i="4" s="1"/>
  <c r="E2596" i="6" l="1"/>
  <c r="E2596" i="7"/>
  <c r="N2596" i="7" s="1"/>
  <c r="U2594" i="7"/>
  <c r="V2594" i="7"/>
  <c r="Q2595" i="7"/>
  <c r="T2595" i="7"/>
  <c r="R2595" i="7"/>
  <c r="S2595" i="7"/>
  <c r="G2596" i="4"/>
  <c r="H2596" i="4" s="1"/>
  <c r="E2597" i="6" l="1"/>
  <c r="E2597" i="7"/>
  <c r="N2597" i="7" s="1"/>
  <c r="V2595" i="7"/>
  <c r="U2595" i="7"/>
  <c r="R2596" i="7"/>
  <c r="Q2596" i="7"/>
  <c r="T2596" i="7"/>
  <c r="S2596" i="7"/>
  <c r="G2597" i="4"/>
  <c r="H2597" i="4" s="1"/>
  <c r="E2598" i="6" l="1"/>
  <c r="E2598" i="7"/>
  <c r="N2598" i="7" s="1"/>
  <c r="V2596" i="7"/>
  <c r="U2596" i="7"/>
  <c r="S2597" i="7"/>
  <c r="T2597" i="7"/>
  <c r="Q2597" i="7"/>
  <c r="R2597" i="7"/>
  <c r="G2598" i="4"/>
  <c r="H2598" i="4" s="1"/>
  <c r="E2599" i="6" l="1"/>
  <c r="E2599" i="7"/>
  <c r="N2599" i="7" s="1"/>
  <c r="V2597" i="7"/>
  <c r="U2597" i="7"/>
  <c r="Q2598" i="7"/>
  <c r="T2598" i="7"/>
  <c r="S2598" i="7"/>
  <c r="R2598" i="7"/>
  <c r="G2599" i="4"/>
  <c r="H2599" i="4" s="1"/>
  <c r="E2600" i="6" l="1"/>
  <c r="E2600" i="7"/>
  <c r="N2600" i="7" s="1"/>
  <c r="V2598" i="7"/>
  <c r="U2598" i="7"/>
  <c r="Q2599" i="7"/>
  <c r="S2599" i="7"/>
  <c r="R2599" i="7"/>
  <c r="T2599" i="7"/>
  <c r="G2600" i="4"/>
  <c r="H2600" i="4" s="1"/>
  <c r="R2600" i="7" l="1"/>
  <c r="Q2600" i="7"/>
  <c r="S2600" i="7"/>
  <c r="T2600" i="7"/>
  <c r="E2601" i="6"/>
  <c r="E2601" i="7"/>
  <c r="N2601" i="7" s="1"/>
  <c r="V2599" i="7"/>
  <c r="U2599" i="7"/>
  <c r="G2601" i="4"/>
  <c r="H2601" i="4" s="1"/>
  <c r="E2602" i="6" l="1"/>
  <c r="E2602" i="7"/>
  <c r="N2602" i="7" s="1"/>
  <c r="Q2601" i="7"/>
  <c r="S2601" i="7"/>
  <c r="T2601" i="7"/>
  <c r="R2601" i="7"/>
  <c r="V2600" i="7"/>
  <c r="U2600" i="7"/>
  <c r="G2602" i="4"/>
  <c r="H2602" i="4" s="1"/>
  <c r="E2603" i="6" l="1"/>
  <c r="E2603" i="7"/>
  <c r="N2603" i="7" s="1"/>
  <c r="U2601" i="7"/>
  <c r="V2601" i="7"/>
  <c r="T2602" i="7"/>
  <c r="S2602" i="7"/>
  <c r="Q2602" i="7"/>
  <c r="R2602" i="7"/>
  <c r="G2603" i="4"/>
  <c r="H2603" i="4" s="1"/>
  <c r="U2602" i="7" l="1"/>
  <c r="V2602" i="7"/>
  <c r="E2604" i="6"/>
  <c r="E2604" i="7"/>
  <c r="N2604" i="7" s="1"/>
  <c r="T2603" i="7"/>
  <c r="Q2603" i="7"/>
  <c r="S2603" i="7"/>
  <c r="R2603" i="7"/>
  <c r="G2604" i="4"/>
  <c r="H2604" i="4" s="1"/>
  <c r="E2605" i="6" l="1"/>
  <c r="E2605" i="7"/>
  <c r="N2605" i="7" s="1"/>
  <c r="Q2604" i="7"/>
  <c r="T2604" i="7"/>
  <c r="S2604" i="7"/>
  <c r="R2604" i="7"/>
  <c r="V2603" i="7"/>
  <c r="U2603" i="7"/>
  <c r="G2605" i="4"/>
  <c r="H2605" i="4" s="1"/>
  <c r="E2606" i="6" l="1"/>
  <c r="E2606" i="7"/>
  <c r="N2606" i="7" s="1"/>
  <c r="V2604" i="7"/>
  <c r="U2604" i="7"/>
  <c r="S2605" i="7"/>
  <c r="R2605" i="7"/>
  <c r="T2605" i="7"/>
  <c r="Q2605" i="7"/>
  <c r="G2606" i="4"/>
  <c r="H2606" i="4" s="1"/>
  <c r="E2607" i="6" l="1"/>
  <c r="E2607" i="7"/>
  <c r="N2607" i="7" s="1"/>
  <c r="U2605" i="7"/>
  <c r="V2605" i="7"/>
  <c r="S2606" i="7"/>
  <c r="R2606" i="7"/>
  <c r="T2606" i="7"/>
  <c r="Q2606" i="7"/>
  <c r="G2607" i="4"/>
  <c r="H2607" i="4" s="1"/>
  <c r="E2608" i="6" l="1"/>
  <c r="E2608" i="7"/>
  <c r="N2608" i="7" s="1"/>
  <c r="V2606" i="7"/>
  <c r="U2606" i="7"/>
  <c r="R2607" i="7"/>
  <c r="T2607" i="7"/>
  <c r="Q2607" i="7"/>
  <c r="S2607" i="7"/>
  <c r="G2608" i="4"/>
  <c r="H2608" i="4" s="1"/>
  <c r="E2609" i="6" l="1"/>
  <c r="E2609" i="7"/>
  <c r="N2609" i="7" s="1"/>
  <c r="V2607" i="7"/>
  <c r="U2607" i="7"/>
  <c r="R2608" i="7"/>
  <c r="S2608" i="7"/>
  <c r="T2608" i="7"/>
  <c r="Q2608" i="7"/>
  <c r="G2609" i="4"/>
  <c r="H2609" i="4" s="1"/>
  <c r="E2610" i="6" l="1"/>
  <c r="E2610" i="7"/>
  <c r="N2610" i="7" s="1"/>
  <c r="U2608" i="7"/>
  <c r="V2608" i="7"/>
  <c r="S2609" i="7"/>
  <c r="R2609" i="7"/>
  <c r="T2609" i="7"/>
  <c r="Q2609" i="7"/>
  <c r="G2610" i="4"/>
  <c r="H2610" i="4" s="1"/>
  <c r="V2609" i="7" l="1"/>
  <c r="U2609" i="7"/>
  <c r="E2611" i="6"/>
  <c r="E2611" i="7"/>
  <c r="N2611" i="7" s="1"/>
  <c r="T2610" i="7"/>
  <c r="Q2610" i="7"/>
  <c r="R2610" i="7"/>
  <c r="S2610" i="7"/>
  <c r="G2611" i="4"/>
  <c r="H2611" i="4" s="1"/>
  <c r="E2612" i="6" l="1"/>
  <c r="E2612" i="7"/>
  <c r="N2612" i="7" s="1"/>
  <c r="R2611" i="7"/>
  <c r="S2611" i="7"/>
  <c r="Q2611" i="7"/>
  <c r="T2611" i="7"/>
  <c r="U2610" i="7"/>
  <c r="V2610" i="7"/>
  <c r="G2612" i="4"/>
  <c r="H2612" i="4" s="1"/>
  <c r="E2613" i="6" l="1"/>
  <c r="E2613" i="7"/>
  <c r="N2613" i="7" s="1"/>
  <c r="T2612" i="7"/>
  <c r="R2612" i="7"/>
  <c r="Q2612" i="7"/>
  <c r="S2612" i="7"/>
  <c r="U2611" i="7"/>
  <c r="V2611" i="7"/>
  <c r="G2613" i="4"/>
  <c r="H2613" i="4" s="1"/>
  <c r="E2614" i="6" l="1"/>
  <c r="E2614" i="7"/>
  <c r="N2614" i="7" s="1"/>
  <c r="U2612" i="7"/>
  <c r="V2612" i="7"/>
  <c r="R2613" i="7"/>
  <c r="S2613" i="7"/>
  <c r="T2613" i="7"/>
  <c r="Q2613" i="7"/>
  <c r="G2614" i="4"/>
  <c r="H2614" i="4" s="1"/>
  <c r="E2615" i="6" l="1"/>
  <c r="E2615" i="7"/>
  <c r="N2615" i="7" s="1"/>
  <c r="V2613" i="7"/>
  <c r="U2613" i="7"/>
  <c r="Q2614" i="7"/>
  <c r="R2614" i="7"/>
  <c r="T2614" i="7"/>
  <c r="S2614" i="7"/>
  <c r="G2615" i="4"/>
  <c r="H2615" i="4" s="1"/>
  <c r="E2616" i="6" l="1"/>
  <c r="E2616" i="7"/>
  <c r="N2616" i="7" s="1"/>
  <c r="U2614" i="7"/>
  <c r="V2614" i="7"/>
  <c r="T2615" i="7"/>
  <c r="R2615" i="7"/>
  <c r="S2615" i="7"/>
  <c r="Q2615" i="7"/>
  <c r="G2616" i="4"/>
  <c r="H2616" i="4" s="1"/>
  <c r="V2615" i="7" l="1"/>
  <c r="U2615" i="7"/>
  <c r="R2616" i="7"/>
  <c r="Q2616" i="7"/>
  <c r="S2616" i="7"/>
  <c r="T2616" i="7"/>
  <c r="E2617" i="6"/>
  <c r="E2617" i="7"/>
  <c r="N2617" i="7" s="1"/>
  <c r="G2617" i="4"/>
  <c r="H2617" i="4" s="1"/>
  <c r="U2616" i="7" l="1"/>
  <c r="R2617" i="7"/>
  <c r="Q2617" i="7"/>
  <c r="S2617" i="7"/>
  <c r="T2617" i="7"/>
  <c r="V2616" i="7"/>
  <c r="E2618" i="6"/>
  <c r="E2618" i="7"/>
  <c r="N2618" i="7" s="1"/>
  <c r="G2618" i="4"/>
  <c r="H2618" i="4" s="1"/>
  <c r="T2618" i="7" l="1"/>
  <c r="R2618" i="7"/>
  <c r="S2618" i="7"/>
  <c r="Q2618" i="7"/>
  <c r="E2619" i="6"/>
  <c r="E2619" i="7"/>
  <c r="N2619" i="7" s="1"/>
  <c r="V2617" i="7"/>
  <c r="U2617" i="7"/>
  <c r="G2619" i="4"/>
  <c r="H2619" i="4" s="1"/>
  <c r="E2620" i="6" l="1"/>
  <c r="E2620" i="7"/>
  <c r="N2620" i="7" s="1"/>
  <c r="R2619" i="7"/>
  <c r="T2619" i="7"/>
  <c r="Q2619" i="7"/>
  <c r="S2619" i="7"/>
  <c r="U2618" i="7"/>
  <c r="V2618" i="7"/>
  <c r="G2620" i="4"/>
  <c r="H2620" i="4" s="1"/>
  <c r="E2621" i="6" l="1"/>
  <c r="E2621" i="7"/>
  <c r="N2621" i="7" s="1"/>
  <c r="V2619" i="7"/>
  <c r="U2619" i="7"/>
  <c r="T2620" i="7"/>
  <c r="S2620" i="7"/>
  <c r="Q2620" i="7"/>
  <c r="R2620" i="7"/>
  <c r="G2621" i="4"/>
  <c r="H2621" i="4" s="1"/>
  <c r="E2622" i="6" l="1"/>
  <c r="E2622" i="7"/>
  <c r="N2622" i="7" s="1"/>
  <c r="U2620" i="7"/>
  <c r="V2620" i="7"/>
  <c r="Q2621" i="7"/>
  <c r="S2621" i="7"/>
  <c r="R2621" i="7"/>
  <c r="T2621" i="7"/>
  <c r="G2622" i="4"/>
  <c r="H2622" i="4" s="1"/>
  <c r="E2623" i="6" l="1"/>
  <c r="E2623" i="7"/>
  <c r="N2623" i="7" s="1"/>
  <c r="V2621" i="7"/>
  <c r="U2621" i="7"/>
  <c r="R2622" i="7"/>
  <c r="Q2622" i="7"/>
  <c r="T2622" i="7"/>
  <c r="S2622" i="7"/>
  <c r="G2623" i="4"/>
  <c r="H2623" i="4" s="1"/>
  <c r="E2624" i="6" l="1"/>
  <c r="E2624" i="7"/>
  <c r="N2624" i="7" s="1"/>
  <c r="V2622" i="7"/>
  <c r="U2622" i="7"/>
  <c r="R2623" i="7"/>
  <c r="T2623" i="7"/>
  <c r="Q2623" i="7"/>
  <c r="S2623" i="7"/>
  <c r="G2624" i="4"/>
  <c r="H2624" i="4" s="1"/>
  <c r="E2625" i="6" l="1"/>
  <c r="E2625" i="7"/>
  <c r="N2625" i="7" s="1"/>
  <c r="V2623" i="7"/>
  <c r="U2623" i="7"/>
  <c r="S2624" i="7"/>
  <c r="Q2624" i="7"/>
  <c r="R2624" i="7"/>
  <c r="T2624" i="7"/>
  <c r="G2625" i="4"/>
  <c r="H2625" i="4" s="1"/>
  <c r="E2626" i="6" l="1"/>
  <c r="E2626" i="7"/>
  <c r="N2626" i="7" s="1"/>
  <c r="U2624" i="7"/>
  <c r="V2624" i="7"/>
  <c r="Q2625" i="7"/>
  <c r="T2625" i="7"/>
  <c r="S2625" i="7"/>
  <c r="R2625" i="7"/>
  <c r="G2626" i="4"/>
  <c r="H2626" i="4" s="1"/>
  <c r="T2626" i="7" l="1"/>
  <c r="S2626" i="7"/>
  <c r="R2626" i="7"/>
  <c r="Q2626" i="7"/>
  <c r="E2627" i="6"/>
  <c r="E2627" i="7"/>
  <c r="N2627" i="7" s="1"/>
  <c r="U2625" i="7"/>
  <c r="V2625" i="7"/>
  <c r="G2627" i="4"/>
  <c r="H2627" i="4" s="1"/>
  <c r="E2628" i="6" l="1"/>
  <c r="E2628" i="7"/>
  <c r="N2628" i="7" s="1"/>
  <c r="Q2627" i="7"/>
  <c r="R2627" i="7"/>
  <c r="S2627" i="7"/>
  <c r="T2627" i="7"/>
  <c r="U2626" i="7"/>
  <c r="V2626" i="7"/>
  <c r="G2628" i="4"/>
  <c r="H2628" i="4" s="1"/>
  <c r="E2629" i="6" l="1"/>
  <c r="E2629" i="7"/>
  <c r="N2629" i="7" s="1"/>
  <c r="U2627" i="7"/>
  <c r="V2627" i="7"/>
  <c r="S2628" i="7"/>
  <c r="R2628" i="7"/>
  <c r="T2628" i="7"/>
  <c r="Q2628" i="7"/>
  <c r="G2629" i="4"/>
  <c r="H2629" i="4" s="1"/>
  <c r="V2628" i="7" l="1"/>
  <c r="U2628" i="7"/>
  <c r="E2630" i="6"/>
  <c r="E2630" i="7"/>
  <c r="N2630" i="7" s="1"/>
  <c r="S2629" i="7"/>
  <c r="R2629" i="7"/>
  <c r="T2629" i="7"/>
  <c r="Q2629" i="7"/>
  <c r="U2629" i="7" s="1"/>
  <c r="G2630" i="4"/>
  <c r="H2630" i="4" s="1"/>
  <c r="V2629" i="7" l="1"/>
  <c r="E2631" i="6"/>
  <c r="E2631" i="7"/>
  <c r="N2631" i="7" s="1"/>
  <c r="R2630" i="7"/>
  <c r="Q2630" i="7"/>
  <c r="T2630" i="7"/>
  <c r="S2630" i="7"/>
  <c r="G2631" i="4"/>
  <c r="H2631" i="4" s="1"/>
  <c r="E2632" i="6" l="1"/>
  <c r="E2632" i="7"/>
  <c r="N2632" i="7" s="1"/>
  <c r="V2630" i="7"/>
  <c r="U2630" i="7"/>
  <c r="T2631" i="7"/>
  <c r="Q2631" i="7"/>
  <c r="S2631" i="7"/>
  <c r="R2631" i="7"/>
  <c r="G2632" i="4"/>
  <c r="H2632" i="4" s="1"/>
  <c r="E2633" i="6" l="1"/>
  <c r="E2633" i="7"/>
  <c r="N2633" i="7" s="1"/>
  <c r="U2631" i="7"/>
  <c r="V2631" i="7"/>
  <c r="Q2632" i="7"/>
  <c r="S2632" i="7"/>
  <c r="T2632" i="7"/>
  <c r="R2632" i="7"/>
  <c r="G2633" i="4"/>
  <c r="H2633" i="4" s="1"/>
  <c r="E2634" i="6" l="1"/>
  <c r="E2634" i="7"/>
  <c r="N2634" i="7" s="1"/>
  <c r="U2632" i="7"/>
  <c r="V2632" i="7"/>
  <c r="S2633" i="7"/>
  <c r="Q2633" i="7"/>
  <c r="T2633" i="7"/>
  <c r="R2633" i="7"/>
  <c r="G2634" i="4"/>
  <c r="H2634" i="4" s="1"/>
  <c r="E2635" i="6" l="1"/>
  <c r="E2635" i="7"/>
  <c r="N2635" i="7" s="1"/>
  <c r="V2633" i="7"/>
  <c r="U2633" i="7"/>
  <c r="R2634" i="7"/>
  <c r="Q2634" i="7"/>
  <c r="S2634" i="7"/>
  <c r="T2634" i="7"/>
  <c r="G2635" i="4"/>
  <c r="H2635" i="4" s="1"/>
  <c r="E2636" i="6" l="1"/>
  <c r="E2636" i="7"/>
  <c r="N2636" i="7" s="1"/>
  <c r="V2634" i="7"/>
  <c r="U2634" i="7"/>
  <c r="T2635" i="7"/>
  <c r="S2635" i="7"/>
  <c r="Q2635" i="7"/>
  <c r="R2635" i="7"/>
  <c r="G2636" i="4"/>
  <c r="H2636" i="4" s="1"/>
  <c r="E2637" i="6" l="1"/>
  <c r="E2637" i="7"/>
  <c r="N2637" i="7" s="1"/>
  <c r="U2635" i="7"/>
  <c r="V2635" i="7"/>
  <c r="T2636" i="7"/>
  <c r="Q2636" i="7"/>
  <c r="S2636" i="7"/>
  <c r="R2636" i="7"/>
  <c r="G2637" i="4"/>
  <c r="H2637" i="4" s="1"/>
  <c r="E2638" i="6" l="1"/>
  <c r="E2638" i="7"/>
  <c r="N2638" i="7" s="1"/>
  <c r="U2636" i="7"/>
  <c r="V2636" i="7"/>
  <c r="S2637" i="7"/>
  <c r="Q2637" i="7"/>
  <c r="T2637" i="7"/>
  <c r="R2637" i="7"/>
  <c r="G2638" i="4"/>
  <c r="H2638" i="4" s="1"/>
  <c r="U2637" i="7" l="1"/>
  <c r="V2637" i="7"/>
  <c r="E2639" i="6"/>
  <c r="E2639" i="7"/>
  <c r="N2639" i="7" s="1"/>
  <c r="T2638" i="7"/>
  <c r="Q2638" i="7"/>
  <c r="R2638" i="7"/>
  <c r="S2638" i="7"/>
  <c r="G2639" i="4"/>
  <c r="H2639" i="4" s="1"/>
  <c r="E2640" i="6" l="1"/>
  <c r="E2640" i="7"/>
  <c r="N2640" i="7" s="1"/>
  <c r="V2638" i="7"/>
  <c r="U2638" i="7"/>
  <c r="Q2639" i="7"/>
  <c r="S2639" i="7"/>
  <c r="T2639" i="7"/>
  <c r="R2639" i="7"/>
  <c r="G2640" i="4"/>
  <c r="H2640" i="4" s="1"/>
  <c r="E2641" i="6" l="1"/>
  <c r="E2641" i="7"/>
  <c r="N2641" i="7" s="1"/>
  <c r="U2639" i="7"/>
  <c r="V2639" i="7"/>
  <c r="R2640" i="7"/>
  <c r="S2640" i="7"/>
  <c r="Q2640" i="7"/>
  <c r="T2640" i="7"/>
  <c r="G2641" i="4"/>
  <c r="H2641" i="4" s="1"/>
  <c r="U2640" i="7" l="1"/>
  <c r="V2640" i="7"/>
  <c r="E2642" i="6"/>
  <c r="E2642" i="7"/>
  <c r="N2642" i="7" s="1"/>
  <c r="S2641" i="7"/>
  <c r="T2641" i="7"/>
  <c r="R2641" i="7"/>
  <c r="Q2641" i="7"/>
  <c r="G2642" i="4"/>
  <c r="H2642" i="4" s="1"/>
  <c r="E2643" i="6" l="1"/>
  <c r="E2643" i="7"/>
  <c r="N2643" i="7" s="1"/>
  <c r="V2641" i="7"/>
  <c r="U2641" i="7"/>
  <c r="Q2642" i="7"/>
  <c r="T2642" i="7"/>
  <c r="R2642" i="7"/>
  <c r="S2642" i="7"/>
  <c r="G2643" i="4"/>
  <c r="H2643" i="4" s="1"/>
  <c r="E2644" i="6" l="1"/>
  <c r="E2644" i="7"/>
  <c r="N2644" i="7" s="1"/>
  <c r="V2642" i="7"/>
  <c r="U2642" i="7"/>
  <c r="S2643" i="7"/>
  <c r="R2643" i="7"/>
  <c r="T2643" i="7"/>
  <c r="Q2643" i="7"/>
  <c r="G2644" i="4"/>
  <c r="H2644" i="4" s="1"/>
  <c r="E2645" i="6" l="1"/>
  <c r="E2645" i="7"/>
  <c r="N2645" i="7" s="1"/>
  <c r="V2643" i="7"/>
  <c r="U2643" i="7"/>
  <c r="S2644" i="7"/>
  <c r="R2644" i="7"/>
  <c r="Q2644" i="7"/>
  <c r="T2644" i="7"/>
  <c r="G2645" i="4"/>
  <c r="H2645" i="4" s="1"/>
  <c r="E2646" i="6" l="1"/>
  <c r="E2646" i="7"/>
  <c r="N2646" i="7" s="1"/>
  <c r="U2644" i="7"/>
  <c r="V2644" i="7"/>
  <c r="S2645" i="7"/>
  <c r="Q2645" i="7"/>
  <c r="T2645" i="7"/>
  <c r="R2645" i="7"/>
  <c r="G2646" i="4"/>
  <c r="H2646" i="4" s="1"/>
  <c r="E2647" i="6" l="1"/>
  <c r="E2647" i="7"/>
  <c r="N2647" i="7" s="1"/>
  <c r="V2645" i="7"/>
  <c r="U2645" i="7"/>
  <c r="T2646" i="7"/>
  <c r="Q2646" i="7"/>
  <c r="S2646" i="7"/>
  <c r="R2646" i="7"/>
  <c r="G2647" i="4"/>
  <c r="H2647" i="4" s="1"/>
  <c r="E2648" i="6" l="1"/>
  <c r="E2648" i="7"/>
  <c r="N2648" i="7" s="1"/>
  <c r="U2646" i="7"/>
  <c r="V2646" i="7"/>
  <c r="R2647" i="7"/>
  <c r="Q2647" i="7"/>
  <c r="S2647" i="7"/>
  <c r="T2647" i="7"/>
  <c r="G2648" i="4"/>
  <c r="H2648" i="4" s="1"/>
  <c r="E2649" i="6" l="1"/>
  <c r="E2649" i="7"/>
  <c r="N2649" i="7" s="1"/>
  <c r="U2647" i="7"/>
  <c r="V2647" i="7"/>
  <c r="T2648" i="7"/>
  <c r="S2648" i="7"/>
  <c r="Q2648" i="7"/>
  <c r="R2648" i="7"/>
  <c r="G2649" i="4"/>
  <c r="H2649" i="4" s="1"/>
  <c r="E2650" i="6" l="1"/>
  <c r="E2650" i="7"/>
  <c r="N2650" i="7" s="1"/>
  <c r="V2648" i="7"/>
  <c r="U2648" i="7"/>
  <c r="T2649" i="7"/>
  <c r="R2649" i="7"/>
  <c r="Q2649" i="7"/>
  <c r="S2649" i="7"/>
  <c r="G2650" i="4"/>
  <c r="H2650" i="4" s="1"/>
  <c r="E2651" i="6" l="1"/>
  <c r="E2651" i="7"/>
  <c r="N2651" i="7" s="1"/>
  <c r="U2649" i="7"/>
  <c r="V2649" i="7"/>
  <c r="Q2650" i="7"/>
  <c r="R2650" i="7"/>
  <c r="S2650" i="7"/>
  <c r="T2650" i="7"/>
  <c r="G2651" i="4"/>
  <c r="H2651" i="4" s="1"/>
  <c r="V2650" i="7" l="1"/>
  <c r="U2650" i="7"/>
  <c r="E2652" i="6"/>
  <c r="E2652" i="7"/>
  <c r="N2652" i="7" s="1"/>
  <c r="Q2651" i="7"/>
  <c r="S2651" i="7"/>
  <c r="R2651" i="7"/>
  <c r="T2651" i="7"/>
  <c r="G2652" i="4"/>
  <c r="H2652" i="4" s="1"/>
  <c r="E2653" i="6" l="1"/>
  <c r="E2653" i="7"/>
  <c r="N2653" i="7" s="1"/>
  <c r="T2652" i="7"/>
  <c r="R2652" i="7"/>
  <c r="Q2652" i="7"/>
  <c r="S2652" i="7"/>
  <c r="V2651" i="7"/>
  <c r="U2651" i="7"/>
  <c r="G2653" i="4"/>
  <c r="H2653" i="4" s="1"/>
  <c r="E2654" i="6" l="1"/>
  <c r="E2654" i="7"/>
  <c r="N2654" i="7" s="1"/>
  <c r="V2652" i="7"/>
  <c r="U2652" i="7"/>
  <c r="T2653" i="7"/>
  <c r="R2653" i="7"/>
  <c r="Q2653" i="7"/>
  <c r="S2653" i="7"/>
  <c r="G2654" i="4"/>
  <c r="H2654" i="4" s="1"/>
  <c r="E2655" i="6" l="1"/>
  <c r="E2655" i="7"/>
  <c r="N2655" i="7" s="1"/>
  <c r="V2653" i="7"/>
  <c r="U2653" i="7"/>
  <c r="S2654" i="7"/>
  <c r="Q2654" i="7"/>
  <c r="T2654" i="7"/>
  <c r="R2654" i="7"/>
  <c r="G2655" i="4"/>
  <c r="H2655" i="4" s="1"/>
  <c r="E2656" i="6" l="1"/>
  <c r="E2656" i="7"/>
  <c r="N2656" i="7" s="1"/>
  <c r="V2654" i="7"/>
  <c r="U2654" i="7"/>
  <c r="S2655" i="7"/>
  <c r="Q2655" i="7"/>
  <c r="R2655" i="7"/>
  <c r="T2655" i="7"/>
  <c r="G2656" i="4"/>
  <c r="H2656" i="4" s="1"/>
  <c r="E2657" i="6" l="1"/>
  <c r="E2657" i="7"/>
  <c r="N2657" i="7" s="1"/>
  <c r="V2655" i="7"/>
  <c r="U2655" i="7"/>
  <c r="Q2656" i="7"/>
  <c r="T2656" i="7"/>
  <c r="R2656" i="7"/>
  <c r="S2656" i="7"/>
  <c r="G2657" i="4"/>
  <c r="H2657" i="4" s="1"/>
  <c r="E2658" i="6" l="1"/>
  <c r="E2658" i="7"/>
  <c r="N2658" i="7" s="1"/>
  <c r="V2656" i="7"/>
  <c r="U2656" i="7"/>
  <c r="T2657" i="7"/>
  <c r="Q2657" i="7"/>
  <c r="S2657" i="7"/>
  <c r="R2657" i="7"/>
  <c r="G2658" i="4"/>
  <c r="H2658" i="4" s="1"/>
  <c r="V2657" i="7" l="1"/>
  <c r="U2657" i="7"/>
  <c r="E2659" i="6"/>
  <c r="E2659" i="7"/>
  <c r="N2659" i="7" s="1"/>
  <c r="T2658" i="7"/>
  <c r="S2658" i="7"/>
  <c r="Q2658" i="7"/>
  <c r="R2658" i="7"/>
  <c r="G2659" i="4"/>
  <c r="H2659" i="4" s="1"/>
  <c r="E2660" i="6" l="1"/>
  <c r="E2660" i="7"/>
  <c r="N2660" i="7" s="1"/>
  <c r="Q2659" i="7"/>
  <c r="T2659" i="7"/>
  <c r="R2659" i="7"/>
  <c r="S2659" i="7"/>
  <c r="V2658" i="7"/>
  <c r="U2658" i="7"/>
  <c r="G2660" i="4"/>
  <c r="H2660" i="4" s="1"/>
  <c r="E2661" i="6" l="1"/>
  <c r="E2661" i="7"/>
  <c r="N2661" i="7" s="1"/>
  <c r="V2659" i="7"/>
  <c r="U2659" i="7"/>
  <c r="R2660" i="7"/>
  <c r="Q2660" i="7"/>
  <c r="T2660" i="7"/>
  <c r="S2660" i="7"/>
  <c r="G2661" i="4"/>
  <c r="H2661" i="4" s="1"/>
  <c r="U2660" i="7" l="1"/>
  <c r="V2660" i="7"/>
  <c r="R2661" i="7"/>
  <c r="T2661" i="7"/>
  <c r="Q2661" i="7"/>
  <c r="S2661" i="7"/>
  <c r="E2662" i="6"/>
  <c r="E2662" i="7"/>
  <c r="N2662" i="7" s="1"/>
  <c r="G2662" i="4"/>
  <c r="H2662" i="4" s="1"/>
  <c r="E2663" i="6" l="1"/>
  <c r="E2663" i="7"/>
  <c r="N2663" i="7" s="1"/>
  <c r="T2662" i="7"/>
  <c r="R2662" i="7"/>
  <c r="S2662" i="7"/>
  <c r="Q2662" i="7"/>
  <c r="V2661" i="7"/>
  <c r="U2661" i="7"/>
  <c r="G2663" i="4"/>
  <c r="H2663" i="4" s="1"/>
  <c r="E2664" i="6" l="1"/>
  <c r="E2664" i="7"/>
  <c r="N2664" i="7" s="1"/>
  <c r="U2662" i="7"/>
  <c r="V2662" i="7"/>
  <c r="R2663" i="7"/>
  <c r="Q2663" i="7"/>
  <c r="T2663" i="7"/>
  <c r="S2663" i="7"/>
  <c r="G2664" i="4"/>
  <c r="H2664" i="4" s="1"/>
  <c r="S2664" i="7" l="1"/>
  <c r="T2664" i="7"/>
  <c r="R2664" i="7"/>
  <c r="Q2664" i="7"/>
  <c r="E2665" i="6"/>
  <c r="E2665" i="7"/>
  <c r="N2665" i="7" s="1"/>
  <c r="U2663" i="7"/>
  <c r="V2663" i="7"/>
  <c r="G2665" i="4"/>
  <c r="H2665" i="4" s="1"/>
  <c r="E2666" i="6" l="1"/>
  <c r="E2666" i="7"/>
  <c r="N2666" i="7" s="1"/>
  <c r="S2665" i="7"/>
  <c r="R2665" i="7"/>
  <c r="T2665" i="7"/>
  <c r="Q2665" i="7"/>
  <c r="U2664" i="7"/>
  <c r="V2664" i="7"/>
  <c r="G2666" i="4"/>
  <c r="H2666" i="4" s="1"/>
  <c r="E2667" i="6" l="1"/>
  <c r="E2667" i="7"/>
  <c r="N2667" i="7" s="1"/>
  <c r="V2665" i="7"/>
  <c r="U2665" i="7"/>
  <c r="S2666" i="7"/>
  <c r="T2666" i="7"/>
  <c r="R2666" i="7"/>
  <c r="Q2666" i="7"/>
  <c r="G2667" i="4"/>
  <c r="H2667" i="4" s="1"/>
  <c r="E2668" i="6" l="1"/>
  <c r="E2668" i="7"/>
  <c r="N2668" i="7" s="1"/>
  <c r="V2666" i="7"/>
  <c r="U2666" i="7"/>
  <c r="Q2667" i="7"/>
  <c r="R2667" i="7"/>
  <c r="S2667" i="7"/>
  <c r="T2667" i="7"/>
  <c r="G2668" i="4"/>
  <c r="H2668" i="4" s="1"/>
  <c r="E2669" i="6" l="1"/>
  <c r="E2669" i="7"/>
  <c r="N2669" i="7" s="1"/>
  <c r="V2667" i="7"/>
  <c r="U2667" i="7"/>
  <c r="R2668" i="7"/>
  <c r="S2668" i="7"/>
  <c r="T2668" i="7"/>
  <c r="Q2668" i="7"/>
  <c r="G2669" i="4"/>
  <c r="H2669" i="4" s="1"/>
  <c r="E2670" i="6" l="1"/>
  <c r="E2670" i="7"/>
  <c r="N2670" i="7" s="1"/>
  <c r="V2668" i="7"/>
  <c r="U2668" i="7"/>
  <c r="T2669" i="7"/>
  <c r="S2669" i="7"/>
  <c r="R2669" i="7"/>
  <c r="Q2669" i="7"/>
  <c r="G2670" i="4"/>
  <c r="H2670" i="4" s="1"/>
  <c r="E2671" i="6" l="1"/>
  <c r="E2671" i="7"/>
  <c r="N2671" i="7" s="1"/>
  <c r="U2669" i="7"/>
  <c r="V2669" i="7"/>
  <c r="Q2670" i="7"/>
  <c r="R2670" i="7"/>
  <c r="T2670" i="7"/>
  <c r="S2670" i="7"/>
  <c r="G2671" i="4"/>
  <c r="H2671" i="4" s="1"/>
  <c r="E2672" i="6" l="1"/>
  <c r="E2672" i="7"/>
  <c r="N2672" i="7" s="1"/>
  <c r="V2670" i="7"/>
  <c r="U2670" i="7"/>
  <c r="S2671" i="7"/>
  <c r="R2671" i="7"/>
  <c r="T2671" i="7"/>
  <c r="Q2671" i="7"/>
  <c r="G2672" i="4"/>
  <c r="H2672" i="4" s="1"/>
  <c r="E2673" i="6" l="1"/>
  <c r="E2673" i="7"/>
  <c r="N2673" i="7" s="1"/>
  <c r="V2671" i="7"/>
  <c r="U2671" i="7"/>
  <c r="R2672" i="7"/>
  <c r="T2672" i="7"/>
  <c r="Q2672" i="7"/>
  <c r="S2672" i="7"/>
  <c r="G2673" i="4"/>
  <c r="H2673" i="4" s="1"/>
  <c r="S2673" i="7" l="1"/>
  <c r="Q2673" i="7"/>
  <c r="R2673" i="7"/>
  <c r="T2673" i="7"/>
  <c r="E2674" i="6"/>
  <c r="E2674" i="7"/>
  <c r="N2674" i="7" s="1"/>
  <c r="V2672" i="7"/>
  <c r="U2672" i="7"/>
  <c r="G2674" i="4"/>
  <c r="H2674" i="4" s="1"/>
  <c r="E2675" i="6" l="1"/>
  <c r="E2675" i="7"/>
  <c r="N2675" i="7" s="1"/>
  <c r="T2674" i="7"/>
  <c r="S2674" i="7"/>
  <c r="Q2674" i="7"/>
  <c r="R2674" i="7"/>
  <c r="V2673" i="7"/>
  <c r="U2673" i="7"/>
  <c r="G2675" i="4"/>
  <c r="H2675" i="4" s="1"/>
  <c r="E2676" i="6" l="1"/>
  <c r="E2676" i="7"/>
  <c r="N2676" i="7" s="1"/>
  <c r="V2674" i="7"/>
  <c r="U2674" i="7"/>
  <c r="T2675" i="7"/>
  <c r="R2675" i="7"/>
  <c r="Q2675" i="7"/>
  <c r="S2675" i="7"/>
  <c r="G2676" i="4"/>
  <c r="H2676" i="4" s="1"/>
  <c r="E2677" i="6" l="1"/>
  <c r="E2677" i="7"/>
  <c r="N2677" i="7" s="1"/>
  <c r="V2675" i="7"/>
  <c r="U2675" i="7"/>
  <c r="T2676" i="7"/>
  <c r="Q2676" i="7"/>
  <c r="R2676" i="7"/>
  <c r="S2676" i="7"/>
  <c r="G2677" i="4"/>
  <c r="H2677" i="4" s="1"/>
  <c r="E2678" i="6" l="1"/>
  <c r="E2678" i="7"/>
  <c r="N2678" i="7" s="1"/>
  <c r="U2676" i="7"/>
  <c r="V2676" i="7"/>
  <c r="S2677" i="7"/>
  <c r="R2677" i="7"/>
  <c r="Q2677" i="7"/>
  <c r="T2677" i="7"/>
  <c r="G2678" i="4"/>
  <c r="H2678" i="4" s="1"/>
  <c r="E2679" i="6" l="1"/>
  <c r="E2679" i="7"/>
  <c r="N2679" i="7" s="1"/>
  <c r="U2677" i="7"/>
  <c r="V2677" i="7"/>
  <c r="S2678" i="7"/>
  <c r="T2678" i="7"/>
  <c r="R2678" i="7"/>
  <c r="Q2678" i="7"/>
  <c r="G2679" i="4"/>
  <c r="H2679" i="4" s="1"/>
  <c r="E2680" i="6" l="1"/>
  <c r="E2680" i="7"/>
  <c r="N2680" i="7" s="1"/>
  <c r="U2678" i="7"/>
  <c r="V2678" i="7"/>
  <c r="T2679" i="7"/>
  <c r="S2679" i="7"/>
  <c r="R2679" i="7"/>
  <c r="Q2679" i="7"/>
  <c r="G2680" i="4"/>
  <c r="H2680" i="4" s="1"/>
  <c r="U2679" i="7" l="1"/>
  <c r="V2679" i="7"/>
  <c r="E2681" i="6"/>
  <c r="E2681" i="7"/>
  <c r="N2681" i="7" s="1"/>
  <c r="Q2680" i="7"/>
  <c r="T2680" i="7"/>
  <c r="S2680" i="7"/>
  <c r="R2680" i="7"/>
  <c r="G2681" i="4"/>
  <c r="H2681" i="4" s="1"/>
  <c r="Q2681" i="7" l="1"/>
  <c r="T2681" i="7"/>
  <c r="S2681" i="7"/>
  <c r="R2681" i="7"/>
  <c r="E2682" i="6"/>
  <c r="E2682" i="7"/>
  <c r="N2682" i="7" s="1"/>
  <c r="V2680" i="7"/>
  <c r="U2680" i="7"/>
  <c r="G2682" i="4"/>
  <c r="H2682" i="4" s="1"/>
  <c r="Q2682" i="7" l="1"/>
  <c r="T2682" i="7"/>
  <c r="S2682" i="7"/>
  <c r="R2682" i="7"/>
  <c r="E2683" i="6"/>
  <c r="E2683" i="7"/>
  <c r="N2683" i="7" s="1"/>
  <c r="V2681" i="7"/>
  <c r="U2681" i="7"/>
  <c r="G2683" i="4"/>
  <c r="H2683" i="4" s="1"/>
  <c r="E2684" i="6" l="1"/>
  <c r="E2684" i="7"/>
  <c r="N2684" i="7" s="1"/>
  <c r="Q2683" i="7"/>
  <c r="R2683" i="7"/>
  <c r="S2683" i="7"/>
  <c r="T2683" i="7"/>
  <c r="U2682" i="7"/>
  <c r="V2682" i="7"/>
  <c r="G2684" i="4"/>
  <c r="H2684" i="4" s="1"/>
  <c r="V2683" i="7" l="1"/>
  <c r="U2683" i="7"/>
  <c r="E2685" i="6"/>
  <c r="E2685" i="7"/>
  <c r="N2685" i="7" s="1"/>
  <c r="S2684" i="7"/>
  <c r="R2684" i="7"/>
  <c r="Q2684" i="7"/>
  <c r="T2684" i="7"/>
  <c r="G2685" i="4"/>
  <c r="H2685" i="4" s="1"/>
  <c r="S2685" i="7" l="1"/>
  <c r="T2685" i="7"/>
  <c r="Q2685" i="7"/>
  <c r="R2685" i="7"/>
  <c r="E2686" i="6"/>
  <c r="E2686" i="7"/>
  <c r="N2686" i="7" s="1"/>
  <c r="V2684" i="7"/>
  <c r="U2684" i="7"/>
  <c r="G2686" i="4"/>
  <c r="H2686" i="4" s="1"/>
  <c r="T2686" i="7" l="1"/>
  <c r="R2686" i="7"/>
  <c r="S2686" i="7"/>
  <c r="Q2686" i="7"/>
  <c r="E2687" i="6"/>
  <c r="E2687" i="7"/>
  <c r="N2687" i="7" s="1"/>
  <c r="V2685" i="7"/>
  <c r="U2685" i="7"/>
  <c r="G2687" i="4"/>
  <c r="H2687" i="4" s="1"/>
  <c r="E2688" i="6" l="1"/>
  <c r="E2688" i="7"/>
  <c r="N2688" i="7" s="1"/>
  <c r="S2687" i="7"/>
  <c r="T2687" i="7"/>
  <c r="Q2687" i="7"/>
  <c r="R2687" i="7"/>
  <c r="V2686" i="7"/>
  <c r="U2686" i="7"/>
  <c r="G2688" i="4"/>
  <c r="H2688" i="4" s="1"/>
  <c r="E2689" i="6" l="1"/>
  <c r="E2689" i="7"/>
  <c r="N2689" i="7" s="1"/>
  <c r="U2687" i="7"/>
  <c r="V2687" i="7"/>
  <c r="Q2688" i="7"/>
  <c r="T2688" i="7"/>
  <c r="R2688" i="7"/>
  <c r="S2688" i="7"/>
  <c r="G2689" i="4"/>
  <c r="H2689" i="4" s="1"/>
  <c r="E2690" i="6" l="1"/>
  <c r="E2690" i="7"/>
  <c r="N2690" i="7" s="1"/>
  <c r="V2688" i="7"/>
  <c r="U2688" i="7"/>
  <c r="R2689" i="7"/>
  <c r="S2689" i="7"/>
  <c r="T2689" i="7"/>
  <c r="Q2689" i="7"/>
  <c r="G2690" i="4"/>
  <c r="H2690" i="4" s="1"/>
  <c r="E2691" i="6" l="1"/>
  <c r="E2691" i="7"/>
  <c r="N2691" i="7" s="1"/>
  <c r="U2689" i="7"/>
  <c r="V2689" i="7"/>
  <c r="R2690" i="7"/>
  <c r="S2690" i="7"/>
  <c r="Q2690" i="7"/>
  <c r="T2690" i="7"/>
  <c r="G2691" i="4"/>
  <c r="H2691" i="4" s="1"/>
  <c r="S2691" i="7" l="1"/>
  <c r="Q2691" i="7"/>
  <c r="R2691" i="7"/>
  <c r="T2691" i="7"/>
  <c r="E2692" i="6"/>
  <c r="E2692" i="7"/>
  <c r="N2692" i="7" s="1"/>
  <c r="V2690" i="7"/>
  <c r="U2690" i="7"/>
  <c r="G2692" i="4"/>
  <c r="H2692" i="4" s="1"/>
  <c r="E2693" i="7" l="1"/>
  <c r="N2693" i="7" s="1"/>
  <c r="Q2693" i="7"/>
  <c r="S2693" i="7"/>
  <c r="T2693" i="7"/>
  <c r="R2693" i="7"/>
  <c r="Q2692" i="7"/>
  <c r="T2692" i="7"/>
  <c r="S2692" i="7"/>
  <c r="R2692" i="7"/>
  <c r="U2691" i="7"/>
  <c r="V2691" i="7"/>
  <c r="G2693" i="4"/>
  <c r="H2693" i="4" s="1"/>
  <c r="E2693" i="6"/>
  <c r="E2694" i="6" l="1"/>
  <c r="E2694" i="7"/>
  <c r="N2694" i="7" s="1"/>
  <c r="G2694" i="4"/>
  <c r="H2694" i="4" s="1"/>
  <c r="V2692" i="7"/>
  <c r="U2692" i="7"/>
  <c r="V2693" i="7"/>
  <c r="U2693" i="7"/>
  <c r="E2695" i="7" l="1"/>
  <c r="N2695" i="7" s="1"/>
  <c r="E2695" i="6"/>
  <c r="S2694" i="7"/>
  <c r="R2694" i="7"/>
  <c r="T2694" i="7"/>
  <c r="Q2694" i="7"/>
  <c r="V2694" i="7" s="1"/>
  <c r="G2695" i="4"/>
  <c r="H2695" i="4" s="1"/>
  <c r="E2696" i="7" l="1"/>
  <c r="N2696" i="7" s="1"/>
  <c r="E2696" i="6"/>
  <c r="U2694" i="7"/>
  <c r="R2695" i="7"/>
  <c r="T2695" i="7"/>
  <c r="Q2695" i="7"/>
  <c r="S2695" i="7"/>
  <c r="G2696" i="4"/>
  <c r="H2696" i="4" s="1"/>
  <c r="E2697" i="7" l="1"/>
  <c r="N2697" i="7" s="1"/>
  <c r="E2697" i="6"/>
  <c r="U2695" i="7"/>
  <c r="V2695" i="7"/>
  <c r="R2696" i="7"/>
  <c r="S2696" i="7"/>
  <c r="Q2696" i="7"/>
  <c r="T2696" i="7"/>
  <c r="G2697" i="4"/>
  <c r="H2697" i="4" s="1"/>
  <c r="E2698" i="6" l="1"/>
  <c r="E2698" i="7"/>
  <c r="N2698" i="7" s="1"/>
  <c r="U2696" i="7"/>
  <c r="V2696" i="7"/>
  <c r="Q2697" i="7"/>
  <c r="R2697" i="7"/>
  <c r="T2697" i="7"/>
  <c r="S2697" i="7"/>
  <c r="G2698" i="4"/>
  <c r="H2698" i="4" s="1"/>
  <c r="E2699" i="6" l="1"/>
  <c r="E2699" i="7"/>
  <c r="N2699" i="7" s="1"/>
  <c r="U2697" i="7"/>
  <c r="V2697" i="7"/>
  <c r="T2698" i="7"/>
  <c r="S2698" i="7"/>
  <c r="Q2698" i="7"/>
  <c r="R2698" i="7"/>
  <c r="G2699" i="4"/>
  <c r="H2699" i="4" s="1"/>
  <c r="U2698" i="7" l="1"/>
  <c r="E2700" i="7"/>
  <c r="N2700" i="7" s="1"/>
  <c r="E2700" i="6"/>
  <c r="V2698" i="7"/>
  <c r="Q2699" i="7"/>
  <c r="R2699" i="7"/>
  <c r="S2699" i="7"/>
  <c r="T2699" i="7"/>
  <c r="G2700" i="4"/>
  <c r="H2700" i="4" s="1"/>
  <c r="V2699" i="7" l="1"/>
  <c r="U2699" i="7"/>
  <c r="E2701" i="7"/>
  <c r="N2701" i="7" s="1"/>
  <c r="E2701" i="6"/>
  <c r="R2700" i="7"/>
  <c r="S2700" i="7"/>
  <c r="Q2700" i="7"/>
  <c r="T2700" i="7"/>
  <c r="G2701" i="4"/>
  <c r="H2701" i="4" s="1"/>
  <c r="V2700" i="7" l="1"/>
  <c r="U2700" i="7"/>
  <c r="E2702" i="6"/>
  <c r="E2702" i="7"/>
  <c r="N2702" i="7" s="1"/>
  <c r="R2701" i="7"/>
  <c r="S2701" i="7"/>
  <c r="T2701" i="7"/>
  <c r="Q2701" i="7"/>
  <c r="G2702" i="4"/>
  <c r="H2702" i="4" s="1"/>
  <c r="U2701" i="7" l="1"/>
  <c r="V2701" i="7"/>
  <c r="E2703" i="6"/>
  <c r="E2703" i="7"/>
  <c r="N2703" i="7" s="1"/>
  <c r="R2702" i="7"/>
  <c r="Q2702" i="7"/>
  <c r="S2702" i="7"/>
  <c r="T2702" i="7"/>
  <c r="G2703" i="4"/>
  <c r="H2703" i="4" s="1"/>
  <c r="V2702" i="7" l="1"/>
  <c r="E2704" i="7"/>
  <c r="N2704" i="7" s="1"/>
  <c r="E2704" i="6"/>
  <c r="U2702" i="7"/>
  <c r="S2703" i="7"/>
  <c r="T2703" i="7"/>
  <c r="Q2703" i="7"/>
  <c r="R2703" i="7"/>
  <c r="G2704" i="4"/>
  <c r="H2704" i="4" s="1"/>
  <c r="E2705" i="7" l="1"/>
  <c r="N2705" i="7" s="1"/>
  <c r="E2705" i="6"/>
  <c r="U2703" i="7"/>
  <c r="V2703" i="7"/>
  <c r="T2704" i="7"/>
  <c r="Q2704" i="7"/>
  <c r="S2704" i="7"/>
  <c r="R2704" i="7"/>
  <c r="G2705" i="4"/>
  <c r="H2705" i="4" s="1"/>
  <c r="G2706" i="4" l="1"/>
  <c r="H2706" i="4" s="1"/>
  <c r="E2706" i="6"/>
  <c r="E2706" i="7"/>
  <c r="N2706" i="7" s="1"/>
  <c r="U2704" i="7"/>
  <c r="V2704" i="7"/>
  <c r="T2705" i="7"/>
  <c r="S2705" i="7"/>
  <c r="Q2705" i="7"/>
  <c r="R2705" i="7"/>
  <c r="V2705" i="7" l="1"/>
  <c r="U2705" i="7"/>
  <c r="Q2706" i="7"/>
  <c r="T2706" i="7"/>
  <c r="S2706" i="7"/>
  <c r="R2706" i="7"/>
  <c r="U2706" i="7" l="1"/>
  <c r="V2706" i="7"/>
</calcChain>
</file>

<file path=xl/sharedStrings.xml><?xml version="1.0" encoding="utf-8"?>
<sst xmlns="http://schemas.openxmlformats.org/spreadsheetml/2006/main" count="60" uniqueCount="57">
  <si>
    <t>Date</t>
  </si>
  <si>
    <t>Cours</t>
  </si>
  <si>
    <t>Cours Ajusté</t>
  </si>
  <si>
    <t>Qte. Ech.</t>
  </si>
  <si>
    <t>CMP J</t>
  </si>
  <si>
    <t>Volume</t>
  </si>
  <si>
    <t>Average 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</si>
  <si>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</si>
  <si>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</si>
  <si>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</si>
  <si>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</si>
  <si>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</si>
  <si>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</si>
  <si>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Number of Shares</t>
  </si>
  <si>
    <t>Market Cap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</si>
  <si>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</si>
  <si>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</si>
  <si>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</si>
  <si>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</si>
  <si>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</si>
  <si>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</si>
  <si>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</si>
  <si>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</si>
  <si>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</si>
  <si>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</si>
  <si>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</si>
  <si>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</si>
  <si>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</si>
  <si>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</si>
  <si>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</si>
  <si>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</si>
  <si>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</si>
  <si>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</si>
  <si>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</si>
  <si>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</si>
  <si>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</si>
  <si>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</si>
  <si>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</si>
  <si>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</si>
  <si>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</si>
  <si>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</si>
  <si>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</si>
  <si>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</si>
  <si>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</si>
  <si>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</si>
  <si>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</si>
  <si>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</si>
  <si>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</si>
  <si>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</si>
  <si>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</si>
  <si>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</si>
  <si>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</si>
  <si>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</si>
  <si>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</si>
  <si>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</si>
  <si>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</si>
  <si>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Titre : TUNIS RE, Du : 02/01/2015, Au : 20/10/2025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</si>
</sst>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,,,&quot;B&quot;"/>
    <numFmt numFmtId="165" formatCode="0.000,&quot;K&quot;"/>
    <numFmt numFmtId="166" formatCode="[$-1040C]dd/mm/yyyy\ hh:mm:ss"/>
  </numFmts>
  <fonts count="5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  <font>
      <sz val="1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4" fillId="0" borderId="1" xfId="0" applyFont="1" applyBorder="1"/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10" fontId="0" fillId="0" borderId="0" xfId="0" applyNumberFormat="1"/>
    <xf numFmtId="166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0" fillId="0" borderId="1" xfId="0" applyBorder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0" fontId="0" fillId="0" borderId="1" xfId="0" applyNumberFormat="1" applyBorder="1"/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ADE110E0-7287-4964-AA6B-C77161193AA5}"/>
  </cellStyles>
  <dxfs count="3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D675-B563-49CF-8B97-AFF4DC682B8E}">
  <dimension ref="A1:K2710"/>
  <sheetViews>
    <sheetView showGridLines="0" topLeftCell="A2683" workbookViewId="0">
      <selection activeCell="J2709" sqref="J2709:K2709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7.36328125" customWidth="1"/>
    <col min="9" max="9" width="15.36328125" bestFit="1" customWidth="1"/>
    <col min="10" max="10" width="17.1796875" bestFit="1" customWidth="1"/>
    <col min="11" max="11" width="13.90625" customWidth="1"/>
    <col min="257" max="257" width="0.453125" customWidth="1"/>
    <col min="258" max="258" width="18.453125" customWidth="1"/>
    <col min="259" max="259" width="18.81640625" customWidth="1"/>
    <col min="260" max="263" width="16.54296875" customWidth="1"/>
    <col min="264" max="264" width="17.36328125" customWidth="1"/>
    <col min="265" max="265" width="15.36328125" bestFit="1" customWidth="1"/>
    <col min="266" max="266" width="17.1796875" bestFit="1" customWidth="1"/>
    <col min="267" max="267" width="13.90625" customWidth="1"/>
    <col min="513" max="513" width="0.453125" customWidth="1"/>
    <col min="514" max="514" width="18.453125" customWidth="1"/>
    <col min="515" max="515" width="18.81640625" customWidth="1"/>
    <col min="516" max="519" width="16.54296875" customWidth="1"/>
    <col min="520" max="520" width="17.36328125" customWidth="1"/>
    <col min="521" max="521" width="15.36328125" bestFit="1" customWidth="1"/>
    <col min="522" max="522" width="17.1796875" bestFit="1" customWidth="1"/>
    <col min="523" max="523" width="13.90625" customWidth="1"/>
    <col min="769" max="769" width="0.453125" customWidth="1"/>
    <col min="770" max="770" width="18.453125" customWidth="1"/>
    <col min="771" max="771" width="18.81640625" customWidth="1"/>
    <col min="772" max="775" width="16.54296875" customWidth="1"/>
    <col min="776" max="776" width="17.36328125" customWidth="1"/>
    <col min="777" max="777" width="15.36328125" bestFit="1" customWidth="1"/>
    <col min="778" max="778" width="17.1796875" bestFit="1" customWidth="1"/>
    <col min="779" max="779" width="13.90625" customWidth="1"/>
    <col min="1025" max="1025" width="0.453125" customWidth="1"/>
    <col min="1026" max="1026" width="18.453125" customWidth="1"/>
    <col min="1027" max="1027" width="18.81640625" customWidth="1"/>
    <col min="1028" max="1031" width="16.54296875" customWidth="1"/>
    <col min="1032" max="1032" width="17.36328125" customWidth="1"/>
    <col min="1033" max="1033" width="15.36328125" bestFit="1" customWidth="1"/>
    <col min="1034" max="1034" width="17.1796875" bestFit="1" customWidth="1"/>
    <col min="1035" max="1035" width="13.90625" customWidth="1"/>
    <col min="1281" max="1281" width="0.453125" customWidth="1"/>
    <col min="1282" max="1282" width="18.453125" customWidth="1"/>
    <col min="1283" max="1283" width="18.81640625" customWidth="1"/>
    <col min="1284" max="1287" width="16.54296875" customWidth="1"/>
    <col min="1288" max="1288" width="17.36328125" customWidth="1"/>
    <col min="1289" max="1289" width="15.36328125" bestFit="1" customWidth="1"/>
    <col min="1290" max="1290" width="17.1796875" bestFit="1" customWidth="1"/>
    <col min="1291" max="1291" width="13.90625" customWidth="1"/>
    <col min="1537" max="1537" width="0.453125" customWidth="1"/>
    <col min="1538" max="1538" width="18.453125" customWidth="1"/>
    <col min="1539" max="1539" width="18.81640625" customWidth="1"/>
    <col min="1540" max="1543" width="16.54296875" customWidth="1"/>
    <col min="1544" max="1544" width="17.36328125" customWidth="1"/>
    <col min="1545" max="1545" width="15.36328125" bestFit="1" customWidth="1"/>
    <col min="1546" max="1546" width="17.1796875" bestFit="1" customWidth="1"/>
    <col min="1547" max="1547" width="13.90625" customWidth="1"/>
    <col min="1793" max="1793" width="0.453125" customWidth="1"/>
    <col min="1794" max="1794" width="18.453125" customWidth="1"/>
    <col min="1795" max="1795" width="18.81640625" customWidth="1"/>
    <col min="1796" max="1799" width="16.54296875" customWidth="1"/>
    <col min="1800" max="1800" width="17.36328125" customWidth="1"/>
    <col min="1801" max="1801" width="15.36328125" bestFit="1" customWidth="1"/>
    <col min="1802" max="1802" width="17.1796875" bestFit="1" customWidth="1"/>
    <col min="1803" max="1803" width="13.90625" customWidth="1"/>
    <col min="2049" max="2049" width="0.453125" customWidth="1"/>
    <col min="2050" max="2050" width="18.453125" customWidth="1"/>
    <col min="2051" max="2051" width="18.81640625" customWidth="1"/>
    <col min="2052" max="2055" width="16.54296875" customWidth="1"/>
    <col min="2056" max="2056" width="17.36328125" customWidth="1"/>
    <col min="2057" max="2057" width="15.36328125" bestFit="1" customWidth="1"/>
    <col min="2058" max="2058" width="17.1796875" bestFit="1" customWidth="1"/>
    <col min="2059" max="2059" width="13.90625" customWidth="1"/>
    <col min="2305" max="2305" width="0.453125" customWidth="1"/>
    <col min="2306" max="2306" width="18.453125" customWidth="1"/>
    <col min="2307" max="2307" width="18.81640625" customWidth="1"/>
    <col min="2308" max="2311" width="16.54296875" customWidth="1"/>
    <col min="2312" max="2312" width="17.36328125" customWidth="1"/>
    <col min="2313" max="2313" width="15.36328125" bestFit="1" customWidth="1"/>
    <col min="2314" max="2314" width="17.1796875" bestFit="1" customWidth="1"/>
    <col min="2315" max="2315" width="13.90625" customWidth="1"/>
    <col min="2561" max="2561" width="0.453125" customWidth="1"/>
    <col min="2562" max="2562" width="18.453125" customWidth="1"/>
    <col min="2563" max="2563" width="18.81640625" customWidth="1"/>
    <col min="2564" max="2567" width="16.54296875" customWidth="1"/>
    <col min="2568" max="2568" width="17.36328125" customWidth="1"/>
    <col min="2569" max="2569" width="15.36328125" bestFit="1" customWidth="1"/>
    <col min="2570" max="2570" width="17.1796875" bestFit="1" customWidth="1"/>
    <col min="2571" max="2571" width="13.90625" customWidth="1"/>
    <col min="2817" max="2817" width="0.453125" customWidth="1"/>
    <col min="2818" max="2818" width="18.453125" customWidth="1"/>
    <col min="2819" max="2819" width="18.81640625" customWidth="1"/>
    <col min="2820" max="2823" width="16.54296875" customWidth="1"/>
    <col min="2824" max="2824" width="17.36328125" customWidth="1"/>
    <col min="2825" max="2825" width="15.36328125" bestFit="1" customWidth="1"/>
    <col min="2826" max="2826" width="17.1796875" bestFit="1" customWidth="1"/>
    <col min="2827" max="2827" width="13.90625" customWidth="1"/>
    <col min="3073" max="3073" width="0.453125" customWidth="1"/>
    <col min="3074" max="3074" width="18.453125" customWidth="1"/>
    <col min="3075" max="3075" width="18.81640625" customWidth="1"/>
    <col min="3076" max="3079" width="16.54296875" customWidth="1"/>
    <col min="3080" max="3080" width="17.36328125" customWidth="1"/>
    <col min="3081" max="3081" width="15.36328125" bestFit="1" customWidth="1"/>
    <col min="3082" max="3082" width="17.1796875" bestFit="1" customWidth="1"/>
    <col min="3083" max="3083" width="13.90625" customWidth="1"/>
    <col min="3329" max="3329" width="0.453125" customWidth="1"/>
    <col min="3330" max="3330" width="18.453125" customWidth="1"/>
    <col min="3331" max="3331" width="18.81640625" customWidth="1"/>
    <col min="3332" max="3335" width="16.54296875" customWidth="1"/>
    <col min="3336" max="3336" width="17.36328125" customWidth="1"/>
    <col min="3337" max="3337" width="15.36328125" bestFit="1" customWidth="1"/>
    <col min="3338" max="3338" width="17.1796875" bestFit="1" customWidth="1"/>
    <col min="3339" max="3339" width="13.90625" customWidth="1"/>
    <col min="3585" max="3585" width="0.453125" customWidth="1"/>
    <col min="3586" max="3586" width="18.453125" customWidth="1"/>
    <col min="3587" max="3587" width="18.81640625" customWidth="1"/>
    <col min="3588" max="3591" width="16.54296875" customWidth="1"/>
    <col min="3592" max="3592" width="17.36328125" customWidth="1"/>
    <col min="3593" max="3593" width="15.36328125" bestFit="1" customWidth="1"/>
    <col min="3594" max="3594" width="17.1796875" bestFit="1" customWidth="1"/>
    <col min="3595" max="3595" width="13.90625" customWidth="1"/>
    <col min="3841" max="3841" width="0.453125" customWidth="1"/>
    <col min="3842" max="3842" width="18.453125" customWidth="1"/>
    <col min="3843" max="3843" width="18.81640625" customWidth="1"/>
    <col min="3844" max="3847" width="16.54296875" customWidth="1"/>
    <col min="3848" max="3848" width="17.36328125" customWidth="1"/>
    <col min="3849" max="3849" width="15.36328125" bestFit="1" customWidth="1"/>
    <col min="3850" max="3850" width="17.1796875" bestFit="1" customWidth="1"/>
    <col min="3851" max="3851" width="13.90625" customWidth="1"/>
    <col min="4097" max="4097" width="0.453125" customWidth="1"/>
    <col min="4098" max="4098" width="18.453125" customWidth="1"/>
    <col min="4099" max="4099" width="18.81640625" customWidth="1"/>
    <col min="4100" max="4103" width="16.54296875" customWidth="1"/>
    <col min="4104" max="4104" width="17.36328125" customWidth="1"/>
    <col min="4105" max="4105" width="15.36328125" bestFit="1" customWidth="1"/>
    <col min="4106" max="4106" width="17.1796875" bestFit="1" customWidth="1"/>
    <col min="4107" max="4107" width="13.90625" customWidth="1"/>
    <col min="4353" max="4353" width="0.453125" customWidth="1"/>
    <col min="4354" max="4354" width="18.453125" customWidth="1"/>
    <col min="4355" max="4355" width="18.81640625" customWidth="1"/>
    <col min="4356" max="4359" width="16.54296875" customWidth="1"/>
    <col min="4360" max="4360" width="17.36328125" customWidth="1"/>
    <col min="4361" max="4361" width="15.36328125" bestFit="1" customWidth="1"/>
    <col min="4362" max="4362" width="17.1796875" bestFit="1" customWidth="1"/>
    <col min="4363" max="4363" width="13.90625" customWidth="1"/>
    <col min="4609" max="4609" width="0.453125" customWidth="1"/>
    <col min="4610" max="4610" width="18.453125" customWidth="1"/>
    <col min="4611" max="4611" width="18.81640625" customWidth="1"/>
    <col min="4612" max="4615" width="16.54296875" customWidth="1"/>
    <col min="4616" max="4616" width="17.36328125" customWidth="1"/>
    <col min="4617" max="4617" width="15.36328125" bestFit="1" customWidth="1"/>
    <col min="4618" max="4618" width="17.1796875" bestFit="1" customWidth="1"/>
    <col min="4619" max="4619" width="13.90625" customWidth="1"/>
    <col min="4865" max="4865" width="0.453125" customWidth="1"/>
    <col min="4866" max="4866" width="18.453125" customWidth="1"/>
    <col min="4867" max="4867" width="18.81640625" customWidth="1"/>
    <col min="4868" max="4871" width="16.54296875" customWidth="1"/>
    <col min="4872" max="4872" width="17.36328125" customWidth="1"/>
    <col min="4873" max="4873" width="15.36328125" bestFit="1" customWidth="1"/>
    <col min="4874" max="4874" width="17.1796875" bestFit="1" customWidth="1"/>
    <col min="4875" max="4875" width="13.90625" customWidth="1"/>
    <col min="5121" max="5121" width="0.453125" customWidth="1"/>
    <col min="5122" max="5122" width="18.453125" customWidth="1"/>
    <col min="5123" max="5123" width="18.81640625" customWidth="1"/>
    <col min="5124" max="5127" width="16.54296875" customWidth="1"/>
    <col min="5128" max="5128" width="17.36328125" customWidth="1"/>
    <col min="5129" max="5129" width="15.36328125" bestFit="1" customWidth="1"/>
    <col min="5130" max="5130" width="17.1796875" bestFit="1" customWidth="1"/>
    <col min="5131" max="5131" width="13.90625" customWidth="1"/>
    <col min="5377" max="5377" width="0.453125" customWidth="1"/>
    <col min="5378" max="5378" width="18.453125" customWidth="1"/>
    <col min="5379" max="5379" width="18.81640625" customWidth="1"/>
    <col min="5380" max="5383" width="16.54296875" customWidth="1"/>
    <col min="5384" max="5384" width="17.36328125" customWidth="1"/>
    <col min="5385" max="5385" width="15.36328125" bestFit="1" customWidth="1"/>
    <col min="5386" max="5386" width="17.1796875" bestFit="1" customWidth="1"/>
    <col min="5387" max="5387" width="13.90625" customWidth="1"/>
    <col min="5633" max="5633" width="0.453125" customWidth="1"/>
    <col min="5634" max="5634" width="18.453125" customWidth="1"/>
    <col min="5635" max="5635" width="18.81640625" customWidth="1"/>
    <col min="5636" max="5639" width="16.54296875" customWidth="1"/>
    <col min="5640" max="5640" width="17.36328125" customWidth="1"/>
    <col min="5641" max="5641" width="15.36328125" bestFit="1" customWidth="1"/>
    <col min="5642" max="5642" width="17.1796875" bestFit="1" customWidth="1"/>
    <col min="5643" max="5643" width="13.90625" customWidth="1"/>
    <col min="5889" max="5889" width="0.453125" customWidth="1"/>
    <col min="5890" max="5890" width="18.453125" customWidth="1"/>
    <col min="5891" max="5891" width="18.81640625" customWidth="1"/>
    <col min="5892" max="5895" width="16.54296875" customWidth="1"/>
    <col min="5896" max="5896" width="17.36328125" customWidth="1"/>
    <col min="5897" max="5897" width="15.36328125" bestFit="1" customWidth="1"/>
    <col min="5898" max="5898" width="17.1796875" bestFit="1" customWidth="1"/>
    <col min="5899" max="5899" width="13.90625" customWidth="1"/>
    <col min="6145" max="6145" width="0.453125" customWidth="1"/>
    <col min="6146" max="6146" width="18.453125" customWidth="1"/>
    <col min="6147" max="6147" width="18.81640625" customWidth="1"/>
    <col min="6148" max="6151" width="16.54296875" customWidth="1"/>
    <col min="6152" max="6152" width="17.36328125" customWidth="1"/>
    <col min="6153" max="6153" width="15.36328125" bestFit="1" customWidth="1"/>
    <col min="6154" max="6154" width="17.1796875" bestFit="1" customWidth="1"/>
    <col min="6155" max="6155" width="13.90625" customWidth="1"/>
    <col min="6401" max="6401" width="0.453125" customWidth="1"/>
    <col min="6402" max="6402" width="18.453125" customWidth="1"/>
    <col min="6403" max="6403" width="18.81640625" customWidth="1"/>
    <col min="6404" max="6407" width="16.54296875" customWidth="1"/>
    <col min="6408" max="6408" width="17.36328125" customWidth="1"/>
    <col min="6409" max="6409" width="15.36328125" bestFit="1" customWidth="1"/>
    <col min="6410" max="6410" width="17.1796875" bestFit="1" customWidth="1"/>
    <col min="6411" max="6411" width="13.90625" customWidth="1"/>
    <col min="6657" max="6657" width="0.453125" customWidth="1"/>
    <col min="6658" max="6658" width="18.453125" customWidth="1"/>
    <col min="6659" max="6659" width="18.81640625" customWidth="1"/>
    <col min="6660" max="6663" width="16.54296875" customWidth="1"/>
    <col min="6664" max="6664" width="17.36328125" customWidth="1"/>
    <col min="6665" max="6665" width="15.36328125" bestFit="1" customWidth="1"/>
    <col min="6666" max="6666" width="17.1796875" bestFit="1" customWidth="1"/>
    <col min="6667" max="6667" width="13.90625" customWidth="1"/>
    <col min="6913" max="6913" width="0.453125" customWidth="1"/>
    <col min="6914" max="6914" width="18.453125" customWidth="1"/>
    <col min="6915" max="6915" width="18.81640625" customWidth="1"/>
    <col min="6916" max="6919" width="16.54296875" customWidth="1"/>
    <col min="6920" max="6920" width="17.36328125" customWidth="1"/>
    <col min="6921" max="6921" width="15.36328125" bestFit="1" customWidth="1"/>
    <col min="6922" max="6922" width="17.1796875" bestFit="1" customWidth="1"/>
    <col min="6923" max="6923" width="13.90625" customWidth="1"/>
    <col min="7169" max="7169" width="0.453125" customWidth="1"/>
    <col min="7170" max="7170" width="18.453125" customWidth="1"/>
    <col min="7171" max="7171" width="18.81640625" customWidth="1"/>
    <col min="7172" max="7175" width="16.54296875" customWidth="1"/>
    <col min="7176" max="7176" width="17.36328125" customWidth="1"/>
    <col min="7177" max="7177" width="15.36328125" bestFit="1" customWidth="1"/>
    <col min="7178" max="7178" width="17.1796875" bestFit="1" customWidth="1"/>
    <col min="7179" max="7179" width="13.90625" customWidth="1"/>
    <col min="7425" max="7425" width="0.453125" customWidth="1"/>
    <col min="7426" max="7426" width="18.453125" customWidth="1"/>
    <col min="7427" max="7427" width="18.81640625" customWidth="1"/>
    <col min="7428" max="7431" width="16.54296875" customWidth="1"/>
    <col min="7432" max="7432" width="17.36328125" customWidth="1"/>
    <col min="7433" max="7433" width="15.36328125" bestFit="1" customWidth="1"/>
    <col min="7434" max="7434" width="17.1796875" bestFit="1" customWidth="1"/>
    <col min="7435" max="7435" width="13.90625" customWidth="1"/>
    <col min="7681" max="7681" width="0.453125" customWidth="1"/>
    <col min="7682" max="7682" width="18.453125" customWidth="1"/>
    <col min="7683" max="7683" width="18.81640625" customWidth="1"/>
    <col min="7684" max="7687" width="16.54296875" customWidth="1"/>
    <col min="7688" max="7688" width="17.36328125" customWidth="1"/>
    <col min="7689" max="7689" width="15.36328125" bestFit="1" customWidth="1"/>
    <col min="7690" max="7690" width="17.1796875" bestFit="1" customWidth="1"/>
    <col min="7691" max="7691" width="13.90625" customWidth="1"/>
    <col min="7937" max="7937" width="0.453125" customWidth="1"/>
    <col min="7938" max="7938" width="18.453125" customWidth="1"/>
    <col min="7939" max="7939" width="18.81640625" customWidth="1"/>
    <col min="7940" max="7943" width="16.54296875" customWidth="1"/>
    <col min="7944" max="7944" width="17.36328125" customWidth="1"/>
    <col min="7945" max="7945" width="15.36328125" bestFit="1" customWidth="1"/>
    <col min="7946" max="7946" width="17.1796875" bestFit="1" customWidth="1"/>
    <col min="7947" max="7947" width="13.90625" customWidth="1"/>
    <col min="8193" max="8193" width="0.453125" customWidth="1"/>
    <col min="8194" max="8194" width="18.453125" customWidth="1"/>
    <col min="8195" max="8195" width="18.81640625" customWidth="1"/>
    <col min="8196" max="8199" width="16.54296875" customWidth="1"/>
    <col min="8200" max="8200" width="17.36328125" customWidth="1"/>
    <col min="8201" max="8201" width="15.36328125" bestFit="1" customWidth="1"/>
    <col min="8202" max="8202" width="17.1796875" bestFit="1" customWidth="1"/>
    <col min="8203" max="8203" width="13.90625" customWidth="1"/>
    <col min="8449" max="8449" width="0.453125" customWidth="1"/>
    <col min="8450" max="8450" width="18.453125" customWidth="1"/>
    <col min="8451" max="8451" width="18.81640625" customWidth="1"/>
    <col min="8452" max="8455" width="16.54296875" customWidth="1"/>
    <col min="8456" max="8456" width="17.36328125" customWidth="1"/>
    <col min="8457" max="8457" width="15.36328125" bestFit="1" customWidth="1"/>
    <col min="8458" max="8458" width="17.1796875" bestFit="1" customWidth="1"/>
    <col min="8459" max="8459" width="13.90625" customWidth="1"/>
    <col min="8705" max="8705" width="0.453125" customWidth="1"/>
    <col min="8706" max="8706" width="18.453125" customWidth="1"/>
    <col min="8707" max="8707" width="18.81640625" customWidth="1"/>
    <col min="8708" max="8711" width="16.54296875" customWidth="1"/>
    <col min="8712" max="8712" width="17.36328125" customWidth="1"/>
    <col min="8713" max="8713" width="15.36328125" bestFit="1" customWidth="1"/>
    <col min="8714" max="8714" width="17.1796875" bestFit="1" customWidth="1"/>
    <col min="8715" max="8715" width="13.90625" customWidth="1"/>
    <col min="8961" max="8961" width="0.453125" customWidth="1"/>
    <col min="8962" max="8962" width="18.453125" customWidth="1"/>
    <col min="8963" max="8963" width="18.81640625" customWidth="1"/>
    <col min="8964" max="8967" width="16.54296875" customWidth="1"/>
    <col min="8968" max="8968" width="17.36328125" customWidth="1"/>
    <col min="8969" max="8969" width="15.36328125" bestFit="1" customWidth="1"/>
    <col min="8970" max="8970" width="17.1796875" bestFit="1" customWidth="1"/>
    <col min="8971" max="8971" width="13.90625" customWidth="1"/>
    <col min="9217" max="9217" width="0.453125" customWidth="1"/>
    <col min="9218" max="9218" width="18.453125" customWidth="1"/>
    <col min="9219" max="9219" width="18.81640625" customWidth="1"/>
    <col min="9220" max="9223" width="16.54296875" customWidth="1"/>
    <col min="9224" max="9224" width="17.36328125" customWidth="1"/>
    <col min="9225" max="9225" width="15.36328125" bestFit="1" customWidth="1"/>
    <col min="9226" max="9226" width="17.1796875" bestFit="1" customWidth="1"/>
    <col min="9227" max="9227" width="13.90625" customWidth="1"/>
    <col min="9473" max="9473" width="0.453125" customWidth="1"/>
    <col min="9474" max="9474" width="18.453125" customWidth="1"/>
    <col min="9475" max="9475" width="18.81640625" customWidth="1"/>
    <col min="9476" max="9479" width="16.54296875" customWidth="1"/>
    <col min="9480" max="9480" width="17.36328125" customWidth="1"/>
    <col min="9481" max="9481" width="15.36328125" bestFit="1" customWidth="1"/>
    <col min="9482" max="9482" width="17.1796875" bestFit="1" customWidth="1"/>
    <col min="9483" max="9483" width="13.90625" customWidth="1"/>
    <col min="9729" max="9729" width="0.453125" customWidth="1"/>
    <col min="9730" max="9730" width="18.453125" customWidth="1"/>
    <col min="9731" max="9731" width="18.81640625" customWidth="1"/>
    <col min="9732" max="9735" width="16.54296875" customWidth="1"/>
    <col min="9736" max="9736" width="17.36328125" customWidth="1"/>
    <col min="9737" max="9737" width="15.36328125" bestFit="1" customWidth="1"/>
    <col min="9738" max="9738" width="17.1796875" bestFit="1" customWidth="1"/>
    <col min="9739" max="9739" width="13.90625" customWidth="1"/>
    <col min="9985" max="9985" width="0.453125" customWidth="1"/>
    <col min="9986" max="9986" width="18.453125" customWidth="1"/>
    <col min="9987" max="9987" width="18.81640625" customWidth="1"/>
    <col min="9988" max="9991" width="16.54296875" customWidth="1"/>
    <col min="9992" max="9992" width="17.36328125" customWidth="1"/>
    <col min="9993" max="9993" width="15.36328125" bestFit="1" customWidth="1"/>
    <col min="9994" max="9994" width="17.1796875" bestFit="1" customWidth="1"/>
    <col min="9995" max="9995" width="13.90625" customWidth="1"/>
    <col min="10241" max="10241" width="0.453125" customWidth="1"/>
    <col min="10242" max="10242" width="18.453125" customWidth="1"/>
    <col min="10243" max="10243" width="18.81640625" customWidth="1"/>
    <col min="10244" max="10247" width="16.54296875" customWidth="1"/>
    <col min="10248" max="10248" width="17.36328125" customWidth="1"/>
    <col min="10249" max="10249" width="15.36328125" bestFit="1" customWidth="1"/>
    <col min="10250" max="10250" width="17.1796875" bestFit="1" customWidth="1"/>
    <col min="10251" max="10251" width="13.90625" customWidth="1"/>
    <col min="10497" max="10497" width="0.453125" customWidth="1"/>
    <col min="10498" max="10498" width="18.453125" customWidth="1"/>
    <col min="10499" max="10499" width="18.81640625" customWidth="1"/>
    <col min="10500" max="10503" width="16.54296875" customWidth="1"/>
    <col min="10504" max="10504" width="17.36328125" customWidth="1"/>
    <col min="10505" max="10505" width="15.36328125" bestFit="1" customWidth="1"/>
    <col min="10506" max="10506" width="17.1796875" bestFit="1" customWidth="1"/>
    <col min="10507" max="10507" width="13.90625" customWidth="1"/>
    <col min="10753" max="10753" width="0.453125" customWidth="1"/>
    <col min="10754" max="10754" width="18.453125" customWidth="1"/>
    <col min="10755" max="10755" width="18.81640625" customWidth="1"/>
    <col min="10756" max="10759" width="16.54296875" customWidth="1"/>
    <col min="10760" max="10760" width="17.36328125" customWidth="1"/>
    <col min="10761" max="10761" width="15.36328125" bestFit="1" customWidth="1"/>
    <col min="10762" max="10762" width="17.1796875" bestFit="1" customWidth="1"/>
    <col min="10763" max="10763" width="13.90625" customWidth="1"/>
    <col min="11009" max="11009" width="0.453125" customWidth="1"/>
    <col min="11010" max="11010" width="18.453125" customWidth="1"/>
    <col min="11011" max="11011" width="18.81640625" customWidth="1"/>
    <col min="11012" max="11015" width="16.54296875" customWidth="1"/>
    <col min="11016" max="11016" width="17.36328125" customWidth="1"/>
    <col min="11017" max="11017" width="15.36328125" bestFit="1" customWidth="1"/>
    <col min="11018" max="11018" width="17.1796875" bestFit="1" customWidth="1"/>
    <col min="11019" max="11019" width="13.90625" customWidth="1"/>
    <col min="11265" max="11265" width="0.453125" customWidth="1"/>
    <col min="11266" max="11266" width="18.453125" customWidth="1"/>
    <col min="11267" max="11267" width="18.81640625" customWidth="1"/>
    <col min="11268" max="11271" width="16.54296875" customWidth="1"/>
    <col min="11272" max="11272" width="17.36328125" customWidth="1"/>
    <col min="11273" max="11273" width="15.36328125" bestFit="1" customWidth="1"/>
    <col min="11274" max="11274" width="17.1796875" bestFit="1" customWidth="1"/>
    <col min="11275" max="11275" width="13.90625" customWidth="1"/>
    <col min="11521" max="11521" width="0.453125" customWidth="1"/>
    <col min="11522" max="11522" width="18.453125" customWidth="1"/>
    <col min="11523" max="11523" width="18.81640625" customWidth="1"/>
    <col min="11524" max="11527" width="16.54296875" customWidth="1"/>
    <col min="11528" max="11528" width="17.36328125" customWidth="1"/>
    <col min="11529" max="11529" width="15.36328125" bestFit="1" customWidth="1"/>
    <col min="11530" max="11530" width="17.1796875" bestFit="1" customWidth="1"/>
    <col min="11531" max="11531" width="13.90625" customWidth="1"/>
    <col min="11777" max="11777" width="0.453125" customWidth="1"/>
    <col min="11778" max="11778" width="18.453125" customWidth="1"/>
    <col min="11779" max="11779" width="18.81640625" customWidth="1"/>
    <col min="11780" max="11783" width="16.54296875" customWidth="1"/>
    <col min="11784" max="11784" width="17.36328125" customWidth="1"/>
    <col min="11785" max="11785" width="15.36328125" bestFit="1" customWidth="1"/>
    <col min="11786" max="11786" width="17.1796875" bestFit="1" customWidth="1"/>
    <col min="11787" max="11787" width="13.90625" customWidth="1"/>
    <col min="12033" max="12033" width="0.453125" customWidth="1"/>
    <col min="12034" max="12034" width="18.453125" customWidth="1"/>
    <col min="12035" max="12035" width="18.81640625" customWidth="1"/>
    <col min="12036" max="12039" width="16.54296875" customWidth="1"/>
    <col min="12040" max="12040" width="17.36328125" customWidth="1"/>
    <col min="12041" max="12041" width="15.36328125" bestFit="1" customWidth="1"/>
    <col min="12042" max="12042" width="17.1796875" bestFit="1" customWidth="1"/>
    <col min="12043" max="12043" width="13.90625" customWidth="1"/>
    <col min="12289" max="12289" width="0.453125" customWidth="1"/>
    <col min="12290" max="12290" width="18.453125" customWidth="1"/>
    <col min="12291" max="12291" width="18.81640625" customWidth="1"/>
    <col min="12292" max="12295" width="16.54296875" customWidth="1"/>
    <col min="12296" max="12296" width="17.36328125" customWidth="1"/>
    <col min="12297" max="12297" width="15.36328125" bestFit="1" customWidth="1"/>
    <col min="12298" max="12298" width="17.1796875" bestFit="1" customWidth="1"/>
    <col min="12299" max="12299" width="13.90625" customWidth="1"/>
    <col min="12545" max="12545" width="0.453125" customWidth="1"/>
    <col min="12546" max="12546" width="18.453125" customWidth="1"/>
    <col min="12547" max="12547" width="18.81640625" customWidth="1"/>
    <col min="12548" max="12551" width="16.54296875" customWidth="1"/>
    <col min="12552" max="12552" width="17.36328125" customWidth="1"/>
    <col min="12553" max="12553" width="15.36328125" bestFit="1" customWidth="1"/>
    <col min="12554" max="12554" width="17.1796875" bestFit="1" customWidth="1"/>
    <col min="12555" max="12555" width="13.90625" customWidth="1"/>
    <col min="12801" max="12801" width="0.453125" customWidth="1"/>
    <col min="12802" max="12802" width="18.453125" customWidth="1"/>
    <col min="12803" max="12803" width="18.81640625" customWidth="1"/>
    <col min="12804" max="12807" width="16.54296875" customWidth="1"/>
    <col min="12808" max="12808" width="17.36328125" customWidth="1"/>
    <col min="12809" max="12809" width="15.36328125" bestFit="1" customWidth="1"/>
    <col min="12810" max="12810" width="17.1796875" bestFit="1" customWidth="1"/>
    <col min="12811" max="12811" width="13.90625" customWidth="1"/>
    <col min="13057" max="13057" width="0.453125" customWidth="1"/>
    <col min="13058" max="13058" width="18.453125" customWidth="1"/>
    <col min="13059" max="13059" width="18.81640625" customWidth="1"/>
    <col min="13060" max="13063" width="16.54296875" customWidth="1"/>
    <col min="13064" max="13064" width="17.36328125" customWidth="1"/>
    <col min="13065" max="13065" width="15.36328125" bestFit="1" customWidth="1"/>
    <col min="13066" max="13066" width="17.1796875" bestFit="1" customWidth="1"/>
    <col min="13067" max="13067" width="13.90625" customWidth="1"/>
    <col min="13313" max="13313" width="0.453125" customWidth="1"/>
    <col min="13314" max="13314" width="18.453125" customWidth="1"/>
    <col min="13315" max="13315" width="18.81640625" customWidth="1"/>
    <col min="13316" max="13319" width="16.54296875" customWidth="1"/>
    <col min="13320" max="13320" width="17.36328125" customWidth="1"/>
    <col min="13321" max="13321" width="15.36328125" bestFit="1" customWidth="1"/>
    <col min="13322" max="13322" width="17.1796875" bestFit="1" customWidth="1"/>
    <col min="13323" max="13323" width="13.90625" customWidth="1"/>
    <col min="13569" max="13569" width="0.453125" customWidth="1"/>
    <col min="13570" max="13570" width="18.453125" customWidth="1"/>
    <col min="13571" max="13571" width="18.81640625" customWidth="1"/>
    <col min="13572" max="13575" width="16.54296875" customWidth="1"/>
    <col min="13576" max="13576" width="17.36328125" customWidth="1"/>
    <col min="13577" max="13577" width="15.36328125" bestFit="1" customWidth="1"/>
    <col min="13578" max="13578" width="17.1796875" bestFit="1" customWidth="1"/>
    <col min="13579" max="13579" width="13.90625" customWidth="1"/>
    <col min="13825" max="13825" width="0.453125" customWidth="1"/>
    <col min="13826" max="13826" width="18.453125" customWidth="1"/>
    <col min="13827" max="13827" width="18.81640625" customWidth="1"/>
    <col min="13828" max="13831" width="16.54296875" customWidth="1"/>
    <col min="13832" max="13832" width="17.36328125" customWidth="1"/>
    <col min="13833" max="13833" width="15.36328125" bestFit="1" customWidth="1"/>
    <col min="13834" max="13834" width="17.1796875" bestFit="1" customWidth="1"/>
    <col min="13835" max="13835" width="13.90625" customWidth="1"/>
    <col min="14081" max="14081" width="0.453125" customWidth="1"/>
    <col min="14082" max="14082" width="18.453125" customWidth="1"/>
    <col min="14083" max="14083" width="18.81640625" customWidth="1"/>
    <col min="14084" max="14087" width="16.54296875" customWidth="1"/>
    <col min="14088" max="14088" width="17.36328125" customWidth="1"/>
    <col min="14089" max="14089" width="15.36328125" bestFit="1" customWidth="1"/>
    <col min="14090" max="14090" width="17.1796875" bestFit="1" customWidth="1"/>
    <col min="14091" max="14091" width="13.90625" customWidth="1"/>
    <col min="14337" max="14337" width="0.453125" customWidth="1"/>
    <col min="14338" max="14338" width="18.453125" customWidth="1"/>
    <col min="14339" max="14339" width="18.81640625" customWidth="1"/>
    <col min="14340" max="14343" width="16.54296875" customWidth="1"/>
    <col min="14344" max="14344" width="17.36328125" customWidth="1"/>
    <col min="14345" max="14345" width="15.36328125" bestFit="1" customWidth="1"/>
    <col min="14346" max="14346" width="17.1796875" bestFit="1" customWidth="1"/>
    <col min="14347" max="14347" width="13.90625" customWidth="1"/>
    <col min="14593" max="14593" width="0.453125" customWidth="1"/>
    <col min="14594" max="14594" width="18.453125" customWidth="1"/>
    <col min="14595" max="14595" width="18.81640625" customWidth="1"/>
    <col min="14596" max="14599" width="16.54296875" customWidth="1"/>
    <col min="14600" max="14600" width="17.36328125" customWidth="1"/>
    <col min="14601" max="14601" width="15.36328125" bestFit="1" customWidth="1"/>
    <col min="14602" max="14602" width="17.1796875" bestFit="1" customWidth="1"/>
    <col min="14603" max="14603" width="13.90625" customWidth="1"/>
    <col min="14849" max="14849" width="0.453125" customWidth="1"/>
    <col min="14850" max="14850" width="18.453125" customWidth="1"/>
    <col min="14851" max="14851" width="18.81640625" customWidth="1"/>
    <col min="14852" max="14855" width="16.54296875" customWidth="1"/>
    <col min="14856" max="14856" width="17.36328125" customWidth="1"/>
    <col min="14857" max="14857" width="15.36328125" bestFit="1" customWidth="1"/>
    <col min="14858" max="14858" width="17.1796875" bestFit="1" customWidth="1"/>
    <col min="14859" max="14859" width="13.90625" customWidth="1"/>
    <col min="15105" max="15105" width="0.453125" customWidth="1"/>
    <col min="15106" max="15106" width="18.453125" customWidth="1"/>
    <col min="15107" max="15107" width="18.81640625" customWidth="1"/>
    <col min="15108" max="15111" width="16.54296875" customWidth="1"/>
    <col min="15112" max="15112" width="17.36328125" customWidth="1"/>
    <col min="15113" max="15113" width="15.36328125" bestFit="1" customWidth="1"/>
    <col min="15114" max="15114" width="17.1796875" bestFit="1" customWidth="1"/>
    <col min="15115" max="15115" width="13.90625" customWidth="1"/>
    <col min="15361" max="15361" width="0.453125" customWidth="1"/>
    <col min="15362" max="15362" width="18.453125" customWidth="1"/>
    <col min="15363" max="15363" width="18.81640625" customWidth="1"/>
    <col min="15364" max="15367" width="16.54296875" customWidth="1"/>
    <col min="15368" max="15368" width="17.36328125" customWidth="1"/>
    <col min="15369" max="15369" width="15.36328125" bestFit="1" customWidth="1"/>
    <col min="15370" max="15370" width="17.1796875" bestFit="1" customWidth="1"/>
    <col min="15371" max="15371" width="13.90625" customWidth="1"/>
    <col min="15617" max="15617" width="0.453125" customWidth="1"/>
    <col min="15618" max="15618" width="18.453125" customWidth="1"/>
    <col min="15619" max="15619" width="18.81640625" customWidth="1"/>
    <col min="15620" max="15623" width="16.54296875" customWidth="1"/>
    <col min="15624" max="15624" width="17.36328125" customWidth="1"/>
    <col min="15625" max="15625" width="15.36328125" bestFit="1" customWidth="1"/>
    <col min="15626" max="15626" width="17.1796875" bestFit="1" customWidth="1"/>
    <col min="15627" max="15627" width="13.90625" customWidth="1"/>
    <col min="15873" max="15873" width="0.453125" customWidth="1"/>
    <col min="15874" max="15874" width="18.453125" customWidth="1"/>
    <col min="15875" max="15875" width="18.81640625" customWidth="1"/>
    <col min="15876" max="15879" width="16.54296875" customWidth="1"/>
    <col min="15880" max="15880" width="17.36328125" customWidth="1"/>
    <col min="15881" max="15881" width="15.36328125" bestFit="1" customWidth="1"/>
    <col min="15882" max="15882" width="17.1796875" bestFit="1" customWidth="1"/>
    <col min="15883" max="15883" width="13.90625" customWidth="1"/>
    <col min="16129" max="16129" width="0.453125" customWidth="1"/>
    <col min="16130" max="16130" width="18.453125" customWidth="1"/>
    <col min="16131" max="16131" width="18.81640625" customWidth="1"/>
    <col min="16132" max="16135" width="16.54296875" customWidth="1"/>
    <col min="16136" max="16136" width="17.36328125" customWidth="1"/>
    <col min="16137" max="16137" width="15.36328125" bestFit="1" customWidth="1"/>
    <col min="16138" max="16138" width="17.1796875" bestFit="1" customWidth="1"/>
    <col min="16139" max="16139" width="13.90625" customWidth="1"/>
  </cols>
  <sheetData>
    <row r="1" spans="1:11" ht="18.149999999999999" customHeight="1" x14ac:dyDescent="0.25"/>
    <row r="2" spans="1:11" ht="22.65" customHeight="1" x14ac:dyDescent="0.25">
      <c r="B2" s="18" t="s">
        <v>56</v>
      </c>
      <c r="C2" s="19"/>
      <c r="D2" s="19"/>
      <c r="E2" s="19"/>
      <c r="F2" s="19"/>
      <c r="G2" s="19"/>
    </row>
    <row r="3" spans="1:11" ht="18.5" customHeight="1" x14ac:dyDescent="0.25"/>
    <row r="4" spans="1:11" x14ac:dyDescent="0.25">
      <c r="A4" s="12"/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12</v>
      </c>
    </row>
    <row r="5" spans="1:11" ht="13.5" x14ac:dyDescent="0.25">
      <c r="A5" s="12"/>
      <c r="B5" s="11">
        <v>42006</v>
      </c>
      <c r="C5" s="2">
        <v>10.18</v>
      </c>
      <c r="D5" s="2">
        <v>5.6351000000000004</v>
      </c>
      <c r="E5" s="2">
        <v>5101</v>
      </c>
      <c r="F5" s="2"/>
      <c r="G5" s="2"/>
      <c r="H5" s="12"/>
    </row>
    <row r="6" spans="1:11" ht="13.5" x14ac:dyDescent="0.25">
      <c r="A6" s="12"/>
      <c r="B6" s="11">
        <v>42009</v>
      </c>
      <c r="C6" s="2">
        <v>9.9600000000000009</v>
      </c>
      <c r="D6" s="2">
        <v>5.5133000000000001</v>
      </c>
      <c r="E6" s="2">
        <v>140</v>
      </c>
      <c r="F6" s="2"/>
      <c r="G6" s="2"/>
      <c r="H6" s="17">
        <f>(D6-D5)/D5</f>
        <v>-2.1614523256020361E-2</v>
      </c>
      <c r="J6" t="s">
        <v>7</v>
      </c>
      <c r="K6">
        <v>252</v>
      </c>
    </row>
    <row r="7" spans="1:11" ht="13.5" x14ac:dyDescent="0.25">
      <c r="A7" s="12"/>
      <c r="B7" s="11">
        <v>42010</v>
      </c>
      <c r="C7" s="2">
        <v>9.83</v>
      </c>
      <c r="D7" s="2">
        <v>5.4413999999999998</v>
      </c>
      <c r="E7" s="2">
        <v>1903</v>
      </c>
      <c r="F7" s="2"/>
      <c r="G7" s="2"/>
      <c r="H7" s="17">
        <f t="shared" ref="H7:H70" si="0">(D7-D6)/D6</f>
        <v>-1.3041191301035732E-2</v>
      </c>
    </row>
    <row r="8" spans="1:11" ht="13.5" x14ac:dyDescent="0.25">
      <c r="A8" s="12"/>
      <c r="B8" s="11">
        <v>42011</v>
      </c>
      <c r="C8" s="2">
        <v>9.76</v>
      </c>
      <c r="D8" s="2">
        <v>5.4025999999999996</v>
      </c>
      <c r="E8" s="2">
        <v>1823</v>
      </c>
      <c r="F8" s="2"/>
      <c r="G8" s="2"/>
      <c r="H8" s="17">
        <f t="shared" si="0"/>
        <v>-7.1305178814276048E-3</v>
      </c>
      <c r="J8" t="s">
        <v>8</v>
      </c>
      <c r="K8" s="10">
        <f>AVERAGE(H6:H2709)</f>
        <v>2.5726116178764725E-4</v>
      </c>
    </row>
    <row r="9" spans="1:11" ht="13.5" x14ac:dyDescent="0.25">
      <c r="A9" s="12"/>
      <c r="B9" s="11">
        <v>42012</v>
      </c>
      <c r="C9" s="2">
        <v>9.75</v>
      </c>
      <c r="D9" s="2">
        <v>5.3971</v>
      </c>
      <c r="E9" s="2">
        <v>4040</v>
      </c>
      <c r="F9" s="2"/>
      <c r="G9" s="2"/>
      <c r="H9" s="17">
        <f t="shared" si="0"/>
        <v>-1.0180283567170652E-3</v>
      </c>
      <c r="J9" t="s">
        <v>9</v>
      </c>
      <c r="K9" s="10">
        <f>K8*K6</f>
        <v>6.4829812770487105E-2</v>
      </c>
    </row>
    <row r="10" spans="1:11" ht="13.5" x14ac:dyDescent="0.25">
      <c r="A10" s="12"/>
      <c r="B10" s="11">
        <v>42013</v>
      </c>
      <c r="C10" s="2">
        <v>9.48</v>
      </c>
      <c r="D10" s="2">
        <v>5.2476000000000003</v>
      </c>
      <c r="E10" s="2">
        <v>6349</v>
      </c>
      <c r="F10" s="2"/>
      <c r="G10" s="2"/>
      <c r="H10" s="17">
        <f t="shared" si="0"/>
        <v>-2.770006114394763E-2</v>
      </c>
      <c r="J10" t="s">
        <v>10</v>
      </c>
      <c r="K10" s="10">
        <f>STDEV(H6:H2709)</f>
        <v>1.3042075400596929E-2</v>
      </c>
    </row>
    <row r="11" spans="1:11" ht="13.5" x14ac:dyDescent="0.25">
      <c r="A11" s="12"/>
      <c r="B11" s="11">
        <v>42016</v>
      </c>
      <c r="C11" s="2">
        <v>9.7799999999999994</v>
      </c>
      <c r="D11" s="2">
        <v>5.4137000000000004</v>
      </c>
      <c r="E11" s="2">
        <v>1223</v>
      </c>
      <c r="F11" s="2"/>
      <c r="G11" s="2"/>
      <c r="H11" s="17">
        <f t="shared" si="0"/>
        <v>3.1652564982087072E-2</v>
      </c>
      <c r="J11" t="s">
        <v>11</v>
      </c>
      <c r="K11" s="10">
        <f>K10*SQRT(K6)</f>
        <v>0.20703652854079543</v>
      </c>
    </row>
    <row r="12" spans="1:11" ht="13.5" x14ac:dyDescent="0.25">
      <c r="A12" s="12"/>
      <c r="B12" s="11">
        <v>42017</v>
      </c>
      <c r="C12" s="2">
        <v>9.6</v>
      </c>
      <c r="D12" s="2">
        <v>5.3140999999999998</v>
      </c>
      <c r="E12" s="2">
        <v>2002</v>
      </c>
      <c r="F12" s="2"/>
      <c r="G12" s="2"/>
      <c r="H12" s="17">
        <f t="shared" si="0"/>
        <v>-1.8397768624046507E-2</v>
      </c>
    </row>
    <row r="13" spans="1:11" ht="13.5" x14ac:dyDescent="0.25">
      <c r="A13" s="12"/>
      <c r="B13" s="11">
        <v>42019</v>
      </c>
      <c r="C13" s="2">
        <v>9.6999999999999993</v>
      </c>
      <c r="D13" s="2">
        <v>5.3693999999999997</v>
      </c>
      <c r="E13" s="2">
        <v>2236</v>
      </c>
      <c r="F13" s="2"/>
      <c r="G13" s="2"/>
      <c r="H13" s="17">
        <f t="shared" si="0"/>
        <v>1.040627763873467E-2</v>
      </c>
    </row>
    <row r="14" spans="1:11" ht="13.5" x14ac:dyDescent="0.25">
      <c r="A14" s="12"/>
      <c r="B14" s="11">
        <v>42020</v>
      </c>
      <c r="C14" s="2">
        <v>9.5</v>
      </c>
      <c r="D14" s="2">
        <v>5.2587000000000002</v>
      </c>
      <c r="E14" s="2">
        <v>13262</v>
      </c>
      <c r="F14" s="2"/>
      <c r="G14" s="2"/>
      <c r="H14" s="17">
        <f t="shared" si="0"/>
        <v>-2.0616828695943602E-2</v>
      </c>
    </row>
    <row r="15" spans="1:11" ht="13.5" x14ac:dyDescent="0.25">
      <c r="A15" s="12"/>
      <c r="B15" s="11">
        <v>42023</v>
      </c>
      <c r="C15" s="2">
        <v>9.5</v>
      </c>
      <c r="D15" s="2">
        <v>5.2587000000000002</v>
      </c>
      <c r="E15" s="2">
        <v>7146</v>
      </c>
      <c r="F15" s="2"/>
      <c r="G15" s="2"/>
      <c r="H15" s="17">
        <f t="shared" si="0"/>
        <v>0</v>
      </c>
    </row>
    <row r="16" spans="1:11" ht="13.5" x14ac:dyDescent="0.25">
      <c r="A16" s="12"/>
      <c r="B16" s="11">
        <v>42024</v>
      </c>
      <c r="C16" s="2">
        <v>9.7799999999999994</v>
      </c>
      <c r="D16" s="2">
        <v>5.4137000000000004</v>
      </c>
      <c r="E16" s="2">
        <v>4327</v>
      </c>
      <c r="F16" s="2"/>
      <c r="G16" s="2"/>
      <c r="H16" s="17">
        <f t="shared" si="0"/>
        <v>2.9474965295605424E-2</v>
      </c>
    </row>
    <row r="17" spans="1:8" ht="13.5" x14ac:dyDescent="0.25">
      <c r="A17" s="12"/>
      <c r="B17" s="11">
        <v>42025</v>
      </c>
      <c r="C17" s="2">
        <v>9.7799999999999994</v>
      </c>
      <c r="D17" s="2">
        <v>5.4137000000000004</v>
      </c>
      <c r="E17" s="2">
        <v>307</v>
      </c>
      <c r="F17" s="2"/>
      <c r="G17" s="2"/>
      <c r="H17" s="17">
        <f t="shared" si="0"/>
        <v>0</v>
      </c>
    </row>
    <row r="18" spans="1:8" ht="13.5" x14ac:dyDescent="0.25">
      <c r="A18" s="12"/>
      <c r="B18" s="11">
        <v>42026</v>
      </c>
      <c r="C18" s="2">
        <v>9.5</v>
      </c>
      <c r="D18" s="2">
        <v>5.2587000000000002</v>
      </c>
      <c r="E18" s="2">
        <v>2910</v>
      </c>
      <c r="F18" s="2"/>
      <c r="G18" s="2"/>
      <c r="H18" s="17">
        <f t="shared" si="0"/>
        <v>-2.863106562979113E-2</v>
      </c>
    </row>
    <row r="19" spans="1:8" ht="13.5" x14ac:dyDescent="0.25">
      <c r="A19" s="12"/>
      <c r="B19" s="11">
        <v>42027</v>
      </c>
      <c r="C19" s="2">
        <v>9.68</v>
      </c>
      <c r="D19" s="2">
        <v>5.3582999999999998</v>
      </c>
      <c r="E19" s="2">
        <v>1188</v>
      </c>
      <c r="F19" s="2"/>
      <c r="G19" s="2"/>
      <c r="H19" s="17">
        <f t="shared" si="0"/>
        <v>1.8940042215756688E-2</v>
      </c>
    </row>
    <row r="20" spans="1:8" ht="13.5" x14ac:dyDescent="0.25">
      <c r="A20" s="12"/>
      <c r="B20" s="11">
        <v>42030</v>
      </c>
      <c r="C20" s="2">
        <v>9.51</v>
      </c>
      <c r="D20" s="2">
        <v>5.2641999999999998</v>
      </c>
      <c r="E20" s="2">
        <v>1942</v>
      </c>
      <c r="F20" s="2"/>
      <c r="G20" s="2"/>
      <c r="H20" s="17">
        <f t="shared" si="0"/>
        <v>-1.756154004068456E-2</v>
      </c>
    </row>
    <row r="21" spans="1:8" ht="13.5" x14ac:dyDescent="0.25">
      <c r="A21" s="12"/>
      <c r="B21" s="11">
        <v>42031</v>
      </c>
      <c r="C21" s="2">
        <v>9.65</v>
      </c>
      <c r="D21" s="2">
        <v>5.3417000000000003</v>
      </c>
      <c r="E21" s="2">
        <v>5371</v>
      </c>
      <c r="F21" s="2"/>
      <c r="G21" s="2"/>
      <c r="H21" s="17">
        <f t="shared" si="0"/>
        <v>1.472208502716473E-2</v>
      </c>
    </row>
    <row r="22" spans="1:8" ht="13.5" x14ac:dyDescent="0.25">
      <c r="A22" s="12"/>
      <c r="B22" s="11">
        <v>42032</v>
      </c>
      <c r="C22" s="2">
        <v>9.6</v>
      </c>
      <c r="D22" s="2">
        <v>5.3140999999999998</v>
      </c>
      <c r="E22" s="2">
        <v>5240</v>
      </c>
      <c r="F22" s="2"/>
      <c r="G22" s="2"/>
      <c r="H22" s="17">
        <f t="shared" si="0"/>
        <v>-5.1668944343561994E-3</v>
      </c>
    </row>
    <row r="23" spans="1:8" ht="13.5" x14ac:dyDescent="0.25">
      <c r="A23" s="12"/>
      <c r="B23" s="11">
        <v>42033</v>
      </c>
      <c r="C23" s="2">
        <v>9.76</v>
      </c>
      <c r="D23" s="2">
        <v>5.4025999999999996</v>
      </c>
      <c r="E23" s="2">
        <v>11841</v>
      </c>
      <c r="F23" s="2"/>
      <c r="G23" s="2"/>
      <c r="H23" s="17">
        <f t="shared" si="0"/>
        <v>1.6653807794358367E-2</v>
      </c>
    </row>
    <row r="24" spans="1:8" ht="13.5" x14ac:dyDescent="0.25">
      <c r="A24" s="12"/>
      <c r="B24" s="11">
        <v>42034</v>
      </c>
      <c r="C24" s="2">
        <v>9.5500000000000007</v>
      </c>
      <c r="D24" s="2">
        <v>5.2864000000000004</v>
      </c>
      <c r="E24" s="2">
        <v>12460</v>
      </c>
      <c r="F24" s="2"/>
      <c r="G24" s="2"/>
      <c r="H24" s="17">
        <f t="shared" si="0"/>
        <v>-2.1508162736460074E-2</v>
      </c>
    </row>
    <row r="25" spans="1:8" ht="13.5" x14ac:dyDescent="0.25">
      <c r="A25" s="12"/>
      <c r="B25" s="11">
        <v>42037</v>
      </c>
      <c r="C25" s="2">
        <v>9.27</v>
      </c>
      <c r="D25" s="2">
        <v>5.1314000000000002</v>
      </c>
      <c r="E25" s="2">
        <v>14062</v>
      </c>
      <c r="F25" s="2"/>
      <c r="G25" s="2"/>
      <c r="H25" s="17">
        <f t="shared" si="0"/>
        <v>-2.9320520581113847E-2</v>
      </c>
    </row>
    <row r="26" spans="1:8" ht="13.5" x14ac:dyDescent="0.25">
      <c r="A26" s="12"/>
      <c r="B26" s="11">
        <v>42038</v>
      </c>
      <c r="C26" s="2">
        <v>9.2100000000000009</v>
      </c>
      <c r="D26" s="2">
        <v>5.0982000000000003</v>
      </c>
      <c r="E26" s="2">
        <v>20337</v>
      </c>
      <c r="F26" s="2"/>
      <c r="G26" s="2"/>
      <c r="H26" s="17">
        <f t="shared" si="0"/>
        <v>-6.4699692091826589E-3</v>
      </c>
    </row>
    <row r="27" spans="1:8" ht="13.5" x14ac:dyDescent="0.25">
      <c r="A27" s="12"/>
      <c r="B27" s="11">
        <v>42039</v>
      </c>
      <c r="C27" s="2">
        <v>8.83</v>
      </c>
      <c r="D27" s="2">
        <v>4.8878000000000004</v>
      </c>
      <c r="E27" s="2">
        <v>25630</v>
      </c>
      <c r="F27" s="2"/>
      <c r="G27" s="2"/>
      <c r="H27" s="17">
        <f t="shared" si="0"/>
        <v>-4.1269467655250858E-2</v>
      </c>
    </row>
    <row r="28" spans="1:8" ht="13.5" x14ac:dyDescent="0.25">
      <c r="A28" s="12"/>
      <c r="B28" s="11">
        <v>42040</v>
      </c>
      <c r="C28" s="2">
        <v>8.83</v>
      </c>
      <c r="D28" s="2">
        <v>4.8878000000000004</v>
      </c>
      <c r="E28" s="2">
        <v>29365</v>
      </c>
      <c r="F28" s="2"/>
      <c r="G28" s="2"/>
      <c r="H28" s="17">
        <f t="shared" si="0"/>
        <v>0</v>
      </c>
    </row>
    <row r="29" spans="1:8" ht="13.5" x14ac:dyDescent="0.25">
      <c r="A29" s="12"/>
      <c r="B29" s="11">
        <v>42041</v>
      </c>
      <c r="C29" s="2">
        <v>9</v>
      </c>
      <c r="D29" s="2">
        <v>4.9819000000000004</v>
      </c>
      <c r="E29" s="2">
        <v>25637</v>
      </c>
      <c r="F29" s="2"/>
      <c r="G29" s="2"/>
      <c r="H29" s="17">
        <f t="shared" si="0"/>
        <v>1.9252015221572091E-2</v>
      </c>
    </row>
    <row r="30" spans="1:8" ht="13.5" x14ac:dyDescent="0.25">
      <c r="A30" s="12"/>
      <c r="B30" s="11">
        <v>42044</v>
      </c>
      <c r="C30" s="2">
        <v>8.85</v>
      </c>
      <c r="D30" s="2">
        <v>4.8989000000000003</v>
      </c>
      <c r="E30" s="2">
        <v>1463</v>
      </c>
      <c r="F30" s="2"/>
      <c r="G30" s="2"/>
      <c r="H30" s="17">
        <f t="shared" si="0"/>
        <v>-1.6660310323370637E-2</v>
      </c>
    </row>
    <row r="31" spans="1:8" ht="13.5" x14ac:dyDescent="0.25">
      <c r="A31" s="12"/>
      <c r="B31" s="11">
        <v>42045</v>
      </c>
      <c r="C31" s="2">
        <v>8.81</v>
      </c>
      <c r="D31" s="2">
        <v>4.8768000000000002</v>
      </c>
      <c r="E31" s="2">
        <v>2635</v>
      </c>
      <c r="F31" s="2"/>
      <c r="G31" s="2"/>
      <c r="H31" s="17">
        <f t="shared" si="0"/>
        <v>-4.5112168037722772E-3</v>
      </c>
    </row>
    <row r="32" spans="1:8" ht="13.5" x14ac:dyDescent="0.25">
      <c r="A32" s="12"/>
      <c r="B32" s="11">
        <v>42046</v>
      </c>
      <c r="C32" s="2">
        <v>8.81</v>
      </c>
      <c r="D32" s="2">
        <v>4.8768000000000002</v>
      </c>
      <c r="E32" s="2">
        <v>573</v>
      </c>
      <c r="F32" s="2"/>
      <c r="G32" s="2"/>
      <c r="H32" s="17">
        <f t="shared" si="0"/>
        <v>0</v>
      </c>
    </row>
    <row r="33" spans="1:8" ht="13.5" x14ac:dyDescent="0.25">
      <c r="A33" s="12"/>
      <c r="B33" s="11">
        <v>42047</v>
      </c>
      <c r="C33" s="2">
        <v>8.99</v>
      </c>
      <c r="D33" s="2">
        <v>4.9763999999999999</v>
      </c>
      <c r="E33" s="2">
        <v>3914</v>
      </c>
      <c r="F33" s="2"/>
      <c r="G33" s="2"/>
      <c r="H33" s="17">
        <f t="shared" si="0"/>
        <v>2.0423228346456629E-2</v>
      </c>
    </row>
    <row r="34" spans="1:8" ht="13.5" x14ac:dyDescent="0.25">
      <c r="A34" s="12"/>
      <c r="B34" s="11">
        <v>42048</v>
      </c>
      <c r="C34" s="2">
        <v>9.01</v>
      </c>
      <c r="D34" s="2">
        <v>4.9874999999999998</v>
      </c>
      <c r="E34" s="2">
        <v>13244</v>
      </c>
      <c r="F34" s="2"/>
      <c r="G34" s="2"/>
      <c r="H34" s="17">
        <f t="shared" si="0"/>
        <v>2.2305280925970358E-3</v>
      </c>
    </row>
    <row r="35" spans="1:8" ht="13.5" x14ac:dyDescent="0.25">
      <c r="A35" s="12"/>
      <c r="B35" s="11">
        <v>42051</v>
      </c>
      <c r="C35" s="2">
        <v>9</v>
      </c>
      <c r="D35" s="2">
        <v>4.9819000000000004</v>
      </c>
      <c r="E35" s="2">
        <v>871</v>
      </c>
      <c r="F35" s="2"/>
      <c r="G35" s="2"/>
      <c r="H35" s="17">
        <f t="shared" si="0"/>
        <v>-1.122807017543736E-3</v>
      </c>
    </row>
    <row r="36" spans="1:8" ht="13.5" x14ac:dyDescent="0.25">
      <c r="A36" s="12"/>
      <c r="B36" s="11">
        <v>42052</v>
      </c>
      <c r="C36" s="2">
        <v>8.98</v>
      </c>
      <c r="D36" s="2">
        <v>4.9709000000000003</v>
      </c>
      <c r="E36" s="2">
        <v>3551</v>
      </c>
      <c r="F36" s="2"/>
      <c r="G36" s="2"/>
      <c r="H36" s="17">
        <f t="shared" si="0"/>
        <v>-2.2079929344226341E-3</v>
      </c>
    </row>
    <row r="37" spans="1:8" ht="13.5" x14ac:dyDescent="0.25">
      <c r="A37" s="12"/>
      <c r="B37" s="11">
        <v>42053</v>
      </c>
      <c r="C37" s="2">
        <v>8.92</v>
      </c>
      <c r="D37" s="2">
        <v>4.9377000000000004</v>
      </c>
      <c r="E37" s="2">
        <v>640</v>
      </c>
      <c r="F37" s="2"/>
      <c r="G37" s="2"/>
      <c r="H37" s="17">
        <f t="shared" si="0"/>
        <v>-6.678871029391035E-3</v>
      </c>
    </row>
    <row r="38" spans="1:8" ht="13.5" x14ac:dyDescent="0.25">
      <c r="A38" s="12"/>
      <c r="B38" s="11">
        <v>42054</v>
      </c>
      <c r="C38" s="2">
        <v>8.82</v>
      </c>
      <c r="D38" s="2">
        <v>4.8822999999999999</v>
      </c>
      <c r="E38" s="2">
        <v>6143</v>
      </c>
      <c r="F38" s="2"/>
      <c r="G38" s="2"/>
      <c r="H38" s="17">
        <f t="shared" si="0"/>
        <v>-1.1219798691698677E-2</v>
      </c>
    </row>
    <row r="39" spans="1:8" ht="13.5" x14ac:dyDescent="0.25">
      <c r="A39" s="12"/>
      <c r="B39" s="11">
        <v>42055</v>
      </c>
      <c r="C39" s="2">
        <v>8.2899999999999991</v>
      </c>
      <c r="D39" s="2">
        <v>4.5888999999999998</v>
      </c>
      <c r="E39" s="2">
        <v>22194</v>
      </c>
      <c r="F39" s="2"/>
      <c r="G39" s="2"/>
      <c r="H39" s="17">
        <f t="shared" si="0"/>
        <v>-6.0094627532105795E-2</v>
      </c>
    </row>
    <row r="40" spans="1:8" ht="13.5" x14ac:dyDescent="0.25">
      <c r="A40" s="12"/>
      <c r="B40" s="11">
        <v>42058</v>
      </c>
      <c r="C40" s="2">
        <v>8</v>
      </c>
      <c r="D40" s="2">
        <v>4.4283999999999999</v>
      </c>
      <c r="E40" s="2">
        <v>139345</v>
      </c>
      <c r="F40" s="2"/>
      <c r="G40" s="2"/>
      <c r="H40" s="17">
        <f t="shared" si="0"/>
        <v>-3.4975702238009082E-2</v>
      </c>
    </row>
    <row r="41" spans="1:8" ht="13.5" x14ac:dyDescent="0.25">
      <c r="A41" s="12"/>
      <c r="B41" s="11">
        <v>42059</v>
      </c>
      <c r="C41" s="2">
        <v>7.93</v>
      </c>
      <c r="D41" s="2">
        <v>4.3895999999999997</v>
      </c>
      <c r="E41" s="2">
        <v>13794</v>
      </c>
      <c r="F41" s="2"/>
      <c r="G41" s="2"/>
      <c r="H41" s="17">
        <f t="shared" si="0"/>
        <v>-8.7616294824316154E-3</v>
      </c>
    </row>
    <row r="42" spans="1:8" ht="13.5" x14ac:dyDescent="0.25">
      <c r="A42" s="12"/>
      <c r="B42" s="11">
        <v>42060</v>
      </c>
      <c r="C42" s="2">
        <v>7.98</v>
      </c>
      <c r="D42" s="2">
        <v>4.4173</v>
      </c>
      <c r="E42" s="2">
        <v>10495</v>
      </c>
      <c r="F42" s="2"/>
      <c r="G42" s="2"/>
      <c r="H42" s="17">
        <f t="shared" si="0"/>
        <v>6.3103699653727632E-3</v>
      </c>
    </row>
    <row r="43" spans="1:8" ht="13.5" x14ac:dyDescent="0.25">
      <c r="A43" s="12"/>
      <c r="B43" s="11">
        <v>42061</v>
      </c>
      <c r="C43" s="2">
        <v>7.98</v>
      </c>
      <c r="D43" s="2">
        <v>4.4173</v>
      </c>
      <c r="E43" s="2">
        <v>14154</v>
      </c>
      <c r="F43" s="2"/>
      <c r="G43" s="2"/>
      <c r="H43" s="17">
        <f t="shared" si="0"/>
        <v>0</v>
      </c>
    </row>
    <row r="44" spans="1:8" ht="13.5" x14ac:dyDescent="0.25">
      <c r="A44" s="12"/>
      <c r="B44" s="11">
        <v>42062</v>
      </c>
      <c r="C44" s="2">
        <v>7.8</v>
      </c>
      <c r="D44" s="2">
        <v>4.3177000000000003</v>
      </c>
      <c r="E44" s="2">
        <v>30386</v>
      </c>
      <c r="F44" s="2"/>
      <c r="G44" s="2"/>
      <c r="H44" s="17">
        <f t="shared" si="0"/>
        <v>-2.2547710139678014E-2</v>
      </c>
    </row>
    <row r="45" spans="1:8" ht="13.5" x14ac:dyDescent="0.25">
      <c r="A45" s="12"/>
      <c r="B45" s="11">
        <v>42065</v>
      </c>
      <c r="C45" s="2">
        <v>8.27</v>
      </c>
      <c r="D45" s="2">
        <v>4.5777999999999999</v>
      </c>
      <c r="E45" s="2">
        <v>35078</v>
      </c>
      <c r="F45" s="2"/>
      <c r="G45" s="2"/>
      <c r="H45" s="17">
        <f t="shared" si="0"/>
        <v>6.0240405771591246E-2</v>
      </c>
    </row>
    <row r="46" spans="1:8" ht="13.5" x14ac:dyDescent="0.25">
      <c r="A46" s="12"/>
      <c r="B46" s="11">
        <v>42066</v>
      </c>
      <c r="C46" s="2">
        <v>8.25</v>
      </c>
      <c r="D46" s="2">
        <v>4.5667999999999997</v>
      </c>
      <c r="E46" s="2">
        <v>34262</v>
      </c>
      <c r="F46" s="2"/>
      <c r="G46" s="2"/>
      <c r="H46" s="17">
        <f t="shared" si="0"/>
        <v>-2.4029009567914984E-3</v>
      </c>
    </row>
    <row r="47" spans="1:8" ht="13.5" x14ac:dyDescent="0.25">
      <c r="A47" s="12"/>
      <c r="B47" s="11">
        <v>42067</v>
      </c>
      <c r="C47" s="2">
        <v>8.14</v>
      </c>
      <c r="D47" s="2">
        <v>4.5058999999999996</v>
      </c>
      <c r="E47" s="2">
        <v>4802</v>
      </c>
      <c r="F47" s="2"/>
      <c r="G47" s="2"/>
      <c r="H47" s="17">
        <f t="shared" si="0"/>
        <v>-1.3335377069282688E-2</v>
      </c>
    </row>
    <row r="48" spans="1:8" ht="13.5" x14ac:dyDescent="0.25">
      <c r="A48" s="12"/>
      <c r="B48" s="11">
        <v>42068</v>
      </c>
      <c r="C48" s="2">
        <v>7.96</v>
      </c>
      <c r="D48" s="2">
        <v>4.4062000000000001</v>
      </c>
      <c r="E48" s="2">
        <v>12254</v>
      </c>
      <c r="F48" s="2"/>
      <c r="G48" s="2"/>
      <c r="H48" s="17">
        <f t="shared" si="0"/>
        <v>-2.2126545196298069E-2</v>
      </c>
    </row>
    <row r="49" spans="1:8" ht="13.5" x14ac:dyDescent="0.25">
      <c r="A49" s="12"/>
      <c r="B49" s="11">
        <v>42069</v>
      </c>
      <c r="C49" s="2">
        <v>8</v>
      </c>
      <c r="D49" s="2">
        <v>4.4283999999999999</v>
      </c>
      <c r="E49" s="2">
        <v>5043</v>
      </c>
      <c r="F49" s="2"/>
      <c r="G49" s="2"/>
      <c r="H49" s="17">
        <f t="shared" si="0"/>
        <v>5.0383550451635816E-3</v>
      </c>
    </row>
    <row r="50" spans="1:8" ht="13.5" x14ac:dyDescent="0.25">
      <c r="A50" s="12"/>
      <c r="B50" s="11">
        <v>42072</v>
      </c>
      <c r="C50" s="2">
        <v>8.15</v>
      </c>
      <c r="D50" s="2">
        <v>4.5114000000000001</v>
      </c>
      <c r="E50" s="2">
        <v>1334</v>
      </c>
      <c r="F50" s="2"/>
      <c r="G50" s="2"/>
      <c r="H50" s="17">
        <f t="shared" si="0"/>
        <v>1.8742661006232543E-2</v>
      </c>
    </row>
    <row r="51" spans="1:8" ht="13.5" x14ac:dyDescent="0.25">
      <c r="A51" s="12"/>
      <c r="B51" s="11">
        <v>42073</v>
      </c>
      <c r="C51" s="2">
        <v>7.96</v>
      </c>
      <c r="D51" s="2">
        <v>4.4062000000000001</v>
      </c>
      <c r="E51" s="2">
        <v>9201</v>
      </c>
      <c r="F51" s="2"/>
      <c r="G51" s="2"/>
      <c r="H51" s="17">
        <f t="shared" si="0"/>
        <v>-2.3318703728332658E-2</v>
      </c>
    </row>
    <row r="52" spans="1:8" ht="13.5" x14ac:dyDescent="0.25">
      <c r="A52" s="12"/>
      <c r="B52" s="11">
        <v>42074</v>
      </c>
      <c r="C52" s="2">
        <v>8.19</v>
      </c>
      <c r="D52" s="2">
        <v>4.5335999999999999</v>
      </c>
      <c r="E52" s="2">
        <v>13880</v>
      </c>
      <c r="F52" s="2"/>
      <c r="G52" s="2"/>
      <c r="H52" s="17">
        <f t="shared" si="0"/>
        <v>2.8913803277200247E-2</v>
      </c>
    </row>
    <row r="53" spans="1:8" ht="13.5" x14ac:dyDescent="0.25">
      <c r="A53" s="12"/>
      <c r="B53" s="11">
        <v>42075</v>
      </c>
      <c r="C53" s="2">
        <v>8.3000000000000007</v>
      </c>
      <c r="D53" s="2">
        <v>4.5945</v>
      </c>
      <c r="E53" s="2">
        <v>7180</v>
      </c>
      <c r="F53" s="2"/>
      <c r="G53" s="2"/>
      <c r="H53" s="17">
        <f t="shared" si="0"/>
        <v>1.3433033350979394E-2</v>
      </c>
    </row>
    <row r="54" spans="1:8" ht="13.5" x14ac:dyDescent="0.25">
      <c r="A54" s="12"/>
      <c r="B54" s="11">
        <v>42076</v>
      </c>
      <c r="C54" s="2">
        <v>8.1999999999999993</v>
      </c>
      <c r="D54" s="2">
        <v>4.5391000000000004</v>
      </c>
      <c r="E54" s="2">
        <v>6055</v>
      </c>
      <c r="F54" s="2"/>
      <c r="G54" s="2"/>
      <c r="H54" s="17">
        <f t="shared" si="0"/>
        <v>-1.2057895309609244E-2</v>
      </c>
    </row>
    <row r="55" spans="1:8" ht="13.5" x14ac:dyDescent="0.25">
      <c r="A55" s="12"/>
      <c r="B55" s="11">
        <v>42079</v>
      </c>
      <c r="C55" s="2">
        <v>8.1999999999999993</v>
      </c>
      <c r="D55" s="2">
        <v>4.5391000000000004</v>
      </c>
      <c r="E55" s="2">
        <v>8733</v>
      </c>
      <c r="F55" s="2"/>
      <c r="G55" s="2"/>
      <c r="H55" s="17">
        <f t="shared" si="0"/>
        <v>0</v>
      </c>
    </row>
    <row r="56" spans="1:8" ht="13.5" x14ac:dyDescent="0.25">
      <c r="A56" s="12"/>
      <c r="B56" s="11">
        <v>42080</v>
      </c>
      <c r="C56" s="2">
        <v>8.1999999999999993</v>
      </c>
      <c r="D56" s="2">
        <v>4.5391000000000004</v>
      </c>
      <c r="E56" s="2">
        <v>18090</v>
      </c>
      <c r="F56" s="2"/>
      <c r="G56" s="2"/>
      <c r="H56" s="17">
        <f t="shared" si="0"/>
        <v>0</v>
      </c>
    </row>
    <row r="57" spans="1:8" ht="13.5" x14ac:dyDescent="0.25">
      <c r="A57" s="12"/>
      <c r="B57" s="11">
        <v>42081</v>
      </c>
      <c r="C57" s="2">
        <v>7.84</v>
      </c>
      <c r="D57" s="2">
        <v>4.3398000000000003</v>
      </c>
      <c r="E57" s="2">
        <v>18783</v>
      </c>
      <c r="F57" s="2"/>
      <c r="G57" s="2"/>
      <c r="H57" s="17">
        <f t="shared" si="0"/>
        <v>-4.3907382520764031E-2</v>
      </c>
    </row>
    <row r="58" spans="1:8" ht="13.5" x14ac:dyDescent="0.25">
      <c r="A58" s="12"/>
      <c r="B58" s="11">
        <v>42082</v>
      </c>
      <c r="C58" s="2">
        <v>7.98</v>
      </c>
      <c r="D58" s="2">
        <v>4.4173</v>
      </c>
      <c r="E58" s="2">
        <v>1090</v>
      </c>
      <c r="F58" s="2"/>
      <c r="G58" s="2"/>
      <c r="H58" s="17">
        <f t="shared" si="0"/>
        <v>1.7857965804875725E-2</v>
      </c>
    </row>
    <row r="59" spans="1:8" ht="13.5" x14ac:dyDescent="0.25">
      <c r="A59" s="12"/>
      <c r="B59" s="11">
        <v>42086</v>
      </c>
      <c r="C59" s="2">
        <v>8.09</v>
      </c>
      <c r="D59" s="2">
        <v>4.4782000000000002</v>
      </c>
      <c r="E59" s="2">
        <v>2334</v>
      </c>
      <c r="F59" s="2"/>
      <c r="G59" s="2"/>
      <c r="H59" s="17">
        <f t="shared" si="0"/>
        <v>1.3786702284200796E-2</v>
      </c>
    </row>
    <row r="60" spans="1:8" ht="13.5" x14ac:dyDescent="0.25">
      <c r="A60" s="12"/>
      <c r="B60" s="11">
        <v>42087</v>
      </c>
      <c r="C60" s="2">
        <v>8.0299999999999994</v>
      </c>
      <c r="D60" s="2">
        <v>4.4450000000000003</v>
      </c>
      <c r="E60" s="2">
        <v>5393</v>
      </c>
      <c r="F60" s="2"/>
      <c r="G60" s="2"/>
      <c r="H60" s="17">
        <f t="shared" si="0"/>
        <v>-7.4136930016524263E-3</v>
      </c>
    </row>
    <row r="61" spans="1:8" ht="13.5" x14ac:dyDescent="0.25">
      <c r="A61" s="12"/>
      <c r="B61" s="11">
        <v>42088</v>
      </c>
      <c r="C61" s="2">
        <v>7.95</v>
      </c>
      <c r="D61" s="2">
        <v>4.4006999999999996</v>
      </c>
      <c r="E61" s="2">
        <v>12797</v>
      </c>
      <c r="F61" s="2"/>
      <c r="G61" s="2"/>
      <c r="H61" s="17">
        <f t="shared" si="0"/>
        <v>-9.9662542182228728E-3</v>
      </c>
    </row>
    <row r="62" spans="1:8" ht="13.5" x14ac:dyDescent="0.25">
      <c r="A62" s="12"/>
      <c r="B62" s="11">
        <v>42089</v>
      </c>
      <c r="C62" s="2">
        <v>7.9</v>
      </c>
      <c r="D62" s="2">
        <v>4.3730000000000002</v>
      </c>
      <c r="E62" s="2">
        <v>2666</v>
      </c>
      <c r="F62" s="2"/>
      <c r="G62" s="2"/>
      <c r="H62" s="17">
        <f t="shared" si="0"/>
        <v>-6.29445315517972E-3</v>
      </c>
    </row>
    <row r="63" spans="1:8" ht="13.5" x14ac:dyDescent="0.25">
      <c r="A63" s="12"/>
      <c r="B63" s="11">
        <v>42090</v>
      </c>
      <c r="C63" s="2">
        <v>7.86</v>
      </c>
      <c r="D63" s="2">
        <v>4.3509000000000002</v>
      </c>
      <c r="E63" s="2">
        <v>7813</v>
      </c>
      <c r="F63" s="2"/>
      <c r="G63" s="2"/>
      <c r="H63" s="17">
        <f t="shared" si="0"/>
        <v>-5.0537388520466514E-3</v>
      </c>
    </row>
    <row r="64" spans="1:8" ht="13.5" x14ac:dyDescent="0.25">
      <c r="A64" s="12"/>
      <c r="B64" s="11">
        <v>42093</v>
      </c>
      <c r="C64" s="2">
        <v>7.9</v>
      </c>
      <c r="D64" s="2">
        <v>4.3730000000000002</v>
      </c>
      <c r="E64" s="2">
        <v>7200</v>
      </c>
      <c r="F64" s="2"/>
      <c r="G64" s="2"/>
      <c r="H64" s="17">
        <f t="shared" si="0"/>
        <v>5.0794088579374404E-3</v>
      </c>
    </row>
    <row r="65" spans="1:8" ht="13.5" x14ac:dyDescent="0.25">
      <c r="A65" s="12"/>
      <c r="B65" s="11">
        <v>42094</v>
      </c>
      <c r="C65" s="2">
        <v>7.95</v>
      </c>
      <c r="D65" s="2">
        <v>4.4006999999999996</v>
      </c>
      <c r="E65" s="2">
        <v>8088</v>
      </c>
      <c r="F65" s="2"/>
      <c r="G65" s="2"/>
      <c r="H65" s="17">
        <f t="shared" si="0"/>
        <v>6.3343242625198701E-3</v>
      </c>
    </row>
    <row r="66" spans="1:8" ht="13.5" x14ac:dyDescent="0.25">
      <c r="A66" s="12"/>
      <c r="B66" s="11">
        <v>42095</v>
      </c>
      <c r="C66" s="2">
        <v>7.94</v>
      </c>
      <c r="D66" s="2">
        <v>4.3952</v>
      </c>
      <c r="E66" s="2">
        <v>1945</v>
      </c>
      <c r="F66" s="2"/>
      <c r="G66" s="2"/>
      <c r="H66" s="17">
        <f t="shared" si="0"/>
        <v>-1.2498011679959137E-3</v>
      </c>
    </row>
    <row r="67" spans="1:8" ht="13.5" x14ac:dyDescent="0.25">
      <c r="A67" s="12"/>
      <c r="B67" s="11">
        <v>42096</v>
      </c>
      <c r="C67" s="2">
        <v>7.8</v>
      </c>
      <c r="D67" s="2">
        <v>4.3177000000000003</v>
      </c>
      <c r="E67" s="2">
        <v>9261</v>
      </c>
      <c r="F67" s="2"/>
      <c r="G67" s="2"/>
      <c r="H67" s="17">
        <f t="shared" si="0"/>
        <v>-1.7632872224244558E-2</v>
      </c>
    </row>
    <row r="68" spans="1:8" ht="13.5" x14ac:dyDescent="0.25">
      <c r="A68" s="12"/>
      <c r="B68" s="11">
        <v>42097</v>
      </c>
      <c r="C68" s="2">
        <v>7.9</v>
      </c>
      <c r="D68" s="2">
        <v>4.3730000000000002</v>
      </c>
      <c r="E68" s="2">
        <v>43315</v>
      </c>
      <c r="F68" s="2"/>
      <c r="G68" s="2"/>
      <c r="H68" s="17">
        <f t="shared" si="0"/>
        <v>1.2807744864163768E-2</v>
      </c>
    </row>
    <row r="69" spans="1:8" ht="13.5" x14ac:dyDescent="0.25">
      <c r="A69" s="12"/>
      <c r="B69" s="11">
        <v>42100</v>
      </c>
      <c r="C69" s="2">
        <v>7.8</v>
      </c>
      <c r="D69" s="2">
        <v>4.3177000000000003</v>
      </c>
      <c r="E69" s="2">
        <v>11304</v>
      </c>
      <c r="F69" s="2"/>
      <c r="G69" s="2"/>
      <c r="H69" s="17">
        <f t="shared" si="0"/>
        <v>-1.26457809284244E-2</v>
      </c>
    </row>
    <row r="70" spans="1:8" ht="13.5" x14ac:dyDescent="0.25">
      <c r="A70" s="12"/>
      <c r="B70" s="11">
        <v>42101</v>
      </c>
      <c r="C70" s="2">
        <v>7.75</v>
      </c>
      <c r="D70" s="2">
        <v>4.29</v>
      </c>
      <c r="E70" s="2">
        <v>21791</v>
      </c>
      <c r="F70" s="2"/>
      <c r="G70" s="2"/>
      <c r="H70" s="17">
        <f t="shared" si="0"/>
        <v>-6.4154526715613121E-3</v>
      </c>
    </row>
    <row r="71" spans="1:8" ht="13.5" x14ac:dyDescent="0.25">
      <c r="A71" s="12"/>
      <c r="B71" s="11">
        <v>42102</v>
      </c>
      <c r="C71" s="2">
        <v>7.8</v>
      </c>
      <c r="D71" s="2">
        <v>4.3177000000000003</v>
      </c>
      <c r="E71" s="2">
        <v>20616</v>
      </c>
      <c r="F71" s="2"/>
      <c r="G71" s="2"/>
      <c r="H71" s="17">
        <f t="shared" ref="H71:H134" si="1">(D71-D70)/D70</f>
        <v>6.4568764568765221E-3</v>
      </c>
    </row>
    <row r="72" spans="1:8" ht="13.5" x14ac:dyDescent="0.25">
      <c r="A72" s="12"/>
      <c r="B72" s="11">
        <v>42104</v>
      </c>
      <c r="C72" s="2">
        <v>7.84</v>
      </c>
      <c r="D72" s="2">
        <v>4.3398000000000003</v>
      </c>
      <c r="E72" s="2">
        <v>2078</v>
      </c>
      <c r="F72" s="2"/>
      <c r="G72" s="2"/>
      <c r="H72" s="17">
        <f t="shared" si="1"/>
        <v>5.1184658498737773E-3</v>
      </c>
    </row>
    <row r="73" spans="1:8" ht="13.5" x14ac:dyDescent="0.25">
      <c r="A73" s="12"/>
      <c r="B73" s="11">
        <v>42107</v>
      </c>
      <c r="C73" s="2">
        <v>7.68</v>
      </c>
      <c r="D73" s="2">
        <v>4.2512999999999996</v>
      </c>
      <c r="E73" s="2">
        <v>4031</v>
      </c>
      <c r="F73" s="2"/>
      <c r="G73" s="2"/>
      <c r="H73" s="17">
        <f t="shared" si="1"/>
        <v>-2.0392644822342199E-2</v>
      </c>
    </row>
    <row r="74" spans="1:8" ht="13.5" x14ac:dyDescent="0.25">
      <c r="A74" s="12"/>
      <c r="B74" s="11">
        <v>42108</v>
      </c>
      <c r="C74" s="2">
        <v>7.6</v>
      </c>
      <c r="D74" s="2">
        <v>4.2069999999999999</v>
      </c>
      <c r="E74" s="2">
        <v>21363</v>
      </c>
      <c r="F74" s="2"/>
      <c r="G74" s="2"/>
      <c r="H74" s="17">
        <f t="shared" si="1"/>
        <v>-1.0420342013031257E-2</v>
      </c>
    </row>
    <row r="75" spans="1:8" ht="13.5" x14ac:dyDescent="0.25">
      <c r="A75" s="12"/>
      <c r="B75" s="11">
        <v>42109</v>
      </c>
      <c r="C75" s="2">
        <v>7.75</v>
      </c>
      <c r="D75" s="2">
        <v>4.29</v>
      </c>
      <c r="E75" s="2">
        <v>1620</v>
      </c>
      <c r="F75" s="2"/>
      <c r="G75" s="2"/>
      <c r="H75" s="17">
        <f t="shared" si="1"/>
        <v>1.9729023056810124E-2</v>
      </c>
    </row>
    <row r="76" spans="1:8" ht="13.5" x14ac:dyDescent="0.25">
      <c r="A76" s="12"/>
      <c r="B76" s="11">
        <v>42110</v>
      </c>
      <c r="C76" s="2">
        <v>7.75</v>
      </c>
      <c r="D76" s="2">
        <v>4.29</v>
      </c>
      <c r="E76" s="2">
        <v>4913</v>
      </c>
      <c r="F76" s="2"/>
      <c r="G76" s="2"/>
      <c r="H76" s="17">
        <f t="shared" si="1"/>
        <v>0</v>
      </c>
    </row>
    <row r="77" spans="1:8" ht="13.5" x14ac:dyDescent="0.25">
      <c r="A77" s="12"/>
      <c r="B77" s="11">
        <v>42111</v>
      </c>
      <c r="C77" s="2">
        <v>7.84</v>
      </c>
      <c r="D77" s="2">
        <v>4.3398000000000003</v>
      </c>
      <c r="E77" s="2">
        <v>10206</v>
      </c>
      <c r="F77" s="2"/>
      <c r="G77" s="2"/>
      <c r="H77" s="17">
        <f t="shared" si="1"/>
        <v>1.1608391608391675E-2</v>
      </c>
    </row>
    <row r="78" spans="1:8" ht="13.5" x14ac:dyDescent="0.25">
      <c r="A78" s="12"/>
      <c r="B78" s="11">
        <v>42114</v>
      </c>
      <c r="C78" s="2">
        <v>7.84</v>
      </c>
      <c r="D78" s="2">
        <v>4.3398000000000003</v>
      </c>
      <c r="E78" s="2">
        <v>895</v>
      </c>
      <c r="F78" s="2"/>
      <c r="G78" s="2"/>
      <c r="H78" s="17">
        <f t="shared" si="1"/>
        <v>0</v>
      </c>
    </row>
    <row r="79" spans="1:8" ht="13.5" x14ac:dyDescent="0.25">
      <c r="A79" s="12"/>
      <c r="B79" s="11">
        <v>42115</v>
      </c>
      <c r="C79" s="2">
        <v>7.84</v>
      </c>
      <c r="D79" s="2">
        <v>4.3398000000000003</v>
      </c>
      <c r="E79" s="2">
        <v>986</v>
      </c>
      <c r="F79" s="2"/>
      <c r="G79" s="2"/>
      <c r="H79" s="17">
        <f t="shared" si="1"/>
        <v>0</v>
      </c>
    </row>
    <row r="80" spans="1:8" ht="13.5" x14ac:dyDescent="0.25">
      <c r="A80" s="12"/>
      <c r="B80" s="11">
        <v>42116</v>
      </c>
      <c r="C80" s="2">
        <v>7.85</v>
      </c>
      <c r="D80" s="2">
        <v>4.3453999999999997</v>
      </c>
      <c r="E80" s="2">
        <v>8181</v>
      </c>
      <c r="F80" s="2"/>
      <c r="G80" s="2"/>
      <c r="H80" s="17">
        <f t="shared" si="1"/>
        <v>1.2903820452553995E-3</v>
      </c>
    </row>
    <row r="81" spans="1:8" ht="13.5" x14ac:dyDescent="0.25">
      <c r="A81" s="12"/>
      <c r="B81" s="11">
        <v>42117</v>
      </c>
      <c r="C81" s="2">
        <v>7.99</v>
      </c>
      <c r="D81" s="2">
        <v>4.4229000000000003</v>
      </c>
      <c r="E81" s="2">
        <v>18533</v>
      </c>
      <c r="F81" s="2"/>
      <c r="G81" s="2"/>
      <c r="H81" s="17">
        <f t="shared" si="1"/>
        <v>1.7834951903162095E-2</v>
      </c>
    </row>
    <row r="82" spans="1:8" ht="13.5" x14ac:dyDescent="0.25">
      <c r="A82" s="12"/>
      <c r="B82" s="11">
        <v>42118</v>
      </c>
      <c r="C82" s="2">
        <v>7.98</v>
      </c>
      <c r="D82" s="2">
        <v>4.4173</v>
      </c>
      <c r="E82" s="2">
        <v>1805</v>
      </c>
      <c r="F82" s="2"/>
      <c r="G82" s="2"/>
      <c r="H82" s="17">
        <f t="shared" si="1"/>
        <v>-1.2661376020258815E-3</v>
      </c>
    </row>
    <row r="83" spans="1:8" ht="13.5" x14ac:dyDescent="0.25">
      <c r="A83" s="12"/>
      <c r="B83" s="11">
        <v>42121</v>
      </c>
      <c r="C83" s="2">
        <v>7.99</v>
      </c>
      <c r="D83" s="2">
        <v>4.4229000000000003</v>
      </c>
      <c r="E83" s="2">
        <v>4256</v>
      </c>
      <c r="F83" s="2"/>
      <c r="G83" s="2"/>
      <c r="H83" s="17">
        <f t="shared" si="1"/>
        <v>1.2677427387771424E-3</v>
      </c>
    </row>
    <row r="84" spans="1:8" ht="13.5" x14ac:dyDescent="0.25">
      <c r="A84" s="12"/>
      <c r="B84" s="11">
        <v>42122</v>
      </c>
      <c r="C84" s="2">
        <v>8.1300000000000008</v>
      </c>
      <c r="D84" s="2">
        <v>4.5003000000000002</v>
      </c>
      <c r="E84" s="2">
        <v>16210</v>
      </c>
      <c r="F84" s="2"/>
      <c r="G84" s="2"/>
      <c r="H84" s="17">
        <f t="shared" si="1"/>
        <v>1.749983042799971E-2</v>
      </c>
    </row>
    <row r="85" spans="1:8" ht="13.5" x14ac:dyDescent="0.25">
      <c r="A85" s="12"/>
      <c r="B85" s="11">
        <v>42123</v>
      </c>
      <c r="C85" s="2">
        <v>8.26</v>
      </c>
      <c r="D85" s="2">
        <v>4.5723000000000003</v>
      </c>
      <c r="E85" s="2">
        <v>27155</v>
      </c>
      <c r="F85" s="2"/>
      <c r="G85" s="2"/>
      <c r="H85" s="17">
        <f t="shared" si="1"/>
        <v>1.5998933404439718E-2</v>
      </c>
    </row>
    <row r="86" spans="1:8" ht="13.5" x14ac:dyDescent="0.25">
      <c r="A86" s="12"/>
      <c r="B86" s="11">
        <v>42124</v>
      </c>
      <c r="C86" s="2">
        <v>8.27</v>
      </c>
      <c r="D86" s="2">
        <v>4.5777999999999999</v>
      </c>
      <c r="E86" s="2">
        <v>21393</v>
      </c>
      <c r="F86" s="2"/>
      <c r="G86" s="2"/>
      <c r="H86" s="17">
        <f t="shared" si="1"/>
        <v>1.2028956980074832E-3</v>
      </c>
    </row>
    <row r="87" spans="1:8" ht="13.5" x14ac:dyDescent="0.25">
      <c r="A87" s="12"/>
      <c r="B87" s="11">
        <v>42128</v>
      </c>
      <c r="C87" s="2">
        <v>8.15</v>
      </c>
      <c r="D87" s="2">
        <v>4.5114000000000001</v>
      </c>
      <c r="E87" s="2">
        <v>8558</v>
      </c>
      <c r="F87" s="2"/>
      <c r="G87" s="2"/>
      <c r="H87" s="17">
        <f t="shared" si="1"/>
        <v>-1.4504783957359385E-2</v>
      </c>
    </row>
    <row r="88" spans="1:8" ht="13.5" x14ac:dyDescent="0.25">
      <c r="A88" s="12"/>
      <c r="B88" s="11">
        <v>42129</v>
      </c>
      <c r="C88" s="2">
        <v>8.25</v>
      </c>
      <c r="D88" s="2">
        <v>4.5667999999999997</v>
      </c>
      <c r="E88" s="2">
        <v>9426</v>
      </c>
      <c r="F88" s="2"/>
      <c r="G88" s="2"/>
      <c r="H88" s="17">
        <f t="shared" si="1"/>
        <v>1.2280001773285382E-2</v>
      </c>
    </row>
    <row r="89" spans="1:8" ht="13.5" x14ac:dyDescent="0.25">
      <c r="A89" s="12"/>
      <c r="B89" s="11">
        <v>42130</v>
      </c>
      <c r="C89" s="2">
        <v>8.1999999999999993</v>
      </c>
      <c r="D89" s="2">
        <v>4.5391000000000004</v>
      </c>
      <c r="E89" s="2">
        <v>3314</v>
      </c>
      <c r="F89" s="2"/>
      <c r="G89" s="2"/>
      <c r="H89" s="17">
        <f t="shared" si="1"/>
        <v>-6.0655163352893475E-3</v>
      </c>
    </row>
    <row r="90" spans="1:8" ht="13.5" x14ac:dyDescent="0.25">
      <c r="A90" s="12"/>
      <c r="B90" s="11">
        <v>42131</v>
      </c>
      <c r="C90" s="2">
        <v>8.16</v>
      </c>
      <c r="D90" s="2">
        <v>4.5170000000000003</v>
      </c>
      <c r="E90" s="2">
        <v>4127</v>
      </c>
      <c r="F90" s="2"/>
      <c r="G90" s="2"/>
      <c r="H90" s="17">
        <f t="shared" si="1"/>
        <v>-4.8688065916150797E-3</v>
      </c>
    </row>
    <row r="91" spans="1:8" ht="13.5" x14ac:dyDescent="0.25">
      <c r="A91" s="12"/>
      <c r="B91" s="11">
        <v>42132</v>
      </c>
      <c r="C91" s="2">
        <v>8.11</v>
      </c>
      <c r="D91" s="2">
        <v>4.4893000000000001</v>
      </c>
      <c r="E91" s="2">
        <v>8147</v>
      </c>
      <c r="F91" s="2"/>
      <c r="G91" s="2"/>
      <c r="H91" s="17">
        <f t="shared" si="1"/>
        <v>-6.1323887535975818E-3</v>
      </c>
    </row>
    <row r="92" spans="1:8" ht="13.5" x14ac:dyDescent="0.25">
      <c r="A92" s="12"/>
      <c r="B92" s="11">
        <v>42135</v>
      </c>
      <c r="C92" s="2">
        <v>8.09</v>
      </c>
      <c r="D92" s="2">
        <v>4.4782000000000002</v>
      </c>
      <c r="E92" s="2">
        <v>1878</v>
      </c>
      <c r="F92" s="2"/>
      <c r="G92" s="2"/>
      <c r="H92" s="17">
        <f t="shared" si="1"/>
        <v>-2.4725458311986026E-3</v>
      </c>
    </row>
    <row r="93" spans="1:8" ht="13.5" x14ac:dyDescent="0.25">
      <c r="A93" s="12"/>
      <c r="B93" s="11">
        <v>42136</v>
      </c>
      <c r="C93" s="2">
        <v>8</v>
      </c>
      <c r="D93" s="2">
        <v>4.4283999999999999</v>
      </c>
      <c r="E93" s="2">
        <v>17657</v>
      </c>
      <c r="F93" s="2"/>
      <c r="G93" s="2"/>
      <c r="H93" s="17">
        <f t="shared" si="1"/>
        <v>-1.1120539502478738E-2</v>
      </c>
    </row>
    <row r="94" spans="1:8" ht="13.5" x14ac:dyDescent="0.25">
      <c r="A94" s="12"/>
      <c r="B94" s="11">
        <v>42137</v>
      </c>
      <c r="C94" s="2">
        <v>8.0500000000000007</v>
      </c>
      <c r="D94" s="2">
        <v>4.4561000000000002</v>
      </c>
      <c r="E94" s="2">
        <v>4902</v>
      </c>
      <c r="F94" s="2"/>
      <c r="G94" s="2"/>
      <c r="H94" s="17">
        <f t="shared" si="1"/>
        <v>6.2550808418391024E-3</v>
      </c>
    </row>
    <row r="95" spans="1:8" ht="13.5" x14ac:dyDescent="0.25">
      <c r="A95" s="12"/>
      <c r="B95" s="11">
        <v>42138</v>
      </c>
      <c r="C95" s="2">
        <v>7.99</v>
      </c>
      <c r="D95" s="2">
        <v>4.4229000000000003</v>
      </c>
      <c r="E95" s="2">
        <v>6205</v>
      </c>
      <c r="F95" s="2"/>
      <c r="G95" s="2"/>
      <c r="H95" s="17">
        <f t="shared" si="1"/>
        <v>-7.4504611655932078E-3</v>
      </c>
    </row>
    <row r="96" spans="1:8" ht="13.5" x14ac:dyDescent="0.25">
      <c r="A96" s="12"/>
      <c r="B96" s="11">
        <v>42139</v>
      </c>
      <c r="C96" s="2">
        <v>7.97</v>
      </c>
      <c r="D96" s="2">
        <v>4.4118000000000004</v>
      </c>
      <c r="E96" s="2">
        <v>18493</v>
      </c>
      <c r="F96" s="2"/>
      <c r="G96" s="2"/>
      <c r="H96" s="17">
        <f t="shared" si="1"/>
        <v>-2.5096656040154396E-3</v>
      </c>
    </row>
    <row r="97" spans="1:8" ht="13.5" x14ac:dyDescent="0.25">
      <c r="A97" s="12"/>
      <c r="B97" s="11">
        <v>42142</v>
      </c>
      <c r="C97" s="2">
        <v>7.9</v>
      </c>
      <c r="D97" s="2">
        <v>4.3730000000000002</v>
      </c>
      <c r="E97" s="2">
        <v>2096</v>
      </c>
      <c r="F97" s="2"/>
      <c r="G97" s="2"/>
      <c r="H97" s="17">
        <f t="shared" si="1"/>
        <v>-8.794596309896225E-3</v>
      </c>
    </row>
    <row r="98" spans="1:8" ht="13.5" x14ac:dyDescent="0.25">
      <c r="A98" s="12"/>
      <c r="B98" s="11">
        <v>42143</v>
      </c>
      <c r="C98" s="2">
        <v>7.9</v>
      </c>
      <c r="D98" s="2">
        <v>4.3787000000000003</v>
      </c>
      <c r="E98" s="2">
        <v>6350</v>
      </c>
      <c r="F98" s="2"/>
      <c r="G98" s="2"/>
      <c r="H98" s="17">
        <f t="shared" si="1"/>
        <v>1.3034530070889637E-3</v>
      </c>
    </row>
    <row r="99" spans="1:8" ht="13.5" x14ac:dyDescent="0.25">
      <c r="A99" s="12"/>
      <c r="B99" s="11">
        <v>42144</v>
      </c>
      <c r="C99" s="2">
        <v>7.89</v>
      </c>
      <c r="D99" s="2">
        <v>4.3731999999999998</v>
      </c>
      <c r="E99" s="2">
        <v>10463</v>
      </c>
      <c r="F99" s="2"/>
      <c r="G99" s="2"/>
      <c r="H99" s="17">
        <f t="shared" si="1"/>
        <v>-1.2560805718593428E-3</v>
      </c>
    </row>
    <row r="100" spans="1:8" ht="13.5" x14ac:dyDescent="0.25">
      <c r="A100" s="12"/>
      <c r="B100" s="11">
        <v>42145</v>
      </c>
      <c r="C100" s="2">
        <v>7.98</v>
      </c>
      <c r="D100" s="2">
        <v>4.4230999999999998</v>
      </c>
      <c r="E100" s="2">
        <v>12213</v>
      </c>
      <c r="F100" s="2"/>
      <c r="G100" s="2"/>
      <c r="H100" s="17">
        <f t="shared" si="1"/>
        <v>1.1410408853928487E-2</v>
      </c>
    </row>
    <row r="101" spans="1:8" ht="13.5" x14ac:dyDescent="0.25">
      <c r="A101" s="12"/>
      <c r="B101" s="11">
        <v>42146</v>
      </c>
      <c r="C101" s="2">
        <v>8</v>
      </c>
      <c r="D101" s="2">
        <v>4.4341999999999997</v>
      </c>
      <c r="E101" s="2">
        <v>11169</v>
      </c>
      <c r="F101" s="2"/>
      <c r="G101" s="2"/>
      <c r="H101" s="17">
        <f t="shared" si="1"/>
        <v>2.509552124075849E-3</v>
      </c>
    </row>
    <row r="102" spans="1:8" ht="13.5" x14ac:dyDescent="0.25">
      <c r="A102" s="12"/>
      <c r="B102" s="11">
        <v>42149</v>
      </c>
      <c r="C102" s="2">
        <v>8.07</v>
      </c>
      <c r="D102" s="2">
        <v>4.4729999999999999</v>
      </c>
      <c r="E102" s="2">
        <v>5124</v>
      </c>
      <c r="F102" s="2"/>
      <c r="G102" s="2"/>
      <c r="H102" s="17">
        <f t="shared" si="1"/>
        <v>8.7501691398674322E-3</v>
      </c>
    </row>
    <row r="103" spans="1:8" ht="13.5" x14ac:dyDescent="0.25">
      <c r="A103" s="12"/>
      <c r="B103" s="11">
        <v>42150</v>
      </c>
      <c r="C103" s="2">
        <v>8.08</v>
      </c>
      <c r="D103" s="2">
        <v>4.4785000000000004</v>
      </c>
      <c r="E103" s="2">
        <v>3227</v>
      </c>
      <c r="F103" s="2"/>
      <c r="G103" s="2"/>
      <c r="H103" s="17">
        <f t="shared" si="1"/>
        <v>1.2295998211492298E-3</v>
      </c>
    </row>
    <row r="104" spans="1:8" ht="13.5" x14ac:dyDescent="0.25">
      <c r="A104" s="12"/>
      <c r="B104" s="11">
        <v>42151</v>
      </c>
      <c r="C104" s="2">
        <v>8.14</v>
      </c>
      <c r="D104" s="2">
        <v>4.5117000000000003</v>
      </c>
      <c r="E104" s="2">
        <v>3563</v>
      </c>
      <c r="F104" s="2"/>
      <c r="G104" s="2"/>
      <c r="H104" s="17">
        <f t="shared" si="1"/>
        <v>7.4131963827174041E-3</v>
      </c>
    </row>
    <row r="105" spans="1:8" ht="13.5" x14ac:dyDescent="0.25">
      <c r="A105" s="12"/>
      <c r="B105" s="11">
        <v>42152</v>
      </c>
      <c r="C105" s="2">
        <v>8.11</v>
      </c>
      <c r="D105" s="2">
        <v>4.4950999999999999</v>
      </c>
      <c r="E105" s="2">
        <v>6631</v>
      </c>
      <c r="F105" s="2"/>
      <c r="G105" s="2"/>
      <c r="H105" s="17">
        <f t="shared" si="1"/>
        <v>-3.6793226499989783E-3</v>
      </c>
    </row>
    <row r="106" spans="1:8" ht="13.5" x14ac:dyDescent="0.25">
      <c r="A106" s="12"/>
      <c r="B106" s="11">
        <v>42153</v>
      </c>
      <c r="C106" s="2">
        <v>8.1</v>
      </c>
      <c r="D106" s="2">
        <v>4.4896000000000003</v>
      </c>
      <c r="E106" s="2">
        <v>3239</v>
      </c>
      <c r="F106" s="2"/>
      <c r="G106" s="2"/>
      <c r="H106" s="17">
        <f t="shared" si="1"/>
        <v>-1.223554537162603E-3</v>
      </c>
    </row>
    <row r="107" spans="1:8" ht="13.5" x14ac:dyDescent="0.25">
      <c r="A107" s="12"/>
      <c r="B107" s="11">
        <v>42156</v>
      </c>
      <c r="C107" s="2">
        <v>8.01</v>
      </c>
      <c r="D107" s="2">
        <v>4.4397000000000002</v>
      </c>
      <c r="E107" s="2">
        <v>5604</v>
      </c>
      <c r="F107" s="2"/>
      <c r="G107" s="2"/>
      <c r="H107" s="17">
        <f t="shared" si="1"/>
        <v>-1.111457590876694E-2</v>
      </c>
    </row>
    <row r="108" spans="1:8" ht="13.5" x14ac:dyDescent="0.25">
      <c r="A108" s="12"/>
      <c r="B108" s="11">
        <v>42157</v>
      </c>
      <c r="C108" s="2">
        <v>8.14</v>
      </c>
      <c r="D108" s="2">
        <v>4.5117000000000003</v>
      </c>
      <c r="E108" s="2">
        <v>465</v>
      </c>
      <c r="F108" s="2"/>
      <c r="G108" s="2"/>
      <c r="H108" s="17">
        <f t="shared" si="1"/>
        <v>1.6217311980539238E-2</v>
      </c>
    </row>
    <row r="109" spans="1:8" ht="13.5" x14ac:dyDescent="0.25">
      <c r="A109" s="12"/>
      <c r="B109" s="11">
        <v>42158</v>
      </c>
      <c r="C109" s="2">
        <v>8.16</v>
      </c>
      <c r="D109" s="2">
        <v>4.5228000000000002</v>
      </c>
      <c r="E109" s="2">
        <v>2447</v>
      </c>
      <c r="F109" s="2"/>
      <c r="G109" s="2"/>
      <c r="H109" s="17">
        <f t="shared" si="1"/>
        <v>2.46026996475827E-3</v>
      </c>
    </row>
    <row r="110" spans="1:8" ht="13.5" x14ac:dyDescent="0.25">
      <c r="A110" s="12"/>
      <c r="B110" s="11">
        <v>42159</v>
      </c>
      <c r="C110" s="2">
        <v>8.1</v>
      </c>
      <c r="D110" s="2">
        <v>4.4896000000000003</v>
      </c>
      <c r="E110" s="2">
        <v>11925</v>
      </c>
      <c r="F110" s="2"/>
      <c r="G110" s="2"/>
      <c r="H110" s="17">
        <f t="shared" si="1"/>
        <v>-7.3405854780224404E-3</v>
      </c>
    </row>
    <row r="111" spans="1:8" ht="13.5" x14ac:dyDescent="0.25">
      <c r="A111" s="12"/>
      <c r="B111" s="11">
        <v>42160</v>
      </c>
      <c r="C111" s="2">
        <v>8.2799999999999994</v>
      </c>
      <c r="D111" s="2">
        <v>4.5892999999999997</v>
      </c>
      <c r="E111" s="2">
        <v>15120</v>
      </c>
      <c r="F111" s="2"/>
      <c r="G111" s="2"/>
      <c r="H111" s="17">
        <f t="shared" si="1"/>
        <v>2.2206878118317768E-2</v>
      </c>
    </row>
    <row r="112" spans="1:8" ht="13.5" x14ac:dyDescent="0.25">
      <c r="A112" s="12"/>
      <c r="B112" s="11">
        <v>42163</v>
      </c>
      <c r="C112" s="2">
        <v>8.1999999999999993</v>
      </c>
      <c r="D112" s="2">
        <v>4.5449999999999999</v>
      </c>
      <c r="E112" s="2">
        <v>6427</v>
      </c>
      <c r="F112" s="2"/>
      <c r="G112" s="2"/>
      <c r="H112" s="17">
        <f t="shared" si="1"/>
        <v>-9.6528882400365602E-3</v>
      </c>
    </row>
    <row r="113" spans="1:8" ht="13.5" x14ac:dyDescent="0.25">
      <c r="A113" s="12"/>
      <c r="B113" s="11">
        <v>42164</v>
      </c>
      <c r="C113" s="2">
        <v>8.24</v>
      </c>
      <c r="D113" s="2">
        <v>4.5671999999999997</v>
      </c>
      <c r="E113" s="2">
        <v>9590</v>
      </c>
      <c r="F113" s="2"/>
      <c r="G113" s="2"/>
      <c r="H113" s="17">
        <f t="shared" si="1"/>
        <v>4.8844884488448348E-3</v>
      </c>
    </row>
    <row r="114" spans="1:8" ht="13.5" x14ac:dyDescent="0.25">
      <c r="A114" s="12"/>
      <c r="B114" s="11">
        <v>42165</v>
      </c>
      <c r="C114" s="2">
        <v>8.14</v>
      </c>
      <c r="D114" s="2">
        <v>4.5117000000000003</v>
      </c>
      <c r="E114" s="2">
        <v>4801</v>
      </c>
      <c r="F114" s="2"/>
      <c r="G114" s="2"/>
      <c r="H114" s="17">
        <f t="shared" si="1"/>
        <v>-1.2151865475564775E-2</v>
      </c>
    </row>
    <row r="115" spans="1:8" ht="13.5" x14ac:dyDescent="0.25">
      <c r="A115" s="12"/>
      <c r="B115" s="11">
        <v>42166</v>
      </c>
      <c r="C115" s="2">
        <v>8.19</v>
      </c>
      <c r="D115" s="2">
        <v>4.5395000000000003</v>
      </c>
      <c r="E115" s="2">
        <v>2322</v>
      </c>
      <c r="F115" s="2"/>
      <c r="G115" s="2"/>
      <c r="H115" s="17">
        <f t="shared" si="1"/>
        <v>6.1617572090342989E-3</v>
      </c>
    </row>
    <row r="116" spans="1:8" ht="13.5" x14ac:dyDescent="0.25">
      <c r="A116" s="12"/>
      <c r="B116" s="11">
        <v>42167</v>
      </c>
      <c r="C116" s="2">
        <v>8.2799999999999994</v>
      </c>
      <c r="D116" s="2">
        <v>4.5892999999999997</v>
      </c>
      <c r="E116" s="2">
        <v>12233</v>
      </c>
      <c r="F116" s="2"/>
      <c r="G116" s="2"/>
      <c r="H116" s="17">
        <f t="shared" si="1"/>
        <v>1.0970371186253859E-2</v>
      </c>
    </row>
    <row r="117" spans="1:8" ht="13.5" x14ac:dyDescent="0.25">
      <c r="A117" s="12"/>
      <c r="B117" s="11">
        <v>42170</v>
      </c>
      <c r="C117" s="2">
        <v>8.1999999999999993</v>
      </c>
      <c r="D117" s="2">
        <v>4.5449999999999999</v>
      </c>
      <c r="E117" s="2">
        <v>5004</v>
      </c>
      <c r="F117" s="2"/>
      <c r="G117" s="2"/>
      <c r="H117" s="17">
        <f t="shared" si="1"/>
        <v>-9.6528882400365602E-3</v>
      </c>
    </row>
    <row r="118" spans="1:8" ht="13.5" x14ac:dyDescent="0.25">
      <c r="A118" s="12"/>
      <c r="B118" s="11">
        <v>42171</v>
      </c>
      <c r="C118" s="2">
        <v>8.3000000000000007</v>
      </c>
      <c r="D118" s="2">
        <v>4.6003999999999996</v>
      </c>
      <c r="E118" s="2">
        <v>2902</v>
      </c>
      <c r="F118" s="2"/>
      <c r="G118" s="2"/>
      <c r="H118" s="17">
        <f t="shared" si="1"/>
        <v>1.2189218921892116E-2</v>
      </c>
    </row>
    <row r="119" spans="1:8" ht="13.5" x14ac:dyDescent="0.25">
      <c r="A119" s="12"/>
      <c r="B119" s="11">
        <v>42172</v>
      </c>
      <c r="C119" s="2">
        <v>8.67</v>
      </c>
      <c r="D119" s="2">
        <v>4.8055000000000003</v>
      </c>
      <c r="E119" s="2">
        <v>13888</v>
      </c>
      <c r="F119" s="2"/>
      <c r="G119" s="2"/>
      <c r="H119" s="17">
        <f t="shared" si="1"/>
        <v>4.4583079732197363E-2</v>
      </c>
    </row>
    <row r="120" spans="1:8" ht="13.5" x14ac:dyDescent="0.25">
      <c r="A120" s="12"/>
      <c r="B120" s="11">
        <v>42173</v>
      </c>
      <c r="C120" s="2">
        <v>8.9</v>
      </c>
      <c r="D120" s="2">
        <v>4.9329999999999998</v>
      </c>
      <c r="E120" s="2">
        <v>2160</v>
      </c>
      <c r="F120" s="2"/>
      <c r="G120" s="2"/>
      <c r="H120" s="17">
        <f t="shared" si="1"/>
        <v>2.6532098636978356E-2</v>
      </c>
    </row>
    <row r="121" spans="1:8" ht="13.5" x14ac:dyDescent="0.25">
      <c r="A121" s="12"/>
      <c r="B121" s="11">
        <v>42174</v>
      </c>
      <c r="C121" s="2">
        <v>8.8000000000000007</v>
      </c>
      <c r="D121" s="2">
        <v>4.8776000000000002</v>
      </c>
      <c r="E121" s="2">
        <v>8022</v>
      </c>
      <c r="F121" s="2"/>
      <c r="G121" s="2"/>
      <c r="H121" s="17">
        <f t="shared" si="1"/>
        <v>-1.1230488546523348E-2</v>
      </c>
    </row>
    <row r="122" spans="1:8" ht="13.5" x14ac:dyDescent="0.25">
      <c r="A122" s="12"/>
      <c r="B122" s="11">
        <v>42177</v>
      </c>
      <c r="C122" s="2">
        <v>8.9</v>
      </c>
      <c r="D122" s="2">
        <v>4.9329999999999998</v>
      </c>
      <c r="E122" s="2">
        <v>4411</v>
      </c>
      <c r="F122" s="2"/>
      <c r="G122" s="2"/>
      <c r="H122" s="17">
        <f t="shared" si="1"/>
        <v>1.1358044940134425E-2</v>
      </c>
    </row>
    <row r="123" spans="1:8" ht="13.5" x14ac:dyDescent="0.25">
      <c r="A123" s="12"/>
      <c r="B123" s="11">
        <v>42178</v>
      </c>
      <c r="C123" s="2">
        <v>8.81</v>
      </c>
      <c r="D123" s="2">
        <v>4.8830999999999998</v>
      </c>
      <c r="E123" s="2">
        <v>1473</v>
      </c>
      <c r="F123" s="2"/>
      <c r="G123" s="2"/>
      <c r="H123" s="17">
        <f t="shared" si="1"/>
        <v>-1.0115548347861353E-2</v>
      </c>
    </row>
    <row r="124" spans="1:8" ht="13.5" x14ac:dyDescent="0.25">
      <c r="A124" s="12"/>
      <c r="B124" s="11">
        <v>42179</v>
      </c>
      <c r="C124" s="2">
        <v>9.1300000000000008</v>
      </c>
      <c r="D124" s="2">
        <v>5.0605000000000002</v>
      </c>
      <c r="E124" s="2">
        <v>43459</v>
      </c>
      <c r="F124" s="2"/>
      <c r="G124" s="2"/>
      <c r="H124" s="17">
        <f t="shared" si="1"/>
        <v>3.6329380926051168E-2</v>
      </c>
    </row>
    <row r="125" spans="1:8" ht="13.5" x14ac:dyDescent="0.25">
      <c r="A125" s="12"/>
      <c r="B125" s="11">
        <v>42180</v>
      </c>
      <c r="C125" s="2">
        <v>8.99</v>
      </c>
      <c r="D125" s="2">
        <v>4.9828999999999999</v>
      </c>
      <c r="E125" s="2">
        <v>12804</v>
      </c>
      <c r="F125" s="2"/>
      <c r="G125" s="2"/>
      <c r="H125" s="17">
        <f t="shared" si="1"/>
        <v>-1.5334453117280968E-2</v>
      </c>
    </row>
    <row r="126" spans="1:8" ht="13.5" x14ac:dyDescent="0.25">
      <c r="A126" s="12"/>
      <c r="B126" s="11">
        <v>42181</v>
      </c>
      <c r="C126" s="2">
        <v>8.35</v>
      </c>
      <c r="D126" s="2">
        <v>4.8964999999999996</v>
      </c>
      <c r="E126" s="2">
        <v>20297</v>
      </c>
      <c r="F126" s="2"/>
      <c r="G126" s="2"/>
      <c r="H126" s="17">
        <f t="shared" si="1"/>
        <v>-1.7339300407393336E-2</v>
      </c>
    </row>
    <row r="127" spans="1:8" ht="13.5" x14ac:dyDescent="0.25">
      <c r="A127" s="12"/>
      <c r="B127" s="11">
        <v>42184</v>
      </c>
      <c r="C127" s="2">
        <v>8.3000000000000007</v>
      </c>
      <c r="D127" s="2">
        <v>4.8672000000000004</v>
      </c>
      <c r="E127" s="2">
        <v>17952</v>
      </c>
      <c r="F127" s="2"/>
      <c r="G127" s="2"/>
      <c r="H127" s="17">
        <f t="shared" si="1"/>
        <v>-5.9838660267536436E-3</v>
      </c>
    </row>
    <row r="128" spans="1:8" ht="13.5" x14ac:dyDescent="0.25">
      <c r="A128" s="12"/>
      <c r="B128" s="11">
        <v>42185</v>
      </c>
      <c r="C128" s="2">
        <v>8.35</v>
      </c>
      <c r="D128" s="2">
        <v>4.8964999999999996</v>
      </c>
      <c r="E128" s="2">
        <v>606</v>
      </c>
      <c r="F128" s="2"/>
      <c r="G128" s="2"/>
      <c r="H128" s="17">
        <f t="shared" si="1"/>
        <v>6.0198882314265309E-3</v>
      </c>
    </row>
    <row r="129" spans="1:8" ht="13.5" x14ac:dyDescent="0.25">
      <c r="A129" s="12"/>
      <c r="B129" s="11">
        <v>42186</v>
      </c>
      <c r="C129" s="2">
        <v>8.34</v>
      </c>
      <c r="D129" s="2">
        <v>4.8906000000000001</v>
      </c>
      <c r="E129" s="2">
        <v>4214</v>
      </c>
      <c r="F129" s="2"/>
      <c r="G129" s="2"/>
      <c r="H129" s="17">
        <f t="shared" si="1"/>
        <v>-1.2049423057284945E-3</v>
      </c>
    </row>
    <row r="130" spans="1:8" ht="13.5" x14ac:dyDescent="0.25">
      <c r="A130" s="12"/>
      <c r="B130" s="11">
        <v>42187</v>
      </c>
      <c r="C130" s="2">
        <v>8.1</v>
      </c>
      <c r="D130" s="2">
        <v>4.7499000000000002</v>
      </c>
      <c r="E130" s="2">
        <v>4274</v>
      </c>
      <c r="F130" s="2"/>
      <c r="G130" s="2"/>
      <c r="H130" s="17">
        <f t="shared" si="1"/>
        <v>-2.8769476137897154E-2</v>
      </c>
    </row>
    <row r="131" spans="1:8" ht="13.5" x14ac:dyDescent="0.25">
      <c r="A131" s="12"/>
      <c r="B131" s="11">
        <v>42188</v>
      </c>
      <c r="C131" s="2">
        <v>8.1999999999999993</v>
      </c>
      <c r="D131" s="2">
        <v>4.8085000000000004</v>
      </c>
      <c r="E131" s="2">
        <v>8937</v>
      </c>
      <c r="F131" s="2"/>
      <c r="G131" s="2"/>
      <c r="H131" s="17">
        <f t="shared" si="1"/>
        <v>1.2337101833722858E-2</v>
      </c>
    </row>
    <row r="132" spans="1:8" ht="13.5" x14ac:dyDescent="0.25">
      <c r="A132" s="12"/>
      <c r="B132" s="11">
        <v>42191</v>
      </c>
      <c r="C132" s="2">
        <v>8.1999999999999993</v>
      </c>
      <c r="D132" s="2">
        <v>4.8085000000000004</v>
      </c>
      <c r="E132" s="2">
        <v>442</v>
      </c>
      <c r="F132" s="2"/>
      <c r="G132" s="2"/>
      <c r="H132" s="17">
        <f t="shared" si="1"/>
        <v>0</v>
      </c>
    </row>
    <row r="133" spans="1:8" ht="13.5" x14ac:dyDescent="0.25">
      <c r="A133" s="12"/>
      <c r="B133" s="11">
        <v>42192</v>
      </c>
      <c r="C133" s="2">
        <v>8.1</v>
      </c>
      <c r="D133" s="2">
        <v>4.7499000000000002</v>
      </c>
      <c r="E133" s="2">
        <v>251</v>
      </c>
      <c r="F133" s="2"/>
      <c r="G133" s="2"/>
      <c r="H133" s="17">
        <f t="shared" si="1"/>
        <v>-1.2186752625558949E-2</v>
      </c>
    </row>
    <row r="134" spans="1:8" ht="13.5" x14ac:dyDescent="0.25">
      <c r="A134" s="12"/>
      <c r="B134" s="11">
        <v>42193</v>
      </c>
      <c r="C134" s="2">
        <v>8.3000000000000007</v>
      </c>
      <c r="D134" s="2">
        <v>4.8672000000000004</v>
      </c>
      <c r="E134" s="2">
        <v>8983</v>
      </c>
      <c r="F134" s="2"/>
      <c r="G134" s="2"/>
      <c r="H134" s="17">
        <f t="shared" si="1"/>
        <v>2.4695256742247242E-2</v>
      </c>
    </row>
    <row r="135" spans="1:8" ht="13.5" x14ac:dyDescent="0.25">
      <c r="A135" s="12"/>
      <c r="B135" s="11">
        <v>42194</v>
      </c>
      <c r="C135" s="2">
        <v>8.27</v>
      </c>
      <c r="D135" s="2">
        <v>4.8495999999999997</v>
      </c>
      <c r="E135" s="2">
        <v>6009</v>
      </c>
      <c r="F135" s="2"/>
      <c r="G135" s="2"/>
      <c r="H135" s="17">
        <f t="shared" ref="H135:H198" si="2">(D135-D134)/D134</f>
        <v>-3.6160420775806878E-3</v>
      </c>
    </row>
    <row r="136" spans="1:8" ht="13.5" x14ac:dyDescent="0.25">
      <c r="A136" s="12"/>
      <c r="B136" s="11">
        <v>42195</v>
      </c>
      <c r="C136" s="2">
        <v>8.34</v>
      </c>
      <c r="D136" s="2">
        <v>4.8906000000000001</v>
      </c>
      <c r="E136" s="2">
        <v>1111</v>
      </c>
      <c r="F136" s="2"/>
      <c r="G136" s="2"/>
      <c r="H136" s="17">
        <f t="shared" si="2"/>
        <v>8.454305509732838E-3</v>
      </c>
    </row>
    <row r="137" spans="1:8" ht="13.5" x14ac:dyDescent="0.25">
      <c r="A137" s="12"/>
      <c r="B137" s="11">
        <v>42198</v>
      </c>
      <c r="C137" s="2">
        <v>8.3000000000000007</v>
      </c>
      <c r="D137" s="2">
        <v>4.8672000000000004</v>
      </c>
      <c r="E137" s="2">
        <v>565</v>
      </c>
      <c r="F137" s="2"/>
      <c r="G137" s="2"/>
      <c r="H137" s="17">
        <f t="shared" si="2"/>
        <v>-4.784688995215238E-3</v>
      </c>
    </row>
    <row r="138" spans="1:8" ht="13.5" x14ac:dyDescent="0.25">
      <c r="A138" s="12"/>
      <c r="B138" s="11">
        <v>42199</v>
      </c>
      <c r="C138" s="2">
        <v>8.16</v>
      </c>
      <c r="D138" s="2">
        <v>4.7850999999999999</v>
      </c>
      <c r="E138" s="2">
        <v>4557</v>
      </c>
      <c r="F138" s="2"/>
      <c r="G138" s="2"/>
      <c r="H138" s="17">
        <f t="shared" si="2"/>
        <v>-1.6868014464168413E-2</v>
      </c>
    </row>
    <row r="139" spans="1:8" ht="13.5" x14ac:dyDescent="0.25">
      <c r="A139" s="12"/>
      <c r="B139" s="11">
        <v>42200</v>
      </c>
      <c r="C139" s="2">
        <v>8.18</v>
      </c>
      <c r="D139" s="2">
        <v>4.7968000000000002</v>
      </c>
      <c r="E139" s="2">
        <v>7244</v>
      </c>
      <c r="F139" s="2"/>
      <c r="G139" s="2"/>
      <c r="H139" s="17">
        <f t="shared" si="2"/>
        <v>2.44508996677191E-3</v>
      </c>
    </row>
    <row r="140" spans="1:8" ht="13.5" x14ac:dyDescent="0.25">
      <c r="A140" s="12"/>
      <c r="B140" s="11">
        <v>42201</v>
      </c>
      <c r="C140" s="2">
        <v>8</v>
      </c>
      <c r="D140" s="2">
        <v>4.6912000000000003</v>
      </c>
      <c r="E140" s="2">
        <v>1284</v>
      </c>
      <c r="F140" s="2"/>
      <c r="G140" s="2"/>
      <c r="H140" s="17">
        <f t="shared" si="2"/>
        <v>-2.2014676450967292E-2</v>
      </c>
    </row>
    <row r="141" spans="1:8" ht="13.5" x14ac:dyDescent="0.25">
      <c r="A141" s="12"/>
      <c r="B141" s="11">
        <v>42205</v>
      </c>
      <c r="C141" s="2">
        <v>8.15</v>
      </c>
      <c r="D141" s="2">
        <v>4.7792000000000003</v>
      </c>
      <c r="E141" s="2">
        <v>13528</v>
      </c>
      <c r="F141" s="2"/>
      <c r="G141" s="2"/>
      <c r="H141" s="17">
        <f t="shared" si="2"/>
        <v>1.8758526603001379E-2</v>
      </c>
    </row>
    <row r="142" spans="1:8" ht="13.5" x14ac:dyDescent="0.25">
      <c r="A142" s="12"/>
      <c r="B142" s="11">
        <v>42206</v>
      </c>
      <c r="C142" s="2">
        <v>8.15</v>
      </c>
      <c r="D142" s="2">
        <v>4.7792000000000003</v>
      </c>
      <c r="E142" s="2">
        <v>3230</v>
      </c>
      <c r="F142" s="2"/>
      <c r="G142" s="2"/>
      <c r="H142" s="17">
        <f t="shared" si="2"/>
        <v>0</v>
      </c>
    </row>
    <row r="143" spans="1:8" ht="13.5" x14ac:dyDescent="0.25">
      <c r="A143" s="12"/>
      <c r="B143" s="11">
        <v>42207</v>
      </c>
      <c r="C143" s="2">
        <v>8</v>
      </c>
      <c r="D143" s="2">
        <v>4.6912000000000003</v>
      </c>
      <c r="E143" s="2">
        <v>3707</v>
      </c>
      <c r="F143" s="2"/>
      <c r="G143" s="2"/>
      <c r="H143" s="17">
        <f t="shared" si="2"/>
        <v>-1.8413123535319733E-2</v>
      </c>
    </row>
    <row r="144" spans="1:8" ht="13.5" x14ac:dyDescent="0.25">
      <c r="A144" s="12"/>
      <c r="B144" s="11">
        <v>42208</v>
      </c>
      <c r="C144" s="2">
        <v>8</v>
      </c>
      <c r="D144" s="2">
        <v>4.6912000000000003</v>
      </c>
      <c r="E144" s="2">
        <v>2845</v>
      </c>
      <c r="F144" s="2"/>
      <c r="G144" s="2"/>
      <c r="H144" s="17">
        <f t="shared" si="2"/>
        <v>0</v>
      </c>
    </row>
    <row r="145" spans="1:8" ht="13.5" x14ac:dyDescent="0.25">
      <c r="A145" s="12"/>
      <c r="B145" s="11">
        <v>42209</v>
      </c>
      <c r="C145" s="2">
        <v>8.11</v>
      </c>
      <c r="D145" s="2">
        <v>4.7557</v>
      </c>
      <c r="E145" s="2">
        <v>11681</v>
      </c>
      <c r="F145" s="2"/>
      <c r="G145" s="2"/>
      <c r="H145" s="17">
        <f t="shared" si="2"/>
        <v>1.3749147339699817E-2</v>
      </c>
    </row>
    <row r="146" spans="1:8" ht="13.5" x14ac:dyDescent="0.25">
      <c r="A146" s="12"/>
      <c r="B146" s="11">
        <v>42212</v>
      </c>
      <c r="C146" s="2">
        <v>8.1</v>
      </c>
      <c r="D146" s="2">
        <v>4.7499000000000002</v>
      </c>
      <c r="E146" s="2">
        <v>490</v>
      </c>
      <c r="F146" s="2"/>
      <c r="G146" s="2"/>
      <c r="H146" s="17">
        <f t="shared" si="2"/>
        <v>-1.2195891246293512E-3</v>
      </c>
    </row>
    <row r="147" spans="1:8" ht="13.5" x14ac:dyDescent="0.25">
      <c r="A147" s="12"/>
      <c r="B147" s="11">
        <v>42213</v>
      </c>
      <c r="C147" s="2">
        <v>8.25</v>
      </c>
      <c r="D147" s="2">
        <v>4.8377999999999997</v>
      </c>
      <c r="E147" s="2">
        <v>2769</v>
      </c>
      <c r="F147" s="2"/>
      <c r="G147" s="2"/>
      <c r="H147" s="17">
        <f t="shared" si="2"/>
        <v>1.8505652750584099E-2</v>
      </c>
    </row>
    <row r="148" spans="1:8" ht="13.5" x14ac:dyDescent="0.25">
      <c r="A148" s="12"/>
      <c r="B148" s="11">
        <v>42214</v>
      </c>
      <c r="C148" s="2">
        <v>8.23</v>
      </c>
      <c r="D148" s="2">
        <v>4.8261000000000003</v>
      </c>
      <c r="E148" s="2">
        <v>1774</v>
      </c>
      <c r="F148" s="2"/>
      <c r="G148" s="2"/>
      <c r="H148" s="17">
        <f t="shared" si="2"/>
        <v>-2.4184546694777332E-3</v>
      </c>
    </row>
    <row r="149" spans="1:8" ht="13.5" x14ac:dyDescent="0.25">
      <c r="A149" s="12"/>
      <c r="B149" s="11">
        <v>42215</v>
      </c>
      <c r="C149" s="2">
        <v>8.24</v>
      </c>
      <c r="D149" s="2">
        <v>4.8319999999999999</v>
      </c>
      <c r="E149" s="2">
        <v>724</v>
      </c>
      <c r="F149" s="2"/>
      <c r="G149" s="2"/>
      <c r="H149" s="17">
        <f t="shared" si="2"/>
        <v>1.2225192184164382E-3</v>
      </c>
    </row>
    <row r="150" spans="1:8" ht="13.5" x14ac:dyDescent="0.25">
      <c r="A150" s="12"/>
      <c r="B150" s="11">
        <v>42216</v>
      </c>
      <c r="C150" s="2">
        <v>8.23</v>
      </c>
      <c r="D150" s="2">
        <v>4.8261000000000003</v>
      </c>
      <c r="E150" s="2">
        <v>3642</v>
      </c>
      <c r="F150" s="2"/>
      <c r="G150" s="2"/>
      <c r="H150" s="17">
        <f t="shared" si="2"/>
        <v>-1.2210264900661366E-3</v>
      </c>
    </row>
    <row r="151" spans="1:8" ht="13.5" x14ac:dyDescent="0.25">
      <c r="A151" s="12"/>
      <c r="B151" s="11">
        <v>42219</v>
      </c>
      <c r="C151" s="2">
        <v>8.1999999999999993</v>
      </c>
      <c r="D151" s="2">
        <v>4.8085000000000004</v>
      </c>
      <c r="E151" s="2">
        <v>2904</v>
      </c>
      <c r="F151" s="2"/>
      <c r="G151" s="2"/>
      <c r="H151" s="17">
        <f t="shared" si="2"/>
        <v>-3.6468369905306225E-3</v>
      </c>
    </row>
    <row r="152" spans="1:8" ht="13.5" x14ac:dyDescent="0.25">
      <c r="A152" s="12"/>
      <c r="B152" s="11">
        <v>42220</v>
      </c>
      <c r="C152" s="2">
        <v>8.2200000000000006</v>
      </c>
      <c r="D152" s="2">
        <v>4.8201999999999998</v>
      </c>
      <c r="E152" s="2">
        <v>769</v>
      </c>
      <c r="F152" s="2"/>
      <c r="G152" s="2"/>
      <c r="H152" s="17">
        <f t="shared" si="2"/>
        <v>2.4331912238742593E-3</v>
      </c>
    </row>
    <row r="153" spans="1:8" ht="13.5" x14ac:dyDescent="0.25">
      <c r="A153" s="12"/>
      <c r="B153" s="11">
        <v>42221</v>
      </c>
      <c r="C153" s="2">
        <v>8.2200000000000006</v>
      </c>
      <c r="D153" s="2">
        <v>4.8201999999999998</v>
      </c>
      <c r="E153" s="2">
        <v>3475</v>
      </c>
      <c r="F153" s="2"/>
      <c r="G153" s="2"/>
      <c r="H153" s="17">
        <f t="shared" si="2"/>
        <v>0</v>
      </c>
    </row>
    <row r="154" spans="1:8" ht="13.5" x14ac:dyDescent="0.25">
      <c r="A154" s="12"/>
      <c r="B154" s="11">
        <v>42222</v>
      </c>
      <c r="C154" s="2">
        <v>8.2200000000000006</v>
      </c>
      <c r="D154" s="2">
        <v>4.8201999999999998</v>
      </c>
      <c r="E154" s="2">
        <v>3150</v>
      </c>
      <c r="F154" s="2"/>
      <c r="G154" s="2"/>
      <c r="H154" s="17">
        <f t="shared" si="2"/>
        <v>0</v>
      </c>
    </row>
    <row r="155" spans="1:8" ht="13.5" x14ac:dyDescent="0.25">
      <c r="A155" s="12"/>
      <c r="B155" s="11">
        <v>42223</v>
      </c>
      <c r="C155" s="2">
        <v>8.2200000000000006</v>
      </c>
      <c r="D155" s="2">
        <v>4.8201999999999998</v>
      </c>
      <c r="E155" s="2">
        <v>3153</v>
      </c>
      <c r="F155" s="2"/>
      <c r="G155" s="2"/>
      <c r="H155" s="17">
        <f t="shared" si="2"/>
        <v>0</v>
      </c>
    </row>
    <row r="156" spans="1:8" ht="13.5" x14ac:dyDescent="0.25">
      <c r="A156" s="12"/>
      <c r="B156" s="11">
        <v>42226</v>
      </c>
      <c r="C156" s="2">
        <v>8.2100000000000009</v>
      </c>
      <c r="D156" s="2">
        <v>4.8144</v>
      </c>
      <c r="E156" s="2">
        <v>3398</v>
      </c>
      <c r="F156" s="2"/>
      <c r="G156" s="2"/>
      <c r="H156" s="17">
        <f t="shared" si="2"/>
        <v>-1.2032695738765622E-3</v>
      </c>
    </row>
    <row r="157" spans="1:8" ht="13.5" x14ac:dyDescent="0.25">
      <c r="A157" s="12"/>
      <c r="B157" s="11">
        <v>42227</v>
      </c>
      <c r="C157" s="2">
        <v>8.15</v>
      </c>
      <c r="D157" s="2">
        <v>4.7792000000000003</v>
      </c>
      <c r="E157" s="2">
        <v>3649</v>
      </c>
      <c r="F157" s="2"/>
      <c r="G157" s="2"/>
      <c r="H157" s="17">
        <f t="shared" si="2"/>
        <v>-7.3113991359254893E-3</v>
      </c>
    </row>
    <row r="158" spans="1:8" ht="13.5" x14ac:dyDescent="0.25">
      <c r="A158" s="12"/>
      <c r="B158" s="11">
        <v>42228</v>
      </c>
      <c r="C158" s="2">
        <v>8.18</v>
      </c>
      <c r="D158" s="2">
        <v>4.7968000000000002</v>
      </c>
      <c r="E158" s="2">
        <v>4476</v>
      </c>
      <c r="F158" s="2"/>
      <c r="G158" s="2"/>
      <c r="H158" s="17">
        <f t="shared" si="2"/>
        <v>3.6826247070639094E-3</v>
      </c>
    </row>
    <row r="159" spans="1:8" ht="13.5" x14ac:dyDescent="0.25">
      <c r="A159" s="12"/>
      <c r="B159" s="11">
        <v>42230</v>
      </c>
      <c r="C159" s="2">
        <v>8.15</v>
      </c>
      <c r="D159" s="2">
        <v>4.7792000000000003</v>
      </c>
      <c r="E159" s="2">
        <v>1171</v>
      </c>
      <c r="F159" s="2"/>
      <c r="G159" s="2"/>
      <c r="H159" s="17">
        <f t="shared" si="2"/>
        <v>-3.6691127418278513E-3</v>
      </c>
    </row>
    <row r="160" spans="1:8" ht="13.5" x14ac:dyDescent="0.25">
      <c r="A160" s="12"/>
      <c r="B160" s="11">
        <v>42233</v>
      </c>
      <c r="C160" s="2">
        <v>8.24</v>
      </c>
      <c r="D160" s="2">
        <v>4.8319999999999999</v>
      </c>
      <c r="E160" s="2">
        <v>8802</v>
      </c>
      <c r="F160" s="2"/>
      <c r="G160" s="2"/>
      <c r="H160" s="17">
        <f t="shared" si="2"/>
        <v>1.1047874121191729E-2</v>
      </c>
    </row>
    <row r="161" spans="1:8" ht="13.5" x14ac:dyDescent="0.25">
      <c r="A161" s="12"/>
      <c r="B161" s="11">
        <v>42234</v>
      </c>
      <c r="C161" s="2">
        <v>8.23</v>
      </c>
      <c r="D161" s="2">
        <v>4.8261000000000003</v>
      </c>
      <c r="E161" s="2">
        <v>912</v>
      </c>
      <c r="F161" s="2"/>
      <c r="G161" s="2"/>
      <c r="H161" s="17">
        <f t="shared" si="2"/>
        <v>-1.2210264900661366E-3</v>
      </c>
    </row>
    <row r="162" spans="1:8" ht="13.5" x14ac:dyDescent="0.25">
      <c r="A162" s="12"/>
      <c r="B162" s="11">
        <v>42235</v>
      </c>
      <c r="C162" s="2">
        <v>8.1</v>
      </c>
      <c r="D162" s="2">
        <v>4.7499000000000002</v>
      </c>
      <c r="E162" s="2">
        <v>883</v>
      </c>
      <c r="F162" s="2"/>
      <c r="G162" s="2"/>
      <c r="H162" s="17">
        <f t="shared" si="2"/>
        <v>-1.5789146515820238E-2</v>
      </c>
    </row>
    <row r="163" spans="1:8" ht="13.5" x14ac:dyDescent="0.25">
      <c r="A163" s="12"/>
      <c r="B163" s="11">
        <v>42236</v>
      </c>
      <c r="C163" s="2">
        <v>8.2200000000000006</v>
      </c>
      <c r="D163" s="2">
        <v>4.8201999999999998</v>
      </c>
      <c r="E163" s="2">
        <v>6369</v>
      </c>
      <c r="F163" s="2"/>
      <c r="G163" s="2"/>
      <c r="H163" s="17">
        <f t="shared" si="2"/>
        <v>1.4800311585506975E-2</v>
      </c>
    </row>
    <row r="164" spans="1:8" ht="13.5" x14ac:dyDescent="0.25">
      <c r="A164" s="12"/>
      <c r="B164" s="11">
        <v>42237</v>
      </c>
      <c r="C164" s="2">
        <v>8.1</v>
      </c>
      <c r="D164" s="2">
        <v>4.7499000000000002</v>
      </c>
      <c r="E164" s="2">
        <v>3402</v>
      </c>
      <c r="F164" s="2"/>
      <c r="G164" s="2"/>
      <c r="H164" s="17">
        <f t="shared" si="2"/>
        <v>-1.458445707646977E-2</v>
      </c>
    </row>
    <row r="165" spans="1:8" ht="13.5" x14ac:dyDescent="0.25">
      <c r="A165" s="12"/>
      <c r="B165" s="11">
        <v>42240</v>
      </c>
      <c r="C165" s="2">
        <v>8.1</v>
      </c>
      <c r="D165" s="2">
        <v>4.7499000000000002</v>
      </c>
      <c r="E165" s="2">
        <v>955</v>
      </c>
      <c r="F165" s="2"/>
      <c r="G165" s="2"/>
      <c r="H165" s="17">
        <f t="shared" si="2"/>
        <v>0</v>
      </c>
    </row>
    <row r="166" spans="1:8" ht="13.5" x14ac:dyDescent="0.25">
      <c r="A166" s="12"/>
      <c r="B166" s="11">
        <v>42241</v>
      </c>
      <c r="C166" s="2">
        <v>8.14</v>
      </c>
      <c r="D166" s="2">
        <v>4.7732999999999999</v>
      </c>
      <c r="E166" s="2">
        <v>3529</v>
      </c>
      <c r="F166" s="2"/>
      <c r="G166" s="2"/>
      <c r="H166" s="17">
        <f t="shared" si="2"/>
        <v>4.9264195035684209E-3</v>
      </c>
    </row>
    <row r="167" spans="1:8" ht="13.5" x14ac:dyDescent="0.25">
      <c r="A167" s="12"/>
      <c r="B167" s="11">
        <v>42242</v>
      </c>
      <c r="C167" s="2">
        <v>8.35</v>
      </c>
      <c r="D167" s="2">
        <v>4.8964999999999996</v>
      </c>
      <c r="E167" s="2">
        <v>4040</v>
      </c>
      <c r="F167" s="2"/>
      <c r="G167" s="2"/>
      <c r="H167" s="17">
        <f t="shared" si="2"/>
        <v>2.5810236105000682E-2</v>
      </c>
    </row>
    <row r="168" spans="1:8" ht="13.5" x14ac:dyDescent="0.25">
      <c r="A168" s="12"/>
      <c r="B168" s="11">
        <v>42243</v>
      </c>
      <c r="C168" s="2">
        <v>8.35</v>
      </c>
      <c r="D168" s="2">
        <v>4.8964999999999996</v>
      </c>
      <c r="E168" s="2">
        <v>26</v>
      </c>
      <c r="F168" s="2"/>
      <c r="G168" s="2"/>
      <c r="H168" s="17">
        <f t="shared" si="2"/>
        <v>0</v>
      </c>
    </row>
    <row r="169" spans="1:8" ht="13.5" x14ac:dyDescent="0.25">
      <c r="A169" s="12"/>
      <c r="B169" s="11">
        <v>42244</v>
      </c>
      <c r="C169" s="2">
        <v>8.34</v>
      </c>
      <c r="D169" s="2">
        <v>4.8906000000000001</v>
      </c>
      <c r="E169" s="2">
        <v>501</v>
      </c>
      <c r="F169" s="2"/>
      <c r="G169" s="2"/>
      <c r="H169" s="17">
        <f t="shared" si="2"/>
        <v>-1.2049423057284945E-3</v>
      </c>
    </row>
    <row r="170" spans="1:8" ht="13.5" x14ac:dyDescent="0.25">
      <c r="A170" s="12"/>
      <c r="B170" s="11">
        <v>42247</v>
      </c>
      <c r="C170" s="2">
        <v>8.33</v>
      </c>
      <c r="D170" s="2">
        <v>4.8846999999999996</v>
      </c>
      <c r="E170" s="2">
        <v>735</v>
      </c>
      <c r="F170" s="2"/>
      <c r="G170" s="2"/>
      <c r="H170" s="17">
        <f t="shared" si="2"/>
        <v>-1.2063959432381426E-3</v>
      </c>
    </row>
    <row r="171" spans="1:8" ht="13.5" x14ac:dyDescent="0.25">
      <c r="A171" s="12"/>
      <c r="B171" s="11">
        <v>42248</v>
      </c>
      <c r="C171" s="2">
        <v>8.33</v>
      </c>
      <c r="D171" s="2">
        <v>4.8846999999999996</v>
      </c>
      <c r="E171" s="2">
        <v>0</v>
      </c>
      <c r="F171" s="2"/>
      <c r="G171" s="2"/>
      <c r="H171" s="17">
        <f t="shared" si="2"/>
        <v>0</v>
      </c>
    </row>
    <row r="172" spans="1:8" ht="13.5" x14ac:dyDescent="0.25">
      <c r="A172" s="12"/>
      <c r="B172" s="11">
        <v>42249</v>
      </c>
      <c r="C172" s="2">
        <v>8.2799999999999994</v>
      </c>
      <c r="D172" s="2">
        <v>4.8554000000000004</v>
      </c>
      <c r="E172" s="2">
        <v>156</v>
      </c>
      <c r="F172" s="2"/>
      <c r="G172" s="2"/>
      <c r="H172" s="17">
        <f t="shared" si="2"/>
        <v>-5.9983212889223939E-3</v>
      </c>
    </row>
    <row r="173" spans="1:8" ht="13.5" x14ac:dyDescent="0.25">
      <c r="A173" s="12"/>
      <c r="B173" s="11">
        <v>42250</v>
      </c>
      <c r="C173" s="2">
        <v>8.15</v>
      </c>
      <c r="D173" s="2">
        <v>4.7792000000000003</v>
      </c>
      <c r="E173" s="2">
        <v>5882</v>
      </c>
      <c r="F173" s="2"/>
      <c r="G173" s="2"/>
      <c r="H173" s="17">
        <f t="shared" si="2"/>
        <v>-1.5693866622729341E-2</v>
      </c>
    </row>
    <row r="174" spans="1:8" ht="13.5" x14ac:dyDescent="0.25">
      <c r="A174" s="12"/>
      <c r="B174" s="11">
        <v>42251</v>
      </c>
      <c r="C174" s="2">
        <v>8.15</v>
      </c>
      <c r="D174" s="2">
        <v>4.7792000000000003</v>
      </c>
      <c r="E174" s="2">
        <v>2417</v>
      </c>
      <c r="F174" s="2"/>
      <c r="G174" s="2"/>
      <c r="H174" s="17">
        <f t="shared" si="2"/>
        <v>0</v>
      </c>
    </row>
    <row r="175" spans="1:8" ht="13.5" x14ac:dyDescent="0.25">
      <c r="A175" s="12"/>
      <c r="B175" s="11">
        <v>42254</v>
      </c>
      <c r="C175" s="2">
        <v>8.1</v>
      </c>
      <c r="D175" s="2">
        <v>4.7499000000000002</v>
      </c>
      <c r="E175" s="2">
        <v>5475</v>
      </c>
      <c r="F175" s="2"/>
      <c r="G175" s="2"/>
      <c r="H175" s="17">
        <f t="shared" si="2"/>
        <v>-6.1307331771007917E-3</v>
      </c>
    </row>
    <row r="176" spans="1:8" ht="13.5" x14ac:dyDescent="0.25">
      <c r="A176" s="12"/>
      <c r="B176" s="11">
        <v>42255</v>
      </c>
      <c r="C176" s="2">
        <v>8.1</v>
      </c>
      <c r="D176" s="2">
        <v>4.7499000000000002</v>
      </c>
      <c r="E176" s="2">
        <v>16535</v>
      </c>
      <c r="F176" s="2"/>
      <c r="G176" s="2"/>
      <c r="H176" s="17">
        <f t="shared" si="2"/>
        <v>0</v>
      </c>
    </row>
    <row r="177" spans="1:8" ht="13.5" x14ac:dyDescent="0.25">
      <c r="A177" s="12"/>
      <c r="B177" s="11">
        <v>42256</v>
      </c>
      <c r="C177" s="2">
        <v>8.1</v>
      </c>
      <c r="D177" s="2">
        <v>4.7499000000000002</v>
      </c>
      <c r="E177" s="2">
        <v>12804</v>
      </c>
      <c r="F177" s="2"/>
      <c r="G177" s="2"/>
      <c r="H177" s="17">
        <f t="shared" si="2"/>
        <v>0</v>
      </c>
    </row>
    <row r="178" spans="1:8" ht="13.5" x14ac:dyDescent="0.25">
      <c r="A178" s="12"/>
      <c r="B178" s="11">
        <v>42257</v>
      </c>
      <c r="C178" s="2">
        <v>8.1</v>
      </c>
      <c r="D178" s="2">
        <v>4.7499000000000002</v>
      </c>
      <c r="E178" s="2">
        <v>12603</v>
      </c>
      <c r="F178" s="2"/>
      <c r="G178" s="2"/>
      <c r="H178" s="17">
        <f t="shared" si="2"/>
        <v>0</v>
      </c>
    </row>
    <row r="179" spans="1:8" ht="13.5" x14ac:dyDescent="0.25">
      <c r="A179" s="12"/>
      <c r="B179" s="11">
        <v>42258</v>
      </c>
      <c r="C179" s="2">
        <v>8.17</v>
      </c>
      <c r="D179" s="2">
        <v>4.7908999999999997</v>
      </c>
      <c r="E179" s="2">
        <v>1448</v>
      </c>
      <c r="F179" s="2"/>
      <c r="G179" s="2"/>
      <c r="H179" s="17">
        <f t="shared" si="2"/>
        <v>8.6317606686455457E-3</v>
      </c>
    </row>
    <row r="180" spans="1:8" ht="13.5" x14ac:dyDescent="0.25">
      <c r="A180" s="12"/>
      <c r="B180" s="11">
        <v>42261</v>
      </c>
      <c r="C180" s="2">
        <v>8.18</v>
      </c>
      <c r="D180" s="2">
        <v>4.7968000000000002</v>
      </c>
      <c r="E180" s="2">
        <v>1430</v>
      </c>
      <c r="F180" s="2"/>
      <c r="G180" s="2"/>
      <c r="H180" s="17">
        <f t="shared" si="2"/>
        <v>1.2315013880482709E-3</v>
      </c>
    </row>
    <row r="181" spans="1:8" ht="13.5" x14ac:dyDescent="0.25">
      <c r="A181" s="12"/>
      <c r="B181" s="11">
        <v>42262</v>
      </c>
      <c r="C181" s="2">
        <v>8.15</v>
      </c>
      <c r="D181" s="2">
        <v>4.7792000000000003</v>
      </c>
      <c r="E181" s="2">
        <v>4418</v>
      </c>
      <c r="F181" s="2"/>
      <c r="G181" s="2"/>
      <c r="H181" s="17">
        <f t="shared" si="2"/>
        <v>-3.6691127418278513E-3</v>
      </c>
    </row>
    <row r="182" spans="1:8" ht="13.5" x14ac:dyDescent="0.25">
      <c r="A182" s="12"/>
      <c r="B182" s="11">
        <v>42263</v>
      </c>
      <c r="C182" s="2">
        <v>8.11</v>
      </c>
      <c r="D182" s="2">
        <v>4.7557</v>
      </c>
      <c r="E182" s="2">
        <v>2043</v>
      </c>
      <c r="F182" s="2"/>
      <c r="G182" s="2"/>
      <c r="H182" s="17">
        <f t="shared" si="2"/>
        <v>-4.9171409440911234E-3</v>
      </c>
    </row>
    <row r="183" spans="1:8" ht="13.5" x14ac:dyDescent="0.25">
      <c r="A183" s="12"/>
      <c r="B183" s="11">
        <v>42264</v>
      </c>
      <c r="C183" s="2">
        <v>8.1199999999999992</v>
      </c>
      <c r="D183" s="2">
        <v>4.7615999999999996</v>
      </c>
      <c r="E183" s="2">
        <v>1554</v>
      </c>
      <c r="F183" s="2"/>
      <c r="G183" s="2"/>
      <c r="H183" s="17">
        <f t="shared" si="2"/>
        <v>1.2406165233298089E-3</v>
      </c>
    </row>
    <row r="184" spans="1:8" ht="13.5" x14ac:dyDescent="0.25">
      <c r="A184" s="12"/>
      <c r="B184" s="11">
        <v>42265</v>
      </c>
      <c r="C184" s="2">
        <v>8.1</v>
      </c>
      <c r="D184" s="2">
        <v>4.7499000000000002</v>
      </c>
      <c r="E184" s="2">
        <v>6265</v>
      </c>
      <c r="F184" s="2"/>
      <c r="G184" s="2"/>
      <c r="H184" s="17">
        <f t="shared" si="2"/>
        <v>-2.4571572580643856E-3</v>
      </c>
    </row>
    <row r="185" spans="1:8" ht="13.5" x14ac:dyDescent="0.25">
      <c r="A185" s="12"/>
      <c r="B185" s="11">
        <v>42268</v>
      </c>
      <c r="C185" s="2">
        <v>8.1</v>
      </c>
      <c r="D185" s="2">
        <v>4.7499000000000002</v>
      </c>
      <c r="E185" s="2">
        <v>3849</v>
      </c>
      <c r="F185" s="2"/>
      <c r="G185" s="2"/>
      <c r="H185" s="17">
        <f t="shared" si="2"/>
        <v>0</v>
      </c>
    </row>
    <row r="186" spans="1:8" ht="13.5" x14ac:dyDescent="0.25">
      <c r="A186" s="12"/>
      <c r="B186" s="11">
        <v>42269</v>
      </c>
      <c r="C186" s="2">
        <v>8.1</v>
      </c>
      <c r="D186" s="2">
        <v>4.7499000000000002</v>
      </c>
      <c r="E186" s="2">
        <v>5883</v>
      </c>
      <c r="F186" s="2"/>
      <c r="G186" s="2"/>
      <c r="H186" s="17">
        <f t="shared" si="2"/>
        <v>0</v>
      </c>
    </row>
    <row r="187" spans="1:8" ht="13.5" x14ac:dyDescent="0.25">
      <c r="A187" s="12"/>
      <c r="B187" s="11">
        <v>42270</v>
      </c>
      <c r="C187" s="2">
        <v>8.11</v>
      </c>
      <c r="D187" s="2">
        <v>4.7557</v>
      </c>
      <c r="E187" s="2">
        <v>68129</v>
      </c>
      <c r="F187" s="2"/>
      <c r="G187" s="2"/>
      <c r="H187" s="17">
        <f t="shared" si="2"/>
        <v>1.2210783384912955E-3</v>
      </c>
    </row>
    <row r="188" spans="1:8" ht="13.5" x14ac:dyDescent="0.25">
      <c r="A188" s="12"/>
      <c r="B188" s="11">
        <v>42275</v>
      </c>
      <c r="C188" s="2">
        <v>8.18</v>
      </c>
      <c r="D188" s="2">
        <v>4.7968000000000002</v>
      </c>
      <c r="E188" s="2">
        <v>72</v>
      </c>
      <c r="F188" s="2"/>
      <c r="G188" s="2"/>
      <c r="H188" s="17">
        <f t="shared" si="2"/>
        <v>8.6422608659083074E-3</v>
      </c>
    </row>
    <row r="189" spans="1:8" ht="13.5" x14ac:dyDescent="0.25">
      <c r="A189" s="12"/>
      <c r="B189" s="11">
        <v>42276</v>
      </c>
      <c r="C189" s="2">
        <v>8.1</v>
      </c>
      <c r="D189" s="2">
        <v>4.7499000000000002</v>
      </c>
      <c r="E189" s="2">
        <v>2803</v>
      </c>
      <c r="F189" s="2"/>
      <c r="G189" s="2"/>
      <c r="H189" s="17">
        <f t="shared" si="2"/>
        <v>-9.7773515677117961E-3</v>
      </c>
    </row>
    <row r="190" spans="1:8" ht="13.5" x14ac:dyDescent="0.25">
      <c r="A190" s="12"/>
      <c r="B190" s="11">
        <v>42277</v>
      </c>
      <c r="C190" s="2">
        <v>8.1999999999999993</v>
      </c>
      <c r="D190" s="2">
        <v>4.8085000000000004</v>
      </c>
      <c r="E190" s="2">
        <v>9342</v>
      </c>
      <c r="F190" s="2"/>
      <c r="G190" s="2"/>
      <c r="H190" s="17">
        <f t="shared" si="2"/>
        <v>1.2337101833722858E-2</v>
      </c>
    </row>
    <row r="191" spans="1:8" ht="13.5" x14ac:dyDescent="0.25">
      <c r="A191" s="12"/>
      <c r="B191" s="11">
        <v>42278</v>
      </c>
      <c r="C191" s="2">
        <v>8.23</v>
      </c>
      <c r="D191" s="2">
        <v>4.8261000000000003</v>
      </c>
      <c r="E191" s="2">
        <v>1948</v>
      </c>
      <c r="F191" s="2"/>
      <c r="G191" s="2"/>
      <c r="H191" s="17">
        <f t="shared" si="2"/>
        <v>3.6601850889050299E-3</v>
      </c>
    </row>
    <row r="192" spans="1:8" ht="13.5" x14ac:dyDescent="0.25">
      <c r="A192" s="12"/>
      <c r="B192" s="11">
        <v>42279</v>
      </c>
      <c r="C192" s="2">
        <v>8.1</v>
      </c>
      <c r="D192" s="2">
        <v>4.7499000000000002</v>
      </c>
      <c r="E192" s="2">
        <v>3626</v>
      </c>
      <c r="F192" s="2"/>
      <c r="G192" s="2"/>
      <c r="H192" s="17">
        <f t="shared" si="2"/>
        <v>-1.5789146515820238E-2</v>
      </c>
    </row>
    <row r="193" spans="1:8" ht="13.5" x14ac:dyDescent="0.25">
      <c r="A193" s="12"/>
      <c r="B193" s="11">
        <v>42282</v>
      </c>
      <c r="C193" s="2">
        <v>8.2899999999999991</v>
      </c>
      <c r="D193" s="2">
        <v>4.8613</v>
      </c>
      <c r="E193" s="2">
        <v>113</v>
      </c>
      <c r="F193" s="2"/>
      <c r="G193" s="2"/>
      <c r="H193" s="17">
        <f t="shared" si="2"/>
        <v>2.3453125328954234E-2</v>
      </c>
    </row>
    <row r="194" spans="1:8" ht="13.5" x14ac:dyDescent="0.25">
      <c r="A194" s="12"/>
      <c r="B194" s="11">
        <v>42283</v>
      </c>
      <c r="C194" s="2">
        <v>8.1999999999999993</v>
      </c>
      <c r="D194" s="2">
        <v>4.8085000000000004</v>
      </c>
      <c r="E194" s="2">
        <v>3225</v>
      </c>
      <c r="F194" s="2"/>
      <c r="G194" s="2"/>
      <c r="H194" s="17">
        <f t="shared" si="2"/>
        <v>-1.0861292246929733E-2</v>
      </c>
    </row>
    <row r="195" spans="1:8" ht="13.5" x14ac:dyDescent="0.25">
      <c r="A195" s="12"/>
      <c r="B195" s="11">
        <v>42284</v>
      </c>
      <c r="C195" s="2">
        <v>8.1999999999999993</v>
      </c>
      <c r="D195" s="2">
        <v>4.8085000000000004</v>
      </c>
      <c r="E195" s="2">
        <v>9522</v>
      </c>
      <c r="F195" s="2"/>
      <c r="G195" s="2"/>
      <c r="H195" s="17">
        <f t="shared" si="2"/>
        <v>0</v>
      </c>
    </row>
    <row r="196" spans="1:8" ht="13.5" x14ac:dyDescent="0.25">
      <c r="A196" s="12"/>
      <c r="B196" s="11">
        <v>42285</v>
      </c>
      <c r="C196" s="2">
        <v>8.2799999999999994</v>
      </c>
      <c r="D196" s="2">
        <v>4.8554000000000004</v>
      </c>
      <c r="E196" s="2">
        <v>7567</v>
      </c>
      <c r="F196" s="2"/>
      <c r="G196" s="2"/>
      <c r="H196" s="17">
        <f t="shared" si="2"/>
        <v>9.7535614016845042E-3</v>
      </c>
    </row>
    <row r="197" spans="1:8" ht="13.5" x14ac:dyDescent="0.25">
      <c r="A197" s="12"/>
      <c r="B197" s="11">
        <v>42286</v>
      </c>
      <c r="C197" s="2">
        <v>8.2899999999999991</v>
      </c>
      <c r="D197" s="2">
        <v>4.8613</v>
      </c>
      <c r="E197" s="2">
        <v>2107</v>
      </c>
      <c r="F197" s="2"/>
      <c r="G197" s="2"/>
      <c r="H197" s="17">
        <f t="shared" si="2"/>
        <v>1.215141903859532E-3</v>
      </c>
    </row>
    <row r="198" spans="1:8" ht="13.5" x14ac:dyDescent="0.25">
      <c r="A198" s="12"/>
      <c r="B198" s="11">
        <v>42289</v>
      </c>
      <c r="C198" s="2">
        <v>8.25</v>
      </c>
      <c r="D198" s="2">
        <v>4.8377999999999997</v>
      </c>
      <c r="E198" s="2">
        <v>1933</v>
      </c>
      <c r="F198" s="2"/>
      <c r="G198" s="2"/>
      <c r="H198" s="17">
        <f t="shared" si="2"/>
        <v>-4.8340978750540595E-3</v>
      </c>
    </row>
    <row r="199" spans="1:8" ht="13.5" x14ac:dyDescent="0.25">
      <c r="A199" s="12"/>
      <c r="B199" s="11">
        <v>42290</v>
      </c>
      <c r="C199" s="2">
        <v>8.4</v>
      </c>
      <c r="D199" s="2">
        <v>4.9257999999999997</v>
      </c>
      <c r="E199" s="2">
        <v>11233</v>
      </c>
      <c r="F199" s="2"/>
      <c r="G199" s="2"/>
      <c r="H199" s="17">
        <f t="shared" ref="H199:H262" si="3">(D199-D198)/D198</f>
        <v>1.8190086402910432E-2</v>
      </c>
    </row>
    <row r="200" spans="1:8" ht="13.5" x14ac:dyDescent="0.25">
      <c r="A200" s="12"/>
      <c r="B200" s="11">
        <v>42293</v>
      </c>
      <c r="C200" s="2">
        <v>8.3800000000000008</v>
      </c>
      <c r="D200" s="2">
        <v>4.9141000000000004</v>
      </c>
      <c r="E200" s="2">
        <v>1926</v>
      </c>
      <c r="F200" s="2"/>
      <c r="G200" s="2"/>
      <c r="H200" s="17">
        <f t="shared" si="3"/>
        <v>-2.3752486905679032E-3</v>
      </c>
    </row>
    <row r="201" spans="1:8" ht="13.5" x14ac:dyDescent="0.25">
      <c r="A201" s="12"/>
      <c r="B201" s="11">
        <v>42296</v>
      </c>
      <c r="C201" s="2">
        <v>8.3000000000000007</v>
      </c>
      <c r="D201" s="2">
        <v>4.8672000000000004</v>
      </c>
      <c r="E201" s="2">
        <v>5265</v>
      </c>
      <c r="F201" s="2"/>
      <c r="G201" s="2"/>
      <c r="H201" s="17">
        <f t="shared" si="3"/>
        <v>-9.5439653242709623E-3</v>
      </c>
    </row>
    <row r="202" spans="1:8" ht="13.5" x14ac:dyDescent="0.25">
      <c r="A202" s="12"/>
      <c r="B202" s="11">
        <v>42297</v>
      </c>
      <c r="C202" s="2">
        <v>8.3000000000000007</v>
      </c>
      <c r="D202" s="2">
        <v>4.8672000000000004</v>
      </c>
      <c r="E202" s="2">
        <v>2249</v>
      </c>
      <c r="F202" s="2"/>
      <c r="G202" s="2"/>
      <c r="H202" s="17">
        <f t="shared" si="3"/>
        <v>0</v>
      </c>
    </row>
    <row r="203" spans="1:8" ht="13.5" x14ac:dyDescent="0.25">
      <c r="A203" s="12"/>
      <c r="B203" s="11">
        <v>42298</v>
      </c>
      <c r="C203" s="2">
        <v>8.5399999999999991</v>
      </c>
      <c r="D203" s="2">
        <v>5.0079000000000002</v>
      </c>
      <c r="E203" s="2">
        <v>9748</v>
      </c>
      <c r="F203" s="2"/>
      <c r="G203" s="2"/>
      <c r="H203" s="17">
        <f t="shared" si="3"/>
        <v>2.8907790927021657E-2</v>
      </c>
    </row>
    <row r="204" spans="1:8" ht="13.5" x14ac:dyDescent="0.25">
      <c r="A204" s="12"/>
      <c r="B204" s="11">
        <v>42299</v>
      </c>
      <c r="C204" s="2">
        <v>8.5</v>
      </c>
      <c r="D204" s="2">
        <v>4.9843999999999999</v>
      </c>
      <c r="E204" s="2">
        <v>3658</v>
      </c>
      <c r="F204" s="2"/>
      <c r="G204" s="2"/>
      <c r="H204" s="17">
        <f t="shared" si="3"/>
        <v>-4.6925857145710369E-3</v>
      </c>
    </row>
    <row r="205" spans="1:8" ht="13.5" x14ac:dyDescent="0.25">
      <c r="A205" s="12"/>
      <c r="B205" s="11">
        <v>42300</v>
      </c>
      <c r="C205" s="2">
        <v>8.5299999999999994</v>
      </c>
      <c r="D205" s="2">
        <v>5.0019999999999998</v>
      </c>
      <c r="E205" s="2">
        <v>9160</v>
      </c>
      <c r="F205" s="2"/>
      <c r="G205" s="2"/>
      <c r="H205" s="17">
        <f t="shared" si="3"/>
        <v>3.5310167723296361E-3</v>
      </c>
    </row>
    <row r="206" spans="1:8" ht="13.5" x14ac:dyDescent="0.25">
      <c r="A206" s="12"/>
      <c r="B206" s="11">
        <v>42303</v>
      </c>
      <c r="C206" s="2">
        <v>8.5</v>
      </c>
      <c r="D206" s="2">
        <v>4.9843999999999999</v>
      </c>
      <c r="E206" s="2">
        <v>4366</v>
      </c>
      <c r="F206" s="2"/>
      <c r="G206" s="2"/>
      <c r="H206" s="17">
        <f t="shared" si="3"/>
        <v>-3.518592562974778E-3</v>
      </c>
    </row>
    <row r="207" spans="1:8" ht="13.5" x14ac:dyDescent="0.25">
      <c r="A207" s="12"/>
      <c r="B207" s="11">
        <v>42304</v>
      </c>
      <c r="C207" s="2">
        <v>8.6300000000000008</v>
      </c>
      <c r="D207" s="2">
        <v>5.0606999999999998</v>
      </c>
      <c r="E207" s="2">
        <v>13893</v>
      </c>
      <c r="F207" s="2"/>
      <c r="G207" s="2"/>
      <c r="H207" s="17">
        <f t="shared" si="3"/>
        <v>1.5307760211860968E-2</v>
      </c>
    </row>
    <row r="208" spans="1:8" ht="13.5" x14ac:dyDescent="0.25">
      <c r="A208" s="12"/>
      <c r="B208" s="11">
        <v>42305</v>
      </c>
      <c r="C208" s="2">
        <v>8.77</v>
      </c>
      <c r="D208" s="2">
        <v>5.1428000000000003</v>
      </c>
      <c r="E208" s="2">
        <v>7341</v>
      </c>
      <c r="F208" s="2"/>
      <c r="G208" s="2"/>
      <c r="H208" s="17">
        <f t="shared" si="3"/>
        <v>1.6223052146936295E-2</v>
      </c>
    </row>
    <row r="209" spans="1:8" ht="13.5" x14ac:dyDescent="0.25">
      <c r="A209" s="12"/>
      <c r="B209" s="11">
        <v>42306</v>
      </c>
      <c r="C209" s="2">
        <v>8.85</v>
      </c>
      <c r="D209" s="2">
        <v>5.1897000000000002</v>
      </c>
      <c r="E209" s="2">
        <v>12872</v>
      </c>
      <c r="F209" s="2"/>
      <c r="G209" s="2"/>
      <c r="H209" s="17">
        <f t="shared" si="3"/>
        <v>9.1195457727307958E-3</v>
      </c>
    </row>
    <row r="210" spans="1:8" ht="13.5" x14ac:dyDescent="0.25">
      <c r="A210" s="12"/>
      <c r="B210" s="11">
        <v>42307</v>
      </c>
      <c r="C210" s="2">
        <v>8.82</v>
      </c>
      <c r="D210" s="2">
        <v>5.1721000000000004</v>
      </c>
      <c r="E210" s="2">
        <v>1881</v>
      </c>
      <c r="F210" s="2"/>
      <c r="G210" s="2"/>
      <c r="H210" s="17">
        <f t="shared" si="3"/>
        <v>-3.3913328323409517E-3</v>
      </c>
    </row>
    <row r="211" spans="1:8" ht="13.5" x14ac:dyDescent="0.25">
      <c r="A211" s="12"/>
      <c r="B211" s="11">
        <v>42310</v>
      </c>
      <c r="C211" s="2">
        <v>8.7799999999999994</v>
      </c>
      <c r="D211" s="2">
        <v>5.1486000000000001</v>
      </c>
      <c r="E211" s="2">
        <v>2326</v>
      </c>
      <c r="F211" s="2"/>
      <c r="G211" s="2"/>
      <c r="H211" s="17">
        <f t="shared" si="3"/>
        <v>-4.5436089789447796E-3</v>
      </c>
    </row>
    <row r="212" spans="1:8" ht="13.5" x14ac:dyDescent="0.25">
      <c r="A212" s="12"/>
      <c r="B212" s="11">
        <v>42311</v>
      </c>
      <c r="C212" s="2">
        <v>8.6999999999999993</v>
      </c>
      <c r="D212" s="2">
        <v>5.1017000000000001</v>
      </c>
      <c r="E212" s="2">
        <v>6351</v>
      </c>
      <c r="F212" s="2"/>
      <c r="G212" s="2"/>
      <c r="H212" s="17">
        <f t="shared" si="3"/>
        <v>-9.1092724235714451E-3</v>
      </c>
    </row>
    <row r="213" spans="1:8" ht="13.5" x14ac:dyDescent="0.25">
      <c r="A213" s="12"/>
      <c r="B213" s="11">
        <v>42312</v>
      </c>
      <c r="C213" s="2">
        <v>8.69</v>
      </c>
      <c r="D213" s="2">
        <v>5.0957999999999997</v>
      </c>
      <c r="E213" s="2">
        <v>8183</v>
      </c>
      <c r="F213" s="2"/>
      <c r="G213" s="2"/>
      <c r="H213" s="17">
        <f t="shared" si="3"/>
        <v>-1.1564772526805693E-3</v>
      </c>
    </row>
    <row r="214" spans="1:8" ht="13.5" x14ac:dyDescent="0.25">
      <c r="A214" s="12"/>
      <c r="B214" s="11">
        <v>42313</v>
      </c>
      <c r="C214" s="2">
        <v>8.6999999999999993</v>
      </c>
      <c r="D214" s="2">
        <v>5.1017000000000001</v>
      </c>
      <c r="E214" s="2">
        <v>24465</v>
      </c>
      <c r="F214" s="2"/>
      <c r="G214" s="2"/>
      <c r="H214" s="17">
        <f t="shared" si="3"/>
        <v>1.1578162408258685E-3</v>
      </c>
    </row>
    <row r="215" spans="1:8" ht="13.5" x14ac:dyDescent="0.25">
      <c r="A215" s="12"/>
      <c r="B215" s="11">
        <v>42314</v>
      </c>
      <c r="C215" s="2">
        <v>8.6</v>
      </c>
      <c r="D215" s="2">
        <v>5.0430999999999999</v>
      </c>
      <c r="E215" s="2">
        <v>13047</v>
      </c>
      <c r="F215" s="2"/>
      <c r="G215" s="2"/>
      <c r="H215" s="17">
        <f t="shared" si="3"/>
        <v>-1.1486367289334968E-2</v>
      </c>
    </row>
    <row r="216" spans="1:8" ht="13.5" x14ac:dyDescent="0.25">
      <c r="A216" s="12"/>
      <c r="B216" s="11">
        <v>42317</v>
      </c>
      <c r="C216" s="2">
        <v>8.4</v>
      </c>
      <c r="D216" s="2">
        <v>4.9257999999999997</v>
      </c>
      <c r="E216" s="2">
        <v>10129</v>
      </c>
      <c r="F216" s="2"/>
      <c r="G216" s="2"/>
      <c r="H216" s="17">
        <f t="shared" si="3"/>
        <v>-2.3259503083420948E-2</v>
      </c>
    </row>
    <row r="217" spans="1:8" ht="13.5" x14ac:dyDescent="0.25">
      <c r="A217" s="12"/>
      <c r="B217" s="11">
        <v>42318</v>
      </c>
      <c r="C217" s="2">
        <v>8.15</v>
      </c>
      <c r="D217" s="2">
        <v>4.7792000000000003</v>
      </c>
      <c r="E217" s="2">
        <v>2873</v>
      </c>
      <c r="F217" s="2"/>
      <c r="G217" s="2"/>
      <c r="H217" s="17">
        <f t="shared" si="3"/>
        <v>-2.9761663080108695E-2</v>
      </c>
    </row>
    <row r="218" spans="1:8" ht="13.5" x14ac:dyDescent="0.25">
      <c r="A218" s="12"/>
      <c r="B218" s="11">
        <v>42319</v>
      </c>
      <c r="C218" s="2">
        <v>8.39</v>
      </c>
      <c r="D218" s="2">
        <v>4.9199000000000002</v>
      </c>
      <c r="E218" s="2">
        <v>87</v>
      </c>
      <c r="F218" s="2"/>
      <c r="G218" s="2"/>
      <c r="H218" s="17">
        <f t="shared" si="3"/>
        <v>2.9440073652494101E-2</v>
      </c>
    </row>
    <row r="219" spans="1:8" ht="13.5" x14ac:dyDescent="0.25">
      <c r="A219" s="12"/>
      <c r="B219" s="11">
        <v>42320</v>
      </c>
      <c r="C219" s="2">
        <v>8.36</v>
      </c>
      <c r="D219" s="2">
        <v>4.9023000000000003</v>
      </c>
      <c r="E219" s="2">
        <v>2701</v>
      </c>
      <c r="F219" s="2"/>
      <c r="G219" s="2"/>
      <c r="H219" s="17">
        <f t="shared" si="3"/>
        <v>-3.5773084818796798E-3</v>
      </c>
    </row>
    <row r="220" spans="1:8" ht="13.5" x14ac:dyDescent="0.25">
      <c r="A220" s="12"/>
      <c r="B220" s="11">
        <v>42321</v>
      </c>
      <c r="C220" s="2">
        <v>8.31</v>
      </c>
      <c r="D220" s="2">
        <v>4.8730000000000002</v>
      </c>
      <c r="E220" s="2">
        <v>1251</v>
      </c>
      <c r="F220" s="2"/>
      <c r="G220" s="2"/>
      <c r="H220" s="17">
        <f t="shared" si="3"/>
        <v>-5.9767864063806995E-3</v>
      </c>
    </row>
    <row r="221" spans="1:8" ht="13.5" x14ac:dyDescent="0.25">
      <c r="A221" s="12"/>
      <c r="B221" s="11">
        <v>42324</v>
      </c>
      <c r="C221" s="2">
        <v>8.4</v>
      </c>
      <c r="D221" s="2">
        <v>4.9257999999999997</v>
      </c>
      <c r="E221" s="2">
        <v>1015</v>
      </c>
      <c r="F221" s="2"/>
      <c r="G221" s="2"/>
      <c r="H221" s="17">
        <f t="shared" si="3"/>
        <v>1.0835214446952495E-2</v>
      </c>
    </row>
    <row r="222" spans="1:8" ht="13.5" x14ac:dyDescent="0.25">
      <c r="A222" s="12"/>
      <c r="B222" s="11">
        <v>42325</v>
      </c>
      <c r="C222" s="2">
        <v>8.44</v>
      </c>
      <c r="D222" s="2">
        <v>4.9492000000000003</v>
      </c>
      <c r="E222" s="2">
        <v>655</v>
      </c>
      <c r="F222" s="2"/>
      <c r="G222" s="2"/>
      <c r="H222" s="17">
        <f t="shared" si="3"/>
        <v>4.7504973811361671E-3</v>
      </c>
    </row>
    <row r="223" spans="1:8" ht="13.5" x14ac:dyDescent="0.25">
      <c r="A223" s="12"/>
      <c r="B223" s="11">
        <v>42326</v>
      </c>
      <c r="C223" s="2">
        <v>8.5399999999999991</v>
      </c>
      <c r="D223" s="2">
        <v>5.0079000000000002</v>
      </c>
      <c r="E223" s="2">
        <v>7229</v>
      </c>
      <c r="F223" s="2"/>
      <c r="G223" s="2"/>
      <c r="H223" s="17">
        <f t="shared" si="3"/>
        <v>1.1860502707508278E-2</v>
      </c>
    </row>
    <row r="224" spans="1:8" ht="13.5" x14ac:dyDescent="0.25">
      <c r="A224" s="12"/>
      <c r="B224" s="11">
        <v>42327</v>
      </c>
      <c r="C224" s="2">
        <v>8.5</v>
      </c>
      <c r="D224" s="2">
        <v>4.9843999999999999</v>
      </c>
      <c r="E224" s="2">
        <v>6738</v>
      </c>
      <c r="F224" s="2"/>
      <c r="G224" s="2"/>
      <c r="H224" s="17">
        <f t="shared" si="3"/>
        <v>-4.6925857145710369E-3</v>
      </c>
    </row>
    <row r="225" spans="1:8" ht="13.5" x14ac:dyDescent="0.25">
      <c r="A225" s="12"/>
      <c r="B225" s="11">
        <v>42328</v>
      </c>
      <c r="C225" s="2">
        <v>8.5</v>
      </c>
      <c r="D225" s="2">
        <v>4.9843999999999999</v>
      </c>
      <c r="E225" s="2">
        <v>5260</v>
      </c>
      <c r="F225" s="2"/>
      <c r="G225" s="2"/>
      <c r="H225" s="17">
        <f t="shared" si="3"/>
        <v>0</v>
      </c>
    </row>
    <row r="226" spans="1:8" ht="13.5" x14ac:dyDescent="0.25">
      <c r="A226" s="12"/>
      <c r="B226" s="11">
        <v>42331</v>
      </c>
      <c r="C226" s="2">
        <v>8.5</v>
      </c>
      <c r="D226" s="2">
        <v>4.9843999999999999</v>
      </c>
      <c r="E226" s="2">
        <v>2821</v>
      </c>
      <c r="F226" s="2"/>
      <c r="G226" s="2"/>
      <c r="H226" s="17">
        <f t="shared" si="3"/>
        <v>0</v>
      </c>
    </row>
    <row r="227" spans="1:8" ht="13.5" x14ac:dyDescent="0.25">
      <c r="A227" s="12"/>
      <c r="B227" s="11">
        <v>42332</v>
      </c>
      <c r="C227" s="2">
        <v>8.5</v>
      </c>
      <c r="D227" s="2">
        <v>4.9843999999999999</v>
      </c>
      <c r="E227" s="2">
        <v>5933</v>
      </c>
      <c r="F227" s="2"/>
      <c r="G227" s="2"/>
      <c r="H227" s="17">
        <f t="shared" si="3"/>
        <v>0</v>
      </c>
    </row>
    <row r="228" spans="1:8" ht="13.5" x14ac:dyDescent="0.25">
      <c r="A228" s="12"/>
      <c r="B228" s="11">
        <v>42333</v>
      </c>
      <c r="C228" s="2">
        <v>8.5</v>
      </c>
      <c r="D228" s="2">
        <v>4.9843999999999999</v>
      </c>
      <c r="E228" s="2">
        <v>6791</v>
      </c>
      <c r="F228" s="2"/>
      <c r="G228" s="2"/>
      <c r="H228" s="17">
        <f t="shared" si="3"/>
        <v>0</v>
      </c>
    </row>
    <row r="229" spans="1:8" ht="13.5" x14ac:dyDescent="0.25">
      <c r="A229" s="12"/>
      <c r="B229" s="11">
        <v>42334</v>
      </c>
      <c r="C229" s="2">
        <v>8.58</v>
      </c>
      <c r="D229" s="2">
        <v>5.0312999999999999</v>
      </c>
      <c r="E229" s="2">
        <v>1456</v>
      </c>
      <c r="F229" s="2"/>
      <c r="G229" s="2"/>
      <c r="H229" s="17">
        <f t="shared" si="3"/>
        <v>9.409357194446662E-3</v>
      </c>
    </row>
    <row r="230" spans="1:8" ht="13.5" x14ac:dyDescent="0.25">
      <c r="A230" s="12"/>
      <c r="B230" s="11">
        <v>42335</v>
      </c>
      <c r="C230" s="2">
        <v>8.5</v>
      </c>
      <c r="D230" s="2">
        <v>4.9843999999999999</v>
      </c>
      <c r="E230" s="2">
        <v>13</v>
      </c>
      <c r="F230" s="2"/>
      <c r="G230" s="2"/>
      <c r="H230" s="17">
        <f t="shared" si="3"/>
        <v>-9.3216464929540954E-3</v>
      </c>
    </row>
    <row r="231" spans="1:8" ht="13.5" x14ac:dyDescent="0.25">
      <c r="A231" s="12"/>
      <c r="B231" s="11">
        <v>42338</v>
      </c>
      <c r="C231" s="2">
        <v>8.5</v>
      </c>
      <c r="D231" s="2">
        <v>4.9843999999999999</v>
      </c>
      <c r="E231" s="2">
        <v>9082</v>
      </c>
      <c r="F231" s="2"/>
      <c r="G231" s="2"/>
      <c r="H231" s="17">
        <f t="shared" si="3"/>
        <v>0</v>
      </c>
    </row>
    <row r="232" spans="1:8" ht="13.5" x14ac:dyDescent="0.25">
      <c r="A232" s="12"/>
      <c r="B232" s="11">
        <v>42339</v>
      </c>
      <c r="C232" s="2">
        <v>8.4600000000000009</v>
      </c>
      <c r="D232" s="2">
        <v>4.9610000000000003</v>
      </c>
      <c r="E232" s="2">
        <v>245</v>
      </c>
      <c r="F232" s="2"/>
      <c r="G232" s="2"/>
      <c r="H232" s="17">
        <f t="shared" si="3"/>
        <v>-4.6946472995746018E-3</v>
      </c>
    </row>
    <row r="233" spans="1:8" ht="13.5" x14ac:dyDescent="0.25">
      <c r="A233" s="12"/>
      <c r="B233" s="11">
        <v>42340</v>
      </c>
      <c r="C233" s="2">
        <v>8.4600000000000009</v>
      </c>
      <c r="D233" s="2">
        <v>4.9610000000000003</v>
      </c>
      <c r="E233" s="2">
        <v>1105</v>
      </c>
      <c r="F233" s="2"/>
      <c r="G233" s="2"/>
      <c r="H233" s="17">
        <f t="shared" si="3"/>
        <v>0</v>
      </c>
    </row>
    <row r="234" spans="1:8" ht="13.5" x14ac:dyDescent="0.25">
      <c r="A234" s="12"/>
      <c r="B234" s="11">
        <v>42341</v>
      </c>
      <c r="C234" s="2">
        <v>8.4499999999999993</v>
      </c>
      <c r="D234" s="2">
        <v>4.9550999999999998</v>
      </c>
      <c r="E234" s="2">
        <v>59</v>
      </c>
      <c r="F234" s="2"/>
      <c r="G234" s="2"/>
      <c r="H234" s="17">
        <f t="shared" si="3"/>
        <v>-1.1892763555735658E-3</v>
      </c>
    </row>
    <row r="235" spans="1:8" ht="13.5" x14ac:dyDescent="0.25">
      <c r="A235" s="12"/>
      <c r="B235" s="11">
        <v>42342</v>
      </c>
      <c r="C235" s="2">
        <v>8.4499999999999993</v>
      </c>
      <c r="D235" s="2">
        <v>4.9550999999999998</v>
      </c>
      <c r="E235" s="2">
        <v>776</v>
      </c>
      <c r="F235" s="2"/>
      <c r="G235" s="2"/>
      <c r="H235" s="17">
        <f t="shared" si="3"/>
        <v>0</v>
      </c>
    </row>
    <row r="236" spans="1:8" ht="13.5" x14ac:dyDescent="0.25">
      <c r="A236" s="12"/>
      <c r="B236" s="11">
        <v>42345</v>
      </c>
      <c r="C236" s="2">
        <v>8.4</v>
      </c>
      <c r="D236" s="2">
        <v>4.9257999999999997</v>
      </c>
      <c r="E236" s="2">
        <v>203</v>
      </c>
      <c r="F236" s="2"/>
      <c r="G236" s="2"/>
      <c r="H236" s="17">
        <f t="shared" si="3"/>
        <v>-5.9130996347198051E-3</v>
      </c>
    </row>
    <row r="237" spans="1:8" ht="13.5" x14ac:dyDescent="0.25">
      <c r="A237" s="12"/>
      <c r="B237" s="11">
        <v>42346</v>
      </c>
      <c r="C237" s="2">
        <v>8.4</v>
      </c>
      <c r="D237" s="2">
        <v>4.9257999999999997</v>
      </c>
      <c r="E237" s="2">
        <v>163418</v>
      </c>
      <c r="F237" s="2"/>
      <c r="G237" s="2"/>
      <c r="H237" s="17">
        <f t="shared" si="3"/>
        <v>0</v>
      </c>
    </row>
    <row r="238" spans="1:8" ht="13.5" x14ac:dyDescent="0.25">
      <c r="A238" s="12"/>
      <c r="B238" s="11">
        <v>42347</v>
      </c>
      <c r="C238" s="2">
        <v>8.3000000000000007</v>
      </c>
      <c r="D238" s="2">
        <v>4.8672000000000004</v>
      </c>
      <c r="E238" s="2">
        <v>3816</v>
      </c>
      <c r="F238" s="2"/>
      <c r="G238" s="2"/>
      <c r="H238" s="17">
        <f t="shared" si="3"/>
        <v>-1.1896544723699566E-2</v>
      </c>
    </row>
    <row r="239" spans="1:8" ht="13.5" x14ac:dyDescent="0.25">
      <c r="A239" s="12"/>
      <c r="B239" s="11">
        <v>42348</v>
      </c>
      <c r="C239" s="2">
        <v>8.35</v>
      </c>
      <c r="D239" s="2">
        <v>4.8964999999999996</v>
      </c>
      <c r="E239" s="2">
        <v>648</v>
      </c>
      <c r="F239" s="2"/>
      <c r="G239" s="2"/>
      <c r="H239" s="17">
        <f t="shared" si="3"/>
        <v>6.0198882314265309E-3</v>
      </c>
    </row>
    <row r="240" spans="1:8" ht="13.5" x14ac:dyDescent="0.25">
      <c r="A240" s="12"/>
      <c r="B240" s="11">
        <v>42349</v>
      </c>
      <c r="C240" s="2">
        <v>8.35</v>
      </c>
      <c r="D240" s="2">
        <v>4.8964999999999996</v>
      </c>
      <c r="E240" s="2">
        <v>20229</v>
      </c>
      <c r="F240" s="2"/>
      <c r="G240" s="2"/>
      <c r="H240" s="17">
        <f t="shared" si="3"/>
        <v>0</v>
      </c>
    </row>
    <row r="241" spans="1:8" ht="13.5" x14ac:dyDescent="0.25">
      <c r="A241" s="12"/>
      <c r="B241" s="11">
        <v>42352</v>
      </c>
      <c r="C241" s="2">
        <v>8.3000000000000007</v>
      </c>
      <c r="D241" s="2">
        <v>4.8672000000000004</v>
      </c>
      <c r="E241" s="2">
        <v>2151</v>
      </c>
      <c r="F241" s="2"/>
      <c r="G241" s="2"/>
      <c r="H241" s="17">
        <f t="shared" si="3"/>
        <v>-5.9838660267536436E-3</v>
      </c>
    </row>
    <row r="242" spans="1:8" ht="13.5" x14ac:dyDescent="0.25">
      <c r="A242" s="12"/>
      <c r="B242" s="11">
        <v>42353</v>
      </c>
      <c r="C242" s="2">
        <v>8.34</v>
      </c>
      <c r="D242" s="2">
        <v>4.8906000000000001</v>
      </c>
      <c r="E242" s="2">
        <v>11792</v>
      </c>
      <c r="F242" s="2"/>
      <c r="G242" s="2"/>
      <c r="H242" s="17">
        <f t="shared" si="3"/>
        <v>4.8076923076922342E-3</v>
      </c>
    </row>
    <row r="243" spans="1:8" ht="13.5" x14ac:dyDescent="0.25">
      <c r="A243" s="12"/>
      <c r="B243" s="11">
        <v>42354</v>
      </c>
      <c r="C243" s="2">
        <v>8.3800000000000008</v>
      </c>
      <c r="D243" s="2">
        <v>4.9141000000000004</v>
      </c>
      <c r="E243" s="2">
        <v>5235</v>
      </c>
      <c r="F243" s="2"/>
      <c r="G243" s="2"/>
      <c r="H243" s="17">
        <f t="shared" si="3"/>
        <v>4.8051363840838131E-3</v>
      </c>
    </row>
    <row r="244" spans="1:8" ht="13.5" x14ac:dyDescent="0.25">
      <c r="A244" s="12"/>
      <c r="B244" s="11">
        <v>42355</v>
      </c>
      <c r="C244" s="2">
        <v>8.5</v>
      </c>
      <c r="D244" s="2">
        <v>4.9843999999999999</v>
      </c>
      <c r="E244" s="2">
        <v>10116</v>
      </c>
      <c r="F244" s="2"/>
      <c r="G244" s="2"/>
      <c r="H244" s="17">
        <f t="shared" si="3"/>
        <v>1.4305773183288817E-2</v>
      </c>
    </row>
    <row r="245" spans="1:8" ht="13.5" x14ac:dyDescent="0.25">
      <c r="A245" s="12"/>
      <c r="B245" s="11">
        <v>42356</v>
      </c>
      <c r="C245" s="2">
        <v>8.5</v>
      </c>
      <c r="D245" s="2">
        <v>4.9843999999999999</v>
      </c>
      <c r="E245" s="2">
        <v>806</v>
      </c>
      <c r="F245" s="2"/>
      <c r="G245" s="2"/>
      <c r="H245" s="17">
        <f t="shared" si="3"/>
        <v>0</v>
      </c>
    </row>
    <row r="246" spans="1:8" ht="13.5" x14ac:dyDescent="0.25">
      <c r="A246" s="12"/>
      <c r="B246" s="11">
        <v>42359</v>
      </c>
      <c r="C246" s="2">
        <v>8.5399999999999991</v>
      </c>
      <c r="D246" s="2">
        <v>5.0079000000000002</v>
      </c>
      <c r="E246" s="2">
        <v>9198</v>
      </c>
      <c r="F246" s="2"/>
      <c r="G246" s="2"/>
      <c r="H246" s="17">
        <f t="shared" si="3"/>
        <v>4.7147098948720602E-3</v>
      </c>
    </row>
    <row r="247" spans="1:8" ht="13.5" x14ac:dyDescent="0.25">
      <c r="A247" s="12"/>
      <c r="B247" s="11">
        <v>42360</v>
      </c>
      <c r="C247" s="2">
        <v>8.52</v>
      </c>
      <c r="D247" s="2">
        <v>4.9962</v>
      </c>
      <c r="E247" s="2">
        <v>5688</v>
      </c>
      <c r="F247" s="2"/>
      <c r="G247" s="2"/>
      <c r="H247" s="17">
        <f t="shared" si="3"/>
        <v>-2.3363086323609228E-3</v>
      </c>
    </row>
    <row r="248" spans="1:8" ht="13.5" x14ac:dyDescent="0.25">
      <c r="A248" s="12"/>
      <c r="B248" s="11">
        <v>42361</v>
      </c>
      <c r="C248" s="2">
        <v>8.6999999999999993</v>
      </c>
      <c r="D248" s="2">
        <v>5.1017000000000001</v>
      </c>
      <c r="E248" s="2">
        <v>5963</v>
      </c>
      <c r="F248" s="2"/>
      <c r="G248" s="2"/>
      <c r="H248" s="17">
        <f t="shared" si="3"/>
        <v>2.1116048196629468E-2</v>
      </c>
    </row>
    <row r="249" spans="1:8" ht="13.5" x14ac:dyDescent="0.25">
      <c r="A249" s="12"/>
      <c r="B249" s="11">
        <v>42363</v>
      </c>
      <c r="C249" s="2">
        <v>8.65</v>
      </c>
      <c r="D249" s="2">
        <v>5.0724</v>
      </c>
      <c r="E249" s="2">
        <v>1299</v>
      </c>
      <c r="F249" s="2"/>
      <c r="G249" s="2"/>
      <c r="H249" s="17">
        <f t="shared" si="3"/>
        <v>-5.7431836446674841E-3</v>
      </c>
    </row>
    <row r="250" spans="1:8" ht="13.5" x14ac:dyDescent="0.25">
      <c r="A250" s="12"/>
      <c r="B250" s="11">
        <v>42366</v>
      </c>
      <c r="C250" s="2">
        <v>8.83</v>
      </c>
      <c r="D250" s="2">
        <v>5.1779000000000002</v>
      </c>
      <c r="E250" s="2">
        <v>15817</v>
      </c>
      <c r="F250" s="2"/>
      <c r="G250" s="2"/>
      <c r="H250" s="17">
        <f t="shared" si="3"/>
        <v>2.0798832899613623E-2</v>
      </c>
    </row>
    <row r="251" spans="1:8" ht="13.5" x14ac:dyDescent="0.25">
      <c r="A251" s="12"/>
      <c r="B251" s="11">
        <v>42367</v>
      </c>
      <c r="C251" s="2">
        <v>8.9</v>
      </c>
      <c r="D251" s="2">
        <v>5.2190000000000003</v>
      </c>
      <c r="E251" s="2">
        <v>7429</v>
      </c>
      <c r="F251" s="2"/>
      <c r="G251" s="2"/>
      <c r="H251" s="17">
        <f t="shared" si="3"/>
        <v>7.9375808725545369E-3</v>
      </c>
    </row>
    <row r="252" spans="1:8" ht="13.5" x14ac:dyDescent="0.25">
      <c r="A252" s="12"/>
      <c r="B252" s="11">
        <v>42368</v>
      </c>
      <c r="C252" s="2">
        <v>9</v>
      </c>
      <c r="D252" s="2">
        <v>5.2775999999999996</v>
      </c>
      <c r="E252" s="2">
        <v>21860</v>
      </c>
      <c r="F252" s="2"/>
      <c r="G252" s="2"/>
      <c r="H252" s="17">
        <f t="shared" si="3"/>
        <v>1.122820463690349E-2</v>
      </c>
    </row>
    <row r="253" spans="1:8" ht="13.5" x14ac:dyDescent="0.25">
      <c r="A253" s="12"/>
      <c r="B253" s="11">
        <v>42369</v>
      </c>
      <c r="C253" s="2">
        <v>9.07</v>
      </c>
      <c r="D253" s="2">
        <v>5.3186999999999998</v>
      </c>
      <c r="E253" s="2">
        <v>11327</v>
      </c>
      <c r="F253" s="2"/>
      <c r="G253" s="2"/>
      <c r="H253" s="17">
        <f t="shared" si="3"/>
        <v>7.7876307412460474E-3</v>
      </c>
    </row>
    <row r="254" spans="1:8" ht="13.5" x14ac:dyDescent="0.25">
      <c r="A254" s="12"/>
      <c r="B254" s="11">
        <v>42373</v>
      </c>
      <c r="C254" s="2">
        <v>9.1</v>
      </c>
      <c r="D254" s="2">
        <v>5.3362999999999996</v>
      </c>
      <c r="E254" s="2">
        <v>5</v>
      </c>
      <c r="F254" s="2"/>
      <c r="G254" s="2"/>
      <c r="H254" s="17">
        <f t="shared" si="3"/>
        <v>3.3090792862917329E-3</v>
      </c>
    </row>
    <row r="255" spans="1:8" ht="13.5" x14ac:dyDescent="0.25">
      <c r="A255" s="12"/>
      <c r="B255" s="11">
        <v>42374</v>
      </c>
      <c r="C255" s="2">
        <v>8.85</v>
      </c>
      <c r="D255" s="2">
        <v>5.1897000000000002</v>
      </c>
      <c r="E255" s="2">
        <v>2895</v>
      </c>
      <c r="F255" s="2"/>
      <c r="G255" s="2"/>
      <c r="H255" s="17">
        <f t="shared" si="3"/>
        <v>-2.7472218578415645E-2</v>
      </c>
    </row>
    <row r="256" spans="1:8" ht="13.5" x14ac:dyDescent="0.25">
      <c r="A256" s="12"/>
      <c r="B256" s="11">
        <v>42375</v>
      </c>
      <c r="C256" s="2">
        <v>9.1</v>
      </c>
      <c r="D256" s="2">
        <v>5.3362999999999996</v>
      </c>
      <c r="E256" s="2">
        <v>13273</v>
      </c>
      <c r="F256" s="2"/>
      <c r="G256" s="2"/>
      <c r="H256" s="17">
        <f t="shared" si="3"/>
        <v>2.8248260978476481E-2</v>
      </c>
    </row>
    <row r="257" spans="1:8" ht="13.5" x14ac:dyDescent="0.25">
      <c r="A257" s="12"/>
      <c r="B257" s="11">
        <v>42376</v>
      </c>
      <c r="C257" s="2">
        <v>9</v>
      </c>
      <c r="D257" s="2">
        <v>5.2775999999999996</v>
      </c>
      <c r="E257" s="2">
        <v>22699</v>
      </c>
      <c r="F257" s="2"/>
      <c r="G257" s="2"/>
      <c r="H257" s="17">
        <f t="shared" si="3"/>
        <v>-1.1000131177032772E-2</v>
      </c>
    </row>
    <row r="258" spans="1:8" ht="13.5" x14ac:dyDescent="0.25">
      <c r="A258" s="12"/>
      <c r="B258" s="11">
        <v>42377</v>
      </c>
      <c r="C258" s="2">
        <v>8.8699999999999992</v>
      </c>
      <c r="D258" s="2">
        <v>5.2013999999999996</v>
      </c>
      <c r="E258" s="2">
        <v>1615</v>
      </c>
      <c r="F258" s="2"/>
      <c r="G258" s="2"/>
      <c r="H258" s="17">
        <f t="shared" si="3"/>
        <v>-1.443838108231015E-2</v>
      </c>
    </row>
    <row r="259" spans="1:8" ht="13.5" x14ac:dyDescent="0.25">
      <c r="A259" s="12"/>
      <c r="B259" s="11">
        <v>42380</v>
      </c>
      <c r="C259" s="2">
        <v>9.0500000000000007</v>
      </c>
      <c r="D259" s="2">
        <v>5.3070000000000004</v>
      </c>
      <c r="E259" s="2">
        <v>10901</v>
      </c>
      <c r="F259" s="2"/>
      <c r="G259" s="2"/>
      <c r="H259" s="17">
        <f t="shared" si="3"/>
        <v>2.030222632368224E-2</v>
      </c>
    </row>
    <row r="260" spans="1:8" ht="13.5" x14ac:dyDescent="0.25">
      <c r="A260" s="12"/>
      <c r="B260" s="11">
        <v>42381</v>
      </c>
      <c r="C260" s="2">
        <v>9</v>
      </c>
      <c r="D260" s="2">
        <v>5.2775999999999996</v>
      </c>
      <c r="E260" s="2">
        <v>20362</v>
      </c>
      <c r="F260" s="2"/>
      <c r="G260" s="2"/>
      <c r="H260" s="17">
        <f t="shared" si="3"/>
        <v>-5.5398530243076609E-3</v>
      </c>
    </row>
    <row r="261" spans="1:8" ht="13.5" x14ac:dyDescent="0.25">
      <c r="A261" s="12"/>
      <c r="B261" s="11">
        <v>42382</v>
      </c>
      <c r="C261" s="2">
        <v>9.5</v>
      </c>
      <c r="D261" s="2">
        <v>5.5708000000000002</v>
      </c>
      <c r="E261" s="2">
        <v>41065</v>
      </c>
      <c r="F261" s="2"/>
      <c r="G261" s="2"/>
      <c r="H261" s="17">
        <f t="shared" si="3"/>
        <v>5.555555555555567E-2</v>
      </c>
    </row>
    <row r="262" spans="1:8" ht="13.5" x14ac:dyDescent="0.25">
      <c r="A262" s="12"/>
      <c r="B262" s="11">
        <v>42384</v>
      </c>
      <c r="C262" s="2">
        <v>9.5</v>
      </c>
      <c r="D262" s="2">
        <v>5.5708000000000002</v>
      </c>
      <c r="E262" s="2">
        <v>23821</v>
      </c>
      <c r="F262" s="2"/>
      <c r="G262" s="2"/>
      <c r="H262" s="17">
        <f t="shared" si="3"/>
        <v>0</v>
      </c>
    </row>
    <row r="263" spans="1:8" ht="13.5" x14ac:dyDescent="0.25">
      <c r="A263" s="12"/>
      <c r="B263" s="11">
        <v>42387</v>
      </c>
      <c r="C263" s="2">
        <v>9.5299999999999994</v>
      </c>
      <c r="D263" s="2">
        <v>5.5884</v>
      </c>
      <c r="E263" s="2">
        <v>13320</v>
      </c>
      <c r="F263" s="2"/>
      <c r="G263" s="2"/>
      <c r="H263" s="17">
        <f t="shared" ref="H263:H326" si="4">(D263-D262)/D262</f>
        <v>3.1593307962949372E-3</v>
      </c>
    </row>
    <row r="264" spans="1:8" ht="13.5" x14ac:dyDescent="0.25">
      <c r="A264" s="12"/>
      <c r="B264" s="11">
        <v>42388</v>
      </c>
      <c r="C264" s="2">
        <v>9.5399999999999991</v>
      </c>
      <c r="D264" s="2">
        <v>5.5942999999999996</v>
      </c>
      <c r="E264" s="2">
        <v>5074</v>
      </c>
      <c r="F264" s="2"/>
      <c r="G264" s="2"/>
      <c r="H264" s="17">
        <f t="shared" si="4"/>
        <v>1.055758356595729E-3</v>
      </c>
    </row>
    <row r="265" spans="1:8" ht="13.5" x14ac:dyDescent="0.25">
      <c r="A265" s="12"/>
      <c r="B265" s="11">
        <v>42389</v>
      </c>
      <c r="C265" s="2">
        <v>9.5</v>
      </c>
      <c r="D265" s="2">
        <v>5.5708000000000002</v>
      </c>
      <c r="E265" s="2">
        <v>20685</v>
      </c>
      <c r="F265" s="2"/>
      <c r="G265" s="2"/>
      <c r="H265" s="17">
        <f t="shared" si="4"/>
        <v>-4.2007042882933367E-3</v>
      </c>
    </row>
    <row r="266" spans="1:8" ht="13.5" x14ac:dyDescent="0.25">
      <c r="A266" s="12"/>
      <c r="B266" s="11">
        <v>42390</v>
      </c>
      <c r="C266" s="2">
        <v>9.52</v>
      </c>
      <c r="D266" s="2">
        <v>5.5826000000000002</v>
      </c>
      <c r="E266" s="2">
        <v>17473</v>
      </c>
      <c r="F266" s="2"/>
      <c r="G266" s="2"/>
      <c r="H266" s="17">
        <f t="shared" si="4"/>
        <v>2.1181876929704949E-3</v>
      </c>
    </row>
    <row r="267" spans="1:8" ht="13.5" x14ac:dyDescent="0.25">
      <c r="A267" s="12"/>
      <c r="B267" s="11">
        <v>42391</v>
      </c>
      <c r="C267" s="2">
        <v>9.49</v>
      </c>
      <c r="D267" s="2">
        <v>5.5650000000000004</v>
      </c>
      <c r="E267" s="2">
        <v>36003</v>
      </c>
      <c r="F267" s="2"/>
      <c r="G267" s="2"/>
      <c r="H267" s="17">
        <f t="shared" si="4"/>
        <v>-3.1526528857521293E-3</v>
      </c>
    </row>
    <row r="268" spans="1:8" ht="13.5" x14ac:dyDescent="0.25">
      <c r="A268" s="12"/>
      <c r="B268" s="11">
        <v>42394</v>
      </c>
      <c r="C268" s="2">
        <v>9.49</v>
      </c>
      <c r="D268" s="2">
        <v>5.5650000000000004</v>
      </c>
      <c r="E268" s="2">
        <v>10725</v>
      </c>
      <c r="F268" s="2"/>
      <c r="G268" s="2"/>
      <c r="H268" s="17">
        <f t="shared" si="4"/>
        <v>0</v>
      </c>
    </row>
    <row r="269" spans="1:8" ht="13.5" x14ac:dyDescent="0.25">
      <c r="A269" s="12"/>
      <c r="B269" s="11">
        <v>42395</v>
      </c>
      <c r="C269" s="2">
        <v>9.4499999999999993</v>
      </c>
      <c r="D269" s="2">
        <v>5.5415000000000001</v>
      </c>
      <c r="E269" s="2">
        <v>1366</v>
      </c>
      <c r="F269" s="2"/>
      <c r="G269" s="2"/>
      <c r="H269" s="17">
        <f t="shared" si="4"/>
        <v>-4.2228212039533324E-3</v>
      </c>
    </row>
    <row r="270" spans="1:8" ht="13.5" x14ac:dyDescent="0.25">
      <c r="A270" s="12"/>
      <c r="B270" s="11">
        <v>42396</v>
      </c>
      <c r="C270" s="2">
        <v>9.4</v>
      </c>
      <c r="D270" s="2">
        <v>5.5122</v>
      </c>
      <c r="E270" s="2">
        <v>3240</v>
      </c>
      <c r="F270" s="2"/>
      <c r="G270" s="2"/>
      <c r="H270" s="17">
        <f t="shared" si="4"/>
        <v>-5.2873770639718671E-3</v>
      </c>
    </row>
    <row r="271" spans="1:8" ht="13.5" x14ac:dyDescent="0.25">
      <c r="A271" s="12"/>
      <c r="B271" s="11">
        <v>42397</v>
      </c>
      <c r="C271" s="2">
        <v>9.3800000000000008</v>
      </c>
      <c r="D271" s="2">
        <v>5.5004999999999997</v>
      </c>
      <c r="E271" s="2">
        <v>8883</v>
      </c>
      <c r="F271" s="2"/>
      <c r="G271" s="2"/>
      <c r="H271" s="17">
        <f t="shared" si="4"/>
        <v>-2.1225644933058063E-3</v>
      </c>
    </row>
    <row r="272" spans="1:8" ht="13.5" x14ac:dyDescent="0.25">
      <c r="A272" s="12"/>
      <c r="B272" s="11">
        <v>42398</v>
      </c>
      <c r="C272" s="2">
        <v>9.1999999999999993</v>
      </c>
      <c r="D272" s="2">
        <v>5.3948999999999998</v>
      </c>
      <c r="E272" s="2">
        <v>15466</v>
      </c>
      <c r="F272" s="2"/>
      <c r="G272" s="2"/>
      <c r="H272" s="17">
        <f t="shared" si="4"/>
        <v>-1.9198254704117793E-2</v>
      </c>
    </row>
    <row r="273" spans="1:8" ht="13.5" x14ac:dyDescent="0.25">
      <c r="A273" s="12"/>
      <c r="B273" s="11">
        <v>42401</v>
      </c>
      <c r="C273" s="2">
        <v>9.18</v>
      </c>
      <c r="D273" s="2">
        <v>5.3832000000000004</v>
      </c>
      <c r="E273" s="2">
        <v>726</v>
      </c>
      <c r="F273" s="2"/>
      <c r="G273" s="2"/>
      <c r="H273" s="17">
        <f t="shared" si="4"/>
        <v>-2.1687148974029878E-3</v>
      </c>
    </row>
    <row r="274" spans="1:8" ht="13.5" x14ac:dyDescent="0.25">
      <c r="A274" s="12"/>
      <c r="B274" s="11">
        <v>42402</v>
      </c>
      <c r="C274" s="2">
        <v>9.18</v>
      </c>
      <c r="D274" s="2">
        <v>5.3832000000000004</v>
      </c>
      <c r="E274" s="2">
        <v>8811</v>
      </c>
      <c r="F274" s="2"/>
      <c r="G274" s="2"/>
      <c r="H274" s="17">
        <f t="shared" si="4"/>
        <v>0</v>
      </c>
    </row>
    <row r="275" spans="1:8" ht="13.5" x14ac:dyDescent="0.25">
      <c r="A275" s="12"/>
      <c r="B275" s="11">
        <v>42403</v>
      </c>
      <c r="C275" s="2">
        <v>9</v>
      </c>
      <c r="D275" s="2">
        <v>5.2775999999999996</v>
      </c>
      <c r="E275" s="2">
        <v>2431</v>
      </c>
      <c r="F275" s="2"/>
      <c r="G275" s="2"/>
      <c r="H275" s="17">
        <f t="shared" si="4"/>
        <v>-1.9616584930896269E-2</v>
      </c>
    </row>
    <row r="276" spans="1:8" ht="13.5" x14ac:dyDescent="0.25">
      <c r="A276" s="12"/>
      <c r="B276" s="11">
        <v>42404</v>
      </c>
      <c r="C276" s="2">
        <v>9.0399999999999991</v>
      </c>
      <c r="D276" s="2">
        <v>5.3010999999999999</v>
      </c>
      <c r="E276" s="2">
        <v>4322</v>
      </c>
      <c r="F276" s="2"/>
      <c r="G276" s="2"/>
      <c r="H276" s="17">
        <f t="shared" si="4"/>
        <v>4.4527815673791682E-3</v>
      </c>
    </row>
    <row r="277" spans="1:8" ht="13.5" x14ac:dyDescent="0.25">
      <c r="A277" s="12"/>
      <c r="B277" s="11">
        <v>42405</v>
      </c>
      <c r="C277" s="2">
        <v>9.02</v>
      </c>
      <c r="D277" s="2">
        <v>5.2893999999999997</v>
      </c>
      <c r="E277" s="2">
        <v>4301</v>
      </c>
      <c r="F277" s="2"/>
      <c r="G277" s="2"/>
      <c r="H277" s="17">
        <f t="shared" si="4"/>
        <v>-2.2070890947162411E-3</v>
      </c>
    </row>
    <row r="278" spans="1:8" ht="13.5" x14ac:dyDescent="0.25">
      <c r="A278" s="12"/>
      <c r="B278" s="11">
        <v>42408</v>
      </c>
      <c r="C278" s="2">
        <v>8.9499999999999993</v>
      </c>
      <c r="D278" s="2">
        <v>5.2483000000000004</v>
      </c>
      <c r="E278" s="2">
        <v>4207</v>
      </c>
      <c r="F278" s="2"/>
      <c r="G278" s="2"/>
      <c r="H278" s="17">
        <f t="shared" si="4"/>
        <v>-7.7702574961241826E-3</v>
      </c>
    </row>
    <row r="279" spans="1:8" ht="13.5" x14ac:dyDescent="0.25">
      <c r="A279" s="12"/>
      <c r="B279" s="11">
        <v>42409</v>
      </c>
      <c r="C279" s="2">
        <v>8.9499999999999993</v>
      </c>
      <c r="D279" s="2">
        <v>5.2483000000000004</v>
      </c>
      <c r="E279" s="2">
        <v>1489</v>
      </c>
      <c r="F279" s="2"/>
      <c r="G279" s="2"/>
      <c r="H279" s="17">
        <f t="shared" si="4"/>
        <v>0</v>
      </c>
    </row>
    <row r="280" spans="1:8" ht="13.5" x14ac:dyDescent="0.25">
      <c r="A280" s="12"/>
      <c r="B280" s="11">
        <v>42410</v>
      </c>
      <c r="C280" s="2">
        <v>8.69</v>
      </c>
      <c r="D280" s="2">
        <v>5.0957999999999997</v>
      </c>
      <c r="E280" s="2">
        <v>7013</v>
      </c>
      <c r="F280" s="2"/>
      <c r="G280" s="2"/>
      <c r="H280" s="17">
        <f t="shared" si="4"/>
        <v>-2.9057027990015954E-2</v>
      </c>
    </row>
    <row r="281" spans="1:8" ht="13.5" x14ac:dyDescent="0.25">
      <c r="A281" s="12"/>
      <c r="B281" s="11">
        <v>42411</v>
      </c>
      <c r="C281" s="2">
        <v>8.69</v>
      </c>
      <c r="D281" s="2">
        <v>5.0957999999999997</v>
      </c>
      <c r="E281" s="2">
        <v>3827</v>
      </c>
      <c r="F281" s="2"/>
      <c r="G281" s="2"/>
      <c r="H281" s="17">
        <f t="shared" si="4"/>
        <v>0</v>
      </c>
    </row>
    <row r="282" spans="1:8" ht="13.5" x14ac:dyDescent="0.25">
      <c r="A282" s="12"/>
      <c r="B282" s="11">
        <v>42412</v>
      </c>
      <c r="C282" s="2">
        <v>8.6300000000000008</v>
      </c>
      <c r="D282" s="2">
        <v>5.0606999999999998</v>
      </c>
      <c r="E282" s="2">
        <v>5449</v>
      </c>
      <c r="F282" s="2"/>
      <c r="G282" s="2"/>
      <c r="H282" s="17">
        <f t="shared" si="4"/>
        <v>-6.8880254327092728E-3</v>
      </c>
    </row>
    <row r="283" spans="1:8" ht="13.5" x14ac:dyDescent="0.25">
      <c r="A283" s="12"/>
      <c r="B283" s="11">
        <v>42415</v>
      </c>
      <c r="C283" s="2">
        <v>8.6300000000000008</v>
      </c>
      <c r="D283" s="2">
        <v>5.0606999999999998</v>
      </c>
      <c r="E283" s="2">
        <v>9280</v>
      </c>
      <c r="F283" s="2"/>
      <c r="G283" s="2"/>
      <c r="H283" s="17">
        <f t="shared" si="4"/>
        <v>0</v>
      </c>
    </row>
    <row r="284" spans="1:8" ht="13.5" x14ac:dyDescent="0.25">
      <c r="A284" s="12"/>
      <c r="B284" s="11">
        <v>42416</v>
      </c>
      <c r="C284" s="2">
        <v>8.52</v>
      </c>
      <c r="D284" s="2">
        <v>4.9962</v>
      </c>
      <c r="E284" s="2">
        <v>4130</v>
      </c>
      <c r="F284" s="2"/>
      <c r="G284" s="2"/>
      <c r="H284" s="17">
        <f t="shared" si="4"/>
        <v>-1.274527239314715E-2</v>
      </c>
    </row>
    <row r="285" spans="1:8" ht="13.5" x14ac:dyDescent="0.25">
      <c r="A285" s="12"/>
      <c r="B285" s="11">
        <v>42417</v>
      </c>
      <c r="C285" s="2">
        <v>8.52</v>
      </c>
      <c r="D285" s="2">
        <v>4.9962</v>
      </c>
      <c r="E285" s="2">
        <v>12174</v>
      </c>
      <c r="F285" s="2"/>
      <c r="G285" s="2"/>
      <c r="H285" s="17">
        <f t="shared" si="4"/>
        <v>0</v>
      </c>
    </row>
    <row r="286" spans="1:8" ht="13.5" x14ac:dyDescent="0.25">
      <c r="A286" s="12"/>
      <c r="B286" s="11">
        <v>42418</v>
      </c>
      <c r="C286" s="2">
        <v>8.6</v>
      </c>
      <c r="D286" s="2">
        <v>5.0430999999999999</v>
      </c>
      <c r="E286" s="2">
        <v>656</v>
      </c>
      <c r="F286" s="2"/>
      <c r="G286" s="2"/>
      <c r="H286" s="17">
        <f t="shared" si="4"/>
        <v>9.3871342220087153E-3</v>
      </c>
    </row>
    <row r="287" spans="1:8" ht="13.5" x14ac:dyDescent="0.25">
      <c r="A287" s="12"/>
      <c r="B287" s="11">
        <v>42419</v>
      </c>
      <c r="C287" s="2">
        <v>8.6</v>
      </c>
      <c r="D287" s="2">
        <v>5.0430999999999999</v>
      </c>
      <c r="E287" s="2">
        <v>2919</v>
      </c>
      <c r="F287" s="2"/>
      <c r="G287" s="2"/>
      <c r="H287" s="17">
        <f t="shared" si="4"/>
        <v>0</v>
      </c>
    </row>
    <row r="288" spans="1:8" ht="13.5" x14ac:dyDescent="0.25">
      <c r="A288" s="12"/>
      <c r="B288" s="11">
        <v>42422</v>
      </c>
      <c r="C288" s="2">
        <v>8.58</v>
      </c>
      <c r="D288" s="2">
        <v>5.0312999999999999</v>
      </c>
      <c r="E288" s="2">
        <v>613</v>
      </c>
      <c r="F288" s="2"/>
      <c r="G288" s="2"/>
      <c r="H288" s="17">
        <f t="shared" si="4"/>
        <v>-2.3398306597132781E-3</v>
      </c>
    </row>
    <row r="289" spans="1:8" ht="13.5" x14ac:dyDescent="0.25">
      <c r="A289" s="12"/>
      <c r="B289" s="11">
        <v>42423</v>
      </c>
      <c r="C289" s="2">
        <v>8.65</v>
      </c>
      <c r="D289" s="2">
        <v>5.0724</v>
      </c>
      <c r="E289" s="2">
        <v>803</v>
      </c>
      <c r="F289" s="2"/>
      <c r="G289" s="2"/>
      <c r="H289" s="17">
        <f t="shared" si="4"/>
        <v>8.1688629181325186E-3</v>
      </c>
    </row>
    <row r="290" spans="1:8" ht="13.5" x14ac:dyDescent="0.25">
      <c r="A290" s="12"/>
      <c r="B290" s="11">
        <v>42424</v>
      </c>
      <c r="C290" s="2">
        <v>8.5</v>
      </c>
      <c r="D290" s="2">
        <v>4.9843999999999999</v>
      </c>
      <c r="E290" s="2">
        <v>954</v>
      </c>
      <c r="F290" s="2"/>
      <c r="G290" s="2"/>
      <c r="H290" s="17">
        <f t="shared" si="4"/>
        <v>-1.7348789527639793E-2</v>
      </c>
    </row>
    <row r="291" spans="1:8" ht="13.5" x14ac:dyDescent="0.25">
      <c r="A291" s="12"/>
      <c r="B291" s="11">
        <v>42425</v>
      </c>
      <c r="C291" s="2">
        <v>8.5</v>
      </c>
      <c r="D291" s="2">
        <v>4.9843999999999999</v>
      </c>
      <c r="E291" s="2">
        <v>1511</v>
      </c>
      <c r="F291" s="2"/>
      <c r="G291" s="2"/>
      <c r="H291" s="17">
        <f t="shared" si="4"/>
        <v>0</v>
      </c>
    </row>
    <row r="292" spans="1:8" ht="13.5" x14ac:dyDescent="0.25">
      <c r="A292" s="12"/>
      <c r="B292" s="11">
        <v>42426</v>
      </c>
      <c r="C292" s="2">
        <v>8.5</v>
      </c>
      <c r="D292" s="2">
        <v>4.9843999999999999</v>
      </c>
      <c r="E292" s="2">
        <v>1538</v>
      </c>
      <c r="F292" s="2"/>
      <c r="G292" s="2"/>
      <c r="H292" s="17">
        <f t="shared" si="4"/>
        <v>0</v>
      </c>
    </row>
    <row r="293" spans="1:8" ht="13.5" x14ac:dyDescent="0.25">
      <c r="A293" s="12"/>
      <c r="B293" s="11">
        <v>42429</v>
      </c>
      <c r="C293" s="2">
        <v>8.6199999999999992</v>
      </c>
      <c r="D293" s="2">
        <v>5.0548000000000002</v>
      </c>
      <c r="E293" s="2">
        <v>1201</v>
      </c>
      <c r="F293" s="2"/>
      <c r="G293" s="2"/>
      <c r="H293" s="17">
        <f t="shared" si="4"/>
        <v>1.4124067089318723E-2</v>
      </c>
    </row>
    <row r="294" spans="1:8" ht="13.5" x14ac:dyDescent="0.25">
      <c r="A294" s="12"/>
      <c r="B294" s="11">
        <v>42430</v>
      </c>
      <c r="C294" s="2">
        <v>8.61</v>
      </c>
      <c r="D294" s="2">
        <v>5.0488999999999997</v>
      </c>
      <c r="E294" s="2">
        <v>36</v>
      </c>
      <c r="F294" s="2"/>
      <c r="G294" s="2"/>
      <c r="H294" s="17">
        <f t="shared" si="4"/>
        <v>-1.1672074068213303E-3</v>
      </c>
    </row>
    <row r="295" spans="1:8" ht="13.5" x14ac:dyDescent="0.25">
      <c r="A295" s="12"/>
      <c r="B295" s="11">
        <v>42431</v>
      </c>
      <c r="C295" s="2">
        <v>8.59</v>
      </c>
      <c r="D295" s="2">
        <v>5.0372000000000003</v>
      </c>
      <c r="E295" s="2">
        <v>2430</v>
      </c>
      <c r="F295" s="2"/>
      <c r="G295" s="2"/>
      <c r="H295" s="17">
        <f t="shared" si="4"/>
        <v>-2.3173364495235353E-3</v>
      </c>
    </row>
    <row r="296" spans="1:8" ht="13.5" x14ac:dyDescent="0.25">
      <c r="A296" s="12"/>
      <c r="B296" s="11">
        <v>42432</v>
      </c>
      <c r="C296" s="2">
        <v>8.5</v>
      </c>
      <c r="D296" s="2">
        <v>4.9843999999999999</v>
      </c>
      <c r="E296" s="2">
        <v>2452</v>
      </c>
      <c r="F296" s="2"/>
      <c r="G296" s="2"/>
      <c r="H296" s="17">
        <f t="shared" si="4"/>
        <v>-1.0482013817200111E-2</v>
      </c>
    </row>
    <row r="297" spans="1:8" ht="13.5" x14ac:dyDescent="0.25">
      <c r="A297" s="12"/>
      <c r="B297" s="11">
        <v>42433</v>
      </c>
      <c r="C297" s="2">
        <v>8.69</v>
      </c>
      <c r="D297" s="2">
        <v>5.0957999999999997</v>
      </c>
      <c r="E297" s="2">
        <v>5368</v>
      </c>
      <c r="F297" s="2"/>
      <c r="G297" s="2"/>
      <c r="H297" s="17">
        <f t="shared" si="4"/>
        <v>2.234973116122296E-2</v>
      </c>
    </row>
    <row r="298" spans="1:8" ht="13.5" x14ac:dyDescent="0.25">
      <c r="A298" s="12"/>
      <c r="B298" s="11">
        <v>42436</v>
      </c>
      <c r="C298" s="2">
        <v>8.65</v>
      </c>
      <c r="D298" s="2">
        <v>5.0724</v>
      </c>
      <c r="E298" s="2">
        <v>201</v>
      </c>
      <c r="F298" s="2"/>
      <c r="G298" s="2"/>
      <c r="H298" s="17">
        <f t="shared" si="4"/>
        <v>-4.5920169551394571E-3</v>
      </c>
    </row>
    <row r="299" spans="1:8" ht="13.5" x14ac:dyDescent="0.25">
      <c r="A299" s="12"/>
      <c r="B299" s="11">
        <v>42437</v>
      </c>
      <c r="C299" s="2">
        <v>8.65</v>
      </c>
      <c r="D299" s="2">
        <v>5.0724</v>
      </c>
      <c r="E299" s="2">
        <v>2901</v>
      </c>
      <c r="F299" s="2"/>
      <c r="G299" s="2"/>
      <c r="H299" s="17">
        <f t="shared" si="4"/>
        <v>0</v>
      </c>
    </row>
    <row r="300" spans="1:8" ht="13.5" x14ac:dyDescent="0.25">
      <c r="A300" s="12"/>
      <c r="B300" s="11">
        <v>42438</v>
      </c>
      <c r="C300" s="2">
        <v>8.64</v>
      </c>
      <c r="D300" s="2">
        <v>5.0664999999999996</v>
      </c>
      <c r="E300" s="2">
        <v>647</v>
      </c>
      <c r="F300" s="2"/>
      <c r="G300" s="2"/>
      <c r="H300" s="17">
        <f t="shared" si="4"/>
        <v>-1.1631574796941212E-3</v>
      </c>
    </row>
    <row r="301" spans="1:8" ht="13.5" x14ac:dyDescent="0.25">
      <c r="A301" s="12"/>
      <c r="B301" s="11">
        <v>42439</v>
      </c>
      <c r="C301" s="2">
        <v>8.6</v>
      </c>
      <c r="D301" s="2">
        <v>5.0430999999999999</v>
      </c>
      <c r="E301" s="2">
        <v>4633</v>
      </c>
      <c r="F301" s="2"/>
      <c r="G301" s="2"/>
      <c r="H301" s="17">
        <f t="shared" si="4"/>
        <v>-4.6185729793742514E-3</v>
      </c>
    </row>
    <row r="302" spans="1:8" ht="13.5" x14ac:dyDescent="0.25">
      <c r="A302" s="12"/>
      <c r="B302" s="11">
        <v>42440</v>
      </c>
      <c r="C302" s="2">
        <v>8.51</v>
      </c>
      <c r="D302" s="2">
        <v>4.9903000000000004</v>
      </c>
      <c r="E302" s="2">
        <v>4342</v>
      </c>
      <c r="F302" s="2"/>
      <c r="G302" s="2"/>
      <c r="H302" s="17">
        <f t="shared" si="4"/>
        <v>-1.0469750748547424E-2</v>
      </c>
    </row>
    <row r="303" spans="1:8" ht="13.5" x14ac:dyDescent="0.25">
      <c r="A303" s="12"/>
      <c r="B303" s="11">
        <v>42443</v>
      </c>
      <c r="C303" s="2">
        <v>8.5</v>
      </c>
      <c r="D303" s="2">
        <v>4.9843999999999999</v>
      </c>
      <c r="E303" s="2">
        <v>70</v>
      </c>
      <c r="F303" s="2"/>
      <c r="G303" s="2"/>
      <c r="H303" s="17">
        <f t="shared" si="4"/>
        <v>-1.182293649680472E-3</v>
      </c>
    </row>
    <row r="304" spans="1:8" ht="13.5" x14ac:dyDescent="0.25">
      <c r="A304" s="12"/>
      <c r="B304" s="11">
        <v>42444</v>
      </c>
      <c r="C304" s="2">
        <v>8.5</v>
      </c>
      <c r="D304" s="2">
        <v>4.9843999999999999</v>
      </c>
      <c r="E304" s="2">
        <v>410</v>
      </c>
      <c r="F304" s="2"/>
      <c r="G304" s="2"/>
      <c r="H304" s="17">
        <f t="shared" si="4"/>
        <v>0</v>
      </c>
    </row>
    <row r="305" spans="1:8" ht="13.5" x14ac:dyDescent="0.25">
      <c r="A305" s="12"/>
      <c r="B305" s="11">
        <v>42445</v>
      </c>
      <c r="C305" s="2">
        <v>8.52</v>
      </c>
      <c r="D305" s="2">
        <v>4.9962</v>
      </c>
      <c r="E305" s="2">
        <v>1656</v>
      </c>
      <c r="F305" s="2"/>
      <c r="G305" s="2"/>
      <c r="H305" s="17">
        <f t="shared" si="4"/>
        <v>2.3673862450846708E-3</v>
      </c>
    </row>
    <row r="306" spans="1:8" ht="13.5" x14ac:dyDescent="0.25">
      <c r="A306" s="12"/>
      <c r="B306" s="11">
        <v>42446</v>
      </c>
      <c r="C306" s="2">
        <v>8.6</v>
      </c>
      <c r="D306" s="2">
        <v>5.0430999999999999</v>
      </c>
      <c r="E306" s="2">
        <v>303</v>
      </c>
      <c r="F306" s="2"/>
      <c r="G306" s="2"/>
      <c r="H306" s="17">
        <f t="shared" si="4"/>
        <v>9.3871342220087153E-3</v>
      </c>
    </row>
    <row r="307" spans="1:8" ht="13.5" x14ac:dyDescent="0.25">
      <c r="A307" s="12"/>
      <c r="B307" s="11">
        <v>42447</v>
      </c>
      <c r="C307" s="2">
        <v>8.5</v>
      </c>
      <c r="D307" s="2">
        <v>4.9843999999999999</v>
      </c>
      <c r="E307" s="2">
        <v>3691</v>
      </c>
      <c r="F307" s="2"/>
      <c r="G307" s="2"/>
      <c r="H307" s="17">
        <f t="shared" si="4"/>
        <v>-1.1639666078404151E-2</v>
      </c>
    </row>
    <row r="308" spans="1:8" ht="13.5" x14ac:dyDescent="0.25">
      <c r="A308" s="12"/>
      <c r="B308" s="11">
        <v>42450</v>
      </c>
      <c r="C308" s="2">
        <v>8.4</v>
      </c>
      <c r="D308" s="2">
        <v>4.9257999999999997</v>
      </c>
      <c r="E308" s="2">
        <v>2725</v>
      </c>
      <c r="F308" s="2"/>
      <c r="G308" s="2"/>
      <c r="H308" s="17">
        <f t="shared" si="4"/>
        <v>-1.1756680844234053E-2</v>
      </c>
    </row>
    <row r="309" spans="1:8" ht="13.5" x14ac:dyDescent="0.25">
      <c r="A309" s="12"/>
      <c r="B309" s="11">
        <v>42451</v>
      </c>
      <c r="C309" s="2">
        <v>8.59</v>
      </c>
      <c r="D309" s="2">
        <v>5.0372000000000003</v>
      </c>
      <c r="E309" s="2">
        <v>1808</v>
      </c>
      <c r="F309" s="2"/>
      <c r="G309" s="2"/>
      <c r="H309" s="17">
        <f t="shared" si="4"/>
        <v>2.2615615737545294E-2</v>
      </c>
    </row>
    <row r="310" spans="1:8" ht="13.5" x14ac:dyDescent="0.25">
      <c r="A310" s="12"/>
      <c r="B310" s="11">
        <v>42452</v>
      </c>
      <c r="C310" s="2">
        <v>8.4</v>
      </c>
      <c r="D310" s="2">
        <v>4.9257999999999997</v>
      </c>
      <c r="E310" s="2">
        <v>842</v>
      </c>
      <c r="F310" s="2"/>
      <c r="G310" s="2"/>
      <c r="H310" s="17">
        <f t="shared" si="4"/>
        <v>-2.2115460970380491E-2</v>
      </c>
    </row>
    <row r="311" spans="1:8" ht="13.5" x14ac:dyDescent="0.25">
      <c r="A311" s="12"/>
      <c r="B311" s="11">
        <v>42453</v>
      </c>
      <c r="C311" s="2">
        <v>8.35</v>
      </c>
      <c r="D311" s="2">
        <v>4.8964999999999996</v>
      </c>
      <c r="E311" s="2">
        <v>1647</v>
      </c>
      <c r="F311" s="2"/>
      <c r="G311" s="2"/>
      <c r="H311" s="17">
        <f t="shared" si="4"/>
        <v>-5.9482723618498731E-3</v>
      </c>
    </row>
    <row r="312" spans="1:8" ht="13.5" x14ac:dyDescent="0.25">
      <c r="A312" s="12"/>
      <c r="B312" s="11">
        <v>42454</v>
      </c>
      <c r="C312" s="2">
        <v>8.59</v>
      </c>
      <c r="D312" s="2">
        <v>5.0372000000000003</v>
      </c>
      <c r="E312" s="2">
        <v>4491</v>
      </c>
      <c r="F312" s="2"/>
      <c r="G312" s="2"/>
      <c r="H312" s="17">
        <f t="shared" si="4"/>
        <v>2.8734810578985137E-2</v>
      </c>
    </row>
    <row r="313" spans="1:8" ht="13.5" x14ac:dyDescent="0.25">
      <c r="A313" s="12"/>
      <c r="B313" s="11">
        <v>42457</v>
      </c>
      <c r="C313" s="2">
        <v>8.5</v>
      </c>
      <c r="D313" s="2">
        <v>4.9843999999999999</v>
      </c>
      <c r="E313" s="2">
        <v>20</v>
      </c>
      <c r="F313" s="2"/>
      <c r="G313" s="2"/>
      <c r="H313" s="17">
        <f t="shared" si="4"/>
        <v>-1.0482013817200111E-2</v>
      </c>
    </row>
    <row r="314" spans="1:8" ht="13.5" x14ac:dyDescent="0.25">
      <c r="A314" s="12"/>
      <c r="B314" s="11">
        <v>42458</v>
      </c>
      <c r="C314" s="2">
        <v>8.5</v>
      </c>
      <c r="D314" s="2">
        <v>4.9843999999999999</v>
      </c>
      <c r="E314" s="2">
        <v>1350</v>
      </c>
      <c r="F314" s="2"/>
      <c r="G314" s="2"/>
      <c r="H314" s="17">
        <f t="shared" si="4"/>
        <v>0</v>
      </c>
    </row>
    <row r="315" spans="1:8" ht="13.5" x14ac:dyDescent="0.25">
      <c r="A315" s="12"/>
      <c r="B315" s="11">
        <v>42459</v>
      </c>
      <c r="C315" s="2">
        <v>8.36</v>
      </c>
      <c r="D315" s="2">
        <v>4.9023000000000003</v>
      </c>
      <c r="E315" s="2">
        <v>1096</v>
      </c>
      <c r="F315" s="2"/>
      <c r="G315" s="2"/>
      <c r="H315" s="17">
        <f t="shared" si="4"/>
        <v>-1.6471390739105935E-2</v>
      </c>
    </row>
    <row r="316" spans="1:8" ht="13.5" x14ac:dyDescent="0.25">
      <c r="A316" s="12"/>
      <c r="B316" s="11">
        <v>42460</v>
      </c>
      <c r="C316" s="2">
        <v>8.4</v>
      </c>
      <c r="D316" s="2">
        <v>4.9257999999999997</v>
      </c>
      <c r="E316" s="2">
        <v>1073</v>
      </c>
      <c r="F316" s="2"/>
      <c r="G316" s="2"/>
      <c r="H316" s="17">
        <f t="shared" si="4"/>
        <v>4.7936682781550312E-3</v>
      </c>
    </row>
    <row r="317" spans="1:8" ht="13.5" x14ac:dyDescent="0.25">
      <c r="A317" s="12"/>
      <c r="B317" s="11">
        <v>42461</v>
      </c>
      <c r="C317" s="2">
        <v>8.35</v>
      </c>
      <c r="D317" s="2">
        <v>4.8964999999999996</v>
      </c>
      <c r="E317" s="2">
        <v>1101</v>
      </c>
      <c r="F317" s="2"/>
      <c r="G317" s="2"/>
      <c r="H317" s="17">
        <f t="shared" si="4"/>
        <v>-5.9482723618498731E-3</v>
      </c>
    </row>
    <row r="318" spans="1:8" ht="13.5" x14ac:dyDescent="0.25">
      <c r="A318" s="12"/>
      <c r="B318" s="11">
        <v>42464</v>
      </c>
      <c r="C318" s="2">
        <v>8.4</v>
      </c>
      <c r="D318" s="2">
        <v>4.9257999999999997</v>
      </c>
      <c r="E318" s="2">
        <v>1187</v>
      </c>
      <c r="F318" s="2"/>
      <c r="G318" s="2"/>
      <c r="H318" s="17">
        <f t="shared" si="4"/>
        <v>5.9838660267538257E-3</v>
      </c>
    </row>
    <row r="319" spans="1:8" ht="13.5" x14ac:dyDescent="0.25">
      <c r="A319" s="12"/>
      <c r="B319" s="11">
        <v>42465</v>
      </c>
      <c r="C319" s="2">
        <v>8.4</v>
      </c>
      <c r="D319" s="2">
        <v>4.9257999999999997</v>
      </c>
      <c r="E319" s="2">
        <v>500</v>
      </c>
      <c r="F319" s="2"/>
      <c r="G319" s="2"/>
      <c r="H319" s="17">
        <f t="shared" si="4"/>
        <v>0</v>
      </c>
    </row>
    <row r="320" spans="1:8" ht="13.5" x14ac:dyDescent="0.25">
      <c r="A320" s="12"/>
      <c r="B320" s="11">
        <v>42466</v>
      </c>
      <c r="C320" s="2">
        <v>8.4</v>
      </c>
      <c r="D320" s="2">
        <v>4.9257999999999997</v>
      </c>
      <c r="E320" s="2">
        <v>507</v>
      </c>
      <c r="F320" s="2"/>
      <c r="G320" s="2"/>
      <c r="H320" s="17">
        <f t="shared" si="4"/>
        <v>0</v>
      </c>
    </row>
    <row r="321" spans="1:8" ht="13.5" x14ac:dyDescent="0.25">
      <c r="A321" s="12"/>
      <c r="B321" s="11">
        <v>42467</v>
      </c>
      <c r="C321" s="2">
        <v>8.4</v>
      </c>
      <c r="D321" s="2">
        <v>4.9257999999999997</v>
      </c>
      <c r="E321" s="2">
        <v>6072</v>
      </c>
      <c r="F321" s="2"/>
      <c r="G321" s="2"/>
      <c r="H321" s="17">
        <f t="shared" si="4"/>
        <v>0</v>
      </c>
    </row>
    <row r="322" spans="1:8" ht="13.5" x14ac:dyDescent="0.25">
      <c r="A322" s="12"/>
      <c r="B322" s="11">
        <v>42468</v>
      </c>
      <c r="C322" s="2">
        <v>8.6</v>
      </c>
      <c r="D322" s="2">
        <v>5.0430999999999999</v>
      </c>
      <c r="E322" s="2">
        <v>2114</v>
      </c>
      <c r="F322" s="2"/>
      <c r="G322" s="2"/>
      <c r="H322" s="17">
        <f t="shared" si="4"/>
        <v>2.3813390718259001E-2</v>
      </c>
    </row>
    <row r="323" spans="1:8" ht="13.5" x14ac:dyDescent="0.25">
      <c r="A323" s="12"/>
      <c r="B323" s="11">
        <v>42471</v>
      </c>
      <c r="C323" s="2">
        <v>8.6</v>
      </c>
      <c r="D323" s="2">
        <v>5.0430999999999999</v>
      </c>
      <c r="E323" s="2">
        <v>12</v>
      </c>
      <c r="F323" s="2"/>
      <c r="G323" s="2"/>
      <c r="H323" s="17">
        <f t="shared" si="4"/>
        <v>0</v>
      </c>
    </row>
    <row r="324" spans="1:8" ht="13.5" x14ac:dyDescent="0.25">
      <c r="A324" s="12"/>
      <c r="B324" s="11">
        <v>42472</v>
      </c>
      <c r="C324" s="2">
        <v>8.57</v>
      </c>
      <c r="D324" s="2">
        <v>5.0255000000000001</v>
      </c>
      <c r="E324" s="2">
        <v>5567</v>
      </c>
      <c r="F324" s="2"/>
      <c r="G324" s="2"/>
      <c r="H324" s="17">
        <f t="shared" si="4"/>
        <v>-3.4899169161824745E-3</v>
      </c>
    </row>
    <row r="325" spans="1:8" ht="13.5" x14ac:dyDescent="0.25">
      <c r="A325" s="12"/>
      <c r="B325" s="11">
        <v>42473</v>
      </c>
      <c r="C325" s="2">
        <v>8.65</v>
      </c>
      <c r="D325" s="2">
        <v>5.0724</v>
      </c>
      <c r="E325" s="2">
        <v>2982</v>
      </c>
      <c r="F325" s="2"/>
      <c r="G325" s="2"/>
      <c r="H325" s="17">
        <f t="shared" si="4"/>
        <v>9.3324047358471669E-3</v>
      </c>
    </row>
    <row r="326" spans="1:8" ht="13.5" x14ac:dyDescent="0.25">
      <c r="A326" s="12"/>
      <c r="B326" s="11">
        <v>42474</v>
      </c>
      <c r="C326" s="2">
        <v>8.5</v>
      </c>
      <c r="D326" s="2">
        <v>4.9843999999999999</v>
      </c>
      <c r="E326" s="2">
        <v>2393</v>
      </c>
      <c r="F326" s="2"/>
      <c r="G326" s="2"/>
      <c r="H326" s="17">
        <f t="shared" si="4"/>
        <v>-1.7348789527639793E-2</v>
      </c>
    </row>
    <row r="327" spans="1:8" ht="13.5" x14ac:dyDescent="0.25">
      <c r="A327" s="12"/>
      <c r="B327" s="11">
        <v>42475</v>
      </c>
      <c r="C327" s="2">
        <v>8.65</v>
      </c>
      <c r="D327" s="2">
        <v>5.0724</v>
      </c>
      <c r="E327" s="2">
        <v>1577</v>
      </c>
      <c r="F327" s="2"/>
      <c r="G327" s="2"/>
      <c r="H327" s="17">
        <f t="shared" ref="H327:H390" si="5">(D327-D326)/D326</f>
        <v>1.7655083861648359E-2</v>
      </c>
    </row>
    <row r="328" spans="1:8" ht="13.5" x14ac:dyDescent="0.25">
      <c r="A328" s="12"/>
      <c r="B328" s="11">
        <v>42478</v>
      </c>
      <c r="C328" s="2">
        <v>8.67</v>
      </c>
      <c r="D328" s="2">
        <v>5.0841000000000003</v>
      </c>
      <c r="E328" s="2">
        <v>1</v>
      </c>
      <c r="F328" s="2"/>
      <c r="G328" s="2"/>
      <c r="H328" s="17">
        <f t="shared" si="5"/>
        <v>2.3066004258339773E-3</v>
      </c>
    </row>
    <row r="329" spans="1:8" ht="13.5" x14ac:dyDescent="0.25">
      <c r="A329" s="12"/>
      <c r="B329" s="11">
        <v>42479</v>
      </c>
      <c r="C329" s="2">
        <v>8.51</v>
      </c>
      <c r="D329" s="2">
        <v>4.9903000000000004</v>
      </c>
      <c r="E329" s="2">
        <v>1688</v>
      </c>
      <c r="F329" s="2"/>
      <c r="G329" s="2"/>
      <c r="H329" s="17">
        <f t="shared" si="5"/>
        <v>-1.8449676442241474E-2</v>
      </c>
    </row>
    <row r="330" spans="1:8" ht="13.5" x14ac:dyDescent="0.25">
      <c r="A330" s="12"/>
      <c r="B330" s="11">
        <v>42480</v>
      </c>
      <c r="C330" s="2">
        <v>8.61</v>
      </c>
      <c r="D330" s="2">
        <v>5.0488999999999997</v>
      </c>
      <c r="E330" s="2">
        <v>970</v>
      </c>
      <c r="F330" s="2"/>
      <c r="G330" s="2"/>
      <c r="H330" s="17">
        <f t="shared" si="5"/>
        <v>1.1742780995130415E-2</v>
      </c>
    </row>
    <row r="331" spans="1:8" ht="13.5" x14ac:dyDescent="0.25">
      <c r="A331" s="12"/>
      <c r="B331" s="11">
        <v>42481</v>
      </c>
      <c r="C331" s="2">
        <v>8.5</v>
      </c>
      <c r="D331" s="2">
        <v>4.9843999999999999</v>
      </c>
      <c r="E331" s="2">
        <v>5099</v>
      </c>
      <c r="F331" s="2"/>
      <c r="G331" s="2"/>
      <c r="H331" s="17">
        <f t="shared" si="5"/>
        <v>-1.2775059914040638E-2</v>
      </c>
    </row>
    <row r="332" spans="1:8" ht="13.5" x14ac:dyDescent="0.25">
      <c r="A332" s="12"/>
      <c r="B332" s="11">
        <v>42482</v>
      </c>
      <c r="C332" s="2">
        <v>8.5</v>
      </c>
      <c r="D332" s="2">
        <v>4.9843999999999999</v>
      </c>
      <c r="E332" s="2">
        <v>9977</v>
      </c>
      <c r="F332" s="2"/>
      <c r="G332" s="2"/>
      <c r="H332" s="17">
        <f t="shared" si="5"/>
        <v>0</v>
      </c>
    </row>
    <row r="333" spans="1:8" ht="13.5" x14ac:dyDescent="0.25">
      <c r="A333" s="12"/>
      <c r="B333" s="11">
        <v>42485</v>
      </c>
      <c r="C333" s="2">
        <v>8.5</v>
      </c>
      <c r="D333" s="2">
        <v>4.9843999999999999</v>
      </c>
      <c r="E333" s="2">
        <v>228</v>
      </c>
      <c r="F333" s="2"/>
      <c r="G333" s="2"/>
      <c r="H333" s="17">
        <f t="shared" si="5"/>
        <v>0</v>
      </c>
    </row>
    <row r="334" spans="1:8" ht="13.5" x14ac:dyDescent="0.25">
      <c r="A334" s="12"/>
      <c r="B334" s="11">
        <v>42486</v>
      </c>
      <c r="C334" s="2">
        <v>8.66</v>
      </c>
      <c r="D334" s="2">
        <v>5.0782999999999996</v>
      </c>
      <c r="E334" s="2">
        <v>1773</v>
      </c>
      <c r="F334" s="2"/>
      <c r="G334" s="2"/>
      <c r="H334" s="17">
        <f t="shared" si="5"/>
        <v>1.8838776984190606E-2</v>
      </c>
    </row>
    <row r="335" spans="1:8" ht="13.5" x14ac:dyDescent="0.25">
      <c r="A335" s="12"/>
      <c r="B335" s="11">
        <v>42487</v>
      </c>
      <c r="C335" s="2">
        <v>8.67</v>
      </c>
      <c r="D335" s="2">
        <v>5.0841000000000003</v>
      </c>
      <c r="E335" s="2">
        <v>343</v>
      </c>
      <c r="F335" s="2"/>
      <c r="G335" s="2"/>
      <c r="H335" s="17">
        <f t="shared" si="5"/>
        <v>1.1421144871316571E-3</v>
      </c>
    </row>
    <row r="336" spans="1:8" ht="13.5" x14ac:dyDescent="0.25">
      <c r="A336" s="12"/>
      <c r="B336" s="11">
        <v>42488</v>
      </c>
      <c r="C336" s="2">
        <v>8.5</v>
      </c>
      <c r="D336" s="2">
        <v>4.9843999999999999</v>
      </c>
      <c r="E336" s="2">
        <v>2207</v>
      </c>
      <c r="F336" s="2"/>
      <c r="G336" s="2"/>
      <c r="H336" s="17">
        <f t="shared" si="5"/>
        <v>-1.9610157156625625E-2</v>
      </c>
    </row>
    <row r="337" spans="1:8" ht="13.5" x14ac:dyDescent="0.25">
      <c r="A337" s="12"/>
      <c r="B337" s="11">
        <v>42489</v>
      </c>
      <c r="C337" s="2">
        <v>8.5</v>
      </c>
      <c r="D337" s="2">
        <v>4.9843999999999999</v>
      </c>
      <c r="E337" s="2">
        <v>8907</v>
      </c>
      <c r="F337" s="2"/>
      <c r="G337" s="2"/>
      <c r="H337" s="17">
        <f t="shared" si="5"/>
        <v>0</v>
      </c>
    </row>
    <row r="338" spans="1:8" ht="13.5" x14ac:dyDescent="0.25">
      <c r="A338" s="12"/>
      <c r="B338" s="11">
        <v>42492</v>
      </c>
      <c r="C338" s="2">
        <v>8.66</v>
      </c>
      <c r="D338" s="2">
        <v>5.0782999999999996</v>
      </c>
      <c r="E338" s="2">
        <v>38999</v>
      </c>
      <c r="F338" s="2"/>
      <c r="G338" s="2"/>
      <c r="H338" s="17">
        <f t="shared" si="5"/>
        <v>1.8838776984190606E-2</v>
      </c>
    </row>
    <row r="339" spans="1:8" ht="13.5" x14ac:dyDescent="0.25">
      <c r="A339" s="12"/>
      <c r="B339" s="11">
        <v>42493</v>
      </c>
      <c r="C339" s="2">
        <v>8.6999999999999993</v>
      </c>
      <c r="D339" s="2">
        <v>5.1017000000000001</v>
      </c>
      <c r="E339" s="2">
        <v>15948</v>
      </c>
      <c r="F339" s="2"/>
      <c r="G339" s="2"/>
      <c r="H339" s="17">
        <f t="shared" si="5"/>
        <v>4.6078412067031352E-3</v>
      </c>
    </row>
    <row r="340" spans="1:8" ht="13.5" x14ac:dyDescent="0.25">
      <c r="A340" s="12"/>
      <c r="B340" s="11">
        <v>42494</v>
      </c>
      <c r="C340" s="2">
        <v>8.7799999999999994</v>
      </c>
      <c r="D340" s="2">
        <v>5.1486000000000001</v>
      </c>
      <c r="E340" s="2">
        <v>29252</v>
      </c>
      <c r="F340" s="2"/>
      <c r="G340" s="2"/>
      <c r="H340" s="17">
        <f t="shared" si="5"/>
        <v>9.1930140933414242E-3</v>
      </c>
    </row>
    <row r="341" spans="1:8" ht="13.5" x14ac:dyDescent="0.25">
      <c r="A341" s="12"/>
      <c r="B341" s="11">
        <v>42495</v>
      </c>
      <c r="C341" s="2">
        <v>8.99</v>
      </c>
      <c r="D341" s="2">
        <v>5.2717999999999998</v>
      </c>
      <c r="E341" s="2">
        <v>21188</v>
      </c>
      <c r="F341" s="2"/>
      <c r="G341" s="2"/>
      <c r="H341" s="17">
        <f t="shared" si="5"/>
        <v>2.3928835023113031E-2</v>
      </c>
    </row>
    <row r="342" spans="1:8" ht="13.5" x14ac:dyDescent="0.25">
      <c r="A342" s="12"/>
      <c r="B342" s="11">
        <v>42496</v>
      </c>
      <c r="C342" s="2">
        <v>9.0500000000000007</v>
      </c>
      <c r="D342" s="2">
        <v>5.3070000000000004</v>
      </c>
      <c r="E342" s="2">
        <v>3030</v>
      </c>
      <c r="F342" s="2"/>
      <c r="G342" s="2"/>
      <c r="H342" s="17">
        <f t="shared" si="5"/>
        <v>6.6770363063850232E-3</v>
      </c>
    </row>
    <row r="343" spans="1:8" ht="13.5" x14ac:dyDescent="0.25">
      <c r="A343" s="12"/>
      <c r="B343" s="11">
        <v>42499</v>
      </c>
      <c r="C343" s="2">
        <v>9.2100000000000009</v>
      </c>
      <c r="D343" s="2">
        <v>5.4008000000000003</v>
      </c>
      <c r="E343" s="2">
        <v>18040</v>
      </c>
      <c r="F343" s="2"/>
      <c r="G343" s="2"/>
      <c r="H343" s="17">
        <f t="shared" si="5"/>
        <v>1.7674769172790629E-2</v>
      </c>
    </row>
    <row r="344" spans="1:8" ht="13.5" x14ac:dyDescent="0.25">
      <c r="A344" s="12"/>
      <c r="B344" s="11">
        <v>42500</v>
      </c>
      <c r="C344" s="2">
        <v>9.18</v>
      </c>
      <c r="D344" s="2">
        <v>5.3832000000000004</v>
      </c>
      <c r="E344" s="2">
        <v>6626</v>
      </c>
      <c r="F344" s="2"/>
      <c r="G344" s="2"/>
      <c r="H344" s="17">
        <f t="shared" si="5"/>
        <v>-3.2587764775588502E-3</v>
      </c>
    </row>
    <row r="345" spans="1:8" ht="13.5" x14ac:dyDescent="0.25">
      <c r="A345" s="12"/>
      <c r="B345" s="11">
        <v>42501</v>
      </c>
      <c r="C345" s="2">
        <v>8.99</v>
      </c>
      <c r="D345" s="2">
        <v>5.2717999999999998</v>
      </c>
      <c r="E345" s="2">
        <v>16107</v>
      </c>
      <c r="F345" s="2"/>
      <c r="G345" s="2"/>
      <c r="H345" s="17">
        <f t="shared" si="5"/>
        <v>-2.0694010997176514E-2</v>
      </c>
    </row>
    <row r="346" spans="1:8" ht="13.5" x14ac:dyDescent="0.25">
      <c r="A346" s="12"/>
      <c r="B346" s="11">
        <v>42502</v>
      </c>
      <c r="C346" s="2">
        <v>8.8000000000000007</v>
      </c>
      <c r="D346" s="2">
        <v>5.1604000000000001</v>
      </c>
      <c r="E346" s="2">
        <v>2482</v>
      </c>
      <c r="F346" s="2"/>
      <c r="G346" s="2"/>
      <c r="H346" s="17">
        <f t="shared" si="5"/>
        <v>-2.1131302401456754E-2</v>
      </c>
    </row>
    <row r="347" spans="1:8" ht="13.5" x14ac:dyDescent="0.25">
      <c r="A347" s="12"/>
      <c r="B347" s="11">
        <v>42503</v>
      </c>
      <c r="C347" s="2">
        <v>8.93</v>
      </c>
      <c r="D347" s="2">
        <v>5.2366000000000001</v>
      </c>
      <c r="E347" s="2">
        <v>6942</v>
      </c>
      <c r="F347" s="2"/>
      <c r="G347" s="2"/>
      <c r="H347" s="17">
        <f t="shared" si="5"/>
        <v>1.4766297186264639E-2</v>
      </c>
    </row>
    <row r="348" spans="1:8" ht="13.5" x14ac:dyDescent="0.25">
      <c r="A348" s="12"/>
      <c r="B348" s="11">
        <v>42506</v>
      </c>
      <c r="C348" s="2">
        <v>8.8000000000000007</v>
      </c>
      <c r="D348" s="2">
        <v>5.1604000000000001</v>
      </c>
      <c r="E348" s="2">
        <v>893</v>
      </c>
      <c r="F348" s="2"/>
      <c r="G348" s="2"/>
      <c r="H348" s="17">
        <f t="shared" si="5"/>
        <v>-1.4551426498109468E-2</v>
      </c>
    </row>
    <row r="349" spans="1:8" ht="13.5" x14ac:dyDescent="0.25">
      <c r="A349" s="12"/>
      <c r="B349" s="11">
        <v>42507</v>
      </c>
      <c r="C349" s="2">
        <v>8.6999999999999993</v>
      </c>
      <c r="D349" s="2">
        <v>5.1017000000000001</v>
      </c>
      <c r="E349" s="2">
        <v>144</v>
      </c>
      <c r="F349" s="2"/>
      <c r="G349" s="2"/>
      <c r="H349" s="17">
        <f t="shared" si="5"/>
        <v>-1.1375087202542433E-2</v>
      </c>
    </row>
    <row r="350" spans="1:8" ht="13.5" x14ac:dyDescent="0.25">
      <c r="A350" s="12"/>
      <c r="B350" s="11">
        <v>42508</v>
      </c>
      <c r="C350" s="2">
        <v>8.7899999999999991</v>
      </c>
      <c r="D350" s="2">
        <v>5.1544999999999996</v>
      </c>
      <c r="E350" s="2">
        <v>2401</v>
      </c>
      <c r="F350" s="2"/>
      <c r="G350" s="2"/>
      <c r="H350" s="17">
        <f t="shared" si="5"/>
        <v>1.0349491346021819E-2</v>
      </c>
    </row>
    <row r="351" spans="1:8" ht="13.5" x14ac:dyDescent="0.25">
      <c r="A351" s="12"/>
      <c r="B351" s="11">
        <v>42509</v>
      </c>
      <c r="C351" s="2">
        <v>8.6999999999999993</v>
      </c>
      <c r="D351" s="2">
        <v>5.1017000000000001</v>
      </c>
      <c r="E351" s="2">
        <v>2379</v>
      </c>
      <c r="F351" s="2"/>
      <c r="G351" s="2"/>
      <c r="H351" s="17">
        <f t="shared" si="5"/>
        <v>-1.0243476573867401E-2</v>
      </c>
    </row>
    <row r="352" spans="1:8" ht="13.5" x14ac:dyDescent="0.25">
      <c r="A352" s="12"/>
      <c r="B352" s="11">
        <v>42510</v>
      </c>
      <c r="C352" s="2">
        <v>8.6999999999999993</v>
      </c>
      <c r="D352" s="2">
        <v>5.1017000000000001</v>
      </c>
      <c r="E352" s="2">
        <v>1415</v>
      </c>
      <c r="F352" s="2"/>
      <c r="G352" s="2"/>
      <c r="H352" s="17">
        <f t="shared" si="5"/>
        <v>0</v>
      </c>
    </row>
    <row r="353" spans="1:8" ht="13.5" x14ac:dyDescent="0.25">
      <c r="A353" s="12"/>
      <c r="B353" s="11">
        <v>42513</v>
      </c>
      <c r="C353" s="2">
        <v>8.7899999999999991</v>
      </c>
      <c r="D353" s="2">
        <v>5.1544999999999996</v>
      </c>
      <c r="E353" s="2">
        <v>1781</v>
      </c>
      <c r="F353" s="2"/>
      <c r="G353" s="2"/>
      <c r="H353" s="17">
        <f t="shared" si="5"/>
        <v>1.0349491346021819E-2</v>
      </c>
    </row>
    <row r="354" spans="1:8" ht="13.5" x14ac:dyDescent="0.25">
      <c r="A354" s="12"/>
      <c r="B354" s="11">
        <v>42514</v>
      </c>
      <c r="C354" s="2">
        <v>8.6999999999999993</v>
      </c>
      <c r="D354" s="2">
        <v>5.1017000000000001</v>
      </c>
      <c r="E354" s="2">
        <v>4318</v>
      </c>
      <c r="F354" s="2"/>
      <c r="G354" s="2"/>
      <c r="H354" s="17">
        <f t="shared" si="5"/>
        <v>-1.0243476573867401E-2</v>
      </c>
    </row>
    <row r="355" spans="1:8" ht="13.5" x14ac:dyDescent="0.25">
      <c r="A355" s="12"/>
      <c r="B355" s="11">
        <v>42515</v>
      </c>
      <c r="C355" s="2">
        <v>8.7100000000000009</v>
      </c>
      <c r="D355" s="2">
        <v>5.1075999999999997</v>
      </c>
      <c r="E355" s="2">
        <v>292</v>
      </c>
      <c r="F355" s="2"/>
      <c r="G355" s="2"/>
      <c r="H355" s="17">
        <f t="shared" si="5"/>
        <v>1.1564772526803952E-3</v>
      </c>
    </row>
    <row r="356" spans="1:8" ht="13.5" x14ac:dyDescent="0.25">
      <c r="A356" s="12"/>
      <c r="B356" s="11">
        <v>42516</v>
      </c>
      <c r="C356" s="2">
        <v>8.7100000000000009</v>
      </c>
      <c r="D356" s="2">
        <v>5.1075999999999997</v>
      </c>
      <c r="E356" s="2">
        <v>3992</v>
      </c>
      <c r="F356" s="2"/>
      <c r="G356" s="2"/>
      <c r="H356" s="17">
        <f t="shared" si="5"/>
        <v>0</v>
      </c>
    </row>
    <row r="357" spans="1:8" ht="13.5" x14ac:dyDescent="0.25">
      <c r="A357" s="12"/>
      <c r="B357" s="11">
        <v>42517</v>
      </c>
      <c r="C357" s="2">
        <v>8.69</v>
      </c>
      <c r="D357" s="2">
        <v>5.0957999999999997</v>
      </c>
      <c r="E357" s="2">
        <v>1906</v>
      </c>
      <c r="F357" s="2"/>
      <c r="G357" s="2"/>
      <c r="H357" s="17">
        <f t="shared" si="5"/>
        <v>-2.3102827159527045E-3</v>
      </c>
    </row>
    <row r="358" spans="1:8" ht="13.5" x14ac:dyDescent="0.25">
      <c r="A358" s="12"/>
      <c r="B358" s="11">
        <v>42520</v>
      </c>
      <c r="C358" s="2">
        <v>8.75</v>
      </c>
      <c r="D358" s="2">
        <v>5.1310000000000002</v>
      </c>
      <c r="E358" s="2">
        <v>774</v>
      </c>
      <c r="F358" s="2"/>
      <c r="G358" s="2"/>
      <c r="H358" s="17">
        <f t="shared" si="5"/>
        <v>6.9076494367911944E-3</v>
      </c>
    </row>
    <row r="359" spans="1:8" ht="13.5" x14ac:dyDescent="0.25">
      <c r="A359" s="12"/>
      <c r="B359" s="11">
        <v>42521</v>
      </c>
      <c r="C359" s="2">
        <v>8.9</v>
      </c>
      <c r="D359" s="2">
        <v>5.2190000000000003</v>
      </c>
      <c r="E359" s="2">
        <v>12869</v>
      </c>
      <c r="F359" s="2"/>
      <c r="G359" s="2"/>
      <c r="H359" s="17">
        <f t="shared" si="5"/>
        <v>1.715065289417269E-2</v>
      </c>
    </row>
    <row r="360" spans="1:8" ht="13.5" x14ac:dyDescent="0.25">
      <c r="A360" s="12"/>
      <c r="B360" s="11">
        <v>42522</v>
      </c>
      <c r="C360" s="2">
        <v>8.65</v>
      </c>
      <c r="D360" s="2">
        <v>5.0724</v>
      </c>
      <c r="E360" s="2">
        <v>24197</v>
      </c>
      <c r="F360" s="2"/>
      <c r="G360" s="2"/>
      <c r="H360" s="17">
        <f t="shared" si="5"/>
        <v>-2.8089672351025153E-2</v>
      </c>
    </row>
    <row r="361" spans="1:8" ht="13.5" x14ac:dyDescent="0.25">
      <c r="A361" s="12"/>
      <c r="B361" s="11">
        <v>42523</v>
      </c>
      <c r="C361" s="2">
        <v>8.6999999999999993</v>
      </c>
      <c r="D361" s="2">
        <v>5.1017000000000001</v>
      </c>
      <c r="E361" s="2">
        <v>14302</v>
      </c>
      <c r="F361" s="2"/>
      <c r="G361" s="2"/>
      <c r="H361" s="17">
        <f t="shared" si="5"/>
        <v>5.7763583313619003E-3</v>
      </c>
    </row>
    <row r="362" spans="1:8" ht="13.5" x14ac:dyDescent="0.25">
      <c r="A362" s="12"/>
      <c r="B362" s="11">
        <v>42524</v>
      </c>
      <c r="C362" s="2">
        <v>8.7899999999999991</v>
      </c>
      <c r="D362" s="2">
        <v>5.1544999999999996</v>
      </c>
      <c r="E362" s="2">
        <v>5705</v>
      </c>
      <c r="F362" s="2"/>
      <c r="G362" s="2"/>
      <c r="H362" s="17">
        <f t="shared" si="5"/>
        <v>1.0349491346021819E-2</v>
      </c>
    </row>
    <row r="363" spans="1:8" ht="13.5" x14ac:dyDescent="0.25">
      <c r="A363" s="12"/>
      <c r="B363" s="11">
        <v>42527</v>
      </c>
      <c r="C363" s="2">
        <v>8.81</v>
      </c>
      <c r="D363" s="2">
        <v>5.1661999999999999</v>
      </c>
      <c r="E363" s="2">
        <v>88</v>
      </c>
      <c r="F363" s="2"/>
      <c r="G363" s="2"/>
      <c r="H363" s="17">
        <f t="shared" si="5"/>
        <v>2.2698612862547805E-3</v>
      </c>
    </row>
    <row r="364" spans="1:8" ht="13.5" x14ac:dyDescent="0.25">
      <c r="A364" s="12"/>
      <c r="B364" s="11">
        <v>42528</v>
      </c>
      <c r="C364" s="2">
        <v>8.74</v>
      </c>
      <c r="D364" s="2">
        <v>5.1252000000000004</v>
      </c>
      <c r="E364" s="2">
        <v>6030</v>
      </c>
      <c r="F364" s="2"/>
      <c r="G364" s="2"/>
      <c r="H364" s="17">
        <f t="shared" si="5"/>
        <v>-7.9362006890943988E-3</v>
      </c>
    </row>
    <row r="365" spans="1:8" ht="13.5" x14ac:dyDescent="0.25">
      <c r="A365" s="12"/>
      <c r="B365" s="11">
        <v>42529</v>
      </c>
      <c r="C365" s="2">
        <v>8.74</v>
      </c>
      <c r="D365" s="2">
        <v>5.1252000000000004</v>
      </c>
      <c r="E365" s="2">
        <v>230</v>
      </c>
      <c r="F365" s="2"/>
      <c r="G365" s="2"/>
      <c r="H365" s="17">
        <f t="shared" si="5"/>
        <v>0</v>
      </c>
    </row>
    <row r="366" spans="1:8" ht="13.5" x14ac:dyDescent="0.25">
      <c r="A366" s="12"/>
      <c r="B366" s="11">
        <v>42530</v>
      </c>
      <c r="C366" s="2">
        <v>8.5399999999999991</v>
      </c>
      <c r="D366" s="2">
        <v>5.0079000000000002</v>
      </c>
      <c r="E366" s="2">
        <v>10721</v>
      </c>
      <c r="F366" s="2"/>
      <c r="G366" s="2"/>
      <c r="H366" s="17">
        <f t="shared" si="5"/>
        <v>-2.2886911730273973E-2</v>
      </c>
    </row>
    <row r="367" spans="1:8" ht="13.5" x14ac:dyDescent="0.25">
      <c r="A367" s="12"/>
      <c r="B367" s="11">
        <v>42531</v>
      </c>
      <c r="C367" s="2">
        <v>8.6</v>
      </c>
      <c r="D367" s="2">
        <v>5.0430999999999999</v>
      </c>
      <c r="E367" s="2">
        <v>16920</v>
      </c>
      <c r="F367" s="2"/>
      <c r="G367" s="2"/>
      <c r="H367" s="17">
        <f t="shared" si="5"/>
        <v>7.0288943469317827E-3</v>
      </c>
    </row>
    <row r="368" spans="1:8" ht="13.5" x14ac:dyDescent="0.25">
      <c r="A368" s="12"/>
      <c r="B368" s="11">
        <v>42534</v>
      </c>
      <c r="C368" s="2">
        <v>8.5399999999999991</v>
      </c>
      <c r="D368" s="2">
        <v>5.0079000000000002</v>
      </c>
      <c r="E368" s="2">
        <v>11452</v>
      </c>
      <c r="F368" s="2"/>
      <c r="G368" s="2"/>
      <c r="H368" s="17">
        <f t="shared" si="5"/>
        <v>-6.9798338323649491E-3</v>
      </c>
    </row>
    <row r="369" spans="1:8" ht="13.5" x14ac:dyDescent="0.25">
      <c r="A369" s="12"/>
      <c r="B369" s="11">
        <v>42535</v>
      </c>
      <c r="C369" s="2">
        <v>8.5399999999999991</v>
      </c>
      <c r="D369" s="2">
        <v>5.0079000000000002</v>
      </c>
      <c r="E369" s="2">
        <v>3441</v>
      </c>
      <c r="F369" s="2"/>
      <c r="G369" s="2"/>
      <c r="H369" s="17">
        <f t="shared" si="5"/>
        <v>0</v>
      </c>
    </row>
    <row r="370" spans="1:8" ht="13.5" x14ac:dyDescent="0.25">
      <c r="A370" s="12"/>
      <c r="B370" s="11">
        <v>42536</v>
      </c>
      <c r="C370" s="2">
        <v>8.6</v>
      </c>
      <c r="D370" s="2">
        <v>5.0430999999999999</v>
      </c>
      <c r="E370" s="2">
        <v>20132</v>
      </c>
      <c r="F370" s="2"/>
      <c r="G370" s="2"/>
      <c r="H370" s="17">
        <f t="shared" si="5"/>
        <v>7.0288943469317827E-3</v>
      </c>
    </row>
    <row r="371" spans="1:8" ht="13.5" x14ac:dyDescent="0.25">
      <c r="A371" s="12"/>
      <c r="B371" s="11">
        <v>42537</v>
      </c>
      <c r="C371" s="2">
        <v>8.6</v>
      </c>
      <c r="D371" s="2">
        <v>5.0430999999999999</v>
      </c>
      <c r="E371" s="2">
        <v>360</v>
      </c>
      <c r="F371" s="2"/>
      <c r="G371" s="2"/>
      <c r="H371" s="17">
        <f t="shared" si="5"/>
        <v>0</v>
      </c>
    </row>
    <row r="372" spans="1:8" ht="13.5" x14ac:dyDescent="0.25">
      <c r="A372" s="12"/>
      <c r="B372" s="11">
        <v>42538</v>
      </c>
      <c r="C372" s="2">
        <v>8.5299999999999994</v>
      </c>
      <c r="D372" s="2">
        <v>5.0019999999999998</v>
      </c>
      <c r="E372" s="2">
        <v>7938</v>
      </c>
      <c r="F372" s="2"/>
      <c r="G372" s="2"/>
      <c r="H372" s="17">
        <f t="shared" si="5"/>
        <v>-8.1497491622216766E-3</v>
      </c>
    </row>
    <row r="373" spans="1:8" ht="13.5" x14ac:dyDescent="0.25">
      <c r="A373" s="12"/>
      <c r="B373" s="11">
        <v>42541</v>
      </c>
      <c r="C373" s="2">
        <v>8.35</v>
      </c>
      <c r="D373" s="2">
        <v>4.8964999999999996</v>
      </c>
      <c r="E373" s="2">
        <v>3024</v>
      </c>
      <c r="F373" s="2"/>
      <c r="G373" s="2"/>
      <c r="H373" s="17">
        <f t="shared" si="5"/>
        <v>-2.1091563374650169E-2</v>
      </c>
    </row>
    <row r="374" spans="1:8" ht="13.5" x14ac:dyDescent="0.25">
      <c r="A374" s="12"/>
      <c r="B374" s="11">
        <v>42542</v>
      </c>
      <c r="C374" s="2">
        <v>8.3800000000000008</v>
      </c>
      <c r="D374" s="2">
        <v>4.9141000000000004</v>
      </c>
      <c r="E374" s="2">
        <v>4917</v>
      </c>
      <c r="F374" s="2"/>
      <c r="G374" s="2"/>
      <c r="H374" s="17">
        <f t="shared" si="5"/>
        <v>3.5944041662413413E-3</v>
      </c>
    </row>
    <row r="375" spans="1:8" ht="13.5" x14ac:dyDescent="0.25">
      <c r="A375" s="12"/>
      <c r="B375" s="11">
        <v>42543</v>
      </c>
      <c r="C375" s="2">
        <v>8.48</v>
      </c>
      <c r="D375" s="2">
        <v>4.9726999999999997</v>
      </c>
      <c r="E375" s="2">
        <v>8005</v>
      </c>
      <c r="F375" s="2"/>
      <c r="G375" s="2"/>
      <c r="H375" s="17">
        <f t="shared" si="5"/>
        <v>1.19248692537798E-2</v>
      </c>
    </row>
    <row r="376" spans="1:8" ht="13.5" x14ac:dyDescent="0.25">
      <c r="A376" s="12"/>
      <c r="B376" s="11">
        <v>42544</v>
      </c>
      <c r="C376" s="2">
        <v>8.49</v>
      </c>
      <c r="D376" s="2">
        <v>4.9786000000000001</v>
      </c>
      <c r="E376" s="2">
        <v>1982</v>
      </c>
      <c r="F376" s="2"/>
      <c r="G376" s="2"/>
      <c r="H376" s="17">
        <f t="shared" si="5"/>
        <v>1.1864781708127298E-3</v>
      </c>
    </row>
    <row r="377" spans="1:8" ht="13.5" x14ac:dyDescent="0.25">
      <c r="A377" s="12"/>
      <c r="B377" s="11">
        <v>42545</v>
      </c>
      <c r="C377" s="2">
        <v>8.5</v>
      </c>
      <c r="D377" s="2">
        <v>4.9843999999999999</v>
      </c>
      <c r="E377" s="2">
        <v>1097</v>
      </c>
      <c r="F377" s="2"/>
      <c r="G377" s="2"/>
      <c r="H377" s="17">
        <f t="shared" si="5"/>
        <v>1.1649861406820804E-3</v>
      </c>
    </row>
    <row r="378" spans="1:8" ht="13.5" x14ac:dyDescent="0.25">
      <c r="A378" s="12"/>
      <c r="B378" s="11">
        <v>42548</v>
      </c>
      <c r="C378" s="2">
        <v>8.75</v>
      </c>
      <c r="D378" s="2">
        <v>5.1310000000000002</v>
      </c>
      <c r="E378" s="2">
        <v>15</v>
      </c>
      <c r="F378" s="2"/>
      <c r="G378" s="2"/>
      <c r="H378" s="17">
        <f t="shared" si="5"/>
        <v>2.9411764705882412E-2</v>
      </c>
    </row>
    <row r="379" spans="1:8" ht="13.5" x14ac:dyDescent="0.25">
      <c r="A379" s="12"/>
      <c r="B379" s="11">
        <v>42549</v>
      </c>
      <c r="C379" s="2">
        <v>8.3000000000000007</v>
      </c>
      <c r="D379" s="2">
        <v>4.8672000000000004</v>
      </c>
      <c r="E379" s="2">
        <v>5030</v>
      </c>
      <c r="F379" s="2"/>
      <c r="G379" s="2"/>
      <c r="H379" s="17">
        <f t="shared" si="5"/>
        <v>-5.1412979925940322E-2</v>
      </c>
    </row>
    <row r="380" spans="1:8" ht="13.5" x14ac:dyDescent="0.25">
      <c r="A380" s="12"/>
      <c r="B380" s="11">
        <v>42550</v>
      </c>
      <c r="C380" s="2">
        <v>8.5500000000000007</v>
      </c>
      <c r="D380" s="2">
        <v>5.0137999999999998</v>
      </c>
      <c r="E380" s="2">
        <v>712</v>
      </c>
      <c r="F380" s="2"/>
      <c r="G380" s="2"/>
      <c r="H380" s="17">
        <f t="shared" si="5"/>
        <v>3.0119986850755957E-2</v>
      </c>
    </row>
    <row r="381" spans="1:8" ht="13.5" x14ac:dyDescent="0.25">
      <c r="A381" s="12"/>
      <c r="B381" s="11">
        <v>42551</v>
      </c>
      <c r="C381" s="2">
        <v>8.5</v>
      </c>
      <c r="D381" s="2">
        <v>4.9843999999999999</v>
      </c>
      <c r="E381" s="2">
        <v>473</v>
      </c>
      <c r="F381" s="2"/>
      <c r="G381" s="2"/>
      <c r="H381" s="17">
        <f t="shared" si="5"/>
        <v>-5.8638158682037317E-3</v>
      </c>
    </row>
    <row r="382" spans="1:8" ht="13.5" x14ac:dyDescent="0.25">
      <c r="A382" s="12"/>
      <c r="B382" s="11">
        <v>42552</v>
      </c>
      <c r="C382" s="2">
        <v>8.5</v>
      </c>
      <c r="D382" s="2">
        <v>4.9843999999999999</v>
      </c>
      <c r="E382" s="2">
        <v>1227</v>
      </c>
      <c r="F382" s="2"/>
      <c r="G382" s="2"/>
      <c r="H382" s="17">
        <f t="shared" si="5"/>
        <v>0</v>
      </c>
    </row>
    <row r="383" spans="1:8" ht="13.5" x14ac:dyDescent="0.25">
      <c r="A383" s="12"/>
      <c r="B383" s="11">
        <v>42555</v>
      </c>
      <c r="C383" s="2">
        <v>8.49</v>
      </c>
      <c r="D383" s="2">
        <v>4.9786000000000001</v>
      </c>
      <c r="E383" s="2">
        <v>301</v>
      </c>
      <c r="F383" s="2"/>
      <c r="G383" s="2"/>
      <c r="H383" s="17">
        <f t="shared" si="5"/>
        <v>-1.1636305272449653E-3</v>
      </c>
    </row>
    <row r="384" spans="1:8" ht="13.5" x14ac:dyDescent="0.25">
      <c r="A384" s="12"/>
      <c r="B384" s="11">
        <v>42559</v>
      </c>
      <c r="C384" s="2">
        <v>8.5</v>
      </c>
      <c r="D384" s="2">
        <v>4.9843999999999999</v>
      </c>
      <c r="E384" s="2">
        <v>2646</v>
      </c>
      <c r="F384" s="2"/>
      <c r="G384" s="2"/>
      <c r="H384" s="17">
        <f t="shared" si="5"/>
        <v>1.1649861406820804E-3</v>
      </c>
    </row>
    <row r="385" spans="1:8" ht="13.5" x14ac:dyDescent="0.25">
      <c r="A385" s="12"/>
      <c r="B385" s="11">
        <v>42562</v>
      </c>
      <c r="C385" s="2">
        <v>8.24</v>
      </c>
      <c r="D385" s="2">
        <v>5.1344000000000003</v>
      </c>
      <c r="E385" s="2">
        <v>5</v>
      </c>
      <c r="F385" s="2"/>
      <c r="G385" s="2"/>
      <c r="H385" s="17">
        <f t="shared" si="5"/>
        <v>3.0093892945991563E-2</v>
      </c>
    </row>
    <row r="386" spans="1:8" ht="13.5" x14ac:dyDescent="0.25">
      <c r="A386" s="12"/>
      <c r="B386" s="11">
        <v>42563</v>
      </c>
      <c r="C386" s="2">
        <v>8.19</v>
      </c>
      <c r="D386" s="2">
        <v>5.1032000000000002</v>
      </c>
      <c r="E386" s="2">
        <v>311</v>
      </c>
      <c r="F386" s="2"/>
      <c r="G386" s="2"/>
      <c r="H386" s="17">
        <f t="shared" si="5"/>
        <v>-6.0766593954503182E-3</v>
      </c>
    </row>
    <row r="387" spans="1:8" ht="13.5" x14ac:dyDescent="0.25">
      <c r="A387" s="12"/>
      <c r="B387" s="11">
        <v>42564</v>
      </c>
      <c r="C387" s="2">
        <v>8.09</v>
      </c>
      <c r="D387" s="2">
        <v>5.0408999999999997</v>
      </c>
      <c r="E387" s="2">
        <v>635</v>
      </c>
      <c r="F387" s="2"/>
      <c r="G387" s="2"/>
      <c r="H387" s="17">
        <f t="shared" si="5"/>
        <v>-1.2208026336416457E-2</v>
      </c>
    </row>
    <row r="388" spans="1:8" ht="13.5" x14ac:dyDescent="0.25">
      <c r="A388" s="12"/>
      <c r="B388" s="11">
        <v>42565</v>
      </c>
      <c r="C388" s="2">
        <v>8.1999999999999993</v>
      </c>
      <c r="D388" s="2">
        <v>5.1094999999999997</v>
      </c>
      <c r="E388" s="2">
        <v>1134</v>
      </c>
      <c r="F388" s="2"/>
      <c r="G388" s="2"/>
      <c r="H388" s="17">
        <f t="shared" si="5"/>
        <v>1.3608680989505842E-2</v>
      </c>
    </row>
    <row r="389" spans="1:8" ht="13.5" x14ac:dyDescent="0.25">
      <c r="A389" s="12"/>
      <c r="B389" s="11">
        <v>42566</v>
      </c>
      <c r="C389" s="2">
        <v>8.11</v>
      </c>
      <c r="D389" s="2">
        <v>5.0533999999999999</v>
      </c>
      <c r="E389" s="2">
        <v>3285</v>
      </c>
      <c r="F389" s="2"/>
      <c r="G389" s="2"/>
      <c r="H389" s="17">
        <f t="shared" si="5"/>
        <v>-1.0979547900968748E-2</v>
      </c>
    </row>
    <row r="390" spans="1:8" ht="13.5" x14ac:dyDescent="0.25">
      <c r="A390" s="12"/>
      <c r="B390" s="11">
        <v>42569</v>
      </c>
      <c r="C390" s="2">
        <v>8.18</v>
      </c>
      <c r="D390" s="2">
        <v>5.0970000000000004</v>
      </c>
      <c r="E390" s="2">
        <v>458</v>
      </c>
      <c r="F390" s="2"/>
      <c r="G390" s="2"/>
      <c r="H390" s="17">
        <f t="shared" si="5"/>
        <v>8.627854513792799E-3</v>
      </c>
    </row>
    <row r="391" spans="1:8" ht="13.5" x14ac:dyDescent="0.25">
      <c r="A391" s="12"/>
      <c r="B391" s="11">
        <v>42570</v>
      </c>
      <c r="C391" s="2">
        <v>8.18</v>
      </c>
      <c r="D391" s="2">
        <v>5.0970000000000004</v>
      </c>
      <c r="E391" s="2">
        <v>1091</v>
      </c>
      <c r="F391" s="2"/>
      <c r="G391" s="2"/>
      <c r="H391" s="17">
        <f t="shared" ref="H391:H454" si="6">(D391-D390)/D390</f>
        <v>0</v>
      </c>
    </row>
    <row r="392" spans="1:8" ht="13.5" x14ac:dyDescent="0.25">
      <c r="A392" s="12"/>
      <c r="B392" s="11">
        <v>42571</v>
      </c>
      <c r="C392" s="2">
        <v>8.1</v>
      </c>
      <c r="D392" s="2">
        <v>5.0471000000000004</v>
      </c>
      <c r="E392" s="2">
        <v>595</v>
      </c>
      <c r="F392" s="2"/>
      <c r="G392" s="2"/>
      <c r="H392" s="17">
        <f t="shared" si="6"/>
        <v>-9.7900725917206294E-3</v>
      </c>
    </row>
    <row r="393" spans="1:8" ht="13.5" x14ac:dyDescent="0.25">
      <c r="A393" s="12"/>
      <c r="B393" s="11">
        <v>42572</v>
      </c>
      <c r="C393" s="2">
        <v>8.18</v>
      </c>
      <c r="D393" s="2">
        <v>5.0970000000000004</v>
      </c>
      <c r="E393" s="2">
        <v>1475</v>
      </c>
      <c r="F393" s="2"/>
      <c r="G393" s="2"/>
      <c r="H393" s="17">
        <f t="shared" si="6"/>
        <v>9.8868657248717181E-3</v>
      </c>
    </row>
    <row r="394" spans="1:8" ht="13.5" x14ac:dyDescent="0.25">
      <c r="A394" s="12"/>
      <c r="B394" s="11">
        <v>42573</v>
      </c>
      <c r="C394" s="2">
        <v>8.18</v>
      </c>
      <c r="D394" s="2">
        <v>5.0970000000000004</v>
      </c>
      <c r="E394" s="2">
        <v>25</v>
      </c>
      <c r="F394" s="2"/>
      <c r="G394" s="2"/>
      <c r="H394" s="17">
        <f t="shared" si="6"/>
        <v>0</v>
      </c>
    </row>
    <row r="395" spans="1:8" ht="13.5" x14ac:dyDescent="0.25">
      <c r="A395" s="12"/>
      <c r="B395" s="11">
        <v>42577</v>
      </c>
      <c r="C395" s="2">
        <v>8.1199999999999992</v>
      </c>
      <c r="D395" s="2">
        <v>5.0595999999999997</v>
      </c>
      <c r="E395" s="2">
        <v>350</v>
      </c>
      <c r="F395" s="2"/>
      <c r="G395" s="2"/>
      <c r="H395" s="17">
        <f t="shared" si="6"/>
        <v>-7.3376495978027785E-3</v>
      </c>
    </row>
    <row r="396" spans="1:8" ht="13.5" x14ac:dyDescent="0.25">
      <c r="A396" s="12"/>
      <c r="B396" s="11">
        <v>42578</v>
      </c>
      <c r="C396" s="2">
        <v>8.01</v>
      </c>
      <c r="D396" s="2">
        <v>4.9911000000000003</v>
      </c>
      <c r="E396" s="2">
        <v>1386</v>
      </c>
      <c r="F396" s="2"/>
      <c r="G396" s="2"/>
      <c r="H396" s="17">
        <f t="shared" si="6"/>
        <v>-1.3538619653727439E-2</v>
      </c>
    </row>
    <row r="397" spans="1:8" ht="13.5" x14ac:dyDescent="0.25">
      <c r="A397" s="12"/>
      <c r="B397" s="11">
        <v>42579</v>
      </c>
      <c r="C397" s="2">
        <v>8.02</v>
      </c>
      <c r="D397" s="2">
        <v>4.9973000000000001</v>
      </c>
      <c r="E397" s="2">
        <v>1049</v>
      </c>
      <c r="F397" s="2"/>
      <c r="G397" s="2"/>
      <c r="H397" s="17">
        <f t="shared" si="6"/>
        <v>1.2422111358217148E-3</v>
      </c>
    </row>
    <row r="398" spans="1:8" ht="13.5" x14ac:dyDescent="0.25">
      <c r="A398" s="12"/>
      <c r="B398" s="11">
        <v>42580</v>
      </c>
      <c r="C398" s="2">
        <v>8.15</v>
      </c>
      <c r="D398" s="2">
        <v>5.0782999999999996</v>
      </c>
      <c r="E398" s="2">
        <v>2244</v>
      </c>
      <c r="F398" s="2"/>
      <c r="G398" s="2"/>
      <c r="H398" s="17">
        <f t="shared" si="6"/>
        <v>1.6208752726472198E-2</v>
      </c>
    </row>
    <row r="399" spans="1:8" ht="13.5" x14ac:dyDescent="0.25">
      <c r="A399" s="12"/>
      <c r="B399" s="11">
        <v>42583</v>
      </c>
      <c r="C399" s="2">
        <v>8.15</v>
      </c>
      <c r="D399" s="2">
        <v>5.0782999999999996</v>
      </c>
      <c r="E399" s="2">
        <v>817</v>
      </c>
      <c r="F399" s="2"/>
      <c r="G399" s="2"/>
      <c r="H399" s="17">
        <f t="shared" si="6"/>
        <v>0</v>
      </c>
    </row>
    <row r="400" spans="1:8" ht="13.5" x14ac:dyDescent="0.25">
      <c r="A400" s="12"/>
      <c r="B400" s="11">
        <v>42584</v>
      </c>
      <c r="C400" s="2">
        <v>8.15</v>
      </c>
      <c r="D400" s="2">
        <v>5.0782999999999996</v>
      </c>
      <c r="E400" s="2">
        <v>101</v>
      </c>
      <c r="F400" s="2"/>
      <c r="G400" s="2"/>
      <c r="H400" s="17">
        <f t="shared" si="6"/>
        <v>0</v>
      </c>
    </row>
    <row r="401" spans="1:8" ht="13.5" x14ac:dyDescent="0.25">
      <c r="A401" s="12"/>
      <c r="B401" s="11">
        <v>42585</v>
      </c>
      <c r="C401" s="2">
        <v>8.0500000000000007</v>
      </c>
      <c r="D401" s="2">
        <v>5.016</v>
      </c>
      <c r="E401" s="2">
        <v>3470</v>
      </c>
      <c r="F401" s="2"/>
      <c r="G401" s="2"/>
      <c r="H401" s="17">
        <f t="shared" si="6"/>
        <v>-1.2267884922119525E-2</v>
      </c>
    </row>
    <row r="402" spans="1:8" ht="13.5" x14ac:dyDescent="0.25">
      <c r="A402" s="12"/>
      <c r="B402" s="11">
        <v>42586</v>
      </c>
      <c r="C402" s="2">
        <v>8.0500000000000007</v>
      </c>
      <c r="D402" s="2">
        <v>5.016</v>
      </c>
      <c r="E402" s="2">
        <v>486</v>
      </c>
      <c r="F402" s="2"/>
      <c r="G402" s="2"/>
      <c r="H402" s="17">
        <f t="shared" si="6"/>
        <v>0</v>
      </c>
    </row>
    <row r="403" spans="1:8" ht="13.5" x14ac:dyDescent="0.25">
      <c r="A403" s="12"/>
      <c r="B403" s="11">
        <v>42587</v>
      </c>
      <c r="C403" s="2">
        <v>8.14</v>
      </c>
      <c r="D403" s="2">
        <v>5.0720999999999998</v>
      </c>
      <c r="E403" s="2">
        <v>165</v>
      </c>
      <c r="F403" s="2"/>
      <c r="G403" s="2"/>
      <c r="H403" s="17">
        <f t="shared" si="6"/>
        <v>1.1184210526315753E-2</v>
      </c>
    </row>
    <row r="404" spans="1:8" ht="13.5" x14ac:dyDescent="0.25">
      <c r="A404" s="12"/>
      <c r="B404" s="11">
        <v>42590</v>
      </c>
      <c r="C404" s="2">
        <v>8.14</v>
      </c>
      <c r="D404" s="2">
        <v>5.0720999999999998</v>
      </c>
      <c r="E404" s="2">
        <v>155</v>
      </c>
      <c r="F404" s="2"/>
      <c r="G404" s="2"/>
      <c r="H404" s="17">
        <f t="shared" si="6"/>
        <v>0</v>
      </c>
    </row>
    <row r="405" spans="1:8" ht="13.5" x14ac:dyDescent="0.25">
      <c r="A405" s="12"/>
      <c r="B405" s="11">
        <v>42591</v>
      </c>
      <c r="C405" s="2">
        <v>8.14</v>
      </c>
      <c r="D405" s="2">
        <v>5.0720999999999998</v>
      </c>
      <c r="E405" s="2">
        <v>859</v>
      </c>
      <c r="F405" s="2"/>
      <c r="G405" s="2"/>
      <c r="H405" s="17">
        <f t="shared" si="6"/>
        <v>0</v>
      </c>
    </row>
    <row r="406" spans="1:8" ht="13.5" x14ac:dyDescent="0.25">
      <c r="A406" s="12"/>
      <c r="B406" s="11">
        <v>42592</v>
      </c>
      <c r="C406" s="2">
        <v>8.14</v>
      </c>
      <c r="D406" s="2">
        <v>5.0720999999999998</v>
      </c>
      <c r="E406" s="2">
        <v>7322</v>
      </c>
      <c r="F406" s="2"/>
      <c r="G406" s="2"/>
      <c r="H406" s="17">
        <f t="shared" si="6"/>
        <v>0</v>
      </c>
    </row>
    <row r="407" spans="1:8" ht="13.5" x14ac:dyDescent="0.25">
      <c r="A407" s="12"/>
      <c r="B407" s="11">
        <v>42593</v>
      </c>
      <c r="C407" s="2">
        <v>8.15</v>
      </c>
      <c r="D407" s="2">
        <v>5.0782999999999996</v>
      </c>
      <c r="E407" s="2">
        <v>505</v>
      </c>
      <c r="F407" s="2"/>
      <c r="G407" s="2"/>
      <c r="H407" s="17">
        <f t="shared" si="6"/>
        <v>1.2223733759191974E-3</v>
      </c>
    </row>
    <row r="408" spans="1:8" ht="13.5" x14ac:dyDescent="0.25">
      <c r="A408" s="12"/>
      <c r="B408" s="11">
        <v>42594</v>
      </c>
      <c r="C408" s="2">
        <v>8.16</v>
      </c>
      <c r="D408" s="2">
        <v>5.0845000000000002</v>
      </c>
      <c r="E408" s="2">
        <v>427</v>
      </c>
      <c r="F408" s="2"/>
      <c r="G408" s="2"/>
      <c r="H408" s="17">
        <f t="shared" si="6"/>
        <v>1.2208810034855463E-3</v>
      </c>
    </row>
    <row r="409" spans="1:8" ht="13.5" x14ac:dyDescent="0.25">
      <c r="A409" s="12"/>
      <c r="B409" s="11">
        <v>42597</v>
      </c>
      <c r="C409" s="2">
        <v>8.1999999999999993</v>
      </c>
      <c r="D409" s="2">
        <v>5.1094999999999997</v>
      </c>
      <c r="E409" s="2">
        <v>5</v>
      </c>
      <c r="F409" s="2"/>
      <c r="G409" s="2"/>
      <c r="H409" s="17">
        <f t="shared" si="6"/>
        <v>4.9169043170418855E-3</v>
      </c>
    </row>
    <row r="410" spans="1:8" ht="13.5" x14ac:dyDescent="0.25">
      <c r="A410" s="12"/>
      <c r="B410" s="11">
        <v>42598</v>
      </c>
      <c r="C410" s="2">
        <v>8.19</v>
      </c>
      <c r="D410" s="2">
        <v>5.1032000000000002</v>
      </c>
      <c r="E410" s="2">
        <v>116</v>
      </c>
      <c r="F410" s="2"/>
      <c r="G410" s="2"/>
      <c r="H410" s="17">
        <f t="shared" si="6"/>
        <v>-1.2329973578627123E-3</v>
      </c>
    </row>
    <row r="411" spans="1:8" ht="13.5" x14ac:dyDescent="0.25">
      <c r="A411" s="12"/>
      <c r="B411" s="11">
        <v>42599</v>
      </c>
      <c r="C411" s="2">
        <v>8.1</v>
      </c>
      <c r="D411" s="2">
        <v>5.0471000000000004</v>
      </c>
      <c r="E411" s="2">
        <v>3522</v>
      </c>
      <c r="F411" s="2"/>
      <c r="G411" s="2"/>
      <c r="H411" s="17">
        <f t="shared" si="6"/>
        <v>-1.0993102367142149E-2</v>
      </c>
    </row>
    <row r="412" spans="1:8" ht="13.5" x14ac:dyDescent="0.25">
      <c r="A412" s="12"/>
      <c r="B412" s="11">
        <v>42600</v>
      </c>
      <c r="C412" s="2">
        <v>8.19</v>
      </c>
      <c r="D412" s="2">
        <v>5.1032000000000002</v>
      </c>
      <c r="E412" s="2">
        <v>21448</v>
      </c>
      <c r="F412" s="2"/>
      <c r="G412" s="2"/>
      <c r="H412" s="17">
        <f t="shared" si="6"/>
        <v>1.1115293931168356E-2</v>
      </c>
    </row>
    <row r="413" spans="1:8" ht="13.5" x14ac:dyDescent="0.25">
      <c r="A413" s="12"/>
      <c r="B413" s="11">
        <v>42601</v>
      </c>
      <c r="C413" s="2">
        <v>8.1999999999999993</v>
      </c>
      <c r="D413" s="2">
        <v>5.1094999999999997</v>
      </c>
      <c r="E413" s="2">
        <v>862</v>
      </c>
      <c r="F413" s="2"/>
      <c r="G413" s="2"/>
      <c r="H413" s="17">
        <f t="shared" si="6"/>
        <v>1.2345195171656075E-3</v>
      </c>
    </row>
    <row r="414" spans="1:8" ht="13.5" x14ac:dyDescent="0.25">
      <c r="A414" s="12"/>
      <c r="B414" s="11">
        <v>42604</v>
      </c>
      <c r="C414" s="2">
        <v>8.3000000000000007</v>
      </c>
      <c r="D414" s="2">
        <v>5.1718000000000002</v>
      </c>
      <c r="E414" s="2">
        <v>2510</v>
      </c>
      <c r="F414" s="2"/>
      <c r="G414" s="2"/>
      <c r="H414" s="17">
        <f t="shared" si="6"/>
        <v>1.2192973872198937E-2</v>
      </c>
    </row>
    <row r="415" spans="1:8" ht="13.5" x14ac:dyDescent="0.25">
      <c r="A415" s="12"/>
      <c r="B415" s="11">
        <v>42605</v>
      </c>
      <c r="C415" s="2">
        <v>8.2899999999999991</v>
      </c>
      <c r="D415" s="2">
        <v>5.1654999999999998</v>
      </c>
      <c r="E415" s="2">
        <v>5</v>
      </c>
      <c r="F415" s="2"/>
      <c r="G415" s="2"/>
      <c r="H415" s="17">
        <f t="shared" si="6"/>
        <v>-1.2181445531537214E-3</v>
      </c>
    </row>
    <row r="416" spans="1:8" ht="13.5" x14ac:dyDescent="0.25">
      <c r="A416" s="12"/>
      <c r="B416" s="11">
        <v>42606</v>
      </c>
      <c r="C416" s="2">
        <v>8.2899999999999991</v>
      </c>
      <c r="D416" s="2">
        <v>5.1654999999999998</v>
      </c>
      <c r="E416" s="2">
        <v>3875</v>
      </c>
      <c r="F416" s="2"/>
      <c r="G416" s="2"/>
      <c r="H416" s="17">
        <f t="shared" si="6"/>
        <v>0</v>
      </c>
    </row>
    <row r="417" spans="1:8" ht="13.5" x14ac:dyDescent="0.25">
      <c r="A417" s="12"/>
      <c r="B417" s="11">
        <v>42607</v>
      </c>
      <c r="C417" s="2">
        <v>8.4700000000000006</v>
      </c>
      <c r="D417" s="2">
        <v>5.2777000000000003</v>
      </c>
      <c r="E417" s="2">
        <v>58</v>
      </c>
      <c r="F417" s="2"/>
      <c r="G417" s="2"/>
      <c r="H417" s="17">
        <f t="shared" si="6"/>
        <v>2.1721033781821802E-2</v>
      </c>
    </row>
    <row r="418" spans="1:8" ht="13.5" x14ac:dyDescent="0.25">
      <c r="A418" s="12"/>
      <c r="B418" s="11">
        <v>42608</v>
      </c>
      <c r="C418" s="2">
        <v>8.4</v>
      </c>
      <c r="D418" s="2">
        <v>5.2340999999999998</v>
      </c>
      <c r="E418" s="2">
        <v>3826</v>
      </c>
      <c r="F418" s="2"/>
      <c r="G418" s="2"/>
      <c r="H418" s="17">
        <f t="shared" si="6"/>
        <v>-8.2611743752014181E-3</v>
      </c>
    </row>
    <row r="419" spans="1:8" ht="13.5" x14ac:dyDescent="0.25">
      <c r="A419" s="12"/>
      <c r="B419" s="11">
        <v>42611</v>
      </c>
      <c r="C419" s="2">
        <v>8.4</v>
      </c>
      <c r="D419" s="2">
        <v>5.2340999999999998</v>
      </c>
      <c r="E419" s="2">
        <v>3005</v>
      </c>
      <c r="F419" s="2"/>
      <c r="G419" s="2"/>
      <c r="H419" s="17">
        <f t="shared" si="6"/>
        <v>0</v>
      </c>
    </row>
    <row r="420" spans="1:8" ht="13.5" x14ac:dyDescent="0.25">
      <c r="A420" s="12"/>
      <c r="B420" s="11">
        <v>42612</v>
      </c>
      <c r="C420" s="2">
        <v>8.1999999999999993</v>
      </c>
      <c r="D420" s="2">
        <v>5.1094999999999997</v>
      </c>
      <c r="E420" s="2">
        <v>1718</v>
      </c>
      <c r="F420" s="2"/>
      <c r="G420" s="2"/>
      <c r="H420" s="17">
        <f t="shared" si="6"/>
        <v>-2.3805429777803262E-2</v>
      </c>
    </row>
    <row r="421" spans="1:8" ht="13.5" x14ac:dyDescent="0.25">
      <c r="A421" s="12"/>
      <c r="B421" s="11">
        <v>42613</v>
      </c>
      <c r="C421" s="2">
        <v>8.1999999999999993</v>
      </c>
      <c r="D421" s="2">
        <v>5.1094999999999997</v>
      </c>
      <c r="E421" s="2">
        <v>295</v>
      </c>
      <c r="F421" s="2"/>
      <c r="G421" s="2"/>
      <c r="H421" s="17">
        <f t="shared" si="6"/>
        <v>0</v>
      </c>
    </row>
    <row r="422" spans="1:8" ht="13.5" x14ac:dyDescent="0.25">
      <c r="A422" s="12"/>
      <c r="B422" s="11">
        <v>42614</v>
      </c>
      <c r="C422" s="2">
        <v>8.1199999999999992</v>
      </c>
      <c r="D422" s="2">
        <v>5.0595999999999997</v>
      </c>
      <c r="E422" s="2">
        <v>120</v>
      </c>
      <c r="F422" s="2"/>
      <c r="G422" s="2"/>
      <c r="H422" s="17">
        <f t="shared" si="6"/>
        <v>-9.7661219297387331E-3</v>
      </c>
    </row>
    <row r="423" spans="1:8" ht="13.5" x14ac:dyDescent="0.25">
      <c r="A423" s="12"/>
      <c r="B423" s="11">
        <v>42615</v>
      </c>
      <c r="C423" s="2">
        <v>8.14</v>
      </c>
      <c r="D423" s="2">
        <v>5.0720999999999998</v>
      </c>
      <c r="E423" s="2">
        <v>3882</v>
      </c>
      <c r="F423" s="2"/>
      <c r="G423" s="2"/>
      <c r="H423" s="17">
        <f t="shared" si="6"/>
        <v>2.4705510317021462E-3</v>
      </c>
    </row>
    <row r="424" spans="1:8" ht="13.5" x14ac:dyDescent="0.25">
      <c r="A424" s="12"/>
      <c r="B424" s="11">
        <v>42618</v>
      </c>
      <c r="C424" s="2">
        <v>8.1999999999999993</v>
      </c>
      <c r="D424" s="2">
        <v>5.1094999999999997</v>
      </c>
      <c r="E424" s="2">
        <v>585</v>
      </c>
      <c r="F424" s="2"/>
      <c r="G424" s="2"/>
      <c r="H424" s="17">
        <f t="shared" si="6"/>
        <v>7.3736716547386444E-3</v>
      </c>
    </row>
    <row r="425" spans="1:8" ht="13.5" x14ac:dyDescent="0.25">
      <c r="A425" s="12"/>
      <c r="B425" s="11">
        <v>42619</v>
      </c>
      <c r="C425" s="2">
        <v>8.1199999999999992</v>
      </c>
      <c r="D425" s="2">
        <v>5.0595999999999997</v>
      </c>
      <c r="E425" s="2">
        <v>1480</v>
      </c>
      <c r="F425" s="2"/>
      <c r="G425" s="2"/>
      <c r="H425" s="17">
        <f t="shared" si="6"/>
        <v>-9.7661219297387331E-3</v>
      </c>
    </row>
    <row r="426" spans="1:8" ht="13.5" x14ac:dyDescent="0.25">
      <c r="A426" s="12"/>
      <c r="B426" s="11">
        <v>42620</v>
      </c>
      <c r="C426" s="2">
        <v>8.1999999999999993</v>
      </c>
      <c r="D426" s="2">
        <v>5.1094999999999997</v>
      </c>
      <c r="E426" s="2">
        <v>3020</v>
      </c>
      <c r="F426" s="2"/>
      <c r="G426" s="2"/>
      <c r="H426" s="17">
        <f t="shared" si="6"/>
        <v>9.8624397185548378E-3</v>
      </c>
    </row>
    <row r="427" spans="1:8" ht="13.5" x14ac:dyDescent="0.25">
      <c r="A427" s="12"/>
      <c r="B427" s="11">
        <v>42621</v>
      </c>
      <c r="C427" s="2">
        <v>8.19</v>
      </c>
      <c r="D427" s="2">
        <v>5.1032000000000002</v>
      </c>
      <c r="E427" s="2">
        <v>3058</v>
      </c>
      <c r="F427" s="2"/>
      <c r="G427" s="2"/>
      <c r="H427" s="17">
        <f t="shared" si="6"/>
        <v>-1.2329973578627123E-3</v>
      </c>
    </row>
    <row r="428" spans="1:8" ht="13.5" x14ac:dyDescent="0.25">
      <c r="A428" s="12"/>
      <c r="B428" s="11">
        <v>42622</v>
      </c>
      <c r="C428" s="2">
        <v>8.1999999999999993</v>
      </c>
      <c r="D428" s="2">
        <v>5.1094999999999997</v>
      </c>
      <c r="E428" s="2">
        <v>857</v>
      </c>
      <c r="F428" s="2"/>
      <c r="G428" s="2"/>
      <c r="H428" s="17">
        <f t="shared" si="6"/>
        <v>1.2345195171656075E-3</v>
      </c>
    </row>
    <row r="429" spans="1:8" ht="13.5" x14ac:dyDescent="0.25">
      <c r="A429" s="12"/>
      <c r="B429" s="11">
        <v>42627</v>
      </c>
      <c r="C429" s="2">
        <v>8.1999999999999993</v>
      </c>
      <c r="D429" s="2">
        <v>5.1094999999999997</v>
      </c>
      <c r="E429" s="2">
        <v>857</v>
      </c>
      <c r="F429" s="2"/>
      <c r="G429" s="2"/>
      <c r="H429" s="17">
        <f t="shared" si="6"/>
        <v>0</v>
      </c>
    </row>
    <row r="430" spans="1:8" ht="13.5" x14ac:dyDescent="0.25">
      <c r="A430" s="12"/>
      <c r="B430" s="11">
        <v>42628</v>
      </c>
      <c r="C430" s="2">
        <v>8.1</v>
      </c>
      <c r="D430" s="2">
        <v>5.0471000000000004</v>
      </c>
      <c r="E430" s="2">
        <v>378</v>
      </c>
      <c r="F430" s="2"/>
      <c r="G430" s="2"/>
      <c r="H430" s="17">
        <f t="shared" si="6"/>
        <v>-1.2212545258831461E-2</v>
      </c>
    </row>
    <row r="431" spans="1:8" ht="13.5" x14ac:dyDescent="0.25">
      <c r="A431" s="12"/>
      <c r="B431" s="11">
        <v>42629</v>
      </c>
      <c r="C431" s="2">
        <v>8.17</v>
      </c>
      <c r="D431" s="2">
        <v>5.0907999999999998</v>
      </c>
      <c r="E431" s="2">
        <v>2337</v>
      </c>
      <c r="F431" s="2"/>
      <c r="G431" s="2"/>
      <c r="H431" s="17">
        <f t="shared" si="6"/>
        <v>8.658437518574905E-3</v>
      </c>
    </row>
    <row r="432" spans="1:8" ht="13.5" x14ac:dyDescent="0.25">
      <c r="A432" s="12"/>
      <c r="B432" s="11">
        <v>42632</v>
      </c>
      <c r="C432" s="2">
        <v>8.16</v>
      </c>
      <c r="D432" s="2">
        <v>5.0845000000000002</v>
      </c>
      <c r="E432" s="2">
        <v>1869</v>
      </c>
      <c r="F432" s="2"/>
      <c r="G432" s="2"/>
      <c r="H432" s="17">
        <f t="shared" si="6"/>
        <v>-1.2375265184253021E-3</v>
      </c>
    </row>
    <row r="433" spans="1:8" ht="13.5" x14ac:dyDescent="0.25">
      <c r="A433" s="12"/>
      <c r="B433" s="11">
        <v>42633</v>
      </c>
      <c r="C433" s="2">
        <v>8.1</v>
      </c>
      <c r="D433" s="2">
        <v>5.0471000000000004</v>
      </c>
      <c r="E433" s="2">
        <v>8581</v>
      </c>
      <c r="F433" s="2"/>
      <c r="G433" s="2"/>
      <c r="H433" s="17">
        <f t="shared" si="6"/>
        <v>-7.3556888582947929E-3</v>
      </c>
    </row>
    <row r="434" spans="1:8" ht="13.5" x14ac:dyDescent="0.25">
      <c r="A434" s="12"/>
      <c r="B434" s="11">
        <v>42634</v>
      </c>
      <c r="C434" s="2">
        <v>8.0500000000000007</v>
      </c>
      <c r="D434" s="2">
        <v>5.016</v>
      </c>
      <c r="E434" s="2">
        <v>2051</v>
      </c>
      <c r="F434" s="2"/>
      <c r="G434" s="2"/>
      <c r="H434" s="17">
        <f t="shared" si="6"/>
        <v>-6.1619543896495703E-3</v>
      </c>
    </row>
    <row r="435" spans="1:8" ht="13.5" x14ac:dyDescent="0.25">
      <c r="A435" s="12"/>
      <c r="B435" s="11">
        <v>42635</v>
      </c>
      <c r="C435" s="2">
        <v>8.01</v>
      </c>
      <c r="D435" s="2">
        <v>4.9911000000000003</v>
      </c>
      <c r="E435" s="2">
        <v>7628</v>
      </c>
      <c r="F435" s="2"/>
      <c r="G435" s="2"/>
      <c r="H435" s="17">
        <f t="shared" si="6"/>
        <v>-4.9641148325358254E-3</v>
      </c>
    </row>
    <row r="436" spans="1:8" ht="13.5" x14ac:dyDescent="0.25">
      <c r="A436" s="12"/>
      <c r="B436" s="11">
        <v>42636</v>
      </c>
      <c r="C436" s="2">
        <v>8.0299999999999994</v>
      </c>
      <c r="D436" s="2">
        <v>5.0034999999999998</v>
      </c>
      <c r="E436" s="2">
        <v>9923</v>
      </c>
      <c r="F436" s="2"/>
      <c r="G436" s="2"/>
      <c r="H436" s="17">
        <f t="shared" si="6"/>
        <v>2.4844222716434296E-3</v>
      </c>
    </row>
    <row r="437" spans="1:8" ht="13.5" x14ac:dyDescent="0.25">
      <c r="A437" s="12"/>
      <c r="B437" s="11">
        <v>42639</v>
      </c>
      <c r="C437" s="2">
        <v>8</v>
      </c>
      <c r="D437" s="2">
        <v>4.9847999999999999</v>
      </c>
      <c r="E437" s="2">
        <v>3443</v>
      </c>
      <c r="F437" s="2"/>
      <c r="G437" s="2"/>
      <c r="H437" s="17">
        <f t="shared" si="6"/>
        <v>-3.7373838313180651E-3</v>
      </c>
    </row>
    <row r="438" spans="1:8" ht="13.5" x14ac:dyDescent="0.25">
      <c r="A438" s="12"/>
      <c r="B438" s="11">
        <v>42640</v>
      </c>
      <c r="C438" s="2">
        <v>8.02</v>
      </c>
      <c r="D438" s="2">
        <v>4.9973000000000001</v>
      </c>
      <c r="E438" s="2">
        <v>1315</v>
      </c>
      <c r="F438" s="2"/>
      <c r="G438" s="2"/>
      <c r="H438" s="17">
        <f t="shared" si="6"/>
        <v>2.5076231744503648E-3</v>
      </c>
    </row>
    <row r="439" spans="1:8" ht="13.5" x14ac:dyDescent="0.25">
      <c r="A439" s="12"/>
      <c r="B439" s="11">
        <v>42641</v>
      </c>
      <c r="C439" s="2">
        <v>8</v>
      </c>
      <c r="D439" s="2">
        <v>4.9847999999999999</v>
      </c>
      <c r="E439" s="2">
        <v>557</v>
      </c>
      <c r="F439" s="2"/>
      <c r="G439" s="2"/>
      <c r="H439" s="17">
        <f t="shared" si="6"/>
        <v>-2.5013507293939084E-3</v>
      </c>
    </row>
    <row r="440" spans="1:8" ht="13.5" x14ac:dyDescent="0.25">
      <c r="A440" s="12"/>
      <c r="B440" s="11">
        <v>42642</v>
      </c>
      <c r="C440" s="2">
        <v>7.92</v>
      </c>
      <c r="D440" s="2">
        <v>4.9349999999999996</v>
      </c>
      <c r="E440" s="2">
        <v>437</v>
      </c>
      <c r="F440" s="2"/>
      <c r="G440" s="2"/>
      <c r="H440" s="17">
        <f t="shared" si="6"/>
        <v>-9.9903707270101692E-3</v>
      </c>
    </row>
    <row r="441" spans="1:8" ht="13.5" x14ac:dyDescent="0.25">
      <c r="A441" s="12"/>
      <c r="B441" s="11">
        <v>42643</v>
      </c>
      <c r="C441" s="2">
        <v>7.99</v>
      </c>
      <c r="D441" s="2">
        <v>4.9786000000000001</v>
      </c>
      <c r="E441" s="2">
        <v>610</v>
      </c>
      <c r="F441" s="2"/>
      <c r="G441" s="2"/>
      <c r="H441" s="17">
        <f t="shared" si="6"/>
        <v>8.8348530901723472E-3</v>
      </c>
    </row>
    <row r="442" spans="1:8" ht="13.5" x14ac:dyDescent="0.25">
      <c r="A442" s="12"/>
      <c r="B442" s="11">
        <v>42647</v>
      </c>
      <c r="C442" s="2">
        <v>8.02</v>
      </c>
      <c r="D442" s="2">
        <v>4.9973000000000001</v>
      </c>
      <c r="E442" s="2">
        <v>298</v>
      </c>
      <c r="F442" s="2"/>
      <c r="G442" s="2"/>
      <c r="H442" s="17">
        <f t="shared" si="6"/>
        <v>3.7560760053026833E-3</v>
      </c>
    </row>
    <row r="443" spans="1:8" ht="13.5" x14ac:dyDescent="0.25">
      <c r="A443" s="12"/>
      <c r="B443" s="11">
        <v>42648</v>
      </c>
      <c r="C443" s="2">
        <v>8</v>
      </c>
      <c r="D443" s="2">
        <v>4.9847999999999999</v>
      </c>
      <c r="E443" s="2">
        <v>1320</v>
      </c>
      <c r="F443" s="2"/>
      <c r="G443" s="2"/>
      <c r="H443" s="17">
        <f t="shared" si="6"/>
        <v>-2.5013507293939084E-3</v>
      </c>
    </row>
    <row r="444" spans="1:8" ht="13.5" x14ac:dyDescent="0.25">
      <c r="A444" s="12"/>
      <c r="B444" s="11">
        <v>42649</v>
      </c>
      <c r="C444" s="2">
        <v>8</v>
      </c>
      <c r="D444" s="2">
        <v>4.9847999999999999</v>
      </c>
      <c r="E444" s="2">
        <v>1799</v>
      </c>
      <c r="F444" s="2"/>
      <c r="G444" s="2"/>
      <c r="H444" s="17">
        <f t="shared" si="6"/>
        <v>0</v>
      </c>
    </row>
    <row r="445" spans="1:8" ht="13.5" x14ac:dyDescent="0.25">
      <c r="A445" s="12"/>
      <c r="B445" s="11">
        <v>42650</v>
      </c>
      <c r="C445" s="2">
        <v>8</v>
      </c>
      <c r="D445" s="2">
        <v>4.9847999999999999</v>
      </c>
      <c r="E445" s="2">
        <v>0</v>
      </c>
      <c r="F445" s="2"/>
      <c r="G445" s="2"/>
      <c r="H445" s="17">
        <f t="shared" si="6"/>
        <v>0</v>
      </c>
    </row>
    <row r="446" spans="1:8" ht="13.5" x14ac:dyDescent="0.25">
      <c r="A446" s="12"/>
      <c r="B446" s="11">
        <v>42653</v>
      </c>
      <c r="C446" s="2">
        <v>7.99</v>
      </c>
      <c r="D446" s="2">
        <v>4.9786000000000001</v>
      </c>
      <c r="E446" s="2">
        <v>250</v>
      </c>
      <c r="F446" s="2"/>
      <c r="G446" s="2"/>
      <c r="H446" s="17">
        <f t="shared" si="6"/>
        <v>-1.2437810945273152E-3</v>
      </c>
    </row>
    <row r="447" spans="1:8" ht="13.5" x14ac:dyDescent="0.25">
      <c r="A447" s="12"/>
      <c r="B447" s="11">
        <v>42654</v>
      </c>
      <c r="C447" s="2">
        <v>7.95</v>
      </c>
      <c r="D447" s="2">
        <v>4.9537000000000004</v>
      </c>
      <c r="E447" s="2">
        <v>5732</v>
      </c>
      <c r="F447" s="2"/>
      <c r="G447" s="2"/>
      <c r="H447" s="17">
        <f t="shared" si="6"/>
        <v>-5.0014060177559355E-3</v>
      </c>
    </row>
    <row r="448" spans="1:8" ht="13.5" x14ac:dyDescent="0.25">
      <c r="A448" s="12"/>
      <c r="B448" s="11">
        <v>42655</v>
      </c>
      <c r="C448" s="2">
        <v>8.01</v>
      </c>
      <c r="D448" s="2">
        <v>4.9911000000000003</v>
      </c>
      <c r="E448" s="2">
        <v>4250</v>
      </c>
      <c r="F448" s="2"/>
      <c r="G448" s="2"/>
      <c r="H448" s="17">
        <f t="shared" si="6"/>
        <v>7.5499121868502078E-3</v>
      </c>
    </row>
    <row r="449" spans="1:8" ht="13.5" x14ac:dyDescent="0.25">
      <c r="A449" s="12"/>
      <c r="B449" s="11">
        <v>42656</v>
      </c>
      <c r="C449" s="2">
        <v>8.1</v>
      </c>
      <c r="D449" s="2">
        <v>5.0471000000000004</v>
      </c>
      <c r="E449" s="2">
        <v>1720</v>
      </c>
      <c r="F449" s="2"/>
      <c r="G449" s="2"/>
      <c r="H449" s="17">
        <f t="shared" si="6"/>
        <v>1.1219971549357867E-2</v>
      </c>
    </row>
    <row r="450" spans="1:8" ht="13.5" x14ac:dyDescent="0.25">
      <c r="A450" s="12"/>
      <c r="B450" s="11">
        <v>42657</v>
      </c>
      <c r="C450" s="2">
        <v>8.14</v>
      </c>
      <c r="D450" s="2">
        <v>5.0720999999999998</v>
      </c>
      <c r="E450" s="2">
        <v>2218</v>
      </c>
      <c r="F450" s="2"/>
      <c r="G450" s="2"/>
      <c r="H450" s="17">
        <f t="shared" si="6"/>
        <v>4.9533395415187857E-3</v>
      </c>
    </row>
    <row r="451" spans="1:8" ht="13.5" x14ac:dyDescent="0.25">
      <c r="A451" s="12"/>
      <c r="B451" s="11">
        <v>42660</v>
      </c>
      <c r="C451" s="2">
        <v>8.14</v>
      </c>
      <c r="D451" s="2">
        <v>5.0720999999999998</v>
      </c>
      <c r="E451" s="2">
        <v>1854</v>
      </c>
      <c r="F451" s="2"/>
      <c r="G451" s="2"/>
      <c r="H451" s="17">
        <f t="shared" si="6"/>
        <v>0</v>
      </c>
    </row>
    <row r="452" spans="1:8" ht="13.5" x14ac:dyDescent="0.25">
      <c r="A452" s="12"/>
      <c r="B452" s="11">
        <v>42661</v>
      </c>
      <c r="C452" s="2">
        <v>8.34</v>
      </c>
      <c r="D452" s="2">
        <v>5.1966999999999999</v>
      </c>
      <c r="E452" s="2">
        <v>3721</v>
      </c>
      <c r="F452" s="2"/>
      <c r="G452" s="2"/>
      <c r="H452" s="17">
        <f t="shared" si="6"/>
        <v>2.4565761716054502E-2</v>
      </c>
    </row>
    <row r="453" spans="1:8" ht="13.5" x14ac:dyDescent="0.25">
      <c r="A453" s="12"/>
      <c r="B453" s="11">
        <v>42662</v>
      </c>
      <c r="C453" s="2">
        <v>8.34</v>
      </c>
      <c r="D453" s="2">
        <v>5.1966999999999999</v>
      </c>
      <c r="E453" s="2">
        <v>100</v>
      </c>
      <c r="F453" s="2"/>
      <c r="G453" s="2"/>
      <c r="H453" s="17">
        <f t="shared" si="6"/>
        <v>0</v>
      </c>
    </row>
    <row r="454" spans="1:8" ht="13.5" x14ac:dyDescent="0.25">
      <c r="A454" s="12"/>
      <c r="B454" s="11">
        <v>42663</v>
      </c>
      <c r="C454" s="2">
        <v>8.34</v>
      </c>
      <c r="D454" s="2">
        <v>5.1966999999999999</v>
      </c>
      <c r="E454" s="2">
        <v>1400</v>
      </c>
      <c r="F454" s="2"/>
      <c r="G454" s="2"/>
      <c r="H454" s="17">
        <f t="shared" si="6"/>
        <v>0</v>
      </c>
    </row>
    <row r="455" spans="1:8" ht="13.5" x14ac:dyDescent="0.25">
      <c r="A455" s="12"/>
      <c r="B455" s="11">
        <v>42664</v>
      </c>
      <c r="C455" s="2">
        <v>8.1199999999999992</v>
      </c>
      <c r="D455" s="2">
        <v>5.0595999999999997</v>
      </c>
      <c r="E455" s="2">
        <v>760</v>
      </c>
      <c r="F455" s="2"/>
      <c r="G455" s="2"/>
      <c r="H455" s="17">
        <f t="shared" ref="H455:H518" si="7">(D455-D454)/D454</f>
        <v>-2.638212711913334E-2</v>
      </c>
    </row>
    <row r="456" spans="1:8" ht="13.5" x14ac:dyDescent="0.25">
      <c r="A456" s="12"/>
      <c r="B456" s="11">
        <v>42667</v>
      </c>
      <c r="C456" s="2">
        <v>8.3000000000000007</v>
      </c>
      <c r="D456" s="2">
        <v>5.1718000000000002</v>
      </c>
      <c r="E456" s="2">
        <v>510</v>
      </c>
      <c r="F456" s="2"/>
      <c r="G456" s="2"/>
      <c r="H456" s="17">
        <f t="shared" si="7"/>
        <v>2.2175666060558253E-2</v>
      </c>
    </row>
    <row r="457" spans="1:8" ht="13.5" x14ac:dyDescent="0.25">
      <c r="A457" s="12"/>
      <c r="B457" s="11">
        <v>42668</v>
      </c>
      <c r="C457" s="2">
        <v>8.3000000000000007</v>
      </c>
      <c r="D457" s="2">
        <v>5.1718000000000002</v>
      </c>
      <c r="E457" s="2">
        <v>6671</v>
      </c>
      <c r="F457" s="2"/>
      <c r="G457" s="2"/>
      <c r="H457" s="17">
        <f t="shared" si="7"/>
        <v>0</v>
      </c>
    </row>
    <row r="458" spans="1:8" ht="13.5" x14ac:dyDescent="0.25">
      <c r="A458" s="12"/>
      <c r="B458" s="11">
        <v>42669</v>
      </c>
      <c r="C458" s="2">
        <v>8.3000000000000007</v>
      </c>
      <c r="D458" s="2">
        <v>5.1718000000000002</v>
      </c>
      <c r="E458" s="2">
        <v>5700</v>
      </c>
      <c r="F458" s="2"/>
      <c r="G458" s="2"/>
      <c r="H458" s="17">
        <f t="shared" si="7"/>
        <v>0</v>
      </c>
    </row>
    <row r="459" spans="1:8" ht="13.5" x14ac:dyDescent="0.25">
      <c r="A459" s="12"/>
      <c r="B459" s="11">
        <v>42670</v>
      </c>
      <c r="C459" s="2">
        <v>8.2899999999999991</v>
      </c>
      <c r="D459" s="2">
        <v>5.1654999999999998</v>
      </c>
      <c r="E459" s="2">
        <v>2183</v>
      </c>
      <c r="F459" s="2"/>
      <c r="G459" s="2"/>
      <c r="H459" s="17">
        <f t="shared" si="7"/>
        <v>-1.2181445531537214E-3</v>
      </c>
    </row>
    <row r="460" spans="1:8" ht="13.5" x14ac:dyDescent="0.25">
      <c r="A460" s="12"/>
      <c r="B460" s="11">
        <v>42671</v>
      </c>
      <c r="C460" s="2">
        <v>8.39</v>
      </c>
      <c r="D460" s="2">
        <v>5.2278000000000002</v>
      </c>
      <c r="E460" s="2">
        <v>20405</v>
      </c>
      <c r="F460" s="2"/>
      <c r="G460" s="2"/>
      <c r="H460" s="17">
        <f t="shared" si="7"/>
        <v>1.2060787919852961E-2</v>
      </c>
    </row>
    <row r="461" spans="1:8" ht="13.5" x14ac:dyDescent="0.25">
      <c r="A461" s="12"/>
      <c r="B461" s="11">
        <v>42674</v>
      </c>
      <c r="C461" s="2">
        <v>8.4</v>
      </c>
      <c r="D461" s="2">
        <v>5.2340999999999998</v>
      </c>
      <c r="E461" s="2">
        <v>6220</v>
      </c>
      <c r="F461" s="2"/>
      <c r="G461" s="2"/>
      <c r="H461" s="17">
        <f t="shared" si="7"/>
        <v>1.2050958338114556E-3</v>
      </c>
    </row>
    <row r="462" spans="1:8" ht="13.5" x14ac:dyDescent="0.25">
      <c r="A462" s="12"/>
      <c r="B462" s="11">
        <v>42675</v>
      </c>
      <c r="C462" s="2">
        <v>8.34</v>
      </c>
      <c r="D462" s="2">
        <v>5.1966999999999999</v>
      </c>
      <c r="E462" s="2">
        <v>9742</v>
      </c>
      <c r="F462" s="2"/>
      <c r="G462" s="2"/>
      <c r="H462" s="17">
        <f t="shared" si="7"/>
        <v>-7.1454500296134734E-3</v>
      </c>
    </row>
    <row r="463" spans="1:8" ht="13.5" x14ac:dyDescent="0.25">
      <c r="A463" s="12"/>
      <c r="B463" s="11">
        <v>42676</v>
      </c>
      <c r="C463" s="2">
        <v>8.4</v>
      </c>
      <c r="D463" s="2">
        <v>5.2340999999999998</v>
      </c>
      <c r="E463" s="2">
        <v>11059</v>
      </c>
      <c r="F463" s="2"/>
      <c r="G463" s="2"/>
      <c r="H463" s="17">
        <f t="shared" si="7"/>
        <v>7.1968749398656608E-3</v>
      </c>
    </row>
    <row r="464" spans="1:8" ht="13.5" x14ac:dyDescent="0.25">
      <c r="A464" s="12"/>
      <c r="B464" s="11">
        <v>42677</v>
      </c>
      <c r="C464" s="2">
        <v>8.3000000000000007</v>
      </c>
      <c r="D464" s="2">
        <v>5.1718000000000002</v>
      </c>
      <c r="E464" s="2">
        <v>3225</v>
      </c>
      <c r="F464" s="2"/>
      <c r="G464" s="2"/>
      <c r="H464" s="17">
        <f t="shared" si="7"/>
        <v>-1.1902714888901546E-2</v>
      </c>
    </row>
    <row r="465" spans="1:8" ht="13.5" x14ac:dyDescent="0.25">
      <c r="A465" s="12"/>
      <c r="B465" s="11">
        <v>42678</v>
      </c>
      <c r="C465" s="2">
        <v>8.39</v>
      </c>
      <c r="D465" s="2">
        <v>5.2278000000000002</v>
      </c>
      <c r="E465" s="2">
        <v>4024</v>
      </c>
      <c r="F465" s="2"/>
      <c r="G465" s="2"/>
      <c r="H465" s="17">
        <f t="shared" si="7"/>
        <v>1.0827951583587929E-2</v>
      </c>
    </row>
    <row r="466" spans="1:8" ht="13.5" x14ac:dyDescent="0.25">
      <c r="A466" s="12"/>
      <c r="B466" s="11">
        <v>42681</v>
      </c>
      <c r="C466" s="2">
        <v>8.3699999999999992</v>
      </c>
      <c r="D466" s="2">
        <v>5.2153999999999998</v>
      </c>
      <c r="E466" s="2">
        <v>3038</v>
      </c>
      <c r="F466" s="2"/>
      <c r="G466" s="2"/>
      <c r="H466" s="17">
        <f t="shared" si="7"/>
        <v>-2.3719346570259783E-3</v>
      </c>
    </row>
    <row r="467" spans="1:8" ht="13.5" x14ac:dyDescent="0.25">
      <c r="A467" s="12"/>
      <c r="B467" s="11">
        <v>42682</v>
      </c>
      <c r="C467" s="2">
        <v>8.35</v>
      </c>
      <c r="D467" s="2">
        <v>5.2028999999999996</v>
      </c>
      <c r="E467" s="2">
        <v>502</v>
      </c>
      <c r="F467" s="2"/>
      <c r="G467" s="2"/>
      <c r="H467" s="17">
        <f t="shared" si="7"/>
        <v>-2.3967480921885526E-3</v>
      </c>
    </row>
    <row r="468" spans="1:8" ht="13.5" x14ac:dyDescent="0.25">
      <c r="A468" s="12"/>
      <c r="B468" s="11">
        <v>42683</v>
      </c>
      <c r="C468" s="2">
        <v>8.23</v>
      </c>
      <c r="D468" s="2">
        <v>5.1281999999999996</v>
      </c>
      <c r="E468" s="2">
        <v>1898</v>
      </c>
      <c r="F468" s="2"/>
      <c r="G468" s="2"/>
      <c r="H468" s="17">
        <f t="shared" si="7"/>
        <v>-1.4357377616329353E-2</v>
      </c>
    </row>
    <row r="469" spans="1:8" ht="13.5" x14ac:dyDescent="0.25">
      <c r="A469" s="12"/>
      <c r="B469" s="11">
        <v>42684</v>
      </c>
      <c r="C469" s="2">
        <v>8.24</v>
      </c>
      <c r="D469" s="2">
        <v>5.1344000000000003</v>
      </c>
      <c r="E469" s="2">
        <v>1795</v>
      </c>
      <c r="F469" s="2"/>
      <c r="G469" s="2"/>
      <c r="H469" s="17">
        <f t="shared" si="7"/>
        <v>1.2090012090013357E-3</v>
      </c>
    </row>
    <row r="470" spans="1:8" ht="13.5" x14ac:dyDescent="0.25">
      <c r="A470" s="12"/>
      <c r="B470" s="11">
        <v>42685</v>
      </c>
      <c r="C470" s="2">
        <v>8.2100000000000009</v>
      </c>
      <c r="D470" s="2">
        <v>5.1157000000000004</v>
      </c>
      <c r="E470" s="2">
        <v>1770</v>
      </c>
      <c r="F470" s="2"/>
      <c r="G470" s="2"/>
      <c r="H470" s="17">
        <f t="shared" si="7"/>
        <v>-3.6421003427859026E-3</v>
      </c>
    </row>
    <row r="471" spans="1:8" ht="13.5" x14ac:dyDescent="0.25">
      <c r="A471" s="12"/>
      <c r="B471" s="11">
        <v>42688</v>
      </c>
      <c r="C471" s="2">
        <v>8.39</v>
      </c>
      <c r="D471" s="2">
        <v>5.2278000000000002</v>
      </c>
      <c r="E471" s="2">
        <v>7627</v>
      </c>
      <c r="F471" s="2"/>
      <c r="G471" s="2"/>
      <c r="H471" s="17">
        <f t="shared" si="7"/>
        <v>2.1912934691244574E-2</v>
      </c>
    </row>
    <row r="472" spans="1:8" ht="13.5" x14ac:dyDescent="0.25">
      <c r="A472" s="12"/>
      <c r="B472" s="11">
        <v>42689</v>
      </c>
      <c r="C472" s="2">
        <v>8.4</v>
      </c>
      <c r="D472" s="2">
        <v>5.2340999999999998</v>
      </c>
      <c r="E472" s="2">
        <v>430</v>
      </c>
      <c r="F472" s="2"/>
      <c r="G472" s="2"/>
      <c r="H472" s="17">
        <f t="shared" si="7"/>
        <v>1.2050958338114556E-3</v>
      </c>
    </row>
    <row r="473" spans="1:8" ht="13.5" x14ac:dyDescent="0.25">
      <c r="A473" s="12"/>
      <c r="B473" s="11">
        <v>42690</v>
      </c>
      <c r="C473" s="2">
        <v>8.26</v>
      </c>
      <c r="D473" s="2">
        <v>5.1467999999999998</v>
      </c>
      <c r="E473" s="2">
        <v>820</v>
      </c>
      <c r="F473" s="2"/>
      <c r="G473" s="2"/>
      <c r="H473" s="17">
        <f t="shared" si="7"/>
        <v>-1.6679085229552346E-2</v>
      </c>
    </row>
    <row r="474" spans="1:8" ht="13.5" x14ac:dyDescent="0.25">
      <c r="A474" s="12"/>
      <c r="B474" s="11">
        <v>42691</v>
      </c>
      <c r="C474" s="2">
        <v>8.3000000000000007</v>
      </c>
      <c r="D474" s="2">
        <v>5.1718000000000002</v>
      </c>
      <c r="E474" s="2">
        <v>5100</v>
      </c>
      <c r="F474" s="2"/>
      <c r="G474" s="2"/>
      <c r="H474" s="17">
        <f t="shared" si="7"/>
        <v>4.8573871143235327E-3</v>
      </c>
    </row>
    <row r="475" spans="1:8" ht="13.5" x14ac:dyDescent="0.25">
      <c r="A475" s="12"/>
      <c r="B475" s="11">
        <v>42692</v>
      </c>
      <c r="C475" s="2">
        <v>8.35</v>
      </c>
      <c r="D475" s="2">
        <v>5.2028999999999996</v>
      </c>
      <c r="E475" s="2">
        <v>5492</v>
      </c>
      <c r="F475" s="2"/>
      <c r="G475" s="2"/>
      <c r="H475" s="17">
        <f t="shared" si="7"/>
        <v>6.0133802544567582E-3</v>
      </c>
    </row>
    <row r="476" spans="1:8" ht="13.5" x14ac:dyDescent="0.25">
      <c r="A476" s="12"/>
      <c r="B476" s="11">
        <v>42695</v>
      </c>
      <c r="C476" s="2">
        <v>8.35</v>
      </c>
      <c r="D476" s="2">
        <v>5.2028999999999996</v>
      </c>
      <c r="E476" s="2">
        <v>2494</v>
      </c>
      <c r="F476" s="2"/>
      <c r="G476" s="2"/>
      <c r="H476" s="17">
        <f t="shared" si="7"/>
        <v>0</v>
      </c>
    </row>
    <row r="477" spans="1:8" ht="13.5" x14ac:dyDescent="0.25">
      <c r="A477" s="12"/>
      <c r="B477" s="11">
        <v>42696</v>
      </c>
      <c r="C477" s="2">
        <v>8.34</v>
      </c>
      <c r="D477" s="2">
        <v>5.1966999999999999</v>
      </c>
      <c r="E477" s="2">
        <v>3234</v>
      </c>
      <c r="F477" s="2"/>
      <c r="G477" s="2"/>
      <c r="H477" s="17">
        <f t="shared" si="7"/>
        <v>-1.1916431221049341E-3</v>
      </c>
    </row>
    <row r="478" spans="1:8" ht="13.5" x14ac:dyDescent="0.25">
      <c r="A478" s="12"/>
      <c r="B478" s="11">
        <v>42697</v>
      </c>
      <c r="C478" s="2">
        <v>8.2100000000000009</v>
      </c>
      <c r="D478" s="2">
        <v>5.1157000000000004</v>
      </c>
      <c r="E478" s="2">
        <v>521</v>
      </c>
      <c r="F478" s="2"/>
      <c r="G478" s="2"/>
      <c r="H478" s="17">
        <f t="shared" si="7"/>
        <v>-1.5586814709334677E-2</v>
      </c>
    </row>
    <row r="479" spans="1:8" ht="13.5" x14ac:dyDescent="0.25">
      <c r="A479" s="12"/>
      <c r="B479" s="11">
        <v>42698</v>
      </c>
      <c r="C479" s="2">
        <v>8.31</v>
      </c>
      <c r="D479" s="2">
        <v>5.1779999999999999</v>
      </c>
      <c r="E479" s="2">
        <v>3839</v>
      </c>
      <c r="F479" s="2"/>
      <c r="G479" s="2"/>
      <c r="H479" s="17">
        <f t="shared" si="7"/>
        <v>1.2178196532243793E-2</v>
      </c>
    </row>
    <row r="480" spans="1:8" ht="13.5" x14ac:dyDescent="0.25">
      <c r="A480" s="12"/>
      <c r="B480" s="11">
        <v>42699</v>
      </c>
      <c r="C480" s="2">
        <v>8.4</v>
      </c>
      <c r="D480" s="2">
        <v>5.2340999999999998</v>
      </c>
      <c r="E480" s="2">
        <v>160</v>
      </c>
      <c r="F480" s="2"/>
      <c r="G480" s="2"/>
      <c r="H480" s="17">
        <f t="shared" si="7"/>
        <v>1.0834298957126268E-2</v>
      </c>
    </row>
    <row r="481" spans="1:8" ht="13.5" x14ac:dyDescent="0.25">
      <c r="A481" s="12"/>
      <c r="B481" s="11">
        <v>42702</v>
      </c>
      <c r="C481" s="2">
        <v>8.4</v>
      </c>
      <c r="D481" s="2">
        <v>5.2340999999999998</v>
      </c>
      <c r="E481" s="2">
        <v>1150</v>
      </c>
      <c r="F481" s="2"/>
      <c r="G481" s="2"/>
      <c r="H481" s="17">
        <f t="shared" si="7"/>
        <v>0</v>
      </c>
    </row>
    <row r="482" spans="1:8" ht="13.5" x14ac:dyDescent="0.25">
      <c r="A482" s="12"/>
      <c r="B482" s="11">
        <v>42703</v>
      </c>
      <c r="C482" s="2">
        <v>8.4</v>
      </c>
      <c r="D482" s="2">
        <v>5.2340999999999998</v>
      </c>
      <c r="E482" s="2">
        <v>527</v>
      </c>
      <c r="F482" s="2"/>
      <c r="G482" s="2"/>
      <c r="H482" s="17">
        <f t="shared" si="7"/>
        <v>0</v>
      </c>
    </row>
    <row r="483" spans="1:8" ht="13.5" x14ac:dyDescent="0.25">
      <c r="A483" s="12"/>
      <c r="B483" s="11">
        <v>42704</v>
      </c>
      <c r="C483" s="2">
        <v>8.4</v>
      </c>
      <c r="D483" s="2">
        <v>5.2340999999999998</v>
      </c>
      <c r="E483" s="2">
        <v>60</v>
      </c>
      <c r="F483" s="2"/>
      <c r="G483" s="2"/>
      <c r="H483" s="17">
        <f t="shared" si="7"/>
        <v>0</v>
      </c>
    </row>
    <row r="484" spans="1:8" ht="13.5" x14ac:dyDescent="0.25">
      <c r="A484" s="12"/>
      <c r="B484" s="11">
        <v>42705</v>
      </c>
      <c r="C484" s="2">
        <v>8.3000000000000007</v>
      </c>
      <c r="D484" s="2">
        <v>5.1718000000000002</v>
      </c>
      <c r="E484" s="2">
        <v>694</v>
      </c>
      <c r="F484" s="2"/>
      <c r="G484" s="2"/>
      <c r="H484" s="17">
        <f t="shared" si="7"/>
        <v>-1.1902714888901546E-2</v>
      </c>
    </row>
    <row r="485" spans="1:8" ht="13.5" x14ac:dyDescent="0.25">
      <c r="A485" s="12"/>
      <c r="B485" s="11">
        <v>42706</v>
      </c>
      <c r="C485" s="2">
        <v>8.24</v>
      </c>
      <c r="D485" s="2">
        <v>5.1344000000000003</v>
      </c>
      <c r="E485" s="2">
        <v>100</v>
      </c>
      <c r="F485" s="2"/>
      <c r="G485" s="2"/>
      <c r="H485" s="17">
        <f t="shared" si="7"/>
        <v>-7.231524807610479E-3</v>
      </c>
    </row>
    <row r="486" spans="1:8" ht="13.5" x14ac:dyDescent="0.25">
      <c r="A486" s="12"/>
      <c r="B486" s="11">
        <v>42709</v>
      </c>
      <c r="C486" s="2">
        <v>8.3699999999999992</v>
      </c>
      <c r="D486" s="2">
        <v>5.2153999999999998</v>
      </c>
      <c r="E486" s="2">
        <v>351</v>
      </c>
      <c r="F486" s="2"/>
      <c r="G486" s="2"/>
      <c r="H486" s="17">
        <f t="shared" si="7"/>
        <v>1.5775942661265096E-2</v>
      </c>
    </row>
    <row r="487" spans="1:8" ht="13.5" x14ac:dyDescent="0.25">
      <c r="A487" s="12"/>
      <c r="B487" s="11">
        <v>42710</v>
      </c>
      <c r="C487" s="2">
        <v>8.1999999999999993</v>
      </c>
      <c r="D487" s="2">
        <v>5.1094999999999997</v>
      </c>
      <c r="E487" s="2">
        <v>746</v>
      </c>
      <c r="F487" s="2"/>
      <c r="G487" s="2"/>
      <c r="H487" s="17">
        <f t="shared" si="7"/>
        <v>-2.0305249837021151E-2</v>
      </c>
    </row>
    <row r="488" spans="1:8" ht="13.5" x14ac:dyDescent="0.25">
      <c r="A488" s="12"/>
      <c r="B488" s="11">
        <v>42711</v>
      </c>
      <c r="C488" s="2">
        <v>8.1999999999999993</v>
      </c>
      <c r="D488" s="2">
        <v>5.1094999999999997</v>
      </c>
      <c r="E488" s="2">
        <v>1860</v>
      </c>
      <c r="F488" s="2"/>
      <c r="G488" s="2"/>
      <c r="H488" s="17">
        <f t="shared" si="7"/>
        <v>0</v>
      </c>
    </row>
    <row r="489" spans="1:8" ht="13.5" x14ac:dyDescent="0.25">
      <c r="A489" s="12"/>
      <c r="B489" s="11">
        <v>42712</v>
      </c>
      <c r="C489" s="2">
        <v>8.1999999999999993</v>
      </c>
      <c r="D489" s="2">
        <v>5.1094999999999997</v>
      </c>
      <c r="E489" s="2">
        <v>182</v>
      </c>
      <c r="F489" s="2"/>
      <c r="G489" s="2"/>
      <c r="H489" s="17">
        <f t="shared" si="7"/>
        <v>0</v>
      </c>
    </row>
    <row r="490" spans="1:8" ht="13.5" x14ac:dyDescent="0.25">
      <c r="A490" s="12"/>
      <c r="B490" s="11">
        <v>42713</v>
      </c>
      <c r="C490" s="2">
        <v>8.1999999999999993</v>
      </c>
      <c r="D490" s="2">
        <v>5.1094999999999997</v>
      </c>
      <c r="E490" s="2">
        <v>700</v>
      </c>
      <c r="F490" s="2"/>
      <c r="G490" s="2"/>
      <c r="H490" s="17">
        <f t="shared" si="7"/>
        <v>0</v>
      </c>
    </row>
    <row r="491" spans="1:8" ht="13.5" x14ac:dyDescent="0.25">
      <c r="A491" s="12"/>
      <c r="B491" s="11">
        <v>42717</v>
      </c>
      <c r="C491" s="2">
        <v>8.1999999999999993</v>
      </c>
      <c r="D491" s="2">
        <v>5.1094999999999997</v>
      </c>
      <c r="E491" s="2">
        <v>1258</v>
      </c>
      <c r="F491" s="2"/>
      <c r="G491" s="2"/>
      <c r="H491" s="17">
        <f t="shared" si="7"/>
        <v>0</v>
      </c>
    </row>
    <row r="492" spans="1:8" ht="13.5" x14ac:dyDescent="0.25">
      <c r="A492" s="12"/>
      <c r="B492" s="11">
        <v>42718</v>
      </c>
      <c r="C492" s="2">
        <v>8.1999999999999993</v>
      </c>
      <c r="D492" s="2">
        <v>5.1094999999999997</v>
      </c>
      <c r="E492" s="2">
        <v>2276</v>
      </c>
      <c r="F492" s="2"/>
      <c r="G492" s="2"/>
      <c r="H492" s="17">
        <f t="shared" si="7"/>
        <v>0</v>
      </c>
    </row>
    <row r="493" spans="1:8" ht="13.5" x14ac:dyDescent="0.25">
      <c r="A493" s="12"/>
      <c r="B493" s="11">
        <v>42719</v>
      </c>
      <c r="C493" s="2">
        <v>8.1999999999999993</v>
      </c>
      <c r="D493" s="2">
        <v>5.1094999999999997</v>
      </c>
      <c r="E493" s="2">
        <v>1172</v>
      </c>
      <c r="F493" s="2"/>
      <c r="G493" s="2"/>
      <c r="H493" s="17">
        <f t="shared" si="7"/>
        <v>0</v>
      </c>
    </row>
    <row r="494" spans="1:8" ht="13.5" x14ac:dyDescent="0.25">
      <c r="A494" s="12"/>
      <c r="B494" s="11">
        <v>42720</v>
      </c>
      <c r="C494" s="2">
        <v>8.1199999999999992</v>
      </c>
      <c r="D494" s="2">
        <v>5.0595999999999997</v>
      </c>
      <c r="E494" s="2">
        <v>3272</v>
      </c>
      <c r="F494" s="2"/>
      <c r="G494" s="2"/>
      <c r="H494" s="17">
        <f t="shared" si="7"/>
        <v>-9.7661219297387331E-3</v>
      </c>
    </row>
    <row r="495" spans="1:8" ht="13.5" x14ac:dyDescent="0.25">
      <c r="A495" s="12"/>
      <c r="B495" s="11">
        <v>42723</v>
      </c>
      <c r="C495" s="2">
        <v>8.2799999999999994</v>
      </c>
      <c r="D495" s="2">
        <v>5.1593</v>
      </c>
      <c r="E495" s="2">
        <v>897</v>
      </c>
      <c r="F495" s="2"/>
      <c r="G495" s="2"/>
      <c r="H495" s="17">
        <f t="shared" si="7"/>
        <v>1.9705115028856104E-2</v>
      </c>
    </row>
    <row r="496" spans="1:8" ht="13.5" x14ac:dyDescent="0.25">
      <c r="A496" s="12"/>
      <c r="B496" s="11">
        <v>42724</v>
      </c>
      <c r="C496" s="2">
        <v>8.1300000000000008</v>
      </c>
      <c r="D496" s="2">
        <v>5.0658000000000003</v>
      </c>
      <c r="E496" s="2">
        <v>6921</v>
      </c>
      <c r="F496" s="2"/>
      <c r="G496" s="2"/>
      <c r="H496" s="17">
        <f t="shared" si="7"/>
        <v>-1.8122613532843543E-2</v>
      </c>
    </row>
    <row r="497" spans="1:8" ht="13.5" x14ac:dyDescent="0.25">
      <c r="A497" s="12"/>
      <c r="B497" s="11">
        <v>42725</v>
      </c>
      <c r="C497" s="2">
        <v>8.11</v>
      </c>
      <c r="D497" s="2">
        <v>5.0533999999999999</v>
      </c>
      <c r="E497" s="2">
        <v>9589</v>
      </c>
      <c r="F497" s="2"/>
      <c r="G497" s="2"/>
      <c r="H497" s="17">
        <f t="shared" si="7"/>
        <v>-2.4477871214813869E-3</v>
      </c>
    </row>
    <row r="498" spans="1:8" ht="13.5" x14ac:dyDescent="0.25">
      <c r="A498" s="12"/>
      <c r="B498" s="11">
        <v>42726</v>
      </c>
      <c r="C498" s="2">
        <v>8.1</v>
      </c>
      <c r="D498" s="2">
        <v>5.0471000000000004</v>
      </c>
      <c r="E498" s="2">
        <v>11366</v>
      </c>
      <c r="F498" s="2"/>
      <c r="G498" s="2"/>
      <c r="H498" s="17">
        <f t="shared" si="7"/>
        <v>-1.2466853999286674E-3</v>
      </c>
    </row>
    <row r="499" spans="1:8" ht="13.5" x14ac:dyDescent="0.25">
      <c r="A499" s="12"/>
      <c r="B499" s="11">
        <v>42727</v>
      </c>
      <c r="C499" s="2">
        <v>8.1</v>
      </c>
      <c r="D499" s="2">
        <v>5.0471000000000004</v>
      </c>
      <c r="E499" s="2">
        <v>12459</v>
      </c>
      <c r="F499" s="2"/>
      <c r="G499" s="2"/>
      <c r="H499" s="17">
        <f t="shared" si="7"/>
        <v>0</v>
      </c>
    </row>
    <row r="500" spans="1:8" ht="13.5" x14ac:dyDescent="0.25">
      <c r="A500" s="12"/>
      <c r="B500" s="11">
        <v>42730</v>
      </c>
      <c r="C500" s="2">
        <v>8.3000000000000007</v>
      </c>
      <c r="D500" s="2">
        <v>5.1718000000000002</v>
      </c>
      <c r="E500" s="2">
        <v>21013</v>
      </c>
      <c r="F500" s="2"/>
      <c r="G500" s="2"/>
      <c r="H500" s="17">
        <f t="shared" si="7"/>
        <v>2.4707257633096193E-2</v>
      </c>
    </row>
    <row r="501" spans="1:8" ht="13.5" x14ac:dyDescent="0.25">
      <c r="A501" s="12"/>
      <c r="B501" s="11">
        <v>42731</v>
      </c>
      <c r="C501" s="2">
        <v>8.48</v>
      </c>
      <c r="D501" s="2">
        <v>5.2839</v>
      </c>
      <c r="E501" s="2">
        <v>3363</v>
      </c>
      <c r="F501" s="2"/>
      <c r="G501" s="2"/>
      <c r="H501" s="17">
        <f t="shared" si="7"/>
        <v>2.1675238795003646E-2</v>
      </c>
    </row>
    <row r="502" spans="1:8" ht="13.5" x14ac:dyDescent="0.25">
      <c r="A502" s="12"/>
      <c r="B502" s="11">
        <v>42732</v>
      </c>
      <c r="C502" s="2">
        <v>8.4700000000000006</v>
      </c>
      <c r="D502" s="2">
        <v>5.2777000000000003</v>
      </c>
      <c r="E502" s="2">
        <v>3591</v>
      </c>
      <c r="F502" s="2"/>
      <c r="G502" s="2"/>
      <c r="H502" s="17">
        <f t="shared" si="7"/>
        <v>-1.1733757262627532E-3</v>
      </c>
    </row>
    <row r="503" spans="1:8" ht="13.5" x14ac:dyDescent="0.25">
      <c r="A503" s="12"/>
      <c r="B503" s="11">
        <v>42733</v>
      </c>
      <c r="C503" s="2">
        <v>8.4700000000000006</v>
      </c>
      <c r="D503" s="2">
        <v>5.2777000000000003</v>
      </c>
      <c r="E503" s="2">
        <v>1240</v>
      </c>
      <c r="F503" s="2"/>
      <c r="G503" s="2"/>
      <c r="H503" s="17">
        <f t="shared" si="7"/>
        <v>0</v>
      </c>
    </row>
    <row r="504" spans="1:8" ht="13.5" x14ac:dyDescent="0.25">
      <c r="A504" s="12"/>
      <c r="B504" s="11">
        <v>42734</v>
      </c>
      <c r="C504" s="2">
        <v>8.49</v>
      </c>
      <c r="D504" s="2">
        <v>5.2901999999999996</v>
      </c>
      <c r="E504" s="2">
        <v>13872</v>
      </c>
      <c r="F504" s="2"/>
      <c r="G504" s="2"/>
      <c r="H504" s="17">
        <f t="shared" si="7"/>
        <v>2.3684559561929037E-3</v>
      </c>
    </row>
    <row r="505" spans="1:8" ht="13.5" x14ac:dyDescent="0.25">
      <c r="A505" s="12"/>
      <c r="B505" s="11">
        <v>42737</v>
      </c>
      <c r="C505" s="2">
        <v>8.2899999999999991</v>
      </c>
      <c r="D505" s="2">
        <v>5.1654999999999998</v>
      </c>
      <c r="E505" s="2">
        <v>75</v>
      </c>
      <c r="F505" s="2"/>
      <c r="G505" s="2"/>
      <c r="H505" s="17">
        <f t="shared" si="7"/>
        <v>-2.3571887641298972E-2</v>
      </c>
    </row>
    <row r="506" spans="1:8" ht="13.5" x14ac:dyDescent="0.25">
      <c r="A506" s="12"/>
      <c r="B506" s="11">
        <v>42738</v>
      </c>
      <c r="C506" s="2">
        <v>8.35</v>
      </c>
      <c r="D506" s="2">
        <v>5.2028999999999996</v>
      </c>
      <c r="E506" s="2">
        <v>537</v>
      </c>
      <c r="F506" s="2"/>
      <c r="G506" s="2"/>
      <c r="H506" s="17">
        <f t="shared" si="7"/>
        <v>7.2403445939405436E-3</v>
      </c>
    </row>
    <row r="507" spans="1:8" ht="13.5" x14ac:dyDescent="0.25">
      <c r="A507" s="12"/>
      <c r="B507" s="11">
        <v>42739</v>
      </c>
      <c r="C507" s="2">
        <v>8.35</v>
      </c>
      <c r="D507" s="2">
        <v>5.2028999999999996</v>
      </c>
      <c r="E507" s="2">
        <v>1930</v>
      </c>
      <c r="F507" s="2"/>
      <c r="G507" s="2"/>
      <c r="H507" s="17">
        <f t="shared" si="7"/>
        <v>0</v>
      </c>
    </row>
    <row r="508" spans="1:8" ht="13.5" x14ac:dyDescent="0.25">
      <c r="A508" s="12"/>
      <c r="B508" s="11">
        <v>42740</v>
      </c>
      <c r="C508" s="2">
        <v>8.4499999999999993</v>
      </c>
      <c r="D508" s="2">
        <v>5.2652000000000001</v>
      </c>
      <c r="E508" s="2">
        <v>529</v>
      </c>
      <c r="F508" s="2"/>
      <c r="G508" s="2"/>
      <c r="H508" s="17">
        <f t="shared" si="7"/>
        <v>1.1974091372119485E-2</v>
      </c>
    </row>
    <row r="509" spans="1:8" ht="13.5" x14ac:dyDescent="0.25">
      <c r="A509" s="12"/>
      <c r="B509" s="11">
        <v>42741</v>
      </c>
      <c r="C509" s="2">
        <v>8.6</v>
      </c>
      <c r="D509" s="2">
        <v>5.3586999999999998</v>
      </c>
      <c r="E509" s="2">
        <v>114303</v>
      </c>
      <c r="F509" s="2"/>
      <c r="G509" s="2"/>
      <c r="H509" s="17">
        <f t="shared" si="7"/>
        <v>1.7758109853376832E-2</v>
      </c>
    </row>
    <row r="510" spans="1:8" ht="13.5" x14ac:dyDescent="0.25">
      <c r="A510" s="12"/>
      <c r="B510" s="11">
        <v>42744</v>
      </c>
      <c r="C510" s="2">
        <v>8.6</v>
      </c>
      <c r="D510" s="2">
        <v>5.3586999999999998</v>
      </c>
      <c r="E510" s="2">
        <v>0</v>
      </c>
      <c r="F510" s="2"/>
      <c r="G510" s="2"/>
      <c r="H510" s="17">
        <f t="shared" si="7"/>
        <v>0</v>
      </c>
    </row>
    <row r="511" spans="1:8" ht="13.5" x14ac:dyDescent="0.25">
      <c r="A511" s="12"/>
      <c r="B511" s="11">
        <v>42745</v>
      </c>
      <c r="C511" s="2">
        <v>8.6</v>
      </c>
      <c r="D511" s="2">
        <v>5.3586999999999998</v>
      </c>
      <c r="E511" s="2">
        <v>13365</v>
      </c>
      <c r="F511" s="2"/>
      <c r="G511" s="2"/>
      <c r="H511" s="17">
        <f t="shared" si="7"/>
        <v>0</v>
      </c>
    </row>
    <row r="512" spans="1:8" ht="13.5" x14ac:dyDescent="0.25">
      <c r="A512" s="12"/>
      <c r="B512" s="11">
        <v>42746</v>
      </c>
      <c r="C512" s="2">
        <v>8.6</v>
      </c>
      <c r="D512" s="2">
        <v>5.3586999999999998</v>
      </c>
      <c r="E512" s="2">
        <v>100</v>
      </c>
      <c r="F512" s="2"/>
      <c r="G512" s="2"/>
      <c r="H512" s="17">
        <f t="shared" si="7"/>
        <v>0</v>
      </c>
    </row>
    <row r="513" spans="1:8" ht="13.5" x14ac:dyDescent="0.25">
      <c r="A513" s="12"/>
      <c r="B513" s="11">
        <v>42747</v>
      </c>
      <c r="C513" s="2">
        <v>8.4600000000000009</v>
      </c>
      <c r="D513" s="2">
        <v>5.2714999999999996</v>
      </c>
      <c r="E513" s="2">
        <v>5000</v>
      </c>
      <c r="F513" s="2"/>
      <c r="G513" s="2"/>
      <c r="H513" s="17">
        <f t="shared" si="7"/>
        <v>-1.6272603429936396E-2</v>
      </c>
    </row>
    <row r="514" spans="1:8" ht="13.5" x14ac:dyDescent="0.25">
      <c r="A514" s="12"/>
      <c r="B514" s="11">
        <v>42748</v>
      </c>
      <c r="C514" s="2">
        <v>8.4600000000000009</v>
      </c>
      <c r="D514" s="2">
        <v>5.2714999999999996</v>
      </c>
      <c r="E514" s="2">
        <v>980</v>
      </c>
      <c r="F514" s="2"/>
      <c r="G514" s="2"/>
      <c r="H514" s="17">
        <f t="shared" si="7"/>
        <v>0</v>
      </c>
    </row>
    <row r="515" spans="1:8" ht="13.5" x14ac:dyDescent="0.25">
      <c r="A515" s="12"/>
      <c r="B515" s="11">
        <v>42751</v>
      </c>
      <c r="C515" s="2">
        <v>8.4600000000000009</v>
      </c>
      <c r="D515" s="2">
        <v>5.2714999999999996</v>
      </c>
      <c r="E515" s="2">
        <v>446</v>
      </c>
      <c r="F515" s="2"/>
      <c r="G515" s="2"/>
      <c r="H515" s="17">
        <f t="shared" si="7"/>
        <v>0</v>
      </c>
    </row>
    <row r="516" spans="1:8" ht="13.5" x14ac:dyDescent="0.25">
      <c r="A516" s="12"/>
      <c r="B516" s="11">
        <v>42752</v>
      </c>
      <c r="C516" s="2">
        <v>8.43</v>
      </c>
      <c r="D516" s="2">
        <v>5.2527999999999997</v>
      </c>
      <c r="E516" s="2">
        <v>464</v>
      </c>
      <c r="F516" s="2"/>
      <c r="G516" s="2"/>
      <c r="H516" s="17">
        <f t="shared" si="7"/>
        <v>-3.5473774068101945E-3</v>
      </c>
    </row>
    <row r="517" spans="1:8" ht="13.5" x14ac:dyDescent="0.25">
      <c r="A517" s="12"/>
      <c r="B517" s="11">
        <v>42753</v>
      </c>
      <c r="C517" s="2">
        <v>8.4</v>
      </c>
      <c r="D517" s="2">
        <v>5.2340999999999998</v>
      </c>
      <c r="E517" s="2">
        <v>3999</v>
      </c>
      <c r="F517" s="2"/>
      <c r="G517" s="2"/>
      <c r="H517" s="17">
        <f t="shared" si="7"/>
        <v>-3.5600060919890228E-3</v>
      </c>
    </row>
    <row r="518" spans="1:8" ht="13.5" x14ac:dyDescent="0.25">
      <c r="A518" s="12"/>
      <c r="B518" s="11">
        <v>42754</v>
      </c>
      <c r="C518" s="2">
        <v>8.49</v>
      </c>
      <c r="D518" s="2">
        <v>5.2901999999999996</v>
      </c>
      <c r="E518" s="2">
        <v>1266</v>
      </c>
      <c r="F518" s="2"/>
      <c r="G518" s="2"/>
      <c r="H518" s="17">
        <f t="shared" si="7"/>
        <v>1.071817504442021E-2</v>
      </c>
    </row>
    <row r="519" spans="1:8" ht="13.5" x14ac:dyDescent="0.25">
      <c r="A519" s="12"/>
      <c r="B519" s="11">
        <v>42755</v>
      </c>
      <c r="C519" s="2">
        <v>8.5</v>
      </c>
      <c r="D519" s="2">
        <v>5.2964000000000002</v>
      </c>
      <c r="E519" s="2">
        <v>1751</v>
      </c>
      <c r="F519" s="2"/>
      <c r="G519" s="2"/>
      <c r="H519" s="17">
        <f t="shared" ref="H519:H582" si="8">(D519-D518)/D518</f>
        <v>1.1719783751088144E-3</v>
      </c>
    </row>
    <row r="520" spans="1:8" ht="13.5" x14ac:dyDescent="0.25">
      <c r="A520" s="12"/>
      <c r="B520" s="11">
        <v>42758</v>
      </c>
      <c r="C520" s="2">
        <v>8.43</v>
      </c>
      <c r="D520" s="2">
        <v>5.2527999999999997</v>
      </c>
      <c r="E520" s="2">
        <v>443</v>
      </c>
      <c r="F520" s="2"/>
      <c r="G520" s="2"/>
      <c r="H520" s="17">
        <f t="shared" si="8"/>
        <v>-8.2320066460238126E-3</v>
      </c>
    </row>
    <row r="521" spans="1:8" ht="13.5" x14ac:dyDescent="0.25">
      <c r="A521" s="12"/>
      <c r="B521" s="11">
        <v>42759</v>
      </c>
      <c r="C521" s="2">
        <v>8.42</v>
      </c>
      <c r="D521" s="2">
        <v>5.2465000000000002</v>
      </c>
      <c r="E521" s="2">
        <v>1556</v>
      </c>
      <c r="F521" s="2"/>
      <c r="G521" s="2"/>
      <c r="H521" s="17">
        <f t="shared" si="8"/>
        <v>-1.1993603411512962E-3</v>
      </c>
    </row>
    <row r="522" spans="1:8" ht="13.5" x14ac:dyDescent="0.25">
      <c r="A522" s="12"/>
      <c r="B522" s="11">
        <v>42760</v>
      </c>
      <c r="C522" s="2">
        <v>8.41</v>
      </c>
      <c r="D522" s="2">
        <v>5.2403000000000004</v>
      </c>
      <c r="E522" s="2">
        <v>1772</v>
      </c>
      <c r="F522" s="2"/>
      <c r="G522" s="2"/>
      <c r="H522" s="17">
        <f t="shared" si="8"/>
        <v>-1.1817402077575071E-3</v>
      </c>
    </row>
    <row r="523" spans="1:8" ht="13.5" x14ac:dyDescent="0.25">
      <c r="A523" s="12"/>
      <c r="B523" s="11">
        <v>42761</v>
      </c>
      <c r="C523" s="2">
        <v>8.41</v>
      </c>
      <c r="D523" s="2">
        <v>5.2403000000000004</v>
      </c>
      <c r="E523" s="2">
        <v>524</v>
      </c>
      <c r="F523" s="2"/>
      <c r="G523" s="2"/>
      <c r="H523" s="17">
        <f t="shared" si="8"/>
        <v>0</v>
      </c>
    </row>
    <row r="524" spans="1:8" ht="13.5" x14ac:dyDescent="0.25">
      <c r="A524" s="12"/>
      <c r="B524" s="11">
        <v>42762</v>
      </c>
      <c r="C524" s="2">
        <v>8.3000000000000007</v>
      </c>
      <c r="D524" s="2">
        <v>5.1718000000000002</v>
      </c>
      <c r="E524" s="2">
        <v>684</v>
      </c>
      <c r="F524" s="2"/>
      <c r="G524" s="2"/>
      <c r="H524" s="17">
        <f t="shared" si="8"/>
        <v>-1.3071770700150797E-2</v>
      </c>
    </row>
    <row r="525" spans="1:8" ht="13.5" x14ac:dyDescent="0.25">
      <c r="A525" s="12"/>
      <c r="B525" s="11">
        <v>42765</v>
      </c>
      <c r="C525" s="2">
        <v>8.49</v>
      </c>
      <c r="D525" s="2">
        <v>5.2901999999999996</v>
      </c>
      <c r="E525" s="2">
        <v>281</v>
      </c>
      <c r="F525" s="2"/>
      <c r="G525" s="2"/>
      <c r="H525" s="17">
        <f t="shared" si="8"/>
        <v>2.2893383348157197E-2</v>
      </c>
    </row>
    <row r="526" spans="1:8" ht="13.5" x14ac:dyDescent="0.25">
      <c r="A526" s="12"/>
      <c r="B526" s="11">
        <v>42766</v>
      </c>
      <c r="C526" s="2">
        <v>8.4</v>
      </c>
      <c r="D526" s="2">
        <v>5.2340999999999998</v>
      </c>
      <c r="E526" s="2">
        <v>10</v>
      </c>
      <c r="F526" s="2"/>
      <c r="G526" s="2"/>
      <c r="H526" s="17">
        <f t="shared" si="8"/>
        <v>-1.0604514007031836E-2</v>
      </c>
    </row>
    <row r="527" spans="1:8" ht="13.5" x14ac:dyDescent="0.25">
      <c r="A527" s="12"/>
      <c r="B527" s="11">
        <v>42767</v>
      </c>
      <c r="C527" s="2">
        <v>8.4</v>
      </c>
      <c r="D527" s="2">
        <v>5.2340999999999998</v>
      </c>
      <c r="E527" s="2">
        <v>1147</v>
      </c>
      <c r="F527" s="2"/>
      <c r="G527" s="2"/>
      <c r="H527" s="17">
        <f t="shared" si="8"/>
        <v>0</v>
      </c>
    </row>
    <row r="528" spans="1:8" ht="13.5" x14ac:dyDescent="0.25">
      <c r="A528" s="12"/>
      <c r="B528" s="11">
        <v>42768</v>
      </c>
      <c r="C528" s="2">
        <v>8.4</v>
      </c>
      <c r="D528" s="2">
        <v>5.2340999999999998</v>
      </c>
      <c r="E528" s="2">
        <v>260</v>
      </c>
      <c r="F528" s="2"/>
      <c r="G528" s="2"/>
      <c r="H528" s="17">
        <f t="shared" si="8"/>
        <v>0</v>
      </c>
    </row>
    <row r="529" spans="1:8" ht="13.5" x14ac:dyDescent="0.25">
      <c r="A529" s="12"/>
      <c r="B529" s="11">
        <v>42769</v>
      </c>
      <c r="C529" s="2">
        <v>8.4</v>
      </c>
      <c r="D529" s="2">
        <v>5.2340999999999998</v>
      </c>
      <c r="E529" s="2">
        <v>2540</v>
      </c>
      <c r="F529" s="2"/>
      <c r="G529" s="2"/>
      <c r="H529" s="17">
        <f t="shared" si="8"/>
        <v>0</v>
      </c>
    </row>
    <row r="530" spans="1:8" ht="13.5" x14ac:dyDescent="0.25">
      <c r="A530" s="12"/>
      <c r="B530" s="11">
        <v>42772</v>
      </c>
      <c r="C530" s="2">
        <v>8.39</v>
      </c>
      <c r="D530" s="2">
        <v>5.2278000000000002</v>
      </c>
      <c r="E530" s="2">
        <v>428</v>
      </c>
      <c r="F530" s="2"/>
      <c r="G530" s="2"/>
      <c r="H530" s="17">
        <f t="shared" si="8"/>
        <v>-1.2036453258438946E-3</v>
      </c>
    </row>
    <row r="531" spans="1:8" ht="13.5" x14ac:dyDescent="0.25">
      <c r="A531" s="12"/>
      <c r="B531" s="11">
        <v>42773</v>
      </c>
      <c r="C531" s="2">
        <v>8.4</v>
      </c>
      <c r="D531" s="2">
        <v>5.2340999999999998</v>
      </c>
      <c r="E531" s="2">
        <v>3799</v>
      </c>
      <c r="F531" s="2"/>
      <c r="G531" s="2"/>
      <c r="H531" s="17">
        <f t="shared" si="8"/>
        <v>1.2050958338114556E-3</v>
      </c>
    </row>
    <row r="532" spans="1:8" ht="13.5" x14ac:dyDescent="0.25">
      <c r="A532" s="12"/>
      <c r="B532" s="11">
        <v>42774</v>
      </c>
      <c r="C532" s="2">
        <v>8.48</v>
      </c>
      <c r="D532" s="2">
        <v>5.2839</v>
      </c>
      <c r="E532" s="2">
        <v>151</v>
      </c>
      <c r="F532" s="2"/>
      <c r="G532" s="2"/>
      <c r="H532" s="17">
        <f t="shared" si="8"/>
        <v>9.5145297185763155E-3</v>
      </c>
    </row>
    <row r="533" spans="1:8" ht="13.5" x14ac:dyDescent="0.25">
      <c r="A533" s="12"/>
      <c r="B533" s="11">
        <v>42775</v>
      </c>
      <c r="C533" s="2">
        <v>8.49</v>
      </c>
      <c r="D533" s="2">
        <v>5.2901999999999996</v>
      </c>
      <c r="E533" s="2">
        <v>360</v>
      </c>
      <c r="F533" s="2"/>
      <c r="G533" s="2"/>
      <c r="H533" s="17">
        <f t="shared" si="8"/>
        <v>1.1923011412024315E-3</v>
      </c>
    </row>
    <row r="534" spans="1:8" ht="13.5" x14ac:dyDescent="0.25">
      <c r="A534" s="12"/>
      <c r="B534" s="11">
        <v>42776</v>
      </c>
      <c r="C534" s="2">
        <v>8.4</v>
      </c>
      <c r="D534" s="2">
        <v>5.2340999999999998</v>
      </c>
      <c r="E534" s="2">
        <v>102</v>
      </c>
      <c r="F534" s="2"/>
      <c r="G534" s="2"/>
      <c r="H534" s="17">
        <f t="shared" si="8"/>
        <v>-1.0604514007031836E-2</v>
      </c>
    </row>
    <row r="535" spans="1:8" ht="13.5" x14ac:dyDescent="0.25">
      <c r="A535" s="12"/>
      <c r="B535" s="11">
        <v>42779</v>
      </c>
      <c r="C535" s="2">
        <v>8.39</v>
      </c>
      <c r="D535" s="2">
        <v>5.2278000000000002</v>
      </c>
      <c r="E535" s="2">
        <v>3385</v>
      </c>
      <c r="F535" s="2"/>
      <c r="G535" s="2"/>
      <c r="H535" s="17">
        <f t="shared" si="8"/>
        <v>-1.2036453258438946E-3</v>
      </c>
    </row>
    <row r="536" spans="1:8" ht="13.5" x14ac:dyDescent="0.25">
      <c r="A536" s="12"/>
      <c r="B536" s="11">
        <v>42780</v>
      </c>
      <c r="C536" s="2">
        <v>8.3000000000000007</v>
      </c>
      <c r="D536" s="2">
        <v>5.1718000000000002</v>
      </c>
      <c r="E536" s="2">
        <v>2001</v>
      </c>
      <c r="F536" s="2"/>
      <c r="G536" s="2"/>
      <c r="H536" s="17">
        <f t="shared" si="8"/>
        <v>-1.071196296721375E-2</v>
      </c>
    </row>
    <row r="537" spans="1:8" ht="13.5" x14ac:dyDescent="0.25">
      <c r="A537" s="12"/>
      <c r="B537" s="11">
        <v>42781</v>
      </c>
      <c r="C537" s="2">
        <v>8.3000000000000007</v>
      </c>
      <c r="D537" s="2">
        <v>5.1718000000000002</v>
      </c>
      <c r="E537" s="2">
        <v>509</v>
      </c>
      <c r="F537" s="2"/>
      <c r="G537" s="2"/>
      <c r="H537" s="17">
        <f t="shared" si="8"/>
        <v>0</v>
      </c>
    </row>
    <row r="538" spans="1:8" ht="13.5" x14ac:dyDescent="0.25">
      <c r="A538" s="12"/>
      <c r="B538" s="11">
        <v>42782</v>
      </c>
      <c r="C538" s="2">
        <v>8.3000000000000007</v>
      </c>
      <c r="D538" s="2">
        <v>5.1718000000000002</v>
      </c>
      <c r="E538" s="2">
        <v>1565</v>
      </c>
      <c r="F538" s="2"/>
      <c r="G538" s="2"/>
      <c r="H538" s="17">
        <f t="shared" si="8"/>
        <v>0</v>
      </c>
    </row>
    <row r="539" spans="1:8" ht="13.5" x14ac:dyDescent="0.25">
      <c r="A539" s="12"/>
      <c r="B539" s="11">
        <v>42783</v>
      </c>
      <c r="C539" s="2">
        <v>8.3000000000000007</v>
      </c>
      <c r="D539" s="2">
        <v>5.1718000000000002</v>
      </c>
      <c r="E539" s="2">
        <v>690</v>
      </c>
      <c r="F539" s="2"/>
      <c r="G539" s="2"/>
      <c r="H539" s="17">
        <f t="shared" si="8"/>
        <v>0</v>
      </c>
    </row>
    <row r="540" spans="1:8" ht="13.5" x14ac:dyDescent="0.25">
      <c r="A540" s="12"/>
      <c r="B540" s="11">
        <v>42786</v>
      </c>
      <c r="C540" s="2">
        <v>8.3000000000000007</v>
      </c>
      <c r="D540" s="2">
        <v>5.1718000000000002</v>
      </c>
      <c r="E540" s="2">
        <v>2580</v>
      </c>
      <c r="F540" s="2"/>
      <c r="G540" s="2"/>
      <c r="H540" s="17">
        <f t="shared" si="8"/>
        <v>0</v>
      </c>
    </row>
    <row r="541" spans="1:8" ht="13.5" x14ac:dyDescent="0.25">
      <c r="A541" s="12"/>
      <c r="B541" s="11">
        <v>42787</v>
      </c>
      <c r="C541" s="2">
        <v>8.4</v>
      </c>
      <c r="D541" s="2">
        <v>5.2340999999999998</v>
      </c>
      <c r="E541" s="2">
        <v>5520</v>
      </c>
      <c r="F541" s="2"/>
      <c r="G541" s="2"/>
      <c r="H541" s="17">
        <f t="shared" si="8"/>
        <v>1.2046096136741478E-2</v>
      </c>
    </row>
    <row r="542" spans="1:8" ht="13.5" x14ac:dyDescent="0.25">
      <c r="A542" s="12"/>
      <c r="B542" s="11">
        <v>42788</v>
      </c>
      <c r="C542" s="2">
        <v>8.4</v>
      </c>
      <c r="D542" s="2">
        <v>5.2340999999999998</v>
      </c>
      <c r="E542" s="2">
        <v>170</v>
      </c>
      <c r="F542" s="2"/>
      <c r="G542" s="2"/>
      <c r="H542" s="17">
        <f t="shared" si="8"/>
        <v>0</v>
      </c>
    </row>
    <row r="543" spans="1:8" ht="13.5" x14ac:dyDescent="0.25">
      <c r="A543" s="12"/>
      <c r="B543" s="11">
        <v>42789</v>
      </c>
      <c r="C543" s="2">
        <v>8.32</v>
      </c>
      <c r="D543" s="2">
        <v>5.1841999999999997</v>
      </c>
      <c r="E543" s="2">
        <v>3270</v>
      </c>
      <c r="F543" s="2"/>
      <c r="G543" s="2"/>
      <c r="H543" s="17">
        <f t="shared" si="8"/>
        <v>-9.5336351999388731E-3</v>
      </c>
    </row>
    <row r="544" spans="1:8" ht="13.5" x14ac:dyDescent="0.25">
      <c r="A544" s="12"/>
      <c r="B544" s="11">
        <v>42790</v>
      </c>
      <c r="C544" s="2">
        <v>8.4</v>
      </c>
      <c r="D544" s="2">
        <v>5.2340999999999998</v>
      </c>
      <c r="E544" s="2">
        <v>565</v>
      </c>
      <c r="F544" s="2"/>
      <c r="G544" s="2"/>
      <c r="H544" s="17">
        <f t="shared" si="8"/>
        <v>9.6254002546198175E-3</v>
      </c>
    </row>
    <row r="545" spans="1:8" ht="13.5" x14ac:dyDescent="0.25">
      <c r="A545" s="12"/>
      <c r="B545" s="11">
        <v>42793</v>
      </c>
      <c r="C545" s="2">
        <v>8.31</v>
      </c>
      <c r="D545" s="2">
        <v>5.1779999999999999</v>
      </c>
      <c r="E545" s="2">
        <v>955</v>
      </c>
      <c r="F545" s="2"/>
      <c r="G545" s="2"/>
      <c r="H545" s="17">
        <f t="shared" si="8"/>
        <v>-1.071817504442021E-2</v>
      </c>
    </row>
    <row r="546" spans="1:8" ht="13.5" x14ac:dyDescent="0.25">
      <c r="A546" s="12"/>
      <c r="B546" s="11">
        <v>42794</v>
      </c>
      <c r="C546" s="2">
        <v>8.31</v>
      </c>
      <c r="D546" s="2">
        <v>5.1779999999999999</v>
      </c>
      <c r="E546" s="2">
        <v>2617</v>
      </c>
      <c r="F546" s="2"/>
      <c r="G546" s="2"/>
      <c r="H546" s="17">
        <f t="shared" si="8"/>
        <v>0</v>
      </c>
    </row>
    <row r="547" spans="1:8" ht="13.5" x14ac:dyDescent="0.25">
      <c r="A547" s="12"/>
      <c r="B547" s="11">
        <v>42795</v>
      </c>
      <c r="C547" s="2">
        <v>8.3699999999999992</v>
      </c>
      <c r="D547" s="2">
        <v>5.2153999999999998</v>
      </c>
      <c r="E547" s="2">
        <v>3993</v>
      </c>
      <c r="F547" s="2"/>
      <c r="G547" s="2"/>
      <c r="H547" s="17">
        <f t="shared" si="8"/>
        <v>7.2228659714175126E-3</v>
      </c>
    </row>
    <row r="548" spans="1:8" ht="13.5" x14ac:dyDescent="0.25">
      <c r="A548" s="12"/>
      <c r="B548" s="11">
        <v>42796</v>
      </c>
      <c r="C548" s="2">
        <v>8.31</v>
      </c>
      <c r="D548" s="2">
        <v>5.1779999999999999</v>
      </c>
      <c r="E548" s="2">
        <v>885</v>
      </c>
      <c r="F548" s="2"/>
      <c r="G548" s="2"/>
      <c r="H548" s="17">
        <f t="shared" si="8"/>
        <v>-7.1710702918280243E-3</v>
      </c>
    </row>
    <row r="549" spans="1:8" ht="13.5" x14ac:dyDescent="0.25">
      <c r="A549" s="12"/>
      <c r="B549" s="11">
        <v>42797</v>
      </c>
      <c r="C549" s="2">
        <v>8.35</v>
      </c>
      <c r="D549" s="2">
        <v>5.2028999999999996</v>
      </c>
      <c r="E549" s="2">
        <v>1855</v>
      </c>
      <c r="F549" s="2"/>
      <c r="G549" s="2"/>
      <c r="H549" s="17">
        <f t="shared" si="8"/>
        <v>4.8088064889918311E-3</v>
      </c>
    </row>
    <row r="550" spans="1:8" ht="13.5" x14ac:dyDescent="0.25">
      <c r="A550" s="12"/>
      <c r="B550" s="11">
        <v>42800</v>
      </c>
      <c r="C550" s="2">
        <v>8.35</v>
      </c>
      <c r="D550" s="2">
        <v>5.2028999999999996</v>
      </c>
      <c r="E550" s="2">
        <v>1668</v>
      </c>
      <c r="F550" s="2"/>
      <c r="G550" s="2"/>
      <c r="H550" s="17">
        <f t="shared" si="8"/>
        <v>0</v>
      </c>
    </row>
    <row r="551" spans="1:8" ht="13.5" x14ac:dyDescent="0.25">
      <c r="A551" s="12"/>
      <c r="B551" s="11">
        <v>42801</v>
      </c>
      <c r="C551" s="2">
        <v>8.3800000000000008</v>
      </c>
      <c r="D551" s="2">
        <v>5.2215999999999996</v>
      </c>
      <c r="E551" s="2">
        <v>2130</v>
      </c>
      <c r="F551" s="2"/>
      <c r="G551" s="2"/>
      <c r="H551" s="17">
        <f t="shared" si="8"/>
        <v>3.5941494166714604E-3</v>
      </c>
    </row>
    <row r="552" spans="1:8" ht="13.5" x14ac:dyDescent="0.25">
      <c r="A552" s="12"/>
      <c r="B552" s="11">
        <v>42802</v>
      </c>
      <c r="C552" s="2">
        <v>8.3699999999999992</v>
      </c>
      <c r="D552" s="2">
        <v>5.2153999999999998</v>
      </c>
      <c r="E552" s="2">
        <v>66</v>
      </c>
      <c r="F552" s="2"/>
      <c r="G552" s="2"/>
      <c r="H552" s="17">
        <f t="shared" si="8"/>
        <v>-1.1873755170828408E-3</v>
      </c>
    </row>
    <row r="553" spans="1:8" ht="13.5" x14ac:dyDescent="0.25">
      <c r="A553" s="12"/>
      <c r="B553" s="11">
        <v>42803</v>
      </c>
      <c r="C553" s="2">
        <v>8.33</v>
      </c>
      <c r="D553" s="2">
        <v>5.1905000000000001</v>
      </c>
      <c r="E553" s="2">
        <v>3835</v>
      </c>
      <c r="F553" s="2"/>
      <c r="G553" s="2"/>
      <c r="H553" s="17">
        <f t="shared" si="8"/>
        <v>-4.7743221996394717E-3</v>
      </c>
    </row>
    <row r="554" spans="1:8" ht="13.5" x14ac:dyDescent="0.25">
      <c r="A554" s="12"/>
      <c r="B554" s="11">
        <v>42804</v>
      </c>
      <c r="C554" s="2">
        <v>8.33</v>
      </c>
      <c r="D554" s="2">
        <v>5.1905000000000001</v>
      </c>
      <c r="E554" s="2">
        <v>0</v>
      </c>
      <c r="F554" s="2"/>
      <c r="G554" s="2"/>
      <c r="H554" s="17">
        <f t="shared" si="8"/>
        <v>0</v>
      </c>
    </row>
    <row r="555" spans="1:8" ht="13.5" x14ac:dyDescent="0.25">
      <c r="A555" s="12"/>
      <c r="B555" s="11">
        <v>42807</v>
      </c>
      <c r="C555" s="2">
        <v>8.3000000000000007</v>
      </c>
      <c r="D555" s="2">
        <v>5.1718000000000002</v>
      </c>
      <c r="E555" s="2">
        <v>4365</v>
      </c>
      <c r="F555" s="2"/>
      <c r="G555" s="2"/>
      <c r="H555" s="17">
        <f t="shared" si="8"/>
        <v>-3.6027357672671107E-3</v>
      </c>
    </row>
    <row r="556" spans="1:8" ht="13.5" x14ac:dyDescent="0.25">
      <c r="A556" s="12"/>
      <c r="B556" s="11">
        <v>42808</v>
      </c>
      <c r="C556" s="2">
        <v>8.3000000000000007</v>
      </c>
      <c r="D556" s="2">
        <v>5.1718000000000002</v>
      </c>
      <c r="E556" s="2">
        <v>545</v>
      </c>
      <c r="F556" s="2"/>
      <c r="G556" s="2"/>
      <c r="H556" s="17">
        <f t="shared" si="8"/>
        <v>0</v>
      </c>
    </row>
    <row r="557" spans="1:8" ht="13.5" x14ac:dyDescent="0.25">
      <c r="A557" s="12"/>
      <c r="B557" s="11">
        <v>42809</v>
      </c>
      <c r="C557" s="2">
        <v>8.3000000000000007</v>
      </c>
      <c r="D557" s="2">
        <v>5.1718000000000002</v>
      </c>
      <c r="E557" s="2">
        <v>1000</v>
      </c>
      <c r="F557" s="2"/>
      <c r="G557" s="2"/>
      <c r="H557" s="17">
        <f t="shared" si="8"/>
        <v>0</v>
      </c>
    </row>
    <row r="558" spans="1:8" ht="13.5" x14ac:dyDescent="0.25">
      <c r="A558" s="12"/>
      <c r="B558" s="11">
        <v>42810</v>
      </c>
      <c r="C558" s="2">
        <v>8.3000000000000007</v>
      </c>
      <c r="D558" s="2">
        <v>5.1718000000000002</v>
      </c>
      <c r="E558" s="2">
        <v>4706</v>
      </c>
      <c r="F558" s="2"/>
      <c r="G558" s="2"/>
      <c r="H558" s="17">
        <f t="shared" si="8"/>
        <v>0</v>
      </c>
    </row>
    <row r="559" spans="1:8" ht="13.5" x14ac:dyDescent="0.25">
      <c r="A559" s="12"/>
      <c r="B559" s="11">
        <v>42811</v>
      </c>
      <c r="C559" s="2">
        <v>8.2899999999999991</v>
      </c>
      <c r="D559" s="2">
        <v>5.1654999999999998</v>
      </c>
      <c r="E559" s="2">
        <v>2414</v>
      </c>
      <c r="F559" s="2"/>
      <c r="G559" s="2"/>
      <c r="H559" s="17">
        <f t="shared" si="8"/>
        <v>-1.2181445531537214E-3</v>
      </c>
    </row>
    <row r="560" spans="1:8" ht="13.5" x14ac:dyDescent="0.25">
      <c r="A560" s="12"/>
      <c r="B560" s="11">
        <v>42815</v>
      </c>
      <c r="C560" s="2">
        <v>8.3000000000000007</v>
      </c>
      <c r="D560" s="2">
        <v>5.1718000000000002</v>
      </c>
      <c r="E560" s="2">
        <v>1572</v>
      </c>
      <c r="F560" s="2"/>
      <c r="G560" s="2"/>
      <c r="H560" s="17">
        <f t="shared" si="8"/>
        <v>1.219630239086326E-3</v>
      </c>
    </row>
    <row r="561" spans="1:8" ht="13.5" x14ac:dyDescent="0.25">
      <c r="A561" s="12"/>
      <c r="B561" s="11">
        <v>42816</v>
      </c>
      <c r="C561" s="2">
        <v>8.3699999999999992</v>
      </c>
      <c r="D561" s="2">
        <v>5.2153999999999998</v>
      </c>
      <c r="E561" s="2">
        <v>615</v>
      </c>
      <c r="F561" s="2"/>
      <c r="G561" s="2"/>
      <c r="H561" s="17">
        <f t="shared" si="8"/>
        <v>8.4303337329362377E-3</v>
      </c>
    </row>
    <row r="562" spans="1:8" ht="13.5" x14ac:dyDescent="0.25">
      <c r="A562" s="12"/>
      <c r="B562" s="11">
        <v>42817</v>
      </c>
      <c r="C562" s="2">
        <v>8.3699999999999992</v>
      </c>
      <c r="D562" s="2">
        <v>5.2153999999999998</v>
      </c>
      <c r="E562" s="2">
        <v>0</v>
      </c>
      <c r="F562" s="2"/>
      <c r="G562" s="2"/>
      <c r="H562" s="17">
        <f t="shared" si="8"/>
        <v>0</v>
      </c>
    </row>
    <row r="563" spans="1:8" ht="13.5" x14ac:dyDescent="0.25">
      <c r="A563" s="12"/>
      <c r="B563" s="11">
        <v>42818</v>
      </c>
      <c r="C563" s="2">
        <v>8.3699999999999992</v>
      </c>
      <c r="D563" s="2">
        <v>5.2153999999999998</v>
      </c>
      <c r="E563" s="2">
        <v>228</v>
      </c>
      <c r="F563" s="2"/>
      <c r="G563" s="2"/>
      <c r="H563" s="17">
        <f t="shared" si="8"/>
        <v>0</v>
      </c>
    </row>
    <row r="564" spans="1:8" ht="13.5" x14ac:dyDescent="0.25">
      <c r="A564" s="12"/>
      <c r="B564" s="11">
        <v>42821</v>
      </c>
      <c r="C564" s="2">
        <v>8.35</v>
      </c>
      <c r="D564" s="2">
        <v>5.2028999999999996</v>
      </c>
      <c r="E564" s="2">
        <v>151</v>
      </c>
      <c r="F564" s="2"/>
      <c r="G564" s="2"/>
      <c r="H564" s="17">
        <f t="shared" si="8"/>
        <v>-2.3967480921885526E-3</v>
      </c>
    </row>
    <row r="565" spans="1:8" ht="13.5" x14ac:dyDescent="0.25">
      <c r="A565" s="12"/>
      <c r="B565" s="11">
        <v>42822</v>
      </c>
      <c r="C565" s="2">
        <v>8.35</v>
      </c>
      <c r="D565" s="2">
        <v>5.2028999999999996</v>
      </c>
      <c r="E565" s="2">
        <v>2120</v>
      </c>
      <c r="F565" s="2"/>
      <c r="G565" s="2"/>
      <c r="H565" s="17">
        <f t="shared" si="8"/>
        <v>0</v>
      </c>
    </row>
    <row r="566" spans="1:8" ht="13.5" x14ac:dyDescent="0.25">
      <c r="A566" s="12"/>
      <c r="B566" s="11">
        <v>42823</v>
      </c>
      <c r="C566" s="2">
        <v>8.4</v>
      </c>
      <c r="D566" s="2">
        <v>5.2340999999999998</v>
      </c>
      <c r="E566" s="2">
        <v>2022</v>
      </c>
      <c r="F566" s="2"/>
      <c r="G566" s="2"/>
      <c r="H566" s="17">
        <f t="shared" si="8"/>
        <v>5.9966557112379861E-3</v>
      </c>
    </row>
    <row r="567" spans="1:8" ht="13.5" x14ac:dyDescent="0.25">
      <c r="A567" s="12"/>
      <c r="B567" s="11">
        <v>42824</v>
      </c>
      <c r="C567" s="2">
        <v>8.39</v>
      </c>
      <c r="D567" s="2">
        <v>5.2278000000000002</v>
      </c>
      <c r="E567" s="2">
        <v>186</v>
      </c>
      <c r="F567" s="2"/>
      <c r="G567" s="2"/>
      <c r="H567" s="17">
        <f t="shared" si="8"/>
        <v>-1.2036453258438946E-3</v>
      </c>
    </row>
    <row r="568" spans="1:8" ht="13.5" x14ac:dyDescent="0.25">
      <c r="A568" s="12"/>
      <c r="B568" s="11">
        <v>42825</v>
      </c>
      <c r="C568" s="2">
        <v>8.39</v>
      </c>
      <c r="D568" s="2">
        <v>5.2278000000000002</v>
      </c>
      <c r="E568" s="2">
        <v>0</v>
      </c>
      <c r="F568" s="2"/>
      <c r="G568" s="2"/>
      <c r="H568" s="17">
        <f t="shared" si="8"/>
        <v>0</v>
      </c>
    </row>
    <row r="569" spans="1:8" ht="13.5" x14ac:dyDescent="0.25">
      <c r="A569" s="12"/>
      <c r="B569" s="11">
        <v>42828</v>
      </c>
      <c r="C569" s="2">
        <v>8.3000000000000007</v>
      </c>
      <c r="D569" s="2">
        <v>5.1718000000000002</v>
      </c>
      <c r="E569" s="2">
        <v>400</v>
      </c>
      <c r="F569" s="2"/>
      <c r="G569" s="2"/>
      <c r="H569" s="17">
        <f t="shared" si="8"/>
        <v>-1.071196296721375E-2</v>
      </c>
    </row>
    <row r="570" spans="1:8" ht="13.5" x14ac:dyDescent="0.25">
      <c r="A570" s="12"/>
      <c r="B570" s="11">
        <v>42829</v>
      </c>
      <c r="C570" s="2">
        <v>8.23</v>
      </c>
      <c r="D570" s="2">
        <v>5.1281999999999996</v>
      </c>
      <c r="E570" s="2">
        <v>1350</v>
      </c>
      <c r="F570" s="2"/>
      <c r="G570" s="2"/>
      <c r="H570" s="17">
        <f t="shared" si="8"/>
        <v>-8.4303337329364094E-3</v>
      </c>
    </row>
    <row r="571" spans="1:8" ht="13.5" x14ac:dyDescent="0.25">
      <c r="A571" s="12"/>
      <c r="B571" s="11">
        <v>42830</v>
      </c>
      <c r="C571" s="2">
        <v>8.1999999999999993</v>
      </c>
      <c r="D571" s="2">
        <v>5.1094999999999997</v>
      </c>
      <c r="E571" s="2">
        <v>866</v>
      </c>
      <c r="F571" s="2"/>
      <c r="G571" s="2"/>
      <c r="H571" s="17">
        <f t="shared" si="8"/>
        <v>-3.6465036465036346E-3</v>
      </c>
    </row>
    <row r="572" spans="1:8" ht="13.5" x14ac:dyDescent="0.25">
      <c r="A572" s="12"/>
      <c r="B572" s="11">
        <v>42831</v>
      </c>
      <c r="C572" s="2">
        <v>8.3000000000000007</v>
      </c>
      <c r="D572" s="2">
        <v>5.1718000000000002</v>
      </c>
      <c r="E572" s="2">
        <v>1211</v>
      </c>
      <c r="F572" s="2"/>
      <c r="G572" s="2"/>
      <c r="H572" s="17">
        <f t="shared" si="8"/>
        <v>1.2192973872198937E-2</v>
      </c>
    </row>
    <row r="573" spans="1:8" ht="13.5" x14ac:dyDescent="0.25">
      <c r="A573" s="12"/>
      <c r="B573" s="11">
        <v>42832</v>
      </c>
      <c r="C573" s="2">
        <v>8.2100000000000009</v>
      </c>
      <c r="D573" s="2">
        <v>5.1157000000000004</v>
      </c>
      <c r="E573" s="2">
        <v>1638</v>
      </c>
      <c r="F573" s="2"/>
      <c r="G573" s="2"/>
      <c r="H573" s="17">
        <f t="shared" si="8"/>
        <v>-1.0847287211415719E-2</v>
      </c>
    </row>
    <row r="574" spans="1:8" ht="13.5" x14ac:dyDescent="0.25">
      <c r="A574" s="12"/>
      <c r="B574" s="11">
        <v>42835</v>
      </c>
      <c r="C574" s="2">
        <v>8.3000000000000007</v>
      </c>
      <c r="D574" s="2">
        <v>5.1718000000000002</v>
      </c>
      <c r="E574" s="2">
        <v>500</v>
      </c>
      <c r="F574" s="2"/>
      <c r="G574" s="2"/>
      <c r="H574" s="17">
        <f t="shared" si="8"/>
        <v>1.0966241179115236E-2</v>
      </c>
    </row>
    <row r="575" spans="1:8" ht="13.5" x14ac:dyDescent="0.25">
      <c r="A575" s="12"/>
      <c r="B575" s="11">
        <v>42836</v>
      </c>
      <c r="C575" s="2">
        <v>8.3000000000000007</v>
      </c>
      <c r="D575" s="2">
        <v>5.1718000000000002</v>
      </c>
      <c r="E575" s="2">
        <v>160</v>
      </c>
      <c r="F575" s="2"/>
      <c r="G575" s="2"/>
      <c r="H575" s="17">
        <f t="shared" si="8"/>
        <v>0</v>
      </c>
    </row>
    <row r="576" spans="1:8" ht="13.5" x14ac:dyDescent="0.25">
      <c r="A576" s="12"/>
      <c r="B576" s="11">
        <v>42837</v>
      </c>
      <c r="C576" s="2">
        <v>8.3000000000000007</v>
      </c>
      <c r="D576" s="2">
        <v>5.1718000000000002</v>
      </c>
      <c r="E576" s="2">
        <v>965</v>
      </c>
      <c r="F576" s="2"/>
      <c r="G576" s="2"/>
      <c r="H576" s="17">
        <f t="shared" si="8"/>
        <v>0</v>
      </c>
    </row>
    <row r="577" spans="1:8" ht="13.5" x14ac:dyDescent="0.25">
      <c r="A577" s="12"/>
      <c r="B577" s="11">
        <v>42838</v>
      </c>
      <c r="C577" s="2">
        <v>8.3000000000000007</v>
      </c>
      <c r="D577" s="2">
        <v>5.1718000000000002</v>
      </c>
      <c r="E577" s="2">
        <v>0</v>
      </c>
      <c r="F577" s="2"/>
      <c r="G577" s="2"/>
      <c r="H577" s="17">
        <f t="shared" si="8"/>
        <v>0</v>
      </c>
    </row>
    <row r="578" spans="1:8" ht="13.5" x14ac:dyDescent="0.25">
      <c r="A578" s="12"/>
      <c r="B578" s="11">
        <v>42839</v>
      </c>
      <c r="C578" s="2">
        <v>8.2899999999999991</v>
      </c>
      <c r="D578" s="2">
        <v>5.1654999999999998</v>
      </c>
      <c r="E578" s="2">
        <v>168</v>
      </c>
      <c r="F578" s="2"/>
      <c r="G578" s="2"/>
      <c r="H578" s="17">
        <f t="shared" si="8"/>
        <v>-1.2181445531537214E-3</v>
      </c>
    </row>
    <row r="579" spans="1:8" ht="13.5" x14ac:dyDescent="0.25">
      <c r="A579" s="12"/>
      <c r="B579" s="11">
        <v>42842</v>
      </c>
      <c r="C579" s="2">
        <v>8.1999999999999993</v>
      </c>
      <c r="D579" s="2">
        <v>5.1094999999999997</v>
      </c>
      <c r="E579" s="2">
        <v>1306</v>
      </c>
      <c r="F579" s="2"/>
      <c r="G579" s="2"/>
      <c r="H579" s="17">
        <f t="shared" si="8"/>
        <v>-1.0841157680766635E-2</v>
      </c>
    </row>
    <row r="580" spans="1:8" ht="13.5" x14ac:dyDescent="0.25">
      <c r="A580" s="12"/>
      <c r="B580" s="11">
        <v>42843</v>
      </c>
      <c r="C580" s="2">
        <v>8.2899999999999991</v>
      </c>
      <c r="D580" s="2">
        <v>5.1654999999999998</v>
      </c>
      <c r="E580" s="2">
        <v>1</v>
      </c>
      <c r="F580" s="2"/>
      <c r="G580" s="2"/>
      <c r="H580" s="17">
        <f t="shared" si="8"/>
        <v>1.0959976514336051E-2</v>
      </c>
    </row>
    <row r="581" spans="1:8" ht="13.5" x14ac:dyDescent="0.25">
      <c r="A581" s="12"/>
      <c r="B581" s="11">
        <v>42844</v>
      </c>
      <c r="C581" s="2">
        <v>8.3000000000000007</v>
      </c>
      <c r="D581" s="2">
        <v>5.1718000000000002</v>
      </c>
      <c r="E581" s="2">
        <v>705</v>
      </c>
      <c r="F581" s="2"/>
      <c r="G581" s="2"/>
      <c r="H581" s="17">
        <f t="shared" si="8"/>
        <v>1.219630239086326E-3</v>
      </c>
    </row>
    <row r="582" spans="1:8" ht="13.5" x14ac:dyDescent="0.25">
      <c r="A582" s="12"/>
      <c r="B582" s="11">
        <v>42845</v>
      </c>
      <c r="C582" s="2">
        <v>8.3000000000000007</v>
      </c>
      <c r="D582" s="2">
        <v>5.1718000000000002</v>
      </c>
      <c r="E582" s="2">
        <v>650</v>
      </c>
      <c r="F582" s="2"/>
      <c r="G582" s="2"/>
      <c r="H582" s="17">
        <f t="shared" si="8"/>
        <v>0</v>
      </c>
    </row>
    <row r="583" spans="1:8" ht="13.5" x14ac:dyDescent="0.25">
      <c r="A583" s="12"/>
      <c r="B583" s="11">
        <v>42846</v>
      </c>
      <c r="C583" s="2">
        <v>8.3000000000000007</v>
      </c>
      <c r="D583" s="2">
        <v>5.1718000000000002</v>
      </c>
      <c r="E583" s="2">
        <v>0</v>
      </c>
      <c r="F583" s="2"/>
      <c r="G583" s="2"/>
      <c r="H583" s="17">
        <f t="shared" ref="H583:H646" si="9">(D583-D582)/D582</f>
        <v>0</v>
      </c>
    </row>
    <row r="584" spans="1:8" ht="13.5" x14ac:dyDescent="0.25">
      <c r="A584" s="12"/>
      <c r="B584" s="11">
        <v>42849</v>
      </c>
      <c r="C584" s="2">
        <v>8.3000000000000007</v>
      </c>
      <c r="D584" s="2">
        <v>5.1718000000000002</v>
      </c>
      <c r="E584" s="2">
        <v>51</v>
      </c>
      <c r="F584" s="2"/>
      <c r="G584" s="2"/>
      <c r="H584" s="17">
        <f t="shared" si="9"/>
        <v>0</v>
      </c>
    </row>
    <row r="585" spans="1:8" ht="13.5" x14ac:dyDescent="0.25">
      <c r="A585" s="12"/>
      <c r="B585" s="11">
        <v>42850</v>
      </c>
      <c r="C585" s="2">
        <v>8.2899999999999991</v>
      </c>
      <c r="D585" s="2">
        <v>5.1654999999999998</v>
      </c>
      <c r="E585" s="2">
        <v>18560</v>
      </c>
      <c r="F585" s="2"/>
      <c r="G585" s="2"/>
      <c r="H585" s="17">
        <f t="shared" si="9"/>
        <v>-1.2181445531537214E-3</v>
      </c>
    </row>
    <row r="586" spans="1:8" ht="13.5" x14ac:dyDescent="0.25">
      <c r="A586" s="12"/>
      <c r="B586" s="11">
        <v>42851</v>
      </c>
      <c r="C586" s="2">
        <v>8.2899999999999991</v>
      </c>
      <c r="D586" s="2">
        <v>5.1654999999999998</v>
      </c>
      <c r="E586" s="2">
        <v>0</v>
      </c>
      <c r="F586" s="2"/>
      <c r="G586" s="2"/>
      <c r="H586" s="17">
        <f t="shared" si="9"/>
        <v>0</v>
      </c>
    </row>
    <row r="587" spans="1:8" ht="13.5" x14ac:dyDescent="0.25">
      <c r="A587" s="12"/>
      <c r="B587" s="11">
        <v>42852</v>
      </c>
      <c r="C587" s="2">
        <v>8.2899999999999991</v>
      </c>
      <c r="D587" s="2">
        <v>5.1654999999999998</v>
      </c>
      <c r="E587" s="2">
        <v>555</v>
      </c>
      <c r="F587" s="2"/>
      <c r="G587" s="2"/>
      <c r="H587" s="17">
        <f t="shared" si="9"/>
        <v>0</v>
      </c>
    </row>
    <row r="588" spans="1:8" ht="13.5" x14ac:dyDescent="0.25">
      <c r="A588" s="12"/>
      <c r="B588" s="11">
        <v>42853</v>
      </c>
      <c r="C588" s="2">
        <v>8.1999999999999993</v>
      </c>
      <c r="D588" s="2">
        <v>5.1094999999999997</v>
      </c>
      <c r="E588" s="2">
        <v>1197</v>
      </c>
      <c r="F588" s="2"/>
      <c r="G588" s="2"/>
      <c r="H588" s="17">
        <f t="shared" si="9"/>
        <v>-1.0841157680766635E-2</v>
      </c>
    </row>
    <row r="589" spans="1:8" ht="13.5" x14ac:dyDescent="0.25">
      <c r="A589" s="12"/>
      <c r="B589" s="11">
        <v>42857</v>
      </c>
      <c r="C589" s="2">
        <v>8.39</v>
      </c>
      <c r="D589" s="2">
        <v>5.2278000000000002</v>
      </c>
      <c r="E589" s="2">
        <v>546</v>
      </c>
      <c r="F589" s="2"/>
      <c r="G589" s="2"/>
      <c r="H589" s="17">
        <f t="shared" si="9"/>
        <v>2.3152950386534987E-2</v>
      </c>
    </row>
    <row r="590" spans="1:8" ht="13.5" x14ac:dyDescent="0.25">
      <c r="A590" s="12"/>
      <c r="B590" s="11">
        <v>42858</v>
      </c>
      <c r="C590" s="2">
        <v>8.2100000000000009</v>
      </c>
      <c r="D590" s="2">
        <v>5.1157000000000004</v>
      </c>
      <c r="E590" s="2">
        <v>1350</v>
      </c>
      <c r="F590" s="2"/>
      <c r="G590" s="2"/>
      <c r="H590" s="17">
        <f t="shared" si="9"/>
        <v>-2.1443054439726054E-2</v>
      </c>
    </row>
    <row r="591" spans="1:8" ht="13.5" x14ac:dyDescent="0.25">
      <c r="A591" s="12"/>
      <c r="B591" s="11">
        <v>42859</v>
      </c>
      <c r="C591" s="2">
        <v>8.2799999999999994</v>
      </c>
      <c r="D591" s="2">
        <v>5.1593</v>
      </c>
      <c r="E591" s="2">
        <v>901</v>
      </c>
      <c r="F591" s="2"/>
      <c r="G591" s="2"/>
      <c r="H591" s="17">
        <f t="shared" si="9"/>
        <v>8.5227828058720475E-3</v>
      </c>
    </row>
    <row r="592" spans="1:8" ht="13.5" x14ac:dyDescent="0.25">
      <c r="A592" s="12"/>
      <c r="B592" s="11">
        <v>42860</v>
      </c>
      <c r="C592" s="2">
        <v>8.48</v>
      </c>
      <c r="D592" s="2">
        <v>5.2839</v>
      </c>
      <c r="E592" s="2">
        <v>1220</v>
      </c>
      <c r="F592" s="2"/>
      <c r="G592" s="2"/>
      <c r="H592" s="17">
        <f t="shared" si="9"/>
        <v>2.415056306088036E-2</v>
      </c>
    </row>
    <row r="593" spans="1:8" ht="13.5" x14ac:dyDescent="0.25">
      <c r="A593" s="12"/>
      <c r="B593" s="11">
        <v>42863</v>
      </c>
      <c r="C593" s="2">
        <v>8.4700000000000006</v>
      </c>
      <c r="D593" s="2">
        <v>5.2777000000000003</v>
      </c>
      <c r="E593" s="2">
        <v>2001</v>
      </c>
      <c r="F593" s="2"/>
      <c r="G593" s="2"/>
      <c r="H593" s="17">
        <f t="shared" si="9"/>
        <v>-1.1733757262627532E-3</v>
      </c>
    </row>
    <row r="594" spans="1:8" ht="13.5" x14ac:dyDescent="0.25">
      <c r="A594" s="12"/>
      <c r="B594" s="11">
        <v>42864</v>
      </c>
      <c r="C594" s="2">
        <v>8.4</v>
      </c>
      <c r="D594" s="2">
        <v>5.2340999999999998</v>
      </c>
      <c r="E594" s="2">
        <v>2000</v>
      </c>
      <c r="F594" s="2"/>
      <c r="G594" s="2"/>
      <c r="H594" s="17">
        <f t="shared" si="9"/>
        <v>-8.2611743752014181E-3</v>
      </c>
    </row>
    <row r="595" spans="1:8" ht="13.5" x14ac:dyDescent="0.25">
      <c r="A595" s="12"/>
      <c r="B595" s="11">
        <v>42865</v>
      </c>
      <c r="C595" s="2">
        <v>8.4700000000000006</v>
      </c>
      <c r="D595" s="2">
        <v>5.2777000000000003</v>
      </c>
      <c r="E595" s="2">
        <v>2447</v>
      </c>
      <c r="F595" s="2"/>
      <c r="G595" s="2"/>
      <c r="H595" s="17">
        <f t="shared" si="9"/>
        <v>8.3299898740949781E-3</v>
      </c>
    </row>
    <row r="596" spans="1:8" ht="13.5" x14ac:dyDescent="0.25">
      <c r="A596" s="12"/>
      <c r="B596" s="11">
        <v>42866</v>
      </c>
      <c r="C596" s="2">
        <v>8.4700000000000006</v>
      </c>
      <c r="D596" s="2">
        <v>5.2777000000000003</v>
      </c>
      <c r="E596" s="2">
        <v>777</v>
      </c>
      <c r="F596" s="2"/>
      <c r="G596" s="2"/>
      <c r="H596" s="17">
        <f t="shared" si="9"/>
        <v>0</v>
      </c>
    </row>
    <row r="597" spans="1:8" ht="13.5" x14ac:dyDescent="0.25">
      <c r="A597" s="12"/>
      <c r="B597" s="11">
        <v>42867</v>
      </c>
      <c r="C597" s="2">
        <v>8.4700000000000006</v>
      </c>
      <c r="D597" s="2">
        <v>5.2777000000000003</v>
      </c>
      <c r="E597" s="2">
        <v>910</v>
      </c>
      <c r="F597" s="2"/>
      <c r="G597" s="2"/>
      <c r="H597" s="17">
        <f t="shared" si="9"/>
        <v>0</v>
      </c>
    </row>
    <row r="598" spans="1:8" ht="13.5" x14ac:dyDescent="0.25">
      <c r="A598" s="12"/>
      <c r="B598" s="11">
        <v>42870</v>
      </c>
      <c r="C598" s="2">
        <v>8.4</v>
      </c>
      <c r="D598" s="2">
        <v>5.2340999999999998</v>
      </c>
      <c r="E598" s="2">
        <v>2385</v>
      </c>
      <c r="F598" s="2"/>
      <c r="G598" s="2"/>
      <c r="H598" s="17">
        <f t="shared" si="9"/>
        <v>-8.2611743752014181E-3</v>
      </c>
    </row>
    <row r="599" spans="1:8" ht="13.5" x14ac:dyDescent="0.25">
      <c r="A599" s="12"/>
      <c r="B599" s="11">
        <v>42871</v>
      </c>
      <c r="C599" s="2">
        <v>8.4499999999999993</v>
      </c>
      <c r="D599" s="2">
        <v>5.2652000000000001</v>
      </c>
      <c r="E599" s="2">
        <v>1250</v>
      </c>
      <c r="F599" s="2"/>
      <c r="G599" s="2"/>
      <c r="H599" s="17">
        <f t="shared" si="9"/>
        <v>5.9418047037695784E-3</v>
      </c>
    </row>
    <row r="600" spans="1:8" ht="13.5" x14ac:dyDescent="0.25">
      <c r="A600" s="12"/>
      <c r="B600" s="11">
        <v>42872</v>
      </c>
      <c r="C600" s="2">
        <v>8.3000000000000007</v>
      </c>
      <c r="D600" s="2">
        <v>5.1718000000000002</v>
      </c>
      <c r="E600" s="2">
        <v>4295</v>
      </c>
      <c r="F600" s="2"/>
      <c r="G600" s="2"/>
      <c r="H600" s="17">
        <f t="shared" si="9"/>
        <v>-1.7739117222517649E-2</v>
      </c>
    </row>
    <row r="601" spans="1:8" ht="13.5" x14ac:dyDescent="0.25">
      <c r="A601" s="12"/>
      <c r="B601" s="11">
        <v>42873</v>
      </c>
      <c r="C601" s="2">
        <v>8.3000000000000007</v>
      </c>
      <c r="D601" s="2">
        <v>5.1718000000000002</v>
      </c>
      <c r="E601" s="2">
        <v>1400</v>
      </c>
      <c r="F601" s="2"/>
      <c r="G601" s="2"/>
      <c r="H601" s="17">
        <f t="shared" si="9"/>
        <v>0</v>
      </c>
    </row>
    <row r="602" spans="1:8" ht="13.5" x14ac:dyDescent="0.25">
      <c r="A602" s="12"/>
      <c r="B602" s="11">
        <v>42874</v>
      </c>
      <c r="C602" s="2">
        <v>8.3000000000000007</v>
      </c>
      <c r="D602" s="2">
        <v>5.1718000000000002</v>
      </c>
      <c r="E602" s="2">
        <v>3031</v>
      </c>
      <c r="F602" s="2"/>
      <c r="G602" s="2"/>
      <c r="H602" s="17">
        <f t="shared" si="9"/>
        <v>0</v>
      </c>
    </row>
    <row r="603" spans="1:8" ht="13.5" x14ac:dyDescent="0.25">
      <c r="A603" s="12"/>
      <c r="B603" s="11">
        <v>42877</v>
      </c>
      <c r="C603" s="2">
        <v>8.3000000000000007</v>
      </c>
      <c r="D603" s="2">
        <v>5.1718000000000002</v>
      </c>
      <c r="E603" s="2">
        <v>2405</v>
      </c>
      <c r="F603" s="2"/>
      <c r="G603" s="2"/>
      <c r="H603" s="17">
        <f t="shared" si="9"/>
        <v>0</v>
      </c>
    </row>
    <row r="604" spans="1:8" ht="13.5" x14ac:dyDescent="0.25">
      <c r="A604" s="12"/>
      <c r="B604" s="11">
        <v>42878</v>
      </c>
      <c r="C604" s="2">
        <v>8.3699999999999992</v>
      </c>
      <c r="D604" s="2">
        <v>5.2153999999999998</v>
      </c>
      <c r="E604" s="2">
        <v>717</v>
      </c>
      <c r="F604" s="2"/>
      <c r="G604" s="2"/>
      <c r="H604" s="17">
        <f t="shared" si="9"/>
        <v>8.4303337329362377E-3</v>
      </c>
    </row>
    <row r="605" spans="1:8" ht="13.5" x14ac:dyDescent="0.25">
      <c r="A605" s="12"/>
      <c r="B605" s="11">
        <v>42879</v>
      </c>
      <c r="C605" s="2">
        <v>8.3699999999999992</v>
      </c>
      <c r="D605" s="2">
        <v>5.2153999999999998</v>
      </c>
      <c r="E605" s="2">
        <v>865</v>
      </c>
      <c r="F605" s="2"/>
      <c r="G605" s="2"/>
      <c r="H605" s="17">
        <f t="shared" si="9"/>
        <v>0</v>
      </c>
    </row>
    <row r="606" spans="1:8" ht="13.5" x14ac:dyDescent="0.25">
      <c r="A606" s="12"/>
      <c r="B606" s="11">
        <v>42880</v>
      </c>
      <c r="C606" s="2">
        <v>8.31</v>
      </c>
      <c r="D606" s="2">
        <v>5.1779999999999999</v>
      </c>
      <c r="E606" s="2">
        <v>48</v>
      </c>
      <c r="F606" s="2"/>
      <c r="G606" s="2"/>
      <c r="H606" s="17">
        <f t="shared" si="9"/>
        <v>-7.1710702918280243E-3</v>
      </c>
    </row>
    <row r="607" spans="1:8" ht="13.5" x14ac:dyDescent="0.25">
      <c r="A607" s="12"/>
      <c r="B607" s="11">
        <v>42881</v>
      </c>
      <c r="C607" s="2">
        <v>8.34</v>
      </c>
      <c r="D607" s="2">
        <v>5.1966999999999999</v>
      </c>
      <c r="E607" s="2">
        <v>1863</v>
      </c>
      <c r="F607" s="2"/>
      <c r="G607" s="2"/>
      <c r="H607" s="17">
        <f t="shared" si="9"/>
        <v>3.6114329857087563E-3</v>
      </c>
    </row>
    <row r="608" spans="1:8" ht="13.5" x14ac:dyDescent="0.25">
      <c r="A608" s="12"/>
      <c r="B608" s="11">
        <v>42884</v>
      </c>
      <c r="C608" s="2">
        <v>8.34</v>
      </c>
      <c r="D608" s="2">
        <v>5.1966999999999999</v>
      </c>
      <c r="E608" s="2">
        <v>1551</v>
      </c>
      <c r="F608" s="2"/>
      <c r="G608" s="2"/>
      <c r="H608" s="17">
        <f t="shared" si="9"/>
        <v>0</v>
      </c>
    </row>
    <row r="609" spans="1:8" ht="13.5" x14ac:dyDescent="0.25">
      <c r="A609" s="12"/>
      <c r="B609" s="11">
        <v>42885</v>
      </c>
      <c r="C609" s="2">
        <v>8.3000000000000007</v>
      </c>
      <c r="D609" s="2">
        <v>5.1718000000000002</v>
      </c>
      <c r="E609" s="2">
        <v>2429</v>
      </c>
      <c r="F609" s="2"/>
      <c r="G609" s="2"/>
      <c r="H609" s="17">
        <f t="shared" si="9"/>
        <v>-4.7915022995361862E-3</v>
      </c>
    </row>
    <row r="610" spans="1:8" ht="13.5" x14ac:dyDescent="0.25">
      <c r="A610" s="12"/>
      <c r="B610" s="11">
        <v>42886</v>
      </c>
      <c r="C610" s="2">
        <v>8.3000000000000007</v>
      </c>
      <c r="D610" s="2">
        <v>5.1718000000000002</v>
      </c>
      <c r="E610" s="2">
        <v>122</v>
      </c>
      <c r="F610" s="2"/>
      <c r="G610" s="2"/>
      <c r="H610" s="17">
        <f t="shared" si="9"/>
        <v>0</v>
      </c>
    </row>
    <row r="611" spans="1:8" ht="13.5" x14ac:dyDescent="0.25">
      <c r="A611" s="12"/>
      <c r="B611" s="11">
        <v>42887</v>
      </c>
      <c r="C611" s="2">
        <v>8.3000000000000007</v>
      </c>
      <c r="D611" s="2">
        <v>5.1718000000000002</v>
      </c>
      <c r="E611" s="2">
        <v>5413</v>
      </c>
      <c r="F611" s="2"/>
      <c r="G611" s="2"/>
      <c r="H611" s="17">
        <f t="shared" si="9"/>
        <v>0</v>
      </c>
    </row>
    <row r="612" spans="1:8" ht="13.5" x14ac:dyDescent="0.25">
      <c r="A612" s="12"/>
      <c r="B612" s="11">
        <v>42888</v>
      </c>
      <c r="C612" s="2">
        <v>8.3000000000000007</v>
      </c>
      <c r="D612" s="2">
        <v>5.1718000000000002</v>
      </c>
      <c r="E612" s="2">
        <v>6629</v>
      </c>
      <c r="F612" s="2"/>
      <c r="G612" s="2"/>
      <c r="H612" s="17">
        <f t="shared" si="9"/>
        <v>0</v>
      </c>
    </row>
    <row r="613" spans="1:8" ht="13.5" x14ac:dyDescent="0.25">
      <c r="A613" s="12"/>
      <c r="B613" s="11">
        <v>42891</v>
      </c>
      <c r="C613" s="2">
        <v>8.26</v>
      </c>
      <c r="D613" s="2">
        <v>5.1467999999999998</v>
      </c>
      <c r="E613" s="2">
        <v>1085</v>
      </c>
      <c r="F613" s="2"/>
      <c r="G613" s="2"/>
      <c r="H613" s="17">
        <f t="shared" si="9"/>
        <v>-4.8339069569589607E-3</v>
      </c>
    </row>
    <row r="614" spans="1:8" ht="13.5" x14ac:dyDescent="0.25">
      <c r="A614" s="12"/>
      <c r="B614" s="11">
        <v>42892</v>
      </c>
      <c r="C614" s="2">
        <v>8.39</v>
      </c>
      <c r="D614" s="2">
        <v>5.2278000000000002</v>
      </c>
      <c r="E614" s="2">
        <v>16705</v>
      </c>
      <c r="F614" s="2"/>
      <c r="G614" s="2"/>
      <c r="H614" s="17">
        <f t="shared" si="9"/>
        <v>1.5737934250408099E-2</v>
      </c>
    </row>
    <row r="615" spans="1:8" ht="13.5" x14ac:dyDescent="0.25">
      <c r="A615" s="12"/>
      <c r="B615" s="11">
        <v>42893</v>
      </c>
      <c r="C615" s="2">
        <v>8.3000000000000007</v>
      </c>
      <c r="D615" s="2">
        <v>5.1718000000000002</v>
      </c>
      <c r="E615" s="2">
        <v>3258</v>
      </c>
      <c r="F615" s="2"/>
      <c r="G615" s="2"/>
      <c r="H615" s="17">
        <f t="shared" si="9"/>
        <v>-1.071196296721375E-2</v>
      </c>
    </row>
    <row r="616" spans="1:8" ht="13.5" x14ac:dyDescent="0.25">
      <c r="A616" s="12"/>
      <c r="B616" s="11">
        <v>42894</v>
      </c>
      <c r="C616" s="2">
        <v>8.39</v>
      </c>
      <c r="D616" s="2">
        <v>5.2278000000000002</v>
      </c>
      <c r="E616" s="2">
        <v>200</v>
      </c>
      <c r="F616" s="2"/>
      <c r="G616" s="2"/>
      <c r="H616" s="17">
        <f t="shared" si="9"/>
        <v>1.0827951583587929E-2</v>
      </c>
    </row>
    <row r="617" spans="1:8" ht="13.5" x14ac:dyDescent="0.25">
      <c r="A617" s="12"/>
      <c r="B617" s="11">
        <v>42895</v>
      </c>
      <c r="C617" s="2">
        <v>8.4</v>
      </c>
      <c r="D617" s="2">
        <v>5.2340999999999998</v>
      </c>
      <c r="E617" s="2">
        <v>5502</v>
      </c>
      <c r="F617" s="2"/>
      <c r="G617" s="2"/>
      <c r="H617" s="17">
        <f t="shared" si="9"/>
        <v>1.2050958338114556E-3</v>
      </c>
    </row>
    <row r="618" spans="1:8" ht="13.5" x14ac:dyDescent="0.25">
      <c r="A618" s="12"/>
      <c r="B618" s="11">
        <v>42898</v>
      </c>
      <c r="C618" s="2">
        <v>8.3000000000000007</v>
      </c>
      <c r="D618" s="2">
        <v>5.1718000000000002</v>
      </c>
      <c r="E618" s="2">
        <v>1824</v>
      </c>
      <c r="F618" s="2"/>
      <c r="G618" s="2"/>
      <c r="H618" s="17">
        <f t="shared" si="9"/>
        <v>-1.1902714888901546E-2</v>
      </c>
    </row>
    <row r="619" spans="1:8" ht="13.5" x14ac:dyDescent="0.25">
      <c r="A619" s="12"/>
      <c r="B619" s="11">
        <v>42899</v>
      </c>
      <c r="C619" s="2">
        <v>8.31</v>
      </c>
      <c r="D619" s="2">
        <v>5.1779999999999999</v>
      </c>
      <c r="E619" s="2">
        <v>644</v>
      </c>
      <c r="F619" s="2"/>
      <c r="G619" s="2"/>
      <c r="H619" s="17">
        <f t="shared" si="9"/>
        <v>1.1988089253257591E-3</v>
      </c>
    </row>
    <row r="620" spans="1:8" ht="13.5" x14ac:dyDescent="0.25">
      <c r="A620" s="12"/>
      <c r="B620" s="11">
        <v>42900</v>
      </c>
      <c r="C620" s="2">
        <v>8.3000000000000007</v>
      </c>
      <c r="D620" s="2">
        <v>5.1718000000000002</v>
      </c>
      <c r="E620" s="2">
        <v>1934</v>
      </c>
      <c r="F620" s="2"/>
      <c r="G620" s="2"/>
      <c r="H620" s="17">
        <f t="shared" si="9"/>
        <v>-1.1973735032830748E-3</v>
      </c>
    </row>
    <row r="621" spans="1:8" ht="13.5" x14ac:dyDescent="0.25">
      <c r="A621" s="12"/>
      <c r="B621" s="11">
        <v>42901</v>
      </c>
      <c r="C621" s="2">
        <v>8.3000000000000007</v>
      </c>
      <c r="D621" s="2">
        <v>5.1718000000000002</v>
      </c>
      <c r="E621" s="2">
        <v>4250</v>
      </c>
      <c r="F621" s="2"/>
      <c r="G621" s="2"/>
      <c r="H621" s="17">
        <f t="shared" si="9"/>
        <v>0</v>
      </c>
    </row>
    <row r="622" spans="1:8" ht="13.5" x14ac:dyDescent="0.25">
      <c r="A622" s="12"/>
      <c r="B622" s="11">
        <v>42902</v>
      </c>
      <c r="C622" s="2">
        <v>8.3000000000000007</v>
      </c>
      <c r="D622" s="2">
        <v>5.1718000000000002</v>
      </c>
      <c r="E622" s="2">
        <v>2501</v>
      </c>
      <c r="F622" s="2"/>
      <c r="G622" s="2"/>
      <c r="H622" s="17">
        <f t="shared" si="9"/>
        <v>0</v>
      </c>
    </row>
    <row r="623" spans="1:8" ht="13.5" x14ac:dyDescent="0.25">
      <c r="A623" s="12"/>
      <c r="B623" s="11">
        <v>42905</v>
      </c>
      <c r="C623" s="2">
        <v>8.25</v>
      </c>
      <c r="D623" s="2">
        <v>5.1406000000000001</v>
      </c>
      <c r="E623" s="2">
        <v>416</v>
      </c>
      <c r="F623" s="2"/>
      <c r="G623" s="2"/>
      <c r="H623" s="17">
        <f t="shared" si="9"/>
        <v>-6.0327158822847202E-3</v>
      </c>
    </row>
    <row r="624" spans="1:8" ht="13.5" x14ac:dyDescent="0.25">
      <c r="A624" s="12"/>
      <c r="B624" s="11">
        <v>42906</v>
      </c>
      <c r="C624" s="2">
        <v>8.24</v>
      </c>
      <c r="D624" s="2">
        <v>5.1344000000000003</v>
      </c>
      <c r="E624" s="2">
        <v>2870</v>
      </c>
      <c r="F624" s="2"/>
      <c r="G624" s="2"/>
      <c r="H624" s="17">
        <f t="shared" si="9"/>
        <v>-1.206084892814022E-3</v>
      </c>
    </row>
    <row r="625" spans="1:8" ht="13.5" x14ac:dyDescent="0.25">
      <c r="A625" s="12"/>
      <c r="B625" s="11">
        <v>42907</v>
      </c>
      <c r="C625" s="2">
        <v>8.1999999999999993</v>
      </c>
      <c r="D625" s="2">
        <v>5.1094999999999997</v>
      </c>
      <c r="E625" s="2">
        <v>3530</v>
      </c>
      <c r="F625" s="2"/>
      <c r="G625" s="2"/>
      <c r="H625" s="17">
        <f t="shared" si="9"/>
        <v>-4.8496416329075623E-3</v>
      </c>
    </row>
    <row r="626" spans="1:8" ht="13.5" x14ac:dyDescent="0.25">
      <c r="A626" s="12"/>
      <c r="B626" s="11">
        <v>42908</v>
      </c>
      <c r="C626" s="2">
        <v>8.1999999999999993</v>
      </c>
      <c r="D626" s="2">
        <v>5.1094999999999997</v>
      </c>
      <c r="E626" s="2">
        <v>1651</v>
      </c>
      <c r="F626" s="2"/>
      <c r="G626" s="2"/>
      <c r="H626" s="17">
        <f t="shared" si="9"/>
        <v>0</v>
      </c>
    </row>
    <row r="627" spans="1:8" ht="13.5" x14ac:dyDescent="0.25">
      <c r="A627" s="12"/>
      <c r="B627" s="11">
        <v>42909</v>
      </c>
      <c r="C627" s="2">
        <v>8.1999999999999993</v>
      </c>
      <c r="D627" s="2">
        <v>5.1094999999999997</v>
      </c>
      <c r="E627" s="2">
        <v>295</v>
      </c>
      <c r="F627" s="2"/>
      <c r="G627" s="2"/>
      <c r="H627" s="17">
        <f t="shared" si="9"/>
        <v>0</v>
      </c>
    </row>
    <row r="628" spans="1:8" ht="13.5" x14ac:dyDescent="0.25">
      <c r="A628" s="12"/>
      <c r="B628" s="11">
        <v>42914</v>
      </c>
      <c r="C628" s="2">
        <v>8.1999999999999993</v>
      </c>
      <c r="D628" s="2">
        <v>5.1094999999999997</v>
      </c>
      <c r="E628" s="2">
        <v>11487</v>
      </c>
      <c r="F628" s="2"/>
      <c r="G628" s="2"/>
      <c r="H628" s="17">
        <f t="shared" si="9"/>
        <v>0</v>
      </c>
    </row>
    <row r="629" spans="1:8" ht="13.5" x14ac:dyDescent="0.25">
      <c r="A629" s="12"/>
      <c r="B629" s="11">
        <v>42915</v>
      </c>
      <c r="C629" s="2">
        <v>8.15</v>
      </c>
      <c r="D629" s="2">
        <v>5.0782999999999996</v>
      </c>
      <c r="E629" s="2">
        <v>6302</v>
      </c>
      <c r="F629" s="2"/>
      <c r="G629" s="2"/>
      <c r="H629" s="17">
        <f t="shared" si="9"/>
        <v>-6.1062726294158175E-3</v>
      </c>
    </row>
    <row r="630" spans="1:8" ht="13.5" x14ac:dyDescent="0.25">
      <c r="A630" s="12"/>
      <c r="B630" s="11">
        <v>42916</v>
      </c>
      <c r="C630" s="2">
        <v>7.8</v>
      </c>
      <c r="D630" s="2">
        <v>5.1759000000000004</v>
      </c>
      <c r="E630" s="2">
        <v>4172</v>
      </c>
      <c r="F630" s="2"/>
      <c r="G630" s="2"/>
      <c r="H630" s="17">
        <f t="shared" si="9"/>
        <v>1.9219029990351261E-2</v>
      </c>
    </row>
    <row r="631" spans="1:8" ht="13.5" x14ac:dyDescent="0.25">
      <c r="A631" s="12"/>
      <c r="B631" s="11">
        <v>42919</v>
      </c>
      <c r="C631" s="2">
        <v>7.65</v>
      </c>
      <c r="D631" s="2">
        <v>5.0763999999999996</v>
      </c>
      <c r="E631" s="2">
        <v>929</v>
      </c>
      <c r="F631" s="2"/>
      <c r="G631" s="2"/>
      <c r="H631" s="17">
        <f t="shared" si="9"/>
        <v>-1.9223709886203522E-2</v>
      </c>
    </row>
    <row r="632" spans="1:8" ht="13.5" x14ac:dyDescent="0.25">
      <c r="A632" s="12"/>
      <c r="B632" s="11">
        <v>42920</v>
      </c>
      <c r="C632" s="2">
        <v>7.67</v>
      </c>
      <c r="D632" s="2">
        <v>5.0896999999999997</v>
      </c>
      <c r="E632" s="2">
        <v>3297</v>
      </c>
      <c r="F632" s="2"/>
      <c r="G632" s="2"/>
      <c r="H632" s="17">
        <f t="shared" si="9"/>
        <v>2.6199669056812093E-3</v>
      </c>
    </row>
    <row r="633" spans="1:8" ht="13.5" x14ac:dyDescent="0.25">
      <c r="A633" s="12"/>
      <c r="B633" s="11">
        <v>42921</v>
      </c>
      <c r="C633" s="2">
        <v>7.67</v>
      </c>
      <c r="D633" s="2">
        <v>5.0896999999999997</v>
      </c>
      <c r="E633" s="2">
        <v>1677</v>
      </c>
      <c r="F633" s="2"/>
      <c r="G633" s="2"/>
      <c r="H633" s="17">
        <f t="shared" si="9"/>
        <v>0</v>
      </c>
    </row>
    <row r="634" spans="1:8" ht="13.5" x14ac:dyDescent="0.25">
      <c r="A634" s="12"/>
      <c r="B634" s="11">
        <v>42922</v>
      </c>
      <c r="C634" s="2">
        <v>7.6</v>
      </c>
      <c r="D634" s="2">
        <v>5.0431999999999997</v>
      </c>
      <c r="E634" s="2">
        <v>4079</v>
      </c>
      <c r="F634" s="2"/>
      <c r="G634" s="2"/>
      <c r="H634" s="17">
        <f t="shared" si="9"/>
        <v>-9.1360983947973342E-3</v>
      </c>
    </row>
    <row r="635" spans="1:8" ht="13.5" x14ac:dyDescent="0.25">
      <c r="A635" s="12"/>
      <c r="B635" s="11">
        <v>42923</v>
      </c>
      <c r="C635" s="2">
        <v>7.65</v>
      </c>
      <c r="D635" s="2">
        <v>5.0763999999999996</v>
      </c>
      <c r="E635" s="2">
        <v>2406</v>
      </c>
      <c r="F635" s="2"/>
      <c r="G635" s="2"/>
      <c r="H635" s="17">
        <f t="shared" si="9"/>
        <v>6.5831218274111473E-3</v>
      </c>
    </row>
    <row r="636" spans="1:8" ht="13.5" x14ac:dyDescent="0.25">
      <c r="A636" s="12"/>
      <c r="B636" s="11">
        <v>42926</v>
      </c>
      <c r="C636" s="2">
        <v>7.79</v>
      </c>
      <c r="D636" s="2">
        <v>5.1692999999999998</v>
      </c>
      <c r="E636" s="2">
        <v>5247</v>
      </c>
      <c r="F636" s="2"/>
      <c r="G636" s="2"/>
      <c r="H636" s="17">
        <f t="shared" si="9"/>
        <v>1.8300370341186711E-2</v>
      </c>
    </row>
    <row r="637" spans="1:8" ht="13.5" x14ac:dyDescent="0.25">
      <c r="A637" s="12"/>
      <c r="B637" s="11">
        <v>42927</v>
      </c>
      <c r="C637" s="2">
        <v>7.79</v>
      </c>
      <c r="D637" s="2">
        <v>5.1692999999999998</v>
      </c>
      <c r="E637" s="2">
        <v>1013</v>
      </c>
      <c r="F637" s="2"/>
      <c r="G637" s="2"/>
      <c r="H637" s="17">
        <f t="shared" si="9"/>
        <v>0</v>
      </c>
    </row>
    <row r="638" spans="1:8" ht="13.5" x14ac:dyDescent="0.25">
      <c r="A638" s="12"/>
      <c r="B638" s="11">
        <v>42928</v>
      </c>
      <c r="C638" s="2">
        <v>7.88</v>
      </c>
      <c r="D638" s="2">
        <v>5.2290000000000001</v>
      </c>
      <c r="E638" s="2">
        <v>1509</v>
      </c>
      <c r="F638" s="2"/>
      <c r="G638" s="2"/>
      <c r="H638" s="17">
        <f t="shared" si="9"/>
        <v>1.1548952469386631E-2</v>
      </c>
    </row>
    <row r="639" spans="1:8" ht="13.5" x14ac:dyDescent="0.25">
      <c r="A639" s="12"/>
      <c r="B639" s="11">
        <v>42929</v>
      </c>
      <c r="C639" s="2">
        <v>7.88</v>
      </c>
      <c r="D639" s="2">
        <v>5.2290000000000001</v>
      </c>
      <c r="E639" s="2">
        <v>1832</v>
      </c>
      <c r="F639" s="2"/>
      <c r="G639" s="2"/>
      <c r="H639" s="17">
        <f t="shared" si="9"/>
        <v>0</v>
      </c>
    </row>
    <row r="640" spans="1:8" ht="13.5" x14ac:dyDescent="0.25">
      <c r="A640" s="12"/>
      <c r="B640" s="11">
        <v>42930</v>
      </c>
      <c r="C640" s="2">
        <v>7.88</v>
      </c>
      <c r="D640" s="2">
        <v>5.2290000000000001</v>
      </c>
      <c r="E640" s="2">
        <v>998</v>
      </c>
      <c r="F640" s="2"/>
      <c r="G640" s="2"/>
      <c r="H640" s="17">
        <f t="shared" si="9"/>
        <v>0</v>
      </c>
    </row>
    <row r="641" spans="1:8" ht="13.5" x14ac:dyDescent="0.25">
      <c r="A641" s="12"/>
      <c r="B641" s="11">
        <v>42933</v>
      </c>
      <c r="C641" s="2">
        <v>7.88</v>
      </c>
      <c r="D641" s="2">
        <v>5.2290000000000001</v>
      </c>
      <c r="E641" s="2">
        <v>474</v>
      </c>
      <c r="F641" s="2"/>
      <c r="G641" s="2"/>
      <c r="H641" s="17">
        <f t="shared" si="9"/>
        <v>0</v>
      </c>
    </row>
    <row r="642" spans="1:8" ht="13.5" x14ac:dyDescent="0.25">
      <c r="A642" s="12"/>
      <c r="B642" s="11">
        <v>42934</v>
      </c>
      <c r="C642" s="2">
        <v>7.8</v>
      </c>
      <c r="D642" s="2">
        <v>5.1759000000000004</v>
      </c>
      <c r="E642" s="2">
        <v>20</v>
      </c>
      <c r="F642" s="2"/>
      <c r="G642" s="2"/>
      <c r="H642" s="17">
        <f t="shared" si="9"/>
        <v>-1.015490533562817E-2</v>
      </c>
    </row>
    <row r="643" spans="1:8" ht="13.5" x14ac:dyDescent="0.25">
      <c r="A643" s="12"/>
      <c r="B643" s="11">
        <v>42935</v>
      </c>
      <c r="C643" s="2">
        <v>7.85</v>
      </c>
      <c r="D643" s="2">
        <v>5.2091000000000003</v>
      </c>
      <c r="E643" s="2">
        <v>4009</v>
      </c>
      <c r="F643" s="2"/>
      <c r="G643" s="2"/>
      <c r="H643" s="17">
        <f t="shared" si="9"/>
        <v>6.414343399215575E-3</v>
      </c>
    </row>
    <row r="644" spans="1:8" ht="13.5" x14ac:dyDescent="0.25">
      <c r="A644" s="12"/>
      <c r="B644" s="11">
        <v>42936</v>
      </c>
      <c r="C644" s="2">
        <v>7.85</v>
      </c>
      <c r="D644" s="2">
        <v>5.2091000000000003</v>
      </c>
      <c r="E644" s="2">
        <v>0</v>
      </c>
      <c r="F644" s="2"/>
      <c r="G644" s="2"/>
      <c r="H644" s="17">
        <f t="shared" si="9"/>
        <v>0</v>
      </c>
    </row>
    <row r="645" spans="1:8" ht="13.5" x14ac:dyDescent="0.25">
      <c r="A645" s="12"/>
      <c r="B645" s="11">
        <v>42937</v>
      </c>
      <c r="C645" s="2">
        <v>7.85</v>
      </c>
      <c r="D645" s="2">
        <v>5.2091000000000003</v>
      </c>
      <c r="E645" s="2">
        <v>1363</v>
      </c>
      <c r="F645" s="2"/>
      <c r="G645" s="2"/>
      <c r="H645" s="17">
        <f t="shared" si="9"/>
        <v>0</v>
      </c>
    </row>
    <row r="646" spans="1:8" ht="13.5" x14ac:dyDescent="0.25">
      <c r="A646" s="12"/>
      <c r="B646" s="11">
        <v>42940</v>
      </c>
      <c r="C646" s="2">
        <v>7.8</v>
      </c>
      <c r="D646" s="2">
        <v>5.1759000000000004</v>
      </c>
      <c r="E646" s="2">
        <v>1328</v>
      </c>
      <c r="F646" s="2"/>
      <c r="G646" s="2"/>
      <c r="H646" s="17">
        <f t="shared" si="9"/>
        <v>-6.3734618264191306E-3</v>
      </c>
    </row>
    <row r="647" spans="1:8" ht="13.5" x14ac:dyDescent="0.25">
      <c r="A647" s="12"/>
      <c r="B647" s="11">
        <v>42942</v>
      </c>
      <c r="C647" s="2">
        <v>7.65</v>
      </c>
      <c r="D647" s="2">
        <v>5.0763999999999996</v>
      </c>
      <c r="E647" s="2">
        <v>3269</v>
      </c>
      <c r="F647" s="2"/>
      <c r="G647" s="2"/>
      <c r="H647" s="17">
        <f t="shared" ref="H647:H710" si="10">(D647-D646)/D646</f>
        <v>-1.9223709886203522E-2</v>
      </c>
    </row>
    <row r="648" spans="1:8" ht="13.5" x14ac:dyDescent="0.25">
      <c r="A648" s="12"/>
      <c r="B648" s="11">
        <v>42943</v>
      </c>
      <c r="C648" s="2">
        <v>7.7</v>
      </c>
      <c r="D648" s="2">
        <v>5.1096000000000004</v>
      </c>
      <c r="E648" s="2">
        <v>4210</v>
      </c>
      <c r="F648" s="2"/>
      <c r="G648" s="2"/>
      <c r="H648" s="17">
        <f t="shared" si="10"/>
        <v>6.5400677645577159E-3</v>
      </c>
    </row>
    <row r="649" spans="1:8" ht="13.5" x14ac:dyDescent="0.25">
      <c r="A649" s="12"/>
      <c r="B649" s="11">
        <v>42944</v>
      </c>
      <c r="C649" s="2">
        <v>7.6</v>
      </c>
      <c r="D649" s="2">
        <v>5.0431999999999997</v>
      </c>
      <c r="E649" s="2">
        <v>197</v>
      </c>
      <c r="F649" s="2"/>
      <c r="G649" s="2"/>
      <c r="H649" s="17">
        <f t="shared" si="10"/>
        <v>-1.2995146391107068E-2</v>
      </c>
    </row>
    <row r="650" spans="1:8" ht="13.5" x14ac:dyDescent="0.25">
      <c r="A650" s="12"/>
      <c r="B650" s="11">
        <v>42947</v>
      </c>
      <c r="C650" s="2">
        <v>7.57</v>
      </c>
      <c r="D650" s="2">
        <v>5.0232999999999999</v>
      </c>
      <c r="E650" s="2">
        <v>1570</v>
      </c>
      <c r="F650" s="2"/>
      <c r="G650" s="2"/>
      <c r="H650" s="17">
        <f t="shared" si="10"/>
        <v>-3.9459073604060533E-3</v>
      </c>
    </row>
    <row r="651" spans="1:8" ht="13.5" x14ac:dyDescent="0.25">
      <c r="A651" s="12"/>
      <c r="B651" s="11">
        <v>42948</v>
      </c>
      <c r="C651" s="2">
        <v>7.77</v>
      </c>
      <c r="D651" s="2">
        <v>5.1559999999999997</v>
      </c>
      <c r="E651" s="2">
        <v>166</v>
      </c>
      <c r="F651" s="2"/>
      <c r="G651" s="2"/>
      <c r="H651" s="17">
        <f t="shared" si="10"/>
        <v>2.6416897258774077E-2</v>
      </c>
    </row>
    <row r="652" spans="1:8" ht="13.5" x14ac:dyDescent="0.25">
      <c r="A652" s="12"/>
      <c r="B652" s="11">
        <v>42949</v>
      </c>
      <c r="C652" s="2">
        <v>7.7</v>
      </c>
      <c r="D652" s="2">
        <v>5.1096000000000004</v>
      </c>
      <c r="E652" s="2">
        <v>720</v>
      </c>
      <c r="F652" s="2"/>
      <c r="G652" s="2"/>
      <c r="H652" s="17">
        <f t="shared" si="10"/>
        <v>-8.9992242048098012E-3</v>
      </c>
    </row>
    <row r="653" spans="1:8" ht="13.5" x14ac:dyDescent="0.25">
      <c r="A653" s="12"/>
      <c r="B653" s="11">
        <v>42950</v>
      </c>
      <c r="C653" s="2">
        <v>7.65</v>
      </c>
      <c r="D653" s="2">
        <v>5.0763999999999996</v>
      </c>
      <c r="E653" s="2">
        <v>1013</v>
      </c>
      <c r="F653" s="2"/>
      <c r="G653" s="2"/>
      <c r="H653" s="17">
        <f t="shared" si="10"/>
        <v>-6.4975731955536215E-3</v>
      </c>
    </row>
    <row r="654" spans="1:8" ht="13.5" x14ac:dyDescent="0.25">
      <c r="A654" s="12"/>
      <c r="B654" s="11">
        <v>42951</v>
      </c>
      <c r="C654" s="2">
        <v>7.65</v>
      </c>
      <c r="D654" s="2">
        <v>5.0763999999999996</v>
      </c>
      <c r="E654" s="2">
        <v>2308</v>
      </c>
      <c r="F654" s="2"/>
      <c r="G654" s="2"/>
      <c r="H654" s="17">
        <f t="shared" si="10"/>
        <v>0</v>
      </c>
    </row>
    <row r="655" spans="1:8" ht="13.5" x14ac:dyDescent="0.25">
      <c r="A655" s="12"/>
      <c r="B655" s="11">
        <v>42954</v>
      </c>
      <c r="C655" s="2">
        <v>7.58</v>
      </c>
      <c r="D655" s="2">
        <v>5.03</v>
      </c>
      <c r="E655" s="2">
        <v>850</v>
      </c>
      <c r="F655" s="2"/>
      <c r="G655" s="2"/>
      <c r="H655" s="17">
        <f t="shared" si="10"/>
        <v>-9.1403356709477846E-3</v>
      </c>
    </row>
    <row r="656" spans="1:8" ht="13.5" x14ac:dyDescent="0.25">
      <c r="A656" s="12"/>
      <c r="B656" s="11">
        <v>42955</v>
      </c>
      <c r="C656" s="2">
        <v>7.6</v>
      </c>
      <c r="D656" s="2">
        <v>5.0431999999999997</v>
      </c>
      <c r="E656" s="2">
        <v>320</v>
      </c>
      <c r="F656" s="2"/>
      <c r="G656" s="2"/>
      <c r="H656" s="17">
        <f t="shared" si="10"/>
        <v>2.6242544731609214E-3</v>
      </c>
    </row>
    <row r="657" spans="1:8" ht="13.5" x14ac:dyDescent="0.25">
      <c r="A657" s="12"/>
      <c r="B657" s="11">
        <v>42956</v>
      </c>
      <c r="C657" s="2">
        <v>7.61</v>
      </c>
      <c r="D657" s="2">
        <v>5.0499000000000001</v>
      </c>
      <c r="E657" s="2">
        <v>404</v>
      </c>
      <c r="F657" s="2"/>
      <c r="G657" s="2"/>
      <c r="H657" s="17">
        <f t="shared" si="10"/>
        <v>1.3285215736041347E-3</v>
      </c>
    </row>
    <row r="658" spans="1:8" ht="13.5" x14ac:dyDescent="0.25">
      <c r="A658" s="12"/>
      <c r="B658" s="11">
        <v>42957</v>
      </c>
      <c r="C658" s="2">
        <v>7.58</v>
      </c>
      <c r="D658" s="2">
        <v>5.03</v>
      </c>
      <c r="E658" s="2">
        <v>2236</v>
      </c>
      <c r="F658" s="2"/>
      <c r="G658" s="2"/>
      <c r="H658" s="17">
        <f t="shared" si="10"/>
        <v>-3.9406720925166455E-3</v>
      </c>
    </row>
    <row r="659" spans="1:8" ht="13.5" x14ac:dyDescent="0.25">
      <c r="A659" s="12"/>
      <c r="B659" s="11">
        <v>42958</v>
      </c>
      <c r="C659" s="2">
        <v>7.69</v>
      </c>
      <c r="D659" s="2">
        <v>5.1029999999999998</v>
      </c>
      <c r="E659" s="2">
        <v>2141</v>
      </c>
      <c r="F659" s="2"/>
      <c r="G659" s="2"/>
      <c r="H659" s="17">
        <f t="shared" si="10"/>
        <v>1.4512922465208649E-2</v>
      </c>
    </row>
    <row r="660" spans="1:8" ht="13.5" x14ac:dyDescent="0.25">
      <c r="A660" s="12"/>
      <c r="B660" s="11">
        <v>42961</v>
      </c>
      <c r="C660" s="2">
        <v>7.69</v>
      </c>
      <c r="D660" s="2">
        <v>5.1029999999999998</v>
      </c>
      <c r="E660" s="2">
        <v>401</v>
      </c>
      <c r="F660" s="2"/>
      <c r="G660" s="2"/>
      <c r="H660" s="17">
        <f t="shared" si="10"/>
        <v>0</v>
      </c>
    </row>
    <row r="661" spans="1:8" ht="13.5" x14ac:dyDescent="0.25">
      <c r="A661" s="12"/>
      <c r="B661" s="11">
        <v>42962</v>
      </c>
      <c r="C661" s="2">
        <v>7.57</v>
      </c>
      <c r="D661" s="2">
        <v>5.0232999999999999</v>
      </c>
      <c r="E661" s="2">
        <v>4500</v>
      </c>
      <c r="F661" s="2"/>
      <c r="G661" s="2"/>
      <c r="H661" s="17">
        <f t="shared" si="10"/>
        <v>-1.5618263766411893E-2</v>
      </c>
    </row>
    <row r="662" spans="1:8" ht="13.5" x14ac:dyDescent="0.25">
      <c r="A662" s="12"/>
      <c r="B662" s="11">
        <v>42963</v>
      </c>
      <c r="C662" s="2">
        <v>7.69</v>
      </c>
      <c r="D662" s="2">
        <v>5.1029999999999998</v>
      </c>
      <c r="E662" s="2">
        <v>280</v>
      </c>
      <c r="F662" s="2"/>
      <c r="G662" s="2"/>
      <c r="H662" s="17">
        <f t="shared" si="10"/>
        <v>1.5866064141102438E-2</v>
      </c>
    </row>
    <row r="663" spans="1:8" ht="13.5" x14ac:dyDescent="0.25">
      <c r="A663" s="12"/>
      <c r="B663" s="11">
        <v>42964</v>
      </c>
      <c r="C663" s="2">
        <v>7.6</v>
      </c>
      <c r="D663" s="2">
        <v>5.0431999999999997</v>
      </c>
      <c r="E663" s="2">
        <v>1491</v>
      </c>
      <c r="F663" s="2"/>
      <c r="G663" s="2"/>
      <c r="H663" s="17">
        <f t="shared" si="10"/>
        <v>-1.1718596903782104E-2</v>
      </c>
    </row>
    <row r="664" spans="1:8" ht="13.5" x14ac:dyDescent="0.25">
      <c r="A664" s="12"/>
      <c r="B664" s="11">
        <v>42965</v>
      </c>
      <c r="C664" s="2">
        <v>7.69</v>
      </c>
      <c r="D664" s="2">
        <v>5.1029999999999998</v>
      </c>
      <c r="E664" s="2">
        <v>779</v>
      </c>
      <c r="F664" s="2"/>
      <c r="G664" s="2"/>
      <c r="H664" s="17">
        <f t="shared" si="10"/>
        <v>1.1857550761421335E-2</v>
      </c>
    </row>
    <row r="665" spans="1:8" ht="13.5" x14ac:dyDescent="0.25">
      <c r="A665" s="12"/>
      <c r="B665" s="11">
        <v>42968</v>
      </c>
      <c r="C665" s="2">
        <v>7.6</v>
      </c>
      <c r="D665" s="2">
        <v>5.0431999999999997</v>
      </c>
      <c r="E665" s="2">
        <v>155</v>
      </c>
      <c r="F665" s="2"/>
      <c r="G665" s="2"/>
      <c r="H665" s="17">
        <f t="shared" si="10"/>
        <v>-1.1718596903782104E-2</v>
      </c>
    </row>
    <row r="666" spans="1:8" ht="13.5" x14ac:dyDescent="0.25">
      <c r="A666" s="12"/>
      <c r="B666" s="11">
        <v>42969</v>
      </c>
      <c r="C666" s="2">
        <v>7.6</v>
      </c>
      <c r="D666" s="2">
        <v>5.0431999999999997</v>
      </c>
      <c r="E666" s="2">
        <v>1993</v>
      </c>
      <c r="F666" s="2"/>
      <c r="G666" s="2"/>
      <c r="H666" s="17">
        <f t="shared" si="10"/>
        <v>0</v>
      </c>
    </row>
    <row r="667" spans="1:8" ht="13.5" x14ac:dyDescent="0.25">
      <c r="A667" s="12"/>
      <c r="B667" s="11">
        <v>42970</v>
      </c>
      <c r="C667" s="2">
        <v>7.55</v>
      </c>
      <c r="D667" s="2">
        <v>5.0101000000000004</v>
      </c>
      <c r="E667" s="2">
        <v>668</v>
      </c>
      <c r="F667" s="2"/>
      <c r="G667" s="2"/>
      <c r="H667" s="17">
        <f t="shared" si="10"/>
        <v>-6.5632931472079719E-3</v>
      </c>
    </row>
    <row r="668" spans="1:8" ht="13.5" x14ac:dyDescent="0.25">
      <c r="A668" s="12"/>
      <c r="B668" s="11">
        <v>42971</v>
      </c>
      <c r="C668" s="2">
        <v>7.5</v>
      </c>
      <c r="D668" s="2">
        <v>4.9768999999999997</v>
      </c>
      <c r="E668" s="2">
        <v>870</v>
      </c>
      <c r="F668" s="2"/>
      <c r="G668" s="2"/>
      <c r="H668" s="17">
        <f t="shared" si="10"/>
        <v>-6.6266142392368979E-3</v>
      </c>
    </row>
    <row r="669" spans="1:8" ht="13.5" x14ac:dyDescent="0.25">
      <c r="A669" s="12"/>
      <c r="B669" s="11">
        <v>42972</v>
      </c>
      <c r="C669" s="2">
        <v>7.5</v>
      </c>
      <c r="D669" s="2">
        <v>4.9768999999999997</v>
      </c>
      <c r="E669" s="2">
        <v>1481</v>
      </c>
      <c r="F669" s="2"/>
      <c r="G669" s="2"/>
      <c r="H669" s="17">
        <f t="shared" si="10"/>
        <v>0</v>
      </c>
    </row>
    <row r="670" spans="1:8" ht="13.5" x14ac:dyDescent="0.25">
      <c r="A670" s="12"/>
      <c r="B670" s="11">
        <v>42975</v>
      </c>
      <c r="C670" s="2">
        <v>7.55</v>
      </c>
      <c r="D670" s="2">
        <v>5.0101000000000004</v>
      </c>
      <c r="E670" s="2">
        <v>820</v>
      </c>
      <c r="F670" s="2"/>
      <c r="G670" s="2"/>
      <c r="H670" s="17">
        <f t="shared" si="10"/>
        <v>6.6708191846331626E-3</v>
      </c>
    </row>
    <row r="671" spans="1:8" ht="13.5" x14ac:dyDescent="0.25">
      <c r="A671" s="12"/>
      <c r="B671" s="11">
        <v>42976</v>
      </c>
      <c r="C671" s="2">
        <v>7.54</v>
      </c>
      <c r="D671" s="2">
        <v>5.0034000000000001</v>
      </c>
      <c r="E671" s="2">
        <v>4095</v>
      </c>
      <c r="F671" s="2"/>
      <c r="G671" s="2"/>
      <c r="H671" s="17">
        <f t="shared" si="10"/>
        <v>-1.337298656713513E-3</v>
      </c>
    </row>
    <row r="672" spans="1:8" ht="13.5" x14ac:dyDescent="0.25">
      <c r="A672" s="12"/>
      <c r="B672" s="11">
        <v>42977</v>
      </c>
      <c r="C672" s="2">
        <v>7.5</v>
      </c>
      <c r="D672" s="2">
        <v>4.9768999999999997</v>
      </c>
      <c r="E672" s="2">
        <v>1935</v>
      </c>
      <c r="F672" s="2"/>
      <c r="G672" s="2"/>
      <c r="H672" s="17">
        <f t="shared" si="10"/>
        <v>-5.2963984490547247E-3</v>
      </c>
    </row>
    <row r="673" spans="1:8" ht="13.5" x14ac:dyDescent="0.25">
      <c r="A673" s="12"/>
      <c r="B673" s="11">
        <v>42978</v>
      </c>
      <c r="C673" s="2">
        <v>7.5</v>
      </c>
      <c r="D673" s="2">
        <v>4.9768999999999997</v>
      </c>
      <c r="E673" s="2">
        <v>338</v>
      </c>
      <c r="F673" s="2"/>
      <c r="G673" s="2"/>
      <c r="H673" s="17">
        <f t="shared" si="10"/>
        <v>0</v>
      </c>
    </row>
    <row r="674" spans="1:8" ht="13.5" x14ac:dyDescent="0.25">
      <c r="A674" s="12"/>
      <c r="B674" s="11">
        <v>42982</v>
      </c>
      <c r="C674" s="2">
        <v>7.55</v>
      </c>
      <c r="D674" s="2">
        <v>5.0101000000000004</v>
      </c>
      <c r="E674" s="2">
        <v>1090</v>
      </c>
      <c r="F674" s="2"/>
      <c r="G674" s="2"/>
      <c r="H674" s="17">
        <f t="shared" si="10"/>
        <v>6.6708191846331626E-3</v>
      </c>
    </row>
    <row r="675" spans="1:8" ht="13.5" x14ac:dyDescent="0.25">
      <c r="A675" s="12"/>
      <c r="B675" s="11">
        <v>42983</v>
      </c>
      <c r="C675" s="2">
        <v>7.55</v>
      </c>
      <c r="D675" s="2">
        <v>5.0101000000000004</v>
      </c>
      <c r="E675" s="2">
        <v>1024</v>
      </c>
      <c r="F675" s="2"/>
      <c r="G675" s="2"/>
      <c r="H675" s="17">
        <f t="shared" si="10"/>
        <v>0</v>
      </c>
    </row>
    <row r="676" spans="1:8" ht="13.5" x14ac:dyDescent="0.25">
      <c r="A676" s="12"/>
      <c r="B676" s="11">
        <v>42984</v>
      </c>
      <c r="C676" s="2">
        <v>7.71</v>
      </c>
      <c r="D676" s="2">
        <v>5.1162000000000001</v>
      </c>
      <c r="E676" s="2">
        <v>2047</v>
      </c>
      <c r="F676" s="2"/>
      <c r="G676" s="2"/>
      <c r="H676" s="17">
        <f t="shared" si="10"/>
        <v>2.1177222011536621E-2</v>
      </c>
    </row>
    <row r="677" spans="1:8" ht="13.5" x14ac:dyDescent="0.25">
      <c r="A677" s="12"/>
      <c r="B677" s="11">
        <v>42985</v>
      </c>
      <c r="C677" s="2">
        <v>7.84</v>
      </c>
      <c r="D677" s="2">
        <v>5.2024999999999997</v>
      </c>
      <c r="E677" s="2">
        <v>3329</v>
      </c>
      <c r="F677" s="2"/>
      <c r="G677" s="2"/>
      <c r="H677" s="17">
        <f t="shared" si="10"/>
        <v>1.6867987959813847E-2</v>
      </c>
    </row>
    <row r="678" spans="1:8" ht="13.5" x14ac:dyDescent="0.25">
      <c r="A678" s="12"/>
      <c r="B678" s="11">
        <v>42986</v>
      </c>
      <c r="C678" s="2">
        <v>7.84</v>
      </c>
      <c r="D678" s="2">
        <v>5.2024999999999997</v>
      </c>
      <c r="E678" s="2">
        <v>2070</v>
      </c>
      <c r="F678" s="2"/>
      <c r="G678" s="2"/>
      <c r="H678" s="17">
        <f t="shared" si="10"/>
        <v>0</v>
      </c>
    </row>
    <row r="679" spans="1:8" ht="13.5" x14ac:dyDescent="0.25">
      <c r="A679" s="12"/>
      <c r="B679" s="11">
        <v>42989</v>
      </c>
      <c r="C679" s="2">
        <v>7.88</v>
      </c>
      <c r="D679" s="2">
        <v>5.2290000000000001</v>
      </c>
      <c r="E679" s="2">
        <v>132</v>
      </c>
      <c r="F679" s="2"/>
      <c r="G679" s="2"/>
      <c r="H679" s="17">
        <f t="shared" si="10"/>
        <v>5.093704949543568E-3</v>
      </c>
    </row>
    <row r="680" spans="1:8" ht="13.5" x14ac:dyDescent="0.25">
      <c r="A680" s="12"/>
      <c r="B680" s="11">
        <v>42990</v>
      </c>
      <c r="C680" s="2">
        <v>7.88</v>
      </c>
      <c r="D680" s="2">
        <v>5.2290000000000001</v>
      </c>
      <c r="E680" s="2">
        <v>0</v>
      </c>
      <c r="F680" s="2"/>
      <c r="G680" s="2"/>
      <c r="H680" s="17">
        <f t="shared" si="10"/>
        <v>0</v>
      </c>
    </row>
    <row r="681" spans="1:8" ht="13.5" x14ac:dyDescent="0.25">
      <c r="A681" s="12"/>
      <c r="B681" s="11">
        <v>42991</v>
      </c>
      <c r="C681" s="2">
        <v>7.97</v>
      </c>
      <c r="D681" s="2">
        <v>5.2888000000000002</v>
      </c>
      <c r="E681" s="2">
        <v>1777</v>
      </c>
      <c r="F681" s="2"/>
      <c r="G681" s="2"/>
      <c r="H681" s="17">
        <f t="shared" si="10"/>
        <v>1.1436221074775306E-2</v>
      </c>
    </row>
    <row r="682" spans="1:8" ht="13.5" x14ac:dyDescent="0.25">
      <c r="A682" s="12"/>
      <c r="B682" s="11">
        <v>42992</v>
      </c>
      <c r="C682" s="2">
        <v>7.8</v>
      </c>
      <c r="D682" s="2">
        <v>5.1759000000000004</v>
      </c>
      <c r="E682" s="2">
        <v>801</v>
      </c>
      <c r="F682" s="2"/>
      <c r="G682" s="2"/>
      <c r="H682" s="17">
        <f t="shared" si="10"/>
        <v>-2.1346997428528167E-2</v>
      </c>
    </row>
    <row r="683" spans="1:8" ht="13.5" x14ac:dyDescent="0.25">
      <c r="A683" s="12"/>
      <c r="B683" s="11">
        <v>42993</v>
      </c>
      <c r="C683" s="2">
        <v>7.72</v>
      </c>
      <c r="D683" s="2">
        <v>5.1228999999999996</v>
      </c>
      <c r="E683" s="2">
        <v>30</v>
      </c>
      <c r="F683" s="2"/>
      <c r="G683" s="2"/>
      <c r="H683" s="17">
        <f t="shared" si="10"/>
        <v>-1.0239765065013007E-2</v>
      </c>
    </row>
    <row r="684" spans="1:8" ht="13.5" x14ac:dyDescent="0.25">
      <c r="A684" s="12"/>
      <c r="B684" s="11">
        <v>42996</v>
      </c>
      <c r="C684" s="2">
        <v>7.72</v>
      </c>
      <c r="D684" s="2">
        <v>5.1228999999999996</v>
      </c>
      <c r="E684" s="2">
        <v>3953</v>
      </c>
      <c r="F684" s="2"/>
      <c r="G684" s="2"/>
      <c r="H684" s="17">
        <f t="shared" si="10"/>
        <v>0</v>
      </c>
    </row>
    <row r="685" spans="1:8" ht="13.5" x14ac:dyDescent="0.25">
      <c r="A685" s="12"/>
      <c r="B685" s="11">
        <v>42997</v>
      </c>
      <c r="C685" s="2">
        <v>7.83</v>
      </c>
      <c r="D685" s="2">
        <v>5.1959</v>
      </c>
      <c r="E685" s="2">
        <v>2234</v>
      </c>
      <c r="F685" s="2"/>
      <c r="G685" s="2"/>
      <c r="H685" s="17">
        <f t="shared" si="10"/>
        <v>1.4249741357434344E-2</v>
      </c>
    </row>
    <row r="686" spans="1:8" ht="13.5" x14ac:dyDescent="0.25">
      <c r="A686" s="12"/>
      <c r="B686" s="11">
        <v>42998</v>
      </c>
      <c r="C686" s="2">
        <v>7.78</v>
      </c>
      <c r="D686" s="2">
        <v>5.1627000000000001</v>
      </c>
      <c r="E686" s="2">
        <v>2750</v>
      </c>
      <c r="F686" s="2"/>
      <c r="G686" s="2"/>
      <c r="H686" s="17">
        <f t="shared" si="10"/>
        <v>-6.3896533805500293E-3</v>
      </c>
    </row>
    <row r="687" spans="1:8" ht="13.5" x14ac:dyDescent="0.25">
      <c r="A687" s="12"/>
      <c r="B687" s="11">
        <v>43000</v>
      </c>
      <c r="C687" s="2">
        <v>7.81</v>
      </c>
      <c r="D687" s="2">
        <v>5.1825999999999999</v>
      </c>
      <c r="E687" s="2">
        <v>1051</v>
      </c>
      <c r="F687" s="2"/>
      <c r="G687" s="2"/>
      <c r="H687" s="17">
        <f t="shared" si="10"/>
        <v>3.8545722199623852E-3</v>
      </c>
    </row>
    <row r="688" spans="1:8" ht="13.5" x14ac:dyDescent="0.25">
      <c r="A688" s="12"/>
      <c r="B688" s="11">
        <v>43003</v>
      </c>
      <c r="C688" s="2">
        <v>7.8</v>
      </c>
      <c r="D688" s="2">
        <v>5.1759000000000004</v>
      </c>
      <c r="E688" s="2">
        <v>60</v>
      </c>
      <c r="F688" s="2"/>
      <c r="G688" s="2"/>
      <c r="H688" s="17">
        <f t="shared" si="10"/>
        <v>-1.2927874040056118E-3</v>
      </c>
    </row>
    <row r="689" spans="1:8" ht="13.5" x14ac:dyDescent="0.25">
      <c r="A689" s="12"/>
      <c r="B689" s="11">
        <v>43004</v>
      </c>
      <c r="C689" s="2">
        <v>7.75</v>
      </c>
      <c r="D689" s="2">
        <v>5.1428000000000003</v>
      </c>
      <c r="E689" s="2">
        <v>300</v>
      </c>
      <c r="F689" s="2"/>
      <c r="G689" s="2"/>
      <c r="H689" s="17">
        <f t="shared" si="10"/>
        <v>-6.3950230877721998E-3</v>
      </c>
    </row>
    <row r="690" spans="1:8" ht="13.5" x14ac:dyDescent="0.25">
      <c r="A690" s="12"/>
      <c r="B690" s="11">
        <v>43005</v>
      </c>
      <c r="C690" s="2">
        <v>7.8</v>
      </c>
      <c r="D690" s="2">
        <v>5.1759000000000004</v>
      </c>
      <c r="E690" s="2">
        <v>1000</v>
      </c>
      <c r="F690" s="2"/>
      <c r="G690" s="2"/>
      <c r="H690" s="17">
        <f t="shared" si="10"/>
        <v>6.4361826242514053E-3</v>
      </c>
    </row>
    <row r="691" spans="1:8" ht="13.5" x14ac:dyDescent="0.25">
      <c r="A691" s="12"/>
      <c r="B691" s="11">
        <v>43006</v>
      </c>
      <c r="C691" s="2">
        <v>7.8</v>
      </c>
      <c r="D691" s="2">
        <v>5.1759000000000004</v>
      </c>
      <c r="E691" s="2">
        <v>14457</v>
      </c>
      <c r="F691" s="2"/>
      <c r="G691" s="2"/>
      <c r="H691" s="17">
        <f t="shared" si="10"/>
        <v>0</v>
      </c>
    </row>
    <row r="692" spans="1:8" ht="13.5" x14ac:dyDescent="0.25">
      <c r="A692" s="12"/>
      <c r="B692" s="11">
        <v>43007</v>
      </c>
      <c r="C692" s="2">
        <v>7.8</v>
      </c>
      <c r="D692" s="2">
        <v>5.1759000000000004</v>
      </c>
      <c r="E692" s="2">
        <v>1850</v>
      </c>
      <c r="F692" s="2"/>
      <c r="G692" s="2"/>
      <c r="H692" s="17">
        <f t="shared" si="10"/>
        <v>0</v>
      </c>
    </row>
    <row r="693" spans="1:8" ht="13.5" x14ac:dyDescent="0.25">
      <c r="A693" s="12"/>
      <c r="B693" s="11">
        <v>43010</v>
      </c>
      <c r="C693" s="2">
        <v>7.8</v>
      </c>
      <c r="D693" s="2">
        <v>5.1759000000000004</v>
      </c>
      <c r="E693" s="2">
        <v>585</v>
      </c>
      <c r="F693" s="2"/>
      <c r="G693" s="2"/>
      <c r="H693" s="17">
        <f t="shared" si="10"/>
        <v>0</v>
      </c>
    </row>
    <row r="694" spans="1:8" ht="13.5" x14ac:dyDescent="0.25">
      <c r="A694" s="12"/>
      <c r="B694" s="11">
        <v>43011</v>
      </c>
      <c r="C694" s="2">
        <v>7.8</v>
      </c>
      <c r="D694" s="2">
        <v>5.1759000000000004</v>
      </c>
      <c r="E694" s="2">
        <v>2070</v>
      </c>
      <c r="F694" s="2"/>
      <c r="G694" s="2"/>
      <c r="H694" s="17">
        <f t="shared" si="10"/>
        <v>0</v>
      </c>
    </row>
    <row r="695" spans="1:8" ht="13.5" x14ac:dyDescent="0.25">
      <c r="A695" s="12"/>
      <c r="B695" s="11">
        <v>43012</v>
      </c>
      <c r="C695" s="2">
        <v>7.8</v>
      </c>
      <c r="D695" s="2">
        <v>5.1759000000000004</v>
      </c>
      <c r="E695" s="2">
        <v>4960</v>
      </c>
      <c r="F695" s="2"/>
      <c r="G695" s="2"/>
      <c r="H695" s="17">
        <f t="shared" si="10"/>
        <v>0</v>
      </c>
    </row>
    <row r="696" spans="1:8" ht="13.5" x14ac:dyDescent="0.25">
      <c r="A696" s="12"/>
      <c r="B696" s="11">
        <v>43013</v>
      </c>
      <c r="C696" s="2">
        <v>7.8</v>
      </c>
      <c r="D696" s="2">
        <v>5.1759000000000004</v>
      </c>
      <c r="E696" s="2">
        <v>5030</v>
      </c>
      <c r="F696" s="2"/>
      <c r="G696" s="2"/>
      <c r="H696" s="17">
        <f t="shared" si="10"/>
        <v>0</v>
      </c>
    </row>
    <row r="697" spans="1:8" ht="13.5" x14ac:dyDescent="0.25">
      <c r="A697" s="12"/>
      <c r="B697" s="11">
        <v>43014</v>
      </c>
      <c r="C697" s="2">
        <v>7.8</v>
      </c>
      <c r="D697" s="2">
        <v>5.1759000000000004</v>
      </c>
      <c r="E697" s="2">
        <v>100</v>
      </c>
      <c r="F697" s="2"/>
      <c r="G697" s="2"/>
      <c r="H697" s="17">
        <f t="shared" si="10"/>
        <v>0</v>
      </c>
    </row>
    <row r="698" spans="1:8" ht="13.5" x14ac:dyDescent="0.25">
      <c r="A698" s="12"/>
      <c r="B698" s="11">
        <v>43017</v>
      </c>
      <c r="C698" s="2">
        <v>7.8</v>
      </c>
      <c r="D698" s="2">
        <v>5.1759000000000004</v>
      </c>
      <c r="E698" s="2">
        <v>7457</v>
      </c>
      <c r="F698" s="2"/>
      <c r="G698" s="2"/>
      <c r="H698" s="17">
        <f t="shared" si="10"/>
        <v>0</v>
      </c>
    </row>
    <row r="699" spans="1:8" ht="13.5" x14ac:dyDescent="0.25">
      <c r="A699" s="12"/>
      <c r="B699" s="11">
        <v>43018</v>
      </c>
      <c r="C699" s="2">
        <v>7.65</v>
      </c>
      <c r="D699" s="2">
        <v>5.0763999999999996</v>
      </c>
      <c r="E699" s="2">
        <v>125</v>
      </c>
      <c r="F699" s="2"/>
      <c r="G699" s="2"/>
      <c r="H699" s="17">
        <f t="shared" si="10"/>
        <v>-1.9223709886203522E-2</v>
      </c>
    </row>
    <row r="700" spans="1:8" ht="13.5" x14ac:dyDescent="0.25">
      <c r="A700" s="12"/>
      <c r="B700" s="11">
        <v>43019</v>
      </c>
      <c r="C700" s="2">
        <v>7.7</v>
      </c>
      <c r="D700" s="2">
        <v>5.1096000000000004</v>
      </c>
      <c r="E700" s="2">
        <v>1916</v>
      </c>
      <c r="F700" s="2"/>
      <c r="G700" s="2"/>
      <c r="H700" s="17">
        <f t="shared" si="10"/>
        <v>6.5400677645577159E-3</v>
      </c>
    </row>
    <row r="701" spans="1:8" ht="13.5" x14ac:dyDescent="0.25">
      <c r="A701" s="12"/>
      <c r="B701" s="11">
        <v>43020</v>
      </c>
      <c r="C701" s="2">
        <v>7.7</v>
      </c>
      <c r="D701" s="2">
        <v>5.1096000000000004</v>
      </c>
      <c r="E701" s="2">
        <v>3884</v>
      </c>
      <c r="F701" s="2"/>
      <c r="G701" s="2"/>
      <c r="H701" s="17">
        <f t="shared" si="10"/>
        <v>0</v>
      </c>
    </row>
    <row r="702" spans="1:8" ht="13.5" x14ac:dyDescent="0.25">
      <c r="A702" s="12"/>
      <c r="B702" s="11">
        <v>43021</v>
      </c>
      <c r="C702" s="2">
        <v>7.8</v>
      </c>
      <c r="D702" s="2">
        <v>5.1759000000000004</v>
      </c>
      <c r="E702" s="2">
        <v>650</v>
      </c>
      <c r="F702" s="2"/>
      <c r="G702" s="2"/>
      <c r="H702" s="17">
        <f t="shared" si="10"/>
        <v>1.2975575387505876E-2</v>
      </c>
    </row>
    <row r="703" spans="1:8" ht="13.5" x14ac:dyDescent="0.25">
      <c r="A703" s="12"/>
      <c r="B703" s="11">
        <v>43024</v>
      </c>
      <c r="C703" s="2">
        <v>7.8</v>
      </c>
      <c r="D703" s="2">
        <v>5.1759000000000004</v>
      </c>
      <c r="E703" s="2">
        <v>3340</v>
      </c>
      <c r="F703" s="2"/>
      <c r="G703" s="2"/>
      <c r="H703" s="17">
        <f t="shared" si="10"/>
        <v>0</v>
      </c>
    </row>
    <row r="704" spans="1:8" ht="13.5" x14ac:dyDescent="0.25">
      <c r="A704" s="12"/>
      <c r="B704" s="11">
        <v>43025</v>
      </c>
      <c r="C704" s="2">
        <v>7.8</v>
      </c>
      <c r="D704" s="2">
        <v>5.1759000000000004</v>
      </c>
      <c r="E704" s="2">
        <v>1000</v>
      </c>
      <c r="F704" s="2"/>
      <c r="G704" s="2"/>
      <c r="H704" s="17">
        <f t="shared" si="10"/>
        <v>0</v>
      </c>
    </row>
    <row r="705" spans="1:8" ht="13.5" x14ac:dyDescent="0.25">
      <c r="A705" s="12"/>
      <c r="B705" s="11">
        <v>43026</v>
      </c>
      <c r="C705" s="2">
        <v>7.8</v>
      </c>
      <c r="D705" s="2">
        <v>5.1759000000000004</v>
      </c>
      <c r="E705" s="2">
        <v>200</v>
      </c>
      <c r="F705" s="2"/>
      <c r="G705" s="2"/>
      <c r="H705" s="17">
        <f t="shared" si="10"/>
        <v>0</v>
      </c>
    </row>
    <row r="706" spans="1:8" ht="13.5" x14ac:dyDescent="0.25">
      <c r="A706" s="12"/>
      <c r="B706" s="11">
        <v>43027</v>
      </c>
      <c r="C706" s="2">
        <v>7.8</v>
      </c>
      <c r="D706" s="2">
        <v>5.1759000000000004</v>
      </c>
      <c r="E706" s="2">
        <v>0</v>
      </c>
      <c r="F706" s="2"/>
      <c r="G706" s="2"/>
      <c r="H706" s="17">
        <f t="shared" si="10"/>
        <v>0</v>
      </c>
    </row>
    <row r="707" spans="1:8" ht="13.5" x14ac:dyDescent="0.25">
      <c r="A707" s="12"/>
      <c r="B707" s="11">
        <v>43028</v>
      </c>
      <c r="C707" s="2">
        <v>7.69</v>
      </c>
      <c r="D707" s="2">
        <v>5.1029999999999998</v>
      </c>
      <c r="E707" s="2">
        <v>2662</v>
      </c>
      <c r="F707" s="2"/>
      <c r="G707" s="2"/>
      <c r="H707" s="17">
        <f t="shared" si="10"/>
        <v>-1.4084507042253641E-2</v>
      </c>
    </row>
    <row r="708" spans="1:8" ht="13.5" x14ac:dyDescent="0.25">
      <c r="A708" s="12"/>
      <c r="B708" s="11">
        <v>43031</v>
      </c>
      <c r="C708" s="2">
        <v>7.6</v>
      </c>
      <c r="D708" s="2">
        <v>5.0431999999999997</v>
      </c>
      <c r="E708" s="2">
        <v>2080</v>
      </c>
      <c r="F708" s="2"/>
      <c r="G708" s="2"/>
      <c r="H708" s="17">
        <f t="shared" si="10"/>
        <v>-1.1718596903782104E-2</v>
      </c>
    </row>
    <row r="709" spans="1:8" ht="13.5" x14ac:dyDescent="0.25">
      <c r="A709" s="12"/>
      <c r="B709" s="11">
        <v>43032</v>
      </c>
      <c r="C709" s="2">
        <v>7.61</v>
      </c>
      <c r="D709" s="2">
        <v>5.0499000000000001</v>
      </c>
      <c r="E709" s="2">
        <v>301</v>
      </c>
      <c r="F709" s="2"/>
      <c r="G709" s="2"/>
      <c r="H709" s="17">
        <f t="shared" si="10"/>
        <v>1.3285215736041347E-3</v>
      </c>
    </row>
    <row r="710" spans="1:8" ht="13.5" x14ac:dyDescent="0.25">
      <c r="A710" s="12"/>
      <c r="B710" s="11">
        <v>43033</v>
      </c>
      <c r="C710" s="2">
        <v>7.6</v>
      </c>
      <c r="D710" s="2">
        <v>5.0431999999999997</v>
      </c>
      <c r="E710" s="2">
        <v>2427</v>
      </c>
      <c r="F710" s="2"/>
      <c r="G710" s="2"/>
      <c r="H710" s="17">
        <f t="shared" si="10"/>
        <v>-1.3267589457217712E-3</v>
      </c>
    </row>
    <row r="711" spans="1:8" ht="13.5" x14ac:dyDescent="0.25">
      <c r="A711" s="12"/>
      <c r="B711" s="11">
        <v>43034</v>
      </c>
      <c r="C711" s="2">
        <v>7.6</v>
      </c>
      <c r="D711" s="2">
        <v>5.0431999999999997</v>
      </c>
      <c r="E711" s="2">
        <v>599</v>
      </c>
      <c r="F711" s="2"/>
      <c r="G711" s="2"/>
      <c r="H711" s="17">
        <f t="shared" ref="H711:H774" si="11">(D711-D710)/D710</f>
        <v>0</v>
      </c>
    </row>
    <row r="712" spans="1:8" ht="13.5" x14ac:dyDescent="0.25">
      <c r="A712" s="12"/>
      <c r="B712" s="11">
        <v>43035</v>
      </c>
      <c r="C712" s="2">
        <v>7.52</v>
      </c>
      <c r="D712" s="2">
        <v>4.9901</v>
      </c>
      <c r="E712" s="2">
        <v>235</v>
      </c>
      <c r="F712" s="2"/>
      <c r="G712" s="2"/>
      <c r="H712" s="17">
        <f t="shared" si="11"/>
        <v>-1.05290291878172E-2</v>
      </c>
    </row>
    <row r="713" spans="1:8" ht="13.5" x14ac:dyDescent="0.25">
      <c r="A713" s="12"/>
      <c r="B713" s="11">
        <v>43038</v>
      </c>
      <c r="C713" s="2">
        <v>7.62</v>
      </c>
      <c r="D713" s="2">
        <v>5.0564999999999998</v>
      </c>
      <c r="E713" s="2">
        <v>1193</v>
      </c>
      <c r="F713" s="2"/>
      <c r="G713" s="2"/>
      <c r="H713" s="17">
        <f t="shared" si="11"/>
        <v>1.3306346566201036E-2</v>
      </c>
    </row>
    <row r="714" spans="1:8" ht="13.5" x14ac:dyDescent="0.25">
      <c r="A714" s="12"/>
      <c r="B714" s="11">
        <v>43039</v>
      </c>
      <c r="C714" s="2">
        <v>7.7</v>
      </c>
      <c r="D714" s="2">
        <v>5.1096000000000004</v>
      </c>
      <c r="E714" s="2">
        <v>4109</v>
      </c>
      <c r="F714" s="2"/>
      <c r="G714" s="2"/>
      <c r="H714" s="17">
        <f t="shared" si="11"/>
        <v>1.0501334915455471E-2</v>
      </c>
    </row>
    <row r="715" spans="1:8" ht="13.5" x14ac:dyDescent="0.25">
      <c r="A715" s="12"/>
      <c r="B715" s="11">
        <v>43040</v>
      </c>
      <c r="C715" s="2">
        <v>7.7</v>
      </c>
      <c r="D715" s="2">
        <v>5.1096000000000004</v>
      </c>
      <c r="E715" s="2">
        <v>3781</v>
      </c>
      <c r="F715" s="2"/>
      <c r="G715" s="2"/>
      <c r="H715" s="17">
        <f t="shared" si="11"/>
        <v>0</v>
      </c>
    </row>
    <row r="716" spans="1:8" ht="13.5" x14ac:dyDescent="0.25">
      <c r="A716" s="12"/>
      <c r="B716" s="11">
        <v>43041</v>
      </c>
      <c r="C716" s="2">
        <v>7.69</v>
      </c>
      <c r="D716" s="2">
        <v>5.1029999999999998</v>
      </c>
      <c r="E716" s="2">
        <v>2311</v>
      </c>
      <c r="F716" s="2"/>
      <c r="G716" s="2"/>
      <c r="H716" s="17">
        <f t="shared" si="11"/>
        <v>-1.2916862376703862E-3</v>
      </c>
    </row>
    <row r="717" spans="1:8" ht="13.5" x14ac:dyDescent="0.25">
      <c r="A717" s="12"/>
      <c r="B717" s="11">
        <v>43042</v>
      </c>
      <c r="C717" s="2">
        <v>7.69</v>
      </c>
      <c r="D717" s="2">
        <v>5.1029999999999998</v>
      </c>
      <c r="E717" s="2">
        <v>5518</v>
      </c>
      <c r="F717" s="2"/>
      <c r="G717" s="2"/>
      <c r="H717" s="17">
        <f t="shared" si="11"/>
        <v>0</v>
      </c>
    </row>
    <row r="718" spans="1:8" ht="13.5" x14ac:dyDescent="0.25">
      <c r="A718" s="12"/>
      <c r="B718" s="11">
        <v>43045</v>
      </c>
      <c r="C718" s="2">
        <v>7.7</v>
      </c>
      <c r="D718" s="2">
        <v>5.1096000000000004</v>
      </c>
      <c r="E718" s="2">
        <v>3448</v>
      </c>
      <c r="F718" s="2"/>
      <c r="G718" s="2"/>
      <c r="H718" s="17">
        <f t="shared" si="11"/>
        <v>1.2933568489125232E-3</v>
      </c>
    </row>
    <row r="719" spans="1:8" ht="13.5" x14ac:dyDescent="0.25">
      <c r="A719" s="12"/>
      <c r="B719" s="11">
        <v>43046</v>
      </c>
      <c r="C719" s="2">
        <v>7.93</v>
      </c>
      <c r="D719" s="2">
        <v>5.2622</v>
      </c>
      <c r="E719" s="2">
        <v>8552</v>
      </c>
      <c r="F719" s="2"/>
      <c r="G719" s="2"/>
      <c r="H719" s="17">
        <f t="shared" si="11"/>
        <v>2.9865351495224599E-2</v>
      </c>
    </row>
    <row r="720" spans="1:8" ht="13.5" x14ac:dyDescent="0.25">
      <c r="A720" s="12"/>
      <c r="B720" s="11">
        <v>43047</v>
      </c>
      <c r="C720" s="2">
        <v>7.84</v>
      </c>
      <c r="D720" s="2">
        <v>5.2024999999999997</v>
      </c>
      <c r="E720" s="2">
        <v>1348</v>
      </c>
      <c r="F720" s="2"/>
      <c r="G720" s="2"/>
      <c r="H720" s="17">
        <f t="shared" si="11"/>
        <v>-1.1345064801793986E-2</v>
      </c>
    </row>
    <row r="721" spans="1:8" ht="13.5" x14ac:dyDescent="0.25">
      <c r="A721" s="12"/>
      <c r="B721" s="11">
        <v>43048</v>
      </c>
      <c r="C721" s="2">
        <v>7.83</v>
      </c>
      <c r="D721" s="2">
        <v>5.1959</v>
      </c>
      <c r="E721" s="2">
        <v>3543</v>
      </c>
      <c r="F721" s="2"/>
      <c r="G721" s="2"/>
      <c r="H721" s="17">
        <f t="shared" si="11"/>
        <v>-1.2686208553579466E-3</v>
      </c>
    </row>
    <row r="722" spans="1:8" ht="13.5" x14ac:dyDescent="0.25">
      <c r="A722" s="12"/>
      <c r="B722" s="11">
        <v>43049</v>
      </c>
      <c r="C722" s="2">
        <v>7.8</v>
      </c>
      <c r="D722" s="2">
        <v>5.1759000000000004</v>
      </c>
      <c r="E722" s="2">
        <v>1760</v>
      </c>
      <c r="F722" s="2"/>
      <c r="G722" s="2"/>
      <c r="H722" s="17">
        <f t="shared" si="11"/>
        <v>-3.8491887834638029E-3</v>
      </c>
    </row>
    <row r="723" spans="1:8" ht="13.5" x14ac:dyDescent="0.25">
      <c r="A723" s="12"/>
      <c r="B723" s="11">
        <v>43052</v>
      </c>
      <c r="C723" s="2">
        <v>7.7</v>
      </c>
      <c r="D723" s="2">
        <v>5.1096000000000004</v>
      </c>
      <c r="E723" s="2">
        <v>3241</v>
      </c>
      <c r="F723" s="2"/>
      <c r="G723" s="2"/>
      <c r="H723" s="17">
        <f t="shared" si="11"/>
        <v>-1.2809366486987774E-2</v>
      </c>
    </row>
    <row r="724" spans="1:8" ht="13.5" x14ac:dyDescent="0.25">
      <c r="A724" s="12"/>
      <c r="B724" s="11">
        <v>43053</v>
      </c>
      <c r="C724" s="2">
        <v>7.61</v>
      </c>
      <c r="D724" s="2">
        <v>5.0499000000000001</v>
      </c>
      <c r="E724" s="2">
        <v>827</v>
      </c>
      <c r="F724" s="2"/>
      <c r="G724" s="2"/>
      <c r="H724" s="17">
        <f t="shared" si="11"/>
        <v>-1.1683889149835662E-2</v>
      </c>
    </row>
    <row r="725" spans="1:8" ht="13.5" x14ac:dyDescent="0.25">
      <c r="A725" s="12"/>
      <c r="B725" s="11">
        <v>43054</v>
      </c>
      <c r="C725" s="2">
        <v>7.55</v>
      </c>
      <c r="D725" s="2">
        <v>5.0101000000000004</v>
      </c>
      <c r="E725" s="2">
        <v>2870</v>
      </c>
      <c r="F725" s="2"/>
      <c r="G725" s="2"/>
      <c r="H725" s="17">
        <f t="shared" si="11"/>
        <v>-7.881344185033291E-3</v>
      </c>
    </row>
    <row r="726" spans="1:8" ht="13.5" x14ac:dyDescent="0.25">
      <c r="A726" s="12"/>
      <c r="B726" s="11">
        <v>43055</v>
      </c>
      <c r="C726" s="2">
        <v>7.57</v>
      </c>
      <c r="D726" s="2">
        <v>5.0232999999999999</v>
      </c>
      <c r="E726" s="2">
        <v>1636</v>
      </c>
      <c r="F726" s="2"/>
      <c r="G726" s="2"/>
      <c r="H726" s="17">
        <f t="shared" si="11"/>
        <v>2.6346779505397964E-3</v>
      </c>
    </row>
    <row r="727" spans="1:8" ht="13.5" x14ac:dyDescent="0.25">
      <c r="A727" s="12"/>
      <c r="B727" s="11">
        <v>43056</v>
      </c>
      <c r="C727" s="2">
        <v>7.51</v>
      </c>
      <c r="D727" s="2">
        <v>4.9835000000000003</v>
      </c>
      <c r="E727" s="2">
        <v>850</v>
      </c>
      <c r="F727" s="2"/>
      <c r="G727" s="2"/>
      <c r="H727" s="17">
        <f t="shared" si="11"/>
        <v>-7.9230784544024081E-3</v>
      </c>
    </row>
    <row r="728" spans="1:8" ht="13.5" x14ac:dyDescent="0.25">
      <c r="A728" s="12"/>
      <c r="B728" s="11">
        <v>43059</v>
      </c>
      <c r="C728" s="2">
        <v>7.59</v>
      </c>
      <c r="D728" s="2">
        <v>5.0366</v>
      </c>
      <c r="E728" s="2">
        <v>341</v>
      </c>
      <c r="F728" s="2"/>
      <c r="G728" s="2"/>
      <c r="H728" s="17">
        <f t="shared" si="11"/>
        <v>1.0655162034714498E-2</v>
      </c>
    </row>
    <row r="729" spans="1:8" ht="13.5" x14ac:dyDescent="0.25">
      <c r="A729" s="12"/>
      <c r="B729" s="11">
        <v>43060</v>
      </c>
      <c r="C729" s="2">
        <v>7.59</v>
      </c>
      <c r="D729" s="2">
        <v>5.0366</v>
      </c>
      <c r="E729" s="2">
        <v>5051</v>
      </c>
      <c r="F729" s="2"/>
      <c r="G729" s="2"/>
      <c r="H729" s="17">
        <f t="shared" si="11"/>
        <v>0</v>
      </c>
    </row>
    <row r="730" spans="1:8" ht="13.5" x14ac:dyDescent="0.25">
      <c r="A730" s="12"/>
      <c r="B730" s="11">
        <v>43061</v>
      </c>
      <c r="C730" s="2">
        <v>7.55</v>
      </c>
      <c r="D730" s="2">
        <v>5.0101000000000004</v>
      </c>
      <c r="E730" s="2">
        <v>973</v>
      </c>
      <c r="F730" s="2"/>
      <c r="G730" s="2"/>
      <c r="H730" s="17">
        <f t="shared" si="11"/>
        <v>-5.2614859230432284E-3</v>
      </c>
    </row>
    <row r="731" spans="1:8" ht="13.5" x14ac:dyDescent="0.25">
      <c r="A731" s="12"/>
      <c r="B731" s="11">
        <v>43062</v>
      </c>
      <c r="C731" s="2">
        <v>7.6</v>
      </c>
      <c r="D731" s="2">
        <v>5.0431999999999997</v>
      </c>
      <c r="E731" s="2">
        <v>1870</v>
      </c>
      <c r="F731" s="2"/>
      <c r="G731" s="2"/>
      <c r="H731" s="17">
        <f t="shared" si="11"/>
        <v>6.606654557793106E-3</v>
      </c>
    </row>
    <row r="732" spans="1:8" ht="13.5" x14ac:dyDescent="0.25">
      <c r="A732" s="12"/>
      <c r="B732" s="11">
        <v>43063</v>
      </c>
      <c r="C732" s="2">
        <v>7.54</v>
      </c>
      <c r="D732" s="2">
        <v>5.0034000000000001</v>
      </c>
      <c r="E732" s="2">
        <v>3626</v>
      </c>
      <c r="F732" s="2"/>
      <c r="G732" s="2"/>
      <c r="H732" s="17">
        <f t="shared" si="11"/>
        <v>-7.8918147208121067E-3</v>
      </c>
    </row>
    <row r="733" spans="1:8" ht="13.5" x14ac:dyDescent="0.25">
      <c r="A733" s="12"/>
      <c r="B733" s="11">
        <v>43066</v>
      </c>
      <c r="C733" s="2">
        <v>7.6</v>
      </c>
      <c r="D733" s="2">
        <v>5.0431999999999997</v>
      </c>
      <c r="E733" s="2">
        <v>65</v>
      </c>
      <c r="F733" s="2"/>
      <c r="G733" s="2"/>
      <c r="H733" s="17">
        <f t="shared" si="11"/>
        <v>7.9545908782027441E-3</v>
      </c>
    </row>
    <row r="734" spans="1:8" ht="13.5" x14ac:dyDescent="0.25">
      <c r="A734" s="12"/>
      <c r="B734" s="11">
        <v>43067</v>
      </c>
      <c r="C734" s="2">
        <v>7.5</v>
      </c>
      <c r="D734" s="2">
        <v>4.9768999999999997</v>
      </c>
      <c r="E734" s="2">
        <v>7093</v>
      </c>
      <c r="F734" s="2"/>
      <c r="G734" s="2"/>
      <c r="H734" s="17">
        <f t="shared" si="11"/>
        <v>-1.3146414974619295E-2</v>
      </c>
    </row>
    <row r="735" spans="1:8" ht="13.5" x14ac:dyDescent="0.25">
      <c r="A735" s="12"/>
      <c r="B735" s="11">
        <v>43068</v>
      </c>
      <c r="C735" s="2">
        <v>7.53</v>
      </c>
      <c r="D735" s="2">
        <v>4.9968000000000004</v>
      </c>
      <c r="E735" s="2">
        <v>8144</v>
      </c>
      <c r="F735" s="2"/>
      <c r="G735" s="2"/>
      <c r="H735" s="17">
        <f t="shared" si="11"/>
        <v>3.9984729450060676E-3</v>
      </c>
    </row>
    <row r="736" spans="1:8" ht="13.5" x14ac:dyDescent="0.25">
      <c r="A736" s="12"/>
      <c r="B736" s="11">
        <v>43069</v>
      </c>
      <c r="C736" s="2">
        <v>7.55</v>
      </c>
      <c r="D736" s="2">
        <v>5.0101000000000004</v>
      </c>
      <c r="E736" s="2">
        <v>4062</v>
      </c>
      <c r="F736" s="2"/>
      <c r="G736" s="2"/>
      <c r="H736" s="17">
        <f t="shared" si="11"/>
        <v>2.6617034902337673E-3</v>
      </c>
    </row>
    <row r="737" spans="1:8" ht="13.5" x14ac:dyDescent="0.25">
      <c r="A737" s="12"/>
      <c r="B737" s="11">
        <v>43073</v>
      </c>
      <c r="C737" s="2">
        <v>7.7</v>
      </c>
      <c r="D737" s="2">
        <v>5.1096000000000004</v>
      </c>
      <c r="E737" s="2">
        <v>500</v>
      </c>
      <c r="F737" s="2"/>
      <c r="G737" s="2"/>
      <c r="H737" s="17">
        <f t="shared" si="11"/>
        <v>1.9859883036266724E-2</v>
      </c>
    </row>
    <row r="738" spans="1:8" ht="13.5" x14ac:dyDescent="0.25">
      <c r="A738" s="12"/>
      <c r="B738" s="11">
        <v>43074</v>
      </c>
      <c r="C738" s="2">
        <v>7.69</v>
      </c>
      <c r="D738" s="2">
        <v>5.1029999999999998</v>
      </c>
      <c r="E738" s="2">
        <v>5700</v>
      </c>
      <c r="F738" s="2"/>
      <c r="G738" s="2"/>
      <c r="H738" s="17">
        <f t="shared" si="11"/>
        <v>-1.2916862376703862E-3</v>
      </c>
    </row>
    <row r="739" spans="1:8" ht="13.5" x14ac:dyDescent="0.25">
      <c r="A739" s="12"/>
      <c r="B739" s="11">
        <v>43075</v>
      </c>
      <c r="C739" s="2">
        <v>7.68</v>
      </c>
      <c r="D739" s="2">
        <v>5.0963000000000003</v>
      </c>
      <c r="E739" s="2">
        <v>3520</v>
      </c>
      <c r="F739" s="2"/>
      <c r="G739" s="2"/>
      <c r="H739" s="17">
        <f t="shared" si="11"/>
        <v>-1.3129531648049155E-3</v>
      </c>
    </row>
    <row r="740" spans="1:8" ht="13.5" x14ac:dyDescent="0.25">
      <c r="A740" s="12"/>
      <c r="B740" s="11">
        <v>43076</v>
      </c>
      <c r="C740" s="2">
        <v>7.7</v>
      </c>
      <c r="D740" s="2">
        <v>5.1096000000000004</v>
      </c>
      <c r="E740" s="2">
        <v>7391</v>
      </c>
      <c r="F740" s="2"/>
      <c r="G740" s="2"/>
      <c r="H740" s="17">
        <f t="shared" si="11"/>
        <v>2.6097364754822301E-3</v>
      </c>
    </row>
    <row r="741" spans="1:8" ht="13.5" x14ac:dyDescent="0.25">
      <c r="A741" s="12"/>
      <c r="B741" s="11">
        <v>43077</v>
      </c>
      <c r="C741" s="2">
        <v>7.65</v>
      </c>
      <c r="D741" s="2">
        <v>5.0763999999999996</v>
      </c>
      <c r="E741" s="2">
        <v>3871</v>
      </c>
      <c r="F741" s="2"/>
      <c r="G741" s="2"/>
      <c r="H741" s="17">
        <f t="shared" si="11"/>
        <v>-6.4975731955536215E-3</v>
      </c>
    </row>
    <row r="742" spans="1:8" ht="13.5" x14ac:dyDescent="0.25">
      <c r="A742" s="12"/>
      <c r="B742" s="11">
        <v>43080</v>
      </c>
      <c r="C742" s="2">
        <v>7.67</v>
      </c>
      <c r="D742" s="2">
        <v>5.0896999999999997</v>
      </c>
      <c r="E742" s="2">
        <v>6366</v>
      </c>
      <c r="F742" s="2"/>
      <c r="G742" s="2"/>
      <c r="H742" s="17">
        <f t="shared" si="11"/>
        <v>2.6199669056812093E-3</v>
      </c>
    </row>
    <row r="743" spans="1:8" ht="13.5" x14ac:dyDescent="0.25">
      <c r="A743" s="12"/>
      <c r="B743" s="11">
        <v>43081</v>
      </c>
      <c r="C743" s="2">
        <v>7.67</v>
      </c>
      <c r="D743" s="2">
        <v>5.0896999999999997</v>
      </c>
      <c r="E743" s="2">
        <v>5657</v>
      </c>
      <c r="F743" s="2"/>
      <c r="G743" s="2"/>
      <c r="H743" s="17">
        <f t="shared" si="11"/>
        <v>0</v>
      </c>
    </row>
    <row r="744" spans="1:8" ht="13.5" x14ac:dyDescent="0.25">
      <c r="A744" s="12"/>
      <c r="B744" s="11">
        <v>43082</v>
      </c>
      <c r="C744" s="2">
        <v>7.67</v>
      </c>
      <c r="D744" s="2">
        <v>5.0896999999999997</v>
      </c>
      <c r="E744" s="2">
        <v>3010</v>
      </c>
      <c r="F744" s="2"/>
      <c r="G744" s="2"/>
      <c r="H744" s="17">
        <f t="shared" si="11"/>
        <v>0</v>
      </c>
    </row>
    <row r="745" spans="1:8" ht="13.5" x14ac:dyDescent="0.25">
      <c r="A745" s="12"/>
      <c r="B745" s="11">
        <v>43083</v>
      </c>
      <c r="C745" s="2">
        <v>7.88</v>
      </c>
      <c r="D745" s="2">
        <v>5.2290000000000001</v>
      </c>
      <c r="E745" s="2">
        <v>16271</v>
      </c>
      <c r="F745" s="2"/>
      <c r="G745" s="2"/>
      <c r="H745" s="17">
        <f t="shared" si="11"/>
        <v>2.736900013753275E-2</v>
      </c>
    </row>
    <row r="746" spans="1:8" ht="13.5" x14ac:dyDescent="0.25">
      <c r="A746" s="12"/>
      <c r="B746" s="11">
        <v>43084</v>
      </c>
      <c r="C746" s="2">
        <v>8</v>
      </c>
      <c r="D746" s="2">
        <v>5.3087</v>
      </c>
      <c r="E746" s="2">
        <v>11137</v>
      </c>
      <c r="F746" s="2"/>
      <c r="G746" s="2"/>
      <c r="H746" s="17">
        <f t="shared" si="11"/>
        <v>1.5241920061197147E-2</v>
      </c>
    </row>
    <row r="747" spans="1:8" ht="13.5" x14ac:dyDescent="0.25">
      <c r="A747" s="12"/>
      <c r="B747" s="11">
        <v>43087</v>
      </c>
      <c r="C747" s="2">
        <v>8.1</v>
      </c>
      <c r="D747" s="2">
        <v>5.375</v>
      </c>
      <c r="E747" s="2">
        <v>9765</v>
      </c>
      <c r="F747" s="2"/>
      <c r="G747" s="2"/>
      <c r="H747" s="17">
        <f t="shared" si="11"/>
        <v>1.2488933260496925E-2</v>
      </c>
    </row>
    <row r="748" spans="1:8" ht="13.5" x14ac:dyDescent="0.25">
      <c r="A748" s="12"/>
      <c r="B748" s="11">
        <v>43088</v>
      </c>
      <c r="C748" s="2">
        <v>8.2200000000000006</v>
      </c>
      <c r="D748" s="2">
        <v>5.4546999999999999</v>
      </c>
      <c r="E748" s="2">
        <v>15447</v>
      </c>
      <c r="F748" s="2"/>
      <c r="G748" s="2"/>
      <c r="H748" s="17">
        <f t="shared" si="11"/>
        <v>1.4827906976744165E-2</v>
      </c>
    </row>
    <row r="749" spans="1:8" ht="13.5" x14ac:dyDescent="0.25">
      <c r="A749" s="12"/>
      <c r="B749" s="11">
        <v>43089</v>
      </c>
      <c r="C749" s="2">
        <v>8.27</v>
      </c>
      <c r="D749" s="2">
        <v>5.4878</v>
      </c>
      <c r="E749" s="2">
        <v>45877</v>
      </c>
      <c r="F749" s="2"/>
      <c r="G749" s="2"/>
      <c r="H749" s="17">
        <f t="shared" si="11"/>
        <v>6.0681614020936308E-3</v>
      </c>
    </row>
    <row r="750" spans="1:8" ht="13.5" x14ac:dyDescent="0.25">
      <c r="A750" s="12"/>
      <c r="B750" s="11">
        <v>43090</v>
      </c>
      <c r="C750" s="2">
        <v>8.3000000000000007</v>
      </c>
      <c r="D750" s="2">
        <v>5.5076999999999998</v>
      </c>
      <c r="E750" s="2">
        <v>7206</v>
      </c>
      <c r="F750" s="2"/>
      <c r="G750" s="2"/>
      <c r="H750" s="17">
        <f t="shared" si="11"/>
        <v>3.626225445533694E-3</v>
      </c>
    </row>
    <row r="751" spans="1:8" ht="13.5" x14ac:dyDescent="0.25">
      <c r="A751" s="12"/>
      <c r="B751" s="11">
        <v>43091</v>
      </c>
      <c r="C751" s="2">
        <v>8.19</v>
      </c>
      <c r="D751" s="2">
        <v>5.4347000000000003</v>
      </c>
      <c r="E751" s="2">
        <v>5650</v>
      </c>
      <c r="F751" s="2"/>
      <c r="G751" s="2"/>
      <c r="H751" s="17">
        <f t="shared" si="11"/>
        <v>-1.3254171432721375E-2</v>
      </c>
    </row>
    <row r="752" spans="1:8" ht="13.5" x14ac:dyDescent="0.25">
      <c r="A752" s="12"/>
      <c r="B752" s="11">
        <v>43094</v>
      </c>
      <c r="C752" s="2">
        <v>8.23</v>
      </c>
      <c r="D752" s="2">
        <v>5.4612999999999996</v>
      </c>
      <c r="E752" s="2">
        <v>21969</v>
      </c>
      <c r="F752" s="2"/>
      <c r="G752" s="2"/>
      <c r="H752" s="17">
        <f t="shared" si="11"/>
        <v>4.8944743960106889E-3</v>
      </c>
    </row>
    <row r="753" spans="1:8" ht="13.5" x14ac:dyDescent="0.25">
      <c r="A753" s="12"/>
      <c r="B753" s="11">
        <v>43095</v>
      </c>
      <c r="C753" s="2">
        <v>8.23</v>
      </c>
      <c r="D753" s="2">
        <v>5.4612999999999996</v>
      </c>
      <c r="E753" s="2">
        <v>7298</v>
      </c>
      <c r="F753" s="2"/>
      <c r="G753" s="2"/>
      <c r="H753" s="17">
        <f t="shared" si="11"/>
        <v>0</v>
      </c>
    </row>
    <row r="754" spans="1:8" ht="13.5" x14ac:dyDescent="0.25">
      <c r="A754" s="12"/>
      <c r="B754" s="11">
        <v>43096</v>
      </c>
      <c r="C754" s="2">
        <v>8.2799999999999994</v>
      </c>
      <c r="D754" s="2">
        <v>5.4945000000000004</v>
      </c>
      <c r="E754" s="2">
        <v>15293</v>
      </c>
      <c r="F754" s="2"/>
      <c r="G754" s="2"/>
      <c r="H754" s="17">
        <f t="shared" si="11"/>
        <v>6.0791386666179826E-3</v>
      </c>
    </row>
    <row r="755" spans="1:8" ht="13.5" x14ac:dyDescent="0.25">
      <c r="A755" s="12"/>
      <c r="B755" s="11">
        <v>43097</v>
      </c>
      <c r="C755" s="2">
        <v>8.3000000000000007</v>
      </c>
      <c r="D755" s="2">
        <v>5.5076999999999998</v>
      </c>
      <c r="E755" s="2">
        <v>11715</v>
      </c>
      <c r="F755" s="2"/>
      <c r="G755" s="2"/>
      <c r="H755" s="17">
        <f t="shared" si="11"/>
        <v>2.4024024024022995E-3</v>
      </c>
    </row>
    <row r="756" spans="1:8" ht="13.5" x14ac:dyDescent="0.25">
      <c r="A756" s="12"/>
      <c r="B756" s="11">
        <v>43098</v>
      </c>
      <c r="C756" s="2">
        <v>8.3800000000000008</v>
      </c>
      <c r="D756" s="2">
        <v>5.5608000000000004</v>
      </c>
      <c r="E756" s="2">
        <v>9187</v>
      </c>
      <c r="F756" s="2"/>
      <c r="G756" s="2"/>
      <c r="H756" s="17">
        <f t="shared" si="11"/>
        <v>9.6410479873632535E-3</v>
      </c>
    </row>
    <row r="757" spans="1:8" ht="13.5" x14ac:dyDescent="0.25">
      <c r="A757" s="12"/>
      <c r="B757" s="11">
        <v>43102</v>
      </c>
      <c r="C757" s="2">
        <v>8.4</v>
      </c>
      <c r="D757" s="2">
        <v>5.5740999999999996</v>
      </c>
      <c r="E757" s="2">
        <v>8718</v>
      </c>
      <c r="F757" s="2"/>
      <c r="G757" s="2"/>
      <c r="H757" s="17">
        <f t="shared" si="11"/>
        <v>2.3917421953674294E-3</v>
      </c>
    </row>
    <row r="758" spans="1:8" ht="13.5" x14ac:dyDescent="0.25">
      <c r="A758" s="12"/>
      <c r="B758" s="11">
        <v>43103</v>
      </c>
      <c r="C758" s="2">
        <v>8.25</v>
      </c>
      <c r="D758" s="2">
        <v>5.4745999999999997</v>
      </c>
      <c r="E758" s="2">
        <v>7258</v>
      </c>
      <c r="F758" s="2"/>
      <c r="G758" s="2"/>
      <c r="H758" s="17">
        <f t="shared" si="11"/>
        <v>-1.7850415313682914E-2</v>
      </c>
    </row>
    <row r="759" spans="1:8" ht="13.5" x14ac:dyDescent="0.25">
      <c r="A759" s="12"/>
      <c r="B759" s="11">
        <v>43104</v>
      </c>
      <c r="C759" s="2">
        <v>8.5</v>
      </c>
      <c r="D759" s="2">
        <v>5.6405000000000003</v>
      </c>
      <c r="E759" s="2">
        <v>19902</v>
      </c>
      <c r="F759" s="2"/>
      <c r="G759" s="2"/>
      <c r="H759" s="17">
        <f t="shared" si="11"/>
        <v>3.03035838234758E-2</v>
      </c>
    </row>
    <row r="760" spans="1:8" ht="13.5" x14ac:dyDescent="0.25">
      <c r="A760" s="12"/>
      <c r="B760" s="11">
        <v>43105</v>
      </c>
      <c r="C760" s="2">
        <v>8.39</v>
      </c>
      <c r="D760" s="2">
        <v>5.5674999999999999</v>
      </c>
      <c r="E760" s="2">
        <v>5169</v>
      </c>
      <c r="F760" s="2"/>
      <c r="G760" s="2"/>
      <c r="H760" s="17">
        <f t="shared" si="11"/>
        <v>-1.2942115060721637E-2</v>
      </c>
    </row>
    <row r="761" spans="1:8" ht="13.5" x14ac:dyDescent="0.25">
      <c r="A761" s="12"/>
      <c r="B761" s="11">
        <v>43108</v>
      </c>
      <c r="C761" s="2">
        <v>8.2100000000000009</v>
      </c>
      <c r="D761" s="2">
        <v>5.4480000000000004</v>
      </c>
      <c r="E761" s="2">
        <v>1209</v>
      </c>
      <c r="F761" s="2"/>
      <c r="G761" s="2"/>
      <c r="H761" s="17">
        <f t="shared" si="11"/>
        <v>-2.1463852716659092E-2</v>
      </c>
    </row>
    <row r="762" spans="1:8" ht="13.5" x14ac:dyDescent="0.25">
      <c r="A762" s="12"/>
      <c r="B762" s="11">
        <v>43109</v>
      </c>
      <c r="C762" s="2">
        <v>8.02</v>
      </c>
      <c r="D762" s="2">
        <v>5.3219000000000003</v>
      </c>
      <c r="E762" s="2">
        <v>1263</v>
      </c>
      <c r="F762" s="2"/>
      <c r="G762" s="2"/>
      <c r="H762" s="17">
        <f t="shared" si="11"/>
        <v>-2.3146108663729827E-2</v>
      </c>
    </row>
    <row r="763" spans="1:8" ht="13.5" x14ac:dyDescent="0.25">
      <c r="A763" s="12"/>
      <c r="B763" s="11">
        <v>43110</v>
      </c>
      <c r="C763" s="2">
        <v>7.98</v>
      </c>
      <c r="D763" s="2">
        <v>5.2953999999999999</v>
      </c>
      <c r="E763" s="2">
        <v>3875</v>
      </c>
      <c r="F763" s="2"/>
      <c r="G763" s="2"/>
      <c r="H763" s="17">
        <f t="shared" si="11"/>
        <v>-4.9794246415754547E-3</v>
      </c>
    </row>
    <row r="764" spans="1:8" ht="13.5" x14ac:dyDescent="0.25">
      <c r="A764" s="12"/>
      <c r="B764" s="11">
        <v>43111</v>
      </c>
      <c r="C764" s="2">
        <v>7.98</v>
      </c>
      <c r="D764" s="2">
        <v>5.2953999999999999</v>
      </c>
      <c r="E764" s="2">
        <v>7056</v>
      </c>
      <c r="F764" s="2"/>
      <c r="G764" s="2"/>
      <c r="H764" s="17">
        <f t="shared" si="11"/>
        <v>0</v>
      </c>
    </row>
    <row r="765" spans="1:8" ht="13.5" x14ac:dyDescent="0.25">
      <c r="A765" s="12"/>
      <c r="B765" s="11">
        <v>43112</v>
      </c>
      <c r="C765" s="2">
        <v>8.0500000000000007</v>
      </c>
      <c r="D765" s="2">
        <v>5.3418000000000001</v>
      </c>
      <c r="E765" s="2">
        <v>7205</v>
      </c>
      <c r="F765" s="2"/>
      <c r="G765" s="2"/>
      <c r="H765" s="17">
        <f t="shared" si="11"/>
        <v>8.762322015334105E-3</v>
      </c>
    </row>
    <row r="766" spans="1:8" ht="13.5" x14ac:dyDescent="0.25">
      <c r="A766" s="12"/>
      <c r="B766" s="11">
        <v>43115</v>
      </c>
      <c r="C766" s="2">
        <v>8.1</v>
      </c>
      <c r="D766" s="2">
        <v>5.375</v>
      </c>
      <c r="E766" s="2">
        <v>3400</v>
      </c>
      <c r="F766" s="2"/>
      <c r="G766" s="2"/>
      <c r="H766" s="17">
        <f t="shared" si="11"/>
        <v>6.2151334756074539E-3</v>
      </c>
    </row>
    <row r="767" spans="1:8" ht="13.5" x14ac:dyDescent="0.25">
      <c r="A767" s="12"/>
      <c r="B767" s="11">
        <v>43116</v>
      </c>
      <c r="C767" s="2">
        <v>8.17</v>
      </c>
      <c r="D767" s="2">
        <v>5.4215</v>
      </c>
      <c r="E767" s="2">
        <v>4811</v>
      </c>
      <c r="F767" s="2"/>
      <c r="G767" s="2"/>
      <c r="H767" s="17">
        <f t="shared" si="11"/>
        <v>8.651162790697671E-3</v>
      </c>
    </row>
    <row r="768" spans="1:8" ht="13.5" x14ac:dyDescent="0.25">
      <c r="A768" s="12"/>
      <c r="B768" s="11">
        <v>43117</v>
      </c>
      <c r="C768" s="2">
        <v>8.34</v>
      </c>
      <c r="D768" s="2">
        <v>5.5343</v>
      </c>
      <c r="E768" s="2">
        <v>8265</v>
      </c>
      <c r="F768" s="2"/>
      <c r="G768" s="2"/>
      <c r="H768" s="17">
        <f t="shared" si="11"/>
        <v>2.0806049986166194E-2</v>
      </c>
    </row>
    <row r="769" spans="1:8" ht="13.5" x14ac:dyDescent="0.25">
      <c r="A769" s="12"/>
      <c r="B769" s="11">
        <v>43118</v>
      </c>
      <c r="C769" s="2">
        <v>8.49</v>
      </c>
      <c r="D769" s="2">
        <v>5.6337999999999999</v>
      </c>
      <c r="E769" s="2">
        <v>5382</v>
      </c>
      <c r="F769" s="2"/>
      <c r="G769" s="2"/>
      <c r="H769" s="17">
        <f t="shared" si="11"/>
        <v>1.7978786838443873E-2</v>
      </c>
    </row>
    <row r="770" spans="1:8" ht="13.5" x14ac:dyDescent="0.25">
      <c r="A770" s="12"/>
      <c r="B770" s="11">
        <v>43119</v>
      </c>
      <c r="C770" s="2">
        <v>8.48</v>
      </c>
      <c r="D770" s="2">
        <v>5.6272000000000002</v>
      </c>
      <c r="E770" s="2">
        <v>1500</v>
      </c>
      <c r="F770" s="2"/>
      <c r="G770" s="2"/>
      <c r="H770" s="17">
        <f t="shared" si="11"/>
        <v>-1.1715005857502426E-3</v>
      </c>
    </row>
    <row r="771" spans="1:8" ht="13.5" x14ac:dyDescent="0.25">
      <c r="A771" s="12"/>
      <c r="B771" s="11">
        <v>43122</v>
      </c>
      <c r="C771" s="2">
        <v>8.39</v>
      </c>
      <c r="D771" s="2">
        <v>5.5674999999999999</v>
      </c>
      <c r="E771" s="2">
        <v>3697</v>
      </c>
      <c r="F771" s="2"/>
      <c r="G771" s="2"/>
      <c r="H771" s="17">
        <f t="shared" si="11"/>
        <v>-1.06091839636054E-2</v>
      </c>
    </row>
    <row r="772" spans="1:8" ht="13.5" x14ac:dyDescent="0.25">
      <c r="A772" s="12"/>
      <c r="B772" s="11">
        <v>43123</v>
      </c>
      <c r="C772" s="2">
        <v>8.4</v>
      </c>
      <c r="D772" s="2">
        <v>5.5740999999999996</v>
      </c>
      <c r="E772" s="2">
        <v>8010</v>
      </c>
      <c r="F772" s="2"/>
      <c r="G772" s="2"/>
      <c r="H772" s="17">
        <f t="shared" si="11"/>
        <v>1.1854512797484899E-3</v>
      </c>
    </row>
    <row r="773" spans="1:8" ht="13.5" x14ac:dyDescent="0.25">
      <c r="A773" s="12"/>
      <c r="B773" s="11">
        <v>43124</v>
      </c>
      <c r="C773" s="2">
        <v>8.4700000000000006</v>
      </c>
      <c r="D773" s="2">
        <v>5.6205999999999996</v>
      </c>
      <c r="E773" s="2">
        <v>1000</v>
      </c>
      <c r="F773" s="2"/>
      <c r="G773" s="2"/>
      <c r="H773" s="17">
        <f t="shared" si="11"/>
        <v>8.3421538903141294E-3</v>
      </c>
    </row>
    <row r="774" spans="1:8" ht="13.5" x14ac:dyDescent="0.25">
      <c r="A774" s="12"/>
      <c r="B774" s="11">
        <v>43125</v>
      </c>
      <c r="C774" s="2">
        <v>8.4600000000000009</v>
      </c>
      <c r="D774" s="2">
        <v>5.6139000000000001</v>
      </c>
      <c r="E774" s="2">
        <v>5550</v>
      </c>
      <c r="F774" s="2"/>
      <c r="G774" s="2"/>
      <c r="H774" s="17">
        <f t="shared" si="11"/>
        <v>-1.192043554068869E-3</v>
      </c>
    </row>
    <row r="775" spans="1:8" ht="13.5" x14ac:dyDescent="0.25">
      <c r="A775" s="12"/>
      <c r="B775" s="11">
        <v>43126</v>
      </c>
      <c r="C775" s="2">
        <v>8.4600000000000009</v>
      </c>
      <c r="D775" s="2">
        <v>5.6139000000000001</v>
      </c>
      <c r="E775" s="2">
        <v>1710</v>
      </c>
      <c r="F775" s="2"/>
      <c r="G775" s="2"/>
      <c r="H775" s="17">
        <f t="shared" ref="H775:H838" si="12">(D775-D774)/D774</f>
        <v>0</v>
      </c>
    </row>
    <row r="776" spans="1:8" ht="13.5" x14ac:dyDescent="0.25">
      <c r="A776" s="12"/>
      <c r="B776" s="11">
        <v>43129</v>
      </c>
      <c r="C776" s="2">
        <v>8.39</v>
      </c>
      <c r="D776" s="2">
        <v>5.5674999999999999</v>
      </c>
      <c r="E776" s="2">
        <v>7254</v>
      </c>
      <c r="F776" s="2"/>
      <c r="G776" s="2"/>
      <c r="H776" s="17">
        <f t="shared" si="12"/>
        <v>-8.2651988813481209E-3</v>
      </c>
    </row>
    <row r="777" spans="1:8" ht="13.5" x14ac:dyDescent="0.25">
      <c r="A777" s="12"/>
      <c r="B777" s="11">
        <v>43130</v>
      </c>
      <c r="C777" s="2">
        <v>8.3800000000000008</v>
      </c>
      <c r="D777" s="2">
        <v>5.5608000000000004</v>
      </c>
      <c r="E777" s="2">
        <v>1630</v>
      </c>
      <c r="F777" s="2"/>
      <c r="G777" s="2"/>
      <c r="H777" s="17">
        <f t="shared" si="12"/>
        <v>-1.2034126627749411E-3</v>
      </c>
    </row>
    <row r="778" spans="1:8" ht="13.5" x14ac:dyDescent="0.25">
      <c r="A778" s="12"/>
      <c r="B778" s="11">
        <v>43131</v>
      </c>
      <c r="C778" s="2">
        <v>8.3800000000000008</v>
      </c>
      <c r="D778" s="2">
        <v>5.5608000000000004</v>
      </c>
      <c r="E778" s="2">
        <v>6260</v>
      </c>
      <c r="F778" s="2"/>
      <c r="G778" s="2"/>
      <c r="H778" s="17">
        <f t="shared" si="12"/>
        <v>0</v>
      </c>
    </row>
    <row r="779" spans="1:8" ht="13.5" x14ac:dyDescent="0.25">
      <c r="A779" s="12"/>
      <c r="B779" s="11">
        <v>43132</v>
      </c>
      <c r="C779" s="2">
        <v>8.3800000000000008</v>
      </c>
      <c r="D779" s="2">
        <v>5.5608000000000004</v>
      </c>
      <c r="E779" s="2">
        <v>2169</v>
      </c>
      <c r="F779" s="2"/>
      <c r="G779" s="2"/>
      <c r="H779" s="17">
        <f t="shared" si="12"/>
        <v>0</v>
      </c>
    </row>
    <row r="780" spans="1:8" ht="13.5" x14ac:dyDescent="0.25">
      <c r="A780" s="12"/>
      <c r="B780" s="11">
        <v>43133</v>
      </c>
      <c r="C780" s="2">
        <v>8.4499999999999993</v>
      </c>
      <c r="D780" s="2">
        <v>5.6073000000000004</v>
      </c>
      <c r="E780" s="2">
        <v>4640</v>
      </c>
      <c r="F780" s="2"/>
      <c r="G780" s="2"/>
      <c r="H780" s="17">
        <f t="shared" si="12"/>
        <v>8.3621061717738428E-3</v>
      </c>
    </row>
    <row r="781" spans="1:8" ht="13.5" x14ac:dyDescent="0.25">
      <c r="A781" s="12"/>
      <c r="B781" s="11">
        <v>43136</v>
      </c>
      <c r="C781" s="2">
        <v>8.3800000000000008</v>
      </c>
      <c r="D781" s="2">
        <v>5.5608000000000004</v>
      </c>
      <c r="E781" s="2">
        <v>16403</v>
      </c>
      <c r="F781" s="2"/>
      <c r="G781" s="2"/>
      <c r="H781" s="17">
        <f t="shared" si="12"/>
        <v>-8.2927612219784886E-3</v>
      </c>
    </row>
    <row r="782" spans="1:8" ht="13.5" x14ac:dyDescent="0.25">
      <c r="A782" s="12"/>
      <c r="B782" s="11">
        <v>43137</v>
      </c>
      <c r="C782" s="2">
        <v>8.3000000000000007</v>
      </c>
      <c r="D782" s="2">
        <v>5.5076999999999998</v>
      </c>
      <c r="E782" s="2">
        <v>6931</v>
      </c>
      <c r="F782" s="2"/>
      <c r="G782" s="2"/>
      <c r="H782" s="17">
        <f t="shared" si="12"/>
        <v>-9.5489857574450783E-3</v>
      </c>
    </row>
    <row r="783" spans="1:8" ht="13.5" x14ac:dyDescent="0.25">
      <c r="A783" s="12"/>
      <c r="B783" s="11">
        <v>43138</v>
      </c>
      <c r="C783" s="2">
        <v>8.1199999999999992</v>
      </c>
      <c r="D783" s="2">
        <v>5.3883000000000001</v>
      </c>
      <c r="E783" s="2">
        <v>5523</v>
      </c>
      <c r="F783" s="2"/>
      <c r="G783" s="2"/>
      <c r="H783" s="17">
        <f t="shared" si="12"/>
        <v>-2.1678740672149852E-2</v>
      </c>
    </row>
    <row r="784" spans="1:8" ht="13.5" x14ac:dyDescent="0.25">
      <c r="A784" s="12"/>
      <c r="B784" s="11">
        <v>43139</v>
      </c>
      <c r="C784" s="2">
        <v>8.3000000000000007</v>
      </c>
      <c r="D784" s="2">
        <v>5.5076999999999998</v>
      </c>
      <c r="E784" s="2">
        <v>5314</v>
      </c>
      <c r="F784" s="2"/>
      <c r="G784" s="2"/>
      <c r="H784" s="17">
        <f t="shared" si="12"/>
        <v>2.2159122543288185E-2</v>
      </c>
    </row>
    <row r="785" spans="1:8" ht="13.5" x14ac:dyDescent="0.25">
      <c r="A785" s="12"/>
      <c r="B785" s="11">
        <v>43140</v>
      </c>
      <c r="C785" s="2">
        <v>8.3000000000000007</v>
      </c>
      <c r="D785" s="2">
        <v>5.5076999999999998</v>
      </c>
      <c r="E785" s="2">
        <v>6186</v>
      </c>
      <c r="F785" s="2"/>
      <c r="G785" s="2"/>
      <c r="H785" s="17">
        <f t="shared" si="12"/>
        <v>0</v>
      </c>
    </row>
    <row r="786" spans="1:8" ht="13.5" x14ac:dyDescent="0.25">
      <c r="A786" s="12"/>
      <c r="B786" s="11">
        <v>43143</v>
      </c>
      <c r="C786" s="2">
        <v>8.2799999999999994</v>
      </c>
      <c r="D786" s="2">
        <v>5.4945000000000004</v>
      </c>
      <c r="E786" s="2">
        <v>3573</v>
      </c>
      <c r="F786" s="2"/>
      <c r="G786" s="2"/>
      <c r="H786" s="17">
        <f t="shared" si="12"/>
        <v>-2.3966446974235042E-3</v>
      </c>
    </row>
    <row r="787" spans="1:8" ht="13.5" x14ac:dyDescent="0.25">
      <c r="A787" s="12"/>
      <c r="B787" s="11">
        <v>43144</v>
      </c>
      <c r="C787" s="2">
        <v>8.1999999999999993</v>
      </c>
      <c r="D787" s="2">
        <v>5.4413999999999998</v>
      </c>
      <c r="E787" s="2">
        <v>2164</v>
      </c>
      <c r="F787" s="2"/>
      <c r="G787" s="2"/>
      <c r="H787" s="17">
        <f t="shared" si="12"/>
        <v>-9.6642096642097705E-3</v>
      </c>
    </row>
    <row r="788" spans="1:8" ht="13.5" x14ac:dyDescent="0.25">
      <c r="A788" s="12"/>
      <c r="B788" s="11">
        <v>43145</v>
      </c>
      <c r="C788" s="2">
        <v>8.27</v>
      </c>
      <c r="D788" s="2">
        <v>5.4878</v>
      </c>
      <c r="E788" s="2">
        <v>4874</v>
      </c>
      <c r="F788" s="2"/>
      <c r="G788" s="2"/>
      <c r="H788" s="17">
        <f t="shared" si="12"/>
        <v>8.5272172602639425E-3</v>
      </c>
    </row>
    <row r="789" spans="1:8" ht="13.5" x14ac:dyDescent="0.25">
      <c r="A789" s="12"/>
      <c r="B789" s="11">
        <v>43146</v>
      </c>
      <c r="C789" s="2">
        <v>8.3000000000000007</v>
      </c>
      <c r="D789" s="2">
        <v>5.5076999999999998</v>
      </c>
      <c r="E789" s="2">
        <v>1840</v>
      </c>
      <c r="F789" s="2"/>
      <c r="G789" s="2"/>
      <c r="H789" s="17">
        <f t="shared" si="12"/>
        <v>3.626225445533694E-3</v>
      </c>
    </row>
    <row r="790" spans="1:8" ht="13.5" x14ac:dyDescent="0.25">
      <c r="A790" s="12"/>
      <c r="B790" s="11">
        <v>43147</v>
      </c>
      <c r="C790" s="2">
        <v>8.34</v>
      </c>
      <c r="D790" s="2">
        <v>5.5343</v>
      </c>
      <c r="E790" s="2">
        <v>700</v>
      </c>
      <c r="F790" s="2"/>
      <c r="G790" s="2"/>
      <c r="H790" s="17">
        <f t="shared" si="12"/>
        <v>4.8296021932930592E-3</v>
      </c>
    </row>
    <row r="791" spans="1:8" ht="13.5" x14ac:dyDescent="0.25">
      <c r="A791" s="12"/>
      <c r="B791" s="11">
        <v>43150</v>
      </c>
      <c r="C791" s="2">
        <v>8.2799999999999994</v>
      </c>
      <c r="D791" s="2">
        <v>5.4945000000000004</v>
      </c>
      <c r="E791" s="2">
        <v>1210</v>
      </c>
      <c r="F791" s="2"/>
      <c r="G791" s="2"/>
      <c r="H791" s="17">
        <f t="shared" si="12"/>
        <v>-7.191514735377485E-3</v>
      </c>
    </row>
    <row r="792" spans="1:8" ht="13.5" x14ac:dyDescent="0.25">
      <c r="A792" s="12"/>
      <c r="B792" s="11">
        <v>43151</v>
      </c>
      <c r="C792" s="2">
        <v>8.2799999999999994</v>
      </c>
      <c r="D792" s="2">
        <v>5.4945000000000004</v>
      </c>
      <c r="E792" s="2">
        <v>750</v>
      </c>
      <c r="F792" s="2"/>
      <c r="G792" s="2"/>
      <c r="H792" s="17">
        <f t="shared" si="12"/>
        <v>0</v>
      </c>
    </row>
    <row r="793" spans="1:8" ht="13.5" x14ac:dyDescent="0.25">
      <c r="A793" s="12"/>
      <c r="B793" s="11">
        <v>43152</v>
      </c>
      <c r="C793" s="2">
        <v>8.2799999999999994</v>
      </c>
      <c r="D793" s="2">
        <v>5.4945000000000004</v>
      </c>
      <c r="E793" s="2">
        <v>410</v>
      </c>
      <c r="F793" s="2"/>
      <c r="G793" s="2"/>
      <c r="H793" s="17">
        <f t="shared" si="12"/>
        <v>0</v>
      </c>
    </row>
    <row r="794" spans="1:8" ht="13.5" x14ac:dyDescent="0.25">
      <c r="A794" s="12"/>
      <c r="B794" s="11">
        <v>43153</v>
      </c>
      <c r="C794" s="2">
        <v>8.1999999999999993</v>
      </c>
      <c r="D794" s="2">
        <v>5.4413999999999998</v>
      </c>
      <c r="E794" s="2">
        <v>1865</v>
      </c>
      <c r="F794" s="2"/>
      <c r="G794" s="2"/>
      <c r="H794" s="17">
        <f t="shared" si="12"/>
        <v>-9.6642096642097705E-3</v>
      </c>
    </row>
    <row r="795" spans="1:8" ht="13.5" x14ac:dyDescent="0.25">
      <c r="A795" s="12"/>
      <c r="B795" s="11">
        <v>43154</v>
      </c>
      <c r="C795" s="2">
        <v>8.2799999999999994</v>
      </c>
      <c r="D795" s="2">
        <v>5.4945000000000004</v>
      </c>
      <c r="E795" s="2">
        <v>1250</v>
      </c>
      <c r="F795" s="2"/>
      <c r="G795" s="2"/>
      <c r="H795" s="17">
        <f t="shared" si="12"/>
        <v>9.7585180284486695E-3</v>
      </c>
    </row>
    <row r="796" spans="1:8" ht="13.5" x14ac:dyDescent="0.25">
      <c r="A796" s="12"/>
      <c r="B796" s="11">
        <v>43157</v>
      </c>
      <c r="C796" s="2">
        <v>8.25</v>
      </c>
      <c r="D796" s="2">
        <v>5.4745999999999997</v>
      </c>
      <c r="E796" s="2">
        <v>1805</v>
      </c>
      <c r="F796" s="2"/>
      <c r="G796" s="2"/>
      <c r="H796" s="17">
        <f t="shared" si="12"/>
        <v>-3.6218036218037481E-3</v>
      </c>
    </row>
    <row r="797" spans="1:8" ht="13.5" x14ac:dyDescent="0.25">
      <c r="A797" s="12"/>
      <c r="B797" s="11">
        <v>43158</v>
      </c>
      <c r="C797" s="2">
        <v>8.27</v>
      </c>
      <c r="D797" s="2">
        <v>5.4878</v>
      </c>
      <c r="E797" s="2">
        <v>730</v>
      </c>
      <c r="F797" s="2"/>
      <c r="G797" s="2"/>
      <c r="H797" s="17">
        <f t="shared" si="12"/>
        <v>2.4111350600957739E-3</v>
      </c>
    </row>
    <row r="798" spans="1:8" ht="13.5" x14ac:dyDescent="0.25">
      <c r="A798" s="12"/>
      <c r="B798" s="11">
        <v>43159</v>
      </c>
      <c r="C798" s="2">
        <v>8.27</v>
      </c>
      <c r="D798" s="2">
        <v>5.4878</v>
      </c>
      <c r="E798" s="2">
        <v>284</v>
      </c>
      <c r="F798" s="2"/>
      <c r="G798" s="2"/>
      <c r="H798" s="17">
        <f t="shared" si="12"/>
        <v>0</v>
      </c>
    </row>
    <row r="799" spans="1:8" ht="13.5" x14ac:dyDescent="0.25">
      <c r="A799" s="12"/>
      <c r="B799" s="11">
        <v>43160</v>
      </c>
      <c r="C799" s="2">
        <v>8.25</v>
      </c>
      <c r="D799" s="2">
        <v>5.4745999999999997</v>
      </c>
      <c r="E799" s="2">
        <v>3284</v>
      </c>
      <c r="F799" s="2"/>
      <c r="G799" s="2"/>
      <c r="H799" s="17">
        <f t="shared" si="12"/>
        <v>-2.4053354714093666E-3</v>
      </c>
    </row>
    <row r="800" spans="1:8" ht="13.5" x14ac:dyDescent="0.25">
      <c r="A800" s="12"/>
      <c r="B800" s="11">
        <v>43161</v>
      </c>
      <c r="C800" s="2">
        <v>8.24</v>
      </c>
      <c r="D800" s="2">
        <v>5.4679000000000002</v>
      </c>
      <c r="E800" s="2">
        <v>1437</v>
      </c>
      <c r="F800" s="2"/>
      <c r="G800" s="2"/>
      <c r="H800" s="17">
        <f t="shared" si="12"/>
        <v>-1.2238337047454581E-3</v>
      </c>
    </row>
    <row r="801" spans="1:8" ht="13.5" x14ac:dyDescent="0.25">
      <c r="A801" s="12"/>
      <c r="B801" s="11">
        <v>43164</v>
      </c>
      <c r="C801" s="2">
        <v>8.32</v>
      </c>
      <c r="D801" s="2">
        <v>5.5209999999999999</v>
      </c>
      <c r="E801" s="2">
        <v>2569</v>
      </c>
      <c r="F801" s="2"/>
      <c r="G801" s="2"/>
      <c r="H801" s="17">
        <f t="shared" si="12"/>
        <v>9.7112236873387776E-3</v>
      </c>
    </row>
    <row r="802" spans="1:8" ht="13.5" x14ac:dyDescent="0.25">
      <c r="A802" s="12"/>
      <c r="B802" s="11">
        <v>43165</v>
      </c>
      <c r="C802" s="2">
        <v>8.3000000000000007</v>
      </c>
      <c r="D802" s="2">
        <v>5.5076999999999998</v>
      </c>
      <c r="E802" s="2">
        <v>2888</v>
      </c>
      <c r="F802" s="2"/>
      <c r="G802" s="2"/>
      <c r="H802" s="17">
        <f t="shared" si="12"/>
        <v>-2.4089838797319487E-3</v>
      </c>
    </row>
    <row r="803" spans="1:8" ht="13.5" x14ac:dyDescent="0.25">
      <c r="A803" s="12"/>
      <c r="B803" s="11">
        <v>43166</v>
      </c>
      <c r="C803" s="2">
        <v>8.3000000000000007</v>
      </c>
      <c r="D803" s="2">
        <v>5.5076999999999998</v>
      </c>
      <c r="E803" s="2">
        <v>1069</v>
      </c>
      <c r="F803" s="2"/>
      <c r="G803" s="2"/>
      <c r="H803" s="17">
        <f t="shared" si="12"/>
        <v>0</v>
      </c>
    </row>
    <row r="804" spans="1:8" ht="13.5" x14ac:dyDescent="0.25">
      <c r="A804" s="12"/>
      <c r="B804" s="11">
        <v>43167</v>
      </c>
      <c r="C804" s="2">
        <v>8.3000000000000007</v>
      </c>
      <c r="D804" s="2">
        <v>5.5076999999999998</v>
      </c>
      <c r="E804" s="2">
        <v>336</v>
      </c>
      <c r="F804" s="2"/>
      <c r="G804" s="2"/>
      <c r="H804" s="17">
        <f t="shared" si="12"/>
        <v>0</v>
      </c>
    </row>
    <row r="805" spans="1:8" ht="13.5" x14ac:dyDescent="0.25">
      <c r="A805" s="12"/>
      <c r="B805" s="11">
        <v>43168</v>
      </c>
      <c r="C805" s="2">
        <v>8.3000000000000007</v>
      </c>
      <c r="D805" s="2">
        <v>5.5076999999999998</v>
      </c>
      <c r="E805" s="2">
        <v>2405</v>
      </c>
      <c r="F805" s="2"/>
      <c r="G805" s="2"/>
      <c r="H805" s="17">
        <f t="shared" si="12"/>
        <v>0</v>
      </c>
    </row>
    <row r="806" spans="1:8" ht="13.5" x14ac:dyDescent="0.25">
      <c r="A806" s="12"/>
      <c r="B806" s="11">
        <v>43171</v>
      </c>
      <c r="C806" s="2">
        <v>8.27</v>
      </c>
      <c r="D806" s="2">
        <v>5.4878</v>
      </c>
      <c r="E806" s="2">
        <v>1364</v>
      </c>
      <c r="F806" s="2"/>
      <c r="G806" s="2"/>
      <c r="H806" s="17">
        <f t="shared" si="12"/>
        <v>-3.6131234453582817E-3</v>
      </c>
    </row>
    <row r="807" spans="1:8" ht="13.5" x14ac:dyDescent="0.25">
      <c r="A807" s="12"/>
      <c r="B807" s="11">
        <v>43172</v>
      </c>
      <c r="C807" s="2">
        <v>8.27</v>
      </c>
      <c r="D807" s="2">
        <v>5.4878</v>
      </c>
      <c r="E807" s="2">
        <v>1489</v>
      </c>
      <c r="F807" s="2"/>
      <c r="G807" s="2"/>
      <c r="H807" s="17">
        <f t="shared" si="12"/>
        <v>0</v>
      </c>
    </row>
    <row r="808" spans="1:8" ht="13.5" x14ac:dyDescent="0.25">
      <c r="A808" s="12"/>
      <c r="B808" s="11">
        <v>43173</v>
      </c>
      <c r="C808" s="2">
        <v>8.27</v>
      </c>
      <c r="D808" s="2">
        <v>5.4878</v>
      </c>
      <c r="E808" s="2">
        <v>118</v>
      </c>
      <c r="F808" s="2"/>
      <c r="G808" s="2"/>
      <c r="H808" s="17">
        <f t="shared" si="12"/>
        <v>0</v>
      </c>
    </row>
    <row r="809" spans="1:8" ht="13.5" x14ac:dyDescent="0.25">
      <c r="A809" s="12"/>
      <c r="B809" s="11">
        <v>43174</v>
      </c>
      <c r="C809" s="2">
        <v>8.25</v>
      </c>
      <c r="D809" s="2">
        <v>5.4745999999999997</v>
      </c>
      <c r="E809" s="2">
        <v>100</v>
      </c>
      <c r="F809" s="2"/>
      <c r="G809" s="2"/>
      <c r="H809" s="17">
        <f t="shared" si="12"/>
        <v>-2.4053354714093666E-3</v>
      </c>
    </row>
    <row r="810" spans="1:8" ht="13.5" x14ac:dyDescent="0.25">
      <c r="A810" s="12"/>
      <c r="B810" s="11">
        <v>43175</v>
      </c>
      <c r="C810" s="2">
        <v>8.25</v>
      </c>
      <c r="D810" s="2">
        <v>5.4745999999999997</v>
      </c>
      <c r="E810" s="2">
        <v>3919</v>
      </c>
      <c r="F810" s="2"/>
      <c r="G810" s="2"/>
      <c r="H810" s="17">
        <f t="shared" si="12"/>
        <v>0</v>
      </c>
    </row>
    <row r="811" spans="1:8" ht="13.5" x14ac:dyDescent="0.25">
      <c r="A811" s="12"/>
      <c r="B811" s="11">
        <v>43178</v>
      </c>
      <c r="C811" s="2">
        <v>8.25</v>
      </c>
      <c r="D811" s="2">
        <v>5.4745999999999997</v>
      </c>
      <c r="E811" s="2">
        <v>1626</v>
      </c>
      <c r="F811" s="2"/>
      <c r="G811" s="2"/>
      <c r="H811" s="17">
        <f t="shared" si="12"/>
        <v>0</v>
      </c>
    </row>
    <row r="812" spans="1:8" ht="13.5" x14ac:dyDescent="0.25">
      <c r="A812" s="12"/>
      <c r="B812" s="11">
        <v>43180</v>
      </c>
      <c r="C812" s="2">
        <v>8.25</v>
      </c>
      <c r="D812" s="2">
        <v>5.4745999999999997</v>
      </c>
      <c r="E812" s="2">
        <v>0</v>
      </c>
      <c r="F812" s="2"/>
      <c r="G812" s="2"/>
      <c r="H812" s="17">
        <f t="shared" si="12"/>
        <v>0</v>
      </c>
    </row>
    <row r="813" spans="1:8" ht="13.5" x14ac:dyDescent="0.25">
      <c r="A813" s="12"/>
      <c r="B813" s="11">
        <v>43181</v>
      </c>
      <c r="C813" s="2">
        <v>8.2200000000000006</v>
      </c>
      <c r="D813" s="2">
        <v>5.4546999999999999</v>
      </c>
      <c r="E813" s="2">
        <v>2053</v>
      </c>
      <c r="F813" s="2"/>
      <c r="G813" s="2"/>
      <c r="H813" s="17">
        <f t="shared" si="12"/>
        <v>-3.6349687648412317E-3</v>
      </c>
    </row>
    <row r="814" spans="1:8" ht="13.5" x14ac:dyDescent="0.25">
      <c r="A814" s="12"/>
      <c r="B814" s="11">
        <v>43182</v>
      </c>
      <c r="C814" s="2">
        <v>8.2200000000000006</v>
      </c>
      <c r="D814" s="2">
        <v>5.4546999999999999</v>
      </c>
      <c r="E814" s="2">
        <v>1675</v>
      </c>
      <c r="F814" s="2"/>
      <c r="G814" s="2"/>
      <c r="H814" s="17">
        <f t="shared" si="12"/>
        <v>0</v>
      </c>
    </row>
    <row r="815" spans="1:8" ht="13.5" x14ac:dyDescent="0.25">
      <c r="A815" s="12"/>
      <c r="B815" s="11">
        <v>43185</v>
      </c>
      <c r="C815" s="2">
        <v>8.1999999999999993</v>
      </c>
      <c r="D815" s="2">
        <v>5.4413999999999998</v>
      </c>
      <c r="E815" s="2">
        <v>600</v>
      </c>
      <c r="F815" s="2"/>
      <c r="G815" s="2"/>
      <c r="H815" s="17">
        <f t="shared" si="12"/>
        <v>-2.438264249179623E-3</v>
      </c>
    </row>
    <row r="816" spans="1:8" ht="13.5" x14ac:dyDescent="0.25">
      <c r="A816" s="12"/>
      <c r="B816" s="11">
        <v>43186</v>
      </c>
      <c r="C816" s="2">
        <v>8.23</v>
      </c>
      <c r="D816" s="2">
        <v>5.4612999999999996</v>
      </c>
      <c r="E816" s="2">
        <v>1600</v>
      </c>
      <c r="F816" s="2"/>
      <c r="G816" s="2"/>
      <c r="H816" s="17">
        <f t="shared" si="12"/>
        <v>3.6571470577424574E-3</v>
      </c>
    </row>
    <row r="817" spans="1:8" ht="13.5" x14ac:dyDescent="0.25">
      <c r="A817" s="12"/>
      <c r="B817" s="11">
        <v>43187</v>
      </c>
      <c r="C817" s="2">
        <v>8.25</v>
      </c>
      <c r="D817" s="2">
        <v>5.4745999999999997</v>
      </c>
      <c r="E817" s="2">
        <v>860</v>
      </c>
      <c r="F817" s="2"/>
      <c r="G817" s="2"/>
      <c r="H817" s="17">
        <f t="shared" si="12"/>
        <v>2.4353175983740302E-3</v>
      </c>
    </row>
    <row r="818" spans="1:8" ht="13.5" x14ac:dyDescent="0.25">
      <c r="A818" s="12"/>
      <c r="B818" s="11">
        <v>43188</v>
      </c>
      <c r="C818" s="2">
        <v>8.2200000000000006</v>
      </c>
      <c r="D818" s="2">
        <v>5.4546999999999999</v>
      </c>
      <c r="E818" s="2">
        <v>650</v>
      </c>
      <c r="F818" s="2"/>
      <c r="G818" s="2"/>
      <c r="H818" s="17">
        <f t="shared" si="12"/>
        <v>-3.6349687648412317E-3</v>
      </c>
    </row>
    <row r="819" spans="1:8" ht="13.5" x14ac:dyDescent="0.25">
      <c r="A819" s="12"/>
      <c r="B819" s="11">
        <v>43189</v>
      </c>
      <c r="C819" s="2">
        <v>8.2200000000000006</v>
      </c>
      <c r="D819" s="2">
        <v>5.4546999999999999</v>
      </c>
      <c r="E819" s="2">
        <v>100</v>
      </c>
      <c r="F819" s="2"/>
      <c r="G819" s="2"/>
      <c r="H819" s="17">
        <f t="shared" si="12"/>
        <v>0</v>
      </c>
    </row>
    <row r="820" spans="1:8" ht="13.5" x14ac:dyDescent="0.25">
      <c r="A820" s="12"/>
      <c r="B820" s="11">
        <v>43192</v>
      </c>
      <c r="C820" s="2">
        <v>8.2100000000000009</v>
      </c>
      <c r="D820" s="2">
        <v>5.4480000000000004</v>
      </c>
      <c r="E820" s="2">
        <v>50</v>
      </c>
      <c r="F820" s="2"/>
      <c r="G820" s="2"/>
      <c r="H820" s="17">
        <f t="shared" si="12"/>
        <v>-1.2282985315415118E-3</v>
      </c>
    </row>
    <row r="821" spans="1:8" ht="13.5" x14ac:dyDescent="0.25">
      <c r="A821" s="12"/>
      <c r="B821" s="11">
        <v>43193</v>
      </c>
      <c r="C821" s="2">
        <v>8.1999999999999993</v>
      </c>
      <c r="D821" s="2">
        <v>5.4413999999999998</v>
      </c>
      <c r="E821" s="2">
        <v>50</v>
      </c>
      <c r="F821" s="2"/>
      <c r="G821" s="2"/>
      <c r="H821" s="17">
        <f t="shared" si="12"/>
        <v>-1.211453744493503E-3</v>
      </c>
    </row>
    <row r="822" spans="1:8" ht="13.5" x14ac:dyDescent="0.25">
      <c r="A822" s="12"/>
      <c r="B822" s="11">
        <v>43194</v>
      </c>
      <c r="C822" s="2">
        <v>8.1999999999999993</v>
      </c>
      <c r="D822" s="2">
        <v>5.4413999999999998</v>
      </c>
      <c r="E822" s="2">
        <v>430</v>
      </c>
      <c r="F822" s="2"/>
      <c r="G822" s="2"/>
      <c r="H822" s="17">
        <f t="shared" si="12"/>
        <v>0</v>
      </c>
    </row>
    <row r="823" spans="1:8" ht="13.5" x14ac:dyDescent="0.25">
      <c r="A823" s="12"/>
      <c r="B823" s="11">
        <v>43195</v>
      </c>
      <c r="C823" s="2">
        <v>8.18</v>
      </c>
      <c r="D823" s="2">
        <v>5.4280999999999997</v>
      </c>
      <c r="E823" s="2">
        <v>2387</v>
      </c>
      <c r="F823" s="2"/>
      <c r="G823" s="2"/>
      <c r="H823" s="17">
        <f t="shared" si="12"/>
        <v>-2.444223912963592E-3</v>
      </c>
    </row>
    <row r="824" spans="1:8" ht="13.5" x14ac:dyDescent="0.25">
      <c r="A824" s="12"/>
      <c r="B824" s="11">
        <v>43196</v>
      </c>
      <c r="C824" s="2">
        <v>8.1999999999999993</v>
      </c>
      <c r="D824" s="2">
        <v>5.4413999999999998</v>
      </c>
      <c r="E824" s="2">
        <v>3957</v>
      </c>
      <c r="F824" s="2"/>
      <c r="G824" s="2"/>
      <c r="H824" s="17">
        <f t="shared" si="12"/>
        <v>2.4502127816363167E-3</v>
      </c>
    </row>
    <row r="825" spans="1:8" ht="13.5" x14ac:dyDescent="0.25">
      <c r="A825" s="12"/>
      <c r="B825" s="11">
        <v>43200</v>
      </c>
      <c r="C825" s="2">
        <v>8.19</v>
      </c>
      <c r="D825" s="2">
        <v>5.4347000000000003</v>
      </c>
      <c r="E825" s="2">
        <v>953</v>
      </c>
      <c r="F825" s="2"/>
      <c r="G825" s="2"/>
      <c r="H825" s="17">
        <f t="shared" si="12"/>
        <v>-1.2313007681845635E-3</v>
      </c>
    </row>
    <row r="826" spans="1:8" ht="13.5" x14ac:dyDescent="0.25">
      <c r="A826" s="12"/>
      <c r="B826" s="11">
        <v>43201</v>
      </c>
      <c r="C826" s="2">
        <v>8.18</v>
      </c>
      <c r="D826" s="2">
        <v>5.4280999999999997</v>
      </c>
      <c r="E826" s="2">
        <v>610</v>
      </c>
      <c r="F826" s="2"/>
      <c r="G826" s="2"/>
      <c r="H826" s="17">
        <f t="shared" si="12"/>
        <v>-1.2144184591606905E-3</v>
      </c>
    </row>
    <row r="827" spans="1:8" ht="13.5" x14ac:dyDescent="0.25">
      <c r="A827" s="12"/>
      <c r="B827" s="11">
        <v>43202</v>
      </c>
      <c r="C827" s="2">
        <v>8.18</v>
      </c>
      <c r="D827" s="2">
        <v>5.4280999999999997</v>
      </c>
      <c r="E827" s="2">
        <v>360</v>
      </c>
      <c r="F827" s="2"/>
      <c r="G827" s="2"/>
      <c r="H827" s="17">
        <f t="shared" si="12"/>
        <v>0</v>
      </c>
    </row>
    <row r="828" spans="1:8" ht="13.5" x14ac:dyDescent="0.25">
      <c r="A828" s="12"/>
      <c r="B828" s="11">
        <v>43203</v>
      </c>
      <c r="C828" s="2">
        <v>8.19</v>
      </c>
      <c r="D828" s="2">
        <v>5.4347000000000003</v>
      </c>
      <c r="E828" s="2">
        <v>1343</v>
      </c>
      <c r="F828" s="2"/>
      <c r="G828" s="2"/>
      <c r="H828" s="17">
        <f t="shared" si="12"/>
        <v>1.2158950645715086E-3</v>
      </c>
    </row>
    <row r="829" spans="1:8" ht="13.5" x14ac:dyDescent="0.25">
      <c r="A829" s="12"/>
      <c r="B829" s="11">
        <v>43206</v>
      </c>
      <c r="C829" s="2">
        <v>8.1999999999999993</v>
      </c>
      <c r="D829" s="2">
        <v>5.4413999999999998</v>
      </c>
      <c r="E829" s="2">
        <v>810</v>
      </c>
      <c r="F829" s="2"/>
      <c r="G829" s="2"/>
      <c r="H829" s="17">
        <f t="shared" si="12"/>
        <v>1.2328187388447355E-3</v>
      </c>
    </row>
    <row r="830" spans="1:8" ht="13.5" x14ac:dyDescent="0.25">
      <c r="A830" s="12"/>
      <c r="B830" s="11">
        <v>43207</v>
      </c>
      <c r="C830" s="2">
        <v>8.1999999999999993</v>
      </c>
      <c r="D830" s="2">
        <v>5.4413999999999998</v>
      </c>
      <c r="E830" s="2">
        <v>0</v>
      </c>
      <c r="F830" s="2"/>
      <c r="G830" s="2"/>
      <c r="H830" s="17">
        <f t="shared" si="12"/>
        <v>0</v>
      </c>
    </row>
    <row r="831" spans="1:8" ht="13.5" x14ac:dyDescent="0.25">
      <c r="A831" s="12"/>
      <c r="B831" s="11">
        <v>43208</v>
      </c>
      <c r="C831" s="2">
        <v>8.18</v>
      </c>
      <c r="D831" s="2">
        <v>5.4280999999999997</v>
      </c>
      <c r="E831" s="2">
        <v>2038</v>
      </c>
      <c r="F831" s="2"/>
      <c r="G831" s="2"/>
      <c r="H831" s="17">
        <f t="shared" si="12"/>
        <v>-2.444223912963592E-3</v>
      </c>
    </row>
    <row r="832" spans="1:8" ht="13.5" x14ac:dyDescent="0.25">
      <c r="A832" s="12"/>
      <c r="B832" s="11">
        <v>43209</v>
      </c>
      <c r="C832" s="2">
        <v>8.1999999999999993</v>
      </c>
      <c r="D832" s="2">
        <v>5.4413999999999998</v>
      </c>
      <c r="E832" s="2">
        <v>2813</v>
      </c>
      <c r="F832" s="2"/>
      <c r="G832" s="2"/>
      <c r="H832" s="17">
        <f t="shared" si="12"/>
        <v>2.4502127816363167E-3</v>
      </c>
    </row>
    <row r="833" spans="1:8" ht="13.5" x14ac:dyDescent="0.25">
      <c r="A833" s="12"/>
      <c r="B833" s="11">
        <v>43210</v>
      </c>
      <c r="C833" s="2">
        <v>8.2100000000000009</v>
      </c>
      <c r="D833" s="2">
        <v>5.4480000000000004</v>
      </c>
      <c r="E833" s="2">
        <v>4950</v>
      </c>
      <c r="F833" s="2"/>
      <c r="G833" s="2"/>
      <c r="H833" s="17">
        <f t="shared" si="12"/>
        <v>1.2129231447790285E-3</v>
      </c>
    </row>
    <row r="834" spans="1:8" ht="13.5" x14ac:dyDescent="0.25">
      <c r="A834" s="12"/>
      <c r="B834" s="11">
        <v>43213</v>
      </c>
      <c r="C834" s="2">
        <v>8.1999999999999993</v>
      </c>
      <c r="D834" s="2">
        <v>5.4413999999999998</v>
      </c>
      <c r="E834" s="2">
        <v>4240</v>
      </c>
      <c r="F834" s="2"/>
      <c r="G834" s="2"/>
      <c r="H834" s="17">
        <f t="shared" si="12"/>
        <v>-1.211453744493503E-3</v>
      </c>
    </row>
    <row r="835" spans="1:8" ht="13.5" x14ac:dyDescent="0.25">
      <c r="A835" s="12"/>
      <c r="B835" s="11">
        <v>43214</v>
      </c>
      <c r="C835" s="2">
        <v>8.24</v>
      </c>
      <c r="D835" s="2">
        <v>5.4679000000000002</v>
      </c>
      <c r="E835" s="2">
        <v>2889</v>
      </c>
      <c r="F835" s="2"/>
      <c r="G835" s="2"/>
      <c r="H835" s="17">
        <f t="shared" si="12"/>
        <v>4.8700702025214855E-3</v>
      </c>
    </row>
    <row r="836" spans="1:8" ht="13.5" x14ac:dyDescent="0.25">
      <c r="A836" s="12"/>
      <c r="B836" s="11">
        <v>43215</v>
      </c>
      <c r="C836" s="2">
        <v>8.23</v>
      </c>
      <c r="D836" s="2">
        <v>5.4612999999999996</v>
      </c>
      <c r="E836" s="2">
        <v>1000</v>
      </c>
      <c r="F836" s="2"/>
      <c r="G836" s="2"/>
      <c r="H836" s="17">
        <f t="shared" si="12"/>
        <v>-1.2070447520987225E-3</v>
      </c>
    </row>
    <row r="837" spans="1:8" ht="13.5" x14ac:dyDescent="0.25">
      <c r="A837" s="12"/>
      <c r="B837" s="11">
        <v>43216</v>
      </c>
      <c r="C837" s="2">
        <v>8.25</v>
      </c>
      <c r="D837" s="2">
        <v>5.4745999999999997</v>
      </c>
      <c r="E837" s="2">
        <v>150</v>
      </c>
      <c r="F837" s="2"/>
      <c r="G837" s="2"/>
      <c r="H837" s="17">
        <f t="shared" si="12"/>
        <v>2.4353175983740302E-3</v>
      </c>
    </row>
    <row r="838" spans="1:8" ht="13.5" x14ac:dyDescent="0.25">
      <c r="A838" s="12"/>
      <c r="B838" s="11">
        <v>43217</v>
      </c>
      <c r="C838" s="2">
        <v>8.24</v>
      </c>
      <c r="D838" s="2">
        <v>5.4679000000000002</v>
      </c>
      <c r="E838" s="2">
        <v>1877</v>
      </c>
      <c r="F838" s="2"/>
      <c r="G838" s="2"/>
      <c r="H838" s="17">
        <f t="shared" si="12"/>
        <v>-1.2238337047454581E-3</v>
      </c>
    </row>
    <row r="839" spans="1:8" ht="13.5" x14ac:dyDescent="0.25">
      <c r="A839" s="12"/>
      <c r="B839" s="11">
        <v>43220</v>
      </c>
      <c r="C839" s="2">
        <v>8.2100000000000009</v>
      </c>
      <c r="D839" s="2">
        <v>5.4480000000000004</v>
      </c>
      <c r="E839" s="2">
        <v>1327</v>
      </c>
      <c r="F839" s="2"/>
      <c r="G839" s="2"/>
      <c r="H839" s="17">
        <f t="shared" ref="H839:H902" si="13">(D839-D838)/D838</f>
        <v>-3.6394228131457792E-3</v>
      </c>
    </row>
    <row r="840" spans="1:8" ht="13.5" x14ac:dyDescent="0.25">
      <c r="A840" s="12"/>
      <c r="B840" s="11">
        <v>43222</v>
      </c>
      <c r="C840" s="2">
        <v>8.1999999999999993</v>
      </c>
      <c r="D840" s="2">
        <v>5.4413999999999998</v>
      </c>
      <c r="E840" s="2">
        <v>2424</v>
      </c>
      <c r="F840" s="2"/>
      <c r="G840" s="2"/>
      <c r="H840" s="17">
        <f t="shared" si="13"/>
        <v>-1.211453744493503E-3</v>
      </c>
    </row>
    <row r="841" spans="1:8" ht="13.5" x14ac:dyDescent="0.25">
      <c r="A841" s="12"/>
      <c r="B841" s="11">
        <v>43223</v>
      </c>
      <c r="C841" s="2">
        <v>8.1999999999999993</v>
      </c>
      <c r="D841" s="2">
        <v>5.4413999999999998</v>
      </c>
      <c r="E841" s="2">
        <v>0</v>
      </c>
      <c r="F841" s="2"/>
      <c r="G841" s="2"/>
      <c r="H841" s="17">
        <f t="shared" si="13"/>
        <v>0</v>
      </c>
    </row>
    <row r="842" spans="1:8" ht="13.5" x14ac:dyDescent="0.25">
      <c r="A842" s="12"/>
      <c r="B842" s="11">
        <v>43224</v>
      </c>
      <c r="C842" s="2">
        <v>8.1999999999999993</v>
      </c>
      <c r="D842" s="2">
        <v>5.4413999999999998</v>
      </c>
      <c r="E842" s="2">
        <v>901</v>
      </c>
      <c r="F842" s="2"/>
      <c r="G842" s="2"/>
      <c r="H842" s="17">
        <f t="shared" si="13"/>
        <v>0</v>
      </c>
    </row>
    <row r="843" spans="1:8" ht="13.5" x14ac:dyDescent="0.25">
      <c r="A843" s="12"/>
      <c r="B843" s="11">
        <v>43227</v>
      </c>
      <c r="C843" s="2">
        <v>8.1999999999999993</v>
      </c>
      <c r="D843" s="2">
        <v>5.4413999999999998</v>
      </c>
      <c r="E843" s="2">
        <v>555</v>
      </c>
      <c r="F843" s="2"/>
      <c r="G843" s="2"/>
      <c r="H843" s="17">
        <f t="shared" si="13"/>
        <v>0</v>
      </c>
    </row>
    <row r="844" spans="1:8" ht="13.5" x14ac:dyDescent="0.25">
      <c r="A844" s="12"/>
      <c r="B844" s="11">
        <v>43228</v>
      </c>
      <c r="C844" s="2">
        <v>8.15</v>
      </c>
      <c r="D844" s="2">
        <v>5.4081999999999999</v>
      </c>
      <c r="E844" s="2">
        <v>191</v>
      </c>
      <c r="F844" s="2"/>
      <c r="G844" s="2"/>
      <c r="H844" s="17">
        <f t="shared" si="13"/>
        <v>-6.1013709707060495E-3</v>
      </c>
    </row>
    <row r="845" spans="1:8" ht="13.5" x14ac:dyDescent="0.25">
      <c r="A845" s="12"/>
      <c r="B845" s="11">
        <v>43229</v>
      </c>
      <c r="C845" s="2">
        <v>8.1999999999999993</v>
      </c>
      <c r="D845" s="2">
        <v>5.4413999999999998</v>
      </c>
      <c r="E845" s="2">
        <v>2000</v>
      </c>
      <c r="F845" s="2"/>
      <c r="G845" s="2"/>
      <c r="H845" s="17">
        <f t="shared" si="13"/>
        <v>6.1388262268407042E-3</v>
      </c>
    </row>
    <row r="846" spans="1:8" ht="13.5" x14ac:dyDescent="0.25">
      <c r="A846" s="12"/>
      <c r="B846" s="11">
        <v>43230</v>
      </c>
      <c r="C846" s="2">
        <v>8.1999999999999993</v>
      </c>
      <c r="D846" s="2">
        <v>5.4413999999999998</v>
      </c>
      <c r="E846" s="2">
        <v>1818</v>
      </c>
      <c r="F846" s="2"/>
      <c r="G846" s="2"/>
      <c r="H846" s="17">
        <f t="shared" si="13"/>
        <v>0</v>
      </c>
    </row>
    <row r="847" spans="1:8" ht="13.5" x14ac:dyDescent="0.25">
      <c r="A847" s="12"/>
      <c r="B847" s="11">
        <v>43231</v>
      </c>
      <c r="C847" s="2">
        <v>8.1999999999999993</v>
      </c>
      <c r="D847" s="2">
        <v>5.4413999999999998</v>
      </c>
      <c r="E847" s="2">
        <v>1513</v>
      </c>
      <c r="F847" s="2"/>
      <c r="G847" s="2"/>
      <c r="H847" s="17">
        <f t="shared" si="13"/>
        <v>0</v>
      </c>
    </row>
    <row r="848" spans="1:8" ht="13.5" x14ac:dyDescent="0.25">
      <c r="A848" s="12"/>
      <c r="B848" s="11">
        <v>43234</v>
      </c>
      <c r="C848" s="2">
        <v>8.18</v>
      </c>
      <c r="D848" s="2">
        <v>5.4280999999999997</v>
      </c>
      <c r="E848" s="2">
        <v>3000</v>
      </c>
      <c r="F848" s="2"/>
      <c r="G848" s="2"/>
      <c r="H848" s="17">
        <f t="shared" si="13"/>
        <v>-2.444223912963592E-3</v>
      </c>
    </row>
    <row r="849" spans="1:8" ht="13.5" x14ac:dyDescent="0.25">
      <c r="A849" s="12"/>
      <c r="B849" s="11">
        <v>43235</v>
      </c>
      <c r="C849" s="2">
        <v>8.15</v>
      </c>
      <c r="D849" s="2">
        <v>5.4081999999999999</v>
      </c>
      <c r="E849" s="2">
        <v>1431</v>
      </c>
      <c r="F849" s="2"/>
      <c r="G849" s="2"/>
      <c r="H849" s="17">
        <f t="shared" si="13"/>
        <v>-3.6661078462076617E-3</v>
      </c>
    </row>
    <row r="850" spans="1:8" ht="13.5" x14ac:dyDescent="0.25">
      <c r="A850" s="12"/>
      <c r="B850" s="11">
        <v>43236</v>
      </c>
      <c r="C850" s="2">
        <v>8.15</v>
      </c>
      <c r="D850" s="2">
        <v>5.4081999999999999</v>
      </c>
      <c r="E850" s="2">
        <v>4041</v>
      </c>
      <c r="F850" s="2"/>
      <c r="G850" s="2"/>
      <c r="H850" s="17">
        <f t="shared" si="13"/>
        <v>0</v>
      </c>
    </row>
    <row r="851" spans="1:8" ht="13.5" x14ac:dyDescent="0.25">
      <c r="A851" s="12"/>
      <c r="B851" s="11">
        <v>43237</v>
      </c>
      <c r="C851" s="2">
        <v>8.2100000000000009</v>
      </c>
      <c r="D851" s="2">
        <v>5.4480000000000004</v>
      </c>
      <c r="E851" s="2">
        <v>460</v>
      </c>
      <c r="F851" s="2"/>
      <c r="G851" s="2"/>
      <c r="H851" s="17">
        <f t="shared" si="13"/>
        <v>7.3591952960320442E-3</v>
      </c>
    </row>
    <row r="852" spans="1:8" ht="13.5" x14ac:dyDescent="0.25">
      <c r="A852" s="12"/>
      <c r="B852" s="11">
        <v>43238</v>
      </c>
      <c r="C852" s="2">
        <v>8.19</v>
      </c>
      <c r="D852" s="2">
        <v>5.4347000000000003</v>
      </c>
      <c r="E852" s="2">
        <v>490</v>
      </c>
      <c r="F852" s="2"/>
      <c r="G852" s="2"/>
      <c r="H852" s="17">
        <f t="shared" si="13"/>
        <v>-2.4412628487518518E-3</v>
      </c>
    </row>
    <row r="853" spans="1:8" ht="13.5" x14ac:dyDescent="0.25">
      <c r="A853" s="12"/>
      <c r="B853" s="11">
        <v>43241</v>
      </c>
      <c r="C853" s="2">
        <v>8.1</v>
      </c>
      <c r="D853" s="2">
        <v>5.375</v>
      </c>
      <c r="E853" s="2">
        <v>9372</v>
      </c>
      <c r="F853" s="2"/>
      <c r="G853" s="2"/>
      <c r="H853" s="17">
        <f t="shared" si="13"/>
        <v>-1.0984966971498023E-2</v>
      </c>
    </row>
    <row r="854" spans="1:8" ht="13.5" x14ac:dyDescent="0.25">
      <c r="A854" s="12"/>
      <c r="B854" s="11">
        <v>43242</v>
      </c>
      <c r="C854" s="2">
        <v>8.16</v>
      </c>
      <c r="D854" s="2">
        <v>5.4147999999999996</v>
      </c>
      <c r="E854" s="2">
        <v>154</v>
      </c>
      <c r="F854" s="2"/>
      <c r="G854" s="2"/>
      <c r="H854" s="17">
        <f t="shared" si="13"/>
        <v>7.4046511627906255E-3</v>
      </c>
    </row>
    <row r="855" spans="1:8" ht="13.5" x14ac:dyDescent="0.25">
      <c r="A855" s="12"/>
      <c r="B855" s="11">
        <v>43243</v>
      </c>
      <c r="C855" s="2">
        <v>8.24</v>
      </c>
      <c r="D855" s="2">
        <v>5.4679000000000002</v>
      </c>
      <c r="E855" s="2">
        <v>2525</v>
      </c>
      <c r="F855" s="2"/>
      <c r="G855" s="2"/>
      <c r="H855" s="17">
        <f t="shared" si="13"/>
        <v>9.806456378813732E-3</v>
      </c>
    </row>
    <row r="856" spans="1:8" ht="13.5" x14ac:dyDescent="0.25">
      <c r="A856" s="12"/>
      <c r="B856" s="11">
        <v>43244</v>
      </c>
      <c r="C856" s="2">
        <v>8.17</v>
      </c>
      <c r="D856" s="2">
        <v>5.4215</v>
      </c>
      <c r="E856" s="2">
        <v>4847</v>
      </c>
      <c r="F856" s="2"/>
      <c r="G856" s="2"/>
      <c r="H856" s="17">
        <f t="shared" si="13"/>
        <v>-8.4858903783902803E-3</v>
      </c>
    </row>
    <row r="857" spans="1:8" ht="13.5" x14ac:dyDescent="0.25">
      <c r="A857" s="12"/>
      <c r="B857" s="11">
        <v>43245</v>
      </c>
      <c r="C857" s="2">
        <v>8.1999999999999993</v>
      </c>
      <c r="D857" s="2">
        <v>5.4413999999999998</v>
      </c>
      <c r="E857" s="2">
        <v>2780</v>
      </c>
      <c r="F857" s="2"/>
      <c r="G857" s="2"/>
      <c r="H857" s="17">
        <f t="shared" si="13"/>
        <v>3.6705708752189999E-3</v>
      </c>
    </row>
    <row r="858" spans="1:8" ht="13.5" x14ac:dyDescent="0.25">
      <c r="A858" s="12"/>
      <c r="B858" s="11">
        <v>43248</v>
      </c>
      <c r="C858" s="2">
        <v>8.1999999999999993</v>
      </c>
      <c r="D858" s="2">
        <v>5.4413999999999998</v>
      </c>
      <c r="E858" s="2">
        <v>667</v>
      </c>
      <c r="F858" s="2"/>
      <c r="G858" s="2"/>
      <c r="H858" s="17">
        <f t="shared" si="13"/>
        <v>0</v>
      </c>
    </row>
    <row r="859" spans="1:8" ht="13.5" x14ac:dyDescent="0.25">
      <c r="A859" s="12"/>
      <c r="B859" s="11">
        <v>43249</v>
      </c>
      <c r="C859" s="2">
        <v>8.1999999999999993</v>
      </c>
      <c r="D859" s="2">
        <v>5.4413999999999998</v>
      </c>
      <c r="E859" s="2">
        <v>3860</v>
      </c>
      <c r="F859" s="2"/>
      <c r="G859" s="2"/>
      <c r="H859" s="17">
        <f t="shared" si="13"/>
        <v>0</v>
      </c>
    </row>
    <row r="860" spans="1:8" ht="13.5" x14ac:dyDescent="0.25">
      <c r="A860" s="12"/>
      <c r="B860" s="11">
        <v>43250</v>
      </c>
      <c r="C860" s="2">
        <v>8.1999999999999993</v>
      </c>
      <c r="D860" s="2">
        <v>5.4413999999999998</v>
      </c>
      <c r="E860" s="2">
        <v>1481</v>
      </c>
      <c r="F860" s="2"/>
      <c r="G860" s="2"/>
      <c r="H860" s="17">
        <f t="shared" si="13"/>
        <v>0</v>
      </c>
    </row>
    <row r="861" spans="1:8" ht="13.5" x14ac:dyDescent="0.25">
      <c r="A861" s="12"/>
      <c r="B861" s="11">
        <v>43251</v>
      </c>
      <c r="C861" s="2">
        <v>8.1999999999999993</v>
      </c>
      <c r="D861" s="2">
        <v>5.4413999999999998</v>
      </c>
      <c r="E861" s="2">
        <v>0</v>
      </c>
      <c r="F861" s="2"/>
      <c r="G861" s="2"/>
      <c r="H861" s="17">
        <f t="shared" si="13"/>
        <v>0</v>
      </c>
    </row>
    <row r="862" spans="1:8" ht="13.5" x14ac:dyDescent="0.25">
      <c r="A862" s="12"/>
      <c r="B862" s="11">
        <v>43252</v>
      </c>
      <c r="C862" s="2">
        <v>8.19</v>
      </c>
      <c r="D862" s="2">
        <v>5.4347000000000003</v>
      </c>
      <c r="E862" s="2">
        <v>1124</v>
      </c>
      <c r="F862" s="2"/>
      <c r="G862" s="2"/>
      <c r="H862" s="17">
        <f t="shared" si="13"/>
        <v>-1.2313007681845635E-3</v>
      </c>
    </row>
    <row r="863" spans="1:8" ht="13.5" x14ac:dyDescent="0.25">
      <c r="A863" s="12"/>
      <c r="B863" s="11">
        <v>43255</v>
      </c>
      <c r="C863" s="2">
        <v>8.1199999999999992</v>
      </c>
      <c r="D863" s="2">
        <v>5.3883000000000001</v>
      </c>
      <c r="E863" s="2">
        <v>397</v>
      </c>
      <c r="F863" s="2"/>
      <c r="G863" s="2"/>
      <c r="H863" s="17">
        <f t="shared" si="13"/>
        <v>-8.5377297734925972E-3</v>
      </c>
    </row>
    <row r="864" spans="1:8" ht="13.5" x14ac:dyDescent="0.25">
      <c r="A864" s="12"/>
      <c r="B864" s="11">
        <v>43256</v>
      </c>
      <c r="C864" s="2">
        <v>8.18</v>
      </c>
      <c r="D864" s="2">
        <v>5.4280999999999997</v>
      </c>
      <c r="E864" s="2">
        <v>4536</v>
      </c>
      <c r="F864" s="2"/>
      <c r="G864" s="2"/>
      <c r="H864" s="17">
        <f t="shared" si="13"/>
        <v>7.3863741810960065E-3</v>
      </c>
    </row>
    <row r="865" spans="1:8" ht="13.5" x14ac:dyDescent="0.25">
      <c r="A865" s="12"/>
      <c r="B865" s="11">
        <v>43257</v>
      </c>
      <c r="C865" s="2">
        <v>8.17</v>
      </c>
      <c r="D865" s="2">
        <v>5.4215</v>
      </c>
      <c r="E865" s="2">
        <v>1041</v>
      </c>
      <c r="F865" s="2"/>
      <c r="G865" s="2"/>
      <c r="H865" s="17">
        <f t="shared" si="13"/>
        <v>-1.2158950645713451E-3</v>
      </c>
    </row>
    <row r="866" spans="1:8" ht="13.5" x14ac:dyDescent="0.25">
      <c r="A866" s="12"/>
      <c r="B866" s="11">
        <v>43258</v>
      </c>
      <c r="C866" s="2">
        <v>8.09</v>
      </c>
      <c r="D866" s="2">
        <v>5.3684000000000003</v>
      </c>
      <c r="E866" s="2">
        <v>6972</v>
      </c>
      <c r="F866" s="2"/>
      <c r="G866" s="2"/>
      <c r="H866" s="17">
        <f t="shared" si="13"/>
        <v>-9.7943373605090291E-3</v>
      </c>
    </row>
    <row r="867" spans="1:8" ht="13.5" x14ac:dyDescent="0.25">
      <c r="A867" s="12"/>
      <c r="B867" s="11">
        <v>43259</v>
      </c>
      <c r="C867" s="2">
        <v>8.15</v>
      </c>
      <c r="D867" s="2">
        <v>5.4081999999999999</v>
      </c>
      <c r="E867" s="2">
        <v>3871</v>
      </c>
      <c r="F867" s="2"/>
      <c r="G867" s="2"/>
      <c r="H867" s="17">
        <f t="shared" si="13"/>
        <v>7.4137545637433149E-3</v>
      </c>
    </row>
    <row r="868" spans="1:8" ht="13.5" x14ac:dyDescent="0.25">
      <c r="A868" s="12"/>
      <c r="B868" s="11">
        <v>43262</v>
      </c>
      <c r="C868" s="2">
        <v>8.1</v>
      </c>
      <c r="D868" s="2">
        <v>5.375</v>
      </c>
      <c r="E868" s="2">
        <v>1216</v>
      </c>
      <c r="F868" s="2"/>
      <c r="G868" s="2"/>
      <c r="H868" s="17">
        <f t="shared" si="13"/>
        <v>-6.1388262268407042E-3</v>
      </c>
    </row>
    <row r="869" spans="1:8" ht="13.5" x14ac:dyDescent="0.25">
      <c r="A869" s="12"/>
      <c r="B869" s="11">
        <v>43263</v>
      </c>
      <c r="C869" s="2">
        <v>8.18</v>
      </c>
      <c r="D869" s="2">
        <v>5.4280999999999997</v>
      </c>
      <c r="E869" s="2">
        <v>2652</v>
      </c>
      <c r="F869" s="2"/>
      <c r="G869" s="2"/>
      <c r="H869" s="17">
        <f t="shared" si="13"/>
        <v>9.8790697674418053E-3</v>
      </c>
    </row>
    <row r="870" spans="1:8" ht="13.5" x14ac:dyDescent="0.25">
      <c r="A870" s="12"/>
      <c r="B870" s="11">
        <v>43264</v>
      </c>
      <c r="C870" s="2">
        <v>8.16</v>
      </c>
      <c r="D870" s="2">
        <v>5.4147999999999996</v>
      </c>
      <c r="E870" s="2">
        <v>3556</v>
      </c>
      <c r="F870" s="2"/>
      <c r="G870" s="2"/>
      <c r="H870" s="17">
        <f t="shared" si="13"/>
        <v>-2.4502127816363167E-3</v>
      </c>
    </row>
    <row r="871" spans="1:8" ht="13.5" x14ac:dyDescent="0.25">
      <c r="A871" s="12"/>
      <c r="B871" s="11">
        <v>43265</v>
      </c>
      <c r="C871" s="2">
        <v>7.85</v>
      </c>
      <c r="D871" s="2">
        <v>5.5487000000000002</v>
      </c>
      <c r="E871" s="2">
        <v>11039</v>
      </c>
      <c r="F871" s="2"/>
      <c r="G871" s="2"/>
      <c r="H871" s="17">
        <f t="shared" si="13"/>
        <v>2.4728521829061198E-2</v>
      </c>
    </row>
    <row r="872" spans="1:8" ht="13.5" x14ac:dyDescent="0.25">
      <c r="A872" s="12"/>
      <c r="B872" s="11">
        <v>43269</v>
      </c>
      <c r="C872" s="2">
        <v>7.8</v>
      </c>
      <c r="D872" s="2">
        <v>5.5133999999999999</v>
      </c>
      <c r="E872" s="2">
        <v>541</v>
      </c>
      <c r="F872" s="2"/>
      <c r="G872" s="2"/>
      <c r="H872" s="17">
        <f t="shared" si="13"/>
        <v>-6.3618505235461149E-3</v>
      </c>
    </row>
    <row r="873" spans="1:8" ht="13.5" x14ac:dyDescent="0.25">
      <c r="A873" s="12"/>
      <c r="B873" s="11">
        <v>43270</v>
      </c>
      <c r="C873" s="2">
        <v>7.75</v>
      </c>
      <c r="D873" s="2">
        <v>5.4779999999999998</v>
      </c>
      <c r="E873" s="2">
        <v>2301</v>
      </c>
      <c r="F873" s="2"/>
      <c r="G873" s="2"/>
      <c r="H873" s="17">
        <f t="shared" si="13"/>
        <v>-6.4207204265970359E-3</v>
      </c>
    </row>
    <row r="874" spans="1:8" ht="13.5" x14ac:dyDescent="0.25">
      <c r="A874" s="12"/>
      <c r="B874" s="11">
        <v>43271</v>
      </c>
      <c r="C874" s="2">
        <v>7.75</v>
      </c>
      <c r="D874" s="2">
        <v>5.4779999999999998</v>
      </c>
      <c r="E874" s="2">
        <v>1405</v>
      </c>
      <c r="F874" s="2"/>
      <c r="G874" s="2"/>
      <c r="H874" s="17">
        <f t="shared" si="13"/>
        <v>0</v>
      </c>
    </row>
    <row r="875" spans="1:8" ht="13.5" x14ac:dyDescent="0.25">
      <c r="A875" s="12"/>
      <c r="B875" s="11">
        <v>43272</v>
      </c>
      <c r="C875" s="2">
        <v>7.75</v>
      </c>
      <c r="D875" s="2">
        <v>5.4779999999999998</v>
      </c>
      <c r="E875" s="2">
        <v>6919</v>
      </c>
      <c r="F875" s="2"/>
      <c r="G875" s="2"/>
      <c r="H875" s="17">
        <f t="shared" si="13"/>
        <v>0</v>
      </c>
    </row>
    <row r="876" spans="1:8" ht="13.5" x14ac:dyDescent="0.25">
      <c r="A876" s="12"/>
      <c r="B876" s="11">
        <v>43273</v>
      </c>
      <c r="C876" s="2">
        <v>7.8</v>
      </c>
      <c r="D876" s="2">
        <v>5.5133999999999999</v>
      </c>
      <c r="E876" s="2">
        <v>3702</v>
      </c>
      <c r="F876" s="2"/>
      <c r="G876" s="2"/>
      <c r="H876" s="17">
        <f t="shared" si="13"/>
        <v>6.46221248630889E-3</v>
      </c>
    </row>
    <row r="877" spans="1:8" ht="13.5" x14ac:dyDescent="0.25">
      <c r="A877" s="12"/>
      <c r="B877" s="11">
        <v>43276</v>
      </c>
      <c r="C877" s="2">
        <v>7.65</v>
      </c>
      <c r="D877" s="2">
        <v>5.4073000000000002</v>
      </c>
      <c r="E877" s="2">
        <v>485</v>
      </c>
      <c r="F877" s="2"/>
      <c r="G877" s="2"/>
      <c r="H877" s="17">
        <f t="shared" si="13"/>
        <v>-1.9244023651467268E-2</v>
      </c>
    </row>
    <row r="878" spans="1:8" ht="13.5" x14ac:dyDescent="0.25">
      <c r="A878" s="12"/>
      <c r="B878" s="11">
        <v>43277</v>
      </c>
      <c r="C878" s="2">
        <v>7.79</v>
      </c>
      <c r="D878" s="2">
        <v>5.5063000000000004</v>
      </c>
      <c r="E878" s="2">
        <v>2694</v>
      </c>
      <c r="F878" s="2"/>
      <c r="G878" s="2"/>
      <c r="H878" s="17">
        <f t="shared" si="13"/>
        <v>1.8308582841714015E-2</v>
      </c>
    </row>
    <row r="879" spans="1:8" ht="13.5" x14ac:dyDescent="0.25">
      <c r="A879" s="12"/>
      <c r="B879" s="11">
        <v>43278</v>
      </c>
      <c r="C879" s="2">
        <v>7.61</v>
      </c>
      <c r="D879" s="2">
        <v>5.3791000000000002</v>
      </c>
      <c r="E879" s="2">
        <v>4000</v>
      </c>
      <c r="F879" s="2"/>
      <c r="G879" s="2"/>
      <c r="H879" s="17">
        <f t="shared" si="13"/>
        <v>-2.3100811797395746E-2</v>
      </c>
    </row>
    <row r="880" spans="1:8" ht="13.5" x14ac:dyDescent="0.25">
      <c r="A880" s="12"/>
      <c r="B880" s="11">
        <v>43279</v>
      </c>
      <c r="C880" s="2">
        <v>7.59</v>
      </c>
      <c r="D880" s="2">
        <v>5.3648999999999996</v>
      </c>
      <c r="E880" s="2">
        <v>14495</v>
      </c>
      <c r="F880" s="2"/>
      <c r="G880" s="2"/>
      <c r="H880" s="17">
        <f t="shared" si="13"/>
        <v>-2.6398468145229976E-3</v>
      </c>
    </row>
    <row r="881" spans="1:8" ht="13.5" x14ac:dyDescent="0.25">
      <c r="A881" s="12"/>
      <c r="B881" s="11">
        <v>43280</v>
      </c>
      <c r="C881" s="2">
        <v>7.69</v>
      </c>
      <c r="D881" s="2">
        <v>5.4356</v>
      </c>
      <c r="E881" s="2">
        <v>3390</v>
      </c>
      <c r="F881" s="2"/>
      <c r="G881" s="2"/>
      <c r="H881" s="17">
        <f t="shared" si="13"/>
        <v>1.3178251225558806E-2</v>
      </c>
    </row>
    <row r="882" spans="1:8" ht="13.5" x14ac:dyDescent="0.25">
      <c r="A882" s="12"/>
      <c r="B882" s="11">
        <v>43283</v>
      </c>
      <c r="C882" s="2">
        <v>7.69</v>
      </c>
      <c r="D882" s="2">
        <v>5.4356</v>
      </c>
      <c r="E882" s="2">
        <v>850</v>
      </c>
      <c r="F882" s="2"/>
      <c r="G882" s="2"/>
      <c r="H882" s="17">
        <f t="shared" si="13"/>
        <v>0</v>
      </c>
    </row>
    <row r="883" spans="1:8" ht="13.5" x14ac:dyDescent="0.25">
      <c r="A883" s="12"/>
      <c r="B883" s="11">
        <v>43284</v>
      </c>
      <c r="C883" s="2">
        <v>7.7</v>
      </c>
      <c r="D883" s="2">
        <v>5.4427000000000003</v>
      </c>
      <c r="E883" s="2">
        <v>6326</v>
      </c>
      <c r="F883" s="2"/>
      <c r="G883" s="2"/>
      <c r="H883" s="17">
        <f t="shared" si="13"/>
        <v>1.3062035469865935E-3</v>
      </c>
    </row>
    <row r="884" spans="1:8" ht="13.5" x14ac:dyDescent="0.25">
      <c r="A884" s="12"/>
      <c r="B884" s="11">
        <v>43285</v>
      </c>
      <c r="C884" s="2">
        <v>7.94</v>
      </c>
      <c r="D884" s="2">
        <v>5.6123000000000003</v>
      </c>
      <c r="E884" s="2">
        <v>2154</v>
      </c>
      <c r="F884" s="2"/>
      <c r="G884" s="2"/>
      <c r="H884" s="17">
        <f t="shared" si="13"/>
        <v>3.1161004648428164E-2</v>
      </c>
    </row>
    <row r="885" spans="1:8" ht="13.5" x14ac:dyDescent="0.25">
      <c r="A885" s="12"/>
      <c r="B885" s="11">
        <v>43286</v>
      </c>
      <c r="C885" s="2">
        <v>7.92</v>
      </c>
      <c r="D885" s="2">
        <v>5.5982000000000003</v>
      </c>
      <c r="E885" s="2">
        <v>660</v>
      </c>
      <c r="F885" s="2"/>
      <c r="G885" s="2"/>
      <c r="H885" s="17">
        <f t="shared" si="13"/>
        <v>-2.5123389697628423E-3</v>
      </c>
    </row>
    <row r="886" spans="1:8" ht="13.5" x14ac:dyDescent="0.25">
      <c r="A886" s="12"/>
      <c r="B886" s="11">
        <v>43287</v>
      </c>
      <c r="C886" s="2">
        <v>7.79</v>
      </c>
      <c r="D886" s="2">
        <v>5.5063000000000004</v>
      </c>
      <c r="E886" s="2">
        <v>1730</v>
      </c>
      <c r="F886" s="2"/>
      <c r="G886" s="2"/>
      <c r="H886" s="17">
        <f t="shared" si="13"/>
        <v>-1.6415990854203113E-2</v>
      </c>
    </row>
    <row r="887" spans="1:8" ht="13.5" x14ac:dyDescent="0.25">
      <c r="A887" s="12"/>
      <c r="B887" s="11">
        <v>43290</v>
      </c>
      <c r="C887" s="2">
        <v>7.9</v>
      </c>
      <c r="D887" s="2">
        <v>5.5841000000000003</v>
      </c>
      <c r="E887" s="2">
        <v>1406</v>
      </c>
      <c r="F887" s="2"/>
      <c r="G887" s="2"/>
      <c r="H887" s="17">
        <f t="shared" si="13"/>
        <v>1.4129270108784458E-2</v>
      </c>
    </row>
    <row r="888" spans="1:8" ht="13.5" x14ac:dyDescent="0.25">
      <c r="A888" s="12"/>
      <c r="B888" s="11">
        <v>43291</v>
      </c>
      <c r="C888" s="2">
        <v>7.88</v>
      </c>
      <c r="D888" s="2">
        <v>5.5698999999999996</v>
      </c>
      <c r="E888" s="2">
        <v>5</v>
      </c>
      <c r="F888" s="2"/>
      <c r="G888" s="2"/>
      <c r="H888" s="17">
        <f t="shared" si="13"/>
        <v>-2.5429344030373125E-3</v>
      </c>
    </row>
    <row r="889" spans="1:8" ht="13.5" x14ac:dyDescent="0.25">
      <c r="A889" s="12"/>
      <c r="B889" s="11">
        <v>43292</v>
      </c>
      <c r="C889" s="2">
        <v>7.88</v>
      </c>
      <c r="D889" s="2">
        <v>5.5698999999999996</v>
      </c>
      <c r="E889" s="2">
        <v>1052</v>
      </c>
      <c r="F889" s="2"/>
      <c r="G889" s="2"/>
      <c r="H889" s="17">
        <f t="shared" si="13"/>
        <v>0</v>
      </c>
    </row>
    <row r="890" spans="1:8" ht="13.5" x14ac:dyDescent="0.25">
      <c r="A890" s="12"/>
      <c r="B890" s="11">
        <v>43293</v>
      </c>
      <c r="C890" s="2">
        <v>7.84</v>
      </c>
      <c r="D890" s="2">
        <v>5.5415999999999999</v>
      </c>
      <c r="E890" s="2">
        <v>55</v>
      </c>
      <c r="F890" s="2"/>
      <c r="G890" s="2"/>
      <c r="H890" s="17">
        <f t="shared" si="13"/>
        <v>-5.0808811648323619E-3</v>
      </c>
    </row>
    <row r="891" spans="1:8" ht="13.5" x14ac:dyDescent="0.25">
      <c r="A891" s="12"/>
      <c r="B891" s="11">
        <v>43294</v>
      </c>
      <c r="C891" s="2">
        <v>7.86</v>
      </c>
      <c r="D891" s="2">
        <v>5.5557999999999996</v>
      </c>
      <c r="E891" s="2">
        <v>250</v>
      </c>
      <c r="F891" s="2"/>
      <c r="G891" s="2"/>
      <c r="H891" s="17">
        <f t="shared" si="13"/>
        <v>2.5624368413454182E-3</v>
      </c>
    </row>
    <row r="892" spans="1:8" ht="13.5" x14ac:dyDescent="0.25">
      <c r="A892" s="12"/>
      <c r="B892" s="11">
        <v>43297</v>
      </c>
      <c r="C892" s="2">
        <v>7.86</v>
      </c>
      <c r="D892" s="2">
        <v>5.5557999999999996</v>
      </c>
      <c r="E892" s="2">
        <v>894</v>
      </c>
      <c r="F892" s="2"/>
      <c r="G892" s="2"/>
      <c r="H892" s="17">
        <f t="shared" si="13"/>
        <v>0</v>
      </c>
    </row>
    <row r="893" spans="1:8" ht="13.5" x14ac:dyDescent="0.25">
      <c r="A893" s="12"/>
      <c r="B893" s="11">
        <v>43298</v>
      </c>
      <c r="C893" s="2">
        <v>7.85</v>
      </c>
      <c r="D893" s="2">
        <v>5.5487000000000002</v>
      </c>
      <c r="E893" s="2">
        <v>635</v>
      </c>
      <c r="F893" s="2"/>
      <c r="G893" s="2"/>
      <c r="H893" s="17">
        <f t="shared" si="13"/>
        <v>-1.2779437704739985E-3</v>
      </c>
    </row>
    <row r="894" spans="1:8" ht="13.5" x14ac:dyDescent="0.25">
      <c r="A894" s="12"/>
      <c r="B894" s="11">
        <v>43299</v>
      </c>
      <c r="C894" s="2">
        <v>7.8</v>
      </c>
      <c r="D894" s="2">
        <v>5.5133999999999999</v>
      </c>
      <c r="E894" s="2">
        <v>225</v>
      </c>
      <c r="F894" s="2"/>
      <c r="G894" s="2"/>
      <c r="H894" s="17">
        <f t="shared" si="13"/>
        <v>-6.3618505235461149E-3</v>
      </c>
    </row>
    <row r="895" spans="1:8" ht="13.5" x14ac:dyDescent="0.25">
      <c r="A895" s="12"/>
      <c r="B895" s="11">
        <v>43300</v>
      </c>
      <c r="C895" s="2">
        <v>7.84</v>
      </c>
      <c r="D895" s="2">
        <v>5.5415999999999999</v>
      </c>
      <c r="E895" s="2">
        <v>120</v>
      </c>
      <c r="F895" s="2"/>
      <c r="G895" s="2"/>
      <c r="H895" s="17">
        <f t="shared" si="13"/>
        <v>5.1148111872891507E-3</v>
      </c>
    </row>
    <row r="896" spans="1:8" ht="13.5" x14ac:dyDescent="0.25">
      <c r="A896" s="12"/>
      <c r="B896" s="11">
        <v>43301</v>
      </c>
      <c r="C896" s="2">
        <v>7.91</v>
      </c>
      <c r="D896" s="2">
        <v>5.5911</v>
      </c>
      <c r="E896" s="2">
        <v>2965</v>
      </c>
      <c r="F896" s="2"/>
      <c r="G896" s="2"/>
      <c r="H896" s="17">
        <f t="shared" si="13"/>
        <v>8.9324382849718682E-3</v>
      </c>
    </row>
    <row r="897" spans="1:8" ht="13.5" x14ac:dyDescent="0.25">
      <c r="A897" s="12"/>
      <c r="B897" s="11">
        <v>43304</v>
      </c>
      <c r="C897" s="2">
        <v>7.9</v>
      </c>
      <c r="D897" s="2">
        <v>5.5841000000000003</v>
      </c>
      <c r="E897" s="2">
        <v>5418</v>
      </c>
      <c r="F897" s="2"/>
      <c r="G897" s="2"/>
      <c r="H897" s="17">
        <f t="shared" si="13"/>
        <v>-1.2519897694549683E-3</v>
      </c>
    </row>
    <row r="898" spans="1:8" ht="13.5" x14ac:dyDescent="0.25">
      <c r="A898" s="12"/>
      <c r="B898" s="11">
        <v>43305</v>
      </c>
      <c r="C898" s="2">
        <v>7.99</v>
      </c>
      <c r="D898" s="2">
        <v>5.6477000000000004</v>
      </c>
      <c r="E898" s="2">
        <v>8234</v>
      </c>
      <c r="F898" s="2"/>
      <c r="G898" s="2"/>
      <c r="H898" s="17">
        <f t="shared" si="13"/>
        <v>1.1389480847406045E-2</v>
      </c>
    </row>
    <row r="899" spans="1:8" ht="13.5" x14ac:dyDescent="0.25">
      <c r="A899" s="12"/>
      <c r="B899" s="11">
        <v>43307</v>
      </c>
      <c r="C899" s="2">
        <v>7.99</v>
      </c>
      <c r="D899" s="2">
        <v>5.6477000000000004</v>
      </c>
      <c r="E899" s="2">
        <v>990</v>
      </c>
      <c r="F899" s="2"/>
      <c r="G899" s="2"/>
      <c r="H899" s="17">
        <f t="shared" si="13"/>
        <v>0</v>
      </c>
    </row>
    <row r="900" spans="1:8" ht="13.5" x14ac:dyDescent="0.25">
      <c r="A900" s="12"/>
      <c r="B900" s="11">
        <v>43308</v>
      </c>
      <c r="C900" s="2">
        <v>7.99</v>
      </c>
      <c r="D900" s="2">
        <v>5.6477000000000004</v>
      </c>
      <c r="E900" s="2">
        <v>0</v>
      </c>
      <c r="F900" s="2"/>
      <c r="G900" s="2"/>
      <c r="H900" s="17">
        <f t="shared" si="13"/>
        <v>0</v>
      </c>
    </row>
    <row r="901" spans="1:8" ht="13.5" x14ac:dyDescent="0.25">
      <c r="A901" s="12"/>
      <c r="B901" s="11">
        <v>43311</v>
      </c>
      <c r="C901" s="2">
        <v>8</v>
      </c>
      <c r="D901" s="2">
        <v>5.6547000000000001</v>
      </c>
      <c r="E901" s="2">
        <v>5050</v>
      </c>
      <c r="F901" s="2"/>
      <c r="G901" s="2"/>
      <c r="H901" s="17">
        <f t="shared" si="13"/>
        <v>1.2394426049541713E-3</v>
      </c>
    </row>
    <row r="902" spans="1:8" ht="13.5" x14ac:dyDescent="0.25">
      <c r="A902" s="12"/>
      <c r="B902" s="11">
        <v>43312</v>
      </c>
      <c r="C902" s="2">
        <v>7.99</v>
      </c>
      <c r="D902" s="2">
        <v>5.6477000000000004</v>
      </c>
      <c r="E902" s="2">
        <v>5</v>
      </c>
      <c r="F902" s="2"/>
      <c r="G902" s="2"/>
      <c r="H902" s="17">
        <f t="shared" si="13"/>
        <v>-1.2379082886801551E-3</v>
      </c>
    </row>
    <row r="903" spans="1:8" ht="13.5" x14ac:dyDescent="0.25">
      <c r="A903" s="12"/>
      <c r="B903" s="11">
        <v>43313</v>
      </c>
      <c r="C903" s="2">
        <v>7.9</v>
      </c>
      <c r="D903" s="2">
        <v>5.5841000000000003</v>
      </c>
      <c r="E903" s="2">
        <v>130</v>
      </c>
      <c r="F903" s="2"/>
      <c r="G903" s="2"/>
      <c r="H903" s="17">
        <f t="shared" ref="H903:H966" si="14">(D903-D902)/D902</f>
        <v>-1.1261221382155585E-2</v>
      </c>
    </row>
    <row r="904" spans="1:8" ht="13.5" x14ac:dyDescent="0.25">
      <c r="A904" s="12"/>
      <c r="B904" s="11">
        <v>43314</v>
      </c>
      <c r="C904" s="2">
        <v>7.9</v>
      </c>
      <c r="D904" s="2">
        <v>5.5841000000000003</v>
      </c>
      <c r="E904" s="2">
        <v>275</v>
      </c>
      <c r="F904" s="2"/>
      <c r="G904" s="2"/>
      <c r="H904" s="17">
        <f t="shared" si="14"/>
        <v>0</v>
      </c>
    </row>
    <row r="905" spans="1:8" ht="13.5" x14ac:dyDescent="0.25">
      <c r="A905" s="12"/>
      <c r="B905" s="11">
        <v>43315</v>
      </c>
      <c r="C905" s="2">
        <v>7.84</v>
      </c>
      <c r="D905" s="2">
        <v>5.5415999999999999</v>
      </c>
      <c r="E905" s="2">
        <v>365</v>
      </c>
      <c r="F905" s="2"/>
      <c r="G905" s="2"/>
      <c r="H905" s="17">
        <f t="shared" si="14"/>
        <v>-7.6108952203578772E-3</v>
      </c>
    </row>
    <row r="906" spans="1:8" ht="13.5" x14ac:dyDescent="0.25">
      <c r="A906" s="12"/>
      <c r="B906" s="11">
        <v>43318</v>
      </c>
      <c r="C906" s="2">
        <v>7.85</v>
      </c>
      <c r="D906" s="2">
        <v>5.5487000000000002</v>
      </c>
      <c r="E906" s="2">
        <v>2585</v>
      </c>
      <c r="F906" s="2"/>
      <c r="G906" s="2"/>
      <c r="H906" s="17">
        <f t="shared" si="14"/>
        <v>1.2812184206727891E-3</v>
      </c>
    </row>
    <row r="907" spans="1:8" ht="13.5" x14ac:dyDescent="0.25">
      <c r="A907" s="12"/>
      <c r="B907" s="11">
        <v>43319</v>
      </c>
      <c r="C907" s="2">
        <v>7.89</v>
      </c>
      <c r="D907" s="2">
        <v>5.577</v>
      </c>
      <c r="E907" s="2">
        <v>585</v>
      </c>
      <c r="F907" s="2"/>
      <c r="G907" s="2"/>
      <c r="H907" s="17">
        <f t="shared" si="14"/>
        <v>5.1002937625028869E-3</v>
      </c>
    </row>
    <row r="908" spans="1:8" ht="13.5" x14ac:dyDescent="0.25">
      <c r="A908" s="12"/>
      <c r="B908" s="11">
        <v>43320</v>
      </c>
      <c r="C908" s="2">
        <v>7.88</v>
      </c>
      <c r="D908" s="2">
        <v>5.5698999999999996</v>
      </c>
      <c r="E908" s="2">
        <v>825</v>
      </c>
      <c r="F908" s="2"/>
      <c r="G908" s="2"/>
      <c r="H908" s="17">
        <f t="shared" si="14"/>
        <v>-1.2730858884705627E-3</v>
      </c>
    </row>
    <row r="909" spans="1:8" ht="13.5" x14ac:dyDescent="0.25">
      <c r="A909" s="12"/>
      <c r="B909" s="11">
        <v>43321</v>
      </c>
      <c r="C909" s="2">
        <v>7.9</v>
      </c>
      <c r="D909" s="2">
        <v>5.5841000000000003</v>
      </c>
      <c r="E909" s="2">
        <v>4070</v>
      </c>
      <c r="F909" s="2"/>
      <c r="G909" s="2"/>
      <c r="H909" s="17">
        <f t="shared" si="14"/>
        <v>2.5494174042623129E-3</v>
      </c>
    </row>
    <row r="910" spans="1:8" ht="13.5" x14ac:dyDescent="0.25">
      <c r="A910" s="12"/>
      <c r="B910" s="11">
        <v>43322</v>
      </c>
      <c r="C910" s="2">
        <v>8</v>
      </c>
      <c r="D910" s="2">
        <v>5.6547000000000001</v>
      </c>
      <c r="E910" s="2">
        <v>13991</v>
      </c>
      <c r="F910" s="2"/>
      <c r="G910" s="2"/>
      <c r="H910" s="17">
        <f t="shared" si="14"/>
        <v>1.2643040060170802E-2</v>
      </c>
    </row>
    <row r="911" spans="1:8" ht="13.5" x14ac:dyDescent="0.25">
      <c r="A911" s="12"/>
      <c r="B911" s="11">
        <v>43326</v>
      </c>
      <c r="C911" s="2">
        <v>7.94</v>
      </c>
      <c r="D911" s="2">
        <v>5.6123000000000003</v>
      </c>
      <c r="E911" s="2">
        <v>1315</v>
      </c>
      <c r="F911" s="2"/>
      <c r="G911" s="2"/>
      <c r="H911" s="17">
        <f t="shared" si="14"/>
        <v>-7.4981873485772494E-3</v>
      </c>
    </row>
    <row r="912" spans="1:8" ht="13.5" x14ac:dyDescent="0.25">
      <c r="A912" s="12"/>
      <c r="B912" s="11">
        <v>43327</v>
      </c>
      <c r="C912" s="2">
        <v>7.94</v>
      </c>
      <c r="D912" s="2">
        <v>5.6123000000000003</v>
      </c>
      <c r="E912" s="2">
        <v>361</v>
      </c>
      <c r="F912" s="2"/>
      <c r="G912" s="2"/>
      <c r="H912" s="17">
        <f t="shared" si="14"/>
        <v>0</v>
      </c>
    </row>
    <row r="913" spans="1:8" ht="13.5" x14ac:dyDescent="0.25">
      <c r="A913" s="12"/>
      <c r="B913" s="11">
        <v>43328</v>
      </c>
      <c r="C913" s="2">
        <v>7.98</v>
      </c>
      <c r="D913" s="2">
        <v>5.6406000000000001</v>
      </c>
      <c r="E913" s="2">
        <v>15</v>
      </c>
      <c r="F913" s="2"/>
      <c r="G913" s="2"/>
      <c r="H913" s="17">
        <f t="shared" si="14"/>
        <v>5.0424959464033942E-3</v>
      </c>
    </row>
    <row r="914" spans="1:8" ht="13.5" x14ac:dyDescent="0.25">
      <c r="A914" s="12"/>
      <c r="B914" s="11">
        <v>43329</v>
      </c>
      <c r="C914" s="2">
        <v>7.98</v>
      </c>
      <c r="D914" s="2">
        <v>5.6406000000000001</v>
      </c>
      <c r="E914" s="2">
        <v>12</v>
      </c>
      <c r="F914" s="2"/>
      <c r="G914" s="2"/>
      <c r="H914" s="17">
        <f t="shared" si="14"/>
        <v>0</v>
      </c>
    </row>
    <row r="915" spans="1:8" ht="13.5" x14ac:dyDescent="0.25">
      <c r="A915" s="12"/>
      <c r="B915" s="11">
        <v>43332</v>
      </c>
      <c r="C915" s="2">
        <v>7.98</v>
      </c>
      <c r="D915" s="2">
        <v>5.6406000000000001</v>
      </c>
      <c r="E915" s="2">
        <v>0</v>
      </c>
      <c r="F915" s="2"/>
      <c r="G915" s="2"/>
      <c r="H915" s="17">
        <f t="shared" si="14"/>
        <v>0</v>
      </c>
    </row>
    <row r="916" spans="1:8" ht="13.5" x14ac:dyDescent="0.25">
      <c r="A916" s="12"/>
      <c r="B916" s="11">
        <v>43335</v>
      </c>
      <c r="C916" s="2">
        <v>7.99</v>
      </c>
      <c r="D916" s="2">
        <v>5.6477000000000004</v>
      </c>
      <c r="E916" s="2">
        <v>2000</v>
      </c>
      <c r="F916" s="2"/>
      <c r="G916" s="2"/>
      <c r="H916" s="17">
        <f t="shared" si="14"/>
        <v>1.258731340637579E-3</v>
      </c>
    </row>
    <row r="917" spans="1:8" ht="13.5" x14ac:dyDescent="0.25">
      <c r="A917" s="12"/>
      <c r="B917" s="11">
        <v>43336</v>
      </c>
      <c r="C917" s="2">
        <v>7.99</v>
      </c>
      <c r="D917" s="2">
        <v>5.6477000000000004</v>
      </c>
      <c r="E917" s="2">
        <v>0</v>
      </c>
      <c r="F917" s="2"/>
      <c r="G917" s="2"/>
      <c r="H917" s="17">
        <f t="shared" si="14"/>
        <v>0</v>
      </c>
    </row>
    <row r="918" spans="1:8" ht="13.5" x14ac:dyDescent="0.25">
      <c r="A918" s="12"/>
      <c r="B918" s="11">
        <v>43339</v>
      </c>
      <c r="C918" s="2">
        <v>7.99</v>
      </c>
      <c r="D918" s="2">
        <v>5.6477000000000004</v>
      </c>
      <c r="E918" s="2">
        <v>0</v>
      </c>
      <c r="F918" s="2"/>
      <c r="G918" s="2"/>
      <c r="H918" s="17">
        <f t="shared" si="14"/>
        <v>0</v>
      </c>
    </row>
    <row r="919" spans="1:8" ht="13.5" x14ac:dyDescent="0.25">
      <c r="A919" s="12"/>
      <c r="B919" s="11">
        <v>43340</v>
      </c>
      <c r="C919" s="2">
        <v>7.95</v>
      </c>
      <c r="D919" s="2">
        <v>5.6193999999999997</v>
      </c>
      <c r="E919" s="2">
        <v>210</v>
      </c>
      <c r="F919" s="2"/>
      <c r="G919" s="2"/>
      <c r="H919" s="17">
        <f t="shared" si="14"/>
        <v>-5.0108893886007854E-3</v>
      </c>
    </row>
    <row r="920" spans="1:8" ht="13.5" x14ac:dyDescent="0.25">
      <c r="A920" s="12"/>
      <c r="B920" s="11">
        <v>43341</v>
      </c>
      <c r="C920" s="2">
        <v>7.95</v>
      </c>
      <c r="D920" s="2">
        <v>5.6193999999999997</v>
      </c>
      <c r="E920" s="2">
        <v>846</v>
      </c>
      <c r="F920" s="2"/>
      <c r="G920" s="2"/>
      <c r="H920" s="17">
        <f t="shared" si="14"/>
        <v>0</v>
      </c>
    </row>
    <row r="921" spans="1:8" ht="13.5" x14ac:dyDescent="0.25">
      <c r="A921" s="12"/>
      <c r="B921" s="11">
        <v>43342</v>
      </c>
      <c r="C921" s="2">
        <v>8.18</v>
      </c>
      <c r="D921" s="2">
        <v>5.782</v>
      </c>
      <c r="E921" s="2">
        <v>49294</v>
      </c>
      <c r="F921" s="2"/>
      <c r="G921" s="2"/>
      <c r="H921" s="17">
        <f t="shared" si="14"/>
        <v>2.8935473538100207E-2</v>
      </c>
    </row>
    <row r="922" spans="1:8" ht="13.5" x14ac:dyDescent="0.25">
      <c r="A922" s="12"/>
      <c r="B922" s="11">
        <v>43343</v>
      </c>
      <c r="C922" s="2">
        <v>8.18</v>
      </c>
      <c r="D922" s="2">
        <v>5.782</v>
      </c>
      <c r="E922" s="2">
        <v>9560</v>
      </c>
      <c r="F922" s="2"/>
      <c r="G922" s="2"/>
      <c r="H922" s="17">
        <f t="shared" si="14"/>
        <v>0</v>
      </c>
    </row>
    <row r="923" spans="1:8" ht="13.5" x14ac:dyDescent="0.25">
      <c r="A923" s="12"/>
      <c r="B923" s="11">
        <v>43346</v>
      </c>
      <c r="C923" s="2">
        <v>7.94</v>
      </c>
      <c r="D923" s="2">
        <v>5.6123000000000003</v>
      </c>
      <c r="E923" s="2">
        <v>184</v>
      </c>
      <c r="F923" s="2"/>
      <c r="G923" s="2"/>
      <c r="H923" s="17">
        <f t="shared" si="14"/>
        <v>-2.9349705984088505E-2</v>
      </c>
    </row>
    <row r="924" spans="1:8" ht="13.5" x14ac:dyDescent="0.25">
      <c r="A924" s="12"/>
      <c r="B924" s="11">
        <v>43347</v>
      </c>
      <c r="C924" s="2">
        <v>7.71</v>
      </c>
      <c r="D924" s="2">
        <v>5.4497999999999998</v>
      </c>
      <c r="E924" s="2">
        <v>146</v>
      </c>
      <c r="F924" s="2"/>
      <c r="G924" s="2"/>
      <c r="H924" s="17">
        <f t="shared" si="14"/>
        <v>-2.8954261176344906E-2</v>
      </c>
    </row>
    <row r="925" spans="1:8" ht="13.5" x14ac:dyDescent="0.25">
      <c r="A925" s="12"/>
      <c r="B925" s="11">
        <v>43348</v>
      </c>
      <c r="C925" s="2">
        <v>7.65</v>
      </c>
      <c r="D925" s="2">
        <v>5.4073000000000002</v>
      </c>
      <c r="E925" s="2">
        <v>2044</v>
      </c>
      <c r="F925" s="2"/>
      <c r="G925" s="2"/>
      <c r="H925" s="17">
        <f t="shared" si="14"/>
        <v>-7.7984513193143862E-3</v>
      </c>
    </row>
    <row r="926" spans="1:8" ht="13.5" x14ac:dyDescent="0.25">
      <c r="A926" s="12"/>
      <c r="B926" s="11">
        <v>43349</v>
      </c>
      <c r="C926" s="2">
        <v>7.93</v>
      </c>
      <c r="D926" s="2">
        <v>5.6052999999999997</v>
      </c>
      <c r="E926" s="2">
        <v>3420</v>
      </c>
      <c r="F926" s="2"/>
      <c r="G926" s="2"/>
      <c r="H926" s="17">
        <f t="shared" si="14"/>
        <v>3.6617165683427863E-2</v>
      </c>
    </row>
    <row r="927" spans="1:8" ht="13.5" x14ac:dyDescent="0.25">
      <c r="A927" s="12"/>
      <c r="B927" s="11">
        <v>43350</v>
      </c>
      <c r="C927" s="2">
        <v>7.73</v>
      </c>
      <c r="D927" s="2">
        <v>5.4638999999999998</v>
      </c>
      <c r="E927" s="2">
        <v>1760</v>
      </c>
      <c r="F927" s="2"/>
      <c r="G927" s="2"/>
      <c r="H927" s="17">
        <f t="shared" si="14"/>
        <v>-2.5226125274293968E-2</v>
      </c>
    </row>
    <row r="928" spans="1:8" ht="13.5" x14ac:dyDescent="0.25">
      <c r="A928" s="12"/>
      <c r="B928" s="11">
        <v>43353</v>
      </c>
      <c r="C928" s="2">
        <v>7.74</v>
      </c>
      <c r="D928" s="2">
        <v>5.4710000000000001</v>
      </c>
      <c r="E928" s="2">
        <v>60</v>
      </c>
      <c r="F928" s="2"/>
      <c r="G928" s="2"/>
      <c r="H928" s="17">
        <f t="shared" si="14"/>
        <v>1.2994381302733082E-3</v>
      </c>
    </row>
    <row r="929" spans="1:8" ht="13.5" x14ac:dyDescent="0.25">
      <c r="A929" s="12"/>
      <c r="B929" s="11">
        <v>43355</v>
      </c>
      <c r="C929" s="2">
        <v>7.89</v>
      </c>
      <c r="D929" s="2">
        <v>5.577</v>
      </c>
      <c r="E929" s="2">
        <v>205</v>
      </c>
      <c r="F929" s="2"/>
      <c r="G929" s="2"/>
      <c r="H929" s="17">
        <f t="shared" si="14"/>
        <v>1.9374885761286761E-2</v>
      </c>
    </row>
    <row r="930" spans="1:8" ht="13.5" x14ac:dyDescent="0.25">
      <c r="A930" s="12"/>
      <c r="B930" s="11">
        <v>43356</v>
      </c>
      <c r="C930" s="2">
        <v>7.88</v>
      </c>
      <c r="D930" s="2">
        <v>5.5698999999999996</v>
      </c>
      <c r="E930" s="2">
        <v>1125</v>
      </c>
      <c r="F930" s="2"/>
      <c r="G930" s="2"/>
      <c r="H930" s="17">
        <f t="shared" si="14"/>
        <v>-1.2730858884705627E-3</v>
      </c>
    </row>
    <row r="931" spans="1:8" ht="13.5" x14ac:dyDescent="0.25">
      <c r="A931" s="12"/>
      <c r="B931" s="11">
        <v>43357</v>
      </c>
      <c r="C931" s="2">
        <v>7.93</v>
      </c>
      <c r="D931" s="2">
        <v>5.6052999999999997</v>
      </c>
      <c r="E931" s="2">
        <v>10</v>
      </c>
      <c r="F931" s="2"/>
      <c r="G931" s="2"/>
      <c r="H931" s="17">
        <f t="shared" si="14"/>
        <v>6.3555898669635184E-3</v>
      </c>
    </row>
    <row r="932" spans="1:8" ht="13.5" x14ac:dyDescent="0.25">
      <c r="A932" s="12"/>
      <c r="B932" s="11">
        <v>43360</v>
      </c>
      <c r="C932" s="2">
        <v>7.96</v>
      </c>
      <c r="D932" s="2">
        <v>5.6265000000000001</v>
      </c>
      <c r="E932" s="2">
        <v>10</v>
      </c>
      <c r="F932" s="2"/>
      <c r="G932" s="2"/>
      <c r="H932" s="17">
        <f t="shared" si="14"/>
        <v>3.7821347653114608E-3</v>
      </c>
    </row>
    <row r="933" spans="1:8" ht="13.5" x14ac:dyDescent="0.25">
      <c r="A933" s="12"/>
      <c r="B933" s="11">
        <v>43361</v>
      </c>
      <c r="C933" s="2">
        <v>7.88</v>
      </c>
      <c r="D933" s="2">
        <v>5.5698999999999996</v>
      </c>
      <c r="E933" s="2">
        <v>7260</v>
      </c>
      <c r="F933" s="2"/>
      <c r="G933" s="2"/>
      <c r="H933" s="17">
        <f t="shared" si="14"/>
        <v>-1.0059539678308083E-2</v>
      </c>
    </row>
    <row r="934" spans="1:8" ht="13.5" x14ac:dyDescent="0.25">
      <c r="A934" s="12"/>
      <c r="B934" s="11">
        <v>43362</v>
      </c>
      <c r="C934" s="2">
        <v>7.88</v>
      </c>
      <c r="D934" s="2">
        <v>5.5698999999999996</v>
      </c>
      <c r="E934" s="2">
        <v>4159</v>
      </c>
      <c r="F934" s="2"/>
      <c r="G934" s="2"/>
      <c r="H934" s="17">
        <f t="shared" si="14"/>
        <v>0</v>
      </c>
    </row>
    <row r="935" spans="1:8" ht="13.5" x14ac:dyDescent="0.25">
      <c r="A935" s="12"/>
      <c r="B935" s="11">
        <v>43363</v>
      </c>
      <c r="C935" s="2">
        <v>7.88</v>
      </c>
      <c r="D935" s="2">
        <v>5.5698999999999996</v>
      </c>
      <c r="E935" s="2">
        <v>3900</v>
      </c>
      <c r="F935" s="2"/>
      <c r="G935" s="2"/>
      <c r="H935" s="17">
        <f t="shared" si="14"/>
        <v>0</v>
      </c>
    </row>
    <row r="936" spans="1:8" ht="13.5" x14ac:dyDescent="0.25">
      <c r="A936" s="12"/>
      <c r="B936" s="11">
        <v>43364</v>
      </c>
      <c r="C936" s="2">
        <v>7.8</v>
      </c>
      <c r="D936" s="2">
        <v>5.5133999999999999</v>
      </c>
      <c r="E936" s="2">
        <v>812</v>
      </c>
      <c r="F936" s="2"/>
      <c r="G936" s="2"/>
      <c r="H936" s="17">
        <f t="shared" si="14"/>
        <v>-1.0143808685972778E-2</v>
      </c>
    </row>
    <row r="937" spans="1:8" ht="13.5" x14ac:dyDescent="0.25">
      <c r="A937" s="12"/>
      <c r="B937" s="11">
        <v>43367</v>
      </c>
      <c r="C937" s="2">
        <v>7.79</v>
      </c>
      <c r="D937" s="2">
        <v>5.5063000000000004</v>
      </c>
      <c r="E937" s="2">
        <v>29</v>
      </c>
      <c r="F937" s="2"/>
      <c r="G937" s="2"/>
      <c r="H937" s="17">
        <f t="shared" si="14"/>
        <v>-1.2877716109840462E-3</v>
      </c>
    </row>
    <row r="938" spans="1:8" ht="13.5" x14ac:dyDescent="0.25">
      <c r="A938" s="12"/>
      <c r="B938" s="11">
        <v>43368</v>
      </c>
      <c r="C938" s="2">
        <v>7.78</v>
      </c>
      <c r="D938" s="2">
        <v>5.4992000000000001</v>
      </c>
      <c r="E938" s="2">
        <v>2347</v>
      </c>
      <c r="F938" s="2"/>
      <c r="G938" s="2"/>
      <c r="H938" s="17">
        <f t="shared" si="14"/>
        <v>-1.2894321050433736E-3</v>
      </c>
    </row>
    <row r="939" spans="1:8" ht="13.5" x14ac:dyDescent="0.25">
      <c r="A939" s="12"/>
      <c r="B939" s="11">
        <v>43369</v>
      </c>
      <c r="C939" s="2">
        <v>7.6</v>
      </c>
      <c r="D939" s="2">
        <v>5.3719999999999999</v>
      </c>
      <c r="E939" s="2">
        <v>1310</v>
      </c>
      <c r="F939" s="2"/>
      <c r="G939" s="2"/>
      <c r="H939" s="17">
        <f t="shared" si="14"/>
        <v>-2.3130637183590378E-2</v>
      </c>
    </row>
    <row r="940" spans="1:8" ht="13.5" x14ac:dyDescent="0.25">
      <c r="A940" s="12"/>
      <c r="B940" s="11">
        <v>43370</v>
      </c>
      <c r="C940" s="2">
        <v>7.7</v>
      </c>
      <c r="D940" s="2">
        <v>5.4427000000000003</v>
      </c>
      <c r="E940" s="2">
        <v>6868</v>
      </c>
      <c r="F940" s="2"/>
      <c r="G940" s="2"/>
      <c r="H940" s="17">
        <f t="shared" si="14"/>
        <v>1.3160833953834779E-2</v>
      </c>
    </row>
    <row r="941" spans="1:8" ht="13.5" x14ac:dyDescent="0.25">
      <c r="A941" s="12"/>
      <c r="B941" s="11">
        <v>43371</v>
      </c>
      <c r="C941" s="2">
        <v>7.75</v>
      </c>
      <c r="D941" s="2">
        <v>5.4779999999999998</v>
      </c>
      <c r="E941" s="2">
        <v>345</v>
      </c>
      <c r="F941" s="2"/>
      <c r="G941" s="2"/>
      <c r="H941" s="17">
        <f t="shared" si="14"/>
        <v>6.4857515571314682E-3</v>
      </c>
    </row>
    <row r="942" spans="1:8" ht="13.5" x14ac:dyDescent="0.25">
      <c r="A942" s="12"/>
      <c r="B942" s="11">
        <v>43374</v>
      </c>
      <c r="C942" s="2">
        <v>7.75</v>
      </c>
      <c r="D942" s="2">
        <v>5.4779999999999998</v>
      </c>
      <c r="E942" s="2">
        <v>0</v>
      </c>
      <c r="F942" s="2"/>
      <c r="G942" s="2"/>
      <c r="H942" s="17">
        <f t="shared" si="14"/>
        <v>0</v>
      </c>
    </row>
    <row r="943" spans="1:8" ht="13.5" x14ac:dyDescent="0.25">
      <c r="A943" s="12"/>
      <c r="B943" s="11">
        <v>43375</v>
      </c>
      <c r="C943" s="2">
        <v>7.62</v>
      </c>
      <c r="D943" s="2">
        <v>5.3860999999999999</v>
      </c>
      <c r="E943" s="2">
        <v>2550</v>
      </c>
      <c r="F943" s="2"/>
      <c r="G943" s="2"/>
      <c r="H943" s="17">
        <f t="shared" si="14"/>
        <v>-1.6776195691858321E-2</v>
      </c>
    </row>
    <row r="944" spans="1:8" ht="13.5" x14ac:dyDescent="0.25">
      <c r="A944" s="12"/>
      <c r="B944" s="11">
        <v>43376</v>
      </c>
      <c r="C944" s="2">
        <v>7.6</v>
      </c>
      <c r="D944" s="2">
        <v>5.3719999999999999</v>
      </c>
      <c r="E944" s="2">
        <v>19997</v>
      </c>
      <c r="F944" s="2"/>
      <c r="G944" s="2"/>
      <c r="H944" s="17">
        <f t="shared" si="14"/>
        <v>-2.6178496500250648E-3</v>
      </c>
    </row>
    <row r="945" spans="1:8" ht="13.5" x14ac:dyDescent="0.25">
      <c r="A945" s="12"/>
      <c r="B945" s="11">
        <v>43377</v>
      </c>
      <c r="C945" s="2">
        <v>7.6</v>
      </c>
      <c r="D945" s="2">
        <v>5.3719999999999999</v>
      </c>
      <c r="E945" s="2">
        <v>10122</v>
      </c>
      <c r="F945" s="2"/>
      <c r="G945" s="2"/>
      <c r="H945" s="17">
        <f t="shared" si="14"/>
        <v>0</v>
      </c>
    </row>
    <row r="946" spans="1:8" ht="13.5" x14ac:dyDescent="0.25">
      <c r="A946" s="12"/>
      <c r="B946" s="11">
        <v>43378</v>
      </c>
      <c r="C946" s="2">
        <v>7.5</v>
      </c>
      <c r="D946" s="2">
        <v>5.3013000000000003</v>
      </c>
      <c r="E946" s="2">
        <v>5290</v>
      </c>
      <c r="F946" s="2"/>
      <c r="G946" s="2"/>
      <c r="H946" s="17">
        <f t="shared" si="14"/>
        <v>-1.3160833953834614E-2</v>
      </c>
    </row>
    <row r="947" spans="1:8" ht="13.5" x14ac:dyDescent="0.25">
      <c r="A947" s="12"/>
      <c r="B947" s="11">
        <v>43381</v>
      </c>
      <c r="C947" s="2">
        <v>7.5</v>
      </c>
      <c r="D947" s="2">
        <v>5.3013000000000003</v>
      </c>
      <c r="E947" s="2">
        <v>1457</v>
      </c>
      <c r="F947" s="2"/>
      <c r="G947" s="2"/>
      <c r="H947" s="17">
        <f t="shared" si="14"/>
        <v>0</v>
      </c>
    </row>
    <row r="948" spans="1:8" ht="13.5" x14ac:dyDescent="0.25">
      <c r="A948" s="12"/>
      <c r="B948" s="11">
        <v>43382</v>
      </c>
      <c r="C948" s="2">
        <v>7.46</v>
      </c>
      <c r="D948" s="2">
        <v>5.2729999999999997</v>
      </c>
      <c r="E948" s="2">
        <v>4671</v>
      </c>
      <c r="F948" s="2"/>
      <c r="G948" s="2"/>
      <c r="H948" s="17">
        <f t="shared" si="14"/>
        <v>-5.3383132439214264E-3</v>
      </c>
    </row>
    <row r="949" spans="1:8" ht="13.5" x14ac:dyDescent="0.25">
      <c r="A949" s="12"/>
      <c r="B949" s="11">
        <v>43383</v>
      </c>
      <c r="C949" s="2">
        <v>7.5</v>
      </c>
      <c r="D949" s="2">
        <v>5.3013000000000003</v>
      </c>
      <c r="E949" s="2">
        <v>2549</v>
      </c>
      <c r="F949" s="2"/>
      <c r="G949" s="2"/>
      <c r="H949" s="17">
        <f t="shared" si="14"/>
        <v>5.3669637777357592E-3</v>
      </c>
    </row>
    <row r="950" spans="1:8" ht="13.5" x14ac:dyDescent="0.25">
      <c r="A950" s="12"/>
      <c r="B950" s="11">
        <v>43384</v>
      </c>
      <c r="C950" s="2">
        <v>7.32</v>
      </c>
      <c r="D950" s="2">
        <v>5.1741000000000001</v>
      </c>
      <c r="E950" s="2">
        <v>1775</v>
      </c>
      <c r="F950" s="2"/>
      <c r="G950" s="2"/>
      <c r="H950" s="17">
        <f t="shared" si="14"/>
        <v>-2.3994114651123347E-2</v>
      </c>
    </row>
    <row r="951" spans="1:8" ht="13.5" x14ac:dyDescent="0.25">
      <c r="A951" s="12"/>
      <c r="B951" s="11">
        <v>43385</v>
      </c>
      <c r="C951" s="2">
        <v>7.4</v>
      </c>
      <c r="D951" s="2">
        <v>5.2305999999999999</v>
      </c>
      <c r="E951" s="2">
        <v>1797</v>
      </c>
      <c r="F951" s="2"/>
      <c r="G951" s="2"/>
      <c r="H951" s="17">
        <f t="shared" si="14"/>
        <v>1.091977348717647E-2</v>
      </c>
    </row>
    <row r="952" spans="1:8" ht="13.5" x14ac:dyDescent="0.25">
      <c r="A952" s="12"/>
      <c r="B952" s="11">
        <v>43389</v>
      </c>
      <c r="C952" s="2">
        <v>7.5</v>
      </c>
      <c r="D952" s="2">
        <v>5.3013000000000003</v>
      </c>
      <c r="E952" s="2">
        <v>80</v>
      </c>
      <c r="F952" s="2"/>
      <c r="G952" s="2"/>
      <c r="H952" s="17">
        <f t="shared" si="14"/>
        <v>1.3516613772798614E-2</v>
      </c>
    </row>
    <row r="953" spans="1:8" ht="13.5" x14ac:dyDescent="0.25">
      <c r="A953" s="12"/>
      <c r="B953" s="11">
        <v>43390</v>
      </c>
      <c r="C953" s="2">
        <v>7.5</v>
      </c>
      <c r="D953" s="2">
        <v>5.3013000000000003</v>
      </c>
      <c r="E953" s="2">
        <v>1860</v>
      </c>
      <c r="F953" s="2"/>
      <c r="G953" s="2"/>
      <c r="H953" s="17">
        <f t="shared" si="14"/>
        <v>0</v>
      </c>
    </row>
    <row r="954" spans="1:8" ht="13.5" x14ac:dyDescent="0.25">
      <c r="A954" s="12"/>
      <c r="B954" s="11">
        <v>43391</v>
      </c>
      <c r="C954" s="2">
        <v>7.47</v>
      </c>
      <c r="D954" s="2">
        <v>5.2801</v>
      </c>
      <c r="E954" s="2">
        <v>7527</v>
      </c>
      <c r="F954" s="2"/>
      <c r="G954" s="2"/>
      <c r="H954" s="17">
        <f t="shared" si="14"/>
        <v>-3.9990191085206139E-3</v>
      </c>
    </row>
    <row r="955" spans="1:8" ht="13.5" x14ac:dyDescent="0.25">
      <c r="A955" s="12"/>
      <c r="B955" s="11">
        <v>43392</v>
      </c>
      <c r="C955" s="2">
        <v>7.47</v>
      </c>
      <c r="D955" s="2">
        <v>5.2801</v>
      </c>
      <c r="E955" s="2">
        <v>16062</v>
      </c>
      <c r="F955" s="2"/>
      <c r="G955" s="2"/>
      <c r="H955" s="17">
        <f t="shared" si="14"/>
        <v>0</v>
      </c>
    </row>
    <row r="956" spans="1:8" ht="13.5" x14ac:dyDescent="0.25">
      <c r="A956" s="12"/>
      <c r="B956" s="11">
        <v>43395</v>
      </c>
      <c r="C956" s="2">
        <v>7.5</v>
      </c>
      <c r="D956" s="2">
        <v>5.3013000000000003</v>
      </c>
      <c r="E956" s="2">
        <v>2560</v>
      </c>
      <c r="F956" s="2"/>
      <c r="G956" s="2"/>
      <c r="H956" s="17">
        <f t="shared" si="14"/>
        <v>4.0150754720555161E-3</v>
      </c>
    </row>
    <row r="957" spans="1:8" ht="13.5" x14ac:dyDescent="0.25">
      <c r="A957" s="12"/>
      <c r="B957" s="11">
        <v>43396</v>
      </c>
      <c r="C957" s="2">
        <v>7.6</v>
      </c>
      <c r="D957" s="2">
        <v>5.3719999999999999</v>
      </c>
      <c r="E957" s="2">
        <v>10</v>
      </c>
      <c r="F957" s="2"/>
      <c r="G957" s="2"/>
      <c r="H957" s="17">
        <f t="shared" si="14"/>
        <v>1.3336351460962318E-2</v>
      </c>
    </row>
    <row r="958" spans="1:8" ht="13.5" x14ac:dyDescent="0.25">
      <c r="A958" s="12"/>
      <c r="B958" s="11">
        <v>43397</v>
      </c>
      <c r="C958" s="2">
        <v>7.6</v>
      </c>
      <c r="D958" s="2">
        <v>5.3719999999999999</v>
      </c>
      <c r="E958" s="2">
        <v>229</v>
      </c>
      <c r="F958" s="2"/>
      <c r="G958" s="2"/>
      <c r="H958" s="17">
        <f t="shared" si="14"/>
        <v>0</v>
      </c>
    </row>
    <row r="959" spans="1:8" ht="13.5" x14ac:dyDescent="0.25">
      <c r="A959" s="12"/>
      <c r="B959" s="11">
        <v>43398</v>
      </c>
      <c r="C959" s="2">
        <v>7.6</v>
      </c>
      <c r="D959" s="2">
        <v>5.3719999999999999</v>
      </c>
      <c r="E959" s="2">
        <v>0</v>
      </c>
      <c r="F959" s="2"/>
      <c r="G959" s="2"/>
      <c r="H959" s="17">
        <f t="shared" si="14"/>
        <v>0</v>
      </c>
    </row>
    <row r="960" spans="1:8" ht="13.5" x14ac:dyDescent="0.25">
      <c r="A960" s="12"/>
      <c r="B960" s="11">
        <v>43399</v>
      </c>
      <c r="C960" s="2">
        <v>7.6</v>
      </c>
      <c r="D960" s="2">
        <v>5.3719999999999999</v>
      </c>
      <c r="E960" s="2">
        <v>21</v>
      </c>
      <c r="F960" s="2"/>
      <c r="G960" s="2"/>
      <c r="H960" s="17">
        <f t="shared" si="14"/>
        <v>0</v>
      </c>
    </row>
    <row r="961" spans="1:8" ht="13.5" x14ac:dyDescent="0.25">
      <c r="A961" s="12"/>
      <c r="B961" s="11">
        <v>43402</v>
      </c>
      <c r="C961" s="2">
        <v>7.49</v>
      </c>
      <c r="D961" s="2">
        <v>5.2942</v>
      </c>
      <c r="E961" s="2">
        <v>19289</v>
      </c>
      <c r="F961" s="2"/>
      <c r="G961" s="2"/>
      <c r="H961" s="17">
        <f t="shared" si="14"/>
        <v>-1.4482501861504071E-2</v>
      </c>
    </row>
    <row r="962" spans="1:8" ht="13.5" x14ac:dyDescent="0.25">
      <c r="A962" s="12"/>
      <c r="B962" s="11">
        <v>43403</v>
      </c>
      <c r="C962" s="2">
        <v>7.47</v>
      </c>
      <c r="D962" s="2">
        <v>5.2801</v>
      </c>
      <c r="E962" s="2">
        <v>5163</v>
      </c>
      <c r="F962" s="2"/>
      <c r="G962" s="2"/>
      <c r="H962" s="17">
        <f t="shared" si="14"/>
        <v>-2.6632919043481549E-3</v>
      </c>
    </row>
    <row r="963" spans="1:8" ht="13.5" x14ac:dyDescent="0.25">
      <c r="A963" s="12"/>
      <c r="B963" s="11">
        <v>43404</v>
      </c>
      <c r="C963" s="2">
        <v>7.46</v>
      </c>
      <c r="D963" s="2">
        <v>5.2729999999999997</v>
      </c>
      <c r="E963" s="2">
        <v>21286</v>
      </c>
      <c r="F963" s="2"/>
      <c r="G963" s="2"/>
      <c r="H963" s="17">
        <f t="shared" si="14"/>
        <v>-1.3446715024337283E-3</v>
      </c>
    </row>
    <row r="964" spans="1:8" ht="13.5" x14ac:dyDescent="0.25">
      <c r="A964" s="12"/>
      <c r="B964" s="11">
        <v>43405</v>
      </c>
      <c r="C964" s="2">
        <v>7.46</v>
      </c>
      <c r="D964" s="2">
        <v>5.2729999999999997</v>
      </c>
      <c r="E964" s="2">
        <v>0</v>
      </c>
      <c r="F964" s="2"/>
      <c r="G964" s="2"/>
      <c r="H964" s="17">
        <f t="shared" si="14"/>
        <v>0</v>
      </c>
    </row>
    <row r="965" spans="1:8" ht="13.5" x14ac:dyDescent="0.25">
      <c r="A965" s="12"/>
      <c r="B965" s="11">
        <v>43406</v>
      </c>
      <c r="C965" s="2">
        <v>7.4</v>
      </c>
      <c r="D965" s="2">
        <v>5.2305999999999999</v>
      </c>
      <c r="E965" s="2">
        <v>2835</v>
      </c>
      <c r="F965" s="2"/>
      <c r="G965" s="2"/>
      <c r="H965" s="17">
        <f t="shared" si="14"/>
        <v>-8.0409633984448656E-3</v>
      </c>
    </row>
    <row r="966" spans="1:8" ht="13.5" x14ac:dyDescent="0.25">
      <c r="A966" s="12"/>
      <c r="B966" s="11">
        <v>43409</v>
      </c>
      <c r="C966" s="2">
        <v>7.2</v>
      </c>
      <c r="D966" s="2">
        <v>5.0892999999999997</v>
      </c>
      <c r="E966" s="2">
        <v>2000</v>
      </c>
      <c r="F966" s="2"/>
      <c r="G966" s="2"/>
      <c r="H966" s="17">
        <f t="shared" si="14"/>
        <v>-2.7014109280006159E-2</v>
      </c>
    </row>
    <row r="967" spans="1:8" ht="13.5" x14ac:dyDescent="0.25">
      <c r="A967" s="12"/>
      <c r="B967" s="11">
        <v>43410</v>
      </c>
      <c r="C967" s="2">
        <v>7.2</v>
      </c>
      <c r="D967" s="2">
        <v>5.0892999999999997</v>
      </c>
      <c r="E967" s="2">
        <v>4845</v>
      </c>
      <c r="F967" s="2"/>
      <c r="G967" s="2"/>
      <c r="H967" s="17">
        <f t="shared" ref="H967:H1030" si="15">(D967-D966)/D966</f>
        <v>0</v>
      </c>
    </row>
    <row r="968" spans="1:8" ht="13.5" x14ac:dyDescent="0.25">
      <c r="A968" s="12"/>
      <c r="B968" s="11">
        <v>43411</v>
      </c>
      <c r="C968" s="2">
        <v>7.2</v>
      </c>
      <c r="D968" s="2">
        <v>5.0892999999999997</v>
      </c>
      <c r="E968" s="2">
        <v>730</v>
      </c>
      <c r="F968" s="2"/>
      <c r="G968" s="2"/>
      <c r="H968" s="17">
        <f t="shared" si="15"/>
        <v>0</v>
      </c>
    </row>
    <row r="969" spans="1:8" ht="13.5" x14ac:dyDescent="0.25">
      <c r="A969" s="12"/>
      <c r="B969" s="11">
        <v>43412</v>
      </c>
      <c r="C969" s="2">
        <v>7.2</v>
      </c>
      <c r="D969" s="2">
        <v>5.0892999999999997</v>
      </c>
      <c r="E969" s="2">
        <v>2002</v>
      </c>
      <c r="F969" s="2"/>
      <c r="G969" s="2"/>
      <c r="H969" s="17">
        <f t="shared" si="15"/>
        <v>0</v>
      </c>
    </row>
    <row r="970" spans="1:8" ht="13.5" x14ac:dyDescent="0.25">
      <c r="A970" s="12"/>
      <c r="B970" s="11">
        <v>43413</v>
      </c>
      <c r="C970" s="2">
        <v>7.39</v>
      </c>
      <c r="D970" s="2">
        <v>5.2236000000000002</v>
      </c>
      <c r="E970" s="2">
        <v>526</v>
      </c>
      <c r="F970" s="2"/>
      <c r="G970" s="2"/>
      <c r="H970" s="17">
        <f t="shared" si="15"/>
        <v>2.6388697856286825E-2</v>
      </c>
    </row>
    <row r="971" spans="1:8" ht="13.5" x14ac:dyDescent="0.25">
      <c r="A971" s="12"/>
      <c r="B971" s="11">
        <v>43416</v>
      </c>
      <c r="C971" s="2">
        <v>7.3</v>
      </c>
      <c r="D971" s="2">
        <v>5.1599000000000004</v>
      </c>
      <c r="E971" s="2">
        <v>1005</v>
      </c>
      <c r="F971" s="2"/>
      <c r="G971" s="2"/>
      <c r="H971" s="17">
        <f t="shared" si="15"/>
        <v>-1.2194655027184292E-2</v>
      </c>
    </row>
    <row r="972" spans="1:8" ht="13.5" x14ac:dyDescent="0.25">
      <c r="A972" s="12"/>
      <c r="B972" s="11">
        <v>43417</v>
      </c>
      <c r="C972" s="2">
        <v>7.2</v>
      </c>
      <c r="D972" s="2">
        <v>5.0892999999999997</v>
      </c>
      <c r="E972" s="2">
        <v>2532</v>
      </c>
      <c r="F972" s="2"/>
      <c r="G972" s="2"/>
      <c r="H972" s="17">
        <f t="shared" si="15"/>
        <v>-1.3682435706118464E-2</v>
      </c>
    </row>
    <row r="973" spans="1:8" ht="13.5" x14ac:dyDescent="0.25">
      <c r="A973" s="12"/>
      <c r="B973" s="11">
        <v>43418</v>
      </c>
      <c r="C973" s="2">
        <v>7.35</v>
      </c>
      <c r="D973" s="2">
        <v>5.1952999999999996</v>
      </c>
      <c r="E973" s="2">
        <v>390</v>
      </c>
      <c r="F973" s="2"/>
      <c r="G973" s="2"/>
      <c r="H973" s="17">
        <f t="shared" si="15"/>
        <v>2.0828011710844297E-2</v>
      </c>
    </row>
    <row r="974" spans="1:8" ht="13.5" x14ac:dyDescent="0.25">
      <c r="A974" s="12"/>
      <c r="B974" s="11">
        <v>43419</v>
      </c>
      <c r="C974" s="2">
        <v>7.3</v>
      </c>
      <c r="D974" s="2">
        <v>5.1599000000000004</v>
      </c>
      <c r="E974" s="2">
        <v>1316</v>
      </c>
      <c r="F974" s="2"/>
      <c r="G974" s="2"/>
      <c r="H974" s="17">
        <f t="shared" si="15"/>
        <v>-6.8138509806939373E-3</v>
      </c>
    </row>
    <row r="975" spans="1:8" ht="13.5" x14ac:dyDescent="0.25">
      <c r="A975" s="12"/>
      <c r="B975" s="11">
        <v>43420</v>
      </c>
      <c r="C975" s="2">
        <v>7.24</v>
      </c>
      <c r="D975" s="2">
        <v>5.1174999999999997</v>
      </c>
      <c r="E975" s="2">
        <v>3345</v>
      </c>
      <c r="F975" s="2"/>
      <c r="G975" s="2"/>
      <c r="H975" s="17">
        <f t="shared" si="15"/>
        <v>-8.2172135118898926E-3</v>
      </c>
    </row>
    <row r="976" spans="1:8" ht="13.5" x14ac:dyDescent="0.25">
      <c r="A976" s="12"/>
      <c r="B976" s="11">
        <v>43423</v>
      </c>
      <c r="C976" s="2">
        <v>7.03</v>
      </c>
      <c r="D976" s="2">
        <v>4.9691000000000001</v>
      </c>
      <c r="E976" s="2">
        <v>1002</v>
      </c>
      <c r="F976" s="2"/>
      <c r="G976" s="2"/>
      <c r="H976" s="17">
        <f t="shared" si="15"/>
        <v>-2.8998534440644777E-2</v>
      </c>
    </row>
    <row r="977" spans="1:8" ht="13.5" x14ac:dyDescent="0.25">
      <c r="A977" s="12"/>
      <c r="B977" s="11">
        <v>43425</v>
      </c>
      <c r="C977" s="2">
        <v>7.19</v>
      </c>
      <c r="D977" s="2">
        <v>5.0822000000000003</v>
      </c>
      <c r="E977" s="2">
        <v>5279</v>
      </c>
      <c r="F977" s="2"/>
      <c r="G977" s="2"/>
      <c r="H977" s="17">
        <f t="shared" si="15"/>
        <v>2.2760660884264795E-2</v>
      </c>
    </row>
    <row r="978" spans="1:8" ht="13.5" x14ac:dyDescent="0.25">
      <c r="A978" s="12"/>
      <c r="B978" s="11">
        <v>43426</v>
      </c>
      <c r="C978" s="2">
        <v>7.17</v>
      </c>
      <c r="D978" s="2">
        <v>5.0681000000000003</v>
      </c>
      <c r="E978" s="2">
        <v>2299</v>
      </c>
      <c r="F978" s="2"/>
      <c r="G978" s="2"/>
      <c r="H978" s="17">
        <f t="shared" si="15"/>
        <v>-2.7743890441147535E-3</v>
      </c>
    </row>
    <row r="979" spans="1:8" ht="13.5" x14ac:dyDescent="0.25">
      <c r="A979" s="12"/>
      <c r="B979" s="11">
        <v>43427</v>
      </c>
      <c r="C979" s="2">
        <v>7.08</v>
      </c>
      <c r="D979" s="2">
        <v>5.0044000000000004</v>
      </c>
      <c r="E979" s="2">
        <v>1772</v>
      </c>
      <c r="F979" s="2"/>
      <c r="G979" s="2"/>
      <c r="H979" s="17">
        <f t="shared" si="15"/>
        <v>-1.2568812770071597E-2</v>
      </c>
    </row>
    <row r="980" spans="1:8" ht="13.5" x14ac:dyDescent="0.25">
      <c r="A980" s="12"/>
      <c r="B980" s="11">
        <v>43430</v>
      </c>
      <c r="C980" s="2">
        <v>7</v>
      </c>
      <c r="D980" s="2">
        <v>4.9478999999999997</v>
      </c>
      <c r="E980" s="2">
        <v>1999</v>
      </c>
      <c r="F980" s="2"/>
      <c r="G980" s="2"/>
      <c r="H980" s="17">
        <f t="shared" si="15"/>
        <v>-1.1290064743026268E-2</v>
      </c>
    </row>
    <row r="981" spans="1:8" ht="13.5" x14ac:dyDescent="0.25">
      <c r="A981" s="12"/>
      <c r="B981" s="11">
        <v>43431</v>
      </c>
      <c r="C981" s="2">
        <v>7</v>
      </c>
      <c r="D981" s="2">
        <v>4.9478999999999997</v>
      </c>
      <c r="E981" s="2">
        <v>4768</v>
      </c>
      <c r="F981" s="2"/>
      <c r="G981" s="2"/>
      <c r="H981" s="17">
        <f t="shared" si="15"/>
        <v>0</v>
      </c>
    </row>
    <row r="982" spans="1:8" ht="13.5" x14ac:dyDescent="0.25">
      <c r="A982" s="12"/>
      <c r="B982" s="11">
        <v>43432</v>
      </c>
      <c r="C982" s="2">
        <v>7.2</v>
      </c>
      <c r="D982" s="2">
        <v>5.0892999999999997</v>
      </c>
      <c r="E982" s="2">
        <v>25490</v>
      </c>
      <c r="F982" s="2"/>
      <c r="G982" s="2"/>
      <c r="H982" s="17">
        <f t="shared" si="15"/>
        <v>2.8577780472523691E-2</v>
      </c>
    </row>
    <row r="983" spans="1:8" ht="13.5" x14ac:dyDescent="0.25">
      <c r="A983" s="12"/>
      <c r="B983" s="11">
        <v>43433</v>
      </c>
      <c r="C983" s="2">
        <v>7.19</v>
      </c>
      <c r="D983" s="2">
        <v>5.0822000000000003</v>
      </c>
      <c r="E983" s="2">
        <v>2171</v>
      </c>
      <c r="F983" s="2"/>
      <c r="G983" s="2"/>
      <c r="H983" s="17">
        <f t="shared" si="15"/>
        <v>-1.3950838032734246E-3</v>
      </c>
    </row>
    <row r="984" spans="1:8" ht="13.5" x14ac:dyDescent="0.25">
      <c r="A984" s="12"/>
      <c r="B984" s="11">
        <v>43434</v>
      </c>
      <c r="C984" s="2">
        <v>7.17</v>
      </c>
      <c r="D984" s="2">
        <v>5.0681000000000003</v>
      </c>
      <c r="E984" s="2">
        <v>669</v>
      </c>
      <c r="F984" s="2"/>
      <c r="G984" s="2"/>
      <c r="H984" s="17">
        <f t="shared" si="15"/>
        <v>-2.7743890441147535E-3</v>
      </c>
    </row>
    <row r="985" spans="1:8" ht="13.5" x14ac:dyDescent="0.25">
      <c r="A985" s="12"/>
      <c r="B985" s="11">
        <v>43437</v>
      </c>
      <c r="C985" s="2">
        <v>7.2</v>
      </c>
      <c r="D985" s="2">
        <v>5.0892999999999997</v>
      </c>
      <c r="E985" s="2">
        <v>5477</v>
      </c>
      <c r="F985" s="2"/>
      <c r="G985" s="2"/>
      <c r="H985" s="17">
        <f t="shared" si="15"/>
        <v>4.1830271699452339E-3</v>
      </c>
    </row>
    <row r="986" spans="1:8" ht="13.5" x14ac:dyDescent="0.25">
      <c r="A986" s="12"/>
      <c r="B986" s="11">
        <v>43438</v>
      </c>
      <c r="C986" s="2">
        <v>7.41</v>
      </c>
      <c r="D986" s="2">
        <v>5.2377000000000002</v>
      </c>
      <c r="E986" s="2">
        <v>9748</v>
      </c>
      <c r="F986" s="2"/>
      <c r="G986" s="2"/>
      <c r="H986" s="17">
        <f t="shared" si="15"/>
        <v>2.9159216395182156E-2</v>
      </c>
    </row>
    <row r="987" spans="1:8" ht="13.5" x14ac:dyDescent="0.25">
      <c r="A987" s="12"/>
      <c r="B987" s="11">
        <v>43439</v>
      </c>
      <c r="C987" s="2">
        <v>7.68</v>
      </c>
      <c r="D987" s="2">
        <v>5.4284999999999997</v>
      </c>
      <c r="E987" s="2">
        <v>3539</v>
      </c>
      <c r="F987" s="2"/>
      <c r="G987" s="2"/>
      <c r="H987" s="17">
        <f t="shared" si="15"/>
        <v>3.6428203218970043E-2</v>
      </c>
    </row>
    <row r="988" spans="1:8" ht="13.5" x14ac:dyDescent="0.25">
      <c r="A988" s="12"/>
      <c r="B988" s="11">
        <v>43440</v>
      </c>
      <c r="C988" s="2">
        <v>7.6</v>
      </c>
      <c r="D988" s="2">
        <v>5.3719999999999999</v>
      </c>
      <c r="E988" s="2">
        <v>6316</v>
      </c>
      <c r="F988" s="2"/>
      <c r="G988" s="2"/>
      <c r="H988" s="17">
        <f t="shared" si="15"/>
        <v>-1.0408031684627388E-2</v>
      </c>
    </row>
    <row r="989" spans="1:8" ht="13.5" x14ac:dyDescent="0.25">
      <c r="A989" s="12"/>
      <c r="B989" s="11">
        <v>43441</v>
      </c>
      <c r="C989" s="2">
        <v>7.69</v>
      </c>
      <c r="D989" s="2">
        <v>5.4356</v>
      </c>
      <c r="E989" s="2">
        <v>26</v>
      </c>
      <c r="F989" s="2"/>
      <c r="G989" s="2"/>
      <c r="H989" s="17">
        <f t="shared" si="15"/>
        <v>1.183916604616532E-2</v>
      </c>
    </row>
    <row r="990" spans="1:8" ht="13.5" x14ac:dyDescent="0.25">
      <c r="A990" s="12"/>
      <c r="B990" s="11">
        <v>43444</v>
      </c>
      <c r="C990" s="2">
        <v>7.66</v>
      </c>
      <c r="D990" s="2">
        <v>5.4143999999999997</v>
      </c>
      <c r="E990" s="2">
        <v>2286</v>
      </c>
      <c r="F990" s="2"/>
      <c r="G990" s="2"/>
      <c r="H990" s="17">
        <f t="shared" si="15"/>
        <v>-3.9002134079035118E-3</v>
      </c>
    </row>
    <row r="991" spans="1:8" ht="13.5" x14ac:dyDescent="0.25">
      <c r="A991" s="12"/>
      <c r="B991" s="11">
        <v>43445</v>
      </c>
      <c r="C991" s="2">
        <v>7.74</v>
      </c>
      <c r="D991" s="2">
        <v>5.4710000000000001</v>
      </c>
      <c r="E991" s="2">
        <v>8009</v>
      </c>
      <c r="F991" s="2"/>
      <c r="G991" s="2"/>
      <c r="H991" s="17">
        <f t="shared" si="15"/>
        <v>1.0453605200945706E-2</v>
      </c>
    </row>
    <row r="992" spans="1:8" ht="13.5" x14ac:dyDescent="0.25">
      <c r="A992" s="12"/>
      <c r="B992" s="11">
        <v>43446</v>
      </c>
      <c r="C992" s="2">
        <v>7.82</v>
      </c>
      <c r="D992" s="2">
        <v>5.5274999999999999</v>
      </c>
      <c r="E992" s="2">
        <v>6624</v>
      </c>
      <c r="F992" s="2"/>
      <c r="G992" s="2"/>
      <c r="H992" s="17">
        <f t="shared" si="15"/>
        <v>1.0327179674648104E-2</v>
      </c>
    </row>
    <row r="993" spans="1:8" ht="13.5" x14ac:dyDescent="0.25">
      <c r="A993" s="12"/>
      <c r="B993" s="11">
        <v>43447</v>
      </c>
      <c r="C993" s="2">
        <v>8.07</v>
      </c>
      <c r="D993" s="2">
        <v>5.7042000000000002</v>
      </c>
      <c r="E993" s="2">
        <v>15279</v>
      </c>
      <c r="F993" s="2"/>
      <c r="G993" s="2"/>
      <c r="H993" s="17">
        <f t="shared" si="15"/>
        <v>3.1967435549525157E-2</v>
      </c>
    </row>
    <row r="994" spans="1:8" ht="13.5" x14ac:dyDescent="0.25">
      <c r="A994" s="12"/>
      <c r="B994" s="11">
        <v>43448</v>
      </c>
      <c r="C994" s="2">
        <v>8.1</v>
      </c>
      <c r="D994" s="2">
        <v>5.7253999999999996</v>
      </c>
      <c r="E994" s="2">
        <v>8824</v>
      </c>
      <c r="F994" s="2"/>
      <c r="G994" s="2"/>
      <c r="H994" s="17">
        <f t="shared" si="15"/>
        <v>3.7165597279196802E-3</v>
      </c>
    </row>
    <row r="995" spans="1:8" ht="13.5" x14ac:dyDescent="0.25">
      <c r="A995" s="12"/>
      <c r="B995" s="11">
        <v>43451</v>
      </c>
      <c r="C995" s="2">
        <v>8.09</v>
      </c>
      <c r="D995" s="2">
        <v>5.7183999999999999</v>
      </c>
      <c r="E995" s="2">
        <v>10377</v>
      </c>
      <c r="F995" s="2"/>
      <c r="G995" s="2"/>
      <c r="H995" s="17">
        <f t="shared" si="15"/>
        <v>-1.2226220002095353E-3</v>
      </c>
    </row>
    <row r="996" spans="1:8" ht="13.5" x14ac:dyDescent="0.25">
      <c r="A996" s="12"/>
      <c r="B996" s="11">
        <v>43452</v>
      </c>
      <c r="C996" s="2">
        <v>8.1</v>
      </c>
      <c r="D996" s="2">
        <v>5.7253999999999996</v>
      </c>
      <c r="E996" s="2">
        <v>60</v>
      </c>
      <c r="F996" s="2"/>
      <c r="G996" s="2"/>
      <c r="H996" s="17">
        <f t="shared" si="15"/>
        <v>1.224118634583043E-3</v>
      </c>
    </row>
    <row r="997" spans="1:8" ht="13.5" x14ac:dyDescent="0.25">
      <c r="A997" s="12"/>
      <c r="B997" s="11">
        <v>43453</v>
      </c>
      <c r="C997" s="2">
        <v>8.09</v>
      </c>
      <c r="D997" s="2">
        <v>5.7183999999999999</v>
      </c>
      <c r="E997" s="2">
        <v>2275</v>
      </c>
      <c r="F997" s="2"/>
      <c r="G997" s="2"/>
      <c r="H997" s="17">
        <f t="shared" si="15"/>
        <v>-1.2226220002095353E-3</v>
      </c>
    </row>
    <row r="998" spans="1:8" ht="13.5" x14ac:dyDescent="0.25">
      <c r="A998" s="12"/>
      <c r="B998" s="11">
        <v>43454</v>
      </c>
      <c r="C998" s="2">
        <v>8.09</v>
      </c>
      <c r="D998" s="2">
        <v>5.7183999999999999</v>
      </c>
      <c r="E998" s="2">
        <v>589</v>
      </c>
      <c r="F998" s="2"/>
      <c r="G998" s="2"/>
      <c r="H998" s="17">
        <f t="shared" si="15"/>
        <v>0</v>
      </c>
    </row>
    <row r="999" spans="1:8" ht="13.5" x14ac:dyDescent="0.25">
      <c r="A999" s="12"/>
      <c r="B999" s="11">
        <v>43455</v>
      </c>
      <c r="C999" s="2">
        <v>8</v>
      </c>
      <c r="D999" s="2">
        <v>5.6547000000000001</v>
      </c>
      <c r="E999" s="2">
        <v>655</v>
      </c>
      <c r="F999" s="2"/>
      <c r="G999" s="2"/>
      <c r="H999" s="17">
        <f t="shared" si="15"/>
        <v>-1.1139479574706188E-2</v>
      </c>
    </row>
    <row r="1000" spans="1:8" ht="13.5" x14ac:dyDescent="0.25">
      <c r="A1000" s="12"/>
      <c r="B1000" s="11">
        <v>43458</v>
      </c>
      <c r="C1000" s="2">
        <v>8</v>
      </c>
      <c r="D1000" s="2">
        <v>5.6547000000000001</v>
      </c>
      <c r="E1000" s="2">
        <v>8</v>
      </c>
      <c r="F1000" s="2"/>
      <c r="G1000" s="2"/>
      <c r="H1000" s="17">
        <f t="shared" si="15"/>
        <v>0</v>
      </c>
    </row>
    <row r="1001" spans="1:8" ht="13.5" x14ac:dyDescent="0.25">
      <c r="A1001" s="12"/>
      <c r="B1001" s="11">
        <v>43459</v>
      </c>
      <c r="C1001" s="2">
        <v>8</v>
      </c>
      <c r="D1001" s="2">
        <v>5.6547000000000001</v>
      </c>
      <c r="E1001" s="2">
        <v>1721</v>
      </c>
      <c r="F1001" s="2"/>
      <c r="G1001" s="2"/>
      <c r="H1001" s="17">
        <f t="shared" si="15"/>
        <v>0</v>
      </c>
    </row>
    <row r="1002" spans="1:8" ht="13.5" x14ac:dyDescent="0.25">
      <c r="A1002" s="12"/>
      <c r="B1002" s="11">
        <v>43460</v>
      </c>
      <c r="C1002" s="2">
        <v>8</v>
      </c>
      <c r="D1002" s="2">
        <v>5.6547000000000001</v>
      </c>
      <c r="E1002" s="2">
        <v>4474</v>
      </c>
      <c r="F1002" s="2"/>
      <c r="G1002" s="2"/>
      <c r="H1002" s="17">
        <f t="shared" si="15"/>
        <v>0</v>
      </c>
    </row>
    <row r="1003" spans="1:8" ht="13.5" x14ac:dyDescent="0.25">
      <c r="A1003" s="12"/>
      <c r="B1003" s="11">
        <v>43461</v>
      </c>
      <c r="C1003" s="2">
        <v>8</v>
      </c>
      <c r="D1003" s="2">
        <v>5.6547000000000001</v>
      </c>
      <c r="E1003" s="2">
        <v>6181</v>
      </c>
      <c r="F1003" s="2"/>
      <c r="G1003" s="2"/>
      <c r="H1003" s="17">
        <f t="shared" si="15"/>
        <v>0</v>
      </c>
    </row>
    <row r="1004" spans="1:8" ht="13.5" x14ac:dyDescent="0.25">
      <c r="A1004" s="12"/>
      <c r="B1004" s="11">
        <v>43462</v>
      </c>
      <c r="C1004" s="2">
        <v>8</v>
      </c>
      <c r="D1004" s="2">
        <v>5.6547000000000001</v>
      </c>
      <c r="E1004" s="2">
        <v>3900</v>
      </c>
      <c r="F1004" s="2"/>
      <c r="G1004" s="2"/>
      <c r="H1004" s="17">
        <f t="shared" si="15"/>
        <v>0</v>
      </c>
    </row>
    <row r="1005" spans="1:8" ht="13.5" x14ac:dyDescent="0.25">
      <c r="A1005" s="12"/>
      <c r="B1005" s="11">
        <v>43465</v>
      </c>
      <c r="C1005" s="2">
        <v>8</v>
      </c>
      <c r="D1005" s="2">
        <v>5.6547000000000001</v>
      </c>
      <c r="E1005" s="2">
        <v>2832</v>
      </c>
      <c r="F1005" s="2"/>
      <c r="G1005" s="2"/>
      <c r="H1005" s="17">
        <f t="shared" si="15"/>
        <v>0</v>
      </c>
    </row>
    <row r="1006" spans="1:8" ht="13.5" x14ac:dyDescent="0.25">
      <c r="A1006" s="12"/>
      <c r="B1006" s="11">
        <v>43467</v>
      </c>
      <c r="C1006" s="2">
        <v>8</v>
      </c>
      <c r="D1006" s="2">
        <v>5.6547000000000001</v>
      </c>
      <c r="E1006" s="2">
        <v>432</v>
      </c>
      <c r="F1006" s="2"/>
      <c r="G1006" s="2"/>
      <c r="H1006" s="17">
        <f t="shared" si="15"/>
        <v>0</v>
      </c>
    </row>
    <row r="1007" spans="1:8" ht="13.5" x14ac:dyDescent="0.25">
      <c r="A1007" s="12"/>
      <c r="B1007" s="11">
        <v>43468</v>
      </c>
      <c r="C1007" s="2">
        <v>8</v>
      </c>
      <c r="D1007" s="2">
        <v>5.6547000000000001</v>
      </c>
      <c r="E1007" s="2">
        <v>0</v>
      </c>
      <c r="F1007" s="2"/>
      <c r="G1007" s="2"/>
      <c r="H1007" s="17">
        <f t="shared" si="15"/>
        <v>0</v>
      </c>
    </row>
    <row r="1008" spans="1:8" ht="13.5" x14ac:dyDescent="0.25">
      <c r="A1008" s="12"/>
      <c r="B1008" s="11">
        <v>43469</v>
      </c>
      <c r="C1008" s="2">
        <v>8</v>
      </c>
      <c r="D1008" s="2">
        <v>5.6547000000000001</v>
      </c>
      <c r="E1008" s="2">
        <v>1201</v>
      </c>
      <c r="F1008" s="2"/>
      <c r="G1008" s="2"/>
      <c r="H1008" s="17">
        <f t="shared" si="15"/>
        <v>0</v>
      </c>
    </row>
    <row r="1009" spans="1:8" ht="13.5" x14ac:dyDescent="0.25">
      <c r="A1009" s="12"/>
      <c r="B1009" s="11">
        <v>43472</v>
      </c>
      <c r="C1009" s="2">
        <v>8</v>
      </c>
      <c r="D1009" s="2">
        <v>5.6547000000000001</v>
      </c>
      <c r="E1009" s="2">
        <v>0</v>
      </c>
      <c r="F1009" s="2"/>
      <c r="G1009" s="2"/>
      <c r="H1009" s="17">
        <f t="shared" si="15"/>
        <v>0</v>
      </c>
    </row>
    <row r="1010" spans="1:8" ht="13.5" x14ac:dyDescent="0.25">
      <c r="A1010" s="12"/>
      <c r="B1010" s="11">
        <v>43473</v>
      </c>
      <c r="C1010" s="2">
        <v>7.95</v>
      </c>
      <c r="D1010" s="2">
        <v>5.6193999999999997</v>
      </c>
      <c r="E1010" s="2">
        <v>20</v>
      </c>
      <c r="F1010" s="2"/>
      <c r="G1010" s="2"/>
      <c r="H1010" s="17">
        <f t="shared" si="15"/>
        <v>-6.2425946557731326E-3</v>
      </c>
    </row>
    <row r="1011" spans="1:8" ht="13.5" x14ac:dyDescent="0.25">
      <c r="A1011" s="12"/>
      <c r="B1011" s="11">
        <v>43474</v>
      </c>
      <c r="C1011" s="2">
        <v>7.99</v>
      </c>
      <c r="D1011" s="2">
        <v>5.6477000000000004</v>
      </c>
      <c r="E1011" s="2">
        <v>1277</v>
      </c>
      <c r="F1011" s="2"/>
      <c r="G1011" s="2"/>
      <c r="H1011" s="17">
        <f t="shared" si="15"/>
        <v>5.0361248531872902E-3</v>
      </c>
    </row>
    <row r="1012" spans="1:8" ht="13.5" x14ac:dyDescent="0.25">
      <c r="A1012" s="12"/>
      <c r="B1012" s="11">
        <v>43475</v>
      </c>
      <c r="C1012" s="2">
        <v>7.99</v>
      </c>
      <c r="D1012" s="2">
        <v>5.6477000000000004</v>
      </c>
      <c r="E1012" s="2">
        <v>0</v>
      </c>
      <c r="F1012" s="2"/>
      <c r="G1012" s="2"/>
      <c r="H1012" s="17">
        <f t="shared" si="15"/>
        <v>0</v>
      </c>
    </row>
    <row r="1013" spans="1:8" ht="13.5" x14ac:dyDescent="0.25">
      <c r="A1013" s="12"/>
      <c r="B1013" s="11">
        <v>43476</v>
      </c>
      <c r="C1013" s="2">
        <v>7.95</v>
      </c>
      <c r="D1013" s="2">
        <v>5.6193999999999997</v>
      </c>
      <c r="E1013" s="2">
        <v>8</v>
      </c>
      <c r="F1013" s="2"/>
      <c r="G1013" s="2"/>
      <c r="H1013" s="17">
        <f t="shared" si="15"/>
        <v>-5.0108893886007854E-3</v>
      </c>
    </row>
    <row r="1014" spans="1:8" ht="13.5" x14ac:dyDescent="0.25">
      <c r="A1014" s="12"/>
      <c r="B1014" s="11">
        <v>43480</v>
      </c>
      <c r="C1014" s="2">
        <v>7.99</v>
      </c>
      <c r="D1014" s="2">
        <v>5.6477000000000004</v>
      </c>
      <c r="E1014" s="2">
        <v>203</v>
      </c>
      <c r="F1014" s="2"/>
      <c r="G1014" s="2"/>
      <c r="H1014" s="17">
        <f t="shared" si="15"/>
        <v>5.0361248531872902E-3</v>
      </c>
    </row>
    <row r="1015" spans="1:8" ht="13.5" x14ac:dyDescent="0.25">
      <c r="A1015" s="12"/>
      <c r="B1015" s="11">
        <v>43481</v>
      </c>
      <c r="C1015" s="2">
        <v>7.8</v>
      </c>
      <c r="D1015" s="2">
        <v>5.5133999999999999</v>
      </c>
      <c r="E1015" s="2">
        <v>2417</v>
      </c>
      <c r="F1015" s="2"/>
      <c r="G1015" s="2"/>
      <c r="H1015" s="17">
        <f t="shared" si="15"/>
        <v>-2.3779591692193375E-2</v>
      </c>
    </row>
    <row r="1016" spans="1:8" ht="13.5" x14ac:dyDescent="0.25">
      <c r="A1016" s="12"/>
      <c r="B1016" s="11">
        <v>43482</v>
      </c>
      <c r="C1016" s="2">
        <v>7.6</v>
      </c>
      <c r="D1016" s="2">
        <v>5.3719999999999999</v>
      </c>
      <c r="E1016" s="2">
        <v>3806</v>
      </c>
      <c r="F1016" s="2"/>
      <c r="G1016" s="2"/>
      <c r="H1016" s="17">
        <f t="shared" si="15"/>
        <v>-2.5646606449740626E-2</v>
      </c>
    </row>
    <row r="1017" spans="1:8" ht="13.5" x14ac:dyDescent="0.25">
      <c r="A1017" s="12"/>
      <c r="B1017" s="11">
        <v>43483</v>
      </c>
      <c r="C1017" s="2">
        <v>7.8</v>
      </c>
      <c r="D1017" s="2">
        <v>5.5133999999999999</v>
      </c>
      <c r="E1017" s="2">
        <v>3325</v>
      </c>
      <c r="F1017" s="2"/>
      <c r="G1017" s="2"/>
      <c r="H1017" s="17">
        <f t="shared" si="15"/>
        <v>2.6321667907669391E-2</v>
      </c>
    </row>
    <row r="1018" spans="1:8" ht="13.5" x14ac:dyDescent="0.25">
      <c r="A1018" s="12"/>
      <c r="B1018" s="11">
        <v>43486</v>
      </c>
      <c r="C1018" s="2">
        <v>7.57</v>
      </c>
      <c r="D1018" s="2">
        <v>5.3507999999999996</v>
      </c>
      <c r="E1018" s="2">
        <v>11185</v>
      </c>
      <c r="F1018" s="2"/>
      <c r="G1018" s="2"/>
      <c r="H1018" s="17">
        <f t="shared" si="15"/>
        <v>-2.949178365436941E-2</v>
      </c>
    </row>
    <row r="1019" spans="1:8" ht="13.5" x14ac:dyDescent="0.25">
      <c r="A1019" s="12"/>
      <c r="B1019" s="11">
        <v>43487</v>
      </c>
      <c r="C1019" s="2">
        <v>7.35</v>
      </c>
      <c r="D1019" s="2">
        <v>5.1952999999999996</v>
      </c>
      <c r="E1019" s="2">
        <v>3501</v>
      </c>
      <c r="F1019" s="2"/>
      <c r="G1019" s="2"/>
      <c r="H1019" s="17">
        <f t="shared" si="15"/>
        <v>-2.9061074979442325E-2</v>
      </c>
    </row>
    <row r="1020" spans="1:8" ht="13.5" x14ac:dyDescent="0.25">
      <c r="A1020" s="12"/>
      <c r="B1020" s="11">
        <v>43488</v>
      </c>
      <c r="C1020" s="2">
        <v>7.2</v>
      </c>
      <c r="D1020" s="2">
        <v>5.0892999999999997</v>
      </c>
      <c r="E1020" s="2">
        <v>6013</v>
      </c>
      <c r="F1020" s="2"/>
      <c r="G1020" s="2"/>
      <c r="H1020" s="17">
        <f t="shared" si="15"/>
        <v>-2.0403056608857984E-2</v>
      </c>
    </row>
    <row r="1021" spans="1:8" ht="13.5" x14ac:dyDescent="0.25">
      <c r="A1021" s="12"/>
      <c r="B1021" s="11">
        <v>43489</v>
      </c>
      <c r="C1021" s="2">
        <v>7.2</v>
      </c>
      <c r="D1021" s="2">
        <v>5.0892999999999997</v>
      </c>
      <c r="E1021" s="2">
        <v>3733</v>
      </c>
      <c r="F1021" s="2"/>
      <c r="G1021" s="2"/>
      <c r="H1021" s="17">
        <f t="shared" si="15"/>
        <v>0</v>
      </c>
    </row>
    <row r="1022" spans="1:8" ht="13.5" x14ac:dyDescent="0.25">
      <c r="A1022" s="12"/>
      <c r="B1022" s="11">
        <v>43490</v>
      </c>
      <c r="C1022" s="2">
        <v>7.1</v>
      </c>
      <c r="D1022" s="2">
        <v>5.0186000000000002</v>
      </c>
      <c r="E1022" s="2">
        <v>1625</v>
      </c>
      <c r="F1022" s="2"/>
      <c r="G1022" s="2"/>
      <c r="H1022" s="17">
        <f t="shared" si="15"/>
        <v>-1.3891890829780037E-2</v>
      </c>
    </row>
    <row r="1023" spans="1:8" ht="13.5" x14ac:dyDescent="0.25">
      <c r="A1023" s="12"/>
      <c r="B1023" s="11">
        <v>43493</v>
      </c>
      <c r="C1023" s="2">
        <v>7</v>
      </c>
      <c r="D1023" s="2">
        <v>4.9478999999999997</v>
      </c>
      <c r="E1023" s="2">
        <v>1511</v>
      </c>
      <c r="F1023" s="2"/>
      <c r="G1023" s="2"/>
      <c r="H1023" s="17">
        <f t="shared" si="15"/>
        <v>-1.4087594149762968E-2</v>
      </c>
    </row>
    <row r="1024" spans="1:8" ht="13.5" x14ac:dyDescent="0.25">
      <c r="A1024" s="12"/>
      <c r="B1024" s="11">
        <v>43494</v>
      </c>
      <c r="C1024" s="2">
        <v>7.2</v>
      </c>
      <c r="D1024" s="2">
        <v>5.0892999999999997</v>
      </c>
      <c r="E1024" s="2">
        <v>4849</v>
      </c>
      <c r="F1024" s="2"/>
      <c r="G1024" s="2"/>
      <c r="H1024" s="17">
        <f t="shared" si="15"/>
        <v>2.8577780472523691E-2</v>
      </c>
    </row>
    <row r="1025" spans="1:8" ht="13.5" x14ac:dyDescent="0.25">
      <c r="A1025" s="12"/>
      <c r="B1025" s="11">
        <v>43495</v>
      </c>
      <c r="C1025" s="2">
        <v>7.41</v>
      </c>
      <c r="D1025" s="2">
        <v>5.2377000000000002</v>
      </c>
      <c r="E1025" s="2">
        <v>2546</v>
      </c>
      <c r="F1025" s="2"/>
      <c r="G1025" s="2"/>
      <c r="H1025" s="17">
        <f t="shared" si="15"/>
        <v>2.9159216395182156E-2</v>
      </c>
    </row>
    <row r="1026" spans="1:8" ht="13.5" x14ac:dyDescent="0.25">
      <c r="A1026" s="12"/>
      <c r="B1026" s="11">
        <v>43496</v>
      </c>
      <c r="C1026" s="2">
        <v>7.4</v>
      </c>
      <c r="D1026" s="2">
        <v>5.2305999999999999</v>
      </c>
      <c r="E1026" s="2">
        <v>11</v>
      </c>
      <c r="F1026" s="2"/>
      <c r="G1026" s="2"/>
      <c r="H1026" s="17">
        <f t="shared" si="15"/>
        <v>-1.3555568283789312E-3</v>
      </c>
    </row>
    <row r="1027" spans="1:8" ht="13.5" x14ac:dyDescent="0.25">
      <c r="A1027" s="12"/>
      <c r="B1027" s="11">
        <v>43497</v>
      </c>
      <c r="C1027" s="2">
        <v>7.29</v>
      </c>
      <c r="D1027" s="2">
        <v>5.1528999999999998</v>
      </c>
      <c r="E1027" s="2">
        <v>2646</v>
      </c>
      <c r="F1027" s="2"/>
      <c r="G1027" s="2"/>
      <c r="H1027" s="17">
        <f t="shared" si="15"/>
        <v>-1.4854892364164743E-2</v>
      </c>
    </row>
    <row r="1028" spans="1:8" ht="13.5" x14ac:dyDescent="0.25">
      <c r="A1028" s="12"/>
      <c r="B1028" s="11">
        <v>43500</v>
      </c>
      <c r="C1028" s="2">
        <v>7.29</v>
      </c>
      <c r="D1028" s="2">
        <v>5.1528999999999998</v>
      </c>
      <c r="E1028" s="2">
        <v>873</v>
      </c>
      <c r="F1028" s="2"/>
      <c r="G1028" s="2"/>
      <c r="H1028" s="17">
        <f t="shared" si="15"/>
        <v>0</v>
      </c>
    </row>
    <row r="1029" spans="1:8" ht="13.5" x14ac:dyDescent="0.25">
      <c r="A1029" s="12"/>
      <c r="B1029" s="11">
        <v>43501</v>
      </c>
      <c r="C1029" s="2">
        <v>7.29</v>
      </c>
      <c r="D1029" s="2">
        <v>5.1528999999999998</v>
      </c>
      <c r="E1029" s="2">
        <v>120</v>
      </c>
      <c r="F1029" s="2"/>
      <c r="G1029" s="2"/>
      <c r="H1029" s="17">
        <f t="shared" si="15"/>
        <v>0</v>
      </c>
    </row>
    <row r="1030" spans="1:8" ht="13.5" x14ac:dyDescent="0.25">
      <c r="A1030" s="12"/>
      <c r="B1030" s="11">
        <v>43502</v>
      </c>
      <c r="C1030" s="2">
        <v>7.29</v>
      </c>
      <c r="D1030" s="2">
        <v>5.1528999999999998</v>
      </c>
      <c r="E1030" s="2">
        <v>138</v>
      </c>
      <c r="F1030" s="2"/>
      <c r="G1030" s="2"/>
      <c r="H1030" s="17">
        <f t="shared" si="15"/>
        <v>0</v>
      </c>
    </row>
    <row r="1031" spans="1:8" ht="13.5" x14ac:dyDescent="0.25">
      <c r="A1031" s="12"/>
      <c r="B1031" s="11">
        <v>43503</v>
      </c>
      <c r="C1031" s="2">
        <v>7.1</v>
      </c>
      <c r="D1031" s="2">
        <v>5.0186000000000002</v>
      </c>
      <c r="E1031" s="2">
        <v>1967</v>
      </c>
      <c r="F1031" s="2"/>
      <c r="G1031" s="2"/>
      <c r="H1031" s="17">
        <f t="shared" ref="H1031:H1094" si="16">(D1031-D1030)/D1030</f>
        <v>-2.606299365405881E-2</v>
      </c>
    </row>
    <row r="1032" spans="1:8" ht="13.5" x14ac:dyDescent="0.25">
      <c r="A1032" s="12"/>
      <c r="B1032" s="11">
        <v>43504</v>
      </c>
      <c r="C1032" s="2">
        <v>7.2</v>
      </c>
      <c r="D1032" s="2">
        <v>5.0892999999999997</v>
      </c>
      <c r="E1032" s="2">
        <v>588</v>
      </c>
      <c r="F1032" s="2"/>
      <c r="G1032" s="2"/>
      <c r="H1032" s="17">
        <f t="shared" si="16"/>
        <v>1.4087594149762791E-2</v>
      </c>
    </row>
    <row r="1033" spans="1:8" ht="13.5" x14ac:dyDescent="0.25">
      <c r="A1033" s="12"/>
      <c r="B1033" s="11">
        <v>43507</v>
      </c>
      <c r="C1033" s="2">
        <v>7.23</v>
      </c>
      <c r="D1033" s="2">
        <v>5.1105</v>
      </c>
      <c r="E1033" s="2">
        <v>701</v>
      </c>
      <c r="F1033" s="2"/>
      <c r="G1033" s="2"/>
      <c r="H1033" s="17">
        <f t="shared" si="16"/>
        <v>4.1656023421689295E-3</v>
      </c>
    </row>
    <row r="1034" spans="1:8" ht="13.5" x14ac:dyDescent="0.25">
      <c r="A1034" s="12"/>
      <c r="B1034" s="11">
        <v>43508</v>
      </c>
      <c r="C1034" s="2">
        <v>7.43</v>
      </c>
      <c r="D1034" s="2">
        <v>5.2518000000000002</v>
      </c>
      <c r="E1034" s="2">
        <v>499</v>
      </c>
      <c r="F1034" s="2"/>
      <c r="G1034" s="2"/>
      <c r="H1034" s="17">
        <f t="shared" si="16"/>
        <v>2.7648958027590296E-2</v>
      </c>
    </row>
    <row r="1035" spans="1:8" ht="13.5" x14ac:dyDescent="0.25">
      <c r="A1035" s="12"/>
      <c r="B1035" s="11">
        <v>43509</v>
      </c>
      <c r="C1035" s="2">
        <v>7.29</v>
      </c>
      <c r="D1035" s="2">
        <v>5.1528999999999998</v>
      </c>
      <c r="E1035" s="2">
        <v>400</v>
      </c>
      <c r="F1035" s="2"/>
      <c r="G1035" s="2"/>
      <c r="H1035" s="17">
        <f t="shared" si="16"/>
        <v>-1.8831638676263456E-2</v>
      </c>
    </row>
    <row r="1036" spans="1:8" ht="13.5" x14ac:dyDescent="0.25">
      <c r="A1036" s="12"/>
      <c r="B1036" s="11">
        <v>43510</v>
      </c>
      <c r="C1036" s="2">
        <v>7.42</v>
      </c>
      <c r="D1036" s="2">
        <v>5.2447999999999997</v>
      </c>
      <c r="E1036" s="2">
        <v>137</v>
      </c>
      <c r="F1036" s="2"/>
      <c r="G1036" s="2"/>
      <c r="H1036" s="17">
        <f t="shared" si="16"/>
        <v>1.7834617399910706E-2</v>
      </c>
    </row>
    <row r="1037" spans="1:8" ht="13.5" x14ac:dyDescent="0.25">
      <c r="A1037" s="12"/>
      <c r="B1037" s="11">
        <v>43511</v>
      </c>
      <c r="C1037" s="2">
        <v>7.42</v>
      </c>
      <c r="D1037" s="2">
        <v>5.2447999999999997</v>
      </c>
      <c r="E1037" s="2">
        <v>0</v>
      </c>
      <c r="F1037" s="2"/>
      <c r="G1037" s="2"/>
      <c r="H1037" s="17">
        <f t="shared" si="16"/>
        <v>0</v>
      </c>
    </row>
    <row r="1038" spans="1:8" ht="13.5" x14ac:dyDescent="0.25">
      <c r="A1038" s="12"/>
      <c r="B1038" s="11">
        <v>43514</v>
      </c>
      <c r="C1038" s="2">
        <v>7.3</v>
      </c>
      <c r="D1038" s="2">
        <v>5.1599000000000004</v>
      </c>
      <c r="E1038" s="2">
        <v>794</v>
      </c>
      <c r="F1038" s="2"/>
      <c r="G1038" s="2"/>
      <c r="H1038" s="17">
        <f t="shared" si="16"/>
        <v>-1.6187461866991937E-2</v>
      </c>
    </row>
    <row r="1039" spans="1:8" ht="13.5" x14ac:dyDescent="0.25">
      <c r="A1039" s="12"/>
      <c r="B1039" s="11">
        <v>43515</v>
      </c>
      <c r="C1039" s="2">
        <v>7.3</v>
      </c>
      <c r="D1039" s="2">
        <v>5.1599000000000004</v>
      </c>
      <c r="E1039" s="2">
        <v>1292</v>
      </c>
      <c r="F1039" s="2"/>
      <c r="G1039" s="2"/>
      <c r="H1039" s="17">
        <f t="shared" si="16"/>
        <v>0</v>
      </c>
    </row>
    <row r="1040" spans="1:8" ht="13.5" x14ac:dyDescent="0.25">
      <c r="A1040" s="12"/>
      <c r="B1040" s="11">
        <v>43516</v>
      </c>
      <c r="C1040" s="2">
        <v>7.4</v>
      </c>
      <c r="D1040" s="2">
        <v>5.2305999999999999</v>
      </c>
      <c r="E1040" s="2">
        <v>5127</v>
      </c>
      <c r="F1040" s="2"/>
      <c r="G1040" s="2"/>
      <c r="H1040" s="17">
        <f t="shared" si="16"/>
        <v>1.3701815926665155E-2</v>
      </c>
    </row>
    <row r="1041" spans="1:8" ht="13.5" x14ac:dyDescent="0.25">
      <c r="A1041" s="12"/>
      <c r="B1041" s="11">
        <v>43517</v>
      </c>
      <c r="C1041" s="2">
        <v>7.3</v>
      </c>
      <c r="D1041" s="2">
        <v>5.1599000000000004</v>
      </c>
      <c r="E1041" s="2">
        <v>701</v>
      </c>
      <c r="F1041" s="2"/>
      <c r="G1041" s="2"/>
      <c r="H1041" s="17">
        <f t="shared" si="16"/>
        <v>-1.3516613772798444E-2</v>
      </c>
    </row>
    <row r="1042" spans="1:8" ht="13.5" x14ac:dyDescent="0.25">
      <c r="A1042" s="12"/>
      <c r="B1042" s="11">
        <v>43518</v>
      </c>
      <c r="C1042" s="2">
        <v>7.3</v>
      </c>
      <c r="D1042" s="2">
        <v>5.1599000000000004</v>
      </c>
      <c r="E1042" s="2">
        <v>9400</v>
      </c>
      <c r="F1042" s="2"/>
      <c r="G1042" s="2"/>
      <c r="H1042" s="17">
        <f t="shared" si="16"/>
        <v>0</v>
      </c>
    </row>
    <row r="1043" spans="1:8" ht="13.5" x14ac:dyDescent="0.25">
      <c r="A1043" s="12"/>
      <c r="B1043" s="11">
        <v>43521</v>
      </c>
      <c r="C1043" s="2">
        <v>7.48</v>
      </c>
      <c r="D1043" s="2">
        <v>5.2872000000000003</v>
      </c>
      <c r="E1043" s="2">
        <v>2448</v>
      </c>
      <c r="F1043" s="2"/>
      <c r="G1043" s="2"/>
      <c r="H1043" s="17">
        <f t="shared" si="16"/>
        <v>2.4671020756216199E-2</v>
      </c>
    </row>
    <row r="1044" spans="1:8" ht="13.5" x14ac:dyDescent="0.25">
      <c r="A1044" s="12"/>
      <c r="B1044" s="11">
        <v>43522</v>
      </c>
      <c r="C1044" s="2">
        <v>7.48</v>
      </c>
      <c r="D1044" s="2">
        <v>5.2872000000000003</v>
      </c>
      <c r="E1044" s="2">
        <v>50</v>
      </c>
      <c r="F1044" s="2"/>
      <c r="G1044" s="2"/>
      <c r="H1044" s="17">
        <f t="shared" si="16"/>
        <v>0</v>
      </c>
    </row>
    <row r="1045" spans="1:8" ht="13.5" x14ac:dyDescent="0.25">
      <c r="A1045" s="12"/>
      <c r="B1045" s="11">
        <v>43523</v>
      </c>
      <c r="C1045" s="2">
        <v>7.69</v>
      </c>
      <c r="D1045" s="2">
        <v>5.4356</v>
      </c>
      <c r="E1045" s="2">
        <v>1454</v>
      </c>
      <c r="F1045" s="2"/>
      <c r="G1045" s="2"/>
      <c r="H1045" s="17">
        <f t="shared" si="16"/>
        <v>2.8067786351944249E-2</v>
      </c>
    </row>
    <row r="1046" spans="1:8" ht="13.5" x14ac:dyDescent="0.25">
      <c r="A1046" s="12"/>
      <c r="B1046" s="11">
        <v>43524</v>
      </c>
      <c r="C1046" s="2">
        <v>7.69</v>
      </c>
      <c r="D1046" s="2">
        <v>5.4356</v>
      </c>
      <c r="E1046" s="2">
        <v>0</v>
      </c>
      <c r="F1046" s="2"/>
      <c r="G1046" s="2"/>
      <c r="H1046" s="17">
        <f t="shared" si="16"/>
        <v>0</v>
      </c>
    </row>
    <row r="1047" spans="1:8" ht="13.5" x14ac:dyDescent="0.25">
      <c r="A1047" s="12"/>
      <c r="B1047" s="11">
        <v>43525</v>
      </c>
      <c r="C1047" s="2">
        <v>7.69</v>
      </c>
      <c r="D1047" s="2">
        <v>5.4356</v>
      </c>
      <c r="E1047" s="2">
        <v>34</v>
      </c>
      <c r="F1047" s="2"/>
      <c r="G1047" s="2"/>
      <c r="H1047" s="17">
        <f t="shared" si="16"/>
        <v>0</v>
      </c>
    </row>
    <row r="1048" spans="1:8" ht="13.5" x14ac:dyDescent="0.25">
      <c r="A1048" s="12"/>
      <c r="B1048" s="11">
        <v>43528</v>
      </c>
      <c r="C1048" s="2">
        <v>7.69</v>
      </c>
      <c r="D1048" s="2">
        <v>5.4356</v>
      </c>
      <c r="E1048" s="2">
        <v>0</v>
      </c>
      <c r="F1048" s="2"/>
      <c r="G1048" s="2"/>
      <c r="H1048" s="17">
        <f t="shared" si="16"/>
        <v>0</v>
      </c>
    </row>
    <row r="1049" spans="1:8" ht="13.5" x14ac:dyDescent="0.25">
      <c r="A1049" s="12"/>
      <c r="B1049" s="11">
        <v>43529</v>
      </c>
      <c r="C1049" s="2">
        <v>7.69</v>
      </c>
      <c r="D1049" s="2">
        <v>5.4356</v>
      </c>
      <c r="E1049" s="2">
        <v>0</v>
      </c>
      <c r="F1049" s="2">
        <v>0</v>
      </c>
      <c r="G1049" s="2">
        <v>0</v>
      </c>
      <c r="H1049" s="17">
        <f t="shared" si="16"/>
        <v>0</v>
      </c>
    </row>
    <row r="1050" spans="1:8" ht="13.5" x14ac:dyDescent="0.25">
      <c r="A1050" s="12"/>
      <c r="B1050" s="11">
        <v>43530</v>
      </c>
      <c r="C1050" s="2">
        <v>7.69</v>
      </c>
      <c r="D1050" s="2">
        <v>5.4356</v>
      </c>
      <c r="E1050" s="2">
        <v>0</v>
      </c>
      <c r="F1050" s="2">
        <v>0</v>
      </c>
      <c r="G1050" s="2">
        <v>0</v>
      </c>
      <c r="H1050" s="17">
        <f t="shared" si="16"/>
        <v>0</v>
      </c>
    </row>
    <row r="1051" spans="1:8" ht="13.5" x14ac:dyDescent="0.25">
      <c r="A1051" s="12"/>
      <c r="B1051" s="11">
        <v>43531</v>
      </c>
      <c r="C1051" s="2">
        <v>7.67</v>
      </c>
      <c r="D1051" s="2">
        <v>5.4215</v>
      </c>
      <c r="E1051" s="2">
        <v>161</v>
      </c>
      <c r="F1051" s="2">
        <v>7.5180999999999996</v>
      </c>
      <c r="G1051" s="2">
        <v>1210.4141</v>
      </c>
      <c r="H1051" s="17">
        <f t="shared" si="16"/>
        <v>-2.5940098609169185E-3</v>
      </c>
    </row>
    <row r="1052" spans="1:8" ht="13.5" x14ac:dyDescent="0.25">
      <c r="A1052" s="12"/>
      <c r="B1052" s="11">
        <v>43532</v>
      </c>
      <c r="C1052" s="2">
        <v>7.67</v>
      </c>
      <c r="D1052" s="2">
        <v>5.4215</v>
      </c>
      <c r="E1052" s="2">
        <v>0</v>
      </c>
      <c r="F1052" s="2">
        <v>0</v>
      </c>
      <c r="G1052" s="2">
        <v>0</v>
      </c>
      <c r="H1052" s="17">
        <f t="shared" si="16"/>
        <v>0</v>
      </c>
    </row>
    <row r="1053" spans="1:8" ht="13.5" x14ac:dyDescent="0.25">
      <c r="A1053" s="12"/>
      <c r="B1053" s="11">
        <v>43535</v>
      </c>
      <c r="C1053" s="2">
        <v>7.67</v>
      </c>
      <c r="D1053" s="2">
        <v>5.4215</v>
      </c>
      <c r="E1053" s="2">
        <v>0</v>
      </c>
      <c r="F1053" s="2">
        <v>0</v>
      </c>
      <c r="G1053" s="2">
        <v>0</v>
      </c>
      <c r="H1053" s="17">
        <f t="shared" si="16"/>
        <v>0</v>
      </c>
    </row>
    <row r="1054" spans="1:8" ht="13.5" x14ac:dyDescent="0.25">
      <c r="A1054" s="12"/>
      <c r="B1054" s="11">
        <v>43536</v>
      </c>
      <c r="C1054" s="2">
        <v>7.6</v>
      </c>
      <c r="D1054" s="2">
        <v>5.3719999999999999</v>
      </c>
      <c r="E1054" s="2">
        <v>21</v>
      </c>
      <c r="F1054" s="2">
        <v>7.6</v>
      </c>
      <c r="G1054" s="2">
        <v>159.6</v>
      </c>
      <c r="H1054" s="17">
        <f t="shared" si="16"/>
        <v>-9.1303144886101823E-3</v>
      </c>
    </row>
    <row r="1055" spans="1:8" ht="13.5" x14ac:dyDescent="0.25">
      <c r="A1055" s="12"/>
      <c r="B1055" s="11">
        <v>43537</v>
      </c>
      <c r="C1055" s="2">
        <v>7.5</v>
      </c>
      <c r="D1055" s="2">
        <v>5.3013000000000003</v>
      </c>
      <c r="E1055" s="2">
        <v>2153</v>
      </c>
      <c r="F1055" s="2">
        <v>7.3022999999999998</v>
      </c>
      <c r="G1055" s="2">
        <v>15721.8519</v>
      </c>
      <c r="H1055" s="17">
        <f t="shared" si="16"/>
        <v>-1.3160833953834614E-2</v>
      </c>
    </row>
    <row r="1056" spans="1:8" ht="13.5" x14ac:dyDescent="0.25">
      <c r="A1056" s="12"/>
      <c r="B1056" s="11">
        <v>43538</v>
      </c>
      <c r="C1056" s="2">
        <v>7.5</v>
      </c>
      <c r="D1056" s="2">
        <v>5.3013000000000003</v>
      </c>
      <c r="E1056" s="2">
        <v>47</v>
      </c>
      <c r="F1056" s="2">
        <v>7.3872</v>
      </c>
      <c r="G1056" s="2">
        <v>347.19839999999999</v>
      </c>
      <c r="H1056" s="17">
        <f t="shared" si="16"/>
        <v>0</v>
      </c>
    </row>
    <row r="1057" spans="1:8" ht="13.5" x14ac:dyDescent="0.25">
      <c r="A1057" s="12"/>
      <c r="B1057" s="11">
        <v>43539</v>
      </c>
      <c r="C1057" s="2">
        <v>7.5</v>
      </c>
      <c r="D1057" s="2">
        <v>5.3013000000000003</v>
      </c>
      <c r="E1057" s="2">
        <v>0</v>
      </c>
      <c r="F1057" s="2">
        <v>0</v>
      </c>
      <c r="G1057" s="2">
        <v>0</v>
      </c>
      <c r="H1057" s="17">
        <f t="shared" si="16"/>
        <v>0</v>
      </c>
    </row>
    <row r="1058" spans="1:8" ht="13.5" x14ac:dyDescent="0.25">
      <c r="A1058" s="12"/>
      <c r="B1058" s="11">
        <v>43542</v>
      </c>
      <c r="C1058" s="2">
        <v>7.5</v>
      </c>
      <c r="D1058" s="2">
        <v>5.3013000000000003</v>
      </c>
      <c r="E1058" s="2">
        <v>7</v>
      </c>
      <c r="F1058" s="2">
        <v>7.5</v>
      </c>
      <c r="G1058" s="2">
        <v>52.5</v>
      </c>
      <c r="H1058" s="17">
        <f t="shared" si="16"/>
        <v>0</v>
      </c>
    </row>
    <row r="1059" spans="1:8" ht="13.5" x14ac:dyDescent="0.25">
      <c r="A1059" s="12"/>
      <c r="B1059" s="11">
        <v>43543</v>
      </c>
      <c r="C1059" s="2">
        <v>7.5</v>
      </c>
      <c r="D1059" s="2">
        <v>5.3013000000000003</v>
      </c>
      <c r="E1059" s="2">
        <v>1210</v>
      </c>
      <c r="F1059" s="2">
        <v>7.3017000000000003</v>
      </c>
      <c r="G1059" s="2">
        <v>8835.0570000000007</v>
      </c>
      <c r="H1059" s="17">
        <f t="shared" si="16"/>
        <v>0</v>
      </c>
    </row>
    <row r="1060" spans="1:8" ht="13.5" x14ac:dyDescent="0.25">
      <c r="A1060" s="12"/>
      <c r="B1060" s="11">
        <v>43545</v>
      </c>
      <c r="C1060" s="2">
        <v>7.4</v>
      </c>
      <c r="D1060" s="2">
        <v>5.2305999999999999</v>
      </c>
      <c r="E1060" s="2">
        <v>710</v>
      </c>
      <c r="F1060" s="2">
        <v>7.3475000000000001</v>
      </c>
      <c r="G1060" s="2">
        <v>5216.7250000000004</v>
      </c>
      <c r="H1060" s="17">
        <f t="shared" si="16"/>
        <v>-1.3336351460962485E-2</v>
      </c>
    </row>
    <row r="1061" spans="1:8" ht="13.5" x14ac:dyDescent="0.25">
      <c r="A1061" s="12"/>
      <c r="B1061" s="11">
        <v>43546</v>
      </c>
      <c r="C1061" s="2">
        <v>7.5</v>
      </c>
      <c r="D1061" s="2">
        <v>5.3013000000000003</v>
      </c>
      <c r="E1061" s="2">
        <v>385</v>
      </c>
      <c r="F1061" s="2">
        <v>7.4246999999999996</v>
      </c>
      <c r="G1061" s="2">
        <v>2858.5095000000001</v>
      </c>
      <c r="H1061" s="17">
        <f t="shared" si="16"/>
        <v>1.3516613772798614E-2</v>
      </c>
    </row>
    <row r="1062" spans="1:8" ht="13.5" x14ac:dyDescent="0.25">
      <c r="A1062" s="12"/>
      <c r="B1062" s="11">
        <v>43549</v>
      </c>
      <c r="C1062" s="2">
        <v>7.5</v>
      </c>
      <c r="D1062" s="2">
        <v>5.3013000000000003</v>
      </c>
      <c r="E1062" s="2">
        <v>117</v>
      </c>
      <c r="F1062" s="2">
        <v>7.3085000000000004</v>
      </c>
      <c r="G1062" s="2">
        <v>855.09450000000004</v>
      </c>
      <c r="H1062" s="17">
        <f t="shared" si="16"/>
        <v>0</v>
      </c>
    </row>
    <row r="1063" spans="1:8" ht="13.5" x14ac:dyDescent="0.25">
      <c r="A1063" s="12"/>
      <c r="B1063" s="11">
        <v>43550</v>
      </c>
      <c r="C1063" s="2">
        <v>7.32</v>
      </c>
      <c r="D1063" s="2">
        <v>5.1741000000000001</v>
      </c>
      <c r="E1063" s="2">
        <v>188</v>
      </c>
      <c r="F1063" s="2">
        <v>7.32</v>
      </c>
      <c r="G1063" s="2">
        <v>1376.16</v>
      </c>
      <c r="H1063" s="17">
        <f t="shared" si="16"/>
        <v>-2.3994114651123347E-2</v>
      </c>
    </row>
    <row r="1064" spans="1:8" ht="13.5" x14ac:dyDescent="0.25">
      <c r="A1064" s="12"/>
      <c r="B1064" s="11">
        <v>43551</v>
      </c>
      <c r="C1064" s="2">
        <v>7.5</v>
      </c>
      <c r="D1064" s="2">
        <v>5.3013000000000003</v>
      </c>
      <c r="E1064" s="2">
        <v>5</v>
      </c>
      <c r="F1064" s="2">
        <v>7.5</v>
      </c>
      <c r="G1064" s="2">
        <v>37.5</v>
      </c>
      <c r="H1064" s="17">
        <f t="shared" si="16"/>
        <v>2.4583985620687695E-2</v>
      </c>
    </row>
    <row r="1065" spans="1:8" ht="13.5" x14ac:dyDescent="0.25">
      <c r="A1065" s="12"/>
      <c r="B1065" s="11">
        <v>43552</v>
      </c>
      <c r="C1065" s="2">
        <v>7.5</v>
      </c>
      <c r="D1065" s="2">
        <v>5.3013000000000003</v>
      </c>
      <c r="E1065" s="2">
        <v>310</v>
      </c>
      <c r="F1065" s="2">
        <v>7.3258000000000001</v>
      </c>
      <c r="G1065" s="2">
        <v>2270.998</v>
      </c>
      <c r="H1065" s="17">
        <f t="shared" si="16"/>
        <v>0</v>
      </c>
    </row>
    <row r="1066" spans="1:8" ht="13.5" x14ac:dyDescent="0.25">
      <c r="A1066" s="12"/>
      <c r="B1066" s="11">
        <v>43553</v>
      </c>
      <c r="C1066" s="2">
        <v>7.5</v>
      </c>
      <c r="D1066" s="2">
        <v>5.3013000000000003</v>
      </c>
      <c r="E1066" s="2">
        <v>0</v>
      </c>
      <c r="F1066" s="2">
        <v>0</v>
      </c>
      <c r="G1066" s="2">
        <v>0</v>
      </c>
      <c r="H1066" s="17">
        <f t="shared" si="16"/>
        <v>0</v>
      </c>
    </row>
    <row r="1067" spans="1:8" ht="13.5" x14ac:dyDescent="0.25">
      <c r="A1067" s="12"/>
      <c r="B1067" s="11">
        <v>43556</v>
      </c>
      <c r="C1067" s="2">
        <v>7.5</v>
      </c>
      <c r="D1067" s="2">
        <v>5.3013000000000003</v>
      </c>
      <c r="E1067" s="2">
        <v>610</v>
      </c>
      <c r="F1067" s="2">
        <v>7.4688999999999997</v>
      </c>
      <c r="G1067" s="2">
        <v>4556.0290000000005</v>
      </c>
      <c r="H1067" s="17">
        <f t="shared" si="16"/>
        <v>0</v>
      </c>
    </row>
    <row r="1068" spans="1:8" ht="13.5" x14ac:dyDescent="0.25">
      <c r="A1068" s="12"/>
      <c r="B1068" s="11">
        <v>43557</v>
      </c>
      <c r="C1068" s="2">
        <v>7.5</v>
      </c>
      <c r="D1068" s="2">
        <v>5.3013000000000003</v>
      </c>
      <c r="E1068" s="2">
        <v>0</v>
      </c>
      <c r="F1068" s="2">
        <v>0</v>
      </c>
      <c r="G1068" s="2">
        <v>0</v>
      </c>
      <c r="H1068" s="17">
        <f t="shared" si="16"/>
        <v>0</v>
      </c>
    </row>
    <row r="1069" spans="1:8" ht="13.5" x14ac:dyDescent="0.25">
      <c r="A1069" s="12"/>
      <c r="B1069" s="11">
        <v>43558</v>
      </c>
      <c r="C1069" s="2">
        <v>7.5</v>
      </c>
      <c r="D1069" s="2">
        <v>5.3013000000000003</v>
      </c>
      <c r="E1069" s="2">
        <v>0</v>
      </c>
      <c r="F1069" s="2">
        <v>0</v>
      </c>
      <c r="G1069" s="2">
        <v>0</v>
      </c>
      <c r="H1069" s="17">
        <f t="shared" si="16"/>
        <v>0</v>
      </c>
    </row>
    <row r="1070" spans="1:8" ht="13.5" x14ac:dyDescent="0.25">
      <c r="A1070" s="12"/>
      <c r="B1070" s="11">
        <v>43559</v>
      </c>
      <c r="C1070" s="2">
        <v>7.5</v>
      </c>
      <c r="D1070" s="2">
        <v>5.3013000000000003</v>
      </c>
      <c r="E1070" s="2">
        <v>5</v>
      </c>
      <c r="F1070" s="2">
        <v>7.5</v>
      </c>
      <c r="G1070" s="2">
        <v>37.5</v>
      </c>
      <c r="H1070" s="17">
        <f t="shared" si="16"/>
        <v>0</v>
      </c>
    </row>
    <row r="1071" spans="1:8" ht="13.5" x14ac:dyDescent="0.25">
      <c r="A1071" s="12"/>
      <c r="B1071" s="11">
        <v>43560</v>
      </c>
      <c r="C1071" s="2">
        <v>7.5</v>
      </c>
      <c r="D1071" s="2">
        <v>5.3013000000000003</v>
      </c>
      <c r="E1071" s="2">
        <v>803</v>
      </c>
      <c r="F1071" s="2">
        <v>7.3517999999999999</v>
      </c>
      <c r="G1071" s="2">
        <v>5903.4953999999998</v>
      </c>
      <c r="H1071" s="17">
        <f t="shared" si="16"/>
        <v>0</v>
      </c>
    </row>
    <row r="1072" spans="1:8" ht="13.5" x14ac:dyDescent="0.25">
      <c r="A1072" s="12"/>
      <c r="B1072" s="11">
        <v>43563</v>
      </c>
      <c r="C1072" s="2">
        <v>7.49</v>
      </c>
      <c r="D1072" s="2">
        <v>5.2942</v>
      </c>
      <c r="E1072" s="2">
        <v>1020</v>
      </c>
      <c r="F1072" s="2">
        <v>7.3135000000000003</v>
      </c>
      <c r="G1072" s="2">
        <v>7459.77</v>
      </c>
      <c r="H1072" s="17">
        <f t="shared" si="16"/>
        <v>-1.3392941354008125E-3</v>
      </c>
    </row>
    <row r="1073" spans="1:8" ht="13.5" x14ac:dyDescent="0.25">
      <c r="A1073" s="12"/>
      <c r="B1073" s="11">
        <v>43565</v>
      </c>
      <c r="C1073" s="2">
        <v>7.49</v>
      </c>
      <c r="D1073" s="2">
        <v>5.2942</v>
      </c>
      <c r="E1073" s="2">
        <v>0</v>
      </c>
      <c r="F1073" s="2">
        <v>0</v>
      </c>
      <c r="G1073" s="2">
        <v>0</v>
      </c>
      <c r="H1073" s="17">
        <f t="shared" si="16"/>
        <v>0</v>
      </c>
    </row>
    <row r="1074" spans="1:8" ht="13.5" x14ac:dyDescent="0.25">
      <c r="A1074" s="12"/>
      <c r="B1074" s="11">
        <v>43566</v>
      </c>
      <c r="C1074" s="2">
        <v>7.49</v>
      </c>
      <c r="D1074" s="2">
        <v>5.2942</v>
      </c>
      <c r="E1074" s="2">
        <v>0</v>
      </c>
      <c r="F1074" s="2">
        <v>0</v>
      </c>
      <c r="G1074" s="2">
        <v>0</v>
      </c>
      <c r="H1074" s="17">
        <f t="shared" si="16"/>
        <v>0</v>
      </c>
    </row>
    <row r="1075" spans="1:8" ht="13.5" x14ac:dyDescent="0.25">
      <c r="A1075" s="12"/>
      <c r="B1075" s="11">
        <v>43567</v>
      </c>
      <c r="C1075" s="2">
        <v>7.49</v>
      </c>
      <c r="D1075" s="2">
        <v>5.2942</v>
      </c>
      <c r="E1075" s="2">
        <v>0</v>
      </c>
      <c r="F1075" s="2">
        <v>0</v>
      </c>
      <c r="G1075" s="2">
        <v>0</v>
      </c>
      <c r="H1075" s="17">
        <f t="shared" si="16"/>
        <v>0</v>
      </c>
    </row>
    <row r="1076" spans="1:8" ht="13.5" x14ac:dyDescent="0.25">
      <c r="A1076" s="12"/>
      <c r="B1076" s="11">
        <v>43570</v>
      </c>
      <c r="C1076" s="2">
        <v>7.31</v>
      </c>
      <c r="D1076" s="2">
        <v>5.1669999999999998</v>
      </c>
      <c r="E1076" s="2">
        <v>1363</v>
      </c>
      <c r="F1076" s="2">
        <v>7.4535999999999998</v>
      </c>
      <c r="G1076" s="2">
        <v>10159.256799999999</v>
      </c>
      <c r="H1076" s="17">
        <f t="shared" si="16"/>
        <v>-2.4026292924332327E-2</v>
      </c>
    </row>
    <row r="1077" spans="1:8" ht="13.5" x14ac:dyDescent="0.25">
      <c r="A1077" s="12"/>
      <c r="B1077" s="11">
        <v>43571</v>
      </c>
      <c r="C1077" s="2">
        <v>7.49</v>
      </c>
      <c r="D1077" s="2">
        <v>5.2942</v>
      </c>
      <c r="E1077" s="2">
        <v>25</v>
      </c>
      <c r="F1077" s="2">
        <v>7.3380000000000001</v>
      </c>
      <c r="G1077" s="2">
        <v>183.45</v>
      </c>
      <c r="H1077" s="17">
        <f t="shared" si="16"/>
        <v>2.4617766595703541E-2</v>
      </c>
    </row>
    <row r="1078" spans="1:8" ht="13.5" x14ac:dyDescent="0.25">
      <c r="A1078" s="12"/>
      <c r="B1078" s="11">
        <v>43572</v>
      </c>
      <c r="C1078" s="2">
        <v>7.5</v>
      </c>
      <c r="D1078" s="2">
        <v>5.3013000000000003</v>
      </c>
      <c r="E1078" s="2">
        <v>1358</v>
      </c>
      <c r="F1078" s="2">
        <v>7.3162000000000003</v>
      </c>
      <c r="G1078" s="2">
        <v>9935.3996000000006</v>
      </c>
      <c r="H1078" s="17">
        <f t="shared" si="16"/>
        <v>1.3410902497072888E-3</v>
      </c>
    </row>
    <row r="1079" spans="1:8" ht="13.5" x14ac:dyDescent="0.25">
      <c r="A1079" s="12"/>
      <c r="B1079" s="11">
        <v>43573</v>
      </c>
      <c r="C1079" s="2">
        <v>7.5</v>
      </c>
      <c r="D1079" s="2">
        <v>5.3013000000000003</v>
      </c>
      <c r="E1079" s="2">
        <v>517</v>
      </c>
      <c r="F1079" s="2">
        <v>7.3170999999999999</v>
      </c>
      <c r="G1079" s="2">
        <v>3782.9407000000001</v>
      </c>
      <c r="H1079" s="17">
        <f t="shared" si="16"/>
        <v>0</v>
      </c>
    </row>
    <row r="1080" spans="1:8" ht="13.5" x14ac:dyDescent="0.25">
      <c r="A1080" s="12"/>
      <c r="B1080" s="11">
        <v>43574</v>
      </c>
      <c r="C1080" s="2">
        <v>7.5</v>
      </c>
      <c r="D1080" s="2">
        <v>5.3013000000000003</v>
      </c>
      <c r="E1080" s="2">
        <v>0</v>
      </c>
      <c r="F1080" s="2">
        <v>0</v>
      </c>
      <c r="G1080" s="2">
        <v>0</v>
      </c>
      <c r="H1080" s="17">
        <f t="shared" si="16"/>
        <v>0</v>
      </c>
    </row>
    <row r="1081" spans="1:8" ht="13.5" x14ac:dyDescent="0.25">
      <c r="A1081" s="12"/>
      <c r="B1081" s="11">
        <v>43577</v>
      </c>
      <c r="C1081" s="2">
        <v>7.65</v>
      </c>
      <c r="D1081" s="2">
        <v>5.4073000000000002</v>
      </c>
      <c r="E1081" s="2">
        <v>10</v>
      </c>
      <c r="F1081" s="2">
        <v>7.65</v>
      </c>
      <c r="G1081" s="2">
        <v>76.5</v>
      </c>
      <c r="H1081" s="17">
        <f t="shared" si="16"/>
        <v>1.9995095542602731E-2</v>
      </c>
    </row>
    <row r="1082" spans="1:8" ht="13.5" x14ac:dyDescent="0.25">
      <c r="A1082" s="12"/>
      <c r="B1082" s="11">
        <v>43578</v>
      </c>
      <c r="C1082" s="2">
        <v>7.65</v>
      </c>
      <c r="D1082" s="2">
        <v>5.4073000000000002</v>
      </c>
      <c r="E1082" s="2">
        <v>0</v>
      </c>
      <c r="F1082" s="2">
        <v>0</v>
      </c>
      <c r="G1082" s="2">
        <v>0</v>
      </c>
      <c r="H1082" s="17">
        <f t="shared" si="16"/>
        <v>0</v>
      </c>
    </row>
    <row r="1083" spans="1:8" ht="13.5" x14ac:dyDescent="0.25">
      <c r="A1083" s="12"/>
      <c r="B1083" s="11">
        <v>43579</v>
      </c>
      <c r="C1083" s="2">
        <v>7.65</v>
      </c>
      <c r="D1083" s="2">
        <v>5.4073000000000002</v>
      </c>
      <c r="E1083" s="2">
        <v>0</v>
      </c>
      <c r="F1083" s="2">
        <v>0</v>
      </c>
      <c r="G1083" s="2">
        <v>0</v>
      </c>
      <c r="H1083" s="17">
        <f t="shared" si="16"/>
        <v>0</v>
      </c>
    </row>
    <row r="1084" spans="1:8" ht="13.5" x14ac:dyDescent="0.25">
      <c r="A1084" s="12"/>
      <c r="B1084" s="11">
        <v>43580</v>
      </c>
      <c r="C1084" s="2">
        <v>7.63</v>
      </c>
      <c r="D1084" s="2">
        <v>5.3932000000000002</v>
      </c>
      <c r="E1084" s="2">
        <v>35</v>
      </c>
      <c r="F1084" s="2">
        <v>7.3956999999999997</v>
      </c>
      <c r="G1084" s="2">
        <v>258.84949999999998</v>
      </c>
      <c r="H1084" s="17">
        <f t="shared" si="16"/>
        <v>-2.6075860410925971E-3</v>
      </c>
    </row>
    <row r="1085" spans="1:8" ht="13.5" x14ac:dyDescent="0.25">
      <c r="A1085" s="12"/>
      <c r="B1085" s="11">
        <v>43581</v>
      </c>
      <c r="C1085" s="2">
        <v>7.61</v>
      </c>
      <c r="D1085" s="2">
        <v>5.3791000000000002</v>
      </c>
      <c r="E1085" s="2">
        <v>1052</v>
      </c>
      <c r="F1085" s="2">
        <v>7.6252000000000004</v>
      </c>
      <c r="G1085" s="2">
        <v>8021.7103999999999</v>
      </c>
      <c r="H1085" s="17">
        <f t="shared" si="16"/>
        <v>-2.6144033227026627E-3</v>
      </c>
    </row>
    <row r="1086" spans="1:8" ht="13.5" x14ac:dyDescent="0.25">
      <c r="A1086" s="12"/>
      <c r="B1086" s="11">
        <v>43584</v>
      </c>
      <c r="C1086" s="2">
        <v>7.65</v>
      </c>
      <c r="D1086" s="2">
        <v>5.4073000000000002</v>
      </c>
      <c r="E1086" s="2">
        <v>21</v>
      </c>
      <c r="F1086" s="2">
        <v>7.6238000000000001</v>
      </c>
      <c r="G1086" s="2">
        <v>160.09979999999999</v>
      </c>
      <c r="H1086" s="17">
        <f t="shared" si="16"/>
        <v>5.2425126879961335E-3</v>
      </c>
    </row>
    <row r="1087" spans="1:8" ht="13.5" x14ac:dyDescent="0.25">
      <c r="A1087" s="12"/>
      <c r="B1087" s="11">
        <v>43585</v>
      </c>
      <c r="C1087" s="2">
        <v>7.64</v>
      </c>
      <c r="D1087" s="2">
        <v>5.4002999999999997</v>
      </c>
      <c r="E1087" s="2">
        <v>528</v>
      </c>
      <c r="F1087" s="2">
        <v>7.6504000000000003</v>
      </c>
      <c r="G1087" s="2">
        <v>4039.4112</v>
      </c>
      <c r="H1087" s="17">
        <f t="shared" si="16"/>
        <v>-1.2945462615354356E-3</v>
      </c>
    </row>
    <row r="1088" spans="1:8" ht="13.5" x14ac:dyDescent="0.25">
      <c r="A1088" s="12"/>
      <c r="B1088" s="11">
        <v>43587</v>
      </c>
      <c r="C1088" s="2">
        <v>7.65</v>
      </c>
      <c r="D1088" s="2">
        <v>5.4073000000000002</v>
      </c>
      <c r="E1088" s="2">
        <v>629</v>
      </c>
      <c r="F1088" s="2">
        <v>7.5429000000000004</v>
      </c>
      <c r="G1088" s="2">
        <v>4744.4840999999997</v>
      </c>
      <c r="H1088" s="17">
        <f t="shared" si="16"/>
        <v>1.2962242838361873E-3</v>
      </c>
    </row>
    <row r="1089" spans="1:8" ht="13.5" x14ac:dyDescent="0.25">
      <c r="A1089" s="12"/>
      <c r="B1089" s="11">
        <v>43588</v>
      </c>
      <c r="C1089" s="2">
        <v>7.65</v>
      </c>
      <c r="D1089" s="2">
        <v>5.4073000000000002</v>
      </c>
      <c r="E1089" s="2">
        <v>40</v>
      </c>
      <c r="F1089" s="2">
        <v>7.65</v>
      </c>
      <c r="G1089" s="2">
        <v>306</v>
      </c>
      <c r="H1089" s="17">
        <f t="shared" si="16"/>
        <v>0</v>
      </c>
    </row>
    <row r="1090" spans="1:8" ht="13.5" x14ac:dyDescent="0.25">
      <c r="A1090" s="12"/>
      <c r="B1090" s="11">
        <v>43591</v>
      </c>
      <c r="C1090" s="2">
        <v>7.7</v>
      </c>
      <c r="D1090" s="2">
        <v>5.4427000000000003</v>
      </c>
      <c r="E1090" s="2">
        <v>19</v>
      </c>
      <c r="F1090" s="2">
        <v>7.7</v>
      </c>
      <c r="G1090" s="2">
        <v>146.30000000000001</v>
      </c>
      <c r="H1090" s="17">
        <f t="shared" si="16"/>
        <v>6.5467053797644108E-3</v>
      </c>
    </row>
    <row r="1091" spans="1:8" ht="13.5" x14ac:dyDescent="0.25">
      <c r="A1091" s="12"/>
      <c r="B1091" s="11">
        <v>43592</v>
      </c>
      <c r="C1091" s="2">
        <v>7.7</v>
      </c>
      <c r="D1091" s="2">
        <v>5.4427000000000003</v>
      </c>
      <c r="E1091" s="2">
        <v>0</v>
      </c>
      <c r="F1091" s="2">
        <v>0</v>
      </c>
      <c r="G1091" s="2">
        <v>0</v>
      </c>
      <c r="H1091" s="17">
        <f t="shared" si="16"/>
        <v>0</v>
      </c>
    </row>
    <row r="1092" spans="1:8" ht="13.5" x14ac:dyDescent="0.25">
      <c r="A1092" s="12"/>
      <c r="B1092" s="11">
        <v>43593</v>
      </c>
      <c r="C1092" s="2">
        <v>7.7</v>
      </c>
      <c r="D1092" s="2">
        <v>5.4427000000000003</v>
      </c>
      <c r="E1092" s="2">
        <v>0</v>
      </c>
      <c r="F1092" s="2">
        <v>0</v>
      </c>
      <c r="G1092" s="2">
        <v>0</v>
      </c>
      <c r="H1092" s="17">
        <f t="shared" si="16"/>
        <v>0</v>
      </c>
    </row>
    <row r="1093" spans="1:8" ht="13.5" x14ac:dyDescent="0.25">
      <c r="A1093" s="12"/>
      <c r="B1093" s="11">
        <v>43594</v>
      </c>
      <c r="C1093" s="2">
        <v>7.65</v>
      </c>
      <c r="D1093" s="2">
        <v>5.4073000000000002</v>
      </c>
      <c r="E1093" s="2">
        <v>455</v>
      </c>
      <c r="F1093" s="2">
        <v>7.65</v>
      </c>
      <c r="G1093" s="2">
        <v>3480.75</v>
      </c>
      <c r="H1093" s="17">
        <f t="shared" si="16"/>
        <v>-6.5041247910044824E-3</v>
      </c>
    </row>
    <row r="1094" spans="1:8" ht="13.5" x14ac:dyDescent="0.25">
      <c r="A1094" s="12"/>
      <c r="B1094" s="11">
        <v>43595</v>
      </c>
      <c r="C1094" s="2">
        <v>7.65</v>
      </c>
      <c r="D1094" s="2">
        <v>5.4073000000000002</v>
      </c>
      <c r="E1094" s="2">
        <v>195</v>
      </c>
      <c r="F1094" s="2">
        <v>7.6462000000000003</v>
      </c>
      <c r="G1094" s="2">
        <v>1491.009</v>
      </c>
      <c r="H1094" s="17">
        <f t="shared" si="16"/>
        <v>0</v>
      </c>
    </row>
    <row r="1095" spans="1:8" ht="13.5" x14ac:dyDescent="0.25">
      <c r="A1095" s="12"/>
      <c r="B1095" s="11">
        <v>43598</v>
      </c>
      <c r="C1095" s="2">
        <v>7.64</v>
      </c>
      <c r="D1095" s="2">
        <v>5.4002999999999997</v>
      </c>
      <c r="E1095" s="2">
        <v>150</v>
      </c>
      <c r="F1095" s="2">
        <v>7.5533000000000001</v>
      </c>
      <c r="G1095" s="2">
        <v>1132.9949999999999</v>
      </c>
      <c r="H1095" s="17">
        <f t="shared" ref="H1095:H1158" si="17">(D1095-D1094)/D1094</f>
        <v>-1.2945462615354356E-3</v>
      </c>
    </row>
    <row r="1096" spans="1:8" ht="13.5" x14ac:dyDescent="0.25">
      <c r="A1096" s="12"/>
      <c r="B1096" s="11">
        <v>43599</v>
      </c>
      <c r="C1096" s="2">
        <v>7.64</v>
      </c>
      <c r="D1096" s="2">
        <v>5.4002999999999997</v>
      </c>
      <c r="E1096" s="2">
        <v>681</v>
      </c>
      <c r="F1096" s="2">
        <v>7.5035999999999996</v>
      </c>
      <c r="G1096" s="2">
        <v>5109.9516000000003</v>
      </c>
      <c r="H1096" s="17">
        <f t="shared" si="17"/>
        <v>0</v>
      </c>
    </row>
    <row r="1097" spans="1:8" ht="13.5" x14ac:dyDescent="0.25">
      <c r="A1097" s="12"/>
      <c r="B1097" s="11">
        <v>43600</v>
      </c>
      <c r="C1097" s="2">
        <v>7.63</v>
      </c>
      <c r="D1097" s="2">
        <v>5.3932000000000002</v>
      </c>
      <c r="E1097" s="2">
        <v>420</v>
      </c>
      <c r="F1097" s="2">
        <v>7.5305</v>
      </c>
      <c r="G1097" s="2">
        <v>3162.81</v>
      </c>
      <c r="H1097" s="17">
        <f t="shared" si="17"/>
        <v>-1.3147417736050664E-3</v>
      </c>
    </row>
    <row r="1098" spans="1:8" ht="13.5" x14ac:dyDescent="0.25">
      <c r="A1098" s="12"/>
      <c r="B1098" s="11">
        <v>43601</v>
      </c>
      <c r="C1098" s="2">
        <v>7.64</v>
      </c>
      <c r="D1098" s="2">
        <v>5.4002999999999997</v>
      </c>
      <c r="E1098" s="2">
        <v>10</v>
      </c>
      <c r="F1098" s="2">
        <v>7.64</v>
      </c>
      <c r="G1098" s="2">
        <v>76.400000000000006</v>
      </c>
      <c r="H1098" s="17">
        <f t="shared" si="17"/>
        <v>1.3164725951196766E-3</v>
      </c>
    </row>
    <row r="1099" spans="1:8" ht="13.5" x14ac:dyDescent="0.25">
      <c r="A1099" s="12"/>
      <c r="B1099" s="11">
        <v>43602</v>
      </c>
      <c r="C1099" s="2">
        <v>7.63</v>
      </c>
      <c r="D1099" s="2">
        <v>5.3932000000000002</v>
      </c>
      <c r="E1099" s="2">
        <v>2008</v>
      </c>
      <c r="F1099" s="2">
        <v>7.5274999999999999</v>
      </c>
      <c r="G1099" s="2">
        <v>15115.22</v>
      </c>
      <c r="H1099" s="17">
        <f t="shared" si="17"/>
        <v>-1.3147417736050664E-3</v>
      </c>
    </row>
    <row r="1100" spans="1:8" ht="13.5" x14ac:dyDescent="0.25">
      <c r="A1100" s="12"/>
      <c r="B1100" s="11">
        <v>43605</v>
      </c>
      <c r="C1100" s="2">
        <v>7.63</v>
      </c>
      <c r="D1100" s="2">
        <v>5.3932000000000002</v>
      </c>
      <c r="E1100" s="2">
        <v>395</v>
      </c>
      <c r="F1100" s="2">
        <v>7.5042999999999997</v>
      </c>
      <c r="G1100" s="2">
        <v>2964.1985</v>
      </c>
      <c r="H1100" s="17">
        <f t="shared" si="17"/>
        <v>0</v>
      </c>
    </row>
    <row r="1101" spans="1:8" ht="13.5" x14ac:dyDescent="0.25">
      <c r="A1101" s="12"/>
      <c r="B1101" s="11">
        <v>43606</v>
      </c>
      <c r="C1101" s="2">
        <v>7.63</v>
      </c>
      <c r="D1101" s="2">
        <v>5.3932000000000002</v>
      </c>
      <c r="E1101" s="2">
        <v>168</v>
      </c>
      <c r="F1101" s="2">
        <v>7.5979999999999999</v>
      </c>
      <c r="G1101" s="2">
        <v>1276.4639999999999</v>
      </c>
      <c r="H1101" s="17">
        <f t="shared" si="17"/>
        <v>0</v>
      </c>
    </row>
    <row r="1102" spans="1:8" ht="13.5" x14ac:dyDescent="0.25">
      <c r="A1102" s="12"/>
      <c r="B1102" s="11">
        <v>43607</v>
      </c>
      <c r="C1102" s="2">
        <v>7.76</v>
      </c>
      <c r="D1102" s="2">
        <v>5.4851000000000001</v>
      </c>
      <c r="E1102" s="2">
        <v>1669</v>
      </c>
      <c r="F1102" s="2">
        <v>7.6904000000000003</v>
      </c>
      <c r="G1102" s="2">
        <v>12835.277599999999</v>
      </c>
      <c r="H1102" s="17">
        <f t="shared" si="17"/>
        <v>1.7039976266409528E-2</v>
      </c>
    </row>
    <row r="1103" spans="1:8" ht="13.5" x14ac:dyDescent="0.25">
      <c r="A1103" s="12"/>
      <c r="B1103" s="11">
        <v>43608</v>
      </c>
      <c r="C1103" s="2">
        <v>7.98</v>
      </c>
      <c r="D1103" s="2">
        <v>5.6406000000000001</v>
      </c>
      <c r="E1103" s="2">
        <v>1754</v>
      </c>
      <c r="F1103" s="2">
        <v>7.9480000000000004</v>
      </c>
      <c r="G1103" s="2">
        <v>13940.791999999999</v>
      </c>
      <c r="H1103" s="17">
        <f t="shared" si="17"/>
        <v>2.8349528723268486E-2</v>
      </c>
    </row>
    <row r="1104" spans="1:8" ht="13.5" x14ac:dyDescent="0.25">
      <c r="A1104" s="12"/>
      <c r="B1104" s="11">
        <v>43609</v>
      </c>
      <c r="C1104" s="2">
        <v>7.97</v>
      </c>
      <c r="D1104" s="2">
        <v>5.6334999999999997</v>
      </c>
      <c r="E1104" s="2">
        <v>391</v>
      </c>
      <c r="F1104" s="2">
        <v>7.9512</v>
      </c>
      <c r="G1104" s="2">
        <v>3108.9191999999998</v>
      </c>
      <c r="H1104" s="17">
        <f t="shared" si="17"/>
        <v>-1.258731340637579E-3</v>
      </c>
    </row>
    <row r="1105" spans="1:8" ht="13.5" x14ac:dyDescent="0.25">
      <c r="A1105" s="12"/>
      <c r="B1105" s="11">
        <v>43612</v>
      </c>
      <c r="C1105" s="2">
        <v>7.97</v>
      </c>
      <c r="D1105" s="2">
        <v>5.6334999999999997</v>
      </c>
      <c r="E1105" s="2">
        <v>5145</v>
      </c>
      <c r="F1105" s="2">
        <v>7.8502000000000001</v>
      </c>
      <c r="G1105" s="2">
        <v>40389.279000000002</v>
      </c>
      <c r="H1105" s="17">
        <f t="shared" si="17"/>
        <v>0</v>
      </c>
    </row>
    <row r="1106" spans="1:8" ht="13.5" x14ac:dyDescent="0.25">
      <c r="A1106" s="12"/>
      <c r="B1106" s="11">
        <v>43613</v>
      </c>
      <c r="C1106" s="2">
        <v>7.99</v>
      </c>
      <c r="D1106" s="2">
        <v>5.6477000000000004</v>
      </c>
      <c r="E1106" s="2">
        <v>4994</v>
      </c>
      <c r="F1106" s="2">
        <v>7.9711999999999996</v>
      </c>
      <c r="G1106" s="2">
        <v>39808.1728</v>
      </c>
      <c r="H1106" s="17">
        <f t="shared" si="17"/>
        <v>2.5206354841573902E-3</v>
      </c>
    </row>
    <row r="1107" spans="1:8" ht="13.5" x14ac:dyDescent="0.25">
      <c r="A1107" s="12"/>
      <c r="B1107" s="11">
        <v>43614</v>
      </c>
      <c r="C1107" s="2">
        <v>7.99</v>
      </c>
      <c r="D1107" s="2">
        <v>5.6477000000000004</v>
      </c>
      <c r="E1107" s="2">
        <v>1296</v>
      </c>
      <c r="F1107" s="2">
        <v>7.8532999999999999</v>
      </c>
      <c r="G1107" s="2">
        <v>10177.8768</v>
      </c>
      <c r="H1107" s="17">
        <f t="shared" si="17"/>
        <v>0</v>
      </c>
    </row>
    <row r="1108" spans="1:8" ht="13.5" x14ac:dyDescent="0.25">
      <c r="A1108" s="12"/>
      <c r="B1108" s="11">
        <v>43615</v>
      </c>
      <c r="C1108" s="2">
        <v>8</v>
      </c>
      <c r="D1108" s="2">
        <v>5.6547000000000001</v>
      </c>
      <c r="E1108" s="2">
        <v>1478</v>
      </c>
      <c r="F1108" s="2">
        <v>7.9931000000000001</v>
      </c>
      <c r="G1108" s="2">
        <v>11813.801799999999</v>
      </c>
      <c r="H1108" s="17">
        <f t="shared" si="17"/>
        <v>1.2394426049541713E-3</v>
      </c>
    </row>
    <row r="1109" spans="1:8" ht="13.5" x14ac:dyDescent="0.25">
      <c r="A1109" s="12"/>
      <c r="B1109" s="11">
        <v>43616</v>
      </c>
      <c r="C1109" s="2">
        <v>7.57</v>
      </c>
      <c r="D1109" s="2">
        <v>5.7466999999999997</v>
      </c>
      <c r="E1109" s="2">
        <v>11737</v>
      </c>
      <c r="F1109" s="2">
        <v>7.4991000000000003</v>
      </c>
      <c r="G1109" s="2">
        <v>88016.936700000006</v>
      </c>
      <c r="H1109" s="17">
        <f t="shared" si="17"/>
        <v>1.6269651794082733E-2</v>
      </c>
    </row>
    <row r="1110" spans="1:8" ht="13.5" x14ac:dyDescent="0.25">
      <c r="A1110" s="12"/>
      <c r="B1110" s="11">
        <v>43619</v>
      </c>
      <c r="C1110" s="2">
        <v>7.5</v>
      </c>
      <c r="D1110" s="2">
        <v>5.6936</v>
      </c>
      <c r="E1110" s="2">
        <v>5143</v>
      </c>
      <c r="F1110" s="2">
        <v>7.5</v>
      </c>
      <c r="G1110" s="2">
        <v>38572.5</v>
      </c>
      <c r="H1110" s="17">
        <f t="shared" si="17"/>
        <v>-9.2400856143525344E-3</v>
      </c>
    </row>
    <row r="1111" spans="1:8" ht="13.5" x14ac:dyDescent="0.25">
      <c r="A1111" s="12"/>
      <c r="B1111" s="11">
        <v>43623</v>
      </c>
      <c r="C1111" s="2">
        <v>7.5</v>
      </c>
      <c r="D1111" s="2">
        <v>5.6936</v>
      </c>
      <c r="E1111" s="2">
        <v>30</v>
      </c>
      <c r="F1111" s="2">
        <v>7.5</v>
      </c>
      <c r="G1111" s="2">
        <v>225</v>
      </c>
      <c r="H1111" s="17">
        <f t="shared" si="17"/>
        <v>0</v>
      </c>
    </row>
    <row r="1112" spans="1:8" ht="13.5" x14ac:dyDescent="0.25">
      <c r="A1112" s="12"/>
      <c r="B1112" s="11">
        <v>43626</v>
      </c>
      <c r="C1112" s="2">
        <v>7.54</v>
      </c>
      <c r="D1112" s="2">
        <v>5.7240000000000002</v>
      </c>
      <c r="E1112" s="2">
        <v>135</v>
      </c>
      <c r="F1112" s="2">
        <v>7.54</v>
      </c>
      <c r="G1112" s="2">
        <v>1017.9</v>
      </c>
      <c r="H1112" s="17">
        <f t="shared" si="17"/>
        <v>5.339328368694711E-3</v>
      </c>
    </row>
    <row r="1113" spans="1:8" ht="13.5" x14ac:dyDescent="0.25">
      <c r="A1113" s="12"/>
      <c r="B1113" s="11">
        <v>43627</v>
      </c>
      <c r="C1113" s="2">
        <v>7.5</v>
      </c>
      <c r="D1113" s="2">
        <v>5.6936</v>
      </c>
      <c r="E1113" s="2">
        <v>2585</v>
      </c>
      <c r="F1113" s="2">
        <v>7.4617000000000004</v>
      </c>
      <c r="G1113" s="2">
        <v>19288.494500000001</v>
      </c>
      <c r="H1113" s="17">
        <f t="shared" si="17"/>
        <v>-5.3109713487072335E-3</v>
      </c>
    </row>
    <row r="1114" spans="1:8" ht="13.5" x14ac:dyDescent="0.25">
      <c r="A1114" s="12"/>
      <c r="B1114" s="11">
        <v>43628</v>
      </c>
      <c r="C1114" s="2">
        <v>7.5</v>
      </c>
      <c r="D1114" s="2">
        <v>5.6936</v>
      </c>
      <c r="E1114" s="2">
        <v>1760</v>
      </c>
      <c r="F1114" s="2">
        <v>7.4943</v>
      </c>
      <c r="G1114" s="2">
        <v>13189.968000000001</v>
      </c>
      <c r="H1114" s="17">
        <f t="shared" si="17"/>
        <v>0</v>
      </c>
    </row>
    <row r="1115" spans="1:8" ht="13.5" x14ac:dyDescent="0.25">
      <c r="A1115" s="12"/>
      <c r="B1115" s="11">
        <v>43629</v>
      </c>
      <c r="C1115" s="2">
        <v>7.5</v>
      </c>
      <c r="D1115" s="2">
        <v>5.6936</v>
      </c>
      <c r="E1115" s="2">
        <v>0</v>
      </c>
      <c r="F1115" s="2">
        <v>0</v>
      </c>
      <c r="G1115" s="2">
        <v>0</v>
      </c>
      <c r="H1115" s="17">
        <f t="shared" si="17"/>
        <v>0</v>
      </c>
    </row>
    <row r="1116" spans="1:8" ht="13.5" x14ac:dyDescent="0.25">
      <c r="A1116" s="12"/>
      <c r="B1116" s="11">
        <v>43630</v>
      </c>
      <c r="C1116" s="2">
        <v>7.5</v>
      </c>
      <c r="D1116" s="2">
        <v>5.6936</v>
      </c>
      <c r="E1116" s="2">
        <v>0</v>
      </c>
      <c r="F1116" s="2">
        <v>0</v>
      </c>
      <c r="G1116" s="2">
        <v>0</v>
      </c>
      <c r="H1116" s="17">
        <f t="shared" si="17"/>
        <v>0</v>
      </c>
    </row>
    <row r="1117" spans="1:8" ht="13.5" x14ac:dyDescent="0.25">
      <c r="A1117" s="12"/>
      <c r="B1117" s="11">
        <v>43633</v>
      </c>
      <c r="C1117" s="2">
        <v>7.48</v>
      </c>
      <c r="D1117" s="2">
        <v>5.6783999999999999</v>
      </c>
      <c r="E1117" s="2">
        <v>860</v>
      </c>
      <c r="F1117" s="2">
        <v>7.3170000000000002</v>
      </c>
      <c r="G1117" s="2">
        <v>6292.62</v>
      </c>
      <c r="H1117" s="17">
        <f t="shared" si="17"/>
        <v>-2.6696641843473555E-3</v>
      </c>
    </row>
    <row r="1118" spans="1:8" ht="13.5" x14ac:dyDescent="0.25">
      <c r="A1118" s="12"/>
      <c r="B1118" s="11">
        <v>43634</v>
      </c>
      <c r="C1118" s="2">
        <v>7.44</v>
      </c>
      <c r="D1118" s="2">
        <v>5.6481000000000003</v>
      </c>
      <c r="E1118" s="2">
        <v>121</v>
      </c>
      <c r="F1118" s="2">
        <v>7.4363999999999999</v>
      </c>
      <c r="G1118" s="2">
        <v>899.80439999999999</v>
      </c>
      <c r="H1118" s="17">
        <f t="shared" si="17"/>
        <v>-5.3360101437023725E-3</v>
      </c>
    </row>
    <row r="1119" spans="1:8" ht="13.5" x14ac:dyDescent="0.25">
      <c r="A1119" s="12"/>
      <c r="B1119" s="11">
        <v>43635</v>
      </c>
      <c r="C1119" s="2">
        <v>7.45</v>
      </c>
      <c r="D1119" s="2">
        <v>5.6555999999999997</v>
      </c>
      <c r="E1119" s="2">
        <v>484</v>
      </c>
      <c r="F1119" s="2">
        <v>7.3207000000000004</v>
      </c>
      <c r="G1119" s="2">
        <v>3543.2188000000001</v>
      </c>
      <c r="H1119" s="17">
        <f t="shared" si="17"/>
        <v>1.3278801720931633E-3</v>
      </c>
    </row>
    <row r="1120" spans="1:8" ht="13.5" x14ac:dyDescent="0.25">
      <c r="A1120" s="12"/>
      <c r="B1120" s="11">
        <v>43636</v>
      </c>
      <c r="C1120" s="2">
        <v>7.44</v>
      </c>
      <c r="D1120" s="2">
        <v>5.6481000000000003</v>
      </c>
      <c r="E1120" s="2">
        <v>82</v>
      </c>
      <c r="F1120" s="2">
        <v>7.4490999999999996</v>
      </c>
      <c r="G1120" s="2">
        <v>610.82619999999997</v>
      </c>
      <c r="H1120" s="17">
        <f t="shared" si="17"/>
        <v>-1.3261192446423714E-3</v>
      </c>
    </row>
    <row r="1121" spans="1:8" ht="13.5" x14ac:dyDescent="0.25">
      <c r="A1121" s="12"/>
      <c r="B1121" s="11">
        <v>43637</v>
      </c>
      <c r="C1121" s="2">
        <v>7.44</v>
      </c>
      <c r="D1121" s="2">
        <v>5.6481000000000003</v>
      </c>
      <c r="E1121" s="2">
        <v>0</v>
      </c>
      <c r="F1121" s="2">
        <v>0</v>
      </c>
      <c r="G1121" s="2">
        <v>0</v>
      </c>
      <c r="H1121" s="17">
        <f t="shared" si="17"/>
        <v>0</v>
      </c>
    </row>
    <row r="1122" spans="1:8" ht="13.5" x14ac:dyDescent="0.25">
      <c r="A1122" s="12"/>
      <c r="B1122" s="11">
        <v>43640</v>
      </c>
      <c r="C1122" s="2">
        <v>7.4</v>
      </c>
      <c r="D1122" s="2">
        <v>5.6177000000000001</v>
      </c>
      <c r="E1122" s="2">
        <v>515</v>
      </c>
      <c r="F1122" s="2">
        <v>7.3029000000000002</v>
      </c>
      <c r="G1122" s="2">
        <v>3760.9935</v>
      </c>
      <c r="H1122" s="17">
        <f t="shared" si="17"/>
        <v>-5.3823409642180919E-3</v>
      </c>
    </row>
    <row r="1123" spans="1:8" ht="13.5" x14ac:dyDescent="0.25">
      <c r="A1123" s="12"/>
      <c r="B1123" s="11">
        <v>43641</v>
      </c>
      <c r="C1123" s="2">
        <v>7.56</v>
      </c>
      <c r="D1123" s="2">
        <v>5.7392000000000003</v>
      </c>
      <c r="E1123" s="2">
        <v>3866</v>
      </c>
      <c r="F1123" s="2">
        <v>7.3834999999999997</v>
      </c>
      <c r="G1123" s="2">
        <v>28544.611000000001</v>
      </c>
      <c r="H1123" s="17">
        <f t="shared" si="17"/>
        <v>2.1628068426580303E-2</v>
      </c>
    </row>
    <row r="1124" spans="1:8" ht="13.5" x14ac:dyDescent="0.25">
      <c r="A1124" s="12"/>
      <c r="B1124" s="11">
        <v>43642</v>
      </c>
      <c r="C1124" s="2">
        <v>7.6</v>
      </c>
      <c r="D1124" s="2">
        <v>5.7694999999999999</v>
      </c>
      <c r="E1124" s="2">
        <v>1023</v>
      </c>
      <c r="F1124" s="2">
        <v>7.5571000000000002</v>
      </c>
      <c r="G1124" s="2">
        <v>7730.9133000000002</v>
      </c>
      <c r="H1124" s="17">
        <f t="shared" si="17"/>
        <v>5.2794814608306991E-3</v>
      </c>
    </row>
    <row r="1125" spans="1:8" ht="13.5" x14ac:dyDescent="0.25">
      <c r="A1125" s="12"/>
      <c r="B1125" s="11">
        <v>43643</v>
      </c>
      <c r="C1125" s="2">
        <v>7.65</v>
      </c>
      <c r="D1125" s="2">
        <v>5.8075000000000001</v>
      </c>
      <c r="E1125" s="2">
        <v>3407</v>
      </c>
      <c r="F1125" s="2">
        <v>7.5956999999999999</v>
      </c>
      <c r="G1125" s="2">
        <v>25878.549900000002</v>
      </c>
      <c r="H1125" s="17">
        <f t="shared" si="17"/>
        <v>6.5863593032325606E-3</v>
      </c>
    </row>
    <row r="1126" spans="1:8" ht="13.5" x14ac:dyDescent="0.25">
      <c r="A1126" s="12"/>
      <c r="B1126" s="11">
        <v>43644</v>
      </c>
      <c r="C1126" s="2">
        <v>7.9</v>
      </c>
      <c r="D1126" s="2">
        <v>5.9973000000000001</v>
      </c>
      <c r="E1126" s="2">
        <v>5048</v>
      </c>
      <c r="F1126" s="2">
        <v>7.7333999999999996</v>
      </c>
      <c r="G1126" s="2">
        <v>39038.203200000004</v>
      </c>
      <c r="H1126" s="17">
        <f t="shared" si="17"/>
        <v>3.2681876883340504E-2</v>
      </c>
    </row>
    <row r="1127" spans="1:8" ht="13.5" x14ac:dyDescent="0.25">
      <c r="A1127" s="12"/>
      <c r="B1127" s="11">
        <v>43647</v>
      </c>
      <c r="C1127" s="2">
        <v>7.99</v>
      </c>
      <c r="D1127" s="2">
        <v>6.0655999999999999</v>
      </c>
      <c r="E1127" s="2">
        <v>20</v>
      </c>
      <c r="F1127" s="2">
        <v>7.9829999999999997</v>
      </c>
      <c r="G1127" s="2">
        <v>159.66</v>
      </c>
      <c r="H1127" s="17">
        <f t="shared" si="17"/>
        <v>1.1388458139496073E-2</v>
      </c>
    </row>
    <row r="1128" spans="1:8" ht="13.5" x14ac:dyDescent="0.25">
      <c r="A1128" s="12"/>
      <c r="B1128" s="11">
        <v>43648</v>
      </c>
      <c r="C1128" s="2">
        <v>7.99</v>
      </c>
      <c r="D1128" s="2">
        <v>6.0655999999999999</v>
      </c>
      <c r="E1128" s="2">
        <v>0</v>
      </c>
      <c r="F1128" s="2">
        <v>0</v>
      </c>
      <c r="G1128" s="2">
        <v>0</v>
      </c>
      <c r="H1128" s="17">
        <f t="shared" si="17"/>
        <v>0</v>
      </c>
    </row>
    <row r="1129" spans="1:8" ht="13.5" x14ac:dyDescent="0.25">
      <c r="A1129" s="12"/>
      <c r="B1129" s="11">
        <v>43649</v>
      </c>
      <c r="C1129" s="2">
        <v>7.99</v>
      </c>
      <c r="D1129" s="2">
        <v>6.0655999999999999</v>
      </c>
      <c r="E1129" s="2">
        <v>0</v>
      </c>
      <c r="F1129" s="2">
        <v>0</v>
      </c>
      <c r="G1129" s="2">
        <v>0</v>
      </c>
      <c r="H1129" s="17">
        <f t="shared" si="17"/>
        <v>0</v>
      </c>
    </row>
    <row r="1130" spans="1:8" ht="13.5" x14ac:dyDescent="0.25">
      <c r="A1130" s="12"/>
      <c r="B1130" s="11">
        <v>43650</v>
      </c>
      <c r="C1130" s="2">
        <v>7.99</v>
      </c>
      <c r="D1130" s="2">
        <v>6.0655999999999999</v>
      </c>
      <c r="E1130" s="2">
        <v>0</v>
      </c>
      <c r="F1130" s="2">
        <v>0</v>
      </c>
      <c r="G1130" s="2">
        <v>0</v>
      </c>
      <c r="H1130" s="17">
        <f t="shared" si="17"/>
        <v>0</v>
      </c>
    </row>
    <row r="1131" spans="1:8" ht="13.5" x14ac:dyDescent="0.25">
      <c r="A1131" s="12"/>
      <c r="B1131" s="11">
        <v>43651</v>
      </c>
      <c r="C1131" s="2">
        <v>7.76</v>
      </c>
      <c r="D1131" s="2">
        <v>5.891</v>
      </c>
      <c r="E1131" s="2">
        <v>3030</v>
      </c>
      <c r="F1131" s="2">
        <v>7.7601000000000004</v>
      </c>
      <c r="G1131" s="2">
        <v>23513.102999999999</v>
      </c>
      <c r="H1131" s="17">
        <f t="shared" si="17"/>
        <v>-2.8785280928514883E-2</v>
      </c>
    </row>
    <row r="1132" spans="1:8" ht="13.5" x14ac:dyDescent="0.25">
      <c r="A1132" s="12"/>
      <c r="B1132" s="11">
        <v>43654</v>
      </c>
      <c r="C1132" s="2">
        <v>7.76</v>
      </c>
      <c r="D1132" s="2">
        <v>5.891</v>
      </c>
      <c r="E1132" s="2">
        <v>0</v>
      </c>
      <c r="F1132" s="2">
        <v>0</v>
      </c>
      <c r="G1132" s="2">
        <v>0</v>
      </c>
      <c r="H1132" s="17">
        <f t="shared" si="17"/>
        <v>0</v>
      </c>
    </row>
    <row r="1133" spans="1:8" ht="13.5" x14ac:dyDescent="0.25">
      <c r="A1133" s="12"/>
      <c r="B1133" s="11">
        <v>43655</v>
      </c>
      <c r="C1133" s="2">
        <v>7.76</v>
      </c>
      <c r="D1133" s="2">
        <v>5.891</v>
      </c>
      <c r="E1133" s="2">
        <v>0</v>
      </c>
      <c r="F1133" s="2">
        <v>0</v>
      </c>
      <c r="G1133" s="2">
        <v>0</v>
      </c>
      <c r="H1133" s="17">
        <f t="shared" si="17"/>
        <v>0</v>
      </c>
    </row>
    <row r="1134" spans="1:8" ht="13.5" x14ac:dyDescent="0.25">
      <c r="A1134" s="12"/>
      <c r="B1134" s="11">
        <v>43656</v>
      </c>
      <c r="C1134" s="2">
        <v>7.74</v>
      </c>
      <c r="D1134" s="2">
        <v>5.8757999999999999</v>
      </c>
      <c r="E1134" s="2">
        <v>160</v>
      </c>
      <c r="F1134" s="2">
        <v>7.74</v>
      </c>
      <c r="G1134" s="2">
        <v>1238.4000000000001</v>
      </c>
      <c r="H1134" s="17">
        <f t="shared" si="17"/>
        <v>-2.5802070955695303E-3</v>
      </c>
    </row>
    <row r="1135" spans="1:8" ht="13.5" x14ac:dyDescent="0.25">
      <c r="A1135" s="12"/>
      <c r="B1135" s="11">
        <v>43657</v>
      </c>
      <c r="C1135" s="2">
        <v>7.73</v>
      </c>
      <c r="D1135" s="2">
        <v>5.8681999999999999</v>
      </c>
      <c r="E1135" s="2">
        <v>1033</v>
      </c>
      <c r="F1135" s="2">
        <v>7.5118999999999998</v>
      </c>
      <c r="G1135" s="2">
        <v>7759.7927</v>
      </c>
      <c r="H1135" s="17">
        <f t="shared" si="17"/>
        <v>-1.2934408931549834E-3</v>
      </c>
    </row>
    <row r="1136" spans="1:8" ht="13.5" x14ac:dyDescent="0.25">
      <c r="A1136" s="12"/>
      <c r="B1136" s="11">
        <v>43658</v>
      </c>
      <c r="C1136" s="2">
        <v>7.74</v>
      </c>
      <c r="D1136" s="2">
        <v>5.8757999999999999</v>
      </c>
      <c r="E1136" s="2">
        <v>10</v>
      </c>
      <c r="F1136" s="2">
        <v>7.74</v>
      </c>
      <c r="G1136" s="2">
        <v>77.400000000000006</v>
      </c>
      <c r="H1136" s="17">
        <f t="shared" si="17"/>
        <v>1.2951160492144186E-3</v>
      </c>
    </row>
    <row r="1137" spans="1:8" ht="13.5" x14ac:dyDescent="0.25">
      <c r="A1137" s="12"/>
      <c r="B1137" s="11">
        <v>43661</v>
      </c>
      <c r="C1137" s="2">
        <v>7.6</v>
      </c>
      <c r="D1137" s="2">
        <v>5.7694999999999999</v>
      </c>
      <c r="E1137" s="2">
        <v>3396</v>
      </c>
      <c r="F1137" s="2">
        <v>7.5646000000000004</v>
      </c>
      <c r="G1137" s="2">
        <v>25689.381600000001</v>
      </c>
      <c r="H1137" s="17">
        <f t="shared" si="17"/>
        <v>-1.8091153545049195E-2</v>
      </c>
    </row>
    <row r="1138" spans="1:8" ht="13.5" x14ac:dyDescent="0.25">
      <c r="A1138" s="12"/>
      <c r="B1138" s="11">
        <v>43662</v>
      </c>
      <c r="C1138" s="2">
        <v>7.59</v>
      </c>
      <c r="D1138" s="2">
        <v>5.7618999999999998</v>
      </c>
      <c r="E1138" s="2">
        <v>545</v>
      </c>
      <c r="F1138" s="2">
        <v>7.5256999999999996</v>
      </c>
      <c r="G1138" s="2">
        <v>4101.5065000000004</v>
      </c>
      <c r="H1138" s="17">
        <f t="shared" si="17"/>
        <v>-1.317271860646512E-3</v>
      </c>
    </row>
    <row r="1139" spans="1:8" ht="13.5" x14ac:dyDescent="0.25">
      <c r="A1139" s="12"/>
      <c r="B1139" s="11">
        <v>43663</v>
      </c>
      <c r="C1139" s="2">
        <v>7.65</v>
      </c>
      <c r="D1139" s="2">
        <v>5.8075000000000001</v>
      </c>
      <c r="E1139" s="2">
        <v>10</v>
      </c>
      <c r="F1139" s="2">
        <v>7.65</v>
      </c>
      <c r="G1139" s="2">
        <v>76.5</v>
      </c>
      <c r="H1139" s="17">
        <f t="shared" si="17"/>
        <v>7.9140561273191665E-3</v>
      </c>
    </row>
    <row r="1140" spans="1:8" ht="13.5" x14ac:dyDescent="0.25">
      <c r="A1140" s="12"/>
      <c r="B1140" s="11">
        <v>43664</v>
      </c>
      <c r="C1140" s="2">
        <v>7.65</v>
      </c>
      <c r="D1140" s="2">
        <v>5.8075000000000001</v>
      </c>
      <c r="E1140" s="2">
        <v>200</v>
      </c>
      <c r="F1140" s="2">
        <v>7.5529999999999999</v>
      </c>
      <c r="G1140" s="2">
        <v>1510.6</v>
      </c>
      <c r="H1140" s="17">
        <f t="shared" si="17"/>
        <v>0</v>
      </c>
    </row>
    <row r="1141" spans="1:8" ht="13.5" x14ac:dyDescent="0.25">
      <c r="A1141" s="12"/>
      <c r="B1141" s="11">
        <v>43665</v>
      </c>
      <c r="C1141" s="2">
        <v>7.6</v>
      </c>
      <c r="D1141" s="2">
        <v>5.7694999999999999</v>
      </c>
      <c r="E1141" s="2">
        <v>62</v>
      </c>
      <c r="F1141" s="2">
        <v>7.5317999999999996</v>
      </c>
      <c r="G1141" s="2">
        <v>466.97160000000002</v>
      </c>
      <c r="H1141" s="17">
        <f t="shared" si="17"/>
        <v>-6.5432630219544137E-3</v>
      </c>
    </row>
    <row r="1142" spans="1:8" ht="13.5" x14ac:dyDescent="0.25">
      <c r="A1142" s="12"/>
      <c r="B1142" s="11">
        <v>43668</v>
      </c>
      <c r="C1142" s="2">
        <v>7.52</v>
      </c>
      <c r="D1142" s="2">
        <v>5.7088000000000001</v>
      </c>
      <c r="E1142" s="2">
        <v>10557</v>
      </c>
      <c r="F1142" s="2">
        <v>7.5106999999999999</v>
      </c>
      <c r="G1142" s="2">
        <v>79290.459900000002</v>
      </c>
      <c r="H1142" s="17">
        <f t="shared" si="17"/>
        <v>-1.0520842360689791E-2</v>
      </c>
    </row>
    <row r="1143" spans="1:8" ht="13.5" x14ac:dyDescent="0.25">
      <c r="A1143" s="12"/>
      <c r="B1143" s="11">
        <v>43669</v>
      </c>
      <c r="C1143" s="2">
        <v>7.65</v>
      </c>
      <c r="D1143" s="2">
        <v>5.8075000000000001</v>
      </c>
      <c r="E1143" s="2">
        <v>70</v>
      </c>
      <c r="F1143" s="2">
        <v>7.5571000000000002</v>
      </c>
      <c r="G1143" s="2">
        <v>528.99699999999996</v>
      </c>
      <c r="H1143" s="17">
        <f t="shared" si="17"/>
        <v>1.7289097533632287E-2</v>
      </c>
    </row>
    <row r="1144" spans="1:8" ht="13.5" x14ac:dyDescent="0.25">
      <c r="A1144" s="12"/>
      <c r="B1144" s="11">
        <v>43670</v>
      </c>
      <c r="C1144" s="2">
        <v>7.74</v>
      </c>
      <c r="D1144" s="2">
        <v>5.8757999999999999</v>
      </c>
      <c r="E1144" s="2">
        <v>2082</v>
      </c>
      <c r="F1144" s="2">
        <v>7.6376999999999997</v>
      </c>
      <c r="G1144" s="2">
        <v>15901.6914</v>
      </c>
      <c r="H1144" s="17">
        <f t="shared" si="17"/>
        <v>1.1760654326302161E-2</v>
      </c>
    </row>
    <row r="1145" spans="1:8" ht="13.5" x14ac:dyDescent="0.25">
      <c r="A1145" s="12"/>
      <c r="B1145" s="11">
        <v>43672</v>
      </c>
      <c r="C1145" s="2">
        <v>7.75</v>
      </c>
      <c r="D1145" s="2">
        <v>5.8834</v>
      </c>
      <c r="E1145" s="2">
        <v>10</v>
      </c>
      <c r="F1145" s="2">
        <v>7.75</v>
      </c>
      <c r="G1145" s="2">
        <v>77.5</v>
      </c>
      <c r="H1145" s="17">
        <f t="shared" si="17"/>
        <v>1.2934408931549834E-3</v>
      </c>
    </row>
    <row r="1146" spans="1:8" ht="13.5" x14ac:dyDescent="0.25">
      <c r="A1146" s="12"/>
      <c r="B1146" s="11">
        <v>43675</v>
      </c>
      <c r="C1146" s="2">
        <v>7.75</v>
      </c>
      <c r="D1146" s="2">
        <v>5.8834</v>
      </c>
      <c r="E1146" s="2">
        <v>0</v>
      </c>
      <c r="F1146" s="2">
        <v>0</v>
      </c>
      <c r="G1146" s="2">
        <v>0</v>
      </c>
      <c r="H1146" s="17">
        <f t="shared" si="17"/>
        <v>0</v>
      </c>
    </row>
    <row r="1147" spans="1:8" ht="13.5" x14ac:dyDescent="0.25">
      <c r="A1147" s="12"/>
      <c r="B1147" s="11">
        <v>43676</v>
      </c>
      <c r="C1147" s="2">
        <v>7.52</v>
      </c>
      <c r="D1147" s="2">
        <v>5.7088000000000001</v>
      </c>
      <c r="E1147" s="2">
        <v>3000</v>
      </c>
      <c r="F1147" s="2">
        <v>7.5205000000000002</v>
      </c>
      <c r="G1147" s="2">
        <v>22561.5</v>
      </c>
      <c r="H1147" s="17">
        <f t="shared" si="17"/>
        <v>-2.9676717544277097E-2</v>
      </c>
    </row>
    <row r="1148" spans="1:8" ht="13.5" x14ac:dyDescent="0.25">
      <c r="A1148" s="12"/>
      <c r="B1148" s="11">
        <v>43677</v>
      </c>
      <c r="C1148" s="2">
        <v>7.74</v>
      </c>
      <c r="D1148" s="2">
        <v>5.8757999999999999</v>
      </c>
      <c r="E1148" s="2">
        <v>10</v>
      </c>
      <c r="F1148" s="2">
        <v>7.74</v>
      </c>
      <c r="G1148" s="2">
        <v>77.400000000000006</v>
      </c>
      <c r="H1148" s="17">
        <f t="shared" si="17"/>
        <v>2.9253082959641224E-2</v>
      </c>
    </row>
    <row r="1149" spans="1:8" ht="13.5" x14ac:dyDescent="0.25">
      <c r="A1149" s="12"/>
      <c r="B1149" s="11">
        <v>43678</v>
      </c>
      <c r="C1149" s="2">
        <v>7.7</v>
      </c>
      <c r="D1149" s="2">
        <v>5.8453999999999997</v>
      </c>
      <c r="E1149" s="2">
        <v>2240</v>
      </c>
      <c r="F1149" s="2">
        <v>7.5117000000000003</v>
      </c>
      <c r="G1149" s="2">
        <v>16826.207999999999</v>
      </c>
      <c r="H1149" s="17">
        <f t="shared" si="17"/>
        <v>-5.1737635726199337E-3</v>
      </c>
    </row>
    <row r="1150" spans="1:8" ht="13.5" x14ac:dyDescent="0.25">
      <c r="A1150" s="12"/>
      <c r="B1150" s="11">
        <v>43679</v>
      </c>
      <c r="C1150" s="2">
        <v>7.7</v>
      </c>
      <c r="D1150" s="2">
        <v>5.8453999999999997</v>
      </c>
      <c r="E1150" s="2">
        <v>0</v>
      </c>
      <c r="F1150" s="2">
        <v>0</v>
      </c>
      <c r="G1150" s="2">
        <v>0</v>
      </c>
      <c r="H1150" s="17">
        <f t="shared" si="17"/>
        <v>0</v>
      </c>
    </row>
    <row r="1151" spans="1:8" ht="13.5" x14ac:dyDescent="0.25">
      <c r="A1151" s="12"/>
      <c r="B1151" s="11">
        <v>43682</v>
      </c>
      <c r="C1151" s="2">
        <v>7.7</v>
      </c>
      <c r="D1151" s="2">
        <v>5.8453999999999997</v>
      </c>
      <c r="E1151" s="2">
        <v>0</v>
      </c>
      <c r="F1151" s="2">
        <v>0</v>
      </c>
      <c r="G1151" s="2">
        <v>0</v>
      </c>
      <c r="H1151" s="17">
        <f t="shared" si="17"/>
        <v>0</v>
      </c>
    </row>
    <row r="1152" spans="1:8" ht="13.5" x14ac:dyDescent="0.25">
      <c r="A1152" s="12"/>
      <c r="B1152" s="11">
        <v>43683</v>
      </c>
      <c r="C1152" s="2">
        <v>7.52</v>
      </c>
      <c r="D1152" s="2">
        <v>5.7088000000000001</v>
      </c>
      <c r="E1152" s="2">
        <v>50</v>
      </c>
      <c r="F1152" s="2">
        <v>7.52</v>
      </c>
      <c r="G1152" s="2">
        <v>376</v>
      </c>
      <c r="H1152" s="17">
        <f t="shared" si="17"/>
        <v>-2.3368802819310846E-2</v>
      </c>
    </row>
    <row r="1153" spans="1:8" ht="13.5" x14ac:dyDescent="0.25">
      <c r="A1153" s="12"/>
      <c r="B1153" s="11">
        <v>43684</v>
      </c>
      <c r="C1153" s="2">
        <v>7.65</v>
      </c>
      <c r="D1153" s="2">
        <v>5.8075000000000001</v>
      </c>
      <c r="E1153" s="2">
        <v>10</v>
      </c>
      <c r="F1153" s="2">
        <v>7.65</v>
      </c>
      <c r="G1153" s="2">
        <v>76.5</v>
      </c>
      <c r="H1153" s="17">
        <f t="shared" si="17"/>
        <v>1.7289097533632287E-2</v>
      </c>
    </row>
    <row r="1154" spans="1:8" ht="13.5" x14ac:dyDescent="0.25">
      <c r="A1154" s="12"/>
      <c r="B1154" s="11">
        <v>43685</v>
      </c>
      <c r="C1154" s="2">
        <v>7.7</v>
      </c>
      <c r="D1154" s="2">
        <v>5.8453999999999997</v>
      </c>
      <c r="E1154" s="2">
        <v>5</v>
      </c>
      <c r="F1154" s="2">
        <v>7.7</v>
      </c>
      <c r="G1154" s="2">
        <v>38.5</v>
      </c>
      <c r="H1154" s="17">
        <f t="shared" si="17"/>
        <v>6.5260439087386308E-3</v>
      </c>
    </row>
    <row r="1155" spans="1:8" ht="13.5" x14ac:dyDescent="0.25">
      <c r="A1155" s="12"/>
      <c r="B1155" s="11">
        <v>43686</v>
      </c>
      <c r="C1155" s="2">
        <v>7.7</v>
      </c>
      <c r="D1155" s="2">
        <v>5.8453999999999997</v>
      </c>
      <c r="E1155" s="2">
        <v>45</v>
      </c>
      <c r="F1155" s="2">
        <v>7.7</v>
      </c>
      <c r="G1155" s="2">
        <v>346.5</v>
      </c>
      <c r="H1155" s="17">
        <f t="shared" si="17"/>
        <v>0</v>
      </c>
    </row>
    <row r="1156" spans="1:8" ht="13.5" x14ac:dyDescent="0.25">
      <c r="A1156" s="12"/>
      <c r="B1156" s="11">
        <v>43691</v>
      </c>
      <c r="C1156" s="2">
        <v>7.7</v>
      </c>
      <c r="D1156" s="2">
        <v>5.8453999999999997</v>
      </c>
      <c r="E1156" s="2">
        <v>256</v>
      </c>
      <c r="F1156" s="2">
        <v>7.6726999999999999</v>
      </c>
      <c r="G1156" s="2">
        <v>1964.2112</v>
      </c>
      <c r="H1156" s="17">
        <f t="shared" si="17"/>
        <v>0</v>
      </c>
    </row>
    <row r="1157" spans="1:8" ht="13.5" x14ac:dyDescent="0.25">
      <c r="A1157" s="12"/>
      <c r="B1157" s="11">
        <v>43692</v>
      </c>
      <c r="C1157" s="2">
        <v>7.8</v>
      </c>
      <c r="D1157" s="2">
        <v>5.9212999999999996</v>
      </c>
      <c r="E1157" s="2">
        <v>10</v>
      </c>
      <c r="F1157" s="2">
        <v>7.8</v>
      </c>
      <c r="G1157" s="2">
        <v>78</v>
      </c>
      <c r="H1157" s="17">
        <f t="shared" si="17"/>
        <v>1.2984569062852818E-2</v>
      </c>
    </row>
    <row r="1158" spans="1:8" ht="13.5" x14ac:dyDescent="0.25">
      <c r="A1158" s="12"/>
      <c r="B1158" s="11">
        <v>43693</v>
      </c>
      <c r="C1158" s="2">
        <v>7.8</v>
      </c>
      <c r="D1158" s="2">
        <v>5.9212999999999996</v>
      </c>
      <c r="E1158" s="2">
        <v>0</v>
      </c>
      <c r="F1158" s="2">
        <v>0</v>
      </c>
      <c r="G1158" s="2">
        <v>0</v>
      </c>
      <c r="H1158" s="17">
        <f t="shared" si="17"/>
        <v>0</v>
      </c>
    </row>
    <row r="1159" spans="1:8" ht="13.5" x14ac:dyDescent="0.25">
      <c r="A1159" s="12"/>
      <c r="B1159" s="11">
        <v>43696</v>
      </c>
      <c r="C1159" s="2">
        <v>7.8</v>
      </c>
      <c r="D1159" s="2">
        <v>5.9212999999999996</v>
      </c>
      <c r="E1159" s="2">
        <v>8</v>
      </c>
      <c r="F1159" s="2">
        <v>7.8937999999999997</v>
      </c>
      <c r="G1159" s="2">
        <v>63.150399999999998</v>
      </c>
      <c r="H1159" s="17">
        <f t="shared" ref="H1159:H1222" si="18">(D1159-D1158)/D1158</f>
        <v>0</v>
      </c>
    </row>
    <row r="1160" spans="1:8" ht="13.5" x14ac:dyDescent="0.25">
      <c r="A1160" s="12"/>
      <c r="B1160" s="11">
        <v>43697</v>
      </c>
      <c r="C1160" s="2">
        <v>7.57</v>
      </c>
      <c r="D1160" s="2">
        <v>5.7466999999999997</v>
      </c>
      <c r="E1160" s="2">
        <v>4000</v>
      </c>
      <c r="F1160" s="2">
        <v>7.57</v>
      </c>
      <c r="G1160" s="2">
        <v>30280</v>
      </c>
      <c r="H1160" s="17">
        <f t="shared" si="18"/>
        <v>-2.9486768108354565E-2</v>
      </c>
    </row>
    <row r="1161" spans="1:8" ht="13.5" x14ac:dyDescent="0.25">
      <c r="A1161" s="12"/>
      <c r="B1161" s="11">
        <v>43698</v>
      </c>
      <c r="C1161" s="2">
        <v>7.79</v>
      </c>
      <c r="D1161" s="2">
        <v>5.9138000000000002</v>
      </c>
      <c r="E1161" s="2">
        <v>1</v>
      </c>
      <c r="F1161" s="2">
        <v>7.79</v>
      </c>
      <c r="G1161" s="2">
        <v>7.79</v>
      </c>
      <c r="H1161" s="17">
        <f t="shared" si="18"/>
        <v>2.9077557554770646E-2</v>
      </c>
    </row>
    <row r="1162" spans="1:8" ht="13.5" x14ac:dyDescent="0.25">
      <c r="A1162" s="12"/>
      <c r="B1162" s="11">
        <v>43699</v>
      </c>
      <c r="C1162" s="2">
        <v>7.85</v>
      </c>
      <c r="D1162" s="2">
        <v>5.9592999999999998</v>
      </c>
      <c r="E1162" s="2">
        <v>1018</v>
      </c>
      <c r="F1162" s="2">
        <v>7.5646000000000004</v>
      </c>
      <c r="G1162" s="2">
        <v>7700.7628000000004</v>
      </c>
      <c r="H1162" s="17">
        <f t="shared" si="18"/>
        <v>7.693868578578858E-3</v>
      </c>
    </row>
    <row r="1163" spans="1:8" ht="13.5" x14ac:dyDescent="0.25">
      <c r="A1163" s="12"/>
      <c r="B1163" s="11">
        <v>43700</v>
      </c>
      <c r="C1163" s="2">
        <v>7.7</v>
      </c>
      <c r="D1163" s="2">
        <v>5.8453999999999997</v>
      </c>
      <c r="E1163" s="2">
        <v>51</v>
      </c>
      <c r="F1163" s="2">
        <v>7.5137</v>
      </c>
      <c r="G1163" s="2">
        <v>383.19869999999997</v>
      </c>
      <c r="H1163" s="17">
        <f t="shared" si="18"/>
        <v>-1.9112983068481217E-2</v>
      </c>
    </row>
    <row r="1164" spans="1:8" ht="13.5" x14ac:dyDescent="0.25">
      <c r="A1164" s="12"/>
      <c r="B1164" s="11">
        <v>43703</v>
      </c>
      <c r="C1164" s="2">
        <v>7.69</v>
      </c>
      <c r="D1164" s="2">
        <v>5.8377999999999997</v>
      </c>
      <c r="E1164" s="2">
        <v>1008</v>
      </c>
      <c r="F1164" s="2">
        <v>7.5114000000000001</v>
      </c>
      <c r="G1164" s="2">
        <v>7571.4912000000004</v>
      </c>
      <c r="H1164" s="17">
        <f t="shared" si="18"/>
        <v>-1.3001676531973949E-3</v>
      </c>
    </row>
    <row r="1165" spans="1:8" ht="13.5" x14ac:dyDescent="0.25">
      <c r="A1165" s="12"/>
      <c r="B1165" s="11">
        <v>43704</v>
      </c>
      <c r="C1165" s="2">
        <v>7.69</v>
      </c>
      <c r="D1165" s="2">
        <v>5.8377999999999997</v>
      </c>
      <c r="E1165" s="2">
        <v>683</v>
      </c>
      <c r="F1165" s="2">
        <v>7.5202</v>
      </c>
      <c r="G1165" s="2">
        <v>5136.2965999999997</v>
      </c>
      <c r="H1165" s="17">
        <f t="shared" si="18"/>
        <v>0</v>
      </c>
    </row>
    <row r="1166" spans="1:8" ht="13.5" x14ac:dyDescent="0.25">
      <c r="A1166" s="12"/>
      <c r="B1166" s="11">
        <v>43705</v>
      </c>
      <c r="C1166" s="2">
        <v>7.69</v>
      </c>
      <c r="D1166" s="2">
        <v>5.8377999999999997</v>
      </c>
      <c r="E1166" s="2">
        <v>0</v>
      </c>
      <c r="F1166" s="2">
        <v>0</v>
      </c>
      <c r="G1166" s="2">
        <v>0</v>
      </c>
      <c r="H1166" s="17">
        <f t="shared" si="18"/>
        <v>0</v>
      </c>
    </row>
    <row r="1167" spans="1:8" ht="13.5" x14ac:dyDescent="0.25">
      <c r="A1167" s="12"/>
      <c r="B1167" s="11">
        <v>43706</v>
      </c>
      <c r="C1167" s="2">
        <v>7.5</v>
      </c>
      <c r="D1167" s="2">
        <v>5.6936</v>
      </c>
      <c r="E1167" s="2">
        <v>1310</v>
      </c>
      <c r="F1167" s="2">
        <v>7.5014000000000003</v>
      </c>
      <c r="G1167" s="2">
        <v>9826.8340000000007</v>
      </c>
      <c r="H1167" s="17">
        <f t="shared" si="18"/>
        <v>-2.4701086025557515E-2</v>
      </c>
    </row>
    <row r="1168" spans="1:8" ht="13.5" x14ac:dyDescent="0.25">
      <c r="A1168" s="12"/>
      <c r="B1168" s="11">
        <v>43707</v>
      </c>
      <c r="C1168" s="2">
        <v>7.49</v>
      </c>
      <c r="D1168" s="2">
        <v>5.6859999999999999</v>
      </c>
      <c r="E1168" s="2">
        <v>1020</v>
      </c>
      <c r="F1168" s="2">
        <v>7.49</v>
      </c>
      <c r="G1168" s="2">
        <v>7639.8</v>
      </c>
      <c r="H1168" s="17">
        <f t="shared" si="18"/>
        <v>-1.3348320921736778E-3</v>
      </c>
    </row>
    <row r="1169" spans="1:8" ht="13.5" x14ac:dyDescent="0.25">
      <c r="A1169" s="12"/>
      <c r="B1169" s="11">
        <v>43710</v>
      </c>
      <c r="C1169" s="2">
        <v>7.6</v>
      </c>
      <c r="D1169" s="2">
        <v>5.7694999999999999</v>
      </c>
      <c r="E1169" s="2">
        <v>11</v>
      </c>
      <c r="F1169" s="2">
        <v>7.6</v>
      </c>
      <c r="G1169" s="2">
        <v>83.6</v>
      </c>
      <c r="H1169" s="17">
        <f t="shared" si="18"/>
        <v>1.4685191698909587E-2</v>
      </c>
    </row>
    <row r="1170" spans="1:8" ht="13.5" x14ac:dyDescent="0.25">
      <c r="A1170" s="12"/>
      <c r="B1170" s="11">
        <v>43711</v>
      </c>
      <c r="C1170" s="2">
        <v>7.39</v>
      </c>
      <c r="D1170" s="2">
        <v>5.6101000000000001</v>
      </c>
      <c r="E1170" s="2">
        <v>6</v>
      </c>
      <c r="F1170" s="2">
        <v>7.39</v>
      </c>
      <c r="G1170" s="2">
        <v>44.34</v>
      </c>
      <c r="H1170" s="17">
        <f t="shared" si="18"/>
        <v>-2.7628044024612143E-2</v>
      </c>
    </row>
    <row r="1171" spans="1:8" ht="13.5" x14ac:dyDescent="0.25">
      <c r="A1171" s="12"/>
      <c r="B1171" s="11">
        <v>43712</v>
      </c>
      <c r="C1171" s="2">
        <v>7.6</v>
      </c>
      <c r="D1171" s="2">
        <v>5.7694999999999999</v>
      </c>
      <c r="E1171" s="2">
        <v>30</v>
      </c>
      <c r="F1171" s="2">
        <v>7.6</v>
      </c>
      <c r="G1171" s="2">
        <v>228</v>
      </c>
      <c r="H1171" s="17">
        <f t="shared" si="18"/>
        <v>2.8413040765761708E-2</v>
      </c>
    </row>
    <row r="1172" spans="1:8" ht="13.5" x14ac:dyDescent="0.25">
      <c r="A1172" s="12"/>
      <c r="B1172" s="11">
        <v>43713</v>
      </c>
      <c r="C1172" s="2">
        <v>7.58</v>
      </c>
      <c r="D1172" s="2">
        <v>5.7542999999999997</v>
      </c>
      <c r="E1172" s="2">
        <v>560</v>
      </c>
      <c r="F1172" s="2">
        <v>7.4196</v>
      </c>
      <c r="G1172" s="2">
        <v>4154.9759999999997</v>
      </c>
      <c r="H1172" s="17">
        <f t="shared" si="18"/>
        <v>-2.634543721293024E-3</v>
      </c>
    </row>
    <row r="1173" spans="1:8" ht="13.5" x14ac:dyDescent="0.25">
      <c r="A1173" s="12"/>
      <c r="B1173" s="11">
        <v>43714</v>
      </c>
      <c r="C1173" s="2">
        <v>7.4</v>
      </c>
      <c r="D1173" s="2">
        <v>5.6177000000000001</v>
      </c>
      <c r="E1173" s="2">
        <v>1292</v>
      </c>
      <c r="F1173" s="2">
        <v>7.4</v>
      </c>
      <c r="G1173" s="2">
        <v>9560.7999999999993</v>
      </c>
      <c r="H1173" s="17">
        <f t="shared" si="18"/>
        <v>-2.3738769268199365E-2</v>
      </c>
    </row>
    <row r="1174" spans="1:8" ht="13.5" x14ac:dyDescent="0.25">
      <c r="A1174" s="12"/>
      <c r="B1174" s="11">
        <v>43717</v>
      </c>
      <c r="C1174" s="2">
        <v>7.4</v>
      </c>
      <c r="D1174" s="2">
        <v>5.6177000000000001</v>
      </c>
      <c r="E1174" s="2">
        <v>0</v>
      </c>
      <c r="F1174" s="2">
        <v>0</v>
      </c>
      <c r="G1174" s="2">
        <v>0</v>
      </c>
      <c r="H1174" s="17">
        <f t="shared" si="18"/>
        <v>0</v>
      </c>
    </row>
    <row r="1175" spans="1:8" ht="13.5" x14ac:dyDescent="0.25">
      <c r="A1175" s="12"/>
      <c r="B1175" s="11">
        <v>43718</v>
      </c>
      <c r="C1175" s="2">
        <v>7.4</v>
      </c>
      <c r="D1175" s="2">
        <v>5.6177000000000001</v>
      </c>
      <c r="E1175" s="2">
        <v>776</v>
      </c>
      <c r="F1175" s="2">
        <v>7.4</v>
      </c>
      <c r="G1175" s="2">
        <v>5742.4</v>
      </c>
      <c r="H1175" s="17">
        <f t="shared" si="18"/>
        <v>0</v>
      </c>
    </row>
    <row r="1176" spans="1:8" ht="13.5" x14ac:dyDescent="0.25">
      <c r="A1176" s="12"/>
      <c r="B1176" s="11">
        <v>43719</v>
      </c>
      <c r="C1176" s="2">
        <v>7.6</v>
      </c>
      <c r="D1176" s="2">
        <v>5.7694999999999999</v>
      </c>
      <c r="E1176" s="2">
        <v>61</v>
      </c>
      <c r="F1176" s="2">
        <v>7.2355999999999998</v>
      </c>
      <c r="G1176" s="2">
        <v>441.3716</v>
      </c>
      <c r="H1176" s="17">
        <f t="shared" si="18"/>
        <v>2.702173487370271E-2</v>
      </c>
    </row>
    <row r="1177" spans="1:8" ht="13.5" x14ac:dyDescent="0.25">
      <c r="A1177" s="12"/>
      <c r="B1177" s="11">
        <v>43720</v>
      </c>
      <c r="C1177" s="2">
        <v>7.6</v>
      </c>
      <c r="D1177" s="2">
        <v>5.7694999999999999</v>
      </c>
      <c r="E1177" s="2">
        <v>0</v>
      </c>
      <c r="F1177" s="2">
        <v>0</v>
      </c>
      <c r="G1177" s="2">
        <v>0</v>
      </c>
      <c r="H1177" s="17">
        <f t="shared" si="18"/>
        <v>0</v>
      </c>
    </row>
    <row r="1178" spans="1:8" ht="13.5" x14ac:dyDescent="0.25">
      <c r="A1178" s="12"/>
      <c r="B1178" s="11">
        <v>43721</v>
      </c>
      <c r="C1178" s="2">
        <v>7.6</v>
      </c>
      <c r="D1178" s="2">
        <v>5.7694999999999999</v>
      </c>
      <c r="E1178" s="2">
        <v>0</v>
      </c>
      <c r="F1178" s="2">
        <v>0</v>
      </c>
      <c r="G1178" s="2">
        <v>0</v>
      </c>
      <c r="H1178" s="17">
        <f t="shared" si="18"/>
        <v>0</v>
      </c>
    </row>
    <row r="1179" spans="1:8" ht="13.5" x14ac:dyDescent="0.25">
      <c r="A1179" s="12"/>
      <c r="B1179" s="11">
        <v>43724</v>
      </c>
      <c r="C1179" s="2">
        <v>7.6</v>
      </c>
      <c r="D1179" s="2">
        <v>5.7694999999999999</v>
      </c>
      <c r="E1179" s="2">
        <v>0</v>
      </c>
      <c r="F1179" s="2">
        <v>0</v>
      </c>
      <c r="G1179" s="2">
        <v>0</v>
      </c>
      <c r="H1179" s="17">
        <f t="shared" si="18"/>
        <v>0</v>
      </c>
    </row>
    <row r="1180" spans="1:8" ht="13.5" x14ac:dyDescent="0.25">
      <c r="A1180" s="12"/>
      <c r="B1180" s="11">
        <v>43725</v>
      </c>
      <c r="C1180" s="2">
        <v>7.6</v>
      </c>
      <c r="D1180" s="2">
        <v>5.7694999999999999</v>
      </c>
      <c r="E1180" s="2">
        <v>0</v>
      </c>
      <c r="F1180" s="2">
        <v>0</v>
      </c>
      <c r="G1180" s="2">
        <v>0</v>
      </c>
      <c r="H1180" s="17">
        <f t="shared" si="18"/>
        <v>0</v>
      </c>
    </row>
    <row r="1181" spans="1:8" ht="13.5" x14ac:dyDescent="0.25">
      <c r="A1181" s="12"/>
      <c r="B1181" s="11">
        <v>43726</v>
      </c>
      <c r="C1181" s="2">
        <v>7.6</v>
      </c>
      <c r="D1181" s="2">
        <v>5.7694999999999999</v>
      </c>
      <c r="E1181" s="2">
        <v>0</v>
      </c>
      <c r="F1181" s="2">
        <v>0</v>
      </c>
      <c r="G1181" s="2">
        <v>0</v>
      </c>
      <c r="H1181" s="17">
        <f t="shared" si="18"/>
        <v>0</v>
      </c>
    </row>
    <row r="1182" spans="1:8" ht="13.5" x14ac:dyDescent="0.25">
      <c r="A1182" s="12"/>
      <c r="B1182" s="11">
        <v>43727</v>
      </c>
      <c r="C1182" s="2">
        <v>7.6</v>
      </c>
      <c r="D1182" s="2">
        <v>5.7694999999999999</v>
      </c>
      <c r="E1182" s="2">
        <v>0</v>
      </c>
      <c r="F1182" s="2">
        <v>0</v>
      </c>
      <c r="G1182" s="2">
        <v>0</v>
      </c>
      <c r="H1182" s="17">
        <f t="shared" si="18"/>
        <v>0</v>
      </c>
    </row>
    <row r="1183" spans="1:8" ht="13.5" x14ac:dyDescent="0.25">
      <c r="A1183" s="12"/>
      <c r="B1183" s="11">
        <v>43728</v>
      </c>
      <c r="C1183" s="2">
        <v>7.6</v>
      </c>
      <c r="D1183" s="2">
        <v>5.7694999999999999</v>
      </c>
      <c r="E1183" s="2">
        <v>0</v>
      </c>
      <c r="F1183" s="2">
        <v>0</v>
      </c>
      <c r="G1183" s="2">
        <v>0</v>
      </c>
      <c r="H1183" s="17">
        <f t="shared" si="18"/>
        <v>0</v>
      </c>
    </row>
    <row r="1184" spans="1:8" ht="13.5" x14ac:dyDescent="0.25">
      <c r="A1184" s="12"/>
      <c r="B1184" s="11">
        <v>43731</v>
      </c>
      <c r="C1184" s="2">
        <v>7.6</v>
      </c>
      <c r="D1184" s="2">
        <v>5.7694999999999999</v>
      </c>
      <c r="E1184" s="2">
        <v>0</v>
      </c>
      <c r="F1184" s="2">
        <v>0</v>
      </c>
      <c r="G1184" s="2">
        <v>0</v>
      </c>
      <c r="H1184" s="17">
        <f t="shared" si="18"/>
        <v>0</v>
      </c>
    </row>
    <row r="1185" spans="1:8" ht="13.5" x14ac:dyDescent="0.25">
      <c r="A1185" s="12"/>
      <c r="B1185" s="11">
        <v>43732</v>
      </c>
      <c r="C1185" s="2">
        <v>7.6</v>
      </c>
      <c r="D1185" s="2">
        <v>5.7694999999999999</v>
      </c>
      <c r="E1185" s="2">
        <v>0</v>
      </c>
      <c r="F1185" s="2">
        <v>0</v>
      </c>
      <c r="G1185" s="2">
        <v>0</v>
      </c>
      <c r="H1185" s="17">
        <f t="shared" si="18"/>
        <v>0</v>
      </c>
    </row>
    <row r="1186" spans="1:8" ht="13.5" x14ac:dyDescent="0.25">
      <c r="A1186" s="12"/>
      <c r="B1186" s="11">
        <v>43733</v>
      </c>
      <c r="C1186" s="2">
        <v>7.6</v>
      </c>
      <c r="D1186" s="2">
        <v>5.7694999999999999</v>
      </c>
      <c r="E1186" s="2">
        <v>0</v>
      </c>
      <c r="F1186" s="2">
        <v>0</v>
      </c>
      <c r="G1186" s="2">
        <v>0</v>
      </c>
      <c r="H1186" s="17">
        <f t="shared" si="18"/>
        <v>0</v>
      </c>
    </row>
    <row r="1187" spans="1:8" ht="13.5" x14ac:dyDescent="0.25">
      <c r="A1187" s="12"/>
      <c r="B1187" s="11">
        <v>43734</v>
      </c>
      <c r="C1187" s="2">
        <v>7.56</v>
      </c>
      <c r="D1187" s="2">
        <v>5.7392000000000003</v>
      </c>
      <c r="E1187" s="2">
        <v>7</v>
      </c>
      <c r="F1187" s="2">
        <v>7.4570999999999996</v>
      </c>
      <c r="G1187" s="2">
        <v>52.1997</v>
      </c>
      <c r="H1187" s="17">
        <f t="shared" si="18"/>
        <v>-5.251754918103744E-3</v>
      </c>
    </row>
    <row r="1188" spans="1:8" ht="13.5" x14ac:dyDescent="0.25">
      <c r="A1188" s="12"/>
      <c r="B1188" s="11">
        <v>43735</v>
      </c>
      <c r="C1188" s="2">
        <v>7.56</v>
      </c>
      <c r="D1188" s="2">
        <v>5.7392000000000003</v>
      </c>
      <c r="E1188" s="2">
        <v>558</v>
      </c>
      <c r="F1188" s="2">
        <v>7.4027000000000003</v>
      </c>
      <c r="G1188" s="2">
        <v>4130.7066000000004</v>
      </c>
      <c r="H1188" s="17">
        <f t="shared" si="18"/>
        <v>0</v>
      </c>
    </row>
    <row r="1189" spans="1:8" ht="13.5" x14ac:dyDescent="0.25">
      <c r="A1189" s="12"/>
      <c r="B1189" s="11">
        <v>43738</v>
      </c>
      <c r="C1189" s="2">
        <v>7.56</v>
      </c>
      <c r="D1189" s="2">
        <v>5.7392000000000003</v>
      </c>
      <c r="E1189" s="2">
        <v>30</v>
      </c>
      <c r="F1189" s="2">
        <v>7.4267000000000003</v>
      </c>
      <c r="G1189" s="2">
        <v>222.80099999999999</v>
      </c>
      <c r="H1189" s="17">
        <f t="shared" si="18"/>
        <v>0</v>
      </c>
    </row>
    <row r="1190" spans="1:8" ht="13.5" x14ac:dyDescent="0.25">
      <c r="A1190" s="12"/>
      <c r="B1190" s="11">
        <v>43739</v>
      </c>
      <c r="C1190" s="2">
        <v>7.6</v>
      </c>
      <c r="D1190" s="2">
        <v>5.7694999999999999</v>
      </c>
      <c r="E1190" s="2">
        <v>4465</v>
      </c>
      <c r="F1190" s="2">
        <v>7.5362</v>
      </c>
      <c r="G1190" s="2">
        <v>33649.133000000002</v>
      </c>
      <c r="H1190" s="17">
        <f t="shared" si="18"/>
        <v>5.2794814608306991E-3</v>
      </c>
    </row>
    <row r="1191" spans="1:8" ht="13.5" x14ac:dyDescent="0.25">
      <c r="A1191" s="12"/>
      <c r="B1191" s="11">
        <v>43740</v>
      </c>
      <c r="C1191" s="2">
        <v>7.6</v>
      </c>
      <c r="D1191" s="2">
        <v>5.7694999999999999</v>
      </c>
      <c r="E1191" s="2">
        <v>15</v>
      </c>
      <c r="F1191" s="2">
        <v>7.4667000000000003</v>
      </c>
      <c r="G1191" s="2">
        <v>112.0005</v>
      </c>
      <c r="H1191" s="17">
        <f t="shared" si="18"/>
        <v>0</v>
      </c>
    </row>
    <row r="1192" spans="1:8" ht="13.5" x14ac:dyDescent="0.25">
      <c r="A1192" s="12"/>
      <c r="B1192" s="11">
        <v>43741</v>
      </c>
      <c r="C1192" s="2">
        <v>7.6</v>
      </c>
      <c r="D1192" s="2">
        <v>5.7694999999999999</v>
      </c>
      <c r="E1192" s="2">
        <v>543</v>
      </c>
      <c r="F1192" s="2">
        <v>7.5933999999999999</v>
      </c>
      <c r="G1192" s="2">
        <v>4123.2161999999998</v>
      </c>
      <c r="H1192" s="17">
        <f t="shared" si="18"/>
        <v>0</v>
      </c>
    </row>
    <row r="1193" spans="1:8" ht="13.5" x14ac:dyDescent="0.25">
      <c r="A1193" s="12"/>
      <c r="B1193" s="11">
        <v>43742</v>
      </c>
      <c r="C1193" s="2">
        <v>7.6</v>
      </c>
      <c r="D1193" s="2">
        <v>5.7694999999999999</v>
      </c>
      <c r="E1193" s="2">
        <v>128</v>
      </c>
      <c r="F1193" s="2">
        <v>7.4420000000000002</v>
      </c>
      <c r="G1193" s="2">
        <v>952.57600000000002</v>
      </c>
      <c r="H1193" s="17">
        <f t="shared" si="18"/>
        <v>0</v>
      </c>
    </row>
    <row r="1194" spans="1:8" ht="13.5" x14ac:dyDescent="0.25">
      <c r="A1194" s="12"/>
      <c r="B1194" s="11">
        <v>43745</v>
      </c>
      <c r="C1194" s="2">
        <v>7.6</v>
      </c>
      <c r="D1194" s="2">
        <v>5.7694999999999999</v>
      </c>
      <c r="E1194" s="2">
        <v>0</v>
      </c>
      <c r="F1194" s="2">
        <v>0</v>
      </c>
      <c r="G1194" s="2">
        <v>0</v>
      </c>
      <c r="H1194" s="17">
        <f t="shared" si="18"/>
        <v>0</v>
      </c>
    </row>
    <row r="1195" spans="1:8" ht="13.5" x14ac:dyDescent="0.25">
      <c r="A1195" s="12"/>
      <c r="B1195" s="11">
        <v>43746</v>
      </c>
      <c r="C1195" s="2">
        <v>7.6</v>
      </c>
      <c r="D1195" s="2">
        <v>5.7694999999999999</v>
      </c>
      <c r="E1195" s="2">
        <v>4980</v>
      </c>
      <c r="F1195" s="2">
        <v>7.5435999999999996</v>
      </c>
      <c r="G1195" s="2">
        <v>37567.127999999997</v>
      </c>
      <c r="H1195" s="17">
        <f t="shared" si="18"/>
        <v>0</v>
      </c>
    </row>
    <row r="1196" spans="1:8" ht="13.5" x14ac:dyDescent="0.25">
      <c r="A1196" s="12"/>
      <c r="B1196" s="11">
        <v>43747</v>
      </c>
      <c r="C1196" s="2">
        <v>7.59</v>
      </c>
      <c r="D1196" s="2">
        <v>5.7618999999999998</v>
      </c>
      <c r="E1196" s="2">
        <v>850</v>
      </c>
      <c r="F1196" s="2">
        <v>7.4987000000000004</v>
      </c>
      <c r="G1196" s="2">
        <v>6373.8950000000004</v>
      </c>
      <c r="H1196" s="17">
        <f t="shared" si="18"/>
        <v>-1.317271860646512E-3</v>
      </c>
    </row>
    <row r="1197" spans="1:8" ht="13.5" x14ac:dyDescent="0.25">
      <c r="A1197" s="12"/>
      <c r="B1197" s="11">
        <v>43748</v>
      </c>
      <c r="C1197" s="2">
        <v>7.58</v>
      </c>
      <c r="D1197" s="2">
        <v>5.7542999999999997</v>
      </c>
      <c r="E1197" s="2">
        <v>258</v>
      </c>
      <c r="F1197" s="2">
        <v>7.5026999999999999</v>
      </c>
      <c r="G1197" s="2">
        <v>1935.6966</v>
      </c>
      <c r="H1197" s="17">
        <f t="shared" si="18"/>
        <v>-1.3190093545531944E-3</v>
      </c>
    </row>
    <row r="1198" spans="1:8" ht="13.5" x14ac:dyDescent="0.25">
      <c r="A1198" s="12"/>
      <c r="B1198" s="11">
        <v>43749</v>
      </c>
      <c r="C1198" s="2">
        <v>7.58</v>
      </c>
      <c r="D1198" s="2">
        <v>5.7542999999999997</v>
      </c>
      <c r="E1198" s="2">
        <v>0</v>
      </c>
      <c r="F1198" s="2">
        <v>0</v>
      </c>
      <c r="G1198" s="2">
        <v>0</v>
      </c>
      <c r="H1198" s="17">
        <f t="shared" si="18"/>
        <v>0</v>
      </c>
    </row>
    <row r="1199" spans="1:8" ht="13.5" x14ac:dyDescent="0.25">
      <c r="A1199" s="12"/>
      <c r="B1199" s="11">
        <v>43752</v>
      </c>
      <c r="C1199" s="2">
        <v>7.58</v>
      </c>
      <c r="D1199" s="2">
        <v>5.7542999999999997</v>
      </c>
      <c r="E1199" s="2">
        <v>0</v>
      </c>
      <c r="F1199" s="2">
        <v>0</v>
      </c>
      <c r="G1199" s="2">
        <v>0</v>
      </c>
      <c r="H1199" s="17">
        <f t="shared" si="18"/>
        <v>0</v>
      </c>
    </row>
    <row r="1200" spans="1:8" ht="13.5" x14ac:dyDescent="0.25">
      <c r="A1200" s="12"/>
      <c r="B1200" s="11">
        <v>43754</v>
      </c>
      <c r="C1200" s="2">
        <v>7.58</v>
      </c>
      <c r="D1200" s="2">
        <v>5.7542999999999997</v>
      </c>
      <c r="E1200" s="2">
        <v>86</v>
      </c>
      <c r="F1200" s="2">
        <v>7.5134999999999996</v>
      </c>
      <c r="G1200" s="2">
        <v>646.16099999999994</v>
      </c>
      <c r="H1200" s="17">
        <f t="shared" si="18"/>
        <v>0</v>
      </c>
    </row>
    <row r="1201" spans="1:8" ht="13.5" x14ac:dyDescent="0.25">
      <c r="A1201" s="12"/>
      <c r="B1201" s="11">
        <v>43755</v>
      </c>
      <c r="C1201" s="2">
        <v>7.58</v>
      </c>
      <c r="D1201" s="2">
        <v>5.7542999999999997</v>
      </c>
      <c r="E1201" s="2">
        <v>404</v>
      </c>
      <c r="F1201" s="2">
        <v>7.3776000000000002</v>
      </c>
      <c r="G1201" s="2">
        <v>2980.5504000000001</v>
      </c>
      <c r="H1201" s="17">
        <f t="shared" si="18"/>
        <v>0</v>
      </c>
    </row>
    <row r="1202" spans="1:8" ht="13.5" x14ac:dyDescent="0.25">
      <c r="A1202" s="12"/>
      <c r="B1202" s="11">
        <v>43756</v>
      </c>
      <c r="C1202" s="2">
        <v>7.36</v>
      </c>
      <c r="D1202" s="2">
        <v>5.5872999999999999</v>
      </c>
      <c r="E1202" s="2">
        <v>74</v>
      </c>
      <c r="F1202" s="2">
        <v>7.3749000000000002</v>
      </c>
      <c r="G1202" s="2">
        <v>545.74260000000004</v>
      </c>
      <c r="H1202" s="17">
        <f t="shared" si="18"/>
        <v>-2.9021775020419482E-2</v>
      </c>
    </row>
    <row r="1203" spans="1:8" ht="13.5" x14ac:dyDescent="0.25">
      <c r="A1203" s="12"/>
      <c r="B1203" s="11">
        <v>43759</v>
      </c>
      <c r="C1203" s="2">
        <v>7.53</v>
      </c>
      <c r="D1203" s="2">
        <v>5.7164000000000001</v>
      </c>
      <c r="E1203" s="2">
        <v>5</v>
      </c>
      <c r="F1203" s="2">
        <v>7.53</v>
      </c>
      <c r="G1203" s="2">
        <v>37.65</v>
      </c>
      <c r="H1203" s="17">
        <f t="shared" si="18"/>
        <v>2.3105972473287672E-2</v>
      </c>
    </row>
    <row r="1204" spans="1:8" ht="13.5" x14ac:dyDescent="0.25">
      <c r="A1204" s="12"/>
      <c r="B1204" s="11">
        <v>43760</v>
      </c>
      <c r="C1204" s="2">
        <v>7.52</v>
      </c>
      <c r="D1204" s="2">
        <v>5.7088000000000001</v>
      </c>
      <c r="E1204" s="2">
        <v>100</v>
      </c>
      <c r="F1204" s="2">
        <v>7.52</v>
      </c>
      <c r="G1204" s="2">
        <v>752</v>
      </c>
      <c r="H1204" s="17">
        <f t="shared" si="18"/>
        <v>-1.3295080820096654E-3</v>
      </c>
    </row>
    <row r="1205" spans="1:8" ht="13.5" x14ac:dyDescent="0.25">
      <c r="A1205" s="12"/>
      <c r="B1205" s="11">
        <v>43761</v>
      </c>
      <c r="C1205" s="2">
        <v>7.52</v>
      </c>
      <c r="D1205" s="2">
        <v>5.7088000000000001</v>
      </c>
      <c r="E1205" s="2">
        <v>380</v>
      </c>
      <c r="F1205" s="2">
        <v>7.5004999999999997</v>
      </c>
      <c r="G1205" s="2">
        <v>2850.19</v>
      </c>
      <c r="H1205" s="17">
        <f t="shared" si="18"/>
        <v>0</v>
      </c>
    </row>
    <row r="1206" spans="1:8" ht="13.5" x14ac:dyDescent="0.25">
      <c r="A1206" s="12"/>
      <c r="B1206" s="11">
        <v>43762</v>
      </c>
      <c r="C1206" s="2">
        <v>7.5</v>
      </c>
      <c r="D1206" s="2">
        <v>5.6936</v>
      </c>
      <c r="E1206" s="2">
        <v>476</v>
      </c>
      <c r="F1206" s="2">
        <v>7.4020999999999999</v>
      </c>
      <c r="G1206" s="2">
        <v>3523.3996000000002</v>
      </c>
      <c r="H1206" s="17">
        <f t="shared" si="18"/>
        <v>-2.6625560538116773E-3</v>
      </c>
    </row>
    <row r="1207" spans="1:8" ht="13.5" x14ac:dyDescent="0.25">
      <c r="A1207" s="12"/>
      <c r="B1207" s="11">
        <v>43763</v>
      </c>
      <c r="C1207" s="2">
        <v>7.5</v>
      </c>
      <c r="D1207" s="2">
        <v>5.6936</v>
      </c>
      <c r="E1207" s="2">
        <v>35</v>
      </c>
      <c r="F1207" s="2">
        <v>7.5</v>
      </c>
      <c r="G1207" s="2">
        <v>262.5</v>
      </c>
      <c r="H1207" s="17">
        <f t="shared" si="18"/>
        <v>0</v>
      </c>
    </row>
    <row r="1208" spans="1:8" ht="13.5" x14ac:dyDescent="0.25">
      <c r="A1208" s="12"/>
      <c r="B1208" s="11">
        <v>43766</v>
      </c>
      <c r="C1208" s="2">
        <v>7.5</v>
      </c>
      <c r="D1208" s="2">
        <v>5.6936</v>
      </c>
      <c r="E1208" s="2">
        <v>2773</v>
      </c>
      <c r="F1208" s="2">
        <v>7.4241999999999999</v>
      </c>
      <c r="G1208" s="2">
        <v>20587.3066</v>
      </c>
      <c r="H1208" s="17">
        <f t="shared" si="18"/>
        <v>0</v>
      </c>
    </row>
    <row r="1209" spans="1:8" ht="13.5" x14ac:dyDescent="0.25">
      <c r="A1209" s="12"/>
      <c r="B1209" s="11">
        <v>43767</v>
      </c>
      <c r="C1209" s="2">
        <v>7.5</v>
      </c>
      <c r="D1209" s="2">
        <v>5.6936</v>
      </c>
      <c r="E1209" s="2">
        <v>4110</v>
      </c>
      <c r="F1209" s="2">
        <v>7.2854000000000001</v>
      </c>
      <c r="G1209" s="2">
        <v>29942.993999999999</v>
      </c>
      <c r="H1209" s="17">
        <f t="shared" si="18"/>
        <v>0</v>
      </c>
    </row>
    <row r="1210" spans="1:8" ht="13.5" x14ac:dyDescent="0.25">
      <c r="A1210" s="12"/>
      <c r="B1210" s="11">
        <v>43768</v>
      </c>
      <c r="C1210" s="2">
        <v>7.5</v>
      </c>
      <c r="D1210" s="2">
        <v>5.6936</v>
      </c>
      <c r="E1210" s="2">
        <v>0</v>
      </c>
      <c r="F1210" s="2">
        <v>0</v>
      </c>
      <c r="G1210" s="2">
        <v>0</v>
      </c>
      <c r="H1210" s="17">
        <f t="shared" si="18"/>
        <v>0</v>
      </c>
    </row>
    <row r="1211" spans="1:8" ht="13.5" x14ac:dyDescent="0.25">
      <c r="A1211" s="12"/>
      <c r="B1211" s="11">
        <v>43769</v>
      </c>
      <c r="C1211" s="2">
        <v>7.5</v>
      </c>
      <c r="D1211" s="2">
        <v>5.6936</v>
      </c>
      <c r="E1211" s="2">
        <v>0</v>
      </c>
      <c r="F1211" s="2">
        <v>0</v>
      </c>
      <c r="G1211" s="2">
        <v>0</v>
      </c>
      <c r="H1211" s="17">
        <f t="shared" si="18"/>
        <v>0</v>
      </c>
    </row>
    <row r="1212" spans="1:8" ht="13.5" x14ac:dyDescent="0.25">
      <c r="A1212" s="12"/>
      <c r="B1212" s="11">
        <v>43770</v>
      </c>
      <c r="C1212" s="2">
        <v>7.29</v>
      </c>
      <c r="D1212" s="2">
        <v>5.5342000000000002</v>
      </c>
      <c r="E1212" s="2">
        <v>2025</v>
      </c>
      <c r="F1212" s="2">
        <v>7.2919999999999998</v>
      </c>
      <c r="G1212" s="2">
        <v>14766.3</v>
      </c>
      <c r="H1212" s="17">
        <f t="shared" si="18"/>
        <v>-2.7996346775326642E-2</v>
      </c>
    </row>
    <row r="1213" spans="1:8" ht="13.5" x14ac:dyDescent="0.25">
      <c r="A1213" s="12"/>
      <c r="B1213" s="11">
        <v>43773</v>
      </c>
      <c r="C1213" s="2">
        <v>7.3</v>
      </c>
      <c r="D1213" s="2">
        <v>5.5418000000000003</v>
      </c>
      <c r="E1213" s="2">
        <v>3758</v>
      </c>
      <c r="F1213" s="2">
        <v>7.2999000000000001</v>
      </c>
      <c r="G1213" s="2">
        <v>27433.0242</v>
      </c>
      <c r="H1213" s="17">
        <f t="shared" si="18"/>
        <v>1.3732788840302213E-3</v>
      </c>
    </row>
    <row r="1214" spans="1:8" ht="13.5" x14ac:dyDescent="0.25">
      <c r="A1214" s="12"/>
      <c r="B1214" s="11">
        <v>43774</v>
      </c>
      <c r="C1214" s="2">
        <v>7.46</v>
      </c>
      <c r="D1214" s="2">
        <v>5.6631999999999998</v>
      </c>
      <c r="E1214" s="2">
        <v>3435</v>
      </c>
      <c r="F1214" s="2">
        <v>7.2910000000000004</v>
      </c>
      <c r="G1214" s="2">
        <v>25044.584999999999</v>
      </c>
      <c r="H1214" s="17">
        <f t="shared" si="18"/>
        <v>2.1906239849868184E-2</v>
      </c>
    </row>
    <row r="1215" spans="1:8" ht="13.5" x14ac:dyDescent="0.25">
      <c r="A1215" s="12"/>
      <c r="B1215" s="11">
        <v>43775</v>
      </c>
      <c r="C1215" s="2">
        <v>7.24</v>
      </c>
      <c r="D1215" s="2">
        <v>5.4962</v>
      </c>
      <c r="E1215" s="2">
        <v>1008</v>
      </c>
      <c r="F1215" s="2">
        <v>7.2411000000000003</v>
      </c>
      <c r="G1215" s="2">
        <v>7299.0288</v>
      </c>
      <c r="H1215" s="17">
        <f t="shared" si="18"/>
        <v>-2.9488628337335749E-2</v>
      </c>
    </row>
    <row r="1216" spans="1:8" ht="13.5" x14ac:dyDescent="0.25">
      <c r="A1216" s="12"/>
      <c r="B1216" s="11">
        <v>43776</v>
      </c>
      <c r="C1216" s="2">
        <v>7.45</v>
      </c>
      <c r="D1216" s="2">
        <v>5.6555999999999997</v>
      </c>
      <c r="E1216" s="2">
        <v>5</v>
      </c>
      <c r="F1216" s="2">
        <v>7.45</v>
      </c>
      <c r="G1216" s="2">
        <v>37.25</v>
      </c>
      <c r="H1216" s="17">
        <f t="shared" si="18"/>
        <v>2.9001855827662706E-2</v>
      </c>
    </row>
    <row r="1217" spans="1:8" ht="13.5" x14ac:dyDescent="0.25">
      <c r="A1217" s="12"/>
      <c r="B1217" s="11">
        <v>43777</v>
      </c>
      <c r="C1217" s="2">
        <v>7.25</v>
      </c>
      <c r="D1217" s="2">
        <v>5.5038</v>
      </c>
      <c r="E1217" s="2">
        <v>1800</v>
      </c>
      <c r="F1217" s="2">
        <v>7.2511000000000001</v>
      </c>
      <c r="G1217" s="2">
        <v>13051.98</v>
      </c>
      <c r="H1217" s="17">
        <f t="shared" si="18"/>
        <v>-2.6840653511563711E-2</v>
      </c>
    </row>
    <row r="1218" spans="1:8" ht="13.5" x14ac:dyDescent="0.25">
      <c r="A1218" s="12"/>
      <c r="B1218" s="11">
        <v>43780</v>
      </c>
      <c r="C1218" s="2">
        <v>7.46</v>
      </c>
      <c r="D1218" s="2">
        <v>5.6631999999999998</v>
      </c>
      <c r="E1218" s="2">
        <v>541</v>
      </c>
      <c r="F1218" s="2">
        <v>7.21</v>
      </c>
      <c r="G1218" s="2">
        <v>3900.61</v>
      </c>
      <c r="H1218" s="17">
        <f t="shared" si="18"/>
        <v>2.8961808205239973E-2</v>
      </c>
    </row>
    <row r="1219" spans="1:8" ht="13.5" x14ac:dyDescent="0.25">
      <c r="A1219" s="12"/>
      <c r="B1219" s="11">
        <v>43781</v>
      </c>
      <c r="C1219" s="2">
        <v>7.46</v>
      </c>
      <c r="D1219" s="2">
        <v>5.6631999999999998</v>
      </c>
      <c r="E1219" s="2">
        <v>0</v>
      </c>
      <c r="F1219" s="2">
        <v>0</v>
      </c>
      <c r="G1219" s="2">
        <v>0</v>
      </c>
      <c r="H1219" s="17">
        <f t="shared" si="18"/>
        <v>0</v>
      </c>
    </row>
    <row r="1220" spans="1:8" ht="13.5" x14ac:dyDescent="0.25">
      <c r="A1220" s="12"/>
      <c r="B1220" s="11">
        <v>43782</v>
      </c>
      <c r="C1220" s="2">
        <v>7.46</v>
      </c>
      <c r="D1220" s="2">
        <v>5.6631999999999998</v>
      </c>
      <c r="E1220" s="2">
        <v>0</v>
      </c>
      <c r="F1220" s="2">
        <v>0</v>
      </c>
      <c r="G1220" s="2">
        <v>0</v>
      </c>
      <c r="H1220" s="17">
        <f t="shared" si="18"/>
        <v>0</v>
      </c>
    </row>
    <row r="1221" spans="1:8" ht="13.5" x14ac:dyDescent="0.25">
      <c r="A1221" s="12"/>
      <c r="B1221" s="11">
        <v>43783</v>
      </c>
      <c r="C1221" s="2">
        <v>7.46</v>
      </c>
      <c r="D1221" s="2">
        <v>5.6631999999999998</v>
      </c>
      <c r="E1221" s="2">
        <v>0</v>
      </c>
      <c r="F1221" s="2">
        <v>0</v>
      </c>
      <c r="G1221" s="2">
        <v>0</v>
      </c>
      <c r="H1221" s="17">
        <f t="shared" si="18"/>
        <v>0</v>
      </c>
    </row>
    <row r="1222" spans="1:8" ht="13.5" x14ac:dyDescent="0.25">
      <c r="A1222" s="12"/>
      <c r="B1222" s="11">
        <v>43784</v>
      </c>
      <c r="C1222" s="2">
        <v>7.48</v>
      </c>
      <c r="D1222" s="2">
        <v>5.6783999999999999</v>
      </c>
      <c r="E1222" s="2">
        <v>110</v>
      </c>
      <c r="F1222" s="2">
        <v>7.3072999999999997</v>
      </c>
      <c r="G1222" s="2">
        <v>803.803</v>
      </c>
      <c r="H1222" s="17">
        <f t="shared" si="18"/>
        <v>2.6839949145359694E-3</v>
      </c>
    </row>
    <row r="1223" spans="1:8" ht="13.5" x14ac:dyDescent="0.25">
      <c r="A1223" s="12"/>
      <c r="B1223" s="11">
        <v>43787</v>
      </c>
      <c r="C1223" s="2">
        <v>7.48</v>
      </c>
      <c r="D1223" s="2">
        <v>5.6783999999999999</v>
      </c>
      <c r="E1223" s="2">
        <v>0</v>
      </c>
      <c r="F1223" s="2">
        <v>0</v>
      </c>
      <c r="G1223" s="2">
        <v>0</v>
      </c>
      <c r="H1223" s="17">
        <f t="shared" ref="H1223:H1286" si="19">(D1223-D1222)/D1222</f>
        <v>0</v>
      </c>
    </row>
    <row r="1224" spans="1:8" ht="13.5" x14ac:dyDescent="0.25">
      <c r="A1224" s="12"/>
      <c r="B1224" s="11">
        <v>43788</v>
      </c>
      <c r="C1224" s="2">
        <v>7.26</v>
      </c>
      <c r="D1224" s="2">
        <v>5.5114000000000001</v>
      </c>
      <c r="E1224" s="2">
        <v>200</v>
      </c>
      <c r="F1224" s="2">
        <v>7.26</v>
      </c>
      <c r="G1224" s="2">
        <v>1452</v>
      </c>
      <c r="H1224" s="17">
        <f t="shared" si="19"/>
        <v>-2.94096928712313E-2</v>
      </c>
    </row>
    <row r="1225" spans="1:8" ht="13.5" x14ac:dyDescent="0.25">
      <c r="A1225" s="12"/>
      <c r="B1225" s="11">
        <v>43789</v>
      </c>
      <c r="C1225" s="2">
        <v>7.26</v>
      </c>
      <c r="D1225" s="2">
        <v>5.5114000000000001</v>
      </c>
      <c r="E1225" s="2">
        <v>1310</v>
      </c>
      <c r="F1225" s="2">
        <v>7.2752999999999997</v>
      </c>
      <c r="G1225" s="2">
        <v>9530.643</v>
      </c>
      <c r="H1225" s="17">
        <f t="shared" si="19"/>
        <v>0</v>
      </c>
    </row>
    <row r="1226" spans="1:8" ht="13.5" x14ac:dyDescent="0.25">
      <c r="A1226" s="12"/>
      <c r="B1226" s="11">
        <v>43790</v>
      </c>
      <c r="C1226" s="2">
        <v>7.46</v>
      </c>
      <c r="D1226" s="2">
        <v>5.6631999999999998</v>
      </c>
      <c r="E1226" s="2">
        <v>3916</v>
      </c>
      <c r="F1226" s="2">
        <v>7.2229000000000001</v>
      </c>
      <c r="G1226" s="2">
        <v>28284.876400000001</v>
      </c>
      <c r="H1226" s="17">
        <f t="shared" si="19"/>
        <v>2.7542911057081634E-2</v>
      </c>
    </row>
    <row r="1227" spans="1:8" ht="13.5" x14ac:dyDescent="0.25">
      <c r="A1227" s="12"/>
      <c r="B1227" s="11">
        <v>43791</v>
      </c>
      <c r="C1227" s="2">
        <v>7.4</v>
      </c>
      <c r="D1227" s="2">
        <v>5.6177000000000001</v>
      </c>
      <c r="E1227" s="2">
        <v>2510</v>
      </c>
      <c r="F1227" s="2">
        <v>7.2408000000000001</v>
      </c>
      <c r="G1227" s="2">
        <v>18174.407999999999</v>
      </c>
      <c r="H1227" s="17">
        <f t="shared" si="19"/>
        <v>-8.0343268823279516E-3</v>
      </c>
    </row>
    <row r="1228" spans="1:8" ht="13.5" x14ac:dyDescent="0.25">
      <c r="A1228" s="12"/>
      <c r="B1228" s="11">
        <v>43794</v>
      </c>
      <c r="C1228" s="2">
        <v>7.4</v>
      </c>
      <c r="D1228" s="2">
        <v>5.6177000000000001</v>
      </c>
      <c r="E1228" s="2">
        <v>2515</v>
      </c>
      <c r="F1228" s="2">
        <v>7.2827000000000002</v>
      </c>
      <c r="G1228" s="2">
        <v>18315.9905</v>
      </c>
      <c r="H1228" s="17">
        <f t="shared" si="19"/>
        <v>0</v>
      </c>
    </row>
    <row r="1229" spans="1:8" ht="13.5" x14ac:dyDescent="0.25">
      <c r="A1229" s="12"/>
      <c r="B1229" s="11">
        <v>43795</v>
      </c>
      <c r="C1229" s="2">
        <v>7.35</v>
      </c>
      <c r="D1229" s="2">
        <v>5.5796999999999999</v>
      </c>
      <c r="E1229" s="2">
        <v>2129</v>
      </c>
      <c r="F1229" s="2">
        <v>7.1923000000000004</v>
      </c>
      <c r="G1229" s="2">
        <v>15312.4067</v>
      </c>
      <c r="H1229" s="17">
        <f t="shared" si="19"/>
        <v>-6.7643341581074563E-3</v>
      </c>
    </row>
    <row r="1230" spans="1:8" ht="13.5" x14ac:dyDescent="0.25">
      <c r="A1230" s="12"/>
      <c r="B1230" s="11">
        <v>43796</v>
      </c>
      <c r="C1230" s="2">
        <v>7.4</v>
      </c>
      <c r="D1230" s="2">
        <v>5.6177000000000001</v>
      </c>
      <c r="E1230" s="2">
        <v>100</v>
      </c>
      <c r="F1230" s="2">
        <v>7.1844000000000001</v>
      </c>
      <c r="G1230" s="2">
        <v>718.44</v>
      </c>
      <c r="H1230" s="17">
        <f t="shared" si="19"/>
        <v>6.8104019929387345E-3</v>
      </c>
    </row>
    <row r="1231" spans="1:8" ht="13.5" x14ac:dyDescent="0.25">
      <c r="A1231" s="12"/>
      <c r="B1231" s="11">
        <v>43797</v>
      </c>
      <c r="C1231" s="2">
        <v>7.4</v>
      </c>
      <c r="D1231" s="2">
        <v>5.6177000000000001</v>
      </c>
      <c r="E1231" s="2">
        <v>443</v>
      </c>
      <c r="F1231" s="2">
        <v>7.2107999999999999</v>
      </c>
      <c r="G1231" s="2">
        <v>3194.3843999999999</v>
      </c>
      <c r="H1231" s="17">
        <f t="shared" si="19"/>
        <v>0</v>
      </c>
    </row>
    <row r="1232" spans="1:8" ht="13.5" x14ac:dyDescent="0.25">
      <c r="A1232" s="12"/>
      <c r="B1232" s="11">
        <v>43798</v>
      </c>
      <c r="C1232" s="2">
        <v>7.18</v>
      </c>
      <c r="D1232" s="2">
        <v>5.4507000000000003</v>
      </c>
      <c r="E1232" s="2">
        <v>53</v>
      </c>
      <c r="F1232" s="2">
        <v>7.1875</v>
      </c>
      <c r="G1232" s="2">
        <v>380.9375</v>
      </c>
      <c r="H1232" s="17">
        <f t="shared" si="19"/>
        <v>-2.9727468536945693E-2</v>
      </c>
    </row>
    <row r="1233" spans="1:8" ht="13.5" x14ac:dyDescent="0.25">
      <c r="A1233" s="12"/>
      <c r="B1233" s="11">
        <v>43801</v>
      </c>
      <c r="C1233" s="2">
        <v>7.18</v>
      </c>
      <c r="D1233" s="2">
        <v>5.4507000000000003</v>
      </c>
      <c r="E1233" s="2">
        <v>1210</v>
      </c>
      <c r="F1233" s="2">
        <v>7.1817000000000002</v>
      </c>
      <c r="G1233" s="2">
        <v>8689.857</v>
      </c>
      <c r="H1233" s="17">
        <f t="shared" si="19"/>
        <v>0</v>
      </c>
    </row>
    <row r="1234" spans="1:8" ht="13.5" x14ac:dyDescent="0.25">
      <c r="A1234" s="12"/>
      <c r="B1234" s="11">
        <v>43802</v>
      </c>
      <c r="C1234" s="2">
        <v>7.38</v>
      </c>
      <c r="D1234" s="2">
        <v>5.6025</v>
      </c>
      <c r="E1234" s="2">
        <v>3</v>
      </c>
      <c r="F1234" s="2">
        <v>7.38</v>
      </c>
      <c r="G1234" s="2">
        <v>22.14</v>
      </c>
      <c r="H1234" s="17">
        <f t="shared" si="19"/>
        <v>2.784963399196428E-2</v>
      </c>
    </row>
    <row r="1235" spans="1:8" ht="13.5" x14ac:dyDescent="0.25">
      <c r="A1235" s="12"/>
      <c r="B1235" s="11">
        <v>43803</v>
      </c>
      <c r="C1235" s="2">
        <v>7.6</v>
      </c>
      <c r="D1235" s="2">
        <v>5.7694999999999999</v>
      </c>
      <c r="E1235" s="2">
        <v>25095</v>
      </c>
      <c r="F1235" s="2">
        <v>7.4013999999999998</v>
      </c>
      <c r="G1235" s="2">
        <v>185738.133</v>
      </c>
      <c r="H1235" s="17">
        <f t="shared" si="19"/>
        <v>2.98081213743864E-2</v>
      </c>
    </row>
    <row r="1236" spans="1:8" ht="13.5" x14ac:dyDescent="0.25">
      <c r="A1236" s="12"/>
      <c r="B1236" s="11">
        <v>43804</v>
      </c>
      <c r="C1236" s="2">
        <v>7.7</v>
      </c>
      <c r="D1236" s="2">
        <v>5.8453999999999997</v>
      </c>
      <c r="E1236" s="2">
        <v>4487</v>
      </c>
      <c r="F1236" s="2">
        <v>7.8087999999999997</v>
      </c>
      <c r="G1236" s="2">
        <v>35038.085599999999</v>
      </c>
      <c r="H1236" s="17">
        <f t="shared" si="19"/>
        <v>1.3155386081982816E-2</v>
      </c>
    </row>
    <row r="1237" spans="1:8" ht="13.5" x14ac:dyDescent="0.25">
      <c r="A1237" s="12"/>
      <c r="B1237" s="11">
        <v>43805</v>
      </c>
      <c r="C1237" s="2">
        <v>7.69</v>
      </c>
      <c r="D1237" s="2">
        <v>5.8377999999999997</v>
      </c>
      <c r="E1237" s="2">
        <v>1969</v>
      </c>
      <c r="F1237" s="2">
        <v>7.5000999999999998</v>
      </c>
      <c r="G1237" s="2">
        <v>14767.696900000001</v>
      </c>
      <c r="H1237" s="17">
        <f t="shared" si="19"/>
        <v>-1.3001676531973949E-3</v>
      </c>
    </row>
    <row r="1238" spans="1:8" ht="13.5" x14ac:dyDescent="0.25">
      <c r="A1238" s="12"/>
      <c r="B1238" s="11">
        <v>43808</v>
      </c>
      <c r="C1238" s="2">
        <v>7.8</v>
      </c>
      <c r="D1238" s="2">
        <v>5.9212999999999996</v>
      </c>
      <c r="E1238" s="2">
        <v>10250</v>
      </c>
      <c r="F1238" s="2">
        <v>7.7911000000000001</v>
      </c>
      <c r="G1238" s="2">
        <v>79858.774999999994</v>
      </c>
      <c r="H1238" s="17">
        <f t="shared" si="19"/>
        <v>1.430333344753159E-2</v>
      </c>
    </row>
    <row r="1239" spans="1:8" ht="13.5" x14ac:dyDescent="0.25">
      <c r="A1239" s="12"/>
      <c r="B1239" s="11">
        <v>43809</v>
      </c>
      <c r="C1239" s="2">
        <v>7.8</v>
      </c>
      <c r="D1239" s="2">
        <v>5.9212999999999996</v>
      </c>
      <c r="E1239" s="2">
        <v>13170</v>
      </c>
      <c r="F1239" s="2">
        <v>7.7981999999999996</v>
      </c>
      <c r="G1239" s="2">
        <v>102702.29399999999</v>
      </c>
      <c r="H1239" s="17">
        <f t="shared" si="19"/>
        <v>0</v>
      </c>
    </row>
    <row r="1240" spans="1:8" ht="13.5" x14ac:dyDescent="0.25">
      <c r="A1240" s="12"/>
      <c r="B1240" s="11">
        <v>43810</v>
      </c>
      <c r="C1240" s="2">
        <v>7.9</v>
      </c>
      <c r="D1240" s="2">
        <v>5.9973000000000001</v>
      </c>
      <c r="E1240" s="2">
        <v>7726</v>
      </c>
      <c r="F1240" s="2">
        <v>7.8746</v>
      </c>
      <c r="G1240" s="2">
        <v>60839.159599999999</v>
      </c>
      <c r="H1240" s="17">
        <f t="shared" si="19"/>
        <v>1.2835019336970009E-2</v>
      </c>
    </row>
    <row r="1241" spans="1:8" ht="13.5" x14ac:dyDescent="0.25">
      <c r="A1241" s="12"/>
      <c r="B1241" s="11">
        <v>43811</v>
      </c>
      <c r="C1241" s="2">
        <v>7.92</v>
      </c>
      <c r="D1241" s="2">
        <v>6.0124000000000004</v>
      </c>
      <c r="E1241" s="2">
        <v>15900</v>
      </c>
      <c r="F1241" s="2">
        <v>7.9085000000000001</v>
      </c>
      <c r="G1241" s="2">
        <v>125745.15</v>
      </c>
      <c r="H1241" s="17">
        <f t="shared" si="19"/>
        <v>2.5177996765211571E-3</v>
      </c>
    </row>
    <row r="1242" spans="1:8" ht="13.5" x14ac:dyDescent="0.25">
      <c r="A1242" s="12"/>
      <c r="B1242" s="11">
        <v>43812</v>
      </c>
      <c r="C1242" s="2">
        <v>7.8</v>
      </c>
      <c r="D1242" s="2">
        <v>5.9212999999999996</v>
      </c>
      <c r="E1242" s="2">
        <v>20310</v>
      </c>
      <c r="F1242" s="2">
        <v>7.8859000000000004</v>
      </c>
      <c r="G1242" s="2">
        <v>160162.62899999999</v>
      </c>
      <c r="H1242" s="17">
        <f t="shared" si="19"/>
        <v>-1.5152019160401976E-2</v>
      </c>
    </row>
    <row r="1243" spans="1:8" ht="13.5" x14ac:dyDescent="0.25">
      <c r="A1243" s="12"/>
      <c r="B1243" s="11">
        <v>43815</v>
      </c>
      <c r="C1243" s="2">
        <v>7.8</v>
      </c>
      <c r="D1243" s="2">
        <v>5.9212999999999996</v>
      </c>
      <c r="E1243" s="2">
        <v>100</v>
      </c>
      <c r="F1243" s="2">
        <v>7.8</v>
      </c>
      <c r="G1243" s="2">
        <v>780</v>
      </c>
      <c r="H1243" s="17">
        <f t="shared" si="19"/>
        <v>0</v>
      </c>
    </row>
    <row r="1244" spans="1:8" ht="13.5" x14ac:dyDescent="0.25">
      <c r="A1244" s="12"/>
      <c r="B1244" s="11">
        <v>43816</v>
      </c>
      <c r="C1244" s="2">
        <v>7.78</v>
      </c>
      <c r="D1244" s="2">
        <v>5.9062000000000001</v>
      </c>
      <c r="E1244" s="2">
        <v>944</v>
      </c>
      <c r="F1244" s="2">
        <v>7.6729000000000003</v>
      </c>
      <c r="G1244" s="2">
        <v>7243.2175999999999</v>
      </c>
      <c r="H1244" s="17">
        <f t="shared" si="19"/>
        <v>-2.5501156840557729E-3</v>
      </c>
    </row>
    <row r="1245" spans="1:8" ht="13.5" x14ac:dyDescent="0.25">
      <c r="A1245" s="12"/>
      <c r="B1245" s="11">
        <v>43817</v>
      </c>
      <c r="C1245" s="2">
        <v>7.73</v>
      </c>
      <c r="D1245" s="2">
        <v>5.8681999999999999</v>
      </c>
      <c r="E1245" s="2">
        <v>1910</v>
      </c>
      <c r="F1245" s="2">
        <v>7.5945999999999998</v>
      </c>
      <c r="G1245" s="2">
        <v>14505.686</v>
      </c>
      <c r="H1245" s="17">
        <f t="shared" si="19"/>
        <v>-6.4339169008838602E-3</v>
      </c>
    </row>
    <row r="1246" spans="1:8" ht="13.5" x14ac:dyDescent="0.25">
      <c r="A1246" s="12"/>
      <c r="B1246" s="11">
        <v>43818</v>
      </c>
      <c r="C1246" s="2">
        <v>7.59</v>
      </c>
      <c r="D1246" s="2">
        <v>5.7618999999999998</v>
      </c>
      <c r="E1246" s="2">
        <v>2064</v>
      </c>
      <c r="F1246" s="2">
        <v>7.5768000000000004</v>
      </c>
      <c r="G1246" s="2">
        <v>15638.5152</v>
      </c>
      <c r="H1246" s="17">
        <f t="shared" si="19"/>
        <v>-1.811458368835419E-2</v>
      </c>
    </row>
    <row r="1247" spans="1:8" ht="13.5" x14ac:dyDescent="0.25">
      <c r="A1247" s="12"/>
      <c r="B1247" s="11">
        <v>43819</v>
      </c>
      <c r="C1247" s="2">
        <v>7.78</v>
      </c>
      <c r="D1247" s="2">
        <v>5.9062000000000001</v>
      </c>
      <c r="E1247" s="2">
        <v>2357</v>
      </c>
      <c r="F1247" s="2">
        <v>7.7709000000000001</v>
      </c>
      <c r="G1247" s="2">
        <v>18316.011299999998</v>
      </c>
      <c r="H1247" s="17">
        <f t="shared" si="19"/>
        <v>2.5043822350266462E-2</v>
      </c>
    </row>
    <row r="1248" spans="1:8" ht="13.5" x14ac:dyDescent="0.25">
      <c r="A1248" s="12"/>
      <c r="B1248" s="11">
        <v>43822</v>
      </c>
      <c r="C1248" s="2">
        <v>7.8</v>
      </c>
      <c r="D1248" s="2">
        <v>5.9212999999999996</v>
      </c>
      <c r="E1248" s="2">
        <v>3963</v>
      </c>
      <c r="F1248" s="2">
        <v>7.7857000000000003</v>
      </c>
      <c r="G1248" s="2">
        <v>30854.7291</v>
      </c>
      <c r="H1248" s="17">
        <f t="shared" si="19"/>
        <v>2.5566354000879496E-3</v>
      </c>
    </row>
    <row r="1249" spans="1:8" ht="13.5" x14ac:dyDescent="0.25">
      <c r="A1249" s="12"/>
      <c r="B1249" s="11">
        <v>43823</v>
      </c>
      <c r="C1249" s="2">
        <v>7.8</v>
      </c>
      <c r="D1249" s="2">
        <v>5.9212999999999996</v>
      </c>
      <c r="E1249" s="2">
        <v>2932</v>
      </c>
      <c r="F1249" s="2">
        <v>7.7949999999999999</v>
      </c>
      <c r="G1249" s="2">
        <v>22854.94</v>
      </c>
      <c r="H1249" s="17">
        <f t="shared" si="19"/>
        <v>0</v>
      </c>
    </row>
    <row r="1250" spans="1:8" ht="13.5" x14ac:dyDescent="0.25">
      <c r="A1250" s="12"/>
      <c r="B1250" s="11">
        <v>43824</v>
      </c>
      <c r="C1250" s="2">
        <v>7.9</v>
      </c>
      <c r="D1250" s="2">
        <v>5.9973000000000001</v>
      </c>
      <c r="E1250" s="2">
        <v>12314</v>
      </c>
      <c r="F1250" s="2">
        <v>7.8079999999999998</v>
      </c>
      <c r="G1250" s="2">
        <v>96147.712</v>
      </c>
      <c r="H1250" s="17">
        <f t="shared" si="19"/>
        <v>1.2835019336970009E-2</v>
      </c>
    </row>
    <row r="1251" spans="1:8" ht="13.5" x14ac:dyDescent="0.25">
      <c r="A1251" s="12"/>
      <c r="B1251" s="11">
        <v>43825</v>
      </c>
      <c r="C1251" s="2">
        <v>7.9</v>
      </c>
      <c r="D1251" s="2">
        <v>5.9973000000000001</v>
      </c>
      <c r="E1251" s="2">
        <v>1238</v>
      </c>
      <c r="F1251" s="2">
        <v>7.9</v>
      </c>
      <c r="G1251" s="2">
        <v>9780.2000000000007</v>
      </c>
      <c r="H1251" s="17">
        <f t="shared" si="19"/>
        <v>0</v>
      </c>
    </row>
    <row r="1252" spans="1:8" ht="13.5" x14ac:dyDescent="0.25">
      <c r="A1252" s="12"/>
      <c r="B1252" s="11">
        <v>43826</v>
      </c>
      <c r="C1252" s="2">
        <v>7.9</v>
      </c>
      <c r="D1252" s="2">
        <v>5.9973000000000001</v>
      </c>
      <c r="E1252" s="2">
        <v>542</v>
      </c>
      <c r="F1252" s="2">
        <v>7.8910999999999998</v>
      </c>
      <c r="G1252" s="2">
        <v>4276.9762000000001</v>
      </c>
      <c r="H1252" s="17">
        <f t="shared" si="19"/>
        <v>0</v>
      </c>
    </row>
    <row r="1253" spans="1:8" ht="13.5" x14ac:dyDescent="0.25">
      <c r="A1253" s="12"/>
      <c r="B1253" s="11">
        <v>43829</v>
      </c>
      <c r="C1253" s="2">
        <v>7.9</v>
      </c>
      <c r="D1253" s="2">
        <v>5.9973000000000001</v>
      </c>
      <c r="E1253" s="2">
        <v>6055</v>
      </c>
      <c r="F1253" s="2">
        <v>7.8918999999999997</v>
      </c>
      <c r="G1253" s="2">
        <v>47785.4545</v>
      </c>
      <c r="H1253" s="17">
        <f t="shared" si="19"/>
        <v>0</v>
      </c>
    </row>
    <row r="1254" spans="1:8" ht="13.5" x14ac:dyDescent="0.25">
      <c r="A1254" s="12"/>
      <c r="B1254" s="11">
        <v>43830</v>
      </c>
      <c r="C1254" s="2">
        <v>7.99</v>
      </c>
      <c r="D1254" s="2">
        <v>6.0655999999999999</v>
      </c>
      <c r="E1254" s="2">
        <v>20564</v>
      </c>
      <c r="F1254" s="2">
        <v>7.9546000000000001</v>
      </c>
      <c r="G1254" s="2">
        <v>163578.39439999999</v>
      </c>
      <c r="H1254" s="17">
        <f t="shared" si="19"/>
        <v>1.1388458139496073E-2</v>
      </c>
    </row>
    <row r="1255" spans="1:8" ht="13.5" x14ac:dyDescent="0.25">
      <c r="A1255" s="12"/>
      <c r="B1255" s="11">
        <v>43832</v>
      </c>
      <c r="C1255" s="2">
        <v>7.99</v>
      </c>
      <c r="D1255" s="2">
        <v>6.0655999999999999</v>
      </c>
      <c r="E1255" s="2">
        <v>146</v>
      </c>
      <c r="F1255" s="2">
        <v>7.99</v>
      </c>
      <c r="G1255" s="2">
        <v>1166.54</v>
      </c>
      <c r="H1255" s="17">
        <f t="shared" si="19"/>
        <v>0</v>
      </c>
    </row>
    <row r="1256" spans="1:8" ht="13.5" x14ac:dyDescent="0.25">
      <c r="A1256" s="12"/>
      <c r="B1256" s="11">
        <v>43833</v>
      </c>
      <c r="C1256" s="2">
        <v>7.75</v>
      </c>
      <c r="D1256" s="2">
        <v>5.8834</v>
      </c>
      <c r="E1256" s="2">
        <v>182</v>
      </c>
      <c r="F1256" s="2">
        <v>7.7778</v>
      </c>
      <c r="G1256" s="2">
        <v>1415.5596</v>
      </c>
      <c r="H1256" s="17">
        <f t="shared" si="19"/>
        <v>-3.0038248483249787E-2</v>
      </c>
    </row>
    <row r="1257" spans="1:8" ht="13.5" x14ac:dyDescent="0.25">
      <c r="A1257" s="12"/>
      <c r="B1257" s="11">
        <v>43836</v>
      </c>
      <c r="C1257" s="2">
        <v>7.75</v>
      </c>
      <c r="D1257" s="2">
        <v>5.8834</v>
      </c>
      <c r="E1257" s="2">
        <v>21</v>
      </c>
      <c r="F1257" s="2">
        <v>7.7119</v>
      </c>
      <c r="G1257" s="2">
        <v>161.94990000000001</v>
      </c>
      <c r="H1257" s="17">
        <f t="shared" si="19"/>
        <v>0</v>
      </c>
    </row>
    <row r="1258" spans="1:8" ht="13.5" x14ac:dyDescent="0.25">
      <c r="A1258" s="12"/>
      <c r="B1258" s="11">
        <v>43837</v>
      </c>
      <c r="C1258" s="2">
        <v>7.52</v>
      </c>
      <c r="D1258" s="2">
        <v>5.7088000000000001</v>
      </c>
      <c r="E1258" s="2">
        <v>1155</v>
      </c>
      <c r="F1258" s="2">
        <v>7.5223000000000004</v>
      </c>
      <c r="G1258" s="2">
        <v>8688.2564999999995</v>
      </c>
      <c r="H1258" s="17">
        <f t="shared" si="19"/>
        <v>-2.9676717544277097E-2</v>
      </c>
    </row>
    <row r="1259" spans="1:8" ht="13.5" x14ac:dyDescent="0.25">
      <c r="A1259" s="12"/>
      <c r="B1259" s="11">
        <v>43838</v>
      </c>
      <c r="C1259" s="2">
        <v>7.3</v>
      </c>
      <c r="D1259" s="2">
        <v>5.5418000000000003</v>
      </c>
      <c r="E1259" s="2">
        <v>15619</v>
      </c>
      <c r="F1259" s="2">
        <v>7.3719000000000001</v>
      </c>
      <c r="G1259" s="2">
        <v>115141.7061</v>
      </c>
      <c r="H1259" s="17">
        <f t="shared" si="19"/>
        <v>-2.9253082959641224E-2</v>
      </c>
    </row>
    <row r="1260" spans="1:8" ht="13.5" x14ac:dyDescent="0.25">
      <c r="A1260" s="12"/>
      <c r="B1260" s="11">
        <v>43839</v>
      </c>
      <c r="C1260" s="2">
        <v>7.15</v>
      </c>
      <c r="D1260" s="2">
        <v>5.4279000000000002</v>
      </c>
      <c r="E1260" s="2">
        <v>11161</v>
      </c>
      <c r="F1260" s="2">
        <v>7.0917000000000003</v>
      </c>
      <c r="G1260" s="2">
        <v>79150.463699999993</v>
      </c>
      <c r="H1260" s="17">
        <f t="shared" si="19"/>
        <v>-2.0552888953047764E-2</v>
      </c>
    </row>
    <row r="1261" spans="1:8" ht="13.5" x14ac:dyDescent="0.25">
      <c r="A1261" s="12"/>
      <c r="B1261" s="11">
        <v>43840</v>
      </c>
      <c r="C1261" s="2">
        <v>7.1</v>
      </c>
      <c r="D1261" s="2">
        <v>5.3898999999999999</v>
      </c>
      <c r="E1261" s="2">
        <v>505</v>
      </c>
      <c r="F1261" s="2">
        <v>7.0010000000000003</v>
      </c>
      <c r="G1261" s="2">
        <v>3535.5050000000001</v>
      </c>
      <c r="H1261" s="17">
        <f t="shared" si="19"/>
        <v>-7.0008658965714649E-3</v>
      </c>
    </row>
    <row r="1262" spans="1:8" ht="13.5" x14ac:dyDescent="0.25">
      <c r="A1262" s="12"/>
      <c r="B1262" s="11">
        <v>43843</v>
      </c>
      <c r="C1262" s="2">
        <v>7.15</v>
      </c>
      <c r="D1262" s="2">
        <v>5.4279000000000002</v>
      </c>
      <c r="E1262" s="2">
        <v>1452</v>
      </c>
      <c r="F1262" s="2">
        <v>7.0255000000000001</v>
      </c>
      <c r="G1262" s="2">
        <v>10201.026</v>
      </c>
      <c r="H1262" s="17">
        <f t="shared" si="19"/>
        <v>7.0502235662999787E-3</v>
      </c>
    </row>
    <row r="1263" spans="1:8" ht="13.5" x14ac:dyDescent="0.25">
      <c r="A1263" s="12"/>
      <c r="B1263" s="11">
        <v>43845</v>
      </c>
      <c r="C1263" s="2">
        <v>7.29</v>
      </c>
      <c r="D1263" s="2">
        <v>5.5342000000000002</v>
      </c>
      <c r="E1263" s="2">
        <v>23</v>
      </c>
      <c r="F1263" s="2">
        <v>7.3273999999999999</v>
      </c>
      <c r="G1263" s="2">
        <v>168.53020000000001</v>
      </c>
      <c r="H1263" s="17">
        <f t="shared" si="19"/>
        <v>1.9584001179093213E-2</v>
      </c>
    </row>
    <row r="1264" spans="1:8" ht="13.5" x14ac:dyDescent="0.25">
      <c r="A1264" s="12"/>
      <c r="B1264" s="11">
        <v>43846</v>
      </c>
      <c r="C1264" s="2">
        <v>7.29</v>
      </c>
      <c r="D1264" s="2">
        <v>5.5342000000000002</v>
      </c>
      <c r="E1264" s="2">
        <v>335</v>
      </c>
      <c r="F1264" s="2">
        <v>7.29</v>
      </c>
      <c r="G1264" s="2">
        <v>2442.15</v>
      </c>
      <c r="H1264" s="17">
        <f t="shared" si="19"/>
        <v>0</v>
      </c>
    </row>
    <row r="1265" spans="1:8" ht="13.5" x14ac:dyDescent="0.25">
      <c r="A1265" s="12"/>
      <c r="B1265" s="11">
        <v>43847</v>
      </c>
      <c r="C1265" s="2">
        <v>7.35</v>
      </c>
      <c r="D1265" s="2">
        <v>5.5796999999999999</v>
      </c>
      <c r="E1265" s="2">
        <v>48</v>
      </c>
      <c r="F1265" s="2">
        <v>7.1458000000000004</v>
      </c>
      <c r="G1265" s="2">
        <v>342.9984</v>
      </c>
      <c r="H1265" s="17">
        <f t="shared" si="19"/>
        <v>8.2216038451808117E-3</v>
      </c>
    </row>
    <row r="1266" spans="1:8" ht="13.5" x14ac:dyDescent="0.25">
      <c r="A1266" s="12"/>
      <c r="B1266" s="11">
        <v>43850</v>
      </c>
      <c r="C1266" s="2">
        <v>7.49</v>
      </c>
      <c r="D1266" s="2">
        <v>5.6859999999999999</v>
      </c>
      <c r="E1266" s="2">
        <v>2058</v>
      </c>
      <c r="F1266" s="2">
        <v>7.4897999999999998</v>
      </c>
      <c r="G1266" s="2">
        <v>15414.008400000001</v>
      </c>
      <c r="H1266" s="17">
        <f t="shared" si="19"/>
        <v>1.9051203469720605E-2</v>
      </c>
    </row>
    <row r="1267" spans="1:8" ht="13.5" x14ac:dyDescent="0.25">
      <c r="A1267" s="12"/>
      <c r="B1267" s="11">
        <v>43851</v>
      </c>
      <c r="C1267" s="2">
        <v>7.5</v>
      </c>
      <c r="D1267" s="2">
        <v>5.6936</v>
      </c>
      <c r="E1267" s="2">
        <v>50</v>
      </c>
      <c r="F1267" s="2">
        <v>7.5</v>
      </c>
      <c r="G1267" s="2">
        <v>375</v>
      </c>
      <c r="H1267" s="17">
        <f t="shared" si="19"/>
        <v>1.3366162504396854E-3</v>
      </c>
    </row>
    <row r="1268" spans="1:8" ht="13.5" x14ac:dyDescent="0.25">
      <c r="A1268" s="12"/>
      <c r="B1268" s="11">
        <v>43852</v>
      </c>
      <c r="C1268" s="2">
        <v>7.45</v>
      </c>
      <c r="D1268" s="2">
        <v>5.6555999999999997</v>
      </c>
      <c r="E1268" s="2">
        <v>135</v>
      </c>
      <c r="F1268" s="2">
        <v>7.3937999999999997</v>
      </c>
      <c r="G1268" s="2">
        <v>998.16300000000001</v>
      </c>
      <c r="H1268" s="17">
        <f t="shared" si="19"/>
        <v>-6.6741604608683888E-3</v>
      </c>
    </row>
    <row r="1269" spans="1:8" ht="13.5" x14ac:dyDescent="0.25">
      <c r="A1269" s="12"/>
      <c r="B1269" s="11">
        <v>43853</v>
      </c>
      <c r="C1269" s="2">
        <v>7.45</v>
      </c>
      <c r="D1269" s="2">
        <v>5.6555999999999997</v>
      </c>
      <c r="E1269" s="2">
        <v>0</v>
      </c>
      <c r="F1269" s="2">
        <v>0</v>
      </c>
      <c r="G1269" s="2">
        <v>0</v>
      </c>
      <c r="H1269" s="17">
        <f t="shared" si="19"/>
        <v>0</v>
      </c>
    </row>
    <row r="1270" spans="1:8" ht="13.5" x14ac:dyDescent="0.25">
      <c r="A1270" s="12"/>
      <c r="B1270" s="11">
        <v>43854</v>
      </c>
      <c r="C1270" s="2">
        <v>7.44</v>
      </c>
      <c r="D1270" s="2">
        <v>5.6481000000000003</v>
      </c>
      <c r="E1270" s="2">
        <v>39</v>
      </c>
      <c r="F1270" s="2">
        <v>7.44</v>
      </c>
      <c r="G1270" s="2">
        <v>290.16000000000003</v>
      </c>
      <c r="H1270" s="17">
        <f t="shared" si="19"/>
        <v>-1.3261192446423714E-3</v>
      </c>
    </row>
    <row r="1271" spans="1:8" ht="13.5" x14ac:dyDescent="0.25">
      <c r="A1271" s="12"/>
      <c r="B1271" s="11">
        <v>43857</v>
      </c>
      <c r="C1271" s="2">
        <v>7.44</v>
      </c>
      <c r="D1271" s="2">
        <v>5.6481000000000003</v>
      </c>
      <c r="E1271" s="2">
        <v>0</v>
      </c>
      <c r="F1271" s="2">
        <v>0</v>
      </c>
      <c r="G1271" s="2">
        <v>0</v>
      </c>
      <c r="H1271" s="17">
        <f t="shared" si="19"/>
        <v>0</v>
      </c>
    </row>
    <row r="1272" spans="1:8" ht="13.5" x14ac:dyDescent="0.25">
      <c r="A1272" s="12"/>
      <c r="B1272" s="11">
        <v>43858</v>
      </c>
      <c r="C1272" s="2">
        <v>7.44</v>
      </c>
      <c r="D1272" s="2">
        <v>5.6481000000000003</v>
      </c>
      <c r="E1272" s="2">
        <v>829</v>
      </c>
      <c r="F1272" s="2">
        <v>7.3182999999999998</v>
      </c>
      <c r="G1272" s="2">
        <v>6066.8707000000004</v>
      </c>
      <c r="H1272" s="17">
        <f t="shared" si="19"/>
        <v>0</v>
      </c>
    </row>
    <row r="1273" spans="1:8" ht="13.5" x14ac:dyDescent="0.25">
      <c r="A1273" s="12"/>
      <c r="B1273" s="11">
        <v>43859</v>
      </c>
      <c r="C1273" s="2">
        <v>7.44</v>
      </c>
      <c r="D1273" s="2">
        <v>5.6481000000000003</v>
      </c>
      <c r="E1273" s="2">
        <v>0</v>
      </c>
      <c r="F1273" s="2">
        <v>0</v>
      </c>
      <c r="G1273" s="2">
        <v>0</v>
      </c>
      <c r="H1273" s="17">
        <f t="shared" si="19"/>
        <v>0</v>
      </c>
    </row>
    <row r="1274" spans="1:8" ht="13.5" x14ac:dyDescent="0.25">
      <c r="A1274" s="12"/>
      <c r="B1274" s="11">
        <v>43860</v>
      </c>
      <c r="C1274" s="2">
        <v>7.44</v>
      </c>
      <c r="D1274" s="2">
        <v>5.6481000000000003</v>
      </c>
      <c r="E1274" s="2">
        <v>0</v>
      </c>
      <c r="F1274" s="2">
        <v>0</v>
      </c>
      <c r="G1274" s="2">
        <v>0</v>
      </c>
      <c r="H1274" s="17">
        <f t="shared" si="19"/>
        <v>0</v>
      </c>
    </row>
    <row r="1275" spans="1:8" ht="13.5" x14ac:dyDescent="0.25">
      <c r="A1275" s="12"/>
      <c r="B1275" s="11">
        <v>43861</v>
      </c>
      <c r="C1275" s="2">
        <v>7.5</v>
      </c>
      <c r="D1275" s="2">
        <v>5.6936</v>
      </c>
      <c r="E1275" s="2">
        <v>715</v>
      </c>
      <c r="F1275" s="2">
        <v>7.4447000000000001</v>
      </c>
      <c r="G1275" s="2">
        <v>5322.9605000000001</v>
      </c>
      <c r="H1275" s="17">
        <f t="shared" si="19"/>
        <v>8.0558063773657779E-3</v>
      </c>
    </row>
    <row r="1276" spans="1:8" ht="13.5" x14ac:dyDescent="0.25">
      <c r="A1276" s="12"/>
      <c r="B1276" s="11">
        <v>43864</v>
      </c>
      <c r="C1276" s="2">
        <v>7.7</v>
      </c>
      <c r="D1276" s="2">
        <v>5.8453999999999997</v>
      </c>
      <c r="E1276" s="2">
        <v>2001</v>
      </c>
      <c r="F1276" s="2">
        <v>7.4015000000000004</v>
      </c>
      <c r="G1276" s="2">
        <v>14810.4015</v>
      </c>
      <c r="H1276" s="17">
        <f t="shared" si="19"/>
        <v>2.6661514683152962E-2</v>
      </c>
    </row>
    <row r="1277" spans="1:8" ht="13.5" x14ac:dyDescent="0.25">
      <c r="A1277" s="12"/>
      <c r="B1277" s="11">
        <v>43865</v>
      </c>
      <c r="C1277" s="2">
        <v>7.7</v>
      </c>
      <c r="D1277" s="2">
        <v>5.8453999999999997</v>
      </c>
      <c r="E1277" s="2">
        <v>150</v>
      </c>
      <c r="F1277" s="2">
        <v>7.7</v>
      </c>
      <c r="G1277" s="2">
        <v>1155</v>
      </c>
      <c r="H1277" s="17">
        <f t="shared" si="19"/>
        <v>0</v>
      </c>
    </row>
    <row r="1278" spans="1:8" ht="13.5" x14ac:dyDescent="0.25">
      <c r="A1278" s="12"/>
      <c r="B1278" s="11">
        <v>43866</v>
      </c>
      <c r="C1278" s="2">
        <v>7.7</v>
      </c>
      <c r="D1278" s="2">
        <v>5.8453999999999997</v>
      </c>
      <c r="E1278" s="2">
        <v>0</v>
      </c>
      <c r="F1278" s="2">
        <v>0</v>
      </c>
      <c r="G1278" s="2">
        <v>0</v>
      </c>
      <c r="H1278" s="17">
        <f t="shared" si="19"/>
        <v>0</v>
      </c>
    </row>
    <row r="1279" spans="1:8" ht="13.5" x14ac:dyDescent="0.25">
      <c r="A1279" s="12"/>
      <c r="B1279" s="11">
        <v>43867</v>
      </c>
      <c r="C1279" s="2">
        <v>7.7</v>
      </c>
      <c r="D1279" s="2">
        <v>5.8453999999999997</v>
      </c>
      <c r="E1279" s="2">
        <v>0</v>
      </c>
      <c r="F1279" s="2">
        <v>0</v>
      </c>
      <c r="G1279" s="2">
        <v>0</v>
      </c>
      <c r="H1279" s="17">
        <f t="shared" si="19"/>
        <v>0</v>
      </c>
    </row>
    <row r="1280" spans="1:8" ht="13.5" x14ac:dyDescent="0.25">
      <c r="A1280" s="12"/>
      <c r="B1280" s="11">
        <v>43868</v>
      </c>
      <c r="C1280" s="2">
        <v>7.49</v>
      </c>
      <c r="D1280" s="2">
        <v>5.6859999999999999</v>
      </c>
      <c r="E1280" s="2">
        <v>11</v>
      </c>
      <c r="F1280" s="2">
        <v>7.49</v>
      </c>
      <c r="G1280" s="2">
        <v>82.39</v>
      </c>
      <c r="H1280" s="17">
        <f t="shared" si="19"/>
        <v>-2.726930577890303E-2</v>
      </c>
    </row>
    <row r="1281" spans="1:8" ht="13.5" x14ac:dyDescent="0.25">
      <c r="A1281" s="12"/>
      <c r="B1281" s="11">
        <v>43871</v>
      </c>
      <c r="C1281" s="2">
        <v>7.71</v>
      </c>
      <c r="D1281" s="2">
        <v>5.8529999999999998</v>
      </c>
      <c r="E1281" s="2">
        <v>781</v>
      </c>
      <c r="F1281" s="2">
        <v>7.4175000000000004</v>
      </c>
      <c r="G1281" s="2">
        <v>5793.0675000000001</v>
      </c>
      <c r="H1281" s="17">
        <f t="shared" si="19"/>
        <v>2.9370383397819173E-2</v>
      </c>
    </row>
    <row r="1282" spans="1:8" ht="13.5" x14ac:dyDescent="0.25">
      <c r="A1282" s="12"/>
      <c r="B1282" s="11">
        <v>43872</v>
      </c>
      <c r="C1282" s="2">
        <v>7.71</v>
      </c>
      <c r="D1282" s="2">
        <v>5.8529999999999998</v>
      </c>
      <c r="E1282" s="2">
        <v>0</v>
      </c>
      <c r="F1282" s="2">
        <v>0</v>
      </c>
      <c r="G1282" s="2">
        <v>0</v>
      </c>
      <c r="H1282" s="17">
        <f t="shared" si="19"/>
        <v>0</v>
      </c>
    </row>
    <row r="1283" spans="1:8" ht="13.5" x14ac:dyDescent="0.25">
      <c r="A1283" s="12"/>
      <c r="B1283" s="11">
        <v>43873</v>
      </c>
      <c r="C1283" s="2">
        <v>7.59</v>
      </c>
      <c r="D1283" s="2">
        <v>5.7618999999999998</v>
      </c>
      <c r="E1283" s="2">
        <v>1623</v>
      </c>
      <c r="F1283" s="2">
        <v>7.59</v>
      </c>
      <c r="G1283" s="2">
        <v>12318.57</v>
      </c>
      <c r="H1283" s="17">
        <f t="shared" si="19"/>
        <v>-1.5564667691781985E-2</v>
      </c>
    </row>
    <row r="1284" spans="1:8" ht="13.5" x14ac:dyDescent="0.25">
      <c r="A1284" s="12"/>
      <c r="B1284" s="11">
        <v>43874</v>
      </c>
      <c r="C1284" s="2">
        <v>7.59</v>
      </c>
      <c r="D1284" s="2">
        <v>5.7618999999999998</v>
      </c>
      <c r="E1284" s="2">
        <v>0</v>
      </c>
      <c r="F1284" s="2">
        <v>0</v>
      </c>
      <c r="G1284" s="2">
        <v>0</v>
      </c>
      <c r="H1284" s="17">
        <f t="shared" si="19"/>
        <v>0</v>
      </c>
    </row>
    <row r="1285" spans="1:8" ht="13.5" x14ac:dyDescent="0.25">
      <c r="A1285" s="12"/>
      <c r="B1285" s="11">
        <v>43875</v>
      </c>
      <c r="C1285" s="2">
        <v>7.59</v>
      </c>
      <c r="D1285" s="2">
        <v>5.7618999999999998</v>
      </c>
      <c r="E1285" s="2">
        <v>0</v>
      </c>
      <c r="F1285" s="2">
        <v>0</v>
      </c>
      <c r="G1285" s="2">
        <v>0</v>
      </c>
      <c r="H1285" s="17">
        <f t="shared" si="19"/>
        <v>0</v>
      </c>
    </row>
    <row r="1286" spans="1:8" ht="13.5" x14ac:dyDescent="0.25">
      <c r="A1286" s="12"/>
      <c r="B1286" s="11">
        <v>43878</v>
      </c>
      <c r="C1286" s="2">
        <v>7.59</v>
      </c>
      <c r="D1286" s="2">
        <v>5.7618999999999998</v>
      </c>
      <c r="E1286" s="2">
        <v>92</v>
      </c>
      <c r="F1286" s="2">
        <v>7.4198000000000004</v>
      </c>
      <c r="G1286" s="2">
        <v>682.62159999999994</v>
      </c>
      <c r="H1286" s="17">
        <f t="shared" si="19"/>
        <v>0</v>
      </c>
    </row>
    <row r="1287" spans="1:8" ht="13.5" x14ac:dyDescent="0.25">
      <c r="A1287" s="12"/>
      <c r="B1287" s="11">
        <v>43879</v>
      </c>
      <c r="C1287" s="2">
        <v>7.59</v>
      </c>
      <c r="D1287" s="2">
        <v>5.7618999999999998</v>
      </c>
      <c r="E1287" s="2">
        <v>0</v>
      </c>
      <c r="F1287" s="2">
        <v>0</v>
      </c>
      <c r="G1287" s="2">
        <v>0</v>
      </c>
      <c r="H1287" s="17">
        <f t="shared" ref="H1287:H1350" si="20">(D1287-D1286)/D1286</f>
        <v>0</v>
      </c>
    </row>
    <row r="1288" spans="1:8" ht="13.5" x14ac:dyDescent="0.25">
      <c r="A1288" s="12"/>
      <c r="B1288" s="11">
        <v>43880</v>
      </c>
      <c r="C1288" s="2">
        <v>7.78</v>
      </c>
      <c r="D1288" s="2">
        <v>5.9062000000000001</v>
      </c>
      <c r="E1288" s="2">
        <v>880</v>
      </c>
      <c r="F1288" s="2">
        <v>7.5728999999999997</v>
      </c>
      <c r="G1288" s="2">
        <v>6664.152</v>
      </c>
      <c r="H1288" s="17">
        <f t="shared" si="20"/>
        <v>2.5043822350266462E-2</v>
      </c>
    </row>
    <row r="1289" spans="1:8" ht="13.5" x14ac:dyDescent="0.25">
      <c r="A1289" s="12"/>
      <c r="B1289" s="11">
        <v>43881</v>
      </c>
      <c r="C1289" s="2">
        <v>7.77</v>
      </c>
      <c r="D1289" s="2">
        <v>5.8986000000000001</v>
      </c>
      <c r="E1289" s="2">
        <v>505</v>
      </c>
      <c r="F1289" s="2">
        <v>7.5522</v>
      </c>
      <c r="G1289" s="2">
        <v>3813.8609999999999</v>
      </c>
      <c r="H1289" s="17">
        <f t="shared" si="20"/>
        <v>-1.2867833801767721E-3</v>
      </c>
    </row>
    <row r="1290" spans="1:8" ht="13.5" x14ac:dyDescent="0.25">
      <c r="A1290" s="12"/>
      <c r="B1290" s="11">
        <v>43882</v>
      </c>
      <c r="C1290" s="2">
        <v>7.76</v>
      </c>
      <c r="D1290" s="2">
        <v>5.891</v>
      </c>
      <c r="E1290" s="2">
        <v>717</v>
      </c>
      <c r="F1290" s="2">
        <v>7.6273</v>
      </c>
      <c r="G1290" s="2">
        <v>5468.7740999999996</v>
      </c>
      <c r="H1290" s="17">
        <f t="shared" si="20"/>
        <v>-1.2884413250601925E-3</v>
      </c>
    </row>
    <row r="1291" spans="1:8" ht="13.5" x14ac:dyDescent="0.25">
      <c r="A1291" s="12"/>
      <c r="B1291" s="11">
        <v>43885</v>
      </c>
      <c r="C1291" s="2">
        <v>7.96</v>
      </c>
      <c r="D1291" s="2">
        <v>6.0427999999999997</v>
      </c>
      <c r="E1291" s="2">
        <v>1243</v>
      </c>
      <c r="F1291" s="2">
        <v>7.8030999999999997</v>
      </c>
      <c r="G1291" s="2">
        <v>9699.2533000000003</v>
      </c>
      <c r="H1291" s="17">
        <f t="shared" si="20"/>
        <v>2.5768120862332322E-2</v>
      </c>
    </row>
    <row r="1292" spans="1:8" ht="13.5" x14ac:dyDescent="0.25">
      <c r="A1292" s="12"/>
      <c r="B1292" s="11">
        <v>43886</v>
      </c>
      <c r="C1292" s="2">
        <v>7.96</v>
      </c>
      <c r="D1292" s="2">
        <v>6.0427999999999997</v>
      </c>
      <c r="E1292" s="2">
        <v>0</v>
      </c>
      <c r="F1292" s="2">
        <v>0</v>
      </c>
      <c r="G1292" s="2">
        <v>0</v>
      </c>
      <c r="H1292" s="17">
        <f t="shared" si="20"/>
        <v>0</v>
      </c>
    </row>
    <row r="1293" spans="1:8" ht="13.5" x14ac:dyDescent="0.25">
      <c r="A1293" s="12"/>
      <c r="B1293" s="11">
        <v>43887</v>
      </c>
      <c r="C1293" s="2">
        <v>7.96</v>
      </c>
      <c r="D1293" s="2">
        <v>6.0427999999999997</v>
      </c>
      <c r="E1293" s="2">
        <v>0</v>
      </c>
      <c r="F1293" s="2">
        <v>0</v>
      </c>
      <c r="G1293" s="2">
        <v>0</v>
      </c>
      <c r="H1293" s="17">
        <f t="shared" si="20"/>
        <v>0</v>
      </c>
    </row>
    <row r="1294" spans="1:8" ht="13.5" x14ac:dyDescent="0.25">
      <c r="A1294" s="12"/>
      <c r="B1294" s="11">
        <v>43888</v>
      </c>
      <c r="C1294" s="2">
        <v>7.73</v>
      </c>
      <c r="D1294" s="2">
        <v>5.8681999999999999</v>
      </c>
      <c r="E1294" s="2">
        <v>700</v>
      </c>
      <c r="F1294" s="2">
        <v>7.73</v>
      </c>
      <c r="G1294" s="2">
        <v>5411</v>
      </c>
      <c r="H1294" s="17">
        <f t="shared" si="20"/>
        <v>-2.8893890249553165E-2</v>
      </c>
    </row>
    <row r="1295" spans="1:8" ht="13.5" x14ac:dyDescent="0.25">
      <c r="A1295" s="12"/>
      <c r="B1295" s="11">
        <v>43889</v>
      </c>
      <c r="C1295" s="2">
        <v>7.7</v>
      </c>
      <c r="D1295" s="2">
        <v>5.8453999999999997</v>
      </c>
      <c r="E1295" s="2">
        <v>630</v>
      </c>
      <c r="F1295" s="2">
        <v>7.5323000000000002</v>
      </c>
      <c r="G1295" s="2">
        <v>4745.3490000000002</v>
      </c>
      <c r="H1295" s="17">
        <f t="shared" si="20"/>
        <v>-3.885348147643256E-3</v>
      </c>
    </row>
    <row r="1296" spans="1:8" ht="13.5" x14ac:dyDescent="0.25">
      <c r="A1296" s="12"/>
      <c r="B1296" s="11">
        <v>43892</v>
      </c>
      <c r="C1296" s="2">
        <v>7.7</v>
      </c>
      <c r="D1296" s="2">
        <v>5.8453999999999997</v>
      </c>
      <c r="E1296" s="2">
        <v>4</v>
      </c>
      <c r="F1296" s="2">
        <v>7.7</v>
      </c>
      <c r="G1296" s="2">
        <v>30.8</v>
      </c>
      <c r="H1296" s="17">
        <f t="shared" si="20"/>
        <v>0</v>
      </c>
    </row>
    <row r="1297" spans="1:8" ht="13.5" x14ac:dyDescent="0.25">
      <c r="A1297" s="12"/>
      <c r="B1297" s="11">
        <v>43893</v>
      </c>
      <c r="C1297" s="2">
        <v>7.7</v>
      </c>
      <c r="D1297" s="2">
        <v>5.8453999999999997</v>
      </c>
      <c r="E1297" s="2">
        <v>0</v>
      </c>
      <c r="F1297" s="2">
        <v>0</v>
      </c>
      <c r="G1297" s="2">
        <v>0</v>
      </c>
      <c r="H1297" s="17">
        <f t="shared" si="20"/>
        <v>0</v>
      </c>
    </row>
    <row r="1298" spans="1:8" ht="13.5" x14ac:dyDescent="0.25">
      <c r="A1298" s="12"/>
      <c r="B1298" s="11">
        <v>43894</v>
      </c>
      <c r="C1298" s="2">
        <v>7.7</v>
      </c>
      <c r="D1298" s="2">
        <v>5.8453999999999997</v>
      </c>
      <c r="E1298" s="2">
        <v>260</v>
      </c>
      <c r="F1298" s="2">
        <v>7.5269000000000004</v>
      </c>
      <c r="G1298" s="2">
        <v>1956.9939999999999</v>
      </c>
      <c r="H1298" s="17">
        <f t="shared" si="20"/>
        <v>0</v>
      </c>
    </row>
    <row r="1299" spans="1:8" ht="13.5" x14ac:dyDescent="0.25">
      <c r="A1299" s="12"/>
      <c r="B1299" s="11">
        <v>43895</v>
      </c>
      <c r="C1299" s="2">
        <v>7.7</v>
      </c>
      <c r="D1299" s="2">
        <v>5.8453999999999997</v>
      </c>
      <c r="E1299" s="2">
        <v>60</v>
      </c>
      <c r="F1299" s="2">
        <v>7.7</v>
      </c>
      <c r="G1299" s="2">
        <v>462</v>
      </c>
      <c r="H1299" s="17">
        <f t="shared" si="20"/>
        <v>0</v>
      </c>
    </row>
    <row r="1300" spans="1:8" ht="13.5" x14ac:dyDescent="0.25">
      <c r="A1300" s="12"/>
      <c r="B1300" s="11">
        <v>43896</v>
      </c>
      <c r="C1300" s="2">
        <v>7.6</v>
      </c>
      <c r="D1300" s="2">
        <v>5.7694999999999999</v>
      </c>
      <c r="E1300" s="2">
        <v>110</v>
      </c>
      <c r="F1300" s="2">
        <v>7.5091000000000001</v>
      </c>
      <c r="G1300" s="2">
        <v>826.00099999999998</v>
      </c>
      <c r="H1300" s="17">
        <f t="shared" si="20"/>
        <v>-1.2984569062852818E-2</v>
      </c>
    </row>
    <row r="1301" spans="1:8" ht="13.5" x14ac:dyDescent="0.25">
      <c r="A1301" s="12"/>
      <c r="B1301" s="11">
        <v>43899</v>
      </c>
      <c r="C1301" s="2">
        <v>7.59</v>
      </c>
      <c r="D1301" s="2">
        <v>5.7618999999999998</v>
      </c>
      <c r="E1301" s="2">
        <v>31</v>
      </c>
      <c r="F1301" s="2">
        <v>7.5029000000000003</v>
      </c>
      <c r="G1301" s="2">
        <v>232.5899</v>
      </c>
      <c r="H1301" s="17">
        <f t="shared" si="20"/>
        <v>-1.317271860646512E-3</v>
      </c>
    </row>
    <row r="1302" spans="1:8" ht="13.5" x14ac:dyDescent="0.25">
      <c r="A1302" s="12"/>
      <c r="B1302" s="11">
        <v>43900</v>
      </c>
      <c r="C1302" s="2">
        <v>7.5</v>
      </c>
      <c r="D1302" s="2">
        <v>5.6936</v>
      </c>
      <c r="E1302" s="2">
        <v>126</v>
      </c>
      <c r="F1302" s="2">
        <v>7.4206000000000003</v>
      </c>
      <c r="G1302" s="2">
        <v>934.99559999999997</v>
      </c>
      <c r="H1302" s="17">
        <f t="shared" si="20"/>
        <v>-1.1853728804734516E-2</v>
      </c>
    </row>
    <row r="1303" spans="1:8" ht="13.5" x14ac:dyDescent="0.25">
      <c r="A1303" s="12"/>
      <c r="B1303" s="11">
        <v>43901</v>
      </c>
      <c r="C1303" s="2">
        <v>7.58</v>
      </c>
      <c r="D1303" s="2">
        <v>5.7542999999999997</v>
      </c>
      <c r="E1303" s="2">
        <v>3</v>
      </c>
      <c r="F1303" s="2">
        <v>7.58</v>
      </c>
      <c r="G1303" s="2">
        <v>22.74</v>
      </c>
      <c r="H1303" s="17">
        <f t="shared" si="20"/>
        <v>1.0661093157229127E-2</v>
      </c>
    </row>
    <row r="1304" spans="1:8" ht="13.5" x14ac:dyDescent="0.25">
      <c r="A1304" s="12"/>
      <c r="B1304" s="11">
        <v>43902</v>
      </c>
      <c r="C1304" s="2">
        <v>7.58</v>
      </c>
      <c r="D1304" s="2">
        <v>5.7542999999999997</v>
      </c>
      <c r="E1304" s="2">
        <v>0</v>
      </c>
      <c r="F1304" s="2">
        <v>0</v>
      </c>
      <c r="G1304" s="2">
        <v>0</v>
      </c>
      <c r="H1304" s="17">
        <f t="shared" si="20"/>
        <v>0</v>
      </c>
    </row>
    <row r="1305" spans="1:8" ht="13.5" x14ac:dyDescent="0.25">
      <c r="A1305" s="12"/>
      <c r="B1305" s="11">
        <v>43903</v>
      </c>
      <c r="C1305" s="2">
        <v>7.33</v>
      </c>
      <c r="D1305" s="2">
        <v>5.5644999999999998</v>
      </c>
      <c r="E1305" s="2">
        <v>549</v>
      </c>
      <c r="F1305" s="2">
        <v>7.4699</v>
      </c>
      <c r="G1305" s="2">
        <v>4100.9750999999997</v>
      </c>
      <c r="H1305" s="17">
        <f t="shared" si="20"/>
        <v>-3.2984029334584566E-2</v>
      </c>
    </row>
    <row r="1306" spans="1:8" ht="13.5" x14ac:dyDescent="0.25">
      <c r="A1306" s="12"/>
      <c r="B1306" s="11">
        <v>43906</v>
      </c>
      <c r="C1306" s="2">
        <v>7.01</v>
      </c>
      <c r="D1306" s="2">
        <v>5.3216000000000001</v>
      </c>
      <c r="E1306" s="2">
        <v>1620</v>
      </c>
      <c r="F1306" s="2">
        <v>7.0288000000000004</v>
      </c>
      <c r="G1306" s="2">
        <v>11386.656000000001</v>
      </c>
      <c r="H1306" s="17">
        <f t="shared" si="20"/>
        <v>-4.3651720729625247E-2</v>
      </c>
    </row>
    <row r="1307" spans="1:8" ht="13.5" x14ac:dyDescent="0.25">
      <c r="A1307" s="12"/>
      <c r="B1307" s="11">
        <v>43907</v>
      </c>
      <c r="C1307" s="2">
        <v>7.01</v>
      </c>
      <c r="D1307" s="2">
        <v>5.3216000000000001</v>
      </c>
      <c r="E1307" s="2">
        <v>2387</v>
      </c>
      <c r="F1307" s="2">
        <v>6.8002000000000002</v>
      </c>
      <c r="G1307" s="2">
        <v>16232.0774</v>
      </c>
      <c r="H1307" s="17">
        <f t="shared" si="20"/>
        <v>0</v>
      </c>
    </row>
    <row r="1308" spans="1:8" ht="13.5" x14ac:dyDescent="0.25">
      <c r="A1308" s="12"/>
      <c r="B1308" s="11">
        <v>43908</v>
      </c>
      <c r="C1308" s="2">
        <v>7.2</v>
      </c>
      <c r="D1308" s="2">
        <v>5.4659000000000004</v>
      </c>
      <c r="E1308" s="2">
        <v>1319</v>
      </c>
      <c r="F1308" s="2">
        <v>6.8425000000000002</v>
      </c>
      <c r="G1308" s="2">
        <v>9025.2574999999997</v>
      </c>
      <c r="H1308" s="17">
        <f t="shared" si="20"/>
        <v>2.7115904990980214E-2</v>
      </c>
    </row>
    <row r="1309" spans="1:8" ht="13.5" x14ac:dyDescent="0.25">
      <c r="A1309" s="12"/>
      <c r="B1309" s="11">
        <v>43909</v>
      </c>
      <c r="C1309" s="2">
        <v>7.18</v>
      </c>
      <c r="D1309" s="2">
        <v>5.4507000000000003</v>
      </c>
      <c r="E1309" s="2">
        <v>10</v>
      </c>
      <c r="F1309" s="2">
        <v>7.18</v>
      </c>
      <c r="G1309" s="2">
        <v>71.8</v>
      </c>
      <c r="H1309" s="17">
        <f t="shared" si="20"/>
        <v>-2.7808778060337915E-3</v>
      </c>
    </row>
    <row r="1310" spans="1:8" ht="13.5" x14ac:dyDescent="0.25">
      <c r="A1310" s="12"/>
      <c r="B1310" s="11">
        <v>43913</v>
      </c>
      <c r="C1310" s="2">
        <v>7.18</v>
      </c>
      <c r="D1310" s="2">
        <v>5.4507000000000003</v>
      </c>
      <c r="E1310" s="2">
        <v>0</v>
      </c>
      <c r="F1310" s="2">
        <v>0</v>
      </c>
      <c r="G1310" s="2">
        <v>0</v>
      </c>
      <c r="H1310" s="17">
        <f t="shared" si="20"/>
        <v>0</v>
      </c>
    </row>
    <row r="1311" spans="1:8" ht="13.5" x14ac:dyDescent="0.25">
      <c r="A1311" s="12"/>
      <c r="B1311" s="11">
        <v>43914</v>
      </c>
      <c r="C1311" s="2">
        <v>7.1</v>
      </c>
      <c r="D1311" s="2">
        <v>5.3898999999999999</v>
      </c>
      <c r="E1311" s="2">
        <v>51</v>
      </c>
      <c r="F1311" s="2">
        <v>7.1</v>
      </c>
      <c r="G1311" s="2">
        <v>362.1</v>
      </c>
      <c r="H1311" s="17">
        <f t="shared" si="20"/>
        <v>-1.1154530610747318E-2</v>
      </c>
    </row>
    <row r="1312" spans="1:8" ht="13.5" x14ac:dyDescent="0.25">
      <c r="A1312" s="12"/>
      <c r="B1312" s="11">
        <v>43915</v>
      </c>
      <c r="C1312" s="2">
        <v>7.2</v>
      </c>
      <c r="D1312" s="2">
        <v>5.4659000000000004</v>
      </c>
      <c r="E1312" s="2">
        <v>2</v>
      </c>
      <c r="F1312" s="2">
        <v>7.2</v>
      </c>
      <c r="G1312" s="2">
        <v>14.4</v>
      </c>
      <c r="H1312" s="17">
        <f t="shared" si="20"/>
        <v>1.4100447132599957E-2</v>
      </c>
    </row>
    <row r="1313" spans="1:8" ht="13.5" x14ac:dyDescent="0.25">
      <c r="A1313" s="12"/>
      <c r="B1313" s="11">
        <v>43916</v>
      </c>
      <c r="C1313" s="2">
        <v>7.41</v>
      </c>
      <c r="D1313" s="2">
        <v>5.6253000000000002</v>
      </c>
      <c r="E1313" s="2">
        <v>705</v>
      </c>
      <c r="F1313" s="2">
        <v>7.2015000000000002</v>
      </c>
      <c r="G1313" s="2">
        <v>5077.0574999999999</v>
      </c>
      <c r="H1313" s="17">
        <f t="shared" si="20"/>
        <v>2.9162626465906758E-2</v>
      </c>
    </row>
    <row r="1314" spans="1:8" ht="13.5" x14ac:dyDescent="0.25">
      <c r="A1314" s="12"/>
      <c r="B1314" s="11">
        <v>43917</v>
      </c>
      <c r="C1314" s="2">
        <v>7.41</v>
      </c>
      <c r="D1314" s="2">
        <v>5.6253000000000002</v>
      </c>
      <c r="E1314" s="2">
        <v>0</v>
      </c>
      <c r="F1314" s="2">
        <v>0</v>
      </c>
      <c r="G1314" s="2">
        <v>0</v>
      </c>
      <c r="H1314" s="17">
        <f t="shared" si="20"/>
        <v>0</v>
      </c>
    </row>
    <row r="1315" spans="1:8" ht="13.5" x14ac:dyDescent="0.25">
      <c r="A1315" s="12"/>
      <c r="B1315" s="11">
        <v>43920</v>
      </c>
      <c r="C1315" s="2">
        <v>7.55</v>
      </c>
      <c r="D1315" s="2">
        <v>5.7316000000000003</v>
      </c>
      <c r="E1315" s="2">
        <v>8</v>
      </c>
      <c r="F1315" s="2">
        <v>7.55</v>
      </c>
      <c r="G1315" s="2">
        <v>60.4</v>
      </c>
      <c r="H1315" s="17">
        <f t="shared" si="20"/>
        <v>1.8896769950047118E-2</v>
      </c>
    </row>
    <row r="1316" spans="1:8" ht="13.5" x14ac:dyDescent="0.25">
      <c r="A1316" s="12"/>
      <c r="B1316" s="11">
        <v>43921</v>
      </c>
      <c r="C1316" s="2">
        <v>7.33</v>
      </c>
      <c r="D1316" s="2">
        <v>5.5644999999999998</v>
      </c>
      <c r="E1316" s="2">
        <v>50</v>
      </c>
      <c r="F1316" s="2">
        <v>7.33</v>
      </c>
      <c r="G1316" s="2">
        <v>366.5</v>
      </c>
      <c r="H1316" s="17">
        <f t="shared" si="20"/>
        <v>-2.9154162886454126E-2</v>
      </c>
    </row>
    <row r="1317" spans="1:8" ht="13.5" x14ac:dyDescent="0.25">
      <c r="A1317" s="12"/>
      <c r="B1317" s="11">
        <v>43922</v>
      </c>
      <c r="C1317" s="2">
        <v>7.33</v>
      </c>
      <c r="D1317" s="2">
        <v>5.5644999999999998</v>
      </c>
      <c r="E1317" s="2">
        <v>20</v>
      </c>
      <c r="F1317" s="2">
        <v>7.2380000000000004</v>
      </c>
      <c r="G1317" s="2">
        <v>144.76</v>
      </c>
      <c r="H1317" s="17">
        <f t="shared" si="20"/>
        <v>0</v>
      </c>
    </row>
    <row r="1318" spans="1:8" ht="13.5" x14ac:dyDescent="0.25">
      <c r="A1318" s="12"/>
      <c r="B1318" s="11">
        <v>43923</v>
      </c>
      <c r="C1318" s="2">
        <v>7.12</v>
      </c>
      <c r="D1318" s="2">
        <v>5.4051</v>
      </c>
      <c r="E1318" s="2">
        <v>2225</v>
      </c>
      <c r="F1318" s="2">
        <v>7.12</v>
      </c>
      <c r="G1318" s="2">
        <v>15842</v>
      </c>
      <c r="H1318" s="17">
        <f t="shared" si="20"/>
        <v>-2.864588013298585E-2</v>
      </c>
    </row>
    <row r="1319" spans="1:8" ht="13.5" x14ac:dyDescent="0.25">
      <c r="A1319" s="12"/>
      <c r="B1319" s="11">
        <v>43924</v>
      </c>
      <c r="C1319" s="2">
        <v>6.91</v>
      </c>
      <c r="D1319" s="2">
        <v>5.2457000000000003</v>
      </c>
      <c r="E1319" s="2">
        <v>716</v>
      </c>
      <c r="F1319" s="2">
        <v>7.0564999999999998</v>
      </c>
      <c r="G1319" s="2">
        <v>5052.4539999999997</v>
      </c>
      <c r="H1319" s="17">
        <f t="shared" si="20"/>
        <v>-2.9490666222641536E-2</v>
      </c>
    </row>
    <row r="1320" spans="1:8" ht="13.5" x14ac:dyDescent="0.25">
      <c r="A1320" s="12"/>
      <c r="B1320" s="11">
        <v>43927</v>
      </c>
      <c r="C1320" s="2">
        <v>7.11</v>
      </c>
      <c r="D1320" s="2">
        <v>5.3975</v>
      </c>
      <c r="E1320" s="2">
        <v>724</v>
      </c>
      <c r="F1320" s="2">
        <v>6.9714999999999998</v>
      </c>
      <c r="G1320" s="2">
        <v>5047.366</v>
      </c>
      <c r="H1320" s="17">
        <f t="shared" si="20"/>
        <v>2.8937987303886938E-2</v>
      </c>
    </row>
    <row r="1321" spans="1:8" ht="13.5" x14ac:dyDescent="0.25">
      <c r="A1321" s="12"/>
      <c r="B1321" s="11">
        <v>43928</v>
      </c>
      <c r="C1321" s="2">
        <v>7.29</v>
      </c>
      <c r="D1321" s="2">
        <v>5.5342000000000002</v>
      </c>
      <c r="E1321" s="2">
        <v>100</v>
      </c>
      <c r="F1321" s="2">
        <v>7.29</v>
      </c>
      <c r="G1321" s="2">
        <v>729</v>
      </c>
      <c r="H1321" s="17">
        <f t="shared" si="20"/>
        <v>2.5326540064844884E-2</v>
      </c>
    </row>
    <row r="1322" spans="1:8" ht="13.5" x14ac:dyDescent="0.25">
      <c r="A1322" s="12"/>
      <c r="B1322" s="11">
        <v>43929</v>
      </c>
      <c r="C1322" s="2">
        <v>7.29</v>
      </c>
      <c r="D1322" s="2">
        <v>5.5342000000000002</v>
      </c>
      <c r="E1322" s="2">
        <v>550</v>
      </c>
      <c r="F1322" s="2">
        <v>7.1173999999999999</v>
      </c>
      <c r="G1322" s="2">
        <v>3914.57</v>
      </c>
      <c r="H1322" s="17">
        <f t="shared" si="20"/>
        <v>0</v>
      </c>
    </row>
    <row r="1323" spans="1:8" ht="13.5" x14ac:dyDescent="0.25">
      <c r="A1323" s="12"/>
      <c r="B1323" s="11">
        <v>43934</v>
      </c>
      <c r="C1323" s="2">
        <v>7.15</v>
      </c>
      <c r="D1323" s="2">
        <v>5.4279000000000002</v>
      </c>
      <c r="E1323" s="2">
        <v>201</v>
      </c>
      <c r="F1323" s="2">
        <v>7.0865</v>
      </c>
      <c r="G1323" s="2">
        <v>1424.3865000000001</v>
      </c>
      <c r="H1323" s="17">
        <f t="shared" si="20"/>
        <v>-1.9207834917422582E-2</v>
      </c>
    </row>
    <row r="1324" spans="1:8" ht="13.5" x14ac:dyDescent="0.25">
      <c r="A1324" s="12"/>
      <c r="B1324" s="11">
        <v>43935</v>
      </c>
      <c r="C1324" s="2">
        <v>7.15</v>
      </c>
      <c r="D1324" s="2">
        <v>5.4279000000000002</v>
      </c>
      <c r="E1324" s="2">
        <v>0</v>
      </c>
      <c r="F1324" s="2">
        <v>0</v>
      </c>
      <c r="G1324" s="2">
        <v>0</v>
      </c>
      <c r="H1324" s="17">
        <f t="shared" si="20"/>
        <v>0</v>
      </c>
    </row>
    <row r="1325" spans="1:8" ht="13.5" x14ac:dyDescent="0.25">
      <c r="A1325" s="12"/>
      <c r="B1325" s="11">
        <v>43936</v>
      </c>
      <c r="C1325" s="2">
        <v>6.94</v>
      </c>
      <c r="D1325" s="2">
        <v>5.2685000000000004</v>
      </c>
      <c r="E1325" s="2">
        <v>56</v>
      </c>
      <c r="F1325" s="2">
        <v>6.94</v>
      </c>
      <c r="G1325" s="2">
        <v>388.64</v>
      </c>
      <c r="H1325" s="17">
        <f t="shared" si="20"/>
        <v>-2.9366790102986377E-2</v>
      </c>
    </row>
    <row r="1326" spans="1:8" ht="13.5" x14ac:dyDescent="0.25">
      <c r="A1326" s="12"/>
      <c r="B1326" s="11">
        <v>43937</v>
      </c>
      <c r="C1326" s="2">
        <v>7.14</v>
      </c>
      <c r="D1326" s="2">
        <v>5.4203000000000001</v>
      </c>
      <c r="E1326" s="2">
        <v>446</v>
      </c>
      <c r="F1326" s="2">
        <v>6.7450000000000001</v>
      </c>
      <c r="G1326" s="2">
        <v>3008.27</v>
      </c>
      <c r="H1326" s="17">
        <f t="shared" si="20"/>
        <v>2.881275505362052E-2</v>
      </c>
    </row>
    <row r="1327" spans="1:8" ht="13.5" x14ac:dyDescent="0.25">
      <c r="A1327" s="12"/>
      <c r="B1327" s="11">
        <v>43938</v>
      </c>
      <c r="C1327" s="2">
        <v>7.35</v>
      </c>
      <c r="D1327" s="2">
        <v>5.5796999999999999</v>
      </c>
      <c r="E1327" s="2">
        <v>1050</v>
      </c>
      <c r="F1327" s="2">
        <v>7.05</v>
      </c>
      <c r="G1327" s="2">
        <v>7402.5</v>
      </c>
      <c r="H1327" s="17">
        <f t="shared" si="20"/>
        <v>2.9407966348726042E-2</v>
      </c>
    </row>
    <row r="1328" spans="1:8" ht="13.5" x14ac:dyDescent="0.25">
      <c r="A1328" s="12"/>
      <c r="B1328" s="11">
        <v>43941</v>
      </c>
      <c r="C1328" s="2">
        <v>7.55</v>
      </c>
      <c r="D1328" s="2">
        <v>5.7316000000000003</v>
      </c>
      <c r="E1328" s="2">
        <v>1</v>
      </c>
      <c r="F1328" s="2">
        <v>7.55</v>
      </c>
      <c r="G1328" s="2">
        <v>7.55</v>
      </c>
      <c r="H1328" s="17">
        <f t="shared" si="20"/>
        <v>2.7223685861247088E-2</v>
      </c>
    </row>
    <row r="1329" spans="1:8" ht="13.5" x14ac:dyDescent="0.25">
      <c r="A1329" s="12"/>
      <c r="B1329" s="11">
        <v>43942</v>
      </c>
      <c r="C1329" s="2">
        <v>7.55</v>
      </c>
      <c r="D1329" s="2">
        <v>5.7316000000000003</v>
      </c>
      <c r="E1329" s="2">
        <v>0</v>
      </c>
      <c r="F1329" s="2">
        <v>0</v>
      </c>
      <c r="G1329" s="2">
        <v>0</v>
      </c>
      <c r="H1329" s="17">
        <f t="shared" si="20"/>
        <v>0</v>
      </c>
    </row>
    <row r="1330" spans="1:8" ht="13.5" x14ac:dyDescent="0.25">
      <c r="A1330" s="12"/>
      <c r="B1330" s="11">
        <v>43943</v>
      </c>
      <c r="C1330" s="2">
        <v>7.33</v>
      </c>
      <c r="D1330" s="2">
        <v>5.5644999999999998</v>
      </c>
      <c r="E1330" s="2">
        <v>0</v>
      </c>
      <c r="F1330" s="2">
        <v>0</v>
      </c>
      <c r="G1330" s="2">
        <v>0</v>
      </c>
      <c r="H1330" s="17">
        <f t="shared" si="20"/>
        <v>-2.9154162886454126E-2</v>
      </c>
    </row>
    <row r="1331" spans="1:8" ht="13.5" x14ac:dyDescent="0.25">
      <c r="A1331" s="12"/>
      <c r="B1331" s="11">
        <v>43944</v>
      </c>
      <c r="C1331" s="2">
        <v>7.33</v>
      </c>
      <c r="D1331" s="2">
        <v>5.5644999999999998</v>
      </c>
      <c r="E1331" s="2">
        <v>232</v>
      </c>
      <c r="F1331" s="2">
        <v>7.149</v>
      </c>
      <c r="G1331" s="2">
        <v>1658.568</v>
      </c>
      <c r="H1331" s="17">
        <f t="shared" si="20"/>
        <v>0</v>
      </c>
    </row>
    <row r="1332" spans="1:8" ht="13.5" x14ac:dyDescent="0.25">
      <c r="A1332" s="12"/>
      <c r="B1332" s="11">
        <v>43945</v>
      </c>
      <c r="C1332" s="2">
        <v>7.54</v>
      </c>
      <c r="D1332" s="2">
        <v>5.7240000000000002</v>
      </c>
      <c r="E1332" s="2">
        <v>1</v>
      </c>
      <c r="F1332" s="2">
        <v>7.54</v>
      </c>
      <c r="G1332" s="2">
        <v>7.54</v>
      </c>
      <c r="H1332" s="17">
        <f t="shared" si="20"/>
        <v>2.8663851199568772E-2</v>
      </c>
    </row>
    <row r="1333" spans="1:8" ht="13.5" x14ac:dyDescent="0.25">
      <c r="A1333" s="12"/>
      <c r="B1333" s="11">
        <v>43948</v>
      </c>
      <c r="C1333" s="2">
        <v>7.32</v>
      </c>
      <c r="D1333" s="2">
        <v>5.5570000000000004</v>
      </c>
      <c r="E1333" s="2">
        <v>91</v>
      </c>
      <c r="F1333" s="2">
        <v>7.3375000000000004</v>
      </c>
      <c r="G1333" s="2">
        <v>667.71249999999998</v>
      </c>
      <c r="H1333" s="17">
        <f t="shared" si="20"/>
        <v>-2.9175401816911216E-2</v>
      </c>
    </row>
    <row r="1334" spans="1:8" ht="13.5" x14ac:dyDescent="0.25">
      <c r="A1334" s="12"/>
      <c r="B1334" s="11">
        <v>43949</v>
      </c>
      <c r="C1334" s="2">
        <v>7.11</v>
      </c>
      <c r="D1334" s="2">
        <v>5.3975</v>
      </c>
      <c r="E1334" s="2">
        <v>0</v>
      </c>
      <c r="F1334" s="2">
        <v>0</v>
      </c>
      <c r="G1334" s="2">
        <v>0</v>
      </c>
      <c r="H1334" s="17">
        <f t="shared" si="20"/>
        <v>-2.8702537340291597E-2</v>
      </c>
    </row>
    <row r="1335" spans="1:8" ht="13.5" x14ac:dyDescent="0.25">
      <c r="A1335" s="12"/>
      <c r="B1335" s="11">
        <v>43950</v>
      </c>
      <c r="C1335" s="2">
        <v>7.15</v>
      </c>
      <c r="D1335" s="2">
        <v>5.4279000000000002</v>
      </c>
      <c r="E1335" s="2">
        <v>13</v>
      </c>
      <c r="F1335" s="2">
        <v>7.15</v>
      </c>
      <c r="G1335" s="2">
        <v>92.95</v>
      </c>
      <c r="H1335" s="17">
        <f t="shared" si="20"/>
        <v>5.6322371468272726E-3</v>
      </c>
    </row>
    <row r="1336" spans="1:8" ht="13.5" x14ac:dyDescent="0.25">
      <c r="A1336" s="12"/>
      <c r="B1336" s="11">
        <v>43951</v>
      </c>
      <c r="C1336" s="2">
        <v>6.94</v>
      </c>
      <c r="D1336" s="2">
        <v>5.2685000000000004</v>
      </c>
      <c r="E1336" s="2">
        <v>115</v>
      </c>
      <c r="F1336" s="2">
        <v>6.94</v>
      </c>
      <c r="G1336" s="2">
        <v>798.1</v>
      </c>
      <c r="H1336" s="17">
        <f t="shared" si="20"/>
        <v>-2.9366790102986377E-2</v>
      </c>
    </row>
    <row r="1337" spans="1:8" ht="13.5" x14ac:dyDescent="0.25">
      <c r="A1337" s="12"/>
      <c r="B1337" s="11">
        <v>43955</v>
      </c>
      <c r="C1337" s="2">
        <v>7</v>
      </c>
      <c r="D1337" s="2">
        <v>5.3140000000000001</v>
      </c>
      <c r="E1337" s="2">
        <v>1</v>
      </c>
      <c r="F1337" s="2">
        <v>7</v>
      </c>
      <c r="G1337" s="2">
        <v>7</v>
      </c>
      <c r="H1337" s="17">
        <f t="shared" si="20"/>
        <v>8.636234222264335E-3</v>
      </c>
    </row>
    <row r="1338" spans="1:8" ht="13.5" x14ac:dyDescent="0.25">
      <c r="A1338" s="12"/>
      <c r="B1338" s="11">
        <v>43956</v>
      </c>
      <c r="C1338" s="2">
        <v>6.79</v>
      </c>
      <c r="D1338" s="2">
        <v>5.1546000000000003</v>
      </c>
      <c r="E1338" s="2">
        <v>0</v>
      </c>
      <c r="F1338" s="2">
        <v>0</v>
      </c>
      <c r="G1338" s="2">
        <v>0</v>
      </c>
      <c r="H1338" s="17">
        <f t="shared" si="20"/>
        <v>-2.999623635679333E-2</v>
      </c>
    </row>
    <row r="1339" spans="1:8" ht="13.5" x14ac:dyDescent="0.25">
      <c r="A1339" s="12"/>
      <c r="B1339" s="11">
        <v>43957</v>
      </c>
      <c r="C1339" s="2">
        <v>6.9</v>
      </c>
      <c r="D1339" s="2">
        <v>5.2381000000000002</v>
      </c>
      <c r="E1339" s="2">
        <v>954</v>
      </c>
      <c r="F1339" s="2">
        <v>6.9</v>
      </c>
      <c r="G1339" s="2">
        <v>6582.6</v>
      </c>
      <c r="H1339" s="17">
        <f t="shared" si="20"/>
        <v>1.6199123113335642E-2</v>
      </c>
    </row>
    <row r="1340" spans="1:8" ht="13.5" x14ac:dyDescent="0.25">
      <c r="A1340" s="12"/>
      <c r="B1340" s="11">
        <v>43958</v>
      </c>
      <c r="C1340" s="2">
        <v>7.1</v>
      </c>
      <c r="D1340" s="2">
        <v>5.3898999999999999</v>
      </c>
      <c r="E1340" s="2">
        <v>764</v>
      </c>
      <c r="F1340" s="2">
        <v>7.0130999999999997</v>
      </c>
      <c r="G1340" s="2">
        <v>5358.0083999999997</v>
      </c>
      <c r="H1340" s="17">
        <f t="shared" si="20"/>
        <v>2.8979973654569349E-2</v>
      </c>
    </row>
    <row r="1341" spans="1:8" ht="13.5" x14ac:dyDescent="0.25">
      <c r="A1341" s="12"/>
      <c r="B1341" s="11">
        <v>43959</v>
      </c>
      <c r="C1341" s="2">
        <v>7.1</v>
      </c>
      <c r="D1341" s="2">
        <v>5.3898999999999999</v>
      </c>
      <c r="E1341" s="2">
        <v>101</v>
      </c>
      <c r="F1341" s="2">
        <v>7.1021000000000001</v>
      </c>
      <c r="G1341" s="2">
        <v>717.31209999999999</v>
      </c>
      <c r="H1341" s="17">
        <f t="shared" si="20"/>
        <v>0</v>
      </c>
    </row>
    <row r="1342" spans="1:8" ht="13.5" x14ac:dyDescent="0.25">
      <c r="A1342" s="12"/>
      <c r="B1342" s="11">
        <v>43962</v>
      </c>
      <c r="C1342" s="2">
        <v>7.1</v>
      </c>
      <c r="D1342" s="2">
        <v>5.3898999999999999</v>
      </c>
      <c r="E1342" s="2">
        <v>221</v>
      </c>
      <c r="F1342" s="2">
        <v>7.0004999999999997</v>
      </c>
      <c r="G1342" s="2">
        <v>1547.1105</v>
      </c>
      <c r="H1342" s="17">
        <f t="shared" si="20"/>
        <v>0</v>
      </c>
    </row>
    <row r="1343" spans="1:8" ht="13.5" x14ac:dyDescent="0.25">
      <c r="A1343" s="12"/>
      <c r="B1343" s="11">
        <v>43963</v>
      </c>
      <c r="C1343" s="2">
        <v>7.3</v>
      </c>
      <c r="D1343" s="2">
        <v>5.5418000000000003</v>
      </c>
      <c r="E1343" s="2">
        <v>136</v>
      </c>
      <c r="F1343" s="2">
        <v>6.9249999999999998</v>
      </c>
      <c r="G1343" s="2">
        <v>941.8</v>
      </c>
      <c r="H1343" s="17">
        <f t="shared" si="20"/>
        <v>2.8182341045288477E-2</v>
      </c>
    </row>
    <row r="1344" spans="1:8" ht="13.5" x14ac:dyDescent="0.25">
      <c r="A1344" s="12"/>
      <c r="B1344" s="11">
        <v>43964</v>
      </c>
      <c r="C1344" s="2">
        <v>7.45</v>
      </c>
      <c r="D1344" s="2">
        <v>5.6555999999999997</v>
      </c>
      <c r="E1344" s="2">
        <v>11</v>
      </c>
      <c r="F1344" s="2">
        <v>7.3864000000000001</v>
      </c>
      <c r="G1344" s="2">
        <v>81.250399999999999</v>
      </c>
      <c r="H1344" s="17">
        <f t="shared" si="20"/>
        <v>2.0534844274423373E-2</v>
      </c>
    </row>
    <row r="1345" spans="1:8" ht="13.5" x14ac:dyDescent="0.25">
      <c r="A1345" s="12"/>
      <c r="B1345" s="11">
        <v>43965</v>
      </c>
      <c r="C1345" s="2">
        <v>7.5</v>
      </c>
      <c r="D1345" s="2">
        <v>5.6936</v>
      </c>
      <c r="E1345" s="2">
        <v>549</v>
      </c>
      <c r="F1345" s="2">
        <v>7.2305000000000001</v>
      </c>
      <c r="G1345" s="2">
        <v>3969.5445</v>
      </c>
      <c r="H1345" s="17">
        <f t="shared" si="20"/>
        <v>6.7190041728552689E-3</v>
      </c>
    </row>
    <row r="1346" spans="1:8" ht="13.5" x14ac:dyDescent="0.25">
      <c r="A1346" s="12"/>
      <c r="B1346" s="11">
        <v>43966</v>
      </c>
      <c r="C1346" s="2">
        <v>7.7</v>
      </c>
      <c r="D1346" s="2">
        <v>5.8453999999999997</v>
      </c>
      <c r="E1346" s="2">
        <v>130</v>
      </c>
      <c r="F1346" s="2">
        <v>7.6665000000000001</v>
      </c>
      <c r="G1346" s="2">
        <v>996.64499999999998</v>
      </c>
      <c r="H1346" s="17">
        <f t="shared" si="20"/>
        <v>2.6661514683152962E-2</v>
      </c>
    </row>
    <row r="1347" spans="1:8" ht="13.5" x14ac:dyDescent="0.25">
      <c r="A1347" s="12"/>
      <c r="B1347" s="11">
        <v>43969</v>
      </c>
      <c r="C1347" s="2">
        <v>7.7</v>
      </c>
      <c r="D1347" s="2">
        <v>5.8453999999999997</v>
      </c>
      <c r="E1347" s="2">
        <v>5</v>
      </c>
      <c r="F1347" s="2">
        <v>7.7</v>
      </c>
      <c r="G1347" s="2">
        <v>38.5</v>
      </c>
      <c r="H1347" s="17">
        <f t="shared" si="20"/>
        <v>0</v>
      </c>
    </row>
    <row r="1348" spans="1:8" ht="13.5" x14ac:dyDescent="0.25">
      <c r="A1348" s="12"/>
      <c r="B1348" s="11">
        <v>43970</v>
      </c>
      <c r="C1348" s="2">
        <v>7.6</v>
      </c>
      <c r="D1348" s="2">
        <v>5.7694999999999999</v>
      </c>
      <c r="E1348" s="2">
        <v>255</v>
      </c>
      <c r="F1348" s="2">
        <v>7.4725000000000001</v>
      </c>
      <c r="G1348" s="2">
        <v>1905.4875</v>
      </c>
      <c r="H1348" s="17">
        <f t="shared" si="20"/>
        <v>-1.2984569062852818E-2</v>
      </c>
    </row>
    <row r="1349" spans="1:8" ht="13.5" x14ac:dyDescent="0.25">
      <c r="A1349" s="12"/>
      <c r="B1349" s="11">
        <v>43971</v>
      </c>
      <c r="C1349" s="2">
        <v>7.6</v>
      </c>
      <c r="D1349" s="2">
        <v>5.7694999999999999</v>
      </c>
      <c r="E1349" s="2">
        <v>3620</v>
      </c>
      <c r="F1349" s="2">
        <v>7.5934999999999997</v>
      </c>
      <c r="G1349" s="2">
        <v>27488.47</v>
      </c>
      <c r="H1349" s="17">
        <f t="shared" si="20"/>
        <v>0</v>
      </c>
    </row>
    <row r="1350" spans="1:8" ht="13.5" x14ac:dyDescent="0.25">
      <c r="A1350" s="12"/>
      <c r="B1350" s="11">
        <v>43972</v>
      </c>
      <c r="C1350" s="2">
        <v>7.6</v>
      </c>
      <c r="D1350" s="2">
        <v>5.7694999999999999</v>
      </c>
      <c r="E1350" s="2">
        <v>450</v>
      </c>
      <c r="F1350" s="2">
        <v>7.5556000000000001</v>
      </c>
      <c r="G1350" s="2">
        <v>3400.02</v>
      </c>
      <c r="H1350" s="17">
        <f t="shared" si="20"/>
        <v>0</v>
      </c>
    </row>
    <row r="1351" spans="1:8" ht="13.5" x14ac:dyDescent="0.25">
      <c r="A1351" s="12"/>
      <c r="B1351" s="11">
        <v>43973</v>
      </c>
      <c r="C1351" s="2">
        <v>7.7</v>
      </c>
      <c r="D1351" s="2">
        <v>5.8453999999999997</v>
      </c>
      <c r="E1351" s="2">
        <v>100</v>
      </c>
      <c r="F1351" s="2">
        <v>7.61</v>
      </c>
      <c r="G1351" s="2">
        <v>761</v>
      </c>
      <c r="H1351" s="17">
        <f t="shared" ref="H1351:H1414" si="21">(D1351-D1350)/D1350</f>
        <v>1.3155386081982816E-2</v>
      </c>
    </row>
    <row r="1352" spans="1:8" ht="13.5" x14ac:dyDescent="0.25">
      <c r="A1352" s="12"/>
      <c r="B1352" s="11">
        <v>43977</v>
      </c>
      <c r="C1352" s="2">
        <v>7.8</v>
      </c>
      <c r="D1352" s="2">
        <v>5.9212999999999996</v>
      </c>
      <c r="E1352" s="2">
        <v>11</v>
      </c>
      <c r="F1352" s="2">
        <v>7.7091000000000003</v>
      </c>
      <c r="G1352" s="2">
        <v>84.8001</v>
      </c>
      <c r="H1352" s="17">
        <f t="shared" si="21"/>
        <v>1.2984569062852818E-2</v>
      </c>
    </row>
    <row r="1353" spans="1:8" ht="13.5" x14ac:dyDescent="0.25">
      <c r="A1353" s="12"/>
      <c r="B1353" s="11">
        <v>43978</v>
      </c>
      <c r="C1353" s="2">
        <v>7.6</v>
      </c>
      <c r="D1353" s="2">
        <v>5.7694999999999999</v>
      </c>
      <c r="E1353" s="2">
        <v>897</v>
      </c>
      <c r="F1353" s="2">
        <v>7.6</v>
      </c>
      <c r="G1353" s="2">
        <v>6817.2</v>
      </c>
      <c r="H1353" s="17">
        <f t="shared" si="21"/>
        <v>-2.5636262307263562E-2</v>
      </c>
    </row>
    <row r="1354" spans="1:8" ht="13.5" x14ac:dyDescent="0.25">
      <c r="A1354" s="12"/>
      <c r="B1354" s="11">
        <v>43979</v>
      </c>
      <c r="C1354" s="2">
        <v>7.8</v>
      </c>
      <c r="D1354" s="2">
        <v>5.9212999999999996</v>
      </c>
      <c r="E1354" s="2">
        <v>4</v>
      </c>
      <c r="F1354" s="2">
        <v>7.8</v>
      </c>
      <c r="G1354" s="2">
        <v>31.2</v>
      </c>
      <c r="H1354" s="17">
        <f t="shared" si="21"/>
        <v>2.6310772163965632E-2</v>
      </c>
    </row>
    <row r="1355" spans="1:8" ht="13.5" x14ac:dyDescent="0.25">
      <c r="A1355" s="12"/>
      <c r="B1355" s="11">
        <v>43980</v>
      </c>
      <c r="C1355" s="2">
        <v>7.75</v>
      </c>
      <c r="D1355" s="2">
        <v>5.8834</v>
      </c>
      <c r="E1355" s="2">
        <v>20</v>
      </c>
      <c r="F1355" s="2">
        <v>7.75</v>
      </c>
      <c r="G1355" s="2">
        <v>155</v>
      </c>
      <c r="H1355" s="17">
        <f t="shared" si="21"/>
        <v>-6.4006214851467756E-3</v>
      </c>
    </row>
    <row r="1356" spans="1:8" ht="13.5" x14ac:dyDescent="0.25">
      <c r="A1356" s="12"/>
      <c r="B1356" s="11">
        <v>43983</v>
      </c>
      <c r="C1356" s="2">
        <v>7.8</v>
      </c>
      <c r="D1356" s="2">
        <v>5.9212999999999996</v>
      </c>
      <c r="E1356" s="2">
        <v>5</v>
      </c>
      <c r="F1356" s="2">
        <v>7.8</v>
      </c>
      <c r="G1356" s="2">
        <v>39</v>
      </c>
      <c r="H1356" s="17">
        <f t="shared" si="21"/>
        <v>6.4418533501036136E-3</v>
      </c>
    </row>
    <row r="1357" spans="1:8" ht="13.5" x14ac:dyDescent="0.25">
      <c r="A1357" s="12"/>
      <c r="B1357" s="11">
        <v>43984</v>
      </c>
      <c r="C1357" s="2">
        <v>7.8</v>
      </c>
      <c r="D1357" s="2">
        <v>5.9212999999999996</v>
      </c>
      <c r="E1357" s="2">
        <v>0</v>
      </c>
      <c r="F1357" s="2">
        <v>0</v>
      </c>
      <c r="G1357" s="2">
        <v>0</v>
      </c>
      <c r="H1357" s="17">
        <f t="shared" si="21"/>
        <v>0</v>
      </c>
    </row>
    <row r="1358" spans="1:8" ht="13.5" x14ac:dyDescent="0.25">
      <c r="A1358" s="12"/>
      <c r="B1358" s="11">
        <v>43985</v>
      </c>
      <c r="C1358" s="2">
        <v>7.8</v>
      </c>
      <c r="D1358" s="2">
        <v>5.9212999999999996</v>
      </c>
      <c r="E1358" s="2">
        <v>110</v>
      </c>
      <c r="F1358" s="2">
        <v>7.5909000000000004</v>
      </c>
      <c r="G1358" s="2">
        <v>834.99900000000002</v>
      </c>
      <c r="H1358" s="17">
        <f t="shared" si="21"/>
        <v>0</v>
      </c>
    </row>
    <row r="1359" spans="1:8" ht="13.5" x14ac:dyDescent="0.25">
      <c r="A1359" s="12"/>
      <c r="B1359" s="11">
        <v>43986</v>
      </c>
      <c r="C1359" s="2">
        <v>7.8</v>
      </c>
      <c r="D1359" s="2">
        <v>5.9212999999999996</v>
      </c>
      <c r="E1359" s="2">
        <v>0</v>
      </c>
      <c r="F1359" s="2">
        <v>0</v>
      </c>
      <c r="G1359" s="2">
        <v>0</v>
      </c>
      <c r="H1359" s="17">
        <f t="shared" si="21"/>
        <v>0</v>
      </c>
    </row>
    <row r="1360" spans="1:8" ht="13.5" x14ac:dyDescent="0.25">
      <c r="A1360" s="12"/>
      <c r="B1360" s="11">
        <v>43987</v>
      </c>
      <c r="C1360" s="2">
        <v>7.8</v>
      </c>
      <c r="D1360" s="2">
        <v>5.9212999999999996</v>
      </c>
      <c r="E1360" s="2">
        <v>0</v>
      </c>
      <c r="F1360" s="2">
        <v>0</v>
      </c>
      <c r="G1360" s="2">
        <v>0</v>
      </c>
      <c r="H1360" s="17">
        <f t="shared" si="21"/>
        <v>0</v>
      </c>
    </row>
    <row r="1361" spans="1:8" ht="13.5" x14ac:dyDescent="0.25">
      <c r="A1361" s="12"/>
      <c r="B1361" s="11">
        <v>43990</v>
      </c>
      <c r="C1361" s="2">
        <v>7.8</v>
      </c>
      <c r="D1361" s="2">
        <v>5.9212999999999996</v>
      </c>
      <c r="E1361" s="2">
        <v>0</v>
      </c>
      <c r="F1361" s="2">
        <v>0</v>
      </c>
      <c r="G1361" s="2">
        <v>0</v>
      </c>
      <c r="H1361" s="17">
        <f t="shared" si="21"/>
        <v>0</v>
      </c>
    </row>
    <row r="1362" spans="1:8" ht="13.5" x14ac:dyDescent="0.25">
      <c r="A1362" s="12"/>
      <c r="B1362" s="11">
        <v>43991</v>
      </c>
      <c r="C1362" s="2">
        <v>7.8</v>
      </c>
      <c r="D1362" s="2">
        <v>5.9212999999999996</v>
      </c>
      <c r="E1362" s="2">
        <v>0</v>
      </c>
      <c r="F1362" s="2">
        <v>0</v>
      </c>
      <c r="G1362" s="2">
        <v>0</v>
      </c>
      <c r="H1362" s="17">
        <f t="shared" si="21"/>
        <v>0</v>
      </c>
    </row>
    <row r="1363" spans="1:8" ht="13.5" x14ac:dyDescent="0.25">
      <c r="A1363" s="12"/>
      <c r="B1363" s="11">
        <v>43992</v>
      </c>
      <c r="C1363" s="2">
        <v>7.8</v>
      </c>
      <c r="D1363" s="2">
        <v>5.9212999999999996</v>
      </c>
      <c r="E1363" s="2">
        <v>0</v>
      </c>
      <c r="F1363" s="2">
        <v>0</v>
      </c>
      <c r="G1363" s="2">
        <v>0</v>
      </c>
      <c r="H1363" s="17">
        <f t="shared" si="21"/>
        <v>0</v>
      </c>
    </row>
    <row r="1364" spans="1:8" ht="13.5" x14ac:dyDescent="0.25">
      <c r="A1364" s="12"/>
      <c r="B1364" s="11">
        <v>43993</v>
      </c>
      <c r="C1364" s="2">
        <v>7.57</v>
      </c>
      <c r="D1364" s="2">
        <v>5.7466999999999997</v>
      </c>
      <c r="E1364" s="2">
        <v>83</v>
      </c>
      <c r="F1364" s="2">
        <v>7.5928000000000004</v>
      </c>
      <c r="G1364" s="2">
        <v>630.20240000000001</v>
      </c>
      <c r="H1364" s="17">
        <f t="shared" si="21"/>
        <v>-2.9486768108354565E-2</v>
      </c>
    </row>
    <row r="1365" spans="1:8" ht="13.5" x14ac:dyDescent="0.25">
      <c r="A1365" s="12"/>
      <c r="B1365" s="11">
        <v>43994</v>
      </c>
      <c r="C1365" s="2">
        <v>7.57</v>
      </c>
      <c r="D1365" s="2">
        <v>5.7466999999999997</v>
      </c>
      <c r="E1365" s="2">
        <v>0</v>
      </c>
      <c r="F1365" s="2">
        <v>0</v>
      </c>
      <c r="G1365" s="2">
        <v>0</v>
      </c>
      <c r="H1365" s="17">
        <f t="shared" si="21"/>
        <v>0</v>
      </c>
    </row>
    <row r="1366" spans="1:8" ht="13.5" x14ac:dyDescent="0.25">
      <c r="A1366" s="12"/>
      <c r="B1366" s="11">
        <v>43997</v>
      </c>
      <c r="C1366" s="2">
        <v>7.57</v>
      </c>
      <c r="D1366" s="2">
        <v>5.7466999999999997</v>
      </c>
      <c r="E1366" s="2">
        <v>0</v>
      </c>
      <c r="F1366" s="2">
        <v>0</v>
      </c>
      <c r="G1366" s="2">
        <v>0</v>
      </c>
      <c r="H1366" s="17">
        <f t="shared" si="21"/>
        <v>0</v>
      </c>
    </row>
    <row r="1367" spans="1:8" ht="13.5" x14ac:dyDescent="0.25">
      <c r="A1367" s="12"/>
      <c r="B1367" s="11">
        <v>43998</v>
      </c>
      <c r="C1367" s="2">
        <v>7.57</v>
      </c>
      <c r="D1367" s="2">
        <v>5.7466999999999997</v>
      </c>
      <c r="E1367" s="2">
        <v>0</v>
      </c>
      <c r="F1367" s="2">
        <v>0</v>
      </c>
      <c r="G1367" s="2">
        <v>0</v>
      </c>
      <c r="H1367" s="17">
        <f t="shared" si="21"/>
        <v>0</v>
      </c>
    </row>
    <row r="1368" spans="1:8" ht="13.5" x14ac:dyDescent="0.25">
      <c r="A1368" s="12"/>
      <c r="B1368" s="11">
        <v>43999</v>
      </c>
      <c r="C1368" s="2">
        <v>7.56</v>
      </c>
      <c r="D1368" s="2">
        <v>5.7392000000000003</v>
      </c>
      <c r="E1368" s="2">
        <v>7367</v>
      </c>
      <c r="F1368" s="2">
        <v>7.4966999999999997</v>
      </c>
      <c r="G1368" s="2">
        <v>55228.188900000001</v>
      </c>
      <c r="H1368" s="17">
        <f t="shared" si="21"/>
        <v>-1.3050968381852883E-3</v>
      </c>
    </row>
    <row r="1369" spans="1:8" ht="13.5" x14ac:dyDescent="0.25">
      <c r="A1369" s="12"/>
      <c r="B1369" s="11">
        <v>44000</v>
      </c>
      <c r="C1369" s="2">
        <v>7.4</v>
      </c>
      <c r="D1369" s="2">
        <v>5.6177000000000001</v>
      </c>
      <c r="E1369" s="2">
        <v>410</v>
      </c>
      <c r="F1369" s="2">
        <v>7.4021999999999997</v>
      </c>
      <c r="G1369" s="2">
        <v>3034.902</v>
      </c>
      <c r="H1369" s="17">
        <f t="shared" si="21"/>
        <v>-2.117019793699473E-2</v>
      </c>
    </row>
    <row r="1370" spans="1:8" ht="13.5" x14ac:dyDescent="0.25">
      <c r="A1370" s="12"/>
      <c r="B1370" s="11">
        <v>44001</v>
      </c>
      <c r="C1370" s="2">
        <v>7.55</v>
      </c>
      <c r="D1370" s="2">
        <v>5.7316000000000003</v>
      </c>
      <c r="E1370" s="2">
        <v>35</v>
      </c>
      <c r="F1370" s="2">
        <v>7.25</v>
      </c>
      <c r="G1370" s="2">
        <v>253.75</v>
      </c>
      <c r="H1370" s="17">
        <f t="shared" si="21"/>
        <v>2.0275201594958811E-2</v>
      </c>
    </row>
    <row r="1371" spans="1:8" ht="13.5" x14ac:dyDescent="0.25">
      <c r="A1371" s="12"/>
      <c r="B1371" s="11">
        <v>44004</v>
      </c>
      <c r="C1371" s="2">
        <v>7.5</v>
      </c>
      <c r="D1371" s="2">
        <v>5.6936</v>
      </c>
      <c r="E1371" s="2">
        <v>2995</v>
      </c>
      <c r="F1371" s="2">
        <v>7.484</v>
      </c>
      <c r="G1371" s="2">
        <v>22414.58</v>
      </c>
      <c r="H1371" s="17">
        <f t="shared" si="21"/>
        <v>-6.6299113685533281E-3</v>
      </c>
    </row>
    <row r="1372" spans="1:8" ht="13.5" x14ac:dyDescent="0.25">
      <c r="A1372" s="12"/>
      <c r="B1372" s="11">
        <v>44005</v>
      </c>
      <c r="C1372" s="2">
        <v>7.5</v>
      </c>
      <c r="D1372" s="2">
        <v>5.6936</v>
      </c>
      <c r="E1372" s="2">
        <v>0</v>
      </c>
      <c r="F1372" s="2">
        <v>0</v>
      </c>
      <c r="G1372" s="2">
        <v>0</v>
      </c>
      <c r="H1372" s="17">
        <f t="shared" si="21"/>
        <v>0</v>
      </c>
    </row>
    <row r="1373" spans="1:8" ht="13.5" x14ac:dyDescent="0.25">
      <c r="A1373" s="12"/>
      <c r="B1373" s="11">
        <v>44006</v>
      </c>
      <c r="C1373" s="2">
        <v>7.5</v>
      </c>
      <c r="D1373" s="2">
        <v>5.6936</v>
      </c>
      <c r="E1373" s="2">
        <v>0</v>
      </c>
      <c r="F1373" s="2">
        <v>0</v>
      </c>
      <c r="G1373" s="2">
        <v>0</v>
      </c>
      <c r="H1373" s="17">
        <f t="shared" si="21"/>
        <v>0</v>
      </c>
    </row>
    <row r="1374" spans="1:8" ht="13.5" x14ac:dyDescent="0.25">
      <c r="A1374" s="12"/>
      <c r="B1374" s="11">
        <v>44007</v>
      </c>
      <c r="C1374" s="2">
        <v>7.5</v>
      </c>
      <c r="D1374" s="2">
        <v>5.6936</v>
      </c>
      <c r="E1374" s="2">
        <v>0</v>
      </c>
      <c r="F1374" s="2">
        <v>0</v>
      </c>
      <c r="G1374" s="2">
        <v>0</v>
      </c>
      <c r="H1374" s="17">
        <f t="shared" si="21"/>
        <v>0</v>
      </c>
    </row>
    <row r="1375" spans="1:8" ht="13.5" x14ac:dyDescent="0.25">
      <c r="A1375" s="12"/>
      <c r="B1375" s="11">
        <v>44008</v>
      </c>
      <c r="C1375" s="2">
        <v>7.28</v>
      </c>
      <c r="D1375" s="2">
        <v>5.5266000000000002</v>
      </c>
      <c r="E1375" s="2">
        <v>304</v>
      </c>
      <c r="F1375" s="2">
        <v>7.28</v>
      </c>
      <c r="G1375" s="2">
        <v>2213.12</v>
      </c>
      <c r="H1375" s="17">
        <f t="shared" si="21"/>
        <v>-2.9331178867500318E-2</v>
      </c>
    </row>
    <row r="1376" spans="1:8" ht="13.5" x14ac:dyDescent="0.25">
      <c r="A1376" s="12"/>
      <c r="B1376" s="11">
        <v>44011</v>
      </c>
      <c r="C1376" s="2">
        <v>7.55</v>
      </c>
      <c r="D1376" s="2">
        <v>5.7316000000000003</v>
      </c>
      <c r="E1376" s="2">
        <v>1</v>
      </c>
      <c r="F1376" s="2">
        <v>7.55</v>
      </c>
      <c r="G1376" s="2">
        <v>7.55</v>
      </c>
      <c r="H1376" s="17">
        <f t="shared" si="21"/>
        <v>3.7093330438244143E-2</v>
      </c>
    </row>
    <row r="1377" spans="1:8" ht="13.5" x14ac:dyDescent="0.25">
      <c r="A1377" s="12"/>
      <c r="B1377" s="11">
        <v>44012</v>
      </c>
      <c r="C1377" s="2">
        <v>7.33</v>
      </c>
      <c r="D1377" s="2">
        <v>5.5644999999999998</v>
      </c>
      <c r="E1377" s="2">
        <v>215</v>
      </c>
      <c r="F1377" s="2">
        <v>7.33</v>
      </c>
      <c r="G1377" s="2">
        <v>1575.95</v>
      </c>
      <c r="H1377" s="17">
        <f t="shared" si="21"/>
        <v>-2.9154162886454126E-2</v>
      </c>
    </row>
    <row r="1378" spans="1:8" ht="13.5" x14ac:dyDescent="0.25">
      <c r="A1378" s="12"/>
      <c r="B1378" s="11">
        <v>44013</v>
      </c>
      <c r="C1378" s="2">
        <v>7.15</v>
      </c>
      <c r="D1378" s="2">
        <v>5.4279000000000002</v>
      </c>
      <c r="E1378" s="2">
        <v>175</v>
      </c>
      <c r="F1378" s="2">
        <v>7.15</v>
      </c>
      <c r="G1378" s="2">
        <v>1251.25</v>
      </c>
      <c r="H1378" s="17">
        <f t="shared" si="21"/>
        <v>-2.4548476952107039E-2</v>
      </c>
    </row>
    <row r="1379" spans="1:8" ht="13.5" x14ac:dyDescent="0.25">
      <c r="A1379" s="12"/>
      <c r="B1379" s="11">
        <v>44014</v>
      </c>
      <c r="C1379" s="2">
        <v>7.22</v>
      </c>
      <c r="D1379" s="2">
        <v>5.4809999999999999</v>
      </c>
      <c r="E1379" s="2">
        <v>70</v>
      </c>
      <c r="F1379" s="2">
        <v>7.2214</v>
      </c>
      <c r="G1379" s="2">
        <v>505.49799999999999</v>
      </c>
      <c r="H1379" s="17">
        <f t="shared" si="21"/>
        <v>9.782788923893164E-3</v>
      </c>
    </row>
    <row r="1380" spans="1:8" ht="13.5" x14ac:dyDescent="0.25">
      <c r="A1380" s="12"/>
      <c r="B1380" s="11">
        <v>44015</v>
      </c>
      <c r="C1380" s="2">
        <v>7.22</v>
      </c>
      <c r="D1380" s="2">
        <v>5.4809999999999999</v>
      </c>
      <c r="E1380" s="2">
        <v>0</v>
      </c>
      <c r="F1380" s="2">
        <v>0</v>
      </c>
      <c r="G1380" s="2">
        <v>0</v>
      </c>
      <c r="H1380" s="17">
        <f t="shared" si="21"/>
        <v>0</v>
      </c>
    </row>
    <row r="1381" spans="1:8" ht="13.5" x14ac:dyDescent="0.25">
      <c r="A1381" s="12"/>
      <c r="B1381" s="11">
        <v>44018</v>
      </c>
      <c r="C1381" s="2">
        <v>7.2</v>
      </c>
      <c r="D1381" s="2">
        <v>5.4659000000000004</v>
      </c>
      <c r="E1381" s="2">
        <v>205</v>
      </c>
      <c r="F1381" s="2">
        <v>7.1101999999999999</v>
      </c>
      <c r="G1381" s="2">
        <v>1457.5909999999999</v>
      </c>
      <c r="H1381" s="17">
        <f t="shared" si="21"/>
        <v>-2.754971720488861E-3</v>
      </c>
    </row>
    <row r="1382" spans="1:8" ht="13.5" x14ac:dyDescent="0.25">
      <c r="A1382" s="12"/>
      <c r="B1382" s="11">
        <v>44019</v>
      </c>
      <c r="C1382" s="2">
        <v>7.2</v>
      </c>
      <c r="D1382" s="2">
        <v>5.4659000000000004</v>
      </c>
      <c r="E1382" s="2">
        <v>0</v>
      </c>
      <c r="F1382" s="2">
        <v>0</v>
      </c>
      <c r="G1382" s="2">
        <v>0</v>
      </c>
      <c r="H1382" s="17">
        <f t="shared" si="21"/>
        <v>0</v>
      </c>
    </row>
    <row r="1383" spans="1:8" ht="13.5" x14ac:dyDescent="0.25">
      <c r="A1383" s="12"/>
      <c r="B1383" s="11">
        <v>44020</v>
      </c>
      <c r="C1383" s="2">
        <v>7.2</v>
      </c>
      <c r="D1383" s="2">
        <v>5.4659000000000004</v>
      </c>
      <c r="E1383" s="2">
        <v>433</v>
      </c>
      <c r="F1383" s="2">
        <v>7.1124999999999998</v>
      </c>
      <c r="G1383" s="2">
        <v>3079.7125000000001</v>
      </c>
      <c r="H1383" s="17">
        <f t="shared" si="21"/>
        <v>0</v>
      </c>
    </row>
    <row r="1384" spans="1:8" ht="13.5" x14ac:dyDescent="0.25">
      <c r="A1384" s="12"/>
      <c r="B1384" s="11">
        <v>44021</v>
      </c>
      <c r="C1384" s="2">
        <v>7.2</v>
      </c>
      <c r="D1384" s="2">
        <v>5.4659000000000004</v>
      </c>
      <c r="E1384" s="2">
        <v>462</v>
      </c>
      <c r="F1384" s="2">
        <v>7.1875999999999998</v>
      </c>
      <c r="G1384" s="2">
        <v>3320.6712000000002</v>
      </c>
      <c r="H1384" s="17">
        <f t="shared" si="21"/>
        <v>0</v>
      </c>
    </row>
    <row r="1385" spans="1:8" ht="13.5" x14ac:dyDescent="0.25">
      <c r="A1385" s="12"/>
      <c r="B1385" s="11">
        <v>44022</v>
      </c>
      <c r="C1385" s="2">
        <v>7.2</v>
      </c>
      <c r="D1385" s="2">
        <v>5.4659000000000004</v>
      </c>
      <c r="E1385" s="2">
        <v>165</v>
      </c>
      <c r="F1385" s="2">
        <v>7.1151999999999997</v>
      </c>
      <c r="G1385" s="2">
        <v>1174.008</v>
      </c>
      <c r="H1385" s="17">
        <f t="shared" si="21"/>
        <v>0</v>
      </c>
    </row>
    <row r="1386" spans="1:8" ht="13.5" x14ac:dyDescent="0.25">
      <c r="A1386" s="12"/>
      <c r="B1386" s="11">
        <v>44025</v>
      </c>
      <c r="C1386" s="2">
        <v>7.1</v>
      </c>
      <c r="D1386" s="2">
        <v>5.3898999999999999</v>
      </c>
      <c r="E1386" s="2">
        <v>525</v>
      </c>
      <c r="F1386" s="2">
        <v>7.1</v>
      </c>
      <c r="G1386" s="2">
        <v>3727.5</v>
      </c>
      <c r="H1386" s="17">
        <f t="shared" si="21"/>
        <v>-1.3904389030168957E-2</v>
      </c>
    </row>
    <row r="1387" spans="1:8" ht="13.5" x14ac:dyDescent="0.25">
      <c r="A1387" s="12"/>
      <c r="B1387" s="11">
        <v>44026</v>
      </c>
      <c r="C1387" s="2">
        <v>7.1</v>
      </c>
      <c r="D1387" s="2">
        <v>5.3898999999999999</v>
      </c>
      <c r="E1387" s="2">
        <v>665</v>
      </c>
      <c r="F1387" s="2">
        <v>7.0842000000000001</v>
      </c>
      <c r="G1387" s="2">
        <v>4710.9930000000004</v>
      </c>
      <c r="H1387" s="17">
        <f t="shared" si="21"/>
        <v>0</v>
      </c>
    </row>
    <row r="1388" spans="1:8" ht="13.5" x14ac:dyDescent="0.25">
      <c r="A1388" s="12"/>
      <c r="B1388" s="11">
        <v>44027</v>
      </c>
      <c r="C1388" s="2">
        <v>7</v>
      </c>
      <c r="D1388" s="2">
        <v>5.3140000000000001</v>
      </c>
      <c r="E1388" s="2">
        <v>3018</v>
      </c>
      <c r="F1388" s="2">
        <v>7.0397999999999996</v>
      </c>
      <c r="G1388" s="2">
        <v>21246.116399999999</v>
      </c>
      <c r="H1388" s="17">
        <f t="shared" si="21"/>
        <v>-1.408189391268852E-2</v>
      </c>
    </row>
    <row r="1389" spans="1:8" ht="13.5" x14ac:dyDescent="0.25">
      <c r="A1389" s="12"/>
      <c r="B1389" s="11">
        <v>44028</v>
      </c>
      <c r="C1389" s="2">
        <v>7.2</v>
      </c>
      <c r="D1389" s="2">
        <v>5.4659000000000004</v>
      </c>
      <c r="E1389" s="2">
        <v>3838</v>
      </c>
      <c r="F1389" s="2">
        <v>7.0037000000000003</v>
      </c>
      <c r="G1389" s="2">
        <v>26880.2006</v>
      </c>
      <c r="H1389" s="17">
        <f t="shared" si="21"/>
        <v>2.8584870154309442E-2</v>
      </c>
    </row>
    <row r="1390" spans="1:8" ht="13.5" x14ac:dyDescent="0.25">
      <c r="A1390" s="12"/>
      <c r="B1390" s="11">
        <v>44029</v>
      </c>
      <c r="C1390" s="2">
        <v>7.19</v>
      </c>
      <c r="D1390" s="2">
        <v>5.4583000000000004</v>
      </c>
      <c r="E1390" s="2">
        <v>155</v>
      </c>
      <c r="F1390" s="2">
        <v>7.0061</v>
      </c>
      <c r="G1390" s="2">
        <v>1085.9455</v>
      </c>
      <c r="H1390" s="17">
        <f t="shared" si="21"/>
        <v>-1.3904389030168958E-3</v>
      </c>
    </row>
    <row r="1391" spans="1:8" ht="13.5" x14ac:dyDescent="0.25">
      <c r="A1391" s="12"/>
      <c r="B1391" s="11">
        <v>44032</v>
      </c>
      <c r="C1391" s="2">
        <v>7.19</v>
      </c>
      <c r="D1391" s="2">
        <v>5.4583000000000004</v>
      </c>
      <c r="E1391" s="2">
        <v>0</v>
      </c>
      <c r="F1391" s="2">
        <v>0</v>
      </c>
      <c r="G1391" s="2">
        <v>0</v>
      </c>
      <c r="H1391" s="17">
        <f t="shared" si="21"/>
        <v>0</v>
      </c>
    </row>
    <row r="1392" spans="1:8" ht="13.5" x14ac:dyDescent="0.25">
      <c r="A1392" s="12"/>
      <c r="B1392" s="11">
        <v>44033</v>
      </c>
      <c r="C1392" s="2">
        <v>7</v>
      </c>
      <c r="D1392" s="2">
        <v>5.3140000000000001</v>
      </c>
      <c r="E1392" s="2">
        <v>5768</v>
      </c>
      <c r="F1392" s="2">
        <v>7</v>
      </c>
      <c r="G1392" s="2">
        <v>40376</v>
      </c>
      <c r="H1392" s="17">
        <f t="shared" si="21"/>
        <v>-2.6436802667497261E-2</v>
      </c>
    </row>
    <row r="1393" spans="1:8" ht="13.5" x14ac:dyDescent="0.25">
      <c r="A1393" s="12"/>
      <c r="B1393" s="11">
        <v>44034</v>
      </c>
      <c r="C1393" s="2">
        <v>7</v>
      </c>
      <c r="D1393" s="2">
        <v>5.3140000000000001</v>
      </c>
      <c r="E1393" s="2">
        <v>0</v>
      </c>
      <c r="F1393" s="2">
        <v>0</v>
      </c>
      <c r="G1393" s="2">
        <v>0</v>
      </c>
      <c r="H1393" s="17">
        <f t="shared" si="21"/>
        <v>0</v>
      </c>
    </row>
    <row r="1394" spans="1:8" ht="13.5" x14ac:dyDescent="0.25">
      <c r="A1394" s="12"/>
      <c r="B1394" s="11">
        <v>44035</v>
      </c>
      <c r="C1394" s="2">
        <v>7</v>
      </c>
      <c r="D1394" s="2">
        <v>5.3140000000000001</v>
      </c>
      <c r="E1394" s="2">
        <v>200</v>
      </c>
      <c r="F1394" s="2">
        <v>7</v>
      </c>
      <c r="G1394" s="2">
        <v>1400</v>
      </c>
      <c r="H1394" s="17">
        <f t="shared" si="21"/>
        <v>0</v>
      </c>
    </row>
    <row r="1395" spans="1:8" ht="13.5" x14ac:dyDescent="0.25">
      <c r="A1395" s="12"/>
      <c r="B1395" s="11">
        <v>44036</v>
      </c>
      <c r="C1395" s="2">
        <v>7</v>
      </c>
      <c r="D1395" s="2">
        <v>5.3140000000000001</v>
      </c>
      <c r="E1395" s="2">
        <v>4521</v>
      </c>
      <c r="F1395" s="2">
        <v>7.0003000000000002</v>
      </c>
      <c r="G1395" s="2">
        <v>31648.356299999999</v>
      </c>
      <c r="H1395" s="17">
        <f t="shared" si="21"/>
        <v>0</v>
      </c>
    </row>
    <row r="1396" spans="1:8" ht="13.5" x14ac:dyDescent="0.25">
      <c r="A1396" s="12"/>
      <c r="B1396" s="11">
        <v>44039</v>
      </c>
      <c r="C1396" s="2">
        <v>7.15</v>
      </c>
      <c r="D1396" s="2">
        <v>5.4279000000000002</v>
      </c>
      <c r="E1396" s="2">
        <v>1023</v>
      </c>
      <c r="F1396" s="2">
        <v>7.0071000000000003</v>
      </c>
      <c r="G1396" s="2">
        <v>7168.2632999999996</v>
      </c>
      <c r="H1396" s="17">
        <f t="shared" si="21"/>
        <v>2.143394806172377E-2</v>
      </c>
    </row>
    <row r="1397" spans="1:8" ht="13.5" x14ac:dyDescent="0.25">
      <c r="A1397" s="12"/>
      <c r="B1397" s="11">
        <v>44040</v>
      </c>
      <c r="C1397" s="2">
        <v>7.15</v>
      </c>
      <c r="D1397" s="2">
        <v>5.4279000000000002</v>
      </c>
      <c r="E1397" s="2">
        <v>506</v>
      </c>
      <c r="F1397" s="2">
        <v>7.0018000000000002</v>
      </c>
      <c r="G1397" s="2">
        <v>3542.9108000000001</v>
      </c>
      <c r="H1397" s="17">
        <f t="shared" si="21"/>
        <v>0</v>
      </c>
    </row>
    <row r="1398" spans="1:8" ht="13.5" x14ac:dyDescent="0.25">
      <c r="A1398" s="12"/>
      <c r="B1398" s="11">
        <v>44041</v>
      </c>
      <c r="C1398" s="2">
        <v>7</v>
      </c>
      <c r="D1398" s="2">
        <v>5.3140000000000001</v>
      </c>
      <c r="E1398" s="2">
        <v>4750</v>
      </c>
      <c r="F1398" s="2">
        <v>7</v>
      </c>
      <c r="G1398" s="2">
        <v>33250</v>
      </c>
      <c r="H1398" s="17">
        <f t="shared" si="21"/>
        <v>-2.0984174358407506E-2</v>
      </c>
    </row>
    <row r="1399" spans="1:8" ht="13.5" x14ac:dyDescent="0.25">
      <c r="A1399" s="12"/>
      <c r="B1399" s="11">
        <v>44042</v>
      </c>
      <c r="C1399" s="2">
        <v>7.15</v>
      </c>
      <c r="D1399" s="2">
        <v>5.4279000000000002</v>
      </c>
      <c r="E1399" s="2">
        <v>70</v>
      </c>
      <c r="F1399" s="2">
        <v>7.15</v>
      </c>
      <c r="G1399" s="2">
        <v>500.5</v>
      </c>
      <c r="H1399" s="17">
        <f t="shared" si="21"/>
        <v>2.143394806172377E-2</v>
      </c>
    </row>
    <row r="1400" spans="1:8" ht="13.5" x14ac:dyDescent="0.25">
      <c r="A1400" s="12"/>
      <c r="B1400" s="11">
        <v>44046</v>
      </c>
      <c r="C1400" s="2">
        <v>7.29</v>
      </c>
      <c r="D1400" s="2">
        <v>5.5342000000000002</v>
      </c>
      <c r="E1400" s="2">
        <v>150</v>
      </c>
      <c r="F1400" s="2">
        <v>7.2516999999999996</v>
      </c>
      <c r="G1400" s="2">
        <v>1087.7550000000001</v>
      </c>
      <c r="H1400" s="17">
        <f t="shared" si="21"/>
        <v>1.9584001179093213E-2</v>
      </c>
    </row>
    <row r="1401" spans="1:8" ht="13.5" x14ac:dyDescent="0.25">
      <c r="A1401" s="12"/>
      <c r="B1401" s="11">
        <v>44047</v>
      </c>
      <c r="C1401" s="2">
        <v>7.29</v>
      </c>
      <c r="D1401" s="2">
        <v>5.5342000000000002</v>
      </c>
      <c r="E1401" s="2">
        <v>0</v>
      </c>
      <c r="F1401" s="2">
        <v>0</v>
      </c>
      <c r="G1401" s="2">
        <v>0</v>
      </c>
      <c r="H1401" s="17">
        <f t="shared" si="21"/>
        <v>0</v>
      </c>
    </row>
    <row r="1402" spans="1:8" ht="13.5" x14ac:dyDescent="0.25">
      <c r="A1402" s="12"/>
      <c r="B1402" s="11">
        <v>44048</v>
      </c>
      <c r="C1402" s="2">
        <v>7.29</v>
      </c>
      <c r="D1402" s="2">
        <v>5.5342000000000002</v>
      </c>
      <c r="E1402" s="2">
        <v>0</v>
      </c>
      <c r="F1402" s="2">
        <v>0</v>
      </c>
      <c r="G1402" s="2">
        <v>0</v>
      </c>
      <c r="H1402" s="17">
        <f t="shared" si="21"/>
        <v>0</v>
      </c>
    </row>
    <row r="1403" spans="1:8" ht="13.5" x14ac:dyDescent="0.25">
      <c r="A1403" s="12"/>
      <c r="B1403" s="11">
        <v>44049</v>
      </c>
      <c r="C1403" s="2">
        <v>7.08</v>
      </c>
      <c r="D1403" s="2">
        <v>5.3747999999999996</v>
      </c>
      <c r="E1403" s="2">
        <v>30</v>
      </c>
      <c r="F1403" s="2">
        <v>7.08</v>
      </c>
      <c r="G1403" s="2">
        <v>212.4</v>
      </c>
      <c r="H1403" s="17">
        <f t="shared" si="21"/>
        <v>-2.8802717646633776E-2</v>
      </c>
    </row>
    <row r="1404" spans="1:8" ht="13.5" x14ac:dyDescent="0.25">
      <c r="A1404" s="12"/>
      <c r="B1404" s="11">
        <v>44050</v>
      </c>
      <c r="C1404" s="2">
        <v>7.08</v>
      </c>
      <c r="D1404" s="2">
        <v>5.3747999999999996</v>
      </c>
      <c r="E1404" s="2">
        <v>2003</v>
      </c>
      <c r="F1404" s="2">
        <v>7.0799000000000003</v>
      </c>
      <c r="G1404" s="2">
        <v>14181.039699999999</v>
      </c>
      <c r="H1404" s="17">
        <f t="shared" si="21"/>
        <v>0</v>
      </c>
    </row>
    <row r="1405" spans="1:8" ht="13.5" x14ac:dyDescent="0.25">
      <c r="A1405" s="12"/>
      <c r="B1405" s="11">
        <v>44053</v>
      </c>
      <c r="C1405" s="2">
        <v>7.08</v>
      </c>
      <c r="D1405" s="2">
        <v>5.3747999999999996</v>
      </c>
      <c r="E1405" s="2">
        <v>3001</v>
      </c>
      <c r="F1405" s="2">
        <v>7.0049999999999999</v>
      </c>
      <c r="G1405" s="2">
        <v>21022.005000000001</v>
      </c>
      <c r="H1405" s="17">
        <f t="shared" si="21"/>
        <v>0</v>
      </c>
    </row>
    <row r="1406" spans="1:8" ht="13.5" x14ac:dyDescent="0.25">
      <c r="A1406" s="12"/>
      <c r="B1406" s="11">
        <v>44054</v>
      </c>
      <c r="C1406" s="2">
        <v>7.08</v>
      </c>
      <c r="D1406" s="2">
        <v>5.3747999999999996</v>
      </c>
      <c r="E1406" s="2">
        <v>3029</v>
      </c>
      <c r="F1406" s="2">
        <v>7.0278999999999998</v>
      </c>
      <c r="G1406" s="2">
        <v>21287.509099999999</v>
      </c>
      <c r="H1406" s="17">
        <f t="shared" si="21"/>
        <v>0</v>
      </c>
    </row>
    <row r="1407" spans="1:8" ht="13.5" x14ac:dyDescent="0.25">
      <c r="A1407" s="12"/>
      <c r="B1407" s="11">
        <v>44055</v>
      </c>
      <c r="C1407" s="2">
        <v>7.21</v>
      </c>
      <c r="D1407" s="2">
        <v>5.4734999999999996</v>
      </c>
      <c r="E1407" s="2">
        <v>10</v>
      </c>
      <c r="F1407" s="2">
        <v>7.21</v>
      </c>
      <c r="G1407" s="2">
        <v>72.099999999999994</v>
      </c>
      <c r="H1407" s="17">
        <f t="shared" si="21"/>
        <v>1.8363473989729855E-2</v>
      </c>
    </row>
    <row r="1408" spans="1:8" ht="13.5" x14ac:dyDescent="0.25">
      <c r="A1408" s="12"/>
      <c r="B1408" s="11">
        <v>44057</v>
      </c>
      <c r="C1408" s="2">
        <v>7</v>
      </c>
      <c r="D1408" s="2">
        <v>5.3140000000000001</v>
      </c>
      <c r="E1408" s="2">
        <v>1000</v>
      </c>
      <c r="F1408" s="2">
        <v>7.0004999999999997</v>
      </c>
      <c r="G1408" s="2">
        <v>7000.5</v>
      </c>
      <c r="H1408" s="17">
        <f t="shared" si="21"/>
        <v>-2.9140403763588115E-2</v>
      </c>
    </row>
    <row r="1409" spans="1:8" ht="13.5" x14ac:dyDescent="0.25">
      <c r="A1409" s="12"/>
      <c r="B1409" s="11">
        <v>44060</v>
      </c>
      <c r="C1409" s="2">
        <v>7.21</v>
      </c>
      <c r="D1409" s="2">
        <v>5.4734999999999996</v>
      </c>
      <c r="E1409" s="2">
        <v>5</v>
      </c>
      <c r="F1409" s="2">
        <v>7.21</v>
      </c>
      <c r="G1409" s="2">
        <v>36.049999999999997</v>
      </c>
      <c r="H1409" s="17">
        <f t="shared" si="21"/>
        <v>3.0015054572826407E-2</v>
      </c>
    </row>
    <row r="1410" spans="1:8" ht="13.5" x14ac:dyDescent="0.25">
      <c r="A1410" s="12"/>
      <c r="B1410" s="11">
        <v>44061</v>
      </c>
      <c r="C1410" s="2">
        <v>7.28</v>
      </c>
      <c r="D1410" s="2">
        <v>5.5266000000000002</v>
      </c>
      <c r="E1410" s="2">
        <v>5</v>
      </c>
      <c r="F1410" s="2">
        <v>7.28</v>
      </c>
      <c r="G1410" s="2">
        <v>36.4</v>
      </c>
      <c r="H1410" s="17">
        <f t="shared" si="21"/>
        <v>9.7012880241163051E-3</v>
      </c>
    </row>
    <row r="1411" spans="1:8" ht="13.5" x14ac:dyDescent="0.25">
      <c r="A1411" s="12"/>
      <c r="B1411" s="11">
        <v>44062</v>
      </c>
      <c r="C1411" s="2">
        <v>7.28</v>
      </c>
      <c r="D1411" s="2">
        <v>5.5266000000000002</v>
      </c>
      <c r="E1411" s="2">
        <v>0</v>
      </c>
      <c r="F1411" s="2">
        <v>0</v>
      </c>
      <c r="G1411" s="2">
        <v>0</v>
      </c>
      <c r="H1411" s="17">
        <f t="shared" si="21"/>
        <v>0</v>
      </c>
    </row>
    <row r="1412" spans="1:8" ht="13.5" x14ac:dyDescent="0.25">
      <c r="A1412" s="12"/>
      <c r="B1412" s="11">
        <v>44064</v>
      </c>
      <c r="C1412" s="2">
        <v>7.28</v>
      </c>
      <c r="D1412" s="2">
        <v>5.5266000000000002</v>
      </c>
      <c r="E1412" s="2">
        <v>0</v>
      </c>
      <c r="F1412" s="2">
        <v>0</v>
      </c>
      <c r="G1412" s="2">
        <v>0</v>
      </c>
      <c r="H1412" s="17">
        <f t="shared" si="21"/>
        <v>0</v>
      </c>
    </row>
    <row r="1413" spans="1:8" ht="13.5" x14ac:dyDescent="0.25">
      <c r="A1413" s="12"/>
      <c r="B1413" s="11">
        <v>44067</v>
      </c>
      <c r="C1413" s="2">
        <v>7</v>
      </c>
      <c r="D1413" s="2">
        <v>5.3140000000000001</v>
      </c>
      <c r="E1413" s="2">
        <v>1189</v>
      </c>
      <c r="F1413" s="2">
        <v>7</v>
      </c>
      <c r="G1413" s="2">
        <v>8323</v>
      </c>
      <c r="H1413" s="17">
        <f t="shared" si="21"/>
        <v>-3.8468497810588809E-2</v>
      </c>
    </row>
    <row r="1414" spans="1:8" ht="13.5" x14ac:dyDescent="0.25">
      <c r="A1414" s="12"/>
      <c r="B1414" s="11">
        <v>44068</v>
      </c>
      <c r="C1414" s="2">
        <v>7.21</v>
      </c>
      <c r="D1414" s="2">
        <v>5.4734999999999996</v>
      </c>
      <c r="E1414" s="2">
        <v>5</v>
      </c>
      <c r="F1414" s="2">
        <v>7.21</v>
      </c>
      <c r="G1414" s="2">
        <v>36.049999999999997</v>
      </c>
      <c r="H1414" s="17">
        <f t="shared" si="21"/>
        <v>3.0015054572826407E-2</v>
      </c>
    </row>
    <row r="1415" spans="1:8" ht="13.5" x14ac:dyDescent="0.25">
      <c r="A1415" s="12"/>
      <c r="B1415" s="11">
        <v>44069</v>
      </c>
      <c r="C1415" s="2">
        <v>7.29</v>
      </c>
      <c r="D1415" s="2">
        <v>5.5342000000000002</v>
      </c>
      <c r="E1415" s="2">
        <v>10</v>
      </c>
      <c r="F1415" s="2">
        <v>7.29</v>
      </c>
      <c r="G1415" s="2">
        <v>72.900000000000006</v>
      </c>
      <c r="H1415" s="17">
        <f t="shared" ref="H1415:H1478" si="22">(D1415-D1414)/D1414</f>
        <v>1.1089796291221457E-2</v>
      </c>
    </row>
    <row r="1416" spans="1:8" ht="13.5" x14ac:dyDescent="0.25">
      <c r="A1416" s="12"/>
      <c r="B1416" s="11">
        <v>44070</v>
      </c>
      <c r="C1416" s="2">
        <v>7.29</v>
      </c>
      <c r="D1416" s="2">
        <v>5.5342000000000002</v>
      </c>
      <c r="E1416" s="2">
        <v>131</v>
      </c>
      <c r="F1416" s="2">
        <v>7.29</v>
      </c>
      <c r="G1416" s="2">
        <v>954.99</v>
      </c>
      <c r="H1416" s="17">
        <f t="shared" si="22"/>
        <v>0</v>
      </c>
    </row>
    <row r="1417" spans="1:8" ht="13.5" x14ac:dyDescent="0.25">
      <c r="A1417" s="12"/>
      <c r="B1417" s="11">
        <v>44071</v>
      </c>
      <c r="C1417" s="2">
        <v>7.29</v>
      </c>
      <c r="D1417" s="2">
        <v>5.5342000000000002</v>
      </c>
      <c r="E1417" s="2">
        <v>645</v>
      </c>
      <c r="F1417" s="2">
        <v>7.1021000000000001</v>
      </c>
      <c r="G1417" s="2">
        <v>4580.8545000000004</v>
      </c>
      <c r="H1417" s="17">
        <f t="shared" si="22"/>
        <v>0</v>
      </c>
    </row>
    <row r="1418" spans="1:8" ht="13.5" x14ac:dyDescent="0.25">
      <c r="A1418" s="12"/>
      <c r="B1418" s="11">
        <v>44074</v>
      </c>
      <c r="C1418" s="2">
        <v>7.1</v>
      </c>
      <c r="D1418" s="2">
        <v>5.3898999999999999</v>
      </c>
      <c r="E1418" s="2">
        <v>1068</v>
      </c>
      <c r="F1418" s="2">
        <v>7.1009000000000002</v>
      </c>
      <c r="G1418" s="2">
        <v>7583.7611999999999</v>
      </c>
      <c r="H1418" s="17">
        <f t="shared" si="22"/>
        <v>-2.6074229337573689E-2</v>
      </c>
    </row>
    <row r="1419" spans="1:8" ht="13.5" x14ac:dyDescent="0.25">
      <c r="A1419" s="12"/>
      <c r="B1419" s="11">
        <v>44075</v>
      </c>
      <c r="C1419" s="2">
        <v>7.28</v>
      </c>
      <c r="D1419" s="2">
        <v>5.5266000000000002</v>
      </c>
      <c r="E1419" s="2">
        <v>5</v>
      </c>
      <c r="F1419" s="2">
        <v>7.28</v>
      </c>
      <c r="G1419" s="2">
        <v>36.4</v>
      </c>
      <c r="H1419" s="17">
        <f t="shared" si="22"/>
        <v>2.5362251618768487E-2</v>
      </c>
    </row>
    <row r="1420" spans="1:8" ht="13.5" x14ac:dyDescent="0.25">
      <c r="A1420" s="12"/>
      <c r="B1420" s="11">
        <v>44076</v>
      </c>
      <c r="C1420" s="2">
        <v>7.15</v>
      </c>
      <c r="D1420" s="2">
        <v>5.4279000000000002</v>
      </c>
      <c r="E1420" s="2">
        <v>500</v>
      </c>
      <c r="F1420" s="2">
        <v>7.15</v>
      </c>
      <c r="G1420" s="2">
        <v>3575</v>
      </c>
      <c r="H1420" s="17">
        <f t="shared" si="22"/>
        <v>-1.7859081532949735E-2</v>
      </c>
    </row>
    <row r="1421" spans="1:8" ht="13.5" x14ac:dyDescent="0.25">
      <c r="A1421" s="12"/>
      <c r="B1421" s="11">
        <v>44077</v>
      </c>
      <c r="C1421" s="2">
        <v>7</v>
      </c>
      <c r="D1421" s="2">
        <v>5.3140000000000001</v>
      </c>
      <c r="E1421" s="2">
        <v>248</v>
      </c>
      <c r="F1421" s="2">
        <v>7.0160999999999998</v>
      </c>
      <c r="G1421" s="2">
        <v>1739.9928</v>
      </c>
      <c r="H1421" s="17">
        <f t="shared" si="22"/>
        <v>-2.0984174358407506E-2</v>
      </c>
    </row>
    <row r="1422" spans="1:8" ht="13.5" x14ac:dyDescent="0.25">
      <c r="A1422" s="12"/>
      <c r="B1422" s="11">
        <v>44078</v>
      </c>
      <c r="C1422" s="2">
        <v>7.05</v>
      </c>
      <c r="D1422" s="2">
        <v>5.3520000000000003</v>
      </c>
      <c r="E1422" s="2">
        <v>1104</v>
      </c>
      <c r="F1422" s="2">
        <v>6.9509999999999996</v>
      </c>
      <c r="G1422" s="2">
        <v>7673.9040000000005</v>
      </c>
      <c r="H1422" s="17">
        <f t="shared" si="22"/>
        <v>7.1509220925856706E-3</v>
      </c>
    </row>
    <row r="1423" spans="1:8" ht="13.5" x14ac:dyDescent="0.25">
      <c r="A1423" s="12"/>
      <c r="B1423" s="11">
        <v>44081</v>
      </c>
      <c r="C1423" s="2">
        <v>7.05</v>
      </c>
      <c r="D1423" s="2">
        <v>5.3520000000000003</v>
      </c>
      <c r="E1423" s="2">
        <v>0</v>
      </c>
      <c r="F1423" s="2">
        <v>0</v>
      </c>
      <c r="G1423" s="2">
        <v>0</v>
      </c>
      <c r="H1423" s="17">
        <f t="shared" si="22"/>
        <v>0</v>
      </c>
    </row>
    <row r="1424" spans="1:8" ht="13.5" x14ac:dyDescent="0.25">
      <c r="A1424" s="12"/>
      <c r="B1424" s="11">
        <v>44082</v>
      </c>
      <c r="C1424" s="2">
        <v>7.05</v>
      </c>
      <c r="D1424" s="2">
        <v>5.3520000000000003</v>
      </c>
      <c r="E1424" s="2">
        <v>0</v>
      </c>
      <c r="F1424" s="2">
        <v>0</v>
      </c>
      <c r="G1424" s="2">
        <v>0</v>
      </c>
      <c r="H1424" s="17">
        <f t="shared" si="22"/>
        <v>0</v>
      </c>
    </row>
    <row r="1425" spans="1:8" ht="13.5" x14ac:dyDescent="0.25">
      <c r="A1425" s="12"/>
      <c r="B1425" s="11">
        <v>44083</v>
      </c>
      <c r="C1425" s="2">
        <v>7.2</v>
      </c>
      <c r="D1425" s="2">
        <v>5.4659000000000004</v>
      </c>
      <c r="E1425" s="2">
        <v>1781</v>
      </c>
      <c r="F1425" s="2">
        <v>7.0415999999999999</v>
      </c>
      <c r="G1425" s="2">
        <v>12541.089599999999</v>
      </c>
      <c r="H1425" s="17">
        <f t="shared" si="22"/>
        <v>2.1281763826606896E-2</v>
      </c>
    </row>
    <row r="1426" spans="1:8" ht="13.5" x14ac:dyDescent="0.25">
      <c r="A1426" s="12"/>
      <c r="B1426" s="11">
        <v>44084</v>
      </c>
      <c r="C1426" s="2">
        <v>7.2</v>
      </c>
      <c r="D1426" s="2">
        <v>5.4659000000000004</v>
      </c>
      <c r="E1426" s="2">
        <v>0</v>
      </c>
      <c r="F1426" s="2">
        <v>0</v>
      </c>
      <c r="G1426" s="2">
        <v>0</v>
      </c>
      <c r="H1426" s="17">
        <f t="shared" si="22"/>
        <v>0</v>
      </c>
    </row>
    <row r="1427" spans="1:8" ht="13.5" x14ac:dyDescent="0.25">
      <c r="A1427" s="12"/>
      <c r="B1427" s="11">
        <v>44085</v>
      </c>
      <c r="C1427" s="2">
        <v>7.2</v>
      </c>
      <c r="D1427" s="2">
        <v>5.4659000000000004</v>
      </c>
      <c r="E1427" s="2">
        <v>500</v>
      </c>
      <c r="F1427" s="2">
        <v>7.2</v>
      </c>
      <c r="G1427" s="2">
        <v>3600</v>
      </c>
      <c r="H1427" s="17">
        <f t="shared" si="22"/>
        <v>0</v>
      </c>
    </row>
    <row r="1428" spans="1:8" ht="13.5" x14ac:dyDescent="0.25">
      <c r="A1428" s="12"/>
      <c r="B1428" s="11">
        <v>44088</v>
      </c>
      <c r="C1428" s="2">
        <v>7.2</v>
      </c>
      <c r="D1428" s="2">
        <v>5.4659000000000004</v>
      </c>
      <c r="E1428" s="2">
        <v>98</v>
      </c>
      <c r="F1428" s="2">
        <v>7.0793999999999997</v>
      </c>
      <c r="G1428" s="2">
        <v>693.78120000000001</v>
      </c>
      <c r="H1428" s="17">
        <f t="shared" si="22"/>
        <v>0</v>
      </c>
    </row>
    <row r="1429" spans="1:8" ht="13.5" x14ac:dyDescent="0.25">
      <c r="A1429" s="12"/>
      <c r="B1429" s="11">
        <v>44089</v>
      </c>
      <c r="C1429" s="2">
        <v>7</v>
      </c>
      <c r="D1429" s="2">
        <v>5.3140000000000001</v>
      </c>
      <c r="E1429" s="2">
        <v>5271</v>
      </c>
      <c r="F1429" s="2">
        <v>7.0511999999999997</v>
      </c>
      <c r="G1429" s="2">
        <v>37166.875200000002</v>
      </c>
      <c r="H1429" s="17">
        <f t="shared" si="22"/>
        <v>-2.7790482811613889E-2</v>
      </c>
    </row>
    <row r="1430" spans="1:8" ht="13.5" x14ac:dyDescent="0.25">
      <c r="A1430" s="12"/>
      <c r="B1430" s="11">
        <v>44090</v>
      </c>
      <c r="C1430" s="2">
        <v>7.2</v>
      </c>
      <c r="D1430" s="2">
        <v>5.4659000000000004</v>
      </c>
      <c r="E1430" s="2">
        <v>10</v>
      </c>
      <c r="F1430" s="2">
        <v>7.2</v>
      </c>
      <c r="G1430" s="2">
        <v>72</v>
      </c>
      <c r="H1430" s="17">
        <f t="shared" si="22"/>
        <v>2.8584870154309442E-2</v>
      </c>
    </row>
    <row r="1431" spans="1:8" ht="13.5" x14ac:dyDescent="0.25">
      <c r="A1431" s="12"/>
      <c r="B1431" s="11">
        <v>44091</v>
      </c>
      <c r="C1431" s="2">
        <v>7.2</v>
      </c>
      <c r="D1431" s="2">
        <v>5.4659000000000004</v>
      </c>
      <c r="E1431" s="2">
        <v>0</v>
      </c>
      <c r="F1431" s="2">
        <v>0</v>
      </c>
      <c r="G1431" s="2">
        <v>0</v>
      </c>
      <c r="H1431" s="17">
        <f t="shared" si="22"/>
        <v>0</v>
      </c>
    </row>
    <row r="1432" spans="1:8" ht="13.5" x14ac:dyDescent="0.25">
      <c r="A1432" s="12"/>
      <c r="B1432" s="11">
        <v>44092</v>
      </c>
      <c r="C1432" s="2">
        <v>6.99</v>
      </c>
      <c r="D1432" s="2">
        <v>5.3064</v>
      </c>
      <c r="E1432" s="2">
        <v>27</v>
      </c>
      <c r="F1432" s="2">
        <v>6.99</v>
      </c>
      <c r="G1432" s="2">
        <v>188.73</v>
      </c>
      <c r="H1432" s="17">
        <f t="shared" si="22"/>
        <v>-2.9180921714630784E-2</v>
      </c>
    </row>
    <row r="1433" spans="1:8" ht="13.5" x14ac:dyDescent="0.25">
      <c r="A1433" s="12"/>
      <c r="B1433" s="11">
        <v>44095</v>
      </c>
      <c r="C1433" s="2">
        <v>7.18</v>
      </c>
      <c r="D1433" s="2">
        <v>5.4507000000000003</v>
      </c>
      <c r="E1433" s="2">
        <v>439</v>
      </c>
      <c r="F1433" s="2">
        <v>7.0072999999999999</v>
      </c>
      <c r="G1433" s="2">
        <v>3076.2046999999998</v>
      </c>
      <c r="H1433" s="17">
        <f t="shared" si="22"/>
        <v>2.7193577566711955E-2</v>
      </c>
    </row>
    <row r="1434" spans="1:8" ht="13.5" x14ac:dyDescent="0.25">
      <c r="A1434" s="12"/>
      <c r="B1434" s="11">
        <v>44096</v>
      </c>
      <c r="C1434" s="2">
        <v>7.18</v>
      </c>
      <c r="D1434" s="2">
        <v>5.4507000000000003</v>
      </c>
      <c r="E1434" s="2">
        <v>0</v>
      </c>
      <c r="F1434" s="2">
        <v>0</v>
      </c>
      <c r="G1434" s="2">
        <v>0</v>
      </c>
      <c r="H1434" s="17">
        <f t="shared" si="22"/>
        <v>0</v>
      </c>
    </row>
    <row r="1435" spans="1:8" ht="13.5" x14ac:dyDescent="0.25">
      <c r="A1435" s="12"/>
      <c r="B1435" s="11">
        <v>44097</v>
      </c>
      <c r="C1435" s="2">
        <v>7.18</v>
      </c>
      <c r="D1435" s="2">
        <v>5.4507000000000003</v>
      </c>
      <c r="E1435" s="2">
        <v>55</v>
      </c>
      <c r="F1435" s="2">
        <v>7.1608999999999998</v>
      </c>
      <c r="G1435" s="2">
        <v>393.84949999999998</v>
      </c>
      <c r="H1435" s="17">
        <f t="shared" si="22"/>
        <v>0</v>
      </c>
    </row>
    <row r="1436" spans="1:8" ht="13.5" x14ac:dyDescent="0.25">
      <c r="A1436" s="12"/>
      <c r="B1436" s="11">
        <v>44098</v>
      </c>
      <c r="C1436" s="2">
        <v>7.18</v>
      </c>
      <c r="D1436" s="2">
        <v>5.4507000000000003</v>
      </c>
      <c r="E1436" s="2">
        <v>0</v>
      </c>
      <c r="F1436" s="2">
        <v>0</v>
      </c>
      <c r="G1436" s="2">
        <v>0</v>
      </c>
      <c r="H1436" s="17">
        <f t="shared" si="22"/>
        <v>0</v>
      </c>
    </row>
    <row r="1437" spans="1:8" ht="13.5" x14ac:dyDescent="0.25">
      <c r="A1437" s="12"/>
      <c r="B1437" s="11">
        <v>44099</v>
      </c>
      <c r="C1437" s="2">
        <v>7.18</v>
      </c>
      <c r="D1437" s="2">
        <v>5.4507000000000003</v>
      </c>
      <c r="E1437" s="2">
        <v>0</v>
      </c>
      <c r="F1437" s="2">
        <v>0</v>
      </c>
      <c r="G1437" s="2">
        <v>0</v>
      </c>
      <c r="H1437" s="17">
        <f t="shared" si="22"/>
        <v>0</v>
      </c>
    </row>
    <row r="1438" spans="1:8" ht="13.5" x14ac:dyDescent="0.25">
      <c r="A1438" s="12"/>
      <c r="B1438" s="11">
        <v>44102</v>
      </c>
      <c r="C1438" s="2">
        <v>7.1</v>
      </c>
      <c r="D1438" s="2">
        <v>5.3898999999999999</v>
      </c>
      <c r="E1438" s="2">
        <v>210</v>
      </c>
      <c r="F1438" s="2">
        <v>6.9762000000000004</v>
      </c>
      <c r="G1438" s="2">
        <v>1465.002</v>
      </c>
      <c r="H1438" s="17">
        <f t="shared" si="22"/>
        <v>-1.1154530610747318E-2</v>
      </c>
    </row>
    <row r="1439" spans="1:8" ht="13.5" x14ac:dyDescent="0.25">
      <c r="A1439" s="12"/>
      <c r="B1439" s="11">
        <v>44103</v>
      </c>
      <c r="C1439" s="2">
        <v>7.1</v>
      </c>
      <c r="D1439" s="2">
        <v>5.3898999999999999</v>
      </c>
      <c r="E1439" s="2">
        <v>125</v>
      </c>
      <c r="F1439" s="2">
        <v>6.9175000000000004</v>
      </c>
      <c r="G1439" s="2">
        <v>864.6875</v>
      </c>
      <c r="H1439" s="17">
        <f t="shared" si="22"/>
        <v>0</v>
      </c>
    </row>
    <row r="1440" spans="1:8" ht="13.5" x14ac:dyDescent="0.25">
      <c r="A1440" s="12"/>
      <c r="B1440" s="11">
        <v>44104</v>
      </c>
      <c r="C1440" s="2">
        <v>7.31</v>
      </c>
      <c r="D1440" s="2">
        <v>5.5494000000000003</v>
      </c>
      <c r="E1440" s="2">
        <v>15115</v>
      </c>
      <c r="F1440" s="2">
        <v>7.2237999999999998</v>
      </c>
      <c r="G1440" s="2">
        <v>109187.73699999999</v>
      </c>
      <c r="H1440" s="17">
        <f t="shared" si="22"/>
        <v>2.9592385758548473E-2</v>
      </c>
    </row>
    <row r="1441" spans="1:8" ht="13.5" x14ac:dyDescent="0.25">
      <c r="A1441" s="12"/>
      <c r="B1441" s="11">
        <v>44105</v>
      </c>
      <c r="C1441" s="2">
        <v>7.2</v>
      </c>
      <c r="D1441" s="2">
        <v>5.4659000000000004</v>
      </c>
      <c r="E1441" s="2">
        <v>902</v>
      </c>
      <c r="F1441" s="2">
        <v>7.0006000000000004</v>
      </c>
      <c r="G1441" s="2">
        <v>6314.5411999999997</v>
      </c>
      <c r="H1441" s="17">
        <f t="shared" si="22"/>
        <v>-1.5046671712257164E-2</v>
      </c>
    </row>
    <row r="1442" spans="1:8" ht="13.5" x14ac:dyDescent="0.25">
      <c r="A1442" s="12"/>
      <c r="B1442" s="11">
        <v>44106</v>
      </c>
      <c r="C1442" s="2">
        <v>7.18</v>
      </c>
      <c r="D1442" s="2">
        <v>5.4507000000000003</v>
      </c>
      <c r="E1442" s="2">
        <v>210</v>
      </c>
      <c r="F1442" s="2">
        <v>7.1513999999999998</v>
      </c>
      <c r="G1442" s="2">
        <v>1501.7940000000001</v>
      </c>
      <c r="H1442" s="17">
        <f t="shared" si="22"/>
        <v>-2.7808778060337915E-3</v>
      </c>
    </row>
    <row r="1443" spans="1:8" ht="13.5" x14ac:dyDescent="0.25">
      <c r="A1443" s="12"/>
      <c r="B1443" s="11">
        <v>44109</v>
      </c>
      <c r="C1443" s="2">
        <v>7.29</v>
      </c>
      <c r="D1443" s="2">
        <v>5.5342000000000002</v>
      </c>
      <c r="E1443" s="2">
        <v>2</v>
      </c>
      <c r="F1443" s="2">
        <v>7.2549999999999999</v>
      </c>
      <c r="G1443" s="2">
        <v>14.51</v>
      </c>
      <c r="H1443" s="17">
        <f t="shared" si="22"/>
        <v>1.5319133322325556E-2</v>
      </c>
    </row>
    <row r="1444" spans="1:8" ht="13.5" x14ac:dyDescent="0.25">
      <c r="A1444" s="12"/>
      <c r="B1444" s="11">
        <v>44110</v>
      </c>
      <c r="C1444" s="2">
        <v>7.29</v>
      </c>
      <c r="D1444" s="2">
        <v>5.5342000000000002</v>
      </c>
      <c r="E1444" s="2">
        <v>0</v>
      </c>
      <c r="F1444" s="2">
        <v>0</v>
      </c>
      <c r="G1444" s="2">
        <v>0</v>
      </c>
      <c r="H1444" s="17">
        <f t="shared" si="22"/>
        <v>0</v>
      </c>
    </row>
    <row r="1445" spans="1:8" ht="13.5" x14ac:dyDescent="0.25">
      <c r="A1445" s="12"/>
      <c r="B1445" s="11">
        <v>44111</v>
      </c>
      <c r="C1445" s="2">
        <v>7.29</v>
      </c>
      <c r="D1445" s="2">
        <v>5.5342000000000002</v>
      </c>
      <c r="E1445" s="2">
        <v>0</v>
      </c>
      <c r="F1445" s="2">
        <v>0</v>
      </c>
      <c r="G1445" s="2">
        <v>0</v>
      </c>
      <c r="H1445" s="17">
        <f t="shared" si="22"/>
        <v>0</v>
      </c>
    </row>
    <row r="1446" spans="1:8" ht="13.5" x14ac:dyDescent="0.25">
      <c r="A1446" s="12"/>
      <c r="B1446" s="11">
        <v>44112</v>
      </c>
      <c r="C1446" s="2">
        <v>7.19</v>
      </c>
      <c r="D1446" s="2">
        <v>5.4583000000000004</v>
      </c>
      <c r="E1446" s="2">
        <v>3065</v>
      </c>
      <c r="F1446" s="2">
        <v>7.0034999999999998</v>
      </c>
      <c r="G1446" s="2">
        <v>21465.727500000001</v>
      </c>
      <c r="H1446" s="17">
        <f t="shared" si="22"/>
        <v>-1.3714719381301697E-2</v>
      </c>
    </row>
    <row r="1447" spans="1:8" ht="13.5" x14ac:dyDescent="0.25">
      <c r="A1447" s="12"/>
      <c r="B1447" s="11">
        <v>44113</v>
      </c>
      <c r="C1447" s="2">
        <v>7.19</v>
      </c>
      <c r="D1447" s="2">
        <v>5.4583000000000004</v>
      </c>
      <c r="E1447" s="2">
        <v>0</v>
      </c>
      <c r="F1447" s="2">
        <v>0</v>
      </c>
      <c r="G1447" s="2">
        <v>0</v>
      </c>
      <c r="H1447" s="17">
        <f t="shared" si="22"/>
        <v>0</v>
      </c>
    </row>
    <row r="1448" spans="1:8" ht="13.5" x14ac:dyDescent="0.25">
      <c r="A1448" s="12"/>
      <c r="B1448" s="11">
        <v>44116</v>
      </c>
      <c r="C1448" s="2">
        <v>7.19</v>
      </c>
      <c r="D1448" s="2">
        <v>5.4583000000000004</v>
      </c>
      <c r="E1448" s="2">
        <v>0</v>
      </c>
      <c r="F1448" s="2">
        <v>0</v>
      </c>
      <c r="G1448" s="2">
        <v>0</v>
      </c>
      <c r="H1448" s="17">
        <f t="shared" si="22"/>
        <v>0</v>
      </c>
    </row>
    <row r="1449" spans="1:8" ht="13.5" x14ac:dyDescent="0.25">
      <c r="A1449" s="12"/>
      <c r="B1449" s="11">
        <v>44117</v>
      </c>
      <c r="C1449" s="2">
        <v>7.19</v>
      </c>
      <c r="D1449" s="2">
        <v>5.4583000000000004</v>
      </c>
      <c r="E1449" s="2">
        <v>0</v>
      </c>
      <c r="F1449" s="2">
        <v>0</v>
      </c>
      <c r="G1449" s="2">
        <v>0</v>
      </c>
      <c r="H1449" s="17">
        <f t="shared" si="22"/>
        <v>0</v>
      </c>
    </row>
    <row r="1450" spans="1:8" ht="13.5" x14ac:dyDescent="0.25">
      <c r="A1450" s="12"/>
      <c r="B1450" s="11">
        <v>44118</v>
      </c>
      <c r="C1450" s="2">
        <v>7.19</v>
      </c>
      <c r="D1450" s="2">
        <v>5.4583000000000004</v>
      </c>
      <c r="E1450" s="2">
        <v>100</v>
      </c>
      <c r="F1450" s="2">
        <v>7.19</v>
      </c>
      <c r="G1450" s="2">
        <v>719</v>
      </c>
      <c r="H1450" s="17">
        <f t="shared" si="22"/>
        <v>0</v>
      </c>
    </row>
    <row r="1451" spans="1:8" ht="13.5" x14ac:dyDescent="0.25">
      <c r="A1451" s="12"/>
      <c r="B1451" s="11">
        <v>44120</v>
      </c>
      <c r="C1451" s="2">
        <v>7.19</v>
      </c>
      <c r="D1451" s="2">
        <v>5.4583000000000004</v>
      </c>
      <c r="E1451" s="2">
        <v>0</v>
      </c>
      <c r="F1451" s="2">
        <v>0</v>
      </c>
      <c r="G1451" s="2">
        <v>0</v>
      </c>
      <c r="H1451" s="17">
        <f t="shared" si="22"/>
        <v>0</v>
      </c>
    </row>
    <row r="1452" spans="1:8" ht="13.5" x14ac:dyDescent="0.25">
      <c r="A1452" s="12"/>
      <c r="B1452" s="11">
        <v>44123</v>
      </c>
      <c r="C1452" s="2">
        <v>7.19</v>
      </c>
      <c r="D1452" s="2">
        <v>5.4583000000000004</v>
      </c>
      <c r="E1452" s="2">
        <v>0</v>
      </c>
      <c r="F1452" s="2">
        <v>0</v>
      </c>
      <c r="G1452" s="2">
        <v>0</v>
      </c>
      <c r="H1452" s="17">
        <f t="shared" si="22"/>
        <v>0</v>
      </c>
    </row>
    <row r="1453" spans="1:8" ht="13.5" x14ac:dyDescent="0.25">
      <c r="A1453" s="12"/>
      <c r="B1453" s="11">
        <v>44124</v>
      </c>
      <c r="C1453" s="2">
        <v>7.28</v>
      </c>
      <c r="D1453" s="2">
        <v>5.5266000000000002</v>
      </c>
      <c r="E1453" s="2">
        <v>6450</v>
      </c>
      <c r="F1453" s="2">
        <v>7.2072000000000003</v>
      </c>
      <c r="G1453" s="2">
        <v>46486.44</v>
      </c>
      <c r="H1453" s="17">
        <f t="shared" si="22"/>
        <v>1.2513053514830588E-2</v>
      </c>
    </row>
    <row r="1454" spans="1:8" ht="13.5" x14ac:dyDescent="0.25">
      <c r="A1454" s="12"/>
      <c r="B1454" s="11">
        <v>44125</v>
      </c>
      <c r="C1454" s="2">
        <v>7.28</v>
      </c>
      <c r="D1454" s="2">
        <v>5.5266000000000002</v>
      </c>
      <c r="E1454" s="2">
        <v>443</v>
      </c>
      <c r="F1454" s="2">
        <v>7.28</v>
      </c>
      <c r="G1454" s="2">
        <v>3225.04</v>
      </c>
      <c r="H1454" s="17">
        <f t="shared" si="22"/>
        <v>0</v>
      </c>
    </row>
    <row r="1455" spans="1:8" ht="13.5" x14ac:dyDescent="0.25">
      <c r="A1455" s="12"/>
      <c r="B1455" s="11">
        <v>44126</v>
      </c>
      <c r="C1455" s="2">
        <v>7.25</v>
      </c>
      <c r="D1455" s="2">
        <v>5.5038</v>
      </c>
      <c r="E1455" s="2">
        <v>119</v>
      </c>
      <c r="F1455" s="2">
        <v>7.25</v>
      </c>
      <c r="G1455" s="2">
        <v>862.75</v>
      </c>
      <c r="H1455" s="17">
        <f t="shared" si="22"/>
        <v>-4.1255021170340089E-3</v>
      </c>
    </row>
    <row r="1456" spans="1:8" ht="13.5" x14ac:dyDescent="0.25">
      <c r="A1456" s="12"/>
      <c r="B1456" s="11">
        <v>44127</v>
      </c>
      <c r="C1456" s="2">
        <v>7.2</v>
      </c>
      <c r="D1456" s="2">
        <v>5.4659000000000004</v>
      </c>
      <c r="E1456" s="2">
        <v>1246</v>
      </c>
      <c r="F1456" s="2">
        <v>7.0646000000000004</v>
      </c>
      <c r="G1456" s="2">
        <v>8802.4915999999994</v>
      </c>
      <c r="H1456" s="17">
        <f t="shared" si="22"/>
        <v>-6.886151386314837E-3</v>
      </c>
    </row>
    <row r="1457" spans="1:8" ht="13.5" x14ac:dyDescent="0.25">
      <c r="A1457" s="12"/>
      <c r="B1457" s="11">
        <v>44130</v>
      </c>
      <c r="C1457" s="2">
        <v>7.2</v>
      </c>
      <c r="D1457" s="2">
        <v>5.4659000000000004</v>
      </c>
      <c r="E1457" s="2">
        <v>0</v>
      </c>
      <c r="F1457" s="2">
        <v>0</v>
      </c>
      <c r="G1457" s="2">
        <v>0</v>
      </c>
      <c r="H1457" s="17">
        <f t="shared" si="22"/>
        <v>0</v>
      </c>
    </row>
    <row r="1458" spans="1:8" ht="13.5" x14ac:dyDescent="0.25">
      <c r="A1458" s="12"/>
      <c r="B1458" s="11">
        <v>44131</v>
      </c>
      <c r="C1458" s="2">
        <v>7.2</v>
      </c>
      <c r="D1458" s="2">
        <v>5.4659000000000004</v>
      </c>
      <c r="E1458" s="2">
        <v>0</v>
      </c>
      <c r="F1458" s="2">
        <v>0</v>
      </c>
      <c r="G1458" s="2">
        <v>0</v>
      </c>
      <c r="H1458" s="17">
        <f t="shared" si="22"/>
        <v>0</v>
      </c>
    </row>
    <row r="1459" spans="1:8" ht="13.5" x14ac:dyDescent="0.25">
      <c r="A1459" s="12"/>
      <c r="B1459" s="11">
        <v>44132</v>
      </c>
      <c r="C1459" s="2">
        <v>7.2</v>
      </c>
      <c r="D1459" s="2">
        <v>5.4659000000000004</v>
      </c>
      <c r="E1459" s="2">
        <v>0</v>
      </c>
      <c r="F1459" s="2">
        <v>0</v>
      </c>
      <c r="G1459" s="2">
        <v>0</v>
      </c>
      <c r="H1459" s="17">
        <f t="shared" si="22"/>
        <v>0</v>
      </c>
    </row>
    <row r="1460" spans="1:8" ht="13.5" x14ac:dyDescent="0.25">
      <c r="A1460" s="12"/>
      <c r="B1460" s="11">
        <v>44134</v>
      </c>
      <c r="C1460" s="2">
        <v>7.2</v>
      </c>
      <c r="D1460" s="2">
        <v>5.4659000000000004</v>
      </c>
      <c r="E1460" s="2">
        <v>0</v>
      </c>
      <c r="F1460" s="2">
        <v>0</v>
      </c>
      <c r="G1460" s="2">
        <v>0</v>
      </c>
      <c r="H1460" s="17">
        <f t="shared" si="22"/>
        <v>0</v>
      </c>
    </row>
    <row r="1461" spans="1:8" ht="13.5" x14ac:dyDescent="0.25">
      <c r="A1461" s="12"/>
      <c r="B1461" s="11">
        <v>44137</v>
      </c>
      <c r="C1461" s="2">
        <v>7.2</v>
      </c>
      <c r="D1461" s="2">
        <v>5.4659000000000004</v>
      </c>
      <c r="E1461" s="2">
        <v>0</v>
      </c>
      <c r="F1461" s="2">
        <v>0</v>
      </c>
      <c r="G1461" s="2">
        <v>0</v>
      </c>
      <c r="H1461" s="17">
        <f t="shared" si="22"/>
        <v>0</v>
      </c>
    </row>
    <row r="1462" spans="1:8" ht="13.5" x14ac:dyDescent="0.25">
      <c r="A1462" s="12"/>
      <c r="B1462" s="11">
        <v>44138</v>
      </c>
      <c r="C1462" s="2">
        <v>7.2</v>
      </c>
      <c r="D1462" s="2">
        <v>5.4659000000000004</v>
      </c>
      <c r="E1462" s="2">
        <v>0</v>
      </c>
      <c r="F1462" s="2">
        <v>0</v>
      </c>
      <c r="G1462" s="2">
        <v>0</v>
      </c>
      <c r="H1462" s="17">
        <f t="shared" si="22"/>
        <v>0</v>
      </c>
    </row>
    <row r="1463" spans="1:8" ht="13.5" x14ac:dyDescent="0.25">
      <c r="A1463" s="12"/>
      <c r="B1463" s="11">
        <v>44139</v>
      </c>
      <c r="C1463" s="2">
        <v>7.17</v>
      </c>
      <c r="D1463" s="2">
        <v>5.4431000000000003</v>
      </c>
      <c r="E1463" s="2">
        <v>309</v>
      </c>
      <c r="F1463" s="2">
        <v>7.1227</v>
      </c>
      <c r="G1463" s="2">
        <v>2200.9142999999999</v>
      </c>
      <c r="H1463" s="17">
        <f t="shared" si="22"/>
        <v>-4.1713167090506875E-3</v>
      </c>
    </row>
    <row r="1464" spans="1:8" ht="13.5" x14ac:dyDescent="0.25">
      <c r="A1464" s="12"/>
      <c r="B1464" s="11">
        <v>44140</v>
      </c>
      <c r="C1464" s="2">
        <v>7.1</v>
      </c>
      <c r="D1464" s="2">
        <v>5.3898999999999999</v>
      </c>
      <c r="E1464" s="2">
        <v>101</v>
      </c>
      <c r="F1464" s="2">
        <v>7.1</v>
      </c>
      <c r="G1464" s="2">
        <v>717.1</v>
      </c>
      <c r="H1464" s="17">
        <f t="shared" si="22"/>
        <v>-9.7738421120318122E-3</v>
      </c>
    </row>
    <row r="1465" spans="1:8" ht="13.5" x14ac:dyDescent="0.25">
      <c r="A1465" s="12"/>
      <c r="B1465" s="11">
        <v>44141</v>
      </c>
      <c r="C1465" s="2">
        <v>7.28</v>
      </c>
      <c r="D1465" s="2">
        <v>5.5266000000000002</v>
      </c>
      <c r="E1465" s="2">
        <v>2751</v>
      </c>
      <c r="F1465" s="2">
        <v>7.2103999999999999</v>
      </c>
      <c r="G1465" s="2">
        <v>19835.810399999998</v>
      </c>
      <c r="H1465" s="17">
        <f t="shared" si="22"/>
        <v>2.5362251618768487E-2</v>
      </c>
    </row>
    <row r="1466" spans="1:8" ht="13.5" x14ac:dyDescent="0.25">
      <c r="A1466" s="12"/>
      <c r="B1466" s="11">
        <v>44144</v>
      </c>
      <c r="C1466" s="2">
        <v>7.25</v>
      </c>
      <c r="D1466" s="2">
        <v>5.5038</v>
      </c>
      <c r="E1466" s="2">
        <v>502</v>
      </c>
      <c r="F1466" s="2">
        <v>7.0713999999999997</v>
      </c>
      <c r="G1466" s="2">
        <v>3549.8427999999999</v>
      </c>
      <c r="H1466" s="17">
        <f t="shared" si="22"/>
        <v>-4.1255021170340089E-3</v>
      </c>
    </row>
    <row r="1467" spans="1:8" ht="13.5" x14ac:dyDescent="0.25">
      <c r="A1467" s="12"/>
      <c r="B1467" s="11">
        <v>44145</v>
      </c>
      <c r="C1467" s="2">
        <v>7.07</v>
      </c>
      <c r="D1467" s="2">
        <v>5.3672000000000004</v>
      </c>
      <c r="E1467" s="2">
        <v>617</v>
      </c>
      <c r="F1467" s="2">
        <v>7.1451000000000002</v>
      </c>
      <c r="G1467" s="2">
        <v>4408.5267000000003</v>
      </c>
      <c r="H1467" s="17">
        <f t="shared" si="22"/>
        <v>-2.4819215814528072E-2</v>
      </c>
    </row>
    <row r="1468" spans="1:8" ht="13.5" x14ac:dyDescent="0.25">
      <c r="A1468" s="12"/>
      <c r="B1468" s="11">
        <v>44146</v>
      </c>
      <c r="C1468" s="2">
        <v>7.19</v>
      </c>
      <c r="D1468" s="2">
        <v>5.4583000000000004</v>
      </c>
      <c r="E1468" s="2">
        <v>300</v>
      </c>
      <c r="F1468" s="2">
        <v>7.19</v>
      </c>
      <c r="G1468" s="2">
        <v>2157</v>
      </c>
      <c r="H1468" s="17">
        <f t="shared" si="22"/>
        <v>1.6973468475182583E-2</v>
      </c>
    </row>
    <row r="1469" spans="1:8" ht="13.5" x14ac:dyDescent="0.25">
      <c r="A1469" s="12"/>
      <c r="B1469" s="11">
        <v>44147</v>
      </c>
      <c r="C1469" s="2">
        <v>7.19</v>
      </c>
      <c r="D1469" s="2">
        <v>5.4583000000000004</v>
      </c>
      <c r="E1469" s="2">
        <v>63</v>
      </c>
      <c r="F1469" s="2">
        <v>7.0662000000000003</v>
      </c>
      <c r="G1469" s="2">
        <v>445.17059999999998</v>
      </c>
      <c r="H1469" s="17">
        <f t="shared" si="22"/>
        <v>0</v>
      </c>
    </row>
    <row r="1470" spans="1:8" ht="13.5" x14ac:dyDescent="0.25">
      <c r="A1470" s="12"/>
      <c r="B1470" s="11">
        <v>44148</v>
      </c>
      <c r="C1470" s="2">
        <v>7.19</v>
      </c>
      <c r="D1470" s="2">
        <v>5.4583000000000004</v>
      </c>
      <c r="E1470" s="2">
        <v>0</v>
      </c>
      <c r="F1470" s="2">
        <v>0</v>
      </c>
      <c r="G1470" s="2">
        <v>0</v>
      </c>
      <c r="H1470" s="17">
        <f t="shared" si="22"/>
        <v>0</v>
      </c>
    </row>
    <row r="1471" spans="1:8" ht="13.5" x14ac:dyDescent="0.25">
      <c r="A1471" s="12"/>
      <c r="B1471" s="11">
        <v>44151</v>
      </c>
      <c r="C1471" s="2">
        <v>7.2</v>
      </c>
      <c r="D1471" s="2">
        <v>5.4659000000000004</v>
      </c>
      <c r="E1471" s="2">
        <v>3536</v>
      </c>
      <c r="F1471" s="2">
        <v>7.1729000000000003</v>
      </c>
      <c r="G1471" s="2">
        <v>25363.374400000001</v>
      </c>
      <c r="H1471" s="17">
        <f t="shared" si="22"/>
        <v>1.3923749152666674E-3</v>
      </c>
    </row>
    <row r="1472" spans="1:8" ht="13.5" x14ac:dyDescent="0.25">
      <c r="A1472" s="12"/>
      <c r="B1472" s="11">
        <v>44152</v>
      </c>
      <c r="C1472" s="2">
        <v>7.3</v>
      </c>
      <c r="D1472" s="2">
        <v>5.5418000000000003</v>
      </c>
      <c r="E1472" s="2">
        <v>4617</v>
      </c>
      <c r="F1472" s="2">
        <v>7.2607999999999997</v>
      </c>
      <c r="G1472" s="2">
        <v>33523.113599999997</v>
      </c>
      <c r="H1472" s="17">
        <f t="shared" si="22"/>
        <v>1.3886093781444932E-2</v>
      </c>
    </row>
    <row r="1473" spans="1:8" ht="13.5" x14ac:dyDescent="0.25">
      <c r="A1473" s="12"/>
      <c r="B1473" s="11">
        <v>44153</v>
      </c>
      <c r="C1473" s="2">
        <v>7.4</v>
      </c>
      <c r="D1473" s="2">
        <v>5.6177000000000001</v>
      </c>
      <c r="E1473" s="2">
        <v>757</v>
      </c>
      <c r="F1473" s="2">
        <v>7.3978999999999999</v>
      </c>
      <c r="G1473" s="2">
        <v>5600.2102999999997</v>
      </c>
      <c r="H1473" s="17">
        <f t="shared" si="22"/>
        <v>1.3695911075823713E-2</v>
      </c>
    </row>
    <row r="1474" spans="1:8" ht="13.5" x14ac:dyDescent="0.25">
      <c r="A1474" s="12"/>
      <c r="B1474" s="11">
        <v>44154</v>
      </c>
      <c r="C1474" s="2">
        <v>7.44</v>
      </c>
      <c r="D1474" s="2">
        <v>5.6481000000000003</v>
      </c>
      <c r="E1474" s="2">
        <v>2418</v>
      </c>
      <c r="F1474" s="2">
        <v>7.4185999999999996</v>
      </c>
      <c r="G1474" s="2">
        <v>17938.174800000001</v>
      </c>
      <c r="H1474" s="17">
        <f t="shared" si="22"/>
        <v>5.4114673264859647E-3</v>
      </c>
    </row>
    <row r="1475" spans="1:8" ht="13.5" x14ac:dyDescent="0.25">
      <c r="A1475" s="12"/>
      <c r="B1475" s="11">
        <v>44155</v>
      </c>
      <c r="C1475" s="2">
        <v>7.51</v>
      </c>
      <c r="D1475" s="2">
        <v>5.7012</v>
      </c>
      <c r="E1475" s="2">
        <v>3927</v>
      </c>
      <c r="F1475" s="2">
        <v>7.4423000000000004</v>
      </c>
      <c r="G1475" s="2">
        <v>29225.912100000001</v>
      </c>
      <c r="H1475" s="17">
        <f t="shared" si="22"/>
        <v>9.4013916184203013E-3</v>
      </c>
    </row>
    <row r="1476" spans="1:8" ht="13.5" x14ac:dyDescent="0.25">
      <c r="A1476" s="12"/>
      <c r="B1476" s="11">
        <v>44158</v>
      </c>
      <c r="C1476" s="2">
        <v>7.4</v>
      </c>
      <c r="D1476" s="2">
        <v>5.6177000000000001</v>
      </c>
      <c r="E1476" s="2">
        <v>2629</v>
      </c>
      <c r="F1476" s="2">
        <v>7.4741999999999997</v>
      </c>
      <c r="G1476" s="2">
        <v>19649.6718</v>
      </c>
      <c r="H1476" s="17">
        <f t="shared" si="22"/>
        <v>-1.464603943029536E-2</v>
      </c>
    </row>
    <row r="1477" spans="1:8" ht="13.5" x14ac:dyDescent="0.25">
      <c r="A1477" s="12"/>
      <c r="B1477" s="11">
        <v>44159</v>
      </c>
      <c r="C1477" s="2">
        <v>7.32</v>
      </c>
      <c r="D1477" s="2">
        <v>5.5570000000000004</v>
      </c>
      <c r="E1477" s="2">
        <v>406</v>
      </c>
      <c r="F1477" s="2">
        <v>7.3407999999999998</v>
      </c>
      <c r="G1477" s="2">
        <v>2980.3647999999998</v>
      </c>
      <c r="H1477" s="17">
        <f t="shared" si="22"/>
        <v>-1.0805133773608372E-2</v>
      </c>
    </row>
    <row r="1478" spans="1:8" ht="13.5" x14ac:dyDescent="0.25">
      <c r="A1478" s="12"/>
      <c r="B1478" s="11">
        <v>44160</v>
      </c>
      <c r="C1478" s="2">
        <v>7.3</v>
      </c>
      <c r="D1478" s="2">
        <v>5.5418000000000003</v>
      </c>
      <c r="E1478" s="2">
        <v>1227</v>
      </c>
      <c r="F1478" s="2">
        <v>7.3159000000000001</v>
      </c>
      <c r="G1478" s="2">
        <v>8976.6093000000001</v>
      </c>
      <c r="H1478" s="17">
        <f t="shared" si="22"/>
        <v>-2.735288824905543E-3</v>
      </c>
    </row>
    <row r="1479" spans="1:8" ht="13.5" x14ac:dyDescent="0.25">
      <c r="A1479" s="12"/>
      <c r="B1479" s="11">
        <v>44161</v>
      </c>
      <c r="C1479" s="2">
        <v>7.26</v>
      </c>
      <c r="D1479" s="2">
        <v>5.5114000000000001</v>
      </c>
      <c r="E1479" s="2">
        <v>320</v>
      </c>
      <c r="F1479" s="2">
        <v>7.2518000000000002</v>
      </c>
      <c r="G1479" s="2">
        <v>2320.576</v>
      </c>
      <c r="H1479" s="17">
        <f t="shared" ref="H1479:H1542" si="23">(D1479-D1478)/D1478</f>
        <v>-5.4855823017792424E-3</v>
      </c>
    </row>
    <row r="1480" spans="1:8" ht="13.5" x14ac:dyDescent="0.25">
      <c r="A1480" s="12"/>
      <c r="B1480" s="11">
        <v>44162</v>
      </c>
      <c r="C1480" s="2">
        <v>7.3</v>
      </c>
      <c r="D1480" s="2">
        <v>5.5418000000000003</v>
      </c>
      <c r="E1480" s="2">
        <v>1531</v>
      </c>
      <c r="F1480" s="2">
        <v>7.2797999999999998</v>
      </c>
      <c r="G1480" s="2">
        <v>11145.373799999999</v>
      </c>
      <c r="H1480" s="17">
        <f t="shared" si="23"/>
        <v>5.5158398954893864E-3</v>
      </c>
    </row>
    <row r="1481" spans="1:8" ht="13.5" x14ac:dyDescent="0.25">
      <c r="A1481" s="12"/>
      <c r="B1481" s="11">
        <v>44165</v>
      </c>
      <c r="C1481" s="2">
        <v>7.32</v>
      </c>
      <c r="D1481" s="2">
        <v>5.5570000000000004</v>
      </c>
      <c r="E1481" s="2">
        <v>402</v>
      </c>
      <c r="F1481" s="2">
        <v>7.32</v>
      </c>
      <c r="G1481" s="2">
        <v>2942.64</v>
      </c>
      <c r="H1481" s="17">
        <f t="shared" si="23"/>
        <v>2.7427911508896212E-3</v>
      </c>
    </row>
    <row r="1482" spans="1:8" ht="13.5" x14ac:dyDescent="0.25">
      <c r="A1482" s="12"/>
      <c r="B1482" s="11">
        <v>44166</v>
      </c>
      <c r="C1482" s="2">
        <v>7.44</v>
      </c>
      <c r="D1482" s="2">
        <v>5.6481000000000003</v>
      </c>
      <c r="E1482" s="2">
        <v>445</v>
      </c>
      <c r="F1482" s="2">
        <v>7.2911999999999999</v>
      </c>
      <c r="G1482" s="2">
        <v>3244.5839999999998</v>
      </c>
      <c r="H1482" s="17">
        <f t="shared" si="23"/>
        <v>1.6393737628216654E-2</v>
      </c>
    </row>
    <row r="1483" spans="1:8" ht="13.5" x14ac:dyDescent="0.25">
      <c r="A1483" s="12"/>
      <c r="B1483" s="11">
        <v>44167</v>
      </c>
      <c r="C1483" s="2">
        <v>7.28</v>
      </c>
      <c r="D1483" s="2">
        <v>5.5266000000000002</v>
      </c>
      <c r="E1483" s="2">
        <v>129</v>
      </c>
      <c r="F1483" s="2">
        <v>7.2823000000000002</v>
      </c>
      <c r="G1483" s="2">
        <v>939.41669999999999</v>
      </c>
      <c r="H1483" s="17">
        <f t="shared" si="23"/>
        <v>-2.1511658787911007E-2</v>
      </c>
    </row>
    <row r="1484" spans="1:8" ht="13.5" x14ac:dyDescent="0.25">
      <c r="A1484" s="12"/>
      <c r="B1484" s="11">
        <v>44168</v>
      </c>
      <c r="C1484" s="2">
        <v>7.38</v>
      </c>
      <c r="D1484" s="2">
        <v>5.6025</v>
      </c>
      <c r="E1484" s="2">
        <v>879</v>
      </c>
      <c r="F1484" s="2">
        <v>7.2962999999999996</v>
      </c>
      <c r="G1484" s="2">
        <v>6413.4476999999997</v>
      </c>
      <c r="H1484" s="17">
        <f t="shared" si="23"/>
        <v>1.3733579415915726E-2</v>
      </c>
    </row>
    <row r="1485" spans="1:8" ht="13.5" x14ac:dyDescent="0.25">
      <c r="A1485" s="12"/>
      <c r="B1485" s="11">
        <v>44169</v>
      </c>
      <c r="C1485" s="2">
        <v>7.27</v>
      </c>
      <c r="D1485" s="2">
        <v>5.5190000000000001</v>
      </c>
      <c r="E1485" s="2">
        <v>2492</v>
      </c>
      <c r="F1485" s="2">
        <v>7.2701000000000002</v>
      </c>
      <c r="G1485" s="2">
        <v>18117.089199999999</v>
      </c>
      <c r="H1485" s="17">
        <f t="shared" si="23"/>
        <v>-1.49040606871932E-2</v>
      </c>
    </row>
    <row r="1486" spans="1:8" ht="13.5" x14ac:dyDescent="0.25">
      <c r="A1486" s="12"/>
      <c r="B1486" s="11">
        <v>44172</v>
      </c>
      <c r="C1486" s="2">
        <v>7.25</v>
      </c>
      <c r="D1486" s="2">
        <v>5.5038</v>
      </c>
      <c r="E1486" s="2">
        <v>762</v>
      </c>
      <c r="F1486" s="2">
        <v>7.2500999999999998</v>
      </c>
      <c r="G1486" s="2">
        <v>5524.5762000000004</v>
      </c>
      <c r="H1486" s="17">
        <f t="shared" si="23"/>
        <v>-2.7541221235731295E-3</v>
      </c>
    </row>
    <row r="1487" spans="1:8" ht="13.5" x14ac:dyDescent="0.25">
      <c r="A1487" s="12"/>
      <c r="B1487" s="11">
        <v>44173</v>
      </c>
      <c r="C1487" s="2">
        <v>7.39</v>
      </c>
      <c r="D1487" s="2">
        <v>5.6101000000000001</v>
      </c>
      <c r="E1487" s="2">
        <v>225</v>
      </c>
      <c r="F1487" s="2">
        <v>7.3903999999999996</v>
      </c>
      <c r="G1487" s="2">
        <v>1662.84</v>
      </c>
      <c r="H1487" s="17">
        <f t="shared" si="23"/>
        <v>1.9313928558450537E-2</v>
      </c>
    </row>
    <row r="1488" spans="1:8" ht="13.5" x14ac:dyDescent="0.25">
      <c r="A1488" s="12"/>
      <c r="B1488" s="11">
        <v>44174</v>
      </c>
      <c r="C1488" s="2">
        <v>7.34</v>
      </c>
      <c r="D1488" s="2">
        <v>5.5720999999999998</v>
      </c>
      <c r="E1488" s="2">
        <v>40</v>
      </c>
      <c r="F1488" s="2">
        <v>7.2424999999999997</v>
      </c>
      <c r="G1488" s="2">
        <v>289.7</v>
      </c>
      <c r="H1488" s="17">
        <f t="shared" si="23"/>
        <v>-6.7734977986132613E-3</v>
      </c>
    </row>
    <row r="1489" spans="1:8" ht="13.5" x14ac:dyDescent="0.25">
      <c r="A1489" s="12"/>
      <c r="B1489" s="11">
        <v>44175</v>
      </c>
      <c r="C1489" s="2">
        <v>7.34</v>
      </c>
      <c r="D1489" s="2">
        <v>5.5720999999999998</v>
      </c>
      <c r="E1489" s="2">
        <v>12</v>
      </c>
      <c r="F1489" s="2">
        <v>7.34</v>
      </c>
      <c r="G1489" s="2">
        <v>88.08</v>
      </c>
      <c r="H1489" s="17">
        <f t="shared" si="23"/>
        <v>0</v>
      </c>
    </row>
    <row r="1490" spans="1:8" ht="13.5" x14ac:dyDescent="0.25">
      <c r="A1490" s="12"/>
      <c r="B1490" s="11">
        <v>44176</v>
      </c>
      <c r="C1490" s="2">
        <v>7.14</v>
      </c>
      <c r="D1490" s="2">
        <v>5.4203000000000001</v>
      </c>
      <c r="E1490" s="2">
        <v>448</v>
      </c>
      <c r="F1490" s="2">
        <v>7.1379999999999999</v>
      </c>
      <c r="G1490" s="2">
        <v>3197.8240000000001</v>
      </c>
      <c r="H1490" s="17">
        <f t="shared" si="23"/>
        <v>-2.724287073096314E-2</v>
      </c>
    </row>
    <row r="1491" spans="1:8" ht="13.5" x14ac:dyDescent="0.25">
      <c r="A1491" s="12"/>
      <c r="B1491" s="11">
        <v>44179</v>
      </c>
      <c r="C1491" s="2">
        <v>7.3</v>
      </c>
      <c r="D1491" s="2">
        <v>5.5418000000000003</v>
      </c>
      <c r="E1491" s="2">
        <v>167</v>
      </c>
      <c r="F1491" s="2">
        <v>7.1688000000000001</v>
      </c>
      <c r="G1491" s="2">
        <v>1197.1895999999999</v>
      </c>
      <c r="H1491" s="17">
        <f t="shared" si="23"/>
        <v>2.2415733446488232E-2</v>
      </c>
    </row>
    <row r="1492" spans="1:8" ht="13.5" x14ac:dyDescent="0.25">
      <c r="A1492" s="12"/>
      <c r="B1492" s="11">
        <v>44180</v>
      </c>
      <c r="C1492" s="2">
        <v>7.19</v>
      </c>
      <c r="D1492" s="2">
        <v>5.4583000000000004</v>
      </c>
      <c r="E1492" s="2">
        <v>9430</v>
      </c>
      <c r="F1492" s="2">
        <v>7.1475999999999997</v>
      </c>
      <c r="G1492" s="2">
        <v>67401.868000000002</v>
      </c>
      <c r="H1492" s="17">
        <f t="shared" si="23"/>
        <v>-1.5067306651268524E-2</v>
      </c>
    </row>
    <row r="1493" spans="1:8" ht="13.5" x14ac:dyDescent="0.25">
      <c r="A1493" s="12"/>
      <c r="B1493" s="11">
        <v>44181</v>
      </c>
      <c r="C1493" s="2">
        <v>7.29</v>
      </c>
      <c r="D1493" s="2">
        <v>5.5342000000000002</v>
      </c>
      <c r="E1493" s="2">
        <v>2012</v>
      </c>
      <c r="F1493" s="2">
        <v>7.1909999999999998</v>
      </c>
      <c r="G1493" s="2">
        <v>14468.291999999999</v>
      </c>
      <c r="H1493" s="17">
        <f t="shared" si="23"/>
        <v>1.3905428430097256E-2</v>
      </c>
    </row>
    <row r="1494" spans="1:8" ht="13.5" x14ac:dyDescent="0.25">
      <c r="A1494" s="12"/>
      <c r="B1494" s="11">
        <v>44182</v>
      </c>
      <c r="C1494" s="2">
        <v>7.3</v>
      </c>
      <c r="D1494" s="2">
        <v>5.5418000000000003</v>
      </c>
      <c r="E1494" s="2">
        <v>1395</v>
      </c>
      <c r="F1494" s="2">
        <v>7.3</v>
      </c>
      <c r="G1494" s="2">
        <v>10183.5</v>
      </c>
      <c r="H1494" s="17">
        <f t="shared" si="23"/>
        <v>1.3732788840302213E-3</v>
      </c>
    </row>
    <row r="1495" spans="1:8" ht="13.5" x14ac:dyDescent="0.25">
      <c r="A1495" s="12"/>
      <c r="B1495" s="11">
        <v>44183</v>
      </c>
      <c r="C1495" s="2">
        <v>7.4</v>
      </c>
      <c r="D1495" s="2">
        <v>5.6177000000000001</v>
      </c>
      <c r="E1495" s="2">
        <v>8910</v>
      </c>
      <c r="F1495" s="2">
        <v>7.3398000000000003</v>
      </c>
      <c r="G1495" s="2">
        <v>65397.618000000002</v>
      </c>
      <c r="H1495" s="17">
        <f t="shared" si="23"/>
        <v>1.3695911075823713E-2</v>
      </c>
    </row>
    <row r="1496" spans="1:8" ht="13.5" x14ac:dyDescent="0.25">
      <c r="A1496" s="12"/>
      <c r="B1496" s="11">
        <v>44186</v>
      </c>
      <c r="C1496" s="2">
        <v>7.4</v>
      </c>
      <c r="D1496" s="2">
        <v>5.6177000000000001</v>
      </c>
      <c r="E1496" s="2">
        <v>2370</v>
      </c>
      <c r="F1496" s="2">
        <v>7.3887</v>
      </c>
      <c r="G1496" s="2">
        <v>17511.219000000001</v>
      </c>
      <c r="H1496" s="17">
        <f t="shared" si="23"/>
        <v>0</v>
      </c>
    </row>
    <row r="1497" spans="1:8" ht="13.5" x14ac:dyDescent="0.25">
      <c r="A1497" s="12"/>
      <c r="B1497" s="11">
        <v>44187</v>
      </c>
      <c r="C1497" s="2">
        <v>7.62</v>
      </c>
      <c r="D1497" s="2">
        <v>5.7847</v>
      </c>
      <c r="E1497" s="2">
        <v>4566</v>
      </c>
      <c r="F1497" s="2">
        <v>7.4871999999999996</v>
      </c>
      <c r="G1497" s="2">
        <v>34186.555200000003</v>
      </c>
      <c r="H1497" s="17">
        <f t="shared" si="23"/>
        <v>2.9727468536945693E-2</v>
      </c>
    </row>
    <row r="1498" spans="1:8" ht="13.5" x14ac:dyDescent="0.25">
      <c r="A1498" s="12"/>
      <c r="B1498" s="11">
        <v>44188</v>
      </c>
      <c r="C1498" s="2">
        <v>7.78</v>
      </c>
      <c r="D1498" s="2">
        <v>5.9062000000000001</v>
      </c>
      <c r="E1498" s="2">
        <v>4336</v>
      </c>
      <c r="F1498" s="2">
        <v>7.6477000000000004</v>
      </c>
      <c r="G1498" s="2">
        <v>33160.427199999998</v>
      </c>
      <c r="H1498" s="17">
        <f t="shared" si="23"/>
        <v>2.1003682126990192E-2</v>
      </c>
    </row>
    <row r="1499" spans="1:8" ht="13.5" x14ac:dyDescent="0.25">
      <c r="A1499" s="12"/>
      <c r="B1499" s="11">
        <v>44189</v>
      </c>
      <c r="C1499" s="2">
        <v>7.6</v>
      </c>
      <c r="D1499" s="2">
        <v>5.7694999999999999</v>
      </c>
      <c r="E1499" s="2">
        <v>4478</v>
      </c>
      <c r="F1499" s="2">
        <v>7.7773000000000003</v>
      </c>
      <c r="G1499" s="2">
        <v>34826.749400000001</v>
      </c>
      <c r="H1499" s="17">
        <f t="shared" si="23"/>
        <v>-2.3145169482916301E-2</v>
      </c>
    </row>
    <row r="1500" spans="1:8" ht="13.5" x14ac:dyDescent="0.25">
      <c r="A1500" s="12"/>
      <c r="B1500" s="11">
        <v>44190</v>
      </c>
      <c r="C1500" s="2">
        <v>7.82</v>
      </c>
      <c r="D1500" s="2">
        <v>5.9364999999999997</v>
      </c>
      <c r="E1500" s="2">
        <v>6050</v>
      </c>
      <c r="F1500" s="2">
        <v>7.7720000000000002</v>
      </c>
      <c r="G1500" s="2">
        <v>47020.6</v>
      </c>
      <c r="H1500" s="17">
        <f t="shared" si="23"/>
        <v>2.8945315885258657E-2</v>
      </c>
    </row>
    <row r="1501" spans="1:8" ht="13.5" x14ac:dyDescent="0.25">
      <c r="A1501" s="12"/>
      <c r="B1501" s="11">
        <v>44193</v>
      </c>
      <c r="C1501" s="2">
        <v>7.79</v>
      </c>
      <c r="D1501" s="2">
        <v>5.9138000000000002</v>
      </c>
      <c r="E1501" s="2">
        <v>3518</v>
      </c>
      <c r="F1501" s="2">
        <v>7.7680999999999996</v>
      </c>
      <c r="G1501" s="2">
        <v>27328.175800000001</v>
      </c>
      <c r="H1501" s="17">
        <f t="shared" si="23"/>
        <v>-3.8238019034783962E-3</v>
      </c>
    </row>
    <row r="1502" spans="1:8" ht="13.5" x14ac:dyDescent="0.25">
      <c r="A1502" s="12"/>
      <c r="B1502" s="11">
        <v>44194</v>
      </c>
      <c r="C1502" s="2">
        <v>7.79</v>
      </c>
      <c r="D1502" s="2">
        <v>5.9138000000000002</v>
      </c>
      <c r="E1502" s="2">
        <v>8455</v>
      </c>
      <c r="F1502" s="2">
        <v>7.7549000000000001</v>
      </c>
      <c r="G1502" s="2">
        <v>65567.679499999998</v>
      </c>
      <c r="H1502" s="17">
        <f t="shared" si="23"/>
        <v>0</v>
      </c>
    </row>
    <row r="1503" spans="1:8" ht="13.5" x14ac:dyDescent="0.25">
      <c r="A1503" s="12"/>
      <c r="B1503" s="11">
        <v>44195</v>
      </c>
      <c r="C1503" s="2">
        <v>7.74</v>
      </c>
      <c r="D1503" s="2">
        <v>5.8757999999999999</v>
      </c>
      <c r="E1503" s="2">
        <v>3587</v>
      </c>
      <c r="F1503" s="2">
        <v>7.6135999999999999</v>
      </c>
      <c r="G1503" s="2">
        <v>27309.983199999999</v>
      </c>
      <c r="H1503" s="17">
        <f t="shared" si="23"/>
        <v>-6.4256484832088089E-3</v>
      </c>
    </row>
    <row r="1504" spans="1:8" ht="13.5" x14ac:dyDescent="0.25">
      <c r="A1504" s="12"/>
      <c r="B1504" s="11">
        <v>44196</v>
      </c>
      <c r="C1504" s="2">
        <v>7.79</v>
      </c>
      <c r="D1504" s="2">
        <v>5.9138000000000002</v>
      </c>
      <c r="E1504" s="2">
        <v>6761</v>
      </c>
      <c r="F1504" s="2">
        <v>7.7731000000000003</v>
      </c>
      <c r="G1504" s="2">
        <v>52553.929100000001</v>
      </c>
      <c r="H1504" s="17">
        <f t="shared" si="23"/>
        <v>6.4672044657749167E-3</v>
      </c>
    </row>
    <row r="1505" spans="1:8" ht="13.5" x14ac:dyDescent="0.25">
      <c r="A1505" s="12"/>
      <c r="B1505" s="11">
        <v>44200</v>
      </c>
      <c r="C1505" s="2">
        <v>7.69</v>
      </c>
      <c r="D1505" s="2">
        <v>5.8377999999999997</v>
      </c>
      <c r="E1505" s="2">
        <v>517</v>
      </c>
      <c r="F1505" s="2">
        <v>7.5608000000000004</v>
      </c>
      <c r="G1505" s="2">
        <v>3908.9335999999998</v>
      </c>
      <c r="H1505" s="17">
        <f t="shared" si="23"/>
        <v>-1.2851296966417618E-2</v>
      </c>
    </row>
    <row r="1506" spans="1:8" ht="13.5" x14ac:dyDescent="0.25">
      <c r="A1506" s="12"/>
      <c r="B1506" s="11">
        <v>44201</v>
      </c>
      <c r="C1506" s="2">
        <v>7.69</v>
      </c>
      <c r="D1506" s="2">
        <v>5.8377999999999997</v>
      </c>
      <c r="E1506" s="2">
        <v>0</v>
      </c>
      <c r="F1506" s="2">
        <v>0</v>
      </c>
      <c r="G1506" s="2">
        <v>0</v>
      </c>
      <c r="H1506" s="17">
        <f t="shared" si="23"/>
        <v>0</v>
      </c>
    </row>
    <row r="1507" spans="1:8" ht="13.5" x14ac:dyDescent="0.25">
      <c r="A1507" s="12"/>
      <c r="B1507" s="11">
        <v>44202</v>
      </c>
      <c r="C1507" s="2">
        <v>7.58</v>
      </c>
      <c r="D1507" s="2">
        <v>5.7542999999999997</v>
      </c>
      <c r="E1507" s="2">
        <v>130</v>
      </c>
      <c r="F1507" s="2">
        <v>7.5027999999999997</v>
      </c>
      <c r="G1507" s="2">
        <v>975.36400000000003</v>
      </c>
      <c r="H1507" s="17">
        <f t="shared" si="23"/>
        <v>-1.430333344753159E-2</v>
      </c>
    </row>
    <row r="1508" spans="1:8" ht="13.5" x14ac:dyDescent="0.25">
      <c r="A1508" s="12"/>
      <c r="B1508" s="11">
        <v>44203</v>
      </c>
      <c r="C1508" s="2">
        <v>7.36</v>
      </c>
      <c r="D1508" s="2">
        <v>5.5872999999999999</v>
      </c>
      <c r="E1508" s="2">
        <v>912</v>
      </c>
      <c r="F1508" s="2">
        <v>7.5334000000000003</v>
      </c>
      <c r="G1508" s="2">
        <v>6870.4607999999998</v>
      </c>
      <c r="H1508" s="17">
        <f t="shared" si="23"/>
        <v>-2.9021775020419482E-2</v>
      </c>
    </row>
    <row r="1509" spans="1:8" ht="13.5" x14ac:dyDescent="0.25">
      <c r="A1509" s="12"/>
      <c r="B1509" s="11">
        <v>44204</v>
      </c>
      <c r="C1509" s="2">
        <v>7.58</v>
      </c>
      <c r="D1509" s="2">
        <v>5.7542999999999997</v>
      </c>
      <c r="E1509" s="2">
        <v>155</v>
      </c>
      <c r="F1509" s="2">
        <v>7.3834999999999997</v>
      </c>
      <c r="G1509" s="2">
        <v>1144.4425000000001</v>
      </c>
      <c r="H1509" s="17">
        <f t="shared" si="23"/>
        <v>2.9889213036708218E-2</v>
      </c>
    </row>
    <row r="1510" spans="1:8" ht="13.5" x14ac:dyDescent="0.25">
      <c r="A1510" s="12"/>
      <c r="B1510" s="11">
        <v>44207</v>
      </c>
      <c r="C1510" s="2">
        <v>7.59</v>
      </c>
      <c r="D1510" s="2">
        <v>5.7618999999999998</v>
      </c>
      <c r="E1510" s="2">
        <v>15</v>
      </c>
      <c r="F1510" s="2">
        <v>7.59</v>
      </c>
      <c r="G1510" s="2">
        <v>113.85</v>
      </c>
      <c r="H1510" s="17">
        <f t="shared" si="23"/>
        <v>1.3207514380550287E-3</v>
      </c>
    </row>
    <row r="1511" spans="1:8" ht="13.5" x14ac:dyDescent="0.25">
      <c r="A1511" s="12"/>
      <c r="B1511" s="11">
        <v>44208</v>
      </c>
      <c r="C1511" s="2">
        <v>7.59</v>
      </c>
      <c r="D1511" s="2">
        <v>5.7618999999999998</v>
      </c>
      <c r="E1511" s="2">
        <v>0</v>
      </c>
      <c r="F1511" s="2">
        <v>0</v>
      </c>
      <c r="G1511" s="2">
        <v>0</v>
      </c>
      <c r="H1511" s="17">
        <f t="shared" si="23"/>
        <v>0</v>
      </c>
    </row>
    <row r="1512" spans="1:8" ht="13.5" x14ac:dyDescent="0.25">
      <c r="A1512" s="12"/>
      <c r="B1512" s="11">
        <v>44209</v>
      </c>
      <c r="C1512" s="2">
        <v>7.59</v>
      </c>
      <c r="D1512" s="2">
        <v>5.7618999999999998</v>
      </c>
      <c r="E1512" s="2">
        <v>0</v>
      </c>
      <c r="F1512" s="2">
        <v>0</v>
      </c>
      <c r="G1512" s="2">
        <v>0</v>
      </c>
      <c r="H1512" s="17">
        <f t="shared" si="23"/>
        <v>0</v>
      </c>
    </row>
    <row r="1513" spans="1:8" ht="13.5" x14ac:dyDescent="0.25">
      <c r="A1513" s="12"/>
      <c r="B1513" s="11">
        <v>44211</v>
      </c>
      <c r="C1513" s="2">
        <v>7.57</v>
      </c>
      <c r="D1513" s="2">
        <v>5.7466999999999997</v>
      </c>
      <c r="E1513" s="2">
        <v>107</v>
      </c>
      <c r="F1513" s="2">
        <v>7.3792999999999997</v>
      </c>
      <c r="G1513" s="2">
        <v>789.58510000000001</v>
      </c>
      <c r="H1513" s="17">
        <f t="shared" si="23"/>
        <v>-2.6380187091063888E-3</v>
      </c>
    </row>
    <row r="1514" spans="1:8" ht="13.5" x14ac:dyDescent="0.25">
      <c r="A1514" s="12"/>
      <c r="B1514" s="11">
        <v>44214</v>
      </c>
      <c r="C1514" s="2">
        <v>7.57</v>
      </c>
      <c r="D1514" s="2">
        <v>5.7466999999999997</v>
      </c>
      <c r="E1514" s="2">
        <v>0</v>
      </c>
      <c r="F1514" s="2">
        <v>0</v>
      </c>
      <c r="G1514" s="2">
        <v>0</v>
      </c>
      <c r="H1514" s="17">
        <f t="shared" si="23"/>
        <v>0</v>
      </c>
    </row>
    <row r="1515" spans="1:8" ht="13.5" x14ac:dyDescent="0.25">
      <c r="A1515" s="12"/>
      <c r="B1515" s="11">
        <v>44215</v>
      </c>
      <c r="C1515" s="2">
        <v>7.37</v>
      </c>
      <c r="D1515" s="2">
        <v>5.5949</v>
      </c>
      <c r="E1515" s="2">
        <v>612</v>
      </c>
      <c r="F1515" s="2">
        <v>7.3742999999999999</v>
      </c>
      <c r="G1515" s="2">
        <v>4513.0716000000002</v>
      </c>
      <c r="H1515" s="17">
        <f t="shared" si="23"/>
        <v>-2.6415160004872314E-2</v>
      </c>
    </row>
    <row r="1516" spans="1:8" ht="13.5" x14ac:dyDescent="0.25">
      <c r="A1516" s="12"/>
      <c r="B1516" s="11">
        <v>44216</v>
      </c>
      <c r="C1516" s="2">
        <v>7.59</v>
      </c>
      <c r="D1516" s="2">
        <v>5.7618999999999998</v>
      </c>
      <c r="E1516" s="2">
        <v>5</v>
      </c>
      <c r="F1516" s="2">
        <v>7.59</v>
      </c>
      <c r="G1516" s="2">
        <v>37.950000000000003</v>
      </c>
      <c r="H1516" s="17">
        <f t="shared" si="23"/>
        <v>2.9848612128903076E-2</v>
      </c>
    </row>
    <row r="1517" spans="1:8" ht="13.5" x14ac:dyDescent="0.25">
      <c r="A1517" s="12"/>
      <c r="B1517" s="11">
        <v>44217</v>
      </c>
      <c r="C1517" s="2">
        <v>7.56</v>
      </c>
      <c r="D1517" s="2">
        <v>5.7392000000000003</v>
      </c>
      <c r="E1517" s="2">
        <v>520</v>
      </c>
      <c r="F1517" s="2">
        <v>7.3734999999999999</v>
      </c>
      <c r="G1517" s="2">
        <v>3834.22</v>
      </c>
      <c r="H1517" s="17">
        <f t="shared" si="23"/>
        <v>-3.9396726774153486E-3</v>
      </c>
    </row>
    <row r="1518" spans="1:8" ht="13.5" x14ac:dyDescent="0.25">
      <c r="A1518" s="12"/>
      <c r="B1518" s="11">
        <v>44218</v>
      </c>
      <c r="C1518" s="2">
        <v>7.56</v>
      </c>
      <c r="D1518" s="2">
        <v>5.7392000000000003</v>
      </c>
      <c r="E1518" s="2">
        <v>944</v>
      </c>
      <c r="F1518" s="2">
        <v>7.3701999999999996</v>
      </c>
      <c r="G1518" s="2">
        <v>6957.4687999999996</v>
      </c>
      <c r="H1518" s="17">
        <f t="shared" si="23"/>
        <v>0</v>
      </c>
    </row>
    <row r="1519" spans="1:8" ht="13.5" x14ac:dyDescent="0.25">
      <c r="A1519" s="12"/>
      <c r="B1519" s="11">
        <v>44221</v>
      </c>
      <c r="C1519" s="2">
        <v>7.56</v>
      </c>
      <c r="D1519" s="2">
        <v>5.7392000000000003</v>
      </c>
      <c r="E1519" s="2">
        <v>0</v>
      </c>
      <c r="F1519" s="2">
        <v>0</v>
      </c>
      <c r="G1519" s="2">
        <v>0</v>
      </c>
      <c r="H1519" s="17">
        <f t="shared" si="23"/>
        <v>0</v>
      </c>
    </row>
    <row r="1520" spans="1:8" ht="13.5" x14ac:dyDescent="0.25">
      <c r="A1520" s="12"/>
      <c r="B1520" s="11">
        <v>44222</v>
      </c>
      <c r="C1520" s="2">
        <v>7.56</v>
      </c>
      <c r="D1520" s="2">
        <v>5.7392000000000003</v>
      </c>
      <c r="E1520" s="2">
        <v>0</v>
      </c>
      <c r="F1520" s="2">
        <v>0</v>
      </c>
      <c r="G1520" s="2">
        <v>0</v>
      </c>
      <c r="H1520" s="17">
        <f t="shared" si="23"/>
        <v>0</v>
      </c>
    </row>
    <row r="1521" spans="1:8" ht="13.5" x14ac:dyDescent="0.25">
      <c r="A1521" s="12"/>
      <c r="B1521" s="11">
        <v>44223</v>
      </c>
      <c r="C1521" s="2">
        <v>7.5</v>
      </c>
      <c r="D1521" s="2">
        <v>5.6936</v>
      </c>
      <c r="E1521" s="2">
        <v>540</v>
      </c>
      <c r="F1521" s="2">
        <v>7.3608000000000002</v>
      </c>
      <c r="G1521" s="2">
        <v>3974.8319999999999</v>
      </c>
      <c r="H1521" s="17">
        <f t="shared" si="23"/>
        <v>-7.9453582380820155E-3</v>
      </c>
    </row>
    <row r="1522" spans="1:8" ht="13.5" x14ac:dyDescent="0.25">
      <c r="A1522" s="12"/>
      <c r="B1522" s="11">
        <v>44224</v>
      </c>
      <c r="C1522" s="2">
        <v>7.34</v>
      </c>
      <c r="D1522" s="2">
        <v>5.5720999999999998</v>
      </c>
      <c r="E1522" s="2">
        <v>2907</v>
      </c>
      <c r="F1522" s="2">
        <v>7.4375</v>
      </c>
      <c r="G1522" s="2">
        <v>21620.8125</v>
      </c>
      <c r="H1522" s="17">
        <f t="shared" si="23"/>
        <v>-2.1339749894618548E-2</v>
      </c>
    </row>
    <row r="1523" spans="1:8" ht="13.5" x14ac:dyDescent="0.25">
      <c r="A1523" s="12"/>
      <c r="B1523" s="11">
        <v>44225</v>
      </c>
      <c r="C1523" s="2">
        <v>7.12</v>
      </c>
      <c r="D1523" s="2">
        <v>5.4051</v>
      </c>
      <c r="E1523" s="2">
        <v>1250</v>
      </c>
      <c r="F1523" s="2">
        <v>7.1433999999999997</v>
      </c>
      <c r="G1523" s="2">
        <v>8929.25</v>
      </c>
      <c r="H1523" s="17">
        <f t="shared" si="23"/>
        <v>-2.9970747115091227E-2</v>
      </c>
    </row>
    <row r="1524" spans="1:8" ht="13.5" x14ac:dyDescent="0.25">
      <c r="A1524" s="12"/>
      <c r="B1524" s="11">
        <v>44228</v>
      </c>
      <c r="C1524" s="2">
        <v>7.12</v>
      </c>
      <c r="D1524" s="2">
        <v>5.4051</v>
      </c>
      <c r="E1524" s="2">
        <v>1450</v>
      </c>
      <c r="F1524" s="2">
        <v>7.12</v>
      </c>
      <c r="G1524" s="2">
        <v>10324</v>
      </c>
      <c r="H1524" s="17">
        <f t="shared" si="23"/>
        <v>0</v>
      </c>
    </row>
    <row r="1525" spans="1:8" ht="13.5" x14ac:dyDescent="0.25">
      <c r="A1525" s="12"/>
      <c r="B1525" s="11">
        <v>44229</v>
      </c>
      <c r="C1525" s="2">
        <v>7.19</v>
      </c>
      <c r="D1525" s="2">
        <v>5.4583000000000004</v>
      </c>
      <c r="E1525" s="2">
        <v>4883</v>
      </c>
      <c r="F1525" s="2">
        <v>7.1029999999999998</v>
      </c>
      <c r="G1525" s="2">
        <v>34683.949000000001</v>
      </c>
      <c r="H1525" s="17">
        <f t="shared" si="23"/>
        <v>9.8425561044199663E-3</v>
      </c>
    </row>
    <row r="1526" spans="1:8" ht="13.5" x14ac:dyDescent="0.25">
      <c r="A1526" s="12"/>
      <c r="B1526" s="11">
        <v>44230</v>
      </c>
      <c r="C1526" s="2">
        <v>7.39</v>
      </c>
      <c r="D1526" s="2">
        <v>5.6101000000000001</v>
      </c>
      <c r="E1526" s="2">
        <v>1234</v>
      </c>
      <c r="F1526" s="2">
        <v>7.2500999999999998</v>
      </c>
      <c r="G1526" s="2">
        <v>8946.6234000000004</v>
      </c>
      <c r="H1526" s="17">
        <f t="shared" si="23"/>
        <v>2.7810856860194511E-2</v>
      </c>
    </row>
    <row r="1527" spans="1:8" ht="13.5" x14ac:dyDescent="0.25">
      <c r="A1527" s="12"/>
      <c r="B1527" s="11">
        <v>44231</v>
      </c>
      <c r="C1527" s="2">
        <v>7.38</v>
      </c>
      <c r="D1527" s="2">
        <v>5.6025</v>
      </c>
      <c r="E1527" s="2">
        <v>669</v>
      </c>
      <c r="F1527" s="2">
        <v>7.2504</v>
      </c>
      <c r="G1527" s="2">
        <v>4850.5176000000001</v>
      </c>
      <c r="H1527" s="17">
        <f t="shared" si="23"/>
        <v>-1.3546995597226521E-3</v>
      </c>
    </row>
    <row r="1528" spans="1:8" ht="13.5" x14ac:dyDescent="0.25">
      <c r="A1528" s="12"/>
      <c r="B1528" s="11">
        <v>44232</v>
      </c>
      <c r="C1528" s="2">
        <v>7.38</v>
      </c>
      <c r="D1528" s="2">
        <v>5.6025</v>
      </c>
      <c r="E1528" s="2">
        <v>0</v>
      </c>
      <c r="F1528" s="2">
        <v>0</v>
      </c>
      <c r="G1528" s="2">
        <v>0</v>
      </c>
      <c r="H1528" s="17">
        <f t="shared" si="23"/>
        <v>0</v>
      </c>
    </row>
    <row r="1529" spans="1:8" ht="13.5" x14ac:dyDescent="0.25">
      <c r="A1529" s="12"/>
      <c r="B1529" s="11">
        <v>44235</v>
      </c>
      <c r="C1529" s="2">
        <v>7.38</v>
      </c>
      <c r="D1529" s="2">
        <v>5.6025</v>
      </c>
      <c r="E1529" s="2">
        <v>1653</v>
      </c>
      <c r="F1529" s="2">
        <v>7.3681000000000001</v>
      </c>
      <c r="G1529" s="2">
        <v>12179.469300000001</v>
      </c>
      <c r="H1529" s="17">
        <f t="shared" si="23"/>
        <v>0</v>
      </c>
    </row>
    <row r="1530" spans="1:8" ht="13.5" x14ac:dyDescent="0.25">
      <c r="A1530" s="12"/>
      <c r="B1530" s="11">
        <v>44236</v>
      </c>
      <c r="C1530" s="2">
        <v>7.46</v>
      </c>
      <c r="D1530" s="2">
        <v>5.6631999999999998</v>
      </c>
      <c r="E1530" s="2">
        <v>189</v>
      </c>
      <c r="F1530" s="2">
        <v>7.4016000000000002</v>
      </c>
      <c r="G1530" s="2">
        <v>1398.9023999999999</v>
      </c>
      <c r="H1530" s="17">
        <f t="shared" si="23"/>
        <v>1.083444890673802E-2</v>
      </c>
    </row>
    <row r="1531" spans="1:8" ht="13.5" x14ac:dyDescent="0.25">
      <c r="A1531" s="12"/>
      <c r="B1531" s="11">
        <v>44237</v>
      </c>
      <c r="C1531" s="2">
        <v>7.35</v>
      </c>
      <c r="D1531" s="2">
        <v>5.5796999999999999</v>
      </c>
      <c r="E1531" s="2">
        <v>979</v>
      </c>
      <c r="F1531" s="2">
        <v>7.3882000000000003</v>
      </c>
      <c r="G1531" s="2">
        <v>7233.0478000000003</v>
      </c>
      <c r="H1531" s="17">
        <f t="shared" si="23"/>
        <v>-1.4744314168667874E-2</v>
      </c>
    </row>
    <row r="1532" spans="1:8" ht="13.5" x14ac:dyDescent="0.25">
      <c r="A1532" s="12"/>
      <c r="B1532" s="11">
        <v>44238</v>
      </c>
      <c r="C1532" s="2">
        <v>7.4</v>
      </c>
      <c r="D1532" s="2">
        <v>5.6177000000000001</v>
      </c>
      <c r="E1532" s="2">
        <v>323</v>
      </c>
      <c r="F1532" s="2">
        <v>7.3505000000000003</v>
      </c>
      <c r="G1532" s="2">
        <v>2374.2114999999999</v>
      </c>
      <c r="H1532" s="17">
        <f t="shared" si="23"/>
        <v>6.8104019929387345E-3</v>
      </c>
    </row>
    <row r="1533" spans="1:8" ht="13.5" x14ac:dyDescent="0.25">
      <c r="A1533" s="12"/>
      <c r="B1533" s="11">
        <v>44239</v>
      </c>
      <c r="C1533" s="2">
        <v>7.35</v>
      </c>
      <c r="D1533" s="2">
        <v>5.5796999999999999</v>
      </c>
      <c r="E1533" s="2">
        <v>110</v>
      </c>
      <c r="F1533" s="2">
        <v>7.35</v>
      </c>
      <c r="G1533" s="2">
        <v>808.5</v>
      </c>
      <c r="H1533" s="17">
        <f t="shared" si="23"/>
        <v>-6.7643341581074563E-3</v>
      </c>
    </row>
    <row r="1534" spans="1:8" ht="13.5" x14ac:dyDescent="0.25">
      <c r="A1534" s="12"/>
      <c r="B1534" s="11">
        <v>44242</v>
      </c>
      <c r="C1534" s="2">
        <v>7.35</v>
      </c>
      <c r="D1534" s="2">
        <v>5.5796999999999999</v>
      </c>
      <c r="E1534" s="2">
        <v>0</v>
      </c>
      <c r="F1534" s="2">
        <v>0</v>
      </c>
      <c r="G1534" s="2">
        <v>0</v>
      </c>
      <c r="H1534" s="17">
        <f t="shared" si="23"/>
        <v>0</v>
      </c>
    </row>
    <row r="1535" spans="1:8" ht="13.5" x14ac:dyDescent="0.25">
      <c r="A1535" s="12"/>
      <c r="B1535" s="11">
        <v>44243</v>
      </c>
      <c r="C1535" s="2">
        <v>7.35</v>
      </c>
      <c r="D1535" s="2">
        <v>5.5796999999999999</v>
      </c>
      <c r="E1535" s="2">
        <v>0</v>
      </c>
      <c r="F1535" s="2">
        <v>0</v>
      </c>
      <c r="G1535" s="2">
        <v>0</v>
      </c>
      <c r="H1535" s="17">
        <f t="shared" si="23"/>
        <v>0</v>
      </c>
    </row>
    <row r="1536" spans="1:8" ht="13.5" x14ac:dyDescent="0.25">
      <c r="A1536" s="12"/>
      <c r="B1536" s="11">
        <v>44244</v>
      </c>
      <c r="C1536" s="2">
        <v>7.35</v>
      </c>
      <c r="D1536" s="2">
        <v>5.5796999999999999</v>
      </c>
      <c r="E1536" s="2">
        <v>0</v>
      </c>
      <c r="F1536" s="2">
        <v>0</v>
      </c>
      <c r="G1536" s="2">
        <v>0</v>
      </c>
      <c r="H1536" s="17">
        <f t="shared" si="23"/>
        <v>0</v>
      </c>
    </row>
    <row r="1537" spans="1:8" ht="13.5" x14ac:dyDescent="0.25">
      <c r="A1537" s="12"/>
      <c r="B1537" s="11">
        <v>44245</v>
      </c>
      <c r="C1537" s="2">
        <v>7.35</v>
      </c>
      <c r="D1537" s="2">
        <v>5.5796999999999999</v>
      </c>
      <c r="E1537" s="2">
        <v>0</v>
      </c>
      <c r="F1537" s="2">
        <v>0</v>
      </c>
      <c r="G1537" s="2">
        <v>0</v>
      </c>
      <c r="H1537" s="17">
        <f t="shared" si="23"/>
        <v>0</v>
      </c>
    </row>
    <row r="1538" spans="1:8" ht="13.5" x14ac:dyDescent="0.25">
      <c r="A1538" s="12"/>
      <c r="B1538" s="11">
        <v>44246</v>
      </c>
      <c r="C1538" s="2">
        <v>7.34</v>
      </c>
      <c r="D1538" s="2">
        <v>5.5720999999999998</v>
      </c>
      <c r="E1538" s="2">
        <v>241</v>
      </c>
      <c r="F1538" s="2">
        <v>7.2005999999999997</v>
      </c>
      <c r="G1538" s="2">
        <v>1735.3445999999999</v>
      </c>
      <c r="H1538" s="17">
        <f t="shared" si="23"/>
        <v>-1.3620803985877469E-3</v>
      </c>
    </row>
    <row r="1539" spans="1:8" ht="13.5" x14ac:dyDescent="0.25">
      <c r="A1539" s="12"/>
      <c r="B1539" s="11">
        <v>44249</v>
      </c>
      <c r="C1539" s="2">
        <v>7.39</v>
      </c>
      <c r="D1539" s="2">
        <v>5.6101000000000001</v>
      </c>
      <c r="E1539" s="2">
        <v>1717</v>
      </c>
      <c r="F1539" s="2">
        <v>7.2000999999999999</v>
      </c>
      <c r="G1539" s="2">
        <v>12362.5717</v>
      </c>
      <c r="H1539" s="17">
        <f t="shared" si="23"/>
        <v>6.8196909603202129E-3</v>
      </c>
    </row>
    <row r="1540" spans="1:8" ht="13.5" x14ac:dyDescent="0.25">
      <c r="A1540" s="12"/>
      <c r="B1540" s="11">
        <v>44250</v>
      </c>
      <c r="C1540" s="2">
        <v>7.18</v>
      </c>
      <c r="D1540" s="2">
        <v>5.4507000000000003</v>
      </c>
      <c r="E1540" s="2">
        <v>3136</v>
      </c>
      <c r="F1540" s="2">
        <v>7.1994999999999996</v>
      </c>
      <c r="G1540" s="2">
        <v>22577.632000000001</v>
      </c>
      <c r="H1540" s="17">
        <f t="shared" si="23"/>
        <v>-2.8413040765761708E-2</v>
      </c>
    </row>
    <row r="1541" spans="1:8" ht="13.5" x14ac:dyDescent="0.25">
      <c r="A1541" s="12"/>
      <c r="B1541" s="11">
        <v>44251</v>
      </c>
      <c r="C1541" s="2">
        <v>7.39</v>
      </c>
      <c r="D1541" s="2">
        <v>5.6101000000000001</v>
      </c>
      <c r="E1541" s="2">
        <v>329</v>
      </c>
      <c r="F1541" s="2">
        <v>7.1215999999999999</v>
      </c>
      <c r="G1541" s="2">
        <v>2343.0064000000002</v>
      </c>
      <c r="H1541" s="17">
        <f t="shared" si="23"/>
        <v>2.9243950318307694E-2</v>
      </c>
    </row>
    <row r="1542" spans="1:8" ht="13.5" x14ac:dyDescent="0.25">
      <c r="A1542" s="12"/>
      <c r="B1542" s="11">
        <v>44252</v>
      </c>
      <c r="C1542" s="2">
        <v>7.4</v>
      </c>
      <c r="D1542" s="2">
        <v>5.6177000000000001</v>
      </c>
      <c r="E1542" s="2">
        <v>2000</v>
      </c>
      <c r="F1542" s="2">
        <v>7.3905000000000003</v>
      </c>
      <c r="G1542" s="2">
        <v>14781</v>
      </c>
      <c r="H1542" s="17">
        <f t="shared" si="23"/>
        <v>1.3546995597226521E-3</v>
      </c>
    </row>
    <row r="1543" spans="1:8" ht="13.5" x14ac:dyDescent="0.25">
      <c r="A1543" s="12"/>
      <c r="B1543" s="11">
        <v>44253</v>
      </c>
      <c r="C1543" s="2">
        <v>7.2</v>
      </c>
      <c r="D1543" s="2">
        <v>5.4659000000000004</v>
      </c>
      <c r="E1543" s="2">
        <v>1915</v>
      </c>
      <c r="F1543" s="2">
        <v>7.2</v>
      </c>
      <c r="G1543" s="2">
        <v>13788</v>
      </c>
      <c r="H1543" s="17">
        <f t="shared" ref="H1543:H1606" si="24">(D1543-D1542)/D1542</f>
        <v>-2.702173487370271E-2</v>
      </c>
    </row>
    <row r="1544" spans="1:8" ht="13.5" x14ac:dyDescent="0.25">
      <c r="A1544" s="12"/>
      <c r="B1544" s="11">
        <v>44256</v>
      </c>
      <c r="C1544" s="2">
        <v>7.4</v>
      </c>
      <c r="D1544" s="2">
        <v>5.6177000000000001</v>
      </c>
      <c r="E1544" s="2">
        <v>2504</v>
      </c>
      <c r="F1544" s="2">
        <v>7.4</v>
      </c>
      <c r="G1544" s="2">
        <v>18529.599999999999</v>
      </c>
      <c r="H1544" s="17">
        <f t="shared" si="24"/>
        <v>2.7772187562889863E-2</v>
      </c>
    </row>
    <row r="1545" spans="1:8" ht="13.5" x14ac:dyDescent="0.25">
      <c r="A1545" s="12"/>
      <c r="B1545" s="11">
        <v>44257</v>
      </c>
      <c r="C1545" s="2">
        <v>7.45</v>
      </c>
      <c r="D1545" s="2">
        <v>5.6555999999999997</v>
      </c>
      <c r="E1545" s="2">
        <v>2500</v>
      </c>
      <c r="F1545" s="2">
        <v>7.4080000000000004</v>
      </c>
      <c r="G1545" s="2">
        <v>18520</v>
      </c>
      <c r="H1545" s="17">
        <f t="shared" si="24"/>
        <v>6.7465332787438985E-3</v>
      </c>
    </row>
    <row r="1546" spans="1:8" ht="13.5" x14ac:dyDescent="0.25">
      <c r="A1546" s="12"/>
      <c r="B1546" s="11">
        <v>44258</v>
      </c>
      <c r="C1546" s="2">
        <v>7.38</v>
      </c>
      <c r="D1546" s="2">
        <v>5.6025</v>
      </c>
      <c r="E1546" s="2">
        <v>20</v>
      </c>
      <c r="F1546" s="2">
        <v>7.38</v>
      </c>
      <c r="G1546" s="2">
        <v>147.6</v>
      </c>
      <c r="H1546" s="17">
        <f t="shared" si="24"/>
        <v>-9.3889242520686939E-3</v>
      </c>
    </row>
    <row r="1547" spans="1:8" ht="13.5" x14ac:dyDescent="0.25">
      <c r="A1547" s="12"/>
      <c r="B1547" s="11">
        <v>44259</v>
      </c>
      <c r="C1547" s="2">
        <v>7.2</v>
      </c>
      <c r="D1547" s="2">
        <v>5.4659000000000004</v>
      </c>
      <c r="E1547" s="2">
        <v>300</v>
      </c>
      <c r="F1547" s="2">
        <v>7.2</v>
      </c>
      <c r="G1547" s="2">
        <v>2160</v>
      </c>
      <c r="H1547" s="17">
        <f t="shared" si="24"/>
        <v>-2.4381972333779492E-2</v>
      </c>
    </row>
    <row r="1548" spans="1:8" ht="13.5" x14ac:dyDescent="0.25">
      <c r="A1548" s="12"/>
      <c r="B1548" s="11">
        <v>44260</v>
      </c>
      <c r="C1548" s="2">
        <v>7.35</v>
      </c>
      <c r="D1548" s="2">
        <v>5.5796999999999999</v>
      </c>
      <c r="E1548" s="2">
        <v>285</v>
      </c>
      <c r="F1548" s="2">
        <v>7.1607000000000003</v>
      </c>
      <c r="G1548" s="2">
        <v>2040.7995000000001</v>
      </c>
      <c r="H1548" s="17">
        <f t="shared" si="24"/>
        <v>2.0819993047805383E-2</v>
      </c>
    </row>
    <row r="1549" spans="1:8" ht="13.5" x14ac:dyDescent="0.25">
      <c r="A1549" s="12"/>
      <c r="B1549" s="11">
        <v>44263</v>
      </c>
      <c r="C1549" s="2">
        <v>7.35</v>
      </c>
      <c r="D1549" s="2">
        <v>5.5796999999999999</v>
      </c>
      <c r="E1549" s="2">
        <v>0</v>
      </c>
      <c r="F1549" s="2">
        <v>0</v>
      </c>
      <c r="G1549" s="2">
        <v>0</v>
      </c>
      <c r="H1549" s="17">
        <f t="shared" si="24"/>
        <v>0</v>
      </c>
    </row>
    <row r="1550" spans="1:8" ht="13.5" x14ac:dyDescent="0.25">
      <c r="A1550" s="12"/>
      <c r="B1550" s="11">
        <v>44264</v>
      </c>
      <c r="C1550" s="2">
        <v>7.34</v>
      </c>
      <c r="D1550" s="2">
        <v>5.5720999999999998</v>
      </c>
      <c r="E1550" s="2">
        <v>100</v>
      </c>
      <c r="F1550" s="2">
        <v>7.34</v>
      </c>
      <c r="G1550" s="2">
        <v>734</v>
      </c>
      <c r="H1550" s="17">
        <f t="shared" si="24"/>
        <v>-1.3620803985877469E-3</v>
      </c>
    </row>
    <row r="1551" spans="1:8" ht="13.5" x14ac:dyDescent="0.25">
      <c r="A1551" s="12"/>
      <c r="B1551" s="11">
        <v>44265</v>
      </c>
      <c r="C1551" s="2">
        <v>7.35</v>
      </c>
      <c r="D1551" s="2">
        <v>5.5796999999999999</v>
      </c>
      <c r="E1551" s="2">
        <v>97</v>
      </c>
      <c r="F1551" s="2">
        <v>7.1619999999999999</v>
      </c>
      <c r="G1551" s="2">
        <v>694.71400000000006</v>
      </c>
      <c r="H1551" s="17">
        <f t="shared" si="24"/>
        <v>1.3639381920640425E-3</v>
      </c>
    </row>
    <row r="1552" spans="1:8" ht="13.5" x14ac:dyDescent="0.25">
      <c r="A1552" s="12"/>
      <c r="B1552" s="11">
        <v>44266</v>
      </c>
      <c r="C1552" s="2">
        <v>7.35</v>
      </c>
      <c r="D1552" s="2">
        <v>5.5796999999999999</v>
      </c>
      <c r="E1552" s="2">
        <v>0</v>
      </c>
      <c r="F1552" s="2">
        <v>0</v>
      </c>
      <c r="G1552" s="2">
        <v>0</v>
      </c>
      <c r="H1552" s="17">
        <f t="shared" si="24"/>
        <v>0</v>
      </c>
    </row>
    <row r="1553" spans="1:8" ht="13.5" x14ac:dyDescent="0.25">
      <c r="A1553" s="12"/>
      <c r="B1553" s="11">
        <v>44267</v>
      </c>
      <c r="C1553" s="2">
        <v>7.3</v>
      </c>
      <c r="D1553" s="2">
        <v>5.5418000000000003</v>
      </c>
      <c r="E1553" s="2">
        <v>731</v>
      </c>
      <c r="F1553" s="2">
        <v>7.1604000000000001</v>
      </c>
      <c r="G1553" s="2">
        <v>5234.2524000000003</v>
      </c>
      <c r="H1553" s="17">
        <f t="shared" si="24"/>
        <v>-6.7924798824308833E-3</v>
      </c>
    </row>
    <row r="1554" spans="1:8" ht="13.5" x14ac:dyDescent="0.25">
      <c r="A1554" s="12"/>
      <c r="B1554" s="11">
        <v>44270</v>
      </c>
      <c r="C1554" s="2">
        <v>7.3</v>
      </c>
      <c r="D1554" s="2">
        <v>5.5418000000000003</v>
      </c>
      <c r="E1554" s="2">
        <v>0</v>
      </c>
      <c r="F1554" s="2">
        <v>0</v>
      </c>
      <c r="G1554" s="2">
        <v>0</v>
      </c>
      <c r="H1554" s="17">
        <f t="shared" si="24"/>
        <v>0</v>
      </c>
    </row>
    <row r="1555" spans="1:8" ht="13.5" x14ac:dyDescent="0.25">
      <c r="A1555" s="12"/>
      <c r="B1555" s="11">
        <v>44271</v>
      </c>
      <c r="C1555" s="2">
        <v>7.3</v>
      </c>
      <c r="D1555" s="2">
        <v>5.5418000000000003</v>
      </c>
      <c r="E1555" s="2">
        <v>20</v>
      </c>
      <c r="F1555" s="2">
        <v>7.3</v>
      </c>
      <c r="G1555" s="2">
        <v>146</v>
      </c>
      <c r="H1555" s="17">
        <f t="shared" si="24"/>
        <v>0</v>
      </c>
    </row>
    <row r="1556" spans="1:8" ht="13.5" x14ac:dyDescent="0.25">
      <c r="A1556" s="12"/>
      <c r="B1556" s="11">
        <v>44272</v>
      </c>
      <c r="C1556" s="2">
        <v>7.3</v>
      </c>
      <c r="D1556" s="2">
        <v>5.5418000000000003</v>
      </c>
      <c r="E1556" s="2">
        <v>0</v>
      </c>
      <c r="F1556" s="2">
        <v>0</v>
      </c>
      <c r="G1556" s="2">
        <v>0</v>
      </c>
      <c r="H1556" s="17">
        <f t="shared" si="24"/>
        <v>0</v>
      </c>
    </row>
    <row r="1557" spans="1:8" ht="13.5" x14ac:dyDescent="0.25">
      <c r="A1557" s="12"/>
      <c r="B1557" s="11">
        <v>44273</v>
      </c>
      <c r="C1557" s="2">
        <v>7.25</v>
      </c>
      <c r="D1557" s="2">
        <v>5.5038</v>
      </c>
      <c r="E1557" s="2">
        <v>1783</v>
      </c>
      <c r="F1557" s="2">
        <v>7.1501000000000001</v>
      </c>
      <c r="G1557" s="2">
        <v>12748.6283</v>
      </c>
      <c r="H1557" s="17">
        <f t="shared" si="24"/>
        <v>-6.8569778772240523E-3</v>
      </c>
    </row>
    <row r="1558" spans="1:8" ht="13.5" x14ac:dyDescent="0.25">
      <c r="A1558" s="12"/>
      <c r="B1558" s="11">
        <v>44274</v>
      </c>
      <c r="C1558" s="2">
        <v>7.29</v>
      </c>
      <c r="D1558" s="2">
        <v>5.5342000000000002</v>
      </c>
      <c r="E1558" s="2">
        <v>2065</v>
      </c>
      <c r="F1558" s="2">
        <v>7.2832999999999997</v>
      </c>
      <c r="G1558" s="2">
        <v>15040.014499999999</v>
      </c>
      <c r="H1558" s="17">
        <f t="shared" si="24"/>
        <v>5.5234565209491999E-3</v>
      </c>
    </row>
    <row r="1559" spans="1:8" ht="13.5" x14ac:dyDescent="0.25">
      <c r="A1559" s="12"/>
      <c r="B1559" s="11">
        <v>44277</v>
      </c>
      <c r="C1559" s="2">
        <v>7.29</v>
      </c>
      <c r="D1559" s="2">
        <v>5.5342000000000002</v>
      </c>
      <c r="E1559" s="2">
        <v>0</v>
      </c>
      <c r="F1559" s="2">
        <v>0</v>
      </c>
      <c r="G1559" s="2">
        <v>0</v>
      </c>
      <c r="H1559" s="17">
        <f t="shared" si="24"/>
        <v>0</v>
      </c>
    </row>
    <row r="1560" spans="1:8" ht="13.5" x14ac:dyDescent="0.25">
      <c r="A1560" s="12"/>
      <c r="B1560" s="11">
        <v>44278</v>
      </c>
      <c r="C1560" s="2">
        <v>7.2</v>
      </c>
      <c r="D1560" s="2">
        <v>5.4659000000000004</v>
      </c>
      <c r="E1560" s="2">
        <v>521</v>
      </c>
      <c r="F1560" s="2">
        <v>7.2</v>
      </c>
      <c r="G1560" s="2">
        <v>3751.2</v>
      </c>
      <c r="H1560" s="17">
        <f t="shared" si="24"/>
        <v>-1.2341440497271476E-2</v>
      </c>
    </row>
    <row r="1561" spans="1:8" ht="13.5" x14ac:dyDescent="0.25">
      <c r="A1561" s="12"/>
      <c r="B1561" s="11">
        <v>44279</v>
      </c>
      <c r="C1561" s="2">
        <v>7.2</v>
      </c>
      <c r="D1561" s="2">
        <v>5.4659000000000004</v>
      </c>
      <c r="E1561" s="2">
        <v>1010</v>
      </c>
      <c r="F1561" s="2">
        <v>7.1148999999999996</v>
      </c>
      <c r="G1561" s="2">
        <v>7186.049</v>
      </c>
      <c r="H1561" s="17">
        <f t="shared" si="24"/>
        <v>0</v>
      </c>
    </row>
    <row r="1562" spans="1:8" ht="13.5" x14ac:dyDescent="0.25">
      <c r="A1562" s="12"/>
      <c r="B1562" s="11">
        <v>44280</v>
      </c>
      <c r="C1562" s="2">
        <v>7.21</v>
      </c>
      <c r="D1562" s="2">
        <v>5.4734999999999996</v>
      </c>
      <c r="E1562" s="2">
        <v>1881</v>
      </c>
      <c r="F1562" s="2">
        <v>7.1902999999999997</v>
      </c>
      <c r="G1562" s="2">
        <v>13524.954299999999</v>
      </c>
      <c r="H1562" s="17">
        <f t="shared" si="24"/>
        <v>1.3904389030167334E-3</v>
      </c>
    </row>
    <row r="1563" spans="1:8" ht="13.5" x14ac:dyDescent="0.25">
      <c r="A1563" s="12"/>
      <c r="B1563" s="11">
        <v>44281</v>
      </c>
      <c r="C1563" s="2">
        <v>7.21</v>
      </c>
      <c r="D1563" s="2">
        <v>5.4734999999999996</v>
      </c>
      <c r="E1563" s="2">
        <v>1163</v>
      </c>
      <c r="F1563" s="2">
        <v>7.2103000000000002</v>
      </c>
      <c r="G1563" s="2">
        <v>8385.5789000000004</v>
      </c>
      <c r="H1563" s="17">
        <f t="shared" si="24"/>
        <v>0</v>
      </c>
    </row>
    <row r="1564" spans="1:8" ht="13.5" x14ac:dyDescent="0.25">
      <c r="A1564" s="12"/>
      <c r="B1564" s="11">
        <v>44284</v>
      </c>
      <c r="C1564" s="2">
        <v>7.21</v>
      </c>
      <c r="D1564" s="2">
        <v>5.4734999999999996</v>
      </c>
      <c r="E1564" s="2">
        <v>0</v>
      </c>
      <c r="F1564" s="2">
        <v>0</v>
      </c>
      <c r="G1564" s="2">
        <v>0</v>
      </c>
      <c r="H1564" s="17">
        <f t="shared" si="24"/>
        <v>0</v>
      </c>
    </row>
    <row r="1565" spans="1:8" ht="13.5" x14ac:dyDescent="0.25">
      <c r="A1565" s="12"/>
      <c r="B1565" s="11">
        <v>44285</v>
      </c>
      <c r="C1565" s="2">
        <v>7.24</v>
      </c>
      <c r="D1565" s="2">
        <v>5.4962</v>
      </c>
      <c r="E1565" s="2">
        <v>64</v>
      </c>
      <c r="F1565" s="2">
        <v>7.2297000000000002</v>
      </c>
      <c r="G1565" s="2">
        <v>462.70080000000002</v>
      </c>
      <c r="H1565" s="17">
        <f t="shared" si="24"/>
        <v>4.1472549556956957E-3</v>
      </c>
    </row>
    <row r="1566" spans="1:8" ht="13.5" x14ac:dyDescent="0.25">
      <c r="A1566" s="12"/>
      <c r="B1566" s="11">
        <v>44286</v>
      </c>
      <c r="C1566" s="2">
        <v>7.24</v>
      </c>
      <c r="D1566" s="2">
        <v>5.4962</v>
      </c>
      <c r="E1566" s="2">
        <v>3047</v>
      </c>
      <c r="F1566" s="2">
        <v>7.1128</v>
      </c>
      <c r="G1566" s="2">
        <v>21672.7016</v>
      </c>
      <c r="H1566" s="17">
        <f t="shared" si="24"/>
        <v>0</v>
      </c>
    </row>
    <row r="1567" spans="1:8" ht="13.5" x14ac:dyDescent="0.25">
      <c r="A1567" s="12"/>
      <c r="B1567" s="11">
        <v>44287</v>
      </c>
      <c r="C1567" s="2">
        <v>7.25</v>
      </c>
      <c r="D1567" s="2">
        <v>5.5038</v>
      </c>
      <c r="E1567" s="2">
        <v>1846</v>
      </c>
      <c r="F1567" s="2">
        <v>7.2412999999999998</v>
      </c>
      <c r="G1567" s="2">
        <v>13367.4398</v>
      </c>
      <c r="H1567" s="17">
        <f t="shared" si="24"/>
        <v>1.3827735526363762E-3</v>
      </c>
    </row>
    <row r="1568" spans="1:8" ht="13.5" x14ac:dyDescent="0.25">
      <c r="A1568" s="12"/>
      <c r="B1568" s="11">
        <v>44288</v>
      </c>
      <c r="C1568" s="2">
        <v>7.34</v>
      </c>
      <c r="D1568" s="2">
        <v>5.5720999999999998</v>
      </c>
      <c r="E1568" s="2">
        <v>299</v>
      </c>
      <c r="F1568" s="2">
        <v>7.3117999999999999</v>
      </c>
      <c r="G1568" s="2">
        <v>2186.2282</v>
      </c>
      <c r="H1568" s="17">
        <f t="shared" si="24"/>
        <v>1.2409607907264036E-2</v>
      </c>
    </row>
    <row r="1569" spans="1:8" ht="13.5" x14ac:dyDescent="0.25">
      <c r="A1569" s="12"/>
      <c r="B1569" s="11">
        <v>44291</v>
      </c>
      <c r="C1569" s="2">
        <v>7.34</v>
      </c>
      <c r="D1569" s="2">
        <v>5.5720999999999998</v>
      </c>
      <c r="E1569" s="2">
        <v>736</v>
      </c>
      <c r="F1569" s="2">
        <v>7.3746</v>
      </c>
      <c r="G1569" s="2">
        <v>5427.7056000000002</v>
      </c>
      <c r="H1569" s="17">
        <f t="shared" si="24"/>
        <v>0</v>
      </c>
    </row>
    <row r="1570" spans="1:8" ht="13.5" x14ac:dyDescent="0.25">
      <c r="A1570" s="12"/>
      <c r="B1570" s="11">
        <v>44292</v>
      </c>
      <c r="C1570" s="2">
        <v>7.66</v>
      </c>
      <c r="D1570" s="2">
        <v>5.8151000000000002</v>
      </c>
      <c r="E1570" s="2">
        <v>4503</v>
      </c>
      <c r="F1570" s="2">
        <v>7.4774000000000003</v>
      </c>
      <c r="G1570" s="2">
        <v>33670.732199999999</v>
      </c>
      <c r="H1570" s="17">
        <f t="shared" si="24"/>
        <v>4.3610129035731651E-2</v>
      </c>
    </row>
    <row r="1571" spans="1:8" ht="13.5" x14ac:dyDescent="0.25">
      <c r="A1571" s="12"/>
      <c r="B1571" s="11">
        <v>44293</v>
      </c>
      <c r="C1571" s="2">
        <v>7.47</v>
      </c>
      <c r="D1571" s="2">
        <v>5.6707999999999998</v>
      </c>
      <c r="E1571" s="2">
        <v>566</v>
      </c>
      <c r="F1571" s="2">
        <v>7.47</v>
      </c>
      <c r="G1571" s="2">
        <v>4228.0200000000004</v>
      </c>
      <c r="H1571" s="17">
        <f t="shared" si="24"/>
        <v>-2.481470653987039E-2</v>
      </c>
    </row>
    <row r="1572" spans="1:8" ht="13.5" x14ac:dyDescent="0.25">
      <c r="A1572" s="12"/>
      <c r="B1572" s="11">
        <v>44294</v>
      </c>
      <c r="C1572" s="2">
        <v>7.47</v>
      </c>
      <c r="D1572" s="2">
        <v>5.6707999999999998</v>
      </c>
      <c r="E1572" s="2">
        <v>2689</v>
      </c>
      <c r="F1572" s="2">
        <v>7.4661</v>
      </c>
      <c r="G1572" s="2">
        <v>20076.3429</v>
      </c>
      <c r="H1572" s="17">
        <f t="shared" si="24"/>
        <v>0</v>
      </c>
    </row>
    <row r="1573" spans="1:8" ht="13.5" x14ac:dyDescent="0.25">
      <c r="A1573" s="12"/>
      <c r="B1573" s="11">
        <v>44298</v>
      </c>
      <c r="C1573" s="2">
        <v>7.59</v>
      </c>
      <c r="D1573" s="2">
        <v>5.7618999999999998</v>
      </c>
      <c r="E1573" s="2">
        <v>297</v>
      </c>
      <c r="F1573" s="2">
        <v>7.3010000000000002</v>
      </c>
      <c r="G1573" s="2">
        <v>2168.3969999999999</v>
      </c>
      <c r="H1573" s="17">
        <f t="shared" si="24"/>
        <v>1.60647527685688E-2</v>
      </c>
    </row>
    <row r="1574" spans="1:8" ht="13.5" x14ac:dyDescent="0.25">
      <c r="A1574" s="12"/>
      <c r="B1574" s="11">
        <v>44299</v>
      </c>
      <c r="C1574" s="2">
        <v>7.59</v>
      </c>
      <c r="D1574" s="2">
        <v>5.7618999999999998</v>
      </c>
      <c r="E1574" s="2">
        <v>0</v>
      </c>
      <c r="F1574" s="2">
        <v>0</v>
      </c>
      <c r="G1574" s="2">
        <v>0</v>
      </c>
      <c r="H1574" s="17">
        <f t="shared" si="24"/>
        <v>0</v>
      </c>
    </row>
    <row r="1575" spans="1:8" ht="13.5" x14ac:dyDescent="0.25">
      <c r="A1575" s="12"/>
      <c r="B1575" s="11">
        <v>44300</v>
      </c>
      <c r="C1575" s="2">
        <v>7.59</v>
      </c>
      <c r="D1575" s="2">
        <v>5.7618999999999998</v>
      </c>
      <c r="E1575" s="2">
        <v>0</v>
      </c>
      <c r="F1575" s="2">
        <v>0</v>
      </c>
      <c r="G1575" s="2">
        <v>0</v>
      </c>
      <c r="H1575" s="17">
        <f t="shared" si="24"/>
        <v>0</v>
      </c>
    </row>
    <row r="1576" spans="1:8" ht="13.5" x14ac:dyDescent="0.25">
      <c r="A1576" s="12"/>
      <c r="B1576" s="11">
        <v>44301</v>
      </c>
      <c r="C1576" s="2">
        <v>7.59</v>
      </c>
      <c r="D1576" s="2">
        <v>5.7618999999999998</v>
      </c>
      <c r="E1576" s="2">
        <v>0</v>
      </c>
      <c r="F1576" s="2">
        <v>0</v>
      </c>
      <c r="G1576" s="2">
        <v>0</v>
      </c>
      <c r="H1576" s="17">
        <f t="shared" si="24"/>
        <v>0</v>
      </c>
    </row>
    <row r="1577" spans="1:8" ht="13.5" x14ac:dyDescent="0.25">
      <c r="A1577" s="12"/>
      <c r="B1577" s="11">
        <v>44302</v>
      </c>
      <c r="C1577" s="2">
        <v>7.65</v>
      </c>
      <c r="D1577" s="2">
        <v>5.8075000000000001</v>
      </c>
      <c r="E1577" s="2">
        <v>640</v>
      </c>
      <c r="F1577" s="2">
        <v>7.4875999999999996</v>
      </c>
      <c r="G1577" s="2">
        <v>4792.0640000000003</v>
      </c>
      <c r="H1577" s="17">
        <f t="shared" si="24"/>
        <v>7.9140561273191665E-3</v>
      </c>
    </row>
    <row r="1578" spans="1:8" ht="13.5" x14ac:dyDescent="0.25">
      <c r="A1578" s="12"/>
      <c r="B1578" s="11">
        <v>44305</v>
      </c>
      <c r="C1578" s="2">
        <v>7.65</v>
      </c>
      <c r="D1578" s="2">
        <v>5.8075000000000001</v>
      </c>
      <c r="E1578" s="2">
        <v>157</v>
      </c>
      <c r="F1578" s="2">
        <v>7.5590000000000002</v>
      </c>
      <c r="G1578" s="2">
        <v>1186.7629999999999</v>
      </c>
      <c r="H1578" s="17">
        <f t="shared" si="24"/>
        <v>0</v>
      </c>
    </row>
    <row r="1579" spans="1:8" ht="13.5" x14ac:dyDescent="0.25">
      <c r="A1579" s="12"/>
      <c r="B1579" s="11">
        <v>44306</v>
      </c>
      <c r="C1579" s="2">
        <v>7.65</v>
      </c>
      <c r="D1579" s="2">
        <v>5.8075000000000001</v>
      </c>
      <c r="E1579" s="2">
        <v>252</v>
      </c>
      <c r="F1579" s="2">
        <v>7.65</v>
      </c>
      <c r="G1579" s="2">
        <v>1927.8</v>
      </c>
      <c r="H1579" s="17">
        <f t="shared" si="24"/>
        <v>0</v>
      </c>
    </row>
    <row r="1580" spans="1:8" ht="13.5" x14ac:dyDescent="0.25">
      <c r="A1580" s="12"/>
      <c r="B1580" s="11">
        <v>44307</v>
      </c>
      <c r="C1580" s="2">
        <v>7.5</v>
      </c>
      <c r="D1580" s="2">
        <v>5.6936</v>
      </c>
      <c r="E1580" s="2">
        <v>1920</v>
      </c>
      <c r="F1580" s="2">
        <v>7.5</v>
      </c>
      <c r="G1580" s="2">
        <v>14400</v>
      </c>
      <c r="H1580" s="17">
        <f t="shared" si="24"/>
        <v>-1.9612569952647457E-2</v>
      </c>
    </row>
    <row r="1581" spans="1:8" ht="13.5" x14ac:dyDescent="0.25">
      <c r="A1581" s="12"/>
      <c r="B1581" s="11">
        <v>44308</v>
      </c>
      <c r="C1581" s="2">
        <v>7.49</v>
      </c>
      <c r="D1581" s="2">
        <v>5.6859999999999999</v>
      </c>
      <c r="E1581" s="2">
        <v>197</v>
      </c>
      <c r="F1581" s="2">
        <v>7.4950999999999999</v>
      </c>
      <c r="G1581" s="2">
        <v>1476.5346999999999</v>
      </c>
      <c r="H1581" s="17">
        <f t="shared" si="24"/>
        <v>-1.3348320921736778E-3</v>
      </c>
    </row>
    <row r="1582" spans="1:8" ht="13.5" x14ac:dyDescent="0.25">
      <c r="A1582" s="12"/>
      <c r="B1582" s="11">
        <v>44309</v>
      </c>
      <c r="C1582" s="2">
        <v>7.65</v>
      </c>
      <c r="D1582" s="2">
        <v>5.8075000000000001</v>
      </c>
      <c r="E1582" s="2">
        <v>5565</v>
      </c>
      <c r="F1582" s="2">
        <v>7.5294999999999996</v>
      </c>
      <c r="G1582" s="2">
        <v>41901.667500000003</v>
      </c>
      <c r="H1582" s="17">
        <f t="shared" si="24"/>
        <v>2.1368272951108012E-2</v>
      </c>
    </row>
    <row r="1583" spans="1:8" ht="13.5" x14ac:dyDescent="0.25">
      <c r="A1583" s="12"/>
      <c r="B1583" s="11">
        <v>44312</v>
      </c>
      <c r="C1583" s="2">
        <v>7.5</v>
      </c>
      <c r="D1583" s="2">
        <v>5.6936</v>
      </c>
      <c r="E1583" s="2">
        <v>30</v>
      </c>
      <c r="F1583" s="2">
        <v>7.5</v>
      </c>
      <c r="G1583" s="2">
        <v>225</v>
      </c>
      <c r="H1583" s="17">
        <f t="shared" si="24"/>
        <v>-1.9612569952647457E-2</v>
      </c>
    </row>
    <row r="1584" spans="1:8" ht="13.5" x14ac:dyDescent="0.25">
      <c r="A1584" s="12"/>
      <c r="B1584" s="11">
        <v>44313</v>
      </c>
      <c r="C1584" s="2">
        <v>7.59</v>
      </c>
      <c r="D1584" s="2">
        <v>5.7618999999999998</v>
      </c>
      <c r="E1584" s="2">
        <v>8287</v>
      </c>
      <c r="F1584" s="2">
        <v>7.3605</v>
      </c>
      <c r="G1584" s="2">
        <v>60996.463499999998</v>
      </c>
      <c r="H1584" s="17">
        <f t="shared" si="24"/>
        <v>1.1995925249402803E-2</v>
      </c>
    </row>
    <row r="1585" spans="1:8" ht="13.5" x14ac:dyDescent="0.25">
      <c r="A1585" s="12"/>
      <c r="B1585" s="11">
        <v>44314</v>
      </c>
      <c r="C1585" s="2">
        <v>7.59</v>
      </c>
      <c r="D1585" s="2">
        <v>5.7618999999999998</v>
      </c>
      <c r="E1585" s="2">
        <v>77</v>
      </c>
      <c r="F1585" s="2">
        <v>7.59</v>
      </c>
      <c r="G1585" s="2">
        <v>584.42999999999995</v>
      </c>
      <c r="H1585" s="17">
        <f t="shared" si="24"/>
        <v>0</v>
      </c>
    </row>
    <row r="1586" spans="1:8" ht="13.5" x14ac:dyDescent="0.25">
      <c r="A1586" s="12"/>
      <c r="B1586" s="11">
        <v>44315</v>
      </c>
      <c r="C1586" s="2">
        <v>7.59</v>
      </c>
      <c r="D1586" s="2">
        <v>5.7618999999999998</v>
      </c>
      <c r="E1586" s="2">
        <v>1026</v>
      </c>
      <c r="F1586" s="2">
        <v>7.59</v>
      </c>
      <c r="G1586" s="2">
        <v>7787.34</v>
      </c>
      <c r="H1586" s="17">
        <f t="shared" si="24"/>
        <v>0</v>
      </c>
    </row>
    <row r="1587" spans="1:8" ht="13.5" x14ac:dyDescent="0.25">
      <c r="A1587" s="12"/>
      <c r="B1587" s="11">
        <v>44316</v>
      </c>
      <c r="C1587" s="2">
        <v>7.4</v>
      </c>
      <c r="D1587" s="2">
        <v>5.6177000000000001</v>
      </c>
      <c r="E1587" s="2">
        <v>100</v>
      </c>
      <c r="F1587" s="2">
        <v>7.4</v>
      </c>
      <c r="G1587" s="2">
        <v>740</v>
      </c>
      <c r="H1587" s="17">
        <f t="shared" si="24"/>
        <v>-2.5026466964022227E-2</v>
      </c>
    </row>
    <row r="1588" spans="1:8" ht="13.5" x14ac:dyDescent="0.25">
      <c r="A1588" s="12"/>
      <c r="B1588" s="11">
        <v>44319</v>
      </c>
      <c r="C1588" s="2">
        <v>7.4</v>
      </c>
      <c r="D1588" s="2">
        <v>5.6177000000000001</v>
      </c>
      <c r="E1588" s="2">
        <v>0</v>
      </c>
      <c r="F1588" s="2">
        <v>0</v>
      </c>
      <c r="G1588" s="2">
        <v>0</v>
      </c>
      <c r="H1588" s="17">
        <f t="shared" si="24"/>
        <v>0</v>
      </c>
    </row>
    <row r="1589" spans="1:8" ht="13.5" x14ac:dyDescent="0.25">
      <c r="A1589" s="12"/>
      <c r="B1589" s="11">
        <v>44320</v>
      </c>
      <c r="C1589" s="2">
        <v>7.4</v>
      </c>
      <c r="D1589" s="2">
        <v>5.6177000000000001</v>
      </c>
      <c r="E1589" s="2">
        <v>123</v>
      </c>
      <c r="F1589" s="2">
        <v>7.2049000000000003</v>
      </c>
      <c r="G1589" s="2">
        <v>886.20270000000005</v>
      </c>
      <c r="H1589" s="17">
        <f t="shared" si="24"/>
        <v>0</v>
      </c>
    </row>
    <row r="1590" spans="1:8" ht="13.5" x14ac:dyDescent="0.25">
      <c r="A1590" s="12"/>
      <c r="B1590" s="11">
        <v>44321</v>
      </c>
      <c r="C1590" s="2">
        <v>7.4</v>
      </c>
      <c r="D1590" s="2">
        <v>5.6177000000000001</v>
      </c>
      <c r="E1590" s="2">
        <v>0</v>
      </c>
      <c r="F1590" s="2">
        <v>0</v>
      </c>
      <c r="G1590" s="2">
        <v>0</v>
      </c>
      <c r="H1590" s="17">
        <f t="shared" si="24"/>
        <v>0</v>
      </c>
    </row>
    <row r="1591" spans="1:8" ht="13.5" x14ac:dyDescent="0.25">
      <c r="A1591" s="12"/>
      <c r="B1591" s="11">
        <v>44322</v>
      </c>
      <c r="C1591" s="2">
        <v>7.4</v>
      </c>
      <c r="D1591" s="2">
        <v>5.6177000000000001</v>
      </c>
      <c r="E1591" s="2">
        <v>0</v>
      </c>
      <c r="F1591" s="2">
        <v>0</v>
      </c>
      <c r="G1591" s="2">
        <v>0</v>
      </c>
      <c r="H1591" s="17">
        <f t="shared" si="24"/>
        <v>0</v>
      </c>
    </row>
    <row r="1592" spans="1:8" ht="13.5" x14ac:dyDescent="0.25">
      <c r="A1592" s="12"/>
      <c r="B1592" s="11">
        <v>44323</v>
      </c>
      <c r="C1592" s="2">
        <v>7.4</v>
      </c>
      <c r="D1592" s="2">
        <v>5.6177000000000001</v>
      </c>
      <c r="E1592" s="2">
        <v>0</v>
      </c>
      <c r="F1592" s="2">
        <v>0</v>
      </c>
      <c r="G1592" s="2">
        <v>0</v>
      </c>
      <c r="H1592" s="17">
        <f t="shared" si="24"/>
        <v>0</v>
      </c>
    </row>
    <row r="1593" spans="1:8" ht="13.5" x14ac:dyDescent="0.25">
      <c r="A1593" s="12"/>
      <c r="B1593" s="11">
        <v>44326</v>
      </c>
      <c r="C1593" s="2">
        <v>7.4</v>
      </c>
      <c r="D1593" s="2">
        <v>5.6177000000000001</v>
      </c>
      <c r="E1593" s="2">
        <v>0</v>
      </c>
      <c r="F1593" s="2">
        <v>0</v>
      </c>
      <c r="G1593" s="2">
        <v>0</v>
      </c>
      <c r="H1593" s="17">
        <f t="shared" si="24"/>
        <v>0</v>
      </c>
    </row>
    <row r="1594" spans="1:8" ht="13.5" x14ac:dyDescent="0.25">
      <c r="A1594" s="12"/>
      <c r="B1594" s="11">
        <v>44327</v>
      </c>
      <c r="C1594" s="2">
        <v>7.35</v>
      </c>
      <c r="D1594" s="2">
        <v>5.5796999999999999</v>
      </c>
      <c r="E1594" s="2">
        <v>58</v>
      </c>
      <c r="F1594" s="2">
        <v>7.1928000000000001</v>
      </c>
      <c r="G1594" s="2">
        <v>417.18239999999997</v>
      </c>
      <c r="H1594" s="17">
        <f t="shared" si="24"/>
        <v>-6.7643341581074563E-3</v>
      </c>
    </row>
    <row r="1595" spans="1:8" ht="13.5" x14ac:dyDescent="0.25">
      <c r="A1595" s="12"/>
      <c r="B1595" s="11">
        <v>44333</v>
      </c>
      <c r="C1595" s="2">
        <v>7.5</v>
      </c>
      <c r="D1595" s="2">
        <v>5.6936</v>
      </c>
      <c r="E1595" s="2">
        <v>26579</v>
      </c>
      <c r="F1595" s="2">
        <v>7.3799000000000001</v>
      </c>
      <c r="G1595" s="2">
        <v>196150.3621</v>
      </c>
      <c r="H1595" s="17">
        <f t="shared" si="24"/>
        <v>2.0413283868308353E-2</v>
      </c>
    </row>
    <row r="1596" spans="1:8" ht="13.5" x14ac:dyDescent="0.25">
      <c r="A1596" s="12"/>
      <c r="B1596" s="11">
        <v>44334</v>
      </c>
      <c r="C1596" s="2">
        <v>7.49</v>
      </c>
      <c r="D1596" s="2">
        <v>5.6859999999999999</v>
      </c>
      <c r="E1596" s="2">
        <v>26</v>
      </c>
      <c r="F1596" s="2">
        <v>7.2927</v>
      </c>
      <c r="G1596" s="2">
        <v>189.61019999999999</v>
      </c>
      <c r="H1596" s="17">
        <f t="shared" si="24"/>
        <v>-1.3348320921736778E-3</v>
      </c>
    </row>
    <row r="1597" spans="1:8" ht="13.5" x14ac:dyDescent="0.25">
      <c r="A1597" s="12"/>
      <c r="B1597" s="11">
        <v>44335</v>
      </c>
      <c r="C1597" s="2">
        <v>7.49</v>
      </c>
      <c r="D1597" s="2">
        <v>5.6859999999999999</v>
      </c>
      <c r="E1597" s="2">
        <v>0</v>
      </c>
      <c r="F1597" s="2">
        <v>0</v>
      </c>
      <c r="G1597" s="2">
        <v>0</v>
      </c>
      <c r="H1597" s="17">
        <f t="shared" si="24"/>
        <v>0</v>
      </c>
    </row>
    <row r="1598" spans="1:8" ht="13.5" x14ac:dyDescent="0.25">
      <c r="A1598" s="12"/>
      <c r="B1598" s="11">
        <v>44336</v>
      </c>
      <c r="C1598" s="2">
        <v>7.49</v>
      </c>
      <c r="D1598" s="2">
        <v>5.6859999999999999</v>
      </c>
      <c r="E1598" s="2">
        <v>0</v>
      </c>
      <c r="F1598" s="2">
        <v>0</v>
      </c>
      <c r="G1598" s="2">
        <v>0</v>
      </c>
      <c r="H1598" s="17">
        <f t="shared" si="24"/>
        <v>0</v>
      </c>
    </row>
    <row r="1599" spans="1:8" ht="13.5" x14ac:dyDescent="0.25">
      <c r="A1599" s="12"/>
      <c r="B1599" s="11">
        <v>44337</v>
      </c>
      <c r="C1599" s="2">
        <v>7.4</v>
      </c>
      <c r="D1599" s="2">
        <v>5.6177000000000001</v>
      </c>
      <c r="E1599" s="2">
        <v>8331</v>
      </c>
      <c r="F1599" s="2">
        <v>7.4957000000000003</v>
      </c>
      <c r="G1599" s="2">
        <v>62446.676700000004</v>
      </c>
      <c r="H1599" s="17">
        <f t="shared" si="24"/>
        <v>-1.2011959198030216E-2</v>
      </c>
    </row>
    <row r="1600" spans="1:8" ht="13.5" x14ac:dyDescent="0.25">
      <c r="A1600" s="12"/>
      <c r="B1600" s="11">
        <v>44340</v>
      </c>
      <c r="C1600" s="2">
        <v>7.2</v>
      </c>
      <c r="D1600" s="2">
        <v>5.4659000000000004</v>
      </c>
      <c r="E1600" s="2">
        <v>152</v>
      </c>
      <c r="F1600" s="2">
        <v>7.2728000000000002</v>
      </c>
      <c r="G1600" s="2">
        <v>1105.4656</v>
      </c>
      <c r="H1600" s="17">
        <f t="shared" si="24"/>
        <v>-2.702173487370271E-2</v>
      </c>
    </row>
    <row r="1601" spans="1:8" ht="13.5" x14ac:dyDescent="0.25">
      <c r="A1601" s="12"/>
      <c r="B1601" s="11">
        <v>44341</v>
      </c>
      <c r="C1601" s="2">
        <v>7.2</v>
      </c>
      <c r="D1601" s="2">
        <v>5.4659000000000004</v>
      </c>
      <c r="E1601" s="2">
        <v>303</v>
      </c>
      <c r="F1601" s="2">
        <v>7.2</v>
      </c>
      <c r="G1601" s="2">
        <v>2181.6</v>
      </c>
      <c r="H1601" s="17">
        <f t="shared" si="24"/>
        <v>0</v>
      </c>
    </row>
    <row r="1602" spans="1:8" ht="13.5" x14ac:dyDescent="0.25">
      <c r="A1602" s="12"/>
      <c r="B1602" s="11">
        <v>44342</v>
      </c>
      <c r="C1602" s="2">
        <v>7.2</v>
      </c>
      <c r="D1602" s="2">
        <v>5.4659000000000004</v>
      </c>
      <c r="E1602" s="2">
        <v>303</v>
      </c>
      <c r="F1602" s="2">
        <v>7.2</v>
      </c>
      <c r="G1602" s="2">
        <v>2181.6</v>
      </c>
      <c r="H1602" s="17">
        <f t="shared" si="24"/>
        <v>0</v>
      </c>
    </row>
    <row r="1603" spans="1:8" ht="13.5" x14ac:dyDescent="0.25">
      <c r="A1603" s="12"/>
      <c r="B1603" s="11">
        <v>44343</v>
      </c>
      <c r="C1603" s="2">
        <v>7.2</v>
      </c>
      <c r="D1603" s="2">
        <v>5.4659000000000004</v>
      </c>
      <c r="E1603" s="2">
        <v>303</v>
      </c>
      <c r="F1603" s="2">
        <v>7.2</v>
      </c>
      <c r="G1603" s="2">
        <v>2181.6</v>
      </c>
      <c r="H1603" s="17">
        <f t="shared" si="24"/>
        <v>0</v>
      </c>
    </row>
    <row r="1604" spans="1:8" ht="13.5" x14ac:dyDescent="0.25">
      <c r="A1604" s="12"/>
      <c r="B1604" s="11">
        <v>44344</v>
      </c>
      <c r="C1604" s="2">
        <v>7.14</v>
      </c>
      <c r="D1604" s="2">
        <v>5.6116999999999999</v>
      </c>
      <c r="E1604" s="2">
        <v>21</v>
      </c>
      <c r="F1604" s="2">
        <v>6.9661999999999997</v>
      </c>
      <c r="G1604" s="2">
        <v>146.2902</v>
      </c>
      <c r="H1604" s="17">
        <f t="shared" si="24"/>
        <v>2.6674472639455438E-2</v>
      </c>
    </row>
    <row r="1605" spans="1:8" ht="13.5" x14ac:dyDescent="0.25">
      <c r="A1605" s="12"/>
      <c r="B1605" s="11">
        <v>44347</v>
      </c>
      <c r="C1605" s="2">
        <v>7.14</v>
      </c>
      <c r="D1605" s="2">
        <v>5.6116999999999999</v>
      </c>
      <c r="E1605" s="2">
        <v>0</v>
      </c>
      <c r="F1605" s="2">
        <v>0</v>
      </c>
      <c r="G1605" s="2">
        <v>0</v>
      </c>
      <c r="H1605" s="17">
        <f t="shared" si="24"/>
        <v>0</v>
      </c>
    </row>
    <row r="1606" spans="1:8" ht="13.5" x14ac:dyDescent="0.25">
      <c r="A1606" s="12"/>
      <c r="B1606" s="11">
        <v>44348</v>
      </c>
      <c r="C1606" s="2">
        <v>7</v>
      </c>
      <c r="D1606" s="2">
        <v>5.5015999999999998</v>
      </c>
      <c r="E1606" s="2">
        <v>887</v>
      </c>
      <c r="F1606" s="2">
        <v>6.9973000000000001</v>
      </c>
      <c r="G1606" s="2">
        <v>6206.6050999999998</v>
      </c>
      <c r="H1606" s="17">
        <f t="shared" si="24"/>
        <v>-1.9619723078568008E-2</v>
      </c>
    </row>
    <row r="1607" spans="1:8" ht="13.5" x14ac:dyDescent="0.25">
      <c r="A1607" s="12"/>
      <c r="B1607" s="11">
        <v>44349</v>
      </c>
      <c r="C1607" s="2">
        <v>7</v>
      </c>
      <c r="D1607" s="2">
        <v>5.5015999999999998</v>
      </c>
      <c r="E1607" s="2">
        <v>992</v>
      </c>
      <c r="F1607" s="2">
        <v>6.9932999999999996</v>
      </c>
      <c r="G1607" s="2">
        <v>6937.3536000000004</v>
      </c>
      <c r="H1607" s="17">
        <f t="shared" ref="H1607:H1670" si="25">(D1607-D1606)/D1606</f>
        <v>0</v>
      </c>
    </row>
    <row r="1608" spans="1:8" ht="13.5" x14ac:dyDescent="0.25">
      <c r="A1608" s="12"/>
      <c r="B1608" s="11">
        <v>44350</v>
      </c>
      <c r="C1608" s="2">
        <v>6.9</v>
      </c>
      <c r="D1608" s="2">
        <v>5.423</v>
      </c>
      <c r="E1608" s="2">
        <v>1346</v>
      </c>
      <c r="F1608" s="2">
        <v>6.9</v>
      </c>
      <c r="G1608" s="2">
        <v>9287.4</v>
      </c>
      <c r="H1608" s="17">
        <f t="shared" si="25"/>
        <v>-1.4286752944597896E-2</v>
      </c>
    </row>
    <row r="1609" spans="1:8" ht="13.5" x14ac:dyDescent="0.25">
      <c r="A1609" s="12"/>
      <c r="B1609" s="11">
        <v>44351</v>
      </c>
      <c r="C1609" s="2">
        <v>6.9</v>
      </c>
      <c r="D1609" s="2">
        <v>5.423</v>
      </c>
      <c r="E1609" s="2">
        <v>430</v>
      </c>
      <c r="F1609" s="2">
        <v>6.8967000000000001</v>
      </c>
      <c r="G1609" s="2">
        <v>2965.5810000000001</v>
      </c>
      <c r="H1609" s="17">
        <f t="shared" si="25"/>
        <v>0</v>
      </c>
    </row>
    <row r="1610" spans="1:8" ht="13.5" x14ac:dyDescent="0.25">
      <c r="A1610" s="12"/>
      <c r="B1610" s="11">
        <v>44354</v>
      </c>
      <c r="C1610" s="2">
        <v>6.9</v>
      </c>
      <c r="D1610" s="2">
        <v>5.423</v>
      </c>
      <c r="E1610" s="2">
        <v>15</v>
      </c>
      <c r="F1610" s="2">
        <v>6.9</v>
      </c>
      <c r="G1610" s="2">
        <v>103.5</v>
      </c>
      <c r="H1610" s="17">
        <f t="shared" si="25"/>
        <v>0</v>
      </c>
    </row>
    <row r="1611" spans="1:8" ht="13.5" x14ac:dyDescent="0.25">
      <c r="A1611" s="12"/>
      <c r="B1611" s="11">
        <v>44355</v>
      </c>
      <c r="C1611" s="2">
        <v>6.9</v>
      </c>
      <c r="D1611" s="2">
        <v>5.423</v>
      </c>
      <c r="E1611" s="2">
        <v>685</v>
      </c>
      <c r="F1611" s="2">
        <v>6.9</v>
      </c>
      <c r="G1611" s="2">
        <v>4726.5</v>
      </c>
      <c r="H1611" s="17">
        <f t="shared" si="25"/>
        <v>0</v>
      </c>
    </row>
    <row r="1612" spans="1:8" ht="13.5" x14ac:dyDescent="0.25">
      <c r="A1612" s="12"/>
      <c r="B1612" s="11">
        <v>44356</v>
      </c>
      <c r="C1612" s="2">
        <v>6.7</v>
      </c>
      <c r="D1612" s="2">
        <v>5.2659000000000002</v>
      </c>
      <c r="E1612" s="2">
        <v>920</v>
      </c>
      <c r="F1612" s="2">
        <v>6.7872000000000003</v>
      </c>
      <c r="G1612" s="2">
        <v>6244.2240000000002</v>
      </c>
      <c r="H1612" s="17">
        <f t="shared" si="25"/>
        <v>-2.8969205236953677E-2</v>
      </c>
    </row>
    <row r="1613" spans="1:8" ht="13.5" x14ac:dyDescent="0.25">
      <c r="A1613" s="12"/>
      <c r="B1613" s="11">
        <v>44357</v>
      </c>
      <c r="C1613" s="2">
        <v>6.89</v>
      </c>
      <c r="D1613" s="2">
        <v>5.4151999999999996</v>
      </c>
      <c r="E1613" s="2">
        <v>2</v>
      </c>
      <c r="F1613" s="2">
        <v>6.89</v>
      </c>
      <c r="G1613" s="2">
        <v>13.78</v>
      </c>
      <c r="H1613" s="17">
        <f t="shared" si="25"/>
        <v>2.8352228488957125E-2</v>
      </c>
    </row>
    <row r="1614" spans="1:8" ht="13.5" x14ac:dyDescent="0.25">
      <c r="A1614" s="12"/>
      <c r="B1614" s="11">
        <v>44358</v>
      </c>
      <c r="C1614" s="2">
        <v>6.89</v>
      </c>
      <c r="D1614" s="2">
        <v>5.4151999999999996</v>
      </c>
      <c r="E1614" s="2">
        <v>0</v>
      </c>
      <c r="F1614" s="2">
        <v>0</v>
      </c>
      <c r="G1614" s="2">
        <v>0</v>
      </c>
      <c r="H1614" s="17">
        <f t="shared" si="25"/>
        <v>0</v>
      </c>
    </row>
    <row r="1615" spans="1:8" ht="13.5" x14ac:dyDescent="0.25">
      <c r="A1615" s="12"/>
      <c r="B1615" s="11">
        <v>44361</v>
      </c>
      <c r="C1615" s="2">
        <v>6.85</v>
      </c>
      <c r="D1615" s="2">
        <v>5.3837000000000002</v>
      </c>
      <c r="E1615" s="2">
        <v>528</v>
      </c>
      <c r="F1615" s="2">
        <v>6.7047999999999996</v>
      </c>
      <c r="G1615" s="2">
        <v>3540.1343999999999</v>
      </c>
      <c r="H1615" s="17">
        <f t="shared" si="25"/>
        <v>-5.816959669079521E-3</v>
      </c>
    </row>
    <row r="1616" spans="1:8" ht="13.5" x14ac:dyDescent="0.25">
      <c r="A1616" s="12"/>
      <c r="B1616" s="11">
        <v>44362</v>
      </c>
      <c r="C1616" s="2">
        <v>6.85</v>
      </c>
      <c r="D1616" s="2">
        <v>5.3837000000000002</v>
      </c>
      <c r="E1616" s="2">
        <v>40</v>
      </c>
      <c r="F1616" s="2">
        <v>6.7264999999999997</v>
      </c>
      <c r="G1616" s="2">
        <v>269.06</v>
      </c>
      <c r="H1616" s="17">
        <f t="shared" si="25"/>
        <v>0</v>
      </c>
    </row>
    <row r="1617" spans="1:8" ht="13.5" x14ac:dyDescent="0.25">
      <c r="A1617" s="12"/>
      <c r="B1617" s="11">
        <v>44363</v>
      </c>
      <c r="C1617" s="2">
        <v>6.85</v>
      </c>
      <c r="D1617" s="2">
        <v>5.3837000000000002</v>
      </c>
      <c r="E1617" s="2">
        <v>170</v>
      </c>
      <c r="F1617" s="2">
        <v>6.85</v>
      </c>
      <c r="G1617" s="2">
        <v>1164.5</v>
      </c>
      <c r="H1617" s="17">
        <f t="shared" si="25"/>
        <v>0</v>
      </c>
    </row>
    <row r="1618" spans="1:8" ht="13.5" x14ac:dyDescent="0.25">
      <c r="A1618" s="12"/>
      <c r="B1618" s="11">
        <v>44364</v>
      </c>
      <c r="C1618" s="2">
        <v>6.85</v>
      </c>
      <c r="D1618" s="2">
        <v>5.3837000000000002</v>
      </c>
      <c r="E1618" s="2">
        <v>170</v>
      </c>
      <c r="F1618" s="2">
        <v>6.85</v>
      </c>
      <c r="G1618" s="2">
        <v>1164.5</v>
      </c>
      <c r="H1618" s="17">
        <f t="shared" si="25"/>
        <v>0</v>
      </c>
    </row>
    <row r="1619" spans="1:8" ht="13.5" x14ac:dyDescent="0.25">
      <c r="A1619" s="12"/>
      <c r="B1619" s="11">
        <v>44365</v>
      </c>
      <c r="C1619" s="2">
        <v>6.88</v>
      </c>
      <c r="D1619" s="2">
        <v>5.4073000000000002</v>
      </c>
      <c r="E1619" s="2">
        <v>122</v>
      </c>
      <c r="F1619" s="2">
        <v>6.8554000000000004</v>
      </c>
      <c r="G1619" s="2">
        <v>836.35879999999997</v>
      </c>
      <c r="H1619" s="17">
        <f t="shared" si="25"/>
        <v>4.3836023552575485E-3</v>
      </c>
    </row>
    <row r="1620" spans="1:8" ht="13.5" x14ac:dyDescent="0.25">
      <c r="A1620" s="12"/>
      <c r="B1620" s="11">
        <v>44368</v>
      </c>
      <c r="C1620" s="2">
        <v>6.89</v>
      </c>
      <c r="D1620" s="2">
        <v>5.4151999999999996</v>
      </c>
      <c r="E1620" s="2">
        <v>1702</v>
      </c>
      <c r="F1620" s="2">
        <v>6.7003000000000004</v>
      </c>
      <c r="G1620" s="2">
        <v>11403.910599999999</v>
      </c>
      <c r="H1620" s="17">
        <f t="shared" si="25"/>
        <v>1.4609879237326118E-3</v>
      </c>
    </row>
    <row r="1621" spans="1:8" ht="13.5" x14ac:dyDescent="0.25">
      <c r="A1621" s="12"/>
      <c r="B1621" s="11">
        <v>44369</v>
      </c>
      <c r="C1621" s="2">
        <v>6.89</v>
      </c>
      <c r="D1621" s="2">
        <v>5.4151999999999996</v>
      </c>
      <c r="E1621" s="2">
        <v>446</v>
      </c>
      <c r="F1621" s="2">
        <v>6.89</v>
      </c>
      <c r="G1621" s="2">
        <v>3072.94</v>
      </c>
      <c r="H1621" s="17">
        <f t="shared" si="25"/>
        <v>0</v>
      </c>
    </row>
    <row r="1622" spans="1:8" ht="13.5" x14ac:dyDescent="0.25">
      <c r="A1622" s="12"/>
      <c r="B1622" s="11">
        <v>44370</v>
      </c>
      <c r="C1622" s="2">
        <v>6.89</v>
      </c>
      <c r="D1622" s="2">
        <v>5.4151999999999996</v>
      </c>
      <c r="E1622" s="2">
        <v>0</v>
      </c>
      <c r="F1622" s="2">
        <v>0</v>
      </c>
      <c r="G1622" s="2">
        <v>0</v>
      </c>
      <c r="H1622" s="17">
        <f t="shared" si="25"/>
        <v>0</v>
      </c>
    </row>
    <row r="1623" spans="1:8" ht="13.5" x14ac:dyDescent="0.25">
      <c r="A1623" s="12"/>
      <c r="B1623" s="11">
        <v>44371</v>
      </c>
      <c r="C1623" s="2">
        <v>6.89</v>
      </c>
      <c r="D1623" s="2">
        <v>5.4151999999999996</v>
      </c>
      <c r="E1623" s="2">
        <v>0</v>
      </c>
      <c r="F1623" s="2">
        <v>0</v>
      </c>
      <c r="G1623" s="2">
        <v>0</v>
      </c>
      <c r="H1623" s="17">
        <f t="shared" si="25"/>
        <v>0</v>
      </c>
    </row>
    <row r="1624" spans="1:8" ht="13.5" x14ac:dyDescent="0.25">
      <c r="A1624" s="12"/>
      <c r="B1624" s="11">
        <v>44372</v>
      </c>
      <c r="C1624" s="2">
        <v>6.89</v>
      </c>
      <c r="D1624" s="2">
        <v>5.4151999999999996</v>
      </c>
      <c r="E1624" s="2">
        <v>0</v>
      </c>
      <c r="F1624" s="2">
        <v>0</v>
      </c>
      <c r="G1624" s="2">
        <v>0</v>
      </c>
      <c r="H1624" s="17">
        <f t="shared" si="25"/>
        <v>0</v>
      </c>
    </row>
    <row r="1625" spans="1:8" ht="13.5" x14ac:dyDescent="0.25">
      <c r="A1625" s="12"/>
      <c r="B1625" s="11">
        <v>44375</v>
      </c>
      <c r="C1625" s="2">
        <v>6.89</v>
      </c>
      <c r="D1625" s="2">
        <v>5.4151999999999996</v>
      </c>
      <c r="E1625" s="2">
        <v>0</v>
      </c>
      <c r="F1625" s="2">
        <v>0</v>
      </c>
      <c r="G1625" s="2">
        <v>0</v>
      </c>
      <c r="H1625" s="17">
        <f t="shared" si="25"/>
        <v>0</v>
      </c>
    </row>
    <row r="1626" spans="1:8" ht="13.5" x14ac:dyDescent="0.25">
      <c r="A1626" s="12"/>
      <c r="B1626" s="11">
        <v>44376</v>
      </c>
      <c r="C1626" s="2">
        <v>6.88</v>
      </c>
      <c r="D1626" s="2">
        <v>5.4073000000000002</v>
      </c>
      <c r="E1626" s="2">
        <v>150</v>
      </c>
      <c r="F1626" s="2">
        <v>6.88</v>
      </c>
      <c r="G1626" s="2">
        <v>1032</v>
      </c>
      <c r="H1626" s="17">
        <f t="shared" si="25"/>
        <v>-1.458856551927787E-3</v>
      </c>
    </row>
    <row r="1627" spans="1:8" ht="13.5" x14ac:dyDescent="0.25">
      <c r="A1627" s="12"/>
      <c r="B1627" s="11">
        <v>44377</v>
      </c>
      <c r="C1627" s="2">
        <v>6.9</v>
      </c>
      <c r="D1627" s="2">
        <v>5.423</v>
      </c>
      <c r="E1627" s="2">
        <v>400</v>
      </c>
      <c r="F1627" s="2">
        <v>6.8975</v>
      </c>
      <c r="G1627" s="2">
        <v>2759</v>
      </c>
      <c r="H1627" s="17">
        <f t="shared" si="25"/>
        <v>2.9034823294434974E-3</v>
      </c>
    </row>
    <row r="1628" spans="1:8" ht="13.5" x14ac:dyDescent="0.25">
      <c r="A1628" s="12"/>
      <c r="B1628" s="11">
        <v>44378</v>
      </c>
      <c r="C1628" s="2">
        <v>6.9</v>
      </c>
      <c r="D1628" s="2">
        <v>5.423</v>
      </c>
      <c r="E1628" s="2">
        <v>0</v>
      </c>
      <c r="F1628" s="2">
        <v>0</v>
      </c>
      <c r="G1628" s="2">
        <v>0</v>
      </c>
      <c r="H1628" s="17">
        <f t="shared" si="25"/>
        <v>0</v>
      </c>
    </row>
    <row r="1629" spans="1:8" ht="13.5" x14ac:dyDescent="0.25">
      <c r="A1629" s="12"/>
      <c r="B1629" s="11">
        <v>44379</v>
      </c>
      <c r="C1629" s="2">
        <v>7.1</v>
      </c>
      <c r="D1629" s="2">
        <v>5.5801999999999996</v>
      </c>
      <c r="E1629" s="2">
        <v>50</v>
      </c>
      <c r="F1629" s="2">
        <v>7.1</v>
      </c>
      <c r="G1629" s="2">
        <v>355</v>
      </c>
      <c r="H1629" s="17">
        <f t="shared" si="25"/>
        <v>2.898764521482566E-2</v>
      </c>
    </row>
    <row r="1630" spans="1:8" ht="13.5" x14ac:dyDescent="0.25">
      <c r="A1630" s="12"/>
      <c r="B1630" s="11">
        <v>44382</v>
      </c>
      <c r="C1630" s="2">
        <v>7.1</v>
      </c>
      <c r="D1630" s="2">
        <v>5.5801999999999996</v>
      </c>
      <c r="E1630" s="2">
        <v>19</v>
      </c>
      <c r="F1630" s="2">
        <v>7.1</v>
      </c>
      <c r="G1630" s="2">
        <v>134.9</v>
      </c>
      <c r="H1630" s="17">
        <f t="shared" si="25"/>
        <v>0</v>
      </c>
    </row>
    <row r="1631" spans="1:8" ht="13.5" x14ac:dyDescent="0.25">
      <c r="A1631" s="12"/>
      <c r="B1631" s="11">
        <v>44383</v>
      </c>
      <c r="C1631" s="2">
        <v>7.1</v>
      </c>
      <c r="D1631" s="2">
        <v>5.5801999999999996</v>
      </c>
      <c r="E1631" s="2">
        <v>0</v>
      </c>
      <c r="F1631" s="2">
        <v>0</v>
      </c>
      <c r="G1631" s="2">
        <v>0</v>
      </c>
      <c r="H1631" s="17">
        <f t="shared" si="25"/>
        <v>0</v>
      </c>
    </row>
    <row r="1632" spans="1:8" ht="13.5" x14ac:dyDescent="0.25">
      <c r="A1632" s="12"/>
      <c r="B1632" s="11">
        <v>44384</v>
      </c>
      <c r="C1632" s="2">
        <v>7</v>
      </c>
      <c r="D1632" s="2">
        <v>5.5015999999999998</v>
      </c>
      <c r="E1632" s="2">
        <v>29</v>
      </c>
      <c r="F1632" s="2">
        <v>7</v>
      </c>
      <c r="G1632" s="2">
        <v>203</v>
      </c>
      <c r="H1632" s="17">
        <f t="shared" si="25"/>
        <v>-1.4085516648148774E-2</v>
      </c>
    </row>
    <row r="1633" spans="1:8" ht="13.5" x14ac:dyDescent="0.25">
      <c r="A1633" s="12"/>
      <c r="B1633" s="11">
        <v>44385</v>
      </c>
      <c r="C1633" s="2">
        <v>7</v>
      </c>
      <c r="D1633" s="2">
        <v>5.5015999999999998</v>
      </c>
      <c r="E1633" s="2">
        <v>10</v>
      </c>
      <c r="F1633" s="2">
        <v>7</v>
      </c>
      <c r="G1633" s="2">
        <v>70</v>
      </c>
      <c r="H1633" s="17">
        <f t="shared" si="25"/>
        <v>0</v>
      </c>
    </row>
    <row r="1634" spans="1:8" ht="13.5" x14ac:dyDescent="0.25">
      <c r="A1634" s="12"/>
      <c r="B1634" s="11">
        <v>44386</v>
      </c>
      <c r="C1634" s="2">
        <v>6.9</v>
      </c>
      <c r="D1634" s="2">
        <v>5.423</v>
      </c>
      <c r="E1634" s="2">
        <v>10</v>
      </c>
      <c r="F1634" s="2">
        <v>6.9</v>
      </c>
      <c r="G1634" s="2">
        <v>69</v>
      </c>
      <c r="H1634" s="17">
        <f t="shared" si="25"/>
        <v>-1.4286752944597896E-2</v>
      </c>
    </row>
    <row r="1635" spans="1:8" ht="13.5" x14ac:dyDescent="0.25">
      <c r="A1635" s="12"/>
      <c r="B1635" s="11">
        <v>44389</v>
      </c>
      <c r="C1635" s="2">
        <v>6.9</v>
      </c>
      <c r="D1635" s="2">
        <v>5.423</v>
      </c>
      <c r="E1635" s="2">
        <v>0</v>
      </c>
      <c r="F1635" s="2">
        <v>0</v>
      </c>
      <c r="G1635" s="2">
        <v>0</v>
      </c>
      <c r="H1635" s="17">
        <f t="shared" si="25"/>
        <v>0</v>
      </c>
    </row>
    <row r="1636" spans="1:8" ht="13.5" x14ac:dyDescent="0.25">
      <c r="A1636" s="12"/>
      <c r="B1636" s="11">
        <v>44390</v>
      </c>
      <c r="C1636" s="2">
        <v>6.7</v>
      </c>
      <c r="D1636" s="2">
        <v>5.2659000000000002</v>
      </c>
      <c r="E1636" s="2">
        <v>2074</v>
      </c>
      <c r="F1636" s="2">
        <v>6.7126999999999999</v>
      </c>
      <c r="G1636" s="2">
        <v>13922.139800000001</v>
      </c>
      <c r="H1636" s="17">
        <f t="shared" si="25"/>
        <v>-2.8969205236953677E-2</v>
      </c>
    </row>
    <row r="1637" spans="1:8" ht="13.5" x14ac:dyDescent="0.25">
      <c r="A1637" s="12"/>
      <c r="B1637" s="11">
        <v>44391</v>
      </c>
      <c r="C1637" s="2">
        <v>6.7</v>
      </c>
      <c r="D1637" s="2">
        <v>5.2659000000000002</v>
      </c>
      <c r="E1637" s="2">
        <v>0</v>
      </c>
      <c r="F1637" s="2">
        <v>0</v>
      </c>
      <c r="G1637" s="2">
        <v>0</v>
      </c>
      <c r="H1637" s="17">
        <f t="shared" si="25"/>
        <v>0</v>
      </c>
    </row>
    <row r="1638" spans="1:8" ht="13.5" x14ac:dyDescent="0.25">
      <c r="A1638" s="12"/>
      <c r="B1638" s="11">
        <v>44392</v>
      </c>
      <c r="C1638" s="2">
        <v>6.7</v>
      </c>
      <c r="D1638" s="2">
        <v>5.2659000000000002</v>
      </c>
      <c r="E1638" s="2">
        <v>0</v>
      </c>
      <c r="F1638" s="2">
        <v>0</v>
      </c>
      <c r="G1638" s="2">
        <v>0</v>
      </c>
      <c r="H1638" s="17">
        <f t="shared" si="25"/>
        <v>0</v>
      </c>
    </row>
    <row r="1639" spans="1:8" ht="13.5" x14ac:dyDescent="0.25">
      <c r="A1639" s="12"/>
      <c r="B1639" s="11">
        <v>44393</v>
      </c>
      <c r="C1639" s="2">
        <v>6.9</v>
      </c>
      <c r="D1639" s="2">
        <v>5.423</v>
      </c>
      <c r="E1639" s="2">
        <v>20</v>
      </c>
      <c r="F1639" s="2">
        <v>6.9</v>
      </c>
      <c r="G1639" s="2">
        <v>138</v>
      </c>
      <c r="H1639" s="17">
        <f t="shared" si="25"/>
        <v>2.9833456769023298E-2</v>
      </c>
    </row>
    <row r="1640" spans="1:8" ht="13.5" x14ac:dyDescent="0.25">
      <c r="A1640" s="12"/>
      <c r="B1640" s="11">
        <v>44396</v>
      </c>
      <c r="C1640" s="2">
        <v>7.1</v>
      </c>
      <c r="D1640" s="2">
        <v>5.5801999999999996</v>
      </c>
      <c r="E1640" s="2">
        <v>20</v>
      </c>
      <c r="F1640" s="2">
        <v>7.1</v>
      </c>
      <c r="G1640" s="2">
        <v>142</v>
      </c>
      <c r="H1640" s="17">
        <f t="shared" si="25"/>
        <v>2.898764521482566E-2</v>
      </c>
    </row>
    <row r="1641" spans="1:8" ht="13.5" x14ac:dyDescent="0.25">
      <c r="A1641" s="12"/>
      <c r="B1641" s="11">
        <v>44399</v>
      </c>
      <c r="C1641" s="2">
        <v>7.1</v>
      </c>
      <c r="D1641" s="2">
        <v>5.5801999999999996</v>
      </c>
      <c r="E1641" s="2">
        <v>20</v>
      </c>
      <c r="F1641" s="2">
        <v>7.1</v>
      </c>
      <c r="G1641" s="2">
        <v>142</v>
      </c>
      <c r="H1641" s="17">
        <f t="shared" si="25"/>
        <v>0</v>
      </c>
    </row>
    <row r="1642" spans="1:8" ht="13.5" x14ac:dyDescent="0.25">
      <c r="A1642" s="12"/>
      <c r="B1642" s="11">
        <v>44400</v>
      </c>
      <c r="C1642" s="2">
        <v>7.1</v>
      </c>
      <c r="D1642" s="2">
        <v>5.5801999999999996</v>
      </c>
      <c r="E1642" s="2">
        <v>20</v>
      </c>
      <c r="F1642" s="2">
        <v>7.1</v>
      </c>
      <c r="G1642" s="2">
        <v>142</v>
      </c>
      <c r="H1642" s="17">
        <f t="shared" si="25"/>
        <v>0</v>
      </c>
    </row>
    <row r="1643" spans="1:8" ht="13.5" x14ac:dyDescent="0.25">
      <c r="A1643" s="12"/>
      <c r="B1643" s="11">
        <v>44403</v>
      </c>
      <c r="C1643" s="2">
        <v>7.1</v>
      </c>
      <c r="D1643" s="2">
        <v>5.5801999999999996</v>
      </c>
      <c r="E1643" s="2">
        <v>0</v>
      </c>
      <c r="F1643" s="2">
        <v>0</v>
      </c>
      <c r="G1643" s="2">
        <v>0</v>
      </c>
      <c r="H1643" s="17">
        <f t="shared" si="25"/>
        <v>0</v>
      </c>
    </row>
    <row r="1644" spans="1:8" ht="13.5" x14ac:dyDescent="0.25">
      <c r="A1644" s="12"/>
      <c r="B1644" s="11">
        <v>44404</v>
      </c>
      <c r="C1644" s="2">
        <v>7.05</v>
      </c>
      <c r="D1644" s="2">
        <v>5.5408999999999997</v>
      </c>
      <c r="E1644" s="2">
        <v>10</v>
      </c>
      <c r="F1644" s="2">
        <v>7.05</v>
      </c>
      <c r="G1644" s="2">
        <v>70.5</v>
      </c>
      <c r="H1644" s="17">
        <f t="shared" si="25"/>
        <v>-7.0427583240743868E-3</v>
      </c>
    </row>
    <row r="1645" spans="1:8" ht="13.5" x14ac:dyDescent="0.25">
      <c r="A1645" s="12"/>
      <c r="B1645" s="11">
        <v>44405</v>
      </c>
      <c r="C1645" s="2">
        <v>7.05</v>
      </c>
      <c r="D1645" s="2">
        <v>5.5408999999999997</v>
      </c>
      <c r="E1645" s="2">
        <v>0</v>
      </c>
      <c r="F1645" s="2">
        <v>0</v>
      </c>
      <c r="G1645" s="2">
        <v>0</v>
      </c>
      <c r="H1645" s="17">
        <f t="shared" si="25"/>
        <v>0</v>
      </c>
    </row>
    <row r="1646" spans="1:8" ht="13.5" x14ac:dyDescent="0.25">
      <c r="A1646" s="12"/>
      <c r="B1646" s="11">
        <v>44406</v>
      </c>
      <c r="C1646" s="2">
        <v>7.05</v>
      </c>
      <c r="D1646" s="2">
        <v>5.5408999999999997</v>
      </c>
      <c r="E1646" s="2">
        <v>0</v>
      </c>
      <c r="F1646" s="2">
        <v>0</v>
      </c>
      <c r="G1646" s="2">
        <v>0</v>
      </c>
      <c r="H1646" s="17">
        <f t="shared" si="25"/>
        <v>0</v>
      </c>
    </row>
    <row r="1647" spans="1:8" ht="13.5" x14ac:dyDescent="0.25">
      <c r="A1647" s="12"/>
      <c r="B1647" s="11">
        <v>44407</v>
      </c>
      <c r="C1647" s="2">
        <v>7.05</v>
      </c>
      <c r="D1647" s="2">
        <v>5.5408999999999997</v>
      </c>
      <c r="E1647" s="2">
        <v>0</v>
      </c>
      <c r="F1647" s="2">
        <v>0</v>
      </c>
      <c r="G1647" s="2">
        <v>0</v>
      </c>
      <c r="H1647" s="17">
        <f t="shared" si="25"/>
        <v>0</v>
      </c>
    </row>
    <row r="1648" spans="1:8" ht="13.5" x14ac:dyDescent="0.25">
      <c r="A1648" s="12"/>
      <c r="B1648" s="11">
        <v>44410</v>
      </c>
      <c r="C1648" s="2">
        <v>7.05</v>
      </c>
      <c r="D1648" s="2">
        <v>5.5408999999999997</v>
      </c>
      <c r="E1648" s="2">
        <v>0</v>
      </c>
      <c r="F1648" s="2">
        <v>0</v>
      </c>
      <c r="G1648" s="2">
        <v>0</v>
      </c>
      <c r="H1648" s="17">
        <f t="shared" si="25"/>
        <v>0</v>
      </c>
    </row>
    <row r="1649" spans="1:8" ht="13.5" x14ac:dyDescent="0.25">
      <c r="A1649" s="12"/>
      <c r="B1649" s="11">
        <v>44411</v>
      </c>
      <c r="C1649" s="2">
        <v>7.05</v>
      </c>
      <c r="D1649" s="2">
        <v>5.5408999999999997</v>
      </c>
      <c r="E1649" s="2">
        <v>0</v>
      </c>
      <c r="F1649" s="2">
        <v>0</v>
      </c>
      <c r="G1649" s="2">
        <v>0</v>
      </c>
      <c r="H1649" s="17">
        <f t="shared" si="25"/>
        <v>0</v>
      </c>
    </row>
    <row r="1650" spans="1:8" ht="13.5" x14ac:dyDescent="0.25">
      <c r="A1650" s="12"/>
      <c r="B1650" s="11">
        <v>44412</v>
      </c>
      <c r="C1650" s="2">
        <v>7.05</v>
      </c>
      <c r="D1650" s="2">
        <v>5.5408999999999997</v>
      </c>
      <c r="E1650" s="2">
        <v>0</v>
      </c>
      <c r="F1650" s="2">
        <v>0</v>
      </c>
      <c r="G1650" s="2">
        <v>0</v>
      </c>
      <c r="H1650" s="17">
        <f t="shared" si="25"/>
        <v>0</v>
      </c>
    </row>
    <row r="1651" spans="1:8" ht="13.5" x14ac:dyDescent="0.25">
      <c r="A1651" s="12"/>
      <c r="B1651" s="11">
        <v>44413</v>
      </c>
      <c r="C1651" s="2">
        <v>7.05</v>
      </c>
      <c r="D1651" s="2">
        <v>5.5408999999999997</v>
      </c>
      <c r="E1651" s="2">
        <v>0</v>
      </c>
      <c r="F1651" s="2">
        <v>0</v>
      </c>
      <c r="G1651" s="2">
        <v>0</v>
      </c>
      <c r="H1651" s="17">
        <f t="shared" si="25"/>
        <v>0</v>
      </c>
    </row>
    <row r="1652" spans="1:8" ht="13.5" x14ac:dyDescent="0.25">
      <c r="A1652" s="12"/>
      <c r="B1652" s="11">
        <v>44414</v>
      </c>
      <c r="C1652" s="2">
        <v>7</v>
      </c>
      <c r="D1652" s="2">
        <v>5.5015999999999998</v>
      </c>
      <c r="E1652" s="2">
        <v>264</v>
      </c>
      <c r="F1652" s="2">
        <v>6.8406000000000002</v>
      </c>
      <c r="G1652" s="2">
        <v>1805.9184</v>
      </c>
      <c r="H1652" s="17">
        <f t="shared" si="25"/>
        <v>-7.0927105704849201E-3</v>
      </c>
    </row>
    <row r="1653" spans="1:8" ht="13.5" x14ac:dyDescent="0.25">
      <c r="A1653" s="12"/>
      <c r="B1653" s="11">
        <v>44417</v>
      </c>
      <c r="C1653" s="2">
        <v>7.09</v>
      </c>
      <c r="D1653" s="2">
        <v>5.5724</v>
      </c>
      <c r="E1653" s="2">
        <v>25</v>
      </c>
      <c r="F1653" s="2">
        <v>6.8019999999999996</v>
      </c>
      <c r="G1653" s="2">
        <v>170.05</v>
      </c>
      <c r="H1653" s="17">
        <f t="shared" si="25"/>
        <v>1.2868983568416497E-2</v>
      </c>
    </row>
    <row r="1654" spans="1:8" ht="13.5" x14ac:dyDescent="0.25">
      <c r="A1654" s="12"/>
      <c r="B1654" s="11">
        <v>44419</v>
      </c>
      <c r="C1654" s="2">
        <v>7.09</v>
      </c>
      <c r="D1654" s="2">
        <v>5.5724</v>
      </c>
      <c r="E1654" s="2">
        <v>0</v>
      </c>
      <c r="F1654" s="2">
        <v>0</v>
      </c>
      <c r="G1654" s="2">
        <v>0</v>
      </c>
      <c r="H1654" s="17">
        <f t="shared" si="25"/>
        <v>0</v>
      </c>
    </row>
    <row r="1655" spans="1:8" ht="13.5" x14ac:dyDescent="0.25">
      <c r="A1655" s="12"/>
      <c r="B1655" s="11">
        <v>44420</v>
      </c>
      <c r="C1655" s="2">
        <v>7.09</v>
      </c>
      <c r="D1655" s="2">
        <v>5.5724</v>
      </c>
      <c r="E1655" s="2">
        <v>0</v>
      </c>
      <c r="F1655" s="2">
        <v>0</v>
      </c>
      <c r="G1655" s="2">
        <v>0</v>
      </c>
      <c r="H1655" s="17">
        <f t="shared" si="25"/>
        <v>0</v>
      </c>
    </row>
    <row r="1656" spans="1:8" ht="13.5" x14ac:dyDescent="0.25">
      <c r="A1656" s="12"/>
      <c r="B1656" s="11">
        <v>44424</v>
      </c>
      <c r="C1656" s="2">
        <v>7.09</v>
      </c>
      <c r="D1656" s="2">
        <v>5.5724</v>
      </c>
      <c r="E1656" s="2">
        <v>0</v>
      </c>
      <c r="F1656" s="2">
        <v>0</v>
      </c>
      <c r="G1656" s="2">
        <v>0</v>
      </c>
      <c r="H1656" s="17">
        <f t="shared" si="25"/>
        <v>0</v>
      </c>
    </row>
    <row r="1657" spans="1:8" ht="13.5" x14ac:dyDescent="0.25">
      <c r="A1657" s="12"/>
      <c r="B1657" s="11">
        <v>44425</v>
      </c>
      <c r="C1657" s="2">
        <v>7.09</v>
      </c>
      <c r="D1657" s="2">
        <v>5.5724</v>
      </c>
      <c r="E1657" s="2">
        <v>0</v>
      </c>
      <c r="F1657" s="2">
        <v>0</v>
      </c>
      <c r="G1657" s="2">
        <v>0</v>
      </c>
      <c r="H1657" s="17">
        <f t="shared" si="25"/>
        <v>0</v>
      </c>
    </row>
    <row r="1658" spans="1:8" ht="13.5" x14ac:dyDescent="0.25">
      <c r="A1658" s="12"/>
      <c r="B1658" s="11">
        <v>44426</v>
      </c>
      <c r="C1658" s="2">
        <v>6.88</v>
      </c>
      <c r="D1658" s="2">
        <v>5.4073000000000002</v>
      </c>
      <c r="E1658" s="2">
        <v>47</v>
      </c>
      <c r="F1658" s="2">
        <v>6.88</v>
      </c>
      <c r="G1658" s="2">
        <v>323.36</v>
      </c>
      <c r="H1658" s="17">
        <f t="shared" si="25"/>
        <v>-2.9628167396453915E-2</v>
      </c>
    </row>
    <row r="1659" spans="1:8" ht="13.5" x14ac:dyDescent="0.25">
      <c r="A1659" s="12"/>
      <c r="B1659" s="11">
        <v>44427</v>
      </c>
      <c r="C1659" s="2">
        <v>6.88</v>
      </c>
      <c r="D1659" s="2">
        <v>5.4073000000000002</v>
      </c>
      <c r="E1659" s="2">
        <v>0</v>
      </c>
      <c r="F1659" s="2">
        <v>0</v>
      </c>
      <c r="G1659" s="2">
        <v>0</v>
      </c>
      <c r="H1659" s="17">
        <f t="shared" si="25"/>
        <v>0</v>
      </c>
    </row>
    <row r="1660" spans="1:8" ht="13.5" x14ac:dyDescent="0.25">
      <c r="A1660" s="12"/>
      <c r="B1660" s="11">
        <v>44428</v>
      </c>
      <c r="C1660" s="2">
        <v>6.85</v>
      </c>
      <c r="D1660" s="2">
        <v>5.3837000000000002</v>
      </c>
      <c r="E1660" s="2">
        <v>427</v>
      </c>
      <c r="F1660" s="2">
        <v>6.85</v>
      </c>
      <c r="G1660" s="2">
        <v>2924.95</v>
      </c>
      <c r="H1660" s="17">
        <f t="shared" si="25"/>
        <v>-4.3644702531762739E-3</v>
      </c>
    </row>
    <row r="1661" spans="1:8" ht="13.5" x14ac:dyDescent="0.25">
      <c r="A1661" s="12"/>
      <c r="B1661" s="11">
        <v>44431</v>
      </c>
      <c r="C1661" s="2">
        <v>6.85</v>
      </c>
      <c r="D1661" s="2">
        <v>5.3837000000000002</v>
      </c>
      <c r="E1661" s="2">
        <v>503</v>
      </c>
      <c r="F1661" s="2">
        <v>6.85</v>
      </c>
      <c r="G1661" s="2">
        <v>3445.55</v>
      </c>
      <c r="H1661" s="17">
        <f t="shared" si="25"/>
        <v>0</v>
      </c>
    </row>
    <row r="1662" spans="1:8" ht="13.5" x14ac:dyDescent="0.25">
      <c r="A1662" s="12"/>
      <c r="B1662" s="11">
        <v>44432</v>
      </c>
      <c r="C1662" s="2">
        <v>6.85</v>
      </c>
      <c r="D1662" s="2">
        <v>5.3837000000000002</v>
      </c>
      <c r="E1662" s="2">
        <v>50</v>
      </c>
      <c r="F1662" s="2">
        <v>6.85</v>
      </c>
      <c r="G1662" s="2">
        <v>342.5</v>
      </c>
      <c r="H1662" s="17">
        <f t="shared" si="25"/>
        <v>0</v>
      </c>
    </row>
    <row r="1663" spans="1:8" ht="13.5" x14ac:dyDescent="0.25">
      <c r="A1663" s="12"/>
      <c r="B1663" s="11">
        <v>44433</v>
      </c>
      <c r="C1663" s="2">
        <v>6.88</v>
      </c>
      <c r="D1663" s="2">
        <v>5.4073000000000002</v>
      </c>
      <c r="E1663" s="2">
        <v>3494</v>
      </c>
      <c r="F1663" s="2">
        <v>6.8719000000000001</v>
      </c>
      <c r="G1663" s="2">
        <v>24010.418600000001</v>
      </c>
      <c r="H1663" s="17">
        <f t="shared" si="25"/>
        <v>4.3836023552575485E-3</v>
      </c>
    </row>
    <row r="1664" spans="1:8" ht="13.5" x14ac:dyDescent="0.25">
      <c r="A1664" s="12"/>
      <c r="B1664" s="11">
        <v>44434</v>
      </c>
      <c r="C1664" s="2">
        <v>7</v>
      </c>
      <c r="D1664" s="2">
        <v>5.5015999999999998</v>
      </c>
      <c r="E1664" s="2">
        <v>2739</v>
      </c>
      <c r="F1664" s="2">
        <v>6.8810000000000002</v>
      </c>
      <c r="G1664" s="2">
        <v>18847.059000000001</v>
      </c>
      <c r="H1664" s="17">
        <f t="shared" si="25"/>
        <v>1.7439387494683042E-2</v>
      </c>
    </row>
    <row r="1665" spans="1:8" ht="13.5" x14ac:dyDescent="0.25">
      <c r="A1665" s="12"/>
      <c r="B1665" s="11">
        <v>44435</v>
      </c>
      <c r="C1665" s="2">
        <v>7</v>
      </c>
      <c r="D1665" s="2">
        <v>5.5015999999999998</v>
      </c>
      <c r="E1665" s="2">
        <v>0</v>
      </c>
      <c r="F1665" s="2">
        <v>0</v>
      </c>
      <c r="G1665" s="2">
        <v>0</v>
      </c>
      <c r="H1665" s="17">
        <f t="shared" si="25"/>
        <v>0</v>
      </c>
    </row>
    <row r="1666" spans="1:8" ht="13.5" x14ac:dyDescent="0.25">
      <c r="A1666" s="12"/>
      <c r="B1666" s="11">
        <v>44438</v>
      </c>
      <c r="C1666" s="2">
        <v>7</v>
      </c>
      <c r="D1666" s="2">
        <v>5.5015999999999998</v>
      </c>
      <c r="E1666" s="2">
        <v>0</v>
      </c>
      <c r="F1666" s="2">
        <v>0</v>
      </c>
      <c r="G1666" s="2">
        <v>0</v>
      </c>
      <c r="H1666" s="17">
        <f t="shared" si="25"/>
        <v>0</v>
      </c>
    </row>
    <row r="1667" spans="1:8" ht="13.5" x14ac:dyDescent="0.25">
      <c r="A1667" s="12"/>
      <c r="B1667" s="11">
        <v>44439</v>
      </c>
      <c r="C1667" s="2">
        <v>7</v>
      </c>
      <c r="D1667" s="2">
        <v>5.5015999999999998</v>
      </c>
      <c r="E1667" s="2">
        <v>127</v>
      </c>
      <c r="F1667" s="2">
        <v>6.9109999999999996</v>
      </c>
      <c r="G1667" s="2">
        <v>877.697</v>
      </c>
      <c r="H1667" s="17">
        <f t="shared" si="25"/>
        <v>0</v>
      </c>
    </row>
    <row r="1668" spans="1:8" ht="13.5" x14ac:dyDescent="0.25">
      <c r="A1668" s="12"/>
      <c r="B1668" s="11">
        <v>44440</v>
      </c>
      <c r="C1668" s="2">
        <v>7</v>
      </c>
      <c r="D1668" s="2">
        <v>5.5015999999999998</v>
      </c>
      <c r="E1668" s="2">
        <v>0</v>
      </c>
      <c r="F1668" s="2">
        <v>0</v>
      </c>
      <c r="G1668" s="2">
        <v>0</v>
      </c>
      <c r="H1668" s="17">
        <f t="shared" si="25"/>
        <v>0</v>
      </c>
    </row>
    <row r="1669" spans="1:8" ht="13.5" x14ac:dyDescent="0.25">
      <c r="A1669" s="12"/>
      <c r="B1669" s="11">
        <v>44441</v>
      </c>
      <c r="C1669" s="2">
        <v>7</v>
      </c>
      <c r="D1669" s="2">
        <v>5.5015999999999998</v>
      </c>
      <c r="E1669" s="2">
        <v>915</v>
      </c>
      <c r="F1669" s="2">
        <v>7</v>
      </c>
      <c r="G1669" s="2">
        <v>6405</v>
      </c>
      <c r="H1669" s="17">
        <f t="shared" si="25"/>
        <v>0</v>
      </c>
    </row>
    <row r="1670" spans="1:8" ht="13.5" x14ac:dyDescent="0.25">
      <c r="A1670" s="12"/>
      <c r="B1670" s="11">
        <v>44442</v>
      </c>
      <c r="C1670" s="2">
        <v>7.18</v>
      </c>
      <c r="D1670" s="2">
        <v>5.6430999999999996</v>
      </c>
      <c r="E1670" s="2">
        <v>275</v>
      </c>
      <c r="F1670" s="2">
        <v>7.0469999999999997</v>
      </c>
      <c r="G1670" s="2">
        <v>1937.925</v>
      </c>
      <c r="H1670" s="17">
        <f t="shared" si="25"/>
        <v>2.571979060636901E-2</v>
      </c>
    </row>
    <row r="1671" spans="1:8" ht="13.5" x14ac:dyDescent="0.25">
      <c r="A1671" s="12"/>
      <c r="B1671" s="11">
        <v>44445</v>
      </c>
      <c r="C1671" s="2">
        <v>7</v>
      </c>
      <c r="D1671" s="2">
        <v>5.5015999999999998</v>
      </c>
      <c r="E1671" s="2">
        <v>50</v>
      </c>
      <c r="F1671" s="2">
        <v>7</v>
      </c>
      <c r="G1671" s="2">
        <v>350</v>
      </c>
      <c r="H1671" s="17">
        <f t="shared" ref="H1671:H1734" si="26">(D1671-D1670)/D1670</f>
        <v>-2.5074870195459897E-2</v>
      </c>
    </row>
    <row r="1672" spans="1:8" ht="13.5" x14ac:dyDescent="0.25">
      <c r="A1672" s="12"/>
      <c r="B1672" s="11">
        <v>44446</v>
      </c>
      <c r="C1672" s="2">
        <v>7</v>
      </c>
      <c r="D1672" s="2">
        <v>5.5015999999999998</v>
      </c>
      <c r="E1672" s="2">
        <v>165</v>
      </c>
      <c r="F1672" s="2">
        <v>7</v>
      </c>
      <c r="G1672" s="2">
        <v>1155</v>
      </c>
      <c r="H1672" s="17">
        <f t="shared" si="26"/>
        <v>0</v>
      </c>
    </row>
    <row r="1673" spans="1:8" ht="13.5" x14ac:dyDescent="0.25">
      <c r="A1673" s="12"/>
      <c r="B1673" s="11">
        <v>44447</v>
      </c>
      <c r="C1673" s="2">
        <v>7</v>
      </c>
      <c r="D1673" s="2">
        <v>5.5015999999999998</v>
      </c>
      <c r="E1673" s="2">
        <v>1870</v>
      </c>
      <c r="F1673" s="2">
        <v>7</v>
      </c>
      <c r="G1673" s="2">
        <v>13090</v>
      </c>
      <c r="H1673" s="17">
        <f t="shared" si="26"/>
        <v>0</v>
      </c>
    </row>
    <row r="1674" spans="1:8" ht="13.5" x14ac:dyDescent="0.25">
      <c r="A1674" s="12"/>
      <c r="B1674" s="11">
        <v>44448</v>
      </c>
      <c r="C1674" s="2">
        <v>7</v>
      </c>
      <c r="D1674" s="2">
        <v>5.5015999999999998</v>
      </c>
      <c r="E1674" s="2">
        <v>0</v>
      </c>
      <c r="F1674" s="2">
        <v>0</v>
      </c>
      <c r="G1674" s="2">
        <v>0</v>
      </c>
      <c r="H1674" s="17">
        <f t="shared" si="26"/>
        <v>0</v>
      </c>
    </row>
    <row r="1675" spans="1:8" ht="13.5" x14ac:dyDescent="0.25">
      <c r="A1675" s="12"/>
      <c r="B1675" s="11">
        <v>44449</v>
      </c>
      <c r="C1675" s="2">
        <v>7.1</v>
      </c>
      <c r="D1675" s="2">
        <v>5.5801999999999996</v>
      </c>
      <c r="E1675" s="2">
        <v>5</v>
      </c>
      <c r="F1675" s="2">
        <v>7.1</v>
      </c>
      <c r="G1675" s="2">
        <v>35.5</v>
      </c>
      <c r="H1675" s="17">
        <f t="shared" si="26"/>
        <v>1.4286752944597896E-2</v>
      </c>
    </row>
    <row r="1676" spans="1:8" ht="13.5" x14ac:dyDescent="0.25">
      <c r="A1676" s="12"/>
      <c r="B1676" s="11">
        <v>44452</v>
      </c>
      <c r="C1676" s="2">
        <v>7.1</v>
      </c>
      <c r="D1676" s="2">
        <v>5.5801999999999996</v>
      </c>
      <c r="E1676" s="2">
        <v>0</v>
      </c>
      <c r="F1676" s="2">
        <v>0</v>
      </c>
      <c r="G1676" s="2">
        <v>0</v>
      </c>
      <c r="H1676" s="17">
        <f t="shared" si="26"/>
        <v>0</v>
      </c>
    </row>
    <row r="1677" spans="1:8" ht="13.5" x14ac:dyDescent="0.25">
      <c r="A1677" s="12"/>
      <c r="B1677" s="11">
        <v>44453</v>
      </c>
      <c r="C1677" s="2">
        <v>7.1</v>
      </c>
      <c r="D1677" s="2">
        <v>5.5801999999999996</v>
      </c>
      <c r="E1677" s="2">
        <v>0</v>
      </c>
      <c r="F1677" s="2">
        <v>0</v>
      </c>
      <c r="G1677" s="2">
        <v>0</v>
      </c>
      <c r="H1677" s="17">
        <f t="shared" si="26"/>
        <v>0</v>
      </c>
    </row>
    <row r="1678" spans="1:8" ht="13.5" x14ac:dyDescent="0.25">
      <c r="A1678" s="12"/>
      <c r="B1678" s="11">
        <v>44454</v>
      </c>
      <c r="C1678" s="2">
        <v>7.1</v>
      </c>
      <c r="D1678" s="2">
        <v>5.5801999999999996</v>
      </c>
      <c r="E1678" s="2">
        <v>0</v>
      </c>
      <c r="F1678" s="2">
        <v>0</v>
      </c>
      <c r="G1678" s="2">
        <v>0</v>
      </c>
      <c r="H1678" s="17">
        <f t="shared" si="26"/>
        <v>0</v>
      </c>
    </row>
    <row r="1679" spans="1:8" ht="13.5" x14ac:dyDescent="0.25">
      <c r="A1679" s="12"/>
      <c r="B1679" s="11">
        <v>44455</v>
      </c>
      <c r="C1679" s="2">
        <v>7.1</v>
      </c>
      <c r="D1679" s="2">
        <v>5.5801999999999996</v>
      </c>
      <c r="E1679" s="2">
        <v>0</v>
      </c>
      <c r="F1679" s="2">
        <v>0</v>
      </c>
      <c r="G1679" s="2">
        <v>0</v>
      </c>
      <c r="H1679" s="17">
        <f t="shared" si="26"/>
        <v>0</v>
      </c>
    </row>
    <row r="1680" spans="1:8" ht="13.5" x14ac:dyDescent="0.25">
      <c r="A1680" s="12"/>
      <c r="B1680" s="11">
        <v>44456</v>
      </c>
      <c r="C1680" s="2">
        <v>7.05</v>
      </c>
      <c r="D1680" s="2">
        <v>5.5408999999999997</v>
      </c>
      <c r="E1680" s="2">
        <v>355</v>
      </c>
      <c r="F1680" s="2">
        <v>6.9429999999999996</v>
      </c>
      <c r="G1680" s="2">
        <v>2464.7649999999999</v>
      </c>
      <c r="H1680" s="17">
        <f t="shared" si="26"/>
        <v>-7.0427583240743868E-3</v>
      </c>
    </row>
    <row r="1681" spans="1:8" ht="13.5" x14ac:dyDescent="0.25">
      <c r="A1681" s="12"/>
      <c r="B1681" s="11">
        <v>44459</v>
      </c>
      <c r="C1681" s="2">
        <v>7</v>
      </c>
      <c r="D1681" s="2">
        <v>5.5015999999999998</v>
      </c>
      <c r="E1681" s="2">
        <v>853</v>
      </c>
      <c r="F1681" s="2">
        <v>6.9</v>
      </c>
      <c r="G1681" s="2">
        <v>5885.7</v>
      </c>
      <c r="H1681" s="17">
        <f t="shared" si="26"/>
        <v>-7.0927105704849201E-3</v>
      </c>
    </row>
    <row r="1682" spans="1:8" ht="13.5" x14ac:dyDescent="0.25">
      <c r="A1682" s="12"/>
      <c r="B1682" s="11">
        <v>44460</v>
      </c>
      <c r="C1682" s="2">
        <v>7</v>
      </c>
      <c r="D1682" s="2">
        <v>5.5015999999999998</v>
      </c>
      <c r="E1682" s="2">
        <v>0</v>
      </c>
      <c r="F1682" s="2">
        <v>0</v>
      </c>
      <c r="G1682" s="2">
        <v>0</v>
      </c>
      <c r="H1682" s="17">
        <f t="shared" si="26"/>
        <v>0</v>
      </c>
    </row>
    <row r="1683" spans="1:8" ht="13.5" x14ac:dyDescent="0.25">
      <c r="A1683" s="12"/>
      <c r="B1683" s="11">
        <v>44461</v>
      </c>
      <c r="C1683" s="2">
        <v>6.98</v>
      </c>
      <c r="D1683" s="2">
        <v>5.4859</v>
      </c>
      <c r="E1683" s="2">
        <v>1842</v>
      </c>
      <c r="F1683" s="2">
        <v>6.9</v>
      </c>
      <c r="G1683" s="2">
        <v>12709.8</v>
      </c>
      <c r="H1683" s="17">
        <f t="shared" si="26"/>
        <v>-2.8537152828267826E-3</v>
      </c>
    </row>
    <row r="1684" spans="1:8" ht="13.5" x14ac:dyDescent="0.25">
      <c r="A1684" s="12"/>
      <c r="B1684" s="11">
        <v>44462</v>
      </c>
      <c r="C1684" s="2">
        <v>6.9</v>
      </c>
      <c r="D1684" s="2">
        <v>5.423</v>
      </c>
      <c r="E1684" s="2">
        <v>263</v>
      </c>
      <c r="F1684" s="2">
        <v>6.9</v>
      </c>
      <c r="G1684" s="2">
        <v>1814.7</v>
      </c>
      <c r="H1684" s="17">
        <f t="shared" si="26"/>
        <v>-1.1465757669662216E-2</v>
      </c>
    </row>
    <row r="1685" spans="1:8" ht="13.5" x14ac:dyDescent="0.25">
      <c r="A1685" s="12"/>
      <c r="B1685" s="11">
        <v>44463</v>
      </c>
      <c r="C1685" s="2">
        <v>6.91</v>
      </c>
      <c r="D1685" s="2">
        <v>5.4309000000000003</v>
      </c>
      <c r="E1685" s="2">
        <v>250</v>
      </c>
      <c r="F1685" s="2">
        <v>6.9939999999999998</v>
      </c>
      <c r="G1685" s="2">
        <v>1748.5</v>
      </c>
      <c r="H1685" s="17">
        <f t="shared" si="26"/>
        <v>1.456758251890142E-3</v>
      </c>
    </row>
    <row r="1686" spans="1:8" ht="13.5" x14ac:dyDescent="0.25">
      <c r="A1686" s="12"/>
      <c r="B1686" s="11">
        <v>44466</v>
      </c>
      <c r="C1686" s="2">
        <v>6.9</v>
      </c>
      <c r="D1686" s="2">
        <v>5.423</v>
      </c>
      <c r="E1686" s="2">
        <v>200</v>
      </c>
      <c r="F1686" s="2">
        <v>6.9</v>
      </c>
      <c r="G1686" s="2">
        <v>1380</v>
      </c>
      <c r="H1686" s="17">
        <f t="shared" si="26"/>
        <v>-1.4546391942404095E-3</v>
      </c>
    </row>
    <row r="1687" spans="1:8" ht="13.5" x14ac:dyDescent="0.25">
      <c r="A1687" s="12"/>
      <c r="B1687" s="11">
        <v>44467</v>
      </c>
      <c r="C1687" s="2">
        <v>6.95</v>
      </c>
      <c r="D1687" s="2">
        <v>5.4622999999999999</v>
      </c>
      <c r="E1687" s="2">
        <v>200</v>
      </c>
      <c r="F1687" s="2">
        <v>6.95</v>
      </c>
      <c r="G1687" s="2">
        <v>1390</v>
      </c>
      <c r="H1687" s="17">
        <f t="shared" si="26"/>
        <v>7.246911303706415E-3</v>
      </c>
    </row>
    <row r="1688" spans="1:8" ht="13.5" x14ac:dyDescent="0.25">
      <c r="A1688" s="12"/>
      <c r="B1688" s="11">
        <v>44468</v>
      </c>
      <c r="C1688" s="2">
        <v>7.05</v>
      </c>
      <c r="D1688" s="2">
        <v>5.5408999999999997</v>
      </c>
      <c r="E1688" s="2">
        <v>1</v>
      </c>
      <c r="F1688" s="2">
        <v>7.05</v>
      </c>
      <c r="G1688" s="2">
        <v>7.05</v>
      </c>
      <c r="H1688" s="17">
        <f t="shared" si="26"/>
        <v>1.4389542866558004E-2</v>
      </c>
    </row>
    <row r="1689" spans="1:8" ht="13.5" x14ac:dyDescent="0.25">
      <c r="A1689" s="12"/>
      <c r="B1689" s="11">
        <v>44469</v>
      </c>
      <c r="C1689" s="2">
        <v>7</v>
      </c>
      <c r="D1689" s="2">
        <v>5.5015999999999998</v>
      </c>
      <c r="E1689" s="2">
        <v>43</v>
      </c>
      <c r="F1689" s="2">
        <v>6.99</v>
      </c>
      <c r="G1689" s="2">
        <v>300.57</v>
      </c>
      <c r="H1689" s="17">
        <f t="shared" si="26"/>
        <v>-7.0927105704849201E-3</v>
      </c>
    </row>
    <row r="1690" spans="1:8" ht="13.5" x14ac:dyDescent="0.25">
      <c r="A1690" s="12"/>
      <c r="B1690" s="11">
        <v>44470</v>
      </c>
      <c r="C1690" s="2">
        <v>6.9</v>
      </c>
      <c r="D1690" s="2">
        <v>5.423</v>
      </c>
      <c r="E1690" s="2">
        <v>854</v>
      </c>
      <c r="F1690" s="2">
        <v>6.9690000000000003</v>
      </c>
      <c r="G1690" s="2">
        <v>5951.5259999999998</v>
      </c>
      <c r="H1690" s="17">
        <f t="shared" si="26"/>
        <v>-1.4286752944597896E-2</v>
      </c>
    </row>
    <row r="1691" spans="1:8" ht="13.5" x14ac:dyDescent="0.25">
      <c r="A1691" s="12"/>
      <c r="B1691" s="11">
        <v>44473</v>
      </c>
      <c r="C1691" s="2">
        <v>6.9</v>
      </c>
      <c r="D1691" s="2">
        <v>5.423</v>
      </c>
      <c r="E1691" s="2">
        <v>0</v>
      </c>
      <c r="F1691" s="2">
        <v>0</v>
      </c>
      <c r="G1691" s="2">
        <v>0</v>
      </c>
      <c r="H1691" s="17">
        <f t="shared" si="26"/>
        <v>0</v>
      </c>
    </row>
    <row r="1692" spans="1:8" ht="13.5" x14ac:dyDescent="0.25">
      <c r="A1692" s="12"/>
      <c r="B1692" s="11">
        <v>44474</v>
      </c>
      <c r="C1692" s="2">
        <v>6.9</v>
      </c>
      <c r="D1692" s="2">
        <v>5.423</v>
      </c>
      <c r="E1692" s="2">
        <v>0</v>
      </c>
      <c r="F1692" s="2">
        <v>0</v>
      </c>
      <c r="G1692" s="2">
        <v>0</v>
      </c>
      <c r="H1692" s="17">
        <f t="shared" si="26"/>
        <v>0</v>
      </c>
    </row>
    <row r="1693" spans="1:8" ht="13.5" x14ac:dyDescent="0.25">
      <c r="A1693" s="12"/>
      <c r="B1693" s="11">
        <v>44475</v>
      </c>
      <c r="C1693" s="2">
        <v>6.95</v>
      </c>
      <c r="D1693" s="2">
        <v>5.4622999999999999</v>
      </c>
      <c r="E1693" s="2">
        <v>2</v>
      </c>
      <c r="F1693" s="2">
        <v>6.95</v>
      </c>
      <c r="G1693" s="2">
        <v>13.9</v>
      </c>
      <c r="H1693" s="17">
        <f t="shared" si="26"/>
        <v>7.246911303706415E-3</v>
      </c>
    </row>
    <row r="1694" spans="1:8" ht="13.5" x14ac:dyDescent="0.25">
      <c r="A1694" s="12"/>
      <c r="B1694" s="11">
        <v>44476</v>
      </c>
      <c r="C1694" s="2">
        <v>6.9</v>
      </c>
      <c r="D1694" s="2">
        <v>5.423</v>
      </c>
      <c r="E1694" s="2">
        <v>118</v>
      </c>
      <c r="F1694" s="2">
        <v>6.944</v>
      </c>
      <c r="G1694" s="2">
        <v>819.39200000000005</v>
      </c>
      <c r="H1694" s="17">
        <f t="shared" si="26"/>
        <v>-7.1947714332790021E-3</v>
      </c>
    </row>
    <row r="1695" spans="1:8" ht="13.5" x14ac:dyDescent="0.25">
      <c r="A1695" s="12"/>
      <c r="B1695" s="11">
        <v>44477</v>
      </c>
      <c r="C1695" s="2">
        <v>6.9</v>
      </c>
      <c r="D1695" s="2">
        <v>5.423</v>
      </c>
      <c r="E1695" s="2">
        <v>124</v>
      </c>
      <c r="F1695" s="2">
        <v>6.9189999999999996</v>
      </c>
      <c r="G1695" s="2">
        <v>857.95600000000002</v>
      </c>
      <c r="H1695" s="17">
        <f t="shared" si="26"/>
        <v>0</v>
      </c>
    </row>
    <row r="1696" spans="1:8" ht="13.5" x14ac:dyDescent="0.25">
      <c r="A1696" s="12"/>
      <c r="B1696" s="11">
        <v>44480</v>
      </c>
      <c r="C1696" s="2">
        <v>6.9</v>
      </c>
      <c r="D1696" s="2">
        <v>5.423</v>
      </c>
      <c r="E1696" s="2">
        <v>100</v>
      </c>
      <c r="F1696" s="2">
        <v>6.9</v>
      </c>
      <c r="G1696" s="2">
        <v>690</v>
      </c>
      <c r="H1696" s="17">
        <f t="shared" si="26"/>
        <v>0</v>
      </c>
    </row>
    <row r="1697" spans="1:8" ht="13.5" x14ac:dyDescent="0.25">
      <c r="A1697" s="12"/>
      <c r="B1697" s="11">
        <v>44481</v>
      </c>
      <c r="C1697" s="2">
        <v>6.9</v>
      </c>
      <c r="D1697" s="2">
        <v>5.423</v>
      </c>
      <c r="E1697" s="2">
        <v>208</v>
      </c>
      <c r="F1697" s="2">
        <v>6.9749999999999996</v>
      </c>
      <c r="G1697" s="2">
        <v>1450.8</v>
      </c>
      <c r="H1697" s="17">
        <f t="shared" si="26"/>
        <v>0</v>
      </c>
    </row>
    <row r="1698" spans="1:8" ht="13.5" x14ac:dyDescent="0.25">
      <c r="A1698" s="12"/>
      <c r="B1698" s="11">
        <v>44482</v>
      </c>
      <c r="C1698" s="2">
        <v>7</v>
      </c>
      <c r="D1698" s="2">
        <v>5.5015999999999998</v>
      </c>
      <c r="E1698" s="2">
        <v>26</v>
      </c>
      <c r="F1698" s="2">
        <v>7</v>
      </c>
      <c r="G1698" s="2">
        <v>182</v>
      </c>
      <c r="H1698" s="17">
        <f t="shared" si="26"/>
        <v>1.449382260741283E-2</v>
      </c>
    </row>
    <row r="1699" spans="1:8" ht="13.5" x14ac:dyDescent="0.25">
      <c r="A1699" s="12"/>
      <c r="B1699" s="11">
        <v>44483</v>
      </c>
      <c r="C1699" s="2">
        <v>6.9</v>
      </c>
      <c r="D1699" s="2">
        <v>5.423</v>
      </c>
      <c r="E1699" s="2">
        <v>1215</v>
      </c>
      <c r="F1699" s="2">
        <v>6.9</v>
      </c>
      <c r="G1699" s="2">
        <v>8383.5</v>
      </c>
      <c r="H1699" s="17">
        <f t="shared" si="26"/>
        <v>-1.4286752944597896E-2</v>
      </c>
    </row>
    <row r="1700" spans="1:8" ht="13.5" x14ac:dyDescent="0.25">
      <c r="A1700" s="12"/>
      <c r="B1700" s="11">
        <v>44488</v>
      </c>
      <c r="C1700" s="2">
        <v>7</v>
      </c>
      <c r="D1700" s="2">
        <v>5.5015999999999998</v>
      </c>
      <c r="E1700" s="2">
        <v>235</v>
      </c>
      <c r="F1700" s="2">
        <v>6.9930000000000003</v>
      </c>
      <c r="G1700" s="2">
        <v>1643.355</v>
      </c>
      <c r="H1700" s="17">
        <f t="shared" si="26"/>
        <v>1.449382260741283E-2</v>
      </c>
    </row>
    <row r="1701" spans="1:8" ht="13.5" x14ac:dyDescent="0.25">
      <c r="A1701" s="12"/>
      <c r="B1701" s="11">
        <v>44489</v>
      </c>
      <c r="C1701" s="2">
        <v>7</v>
      </c>
      <c r="D1701" s="2">
        <v>5.5015999999999998</v>
      </c>
      <c r="E1701" s="2">
        <v>52</v>
      </c>
      <c r="F1701" s="2">
        <v>7</v>
      </c>
      <c r="G1701" s="2">
        <v>364</v>
      </c>
      <c r="H1701" s="17">
        <f t="shared" si="26"/>
        <v>0</v>
      </c>
    </row>
    <row r="1702" spans="1:8" ht="13.5" x14ac:dyDescent="0.25">
      <c r="A1702" s="12"/>
      <c r="B1702" s="11">
        <v>44490</v>
      </c>
      <c r="C1702" s="2">
        <v>7</v>
      </c>
      <c r="D1702" s="2">
        <v>5.5015999999999998</v>
      </c>
      <c r="E1702" s="2">
        <v>51</v>
      </c>
      <c r="F1702" s="2">
        <v>6.9290000000000003</v>
      </c>
      <c r="G1702" s="2">
        <v>353.37900000000002</v>
      </c>
      <c r="H1702" s="17">
        <f t="shared" si="26"/>
        <v>0</v>
      </c>
    </row>
    <row r="1703" spans="1:8" ht="13.5" x14ac:dyDescent="0.25">
      <c r="A1703" s="12"/>
      <c r="B1703" s="11">
        <v>44491</v>
      </c>
      <c r="C1703" s="2">
        <v>7</v>
      </c>
      <c r="D1703" s="2">
        <v>5.5015999999999998</v>
      </c>
      <c r="E1703" s="2">
        <v>0</v>
      </c>
      <c r="F1703" s="2">
        <v>0</v>
      </c>
      <c r="G1703" s="2">
        <v>0</v>
      </c>
      <c r="H1703" s="17">
        <f t="shared" si="26"/>
        <v>0</v>
      </c>
    </row>
    <row r="1704" spans="1:8" ht="13.5" x14ac:dyDescent="0.25">
      <c r="A1704" s="12"/>
      <c r="B1704" s="11">
        <v>44494</v>
      </c>
      <c r="C1704" s="2">
        <v>7</v>
      </c>
      <c r="D1704" s="2">
        <v>5.5015999999999998</v>
      </c>
      <c r="E1704" s="2">
        <v>0</v>
      </c>
      <c r="F1704" s="2">
        <v>0</v>
      </c>
      <c r="G1704" s="2">
        <v>0</v>
      </c>
      <c r="H1704" s="17">
        <f t="shared" si="26"/>
        <v>0</v>
      </c>
    </row>
    <row r="1705" spans="1:8" ht="13.5" x14ac:dyDescent="0.25">
      <c r="A1705" s="12"/>
      <c r="B1705" s="11">
        <v>44495</v>
      </c>
      <c r="C1705" s="2">
        <v>7</v>
      </c>
      <c r="D1705" s="2">
        <v>5.5015999999999998</v>
      </c>
      <c r="E1705" s="2">
        <v>750</v>
      </c>
      <c r="F1705" s="2">
        <v>6.9050000000000002</v>
      </c>
      <c r="G1705" s="2">
        <v>5178.75</v>
      </c>
      <c r="H1705" s="17">
        <f t="shared" si="26"/>
        <v>0</v>
      </c>
    </row>
    <row r="1706" spans="1:8" ht="13.5" x14ac:dyDescent="0.25">
      <c r="A1706" s="12"/>
      <c r="B1706" s="11">
        <v>44496</v>
      </c>
      <c r="C1706" s="2">
        <v>7</v>
      </c>
      <c r="D1706" s="2">
        <v>5.5015999999999998</v>
      </c>
      <c r="E1706" s="2">
        <v>0</v>
      </c>
      <c r="F1706" s="2">
        <v>0</v>
      </c>
      <c r="G1706" s="2">
        <v>0</v>
      </c>
      <c r="H1706" s="17">
        <f t="shared" si="26"/>
        <v>0</v>
      </c>
    </row>
    <row r="1707" spans="1:8" ht="13.5" x14ac:dyDescent="0.25">
      <c r="A1707" s="12"/>
      <c r="B1707" s="11">
        <v>44497</v>
      </c>
      <c r="C1707" s="2">
        <v>7</v>
      </c>
      <c r="D1707" s="2">
        <v>5.5015999999999998</v>
      </c>
      <c r="E1707" s="2">
        <v>30097</v>
      </c>
      <c r="F1707" s="2">
        <v>6.8840000000000003</v>
      </c>
      <c r="G1707" s="2">
        <v>207187.74799999999</v>
      </c>
      <c r="H1707" s="17">
        <f t="shared" si="26"/>
        <v>0</v>
      </c>
    </row>
    <row r="1708" spans="1:8" ht="13.5" x14ac:dyDescent="0.25">
      <c r="A1708" s="12"/>
      <c r="B1708" s="11">
        <v>44498</v>
      </c>
      <c r="C1708" s="2">
        <v>7.18</v>
      </c>
      <c r="D1708" s="2">
        <v>5.6430999999999996</v>
      </c>
      <c r="E1708" s="2">
        <v>1856</v>
      </c>
      <c r="F1708" s="2">
        <v>6.867</v>
      </c>
      <c r="G1708" s="2">
        <v>12745.152</v>
      </c>
      <c r="H1708" s="17">
        <f t="shared" si="26"/>
        <v>2.571979060636901E-2</v>
      </c>
    </row>
    <row r="1709" spans="1:8" ht="13.5" x14ac:dyDescent="0.25">
      <c r="A1709" s="12"/>
      <c r="B1709" s="11">
        <v>44501</v>
      </c>
      <c r="C1709" s="2">
        <v>7.15</v>
      </c>
      <c r="D1709" s="2">
        <v>5.6195000000000004</v>
      </c>
      <c r="E1709" s="2">
        <v>115</v>
      </c>
      <c r="F1709" s="2">
        <v>7.21</v>
      </c>
      <c r="G1709" s="2">
        <v>829.15</v>
      </c>
      <c r="H1709" s="17">
        <f t="shared" si="26"/>
        <v>-4.1820984919634912E-3</v>
      </c>
    </row>
    <row r="1710" spans="1:8" ht="13.5" x14ac:dyDescent="0.25">
      <c r="A1710" s="12"/>
      <c r="B1710" s="11">
        <v>44502</v>
      </c>
      <c r="C1710" s="2">
        <v>7.16</v>
      </c>
      <c r="D1710" s="2">
        <v>5.6273999999999997</v>
      </c>
      <c r="E1710" s="2">
        <v>501</v>
      </c>
      <c r="F1710" s="2">
        <v>7.16</v>
      </c>
      <c r="G1710" s="2">
        <v>3587.16</v>
      </c>
      <c r="H1710" s="17">
        <f t="shared" si="26"/>
        <v>1.4058190230446395E-3</v>
      </c>
    </row>
    <row r="1711" spans="1:8" ht="13.5" x14ac:dyDescent="0.25">
      <c r="A1711" s="12"/>
      <c r="B1711" s="11">
        <v>44503</v>
      </c>
      <c r="C1711" s="2">
        <v>7.16</v>
      </c>
      <c r="D1711" s="2">
        <v>5.6273999999999997</v>
      </c>
      <c r="E1711" s="2">
        <v>777</v>
      </c>
      <c r="F1711" s="2">
        <v>7.0519999999999996</v>
      </c>
      <c r="G1711" s="2">
        <v>5479.4040000000005</v>
      </c>
      <c r="H1711" s="17">
        <f t="shared" si="26"/>
        <v>0</v>
      </c>
    </row>
    <row r="1712" spans="1:8" ht="13.5" x14ac:dyDescent="0.25">
      <c r="A1712" s="12"/>
      <c r="B1712" s="11">
        <v>44504</v>
      </c>
      <c r="C1712" s="2">
        <v>7.2</v>
      </c>
      <c r="D1712" s="2">
        <v>5.6588000000000003</v>
      </c>
      <c r="E1712" s="2">
        <v>654</v>
      </c>
      <c r="F1712" s="2">
        <v>7.1849999999999996</v>
      </c>
      <c r="G1712" s="2">
        <v>4698.99</v>
      </c>
      <c r="H1712" s="17">
        <f t="shared" si="26"/>
        <v>5.5798414898533145E-3</v>
      </c>
    </row>
    <row r="1713" spans="1:8" ht="13.5" x14ac:dyDescent="0.25">
      <c r="A1713" s="12"/>
      <c r="B1713" s="11">
        <v>44505</v>
      </c>
      <c r="C1713" s="2">
        <v>7.23</v>
      </c>
      <c r="D1713" s="2">
        <v>5.6824000000000003</v>
      </c>
      <c r="E1713" s="2">
        <v>57</v>
      </c>
      <c r="F1713" s="2">
        <v>7.0720000000000001</v>
      </c>
      <c r="G1713" s="2">
        <v>403.10399999999998</v>
      </c>
      <c r="H1713" s="17">
        <f t="shared" si="26"/>
        <v>4.1704955114158591E-3</v>
      </c>
    </row>
    <row r="1714" spans="1:8" ht="13.5" x14ac:dyDescent="0.25">
      <c r="A1714" s="12"/>
      <c r="B1714" s="11">
        <v>44508</v>
      </c>
      <c r="C1714" s="2">
        <v>7.27</v>
      </c>
      <c r="D1714" s="2">
        <v>5.7138</v>
      </c>
      <c r="E1714" s="2">
        <v>2215</v>
      </c>
      <c r="F1714" s="2">
        <v>7.23</v>
      </c>
      <c r="G1714" s="2">
        <v>16014.45</v>
      </c>
      <c r="H1714" s="17">
        <f t="shared" si="26"/>
        <v>5.5258341545825086E-3</v>
      </c>
    </row>
    <row r="1715" spans="1:8" ht="13.5" x14ac:dyDescent="0.25">
      <c r="A1715" s="12"/>
      <c r="B1715" s="11">
        <v>44509</v>
      </c>
      <c r="C1715" s="2">
        <v>7.27</v>
      </c>
      <c r="D1715" s="2">
        <v>5.7138</v>
      </c>
      <c r="E1715" s="2">
        <v>80</v>
      </c>
      <c r="F1715" s="2">
        <v>7.27</v>
      </c>
      <c r="G1715" s="2">
        <v>581.6</v>
      </c>
      <c r="H1715" s="17">
        <f t="shared" si="26"/>
        <v>0</v>
      </c>
    </row>
    <row r="1716" spans="1:8" ht="13.5" x14ac:dyDescent="0.25">
      <c r="A1716" s="12"/>
      <c r="B1716" s="11">
        <v>44510</v>
      </c>
      <c r="C1716" s="2">
        <v>7.27</v>
      </c>
      <c r="D1716" s="2">
        <v>5.7138</v>
      </c>
      <c r="E1716" s="2">
        <v>490</v>
      </c>
      <c r="F1716" s="2">
        <v>7.266</v>
      </c>
      <c r="G1716" s="2">
        <v>3560.34</v>
      </c>
      <c r="H1716" s="17">
        <f t="shared" si="26"/>
        <v>0</v>
      </c>
    </row>
    <row r="1717" spans="1:8" ht="13.5" x14ac:dyDescent="0.25">
      <c r="A1717" s="12"/>
      <c r="B1717" s="11">
        <v>44511</v>
      </c>
      <c r="C1717" s="2">
        <v>7.35</v>
      </c>
      <c r="D1717" s="2">
        <v>5.7766999999999999</v>
      </c>
      <c r="E1717" s="2">
        <v>1262</v>
      </c>
      <c r="F1717" s="2">
        <v>7.2859999999999996</v>
      </c>
      <c r="G1717" s="2">
        <v>9194.9320000000007</v>
      </c>
      <c r="H1717" s="17">
        <f t="shared" si="26"/>
        <v>1.100843571703594E-2</v>
      </c>
    </row>
    <row r="1718" spans="1:8" ht="13.5" x14ac:dyDescent="0.25">
      <c r="A1718" s="12"/>
      <c r="B1718" s="11">
        <v>44512</v>
      </c>
      <c r="C1718" s="2">
        <v>7.49</v>
      </c>
      <c r="D1718" s="2">
        <v>5.8868</v>
      </c>
      <c r="E1718" s="2">
        <v>1142</v>
      </c>
      <c r="F1718" s="2">
        <v>7.3239999999999998</v>
      </c>
      <c r="G1718" s="2">
        <v>8364.0079999999998</v>
      </c>
      <c r="H1718" s="17">
        <f t="shared" si="26"/>
        <v>1.9059324527844632E-2</v>
      </c>
    </row>
    <row r="1719" spans="1:8" ht="13.5" x14ac:dyDescent="0.25">
      <c r="A1719" s="12"/>
      <c r="B1719" s="11">
        <v>44515</v>
      </c>
      <c r="C1719" s="2">
        <v>7.3</v>
      </c>
      <c r="D1719" s="2">
        <v>5.7374000000000001</v>
      </c>
      <c r="E1719" s="2">
        <v>55</v>
      </c>
      <c r="F1719" s="2">
        <v>7.3449999999999998</v>
      </c>
      <c r="G1719" s="2">
        <v>403.97500000000002</v>
      </c>
      <c r="H1719" s="17">
        <f t="shared" si="26"/>
        <v>-2.5378813616905617E-2</v>
      </c>
    </row>
    <row r="1720" spans="1:8" ht="13.5" x14ac:dyDescent="0.25">
      <c r="A1720" s="12"/>
      <c r="B1720" s="11">
        <v>44516</v>
      </c>
      <c r="C1720" s="2">
        <v>7.44</v>
      </c>
      <c r="D1720" s="2">
        <v>5.8475000000000001</v>
      </c>
      <c r="E1720" s="2">
        <v>54</v>
      </c>
      <c r="F1720" s="2">
        <v>7.3470000000000004</v>
      </c>
      <c r="G1720" s="2">
        <v>396.738</v>
      </c>
      <c r="H1720" s="17">
        <f t="shared" si="26"/>
        <v>1.9189876947746379E-2</v>
      </c>
    </row>
    <row r="1721" spans="1:8" ht="13.5" x14ac:dyDescent="0.25">
      <c r="A1721" s="12"/>
      <c r="B1721" s="11">
        <v>44517</v>
      </c>
      <c r="C1721" s="2">
        <v>7.44</v>
      </c>
      <c r="D1721" s="2">
        <v>5.8475000000000001</v>
      </c>
      <c r="E1721" s="2">
        <v>115</v>
      </c>
      <c r="F1721" s="2">
        <v>7.3179999999999996</v>
      </c>
      <c r="G1721" s="2">
        <v>841.57</v>
      </c>
      <c r="H1721" s="17">
        <f t="shared" si="26"/>
        <v>0</v>
      </c>
    </row>
    <row r="1722" spans="1:8" ht="13.5" x14ac:dyDescent="0.25">
      <c r="A1722" s="12"/>
      <c r="B1722" s="11">
        <v>44518</v>
      </c>
      <c r="C1722" s="2">
        <v>7.44</v>
      </c>
      <c r="D1722" s="2">
        <v>5.8475000000000001</v>
      </c>
      <c r="E1722" s="2">
        <v>105</v>
      </c>
      <c r="F1722" s="2">
        <v>7.306</v>
      </c>
      <c r="G1722" s="2">
        <v>767.13</v>
      </c>
      <c r="H1722" s="17">
        <f t="shared" si="26"/>
        <v>0</v>
      </c>
    </row>
    <row r="1723" spans="1:8" ht="13.5" x14ac:dyDescent="0.25">
      <c r="A1723" s="12"/>
      <c r="B1723" s="11">
        <v>44519</v>
      </c>
      <c r="C1723" s="2">
        <v>7.3</v>
      </c>
      <c r="D1723" s="2">
        <v>5.7374000000000001</v>
      </c>
      <c r="E1723" s="2">
        <v>200</v>
      </c>
      <c r="F1723" s="2">
        <v>7.3</v>
      </c>
      <c r="G1723" s="2">
        <v>1460</v>
      </c>
      <c r="H1723" s="17">
        <f t="shared" si="26"/>
        <v>-1.8828559213339049E-2</v>
      </c>
    </row>
    <row r="1724" spans="1:8" ht="13.5" x14ac:dyDescent="0.25">
      <c r="A1724" s="12"/>
      <c r="B1724" s="11">
        <v>44522</v>
      </c>
      <c r="C1724" s="2">
        <v>7.3</v>
      </c>
      <c r="D1724" s="2">
        <v>5.7374000000000001</v>
      </c>
      <c r="E1724" s="2">
        <v>1010</v>
      </c>
      <c r="F1724" s="2">
        <v>7.3010000000000002</v>
      </c>
      <c r="G1724" s="2">
        <v>7374.01</v>
      </c>
      <c r="H1724" s="17">
        <f t="shared" si="26"/>
        <v>0</v>
      </c>
    </row>
    <row r="1725" spans="1:8" ht="13.5" x14ac:dyDescent="0.25">
      <c r="A1725" s="12"/>
      <c r="B1725" s="11">
        <v>44523</v>
      </c>
      <c r="C1725" s="2">
        <v>7.3</v>
      </c>
      <c r="D1725" s="2">
        <v>5.7374000000000001</v>
      </c>
      <c r="E1725" s="2">
        <v>0</v>
      </c>
      <c r="F1725" s="2">
        <v>0</v>
      </c>
      <c r="G1725" s="2">
        <v>0</v>
      </c>
      <c r="H1725" s="17">
        <f t="shared" si="26"/>
        <v>0</v>
      </c>
    </row>
    <row r="1726" spans="1:8" ht="13.5" x14ac:dyDescent="0.25">
      <c r="A1726" s="12"/>
      <c r="B1726" s="11">
        <v>44524</v>
      </c>
      <c r="C1726" s="2">
        <v>7.3</v>
      </c>
      <c r="D1726" s="2">
        <v>5.7374000000000001</v>
      </c>
      <c r="E1726" s="2">
        <v>0</v>
      </c>
      <c r="F1726" s="2">
        <v>0</v>
      </c>
      <c r="G1726" s="2">
        <v>0</v>
      </c>
      <c r="H1726" s="17">
        <f t="shared" si="26"/>
        <v>0</v>
      </c>
    </row>
    <row r="1727" spans="1:8" ht="13.5" x14ac:dyDescent="0.25">
      <c r="A1727" s="12"/>
      <c r="B1727" s="11">
        <v>44525</v>
      </c>
      <c r="C1727" s="2">
        <v>7.3</v>
      </c>
      <c r="D1727" s="2">
        <v>5.7374000000000001</v>
      </c>
      <c r="E1727" s="2">
        <v>0</v>
      </c>
      <c r="F1727" s="2">
        <v>0</v>
      </c>
      <c r="G1727" s="2">
        <v>0</v>
      </c>
      <c r="H1727" s="17">
        <f t="shared" si="26"/>
        <v>0</v>
      </c>
    </row>
    <row r="1728" spans="1:8" ht="13.5" x14ac:dyDescent="0.25">
      <c r="A1728" s="12"/>
      <c r="B1728" s="11">
        <v>44526</v>
      </c>
      <c r="C1728" s="2">
        <v>7.3</v>
      </c>
      <c r="D1728" s="2">
        <v>5.7374000000000001</v>
      </c>
      <c r="E1728" s="2">
        <v>0</v>
      </c>
      <c r="F1728" s="2">
        <v>0</v>
      </c>
      <c r="G1728" s="2">
        <v>0</v>
      </c>
      <c r="H1728" s="17">
        <f t="shared" si="26"/>
        <v>0</v>
      </c>
    </row>
    <row r="1729" spans="1:8" ht="13.5" x14ac:dyDescent="0.25">
      <c r="A1729" s="12"/>
      <c r="B1729" s="11">
        <v>44529</v>
      </c>
      <c r="C1729" s="2">
        <v>7.3</v>
      </c>
      <c r="D1729" s="2">
        <v>5.7374000000000001</v>
      </c>
      <c r="E1729" s="2">
        <v>0</v>
      </c>
      <c r="F1729" s="2">
        <v>0</v>
      </c>
      <c r="G1729" s="2">
        <v>0</v>
      </c>
      <c r="H1729" s="17">
        <f t="shared" si="26"/>
        <v>0</v>
      </c>
    </row>
    <row r="1730" spans="1:8" ht="13.5" x14ac:dyDescent="0.25">
      <c r="A1730" s="12"/>
      <c r="B1730" s="11">
        <v>44530</v>
      </c>
      <c r="C1730" s="2">
        <v>7.28</v>
      </c>
      <c r="D1730" s="2">
        <v>5.7217000000000002</v>
      </c>
      <c r="E1730" s="2">
        <v>276</v>
      </c>
      <c r="F1730" s="2">
        <v>7.1639999999999997</v>
      </c>
      <c r="G1730" s="2">
        <v>1977.2639999999999</v>
      </c>
      <c r="H1730" s="17">
        <f t="shared" si="26"/>
        <v>-2.7364311360546286E-3</v>
      </c>
    </row>
    <row r="1731" spans="1:8" ht="13.5" x14ac:dyDescent="0.25">
      <c r="A1731" s="12"/>
      <c r="B1731" s="11">
        <v>44531</v>
      </c>
      <c r="C1731" s="2">
        <v>7.28</v>
      </c>
      <c r="D1731" s="2">
        <v>5.7217000000000002</v>
      </c>
      <c r="E1731" s="2">
        <v>0</v>
      </c>
      <c r="F1731" s="2">
        <v>0</v>
      </c>
      <c r="G1731" s="2">
        <v>0</v>
      </c>
      <c r="H1731" s="17">
        <f t="shared" si="26"/>
        <v>0</v>
      </c>
    </row>
    <row r="1732" spans="1:8" ht="13.5" x14ac:dyDescent="0.25">
      <c r="A1732" s="12"/>
      <c r="B1732" s="11">
        <v>44532</v>
      </c>
      <c r="C1732" s="2">
        <v>7.28</v>
      </c>
      <c r="D1732" s="2">
        <v>5.7217000000000002</v>
      </c>
      <c r="E1732" s="2">
        <v>755</v>
      </c>
      <c r="F1732" s="2">
        <v>7.141</v>
      </c>
      <c r="G1732" s="2">
        <v>5391.4549999999999</v>
      </c>
      <c r="H1732" s="17">
        <f t="shared" si="26"/>
        <v>0</v>
      </c>
    </row>
    <row r="1733" spans="1:8" ht="13.5" x14ac:dyDescent="0.25">
      <c r="A1733" s="12"/>
      <c r="B1733" s="11">
        <v>44533</v>
      </c>
      <c r="C1733" s="2">
        <v>7.28</v>
      </c>
      <c r="D1733" s="2">
        <v>5.7217000000000002</v>
      </c>
      <c r="E1733" s="2">
        <v>0</v>
      </c>
      <c r="F1733" s="2">
        <v>0</v>
      </c>
      <c r="G1733" s="2">
        <v>0</v>
      </c>
      <c r="H1733" s="17">
        <f t="shared" si="26"/>
        <v>0</v>
      </c>
    </row>
    <row r="1734" spans="1:8" ht="13.5" x14ac:dyDescent="0.25">
      <c r="A1734" s="12"/>
      <c r="B1734" s="11">
        <v>44536</v>
      </c>
      <c r="C1734" s="2">
        <v>7.28</v>
      </c>
      <c r="D1734" s="2">
        <v>5.7217000000000002</v>
      </c>
      <c r="E1734" s="2">
        <v>0</v>
      </c>
      <c r="F1734" s="2">
        <v>0</v>
      </c>
      <c r="G1734" s="2">
        <v>0</v>
      </c>
      <c r="H1734" s="17">
        <f t="shared" si="26"/>
        <v>0</v>
      </c>
    </row>
    <row r="1735" spans="1:8" ht="13.5" x14ac:dyDescent="0.25">
      <c r="A1735" s="12"/>
      <c r="B1735" s="11">
        <v>44537</v>
      </c>
      <c r="C1735" s="2">
        <v>7.28</v>
      </c>
      <c r="D1735" s="2">
        <v>5.7217000000000002</v>
      </c>
      <c r="E1735" s="2">
        <v>0</v>
      </c>
      <c r="F1735" s="2">
        <v>0</v>
      </c>
      <c r="G1735" s="2">
        <v>0</v>
      </c>
      <c r="H1735" s="17">
        <f t="shared" ref="H1735:H1798" si="27">(D1735-D1734)/D1734</f>
        <v>0</v>
      </c>
    </row>
    <row r="1736" spans="1:8" ht="13.5" x14ac:dyDescent="0.25">
      <c r="A1736" s="12"/>
      <c r="B1736" s="11">
        <v>44538</v>
      </c>
      <c r="C1736" s="2">
        <v>7.28</v>
      </c>
      <c r="D1736" s="2">
        <v>5.7217000000000002</v>
      </c>
      <c r="E1736" s="2">
        <v>0</v>
      </c>
      <c r="F1736" s="2">
        <v>0</v>
      </c>
      <c r="G1736" s="2">
        <v>0</v>
      </c>
      <c r="H1736" s="17">
        <f t="shared" si="27"/>
        <v>0</v>
      </c>
    </row>
    <row r="1737" spans="1:8" ht="13.5" x14ac:dyDescent="0.25">
      <c r="A1737" s="12"/>
      <c r="B1737" s="11">
        <v>44539</v>
      </c>
      <c r="C1737" s="2">
        <v>7.28</v>
      </c>
      <c r="D1737" s="2">
        <v>5.7217000000000002</v>
      </c>
      <c r="E1737" s="2">
        <v>0</v>
      </c>
      <c r="F1737" s="2">
        <v>0</v>
      </c>
      <c r="G1737" s="2">
        <v>0</v>
      </c>
      <c r="H1737" s="17">
        <f t="shared" si="27"/>
        <v>0</v>
      </c>
    </row>
    <row r="1738" spans="1:8" ht="13.5" x14ac:dyDescent="0.25">
      <c r="A1738" s="12"/>
      <c r="B1738" s="11">
        <v>44540</v>
      </c>
      <c r="C1738" s="2">
        <v>7.2</v>
      </c>
      <c r="D1738" s="2">
        <v>5.6588000000000003</v>
      </c>
      <c r="E1738" s="2">
        <v>53</v>
      </c>
      <c r="F1738" s="2">
        <v>7.1429999999999998</v>
      </c>
      <c r="G1738" s="2">
        <v>378.57900000000001</v>
      </c>
      <c r="H1738" s="17">
        <f t="shared" si="27"/>
        <v>-1.099323627593197E-2</v>
      </c>
    </row>
    <row r="1739" spans="1:8" ht="13.5" x14ac:dyDescent="0.25">
      <c r="A1739" s="12"/>
      <c r="B1739" s="11">
        <v>44543</v>
      </c>
      <c r="C1739" s="2">
        <v>7.2</v>
      </c>
      <c r="D1739" s="2">
        <v>5.6588000000000003</v>
      </c>
      <c r="E1739" s="2">
        <v>0</v>
      </c>
      <c r="F1739" s="2">
        <v>0</v>
      </c>
      <c r="G1739" s="2">
        <v>0</v>
      </c>
      <c r="H1739" s="17">
        <f t="shared" si="27"/>
        <v>0</v>
      </c>
    </row>
    <row r="1740" spans="1:8" ht="13.5" x14ac:dyDescent="0.25">
      <c r="A1740" s="12"/>
      <c r="B1740" s="11">
        <v>44544</v>
      </c>
      <c r="C1740" s="2">
        <v>7.2</v>
      </c>
      <c r="D1740" s="2">
        <v>5.6588000000000003</v>
      </c>
      <c r="E1740" s="2">
        <v>0</v>
      </c>
      <c r="F1740" s="2">
        <v>0</v>
      </c>
      <c r="G1740" s="2">
        <v>0</v>
      </c>
      <c r="H1740" s="17">
        <f t="shared" si="27"/>
        <v>0</v>
      </c>
    </row>
    <row r="1741" spans="1:8" ht="13.5" x14ac:dyDescent="0.25">
      <c r="A1741" s="12"/>
      <c r="B1741" s="11">
        <v>44545</v>
      </c>
      <c r="C1741" s="2">
        <v>7.2</v>
      </c>
      <c r="D1741" s="2">
        <v>5.6588000000000003</v>
      </c>
      <c r="E1741" s="2">
        <v>0</v>
      </c>
      <c r="F1741" s="2">
        <v>0</v>
      </c>
      <c r="G1741" s="2">
        <v>0</v>
      </c>
      <c r="H1741" s="17">
        <f t="shared" si="27"/>
        <v>0</v>
      </c>
    </row>
    <row r="1742" spans="1:8" ht="13.5" x14ac:dyDescent="0.25">
      <c r="A1742" s="12"/>
      <c r="B1742" s="11">
        <v>44546</v>
      </c>
      <c r="C1742" s="2">
        <v>7.2</v>
      </c>
      <c r="D1742" s="2">
        <v>5.6588000000000003</v>
      </c>
      <c r="E1742" s="2">
        <v>0</v>
      </c>
      <c r="F1742" s="2">
        <v>0</v>
      </c>
      <c r="G1742" s="2">
        <v>0</v>
      </c>
      <c r="H1742" s="17">
        <f t="shared" si="27"/>
        <v>0</v>
      </c>
    </row>
    <row r="1743" spans="1:8" ht="13.5" x14ac:dyDescent="0.25">
      <c r="A1743" s="12"/>
      <c r="B1743" s="11">
        <v>44550</v>
      </c>
      <c r="C1743" s="2">
        <v>7.2</v>
      </c>
      <c r="D1743" s="2">
        <v>5.6588000000000003</v>
      </c>
      <c r="E1743" s="2">
        <v>0</v>
      </c>
      <c r="F1743" s="2">
        <v>0</v>
      </c>
      <c r="G1743" s="2">
        <v>0</v>
      </c>
      <c r="H1743" s="17">
        <f t="shared" si="27"/>
        <v>0</v>
      </c>
    </row>
    <row r="1744" spans="1:8" ht="13.5" x14ac:dyDescent="0.25">
      <c r="A1744" s="12"/>
      <c r="B1744" s="11">
        <v>44551</v>
      </c>
      <c r="C1744" s="2">
        <v>7.15</v>
      </c>
      <c r="D1744" s="2">
        <v>5.6195000000000004</v>
      </c>
      <c r="E1744" s="2">
        <v>130</v>
      </c>
      <c r="F1744" s="2">
        <v>7.14</v>
      </c>
      <c r="G1744" s="2">
        <v>928.2</v>
      </c>
      <c r="H1744" s="17">
        <f t="shared" si="27"/>
        <v>-6.9449353219763711E-3</v>
      </c>
    </row>
    <row r="1745" spans="1:8" ht="13.5" x14ac:dyDescent="0.25">
      <c r="A1745" s="12"/>
      <c r="B1745" s="11">
        <v>44552</v>
      </c>
      <c r="C1745" s="2">
        <v>7.15</v>
      </c>
      <c r="D1745" s="2">
        <v>5.6195000000000004</v>
      </c>
      <c r="E1745" s="2">
        <v>0</v>
      </c>
      <c r="F1745" s="2">
        <v>0</v>
      </c>
      <c r="G1745" s="2">
        <v>0</v>
      </c>
      <c r="H1745" s="17">
        <f t="shared" si="27"/>
        <v>0</v>
      </c>
    </row>
    <row r="1746" spans="1:8" ht="13.5" x14ac:dyDescent="0.25">
      <c r="A1746" s="12"/>
      <c r="B1746" s="11">
        <v>44553</v>
      </c>
      <c r="C1746" s="2">
        <v>7.15</v>
      </c>
      <c r="D1746" s="2">
        <v>5.6195000000000004</v>
      </c>
      <c r="E1746" s="2">
        <v>0</v>
      </c>
      <c r="F1746" s="2">
        <v>0</v>
      </c>
      <c r="G1746" s="2">
        <v>0</v>
      </c>
      <c r="H1746" s="17">
        <f t="shared" si="27"/>
        <v>0</v>
      </c>
    </row>
    <row r="1747" spans="1:8" ht="13.5" x14ac:dyDescent="0.25">
      <c r="A1747" s="12"/>
      <c r="B1747" s="11">
        <v>44554</v>
      </c>
      <c r="C1747" s="2">
        <v>7.15</v>
      </c>
      <c r="D1747" s="2">
        <v>5.6195000000000004</v>
      </c>
      <c r="E1747" s="2">
        <v>0</v>
      </c>
      <c r="F1747" s="2">
        <v>0</v>
      </c>
      <c r="G1747" s="2">
        <v>0</v>
      </c>
      <c r="H1747" s="17">
        <f t="shared" si="27"/>
        <v>0</v>
      </c>
    </row>
    <row r="1748" spans="1:8" ht="13.5" x14ac:dyDescent="0.25">
      <c r="A1748" s="12"/>
      <c r="B1748" s="11">
        <v>44557</v>
      </c>
      <c r="C1748" s="2">
        <v>7.15</v>
      </c>
      <c r="D1748" s="2">
        <v>5.6195000000000004</v>
      </c>
      <c r="E1748" s="2">
        <v>0</v>
      </c>
      <c r="F1748" s="2">
        <v>0</v>
      </c>
      <c r="G1748" s="2">
        <v>0</v>
      </c>
      <c r="H1748" s="17">
        <f t="shared" si="27"/>
        <v>0</v>
      </c>
    </row>
    <row r="1749" spans="1:8" ht="13.5" x14ac:dyDescent="0.25">
      <c r="A1749" s="12"/>
      <c r="B1749" s="11">
        <v>44558</v>
      </c>
      <c r="C1749" s="2">
        <v>7.14</v>
      </c>
      <c r="D1749" s="2">
        <v>5.6116999999999999</v>
      </c>
      <c r="E1749" s="2">
        <v>866</v>
      </c>
      <c r="F1749" s="2">
        <v>7.1390000000000002</v>
      </c>
      <c r="G1749" s="2">
        <v>6182.3739999999998</v>
      </c>
      <c r="H1749" s="17">
        <f t="shared" si="27"/>
        <v>-1.3880238455379434E-3</v>
      </c>
    </row>
    <row r="1750" spans="1:8" ht="13.5" x14ac:dyDescent="0.25">
      <c r="A1750" s="12"/>
      <c r="B1750" s="11">
        <v>44559</v>
      </c>
      <c r="C1750" s="2">
        <v>7.14</v>
      </c>
      <c r="D1750" s="2">
        <v>5.6116999999999999</v>
      </c>
      <c r="E1750" s="2">
        <v>0</v>
      </c>
      <c r="F1750" s="2">
        <v>0</v>
      </c>
      <c r="G1750" s="2">
        <v>0</v>
      </c>
      <c r="H1750" s="17">
        <f t="shared" si="27"/>
        <v>0</v>
      </c>
    </row>
    <row r="1751" spans="1:8" ht="13.5" x14ac:dyDescent="0.25">
      <c r="A1751" s="12"/>
      <c r="B1751" s="11">
        <v>44560</v>
      </c>
      <c r="C1751" s="2">
        <v>7.14</v>
      </c>
      <c r="D1751" s="2">
        <v>5.6116999999999999</v>
      </c>
      <c r="E1751" s="2">
        <v>610</v>
      </c>
      <c r="F1751" s="2">
        <v>7.0019999999999998</v>
      </c>
      <c r="G1751" s="2">
        <v>4271.22</v>
      </c>
      <c r="H1751" s="17">
        <f t="shared" si="27"/>
        <v>0</v>
      </c>
    </row>
    <row r="1752" spans="1:8" ht="13.5" x14ac:dyDescent="0.25">
      <c r="A1752" s="12"/>
      <c r="B1752" s="11">
        <v>44561</v>
      </c>
      <c r="C1752" s="2">
        <v>7.14</v>
      </c>
      <c r="D1752" s="2">
        <v>5.6116999999999999</v>
      </c>
      <c r="E1752" s="2">
        <v>0</v>
      </c>
      <c r="F1752" s="2">
        <v>0</v>
      </c>
      <c r="G1752" s="2">
        <v>0</v>
      </c>
      <c r="H1752" s="17">
        <f t="shared" si="27"/>
        <v>0</v>
      </c>
    </row>
    <row r="1753" spans="1:8" ht="13.5" x14ac:dyDescent="0.25">
      <c r="A1753" s="12"/>
      <c r="B1753" s="11">
        <v>44564</v>
      </c>
      <c r="C1753" s="2">
        <v>7.14</v>
      </c>
      <c r="D1753" s="2">
        <v>5.6116999999999999</v>
      </c>
      <c r="E1753" s="2">
        <v>264</v>
      </c>
      <c r="F1753" s="2">
        <v>7.14</v>
      </c>
      <c r="G1753" s="2">
        <v>1884.96</v>
      </c>
      <c r="H1753" s="17">
        <f t="shared" si="27"/>
        <v>0</v>
      </c>
    </row>
    <row r="1754" spans="1:8" ht="13.5" x14ac:dyDescent="0.25">
      <c r="A1754" s="12"/>
      <c r="B1754" s="11">
        <v>44565</v>
      </c>
      <c r="C1754" s="2">
        <v>7.14</v>
      </c>
      <c r="D1754" s="2">
        <v>5.6116999999999999</v>
      </c>
      <c r="E1754" s="2">
        <v>0</v>
      </c>
      <c r="F1754" s="2">
        <v>0</v>
      </c>
      <c r="G1754" s="2">
        <v>0</v>
      </c>
      <c r="H1754" s="17">
        <f t="shared" si="27"/>
        <v>0</v>
      </c>
    </row>
    <row r="1755" spans="1:8" ht="13.5" x14ac:dyDescent="0.25">
      <c r="A1755" s="12"/>
      <c r="B1755" s="11">
        <v>44566</v>
      </c>
      <c r="C1755" s="2">
        <v>7.14</v>
      </c>
      <c r="D1755" s="2">
        <v>5.6116999999999999</v>
      </c>
      <c r="E1755" s="2">
        <v>0</v>
      </c>
      <c r="F1755" s="2">
        <v>0</v>
      </c>
      <c r="G1755" s="2">
        <v>0</v>
      </c>
      <c r="H1755" s="17">
        <f t="shared" si="27"/>
        <v>0</v>
      </c>
    </row>
    <row r="1756" spans="1:8" ht="13.5" x14ac:dyDescent="0.25">
      <c r="A1756" s="12"/>
      <c r="B1756" s="11">
        <v>44567</v>
      </c>
      <c r="C1756" s="2">
        <v>7.1</v>
      </c>
      <c r="D1756" s="2">
        <v>5.5801999999999996</v>
      </c>
      <c r="E1756" s="2">
        <v>351</v>
      </c>
      <c r="F1756" s="2">
        <v>7.1</v>
      </c>
      <c r="G1756" s="2">
        <v>2492.1</v>
      </c>
      <c r="H1756" s="17">
        <f t="shared" si="27"/>
        <v>-5.6132722704350388E-3</v>
      </c>
    </row>
    <row r="1757" spans="1:8" ht="13.5" x14ac:dyDescent="0.25">
      <c r="A1757" s="12"/>
      <c r="B1757" s="11">
        <v>44568</v>
      </c>
      <c r="C1757" s="2">
        <v>6.95</v>
      </c>
      <c r="D1757" s="2">
        <v>5.4622999999999999</v>
      </c>
      <c r="E1757" s="2">
        <v>1999</v>
      </c>
      <c r="F1757" s="2">
        <v>6.9489999999999998</v>
      </c>
      <c r="G1757" s="2">
        <v>13891.050999999999</v>
      </c>
      <c r="H1757" s="17">
        <f t="shared" si="27"/>
        <v>-2.1128274972223162E-2</v>
      </c>
    </row>
    <row r="1758" spans="1:8" ht="13.5" x14ac:dyDescent="0.25">
      <c r="A1758" s="12"/>
      <c r="B1758" s="11">
        <v>44571</v>
      </c>
      <c r="C1758" s="2">
        <v>7.12</v>
      </c>
      <c r="D1758" s="2">
        <v>5.5960000000000001</v>
      </c>
      <c r="E1758" s="2">
        <v>44</v>
      </c>
      <c r="F1758" s="2">
        <v>7.12</v>
      </c>
      <c r="G1758" s="2">
        <v>313.27999999999997</v>
      </c>
      <c r="H1758" s="17">
        <f t="shared" si="27"/>
        <v>2.4476868718305504E-2</v>
      </c>
    </row>
    <row r="1759" spans="1:8" ht="13.5" x14ac:dyDescent="0.25">
      <c r="A1759" s="12"/>
      <c r="B1759" s="11">
        <v>44572</v>
      </c>
      <c r="C1759" s="2">
        <v>7.43</v>
      </c>
      <c r="D1759" s="2">
        <v>5.8395999999999999</v>
      </c>
      <c r="E1759" s="2">
        <v>30</v>
      </c>
      <c r="F1759" s="2">
        <v>7.43</v>
      </c>
      <c r="G1759" s="2">
        <v>222.9</v>
      </c>
      <c r="H1759" s="17">
        <f t="shared" si="27"/>
        <v>4.3531093638313048E-2</v>
      </c>
    </row>
    <row r="1760" spans="1:8" ht="13.5" x14ac:dyDescent="0.25">
      <c r="A1760" s="12"/>
      <c r="B1760" s="11">
        <v>44573</v>
      </c>
      <c r="C1760" s="2">
        <v>7.43</v>
      </c>
      <c r="D1760" s="2">
        <v>5.8395999999999999</v>
      </c>
      <c r="E1760" s="2">
        <v>0</v>
      </c>
      <c r="F1760" s="2">
        <v>0</v>
      </c>
      <c r="G1760" s="2">
        <v>0</v>
      </c>
      <c r="H1760" s="17">
        <f t="shared" si="27"/>
        <v>0</v>
      </c>
    </row>
    <row r="1761" spans="1:8" ht="13.5" x14ac:dyDescent="0.25">
      <c r="A1761" s="12"/>
      <c r="B1761" s="11">
        <v>44574</v>
      </c>
      <c r="C1761" s="2">
        <v>7.1</v>
      </c>
      <c r="D1761" s="2">
        <v>5.5801999999999996</v>
      </c>
      <c r="E1761" s="2">
        <v>0</v>
      </c>
      <c r="F1761" s="2">
        <v>0</v>
      </c>
      <c r="G1761" s="2">
        <v>0</v>
      </c>
      <c r="H1761" s="17">
        <f t="shared" si="27"/>
        <v>-4.4420850743201644E-2</v>
      </c>
    </row>
    <row r="1762" spans="1:8" ht="13.5" x14ac:dyDescent="0.25">
      <c r="A1762" s="12"/>
      <c r="B1762" s="11">
        <v>44575</v>
      </c>
      <c r="C1762" s="2">
        <v>7.3</v>
      </c>
      <c r="D1762" s="2">
        <v>5.7374000000000001</v>
      </c>
      <c r="E1762" s="2">
        <v>12</v>
      </c>
      <c r="F1762" s="2">
        <v>7.3</v>
      </c>
      <c r="G1762" s="2">
        <v>87.6</v>
      </c>
      <c r="H1762" s="17">
        <f t="shared" si="27"/>
        <v>2.8171033296297707E-2</v>
      </c>
    </row>
    <row r="1763" spans="1:8" ht="13.5" x14ac:dyDescent="0.25">
      <c r="A1763" s="12"/>
      <c r="B1763" s="11">
        <v>44578</v>
      </c>
      <c r="C1763" s="2">
        <v>7.29</v>
      </c>
      <c r="D1763" s="2">
        <v>5.7295999999999996</v>
      </c>
      <c r="E1763" s="2">
        <v>148</v>
      </c>
      <c r="F1763" s="2">
        <v>7.29</v>
      </c>
      <c r="G1763" s="2">
        <v>1078.92</v>
      </c>
      <c r="H1763" s="17">
        <f t="shared" si="27"/>
        <v>-1.3595008191864735E-3</v>
      </c>
    </row>
    <row r="1764" spans="1:8" ht="13.5" x14ac:dyDescent="0.25">
      <c r="A1764" s="12"/>
      <c r="B1764" s="11">
        <v>44579</v>
      </c>
      <c r="C1764" s="2">
        <v>7.29</v>
      </c>
      <c r="D1764" s="2">
        <v>5.7295999999999996</v>
      </c>
      <c r="E1764" s="2">
        <v>86</v>
      </c>
      <c r="F1764" s="2">
        <v>7.0339999999999998</v>
      </c>
      <c r="G1764" s="2">
        <v>604.92399999999998</v>
      </c>
      <c r="H1764" s="17">
        <f t="shared" si="27"/>
        <v>0</v>
      </c>
    </row>
    <row r="1765" spans="1:8" ht="13.5" x14ac:dyDescent="0.25">
      <c r="A1765" s="12"/>
      <c r="B1765" s="11">
        <v>44580</v>
      </c>
      <c r="C1765" s="2">
        <v>7</v>
      </c>
      <c r="D1765" s="2">
        <v>5.5015999999999998</v>
      </c>
      <c r="E1765" s="2">
        <v>774</v>
      </c>
      <c r="F1765" s="2">
        <v>7.1710000000000003</v>
      </c>
      <c r="G1765" s="2">
        <v>5550.3540000000003</v>
      </c>
      <c r="H1765" s="17">
        <f t="shared" si="27"/>
        <v>-3.9793353811784379E-2</v>
      </c>
    </row>
    <row r="1766" spans="1:8" ht="13.5" x14ac:dyDescent="0.25">
      <c r="A1766" s="12"/>
      <c r="B1766" s="11">
        <v>44581</v>
      </c>
      <c r="C1766" s="2">
        <v>7.28</v>
      </c>
      <c r="D1766" s="2">
        <v>5.7217000000000002</v>
      </c>
      <c r="E1766" s="2">
        <v>205</v>
      </c>
      <c r="F1766" s="2">
        <v>7.28</v>
      </c>
      <c r="G1766" s="2">
        <v>1492.4</v>
      </c>
      <c r="H1766" s="17">
        <f t="shared" si="27"/>
        <v>4.0006543550967069E-2</v>
      </c>
    </row>
    <row r="1767" spans="1:8" ht="13.5" x14ac:dyDescent="0.25">
      <c r="A1767" s="12"/>
      <c r="B1767" s="11">
        <v>44582</v>
      </c>
      <c r="C1767" s="2">
        <v>7</v>
      </c>
      <c r="D1767" s="2">
        <v>5.5015999999999998</v>
      </c>
      <c r="E1767" s="2">
        <v>700</v>
      </c>
      <c r="F1767" s="2">
        <v>7</v>
      </c>
      <c r="G1767" s="2">
        <v>4900</v>
      </c>
      <c r="H1767" s="17">
        <f t="shared" si="27"/>
        <v>-3.8467588304175404E-2</v>
      </c>
    </row>
    <row r="1768" spans="1:8" ht="13.5" x14ac:dyDescent="0.25">
      <c r="A1768" s="12"/>
      <c r="B1768" s="11">
        <v>44585</v>
      </c>
      <c r="C1768" s="2">
        <v>7</v>
      </c>
      <c r="D1768" s="2">
        <v>5.5015999999999998</v>
      </c>
      <c r="E1768" s="2">
        <v>2855</v>
      </c>
      <c r="F1768" s="2">
        <v>7</v>
      </c>
      <c r="G1768" s="2">
        <v>19985</v>
      </c>
      <c r="H1768" s="17">
        <f t="shared" si="27"/>
        <v>0</v>
      </c>
    </row>
    <row r="1769" spans="1:8" ht="13.5" x14ac:dyDescent="0.25">
      <c r="A1769" s="12"/>
      <c r="B1769" s="11">
        <v>44586</v>
      </c>
      <c r="C1769" s="2">
        <v>6.9</v>
      </c>
      <c r="D1769" s="2">
        <v>5.423</v>
      </c>
      <c r="E1769" s="2">
        <v>1470</v>
      </c>
      <c r="F1769" s="2">
        <v>6.9</v>
      </c>
      <c r="G1769" s="2">
        <v>10143</v>
      </c>
      <c r="H1769" s="17">
        <f t="shared" si="27"/>
        <v>-1.4286752944597896E-2</v>
      </c>
    </row>
    <row r="1770" spans="1:8" ht="13.5" x14ac:dyDescent="0.25">
      <c r="A1770" s="12"/>
      <c r="B1770" s="11">
        <v>44587</v>
      </c>
      <c r="C1770" s="2">
        <v>6.91</v>
      </c>
      <c r="D1770" s="2">
        <v>5.4309000000000003</v>
      </c>
      <c r="E1770" s="2">
        <v>2470</v>
      </c>
      <c r="F1770" s="2">
        <v>6.91</v>
      </c>
      <c r="G1770" s="2">
        <v>17067.7</v>
      </c>
      <c r="H1770" s="17">
        <f t="shared" si="27"/>
        <v>1.456758251890142E-3</v>
      </c>
    </row>
    <row r="1771" spans="1:8" ht="13.5" x14ac:dyDescent="0.25">
      <c r="A1771" s="12"/>
      <c r="B1771" s="11">
        <v>44588</v>
      </c>
      <c r="C1771" s="2">
        <v>6.92</v>
      </c>
      <c r="D1771" s="2">
        <v>5.4387999999999996</v>
      </c>
      <c r="E1771" s="2">
        <v>3108</v>
      </c>
      <c r="F1771" s="2">
        <v>6.92</v>
      </c>
      <c r="G1771" s="2">
        <v>21507.360000000001</v>
      </c>
      <c r="H1771" s="17">
        <f t="shared" si="27"/>
        <v>1.4546391942402458E-3</v>
      </c>
    </row>
    <row r="1772" spans="1:8" ht="13.5" x14ac:dyDescent="0.25">
      <c r="A1772" s="12"/>
      <c r="B1772" s="11">
        <v>44589</v>
      </c>
      <c r="C1772" s="2">
        <v>6.93</v>
      </c>
      <c r="D1772" s="2">
        <v>5.4466000000000001</v>
      </c>
      <c r="E1772" s="2">
        <v>3890</v>
      </c>
      <c r="F1772" s="2">
        <v>6.93</v>
      </c>
      <c r="G1772" s="2">
        <v>26957.7</v>
      </c>
      <c r="H1772" s="17">
        <f t="shared" si="27"/>
        <v>1.4341398837979837E-3</v>
      </c>
    </row>
    <row r="1773" spans="1:8" ht="13.5" x14ac:dyDescent="0.25">
      <c r="A1773" s="12"/>
      <c r="B1773" s="11">
        <v>44592</v>
      </c>
      <c r="C1773" s="2">
        <v>6.9</v>
      </c>
      <c r="D1773" s="2">
        <v>5.423</v>
      </c>
      <c r="E1773" s="2">
        <v>2000</v>
      </c>
      <c r="F1773" s="2">
        <v>6.9</v>
      </c>
      <c r="G1773" s="2">
        <v>13800</v>
      </c>
      <c r="H1773" s="17">
        <f t="shared" si="27"/>
        <v>-4.3329783718283081E-3</v>
      </c>
    </row>
    <row r="1774" spans="1:8" ht="13.5" x14ac:dyDescent="0.25">
      <c r="A1774" s="12"/>
      <c r="B1774" s="11">
        <v>44593</v>
      </c>
      <c r="C1774" s="2">
        <v>6.92</v>
      </c>
      <c r="D1774" s="2">
        <v>5.4387999999999996</v>
      </c>
      <c r="E1774" s="2">
        <v>2000</v>
      </c>
      <c r="F1774" s="2">
        <v>6.92</v>
      </c>
      <c r="G1774" s="2">
        <v>13840</v>
      </c>
      <c r="H1774" s="17">
        <f t="shared" si="27"/>
        <v>2.9135165037801202E-3</v>
      </c>
    </row>
    <row r="1775" spans="1:8" ht="13.5" x14ac:dyDescent="0.25">
      <c r="A1775" s="12"/>
      <c r="B1775" s="11">
        <v>44594</v>
      </c>
      <c r="C1775" s="2">
        <v>6.95</v>
      </c>
      <c r="D1775" s="2">
        <v>5.4622999999999999</v>
      </c>
      <c r="E1775" s="2">
        <v>661</v>
      </c>
      <c r="F1775" s="2">
        <v>6.9470000000000001</v>
      </c>
      <c r="G1775" s="2">
        <v>4591.9669999999996</v>
      </c>
      <c r="H1775" s="17">
        <f t="shared" si="27"/>
        <v>4.3208060601603844E-3</v>
      </c>
    </row>
    <row r="1776" spans="1:8" ht="13.5" x14ac:dyDescent="0.25">
      <c r="A1776" s="12"/>
      <c r="B1776" s="11">
        <v>44595</v>
      </c>
      <c r="C1776" s="2">
        <v>6.92</v>
      </c>
      <c r="D1776" s="2">
        <v>5.4387999999999996</v>
      </c>
      <c r="E1776" s="2">
        <v>15</v>
      </c>
      <c r="F1776" s="2">
        <v>6.92</v>
      </c>
      <c r="G1776" s="2">
        <v>103.8</v>
      </c>
      <c r="H1776" s="17">
        <f t="shared" si="27"/>
        <v>-4.3022170148106654E-3</v>
      </c>
    </row>
    <row r="1777" spans="1:8" ht="13.5" x14ac:dyDescent="0.25">
      <c r="A1777" s="12"/>
      <c r="B1777" s="11">
        <v>44596</v>
      </c>
      <c r="C1777" s="2">
        <v>7.2</v>
      </c>
      <c r="D1777" s="2">
        <v>5.6588000000000003</v>
      </c>
      <c r="E1777" s="2">
        <v>10</v>
      </c>
      <c r="F1777" s="2">
        <v>7.2</v>
      </c>
      <c r="G1777" s="2">
        <v>72</v>
      </c>
      <c r="H1777" s="17">
        <f t="shared" si="27"/>
        <v>4.0450099286607463E-2</v>
      </c>
    </row>
    <row r="1778" spans="1:8" ht="13.5" x14ac:dyDescent="0.25">
      <c r="A1778" s="12"/>
      <c r="B1778" s="11">
        <v>44599</v>
      </c>
      <c r="C1778" s="2">
        <v>7.2</v>
      </c>
      <c r="D1778" s="2">
        <v>5.6588000000000003</v>
      </c>
      <c r="E1778" s="2">
        <v>0</v>
      </c>
      <c r="F1778" s="2">
        <v>0</v>
      </c>
      <c r="G1778" s="2">
        <v>0</v>
      </c>
      <c r="H1778" s="17">
        <f t="shared" si="27"/>
        <v>0</v>
      </c>
    </row>
    <row r="1779" spans="1:8" ht="13.5" x14ac:dyDescent="0.25">
      <c r="A1779" s="12"/>
      <c r="B1779" s="11">
        <v>44600</v>
      </c>
      <c r="C1779" s="2">
        <v>7.2</v>
      </c>
      <c r="D1779" s="2">
        <v>5.6588000000000003</v>
      </c>
      <c r="E1779" s="2">
        <v>0</v>
      </c>
      <c r="F1779" s="2">
        <v>0</v>
      </c>
      <c r="G1779" s="2">
        <v>0</v>
      </c>
      <c r="H1779" s="17">
        <f t="shared" si="27"/>
        <v>0</v>
      </c>
    </row>
    <row r="1780" spans="1:8" ht="13.5" x14ac:dyDescent="0.25">
      <c r="A1780" s="12"/>
      <c r="B1780" s="11">
        <v>44601</v>
      </c>
      <c r="C1780" s="2">
        <v>7.02</v>
      </c>
      <c r="D1780" s="2">
        <v>5.5174000000000003</v>
      </c>
      <c r="E1780" s="2">
        <v>1150</v>
      </c>
      <c r="F1780" s="2">
        <v>7.02</v>
      </c>
      <c r="G1780" s="2">
        <v>8073</v>
      </c>
      <c r="H1780" s="17">
        <f t="shared" si="27"/>
        <v>-2.4987629886194948E-2</v>
      </c>
    </row>
    <row r="1781" spans="1:8" ht="13.5" x14ac:dyDescent="0.25">
      <c r="A1781" s="12"/>
      <c r="B1781" s="11">
        <v>44602</v>
      </c>
      <c r="C1781" s="2">
        <v>7.02</v>
      </c>
      <c r="D1781" s="2">
        <v>5.5174000000000003</v>
      </c>
      <c r="E1781" s="2">
        <v>198</v>
      </c>
      <c r="F1781" s="2">
        <v>7.02</v>
      </c>
      <c r="G1781" s="2">
        <v>1389.96</v>
      </c>
      <c r="H1781" s="17">
        <f t="shared" si="27"/>
        <v>0</v>
      </c>
    </row>
    <row r="1782" spans="1:8" ht="13.5" x14ac:dyDescent="0.25">
      <c r="A1782" s="12"/>
      <c r="B1782" s="11">
        <v>44603</v>
      </c>
      <c r="C1782" s="2">
        <v>6.95</v>
      </c>
      <c r="D1782" s="2">
        <v>5.4622999999999999</v>
      </c>
      <c r="E1782" s="2">
        <v>2000</v>
      </c>
      <c r="F1782" s="2">
        <v>6.95</v>
      </c>
      <c r="G1782" s="2">
        <v>13900</v>
      </c>
      <c r="H1782" s="17">
        <f t="shared" si="27"/>
        <v>-9.986587885598355E-3</v>
      </c>
    </row>
    <row r="1783" spans="1:8" ht="13.5" x14ac:dyDescent="0.25">
      <c r="A1783" s="12"/>
      <c r="B1783" s="11">
        <v>44606</v>
      </c>
      <c r="C1783" s="2">
        <v>7.18</v>
      </c>
      <c r="D1783" s="2">
        <v>5.6430999999999996</v>
      </c>
      <c r="E1783" s="2">
        <v>10</v>
      </c>
      <c r="F1783" s="2">
        <v>7.18</v>
      </c>
      <c r="G1783" s="2">
        <v>71.8</v>
      </c>
      <c r="H1783" s="17">
        <f t="shared" si="27"/>
        <v>3.3099610054372633E-2</v>
      </c>
    </row>
    <row r="1784" spans="1:8" ht="13.5" x14ac:dyDescent="0.25">
      <c r="A1784" s="12"/>
      <c r="B1784" s="11">
        <v>44607</v>
      </c>
      <c r="C1784" s="2">
        <v>6.95</v>
      </c>
      <c r="D1784" s="2">
        <v>5.4622999999999999</v>
      </c>
      <c r="E1784" s="2">
        <v>2000</v>
      </c>
      <c r="F1784" s="2">
        <v>6.95</v>
      </c>
      <c r="G1784" s="2">
        <v>13900</v>
      </c>
      <c r="H1784" s="17">
        <f t="shared" si="27"/>
        <v>-3.2039127429958646E-2</v>
      </c>
    </row>
    <row r="1785" spans="1:8" ht="13.5" x14ac:dyDescent="0.25">
      <c r="A1785" s="12"/>
      <c r="B1785" s="11">
        <v>44608</v>
      </c>
      <c r="C1785" s="2">
        <v>6.95</v>
      </c>
      <c r="D1785" s="2">
        <v>5.4622999999999999</v>
      </c>
      <c r="E1785" s="2">
        <v>616</v>
      </c>
      <c r="F1785" s="2">
        <v>6.95</v>
      </c>
      <c r="G1785" s="2">
        <v>4281.2</v>
      </c>
      <c r="H1785" s="17">
        <f t="shared" si="27"/>
        <v>0</v>
      </c>
    </row>
    <row r="1786" spans="1:8" ht="13.5" x14ac:dyDescent="0.25">
      <c r="A1786" s="12"/>
      <c r="B1786" s="11">
        <v>44609</v>
      </c>
      <c r="C1786" s="2">
        <v>7</v>
      </c>
      <c r="D1786" s="2">
        <v>5.5015999999999998</v>
      </c>
      <c r="E1786" s="2">
        <v>5</v>
      </c>
      <c r="F1786" s="2">
        <v>7</v>
      </c>
      <c r="G1786" s="2">
        <v>35</v>
      </c>
      <c r="H1786" s="17">
        <f t="shared" si="27"/>
        <v>7.1947714332790021E-3</v>
      </c>
    </row>
    <row r="1787" spans="1:8" ht="13.5" x14ac:dyDescent="0.25">
      <c r="A1787" s="12"/>
      <c r="B1787" s="11">
        <v>44610</v>
      </c>
      <c r="C1787" s="2">
        <v>7.05</v>
      </c>
      <c r="D1787" s="2">
        <v>5.5408999999999997</v>
      </c>
      <c r="E1787" s="2">
        <v>1001</v>
      </c>
      <c r="F1787" s="2">
        <v>7</v>
      </c>
      <c r="G1787" s="2">
        <v>7007</v>
      </c>
      <c r="H1787" s="17">
        <f t="shared" si="27"/>
        <v>7.1433764722989481E-3</v>
      </c>
    </row>
    <row r="1788" spans="1:8" ht="13.5" x14ac:dyDescent="0.25">
      <c r="A1788" s="12"/>
      <c r="B1788" s="11">
        <v>44613</v>
      </c>
      <c r="C1788" s="2">
        <v>7.05</v>
      </c>
      <c r="D1788" s="2">
        <v>5.5408999999999997</v>
      </c>
      <c r="E1788" s="2">
        <v>0</v>
      </c>
      <c r="F1788" s="2">
        <v>0</v>
      </c>
      <c r="G1788" s="2">
        <v>0</v>
      </c>
      <c r="H1788" s="17">
        <f t="shared" si="27"/>
        <v>0</v>
      </c>
    </row>
    <row r="1789" spans="1:8" ht="13.5" x14ac:dyDescent="0.25">
      <c r="A1789" s="12"/>
      <c r="B1789" s="11">
        <v>44614</v>
      </c>
      <c r="C1789" s="2">
        <v>7.05</v>
      </c>
      <c r="D1789" s="2">
        <v>5.5408999999999997</v>
      </c>
      <c r="E1789" s="2">
        <v>0</v>
      </c>
      <c r="F1789" s="2">
        <v>0</v>
      </c>
      <c r="G1789" s="2">
        <v>0</v>
      </c>
      <c r="H1789" s="17">
        <f t="shared" si="27"/>
        <v>0</v>
      </c>
    </row>
    <row r="1790" spans="1:8" ht="13.5" x14ac:dyDescent="0.25">
      <c r="A1790" s="12"/>
      <c r="B1790" s="11">
        <v>44615</v>
      </c>
      <c r="C1790" s="2">
        <v>7.05</v>
      </c>
      <c r="D1790" s="2">
        <v>5.5408999999999997</v>
      </c>
      <c r="E1790" s="2">
        <v>0</v>
      </c>
      <c r="F1790" s="2">
        <v>0</v>
      </c>
      <c r="G1790" s="2">
        <v>0</v>
      </c>
      <c r="H1790" s="17">
        <f t="shared" si="27"/>
        <v>0</v>
      </c>
    </row>
    <row r="1791" spans="1:8" ht="13.5" x14ac:dyDescent="0.25">
      <c r="A1791" s="12"/>
      <c r="B1791" s="11">
        <v>44616</v>
      </c>
      <c r="C1791" s="2">
        <v>7.05</v>
      </c>
      <c r="D1791" s="2">
        <v>5.5408999999999997</v>
      </c>
      <c r="E1791" s="2">
        <v>0</v>
      </c>
      <c r="F1791" s="2">
        <v>0</v>
      </c>
      <c r="G1791" s="2">
        <v>0</v>
      </c>
      <c r="H1791" s="17">
        <f t="shared" si="27"/>
        <v>0</v>
      </c>
    </row>
    <row r="1792" spans="1:8" ht="13.5" x14ac:dyDescent="0.25">
      <c r="A1792" s="12"/>
      <c r="B1792" s="11">
        <v>44617</v>
      </c>
      <c r="C1792" s="2">
        <v>6.82</v>
      </c>
      <c r="D1792" s="2">
        <v>5.3601999999999999</v>
      </c>
      <c r="E1792" s="2">
        <v>2060</v>
      </c>
      <c r="F1792" s="2">
        <v>6.8049999999999997</v>
      </c>
      <c r="G1792" s="2">
        <v>14018.3</v>
      </c>
      <c r="H1792" s="17">
        <f t="shared" si="27"/>
        <v>-3.2612030536555411E-2</v>
      </c>
    </row>
    <row r="1793" spans="1:8" ht="13.5" x14ac:dyDescent="0.25">
      <c r="A1793" s="12"/>
      <c r="B1793" s="11">
        <v>44620</v>
      </c>
      <c r="C1793" s="2">
        <v>6.81</v>
      </c>
      <c r="D1793" s="2">
        <v>5.3522999999999996</v>
      </c>
      <c r="E1793" s="2">
        <v>2000</v>
      </c>
      <c r="F1793" s="2">
        <v>6.81</v>
      </c>
      <c r="G1793" s="2">
        <v>13620</v>
      </c>
      <c r="H1793" s="17">
        <f t="shared" si="27"/>
        <v>-1.4738256035223016E-3</v>
      </c>
    </row>
    <row r="1794" spans="1:8" ht="13.5" x14ac:dyDescent="0.25">
      <c r="A1794" s="12"/>
      <c r="B1794" s="11">
        <v>44621</v>
      </c>
      <c r="C1794" s="2">
        <v>6.82</v>
      </c>
      <c r="D1794" s="2">
        <v>5.3601999999999999</v>
      </c>
      <c r="E1794" s="2">
        <v>2445</v>
      </c>
      <c r="F1794" s="2">
        <v>6.82</v>
      </c>
      <c r="G1794" s="2">
        <v>16674.900000000001</v>
      </c>
      <c r="H1794" s="17">
        <f t="shared" si="27"/>
        <v>1.4760009715449882E-3</v>
      </c>
    </row>
    <row r="1795" spans="1:8" ht="13.5" x14ac:dyDescent="0.25">
      <c r="A1795" s="12"/>
      <c r="B1795" s="11">
        <v>44622</v>
      </c>
      <c r="C1795" s="2">
        <v>6.85</v>
      </c>
      <c r="D1795" s="2">
        <v>5.3837000000000002</v>
      </c>
      <c r="E1795" s="2">
        <v>2125</v>
      </c>
      <c r="F1795" s="2">
        <v>6.85</v>
      </c>
      <c r="G1795" s="2">
        <v>14556.25</v>
      </c>
      <c r="H1795" s="17">
        <f t="shared" si="27"/>
        <v>4.3841647699713257E-3</v>
      </c>
    </row>
    <row r="1796" spans="1:8" ht="13.5" x14ac:dyDescent="0.25">
      <c r="A1796" s="12"/>
      <c r="B1796" s="11">
        <v>44623</v>
      </c>
      <c r="C1796" s="2">
        <v>6.85</v>
      </c>
      <c r="D1796" s="2">
        <v>5.3837000000000002</v>
      </c>
      <c r="E1796" s="2">
        <v>0</v>
      </c>
      <c r="F1796" s="2">
        <v>0</v>
      </c>
      <c r="G1796" s="2">
        <v>0</v>
      </c>
      <c r="H1796" s="17">
        <f t="shared" si="27"/>
        <v>0</v>
      </c>
    </row>
    <row r="1797" spans="1:8" ht="13.5" x14ac:dyDescent="0.25">
      <c r="A1797" s="12"/>
      <c r="B1797" s="11">
        <v>44624</v>
      </c>
      <c r="C1797" s="2">
        <v>6.85</v>
      </c>
      <c r="D1797" s="2">
        <v>5.3837000000000002</v>
      </c>
      <c r="E1797" s="2">
        <v>0</v>
      </c>
      <c r="F1797" s="2">
        <v>0</v>
      </c>
      <c r="G1797" s="2">
        <v>0</v>
      </c>
      <c r="H1797" s="17">
        <f t="shared" si="27"/>
        <v>0</v>
      </c>
    </row>
    <row r="1798" spans="1:8" ht="13.5" x14ac:dyDescent="0.25">
      <c r="A1798" s="12"/>
      <c r="B1798" s="11">
        <v>44627</v>
      </c>
      <c r="C1798" s="2">
        <v>6.85</v>
      </c>
      <c r="D1798" s="2">
        <v>5.3837000000000002</v>
      </c>
      <c r="E1798" s="2">
        <v>0</v>
      </c>
      <c r="F1798" s="2">
        <v>0</v>
      </c>
      <c r="G1798" s="2">
        <v>0</v>
      </c>
      <c r="H1798" s="17">
        <f t="shared" si="27"/>
        <v>0</v>
      </c>
    </row>
    <row r="1799" spans="1:8" ht="13.5" x14ac:dyDescent="0.25">
      <c r="A1799" s="12"/>
      <c r="B1799" s="11">
        <v>44628</v>
      </c>
      <c r="C1799" s="2">
        <v>6.86</v>
      </c>
      <c r="D1799" s="2">
        <v>5.3916000000000004</v>
      </c>
      <c r="E1799" s="2">
        <v>3000</v>
      </c>
      <c r="F1799" s="2">
        <v>6.86</v>
      </c>
      <c r="G1799" s="2">
        <v>20580</v>
      </c>
      <c r="H1799" s="17">
        <f t="shared" ref="H1799:H1862" si="28">(D1799-D1798)/D1798</f>
        <v>1.4673923138362539E-3</v>
      </c>
    </row>
    <row r="1800" spans="1:8" ht="13.5" x14ac:dyDescent="0.25">
      <c r="A1800" s="12"/>
      <c r="B1800" s="11">
        <v>44629</v>
      </c>
      <c r="C1800" s="2">
        <v>6.99</v>
      </c>
      <c r="D1800" s="2">
        <v>5.4938000000000002</v>
      </c>
      <c r="E1800" s="2">
        <v>77</v>
      </c>
      <c r="F1800" s="2">
        <v>6.99</v>
      </c>
      <c r="G1800" s="2">
        <v>538.23</v>
      </c>
      <c r="H1800" s="17">
        <f t="shared" si="28"/>
        <v>1.895541212256099E-2</v>
      </c>
    </row>
    <row r="1801" spans="1:8" ht="13.5" x14ac:dyDescent="0.25">
      <c r="A1801" s="12"/>
      <c r="B1801" s="11">
        <v>44630</v>
      </c>
      <c r="C1801" s="2">
        <v>6.99</v>
      </c>
      <c r="D1801" s="2">
        <v>5.4938000000000002</v>
      </c>
      <c r="E1801" s="2">
        <v>0</v>
      </c>
      <c r="F1801" s="2">
        <v>0</v>
      </c>
      <c r="G1801" s="2">
        <v>0</v>
      </c>
      <c r="H1801" s="17">
        <f t="shared" si="28"/>
        <v>0</v>
      </c>
    </row>
    <row r="1802" spans="1:8" ht="13.5" x14ac:dyDescent="0.25">
      <c r="A1802" s="12"/>
      <c r="B1802" s="11">
        <v>44631</v>
      </c>
      <c r="C1802" s="2">
        <v>6.99</v>
      </c>
      <c r="D1802" s="2">
        <v>5.4938000000000002</v>
      </c>
      <c r="E1802" s="2">
        <v>0</v>
      </c>
      <c r="F1802" s="2">
        <v>0</v>
      </c>
      <c r="G1802" s="2">
        <v>0</v>
      </c>
      <c r="H1802" s="17">
        <f t="shared" si="28"/>
        <v>0</v>
      </c>
    </row>
    <row r="1803" spans="1:8" ht="13.5" x14ac:dyDescent="0.25">
      <c r="A1803" s="12"/>
      <c r="B1803" s="11">
        <v>44634</v>
      </c>
      <c r="C1803" s="2">
        <v>6.97</v>
      </c>
      <c r="D1803" s="2">
        <v>5.4781000000000004</v>
      </c>
      <c r="E1803" s="2">
        <v>410</v>
      </c>
      <c r="F1803" s="2">
        <v>6.97</v>
      </c>
      <c r="G1803" s="2">
        <v>2857.7</v>
      </c>
      <c r="H1803" s="17">
        <f t="shared" si="28"/>
        <v>-2.8577669372747143E-3</v>
      </c>
    </row>
    <row r="1804" spans="1:8" ht="13.5" x14ac:dyDescent="0.25">
      <c r="A1804" s="12"/>
      <c r="B1804" s="11">
        <v>44635</v>
      </c>
      <c r="C1804" s="2">
        <v>6.97</v>
      </c>
      <c r="D1804" s="2">
        <v>5.4781000000000004</v>
      </c>
      <c r="E1804" s="2">
        <v>150</v>
      </c>
      <c r="F1804" s="2">
        <v>6.97</v>
      </c>
      <c r="G1804" s="2">
        <v>1045.5</v>
      </c>
      <c r="H1804" s="17">
        <f t="shared" si="28"/>
        <v>0</v>
      </c>
    </row>
    <row r="1805" spans="1:8" ht="13.5" x14ac:dyDescent="0.25">
      <c r="A1805" s="12"/>
      <c r="B1805" s="11">
        <v>44636</v>
      </c>
      <c r="C1805" s="2">
        <v>6.97</v>
      </c>
      <c r="D1805" s="2">
        <v>5.4781000000000004</v>
      </c>
      <c r="E1805" s="2">
        <v>0</v>
      </c>
      <c r="F1805" s="2">
        <v>0</v>
      </c>
      <c r="G1805" s="2">
        <v>0</v>
      </c>
      <c r="H1805" s="17">
        <f t="shared" si="28"/>
        <v>0</v>
      </c>
    </row>
    <row r="1806" spans="1:8" ht="13.5" x14ac:dyDescent="0.25">
      <c r="A1806" s="12"/>
      <c r="B1806" s="11">
        <v>44637</v>
      </c>
      <c r="C1806" s="2">
        <v>7</v>
      </c>
      <c r="D1806" s="2">
        <v>5.5015999999999998</v>
      </c>
      <c r="E1806" s="2">
        <v>14</v>
      </c>
      <c r="F1806" s="2">
        <v>6.8710000000000004</v>
      </c>
      <c r="G1806" s="2">
        <v>96.194000000000003</v>
      </c>
      <c r="H1806" s="17">
        <f t="shared" si="28"/>
        <v>4.2898085102497964E-3</v>
      </c>
    </row>
    <row r="1807" spans="1:8" ht="13.5" x14ac:dyDescent="0.25">
      <c r="A1807" s="12"/>
      <c r="B1807" s="11">
        <v>44638</v>
      </c>
      <c r="C1807" s="2">
        <v>6.98</v>
      </c>
      <c r="D1807" s="2">
        <v>5.4859</v>
      </c>
      <c r="E1807" s="2">
        <v>3640</v>
      </c>
      <c r="F1807" s="2">
        <v>6.9820000000000002</v>
      </c>
      <c r="G1807" s="2">
        <v>25414.48</v>
      </c>
      <c r="H1807" s="17">
        <f t="shared" si="28"/>
        <v>-2.8537152828267826E-3</v>
      </c>
    </row>
    <row r="1808" spans="1:8" ht="13.5" x14ac:dyDescent="0.25">
      <c r="A1808" s="12"/>
      <c r="B1808" s="11">
        <v>44641</v>
      </c>
      <c r="C1808" s="2">
        <v>6.98</v>
      </c>
      <c r="D1808" s="2">
        <v>5.4859</v>
      </c>
      <c r="E1808" s="2">
        <v>0</v>
      </c>
      <c r="F1808" s="2">
        <v>0</v>
      </c>
      <c r="G1808" s="2">
        <v>0</v>
      </c>
      <c r="H1808" s="17">
        <f t="shared" si="28"/>
        <v>0</v>
      </c>
    </row>
    <row r="1809" spans="1:8" ht="13.5" x14ac:dyDescent="0.25">
      <c r="A1809" s="12"/>
      <c r="B1809" s="11">
        <v>44642</v>
      </c>
      <c r="C1809" s="2">
        <v>6.8</v>
      </c>
      <c r="D1809" s="2">
        <v>5.3444000000000003</v>
      </c>
      <c r="E1809" s="2">
        <v>251</v>
      </c>
      <c r="F1809" s="2">
        <v>6.8</v>
      </c>
      <c r="G1809" s="2">
        <v>1706.8</v>
      </c>
      <c r="H1809" s="17">
        <f t="shared" si="28"/>
        <v>-2.5793397619351382E-2</v>
      </c>
    </row>
    <row r="1810" spans="1:8" ht="13.5" x14ac:dyDescent="0.25">
      <c r="A1810" s="12"/>
      <c r="B1810" s="11">
        <v>44643</v>
      </c>
      <c r="C1810" s="2">
        <v>6.8</v>
      </c>
      <c r="D1810" s="2">
        <v>5.3444000000000003</v>
      </c>
      <c r="E1810" s="2">
        <v>0</v>
      </c>
      <c r="F1810" s="2">
        <v>0</v>
      </c>
      <c r="G1810" s="2">
        <v>0</v>
      </c>
      <c r="H1810" s="17">
        <f t="shared" si="28"/>
        <v>0</v>
      </c>
    </row>
    <row r="1811" spans="1:8" ht="13.5" x14ac:dyDescent="0.25">
      <c r="A1811" s="12"/>
      <c r="B1811" s="11">
        <v>44644</v>
      </c>
      <c r="C1811" s="2">
        <v>6.95</v>
      </c>
      <c r="D1811" s="2">
        <v>5.4622999999999999</v>
      </c>
      <c r="E1811" s="2">
        <v>2</v>
      </c>
      <c r="F1811" s="2">
        <v>6.95</v>
      </c>
      <c r="G1811" s="2">
        <v>13.9</v>
      </c>
      <c r="H1811" s="17">
        <f t="shared" si="28"/>
        <v>2.2060474515380523E-2</v>
      </c>
    </row>
    <row r="1812" spans="1:8" ht="13.5" x14ac:dyDescent="0.25">
      <c r="A1812" s="12"/>
      <c r="B1812" s="11">
        <v>44645</v>
      </c>
      <c r="C1812" s="2">
        <v>6.95</v>
      </c>
      <c r="D1812" s="2">
        <v>5.4622999999999999</v>
      </c>
      <c r="E1812" s="2">
        <v>4</v>
      </c>
      <c r="F1812" s="2">
        <v>6.95</v>
      </c>
      <c r="G1812" s="2">
        <v>27.8</v>
      </c>
      <c r="H1812" s="17">
        <f t="shared" si="28"/>
        <v>0</v>
      </c>
    </row>
    <row r="1813" spans="1:8" ht="13.5" x14ac:dyDescent="0.25">
      <c r="A1813" s="12"/>
      <c r="B1813" s="11">
        <v>44648</v>
      </c>
      <c r="C1813" s="2">
        <v>6.95</v>
      </c>
      <c r="D1813" s="2">
        <v>5.4622999999999999</v>
      </c>
      <c r="E1813" s="2">
        <v>100</v>
      </c>
      <c r="F1813" s="2">
        <v>6.95</v>
      </c>
      <c r="G1813" s="2">
        <v>695</v>
      </c>
      <c r="H1813" s="17">
        <f t="shared" si="28"/>
        <v>0</v>
      </c>
    </row>
    <row r="1814" spans="1:8" ht="13.5" x14ac:dyDescent="0.25">
      <c r="A1814" s="12"/>
      <c r="B1814" s="11">
        <v>44649</v>
      </c>
      <c r="C1814" s="2">
        <v>6.95</v>
      </c>
      <c r="D1814" s="2">
        <v>5.4622999999999999</v>
      </c>
      <c r="E1814" s="2">
        <v>100</v>
      </c>
      <c r="F1814" s="2">
        <v>6.95</v>
      </c>
      <c r="G1814" s="2">
        <v>695</v>
      </c>
      <c r="H1814" s="17">
        <f t="shared" si="28"/>
        <v>0</v>
      </c>
    </row>
    <row r="1815" spans="1:8" ht="13.5" x14ac:dyDescent="0.25">
      <c r="A1815" s="12"/>
      <c r="B1815" s="11">
        <v>44650</v>
      </c>
      <c r="C1815" s="2">
        <v>6.95</v>
      </c>
      <c r="D1815" s="2">
        <v>5.4622999999999999</v>
      </c>
      <c r="E1815" s="2">
        <v>0</v>
      </c>
      <c r="F1815" s="2">
        <v>0</v>
      </c>
      <c r="G1815" s="2">
        <v>0</v>
      </c>
      <c r="H1815" s="17">
        <f t="shared" si="28"/>
        <v>0</v>
      </c>
    </row>
    <row r="1816" spans="1:8" ht="13.5" x14ac:dyDescent="0.25">
      <c r="A1816" s="12"/>
      <c r="B1816" s="11">
        <v>44651</v>
      </c>
      <c r="C1816" s="2">
        <v>6.95</v>
      </c>
      <c r="D1816" s="2">
        <v>5.4622999999999999</v>
      </c>
      <c r="E1816" s="2">
        <v>0</v>
      </c>
      <c r="F1816" s="2">
        <v>0</v>
      </c>
      <c r="G1816" s="2">
        <v>0</v>
      </c>
      <c r="H1816" s="17">
        <f t="shared" si="28"/>
        <v>0</v>
      </c>
    </row>
    <row r="1817" spans="1:8" ht="13.5" x14ac:dyDescent="0.25">
      <c r="A1817" s="12"/>
      <c r="B1817" s="11">
        <v>44652</v>
      </c>
      <c r="C1817" s="2">
        <v>6.85</v>
      </c>
      <c r="D1817" s="2">
        <v>5.3837000000000002</v>
      </c>
      <c r="E1817" s="2">
        <v>20</v>
      </c>
      <c r="F1817" s="2">
        <v>6.85</v>
      </c>
      <c r="G1817" s="2">
        <v>137</v>
      </c>
      <c r="H1817" s="17">
        <f t="shared" si="28"/>
        <v>-1.4389542866558004E-2</v>
      </c>
    </row>
    <row r="1818" spans="1:8" ht="13.5" x14ac:dyDescent="0.25">
      <c r="A1818" s="12"/>
      <c r="B1818" s="11">
        <v>44655</v>
      </c>
      <c r="C1818" s="2">
        <v>6.61</v>
      </c>
      <c r="D1818" s="2">
        <v>5.1951000000000001</v>
      </c>
      <c r="E1818" s="2">
        <v>518</v>
      </c>
      <c r="F1818" s="2">
        <v>6.61</v>
      </c>
      <c r="G1818" s="2">
        <v>3423.98</v>
      </c>
      <c r="H1818" s="17">
        <f t="shared" si="28"/>
        <v>-3.5031669669558126E-2</v>
      </c>
    </row>
    <row r="1819" spans="1:8" ht="13.5" x14ac:dyDescent="0.25">
      <c r="A1819" s="12"/>
      <c r="B1819" s="11">
        <v>44656</v>
      </c>
      <c r="C1819" s="2">
        <v>6.85</v>
      </c>
      <c r="D1819" s="2">
        <v>5.3837000000000002</v>
      </c>
      <c r="E1819" s="2">
        <v>20</v>
      </c>
      <c r="F1819" s="2">
        <v>6.85</v>
      </c>
      <c r="G1819" s="2">
        <v>137</v>
      </c>
      <c r="H1819" s="17">
        <f t="shared" si="28"/>
        <v>3.6303439779792515E-2</v>
      </c>
    </row>
    <row r="1820" spans="1:8" ht="13.5" x14ac:dyDescent="0.25">
      <c r="A1820" s="12"/>
      <c r="B1820" s="11">
        <v>44657</v>
      </c>
      <c r="C1820" s="2">
        <v>6.85</v>
      </c>
      <c r="D1820" s="2">
        <v>5.3837000000000002</v>
      </c>
      <c r="E1820" s="2">
        <v>0</v>
      </c>
      <c r="F1820" s="2">
        <v>0</v>
      </c>
      <c r="G1820" s="2">
        <v>0</v>
      </c>
      <c r="H1820" s="17">
        <f t="shared" si="28"/>
        <v>0</v>
      </c>
    </row>
    <row r="1821" spans="1:8" ht="13.5" x14ac:dyDescent="0.25">
      <c r="A1821" s="12"/>
      <c r="B1821" s="11">
        <v>44658</v>
      </c>
      <c r="C1821" s="2">
        <v>6.85</v>
      </c>
      <c r="D1821" s="2">
        <v>5.3837000000000002</v>
      </c>
      <c r="E1821" s="2">
        <v>0</v>
      </c>
      <c r="F1821" s="2">
        <v>0</v>
      </c>
      <c r="G1821" s="2">
        <v>0</v>
      </c>
      <c r="H1821" s="17">
        <f t="shared" si="28"/>
        <v>0</v>
      </c>
    </row>
    <row r="1822" spans="1:8" ht="13.5" x14ac:dyDescent="0.25">
      <c r="A1822" s="12"/>
      <c r="B1822" s="11">
        <v>44659</v>
      </c>
      <c r="C1822" s="2">
        <v>6.75</v>
      </c>
      <c r="D1822" s="2">
        <v>5.3051000000000004</v>
      </c>
      <c r="E1822" s="2">
        <v>10</v>
      </c>
      <c r="F1822" s="2">
        <v>6.75</v>
      </c>
      <c r="G1822" s="2">
        <v>67.5</v>
      </c>
      <c r="H1822" s="17">
        <f t="shared" si="28"/>
        <v>-1.4599624793357687E-2</v>
      </c>
    </row>
    <row r="1823" spans="1:8" ht="13.5" x14ac:dyDescent="0.25">
      <c r="A1823" s="12"/>
      <c r="B1823" s="11">
        <v>44662</v>
      </c>
      <c r="C1823" s="2">
        <v>6.75</v>
      </c>
      <c r="D1823" s="2">
        <v>5.3051000000000004</v>
      </c>
      <c r="E1823" s="2">
        <v>1341</v>
      </c>
      <c r="F1823" s="2">
        <v>6.75</v>
      </c>
      <c r="G1823" s="2">
        <v>9051.75</v>
      </c>
      <c r="H1823" s="17">
        <f t="shared" si="28"/>
        <v>0</v>
      </c>
    </row>
    <row r="1824" spans="1:8" ht="13.5" x14ac:dyDescent="0.25">
      <c r="A1824" s="12"/>
      <c r="B1824" s="11">
        <v>44663</v>
      </c>
      <c r="C1824" s="2">
        <v>6.75</v>
      </c>
      <c r="D1824" s="2">
        <v>5.3051000000000004</v>
      </c>
      <c r="E1824" s="2">
        <v>3615</v>
      </c>
      <c r="F1824" s="2">
        <v>6.75</v>
      </c>
      <c r="G1824" s="2">
        <v>24401.25</v>
      </c>
      <c r="H1824" s="17">
        <f t="shared" si="28"/>
        <v>0</v>
      </c>
    </row>
    <row r="1825" spans="1:8" ht="13.5" x14ac:dyDescent="0.25">
      <c r="A1825" s="12"/>
      <c r="B1825" s="11">
        <v>44664</v>
      </c>
      <c r="C1825" s="2">
        <v>6.75</v>
      </c>
      <c r="D1825" s="2">
        <v>5.3051000000000004</v>
      </c>
      <c r="E1825" s="2">
        <v>5069</v>
      </c>
      <c r="F1825" s="2">
        <v>6.75</v>
      </c>
      <c r="G1825" s="2">
        <v>34215.75</v>
      </c>
      <c r="H1825" s="17">
        <f t="shared" si="28"/>
        <v>0</v>
      </c>
    </row>
    <row r="1826" spans="1:8" ht="13.5" x14ac:dyDescent="0.25">
      <c r="A1826" s="12"/>
      <c r="B1826" s="11">
        <v>44665</v>
      </c>
      <c r="C1826" s="2">
        <v>6.75</v>
      </c>
      <c r="D1826" s="2">
        <v>5.3051000000000004</v>
      </c>
      <c r="E1826" s="2">
        <v>0</v>
      </c>
      <c r="F1826" s="2">
        <v>0</v>
      </c>
      <c r="G1826" s="2">
        <v>0</v>
      </c>
      <c r="H1826" s="17">
        <f t="shared" si="28"/>
        <v>0</v>
      </c>
    </row>
    <row r="1827" spans="1:8" ht="13.5" x14ac:dyDescent="0.25">
      <c r="A1827" s="12"/>
      <c r="B1827" s="11">
        <v>44666</v>
      </c>
      <c r="C1827" s="2">
        <v>6.8</v>
      </c>
      <c r="D1827" s="2">
        <v>5.3444000000000003</v>
      </c>
      <c r="E1827" s="2">
        <v>777</v>
      </c>
      <c r="F1827" s="2">
        <v>6.8</v>
      </c>
      <c r="G1827" s="2">
        <v>5283.6</v>
      </c>
      <c r="H1827" s="17">
        <f t="shared" si="28"/>
        <v>7.4079659195867911E-3</v>
      </c>
    </row>
    <row r="1828" spans="1:8" ht="13.5" x14ac:dyDescent="0.25">
      <c r="A1828" s="12"/>
      <c r="B1828" s="11">
        <v>44669</v>
      </c>
      <c r="C1828" s="2">
        <v>6.8</v>
      </c>
      <c r="D1828" s="2">
        <v>5.3444000000000003</v>
      </c>
      <c r="E1828" s="2">
        <v>0</v>
      </c>
      <c r="F1828" s="2">
        <v>0</v>
      </c>
      <c r="G1828" s="2">
        <v>0</v>
      </c>
      <c r="H1828" s="17">
        <f t="shared" si="28"/>
        <v>0</v>
      </c>
    </row>
    <row r="1829" spans="1:8" ht="13.5" x14ac:dyDescent="0.25">
      <c r="A1829" s="12"/>
      <c r="B1829" s="11">
        <v>44670</v>
      </c>
      <c r="C1829" s="2">
        <v>6.8</v>
      </c>
      <c r="D1829" s="2">
        <v>5.3444000000000003</v>
      </c>
      <c r="E1829" s="2">
        <v>0</v>
      </c>
      <c r="F1829" s="2">
        <v>0</v>
      </c>
      <c r="G1829" s="2">
        <v>0</v>
      </c>
      <c r="H1829" s="17">
        <f t="shared" si="28"/>
        <v>0</v>
      </c>
    </row>
    <row r="1830" spans="1:8" ht="13.5" x14ac:dyDescent="0.25">
      <c r="A1830" s="12"/>
      <c r="B1830" s="11">
        <v>44671</v>
      </c>
      <c r="C1830" s="2">
        <v>6.8</v>
      </c>
      <c r="D1830" s="2">
        <v>5.3444000000000003</v>
      </c>
      <c r="E1830" s="2">
        <v>0</v>
      </c>
      <c r="F1830" s="2">
        <v>0</v>
      </c>
      <c r="G1830" s="2">
        <v>0</v>
      </c>
      <c r="H1830" s="17">
        <f t="shared" si="28"/>
        <v>0</v>
      </c>
    </row>
    <row r="1831" spans="1:8" ht="13.5" x14ac:dyDescent="0.25">
      <c r="A1831" s="12"/>
      <c r="B1831" s="11">
        <v>44672</v>
      </c>
      <c r="C1831" s="2">
        <v>6.8</v>
      </c>
      <c r="D1831" s="2">
        <v>5.3444000000000003</v>
      </c>
      <c r="E1831" s="2">
        <v>0</v>
      </c>
      <c r="F1831" s="2">
        <v>0</v>
      </c>
      <c r="G1831" s="2">
        <v>0</v>
      </c>
      <c r="H1831" s="17">
        <f t="shared" si="28"/>
        <v>0</v>
      </c>
    </row>
    <row r="1832" spans="1:8" ht="13.5" x14ac:dyDescent="0.25">
      <c r="A1832" s="12"/>
      <c r="B1832" s="11">
        <v>44673</v>
      </c>
      <c r="C1832" s="2">
        <v>6.77</v>
      </c>
      <c r="D1832" s="2">
        <v>5.3209</v>
      </c>
      <c r="E1832" s="2">
        <v>246</v>
      </c>
      <c r="F1832" s="2">
        <v>6.77</v>
      </c>
      <c r="G1832" s="2">
        <v>1665.42</v>
      </c>
      <c r="H1832" s="17">
        <f t="shared" si="28"/>
        <v>-4.3971259636255327E-3</v>
      </c>
    </row>
    <row r="1833" spans="1:8" ht="13.5" x14ac:dyDescent="0.25">
      <c r="A1833" s="12"/>
      <c r="B1833" s="11">
        <v>44676</v>
      </c>
      <c r="C1833" s="2">
        <v>6.72</v>
      </c>
      <c r="D1833" s="2">
        <v>5.2816000000000001</v>
      </c>
      <c r="E1833" s="2">
        <v>26</v>
      </c>
      <c r="F1833" s="2">
        <v>6.72</v>
      </c>
      <c r="G1833" s="2">
        <v>174.72</v>
      </c>
      <c r="H1833" s="17">
        <f t="shared" si="28"/>
        <v>-7.385968539156889E-3</v>
      </c>
    </row>
    <row r="1834" spans="1:8" ht="13.5" x14ac:dyDescent="0.25">
      <c r="A1834" s="12"/>
      <c r="B1834" s="11">
        <v>44677</v>
      </c>
      <c r="C1834" s="2">
        <v>6.7</v>
      </c>
      <c r="D1834" s="2">
        <v>5.2659000000000002</v>
      </c>
      <c r="E1834" s="2">
        <v>653</v>
      </c>
      <c r="F1834" s="2">
        <v>6.7</v>
      </c>
      <c r="G1834" s="2">
        <v>4375.1000000000004</v>
      </c>
      <c r="H1834" s="17">
        <f t="shared" si="28"/>
        <v>-2.9725840654346836E-3</v>
      </c>
    </row>
    <row r="1835" spans="1:8" ht="13.5" x14ac:dyDescent="0.25">
      <c r="A1835" s="12"/>
      <c r="B1835" s="11">
        <v>44678</v>
      </c>
      <c r="C1835" s="2">
        <v>6.7</v>
      </c>
      <c r="D1835" s="2">
        <v>5.2659000000000002</v>
      </c>
      <c r="E1835" s="2">
        <v>428</v>
      </c>
      <c r="F1835" s="2">
        <v>6.7</v>
      </c>
      <c r="G1835" s="2">
        <v>2867.6</v>
      </c>
      <c r="H1835" s="17">
        <f t="shared" si="28"/>
        <v>0</v>
      </c>
    </row>
    <row r="1836" spans="1:8" ht="13.5" x14ac:dyDescent="0.25">
      <c r="A1836" s="12"/>
      <c r="B1836" s="11">
        <v>44679</v>
      </c>
      <c r="C1836" s="2">
        <v>6.75</v>
      </c>
      <c r="D1836" s="2">
        <v>5.3051000000000004</v>
      </c>
      <c r="E1836" s="2">
        <v>25</v>
      </c>
      <c r="F1836" s="2">
        <v>6.75</v>
      </c>
      <c r="G1836" s="2">
        <v>168.75</v>
      </c>
      <c r="H1836" s="17">
        <f t="shared" si="28"/>
        <v>7.4441216126398379E-3</v>
      </c>
    </row>
    <row r="1837" spans="1:8" ht="13.5" x14ac:dyDescent="0.25">
      <c r="A1837" s="12"/>
      <c r="B1837" s="11">
        <v>44680</v>
      </c>
      <c r="C1837" s="2">
        <v>6.8</v>
      </c>
      <c r="D1837" s="2">
        <v>5.3444000000000003</v>
      </c>
      <c r="E1837" s="2">
        <v>9</v>
      </c>
      <c r="F1837" s="2">
        <v>6.8</v>
      </c>
      <c r="G1837" s="2">
        <v>61.2</v>
      </c>
      <c r="H1837" s="17">
        <f t="shared" si="28"/>
        <v>7.4079659195867911E-3</v>
      </c>
    </row>
    <row r="1838" spans="1:8" ht="13.5" x14ac:dyDescent="0.25">
      <c r="A1838" s="12"/>
      <c r="B1838" s="11">
        <v>44685</v>
      </c>
      <c r="C1838" s="2">
        <v>6.7</v>
      </c>
      <c r="D1838" s="2">
        <v>5.2659000000000002</v>
      </c>
      <c r="E1838" s="2">
        <v>100</v>
      </c>
      <c r="F1838" s="2">
        <v>6.7</v>
      </c>
      <c r="G1838" s="2">
        <v>670</v>
      </c>
      <c r="H1838" s="17">
        <f t="shared" si="28"/>
        <v>-1.4688271835940426E-2</v>
      </c>
    </row>
    <row r="1839" spans="1:8" ht="13.5" x14ac:dyDescent="0.25">
      <c r="A1839" s="12"/>
      <c r="B1839" s="11">
        <v>44686</v>
      </c>
      <c r="C1839" s="2">
        <v>6.99</v>
      </c>
      <c r="D1839" s="2">
        <v>5.4938000000000002</v>
      </c>
      <c r="E1839" s="2">
        <v>20</v>
      </c>
      <c r="F1839" s="2">
        <v>6.99</v>
      </c>
      <c r="G1839" s="2">
        <v>139.80000000000001</v>
      </c>
      <c r="H1839" s="17">
        <f t="shared" si="28"/>
        <v>4.3278451926546266E-2</v>
      </c>
    </row>
    <row r="1840" spans="1:8" ht="13.5" x14ac:dyDescent="0.25">
      <c r="A1840" s="12"/>
      <c r="B1840" s="11">
        <v>44687</v>
      </c>
      <c r="C1840" s="2">
        <v>6.99</v>
      </c>
      <c r="D1840" s="2">
        <v>5.4938000000000002</v>
      </c>
      <c r="E1840" s="2">
        <v>0</v>
      </c>
      <c r="F1840" s="2">
        <v>0</v>
      </c>
      <c r="G1840" s="2">
        <v>0</v>
      </c>
      <c r="H1840" s="17">
        <f t="shared" si="28"/>
        <v>0</v>
      </c>
    </row>
    <row r="1841" spans="1:8" ht="13.5" x14ac:dyDescent="0.25">
      <c r="A1841" s="12"/>
      <c r="B1841" s="11">
        <v>44690</v>
      </c>
      <c r="C1841" s="2">
        <v>6.99</v>
      </c>
      <c r="D1841" s="2">
        <v>5.4938000000000002</v>
      </c>
      <c r="E1841" s="2">
        <v>0</v>
      </c>
      <c r="F1841" s="2">
        <v>0</v>
      </c>
      <c r="G1841" s="2">
        <v>0</v>
      </c>
      <c r="H1841" s="17">
        <f t="shared" si="28"/>
        <v>0</v>
      </c>
    </row>
    <row r="1842" spans="1:8" ht="13.5" x14ac:dyDescent="0.25">
      <c r="A1842" s="12"/>
      <c r="B1842" s="11">
        <v>44691</v>
      </c>
      <c r="C1842" s="2">
        <v>6.99</v>
      </c>
      <c r="D1842" s="2">
        <v>5.4938000000000002</v>
      </c>
      <c r="E1842" s="2">
        <v>0</v>
      </c>
      <c r="F1842" s="2">
        <v>0</v>
      </c>
      <c r="G1842" s="2">
        <v>0</v>
      </c>
      <c r="H1842" s="17">
        <f t="shared" si="28"/>
        <v>0</v>
      </c>
    </row>
    <row r="1843" spans="1:8" ht="13.5" x14ac:dyDescent="0.25">
      <c r="A1843" s="12"/>
      <c r="B1843" s="11">
        <v>44692</v>
      </c>
      <c r="C1843" s="2">
        <v>6.99</v>
      </c>
      <c r="D1843" s="2">
        <v>5.4938000000000002</v>
      </c>
      <c r="E1843" s="2">
        <v>0</v>
      </c>
      <c r="F1843" s="2">
        <v>0</v>
      </c>
      <c r="G1843" s="2">
        <v>0</v>
      </c>
      <c r="H1843" s="17">
        <f t="shared" si="28"/>
        <v>0</v>
      </c>
    </row>
    <row r="1844" spans="1:8" ht="13.5" x14ac:dyDescent="0.25">
      <c r="A1844" s="12"/>
      <c r="B1844" s="11">
        <v>44693</v>
      </c>
      <c r="C1844" s="2">
        <v>6.99</v>
      </c>
      <c r="D1844" s="2">
        <v>5.4938000000000002</v>
      </c>
      <c r="E1844" s="2">
        <v>0</v>
      </c>
      <c r="F1844" s="2">
        <v>0</v>
      </c>
      <c r="G1844" s="2">
        <v>0</v>
      </c>
      <c r="H1844" s="17">
        <f t="shared" si="28"/>
        <v>0</v>
      </c>
    </row>
    <row r="1845" spans="1:8" ht="13.5" x14ac:dyDescent="0.25">
      <c r="A1845" s="12"/>
      <c r="B1845" s="11">
        <v>44694</v>
      </c>
      <c r="C1845" s="2">
        <v>6.7</v>
      </c>
      <c r="D1845" s="2">
        <v>5.2659000000000002</v>
      </c>
      <c r="E1845" s="2">
        <v>1000</v>
      </c>
      <c r="F1845" s="2">
        <v>6.7</v>
      </c>
      <c r="G1845" s="2">
        <v>6700</v>
      </c>
      <c r="H1845" s="17">
        <f t="shared" si="28"/>
        <v>-4.1483126433434048E-2</v>
      </c>
    </row>
    <row r="1846" spans="1:8" ht="13.5" x14ac:dyDescent="0.25">
      <c r="A1846" s="12"/>
      <c r="B1846" s="11">
        <v>44697</v>
      </c>
      <c r="C1846" s="2">
        <v>6.98</v>
      </c>
      <c r="D1846" s="2">
        <v>5.4859</v>
      </c>
      <c r="E1846" s="2">
        <v>22</v>
      </c>
      <c r="F1846" s="2">
        <v>6.98</v>
      </c>
      <c r="G1846" s="2">
        <v>153.56</v>
      </c>
      <c r="H1846" s="17">
        <f t="shared" si="28"/>
        <v>4.1778233540325442E-2</v>
      </c>
    </row>
    <row r="1847" spans="1:8" ht="13.5" x14ac:dyDescent="0.25">
      <c r="A1847" s="12"/>
      <c r="B1847" s="11">
        <v>44698</v>
      </c>
      <c r="C1847" s="2">
        <v>6.7</v>
      </c>
      <c r="D1847" s="2">
        <v>5.2659000000000002</v>
      </c>
      <c r="E1847" s="2">
        <v>500</v>
      </c>
      <c r="F1847" s="2">
        <v>6.7</v>
      </c>
      <c r="G1847" s="2">
        <v>3350</v>
      </c>
      <c r="H1847" s="17">
        <f t="shared" si="28"/>
        <v>-4.0102809019486277E-2</v>
      </c>
    </row>
    <row r="1848" spans="1:8" ht="13.5" x14ac:dyDescent="0.25">
      <c r="A1848" s="12"/>
      <c r="B1848" s="11">
        <v>44699</v>
      </c>
      <c r="C1848" s="2">
        <v>6.7</v>
      </c>
      <c r="D1848" s="2">
        <v>5.2659000000000002</v>
      </c>
      <c r="E1848" s="2">
        <v>20</v>
      </c>
      <c r="F1848" s="2">
        <v>6.7</v>
      </c>
      <c r="G1848" s="2">
        <v>134</v>
      </c>
      <c r="H1848" s="17">
        <f t="shared" si="28"/>
        <v>0</v>
      </c>
    </row>
    <row r="1849" spans="1:8" ht="13.5" x14ac:dyDescent="0.25">
      <c r="A1849" s="12"/>
      <c r="B1849" s="11">
        <v>44700</v>
      </c>
      <c r="C1849" s="2">
        <v>6.7</v>
      </c>
      <c r="D1849" s="2">
        <v>5.2659000000000002</v>
      </c>
      <c r="E1849" s="2">
        <v>1050</v>
      </c>
      <c r="F1849" s="2">
        <v>6.6920000000000002</v>
      </c>
      <c r="G1849" s="2">
        <v>7026.6</v>
      </c>
      <c r="H1849" s="17">
        <f t="shared" si="28"/>
        <v>0</v>
      </c>
    </row>
    <row r="1850" spans="1:8" ht="13.5" x14ac:dyDescent="0.25">
      <c r="A1850" s="12"/>
      <c r="B1850" s="11">
        <v>44701</v>
      </c>
      <c r="C1850" s="2">
        <v>6.98</v>
      </c>
      <c r="D1850" s="2">
        <v>5.4859</v>
      </c>
      <c r="E1850" s="2">
        <v>144</v>
      </c>
      <c r="F1850" s="2">
        <v>6.758</v>
      </c>
      <c r="G1850" s="2">
        <v>973.15200000000004</v>
      </c>
      <c r="H1850" s="17">
        <f t="shared" si="28"/>
        <v>4.1778233540325442E-2</v>
      </c>
    </row>
    <row r="1851" spans="1:8" ht="13.5" x14ac:dyDescent="0.25">
      <c r="A1851" s="12"/>
      <c r="B1851" s="11">
        <v>44704</v>
      </c>
      <c r="C1851" s="2">
        <v>6.96</v>
      </c>
      <c r="D1851" s="2">
        <v>5.4702000000000002</v>
      </c>
      <c r="E1851" s="2">
        <v>437</v>
      </c>
      <c r="F1851" s="2">
        <v>6.96</v>
      </c>
      <c r="G1851" s="2">
        <v>3041.52</v>
      </c>
      <c r="H1851" s="17">
        <f t="shared" si="28"/>
        <v>-2.8618822800269466E-3</v>
      </c>
    </row>
    <row r="1852" spans="1:8" ht="13.5" x14ac:dyDescent="0.25">
      <c r="A1852" s="12"/>
      <c r="B1852" s="11">
        <v>44705</v>
      </c>
      <c r="C1852" s="2">
        <v>6.98</v>
      </c>
      <c r="D1852" s="2">
        <v>5.4859</v>
      </c>
      <c r="E1852" s="2">
        <v>521</v>
      </c>
      <c r="F1852" s="2">
        <v>6.9790000000000001</v>
      </c>
      <c r="G1852" s="2">
        <v>3636.0590000000002</v>
      </c>
      <c r="H1852" s="17">
        <f t="shared" si="28"/>
        <v>2.8700961573616731E-3</v>
      </c>
    </row>
    <row r="1853" spans="1:8" ht="13.5" x14ac:dyDescent="0.25">
      <c r="A1853" s="12"/>
      <c r="B1853" s="11">
        <v>44706</v>
      </c>
      <c r="C1853" s="2">
        <v>6.98</v>
      </c>
      <c r="D1853" s="2">
        <v>5.4859</v>
      </c>
      <c r="E1853" s="2">
        <v>50</v>
      </c>
      <c r="F1853" s="2">
        <v>6.98</v>
      </c>
      <c r="G1853" s="2">
        <v>349</v>
      </c>
      <c r="H1853" s="17">
        <f t="shared" si="28"/>
        <v>0</v>
      </c>
    </row>
    <row r="1854" spans="1:8" ht="13.5" x14ac:dyDescent="0.25">
      <c r="A1854" s="12"/>
      <c r="B1854" s="11">
        <v>44707</v>
      </c>
      <c r="C1854" s="2">
        <v>6.98</v>
      </c>
      <c r="D1854" s="2">
        <v>5.4859</v>
      </c>
      <c r="E1854" s="2">
        <v>50</v>
      </c>
      <c r="F1854" s="2">
        <v>6.98</v>
      </c>
      <c r="G1854" s="2">
        <v>349</v>
      </c>
      <c r="H1854" s="17">
        <f t="shared" si="28"/>
        <v>0</v>
      </c>
    </row>
    <row r="1855" spans="1:8" ht="13.5" x14ac:dyDescent="0.25">
      <c r="A1855" s="12"/>
      <c r="B1855" s="11">
        <v>44708</v>
      </c>
      <c r="C1855" s="2">
        <v>6.98</v>
      </c>
      <c r="D1855" s="2">
        <v>5.4859</v>
      </c>
      <c r="E1855" s="2">
        <v>40</v>
      </c>
      <c r="F1855" s="2">
        <v>6.98</v>
      </c>
      <c r="G1855" s="2">
        <v>279.2</v>
      </c>
      <c r="H1855" s="17">
        <f t="shared" si="28"/>
        <v>0</v>
      </c>
    </row>
    <row r="1856" spans="1:8" ht="13.5" x14ac:dyDescent="0.25">
      <c r="A1856" s="12"/>
      <c r="B1856" s="11">
        <v>44711</v>
      </c>
      <c r="C1856" s="2">
        <v>6.98</v>
      </c>
      <c r="D1856" s="2">
        <v>5.4859</v>
      </c>
      <c r="E1856" s="2">
        <v>20</v>
      </c>
      <c r="F1856" s="2">
        <v>6.98</v>
      </c>
      <c r="G1856" s="2">
        <v>139.6</v>
      </c>
      <c r="H1856" s="17">
        <f t="shared" si="28"/>
        <v>0</v>
      </c>
    </row>
    <row r="1857" spans="1:8" ht="13.5" x14ac:dyDescent="0.25">
      <c r="A1857" s="12"/>
      <c r="B1857" s="11">
        <v>44712</v>
      </c>
      <c r="C1857" s="2">
        <v>6.98</v>
      </c>
      <c r="D1857" s="2">
        <v>5.4859</v>
      </c>
      <c r="E1857" s="2">
        <v>30</v>
      </c>
      <c r="F1857" s="2">
        <v>6.98</v>
      </c>
      <c r="G1857" s="2">
        <v>209.4</v>
      </c>
      <c r="H1857" s="17">
        <f t="shared" si="28"/>
        <v>0</v>
      </c>
    </row>
    <row r="1858" spans="1:8" ht="13.5" x14ac:dyDescent="0.25">
      <c r="A1858" s="12"/>
      <c r="B1858" s="11">
        <v>44713</v>
      </c>
      <c r="C1858" s="2">
        <v>6.98</v>
      </c>
      <c r="D1858" s="2">
        <v>5.4859</v>
      </c>
      <c r="E1858" s="2">
        <v>0</v>
      </c>
      <c r="F1858" s="2">
        <v>0</v>
      </c>
      <c r="G1858" s="2">
        <v>0</v>
      </c>
      <c r="H1858" s="17">
        <f t="shared" si="28"/>
        <v>0</v>
      </c>
    </row>
    <row r="1859" spans="1:8" ht="13.5" x14ac:dyDescent="0.25">
      <c r="A1859" s="12"/>
      <c r="B1859" s="11">
        <v>44714</v>
      </c>
      <c r="C1859" s="2">
        <v>6.97</v>
      </c>
      <c r="D1859" s="2">
        <v>5.4781000000000004</v>
      </c>
      <c r="E1859" s="2">
        <v>76</v>
      </c>
      <c r="F1859" s="2">
        <v>6.97</v>
      </c>
      <c r="G1859" s="2">
        <v>529.72</v>
      </c>
      <c r="H1859" s="17">
        <f t="shared" si="28"/>
        <v>-1.4218268652362576E-3</v>
      </c>
    </row>
    <row r="1860" spans="1:8" ht="13.5" x14ac:dyDescent="0.25">
      <c r="A1860" s="12"/>
      <c r="B1860" s="11">
        <v>44715</v>
      </c>
      <c r="C1860" s="2">
        <v>6.95</v>
      </c>
      <c r="D1860" s="2">
        <v>5.4622999999999999</v>
      </c>
      <c r="E1860" s="2">
        <v>1</v>
      </c>
      <c r="F1860" s="2">
        <v>6.95</v>
      </c>
      <c r="G1860" s="2">
        <v>6.95</v>
      </c>
      <c r="H1860" s="17">
        <f t="shared" si="28"/>
        <v>-2.8842116792319379E-3</v>
      </c>
    </row>
    <row r="1861" spans="1:8" ht="13.5" x14ac:dyDescent="0.25">
      <c r="A1861" s="12"/>
      <c r="B1861" s="11">
        <v>44718</v>
      </c>
      <c r="C1861" s="2">
        <v>6.98</v>
      </c>
      <c r="D1861" s="2">
        <v>5.4859</v>
      </c>
      <c r="E1861" s="2">
        <v>6</v>
      </c>
      <c r="F1861" s="2">
        <v>6.98</v>
      </c>
      <c r="G1861" s="2">
        <v>41.88</v>
      </c>
      <c r="H1861" s="17">
        <f t="shared" si="28"/>
        <v>4.3205243212566255E-3</v>
      </c>
    </row>
    <row r="1862" spans="1:8" ht="13.5" x14ac:dyDescent="0.25">
      <c r="A1862" s="12"/>
      <c r="B1862" s="11">
        <v>44719</v>
      </c>
      <c r="C1862" s="2">
        <v>6.98</v>
      </c>
      <c r="D1862" s="2">
        <v>5.4859</v>
      </c>
      <c r="E1862" s="2">
        <v>0</v>
      </c>
      <c r="F1862" s="2">
        <v>0</v>
      </c>
      <c r="G1862" s="2">
        <v>0</v>
      </c>
      <c r="H1862" s="17">
        <f t="shared" si="28"/>
        <v>0</v>
      </c>
    </row>
    <row r="1863" spans="1:8" ht="13.5" x14ac:dyDescent="0.25">
      <c r="A1863" s="12"/>
      <c r="B1863" s="11">
        <v>44720</v>
      </c>
      <c r="C1863" s="2">
        <v>7</v>
      </c>
      <c r="D1863" s="2">
        <v>5.5015999999999998</v>
      </c>
      <c r="E1863" s="2">
        <v>2000</v>
      </c>
      <c r="F1863" s="2">
        <v>7</v>
      </c>
      <c r="G1863" s="2">
        <v>14000</v>
      </c>
      <c r="H1863" s="17">
        <f t="shared" ref="H1863:H1926" si="29">(D1863-D1862)/D1862</f>
        <v>2.8618822800269466E-3</v>
      </c>
    </row>
    <row r="1864" spans="1:8" ht="13.5" x14ac:dyDescent="0.25">
      <c r="A1864" s="12"/>
      <c r="B1864" s="11">
        <v>44721</v>
      </c>
      <c r="C1864" s="2">
        <v>6.98</v>
      </c>
      <c r="D1864" s="2">
        <v>5.4859</v>
      </c>
      <c r="E1864" s="2">
        <v>72</v>
      </c>
      <c r="F1864" s="2">
        <v>6.98</v>
      </c>
      <c r="G1864" s="2">
        <v>502.56</v>
      </c>
      <c r="H1864" s="17">
        <f t="shared" si="29"/>
        <v>-2.8537152828267826E-3</v>
      </c>
    </row>
    <row r="1865" spans="1:8" ht="13.5" x14ac:dyDescent="0.25">
      <c r="A1865" s="12"/>
      <c r="B1865" s="11">
        <v>44722</v>
      </c>
      <c r="C1865" s="2">
        <v>6.98</v>
      </c>
      <c r="D1865" s="2">
        <v>5.4859</v>
      </c>
      <c r="E1865" s="2">
        <v>42</v>
      </c>
      <c r="F1865" s="2">
        <v>6.98</v>
      </c>
      <c r="G1865" s="2">
        <v>293.16000000000003</v>
      </c>
      <c r="H1865" s="17">
        <f t="shared" si="29"/>
        <v>0</v>
      </c>
    </row>
    <row r="1866" spans="1:8" ht="13.5" x14ac:dyDescent="0.25">
      <c r="A1866" s="12"/>
      <c r="B1866" s="11">
        <v>44725</v>
      </c>
      <c r="C1866" s="2">
        <v>7</v>
      </c>
      <c r="D1866" s="2">
        <v>5.5015999999999998</v>
      </c>
      <c r="E1866" s="2">
        <v>4018</v>
      </c>
      <c r="F1866" s="2">
        <v>7</v>
      </c>
      <c r="G1866" s="2">
        <v>28126</v>
      </c>
      <c r="H1866" s="17">
        <f t="shared" si="29"/>
        <v>2.8618822800269466E-3</v>
      </c>
    </row>
    <row r="1867" spans="1:8" ht="13.5" x14ac:dyDescent="0.25">
      <c r="A1867" s="12"/>
      <c r="B1867" s="11">
        <v>44726</v>
      </c>
      <c r="C1867" s="2">
        <v>7</v>
      </c>
      <c r="D1867" s="2">
        <v>5.5015999999999998</v>
      </c>
      <c r="E1867" s="2">
        <v>0</v>
      </c>
      <c r="F1867" s="2">
        <v>0</v>
      </c>
      <c r="G1867" s="2">
        <v>0</v>
      </c>
      <c r="H1867" s="17">
        <f t="shared" si="29"/>
        <v>0</v>
      </c>
    </row>
    <row r="1868" spans="1:8" ht="13.5" x14ac:dyDescent="0.25">
      <c r="A1868" s="12"/>
      <c r="B1868" s="11">
        <v>44727</v>
      </c>
      <c r="C1868" s="2">
        <v>6.99</v>
      </c>
      <c r="D1868" s="2">
        <v>5.4938000000000002</v>
      </c>
      <c r="E1868" s="2">
        <v>15</v>
      </c>
      <c r="F1868" s="2">
        <v>6.99</v>
      </c>
      <c r="G1868" s="2">
        <v>104.85</v>
      </c>
      <c r="H1868" s="17">
        <f t="shared" si="29"/>
        <v>-1.4177693761813991E-3</v>
      </c>
    </row>
    <row r="1869" spans="1:8" ht="13.5" x14ac:dyDescent="0.25">
      <c r="A1869" s="12"/>
      <c r="B1869" s="11">
        <v>44728</v>
      </c>
      <c r="C1869" s="2">
        <v>6.92</v>
      </c>
      <c r="D1869" s="2">
        <v>5.7249999999999996</v>
      </c>
      <c r="E1869" s="2">
        <v>39</v>
      </c>
      <c r="F1869" s="2">
        <v>6.92</v>
      </c>
      <c r="G1869" s="2">
        <v>269.88</v>
      </c>
      <c r="H1869" s="17">
        <f t="shared" si="29"/>
        <v>4.2083803560377039E-2</v>
      </c>
    </row>
    <row r="1870" spans="1:8" ht="13.5" x14ac:dyDescent="0.25">
      <c r="A1870" s="12"/>
      <c r="B1870" s="11">
        <v>44729</v>
      </c>
      <c r="C1870" s="2">
        <v>6.92</v>
      </c>
      <c r="D1870" s="2">
        <v>5.7249999999999996</v>
      </c>
      <c r="E1870" s="2">
        <v>0</v>
      </c>
      <c r="F1870" s="2">
        <v>0</v>
      </c>
      <c r="G1870" s="2">
        <v>0</v>
      </c>
      <c r="H1870" s="17">
        <f t="shared" si="29"/>
        <v>0</v>
      </c>
    </row>
    <row r="1871" spans="1:8" ht="13.5" x14ac:dyDescent="0.25">
      <c r="A1871" s="12"/>
      <c r="B1871" s="11">
        <v>44732</v>
      </c>
      <c r="C1871" s="2">
        <v>6.92</v>
      </c>
      <c r="D1871" s="2">
        <v>5.7249999999999996</v>
      </c>
      <c r="E1871" s="2">
        <v>0</v>
      </c>
      <c r="F1871" s="2">
        <v>0</v>
      </c>
      <c r="G1871" s="2">
        <v>0</v>
      </c>
      <c r="H1871" s="17">
        <f t="shared" si="29"/>
        <v>0</v>
      </c>
    </row>
    <row r="1872" spans="1:8" ht="13.5" x14ac:dyDescent="0.25">
      <c r="A1872" s="12"/>
      <c r="B1872" s="11">
        <v>44733</v>
      </c>
      <c r="C1872" s="2">
        <v>6.77</v>
      </c>
      <c r="D1872" s="2">
        <v>5.6009000000000002</v>
      </c>
      <c r="E1872" s="2">
        <v>695</v>
      </c>
      <c r="F1872" s="2">
        <v>6.774</v>
      </c>
      <c r="G1872" s="2">
        <v>4707.93</v>
      </c>
      <c r="H1872" s="17">
        <f t="shared" si="29"/>
        <v>-2.1676855895196408E-2</v>
      </c>
    </row>
    <row r="1873" spans="1:8" ht="13.5" x14ac:dyDescent="0.25">
      <c r="A1873" s="12"/>
      <c r="B1873" s="11">
        <v>44734</v>
      </c>
      <c r="C1873" s="2">
        <v>6.8</v>
      </c>
      <c r="D1873" s="2">
        <v>5.6257000000000001</v>
      </c>
      <c r="E1873" s="2">
        <v>128</v>
      </c>
      <c r="F1873" s="2">
        <v>6.8</v>
      </c>
      <c r="G1873" s="2">
        <v>870.4</v>
      </c>
      <c r="H1873" s="17">
        <f t="shared" si="29"/>
        <v>4.4278598082450916E-3</v>
      </c>
    </row>
    <row r="1874" spans="1:8" ht="13.5" x14ac:dyDescent="0.25">
      <c r="A1874" s="12"/>
      <c r="B1874" s="11">
        <v>44735</v>
      </c>
      <c r="C1874" s="2">
        <v>6.79</v>
      </c>
      <c r="D1874" s="2">
        <v>5.6174999999999997</v>
      </c>
      <c r="E1874" s="2">
        <v>36</v>
      </c>
      <c r="F1874" s="2">
        <v>6.79</v>
      </c>
      <c r="G1874" s="2">
        <v>244.44</v>
      </c>
      <c r="H1874" s="17">
        <f t="shared" si="29"/>
        <v>-1.4575963880051246E-3</v>
      </c>
    </row>
    <row r="1875" spans="1:8" ht="13.5" x14ac:dyDescent="0.25">
      <c r="A1875" s="12"/>
      <c r="B1875" s="11">
        <v>44736</v>
      </c>
      <c r="C1875" s="2">
        <v>6.79</v>
      </c>
      <c r="D1875" s="2">
        <v>5.6174999999999997</v>
      </c>
      <c r="E1875" s="2">
        <v>0</v>
      </c>
      <c r="F1875" s="2">
        <v>0</v>
      </c>
      <c r="G1875" s="2">
        <v>0</v>
      </c>
      <c r="H1875" s="17">
        <f t="shared" si="29"/>
        <v>0</v>
      </c>
    </row>
    <row r="1876" spans="1:8" ht="13.5" x14ac:dyDescent="0.25">
      <c r="A1876" s="12"/>
      <c r="B1876" s="11">
        <v>44739</v>
      </c>
      <c r="C1876" s="2">
        <v>6.67</v>
      </c>
      <c r="D1876" s="2">
        <v>5.5182000000000002</v>
      </c>
      <c r="E1876" s="2">
        <v>69</v>
      </c>
      <c r="F1876" s="2">
        <v>6.67</v>
      </c>
      <c r="G1876" s="2">
        <v>460.23</v>
      </c>
      <c r="H1876" s="17">
        <f t="shared" si="29"/>
        <v>-1.7676902536715534E-2</v>
      </c>
    </row>
    <row r="1877" spans="1:8" ht="13.5" x14ac:dyDescent="0.25">
      <c r="A1877" s="12"/>
      <c r="B1877" s="11">
        <v>44740</v>
      </c>
      <c r="C1877" s="2">
        <v>6.67</v>
      </c>
      <c r="D1877" s="2">
        <v>5.5182000000000002</v>
      </c>
      <c r="E1877" s="2">
        <v>222</v>
      </c>
      <c r="F1877" s="2">
        <v>6.67</v>
      </c>
      <c r="G1877" s="2">
        <v>1480.74</v>
      </c>
      <c r="H1877" s="17">
        <f t="shared" si="29"/>
        <v>0</v>
      </c>
    </row>
    <row r="1878" spans="1:8" ht="13.5" x14ac:dyDescent="0.25">
      <c r="A1878" s="12"/>
      <c r="B1878" s="11">
        <v>44741</v>
      </c>
      <c r="C1878" s="2">
        <v>6.8</v>
      </c>
      <c r="D1878" s="2">
        <v>5.6257000000000001</v>
      </c>
      <c r="E1878" s="2">
        <v>189</v>
      </c>
      <c r="F1878" s="2">
        <v>6.8</v>
      </c>
      <c r="G1878" s="2">
        <v>1285.2</v>
      </c>
      <c r="H1878" s="17">
        <f t="shared" si="29"/>
        <v>1.9480990177956566E-2</v>
      </c>
    </row>
    <row r="1879" spans="1:8" ht="13.5" x14ac:dyDescent="0.25">
      <c r="A1879" s="12"/>
      <c r="B1879" s="11">
        <v>44742</v>
      </c>
      <c r="C1879" s="2">
        <v>6.6</v>
      </c>
      <c r="D1879" s="2">
        <v>5.4603000000000002</v>
      </c>
      <c r="E1879" s="2">
        <v>297</v>
      </c>
      <c r="F1879" s="2">
        <v>6.6</v>
      </c>
      <c r="G1879" s="2">
        <v>1960.2</v>
      </c>
      <c r="H1879" s="17">
        <f t="shared" si="29"/>
        <v>-2.9400785680004263E-2</v>
      </c>
    </row>
    <row r="1880" spans="1:8" ht="13.5" x14ac:dyDescent="0.25">
      <c r="A1880" s="12"/>
      <c r="B1880" s="11">
        <v>44743</v>
      </c>
      <c r="C1880" s="2">
        <v>6.6</v>
      </c>
      <c r="D1880" s="2">
        <v>5.4603000000000002</v>
      </c>
      <c r="E1880" s="2">
        <v>431</v>
      </c>
      <c r="F1880" s="2">
        <v>6.6</v>
      </c>
      <c r="G1880" s="2">
        <v>2844.6</v>
      </c>
      <c r="H1880" s="17">
        <f t="shared" si="29"/>
        <v>0</v>
      </c>
    </row>
    <row r="1881" spans="1:8" ht="13.5" x14ac:dyDescent="0.25">
      <c r="A1881" s="12"/>
      <c r="B1881" s="11">
        <v>44746</v>
      </c>
      <c r="C1881" s="2">
        <v>6.6</v>
      </c>
      <c r="D1881" s="2">
        <v>5.4603000000000002</v>
      </c>
      <c r="E1881" s="2">
        <v>0</v>
      </c>
      <c r="F1881" s="2">
        <v>0</v>
      </c>
      <c r="G1881" s="2">
        <v>0</v>
      </c>
      <c r="H1881" s="17">
        <f t="shared" si="29"/>
        <v>0</v>
      </c>
    </row>
    <row r="1882" spans="1:8" ht="13.5" x14ac:dyDescent="0.25">
      <c r="A1882" s="12"/>
      <c r="B1882" s="11">
        <v>44747</v>
      </c>
      <c r="C1882" s="2">
        <v>6.55</v>
      </c>
      <c r="D1882" s="2">
        <v>5.4188999999999998</v>
      </c>
      <c r="E1882" s="2">
        <v>1288</v>
      </c>
      <c r="F1882" s="2">
        <v>6.55</v>
      </c>
      <c r="G1882" s="2">
        <v>8436.4</v>
      </c>
      <c r="H1882" s="17">
        <f t="shared" si="29"/>
        <v>-7.5820009889567101E-3</v>
      </c>
    </row>
    <row r="1883" spans="1:8" ht="13.5" x14ac:dyDescent="0.25">
      <c r="A1883" s="12"/>
      <c r="B1883" s="11">
        <v>44748</v>
      </c>
      <c r="C1883" s="2">
        <v>6.8</v>
      </c>
      <c r="D1883" s="2">
        <v>5.6257000000000001</v>
      </c>
      <c r="E1883" s="2">
        <v>20</v>
      </c>
      <c r="F1883" s="2">
        <v>6.8</v>
      </c>
      <c r="G1883" s="2">
        <v>136</v>
      </c>
      <c r="H1883" s="17">
        <f t="shared" si="29"/>
        <v>3.8162726752662038E-2</v>
      </c>
    </row>
    <row r="1884" spans="1:8" ht="13.5" x14ac:dyDescent="0.25">
      <c r="A1884" s="12"/>
      <c r="B1884" s="11">
        <v>44749</v>
      </c>
      <c r="C1884" s="2">
        <v>6.8</v>
      </c>
      <c r="D1884" s="2">
        <v>5.6257000000000001</v>
      </c>
      <c r="E1884" s="2">
        <v>0</v>
      </c>
      <c r="F1884" s="2">
        <v>0</v>
      </c>
      <c r="G1884" s="2">
        <v>0</v>
      </c>
      <c r="H1884" s="17">
        <f t="shared" si="29"/>
        <v>0</v>
      </c>
    </row>
    <row r="1885" spans="1:8" ht="13.5" x14ac:dyDescent="0.25">
      <c r="A1885" s="12"/>
      <c r="B1885" s="11">
        <v>44750</v>
      </c>
      <c r="C1885" s="2">
        <v>6.8</v>
      </c>
      <c r="D1885" s="2">
        <v>5.6257000000000001</v>
      </c>
      <c r="E1885" s="2">
        <v>24</v>
      </c>
      <c r="F1885" s="2">
        <v>6.8</v>
      </c>
      <c r="G1885" s="2">
        <v>163.19999999999999</v>
      </c>
      <c r="H1885" s="17">
        <f t="shared" si="29"/>
        <v>0</v>
      </c>
    </row>
    <row r="1886" spans="1:8" ht="13.5" x14ac:dyDescent="0.25">
      <c r="A1886" s="12"/>
      <c r="B1886" s="11">
        <v>44753</v>
      </c>
      <c r="C1886" s="2">
        <v>6.8</v>
      </c>
      <c r="D1886" s="2">
        <v>5.6257000000000001</v>
      </c>
      <c r="E1886" s="2">
        <v>0</v>
      </c>
      <c r="F1886" s="2">
        <v>0</v>
      </c>
      <c r="G1886" s="2">
        <v>0</v>
      </c>
      <c r="H1886" s="17">
        <f t="shared" si="29"/>
        <v>0</v>
      </c>
    </row>
    <row r="1887" spans="1:8" ht="13.5" x14ac:dyDescent="0.25">
      <c r="A1887" s="12"/>
      <c r="B1887" s="11">
        <v>44754</v>
      </c>
      <c r="C1887" s="2">
        <v>6.8</v>
      </c>
      <c r="D1887" s="2">
        <v>5.6257000000000001</v>
      </c>
      <c r="E1887" s="2">
        <v>0</v>
      </c>
      <c r="F1887" s="2">
        <v>0</v>
      </c>
      <c r="G1887" s="2">
        <v>0</v>
      </c>
      <c r="H1887" s="17">
        <f t="shared" si="29"/>
        <v>0</v>
      </c>
    </row>
    <row r="1888" spans="1:8" ht="13.5" x14ac:dyDescent="0.25">
      <c r="A1888" s="12"/>
      <c r="B1888" s="11">
        <v>44755</v>
      </c>
      <c r="C1888" s="2">
        <v>6.8</v>
      </c>
      <c r="D1888" s="2">
        <v>5.6257000000000001</v>
      </c>
      <c r="E1888" s="2">
        <v>0</v>
      </c>
      <c r="F1888" s="2">
        <v>0</v>
      </c>
      <c r="G1888" s="2">
        <v>0</v>
      </c>
      <c r="H1888" s="17">
        <f t="shared" si="29"/>
        <v>0</v>
      </c>
    </row>
    <row r="1889" spans="1:8" ht="13.5" x14ac:dyDescent="0.25">
      <c r="A1889" s="12"/>
      <c r="B1889" s="11">
        <v>44756</v>
      </c>
      <c r="C1889" s="2">
        <v>6.78</v>
      </c>
      <c r="D1889" s="2">
        <v>5.6092000000000004</v>
      </c>
      <c r="E1889" s="2">
        <v>10</v>
      </c>
      <c r="F1889" s="2">
        <v>6.78</v>
      </c>
      <c r="G1889" s="2">
        <v>67.8</v>
      </c>
      <c r="H1889" s="17">
        <f t="shared" si="29"/>
        <v>-2.9329683417174284E-3</v>
      </c>
    </row>
    <row r="1890" spans="1:8" ht="13.5" x14ac:dyDescent="0.25">
      <c r="A1890" s="12"/>
      <c r="B1890" s="11">
        <v>44757</v>
      </c>
      <c r="C1890" s="2">
        <v>6.8</v>
      </c>
      <c r="D1890" s="2">
        <v>5.6257000000000001</v>
      </c>
      <c r="E1890" s="2">
        <v>3</v>
      </c>
      <c r="F1890" s="2">
        <v>6.8</v>
      </c>
      <c r="G1890" s="2">
        <v>20.399999999999999</v>
      </c>
      <c r="H1890" s="17">
        <f t="shared" si="29"/>
        <v>2.9415959495114699E-3</v>
      </c>
    </row>
    <row r="1891" spans="1:8" ht="13.5" x14ac:dyDescent="0.25">
      <c r="A1891" s="12"/>
      <c r="B1891" s="11">
        <v>44760</v>
      </c>
      <c r="C1891" s="2">
        <v>6.6</v>
      </c>
      <c r="D1891" s="2">
        <v>5.4603000000000002</v>
      </c>
      <c r="E1891" s="2">
        <v>2353</v>
      </c>
      <c r="F1891" s="2">
        <v>6.6</v>
      </c>
      <c r="G1891" s="2">
        <v>15529.8</v>
      </c>
      <c r="H1891" s="17">
        <f t="shared" si="29"/>
        <v>-2.9400785680004263E-2</v>
      </c>
    </row>
    <row r="1892" spans="1:8" ht="13.5" x14ac:dyDescent="0.25">
      <c r="A1892" s="12"/>
      <c r="B1892" s="11">
        <v>44761</v>
      </c>
      <c r="C1892" s="2">
        <v>6.6</v>
      </c>
      <c r="D1892" s="2">
        <v>5.4603000000000002</v>
      </c>
      <c r="E1892" s="2">
        <v>5000</v>
      </c>
      <c r="F1892" s="2">
        <v>6.6</v>
      </c>
      <c r="G1892" s="2">
        <v>33000</v>
      </c>
      <c r="H1892" s="17">
        <f t="shared" si="29"/>
        <v>0</v>
      </c>
    </row>
    <row r="1893" spans="1:8" ht="13.5" x14ac:dyDescent="0.25">
      <c r="A1893" s="12"/>
      <c r="B1893" s="11">
        <v>44762</v>
      </c>
      <c r="C1893" s="2">
        <v>6.75</v>
      </c>
      <c r="D1893" s="2">
        <v>5.5843999999999996</v>
      </c>
      <c r="E1893" s="2">
        <v>1</v>
      </c>
      <c r="F1893" s="2">
        <v>6.75</v>
      </c>
      <c r="G1893" s="2">
        <v>6.75</v>
      </c>
      <c r="H1893" s="17">
        <f t="shared" si="29"/>
        <v>2.2727688954819227E-2</v>
      </c>
    </row>
    <row r="1894" spans="1:8" ht="13.5" x14ac:dyDescent="0.25">
      <c r="A1894" s="12"/>
      <c r="B1894" s="11">
        <v>44763</v>
      </c>
      <c r="C1894" s="2">
        <v>6.75</v>
      </c>
      <c r="D1894" s="2">
        <v>5.5843999999999996</v>
      </c>
      <c r="E1894" s="2">
        <v>0</v>
      </c>
      <c r="F1894" s="2">
        <v>0</v>
      </c>
      <c r="G1894" s="2">
        <v>0</v>
      </c>
      <c r="H1894" s="17">
        <f t="shared" si="29"/>
        <v>0</v>
      </c>
    </row>
    <row r="1895" spans="1:8" ht="13.5" x14ac:dyDescent="0.25">
      <c r="A1895" s="12"/>
      <c r="B1895" s="11">
        <v>44764</v>
      </c>
      <c r="C1895" s="2">
        <v>6.75</v>
      </c>
      <c r="D1895" s="2">
        <v>5.5843999999999996</v>
      </c>
      <c r="E1895" s="2">
        <v>0</v>
      </c>
      <c r="F1895" s="2">
        <v>0</v>
      </c>
      <c r="G1895" s="2">
        <v>0</v>
      </c>
      <c r="H1895" s="17">
        <f t="shared" si="29"/>
        <v>0</v>
      </c>
    </row>
    <row r="1896" spans="1:8" ht="13.5" x14ac:dyDescent="0.25">
      <c r="A1896" s="12"/>
      <c r="B1896" s="11">
        <v>44768</v>
      </c>
      <c r="C1896" s="2">
        <v>6.75</v>
      </c>
      <c r="D1896" s="2">
        <v>5.5843999999999996</v>
      </c>
      <c r="E1896" s="2">
        <v>0</v>
      </c>
      <c r="F1896" s="2">
        <v>0</v>
      </c>
      <c r="G1896" s="2">
        <v>0</v>
      </c>
      <c r="H1896" s="17">
        <f t="shared" si="29"/>
        <v>0</v>
      </c>
    </row>
    <row r="1897" spans="1:8" ht="13.5" x14ac:dyDescent="0.25">
      <c r="A1897" s="12"/>
      <c r="B1897" s="11">
        <v>44769</v>
      </c>
      <c r="C1897" s="2">
        <v>6.58</v>
      </c>
      <c r="D1897" s="2">
        <v>5.4436999999999998</v>
      </c>
      <c r="E1897" s="2">
        <v>3179</v>
      </c>
      <c r="F1897" s="2">
        <v>6.58</v>
      </c>
      <c r="G1897" s="2">
        <v>20917.82</v>
      </c>
      <c r="H1897" s="17">
        <f t="shared" si="29"/>
        <v>-2.5195186591218364E-2</v>
      </c>
    </row>
    <row r="1898" spans="1:8" ht="13.5" x14ac:dyDescent="0.25">
      <c r="A1898" s="12"/>
      <c r="B1898" s="11">
        <v>44770</v>
      </c>
      <c r="C1898" s="2">
        <v>6.58</v>
      </c>
      <c r="D1898" s="2">
        <v>5.4436999999999998</v>
      </c>
      <c r="E1898" s="2">
        <v>0</v>
      </c>
      <c r="F1898" s="2">
        <v>0</v>
      </c>
      <c r="G1898" s="2">
        <v>0</v>
      </c>
      <c r="H1898" s="17">
        <f t="shared" si="29"/>
        <v>0</v>
      </c>
    </row>
    <row r="1899" spans="1:8" ht="13.5" x14ac:dyDescent="0.25">
      <c r="A1899" s="12"/>
      <c r="B1899" s="11">
        <v>44771</v>
      </c>
      <c r="C1899" s="2">
        <v>6.75</v>
      </c>
      <c r="D1899" s="2">
        <v>5.5843999999999996</v>
      </c>
      <c r="E1899" s="2">
        <v>50</v>
      </c>
      <c r="F1899" s="2">
        <v>6.75</v>
      </c>
      <c r="G1899" s="2">
        <v>337.5</v>
      </c>
      <c r="H1899" s="17">
        <f t="shared" si="29"/>
        <v>2.5846391241251324E-2</v>
      </c>
    </row>
    <row r="1900" spans="1:8" ht="13.5" x14ac:dyDescent="0.25">
      <c r="A1900" s="12"/>
      <c r="B1900" s="11">
        <v>44774</v>
      </c>
      <c r="C1900" s="2">
        <v>6.97</v>
      </c>
      <c r="D1900" s="2">
        <v>5.7664</v>
      </c>
      <c r="E1900" s="2">
        <v>2</v>
      </c>
      <c r="F1900" s="2">
        <v>6.97</v>
      </c>
      <c r="G1900" s="2">
        <v>13.94</v>
      </c>
      <c r="H1900" s="17">
        <f t="shared" si="29"/>
        <v>3.2590788625456703E-2</v>
      </c>
    </row>
    <row r="1901" spans="1:8" ht="13.5" x14ac:dyDescent="0.25">
      <c r="A1901" s="12"/>
      <c r="B1901" s="11">
        <v>44775</v>
      </c>
      <c r="C1901" s="2">
        <v>6.97</v>
      </c>
      <c r="D1901" s="2">
        <v>5.7664</v>
      </c>
      <c r="E1901" s="2">
        <v>0</v>
      </c>
      <c r="F1901" s="2">
        <v>0</v>
      </c>
      <c r="G1901" s="2">
        <v>0</v>
      </c>
      <c r="H1901" s="17">
        <f t="shared" si="29"/>
        <v>0</v>
      </c>
    </row>
    <row r="1902" spans="1:8" ht="13.5" x14ac:dyDescent="0.25">
      <c r="A1902" s="12"/>
      <c r="B1902" s="11">
        <v>44776</v>
      </c>
      <c r="C1902" s="2">
        <v>6.67</v>
      </c>
      <c r="D1902" s="2">
        <v>5.5182000000000002</v>
      </c>
      <c r="E1902" s="2">
        <v>156</v>
      </c>
      <c r="F1902" s="2">
        <v>6.67</v>
      </c>
      <c r="G1902" s="2">
        <v>1040.52</v>
      </c>
      <c r="H1902" s="17">
        <f t="shared" si="29"/>
        <v>-4.3042452830188635E-2</v>
      </c>
    </row>
    <row r="1903" spans="1:8" ht="13.5" x14ac:dyDescent="0.25">
      <c r="A1903" s="12"/>
      <c r="B1903" s="11">
        <v>44777</v>
      </c>
      <c r="C1903" s="2">
        <v>6.9</v>
      </c>
      <c r="D1903" s="2">
        <v>5.7084999999999999</v>
      </c>
      <c r="E1903" s="2">
        <v>3</v>
      </c>
      <c r="F1903" s="2">
        <v>6.9</v>
      </c>
      <c r="G1903" s="2">
        <v>20.7</v>
      </c>
      <c r="H1903" s="17">
        <f t="shared" si="29"/>
        <v>3.4485883077815173E-2</v>
      </c>
    </row>
    <row r="1904" spans="1:8" ht="13.5" x14ac:dyDescent="0.25">
      <c r="A1904" s="12"/>
      <c r="B1904" s="11">
        <v>44778</v>
      </c>
      <c r="C1904" s="2">
        <v>6.9</v>
      </c>
      <c r="D1904" s="2">
        <v>5.7084999999999999</v>
      </c>
      <c r="E1904" s="2">
        <v>0</v>
      </c>
      <c r="F1904" s="2">
        <v>0</v>
      </c>
      <c r="G1904" s="2">
        <v>0</v>
      </c>
      <c r="H1904" s="17">
        <f t="shared" si="29"/>
        <v>0</v>
      </c>
    </row>
    <row r="1905" spans="1:8" ht="13.5" x14ac:dyDescent="0.25">
      <c r="A1905" s="12"/>
      <c r="B1905" s="11">
        <v>44781</v>
      </c>
      <c r="C1905" s="2">
        <v>6.9</v>
      </c>
      <c r="D1905" s="2">
        <v>5.7084999999999999</v>
      </c>
      <c r="E1905" s="2">
        <v>0</v>
      </c>
      <c r="F1905" s="2">
        <v>0</v>
      </c>
      <c r="G1905" s="2">
        <v>0</v>
      </c>
      <c r="H1905" s="17">
        <f t="shared" si="29"/>
        <v>0</v>
      </c>
    </row>
    <row r="1906" spans="1:8" ht="13.5" x14ac:dyDescent="0.25">
      <c r="A1906" s="12"/>
      <c r="B1906" s="11">
        <v>44782</v>
      </c>
      <c r="C1906" s="2">
        <v>6.9</v>
      </c>
      <c r="D1906" s="2">
        <v>5.7084999999999999</v>
      </c>
      <c r="E1906" s="2">
        <v>0</v>
      </c>
      <c r="F1906" s="2">
        <v>0</v>
      </c>
      <c r="G1906" s="2">
        <v>0</v>
      </c>
      <c r="H1906" s="17">
        <f t="shared" si="29"/>
        <v>0</v>
      </c>
    </row>
    <row r="1907" spans="1:8" ht="13.5" x14ac:dyDescent="0.25">
      <c r="A1907" s="12"/>
      <c r="B1907" s="11">
        <v>44783</v>
      </c>
      <c r="C1907" s="2">
        <v>6.61</v>
      </c>
      <c r="D1907" s="2">
        <v>5.4684999999999997</v>
      </c>
      <c r="E1907" s="2">
        <v>235</v>
      </c>
      <c r="F1907" s="2">
        <v>6.61</v>
      </c>
      <c r="G1907" s="2">
        <v>1553.35</v>
      </c>
      <c r="H1907" s="17">
        <f t="shared" si="29"/>
        <v>-4.2042568100201495E-2</v>
      </c>
    </row>
    <row r="1908" spans="1:8" ht="13.5" x14ac:dyDescent="0.25">
      <c r="A1908" s="12"/>
      <c r="B1908" s="11">
        <v>44784</v>
      </c>
      <c r="C1908" s="2">
        <v>6.8</v>
      </c>
      <c r="D1908" s="2">
        <v>5.6257000000000001</v>
      </c>
      <c r="E1908" s="2">
        <v>5</v>
      </c>
      <c r="F1908" s="2">
        <v>6.8</v>
      </c>
      <c r="G1908" s="2">
        <v>34</v>
      </c>
      <c r="H1908" s="17">
        <f t="shared" si="29"/>
        <v>2.874645698089064E-2</v>
      </c>
    </row>
    <row r="1909" spans="1:8" ht="13.5" x14ac:dyDescent="0.25">
      <c r="A1909" s="12"/>
      <c r="B1909" s="11">
        <v>44785</v>
      </c>
      <c r="C1909" s="2">
        <v>6.8</v>
      </c>
      <c r="D1909" s="2">
        <v>5.6257000000000001</v>
      </c>
      <c r="E1909" s="2">
        <v>0</v>
      </c>
      <c r="F1909" s="2">
        <v>0</v>
      </c>
      <c r="G1909" s="2">
        <v>0</v>
      </c>
      <c r="H1909" s="17">
        <f t="shared" si="29"/>
        <v>0</v>
      </c>
    </row>
    <row r="1910" spans="1:8" ht="13.5" x14ac:dyDescent="0.25">
      <c r="A1910" s="12"/>
      <c r="B1910" s="11">
        <v>44788</v>
      </c>
      <c r="C1910" s="2">
        <v>6.89</v>
      </c>
      <c r="D1910" s="2">
        <v>5.7001999999999997</v>
      </c>
      <c r="E1910" s="2">
        <v>7</v>
      </c>
      <c r="F1910" s="2">
        <v>6.89</v>
      </c>
      <c r="G1910" s="2">
        <v>48.23</v>
      </c>
      <c r="H1910" s="17">
        <f t="shared" si="29"/>
        <v>1.3242796451997007E-2</v>
      </c>
    </row>
    <row r="1911" spans="1:8" ht="13.5" x14ac:dyDescent="0.25">
      <c r="A1911" s="12"/>
      <c r="B1911" s="11">
        <v>44789</v>
      </c>
      <c r="C1911" s="2">
        <v>6.89</v>
      </c>
      <c r="D1911" s="2">
        <v>5.7001999999999997</v>
      </c>
      <c r="E1911" s="2">
        <v>0</v>
      </c>
      <c r="F1911" s="2">
        <v>0</v>
      </c>
      <c r="G1911" s="2">
        <v>0</v>
      </c>
      <c r="H1911" s="17">
        <f t="shared" si="29"/>
        <v>0</v>
      </c>
    </row>
    <row r="1912" spans="1:8" ht="13.5" x14ac:dyDescent="0.25">
      <c r="A1912" s="12"/>
      <c r="B1912" s="11">
        <v>44790</v>
      </c>
      <c r="C1912" s="2">
        <v>6.89</v>
      </c>
      <c r="D1912" s="2">
        <v>5.7001999999999997</v>
      </c>
      <c r="E1912" s="2">
        <v>0</v>
      </c>
      <c r="F1912" s="2">
        <v>0</v>
      </c>
      <c r="G1912" s="2">
        <v>0</v>
      </c>
      <c r="H1912" s="17">
        <f t="shared" si="29"/>
        <v>0</v>
      </c>
    </row>
    <row r="1913" spans="1:8" ht="13.5" x14ac:dyDescent="0.25">
      <c r="A1913" s="12"/>
      <c r="B1913" s="11">
        <v>44791</v>
      </c>
      <c r="C1913" s="2">
        <v>6.84</v>
      </c>
      <c r="D1913" s="2">
        <v>5.6588000000000003</v>
      </c>
      <c r="E1913" s="2">
        <v>100</v>
      </c>
      <c r="F1913" s="2">
        <v>6.84</v>
      </c>
      <c r="G1913" s="2">
        <v>684</v>
      </c>
      <c r="H1913" s="17">
        <f t="shared" si="29"/>
        <v>-7.2629030560330231E-3</v>
      </c>
    </row>
    <row r="1914" spans="1:8" ht="13.5" x14ac:dyDescent="0.25">
      <c r="A1914" s="12"/>
      <c r="B1914" s="11">
        <v>44792</v>
      </c>
      <c r="C1914" s="2">
        <v>6.8</v>
      </c>
      <c r="D1914" s="2">
        <v>5.6257000000000001</v>
      </c>
      <c r="E1914" s="2">
        <v>40</v>
      </c>
      <c r="F1914" s="2">
        <v>6.8</v>
      </c>
      <c r="G1914" s="2">
        <v>272</v>
      </c>
      <c r="H1914" s="17">
        <f t="shared" si="29"/>
        <v>-5.8492966706722499E-3</v>
      </c>
    </row>
    <row r="1915" spans="1:8" ht="13.5" x14ac:dyDescent="0.25">
      <c r="A1915" s="12"/>
      <c r="B1915" s="11">
        <v>44795</v>
      </c>
      <c r="C1915" s="2">
        <v>6.8</v>
      </c>
      <c r="D1915" s="2">
        <v>5.6257000000000001</v>
      </c>
      <c r="E1915" s="2">
        <v>0</v>
      </c>
      <c r="F1915" s="2">
        <v>0</v>
      </c>
      <c r="G1915" s="2">
        <v>0</v>
      </c>
      <c r="H1915" s="17">
        <f t="shared" si="29"/>
        <v>0</v>
      </c>
    </row>
    <row r="1916" spans="1:8" ht="13.5" x14ac:dyDescent="0.25">
      <c r="A1916" s="12"/>
      <c r="B1916" s="11">
        <v>44796</v>
      </c>
      <c r="C1916" s="2">
        <v>6.85</v>
      </c>
      <c r="D1916" s="2">
        <v>5.6670999999999996</v>
      </c>
      <c r="E1916" s="2">
        <v>34</v>
      </c>
      <c r="F1916" s="2">
        <v>6.85</v>
      </c>
      <c r="G1916" s="2">
        <v>232.9</v>
      </c>
      <c r="H1916" s="17">
        <f t="shared" si="29"/>
        <v>7.3590842028546559E-3</v>
      </c>
    </row>
    <row r="1917" spans="1:8" ht="13.5" x14ac:dyDescent="0.25">
      <c r="A1917" s="12"/>
      <c r="B1917" s="11">
        <v>44797</v>
      </c>
      <c r="C1917" s="2">
        <v>6.68</v>
      </c>
      <c r="D1917" s="2">
        <v>5.5265000000000004</v>
      </c>
      <c r="E1917" s="2">
        <v>484</v>
      </c>
      <c r="F1917" s="2">
        <v>6.6829999999999998</v>
      </c>
      <c r="G1917" s="2">
        <v>3234.5720000000001</v>
      </c>
      <c r="H1917" s="17">
        <f t="shared" si="29"/>
        <v>-2.4809867480721916E-2</v>
      </c>
    </row>
    <row r="1918" spans="1:8" ht="13.5" x14ac:dyDescent="0.25">
      <c r="A1918" s="12"/>
      <c r="B1918" s="11">
        <v>44798</v>
      </c>
      <c r="C1918" s="2">
        <v>6.85</v>
      </c>
      <c r="D1918" s="2">
        <v>5.6670999999999996</v>
      </c>
      <c r="E1918" s="2">
        <v>4</v>
      </c>
      <c r="F1918" s="2">
        <v>6.85</v>
      </c>
      <c r="G1918" s="2">
        <v>27.4</v>
      </c>
      <c r="H1918" s="17">
        <f t="shared" si="29"/>
        <v>2.5441056726680386E-2</v>
      </c>
    </row>
    <row r="1919" spans="1:8" ht="13.5" x14ac:dyDescent="0.25">
      <c r="A1919" s="12"/>
      <c r="B1919" s="11">
        <v>44799</v>
      </c>
      <c r="C1919" s="2">
        <v>6.72</v>
      </c>
      <c r="D1919" s="2">
        <v>5.5594999999999999</v>
      </c>
      <c r="E1919" s="2">
        <v>846</v>
      </c>
      <c r="F1919" s="2">
        <v>6.72</v>
      </c>
      <c r="G1919" s="2">
        <v>5685.12</v>
      </c>
      <c r="H1919" s="17">
        <f t="shared" si="29"/>
        <v>-1.8986783363625082E-2</v>
      </c>
    </row>
    <row r="1920" spans="1:8" ht="13.5" x14ac:dyDescent="0.25">
      <c r="A1920" s="12"/>
      <c r="B1920" s="11">
        <v>44802</v>
      </c>
      <c r="C1920" s="2">
        <v>6.8</v>
      </c>
      <c r="D1920" s="2">
        <v>5.6257000000000001</v>
      </c>
      <c r="E1920" s="2">
        <v>1254</v>
      </c>
      <c r="F1920" s="2">
        <v>6.8</v>
      </c>
      <c r="G1920" s="2">
        <v>8527.2000000000007</v>
      </c>
      <c r="H1920" s="17">
        <f t="shared" si="29"/>
        <v>1.1907545642593805E-2</v>
      </c>
    </row>
    <row r="1921" spans="1:8" ht="13.5" x14ac:dyDescent="0.25">
      <c r="A1921" s="12"/>
      <c r="B1921" s="11">
        <v>44803</v>
      </c>
      <c r="C1921" s="2">
        <v>6.71</v>
      </c>
      <c r="D1921" s="2">
        <v>5.5513000000000003</v>
      </c>
      <c r="E1921" s="2">
        <v>700</v>
      </c>
      <c r="F1921" s="2">
        <v>6.71</v>
      </c>
      <c r="G1921" s="2">
        <v>4697</v>
      </c>
      <c r="H1921" s="17">
        <f t="shared" si="29"/>
        <v>-1.3225020886289671E-2</v>
      </c>
    </row>
    <row r="1922" spans="1:8" ht="13.5" x14ac:dyDescent="0.25">
      <c r="A1922" s="12"/>
      <c r="B1922" s="11">
        <v>44804</v>
      </c>
      <c r="C1922" s="2">
        <v>6.79</v>
      </c>
      <c r="D1922" s="2">
        <v>5.6174999999999997</v>
      </c>
      <c r="E1922" s="2">
        <v>38</v>
      </c>
      <c r="F1922" s="2">
        <v>6.79</v>
      </c>
      <c r="G1922" s="2">
        <v>258.02</v>
      </c>
      <c r="H1922" s="17">
        <f t="shared" si="29"/>
        <v>1.1925134653144194E-2</v>
      </c>
    </row>
    <row r="1923" spans="1:8" ht="13.5" x14ac:dyDescent="0.25">
      <c r="A1923" s="12"/>
      <c r="B1923" s="11">
        <v>44805</v>
      </c>
      <c r="C1923" s="2">
        <v>6.72</v>
      </c>
      <c r="D1923" s="2">
        <v>5.5594999999999999</v>
      </c>
      <c r="E1923" s="2">
        <v>1220</v>
      </c>
      <c r="F1923" s="2">
        <v>6.72</v>
      </c>
      <c r="G1923" s="2">
        <v>8198.4</v>
      </c>
      <c r="H1923" s="17">
        <f t="shared" si="29"/>
        <v>-1.0324877614597211E-2</v>
      </c>
    </row>
    <row r="1924" spans="1:8" ht="13.5" x14ac:dyDescent="0.25">
      <c r="A1924" s="12"/>
      <c r="B1924" s="11">
        <v>44806</v>
      </c>
      <c r="C1924" s="2">
        <v>6.78</v>
      </c>
      <c r="D1924" s="2">
        <v>5.6092000000000004</v>
      </c>
      <c r="E1924" s="2">
        <v>455</v>
      </c>
      <c r="F1924" s="2">
        <v>6.7789999999999999</v>
      </c>
      <c r="G1924" s="2">
        <v>3084.4450000000002</v>
      </c>
      <c r="H1924" s="17">
        <f t="shared" si="29"/>
        <v>8.9396528464790945E-3</v>
      </c>
    </row>
    <row r="1925" spans="1:8" ht="13.5" x14ac:dyDescent="0.25">
      <c r="A1925" s="12"/>
      <c r="B1925" s="11">
        <v>44809</v>
      </c>
      <c r="C1925" s="2">
        <v>6.78</v>
      </c>
      <c r="D1925" s="2">
        <v>5.6092000000000004</v>
      </c>
      <c r="E1925" s="2">
        <v>0</v>
      </c>
      <c r="F1925" s="2">
        <v>0</v>
      </c>
      <c r="G1925" s="2">
        <v>0</v>
      </c>
      <c r="H1925" s="17">
        <f t="shared" si="29"/>
        <v>0</v>
      </c>
    </row>
    <row r="1926" spans="1:8" ht="13.5" x14ac:dyDescent="0.25">
      <c r="A1926" s="12"/>
      <c r="B1926" s="11">
        <v>44810</v>
      </c>
      <c r="C1926" s="2">
        <v>6.72</v>
      </c>
      <c r="D1926" s="2">
        <v>5.5594999999999999</v>
      </c>
      <c r="E1926" s="2">
        <v>453</v>
      </c>
      <c r="F1926" s="2">
        <v>6.72</v>
      </c>
      <c r="G1926" s="2">
        <v>3044.16</v>
      </c>
      <c r="H1926" s="17">
        <f t="shared" si="29"/>
        <v>-8.8604435570135698E-3</v>
      </c>
    </row>
    <row r="1927" spans="1:8" ht="13.5" x14ac:dyDescent="0.25">
      <c r="A1927" s="12"/>
      <c r="B1927" s="11">
        <v>44811</v>
      </c>
      <c r="C1927" s="2">
        <v>6.7</v>
      </c>
      <c r="D1927" s="2">
        <v>5.5430000000000001</v>
      </c>
      <c r="E1927" s="2">
        <v>74</v>
      </c>
      <c r="F1927" s="2">
        <v>6.7119999999999997</v>
      </c>
      <c r="G1927" s="2">
        <v>496.68799999999999</v>
      </c>
      <c r="H1927" s="17">
        <f t="shared" ref="H1927:H1990" si="30">(D1927-D1926)/D1926</f>
        <v>-2.9678927961147112E-3</v>
      </c>
    </row>
    <row r="1928" spans="1:8" ht="13.5" x14ac:dyDescent="0.25">
      <c r="A1928" s="12"/>
      <c r="B1928" s="11">
        <v>44812</v>
      </c>
      <c r="C1928" s="2">
        <v>6.7</v>
      </c>
      <c r="D1928" s="2">
        <v>5.5430000000000001</v>
      </c>
      <c r="E1928" s="2">
        <v>37</v>
      </c>
      <c r="F1928" s="2">
        <v>6.7</v>
      </c>
      <c r="G1928" s="2">
        <v>247.9</v>
      </c>
      <c r="H1928" s="17">
        <f t="shared" si="30"/>
        <v>0</v>
      </c>
    </row>
    <row r="1929" spans="1:8" ht="13.5" x14ac:dyDescent="0.25">
      <c r="A1929" s="12"/>
      <c r="B1929" s="11">
        <v>44813</v>
      </c>
      <c r="C1929" s="2">
        <v>6.68</v>
      </c>
      <c r="D1929" s="2">
        <v>5.5265000000000004</v>
      </c>
      <c r="E1929" s="2">
        <v>42</v>
      </c>
      <c r="F1929" s="2">
        <v>6.68</v>
      </c>
      <c r="G1929" s="2">
        <v>280.56</v>
      </c>
      <c r="H1929" s="17">
        <f t="shared" si="30"/>
        <v>-2.9767274039328409E-3</v>
      </c>
    </row>
    <row r="1930" spans="1:8" ht="13.5" x14ac:dyDescent="0.25">
      <c r="A1930" s="12"/>
      <c r="B1930" s="11">
        <v>44816</v>
      </c>
      <c r="C1930" s="2">
        <v>6.63</v>
      </c>
      <c r="D1930" s="2">
        <v>5.4851000000000001</v>
      </c>
      <c r="E1930" s="2">
        <v>5482</v>
      </c>
      <c r="F1930" s="2">
        <v>6.63</v>
      </c>
      <c r="G1930" s="2">
        <v>36345.660000000003</v>
      </c>
      <c r="H1930" s="17">
        <f t="shared" si="30"/>
        <v>-7.4911788654664479E-3</v>
      </c>
    </row>
    <row r="1931" spans="1:8" ht="13.5" x14ac:dyDescent="0.25">
      <c r="A1931" s="12"/>
      <c r="B1931" s="11">
        <v>44817</v>
      </c>
      <c r="C1931" s="2">
        <v>6.78</v>
      </c>
      <c r="D1931" s="2">
        <v>5.6092000000000004</v>
      </c>
      <c r="E1931" s="2">
        <v>2</v>
      </c>
      <c r="F1931" s="2">
        <v>6.78</v>
      </c>
      <c r="G1931" s="2">
        <v>13.56</v>
      </c>
      <c r="H1931" s="17">
        <f t="shared" si="30"/>
        <v>2.2624929354068353E-2</v>
      </c>
    </row>
    <row r="1932" spans="1:8" ht="13.5" x14ac:dyDescent="0.25">
      <c r="A1932" s="12"/>
      <c r="B1932" s="11">
        <v>44818</v>
      </c>
      <c r="C1932" s="2">
        <v>6.64</v>
      </c>
      <c r="D1932" s="2">
        <v>5.4934000000000003</v>
      </c>
      <c r="E1932" s="2">
        <v>177</v>
      </c>
      <c r="F1932" s="2">
        <v>6.64</v>
      </c>
      <c r="G1932" s="2">
        <v>1175.28</v>
      </c>
      <c r="H1932" s="17">
        <f t="shared" si="30"/>
        <v>-2.0644655209299031E-2</v>
      </c>
    </row>
    <row r="1933" spans="1:8" ht="13.5" x14ac:dyDescent="0.25">
      <c r="A1933" s="12"/>
      <c r="B1933" s="11">
        <v>44819</v>
      </c>
      <c r="C1933" s="2">
        <v>6.64</v>
      </c>
      <c r="D1933" s="2">
        <v>5.4934000000000003</v>
      </c>
      <c r="E1933" s="2">
        <v>177</v>
      </c>
      <c r="F1933" s="2">
        <v>6.64</v>
      </c>
      <c r="G1933" s="2">
        <v>1175.28</v>
      </c>
      <c r="H1933" s="17">
        <f t="shared" si="30"/>
        <v>0</v>
      </c>
    </row>
    <row r="1934" spans="1:8" ht="13.5" x14ac:dyDescent="0.25">
      <c r="A1934" s="12"/>
      <c r="B1934" s="11">
        <v>44820</v>
      </c>
      <c r="C1934" s="2">
        <v>6.6</v>
      </c>
      <c r="D1934" s="2">
        <v>5.4603000000000002</v>
      </c>
      <c r="E1934" s="2">
        <v>1000</v>
      </c>
      <c r="F1934" s="2">
        <v>6.6</v>
      </c>
      <c r="G1934" s="2">
        <v>6600</v>
      </c>
      <c r="H1934" s="17">
        <f t="shared" si="30"/>
        <v>-6.02541231295739E-3</v>
      </c>
    </row>
    <row r="1935" spans="1:8" ht="13.5" x14ac:dyDescent="0.25">
      <c r="A1935" s="12"/>
      <c r="B1935" s="11">
        <v>44823</v>
      </c>
      <c r="C1935" s="2">
        <v>6.6</v>
      </c>
      <c r="D1935" s="2">
        <v>5.4603000000000002</v>
      </c>
      <c r="E1935" s="2">
        <v>1697</v>
      </c>
      <c r="F1935" s="2">
        <v>6.6</v>
      </c>
      <c r="G1935" s="2">
        <v>11200.2</v>
      </c>
      <c r="H1935" s="17">
        <f t="shared" si="30"/>
        <v>0</v>
      </c>
    </row>
    <row r="1936" spans="1:8" ht="13.5" x14ac:dyDescent="0.25">
      <c r="A1936" s="12"/>
      <c r="B1936" s="11">
        <v>44824</v>
      </c>
      <c r="C1936" s="2">
        <v>6.6</v>
      </c>
      <c r="D1936" s="2">
        <v>5.4603000000000002</v>
      </c>
      <c r="E1936" s="2">
        <v>213</v>
      </c>
      <c r="F1936" s="2">
        <v>6.6</v>
      </c>
      <c r="G1936" s="2">
        <v>1405.8</v>
      </c>
      <c r="H1936" s="17">
        <f t="shared" si="30"/>
        <v>0</v>
      </c>
    </row>
    <row r="1937" spans="1:8" ht="13.5" x14ac:dyDescent="0.25">
      <c r="A1937" s="12"/>
      <c r="B1937" s="11">
        <v>44825</v>
      </c>
      <c r="C1937" s="2">
        <v>6.6</v>
      </c>
      <c r="D1937" s="2">
        <v>5.4603000000000002</v>
      </c>
      <c r="E1937" s="2">
        <v>1346</v>
      </c>
      <c r="F1937" s="2">
        <v>6.6</v>
      </c>
      <c r="G1937" s="2">
        <v>8883.6</v>
      </c>
      <c r="H1937" s="17">
        <f t="shared" si="30"/>
        <v>0</v>
      </c>
    </row>
    <row r="1938" spans="1:8" ht="13.5" x14ac:dyDescent="0.25">
      <c r="A1938" s="12"/>
      <c r="B1938" s="11">
        <v>44826</v>
      </c>
      <c r="C1938" s="2">
        <v>6.6</v>
      </c>
      <c r="D1938" s="2">
        <v>5.4603000000000002</v>
      </c>
      <c r="E1938" s="2">
        <v>619</v>
      </c>
      <c r="F1938" s="2">
        <v>6.6</v>
      </c>
      <c r="G1938" s="2">
        <v>4085.4</v>
      </c>
      <c r="H1938" s="17">
        <f t="shared" si="30"/>
        <v>0</v>
      </c>
    </row>
    <row r="1939" spans="1:8" ht="13.5" x14ac:dyDescent="0.25">
      <c r="A1939" s="12"/>
      <c r="B1939" s="11">
        <v>44827</v>
      </c>
      <c r="C1939" s="2">
        <v>6.6</v>
      </c>
      <c r="D1939" s="2">
        <v>5.4603000000000002</v>
      </c>
      <c r="E1939" s="2">
        <v>197</v>
      </c>
      <c r="F1939" s="2">
        <v>6.6</v>
      </c>
      <c r="G1939" s="2">
        <v>1300.2</v>
      </c>
      <c r="H1939" s="17">
        <f t="shared" si="30"/>
        <v>0</v>
      </c>
    </row>
    <row r="1940" spans="1:8" ht="13.5" x14ac:dyDescent="0.25">
      <c r="A1940" s="12"/>
      <c r="B1940" s="11">
        <v>44830</v>
      </c>
      <c r="C1940" s="2">
        <v>6.5</v>
      </c>
      <c r="D1940" s="2">
        <v>5.3775000000000004</v>
      </c>
      <c r="E1940" s="2">
        <v>2409</v>
      </c>
      <c r="F1940" s="2">
        <v>6.5</v>
      </c>
      <c r="G1940" s="2">
        <v>15658.5</v>
      </c>
      <c r="H1940" s="17">
        <f t="shared" si="30"/>
        <v>-1.5164001977913257E-2</v>
      </c>
    </row>
    <row r="1941" spans="1:8" ht="13.5" x14ac:dyDescent="0.25">
      <c r="A1941" s="12"/>
      <c r="B1941" s="11">
        <v>44831</v>
      </c>
      <c r="C1941" s="2">
        <v>6.58</v>
      </c>
      <c r="D1941" s="2">
        <v>5.4436999999999998</v>
      </c>
      <c r="E1941" s="2">
        <v>6660</v>
      </c>
      <c r="F1941" s="2">
        <v>6.2140000000000004</v>
      </c>
      <c r="G1941" s="2">
        <v>41385.24</v>
      </c>
      <c r="H1941" s="17">
        <f t="shared" si="30"/>
        <v>1.2310553231055205E-2</v>
      </c>
    </row>
    <row r="1942" spans="1:8" ht="13.5" x14ac:dyDescent="0.25">
      <c r="A1942" s="12"/>
      <c r="B1942" s="11">
        <v>44832</v>
      </c>
      <c r="C1942" s="2">
        <v>6.58</v>
      </c>
      <c r="D1942" s="2">
        <v>5.4436999999999998</v>
      </c>
      <c r="E1942" s="2">
        <v>0</v>
      </c>
      <c r="F1942" s="2">
        <v>0</v>
      </c>
      <c r="G1942" s="2">
        <v>0</v>
      </c>
      <c r="H1942" s="17">
        <f t="shared" si="30"/>
        <v>0</v>
      </c>
    </row>
    <row r="1943" spans="1:8" ht="13.5" x14ac:dyDescent="0.25">
      <c r="A1943" s="12"/>
      <c r="B1943" s="11">
        <v>44833</v>
      </c>
      <c r="C1943" s="2">
        <v>6.58</v>
      </c>
      <c r="D1943" s="2">
        <v>5.4436999999999998</v>
      </c>
      <c r="E1943" s="2">
        <v>0</v>
      </c>
      <c r="F1943" s="2">
        <v>0</v>
      </c>
      <c r="G1943" s="2">
        <v>0</v>
      </c>
      <c r="H1943" s="17">
        <f t="shared" si="30"/>
        <v>0</v>
      </c>
    </row>
    <row r="1944" spans="1:8" ht="13.5" x14ac:dyDescent="0.25">
      <c r="A1944" s="12"/>
      <c r="B1944" s="11">
        <v>44834</v>
      </c>
      <c r="C1944" s="2">
        <v>6.58</v>
      </c>
      <c r="D1944" s="2">
        <v>5.4436999999999998</v>
      </c>
      <c r="E1944" s="2">
        <v>110</v>
      </c>
      <c r="F1944" s="2">
        <v>6.5549999999999997</v>
      </c>
      <c r="G1944" s="2">
        <v>721.05</v>
      </c>
      <c r="H1944" s="17">
        <f t="shared" si="30"/>
        <v>0</v>
      </c>
    </row>
    <row r="1945" spans="1:8" ht="13.5" x14ac:dyDescent="0.25">
      <c r="A1945" s="12"/>
      <c r="B1945" s="11">
        <v>44837</v>
      </c>
      <c r="C1945" s="2">
        <v>6.5</v>
      </c>
      <c r="D1945" s="2">
        <v>5.3775000000000004</v>
      </c>
      <c r="E1945" s="2">
        <v>20</v>
      </c>
      <c r="F1945" s="2">
        <v>6.5</v>
      </c>
      <c r="G1945" s="2">
        <v>130</v>
      </c>
      <c r="H1945" s="17">
        <f t="shared" si="30"/>
        <v>-1.216084648309043E-2</v>
      </c>
    </row>
    <row r="1946" spans="1:8" ht="13.5" x14ac:dyDescent="0.25">
      <c r="A1946" s="12"/>
      <c r="B1946" s="11">
        <v>44838</v>
      </c>
      <c r="C1946" s="2">
        <v>6.5</v>
      </c>
      <c r="D1946" s="2">
        <v>5.3775000000000004</v>
      </c>
      <c r="E1946" s="2">
        <v>0</v>
      </c>
      <c r="F1946" s="2">
        <v>0</v>
      </c>
      <c r="G1946" s="2">
        <v>0</v>
      </c>
      <c r="H1946" s="17">
        <f t="shared" si="30"/>
        <v>0</v>
      </c>
    </row>
    <row r="1947" spans="1:8" ht="13.5" x14ac:dyDescent="0.25">
      <c r="A1947" s="12"/>
      <c r="B1947" s="11">
        <v>44839</v>
      </c>
      <c r="C1947" s="2">
        <v>6.48</v>
      </c>
      <c r="D1947" s="2">
        <v>5.3609999999999998</v>
      </c>
      <c r="E1947" s="2">
        <v>100</v>
      </c>
      <c r="F1947" s="2">
        <v>6.48</v>
      </c>
      <c r="G1947" s="2">
        <v>648</v>
      </c>
      <c r="H1947" s="17">
        <f t="shared" si="30"/>
        <v>-3.0683403068341468E-3</v>
      </c>
    </row>
    <row r="1948" spans="1:8" ht="13.5" x14ac:dyDescent="0.25">
      <c r="A1948" s="12"/>
      <c r="B1948" s="11">
        <v>44840</v>
      </c>
      <c r="C1948" s="2">
        <v>6.5</v>
      </c>
      <c r="D1948" s="2">
        <v>5.3775000000000004</v>
      </c>
      <c r="E1948" s="2">
        <v>438</v>
      </c>
      <c r="F1948" s="2">
        <v>6.5</v>
      </c>
      <c r="G1948" s="2">
        <v>2847</v>
      </c>
      <c r="H1948" s="17">
        <f t="shared" si="30"/>
        <v>3.0777839955233401E-3</v>
      </c>
    </row>
    <row r="1949" spans="1:8" ht="13.5" x14ac:dyDescent="0.25">
      <c r="A1949" s="12"/>
      <c r="B1949" s="11">
        <v>44841</v>
      </c>
      <c r="C1949" s="2">
        <v>6.5</v>
      </c>
      <c r="D1949" s="2">
        <v>5.3775000000000004</v>
      </c>
      <c r="E1949" s="2">
        <v>0</v>
      </c>
      <c r="F1949" s="2">
        <v>0</v>
      </c>
      <c r="G1949" s="2">
        <v>0</v>
      </c>
      <c r="H1949" s="17">
        <f t="shared" si="30"/>
        <v>0</v>
      </c>
    </row>
    <row r="1950" spans="1:8" ht="13.5" x14ac:dyDescent="0.25">
      <c r="A1950" s="12"/>
      <c r="B1950" s="11">
        <v>44844</v>
      </c>
      <c r="C1950" s="2">
        <v>6.5</v>
      </c>
      <c r="D1950" s="2">
        <v>5.3775000000000004</v>
      </c>
      <c r="E1950" s="2">
        <v>1000</v>
      </c>
      <c r="F1950" s="2">
        <v>6.5</v>
      </c>
      <c r="G1950" s="2">
        <v>6500</v>
      </c>
      <c r="H1950" s="17">
        <f t="shared" si="30"/>
        <v>0</v>
      </c>
    </row>
    <row r="1951" spans="1:8" ht="13.5" x14ac:dyDescent="0.25">
      <c r="A1951" s="12"/>
      <c r="B1951" s="11">
        <v>44845</v>
      </c>
      <c r="C1951" s="2">
        <v>6.5</v>
      </c>
      <c r="D1951" s="2">
        <v>5.3775000000000004</v>
      </c>
      <c r="E1951" s="2">
        <v>0</v>
      </c>
      <c r="F1951" s="2">
        <v>0</v>
      </c>
      <c r="G1951" s="2">
        <v>0</v>
      </c>
      <c r="H1951" s="17">
        <f t="shared" si="30"/>
        <v>0</v>
      </c>
    </row>
    <row r="1952" spans="1:8" ht="13.5" x14ac:dyDescent="0.25">
      <c r="A1952" s="12"/>
      <c r="B1952" s="11">
        <v>44846</v>
      </c>
      <c r="C1952" s="2">
        <v>6.5</v>
      </c>
      <c r="D1952" s="2">
        <v>5.3775000000000004</v>
      </c>
      <c r="E1952" s="2">
        <v>381</v>
      </c>
      <c r="F1952" s="2">
        <v>6.5</v>
      </c>
      <c r="G1952" s="2">
        <v>2476.5</v>
      </c>
      <c r="H1952" s="17">
        <f t="shared" si="30"/>
        <v>0</v>
      </c>
    </row>
    <row r="1953" spans="1:8" ht="13.5" x14ac:dyDescent="0.25">
      <c r="A1953" s="12"/>
      <c r="B1953" s="11">
        <v>44847</v>
      </c>
      <c r="C1953" s="2">
        <v>6.5</v>
      </c>
      <c r="D1953" s="2">
        <v>5.3775000000000004</v>
      </c>
      <c r="E1953" s="2">
        <v>0</v>
      </c>
      <c r="F1953" s="2">
        <v>0</v>
      </c>
      <c r="G1953" s="2">
        <v>0</v>
      </c>
      <c r="H1953" s="17">
        <f t="shared" si="30"/>
        <v>0</v>
      </c>
    </row>
    <row r="1954" spans="1:8" ht="13.5" x14ac:dyDescent="0.25">
      <c r="A1954" s="12"/>
      <c r="B1954" s="11">
        <v>44848</v>
      </c>
      <c r="C1954" s="2">
        <v>6.43</v>
      </c>
      <c r="D1954" s="2">
        <v>5.3196000000000003</v>
      </c>
      <c r="E1954" s="2">
        <v>84</v>
      </c>
      <c r="F1954" s="2">
        <v>6.43</v>
      </c>
      <c r="G1954" s="2">
        <v>540.12</v>
      </c>
      <c r="H1954" s="17">
        <f t="shared" si="30"/>
        <v>-1.0767085076708519E-2</v>
      </c>
    </row>
    <row r="1955" spans="1:8" ht="13.5" x14ac:dyDescent="0.25">
      <c r="A1955" s="12"/>
      <c r="B1955" s="11">
        <v>44851</v>
      </c>
      <c r="C1955" s="2">
        <v>6.43</v>
      </c>
      <c r="D1955" s="2">
        <v>5.3196000000000003</v>
      </c>
      <c r="E1955" s="2">
        <v>0</v>
      </c>
      <c r="F1955" s="2">
        <v>0</v>
      </c>
      <c r="G1955" s="2">
        <v>0</v>
      </c>
      <c r="H1955" s="17">
        <f t="shared" si="30"/>
        <v>0</v>
      </c>
    </row>
    <row r="1956" spans="1:8" ht="13.5" x14ac:dyDescent="0.25">
      <c r="A1956" s="12"/>
      <c r="B1956" s="11">
        <v>44852</v>
      </c>
      <c r="C1956" s="2">
        <v>6.43</v>
      </c>
      <c r="D1956" s="2">
        <v>5.3196000000000003</v>
      </c>
      <c r="E1956" s="2">
        <v>43</v>
      </c>
      <c r="F1956" s="2">
        <v>6.43</v>
      </c>
      <c r="G1956" s="2">
        <v>276.49</v>
      </c>
      <c r="H1956" s="17">
        <f t="shared" si="30"/>
        <v>0</v>
      </c>
    </row>
    <row r="1957" spans="1:8" ht="13.5" x14ac:dyDescent="0.25">
      <c r="A1957" s="12"/>
      <c r="B1957" s="11">
        <v>44853</v>
      </c>
      <c r="C1957" s="2">
        <v>6.32</v>
      </c>
      <c r="D1957" s="2">
        <v>5.2286000000000001</v>
      </c>
      <c r="E1957" s="2">
        <v>1954</v>
      </c>
      <c r="F1957" s="2">
        <v>6.3010000000000002</v>
      </c>
      <c r="G1957" s="2">
        <v>12312.154</v>
      </c>
      <c r="H1957" s="17">
        <f t="shared" si="30"/>
        <v>-1.7106549364613914E-2</v>
      </c>
    </row>
    <row r="1958" spans="1:8" ht="13.5" x14ac:dyDescent="0.25">
      <c r="A1958" s="12"/>
      <c r="B1958" s="11">
        <v>44854</v>
      </c>
      <c r="C1958" s="2">
        <v>6.4</v>
      </c>
      <c r="D1958" s="2">
        <v>5.2948000000000004</v>
      </c>
      <c r="E1958" s="2">
        <v>18</v>
      </c>
      <c r="F1958" s="2">
        <v>6.4</v>
      </c>
      <c r="G1958" s="2">
        <v>115.2</v>
      </c>
      <c r="H1958" s="17">
        <f t="shared" si="30"/>
        <v>1.2661132999273277E-2</v>
      </c>
    </row>
    <row r="1959" spans="1:8" ht="13.5" x14ac:dyDescent="0.25">
      <c r="A1959" s="12"/>
      <c r="B1959" s="11">
        <v>44855</v>
      </c>
      <c r="C1959" s="2">
        <v>6.4</v>
      </c>
      <c r="D1959" s="2">
        <v>5.2948000000000004</v>
      </c>
      <c r="E1959" s="2">
        <v>840</v>
      </c>
      <c r="F1959" s="2">
        <v>6.4</v>
      </c>
      <c r="G1959" s="2">
        <v>5376</v>
      </c>
      <c r="H1959" s="17">
        <f t="shared" si="30"/>
        <v>0</v>
      </c>
    </row>
    <row r="1960" spans="1:8" ht="13.5" x14ac:dyDescent="0.25">
      <c r="A1960" s="12"/>
      <c r="B1960" s="11">
        <v>44858</v>
      </c>
      <c r="C1960" s="2">
        <v>6.4</v>
      </c>
      <c r="D1960" s="2">
        <v>5.2948000000000004</v>
      </c>
      <c r="E1960" s="2">
        <v>1307</v>
      </c>
      <c r="F1960" s="2">
        <v>6.4</v>
      </c>
      <c r="G1960" s="2">
        <v>8364.7999999999993</v>
      </c>
      <c r="H1960" s="17">
        <f t="shared" si="30"/>
        <v>0</v>
      </c>
    </row>
    <row r="1961" spans="1:8" ht="13.5" x14ac:dyDescent="0.25">
      <c r="A1961" s="12"/>
      <c r="B1961" s="11">
        <v>44859</v>
      </c>
      <c r="C1961" s="2">
        <v>6.4</v>
      </c>
      <c r="D1961" s="2">
        <v>5.2948000000000004</v>
      </c>
      <c r="E1961" s="2">
        <v>1600</v>
      </c>
      <c r="F1961" s="2">
        <v>6.4</v>
      </c>
      <c r="G1961" s="2">
        <v>10240</v>
      </c>
      <c r="H1961" s="17">
        <f t="shared" si="30"/>
        <v>0</v>
      </c>
    </row>
    <row r="1962" spans="1:8" ht="13.5" x14ac:dyDescent="0.25">
      <c r="A1962" s="12"/>
      <c r="B1962" s="11">
        <v>44860</v>
      </c>
      <c r="C1962" s="2">
        <v>6.4</v>
      </c>
      <c r="D1962" s="2">
        <v>5.2948000000000004</v>
      </c>
      <c r="E1962" s="2">
        <v>5</v>
      </c>
      <c r="F1962" s="2">
        <v>6.4</v>
      </c>
      <c r="G1962" s="2">
        <v>32</v>
      </c>
      <c r="H1962" s="17">
        <f t="shared" si="30"/>
        <v>0</v>
      </c>
    </row>
    <row r="1963" spans="1:8" ht="13.5" x14ac:dyDescent="0.25">
      <c r="A1963" s="12"/>
      <c r="B1963" s="11">
        <v>44861</v>
      </c>
      <c r="C1963" s="2">
        <v>6.44</v>
      </c>
      <c r="D1963" s="2">
        <v>5.3278999999999996</v>
      </c>
      <c r="E1963" s="2">
        <v>500</v>
      </c>
      <c r="F1963" s="2">
        <v>6.44</v>
      </c>
      <c r="G1963" s="2">
        <v>3220</v>
      </c>
      <c r="H1963" s="17">
        <f t="shared" si="30"/>
        <v>6.251416484097461E-3</v>
      </c>
    </row>
    <row r="1964" spans="1:8" ht="13.5" x14ac:dyDescent="0.25">
      <c r="A1964" s="12"/>
      <c r="B1964" s="11">
        <v>44862</v>
      </c>
      <c r="C1964" s="2">
        <v>6.42</v>
      </c>
      <c r="D1964" s="2">
        <v>5.3113999999999999</v>
      </c>
      <c r="E1964" s="2">
        <v>100</v>
      </c>
      <c r="F1964" s="2">
        <v>6.42</v>
      </c>
      <c r="G1964" s="2">
        <v>642</v>
      </c>
      <c r="H1964" s="17">
        <f t="shared" si="30"/>
        <v>-3.0969049719401149E-3</v>
      </c>
    </row>
    <row r="1965" spans="1:8" ht="13.5" x14ac:dyDescent="0.25">
      <c r="A1965" s="12"/>
      <c r="B1965" s="11">
        <v>44865</v>
      </c>
      <c r="C1965" s="2">
        <v>6.49</v>
      </c>
      <c r="D1965" s="2">
        <v>5.3693</v>
      </c>
      <c r="E1965" s="2">
        <v>1221</v>
      </c>
      <c r="F1965" s="2">
        <v>6.49</v>
      </c>
      <c r="G1965" s="2">
        <v>7924.29</v>
      </c>
      <c r="H1965" s="17">
        <f t="shared" si="30"/>
        <v>1.0901080694355549E-2</v>
      </c>
    </row>
    <row r="1966" spans="1:8" ht="13.5" x14ac:dyDescent="0.25">
      <c r="A1966" s="12"/>
      <c r="B1966" s="11">
        <v>44866</v>
      </c>
      <c r="C1966" s="2">
        <v>6.49</v>
      </c>
      <c r="D1966" s="2">
        <v>5.3693</v>
      </c>
      <c r="E1966" s="2">
        <v>400</v>
      </c>
      <c r="F1966" s="2">
        <v>6.49</v>
      </c>
      <c r="G1966" s="2">
        <v>2596</v>
      </c>
      <c r="H1966" s="17">
        <f t="shared" si="30"/>
        <v>0</v>
      </c>
    </row>
    <row r="1967" spans="1:8" ht="13.5" x14ac:dyDescent="0.25">
      <c r="A1967" s="12"/>
      <c r="B1967" s="11">
        <v>44867</v>
      </c>
      <c r="C1967" s="2">
        <v>6.42</v>
      </c>
      <c r="D1967" s="2">
        <v>5.3113999999999999</v>
      </c>
      <c r="E1967" s="2">
        <v>1800</v>
      </c>
      <c r="F1967" s="2">
        <v>6.42</v>
      </c>
      <c r="G1967" s="2">
        <v>11556</v>
      </c>
      <c r="H1967" s="17">
        <f t="shared" si="30"/>
        <v>-1.0783528579144407E-2</v>
      </c>
    </row>
    <row r="1968" spans="1:8" ht="13.5" x14ac:dyDescent="0.25">
      <c r="A1968" s="12"/>
      <c r="B1968" s="11">
        <v>44868</v>
      </c>
      <c r="C1968" s="2">
        <v>6.42</v>
      </c>
      <c r="D1968" s="2">
        <v>5.3113999999999999</v>
      </c>
      <c r="E1968" s="2">
        <v>5175</v>
      </c>
      <c r="F1968" s="2">
        <v>6.42</v>
      </c>
      <c r="G1968" s="2">
        <v>33223.5</v>
      </c>
      <c r="H1968" s="17">
        <f t="shared" si="30"/>
        <v>0</v>
      </c>
    </row>
    <row r="1969" spans="1:8" ht="13.5" x14ac:dyDescent="0.25">
      <c r="A1969" s="12"/>
      <c r="B1969" s="11">
        <v>44869</v>
      </c>
      <c r="C1969" s="2">
        <v>6.42</v>
      </c>
      <c r="D1969" s="2">
        <v>5.3113999999999999</v>
      </c>
      <c r="E1969" s="2">
        <v>2010</v>
      </c>
      <c r="F1969" s="2">
        <v>6.42</v>
      </c>
      <c r="G1969" s="2">
        <v>12904.2</v>
      </c>
      <c r="H1969" s="17">
        <f t="shared" si="30"/>
        <v>0</v>
      </c>
    </row>
    <row r="1970" spans="1:8" ht="13.5" x14ac:dyDescent="0.25">
      <c r="A1970" s="12"/>
      <c r="B1970" s="11">
        <v>44872</v>
      </c>
      <c r="C1970" s="2">
        <v>6.42</v>
      </c>
      <c r="D1970" s="2">
        <v>5.3113999999999999</v>
      </c>
      <c r="E1970" s="2">
        <v>4348</v>
      </c>
      <c r="F1970" s="2">
        <v>6.42</v>
      </c>
      <c r="G1970" s="2">
        <v>27914.16</v>
      </c>
      <c r="H1970" s="17">
        <f t="shared" si="30"/>
        <v>0</v>
      </c>
    </row>
    <row r="1971" spans="1:8" ht="13.5" x14ac:dyDescent="0.25">
      <c r="A1971" s="12"/>
      <c r="B1971" s="11">
        <v>44873</v>
      </c>
      <c r="C1971" s="2">
        <v>6.4</v>
      </c>
      <c r="D1971" s="2">
        <v>5.2948000000000004</v>
      </c>
      <c r="E1971" s="2">
        <v>33</v>
      </c>
      <c r="F1971" s="2">
        <v>6.4</v>
      </c>
      <c r="G1971" s="2">
        <v>211.2</v>
      </c>
      <c r="H1971" s="17">
        <f t="shared" si="30"/>
        <v>-3.1253530142710969E-3</v>
      </c>
    </row>
    <row r="1972" spans="1:8" ht="13.5" x14ac:dyDescent="0.25">
      <c r="A1972" s="12"/>
      <c r="B1972" s="11">
        <v>44874</v>
      </c>
      <c r="C1972" s="2">
        <v>6.25</v>
      </c>
      <c r="D1972" s="2">
        <v>5.1707000000000001</v>
      </c>
      <c r="E1972" s="2">
        <v>824</v>
      </c>
      <c r="F1972" s="2">
        <v>6.2460000000000004</v>
      </c>
      <c r="G1972" s="2">
        <v>5146.7039999999997</v>
      </c>
      <c r="H1972" s="17">
        <f t="shared" si="30"/>
        <v>-2.3438090201707396E-2</v>
      </c>
    </row>
    <row r="1973" spans="1:8" ht="13.5" x14ac:dyDescent="0.25">
      <c r="A1973" s="12"/>
      <c r="B1973" s="11">
        <v>44875</v>
      </c>
      <c r="C1973" s="2">
        <v>6.42</v>
      </c>
      <c r="D1973" s="2">
        <v>5.3113999999999999</v>
      </c>
      <c r="E1973" s="2">
        <v>2200</v>
      </c>
      <c r="F1973" s="2">
        <v>6.42</v>
      </c>
      <c r="G1973" s="2">
        <v>14124</v>
      </c>
      <c r="H1973" s="17">
        <f t="shared" si="30"/>
        <v>2.7211015916607E-2</v>
      </c>
    </row>
    <row r="1974" spans="1:8" ht="13.5" x14ac:dyDescent="0.25">
      <c r="A1974" s="12"/>
      <c r="B1974" s="11">
        <v>44876</v>
      </c>
      <c r="C1974" s="2">
        <v>6.4</v>
      </c>
      <c r="D1974" s="2">
        <v>5.2948000000000004</v>
      </c>
      <c r="E1974" s="2">
        <v>4100</v>
      </c>
      <c r="F1974" s="2">
        <v>6.4</v>
      </c>
      <c r="G1974" s="2">
        <v>26240</v>
      </c>
      <c r="H1974" s="17">
        <f t="shared" si="30"/>
        <v>-3.1253530142710969E-3</v>
      </c>
    </row>
    <row r="1975" spans="1:8" ht="13.5" x14ac:dyDescent="0.25">
      <c r="A1975" s="12"/>
      <c r="B1975" s="11">
        <v>44879</v>
      </c>
      <c r="C1975" s="2">
        <v>6.4</v>
      </c>
      <c r="D1975" s="2">
        <v>5.2948000000000004</v>
      </c>
      <c r="E1975" s="2">
        <v>3095</v>
      </c>
      <c r="F1975" s="2">
        <v>6.4</v>
      </c>
      <c r="G1975" s="2">
        <v>19808</v>
      </c>
      <c r="H1975" s="17">
        <f t="shared" si="30"/>
        <v>0</v>
      </c>
    </row>
    <row r="1976" spans="1:8" ht="13.5" x14ac:dyDescent="0.25">
      <c r="A1976" s="12"/>
      <c r="B1976" s="11">
        <v>44880</v>
      </c>
      <c r="C1976" s="2">
        <v>6.21</v>
      </c>
      <c r="D1976" s="2">
        <v>5.1375999999999999</v>
      </c>
      <c r="E1976" s="2">
        <v>152</v>
      </c>
      <c r="F1976" s="2">
        <v>6.21</v>
      </c>
      <c r="G1976" s="2">
        <v>943.92</v>
      </c>
      <c r="H1976" s="17">
        <f t="shared" si="30"/>
        <v>-2.9689506685805025E-2</v>
      </c>
    </row>
    <row r="1977" spans="1:8" ht="13.5" x14ac:dyDescent="0.25">
      <c r="A1977" s="12"/>
      <c r="B1977" s="11">
        <v>44881</v>
      </c>
      <c r="C1977" s="2">
        <v>6.22</v>
      </c>
      <c r="D1977" s="2">
        <v>5.1459000000000001</v>
      </c>
      <c r="E1977" s="2">
        <v>1650</v>
      </c>
      <c r="F1977" s="2">
        <v>6.22</v>
      </c>
      <c r="G1977" s="2">
        <v>10263</v>
      </c>
      <c r="H1977" s="17">
        <f t="shared" si="30"/>
        <v>1.6155403301152671E-3</v>
      </c>
    </row>
    <row r="1978" spans="1:8" ht="13.5" x14ac:dyDescent="0.25">
      <c r="A1978" s="12"/>
      <c r="B1978" s="11">
        <v>44882</v>
      </c>
      <c r="C1978" s="2">
        <v>6.2</v>
      </c>
      <c r="D1978" s="2">
        <v>5.1292999999999997</v>
      </c>
      <c r="E1978" s="2">
        <v>983</v>
      </c>
      <c r="F1978" s="2">
        <v>6.2</v>
      </c>
      <c r="G1978" s="2">
        <v>6094.6</v>
      </c>
      <c r="H1978" s="17">
        <f t="shared" si="30"/>
        <v>-3.2258691385375527E-3</v>
      </c>
    </row>
    <row r="1979" spans="1:8" ht="13.5" x14ac:dyDescent="0.25">
      <c r="A1979" s="12"/>
      <c r="B1979" s="11">
        <v>44883</v>
      </c>
      <c r="C1979" s="2">
        <v>6.24</v>
      </c>
      <c r="D1979" s="2">
        <v>5.1623999999999999</v>
      </c>
      <c r="E1979" s="2">
        <v>1167</v>
      </c>
      <c r="F1979" s="2">
        <v>6.24</v>
      </c>
      <c r="G1979" s="2">
        <v>7282.08</v>
      </c>
      <c r="H1979" s="17">
        <f t="shared" si="30"/>
        <v>6.4531222583978573E-3</v>
      </c>
    </row>
    <row r="1980" spans="1:8" ht="13.5" x14ac:dyDescent="0.25">
      <c r="A1980" s="12"/>
      <c r="B1980" s="11">
        <v>44886</v>
      </c>
      <c r="C1980" s="2">
        <v>6.52</v>
      </c>
      <c r="D1980" s="2">
        <v>5.3940999999999999</v>
      </c>
      <c r="E1980" s="2">
        <v>0</v>
      </c>
      <c r="F1980" s="2">
        <v>0</v>
      </c>
      <c r="G1980" s="2">
        <v>0</v>
      </c>
      <c r="H1980" s="17">
        <f t="shared" si="30"/>
        <v>4.488222532155587E-2</v>
      </c>
    </row>
    <row r="1981" spans="1:8" ht="13.5" x14ac:dyDescent="0.25">
      <c r="A1981" s="12"/>
      <c r="B1981" s="11">
        <v>44887</v>
      </c>
      <c r="C1981" s="2">
        <v>6.5</v>
      </c>
      <c r="D1981" s="2">
        <v>5.3775000000000004</v>
      </c>
      <c r="E1981" s="2">
        <v>2265</v>
      </c>
      <c r="F1981" s="2">
        <v>6.5439999999999996</v>
      </c>
      <c r="G1981" s="2">
        <v>14822.16</v>
      </c>
      <c r="H1981" s="17">
        <f t="shared" si="30"/>
        <v>-3.0774364583525528E-3</v>
      </c>
    </row>
    <row r="1982" spans="1:8" ht="13.5" x14ac:dyDescent="0.25">
      <c r="A1982" s="12"/>
      <c r="B1982" s="11">
        <v>44888</v>
      </c>
      <c r="C1982" s="2">
        <v>6.5</v>
      </c>
      <c r="D1982" s="2">
        <v>5.3775000000000004</v>
      </c>
      <c r="E1982" s="2">
        <v>1987</v>
      </c>
      <c r="F1982" s="2">
        <v>6.5</v>
      </c>
      <c r="G1982" s="2">
        <v>12915.5</v>
      </c>
      <c r="H1982" s="17">
        <f t="shared" si="30"/>
        <v>0</v>
      </c>
    </row>
    <row r="1983" spans="1:8" ht="13.5" x14ac:dyDescent="0.25">
      <c r="A1983" s="12"/>
      <c r="B1983" s="11">
        <v>44889</v>
      </c>
      <c r="C1983" s="2">
        <v>6.5</v>
      </c>
      <c r="D1983" s="2">
        <v>5.3775000000000004</v>
      </c>
      <c r="E1983" s="2">
        <v>3000</v>
      </c>
      <c r="F1983" s="2">
        <v>6.5</v>
      </c>
      <c r="G1983" s="2">
        <v>19500</v>
      </c>
      <c r="H1983" s="17">
        <f t="shared" si="30"/>
        <v>0</v>
      </c>
    </row>
    <row r="1984" spans="1:8" ht="13.5" x14ac:dyDescent="0.25">
      <c r="A1984" s="12"/>
      <c r="B1984" s="11">
        <v>44890</v>
      </c>
      <c r="C1984" s="2">
        <v>6.5</v>
      </c>
      <c r="D1984" s="2">
        <v>5.3775000000000004</v>
      </c>
      <c r="E1984" s="2">
        <v>6200</v>
      </c>
      <c r="F1984" s="2">
        <v>6.5</v>
      </c>
      <c r="G1984" s="2">
        <v>40300</v>
      </c>
      <c r="H1984" s="17">
        <f t="shared" si="30"/>
        <v>0</v>
      </c>
    </row>
    <row r="1985" spans="1:8" ht="13.5" x14ac:dyDescent="0.25">
      <c r="A1985" s="12"/>
      <c r="B1985" s="11">
        <v>44893</v>
      </c>
      <c r="C1985" s="2">
        <v>6.26</v>
      </c>
      <c r="D1985" s="2">
        <v>5.1790000000000003</v>
      </c>
      <c r="E1985" s="2">
        <v>6</v>
      </c>
      <c r="F1985" s="2">
        <v>6.26</v>
      </c>
      <c r="G1985" s="2">
        <v>37.56</v>
      </c>
      <c r="H1985" s="17">
        <f t="shared" si="30"/>
        <v>-3.691306369130639E-2</v>
      </c>
    </row>
    <row r="1986" spans="1:8" ht="13.5" x14ac:dyDescent="0.25">
      <c r="A1986" s="12"/>
      <c r="B1986" s="11">
        <v>44894</v>
      </c>
      <c r="C1986" s="2">
        <v>6.4</v>
      </c>
      <c r="D1986" s="2">
        <v>5.2948000000000004</v>
      </c>
      <c r="E1986" s="2">
        <v>113</v>
      </c>
      <c r="F1986" s="2">
        <v>6.4</v>
      </c>
      <c r="G1986" s="2">
        <v>723.2</v>
      </c>
      <c r="H1986" s="17">
        <f t="shared" si="30"/>
        <v>2.2359528866576581E-2</v>
      </c>
    </row>
    <row r="1987" spans="1:8" ht="13.5" x14ac:dyDescent="0.25">
      <c r="A1987" s="12"/>
      <c r="B1987" s="11">
        <v>44895</v>
      </c>
      <c r="C1987" s="2">
        <v>6.58</v>
      </c>
      <c r="D1987" s="2">
        <v>5.4436999999999998</v>
      </c>
      <c r="E1987" s="2">
        <v>5750</v>
      </c>
      <c r="F1987" s="2">
        <v>6.58</v>
      </c>
      <c r="G1987" s="2">
        <v>37835</v>
      </c>
      <c r="H1987" s="17">
        <f t="shared" si="30"/>
        <v>2.8121930951121733E-2</v>
      </c>
    </row>
    <row r="1988" spans="1:8" ht="13.5" x14ac:dyDescent="0.25">
      <c r="A1988" s="12"/>
      <c r="B1988" s="11">
        <v>44896</v>
      </c>
      <c r="C1988" s="2">
        <v>6.58</v>
      </c>
      <c r="D1988" s="2">
        <v>5.4436999999999998</v>
      </c>
      <c r="E1988" s="2">
        <v>3700</v>
      </c>
      <c r="F1988" s="2">
        <v>6.58</v>
      </c>
      <c r="G1988" s="2">
        <v>24346</v>
      </c>
      <c r="H1988" s="17">
        <f t="shared" si="30"/>
        <v>0</v>
      </c>
    </row>
    <row r="1989" spans="1:8" ht="13.5" x14ac:dyDescent="0.25">
      <c r="A1989" s="12"/>
      <c r="B1989" s="11">
        <v>44897</v>
      </c>
      <c r="C1989" s="2">
        <v>6.58</v>
      </c>
      <c r="D1989" s="2">
        <v>5.4436999999999998</v>
      </c>
      <c r="E1989" s="2">
        <v>2500</v>
      </c>
      <c r="F1989" s="2">
        <v>6.58</v>
      </c>
      <c r="G1989" s="2">
        <v>16450</v>
      </c>
      <c r="H1989" s="17">
        <f t="shared" si="30"/>
        <v>0</v>
      </c>
    </row>
    <row r="1990" spans="1:8" ht="13.5" x14ac:dyDescent="0.25">
      <c r="A1990" s="12"/>
      <c r="B1990" s="11">
        <v>44900</v>
      </c>
      <c r="C1990" s="2">
        <v>6.59</v>
      </c>
      <c r="D1990" s="2">
        <v>5.452</v>
      </c>
      <c r="E1990" s="2">
        <v>4899</v>
      </c>
      <c r="F1990" s="2">
        <v>6.59</v>
      </c>
      <c r="G1990" s="2">
        <v>32284.41</v>
      </c>
      <c r="H1990" s="17">
        <f t="shared" si="30"/>
        <v>1.5246982750703009E-3</v>
      </c>
    </row>
    <row r="1991" spans="1:8" ht="13.5" x14ac:dyDescent="0.25">
      <c r="A1991" s="12"/>
      <c r="B1991" s="11">
        <v>44901</v>
      </c>
      <c r="C1991" s="2">
        <v>6.67</v>
      </c>
      <c r="D1991" s="2">
        <v>5.5182000000000002</v>
      </c>
      <c r="E1991" s="2">
        <v>7537</v>
      </c>
      <c r="F1991" s="2">
        <v>6.67</v>
      </c>
      <c r="G1991" s="2">
        <v>50271.79</v>
      </c>
      <c r="H1991" s="17">
        <f t="shared" ref="H1991:H2054" si="31">(D1991-D1990)/D1990</f>
        <v>1.2142333088774809E-2</v>
      </c>
    </row>
    <row r="1992" spans="1:8" ht="13.5" x14ac:dyDescent="0.25">
      <c r="A1992" s="12"/>
      <c r="B1992" s="11">
        <v>44902</v>
      </c>
      <c r="C1992" s="2">
        <v>6.97</v>
      </c>
      <c r="D1992" s="2">
        <v>5.7664</v>
      </c>
      <c r="E1992" s="2">
        <v>171</v>
      </c>
      <c r="F1992" s="2">
        <v>6.9329999999999998</v>
      </c>
      <c r="G1992" s="2">
        <v>1185.5429999999999</v>
      </c>
      <c r="H1992" s="17">
        <f t="shared" si="31"/>
        <v>4.4978434996919239E-2</v>
      </c>
    </row>
    <row r="1993" spans="1:8" ht="13.5" x14ac:dyDescent="0.25">
      <c r="A1993" s="12"/>
      <c r="B1993" s="11">
        <v>44903</v>
      </c>
      <c r="C1993" s="2">
        <v>6.97</v>
      </c>
      <c r="D1993" s="2">
        <v>5.7664</v>
      </c>
      <c r="E1993" s="2">
        <v>300</v>
      </c>
      <c r="F1993" s="2">
        <v>6.9480000000000004</v>
      </c>
      <c r="G1993" s="2">
        <v>2084.4</v>
      </c>
      <c r="H1993" s="17">
        <f t="shared" si="31"/>
        <v>0</v>
      </c>
    </row>
    <row r="1994" spans="1:8" ht="13.5" x14ac:dyDescent="0.25">
      <c r="A1994" s="12"/>
      <c r="B1994" s="11">
        <v>44904</v>
      </c>
      <c r="C1994" s="2">
        <v>6.99</v>
      </c>
      <c r="D1994" s="2">
        <v>5.7828999999999997</v>
      </c>
      <c r="E1994" s="2">
        <v>1100</v>
      </c>
      <c r="F1994" s="2">
        <v>6.9850000000000003</v>
      </c>
      <c r="G1994" s="2">
        <v>7683.5</v>
      </c>
      <c r="H1994" s="17">
        <f t="shared" si="31"/>
        <v>2.8614039955604429E-3</v>
      </c>
    </row>
    <row r="1995" spans="1:8" ht="13.5" x14ac:dyDescent="0.25">
      <c r="A1995" s="12"/>
      <c r="B1995" s="11">
        <v>44907</v>
      </c>
      <c r="C1995" s="2">
        <v>7.08</v>
      </c>
      <c r="D1995" s="2">
        <v>5.8574000000000002</v>
      </c>
      <c r="E1995" s="2">
        <v>1062</v>
      </c>
      <c r="F1995" s="2">
        <v>7.08</v>
      </c>
      <c r="G1995" s="2">
        <v>7518.96</v>
      </c>
      <c r="H1995" s="17">
        <f t="shared" si="31"/>
        <v>1.2882809662971945E-2</v>
      </c>
    </row>
    <row r="1996" spans="1:8" ht="13.5" x14ac:dyDescent="0.25">
      <c r="A1996" s="12"/>
      <c r="B1996" s="11">
        <v>44908</v>
      </c>
      <c r="C1996" s="2">
        <v>7.07</v>
      </c>
      <c r="D1996" s="2">
        <v>5.8491</v>
      </c>
      <c r="E1996" s="2">
        <v>579</v>
      </c>
      <c r="F1996" s="2">
        <v>7.07</v>
      </c>
      <c r="G1996" s="2">
        <v>4093.53</v>
      </c>
      <c r="H1996" s="17">
        <f t="shared" si="31"/>
        <v>-1.4170109604944507E-3</v>
      </c>
    </row>
    <row r="1997" spans="1:8" ht="13.5" x14ac:dyDescent="0.25">
      <c r="A1997" s="12"/>
      <c r="B1997" s="11">
        <v>44909</v>
      </c>
      <c r="C1997" s="2">
        <v>7.07</v>
      </c>
      <c r="D1997" s="2">
        <v>5.8491</v>
      </c>
      <c r="E1997" s="2">
        <v>483</v>
      </c>
      <c r="F1997" s="2">
        <v>7.07</v>
      </c>
      <c r="G1997" s="2">
        <v>3414.81</v>
      </c>
      <c r="H1997" s="17">
        <f t="shared" si="31"/>
        <v>0</v>
      </c>
    </row>
    <row r="1998" spans="1:8" ht="13.5" x14ac:dyDescent="0.25">
      <c r="A1998" s="12"/>
      <c r="B1998" s="11">
        <v>44910</v>
      </c>
      <c r="C1998" s="2">
        <v>7.07</v>
      </c>
      <c r="D1998" s="2">
        <v>5.8491</v>
      </c>
      <c r="E1998" s="2">
        <v>349</v>
      </c>
      <c r="F1998" s="2">
        <v>7.07</v>
      </c>
      <c r="G1998" s="2">
        <v>2467.4299999999998</v>
      </c>
      <c r="H1998" s="17">
        <f t="shared" si="31"/>
        <v>0</v>
      </c>
    </row>
    <row r="1999" spans="1:8" ht="13.5" x14ac:dyDescent="0.25">
      <c r="A1999" s="12"/>
      <c r="B1999" s="11">
        <v>44911</v>
      </c>
      <c r="C1999" s="2">
        <v>7.07</v>
      </c>
      <c r="D1999" s="2">
        <v>5.8491</v>
      </c>
      <c r="E1999" s="2">
        <v>150</v>
      </c>
      <c r="F1999" s="2">
        <v>7.07</v>
      </c>
      <c r="G1999" s="2">
        <v>1060.5</v>
      </c>
      <c r="H1999" s="17">
        <f t="shared" si="31"/>
        <v>0</v>
      </c>
    </row>
    <row r="2000" spans="1:8" ht="13.5" x14ac:dyDescent="0.25">
      <c r="A2000" s="12"/>
      <c r="B2000" s="11">
        <v>44914</v>
      </c>
      <c r="C2000" s="2">
        <v>7.04</v>
      </c>
      <c r="D2000" s="2">
        <v>5.8243</v>
      </c>
      <c r="E2000" s="2">
        <v>3275</v>
      </c>
      <c r="F2000" s="2">
        <v>7.04</v>
      </c>
      <c r="G2000" s="2">
        <v>23056</v>
      </c>
      <c r="H2000" s="17">
        <f t="shared" si="31"/>
        <v>-4.239968542168869E-3</v>
      </c>
    </row>
    <row r="2001" spans="1:8" ht="13.5" x14ac:dyDescent="0.25">
      <c r="A2001" s="12"/>
      <c r="B2001" s="11">
        <v>44915</v>
      </c>
      <c r="C2001" s="2">
        <v>7.02</v>
      </c>
      <c r="D2001" s="2">
        <v>5.8076999999999996</v>
      </c>
      <c r="E2001" s="2">
        <v>1500</v>
      </c>
      <c r="F2001" s="2">
        <v>7.0229999999999997</v>
      </c>
      <c r="G2001" s="2">
        <v>10534.5</v>
      </c>
      <c r="H2001" s="17">
        <f t="shared" si="31"/>
        <v>-2.8501279123672187E-3</v>
      </c>
    </row>
    <row r="2002" spans="1:8" ht="13.5" x14ac:dyDescent="0.25">
      <c r="A2002" s="12"/>
      <c r="B2002" s="11">
        <v>44916</v>
      </c>
      <c r="C2002" s="2">
        <v>7.05</v>
      </c>
      <c r="D2002" s="2">
        <v>5.8326000000000002</v>
      </c>
      <c r="E2002" s="2">
        <v>2000</v>
      </c>
      <c r="F2002" s="2">
        <v>7.05</v>
      </c>
      <c r="G2002" s="2">
        <v>14100</v>
      </c>
      <c r="H2002" s="17">
        <f t="shared" si="31"/>
        <v>4.2874115398523665E-3</v>
      </c>
    </row>
    <row r="2003" spans="1:8" ht="13.5" x14ac:dyDescent="0.25">
      <c r="A2003" s="12"/>
      <c r="B2003" s="11">
        <v>44917</v>
      </c>
      <c r="C2003" s="2">
        <v>7</v>
      </c>
      <c r="D2003" s="2">
        <v>5.7911999999999999</v>
      </c>
      <c r="E2003" s="2">
        <v>3600</v>
      </c>
      <c r="F2003" s="2">
        <v>7</v>
      </c>
      <c r="G2003" s="2">
        <v>25200</v>
      </c>
      <c r="H2003" s="17">
        <f t="shared" si="31"/>
        <v>-7.0980351815657381E-3</v>
      </c>
    </row>
    <row r="2004" spans="1:8" ht="13.5" x14ac:dyDescent="0.25">
      <c r="A2004" s="12"/>
      <c r="B2004" s="11">
        <v>44918</v>
      </c>
      <c r="C2004" s="2">
        <v>6.99</v>
      </c>
      <c r="D2004" s="2">
        <v>5.7828999999999997</v>
      </c>
      <c r="E2004" s="2">
        <v>2182</v>
      </c>
      <c r="F2004" s="2">
        <v>6.9969999999999999</v>
      </c>
      <c r="G2004" s="2">
        <v>15267.454</v>
      </c>
      <c r="H2004" s="17">
        <f t="shared" si="31"/>
        <v>-1.4332090067689246E-3</v>
      </c>
    </row>
    <row r="2005" spans="1:8" ht="13.5" x14ac:dyDescent="0.25">
      <c r="A2005" s="12"/>
      <c r="B2005" s="11">
        <v>44921</v>
      </c>
      <c r="C2005" s="2">
        <v>7.05</v>
      </c>
      <c r="D2005" s="2">
        <v>5.8326000000000002</v>
      </c>
      <c r="E2005" s="2">
        <v>506</v>
      </c>
      <c r="F2005" s="2">
        <v>7.07</v>
      </c>
      <c r="G2005" s="2">
        <v>3577.42</v>
      </c>
      <c r="H2005" s="17">
        <f t="shared" si="31"/>
        <v>8.5943038959692408E-3</v>
      </c>
    </row>
    <row r="2006" spans="1:8" ht="13.5" x14ac:dyDescent="0.25">
      <c r="A2006" s="12"/>
      <c r="B2006" s="11">
        <v>44922</v>
      </c>
      <c r="C2006" s="2">
        <v>7.03</v>
      </c>
      <c r="D2006" s="2">
        <v>5.8159999999999998</v>
      </c>
      <c r="E2006" s="2">
        <v>800</v>
      </c>
      <c r="F2006" s="2">
        <v>7.0339999999999998</v>
      </c>
      <c r="G2006" s="2">
        <v>5627.2</v>
      </c>
      <c r="H2006" s="17">
        <f t="shared" si="31"/>
        <v>-2.846072077632684E-3</v>
      </c>
    </row>
    <row r="2007" spans="1:8" ht="13.5" x14ac:dyDescent="0.25">
      <c r="A2007" s="12"/>
      <c r="B2007" s="11">
        <v>44923</v>
      </c>
      <c r="C2007" s="2">
        <v>7</v>
      </c>
      <c r="D2007" s="2">
        <v>5.7911999999999999</v>
      </c>
      <c r="E2007" s="2">
        <v>150</v>
      </c>
      <c r="F2007" s="2">
        <v>7</v>
      </c>
      <c r="G2007" s="2">
        <v>1050</v>
      </c>
      <c r="H2007" s="17">
        <f t="shared" si="31"/>
        <v>-4.2640990371389156E-3</v>
      </c>
    </row>
    <row r="2008" spans="1:8" ht="13.5" x14ac:dyDescent="0.25">
      <c r="A2008" s="12"/>
      <c r="B2008" s="11">
        <v>44924</v>
      </c>
      <c r="C2008" s="2">
        <v>6.99</v>
      </c>
      <c r="D2008" s="2">
        <v>5.7828999999999997</v>
      </c>
      <c r="E2008" s="2">
        <v>600</v>
      </c>
      <c r="F2008" s="2">
        <v>6.992</v>
      </c>
      <c r="G2008" s="2">
        <v>4195.2</v>
      </c>
      <c r="H2008" s="17">
        <f t="shared" si="31"/>
        <v>-1.4332090067689246E-3</v>
      </c>
    </row>
    <row r="2009" spans="1:8" ht="13.5" x14ac:dyDescent="0.25">
      <c r="A2009" s="12"/>
      <c r="B2009" s="11">
        <v>44925</v>
      </c>
      <c r="C2009" s="2">
        <v>6.99</v>
      </c>
      <c r="D2009" s="2">
        <v>5.7828999999999997</v>
      </c>
      <c r="E2009" s="2">
        <v>927</v>
      </c>
      <c r="F2009" s="2">
        <v>6.99</v>
      </c>
      <c r="G2009" s="2">
        <v>6479.73</v>
      </c>
      <c r="H2009" s="17">
        <f t="shared" si="31"/>
        <v>0</v>
      </c>
    </row>
    <row r="2010" spans="1:8" ht="13.5" x14ac:dyDescent="0.25">
      <c r="A2010" s="12"/>
      <c r="B2010" s="11">
        <v>44928</v>
      </c>
      <c r="C2010" s="2">
        <v>6.99</v>
      </c>
      <c r="D2010" s="2">
        <v>5.7828999999999997</v>
      </c>
      <c r="E2010" s="2">
        <v>0</v>
      </c>
      <c r="F2010" s="2">
        <v>0</v>
      </c>
      <c r="G2010" s="2">
        <v>0</v>
      </c>
      <c r="H2010" s="17">
        <f t="shared" si="31"/>
        <v>0</v>
      </c>
    </row>
    <row r="2011" spans="1:8" ht="13.5" x14ac:dyDescent="0.25">
      <c r="A2011" s="12"/>
      <c r="B2011" s="11">
        <v>44929</v>
      </c>
      <c r="C2011" s="2">
        <v>6.99</v>
      </c>
      <c r="D2011" s="2">
        <v>5.7828999999999997</v>
      </c>
      <c r="E2011" s="2">
        <v>0</v>
      </c>
      <c r="F2011" s="2">
        <v>0</v>
      </c>
      <c r="G2011" s="2">
        <v>0</v>
      </c>
      <c r="H2011" s="17">
        <f t="shared" si="31"/>
        <v>0</v>
      </c>
    </row>
    <row r="2012" spans="1:8" ht="13.5" x14ac:dyDescent="0.25">
      <c r="A2012" s="12"/>
      <c r="B2012" s="11">
        <v>44930</v>
      </c>
      <c r="C2012" s="2">
        <v>6.99</v>
      </c>
      <c r="D2012" s="2">
        <v>5.7828999999999997</v>
      </c>
      <c r="E2012" s="2">
        <v>0</v>
      </c>
      <c r="F2012" s="2">
        <v>0</v>
      </c>
      <c r="G2012" s="2">
        <v>0</v>
      </c>
      <c r="H2012" s="17">
        <f t="shared" si="31"/>
        <v>0</v>
      </c>
    </row>
    <row r="2013" spans="1:8" ht="13.5" x14ac:dyDescent="0.25">
      <c r="A2013" s="12"/>
      <c r="B2013" s="11">
        <v>44931</v>
      </c>
      <c r="C2013" s="2">
        <v>6.69</v>
      </c>
      <c r="D2013" s="2">
        <v>5.5347</v>
      </c>
      <c r="E2013" s="2">
        <v>66</v>
      </c>
      <c r="F2013" s="2">
        <v>6.69</v>
      </c>
      <c r="G2013" s="2">
        <v>441.54</v>
      </c>
      <c r="H2013" s="17">
        <f t="shared" si="31"/>
        <v>-4.291964239395455E-2</v>
      </c>
    </row>
    <row r="2014" spans="1:8" ht="13.5" x14ac:dyDescent="0.25">
      <c r="A2014" s="12"/>
      <c r="B2014" s="11">
        <v>44932</v>
      </c>
      <c r="C2014" s="2">
        <v>6.69</v>
      </c>
      <c r="D2014" s="2">
        <v>5.5347</v>
      </c>
      <c r="E2014" s="2">
        <v>0</v>
      </c>
      <c r="F2014" s="2">
        <v>0</v>
      </c>
      <c r="G2014" s="2">
        <v>0</v>
      </c>
      <c r="H2014" s="17">
        <f t="shared" si="31"/>
        <v>0</v>
      </c>
    </row>
    <row r="2015" spans="1:8" ht="13.5" x14ac:dyDescent="0.25">
      <c r="A2015" s="12"/>
      <c r="B2015" s="11">
        <v>44935</v>
      </c>
      <c r="C2015" s="2">
        <v>6.69</v>
      </c>
      <c r="D2015" s="2">
        <v>5.5347</v>
      </c>
      <c r="E2015" s="2">
        <v>361</v>
      </c>
      <c r="F2015" s="2">
        <v>6.69</v>
      </c>
      <c r="G2015" s="2">
        <v>2415.09</v>
      </c>
      <c r="H2015" s="17">
        <f t="shared" si="31"/>
        <v>0</v>
      </c>
    </row>
    <row r="2016" spans="1:8" ht="13.5" x14ac:dyDescent="0.25">
      <c r="A2016" s="12"/>
      <c r="B2016" s="11">
        <v>44936</v>
      </c>
      <c r="C2016" s="2">
        <v>6.61</v>
      </c>
      <c r="D2016" s="2">
        <v>5.4684999999999997</v>
      </c>
      <c r="E2016" s="2">
        <v>1244</v>
      </c>
      <c r="F2016" s="2">
        <v>6.61</v>
      </c>
      <c r="G2016" s="2">
        <v>8222.84</v>
      </c>
      <c r="H2016" s="17">
        <f t="shared" si="31"/>
        <v>-1.1960901223191909E-2</v>
      </c>
    </row>
    <row r="2017" spans="1:8" ht="13.5" x14ac:dyDescent="0.25">
      <c r="A2017" s="12"/>
      <c r="B2017" s="11">
        <v>44937</v>
      </c>
      <c r="C2017" s="2">
        <v>6.61</v>
      </c>
      <c r="D2017" s="2">
        <v>5.4684999999999997</v>
      </c>
      <c r="E2017" s="2">
        <v>266</v>
      </c>
      <c r="F2017" s="2">
        <v>6.61</v>
      </c>
      <c r="G2017" s="2">
        <v>1758.26</v>
      </c>
      <c r="H2017" s="17">
        <f t="shared" si="31"/>
        <v>0</v>
      </c>
    </row>
    <row r="2018" spans="1:8" ht="13.5" x14ac:dyDescent="0.25">
      <c r="A2018" s="12"/>
      <c r="B2018" s="11">
        <v>44938</v>
      </c>
      <c r="C2018" s="2">
        <v>6.55</v>
      </c>
      <c r="D2018" s="2">
        <v>5.4188999999999998</v>
      </c>
      <c r="E2018" s="2">
        <v>58</v>
      </c>
      <c r="F2018" s="2">
        <v>6.55</v>
      </c>
      <c r="G2018" s="2">
        <v>379.9</v>
      </c>
      <c r="H2018" s="17">
        <f t="shared" si="31"/>
        <v>-9.0701289201791848E-3</v>
      </c>
    </row>
    <row r="2019" spans="1:8" ht="13.5" x14ac:dyDescent="0.25">
      <c r="A2019" s="12"/>
      <c r="B2019" s="11">
        <v>44939</v>
      </c>
      <c r="C2019" s="2">
        <v>6.55</v>
      </c>
      <c r="D2019" s="2">
        <v>5.4188999999999998</v>
      </c>
      <c r="E2019" s="2">
        <v>734</v>
      </c>
      <c r="F2019" s="2">
        <v>6.55</v>
      </c>
      <c r="G2019" s="2">
        <v>4807.7</v>
      </c>
      <c r="H2019" s="17">
        <f t="shared" si="31"/>
        <v>0</v>
      </c>
    </row>
    <row r="2020" spans="1:8" ht="13.5" x14ac:dyDescent="0.25">
      <c r="A2020" s="12"/>
      <c r="B2020" s="11">
        <v>44942</v>
      </c>
      <c r="C2020" s="2">
        <v>6.55</v>
      </c>
      <c r="D2020" s="2">
        <v>5.4188999999999998</v>
      </c>
      <c r="E2020" s="2">
        <v>3720</v>
      </c>
      <c r="F2020" s="2">
        <v>6.55</v>
      </c>
      <c r="G2020" s="2">
        <v>24366</v>
      </c>
      <c r="H2020" s="17">
        <f t="shared" si="31"/>
        <v>0</v>
      </c>
    </row>
    <row r="2021" spans="1:8" ht="13.5" x14ac:dyDescent="0.25">
      <c r="A2021" s="12"/>
      <c r="B2021" s="11">
        <v>44943</v>
      </c>
      <c r="C2021" s="2">
        <v>6.5</v>
      </c>
      <c r="D2021" s="2">
        <v>5.3775000000000004</v>
      </c>
      <c r="E2021" s="2">
        <v>1746</v>
      </c>
      <c r="F2021" s="2">
        <v>6.5</v>
      </c>
      <c r="G2021" s="2">
        <v>11349</v>
      </c>
      <c r="H2021" s="17">
        <f t="shared" si="31"/>
        <v>-7.6399269224380296E-3</v>
      </c>
    </row>
    <row r="2022" spans="1:8" ht="13.5" x14ac:dyDescent="0.25">
      <c r="A2022" s="12"/>
      <c r="B2022" s="11">
        <v>44944</v>
      </c>
      <c r="C2022" s="2">
        <v>6.5</v>
      </c>
      <c r="D2022" s="2">
        <v>5.3775000000000004</v>
      </c>
      <c r="E2022" s="2">
        <v>250</v>
      </c>
      <c r="F2022" s="2">
        <v>6.5</v>
      </c>
      <c r="G2022" s="2">
        <v>1625</v>
      </c>
      <c r="H2022" s="17">
        <f t="shared" si="31"/>
        <v>0</v>
      </c>
    </row>
    <row r="2023" spans="1:8" ht="13.5" x14ac:dyDescent="0.25">
      <c r="A2023" s="12"/>
      <c r="B2023" s="11">
        <v>44945</v>
      </c>
      <c r="C2023" s="2">
        <v>6.49</v>
      </c>
      <c r="D2023" s="2">
        <v>5.3693</v>
      </c>
      <c r="E2023" s="2">
        <v>1115</v>
      </c>
      <c r="F2023" s="2">
        <v>6.49</v>
      </c>
      <c r="G2023" s="2">
        <v>7236.35</v>
      </c>
      <c r="H2023" s="17">
        <f t="shared" si="31"/>
        <v>-1.524872152487295E-3</v>
      </c>
    </row>
    <row r="2024" spans="1:8" ht="13.5" x14ac:dyDescent="0.25">
      <c r="A2024" s="12"/>
      <c r="B2024" s="11">
        <v>44946</v>
      </c>
      <c r="C2024" s="2">
        <v>6.49</v>
      </c>
      <c r="D2024" s="2">
        <v>5.3693</v>
      </c>
      <c r="E2024" s="2">
        <v>0</v>
      </c>
      <c r="F2024" s="2">
        <v>0</v>
      </c>
      <c r="G2024" s="2">
        <v>0</v>
      </c>
      <c r="H2024" s="17">
        <f t="shared" si="31"/>
        <v>0</v>
      </c>
    </row>
    <row r="2025" spans="1:8" ht="13.5" x14ac:dyDescent="0.25">
      <c r="A2025" s="12"/>
      <c r="B2025" s="11">
        <v>44949</v>
      </c>
      <c r="C2025" s="2">
        <v>6.49</v>
      </c>
      <c r="D2025" s="2">
        <v>5.3693</v>
      </c>
      <c r="E2025" s="2">
        <v>0</v>
      </c>
      <c r="F2025" s="2">
        <v>0</v>
      </c>
      <c r="G2025" s="2">
        <v>0</v>
      </c>
      <c r="H2025" s="17">
        <f t="shared" si="31"/>
        <v>0</v>
      </c>
    </row>
    <row r="2026" spans="1:8" ht="13.5" x14ac:dyDescent="0.25">
      <c r="A2026" s="12"/>
      <c r="B2026" s="11">
        <v>44950</v>
      </c>
      <c r="C2026" s="2">
        <v>6.49</v>
      </c>
      <c r="D2026" s="2">
        <v>5.3693</v>
      </c>
      <c r="E2026" s="2">
        <v>282</v>
      </c>
      <c r="F2026" s="2">
        <v>6.49</v>
      </c>
      <c r="G2026" s="2">
        <v>1830.18</v>
      </c>
      <c r="H2026" s="17">
        <f t="shared" si="31"/>
        <v>0</v>
      </c>
    </row>
    <row r="2027" spans="1:8" ht="13.5" x14ac:dyDescent="0.25">
      <c r="A2027" s="12"/>
      <c r="B2027" s="11">
        <v>44951</v>
      </c>
      <c r="C2027" s="2">
        <v>6.49</v>
      </c>
      <c r="D2027" s="2">
        <v>5.3693</v>
      </c>
      <c r="E2027" s="2">
        <v>21</v>
      </c>
      <c r="F2027" s="2">
        <v>6.49</v>
      </c>
      <c r="G2027" s="2">
        <v>136.29</v>
      </c>
      <c r="H2027" s="17">
        <f t="shared" si="31"/>
        <v>0</v>
      </c>
    </row>
    <row r="2028" spans="1:8" ht="13.5" x14ac:dyDescent="0.25">
      <c r="A2028" s="12"/>
      <c r="B2028" s="11">
        <v>44952</v>
      </c>
      <c r="C2028" s="2">
        <v>6.48</v>
      </c>
      <c r="D2028" s="2">
        <v>5.3609999999999998</v>
      </c>
      <c r="E2028" s="2">
        <v>185</v>
      </c>
      <c r="F2028" s="2">
        <v>6.48</v>
      </c>
      <c r="G2028" s="2">
        <v>1198.8</v>
      </c>
      <c r="H2028" s="17">
        <f t="shared" si="31"/>
        <v>-1.5458253403609775E-3</v>
      </c>
    </row>
    <row r="2029" spans="1:8" ht="13.5" x14ac:dyDescent="0.25">
      <c r="A2029" s="12"/>
      <c r="B2029" s="11">
        <v>44953</v>
      </c>
      <c r="C2029" s="2">
        <v>6.48</v>
      </c>
      <c r="D2029" s="2">
        <v>5.3609999999999998</v>
      </c>
      <c r="E2029" s="2">
        <v>7</v>
      </c>
      <c r="F2029" s="2">
        <v>6.48</v>
      </c>
      <c r="G2029" s="2">
        <v>45.36</v>
      </c>
      <c r="H2029" s="17">
        <f t="shared" si="31"/>
        <v>0</v>
      </c>
    </row>
    <row r="2030" spans="1:8" ht="13.5" x14ac:dyDescent="0.25">
      <c r="A2030" s="12"/>
      <c r="B2030" s="11">
        <v>44956</v>
      </c>
      <c r="C2030" s="2">
        <v>6.49</v>
      </c>
      <c r="D2030" s="2">
        <v>5.3693</v>
      </c>
      <c r="E2030" s="2">
        <v>175</v>
      </c>
      <c r="F2030" s="2">
        <v>6.49</v>
      </c>
      <c r="G2030" s="2">
        <v>1135.75</v>
      </c>
      <c r="H2030" s="17">
        <f t="shared" si="31"/>
        <v>1.5482186159299005E-3</v>
      </c>
    </row>
    <row r="2031" spans="1:8" ht="13.5" x14ac:dyDescent="0.25">
      <c r="A2031" s="12"/>
      <c r="B2031" s="11">
        <v>44957</v>
      </c>
      <c r="C2031" s="2">
        <v>6.49</v>
      </c>
      <c r="D2031" s="2">
        <v>5.3693</v>
      </c>
      <c r="E2031" s="2">
        <v>0</v>
      </c>
      <c r="F2031" s="2">
        <v>0</v>
      </c>
      <c r="G2031" s="2">
        <v>0</v>
      </c>
      <c r="H2031" s="17">
        <f t="shared" si="31"/>
        <v>0</v>
      </c>
    </row>
    <row r="2032" spans="1:8" ht="13.5" x14ac:dyDescent="0.25">
      <c r="A2032" s="12"/>
      <c r="B2032" s="11">
        <v>44958</v>
      </c>
      <c r="C2032" s="2">
        <v>6.78</v>
      </c>
      <c r="D2032" s="2">
        <v>5.6092000000000004</v>
      </c>
      <c r="E2032" s="2">
        <v>0</v>
      </c>
      <c r="F2032" s="2">
        <v>0</v>
      </c>
      <c r="G2032" s="2">
        <v>0</v>
      </c>
      <c r="H2032" s="17">
        <f t="shared" si="31"/>
        <v>4.4679939656938603E-2</v>
      </c>
    </row>
    <row r="2033" spans="1:8" ht="13.5" x14ac:dyDescent="0.25">
      <c r="A2033" s="12"/>
      <c r="B2033" s="11">
        <v>44959</v>
      </c>
      <c r="C2033" s="2">
        <v>6.86</v>
      </c>
      <c r="D2033" s="2">
        <v>5.6753999999999998</v>
      </c>
      <c r="E2033" s="2">
        <v>20</v>
      </c>
      <c r="F2033" s="2">
        <v>6.86</v>
      </c>
      <c r="G2033" s="2">
        <v>137.19999999999999</v>
      </c>
      <c r="H2033" s="17">
        <f t="shared" si="31"/>
        <v>1.1802039506524881E-2</v>
      </c>
    </row>
    <row r="2034" spans="1:8" ht="13.5" x14ac:dyDescent="0.25">
      <c r="A2034" s="12"/>
      <c r="B2034" s="11">
        <v>44960</v>
      </c>
      <c r="C2034" s="2">
        <v>6.86</v>
      </c>
      <c r="D2034" s="2">
        <v>5.6753999999999998</v>
      </c>
      <c r="E2034" s="2">
        <v>0</v>
      </c>
      <c r="F2034" s="2">
        <v>0</v>
      </c>
      <c r="G2034" s="2">
        <v>0</v>
      </c>
      <c r="H2034" s="17">
        <f t="shared" si="31"/>
        <v>0</v>
      </c>
    </row>
    <row r="2035" spans="1:8" ht="13.5" x14ac:dyDescent="0.25">
      <c r="A2035" s="12"/>
      <c r="B2035" s="11">
        <v>44963</v>
      </c>
      <c r="C2035" s="2">
        <v>6.86</v>
      </c>
      <c r="D2035" s="2">
        <v>5.6753999999999998</v>
      </c>
      <c r="E2035" s="2">
        <v>0</v>
      </c>
      <c r="F2035" s="2">
        <v>0</v>
      </c>
      <c r="G2035" s="2">
        <v>0</v>
      </c>
      <c r="H2035" s="17">
        <f t="shared" si="31"/>
        <v>0</v>
      </c>
    </row>
    <row r="2036" spans="1:8" ht="13.5" x14ac:dyDescent="0.25">
      <c r="A2036" s="12"/>
      <c r="B2036" s="11">
        <v>44964</v>
      </c>
      <c r="C2036" s="2">
        <v>6.86</v>
      </c>
      <c r="D2036" s="2">
        <v>5.6753999999999998</v>
      </c>
      <c r="E2036" s="2">
        <v>0</v>
      </c>
      <c r="F2036" s="2">
        <v>0</v>
      </c>
      <c r="G2036" s="2">
        <v>0</v>
      </c>
      <c r="H2036" s="17">
        <f t="shared" si="31"/>
        <v>0</v>
      </c>
    </row>
    <row r="2037" spans="1:8" ht="13.5" x14ac:dyDescent="0.25">
      <c r="A2037" s="12"/>
      <c r="B2037" s="11">
        <v>44965</v>
      </c>
      <c r="C2037" s="2">
        <v>6.85</v>
      </c>
      <c r="D2037" s="2">
        <v>5.6670999999999996</v>
      </c>
      <c r="E2037" s="2">
        <v>462</v>
      </c>
      <c r="F2037" s="2">
        <v>6.85</v>
      </c>
      <c r="G2037" s="2">
        <v>3164.7</v>
      </c>
      <c r="H2037" s="17">
        <f t="shared" si="31"/>
        <v>-1.4624519857631526E-3</v>
      </c>
    </row>
    <row r="2038" spans="1:8" ht="13.5" x14ac:dyDescent="0.25">
      <c r="A2038" s="12"/>
      <c r="B2038" s="11">
        <v>44966</v>
      </c>
      <c r="C2038" s="2">
        <v>6.57</v>
      </c>
      <c r="D2038" s="2">
        <v>5.4355000000000002</v>
      </c>
      <c r="E2038" s="2">
        <v>100</v>
      </c>
      <c r="F2038" s="2">
        <v>6.57</v>
      </c>
      <c r="G2038" s="2">
        <v>657</v>
      </c>
      <c r="H2038" s="17">
        <f t="shared" si="31"/>
        <v>-4.0867463076352875E-2</v>
      </c>
    </row>
    <row r="2039" spans="1:8" ht="13.5" x14ac:dyDescent="0.25">
      <c r="A2039" s="12"/>
      <c r="B2039" s="11">
        <v>44967</v>
      </c>
      <c r="C2039" s="2">
        <v>6.45</v>
      </c>
      <c r="D2039" s="2">
        <v>5.3361999999999998</v>
      </c>
      <c r="E2039" s="2">
        <v>400</v>
      </c>
      <c r="F2039" s="2">
        <v>6.4560000000000004</v>
      </c>
      <c r="G2039" s="2">
        <v>2582.4</v>
      </c>
      <c r="H2039" s="17">
        <f t="shared" si="31"/>
        <v>-1.8268788519915442E-2</v>
      </c>
    </row>
    <row r="2040" spans="1:8" ht="13.5" x14ac:dyDescent="0.25">
      <c r="A2040" s="12"/>
      <c r="B2040" s="11">
        <v>44970</v>
      </c>
      <c r="C2040" s="2">
        <v>6.74</v>
      </c>
      <c r="D2040" s="2">
        <v>5.5761000000000003</v>
      </c>
      <c r="E2040" s="2">
        <v>0</v>
      </c>
      <c r="F2040" s="2">
        <v>0</v>
      </c>
      <c r="G2040" s="2">
        <v>0</v>
      </c>
      <c r="H2040" s="17">
        <f t="shared" si="31"/>
        <v>4.4957085566508084E-2</v>
      </c>
    </row>
    <row r="2041" spans="1:8" ht="13.5" x14ac:dyDescent="0.25">
      <c r="A2041" s="12"/>
      <c r="B2041" s="11">
        <v>44971</v>
      </c>
      <c r="C2041" s="2">
        <v>6.74</v>
      </c>
      <c r="D2041" s="2">
        <v>5.5761000000000003</v>
      </c>
      <c r="E2041" s="2">
        <v>2</v>
      </c>
      <c r="F2041" s="2">
        <v>6.74</v>
      </c>
      <c r="G2041" s="2">
        <v>13.48</v>
      </c>
      <c r="H2041" s="17">
        <f t="shared" si="31"/>
        <v>0</v>
      </c>
    </row>
    <row r="2042" spans="1:8" ht="13.5" x14ac:dyDescent="0.25">
      <c r="A2042" s="12"/>
      <c r="B2042" s="11">
        <v>44972</v>
      </c>
      <c r="C2042" s="2">
        <v>6.74</v>
      </c>
      <c r="D2042" s="2">
        <v>5.5761000000000003</v>
      </c>
      <c r="E2042" s="2">
        <v>1080</v>
      </c>
      <c r="F2042" s="2">
        <v>6.74</v>
      </c>
      <c r="G2042" s="2">
        <v>7279.2</v>
      </c>
      <c r="H2042" s="17">
        <f t="shared" si="31"/>
        <v>0</v>
      </c>
    </row>
    <row r="2043" spans="1:8" ht="13.5" x14ac:dyDescent="0.25">
      <c r="A2043" s="12"/>
      <c r="B2043" s="11">
        <v>44973</v>
      </c>
      <c r="C2043" s="2">
        <v>6.84</v>
      </c>
      <c r="D2043" s="2">
        <v>5.6588000000000003</v>
      </c>
      <c r="E2043" s="2">
        <v>2</v>
      </c>
      <c r="F2043" s="2">
        <v>6.84</v>
      </c>
      <c r="G2043" s="2">
        <v>13.68</v>
      </c>
      <c r="H2043" s="17">
        <f t="shared" si="31"/>
        <v>1.4831154391061852E-2</v>
      </c>
    </row>
    <row r="2044" spans="1:8" ht="13.5" x14ac:dyDescent="0.25">
      <c r="A2044" s="12"/>
      <c r="B2044" s="11">
        <v>44974</v>
      </c>
      <c r="C2044" s="2">
        <v>6.84</v>
      </c>
      <c r="D2044" s="2">
        <v>5.6588000000000003</v>
      </c>
      <c r="E2044" s="2">
        <v>0</v>
      </c>
      <c r="F2044" s="2">
        <v>0</v>
      </c>
      <c r="G2044" s="2">
        <v>0</v>
      </c>
      <c r="H2044" s="17">
        <f t="shared" si="31"/>
        <v>0</v>
      </c>
    </row>
    <row r="2045" spans="1:8" ht="13.5" x14ac:dyDescent="0.25">
      <c r="A2045" s="12"/>
      <c r="B2045" s="11">
        <v>44977</v>
      </c>
      <c r="C2045" s="2">
        <v>6.54</v>
      </c>
      <c r="D2045" s="2">
        <v>5.4105999999999996</v>
      </c>
      <c r="E2045" s="2">
        <v>0</v>
      </c>
      <c r="F2045" s="2">
        <v>0</v>
      </c>
      <c r="G2045" s="2">
        <v>0</v>
      </c>
      <c r="H2045" s="17">
        <f t="shared" si="31"/>
        <v>-4.3860889234466779E-2</v>
      </c>
    </row>
    <row r="2046" spans="1:8" ht="13.5" x14ac:dyDescent="0.25">
      <c r="A2046" s="12"/>
      <c r="B2046" s="11">
        <v>44978</v>
      </c>
      <c r="C2046" s="2">
        <v>6.46</v>
      </c>
      <c r="D2046" s="2">
        <v>5.3444000000000003</v>
      </c>
      <c r="E2046" s="2">
        <v>268</v>
      </c>
      <c r="F2046" s="2">
        <v>6.46</v>
      </c>
      <c r="G2046" s="2">
        <v>1731.28</v>
      </c>
      <c r="H2046" s="17">
        <f t="shared" si="31"/>
        <v>-1.2235241932502749E-2</v>
      </c>
    </row>
    <row r="2047" spans="1:8" ht="13.5" x14ac:dyDescent="0.25">
      <c r="A2047" s="12"/>
      <c r="B2047" s="11">
        <v>44979</v>
      </c>
      <c r="C2047" s="2">
        <v>6.6</v>
      </c>
      <c r="D2047" s="2">
        <v>5.4603000000000002</v>
      </c>
      <c r="E2047" s="2">
        <v>105</v>
      </c>
      <c r="F2047" s="2">
        <v>6.4669999999999996</v>
      </c>
      <c r="G2047" s="2">
        <v>679.03499999999997</v>
      </c>
      <c r="H2047" s="17">
        <f t="shared" si="31"/>
        <v>2.1686251029114565E-2</v>
      </c>
    </row>
    <row r="2048" spans="1:8" ht="13.5" x14ac:dyDescent="0.25">
      <c r="A2048" s="12"/>
      <c r="B2048" s="11">
        <v>44980</v>
      </c>
      <c r="C2048" s="2">
        <v>6.6</v>
      </c>
      <c r="D2048" s="2">
        <v>5.4603000000000002</v>
      </c>
      <c r="E2048" s="2">
        <v>0</v>
      </c>
      <c r="F2048" s="2">
        <v>0</v>
      </c>
      <c r="G2048" s="2">
        <v>0</v>
      </c>
      <c r="H2048" s="17">
        <f t="shared" si="31"/>
        <v>0</v>
      </c>
    </row>
    <row r="2049" spans="1:8" ht="13.5" x14ac:dyDescent="0.25">
      <c r="A2049" s="12"/>
      <c r="B2049" s="11">
        <v>44981</v>
      </c>
      <c r="C2049" s="2">
        <v>6.6</v>
      </c>
      <c r="D2049" s="2">
        <v>5.4603000000000002</v>
      </c>
      <c r="E2049" s="2">
        <v>0</v>
      </c>
      <c r="F2049" s="2">
        <v>0</v>
      </c>
      <c r="G2049" s="2">
        <v>0</v>
      </c>
      <c r="H2049" s="17">
        <f t="shared" si="31"/>
        <v>0</v>
      </c>
    </row>
    <row r="2050" spans="1:8" ht="13.5" x14ac:dyDescent="0.25">
      <c r="A2050" s="12"/>
      <c r="B2050" s="11">
        <v>44984</v>
      </c>
      <c r="C2050" s="2">
        <v>6.6</v>
      </c>
      <c r="D2050" s="2">
        <v>5.4603000000000002</v>
      </c>
      <c r="E2050" s="2">
        <v>0</v>
      </c>
      <c r="F2050" s="2">
        <v>0</v>
      </c>
      <c r="G2050" s="2">
        <v>0</v>
      </c>
      <c r="H2050" s="17">
        <f t="shared" si="31"/>
        <v>0</v>
      </c>
    </row>
    <row r="2051" spans="1:8" ht="13.5" x14ac:dyDescent="0.25">
      <c r="A2051" s="12"/>
      <c r="B2051" s="11">
        <v>44985</v>
      </c>
      <c r="C2051" s="2">
        <v>6.6</v>
      </c>
      <c r="D2051" s="2">
        <v>5.4603000000000002</v>
      </c>
      <c r="E2051" s="2">
        <v>4</v>
      </c>
      <c r="F2051" s="2">
        <v>6.6</v>
      </c>
      <c r="G2051" s="2">
        <v>26.4</v>
      </c>
      <c r="H2051" s="17">
        <f t="shared" si="31"/>
        <v>0</v>
      </c>
    </row>
    <row r="2052" spans="1:8" ht="13.5" x14ac:dyDescent="0.25">
      <c r="A2052" s="12"/>
      <c r="B2052" s="11">
        <v>44986</v>
      </c>
      <c r="C2052" s="2">
        <v>6.6</v>
      </c>
      <c r="D2052" s="2">
        <v>5.4603000000000002</v>
      </c>
      <c r="E2052" s="2">
        <v>300</v>
      </c>
      <c r="F2052" s="2">
        <v>6.6</v>
      </c>
      <c r="G2052" s="2">
        <v>1980</v>
      </c>
      <c r="H2052" s="17">
        <f t="shared" si="31"/>
        <v>0</v>
      </c>
    </row>
    <row r="2053" spans="1:8" ht="13.5" x14ac:dyDescent="0.25">
      <c r="A2053" s="12"/>
      <c r="B2053" s="11">
        <v>44987</v>
      </c>
      <c r="C2053" s="2">
        <v>6.46</v>
      </c>
      <c r="D2053" s="2">
        <v>5.3444000000000003</v>
      </c>
      <c r="E2053" s="2">
        <v>498</v>
      </c>
      <c r="F2053" s="2">
        <v>6.46</v>
      </c>
      <c r="G2053" s="2">
        <v>3217.08</v>
      </c>
      <c r="H2053" s="17">
        <f t="shared" si="31"/>
        <v>-2.1225939966668477E-2</v>
      </c>
    </row>
    <row r="2054" spans="1:8" ht="13.5" x14ac:dyDescent="0.25">
      <c r="A2054" s="12"/>
      <c r="B2054" s="11">
        <v>44988</v>
      </c>
      <c r="C2054" s="2">
        <v>6.45</v>
      </c>
      <c r="D2054" s="2">
        <v>5.3361999999999998</v>
      </c>
      <c r="E2054" s="2">
        <v>267</v>
      </c>
      <c r="F2054" s="2">
        <v>6.46</v>
      </c>
      <c r="G2054" s="2">
        <v>1724.82</v>
      </c>
      <c r="H2054" s="17">
        <f t="shared" si="31"/>
        <v>-1.5343162936906722E-3</v>
      </c>
    </row>
    <row r="2055" spans="1:8" ht="13.5" x14ac:dyDescent="0.25">
      <c r="A2055" s="12"/>
      <c r="B2055" s="11">
        <v>44991</v>
      </c>
      <c r="C2055" s="2">
        <v>6.59</v>
      </c>
      <c r="D2055" s="2">
        <v>5.452</v>
      </c>
      <c r="E2055" s="2">
        <v>20</v>
      </c>
      <c r="F2055" s="2">
        <v>6.59</v>
      </c>
      <c r="G2055" s="2">
        <v>131.80000000000001</v>
      </c>
      <c r="H2055" s="17">
        <f t="shared" ref="H2055:H2118" si="32">(D2055-D2054)/D2054</f>
        <v>2.1700835800757119E-2</v>
      </c>
    </row>
    <row r="2056" spans="1:8" ht="13.5" x14ac:dyDescent="0.25">
      <c r="A2056" s="12"/>
      <c r="B2056" s="11">
        <v>44992</v>
      </c>
      <c r="C2056" s="2">
        <v>6.32</v>
      </c>
      <c r="D2056" s="2">
        <v>5.2286000000000001</v>
      </c>
      <c r="E2056" s="2">
        <v>72</v>
      </c>
      <c r="F2056" s="2">
        <v>6.32</v>
      </c>
      <c r="G2056" s="2">
        <v>455.04</v>
      </c>
      <c r="H2056" s="17">
        <f t="shared" si="32"/>
        <v>-4.0975788701393949E-2</v>
      </c>
    </row>
    <row r="2057" spans="1:8" ht="13.5" x14ac:dyDescent="0.25">
      <c r="A2057" s="12"/>
      <c r="B2057" s="11">
        <v>44993</v>
      </c>
      <c r="C2057" s="2">
        <v>6.6</v>
      </c>
      <c r="D2057" s="2">
        <v>5.4603000000000002</v>
      </c>
      <c r="E2057" s="2">
        <v>20</v>
      </c>
      <c r="F2057" s="2">
        <v>6.6</v>
      </c>
      <c r="G2057" s="2">
        <v>132</v>
      </c>
      <c r="H2057" s="17">
        <f t="shared" si="32"/>
        <v>4.4313965497456302E-2</v>
      </c>
    </row>
    <row r="2058" spans="1:8" ht="13.5" x14ac:dyDescent="0.25">
      <c r="A2058" s="12"/>
      <c r="B2058" s="11">
        <v>44994</v>
      </c>
      <c r="C2058" s="2">
        <v>6.59</v>
      </c>
      <c r="D2058" s="2">
        <v>5.452</v>
      </c>
      <c r="E2058" s="2">
        <v>250</v>
      </c>
      <c r="F2058" s="2">
        <v>6.59</v>
      </c>
      <c r="G2058" s="2">
        <v>1647.5</v>
      </c>
      <c r="H2058" s="17">
        <f t="shared" si="32"/>
        <v>-1.52006300020149E-3</v>
      </c>
    </row>
    <row r="2059" spans="1:8" ht="13.5" x14ac:dyDescent="0.25">
      <c r="A2059" s="12"/>
      <c r="B2059" s="11">
        <v>44995</v>
      </c>
      <c r="C2059" s="2">
        <v>6.59</v>
      </c>
      <c r="D2059" s="2">
        <v>5.452</v>
      </c>
      <c r="E2059" s="2">
        <v>257</v>
      </c>
      <c r="F2059" s="2">
        <v>6.5940000000000003</v>
      </c>
      <c r="G2059" s="2">
        <v>1694.6579999999999</v>
      </c>
      <c r="H2059" s="17">
        <f t="shared" si="32"/>
        <v>0</v>
      </c>
    </row>
    <row r="2060" spans="1:8" ht="13.5" x14ac:dyDescent="0.25">
      <c r="A2060" s="12"/>
      <c r="B2060" s="11">
        <v>44998</v>
      </c>
      <c r="C2060" s="2">
        <v>6.59</v>
      </c>
      <c r="D2060" s="2">
        <v>5.452</v>
      </c>
      <c r="E2060" s="2">
        <v>0</v>
      </c>
      <c r="F2060" s="2">
        <v>0</v>
      </c>
      <c r="G2060" s="2">
        <v>0</v>
      </c>
      <c r="H2060" s="17">
        <f t="shared" si="32"/>
        <v>0</v>
      </c>
    </row>
    <row r="2061" spans="1:8" ht="13.5" x14ac:dyDescent="0.25">
      <c r="A2061" s="12"/>
      <c r="B2061" s="11">
        <v>44999</v>
      </c>
      <c r="C2061" s="2">
        <v>6.4</v>
      </c>
      <c r="D2061" s="2">
        <v>5.2948000000000004</v>
      </c>
      <c r="E2061" s="2">
        <v>79</v>
      </c>
      <c r="F2061" s="2">
        <v>6.4</v>
      </c>
      <c r="G2061" s="2">
        <v>505.6</v>
      </c>
      <c r="H2061" s="17">
        <f t="shared" si="32"/>
        <v>-2.8833455612619144E-2</v>
      </c>
    </row>
    <row r="2062" spans="1:8" ht="13.5" x14ac:dyDescent="0.25">
      <c r="A2062" s="12"/>
      <c r="B2062" s="11">
        <v>45000</v>
      </c>
      <c r="C2062" s="2">
        <v>6.4</v>
      </c>
      <c r="D2062" s="2">
        <v>5.2948000000000004</v>
      </c>
      <c r="E2062" s="2">
        <v>24</v>
      </c>
      <c r="F2062" s="2">
        <v>6.4</v>
      </c>
      <c r="G2062" s="2">
        <v>153.6</v>
      </c>
      <c r="H2062" s="17">
        <f t="shared" si="32"/>
        <v>0</v>
      </c>
    </row>
    <row r="2063" spans="1:8" ht="13.5" x14ac:dyDescent="0.25">
      <c r="A2063" s="12"/>
      <c r="B2063" s="11">
        <v>45001</v>
      </c>
      <c r="C2063" s="2">
        <v>6.4</v>
      </c>
      <c r="D2063" s="2">
        <v>5.2948000000000004</v>
      </c>
      <c r="E2063" s="2">
        <v>565</v>
      </c>
      <c r="F2063" s="2">
        <v>6.4</v>
      </c>
      <c r="G2063" s="2">
        <v>3616</v>
      </c>
      <c r="H2063" s="17">
        <f t="shared" si="32"/>
        <v>0</v>
      </c>
    </row>
    <row r="2064" spans="1:8" ht="13.5" x14ac:dyDescent="0.25">
      <c r="A2064" s="12"/>
      <c r="B2064" s="11">
        <v>45002</v>
      </c>
      <c r="C2064" s="2">
        <v>6.14</v>
      </c>
      <c r="D2064" s="2">
        <v>5.0796999999999999</v>
      </c>
      <c r="E2064" s="2">
        <v>858</v>
      </c>
      <c r="F2064" s="2">
        <v>6.1479999999999997</v>
      </c>
      <c r="G2064" s="2">
        <v>5274.9840000000004</v>
      </c>
      <c r="H2064" s="17">
        <f t="shared" si="32"/>
        <v>-4.0624763919317158E-2</v>
      </c>
    </row>
    <row r="2065" spans="1:8" ht="13.5" x14ac:dyDescent="0.25">
      <c r="A2065" s="12"/>
      <c r="B2065" s="11">
        <v>45006</v>
      </c>
      <c r="C2065" s="2">
        <v>6.14</v>
      </c>
      <c r="D2065" s="2">
        <v>5.0796999999999999</v>
      </c>
      <c r="E2065" s="2">
        <v>554</v>
      </c>
      <c r="F2065" s="2">
        <v>6.14</v>
      </c>
      <c r="G2065" s="2">
        <v>3401.56</v>
      </c>
      <c r="H2065" s="17">
        <f t="shared" si="32"/>
        <v>0</v>
      </c>
    </row>
    <row r="2066" spans="1:8" ht="13.5" x14ac:dyDescent="0.25">
      <c r="A2066" s="12"/>
      <c r="B2066" s="11">
        <v>45007</v>
      </c>
      <c r="C2066" s="2">
        <v>6.41</v>
      </c>
      <c r="D2066" s="2">
        <v>5.3030999999999997</v>
      </c>
      <c r="E2066" s="2">
        <v>4</v>
      </c>
      <c r="F2066" s="2">
        <v>6.41</v>
      </c>
      <c r="G2066" s="2">
        <v>25.64</v>
      </c>
      <c r="H2066" s="17">
        <f t="shared" si="32"/>
        <v>4.3978975136326912E-2</v>
      </c>
    </row>
    <row r="2067" spans="1:8" ht="13.5" x14ac:dyDescent="0.25">
      <c r="A2067" s="12"/>
      <c r="B2067" s="11">
        <v>45008</v>
      </c>
      <c r="C2067" s="2">
        <v>6.6</v>
      </c>
      <c r="D2067" s="2">
        <v>5.4603000000000002</v>
      </c>
      <c r="E2067" s="2">
        <v>20</v>
      </c>
      <c r="F2067" s="2">
        <v>6.6</v>
      </c>
      <c r="G2067" s="2">
        <v>132</v>
      </c>
      <c r="H2067" s="17">
        <f t="shared" si="32"/>
        <v>2.9643038977202101E-2</v>
      </c>
    </row>
    <row r="2068" spans="1:8" ht="13.5" x14ac:dyDescent="0.25">
      <c r="A2068" s="12"/>
      <c r="B2068" s="11">
        <v>45009</v>
      </c>
      <c r="C2068" s="2">
        <v>6.6</v>
      </c>
      <c r="D2068" s="2">
        <v>5.4603000000000002</v>
      </c>
      <c r="E2068" s="2">
        <v>0</v>
      </c>
      <c r="F2068" s="2">
        <v>0</v>
      </c>
      <c r="G2068" s="2">
        <v>0</v>
      </c>
      <c r="H2068" s="17">
        <f t="shared" si="32"/>
        <v>0</v>
      </c>
    </row>
    <row r="2069" spans="1:8" ht="13.5" x14ac:dyDescent="0.25">
      <c r="A2069" s="12"/>
      <c r="B2069" s="11">
        <v>45012</v>
      </c>
      <c r="C2069" s="2">
        <v>6.6</v>
      </c>
      <c r="D2069" s="2">
        <v>5.4603000000000002</v>
      </c>
      <c r="E2069" s="2">
        <v>0</v>
      </c>
      <c r="F2069" s="2">
        <v>0</v>
      </c>
      <c r="G2069" s="2">
        <v>0</v>
      </c>
      <c r="H2069" s="17">
        <f t="shared" si="32"/>
        <v>0</v>
      </c>
    </row>
    <row r="2070" spans="1:8" ht="13.5" x14ac:dyDescent="0.25">
      <c r="A2070" s="12"/>
      <c r="B2070" s="11">
        <v>45013</v>
      </c>
      <c r="C2070" s="2">
        <v>6.6</v>
      </c>
      <c r="D2070" s="2">
        <v>5.4603000000000002</v>
      </c>
      <c r="E2070" s="2">
        <v>0</v>
      </c>
      <c r="F2070" s="2">
        <v>0</v>
      </c>
      <c r="G2070" s="2">
        <v>0</v>
      </c>
      <c r="H2070" s="17">
        <f t="shared" si="32"/>
        <v>0</v>
      </c>
    </row>
    <row r="2071" spans="1:8" ht="13.5" x14ac:dyDescent="0.25">
      <c r="A2071" s="12"/>
      <c r="B2071" s="11">
        <v>45014</v>
      </c>
      <c r="C2071" s="2">
        <v>6.35</v>
      </c>
      <c r="D2071" s="2">
        <v>5.2534000000000001</v>
      </c>
      <c r="E2071" s="2">
        <v>380</v>
      </c>
      <c r="F2071" s="2">
        <v>6.3719999999999999</v>
      </c>
      <c r="G2071" s="2">
        <v>2421.36</v>
      </c>
      <c r="H2071" s="17">
        <f t="shared" si="32"/>
        <v>-3.7891690932732647E-2</v>
      </c>
    </row>
    <row r="2072" spans="1:8" ht="13.5" x14ac:dyDescent="0.25">
      <c r="A2072" s="12"/>
      <c r="B2072" s="11">
        <v>45015</v>
      </c>
      <c r="C2072" s="2">
        <v>6.35</v>
      </c>
      <c r="D2072" s="2">
        <v>5.2534000000000001</v>
      </c>
      <c r="E2072" s="2">
        <v>200</v>
      </c>
      <c r="F2072" s="2">
        <v>6.35</v>
      </c>
      <c r="G2072" s="2">
        <v>1270</v>
      </c>
      <c r="H2072" s="17">
        <f t="shared" si="32"/>
        <v>0</v>
      </c>
    </row>
    <row r="2073" spans="1:8" ht="13.5" x14ac:dyDescent="0.25">
      <c r="A2073" s="12"/>
      <c r="B2073" s="11">
        <v>45016</v>
      </c>
      <c r="C2073" s="2">
        <v>6.49</v>
      </c>
      <c r="D2073" s="2">
        <v>5.3693</v>
      </c>
      <c r="E2073" s="2">
        <v>1707</v>
      </c>
      <c r="F2073" s="2">
        <v>6.49</v>
      </c>
      <c r="G2073" s="2">
        <v>11078.43</v>
      </c>
      <c r="H2073" s="17">
        <f t="shared" si="32"/>
        <v>2.2061902767731352E-2</v>
      </c>
    </row>
    <row r="2074" spans="1:8" ht="13.5" x14ac:dyDescent="0.25">
      <c r="A2074" s="12"/>
      <c r="B2074" s="11">
        <v>45019</v>
      </c>
      <c r="C2074" s="2">
        <v>6.49</v>
      </c>
      <c r="D2074" s="2">
        <v>5.3693</v>
      </c>
      <c r="E2074" s="2">
        <v>0</v>
      </c>
      <c r="F2074" s="2">
        <v>0</v>
      </c>
      <c r="G2074" s="2">
        <v>0</v>
      </c>
      <c r="H2074" s="17">
        <f t="shared" si="32"/>
        <v>0</v>
      </c>
    </row>
    <row r="2075" spans="1:8" ht="13.5" x14ac:dyDescent="0.25">
      <c r="A2075" s="12"/>
      <c r="B2075" s="11">
        <v>45020</v>
      </c>
      <c r="C2075" s="2">
        <v>6.5</v>
      </c>
      <c r="D2075" s="2">
        <v>5.3775000000000004</v>
      </c>
      <c r="E2075" s="2">
        <v>557</v>
      </c>
      <c r="F2075" s="2">
        <v>6.4850000000000003</v>
      </c>
      <c r="G2075" s="2">
        <v>3612.145</v>
      </c>
      <c r="H2075" s="17">
        <f t="shared" si="32"/>
        <v>1.5272009386699252E-3</v>
      </c>
    </row>
    <row r="2076" spans="1:8" ht="13.5" x14ac:dyDescent="0.25">
      <c r="A2076" s="12"/>
      <c r="B2076" s="11">
        <v>45021</v>
      </c>
      <c r="C2076" s="2">
        <v>6.65</v>
      </c>
      <c r="D2076" s="2">
        <v>5.5015999999999998</v>
      </c>
      <c r="E2076" s="2">
        <v>585</v>
      </c>
      <c r="F2076" s="2">
        <v>6.5309999999999997</v>
      </c>
      <c r="G2076" s="2">
        <v>3820.6350000000002</v>
      </c>
      <c r="H2076" s="17">
        <f t="shared" si="32"/>
        <v>2.3077638307763725E-2</v>
      </c>
    </row>
    <row r="2077" spans="1:8" ht="13.5" x14ac:dyDescent="0.25">
      <c r="A2077" s="12"/>
      <c r="B2077" s="11">
        <v>45022</v>
      </c>
      <c r="C2077" s="2">
        <v>6.63</v>
      </c>
      <c r="D2077" s="2">
        <v>5.4851000000000001</v>
      </c>
      <c r="E2077" s="2">
        <v>429</v>
      </c>
      <c r="F2077" s="2">
        <v>6.63</v>
      </c>
      <c r="G2077" s="2">
        <v>2844.27</v>
      </c>
      <c r="H2077" s="17">
        <f t="shared" si="32"/>
        <v>-2.9991275265376866E-3</v>
      </c>
    </row>
    <row r="2078" spans="1:8" ht="13.5" x14ac:dyDescent="0.25">
      <c r="A2078" s="12"/>
      <c r="B2078" s="11">
        <v>45023</v>
      </c>
      <c r="C2078" s="2">
        <v>6.75</v>
      </c>
      <c r="D2078" s="2">
        <v>5.5843999999999996</v>
      </c>
      <c r="E2078" s="2">
        <v>2</v>
      </c>
      <c r="F2078" s="2">
        <v>6.75</v>
      </c>
      <c r="G2078" s="2">
        <v>13.5</v>
      </c>
      <c r="H2078" s="17">
        <f t="shared" si="32"/>
        <v>1.8103589724890977E-2</v>
      </c>
    </row>
    <row r="2079" spans="1:8" ht="13.5" x14ac:dyDescent="0.25">
      <c r="A2079" s="12"/>
      <c r="B2079" s="11">
        <v>45026</v>
      </c>
      <c r="C2079" s="2">
        <v>6.79</v>
      </c>
      <c r="D2079" s="2">
        <v>5.6174999999999997</v>
      </c>
      <c r="E2079" s="2">
        <v>3</v>
      </c>
      <c r="F2079" s="2">
        <v>6.79</v>
      </c>
      <c r="G2079" s="2">
        <v>20.37</v>
      </c>
      <c r="H2079" s="17">
        <f t="shared" si="32"/>
        <v>5.9272258434209819E-3</v>
      </c>
    </row>
    <row r="2080" spans="1:8" ht="13.5" x14ac:dyDescent="0.25">
      <c r="A2080" s="12"/>
      <c r="B2080" s="11">
        <v>45027</v>
      </c>
      <c r="C2080" s="2">
        <v>6.55</v>
      </c>
      <c r="D2080" s="2">
        <v>5.4188999999999998</v>
      </c>
      <c r="E2080" s="2">
        <v>165</v>
      </c>
      <c r="F2080" s="2">
        <v>6.55</v>
      </c>
      <c r="G2080" s="2">
        <v>1080.75</v>
      </c>
      <c r="H2080" s="17">
        <f t="shared" si="32"/>
        <v>-3.5353805073431221E-2</v>
      </c>
    </row>
    <row r="2081" spans="1:8" ht="13.5" x14ac:dyDescent="0.25">
      <c r="A2081" s="12"/>
      <c r="B2081" s="11">
        <v>45028</v>
      </c>
      <c r="C2081" s="2">
        <v>6.26</v>
      </c>
      <c r="D2081" s="2">
        <v>5.1790000000000003</v>
      </c>
      <c r="E2081" s="2">
        <v>497</v>
      </c>
      <c r="F2081" s="2">
        <v>6.2610000000000001</v>
      </c>
      <c r="G2081" s="2">
        <v>3111.7170000000001</v>
      </c>
      <c r="H2081" s="17">
        <f t="shared" si="32"/>
        <v>-4.4270977504659539E-2</v>
      </c>
    </row>
    <row r="2082" spans="1:8" ht="13.5" x14ac:dyDescent="0.25">
      <c r="A2082" s="12"/>
      <c r="B2082" s="11">
        <v>45029</v>
      </c>
      <c r="C2082" s="2">
        <v>6.26</v>
      </c>
      <c r="D2082" s="2">
        <v>5.1790000000000003</v>
      </c>
      <c r="E2082" s="2">
        <v>293</v>
      </c>
      <c r="F2082" s="2">
        <v>6.26</v>
      </c>
      <c r="G2082" s="2">
        <v>1834.18</v>
      </c>
      <c r="H2082" s="17">
        <f t="shared" si="32"/>
        <v>0</v>
      </c>
    </row>
    <row r="2083" spans="1:8" ht="13.5" x14ac:dyDescent="0.25">
      <c r="A2083" s="12"/>
      <c r="B2083" s="11">
        <v>45030</v>
      </c>
      <c r="C2083" s="2">
        <v>6.3</v>
      </c>
      <c r="D2083" s="2">
        <v>5.2121000000000004</v>
      </c>
      <c r="E2083" s="2">
        <v>209</v>
      </c>
      <c r="F2083" s="2">
        <v>6.298</v>
      </c>
      <c r="G2083" s="2">
        <v>1316.2819999999999</v>
      </c>
      <c r="H2083" s="17">
        <f t="shared" si="32"/>
        <v>6.3911952114308031E-3</v>
      </c>
    </row>
    <row r="2084" spans="1:8" ht="13.5" x14ac:dyDescent="0.25">
      <c r="A2084" s="12"/>
      <c r="B2084" s="11">
        <v>45033</v>
      </c>
      <c r="C2084" s="2">
        <v>6.3</v>
      </c>
      <c r="D2084" s="2">
        <v>5.2121000000000004</v>
      </c>
      <c r="E2084" s="2">
        <v>52</v>
      </c>
      <c r="F2084" s="2">
        <v>6.3</v>
      </c>
      <c r="G2084" s="2">
        <v>327.60000000000002</v>
      </c>
      <c r="H2084" s="17">
        <f t="shared" si="32"/>
        <v>0</v>
      </c>
    </row>
    <row r="2085" spans="1:8" ht="13.5" x14ac:dyDescent="0.25">
      <c r="A2085" s="12"/>
      <c r="B2085" s="11">
        <v>45034</v>
      </c>
      <c r="C2085" s="2">
        <v>6.58</v>
      </c>
      <c r="D2085" s="2">
        <v>5.4436999999999998</v>
      </c>
      <c r="E2085" s="2">
        <v>30</v>
      </c>
      <c r="F2085" s="2">
        <v>6.3</v>
      </c>
      <c r="G2085" s="2">
        <v>189</v>
      </c>
      <c r="H2085" s="17">
        <f t="shared" si="32"/>
        <v>4.4435064561309134E-2</v>
      </c>
    </row>
    <row r="2086" spans="1:8" ht="13.5" x14ac:dyDescent="0.25">
      <c r="A2086" s="12"/>
      <c r="B2086" s="11">
        <v>45035</v>
      </c>
      <c r="C2086" s="2">
        <v>6.58</v>
      </c>
      <c r="D2086" s="2">
        <v>5.4436999999999998</v>
      </c>
      <c r="E2086" s="2">
        <v>0</v>
      </c>
      <c r="F2086" s="2">
        <v>0</v>
      </c>
      <c r="G2086" s="2">
        <v>0</v>
      </c>
      <c r="H2086" s="17">
        <f t="shared" si="32"/>
        <v>0</v>
      </c>
    </row>
    <row r="2087" spans="1:8" ht="13.5" x14ac:dyDescent="0.25">
      <c r="A2087" s="12"/>
      <c r="B2087" s="11">
        <v>45036</v>
      </c>
      <c r="C2087" s="2">
        <v>6.58</v>
      </c>
      <c r="D2087" s="2">
        <v>5.4436999999999998</v>
      </c>
      <c r="E2087" s="2">
        <v>0</v>
      </c>
      <c r="F2087" s="2">
        <v>0</v>
      </c>
      <c r="G2087" s="2">
        <v>0</v>
      </c>
      <c r="H2087" s="17">
        <f t="shared" si="32"/>
        <v>0</v>
      </c>
    </row>
    <row r="2088" spans="1:8" ht="13.5" x14ac:dyDescent="0.25">
      <c r="A2088" s="12"/>
      <c r="B2088" s="11">
        <v>45040</v>
      </c>
      <c r="C2088" s="2">
        <v>6.31</v>
      </c>
      <c r="D2088" s="2">
        <v>5.2203999999999997</v>
      </c>
      <c r="E2088" s="2">
        <v>905</v>
      </c>
      <c r="F2088" s="2">
        <v>6.31</v>
      </c>
      <c r="G2088" s="2">
        <v>5710.55</v>
      </c>
      <c r="H2088" s="17">
        <f t="shared" si="32"/>
        <v>-4.1019894557010869E-2</v>
      </c>
    </row>
    <row r="2089" spans="1:8" ht="13.5" x14ac:dyDescent="0.25">
      <c r="A2089" s="12"/>
      <c r="B2089" s="11">
        <v>45041</v>
      </c>
      <c r="C2089" s="2">
        <v>6.42</v>
      </c>
      <c r="D2089" s="2">
        <v>5.3113999999999999</v>
      </c>
      <c r="E2089" s="2">
        <v>196</v>
      </c>
      <c r="F2089" s="2">
        <v>6.42</v>
      </c>
      <c r="G2089" s="2">
        <v>1258.32</v>
      </c>
      <c r="H2089" s="17">
        <f t="shared" si="32"/>
        <v>1.7431614435675466E-2</v>
      </c>
    </row>
    <row r="2090" spans="1:8" ht="13.5" x14ac:dyDescent="0.25">
      <c r="A2090" s="12"/>
      <c r="B2090" s="11">
        <v>45042</v>
      </c>
      <c r="C2090" s="2">
        <v>6.7</v>
      </c>
      <c r="D2090" s="2">
        <v>5.5430000000000001</v>
      </c>
      <c r="E2090" s="2">
        <v>148</v>
      </c>
      <c r="F2090" s="2">
        <v>6.524</v>
      </c>
      <c r="G2090" s="2">
        <v>965.55200000000002</v>
      </c>
      <c r="H2090" s="17">
        <f t="shared" si="32"/>
        <v>4.3604322777422197E-2</v>
      </c>
    </row>
    <row r="2091" spans="1:8" ht="13.5" x14ac:dyDescent="0.25">
      <c r="A2091" s="12"/>
      <c r="B2091" s="11">
        <v>45043</v>
      </c>
      <c r="C2091" s="2">
        <v>6.7</v>
      </c>
      <c r="D2091" s="2">
        <v>5.5430000000000001</v>
      </c>
      <c r="E2091" s="2">
        <v>0</v>
      </c>
      <c r="F2091" s="2">
        <v>0</v>
      </c>
      <c r="G2091" s="2">
        <v>0</v>
      </c>
      <c r="H2091" s="17">
        <f t="shared" si="32"/>
        <v>0</v>
      </c>
    </row>
    <row r="2092" spans="1:8" ht="13.5" x14ac:dyDescent="0.25">
      <c r="A2092" s="12"/>
      <c r="B2092" s="11">
        <v>45044</v>
      </c>
      <c r="C2092" s="2">
        <v>6.7</v>
      </c>
      <c r="D2092" s="2">
        <v>5.5430000000000001</v>
      </c>
      <c r="E2092" s="2">
        <v>0</v>
      </c>
      <c r="F2092" s="2">
        <v>0</v>
      </c>
      <c r="G2092" s="2">
        <v>0</v>
      </c>
      <c r="H2092" s="17">
        <f t="shared" si="32"/>
        <v>0</v>
      </c>
    </row>
    <row r="2093" spans="1:8" ht="13.5" x14ac:dyDescent="0.25">
      <c r="A2093" s="12"/>
      <c r="B2093" s="11">
        <v>45048</v>
      </c>
      <c r="C2093" s="2">
        <v>6.7</v>
      </c>
      <c r="D2093" s="2">
        <v>5.5430000000000001</v>
      </c>
      <c r="E2093" s="2">
        <v>0</v>
      </c>
      <c r="F2093" s="2">
        <v>0</v>
      </c>
      <c r="G2093" s="2">
        <v>0</v>
      </c>
      <c r="H2093" s="17">
        <f t="shared" si="32"/>
        <v>0</v>
      </c>
    </row>
    <row r="2094" spans="1:8" ht="13.5" x14ac:dyDescent="0.25">
      <c r="A2094" s="12"/>
      <c r="B2094" s="11">
        <v>45049</v>
      </c>
      <c r="C2094" s="2">
        <v>6.67</v>
      </c>
      <c r="D2094" s="2">
        <v>5.5182000000000002</v>
      </c>
      <c r="E2094" s="2">
        <v>49998</v>
      </c>
      <c r="F2094" s="2">
        <v>6.67</v>
      </c>
      <c r="G2094" s="2">
        <v>333486.65999999997</v>
      </c>
      <c r="H2094" s="17">
        <f t="shared" si="32"/>
        <v>-4.4741114919718446E-3</v>
      </c>
    </row>
    <row r="2095" spans="1:8" ht="13.5" x14ac:dyDescent="0.25">
      <c r="A2095" s="12"/>
      <c r="B2095" s="11">
        <v>45050</v>
      </c>
      <c r="C2095" s="2">
        <v>6.5</v>
      </c>
      <c r="D2095" s="2">
        <v>5.3775000000000004</v>
      </c>
      <c r="E2095" s="2">
        <v>22</v>
      </c>
      <c r="F2095" s="2">
        <v>6.5</v>
      </c>
      <c r="G2095" s="2">
        <v>143</v>
      </c>
      <c r="H2095" s="17">
        <f t="shared" si="32"/>
        <v>-2.5497444818962673E-2</v>
      </c>
    </row>
    <row r="2096" spans="1:8" ht="13.5" x14ac:dyDescent="0.25">
      <c r="A2096" s="12"/>
      <c r="B2096" s="11">
        <v>45051</v>
      </c>
      <c r="C2096" s="2">
        <v>6.44</v>
      </c>
      <c r="D2096" s="2">
        <v>5.3278999999999996</v>
      </c>
      <c r="E2096" s="2">
        <v>268</v>
      </c>
      <c r="F2096" s="2">
        <v>6.44</v>
      </c>
      <c r="G2096" s="2">
        <v>1725.92</v>
      </c>
      <c r="H2096" s="17">
        <f t="shared" si="32"/>
        <v>-9.2236169223618315E-3</v>
      </c>
    </row>
    <row r="2097" spans="1:8" ht="13.5" x14ac:dyDescent="0.25">
      <c r="A2097" s="12"/>
      <c r="B2097" s="11">
        <v>45054</v>
      </c>
      <c r="C2097" s="2">
        <v>6.44</v>
      </c>
      <c r="D2097" s="2">
        <v>5.3278999999999996</v>
      </c>
      <c r="E2097" s="2">
        <v>415</v>
      </c>
      <c r="F2097" s="2">
        <v>6.44</v>
      </c>
      <c r="G2097" s="2">
        <v>2672.6</v>
      </c>
      <c r="H2097" s="17">
        <f t="shared" si="32"/>
        <v>0</v>
      </c>
    </row>
    <row r="2098" spans="1:8" ht="13.5" x14ac:dyDescent="0.25">
      <c r="A2098" s="12"/>
      <c r="B2098" s="11">
        <v>45055</v>
      </c>
      <c r="C2098" s="2">
        <v>6.44</v>
      </c>
      <c r="D2098" s="2">
        <v>5.3278999999999996</v>
      </c>
      <c r="E2098" s="2">
        <v>339</v>
      </c>
      <c r="F2098" s="2">
        <v>6.44</v>
      </c>
      <c r="G2098" s="2">
        <v>2183.16</v>
      </c>
      <c r="H2098" s="17">
        <f t="shared" si="32"/>
        <v>0</v>
      </c>
    </row>
    <row r="2099" spans="1:8" ht="13.5" x14ac:dyDescent="0.25">
      <c r="A2099" s="12"/>
      <c r="B2099" s="11">
        <v>45056</v>
      </c>
      <c r="C2099" s="2">
        <v>6.44</v>
      </c>
      <c r="D2099" s="2">
        <v>5.3278999999999996</v>
      </c>
      <c r="E2099" s="2">
        <v>0</v>
      </c>
      <c r="F2099" s="2">
        <v>0</v>
      </c>
      <c r="G2099" s="2">
        <v>0</v>
      </c>
      <c r="H2099" s="17">
        <f t="shared" si="32"/>
        <v>0</v>
      </c>
    </row>
    <row r="2100" spans="1:8" ht="13.5" x14ac:dyDescent="0.25">
      <c r="A2100" s="12"/>
      <c r="B2100" s="11">
        <v>45057</v>
      </c>
      <c r="C2100" s="2">
        <v>6.4</v>
      </c>
      <c r="D2100" s="2">
        <v>5.2948000000000004</v>
      </c>
      <c r="E2100" s="2">
        <v>386</v>
      </c>
      <c r="F2100" s="2">
        <v>6.4089999999999998</v>
      </c>
      <c r="G2100" s="2">
        <v>2473.8739999999998</v>
      </c>
      <c r="H2100" s="17">
        <f t="shared" si="32"/>
        <v>-6.2125790649222475E-3</v>
      </c>
    </row>
    <row r="2101" spans="1:8" ht="13.5" x14ac:dyDescent="0.25">
      <c r="A2101" s="12"/>
      <c r="B2101" s="11">
        <v>45058</v>
      </c>
      <c r="C2101" s="2">
        <v>6.42</v>
      </c>
      <c r="D2101" s="2">
        <v>5.3113999999999999</v>
      </c>
      <c r="E2101" s="2">
        <v>698</v>
      </c>
      <c r="F2101" s="2">
        <v>6.42</v>
      </c>
      <c r="G2101" s="2">
        <v>4481.16</v>
      </c>
      <c r="H2101" s="17">
        <f t="shared" si="32"/>
        <v>3.1351514693660765E-3</v>
      </c>
    </row>
    <row r="2102" spans="1:8" ht="13.5" x14ac:dyDescent="0.25">
      <c r="A2102" s="12"/>
      <c r="B2102" s="11">
        <v>45061</v>
      </c>
      <c r="C2102" s="2">
        <v>6.44</v>
      </c>
      <c r="D2102" s="2">
        <v>5.3278999999999996</v>
      </c>
      <c r="E2102" s="2">
        <v>1291</v>
      </c>
      <c r="F2102" s="2">
        <v>6.44</v>
      </c>
      <c r="G2102" s="2">
        <v>8314.0400000000009</v>
      </c>
      <c r="H2102" s="17">
        <f t="shared" si="32"/>
        <v>3.1065255864743263E-3</v>
      </c>
    </row>
    <row r="2103" spans="1:8" ht="13.5" x14ac:dyDescent="0.25">
      <c r="A2103" s="12"/>
      <c r="B2103" s="11">
        <v>45062</v>
      </c>
      <c r="C2103" s="2">
        <v>6.45</v>
      </c>
      <c r="D2103" s="2">
        <v>5.3361999999999998</v>
      </c>
      <c r="E2103" s="2">
        <v>1282</v>
      </c>
      <c r="F2103" s="2">
        <v>6.423</v>
      </c>
      <c r="G2103" s="2">
        <v>8234.2860000000001</v>
      </c>
      <c r="H2103" s="17">
        <f t="shared" si="32"/>
        <v>1.5578370464911498E-3</v>
      </c>
    </row>
    <row r="2104" spans="1:8" ht="13.5" x14ac:dyDescent="0.25">
      <c r="A2104" s="12"/>
      <c r="B2104" s="11">
        <v>45063</v>
      </c>
      <c r="C2104" s="2">
        <v>6.46</v>
      </c>
      <c r="D2104" s="2">
        <v>5.3444000000000003</v>
      </c>
      <c r="E2104" s="2">
        <v>688</v>
      </c>
      <c r="F2104" s="2">
        <v>6.46</v>
      </c>
      <c r="G2104" s="2">
        <v>4444.4799999999996</v>
      </c>
      <c r="H2104" s="17">
        <f t="shared" si="32"/>
        <v>1.5366740377048141E-3</v>
      </c>
    </row>
    <row r="2105" spans="1:8" ht="13.5" x14ac:dyDescent="0.25">
      <c r="A2105" s="12"/>
      <c r="B2105" s="11">
        <v>45064</v>
      </c>
      <c r="C2105" s="2">
        <v>6.5</v>
      </c>
      <c r="D2105" s="2">
        <v>5.3775000000000004</v>
      </c>
      <c r="E2105" s="2">
        <v>88</v>
      </c>
      <c r="F2105" s="2">
        <v>6.5</v>
      </c>
      <c r="G2105" s="2">
        <v>572</v>
      </c>
      <c r="H2105" s="17">
        <f t="shared" si="32"/>
        <v>6.1933986977022919E-3</v>
      </c>
    </row>
    <row r="2106" spans="1:8" ht="13.5" x14ac:dyDescent="0.25">
      <c r="A2106" s="12"/>
      <c r="B2106" s="11">
        <v>45065</v>
      </c>
      <c r="C2106" s="2">
        <v>6.01</v>
      </c>
      <c r="D2106" s="2">
        <v>5.3007999999999997</v>
      </c>
      <c r="E2106" s="2">
        <v>2261</v>
      </c>
      <c r="F2106" s="2">
        <v>6.01</v>
      </c>
      <c r="G2106" s="2">
        <v>13588.61</v>
      </c>
      <c r="H2106" s="17">
        <f t="shared" si="32"/>
        <v>-1.4263133426313464E-2</v>
      </c>
    </row>
    <row r="2107" spans="1:8" ht="13.5" x14ac:dyDescent="0.25">
      <c r="A2107" s="12"/>
      <c r="B2107" s="11">
        <v>45068</v>
      </c>
      <c r="C2107" s="2">
        <v>6.01</v>
      </c>
      <c r="D2107" s="2">
        <v>5.3007999999999997</v>
      </c>
      <c r="E2107" s="2">
        <v>2185</v>
      </c>
      <c r="F2107" s="2">
        <v>6.01</v>
      </c>
      <c r="G2107" s="2">
        <v>13131.85</v>
      </c>
      <c r="H2107" s="17">
        <f t="shared" si="32"/>
        <v>0</v>
      </c>
    </row>
    <row r="2108" spans="1:8" ht="13.5" x14ac:dyDescent="0.25">
      <c r="A2108" s="12"/>
      <c r="B2108" s="11">
        <v>45069</v>
      </c>
      <c r="C2108" s="2">
        <v>6.05</v>
      </c>
      <c r="D2108" s="2">
        <v>5.3361000000000001</v>
      </c>
      <c r="E2108" s="2">
        <v>1902</v>
      </c>
      <c r="F2108" s="2">
        <v>6.05</v>
      </c>
      <c r="G2108" s="2">
        <v>11507.1</v>
      </c>
      <c r="H2108" s="17">
        <f t="shared" si="32"/>
        <v>6.6593721702385171E-3</v>
      </c>
    </row>
    <row r="2109" spans="1:8" ht="13.5" x14ac:dyDescent="0.25">
      <c r="A2109" s="12"/>
      <c r="B2109" s="11">
        <v>45070</v>
      </c>
      <c r="C2109" s="2">
        <v>6.32</v>
      </c>
      <c r="D2109" s="2">
        <v>5.5742000000000003</v>
      </c>
      <c r="E2109" s="2">
        <v>7</v>
      </c>
      <c r="F2109" s="2">
        <v>6.32</v>
      </c>
      <c r="G2109" s="2">
        <v>44.24</v>
      </c>
      <c r="H2109" s="17">
        <f t="shared" si="32"/>
        <v>4.4620603062161542E-2</v>
      </c>
    </row>
    <row r="2110" spans="1:8" ht="13.5" x14ac:dyDescent="0.25">
      <c r="A2110" s="12"/>
      <c r="B2110" s="11">
        <v>45071</v>
      </c>
      <c r="C2110" s="2">
        <v>6.32</v>
      </c>
      <c r="D2110" s="2">
        <v>5.5742000000000003</v>
      </c>
      <c r="E2110" s="2">
        <v>1050</v>
      </c>
      <c r="F2110" s="2">
        <v>6.2060000000000004</v>
      </c>
      <c r="G2110" s="2">
        <v>6516.3</v>
      </c>
      <c r="H2110" s="17">
        <f t="shared" si="32"/>
        <v>0</v>
      </c>
    </row>
    <row r="2111" spans="1:8" ht="13.5" x14ac:dyDescent="0.25">
      <c r="A2111" s="12"/>
      <c r="B2111" s="11">
        <v>45072</v>
      </c>
      <c r="C2111" s="2">
        <v>6.22</v>
      </c>
      <c r="D2111" s="2">
        <v>5.4859999999999998</v>
      </c>
      <c r="E2111" s="2">
        <v>43</v>
      </c>
      <c r="F2111" s="2">
        <v>6.22</v>
      </c>
      <c r="G2111" s="2">
        <v>267.45999999999998</v>
      </c>
      <c r="H2111" s="17">
        <f t="shared" si="32"/>
        <v>-1.5822898353126995E-2</v>
      </c>
    </row>
    <row r="2112" spans="1:8" ht="13.5" x14ac:dyDescent="0.25">
      <c r="A2112" s="12"/>
      <c r="B2112" s="11">
        <v>45075</v>
      </c>
      <c r="C2112" s="2">
        <v>6.3</v>
      </c>
      <c r="D2112" s="2">
        <v>5.5566000000000004</v>
      </c>
      <c r="E2112" s="2">
        <v>190</v>
      </c>
      <c r="F2112" s="2">
        <v>6.3</v>
      </c>
      <c r="G2112" s="2">
        <v>1197</v>
      </c>
      <c r="H2112" s="17">
        <f t="shared" si="32"/>
        <v>1.2869121399927208E-2</v>
      </c>
    </row>
    <row r="2113" spans="1:8" ht="13.5" x14ac:dyDescent="0.25">
      <c r="A2113" s="12"/>
      <c r="B2113" s="11">
        <v>45076</v>
      </c>
      <c r="C2113" s="2">
        <v>6.2</v>
      </c>
      <c r="D2113" s="2">
        <v>5.4683999999999999</v>
      </c>
      <c r="E2113" s="2">
        <v>13920</v>
      </c>
      <c r="F2113" s="2">
        <v>6.2</v>
      </c>
      <c r="G2113" s="2">
        <v>86304</v>
      </c>
      <c r="H2113" s="17">
        <f t="shared" si="32"/>
        <v>-1.5873015873015962E-2</v>
      </c>
    </row>
    <row r="2114" spans="1:8" ht="13.5" x14ac:dyDescent="0.25">
      <c r="A2114" s="12"/>
      <c r="B2114" s="11">
        <v>45077</v>
      </c>
      <c r="C2114" s="2">
        <v>6.15</v>
      </c>
      <c r="D2114" s="2">
        <v>5.4242999999999997</v>
      </c>
      <c r="E2114" s="2">
        <v>1083</v>
      </c>
      <c r="F2114" s="2">
        <v>6.15</v>
      </c>
      <c r="G2114" s="2">
        <v>6660.45</v>
      </c>
      <c r="H2114" s="17">
        <f t="shared" si="32"/>
        <v>-8.0645161290323047E-3</v>
      </c>
    </row>
    <row r="2115" spans="1:8" ht="13.5" x14ac:dyDescent="0.25">
      <c r="A2115" s="12"/>
      <c r="B2115" s="11">
        <v>45078</v>
      </c>
      <c r="C2115" s="2">
        <v>6.15</v>
      </c>
      <c r="D2115" s="2">
        <v>5.4242999999999997</v>
      </c>
      <c r="E2115" s="2">
        <v>755</v>
      </c>
      <c r="F2115" s="2">
        <v>6.15</v>
      </c>
      <c r="G2115" s="2">
        <v>4643.25</v>
      </c>
      <c r="H2115" s="17">
        <f t="shared" si="32"/>
        <v>0</v>
      </c>
    </row>
    <row r="2116" spans="1:8" ht="13.5" x14ac:dyDescent="0.25">
      <c r="A2116" s="12"/>
      <c r="B2116" s="11">
        <v>45079</v>
      </c>
      <c r="C2116" s="2">
        <v>6.3</v>
      </c>
      <c r="D2116" s="2">
        <v>5.5566000000000004</v>
      </c>
      <c r="E2116" s="2">
        <v>3</v>
      </c>
      <c r="F2116" s="2">
        <v>6.3</v>
      </c>
      <c r="G2116" s="2">
        <v>18.899999999999999</v>
      </c>
      <c r="H2116" s="17">
        <f t="shared" si="32"/>
        <v>2.4390243902439164E-2</v>
      </c>
    </row>
    <row r="2117" spans="1:8" ht="13.5" x14ac:dyDescent="0.25">
      <c r="A2117" s="12"/>
      <c r="B2117" s="11">
        <v>45082</v>
      </c>
      <c r="C2117" s="2">
        <v>6.15</v>
      </c>
      <c r="D2117" s="2">
        <v>5.4242999999999997</v>
      </c>
      <c r="E2117" s="2">
        <v>561</v>
      </c>
      <c r="F2117" s="2">
        <v>6.15</v>
      </c>
      <c r="G2117" s="2">
        <v>3450.15</v>
      </c>
      <c r="H2117" s="17">
        <f t="shared" si="32"/>
        <v>-2.3809523809523944E-2</v>
      </c>
    </row>
    <row r="2118" spans="1:8" ht="13.5" x14ac:dyDescent="0.25">
      <c r="A2118" s="12"/>
      <c r="B2118" s="11">
        <v>45083</v>
      </c>
      <c r="C2118" s="2">
        <v>6.15</v>
      </c>
      <c r="D2118" s="2">
        <v>5.4242999999999997</v>
      </c>
      <c r="E2118" s="2">
        <v>1300</v>
      </c>
      <c r="F2118" s="2">
        <v>6.15</v>
      </c>
      <c r="G2118" s="2">
        <v>7995</v>
      </c>
      <c r="H2118" s="17">
        <f t="shared" si="32"/>
        <v>0</v>
      </c>
    </row>
    <row r="2119" spans="1:8" ht="13.5" x14ac:dyDescent="0.25">
      <c r="A2119" s="12"/>
      <c r="B2119" s="11">
        <v>45084</v>
      </c>
      <c r="C2119" s="2">
        <v>6.09</v>
      </c>
      <c r="D2119" s="2">
        <v>5.3714000000000004</v>
      </c>
      <c r="E2119" s="2">
        <v>2485</v>
      </c>
      <c r="F2119" s="2">
        <v>6.0910000000000002</v>
      </c>
      <c r="G2119" s="2">
        <v>15136.135</v>
      </c>
      <c r="H2119" s="17">
        <f t="shared" ref="H2119:H2182" si="33">(D2119-D2118)/D2118</f>
        <v>-9.752410449274428E-3</v>
      </c>
    </row>
    <row r="2120" spans="1:8" ht="13.5" x14ac:dyDescent="0.25">
      <c r="A2120" s="12"/>
      <c r="B2120" s="11">
        <v>45085</v>
      </c>
      <c r="C2120" s="2">
        <v>6.15</v>
      </c>
      <c r="D2120" s="2">
        <v>5.4242999999999997</v>
      </c>
      <c r="E2120" s="2">
        <v>3</v>
      </c>
      <c r="F2120" s="2">
        <v>6.15</v>
      </c>
      <c r="G2120" s="2">
        <v>18.45</v>
      </c>
      <c r="H2120" s="17">
        <f t="shared" si="33"/>
        <v>9.8484566407266785E-3</v>
      </c>
    </row>
    <row r="2121" spans="1:8" ht="13.5" x14ac:dyDescent="0.25">
      <c r="A2121" s="12"/>
      <c r="B2121" s="11">
        <v>45086</v>
      </c>
      <c r="C2121" s="2">
        <v>6.15</v>
      </c>
      <c r="D2121" s="2">
        <v>5.4242999999999997</v>
      </c>
      <c r="E2121" s="2">
        <v>1230</v>
      </c>
      <c r="F2121" s="2">
        <v>6.15</v>
      </c>
      <c r="G2121" s="2">
        <v>7564.5</v>
      </c>
      <c r="H2121" s="17">
        <f t="shared" si="33"/>
        <v>0</v>
      </c>
    </row>
    <row r="2122" spans="1:8" ht="13.5" x14ac:dyDescent="0.25">
      <c r="A2122" s="12"/>
      <c r="B2122" s="11">
        <v>45089</v>
      </c>
      <c r="C2122" s="2">
        <v>6.42</v>
      </c>
      <c r="D2122" s="2">
        <v>5.6623999999999999</v>
      </c>
      <c r="E2122" s="2">
        <v>2</v>
      </c>
      <c r="F2122" s="2">
        <v>6.37</v>
      </c>
      <c r="G2122" s="2">
        <v>12.74</v>
      </c>
      <c r="H2122" s="17">
        <f t="shared" si="33"/>
        <v>4.3895064800988183E-2</v>
      </c>
    </row>
    <row r="2123" spans="1:8" ht="13.5" x14ac:dyDescent="0.25">
      <c r="A2123" s="12"/>
      <c r="B2123" s="11">
        <v>45090</v>
      </c>
      <c r="C2123" s="2">
        <v>6.5</v>
      </c>
      <c r="D2123" s="2">
        <v>5.7329999999999997</v>
      </c>
      <c r="E2123" s="2">
        <v>90</v>
      </c>
      <c r="F2123" s="2">
        <v>6.5</v>
      </c>
      <c r="G2123" s="2">
        <v>585</v>
      </c>
      <c r="H2123" s="17">
        <f t="shared" si="33"/>
        <v>1.246821135914096E-2</v>
      </c>
    </row>
    <row r="2124" spans="1:8" ht="13.5" x14ac:dyDescent="0.25">
      <c r="A2124" s="12"/>
      <c r="B2124" s="11">
        <v>45091</v>
      </c>
      <c r="C2124" s="2">
        <v>6.7</v>
      </c>
      <c r="D2124" s="2">
        <v>5.9093999999999998</v>
      </c>
      <c r="E2124" s="2">
        <v>80</v>
      </c>
      <c r="F2124" s="2">
        <v>6.7</v>
      </c>
      <c r="G2124" s="2">
        <v>536</v>
      </c>
      <c r="H2124" s="17">
        <f t="shared" si="33"/>
        <v>3.0769230769230792E-2</v>
      </c>
    </row>
    <row r="2125" spans="1:8" ht="13.5" x14ac:dyDescent="0.25">
      <c r="A2125" s="12"/>
      <c r="B2125" s="11">
        <v>45092</v>
      </c>
      <c r="C2125" s="2">
        <v>6.7</v>
      </c>
      <c r="D2125" s="2">
        <v>5.9093999999999998</v>
      </c>
      <c r="E2125" s="2">
        <v>0</v>
      </c>
      <c r="F2125" s="2">
        <v>0</v>
      </c>
      <c r="G2125" s="2">
        <v>0</v>
      </c>
      <c r="H2125" s="17">
        <f t="shared" si="33"/>
        <v>0</v>
      </c>
    </row>
    <row r="2126" spans="1:8" ht="13.5" x14ac:dyDescent="0.25">
      <c r="A2126" s="12"/>
      <c r="B2126" s="11">
        <v>45093</v>
      </c>
      <c r="C2126" s="2">
        <v>6.7</v>
      </c>
      <c r="D2126" s="2">
        <v>5.9093999999999998</v>
      </c>
      <c r="E2126" s="2">
        <v>0</v>
      </c>
      <c r="F2126" s="2">
        <v>0</v>
      </c>
      <c r="G2126" s="2">
        <v>0</v>
      </c>
      <c r="H2126" s="17">
        <f t="shared" si="33"/>
        <v>0</v>
      </c>
    </row>
    <row r="2127" spans="1:8" ht="13.5" x14ac:dyDescent="0.25">
      <c r="A2127" s="12"/>
      <c r="B2127" s="11">
        <v>45096</v>
      </c>
      <c r="C2127" s="2">
        <v>6.6</v>
      </c>
      <c r="D2127" s="2">
        <v>5.8212000000000002</v>
      </c>
      <c r="E2127" s="2">
        <v>510</v>
      </c>
      <c r="F2127" s="2">
        <v>6.6</v>
      </c>
      <c r="G2127" s="2">
        <v>3366</v>
      </c>
      <c r="H2127" s="17">
        <f t="shared" si="33"/>
        <v>-1.4925373134328294E-2</v>
      </c>
    </row>
    <row r="2128" spans="1:8" ht="13.5" x14ac:dyDescent="0.25">
      <c r="A2128" s="12"/>
      <c r="B2128" s="11">
        <v>45097</v>
      </c>
      <c r="C2128" s="2">
        <v>6.77</v>
      </c>
      <c r="D2128" s="2">
        <v>5.9710999999999999</v>
      </c>
      <c r="E2128" s="2">
        <v>347</v>
      </c>
      <c r="F2128" s="2">
        <v>6.77</v>
      </c>
      <c r="G2128" s="2">
        <v>2349.19</v>
      </c>
      <c r="H2128" s="17">
        <f t="shared" si="33"/>
        <v>2.575070432213284E-2</v>
      </c>
    </row>
    <row r="2129" spans="1:8" ht="13.5" x14ac:dyDescent="0.25">
      <c r="A2129" s="12"/>
      <c r="B2129" s="11">
        <v>45098</v>
      </c>
      <c r="C2129" s="2">
        <v>6.6</v>
      </c>
      <c r="D2129" s="2">
        <v>5.8212000000000002</v>
      </c>
      <c r="E2129" s="2">
        <v>496</v>
      </c>
      <c r="F2129" s="2">
        <v>6.6</v>
      </c>
      <c r="G2129" s="2">
        <v>3273.6</v>
      </c>
      <c r="H2129" s="17">
        <f t="shared" si="33"/>
        <v>-2.5104252147845407E-2</v>
      </c>
    </row>
    <row r="2130" spans="1:8" ht="13.5" x14ac:dyDescent="0.25">
      <c r="A2130" s="12"/>
      <c r="B2130" s="11">
        <v>45099</v>
      </c>
      <c r="C2130" s="2">
        <v>6.6</v>
      </c>
      <c r="D2130" s="2">
        <v>5.8212000000000002</v>
      </c>
      <c r="E2130" s="2">
        <v>4944</v>
      </c>
      <c r="F2130" s="2">
        <v>6.6</v>
      </c>
      <c r="G2130" s="2">
        <v>32630.400000000001</v>
      </c>
      <c r="H2130" s="17">
        <f t="shared" si="33"/>
        <v>0</v>
      </c>
    </row>
    <row r="2131" spans="1:8" ht="13.5" x14ac:dyDescent="0.25">
      <c r="A2131" s="12"/>
      <c r="B2131" s="11">
        <v>45100</v>
      </c>
      <c r="C2131" s="2">
        <v>6.6</v>
      </c>
      <c r="D2131" s="2">
        <v>5.8212000000000002</v>
      </c>
      <c r="E2131" s="2">
        <v>58</v>
      </c>
      <c r="F2131" s="2">
        <v>6.6029999999999998</v>
      </c>
      <c r="G2131" s="2">
        <v>382.97399999999999</v>
      </c>
      <c r="H2131" s="17">
        <f t="shared" si="33"/>
        <v>0</v>
      </c>
    </row>
    <row r="2132" spans="1:8" ht="13.5" x14ac:dyDescent="0.25">
      <c r="A2132" s="12"/>
      <c r="B2132" s="11">
        <v>45103</v>
      </c>
      <c r="C2132" s="2">
        <v>6.6</v>
      </c>
      <c r="D2132" s="2">
        <v>5.8212000000000002</v>
      </c>
      <c r="E2132" s="2">
        <v>3</v>
      </c>
      <c r="F2132" s="2">
        <v>6.6</v>
      </c>
      <c r="G2132" s="2">
        <v>19.8</v>
      </c>
      <c r="H2132" s="17">
        <f t="shared" si="33"/>
        <v>0</v>
      </c>
    </row>
    <row r="2133" spans="1:8" ht="13.5" x14ac:dyDescent="0.25">
      <c r="A2133" s="12"/>
      <c r="B2133" s="11">
        <v>45104</v>
      </c>
      <c r="C2133" s="2">
        <v>6.4</v>
      </c>
      <c r="D2133" s="2">
        <v>5.6448</v>
      </c>
      <c r="E2133" s="2">
        <v>176</v>
      </c>
      <c r="F2133" s="2">
        <v>6.4</v>
      </c>
      <c r="G2133" s="2">
        <v>1126.4000000000001</v>
      </c>
      <c r="H2133" s="17">
        <f t="shared" si="33"/>
        <v>-3.0303030303030321E-2</v>
      </c>
    </row>
    <row r="2134" spans="1:8" ht="13.5" x14ac:dyDescent="0.25">
      <c r="A2134" s="12"/>
      <c r="B2134" s="11">
        <v>45107</v>
      </c>
      <c r="C2134" s="2">
        <v>6.35</v>
      </c>
      <c r="D2134" s="2">
        <v>5.6006999999999998</v>
      </c>
      <c r="E2134" s="2">
        <v>145</v>
      </c>
      <c r="F2134" s="2">
        <v>6.35</v>
      </c>
      <c r="G2134" s="2">
        <v>920.75</v>
      </c>
      <c r="H2134" s="17">
        <f t="shared" si="33"/>
        <v>-7.8125000000000451E-3</v>
      </c>
    </row>
    <row r="2135" spans="1:8" ht="13.5" x14ac:dyDescent="0.25">
      <c r="A2135" s="12"/>
      <c r="B2135" s="11">
        <v>45110</v>
      </c>
      <c r="C2135" s="2">
        <v>6.35</v>
      </c>
      <c r="D2135" s="2">
        <v>5.6006999999999998</v>
      </c>
      <c r="E2135" s="2">
        <v>0</v>
      </c>
      <c r="F2135" s="2">
        <v>0</v>
      </c>
      <c r="G2135" s="2">
        <v>0</v>
      </c>
      <c r="H2135" s="17">
        <f t="shared" si="33"/>
        <v>0</v>
      </c>
    </row>
    <row r="2136" spans="1:8" ht="13.5" x14ac:dyDescent="0.25">
      <c r="A2136" s="12"/>
      <c r="B2136" s="11">
        <v>45111</v>
      </c>
      <c r="C2136" s="2">
        <v>6.34</v>
      </c>
      <c r="D2136" s="2">
        <v>5.5918999999999999</v>
      </c>
      <c r="E2136" s="2">
        <v>289</v>
      </c>
      <c r="F2136" s="2">
        <v>6.34</v>
      </c>
      <c r="G2136" s="2">
        <v>1832.26</v>
      </c>
      <c r="H2136" s="17">
        <f t="shared" si="33"/>
        <v>-1.571232167407631E-3</v>
      </c>
    </row>
    <row r="2137" spans="1:8" ht="13.5" x14ac:dyDescent="0.25">
      <c r="A2137" s="12"/>
      <c r="B2137" s="11">
        <v>45112</v>
      </c>
      <c r="C2137" s="2">
        <v>6.35</v>
      </c>
      <c r="D2137" s="2">
        <v>5.6006999999999998</v>
      </c>
      <c r="E2137" s="2">
        <v>900</v>
      </c>
      <c r="F2137" s="2">
        <v>6.35</v>
      </c>
      <c r="G2137" s="2">
        <v>5715</v>
      </c>
      <c r="H2137" s="17">
        <f t="shared" si="33"/>
        <v>1.5737048230476079E-3</v>
      </c>
    </row>
    <row r="2138" spans="1:8" ht="13.5" x14ac:dyDescent="0.25">
      <c r="A2138" s="12"/>
      <c r="B2138" s="11">
        <v>45113</v>
      </c>
      <c r="C2138" s="2">
        <v>6.35</v>
      </c>
      <c r="D2138" s="2">
        <v>5.6006999999999998</v>
      </c>
      <c r="E2138" s="2">
        <v>27</v>
      </c>
      <c r="F2138" s="2">
        <v>6.35</v>
      </c>
      <c r="G2138" s="2">
        <v>171.45</v>
      </c>
      <c r="H2138" s="17">
        <f t="shared" si="33"/>
        <v>0</v>
      </c>
    </row>
    <row r="2139" spans="1:8" ht="13.5" x14ac:dyDescent="0.25">
      <c r="A2139" s="12"/>
      <c r="B2139" s="11">
        <v>45114</v>
      </c>
      <c r="C2139" s="2">
        <v>6.63</v>
      </c>
      <c r="D2139" s="2">
        <v>5.8475999999999999</v>
      </c>
      <c r="E2139" s="2">
        <v>0</v>
      </c>
      <c r="F2139" s="2">
        <v>0</v>
      </c>
      <c r="G2139" s="2">
        <v>0</v>
      </c>
      <c r="H2139" s="17">
        <f t="shared" si="33"/>
        <v>4.4083775242380441E-2</v>
      </c>
    </row>
    <row r="2140" spans="1:8" ht="13.5" x14ac:dyDescent="0.25">
      <c r="A2140" s="12"/>
      <c r="B2140" s="11">
        <v>45117</v>
      </c>
      <c r="C2140" s="2">
        <v>6.63</v>
      </c>
      <c r="D2140" s="2">
        <v>5.8475999999999999</v>
      </c>
      <c r="E2140" s="2">
        <v>10</v>
      </c>
      <c r="F2140" s="2">
        <v>6.63</v>
      </c>
      <c r="G2140" s="2">
        <v>66.3</v>
      </c>
      <c r="H2140" s="17">
        <f t="shared" si="33"/>
        <v>0</v>
      </c>
    </row>
    <row r="2141" spans="1:8" ht="13.5" x14ac:dyDescent="0.25">
      <c r="A2141" s="12"/>
      <c r="B2141" s="11">
        <v>45118</v>
      </c>
      <c r="C2141" s="2">
        <v>6.69</v>
      </c>
      <c r="D2141" s="2">
        <v>5.9005999999999998</v>
      </c>
      <c r="E2141" s="2">
        <v>20</v>
      </c>
      <c r="F2141" s="2">
        <v>6.69</v>
      </c>
      <c r="G2141" s="2">
        <v>133.80000000000001</v>
      </c>
      <c r="H2141" s="17">
        <f t="shared" si="33"/>
        <v>9.0635474382652608E-3</v>
      </c>
    </row>
    <row r="2142" spans="1:8" ht="13.5" x14ac:dyDescent="0.25">
      <c r="A2142" s="12"/>
      <c r="B2142" s="11">
        <v>45119</v>
      </c>
      <c r="C2142" s="2">
        <v>6.69</v>
      </c>
      <c r="D2142" s="2">
        <v>5.9005999999999998</v>
      </c>
      <c r="E2142" s="2">
        <v>0</v>
      </c>
      <c r="F2142" s="2">
        <v>0</v>
      </c>
      <c r="G2142" s="2">
        <v>0</v>
      </c>
      <c r="H2142" s="17">
        <f t="shared" si="33"/>
        <v>0</v>
      </c>
    </row>
    <row r="2143" spans="1:8" ht="13.5" x14ac:dyDescent="0.25">
      <c r="A2143" s="12"/>
      <c r="B2143" s="11">
        <v>45120</v>
      </c>
      <c r="C2143" s="2">
        <v>6.67</v>
      </c>
      <c r="D2143" s="2">
        <v>5.8829000000000002</v>
      </c>
      <c r="E2143" s="2">
        <v>200</v>
      </c>
      <c r="F2143" s="2">
        <v>6.67</v>
      </c>
      <c r="G2143" s="2">
        <v>1334</v>
      </c>
      <c r="H2143" s="17">
        <f t="shared" si="33"/>
        <v>-2.9996949462765829E-3</v>
      </c>
    </row>
    <row r="2144" spans="1:8" ht="13.5" x14ac:dyDescent="0.25">
      <c r="A2144" s="12"/>
      <c r="B2144" s="11">
        <v>45121</v>
      </c>
      <c r="C2144" s="2">
        <v>6.69</v>
      </c>
      <c r="D2144" s="2">
        <v>5.9005999999999998</v>
      </c>
      <c r="E2144" s="2">
        <v>30</v>
      </c>
      <c r="F2144" s="2">
        <v>6.69</v>
      </c>
      <c r="G2144" s="2">
        <v>200.7</v>
      </c>
      <c r="H2144" s="17">
        <f t="shared" si="33"/>
        <v>3.0087201890223536E-3</v>
      </c>
    </row>
    <row r="2145" spans="1:8" ht="13.5" x14ac:dyDescent="0.25">
      <c r="A2145" s="12"/>
      <c r="B2145" s="11">
        <v>45124</v>
      </c>
      <c r="C2145" s="2">
        <v>6.6</v>
      </c>
      <c r="D2145" s="2">
        <v>5.8212000000000002</v>
      </c>
      <c r="E2145" s="2">
        <v>1000</v>
      </c>
      <c r="F2145" s="2">
        <v>6.6</v>
      </c>
      <c r="G2145" s="2">
        <v>6600</v>
      </c>
      <c r="H2145" s="17">
        <f t="shared" si="33"/>
        <v>-1.3456258685557349E-2</v>
      </c>
    </row>
    <row r="2146" spans="1:8" ht="13.5" x14ac:dyDescent="0.25">
      <c r="A2146" s="12"/>
      <c r="B2146" s="11">
        <v>45125</v>
      </c>
      <c r="C2146" s="2">
        <v>6.55</v>
      </c>
      <c r="D2146" s="2">
        <v>5.7770999999999999</v>
      </c>
      <c r="E2146" s="2">
        <v>38</v>
      </c>
      <c r="F2146" s="2">
        <v>6.55</v>
      </c>
      <c r="G2146" s="2">
        <v>248.9</v>
      </c>
      <c r="H2146" s="17">
        <f t="shared" si="33"/>
        <v>-7.5757575757576185E-3</v>
      </c>
    </row>
    <row r="2147" spans="1:8" ht="13.5" x14ac:dyDescent="0.25">
      <c r="A2147" s="12"/>
      <c r="B2147" s="11">
        <v>45127</v>
      </c>
      <c r="C2147" s="2">
        <v>6.55</v>
      </c>
      <c r="D2147" s="2">
        <v>5.7770999999999999</v>
      </c>
      <c r="E2147" s="2">
        <v>36</v>
      </c>
      <c r="F2147" s="2">
        <v>6.55</v>
      </c>
      <c r="G2147" s="2">
        <v>235.8</v>
      </c>
      <c r="H2147" s="17">
        <f t="shared" si="33"/>
        <v>0</v>
      </c>
    </row>
    <row r="2148" spans="1:8" ht="13.5" x14ac:dyDescent="0.25">
      <c r="A2148" s="12"/>
      <c r="B2148" s="11">
        <v>45128</v>
      </c>
      <c r="C2148" s="2">
        <v>6.55</v>
      </c>
      <c r="D2148" s="2">
        <v>5.7770999999999999</v>
      </c>
      <c r="E2148" s="2">
        <v>327</v>
      </c>
      <c r="F2148" s="2">
        <v>6.55</v>
      </c>
      <c r="G2148" s="2">
        <v>2141.85</v>
      </c>
      <c r="H2148" s="17">
        <f t="shared" si="33"/>
        <v>0</v>
      </c>
    </row>
    <row r="2149" spans="1:8" ht="13.5" x14ac:dyDescent="0.25">
      <c r="A2149" s="12"/>
      <c r="B2149" s="11">
        <v>45131</v>
      </c>
      <c r="C2149" s="2">
        <v>6.53</v>
      </c>
      <c r="D2149" s="2">
        <v>5.7594000000000003</v>
      </c>
      <c r="E2149" s="2">
        <v>22</v>
      </c>
      <c r="F2149" s="2">
        <v>6.53</v>
      </c>
      <c r="G2149" s="2">
        <v>143.66</v>
      </c>
      <c r="H2149" s="17">
        <f t="shared" si="33"/>
        <v>-3.0638209482265507E-3</v>
      </c>
    </row>
    <row r="2150" spans="1:8" ht="13.5" x14ac:dyDescent="0.25">
      <c r="A2150" s="12"/>
      <c r="B2150" s="11">
        <v>45133</v>
      </c>
      <c r="C2150" s="2">
        <v>6.5</v>
      </c>
      <c r="D2150" s="2">
        <v>5.7329999999999997</v>
      </c>
      <c r="E2150" s="2">
        <v>10</v>
      </c>
      <c r="F2150" s="2">
        <v>6.5</v>
      </c>
      <c r="G2150" s="2">
        <v>65</v>
      </c>
      <c r="H2150" s="17">
        <f t="shared" si="33"/>
        <v>-4.5838108136265314E-3</v>
      </c>
    </row>
    <row r="2151" spans="1:8" ht="13.5" x14ac:dyDescent="0.25">
      <c r="A2151" s="12"/>
      <c r="B2151" s="11">
        <v>45134</v>
      </c>
      <c r="C2151" s="2">
        <v>6.4</v>
      </c>
      <c r="D2151" s="2">
        <v>5.6448</v>
      </c>
      <c r="E2151" s="2">
        <v>515</v>
      </c>
      <c r="F2151" s="2">
        <v>6.4009999999999998</v>
      </c>
      <c r="G2151" s="2">
        <v>3296.5149999999999</v>
      </c>
      <c r="H2151" s="17">
        <f t="shared" si="33"/>
        <v>-1.5384615384615318E-2</v>
      </c>
    </row>
    <row r="2152" spans="1:8" ht="13.5" x14ac:dyDescent="0.25">
      <c r="A2152" s="12"/>
      <c r="B2152" s="11">
        <v>45135</v>
      </c>
      <c r="C2152" s="2">
        <v>6.4</v>
      </c>
      <c r="D2152" s="2">
        <v>5.6448</v>
      </c>
      <c r="E2152" s="2">
        <v>868</v>
      </c>
      <c r="F2152" s="2">
        <v>6.4</v>
      </c>
      <c r="G2152" s="2">
        <v>5555.2</v>
      </c>
      <c r="H2152" s="17">
        <f t="shared" si="33"/>
        <v>0</v>
      </c>
    </row>
    <row r="2153" spans="1:8" ht="13.5" x14ac:dyDescent="0.25">
      <c r="A2153" s="12"/>
      <c r="B2153" s="11">
        <v>45138</v>
      </c>
      <c r="C2153" s="2">
        <v>6.4</v>
      </c>
      <c r="D2153" s="2">
        <v>5.6448</v>
      </c>
      <c r="E2153" s="2">
        <v>340</v>
      </c>
      <c r="F2153" s="2">
        <v>6.4</v>
      </c>
      <c r="G2153" s="2">
        <v>2176</v>
      </c>
      <c r="H2153" s="17">
        <f t="shared" si="33"/>
        <v>0</v>
      </c>
    </row>
    <row r="2154" spans="1:8" ht="13.5" x14ac:dyDescent="0.25">
      <c r="A2154" s="12"/>
      <c r="B2154" s="11">
        <v>45139</v>
      </c>
      <c r="C2154" s="2">
        <v>6.4</v>
      </c>
      <c r="D2154" s="2">
        <v>5.6448</v>
      </c>
      <c r="E2154" s="2">
        <v>0</v>
      </c>
      <c r="F2154" s="2">
        <v>0</v>
      </c>
      <c r="G2154" s="2">
        <v>0</v>
      </c>
      <c r="H2154" s="17">
        <f t="shared" si="33"/>
        <v>0</v>
      </c>
    </row>
    <row r="2155" spans="1:8" ht="13.5" x14ac:dyDescent="0.25">
      <c r="A2155" s="12"/>
      <c r="B2155" s="11">
        <v>45140</v>
      </c>
      <c r="C2155" s="2">
        <v>6.4</v>
      </c>
      <c r="D2155" s="2">
        <v>5.6448</v>
      </c>
      <c r="E2155" s="2">
        <v>0</v>
      </c>
      <c r="F2155" s="2">
        <v>0</v>
      </c>
      <c r="G2155" s="2">
        <v>0</v>
      </c>
      <c r="H2155" s="17">
        <f t="shared" si="33"/>
        <v>0</v>
      </c>
    </row>
    <row r="2156" spans="1:8" ht="13.5" x14ac:dyDescent="0.25">
      <c r="A2156" s="12"/>
      <c r="B2156" s="11">
        <v>45141</v>
      </c>
      <c r="C2156" s="2">
        <v>6.3</v>
      </c>
      <c r="D2156" s="2">
        <v>5.5566000000000004</v>
      </c>
      <c r="E2156" s="2">
        <v>187</v>
      </c>
      <c r="F2156" s="2">
        <v>6.3</v>
      </c>
      <c r="G2156" s="2">
        <v>1178.0999999999999</v>
      </c>
      <c r="H2156" s="17">
        <f t="shared" si="33"/>
        <v>-1.5624999999999931E-2</v>
      </c>
    </row>
    <row r="2157" spans="1:8" ht="13.5" x14ac:dyDescent="0.25">
      <c r="A2157" s="12"/>
      <c r="B2157" s="11">
        <v>45142</v>
      </c>
      <c r="C2157" s="2">
        <v>6.4</v>
      </c>
      <c r="D2157" s="2">
        <v>5.6448</v>
      </c>
      <c r="E2157" s="2">
        <v>100</v>
      </c>
      <c r="F2157" s="2">
        <v>6.4</v>
      </c>
      <c r="G2157" s="2">
        <v>640</v>
      </c>
      <c r="H2157" s="17">
        <f t="shared" si="33"/>
        <v>1.5873015873015803E-2</v>
      </c>
    </row>
    <row r="2158" spans="1:8" ht="13.5" x14ac:dyDescent="0.25">
      <c r="A2158" s="12"/>
      <c r="B2158" s="11">
        <v>45145</v>
      </c>
      <c r="C2158" s="2">
        <v>6.4</v>
      </c>
      <c r="D2158" s="2">
        <v>5.6448</v>
      </c>
      <c r="E2158" s="2">
        <v>0</v>
      </c>
      <c r="F2158" s="2">
        <v>0</v>
      </c>
      <c r="G2158" s="2">
        <v>0</v>
      </c>
      <c r="H2158" s="17">
        <f t="shared" si="33"/>
        <v>0</v>
      </c>
    </row>
    <row r="2159" spans="1:8" ht="13.5" x14ac:dyDescent="0.25">
      <c r="A2159" s="12"/>
      <c r="B2159" s="11">
        <v>45146</v>
      </c>
      <c r="C2159" s="2">
        <v>6.4</v>
      </c>
      <c r="D2159" s="2">
        <v>5.6448</v>
      </c>
      <c r="E2159" s="2">
        <v>0</v>
      </c>
      <c r="F2159" s="2">
        <v>0</v>
      </c>
      <c r="G2159" s="2">
        <v>0</v>
      </c>
      <c r="H2159" s="17">
        <f t="shared" si="33"/>
        <v>0</v>
      </c>
    </row>
    <row r="2160" spans="1:8" ht="13.5" x14ac:dyDescent="0.25">
      <c r="A2160" s="12"/>
      <c r="B2160" s="11">
        <v>45147</v>
      </c>
      <c r="C2160" s="2">
        <v>6.3</v>
      </c>
      <c r="D2160" s="2">
        <v>5.5566000000000004</v>
      </c>
      <c r="E2160" s="2">
        <v>618</v>
      </c>
      <c r="F2160" s="2">
        <v>6.3</v>
      </c>
      <c r="G2160" s="2">
        <v>3893.4</v>
      </c>
      <c r="H2160" s="17">
        <f t="shared" si="33"/>
        <v>-1.5624999999999931E-2</v>
      </c>
    </row>
    <row r="2161" spans="1:8" ht="13.5" x14ac:dyDescent="0.25">
      <c r="A2161" s="12"/>
      <c r="B2161" s="11">
        <v>45148</v>
      </c>
      <c r="C2161" s="2">
        <v>6.39</v>
      </c>
      <c r="D2161" s="2">
        <v>5.6360000000000001</v>
      </c>
      <c r="E2161" s="2">
        <v>654</v>
      </c>
      <c r="F2161" s="2">
        <v>6.39</v>
      </c>
      <c r="G2161" s="2">
        <v>4179.0600000000004</v>
      </c>
      <c r="H2161" s="17">
        <f t="shared" si="33"/>
        <v>1.4289313609041444E-2</v>
      </c>
    </row>
    <row r="2162" spans="1:8" ht="13.5" x14ac:dyDescent="0.25">
      <c r="A2162" s="12"/>
      <c r="B2162" s="11">
        <v>45149</v>
      </c>
      <c r="C2162" s="2">
        <v>6.3</v>
      </c>
      <c r="D2162" s="2">
        <v>5.5566000000000004</v>
      </c>
      <c r="E2162" s="2">
        <v>1186</v>
      </c>
      <c r="F2162" s="2">
        <v>6.3</v>
      </c>
      <c r="G2162" s="2">
        <v>7471.8</v>
      </c>
      <c r="H2162" s="17">
        <f t="shared" si="33"/>
        <v>-1.408800567778561E-2</v>
      </c>
    </row>
    <row r="2163" spans="1:8" ht="13.5" x14ac:dyDescent="0.25">
      <c r="A2163" s="12"/>
      <c r="B2163" s="11">
        <v>45152</v>
      </c>
      <c r="C2163" s="2">
        <v>6.3</v>
      </c>
      <c r="D2163" s="2">
        <v>5.5566000000000004</v>
      </c>
      <c r="E2163" s="2">
        <v>99</v>
      </c>
      <c r="F2163" s="2">
        <v>6.3</v>
      </c>
      <c r="G2163" s="2">
        <v>623.70000000000005</v>
      </c>
      <c r="H2163" s="17">
        <f t="shared" si="33"/>
        <v>0</v>
      </c>
    </row>
    <row r="2164" spans="1:8" ht="13.5" x14ac:dyDescent="0.25">
      <c r="A2164" s="12"/>
      <c r="B2164" s="11">
        <v>45153</v>
      </c>
      <c r="C2164" s="2">
        <v>6.3</v>
      </c>
      <c r="D2164" s="2">
        <v>5.5566000000000004</v>
      </c>
      <c r="E2164" s="2">
        <v>0</v>
      </c>
      <c r="F2164" s="2">
        <v>0</v>
      </c>
      <c r="G2164" s="2">
        <v>0</v>
      </c>
      <c r="H2164" s="17">
        <f t="shared" si="33"/>
        <v>0</v>
      </c>
    </row>
    <row r="2165" spans="1:8" ht="13.5" x14ac:dyDescent="0.25">
      <c r="A2165" s="12"/>
      <c r="B2165" s="11">
        <v>45154</v>
      </c>
      <c r="C2165" s="2">
        <v>6.3</v>
      </c>
      <c r="D2165" s="2">
        <v>5.5566000000000004</v>
      </c>
      <c r="E2165" s="2">
        <v>200</v>
      </c>
      <c r="F2165" s="2">
        <v>6.3</v>
      </c>
      <c r="G2165" s="2">
        <v>1260</v>
      </c>
      <c r="H2165" s="17">
        <f t="shared" si="33"/>
        <v>0</v>
      </c>
    </row>
    <row r="2166" spans="1:8" ht="13.5" x14ac:dyDescent="0.25">
      <c r="A2166" s="12"/>
      <c r="B2166" s="11">
        <v>45155</v>
      </c>
      <c r="C2166" s="2">
        <v>6.4</v>
      </c>
      <c r="D2166" s="2">
        <v>5.6448</v>
      </c>
      <c r="E2166" s="2">
        <v>6</v>
      </c>
      <c r="F2166" s="2">
        <v>6.4</v>
      </c>
      <c r="G2166" s="2">
        <v>38.4</v>
      </c>
      <c r="H2166" s="17">
        <f t="shared" si="33"/>
        <v>1.5873015873015803E-2</v>
      </c>
    </row>
    <row r="2167" spans="1:8" ht="13.5" x14ac:dyDescent="0.25">
      <c r="A2167" s="12"/>
      <c r="B2167" s="11">
        <v>45156</v>
      </c>
      <c r="C2167" s="2">
        <v>6.39</v>
      </c>
      <c r="D2167" s="2">
        <v>5.6360000000000001</v>
      </c>
      <c r="E2167" s="2">
        <v>287</v>
      </c>
      <c r="F2167" s="2">
        <v>6.226</v>
      </c>
      <c r="G2167" s="2">
        <v>1786.8620000000001</v>
      </c>
      <c r="H2167" s="17">
        <f t="shared" si="33"/>
        <v>-1.5589569160997588E-3</v>
      </c>
    </row>
    <row r="2168" spans="1:8" ht="13.5" x14ac:dyDescent="0.25">
      <c r="A2168" s="12"/>
      <c r="B2168" s="11">
        <v>45159</v>
      </c>
      <c r="C2168" s="2">
        <v>6.38</v>
      </c>
      <c r="D2168" s="2">
        <v>5.6271000000000004</v>
      </c>
      <c r="E2168" s="2">
        <v>1250</v>
      </c>
      <c r="F2168" s="2">
        <v>6.38</v>
      </c>
      <c r="G2168" s="2">
        <v>7975</v>
      </c>
      <c r="H2168" s="17">
        <f t="shared" si="33"/>
        <v>-1.5791341376862466E-3</v>
      </c>
    </row>
    <row r="2169" spans="1:8" ht="13.5" x14ac:dyDescent="0.25">
      <c r="A2169" s="12"/>
      <c r="B2169" s="11">
        <v>45160</v>
      </c>
      <c r="C2169" s="2">
        <v>6.38</v>
      </c>
      <c r="D2169" s="2">
        <v>5.6271000000000004</v>
      </c>
      <c r="E2169" s="2">
        <v>246</v>
      </c>
      <c r="F2169" s="2">
        <v>6.3760000000000003</v>
      </c>
      <c r="G2169" s="2">
        <v>1568.4960000000001</v>
      </c>
      <c r="H2169" s="17">
        <f t="shared" si="33"/>
        <v>0</v>
      </c>
    </row>
    <row r="2170" spans="1:8" ht="13.5" x14ac:dyDescent="0.25">
      <c r="A2170" s="12"/>
      <c r="B2170" s="11">
        <v>45161</v>
      </c>
      <c r="C2170" s="2">
        <v>6.21</v>
      </c>
      <c r="D2170" s="2">
        <v>5.4771999999999998</v>
      </c>
      <c r="E2170" s="2">
        <v>180</v>
      </c>
      <c r="F2170" s="2">
        <v>6.29</v>
      </c>
      <c r="G2170" s="2">
        <v>1132.2</v>
      </c>
      <c r="H2170" s="17">
        <f t="shared" si="33"/>
        <v>-2.6638943683247245E-2</v>
      </c>
    </row>
    <row r="2171" spans="1:8" ht="13.5" x14ac:dyDescent="0.25">
      <c r="A2171" s="12"/>
      <c r="B2171" s="11">
        <v>45162</v>
      </c>
      <c r="C2171" s="2">
        <v>6.3</v>
      </c>
      <c r="D2171" s="2">
        <v>5.5566000000000004</v>
      </c>
      <c r="E2171" s="2">
        <v>110</v>
      </c>
      <c r="F2171" s="2">
        <v>6.3</v>
      </c>
      <c r="G2171" s="2">
        <v>693</v>
      </c>
      <c r="H2171" s="17">
        <f t="shared" si="33"/>
        <v>1.4496458044256295E-2</v>
      </c>
    </row>
    <row r="2172" spans="1:8" ht="13.5" x14ac:dyDescent="0.25">
      <c r="A2172" s="12"/>
      <c r="B2172" s="11">
        <v>45163</v>
      </c>
      <c r="C2172" s="2">
        <v>6.4</v>
      </c>
      <c r="D2172" s="2">
        <v>5.6448</v>
      </c>
      <c r="E2172" s="2">
        <v>253</v>
      </c>
      <c r="F2172" s="2">
        <v>6.4</v>
      </c>
      <c r="G2172" s="2">
        <v>1619.2</v>
      </c>
      <c r="H2172" s="17">
        <f t="shared" si="33"/>
        <v>1.5873015873015803E-2</v>
      </c>
    </row>
    <row r="2173" spans="1:8" ht="13.5" x14ac:dyDescent="0.25">
      <c r="A2173" s="12"/>
      <c r="B2173" s="11">
        <v>45166</v>
      </c>
      <c r="C2173" s="2">
        <v>6.4</v>
      </c>
      <c r="D2173" s="2">
        <v>5.6448</v>
      </c>
      <c r="E2173" s="2">
        <v>0</v>
      </c>
      <c r="F2173" s="2">
        <v>0</v>
      </c>
      <c r="G2173" s="2">
        <v>0</v>
      </c>
      <c r="H2173" s="17">
        <f t="shared" si="33"/>
        <v>0</v>
      </c>
    </row>
    <row r="2174" spans="1:8" ht="13.5" x14ac:dyDescent="0.25">
      <c r="A2174" s="12"/>
      <c r="B2174" s="11">
        <v>45167</v>
      </c>
      <c r="C2174" s="2">
        <v>6.4</v>
      </c>
      <c r="D2174" s="2">
        <v>5.6448</v>
      </c>
      <c r="E2174" s="2">
        <v>0</v>
      </c>
      <c r="F2174" s="2">
        <v>0</v>
      </c>
      <c r="G2174" s="2">
        <v>0</v>
      </c>
      <c r="H2174" s="17">
        <f t="shared" si="33"/>
        <v>0</v>
      </c>
    </row>
    <row r="2175" spans="1:8" ht="13.5" x14ac:dyDescent="0.25">
      <c r="A2175" s="12"/>
      <c r="B2175" s="11">
        <v>45168</v>
      </c>
      <c r="C2175" s="2">
        <v>6.21</v>
      </c>
      <c r="D2175" s="2">
        <v>5.4771999999999998</v>
      </c>
      <c r="E2175" s="2">
        <v>400</v>
      </c>
      <c r="F2175" s="2">
        <v>6.21</v>
      </c>
      <c r="G2175" s="2">
        <v>2484</v>
      </c>
      <c r="H2175" s="17">
        <f t="shared" si="33"/>
        <v>-2.9691043083900262E-2</v>
      </c>
    </row>
    <row r="2176" spans="1:8" ht="13.5" x14ac:dyDescent="0.25">
      <c r="A2176" s="12"/>
      <c r="B2176" s="11">
        <v>45169</v>
      </c>
      <c r="C2176" s="2">
        <v>6.4</v>
      </c>
      <c r="D2176" s="2">
        <v>5.6448</v>
      </c>
      <c r="E2176" s="2">
        <v>3</v>
      </c>
      <c r="F2176" s="2">
        <v>6.4</v>
      </c>
      <c r="G2176" s="2">
        <v>19.2</v>
      </c>
      <c r="H2176" s="17">
        <f t="shared" si="33"/>
        <v>3.0599576425911084E-2</v>
      </c>
    </row>
    <row r="2177" spans="1:8" ht="13.5" x14ac:dyDescent="0.25">
      <c r="A2177" s="12"/>
      <c r="B2177" s="11">
        <v>45170</v>
      </c>
      <c r="C2177" s="2">
        <v>6.4</v>
      </c>
      <c r="D2177" s="2">
        <v>5.6448</v>
      </c>
      <c r="E2177" s="2">
        <v>0</v>
      </c>
      <c r="F2177" s="2">
        <v>0</v>
      </c>
      <c r="G2177" s="2">
        <v>0</v>
      </c>
      <c r="H2177" s="17">
        <f t="shared" si="33"/>
        <v>0</v>
      </c>
    </row>
    <row r="2178" spans="1:8" ht="13.5" x14ac:dyDescent="0.25">
      <c r="A2178" s="12"/>
      <c r="B2178" s="11">
        <v>45173</v>
      </c>
      <c r="C2178" s="2">
        <v>6.34</v>
      </c>
      <c r="D2178" s="2">
        <v>5.5918999999999999</v>
      </c>
      <c r="E2178" s="2">
        <v>600</v>
      </c>
      <c r="F2178" s="2">
        <v>6.37</v>
      </c>
      <c r="G2178" s="2">
        <v>3822</v>
      </c>
      <c r="H2178" s="17">
        <f t="shared" si="33"/>
        <v>-9.3714569160998039E-3</v>
      </c>
    </row>
    <row r="2179" spans="1:8" ht="13.5" x14ac:dyDescent="0.25">
      <c r="A2179" s="12"/>
      <c r="B2179" s="11">
        <v>45174</v>
      </c>
      <c r="C2179" s="2">
        <v>6.3</v>
      </c>
      <c r="D2179" s="2">
        <v>5.5566000000000004</v>
      </c>
      <c r="E2179" s="2">
        <v>10</v>
      </c>
      <c r="F2179" s="2">
        <v>6.3</v>
      </c>
      <c r="G2179" s="2">
        <v>63</v>
      </c>
      <c r="H2179" s="17">
        <f t="shared" si="33"/>
        <v>-6.3127023015432044E-3</v>
      </c>
    </row>
    <row r="2180" spans="1:8" ht="13.5" x14ac:dyDescent="0.25">
      <c r="A2180" s="12"/>
      <c r="B2180" s="11">
        <v>45175</v>
      </c>
      <c r="C2180" s="2">
        <v>6.3</v>
      </c>
      <c r="D2180" s="2">
        <v>5.5566000000000004</v>
      </c>
      <c r="E2180" s="2">
        <v>0</v>
      </c>
      <c r="F2180" s="2">
        <v>0</v>
      </c>
      <c r="G2180" s="2">
        <v>0</v>
      </c>
      <c r="H2180" s="17">
        <f t="shared" si="33"/>
        <v>0</v>
      </c>
    </row>
    <row r="2181" spans="1:8" ht="13.5" x14ac:dyDescent="0.25">
      <c r="A2181" s="12"/>
      <c r="B2181" s="11">
        <v>45176</v>
      </c>
      <c r="C2181" s="2">
        <v>6.3</v>
      </c>
      <c r="D2181" s="2">
        <v>5.5566000000000004</v>
      </c>
      <c r="E2181" s="2">
        <v>0</v>
      </c>
      <c r="F2181" s="2">
        <v>0</v>
      </c>
      <c r="G2181" s="2">
        <v>0</v>
      </c>
      <c r="H2181" s="17">
        <f t="shared" si="33"/>
        <v>0</v>
      </c>
    </row>
    <row r="2182" spans="1:8" ht="13.5" x14ac:dyDescent="0.25">
      <c r="A2182" s="12"/>
      <c r="B2182" s="11">
        <v>45177</v>
      </c>
      <c r="C2182" s="2">
        <v>6.3</v>
      </c>
      <c r="D2182" s="2">
        <v>5.5566000000000004</v>
      </c>
      <c r="E2182" s="2">
        <v>0</v>
      </c>
      <c r="F2182" s="2">
        <v>0</v>
      </c>
      <c r="G2182" s="2">
        <v>0</v>
      </c>
      <c r="H2182" s="17">
        <f t="shared" si="33"/>
        <v>0</v>
      </c>
    </row>
    <row r="2183" spans="1:8" ht="13.5" x14ac:dyDescent="0.25">
      <c r="A2183" s="12"/>
      <c r="B2183" s="11">
        <v>45180</v>
      </c>
      <c r="C2183" s="2">
        <v>6.07</v>
      </c>
      <c r="D2183" s="2">
        <v>5.3536999999999999</v>
      </c>
      <c r="E2183" s="2">
        <v>2294</v>
      </c>
      <c r="F2183" s="2">
        <v>6.07</v>
      </c>
      <c r="G2183" s="2">
        <v>13924.58</v>
      </c>
      <c r="H2183" s="17">
        <f t="shared" ref="H2183:H2246" si="34">(D2183-D2182)/D2182</f>
        <v>-3.6515135154591032E-2</v>
      </c>
    </row>
    <row r="2184" spans="1:8" ht="13.5" x14ac:dyDescent="0.25">
      <c r="A2184" s="12"/>
      <c r="B2184" s="11">
        <v>45181</v>
      </c>
      <c r="C2184" s="2">
        <v>6.28</v>
      </c>
      <c r="D2184" s="2">
        <v>5.5388999999999999</v>
      </c>
      <c r="E2184" s="2">
        <v>490</v>
      </c>
      <c r="F2184" s="2">
        <v>6.28</v>
      </c>
      <c r="G2184" s="2">
        <v>3077.2</v>
      </c>
      <c r="H2184" s="17">
        <f t="shared" si="34"/>
        <v>3.4592898369352046E-2</v>
      </c>
    </row>
    <row r="2185" spans="1:8" ht="13.5" x14ac:dyDescent="0.25">
      <c r="A2185" s="12"/>
      <c r="B2185" s="11">
        <v>45182</v>
      </c>
      <c r="C2185" s="2">
        <v>6.29</v>
      </c>
      <c r="D2185" s="2">
        <v>5.5477999999999996</v>
      </c>
      <c r="E2185" s="2">
        <v>20</v>
      </c>
      <c r="F2185" s="2">
        <v>6.29</v>
      </c>
      <c r="G2185" s="2">
        <v>125.8</v>
      </c>
      <c r="H2185" s="17">
        <f t="shared" si="34"/>
        <v>1.6068172380797065E-3</v>
      </c>
    </row>
    <row r="2186" spans="1:8" ht="13.5" x14ac:dyDescent="0.25">
      <c r="A2186" s="12"/>
      <c r="B2186" s="11">
        <v>45183</v>
      </c>
      <c r="C2186" s="2">
        <v>6.29</v>
      </c>
      <c r="D2186" s="2">
        <v>5.5477999999999996</v>
      </c>
      <c r="E2186" s="2">
        <v>0</v>
      </c>
      <c r="F2186" s="2">
        <v>0</v>
      </c>
      <c r="G2186" s="2">
        <v>0</v>
      </c>
      <c r="H2186" s="17">
        <f t="shared" si="34"/>
        <v>0</v>
      </c>
    </row>
    <row r="2187" spans="1:8" ht="13.5" x14ac:dyDescent="0.25">
      <c r="A2187" s="12"/>
      <c r="B2187" s="11">
        <v>45184</v>
      </c>
      <c r="C2187" s="2">
        <v>6.28</v>
      </c>
      <c r="D2187" s="2">
        <v>5.5388999999999999</v>
      </c>
      <c r="E2187" s="2">
        <v>1000</v>
      </c>
      <c r="F2187" s="2">
        <v>6.28</v>
      </c>
      <c r="G2187" s="2">
        <v>6280</v>
      </c>
      <c r="H2187" s="17">
        <f t="shared" si="34"/>
        <v>-1.6042395183675847E-3</v>
      </c>
    </row>
    <row r="2188" spans="1:8" ht="13.5" x14ac:dyDescent="0.25">
      <c r="A2188" s="12"/>
      <c r="B2188" s="11">
        <v>45187</v>
      </c>
      <c r="C2188" s="2">
        <v>6.28</v>
      </c>
      <c r="D2188" s="2">
        <v>5.5388999999999999</v>
      </c>
      <c r="E2188" s="2">
        <v>0</v>
      </c>
      <c r="F2188" s="2">
        <v>0</v>
      </c>
      <c r="G2188" s="2">
        <v>0</v>
      </c>
      <c r="H2188" s="17">
        <f t="shared" si="34"/>
        <v>0</v>
      </c>
    </row>
    <row r="2189" spans="1:8" ht="13.5" x14ac:dyDescent="0.25">
      <c r="A2189" s="12"/>
      <c r="B2189" s="11">
        <v>45188</v>
      </c>
      <c r="C2189" s="2">
        <v>6.28</v>
      </c>
      <c r="D2189" s="2">
        <v>5.5388999999999999</v>
      </c>
      <c r="E2189" s="2">
        <v>125</v>
      </c>
      <c r="F2189" s="2">
        <v>6.28</v>
      </c>
      <c r="G2189" s="2">
        <v>785</v>
      </c>
      <c r="H2189" s="17">
        <f t="shared" si="34"/>
        <v>0</v>
      </c>
    </row>
    <row r="2190" spans="1:8" ht="13.5" x14ac:dyDescent="0.25">
      <c r="A2190" s="12"/>
      <c r="B2190" s="11">
        <v>45189</v>
      </c>
      <c r="C2190" s="2">
        <v>6.28</v>
      </c>
      <c r="D2190" s="2">
        <v>5.5388999999999999</v>
      </c>
      <c r="E2190" s="2">
        <v>0</v>
      </c>
      <c r="F2190" s="2">
        <v>0</v>
      </c>
      <c r="G2190" s="2">
        <v>0</v>
      </c>
      <c r="H2190" s="17">
        <f t="shared" si="34"/>
        <v>0</v>
      </c>
    </row>
    <row r="2191" spans="1:8" ht="13.5" x14ac:dyDescent="0.25">
      <c r="A2191" s="12"/>
      <c r="B2191" s="11">
        <v>45190</v>
      </c>
      <c r="C2191" s="2">
        <v>6.28</v>
      </c>
      <c r="D2191" s="2">
        <v>5.5388999999999999</v>
      </c>
      <c r="E2191" s="2">
        <v>0</v>
      </c>
      <c r="F2191" s="2">
        <v>0</v>
      </c>
      <c r="G2191" s="2">
        <v>0</v>
      </c>
      <c r="H2191" s="17">
        <f t="shared" si="34"/>
        <v>0</v>
      </c>
    </row>
    <row r="2192" spans="1:8" ht="13.5" x14ac:dyDescent="0.25">
      <c r="A2192" s="12"/>
      <c r="B2192" s="11">
        <v>45191</v>
      </c>
      <c r="C2192" s="2">
        <v>6.28</v>
      </c>
      <c r="D2192" s="2">
        <v>5.5388999999999999</v>
      </c>
      <c r="E2192" s="2">
        <v>5</v>
      </c>
      <c r="F2192" s="2">
        <v>6.28</v>
      </c>
      <c r="G2192" s="2">
        <v>31.4</v>
      </c>
      <c r="H2192" s="17">
        <f t="shared" si="34"/>
        <v>0</v>
      </c>
    </row>
    <row r="2193" spans="1:8" ht="13.5" x14ac:dyDescent="0.25">
      <c r="A2193" s="12"/>
      <c r="B2193" s="11">
        <v>45194</v>
      </c>
      <c r="C2193" s="2">
        <v>6</v>
      </c>
      <c r="D2193" s="2">
        <v>5.2919999999999998</v>
      </c>
      <c r="E2193" s="2">
        <v>3941</v>
      </c>
      <c r="F2193" s="2">
        <v>6</v>
      </c>
      <c r="G2193" s="2">
        <v>23646</v>
      </c>
      <c r="H2193" s="17">
        <f t="shared" si="34"/>
        <v>-4.4575637762010532E-2</v>
      </c>
    </row>
    <row r="2194" spans="1:8" ht="13.5" x14ac:dyDescent="0.25">
      <c r="A2194" s="12"/>
      <c r="B2194" s="11">
        <v>45195</v>
      </c>
      <c r="C2194" s="2">
        <v>6</v>
      </c>
      <c r="D2194" s="2">
        <v>5.2919999999999998</v>
      </c>
      <c r="E2194" s="2">
        <v>687</v>
      </c>
      <c r="F2194" s="2">
        <v>6</v>
      </c>
      <c r="G2194" s="2">
        <v>4122</v>
      </c>
      <c r="H2194" s="17">
        <f t="shared" si="34"/>
        <v>0</v>
      </c>
    </row>
    <row r="2195" spans="1:8" ht="13.5" x14ac:dyDescent="0.25">
      <c r="A2195" s="12"/>
      <c r="B2195" s="11">
        <v>45197</v>
      </c>
      <c r="C2195" s="2">
        <v>6.27</v>
      </c>
      <c r="D2195" s="2">
        <v>5.5301</v>
      </c>
      <c r="E2195" s="2">
        <v>10</v>
      </c>
      <c r="F2195" s="2">
        <v>6.27</v>
      </c>
      <c r="G2195" s="2">
        <v>62.7</v>
      </c>
      <c r="H2195" s="17">
        <f t="shared" si="34"/>
        <v>4.4992441421012892E-2</v>
      </c>
    </row>
    <row r="2196" spans="1:8" ht="13.5" x14ac:dyDescent="0.25">
      <c r="A2196" s="12"/>
      <c r="B2196" s="11">
        <v>45198</v>
      </c>
      <c r="C2196" s="2">
        <v>6.27</v>
      </c>
      <c r="D2196" s="2">
        <v>5.5301</v>
      </c>
      <c r="E2196" s="2">
        <v>0</v>
      </c>
      <c r="F2196" s="2">
        <v>0</v>
      </c>
      <c r="G2196" s="2">
        <v>0</v>
      </c>
      <c r="H2196" s="17">
        <f t="shared" si="34"/>
        <v>0</v>
      </c>
    </row>
    <row r="2197" spans="1:8" ht="13.5" x14ac:dyDescent="0.25">
      <c r="A2197" s="12"/>
      <c r="B2197" s="11">
        <v>45201</v>
      </c>
      <c r="C2197" s="2">
        <v>6.27</v>
      </c>
      <c r="D2197" s="2">
        <v>5.5301</v>
      </c>
      <c r="E2197" s="2">
        <v>0</v>
      </c>
      <c r="F2197" s="2">
        <v>0</v>
      </c>
      <c r="G2197" s="2">
        <v>0</v>
      </c>
      <c r="H2197" s="17">
        <f t="shared" si="34"/>
        <v>0</v>
      </c>
    </row>
    <row r="2198" spans="1:8" ht="13.5" x14ac:dyDescent="0.25">
      <c r="A2198" s="12"/>
      <c r="B2198" s="11">
        <v>45202</v>
      </c>
      <c r="C2198" s="2">
        <v>6.27</v>
      </c>
      <c r="D2198" s="2">
        <v>5.5301</v>
      </c>
      <c r="E2198" s="2">
        <v>0</v>
      </c>
      <c r="F2198" s="2">
        <v>0</v>
      </c>
      <c r="G2198" s="2">
        <v>0</v>
      </c>
      <c r="H2198" s="17">
        <f t="shared" si="34"/>
        <v>0</v>
      </c>
    </row>
    <row r="2199" spans="1:8" ht="13.5" x14ac:dyDescent="0.25">
      <c r="A2199" s="12"/>
      <c r="B2199" s="11">
        <v>45203</v>
      </c>
      <c r="C2199" s="2">
        <v>6.27</v>
      </c>
      <c r="D2199" s="2">
        <v>5.5301</v>
      </c>
      <c r="E2199" s="2">
        <v>0</v>
      </c>
      <c r="F2199" s="2">
        <v>0</v>
      </c>
      <c r="G2199" s="2">
        <v>0</v>
      </c>
      <c r="H2199" s="17">
        <f t="shared" si="34"/>
        <v>0</v>
      </c>
    </row>
    <row r="2200" spans="1:8" ht="13.5" x14ac:dyDescent="0.25">
      <c r="A2200" s="12"/>
      <c r="B2200" s="11">
        <v>45204</v>
      </c>
      <c r="C2200" s="2">
        <v>6.27</v>
      </c>
      <c r="D2200" s="2">
        <v>5.5301</v>
      </c>
      <c r="E2200" s="2">
        <v>0</v>
      </c>
      <c r="F2200" s="2">
        <v>0</v>
      </c>
      <c r="G2200" s="2">
        <v>0</v>
      </c>
      <c r="H2200" s="17">
        <f t="shared" si="34"/>
        <v>0</v>
      </c>
    </row>
    <row r="2201" spans="1:8" ht="13.5" x14ac:dyDescent="0.25">
      <c r="A2201" s="12"/>
      <c r="B2201" s="11">
        <v>45205</v>
      </c>
      <c r="C2201" s="2">
        <v>6.27</v>
      </c>
      <c r="D2201" s="2">
        <v>5.5301</v>
      </c>
      <c r="E2201" s="2">
        <v>0</v>
      </c>
      <c r="F2201" s="2">
        <v>0</v>
      </c>
      <c r="G2201" s="2">
        <v>0</v>
      </c>
      <c r="H2201" s="17">
        <f t="shared" si="34"/>
        <v>0</v>
      </c>
    </row>
    <row r="2202" spans="1:8" ht="13.5" x14ac:dyDescent="0.25">
      <c r="A2202" s="12"/>
      <c r="B2202" s="11">
        <v>45208</v>
      </c>
      <c r="C2202" s="2">
        <v>6.1</v>
      </c>
      <c r="D2202" s="2">
        <v>5.3802000000000003</v>
      </c>
      <c r="E2202" s="2">
        <v>149</v>
      </c>
      <c r="F2202" s="2">
        <v>6.1</v>
      </c>
      <c r="G2202" s="2">
        <v>908.9</v>
      </c>
      <c r="H2202" s="17">
        <f t="shared" si="34"/>
        <v>-2.7106200611200466E-2</v>
      </c>
    </row>
    <row r="2203" spans="1:8" ht="13.5" x14ac:dyDescent="0.25">
      <c r="A2203" s="12"/>
      <c r="B2203" s="11">
        <v>45209</v>
      </c>
      <c r="C2203" s="2">
        <v>6.12</v>
      </c>
      <c r="D2203" s="2">
        <v>5.3978000000000002</v>
      </c>
      <c r="E2203" s="2">
        <v>30</v>
      </c>
      <c r="F2203" s="2">
        <v>6.12</v>
      </c>
      <c r="G2203" s="2">
        <v>183.6</v>
      </c>
      <c r="H2203" s="17">
        <f t="shared" si="34"/>
        <v>3.2712538567339199E-3</v>
      </c>
    </row>
    <row r="2204" spans="1:8" ht="13.5" x14ac:dyDescent="0.25">
      <c r="A2204" s="12"/>
      <c r="B2204" s="11">
        <v>45210</v>
      </c>
      <c r="C2204" s="2">
        <v>6.27</v>
      </c>
      <c r="D2204" s="2">
        <v>5.5301</v>
      </c>
      <c r="E2204" s="2">
        <v>3</v>
      </c>
      <c r="F2204" s="2">
        <v>6.27</v>
      </c>
      <c r="G2204" s="2">
        <v>18.809999999999999</v>
      </c>
      <c r="H2204" s="17">
        <f t="shared" si="34"/>
        <v>2.4509985549668357E-2</v>
      </c>
    </row>
    <row r="2205" spans="1:8" ht="13.5" x14ac:dyDescent="0.25">
      <c r="A2205" s="12"/>
      <c r="B2205" s="11">
        <v>45211</v>
      </c>
      <c r="C2205" s="2">
        <v>6.26</v>
      </c>
      <c r="D2205" s="2">
        <v>5.5213000000000001</v>
      </c>
      <c r="E2205" s="2">
        <v>7</v>
      </c>
      <c r="F2205" s="2">
        <v>6.26</v>
      </c>
      <c r="G2205" s="2">
        <v>43.82</v>
      </c>
      <c r="H2205" s="17">
        <f t="shared" si="34"/>
        <v>-1.5912912967215637E-3</v>
      </c>
    </row>
    <row r="2206" spans="1:8" ht="13.5" x14ac:dyDescent="0.25">
      <c r="A2206" s="12"/>
      <c r="B2206" s="11">
        <v>45212</v>
      </c>
      <c r="C2206" s="2">
        <v>6.26</v>
      </c>
      <c r="D2206" s="2">
        <v>5.5213000000000001</v>
      </c>
      <c r="E2206" s="2">
        <v>0</v>
      </c>
      <c r="F2206" s="2">
        <v>0</v>
      </c>
      <c r="G2206" s="2">
        <v>0</v>
      </c>
      <c r="H2206" s="17">
        <f t="shared" si="34"/>
        <v>0</v>
      </c>
    </row>
    <row r="2207" spans="1:8" ht="13.5" x14ac:dyDescent="0.25">
      <c r="A2207" s="12"/>
      <c r="B2207" s="11">
        <v>45215</v>
      </c>
      <c r="C2207" s="2">
        <v>6.26</v>
      </c>
      <c r="D2207" s="2">
        <v>5.5213000000000001</v>
      </c>
      <c r="E2207" s="2">
        <v>0</v>
      </c>
      <c r="F2207" s="2">
        <v>0</v>
      </c>
      <c r="G2207" s="2">
        <v>0</v>
      </c>
      <c r="H2207" s="17">
        <f t="shared" si="34"/>
        <v>0</v>
      </c>
    </row>
    <row r="2208" spans="1:8" ht="13.5" x14ac:dyDescent="0.25">
      <c r="A2208" s="12"/>
      <c r="B2208" s="11">
        <v>45216</v>
      </c>
      <c r="C2208" s="2">
        <v>6.26</v>
      </c>
      <c r="D2208" s="2">
        <v>5.5213000000000001</v>
      </c>
      <c r="E2208" s="2">
        <v>0</v>
      </c>
      <c r="F2208" s="2">
        <v>0</v>
      </c>
      <c r="G2208" s="2">
        <v>0</v>
      </c>
      <c r="H2208" s="17">
        <f t="shared" si="34"/>
        <v>0</v>
      </c>
    </row>
    <row r="2209" spans="1:8" ht="13.5" x14ac:dyDescent="0.25">
      <c r="A2209" s="12"/>
      <c r="B2209" s="11">
        <v>45217</v>
      </c>
      <c r="C2209" s="2">
        <v>6.26</v>
      </c>
      <c r="D2209" s="2">
        <v>5.5213000000000001</v>
      </c>
      <c r="E2209" s="2">
        <v>0</v>
      </c>
      <c r="F2209" s="2">
        <v>0</v>
      </c>
      <c r="G2209" s="2">
        <v>0</v>
      </c>
      <c r="H2209" s="17">
        <f t="shared" si="34"/>
        <v>0</v>
      </c>
    </row>
    <row r="2210" spans="1:8" ht="13.5" x14ac:dyDescent="0.25">
      <c r="A2210" s="12"/>
      <c r="B2210" s="11">
        <v>45218</v>
      </c>
      <c r="C2210" s="2">
        <v>6.02</v>
      </c>
      <c r="D2210" s="2">
        <v>5.3095999999999997</v>
      </c>
      <c r="E2210" s="2">
        <v>341</v>
      </c>
      <c r="F2210" s="2">
        <v>6.02</v>
      </c>
      <c r="G2210" s="2">
        <v>2052.8200000000002</v>
      </c>
      <c r="H2210" s="17">
        <f t="shared" si="34"/>
        <v>-3.8342419357760026E-2</v>
      </c>
    </row>
    <row r="2211" spans="1:8" ht="13.5" x14ac:dyDescent="0.25">
      <c r="A2211" s="12"/>
      <c r="B2211" s="11">
        <v>45219</v>
      </c>
      <c r="C2211" s="2">
        <v>6</v>
      </c>
      <c r="D2211" s="2">
        <v>5.2919999999999998</v>
      </c>
      <c r="E2211" s="2">
        <v>2839</v>
      </c>
      <c r="F2211" s="2">
        <v>6.0019999999999998</v>
      </c>
      <c r="G2211" s="2">
        <v>17039.678</v>
      </c>
      <c r="H2211" s="17">
        <f t="shared" si="34"/>
        <v>-3.3147506403495251E-3</v>
      </c>
    </row>
    <row r="2212" spans="1:8" ht="13.5" x14ac:dyDescent="0.25">
      <c r="A2212" s="12"/>
      <c r="B2212" s="11">
        <v>45222</v>
      </c>
      <c r="C2212" s="2">
        <v>6</v>
      </c>
      <c r="D2212" s="2">
        <v>5.2919999999999998</v>
      </c>
      <c r="E2212" s="2">
        <v>1213</v>
      </c>
      <c r="F2212" s="2">
        <v>6</v>
      </c>
      <c r="G2212" s="2">
        <v>7278</v>
      </c>
      <c r="H2212" s="17">
        <f t="shared" si="34"/>
        <v>0</v>
      </c>
    </row>
    <row r="2213" spans="1:8" ht="13.5" x14ac:dyDescent="0.25">
      <c r="A2213" s="12"/>
      <c r="B2213" s="11">
        <v>45223</v>
      </c>
      <c r="C2213" s="2">
        <v>6</v>
      </c>
      <c r="D2213" s="2">
        <v>5.2919999999999998</v>
      </c>
      <c r="E2213" s="2">
        <v>245</v>
      </c>
      <c r="F2213" s="2">
        <v>6</v>
      </c>
      <c r="G2213" s="2">
        <v>1470</v>
      </c>
      <c r="H2213" s="17">
        <f t="shared" si="34"/>
        <v>0</v>
      </c>
    </row>
    <row r="2214" spans="1:8" ht="13.5" x14ac:dyDescent="0.25">
      <c r="A2214" s="12"/>
      <c r="B2214" s="11">
        <v>45224</v>
      </c>
      <c r="C2214" s="2">
        <v>5.99</v>
      </c>
      <c r="D2214" s="2">
        <v>5.2831999999999999</v>
      </c>
      <c r="E2214" s="2">
        <v>180</v>
      </c>
      <c r="F2214" s="2">
        <v>5.99</v>
      </c>
      <c r="G2214" s="2">
        <v>1078.2</v>
      </c>
      <c r="H2214" s="17">
        <f t="shared" si="34"/>
        <v>-1.6628873771730762E-3</v>
      </c>
    </row>
    <row r="2215" spans="1:8" ht="13.5" x14ac:dyDescent="0.25">
      <c r="A2215" s="12"/>
      <c r="B2215" s="11">
        <v>45225</v>
      </c>
      <c r="C2215" s="2">
        <v>6</v>
      </c>
      <c r="D2215" s="2">
        <v>5.2919999999999998</v>
      </c>
      <c r="E2215" s="2">
        <v>220</v>
      </c>
      <c r="F2215" s="2">
        <v>6</v>
      </c>
      <c r="G2215" s="2">
        <v>1320</v>
      </c>
      <c r="H2215" s="17">
        <f t="shared" si="34"/>
        <v>1.6656571774681858E-3</v>
      </c>
    </row>
    <row r="2216" spans="1:8" ht="13.5" x14ac:dyDescent="0.25">
      <c r="A2216" s="12"/>
      <c r="B2216" s="11">
        <v>45226</v>
      </c>
      <c r="C2216" s="2">
        <v>6</v>
      </c>
      <c r="D2216" s="2">
        <v>5.2919999999999998</v>
      </c>
      <c r="E2216" s="2">
        <v>1120</v>
      </c>
      <c r="F2216" s="2">
        <v>5.8360000000000003</v>
      </c>
      <c r="G2216" s="2">
        <v>6536.32</v>
      </c>
      <c r="H2216" s="17">
        <f t="shared" si="34"/>
        <v>0</v>
      </c>
    </row>
    <row r="2217" spans="1:8" ht="13.5" x14ac:dyDescent="0.25">
      <c r="A2217" s="12"/>
      <c r="B2217" s="11">
        <v>45229</v>
      </c>
      <c r="C2217" s="2">
        <v>5.99</v>
      </c>
      <c r="D2217" s="2">
        <v>5.2831999999999999</v>
      </c>
      <c r="E2217" s="2">
        <v>140</v>
      </c>
      <c r="F2217" s="2">
        <v>5.99</v>
      </c>
      <c r="G2217" s="2">
        <v>838.6</v>
      </c>
      <c r="H2217" s="17">
        <f t="shared" si="34"/>
        <v>-1.6628873771730762E-3</v>
      </c>
    </row>
    <row r="2218" spans="1:8" ht="13.5" x14ac:dyDescent="0.25">
      <c r="A2218" s="12"/>
      <c r="B2218" s="11">
        <v>45230</v>
      </c>
      <c r="C2218" s="2">
        <v>6</v>
      </c>
      <c r="D2218" s="2">
        <v>5.2919999999999998</v>
      </c>
      <c r="E2218" s="2">
        <v>1500</v>
      </c>
      <c r="F2218" s="2">
        <v>6</v>
      </c>
      <c r="G2218" s="2">
        <v>9000</v>
      </c>
      <c r="H2218" s="17">
        <f t="shared" si="34"/>
        <v>1.6656571774681858E-3</v>
      </c>
    </row>
    <row r="2219" spans="1:8" ht="13.5" x14ac:dyDescent="0.25">
      <c r="A2219" s="12"/>
      <c r="B2219" s="11">
        <v>45231</v>
      </c>
      <c r="C2219" s="2">
        <v>5.98</v>
      </c>
      <c r="D2219" s="2">
        <v>5.2743000000000002</v>
      </c>
      <c r="E2219" s="2">
        <v>315</v>
      </c>
      <c r="F2219" s="2">
        <v>5.98</v>
      </c>
      <c r="G2219" s="2">
        <v>1883.7</v>
      </c>
      <c r="H2219" s="17">
        <f t="shared" si="34"/>
        <v>-3.3446712018139844E-3</v>
      </c>
    </row>
    <row r="2220" spans="1:8" ht="13.5" x14ac:dyDescent="0.25">
      <c r="A2220" s="12"/>
      <c r="B2220" s="11">
        <v>45232</v>
      </c>
      <c r="C2220" s="2">
        <v>5.98</v>
      </c>
      <c r="D2220" s="2">
        <v>5.2743000000000002</v>
      </c>
      <c r="E2220" s="2">
        <v>0</v>
      </c>
      <c r="F2220" s="2">
        <v>0</v>
      </c>
      <c r="G2220" s="2">
        <v>0</v>
      </c>
      <c r="H2220" s="17">
        <f t="shared" si="34"/>
        <v>0</v>
      </c>
    </row>
    <row r="2221" spans="1:8" ht="13.5" x14ac:dyDescent="0.25">
      <c r="A2221" s="12"/>
      <c r="B2221" s="11">
        <v>45233</v>
      </c>
      <c r="C2221" s="2">
        <v>5.99</v>
      </c>
      <c r="D2221" s="2">
        <v>5.2831999999999999</v>
      </c>
      <c r="E2221" s="2">
        <v>4</v>
      </c>
      <c r="F2221" s="2">
        <v>5.99</v>
      </c>
      <c r="G2221" s="2">
        <v>23.96</v>
      </c>
      <c r="H2221" s="17">
        <f t="shared" si="34"/>
        <v>1.6874277155261713E-3</v>
      </c>
    </row>
    <row r="2222" spans="1:8" ht="13.5" x14ac:dyDescent="0.25">
      <c r="A2222" s="12"/>
      <c r="B2222" s="11">
        <v>45236</v>
      </c>
      <c r="C2222" s="2">
        <v>5.99</v>
      </c>
      <c r="D2222" s="2">
        <v>5.2831999999999999</v>
      </c>
      <c r="E2222" s="2">
        <v>0</v>
      </c>
      <c r="F2222" s="2">
        <v>0</v>
      </c>
      <c r="G2222" s="2">
        <v>0</v>
      </c>
      <c r="H2222" s="17">
        <f t="shared" si="34"/>
        <v>0</v>
      </c>
    </row>
    <row r="2223" spans="1:8" ht="13.5" x14ac:dyDescent="0.25">
      <c r="A2223" s="12"/>
      <c r="B2223" s="11">
        <v>45237</v>
      </c>
      <c r="C2223" s="2">
        <v>5.82</v>
      </c>
      <c r="D2223" s="2">
        <v>5.1332000000000004</v>
      </c>
      <c r="E2223" s="2">
        <v>454</v>
      </c>
      <c r="F2223" s="2">
        <v>5.82</v>
      </c>
      <c r="G2223" s="2">
        <v>2642.28</v>
      </c>
      <c r="H2223" s="17">
        <f t="shared" si="34"/>
        <v>-2.8391883706844236E-2</v>
      </c>
    </row>
    <row r="2224" spans="1:8" ht="13.5" x14ac:dyDescent="0.25">
      <c r="A2224" s="12"/>
      <c r="B2224" s="11">
        <v>45238</v>
      </c>
      <c r="C2224" s="2">
        <v>6</v>
      </c>
      <c r="D2224" s="2">
        <v>5.2919999999999998</v>
      </c>
      <c r="E2224" s="2">
        <v>1037</v>
      </c>
      <c r="F2224" s="2">
        <v>6</v>
      </c>
      <c r="G2224" s="2">
        <v>6222</v>
      </c>
      <c r="H2224" s="17">
        <f t="shared" si="34"/>
        <v>3.0935868464115827E-2</v>
      </c>
    </row>
    <row r="2225" spans="1:8" ht="13.5" x14ac:dyDescent="0.25">
      <c r="A2225" s="12"/>
      <c r="B2225" s="11">
        <v>45239</v>
      </c>
      <c r="C2225" s="2">
        <v>6</v>
      </c>
      <c r="D2225" s="2">
        <v>5.2919999999999998</v>
      </c>
      <c r="E2225" s="2">
        <v>5700</v>
      </c>
      <c r="F2225" s="2">
        <v>6</v>
      </c>
      <c r="G2225" s="2">
        <v>34200</v>
      </c>
      <c r="H2225" s="17">
        <f t="shared" si="34"/>
        <v>0</v>
      </c>
    </row>
    <row r="2226" spans="1:8" ht="13.5" x14ac:dyDescent="0.25">
      <c r="A2226" s="12"/>
      <c r="B2226" s="11">
        <v>45240</v>
      </c>
      <c r="C2226" s="2">
        <v>6</v>
      </c>
      <c r="D2226" s="2">
        <v>5.2919999999999998</v>
      </c>
      <c r="E2226" s="2">
        <v>4110</v>
      </c>
      <c r="F2226" s="2">
        <v>6</v>
      </c>
      <c r="G2226" s="2">
        <v>24660</v>
      </c>
      <c r="H2226" s="17">
        <f t="shared" si="34"/>
        <v>0</v>
      </c>
    </row>
    <row r="2227" spans="1:8" ht="13.5" x14ac:dyDescent="0.25">
      <c r="A2227" s="12"/>
      <c r="B2227" s="11">
        <v>45243</v>
      </c>
      <c r="C2227" s="2">
        <v>6.2</v>
      </c>
      <c r="D2227" s="2">
        <v>5.4683999999999999</v>
      </c>
      <c r="E2227" s="2">
        <v>2744</v>
      </c>
      <c r="F2227" s="2">
        <v>6.0579999999999998</v>
      </c>
      <c r="G2227" s="2">
        <v>16623.151999999998</v>
      </c>
      <c r="H2227" s="17">
        <f t="shared" si="34"/>
        <v>3.3333333333333354E-2</v>
      </c>
    </row>
    <row r="2228" spans="1:8" ht="13.5" x14ac:dyDescent="0.25">
      <c r="A2228" s="12"/>
      <c r="B2228" s="11">
        <v>45244</v>
      </c>
      <c r="C2228" s="2">
        <v>6.47</v>
      </c>
      <c r="D2228" s="2">
        <v>5.7065000000000001</v>
      </c>
      <c r="E2228" s="2">
        <v>3200</v>
      </c>
      <c r="F2228" s="2">
        <v>6.47</v>
      </c>
      <c r="G2228" s="2">
        <v>20704</v>
      </c>
      <c r="H2228" s="17">
        <f t="shared" si="34"/>
        <v>4.3541072342915696E-2</v>
      </c>
    </row>
    <row r="2229" spans="1:8" ht="13.5" x14ac:dyDescent="0.25">
      <c r="A2229" s="12"/>
      <c r="B2229" s="11">
        <v>45245</v>
      </c>
      <c r="C2229" s="2">
        <v>6.5</v>
      </c>
      <c r="D2229" s="2">
        <v>5.7329999999999997</v>
      </c>
      <c r="E2229" s="2">
        <v>607</v>
      </c>
      <c r="F2229" s="2">
        <v>6.5</v>
      </c>
      <c r="G2229" s="2">
        <v>3945.5</v>
      </c>
      <c r="H2229" s="17">
        <f t="shared" si="34"/>
        <v>4.6438272145797816E-3</v>
      </c>
    </row>
    <row r="2230" spans="1:8" ht="13.5" x14ac:dyDescent="0.25">
      <c r="A2230" s="12"/>
      <c r="B2230" s="11">
        <v>45246</v>
      </c>
      <c r="C2230" s="2">
        <v>6.5</v>
      </c>
      <c r="D2230" s="2">
        <v>5.7329999999999997</v>
      </c>
      <c r="E2230" s="2">
        <v>2400</v>
      </c>
      <c r="F2230" s="2">
        <v>6.4939999999999998</v>
      </c>
      <c r="G2230" s="2">
        <v>15585.6</v>
      </c>
      <c r="H2230" s="17">
        <f t="shared" si="34"/>
        <v>0</v>
      </c>
    </row>
    <row r="2231" spans="1:8" ht="13.5" x14ac:dyDescent="0.25">
      <c r="A2231" s="12"/>
      <c r="B2231" s="11">
        <v>45247</v>
      </c>
      <c r="C2231" s="2">
        <v>6.5</v>
      </c>
      <c r="D2231" s="2">
        <v>5.7329999999999997</v>
      </c>
      <c r="E2231" s="2">
        <v>100</v>
      </c>
      <c r="F2231" s="2">
        <v>6.5</v>
      </c>
      <c r="G2231" s="2">
        <v>650</v>
      </c>
      <c r="H2231" s="17">
        <f t="shared" si="34"/>
        <v>0</v>
      </c>
    </row>
    <row r="2232" spans="1:8" ht="13.5" x14ac:dyDescent="0.25">
      <c r="A2232" s="12"/>
      <c r="B2232" s="11">
        <v>45250</v>
      </c>
      <c r="C2232" s="2">
        <v>6.48</v>
      </c>
      <c r="D2232" s="2">
        <v>5.7153</v>
      </c>
      <c r="E2232" s="2">
        <v>200</v>
      </c>
      <c r="F2232" s="2">
        <v>6.49</v>
      </c>
      <c r="G2232" s="2">
        <v>1298</v>
      </c>
      <c r="H2232" s="17">
        <f t="shared" si="34"/>
        <v>-3.0873888016744473E-3</v>
      </c>
    </row>
    <row r="2233" spans="1:8" ht="13.5" x14ac:dyDescent="0.25">
      <c r="A2233" s="12"/>
      <c r="B2233" s="11">
        <v>45251</v>
      </c>
      <c r="C2233" s="2">
        <v>6.48</v>
      </c>
      <c r="D2233" s="2">
        <v>5.7153</v>
      </c>
      <c r="E2233" s="2">
        <v>1550</v>
      </c>
      <c r="F2233" s="2">
        <v>6.4790000000000001</v>
      </c>
      <c r="G2233" s="2">
        <v>10042.450000000001</v>
      </c>
      <c r="H2233" s="17">
        <f t="shared" si="34"/>
        <v>0</v>
      </c>
    </row>
    <row r="2234" spans="1:8" ht="13.5" x14ac:dyDescent="0.25">
      <c r="A2234" s="12"/>
      <c r="B2234" s="11">
        <v>45252</v>
      </c>
      <c r="C2234" s="2">
        <v>6.49</v>
      </c>
      <c r="D2234" s="2">
        <v>5.7241999999999997</v>
      </c>
      <c r="E2234" s="2">
        <v>100</v>
      </c>
      <c r="F2234" s="2">
        <v>6.49</v>
      </c>
      <c r="G2234" s="2">
        <v>649</v>
      </c>
      <c r="H2234" s="17">
        <f t="shared" si="34"/>
        <v>1.5572235928122209E-3</v>
      </c>
    </row>
    <row r="2235" spans="1:8" ht="13.5" x14ac:dyDescent="0.25">
      <c r="A2235" s="12"/>
      <c r="B2235" s="11">
        <v>45253</v>
      </c>
      <c r="C2235" s="2">
        <v>6.49</v>
      </c>
      <c r="D2235" s="2">
        <v>5.7241999999999997</v>
      </c>
      <c r="E2235" s="2">
        <v>550</v>
      </c>
      <c r="F2235" s="2">
        <v>6.49</v>
      </c>
      <c r="G2235" s="2">
        <v>3569.5</v>
      </c>
      <c r="H2235" s="17">
        <f t="shared" si="34"/>
        <v>0</v>
      </c>
    </row>
    <row r="2236" spans="1:8" ht="13.5" x14ac:dyDescent="0.25">
      <c r="A2236" s="12"/>
      <c r="B2236" s="11">
        <v>45254</v>
      </c>
      <c r="C2236" s="2">
        <v>6.49</v>
      </c>
      <c r="D2236" s="2">
        <v>5.7241999999999997</v>
      </c>
      <c r="E2236" s="2">
        <v>808</v>
      </c>
      <c r="F2236" s="2">
        <v>6.49</v>
      </c>
      <c r="G2236" s="2">
        <v>5243.92</v>
      </c>
      <c r="H2236" s="17">
        <f t="shared" si="34"/>
        <v>0</v>
      </c>
    </row>
    <row r="2237" spans="1:8" ht="13.5" x14ac:dyDescent="0.25">
      <c r="A2237" s="12"/>
      <c r="B2237" s="11">
        <v>45257</v>
      </c>
      <c r="C2237" s="2">
        <v>6.49</v>
      </c>
      <c r="D2237" s="2">
        <v>5.7241999999999997</v>
      </c>
      <c r="E2237" s="2">
        <v>100</v>
      </c>
      <c r="F2237" s="2">
        <v>6.49</v>
      </c>
      <c r="G2237" s="2">
        <v>649</v>
      </c>
      <c r="H2237" s="17">
        <f t="shared" si="34"/>
        <v>0</v>
      </c>
    </row>
    <row r="2238" spans="1:8" ht="13.5" x14ac:dyDescent="0.25">
      <c r="A2238" s="12"/>
      <c r="B2238" s="11">
        <v>45258</v>
      </c>
      <c r="C2238" s="2">
        <v>6.48</v>
      </c>
      <c r="D2238" s="2">
        <v>5.7153</v>
      </c>
      <c r="E2238" s="2">
        <v>350</v>
      </c>
      <c r="F2238" s="2">
        <v>6.48</v>
      </c>
      <c r="G2238" s="2">
        <v>2268</v>
      </c>
      <c r="H2238" s="17">
        <f t="shared" si="34"/>
        <v>-1.5548024178050535E-3</v>
      </c>
    </row>
    <row r="2239" spans="1:8" ht="13.5" x14ac:dyDescent="0.25">
      <c r="A2239" s="12"/>
      <c r="B2239" s="11">
        <v>45259</v>
      </c>
      <c r="C2239" s="2">
        <v>6.48</v>
      </c>
      <c r="D2239" s="2">
        <v>5.7153</v>
      </c>
      <c r="E2239" s="2">
        <v>0</v>
      </c>
      <c r="F2239" s="2">
        <v>0</v>
      </c>
      <c r="G2239" s="2">
        <v>0</v>
      </c>
      <c r="H2239" s="17">
        <f t="shared" si="34"/>
        <v>0</v>
      </c>
    </row>
    <row r="2240" spans="1:8" ht="13.5" x14ac:dyDescent="0.25">
      <c r="A2240" s="12"/>
      <c r="B2240" s="11">
        <v>45260</v>
      </c>
      <c r="C2240" s="2">
        <v>6.47</v>
      </c>
      <c r="D2240" s="2">
        <v>5.7065000000000001</v>
      </c>
      <c r="E2240" s="2">
        <v>280</v>
      </c>
      <c r="F2240" s="2">
        <v>6.47</v>
      </c>
      <c r="G2240" s="2">
        <v>1811.6</v>
      </c>
      <c r="H2240" s="17">
        <f t="shared" si="34"/>
        <v>-1.5397266985110001E-3</v>
      </c>
    </row>
    <row r="2241" spans="1:8" ht="13.5" x14ac:dyDescent="0.25">
      <c r="A2241" s="12"/>
      <c r="B2241" s="11">
        <v>45261</v>
      </c>
      <c r="C2241" s="2">
        <v>6.47</v>
      </c>
      <c r="D2241" s="2">
        <v>5.7065000000000001</v>
      </c>
      <c r="E2241" s="2">
        <v>0</v>
      </c>
      <c r="F2241" s="2">
        <v>0</v>
      </c>
      <c r="G2241" s="2">
        <v>0</v>
      </c>
      <c r="H2241" s="17">
        <f t="shared" si="34"/>
        <v>0</v>
      </c>
    </row>
    <row r="2242" spans="1:8" ht="13.5" x14ac:dyDescent="0.25">
      <c r="A2242" s="12"/>
      <c r="B2242" s="11">
        <v>45264</v>
      </c>
      <c r="C2242" s="2">
        <v>6.45</v>
      </c>
      <c r="D2242" s="2">
        <v>5.6889000000000003</v>
      </c>
      <c r="E2242" s="2">
        <v>2437</v>
      </c>
      <c r="F2242" s="2">
        <v>6.45</v>
      </c>
      <c r="G2242" s="2">
        <v>15718.65</v>
      </c>
      <c r="H2242" s="17">
        <f t="shared" si="34"/>
        <v>-3.0842022255322594E-3</v>
      </c>
    </row>
    <row r="2243" spans="1:8" ht="13.5" x14ac:dyDescent="0.25">
      <c r="A2243" s="12"/>
      <c r="B2243" s="11">
        <v>45265</v>
      </c>
      <c r="C2243" s="2">
        <v>6.57</v>
      </c>
      <c r="D2243" s="2">
        <v>5.7946999999999997</v>
      </c>
      <c r="E2243" s="2">
        <v>6447</v>
      </c>
      <c r="F2243" s="2">
        <v>6.5110000000000001</v>
      </c>
      <c r="G2243" s="2">
        <v>41976.417000000001</v>
      </c>
      <c r="H2243" s="17">
        <f t="shared" si="34"/>
        <v>1.8597619926523482E-2</v>
      </c>
    </row>
    <row r="2244" spans="1:8" ht="13.5" x14ac:dyDescent="0.25">
      <c r="A2244" s="12"/>
      <c r="B2244" s="11">
        <v>45266</v>
      </c>
      <c r="C2244" s="2">
        <v>6.56</v>
      </c>
      <c r="D2244" s="2">
        <v>5.7858999999999998</v>
      </c>
      <c r="E2244" s="2">
        <v>2402</v>
      </c>
      <c r="F2244" s="2">
        <v>6.577</v>
      </c>
      <c r="G2244" s="2">
        <v>15797.954</v>
      </c>
      <c r="H2244" s="17">
        <f t="shared" si="34"/>
        <v>-1.5186290921013891E-3</v>
      </c>
    </row>
    <row r="2245" spans="1:8" ht="13.5" x14ac:dyDescent="0.25">
      <c r="A2245" s="12"/>
      <c r="B2245" s="11">
        <v>45267</v>
      </c>
      <c r="C2245" s="2">
        <v>6.56</v>
      </c>
      <c r="D2245" s="2">
        <v>5.7858999999999998</v>
      </c>
      <c r="E2245" s="2">
        <v>114</v>
      </c>
      <c r="F2245" s="2">
        <v>6.5739999999999998</v>
      </c>
      <c r="G2245" s="2">
        <v>749.43600000000004</v>
      </c>
      <c r="H2245" s="17">
        <f t="shared" si="34"/>
        <v>0</v>
      </c>
    </row>
    <row r="2246" spans="1:8" ht="13.5" x14ac:dyDescent="0.25">
      <c r="A2246" s="12"/>
      <c r="B2246" s="11">
        <v>45268</v>
      </c>
      <c r="C2246" s="2">
        <v>6.67</v>
      </c>
      <c r="D2246" s="2">
        <v>5.8829000000000002</v>
      </c>
      <c r="E2246" s="2">
        <v>2950</v>
      </c>
      <c r="F2246" s="2">
        <v>6.6760000000000002</v>
      </c>
      <c r="G2246" s="2">
        <v>19694.2</v>
      </c>
      <c r="H2246" s="17">
        <f t="shared" si="34"/>
        <v>1.6764893966366583E-2</v>
      </c>
    </row>
    <row r="2247" spans="1:8" ht="13.5" x14ac:dyDescent="0.25">
      <c r="A2247" s="12"/>
      <c r="B2247" s="11">
        <v>45271</v>
      </c>
      <c r="C2247" s="2">
        <v>6.67</v>
      </c>
      <c r="D2247" s="2">
        <v>5.8829000000000002</v>
      </c>
      <c r="E2247" s="2">
        <v>0</v>
      </c>
      <c r="F2247" s="2">
        <v>0</v>
      </c>
      <c r="G2247" s="2">
        <v>0</v>
      </c>
      <c r="H2247" s="17">
        <f t="shared" ref="H2247:H2310" si="35">(D2247-D2246)/D2246</f>
        <v>0</v>
      </c>
    </row>
    <row r="2248" spans="1:8" ht="13.5" x14ac:dyDescent="0.25">
      <c r="A2248" s="12"/>
      <c r="B2248" s="11">
        <v>45272</v>
      </c>
      <c r="C2248" s="2">
        <v>6.67</v>
      </c>
      <c r="D2248" s="2">
        <v>5.8829000000000002</v>
      </c>
      <c r="E2248" s="2">
        <v>2746</v>
      </c>
      <c r="F2248" s="2">
        <v>6.67</v>
      </c>
      <c r="G2248" s="2">
        <v>18315.82</v>
      </c>
      <c r="H2248" s="17">
        <f t="shared" si="35"/>
        <v>0</v>
      </c>
    </row>
    <row r="2249" spans="1:8" ht="13.5" x14ac:dyDescent="0.25">
      <c r="A2249" s="12"/>
      <c r="B2249" s="11">
        <v>45273</v>
      </c>
      <c r="C2249" s="2">
        <v>6.64</v>
      </c>
      <c r="D2249" s="2">
        <v>5.8564999999999996</v>
      </c>
      <c r="E2249" s="2">
        <v>2240</v>
      </c>
      <c r="F2249" s="2">
        <v>6.64</v>
      </c>
      <c r="G2249" s="2">
        <v>14873.6</v>
      </c>
      <c r="H2249" s="17">
        <f t="shared" si="35"/>
        <v>-4.4875826548132118E-3</v>
      </c>
    </row>
    <row r="2250" spans="1:8" ht="13.5" x14ac:dyDescent="0.25">
      <c r="A2250" s="12"/>
      <c r="B2250" s="11">
        <v>45274</v>
      </c>
      <c r="C2250" s="2">
        <v>6.69</v>
      </c>
      <c r="D2250" s="2">
        <v>5.9005999999999998</v>
      </c>
      <c r="E2250" s="2">
        <v>403</v>
      </c>
      <c r="F2250" s="2">
        <v>6.64</v>
      </c>
      <c r="G2250" s="2">
        <v>2675.92</v>
      </c>
      <c r="H2250" s="17">
        <f t="shared" si="35"/>
        <v>7.5300947664988056E-3</v>
      </c>
    </row>
    <row r="2251" spans="1:8" ht="13.5" x14ac:dyDescent="0.25">
      <c r="A2251" s="12"/>
      <c r="B2251" s="11">
        <v>45275</v>
      </c>
      <c r="C2251" s="2">
        <v>6.7</v>
      </c>
      <c r="D2251" s="2">
        <v>5.9093999999999998</v>
      </c>
      <c r="E2251" s="2">
        <v>3595</v>
      </c>
      <c r="F2251" s="2">
        <v>6.7</v>
      </c>
      <c r="G2251" s="2">
        <v>24086.5</v>
      </c>
      <c r="H2251" s="17">
        <f t="shared" si="35"/>
        <v>1.4913737586008066E-3</v>
      </c>
    </row>
    <row r="2252" spans="1:8" ht="13.5" x14ac:dyDescent="0.25">
      <c r="A2252" s="12"/>
      <c r="B2252" s="11">
        <v>45278</v>
      </c>
      <c r="C2252" s="2">
        <v>6.8</v>
      </c>
      <c r="D2252" s="2">
        <v>5.9976000000000003</v>
      </c>
      <c r="E2252" s="2">
        <v>3349</v>
      </c>
      <c r="F2252" s="2">
        <v>6.8</v>
      </c>
      <c r="G2252" s="2">
        <v>22773.200000000001</v>
      </c>
      <c r="H2252" s="17">
        <f t="shared" si="35"/>
        <v>1.4925373134328443E-2</v>
      </c>
    </row>
    <row r="2253" spans="1:8" ht="13.5" x14ac:dyDescent="0.25">
      <c r="A2253" s="12"/>
      <c r="B2253" s="11">
        <v>45279</v>
      </c>
      <c r="C2253" s="2">
        <v>6.87</v>
      </c>
      <c r="D2253" s="2">
        <v>6.0593000000000004</v>
      </c>
      <c r="E2253" s="2">
        <v>2</v>
      </c>
      <c r="F2253" s="2">
        <v>6.87</v>
      </c>
      <c r="G2253" s="2">
        <v>13.74</v>
      </c>
      <c r="H2253" s="17">
        <f t="shared" si="35"/>
        <v>1.0287448312658411E-2</v>
      </c>
    </row>
    <row r="2254" spans="1:8" ht="13.5" x14ac:dyDescent="0.25">
      <c r="A2254" s="12"/>
      <c r="B2254" s="11">
        <v>45280</v>
      </c>
      <c r="C2254" s="2">
        <v>6.8</v>
      </c>
      <c r="D2254" s="2">
        <v>5.9976000000000003</v>
      </c>
      <c r="E2254" s="2">
        <v>2853</v>
      </c>
      <c r="F2254" s="2">
        <v>6.8</v>
      </c>
      <c r="G2254" s="2">
        <v>19400.400000000001</v>
      </c>
      <c r="H2254" s="17">
        <f t="shared" si="35"/>
        <v>-1.0182694370636887E-2</v>
      </c>
    </row>
    <row r="2255" spans="1:8" ht="13.5" x14ac:dyDescent="0.25">
      <c r="A2255" s="12"/>
      <c r="B2255" s="11">
        <v>45281</v>
      </c>
      <c r="C2255" s="2">
        <v>6.88</v>
      </c>
      <c r="D2255" s="2">
        <v>6.0681000000000003</v>
      </c>
      <c r="E2255" s="2">
        <v>2774</v>
      </c>
      <c r="F2255" s="2">
        <v>6.8019999999999996</v>
      </c>
      <c r="G2255" s="2">
        <v>18868.748</v>
      </c>
      <c r="H2255" s="17">
        <f t="shared" si="35"/>
        <v>1.1754701880752302E-2</v>
      </c>
    </row>
    <row r="2256" spans="1:8" ht="13.5" x14ac:dyDescent="0.25">
      <c r="A2256" s="12"/>
      <c r="B2256" s="11">
        <v>45282</v>
      </c>
      <c r="C2256" s="2">
        <v>6.8</v>
      </c>
      <c r="D2256" s="2">
        <v>5.9976000000000003</v>
      </c>
      <c r="E2256" s="2">
        <v>684</v>
      </c>
      <c r="F2256" s="2">
        <v>6.8</v>
      </c>
      <c r="G2256" s="2">
        <v>4651.2</v>
      </c>
      <c r="H2256" s="17">
        <f t="shared" si="35"/>
        <v>-1.1618134177090029E-2</v>
      </c>
    </row>
    <row r="2257" spans="1:8" ht="13.5" x14ac:dyDescent="0.25">
      <c r="A2257" s="12"/>
      <c r="B2257" s="11">
        <v>45285</v>
      </c>
      <c r="C2257" s="2">
        <v>6.69</v>
      </c>
      <c r="D2257" s="2">
        <v>5.9005999999999998</v>
      </c>
      <c r="E2257" s="2">
        <v>416</v>
      </c>
      <c r="F2257" s="2">
        <v>6.69</v>
      </c>
      <c r="G2257" s="2">
        <v>2783.04</v>
      </c>
      <c r="H2257" s="17">
        <f t="shared" si="35"/>
        <v>-1.6173135921035149E-2</v>
      </c>
    </row>
    <row r="2258" spans="1:8" ht="13.5" x14ac:dyDescent="0.25">
      <c r="A2258" s="12"/>
      <c r="B2258" s="11">
        <v>45286</v>
      </c>
      <c r="C2258" s="2">
        <v>6.8</v>
      </c>
      <c r="D2258" s="2">
        <v>5.9976000000000003</v>
      </c>
      <c r="E2258" s="2">
        <v>3935</v>
      </c>
      <c r="F2258" s="2">
        <v>6.8</v>
      </c>
      <c r="G2258" s="2">
        <v>26758</v>
      </c>
      <c r="H2258" s="17">
        <f t="shared" si="35"/>
        <v>1.6439006202759114E-2</v>
      </c>
    </row>
    <row r="2259" spans="1:8" ht="13.5" x14ac:dyDescent="0.25">
      <c r="A2259" s="12"/>
      <c r="B2259" s="11">
        <v>45287</v>
      </c>
      <c r="C2259" s="2">
        <v>7</v>
      </c>
      <c r="D2259" s="2">
        <v>6.1740000000000004</v>
      </c>
      <c r="E2259" s="2">
        <v>6908</v>
      </c>
      <c r="F2259" s="2">
        <v>6.9429999999999996</v>
      </c>
      <c r="G2259" s="2">
        <v>47962.243999999999</v>
      </c>
      <c r="H2259" s="17">
        <f t="shared" si="35"/>
        <v>2.941176470588237E-2</v>
      </c>
    </row>
    <row r="2260" spans="1:8" ht="13.5" x14ac:dyDescent="0.25">
      <c r="A2260" s="12"/>
      <c r="B2260" s="11">
        <v>45288</v>
      </c>
      <c r="C2260" s="2">
        <v>7.07</v>
      </c>
      <c r="D2260" s="2">
        <v>6.2356999999999996</v>
      </c>
      <c r="E2260" s="2">
        <v>419</v>
      </c>
      <c r="F2260" s="2">
        <v>7.07</v>
      </c>
      <c r="G2260" s="2">
        <v>2962.33</v>
      </c>
      <c r="H2260" s="17">
        <f t="shared" si="35"/>
        <v>9.9935212180108837E-3</v>
      </c>
    </row>
    <row r="2261" spans="1:8" ht="13.5" x14ac:dyDescent="0.25">
      <c r="A2261" s="12"/>
      <c r="B2261" s="11">
        <v>45289</v>
      </c>
      <c r="C2261" s="2">
        <v>7.2</v>
      </c>
      <c r="D2261" s="2">
        <v>6.3503999999999996</v>
      </c>
      <c r="E2261" s="2">
        <v>7200</v>
      </c>
      <c r="F2261" s="2">
        <v>7.2</v>
      </c>
      <c r="G2261" s="2">
        <v>51840</v>
      </c>
      <c r="H2261" s="17">
        <f t="shared" si="35"/>
        <v>1.839408566800841E-2</v>
      </c>
    </row>
    <row r="2262" spans="1:8" ht="13.5" x14ac:dyDescent="0.25">
      <c r="A2262" s="12"/>
      <c r="B2262" s="11">
        <v>45293</v>
      </c>
      <c r="C2262" s="2">
        <v>7.06</v>
      </c>
      <c r="D2262" s="2">
        <v>6.2268999999999997</v>
      </c>
      <c r="E2262" s="2">
        <v>724</v>
      </c>
      <c r="F2262" s="2">
        <v>7.06</v>
      </c>
      <c r="G2262" s="2">
        <v>5111.4399999999996</v>
      </c>
      <c r="H2262" s="17">
        <f t="shared" si="35"/>
        <v>-1.9447593852355751E-2</v>
      </c>
    </row>
    <row r="2263" spans="1:8" ht="13.5" x14ac:dyDescent="0.25">
      <c r="A2263" s="12"/>
      <c r="B2263" s="11">
        <v>45294</v>
      </c>
      <c r="C2263" s="2">
        <v>7</v>
      </c>
      <c r="D2263" s="2">
        <v>6.1740000000000004</v>
      </c>
      <c r="E2263" s="2">
        <v>4032</v>
      </c>
      <c r="F2263" s="2">
        <v>7</v>
      </c>
      <c r="G2263" s="2">
        <v>28224</v>
      </c>
      <c r="H2263" s="17">
        <f t="shared" si="35"/>
        <v>-8.495398994684239E-3</v>
      </c>
    </row>
    <row r="2264" spans="1:8" ht="13.5" x14ac:dyDescent="0.25">
      <c r="A2264" s="12"/>
      <c r="B2264" s="11">
        <v>45295</v>
      </c>
      <c r="C2264" s="2">
        <v>7</v>
      </c>
      <c r="D2264" s="2">
        <v>6.1740000000000004</v>
      </c>
      <c r="E2264" s="2">
        <v>2103</v>
      </c>
      <c r="F2264" s="2">
        <v>7</v>
      </c>
      <c r="G2264" s="2">
        <v>14721</v>
      </c>
      <c r="H2264" s="17">
        <f t="shared" si="35"/>
        <v>0</v>
      </c>
    </row>
    <row r="2265" spans="1:8" ht="13.5" x14ac:dyDescent="0.25">
      <c r="A2265" s="12"/>
      <c r="B2265" s="11">
        <v>45296</v>
      </c>
      <c r="C2265" s="2">
        <v>7</v>
      </c>
      <c r="D2265" s="2">
        <v>6.1740000000000004</v>
      </c>
      <c r="E2265" s="2">
        <v>100</v>
      </c>
      <c r="F2265" s="2">
        <v>7</v>
      </c>
      <c r="G2265" s="2">
        <v>700</v>
      </c>
      <c r="H2265" s="17">
        <f t="shared" si="35"/>
        <v>0</v>
      </c>
    </row>
    <row r="2266" spans="1:8" ht="13.5" x14ac:dyDescent="0.25">
      <c r="A2266" s="12"/>
      <c r="B2266" s="11">
        <v>45299</v>
      </c>
      <c r="C2266" s="2">
        <v>7</v>
      </c>
      <c r="D2266" s="2">
        <v>6.1740000000000004</v>
      </c>
      <c r="E2266" s="2">
        <v>1000</v>
      </c>
      <c r="F2266" s="2">
        <v>7</v>
      </c>
      <c r="G2266" s="2">
        <v>7000</v>
      </c>
      <c r="H2266" s="17">
        <f t="shared" si="35"/>
        <v>0</v>
      </c>
    </row>
    <row r="2267" spans="1:8" ht="13.5" x14ac:dyDescent="0.25">
      <c r="A2267" s="12"/>
      <c r="B2267" s="11">
        <v>45300</v>
      </c>
      <c r="C2267" s="2">
        <v>7</v>
      </c>
      <c r="D2267" s="2">
        <v>6.1740000000000004</v>
      </c>
      <c r="E2267" s="2">
        <v>0</v>
      </c>
      <c r="F2267" s="2">
        <v>0</v>
      </c>
      <c r="G2267" s="2">
        <v>0</v>
      </c>
      <c r="H2267" s="17">
        <f t="shared" si="35"/>
        <v>0</v>
      </c>
    </row>
    <row r="2268" spans="1:8" ht="13.5" x14ac:dyDescent="0.25">
      <c r="A2268" s="12"/>
      <c r="B2268" s="11">
        <v>45301</v>
      </c>
      <c r="C2268" s="2">
        <v>7</v>
      </c>
      <c r="D2268" s="2">
        <v>6.1740000000000004</v>
      </c>
      <c r="E2268" s="2">
        <v>4000</v>
      </c>
      <c r="F2268" s="2">
        <v>7</v>
      </c>
      <c r="G2268" s="2">
        <v>28000</v>
      </c>
      <c r="H2268" s="17">
        <f t="shared" si="35"/>
        <v>0</v>
      </c>
    </row>
    <row r="2269" spans="1:8" ht="13.5" x14ac:dyDescent="0.25">
      <c r="A2269" s="12"/>
      <c r="B2269" s="11">
        <v>45302</v>
      </c>
      <c r="C2269" s="2">
        <v>7</v>
      </c>
      <c r="D2269" s="2">
        <v>6.1740000000000004</v>
      </c>
      <c r="E2269" s="2">
        <v>0</v>
      </c>
      <c r="F2269" s="2">
        <v>0</v>
      </c>
      <c r="G2269" s="2">
        <v>0</v>
      </c>
      <c r="H2269" s="17">
        <f t="shared" si="35"/>
        <v>0</v>
      </c>
    </row>
    <row r="2270" spans="1:8" ht="13.5" x14ac:dyDescent="0.25">
      <c r="A2270" s="12"/>
      <c r="B2270" s="11">
        <v>45303</v>
      </c>
      <c r="C2270" s="2">
        <v>6.74</v>
      </c>
      <c r="D2270" s="2">
        <v>5.9447000000000001</v>
      </c>
      <c r="E2270" s="2">
        <v>227</v>
      </c>
      <c r="F2270" s="2">
        <v>6.7450000000000001</v>
      </c>
      <c r="G2270" s="2">
        <v>1531.115</v>
      </c>
      <c r="H2270" s="17">
        <f t="shared" si="35"/>
        <v>-3.713961775186269E-2</v>
      </c>
    </row>
    <row r="2271" spans="1:8" ht="13.5" x14ac:dyDescent="0.25">
      <c r="A2271" s="12"/>
      <c r="B2271" s="11">
        <v>45306</v>
      </c>
      <c r="C2271" s="2">
        <v>6.8</v>
      </c>
      <c r="D2271" s="2">
        <v>5.9976000000000003</v>
      </c>
      <c r="E2271" s="2">
        <v>1263</v>
      </c>
      <c r="F2271" s="2">
        <v>6.7779999999999996</v>
      </c>
      <c r="G2271" s="2">
        <v>8560.6139999999996</v>
      </c>
      <c r="H2271" s="17">
        <f t="shared" si="35"/>
        <v>8.898682860363041E-3</v>
      </c>
    </row>
    <row r="2272" spans="1:8" ht="13.5" x14ac:dyDescent="0.25">
      <c r="A2272" s="12"/>
      <c r="B2272" s="11">
        <v>45307</v>
      </c>
      <c r="C2272" s="2">
        <v>6.8</v>
      </c>
      <c r="D2272" s="2">
        <v>5.9976000000000003</v>
      </c>
      <c r="E2272" s="2">
        <v>4614</v>
      </c>
      <c r="F2272" s="2">
        <v>6.8</v>
      </c>
      <c r="G2272" s="2">
        <v>31375.200000000001</v>
      </c>
      <c r="H2272" s="17">
        <f t="shared" si="35"/>
        <v>0</v>
      </c>
    </row>
    <row r="2273" spans="1:8" ht="13.5" x14ac:dyDescent="0.25">
      <c r="A2273" s="12"/>
      <c r="B2273" s="11">
        <v>45308</v>
      </c>
      <c r="C2273" s="2">
        <v>6.99</v>
      </c>
      <c r="D2273" s="2">
        <v>6.1651999999999996</v>
      </c>
      <c r="E2273" s="2">
        <v>2000</v>
      </c>
      <c r="F2273" s="2">
        <v>6.99</v>
      </c>
      <c r="G2273" s="2">
        <v>13980</v>
      </c>
      <c r="H2273" s="17">
        <f t="shared" si="35"/>
        <v>2.7944511137788331E-2</v>
      </c>
    </row>
    <row r="2274" spans="1:8" ht="13.5" x14ac:dyDescent="0.25">
      <c r="A2274" s="12"/>
      <c r="B2274" s="11">
        <v>45309</v>
      </c>
      <c r="C2274" s="2">
        <v>6.97</v>
      </c>
      <c r="D2274" s="2">
        <v>6.1475</v>
      </c>
      <c r="E2274" s="2">
        <v>89</v>
      </c>
      <c r="F2274" s="2">
        <v>6.97</v>
      </c>
      <c r="G2274" s="2">
        <v>620.33000000000004</v>
      </c>
      <c r="H2274" s="17">
        <f t="shared" si="35"/>
        <v>-2.8709530915460336E-3</v>
      </c>
    </row>
    <row r="2275" spans="1:8" ht="13.5" x14ac:dyDescent="0.25">
      <c r="A2275" s="12"/>
      <c r="B2275" s="11">
        <v>45310</v>
      </c>
      <c r="C2275" s="2">
        <v>6.8</v>
      </c>
      <c r="D2275" s="2">
        <v>5.9976000000000003</v>
      </c>
      <c r="E2275" s="2">
        <v>3330</v>
      </c>
      <c r="F2275" s="2">
        <v>6.8</v>
      </c>
      <c r="G2275" s="2">
        <v>22644</v>
      </c>
      <c r="H2275" s="17">
        <f t="shared" si="35"/>
        <v>-2.4383895892639236E-2</v>
      </c>
    </row>
    <row r="2276" spans="1:8" ht="13.5" x14ac:dyDescent="0.25">
      <c r="A2276" s="12"/>
      <c r="B2276" s="11">
        <v>45313</v>
      </c>
      <c r="C2276" s="2">
        <v>6.8</v>
      </c>
      <c r="D2276" s="2">
        <v>5.9976000000000003</v>
      </c>
      <c r="E2276" s="2">
        <v>252</v>
      </c>
      <c r="F2276" s="2">
        <v>6.8</v>
      </c>
      <c r="G2276" s="2">
        <v>1713.6</v>
      </c>
      <c r="H2276" s="17">
        <f t="shared" si="35"/>
        <v>0</v>
      </c>
    </row>
    <row r="2277" spans="1:8" ht="13.5" x14ac:dyDescent="0.25">
      <c r="A2277" s="12"/>
      <c r="B2277" s="11">
        <v>45314</v>
      </c>
      <c r="C2277" s="2">
        <v>6.8</v>
      </c>
      <c r="D2277" s="2">
        <v>5.9976000000000003</v>
      </c>
      <c r="E2277" s="2">
        <v>100</v>
      </c>
      <c r="F2277" s="2">
        <v>6.8</v>
      </c>
      <c r="G2277" s="2">
        <v>680</v>
      </c>
      <c r="H2277" s="17">
        <f t="shared" si="35"/>
        <v>0</v>
      </c>
    </row>
    <row r="2278" spans="1:8" ht="13.5" x14ac:dyDescent="0.25">
      <c r="A2278" s="12"/>
      <c r="B2278" s="11">
        <v>45315</v>
      </c>
      <c r="C2278" s="2">
        <v>6.9</v>
      </c>
      <c r="D2278" s="2">
        <v>6.0857999999999999</v>
      </c>
      <c r="E2278" s="2">
        <v>1459</v>
      </c>
      <c r="F2278" s="2">
        <v>6.8520000000000003</v>
      </c>
      <c r="G2278" s="2">
        <v>9997.0679999999993</v>
      </c>
      <c r="H2278" s="17">
        <f t="shared" si="35"/>
        <v>1.470588235294111E-2</v>
      </c>
    </row>
    <row r="2279" spans="1:8" ht="13.5" x14ac:dyDescent="0.25">
      <c r="A2279" s="12"/>
      <c r="B2279" s="11">
        <v>45316</v>
      </c>
      <c r="C2279" s="2">
        <v>6.8</v>
      </c>
      <c r="D2279" s="2">
        <v>5.9976000000000003</v>
      </c>
      <c r="E2279" s="2">
        <v>275</v>
      </c>
      <c r="F2279" s="2">
        <v>6.8</v>
      </c>
      <c r="G2279" s="2">
        <v>1870</v>
      </c>
      <c r="H2279" s="17">
        <f t="shared" si="35"/>
        <v>-1.4492753623188342E-2</v>
      </c>
    </row>
    <row r="2280" spans="1:8" ht="13.5" x14ac:dyDescent="0.25">
      <c r="A2280" s="12"/>
      <c r="B2280" s="11">
        <v>45317</v>
      </c>
      <c r="C2280" s="2">
        <v>6.8</v>
      </c>
      <c r="D2280" s="2">
        <v>5.9976000000000003</v>
      </c>
      <c r="E2280" s="2">
        <v>385</v>
      </c>
      <c r="F2280" s="2">
        <v>6.8</v>
      </c>
      <c r="G2280" s="2">
        <v>2618</v>
      </c>
      <c r="H2280" s="17">
        <f t="shared" si="35"/>
        <v>0</v>
      </c>
    </row>
    <row r="2281" spans="1:8" ht="13.5" x14ac:dyDescent="0.25">
      <c r="A2281" s="12"/>
      <c r="B2281" s="11">
        <v>45320</v>
      </c>
      <c r="C2281" s="2">
        <v>6.8</v>
      </c>
      <c r="D2281" s="2">
        <v>5.9976000000000003</v>
      </c>
      <c r="E2281" s="2">
        <v>1020</v>
      </c>
      <c r="F2281" s="2">
        <v>6.8</v>
      </c>
      <c r="G2281" s="2">
        <v>6936</v>
      </c>
      <c r="H2281" s="17">
        <f t="shared" si="35"/>
        <v>0</v>
      </c>
    </row>
    <row r="2282" spans="1:8" ht="13.5" x14ac:dyDescent="0.25">
      <c r="A2282" s="12"/>
      <c r="B2282" s="11">
        <v>45321</v>
      </c>
      <c r="C2282" s="2">
        <v>6.8</v>
      </c>
      <c r="D2282" s="2">
        <v>5.9976000000000003</v>
      </c>
      <c r="E2282" s="2">
        <v>219</v>
      </c>
      <c r="F2282" s="2">
        <v>6.8</v>
      </c>
      <c r="G2282" s="2">
        <v>1489.2</v>
      </c>
      <c r="H2282" s="17">
        <f t="shared" si="35"/>
        <v>0</v>
      </c>
    </row>
    <row r="2283" spans="1:8" ht="13.5" x14ac:dyDescent="0.25">
      <c r="A2283" s="12"/>
      <c r="B2283" s="11">
        <v>45322</v>
      </c>
      <c r="C2283" s="2">
        <v>6.8</v>
      </c>
      <c r="D2283" s="2">
        <v>5.9976000000000003</v>
      </c>
      <c r="E2283" s="2">
        <v>600</v>
      </c>
      <c r="F2283" s="2">
        <v>6.8</v>
      </c>
      <c r="G2283" s="2">
        <v>4080</v>
      </c>
      <c r="H2283" s="17">
        <f t="shared" si="35"/>
        <v>0</v>
      </c>
    </row>
    <row r="2284" spans="1:8" ht="13.5" x14ac:dyDescent="0.25">
      <c r="A2284" s="12"/>
      <c r="B2284" s="11">
        <v>45323</v>
      </c>
      <c r="C2284" s="2">
        <v>6.8</v>
      </c>
      <c r="D2284" s="2">
        <v>5.9976000000000003</v>
      </c>
      <c r="E2284" s="2">
        <v>620</v>
      </c>
      <c r="F2284" s="2">
        <v>6.8</v>
      </c>
      <c r="G2284" s="2">
        <v>4216</v>
      </c>
      <c r="H2284" s="17">
        <f t="shared" si="35"/>
        <v>0</v>
      </c>
    </row>
    <row r="2285" spans="1:8" ht="13.5" x14ac:dyDescent="0.25">
      <c r="A2285" s="12"/>
      <c r="B2285" s="11">
        <v>45324</v>
      </c>
      <c r="C2285" s="2">
        <v>6.8</v>
      </c>
      <c r="D2285" s="2">
        <v>5.9976000000000003</v>
      </c>
      <c r="E2285" s="2">
        <v>0</v>
      </c>
      <c r="F2285" s="2">
        <v>0</v>
      </c>
      <c r="G2285" s="2">
        <v>0</v>
      </c>
      <c r="H2285" s="17">
        <f t="shared" si="35"/>
        <v>0</v>
      </c>
    </row>
    <row r="2286" spans="1:8" ht="13.5" x14ac:dyDescent="0.25">
      <c r="A2286" s="12"/>
      <c r="B2286" s="11">
        <v>45327</v>
      </c>
      <c r="C2286" s="2">
        <v>6.8</v>
      </c>
      <c r="D2286" s="2">
        <v>5.9976000000000003</v>
      </c>
      <c r="E2286" s="2">
        <v>0</v>
      </c>
      <c r="F2286" s="2">
        <v>0</v>
      </c>
      <c r="G2286" s="2">
        <v>0</v>
      </c>
      <c r="H2286" s="17">
        <f t="shared" si="35"/>
        <v>0</v>
      </c>
    </row>
    <row r="2287" spans="1:8" ht="13.5" x14ac:dyDescent="0.25">
      <c r="A2287" s="12"/>
      <c r="B2287" s="11">
        <v>45328</v>
      </c>
      <c r="C2287" s="2">
        <v>6.81</v>
      </c>
      <c r="D2287" s="2">
        <v>6.0064000000000002</v>
      </c>
      <c r="E2287" s="2">
        <v>289</v>
      </c>
      <c r="F2287" s="2">
        <v>6.81</v>
      </c>
      <c r="G2287" s="2">
        <v>1968.09</v>
      </c>
      <c r="H2287" s="17">
        <f t="shared" si="35"/>
        <v>1.4672535680938907E-3</v>
      </c>
    </row>
    <row r="2288" spans="1:8" ht="13.5" x14ac:dyDescent="0.25">
      <c r="A2288" s="12"/>
      <c r="B2288" s="11">
        <v>45329</v>
      </c>
      <c r="C2288" s="2">
        <v>6.94</v>
      </c>
      <c r="D2288" s="2">
        <v>6.1211000000000002</v>
      </c>
      <c r="E2288" s="2">
        <v>341</v>
      </c>
      <c r="F2288" s="2">
        <v>6.8289999999999997</v>
      </c>
      <c r="G2288" s="2">
        <v>2328.6889999999999</v>
      </c>
      <c r="H2288" s="17">
        <f t="shared" si="35"/>
        <v>1.9096297282898245E-2</v>
      </c>
    </row>
    <row r="2289" spans="1:8" ht="13.5" x14ac:dyDescent="0.25">
      <c r="A2289" s="12"/>
      <c r="B2289" s="11">
        <v>45330</v>
      </c>
      <c r="C2289" s="2">
        <v>6.82</v>
      </c>
      <c r="D2289" s="2">
        <v>6.0152000000000001</v>
      </c>
      <c r="E2289" s="2">
        <v>932</v>
      </c>
      <c r="F2289" s="2">
        <v>6.82</v>
      </c>
      <c r="G2289" s="2">
        <v>6356.24</v>
      </c>
      <c r="H2289" s="17">
        <f t="shared" si="35"/>
        <v>-1.7300811945565354E-2</v>
      </c>
    </row>
    <row r="2290" spans="1:8" ht="13.5" x14ac:dyDescent="0.25">
      <c r="A2290" s="12"/>
      <c r="B2290" s="11">
        <v>45331</v>
      </c>
      <c r="C2290" s="2">
        <v>6.82</v>
      </c>
      <c r="D2290" s="2">
        <v>6.0152000000000001</v>
      </c>
      <c r="E2290" s="2">
        <v>300</v>
      </c>
      <c r="F2290" s="2">
        <v>6.82</v>
      </c>
      <c r="G2290" s="2">
        <v>2046</v>
      </c>
      <c r="H2290" s="17">
        <f t="shared" si="35"/>
        <v>0</v>
      </c>
    </row>
    <row r="2291" spans="1:8" ht="13.5" x14ac:dyDescent="0.25">
      <c r="A2291" s="12"/>
      <c r="B2291" s="11">
        <v>45334</v>
      </c>
      <c r="C2291" s="2">
        <v>6.81</v>
      </c>
      <c r="D2291" s="2">
        <v>6.0064000000000002</v>
      </c>
      <c r="E2291" s="2">
        <v>310</v>
      </c>
      <c r="F2291" s="2">
        <v>6.8159999999999998</v>
      </c>
      <c r="G2291" s="2">
        <v>2112.96</v>
      </c>
      <c r="H2291" s="17">
        <f t="shared" si="35"/>
        <v>-1.4629605000664847E-3</v>
      </c>
    </row>
    <row r="2292" spans="1:8" ht="13.5" x14ac:dyDescent="0.25">
      <c r="A2292" s="12"/>
      <c r="B2292" s="11">
        <v>45335</v>
      </c>
      <c r="C2292" s="2">
        <v>6.81</v>
      </c>
      <c r="D2292" s="2">
        <v>6.0064000000000002</v>
      </c>
      <c r="E2292" s="2">
        <v>100</v>
      </c>
      <c r="F2292" s="2">
        <v>6.81</v>
      </c>
      <c r="G2292" s="2">
        <v>681</v>
      </c>
      <c r="H2292" s="17">
        <f t="shared" si="35"/>
        <v>0</v>
      </c>
    </row>
    <row r="2293" spans="1:8" ht="13.5" x14ac:dyDescent="0.25">
      <c r="A2293" s="12"/>
      <c r="B2293" s="11">
        <v>45336</v>
      </c>
      <c r="C2293" s="2">
        <v>6.93</v>
      </c>
      <c r="D2293" s="2">
        <v>6.1121999999999996</v>
      </c>
      <c r="E2293" s="2">
        <v>3000</v>
      </c>
      <c r="F2293" s="2">
        <v>6.93</v>
      </c>
      <c r="G2293" s="2">
        <v>20790</v>
      </c>
      <c r="H2293" s="17">
        <f t="shared" si="35"/>
        <v>1.7614544485881633E-2</v>
      </c>
    </row>
    <row r="2294" spans="1:8" ht="13.5" x14ac:dyDescent="0.25">
      <c r="A2294" s="12"/>
      <c r="B2294" s="11">
        <v>45337</v>
      </c>
      <c r="C2294" s="2">
        <v>6.93</v>
      </c>
      <c r="D2294" s="2">
        <v>6.1121999999999996</v>
      </c>
      <c r="E2294" s="2">
        <v>50</v>
      </c>
      <c r="F2294" s="2">
        <v>6.93</v>
      </c>
      <c r="G2294" s="2">
        <v>346.5</v>
      </c>
      <c r="H2294" s="17">
        <f t="shared" si="35"/>
        <v>0</v>
      </c>
    </row>
    <row r="2295" spans="1:8" ht="13.5" x14ac:dyDescent="0.25">
      <c r="A2295" s="12"/>
      <c r="B2295" s="11">
        <v>45338</v>
      </c>
      <c r="C2295" s="2">
        <v>6.92</v>
      </c>
      <c r="D2295" s="2">
        <v>6.1033999999999997</v>
      </c>
      <c r="E2295" s="2">
        <v>80</v>
      </c>
      <c r="F2295" s="2">
        <v>6.92</v>
      </c>
      <c r="G2295" s="2">
        <v>553.6</v>
      </c>
      <c r="H2295" s="17">
        <f t="shared" si="35"/>
        <v>-1.4397434638918753E-3</v>
      </c>
    </row>
    <row r="2296" spans="1:8" ht="13.5" x14ac:dyDescent="0.25">
      <c r="A2296" s="12"/>
      <c r="B2296" s="11">
        <v>45341</v>
      </c>
      <c r="C2296" s="2">
        <v>6.92</v>
      </c>
      <c r="D2296" s="2">
        <v>6.1033999999999997</v>
      </c>
      <c r="E2296" s="2">
        <v>50</v>
      </c>
      <c r="F2296" s="2">
        <v>6.92</v>
      </c>
      <c r="G2296" s="2">
        <v>346</v>
      </c>
      <c r="H2296" s="17">
        <f t="shared" si="35"/>
        <v>0</v>
      </c>
    </row>
    <row r="2297" spans="1:8" ht="13.5" x14ac:dyDescent="0.25">
      <c r="A2297" s="12"/>
      <c r="B2297" s="11">
        <v>45342</v>
      </c>
      <c r="C2297" s="2">
        <v>6.92</v>
      </c>
      <c r="D2297" s="2">
        <v>6.1033999999999997</v>
      </c>
      <c r="E2297" s="2">
        <v>400</v>
      </c>
      <c r="F2297" s="2">
        <v>6.92</v>
      </c>
      <c r="G2297" s="2">
        <v>2768</v>
      </c>
      <c r="H2297" s="17">
        <f t="shared" si="35"/>
        <v>0</v>
      </c>
    </row>
    <row r="2298" spans="1:8" ht="13.5" x14ac:dyDescent="0.25">
      <c r="A2298" s="12"/>
      <c r="B2298" s="11">
        <v>45343</v>
      </c>
      <c r="C2298" s="2">
        <v>6.92</v>
      </c>
      <c r="D2298" s="2">
        <v>6.1033999999999997</v>
      </c>
      <c r="E2298" s="2">
        <v>0</v>
      </c>
      <c r="F2298" s="2">
        <v>0</v>
      </c>
      <c r="G2298" s="2">
        <v>0</v>
      </c>
      <c r="H2298" s="17">
        <f t="shared" si="35"/>
        <v>0</v>
      </c>
    </row>
    <row r="2299" spans="1:8" ht="13.5" x14ac:dyDescent="0.25">
      <c r="A2299" s="12"/>
      <c r="B2299" s="11">
        <v>45344</v>
      </c>
      <c r="C2299" s="2">
        <v>6.92</v>
      </c>
      <c r="D2299" s="2">
        <v>6.1033999999999997</v>
      </c>
      <c r="E2299" s="2">
        <v>0</v>
      </c>
      <c r="F2299" s="2">
        <v>0</v>
      </c>
      <c r="G2299" s="2">
        <v>0</v>
      </c>
      <c r="H2299" s="17">
        <f t="shared" si="35"/>
        <v>0</v>
      </c>
    </row>
    <row r="2300" spans="1:8" ht="13.5" x14ac:dyDescent="0.25">
      <c r="A2300" s="12"/>
      <c r="B2300" s="11">
        <v>45345</v>
      </c>
      <c r="C2300" s="2">
        <v>6.92</v>
      </c>
      <c r="D2300" s="2">
        <v>6.1033999999999997</v>
      </c>
      <c r="E2300" s="2">
        <v>0</v>
      </c>
      <c r="F2300" s="2">
        <v>0</v>
      </c>
      <c r="G2300" s="2">
        <v>0</v>
      </c>
      <c r="H2300" s="17">
        <f t="shared" si="35"/>
        <v>0</v>
      </c>
    </row>
    <row r="2301" spans="1:8" ht="13.5" x14ac:dyDescent="0.25">
      <c r="A2301" s="12"/>
      <c r="B2301" s="11">
        <v>45348</v>
      </c>
      <c r="C2301" s="2">
        <v>6.92</v>
      </c>
      <c r="D2301" s="2">
        <v>6.1033999999999997</v>
      </c>
      <c r="E2301" s="2">
        <v>0</v>
      </c>
      <c r="F2301" s="2">
        <v>0</v>
      </c>
      <c r="G2301" s="2">
        <v>0</v>
      </c>
      <c r="H2301" s="17">
        <f t="shared" si="35"/>
        <v>0</v>
      </c>
    </row>
    <row r="2302" spans="1:8" ht="13.5" x14ac:dyDescent="0.25">
      <c r="A2302" s="12"/>
      <c r="B2302" s="11">
        <v>45349</v>
      </c>
      <c r="C2302" s="2">
        <v>6.92</v>
      </c>
      <c r="D2302" s="2">
        <v>6.1033999999999997</v>
      </c>
      <c r="E2302" s="2">
        <v>0</v>
      </c>
      <c r="F2302" s="2">
        <v>0</v>
      </c>
      <c r="G2302" s="2">
        <v>0</v>
      </c>
      <c r="H2302" s="17">
        <f t="shared" si="35"/>
        <v>0</v>
      </c>
    </row>
    <row r="2303" spans="1:8" ht="13.5" x14ac:dyDescent="0.25">
      <c r="A2303" s="12"/>
      <c r="B2303" s="11">
        <v>45350</v>
      </c>
      <c r="C2303" s="2">
        <v>6.9</v>
      </c>
      <c r="D2303" s="2">
        <v>6.0857999999999999</v>
      </c>
      <c r="E2303" s="2">
        <v>50</v>
      </c>
      <c r="F2303" s="2">
        <v>6.9</v>
      </c>
      <c r="G2303" s="2">
        <v>345</v>
      </c>
      <c r="H2303" s="17">
        <f t="shared" si="35"/>
        <v>-2.8836386276501359E-3</v>
      </c>
    </row>
    <row r="2304" spans="1:8" ht="13.5" x14ac:dyDescent="0.25">
      <c r="A2304" s="12"/>
      <c r="B2304" s="11">
        <v>45351</v>
      </c>
      <c r="C2304" s="2">
        <v>6.61</v>
      </c>
      <c r="D2304" s="2">
        <v>5.83</v>
      </c>
      <c r="E2304" s="2">
        <v>6402</v>
      </c>
      <c r="F2304" s="2">
        <v>6.61</v>
      </c>
      <c r="G2304" s="2">
        <v>42317.22</v>
      </c>
      <c r="H2304" s="17">
        <f t="shared" si="35"/>
        <v>-4.2032271845936414E-2</v>
      </c>
    </row>
    <row r="2305" spans="1:8" ht="13.5" x14ac:dyDescent="0.25">
      <c r="A2305" s="12"/>
      <c r="B2305" s="11">
        <v>45352</v>
      </c>
      <c r="C2305" s="2">
        <v>6.61</v>
      </c>
      <c r="D2305" s="2">
        <v>5.83</v>
      </c>
      <c r="E2305" s="2">
        <v>0</v>
      </c>
      <c r="F2305" s="2">
        <v>0</v>
      </c>
      <c r="G2305" s="2">
        <v>0</v>
      </c>
      <c r="H2305" s="17">
        <f t="shared" si="35"/>
        <v>0</v>
      </c>
    </row>
    <row r="2306" spans="1:8" ht="13.5" x14ac:dyDescent="0.25">
      <c r="A2306" s="12"/>
      <c r="B2306" s="11">
        <v>45355</v>
      </c>
      <c r="C2306" s="2">
        <v>6.62</v>
      </c>
      <c r="D2306" s="2">
        <v>5.8388</v>
      </c>
      <c r="E2306" s="2">
        <v>4200</v>
      </c>
      <c r="F2306" s="2">
        <v>6.61</v>
      </c>
      <c r="G2306" s="2">
        <v>27762</v>
      </c>
      <c r="H2306" s="17">
        <f t="shared" si="35"/>
        <v>1.509433962264137E-3</v>
      </c>
    </row>
    <row r="2307" spans="1:8" ht="13.5" x14ac:dyDescent="0.25">
      <c r="A2307" s="12"/>
      <c r="B2307" s="11">
        <v>45356</v>
      </c>
      <c r="C2307" s="2">
        <v>6.62</v>
      </c>
      <c r="D2307" s="2">
        <v>5.8388</v>
      </c>
      <c r="E2307" s="2">
        <v>277</v>
      </c>
      <c r="F2307" s="2">
        <v>6.62</v>
      </c>
      <c r="G2307" s="2">
        <v>1833.74</v>
      </c>
      <c r="H2307" s="17">
        <f t="shared" si="35"/>
        <v>0</v>
      </c>
    </row>
    <row r="2308" spans="1:8" ht="13.5" x14ac:dyDescent="0.25">
      <c r="A2308" s="12"/>
      <c r="B2308" s="11">
        <v>45357</v>
      </c>
      <c r="C2308" s="2">
        <v>6.62</v>
      </c>
      <c r="D2308" s="2">
        <v>5.8388</v>
      </c>
      <c r="E2308" s="2">
        <v>2550</v>
      </c>
      <c r="F2308" s="2">
        <v>6.62</v>
      </c>
      <c r="G2308" s="2">
        <v>16881</v>
      </c>
      <c r="H2308" s="17">
        <f t="shared" si="35"/>
        <v>0</v>
      </c>
    </row>
    <row r="2309" spans="1:8" ht="13.5" x14ac:dyDescent="0.25">
      <c r="A2309" s="12"/>
      <c r="B2309" s="11">
        <v>45358</v>
      </c>
      <c r="C2309" s="2">
        <v>6.6</v>
      </c>
      <c r="D2309" s="2">
        <v>5.8212000000000002</v>
      </c>
      <c r="E2309" s="2">
        <v>2954</v>
      </c>
      <c r="F2309" s="2">
        <v>6.6</v>
      </c>
      <c r="G2309" s="2">
        <v>19496.400000000001</v>
      </c>
      <c r="H2309" s="17">
        <f t="shared" si="35"/>
        <v>-3.0143180105500853E-3</v>
      </c>
    </row>
    <row r="2310" spans="1:8" ht="13.5" x14ac:dyDescent="0.25">
      <c r="A2310" s="12"/>
      <c r="B2310" s="11">
        <v>45359</v>
      </c>
      <c r="C2310" s="2">
        <v>6.6</v>
      </c>
      <c r="D2310" s="2">
        <v>5.8212000000000002</v>
      </c>
      <c r="E2310" s="2">
        <v>0</v>
      </c>
      <c r="F2310" s="2">
        <v>0</v>
      </c>
      <c r="G2310" s="2">
        <v>0</v>
      </c>
      <c r="H2310" s="17">
        <f t="shared" si="35"/>
        <v>0</v>
      </c>
    </row>
    <row r="2311" spans="1:8" ht="13.5" x14ac:dyDescent="0.25">
      <c r="A2311" s="12"/>
      <c r="B2311" s="11">
        <v>45362</v>
      </c>
      <c r="C2311" s="2">
        <v>6.6</v>
      </c>
      <c r="D2311" s="2">
        <v>5.8212000000000002</v>
      </c>
      <c r="E2311" s="2">
        <v>0</v>
      </c>
      <c r="F2311" s="2">
        <v>0</v>
      </c>
      <c r="G2311" s="2">
        <v>0</v>
      </c>
      <c r="H2311" s="17">
        <f t="shared" ref="H2311:H2374" si="36">(D2311-D2310)/D2310</f>
        <v>0</v>
      </c>
    </row>
    <row r="2312" spans="1:8" ht="13.5" x14ac:dyDescent="0.25">
      <c r="A2312" s="12"/>
      <c r="B2312" s="11">
        <v>45363</v>
      </c>
      <c r="C2312" s="2">
        <v>6.6</v>
      </c>
      <c r="D2312" s="2">
        <v>5.8212000000000002</v>
      </c>
      <c r="E2312" s="2">
        <v>504</v>
      </c>
      <c r="F2312" s="2">
        <v>6.6</v>
      </c>
      <c r="G2312" s="2">
        <v>3326.4</v>
      </c>
      <c r="H2312" s="17">
        <f t="shared" si="36"/>
        <v>0</v>
      </c>
    </row>
    <row r="2313" spans="1:8" ht="13.5" x14ac:dyDescent="0.25">
      <c r="A2313" s="12"/>
      <c r="B2313" s="11">
        <v>45364</v>
      </c>
      <c r="C2313" s="2">
        <v>6.6</v>
      </c>
      <c r="D2313" s="2">
        <v>5.8212000000000002</v>
      </c>
      <c r="E2313" s="2">
        <v>449</v>
      </c>
      <c r="F2313" s="2">
        <v>6.6</v>
      </c>
      <c r="G2313" s="2">
        <v>2963.4</v>
      </c>
      <c r="H2313" s="17">
        <f t="shared" si="36"/>
        <v>0</v>
      </c>
    </row>
    <row r="2314" spans="1:8" ht="13.5" x14ac:dyDescent="0.25">
      <c r="A2314" s="12"/>
      <c r="B2314" s="11">
        <v>45365</v>
      </c>
      <c r="C2314" s="2">
        <v>6.6</v>
      </c>
      <c r="D2314" s="2">
        <v>5.8212000000000002</v>
      </c>
      <c r="E2314" s="2">
        <v>34</v>
      </c>
      <c r="F2314" s="2">
        <v>6.6</v>
      </c>
      <c r="G2314" s="2">
        <v>224.4</v>
      </c>
      <c r="H2314" s="17">
        <f t="shared" si="36"/>
        <v>0</v>
      </c>
    </row>
    <row r="2315" spans="1:8" ht="13.5" x14ac:dyDescent="0.25">
      <c r="A2315" s="12"/>
      <c r="B2315" s="11">
        <v>45366</v>
      </c>
      <c r="C2315" s="2">
        <v>6.6</v>
      </c>
      <c r="D2315" s="2">
        <v>5.8212000000000002</v>
      </c>
      <c r="E2315" s="2">
        <v>35</v>
      </c>
      <c r="F2315" s="2">
        <v>6.6</v>
      </c>
      <c r="G2315" s="2">
        <v>231</v>
      </c>
      <c r="H2315" s="17">
        <f t="shared" si="36"/>
        <v>0</v>
      </c>
    </row>
    <row r="2316" spans="1:8" ht="13.5" x14ac:dyDescent="0.25">
      <c r="A2316" s="12"/>
      <c r="B2316" s="11">
        <v>45369</v>
      </c>
      <c r="C2316" s="2">
        <v>6.55</v>
      </c>
      <c r="D2316" s="2">
        <v>5.7770999999999999</v>
      </c>
      <c r="E2316" s="2">
        <v>725</v>
      </c>
      <c r="F2316" s="2">
        <v>6.55</v>
      </c>
      <c r="G2316" s="2">
        <v>4748.75</v>
      </c>
      <c r="H2316" s="17">
        <f t="shared" si="36"/>
        <v>-7.5757575757576185E-3</v>
      </c>
    </row>
    <row r="2317" spans="1:8" ht="13.5" x14ac:dyDescent="0.25">
      <c r="A2317" s="12"/>
      <c r="B2317" s="11">
        <v>45370</v>
      </c>
      <c r="C2317" s="2">
        <v>6.61</v>
      </c>
      <c r="D2317" s="2">
        <v>5.83</v>
      </c>
      <c r="E2317" s="2">
        <v>2</v>
      </c>
      <c r="F2317" s="2">
        <v>6.61</v>
      </c>
      <c r="G2317" s="2">
        <v>13.22</v>
      </c>
      <c r="H2317" s="17">
        <f t="shared" si="36"/>
        <v>9.1568433989372127E-3</v>
      </c>
    </row>
    <row r="2318" spans="1:8" ht="13.5" x14ac:dyDescent="0.25">
      <c r="A2318" s="12"/>
      <c r="B2318" s="11">
        <v>45372</v>
      </c>
      <c r="C2318" s="2">
        <v>6.62</v>
      </c>
      <c r="D2318" s="2">
        <v>5.8388</v>
      </c>
      <c r="E2318" s="2">
        <v>1000</v>
      </c>
      <c r="F2318" s="2">
        <v>6.62</v>
      </c>
      <c r="G2318" s="2">
        <v>6620</v>
      </c>
      <c r="H2318" s="17">
        <f t="shared" si="36"/>
        <v>1.509433962264137E-3</v>
      </c>
    </row>
    <row r="2319" spans="1:8" ht="13.5" x14ac:dyDescent="0.25">
      <c r="A2319" s="12"/>
      <c r="B2319" s="11">
        <v>45373</v>
      </c>
      <c r="C2319" s="2">
        <v>6.52</v>
      </c>
      <c r="D2319" s="2">
        <v>5.7506000000000004</v>
      </c>
      <c r="E2319" s="2">
        <v>43</v>
      </c>
      <c r="F2319" s="2">
        <v>6.52</v>
      </c>
      <c r="G2319" s="2">
        <v>280.36</v>
      </c>
      <c r="H2319" s="17">
        <f t="shared" si="36"/>
        <v>-1.510584366650675E-2</v>
      </c>
    </row>
    <row r="2320" spans="1:8" ht="13.5" x14ac:dyDescent="0.25">
      <c r="A2320" s="12"/>
      <c r="B2320" s="11">
        <v>45376</v>
      </c>
      <c r="C2320" s="2">
        <v>6.52</v>
      </c>
      <c r="D2320" s="2">
        <v>5.7506000000000004</v>
      </c>
      <c r="E2320" s="2">
        <v>0</v>
      </c>
      <c r="F2320" s="2">
        <v>0</v>
      </c>
      <c r="G2320" s="2">
        <v>0</v>
      </c>
      <c r="H2320" s="17">
        <f t="shared" si="36"/>
        <v>0</v>
      </c>
    </row>
    <row r="2321" spans="1:8" ht="13.5" x14ac:dyDescent="0.25">
      <c r="A2321" s="12"/>
      <c r="B2321" s="11">
        <v>45377</v>
      </c>
      <c r="C2321" s="2">
        <v>6.52</v>
      </c>
      <c r="D2321" s="2">
        <v>5.7506000000000004</v>
      </c>
      <c r="E2321" s="2">
        <v>0</v>
      </c>
      <c r="F2321" s="2">
        <v>0</v>
      </c>
      <c r="G2321" s="2">
        <v>0</v>
      </c>
      <c r="H2321" s="17">
        <f t="shared" si="36"/>
        <v>0</v>
      </c>
    </row>
    <row r="2322" spans="1:8" ht="13.5" x14ac:dyDescent="0.25">
      <c r="A2322" s="12"/>
      <c r="B2322" s="11">
        <v>45378</v>
      </c>
      <c r="C2322" s="2">
        <v>6.52</v>
      </c>
      <c r="D2322" s="2">
        <v>5.7506000000000004</v>
      </c>
      <c r="E2322" s="2">
        <v>0</v>
      </c>
      <c r="F2322" s="2">
        <v>0</v>
      </c>
      <c r="G2322" s="2">
        <v>0</v>
      </c>
      <c r="H2322" s="17">
        <f t="shared" si="36"/>
        <v>0</v>
      </c>
    </row>
    <row r="2323" spans="1:8" ht="13.5" x14ac:dyDescent="0.25">
      <c r="A2323" s="12"/>
      <c r="B2323" s="11">
        <v>45379</v>
      </c>
      <c r="C2323" s="2">
        <v>6.52</v>
      </c>
      <c r="D2323" s="2">
        <v>5.7506000000000004</v>
      </c>
      <c r="E2323" s="2">
        <v>51</v>
      </c>
      <c r="F2323" s="2">
        <v>6.52</v>
      </c>
      <c r="G2323" s="2">
        <v>332.52</v>
      </c>
      <c r="H2323" s="17">
        <f t="shared" si="36"/>
        <v>0</v>
      </c>
    </row>
    <row r="2324" spans="1:8" ht="13.5" x14ac:dyDescent="0.25">
      <c r="A2324" s="12"/>
      <c r="B2324" s="11">
        <v>45380</v>
      </c>
      <c r="C2324" s="2">
        <v>6.52</v>
      </c>
      <c r="D2324" s="2">
        <v>5.7506000000000004</v>
      </c>
      <c r="E2324" s="2">
        <v>181</v>
      </c>
      <c r="F2324" s="2">
        <v>6.52</v>
      </c>
      <c r="G2324" s="2">
        <v>1180.1199999999999</v>
      </c>
      <c r="H2324" s="17">
        <f t="shared" si="36"/>
        <v>0</v>
      </c>
    </row>
    <row r="2325" spans="1:8" ht="13.5" x14ac:dyDescent="0.25">
      <c r="A2325" s="12"/>
      <c r="B2325" s="11">
        <v>45383</v>
      </c>
      <c r="C2325" s="2">
        <v>6.5</v>
      </c>
      <c r="D2325" s="2">
        <v>5.7329999999999997</v>
      </c>
      <c r="E2325" s="2">
        <v>1666</v>
      </c>
      <c r="F2325" s="2">
        <v>6.5</v>
      </c>
      <c r="G2325" s="2">
        <v>10829</v>
      </c>
      <c r="H2325" s="17">
        <f t="shared" si="36"/>
        <v>-3.0605502034571565E-3</v>
      </c>
    </row>
    <row r="2326" spans="1:8" ht="13.5" x14ac:dyDescent="0.25">
      <c r="A2326" s="12"/>
      <c r="B2326" s="11">
        <v>45384</v>
      </c>
      <c r="C2326" s="2">
        <v>6.52</v>
      </c>
      <c r="D2326" s="2">
        <v>5.7506000000000004</v>
      </c>
      <c r="E2326" s="2">
        <v>110</v>
      </c>
      <c r="F2326" s="2">
        <v>6.52</v>
      </c>
      <c r="G2326" s="2">
        <v>717.2</v>
      </c>
      <c r="H2326" s="17">
        <f t="shared" si="36"/>
        <v>3.069945927088911E-3</v>
      </c>
    </row>
    <row r="2327" spans="1:8" ht="13.5" x14ac:dyDescent="0.25">
      <c r="A2327" s="12"/>
      <c r="B2327" s="11">
        <v>45385</v>
      </c>
      <c r="C2327" s="2">
        <v>6.52</v>
      </c>
      <c r="D2327" s="2">
        <v>5.7506000000000004</v>
      </c>
      <c r="E2327" s="2">
        <v>200</v>
      </c>
      <c r="F2327" s="2">
        <v>6.52</v>
      </c>
      <c r="G2327" s="2">
        <v>1304</v>
      </c>
      <c r="H2327" s="17">
        <f t="shared" si="36"/>
        <v>0</v>
      </c>
    </row>
    <row r="2328" spans="1:8" ht="13.5" x14ac:dyDescent="0.25">
      <c r="A2328" s="12"/>
      <c r="B2328" s="11">
        <v>45386</v>
      </c>
      <c r="C2328" s="2">
        <v>6.5</v>
      </c>
      <c r="D2328" s="2">
        <v>5.7329999999999997</v>
      </c>
      <c r="E2328" s="2">
        <v>211</v>
      </c>
      <c r="F2328" s="2">
        <v>6.5</v>
      </c>
      <c r="G2328" s="2">
        <v>1371.5</v>
      </c>
      <c r="H2328" s="17">
        <f t="shared" si="36"/>
        <v>-3.0605502034571565E-3</v>
      </c>
    </row>
    <row r="2329" spans="1:8" ht="13.5" x14ac:dyDescent="0.25">
      <c r="A2329" s="12"/>
      <c r="B2329" s="11">
        <v>45387</v>
      </c>
      <c r="C2329" s="2">
        <v>6.5</v>
      </c>
      <c r="D2329" s="2">
        <v>5.7329999999999997</v>
      </c>
      <c r="E2329" s="2">
        <v>264</v>
      </c>
      <c r="F2329" s="2">
        <v>6.5</v>
      </c>
      <c r="G2329" s="2">
        <v>1716</v>
      </c>
      <c r="H2329" s="17">
        <f t="shared" si="36"/>
        <v>0</v>
      </c>
    </row>
    <row r="2330" spans="1:8" ht="13.5" x14ac:dyDescent="0.25">
      <c r="A2330" s="12"/>
      <c r="B2330" s="11">
        <v>45390</v>
      </c>
      <c r="C2330" s="2">
        <v>6.4</v>
      </c>
      <c r="D2330" s="2">
        <v>5.6448</v>
      </c>
      <c r="E2330" s="2">
        <v>85</v>
      </c>
      <c r="F2330" s="2">
        <v>6.4</v>
      </c>
      <c r="G2330" s="2">
        <v>544</v>
      </c>
      <c r="H2330" s="17">
        <f t="shared" si="36"/>
        <v>-1.5384615384615318E-2</v>
      </c>
    </row>
    <row r="2331" spans="1:8" ht="13.5" x14ac:dyDescent="0.25">
      <c r="A2331" s="12"/>
      <c r="B2331" s="11">
        <v>45394</v>
      </c>
      <c r="C2331" s="2">
        <v>6.49</v>
      </c>
      <c r="D2331" s="2">
        <v>5.7241999999999997</v>
      </c>
      <c r="E2331" s="2">
        <v>485</v>
      </c>
      <c r="F2331" s="2">
        <v>6.4039999999999999</v>
      </c>
      <c r="G2331" s="2">
        <v>3105.94</v>
      </c>
      <c r="H2331" s="17">
        <f t="shared" si="36"/>
        <v>1.4066043083900172E-2</v>
      </c>
    </row>
    <row r="2332" spans="1:8" ht="13.5" x14ac:dyDescent="0.25">
      <c r="A2332" s="12"/>
      <c r="B2332" s="11">
        <v>45397</v>
      </c>
      <c r="C2332" s="2">
        <v>6.4</v>
      </c>
      <c r="D2332" s="2">
        <v>5.6448</v>
      </c>
      <c r="E2332" s="2">
        <v>2551</v>
      </c>
      <c r="F2332" s="2">
        <v>6.4</v>
      </c>
      <c r="G2332" s="2">
        <v>16326.4</v>
      </c>
      <c r="H2332" s="17">
        <f t="shared" si="36"/>
        <v>-1.3870933929632035E-2</v>
      </c>
    </row>
    <row r="2333" spans="1:8" ht="13.5" x14ac:dyDescent="0.25">
      <c r="A2333" s="12"/>
      <c r="B2333" s="11">
        <v>45398</v>
      </c>
      <c r="C2333" s="2">
        <v>6.49</v>
      </c>
      <c r="D2333" s="2">
        <v>5.7241999999999997</v>
      </c>
      <c r="E2333" s="2">
        <v>25</v>
      </c>
      <c r="F2333" s="2">
        <v>6.49</v>
      </c>
      <c r="G2333" s="2">
        <v>162.25</v>
      </c>
      <c r="H2333" s="17">
        <f t="shared" si="36"/>
        <v>1.4066043083900172E-2</v>
      </c>
    </row>
    <row r="2334" spans="1:8" ht="13.5" x14ac:dyDescent="0.25">
      <c r="A2334" s="12"/>
      <c r="B2334" s="11">
        <v>45399</v>
      </c>
      <c r="C2334" s="2">
        <v>6.49</v>
      </c>
      <c r="D2334" s="2">
        <v>5.7241999999999997</v>
      </c>
      <c r="E2334" s="2">
        <v>0</v>
      </c>
      <c r="F2334" s="2">
        <v>0</v>
      </c>
      <c r="G2334" s="2">
        <v>0</v>
      </c>
      <c r="H2334" s="17">
        <f t="shared" si="36"/>
        <v>0</v>
      </c>
    </row>
    <row r="2335" spans="1:8" ht="13.5" x14ac:dyDescent="0.25">
      <c r="A2335" s="12"/>
      <c r="B2335" s="11">
        <v>45400</v>
      </c>
      <c r="C2335" s="2">
        <v>6.49</v>
      </c>
      <c r="D2335" s="2">
        <v>5.7241999999999997</v>
      </c>
      <c r="E2335" s="2">
        <v>810</v>
      </c>
      <c r="F2335" s="2">
        <v>6.49</v>
      </c>
      <c r="G2335" s="2">
        <v>5256.9</v>
      </c>
      <c r="H2335" s="17">
        <f t="shared" si="36"/>
        <v>0</v>
      </c>
    </row>
    <row r="2336" spans="1:8" ht="13.5" x14ac:dyDescent="0.25">
      <c r="A2336" s="12"/>
      <c r="B2336" s="11">
        <v>45401</v>
      </c>
      <c r="C2336" s="2">
        <v>6.49</v>
      </c>
      <c r="D2336" s="2">
        <v>5.7241999999999997</v>
      </c>
      <c r="E2336" s="2">
        <v>435</v>
      </c>
      <c r="F2336" s="2">
        <v>6.49</v>
      </c>
      <c r="G2336" s="2">
        <v>2823.15</v>
      </c>
      <c r="H2336" s="17">
        <f t="shared" si="36"/>
        <v>0</v>
      </c>
    </row>
    <row r="2337" spans="1:8" ht="13.5" x14ac:dyDescent="0.25">
      <c r="A2337" s="12"/>
      <c r="B2337" s="11">
        <v>45404</v>
      </c>
      <c r="C2337" s="2">
        <v>6.49</v>
      </c>
      <c r="D2337" s="2">
        <v>5.7241999999999997</v>
      </c>
      <c r="E2337" s="2">
        <v>0</v>
      </c>
      <c r="F2337" s="2">
        <v>0</v>
      </c>
      <c r="G2337" s="2">
        <v>0</v>
      </c>
      <c r="H2337" s="17">
        <f t="shared" si="36"/>
        <v>0</v>
      </c>
    </row>
    <row r="2338" spans="1:8" ht="13.5" x14ac:dyDescent="0.25">
      <c r="A2338" s="12"/>
      <c r="B2338" s="11">
        <v>45405</v>
      </c>
      <c r="C2338" s="2">
        <v>6.49</v>
      </c>
      <c r="D2338" s="2">
        <v>5.7241999999999997</v>
      </c>
      <c r="E2338" s="2">
        <v>24</v>
      </c>
      <c r="F2338" s="2">
        <v>6.49</v>
      </c>
      <c r="G2338" s="2">
        <v>155.76</v>
      </c>
      <c r="H2338" s="17">
        <f t="shared" si="36"/>
        <v>0</v>
      </c>
    </row>
    <row r="2339" spans="1:8" ht="13.5" x14ac:dyDescent="0.25">
      <c r="A2339" s="12"/>
      <c r="B2339" s="11">
        <v>45406</v>
      </c>
      <c r="C2339" s="2">
        <v>6.49</v>
      </c>
      <c r="D2339" s="2">
        <v>5.7241999999999997</v>
      </c>
      <c r="E2339" s="2">
        <v>1686</v>
      </c>
      <c r="F2339" s="2">
        <v>6.49</v>
      </c>
      <c r="G2339" s="2">
        <v>10942.14</v>
      </c>
      <c r="H2339" s="17">
        <f t="shared" si="36"/>
        <v>0</v>
      </c>
    </row>
    <row r="2340" spans="1:8" ht="13.5" x14ac:dyDescent="0.25">
      <c r="A2340" s="12"/>
      <c r="B2340" s="11">
        <v>45407</v>
      </c>
      <c r="C2340" s="2">
        <v>6.51</v>
      </c>
      <c r="D2340" s="2">
        <v>5.7417999999999996</v>
      </c>
      <c r="E2340" s="2">
        <v>1060</v>
      </c>
      <c r="F2340" s="2">
        <v>6.5019999999999998</v>
      </c>
      <c r="G2340" s="2">
        <v>6892.12</v>
      </c>
      <c r="H2340" s="17">
        <f t="shared" si="36"/>
        <v>3.0746654554347926E-3</v>
      </c>
    </row>
    <row r="2341" spans="1:8" ht="13.5" x14ac:dyDescent="0.25">
      <c r="A2341" s="12"/>
      <c r="B2341" s="11">
        <v>45408</v>
      </c>
      <c r="C2341" s="2">
        <v>6.8</v>
      </c>
      <c r="D2341" s="2">
        <v>5.9976000000000003</v>
      </c>
      <c r="E2341" s="2">
        <v>0</v>
      </c>
      <c r="F2341" s="2">
        <v>0</v>
      </c>
      <c r="G2341" s="2">
        <v>0</v>
      </c>
      <c r="H2341" s="17">
        <f t="shared" si="36"/>
        <v>4.4550489393570085E-2</v>
      </c>
    </row>
    <row r="2342" spans="1:8" ht="13.5" x14ac:dyDescent="0.25">
      <c r="A2342" s="12"/>
      <c r="B2342" s="11">
        <v>45411</v>
      </c>
      <c r="C2342" s="2">
        <v>6.7</v>
      </c>
      <c r="D2342" s="2">
        <v>5.9093999999999998</v>
      </c>
      <c r="E2342" s="2">
        <v>928</v>
      </c>
      <c r="F2342" s="2">
        <v>6.55</v>
      </c>
      <c r="G2342" s="2">
        <v>6078.4</v>
      </c>
      <c r="H2342" s="17">
        <f t="shared" si="36"/>
        <v>-1.470588235294126E-2</v>
      </c>
    </row>
    <row r="2343" spans="1:8" ht="13.5" x14ac:dyDescent="0.25">
      <c r="A2343" s="12"/>
      <c r="B2343" s="11">
        <v>45412</v>
      </c>
      <c r="C2343" s="2">
        <v>6.7</v>
      </c>
      <c r="D2343" s="2">
        <v>5.9093999999999998</v>
      </c>
      <c r="E2343" s="2">
        <v>100</v>
      </c>
      <c r="F2343" s="2">
        <v>6.7</v>
      </c>
      <c r="G2343" s="2">
        <v>670</v>
      </c>
      <c r="H2343" s="17">
        <f t="shared" si="36"/>
        <v>0</v>
      </c>
    </row>
    <row r="2344" spans="1:8" ht="13.5" x14ac:dyDescent="0.25">
      <c r="A2344" s="12"/>
      <c r="B2344" s="11">
        <v>45414</v>
      </c>
      <c r="C2344" s="2">
        <v>6.95</v>
      </c>
      <c r="D2344" s="2">
        <v>6.1299000000000001</v>
      </c>
      <c r="E2344" s="2">
        <v>3670</v>
      </c>
      <c r="F2344" s="2">
        <v>6.9219999999999997</v>
      </c>
      <c r="G2344" s="2">
        <v>25403.74</v>
      </c>
      <c r="H2344" s="17">
        <f t="shared" si="36"/>
        <v>3.7313432835820962E-2</v>
      </c>
    </row>
    <row r="2345" spans="1:8" ht="13.5" x14ac:dyDescent="0.25">
      <c r="A2345" s="12"/>
      <c r="B2345" s="11">
        <v>45415</v>
      </c>
      <c r="C2345" s="2">
        <v>6.8</v>
      </c>
      <c r="D2345" s="2">
        <v>5.9976000000000003</v>
      </c>
      <c r="E2345" s="2">
        <v>3898</v>
      </c>
      <c r="F2345" s="2">
        <v>6.8</v>
      </c>
      <c r="G2345" s="2">
        <v>26506.400000000001</v>
      </c>
      <c r="H2345" s="17">
        <f t="shared" si="36"/>
        <v>-2.1582733812949617E-2</v>
      </c>
    </row>
    <row r="2346" spans="1:8" ht="13.5" x14ac:dyDescent="0.25">
      <c r="A2346" s="12"/>
      <c r="B2346" s="11">
        <v>45418</v>
      </c>
      <c r="C2346" s="2">
        <v>6.8</v>
      </c>
      <c r="D2346" s="2">
        <v>5.9976000000000003</v>
      </c>
      <c r="E2346" s="2">
        <v>1502</v>
      </c>
      <c r="F2346" s="2">
        <v>6.8</v>
      </c>
      <c r="G2346" s="2">
        <v>10213.6</v>
      </c>
      <c r="H2346" s="17">
        <f t="shared" si="36"/>
        <v>0</v>
      </c>
    </row>
    <row r="2347" spans="1:8" ht="13.5" x14ac:dyDescent="0.25">
      <c r="A2347" s="12"/>
      <c r="B2347" s="11">
        <v>45419</v>
      </c>
      <c r="C2347" s="2">
        <v>6.8</v>
      </c>
      <c r="D2347" s="2">
        <v>5.9976000000000003</v>
      </c>
      <c r="E2347" s="2">
        <v>1000</v>
      </c>
      <c r="F2347" s="2">
        <v>6.8</v>
      </c>
      <c r="G2347" s="2">
        <v>6800</v>
      </c>
      <c r="H2347" s="17">
        <f t="shared" si="36"/>
        <v>0</v>
      </c>
    </row>
    <row r="2348" spans="1:8" ht="13.5" x14ac:dyDescent="0.25">
      <c r="A2348" s="12"/>
      <c r="B2348" s="11">
        <v>45420</v>
      </c>
      <c r="C2348" s="2">
        <v>7</v>
      </c>
      <c r="D2348" s="2">
        <v>6.1740000000000004</v>
      </c>
      <c r="E2348" s="2">
        <v>1888</v>
      </c>
      <c r="F2348" s="2">
        <v>7</v>
      </c>
      <c r="G2348" s="2">
        <v>13216</v>
      </c>
      <c r="H2348" s="17">
        <f t="shared" si="36"/>
        <v>2.941176470588237E-2</v>
      </c>
    </row>
    <row r="2349" spans="1:8" ht="13.5" x14ac:dyDescent="0.25">
      <c r="A2349" s="12"/>
      <c r="B2349" s="11">
        <v>45421</v>
      </c>
      <c r="C2349" s="2">
        <v>7</v>
      </c>
      <c r="D2349" s="2">
        <v>6.1740000000000004</v>
      </c>
      <c r="E2349" s="2">
        <v>1200</v>
      </c>
      <c r="F2349" s="2">
        <v>7</v>
      </c>
      <c r="G2349" s="2">
        <v>8400</v>
      </c>
      <c r="H2349" s="17">
        <f t="shared" si="36"/>
        <v>0</v>
      </c>
    </row>
    <row r="2350" spans="1:8" ht="13.5" x14ac:dyDescent="0.25">
      <c r="A2350" s="12"/>
      <c r="B2350" s="11">
        <v>45422</v>
      </c>
      <c r="C2350" s="2">
        <v>7</v>
      </c>
      <c r="D2350" s="2">
        <v>6.1740000000000004</v>
      </c>
      <c r="E2350" s="2">
        <v>4000</v>
      </c>
      <c r="F2350" s="2">
        <v>7</v>
      </c>
      <c r="G2350" s="2">
        <v>28000</v>
      </c>
      <c r="H2350" s="17">
        <f t="shared" si="36"/>
        <v>0</v>
      </c>
    </row>
    <row r="2351" spans="1:8" ht="13.5" x14ac:dyDescent="0.25">
      <c r="A2351" s="12"/>
      <c r="B2351" s="11">
        <v>45425</v>
      </c>
      <c r="C2351" s="2">
        <v>7</v>
      </c>
      <c r="D2351" s="2">
        <v>6.1740000000000004</v>
      </c>
      <c r="E2351" s="2">
        <v>16</v>
      </c>
      <c r="F2351" s="2">
        <v>7</v>
      </c>
      <c r="G2351" s="2">
        <v>112</v>
      </c>
      <c r="H2351" s="17">
        <f t="shared" si="36"/>
        <v>0</v>
      </c>
    </row>
    <row r="2352" spans="1:8" ht="13.5" x14ac:dyDescent="0.25">
      <c r="A2352" s="12"/>
      <c r="B2352" s="11">
        <v>45426</v>
      </c>
      <c r="C2352" s="2">
        <v>6.99</v>
      </c>
      <c r="D2352" s="2">
        <v>6.1651999999999996</v>
      </c>
      <c r="E2352" s="2">
        <v>284</v>
      </c>
      <c r="F2352" s="2">
        <v>6.99</v>
      </c>
      <c r="G2352" s="2">
        <v>1985.16</v>
      </c>
      <c r="H2352" s="17">
        <f t="shared" si="36"/>
        <v>-1.4253320375770661E-3</v>
      </c>
    </row>
    <row r="2353" spans="1:8" ht="13.5" x14ac:dyDescent="0.25">
      <c r="A2353" s="12"/>
      <c r="B2353" s="11">
        <v>45427</v>
      </c>
      <c r="C2353" s="2">
        <v>7.2</v>
      </c>
      <c r="D2353" s="2">
        <v>6.3503999999999996</v>
      </c>
      <c r="E2353" s="2">
        <v>3</v>
      </c>
      <c r="F2353" s="2">
        <v>7.2</v>
      </c>
      <c r="G2353" s="2">
        <v>21.6</v>
      </c>
      <c r="H2353" s="17">
        <f t="shared" si="36"/>
        <v>3.003957698047104E-2</v>
      </c>
    </row>
    <row r="2354" spans="1:8" ht="13.5" x14ac:dyDescent="0.25">
      <c r="A2354" s="12"/>
      <c r="B2354" s="11">
        <v>45428</v>
      </c>
      <c r="C2354" s="2">
        <v>7.2</v>
      </c>
      <c r="D2354" s="2">
        <v>6.3503999999999996</v>
      </c>
      <c r="E2354" s="2">
        <v>0</v>
      </c>
      <c r="F2354" s="2">
        <v>0</v>
      </c>
      <c r="G2354" s="2">
        <v>0</v>
      </c>
      <c r="H2354" s="17">
        <f t="shared" si="36"/>
        <v>0</v>
      </c>
    </row>
    <row r="2355" spans="1:8" ht="13.5" x14ac:dyDescent="0.25">
      <c r="A2355" s="12"/>
      <c r="B2355" s="11">
        <v>45429</v>
      </c>
      <c r="C2355" s="2">
        <v>7.2</v>
      </c>
      <c r="D2355" s="2">
        <v>6.3503999999999996</v>
      </c>
      <c r="E2355" s="2">
        <v>0</v>
      </c>
      <c r="F2355" s="2">
        <v>0</v>
      </c>
      <c r="G2355" s="2">
        <v>0</v>
      </c>
      <c r="H2355" s="17">
        <f t="shared" si="36"/>
        <v>0</v>
      </c>
    </row>
    <row r="2356" spans="1:8" ht="13.5" x14ac:dyDescent="0.25">
      <c r="A2356" s="12"/>
      <c r="B2356" s="11">
        <v>45432</v>
      </c>
      <c r="C2356" s="2">
        <v>7.2</v>
      </c>
      <c r="D2356" s="2">
        <v>6.3503999999999996</v>
      </c>
      <c r="E2356" s="2">
        <v>0</v>
      </c>
      <c r="F2356" s="2">
        <v>0</v>
      </c>
      <c r="G2356" s="2">
        <v>0</v>
      </c>
      <c r="H2356" s="17">
        <f t="shared" si="36"/>
        <v>0</v>
      </c>
    </row>
    <row r="2357" spans="1:8" ht="13.5" x14ac:dyDescent="0.25">
      <c r="A2357" s="12"/>
      <c r="B2357" s="11">
        <v>45433</v>
      </c>
      <c r="C2357" s="2">
        <v>7.2</v>
      </c>
      <c r="D2357" s="2">
        <v>6.3503999999999996</v>
      </c>
      <c r="E2357" s="2">
        <v>0</v>
      </c>
      <c r="F2357" s="2">
        <v>0</v>
      </c>
      <c r="G2357" s="2">
        <v>0</v>
      </c>
      <c r="H2357" s="17">
        <f t="shared" si="36"/>
        <v>0</v>
      </c>
    </row>
    <row r="2358" spans="1:8" ht="13.5" x14ac:dyDescent="0.25">
      <c r="A2358" s="12"/>
      <c r="B2358" s="11">
        <v>45434</v>
      </c>
      <c r="C2358" s="2">
        <v>7.14</v>
      </c>
      <c r="D2358" s="2">
        <v>6.2975000000000003</v>
      </c>
      <c r="E2358" s="2">
        <v>1100</v>
      </c>
      <c r="F2358" s="2">
        <v>7.14</v>
      </c>
      <c r="G2358" s="2">
        <v>7854</v>
      </c>
      <c r="H2358" s="17">
        <f t="shared" si="36"/>
        <v>-8.3301839254219072E-3</v>
      </c>
    </row>
    <row r="2359" spans="1:8" ht="13.5" x14ac:dyDescent="0.25">
      <c r="A2359" s="12"/>
      <c r="B2359" s="11">
        <v>45435</v>
      </c>
      <c r="C2359" s="2">
        <v>6.88</v>
      </c>
      <c r="D2359" s="2">
        <v>6.0681000000000003</v>
      </c>
      <c r="E2359" s="2">
        <v>716</v>
      </c>
      <c r="F2359" s="2">
        <v>6.88</v>
      </c>
      <c r="G2359" s="2">
        <v>4926.08</v>
      </c>
      <c r="H2359" s="17">
        <f t="shared" si="36"/>
        <v>-3.6427153632393815E-2</v>
      </c>
    </row>
    <row r="2360" spans="1:8" ht="13.5" x14ac:dyDescent="0.25">
      <c r="A2360" s="12"/>
      <c r="B2360" s="11">
        <v>45436</v>
      </c>
      <c r="C2360" s="2">
        <v>6.71</v>
      </c>
      <c r="D2360" s="2">
        <v>6.3167999999999997</v>
      </c>
      <c r="E2360" s="2">
        <v>0</v>
      </c>
      <c r="F2360" s="2">
        <v>0</v>
      </c>
      <c r="G2360" s="2">
        <v>0</v>
      </c>
      <c r="H2360" s="17">
        <f t="shared" si="36"/>
        <v>4.0984822267266435E-2</v>
      </c>
    </row>
    <row r="2361" spans="1:8" ht="13.5" x14ac:dyDescent="0.25">
      <c r="A2361" s="12"/>
      <c r="B2361" s="11">
        <v>45439</v>
      </c>
      <c r="C2361" s="2">
        <v>6.85</v>
      </c>
      <c r="D2361" s="2">
        <v>6.4485999999999999</v>
      </c>
      <c r="E2361" s="2">
        <v>4</v>
      </c>
      <c r="F2361" s="2">
        <v>6.85</v>
      </c>
      <c r="G2361" s="2">
        <v>27.4</v>
      </c>
      <c r="H2361" s="17">
        <f t="shared" si="36"/>
        <v>2.0864994934143892E-2</v>
      </c>
    </row>
    <row r="2362" spans="1:8" ht="13.5" x14ac:dyDescent="0.25">
      <c r="A2362" s="12"/>
      <c r="B2362" s="11">
        <v>45440</v>
      </c>
      <c r="C2362" s="2">
        <v>6.75</v>
      </c>
      <c r="D2362" s="2">
        <v>6.3544999999999998</v>
      </c>
      <c r="E2362" s="2">
        <v>600</v>
      </c>
      <c r="F2362" s="2">
        <v>6.75</v>
      </c>
      <c r="G2362" s="2">
        <v>4050</v>
      </c>
      <c r="H2362" s="17">
        <f t="shared" si="36"/>
        <v>-1.4592314610923312E-2</v>
      </c>
    </row>
    <row r="2363" spans="1:8" ht="13.5" x14ac:dyDescent="0.25">
      <c r="A2363" s="12"/>
      <c r="B2363" s="11">
        <v>45441</v>
      </c>
      <c r="C2363" s="2">
        <v>6.75</v>
      </c>
      <c r="D2363" s="2">
        <v>6.3544999999999998</v>
      </c>
      <c r="E2363" s="2">
        <v>0</v>
      </c>
      <c r="F2363" s="2">
        <v>0</v>
      </c>
      <c r="G2363" s="2">
        <v>0</v>
      </c>
      <c r="H2363" s="17">
        <f t="shared" si="36"/>
        <v>0</v>
      </c>
    </row>
    <row r="2364" spans="1:8" ht="13.5" x14ac:dyDescent="0.25">
      <c r="A2364" s="12"/>
      <c r="B2364" s="11">
        <v>45442</v>
      </c>
      <c r="C2364" s="2">
        <v>6.75</v>
      </c>
      <c r="D2364" s="2">
        <v>6.3544999999999998</v>
      </c>
      <c r="E2364" s="2">
        <v>0</v>
      </c>
      <c r="F2364" s="2">
        <v>0</v>
      </c>
      <c r="G2364" s="2">
        <v>0</v>
      </c>
      <c r="H2364" s="17">
        <f t="shared" si="36"/>
        <v>0</v>
      </c>
    </row>
    <row r="2365" spans="1:8" ht="13.5" x14ac:dyDescent="0.25">
      <c r="A2365" s="12"/>
      <c r="B2365" s="11">
        <v>45443</v>
      </c>
      <c r="C2365" s="2">
        <v>6.7</v>
      </c>
      <c r="D2365" s="2">
        <v>6.3074000000000003</v>
      </c>
      <c r="E2365" s="2">
        <v>1784</v>
      </c>
      <c r="F2365" s="2">
        <v>6.7</v>
      </c>
      <c r="G2365" s="2">
        <v>11952.8</v>
      </c>
      <c r="H2365" s="17">
        <f t="shared" si="36"/>
        <v>-7.4120701864819382E-3</v>
      </c>
    </row>
    <row r="2366" spans="1:8" ht="13.5" x14ac:dyDescent="0.25">
      <c r="A2366" s="12"/>
      <c r="B2366" s="11">
        <v>45446</v>
      </c>
      <c r="C2366" s="2">
        <v>6.69</v>
      </c>
      <c r="D2366" s="2">
        <v>6.298</v>
      </c>
      <c r="E2366" s="2">
        <v>1540</v>
      </c>
      <c r="F2366" s="2">
        <v>6.69</v>
      </c>
      <c r="G2366" s="2">
        <v>10302.6</v>
      </c>
      <c r="H2366" s="17">
        <f t="shared" si="36"/>
        <v>-1.4903129657228488E-3</v>
      </c>
    </row>
    <row r="2367" spans="1:8" ht="13.5" x14ac:dyDescent="0.25">
      <c r="A2367" s="12"/>
      <c r="B2367" s="11">
        <v>45447</v>
      </c>
      <c r="C2367" s="2">
        <v>6.69</v>
      </c>
      <c r="D2367" s="2">
        <v>6.298</v>
      </c>
      <c r="E2367" s="2">
        <v>2492</v>
      </c>
      <c r="F2367" s="2">
        <v>6.69</v>
      </c>
      <c r="G2367" s="2">
        <v>16671.48</v>
      </c>
      <c r="H2367" s="17">
        <f t="shared" si="36"/>
        <v>0</v>
      </c>
    </row>
    <row r="2368" spans="1:8" ht="13.5" x14ac:dyDescent="0.25">
      <c r="A2368" s="12"/>
      <c r="B2368" s="11">
        <v>45448</v>
      </c>
      <c r="C2368" s="2">
        <v>6.69</v>
      </c>
      <c r="D2368" s="2">
        <v>6.298</v>
      </c>
      <c r="E2368" s="2">
        <v>1586</v>
      </c>
      <c r="F2368" s="2">
        <v>6.69</v>
      </c>
      <c r="G2368" s="2">
        <v>10610.34</v>
      </c>
      <c r="H2368" s="17">
        <f t="shared" si="36"/>
        <v>0</v>
      </c>
    </row>
    <row r="2369" spans="1:8" ht="13.5" x14ac:dyDescent="0.25">
      <c r="A2369" s="12"/>
      <c r="B2369" s="11">
        <v>45449</v>
      </c>
      <c r="C2369" s="2">
        <v>6.69</v>
      </c>
      <c r="D2369" s="2">
        <v>6.298</v>
      </c>
      <c r="E2369" s="2">
        <v>2941</v>
      </c>
      <c r="F2369" s="2">
        <v>6.69</v>
      </c>
      <c r="G2369" s="2">
        <v>19675.29</v>
      </c>
      <c r="H2369" s="17">
        <f t="shared" si="36"/>
        <v>0</v>
      </c>
    </row>
    <row r="2370" spans="1:8" ht="13.5" x14ac:dyDescent="0.25">
      <c r="A2370" s="12"/>
      <c r="B2370" s="11">
        <v>45450</v>
      </c>
      <c r="C2370" s="2">
        <v>6.69</v>
      </c>
      <c r="D2370" s="2">
        <v>6.298</v>
      </c>
      <c r="E2370" s="2">
        <v>2</v>
      </c>
      <c r="F2370" s="2">
        <v>6.69</v>
      </c>
      <c r="G2370" s="2">
        <v>13.38</v>
      </c>
      <c r="H2370" s="17">
        <f t="shared" si="36"/>
        <v>0</v>
      </c>
    </row>
    <row r="2371" spans="1:8" ht="13.5" x14ac:dyDescent="0.25">
      <c r="A2371" s="12"/>
      <c r="B2371" s="11">
        <v>45453</v>
      </c>
      <c r="C2371" s="2">
        <v>6.4</v>
      </c>
      <c r="D2371" s="2">
        <v>6.0250000000000004</v>
      </c>
      <c r="E2371" s="2">
        <v>1398</v>
      </c>
      <c r="F2371" s="2">
        <v>6.4</v>
      </c>
      <c r="G2371" s="2">
        <v>8947.2000000000007</v>
      </c>
      <c r="H2371" s="17">
        <f t="shared" si="36"/>
        <v>-4.3347094315655713E-2</v>
      </c>
    </row>
    <row r="2372" spans="1:8" ht="13.5" x14ac:dyDescent="0.25">
      <c r="A2372" s="12"/>
      <c r="B2372" s="11">
        <v>45454</v>
      </c>
      <c r="C2372" s="2">
        <v>6.68</v>
      </c>
      <c r="D2372" s="2">
        <v>6.2885999999999997</v>
      </c>
      <c r="E2372" s="2">
        <v>1430</v>
      </c>
      <c r="F2372" s="2">
        <v>6.6130000000000004</v>
      </c>
      <c r="G2372" s="2">
        <v>9456.59</v>
      </c>
      <c r="H2372" s="17">
        <f t="shared" si="36"/>
        <v>4.3751037344398239E-2</v>
      </c>
    </row>
    <row r="2373" spans="1:8" ht="13.5" x14ac:dyDescent="0.25">
      <c r="A2373" s="12"/>
      <c r="B2373" s="11">
        <v>45455</v>
      </c>
      <c r="C2373" s="2">
        <v>6.68</v>
      </c>
      <c r="D2373" s="2">
        <v>6.2885999999999997</v>
      </c>
      <c r="E2373" s="2">
        <v>2070</v>
      </c>
      <c r="F2373" s="2">
        <v>6.68</v>
      </c>
      <c r="G2373" s="2">
        <v>13827.6</v>
      </c>
      <c r="H2373" s="17">
        <f t="shared" si="36"/>
        <v>0</v>
      </c>
    </row>
    <row r="2374" spans="1:8" ht="13.5" x14ac:dyDescent="0.25">
      <c r="A2374" s="12"/>
      <c r="B2374" s="11">
        <v>45456</v>
      </c>
      <c r="C2374" s="2">
        <v>6.65</v>
      </c>
      <c r="D2374" s="2">
        <v>6.2603</v>
      </c>
      <c r="E2374" s="2">
        <v>3544</v>
      </c>
      <c r="F2374" s="2">
        <v>6.6539999999999999</v>
      </c>
      <c r="G2374" s="2">
        <v>23581.776000000002</v>
      </c>
      <c r="H2374" s="17">
        <f t="shared" si="36"/>
        <v>-4.5002067232770048E-3</v>
      </c>
    </row>
    <row r="2375" spans="1:8" ht="13.5" x14ac:dyDescent="0.25">
      <c r="A2375" s="12"/>
      <c r="B2375" s="11">
        <v>45457</v>
      </c>
      <c r="C2375" s="2">
        <v>6.8</v>
      </c>
      <c r="D2375" s="2">
        <v>6.4015000000000004</v>
      </c>
      <c r="E2375" s="2">
        <v>2500</v>
      </c>
      <c r="F2375" s="2">
        <v>6.7460000000000004</v>
      </c>
      <c r="G2375" s="2">
        <v>16865</v>
      </c>
      <c r="H2375" s="17">
        <f t="shared" ref="H2375:H2438" si="37">(D2375-D2374)/D2374</f>
        <v>2.255482964075211E-2</v>
      </c>
    </row>
    <row r="2376" spans="1:8" ht="13.5" x14ac:dyDescent="0.25">
      <c r="A2376" s="12"/>
      <c r="B2376" s="11">
        <v>45461</v>
      </c>
      <c r="C2376" s="2">
        <v>6.8</v>
      </c>
      <c r="D2376" s="2">
        <v>6.4015000000000004</v>
      </c>
      <c r="E2376" s="2">
        <v>1500</v>
      </c>
      <c r="F2376" s="2">
        <v>6.8</v>
      </c>
      <c r="G2376" s="2">
        <v>10200</v>
      </c>
      <c r="H2376" s="17">
        <f t="shared" si="37"/>
        <v>0</v>
      </c>
    </row>
    <row r="2377" spans="1:8" ht="13.5" x14ac:dyDescent="0.25">
      <c r="A2377" s="12"/>
      <c r="B2377" s="11">
        <v>45462</v>
      </c>
      <c r="C2377" s="2">
        <v>6.8</v>
      </c>
      <c r="D2377" s="2">
        <v>6.4015000000000004</v>
      </c>
      <c r="E2377" s="2">
        <v>1660</v>
      </c>
      <c r="F2377" s="2">
        <v>6.8</v>
      </c>
      <c r="G2377" s="2">
        <v>11288</v>
      </c>
      <c r="H2377" s="17">
        <f t="shared" si="37"/>
        <v>0</v>
      </c>
    </row>
    <row r="2378" spans="1:8" ht="13.5" x14ac:dyDescent="0.25">
      <c r="A2378" s="12"/>
      <c r="B2378" s="11">
        <v>45463</v>
      </c>
      <c r="C2378" s="2">
        <v>7</v>
      </c>
      <c r="D2378" s="2">
        <v>6.5898000000000003</v>
      </c>
      <c r="E2378" s="2">
        <v>2500</v>
      </c>
      <c r="F2378" s="2">
        <v>7</v>
      </c>
      <c r="G2378" s="2">
        <v>17500</v>
      </c>
      <c r="H2378" s="17">
        <f t="shared" si="37"/>
        <v>2.9414980863860019E-2</v>
      </c>
    </row>
    <row r="2379" spans="1:8" ht="13.5" x14ac:dyDescent="0.25">
      <c r="A2379" s="12"/>
      <c r="B2379" s="11">
        <v>45464</v>
      </c>
      <c r="C2379" s="2">
        <v>7</v>
      </c>
      <c r="D2379" s="2">
        <v>6.5898000000000003</v>
      </c>
      <c r="E2379" s="2">
        <v>1500</v>
      </c>
      <c r="F2379" s="2">
        <v>7</v>
      </c>
      <c r="G2379" s="2">
        <v>10500</v>
      </c>
      <c r="H2379" s="17">
        <f t="shared" si="37"/>
        <v>0</v>
      </c>
    </row>
    <row r="2380" spans="1:8" ht="13.5" x14ac:dyDescent="0.25">
      <c r="A2380" s="12"/>
      <c r="B2380" s="11">
        <v>45467</v>
      </c>
      <c r="C2380" s="2">
        <v>7</v>
      </c>
      <c r="D2380" s="2">
        <v>6.5898000000000003</v>
      </c>
      <c r="E2380" s="2">
        <v>0</v>
      </c>
      <c r="F2380" s="2">
        <v>0</v>
      </c>
      <c r="G2380" s="2">
        <v>0</v>
      </c>
      <c r="H2380" s="17">
        <f t="shared" si="37"/>
        <v>0</v>
      </c>
    </row>
    <row r="2381" spans="1:8" ht="13.5" x14ac:dyDescent="0.25">
      <c r="A2381" s="12"/>
      <c r="B2381" s="11">
        <v>45468</v>
      </c>
      <c r="C2381" s="2">
        <v>6.98</v>
      </c>
      <c r="D2381" s="2">
        <v>6.5709999999999997</v>
      </c>
      <c r="E2381" s="2">
        <v>15</v>
      </c>
      <c r="F2381" s="2">
        <v>6.98</v>
      </c>
      <c r="G2381" s="2">
        <v>104.7</v>
      </c>
      <c r="H2381" s="17">
        <f t="shared" si="37"/>
        <v>-2.8528938662782774E-3</v>
      </c>
    </row>
    <row r="2382" spans="1:8" ht="13.5" x14ac:dyDescent="0.25">
      <c r="A2382" s="12"/>
      <c r="B2382" s="11">
        <v>45469</v>
      </c>
      <c r="C2382" s="2">
        <v>7.1</v>
      </c>
      <c r="D2382" s="2">
        <v>6.6839000000000004</v>
      </c>
      <c r="E2382" s="2">
        <v>1522</v>
      </c>
      <c r="F2382" s="2">
        <v>7.1</v>
      </c>
      <c r="G2382" s="2">
        <v>10806.2</v>
      </c>
      <c r="H2382" s="17">
        <f t="shared" si="37"/>
        <v>1.7181555318825242E-2</v>
      </c>
    </row>
    <row r="2383" spans="1:8" ht="13.5" x14ac:dyDescent="0.25">
      <c r="A2383" s="12"/>
      <c r="B2383" s="11">
        <v>45470</v>
      </c>
      <c r="C2383" s="2">
        <v>7.2</v>
      </c>
      <c r="D2383" s="2">
        <v>6.7781000000000002</v>
      </c>
      <c r="E2383" s="2">
        <v>1500</v>
      </c>
      <c r="F2383" s="2">
        <v>7.2</v>
      </c>
      <c r="G2383" s="2">
        <v>10800</v>
      </c>
      <c r="H2383" s="17">
        <f t="shared" si="37"/>
        <v>1.4093568126393249E-2</v>
      </c>
    </row>
    <row r="2384" spans="1:8" ht="13.5" x14ac:dyDescent="0.25">
      <c r="A2384" s="12"/>
      <c r="B2384" s="11">
        <v>45471</v>
      </c>
      <c r="C2384" s="2">
        <v>7.3</v>
      </c>
      <c r="D2384" s="2">
        <v>6.8722000000000003</v>
      </c>
      <c r="E2384" s="2">
        <v>3936</v>
      </c>
      <c r="F2384" s="2">
        <v>7.3</v>
      </c>
      <c r="G2384" s="2">
        <v>28732.799999999999</v>
      </c>
      <c r="H2384" s="17">
        <f t="shared" si="37"/>
        <v>1.388294654844279E-2</v>
      </c>
    </row>
    <row r="2385" spans="1:8" ht="13.5" x14ac:dyDescent="0.25">
      <c r="A2385" s="12"/>
      <c r="B2385" s="11">
        <v>45474</v>
      </c>
      <c r="C2385" s="2">
        <v>7.3</v>
      </c>
      <c r="D2385" s="2">
        <v>6.8722000000000003</v>
      </c>
      <c r="E2385" s="2">
        <v>0</v>
      </c>
      <c r="F2385" s="2">
        <v>0</v>
      </c>
      <c r="G2385" s="2">
        <v>0</v>
      </c>
      <c r="H2385" s="17">
        <f t="shared" si="37"/>
        <v>0</v>
      </c>
    </row>
    <row r="2386" spans="1:8" ht="13.5" x14ac:dyDescent="0.25">
      <c r="A2386" s="12"/>
      <c r="B2386" s="11">
        <v>45475</v>
      </c>
      <c r="C2386" s="2">
        <v>7.3</v>
      </c>
      <c r="D2386" s="2">
        <v>6.8722000000000003</v>
      </c>
      <c r="E2386" s="2">
        <v>0</v>
      </c>
      <c r="F2386" s="2">
        <v>0</v>
      </c>
      <c r="G2386" s="2">
        <v>0</v>
      </c>
      <c r="H2386" s="17">
        <f t="shared" si="37"/>
        <v>0</v>
      </c>
    </row>
    <row r="2387" spans="1:8" ht="13.5" x14ac:dyDescent="0.25">
      <c r="A2387" s="12"/>
      <c r="B2387" s="11">
        <v>45476</v>
      </c>
      <c r="C2387" s="2">
        <v>7.3</v>
      </c>
      <c r="D2387" s="2">
        <v>6.8722000000000003</v>
      </c>
      <c r="E2387" s="2">
        <v>0</v>
      </c>
      <c r="F2387" s="2">
        <v>0</v>
      </c>
      <c r="G2387" s="2">
        <v>0</v>
      </c>
      <c r="H2387" s="17">
        <f t="shared" si="37"/>
        <v>0</v>
      </c>
    </row>
    <row r="2388" spans="1:8" ht="13.5" x14ac:dyDescent="0.25">
      <c r="A2388" s="12"/>
      <c r="B2388" s="11">
        <v>45477</v>
      </c>
      <c r="C2388" s="2">
        <v>7.3</v>
      </c>
      <c r="D2388" s="2">
        <v>6.8722000000000003</v>
      </c>
      <c r="E2388" s="2">
        <v>0</v>
      </c>
      <c r="F2388" s="2">
        <v>0</v>
      </c>
      <c r="G2388" s="2">
        <v>0</v>
      </c>
      <c r="H2388" s="17">
        <f t="shared" si="37"/>
        <v>0</v>
      </c>
    </row>
    <row r="2389" spans="1:8" ht="13.5" x14ac:dyDescent="0.25">
      <c r="A2389" s="12"/>
      <c r="B2389" s="11">
        <v>45478</v>
      </c>
      <c r="C2389" s="2">
        <v>7.3</v>
      </c>
      <c r="D2389" s="2">
        <v>6.8722000000000003</v>
      </c>
      <c r="E2389" s="2">
        <v>0</v>
      </c>
      <c r="F2389" s="2">
        <v>0</v>
      </c>
      <c r="G2389" s="2">
        <v>0</v>
      </c>
      <c r="H2389" s="17">
        <f t="shared" si="37"/>
        <v>0</v>
      </c>
    </row>
    <row r="2390" spans="1:8" ht="13.5" x14ac:dyDescent="0.25">
      <c r="A2390" s="12"/>
      <c r="B2390" s="11">
        <v>45481</v>
      </c>
      <c r="C2390" s="2">
        <v>6.98</v>
      </c>
      <c r="D2390" s="2">
        <v>6.5709999999999997</v>
      </c>
      <c r="E2390" s="2">
        <v>0</v>
      </c>
      <c r="F2390" s="2">
        <v>0</v>
      </c>
      <c r="G2390" s="2">
        <v>0</v>
      </c>
      <c r="H2390" s="17">
        <f t="shared" si="37"/>
        <v>-4.3828759349262329E-2</v>
      </c>
    </row>
    <row r="2391" spans="1:8" ht="13.5" x14ac:dyDescent="0.25">
      <c r="A2391" s="12"/>
      <c r="B2391" s="11">
        <v>45482</v>
      </c>
      <c r="C2391" s="2">
        <v>7</v>
      </c>
      <c r="D2391" s="2">
        <v>6.5898000000000003</v>
      </c>
      <c r="E2391" s="2">
        <v>1012</v>
      </c>
      <c r="F2391" s="2">
        <v>7</v>
      </c>
      <c r="G2391" s="2">
        <v>7084</v>
      </c>
      <c r="H2391" s="17">
        <f t="shared" si="37"/>
        <v>2.8610561558363406E-3</v>
      </c>
    </row>
    <row r="2392" spans="1:8" ht="13.5" x14ac:dyDescent="0.25">
      <c r="A2392" s="12"/>
      <c r="B2392" s="11">
        <v>45483</v>
      </c>
      <c r="C2392" s="2">
        <v>7</v>
      </c>
      <c r="D2392" s="2">
        <v>6.5898000000000003</v>
      </c>
      <c r="E2392" s="2">
        <v>1097</v>
      </c>
      <c r="F2392" s="2">
        <v>7</v>
      </c>
      <c r="G2392" s="2">
        <v>7679</v>
      </c>
      <c r="H2392" s="17">
        <f t="shared" si="37"/>
        <v>0</v>
      </c>
    </row>
    <row r="2393" spans="1:8" ht="13.5" x14ac:dyDescent="0.25">
      <c r="A2393" s="12"/>
      <c r="B2393" s="11">
        <v>45484</v>
      </c>
      <c r="C2393" s="2">
        <v>7</v>
      </c>
      <c r="D2393" s="2">
        <v>6.5898000000000003</v>
      </c>
      <c r="E2393" s="2">
        <v>0</v>
      </c>
      <c r="F2393" s="2">
        <v>0</v>
      </c>
      <c r="G2393" s="2">
        <v>0</v>
      </c>
      <c r="H2393" s="17">
        <f t="shared" si="37"/>
        <v>0</v>
      </c>
    </row>
    <row r="2394" spans="1:8" ht="13.5" x14ac:dyDescent="0.25">
      <c r="A2394" s="12"/>
      <c r="B2394" s="11">
        <v>45485</v>
      </c>
      <c r="C2394" s="2">
        <v>7</v>
      </c>
      <c r="D2394" s="2">
        <v>6.5898000000000003</v>
      </c>
      <c r="E2394" s="2">
        <v>237</v>
      </c>
      <c r="F2394" s="2">
        <v>7</v>
      </c>
      <c r="G2394" s="2">
        <v>1659</v>
      </c>
      <c r="H2394" s="17">
        <f t="shared" si="37"/>
        <v>0</v>
      </c>
    </row>
    <row r="2395" spans="1:8" ht="13.5" x14ac:dyDescent="0.25">
      <c r="A2395" s="12"/>
      <c r="B2395" s="11">
        <v>45488</v>
      </c>
      <c r="C2395" s="2">
        <v>7.1</v>
      </c>
      <c r="D2395" s="2">
        <v>6.6839000000000004</v>
      </c>
      <c r="E2395" s="2">
        <v>500</v>
      </c>
      <c r="F2395" s="2">
        <v>7.1</v>
      </c>
      <c r="G2395" s="2">
        <v>3550</v>
      </c>
      <c r="H2395" s="17">
        <f t="shared" si="37"/>
        <v>1.4279644298764767E-2</v>
      </c>
    </row>
    <row r="2396" spans="1:8" ht="13.5" x14ac:dyDescent="0.25">
      <c r="A2396" s="12"/>
      <c r="B2396" s="11">
        <v>45489</v>
      </c>
      <c r="C2396" s="2">
        <v>7.1</v>
      </c>
      <c r="D2396" s="2">
        <v>6.6839000000000004</v>
      </c>
      <c r="E2396" s="2">
        <v>1100</v>
      </c>
      <c r="F2396" s="2">
        <v>7.1</v>
      </c>
      <c r="G2396" s="2">
        <v>7810</v>
      </c>
      <c r="H2396" s="17">
        <f t="shared" si="37"/>
        <v>0</v>
      </c>
    </row>
    <row r="2397" spans="1:8" ht="13.5" x14ac:dyDescent="0.25">
      <c r="A2397" s="12"/>
      <c r="B2397" s="11">
        <v>45490</v>
      </c>
      <c r="C2397" s="2">
        <v>7.1</v>
      </c>
      <c r="D2397" s="2">
        <v>6.6839000000000004</v>
      </c>
      <c r="E2397" s="2">
        <v>1027</v>
      </c>
      <c r="F2397" s="2">
        <v>7.1</v>
      </c>
      <c r="G2397" s="2">
        <v>7291.7</v>
      </c>
      <c r="H2397" s="17">
        <f t="shared" si="37"/>
        <v>0</v>
      </c>
    </row>
    <row r="2398" spans="1:8" ht="13.5" x14ac:dyDescent="0.25">
      <c r="A2398" s="12"/>
      <c r="B2398" s="11">
        <v>45491</v>
      </c>
      <c r="C2398" s="2">
        <v>7.1</v>
      </c>
      <c r="D2398" s="2">
        <v>6.6839000000000004</v>
      </c>
      <c r="E2398" s="2">
        <v>0</v>
      </c>
      <c r="F2398" s="2">
        <v>0</v>
      </c>
      <c r="G2398" s="2">
        <v>0</v>
      </c>
      <c r="H2398" s="17">
        <f t="shared" si="37"/>
        <v>0</v>
      </c>
    </row>
    <row r="2399" spans="1:8" ht="13.5" x14ac:dyDescent="0.25">
      <c r="A2399" s="12"/>
      <c r="B2399" s="11">
        <v>45492</v>
      </c>
      <c r="C2399" s="2">
        <v>7.1</v>
      </c>
      <c r="D2399" s="2">
        <v>6.6839000000000004</v>
      </c>
      <c r="E2399" s="2">
        <v>4000</v>
      </c>
      <c r="F2399" s="2">
        <v>7.1</v>
      </c>
      <c r="G2399" s="2">
        <v>28400</v>
      </c>
      <c r="H2399" s="17">
        <f t="shared" si="37"/>
        <v>0</v>
      </c>
    </row>
    <row r="2400" spans="1:8" ht="13.5" x14ac:dyDescent="0.25">
      <c r="A2400" s="12"/>
      <c r="B2400" s="11">
        <v>45495</v>
      </c>
      <c r="C2400" s="2">
        <v>7</v>
      </c>
      <c r="D2400" s="2">
        <v>6.5898000000000003</v>
      </c>
      <c r="E2400" s="2">
        <v>600</v>
      </c>
      <c r="F2400" s="2">
        <v>7</v>
      </c>
      <c r="G2400" s="2">
        <v>4200</v>
      </c>
      <c r="H2400" s="17">
        <f t="shared" si="37"/>
        <v>-1.4078606801418344E-2</v>
      </c>
    </row>
    <row r="2401" spans="1:8" ht="13.5" x14ac:dyDescent="0.25">
      <c r="A2401" s="12"/>
      <c r="B2401" s="11">
        <v>45496</v>
      </c>
      <c r="C2401" s="2">
        <v>7</v>
      </c>
      <c r="D2401" s="2">
        <v>6.5898000000000003</v>
      </c>
      <c r="E2401" s="2">
        <v>92</v>
      </c>
      <c r="F2401" s="2">
        <v>7</v>
      </c>
      <c r="G2401" s="2">
        <v>644</v>
      </c>
      <c r="H2401" s="17">
        <f t="shared" si="37"/>
        <v>0</v>
      </c>
    </row>
    <row r="2402" spans="1:8" ht="13.5" x14ac:dyDescent="0.25">
      <c r="A2402" s="12"/>
      <c r="B2402" s="11">
        <v>45497</v>
      </c>
      <c r="C2402" s="2">
        <v>7</v>
      </c>
      <c r="D2402" s="2">
        <v>6.5898000000000003</v>
      </c>
      <c r="E2402" s="2">
        <v>0</v>
      </c>
      <c r="F2402" s="2">
        <v>0</v>
      </c>
      <c r="G2402" s="2">
        <v>0</v>
      </c>
      <c r="H2402" s="17">
        <f t="shared" si="37"/>
        <v>0</v>
      </c>
    </row>
    <row r="2403" spans="1:8" ht="13.5" x14ac:dyDescent="0.25">
      <c r="A2403" s="12"/>
      <c r="B2403" s="11">
        <v>45499</v>
      </c>
      <c r="C2403" s="2">
        <v>7</v>
      </c>
      <c r="D2403" s="2">
        <v>6.5898000000000003</v>
      </c>
      <c r="E2403" s="2">
        <v>0</v>
      </c>
      <c r="F2403" s="2">
        <v>0</v>
      </c>
      <c r="G2403" s="2">
        <v>0</v>
      </c>
      <c r="H2403" s="17">
        <f t="shared" si="37"/>
        <v>0</v>
      </c>
    </row>
    <row r="2404" spans="1:8" ht="13.5" x14ac:dyDescent="0.25">
      <c r="A2404" s="12"/>
      <c r="B2404" s="11">
        <v>45502</v>
      </c>
      <c r="C2404" s="2">
        <v>7.1</v>
      </c>
      <c r="D2404" s="2">
        <v>6.6839000000000004</v>
      </c>
      <c r="E2404" s="2">
        <v>5</v>
      </c>
      <c r="F2404" s="2">
        <v>7.1</v>
      </c>
      <c r="G2404" s="2">
        <v>35.5</v>
      </c>
      <c r="H2404" s="17">
        <f t="shared" si="37"/>
        <v>1.4279644298764767E-2</v>
      </c>
    </row>
    <row r="2405" spans="1:8" ht="13.5" x14ac:dyDescent="0.25">
      <c r="A2405" s="12"/>
      <c r="B2405" s="11">
        <v>45503</v>
      </c>
      <c r="C2405" s="2">
        <v>7.1</v>
      </c>
      <c r="D2405" s="2">
        <v>6.6839000000000004</v>
      </c>
      <c r="E2405" s="2">
        <v>0</v>
      </c>
      <c r="F2405" s="2">
        <v>0</v>
      </c>
      <c r="G2405" s="2">
        <v>0</v>
      </c>
      <c r="H2405" s="17">
        <f t="shared" si="37"/>
        <v>0</v>
      </c>
    </row>
    <row r="2406" spans="1:8" ht="13.5" x14ac:dyDescent="0.25">
      <c r="A2406" s="12"/>
      <c r="B2406" s="11">
        <v>45504</v>
      </c>
      <c r="C2406" s="2">
        <v>7</v>
      </c>
      <c r="D2406" s="2">
        <v>6.5898000000000003</v>
      </c>
      <c r="E2406" s="2">
        <v>2</v>
      </c>
      <c r="F2406" s="2">
        <v>7</v>
      </c>
      <c r="G2406" s="2">
        <v>14</v>
      </c>
      <c r="H2406" s="17">
        <f t="shared" si="37"/>
        <v>-1.4078606801418344E-2</v>
      </c>
    </row>
    <row r="2407" spans="1:8" ht="13.5" x14ac:dyDescent="0.25">
      <c r="A2407" s="12"/>
      <c r="B2407" s="11">
        <v>45505</v>
      </c>
      <c r="C2407" s="2">
        <v>7</v>
      </c>
      <c r="D2407" s="2">
        <v>6.5898000000000003</v>
      </c>
      <c r="E2407" s="2">
        <v>56</v>
      </c>
      <c r="F2407" s="2">
        <v>7</v>
      </c>
      <c r="G2407" s="2">
        <v>392</v>
      </c>
      <c r="H2407" s="17">
        <f t="shared" si="37"/>
        <v>0</v>
      </c>
    </row>
    <row r="2408" spans="1:8" ht="13.5" x14ac:dyDescent="0.25">
      <c r="A2408" s="12"/>
      <c r="B2408" s="11">
        <v>45506</v>
      </c>
      <c r="C2408" s="2">
        <v>7</v>
      </c>
      <c r="D2408" s="2">
        <v>6.5898000000000003</v>
      </c>
      <c r="E2408" s="2">
        <v>110</v>
      </c>
      <c r="F2408" s="2">
        <v>7</v>
      </c>
      <c r="G2408" s="2">
        <v>770</v>
      </c>
      <c r="H2408" s="17">
        <f t="shared" si="37"/>
        <v>0</v>
      </c>
    </row>
    <row r="2409" spans="1:8" ht="13.5" x14ac:dyDescent="0.25">
      <c r="A2409" s="12"/>
      <c r="B2409" s="11">
        <v>45509</v>
      </c>
      <c r="C2409" s="2">
        <v>7</v>
      </c>
      <c r="D2409" s="2">
        <v>6.5898000000000003</v>
      </c>
      <c r="E2409" s="2">
        <v>61</v>
      </c>
      <c r="F2409" s="2">
        <v>7</v>
      </c>
      <c r="G2409" s="2">
        <v>427</v>
      </c>
      <c r="H2409" s="17">
        <f t="shared" si="37"/>
        <v>0</v>
      </c>
    </row>
    <row r="2410" spans="1:8" ht="13.5" x14ac:dyDescent="0.25">
      <c r="A2410" s="12"/>
      <c r="B2410" s="11">
        <v>45510</v>
      </c>
      <c r="C2410" s="2">
        <v>6.95</v>
      </c>
      <c r="D2410" s="2">
        <v>6.5427</v>
      </c>
      <c r="E2410" s="2">
        <v>116</v>
      </c>
      <c r="F2410" s="2">
        <v>6.9569999999999999</v>
      </c>
      <c r="G2410" s="2">
        <v>807.01199999999994</v>
      </c>
      <c r="H2410" s="17">
        <f t="shared" si="37"/>
        <v>-7.1474096330693439E-3</v>
      </c>
    </row>
    <row r="2411" spans="1:8" ht="13.5" x14ac:dyDescent="0.25">
      <c r="A2411" s="12"/>
      <c r="B2411" s="11">
        <v>45511</v>
      </c>
      <c r="C2411" s="2">
        <v>6.9</v>
      </c>
      <c r="D2411" s="2">
        <v>6.4957000000000003</v>
      </c>
      <c r="E2411" s="2">
        <v>30</v>
      </c>
      <c r="F2411" s="2">
        <v>6.9</v>
      </c>
      <c r="G2411" s="2">
        <v>207</v>
      </c>
      <c r="H2411" s="17">
        <f t="shared" si="37"/>
        <v>-7.1835786449019074E-3</v>
      </c>
    </row>
    <row r="2412" spans="1:8" ht="13.5" x14ac:dyDescent="0.25">
      <c r="A2412" s="12"/>
      <c r="B2412" s="11">
        <v>45512</v>
      </c>
      <c r="C2412" s="2">
        <v>6.9</v>
      </c>
      <c r="D2412" s="2">
        <v>6.4957000000000003</v>
      </c>
      <c r="E2412" s="2">
        <v>306</v>
      </c>
      <c r="F2412" s="2">
        <v>6.9</v>
      </c>
      <c r="G2412" s="2">
        <v>2111.4</v>
      </c>
      <c r="H2412" s="17">
        <f t="shared" si="37"/>
        <v>0</v>
      </c>
    </row>
    <row r="2413" spans="1:8" ht="13.5" x14ac:dyDescent="0.25">
      <c r="A2413" s="12"/>
      <c r="B2413" s="11">
        <v>45513</v>
      </c>
      <c r="C2413" s="2">
        <v>6.9</v>
      </c>
      <c r="D2413" s="2">
        <v>6.4957000000000003</v>
      </c>
      <c r="E2413" s="2">
        <v>130</v>
      </c>
      <c r="F2413" s="2">
        <v>6.8620000000000001</v>
      </c>
      <c r="G2413" s="2">
        <v>892.06</v>
      </c>
      <c r="H2413" s="17">
        <f t="shared" si="37"/>
        <v>0</v>
      </c>
    </row>
    <row r="2414" spans="1:8" ht="13.5" x14ac:dyDescent="0.25">
      <c r="A2414" s="12"/>
      <c r="B2414" s="11">
        <v>45516</v>
      </c>
      <c r="C2414" s="2">
        <v>6.88</v>
      </c>
      <c r="D2414" s="2">
        <v>6.4767999999999999</v>
      </c>
      <c r="E2414" s="2">
        <v>70</v>
      </c>
      <c r="F2414" s="2">
        <v>6.8940000000000001</v>
      </c>
      <c r="G2414" s="2">
        <v>482.58</v>
      </c>
      <c r="H2414" s="17">
        <f t="shared" si="37"/>
        <v>-2.9096171313330913E-3</v>
      </c>
    </row>
    <row r="2415" spans="1:8" ht="13.5" x14ac:dyDescent="0.25">
      <c r="A2415" s="12"/>
      <c r="B2415" s="11">
        <v>45518</v>
      </c>
      <c r="C2415" s="2">
        <v>6.88</v>
      </c>
      <c r="D2415" s="2">
        <v>6.4767999999999999</v>
      </c>
      <c r="E2415" s="2">
        <v>0</v>
      </c>
      <c r="F2415" s="2">
        <v>0</v>
      </c>
      <c r="G2415" s="2">
        <v>0</v>
      </c>
      <c r="H2415" s="17">
        <f t="shared" si="37"/>
        <v>0</v>
      </c>
    </row>
    <row r="2416" spans="1:8" ht="13.5" x14ac:dyDescent="0.25">
      <c r="A2416" s="12"/>
      <c r="B2416" s="11">
        <v>45519</v>
      </c>
      <c r="C2416" s="2">
        <v>6.9</v>
      </c>
      <c r="D2416" s="2">
        <v>6.4957000000000003</v>
      </c>
      <c r="E2416" s="2">
        <v>522</v>
      </c>
      <c r="F2416" s="2">
        <v>6.9</v>
      </c>
      <c r="G2416" s="2">
        <v>3601.8</v>
      </c>
      <c r="H2416" s="17">
        <f t="shared" si="37"/>
        <v>2.918107707509937E-3</v>
      </c>
    </row>
    <row r="2417" spans="1:8" ht="13.5" x14ac:dyDescent="0.25">
      <c r="A2417" s="12"/>
      <c r="B2417" s="11">
        <v>45520</v>
      </c>
      <c r="C2417" s="2">
        <v>6.9</v>
      </c>
      <c r="D2417" s="2">
        <v>6.4957000000000003</v>
      </c>
      <c r="E2417" s="2">
        <v>760</v>
      </c>
      <c r="F2417" s="2">
        <v>6.9</v>
      </c>
      <c r="G2417" s="2">
        <v>5244</v>
      </c>
      <c r="H2417" s="17">
        <f t="shared" si="37"/>
        <v>0</v>
      </c>
    </row>
    <row r="2418" spans="1:8" ht="13.5" x14ac:dyDescent="0.25">
      <c r="A2418" s="12"/>
      <c r="B2418" s="11">
        <v>45523</v>
      </c>
      <c r="C2418" s="2">
        <v>6.9</v>
      </c>
      <c r="D2418" s="2">
        <v>6.4957000000000003</v>
      </c>
      <c r="E2418" s="2">
        <v>770</v>
      </c>
      <c r="F2418" s="2">
        <v>6.9</v>
      </c>
      <c r="G2418" s="2">
        <v>5313</v>
      </c>
      <c r="H2418" s="17">
        <f t="shared" si="37"/>
        <v>0</v>
      </c>
    </row>
    <row r="2419" spans="1:8" ht="13.5" x14ac:dyDescent="0.25">
      <c r="A2419" s="12"/>
      <c r="B2419" s="11">
        <v>45524</v>
      </c>
      <c r="C2419" s="2">
        <v>6.6</v>
      </c>
      <c r="D2419" s="2">
        <v>6.2131999999999996</v>
      </c>
      <c r="E2419" s="2">
        <v>1000</v>
      </c>
      <c r="F2419" s="2">
        <v>6.6</v>
      </c>
      <c r="G2419" s="2">
        <v>6600</v>
      </c>
      <c r="H2419" s="17">
        <f t="shared" si="37"/>
        <v>-4.3490308973628808E-2</v>
      </c>
    </row>
    <row r="2420" spans="1:8" ht="13.5" x14ac:dyDescent="0.25">
      <c r="A2420" s="12"/>
      <c r="B2420" s="11">
        <v>45525</v>
      </c>
      <c r="C2420" s="2">
        <v>6.6</v>
      </c>
      <c r="D2420" s="2">
        <v>6.2131999999999996</v>
      </c>
      <c r="E2420" s="2">
        <v>0</v>
      </c>
      <c r="F2420" s="2">
        <v>0</v>
      </c>
      <c r="G2420" s="2">
        <v>0</v>
      </c>
      <c r="H2420" s="17">
        <f t="shared" si="37"/>
        <v>0</v>
      </c>
    </row>
    <row r="2421" spans="1:8" ht="13.5" x14ac:dyDescent="0.25">
      <c r="A2421" s="12"/>
      <c r="B2421" s="11">
        <v>45526</v>
      </c>
      <c r="C2421" s="2">
        <v>6.6</v>
      </c>
      <c r="D2421" s="2">
        <v>6.2131999999999996</v>
      </c>
      <c r="E2421" s="2">
        <v>0</v>
      </c>
      <c r="F2421" s="2">
        <v>0</v>
      </c>
      <c r="G2421" s="2">
        <v>0</v>
      </c>
      <c r="H2421" s="17">
        <f t="shared" si="37"/>
        <v>0</v>
      </c>
    </row>
    <row r="2422" spans="1:8" ht="13.5" x14ac:dyDescent="0.25">
      <c r="A2422" s="12"/>
      <c r="B2422" s="11">
        <v>45527</v>
      </c>
      <c r="C2422" s="2">
        <v>6.63</v>
      </c>
      <c r="D2422" s="2">
        <v>6.2415000000000003</v>
      </c>
      <c r="E2422" s="2">
        <v>21</v>
      </c>
      <c r="F2422" s="2">
        <v>6.63</v>
      </c>
      <c r="G2422" s="2">
        <v>139.22999999999999</v>
      </c>
      <c r="H2422" s="17">
        <f t="shared" si="37"/>
        <v>4.5548187729351477E-3</v>
      </c>
    </row>
    <row r="2423" spans="1:8" ht="13.5" x14ac:dyDescent="0.25">
      <c r="A2423" s="12"/>
      <c r="B2423" s="11">
        <v>45530</v>
      </c>
      <c r="C2423" s="2">
        <v>6.63</v>
      </c>
      <c r="D2423" s="2">
        <v>6.2415000000000003</v>
      </c>
      <c r="E2423" s="2">
        <v>0</v>
      </c>
      <c r="F2423" s="2">
        <v>0</v>
      </c>
      <c r="G2423" s="2">
        <v>0</v>
      </c>
      <c r="H2423" s="17">
        <f t="shared" si="37"/>
        <v>0</v>
      </c>
    </row>
    <row r="2424" spans="1:8" ht="13.5" x14ac:dyDescent="0.25">
      <c r="A2424" s="12"/>
      <c r="B2424" s="11">
        <v>45531</v>
      </c>
      <c r="C2424" s="2">
        <v>6.63</v>
      </c>
      <c r="D2424" s="2">
        <v>6.2415000000000003</v>
      </c>
      <c r="E2424" s="2">
        <v>0</v>
      </c>
      <c r="F2424" s="2">
        <v>0</v>
      </c>
      <c r="G2424" s="2">
        <v>0</v>
      </c>
      <c r="H2424" s="17">
        <f t="shared" si="37"/>
        <v>0</v>
      </c>
    </row>
    <row r="2425" spans="1:8" ht="13.5" x14ac:dyDescent="0.25">
      <c r="A2425" s="12"/>
      <c r="B2425" s="11">
        <v>45532</v>
      </c>
      <c r="C2425" s="2">
        <v>6.63</v>
      </c>
      <c r="D2425" s="2">
        <v>6.2415000000000003</v>
      </c>
      <c r="E2425" s="2">
        <v>0</v>
      </c>
      <c r="F2425" s="2">
        <v>0</v>
      </c>
      <c r="G2425" s="2">
        <v>0</v>
      </c>
      <c r="H2425" s="17">
        <f t="shared" si="37"/>
        <v>0</v>
      </c>
    </row>
    <row r="2426" spans="1:8" ht="13.5" x14ac:dyDescent="0.25">
      <c r="A2426" s="12"/>
      <c r="B2426" s="11">
        <v>45533</v>
      </c>
      <c r="C2426" s="2">
        <v>6.65</v>
      </c>
      <c r="D2426" s="2">
        <v>6.2603</v>
      </c>
      <c r="E2426" s="2">
        <v>440</v>
      </c>
      <c r="F2426" s="2">
        <v>6.6479999999999997</v>
      </c>
      <c r="G2426" s="2">
        <v>2925.12</v>
      </c>
      <c r="H2426" s="17">
        <f t="shared" si="37"/>
        <v>3.0120964511735487E-3</v>
      </c>
    </row>
    <row r="2427" spans="1:8" ht="13.5" x14ac:dyDescent="0.25">
      <c r="A2427" s="12"/>
      <c r="B2427" s="11">
        <v>45534</v>
      </c>
      <c r="C2427" s="2">
        <v>6.65</v>
      </c>
      <c r="D2427" s="2">
        <v>6.2603</v>
      </c>
      <c r="E2427" s="2">
        <v>125</v>
      </c>
      <c r="F2427" s="2">
        <v>6.65</v>
      </c>
      <c r="G2427" s="2">
        <v>831.25</v>
      </c>
      <c r="H2427" s="17">
        <f t="shared" si="37"/>
        <v>0</v>
      </c>
    </row>
    <row r="2428" spans="1:8" ht="13.5" x14ac:dyDescent="0.25">
      <c r="A2428" s="12"/>
      <c r="B2428" s="11">
        <v>45537</v>
      </c>
      <c r="C2428" s="2">
        <v>6.94</v>
      </c>
      <c r="D2428" s="2">
        <v>6.5332999999999997</v>
      </c>
      <c r="E2428" s="2">
        <v>5</v>
      </c>
      <c r="F2428" s="2">
        <v>6.94</v>
      </c>
      <c r="G2428" s="2">
        <v>34.700000000000003</v>
      </c>
      <c r="H2428" s="17">
        <f t="shared" si="37"/>
        <v>4.3608133795504961E-2</v>
      </c>
    </row>
    <row r="2429" spans="1:8" ht="13.5" x14ac:dyDescent="0.25">
      <c r="A2429" s="12"/>
      <c r="B2429" s="11">
        <v>45538</v>
      </c>
      <c r="C2429" s="2">
        <v>7.07</v>
      </c>
      <c r="D2429" s="2">
        <v>6.6557000000000004</v>
      </c>
      <c r="E2429" s="2">
        <v>1</v>
      </c>
      <c r="F2429" s="2">
        <v>7.07</v>
      </c>
      <c r="G2429" s="2">
        <v>7.07</v>
      </c>
      <c r="H2429" s="17">
        <f t="shared" si="37"/>
        <v>1.8734789463211658E-2</v>
      </c>
    </row>
    <row r="2430" spans="1:8" ht="13.5" x14ac:dyDescent="0.25">
      <c r="A2430" s="12"/>
      <c r="B2430" s="11">
        <v>45539</v>
      </c>
      <c r="C2430" s="2">
        <v>7.07</v>
      </c>
      <c r="D2430" s="2">
        <v>6.6557000000000004</v>
      </c>
      <c r="E2430" s="2">
        <v>56</v>
      </c>
      <c r="F2430" s="2">
        <v>7.07</v>
      </c>
      <c r="G2430" s="2">
        <v>395.92</v>
      </c>
      <c r="H2430" s="17">
        <f t="shared" si="37"/>
        <v>0</v>
      </c>
    </row>
    <row r="2431" spans="1:8" ht="13.5" x14ac:dyDescent="0.25">
      <c r="A2431" s="12"/>
      <c r="B2431" s="11">
        <v>45540</v>
      </c>
      <c r="C2431" s="2">
        <v>7.1</v>
      </c>
      <c r="D2431" s="2">
        <v>6.6839000000000004</v>
      </c>
      <c r="E2431" s="2">
        <v>1100</v>
      </c>
      <c r="F2431" s="2">
        <v>7.1</v>
      </c>
      <c r="G2431" s="2">
        <v>7810</v>
      </c>
      <c r="H2431" s="17">
        <f t="shared" si="37"/>
        <v>4.2369698153462447E-3</v>
      </c>
    </row>
    <row r="2432" spans="1:8" ht="13.5" x14ac:dyDescent="0.25">
      <c r="A2432" s="12"/>
      <c r="B2432" s="11">
        <v>45541</v>
      </c>
      <c r="C2432" s="2">
        <v>6.9</v>
      </c>
      <c r="D2432" s="2">
        <v>6.4957000000000003</v>
      </c>
      <c r="E2432" s="2">
        <v>15</v>
      </c>
      <c r="F2432" s="2">
        <v>6.9</v>
      </c>
      <c r="G2432" s="2">
        <v>103.5</v>
      </c>
      <c r="H2432" s="17">
        <f t="shared" si="37"/>
        <v>-2.8157213602836687E-2</v>
      </c>
    </row>
    <row r="2433" spans="1:8" ht="13.5" x14ac:dyDescent="0.25">
      <c r="A2433" s="12"/>
      <c r="B2433" s="11">
        <v>45544</v>
      </c>
      <c r="C2433" s="2">
        <v>6.9</v>
      </c>
      <c r="D2433" s="2">
        <v>6.4957000000000003</v>
      </c>
      <c r="E2433" s="2">
        <v>2989</v>
      </c>
      <c r="F2433" s="2">
        <v>6.9</v>
      </c>
      <c r="G2433" s="2">
        <v>20624.099999999999</v>
      </c>
      <c r="H2433" s="17">
        <f t="shared" si="37"/>
        <v>0</v>
      </c>
    </row>
    <row r="2434" spans="1:8" ht="13.5" x14ac:dyDescent="0.25">
      <c r="A2434" s="12"/>
      <c r="B2434" s="11">
        <v>45545</v>
      </c>
      <c r="C2434" s="2">
        <v>6.9</v>
      </c>
      <c r="D2434" s="2">
        <v>6.4957000000000003</v>
      </c>
      <c r="E2434" s="2">
        <v>4704</v>
      </c>
      <c r="F2434" s="2">
        <v>6.9</v>
      </c>
      <c r="G2434" s="2">
        <v>32457.599999999999</v>
      </c>
      <c r="H2434" s="17">
        <f t="shared" si="37"/>
        <v>0</v>
      </c>
    </row>
    <row r="2435" spans="1:8" ht="13.5" x14ac:dyDescent="0.25">
      <c r="A2435" s="12"/>
      <c r="B2435" s="11">
        <v>45546</v>
      </c>
      <c r="C2435" s="2">
        <v>6.9</v>
      </c>
      <c r="D2435" s="2">
        <v>6.4957000000000003</v>
      </c>
      <c r="E2435" s="2">
        <v>112</v>
      </c>
      <c r="F2435" s="2">
        <v>6.9</v>
      </c>
      <c r="G2435" s="2">
        <v>772.8</v>
      </c>
      <c r="H2435" s="17">
        <f t="shared" si="37"/>
        <v>0</v>
      </c>
    </row>
    <row r="2436" spans="1:8" ht="13.5" x14ac:dyDescent="0.25">
      <c r="A2436" s="12"/>
      <c r="B2436" s="11">
        <v>45547</v>
      </c>
      <c r="C2436" s="2">
        <v>6.9</v>
      </c>
      <c r="D2436" s="2">
        <v>6.4957000000000003</v>
      </c>
      <c r="E2436" s="2">
        <v>10</v>
      </c>
      <c r="F2436" s="2">
        <v>6.9</v>
      </c>
      <c r="G2436" s="2">
        <v>69</v>
      </c>
      <c r="H2436" s="17">
        <f t="shared" si="37"/>
        <v>0</v>
      </c>
    </row>
    <row r="2437" spans="1:8" ht="13.5" x14ac:dyDescent="0.25">
      <c r="A2437" s="12"/>
      <c r="B2437" s="11">
        <v>45548</v>
      </c>
      <c r="C2437" s="2">
        <v>7</v>
      </c>
      <c r="D2437" s="2">
        <v>6.5898000000000003</v>
      </c>
      <c r="E2437" s="2">
        <v>3641</v>
      </c>
      <c r="F2437" s="2">
        <v>7</v>
      </c>
      <c r="G2437" s="2">
        <v>25487</v>
      </c>
      <c r="H2437" s="17">
        <f t="shared" si="37"/>
        <v>1.4486506458118458E-2</v>
      </c>
    </row>
    <row r="2438" spans="1:8" ht="13.5" x14ac:dyDescent="0.25">
      <c r="A2438" s="12"/>
      <c r="B2438" s="11">
        <v>45551</v>
      </c>
      <c r="C2438" s="2">
        <v>6.9</v>
      </c>
      <c r="D2438" s="2">
        <v>6.4957000000000003</v>
      </c>
      <c r="E2438" s="2">
        <v>150</v>
      </c>
      <c r="F2438" s="2">
        <v>6.9</v>
      </c>
      <c r="G2438" s="2">
        <v>1035</v>
      </c>
      <c r="H2438" s="17">
        <f t="shared" si="37"/>
        <v>-1.4279644298764767E-2</v>
      </c>
    </row>
    <row r="2439" spans="1:8" ht="13.5" x14ac:dyDescent="0.25">
      <c r="A2439" s="12"/>
      <c r="B2439" s="11">
        <v>45552</v>
      </c>
      <c r="C2439" s="2">
        <v>6.9</v>
      </c>
      <c r="D2439" s="2">
        <v>6.4957000000000003</v>
      </c>
      <c r="E2439" s="2">
        <v>0</v>
      </c>
      <c r="F2439" s="2">
        <v>0</v>
      </c>
      <c r="G2439" s="2">
        <v>0</v>
      </c>
      <c r="H2439" s="17">
        <f t="shared" ref="H2439:H2502" si="38">(D2439-D2438)/D2438</f>
        <v>0</v>
      </c>
    </row>
    <row r="2440" spans="1:8" ht="13.5" x14ac:dyDescent="0.25">
      <c r="A2440" s="12"/>
      <c r="B2440" s="11">
        <v>45553</v>
      </c>
      <c r="C2440" s="2">
        <v>6.9</v>
      </c>
      <c r="D2440" s="2">
        <v>6.4957000000000003</v>
      </c>
      <c r="E2440" s="2">
        <v>10</v>
      </c>
      <c r="F2440" s="2">
        <v>6.9</v>
      </c>
      <c r="G2440" s="2">
        <v>69</v>
      </c>
      <c r="H2440" s="17">
        <f t="shared" si="38"/>
        <v>0</v>
      </c>
    </row>
    <row r="2441" spans="1:8" ht="13.5" x14ac:dyDescent="0.25">
      <c r="A2441" s="12"/>
      <c r="B2441" s="11">
        <v>45554</v>
      </c>
      <c r="C2441" s="2">
        <v>6.9</v>
      </c>
      <c r="D2441" s="2">
        <v>6.4957000000000003</v>
      </c>
      <c r="E2441" s="2">
        <v>1000</v>
      </c>
      <c r="F2441" s="2">
        <v>6.9</v>
      </c>
      <c r="G2441" s="2">
        <v>6900</v>
      </c>
      <c r="H2441" s="17">
        <f t="shared" si="38"/>
        <v>0</v>
      </c>
    </row>
    <row r="2442" spans="1:8" ht="13.5" x14ac:dyDescent="0.25">
      <c r="A2442" s="12"/>
      <c r="B2442" s="11">
        <v>45555</v>
      </c>
      <c r="C2442" s="2">
        <v>6.9</v>
      </c>
      <c r="D2442" s="2">
        <v>6.4957000000000003</v>
      </c>
      <c r="E2442" s="2">
        <v>0</v>
      </c>
      <c r="F2442" s="2">
        <v>0</v>
      </c>
      <c r="G2442" s="2">
        <v>0</v>
      </c>
      <c r="H2442" s="17">
        <f t="shared" si="38"/>
        <v>0</v>
      </c>
    </row>
    <row r="2443" spans="1:8" ht="13.5" x14ac:dyDescent="0.25">
      <c r="A2443" s="12"/>
      <c r="B2443" s="11">
        <v>45558</v>
      </c>
      <c r="C2443" s="2">
        <v>6.9</v>
      </c>
      <c r="D2443" s="2">
        <v>6.4957000000000003</v>
      </c>
      <c r="E2443" s="2">
        <v>0</v>
      </c>
      <c r="F2443" s="2">
        <v>0</v>
      </c>
      <c r="G2443" s="2">
        <v>0</v>
      </c>
      <c r="H2443" s="17">
        <f t="shared" si="38"/>
        <v>0</v>
      </c>
    </row>
    <row r="2444" spans="1:8" ht="13.5" x14ac:dyDescent="0.25">
      <c r="A2444" s="12"/>
      <c r="B2444" s="11">
        <v>45559</v>
      </c>
      <c r="C2444" s="2">
        <v>6.79</v>
      </c>
      <c r="D2444" s="2">
        <v>6.3921000000000001</v>
      </c>
      <c r="E2444" s="2">
        <v>33</v>
      </c>
      <c r="F2444" s="2">
        <v>6.79</v>
      </c>
      <c r="G2444" s="2">
        <v>224.07</v>
      </c>
      <c r="H2444" s="17">
        <f t="shared" si="38"/>
        <v>-1.5949012423603328E-2</v>
      </c>
    </row>
    <row r="2445" spans="1:8" ht="13.5" x14ac:dyDescent="0.25">
      <c r="A2445" s="12"/>
      <c r="B2445" s="11">
        <v>45560</v>
      </c>
      <c r="C2445" s="2">
        <v>6.9</v>
      </c>
      <c r="D2445" s="2">
        <v>6.4957000000000003</v>
      </c>
      <c r="E2445" s="2">
        <v>1503</v>
      </c>
      <c r="F2445" s="2">
        <v>6.9</v>
      </c>
      <c r="G2445" s="2">
        <v>10370.700000000001</v>
      </c>
      <c r="H2445" s="17">
        <f t="shared" si="38"/>
        <v>1.6207506140392066E-2</v>
      </c>
    </row>
    <row r="2446" spans="1:8" ht="13.5" x14ac:dyDescent="0.25">
      <c r="A2446" s="12"/>
      <c r="B2446" s="11">
        <v>45561</v>
      </c>
      <c r="C2446" s="2">
        <v>7.08</v>
      </c>
      <c r="D2446" s="2">
        <v>6.6650999999999998</v>
      </c>
      <c r="E2446" s="2">
        <v>3156</v>
      </c>
      <c r="F2446" s="2">
        <v>7.08</v>
      </c>
      <c r="G2446" s="2">
        <v>22344.48</v>
      </c>
      <c r="H2446" s="17">
        <f t="shared" si="38"/>
        <v>2.6078790584540473E-2</v>
      </c>
    </row>
    <row r="2447" spans="1:8" ht="13.5" x14ac:dyDescent="0.25">
      <c r="A2447" s="12"/>
      <c r="B2447" s="11">
        <v>45562</v>
      </c>
      <c r="C2447" s="2">
        <v>7.09</v>
      </c>
      <c r="D2447" s="2">
        <v>6.6745000000000001</v>
      </c>
      <c r="E2447" s="2">
        <v>1501</v>
      </c>
      <c r="F2447" s="2">
        <v>7.09</v>
      </c>
      <c r="G2447" s="2">
        <v>10642.09</v>
      </c>
      <c r="H2447" s="17">
        <f t="shared" si="38"/>
        <v>1.4103314278855977E-3</v>
      </c>
    </row>
    <row r="2448" spans="1:8" ht="13.5" x14ac:dyDescent="0.25">
      <c r="A2448" s="12"/>
      <c r="B2448" s="11">
        <v>45565</v>
      </c>
      <c r="C2448" s="2">
        <v>7.09</v>
      </c>
      <c r="D2448" s="2">
        <v>6.6745000000000001</v>
      </c>
      <c r="E2448" s="2">
        <v>0</v>
      </c>
      <c r="F2448" s="2">
        <v>0</v>
      </c>
      <c r="G2448" s="2">
        <v>0</v>
      </c>
      <c r="H2448" s="17">
        <f t="shared" si="38"/>
        <v>0</v>
      </c>
    </row>
    <row r="2449" spans="1:8" ht="13.5" x14ac:dyDescent="0.25">
      <c r="A2449" s="12"/>
      <c r="B2449" s="11">
        <v>45566</v>
      </c>
      <c r="C2449" s="2">
        <v>7.09</v>
      </c>
      <c r="D2449" s="2">
        <v>6.6745000000000001</v>
      </c>
      <c r="E2449" s="2">
        <v>1000</v>
      </c>
      <c r="F2449" s="2">
        <v>7.09</v>
      </c>
      <c r="G2449" s="2">
        <v>7090</v>
      </c>
      <c r="H2449" s="17">
        <f t="shared" si="38"/>
        <v>0</v>
      </c>
    </row>
    <row r="2450" spans="1:8" ht="13.5" x14ac:dyDescent="0.25">
      <c r="A2450" s="12"/>
      <c r="B2450" s="11">
        <v>45567</v>
      </c>
      <c r="C2450" s="2">
        <v>7.09</v>
      </c>
      <c r="D2450" s="2">
        <v>6.6745000000000001</v>
      </c>
      <c r="E2450" s="2">
        <v>1000</v>
      </c>
      <c r="F2450" s="2">
        <v>7.09</v>
      </c>
      <c r="G2450" s="2">
        <v>7090</v>
      </c>
      <c r="H2450" s="17">
        <f t="shared" si="38"/>
        <v>0</v>
      </c>
    </row>
    <row r="2451" spans="1:8" ht="13.5" x14ac:dyDescent="0.25">
      <c r="A2451" s="12"/>
      <c r="B2451" s="11">
        <v>45568</v>
      </c>
      <c r="C2451" s="2">
        <v>7.09</v>
      </c>
      <c r="D2451" s="2">
        <v>6.6745000000000001</v>
      </c>
      <c r="E2451" s="2">
        <v>0</v>
      </c>
      <c r="F2451" s="2">
        <v>0</v>
      </c>
      <c r="G2451" s="2">
        <v>0</v>
      </c>
      <c r="H2451" s="17">
        <f t="shared" si="38"/>
        <v>0</v>
      </c>
    </row>
    <row r="2452" spans="1:8" ht="13.5" x14ac:dyDescent="0.25">
      <c r="A2452" s="12"/>
      <c r="B2452" s="11">
        <v>45569</v>
      </c>
      <c r="C2452" s="2">
        <v>7.09</v>
      </c>
      <c r="D2452" s="2">
        <v>6.6745000000000001</v>
      </c>
      <c r="E2452" s="2">
        <v>0</v>
      </c>
      <c r="F2452" s="2">
        <v>0</v>
      </c>
      <c r="G2452" s="2">
        <v>0</v>
      </c>
      <c r="H2452" s="17">
        <f t="shared" si="38"/>
        <v>0</v>
      </c>
    </row>
    <row r="2453" spans="1:8" ht="13.5" x14ac:dyDescent="0.25">
      <c r="A2453" s="12"/>
      <c r="B2453" s="11">
        <v>45572</v>
      </c>
      <c r="C2453" s="2">
        <v>7.1</v>
      </c>
      <c r="D2453" s="2">
        <v>6.6839000000000004</v>
      </c>
      <c r="E2453" s="2">
        <v>900</v>
      </c>
      <c r="F2453" s="2">
        <v>7.1</v>
      </c>
      <c r="G2453" s="2">
        <v>6390</v>
      </c>
      <c r="H2453" s="17">
        <f t="shared" si="38"/>
        <v>1.4083451943966284E-3</v>
      </c>
    </row>
    <row r="2454" spans="1:8" ht="13.5" x14ac:dyDescent="0.25">
      <c r="A2454" s="12"/>
      <c r="B2454" s="11">
        <v>45573</v>
      </c>
      <c r="C2454" s="2">
        <v>7.09</v>
      </c>
      <c r="D2454" s="2">
        <v>6.6745000000000001</v>
      </c>
      <c r="E2454" s="2">
        <v>1906</v>
      </c>
      <c r="F2454" s="2">
        <v>7.09</v>
      </c>
      <c r="G2454" s="2">
        <v>13513.54</v>
      </c>
      <c r="H2454" s="17">
        <f t="shared" si="38"/>
        <v>-1.4063645476443838E-3</v>
      </c>
    </row>
    <row r="2455" spans="1:8" ht="13.5" x14ac:dyDescent="0.25">
      <c r="A2455" s="12"/>
      <c r="B2455" s="11">
        <v>45574</v>
      </c>
      <c r="C2455" s="2">
        <v>7.1</v>
      </c>
      <c r="D2455" s="2">
        <v>6.6839000000000004</v>
      </c>
      <c r="E2455" s="2">
        <v>2100</v>
      </c>
      <c r="F2455" s="2">
        <v>7.1</v>
      </c>
      <c r="G2455" s="2">
        <v>14910</v>
      </c>
      <c r="H2455" s="17">
        <f t="shared" si="38"/>
        <v>1.4083451943966284E-3</v>
      </c>
    </row>
    <row r="2456" spans="1:8" ht="13.5" x14ac:dyDescent="0.25">
      <c r="A2456" s="12"/>
      <c r="B2456" s="11">
        <v>45575</v>
      </c>
      <c r="C2456" s="2">
        <v>7.15</v>
      </c>
      <c r="D2456" s="2">
        <v>6.7309999999999999</v>
      </c>
      <c r="E2456" s="2">
        <v>2017</v>
      </c>
      <c r="F2456" s="2">
        <v>7.15</v>
      </c>
      <c r="G2456" s="2">
        <v>14421.55</v>
      </c>
      <c r="H2456" s="17">
        <f t="shared" si="38"/>
        <v>7.0467840631965577E-3</v>
      </c>
    </row>
    <row r="2457" spans="1:8" ht="13.5" x14ac:dyDescent="0.25">
      <c r="A2457" s="12"/>
      <c r="B2457" s="11">
        <v>45576</v>
      </c>
      <c r="C2457" s="2">
        <v>7.2</v>
      </c>
      <c r="D2457" s="2">
        <v>6.7781000000000002</v>
      </c>
      <c r="E2457" s="2">
        <v>600</v>
      </c>
      <c r="F2457" s="2">
        <v>7.1989999999999998</v>
      </c>
      <c r="G2457" s="2">
        <v>4319.3999999999996</v>
      </c>
      <c r="H2457" s="17">
        <f t="shared" si="38"/>
        <v>6.9974743723072892E-3</v>
      </c>
    </row>
    <row r="2458" spans="1:8" ht="13.5" x14ac:dyDescent="0.25">
      <c r="A2458" s="12"/>
      <c r="B2458" s="11">
        <v>45579</v>
      </c>
      <c r="C2458" s="2">
        <v>7.2</v>
      </c>
      <c r="D2458" s="2">
        <v>6.7781000000000002</v>
      </c>
      <c r="E2458" s="2">
        <v>1670</v>
      </c>
      <c r="F2458" s="2">
        <v>7.2</v>
      </c>
      <c r="G2458" s="2">
        <v>12024</v>
      </c>
      <c r="H2458" s="17">
        <f t="shared" si="38"/>
        <v>0</v>
      </c>
    </row>
    <row r="2459" spans="1:8" ht="13.5" x14ac:dyDescent="0.25">
      <c r="A2459" s="12"/>
      <c r="B2459" s="11">
        <v>45581</v>
      </c>
      <c r="C2459" s="2">
        <v>7.2</v>
      </c>
      <c r="D2459" s="2">
        <v>6.7781000000000002</v>
      </c>
      <c r="E2459" s="2">
        <v>0</v>
      </c>
      <c r="F2459" s="2">
        <v>0</v>
      </c>
      <c r="G2459" s="2">
        <v>0</v>
      </c>
      <c r="H2459" s="17">
        <f t="shared" si="38"/>
        <v>0</v>
      </c>
    </row>
    <row r="2460" spans="1:8" ht="13.5" x14ac:dyDescent="0.25">
      <c r="A2460" s="12"/>
      <c r="B2460" s="11">
        <v>45582</v>
      </c>
      <c r="C2460" s="2">
        <v>7.1</v>
      </c>
      <c r="D2460" s="2">
        <v>6.6839000000000004</v>
      </c>
      <c r="E2460" s="2">
        <v>30</v>
      </c>
      <c r="F2460" s="2">
        <v>7.1</v>
      </c>
      <c r="G2460" s="2">
        <v>213</v>
      </c>
      <c r="H2460" s="17">
        <f t="shared" si="38"/>
        <v>-1.3897699945412408E-2</v>
      </c>
    </row>
    <row r="2461" spans="1:8" ht="13.5" x14ac:dyDescent="0.25">
      <c r="A2461" s="12"/>
      <c r="B2461" s="11">
        <v>45583</v>
      </c>
      <c r="C2461" s="2">
        <v>7.1</v>
      </c>
      <c r="D2461" s="2">
        <v>6.6839000000000004</v>
      </c>
      <c r="E2461" s="2">
        <v>100</v>
      </c>
      <c r="F2461" s="2">
        <v>7.1</v>
      </c>
      <c r="G2461" s="2">
        <v>710</v>
      </c>
      <c r="H2461" s="17">
        <f t="shared" si="38"/>
        <v>0</v>
      </c>
    </row>
    <row r="2462" spans="1:8" ht="13.5" x14ac:dyDescent="0.25">
      <c r="A2462" s="12"/>
      <c r="B2462" s="11">
        <v>45586</v>
      </c>
      <c r="C2462" s="2">
        <v>7.2</v>
      </c>
      <c r="D2462" s="2">
        <v>6.7781000000000002</v>
      </c>
      <c r="E2462" s="2">
        <v>2240</v>
      </c>
      <c r="F2462" s="2">
        <v>7.2</v>
      </c>
      <c r="G2462" s="2">
        <v>16128</v>
      </c>
      <c r="H2462" s="17">
        <f t="shared" si="38"/>
        <v>1.4093568126393249E-2</v>
      </c>
    </row>
    <row r="2463" spans="1:8" ht="13.5" x14ac:dyDescent="0.25">
      <c r="A2463" s="12"/>
      <c r="B2463" s="11">
        <v>45587</v>
      </c>
      <c r="C2463" s="2">
        <v>7.28</v>
      </c>
      <c r="D2463" s="2">
        <v>6.8533999999999997</v>
      </c>
      <c r="E2463" s="2">
        <v>1681</v>
      </c>
      <c r="F2463" s="2">
        <v>7.28</v>
      </c>
      <c r="G2463" s="2">
        <v>12237.68</v>
      </c>
      <c r="H2463" s="17">
        <f t="shared" si="38"/>
        <v>1.1109307918148075E-2</v>
      </c>
    </row>
    <row r="2464" spans="1:8" ht="13.5" x14ac:dyDescent="0.25">
      <c r="A2464" s="12"/>
      <c r="B2464" s="11">
        <v>45588</v>
      </c>
      <c r="C2464" s="2">
        <v>7.4</v>
      </c>
      <c r="D2464" s="2">
        <v>6.9664000000000001</v>
      </c>
      <c r="E2464" s="2">
        <v>585</v>
      </c>
      <c r="F2464" s="2">
        <v>7.4</v>
      </c>
      <c r="G2464" s="2">
        <v>4329</v>
      </c>
      <c r="H2464" s="17">
        <f t="shared" si="38"/>
        <v>1.6488166457524798E-2</v>
      </c>
    </row>
    <row r="2465" spans="1:8" ht="13.5" x14ac:dyDescent="0.25">
      <c r="A2465" s="12"/>
      <c r="B2465" s="11">
        <v>45589</v>
      </c>
      <c r="C2465" s="2">
        <v>7.5</v>
      </c>
      <c r="D2465" s="2">
        <v>7.0605000000000002</v>
      </c>
      <c r="E2465" s="2">
        <v>300</v>
      </c>
      <c r="F2465" s="2">
        <v>7.5</v>
      </c>
      <c r="G2465" s="2">
        <v>2250</v>
      </c>
      <c r="H2465" s="17">
        <f t="shared" si="38"/>
        <v>1.3507694074414342E-2</v>
      </c>
    </row>
    <row r="2466" spans="1:8" ht="13.5" x14ac:dyDescent="0.25">
      <c r="A2466" s="12"/>
      <c r="B2466" s="11">
        <v>45590</v>
      </c>
      <c r="C2466" s="2">
        <v>7.5</v>
      </c>
      <c r="D2466" s="2">
        <v>7.0605000000000002</v>
      </c>
      <c r="E2466" s="2">
        <v>0</v>
      </c>
      <c r="F2466" s="2">
        <v>0</v>
      </c>
      <c r="G2466" s="2">
        <v>0</v>
      </c>
      <c r="H2466" s="17">
        <f t="shared" si="38"/>
        <v>0</v>
      </c>
    </row>
    <row r="2467" spans="1:8" ht="13.5" x14ac:dyDescent="0.25">
      <c r="A2467" s="12"/>
      <c r="B2467" s="11">
        <v>45593</v>
      </c>
      <c r="C2467" s="2">
        <v>7.5</v>
      </c>
      <c r="D2467" s="2">
        <v>7.0605000000000002</v>
      </c>
      <c r="E2467" s="2">
        <v>1700</v>
      </c>
      <c r="F2467" s="2">
        <v>7.4710000000000001</v>
      </c>
      <c r="G2467" s="2">
        <v>12700.7</v>
      </c>
      <c r="H2467" s="17">
        <f t="shared" si="38"/>
        <v>0</v>
      </c>
    </row>
    <row r="2468" spans="1:8" ht="13.5" x14ac:dyDescent="0.25">
      <c r="A2468" s="12"/>
      <c r="B2468" s="11">
        <v>45594</v>
      </c>
      <c r="C2468" s="2">
        <v>7.6</v>
      </c>
      <c r="D2468" s="2">
        <v>7.1546000000000003</v>
      </c>
      <c r="E2468" s="2">
        <v>1100</v>
      </c>
      <c r="F2468" s="2">
        <v>7.6</v>
      </c>
      <c r="G2468" s="2">
        <v>8360</v>
      </c>
      <c r="H2468" s="17">
        <f t="shared" si="38"/>
        <v>1.332766801218045E-2</v>
      </c>
    </row>
    <row r="2469" spans="1:8" ht="13.5" x14ac:dyDescent="0.25">
      <c r="A2469" s="12"/>
      <c r="B2469" s="11">
        <v>45595</v>
      </c>
      <c r="C2469" s="2">
        <v>7.75</v>
      </c>
      <c r="D2469" s="2">
        <v>7.2958999999999996</v>
      </c>
      <c r="E2469" s="2">
        <v>953</v>
      </c>
      <c r="F2469" s="2">
        <v>7.7409999999999997</v>
      </c>
      <c r="G2469" s="2">
        <v>7377.1729999999998</v>
      </c>
      <c r="H2469" s="17">
        <f t="shared" si="38"/>
        <v>1.9749531769770401E-2</v>
      </c>
    </row>
    <row r="2470" spans="1:8" ht="13.5" x14ac:dyDescent="0.25">
      <c r="A2470" s="12"/>
      <c r="B2470" s="11">
        <v>45596</v>
      </c>
      <c r="C2470" s="2">
        <v>7.75</v>
      </c>
      <c r="D2470" s="2">
        <v>7.2958999999999996</v>
      </c>
      <c r="E2470" s="2">
        <v>100</v>
      </c>
      <c r="F2470" s="2">
        <v>7.75</v>
      </c>
      <c r="G2470" s="2">
        <v>775</v>
      </c>
      <c r="H2470" s="17">
        <f t="shared" si="38"/>
        <v>0</v>
      </c>
    </row>
    <row r="2471" spans="1:8" ht="13.5" x14ac:dyDescent="0.25">
      <c r="A2471" s="12"/>
      <c r="B2471" s="11">
        <v>45597</v>
      </c>
      <c r="C2471" s="2">
        <v>7.74</v>
      </c>
      <c r="D2471" s="2">
        <v>7.2864000000000004</v>
      </c>
      <c r="E2471" s="2">
        <v>65</v>
      </c>
      <c r="F2471" s="2">
        <v>7.74</v>
      </c>
      <c r="G2471" s="2">
        <v>503.1</v>
      </c>
      <c r="H2471" s="17">
        <f t="shared" si="38"/>
        <v>-1.3021011801147462E-3</v>
      </c>
    </row>
    <row r="2472" spans="1:8" ht="13.5" x14ac:dyDescent="0.25">
      <c r="A2472" s="12"/>
      <c r="B2472" s="11">
        <v>45600</v>
      </c>
      <c r="C2472" s="2">
        <v>7.5</v>
      </c>
      <c r="D2472" s="2">
        <v>7.0605000000000002</v>
      </c>
      <c r="E2472" s="2">
        <v>446</v>
      </c>
      <c r="F2472" s="2">
        <v>7.5</v>
      </c>
      <c r="G2472" s="2">
        <v>3345</v>
      </c>
      <c r="H2472" s="17">
        <f t="shared" si="38"/>
        <v>-3.1002964426877496E-2</v>
      </c>
    </row>
    <row r="2473" spans="1:8" ht="13.5" x14ac:dyDescent="0.25">
      <c r="A2473" s="12"/>
      <c r="B2473" s="11">
        <v>45601</v>
      </c>
      <c r="C2473" s="2">
        <v>7.45</v>
      </c>
      <c r="D2473" s="2">
        <v>7.0133999999999999</v>
      </c>
      <c r="E2473" s="2">
        <v>500</v>
      </c>
      <c r="F2473" s="2">
        <v>7.45</v>
      </c>
      <c r="G2473" s="2">
        <v>3725</v>
      </c>
      <c r="H2473" s="17">
        <f t="shared" si="38"/>
        <v>-6.6709156575313873E-3</v>
      </c>
    </row>
    <row r="2474" spans="1:8" ht="13.5" x14ac:dyDescent="0.25">
      <c r="A2474" s="12"/>
      <c r="B2474" s="11">
        <v>45602</v>
      </c>
      <c r="C2474" s="2">
        <v>7.4</v>
      </c>
      <c r="D2474" s="2">
        <v>6.9664000000000001</v>
      </c>
      <c r="E2474" s="2">
        <v>26</v>
      </c>
      <c r="F2474" s="2">
        <v>7.4</v>
      </c>
      <c r="G2474" s="2">
        <v>192.4</v>
      </c>
      <c r="H2474" s="17">
        <f t="shared" si="38"/>
        <v>-6.7014572104827485E-3</v>
      </c>
    </row>
    <row r="2475" spans="1:8" ht="13.5" x14ac:dyDescent="0.25">
      <c r="A2475" s="12"/>
      <c r="B2475" s="11">
        <v>45603</v>
      </c>
      <c r="C2475" s="2">
        <v>7.4</v>
      </c>
      <c r="D2475" s="2">
        <v>6.9664000000000001</v>
      </c>
      <c r="E2475" s="2">
        <v>435</v>
      </c>
      <c r="F2475" s="2">
        <v>7.4</v>
      </c>
      <c r="G2475" s="2">
        <v>3219</v>
      </c>
      <c r="H2475" s="17">
        <f t="shared" si="38"/>
        <v>0</v>
      </c>
    </row>
    <row r="2476" spans="1:8" ht="13.5" x14ac:dyDescent="0.25">
      <c r="A2476" s="12"/>
      <c r="B2476" s="11">
        <v>45604</v>
      </c>
      <c r="C2476" s="2">
        <v>7.45</v>
      </c>
      <c r="D2476" s="2">
        <v>7.0133999999999999</v>
      </c>
      <c r="E2476" s="2">
        <v>800</v>
      </c>
      <c r="F2476" s="2">
        <v>7.45</v>
      </c>
      <c r="G2476" s="2">
        <v>5960</v>
      </c>
      <c r="H2476" s="17">
        <f t="shared" si="38"/>
        <v>6.7466697289847999E-3</v>
      </c>
    </row>
    <row r="2477" spans="1:8" ht="13.5" x14ac:dyDescent="0.25">
      <c r="A2477" s="12"/>
      <c r="B2477" s="11">
        <v>45607</v>
      </c>
      <c r="C2477" s="2">
        <v>7.46</v>
      </c>
      <c r="D2477" s="2">
        <v>7.0228000000000002</v>
      </c>
      <c r="E2477" s="2">
        <v>500</v>
      </c>
      <c r="F2477" s="2">
        <v>7.45</v>
      </c>
      <c r="G2477" s="2">
        <v>3725</v>
      </c>
      <c r="H2477" s="17">
        <f t="shared" si="38"/>
        <v>1.3402914420966004E-3</v>
      </c>
    </row>
    <row r="2478" spans="1:8" ht="13.5" x14ac:dyDescent="0.25">
      <c r="A2478" s="12"/>
      <c r="B2478" s="11">
        <v>45608</v>
      </c>
      <c r="C2478" s="2">
        <v>7.5</v>
      </c>
      <c r="D2478" s="2">
        <v>7.0605000000000002</v>
      </c>
      <c r="E2478" s="2">
        <v>1028</v>
      </c>
      <c r="F2478" s="2">
        <v>7.5</v>
      </c>
      <c r="G2478" s="2">
        <v>7710</v>
      </c>
      <c r="H2478" s="17">
        <f t="shared" si="38"/>
        <v>5.3682291963319572E-3</v>
      </c>
    </row>
    <row r="2479" spans="1:8" ht="13.5" x14ac:dyDescent="0.25">
      <c r="A2479" s="12"/>
      <c r="B2479" s="11">
        <v>45609</v>
      </c>
      <c r="C2479" s="2">
        <v>7.5</v>
      </c>
      <c r="D2479" s="2">
        <v>7.0605000000000002</v>
      </c>
      <c r="E2479" s="2">
        <v>997</v>
      </c>
      <c r="F2479" s="2">
        <v>7.5</v>
      </c>
      <c r="G2479" s="2">
        <v>7477.5</v>
      </c>
      <c r="H2479" s="17">
        <f t="shared" si="38"/>
        <v>0</v>
      </c>
    </row>
    <row r="2480" spans="1:8" ht="13.5" x14ac:dyDescent="0.25">
      <c r="A2480" s="12"/>
      <c r="B2480" s="11">
        <v>45610</v>
      </c>
      <c r="C2480" s="2">
        <v>7.5</v>
      </c>
      <c r="D2480" s="2">
        <v>7.0605000000000002</v>
      </c>
      <c r="E2480" s="2">
        <v>1686</v>
      </c>
      <c r="F2480" s="2">
        <v>7.5</v>
      </c>
      <c r="G2480" s="2">
        <v>12645</v>
      </c>
      <c r="H2480" s="17">
        <f t="shared" si="38"/>
        <v>0</v>
      </c>
    </row>
    <row r="2481" spans="1:8" ht="13.5" x14ac:dyDescent="0.25">
      <c r="A2481" s="12"/>
      <c r="B2481" s="11">
        <v>45611</v>
      </c>
      <c r="C2481" s="2">
        <v>7.5</v>
      </c>
      <c r="D2481" s="2">
        <v>7.0605000000000002</v>
      </c>
      <c r="E2481" s="2">
        <v>1135</v>
      </c>
      <c r="F2481" s="2">
        <v>7.5</v>
      </c>
      <c r="G2481" s="2">
        <v>8512.5</v>
      </c>
      <c r="H2481" s="17">
        <f t="shared" si="38"/>
        <v>0</v>
      </c>
    </row>
    <row r="2482" spans="1:8" ht="13.5" x14ac:dyDescent="0.25">
      <c r="A2482" s="12"/>
      <c r="B2482" s="11">
        <v>45614</v>
      </c>
      <c r="C2482" s="2">
        <v>7.5</v>
      </c>
      <c r="D2482" s="2">
        <v>7.0605000000000002</v>
      </c>
      <c r="E2482" s="2">
        <v>630</v>
      </c>
      <c r="F2482" s="2">
        <v>7.5</v>
      </c>
      <c r="G2482" s="2">
        <v>4725</v>
      </c>
      <c r="H2482" s="17">
        <f t="shared" si="38"/>
        <v>0</v>
      </c>
    </row>
    <row r="2483" spans="1:8" ht="13.5" x14ac:dyDescent="0.25">
      <c r="A2483" s="12"/>
      <c r="B2483" s="11">
        <v>45615</v>
      </c>
      <c r="C2483" s="2">
        <v>7.5</v>
      </c>
      <c r="D2483" s="2">
        <v>7.0605000000000002</v>
      </c>
      <c r="E2483" s="2">
        <v>816</v>
      </c>
      <c r="F2483" s="2">
        <v>7.5</v>
      </c>
      <c r="G2483" s="2">
        <v>6120</v>
      </c>
      <c r="H2483" s="17">
        <f t="shared" si="38"/>
        <v>0</v>
      </c>
    </row>
    <row r="2484" spans="1:8" ht="13.5" x14ac:dyDescent="0.25">
      <c r="A2484" s="12"/>
      <c r="B2484" s="11">
        <v>45616</v>
      </c>
      <c r="C2484" s="2">
        <v>7.5</v>
      </c>
      <c r="D2484" s="2">
        <v>7.0605000000000002</v>
      </c>
      <c r="E2484" s="2">
        <v>1</v>
      </c>
      <c r="F2484" s="2">
        <v>7.5</v>
      </c>
      <c r="G2484" s="2">
        <v>7.5</v>
      </c>
      <c r="H2484" s="17">
        <f t="shared" si="38"/>
        <v>0</v>
      </c>
    </row>
    <row r="2485" spans="1:8" ht="13.5" x14ac:dyDescent="0.25">
      <c r="A2485" s="12"/>
      <c r="B2485" s="11">
        <v>45617</v>
      </c>
      <c r="C2485" s="2">
        <v>7.5</v>
      </c>
      <c r="D2485" s="2">
        <v>7.0605000000000002</v>
      </c>
      <c r="E2485" s="2">
        <v>426</v>
      </c>
      <c r="F2485" s="2">
        <v>7.5</v>
      </c>
      <c r="G2485" s="2">
        <v>3195</v>
      </c>
      <c r="H2485" s="17">
        <f t="shared" si="38"/>
        <v>0</v>
      </c>
    </row>
    <row r="2486" spans="1:8" ht="13.5" x14ac:dyDescent="0.25">
      <c r="A2486" s="12"/>
      <c r="B2486" s="11">
        <v>45618</v>
      </c>
      <c r="C2486" s="2">
        <v>7.45</v>
      </c>
      <c r="D2486" s="2">
        <v>7.0133999999999999</v>
      </c>
      <c r="E2486" s="2">
        <v>106</v>
      </c>
      <c r="F2486" s="2">
        <v>7.45</v>
      </c>
      <c r="G2486" s="2">
        <v>789.7</v>
      </c>
      <c r="H2486" s="17">
        <f t="shared" si="38"/>
        <v>-6.6709156575313873E-3</v>
      </c>
    </row>
    <row r="2487" spans="1:8" ht="13.5" x14ac:dyDescent="0.25">
      <c r="A2487" s="12"/>
      <c r="B2487" s="11">
        <v>45621</v>
      </c>
      <c r="C2487" s="2">
        <v>7.75</v>
      </c>
      <c r="D2487" s="2">
        <v>7.2958999999999996</v>
      </c>
      <c r="E2487" s="2">
        <v>2370</v>
      </c>
      <c r="F2487" s="2">
        <v>7.75</v>
      </c>
      <c r="G2487" s="2">
        <v>18367.5</v>
      </c>
      <c r="H2487" s="17">
        <f t="shared" si="38"/>
        <v>4.0280035360880567E-2</v>
      </c>
    </row>
    <row r="2488" spans="1:8" ht="13.5" x14ac:dyDescent="0.25">
      <c r="A2488" s="12"/>
      <c r="B2488" s="11">
        <v>45622</v>
      </c>
      <c r="C2488" s="2">
        <v>7.84</v>
      </c>
      <c r="D2488" s="2">
        <v>7.3806000000000003</v>
      </c>
      <c r="E2488" s="2">
        <v>1250</v>
      </c>
      <c r="F2488" s="2">
        <v>7.84</v>
      </c>
      <c r="G2488" s="2">
        <v>9800</v>
      </c>
      <c r="H2488" s="17">
        <f t="shared" si="38"/>
        <v>1.1609259995339939E-2</v>
      </c>
    </row>
    <row r="2489" spans="1:8" ht="13.5" x14ac:dyDescent="0.25">
      <c r="A2489" s="12"/>
      <c r="B2489" s="11">
        <v>45623</v>
      </c>
      <c r="C2489" s="2">
        <v>7.84</v>
      </c>
      <c r="D2489" s="2">
        <v>7.3806000000000003</v>
      </c>
      <c r="E2489" s="2">
        <v>500</v>
      </c>
      <c r="F2489" s="2">
        <v>7.84</v>
      </c>
      <c r="G2489" s="2">
        <v>3920</v>
      </c>
      <c r="H2489" s="17">
        <f t="shared" si="38"/>
        <v>0</v>
      </c>
    </row>
    <row r="2490" spans="1:8" ht="13.5" x14ac:dyDescent="0.25">
      <c r="A2490" s="12"/>
      <c r="B2490" s="11">
        <v>45624</v>
      </c>
      <c r="C2490" s="2">
        <v>7.9</v>
      </c>
      <c r="D2490" s="2">
        <v>7.4371</v>
      </c>
      <c r="E2490" s="2">
        <v>1347</v>
      </c>
      <c r="F2490" s="2">
        <v>7.9</v>
      </c>
      <c r="G2490" s="2">
        <v>10641.3</v>
      </c>
      <c r="H2490" s="17">
        <f t="shared" si="38"/>
        <v>7.6552041839416541E-3</v>
      </c>
    </row>
    <row r="2491" spans="1:8" ht="13.5" x14ac:dyDescent="0.25">
      <c r="A2491" s="12"/>
      <c r="B2491" s="11">
        <v>45625</v>
      </c>
      <c r="C2491" s="2">
        <v>7.9</v>
      </c>
      <c r="D2491" s="2">
        <v>7.4371</v>
      </c>
      <c r="E2491" s="2">
        <v>0</v>
      </c>
      <c r="F2491" s="2">
        <v>0</v>
      </c>
      <c r="G2491" s="2">
        <v>0</v>
      </c>
      <c r="H2491" s="17">
        <f t="shared" si="38"/>
        <v>0</v>
      </c>
    </row>
    <row r="2492" spans="1:8" ht="13.5" x14ac:dyDescent="0.25">
      <c r="A2492" s="12"/>
      <c r="B2492" s="11">
        <v>45628</v>
      </c>
      <c r="C2492" s="2">
        <v>7.94</v>
      </c>
      <c r="D2492" s="2">
        <v>7.4747000000000003</v>
      </c>
      <c r="E2492" s="2">
        <v>1377</v>
      </c>
      <c r="F2492" s="2">
        <v>7.94</v>
      </c>
      <c r="G2492" s="2">
        <v>10933.38</v>
      </c>
      <c r="H2492" s="17">
        <f t="shared" si="38"/>
        <v>5.0557340899006738E-3</v>
      </c>
    </row>
    <row r="2493" spans="1:8" ht="13.5" x14ac:dyDescent="0.25">
      <c r="A2493" s="12"/>
      <c r="B2493" s="11">
        <v>45629</v>
      </c>
      <c r="C2493" s="2">
        <v>7.94</v>
      </c>
      <c r="D2493" s="2">
        <v>7.4747000000000003</v>
      </c>
      <c r="E2493" s="2">
        <v>200</v>
      </c>
      <c r="F2493" s="2">
        <v>7.94</v>
      </c>
      <c r="G2493" s="2">
        <v>1588</v>
      </c>
      <c r="H2493" s="17">
        <f t="shared" si="38"/>
        <v>0</v>
      </c>
    </row>
    <row r="2494" spans="1:8" ht="13.5" x14ac:dyDescent="0.25">
      <c r="A2494" s="12"/>
      <c r="B2494" s="11">
        <v>45630</v>
      </c>
      <c r="C2494" s="2">
        <v>7.95</v>
      </c>
      <c r="D2494" s="2">
        <v>7.4840999999999998</v>
      </c>
      <c r="E2494" s="2">
        <v>250</v>
      </c>
      <c r="F2494" s="2">
        <v>7.95</v>
      </c>
      <c r="G2494" s="2">
        <v>1987.5</v>
      </c>
      <c r="H2494" s="17">
        <f t="shared" si="38"/>
        <v>1.2575755548716882E-3</v>
      </c>
    </row>
    <row r="2495" spans="1:8" ht="13.5" x14ac:dyDescent="0.25">
      <c r="A2495" s="12"/>
      <c r="B2495" s="11">
        <v>45631</v>
      </c>
      <c r="C2495" s="2">
        <v>7.9</v>
      </c>
      <c r="D2495" s="2">
        <v>7.4371</v>
      </c>
      <c r="E2495" s="2">
        <v>64</v>
      </c>
      <c r="F2495" s="2">
        <v>7.9</v>
      </c>
      <c r="G2495" s="2">
        <v>505.6</v>
      </c>
      <c r="H2495" s="17">
        <f t="shared" si="38"/>
        <v>-6.2799802247430836E-3</v>
      </c>
    </row>
    <row r="2496" spans="1:8" ht="13.5" x14ac:dyDescent="0.25">
      <c r="A2496" s="12"/>
      <c r="B2496" s="11">
        <v>45632</v>
      </c>
      <c r="C2496" s="2">
        <v>7.9</v>
      </c>
      <c r="D2496" s="2">
        <v>7.4371</v>
      </c>
      <c r="E2496" s="2">
        <v>348</v>
      </c>
      <c r="F2496" s="2">
        <v>7.9</v>
      </c>
      <c r="G2496" s="2">
        <v>2749.2</v>
      </c>
      <c r="H2496" s="17">
        <f t="shared" si="38"/>
        <v>0</v>
      </c>
    </row>
    <row r="2497" spans="1:8" ht="13.5" x14ac:dyDescent="0.25">
      <c r="A2497" s="12"/>
      <c r="B2497" s="11">
        <v>45635</v>
      </c>
      <c r="C2497" s="2">
        <v>7.95</v>
      </c>
      <c r="D2497" s="2">
        <v>7.4840999999999998</v>
      </c>
      <c r="E2497" s="2">
        <v>400</v>
      </c>
      <c r="F2497" s="2">
        <v>7.95</v>
      </c>
      <c r="G2497" s="2">
        <v>3180</v>
      </c>
      <c r="H2497" s="17">
        <f t="shared" si="38"/>
        <v>6.3196676123757527E-3</v>
      </c>
    </row>
    <row r="2498" spans="1:8" ht="13.5" x14ac:dyDescent="0.25">
      <c r="A2498" s="12"/>
      <c r="B2498" s="11">
        <v>45636</v>
      </c>
      <c r="C2498" s="2">
        <v>7.94</v>
      </c>
      <c r="D2498" s="2">
        <v>7.4747000000000003</v>
      </c>
      <c r="E2498" s="2">
        <v>927</v>
      </c>
      <c r="F2498" s="2">
        <v>7.94</v>
      </c>
      <c r="G2498" s="2">
        <v>7360.38</v>
      </c>
      <c r="H2498" s="17">
        <f t="shared" si="38"/>
        <v>-1.2559960449485454E-3</v>
      </c>
    </row>
    <row r="2499" spans="1:8" ht="13.5" x14ac:dyDescent="0.25">
      <c r="A2499" s="12"/>
      <c r="B2499" s="11">
        <v>45637</v>
      </c>
      <c r="C2499" s="2">
        <v>7.94</v>
      </c>
      <c r="D2499" s="2">
        <v>7.4747000000000003</v>
      </c>
      <c r="E2499" s="2">
        <v>0</v>
      </c>
      <c r="F2499" s="2">
        <v>0</v>
      </c>
      <c r="G2499" s="2">
        <v>0</v>
      </c>
      <c r="H2499" s="17">
        <f t="shared" si="38"/>
        <v>0</v>
      </c>
    </row>
    <row r="2500" spans="1:8" ht="13.5" x14ac:dyDescent="0.25">
      <c r="A2500" s="12"/>
      <c r="B2500" s="11">
        <v>45638</v>
      </c>
      <c r="C2500" s="2">
        <v>7.94</v>
      </c>
      <c r="D2500" s="2">
        <v>7.4747000000000003</v>
      </c>
      <c r="E2500" s="2">
        <v>101</v>
      </c>
      <c r="F2500" s="2">
        <v>7.94</v>
      </c>
      <c r="G2500" s="2">
        <v>801.94</v>
      </c>
      <c r="H2500" s="17">
        <f t="shared" si="38"/>
        <v>0</v>
      </c>
    </row>
    <row r="2501" spans="1:8" ht="13.5" x14ac:dyDescent="0.25">
      <c r="A2501" s="12"/>
      <c r="B2501" s="11">
        <v>45639</v>
      </c>
      <c r="C2501" s="2">
        <v>7.95</v>
      </c>
      <c r="D2501" s="2">
        <v>7.4840999999999998</v>
      </c>
      <c r="E2501" s="2">
        <v>948</v>
      </c>
      <c r="F2501" s="2">
        <v>7.95</v>
      </c>
      <c r="G2501" s="2">
        <v>7536.6</v>
      </c>
      <c r="H2501" s="17">
        <f t="shared" si="38"/>
        <v>1.2575755548716882E-3</v>
      </c>
    </row>
    <row r="2502" spans="1:8" ht="13.5" x14ac:dyDescent="0.25">
      <c r="A2502" s="12"/>
      <c r="B2502" s="11">
        <v>45642</v>
      </c>
      <c r="C2502" s="2">
        <v>8</v>
      </c>
      <c r="D2502" s="2">
        <v>7.5312000000000001</v>
      </c>
      <c r="E2502" s="2">
        <v>1015</v>
      </c>
      <c r="F2502" s="2">
        <v>8</v>
      </c>
      <c r="G2502" s="2">
        <v>8120</v>
      </c>
      <c r="H2502" s="17">
        <f t="shared" si="38"/>
        <v>6.2933418847958156E-3</v>
      </c>
    </row>
    <row r="2503" spans="1:8" ht="13.5" x14ac:dyDescent="0.25">
      <c r="A2503" s="12"/>
      <c r="B2503" s="11">
        <v>45644</v>
      </c>
      <c r="C2503" s="2">
        <v>8</v>
      </c>
      <c r="D2503" s="2">
        <v>7.5312000000000001</v>
      </c>
      <c r="E2503" s="2">
        <v>709</v>
      </c>
      <c r="F2503" s="2">
        <v>8</v>
      </c>
      <c r="G2503" s="2">
        <v>5672</v>
      </c>
      <c r="H2503" s="17">
        <f t="shared" ref="H2503:H2566" si="39">(D2503-D2502)/D2502</f>
        <v>0</v>
      </c>
    </row>
    <row r="2504" spans="1:8" ht="13.5" x14ac:dyDescent="0.25">
      <c r="A2504" s="12"/>
      <c r="B2504" s="11">
        <v>45645</v>
      </c>
      <c r="C2504" s="2">
        <v>8</v>
      </c>
      <c r="D2504" s="2">
        <v>7.5312000000000001</v>
      </c>
      <c r="E2504" s="2">
        <v>100</v>
      </c>
      <c r="F2504" s="2">
        <v>8</v>
      </c>
      <c r="G2504" s="2">
        <v>800</v>
      </c>
      <c r="H2504" s="17">
        <f t="shared" si="39"/>
        <v>0</v>
      </c>
    </row>
    <row r="2505" spans="1:8" ht="13.5" x14ac:dyDescent="0.25">
      <c r="A2505" s="12"/>
      <c r="B2505" s="11">
        <v>45646</v>
      </c>
      <c r="C2505" s="2">
        <v>7.9</v>
      </c>
      <c r="D2505" s="2">
        <v>7.4371</v>
      </c>
      <c r="E2505" s="2">
        <v>2678</v>
      </c>
      <c r="F2505" s="2">
        <v>7.9</v>
      </c>
      <c r="G2505" s="2">
        <v>21156.2</v>
      </c>
      <c r="H2505" s="17">
        <f t="shared" si="39"/>
        <v>-1.2494688761419173E-2</v>
      </c>
    </row>
    <row r="2506" spans="1:8" ht="13.5" x14ac:dyDescent="0.25">
      <c r="A2506" s="12"/>
      <c r="B2506" s="11">
        <v>45649</v>
      </c>
      <c r="C2506" s="2">
        <v>7.95</v>
      </c>
      <c r="D2506" s="2">
        <v>7.4840999999999998</v>
      </c>
      <c r="E2506" s="2">
        <v>1351</v>
      </c>
      <c r="F2506" s="2">
        <v>7.95</v>
      </c>
      <c r="G2506" s="2">
        <v>10740.45</v>
      </c>
      <c r="H2506" s="17">
        <f t="shared" si="39"/>
        <v>6.3196676123757527E-3</v>
      </c>
    </row>
    <row r="2507" spans="1:8" ht="13.5" x14ac:dyDescent="0.25">
      <c r="A2507" s="12"/>
      <c r="B2507" s="11">
        <v>45650</v>
      </c>
      <c r="C2507" s="2">
        <v>7.95</v>
      </c>
      <c r="D2507" s="2">
        <v>7.4840999999999998</v>
      </c>
      <c r="E2507" s="2">
        <v>1159</v>
      </c>
      <c r="F2507" s="2">
        <v>7.95</v>
      </c>
      <c r="G2507" s="2">
        <v>9214.0499999999993</v>
      </c>
      <c r="H2507" s="17">
        <f t="shared" si="39"/>
        <v>0</v>
      </c>
    </row>
    <row r="2508" spans="1:8" ht="13.5" x14ac:dyDescent="0.25">
      <c r="A2508" s="12"/>
      <c r="B2508" s="11">
        <v>45651</v>
      </c>
      <c r="C2508" s="2">
        <v>8</v>
      </c>
      <c r="D2508" s="2">
        <v>7.5312000000000001</v>
      </c>
      <c r="E2508" s="2">
        <v>1118</v>
      </c>
      <c r="F2508" s="2">
        <v>8</v>
      </c>
      <c r="G2508" s="2">
        <v>8944</v>
      </c>
      <c r="H2508" s="17">
        <f t="shared" si="39"/>
        <v>6.2933418847958156E-3</v>
      </c>
    </row>
    <row r="2509" spans="1:8" ht="13.5" x14ac:dyDescent="0.25">
      <c r="A2509" s="12"/>
      <c r="B2509" s="11">
        <v>45652</v>
      </c>
      <c r="C2509" s="2">
        <v>8</v>
      </c>
      <c r="D2509" s="2">
        <v>7.5312000000000001</v>
      </c>
      <c r="E2509" s="2">
        <v>663</v>
      </c>
      <c r="F2509" s="2">
        <v>8</v>
      </c>
      <c r="G2509" s="2">
        <v>5304</v>
      </c>
      <c r="H2509" s="17">
        <f t="shared" si="39"/>
        <v>0</v>
      </c>
    </row>
    <row r="2510" spans="1:8" ht="13.5" x14ac:dyDescent="0.25">
      <c r="A2510" s="12"/>
      <c r="B2510" s="11">
        <v>45653</v>
      </c>
      <c r="C2510" s="2">
        <v>8</v>
      </c>
      <c r="D2510" s="2">
        <v>7.5312000000000001</v>
      </c>
      <c r="E2510" s="2">
        <v>1287</v>
      </c>
      <c r="F2510" s="2">
        <v>8</v>
      </c>
      <c r="G2510" s="2">
        <v>10296</v>
      </c>
      <c r="H2510" s="17">
        <f t="shared" si="39"/>
        <v>0</v>
      </c>
    </row>
    <row r="2511" spans="1:8" ht="13.5" x14ac:dyDescent="0.25">
      <c r="A2511" s="12"/>
      <c r="B2511" s="11">
        <v>45656</v>
      </c>
      <c r="C2511" s="2">
        <v>8</v>
      </c>
      <c r="D2511" s="2">
        <v>7.5312000000000001</v>
      </c>
      <c r="E2511" s="2">
        <v>1113</v>
      </c>
      <c r="F2511" s="2">
        <v>8</v>
      </c>
      <c r="G2511" s="2">
        <v>8904</v>
      </c>
      <c r="H2511" s="17">
        <f t="shared" si="39"/>
        <v>0</v>
      </c>
    </row>
    <row r="2512" spans="1:8" ht="13.5" x14ac:dyDescent="0.25">
      <c r="A2512" s="12"/>
      <c r="B2512" s="11">
        <v>45657</v>
      </c>
      <c r="C2512" s="2">
        <v>8.1999999999999993</v>
      </c>
      <c r="D2512" s="2">
        <v>7.7195</v>
      </c>
      <c r="E2512" s="2">
        <v>16</v>
      </c>
      <c r="F2512" s="2">
        <v>8.1999999999999993</v>
      </c>
      <c r="G2512" s="2">
        <v>131.19999999999999</v>
      </c>
      <c r="H2512" s="17">
        <f t="shared" si="39"/>
        <v>2.5002655619290406E-2</v>
      </c>
    </row>
    <row r="2513" spans="1:8" ht="13.5" x14ac:dyDescent="0.25">
      <c r="A2513" s="12"/>
      <c r="B2513" s="11">
        <v>45659</v>
      </c>
      <c r="C2513" s="2">
        <v>8.1999999999999993</v>
      </c>
      <c r="D2513" s="2">
        <v>7.7195</v>
      </c>
      <c r="E2513" s="2">
        <v>0</v>
      </c>
      <c r="F2513" s="2">
        <v>0</v>
      </c>
      <c r="G2513" s="2">
        <v>0</v>
      </c>
      <c r="H2513" s="17">
        <f t="shared" si="39"/>
        <v>0</v>
      </c>
    </row>
    <row r="2514" spans="1:8" ht="13.5" x14ac:dyDescent="0.25">
      <c r="A2514" s="12"/>
      <c r="B2514" s="11">
        <v>45660</v>
      </c>
      <c r="C2514" s="2">
        <v>8.1999999999999993</v>
      </c>
      <c r="D2514" s="2">
        <v>7.7195</v>
      </c>
      <c r="E2514" s="2">
        <v>0</v>
      </c>
      <c r="F2514" s="2">
        <v>0</v>
      </c>
      <c r="G2514" s="2">
        <v>0</v>
      </c>
      <c r="H2514" s="17">
        <f t="shared" si="39"/>
        <v>0</v>
      </c>
    </row>
    <row r="2515" spans="1:8" ht="13.5" x14ac:dyDescent="0.25">
      <c r="A2515" s="12"/>
      <c r="B2515" s="11">
        <v>45663</v>
      </c>
      <c r="C2515" s="2">
        <v>8.1999999999999993</v>
      </c>
      <c r="D2515" s="2">
        <v>7.7195</v>
      </c>
      <c r="E2515" s="2">
        <v>0</v>
      </c>
      <c r="F2515" s="2">
        <v>0</v>
      </c>
      <c r="G2515" s="2">
        <v>0</v>
      </c>
      <c r="H2515" s="17">
        <f t="shared" si="39"/>
        <v>0</v>
      </c>
    </row>
    <row r="2516" spans="1:8" ht="13.5" x14ac:dyDescent="0.25">
      <c r="A2516" s="12"/>
      <c r="B2516" s="11">
        <v>45664</v>
      </c>
      <c r="C2516" s="2">
        <v>8.1</v>
      </c>
      <c r="D2516" s="2">
        <v>7.6253000000000002</v>
      </c>
      <c r="E2516" s="2">
        <v>324</v>
      </c>
      <c r="F2516" s="2">
        <v>8.0020000000000007</v>
      </c>
      <c r="G2516" s="2">
        <v>2592.6480000000001</v>
      </c>
      <c r="H2516" s="17">
        <f t="shared" si="39"/>
        <v>-1.2202862879720168E-2</v>
      </c>
    </row>
    <row r="2517" spans="1:8" ht="13.5" x14ac:dyDescent="0.25">
      <c r="A2517" s="12"/>
      <c r="B2517" s="11">
        <v>45665</v>
      </c>
      <c r="C2517" s="2">
        <v>8.1</v>
      </c>
      <c r="D2517" s="2">
        <v>7.6253000000000002</v>
      </c>
      <c r="E2517" s="2">
        <v>0</v>
      </c>
      <c r="F2517" s="2">
        <v>0</v>
      </c>
      <c r="G2517" s="2">
        <v>0</v>
      </c>
      <c r="H2517" s="17">
        <f t="shared" si="39"/>
        <v>0</v>
      </c>
    </row>
    <row r="2518" spans="1:8" ht="13.5" x14ac:dyDescent="0.25">
      <c r="A2518" s="12"/>
      <c r="B2518" s="11">
        <v>45666</v>
      </c>
      <c r="C2518" s="2">
        <v>8.1</v>
      </c>
      <c r="D2518" s="2">
        <v>7.6253000000000002</v>
      </c>
      <c r="E2518" s="2">
        <v>4</v>
      </c>
      <c r="F2518" s="2">
        <v>8.1</v>
      </c>
      <c r="G2518" s="2">
        <v>32.4</v>
      </c>
      <c r="H2518" s="17">
        <f t="shared" si="39"/>
        <v>0</v>
      </c>
    </row>
    <row r="2519" spans="1:8" ht="13.5" x14ac:dyDescent="0.25">
      <c r="A2519" s="12"/>
      <c r="B2519" s="11">
        <v>45667</v>
      </c>
      <c r="C2519" s="2">
        <v>8.09</v>
      </c>
      <c r="D2519" s="2">
        <v>7.6158999999999999</v>
      </c>
      <c r="E2519" s="2">
        <v>84</v>
      </c>
      <c r="F2519" s="2">
        <v>8.09</v>
      </c>
      <c r="G2519" s="2">
        <v>679.56</v>
      </c>
      <c r="H2519" s="17">
        <f t="shared" si="39"/>
        <v>-1.2327383840636168E-3</v>
      </c>
    </row>
    <row r="2520" spans="1:8" ht="13.5" x14ac:dyDescent="0.25">
      <c r="A2520" s="12"/>
      <c r="B2520" s="11">
        <v>45670</v>
      </c>
      <c r="C2520" s="2">
        <v>8.09</v>
      </c>
      <c r="D2520" s="2">
        <v>7.6158999999999999</v>
      </c>
      <c r="E2520" s="2">
        <v>8</v>
      </c>
      <c r="F2520" s="2">
        <v>8.09</v>
      </c>
      <c r="G2520" s="2">
        <v>64.72</v>
      </c>
      <c r="H2520" s="17">
        <f t="shared" si="39"/>
        <v>0</v>
      </c>
    </row>
    <row r="2521" spans="1:8" ht="13.5" x14ac:dyDescent="0.25">
      <c r="A2521" s="12"/>
      <c r="B2521" s="11">
        <v>45671</v>
      </c>
      <c r="C2521" s="2">
        <v>8.09</v>
      </c>
      <c r="D2521" s="2">
        <v>7.6158999999999999</v>
      </c>
      <c r="E2521" s="2">
        <v>0</v>
      </c>
      <c r="F2521" s="2">
        <v>0</v>
      </c>
      <c r="G2521" s="2">
        <v>0</v>
      </c>
      <c r="H2521" s="17">
        <f t="shared" si="39"/>
        <v>0</v>
      </c>
    </row>
    <row r="2522" spans="1:8" ht="13.5" x14ac:dyDescent="0.25">
      <c r="A2522" s="12"/>
      <c r="B2522" s="11">
        <v>45672</v>
      </c>
      <c r="C2522" s="2">
        <v>8.09</v>
      </c>
      <c r="D2522" s="2">
        <v>7.6158999999999999</v>
      </c>
      <c r="E2522" s="2">
        <v>0</v>
      </c>
      <c r="F2522" s="2">
        <v>0</v>
      </c>
      <c r="G2522" s="2">
        <v>0</v>
      </c>
      <c r="H2522" s="17">
        <f t="shared" si="39"/>
        <v>0</v>
      </c>
    </row>
    <row r="2523" spans="1:8" ht="13.5" x14ac:dyDescent="0.25">
      <c r="A2523" s="12"/>
      <c r="B2523" s="11">
        <v>45673</v>
      </c>
      <c r="C2523" s="2">
        <v>8</v>
      </c>
      <c r="D2523" s="2">
        <v>7.5312000000000001</v>
      </c>
      <c r="E2523" s="2">
        <v>301</v>
      </c>
      <c r="F2523" s="2">
        <v>8</v>
      </c>
      <c r="G2523" s="2">
        <v>2408</v>
      </c>
      <c r="H2523" s="17">
        <f t="shared" si="39"/>
        <v>-1.1121469557110752E-2</v>
      </c>
    </row>
    <row r="2524" spans="1:8" ht="13.5" x14ac:dyDescent="0.25">
      <c r="A2524" s="12"/>
      <c r="B2524" s="11">
        <v>45674</v>
      </c>
      <c r="C2524" s="2">
        <v>8</v>
      </c>
      <c r="D2524" s="2">
        <v>7.5312000000000001</v>
      </c>
      <c r="E2524" s="2">
        <v>0</v>
      </c>
      <c r="F2524" s="2">
        <v>0</v>
      </c>
      <c r="G2524" s="2">
        <v>0</v>
      </c>
      <c r="H2524" s="17">
        <f t="shared" si="39"/>
        <v>0</v>
      </c>
    </row>
    <row r="2525" spans="1:8" ht="13.5" x14ac:dyDescent="0.25">
      <c r="A2525" s="12"/>
      <c r="B2525" s="11">
        <v>45677</v>
      </c>
      <c r="C2525" s="2">
        <v>8</v>
      </c>
      <c r="D2525" s="2">
        <v>7.5312000000000001</v>
      </c>
      <c r="E2525" s="2">
        <v>1941</v>
      </c>
      <c r="F2525" s="2">
        <v>7.9909999999999997</v>
      </c>
      <c r="G2525" s="2">
        <v>15510.531000000001</v>
      </c>
      <c r="H2525" s="17">
        <f t="shared" si="39"/>
        <v>0</v>
      </c>
    </row>
    <row r="2526" spans="1:8" ht="13.5" x14ac:dyDescent="0.25">
      <c r="A2526" s="12"/>
      <c r="B2526" s="11">
        <v>45678</v>
      </c>
      <c r="C2526" s="2">
        <v>8</v>
      </c>
      <c r="D2526" s="2">
        <v>7.5312000000000001</v>
      </c>
      <c r="E2526" s="2">
        <v>0</v>
      </c>
      <c r="F2526" s="2">
        <v>0</v>
      </c>
      <c r="G2526" s="2">
        <v>0</v>
      </c>
      <c r="H2526" s="17">
        <f t="shared" si="39"/>
        <v>0</v>
      </c>
    </row>
    <row r="2527" spans="1:8" ht="13.5" x14ac:dyDescent="0.25">
      <c r="A2527" s="12"/>
      <c r="B2527" s="11">
        <v>45679</v>
      </c>
      <c r="C2527" s="2">
        <v>8</v>
      </c>
      <c r="D2527" s="2">
        <v>7.5312000000000001</v>
      </c>
      <c r="E2527" s="2">
        <v>419</v>
      </c>
      <c r="F2527" s="2">
        <v>7.9770000000000003</v>
      </c>
      <c r="G2527" s="2">
        <v>3342.3629999999998</v>
      </c>
      <c r="H2527" s="17">
        <f t="shared" si="39"/>
        <v>0</v>
      </c>
    </row>
    <row r="2528" spans="1:8" ht="13.5" x14ac:dyDescent="0.25">
      <c r="A2528" s="12"/>
      <c r="B2528" s="11">
        <v>45680</v>
      </c>
      <c r="C2528" s="2">
        <v>8</v>
      </c>
      <c r="D2528" s="2">
        <v>7.5312000000000001</v>
      </c>
      <c r="E2528" s="2">
        <v>0</v>
      </c>
      <c r="F2528" s="2">
        <v>0</v>
      </c>
      <c r="G2528" s="2">
        <v>0</v>
      </c>
      <c r="H2528" s="17">
        <f t="shared" si="39"/>
        <v>0</v>
      </c>
    </row>
    <row r="2529" spans="1:8" ht="13.5" x14ac:dyDescent="0.25">
      <c r="A2529" s="12"/>
      <c r="B2529" s="11">
        <v>45681</v>
      </c>
      <c r="C2529" s="2">
        <v>7.7</v>
      </c>
      <c r="D2529" s="2">
        <v>7.2488000000000001</v>
      </c>
      <c r="E2529" s="2">
        <v>510</v>
      </c>
      <c r="F2529" s="2">
        <v>7.7060000000000004</v>
      </c>
      <c r="G2529" s="2">
        <v>3930.06</v>
      </c>
      <c r="H2529" s="17">
        <f t="shared" si="39"/>
        <v>-3.7497344380709577E-2</v>
      </c>
    </row>
    <row r="2530" spans="1:8" ht="13.5" x14ac:dyDescent="0.25">
      <c r="A2530" s="12"/>
      <c r="B2530" s="11">
        <v>45684</v>
      </c>
      <c r="C2530" s="2">
        <v>7.99</v>
      </c>
      <c r="D2530" s="2">
        <v>7.5217999999999998</v>
      </c>
      <c r="E2530" s="2">
        <v>737</v>
      </c>
      <c r="F2530" s="2">
        <v>7.9950000000000001</v>
      </c>
      <c r="G2530" s="2">
        <v>5892.3149999999996</v>
      </c>
      <c r="H2530" s="17">
        <f t="shared" si="39"/>
        <v>3.766140602582492E-2</v>
      </c>
    </row>
    <row r="2531" spans="1:8" ht="13.5" x14ac:dyDescent="0.25">
      <c r="A2531" s="12"/>
      <c r="B2531" s="11">
        <v>45685</v>
      </c>
      <c r="C2531" s="2">
        <v>7.99</v>
      </c>
      <c r="D2531" s="2">
        <v>7.5217999999999998</v>
      </c>
      <c r="E2531" s="2">
        <v>0</v>
      </c>
      <c r="F2531" s="2">
        <v>0</v>
      </c>
      <c r="G2531" s="2">
        <v>0</v>
      </c>
      <c r="H2531" s="17">
        <f t="shared" si="39"/>
        <v>0</v>
      </c>
    </row>
    <row r="2532" spans="1:8" ht="13.5" x14ac:dyDescent="0.25">
      <c r="A2532" s="12"/>
      <c r="B2532" s="11">
        <v>45686</v>
      </c>
      <c r="C2532" s="2">
        <v>7.99</v>
      </c>
      <c r="D2532" s="2">
        <v>7.5217999999999998</v>
      </c>
      <c r="E2532" s="2">
        <v>781</v>
      </c>
      <c r="F2532" s="2">
        <v>7.9290000000000003</v>
      </c>
      <c r="G2532" s="2">
        <v>6192.549</v>
      </c>
      <c r="H2532" s="17">
        <f t="shared" si="39"/>
        <v>0</v>
      </c>
    </row>
    <row r="2533" spans="1:8" ht="13.5" x14ac:dyDescent="0.25">
      <c r="A2533" s="12"/>
      <c r="B2533" s="11">
        <v>45687</v>
      </c>
      <c r="C2533" s="2">
        <v>7.99</v>
      </c>
      <c r="D2533" s="2">
        <v>7.5217999999999998</v>
      </c>
      <c r="E2533" s="2">
        <v>0</v>
      </c>
      <c r="F2533" s="2">
        <v>0</v>
      </c>
      <c r="G2533" s="2">
        <v>0</v>
      </c>
      <c r="H2533" s="17">
        <f t="shared" si="39"/>
        <v>0</v>
      </c>
    </row>
    <row r="2534" spans="1:8" ht="13.5" x14ac:dyDescent="0.25">
      <c r="A2534" s="12"/>
      <c r="B2534" s="11">
        <v>45688</v>
      </c>
      <c r="C2534" s="2">
        <v>7.99</v>
      </c>
      <c r="D2534" s="2">
        <v>7.5217999999999998</v>
      </c>
      <c r="E2534" s="2">
        <v>0</v>
      </c>
      <c r="F2534" s="2">
        <v>0</v>
      </c>
      <c r="G2534" s="2">
        <v>0</v>
      </c>
      <c r="H2534" s="17">
        <f t="shared" si="39"/>
        <v>0</v>
      </c>
    </row>
    <row r="2535" spans="1:8" ht="13.5" x14ac:dyDescent="0.25">
      <c r="A2535" s="12"/>
      <c r="B2535" s="11">
        <v>45691</v>
      </c>
      <c r="C2535" s="2">
        <v>7.85</v>
      </c>
      <c r="D2535" s="2">
        <v>7.39</v>
      </c>
      <c r="E2535" s="2">
        <v>476</v>
      </c>
      <c r="F2535" s="2">
        <v>7.8689999999999998</v>
      </c>
      <c r="G2535" s="2">
        <v>3745.6439999999998</v>
      </c>
      <c r="H2535" s="17">
        <f t="shared" si="39"/>
        <v>-1.7522401552819821E-2</v>
      </c>
    </row>
    <row r="2536" spans="1:8" ht="13.5" x14ac:dyDescent="0.25">
      <c r="A2536" s="12"/>
      <c r="B2536" s="11">
        <v>45692</v>
      </c>
      <c r="C2536" s="2">
        <v>7.97</v>
      </c>
      <c r="D2536" s="2">
        <v>7.5030000000000001</v>
      </c>
      <c r="E2536" s="2">
        <v>1019</v>
      </c>
      <c r="F2536" s="2">
        <v>7.8780000000000001</v>
      </c>
      <c r="G2536" s="2">
        <v>8027.6819999999998</v>
      </c>
      <c r="H2536" s="17">
        <f t="shared" si="39"/>
        <v>1.5290933694181386E-2</v>
      </c>
    </row>
    <row r="2537" spans="1:8" ht="13.5" x14ac:dyDescent="0.25">
      <c r="A2537" s="12"/>
      <c r="B2537" s="11">
        <v>45693</v>
      </c>
      <c r="C2537" s="2">
        <v>7.97</v>
      </c>
      <c r="D2537" s="2">
        <v>7.5030000000000001</v>
      </c>
      <c r="E2537" s="2">
        <v>692</v>
      </c>
      <c r="F2537" s="2">
        <v>7.97</v>
      </c>
      <c r="G2537" s="2">
        <v>5515.24</v>
      </c>
      <c r="H2537" s="17">
        <f t="shared" si="39"/>
        <v>0</v>
      </c>
    </row>
    <row r="2538" spans="1:8" ht="13.5" x14ac:dyDescent="0.25">
      <c r="A2538" s="12"/>
      <c r="B2538" s="11">
        <v>45694</v>
      </c>
      <c r="C2538" s="2">
        <v>7.97</v>
      </c>
      <c r="D2538" s="2">
        <v>7.5030000000000001</v>
      </c>
      <c r="E2538" s="2">
        <v>0</v>
      </c>
      <c r="F2538" s="2">
        <v>0</v>
      </c>
      <c r="G2538" s="2">
        <v>0</v>
      </c>
      <c r="H2538" s="17">
        <f t="shared" si="39"/>
        <v>0</v>
      </c>
    </row>
    <row r="2539" spans="1:8" ht="13.5" x14ac:dyDescent="0.25">
      <c r="A2539" s="12"/>
      <c r="B2539" s="11">
        <v>45695</v>
      </c>
      <c r="C2539" s="2">
        <v>7.97</v>
      </c>
      <c r="D2539" s="2">
        <v>7.5030000000000001</v>
      </c>
      <c r="E2539" s="2">
        <v>28</v>
      </c>
      <c r="F2539" s="2">
        <v>7.976</v>
      </c>
      <c r="G2539" s="2">
        <v>223.328</v>
      </c>
      <c r="H2539" s="17">
        <f t="shared" si="39"/>
        <v>0</v>
      </c>
    </row>
    <row r="2540" spans="1:8" ht="13.5" x14ac:dyDescent="0.25">
      <c r="A2540" s="12"/>
      <c r="B2540" s="11">
        <v>45698</v>
      </c>
      <c r="C2540" s="2">
        <v>7.97</v>
      </c>
      <c r="D2540" s="2">
        <v>7.5030000000000001</v>
      </c>
      <c r="E2540" s="2">
        <v>51</v>
      </c>
      <c r="F2540" s="2">
        <v>7.97</v>
      </c>
      <c r="G2540" s="2">
        <v>406.47</v>
      </c>
      <c r="H2540" s="17">
        <f t="shared" si="39"/>
        <v>0</v>
      </c>
    </row>
    <row r="2541" spans="1:8" ht="13.5" x14ac:dyDescent="0.25">
      <c r="A2541" s="12"/>
      <c r="B2541" s="11">
        <v>45699</v>
      </c>
      <c r="C2541" s="2">
        <v>7.98</v>
      </c>
      <c r="D2541" s="2">
        <v>7.5124000000000004</v>
      </c>
      <c r="E2541" s="2">
        <v>176</v>
      </c>
      <c r="F2541" s="2">
        <v>7.7220000000000004</v>
      </c>
      <c r="G2541" s="2">
        <v>1359.0719999999999</v>
      </c>
      <c r="H2541" s="17">
        <f t="shared" si="39"/>
        <v>1.2528322004531915E-3</v>
      </c>
    </row>
    <row r="2542" spans="1:8" ht="13.5" x14ac:dyDescent="0.25">
      <c r="A2542" s="12"/>
      <c r="B2542" s="11">
        <v>45700</v>
      </c>
      <c r="C2542" s="2">
        <v>7.98</v>
      </c>
      <c r="D2542" s="2">
        <v>7.5124000000000004</v>
      </c>
      <c r="E2542" s="2">
        <v>25</v>
      </c>
      <c r="F2542" s="2">
        <v>7.98</v>
      </c>
      <c r="G2542" s="2">
        <v>199.5</v>
      </c>
      <c r="H2542" s="17">
        <f t="shared" si="39"/>
        <v>0</v>
      </c>
    </row>
    <row r="2543" spans="1:8" ht="13.5" x14ac:dyDescent="0.25">
      <c r="A2543" s="12"/>
      <c r="B2543" s="11">
        <v>45701</v>
      </c>
      <c r="C2543" s="2">
        <v>8</v>
      </c>
      <c r="D2543" s="2">
        <v>7.5312000000000001</v>
      </c>
      <c r="E2543" s="2">
        <v>1</v>
      </c>
      <c r="F2543" s="2">
        <v>8</v>
      </c>
      <c r="G2543" s="2">
        <v>8</v>
      </c>
      <c r="H2543" s="17">
        <f t="shared" si="39"/>
        <v>2.5025291518023141E-3</v>
      </c>
    </row>
    <row r="2544" spans="1:8" ht="13.5" x14ac:dyDescent="0.25">
      <c r="A2544" s="12"/>
      <c r="B2544" s="11">
        <v>45702</v>
      </c>
      <c r="C2544" s="2">
        <v>8</v>
      </c>
      <c r="D2544" s="2">
        <v>7.5312000000000001</v>
      </c>
      <c r="E2544" s="2">
        <v>0</v>
      </c>
      <c r="F2544" s="2">
        <v>0</v>
      </c>
      <c r="G2544" s="2">
        <v>0</v>
      </c>
      <c r="H2544" s="17">
        <f t="shared" si="39"/>
        <v>0</v>
      </c>
    </row>
    <row r="2545" spans="1:8" ht="13.5" x14ac:dyDescent="0.25">
      <c r="A2545" s="12"/>
      <c r="B2545" s="11">
        <v>45705</v>
      </c>
      <c r="C2545" s="2">
        <v>8</v>
      </c>
      <c r="D2545" s="2">
        <v>7.5312000000000001</v>
      </c>
      <c r="E2545" s="2">
        <v>0</v>
      </c>
      <c r="F2545" s="2">
        <v>0</v>
      </c>
      <c r="G2545" s="2">
        <v>0</v>
      </c>
      <c r="H2545" s="17">
        <f t="shared" si="39"/>
        <v>0</v>
      </c>
    </row>
    <row r="2546" spans="1:8" ht="13.5" x14ac:dyDescent="0.25">
      <c r="A2546" s="12"/>
      <c r="B2546" s="11">
        <v>45706</v>
      </c>
      <c r="C2546" s="2">
        <v>7.87</v>
      </c>
      <c r="D2546" s="2">
        <v>7.4088000000000003</v>
      </c>
      <c r="E2546" s="2">
        <v>1367</v>
      </c>
      <c r="F2546" s="2">
        <v>7.7350000000000003</v>
      </c>
      <c r="G2546" s="2">
        <v>10573.745000000001</v>
      </c>
      <c r="H2546" s="17">
        <f t="shared" si="39"/>
        <v>-1.6252390057361354E-2</v>
      </c>
    </row>
    <row r="2547" spans="1:8" ht="13.5" x14ac:dyDescent="0.25">
      <c r="A2547" s="12"/>
      <c r="B2547" s="11">
        <v>45707</v>
      </c>
      <c r="C2547" s="2">
        <v>7.72</v>
      </c>
      <c r="D2547" s="2">
        <v>7.2675999999999998</v>
      </c>
      <c r="E2547" s="2">
        <v>3835</v>
      </c>
      <c r="F2547" s="2">
        <v>7.7210000000000001</v>
      </c>
      <c r="G2547" s="2">
        <v>29610.035</v>
      </c>
      <c r="H2547" s="17">
        <f t="shared" si="39"/>
        <v>-1.9058417017600748E-2</v>
      </c>
    </row>
    <row r="2548" spans="1:8" ht="13.5" x14ac:dyDescent="0.25">
      <c r="A2548" s="12"/>
      <c r="B2548" s="11">
        <v>45708</v>
      </c>
      <c r="C2548" s="2">
        <v>7.9</v>
      </c>
      <c r="D2548" s="2">
        <v>7.4371</v>
      </c>
      <c r="E2548" s="2">
        <v>1398</v>
      </c>
      <c r="F2548" s="2">
        <v>7.7060000000000004</v>
      </c>
      <c r="G2548" s="2">
        <v>10772.987999999999</v>
      </c>
      <c r="H2548" s="17">
        <f t="shared" si="39"/>
        <v>2.3322692498211266E-2</v>
      </c>
    </row>
    <row r="2549" spans="1:8" ht="13.5" x14ac:dyDescent="0.25">
      <c r="A2549" s="12"/>
      <c r="B2549" s="11">
        <v>45709</v>
      </c>
      <c r="C2549" s="2">
        <v>7.8</v>
      </c>
      <c r="D2549" s="2">
        <v>7.3429000000000002</v>
      </c>
      <c r="E2549" s="2">
        <v>1900</v>
      </c>
      <c r="F2549" s="2">
        <v>7.8</v>
      </c>
      <c r="G2549" s="2">
        <v>14820</v>
      </c>
      <c r="H2549" s="17">
        <f t="shared" si="39"/>
        <v>-1.2666227427357415E-2</v>
      </c>
    </row>
    <row r="2550" spans="1:8" ht="13.5" x14ac:dyDescent="0.25">
      <c r="A2550" s="12"/>
      <c r="B2550" s="11">
        <v>45712</v>
      </c>
      <c r="C2550" s="2">
        <v>7.8</v>
      </c>
      <c r="D2550" s="2">
        <v>7.3429000000000002</v>
      </c>
      <c r="E2550" s="2">
        <v>570</v>
      </c>
      <c r="F2550" s="2">
        <v>7.7530000000000001</v>
      </c>
      <c r="G2550" s="2">
        <v>4419.21</v>
      </c>
      <c r="H2550" s="17">
        <f t="shared" si="39"/>
        <v>0</v>
      </c>
    </row>
    <row r="2551" spans="1:8" ht="13.5" x14ac:dyDescent="0.25">
      <c r="A2551" s="12"/>
      <c r="B2551" s="11">
        <v>45713</v>
      </c>
      <c r="C2551" s="2">
        <v>7.8</v>
      </c>
      <c r="D2551" s="2">
        <v>7.3429000000000002</v>
      </c>
      <c r="E2551" s="2">
        <v>5671</v>
      </c>
      <c r="F2551" s="2">
        <v>7.6870000000000003</v>
      </c>
      <c r="G2551" s="2">
        <v>43592.976999999999</v>
      </c>
      <c r="H2551" s="17">
        <f t="shared" si="39"/>
        <v>0</v>
      </c>
    </row>
    <row r="2552" spans="1:8" ht="13.5" x14ac:dyDescent="0.25">
      <c r="A2552" s="12"/>
      <c r="B2552" s="11">
        <v>45714</v>
      </c>
      <c r="C2552" s="2">
        <v>7.8</v>
      </c>
      <c r="D2552" s="2">
        <v>7.3429000000000002</v>
      </c>
      <c r="E2552" s="2">
        <v>106</v>
      </c>
      <c r="F2552" s="2">
        <v>7.5739999999999998</v>
      </c>
      <c r="G2552" s="2">
        <v>802.84400000000005</v>
      </c>
      <c r="H2552" s="17">
        <f t="shared" si="39"/>
        <v>0</v>
      </c>
    </row>
    <row r="2553" spans="1:8" ht="13.5" x14ac:dyDescent="0.25">
      <c r="A2553" s="12"/>
      <c r="B2553" s="11">
        <v>45715</v>
      </c>
      <c r="C2553" s="2">
        <v>7.8</v>
      </c>
      <c r="D2553" s="2">
        <v>7.3429000000000002</v>
      </c>
      <c r="E2553" s="2">
        <v>1</v>
      </c>
      <c r="F2553" s="2">
        <v>7.8</v>
      </c>
      <c r="G2553" s="2">
        <v>7.8</v>
      </c>
      <c r="H2553" s="17">
        <f t="shared" si="39"/>
        <v>0</v>
      </c>
    </row>
    <row r="2554" spans="1:8" ht="13.5" x14ac:dyDescent="0.25">
      <c r="A2554" s="12"/>
      <c r="B2554" s="11">
        <v>45716</v>
      </c>
      <c r="C2554" s="2">
        <v>7.95</v>
      </c>
      <c r="D2554" s="2">
        <v>7.4840999999999998</v>
      </c>
      <c r="E2554" s="2">
        <v>4021</v>
      </c>
      <c r="F2554" s="2">
        <v>7.7519999999999998</v>
      </c>
      <c r="G2554" s="2">
        <v>31170.792000000001</v>
      </c>
      <c r="H2554" s="17">
        <f t="shared" si="39"/>
        <v>1.9229459750234858E-2</v>
      </c>
    </row>
    <row r="2555" spans="1:8" ht="13.5" x14ac:dyDescent="0.25">
      <c r="A2555" s="12"/>
      <c r="B2555" s="11">
        <v>45719</v>
      </c>
      <c r="C2555" s="2">
        <v>7.95</v>
      </c>
      <c r="D2555" s="2">
        <v>7.4840999999999998</v>
      </c>
      <c r="E2555" s="2">
        <v>466</v>
      </c>
      <c r="F2555" s="2">
        <v>7.95</v>
      </c>
      <c r="G2555" s="2">
        <v>3704.7</v>
      </c>
      <c r="H2555" s="17">
        <f t="shared" si="39"/>
        <v>0</v>
      </c>
    </row>
    <row r="2556" spans="1:8" ht="13.5" x14ac:dyDescent="0.25">
      <c r="A2556" s="12"/>
      <c r="B2556" s="11">
        <v>45720</v>
      </c>
      <c r="C2556" s="2">
        <v>7.95</v>
      </c>
      <c r="D2556" s="2">
        <v>7.4840999999999998</v>
      </c>
      <c r="E2556" s="2">
        <v>1</v>
      </c>
      <c r="F2556" s="2">
        <v>7.95</v>
      </c>
      <c r="G2556" s="2">
        <v>7.95</v>
      </c>
      <c r="H2556" s="17">
        <f t="shared" si="39"/>
        <v>0</v>
      </c>
    </row>
    <row r="2557" spans="1:8" ht="13.5" x14ac:dyDescent="0.25">
      <c r="A2557" s="12"/>
      <c r="B2557" s="11">
        <v>45721</v>
      </c>
      <c r="C2557" s="2">
        <v>7.9</v>
      </c>
      <c r="D2557" s="2">
        <v>7.4371</v>
      </c>
      <c r="E2557" s="2">
        <v>221</v>
      </c>
      <c r="F2557" s="2">
        <v>7.9050000000000002</v>
      </c>
      <c r="G2557" s="2">
        <v>1747.0050000000001</v>
      </c>
      <c r="H2557" s="17">
        <f t="shared" si="39"/>
        <v>-6.2799802247430836E-3</v>
      </c>
    </row>
    <row r="2558" spans="1:8" ht="13.5" x14ac:dyDescent="0.25">
      <c r="A2558" s="12"/>
      <c r="B2558" s="11">
        <v>45722</v>
      </c>
      <c r="C2558" s="2">
        <v>7.9</v>
      </c>
      <c r="D2558" s="2">
        <v>7.4371</v>
      </c>
      <c r="E2558" s="2">
        <v>1100</v>
      </c>
      <c r="F2558" s="2">
        <v>7.9</v>
      </c>
      <c r="G2558" s="2">
        <v>8690</v>
      </c>
      <c r="H2558" s="17">
        <f t="shared" si="39"/>
        <v>0</v>
      </c>
    </row>
    <row r="2559" spans="1:8" ht="13.5" x14ac:dyDescent="0.25">
      <c r="A2559" s="12"/>
      <c r="B2559" s="11">
        <v>45723</v>
      </c>
      <c r="C2559" s="2">
        <v>7.9</v>
      </c>
      <c r="D2559" s="2">
        <v>7.4371</v>
      </c>
      <c r="E2559" s="2">
        <v>0</v>
      </c>
      <c r="F2559" s="2">
        <v>0</v>
      </c>
      <c r="G2559" s="2">
        <v>0</v>
      </c>
      <c r="H2559" s="17">
        <f t="shared" si="39"/>
        <v>0</v>
      </c>
    </row>
    <row r="2560" spans="1:8" ht="13.5" x14ac:dyDescent="0.25">
      <c r="A2560" s="12"/>
      <c r="B2560" s="11">
        <v>45726</v>
      </c>
      <c r="C2560" s="2">
        <v>7.95</v>
      </c>
      <c r="D2560" s="2">
        <v>7.4840999999999998</v>
      </c>
      <c r="E2560" s="2">
        <v>45</v>
      </c>
      <c r="F2560" s="2">
        <v>7.95</v>
      </c>
      <c r="G2560" s="2">
        <v>357.75</v>
      </c>
      <c r="H2560" s="17">
        <f t="shared" si="39"/>
        <v>6.3196676123757527E-3</v>
      </c>
    </row>
    <row r="2561" spans="1:8" ht="13.5" x14ac:dyDescent="0.25">
      <c r="A2561" s="12"/>
      <c r="B2561" s="11">
        <v>45727</v>
      </c>
      <c r="C2561" s="2">
        <v>7.95</v>
      </c>
      <c r="D2561" s="2">
        <v>7.4840999999999998</v>
      </c>
      <c r="E2561" s="2">
        <v>1</v>
      </c>
      <c r="F2561" s="2">
        <v>7.95</v>
      </c>
      <c r="G2561" s="2">
        <v>7.95</v>
      </c>
      <c r="H2561" s="17">
        <f t="shared" si="39"/>
        <v>0</v>
      </c>
    </row>
    <row r="2562" spans="1:8" ht="13.5" x14ac:dyDescent="0.25">
      <c r="A2562" s="12"/>
      <c r="B2562" s="11">
        <v>45728</v>
      </c>
      <c r="C2562" s="2">
        <v>7.95</v>
      </c>
      <c r="D2562" s="2">
        <v>7.4840999999999998</v>
      </c>
      <c r="E2562" s="2">
        <v>0</v>
      </c>
      <c r="F2562" s="2">
        <v>0</v>
      </c>
      <c r="G2562" s="2">
        <v>0</v>
      </c>
      <c r="H2562" s="17">
        <f t="shared" si="39"/>
        <v>0</v>
      </c>
    </row>
    <row r="2563" spans="1:8" ht="13.5" x14ac:dyDescent="0.25">
      <c r="A2563" s="12"/>
      <c r="B2563" s="11">
        <v>45729</v>
      </c>
      <c r="C2563" s="2">
        <v>7.8</v>
      </c>
      <c r="D2563" s="2">
        <v>7.3429000000000002</v>
      </c>
      <c r="E2563" s="2">
        <v>1355</v>
      </c>
      <c r="F2563" s="2">
        <v>7.8</v>
      </c>
      <c r="G2563" s="2">
        <v>10569</v>
      </c>
      <c r="H2563" s="17">
        <f t="shared" si="39"/>
        <v>-1.8866663994334596E-2</v>
      </c>
    </row>
    <row r="2564" spans="1:8" ht="13.5" x14ac:dyDescent="0.25">
      <c r="A2564" s="12"/>
      <c r="B2564" s="11">
        <v>45730</v>
      </c>
      <c r="C2564" s="2">
        <v>7.8</v>
      </c>
      <c r="D2564" s="2">
        <v>7.3429000000000002</v>
      </c>
      <c r="E2564" s="2">
        <v>0</v>
      </c>
      <c r="F2564" s="2">
        <v>0</v>
      </c>
      <c r="G2564" s="2">
        <v>0</v>
      </c>
      <c r="H2564" s="17">
        <f t="shared" si="39"/>
        <v>0</v>
      </c>
    </row>
    <row r="2565" spans="1:8" ht="13.5" x14ac:dyDescent="0.25">
      <c r="A2565" s="12"/>
      <c r="B2565" s="11">
        <v>45733</v>
      </c>
      <c r="C2565" s="2">
        <v>7.95</v>
      </c>
      <c r="D2565" s="2">
        <v>7.4840999999999998</v>
      </c>
      <c r="E2565" s="2">
        <v>71</v>
      </c>
      <c r="F2565" s="2">
        <v>7.8230000000000004</v>
      </c>
      <c r="G2565" s="2">
        <v>555.43299999999999</v>
      </c>
      <c r="H2565" s="17">
        <f t="shared" si="39"/>
        <v>1.9229459750234858E-2</v>
      </c>
    </row>
    <row r="2566" spans="1:8" ht="13.5" x14ac:dyDescent="0.25">
      <c r="A2566" s="12"/>
      <c r="B2566" s="11">
        <v>45734</v>
      </c>
      <c r="C2566" s="2">
        <v>7.95</v>
      </c>
      <c r="D2566" s="2">
        <v>7.4840999999999998</v>
      </c>
      <c r="E2566" s="2">
        <v>955</v>
      </c>
      <c r="F2566" s="2">
        <v>7.8579999999999997</v>
      </c>
      <c r="G2566" s="2">
        <v>7504.39</v>
      </c>
      <c r="H2566" s="17">
        <f t="shared" si="39"/>
        <v>0</v>
      </c>
    </row>
    <row r="2567" spans="1:8" ht="13.5" x14ac:dyDescent="0.25">
      <c r="A2567" s="12"/>
      <c r="B2567" s="11">
        <v>45735</v>
      </c>
      <c r="C2567" s="2">
        <v>7.95</v>
      </c>
      <c r="D2567" s="2">
        <v>7.4840999999999998</v>
      </c>
      <c r="E2567" s="2">
        <v>200</v>
      </c>
      <c r="F2567" s="2">
        <v>7.95</v>
      </c>
      <c r="G2567" s="2">
        <v>1590</v>
      </c>
      <c r="H2567" s="17">
        <f t="shared" ref="H2567:H2630" si="40">(D2567-D2566)/D2566</f>
        <v>0</v>
      </c>
    </row>
    <row r="2568" spans="1:8" ht="13.5" x14ac:dyDescent="0.25">
      <c r="A2568" s="12"/>
      <c r="B2568" s="11">
        <v>45737</v>
      </c>
      <c r="C2568" s="2">
        <v>7.95</v>
      </c>
      <c r="D2568" s="2">
        <v>7.4840999999999998</v>
      </c>
      <c r="E2568" s="2">
        <v>10</v>
      </c>
      <c r="F2568" s="2">
        <v>7.95</v>
      </c>
      <c r="G2568" s="2">
        <v>79.5</v>
      </c>
      <c r="H2568" s="17">
        <f t="shared" si="40"/>
        <v>0</v>
      </c>
    </row>
    <row r="2569" spans="1:8" ht="13.5" x14ac:dyDescent="0.25">
      <c r="A2569" s="12"/>
      <c r="B2569" s="11">
        <v>45740</v>
      </c>
      <c r="C2569" s="2">
        <v>7.81</v>
      </c>
      <c r="D2569" s="2">
        <v>7.3522999999999996</v>
      </c>
      <c r="E2569" s="2">
        <v>315</v>
      </c>
      <c r="F2569" s="2">
        <v>7.8230000000000004</v>
      </c>
      <c r="G2569" s="2">
        <v>2464.2449999999999</v>
      </c>
      <c r="H2569" s="17">
        <f t="shared" si="40"/>
        <v>-1.7610667949386052E-2</v>
      </c>
    </row>
    <row r="2570" spans="1:8" ht="13.5" x14ac:dyDescent="0.25">
      <c r="A2570" s="12"/>
      <c r="B2570" s="11">
        <v>45741</v>
      </c>
      <c r="C2570" s="2">
        <v>7.81</v>
      </c>
      <c r="D2570" s="2">
        <v>7.3522999999999996</v>
      </c>
      <c r="E2570" s="2">
        <v>371</v>
      </c>
      <c r="F2570" s="2">
        <v>7.81</v>
      </c>
      <c r="G2570" s="2">
        <v>2897.51</v>
      </c>
      <c r="H2570" s="17">
        <f t="shared" si="40"/>
        <v>0</v>
      </c>
    </row>
    <row r="2571" spans="1:8" ht="13.5" x14ac:dyDescent="0.25">
      <c r="A2571" s="12"/>
      <c r="B2571" s="11">
        <v>45742</v>
      </c>
      <c r="C2571" s="2">
        <v>7.85</v>
      </c>
      <c r="D2571" s="2">
        <v>7.39</v>
      </c>
      <c r="E2571" s="2">
        <v>1</v>
      </c>
      <c r="F2571" s="2">
        <v>7.85</v>
      </c>
      <c r="G2571" s="2">
        <v>7.85</v>
      </c>
      <c r="H2571" s="17">
        <f t="shared" si="40"/>
        <v>5.1276471308298174E-3</v>
      </c>
    </row>
    <row r="2572" spans="1:8" ht="13.5" x14ac:dyDescent="0.25">
      <c r="A2572" s="12"/>
      <c r="B2572" s="11">
        <v>45743</v>
      </c>
      <c r="C2572" s="2">
        <v>7.85</v>
      </c>
      <c r="D2572" s="2">
        <v>7.39</v>
      </c>
      <c r="E2572" s="2">
        <v>76</v>
      </c>
      <c r="F2572" s="2">
        <v>7.85</v>
      </c>
      <c r="G2572" s="2">
        <v>596.6</v>
      </c>
      <c r="H2572" s="17">
        <f t="shared" si="40"/>
        <v>0</v>
      </c>
    </row>
    <row r="2573" spans="1:8" ht="13.5" x14ac:dyDescent="0.25">
      <c r="A2573" s="12"/>
      <c r="B2573" s="11">
        <v>45744</v>
      </c>
      <c r="C2573" s="2">
        <v>7.9</v>
      </c>
      <c r="D2573" s="2">
        <v>7.4371</v>
      </c>
      <c r="E2573" s="2">
        <v>1472</v>
      </c>
      <c r="F2573" s="2">
        <v>7.9020000000000001</v>
      </c>
      <c r="G2573" s="2">
        <v>11631.744000000001</v>
      </c>
      <c r="H2573" s="17">
        <f t="shared" si="40"/>
        <v>6.3734776725304964E-3</v>
      </c>
    </row>
    <row r="2574" spans="1:8" ht="13.5" x14ac:dyDescent="0.25">
      <c r="A2574" s="12"/>
      <c r="B2574" s="11">
        <v>45749</v>
      </c>
      <c r="C2574" s="2">
        <v>8</v>
      </c>
      <c r="D2574" s="2">
        <v>7.5312000000000001</v>
      </c>
      <c r="E2574" s="2">
        <v>1500</v>
      </c>
      <c r="F2574" s="2">
        <v>7.9930000000000003</v>
      </c>
      <c r="G2574" s="2">
        <v>11989.5</v>
      </c>
      <c r="H2574" s="17">
        <f t="shared" si="40"/>
        <v>1.265278132605452E-2</v>
      </c>
    </row>
    <row r="2575" spans="1:8" ht="13.5" x14ac:dyDescent="0.25">
      <c r="A2575" s="12"/>
      <c r="B2575" s="11">
        <v>45750</v>
      </c>
      <c r="C2575" s="2">
        <v>8</v>
      </c>
      <c r="D2575" s="2">
        <v>7.5312000000000001</v>
      </c>
      <c r="E2575" s="2">
        <v>2462</v>
      </c>
      <c r="F2575" s="2">
        <v>8</v>
      </c>
      <c r="G2575" s="2">
        <v>19696</v>
      </c>
      <c r="H2575" s="17">
        <f t="shared" si="40"/>
        <v>0</v>
      </c>
    </row>
    <row r="2576" spans="1:8" ht="13.5" x14ac:dyDescent="0.25">
      <c r="A2576" s="12"/>
      <c r="B2576" s="11">
        <v>45751</v>
      </c>
      <c r="C2576" s="2">
        <v>8</v>
      </c>
      <c r="D2576" s="2">
        <v>7.5312000000000001</v>
      </c>
      <c r="E2576" s="2">
        <v>445</v>
      </c>
      <c r="F2576" s="2">
        <v>8.0020000000000007</v>
      </c>
      <c r="G2576" s="2">
        <v>3560.89</v>
      </c>
      <c r="H2576" s="17">
        <f t="shared" si="40"/>
        <v>0</v>
      </c>
    </row>
    <row r="2577" spans="1:8" ht="13.5" x14ac:dyDescent="0.25">
      <c r="A2577" s="12"/>
      <c r="B2577" s="11">
        <v>45754</v>
      </c>
      <c r="C2577" s="2">
        <v>8</v>
      </c>
      <c r="D2577" s="2">
        <v>7.5312000000000001</v>
      </c>
      <c r="E2577" s="2">
        <v>294</v>
      </c>
      <c r="F2577" s="2">
        <v>8</v>
      </c>
      <c r="G2577" s="2">
        <v>2352</v>
      </c>
      <c r="H2577" s="17">
        <f t="shared" si="40"/>
        <v>0</v>
      </c>
    </row>
    <row r="2578" spans="1:8" ht="13.5" x14ac:dyDescent="0.25">
      <c r="A2578" s="12"/>
      <c r="B2578" s="11">
        <v>45755</v>
      </c>
      <c r="C2578" s="2">
        <v>8</v>
      </c>
      <c r="D2578" s="2">
        <v>7.5312000000000001</v>
      </c>
      <c r="E2578" s="2">
        <v>0</v>
      </c>
      <c r="F2578" s="2">
        <v>0</v>
      </c>
      <c r="G2578" s="2">
        <v>0</v>
      </c>
      <c r="H2578" s="17">
        <f t="shared" si="40"/>
        <v>0</v>
      </c>
    </row>
    <row r="2579" spans="1:8" ht="13.5" x14ac:dyDescent="0.25">
      <c r="A2579" s="12"/>
      <c r="B2579" s="11">
        <v>45757</v>
      </c>
      <c r="C2579" s="2">
        <v>7.9</v>
      </c>
      <c r="D2579" s="2">
        <v>7.4371</v>
      </c>
      <c r="E2579" s="2">
        <v>328</v>
      </c>
      <c r="F2579" s="2">
        <v>7.9359999999999999</v>
      </c>
      <c r="G2579" s="2">
        <v>2603.0079999999998</v>
      </c>
      <c r="H2579" s="17">
        <f t="shared" si="40"/>
        <v>-1.2494688761419173E-2</v>
      </c>
    </row>
    <row r="2580" spans="1:8" ht="13.5" x14ac:dyDescent="0.25">
      <c r="A2580" s="12"/>
      <c r="B2580" s="11">
        <v>45758</v>
      </c>
      <c r="C2580" s="2">
        <v>8.1</v>
      </c>
      <c r="D2580" s="2">
        <v>7.6253000000000002</v>
      </c>
      <c r="E2580" s="2">
        <v>224</v>
      </c>
      <c r="F2580" s="2">
        <v>7.8070000000000004</v>
      </c>
      <c r="G2580" s="2">
        <v>1748.768</v>
      </c>
      <c r="H2580" s="17">
        <f t="shared" si="40"/>
        <v>2.5305562652109041E-2</v>
      </c>
    </row>
    <row r="2581" spans="1:8" ht="13.5" x14ac:dyDescent="0.25">
      <c r="A2581" s="12"/>
      <c r="B2581" s="11">
        <v>45761</v>
      </c>
      <c r="C2581" s="2">
        <v>8.1</v>
      </c>
      <c r="D2581" s="2">
        <v>7.6253000000000002</v>
      </c>
      <c r="E2581" s="2">
        <v>1235</v>
      </c>
      <c r="F2581" s="2">
        <v>7.8570000000000002</v>
      </c>
      <c r="G2581" s="2">
        <v>9703.3950000000004</v>
      </c>
      <c r="H2581" s="17">
        <f t="shared" si="40"/>
        <v>0</v>
      </c>
    </row>
    <row r="2582" spans="1:8" ht="13.5" x14ac:dyDescent="0.25">
      <c r="A2582" s="12"/>
      <c r="B2582" s="11">
        <v>45762</v>
      </c>
      <c r="C2582" s="2">
        <v>8.1</v>
      </c>
      <c r="D2582" s="2">
        <v>7.6253000000000002</v>
      </c>
      <c r="E2582" s="2">
        <v>0</v>
      </c>
      <c r="F2582" s="2">
        <v>0</v>
      </c>
      <c r="G2582" s="2">
        <v>0</v>
      </c>
      <c r="H2582" s="17">
        <f t="shared" si="40"/>
        <v>0</v>
      </c>
    </row>
    <row r="2583" spans="1:8" ht="13.5" x14ac:dyDescent="0.25">
      <c r="A2583" s="12"/>
      <c r="B2583" s="11">
        <v>45763</v>
      </c>
      <c r="C2583" s="2">
        <v>8.1</v>
      </c>
      <c r="D2583" s="2">
        <v>7.6253000000000002</v>
      </c>
      <c r="E2583" s="2">
        <v>10</v>
      </c>
      <c r="F2583" s="2">
        <v>8.1</v>
      </c>
      <c r="G2583" s="2">
        <v>81</v>
      </c>
      <c r="H2583" s="17">
        <f t="shared" si="40"/>
        <v>0</v>
      </c>
    </row>
    <row r="2584" spans="1:8" ht="13.5" x14ac:dyDescent="0.25">
      <c r="A2584" s="12"/>
      <c r="B2584" s="11">
        <v>45764</v>
      </c>
      <c r="C2584" s="2">
        <v>8</v>
      </c>
      <c r="D2584" s="2">
        <v>7.5312000000000001</v>
      </c>
      <c r="E2584" s="2">
        <v>402</v>
      </c>
      <c r="F2584" s="2">
        <v>8</v>
      </c>
      <c r="G2584" s="2">
        <v>3216</v>
      </c>
      <c r="H2584" s="17">
        <f t="shared" si="40"/>
        <v>-1.2340498078764124E-2</v>
      </c>
    </row>
    <row r="2585" spans="1:8" ht="13.5" x14ac:dyDescent="0.25">
      <c r="A2585" s="12"/>
      <c r="B2585" s="11">
        <v>45765</v>
      </c>
      <c r="C2585" s="2">
        <v>8</v>
      </c>
      <c r="D2585" s="2">
        <v>7.5312000000000001</v>
      </c>
      <c r="E2585" s="2">
        <v>0</v>
      </c>
      <c r="F2585" s="2">
        <v>0</v>
      </c>
      <c r="G2585" s="2">
        <v>0</v>
      </c>
      <c r="H2585" s="17">
        <f t="shared" si="40"/>
        <v>0</v>
      </c>
    </row>
    <row r="2586" spans="1:8" ht="13.5" x14ac:dyDescent="0.25">
      <c r="A2586" s="12"/>
      <c r="B2586" s="11">
        <v>45768</v>
      </c>
      <c r="C2586" s="2">
        <v>8</v>
      </c>
      <c r="D2586" s="2">
        <v>7.5312000000000001</v>
      </c>
      <c r="E2586" s="2">
        <v>112</v>
      </c>
      <c r="F2586" s="2">
        <v>8</v>
      </c>
      <c r="G2586" s="2">
        <v>896</v>
      </c>
      <c r="H2586" s="17">
        <f t="shared" si="40"/>
        <v>0</v>
      </c>
    </row>
    <row r="2587" spans="1:8" ht="13.5" x14ac:dyDescent="0.25">
      <c r="A2587" s="12"/>
      <c r="B2587" s="11">
        <v>45769</v>
      </c>
      <c r="C2587" s="2">
        <v>8</v>
      </c>
      <c r="D2587" s="2">
        <v>7.5312000000000001</v>
      </c>
      <c r="E2587" s="2">
        <v>0</v>
      </c>
      <c r="F2587" s="2">
        <v>0</v>
      </c>
      <c r="G2587" s="2">
        <v>0</v>
      </c>
      <c r="H2587" s="17">
        <f t="shared" si="40"/>
        <v>0</v>
      </c>
    </row>
    <row r="2588" spans="1:8" ht="13.5" x14ac:dyDescent="0.25">
      <c r="A2588" s="12"/>
      <c r="B2588" s="11">
        <v>45770</v>
      </c>
      <c r="C2588" s="2">
        <v>7.86</v>
      </c>
      <c r="D2588" s="2">
        <v>7.3994</v>
      </c>
      <c r="E2588" s="2">
        <v>415</v>
      </c>
      <c r="F2588" s="2">
        <v>7.8620000000000001</v>
      </c>
      <c r="G2588" s="2">
        <v>3262.73</v>
      </c>
      <c r="H2588" s="17">
        <f t="shared" si="40"/>
        <v>-1.7500531123858101E-2</v>
      </c>
    </row>
    <row r="2589" spans="1:8" ht="13.5" x14ac:dyDescent="0.25">
      <c r="A2589" s="12"/>
      <c r="B2589" s="11">
        <v>45771</v>
      </c>
      <c r="C2589" s="2">
        <v>7.9</v>
      </c>
      <c r="D2589" s="2">
        <v>7.4371</v>
      </c>
      <c r="E2589" s="2">
        <v>235</v>
      </c>
      <c r="F2589" s="2">
        <v>7.9</v>
      </c>
      <c r="G2589" s="2">
        <v>1856.5</v>
      </c>
      <c r="H2589" s="17">
        <f t="shared" si="40"/>
        <v>5.0950077033273056E-3</v>
      </c>
    </row>
    <row r="2590" spans="1:8" ht="13.5" x14ac:dyDescent="0.25">
      <c r="A2590" s="12"/>
      <c r="B2590" s="11">
        <v>45772</v>
      </c>
      <c r="C2590" s="2">
        <v>7.82</v>
      </c>
      <c r="D2590" s="2">
        <v>7.3616999999999999</v>
      </c>
      <c r="E2590" s="2">
        <v>1026</v>
      </c>
      <c r="F2590" s="2">
        <v>7.8120000000000003</v>
      </c>
      <c r="G2590" s="2">
        <v>8015.1120000000001</v>
      </c>
      <c r="H2590" s="17">
        <f t="shared" si="40"/>
        <v>-1.013836038240714E-2</v>
      </c>
    </row>
    <row r="2591" spans="1:8" ht="13.5" x14ac:dyDescent="0.25">
      <c r="A2591" s="12"/>
      <c r="B2591" s="11">
        <v>45775</v>
      </c>
      <c r="C2591" s="2">
        <v>7.9</v>
      </c>
      <c r="D2591" s="2">
        <v>7.4371</v>
      </c>
      <c r="E2591" s="2">
        <v>841</v>
      </c>
      <c r="F2591" s="2">
        <v>7.9</v>
      </c>
      <c r="G2591" s="2">
        <v>6643.9</v>
      </c>
      <c r="H2591" s="17">
        <f t="shared" si="40"/>
        <v>1.024219949196519E-2</v>
      </c>
    </row>
    <row r="2592" spans="1:8" ht="13.5" x14ac:dyDescent="0.25">
      <c r="A2592" s="12"/>
      <c r="B2592" s="11">
        <v>45776</v>
      </c>
      <c r="C2592" s="2">
        <v>7.9</v>
      </c>
      <c r="D2592" s="2">
        <v>7.4371</v>
      </c>
      <c r="E2592" s="2">
        <v>2</v>
      </c>
      <c r="F2592" s="2">
        <v>7.9</v>
      </c>
      <c r="G2592" s="2">
        <v>15.8</v>
      </c>
      <c r="H2592" s="17">
        <f t="shared" si="40"/>
        <v>0</v>
      </c>
    </row>
    <row r="2593" spans="1:8" ht="13.5" x14ac:dyDescent="0.25">
      <c r="A2593" s="12"/>
      <c r="B2593" s="11">
        <v>45777</v>
      </c>
      <c r="C2593" s="2">
        <v>7.9</v>
      </c>
      <c r="D2593" s="2">
        <v>7.4371</v>
      </c>
      <c r="E2593" s="2">
        <v>102</v>
      </c>
      <c r="F2593" s="2">
        <v>7.9</v>
      </c>
      <c r="G2593" s="2">
        <v>805.8</v>
      </c>
      <c r="H2593" s="17">
        <f t="shared" si="40"/>
        <v>0</v>
      </c>
    </row>
    <row r="2594" spans="1:8" ht="13.5" x14ac:dyDescent="0.25">
      <c r="A2594" s="12"/>
      <c r="B2594" s="11">
        <v>45779</v>
      </c>
      <c r="C2594" s="2">
        <v>7.8</v>
      </c>
      <c r="D2594" s="2">
        <v>7.3429000000000002</v>
      </c>
      <c r="E2594" s="2">
        <v>15</v>
      </c>
      <c r="F2594" s="2">
        <v>7.8</v>
      </c>
      <c r="G2594" s="2">
        <v>117</v>
      </c>
      <c r="H2594" s="17">
        <f t="shared" si="40"/>
        <v>-1.2666227427357415E-2</v>
      </c>
    </row>
    <row r="2595" spans="1:8" ht="13.5" x14ac:dyDescent="0.25">
      <c r="A2595" s="12"/>
      <c r="B2595" s="11">
        <v>45782</v>
      </c>
      <c r="C2595" s="2">
        <v>7.8</v>
      </c>
      <c r="D2595" s="2">
        <v>7.3429000000000002</v>
      </c>
      <c r="E2595" s="2">
        <v>105</v>
      </c>
      <c r="F2595" s="2">
        <v>7.8479999999999999</v>
      </c>
      <c r="G2595" s="2">
        <v>824.04</v>
      </c>
      <c r="H2595" s="17">
        <f t="shared" si="40"/>
        <v>0</v>
      </c>
    </row>
    <row r="2596" spans="1:8" ht="13.5" x14ac:dyDescent="0.25">
      <c r="A2596" s="12"/>
      <c r="B2596" s="11">
        <v>45783</v>
      </c>
      <c r="C2596" s="2">
        <v>7.8</v>
      </c>
      <c r="D2596" s="2">
        <v>7.3429000000000002</v>
      </c>
      <c r="E2596" s="2">
        <v>51</v>
      </c>
      <c r="F2596" s="2">
        <v>7.8</v>
      </c>
      <c r="G2596" s="2">
        <v>397.8</v>
      </c>
      <c r="H2596" s="17">
        <f t="shared" si="40"/>
        <v>0</v>
      </c>
    </row>
    <row r="2597" spans="1:8" ht="13.5" x14ac:dyDescent="0.25">
      <c r="A2597" s="12"/>
      <c r="B2597" s="11">
        <v>45784</v>
      </c>
      <c r="C2597" s="2">
        <v>7.8</v>
      </c>
      <c r="D2597" s="2">
        <v>7.3429000000000002</v>
      </c>
      <c r="E2597" s="2">
        <v>0</v>
      </c>
      <c r="F2597" s="2">
        <v>0</v>
      </c>
      <c r="G2597" s="2">
        <v>0</v>
      </c>
      <c r="H2597" s="17">
        <f t="shared" si="40"/>
        <v>0</v>
      </c>
    </row>
    <row r="2598" spans="1:8" ht="13.5" x14ac:dyDescent="0.25">
      <c r="A2598" s="12"/>
      <c r="B2598" s="11">
        <v>45785</v>
      </c>
      <c r="C2598" s="2">
        <v>7.81</v>
      </c>
      <c r="D2598" s="2">
        <v>7.3522999999999996</v>
      </c>
      <c r="E2598" s="2">
        <v>44767</v>
      </c>
      <c r="F2598" s="2">
        <v>7.81</v>
      </c>
      <c r="G2598" s="2">
        <v>349630.27</v>
      </c>
      <c r="H2598" s="17">
        <f t="shared" si="40"/>
        <v>1.2801481703413377E-3</v>
      </c>
    </row>
    <row r="2599" spans="1:8" ht="13.5" x14ac:dyDescent="0.25">
      <c r="A2599" s="12"/>
      <c r="B2599" s="11">
        <v>45786</v>
      </c>
      <c r="C2599" s="2">
        <v>7.9</v>
      </c>
      <c r="D2599" s="2">
        <v>7.4371</v>
      </c>
      <c r="E2599" s="2">
        <v>312</v>
      </c>
      <c r="F2599" s="2">
        <v>7.9</v>
      </c>
      <c r="G2599" s="2">
        <v>2464.8000000000002</v>
      </c>
      <c r="H2599" s="17">
        <f t="shared" si="40"/>
        <v>1.1533805747861272E-2</v>
      </c>
    </row>
    <row r="2600" spans="1:8" ht="13.5" x14ac:dyDescent="0.25">
      <c r="A2600" s="12"/>
      <c r="B2600" s="11">
        <v>45789</v>
      </c>
      <c r="C2600" s="2">
        <v>7.9</v>
      </c>
      <c r="D2600" s="2">
        <v>7.4371</v>
      </c>
      <c r="E2600" s="2">
        <v>2</v>
      </c>
      <c r="F2600" s="2">
        <v>7.9</v>
      </c>
      <c r="G2600" s="2">
        <v>15.8</v>
      </c>
      <c r="H2600" s="17">
        <f t="shared" si="40"/>
        <v>0</v>
      </c>
    </row>
    <row r="2601" spans="1:8" ht="13.5" x14ac:dyDescent="0.25">
      <c r="A2601" s="12"/>
      <c r="B2601" s="11">
        <v>45790</v>
      </c>
      <c r="C2601" s="2">
        <v>7.9</v>
      </c>
      <c r="D2601" s="2">
        <v>7.4371</v>
      </c>
      <c r="E2601" s="2">
        <v>85</v>
      </c>
      <c r="F2601" s="2">
        <v>7.9</v>
      </c>
      <c r="G2601" s="2">
        <v>671.5</v>
      </c>
      <c r="H2601" s="17">
        <f t="shared" si="40"/>
        <v>0</v>
      </c>
    </row>
    <row r="2602" spans="1:8" ht="13.5" x14ac:dyDescent="0.25">
      <c r="A2602" s="12"/>
      <c r="B2602" s="11">
        <v>45791</v>
      </c>
      <c r="C2602" s="2">
        <v>8.1999999999999993</v>
      </c>
      <c r="D2602" s="2">
        <v>7.7195</v>
      </c>
      <c r="E2602" s="2">
        <v>10657</v>
      </c>
      <c r="F2602" s="2">
        <v>7.9359999999999999</v>
      </c>
      <c r="G2602" s="2">
        <v>84573.952000000005</v>
      </c>
      <c r="H2602" s="17">
        <f t="shared" si="40"/>
        <v>3.797179007946646E-2</v>
      </c>
    </row>
    <row r="2603" spans="1:8" ht="13.5" x14ac:dyDescent="0.25">
      <c r="A2603" s="12"/>
      <c r="B2603" s="11">
        <v>45792</v>
      </c>
      <c r="C2603" s="2">
        <v>8.4</v>
      </c>
      <c r="D2603" s="2">
        <v>7.9077999999999999</v>
      </c>
      <c r="E2603" s="2">
        <v>588</v>
      </c>
      <c r="F2603" s="2">
        <v>8.32</v>
      </c>
      <c r="G2603" s="2">
        <v>4892.16</v>
      </c>
      <c r="H2603" s="17">
        <f t="shared" si="40"/>
        <v>2.4392771552561685E-2</v>
      </c>
    </row>
    <row r="2604" spans="1:8" ht="13.5" x14ac:dyDescent="0.25">
      <c r="A2604" s="12"/>
      <c r="B2604" s="11">
        <v>45793</v>
      </c>
      <c r="C2604" s="2">
        <v>8</v>
      </c>
      <c r="D2604" s="2">
        <v>8</v>
      </c>
      <c r="E2604" s="2">
        <v>53381</v>
      </c>
      <c r="F2604" s="2">
        <v>8.0009999999999994</v>
      </c>
      <c r="G2604" s="2">
        <v>427101.38099999999</v>
      </c>
      <c r="H2604" s="17">
        <f t="shared" si="40"/>
        <v>1.165937428867701E-2</v>
      </c>
    </row>
    <row r="2605" spans="1:8" ht="13.5" x14ac:dyDescent="0.25">
      <c r="A2605" s="12"/>
      <c r="B2605" s="11">
        <v>45796</v>
      </c>
      <c r="C2605" s="2">
        <v>7.9</v>
      </c>
      <c r="D2605" s="2">
        <v>7.9</v>
      </c>
      <c r="E2605" s="2">
        <v>10</v>
      </c>
      <c r="F2605" s="2">
        <v>7.9</v>
      </c>
      <c r="G2605" s="2">
        <v>79</v>
      </c>
      <c r="H2605" s="17">
        <f t="shared" si="40"/>
        <v>-1.2499999999999956E-2</v>
      </c>
    </row>
    <row r="2606" spans="1:8" ht="13.5" x14ac:dyDescent="0.25">
      <c r="A2606" s="12"/>
      <c r="B2606" s="11">
        <v>45797</v>
      </c>
      <c r="C2606" s="2">
        <v>7.9</v>
      </c>
      <c r="D2606" s="2">
        <v>7.9</v>
      </c>
      <c r="E2606" s="2">
        <v>0</v>
      </c>
      <c r="F2606" s="2">
        <v>0</v>
      </c>
      <c r="G2606" s="2">
        <v>0</v>
      </c>
      <c r="H2606" s="17">
        <f t="shared" si="40"/>
        <v>0</v>
      </c>
    </row>
    <row r="2607" spans="1:8" ht="13.5" x14ac:dyDescent="0.25">
      <c r="A2607" s="12"/>
      <c r="B2607" s="11">
        <v>45798</v>
      </c>
      <c r="C2607" s="2">
        <v>7.9</v>
      </c>
      <c r="D2607" s="2">
        <v>7.9</v>
      </c>
      <c r="E2607" s="2">
        <v>724</v>
      </c>
      <c r="F2607" s="2">
        <v>7.9</v>
      </c>
      <c r="G2607" s="2">
        <v>5719.6</v>
      </c>
      <c r="H2607" s="17">
        <f t="shared" si="40"/>
        <v>0</v>
      </c>
    </row>
    <row r="2608" spans="1:8" ht="13.5" x14ac:dyDescent="0.25">
      <c r="A2608" s="12"/>
      <c r="B2608" s="11">
        <v>45799</v>
      </c>
      <c r="C2608" s="2">
        <v>7.9</v>
      </c>
      <c r="D2608" s="2">
        <v>7.9</v>
      </c>
      <c r="E2608" s="2">
        <v>0</v>
      </c>
      <c r="F2608" s="2">
        <v>0</v>
      </c>
      <c r="G2608" s="2">
        <v>0</v>
      </c>
      <c r="H2608" s="17">
        <f t="shared" si="40"/>
        <v>0</v>
      </c>
    </row>
    <row r="2609" spans="1:8" ht="13.5" x14ac:dyDescent="0.25">
      <c r="A2609" s="12"/>
      <c r="B2609" s="11">
        <v>45800</v>
      </c>
      <c r="C2609" s="2">
        <v>7.9</v>
      </c>
      <c r="D2609" s="2">
        <v>7.9</v>
      </c>
      <c r="E2609" s="2">
        <v>165</v>
      </c>
      <c r="F2609" s="2">
        <v>7.9</v>
      </c>
      <c r="G2609" s="2">
        <v>1303.5</v>
      </c>
      <c r="H2609" s="17">
        <f t="shared" si="40"/>
        <v>0</v>
      </c>
    </row>
    <row r="2610" spans="1:8" ht="13.5" x14ac:dyDescent="0.25">
      <c r="A2610" s="12"/>
      <c r="B2610" s="11">
        <v>45803</v>
      </c>
      <c r="C2610" s="2">
        <v>7.9</v>
      </c>
      <c r="D2610" s="2">
        <v>7.9</v>
      </c>
      <c r="E2610" s="2">
        <v>40</v>
      </c>
      <c r="F2610" s="2">
        <v>7.9</v>
      </c>
      <c r="G2610" s="2">
        <v>316</v>
      </c>
      <c r="H2610" s="17">
        <f t="shared" si="40"/>
        <v>0</v>
      </c>
    </row>
    <row r="2611" spans="1:8" ht="13.5" x14ac:dyDescent="0.25">
      <c r="A2611" s="12"/>
      <c r="B2611" s="11">
        <v>45804</v>
      </c>
      <c r="C2611" s="2">
        <v>7.9</v>
      </c>
      <c r="D2611" s="2">
        <v>7.9</v>
      </c>
      <c r="E2611" s="2">
        <v>133</v>
      </c>
      <c r="F2611" s="2">
        <v>7.9050000000000002</v>
      </c>
      <c r="G2611" s="2">
        <v>1051.365</v>
      </c>
      <c r="H2611" s="17">
        <f t="shared" si="40"/>
        <v>0</v>
      </c>
    </row>
    <row r="2612" spans="1:8" ht="13.5" x14ac:dyDescent="0.25">
      <c r="A2612" s="12"/>
      <c r="B2612" s="11">
        <v>45805</v>
      </c>
      <c r="C2612" s="2">
        <v>7.9</v>
      </c>
      <c r="D2612" s="2">
        <v>7.9</v>
      </c>
      <c r="E2612" s="2">
        <v>152</v>
      </c>
      <c r="F2612" s="2">
        <v>7.9</v>
      </c>
      <c r="G2612" s="2">
        <v>1200.8</v>
      </c>
      <c r="H2612" s="17">
        <f t="shared" si="40"/>
        <v>0</v>
      </c>
    </row>
    <row r="2613" spans="1:8" ht="13.5" x14ac:dyDescent="0.25">
      <c r="A2613" s="12"/>
      <c r="B2613" s="11">
        <v>45806</v>
      </c>
      <c r="C2613" s="2">
        <v>7.8</v>
      </c>
      <c r="D2613" s="2">
        <v>7.8</v>
      </c>
      <c r="E2613" s="2">
        <v>45</v>
      </c>
      <c r="F2613" s="2">
        <v>7.8</v>
      </c>
      <c r="G2613" s="2">
        <v>351</v>
      </c>
      <c r="H2613" s="17">
        <f t="shared" si="40"/>
        <v>-1.2658227848101333E-2</v>
      </c>
    </row>
    <row r="2614" spans="1:8" ht="13.5" x14ac:dyDescent="0.25">
      <c r="A2614" s="12"/>
      <c r="B2614" s="11">
        <v>45807</v>
      </c>
      <c r="C2614" s="2">
        <v>7.8</v>
      </c>
      <c r="D2614" s="2">
        <v>7.8</v>
      </c>
      <c r="E2614" s="2">
        <v>1027</v>
      </c>
      <c r="F2614" s="2">
        <v>7.8</v>
      </c>
      <c r="G2614" s="2">
        <v>8010.6</v>
      </c>
      <c r="H2614" s="17">
        <f t="shared" si="40"/>
        <v>0</v>
      </c>
    </row>
    <row r="2615" spans="1:8" ht="13.5" x14ac:dyDescent="0.25">
      <c r="A2615" s="12"/>
      <c r="B2615" s="11">
        <v>45810</v>
      </c>
      <c r="C2615" s="2">
        <v>7.8</v>
      </c>
      <c r="D2615" s="2">
        <v>7.8</v>
      </c>
      <c r="E2615" s="2">
        <v>314</v>
      </c>
      <c r="F2615" s="2">
        <v>7.8</v>
      </c>
      <c r="G2615" s="2">
        <v>2449.1999999999998</v>
      </c>
      <c r="H2615" s="17">
        <f t="shared" si="40"/>
        <v>0</v>
      </c>
    </row>
    <row r="2616" spans="1:8" ht="13.5" x14ac:dyDescent="0.25">
      <c r="A2616" s="12"/>
      <c r="B2616" s="11">
        <v>45811</v>
      </c>
      <c r="C2616" s="2">
        <v>7.8</v>
      </c>
      <c r="D2616" s="2">
        <v>7.8</v>
      </c>
      <c r="E2616" s="2">
        <v>1039</v>
      </c>
      <c r="F2616" s="2">
        <v>7.8</v>
      </c>
      <c r="G2616" s="2">
        <v>8104.2</v>
      </c>
      <c r="H2616" s="17">
        <f t="shared" si="40"/>
        <v>0</v>
      </c>
    </row>
    <row r="2617" spans="1:8" ht="13.5" x14ac:dyDescent="0.25">
      <c r="A2617" s="12"/>
      <c r="B2617" s="11">
        <v>45812</v>
      </c>
      <c r="C2617" s="2">
        <v>7.85</v>
      </c>
      <c r="D2617" s="2">
        <v>7.85</v>
      </c>
      <c r="E2617" s="2">
        <v>1016</v>
      </c>
      <c r="F2617" s="2">
        <v>7.85</v>
      </c>
      <c r="G2617" s="2">
        <v>7975.6</v>
      </c>
      <c r="H2617" s="17">
        <f t="shared" si="40"/>
        <v>6.4102564102563875E-3</v>
      </c>
    </row>
    <row r="2618" spans="1:8" ht="13.5" x14ac:dyDescent="0.25">
      <c r="A2618" s="12"/>
      <c r="B2618" s="11">
        <v>45813</v>
      </c>
      <c r="C2618" s="2">
        <v>7.85</v>
      </c>
      <c r="D2618" s="2">
        <v>7.85</v>
      </c>
      <c r="E2618" s="2">
        <v>0</v>
      </c>
      <c r="F2618" s="2">
        <v>0</v>
      </c>
      <c r="G2618" s="2">
        <v>0</v>
      </c>
      <c r="H2618" s="17">
        <f t="shared" si="40"/>
        <v>0</v>
      </c>
    </row>
    <row r="2619" spans="1:8" ht="13.5" x14ac:dyDescent="0.25">
      <c r="A2619" s="12"/>
      <c r="B2619" s="11">
        <v>45817</v>
      </c>
      <c r="C2619" s="2">
        <v>7.99</v>
      </c>
      <c r="D2619" s="2">
        <v>7.99</v>
      </c>
      <c r="E2619" s="2">
        <v>1253</v>
      </c>
      <c r="F2619" s="2">
        <v>7.8470000000000004</v>
      </c>
      <c r="G2619" s="2">
        <v>9832.2909999999993</v>
      </c>
      <c r="H2619" s="17">
        <f t="shared" si="40"/>
        <v>1.7834394904458671E-2</v>
      </c>
    </row>
    <row r="2620" spans="1:8" ht="13.5" x14ac:dyDescent="0.25">
      <c r="A2620" s="12"/>
      <c r="B2620" s="11">
        <v>45818</v>
      </c>
      <c r="C2620" s="2">
        <v>7.92</v>
      </c>
      <c r="D2620" s="2">
        <v>7.92</v>
      </c>
      <c r="E2620" s="2">
        <v>1971</v>
      </c>
      <c r="F2620" s="2">
        <v>7.851</v>
      </c>
      <c r="G2620" s="2">
        <v>15474.321</v>
      </c>
      <c r="H2620" s="17">
        <f t="shared" si="40"/>
        <v>-8.7609511889862688E-3</v>
      </c>
    </row>
    <row r="2621" spans="1:8" ht="13.5" x14ac:dyDescent="0.25">
      <c r="A2621" s="12"/>
      <c r="B2621" s="11">
        <v>45819</v>
      </c>
      <c r="C2621" s="2">
        <v>7.82</v>
      </c>
      <c r="D2621" s="2">
        <v>7.82</v>
      </c>
      <c r="E2621" s="2">
        <v>1402</v>
      </c>
      <c r="F2621" s="2">
        <v>7.8410000000000002</v>
      </c>
      <c r="G2621" s="2">
        <v>10993.082</v>
      </c>
      <c r="H2621" s="17">
        <f t="shared" si="40"/>
        <v>-1.2626262626262581E-2</v>
      </c>
    </row>
    <row r="2622" spans="1:8" ht="13.5" x14ac:dyDescent="0.25">
      <c r="A2622" s="12"/>
      <c r="B2622" s="11">
        <v>45820</v>
      </c>
      <c r="C2622" s="2">
        <v>8</v>
      </c>
      <c r="D2622" s="2">
        <v>8</v>
      </c>
      <c r="E2622" s="2">
        <v>761</v>
      </c>
      <c r="F2622" s="2">
        <v>7.9139999999999997</v>
      </c>
      <c r="G2622" s="2">
        <v>6022.5540000000001</v>
      </c>
      <c r="H2622" s="17">
        <f t="shared" si="40"/>
        <v>2.3017902813299195E-2</v>
      </c>
    </row>
    <row r="2623" spans="1:8" ht="13.5" x14ac:dyDescent="0.25">
      <c r="A2623" s="12"/>
      <c r="B2623" s="11">
        <v>45821</v>
      </c>
      <c r="C2623" s="2">
        <v>8</v>
      </c>
      <c r="D2623" s="2">
        <v>8</v>
      </c>
      <c r="E2623" s="2">
        <v>87</v>
      </c>
      <c r="F2623" s="2">
        <v>7.9989999999999997</v>
      </c>
      <c r="G2623" s="2">
        <v>695.91300000000001</v>
      </c>
      <c r="H2623" s="17">
        <f t="shared" si="40"/>
        <v>0</v>
      </c>
    </row>
    <row r="2624" spans="1:8" ht="13.5" x14ac:dyDescent="0.25">
      <c r="A2624" s="12"/>
      <c r="B2624" s="11">
        <v>45824</v>
      </c>
      <c r="C2624" s="2">
        <v>7.8</v>
      </c>
      <c r="D2624" s="2">
        <v>7.8</v>
      </c>
      <c r="E2624" s="2">
        <v>450</v>
      </c>
      <c r="F2624" s="2">
        <v>7.8220000000000001</v>
      </c>
      <c r="G2624" s="2">
        <v>3519.9</v>
      </c>
      <c r="H2624" s="17">
        <f t="shared" si="40"/>
        <v>-2.5000000000000022E-2</v>
      </c>
    </row>
    <row r="2625" spans="1:8" ht="13.5" x14ac:dyDescent="0.25">
      <c r="A2625" s="12"/>
      <c r="B2625" s="11">
        <v>45825</v>
      </c>
      <c r="C2625" s="2">
        <v>8</v>
      </c>
      <c r="D2625" s="2">
        <v>8</v>
      </c>
      <c r="E2625" s="2">
        <v>1696</v>
      </c>
      <c r="F2625" s="2">
        <v>7.9870000000000001</v>
      </c>
      <c r="G2625" s="2">
        <v>13545.951999999999</v>
      </c>
      <c r="H2625" s="17">
        <f t="shared" si="40"/>
        <v>2.5641025641025664E-2</v>
      </c>
    </row>
    <row r="2626" spans="1:8" ht="13.5" x14ac:dyDescent="0.25">
      <c r="A2626" s="12"/>
      <c r="B2626" s="11">
        <v>45826</v>
      </c>
      <c r="C2626" s="2">
        <v>8</v>
      </c>
      <c r="D2626" s="2">
        <v>8</v>
      </c>
      <c r="E2626" s="2">
        <v>75</v>
      </c>
      <c r="F2626" s="2">
        <v>8</v>
      </c>
      <c r="G2626" s="2">
        <v>600</v>
      </c>
      <c r="H2626" s="17">
        <f t="shared" si="40"/>
        <v>0</v>
      </c>
    </row>
    <row r="2627" spans="1:8" ht="13.5" x14ac:dyDescent="0.25">
      <c r="A2627" s="12"/>
      <c r="B2627" s="11">
        <v>45827</v>
      </c>
      <c r="C2627" s="2">
        <v>8</v>
      </c>
      <c r="D2627" s="2">
        <v>8</v>
      </c>
      <c r="E2627" s="2">
        <v>0</v>
      </c>
      <c r="F2627" s="2">
        <v>0</v>
      </c>
      <c r="G2627" s="2">
        <v>0</v>
      </c>
      <c r="H2627" s="17">
        <f t="shared" si="40"/>
        <v>0</v>
      </c>
    </row>
    <row r="2628" spans="1:8" ht="13.5" x14ac:dyDescent="0.25">
      <c r="A2628" s="12"/>
      <c r="B2628" s="11">
        <v>45828</v>
      </c>
      <c r="C2628" s="2">
        <v>8</v>
      </c>
      <c r="D2628" s="2">
        <v>8</v>
      </c>
      <c r="E2628" s="2">
        <v>2031</v>
      </c>
      <c r="F2628" s="2">
        <v>8</v>
      </c>
      <c r="G2628" s="2">
        <v>16248</v>
      </c>
      <c r="H2628" s="17">
        <f t="shared" si="40"/>
        <v>0</v>
      </c>
    </row>
    <row r="2629" spans="1:8" ht="13.5" x14ac:dyDescent="0.25">
      <c r="A2629" s="12"/>
      <c r="B2629" s="11">
        <v>45831</v>
      </c>
      <c r="C2629" s="2">
        <v>8</v>
      </c>
      <c r="D2629" s="2">
        <v>8</v>
      </c>
      <c r="E2629" s="2">
        <v>700</v>
      </c>
      <c r="F2629" s="2">
        <v>8</v>
      </c>
      <c r="G2629" s="2">
        <v>5600</v>
      </c>
      <c r="H2629" s="17">
        <f t="shared" si="40"/>
        <v>0</v>
      </c>
    </row>
    <row r="2630" spans="1:8" ht="13.5" x14ac:dyDescent="0.25">
      <c r="A2630" s="12"/>
      <c r="B2630" s="11">
        <v>45832</v>
      </c>
      <c r="C2630" s="2">
        <v>8.09</v>
      </c>
      <c r="D2630" s="2">
        <v>8.09</v>
      </c>
      <c r="E2630" s="2">
        <v>531</v>
      </c>
      <c r="F2630" s="2">
        <v>8.09</v>
      </c>
      <c r="G2630" s="2">
        <v>4295.79</v>
      </c>
      <c r="H2630" s="17">
        <f t="shared" si="40"/>
        <v>1.1249999999999982E-2</v>
      </c>
    </row>
    <row r="2631" spans="1:8" ht="13.5" x14ac:dyDescent="0.25">
      <c r="A2631" s="12"/>
      <c r="B2631" s="11">
        <v>45833</v>
      </c>
      <c r="C2631" s="2">
        <v>8.08</v>
      </c>
      <c r="D2631" s="2">
        <v>8.08</v>
      </c>
      <c r="E2631" s="2">
        <v>563</v>
      </c>
      <c r="F2631" s="2">
        <v>8.0060000000000002</v>
      </c>
      <c r="G2631" s="2">
        <v>4507.3779999999997</v>
      </c>
      <c r="H2631" s="17">
        <f t="shared" ref="H2631:H2694" si="41">(D2631-D2630)/D2630</f>
        <v>-1.2360939431396523E-3</v>
      </c>
    </row>
    <row r="2632" spans="1:8" ht="13.5" x14ac:dyDescent="0.25">
      <c r="A2632" s="12"/>
      <c r="B2632" s="11">
        <v>45835</v>
      </c>
      <c r="C2632" s="2">
        <v>8</v>
      </c>
      <c r="D2632" s="2">
        <v>8</v>
      </c>
      <c r="E2632" s="2">
        <v>789</v>
      </c>
      <c r="F2632" s="2">
        <v>7.9550000000000001</v>
      </c>
      <c r="G2632" s="2">
        <v>6276.4949999999999</v>
      </c>
      <c r="H2632" s="17">
        <f t="shared" si="41"/>
        <v>-9.9009900990099098E-3</v>
      </c>
    </row>
    <row r="2633" spans="1:8" ht="13.5" x14ac:dyDescent="0.25">
      <c r="A2633" s="12"/>
      <c r="B2633" s="11">
        <v>45838</v>
      </c>
      <c r="C2633" s="2">
        <v>8</v>
      </c>
      <c r="D2633" s="2">
        <v>8</v>
      </c>
      <c r="E2633" s="2">
        <v>1</v>
      </c>
      <c r="F2633" s="2">
        <v>8</v>
      </c>
      <c r="G2633" s="2">
        <v>8</v>
      </c>
      <c r="H2633" s="17">
        <f t="shared" si="41"/>
        <v>0</v>
      </c>
    </row>
    <row r="2634" spans="1:8" ht="13.5" x14ac:dyDescent="0.25">
      <c r="A2634" s="12"/>
      <c r="B2634" s="11">
        <v>45839</v>
      </c>
      <c r="C2634" s="2">
        <v>8</v>
      </c>
      <c r="D2634" s="2">
        <v>8</v>
      </c>
      <c r="E2634" s="2">
        <v>0</v>
      </c>
      <c r="F2634" s="2">
        <v>0</v>
      </c>
      <c r="G2634" s="2">
        <v>0</v>
      </c>
      <c r="H2634" s="17">
        <f t="shared" si="41"/>
        <v>0</v>
      </c>
    </row>
    <row r="2635" spans="1:8" ht="13.5" x14ac:dyDescent="0.25">
      <c r="A2635" s="12"/>
      <c r="B2635" s="11">
        <v>45840</v>
      </c>
      <c r="C2635" s="2">
        <v>8</v>
      </c>
      <c r="D2635" s="2">
        <v>8</v>
      </c>
      <c r="E2635" s="2">
        <v>0</v>
      </c>
      <c r="F2635" s="2">
        <v>0</v>
      </c>
      <c r="G2635" s="2">
        <v>0</v>
      </c>
      <c r="H2635" s="17">
        <f t="shared" si="41"/>
        <v>0</v>
      </c>
    </row>
    <row r="2636" spans="1:8" ht="13.5" x14ac:dyDescent="0.25">
      <c r="A2636" s="12"/>
      <c r="B2636" s="11">
        <v>45841</v>
      </c>
      <c r="C2636" s="2">
        <v>8</v>
      </c>
      <c r="D2636" s="2">
        <v>8</v>
      </c>
      <c r="E2636" s="2">
        <v>0</v>
      </c>
      <c r="F2636" s="2">
        <v>0</v>
      </c>
      <c r="G2636" s="2">
        <v>0</v>
      </c>
      <c r="H2636" s="17">
        <f t="shared" si="41"/>
        <v>0</v>
      </c>
    </row>
    <row r="2637" spans="1:8" ht="13.5" x14ac:dyDescent="0.25">
      <c r="A2637" s="12"/>
      <c r="B2637" s="11">
        <v>45842</v>
      </c>
      <c r="C2637" s="2">
        <v>8</v>
      </c>
      <c r="D2637" s="2">
        <v>8</v>
      </c>
      <c r="E2637" s="2">
        <v>695</v>
      </c>
      <c r="F2637" s="2">
        <v>8</v>
      </c>
      <c r="G2637" s="2">
        <v>5560</v>
      </c>
      <c r="H2637" s="17">
        <f t="shared" si="41"/>
        <v>0</v>
      </c>
    </row>
    <row r="2638" spans="1:8" ht="13.5" x14ac:dyDescent="0.25">
      <c r="A2638" s="12"/>
      <c r="B2638" s="11">
        <v>45845</v>
      </c>
      <c r="C2638" s="2">
        <v>8</v>
      </c>
      <c r="D2638" s="2">
        <v>8</v>
      </c>
      <c r="E2638" s="2">
        <v>305</v>
      </c>
      <c r="F2638" s="2">
        <v>8</v>
      </c>
      <c r="G2638" s="2">
        <v>2440</v>
      </c>
      <c r="H2638" s="17">
        <f t="shared" si="41"/>
        <v>0</v>
      </c>
    </row>
    <row r="2639" spans="1:8" ht="13.5" x14ac:dyDescent="0.25">
      <c r="A2639" s="12"/>
      <c r="B2639" s="11">
        <v>45846</v>
      </c>
      <c r="C2639" s="2">
        <v>8</v>
      </c>
      <c r="D2639" s="2">
        <v>8</v>
      </c>
      <c r="E2639" s="2">
        <v>1371</v>
      </c>
      <c r="F2639" s="2">
        <v>7.992</v>
      </c>
      <c r="G2639" s="2">
        <v>10957.031999999999</v>
      </c>
      <c r="H2639" s="17">
        <f t="shared" si="41"/>
        <v>0</v>
      </c>
    </row>
    <row r="2640" spans="1:8" ht="13.5" x14ac:dyDescent="0.25">
      <c r="A2640" s="12"/>
      <c r="B2640" s="11">
        <v>45847</v>
      </c>
      <c r="C2640" s="2">
        <v>8</v>
      </c>
      <c r="D2640" s="2">
        <v>8</v>
      </c>
      <c r="E2640" s="2">
        <v>739</v>
      </c>
      <c r="F2640" s="2">
        <v>8</v>
      </c>
      <c r="G2640" s="2">
        <v>5912</v>
      </c>
      <c r="H2640" s="17">
        <f t="shared" si="41"/>
        <v>0</v>
      </c>
    </row>
    <row r="2641" spans="1:8" ht="13.5" x14ac:dyDescent="0.25">
      <c r="A2641" s="12"/>
      <c r="B2641" s="11">
        <v>45848</v>
      </c>
      <c r="C2641" s="2">
        <v>8</v>
      </c>
      <c r="D2641" s="2">
        <v>8</v>
      </c>
      <c r="E2641" s="2">
        <v>0</v>
      </c>
      <c r="F2641" s="2">
        <v>0</v>
      </c>
      <c r="G2641" s="2">
        <v>0</v>
      </c>
      <c r="H2641" s="17">
        <f t="shared" si="41"/>
        <v>0</v>
      </c>
    </row>
    <row r="2642" spans="1:8" ht="13.5" x14ac:dyDescent="0.25">
      <c r="A2642" s="12"/>
      <c r="B2642" s="11">
        <v>45849</v>
      </c>
      <c r="C2642" s="2">
        <v>8</v>
      </c>
      <c r="D2642" s="2">
        <v>8</v>
      </c>
      <c r="E2642" s="2">
        <v>200</v>
      </c>
      <c r="F2642" s="2">
        <v>8</v>
      </c>
      <c r="G2642" s="2">
        <v>1600</v>
      </c>
      <c r="H2642" s="17">
        <f t="shared" si="41"/>
        <v>0</v>
      </c>
    </row>
    <row r="2643" spans="1:8" ht="13.5" x14ac:dyDescent="0.25">
      <c r="A2643" s="12"/>
      <c r="B2643" s="11">
        <v>45852</v>
      </c>
      <c r="C2643" s="2">
        <v>8</v>
      </c>
      <c r="D2643" s="2">
        <v>8</v>
      </c>
      <c r="E2643" s="2">
        <v>1501</v>
      </c>
      <c r="F2643" s="2">
        <v>8</v>
      </c>
      <c r="G2643" s="2">
        <v>12008</v>
      </c>
      <c r="H2643" s="17">
        <f t="shared" si="41"/>
        <v>0</v>
      </c>
    </row>
    <row r="2644" spans="1:8" ht="13.5" x14ac:dyDescent="0.25">
      <c r="A2644" s="12"/>
      <c r="B2644" s="11">
        <v>45853</v>
      </c>
      <c r="C2644" s="2">
        <v>8.09</v>
      </c>
      <c r="D2644" s="2">
        <v>8.09</v>
      </c>
      <c r="E2644" s="2">
        <v>43</v>
      </c>
      <c r="F2644" s="2">
        <v>8.0530000000000008</v>
      </c>
      <c r="G2644" s="2">
        <v>346.279</v>
      </c>
      <c r="H2644" s="17">
        <f t="shared" si="41"/>
        <v>1.1249999999999982E-2</v>
      </c>
    </row>
    <row r="2645" spans="1:8" ht="13.5" x14ac:dyDescent="0.25">
      <c r="A2645" s="12"/>
      <c r="B2645" s="11">
        <v>45854</v>
      </c>
      <c r="C2645" s="2">
        <v>8.1</v>
      </c>
      <c r="D2645" s="2">
        <v>8.1</v>
      </c>
      <c r="E2645" s="2">
        <v>15</v>
      </c>
      <c r="F2645" s="2">
        <v>8.0969999999999995</v>
      </c>
      <c r="G2645" s="2">
        <v>121.455</v>
      </c>
      <c r="H2645" s="17">
        <f t="shared" si="41"/>
        <v>1.2360939431396523E-3</v>
      </c>
    </row>
    <row r="2646" spans="1:8" ht="13.5" x14ac:dyDescent="0.25">
      <c r="A2646" s="12"/>
      <c r="B2646" s="11">
        <v>45855</v>
      </c>
      <c r="C2646" s="2">
        <v>8</v>
      </c>
      <c r="D2646" s="2">
        <v>8</v>
      </c>
      <c r="E2646" s="2">
        <v>616</v>
      </c>
      <c r="F2646" s="2">
        <v>8.0180000000000007</v>
      </c>
      <c r="G2646" s="2">
        <v>4939.0879999999997</v>
      </c>
      <c r="H2646" s="17">
        <f t="shared" si="41"/>
        <v>-1.2345679012345635E-2</v>
      </c>
    </row>
    <row r="2647" spans="1:8" ht="13.5" x14ac:dyDescent="0.25">
      <c r="A2647" s="12"/>
      <c r="B2647" s="11">
        <v>45856</v>
      </c>
      <c r="C2647" s="2">
        <v>8</v>
      </c>
      <c r="D2647" s="2">
        <v>8</v>
      </c>
      <c r="E2647" s="2">
        <v>0</v>
      </c>
      <c r="F2647" s="2">
        <v>0</v>
      </c>
      <c r="G2647" s="2">
        <v>0</v>
      </c>
      <c r="H2647" s="17">
        <f t="shared" si="41"/>
        <v>0</v>
      </c>
    </row>
    <row r="2648" spans="1:8" ht="13.5" x14ac:dyDescent="0.25">
      <c r="A2648" s="12"/>
      <c r="B2648" s="11">
        <v>45859</v>
      </c>
      <c r="C2648" s="2">
        <v>8</v>
      </c>
      <c r="D2648" s="2">
        <v>8</v>
      </c>
      <c r="E2648" s="2">
        <v>0</v>
      </c>
      <c r="F2648" s="2">
        <v>0</v>
      </c>
      <c r="G2648" s="2">
        <v>0</v>
      </c>
      <c r="H2648" s="17">
        <f t="shared" si="41"/>
        <v>0</v>
      </c>
    </row>
    <row r="2649" spans="1:8" ht="13.5" x14ac:dyDescent="0.25">
      <c r="A2649" s="12"/>
      <c r="B2649" s="11">
        <v>45860</v>
      </c>
      <c r="C2649" s="2">
        <v>8</v>
      </c>
      <c r="D2649" s="2">
        <v>8</v>
      </c>
      <c r="E2649" s="2">
        <v>750</v>
      </c>
      <c r="F2649" s="2">
        <v>8.0009999999999994</v>
      </c>
      <c r="G2649" s="2">
        <v>6000.75</v>
      </c>
      <c r="H2649" s="17">
        <f t="shared" si="41"/>
        <v>0</v>
      </c>
    </row>
    <row r="2650" spans="1:8" ht="13.5" x14ac:dyDescent="0.25">
      <c r="A2650" s="12"/>
      <c r="B2650" s="11">
        <v>45861</v>
      </c>
      <c r="C2650" s="2">
        <v>8.15</v>
      </c>
      <c r="D2650" s="2">
        <v>8.15</v>
      </c>
      <c r="E2650" s="2">
        <v>120</v>
      </c>
      <c r="F2650" s="2">
        <v>8.0139999999999993</v>
      </c>
      <c r="G2650" s="2">
        <v>961.68</v>
      </c>
      <c r="H2650" s="17">
        <f t="shared" si="41"/>
        <v>1.8750000000000044E-2</v>
      </c>
    </row>
    <row r="2651" spans="1:8" ht="13.5" x14ac:dyDescent="0.25">
      <c r="A2651" s="12"/>
      <c r="B2651" s="11">
        <v>45862</v>
      </c>
      <c r="C2651" s="2">
        <v>8.15</v>
      </c>
      <c r="D2651" s="2">
        <v>8.15</v>
      </c>
      <c r="E2651" s="2">
        <v>0</v>
      </c>
      <c r="F2651" s="2">
        <v>0</v>
      </c>
      <c r="G2651" s="2">
        <v>0</v>
      </c>
      <c r="H2651" s="17">
        <f t="shared" si="41"/>
        <v>0</v>
      </c>
    </row>
    <row r="2652" spans="1:8" ht="13.5" x14ac:dyDescent="0.25">
      <c r="A2652" s="12"/>
      <c r="B2652" s="11">
        <v>45866</v>
      </c>
      <c r="C2652" s="2">
        <v>8.15</v>
      </c>
      <c r="D2652" s="2">
        <v>8.15</v>
      </c>
      <c r="E2652" s="2">
        <v>5</v>
      </c>
      <c r="F2652" s="2">
        <v>8.15</v>
      </c>
      <c r="G2652" s="2">
        <v>40.75</v>
      </c>
      <c r="H2652" s="17">
        <f t="shared" si="41"/>
        <v>0</v>
      </c>
    </row>
    <row r="2653" spans="1:8" ht="13.5" x14ac:dyDescent="0.25">
      <c r="A2653" s="12"/>
      <c r="B2653" s="11">
        <v>45867</v>
      </c>
      <c r="C2653" s="2">
        <v>8.15</v>
      </c>
      <c r="D2653" s="2">
        <v>8.15</v>
      </c>
      <c r="E2653" s="2">
        <v>2501</v>
      </c>
      <c r="F2653" s="2">
        <v>8</v>
      </c>
      <c r="G2653" s="2">
        <v>20008</v>
      </c>
      <c r="H2653" s="17">
        <f t="shared" si="41"/>
        <v>0</v>
      </c>
    </row>
    <row r="2654" spans="1:8" ht="13.5" x14ac:dyDescent="0.25">
      <c r="A2654" s="12"/>
      <c r="B2654" s="11">
        <v>45868</v>
      </c>
      <c r="C2654" s="2">
        <v>8.15</v>
      </c>
      <c r="D2654" s="2">
        <v>8.15</v>
      </c>
      <c r="E2654" s="2">
        <v>32</v>
      </c>
      <c r="F2654" s="2">
        <v>8.0050000000000008</v>
      </c>
      <c r="G2654" s="2">
        <v>256.16000000000003</v>
      </c>
      <c r="H2654" s="17">
        <f t="shared" si="41"/>
        <v>0</v>
      </c>
    </row>
    <row r="2655" spans="1:8" ht="13.5" x14ac:dyDescent="0.25">
      <c r="A2655" s="12"/>
      <c r="B2655" s="11">
        <v>45869</v>
      </c>
      <c r="C2655" s="2">
        <v>8.15</v>
      </c>
      <c r="D2655" s="2">
        <v>8.15</v>
      </c>
      <c r="E2655" s="2">
        <v>0</v>
      </c>
      <c r="F2655" s="2">
        <v>0</v>
      </c>
      <c r="G2655" s="2">
        <v>0</v>
      </c>
      <c r="H2655" s="17">
        <f t="shared" si="41"/>
        <v>0</v>
      </c>
    </row>
    <row r="2656" spans="1:8" ht="13.5" x14ac:dyDescent="0.25">
      <c r="A2656" s="12"/>
      <c r="B2656" s="11">
        <v>45870</v>
      </c>
      <c r="C2656" s="2">
        <v>8</v>
      </c>
      <c r="D2656" s="2">
        <v>8</v>
      </c>
      <c r="E2656" s="2">
        <v>1500</v>
      </c>
      <c r="F2656" s="2">
        <v>8</v>
      </c>
      <c r="G2656" s="2">
        <v>12000</v>
      </c>
      <c r="H2656" s="17">
        <f t="shared" si="41"/>
        <v>-1.8404907975460166E-2</v>
      </c>
    </row>
    <row r="2657" spans="1:8" ht="13.5" x14ac:dyDescent="0.25">
      <c r="A2657" s="12"/>
      <c r="B2657" s="11">
        <v>45873</v>
      </c>
      <c r="C2657" s="2">
        <v>8.1300000000000008</v>
      </c>
      <c r="D2657" s="2">
        <v>8.1300000000000008</v>
      </c>
      <c r="E2657" s="2">
        <v>2</v>
      </c>
      <c r="F2657" s="2">
        <v>8.1300000000000008</v>
      </c>
      <c r="G2657" s="2">
        <v>16.260000000000002</v>
      </c>
      <c r="H2657" s="17">
        <f t="shared" si="41"/>
        <v>1.6250000000000098E-2</v>
      </c>
    </row>
    <row r="2658" spans="1:8" ht="13.5" x14ac:dyDescent="0.25">
      <c r="A2658" s="12"/>
      <c r="B2658" s="11">
        <v>45874</v>
      </c>
      <c r="C2658" s="2">
        <v>8.1300000000000008</v>
      </c>
      <c r="D2658" s="2">
        <v>8.1300000000000008</v>
      </c>
      <c r="E2658" s="2">
        <v>0</v>
      </c>
      <c r="F2658" s="2">
        <v>0</v>
      </c>
      <c r="G2658" s="2">
        <v>0</v>
      </c>
      <c r="H2658" s="17">
        <f t="shared" si="41"/>
        <v>0</v>
      </c>
    </row>
    <row r="2659" spans="1:8" ht="13.5" x14ac:dyDescent="0.25">
      <c r="A2659" s="12"/>
      <c r="B2659" s="11">
        <v>45875</v>
      </c>
      <c r="C2659" s="2">
        <v>8.1300000000000008</v>
      </c>
      <c r="D2659" s="2">
        <v>8.1300000000000008</v>
      </c>
      <c r="E2659" s="2">
        <v>0</v>
      </c>
      <c r="F2659" s="2">
        <v>0</v>
      </c>
      <c r="G2659" s="2">
        <v>0</v>
      </c>
      <c r="H2659" s="17">
        <f t="shared" si="41"/>
        <v>0</v>
      </c>
    </row>
    <row r="2660" spans="1:8" ht="13.5" x14ac:dyDescent="0.25">
      <c r="A2660" s="12"/>
      <c r="B2660" s="11">
        <v>45876</v>
      </c>
      <c r="C2660" s="2">
        <v>8.01</v>
      </c>
      <c r="D2660" s="2">
        <v>8.01</v>
      </c>
      <c r="E2660" s="2">
        <v>2724</v>
      </c>
      <c r="F2660" s="2">
        <v>8.0139999999999993</v>
      </c>
      <c r="G2660" s="2">
        <v>21830.135999999999</v>
      </c>
      <c r="H2660" s="17">
        <f t="shared" si="41"/>
        <v>-1.4760147601476136E-2</v>
      </c>
    </row>
    <row r="2661" spans="1:8" ht="13.5" x14ac:dyDescent="0.25">
      <c r="A2661" s="12"/>
      <c r="B2661" s="11">
        <v>45877</v>
      </c>
      <c r="C2661" s="2">
        <v>8.01</v>
      </c>
      <c r="D2661" s="2">
        <v>8.01</v>
      </c>
      <c r="E2661" s="2">
        <v>0</v>
      </c>
      <c r="F2661" s="2">
        <v>0</v>
      </c>
      <c r="G2661" s="2">
        <v>0</v>
      </c>
      <c r="H2661" s="17">
        <f t="shared" si="41"/>
        <v>0</v>
      </c>
    </row>
    <row r="2662" spans="1:8" ht="13.5" x14ac:dyDescent="0.25">
      <c r="A2662" s="12"/>
      <c r="B2662" s="11">
        <v>45880</v>
      </c>
      <c r="C2662" s="2">
        <v>8.02</v>
      </c>
      <c r="D2662" s="2">
        <v>8.02</v>
      </c>
      <c r="E2662" s="2">
        <v>515</v>
      </c>
      <c r="F2662" s="2">
        <v>8.02</v>
      </c>
      <c r="G2662" s="2">
        <v>4130.3</v>
      </c>
      <c r="H2662" s="17">
        <f t="shared" si="41"/>
        <v>1.248439450686615E-3</v>
      </c>
    </row>
    <row r="2663" spans="1:8" ht="13.5" x14ac:dyDescent="0.25">
      <c r="A2663" s="12"/>
      <c r="B2663" s="11">
        <v>45881</v>
      </c>
      <c r="C2663" s="2">
        <v>8.1199999999999992</v>
      </c>
      <c r="D2663" s="2">
        <v>8.1199999999999992</v>
      </c>
      <c r="E2663" s="2">
        <v>1</v>
      </c>
      <c r="F2663" s="2">
        <v>8.1199999999999992</v>
      </c>
      <c r="G2663" s="2">
        <v>8.1199999999999992</v>
      </c>
      <c r="H2663" s="17">
        <f t="shared" si="41"/>
        <v>1.2468827930174521E-2</v>
      </c>
    </row>
    <row r="2664" spans="1:8" ht="13.5" x14ac:dyDescent="0.25">
      <c r="A2664" s="12"/>
      <c r="B2664" s="11">
        <v>45883</v>
      </c>
      <c r="C2664" s="2">
        <v>8.14</v>
      </c>
      <c r="D2664" s="2">
        <v>8.14</v>
      </c>
      <c r="E2664" s="2">
        <v>10</v>
      </c>
      <c r="F2664" s="2">
        <v>8.032</v>
      </c>
      <c r="G2664" s="2">
        <v>80.319999999999993</v>
      </c>
      <c r="H2664" s="17">
        <f t="shared" si="41"/>
        <v>2.4630541871922848E-3</v>
      </c>
    </row>
    <row r="2665" spans="1:8" ht="13.5" x14ac:dyDescent="0.25">
      <c r="A2665" s="12"/>
      <c r="B2665" s="11">
        <v>45884</v>
      </c>
      <c r="C2665" s="2">
        <v>8.14</v>
      </c>
      <c r="D2665" s="2">
        <v>8.14</v>
      </c>
      <c r="E2665" s="2">
        <v>0</v>
      </c>
      <c r="F2665" s="2">
        <v>0</v>
      </c>
      <c r="G2665" s="2">
        <v>0</v>
      </c>
      <c r="H2665" s="17">
        <f t="shared" si="41"/>
        <v>0</v>
      </c>
    </row>
    <row r="2666" spans="1:8" ht="13.5" x14ac:dyDescent="0.25">
      <c r="A2666" s="12"/>
      <c r="B2666" s="11">
        <v>45887</v>
      </c>
      <c r="C2666" s="2">
        <v>8.14</v>
      </c>
      <c r="D2666" s="2">
        <v>8.14</v>
      </c>
      <c r="E2666" s="2">
        <v>0</v>
      </c>
      <c r="F2666" s="2">
        <v>0</v>
      </c>
      <c r="G2666" s="2">
        <v>0</v>
      </c>
      <c r="H2666" s="17">
        <f t="shared" si="41"/>
        <v>0</v>
      </c>
    </row>
    <row r="2667" spans="1:8" ht="13.5" x14ac:dyDescent="0.25">
      <c r="A2667" s="12"/>
      <c r="B2667" s="11">
        <v>45888</v>
      </c>
      <c r="C2667" s="2">
        <v>8.02</v>
      </c>
      <c r="D2667" s="2">
        <v>8.02</v>
      </c>
      <c r="E2667" s="2">
        <v>67</v>
      </c>
      <c r="F2667" s="2">
        <v>8.02</v>
      </c>
      <c r="G2667" s="2">
        <v>537.34</v>
      </c>
      <c r="H2667" s="17">
        <f t="shared" si="41"/>
        <v>-1.4742014742014864E-2</v>
      </c>
    </row>
    <row r="2668" spans="1:8" ht="13.5" x14ac:dyDescent="0.25">
      <c r="A2668" s="12"/>
      <c r="B2668" s="11">
        <v>45889</v>
      </c>
      <c r="C2668" s="2">
        <v>8.02</v>
      </c>
      <c r="D2668" s="2">
        <v>8.02</v>
      </c>
      <c r="E2668" s="2">
        <v>0</v>
      </c>
      <c r="F2668" s="2">
        <v>0</v>
      </c>
      <c r="G2668" s="2">
        <v>0</v>
      </c>
      <c r="H2668" s="17">
        <f t="shared" si="41"/>
        <v>0</v>
      </c>
    </row>
    <row r="2669" spans="1:8" ht="13.5" x14ac:dyDescent="0.25">
      <c r="A2669" s="12"/>
      <c r="B2669" s="11">
        <v>45890</v>
      </c>
      <c r="C2669" s="2">
        <v>8.02</v>
      </c>
      <c r="D2669" s="2">
        <v>8.02</v>
      </c>
      <c r="E2669" s="2">
        <v>570</v>
      </c>
      <c r="F2669" s="2">
        <v>8.02</v>
      </c>
      <c r="G2669" s="2">
        <v>4571.3999999999996</v>
      </c>
      <c r="H2669" s="17">
        <f t="shared" si="41"/>
        <v>0</v>
      </c>
    </row>
    <row r="2670" spans="1:8" ht="13.5" x14ac:dyDescent="0.25">
      <c r="A2670" s="12"/>
      <c r="B2670" s="11">
        <v>45891</v>
      </c>
      <c r="C2670" s="2">
        <v>8.1</v>
      </c>
      <c r="D2670" s="2">
        <v>8.1</v>
      </c>
      <c r="E2670" s="2">
        <v>7822</v>
      </c>
      <c r="F2670" s="2">
        <v>8.0129999999999999</v>
      </c>
      <c r="G2670" s="2">
        <v>62677.686000000002</v>
      </c>
      <c r="H2670" s="17">
        <f t="shared" si="41"/>
        <v>9.975062344139661E-3</v>
      </c>
    </row>
    <row r="2671" spans="1:8" ht="13.5" x14ac:dyDescent="0.25">
      <c r="A2671" s="12"/>
      <c r="B2671" s="11">
        <v>45894</v>
      </c>
      <c r="C2671" s="2">
        <v>8.1</v>
      </c>
      <c r="D2671" s="2">
        <v>8.1</v>
      </c>
      <c r="E2671" s="2">
        <v>497</v>
      </c>
      <c r="F2671" s="2">
        <v>8.02</v>
      </c>
      <c r="G2671" s="2">
        <v>3985.94</v>
      </c>
      <c r="H2671" s="17">
        <f t="shared" si="41"/>
        <v>0</v>
      </c>
    </row>
    <row r="2672" spans="1:8" ht="13.5" x14ac:dyDescent="0.25">
      <c r="A2672" s="12"/>
      <c r="B2672" s="11">
        <v>45895</v>
      </c>
      <c r="C2672" s="2">
        <v>8.1</v>
      </c>
      <c r="D2672" s="2">
        <v>8.1</v>
      </c>
      <c r="E2672" s="2">
        <v>0</v>
      </c>
      <c r="F2672" s="2">
        <v>0</v>
      </c>
      <c r="G2672" s="2">
        <v>0</v>
      </c>
      <c r="H2672" s="17">
        <f t="shared" si="41"/>
        <v>0</v>
      </c>
    </row>
    <row r="2673" spans="1:8" ht="13.5" x14ac:dyDescent="0.25">
      <c r="A2673" s="12"/>
      <c r="B2673" s="11">
        <v>45896</v>
      </c>
      <c r="C2673" s="2">
        <v>8.1999999999999993</v>
      </c>
      <c r="D2673" s="2">
        <v>8.1999999999999993</v>
      </c>
      <c r="E2673" s="2">
        <v>100</v>
      </c>
      <c r="F2673" s="2">
        <v>8.1809999999999992</v>
      </c>
      <c r="G2673" s="2">
        <v>818.1</v>
      </c>
      <c r="H2673" s="17">
        <f t="shared" si="41"/>
        <v>1.2345679012345635E-2</v>
      </c>
    </row>
    <row r="2674" spans="1:8" ht="13.5" x14ac:dyDescent="0.25">
      <c r="A2674" s="12"/>
      <c r="B2674" s="11">
        <v>45897</v>
      </c>
      <c r="C2674" s="2">
        <v>8.35</v>
      </c>
      <c r="D2674" s="2">
        <v>8.35</v>
      </c>
      <c r="E2674" s="2">
        <v>1871</v>
      </c>
      <c r="F2674" s="2">
        <v>8.1959999999999997</v>
      </c>
      <c r="G2674" s="2">
        <v>15334.716</v>
      </c>
      <c r="H2674" s="17">
        <f t="shared" si="41"/>
        <v>1.8292682926829312E-2</v>
      </c>
    </row>
    <row r="2675" spans="1:8" ht="13.5" x14ac:dyDescent="0.25">
      <c r="A2675" s="12"/>
      <c r="B2675" s="11">
        <v>45898</v>
      </c>
      <c r="C2675" s="2">
        <v>8.35</v>
      </c>
      <c r="D2675" s="2">
        <v>8.35</v>
      </c>
      <c r="E2675" s="2">
        <v>0</v>
      </c>
      <c r="F2675" s="2">
        <v>0</v>
      </c>
      <c r="G2675" s="2">
        <v>0</v>
      </c>
      <c r="H2675" s="17">
        <f t="shared" si="41"/>
        <v>0</v>
      </c>
    </row>
    <row r="2676" spans="1:8" ht="13.5" x14ac:dyDescent="0.25">
      <c r="A2676" s="12"/>
      <c r="B2676" s="11">
        <v>45901</v>
      </c>
      <c r="C2676" s="2">
        <v>8.4</v>
      </c>
      <c r="D2676" s="2">
        <v>8.4</v>
      </c>
      <c r="E2676" s="2">
        <v>3290</v>
      </c>
      <c r="F2676" s="2">
        <v>8.5869999999999997</v>
      </c>
      <c r="G2676" s="2">
        <v>28251.23</v>
      </c>
      <c r="H2676" s="17">
        <f t="shared" si="41"/>
        <v>5.9880239520958937E-3</v>
      </c>
    </row>
    <row r="2677" spans="1:8" ht="13.5" x14ac:dyDescent="0.25">
      <c r="A2677" s="12"/>
      <c r="B2677" s="11">
        <v>45902</v>
      </c>
      <c r="C2677" s="2">
        <v>8.9</v>
      </c>
      <c r="D2677" s="2">
        <v>8.9</v>
      </c>
      <c r="E2677" s="2">
        <v>1</v>
      </c>
      <c r="F2677" s="2">
        <v>8.9</v>
      </c>
      <c r="G2677" s="2">
        <v>8.9</v>
      </c>
      <c r="H2677" s="17">
        <f t="shared" si="41"/>
        <v>5.9523809523809521E-2</v>
      </c>
    </row>
    <row r="2678" spans="1:8" ht="13.5" x14ac:dyDescent="0.25">
      <c r="A2678" s="12"/>
      <c r="B2678" s="11">
        <v>45903</v>
      </c>
      <c r="C2678" s="2">
        <v>9.23</v>
      </c>
      <c r="D2678" s="2">
        <v>9.23</v>
      </c>
      <c r="E2678" s="2">
        <v>395</v>
      </c>
      <c r="F2678" s="2">
        <v>9.2409999999999997</v>
      </c>
      <c r="G2678" s="2">
        <v>3650.1950000000002</v>
      </c>
      <c r="H2678" s="17">
        <f t="shared" si="41"/>
        <v>3.7078651685393267E-2</v>
      </c>
    </row>
    <row r="2679" spans="1:8" ht="13.5" x14ac:dyDescent="0.25">
      <c r="A2679" s="12"/>
      <c r="B2679" s="11">
        <v>45905</v>
      </c>
      <c r="C2679" s="2">
        <v>9.23</v>
      </c>
      <c r="D2679" s="2">
        <v>9.23</v>
      </c>
      <c r="E2679" s="2">
        <v>0</v>
      </c>
      <c r="F2679" s="2">
        <v>0</v>
      </c>
      <c r="G2679" s="2">
        <v>0</v>
      </c>
      <c r="H2679" s="17">
        <f t="shared" si="41"/>
        <v>0</v>
      </c>
    </row>
    <row r="2680" spans="1:8" ht="13.5" x14ac:dyDescent="0.25">
      <c r="A2680" s="12"/>
      <c r="B2680" s="11">
        <v>45908</v>
      </c>
      <c r="C2680" s="2">
        <v>8.8699999999999992</v>
      </c>
      <c r="D2680" s="2">
        <v>8.8699999999999992</v>
      </c>
      <c r="E2680" s="2">
        <v>160</v>
      </c>
      <c r="F2680" s="2">
        <v>8.8919999999999995</v>
      </c>
      <c r="G2680" s="2">
        <v>1422.72</v>
      </c>
      <c r="H2680" s="17">
        <f t="shared" si="41"/>
        <v>-3.9003250270856035E-2</v>
      </c>
    </row>
    <row r="2681" spans="1:8" ht="13.5" x14ac:dyDescent="0.25">
      <c r="A2681" s="12"/>
      <c r="B2681" s="11">
        <v>45909</v>
      </c>
      <c r="C2681" s="2">
        <v>8.8699999999999992</v>
      </c>
      <c r="D2681" s="2">
        <v>8.8699999999999992</v>
      </c>
      <c r="E2681" s="2">
        <v>630</v>
      </c>
      <c r="F2681" s="2">
        <v>8.8559999999999999</v>
      </c>
      <c r="G2681" s="2">
        <v>5579.28</v>
      </c>
      <c r="H2681" s="17">
        <f t="shared" si="41"/>
        <v>0</v>
      </c>
    </row>
    <row r="2682" spans="1:8" ht="13.5" x14ac:dyDescent="0.25">
      <c r="A2682" s="12"/>
      <c r="B2682" s="11">
        <v>45910</v>
      </c>
      <c r="C2682" s="2">
        <v>8.8699999999999992</v>
      </c>
      <c r="D2682" s="2">
        <v>8.8699999999999992</v>
      </c>
      <c r="E2682" s="2">
        <v>0</v>
      </c>
      <c r="F2682" s="2">
        <v>0</v>
      </c>
      <c r="G2682" s="2">
        <v>0</v>
      </c>
      <c r="H2682" s="17">
        <f t="shared" si="41"/>
        <v>0</v>
      </c>
    </row>
    <row r="2683" spans="1:8" ht="13.5" x14ac:dyDescent="0.25">
      <c r="A2683" s="12"/>
      <c r="B2683" s="11">
        <v>45911</v>
      </c>
      <c r="C2683" s="2">
        <v>8.8699999999999992</v>
      </c>
      <c r="D2683" s="2">
        <v>8.8699999999999992</v>
      </c>
      <c r="E2683" s="2">
        <v>0</v>
      </c>
      <c r="F2683" s="2">
        <v>0</v>
      </c>
      <c r="G2683" s="2">
        <v>0</v>
      </c>
      <c r="H2683" s="17">
        <f t="shared" si="41"/>
        <v>0</v>
      </c>
    </row>
    <row r="2684" spans="1:8" ht="13.5" x14ac:dyDescent="0.25">
      <c r="A2684" s="12"/>
      <c r="B2684" s="11">
        <v>45912</v>
      </c>
      <c r="C2684" s="2">
        <v>8.8699999999999992</v>
      </c>
      <c r="D2684" s="2">
        <v>8.8699999999999992</v>
      </c>
      <c r="E2684" s="2">
        <v>0</v>
      </c>
      <c r="F2684" s="2">
        <v>0</v>
      </c>
      <c r="G2684" s="2">
        <v>0</v>
      </c>
      <c r="H2684" s="17">
        <f t="shared" si="41"/>
        <v>0</v>
      </c>
    </row>
    <row r="2685" spans="1:8" ht="13.5" x14ac:dyDescent="0.25">
      <c r="A2685" s="12"/>
      <c r="B2685" s="11">
        <v>45915</v>
      </c>
      <c r="C2685" s="2">
        <v>8.8699999999999992</v>
      </c>
      <c r="D2685" s="2">
        <v>8.8699999999999992</v>
      </c>
      <c r="E2685" s="2">
        <v>0</v>
      </c>
      <c r="F2685" s="2">
        <v>0</v>
      </c>
      <c r="G2685" s="2">
        <v>0</v>
      </c>
      <c r="H2685" s="17">
        <f t="shared" si="41"/>
        <v>0</v>
      </c>
    </row>
    <row r="2686" spans="1:8" ht="13.5" x14ac:dyDescent="0.25">
      <c r="A2686" s="12"/>
      <c r="B2686" s="11">
        <v>45916</v>
      </c>
      <c r="C2686" s="2">
        <v>8.85</v>
      </c>
      <c r="D2686" s="2">
        <v>8.85</v>
      </c>
      <c r="E2686" s="2">
        <v>3005</v>
      </c>
      <c r="F2686" s="2">
        <v>8.8469999999999995</v>
      </c>
      <c r="G2686" s="2">
        <v>26585.235000000001</v>
      </c>
      <c r="H2686" s="17">
        <f t="shared" si="41"/>
        <v>-2.2547914317925114E-3</v>
      </c>
    </row>
    <row r="2687" spans="1:8" ht="13.5" x14ac:dyDescent="0.25">
      <c r="A2687" s="12"/>
      <c r="B2687" s="11">
        <v>45917</v>
      </c>
      <c r="C2687" s="2">
        <v>8.85</v>
      </c>
      <c r="D2687" s="2">
        <v>8.85</v>
      </c>
      <c r="E2687" s="2">
        <v>4522</v>
      </c>
      <c r="F2687" s="2">
        <v>8.8460000000000001</v>
      </c>
      <c r="G2687" s="2">
        <v>40001.612000000001</v>
      </c>
      <c r="H2687" s="17">
        <f t="shared" si="41"/>
        <v>0</v>
      </c>
    </row>
    <row r="2688" spans="1:8" ht="13.5" x14ac:dyDescent="0.25">
      <c r="A2688" s="12"/>
      <c r="B2688" s="11">
        <v>45918</v>
      </c>
      <c r="C2688" s="2">
        <v>8.8000000000000007</v>
      </c>
      <c r="D2688" s="2">
        <v>8.8000000000000007</v>
      </c>
      <c r="E2688" s="2">
        <v>147</v>
      </c>
      <c r="F2688" s="2">
        <v>8.8000000000000007</v>
      </c>
      <c r="G2688" s="2">
        <v>1293.5999999999999</v>
      </c>
      <c r="H2688" s="17">
        <f t="shared" si="41"/>
        <v>-5.6497175141241732E-3</v>
      </c>
    </row>
    <row r="2689" spans="1:8" ht="13.5" x14ac:dyDescent="0.25">
      <c r="A2689" s="12"/>
      <c r="B2689" s="11">
        <v>45919</v>
      </c>
      <c r="C2689" s="2">
        <v>8.6300000000000008</v>
      </c>
      <c r="D2689" s="2">
        <v>8.6300000000000008</v>
      </c>
      <c r="E2689" s="2">
        <v>2</v>
      </c>
      <c r="F2689" s="2">
        <v>8.6300000000000008</v>
      </c>
      <c r="G2689" s="2">
        <v>17.260000000000002</v>
      </c>
      <c r="H2689" s="17">
        <f t="shared" si="41"/>
        <v>-1.9318181818181807E-2</v>
      </c>
    </row>
    <row r="2690" spans="1:8" ht="13.5" x14ac:dyDescent="0.25">
      <c r="A2690" s="12"/>
      <c r="B2690" s="11">
        <v>45922</v>
      </c>
      <c r="C2690" s="2">
        <v>8.7899999999999991</v>
      </c>
      <c r="D2690" s="2">
        <v>8.7899999999999991</v>
      </c>
      <c r="E2690" s="2">
        <v>6289</v>
      </c>
      <c r="F2690" s="2">
        <v>8.7750000000000004</v>
      </c>
      <c r="G2690" s="2">
        <v>55185.974999999999</v>
      </c>
      <c r="H2690" s="17">
        <f t="shared" si="41"/>
        <v>1.8539976825028778E-2</v>
      </c>
    </row>
    <row r="2691" spans="1:8" ht="13.5" x14ac:dyDescent="0.25">
      <c r="A2691" s="12"/>
      <c r="B2691" s="11">
        <v>45923</v>
      </c>
      <c r="C2691" s="2">
        <v>8.8000000000000007</v>
      </c>
      <c r="D2691" s="2">
        <v>8.8000000000000007</v>
      </c>
      <c r="E2691" s="2">
        <v>601</v>
      </c>
      <c r="F2691" s="2">
        <v>8.7750000000000004</v>
      </c>
      <c r="G2691" s="2">
        <v>5273.7749999999996</v>
      </c>
      <c r="H2691" s="17">
        <f t="shared" si="41"/>
        <v>1.1376564277589948E-3</v>
      </c>
    </row>
    <row r="2692" spans="1:8" ht="13.5" x14ac:dyDescent="0.25">
      <c r="A2692" s="12"/>
      <c r="B2692" s="11">
        <v>45924</v>
      </c>
      <c r="C2692" s="2">
        <v>8.69</v>
      </c>
      <c r="D2692" s="2">
        <v>8.69</v>
      </c>
      <c r="E2692" s="2">
        <v>1585</v>
      </c>
      <c r="F2692" s="2">
        <v>8.6069999999999993</v>
      </c>
      <c r="G2692" s="2">
        <v>13642.094999999999</v>
      </c>
      <c r="H2692" s="17">
        <f t="shared" si="41"/>
        <v>-1.2500000000000136E-2</v>
      </c>
    </row>
    <row r="2693" spans="1:8" ht="13.5" x14ac:dyDescent="0.25">
      <c r="A2693" s="12"/>
      <c r="B2693" s="11">
        <v>45925</v>
      </c>
      <c r="C2693" s="2">
        <v>8.7799999999999994</v>
      </c>
      <c r="D2693" s="2">
        <v>8.7799999999999994</v>
      </c>
      <c r="E2693" s="2">
        <v>177</v>
      </c>
      <c r="F2693" s="2">
        <v>8.6129999999999995</v>
      </c>
      <c r="G2693" s="2">
        <v>1524.501</v>
      </c>
      <c r="H2693" s="17">
        <f t="shared" si="41"/>
        <v>1.0356731875719201E-2</v>
      </c>
    </row>
    <row r="2694" spans="1:8" ht="13.5" x14ac:dyDescent="0.25">
      <c r="A2694" s="12"/>
      <c r="B2694" s="11">
        <v>45926</v>
      </c>
      <c r="C2694" s="2">
        <v>8.7899999999999991</v>
      </c>
      <c r="D2694" s="2">
        <v>8.7899999999999991</v>
      </c>
      <c r="E2694" s="2">
        <v>3073</v>
      </c>
      <c r="F2694" s="2">
        <v>8.7789999999999999</v>
      </c>
      <c r="G2694" s="2">
        <v>26977.866999999998</v>
      </c>
      <c r="H2694" s="17">
        <f t="shared" si="41"/>
        <v>1.1389521640090875E-3</v>
      </c>
    </row>
    <row r="2695" spans="1:8" ht="13.5" x14ac:dyDescent="0.25">
      <c r="A2695" s="12"/>
      <c r="B2695" s="11">
        <v>45929</v>
      </c>
      <c r="C2695" s="2">
        <v>8.7899999999999991</v>
      </c>
      <c r="D2695" s="2">
        <v>8.7899999999999991</v>
      </c>
      <c r="E2695" s="2">
        <v>762</v>
      </c>
      <c r="F2695" s="2">
        <v>8.7810000000000006</v>
      </c>
      <c r="G2695" s="2">
        <v>6691.1220000000003</v>
      </c>
      <c r="H2695" s="17">
        <f t="shared" ref="H2695:H2709" si="42">(D2695-D2694)/D2694</f>
        <v>0</v>
      </c>
    </row>
    <row r="2696" spans="1:8" ht="13.5" x14ac:dyDescent="0.25">
      <c r="A2696" s="12"/>
      <c r="B2696" s="11">
        <v>45930</v>
      </c>
      <c r="C2696" s="2">
        <v>8.7899999999999991</v>
      </c>
      <c r="D2696" s="2">
        <v>8.7899999999999991</v>
      </c>
      <c r="E2696" s="2">
        <v>1000</v>
      </c>
      <c r="F2696" s="2">
        <v>8.7899999999999991</v>
      </c>
      <c r="G2696" s="2">
        <v>8790</v>
      </c>
      <c r="H2696" s="17">
        <f t="shared" si="42"/>
        <v>0</v>
      </c>
    </row>
    <row r="2697" spans="1:8" ht="13.5" x14ac:dyDescent="0.25">
      <c r="A2697" s="12"/>
      <c r="B2697" s="11">
        <v>45931</v>
      </c>
      <c r="C2697" s="2">
        <v>8.8000000000000007</v>
      </c>
      <c r="D2697" s="2">
        <v>8.8000000000000007</v>
      </c>
      <c r="E2697" s="2">
        <v>598</v>
      </c>
      <c r="F2697" s="2">
        <v>8.7829999999999995</v>
      </c>
      <c r="G2697" s="2">
        <v>5252.2340000000004</v>
      </c>
      <c r="H2697" s="17">
        <f t="shared" si="42"/>
        <v>1.1376564277589948E-3</v>
      </c>
    </row>
    <row r="2698" spans="1:8" ht="13.5" x14ac:dyDescent="0.25">
      <c r="A2698" s="12"/>
      <c r="B2698" s="11">
        <v>45932</v>
      </c>
      <c r="C2698" s="2">
        <v>8.8000000000000007</v>
      </c>
      <c r="D2698" s="2">
        <v>8.8000000000000007</v>
      </c>
      <c r="E2698" s="2">
        <v>567</v>
      </c>
      <c r="F2698" s="2">
        <v>8.8889999999999993</v>
      </c>
      <c r="G2698" s="2">
        <v>5040.0630000000001</v>
      </c>
      <c r="H2698" s="17">
        <f t="shared" si="42"/>
        <v>0</v>
      </c>
    </row>
    <row r="2699" spans="1:8" ht="13.5" x14ac:dyDescent="0.25">
      <c r="A2699" s="12"/>
      <c r="B2699" s="11">
        <v>45933</v>
      </c>
      <c r="C2699" s="2">
        <v>8.65</v>
      </c>
      <c r="D2699" s="2">
        <v>8.65</v>
      </c>
      <c r="E2699" s="2">
        <v>11520</v>
      </c>
      <c r="F2699" s="2">
        <v>8.6669999999999998</v>
      </c>
      <c r="G2699" s="2">
        <v>99843.839999999997</v>
      </c>
      <c r="H2699" s="17">
        <f t="shared" si="42"/>
        <v>-1.7045454545454586E-2</v>
      </c>
    </row>
    <row r="2700" spans="1:8" ht="13.5" x14ac:dyDescent="0.25">
      <c r="A2700" s="12"/>
      <c r="B2700" s="11">
        <v>45936</v>
      </c>
      <c r="C2700" s="2">
        <v>8.48</v>
      </c>
      <c r="D2700" s="2">
        <v>8.48</v>
      </c>
      <c r="E2700" s="2">
        <v>404</v>
      </c>
      <c r="F2700" s="2">
        <v>8.5660000000000007</v>
      </c>
      <c r="G2700" s="2">
        <v>3460.6640000000002</v>
      </c>
      <c r="H2700" s="17">
        <f t="shared" si="42"/>
        <v>-1.9653179190751435E-2</v>
      </c>
    </row>
    <row r="2701" spans="1:8" ht="13.5" x14ac:dyDescent="0.25">
      <c r="A2701" s="12"/>
      <c r="B2701" s="11">
        <v>45937</v>
      </c>
      <c r="C2701" s="2">
        <v>8.5</v>
      </c>
      <c r="D2701" s="2">
        <v>8.5</v>
      </c>
      <c r="E2701" s="2">
        <v>400</v>
      </c>
      <c r="F2701" s="2">
        <v>8.5</v>
      </c>
      <c r="G2701" s="2">
        <v>3400</v>
      </c>
      <c r="H2701" s="17">
        <f t="shared" si="42"/>
        <v>2.3584905660376855E-3</v>
      </c>
    </row>
    <row r="2702" spans="1:8" ht="13.5" x14ac:dyDescent="0.25">
      <c r="A2702" s="12"/>
      <c r="B2702" s="11">
        <v>45938</v>
      </c>
      <c r="C2702" s="2">
        <v>8.6</v>
      </c>
      <c r="D2702" s="2">
        <v>8.6</v>
      </c>
      <c r="E2702" s="2">
        <v>2108</v>
      </c>
      <c r="F2702" s="2">
        <v>8.4499999999999993</v>
      </c>
      <c r="G2702" s="2">
        <v>17812.599999999999</v>
      </c>
      <c r="H2702" s="17">
        <f t="shared" si="42"/>
        <v>1.1764705882352899E-2</v>
      </c>
    </row>
    <row r="2703" spans="1:8" ht="13.5" x14ac:dyDescent="0.25">
      <c r="A2703" s="12"/>
      <c r="B2703" s="11">
        <v>45939</v>
      </c>
      <c r="C2703" s="2">
        <v>8.6</v>
      </c>
      <c r="D2703" s="2">
        <v>8.6</v>
      </c>
      <c r="E2703" s="2">
        <v>0</v>
      </c>
      <c r="F2703" s="2">
        <v>0</v>
      </c>
      <c r="G2703" s="2">
        <v>0</v>
      </c>
      <c r="H2703" s="17">
        <f t="shared" si="42"/>
        <v>0</v>
      </c>
    </row>
    <row r="2704" spans="1:8" ht="13.5" x14ac:dyDescent="0.25">
      <c r="A2704" s="12"/>
      <c r="B2704" s="11">
        <v>45940</v>
      </c>
      <c r="C2704" s="2">
        <v>8.4600000000000009</v>
      </c>
      <c r="D2704" s="2">
        <v>8.4600000000000009</v>
      </c>
      <c r="E2704" s="2">
        <v>120</v>
      </c>
      <c r="F2704" s="2">
        <v>8.4600000000000009</v>
      </c>
      <c r="G2704" s="2">
        <v>1015.2</v>
      </c>
      <c r="H2704" s="17">
        <f t="shared" si="42"/>
        <v>-1.6279069767441721E-2</v>
      </c>
    </row>
    <row r="2705" spans="1:11" ht="13.5" x14ac:dyDescent="0.25">
      <c r="A2705" s="12"/>
      <c r="B2705" s="11">
        <v>45943</v>
      </c>
      <c r="C2705" s="2">
        <v>8.75</v>
      </c>
      <c r="D2705" s="2">
        <v>8.75</v>
      </c>
      <c r="E2705" s="2">
        <v>2040</v>
      </c>
      <c r="F2705" s="2">
        <v>8.6170000000000009</v>
      </c>
      <c r="G2705" s="2">
        <v>17578.68</v>
      </c>
      <c r="H2705" s="17">
        <f t="shared" si="42"/>
        <v>3.4278959810874601E-2</v>
      </c>
    </row>
    <row r="2706" spans="1:11" ht="13.5" x14ac:dyDescent="0.25">
      <c r="A2706" s="12"/>
      <c r="B2706" s="11">
        <v>45944</v>
      </c>
      <c r="C2706" s="2">
        <v>8.92</v>
      </c>
      <c r="D2706" s="2">
        <v>8.92</v>
      </c>
      <c r="E2706" s="2">
        <v>20</v>
      </c>
      <c r="F2706" s="2">
        <v>8.92</v>
      </c>
      <c r="G2706" s="2">
        <v>178.4</v>
      </c>
      <c r="H2706" s="17">
        <f t="shared" si="42"/>
        <v>1.942857142857142E-2</v>
      </c>
    </row>
    <row r="2707" spans="1:11" ht="13.5" x14ac:dyDescent="0.25">
      <c r="A2707" s="12"/>
      <c r="B2707" s="11">
        <v>45946</v>
      </c>
      <c r="C2707" s="2">
        <v>9</v>
      </c>
      <c r="D2707" s="2">
        <v>9</v>
      </c>
      <c r="E2707" s="2">
        <v>7799</v>
      </c>
      <c r="F2707" s="2">
        <v>8.9390000000000001</v>
      </c>
      <c r="G2707" s="2">
        <v>69715.260999999999</v>
      </c>
      <c r="H2707" s="17">
        <f t="shared" si="42"/>
        <v>8.9686098654708606E-3</v>
      </c>
    </row>
    <row r="2708" spans="1:11" ht="13.5" x14ac:dyDescent="0.25">
      <c r="A2708" s="12"/>
      <c r="B2708" s="11">
        <v>45947</v>
      </c>
      <c r="C2708" s="2">
        <v>9</v>
      </c>
      <c r="D2708" s="2">
        <v>9</v>
      </c>
      <c r="E2708" s="2">
        <v>0</v>
      </c>
      <c r="F2708" s="2">
        <v>0</v>
      </c>
      <c r="G2708" s="2">
        <v>0</v>
      </c>
      <c r="H2708" s="17">
        <f t="shared" si="42"/>
        <v>0</v>
      </c>
      <c r="I2708" s="13" t="s">
        <v>13</v>
      </c>
      <c r="J2708" s="13" t="s">
        <v>14</v>
      </c>
      <c r="K2708" s="13" t="s">
        <v>6</v>
      </c>
    </row>
    <row r="2709" spans="1:11" ht="13.5" x14ac:dyDescent="0.25">
      <c r="A2709" s="12"/>
      <c r="B2709" s="11">
        <v>45950</v>
      </c>
      <c r="C2709" s="2">
        <v>8.98</v>
      </c>
      <c r="D2709" s="2">
        <v>8.98</v>
      </c>
      <c r="E2709" s="2">
        <v>3934</v>
      </c>
      <c r="F2709" s="2">
        <v>8.7430000000000003</v>
      </c>
      <c r="G2709" s="2">
        <v>34394.962</v>
      </c>
      <c r="H2709" s="17">
        <f t="shared" si="42"/>
        <v>-2.2222222222221749E-3</v>
      </c>
      <c r="I2709" s="14">
        <v>20000000</v>
      </c>
      <c r="J2709" s="15">
        <f>I2709*D2709</f>
        <v>179600000</v>
      </c>
      <c r="K2709" s="16">
        <f>SUM(E2513:E2709)/197</f>
        <v>1265.979695431472</v>
      </c>
    </row>
    <row r="2710" spans="1:11" ht="409.6" hidden="1" customHeight="1" x14ac:dyDescent="0.25"/>
  </sheetData>
  <mergeCells count="1">
    <mergeCell ref="B2:G2"/>
  </mergeCells>
  <phoneticPr fontId="0" type="noConversion"/>
  <conditionalFormatting sqref="H6:H2709">
    <cfRule type="cellIs" dxfId="30" priority="1" stopIfTrue="1" operator="lessThan">
      <formula>0</formula>
    </cfRule>
    <cfRule type="cellIs" dxfId="29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A572-3FA8-4828-94D4-8CD6EBE5E1FB}">
  <dimension ref="A1:K2706"/>
  <sheetViews>
    <sheetView workbookViewId="0"/>
  </sheetViews>
  <sheetFormatPr defaultRowHeight="12.5" x14ac:dyDescent="0.25"/>
  <cols>
    <col min="1" max="1" width="11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1" t="str">
        <f>TITRES_STAT!B4</f>
        <v>Date</v>
      </c>
      <c r="B1" s="1" t="str">
        <f>TITRES_STAT!D4</f>
        <v>Cours Ajusté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ht="13.5" x14ac:dyDescent="0.25">
      <c r="A2" s="3">
        <f>TITRES_STAT!B5</f>
        <v>42006</v>
      </c>
      <c r="B2" s="6">
        <f>TITRES_STAT!D5</f>
        <v>5.6351000000000004</v>
      </c>
      <c r="C2" s="2"/>
      <c r="D2" s="2"/>
      <c r="E2" s="2"/>
      <c r="F2" s="2"/>
      <c r="G2" s="2"/>
      <c r="H2" s="2"/>
      <c r="I2" s="2"/>
      <c r="J2" s="2" t="s">
        <v>24</v>
      </c>
      <c r="K2" s="2" t="s">
        <v>24</v>
      </c>
    </row>
    <row r="3" spans="1:11" ht="13.5" x14ac:dyDescent="0.25">
      <c r="A3" s="3">
        <f>TITRES_STAT!B6</f>
        <v>42009</v>
      </c>
      <c r="B3" s="6">
        <f>TITRES_STAT!D6</f>
        <v>5.5133000000000001</v>
      </c>
      <c r="C3" s="2">
        <f>B3-B2</f>
        <v>-0.12180000000000035</v>
      </c>
      <c r="D3" s="2"/>
      <c r="E3" s="2"/>
      <c r="F3" s="2"/>
      <c r="G3" s="2"/>
      <c r="H3" s="2"/>
      <c r="I3" s="2"/>
      <c r="J3" s="2" t="s">
        <v>25</v>
      </c>
      <c r="K3" s="2" t="s">
        <v>26</v>
      </c>
    </row>
    <row r="4" spans="1:11" ht="13.5" x14ac:dyDescent="0.25">
      <c r="A4" s="3">
        <f>TITRES_STAT!B7</f>
        <v>42010</v>
      </c>
      <c r="B4" s="6">
        <f>TITRES_STAT!D7</f>
        <v>5.4413999999999998</v>
      </c>
      <c r="C4" s="2">
        <f t="shared" ref="C4:C67" si="0">B4-B3</f>
        <v>-7.1900000000000297E-2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f>TITRES_STAT!B8</f>
        <v>42011</v>
      </c>
      <c r="B5" s="6">
        <f>TITRES_STAT!D8</f>
        <v>5.4025999999999996</v>
      </c>
      <c r="C5" s="2">
        <f t="shared" si="0"/>
        <v>-3.8800000000000168E-2</v>
      </c>
      <c r="D5" s="2">
        <f>AVERAGE(B1:B5)</f>
        <v>5.4981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f>TITRES_STAT!B9</f>
        <v>42012</v>
      </c>
      <c r="B6" s="6">
        <f>TITRES_STAT!D9</f>
        <v>5.3971</v>
      </c>
      <c r="C6" s="2">
        <f t="shared" si="0"/>
        <v>-5.4999999999996163E-3</v>
      </c>
      <c r="D6" s="2">
        <f t="shared" ref="D6:D69" si="1">AVERAGE(B2:B6)</f>
        <v>5.4779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f>TITRES_STAT!B10</f>
        <v>42013</v>
      </c>
      <c r="B7" s="6">
        <f>TITRES_STAT!D10</f>
        <v>5.2476000000000003</v>
      </c>
      <c r="C7" s="2">
        <f t="shared" si="0"/>
        <v>-0.14949999999999974</v>
      </c>
      <c r="D7" s="2">
        <f t="shared" si="1"/>
        <v>5.4003999999999994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f>TITRES_STAT!B11</f>
        <v>42016</v>
      </c>
      <c r="B8" s="6">
        <f>TITRES_STAT!D11</f>
        <v>5.4137000000000004</v>
      </c>
      <c r="C8" s="2">
        <f t="shared" si="0"/>
        <v>0.16610000000000014</v>
      </c>
      <c r="D8" s="2">
        <f t="shared" si="1"/>
        <v>5.3804800000000004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f>TITRES_STAT!B12</f>
        <v>42017</v>
      </c>
      <c r="B9" s="6">
        <f>TITRES_STAT!D12</f>
        <v>5.3140999999999998</v>
      </c>
      <c r="C9" s="2">
        <f t="shared" si="0"/>
        <v>-9.9600000000000577E-2</v>
      </c>
      <c r="D9" s="2">
        <f t="shared" si="1"/>
        <v>5.3550199999999997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f>TITRES_STAT!B13</f>
        <v>42019</v>
      </c>
      <c r="B10" s="6">
        <f>TITRES_STAT!D13</f>
        <v>5.3693999999999997</v>
      </c>
      <c r="C10" s="2">
        <f t="shared" si="0"/>
        <v>5.5299999999999905E-2</v>
      </c>
      <c r="D10" s="2">
        <f t="shared" si="1"/>
        <v>5.3483799999999997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f>TITRES_STAT!B14</f>
        <v>42020</v>
      </c>
      <c r="B11" s="6">
        <f>TITRES_STAT!D14</f>
        <v>5.2587000000000002</v>
      </c>
      <c r="C11" s="2">
        <f t="shared" si="0"/>
        <v>-0.11069999999999958</v>
      </c>
      <c r="D11" s="2">
        <f t="shared" si="1"/>
        <v>5.3207000000000004</v>
      </c>
      <c r="E11" s="2">
        <f>AVERAGE(B2:B11)</f>
        <v>5.3992999999999984</v>
      </c>
      <c r="F11" s="2"/>
      <c r="G11" s="2"/>
      <c r="H11" s="2"/>
      <c r="I11" s="2"/>
      <c r="J11" s="2"/>
      <c r="K11" s="2"/>
    </row>
    <row r="12" spans="1:11" ht="13.5" x14ac:dyDescent="0.25">
      <c r="A12" s="3">
        <f>TITRES_STAT!B15</f>
        <v>42023</v>
      </c>
      <c r="B12" s="6">
        <f>TITRES_STAT!D15</f>
        <v>5.2587000000000002</v>
      </c>
      <c r="C12" s="2">
        <f t="shared" si="0"/>
        <v>0</v>
      </c>
      <c r="D12" s="2">
        <f t="shared" si="1"/>
        <v>5.3229200000000008</v>
      </c>
      <c r="E12" s="2">
        <f t="shared" ref="E12:E75" si="2">AVERAGE(B3:B12)</f>
        <v>5.3616599999999988</v>
      </c>
      <c r="F12" s="2"/>
      <c r="G12" s="2"/>
      <c r="H12" s="2"/>
      <c r="I12" s="2"/>
      <c r="J12" s="2"/>
      <c r="K12" s="2"/>
    </row>
    <row r="13" spans="1:11" ht="13.5" x14ac:dyDescent="0.25">
      <c r="A13" s="3">
        <f>TITRES_STAT!B16</f>
        <v>42024</v>
      </c>
      <c r="B13" s="6">
        <f>TITRES_STAT!D16</f>
        <v>5.4137000000000004</v>
      </c>
      <c r="C13" s="2">
        <f t="shared" si="0"/>
        <v>0.15500000000000025</v>
      </c>
      <c r="D13" s="2">
        <f t="shared" si="1"/>
        <v>5.3229200000000008</v>
      </c>
      <c r="E13" s="2">
        <f t="shared" si="2"/>
        <v>5.3516999999999992</v>
      </c>
      <c r="F13" s="2"/>
      <c r="G13" s="2"/>
      <c r="H13" s="2"/>
      <c r="I13" s="2"/>
      <c r="J13" s="2"/>
      <c r="K13" s="2"/>
    </row>
    <row r="14" spans="1:11" ht="13.5" x14ac:dyDescent="0.25">
      <c r="A14" s="3">
        <f>TITRES_STAT!B17</f>
        <v>42025</v>
      </c>
      <c r="B14" s="6">
        <f>TITRES_STAT!D17</f>
        <v>5.4137000000000004</v>
      </c>
      <c r="C14" s="2">
        <f t="shared" si="0"/>
        <v>0</v>
      </c>
      <c r="D14" s="2">
        <f t="shared" si="1"/>
        <v>5.3428399999999998</v>
      </c>
      <c r="E14" s="2">
        <f t="shared" si="2"/>
        <v>5.3489299999999993</v>
      </c>
      <c r="F14" s="2"/>
      <c r="G14" s="2"/>
      <c r="H14" s="2"/>
      <c r="I14" s="2"/>
      <c r="J14" s="2"/>
      <c r="K14" s="2"/>
    </row>
    <row r="15" spans="1:11" ht="13.5" x14ac:dyDescent="0.25">
      <c r="A15" s="3">
        <f>TITRES_STAT!B18</f>
        <v>42026</v>
      </c>
      <c r="B15" s="6">
        <f>TITRES_STAT!D18</f>
        <v>5.2587000000000002</v>
      </c>
      <c r="C15" s="2">
        <f t="shared" si="0"/>
        <v>-0.15500000000000025</v>
      </c>
      <c r="D15" s="2">
        <f t="shared" si="1"/>
        <v>5.3207000000000004</v>
      </c>
      <c r="E15" s="2">
        <f t="shared" si="2"/>
        <v>5.3345399999999987</v>
      </c>
      <c r="F15" s="2"/>
      <c r="G15" s="2"/>
      <c r="H15" s="2"/>
      <c r="I15" s="2"/>
      <c r="J15" s="2"/>
      <c r="K15" s="2"/>
    </row>
    <row r="16" spans="1:11" ht="13.5" x14ac:dyDescent="0.25">
      <c r="A16" s="3">
        <f>TITRES_STAT!B19</f>
        <v>42027</v>
      </c>
      <c r="B16" s="6">
        <f>TITRES_STAT!D19</f>
        <v>5.3582999999999998</v>
      </c>
      <c r="C16" s="2">
        <f t="shared" si="0"/>
        <v>9.9599999999999689E-2</v>
      </c>
      <c r="D16" s="2">
        <f t="shared" si="1"/>
        <v>5.3406200000000004</v>
      </c>
      <c r="E16" s="2">
        <f t="shared" si="2"/>
        <v>5.33066</v>
      </c>
      <c r="F16" s="2"/>
      <c r="G16" s="2"/>
      <c r="H16" s="2"/>
      <c r="I16" s="2"/>
      <c r="J16" s="2"/>
      <c r="K16" s="2"/>
    </row>
    <row r="17" spans="1:11" ht="13.5" x14ac:dyDescent="0.25">
      <c r="A17" s="3">
        <f>TITRES_STAT!B20</f>
        <v>42030</v>
      </c>
      <c r="B17" s="6">
        <f>TITRES_STAT!D20</f>
        <v>5.2641999999999998</v>
      </c>
      <c r="C17" s="2">
        <f t="shared" si="0"/>
        <v>-9.4100000000000072E-2</v>
      </c>
      <c r="D17" s="2">
        <f t="shared" si="1"/>
        <v>5.3417200000000005</v>
      </c>
      <c r="E17" s="2">
        <f t="shared" si="2"/>
        <v>5.3323200000000002</v>
      </c>
      <c r="F17" s="2"/>
      <c r="G17" s="2"/>
      <c r="H17" s="2"/>
      <c r="I17" s="2"/>
      <c r="J17" s="2"/>
      <c r="K17" s="2"/>
    </row>
    <row r="18" spans="1:11" ht="13.5" x14ac:dyDescent="0.25">
      <c r="A18" s="3">
        <f>TITRES_STAT!B21</f>
        <v>42031</v>
      </c>
      <c r="B18" s="6">
        <f>TITRES_STAT!D21</f>
        <v>5.3417000000000003</v>
      </c>
      <c r="C18" s="2">
        <f t="shared" si="0"/>
        <v>7.7500000000000568E-2</v>
      </c>
      <c r="D18" s="2">
        <f t="shared" si="1"/>
        <v>5.3273199999999994</v>
      </c>
      <c r="E18" s="2">
        <f t="shared" si="2"/>
        <v>5.3251200000000001</v>
      </c>
      <c r="F18" s="2"/>
      <c r="G18" s="2"/>
      <c r="H18" s="2"/>
      <c r="I18" s="2">
        <f t="array" ref="I18">SUMPRODUCT(B2:B21, (ROW(B2:B21)-ROW(B2)+1)) / (20*21/2)</f>
        <v>5.3363785714285727</v>
      </c>
      <c r="J18" s="2"/>
      <c r="K18" s="2"/>
    </row>
    <row r="19" spans="1:11" ht="13.5" x14ac:dyDescent="0.25">
      <c r="A19" s="3">
        <f>TITRES_STAT!B22</f>
        <v>42032</v>
      </c>
      <c r="B19" s="6">
        <f>TITRES_STAT!D22</f>
        <v>5.3140999999999998</v>
      </c>
      <c r="C19" s="2">
        <f t="shared" si="0"/>
        <v>-2.7600000000000513E-2</v>
      </c>
      <c r="D19" s="2">
        <f t="shared" si="1"/>
        <v>5.3073999999999995</v>
      </c>
      <c r="E19" s="2">
        <f t="shared" si="2"/>
        <v>5.3251200000000001</v>
      </c>
      <c r="F19" s="2"/>
      <c r="G19" s="2"/>
      <c r="H19" s="2"/>
      <c r="I19" s="2">
        <f t="array" ref="I19">SUMPRODUCT(B3:B22, (ROW(B3:B22)-ROW(B3)+1)) / (20*21/2)</f>
        <v>5.3141066666666674</v>
      </c>
      <c r="J19" s="2"/>
      <c r="K19" s="2"/>
    </row>
    <row r="20" spans="1:11" ht="13.5" x14ac:dyDescent="0.25">
      <c r="A20" s="3">
        <f>TITRES_STAT!B23</f>
        <v>42033</v>
      </c>
      <c r="B20" s="6">
        <f>TITRES_STAT!D23</f>
        <v>5.4025999999999996</v>
      </c>
      <c r="C20" s="2">
        <f t="shared" si="0"/>
        <v>8.8499999999999801E-2</v>
      </c>
      <c r="D20" s="2">
        <f t="shared" si="1"/>
        <v>5.3361799999999997</v>
      </c>
      <c r="E20" s="2">
        <f t="shared" si="2"/>
        <v>5.3284399999999996</v>
      </c>
      <c r="F20" s="2">
        <f t="shared" ref="F20:F83" si="3">AVERAGE(B1:B20)</f>
        <v>5.3694052631578941</v>
      </c>
      <c r="G20" s="2"/>
      <c r="H20" s="2"/>
      <c r="I20" s="2">
        <f t="array" ref="I20">SUMPRODUCT(B4:B23, (ROW(B4:B23)-ROW(B4)+1)) / (20*21/2)</f>
        <v>5.2910714285714286</v>
      </c>
      <c r="J20" s="2">
        <f>F20</f>
        <v>5.3694052631578941</v>
      </c>
      <c r="K20" s="2"/>
    </row>
    <row r="21" spans="1:11" ht="13.5" x14ac:dyDescent="0.25">
      <c r="A21" s="3">
        <f>TITRES_STAT!B24</f>
        <v>42034</v>
      </c>
      <c r="B21" s="6">
        <f>TITRES_STAT!D24</f>
        <v>5.2864000000000004</v>
      </c>
      <c r="C21" s="2">
        <f t="shared" si="0"/>
        <v>-0.11619999999999919</v>
      </c>
      <c r="D21" s="2">
        <f t="shared" si="1"/>
        <v>5.3218000000000005</v>
      </c>
      <c r="E21" s="2">
        <f t="shared" si="2"/>
        <v>5.3312100000000004</v>
      </c>
      <c r="F21" s="2">
        <f t="shared" si="3"/>
        <v>5.3652549999999994</v>
      </c>
      <c r="G21" s="2"/>
      <c r="H21" s="2"/>
      <c r="I21" s="2">
        <f t="array" ref="I21">SUMPRODUCT(B5:B24, (ROW(B5:B24)-ROW(B5)+1)) / (20*21/2)</f>
        <v>5.2499747619047614</v>
      </c>
      <c r="J21" s="2">
        <f t="shared" ref="J21:J84" si="4">$J$4*B21+J20*(1-$J$4)</f>
        <v>5.3614999999999995</v>
      </c>
      <c r="K21" s="2"/>
    </row>
    <row r="22" spans="1:11" ht="13.5" x14ac:dyDescent="0.25">
      <c r="A22" s="3">
        <f>TITRES_STAT!B25</f>
        <v>42037</v>
      </c>
      <c r="B22" s="6">
        <f>TITRES_STAT!D25</f>
        <v>5.1314000000000002</v>
      </c>
      <c r="C22" s="2">
        <f t="shared" si="0"/>
        <v>-0.15500000000000025</v>
      </c>
      <c r="D22" s="2">
        <f t="shared" si="1"/>
        <v>5.2952399999999997</v>
      </c>
      <c r="E22" s="2">
        <f t="shared" si="2"/>
        <v>5.3184800000000001</v>
      </c>
      <c r="F22" s="2">
        <f t="shared" si="3"/>
        <v>5.3400699999999999</v>
      </c>
      <c r="G22" s="2"/>
      <c r="H22" s="2"/>
      <c r="I22" s="2">
        <f t="array" ref="I22">SUMPRODUCT(B6:B25, (ROW(B6:B25)-ROW(B6)+1)) / (20*21/2)</f>
        <v>5.2115142857142862</v>
      </c>
      <c r="J22" s="2">
        <f t="shared" si="4"/>
        <v>5.3395857142857137</v>
      </c>
      <c r="K22" s="2"/>
    </row>
    <row r="23" spans="1:11" ht="13.5" x14ac:dyDescent="0.25">
      <c r="A23" s="3">
        <f>TITRES_STAT!B26</f>
        <v>42038</v>
      </c>
      <c r="B23" s="6">
        <f>TITRES_STAT!D26</f>
        <v>5.0982000000000003</v>
      </c>
      <c r="C23" s="2">
        <f t="shared" si="0"/>
        <v>-3.3199999999999896E-2</v>
      </c>
      <c r="D23" s="2">
        <f t="shared" si="1"/>
        <v>5.2465400000000004</v>
      </c>
      <c r="E23" s="2">
        <f t="shared" si="2"/>
        <v>5.2869299999999999</v>
      </c>
      <c r="F23" s="2">
        <f t="shared" si="3"/>
        <v>5.3193149999999996</v>
      </c>
      <c r="G23" s="2"/>
      <c r="H23" s="2"/>
      <c r="I23" s="2">
        <f t="array" ref="I23">SUMPRODUCT(B7:B26, (ROW(B7:B26)-ROW(B7)+1)) / (20*21/2)</f>
        <v>5.1844671428571427</v>
      </c>
      <c r="J23" s="2">
        <f t="shared" si="4"/>
        <v>5.316596598639455</v>
      </c>
      <c r="K23" s="2"/>
    </row>
    <row r="24" spans="1:11" ht="13.5" x14ac:dyDescent="0.25">
      <c r="A24" s="3">
        <f>TITRES_STAT!B27</f>
        <v>42039</v>
      </c>
      <c r="B24" s="6">
        <f>TITRES_STAT!D27</f>
        <v>4.8878000000000004</v>
      </c>
      <c r="C24" s="2">
        <f t="shared" si="0"/>
        <v>-0.21039999999999992</v>
      </c>
      <c r="D24" s="2">
        <f t="shared" si="1"/>
        <v>5.1612799999999996</v>
      </c>
      <c r="E24" s="2">
        <f t="shared" si="2"/>
        <v>5.2343399999999995</v>
      </c>
      <c r="F24" s="2">
        <f t="shared" si="3"/>
        <v>5.2916350000000003</v>
      </c>
      <c r="G24" s="2"/>
      <c r="H24" s="2"/>
      <c r="I24" s="2">
        <f t="array" ref="I24">SUMPRODUCT(B8:B27, (ROW(B8:B27)-ROW(B8)+1)) / (20*21/2)</f>
        <v>5.1514923809523818</v>
      </c>
      <c r="J24" s="2">
        <f t="shared" si="4"/>
        <v>5.275758827340459</v>
      </c>
      <c r="K24" s="2"/>
    </row>
    <row r="25" spans="1:11" ht="13.5" x14ac:dyDescent="0.25">
      <c r="A25" s="3">
        <f>TITRES_STAT!B28</f>
        <v>42040</v>
      </c>
      <c r="B25" s="6">
        <f>TITRES_STAT!D28</f>
        <v>4.8878000000000004</v>
      </c>
      <c r="C25" s="2">
        <f t="shared" si="0"/>
        <v>0</v>
      </c>
      <c r="D25" s="2">
        <f t="shared" si="1"/>
        <v>5.0583200000000001</v>
      </c>
      <c r="E25" s="2">
        <f t="shared" si="2"/>
        <v>5.1972499999999995</v>
      </c>
      <c r="F25" s="2">
        <f t="shared" si="3"/>
        <v>5.2658949999999995</v>
      </c>
      <c r="G25" s="2"/>
      <c r="H25" s="2"/>
      <c r="I25" s="2">
        <f t="array" ref="I25">SUMPRODUCT(B9:B28, (ROW(B9:B28)-ROW(B9)+1)) / (20*21/2)</f>
        <v>5.1180733333333341</v>
      </c>
      <c r="J25" s="2">
        <f t="shared" si="4"/>
        <v>5.2388103675937483</v>
      </c>
      <c r="K25" s="2"/>
    </row>
    <row r="26" spans="1:11" ht="13.5" x14ac:dyDescent="0.25">
      <c r="A26" s="3">
        <f>TITRES_STAT!B29</f>
        <v>42041</v>
      </c>
      <c r="B26" s="6">
        <f>TITRES_STAT!D29</f>
        <v>4.9819000000000004</v>
      </c>
      <c r="C26" s="2">
        <f t="shared" si="0"/>
        <v>9.4100000000000072E-2</v>
      </c>
      <c r="D26" s="2">
        <f t="shared" si="1"/>
        <v>4.99742</v>
      </c>
      <c r="E26" s="2">
        <f t="shared" si="2"/>
        <v>5.1596099999999998</v>
      </c>
      <c r="F26" s="2">
        <f t="shared" si="3"/>
        <v>5.2451349999999994</v>
      </c>
      <c r="G26" s="2"/>
      <c r="H26" s="2"/>
      <c r="I26" s="2">
        <f t="array" ref="I26">SUMPRODUCT(B10:B29, (ROW(B10:B29)-ROW(B10)+1)) / (20*21/2)</f>
        <v>5.0872109523809534</v>
      </c>
      <c r="J26" s="2">
        <f t="shared" si="4"/>
        <v>5.2143427135372002</v>
      </c>
      <c r="K26" s="2"/>
    </row>
    <row r="27" spans="1:11" ht="13.5" x14ac:dyDescent="0.25">
      <c r="A27" s="3">
        <f>TITRES_STAT!B30</f>
        <v>42044</v>
      </c>
      <c r="B27" s="6">
        <f>TITRES_STAT!D30</f>
        <v>4.8989000000000003</v>
      </c>
      <c r="C27" s="2">
        <f t="shared" si="0"/>
        <v>-8.3000000000000185E-2</v>
      </c>
      <c r="D27" s="2">
        <f t="shared" si="1"/>
        <v>4.9509200000000009</v>
      </c>
      <c r="E27" s="2">
        <f t="shared" si="2"/>
        <v>5.1230799999999999</v>
      </c>
      <c r="F27" s="2">
        <f t="shared" si="3"/>
        <v>5.2276999999999996</v>
      </c>
      <c r="G27" s="2"/>
      <c r="H27" s="2"/>
      <c r="I27" s="2">
        <f t="array" ref="I27">SUMPRODUCT(B11:B30, (ROW(B11:B30)-ROW(B11)+1)) / (20*21/2)</f>
        <v>5.0679166666666671</v>
      </c>
      <c r="J27" s="2">
        <f t="shared" si="4"/>
        <v>5.1843005503431812</v>
      </c>
      <c r="K27" s="2"/>
    </row>
    <row r="28" spans="1:11" ht="13.5" x14ac:dyDescent="0.25">
      <c r="A28" s="3">
        <f>TITRES_STAT!B31</f>
        <v>42045</v>
      </c>
      <c r="B28" s="6">
        <f>TITRES_STAT!D31</f>
        <v>4.8768000000000002</v>
      </c>
      <c r="C28" s="2">
        <f t="shared" si="0"/>
        <v>-2.2100000000000009E-2</v>
      </c>
      <c r="D28" s="2">
        <f t="shared" si="1"/>
        <v>4.9066400000000003</v>
      </c>
      <c r="E28" s="2">
        <f t="shared" si="2"/>
        <v>5.0765900000000004</v>
      </c>
      <c r="F28" s="2">
        <f t="shared" si="3"/>
        <v>5.2008549999999998</v>
      </c>
      <c r="G28" s="2"/>
      <c r="H28" s="2"/>
      <c r="I28" s="2">
        <f t="array" ref="I28">SUMPRODUCT(B12:B31, (ROW(B12:B31)-ROW(B12)+1)) / (20*21/2)</f>
        <v>5.0515509523809543</v>
      </c>
      <c r="J28" s="2">
        <f t="shared" si="4"/>
        <v>5.1550147836438303</v>
      </c>
      <c r="K28" s="2"/>
    </row>
    <row r="29" spans="1:11" ht="13.5" x14ac:dyDescent="0.25">
      <c r="A29" s="3">
        <f>TITRES_STAT!B32</f>
        <v>42046</v>
      </c>
      <c r="B29" s="6">
        <f>TITRES_STAT!D32</f>
        <v>4.8768000000000002</v>
      </c>
      <c r="C29" s="2">
        <f t="shared" si="0"/>
        <v>0</v>
      </c>
      <c r="D29" s="2">
        <f t="shared" si="1"/>
        <v>4.9044400000000001</v>
      </c>
      <c r="E29" s="2">
        <f t="shared" si="2"/>
        <v>5.0328600000000003</v>
      </c>
      <c r="F29" s="2">
        <f t="shared" si="3"/>
        <v>5.1789900000000006</v>
      </c>
      <c r="G29" s="2"/>
      <c r="H29" s="2"/>
      <c r="I29" s="2">
        <f t="array" ref="I29">SUMPRODUCT(B13:B32, (ROW(B13:B32)-ROW(B13)+1)) / (20*21/2)</f>
        <v>5.0359433333333339</v>
      </c>
      <c r="J29" s="2">
        <f t="shared" si="4"/>
        <v>5.1285181375825131</v>
      </c>
      <c r="K29" s="2"/>
    </row>
    <row r="30" spans="1:11" ht="13.5" x14ac:dyDescent="0.25">
      <c r="A30" s="3">
        <f>TITRES_STAT!B33</f>
        <v>42047</v>
      </c>
      <c r="B30" s="6">
        <f>TITRES_STAT!D33</f>
        <v>4.9763999999999999</v>
      </c>
      <c r="C30" s="2">
        <f t="shared" si="0"/>
        <v>9.9599999999999689E-2</v>
      </c>
      <c r="D30" s="2">
        <f t="shared" si="1"/>
        <v>4.9221599999999999</v>
      </c>
      <c r="E30" s="2">
        <f t="shared" si="2"/>
        <v>4.9902400000000009</v>
      </c>
      <c r="F30" s="2">
        <f t="shared" si="3"/>
        <v>5.1593399999999994</v>
      </c>
      <c r="G30" s="2"/>
      <c r="H30" s="2"/>
      <c r="I30" s="2">
        <f t="array" ref="I30">SUMPRODUCT(B14:B33, (ROW(B14:B33)-ROW(B14)+1)) / (20*21/2)</f>
        <v>5.0206061904761903</v>
      </c>
      <c r="J30" s="2">
        <f t="shared" si="4"/>
        <v>5.1140306959079878</v>
      </c>
      <c r="K30" s="2"/>
    </row>
    <row r="31" spans="1:11" ht="13.5" x14ac:dyDescent="0.25">
      <c r="A31" s="3">
        <f>TITRES_STAT!B34</f>
        <v>42048</v>
      </c>
      <c r="B31" s="6">
        <f>TITRES_STAT!D34</f>
        <v>4.9874999999999998</v>
      </c>
      <c r="C31" s="2">
        <f t="shared" si="0"/>
        <v>1.1099999999999888E-2</v>
      </c>
      <c r="D31" s="2">
        <f t="shared" si="1"/>
        <v>4.9232800000000001</v>
      </c>
      <c r="E31" s="2">
        <f t="shared" si="2"/>
        <v>4.96035</v>
      </c>
      <c r="F31" s="2">
        <f t="shared" si="3"/>
        <v>5.1457800000000002</v>
      </c>
      <c r="G31" s="2"/>
      <c r="H31" s="2"/>
      <c r="I31" s="2">
        <f t="array" ref="I31">SUMPRODUCT(B15:B34, (ROW(B15:B34)-ROW(B15)+1)) / (20*21/2)</f>
        <v>5.0042157142857153</v>
      </c>
      <c r="J31" s="2">
        <f t="shared" si="4"/>
        <v>5.10198015344056</v>
      </c>
      <c r="K31" s="2"/>
    </row>
    <row r="32" spans="1:11" ht="13.5" x14ac:dyDescent="0.25">
      <c r="A32" s="3">
        <f>TITRES_STAT!B35</f>
        <v>42051</v>
      </c>
      <c r="B32" s="6">
        <f>TITRES_STAT!D35</f>
        <v>4.9819000000000004</v>
      </c>
      <c r="C32" s="2">
        <f t="shared" si="0"/>
        <v>-5.5999999999993832E-3</v>
      </c>
      <c r="D32" s="2">
        <f t="shared" si="1"/>
        <v>4.9398800000000005</v>
      </c>
      <c r="E32" s="2">
        <f t="shared" si="2"/>
        <v>4.9454000000000002</v>
      </c>
      <c r="F32" s="2">
        <f t="shared" si="3"/>
        <v>5.1319399999999993</v>
      </c>
      <c r="G32" s="2"/>
      <c r="H32" s="2"/>
      <c r="I32" s="2">
        <f t="array" ref="I32">SUMPRODUCT(B16:B35, (ROW(B16:B35)-ROW(B16)+1)) / (20*21/2)</f>
        <v>4.9848157142857135</v>
      </c>
      <c r="J32" s="2">
        <f t="shared" si="4"/>
        <v>5.0905439483509829</v>
      </c>
      <c r="K32" s="2"/>
    </row>
    <row r="33" spans="1:11" ht="13.5" x14ac:dyDescent="0.25">
      <c r="A33" s="3">
        <f>TITRES_STAT!B36</f>
        <v>42052</v>
      </c>
      <c r="B33" s="6">
        <f>TITRES_STAT!D36</f>
        <v>4.9709000000000003</v>
      </c>
      <c r="C33" s="2">
        <f t="shared" si="0"/>
        <v>-1.1000000000000121E-2</v>
      </c>
      <c r="D33" s="2">
        <f t="shared" si="1"/>
        <v>4.9587000000000003</v>
      </c>
      <c r="E33" s="2">
        <f t="shared" si="2"/>
        <v>4.9326699999999999</v>
      </c>
      <c r="F33" s="2">
        <f t="shared" si="3"/>
        <v>5.109799999999999</v>
      </c>
      <c r="G33" s="2"/>
      <c r="H33" s="2"/>
      <c r="I33" s="2">
        <f t="array" ref="I33">SUMPRODUCT(B17:B36, (ROW(B17:B36)-ROW(B17)+1)) / (20*21/2)</f>
        <v>4.9392652380952375</v>
      </c>
      <c r="J33" s="2">
        <f t="shared" si="4"/>
        <v>5.0791492866032701</v>
      </c>
      <c r="K33" s="2"/>
    </row>
    <row r="34" spans="1:11" ht="13.5" x14ac:dyDescent="0.25">
      <c r="A34" s="3">
        <f>TITRES_STAT!B37</f>
        <v>42053</v>
      </c>
      <c r="B34" s="6">
        <f>TITRES_STAT!D37</f>
        <v>4.9377000000000004</v>
      </c>
      <c r="C34" s="2">
        <f t="shared" si="0"/>
        <v>-3.3199999999999896E-2</v>
      </c>
      <c r="D34" s="2">
        <f t="shared" si="1"/>
        <v>4.9708799999999993</v>
      </c>
      <c r="E34" s="2">
        <f t="shared" si="2"/>
        <v>4.9376600000000002</v>
      </c>
      <c r="F34" s="2">
        <f t="shared" si="3"/>
        <v>5.0860000000000003</v>
      </c>
      <c r="G34" s="2"/>
      <c r="H34" s="2"/>
      <c r="I34" s="2">
        <f t="array" ref="I34">SUMPRODUCT(B18:B37, (ROW(B18:B37)-ROW(B18)+1)) / (20*21/2)</f>
        <v>4.8820928571428581</v>
      </c>
      <c r="J34" s="2">
        <f t="shared" si="4"/>
        <v>5.0656779259743878</v>
      </c>
      <c r="K34" s="2"/>
    </row>
    <row r="35" spans="1:11" ht="13.5" x14ac:dyDescent="0.25">
      <c r="A35" s="3">
        <f>TITRES_STAT!B38</f>
        <v>42054</v>
      </c>
      <c r="B35" s="6">
        <f>TITRES_STAT!D38</f>
        <v>4.8822999999999999</v>
      </c>
      <c r="C35" s="2">
        <f t="shared" si="0"/>
        <v>-5.540000000000056E-2</v>
      </c>
      <c r="D35" s="2">
        <f t="shared" si="1"/>
        <v>4.9520600000000004</v>
      </c>
      <c r="E35" s="2">
        <f t="shared" si="2"/>
        <v>4.9371099999999997</v>
      </c>
      <c r="F35" s="2">
        <f t="shared" si="3"/>
        <v>5.0671799999999996</v>
      </c>
      <c r="G35" s="2"/>
      <c r="H35" s="2"/>
      <c r="I35" s="2">
        <f t="array" ref="I35">SUMPRODUCT(B19:B38, (ROW(B19:B38)-ROW(B19)+1)) / (20*21/2)</f>
        <v>4.8252052380952382</v>
      </c>
      <c r="J35" s="2">
        <f t="shared" si="4"/>
        <v>5.0482133615958746</v>
      </c>
      <c r="K35" s="2"/>
    </row>
    <row r="36" spans="1:11" ht="13.5" x14ac:dyDescent="0.25">
      <c r="A36" s="3">
        <f>TITRES_STAT!B39</f>
        <v>42055</v>
      </c>
      <c r="B36" s="6">
        <f>TITRES_STAT!D39</f>
        <v>4.5888999999999998</v>
      </c>
      <c r="C36" s="2">
        <f t="shared" si="0"/>
        <v>-0.29340000000000011</v>
      </c>
      <c r="D36" s="2">
        <f t="shared" si="1"/>
        <v>4.8723399999999994</v>
      </c>
      <c r="E36" s="2">
        <f t="shared" si="2"/>
        <v>4.8978100000000007</v>
      </c>
      <c r="F36" s="2">
        <f t="shared" si="3"/>
        <v>5.0287099999999993</v>
      </c>
      <c r="G36" s="2"/>
      <c r="H36" s="2"/>
      <c r="I36" s="2">
        <f t="array" ref="I36">SUMPRODUCT(B20:B39, (ROW(B20:B39)-ROW(B20)+1)) / (20*21/2)</f>
        <v>4.7754895238095241</v>
      </c>
      <c r="J36" s="2">
        <f t="shared" si="4"/>
        <v>5.0044692319200772</v>
      </c>
      <c r="K36" s="2"/>
    </row>
    <row r="37" spans="1:11" ht="13.5" x14ac:dyDescent="0.25">
      <c r="A37" s="3">
        <f>TITRES_STAT!B40</f>
        <v>42058</v>
      </c>
      <c r="B37" s="6">
        <f>TITRES_STAT!D40</f>
        <v>4.4283999999999999</v>
      </c>
      <c r="C37" s="2">
        <f t="shared" si="0"/>
        <v>-0.16049999999999986</v>
      </c>
      <c r="D37" s="2">
        <f t="shared" si="1"/>
        <v>4.7616399999999999</v>
      </c>
      <c r="E37" s="2">
        <f t="shared" si="2"/>
        <v>4.8507600000000011</v>
      </c>
      <c r="F37" s="2">
        <f t="shared" si="3"/>
        <v>4.9869199999999996</v>
      </c>
      <c r="G37" s="2"/>
      <c r="H37" s="2"/>
      <c r="I37" s="2">
        <f t="array" ref="I37">SUMPRODUCT(B21:B40, (ROW(B21:B40)-ROW(B21)+1)) / (20*21/2)</f>
        <v>4.7300442857142855</v>
      </c>
      <c r="J37" s="2">
        <f t="shared" si="4"/>
        <v>4.949605495546737</v>
      </c>
      <c r="K37" s="2"/>
    </row>
    <row r="38" spans="1:11" ht="13.5" x14ac:dyDescent="0.25">
      <c r="A38" s="3">
        <f>TITRES_STAT!B41</f>
        <v>42059</v>
      </c>
      <c r="B38" s="6">
        <f>TITRES_STAT!D41</f>
        <v>4.3895999999999997</v>
      </c>
      <c r="C38" s="2">
        <f t="shared" si="0"/>
        <v>-3.8800000000000168E-2</v>
      </c>
      <c r="D38" s="2">
        <f t="shared" si="1"/>
        <v>4.6453800000000003</v>
      </c>
      <c r="E38" s="2">
        <f t="shared" si="2"/>
        <v>4.8020400000000008</v>
      </c>
      <c r="F38" s="2">
        <f t="shared" si="3"/>
        <v>4.9393149999999997</v>
      </c>
      <c r="G38" s="2"/>
      <c r="H38" s="2"/>
      <c r="I38" s="2">
        <f t="array" ref="I38">SUMPRODUCT(B22:B41, (ROW(B22:B41)-ROW(B22)+1)) / (20*21/2)</f>
        <v>4.6798052380952377</v>
      </c>
      <c r="J38" s="2">
        <f t="shared" si="4"/>
        <v>4.8962716388280008</v>
      </c>
      <c r="K38" s="2"/>
    </row>
    <row r="39" spans="1:11" ht="13.5" x14ac:dyDescent="0.25">
      <c r="A39" s="3">
        <f>TITRES_STAT!B42</f>
        <v>42060</v>
      </c>
      <c r="B39" s="6">
        <f>TITRES_STAT!D42</f>
        <v>4.4173</v>
      </c>
      <c r="C39" s="2">
        <f t="shared" si="0"/>
        <v>2.770000000000028E-2</v>
      </c>
      <c r="D39" s="2">
        <f t="shared" si="1"/>
        <v>4.5413000000000006</v>
      </c>
      <c r="E39" s="2">
        <f t="shared" si="2"/>
        <v>4.7560900000000004</v>
      </c>
      <c r="F39" s="2">
        <f t="shared" si="3"/>
        <v>4.8944749999999999</v>
      </c>
      <c r="G39" s="2"/>
      <c r="H39" s="2"/>
      <c r="I39" s="2">
        <f t="array" ref="I39">SUMPRODUCT(B23:B42, (ROW(B23:B42)-ROW(B23)+1)) / (20*21/2)</f>
        <v>4.6589504761904763</v>
      </c>
      <c r="J39" s="2">
        <f t="shared" si="4"/>
        <v>4.8506552922729531</v>
      </c>
      <c r="K39" s="2"/>
    </row>
    <row r="40" spans="1:11" ht="13.5" x14ac:dyDescent="0.25">
      <c r="A40" s="3">
        <f>TITRES_STAT!B43</f>
        <v>42061</v>
      </c>
      <c r="B40" s="6">
        <f>TITRES_STAT!D43</f>
        <v>4.4173</v>
      </c>
      <c r="C40" s="2">
        <f t="shared" si="0"/>
        <v>0</v>
      </c>
      <c r="D40" s="2">
        <f t="shared" si="1"/>
        <v>4.4482999999999997</v>
      </c>
      <c r="E40" s="2">
        <f t="shared" si="2"/>
        <v>4.7001799999999996</v>
      </c>
      <c r="F40" s="2">
        <f t="shared" si="3"/>
        <v>4.8452099999999998</v>
      </c>
      <c r="G40" s="2"/>
      <c r="H40" s="2"/>
      <c r="I40" s="2">
        <f t="array" ref="I40">SUMPRODUCT(B24:B43, (ROW(B24:B43)-ROW(B24)+1)) / (20*21/2)</f>
        <v>4.6396842857142859</v>
      </c>
      <c r="J40" s="2">
        <f t="shared" si="4"/>
        <v>4.8093833596755289</v>
      </c>
      <c r="K40" s="2"/>
    </row>
    <row r="41" spans="1:11" ht="13.5" x14ac:dyDescent="0.25">
      <c r="A41" s="3">
        <f>TITRES_STAT!B44</f>
        <v>42062</v>
      </c>
      <c r="B41" s="6">
        <f>TITRES_STAT!D44</f>
        <v>4.3177000000000003</v>
      </c>
      <c r="C41" s="2">
        <f t="shared" si="0"/>
        <v>-9.9599999999999689E-2</v>
      </c>
      <c r="D41" s="2">
        <f t="shared" si="1"/>
        <v>4.3940600000000005</v>
      </c>
      <c r="E41" s="2">
        <f t="shared" si="2"/>
        <v>4.6331999999999995</v>
      </c>
      <c r="F41" s="2">
        <f t="shared" si="3"/>
        <v>4.7967750000000002</v>
      </c>
      <c r="G41" s="2"/>
      <c r="H41" s="2"/>
      <c r="I41" s="2">
        <f t="array" ref="I41">SUMPRODUCT(B25:B44, (ROW(B25:B44)-ROW(B25)+1)) / (20*21/2)</f>
        <v>4.6171485714285705</v>
      </c>
      <c r="J41" s="2">
        <f t="shared" si="4"/>
        <v>4.7625563730397644</v>
      </c>
      <c r="K41" s="2"/>
    </row>
    <row r="42" spans="1:11" ht="13.5" x14ac:dyDescent="0.25">
      <c r="A42" s="3">
        <f>TITRES_STAT!B45</f>
        <v>42065</v>
      </c>
      <c r="B42" s="6">
        <f>TITRES_STAT!D45</f>
        <v>4.5777999999999999</v>
      </c>
      <c r="C42" s="2">
        <f t="shared" si="0"/>
        <v>0.26009999999999955</v>
      </c>
      <c r="D42" s="2">
        <f t="shared" si="1"/>
        <v>4.42394</v>
      </c>
      <c r="E42" s="2">
        <f t="shared" si="2"/>
        <v>4.592789999999999</v>
      </c>
      <c r="F42" s="2">
        <f t="shared" si="3"/>
        <v>4.7690949999999992</v>
      </c>
      <c r="G42" s="2"/>
      <c r="H42" s="2"/>
      <c r="I42" s="2">
        <f t="array" ref="I42">SUMPRODUCT(B26:B45, (ROW(B26:B45)-ROW(B26)+1)) / (20*21/2)</f>
        <v>4.5869361904761901</v>
      </c>
      <c r="J42" s="2">
        <f t="shared" si="4"/>
        <v>4.7449605279883587</v>
      </c>
      <c r="K42" s="2"/>
    </row>
    <row r="43" spans="1:11" ht="13.5" x14ac:dyDescent="0.25">
      <c r="A43" s="3">
        <f>TITRES_STAT!B46</f>
        <v>42066</v>
      </c>
      <c r="B43" s="6">
        <f>TITRES_STAT!D46</f>
        <v>4.5667999999999997</v>
      </c>
      <c r="C43" s="2">
        <f t="shared" si="0"/>
        <v>-1.1000000000000121E-2</v>
      </c>
      <c r="D43" s="2">
        <f t="shared" si="1"/>
        <v>4.4593800000000003</v>
      </c>
      <c r="E43" s="2">
        <f t="shared" si="2"/>
        <v>4.5523800000000012</v>
      </c>
      <c r="F43" s="2">
        <f t="shared" si="3"/>
        <v>4.7425249999999997</v>
      </c>
      <c r="G43" s="2"/>
      <c r="H43" s="2"/>
      <c r="I43" s="2">
        <f t="array" ref="I43">SUMPRODUCT(B27:B46, (ROW(B27:B46)-ROW(B27)+1)) / (20*21/2)</f>
        <v>4.5611314285714277</v>
      </c>
      <c r="J43" s="2">
        <f t="shared" si="4"/>
        <v>4.7279928586561342</v>
      </c>
      <c r="K43" s="2"/>
    </row>
    <row r="44" spans="1:11" ht="13.5" x14ac:dyDescent="0.25">
      <c r="A44" s="3">
        <f>TITRES_STAT!B47</f>
        <v>42067</v>
      </c>
      <c r="B44" s="6">
        <f>TITRES_STAT!D47</f>
        <v>4.5058999999999996</v>
      </c>
      <c r="C44" s="2">
        <f t="shared" si="0"/>
        <v>-6.0900000000000176E-2</v>
      </c>
      <c r="D44" s="2">
        <f t="shared" si="1"/>
        <v>4.4771000000000001</v>
      </c>
      <c r="E44" s="2">
        <f t="shared" si="2"/>
        <v>4.5091999999999999</v>
      </c>
      <c r="F44" s="2">
        <f t="shared" si="3"/>
        <v>4.7234299999999996</v>
      </c>
      <c r="G44" s="2"/>
      <c r="H44" s="2"/>
      <c r="I44" s="2">
        <f t="array" ref="I44">SUMPRODUCT(B28:B47, (ROW(B28:B47)-ROW(B28)+1)) / (20*21/2)</f>
        <v>4.5458671428571433</v>
      </c>
      <c r="J44" s="2">
        <f t="shared" si="4"/>
        <v>4.7068411578317404</v>
      </c>
      <c r="K44" s="2"/>
    </row>
    <row r="45" spans="1:11" ht="13.5" x14ac:dyDescent="0.25">
      <c r="A45" s="3">
        <f>TITRES_STAT!B48</f>
        <v>42068</v>
      </c>
      <c r="B45" s="6">
        <f>TITRES_STAT!D48</f>
        <v>4.4062000000000001</v>
      </c>
      <c r="C45" s="2">
        <f t="shared" si="0"/>
        <v>-9.9699999999999456E-2</v>
      </c>
      <c r="D45" s="2">
        <f t="shared" si="1"/>
        <v>4.4748800000000006</v>
      </c>
      <c r="E45" s="2">
        <f t="shared" si="2"/>
        <v>4.4615899999999993</v>
      </c>
      <c r="F45" s="2">
        <f t="shared" si="3"/>
        <v>4.6993499999999999</v>
      </c>
      <c r="G45" s="2"/>
      <c r="H45" s="2"/>
      <c r="I45" s="2">
        <f t="array" ref="I45">SUMPRODUCT(B29:B48, (ROW(B29:B48)-ROW(B29)+1)) / (20*21/2)</f>
        <v>4.5224290476190472</v>
      </c>
      <c r="J45" s="2">
        <f t="shared" si="4"/>
        <v>4.6782086666096703</v>
      </c>
      <c r="K45" s="2"/>
    </row>
    <row r="46" spans="1:11" ht="13.5" x14ac:dyDescent="0.25">
      <c r="A46" s="3">
        <f>TITRES_STAT!B49</f>
        <v>42069</v>
      </c>
      <c r="B46" s="6">
        <f>TITRES_STAT!D49</f>
        <v>4.4283999999999999</v>
      </c>
      <c r="C46" s="2">
        <f t="shared" si="0"/>
        <v>2.2199999999999775E-2</v>
      </c>
      <c r="D46" s="2">
        <f t="shared" si="1"/>
        <v>4.49702</v>
      </c>
      <c r="E46" s="2">
        <f t="shared" si="2"/>
        <v>4.4455399999999994</v>
      </c>
      <c r="F46" s="2">
        <f t="shared" si="3"/>
        <v>4.6716749999999996</v>
      </c>
      <c r="G46" s="2"/>
      <c r="H46" s="2"/>
      <c r="I46" s="2">
        <f t="array" ref="I46">SUMPRODUCT(B30:B49, (ROW(B30:B49)-ROW(B30)+1)) / (20*21/2)</f>
        <v>4.513365238095238</v>
      </c>
      <c r="J46" s="2">
        <f t="shared" si="4"/>
        <v>4.6544173650277969</v>
      </c>
      <c r="K46" s="2"/>
    </row>
    <row r="47" spans="1:11" ht="13.5" x14ac:dyDescent="0.25">
      <c r="A47" s="3">
        <f>TITRES_STAT!B50</f>
        <v>42072</v>
      </c>
      <c r="B47" s="6">
        <f>TITRES_STAT!D50</f>
        <v>4.5114000000000001</v>
      </c>
      <c r="C47" s="2">
        <f t="shared" si="0"/>
        <v>8.3000000000000185E-2</v>
      </c>
      <c r="D47" s="2">
        <f t="shared" si="1"/>
        <v>4.4837400000000001</v>
      </c>
      <c r="E47" s="2">
        <f t="shared" si="2"/>
        <v>4.4538400000000005</v>
      </c>
      <c r="F47" s="2">
        <f t="shared" si="3"/>
        <v>4.6522999999999994</v>
      </c>
      <c r="G47" s="2"/>
      <c r="H47" s="2"/>
      <c r="I47" s="2">
        <f t="array" ref="I47">SUMPRODUCT(B31:B50, (ROW(B31:B50)-ROW(B31)+1)) / (20*21/2)</f>
        <v>4.5117357142857148</v>
      </c>
      <c r="J47" s="2">
        <f t="shared" si="4"/>
        <v>4.6407966635965785</v>
      </c>
      <c r="K47" s="2"/>
    </row>
    <row r="48" spans="1:11" ht="13.5" x14ac:dyDescent="0.25">
      <c r="A48" s="3">
        <f>TITRES_STAT!B51</f>
        <v>42073</v>
      </c>
      <c r="B48" s="6">
        <f>TITRES_STAT!D51</f>
        <v>4.4062000000000001</v>
      </c>
      <c r="C48" s="2">
        <f t="shared" si="0"/>
        <v>-0.10519999999999996</v>
      </c>
      <c r="D48" s="2">
        <f t="shared" si="1"/>
        <v>4.4516200000000001</v>
      </c>
      <c r="E48" s="2">
        <f t="shared" si="2"/>
        <v>4.4554999999999998</v>
      </c>
      <c r="F48" s="2">
        <f t="shared" si="3"/>
        <v>4.6287699999999994</v>
      </c>
      <c r="G48" s="2"/>
      <c r="H48" s="2"/>
      <c r="I48" s="2">
        <f t="array" ref="I48">SUMPRODUCT(B32:B51, (ROW(B32:B51)-ROW(B32)+1)) / (20*21/2)</f>
        <v>4.5066485714285713</v>
      </c>
      <c r="J48" s="2">
        <f t="shared" si="4"/>
        <v>4.618454124206429</v>
      </c>
      <c r="K48" s="2"/>
    </row>
    <row r="49" spans="1:11" ht="13.5" x14ac:dyDescent="0.25">
      <c r="A49" s="3">
        <f>TITRES_STAT!B52</f>
        <v>42074</v>
      </c>
      <c r="B49" s="6">
        <f>TITRES_STAT!D52</f>
        <v>4.5335999999999999</v>
      </c>
      <c r="C49" s="2">
        <f t="shared" si="0"/>
        <v>0.12739999999999974</v>
      </c>
      <c r="D49" s="2">
        <f t="shared" si="1"/>
        <v>4.45716</v>
      </c>
      <c r="E49" s="2">
        <f t="shared" si="2"/>
        <v>4.4671299999999992</v>
      </c>
      <c r="F49" s="2">
        <f t="shared" si="3"/>
        <v>4.6116099999999989</v>
      </c>
      <c r="G49" s="2"/>
      <c r="H49" s="2"/>
      <c r="I49" s="2">
        <f t="array" ref="I49">SUMPRODUCT(B33:B52, (ROW(B33:B52)-ROW(B33)+1)) / (20*21/2)</f>
        <v>4.5036966666666665</v>
      </c>
      <c r="J49" s="2">
        <f t="shared" si="4"/>
        <v>4.610372779043912</v>
      </c>
      <c r="K49" s="2"/>
    </row>
    <row r="50" spans="1:11" ht="13.5" x14ac:dyDescent="0.25">
      <c r="A50" s="3">
        <f>TITRES_STAT!B53</f>
        <v>42075</v>
      </c>
      <c r="B50" s="6">
        <f>TITRES_STAT!D53</f>
        <v>4.5945</v>
      </c>
      <c r="C50" s="2">
        <f t="shared" si="0"/>
        <v>6.0900000000000176E-2</v>
      </c>
      <c r="D50" s="2">
        <f t="shared" si="1"/>
        <v>4.4948199999999998</v>
      </c>
      <c r="E50" s="2">
        <f t="shared" si="2"/>
        <v>4.4848499999999998</v>
      </c>
      <c r="F50" s="2">
        <f t="shared" si="3"/>
        <v>4.5925149999999997</v>
      </c>
      <c r="G50" s="2">
        <f t="shared" ref="G50:G113" si="5">AVERAGE(B1:B50)</f>
        <v>4.9749265306122474</v>
      </c>
      <c r="H50" s="2"/>
      <c r="I50" s="2">
        <f t="array" ref="I50">SUMPRODUCT(B34:B53, (ROW(B34:B53)-ROW(B34)+1)) / (20*21/2)</f>
        <v>4.5028533333333334</v>
      </c>
      <c r="J50" s="2">
        <f t="shared" si="4"/>
        <v>4.6088610858016343</v>
      </c>
      <c r="K50" s="2">
        <f>G50</f>
        <v>4.9749265306122474</v>
      </c>
    </row>
    <row r="51" spans="1:11" ht="13.5" x14ac:dyDescent="0.25">
      <c r="A51" s="3">
        <f>TITRES_STAT!B54</f>
        <v>42076</v>
      </c>
      <c r="B51" s="6">
        <f>TITRES_STAT!D54</f>
        <v>4.5391000000000004</v>
      </c>
      <c r="C51" s="2">
        <f t="shared" si="0"/>
        <v>-5.5399999999999672E-2</v>
      </c>
      <c r="D51" s="2">
        <f t="shared" si="1"/>
        <v>4.5169600000000001</v>
      </c>
      <c r="E51" s="2">
        <f t="shared" si="2"/>
        <v>4.5069900000000001</v>
      </c>
      <c r="F51" s="2">
        <f t="shared" si="3"/>
        <v>4.5700949999999994</v>
      </c>
      <c r="G51" s="2">
        <f t="shared" si="5"/>
        <v>4.966210000000002</v>
      </c>
      <c r="H51" s="2"/>
      <c r="I51" s="2">
        <f t="array" ref="I51">SUMPRODUCT(B35:B54, (ROW(B35:B54)-ROW(B35)+1)) / (20*21/2)</f>
        <v>4.4850852380952375</v>
      </c>
      <c r="J51" s="2">
        <f t="shared" si="4"/>
        <v>4.602217172868146</v>
      </c>
      <c r="K51" s="2">
        <f t="shared" ref="K51:K114" si="6">$K$4*B51+(1-$K$4)*K50</f>
        <v>4.9578352941176496</v>
      </c>
    </row>
    <row r="52" spans="1:11" ht="13.5" x14ac:dyDescent="0.25">
      <c r="A52" s="3">
        <f>TITRES_STAT!B55</f>
        <v>42079</v>
      </c>
      <c r="B52" s="6">
        <f>TITRES_STAT!D55</f>
        <v>4.5391000000000004</v>
      </c>
      <c r="C52" s="2">
        <f t="shared" si="0"/>
        <v>0</v>
      </c>
      <c r="D52" s="2">
        <f t="shared" si="1"/>
        <v>4.5225</v>
      </c>
      <c r="E52" s="2">
        <f t="shared" si="2"/>
        <v>4.50312</v>
      </c>
      <c r="F52" s="2">
        <f t="shared" si="3"/>
        <v>4.547955</v>
      </c>
      <c r="G52" s="2">
        <f t="shared" si="5"/>
        <v>4.9442900000000023</v>
      </c>
      <c r="H52" s="2"/>
      <c r="I52" s="2">
        <f t="array" ref="I52">SUMPRODUCT(B36:B55, (ROW(B36:B55)-ROW(B36)+1)) / (20*21/2)</f>
        <v>4.4775452380952379</v>
      </c>
      <c r="J52" s="2">
        <f t="shared" si="4"/>
        <v>4.5962060135473708</v>
      </c>
      <c r="K52" s="2">
        <f t="shared" si="6"/>
        <v>4.9414143021914674</v>
      </c>
    </row>
    <row r="53" spans="1:11" ht="13.5" x14ac:dyDescent="0.25">
      <c r="A53" s="3">
        <f>TITRES_STAT!B56</f>
        <v>42080</v>
      </c>
      <c r="B53" s="6">
        <f>TITRES_STAT!D56</f>
        <v>4.5391000000000004</v>
      </c>
      <c r="C53" s="2">
        <f t="shared" si="0"/>
        <v>0</v>
      </c>
      <c r="D53" s="2">
        <f t="shared" si="1"/>
        <v>4.5490800000000009</v>
      </c>
      <c r="E53" s="2">
        <f t="shared" si="2"/>
        <v>4.5003499999999992</v>
      </c>
      <c r="F53" s="2">
        <f t="shared" si="3"/>
        <v>4.5263650000000011</v>
      </c>
      <c r="G53" s="2">
        <f t="shared" si="5"/>
        <v>4.9248060000000011</v>
      </c>
      <c r="H53" s="2"/>
      <c r="I53" s="2">
        <f t="array" ref="I53">SUMPRODUCT(B37:B56, (ROW(B37:B56)-ROW(B37)+1)) / (20*21/2)</f>
        <v>4.4780195238095235</v>
      </c>
      <c r="J53" s="2">
        <f t="shared" si="4"/>
        <v>4.5907673455904785</v>
      </c>
      <c r="K53" s="2">
        <f t="shared" si="6"/>
        <v>4.9256372707329783</v>
      </c>
    </row>
    <row r="54" spans="1:11" ht="13.5" x14ac:dyDescent="0.25">
      <c r="A54" s="3">
        <f>TITRES_STAT!B57</f>
        <v>42081</v>
      </c>
      <c r="B54" s="6">
        <f>TITRES_STAT!D57</f>
        <v>4.3398000000000003</v>
      </c>
      <c r="C54" s="2">
        <f t="shared" si="0"/>
        <v>-0.19930000000000003</v>
      </c>
      <c r="D54" s="2">
        <f t="shared" si="1"/>
        <v>4.510320000000001</v>
      </c>
      <c r="E54" s="2">
        <f t="shared" si="2"/>
        <v>4.4837400000000001</v>
      </c>
      <c r="F54" s="2">
        <f t="shared" si="3"/>
        <v>4.4964700000000004</v>
      </c>
      <c r="G54" s="2">
        <f t="shared" si="5"/>
        <v>4.9027740000000009</v>
      </c>
      <c r="H54" s="2"/>
      <c r="I54" s="2">
        <f t="array" ref="I54">SUMPRODUCT(B38:B57, (ROW(B38:B57)-ROW(B38)+1)) / (20*21/2)</f>
        <v>4.4758590476190472</v>
      </c>
      <c r="J54" s="2">
        <f t="shared" si="4"/>
        <v>4.5668656936294809</v>
      </c>
      <c r="K54" s="2">
        <f t="shared" si="6"/>
        <v>4.9026632601159994</v>
      </c>
    </row>
    <row r="55" spans="1:11" ht="13.5" x14ac:dyDescent="0.25">
      <c r="A55" s="3">
        <f>TITRES_STAT!B58</f>
        <v>42082</v>
      </c>
      <c r="B55" s="6">
        <f>TITRES_STAT!D58</f>
        <v>4.4173</v>
      </c>
      <c r="C55" s="2">
        <f t="shared" si="0"/>
        <v>7.749999999999968E-2</v>
      </c>
      <c r="D55" s="2">
        <f t="shared" si="1"/>
        <v>4.4748800000000006</v>
      </c>
      <c r="E55" s="2">
        <f t="shared" si="2"/>
        <v>4.4848499999999998</v>
      </c>
      <c r="F55" s="2">
        <f t="shared" si="3"/>
        <v>4.4732199999999995</v>
      </c>
      <c r="G55" s="2">
        <f t="shared" si="5"/>
        <v>4.8830680000000015</v>
      </c>
      <c r="H55" s="2"/>
      <c r="I55" s="2">
        <f t="array" ref="I55">SUMPRODUCT(B39:B58, (ROW(B39:B58)-ROW(B39)+1)) / (20*21/2)</f>
        <v>4.4694004761904766</v>
      </c>
      <c r="J55" s="2">
        <f t="shared" si="4"/>
        <v>4.5526213418552448</v>
      </c>
      <c r="K55" s="2">
        <f t="shared" si="6"/>
        <v>4.8836294067781179</v>
      </c>
    </row>
    <row r="56" spans="1:11" ht="13.5" x14ac:dyDescent="0.25">
      <c r="A56" s="3">
        <f>TITRES_STAT!B59</f>
        <v>42086</v>
      </c>
      <c r="B56" s="6">
        <f>TITRES_STAT!D59</f>
        <v>4.4782000000000002</v>
      </c>
      <c r="C56" s="2">
        <f t="shared" si="0"/>
        <v>6.0900000000000176E-2</v>
      </c>
      <c r="D56" s="2">
        <f t="shared" si="1"/>
        <v>4.4626999999999999</v>
      </c>
      <c r="E56" s="2">
        <f t="shared" si="2"/>
        <v>4.4898300000000004</v>
      </c>
      <c r="F56" s="2">
        <f t="shared" si="3"/>
        <v>4.4676850000000004</v>
      </c>
      <c r="G56" s="2">
        <f t="shared" si="5"/>
        <v>4.8646900000000013</v>
      </c>
      <c r="H56" s="2"/>
      <c r="I56" s="2">
        <f t="array" ref="I56">SUMPRODUCT(B40:B59, (ROW(B40:B59)-ROW(B40)+1)) / (20*21/2)</f>
        <v>4.4602509523809521</v>
      </c>
      <c r="J56" s="2">
        <f t="shared" si="4"/>
        <v>4.5455335950118876</v>
      </c>
      <c r="K56" s="2">
        <f t="shared" si="6"/>
        <v>4.8677302143554471</v>
      </c>
    </row>
    <row r="57" spans="1:11" ht="13.5" x14ac:dyDescent="0.25">
      <c r="A57" s="3">
        <f>TITRES_STAT!B60</f>
        <v>42087</v>
      </c>
      <c r="B57" s="6">
        <f>TITRES_STAT!D60</f>
        <v>4.4450000000000003</v>
      </c>
      <c r="C57" s="2">
        <f t="shared" si="0"/>
        <v>-3.3199999999999896E-2</v>
      </c>
      <c r="D57" s="2">
        <f t="shared" si="1"/>
        <v>4.4438800000000009</v>
      </c>
      <c r="E57" s="2">
        <f t="shared" si="2"/>
        <v>4.4831900000000005</v>
      </c>
      <c r="F57" s="2">
        <f t="shared" si="3"/>
        <v>4.4685149999999991</v>
      </c>
      <c r="G57" s="2">
        <f t="shared" si="5"/>
        <v>4.8486380000000011</v>
      </c>
      <c r="H57" s="2"/>
      <c r="I57" s="2">
        <f t="array" ref="I57">SUMPRODUCT(B41:B60, (ROW(B41:B60)-ROW(B41)+1)) / (20*21/2)</f>
        <v>4.4492076190476189</v>
      </c>
      <c r="J57" s="2">
        <f t="shared" si="4"/>
        <v>4.5359589669155174</v>
      </c>
      <c r="K57" s="2">
        <f t="shared" si="6"/>
        <v>4.8511525588905275</v>
      </c>
    </row>
    <row r="58" spans="1:11" ht="13.5" x14ac:dyDescent="0.25">
      <c r="A58" s="3">
        <f>TITRES_STAT!B61</f>
        <v>42088</v>
      </c>
      <c r="B58" s="6">
        <f>TITRES_STAT!D61</f>
        <v>4.4006999999999996</v>
      </c>
      <c r="C58" s="2">
        <f t="shared" si="0"/>
        <v>-4.4300000000000672E-2</v>
      </c>
      <c r="D58" s="2">
        <f t="shared" si="1"/>
        <v>4.4162000000000008</v>
      </c>
      <c r="E58" s="2">
        <f t="shared" si="2"/>
        <v>4.4826400000000008</v>
      </c>
      <c r="F58" s="2">
        <f t="shared" si="3"/>
        <v>4.4690699999999994</v>
      </c>
      <c r="G58" s="2">
        <f t="shared" si="5"/>
        <v>4.8283780000000007</v>
      </c>
      <c r="H58" s="2"/>
      <c r="I58" s="2">
        <f t="array" ref="I58">SUMPRODUCT(B42:B61, (ROW(B42:B61)-ROW(B42)+1)) / (20*21/2)</f>
        <v>4.4405852380952382</v>
      </c>
      <c r="J58" s="2">
        <f t="shared" si="4"/>
        <v>4.523077160542611</v>
      </c>
      <c r="K58" s="2">
        <f t="shared" si="6"/>
        <v>4.8334877526595266</v>
      </c>
    </row>
    <row r="59" spans="1:11" ht="13.5" x14ac:dyDescent="0.25">
      <c r="A59" s="3">
        <f>TITRES_STAT!B62</f>
        <v>42089</v>
      </c>
      <c r="B59" s="6">
        <f>TITRES_STAT!D62</f>
        <v>4.3730000000000002</v>
      </c>
      <c r="C59" s="2">
        <f t="shared" si="0"/>
        <v>-2.7699999999999392E-2</v>
      </c>
      <c r="D59" s="2">
        <f t="shared" si="1"/>
        <v>4.4228399999999999</v>
      </c>
      <c r="E59" s="2">
        <f t="shared" si="2"/>
        <v>4.4665800000000004</v>
      </c>
      <c r="F59" s="2">
        <f t="shared" si="3"/>
        <v>4.4668550000000007</v>
      </c>
      <c r="G59" s="2">
        <f t="shared" si="5"/>
        <v>4.8095560000000006</v>
      </c>
      <c r="H59" s="2"/>
      <c r="I59" s="2">
        <f t="array" ref="I59">SUMPRODUCT(B43:B62, (ROW(B43:B62)-ROW(B43)+1)) / (20*21/2)</f>
        <v>4.4343376190476196</v>
      </c>
      <c r="J59" s="2">
        <f t="shared" si="4"/>
        <v>4.5087840976337912</v>
      </c>
      <c r="K59" s="2">
        <f t="shared" si="6"/>
        <v>4.8154294094179768</v>
      </c>
    </row>
    <row r="60" spans="1:11" ht="13.5" x14ac:dyDescent="0.25">
      <c r="A60" s="3">
        <f>TITRES_STAT!B63</f>
        <v>42090</v>
      </c>
      <c r="B60" s="6">
        <f>TITRES_STAT!D63</f>
        <v>4.3509000000000002</v>
      </c>
      <c r="C60" s="2">
        <f t="shared" si="0"/>
        <v>-2.2100000000000009E-2</v>
      </c>
      <c r="D60" s="2">
        <f t="shared" si="1"/>
        <v>4.4095600000000008</v>
      </c>
      <c r="E60" s="2">
        <f t="shared" si="2"/>
        <v>4.4422200000000007</v>
      </c>
      <c r="F60" s="2">
        <f t="shared" si="3"/>
        <v>4.4635349999999994</v>
      </c>
      <c r="G60" s="2">
        <f t="shared" si="5"/>
        <v>4.7891860000000008</v>
      </c>
      <c r="H60" s="2"/>
      <c r="I60" s="2">
        <f t="array" ref="I60">SUMPRODUCT(B44:B63, (ROW(B44:B63)-ROW(B44)+1)) / (20*21/2)</f>
        <v>4.4284095238095231</v>
      </c>
      <c r="J60" s="2">
        <f t="shared" si="4"/>
        <v>4.4937475169067627</v>
      </c>
      <c r="K60" s="2">
        <f t="shared" si="6"/>
        <v>4.7972125698329586</v>
      </c>
    </row>
    <row r="61" spans="1:11" ht="13.5" x14ac:dyDescent="0.25">
      <c r="A61" s="3">
        <f>TITRES_STAT!B64</f>
        <v>42093</v>
      </c>
      <c r="B61" s="6">
        <f>TITRES_STAT!D64</f>
        <v>4.3730000000000002</v>
      </c>
      <c r="C61" s="2">
        <f t="shared" si="0"/>
        <v>2.2100000000000009E-2</v>
      </c>
      <c r="D61" s="2">
        <f t="shared" si="1"/>
        <v>4.3885200000000006</v>
      </c>
      <c r="E61" s="2">
        <f t="shared" si="2"/>
        <v>4.4256100000000007</v>
      </c>
      <c r="F61" s="2">
        <f t="shared" si="3"/>
        <v>4.4662999999999995</v>
      </c>
      <c r="G61" s="2">
        <f t="shared" si="5"/>
        <v>4.7714720000000002</v>
      </c>
      <c r="H61" s="2"/>
      <c r="I61" s="2">
        <f t="array" ref="I61">SUMPRODUCT(B45:B64, (ROW(B45:B64)-ROW(B45)+1)) / (20*21/2)</f>
        <v>4.4159176190476188</v>
      </c>
      <c r="J61" s="2">
        <f t="shared" si="4"/>
        <v>4.4822477533918335</v>
      </c>
      <c r="K61" s="2">
        <f t="shared" si="6"/>
        <v>4.7805767827806855</v>
      </c>
    </row>
    <row r="62" spans="1:11" ht="13.5" x14ac:dyDescent="0.25">
      <c r="A62" s="3">
        <f>TITRES_STAT!B65</f>
        <v>42094</v>
      </c>
      <c r="B62" s="6">
        <f>TITRES_STAT!D65</f>
        <v>4.4006999999999996</v>
      </c>
      <c r="C62" s="2">
        <f t="shared" si="0"/>
        <v>2.7699999999999392E-2</v>
      </c>
      <c r="D62" s="2">
        <f t="shared" si="1"/>
        <v>4.3796600000000003</v>
      </c>
      <c r="E62" s="2">
        <f t="shared" si="2"/>
        <v>4.4117700000000006</v>
      </c>
      <c r="F62" s="2">
        <f t="shared" si="3"/>
        <v>4.4574449999999999</v>
      </c>
      <c r="G62" s="2">
        <f t="shared" si="5"/>
        <v>4.7543119999999996</v>
      </c>
      <c r="H62" s="2"/>
      <c r="I62" s="2">
        <f t="array" ref="I62">SUMPRODUCT(B46:B65, (ROW(B46:B65)-ROW(B46)+1)) / (20*21/2)</f>
        <v>4.4095885714285714</v>
      </c>
      <c r="J62" s="2">
        <f t="shared" si="4"/>
        <v>4.4744813006878488</v>
      </c>
      <c r="K62" s="2">
        <f t="shared" si="6"/>
        <v>4.7656796540441881</v>
      </c>
    </row>
    <row r="63" spans="1:11" ht="13.5" x14ac:dyDescent="0.25">
      <c r="A63" s="3">
        <f>TITRES_STAT!B66</f>
        <v>42095</v>
      </c>
      <c r="B63" s="6">
        <f>TITRES_STAT!D66</f>
        <v>4.3952</v>
      </c>
      <c r="C63" s="2">
        <f t="shared" si="0"/>
        <v>-5.4999999999996163E-3</v>
      </c>
      <c r="D63" s="2">
        <f t="shared" si="1"/>
        <v>4.3785600000000002</v>
      </c>
      <c r="E63" s="2">
        <f t="shared" si="2"/>
        <v>4.3973800000000001</v>
      </c>
      <c r="F63" s="2">
        <f t="shared" si="3"/>
        <v>4.4488649999999996</v>
      </c>
      <c r="G63" s="2">
        <f t="shared" si="5"/>
        <v>4.7339419999999999</v>
      </c>
      <c r="H63" s="2"/>
      <c r="I63" s="2">
        <f t="array" ref="I63">SUMPRODUCT(B47:B66, (ROW(B47:B66)-ROW(B47)+1)) / (20*21/2)</f>
        <v>4.398150952380953</v>
      </c>
      <c r="J63" s="2">
        <f t="shared" si="4"/>
        <v>4.4669307006223393</v>
      </c>
      <c r="K63" s="2">
        <f t="shared" si="6"/>
        <v>4.751151040160102</v>
      </c>
    </row>
    <row r="64" spans="1:11" ht="13.5" x14ac:dyDescent="0.25">
      <c r="A64" s="3">
        <f>TITRES_STAT!B67</f>
        <v>42096</v>
      </c>
      <c r="B64" s="6">
        <f>TITRES_STAT!D67</f>
        <v>4.3177000000000003</v>
      </c>
      <c r="C64" s="2">
        <f t="shared" si="0"/>
        <v>-7.749999999999968E-2</v>
      </c>
      <c r="D64" s="2">
        <f t="shared" si="1"/>
        <v>4.3674999999999997</v>
      </c>
      <c r="E64" s="2">
        <f t="shared" si="2"/>
        <v>4.3951700000000002</v>
      </c>
      <c r="F64" s="2">
        <f t="shared" si="3"/>
        <v>4.4394550000000006</v>
      </c>
      <c r="G64" s="2">
        <f t="shared" si="5"/>
        <v>4.7120219999999993</v>
      </c>
      <c r="H64" s="2"/>
      <c r="I64" s="2">
        <f t="array" ref="I64">SUMPRODUCT(B48:B67, (ROW(B48:B67)-ROW(B48)+1)) / (20*21/2)</f>
        <v>4.3846023809523809</v>
      </c>
      <c r="J64" s="2">
        <f t="shared" si="4"/>
        <v>4.4527182529440212</v>
      </c>
      <c r="K64" s="2">
        <f t="shared" si="6"/>
        <v>4.7341529601538239</v>
      </c>
    </row>
    <row r="65" spans="1:11" ht="13.5" x14ac:dyDescent="0.25">
      <c r="A65" s="3">
        <f>TITRES_STAT!B68</f>
        <v>42097</v>
      </c>
      <c r="B65" s="6">
        <f>TITRES_STAT!D68</f>
        <v>4.3730000000000002</v>
      </c>
      <c r="C65" s="2">
        <f t="shared" si="0"/>
        <v>5.5299999999999905E-2</v>
      </c>
      <c r="D65" s="2">
        <f t="shared" si="1"/>
        <v>4.3719200000000011</v>
      </c>
      <c r="E65" s="2">
        <f t="shared" si="2"/>
        <v>4.3907400000000001</v>
      </c>
      <c r="F65" s="2">
        <f t="shared" si="3"/>
        <v>4.4377950000000004</v>
      </c>
      <c r="G65" s="2">
        <f t="shared" si="5"/>
        <v>4.6943079999999995</v>
      </c>
      <c r="H65" s="2"/>
      <c r="I65" s="2">
        <f t="array" ref="I65">SUMPRODUCT(B49:B68, (ROW(B49:B68)-ROW(B49)+1)) / (20*21/2)</f>
        <v>4.3747461904761913</v>
      </c>
      <c r="J65" s="2">
        <f t="shared" si="4"/>
        <v>4.4451260383779241</v>
      </c>
      <c r="K65" s="2">
        <f t="shared" si="6"/>
        <v>4.719990098971321</v>
      </c>
    </row>
    <row r="66" spans="1:11" ht="13.5" x14ac:dyDescent="0.25">
      <c r="A66" s="3">
        <f>TITRES_STAT!B69</f>
        <v>42100</v>
      </c>
      <c r="B66" s="6">
        <f>TITRES_STAT!D69</f>
        <v>4.3177000000000003</v>
      </c>
      <c r="C66" s="2">
        <f t="shared" si="0"/>
        <v>-5.5299999999999905E-2</v>
      </c>
      <c r="D66" s="2">
        <f t="shared" si="1"/>
        <v>4.3608599999999997</v>
      </c>
      <c r="E66" s="2">
        <f t="shared" si="2"/>
        <v>4.3746900000000002</v>
      </c>
      <c r="F66" s="2">
        <f t="shared" si="3"/>
        <v>4.4322600000000012</v>
      </c>
      <c r="G66" s="2">
        <f t="shared" si="5"/>
        <v>4.6734959999999992</v>
      </c>
      <c r="H66" s="2"/>
      <c r="I66" s="2">
        <f t="array" ref="I66">SUMPRODUCT(B50:B69, (ROW(B50:B69)-ROW(B50)+1)) / (20*21/2)</f>
        <v>4.3674161904761899</v>
      </c>
      <c r="J66" s="2">
        <f t="shared" si="4"/>
        <v>4.4329902251990747</v>
      </c>
      <c r="K66" s="2">
        <f t="shared" si="6"/>
        <v>4.7042140166587201</v>
      </c>
    </row>
    <row r="67" spans="1:11" ht="13.5" x14ac:dyDescent="0.25">
      <c r="A67" s="3">
        <f>TITRES_STAT!B70</f>
        <v>42101</v>
      </c>
      <c r="B67" s="6">
        <f>TITRES_STAT!D70</f>
        <v>4.29</v>
      </c>
      <c r="C67" s="2">
        <f t="shared" si="0"/>
        <v>-2.770000000000028E-2</v>
      </c>
      <c r="D67" s="2">
        <f t="shared" si="1"/>
        <v>4.3387200000000004</v>
      </c>
      <c r="E67" s="2">
        <f t="shared" si="2"/>
        <v>4.3591899999999999</v>
      </c>
      <c r="F67" s="2">
        <f t="shared" si="3"/>
        <v>4.4211900000000011</v>
      </c>
      <c r="G67" s="2">
        <f t="shared" si="5"/>
        <v>4.6540119999999998</v>
      </c>
      <c r="H67" s="2"/>
      <c r="I67" s="2">
        <f t="array" ref="I67">SUMPRODUCT(B51:B70, (ROW(B51:B70)-ROW(B51)+1)) / (20*21/2)</f>
        <v>4.3525804761904761</v>
      </c>
      <c r="J67" s="2">
        <f t="shared" si="4"/>
        <v>4.4193721085134481</v>
      </c>
      <c r="K67" s="2">
        <f t="shared" si="6"/>
        <v>4.687970329730927</v>
      </c>
    </row>
    <row r="68" spans="1:11" ht="13.5" x14ac:dyDescent="0.25">
      <c r="A68" s="3">
        <f>TITRES_STAT!B71</f>
        <v>42102</v>
      </c>
      <c r="B68" s="6">
        <f>TITRES_STAT!D71</f>
        <v>4.3177000000000003</v>
      </c>
      <c r="C68" s="2">
        <f t="shared" ref="C68:C131" si="7">B68-B67</f>
        <v>2.770000000000028E-2</v>
      </c>
      <c r="D68" s="2">
        <f t="shared" si="1"/>
        <v>4.323220000000001</v>
      </c>
      <c r="E68" s="2">
        <f t="shared" si="2"/>
        <v>4.3508900000000006</v>
      </c>
      <c r="F68" s="2">
        <f t="shared" si="3"/>
        <v>4.4167650000000007</v>
      </c>
      <c r="G68" s="2">
        <f t="shared" si="5"/>
        <v>4.6335319999999989</v>
      </c>
      <c r="H68" s="2"/>
      <c r="I68" s="2">
        <f t="array" ref="I68">SUMPRODUCT(B52:B71, (ROW(B52:B71)-ROW(B52)+1)) / (20*21/2)</f>
        <v>4.3351600000000001</v>
      </c>
      <c r="J68" s="2">
        <f t="shared" si="4"/>
        <v>4.4096890505597868</v>
      </c>
      <c r="K68" s="2">
        <f t="shared" si="6"/>
        <v>4.6734499246434398</v>
      </c>
    </row>
    <row r="69" spans="1:11" ht="13.5" x14ac:dyDescent="0.25">
      <c r="A69" s="3">
        <f>TITRES_STAT!B72</f>
        <v>42104</v>
      </c>
      <c r="B69" s="6">
        <f>TITRES_STAT!D72</f>
        <v>4.3398000000000003</v>
      </c>
      <c r="C69" s="2">
        <f t="shared" si="7"/>
        <v>2.2100000000000009E-2</v>
      </c>
      <c r="D69" s="2">
        <f t="shared" si="1"/>
        <v>4.3276400000000006</v>
      </c>
      <c r="E69" s="2">
        <f t="shared" si="2"/>
        <v>4.3475700000000002</v>
      </c>
      <c r="F69" s="2">
        <f t="shared" si="3"/>
        <v>4.4070750000000007</v>
      </c>
      <c r="G69" s="2">
        <f t="shared" si="5"/>
        <v>4.6140459999999992</v>
      </c>
      <c r="H69" s="2"/>
      <c r="I69" s="2">
        <f t="array" ref="I69">SUMPRODUCT(B53:B72, (ROW(B53:B72)-ROW(B53)+1)) / (20*21/2)</f>
        <v>4.3272257142857145</v>
      </c>
      <c r="J69" s="2">
        <f t="shared" si="4"/>
        <v>4.4030329505064731</v>
      </c>
      <c r="K69" s="2">
        <f t="shared" si="6"/>
        <v>4.6603656138731093</v>
      </c>
    </row>
    <row r="70" spans="1:11" ht="13.5" x14ac:dyDescent="0.25">
      <c r="A70" s="3">
        <f>TITRES_STAT!B73</f>
        <v>42107</v>
      </c>
      <c r="B70" s="6">
        <f>TITRES_STAT!D73</f>
        <v>4.2512999999999996</v>
      </c>
      <c r="C70" s="2">
        <f t="shared" si="7"/>
        <v>-8.8500000000000689E-2</v>
      </c>
      <c r="D70" s="2">
        <f t="shared" ref="D70:D133" si="8">AVERAGE(B66:B70)</f>
        <v>4.3033000000000001</v>
      </c>
      <c r="E70" s="2">
        <f t="shared" si="2"/>
        <v>4.3376100000000006</v>
      </c>
      <c r="F70" s="2">
        <f t="shared" si="3"/>
        <v>4.3899150000000002</v>
      </c>
      <c r="G70" s="2">
        <f t="shared" si="5"/>
        <v>4.5910199999999985</v>
      </c>
      <c r="H70" s="2"/>
      <c r="I70" s="2">
        <f t="array" ref="I70">SUMPRODUCT(B54:B73, (ROW(B54:B73)-ROW(B54)+1)) / (20*21/2)</f>
        <v>4.3204776190476197</v>
      </c>
      <c r="J70" s="2">
        <f t="shared" si="4"/>
        <v>4.3885821933153801</v>
      </c>
      <c r="K70" s="2">
        <f t="shared" si="6"/>
        <v>4.644323825093772</v>
      </c>
    </row>
    <row r="71" spans="1:11" ht="13.5" x14ac:dyDescent="0.25">
      <c r="A71" s="3">
        <f>TITRES_STAT!B74</f>
        <v>42108</v>
      </c>
      <c r="B71" s="6">
        <f>TITRES_STAT!D74</f>
        <v>4.2069999999999999</v>
      </c>
      <c r="C71" s="2">
        <f t="shared" si="7"/>
        <v>-4.4299999999999784E-2</v>
      </c>
      <c r="D71" s="2">
        <f t="shared" si="8"/>
        <v>4.2811600000000007</v>
      </c>
      <c r="E71" s="2">
        <f t="shared" si="2"/>
        <v>4.3210100000000002</v>
      </c>
      <c r="F71" s="2">
        <f t="shared" si="3"/>
        <v>4.37331</v>
      </c>
      <c r="G71" s="2">
        <f t="shared" si="5"/>
        <v>4.5694319999999973</v>
      </c>
      <c r="H71" s="2"/>
      <c r="I71" s="2">
        <f t="array" ref="I71">SUMPRODUCT(B55:B74, (ROW(B55:B74)-ROW(B55)+1)) / (20*21/2)</f>
        <v>4.3196585714285716</v>
      </c>
      <c r="J71" s="2">
        <f t="shared" si="4"/>
        <v>4.3712886510948676</v>
      </c>
      <c r="K71" s="2">
        <f t="shared" si="6"/>
        <v>4.6271738711685257</v>
      </c>
    </row>
    <row r="72" spans="1:11" ht="13.5" x14ac:dyDescent="0.25">
      <c r="A72" s="3">
        <f>TITRES_STAT!B75</f>
        <v>42109</v>
      </c>
      <c r="B72" s="6">
        <f>TITRES_STAT!D75</f>
        <v>4.29</v>
      </c>
      <c r="C72" s="2">
        <f t="shared" si="7"/>
        <v>8.3000000000000185E-2</v>
      </c>
      <c r="D72" s="2">
        <f t="shared" si="8"/>
        <v>4.2811599999999999</v>
      </c>
      <c r="E72" s="2">
        <f t="shared" si="2"/>
        <v>4.3099400000000001</v>
      </c>
      <c r="F72" s="2">
        <f t="shared" si="3"/>
        <v>4.3608550000000008</v>
      </c>
      <c r="G72" s="2">
        <f t="shared" si="5"/>
        <v>4.552603999999997</v>
      </c>
      <c r="H72" s="2"/>
      <c r="I72" s="2">
        <f t="array" ref="I72">SUMPRODUCT(B56:B75, (ROW(B56:B75)-ROW(B56)+1)) / (20*21/2)</f>
        <v>4.3188395238095243</v>
      </c>
      <c r="J72" s="2">
        <f t="shared" si="4"/>
        <v>4.363546874800118</v>
      </c>
      <c r="K72" s="2">
        <f t="shared" si="6"/>
        <v>4.6139513664168188</v>
      </c>
    </row>
    <row r="73" spans="1:11" ht="13.5" x14ac:dyDescent="0.25">
      <c r="A73" s="3">
        <f>TITRES_STAT!B76</f>
        <v>42110</v>
      </c>
      <c r="B73" s="6">
        <f>TITRES_STAT!D76</f>
        <v>4.29</v>
      </c>
      <c r="C73" s="2">
        <f t="shared" si="7"/>
        <v>0</v>
      </c>
      <c r="D73" s="2">
        <f t="shared" si="8"/>
        <v>4.27562</v>
      </c>
      <c r="E73" s="2">
        <f t="shared" si="2"/>
        <v>4.2994199999999996</v>
      </c>
      <c r="F73" s="2">
        <f t="shared" si="3"/>
        <v>4.3483999999999998</v>
      </c>
      <c r="G73" s="2">
        <f t="shared" si="5"/>
        <v>4.5364399999999971</v>
      </c>
      <c r="H73" s="2"/>
      <c r="I73" s="2">
        <f t="array" ref="I73">SUMPRODUCT(B57:B76, (ROW(B57:B76)-ROW(B57)+1)) / (20*21/2)</f>
        <v>4.3183895238095236</v>
      </c>
      <c r="J73" s="2">
        <f t="shared" si="4"/>
        <v>4.3565424105334403</v>
      </c>
      <c r="K73" s="2">
        <f t="shared" si="6"/>
        <v>4.6012473912632181</v>
      </c>
    </row>
    <row r="74" spans="1:11" ht="13.5" x14ac:dyDescent="0.25">
      <c r="A74" s="3">
        <f>TITRES_STAT!B77</f>
        <v>42111</v>
      </c>
      <c r="B74" s="6">
        <f>TITRES_STAT!D77</f>
        <v>4.3398000000000003</v>
      </c>
      <c r="C74" s="2">
        <f t="shared" si="7"/>
        <v>4.9800000000000288E-2</v>
      </c>
      <c r="D74" s="2">
        <f t="shared" si="8"/>
        <v>4.27562</v>
      </c>
      <c r="E74" s="2">
        <f t="shared" si="2"/>
        <v>4.3016300000000003</v>
      </c>
      <c r="F74" s="2">
        <f t="shared" si="3"/>
        <v>4.3483999999999998</v>
      </c>
      <c r="G74" s="2">
        <f t="shared" si="5"/>
        <v>4.5254799999999973</v>
      </c>
      <c r="H74" s="2"/>
      <c r="I74" s="2">
        <f t="array" ref="I74">SUMPRODUCT(B58:B77, (ROW(B58:B77)-ROW(B58)+1)) / (20*21/2)</f>
        <v>4.319131904761905</v>
      </c>
      <c r="J74" s="2">
        <f t="shared" si="4"/>
        <v>4.3549478952445408</v>
      </c>
      <c r="K74" s="2">
        <f t="shared" si="6"/>
        <v>4.5909945523901516</v>
      </c>
    </row>
    <row r="75" spans="1:11" ht="13.5" x14ac:dyDescent="0.25">
      <c r="A75" s="3">
        <f>TITRES_STAT!B78</f>
        <v>42114</v>
      </c>
      <c r="B75" s="6">
        <f>TITRES_STAT!D78</f>
        <v>4.3398000000000003</v>
      </c>
      <c r="C75" s="2">
        <f t="shared" si="7"/>
        <v>0</v>
      </c>
      <c r="D75" s="2">
        <f t="shared" si="8"/>
        <v>4.2933199999999996</v>
      </c>
      <c r="E75" s="2">
        <f t="shared" si="2"/>
        <v>4.298309999999999</v>
      </c>
      <c r="F75" s="2">
        <f t="shared" si="3"/>
        <v>4.344525</v>
      </c>
      <c r="G75" s="2">
        <f t="shared" si="5"/>
        <v>4.5145199999999974</v>
      </c>
      <c r="H75" s="2"/>
      <c r="I75" s="2">
        <f t="array" ref="I75">SUMPRODUCT(B59:B78, (ROW(B59:B78)-ROW(B59)+1)) / (20*21/2)</f>
        <v>4.3277295238095235</v>
      </c>
      <c r="J75" s="2">
        <f t="shared" si="4"/>
        <v>4.3535052385545843</v>
      </c>
      <c r="K75" s="2">
        <f t="shared" si="6"/>
        <v>4.5811437856297541</v>
      </c>
    </row>
    <row r="76" spans="1:11" ht="13.5" x14ac:dyDescent="0.25">
      <c r="A76" s="3">
        <f>TITRES_STAT!B79</f>
        <v>42115</v>
      </c>
      <c r="B76" s="6">
        <f>TITRES_STAT!D79</f>
        <v>4.3398000000000003</v>
      </c>
      <c r="C76" s="2">
        <f t="shared" si="7"/>
        <v>0</v>
      </c>
      <c r="D76" s="2">
        <f t="shared" si="8"/>
        <v>4.3198799999999995</v>
      </c>
      <c r="E76" s="2">
        <f t="shared" ref="E76:E139" si="9">AVERAGE(B67:B76)</f>
        <v>4.3005200000000006</v>
      </c>
      <c r="F76" s="2">
        <f t="shared" si="3"/>
        <v>4.3376049999999999</v>
      </c>
      <c r="G76" s="2">
        <f t="shared" si="5"/>
        <v>4.5016779999999974</v>
      </c>
      <c r="H76" s="2"/>
      <c r="I76" s="2">
        <f t="array" ref="I76">SUMPRODUCT(B60:B79, (ROW(B60:B79)-ROW(B60)+1)) / (20*21/2)</f>
        <v>4.335688095238095</v>
      </c>
      <c r="J76" s="2">
        <f t="shared" si="4"/>
        <v>4.3521999777398621</v>
      </c>
      <c r="K76" s="2">
        <f t="shared" si="6"/>
        <v>4.5716793234481958</v>
      </c>
    </row>
    <row r="77" spans="1:11" ht="13.5" x14ac:dyDescent="0.25">
      <c r="A77" s="3">
        <f>TITRES_STAT!B80</f>
        <v>42116</v>
      </c>
      <c r="B77" s="6">
        <f>TITRES_STAT!D80</f>
        <v>4.3453999999999997</v>
      </c>
      <c r="C77" s="2">
        <f t="shared" si="7"/>
        <v>5.5999999999993832E-3</v>
      </c>
      <c r="D77" s="2">
        <f t="shared" si="8"/>
        <v>4.3309600000000001</v>
      </c>
      <c r="E77" s="2">
        <f t="shared" si="9"/>
        <v>4.3060599999999996</v>
      </c>
      <c r="F77" s="2">
        <f t="shared" si="3"/>
        <v>4.3326250000000002</v>
      </c>
      <c r="G77" s="2">
        <f t="shared" si="5"/>
        <v>4.4906079999999982</v>
      </c>
      <c r="H77" s="2"/>
      <c r="I77" s="2">
        <f t="array" ref="I77">SUMPRODUCT(B61:B80, (ROW(B61:B80)-ROW(B61)+1)) / (20*21/2)</f>
        <v>4.3439690476190487</v>
      </c>
      <c r="J77" s="2">
        <f t="shared" si="4"/>
        <v>4.3515523608122564</v>
      </c>
      <c r="K77" s="2">
        <f t="shared" si="6"/>
        <v>4.5628056244894433</v>
      </c>
    </row>
    <row r="78" spans="1:11" ht="13.5" x14ac:dyDescent="0.25">
      <c r="A78" s="3">
        <f>TITRES_STAT!B81</f>
        <v>42117</v>
      </c>
      <c r="B78" s="6">
        <f>TITRES_STAT!D81</f>
        <v>4.4229000000000003</v>
      </c>
      <c r="C78" s="2">
        <f t="shared" si="7"/>
        <v>7.7500000000000568E-2</v>
      </c>
      <c r="D78" s="2">
        <f t="shared" si="8"/>
        <v>4.3575400000000002</v>
      </c>
      <c r="E78" s="2">
        <f t="shared" si="9"/>
        <v>4.3165800000000001</v>
      </c>
      <c r="F78" s="2">
        <f t="shared" si="3"/>
        <v>4.3337349999999999</v>
      </c>
      <c r="G78" s="2">
        <f t="shared" si="5"/>
        <v>4.4815299999999976</v>
      </c>
      <c r="H78" s="2"/>
      <c r="I78" s="2">
        <f t="array" ref="I78">SUMPRODUCT(B62:B81, (ROW(B62:B81)-ROW(B62)+1)) / (20*21/2)</f>
        <v>4.3592785714285718</v>
      </c>
      <c r="J78" s="2">
        <f t="shared" si="4"/>
        <v>4.3583473740682317</v>
      </c>
      <c r="K78" s="2">
        <f t="shared" si="6"/>
        <v>4.5573191294114261</v>
      </c>
    </row>
    <row r="79" spans="1:11" ht="13.5" x14ac:dyDescent="0.25">
      <c r="A79" s="3">
        <f>TITRES_STAT!B82</f>
        <v>42118</v>
      </c>
      <c r="B79" s="6">
        <f>TITRES_STAT!D82</f>
        <v>4.4173</v>
      </c>
      <c r="C79" s="2">
        <f t="shared" si="7"/>
        <v>-5.6000000000002714E-3</v>
      </c>
      <c r="D79" s="2">
        <f t="shared" si="8"/>
        <v>4.3730400000000005</v>
      </c>
      <c r="E79" s="2">
        <f t="shared" si="9"/>
        <v>4.3243299999999998</v>
      </c>
      <c r="F79" s="2">
        <f t="shared" si="3"/>
        <v>4.3359499999999995</v>
      </c>
      <c r="G79" s="2">
        <f t="shared" si="5"/>
        <v>4.4723399999999982</v>
      </c>
      <c r="H79" s="2"/>
      <c r="I79" s="2">
        <f t="array" ref="I79">SUMPRODUCT(B63:B82, (ROW(B63:B82)-ROW(B63)+1)) / (20*21/2)</f>
        <v>4.3808390476190482</v>
      </c>
      <c r="J79" s="2">
        <f t="shared" si="4"/>
        <v>4.3639619098712572</v>
      </c>
      <c r="K79" s="2">
        <f t="shared" si="6"/>
        <v>4.5518281831599978</v>
      </c>
    </row>
    <row r="80" spans="1:11" ht="13.5" x14ac:dyDescent="0.25">
      <c r="A80" s="3">
        <f>TITRES_STAT!B83</f>
        <v>42121</v>
      </c>
      <c r="B80" s="6">
        <f>TITRES_STAT!D83</f>
        <v>4.4229000000000003</v>
      </c>
      <c r="C80" s="2">
        <f t="shared" si="7"/>
        <v>5.6000000000002714E-3</v>
      </c>
      <c r="D80" s="2">
        <f t="shared" si="8"/>
        <v>4.389660000000001</v>
      </c>
      <c r="E80" s="2">
        <f t="shared" si="9"/>
        <v>4.3414899999999994</v>
      </c>
      <c r="F80" s="2">
        <f t="shared" si="3"/>
        <v>4.33955</v>
      </c>
      <c r="G80" s="2">
        <f t="shared" si="5"/>
        <v>4.4612699999999981</v>
      </c>
      <c r="H80" s="2"/>
      <c r="I80" s="2">
        <f t="array" ref="I80">SUMPRODUCT(B64:B83, (ROW(B64:B83)-ROW(B64)+1)) / (20*21/2)</f>
        <v>4.4021061904761911</v>
      </c>
      <c r="J80" s="2">
        <f t="shared" si="4"/>
        <v>4.3695750613120898</v>
      </c>
      <c r="K80" s="2">
        <f t="shared" si="6"/>
        <v>4.546772175977253</v>
      </c>
    </row>
    <row r="81" spans="1:11" ht="13.5" x14ac:dyDescent="0.25">
      <c r="A81" s="3">
        <f>TITRES_STAT!B84</f>
        <v>42122</v>
      </c>
      <c r="B81" s="6">
        <f>TITRES_STAT!D84</f>
        <v>4.5003000000000002</v>
      </c>
      <c r="C81" s="2">
        <f t="shared" si="7"/>
        <v>7.7399999999999913E-2</v>
      </c>
      <c r="D81" s="2">
        <f t="shared" si="8"/>
        <v>4.4217599999999999</v>
      </c>
      <c r="E81" s="2">
        <f t="shared" si="9"/>
        <v>4.3708200000000001</v>
      </c>
      <c r="F81" s="2">
        <f t="shared" si="3"/>
        <v>4.3459149999999998</v>
      </c>
      <c r="G81" s="2">
        <f t="shared" si="5"/>
        <v>4.4515259999999985</v>
      </c>
      <c r="H81" s="2"/>
      <c r="I81" s="2">
        <f t="array" ref="I81">SUMPRODUCT(B65:B84, (ROW(B65:B84)-ROW(B65)+1)) / (20*21/2)</f>
        <v>4.4161800000000007</v>
      </c>
      <c r="J81" s="2">
        <f t="shared" si="4"/>
        <v>4.3820250554728437</v>
      </c>
      <c r="K81" s="2">
        <f t="shared" si="6"/>
        <v>4.5449497377036359</v>
      </c>
    </row>
    <row r="82" spans="1:11" ht="13.5" x14ac:dyDescent="0.25">
      <c r="A82" s="3">
        <f>TITRES_STAT!B85</f>
        <v>42123</v>
      </c>
      <c r="B82" s="6">
        <f>TITRES_STAT!D85</f>
        <v>4.5723000000000003</v>
      </c>
      <c r="C82" s="2">
        <f t="shared" si="7"/>
        <v>7.2000000000000064E-2</v>
      </c>
      <c r="D82" s="2">
        <f t="shared" si="8"/>
        <v>4.4671400000000006</v>
      </c>
      <c r="E82" s="2">
        <f t="shared" si="9"/>
        <v>4.3990500000000008</v>
      </c>
      <c r="F82" s="2">
        <f t="shared" si="3"/>
        <v>4.3544949999999991</v>
      </c>
      <c r="G82" s="2">
        <f t="shared" si="5"/>
        <v>4.4433339999999992</v>
      </c>
      <c r="H82" s="2"/>
      <c r="I82" s="2">
        <f t="array" ref="I82">SUMPRODUCT(B66:B85, (ROW(B66:B85)-ROW(B66)+1)) / (20*21/2)</f>
        <v>4.4346076190476191</v>
      </c>
      <c r="J82" s="2">
        <f t="shared" si="4"/>
        <v>4.400146478761144</v>
      </c>
      <c r="K82" s="2">
        <f t="shared" si="6"/>
        <v>4.546022297009376</v>
      </c>
    </row>
    <row r="83" spans="1:11" ht="13.5" x14ac:dyDescent="0.25">
      <c r="A83" s="3">
        <f>TITRES_STAT!B86</f>
        <v>42124</v>
      </c>
      <c r="B83" s="6">
        <f>TITRES_STAT!D86</f>
        <v>4.5777999999999999</v>
      </c>
      <c r="C83" s="2">
        <f t="shared" si="7"/>
        <v>5.4999999999996163E-3</v>
      </c>
      <c r="D83" s="2">
        <f t="shared" si="8"/>
        <v>4.4981199999999992</v>
      </c>
      <c r="E83" s="2">
        <f t="shared" si="9"/>
        <v>4.4278300000000002</v>
      </c>
      <c r="F83" s="2">
        <f t="shared" si="3"/>
        <v>4.363624999999999</v>
      </c>
      <c r="G83" s="2">
        <f t="shared" si="5"/>
        <v>4.4354719999999999</v>
      </c>
      <c r="H83" s="2"/>
      <c r="I83" s="2">
        <f t="array" ref="I83">SUMPRODUCT(B67:B86, (ROW(B67:B86)-ROW(B67)+1)) / (20*21/2)</f>
        <v>4.4494742857142846</v>
      </c>
      <c r="J83" s="2">
        <f t="shared" si="4"/>
        <v>4.4170658617362735</v>
      </c>
      <c r="K83" s="2">
        <f t="shared" si="6"/>
        <v>4.5472684814403808</v>
      </c>
    </row>
    <row r="84" spans="1:11" ht="13.5" x14ac:dyDescent="0.25">
      <c r="A84" s="3">
        <f>TITRES_STAT!B87</f>
        <v>42128</v>
      </c>
      <c r="B84" s="6">
        <f>TITRES_STAT!D87</f>
        <v>4.5114000000000001</v>
      </c>
      <c r="C84" s="2">
        <f t="shared" si="7"/>
        <v>-6.6399999999999793E-2</v>
      </c>
      <c r="D84" s="2">
        <f t="shared" si="8"/>
        <v>4.5169400000000008</v>
      </c>
      <c r="E84" s="2">
        <f t="shared" si="9"/>
        <v>4.4449900000000007</v>
      </c>
      <c r="F84" s="2">
        <f t="shared" ref="F84:F147" si="10">AVERAGE(B65:B84)</f>
        <v>4.3733099999999983</v>
      </c>
      <c r="G84" s="2">
        <f t="shared" si="5"/>
        <v>4.426946</v>
      </c>
      <c r="H84" s="2"/>
      <c r="I84" s="2">
        <f t="array" ref="I84">SUMPRODUCT(B68:B87, (ROW(B68:B87)-ROW(B68)+1)) / (20*21/2)</f>
        <v>4.4611819047619052</v>
      </c>
      <c r="J84" s="2">
        <f t="shared" si="4"/>
        <v>4.426050065380438</v>
      </c>
      <c r="K84" s="2">
        <f t="shared" si="6"/>
        <v>4.5458618743250723</v>
      </c>
    </row>
    <row r="85" spans="1:11" ht="13.5" x14ac:dyDescent="0.25">
      <c r="A85" s="3">
        <f>TITRES_STAT!B88</f>
        <v>42129</v>
      </c>
      <c r="B85" s="6">
        <f>TITRES_STAT!D88</f>
        <v>4.5667999999999997</v>
      </c>
      <c r="C85" s="2">
        <f t="shared" si="7"/>
        <v>5.5399999999999672E-2</v>
      </c>
      <c r="D85" s="2">
        <f t="shared" si="8"/>
        <v>4.5457200000000002</v>
      </c>
      <c r="E85" s="2">
        <f t="shared" si="9"/>
        <v>4.467690000000001</v>
      </c>
      <c r="F85" s="2">
        <f t="shared" si="10"/>
        <v>4.3829999999999982</v>
      </c>
      <c r="G85" s="2">
        <f t="shared" si="5"/>
        <v>4.4206359999999991</v>
      </c>
      <c r="H85" s="2"/>
      <c r="I85" s="2">
        <f t="array" ref="I85">SUMPRODUCT(B69:B88, (ROW(B69:B88)-ROW(B69)+1)) / (20*21/2)</f>
        <v>4.4691704761904756</v>
      </c>
      <c r="J85" s="2">
        <f t="shared" ref="J85:J148" si="11">$J$4*B85+J84*(1-$J$4)</f>
        <v>4.4394548210584919</v>
      </c>
      <c r="K85" s="2">
        <f t="shared" si="6"/>
        <v>4.5466829772927166</v>
      </c>
    </row>
    <row r="86" spans="1:11" ht="13.5" x14ac:dyDescent="0.25">
      <c r="A86" s="3">
        <f>TITRES_STAT!B89</f>
        <v>42130</v>
      </c>
      <c r="B86" s="6">
        <f>TITRES_STAT!D89</f>
        <v>4.5391000000000004</v>
      </c>
      <c r="C86" s="2">
        <f t="shared" si="7"/>
        <v>-2.7699999999999392E-2</v>
      </c>
      <c r="D86" s="2">
        <f t="shared" si="8"/>
        <v>4.5534800000000004</v>
      </c>
      <c r="E86" s="2">
        <f t="shared" si="9"/>
        <v>4.4876199999999997</v>
      </c>
      <c r="F86" s="2">
        <f t="shared" si="10"/>
        <v>4.3940699999999993</v>
      </c>
      <c r="G86" s="2">
        <f t="shared" si="5"/>
        <v>4.4196400000000002</v>
      </c>
      <c r="H86" s="2"/>
      <c r="I86" s="2">
        <f t="array" ref="I86">SUMPRODUCT(B70:B89, (ROW(B70:B89)-ROW(B70)+1)) / (20*21/2)</f>
        <v>4.4752847619047627</v>
      </c>
      <c r="J86" s="2">
        <f t="shared" si="11"/>
        <v>4.448944838100541</v>
      </c>
      <c r="K86" s="2">
        <f t="shared" si="6"/>
        <v>4.5463856056341783</v>
      </c>
    </row>
    <row r="87" spans="1:11" ht="13.5" x14ac:dyDescent="0.25">
      <c r="A87" s="3">
        <f>TITRES_STAT!B90</f>
        <v>42131</v>
      </c>
      <c r="B87" s="6">
        <f>TITRES_STAT!D90</f>
        <v>4.5170000000000003</v>
      </c>
      <c r="C87" s="2">
        <f t="shared" si="7"/>
        <v>-2.2100000000000009E-2</v>
      </c>
      <c r="D87" s="2">
        <f t="shared" si="8"/>
        <v>4.5424199999999999</v>
      </c>
      <c r="E87" s="2">
        <f t="shared" si="9"/>
        <v>4.5047800000000002</v>
      </c>
      <c r="F87" s="2">
        <f t="shared" si="10"/>
        <v>4.4054199999999994</v>
      </c>
      <c r="G87" s="2">
        <f t="shared" si="5"/>
        <v>4.4214120000000001</v>
      </c>
      <c r="H87" s="2"/>
      <c r="I87" s="2">
        <f t="array" ref="I87">SUMPRODUCT(B71:B90, (ROW(B71:B90)-ROW(B71)+1)) / (20*21/2)</f>
        <v>4.4759971428571426</v>
      </c>
      <c r="J87" s="2">
        <f t="shared" si="11"/>
        <v>4.4554262820909658</v>
      </c>
      <c r="K87" s="2">
        <f t="shared" si="6"/>
        <v>4.5452332289426423</v>
      </c>
    </row>
    <row r="88" spans="1:11" ht="13.5" x14ac:dyDescent="0.25">
      <c r="A88" s="3">
        <f>TITRES_STAT!B91</f>
        <v>42132</v>
      </c>
      <c r="B88" s="6">
        <f>TITRES_STAT!D91</f>
        <v>4.4893000000000001</v>
      </c>
      <c r="C88" s="2">
        <f t="shared" si="7"/>
        <v>-2.770000000000028E-2</v>
      </c>
      <c r="D88" s="2">
        <f t="shared" si="8"/>
        <v>4.5247200000000003</v>
      </c>
      <c r="E88" s="2">
        <f t="shared" si="9"/>
        <v>4.5114199999999993</v>
      </c>
      <c r="F88" s="2">
        <f t="shared" si="10"/>
        <v>4.4139999999999997</v>
      </c>
      <c r="G88" s="2">
        <f t="shared" si="5"/>
        <v>4.4234059999999999</v>
      </c>
      <c r="H88" s="2"/>
      <c r="I88" s="2">
        <f t="array" ref="I88">SUMPRODUCT(B72:B91, (ROW(B72:B91)-ROW(B72)+1)) / (20*21/2)</f>
        <v>4.478504285714286</v>
      </c>
      <c r="J88" s="2">
        <f t="shared" si="11"/>
        <v>4.4586523504632547</v>
      </c>
      <c r="K88" s="2">
        <f t="shared" si="6"/>
        <v>4.5430397689841078</v>
      </c>
    </row>
    <row r="89" spans="1:11" ht="13.5" x14ac:dyDescent="0.25">
      <c r="A89" s="3">
        <f>TITRES_STAT!B92</f>
        <v>42135</v>
      </c>
      <c r="B89" s="6">
        <f>TITRES_STAT!D92</f>
        <v>4.4782000000000002</v>
      </c>
      <c r="C89" s="2">
        <f t="shared" si="7"/>
        <v>-1.1099999999999888E-2</v>
      </c>
      <c r="D89" s="2">
        <f t="shared" si="8"/>
        <v>4.5180800000000003</v>
      </c>
      <c r="E89" s="2">
        <f t="shared" si="9"/>
        <v>4.5175100000000006</v>
      </c>
      <c r="F89" s="2">
        <f t="shared" si="10"/>
        <v>4.4209199999999997</v>
      </c>
      <c r="G89" s="2">
        <f t="shared" si="5"/>
        <v>4.4246239999999997</v>
      </c>
      <c r="H89" s="2"/>
      <c r="I89" s="2">
        <f t="array" ref="I89">SUMPRODUCT(B73:B92, (ROW(B73:B92)-ROW(B73)+1)) / (20*21/2)</f>
        <v>4.4766633333333328</v>
      </c>
      <c r="J89" s="2">
        <f t="shared" si="11"/>
        <v>4.4605140313715159</v>
      </c>
      <c r="K89" s="2">
        <f t="shared" si="6"/>
        <v>4.540497032945515</v>
      </c>
    </row>
    <row r="90" spans="1:11" ht="13.5" x14ac:dyDescent="0.25">
      <c r="A90" s="3">
        <f>TITRES_STAT!B93</f>
        <v>42136</v>
      </c>
      <c r="B90" s="6">
        <f>TITRES_STAT!D93</f>
        <v>4.4283999999999999</v>
      </c>
      <c r="C90" s="2">
        <f t="shared" si="7"/>
        <v>-4.9800000000000288E-2</v>
      </c>
      <c r="D90" s="2">
        <f t="shared" si="8"/>
        <v>4.4904000000000002</v>
      </c>
      <c r="E90" s="2">
        <f t="shared" si="9"/>
        <v>4.5180600000000002</v>
      </c>
      <c r="F90" s="2">
        <f t="shared" si="10"/>
        <v>4.4297749999999994</v>
      </c>
      <c r="G90" s="2">
        <f t="shared" si="5"/>
        <v>4.4248460000000005</v>
      </c>
      <c r="H90" s="2"/>
      <c r="I90" s="2">
        <f t="array" ref="I90">SUMPRODUCT(B74:B93, (ROW(B74:B93)-ROW(B74)+1)) / (20*21/2)</f>
        <v>4.4731323809523804</v>
      </c>
      <c r="J90" s="2">
        <f t="shared" si="11"/>
        <v>4.4574555521932764</v>
      </c>
      <c r="K90" s="2">
        <f t="shared" si="6"/>
        <v>4.5361010708692211</v>
      </c>
    </row>
    <row r="91" spans="1:11" ht="13.5" x14ac:dyDescent="0.25">
      <c r="A91" s="3">
        <f>TITRES_STAT!B94</f>
        <v>42137</v>
      </c>
      <c r="B91" s="6">
        <f>TITRES_STAT!D94</f>
        <v>4.4561000000000002</v>
      </c>
      <c r="C91" s="2">
        <f t="shared" si="7"/>
        <v>2.770000000000028E-2</v>
      </c>
      <c r="D91" s="2">
        <f t="shared" si="8"/>
        <v>4.4737999999999998</v>
      </c>
      <c r="E91" s="2">
        <f t="shared" si="9"/>
        <v>4.5136400000000005</v>
      </c>
      <c r="F91" s="2">
        <f t="shared" si="10"/>
        <v>4.4422300000000003</v>
      </c>
      <c r="G91" s="2">
        <f t="shared" si="5"/>
        <v>4.4276140000000002</v>
      </c>
      <c r="H91" s="2"/>
      <c r="I91" s="2">
        <f t="array" ref="I91">SUMPRODUCT(B75:B94, (ROW(B75:B94)-ROW(B75)+1)) / (20*21/2)</f>
        <v>4.4653261904761905</v>
      </c>
      <c r="J91" s="2">
        <f t="shared" si="11"/>
        <v>4.4573264519843931</v>
      </c>
      <c r="K91" s="2">
        <f t="shared" si="6"/>
        <v>4.5329637739723889</v>
      </c>
    </row>
    <row r="92" spans="1:11" ht="13.5" x14ac:dyDescent="0.25">
      <c r="A92" s="3">
        <f>TITRES_STAT!B95</f>
        <v>42138</v>
      </c>
      <c r="B92" s="6">
        <f>TITRES_STAT!D95</f>
        <v>4.4229000000000003</v>
      </c>
      <c r="C92" s="2">
        <f t="shared" si="7"/>
        <v>-3.3199999999999896E-2</v>
      </c>
      <c r="D92" s="2">
        <f t="shared" si="8"/>
        <v>4.4549800000000008</v>
      </c>
      <c r="E92" s="2">
        <f t="shared" si="9"/>
        <v>4.4987000000000004</v>
      </c>
      <c r="F92" s="2">
        <f t="shared" si="10"/>
        <v>4.4488750000000001</v>
      </c>
      <c r="G92" s="2">
        <f t="shared" si="5"/>
        <v>4.4245159999999997</v>
      </c>
      <c r="H92" s="2"/>
      <c r="I92" s="2">
        <f t="array" ref="I92">SUMPRODUCT(B76:B95, (ROW(B76:B95)-ROW(B76)+1)) / (20*21/2)</f>
        <v>4.4579047619047625</v>
      </c>
      <c r="J92" s="2">
        <f t="shared" si="11"/>
        <v>4.4540477422715936</v>
      </c>
      <c r="K92" s="2">
        <f t="shared" si="6"/>
        <v>4.5286475475420991</v>
      </c>
    </row>
    <row r="93" spans="1:11" ht="13.5" x14ac:dyDescent="0.25">
      <c r="A93" s="3">
        <f>TITRES_STAT!B96</f>
        <v>42139</v>
      </c>
      <c r="B93" s="6">
        <f>TITRES_STAT!D96</f>
        <v>4.4118000000000004</v>
      </c>
      <c r="C93" s="2">
        <f t="shared" si="7"/>
        <v>-1.1099999999999888E-2</v>
      </c>
      <c r="D93" s="2">
        <f t="shared" si="8"/>
        <v>4.4394800000000005</v>
      </c>
      <c r="E93" s="2">
        <f t="shared" si="9"/>
        <v>4.4821</v>
      </c>
      <c r="F93" s="2">
        <f t="shared" si="10"/>
        <v>4.4549650000000005</v>
      </c>
      <c r="G93" s="2">
        <f t="shared" si="5"/>
        <v>4.4214160000000007</v>
      </c>
      <c r="H93" s="2"/>
      <c r="I93" s="2">
        <f t="array" ref="I93">SUMPRODUCT(B77:B96, (ROW(B77:B96)-ROW(B77)+1)) / (20*21/2)</f>
        <v>4.4497742857142857</v>
      </c>
      <c r="J93" s="2">
        <f t="shared" si="11"/>
        <v>4.450024147769537</v>
      </c>
      <c r="K93" s="2">
        <f t="shared" si="6"/>
        <v>4.5240652907757424</v>
      </c>
    </row>
    <row r="94" spans="1:11" ht="13.5" x14ac:dyDescent="0.25">
      <c r="A94" s="3">
        <f>TITRES_STAT!B97</f>
        <v>42142</v>
      </c>
      <c r="B94" s="6">
        <f>TITRES_STAT!D97</f>
        <v>4.3730000000000002</v>
      </c>
      <c r="C94" s="2">
        <f t="shared" si="7"/>
        <v>-3.8800000000000168E-2</v>
      </c>
      <c r="D94" s="2">
        <f t="shared" si="8"/>
        <v>4.4184400000000004</v>
      </c>
      <c r="E94" s="2">
        <f t="shared" si="9"/>
        <v>4.4682599999999999</v>
      </c>
      <c r="F94" s="2">
        <f t="shared" si="10"/>
        <v>4.4566250000000007</v>
      </c>
      <c r="G94" s="2">
        <f t="shared" si="5"/>
        <v>4.4187580000000004</v>
      </c>
      <c r="H94" s="2"/>
      <c r="I94" s="2">
        <f t="array" ref="I94">SUMPRODUCT(B78:B97, (ROW(B78:B97)-ROW(B78)+1)) / (20*21/2)</f>
        <v>4.4462371428571421</v>
      </c>
      <c r="J94" s="2">
        <f t="shared" si="11"/>
        <v>4.442688514648629</v>
      </c>
      <c r="K94" s="2">
        <f t="shared" si="6"/>
        <v>4.5181411617257128</v>
      </c>
    </row>
    <row r="95" spans="1:11" ht="13.5" x14ac:dyDescent="0.25">
      <c r="A95" s="3">
        <f>TITRES_STAT!B98</f>
        <v>42143</v>
      </c>
      <c r="B95" s="6">
        <f>TITRES_STAT!D98</f>
        <v>4.3787000000000003</v>
      </c>
      <c r="C95" s="2">
        <f t="shared" si="7"/>
        <v>5.7000000000000384E-3</v>
      </c>
      <c r="D95" s="2">
        <f t="shared" si="8"/>
        <v>4.408500000000001</v>
      </c>
      <c r="E95" s="2">
        <f t="shared" si="9"/>
        <v>4.4494500000000006</v>
      </c>
      <c r="F95" s="2">
        <f t="shared" si="10"/>
        <v>4.4585700000000008</v>
      </c>
      <c r="G95" s="2">
        <f t="shared" si="5"/>
        <v>4.4182080000000008</v>
      </c>
      <c r="H95" s="2"/>
      <c r="I95" s="2">
        <f t="array" ref="I95">SUMPRODUCT(B79:B98, (ROW(B79:B98)-ROW(B79)+1)) / (20*21/2)</f>
        <v>4.4433871428571434</v>
      </c>
      <c r="J95" s="2">
        <f t="shared" si="11"/>
        <v>4.4365943703963779</v>
      </c>
      <c r="K95" s="2">
        <f t="shared" si="6"/>
        <v>4.5126728808737244</v>
      </c>
    </row>
    <row r="96" spans="1:11" ht="13.5" x14ac:dyDescent="0.25">
      <c r="A96" s="3">
        <f>TITRES_STAT!B99</f>
        <v>42144</v>
      </c>
      <c r="B96" s="6">
        <f>TITRES_STAT!D99</f>
        <v>4.3731999999999998</v>
      </c>
      <c r="C96" s="2">
        <f t="shared" si="7"/>
        <v>-5.5000000000005045E-3</v>
      </c>
      <c r="D96" s="2">
        <f t="shared" si="8"/>
        <v>4.3919200000000007</v>
      </c>
      <c r="E96" s="2">
        <f t="shared" si="9"/>
        <v>4.4328599999999998</v>
      </c>
      <c r="F96" s="2">
        <f t="shared" si="10"/>
        <v>4.4602400000000006</v>
      </c>
      <c r="G96" s="2">
        <f t="shared" si="5"/>
        <v>4.4171040000000001</v>
      </c>
      <c r="H96" s="2"/>
      <c r="I96" s="2">
        <f t="array" ref="I96">SUMPRODUCT(B80:B99, (ROW(B80:B99)-ROW(B80)+1)) / (20*21/2)</f>
        <v>4.444178571428572</v>
      </c>
      <c r="J96" s="2">
        <f t="shared" si="11"/>
        <v>4.4305568113110088</v>
      </c>
      <c r="K96" s="2">
        <f t="shared" si="6"/>
        <v>4.5072033561335783</v>
      </c>
    </row>
    <row r="97" spans="1:11" ht="13.5" x14ac:dyDescent="0.25">
      <c r="A97" s="3">
        <f>TITRES_STAT!B100</f>
        <v>42145</v>
      </c>
      <c r="B97" s="6">
        <f>TITRES_STAT!D100</f>
        <v>4.4230999999999998</v>
      </c>
      <c r="C97" s="2">
        <f t="shared" si="7"/>
        <v>4.9900000000000055E-2</v>
      </c>
      <c r="D97" s="2">
        <f t="shared" si="8"/>
        <v>4.3919600000000001</v>
      </c>
      <c r="E97" s="2">
        <f t="shared" si="9"/>
        <v>4.42347</v>
      </c>
      <c r="F97" s="2">
        <f t="shared" si="10"/>
        <v>4.464125000000001</v>
      </c>
      <c r="G97" s="2">
        <f t="shared" si="5"/>
        <v>4.4153380000000011</v>
      </c>
      <c r="H97" s="2"/>
      <c r="I97" s="2">
        <f t="array" ref="I97">SUMPRODUCT(B81:B100, (ROW(B81:B100)-ROW(B81)+1)) / (20*21/2)</f>
        <v>4.4452285714285713</v>
      </c>
      <c r="J97" s="2">
        <f t="shared" si="11"/>
        <v>4.4298466388051985</v>
      </c>
      <c r="K97" s="2">
        <f t="shared" si="6"/>
        <v>4.5039051853048111</v>
      </c>
    </row>
    <row r="98" spans="1:11" ht="13.5" x14ac:dyDescent="0.25">
      <c r="A98" s="3">
        <f>TITRES_STAT!B101</f>
        <v>42146</v>
      </c>
      <c r="B98" s="6">
        <f>TITRES_STAT!D101</f>
        <v>4.4341999999999997</v>
      </c>
      <c r="C98" s="2">
        <f t="shared" si="7"/>
        <v>1.1099999999999888E-2</v>
      </c>
      <c r="D98" s="2">
        <f t="shared" si="8"/>
        <v>4.3964400000000001</v>
      </c>
      <c r="E98" s="2">
        <f t="shared" si="9"/>
        <v>4.417959999999999</v>
      </c>
      <c r="F98" s="2">
        <f t="shared" si="10"/>
        <v>4.46469</v>
      </c>
      <c r="G98" s="2">
        <f t="shared" si="5"/>
        <v>4.4158980000000012</v>
      </c>
      <c r="H98" s="2"/>
      <c r="I98" s="2">
        <f t="array" ref="I98">SUMPRODUCT(B82:B101, (ROW(B82:B101)-ROW(B82)+1)) / (20*21/2)</f>
        <v>4.4491757142857145</v>
      </c>
      <c r="J98" s="2">
        <f t="shared" si="11"/>
        <v>4.4302612446332752</v>
      </c>
      <c r="K98" s="2">
        <f t="shared" si="6"/>
        <v>4.5011716486261903</v>
      </c>
    </row>
    <row r="99" spans="1:11" ht="13.5" x14ac:dyDescent="0.25">
      <c r="A99" s="3">
        <f>TITRES_STAT!B102</f>
        <v>42149</v>
      </c>
      <c r="B99" s="6">
        <f>TITRES_STAT!D102</f>
        <v>4.4729999999999999</v>
      </c>
      <c r="C99" s="2">
        <f t="shared" si="7"/>
        <v>3.8800000000000168E-2</v>
      </c>
      <c r="D99" s="2">
        <f t="shared" si="8"/>
        <v>4.4164399999999997</v>
      </c>
      <c r="E99" s="2">
        <f t="shared" si="9"/>
        <v>4.41744</v>
      </c>
      <c r="F99" s="2">
        <f t="shared" si="10"/>
        <v>4.4674750000000003</v>
      </c>
      <c r="G99" s="2">
        <f t="shared" si="5"/>
        <v>4.4146860000000006</v>
      </c>
      <c r="H99" s="2"/>
      <c r="I99" s="2">
        <f t="array" ref="I99">SUMPRODUCT(B83:B102, (ROW(B83:B102)-ROW(B83)+1)) / (20*21/2)</f>
        <v>4.4514876190476196</v>
      </c>
      <c r="J99" s="2">
        <f t="shared" si="11"/>
        <v>4.4343316022872488</v>
      </c>
      <c r="K99" s="2">
        <f t="shared" si="6"/>
        <v>4.5000668780918298</v>
      </c>
    </row>
    <row r="100" spans="1:11" ht="13.5" x14ac:dyDescent="0.25">
      <c r="A100" s="3">
        <f>TITRES_STAT!B103</f>
        <v>42150</v>
      </c>
      <c r="B100" s="6">
        <f>TITRES_STAT!D103</f>
        <v>4.4785000000000004</v>
      </c>
      <c r="C100" s="2">
        <f t="shared" si="7"/>
        <v>5.5000000000005045E-3</v>
      </c>
      <c r="D100" s="2">
        <f t="shared" si="8"/>
        <v>4.4363999999999999</v>
      </c>
      <c r="E100" s="2">
        <f t="shared" si="9"/>
        <v>4.4224500000000004</v>
      </c>
      <c r="F100" s="2">
        <f t="shared" si="10"/>
        <v>4.4702549999999999</v>
      </c>
      <c r="G100" s="2">
        <f t="shared" si="5"/>
        <v>4.4123660000000005</v>
      </c>
      <c r="H100" s="2"/>
      <c r="I100" s="2">
        <f t="array" ref="I100">SUMPRODUCT(B84:B103, (ROW(B84:B103)-ROW(B84)+1)) / (20*21/2)</f>
        <v>4.4536433333333338</v>
      </c>
      <c r="J100" s="2">
        <f t="shared" si="11"/>
        <v>4.4385381163551294</v>
      </c>
      <c r="K100" s="2">
        <f t="shared" si="6"/>
        <v>4.4992211181666599</v>
      </c>
    </row>
    <row r="101" spans="1:11" ht="13.5" x14ac:dyDescent="0.25">
      <c r="A101" s="3">
        <f>TITRES_STAT!B104</f>
        <v>42151</v>
      </c>
      <c r="B101" s="6">
        <f>TITRES_STAT!D104</f>
        <v>4.5117000000000003</v>
      </c>
      <c r="C101" s="2">
        <f t="shared" si="7"/>
        <v>3.3199999999999896E-2</v>
      </c>
      <c r="D101" s="2">
        <f t="shared" si="8"/>
        <v>4.4641000000000002</v>
      </c>
      <c r="E101" s="2">
        <f t="shared" si="9"/>
        <v>4.4280100000000013</v>
      </c>
      <c r="F101" s="2">
        <f t="shared" si="10"/>
        <v>4.4708250000000005</v>
      </c>
      <c r="G101" s="2">
        <f t="shared" si="5"/>
        <v>4.4118180000000002</v>
      </c>
      <c r="H101" s="2"/>
      <c r="I101" s="2">
        <f t="array" ref="I101">SUMPRODUCT(B85:B104, (ROW(B85:B104)-ROW(B85)+1)) / (20*21/2)</f>
        <v>4.4514666666666658</v>
      </c>
      <c r="J101" s="2">
        <f t="shared" si="11"/>
        <v>4.445505914797498</v>
      </c>
      <c r="K101" s="2">
        <f t="shared" si="6"/>
        <v>4.4997104860816934</v>
      </c>
    </row>
    <row r="102" spans="1:11" ht="13.5" x14ac:dyDescent="0.25">
      <c r="A102" s="3">
        <f>TITRES_STAT!B105</f>
        <v>42152</v>
      </c>
      <c r="B102" s="6">
        <f>TITRES_STAT!D105</f>
        <v>4.4950999999999999</v>
      </c>
      <c r="C102" s="2">
        <f t="shared" si="7"/>
        <v>-1.6600000000000392E-2</v>
      </c>
      <c r="D102" s="2">
        <f t="shared" si="8"/>
        <v>4.4785000000000004</v>
      </c>
      <c r="E102" s="2">
        <f t="shared" si="9"/>
        <v>4.4352299999999998</v>
      </c>
      <c r="F102" s="2">
        <f t="shared" si="10"/>
        <v>4.4669650000000001</v>
      </c>
      <c r="G102" s="2">
        <f t="shared" si="5"/>
        <v>4.4109379999999998</v>
      </c>
      <c r="H102" s="2"/>
      <c r="I102" s="2">
        <f t="array" ref="I102">SUMPRODUCT(B86:B105, (ROW(B86:B105)-ROW(B86)+1)) / (20*21/2)</f>
        <v>4.4564885714285714</v>
      </c>
      <c r="J102" s="2">
        <f t="shared" si="11"/>
        <v>4.4502291610072602</v>
      </c>
      <c r="K102" s="2">
        <f t="shared" si="6"/>
        <v>4.4995296827059414</v>
      </c>
    </row>
    <row r="103" spans="1:11" ht="13.5" x14ac:dyDescent="0.25">
      <c r="A103" s="3">
        <f>TITRES_STAT!B106</f>
        <v>42153</v>
      </c>
      <c r="B103" s="6">
        <f>TITRES_STAT!D106</f>
        <v>4.4896000000000003</v>
      </c>
      <c r="C103" s="2">
        <f t="shared" si="7"/>
        <v>-5.4999999999996163E-3</v>
      </c>
      <c r="D103" s="2">
        <f t="shared" si="8"/>
        <v>4.4895800000000001</v>
      </c>
      <c r="E103" s="2">
        <f t="shared" si="9"/>
        <v>4.4430100000000001</v>
      </c>
      <c r="F103" s="2">
        <f t="shared" si="10"/>
        <v>4.4625549999999992</v>
      </c>
      <c r="G103" s="2">
        <f t="shared" si="5"/>
        <v>4.4099479999999991</v>
      </c>
      <c r="H103" s="2"/>
      <c r="I103" s="2">
        <f t="array" ref="I103">SUMPRODUCT(B87:B106, (ROW(B87:B106)-ROW(B87)+1)) / (20*21/2)</f>
        <v>4.4628300000000003</v>
      </c>
      <c r="J103" s="2">
        <f t="shared" si="11"/>
        <v>4.4539787647208549</v>
      </c>
      <c r="K103" s="2">
        <f t="shared" si="6"/>
        <v>4.4991402833841398</v>
      </c>
    </row>
    <row r="104" spans="1:11" ht="13.5" x14ac:dyDescent="0.25">
      <c r="A104" s="3">
        <f>TITRES_STAT!B107</f>
        <v>42156</v>
      </c>
      <c r="B104" s="6">
        <f>TITRES_STAT!D107</f>
        <v>4.4397000000000002</v>
      </c>
      <c r="C104" s="2">
        <f t="shared" si="7"/>
        <v>-4.9900000000000055E-2</v>
      </c>
      <c r="D104" s="2">
        <f t="shared" si="8"/>
        <v>4.48292</v>
      </c>
      <c r="E104" s="2">
        <f t="shared" si="9"/>
        <v>4.4496799999999999</v>
      </c>
      <c r="F104" s="2">
        <f t="shared" si="10"/>
        <v>4.458969999999999</v>
      </c>
      <c r="G104" s="2">
        <f t="shared" si="5"/>
        <v>4.4119459999999986</v>
      </c>
      <c r="H104" s="2"/>
      <c r="I104" s="2">
        <f t="array" ref="I104">SUMPRODUCT(B88:B107, (ROW(B88:B107)-ROW(B88)+1)) / (20*21/2)</f>
        <v>4.4660871428571438</v>
      </c>
      <c r="J104" s="2">
        <f t="shared" si="11"/>
        <v>4.4526188823664876</v>
      </c>
      <c r="K104" s="2">
        <f t="shared" si="6"/>
        <v>4.4968092918788791</v>
      </c>
    </row>
    <row r="105" spans="1:11" ht="13.5" x14ac:dyDescent="0.25">
      <c r="A105" s="3">
        <f>TITRES_STAT!B108</f>
        <v>42157</v>
      </c>
      <c r="B105" s="6">
        <f>TITRES_STAT!D108</f>
        <v>4.5117000000000003</v>
      </c>
      <c r="C105" s="2">
        <f t="shared" si="7"/>
        <v>7.2000000000000064E-2</v>
      </c>
      <c r="D105" s="2">
        <f t="shared" si="8"/>
        <v>4.4895600000000009</v>
      </c>
      <c r="E105" s="2">
        <f t="shared" si="9"/>
        <v>4.4629799999999999</v>
      </c>
      <c r="F105" s="2">
        <f t="shared" si="10"/>
        <v>4.4562149999999994</v>
      </c>
      <c r="G105" s="2">
        <f t="shared" si="5"/>
        <v>4.4138339999999978</v>
      </c>
      <c r="H105" s="2"/>
      <c r="I105" s="2">
        <f t="array" ref="I105">SUMPRODUCT(B89:B108, (ROW(B89:B108)-ROW(B89)+1)) / (20*21/2)</f>
        <v>4.4789700000000003</v>
      </c>
      <c r="J105" s="2">
        <f t="shared" si="11"/>
        <v>4.4582456554744407</v>
      </c>
      <c r="K105" s="2">
        <f t="shared" si="6"/>
        <v>4.4973932412169626</v>
      </c>
    </row>
    <row r="106" spans="1:11" ht="13.5" x14ac:dyDescent="0.25">
      <c r="A106" s="3">
        <f>TITRES_STAT!B109</f>
        <v>42158</v>
      </c>
      <c r="B106" s="6">
        <f>TITRES_STAT!D109</f>
        <v>4.5228000000000002</v>
      </c>
      <c r="C106" s="2">
        <f t="shared" si="7"/>
        <v>1.1099999999999888E-2</v>
      </c>
      <c r="D106" s="2">
        <f t="shared" si="8"/>
        <v>4.4917800000000003</v>
      </c>
      <c r="E106" s="2">
        <f t="shared" si="9"/>
        <v>4.4779399999999994</v>
      </c>
      <c r="F106" s="2">
        <f t="shared" si="10"/>
        <v>4.4553999999999991</v>
      </c>
      <c r="G106" s="2">
        <f t="shared" si="5"/>
        <v>4.414725999999999</v>
      </c>
      <c r="H106" s="2"/>
      <c r="I106" s="2">
        <f t="array" ref="I106">SUMPRODUCT(B90:B109, (ROW(B90:B109)-ROW(B90)+1)) / (20*21/2)</f>
        <v>4.4871576190476192</v>
      </c>
      <c r="J106" s="2">
        <f t="shared" si="11"/>
        <v>4.4643936882863988</v>
      </c>
      <c r="K106" s="2">
        <f t="shared" si="6"/>
        <v>4.4983895846986508</v>
      </c>
    </row>
    <row r="107" spans="1:11" ht="13.5" x14ac:dyDescent="0.25">
      <c r="A107" s="3">
        <f>TITRES_STAT!B110</f>
        <v>42159</v>
      </c>
      <c r="B107" s="6">
        <f>TITRES_STAT!D110</f>
        <v>4.4896000000000003</v>
      </c>
      <c r="C107" s="2">
        <f t="shared" si="7"/>
        <v>-3.3199999999999896E-2</v>
      </c>
      <c r="D107" s="2">
        <f t="shared" si="8"/>
        <v>4.4906800000000002</v>
      </c>
      <c r="E107" s="2">
        <f t="shared" si="9"/>
        <v>4.4845900000000007</v>
      </c>
      <c r="F107" s="2">
        <f t="shared" si="10"/>
        <v>4.4540299999999995</v>
      </c>
      <c r="G107" s="2">
        <f t="shared" si="5"/>
        <v>4.4156179999999985</v>
      </c>
      <c r="H107" s="2"/>
      <c r="I107" s="2">
        <f t="array" ref="I107">SUMPRODUCT(B91:B110, (ROW(B91:B110)-ROW(B91)+1)) / (20*21/2)</f>
        <v>4.4971414285714282</v>
      </c>
      <c r="J107" s="2">
        <f t="shared" si="11"/>
        <v>4.4667942894019799</v>
      </c>
      <c r="K107" s="2">
        <f t="shared" si="6"/>
        <v>4.4980448951026251</v>
      </c>
    </row>
    <row r="108" spans="1:11" ht="13.5" x14ac:dyDescent="0.25">
      <c r="A108" s="3">
        <f>TITRES_STAT!B111</f>
        <v>42160</v>
      </c>
      <c r="B108" s="6">
        <f>TITRES_STAT!D111</f>
        <v>4.5892999999999997</v>
      </c>
      <c r="C108" s="2">
        <f t="shared" si="7"/>
        <v>9.9699999999999456E-2</v>
      </c>
      <c r="D108" s="2">
        <f t="shared" si="8"/>
        <v>4.5106200000000003</v>
      </c>
      <c r="E108" s="2">
        <f t="shared" si="9"/>
        <v>4.5001000000000007</v>
      </c>
      <c r="F108" s="2">
        <f t="shared" si="10"/>
        <v>4.4590299999999994</v>
      </c>
      <c r="G108" s="2">
        <f t="shared" si="5"/>
        <v>4.419389999999999</v>
      </c>
      <c r="H108" s="2"/>
      <c r="I108" s="2">
        <f t="array" ref="I108">SUMPRODUCT(B92:B111, (ROW(B92:B111)-ROW(B92)+1)) / (20*21/2)</f>
        <v>4.5011785714285724</v>
      </c>
      <c r="J108" s="2">
        <f t="shared" si="11"/>
        <v>4.4784614999351247</v>
      </c>
      <c r="K108" s="2">
        <f t="shared" si="6"/>
        <v>4.5016235266672284</v>
      </c>
    </row>
    <row r="109" spans="1:11" ht="13.5" x14ac:dyDescent="0.25">
      <c r="A109" s="3">
        <f>TITRES_STAT!B112</f>
        <v>42163</v>
      </c>
      <c r="B109" s="6">
        <f>TITRES_STAT!D112</f>
        <v>4.5449999999999999</v>
      </c>
      <c r="C109" s="2">
        <f t="shared" si="7"/>
        <v>-4.4299999999999784E-2</v>
      </c>
      <c r="D109" s="2">
        <f t="shared" si="8"/>
        <v>4.5316799999999997</v>
      </c>
      <c r="E109" s="2">
        <f t="shared" si="9"/>
        <v>4.5073000000000008</v>
      </c>
      <c r="F109" s="2">
        <f t="shared" si="10"/>
        <v>4.4623699999999999</v>
      </c>
      <c r="G109" s="2">
        <f t="shared" si="5"/>
        <v>4.4228299999999994</v>
      </c>
      <c r="H109" s="2"/>
      <c r="I109" s="2">
        <f t="array" ref="I109">SUMPRODUCT(B93:B112, (ROW(B93:B112)-ROW(B93)+1)) / (20*21/2)</f>
        <v>4.5075985714285718</v>
      </c>
      <c r="J109" s="2">
        <f t="shared" si="11"/>
        <v>4.484798499941304</v>
      </c>
      <c r="K109" s="2">
        <f t="shared" si="6"/>
        <v>4.5033245648371416</v>
      </c>
    </row>
    <row r="110" spans="1:11" ht="13.5" x14ac:dyDescent="0.25">
      <c r="A110" s="3">
        <f>TITRES_STAT!B113</f>
        <v>42164</v>
      </c>
      <c r="B110" s="6">
        <f>TITRES_STAT!D113</f>
        <v>4.5671999999999997</v>
      </c>
      <c r="C110" s="2">
        <f t="shared" si="7"/>
        <v>2.2199999999999775E-2</v>
      </c>
      <c r="D110" s="2">
        <f t="shared" si="8"/>
        <v>4.5427799999999996</v>
      </c>
      <c r="E110" s="2">
        <f t="shared" si="9"/>
        <v>4.5161700000000007</v>
      </c>
      <c r="F110" s="2">
        <f t="shared" si="10"/>
        <v>4.4693100000000001</v>
      </c>
      <c r="G110" s="2">
        <f t="shared" si="5"/>
        <v>4.4271559999999992</v>
      </c>
      <c r="H110" s="2"/>
      <c r="I110" s="2">
        <f t="array" ref="I110">SUMPRODUCT(B94:B113, (ROW(B94:B113)-ROW(B94)+1)) / (20*21/2)</f>
        <v>4.5182061904761905</v>
      </c>
      <c r="J110" s="2">
        <f t="shared" si="11"/>
        <v>4.4926462618516556</v>
      </c>
      <c r="K110" s="2">
        <f t="shared" si="6"/>
        <v>4.5058294838631356</v>
      </c>
    </row>
    <row r="111" spans="1:11" ht="13.5" x14ac:dyDescent="0.25">
      <c r="A111" s="3">
        <f>TITRES_STAT!B114</f>
        <v>42165</v>
      </c>
      <c r="B111" s="6">
        <f>TITRES_STAT!D114</f>
        <v>4.5117000000000003</v>
      </c>
      <c r="C111" s="2">
        <f t="shared" si="7"/>
        <v>-5.5499999999999439E-2</v>
      </c>
      <c r="D111" s="2">
        <f t="shared" si="8"/>
        <v>4.5405600000000002</v>
      </c>
      <c r="E111" s="2">
        <f t="shared" si="9"/>
        <v>4.5161699999999998</v>
      </c>
      <c r="F111" s="2">
        <f t="shared" si="10"/>
        <v>4.4720900000000006</v>
      </c>
      <c r="G111" s="2">
        <f t="shared" si="5"/>
        <v>4.4299299999999988</v>
      </c>
      <c r="H111" s="2"/>
      <c r="I111" s="2">
        <f t="array" ref="I111">SUMPRODUCT(B95:B114, (ROW(B95:B114)-ROW(B95)+1)) / (20*21/2)</f>
        <v>4.5237495238095233</v>
      </c>
      <c r="J111" s="2">
        <f t="shared" si="11"/>
        <v>4.4944609035800696</v>
      </c>
      <c r="K111" s="2">
        <f t="shared" si="6"/>
        <v>4.5060597001822291</v>
      </c>
    </row>
    <row r="112" spans="1:11" ht="13.5" x14ac:dyDescent="0.25">
      <c r="A112" s="3">
        <f>TITRES_STAT!B115</f>
        <v>42166</v>
      </c>
      <c r="B112" s="6">
        <f>TITRES_STAT!D115</f>
        <v>4.5395000000000003</v>
      </c>
      <c r="C112" s="2">
        <f t="shared" si="7"/>
        <v>2.7800000000000047E-2</v>
      </c>
      <c r="D112" s="2">
        <f t="shared" si="8"/>
        <v>4.5505399999999998</v>
      </c>
      <c r="E112" s="2">
        <f t="shared" si="9"/>
        <v>4.5206100000000005</v>
      </c>
      <c r="F112" s="2">
        <f t="shared" si="10"/>
        <v>4.4779200000000001</v>
      </c>
      <c r="G112" s="2">
        <f t="shared" si="5"/>
        <v>4.4327059999999996</v>
      </c>
      <c r="H112" s="2"/>
      <c r="I112" s="2">
        <f t="array" ref="I112">SUMPRODUCT(B96:B115, (ROW(B96:B115)-ROW(B96)+1)) / (20*21/2)</f>
        <v>4.5337500000000004</v>
      </c>
      <c r="J112" s="2">
        <f t="shared" si="11"/>
        <v>4.4987503413343486</v>
      </c>
      <c r="K112" s="2">
        <f t="shared" si="6"/>
        <v>4.5073710844888089</v>
      </c>
    </row>
    <row r="113" spans="1:11" ht="13.5" x14ac:dyDescent="0.25">
      <c r="A113" s="3">
        <f>TITRES_STAT!B116</f>
        <v>42167</v>
      </c>
      <c r="B113" s="6">
        <f>TITRES_STAT!D116</f>
        <v>4.5892999999999997</v>
      </c>
      <c r="C113" s="2">
        <f t="shared" si="7"/>
        <v>4.97999999999994E-2</v>
      </c>
      <c r="D113" s="2">
        <f t="shared" si="8"/>
        <v>4.5505399999999998</v>
      </c>
      <c r="E113" s="2">
        <f t="shared" si="9"/>
        <v>4.5305799999999996</v>
      </c>
      <c r="F113" s="2">
        <f t="shared" si="10"/>
        <v>4.4867950000000008</v>
      </c>
      <c r="G113" s="2">
        <f t="shared" si="5"/>
        <v>4.4365879999999986</v>
      </c>
      <c r="H113" s="2"/>
      <c r="I113" s="2">
        <f t="array" ref="I113">SUMPRODUCT(B97:B116, (ROW(B97:B116)-ROW(B97)+1)) / (20*21/2)</f>
        <v>4.5622280952380949</v>
      </c>
      <c r="J113" s="2">
        <f t="shared" si="11"/>
        <v>4.5073741183501248</v>
      </c>
      <c r="K113" s="2">
        <f t="shared" si="6"/>
        <v>4.510583983136307</v>
      </c>
    </row>
    <row r="114" spans="1:11" ht="13.5" x14ac:dyDescent="0.25">
      <c r="A114" s="3">
        <f>TITRES_STAT!B117</f>
        <v>42170</v>
      </c>
      <c r="B114" s="6">
        <f>TITRES_STAT!D117</f>
        <v>4.5449999999999999</v>
      </c>
      <c r="C114" s="2">
        <f t="shared" si="7"/>
        <v>-4.4299999999999784E-2</v>
      </c>
      <c r="D114" s="2">
        <f t="shared" si="8"/>
        <v>4.5505400000000007</v>
      </c>
      <c r="E114" s="2">
        <f t="shared" si="9"/>
        <v>4.5411100000000006</v>
      </c>
      <c r="F114" s="2">
        <f t="shared" si="10"/>
        <v>4.4953950000000003</v>
      </c>
      <c r="G114" s="2">
        <f t="shared" ref="G114:G177" si="12">AVERAGE(B65:B114)</f>
        <v>4.4411339999999981</v>
      </c>
      <c r="H114" s="2"/>
      <c r="I114" s="2">
        <f t="array" ref="I114">SUMPRODUCT(B98:B117, (ROW(B98:B117)-ROW(B98)+1)) / (20*21/2)</f>
        <v>4.6007904761904763</v>
      </c>
      <c r="J114" s="2">
        <f t="shared" si="11"/>
        <v>4.5109575356501121</v>
      </c>
      <c r="K114" s="2">
        <f t="shared" si="6"/>
        <v>4.5119336308564524</v>
      </c>
    </row>
    <row r="115" spans="1:11" ht="13.5" x14ac:dyDescent="0.25">
      <c r="A115" s="3">
        <f>TITRES_STAT!B118</f>
        <v>42171</v>
      </c>
      <c r="B115" s="6">
        <f>TITRES_STAT!D118</f>
        <v>4.6003999999999996</v>
      </c>
      <c r="C115" s="2">
        <f t="shared" si="7"/>
        <v>5.5399999999999672E-2</v>
      </c>
      <c r="D115" s="2">
        <f t="shared" si="8"/>
        <v>4.5571800000000007</v>
      </c>
      <c r="E115" s="2">
        <f t="shared" si="9"/>
        <v>4.5499799999999997</v>
      </c>
      <c r="F115" s="2">
        <f t="shared" si="10"/>
        <v>4.5064800000000007</v>
      </c>
      <c r="G115" s="2">
        <f t="shared" si="12"/>
        <v>4.4456819999999988</v>
      </c>
      <c r="H115" s="2"/>
      <c r="I115" s="2">
        <f t="array" ref="I115">SUMPRODUCT(B99:B118, (ROW(B99:B118)-ROW(B99)+1)) / (20*21/2)</f>
        <v>4.6316485714285722</v>
      </c>
      <c r="J115" s="2">
        <f t="shared" si="11"/>
        <v>4.5194758655881966</v>
      </c>
      <c r="K115" s="2">
        <f t="shared" ref="K115:K178" si="13">$K$4*B115+(1-$K$4)*K114</f>
        <v>4.5154029002346308</v>
      </c>
    </row>
    <row r="116" spans="1:11" ht="13.5" x14ac:dyDescent="0.25">
      <c r="A116" s="3">
        <f>TITRES_STAT!B119</f>
        <v>42172</v>
      </c>
      <c r="B116" s="6">
        <f>TITRES_STAT!D119</f>
        <v>4.8055000000000003</v>
      </c>
      <c r="C116" s="2">
        <f t="shared" si="7"/>
        <v>0.20510000000000073</v>
      </c>
      <c r="D116" s="2">
        <f t="shared" si="8"/>
        <v>4.6159400000000002</v>
      </c>
      <c r="E116" s="2">
        <f t="shared" si="9"/>
        <v>4.5782500000000006</v>
      </c>
      <c r="F116" s="2">
        <f t="shared" si="10"/>
        <v>4.5280949999999995</v>
      </c>
      <c r="G116" s="2">
        <f t="shared" si="12"/>
        <v>4.4554379999999982</v>
      </c>
      <c r="H116" s="2"/>
      <c r="I116" s="2">
        <f t="array" ref="I116">SUMPRODUCT(B100:B119, (ROW(B100:B119)-ROW(B100)+1)) / (20*21/2)</f>
        <v>4.6656714285714287</v>
      </c>
      <c r="J116" s="2">
        <f t="shared" si="11"/>
        <v>4.5467162593417019</v>
      </c>
      <c r="K116" s="2">
        <f t="shared" si="13"/>
        <v>4.5267792570881751</v>
      </c>
    </row>
    <row r="117" spans="1:11" ht="13.5" x14ac:dyDescent="0.25">
      <c r="A117" s="3">
        <f>TITRES_STAT!B120</f>
        <v>42173</v>
      </c>
      <c r="B117" s="6">
        <f>TITRES_STAT!D120</f>
        <v>4.9329999999999998</v>
      </c>
      <c r="C117" s="2">
        <f t="shared" si="7"/>
        <v>0.1274999999999995</v>
      </c>
      <c r="D117" s="2">
        <f t="shared" si="8"/>
        <v>4.6946399999999997</v>
      </c>
      <c r="E117" s="2">
        <f t="shared" si="9"/>
        <v>4.6225900000000006</v>
      </c>
      <c r="F117" s="2">
        <f t="shared" si="10"/>
        <v>4.5535899999999998</v>
      </c>
      <c r="G117" s="2">
        <f t="shared" si="12"/>
        <v>4.468297999999999</v>
      </c>
      <c r="H117" s="2"/>
      <c r="I117" s="2">
        <f t="array" ref="I117">SUMPRODUCT(B101:B120, (ROW(B101:B120)-ROW(B101)+1)) / (20*21/2)</f>
        <v>4.6927514285714285</v>
      </c>
      <c r="J117" s="2">
        <f t="shared" si="11"/>
        <v>4.5835051870234444</v>
      </c>
      <c r="K117" s="2">
        <f t="shared" si="13"/>
        <v>4.5427094823004035</v>
      </c>
    </row>
    <row r="118" spans="1:11" ht="13.5" x14ac:dyDescent="0.25">
      <c r="A118" s="3">
        <f>TITRES_STAT!B121</f>
        <v>42174</v>
      </c>
      <c r="B118" s="6">
        <f>TITRES_STAT!D121</f>
        <v>4.8776000000000002</v>
      </c>
      <c r="C118" s="2">
        <f t="shared" si="7"/>
        <v>-5.5399999999999672E-2</v>
      </c>
      <c r="D118" s="2">
        <f t="shared" si="8"/>
        <v>4.7523</v>
      </c>
      <c r="E118" s="2">
        <f t="shared" si="9"/>
        <v>4.6514199999999999</v>
      </c>
      <c r="F118" s="2">
        <f t="shared" si="10"/>
        <v>4.5757599999999998</v>
      </c>
      <c r="G118" s="2">
        <f t="shared" si="12"/>
        <v>4.4794959999999993</v>
      </c>
      <c r="H118" s="2"/>
      <c r="I118" s="2">
        <f t="array" ref="I118">SUMPRODUCT(B102:B121, (ROW(B102:B121)-ROW(B102)+1)) / (20*21/2)</f>
        <v>4.7348000000000008</v>
      </c>
      <c r="J118" s="2">
        <f t="shared" si="11"/>
        <v>4.6115142168307361</v>
      </c>
      <c r="K118" s="2">
        <f t="shared" si="13"/>
        <v>4.5558424437788192</v>
      </c>
    </row>
    <row r="119" spans="1:11" ht="13.5" x14ac:dyDescent="0.25">
      <c r="A119" s="3">
        <f>TITRES_STAT!B122</f>
        <v>42177</v>
      </c>
      <c r="B119" s="6">
        <f>TITRES_STAT!D122</f>
        <v>4.9329999999999998</v>
      </c>
      <c r="C119" s="2">
        <f t="shared" si="7"/>
        <v>5.5399999999999672E-2</v>
      </c>
      <c r="D119" s="2">
        <f t="shared" si="8"/>
        <v>4.8299000000000003</v>
      </c>
      <c r="E119" s="2">
        <f t="shared" si="9"/>
        <v>4.6902200000000009</v>
      </c>
      <c r="F119" s="2">
        <f t="shared" si="10"/>
        <v>4.5987599999999986</v>
      </c>
      <c r="G119" s="2">
        <f t="shared" si="12"/>
        <v>4.4913599999999985</v>
      </c>
      <c r="H119" s="2"/>
      <c r="I119" s="2">
        <f t="array" ref="I119">SUMPRODUCT(B103:B122, (ROW(B103:B122)-ROW(B103)+1)) / (20*21/2)</f>
        <v>4.7668447619047623</v>
      </c>
      <c r="J119" s="2">
        <f t="shared" si="11"/>
        <v>4.6421319104659036</v>
      </c>
      <c r="K119" s="2">
        <f t="shared" si="13"/>
        <v>4.5706329361796501</v>
      </c>
    </row>
    <row r="120" spans="1:11" ht="13.5" x14ac:dyDescent="0.25">
      <c r="A120" s="3">
        <f>TITRES_STAT!B123</f>
        <v>42178</v>
      </c>
      <c r="B120" s="6">
        <f>TITRES_STAT!D123</f>
        <v>4.8830999999999998</v>
      </c>
      <c r="C120" s="2">
        <f t="shared" si="7"/>
        <v>-4.9900000000000055E-2</v>
      </c>
      <c r="D120" s="2">
        <f t="shared" si="8"/>
        <v>4.8864399999999995</v>
      </c>
      <c r="E120" s="2">
        <f t="shared" si="9"/>
        <v>4.7218099999999996</v>
      </c>
      <c r="F120" s="2">
        <f t="shared" si="10"/>
        <v>4.6189900000000002</v>
      </c>
      <c r="G120" s="2">
        <f t="shared" si="12"/>
        <v>4.5039959999999981</v>
      </c>
      <c r="H120" s="2"/>
      <c r="I120" s="2">
        <f t="array" ref="I120">SUMPRODUCT(B104:B123, (ROW(B104:B123)-ROW(B104)+1)) / (20*21/2)</f>
        <v>4.7883380952380952</v>
      </c>
      <c r="J120" s="2">
        <f t="shared" si="11"/>
        <v>4.6650812523262939</v>
      </c>
      <c r="K120" s="2">
        <f t="shared" si="13"/>
        <v>4.5828865465255459</v>
      </c>
    </row>
    <row r="121" spans="1:11" ht="13.5" x14ac:dyDescent="0.25">
      <c r="A121" s="3">
        <f>TITRES_STAT!B124</f>
        <v>42179</v>
      </c>
      <c r="B121" s="6">
        <f>TITRES_STAT!D124</f>
        <v>5.0605000000000002</v>
      </c>
      <c r="C121" s="2">
        <f t="shared" si="7"/>
        <v>0.17740000000000045</v>
      </c>
      <c r="D121" s="2">
        <f t="shared" si="8"/>
        <v>4.9374400000000005</v>
      </c>
      <c r="E121" s="2">
        <f t="shared" si="9"/>
        <v>4.7766900000000003</v>
      </c>
      <c r="F121" s="2">
        <f t="shared" si="10"/>
        <v>4.6464299999999996</v>
      </c>
      <c r="G121" s="2">
        <f t="shared" si="12"/>
        <v>4.5210659999999985</v>
      </c>
      <c r="H121" s="2"/>
      <c r="I121" s="2">
        <f t="array" ref="I121">SUMPRODUCT(B105:B124, (ROW(B105:B124)-ROW(B105)+1)) / (20*21/2)</f>
        <v>4.8051033333333333</v>
      </c>
      <c r="J121" s="2">
        <f t="shared" si="11"/>
        <v>4.7027401806761713</v>
      </c>
      <c r="K121" s="2">
        <f t="shared" si="13"/>
        <v>4.6016164858774857</v>
      </c>
    </row>
    <row r="122" spans="1:11" ht="13.5" x14ac:dyDescent="0.25">
      <c r="A122" s="3">
        <f>TITRES_STAT!B125</f>
        <v>42180</v>
      </c>
      <c r="B122" s="6">
        <f>TITRES_STAT!D125</f>
        <v>4.9828999999999999</v>
      </c>
      <c r="C122" s="2">
        <f t="shared" si="7"/>
        <v>-7.7600000000000335E-2</v>
      </c>
      <c r="D122" s="2">
        <f t="shared" si="8"/>
        <v>4.9474200000000002</v>
      </c>
      <c r="E122" s="2">
        <f t="shared" si="9"/>
        <v>4.8210299999999995</v>
      </c>
      <c r="F122" s="2">
        <f t="shared" si="10"/>
        <v>4.6708200000000009</v>
      </c>
      <c r="G122" s="2">
        <f t="shared" si="12"/>
        <v>4.5349239999999993</v>
      </c>
      <c r="H122" s="2"/>
      <c r="I122" s="2">
        <f t="array" ref="I122">SUMPRODUCT(B106:B125, (ROW(B106:B125)-ROW(B106)+1)) / (20*21/2)</f>
        <v>4.8226233333333335</v>
      </c>
      <c r="J122" s="2">
        <f t="shared" si="11"/>
        <v>4.7294220682308215</v>
      </c>
      <c r="K122" s="2">
        <f t="shared" si="13"/>
        <v>4.616568780548957</v>
      </c>
    </row>
    <row r="123" spans="1:11" ht="13.5" x14ac:dyDescent="0.25">
      <c r="A123" s="3">
        <f>TITRES_STAT!B126</f>
        <v>42181</v>
      </c>
      <c r="B123" s="6">
        <f>TITRES_STAT!D126</f>
        <v>4.8964999999999996</v>
      </c>
      <c r="C123" s="2">
        <f t="shared" si="7"/>
        <v>-8.6400000000000254E-2</v>
      </c>
      <c r="D123" s="2">
        <f t="shared" si="8"/>
        <v>4.9512</v>
      </c>
      <c r="E123" s="2">
        <f t="shared" si="9"/>
        <v>4.85175</v>
      </c>
      <c r="F123" s="2">
        <f t="shared" si="10"/>
        <v>4.6911650000000007</v>
      </c>
      <c r="G123" s="2">
        <f t="shared" si="12"/>
        <v>4.5470539999999993</v>
      </c>
      <c r="H123" s="2"/>
      <c r="I123" s="2">
        <f t="array" ref="I123">SUMPRODUCT(B107:B126, (ROW(B107:B126)-ROW(B107)+1)) / (20*21/2)</f>
        <v>4.837749047619047</v>
      </c>
      <c r="J123" s="2">
        <f t="shared" si="11"/>
        <v>4.7453342522088384</v>
      </c>
      <c r="K123" s="2">
        <f t="shared" si="13"/>
        <v>4.6275464754293898</v>
      </c>
    </row>
    <row r="124" spans="1:11" ht="13.5" x14ac:dyDescent="0.25">
      <c r="A124" s="3">
        <f>TITRES_STAT!B127</f>
        <v>42184</v>
      </c>
      <c r="B124" s="6">
        <f>TITRES_STAT!D127</f>
        <v>4.8672000000000004</v>
      </c>
      <c r="C124" s="2">
        <f t="shared" si="7"/>
        <v>-2.9299999999999216E-2</v>
      </c>
      <c r="D124" s="2">
        <f t="shared" si="8"/>
        <v>4.93804</v>
      </c>
      <c r="E124" s="2">
        <f t="shared" si="9"/>
        <v>4.8839699999999997</v>
      </c>
      <c r="F124" s="2">
        <f t="shared" si="10"/>
        <v>4.7125399999999997</v>
      </c>
      <c r="G124" s="2">
        <f t="shared" si="12"/>
        <v>4.5576019999999993</v>
      </c>
      <c r="H124" s="2"/>
      <c r="I124" s="2">
        <f t="array" ref="I124">SUMPRODUCT(B108:B127, (ROW(B108:B127)-ROW(B108)+1)) / (20*21/2)</f>
        <v>4.8377233333333338</v>
      </c>
      <c r="J124" s="2">
        <f t="shared" si="11"/>
        <v>4.7569405139032348</v>
      </c>
      <c r="K124" s="2">
        <f t="shared" si="13"/>
        <v>4.6369446528635319</v>
      </c>
    </row>
    <row r="125" spans="1:11" ht="13.5" x14ac:dyDescent="0.25">
      <c r="A125" s="3">
        <f>TITRES_STAT!B128</f>
        <v>42185</v>
      </c>
      <c r="B125" s="6">
        <f>TITRES_STAT!D128</f>
        <v>4.8964999999999996</v>
      </c>
      <c r="C125" s="2">
        <f t="shared" si="7"/>
        <v>2.9299999999999216E-2</v>
      </c>
      <c r="D125" s="2">
        <f t="shared" si="8"/>
        <v>4.9407199999999998</v>
      </c>
      <c r="E125" s="2">
        <f t="shared" si="9"/>
        <v>4.9135800000000005</v>
      </c>
      <c r="F125" s="2">
        <f t="shared" si="10"/>
        <v>4.7317800000000005</v>
      </c>
      <c r="G125" s="2">
        <f t="shared" si="12"/>
        <v>4.5687359999999986</v>
      </c>
      <c r="H125" s="2"/>
      <c r="I125" s="2">
        <f t="array" ref="I125">SUMPRODUCT(B109:B128, (ROW(B109:B128)-ROW(B109)+1)) / (20*21/2)</f>
        <v>4.8420390476190471</v>
      </c>
      <c r="J125" s="2">
        <f t="shared" si="11"/>
        <v>4.7702318935314976</v>
      </c>
      <c r="K125" s="2">
        <f t="shared" si="13"/>
        <v>4.6471232939277067</v>
      </c>
    </row>
    <row r="126" spans="1:11" ht="13.5" x14ac:dyDescent="0.25">
      <c r="A126" s="3">
        <f>TITRES_STAT!B129</f>
        <v>42186</v>
      </c>
      <c r="B126" s="6">
        <f>TITRES_STAT!D129</f>
        <v>4.8906000000000001</v>
      </c>
      <c r="C126" s="2">
        <f t="shared" si="7"/>
        <v>-5.8999999999995723E-3</v>
      </c>
      <c r="D126" s="2">
        <f t="shared" si="8"/>
        <v>4.9067400000000001</v>
      </c>
      <c r="E126" s="2">
        <f t="shared" si="9"/>
        <v>4.9220900000000007</v>
      </c>
      <c r="F126" s="2">
        <f t="shared" si="10"/>
        <v>4.7501700000000016</v>
      </c>
      <c r="G126" s="2">
        <f t="shared" si="12"/>
        <v>4.579752</v>
      </c>
      <c r="H126" s="2"/>
      <c r="I126" s="2">
        <f t="array" ref="I126">SUMPRODUCT(B110:B129, (ROW(B110:B129)-ROW(B110)+1)) / (20*21/2)</f>
        <v>4.8453109523809523</v>
      </c>
      <c r="J126" s="2">
        <f t="shared" si="11"/>
        <v>4.7816955227189739</v>
      </c>
      <c r="K126" s="2">
        <f t="shared" si="13"/>
        <v>4.6566714000481886</v>
      </c>
    </row>
    <row r="127" spans="1:11" ht="13.5" x14ac:dyDescent="0.25">
      <c r="A127" s="3">
        <f>TITRES_STAT!B130</f>
        <v>42187</v>
      </c>
      <c r="B127" s="6">
        <f>TITRES_STAT!D130</f>
        <v>4.7499000000000002</v>
      </c>
      <c r="C127" s="2">
        <f t="shared" si="7"/>
        <v>-0.14069999999999983</v>
      </c>
      <c r="D127" s="2">
        <f t="shared" si="8"/>
        <v>4.8601399999999995</v>
      </c>
      <c r="E127" s="2">
        <f t="shared" si="9"/>
        <v>4.9037800000000002</v>
      </c>
      <c r="F127" s="2">
        <f t="shared" si="10"/>
        <v>4.7631850000000009</v>
      </c>
      <c r="G127" s="2">
        <f t="shared" si="12"/>
        <v>4.5878420000000002</v>
      </c>
      <c r="H127" s="2"/>
      <c r="I127" s="2">
        <f t="array" ref="I127">SUMPRODUCT(B111:B130, (ROW(B111:B130)-ROW(B111)+1)) / (20*21/2)</f>
        <v>4.8417471428571428</v>
      </c>
      <c r="J127" s="2">
        <f t="shared" si="11"/>
        <v>4.7786673776981194</v>
      </c>
      <c r="K127" s="2">
        <f t="shared" si="13"/>
        <v>4.6603274235757102</v>
      </c>
    </row>
    <row r="128" spans="1:11" ht="13.5" x14ac:dyDescent="0.25">
      <c r="A128" s="3">
        <f>TITRES_STAT!B131</f>
        <v>42188</v>
      </c>
      <c r="B128" s="6">
        <f>TITRES_STAT!D131</f>
        <v>4.8085000000000004</v>
      </c>
      <c r="C128" s="2">
        <f t="shared" si="7"/>
        <v>5.8600000000000207E-2</v>
      </c>
      <c r="D128" s="2">
        <f t="shared" si="8"/>
        <v>4.8425399999999996</v>
      </c>
      <c r="E128" s="2">
        <f t="shared" si="9"/>
        <v>4.8968700000000007</v>
      </c>
      <c r="F128" s="2">
        <f t="shared" si="10"/>
        <v>4.7741449999999999</v>
      </c>
      <c r="G128" s="2">
        <f t="shared" si="12"/>
        <v>4.5955539999999999</v>
      </c>
      <c r="H128" s="2"/>
      <c r="I128" s="2">
        <f t="array" ref="I128">SUMPRODUCT(B112:B131, (ROW(B112:B131)-ROW(B112)+1)) / (20*21/2)</f>
        <v>4.8484847619047624</v>
      </c>
      <c r="J128" s="2">
        <f t="shared" si="11"/>
        <v>4.7815085798221082</v>
      </c>
      <c r="K128" s="2">
        <f t="shared" si="13"/>
        <v>4.6661381128472508</v>
      </c>
    </row>
    <row r="129" spans="1:11" ht="13.5" x14ac:dyDescent="0.25">
      <c r="A129" s="3">
        <f>TITRES_STAT!B132</f>
        <v>42191</v>
      </c>
      <c r="B129" s="6">
        <f>TITRES_STAT!D132</f>
        <v>4.8085000000000004</v>
      </c>
      <c r="C129" s="2">
        <f t="shared" si="7"/>
        <v>0</v>
      </c>
      <c r="D129" s="2">
        <f t="shared" si="8"/>
        <v>4.8308000000000009</v>
      </c>
      <c r="E129" s="2">
        <f t="shared" si="9"/>
        <v>4.8844200000000004</v>
      </c>
      <c r="F129" s="2">
        <f t="shared" si="10"/>
        <v>4.7873199999999994</v>
      </c>
      <c r="G129" s="2">
        <f t="shared" si="12"/>
        <v>4.6033779999999993</v>
      </c>
      <c r="H129" s="2"/>
      <c r="I129" s="2">
        <f t="array" ref="I129">SUMPRODUCT(B113:B132, (ROW(B113:B132)-ROW(B113)+1)) / (20*21/2)</f>
        <v>4.8518533333333336</v>
      </c>
      <c r="J129" s="2">
        <f t="shared" si="11"/>
        <v>4.7840791912676224</v>
      </c>
      <c r="K129" s="2">
        <f t="shared" si="13"/>
        <v>4.6717209319512802</v>
      </c>
    </row>
    <row r="130" spans="1:11" ht="13.5" x14ac:dyDescent="0.25">
      <c r="A130" s="3">
        <f>TITRES_STAT!B133</f>
        <v>42192</v>
      </c>
      <c r="B130" s="6">
        <f>TITRES_STAT!D133</f>
        <v>4.7499000000000002</v>
      </c>
      <c r="C130" s="2">
        <f t="shared" si="7"/>
        <v>-5.8600000000000207E-2</v>
      </c>
      <c r="D130" s="2">
        <f t="shared" si="8"/>
        <v>4.8014799999999997</v>
      </c>
      <c r="E130" s="2">
        <f t="shared" si="9"/>
        <v>4.8711000000000002</v>
      </c>
      <c r="F130" s="2">
        <f t="shared" si="10"/>
        <v>4.7964549999999999</v>
      </c>
      <c r="G130" s="2">
        <f t="shared" si="12"/>
        <v>4.6099180000000004</v>
      </c>
      <c r="H130" s="2"/>
      <c r="I130" s="2">
        <f t="array" ref="I130">SUMPRODUCT(B114:B133, (ROW(B114:B133)-ROW(B114)+1)) / (20*21/2)</f>
        <v>4.8576500000000005</v>
      </c>
      <c r="J130" s="2">
        <f t="shared" si="11"/>
        <v>4.7808240301945153</v>
      </c>
      <c r="K130" s="2">
        <f t="shared" si="13"/>
        <v>4.6747867777571122</v>
      </c>
    </row>
    <row r="131" spans="1:11" ht="13.5" x14ac:dyDescent="0.25">
      <c r="A131" s="3">
        <f>TITRES_STAT!B134</f>
        <v>42193</v>
      </c>
      <c r="B131" s="6">
        <f>TITRES_STAT!D134</f>
        <v>4.8672000000000004</v>
      </c>
      <c r="C131" s="2">
        <f t="shared" si="7"/>
        <v>0.11730000000000018</v>
      </c>
      <c r="D131" s="2">
        <f t="shared" si="8"/>
        <v>4.7968000000000002</v>
      </c>
      <c r="E131" s="2">
        <f t="shared" si="9"/>
        <v>4.8517700000000001</v>
      </c>
      <c r="F131" s="2">
        <f t="shared" si="10"/>
        <v>4.8142299999999993</v>
      </c>
      <c r="G131" s="2">
        <f t="shared" si="12"/>
        <v>4.6172560000000002</v>
      </c>
      <c r="H131" s="2"/>
      <c r="I131" s="2">
        <f t="array" ref="I131">SUMPRODUCT(B115:B134, (ROW(B115:B134)-ROW(B115)+1)) / (20*21/2)</f>
        <v>4.8597833333333336</v>
      </c>
      <c r="J131" s="2">
        <f t="shared" si="11"/>
        <v>4.7890503130331332</v>
      </c>
      <c r="K131" s="2">
        <f t="shared" si="13"/>
        <v>4.6823323943156563</v>
      </c>
    </row>
    <row r="132" spans="1:11" ht="13.5" x14ac:dyDescent="0.25">
      <c r="A132" s="3">
        <f>TITRES_STAT!B135</f>
        <v>42194</v>
      </c>
      <c r="B132" s="6">
        <f>TITRES_STAT!D135</f>
        <v>4.8495999999999997</v>
      </c>
      <c r="C132" s="2">
        <f t="shared" ref="C132:C195" si="14">B132-B131</f>
        <v>-1.7600000000000726E-2</v>
      </c>
      <c r="D132" s="2">
        <f t="shared" si="8"/>
        <v>4.8167400000000002</v>
      </c>
      <c r="E132" s="2">
        <f t="shared" si="9"/>
        <v>4.8384400000000003</v>
      </c>
      <c r="F132" s="2">
        <f t="shared" si="10"/>
        <v>4.8297349999999986</v>
      </c>
      <c r="G132" s="2">
        <f t="shared" si="12"/>
        <v>4.6228020000000001</v>
      </c>
      <c r="H132" s="2"/>
      <c r="I132" s="2">
        <f t="array" ref="I132">SUMPRODUCT(B116:B135, (ROW(B116:B135)-ROW(B116)+1)) / (20*21/2)</f>
        <v>4.8525633333333333</v>
      </c>
      <c r="J132" s="2">
        <f t="shared" si="11"/>
        <v>4.79481694988712</v>
      </c>
      <c r="K132" s="2">
        <f t="shared" si="13"/>
        <v>4.6888919082640612</v>
      </c>
    </row>
    <row r="133" spans="1:11" ht="13.5" x14ac:dyDescent="0.25">
      <c r="A133" s="3">
        <f>TITRES_STAT!B136</f>
        <v>42195</v>
      </c>
      <c r="B133" s="6">
        <f>TITRES_STAT!D136</f>
        <v>4.8906000000000001</v>
      </c>
      <c r="C133" s="2">
        <f t="shared" si="14"/>
        <v>4.1000000000000369E-2</v>
      </c>
      <c r="D133" s="2">
        <f t="shared" si="8"/>
        <v>4.8331600000000003</v>
      </c>
      <c r="E133" s="2">
        <f t="shared" si="9"/>
        <v>4.8378500000000004</v>
      </c>
      <c r="F133" s="2">
        <f t="shared" si="10"/>
        <v>4.8447999999999993</v>
      </c>
      <c r="G133" s="2">
        <f t="shared" si="12"/>
        <v>4.6290579999999997</v>
      </c>
      <c r="H133" s="2"/>
      <c r="I133" s="2">
        <f t="array" ref="I133">SUMPRODUCT(B117:B136, (ROW(B117:B136)-ROW(B117)+1)) / (20*21/2)</f>
        <v>4.8455780952380962</v>
      </c>
      <c r="J133" s="2">
        <f t="shared" si="11"/>
        <v>4.8039391451359652</v>
      </c>
      <c r="K133" s="2">
        <f t="shared" si="13"/>
        <v>4.6968020295086079</v>
      </c>
    </row>
    <row r="134" spans="1:11" ht="13.5" x14ac:dyDescent="0.25">
      <c r="A134" s="3">
        <f>TITRES_STAT!B137</f>
        <v>42198</v>
      </c>
      <c r="B134" s="6">
        <f>TITRES_STAT!D137</f>
        <v>4.8672000000000004</v>
      </c>
      <c r="C134" s="2">
        <f t="shared" si="14"/>
        <v>-2.3399999999999643E-2</v>
      </c>
      <c r="D134" s="2">
        <f t="shared" ref="D134:D197" si="15">AVERAGE(B130:B134)</f>
        <v>4.8449</v>
      </c>
      <c r="E134" s="2">
        <f t="shared" si="9"/>
        <v>4.8378500000000004</v>
      </c>
      <c r="F134" s="2">
        <f t="shared" si="10"/>
        <v>4.8609099999999987</v>
      </c>
      <c r="G134" s="2">
        <f t="shared" si="12"/>
        <v>4.6361740000000005</v>
      </c>
      <c r="H134" s="2"/>
      <c r="I134" s="2">
        <f t="array" ref="I134">SUMPRODUCT(B118:B137, (ROW(B118:B137)-ROW(B118)+1)) / (20*21/2)</f>
        <v>4.8285771428571422</v>
      </c>
      <c r="J134" s="2">
        <f t="shared" si="11"/>
        <v>4.8099639884563494</v>
      </c>
      <c r="K134" s="2">
        <f t="shared" si="13"/>
        <v>4.7034843028612112</v>
      </c>
    </row>
    <row r="135" spans="1:11" ht="13.5" x14ac:dyDescent="0.25">
      <c r="A135" s="3">
        <f>TITRES_STAT!B138</f>
        <v>42199</v>
      </c>
      <c r="B135" s="6">
        <f>TITRES_STAT!D138</f>
        <v>4.7850999999999999</v>
      </c>
      <c r="C135" s="2">
        <f t="shared" si="14"/>
        <v>-8.2100000000000506E-2</v>
      </c>
      <c r="D135" s="2">
        <f t="shared" si="15"/>
        <v>4.8519399999999999</v>
      </c>
      <c r="E135" s="2">
        <f t="shared" si="9"/>
        <v>4.8267100000000003</v>
      </c>
      <c r="F135" s="2">
        <f t="shared" si="10"/>
        <v>4.8701449999999999</v>
      </c>
      <c r="G135" s="2">
        <f t="shared" si="12"/>
        <v>4.6405400000000006</v>
      </c>
      <c r="H135" s="2"/>
      <c r="I135" s="2">
        <f t="array" ref="I135">SUMPRODUCT(B119:B138, (ROW(B119:B138)-ROW(B119)+1)) / (20*21/2)</f>
        <v>4.8211085714285717</v>
      </c>
      <c r="J135" s="2">
        <f t="shared" si="11"/>
        <v>4.807595989555745</v>
      </c>
      <c r="K135" s="2">
        <f t="shared" si="13"/>
        <v>4.7066849184352808</v>
      </c>
    </row>
    <row r="136" spans="1:11" ht="13.5" x14ac:dyDescent="0.25">
      <c r="A136" s="3">
        <f>TITRES_STAT!B139</f>
        <v>42200</v>
      </c>
      <c r="B136" s="6">
        <f>TITRES_STAT!D139</f>
        <v>4.7968000000000002</v>
      </c>
      <c r="C136" s="2">
        <f t="shared" si="14"/>
        <v>1.1700000000000266E-2</v>
      </c>
      <c r="D136" s="2">
        <f t="shared" si="15"/>
        <v>4.83786</v>
      </c>
      <c r="E136" s="2">
        <f t="shared" si="9"/>
        <v>4.8173300000000001</v>
      </c>
      <c r="F136" s="2">
        <f t="shared" si="10"/>
        <v>4.8697100000000004</v>
      </c>
      <c r="G136" s="2">
        <f t="shared" si="12"/>
        <v>4.6456939999999998</v>
      </c>
      <c r="H136" s="2"/>
      <c r="I136" s="2">
        <f t="array" ref="I136">SUMPRODUCT(B120:B139, (ROW(B120:B139)-ROW(B120)+1)) / (20*21/2)</f>
        <v>4.8141085714285712</v>
      </c>
      <c r="J136" s="2">
        <f t="shared" si="11"/>
        <v>4.8065678000742453</v>
      </c>
      <c r="K136" s="2">
        <f t="shared" si="13"/>
        <v>4.7102188432025249</v>
      </c>
    </row>
    <row r="137" spans="1:11" ht="13.5" x14ac:dyDescent="0.25">
      <c r="A137" s="3">
        <f>TITRES_STAT!B140</f>
        <v>42201</v>
      </c>
      <c r="B137" s="6">
        <f>TITRES_STAT!D140</f>
        <v>4.6912000000000003</v>
      </c>
      <c r="C137" s="2">
        <f t="shared" si="14"/>
        <v>-0.10559999999999992</v>
      </c>
      <c r="D137" s="2">
        <f t="shared" si="15"/>
        <v>4.8061800000000003</v>
      </c>
      <c r="E137" s="2">
        <f t="shared" si="9"/>
        <v>4.8114599999999994</v>
      </c>
      <c r="F137" s="2">
        <f t="shared" si="10"/>
        <v>4.8576199999999998</v>
      </c>
      <c r="G137" s="2">
        <f t="shared" si="12"/>
        <v>4.649178</v>
      </c>
      <c r="H137" s="2"/>
      <c r="I137" s="2">
        <f t="array" ref="I137">SUMPRODUCT(B121:B140, (ROW(B121:B140)-ROW(B121)+1)) / (20*21/2)</f>
        <v>4.7994599999999998</v>
      </c>
      <c r="J137" s="2">
        <f t="shared" si="11"/>
        <v>4.7955803905433649</v>
      </c>
      <c r="K137" s="2">
        <f t="shared" si="13"/>
        <v>4.709473006214191</v>
      </c>
    </row>
    <row r="138" spans="1:11" ht="13.5" x14ac:dyDescent="0.25">
      <c r="A138" s="3">
        <f>TITRES_STAT!B141</f>
        <v>42205</v>
      </c>
      <c r="B138" s="6">
        <f>TITRES_STAT!D141</f>
        <v>4.7792000000000003</v>
      </c>
      <c r="C138" s="2">
        <f t="shared" si="14"/>
        <v>8.8000000000000078E-2</v>
      </c>
      <c r="D138" s="2">
        <f t="shared" si="15"/>
        <v>4.7839000000000009</v>
      </c>
      <c r="E138" s="2">
        <f t="shared" si="9"/>
        <v>4.8085300000000002</v>
      </c>
      <c r="F138" s="2">
        <f t="shared" si="10"/>
        <v>4.8527000000000005</v>
      </c>
      <c r="G138" s="2">
        <f t="shared" si="12"/>
        <v>4.6549760000000004</v>
      </c>
      <c r="H138" s="2"/>
      <c r="I138" s="2">
        <f t="array" ref="I138">SUMPRODUCT(B122:B141, (ROW(B122:B141)-ROW(B122)+1)) / (20*21/2)</f>
        <v>4.7857252380952389</v>
      </c>
      <c r="J138" s="2">
        <f t="shared" si="11"/>
        <v>4.7940203533487589</v>
      </c>
      <c r="K138" s="2">
        <f t="shared" si="13"/>
        <v>4.7122073981273598</v>
      </c>
    </row>
    <row r="139" spans="1:11" ht="13.5" x14ac:dyDescent="0.25">
      <c r="A139" s="3">
        <f>TITRES_STAT!B142</f>
        <v>42206</v>
      </c>
      <c r="B139" s="6">
        <f>TITRES_STAT!D142</f>
        <v>4.7792000000000003</v>
      </c>
      <c r="C139" s="2">
        <f t="shared" si="14"/>
        <v>0</v>
      </c>
      <c r="D139" s="2">
        <f t="shared" si="15"/>
        <v>4.7663000000000002</v>
      </c>
      <c r="E139" s="2">
        <f t="shared" si="9"/>
        <v>4.8056000000000001</v>
      </c>
      <c r="F139" s="2">
        <f t="shared" si="10"/>
        <v>4.8450100000000003</v>
      </c>
      <c r="G139" s="2">
        <f t="shared" si="12"/>
        <v>4.6609960000000008</v>
      </c>
      <c r="H139" s="2"/>
      <c r="I139" s="2">
        <f t="array" ref="I139">SUMPRODUCT(B123:B142, (ROW(B123:B142)-ROW(B123)+1)) / (20*21/2)</f>
        <v>4.7798919047619055</v>
      </c>
      <c r="J139" s="2">
        <f t="shared" si="11"/>
        <v>4.7926088911250675</v>
      </c>
      <c r="K139" s="2">
        <f t="shared" si="13"/>
        <v>4.7148345589851104</v>
      </c>
    </row>
    <row r="140" spans="1:11" ht="13.5" x14ac:dyDescent="0.25">
      <c r="A140" s="3">
        <f>TITRES_STAT!B143</f>
        <v>42207</v>
      </c>
      <c r="B140" s="6">
        <f>TITRES_STAT!D143</f>
        <v>4.6912000000000003</v>
      </c>
      <c r="C140" s="2">
        <f t="shared" si="14"/>
        <v>-8.8000000000000078E-2</v>
      </c>
      <c r="D140" s="2">
        <f t="shared" si="15"/>
        <v>4.7475199999999997</v>
      </c>
      <c r="E140" s="2">
        <f t="shared" ref="E140:E203" si="16">AVERAGE(B131:B140)</f>
        <v>4.7997300000000012</v>
      </c>
      <c r="F140" s="2">
        <f t="shared" si="10"/>
        <v>4.8354149999999994</v>
      </c>
      <c r="G140" s="2">
        <f t="shared" si="12"/>
        <v>4.666252000000001</v>
      </c>
      <c r="H140" s="2"/>
      <c r="I140" s="2">
        <f t="array" ref="I140">SUMPRODUCT(B124:B143, (ROW(B124:B143)-ROW(B124)+1)) / (20*21/2)</f>
        <v>4.7745880952380961</v>
      </c>
      <c r="J140" s="2">
        <f t="shared" si="11"/>
        <v>4.7829509014941083</v>
      </c>
      <c r="K140" s="2">
        <f t="shared" si="13"/>
        <v>4.7139077135347138</v>
      </c>
    </row>
    <row r="141" spans="1:11" ht="13.5" x14ac:dyDescent="0.25">
      <c r="A141" s="3">
        <f>TITRES_STAT!B144</f>
        <v>42208</v>
      </c>
      <c r="B141" s="6">
        <f>TITRES_STAT!D144</f>
        <v>4.6912000000000003</v>
      </c>
      <c r="C141" s="2">
        <f t="shared" si="14"/>
        <v>0</v>
      </c>
      <c r="D141" s="2">
        <f t="shared" si="15"/>
        <v>4.7264000000000008</v>
      </c>
      <c r="E141" s="2">
        <f t="shared" si="16"/>
        <v>4.7821300000000004</v>
      </c>
      <c r="F141" s="2">
        <f t="shared" si="10"/>
        <v>4.8169500000000003</v>
      </c>
      <c r="G141" s="2">
        <f t="shared" si="12"/>
        <v>4.6709540000000009</v>
      </c>
      <c r="H141" s="2"/>
      <c r="I141" s="2">
        <f t="array" ref="I141">SUMPRODUCT(B125:B144, (ROW(B125:B144)-ROW(B125)+1)) / (20*21/2)</f>
        <v>4.7783538095238098</v>
      </c>
      <c r="J141" s="2">
        <f t="shared" si="11"/>
        <v>4.7742127203994311</v>
      </c>
      <c r="K141" s="2">
        <f t="shared" si="13"/>
        <v>4.7130172149647249</v>
      </c>
    </row>
    <row r="142" spans="1:11" ht="13.5" x14ac:dyDescent="0.25">
      <c r="A142" s="3">
        <f>TITRES_STAT!B145</f>
        <v>42209</v>
      </c>
      <c r="B142" s="6">
        <f>TITRES_STAT!D145</f>
        <v>4.7557</v>
      </c>
      <c r="C142" s="2">
        <f t="shared" si="14"/>
        <v>6.449999999999978E-2</v>
      </c>
      <c r="D142" s="2">
        <f t="shared" si="15"/>
        <v>4.739300000000001</v>
      </c>
      <c r="E142" s="2">
        <f t="shared" si="16"/>
        <v>4.7727400000000006</v>
      </c>
      <c r="F142" s="2">
        <f t="shared" si="10"/>
        <v>4.8055900000000005</v>
      </c>
      <c r="G142" s="2">
        <f t="shared" si="12"/>
        <v>4.6776100000000005</v>
      </c>
      <c r="H142" s="2"/>
      <c r="I142" s="2">
        <f t="array" ref="I142">SUMPRODUCT(B126:B145, (ROW(B126:B145)-ROW(B126)+1)) / (20*21/2)</f>
        <v>4.7811452380952382</v>
      </c>
      <c r="J142" s="2">
        <f t="shared" si="11"/>
        <v>4.7724496041709141</v>
      </c>
      <c r="K142" s="2">
        <f t="shared" si="13"/>
        <v>4.7146910496719903</v>
      </c>
    </row>
    <row r="143" spans="1:11" ht="13.5" x14ac:dyDescent="0.25">
      <c r="A143" s="3">
        <f>TITRES_STAT!B146</f>
        <v>42212</v>
      </c>
      <c r="B143" s="6">
        <f>TITRES_STAT!D146</f>
        <v>4.7499000000000002</v>
      </c>
      <c r="C143" s="2">
        <f t="shared" si="14"/>
        <v>-5.7999999999998053E-3</v>
      </c>
      <c r="D143" s="2">
        <f t="shared" si="15"/>
        <v>4.7334399999999999</v>
      </c>
      <c r="E143" s="2">
        <f t="shared" si="16"/>
        <v>4.7586700000000004</v>
      </c>
      <c r="F143" s="2">
        <f t="shared" si="10"/>
        <v>4.79826</v>
      </c>
      <c r="G143" s="2">
        <f t="shared" si="12"/>
        <v>4.6843720000000006</v>
      </c>
      <c r="H143" s="2"/>
      <c r="I143" s="2">
        <f t="array" ref="I143">SUMPRODUCT(B127:B146, (ROW(B127:B146)-ROW(B127)+1)) / (20*21/2)</f>
        <v>4.7848338095238097</v>
      </c>
      <c r="J143" s="2">
        <f t="shared" si="11"/>
        <v>4.7703020228213031</v>
      </c>
      <c r="K143" s="2">
        <f t="shared" si="13"/>
        <v>4.7160717928221079</v>
      </c>
    </row>
    <row r="144" spans="1:11" ht="13.5" x14ac:dyDescent="0.25">
      <c r="A144" s="3">
        <f>TITRES_STAT!B147</f>
        <v>42213</v>
      </c>
      <c r="B144" s="6">
        <f>TITRES_STAT!D147</f>
        <v>4.8377999999999997</v>
      </c>
      <c r="C144" s="2">
        <f t="shared" si="14"/>
        <v>8.7899999999999423E-2</v>
      </c>
      <c r="D144" s="2">
        <f t="shared" si="15"/>
        <v>4.7451600000000003</v>
      </c>
      <c r="E144" s="2">
        <f t="shared" si="16"/>
        <v>4.7557299999999998</v>
      </c>
      <c r="F144" s="2">
        <f t="shared" si="10"/>
        <v>4.7967899999999997</v>
      </c>
      <c r="G144" s="2">
        <f t="shared" si="12"/>
        <v>4.6936680000000006</v>
      </c>
      <c r="H144" s="2"/>
      <c r="I144" s="2">
        <f t="array" ref="I144">SUMPRODUCT(B128:B147, (ROW(B128:B147)-ROW(B128)+1)) / (20*21/2)</f>
        <v>4.7882395238095237</v>
      </c>
      <c r="J144" s="2">
        <f t="shared" si="11"/>
        <v>4.7767304016002265</v>
      </c>
      <c r="K144" s="2">
        <f t="shared" si="13"/>
        <v>4.7208454480055542</v>
      </c>
    </row>
    <row r="145" spans="1:11" ht="13.5" x14ac:dyDescent="0.25">
      <c r="A145" s="3">
        <f>TITRES_STAT!B148</f>
        <v>42214</v>
      </c>
      <c r="B145" s="6">
        <f>TITRES_STAT!D148</f>
        <v>4.8261000000000003</v>
      </c>
      <c r="C145" s="2">
        <f t="shared" si="14"/>
        <v>-1.1699999999999378E-2</v>
      </c>
      <c r="D145" s="2">
        <f t="shared" si="15"/>
        <v>4.7721399999999994</v>
      </c>
      <c r="E145" s="2">
        <f t="shared" si="16"/>
        <v>4.7598299999999991</v>
      </c>
      <c r="F145" s="2">
        <f t="shared" si="10"/>
        <v>4.7932699999999997</v>
      </c>
      <c r="G145" s="2">
        <f t="shared" si="12"/>
        <v>4.7026160000000008</v>
      </c>
      <c r="H145" s="2"/>
      <c r="I145" s="2">
        <f t="array" ref="I145">SUMPRODUCT(B129:B148, (ROW(B129:B148)-ROW(B129)+1)) / (20*21/2)</f>
        <v>4.7896061904761913</v>
      </c>
      <c r="J145" s="2">
        <f t="shared" si="11"/>
        <v>4.7814322681144912</v>
      </c>
      <c r="K145" s="2">
        <f t="shared" si="13"/>
        <v>4.7249730774955321</v>
      </c>
    </row>
    <row r="146" spans="1:11" ht="13.5" x14ac:dyDescent="0.25">
      <c r="A146" s="3">
        <f>TITRES_STAT!B149</f>
        <v>42215</v>
      </c>
      <c r="B146" s="6">
        <f>TITRES_STAT!D149</f>
        <v>4.8319999999999999</v>
      </c>
      <c r="C146" s="2">
        <f t="shared" si="14"/>
        <v>5.8999999999995723E-3</v>
      </c>
      <c r="D146" s="2">
        <f t="shared" si="15"/>
        <v>4.8003</v>
      </c>
      <c r="E146" s="2">
        <f t="shared" si="16"/>
        <v>4.7633500000000009</v>
      </c>
      <c r="F146" s="2">
        <f t="shared" si="10"/>
        <v>4.7903399999999996</v>
      </c>
      <c r="G146" s="2">
        <f t="shared" si="12"/>
        <v>4.711792</v>
      </c>
      <c r="H146" s="2"/>
      <c r="I146" s="2">
        <f t="array" ref="I146">SUMPRODUCT(B130:B149, (ROW(B130:B149)-ROW(B130)+1)) / (20*21/2)</f>
        <v>4.7920871428571425</v>
      </c>
      <c r="J146" s="2">
        <f t="shared" si="11"/>
        <v>4.7862482425797781</v>
      </c>
      <c r="K146" s="2">
        <f t="shared" si="13"/>
        <v>4.7291702117113932</v>
      </c>
    </row>
    <row r="147" spans="1:11" ht="13.5" x14ac:dyDescent="0.25">
      <c r="A147" s="3">
        <f>TITRES_STAT!B150</f>
        <v>42216</v>
      </c>
      <c r="B147" s="6">
        <f>TITRES_STAT!D150</f>
        <v>4.8261000000000003</v>
      </c>
      <c r="C147" s="2">
        <f t="shared" si="14"/>
        <v>-5.8999999999995723E-3</v>
      </c>
      <c r="D147" s="2">
        <f t="shared" si="15"/>
        <v>4.8143799999999999</v>
      </c>
      <c r="E147" s="2">
        <f t="shared" si="16"/>
        <v>4.7768400000000018</v>
      </c>
      <c r="F147" s="2">
        <f t="shared" si="10"/>
        <v>4.7941500000000001</v>
      </c>
      <c r="G147" s="2">
        <f t="shared" si="12"/>
        <v>4.7198520000000004</v>
      </c>
      <c r="H147" s="2"/>
      <c r="I147" s="2">
        <f t="array" ref="I147">SUMPRODUCT(B131:B150, (ROW(B131:B150)-ROW(B131)+1)) / (20*21/2)</f>
        <v>4.7945123809523809</v>
      </c>
      <c r="J147" s="2">
        <f t="shared" si="11"/>
        <v>4.7900436480483704</v>
      </c>
      <c r="K147" s="2">
        <f t="shared" si="13"/>
        <v>4.7329713798795741</v>
      </c>
    </row>
    <row r="148" spans="1:11" ht="13.5" x14ac:dyDescent="0.25">
      <c r="A148" s="3">
        <f>TITRES_STAT!B151</f>
        <v>42219</v>
      </c>
      <c r="B148" s="6">
        <f>TITRES_STAT!D151</f>
        <v>4.8085000000000004</v>
      </c>
      <c r="C148" s="2">
        <f t="shared" si="14"/>
        <v>-1.7599999999999838E-2</v>
      </c>
      <c r="D148" s="2">
        <f t="shared" si="15"/>
        <v>4.8260999999999994</v>
      </c>
      <c r="E148" s="2">
        <f t="shared" si="16"/>
        <v>4.779770000000001</v>
      </c>
      <c r="F148" s="2">
        <f t="shared" ref="F148:F211" si="17">AVERAGE(B129:B148)</f>
        <v>4.7941500000000001</v>
      </c>
      <c r="G148" s="2">
        <f t="shared" si="12"/>
        <v>4.7273380000000005</v>
      </c>
      <c r="H148" s="2"/>
      <c r="I148" s="2">
        <f t="array" ref="I148">SUMPRODUCT(B132:B151, (ROW(B132:B151)-ROW(B132)+1)) / (20*21/2)</f>
        <v>4.7966028571428572</v>
      </c>
      <c r="J148" s="2">
        <f t="shared" si="11"/>
        <v>4.7918013958532875</v>
      </c>
      <c r="K148" s="2">
        <f t="shared" si="13"/>
        <v>4.7359332865509636</v>
      </c>
    </row>
    <row r="149" spans="1:11" ht="13.5" x14ac:dyDescent="0.25">
      <c r="A149" s="3">
        <f>TITRES_STAT!B152</f>
        <v>42220</v>
      </c>
      <c r="B149" s="6">
        <f>TITRES_STAT!D152</f>
        <v>4.8201999999999998</v>
      </c>
      <c r="C149" s="2">
        <f t="shared" si="14"/>
        <v>1.1699999999999378E-2</v>
      </c>
      <c r="D149" s="2">
        <f t="shared" si="15"/>
        <v>4.8225800000000003</v>
      </c>
      <c r="E149" s="2">
        <f t="shared" si="16"/>
        <v>4.7838699999999994</v>
      </c>
      <c r="F149" s="2">
        <f t="shared" si="17"/>
        <v>4.7947349999999993</v>
      </c>
      <c r="G149" s="2">
        <f t="shared" si="12"/>
        <v>4.7342820000000003</v>
      </c>
      <c r="H149" s="2"/>
      <c r="I149" s="2">
        <f t="array" ref="I149">SUMPRODUCT(B133:B152, (ROW(B133:B152)-ROW(B133)+1)) / (20*21/2)</f>
        <v>4.7989171428571433</v>
      </c>
      <c r="J149" s="2">
        <f t="shared" ref="J149:J212" si="18">$J$4*B149+J148*(1-$J$4)</f>
        <v>4.7945060248196407</v>
      </c>
      <c r="K149" s="2">
        <f t="shared" si="13"/>
        <v>4.7392378635489649</v>
      </c>
    </row>
    <row r="150" spans="1:11" ht="13.5" x14ac:dyDescent="0.25">
      <c r="A150" s="3">
        <f>TITRES_STAT!B153</f>
        <v>42221</v>
      </c>
      <c r="B150" s="6">
        <f>TITRES_STAT!D153</f>
        <v>4.8201999999999998</v>
      </c>
      <c r="C150" s="2">
        <f t="shared" si="14"/>
        <v>0</v>
      </c>
      <c r="D150" s="2">
        <f t="shared" si="15"/>
        <v>4.8213999999999997</v>
      </c>
      <c r="E150" s="2">
        <f t="shared" si="16"/>
        <v>4.7967700000000004</v>
      </c>
      <c r="F150" s="2">
        <f t="shared" si="17"/>
        <v>4.7982499999999995</v>
      </c>
      <c r="G150" s="2">
        <f t="shared" si="12"/>
        <v>4.7411160000000008</v>
      </c>
      <c r="H150" s="2"/>
      <c r="I150" s="2">
        <f t="array" ref="I150">SUMPRODUCT(B134:B153, (ROW(B134:B153)-ROW(B134)+1)) / (20*21/2)</f>
        <v>4.800819047619048</v>
      </c>
      <c r="J150" s="2">
        <f t="shared" si="18"/>
        <v>4.7969530700749132</v>
      </c>
      <c r="K150" s="2">
        <f t="shared" si="13"/>
        <v>4.7424128492921431</v>
      </c>
    </row>
    <row r="151" spans="1:11" ht="13.5" x14ac:dyDescent="0.25">
      <c r="A151" s="3">
        <f>TITRES_STAT!B154</f>
        <v>42222</v>
      </c>
      <c r="B151" s="6">
        <f>TITRES_STAT!D154</f>
        <v>4.8201999999999998</v>
      </c>
      <c r="C151" s="2">
        <f t="shared" si="14"/>
        <v>0</v>
      </c>
      <c r="D151" s="2">
        <f t="shared" si="15"/>
        <v>4.8190399999999993</v>
      </c>
      <c r="E151" s="2">
        <f t="shared" si="16"/>
        <v>4.8096699999999997</v>
      </c>
      <c r="F151" s="2">
        <f t="shared" si="17"/>
        <v>4.7958999999999996</v>
      </c>
      <c r="G151" s="2">
        <f t="shared" si="12"/>
        <v>4.7472859999999999</v>
      </c>
      <c r="H151" s="2"/>
      <c r="I151" s="2">
        <f t="array" ref="I151">SUMPRODUCT(B135:B154, (ROW(B135:B154)-ROW(B135)+1)) / (20*21/2)</f>
        <v>4.7997314285714285</v>
      </c>
      <c r="J151" s="2">
        <f t="shared" si="18"/>
        <v>4.7991670634011117</v>
      </c>
      <c r="K151" s="2">
        <f t="shared" si="13"/>
        <v>4.7454633257904906</v>
      </c>
    </row>
    <row r="152" spans="1:11" ht="13.5" x14ac:dyDescent="0.25">
      <c r="A152" s="3">
        <f>TITRES_STAT!B155</f>
        <v>42223</v>
      </c>
      <c r="B152" s="6">
        <f>TITRES_STAT!D155</f>
        <v>4.8201999999999998</v>
      </c>
      <c r="C152" s="2">
        <f t="shared" si="14"/>
        <v>0</v>
      </c>
      <c r="D152" s="2">
        <f t="shared" si="15"/>
        <v>4.8178600000000005</v>
      </c>
      <c r="E152" s="2">
        <f t="shared" si="16"/>
        <v>4.8161199999999997</v>
      </c>
      <c r="F152" s="2">
        <f t="shared" si="17"/>
        <v>4.7944299999999993</v>
      </c>
      <c r="G152" s="2">
        <f t="shared" si="12"/>
        <v>4.7537880000000001</v>
      </c>
      <c r="H152" s="2"/>
      <c r="I152" s="2">
        <f t="array" ref="I152">SUMPRODUCT(B136:B155, (ROW(B136:B155)-ROW(B136)+1)) / (20*21/2)</f>
        <v>4.8007390476190483</v>
      </c>
      <c r="J152" s="2">
        <f t="shared" si="18"/>
        <v>4.8011702002200538</v>
      </c>
      <c r="K152" s="2">
        <f t="shared" si="13"/>
        <v>4.7483941757594907</v>
      </c>
    </row>
    <row r="153" spans="1:11" ht="13.5" x14ac:dyDescent="0.25">
      <c r="A153" s="3">
        <f>TITRES_STAT!B156</f>
        <v>42226</v>
      </c>
      <c r="B153" s="6">
        <f>TITRES_STAT!D156</f>
        <v>4.8144</v>
      </c>
      <c r="C153" s="2">
        <f t="shared" si="14"/>
        <v>-5.7999999999998053E-3</v>
      </c>
      <c r="D153" s="2">
        <f t="shared" si="15"/>
        <v>4.8190399999999993</v>
      </c>
      <c r="E153" s="2">
        <f t="shared" si="16"/>
        <v>4.8225699999999998</v>
      </c>
      <c r="F153" s="2">
        <f t="shared" si="17"/>
        <v>4.7906200000000005</v>
      </c>
      <c r="G153" s="2">
        <f t="shared" si="12"/>
        <v>4.7602840000000004</v>
      </c>
      <c r="H153" s="2"/>
      <c r="I153" s="2">
        <f t="array" ref="I153">SUMPRODUCT(B137:B156, (ROW(B137:B156)-ROW(B137)+1)) / (20*21/2)</f>
        <v>4.8000147619047615</v>
      </c>
      <c r="J153" s="2">
        <f t="shared" si="18"/>
        <v>4.802430181151478</v>
      </c>
      <c r="K153" s="2">
        <f t="shared" si="13"/>
        <v>4.7509826394551968</v>
      </c>
    </row>
    <row r="154" spans="1:11" ht="13.5" x14ac:dyDescent="0.25">
      <c r="A154" s="3">
        <f>TITRES_STAT!B157</f>
        <v>42227</v>
      </c>
      <c r="B154" s="6">
        <f>TITRES_STAT!D157</f>
        <v>4.7792000000000003</v>
      </c>
      <c r="C154" s="2">
        <f t="shared" si="14"/>
        <v>-3.5199999999999676E-2</v>
      </c>
      <c r="D154" s="2">
        <f t="shared" si="15"/>
        <v>4.8108399999999998</v>
      </c>
      <c r="E154" s="2">
        <f t="shared" si="16"/>
        <v>4.8167100000000005</v>
      </c>
      <c r="F154" s="2">
        <f t="shared" si="17"/>
        <v>4.7862200000000001</v>
      </c>
      <c r="G154" s="2">
        <f t="shared" si="12"/>
        <v>4.767074</v>
      </c>
      <c r="H154" s="2"/>
      <c r="I154" s="2">
        <f t="array" ref="I154">SUMPRODUCT(B138:B157, (ROW(B138:B157)-ROW(B138)+1)) / (20*21/2)</f>
        <v>4.8044028571428568</v>
      </c>
      <c r="J154" s="2">
        <f t="shared" si="18"/>
        <v>4.8002177829465751</v>
      </c>
      <c r="K154" s="2">
        <f t="shared" si="13"/>
        <v>4.7520892026138162</v>
      </c>
    </row>
    <row r="155" spans="1:11" ht="13.5" x14ac:dyDescent="0.25">
      <c r="A155" s="3">
        <f>TITRES_STAT!B158</f>
        <v>42228</v>
      </c>
      <c r="B155" s="6">
        <f>TITRES_STAT!D158</f>
        <v>4.7968000000000002</v>
      </c>
      <c r="C155" s="2">
        <f t="shared" si="14"/>
        <v>1.7599999999999838E-2</v>
      </c>
      <c r="D155" s="2">
        <f t="shared" si="15"/>
        <v>4.8061600000000002</v>
      </c>
      <c r="E155" s="2">
        <f t="shared" si="16"/>
        <v>4.8137799999999995</v>
      </c>
      <c r="F155" s="2">
        <f t="shared" si="17"/>
        <v>4.7868050000000002</v>
      </c>
      <c r="G155" s="2">
        <f t="shared" si="12"/>
        <v>4.7727760000000004</v>
      </c>
      <c r="H155" s="2"/>
      <c r="I155" s="2">
        <f t="array" ref="I155">SUMPRODUCT(B139:B158, (ROW(B139:B158)-ROW(B139)+1)) / (20*21/2)</f>
        <v>4.8075585714285722</v>
      </c>
      <c r="J155" s="2">
        <f t="shared" si="18"/>
        <v>4.7998922798088062</v>
      </c>
      <c r="K155" s="2">
        <f t="shared" si="13"/>
        <v>4.7538425672171956</v>
      </c>
    </row>
    <row r="156" spans="1:11" ht="13.5" x14ac:dyDescent="0.25">
      <c r="A156" s="3">
        <f>TITRES_STAT!B159</f>
        <v>42230</v>
      </c>
      <c r="B156" s="6">
        <f>TITRES_STAT!D159</f>
        <v>4.7792000000000003</v>
      </c>
      <c r="C156" s="2">
        <f t="shared" si="14"/>
        <v>-1.7599999999999838E-2</v>
      </c>
      <c r="D156" s="2">
        <f t="shared" si="15"/>
        <v>4.7979599999999998</v>
      </c>
      <c r="E156" s="2">
        <f t="shared" si="16"/>
        <v>4.8085000000000004</v>
      </c>
      <c r="F156" s="2">
        <f t="shared" si="17"/>
        <v>4.7859250000000007</v>
      </c>
      <c r="G156" s="2">
        <f t="shared" si="12"/>
        <v>4.7779039999999995</v>
      </c>
      <c r="H156" s="2"/>
      <c r="I156" s="2">
        <f t="array" ref="I156">SUMPRODUCT(B140:B159, (ROW(B140:B159)-ROW(B140)+1)) / (20*21/2)</f>
        <v>4.8032338095238094</v>
      </c>
      <c r="J156" s="2">
        <f t="shared" si="18"/>
        <v>4.7979215864936817</v>
      </c>
      <c r="K156" s="2">
        <f t="shared" si="13"/>
        <v>4.7548369763459331</v>
      </c>
    </row>
    <row r="157" spans="1:11" ht="13.5" x14ac:dyDescent="0.25">
      <c r="A157" s="3">
        <f>TITRES_STAT!B160</f>
        <v>42233</v>
      </c>
      <c r="B157" s="6">
        <f>TITRES_STAT!D160</f>
        <v>4.8319999999999999</v>
      </c>
      <c r="C157" s="2">
        <f t="shared" si="14"/>
        <v>5.2799999999999514E-2</v>
      </c>
      <c r="D157" s="2">
        <f t="shared" si="15"/>
        <v>4.8003200000000001</v>
      </c>
      <c r="E157" s="2">
        <f t="shared" si="16"/>
        <v>4.8090900000000003</v>
      </c>
      <c r="F157" s="2">
        <f t="shared" si="17"/>
        <v>4.7929650000000015</v>
      </c>
      <c r="G157" s="2">
        <f t="shared" si="12"/>
        <v>4.7847520000000001</v>
      </c>
      <c r="H157" s="2"/>
      <c r="I157" s="2">
        <f t="array" ref="I157">SUMPRODUCT(B141:B160, (ROW(B141:B160)-ROW(B141)+1)) / (20*21/2)</f>
        <v>4.8057438095238103</v>
      </c>
      <c r="J157" s="2">
        <f t="shared" si="18"/>
        <v>4.8011671496847601</v>
      </c>
      <c r="K157" s="2">
        <f t="shared" si="13"/>
        <v>4.7578629772735432</v>
      </c>
    </row>
    <row r="158" spans="1:11" ht="13.5" x14ac:dyDescent="0.25">
      <c r="A158" s="3">
        <f>TITRES_STAT!B161</f>
        <v>42234</v>
      </c>
      <c r="B158" s="6">
        <f>TITRES_STAT!D161</f>
        <v>4.8261000000000003</v>
      </c>
      <c r="C158" s="2">
        <f t="shared" si="14"/>
        <v>-5.8999999999995723E-3</v>
      </c>
      <c r="D158" s="2">
        <f t="shared" si="15"/>
        <v>4.8026600000000004</v>
      </c>
      <c r="E158" s="2">
        <f t="shared" si="16"/>
        <v>4.8108500000000003</v>
      </c>
      <c r="F158" s="2">
        <f t="shared" si="17"/>
        <v>4.7953100000000015</v>
      </c>
      <c r="G158" s="2">
        <f t="shared" si="12"/>
        <v>4.7894879999999995</v>
      </c>
      <c r="H158" s="2"/>
      <c r="I158" s="2">
        <f t="array" ref="I158">SUMPRODUCT(B142:B161, (ROW(B142:B161)-ROW(B142)+1)) / (20*21/2)</f>
        <v>4.8009442857142863</v>
      </c>
      <c r="J158" s="2">
        <f t="shared" si="18"/>
        <v>4.80354170685764</v>
      </c>
      <c r="K158" s="2">
        <f t="shared" si="13"/>
        <v>4.7605389389490904</v>
      </c>
    </row>
    <row r="159" spans="1:11" ht="13.5" x14ac:dyDescent="0.25">
      <c r="A159" s="3">
        <f>TITRES_STAT!B162</f>
        <v>42235</v>
      </c>
      <c r="B159" s="6">
        <f>TITRES_STAT!D162</f>
        <v>4.7499000000000002</v>
      </c>
      <c r="C159" s="2">
        <f t="shared" si="14"/>
        <v>-7.6200000000000045E-2</v>
      </c>
      <c r="D159" s="2">
        <f t="shared" si="15"/>
        <v>4.7968000000000002</v>
      </c>
      <c r="E159" s="2">
        <f t="shared" si="16"/>
        <v>4.80382</v>
      </c>
      <c r="F159" s="2">
        <f t="shared" si="17"/>
        <v>4.7938449999999992</v>
      </c>
      <c r="G159" s="2">
        <f t="shared" si="12"/>
        <v>4.7935859999999995</v>
      </c>
      <c r="H159" s="2"/>
      <c r="I159" s="2">
        <f t="array" ref="I159">SUMPRODUCT(B143:B162, (ROW(B143:B162)-ROW(B143)+1)) / (20*21/2)</f>
        <v>4.7958652380952387</v>
      </c>
      <c r="J159" s="2">
        <f t="shared" si="18"/>
        <v>4.7984329728711979</v>
      </c>
      <c r="K159" s="2">
        <f t="shared" si="13"/>
        <v>4.760121725656969</v>
      </c>
    </row>
    <row r="160" spans="1:11" ht="13.5" x14ac:dyDescent="0.25">
      <c r="A160" s="3">
        <f>TITRES_STAT!B163</f>
        <v>42236</v>
      </c>
      <c r="B160" s="6">
        <f>TITRES_STAT!D163</f>
        <v>4.8201999999999998</v>
      </c>
      <c r="C160" s="2">
        <f t="shared" si="14"/>
        <v>7.0299999999999585E-2</v>
      </c>
      <c r="D160" s="2">
        <f t="shared" si="15"/>
        <v>4.8014799999999997</v>
      </c>
      <c r="E160" s="2">
        <f t="shared" si="16"/>
        <v>4.8038199999999991</v>
      </c>
      <c r="F160" s="2">
        <f t="shared" si="17"/>
        <v>4.8002950000000002</v>
      </c>
      <c r="G160" s="2">
        <f t="shared" si="12"/>
        <v>4.7986459999999997</v>
      </c>
      <c r="H160" s="2"/>
      <c r="I160" s="2">
        <f t="array" ref="I160">SUMPRODUCT(B144:B163, (ROW(B144:B163)-ROW(B144)+1)) / (20*21/2)</f>
        <v>4.7930423809523814</v>
      </c>
      <c r="J160" s="2">
        <f t="shared" si="18"/>
        <v>4.8005060230739414</v>
      </c>
      <c r="K160" s="2">
        <f t="shared" si="13"/>
        <v>4.7624777364155193</v>
      </c>
    </row>
    <row r="161" spans="1:11" ht="13.5" x14ac:dyDescent="0.25">
      <c r="A161" s="3">
        <f>TITRES_STAT!B164</f>
        <v>42237</v>
      </c>
      <c r="B161" s="6">
        <f>TITRES_STAT!D164</f>
        <v>4.7499000000000002</v>
      </c>
      <c r="C161" s="2">
        <f t="shared" si="14"/>
        <v>-7.0299999999999585E-2</v>
      </c>
      <c r="D161" s="2">
        <f t="shared" si="15"/>
        <v>4.7956200000000004</v>
      </c>
      <c r="E161" s="2">
        <f t="shared" si="16"/>
        <v>4.7967899999999997</v>
      </c>
      <c r="F161" s="2">
        <f t="shared" si="17"/>
        <v>4.8032299999999992</v>
      </c>
      <c r="G161" s="2">
        <f t="shared" si="12"/>
        <v>4.8034099999999986</v>
      </c>
      <c r="H161" s="2"/>
      <c r="I161" s="2">
        <f t="array" ref="I161">SUMPRODUCT(B145:B164, (ROW(B145:B164)-ROW(B145)+1)) / (20*21/2)</f>
        <v>4.8018414285714277</v>
      </c>
      <c r="J161" s="2">
        <f t="shared" si="18"/>
        <v>4.7956864018288039</v>
      </c>
      <c r="K161" s="2">
        <f t="shared" si="13"/>
        <v>4.761984491850205</v>
      </c>
    </row>
    <row r="162" spans="1:11" ht="13.5" x14ac:dyDescent="0.25">
      <c r="A162" s="3">
        <f>TITRES_STAT!B165</f>
        <v>42240</v>
      </c>
      <c r="B162" s="6">
        <f>TITRES_STAT!D165</f>
        <v>4.7499000000000002</v>
      </c>
      <c r="C162" s="2">
        <f t="shared" si="14"/>
        <v>0</v>
      </c>
      <c r="D162" s="2">
        <f t="shared" si="15"/>
        <v>4.7792000000000003</v>
      </c>
      <c r="E162" s="2">
        <f t="shared" si="16"/>
        <v>4.7897599999999994</v>
      </c>
      <c r="F162" s="2">
        <f t="shared" si="17"/>
        <v>4.8029399999999987</v>
      </c>
      <c r="G162" s="2">
        <f t="shared" si="12"/>
        <v>4.8076179999999988</v>
      </c>
      <c r="H162" s="2"/>
      <c r="I162" s="2">
        <f t="array" ref="I162">SUMPRODUCT(B146:B165, (ROW(B146:B165)-ROW(B146)+1)) / (20*21/2)</f>
        <v>4.8103609523809521</v>
      </c>
      <c r="J162" s="2">
        <f t="shared" si="18"/>
        <v>4.7913257921308228</v>
      </c>
      <c r="K162" s="2">
        <f t="shared" si="13"/>
        <v>4.7615105902090207</v>
      </c>
    </row>
    <row r="163" spans="1:11" ht="13.5" x14ac:dyDescent="0.25">
      <c r="A163" s="3">
        <f>TITRES_STAT!B166</f>
        <v>42241</v>
      </c>
      <c r="B163" s="6">
        <f>TITRES_STAT!D166</f>
        <v>4.7732999999999999</v>
      </c>
      <c r="C163" s="2">
        <f t="shared" si="14"/>
        <v>2.3399999999999643E-2</v>
      </c>
      <c r="D163" s="2">
        <f t="shared" si="15"/>
        <v>4.7686399999999995</v>
      </c>
      <c r="E163" s="2">
        <f t="shared" si="16"/>
        <v>4.7856499999999986</v>
      </c>
      <c r="F163" s="2">
        <f t="shared" si="17"/>
        <v>4.8041099999999997</v>
      </c>
      <c r="G163" s="2">
        <f t="shared" si="12"/>
        <v>4.811297999999999</v>
      </c>
      <c r="H163" s="2"/>
      <c r="I163" s="2">
        <f t="array" ref="I163">SUMPRODUCT(B147:B166, (ROW(B147:B166)-ROW(B147)+1)) / (20*21/2)</f>
        <v>4.8179833333333333</v>
      </c>
      <c r="J163" s="2">
        <f t="shared" si="18"/>
        <v>4.7896090500231256</v>
      </c>
      <c r="K163" s="2">
        <f t="shared" si="13"/>
        <v>4.7619729200047454</v>
      </c>
    </row>
    <row r="164" spans="1:11" ht="13.5" x14ac:dyDescent="0.25">
      <c r="A164" s="3">
        <f>TITRES_STAT!B167</f>
        <v>42242</v>
      </c>
      <c r="B164" s="6">
        <f>TITRES_STAT!D167</f>
        <v>4.8964999999999996</v>
      </c>
      <c r="C164" s="2">
        <f t="shared" si="14"/>
        <v>0.12319999999999975</v>
      </c>
      <c r="D164" s="2">
        <f t="shared" si="15"/>
        <v>4.7979599999999998</v>
      </c>
      <c r="E164" s="2">
        <f t="shared" si="16"/>
        <v>4.7973799999999995</v>
      </c>
      <c r="F164" s="2">
        <f t="shared" si="17"/>
        <v>4.8070450000000005</v>
      </c>
      <c r="G164" s="2">
        <f t="shared" si="12"/>
        <v>4.8183279999999993</v>
      </c>
      <c r="H164" s="2"/>
      <c r="I164" s="2">
        <f t="array" ref="I164">SUMPRODUCT(B148:B167, (ROW(B148:B167)-ROW(B148)+1)) / (20*21/2)</f>
        <v>4.8247647619047616</v>
      </c>
      <c r="J164" s="2">
        <f t="shared" si="18"/>
        <v>4.7997891404971131</v>
      </c>
      <c r="K164" s="2">
        <f t="shared" si="13"/>
        <v>4.7672484917692648</v>
      </c>
    </row>
    <row r="165" spans="1:11" ht="13.5" x14ac:dyDescent="0.25">
      <c r="A165" s="3">
        <f>TITRES_STAT!B168</f>
        <v>42243</v>
      </c>
      <c r="B165" s="6">
        <f>TITRES_STAT!D168</f>
        <v>4.8964999999999996</v>
      </c>
      <c r="C165" s="2">
        <f t="shared" si="14"/>
        <v>0</v>
      </c>
      <c r="D165" s="2">
        <f t="shared" si="15"/>
        <v>4.8132199999999994</v>
      </c>
      <c r="E165" s="2">
        <f t="shared" si="16"/>
        <v>4.8073499999999996</v>
      </c>
      <c r="F165" s="2">
        <f t="shared" si="17"/>
        <v>4.8105650000000004</v>
      </c>
      <c r="G165" s="2">
        <f t="shared" si="12"/>
        <v>4.8242499999999993</v>
      </c>
      <c r="H165" s="2"/>
      <c r="I165" s="2">
        <f t="array" ref="I165">SUMPRODUCT(B149:B168, (ROW(B149:B168)-ROW(B149)+1)) / (20*21/2)</f>
        <v>4.8312671428571425</v>
      </c>
      <c r="J165" s="2">
        <f t="shared" si="18"/>
        <v>4.8089996985450068</v>
      </c>
      <c r="K165" s="2">
        <f t="shared" si="13"/>
        <v>4.7723171783665483</v>
      </c>
    </row>
    <row r="166" spans="1:11" ht="13.5" x14ac:dyDescent="0.25">
      <c r="A166" s="3">
        <f>TITRES_STAT!B169</f>
        <v>42244</v>
      </c>
      <c r="B166" s="6">
        <f>TITRES_STAT!D169</f>
        <v>4.8906000000000001</v>
      </c>
      <c r="C166" s="2">
        <f t="shared" si="14"/>
        <v>-5.8999999999995723E-3</v>
      </c>
      <c r="D166" s="2">
        <f t="shared" si="15"/>
        <v>4.8413599999999999</v>
      </c>
      <c r="E166" s="2">
        <f t="shared" si="16"/>
        <v>4.8184900000000006</v>
      </c>
      <c r="F166" s="2">
        <f t="shared" si="17"/>
        <v>4.8134950000000005</v>
      </c>
      <c r="G166" s="2">
        <f t="shared" si="12"/>
        <v>4.825952</v>
      </c>
      <c r="H166" s="2"/>
      <c r="I166" s="2">
        <f t="array" ref="I166">SUMPRODUCT(B150:B169, (ROW(B150:B169)-ROW(B150)+1)) / (20*21/2)</f>
        <v>4.8346161904761908</v>
      </c>
      <c r="J166" s="2">
        <f t="shared" si="18"/>
        <v>4.8167711558264346</v>
      </c>
      <c r="K166" s="2">
        <f t="shared" si="13"/>
        <v>4.7769557203913893</v>
      </c>
    </row>
    <row r="167" spans="1:11" ht="13.5" x14ac:dyDescent="0.25">
      <c r="A167" s="3">
        <f>TITRES_STAT!B170</f>
        <v>42247</v>
      </c>
      <c r="B167" s="6">
        <f>TITRES_STAT!D170</f>
        <v>4.8846999999999996</v>
      </c>
      <c r="C167" s="2">
        <f t="shared" si="14"/>
        <v>-5.9000000000004604E-3</v>
      </c>
      <c r="D167" s="2">
        <f t="shared" si="15"/>
        <v>4.8683199999999989</v>
      </c>
      <c r="E167" s="2">
        <f t="shared" si="16"/>
        <v>4.82376</v>
      </c>
      <c r="F167" s="2">
        <f t="shared" si="17"/>
        <v>4.8164250000000006</v>
      </c>
      <c r="G167" s="2">
        <f t="shared" si="12"/>
        <v>4.824986</v>
      </c>
      <c r="H167" s="2"/>
      <c r="I167" s="2">
        <f t="array" ref="I167">SUMPRODUCT(B151:B170, (ROW(B151:B170)-ROW(B151)+1)) / (20*21/2)</f>
        <v>4.8305404761904764</v>
      </c>
      <c r="J167" s="2">
        <f t="shared" si="18"/>
        <v>4.8232405695572504</v>
      </c>
      <c r="K167" s="2">
        <f t="shared" si="13"/>
        <v>4.7811809862583932</v>
      </c>
    </row>
    <row r="168" spans="1:11" ht="13.5" x14ac:dyDescent="0.25">
      <c r="A168" s="3">
        <f>TITRES_STAT!B171</f>
        <v>42248</v>
      </c>
      <c r="B168" s="6">
        <f>TITRES_STAT!D171</f>
        <v>4.8846999999999996</v>
      </c>
      <c r="C168" s="2">
        <f t="shared" si="14"/>
        <v>0</v>
      </c>
      <c r="D168" s="2">
        <f t="shared" si="15"/>
        <v>4.8905999999999992</v>
      </c>
      <c r="E168" s="2">
        <f t="shared" si="16"/>
        <v>4.8296200000000002</v>
      </c>
      <c r="F168" s="2">
        <f t="shared" si="17"/>
        <v>4.8202350000000003</v>
      </c>
      <c r="G168" s="2">
        <f t="shared" si="12"/>
        <v>4.8251280000000003</v>
      </c>
      <c r="H168" s="2"/>
      <c r="I168" s="2">
        <f t="array" ref="I168">SUMPRODUCT(B152:B171, (ROW(B152:B171)-ROW(B152)+1)) / (20*21/2)</f>
        <v>4.8266600000000004</v>
      </c>
      <c r="J168" s="2">
        <f t="shared" si="18"/>
        <v>4.8290938486470356</v>
      </c>
      <c r="K168" s="2">
        <f t="shared" si="13"/>
        <v>4.785240555424731</v>
      </c>
    </row>
    <row r="169" spans="1:11" ht="13.5" x14ac:dyDescent="0.25">
      <c r="A169" s="3">
        <f>TITRES_STAT!B172</f>
        <v>42249</v>
      </c>
      <c r="B169" s="6">
        <f>TITRES_STAT!D172</f>
        <v>4.8554000000000004</v>
      </c>
      <c r="C169" s="2">
        <f t="shared" si="14"/>
        <v>-2.9299999999999216E-2</v>
      </c>
      <c r="D169" s="2">
        <f t="shared" si="15"/>
        <v>4.8823799999999995</v>
      </c>
      <c r="E169" s="2">
        <f t="shared" si="16"/>
        <v>4.8401700000000005</v>
      </c>
      <c r="F169" s="2">
        <f t="shared" si="17"/>
        <v>4.8219950000000003</v>
      </c>
      <c r="G169" s="2">
        <f t="shared" si="12"/>
        <v>4.8235760000000001</v>
      </c>
      <c r="H169" s="2"/>
      <c r="I169" s="2">
        <f t="array" ref="I169">SUMPRODUCT(B153:B172, (ROW(B153:B172)-ROW(B153)+1)) / (20*21/2)</f>
        <v>4.8201842857142863</v>
      </c>
      <c r="J169" s="2">
        <f t="shared" si="18"/>
        <v>4.8315991963949374</v>
      </c>
      <c r="K169" s="2">
        <f t="shared" si="13"/>
        <v>4.7879919061923886</v>
      </c>
    </row>
    <row r="170" spans="1:11" ht="13.5" x14ac:dyDescent="0.25">
      <c r="A170" s="3">
        <f>TITRES_STAT!B173</f>
        <v>42250</v>
      </c>
      <c r="B170" s="6">
        <f>TITRES_STAT!D173</f>
        <v>4.7792000000000003</v>
      </c>
      <c r="C170" s="2">
        <f t="shared" si="14"/>
        <v>-7.6200000000000045E-2</v>
      </c>
      <c r="D170" s="2">
        <f t="shared" si="15"/>
        <v>4.8589199999999995</v>
      </c>
      <c r="E170" s="2">
        <f t="shared" si="16"/>
        <v>4.8360700000000012</v>
      </c>
      <c r="F170" s="2">
        <f t="shared" si="17"/>
        <v>4.8199449999999988</v>
      </c>
      <c r="G170" s="2">
        <f t="shared" si="12"/>
        <v>4.8214980000000001</v>
      </c>
      <c r="H170" s="2"/>
      <c r="I170" s="2">
        <f t="array" ref="I170">SUMPRODUCT(B154:B173, (ROW(B154:B173)-ROW(B154)+1)) / (20*21/2)</f>
        <v>4.8140433333333341</v>
      </c>
      <c r="J170" s="2">
        <f t="shared" si="18"/>
        <v>4.8266087967382765</v>
      </c>
      <c r="K170" s="2">
        <f t="shared" si="13"/>
        <v>4.7876471255573927</v>
      </c>
    </row>
    <row r="171" spans="1:11" ht="13.5" x14ac:dyDescent="0.25">
      <c r="A171" s="3">
        <f>TITRES_STAT!B174</f>
        <v>42251</v>
      </c>
      <c r="B171" s="6">
        <f>TITRES_STAT!D174</f>
        <v>4.7792000000000003</v>
      </c>
      <c r="C171" s="2">
        <f t="shared" si="14"/>
        <v>0</v>
      </c>
      <c r="D171" s="2">
        <f t="shared" si="15"/>
        <v>4.8366400000000001</v>
      </c>
      <c r="E171" s="2">
        <f t="shared" si="16"/>
        <v>4.8390000000000004</v>
      </c>
      <c r="F171" s="2">
        <f t="shared" si="17"/>
        <v>4.817895</v>
      </c>
      <c r="G171" s="2">
        <f t="shared" si="12"/>
        <v>4.8158720000000006</v>
      </c>
      <c r="H171" s="2"/>
      <c r="I171" s="2">
        <f t="array" ref="I171">SUMPRODUCT(B155:B174, (ROW(B155:B174)-ROW(B155)+1)) / (20*21/2)</f>
        <v>4.8082095238095244</v>
      </c>
      <c r="J171" s="2">
        <f t="shared" si="18"/>
        <v>4.8220936732393929</v>
      </c>
      <c r="K171" s="2">
        <f t="shared" si="13"/>
        <v>4.7873158657316122</v>
      </c>
    </row>
    <row r="172" spans="1:11" ht="13.5" x14ac:dyDescent="0.25">
      <c r="A172" s="3">
        <f>TITRES_STAT!B175</f>
        <v>42254</v>
      </c>
      <c r="B172" s="6">
        <f>TITRES_STAT!D175</f>
        <v>4.7499000000000002</v>
      </c>
      <c r="C172" s="2">
        <f t="shared" si="14"/>
        <v>-2.9300000000000104E-2</v>
      </c>
      <c r="D172" s="2">
        <f t="shared" si="15"/>
        <v>4.8096800000000002</v>
      </c>
      <c r="E172" s="2">
        <f t="shared" si="16"/>
        <v>4.8390000000000004</v>
      </c>
      <c r="F172" s="2">
        <f t="shared" si="17"/>
        <v>4.8143799999999999</v>
      </c>
      <c r="G172" s="2">
        <f t="shared" si="12"/>
        <v>4.8112120000000003</v>
      </c>
      <c r="H172" s="2"/>
      <c r="I172" s="2">
        <f t="array" ref="I172">SUMPRODUCT(B156:B175, (ROW(B156:B175)-ROW(B156)+1)) / (20*21/2)</f>
        <v>4.8025152380952383</v>
      </c>
      <c r="J172" s="2">
        <f t="shared" si="18"/>
        <v>4.8152180853118312</v>
      </c>
      <c r="K172" s="2">
        <f t="shared" si="13"/>
        <v>4.7858485768793919</v>
      </c>
    </row>
    <row r="173" spans="1:11" ht="13.5" x14ac:dyDescent="0.25">
      <c r="A173" s="3">
        <f>TITRES_STAT!B176</f>
        <v>42255</v>
      </c>
      <c r="B173" s="6">
        <f>TITRES_STAT!D176</f>
        <v>4.7499000000000002</v>
      </c>
      <c r="C173" s="2">
        <f t="shared" si="14"/>
        <v>0</v>
      </c>
      <c r="D173" s="2">
        <f t="shared" si="15"/>
        <v>4.7827200000000003</v>
      </c>
      <c r="E173" s="2">
        <f t="shared" si="16"/>
        <v>4.8366599999999993</v>
      </c>
      <c r="F173" s="2">
        <f t="shared" si="17"/>
        <v>4.8111549999999994</v>
      </c>
      <c r="G173" s="2">
        <f t="shared" si="12"/>
        <v>4.8082799999999999</v>
      </c>
      <c r="H173" s="2"/>
      <c r="I173" s="2">
        <f t="array" ref="I173">SUMPRODUCT(B157:B176, (ROW(B157:B176)-ROW(B157)+1)) / (20*21/2)</f>
        <v>4.8009490476190475</v>
      </c>
      <c r="J173" s="2">
        <f t="shared" si="18"/>
        <v>4.8089973152821326</v>
      </c>
      <c r="K173" s="2">
        <f t="shared" si="13"/>
        <v>4.7844388287664747</v>
      </c>
    </row>
    <row r="174" spans="1:11" ht="13.5" x14ac:dyDescent="0.25">
      <c r="A174" s="3">
        <f>TITRES_STAT!B177</f>
        <v>42256</v>
      </c>
      <c r="B174" s="6">
        <f>TITRES_STAT!D177</f>
        <v>4.7499000000000002</v>
      </c>
      <c r="C174" s="2">
        <f t="shared" si="14"/>
        <v>0</v>
      </c>
      <c r="D174" s="2">
        <f t="shared" si="15"/>
        <v>4.7616199999999997</v>
      </c>
      <c r="E174" s="2">
        <f t="shared" si="16"/>
        <v>4.8219999999999983</v>
      </c>
      <c r="F174" s="2">
        <f t="shared" si="17"/>
        <v>4.8096899999999998</v>
      </c>
      <c r="G174" s="2">
        <f t="shared" si="12"/>
        <v>4.8059340000000006</v>
      </c>
      <c r="H174" s="2"/>
      <c r="I174" s="2">
        <f t="array" ref="I174">SUMPRODUCT(B158:B177, (ROW(B158:B177)-ROW(B158)+1)) / (20*21/2)</f>
        <v>4.7998890476190477</v>
      </c>
      <c r="J174" s="2">
        <f t="shared" si="18"/>
        <v>4.803368999540977</v>
      </c>
      <c r="K174" s="2">
        <f t="shared" si="13"/>
        <v>4.7830843648932797</v>
      </c>
    </row>
    <row r="175" spans="1:11" ht="13.5" x14ac:dyDescent="0.25">
      <c r="A175" s="3">
        <f>TITRES_STAT!B178</f>
        <v>42257</v>
      </c>
      <c r="B175" s="6">
        <f>TITRES_STAT!D178</f>
        <v>4.7499000000000002</v>
      </c>
      <c r="C175" s="2">
        <f t="shared" si="14"/>
        <v>0</v>
      </c>
      <c r="D175" s="2">
        <f t="shared" si="15"/>
        <v>4.7557600000000004</v>
      </c>
      <c r="E175" s="2">
        <f t="shared" si="16"/>
        <v>4.8073399999999991</v>
      </c>
      <c r="F175" s="2">
        <f t="shared" si="17"/>
        <v>4.8073449999999998</v>
      </c>
      <c r="G175" s="2">
        <f t="shared" si="12"/>
        <v>4.8030020000000002</v>
      </c>
      <c r="H175" s="2"/>
      <c r="I175" s="2">
        <f t="array" ref="I175">SUMPRODUCT(B159:B178, (ROW(B159:B178)-ROW(B159)+1)) / (20*21/2)</f>
        <v>4.7973204761904764</v>
      </c>
      <c r="J175" s="2">
        <f t="shared" si="18"/>
        <v>4.7982767138704077</v>
      </c>
      <c r="K175" s="2">
        <f t="shared" si="13"/>
        <v>4.7817830172504054</v>
      </c>
    </row>
    <row r="176" spans="1:11" ht="13.5" x14ac:dyDescent="0.25">
      <c r="A176" s="3">
        <f>TITRES_STAT!B179</f>
        <v>42258</v>
      </c>
      <c r="B176" s="6">
        <f>TITRES_STAT!D179</f>
        <v>4.7908999999999997</v>
      </c>
      <c r="C176" s="2">
        <f t="shared" si="14"/>
        <v>4.0999999999999481E-2</v>
      </c>
      <c r="D176" s="2">
        <f t="shared" si="15"/>
        <v>4.7581000000000007</v>
      </c>
      <c r="E176" s="2">
        <f t="shared" si="16"/>
        <v>4.7973699999999999</v>
      </c>
      <c r="F176" s="2">
        <f t="shared" si="17"/>
        <v>4.8079299999999998</v>
      </c>
      <c r="G176" s="2">
        <f t="shared" si="12"/>
        <v>4.8010079999999995</v>
      </c>
      <c r="H176" s="2"/>
      <c r="I176" s="2">
        <f t="array" ref="I176">SUMPRODUCT(B160:B179, (ROW(B160:B179)-ROW(B160)+1)) / (20*21/2)</f>
        <v>4.7927371428571428</v>
      </c>
      <c r="J176" s="2">
        <f t="shared" si="18"/>
        <v>4.7975741696922736</v>
      </c>
      <c r="K176" s="2">
        <f t="shared" si="13"/>
        <v>4.7821405459856834</v>
      </c>
    </row>
    <row r="177" spans="1:11" ht="13.5" x14ac:dyDescent="0.25">
      <c r="A177" s="3">
        <f>TITRES_STAT!B180</f>
        <v>42261</v>
      </c>
      <c r="B177" s="6">
        <f>TITRES_STAT!D180</f>
        <v>4.7968000000000002</v>
      </c>
      <c r="C177" s="2">
        <f t="shared" si="14"/>
        <v>5.9000000000004604E-3</v>
      </c>
      <c r="D177" s="2">
        <f t="shared" si="15"/>
        <v>4.7674800000000008</v>
      </c>
      <c r="E177" s="2">
        <f t="shared" si="16"/>
        <v>4.7885800000000005</v>
      </c>
      <c r="F177" s="2">
        <f t="shared" si="17"/>
        <v>4.8061699999999998</v>
      </c>
      <c r="G177" s="2">
        <f t="shared" si="12"/>
        <v>4.801946</v>
      </c>
      <c r="H177" s="2"/>
      <c r="I177" s="2">
        <f t="array" ref="I177">SUMPRODUCT(B161:B180, (ROW(B161:B180)-ROW(B161)+1)) / (20*21/2)</f>
        <v>4.7886880952380952</v>
      </c>
      <c r="J177" s="2">
        <f t="shared" si="18"/>
        <v>4.7975004392453906</v>
      </c>
      <c r="K177" s="2">
        <f t="shared" si="13"/>
        <v>4.7827154265352645</v>
      </c>
    </row>
    <row r="178" spans="1:11" ht="13.5" x14ac:dyDescent="0.25">
      <c r="A178" s="3">
        <f>TITRES_STAT!B181</f>
        <v>42262</v>
      </c>
      <c r="B178" s="6">
        <f>TITRES_STAT!D181</f>
        <v>4.7792000000000003</v>
      </c>
      <c r="C178" s="2">
        <f t="shared" si="14"/>
        <v>-1.7599999999999838E-2</v>
      </c>
      <c r="D178" s="2">
        <f t="shared" si="15"/>
        <v>4.7733400000000001</v>
      </c>
      <c r="E178" s="2">
        <f t="shared" si="16"/>
        <v>4.7780300000000002</v>
      </c>
      <c r="F178" s="2">
        <f t="shared" si="17"/>
        <v>4.8038250000000007</v>
      </c>
      <c r="G178" s="2">
        <f t="shared" ref="G178:G241" si="19">AVERAGE(B129:B178)</f>
        <v>4.8013599999999999</v>
      </c>
      <c r="H178" s="2"/>
      <c r="I178" s="2">
        <f t="array" ref="I178">SUMPRODUCT(B162:B181, (ROW(B162:B181)-ROW(B162)+1)) / (20*21/2)</f>
        <v>4.7838038095238096</v>
      </c>
      <c r="J178" s="2">
        <f t="shared" si="18"/>
        <v>4.7957575402696389</v>
      </c>
      <c r="K178" s="2">
        <f t="shared" si="13"/>
        <v>4.7825775666711365</v>
      </c>
    </row>
    <row r="179" spans="1:11" ht="13.5" x14ac:dyDescent="0.25">
      <c r="A179" s="3">
        <f>TITRES_STAT!B182</f>
        <v>42263</v>
      </c>
      <c r="B179" s="6">
        <f>TITRES_STAT!D182</f>
        <v>4.7557</v>
      </c>
      <c r="C179" s="2">
        <f t="shared" si="14"/>
        <v>-2.3500000000000298E-2</v>
      </c>
      <c r="D179" s="2">
        <f t="shared" si="15"/>
        <v>4.7745000000000006</v>
      </c>
      <c r="E179" s="2">
        <f t="shared" si="16"/>
        <v>4.7680600000000002</v>
      </c>
      <c r="F179" s="2">
        <f t="shared" si="17"/>
        <v>4.8041150000000004</v>
      </c>
      <c r="G179" s="2">
        <f t="shared" si="19"/>
        <v>4.8003039999999997</v>
      </c>
      <c r="H179" s="2"/>
      <c r="I179" s="2">
        <f t="array" ref="I179">SUMPRODUCT(B163:B182, (ROW(B163:B182)-ROW(B163)+1)) / (20*21/2)</f>
        <v>4.7789195238095239</v>
      </c>
      <c r="J179" s="2">
        <f t="shared" si="18"/>
        <v>4.7919425364344352</v>
      </c>
      <c r="K179" s="2">
        <f t="shared" ref="K179:K242" si="20">$K$4*B179+(1-$K$4)*K178</f>
        <v>4.7815235444487394</v>
      </c>
    </row>
    <row r="180" spans="1:11" ht="13.5" x14ac:dyDescent="0.25">
      <c r="A180" s="3">
        <f>TITRES_STAT!B183</f>
        <v>42264</v>
      </c>
      <c r="B180" s="6">
        <f>TITRES_STAT!D183</f>
        <v>4.7615999999999996</v>
      </c>
      <c r="C180" s="2">
        <f t="shared" si="14"/>
        <v>5.8999999999995723E-3</v>
      </c>
      <c r="D180" s="2">
        <f t="shared" si="15"/>
        <v>4.77684</v>
      </c>
      <c r="E180" s="2">
        <f t="shared" si="16"/>
        <v>4.7663000000000002</v>
      </c>
      <c r="F180" s="2">
        <f t="shared" si="17"/>
        <v>4.8011850000000003</v>
      </c>
      <c r="G180" s="2">
        <f t="shared" si="19"/>
        <v>4.8005379999999995</v>
      </c>
      <c r="H180" s="2"/>
      <c r="I180" s="2">
        <f t="array" ref="I180">SUMPRODUCT(B164:B183, (ROW(B164:B183)-ROW(B164)+1)) / (20*21/2)</f>
        <v>4.7740352380952382</v>
      </c>
      <c r="J180" s="2">
        <f t="shared" si="18"/>
        <v>4.789052771059727</v>
      </c>
      <c r="K180" s="2">
        <f t="shared" si="20"/>
        <v>4.7807422289801611</v>
      </c>
    </row>
    <row r="181" spans="1:11" ht="13.5" x14ac:dyDescent="0.25">
      <c r="A181" s="3">
        <f>TITRES_STAT!B184</f>
        <v>42265</v>
      </c>
      <c r="B181" s="6">
        <f>TITRES_STAT!D184</f>
        <v>4.7499000000000002</v>
      </c>
      <c r="C181" s="2">
        <f t="shared" si="14"/>
        <v>-1.1699999999999378E-2</v>
      </c>
      <c r="D181" s="2">
        <f t="shared" si="15"/>
        <v>4.7686399999999995</v>
      </c>
      <c r="E181" s="2">
        <f t="shared" si="16"/>
        <v>4.7633700000000001</v>
      </c>
      <c r="F181" s="2">
        <f t="shared" si="17"/>
        <v>4.8011850000000003</v>
      </c>
      <c r="G181" s="2">
        <f t="shared" si="19"/>
        <v>4.7981919999999993</v>
      </c>
      <c r="H181" s="2"/>
      <c r="I181" s="2">
        <f t="array" ref="I181">SUMPRODUCT(B165:B184, (ROW(B165:B184)-ROW(B165)+1)) / (20*21/2)</f>
        <v>4.7698147619047617</v>
      </c>
      <c r="J181" s="2">
        <f t="shared" si="18"/>
        <v>4.7853239357207054</v>
      </c>
      <c r="K181" s="2">
        <f t="shared" si="20"/>
        <v>4.7795327298044681</v>
      </c>
    </row>
    <row r="182" spans="1:11" ht="13.5" x14ac:dyDescent="0.25">
      <c r="A182" s="3">
        <f>TITRES_STAT!B185</f>
        <v>42268</v>
      </c>
      <c r="B182" s="6">
        <f>TITRES_STAT!D185</f>
        <v>4.7499000000000002</v>
      </c>
      <c r="C182" s="2">
        <f t="shared" si="14"/>
        <v>0</v>
      </c>
      <c r="D182" s="2">
        <f t="shared" si="15"/>
        <v>4.7592599999999994</v>
      </c>
      <c r="E182" s="2">
        <f t="shared" si="16"/>
        <v>4.7633700000000001</v>
      </c>
      <c r="F182" s="2">
        <f t="shared" si="17"/>
        <v>4.8011849999999994</v>
      </c>
      <c r="G182" s="2">
        <f t="shared" si="19"/>
        <v>4.7961979999999995</v>
      </c>
      <c r="H182" s="2"/>
      <c r="I182" s="2">
        <f t="array" ref="I182">SUMPRODUCT(B166:B185, (ROW(B166:B185)-ROW(B166)+1)) / (20*21/2)</f>
        <v>4.7701790476190471</v>
      </c>
      <c r="J182" s="2">
        <f t="shared" si="18"/>
        <v>4.7819502275568286</v>
      </c>
      <c r="K182" s="2">
        <f t="shared" si="20"/>
        <v>4.7783706619689985</v>
      </c>
    </row>
    <row r="183" spans="1:11" ht="13.5" x14ac:dyDescent="0.25">
      <c r="A183" s="3">
        <f>TITRES_STAT!B186</f>
        <v>42269</v>
      </c>
      <c r="B183" s="6">
        <f>TITRES_STAT!D186</f>
        <v>4.7499000000000002</v>
      </c>
      <c r="C183" s="2">
        <f t="shared" si="14"/>
        <v>0</v>
      </c>
      <c r="D183" s="2">
        <f t="shared" si="15"/>
        <v>4.7534000000000001</v>
      </c>
      <c r="E183" s="2">
        <f t="shared" si="16"/>
        <v>4.7633699999999992</v>
      </c>
      <c r="F183" s="2">
        <f t="shared" si="17"/>
        <v>4.8000149999999993</v>
      </c>
      <c r="G183" s="2">
        <f t="shared" si="19"/>
        <v>4.7933839999999996</v>
      </c>
      <c r="H183" s="2"/>
      <c r="I183" s="2">
        <f t="array" ref="I183">SUMPRODUCT(B167:B186, (ROW(B167:B186)-ROW(B167)+1)) / (20*21/2)</f>
        <v>4.7665514285714288</v>
      </c>
      <c r="J183" s="2">
        <f t="shared" si="18"/>
        <v>4.7788978249323684</v>
      </c>
      <c r="K183" s="2">
        <f t="shared" si="20"/>
        <v>4.7772541654211942</v>
      </c>
    </row>
    <row r="184" spans="1:11" ht="13.5" x14ac:dyDescent="0.25">
      <c r="A184" s="3">
        <f>TITRES_STAT!B187</f>
        <v>42270</v>
      </c>
      <c r="B184" s="6">
        <f>TITRES_STAT!D187</f>
        <v>4.7557</v>
      </c>
      <c r="C184" s="2">
        <f t="shared" si="14"/>
        <v>5.7999999999998053E-3</v>
      </c>
      <c r="D184" s="2">
        <f t="shared" si="15"/>
        <v>4.7534000000000001</v>
      </c>
      <c r="E184" s="2">
        <f t="shared" si="16"/>
        <v>4.7639499999999995</v>
      </c>
      <c r="F184" s="2">
        <f t="shared" si="17"/>
        <v>4.7929749999999993</v>
      </c>
      <c r="G184" s="2">
        <f t="shared" si="19"/>
        <v>4.7911539999999997</v>
      </c>
      <c r="H184" s="2"/>
      <c r="I184" s="2">
        <f t="array" ref="I184">SUMPRODUCT(B168:B187, (ROW(B168:B187)-ROW(B168)+1)) / (20*21/2)</f>
        <v>4.7691747619047629</v>
      </c>
      <c r="J184" s="2">
        <f t="shared" si="18"/>
        <v>4.7766885082721426</v>
      </c>
      <c r="K184" s="2">
        <f t="shared" si="20"/>
        <v>4.7764089040321274</v>
      </c>
    </row>
    <row r="185" spans="1:11" ht="13.5" x14ac:dyDescent="0.25">
      <c r="A185" s="3">
        <f>TITRES_STAT!B188</f>
        <v>42275</v>
      </c>
      <c r="B185" s="6">
        <f>TITRES_STAT!D188</f>
        <v>4.7968000000000002</v>
      </c>
      <c r="C185" s="2">
        <f t="shared" si="14"/>
        <v>4.1100000000000136E-2</v>
      </c>
      <c r="D185" s="2">
        <f t="shared" si="15"/>
        <v>4.7604400000000009</v>
      </c>
      <c r="E185" s="2">
        <f t="shared" si="16"/>
        <v>4.7686399999999995</v>
      </c>
      <c r="F185" s="2">
        <f t="shared" si="17"/>
        <v>4.7879899999999997</v>
      </c>
      <c r="G185" s="2">
        <f t="shared" si="19"/>
        <v>4.7913879999999995</v>
      </c>
      <c r="H185" s="2"/>
      <c r="I185" s="2">
        <f t="array" ref="I185">SUMPRODUCT(B169:B188, (ROW(B169:B188)-ROW(B169)+1)) / (20*21/2)</f>
        <v>4.7738371428571433</v>
      </c>
      <c r="J185" s="2">
        <f t="shared" si="18"/>
        <v>4.7786038884367006</v>
      </c>
      <c r="K185" s="2">
        <f t="shared" si="20"/>
        <v>4.777208554854397</v>
      </c>
    </row>
    <row r="186" spans="1:11" ht="13.5" x14ac:dyDescent="0.25">
      <c r="A186" s="3">
        <f>TITRES_STAT!B189</f>
        <v>42276</v>
      </c>
      <c r="B186" s="6">
        <f>TITRES_STAT!D189</f>
        <v>4.7499000000000002</v>
      </c>
      <c r="C186" s="2">
        <f t="shared" si="14"/>
        <v>-4.6899999999999942E-2</v>
      </c>
      <c r="D186" s="2">
        <f t="shared" si="15"/>
        <v>4.7604400000000009</v>
      </c>
      <c r="E186" s="2">
        <f t="shared" si="16"/>
        <v>4.7645399999999993</v>
      </c>
      <c r="F186" s="2">
        <f t="shared" si="17"/>
        <v>4.7809549999999996</v>
      </c>
      <c r="G186" s="2">
        <f t="shared" si="19"/>
        <v>4.790449999999999</v>
      </c>
      <c r="H186" s="2"/>
      <c r="I186" s="2">
        <f t="array" ref="I186">SUMPRODUCT(B170:B189, (ROW(B170:B189)-ROW(B170)+1)) / (20*21/2)</f>
        <v>4.7715214285714289</v>
      </c>
      <c r="J186" s="2">
        <f t="shared" si="18"/>
        <v>4.7758701847760623</v>
      </c>
      <c r="K186" s="2">
        <f t="shared" si="20"/>
        <v>4.7761376311346169</v>
      </c>
    </row>
    <row r="187" spans="1:11" ht="13.5" x14ac:dyDescent="0.25">
      <c r="A187" s="3">
        <f>TITRES_STAT!B190</f>
        <v>42277</v>
      </c>
      <c r="B187" s="6">
        <f>TITRES_STAT!D190</f>
        <v>4.8085000000000004</v>
      </c>
      <c r="C187" s="2">
        <f t="shared" si="14"/>
        <v>5.8600000000000207E-2</v>
      </c>
      <c r="D187" s="2">
        <f t="shared" si="15"/>
        <v>4.7721600000000013</v>
      </c>
      <c r="E187" s="2">
        <f t="shared" si="16"/>
        <v>4.7657099999999994</v>
      </c>
      <c r="F187" s="2">
        <f t="shared" si="17"/>
        <v>4.777145</v>
      </c>
      <c r="G187" s="2">
        <f t="shared" si="19"/>
        <v>4.7927959999999992</v>
      </c>
      <c r="H187" s="2"/>
      <c r="I187" s="2">
        <f t="array" ref="I187">SUMPRODUCT(B171:B190, (ROW(B171:B190)-ROW(B171)+1)) / (20*21/2)</f>
        <v>4.7803176190476186</v>
      </c>
      <c r="J187" s="2">
        <f t="shared" si="18"/>
        <v>4.7789777862259619</v>
      </c>
      <c r="K187" s="2">
        <f t="shared" si="20"/>
        <v>4.7774067436391414</v>
      </c>
    </row>
    <row r="188" spans="1:11" ht="13.5" x14ac:dyDescent="0.25">
      <c r="A188" s="3">
        <f>TITRES_STAT!B191</f>
        <v>42278</v>
      </c>
      <c r="B188" s="6">
        <f>TITRES_STAT!D191</f>
        <v>4.8261000000000003</v>
      </c>
      <c r="C188" s="2">
        <f t="shared" si="14"/>
        <v>1.7599999999999838E-2</v>
      </c>
      <c r="D188" s="2">
        <f t="shared" si="15"/>
        <v>4.7873999999999999</v>
      </c>
      <c r="E188" s="2">
        <f t="shared" si="16"/>
        <v>4.7704000000000004</v>
      </c>
      <c r="F188" s="2">
        <f t="shared" si="17"/>
        <v>4.7742149999999999</v>
      </c>
      <c r="G188" s="2">
        <f t="shared" si="19"/>
        <v>4.7937339999999997</v>
      </c>
      <c r="H188" s="2"/>
      <c r="I188" s="2">
        <f t="array" ref="I188">SUMPRODUCT(B172:B191, (ROW(B172:B191)-ROW(B172)+1)) / (20*21/2)</f>
        <v>4.7836942857142857</v>
      </c>
      <c r="J188" s="2">
        <f t="shared" si="18"/>
        <v>4.7834656161092042</v>
      </c>
      <c r="K188" s="2">
        <f t="shared" si="20"/>
        <v>4.779316283104273</v>
      </c>
    </row>
    <row r="189" spans="1:11" ht="13.5" x14ac:dyDescent="0.25">
      <c r="A189" s="3">
        <f>TITRES_STAT!B192</f>
        <v>42279</v>
      </c>
      <c r="B189" s="6">
        <f>TITRES_STAT!D192</f>
        <v>4.7499000000000002</v>
      </c>
      <c r="C189" s="2">
        <f t="shared" si="14"/>
        <v>-7.6200000000000045E-2</v>
      </c>
      <c r="D189" s="2">
        <f t="shared" si="15"/>
        <v>4.7862400000000003</v>
      </c>
      <c r="E189" s="2">
        <f t="shared" si="16"/>
        <v>4.7698200000000002</v>
      </c>
      <c r="F189" s="2">
        <f t="shared" si="17"/>
        <v>4.7689399999999988</v>
      </c>
      <c r="G189" s="2">
        <f t="shared" si="19"/>
        <v>4.7931479999999986</v>
      </c>
      <c r="H189" s="2"/>
      <c r="I189" s="2">
        <f t="array" ref="I189">SUMPRODUCT(B173:B192, (ROW(B173:B192)-ROW(B173)+1)) / (20*21/2)</f>
        <v>4.7869314285714291</v>
      </c>
      <c r="J189" s="2">
        <f t="shared" si="18"/>
        <v>4.7802688907654707</v>
      </c>
      <c r="K189" s="2">
        <f t="shared" si="20"/>
        <v>4.7781627033746936</v>
      </c>
    </row>
    <row r="190" spans="1:11" ht="13.5" x14ac:dyDescent="0.25">
      <c r="A190" s="3">
        <f>TITRES_STAT!B193</f>
        <v>42282</v>
      </c>
      <c r="B190" s="6">
        <f>TITRES_STAT!D193</f>
        <v>4.8613</v>
      </c>
      <c r="C190" s="2">
        <f t="shared" si="14"/>
        <v>0.11139999999999972</v>
      </c>
      <c r="D190" s="2">
        <f t="shared" si="15"/>
        <v>4.7991399999999995</v>
      </c>
      <c r="E190" s="2">
        <f t="shared" si="16"/>
        <v>4.7797900000000002</v>
      </c>
      <c r="F190" s="2">
        <f t="shared" si="17"/>
        <v>4.7730449999999998</v>
      </c>
      <c r="G190" s="2">
        <f t="shared" si="19"/>
        <v>4.796549999999999</v>
      </c>
      <c r="H190" s="2"/>
      <c r="I190" s="2">
        <f t="array" ref="I190">SUMPRODUCT(B174:B193, (ROW(B174:B193)-ROW(B174)+1)) / (20*21/2)</f>
        <v>4.7943561904761909</v>
      </c>
      <c r="J190" s="2">
        <f t="shared" si="18"/>
        <v>4.7879861392639977</v>
      </c>
      <c r="K190" s="2">
        <f t="shared" si="20"/>
        <v>4.7814229895168623</v>
      </c>
    </row>
    <row r="191" spans="1:11" ht="13.5" x14ac:dyDescent="0.25">
      <c r="A191" s="3">
        <f>TITRES_STAT!B194</f>
        <v>42283</v>
      </c>
      <c r="B191" s="6">
        <f>TITRES_STAT!D194</f>
        <v>4.8085000000000004</v>
      </c>
      <c r="C191" s="2">
        <f t="shared" si="14"/>
        <v>-5.2799999999999514E-2</v>
      </c>
      <c r="D191" s="2">
        <f t="shared" si="15"/>
        <v>4.8108600000000008</v>
      </c>
      <c r="E191" s="2">
        <f t="shared" si="16"/>
        <v>4.7856500000000004</v>
      </c>
      <c r="F191" s="2">
        <f t="shared" si="17"/>
        <v>4.7745099999999985</v>
      </c>
      <c r="G191" s="2">
        <f t="shared" si="19"/>
        <v>4.7988959999999983</v>
      </c>
      <c r="H191" s="2"/>
      <c r="I191" s="2">
        <f t="array" ref="I191">SUMPRODUCT(B175:B194, (ROW(B175:B194)-ROW(B175)+1)) / (20*21/2)</f>
        <v>4.8018404761904767</v>
      </c>
      <c r="J191" s="2">
        <f t="shared" si="18"/>
        <v>4.7899398402864746</v>
      </c>
      <c r="K191" s="2">
        <f t="shared" si="20"/>
        <v>4.7824848330652205</v>
      </c>
    </row>
    <row r="192" spans="1:11" ht="13.5" x14ac:dyDescent="0.25">
      <c r="A192" s="3">
        <f>TITRES_STAT!B195</f>
        <v>42284</v>
      </c>
      <c r="B192" s="6">
        <f>TITRES_STAT!D195</f>
        <v>4.8085000000000004</v>
      </c>
      <c r="C192" s="2">
        <f t="shared" si="14"/>
        <v>0</v>
      </c>
      <c r="D192" s="2">
        <f t="shared" si="15"/>
        <v>4.8108600000000008</v>
      </c>
      <c r="E192" s="2">
        <f t="shared" si="16"/>
        <v>4.7915100000000006</v>
      </c>
      <c r="F192" s="2">
        <f t="shared" si="17"/>
        <v>4.7774399999999986</v>
      </c>
      <c r="G192" s="2">
        <f t="shared" si="19"/>
        <v>4.7999519999999984</v>
      </c>
      <c r="H192" s="2"/>
      <c r="I192" s="2">
        <f t="array" ref="I192">SUMPRODUCT(B176:B195, (ROW(B176:B195)-ROW(B176)+1)) / (20*21/2)</f>
        <v>4.8065561904761909</v>
      </c>
      <c r="J192" s="2">
        <f t="shared" si="18"/>
        <v>4.7917074745449062</v>
      </c>
      <c r="K192" s="2">
        <f t="shared" si="20"/>
        <v>4.7835050356901139</v>
      </c>
    </row>
    <row r="193" spans="1:11" ht="13.5" x14ac:dyDescent="0.25">
      <c r="A193" s="3">
        <f>TITRES_STAT!B196</f>
        <v>42285</v>
      </c>
      <c r="B193" s="6">
        <f>TITRES_STAT!D196</f>
        <v>4.8554000000000004</v>
      </c>
      <c r="C193" s="2">
        <f t="shared" si="14"/>
        <v>4.6899999999999942E-2</v>
      </c>
      <c r="D193" s="2">
        <f t="shared" si="15"/>
        <v>4.8167200000000001</v>
      </c>
      <c r="E193" s="2">
        <f t="shared" si="16"/>
        <v>4.8020600000000009</v>
      </c>
      <c r="F193" s="2">
        <f t="shared" si="17"/>
        <v>4.7827149999999978</v>
      </c>
      <c r="G193" s="2">
        <f t="shared" si="19"/>
        <v>4.8020619999999985</v>
      </c>
      <c r="H193" s="2"/>
      <c r="I193" s="2">
        <f t="array" ref="I193">SUMPRODUCT(B177:B196, (ROW(B177:B196)-ROW(B177)+1)) / (20*21/2)</f>
        <v>4.8192342857142858</v>
      </c>
      <c r="J193" s="2">
        <f t="shared" si="18"/>
        <v>4.7977734293501539</v>
      </c>
      <c r="K193" s="2">
        <f t="shared" si="20"/>
        <v>4.7863244460552075</v>
      </c>
    </row>
    <row r="194" spans="1:11" ht="13.5" x14ac:dyDescent="0.25">
      <c r="A194" s="3">
        <f>TITRES_STAT!B197</f>
        <v>42286</v>
      </c>
      <c r="B194" s="6">
        <f>TITRES_STAT!D197</f>
        <v>4.8613</v>
      </c>
      <c r="C194" s="2">
        <f t="shared" si="14"/>
        <v>5.8999999999995723E-3</v>
      </c>
      <c r="D194" s="2">
        <f t="shared" si="15"/>
        <v>4.8390000000000004</v>
      </c>
      <c r="E194" s="2">
        <f t="shared" si="16"/>
        <v>4.8126200000000008</v>
      </c>
      <c r="F194" s="2">
        <f t="shared" si="17"/>
        <v>4.7882849999999992</v>
      </c>
      <c r="G194" s="2">
        <f t="shared" si="19"/>
        <v>4.8025319999999985</v>
      </c>
      <c r="H194" s="2"/>
      <c r="I194" s="2">
        <f t="array" ref="I194">SUMPRODUCT(B178:B197, (ROW(B178:B197)-ROW(B178)+1)) / (20*21/2)</f>
        <v>4.8301557142857154</v>
      </c>
      <c r="J194" s="2">
        <f t="shared" si="18"/>
        <v>4.8038235789358543</v>
      </c>
      <c r="K194" s="2">
        <f t="shared" si="20"/>
        <v>4.7892646638569643</v>
      </c>
    </row>
    <row r="195" spans="1:11" ht="13.5" x14ac:dyDescent="0.25">
      <c r="A195" s="3">
        <f>TITRES_STAT!B198</f>
        <v>42289</v>
      </c>
      <c r="B195" s="6">
        <f>TITRES_STAT!D198</f>
        <v>4.8377999999999997</v>
      </c>
      <c r="C195" s="2">
        <f t="shared" si="14"/>
        <v>-2.3500000000000298E-2</v>
      </c>
      <c r="D195" s="2">
        <f t="shared" si="15"/>
        <v>4.8343000000000007</v>
      </c>
      <c r="E195" s="2">
        <f t="shared" si="16"/>
        <v>4.816720000000001</v>
      </c>
      <c r="F195" s="2">
        <f t="shared" si="17"/>
        <v>4.7926799999999989</v>
      </c>
      <c r="G195" s="2">
        <f t="shared" si="19"/>
        <v>4.8027659999999992</v>
      </c>
      <c r="H195" s="2"/>
      <c r="I195" s="2">
        <f t="array" ref="I195">SUMPRODUCT(B179:B198, (ROW(B179:B198)-ROW(B179)+1)) / (20*21/2)</f>
        <v>4.8360519047619048</v>
      </c>
      <c r="J195" s="2">
        <f t="shared" si="18"/>
        <v>4.8070594285610104</v>
      </c>
      <c r="K195" s="2">
        <f t="shared" si="20"/>
        <v>4.7911680103723775</v>
      </c>
    </row>
    <row r="196" spans="1:11" ht="13.5" x14ac:dyDescent="0.25">
      <c r="A196" s="3">
        <f>TITRES_STAT!B199</f>
        <v>42290</v>
      </c>
      <c r="B196" s="6">
        <f>TITRES_STAT!D199</f>
        <v>4.9257999999999997</v>
      </c>
      <c r="C196" s="2">
        <f t="shared" ref="C196:C259" si="21">B196-B195</f>
        <v>8.8000000000000078E-2</v>
      </c>
      <c r="D196" s="2">
        <f t="shared" si="15"/>
        <v>4.8577599999999999</v>
      </c>
      <c r="E196" s="2">
        <f t="shared" si="16"/>
        <v>4.8343100000000012</v>
      </c>
      <c r="F196" s="2">
        <f t="shared" si="17"/>
        <v>4.7994249999999994</v>
      </c>
      <c r="G196" s="2">
        <f t="shared" si="19"/>
        <v>4.8046419999999985</v>
      </c>
      <c r="H196" s="2"/>
      <c r="I196" s="2">
        <f t="array" ref="I196">SUMPRODUCT(B180:B199, (ROW(B180:B199)-ROW(B180)+1)) / (20*21/2)</f>
        <v>4.8415290476190478</v>
      </c>
      <c r="J196" s="2">
        <f t="shared" si="18"/>
        <v>4.8183680544123426</v>
      </c>
      <c r="K196" s="2">
        <f t="shared" si="20"/>
        <v>4.7964476962401275</v>
      </c>
    </row>
    <row r="197" spans="1:11" ht="13.5" x14ac:dyDescent="0.25">
      <c r="A197" s="3">
        <f>TITRES_STAT!B200</f>
        <v>42293</v>
      </c>
      <c r="B197" s="6">
        <f>TITRES_STAT!D200</f>
        <v>4.9141000000000004</v>
      </c>
      <c r="C197" s="2">
        <f t="shared" si="21"/>
        <v>-1.1699999999999378E-2</v>
      </c>
      <c r="D197" s="2">
        <f t="shared" si="15"/>
        <v>4.8788800000000005</v>
      </c>
      <c r="E197" s="2">
        <f t="shared" si="16"/>
        <v>4.8448700000000002</v>
      </c>
      <c r="F197" s="2">
        <f t="shared" si="17"/>
        <v>4.8052899999999994</v>
      </c>
      <c r="G197" s="2">
        <f t="shared" si="19"/>
        <v>4.8064019999999985</v>
      </c>
      <c r="H197" s="2"/>
      <c r="I197" s="2">
        <f t="array" ref="I197">SUMPRODUCT(B181:B200, (ROW(B181:B200)-ROW(B181)+1)) / (20*21/2)</f>
        <v>4.8598752380952384</v>
      </c>
      <c r="J197" s="2">
        <f t="shared" si="18"/>
        <v>4.8274853825635482</v>
      </c>
      <c r="K197" s="2">
        <f t="shared" si="20"/>
        <v>4.801061512073848</v>
      </c>
    </row>
    <row r="198" spans="1:11" ht="13.5" x14ac:dyDescent="0.25">
      <c r="A198" s="3">
        <f>TITRES_STAT!B201</f>
        <v>42296</v>
      </c>
      <c r="B198" s="6">
        <f>TITRES_STAT!D201</f>
        <v>4.8672000000000004</v>
      </c>
      <c r="C198" s="2">
        <f t="shared" si="21"/>
        <v>-4.6899999999999942E-2</v>
      </c>
      <c r="D198" s="2">
        <f t="shared" ref="D198:D261" si="22">AVERAGE(B194:B198)</f>
        <v>4.88124</v>
      </c>
      <c r="E198" s="2">
        <f t="shared" si="16"/>
        <v>4.8489800000000001</v>
      </c>
      <c r="F198" s="2">
        <f t="shared" si="17"/>
        <v>4.8096900000000007</v>
      </c>
      <c r="G198" s="2">
        <f t="shared" si="19"/>
        <v>4.8075759999999992</v>
      </c>
      <c r="H198" s="2"/>
      <c r="I198" s="2">
        <f t="array" ref="I198">SUMPRODUCT(B182:B201, (ROW(B182:B201)-ROW(B182)+1)) / (20*21/2)</f>
        <v>4.8748104761904765</v>
      </c>
      <c r="J198" s="2">
        <f t="shared" si="18"/>
        <v>4.8312677270813058</v>
      </c>
      <c r="K198" s="2">
        <f t="shared" si="20"/>
        <v>4.8036551782670305</v>
      </c>
    </row>
    <row r="199" spans="1:11" ht="13.5" x14ac:dyDescent="0.25">
      <c r="A199" s="3">
        <f>TITRES_STAT!B202</f>
        <v>42297</v>
      </c>
      <c r="B199" s="6">
        <f>TITRES_STAT!D202</f>
        <v>4.8672000000000004</v>
      </c>
      <c r="C199" s="2">
        <f t="shared" si="21"/>
        <v>0</v>
      </c>
      <c r="D199" s="2">
        <f t="shared" si="22"/>
        <v>4.8824200000000006</v>
      </c>
      <c r="E199" s="2">
        <f t="shared" si="16"/>
        <v>4.8607100000000001</v>
      </c>
      <c r="F199" s="2">
        <f t="shared" si="17"/>
        <v>4.8152650000000001</v>
      </c>
      <c r="G199" s="2">
        <f t="shared" si="19"/>
        <v>4.8085159999999991</v>
      </c>
      <c r="H199" s="2"/>
      <c r="I199" s="2">
        <f t="array" ref="I199">SUMPRODUCT(B183:B202, (ROW(B183:B202)-ROW(B183)+1)) / (20*21/2)</f>
        <v>4.8903052380952374</v>
      </c>
      <c r="J199" s="2">
        <f t="shared" si="18"/>
        <v>4.8346898483116583</v>
      </c>
      <c r="K199" s="2">
        <f t="shared" si="20"/>
        <v>4.8061471320604809</v>
      </c>
    </row>
    <row r="200" spans="1:11" ht="13.5" x14ac:dyDescent="0.25">
      <c r="A200" s="3">
        <f>TITRES_STAT!B203</f>
        <v>42298</v>
      </c>
      <c r="B200" s="6">
        <f>TITRES_STAT!D203</f>
        <v>5.0079000000000002</v>
      </c>
      <c r="C200" s="2">
        <f t="shared" si="21"/>
        <v>0.14069999999999983</v>
      </c>
      <c r="D200" s="2">
        <f t="shared" si="22"/>
        <v>4.9164399999999997</v>
      </c>
      <c r="E200" s="2">
        <f t="shared" si="16"/>
        <v>4.8753700000000002</v>
      </c>
      <c r="F200" s="2">
        <f t="shared" si="17"/>
        <v>4.8275800000000002</v>
      </c>
      <c r="G200" s="2">
        <f t="shared" si="19"/>
        <v>4.8122699999999989</v>
      </c>
      <c r="H200" s="2"/>
      <c r="I200" s="2">
        <f t="array" ref="I200">SUMPRODUCT(B184:B203, (ROW(B184:B203)-ROW(B184)+1)) / (20*21/2)</f>
        <v>4.9029233333333337</v>
      </c>
      <c r="J200" s="2">
        <f t="shared" si="18"/>
        <v>4.8511860532343576</v>
      </c>
      <c r="K200" s="2">
        <f t="shared" si="20"/>
        <v>4.8140590092345796</v>
      </c>
    </row>
    <row r="201" spans="1:11" ht="13.5" x14ac:dyDescent="0.25">
      <c r="A201" s="3">
        <f>TITRES_STAT!B204</f>
        <v>42299</v>
      </c>
      <c r="B201" s="6">
        <f>TITRES_STAT!D204</f>
        <v>4.9843999999999999</v>
      </c>
      <c r="C201" s="2">
        <f t="shared" si="21"/>
        <v>-2.3500000000000298E-2</v>
      </c>
      <c r="D201" s="2">
        <f t="shared" si="22"/>
        <v>4.9281600000000001</v>
      </c>
      <c r="E201" s="2">
        <f t="shared" si="16"/>
        <v>4.8929599999999995</v>
      </c>
      <c r="F201" s="2">
        <f t="shared" si="17"/>
        <v>4.8393050000000004</v>
      </c>
      <c r="G201" s="2">
        <f t="shared" si="19"/>
        <v>4.8155539999999988</v>
      </c>
      <c r="H201" s="2">
        <f>AVERAGE(B2:B201)</f>
        <v>4.7352169999999987</v>
      </c>
      <c r="I201" s="2">
        <f t="array" ref="I201">SUMPRODUCT(B185:B204, (ROW(B185:B204)-ROW(B185)+1)) / (20*21/2)</f>
        <v>4.9216914285714291</v>
      </c>
      <c r="J201" s="2">
        <f t="shared" si="18"/>
        <v>4.8638730957834664</v>
      </c>
      <c r="K201" s="2">
        <f t="shared" si="20"/>
        <v>4.8207390480881251</v>
      </c>
    </row>
    <row r="202" spans="1:11" ht="13.5" x14ac:dyDescent="0.25">
      <c r="A202" s="3">
        <f>TITRES_STAT!B205</f>
        <v>42300</v>
      </c>
      <c r="B202" s="6">
        <f>TITRES_STAT!D205</f>
        <v>5.0019999999999998</v>
      </c>
      <c r="C202" s="2">
        <f t="shared" si="21"/>
        <v>1.7599999999999838E-2</v>
      </c>
      <c r="D202" s="2">
        <f t="shared" si="22"/>
        <v>4.9457399999999998</v>
      </c>
      <c r="E202" s="2">
        <f t="shared" si="16"/>
        <v>4.9123099999999997</v>
      </c>
      <c r="F202" s="2">
        <f t="shared" si="17"/>
        <v>4.8519100000000002</v>
      </c>
      <c r="G202" s="2">
        <f t="shared" si="19"/>
        <v>4.819189999999999</v>
      </c>
      <c r="H202" s="2">
        <f t="shared" ref="H202:H265" si="23">AVERAGE(B3:B202)</f>
        <v>4.732051499999999</v>
      </c>
      <c r="I202" s="2">
        <f t="array" ref="I202">SUMPRODUCT(B186:B205, (ROW(B186:B205)-ROW(B186)+1)) / (20*21/2)</f>
        <v>4.9468261904761901</v>
      </c>
      <c r="J202" s="2">
        <f t="shared" si="18"/>
        <v>4.8770280390421838</v>
      </c>
      <c r="K202" s="2">
        <f t="shared" si="20"/>
        <v>4.8278473207121202</v>
      </c>
    </row>
    <row r="203" spans="1:11" ht="13.5" x14ac:dyDescent="0.25">
      <c r="A203" s="3">
        <f>TITRES_STAT!B206</f>
        <v>42303</v>
      </c>
      <c r="B203" s="6">
        <f>TITRES_STAT!D206</f>
        <v>4.9843999999999999</v>
      </c>
      <c r="C203" s="2">
        <f t="shared" si="21"/>
        <v>-1.7599999999999838E-2</v>
      </c>
      <c r="D203" s="2">
        <f t="shared" si="22"/>
        <v>4.9691799999999997</v>
      </c>
      <c r="E203" s="2">
        <f t="shared" si="16"/>
        <v>4.9252100000000008</v>
      </c>
      <c r="F203" s="2">
        <f t="shared" si="17"/>
        <v>4.8636350000000004</v>
      </c>
      <c r="G203" s="2">
        <f t="shared" si="19"/>
        <v>4.822589999999999</v>
      </c>
      <c r="H203" s="2">
        <f t="shared" si="23"/>
        <v>4.7294069999999984</v>
      </c>
      <c r="I203" s="2">
        <f t="array" ref="I203">SUMPRODUCT(B187:B206, (ROW(B187:B206)-ROW(B187)+1)) / (20*21/2)</f>
        <v>4.97478</v>
      </c>
      <c r="J203" s="2">
        <f t="shared" si="18"/>
        <v>4.8872539400857846</v>
      </c>
      <c r="K203" s="2">
        <f t="shared" si="20"/>
        <v>4.833986641468508</v>
      </c>
    </row>
    <row r="204" spans="1:11" ht="13.5" x14ac:dyDescent="0.25">
      <c r="A204" s="3">
        <f>TITRES_STAT!B207</f>
        <v>42304</v>
      </c>
      <c r="B204" s="6">
        <f>TITRES_STAT!D207</f>
        <v>5.0606999999999998</v>
      </c>
      <c r="C204" s="2">
        <f t="shared" si="21"/>
        <v>7.6299999999999812E-2</v>
      </c>
      <c r="D204" s="2">
        <f t="shared" si="22"/>
        <v>5.0078800000000001</v>
      </c>
      <c r="E204" s="2">
        <f t="shared" ref="E204:E267" si="24">AVERAGE(B195:B204)</f>
        <v>4.9451499999999999</v>
      </c>
      <c r="F204" s="2">
        <f t="shared" si="17"/>
        <v>4.8788849999999995</v>
      </c>
      <c r="G204" s="2">
        <f t="shared" si="19"/>
        <v>4.8282199999999991</v>
      </c>
      <c r="H204" s="2">
        <f t="shared" si="23"/>
        <v>4.7275034999999992</v>
      </c>
      <c r="I204" s="2">
        <f t="array" ref="I204">SUMPRODUCT(B188:B207, (ROW(B188:B207)-ROW(B188)+1)) / (20*21/2)</f>
        <v>4.9989633333333341</v>
      </c>
      <c r="J204" s="2">
        <f t="shared" si="18"/>
        <v>4.9037726124585674</v>
      </c>
      <c r="K204" s="2">
        <f t="shared" si="20"/>
        <v>4.8428773614109195</v>
      </c>
    </row>
    <row r="205" spans="1:11" ht="13.5" x14ac:dyDescent="0.25">
      <c r="A205" s="3">
        <f>TITRES_STAT!B208</f>
        <v>42305</v>
      </c>
      <c r="B205" s="6">
        <f>TITRES_STAT!D208</f>
        <v>5.1428000000000003</v>
      </c>
      <c r="C205" s="2">
        <f t="shared" si="21"/>
        <v>8.2100000000000506E-2</v>
      </c>
      <c r="D205" s="2">
        <f t="shared" si="22"/>
        <v>5.0348600000000001</v>
      </c>
      <c r="E205" s="2">
        <f t="shared" si="24"/>
        <v>4.9756499999999999</v>
      </c>
      <c r="F205" s="2">
        <f t="shared" si="17"/>
        <v>4.8961849999999991</v>
      </c>
      <c r="G205" s="2">
        <f t="shared" si="19"/>
        <v>4.8351399999999991</v>
      </c>
      <c r="H205" s="2">
        <f t="shared" si="23"/>
        <v>4.7262044999999979</v>
      </c>
      <c r="I205" s="2">
        <f t="array" ref="I205">SUMPRODUCT(B189:B208, (ROW(B189:B208)-ROW(B189)+1)) / (20*21/2)</f>
        <v>5.019177142857143</v>
      </c>
      <c r="J205" s="2">
        <f t="shared" si="18"/>
        <v>4.9265371255577515</v>
      </c>
      <c r="K205" s="2">
        <f t="shared" si="20"/>
        <v>4.8546390335124521</v>
      </c>
    </row>
    <row r="206" spans="1:11" ht="13.5" x14ac:dyDescent="0.25">
      <c r="A206" s="3">
        <f>TITRES_STAT!B209</f>
        <v>42306</v>
      </c>
      <c r="B206" s="6">
        <f>TITRES_STAT!D209</f>
        <v>5.1897000000000002</v>
      </c>
      <c r="C206" s="2">
        <f t="shared" si="21"/>
        <v>4.6899999999999942E-2</v>
      </c>
      <c r="D206" s="2">
        <f t="shared" si="22"/>
        <v>5.0759200000000009</v>
      </c>
      <c r="E206" s="2">
        <f t="shared" si="24"/>
        <v>5.00204</v>
      </c>
      <c r="F206" s="2">
        <f t="shared" si="17"/>
        <v>4.9181749999999997</v>
      </c>
      <c r="G206" s="2">
        <f t="shared" si="19"/>
        <v>4.8433499999999992</v>
      </c>
      <c r="H206" s="2">
        <f t="shared" si="23"/>
        <v>4.7251674999999986</v>
      </c>
      <c r="I206" s="2">
        <f t="array" ref="I206">SUMPRODUCT(B190:B209, (ROW(B190:B209)-ROW(B190)+1)) / (20*21/2)</f>
        <v>5.0333885714285715</v>
      </c>
      <c r="J206" s="2">
        <f t="shared" si="18"/>
        <v>4.9516002564570138</v>
      </c>
      <c r="K206" s="2">
        <f t="shared" si="20"/>
        <v>4.8677786792570616</v>
      </c>
    </row>
    <row r="207" spans="1:11" ht="13.5" x14ac:dyDescent="0.25">
      <c r="A207" s="3">
        <f>TITRES_STAT!B210</f>
        <v>42307</v>
      </c>
      <c r="B207" s="6">
        <f>TITRES_STAT!D210</f>
        <v>5.1721000000000004</v>
      </c>
      <c r="C207" s="2">
        <f t="shared" si="21"/>
        <v>-1.7599999999999838E-2</v>
      </c>
      <c r="D207" s="2">
        <f t="shared" si="22"/>
        <v>5.1099399999999999</v>
      </c>
      <c r="E207" s="2">
        <f t="shared" si="24"/>
        <v>5.0278400000000003</v>
      </c>
      <c r="F207" s="2">
        <f t="shared" si="17"/>
        <v>4.9363549999999989</v>
      </c>
      <c r="G207" s="2">
        <f t="shared" si="19"/>
        <v>4.8501519999999996</v>
      </c>
      <c r="H207" s="2">
        <f t="shared" si="23"/>
        <v>4.7247899999999978</v>
      </c>
      <c r="I207" s="2">
        <f t="array" ref="I207">SUMPRODUCT(B191:B210, (ROW(B191:B210)-ROW(B191)+1)) / (20*21/2)</f>
        <v>5.045362857142857</v>
      </c>
      <c r="J207" s="2">
        <f t="shared" si="18"/>
        <v>4.9726002320325362</v>
      </c>
      <c r="K207" s="2">
        <f t="shared" si="20"/>
        <v>4.8797128486979613</v>
      </c>
    </row>
    <row r="208" spans="1:11" ht="13.5" x14ac:dyDescent="0.25">
      <c r="A208" s="3">
        <f>TITRES_STAT!B211</f>
        <v>42310</v>
      </c>
      <c r="B208" s="6">
        <f>TITRES_STAT!D211</f>
        <v>5.1486000000000001</v>
      </c>
      <c r="C208" s="2">
        <f t="shared" si="21"/>
        <v>-2.3500000000000298E-2</v>
      </c>
      <c r="D208" s="2">
        <f t="shared" si="22"/>
        <v>5.1427800000000001</v>
      </c>
      <c r="E208" s="2">
        <f t="shared" si="24"/>
        <v>5.0559799999999999</v>
      </c>
      <c r="F208" s="2">
        <f t="shared" si="17"/>
        <v>4.9524799999999995</v>
      </c>
      <c r="G208" s="2">
        <f t="shared" si="19"/>
        <v>4.8566019999999996</v>
      </c>
      <c r="H208" s="2">
        <f t="shared" si="23"/>
        <v>4.7234644999999986</v>
      </c>
      <c r="I208" s="2">
        <f t="array" ref="I208">SUMPRODUCT(B192:B211, (ROW(B192:B211)-ROW(B192)+1)) / (20*21/2)</f>
        <v>5.0567823809523818</v>
      </c>
      <c r="J208" s="2">
        <f t="shared" si="18"/>
        <v>4.989362114696104</v>
      </c>
      <c r="K208" s="2">
        <f t="shared" si="20"/>
        <v>4.8902574428666687</v>
      </c>
    </row>
    <row r="209" spans="1:11" ht="13.5" x14ac:dyDescent="0.25">
      <c r="A209" s="3">
        <f>TITRES_STAT!B212</f>
        <v>42311</v>
      </c>
      <c r="B209" s="6">
        <f>TITRES_STAT!D212</f>
        <v>5.1017000000000001</v>
      </c>
      <c r="C209" s="2">
        <f t="shared" si="21"/>
        <v>-4.6899999999999942E-2</v>
      </c>
      <c r="D209" s="2">
        <f t="shared" si="22"/>
        <v>5.1509799999999997</v>
      </c>
      <c r="E209" s="2">
        <f t="shared" si="24"/>
        <v>5.0794300000000003</v>
      </c>
      <c r="F209" s="2">
        <f t="shared" si="17"/>
        <v>4.9700699999999998</v>
      </c>
      <c r="G209" s="2">
        <f t="shared" si="19"/>
        <v>4.8636379999999999</v>
      </c>
      <c r="H209" s="2">
        <f t="shared" si="23"/>
        <v>4.7224024999999985</v>
      </c>
      <c r="I209" s="2">
        <f t="array" ref="I209">SUMPRODUCT(B193:B212, (ROW(B193:B212)-ROW(B193)+1)) / (20*21/2)</f>
        <v>5.0612247619047617</v>
      </c>
      <c r="J209" s="2">
        <f t="shared" si="18"/>
        <v>5.0000609609155227</v>
      </c>
      <c r="K209" s="2">
        <f t="shared" si="20"/>
        <v>4.8985493078522895</v>
      </c>
    </row>
    <row r="210" spans="1:11" ht="13.5" x14ac:dyDescent="0.25">
      <c r="A210" s="3">
        <f>TITRES_STAT!B213</f>
        <v>42312</v>
      </c>
      <c r="B210" s="6">
        <f>TITRES_STAT!D213</f>
        <v>5.0957999999999997</v>
      </c>
      <c r="C210" s="2">
        <f t="shared" si="21"/>
        <v>-5.9000000000004604E-3</v>
      </c>
      <c r="D210" s="2">
        <f t="shared" si="22"/>
        <v>5.1415800000000003</v>
      </c>
      <c r="E210" s="2">
        <f t="shared" si="24"/>
        <v>5.0882200000000006</v>
      </c>
      <c r="F210" s="2">
        <f t="shared" si="17"/>
        <v>4.981795</v>
      </c>
      <c r="G210" s="2">
        <f t="shared" si="19"/>
        <v>4.8691499999999994</v>
      </c>
      <c r="H210" s="2">
        <f t="shared" si="23"/>
        <v>4.7210344999999991</v>
      </c>
      <c r="I210" s="2">
        <f t="array" ref="I210">SUMPRODUCT(B194:B213, (ROW(B194:B213)-ROW(B194)+1)) / (20*21/2)</f>
        <v>5.0533785714285715</v>
      </c>
      <c r="J210" s="2">
        <f t="shared" si="18"/>
        <v>5.0091789646378544</v>
      </c>
      <c r="K210" s="2">
        <f t="shared" si="20"/>
        <v>4.9062846291129842</v>
      </c>
    </row>
    <row r="211" spans="1:11" ht="13.5" x14ac:dyDescent="0.25">
      <c r="A211" s="3">
        <f>TITRES_STAT!B214</f>
        <v>42313</v>
      </c>
      <c r="B211" s="6">
        <f>TITRES_STAT!D214</f>
        <v>5.1017000000000001</v>
      </c>
      <c r="C211" s="2">
        <f t="shared" si="21"/>
        <v>5.9000000000004604E-3</v>
      </c>
      <c r="D211" s="2">
        <f t="shared" si="22"/>
        <v>5.1239800000000004</v>
      </c>
      <c r="E211" s="2">
        <f t="shared" si="24"/>
        <v>5.0999500000000006</v>
      </c>
      <c r="F211" s="2">
        <f t="shared" si="17"/>
        <v>4.9964549999999992</v>
      </c>
      <c r="G211" s="2">
        <f t="shared" si="19"/>
        <v>4.8761859999999988</v>
      </c>
      <c r="H211" s="2">
        <f t="shared" si="23"/>
        <v>4.7202494999999987</v>
      </c>
      <c r="I211" s="2">
        <f t="array" ref="I211">SUMPRODUCT(B195:B214, (ROW(B195:B214)-ROW(B195)+1)) / (20*21/2)</f>
        <v>5.0312352380952374</v>
      </c>
      <c r="J211" s="2">
        <f t="shared" si="18"/>
        <v>5.0179904918152021</v>
      </c>
      <c r="K211" s="2">
        <f t="shared" si="20"/>
        <v>4.9139479769909062</v>
      </c>
    </row>
    <row r="212" spans="1:11" ht="13.5" x14ac:dyDescent="0.25">
      <c r="A212" s="3">
        <f>TITRES_STAT!B215</f>
        <v>42314</v>
      </c>
      <c r="B212" s="6">
        <f>TITRES_STAT!D215</f>
        <v>5.0430999999999999</v>
      </c>
      <c r="C212" s="2">
        <f t="shared" si="21"/>
        <v>-5.8600000000000207E-2</v>
      </c>
      <c r="D212" s="2">
        <f t="shared" si="22"/>
        <v>5.0981800000000002</v>
      </c>
      <c r="E212" s="2">
        <f t="shared" si="24"/>
        <v>5.1040600000000005</v>
      </c>
      <c r="F212" s="2">
        <f t="shared" ref="F212:F275" si="25">AVERAGE(B193:B212)</f>
        <v>5.0081849999999992</v>
      </c>
      <c r="G212" s="2">
        <f t="shared" si="19"/>
        <v>4.8820499999999996</v>
      </c>
      <c r="H212" s="2">
        <f t="shared" si="23"/>
        <v>4.719171499999999</v>
      </c>
      <c r="I212" s="2">
        <f t="array" ref="I212">SUMPRODUCT(B196:B215, (ROW(B196:B215)-ROW(B196)+1)) / (20*21/2)</f>
        <v>5.0228828571428572</v>
      </c>
      <c r="J212" s="2">
        <f t="shared" si="18"/>
        <v>5.0203818735470875</v>
      </c>
      <c r="K212" s="2">
        <f t="shared" si="20"/>
        <v>4.9190127622069486</v>
      </c>
    </row>
    <row r="213" spans="1:11" ht="13.5" x14ac:dyDescent="0.25">
      <c r="A213" s="3">
        <f>TITRES_STAT!B216</f>
        <v>42317</v>
      </c>
      <c r="B213" s="6">
        <f>TITRES_STAT!D216</f>
        <v>4.9257999999999997</v>
      </c>
      <c r="C213" s="2">
        <f t="shared" si="21"/>
        <v>-0.11730000000000018</v>
      </c>
      <c r="D213" s="2">
        <f t="shared" si="22"/>
        <v>5.0536199999999996</v>
      </c>
      <c r="E213" s="2">
        <f t="shared" si="24"/>
        <v>5.0982000000000003</v>
      </c>
      <c r="F213" s="2">
        <f t="shared" si="25"/>
        <v>5.0117049999999992</v>
      </c>
      <c r="G213" s="2">
        <f t="shared" si="19"/>
        <v>4.8850999999999996</v>
      </c>
      <c r="H213" s="2">
        <f t="shared" si="23"/>
        <v>4.7167319999999986</v>
      </c>
      <c r="I213" s="2">
        <f t="array" ref="I213">SUMPRODUCT(B197:B216, (ROW(B197:B216)-ROW(B197)+1)) / (20*21/2)</f>
        <v>5.0124633333333337</v>
      </c>
      <c r="J213" s="2">
        <f t="shared" ref="J213:J276" si="26">$J$4*B213+J212*(1-$J$4)</f>
        <v>5.0113740760664127</v>
      </c>
      <c r="K213" s="2">
        <f t="shared" si="20"/>
        <v>4.9192789283949114</v>
      </c>
    </row>
    <row r="214" spans="1:11" ht="13.5" x14ac:dyDescent="0.25">
      <c r="A214" s="3">
        <f>TITRES_STAT!B217</f>
        <v>42318</v>
      </c>
      <c r="B214" s="6">
        <f>TITRES_STAT!D217</f>
        <v>4.7792000000000003</v>
      </c>
      <c r="C214" s="2">
        <f t="shared" si="21"/>
        <v>-0.1465999999999994</v>
      </c>
      <c r="D214" s="2">
        <f t="shared" si="22"/>
        <v>4.9891199999999998</v>
      </c>
      <c r="E214" s="2">
        <f t="shared" si="24"/>
        <v>5.0700500000000002</v>
      </c>
      <c r="F214" s="2">
        <f t="shared" si="25"/>
        <v>5.0075999999999992</v>
      </c>
      <c r="G214" s="2">
        <f t="shared" si="19"/>
        <v>4.8827539999999985</v>
      </c>
      <c r="H214" s="2">
        <f t="shared" si="23"/>
        <v>4.7135594999999988</v>
      </c>
      <c r="I214" s="2">
        <f t="array" ref="I214">SUMPRODUCT(B198:B217, (ROW(B198:B217)-ROW(B198)+1)) / (20*21/2)</f>
        <v>4.9993652380952387</v>
      </c>
      <c r="J214" s="2">
        <f t="shared" si="26"/>
        <v>4.989262259298183</v>
      </c>
      <c r="K214" s="2">
        <f t="shared" si="20"/>
        <v>4.913785637085307</v>
      </c>
    </row>
    <row r="215" spans="1:11" ht="13.5" x14ac:dyDescent="0.25">
      <c r="A215" s="3">
        <f>TITRES_STAT!B218</f>
        <v>42319</v>
      </c>
      <c r="B215" s="6">
        <f>TITRES_STAT!D218</f>
        <v>4.9199000000000002</v>
      </c>
      <c r="C215" s="2">
        <f t="shared" si="21"/>
        <v>0.14069999999999983</v>
      </c>
      <c r="D215" s="2">
        <f t="shared" si="22"/>
        <v>4.9539400000000002</v>
      </c>
      <c r="E215" s="2">
        <f t="shared" si="24"/>
        <v>5.0477600000000011</v>
      </c>
      <c r="F215" s="2">
        <f t="shared" si="25"/>
        <v>5.0117049999999992</v>
      </c>
      <c r="G215" s="2">
        <f t="shared" si="19"/>
        <v>4.8832219999999991</v>
      </c>
      <c r="H215" s="2">
        <f t="shared" si="23"/>
        <v>4.7118654999999992</v>
      </c>
      <c r="I215" s="2">
        <f t="array" ref="I215">SUMPRODUCT(B199:B218, (ROW(B199:B218)-ROW(B199)+1)) / (20*21/2)</f>
        <v>4.991491428571428</v>
      </c>
      <c r="J215" s="2">
        <f t="shared" si="26"/>
        <v>4.9826563298412134</v>
      </c>
      <c r="K215" s="2">
        <f t="shared" si="20"/>
        <v>4.9140254160231382</v>
      </c>
    </row>
    <row r="216" spans="1:11" ht="13.5" x14ac:dyDescent="0.25">
      <c r="A216" s="3">
        <f>TITRES_STAT!B219</f>
        <v>42320</v>
      </c>
      <c r="B216" s="6">
        <f>TITRES_STAT!D219</f>
        <v>4.9023000000000003</v>
      </c>
      <c r="C216" s="2">
        <f t="shared" si="21"/>
        <v>-1.7599999999999838E-2</v>
      </c>
      <c r="D216" s="2">
        <f t="shared" si="22"/>
        <v>4.9140600000000001</v>
      </c>
      <c r="E216" s="2">
        <f t="shared" si="24"/>
        <v>5.0190200000000003</v>
      </c>
      <c r="F216" s="2">
        <f t="shared" si="25"/>
        <v>5.0105299999999993</v>
      </c>
      <c r="G216" s="2">
        <f t="shared" si="19"/>
        <v>4.8834559999999989</v>
      </c>
      <c r="H216" s="2">
        <f t="shared" si="23"/>
        <v>4.7095854999999984</v>
      </c>
      <c r="I216" s="2">
        <f t="array" ref="I216">SUMPRODUCT(B200:B219, (ROW(B200:B219)-ROW(B200)+1)) / (20*21/2)</f>
        <v>4.9855671428571426</v>
      </c>
      <c r="J216" s="2">
        <f t="shared" si="26"/>
        <v>4.9750033460468126</v>
      </c>
      <c r="K216" s="2">
        <f t="shared" si="20"/>
        <v>4.9135655957869364</v>
      </c>
    </row>
    <row r="217" spans="1:11" ht="13.5" x14ac:dyDescent="0.25">
      <c r="A217" s="3">
        <f>TITRES_STAT!B220</f>
        <v>42321</v>
      </c>
      <c r="B217" s="6">
        <f>TITRES_STAT!D220</f>
        <v>4.8730000000000002</v>
      </c>
      <c r="C217" s="2">
        <f t="shared" si="21"/>
        <v>-2.9300000000000104E-2</v>
      </c>
      <c r="D217" s="2">
        <f t="shared" si="22"/>
        <v>4.8800400000000002</v>
      </c>
      <c r="E217" s="2">
        <f t="shared" si="24"/>
        <v>4.9891100000000002</v>
      </c>
      <c r="F217" s="2">
        <f t="shared" si="25"/>
        <v>5.0084749999999998</v>
      </c>
      <c r="G217" s="2">
        <f t="shared" si="19"/>
        <v>4.8832219999999991</v>
      </c>
      <c r="H217" s="2">
        <f t="shared" si="23"/>
        <v>4.7076294999999995</v>
      </c>
      <c r="I217" s="2">
        <f t="array" ref="I217">SUMPRODUCT(B201:B220, (ROW(B201:B220)-ROW(B201)+1)) / (20*21/2)</f>
        <v>4.9848428571428576</v>
      </c>
      <c r="J217" s="2">
        <f t="shared" si="26"/>
        <v>4.9652887416614018</v>
      </c>
      <c r="K217" s="2">
        <f t="shared" si="20"/>
        <v>4.911974788109017</v>
      </c>
    </row>
    <row r="218" spans="1:11" ht="13.5" x14ac:dyDescent="0.25">
      <c r="A218" s="3">
        <f>TITRES_STAT!B221</f>
        <v>42324</v>
      </c>
      <c r="B218" s="6">
        <f>TITRES_STAT!D221</f>
        <v>4.9257999999999997</v>
      </c>
      <c r="C218" s="2">
        <f t="shared" si="21"/>
        <v>5.2799999999999514E-2</v>
      </c>
      <c r="D218" s="2">
        <f t="shared" si="22"/>
        <v>4.8800400000000002</v>
      </c>
      <c r="E218" s="2">
        <f t="shared" si="24"/>
        <v>4.9668299999999999</v>
      </c>
      <c r="F218" s="2">
        <f t="shared" si="25"/>
        <v>5.011404999999999</v>
      </c>
      <c r="G218" s="2">
        <f t="shared" si="19"/>
        <v>4.8840439999999994</v>
      </c>
      <c r="H218" s="2">
        <f t="shared" si="23"/>
        <v>4.7055499999999988</v>
      </c>
      <c r="I218" s="2">
        <f t="array" ref="I218">SUMPRODUCT(B202:B221, (ROW(B202:B221)-ROW(B202)+1)) / (20*21/2)</f>
        <v>4.9818804761904767</v>
      </c>
      <c r="J218" s="2">
        <f t="shared" si="26"/>
        <v>4.9615279091222204</v>
      </c>
      <c r="K218" s="2">
        <f t="shared" si="20"/>
        <v>4.9125169532812123</v>
      </c>
    </row>
    <row r="219" spans="1:11" ht="13.5" x14ac:dyDescent="0.25">
      <c r="A219" s="3">
        <f>TITRES_STAT!B222</f>
        <v>42325</v>
      </c>
      <c r="B219" s="6">
        <f>TITRES_STAT!D222</f>
        <v>4.9492000000000003</v>
      </c>
      <c r="C219" s="2">
        <f t="shared" si="21"/>
        <v>2.3400000000000531E-2</v>
      </c>
      <c r="D219" s="2">
        <f t="shared" si="22"/>
        <v>4.91404</v>
      </c>
      <c r="E219" s="2">
        <f t="shared" si="24"/>
        <v>4.951579999999999</v>
      </c>
      <c r="F219" s="2">
        <f t="shared" si="25"/>
        <v>5.0155050000000001</v>
      </c>
      <c r="G219" s="2">
        <f t="shared" si="19"/>
        <v>4.8859199999999987</v>
      </c>
      <c r="H219" s="2">
        <f t="shared" si="23"/>
        <v>4.7037254999999982</v>
      </c>
      <c r="I219" s="2">
        <f t="array" ref="I219">SUMPRODUCT(B203:B222, (ROW(B203:B222)-ROW(B203)+1)) / (20*21/2)</f>
        <v>4.9789180952380958</v>
      </c>
      <c r="J219" s="2">
        <f t="shared" si="26"/>
        <v>4.9603538225391519</v>
      </c>
      <c r="K219" s="2">
        <f t="shared" si="20"/>
        <v>4.9139555041329297</v>
      </c>
    </row>
    <row r="220" spans="1:11" ht="13.5" x14ac:dyDescent="0.25">
      <c r="A220" s="3">
        <f>TITRES_STAT!B223</f>
        <v>42326</v>
      </c>
      <c r="B220" s="6">
        <f>TITRES_STAT!D223</f>
        <v>5.0079000000000002</v>
      </c>
      <c r="C220" s="2">
        <f t="shared" si="21"/>
        <v>5.8699999999999974E-2</v>
      </c>
      <c r="D220" s="2">
        <f t="shared" si="22"/>
        <v>4.9316399999999998</v>
      </c>
      <c r="E220" s="2">
        <f t="shared" si="24"/>
        <v>4.9427900000000005</v>
      </c>
      <c r="F220" s="2">
        <f t="shared" si="25"/>
        <v>5.015505000000001</v>
      </c>
      <c r="G220" s="2">
        <f t="shared" si="19"/>
        <v>4.8904939999999995</v>
      </c>
      <c r="H220" s="2">
        <f t="shared" si="23"/>
        <v>4.7017519999999973</v>
      </c>
      <c r="I220" s="2">
        <f t="array" ref="I220">SUMPRODUCT(B204:B223, (ROW(B204:B223)-ROW(B204)+1)) / (20*21/2)</f>
        <v>4.9760395238095247</v>
      </c>
      <c r="J220" s="2">
        <f t="shared" si="26"/>
        <v>4.9648820299163754</v>
      </c>
      <c r="K220" s="2">
        <f t="shared" si="20"/>
        <v>4.9176396020100697</v>
      </c>
    </row>
    <row r="221" spans="1:11" ht="13.5" x14ac:dyDescent="0.25">
      <c r="A221" s="3">
        <f>TITRES_STAT!B224</f>
        <v>42327</v>
      </c>
      <c r="B221" s="6">
        <f>TITRES_STAT!D224</f>
        <v>4.9843999999999999</v>
      </c>
      <c r="C221" s="2">
        <f t="shared" si="21"/>
        <v>-2.3500000000000298E-2</v>
      </c>
      <c r="D221" s="2">
        <f t="shared" si="22"/>
        <v>4.9480599999999999</v>
      </c>
      <c r="E221" s="2">
        <f t="shared" si="24"/>
        <v>4.9310600000000004</v>
      </c>
      <c r="F221" s="2">
        <f t="shared" si="25"/>
        <v>5.0155050000000001</v>
      </c>
      <c r="G221" s="2">
        <f t="shared" si="19"/>
        <v>4.8945979999999993</v>
      </c>
      <c r="H221" s="2">
        <f t="shared" si="23"/>
        <v>4.7002419999999976</v>
      </c>
      <c r="I221" s="2">
        <f t="array" ref="I221">SUMPRODUCT(B205:B224, (ROW(B205:B224)-ROW(B205)+1)) / (20*21/2)</f>
        <v>4.9731609523809528</v>
      </c>
      <c r="J221" s="2">
        <f t="shared" si="26"/>
        <v>4.9667408842100533</v>
      </c>
      <c r="K221" s="2">
        <f t="shared" si="20"/>
        <v>4.9202576568332042</v>
      </c>
    </row>
    <row r="222" spans="1:11" ht="13.5" x14ac:dyDescent="0.25">
      <c r="A222" s="3">
        <f>TITRES_STAT!B225</f>
        <v>42328</v>
      </c>
      <c r="B222" s="6">
        <f>TITRES_STAT!D225</f>
        <v>4.9843999999999999</v>
      </c>
      <c r="C222" s="2">
        <f t="shared" si="21"/>
        <v>0</v>
      </c>
      <c r="D222" s="2">
        <f t="shared" si="22"/>
        <v>4.9703400000000002</v>
      </c>
      <c r="E222" s="2">
        <f t="shared" si="24"/>
        <v>4.9251899999999997</v>
      </c>
      <c r="F222" s="2">
        <f t="shared" si="25"/>
        <v>5.0146250000000006</v>
      </c>
      <c r="G222" s="2">
        <f t="shared" si="19"/>
        <v>4.8992879999999994</v>
      </c>
      <c r="H222" s="2">
        <f t="shared" si="23"/>
        <v>4.6995069999999979</v>
      </c>
      <c r="I222" s="2">
        <f t="array" ref="I222">SUMPRODUCT(B206:B225, (ROW(B206:B225)-ROW(B206)+1)) / (20*21/2)</f>
        <v>4.9706457142857152</v>
      </c>
      <c r="J222" s="2">
        <f t="shared" si="26"/>
        <v>4.9684227047614762</v>
      </c>
      <c r="K222" s="2">
        <f t="shared" si="20"/>
        <v>4.9227730428397454</v>
      </c>
    </row>
    <row r="223" spans="1:11" ht="13.5" x14ac:dyDescent="0.25">
      <c r="A223" s="3">
        <f>TITRES_STAT!B226</f>
        <v>42331</v>
      </c>
      <c r="B223" s="6">
        <f>TITRES_STAT!D226</f>
        <v>4.9843999999999999</v>
      </c>
      <c r="C223" s="2">
        <f t="shared" si="21"/>
        <v>0</v>
      </c>
      <c r="D223" s="2">
        <f t="shared" si="22"/>
        <v>4.9820600000000006</v>
      </c>
      <c r="E223" s="2">
        <f t="shared" si="24"/>
        <v>4.9310500000000008</v>
      </c>
      <c r="F223" s="2">
        <f t="shared" si="25"/>
        <v>5.0146250000000006</v>
      </c>
      <c r="G223" s="2">
        <f t="shared" si="19"/>
        <v>4.9039779999999986</v>
      </c>
      <c r="H223" s="2">
        <f t="shared" si="23"/>
        <v>4.6989379999999992</v>
      </c>
      <c r="I223" s="2">
        <f t="array" ref="I223">SUMPRODUCT(B207:B226, (ROW(B207:B226)-ROW(B207)+1)) / (20*21/2)</f>
        <v>4.9733514285714291</v>
      </c>
      <c r="J223" s="2">
        <f t="shared" si="26"/>
        <v>4.9699443519270492</v>
      </c>
      <c r="K223" s="2">
        <f t="shared" si="20"/>
        <v>4.9251897862577945</v>
      </c>
    </row>
    <row r="224" spans="1:11" ht="13.5" x14ac:dyDescent="0.25">
      <c r="A224" s="3">
        <f>TITRES_STAT!B227</f>
        <v>42332</v>
      </c>
      <c r="B224" s="6">
        <f>TITRES_STAT!D227</f>
        <v>4.9843999999999999</v>
      </c>
      <c r="C224" s="2">
        <f t="shared" si="21"/>
        <v>0</v>
      </c>
      <c r="D224" s="2">
        <f t="shared" si="22"/>
        <v>4.9891000000000005</v>
      </c>
      <c r="E224" s="2">
        <f t="shared" si="24"/>
        <v>4.9515700000000002</v>
      </c>
      <c r="F224" s="2">
        <f t="shared" si="25"/>
        <v>5.0108099999999993</v>
      </c>
      <c r="G224" s="2">
        <f t="shared" si="19"/>
        <v>4.9086679999999987</v>
      </c>
      <c r="H224" s="2">
        <f t="shared" si="23"/>
        <v>4.6994209999999983</v>
      </c>
      <c r="I224" s="2">
        <f t="array" ref="I224">SUMPRODUCT(B208:B227, (ROW(B208:B227)-ROW(B208)+1)) / (20*21/2)</f>
        <v>4.9723447619047612</v>
      </c>
      <c r="J224" s="2">
        <f t="shared" si="26"/>
        <v>4.971321080314949</v>
      </c>
      <c r="K224" s="2">
        <f t="shared" si="20"/>
        <v>4.9275117554241552</v>
      </c>
    </row>
    <row r="225" spans="1:11" ht="13.5" x14ac:dyDescent="0.25">
      <c r="A225" s="3">
        <f>TITRES_STAT!B228</f>
        <v>42333</v>
      </c>
      <c r="B225" s="6">
        <f>TITRES_STAT!D228</f>
        <v>4.9843999999999999</v>
      </c>
      <c r="C225" s="2">
        <f t="shared" si="21"/>
        <v>0</v>
      </c>
      <c r="D225" s="2">
        <f t="shared" si="22"/>
        <v>4.9843999999999999</v>
      </c>
      <c r="E225" s="2">
        <f t="shared" si="24"/>
        <v>4.9580200000000003</v>
      </c>
      <c r="F225" s="2">
        <f t="shared" si="25"/>
        <v>5.0028899999999989</v>
      </c>
      <c r="G225" s="2">
        <f t="shared" si="19"/>
        <v>4.9133579999999988</v>
      </c>
      <c r="H225" s="2">
        <f t="shared" si="23"/>
        <v>4.6999040000000001</v>
      </c>
      <c r="I225" s="2">
        <f t="array" ref="I225">SUMPRODUCT(B209:B228, (ROW(B209:B228)-ROW(B209)+1)) / (20*21/2)</f>
        <v>4.9722319047619044</v>
      </c>
      <c r="J225" s="2">
        <f t="shared" si="26"/>
        <v>4.9725666917135252</v>
      </c>
      <c r="K225" s="2">
        <f t="shared" si="20"/>
        <v>4.929742666976149</v>
      </c>
    </row>
    <row r="226" spans="1:11" ht="13.5" x14ac:dyDescent="0.25">
      <c r="A226" s="3">
        <f>TITRES_STAT!B229</f>
        <v>42334</v>
      </c>
      <c r="B226" s="6">
        <f>TITRES_STAT!D229</f>
        <v>5.0312999999999999</v>
      </c>
      <c r="C226" s="2">
        <f t="shared" si="21"/>
        <v>4.6899999999999942E-2</v>
      </c>
      <c r="D226" s="2">
        <f t="shared" si="22"/>
        <v>4.9937799999999992</v>
      </c>
      <c r="E226" s="2">
        <f t="shared" si="24"/>
        <v>4.9709200000000004</v>
      </c>
      <c r="F226" s="2">
        <f t="shared" si="25"/>
        <v>4.9949699999999995</v>
      </c>
      <c r="G226" s="2">
        <f t="shared" si="19"/>
        <v>4.9181659999999985</v>
      </c>
      <c r="H226" s="2">
        <f t="shared" si="23"/>
        <v>4.700151</v>
      </c>
      <c r="I226" s="2">
        <f t="array" ref="I226">SUMPRODUCT(B210:B229, (ROW(B210:B229)-ROW(B210)+1)) / (20*21/2)</f>
        <v>4.9706723809523812</v>
      </c>
      <c r="J226" s="2">
        <f t="shared" si="26"/>
        <v>4.9781603401217609</v>
      </c>
      <c r="K226" s="2">
        <f t="shared" si="20"/>
        <v>4.9337253074868883</v>
      </c>
    </row>
    <row r="227" spans="1:11" ht="13.5" x14ac:dyDescent="0.25">
      <c r="A227" s="3">
        <f>TITRES_STAT!B230</f>
        <v>42335</v>
      </c>
      <c r="B227" s="6">
        <f>TITRES_STAT!D230</f>
        <v>4.9843999999999999</v>
      </c>
      <c r="C227" s="2">
        <f t="shared" si="21"/>
        <v>-4.6899999999999942E-2</v>
      </c>
      <c r="D227" s="2">
        <f t="shared" si="22"/>
        <v>4.9937799999999992</v>
      </c>
      <c r="E227" s="2">
        <f t="shared" si="24"/>
        <v>4.9820600000000006</v>
      </c>
      <c r="F227" s="2">
        <f t="shared" si="25"/>
        <v>4.9855849999999986</v>
      </c>
      <c r="G227" s="2">
        <f t="shared" si="19"/>
        <v>4.921917999999998</v>
      </c>
      <c r="H227" s="2">
        <f t="shared" si="23"/>
        <v>4.7005785000000007</v>
      </c>
      <c r="I227" s="2">
        <f t="array" ref="I227">SUMPRODUCT(B211:B230, (ROW(B211:B230)-ROW(B211)+1)) / (20*21/2)</f>
        <v>4.9697828571428566</v>
      </c>
      <c r="J227" s="2">
        <f t="shared" si="26"/>
        <v>4.9787545934434974</v>
      </c>
      <c r="K227" s="2">
        <f t="shared" si="20"/>
        <v>4.9357125503305399</v>
      </c>
    </row>
    <row r="228" spans="1:11" ht="13.5" x14ac:dyDescent="0.25">
      <c r="A228" s="3">
        <f>TITRES_STAT!B231</f>
        <v>42338</v>
      </c>
      <c r="B228" s="6">
        <f>TITRES_STAT!D231</f>
        <v>4.9843999999999999</v>
      </c>
      <c r="C228" s="2">
        <f t="shared" si="21"/>
        <v>0</v>
      </c>
      <c r="D228" s="2">
        <f t="shared" si="22"/>
        <v>4.9937800000000001</v>
      </c>
      <c r="E228" s="2">
        <f t="shared" si="24"/>
        <v>4.9879200000000008</v>
      </c>
      <c r="F228" s="2">
        <f t="shared" si="25"/>
        <v>4.9773749999999977</v>
      </c>
      <c r="G228" s="2">
        <f t="shared" si="19"/>
        <v>4.9260219999999988</v>
      </c>
      <c r="H228" s="2">
        <f t="shared" si="23"/>
        <v>4.7011165000000004</v>
      </c>
      <c r="I228" s="2">
        <f t="array" ref="I228">SUMPRODUCT(B212:B231, (ROW(B212:B231)-ROW(B212)+1)) / (20*21/2)</f>
        <v>4.9689733333333335</v>
      </c>
      <c r="J228" s="2">
        <f t="shared" si="26"/>
        <v>4.9792922512107829</v>
      </c>
      <c r="K228" s="2">
        <f t="shared" si="20"/>
        <v>4.9376218620822829</v>
      </c>
    </row>
    <row r="229" spans="1:11" ht="13.5" x14ac:dyDescent="0.25">
      <c r="A229" s="3">
        <f>TITRES_STAT!B232</f>
        <v>42339</v>
      </c>
      <c r="B229" s="6">
        <f>TITRES_STAT!D232</f>
        <v>4.9610000000000003</v>
      </c>
      <c r="C229" s="2">
        <f t="shared" si="21"/>
        <v>-2.3399999999999643E-2</v>
      </c>
      <c r="D229" s="2">
        <f t="shared" si="22"/>
        <v>4.9891000000000005</v>
      </c>
      <c r="E229" s="2">
        <f t="shared" si="24"/>
        <v>4.9891000000000005</v>
      </c>
      <c r="F229" s="2">
        <f t="shared" si="25"/>
        <v>4.9703399999999984</v>
      </c>
      <c r="G229" s="2">
        <f t="shared" si="19"/>
        <v>4.930127999999999</v>
      </c>
      <c r="H229" s="2">
        <f t="shared" si="23"/>
        <v>4.7015375000000006</v>
      </c>
      <c r="I229" s="2">
        <f t="array" ref="I229">SUMPRODUCT(B213:B232, (ROW(B213:B232)-ROW(B213)+1)) / (20*21/2)</f>
        <v>4.9688619047619049</v>
      </c>
      <c r="J229" s="2">
        <f t="shared" si="26"/>
        <v>4.9775501320478517</v>
      </c>
      <c r="K229" s="2">
        <f t="shared" si="20"/>
        <v>4.9385386518045458</v>
      </c>
    </row>
    <row r="230" spans="1:11" ht="13.5" x14ac:dyDescent="0.25">
      <c r="A230" s="3">
        <f>TITRES_STAT!B233</f>
        <v>42340</v>
      </c>
      <c r="B230" s="6">
        <f>TITRES_STAT!D233</f>
        <v>4.9610000000000003</v>
      </c>
      <c r="C230" s="2">
        <f t="shared" si="21"/>
        <v>0</v>
      </c>
      <c r="D230" s="2">
        <f t="shared" si="22"/>
        <v>4.9844200000000001</v>
      </c>
      <c r="E230" s="2">
        <f t="shared" si="24"/>
        <v>4.9844099999999996</v>
      </c>
      <c r="F230" s="2">
        <f t="shared" si="25"/>
        <v>4.9635999999999987</v>
      </c>
      <c r="G230" s="2">
        <f t="shared" si="19"/>
        <v>4.9341159999999995</v>
      </c>
      <c r="H230" s="2">
        <f t="shared" si="23"/>
        <v>4.7014604999999996</v>
      </c>
      <c r="I230" s="2">
        <f t="array" ref="I230">SUMPRODUCT(B214:B233, (ROW(B214:B233)-ROW(B214)+1)) / (20*21/2)</f>
        <v>4.9663790476190472</v>
      </c>
      <c r="J230" s="2">
        <f t="shared" si="26"/>
        <v>4.9759739289956757</v>
      </c>
      <c r="K230" s="2">
        <f t="shared" si="20"/>
        <v>4.9394194889886807</v>
      </c>
    </row>
    <row r="231" spans="1:11" ht="13.5" x14ac:dyDescent="0.25">
      <c r="A231" s="3">
        <f>TITRES_STAT!B234</f>
        <v>42341</v>
      </c>
      <c r="B231" s="6">
        <f>TITRES_STAT!D234</f>
        <v>4.9550999999999998</v>
      </c>
      <c r="C231" s="2">
        <f t="shared" si="21"/>
        <v>-5.9000000000004604E-3</v>
      </c>
      <c r="D231" s="2">
        <f t="shared" si="22"/>
        <v>4.9691799999999997</v>
      </c>
      <c r="E231" s="2">
        <f t="shared" si="24"/>
        <v>4.9814799999999995</v>
      </c>
      <c r="F231" s="2">
        <f t="shared" si="25"/>
        <v>4.9562699999999991</v>
      </c>
      <c r="G231" s="2">
        <f t="shared" si="19"/>
        <v>4.9382199999999985</v>
      </c>
      <c r="H231" s="2">
        <f t="shared" si="23"/>
        <v>4.7012985</v>
      </c>
      <c r="I231" s="2">
        <f t="array" ref="I231">SUMPRODUCT(B215:B234, (ROW(B215:B234)-ROW(B215)+1)) / (20*21/2)</f>
        <v>4.9638961904761905</v>
      </c>
      <c r="J231" s="2">
        <f t="shared" si="26"/>
        <v>4.9739859357579927</v>
      </c>
      <c r="K231" s="2">
        <f t="shared" si="20"/>
        <v>4.9400344109891243</v>
      </c>
    </row>
    <row r="232" spans="1:11" ht="13.5" x14ac:dyDescent="0.25">
      <c r="A232" s="3">
        <f>TITRES_STAT!B235</f>
        <v>42342</v>
      </c>
      <c r="B232" s="6">
        <f>TITRES_STAT!D235</f>
        <v>4.9550999999999998</v>
      </c>
      <c r="C232" s="2">
        <f t="shared" si="21"/>
        <v>0</v>
      </c>
      <c r="D232" s="2">
        <f t="shared" si="22"/>
        <v>4.9633200000000004</v>
      </c>
      <c r="E232" s="2">
        <f t="shared" si="24"/>
        <v>4.9785500000000003</v>
      </c>
      <c r="F232" s="2">
        <f t="shared" si="25"/>
        <v>4.9518699999999995</v>
      </c>
      <c r="G232" s="2">
        <f t="shared" si="19"/>
        <v>4.9423239999999993</v>
      </c>
      <c r="H232" s="2">
        <f t="shared" si="23"/>
        <v>4.7011645000000009</v>
      </c>
      <c r="I232" s="2">
        <f t="array" ref="I232">SUMPRODUCT(B216:B235, (ROW(B216:B235)-ROW(B216)+1)) / (20*21/2)</f>
        <v>4.9551342857142853</v>
      </c>
      <c r="J232" s="2">
        <f t="shared" si="26"/>
        <v>4.9721872752096123</v>
      </c>
      <c r="K232" s="2">
        <f t="shared" si="20"/>
        <v>4.9406252184013155</v>
      </c>
    </row>
    <row r="233" spans="1:11" ht="13.5" x14ac:dyDescent="0.25">
      <c r="A233" s="3">
        <f>TITRES_STAT!B236</f>
        <v>42345</v>
      </c>
      <c r="B233" s="6">
        <f>TITRES_STAT!D236</f>
        <v>4.9257999999999997</v>
      </c>
      <c r="C233" s="2">
        <f t="shared" si="21"/>
        <v>-2.9300000000000104E-2</v>
      </c>
      <c r="D233" s="2">
        <f t="shared" si="22"/>
        <v>4.9516</v>
      </c>
      <c r="E233" s="2">
        <f t="shared" si="24"/>
        <v>4.9726900000000009</v>
      </c>
      <c r="F233" s="2">
        <f t="shared" si="25"/>
        <v>4.9518699999999995</v>
      </c>
      <c r="G233" s="2">
        <f t="shared" si="19"/>
        <v>4.9458419999999998</v>
      </c>
      <c r="H233" s="2">
        <f t="shared" si="23"/>
        <v>4.7009390000000009</v>
      </c>
      <c r="I233" s="2">
        <f t="array" ref="I233">SUMPRODUCT(B217:B236, (ROW(B217:B236)-ROW(B217)+1)) / (20*21/2)</f>
        <v>4.9494138095238096</v>
      </c>
      <c r="J233" s="2">
        <f t="shared" si="26"/>
        <v>4.9677694394753633</v>
      </c>
      <c r="K233" s="2">
        <f t="shared" si="20"/>
        <v>4.9400438372875382</v>
      </c>
    </row>
    <row r="234" spans="1:11" ht="13.5" x14ac:dyDescent="0.25">
      <c r="A234" s="3">
        <f>TITRES_STAT!B237</f>
        <v>42346</v>
      </c>
      <c r="B234" s="6">
        <f>TITRES_STAT!D237</f>
        <v>4.9257999999999997</v>
      </c>
      <c r="C234" s="2">
        <f t="shared" si="21"/>
        <v>0</v>
      </c>
      <c r="D234" s="2">
        <f t="shared" si="22"/>
        <v>4.9445600000000001</v>
      </c>
      <c r="E234" s="2">
        <f t="shared" si="24"/>
        <v>4.9668300000000007</v>
      </c>
      <c r="F234" s="2">
        <f t="shared" si="25"/>
        <v>4.9591999999999992</v>
      </c>
      <c r="G234" s="2">
        <f t="shared" si="19"/>
        <v>4.9492439999999993</v>
      </c>
      <c r="H234" s="2">
        <f t="shared" si="23"/>
        <v>4.7008795000000001</v>
      </c>
      <c r="I234" s="2">
        <f t="array" ref="I234">SUMPRODUCT(B218:B237, (ROW(B218:B237)-ROW(B218)+1)) / (20*21/2)</f>
        <v>4.9437209523809518</v>
      </c>
      <c r="J234" s="2">
        <f t="shared" si="26"/>
        <v>4.963772350001519</v>
      </c>
      <c r="K234" s="2">
        <f t="shared" si="20"/>
        <v>4.9394852554331248</v>
      </c>
    </row>
    <row r="235" spans="1:11" ht="13.5" x14ac:dyDescent="0.25">
      <c r="A235" s="3">
        <f>TITRES_STAT!B238</f>
        <v>42347</v>
      </c>
      <c r="B235" s="6">
        <f>TITRES_STAT!D238</f>
        <v>4.8672000000000004</v>
      </c>
      <c r="C235" s="2">
        <f t="shared" si="21"/>
        <v>-5.8599999999999319E-2</v>
      </c>
      <c r="D235" s="2">
        <f t="shared" si="22"/>
        <v>4.9257999999999997</v>
      </c>
      <c r="E235" s="2">
        <f t="shared" si="24"/>
        <v>4.9551100000000003</v>
      </c>
      <c r="F235" s="2">
        <f t="shared" si="25"/>
        <v>4.9565649999999994</v>
      </c>
      <c r="G235" s="2">
        <f t="shared" si="19"/>
        <v>4.9506519999999998</v>
      </c>
      <c r="H235" s="2">
        <f t="shared" si="23"/>
        <v>4.7008040000000006</v>
      </c>
      <c r="I235" s="2">
        <f t="array" ref="I235">SUMPRODUCT(B219:B238, (ROW(B219:B238)-ROW(B219)+1)) / (20*21/2)</f>
        <v>4.9351257142857134</v>
      </c>
      <c r="J235" s="2">
        <f t="shared" si="26"/>
        <v>4.9545749833347079</v>
      </c>
      <c r="K235" s="2">
        <f t="shared" si="20"/>
        <v>4.9366505395337867</v>
      </c>
    </row>
    <row r="236" spans="1:11" ht="13.5" x14ac:dyDescent="0.25">
      <c r="A236" s="3">
        <f>TITRES_STAT!B239</f>
        <v>42348</v>
      </c>
      <c r="B236" s="6">
        <f>TITRES_STAT!D239</f>
        <v>4.8964999999999996</v>
      </c>
      <c r="C236" s="2">
        <f t="shared" si="21"/>
        <v>2.9299999999999216E-2</v>
      </c>
      <c r="D236" s="2">
        <f t="shared" si="22"/>
        <v>4.9140800000000002</v>
      </c>
      <c r="E236" s="2">
        <f t="shared" si="24"/>
        <v>4.9416300000000009</v>
      </c>
      <c r="F236" s="2">
        <f t="shared" si="25"/>
        <v>4.9562749999999998</v>
      </c>
      <c r="G236" s="2">
        <f t="shared" si="19"/>
        <v>4.9535839999999993</v>
      </c>
      <c r="H236" s="2">
        <f t="shared" si="23"/>
        <v>4.7023420000000007</v>
      </c>
      <c r="I236" s="2">
        <f t="array" ref="I236">SUMPRODUCT(B220:B239, (ROW(B220:B239)-ROW(B220)+1)) / (20*21/2)</f>
        <v>4.929038095238095</v>
      </c>
      <c r="J236" s="2">
        <f t="shared" si="26"/>
        <v>4.9490440325409262</v>
      </c>
      <c r="K236" s="2">
        <f t="shared" si="20"/>
        <v>4.9350760085716772</v>
      </c>
    </row>
    <row r="237" spans="1:11" ht="13.5" x14ac:dyDescent="0.25">
      <c r="A237" s="3">
        <f>TITRES_STAT!B240</f>
        <v>42349</v>
      </c>
      <c r="B237" s="6">
        <f>TITRES_STAT!D240</f>
        <v>4.8964999999999996</v>
      </c>
      <c r="C237" s="2">
        <f t="shared" si="21"/>
        <v>0</v>
      </c>
      <c r="D237" s="2">
        <f t="shared" si="22"/>
        <v>4.9023599999999998</v>
      </c>
      <c r="E237" s="2">
        <f t="shared" si="24"/>
        <v>4.9328400000000006</v>
      </c>
      <c r="F237" s="2">
        <f t="shared" si="25"/>
        <v>4.9574499999999997</v>
      </c>
      <c r="G237" s="2">
        <f t="shared" si="19"/>
        <v>4.9553439999999993</v>
      </c>
      <c r="H237" s="2">
        <f t="shared" si="23"/>
        <v>4.7046824999999997</v>
      </c>
      <c r="I237" s="2">
        <f t="array" ref="I237">SUMPRODUCT(B221:B240, (ROW(B221:B240)-ROW(B221)+1)) / (20*21/2)</f>
        <v>4.9254676190476188</v>
      </c>
      <c r="J237" s="2">
        <f t="shared" si="26"/>
        <v>4.9440398389655993</v>
      </c>
      <c r="K237" s="2">
        <f t="shared" si="20"/>
        <v>4.9335632239218068</v>
      </c>
    </row>
    <row r="238" spans="1:11" ht="13.5" x14ac:dyDescent="0.25">
      <c r="A238" s="3">
        <f>TITRES_STAT!B241</f>
        <v>42352</v>
      </c>
      <c r="B238" s="6">
        <f>TITRES_STAT!D241</f>
        <v>4.8672000000000004</v>
      </c>
      <c r="C238" s="2">
        <f t="shared" si="21"/>
        <v>-2.9299999999999216E-2</v>
      </c>
      <c r="D238" s="2">
        <f t="shared" si="22"/>
        <v>4.8906399999999994</v>
      </c>
      <c r="E238" s="2">
        <f t="shared" si="24"/>
        <v>4.9211200000000002</v>
      </c>
      <c r="F238" s="2">
        <f t="shared" si="25"/>
        <v>4.9545199999999996</v>
      </c>
      <c r="G238" s="2">
        <f t="shared" si="19"/>
        <v>4.9561659999999987</v>
      </c>
      <c r="H238" s="2">
        <f t="shared" si="23"/>
        <v>4.7070705000000004</v>
      </c>
      <c r="I238" s="2">
        <f t="array" ref="I238">SUMPRODUCT(B222:B241, (ROW(B222:B241)-ROW(B222)+1)) / (20*21/2)</f>
        <v>4.9290390476190469</v>
      </c>
      <c r="J238" s="2">
        <f t="shared" si="26"/>
        <v>4.9367217590641141</v>
      </c>
      <c r="K238" s="2">
        <f t="shared" si="20"/>
        <v>4.9309607445523245</v>
      </c>
    </row>
    <row r="239" spans="1:11" ht="13.5" x14ac:dyDescent="0.25">
      <c r="A239" s="3">
        <f>TITRES_STAT!B242</f>
        <v>42353</v>
      </c>
      <c r="B239" s="6">
        <f>TITRES_STAT!D242</f>
        <v>4.8906000000000001</v>
      </c>
      <c r="C239" s="2">
        <f t="shared" si="21"/>
        <v>2.3399999999999643E-2</v>
      </c>
      <c r="D239" s="2">
        <f t="shared" si="22"/>
        <v>4.8835999999999995</v>
      </c>
      <c r="E239" s="2">
        <f t="shared" si="24"/>
        <v>4.9140799999999993</v>
      </c>
      <c r="F239" s="2">
        <f t="shared" si="25"/>
        <v>4.9515900000000004</v>
      </c>
      <c r="G239" s="2">
        <f t="shared" si="19"/>
        <v>4.9589799999999995</v>
      </c>
      <c r="H239" s="2">
        <f t="shared" si="23"/>
        <v>4.7094369999999994</v>
      </c>
      <c r="I239" s="2">
        <f t="array" ref="I239">SUMPRODUCT(B223:B242, (ROW(B223:B242)-ROW(B223)+1)) / (20*21/2)</f>
        <v>4.9326104761904768</v>
      </c>
      <c r="J239" s="2">
        <f t="shared" si="26"/>
        <v>4.9323292105818171</v>
      </c>
      <c r="K239" s="2">
        <f t="shared" si="20"/>
        <v>4.9293779702561551</v>
      </c>
    </row>
    <row r="240" spans="1:11" ht="13.5" x14ac:dyDescent="0.25">
      <c r="A240" s="3">
        <f>TITRES_STAT!B243</f>
        <v>42354</v>
      </c>
      <c r="B240" s="6">
        <f>TITRES_STAT!D243</f>
        <v>4.9141000000000004</v>
      </c>
      <c r="C240" s="2">
        <f t="shared" si="21"/>
        <v>2.3500000000000298E-2</v>
      </c>
      <c r="D240" s="2">
        <f t="shared" si="22"/>
        <v>4.8929799999999997</v>
      </c>
      <c r="E240" s="2">
        <f t="shared" si="24"/>
        <v>4.9093899999999993</v>
      </c>
      <c r="F240" s="2">
        <f t="shared" si="25"/>
        <v>4.9469000000000003</v>
      </c>
      <c r="G240" s="2">
        <f t="shared" si="19"/>
        <v>4.9600359999999988</v>
      </c>
      <c r="H240" s="2">
        <f t="shared" si="23"/>
        <v>4.7119210000000002</v>
      </c>
      <c r="I240" s="2">
        <f t="array" ref="I240">SUMPRODUCT(B224:B243, (ROW(B224:B243)-ROW(B224)+1)) / (20*21/2)</f>
        <v>4.9384199999999998</v>
      </c>
      <c r="J240" s="2">
        <f t="shared" si="26"/>
        <v>4.9305930952883106</v>
      </c>
      <c r="K240" s="2">
        <f t="shared" si="20"/>
        <v>4.9287788341676784</v>
      </c>
    </row>
    <row r="241" spans="1:11" ht="13.5" x14ac:dyDescent="0.25">
      <c r="A241" s="3">
        <f>TITRES_STAT!B244</f>
        <v>42355</v>
      </c>
      <c r="B241" s="6">
        <f>TITRES_STAT!D244</f>
        <v>4.9843999999999999</v>
      </c>
      <c r="C241" s="2">
        <f t="shared" si="21"/>
        <v>7.0299999999999585E-2</v>
      </c>
      <c r="D241" s="2">
        <f t="shared" si="22"/>
        <v>4.9105600000000003</v>
      </c>
      <c r="E241" s="2">
        <f t="shared" si="24"/>
        <v>4.9123199999999994</v>
      </c>
      <c r="F241" s="2">
        <f t="shared" si="25"/>
        <v>4.9469000000000003</v>
      </c>
      <c r="G241" s="2">
        <f t="shared" si="19"/>
        <v>4.9635539999999985</v>
      </c>
      <c r="H241" s="2">
        <f t="shared" si="23"/>
        <v>4.7152545000000003</v>
      </c>
      <c r="I241" s="2">
        <f t="array" ref="I241">SUMPRODUCT(B225:B244, (ROW(B225:B244)-ROW(B225)+1)) / (20*21/2)</f>
        <v>4.9430033333333334</v>
      </c>
      <c r="J241" s="2">
        <f t="shared" si="26"/>
        <v>4.9357175624037088</v>
      </c>
      <c r="K241" s="2">
        <f t="shared" si="20"/>
        <v>4.9309600563571809</v>
      </c>
    </row>
    <row r="242" spans="1:11" ht="13.5" x14ac:dyDescent="0.25">
      <c r="A242" s="3">
        <f>TITRES_STAT!B245</f>
        <v>42356</v>
      </c>
      <c r="B242" s="6">
        <f>TITRES_STAT!D245</f>
        <v>4.9843999999999999</v>
      </c>
      <c r="C242" s="2">
        <f t="shared" si="21"/>
        <v>0</v>
      </c>
      <c r="D242" s="2">
        <f t="shared" si="22"/>
        <v>4.9281400000000009</v>
      </c>
      <c r="E242" s="2">
        <f t="shared" si="24"/>
        <v>4.9152499999999995</v>
      </c>
      <c r="F242" s="2">
        <f t="shared" si="25"/>
        <v>4.9469000000000003</v>
      </c>
      <c r="G242" s="2">
        <f t="shared" ref="G242:G305" si="27">AVERAGE(B193:B242)</f>
        <v>4.9670719999999982</v>
      </c>
      <c r="H242" s="2">
        <f t="shared" si="23"/>
        <v>4.7172875000000003</v>
      </c>
      <c r="I242" s="2">
        <f t="array" ref="I242">SUMPRODUCT(B226:B245, (ROW(B226:B245)-ROW(B226)+1)) / (20*21/2)</f>
        <v>4.9575780952380955</v>
      </c>
      <c r="J242" s="2">
        <f t="shared" si="26"/>
        <v>4.9403539850319271</v>
      </c>
      <c r="K242" s="2">
        <f t="shared" si="20"/>
        <v>4.9330557404216053</v>
      </c>
    </row>
    <row r="243" spans="1:11" ht="13.5" x14ac:dyDescent="0.25">
      <c r="A243" s="3">
        <f>TITRES_STAT!B246</f>
        <v>42359</v>
      </c>
      <c r="B243" s="6">
        <f>TITRES_STAT!D246</f>
        <v>5.0079000000000002</v>
      </c>
      <c r="C243" s="2">
        <f t="shared" si="21"/>
        <v>2.3500000000000298E-2</v>
      </c>
      <c r="D243" s="2">
        <f t="shared" si="22"/>
        <v>4.9562800000000005</v>
      </c>
      <c r="E243" s="2">
        <f t="shared" si="24"/>
        <v>4.9234600000000004</v>
      </c>
      <c r="F243" s="2">
        <f t="shared" si="25"/>
        <v>4.9480750000000011</v>
      </c>
      <c r="G243" s="2">
        <f t="shared" si="27"/>
        <v>4.970121999999999</v>
      </c>
      <c r="H243" s="2">
        <f t="shared" si="23"/>
        <v>4.7194930000000008</v>
      </c>
      <c r="I243" s="2">
        <f t="array" ref="I243">SUMPRODUCT(B227:B246, (ROW(B227:B246)-ROW(B227)+1)) / (20*21/2)</f>
        <v>4.9688038095238101</v>
      </c>
      <c r="J243" s="2">
        <f t="shared" si="26"/>
        <v>4.9467869388384109</v>
      </c>
      <c r="K243" s="2">
        <f t="shared" ref="K243:K306" si="28">$K$4*B243+(1-$K$4)*K242</f>
        <v>4.9359908094246796</v>
      </c>
    </row>
    <row r="244" spans="1:11" ht="13.5" x14ac:dyDescent="0.25">
      <c r="A244" s="3">
        <f>TITRES_STAT!B247</f>
        <v>42360</v>
      </c>
      <c r="B244" s="6">
        <f>TITRES_STAT!D247</f>
        <v>4.9962</v>
      </c>
      <c r="C244" s="2">
        <f t="shared" si="21"/>
        <v>-1.1700000000000266E-2</v>
      </c>
      <c r="D244" s="2">
        <f t="shared" si="22"/>
        <v>4.9774000000000003</v>
      </c>
      <c r="E244" s="2">
        <f t="shared" si="24"/>
        <v>4.9305000000000003</v>
      </c>
      <c r="F244" s="2">
        <f t="shared" si="25"/>
        <v>4.948665000000001</v>
      </c>
      <c r="G244" s="2">
        <f t="shared" si="27"/>
        <v>4.9728199999999987</v>
      </c>
      <c r="H244" s="2">
        <f t="shared" si="23"/>
        <v>4.7219445000000011</v>
      </c>
      <c r="I244" s="2">
        <f t="array" ref="I244">SUMPRODUCT(B228:B247, (ROW(B228:B247)-ROW(B228)+1)) / (20*21/2)</f>
        <v>4.9898814285714286</v>
      </c>
      <c r="J244" s="2">
        <f t="shared" si="26"/>
        <v>4.9514929446633236</v>
      </c>
      <c r="K244" s="2">
        <f t="shared" si="28"/>
        <v>4.9383519541531236</v>
      </c>
    </row>
    <row r="245" spans="1:11" ht="13.5" x14ac:dyDescent="0.25">
      <c r="A245" s="3">
        <f>TITRES_STAT!B248</f>
        <v>42361</v>
      </c>
      <c r="B245" s="6">
        <f>TITRES_STAT!D248</f>
        <v>5.1017000000000001</v>
      </c>
      <c r="C245" s="2">
        <f t="shared" si="21"/>
        <v>0.10550000000000015</v>
      </c>
      <c r="D245" s="2">
        <f t="shared" si="22"/>
        <v>5.0149200000000009</v>
      </c>
      <c r="E245" s="2">
        <f t="shared" si="24"/>
        <v>4.9539500000000007</v>
      </c>
      <c r="F245" s="2">
        <f t="shared" si="25"/>
        <v>4.9545300000000001</v>
      </c>
      <c r="G245" s="2">
        <f t="shared" si="27"/>
        <v>4.9780979999999992</v>
      </c>
      <c r="H245" s="2">
        <f t="shared" si="23"/>
        <v>4.7254220000000018</v>
      </c>
      <c r="I245" s="2">
        <f t="array" ref="I245">SUMPRODUCT(B229:B248, (ROW(B229:B248)-ROW(B229)+1)) / (20*21/2)</f>
        <v>5.013951904761905</v>
      </c>
      <c r="J245" s="2">
        <f t="shared" si="26"/>
        <v>4.9657983785049122</v>
      </c>
      <c r="K245" s="2">
        <f t="shared" si="28"/>
        <v>4.9447577598726085</v>
      </c>
    </row>
    <row r="246" spans="1:11" ht="13.5" x14ac:dyDescent="0.25">
      <c r="A246" s="3">
        <f>TITRES_STAT!B249</f>
        <v>42363</v>
      </c>
      <c r="B246" s="6">
        <f>TITRES_STAT!D249</f>
        <v>5.0724</v>
      </c>
      <c r="C246" s="2">
        <f t="shared" si="21"/>
        <v>-2.9300000000000104E-2</v>
      </c>
      <c r="D246" s="2">
        <f t="shared" si="22"/>
        <v>5.0325199999999999</v>
      </c>
      <c r="E246" s="2">
        <f t="shared" si="24"/>
        <v>4.971540000000001</v>
      </c>
      <c r="F246" s="2">
        <f t="shared" si="25"/>
        <v>4.9565850000000005</v>
      </c>
      <c r="G246" s="2">
        <f t="shared" si="27"/>
        <v>4.9810299999999987</v>
      </c>
      <c r="H246" s="2">
        <f t="shared" si="23"/>
        <v>4.7286420000000025</v>
      </c>
      <c r="I246" s="2">
        <f t="array" ref="I246">SUMPRODUCT(B230:B249, (ROW(B230:B249)-ROW(B230)+1)) / (20*21/2)</f>
        <v>5.0424861904761906</v>
      </c>
      <c r="J246" s="2">
        <f t="shared" si="26"/>
        <v>4.9759509138853968</v>
      </c>
      <c r="K246" s="2">
        <f t="shared" si="28"/>
        <v>4.9497633379168198</v>
      </c>
    </row>
    <row r="247" spans="1:11" ht="13.5" x14ac:dyDescent="0.25">
      <c r="A247" s="3">
        <f>TITRES_STAT!B250</f>
        <v>42366</v>
      </c>
      <c r="B247" s="6">
        <f>TITRES_STAT!D250</f>
        <v>5.1779000000000002</v>
      </c>
      <c r="C247" s="2">
        <f t="shared" si="21"/>
        <v>0.10550000000000015</v>
      </c>
      <c r="D247" s="2">
        <f t="shared" si="22"/>
        <v>5.0712200000000012</v>
      </c>
      <c r="E247" s="2">
        <f t="shared" si="24"/>
        <v>4.9996800000000006</v>
      </c>
      <c r="F247" s="2">
        <f t="shared" si="25"/>
        <v>4.9662599999999992</v>
      </c>
      <c r="G247" s="2">
        <f t="shared" si="27"/>
        <v>4.9863059999999981</v>
      </c>
      <c r="H247" s="2">
        <f t="shared" si="23"/>
        <v>4.7319745000000015</v>
      </c>
      <c r="I247" s="2">
        <f t="array" ref="I247">SUMPRODUCT(B231:B250, (ROW(B231:B250)-ROW(B231)+1)) / (20*21/2)</f>
        <v>5.0734271428571436</v>
      </c>
      <c r="J247" s="2">
        <f t="shared" si="26"/>
        <v>4.9951841601820259</v>
      </c>
      <c r="K247" s="2">
        <f t="shared" si="28"/>
        <v>4.9587098736847874</v>
      </c>
    </row>
    <row r="248" spans="1:11" ht="13.5" x14ac:dyDescent="0.25">
      <c r="A248" s="3">
        <f>TITRES_STAT!B251</f>
        <v>42367</v>
      </c>
      <c r="B248" s="6">
        <f>TITRES_STAT!D251</f>
        <v>5.2190000000000003</v>
      </c>
      <c r="C248" s="2">
        <f t="shared" si="21"/>
        <v>4.1100000000000136E-2</v>
      </c>
      <c r="D248" s="2">
        <f t="shared" si="22"/>
        <v>5.1134399999999998</v>
      </c>
      <c r="E248" s="2">
        <f t="shared" si="24"/>
        <v>5.0348600000000001</v>
      </c>
      <c r="F248" s="2">
        <f t="shared" si="25"/>
        <v>4.9779899999999992</v>
      </c>
      <c r="G248" s="2">
        <f t="shared" si="27"/>
        <v>4.9933419999999984</v>
      </c>
      <c r="H248" s="2">
        <f t="shared" si="23"/>
        <v>4.736038500000002</v>
      </c>
      <c r="I248" s="2">
        <f t="array" ref="I248">SUMPRODUCT(B232:B251, (ROW(B232:B251)-ROW(B232)+1)) / (20*21/2)</f>
        <v>5.1043409523809515</v>
      </c>
      <c r="J248" s="2">
        <f t="shared" si="26"/>
        <v>5.0164999544504045</v>
      </c>
      <c r="K248" s="2">
        <f t="shared" si="28"/>
        <v>4.9689173296187175</v>
      </c>
    </row>
    <row r="249" spans="1:11" ht="13.5" x14ac:dyDescent="0.25">
      <c r="A249" s="3">
        <f>TITRES_STAT!B252</f>
        <v>42368</v>
      </c>
      <c r="B249" s="6">
        <f>TITRES_STAT!D252</f>
        <v>5.2775999999999996</v>
      </c>
      <c r="C249" s="2">
        <f t="shared" si="21"/>
        <v>5.8599999999999319E-2</v>
      </c>
      <c r="D249" s="2">
        <f t="shared" si="22"/>
        <v>5.1697199999999999</v>
      </c>
      <c r="E249" s="2">
        <f t="shared" si="24"/>
        <v>5.0735600000000005</v>
      </c>
      <c r="F249" s="2">
        <f t="shared" si="25"/>
        <v>4.9938199999999995</v>
      </c>
      <c r="G249" s="2">
        <f t="shared" si="27"/>
        <v>5.0015499999999982</v>
      </c>
      <c r="H249" s="2">
        <f t="shared" si="23"/>
        <v>4.7397585000000015</v>
      </c>
      <c r="I249" s="2">
        <f t="array" ref="I249">SUMPRODUCT(B233:B252, (ROW(B233:B252)-ROW(B233)+1)) / (20*21/2)</f>
        <v>5.1194776190476192</v>
      </c>
      <c r="J249" s="2">
        <f t="shared" si="26"/>
        <v>5.0413666254551286</v>
      </c>
      <c r="K249" s="2">
        <f t="shared" si="28"/>
        <v>4.981022532378768</v>
      </c>
    </row>
    <row r="250" spans="1:11" ht="13.5" x14ac:dyDescent="0.25">
      <c r="A250" s="3">
        <f>TITRES_STAT!B253</f>
        <v>42369</v>
      </c>
      <c r="B250" s="6">
        <f>TITRES_STAT!D253</f>
        <v>5.3186999999999998</v>
      </c>
      <c r="C250" s="2">
        <f t="shared" si="21"/>
        <v>4.1100000000000136E-2</v>
      </c>
      <c r="D250" s="2">
        <f t="shared" si="22"/>
        <v>5.21312</v>
      </c>
      <c r="E250" s="2">
        <f t="shared" si="24"/>
        <v>5.1140200000000009</v>
      </c>
      <c r="F250" s="2">
        <f t="shared" si="25"/>
        <v>5.0117049999999992</v>
      </c>
      <c r="G250" s="2">
        <f t="shared" si="27"/>
        <v>5.0077659999999993</v>
      </c>
      <c r="H250" s="2">
        <f t="shared" si="23"/>
        <v>4.7433795000000023</v>
      </c>
      <c r="I250" s="2">
        <f t="array" ref="I250">SUMPRODUCT(B234:B253, (ROW(B234:B253)-ROW(B234)+1)) / (20*21/2)</f>
        <v>5.1474590476190469</v>
      </c>
      <c r="J250" s="2">
        <f t="shared" si="26"/>
        <v>5.067779327792735</v>
      </c>
      <c r="K250" s="2">
        <f t="shared" si="28"/>
        <v>4.994264786010973</v>
      </c>
    </row>
    <row r="251" spans="1:11" ht="13.5" x14ac:dyDescent="0.25">
      <c r="A251" s="3">
        <f>TITRES_STAT!B254</f>
        <v>42373</v>
      </c>
      <c r="B251" s="6">
        <f>TITRES_STAT!D254</f>
        <v>5.3362999999999996</v>
      </c>
      <c r="C251" s="2">
        <f t="shared" si="21"/>
        <v>1.7599999999999838E-2</v>
      </c>
      <c r="D251" s="2">
        <f t="shared" si="22"/>
        <v>5.2659000000000002</v>
      </c>
      <c r="E251" s="2">
        <f t="shared" si="24"/>
        <v>5.1492100000000001</v>
      </c>
      <c r="F251" s="2">
        <f t="shared" si="25"/>
        <v>5.0307649999999997</v>
      </c>
      <c r="G251" s="2">
        <f t="shared" si="27"/>
        <v>5.0148039999999989</v>
      </c>
      <c r="H251" s="2">
        <f t="shared" si="23"/>
        <v>4.7473655000000026</v>
      </c>
      <c r="I251" s="2">
        <f t="array" ref="I251">SUMPRODUCT(B235:B254, (ROW(B235:B254)-ROW(B235)+1)) / (20*21/2)</f>
        <v>5.1678952380952374</v>
      </c>
      <c r="J251" s="2">
        <f t="shared" si="26"/>
        <v>5.0933527251458077</v>
      </c>
      <c r="K251" s="2">
        <f t="shared" si="28"/>
        <v>5.007677931657601</v>
      </c>
    </row>
    <row r="252" spans="1:11" ht="13.5" x14ac:dyDescent="0.25">
      <c r="A252" s="3">
        <f>TITRES_STAT!B255</f>
        <v>42374</v>
      </c>
      <c r="B252" s="6">
        <f>TITRES_STAT!D255</f>
        <v>5.1897000000000002</v>
      </c>
      <c r="C252" s="2">
        <f t="shared" si="21"/>
        <v>-0.1465999999999994</v>
      </c>
      <c r="D252" s="2">
        <f t="shared" si="22"/>
        <v>5.2682600000000006</v>
      </c>
      <c r="E252" s="2">
        <f t="shared" si="24"/>
        <v>5.1697400000000009</v>
      </c>
      <c r="F252" s="2">
        <f t="shared" si="25"/>
        <v>5.0424949999999988</v>
      </c>
      <c r="G252" s="2">
        <f t="shared" si="27"/>
        <v>5.0185579999999987</v>
      </c>
      <c r="H252" s="2">
        <f t="shared" si="23"/>
        <v>4.7506185000000025</v>
      </c>
      <c r="I252" s="2">
        <f t="array" ref="I252">SUMPRODUCT(B236:B255, (ROW(B236:B255)-ROW(B236)+1)) / (20*21/2)</f>
        <v>5.1793990476190475</v>
      </c>
      <c r="J252" s="2">
        <f t="shared" si="26"/>
        <v>5.1025286560843028</v>
      </c>
      <c r="K252" s="2">
        <f t="shared" si="28"/>
        <v>5.014816051984754</v>
      </c>
    </row>
    <row r="253" spans="1:11" ht="13.5" x14ac:dyDescent="0.25">
      <c r="A253" s="3">
        <f>TITRES_STAT!B256</f>
        <v>42375</v>
      </c>
      <c r="B253" s="6">
        <f>TITRES_STAT!D256</f>
        <v>5.3362999999999996</v>
      </c>
      <c r="C253" s="2">
        <f t="shared" si="21"/>
        <v>0.1465999999999994</v>
      </c>
      <c r="D253" s="2">
        <f t="shared" si="22"/>
        <v>5.2917199999999998</v>
      </c>
      <c r="E253" s="2">
        <f t="shared" si="24"/>
        <v>5.2025800000000002</v>
      </c>
      <c r="F253" s="2">
        <f t="shared" si="25"/>
        <v>5.0630199999999999</v>
      </c>
      <c r="G253" s="2">
        <f t="shared" si="27"/>
        <v>5.0255959999999984</v>
      </c>
      <c r="H253" s="2">
        <f t="shared" si="23"/>
        <v>4.7546045000000028</v>
      </c>
      <c r="I253" s="2">
        <f t="array" ref="I253">SUMPRODUCT(B237:B256, (ROW(B237:B256)-ROW(B237)+1)) / (20*21/2)</f>
        <v>5.1993685714285718</v>
      </c>
      <c r="J253" s="2">
        <f t="shared" si="26"/>
        <v>5.124792593600084</v>
      </c>
      <c r="K253" s="2">
        <f t="shared" si="28"/>
        <v>5.02742326563241</v>
      </c>
    </row>
    <row r="254" spans="1:11" ht="13.5" x14ac:dyDescent="0.25">
      <c r="A254" s="3">
        <f>TITRES_STAT!B257</f>
        <v>42376</v>
      </c>
      <c r="B254" s="6">
        <f>TITRES_STAT!D257</f>
        <v>5.2775999999999996</v>
      </c>
      <c r="C254" s="2">
        <f t="shared" si="21"/>
        <v>-5.8699999999999974E-2</v>
      </c>
      <c r="D254" s="2">
        <f t="shared" si="22"/>
        <v>5.2917199999999998</v>
      </c>
      <c r="E254" s="2">
        <f t="shared" si="24"/>
        <v>5.2307199999999998</v>
      </c>
      <c r="F254" s="2">
        <f t="shared" si="25"/>
        <v>5.0806099999999983</v>
      </c>
      <c r="G254" s="2">
        <f t="shared" si="27"/>
        <v>5.0299339999999981</v>
      </c>
      <c r="H254" s="2">
        <f t="shared" si="23"/>
        <v>4.7592935000000027</v>
      </c>
      <c r="I254" s="2">
        <f t="array" ref="I254">SUMPRODUCT(B238:B257, (ROW(B238:B257)-ROW(B238)+1)) / (20*21/2)</f>
        <v>5.2145833333333336</v>
      </c>
      <c r="J254" s="2">
        <f t="shared" si="26"/>
        <v>5.1393456799238857</v>
      </c>
      <c r="K254" s="2">
        <f t="shared" si="28"/>
        <v>5.0372341179605504</v>
      </c>
    </row>
    <row r="255" spans="1:11" ht="13.5" x14ac:dyDescent="0.25">
      <c r="A255" s="3">
        <f>TITRES_STAT!B258</f>
        <v>42377</v>
      </c>
      <c r="B255" s="6">
        <f>TITRES_STAT!D258</f>
        <v>5.2013999999999996</v>
      </c>
      <c r="C255" s="2">
        <f t="shared" si="21"/>
        <v>-7.6200000000000045E-2</v>
      </c>
      <c r="D255" s="2">
        <f t="shared" si="22"/>
        <v>5.2682599999999997</v>
      </c>
      <c r="E255" s="2">
        <f t="shared" si="24"/>
        <v>5.2406899999999998</v>
      </c>
      <c r="F255" s="2">
        <f t="shared" si="25"/>
        <v>5.0973200000000007</v>
      </c>
      <c r="G255" s="2">
        <f t="shared" si="27"/>
        <v>5.0311059999999985</v>
      </c>
      <c r="H255" s="2">
        <f t="shared" si="23"/>
        <v>4.7632140000000032</v>
      </c>
      <c r="I255" s="2">
        <f t="array" ref="I255">SUMPRODUCT(B239:B258, (ROW(B239:B258)-ROW(B239)+1)) / (20*21/2)</f>
        <v>5.2559071428571427</v>
      </c>
      <c r="J255" s="2">
        <f t="shared" si="26"/>
        <v>5.1452556151692299</v>
      </c>
      <c r="K255" s="2">
        <f t="shared" si="28"/>
        <v>5.0436719956875873</v>
      </c>
    </row>
    <row r="256" spans="1:11" ht="13.5" x14ac:dyDescent="0.25">
      <c r="A256" s="3">
        <f>TITRES_STAT!B259</f>
        <v>42380</v>
      </c>
      <c r="B256" s="6">
        <f>TITRES_STAT!D259</f>
        <v>5.3070000000000004</v>
      </c>
      <c r="C256" s="2">
        <f t="shared" si="21"/>
        <v>0.1056000000000008</v>
      </c>
      <c r="D256" s="2">
        <f t="shared" si="22"/>
        <v>5.2623999999999995</v>
      </c>
      <c r="E256" s="2">
        <f t="shared" si="24"/>
        <v>5.2641500000000008</v>
      </c>
      <c r="F256" s="2">
        <f t="shared" si="25"/>
        <v>5.1178450000000009</v>
      </c>
      <c r="G256" s="2">
        <f t="shared" si="27"/>
        <v>5.0334519999999987</v>
      </c>
      <c r="H256" s="2">
        <f t="shared" si="23"/>
        <v>4.7673580000000042</v>
      </c>
      <c r="I256" s="2">
        <f t="array" ref="I256">SUMPRODUCT(B240:B259, (ROW(B240:B259)-ROW(B240)+1)) / (20*21/2)</f>
        <v>5.2938804761904761</v>
      </c>
      <c r="J256" s="2">
        <f t="shared" si="26"/>
        <v>5.1606598422959697</v>
      </c>
      <c r="K256" s="2">
        <f t="shared" si="28"/>
        <v>5.0539985840919961</v>
      </c>
    </row>
    <row r="257" spans="1:11" ht="13.5" x14ac:dyDescent="0.25">
      <c r="A257" s="3">
        <f>TITRES_STAT!B260</f>
        <v>42381</v>
      </c>
      <c r="B257" s="6">
        <f>TITRES_STAT!D260</f>
        <v>5.2775999999999996</v>
      </c>
      <c r="C257" s="2">
        <f t="shared" si="21"/>
        <v>-2.9400000000000759E-2</v>
      </c>
      <c r="D257" s="2">
        <f t="shared" si="22"/>
        <v>5.2799800000000001</v>
      </c>
      <c r="E257" s="2">
        <f t="shared" si="24"/>
        <v>5.2741200000000008</v>
      </c>
      <c r="F257" s="2">
        <f t="shared" si="25"/>
        <v>5.1368999999999998</v>
      </c>
      <c r="G257" s="2">
        <f t="shared" si="27"/>
        <v>5.0355619999999979</v>
      </c>
      <c r="H257" s="2">
        <f t="shared" si="23"/>
        <v>4.7715210000000043</v>
      </c>
      <c r="I257" s="2">
        <f t="array" ref="I257">SUMPRODUCT(B241:B260, (ROW(B241:B260)-ROW(B241)+1)) / (20*21/2)</f>
        <v>5.3302909523809525</v>
      </c>
      <c r="J257" s="2">
        <f t="shared" si="26"/>
        <v>5.1717970001725444</v>
      </c>
      <c r="K257" s="2">
        <f t="shared" si="28"/>
        <v>5.0627672670687804</v>
      </c>
    </row>
    <row r="258" spans="1:11" ht="13.5" x14ac:dyDescent="0.25">
      <c r="A258" s="3">
        <f>TITRES_STAT!B261</f>
        <v>42382</v>
      </c>
      <c r="B258" s="6">
        <f>TITRES_STAT!D261</f>
        <v>5.5708000000000002</v>
      </c>
      <c r="C258" s="2">
        <f t="shared" si="21"/>
        <v>0.29320000000000057</v>
      </c>
      <c r="D258" s="2">
        <f t="shared" si="22"/>
        <v>5.3268800000000001</v>
      </c>
      <c r="E258" s="2">
        <f t="shared" si="24"/>
        <v>5.3092999999999995</v>
      </c>
      <c r="F258" s="2">
        <f t="shared" si="25"/>
        <v>5.1720800000000002</v>
      </c>
      <c r="G258" s="2">
        <f t="shared" si="27"/>
        <v>5.0440059999999978</v>
      </c>
      <c r="H258" s="2">
        <f t="shared" si="23"/>
        <v>4.7773715000000045</v>
      </c>
      <c r="I258" s="2">
        <f t="array" ref="I258">SUMPRODUCT(B242:B261, (ROW(B242:B261)-ROW(B242)+1)) / (20*21/2)</f>
        <v>5.3640523809523808</v>
      </c>
      <c r="J258" s="2">
        <f t="shared" si="26"/>
        <v>5.2097972858703976</v>
      </c>
      <c r="K258" s="2">
        <f t="shared" si="28"/>
        <v>5.0826901193405929</v>
      </c>
    </row>
    <row r="259" spans="1:11" ht="13.5" x14ac:dyDescent="0.25">
      <c r="A259" s="3">
        <f>TITRES_STAT!B262</f>
        <v>42384</v>
      </c>
      <c r="B259" s="6">
        <f>TITRES_STAT!D262</f>
        <v>5.5708000000000002</v>
      </c>
      <c r="C259" s="2">
        <f t="shared" si="21"/>
        <v>0</v>
      </c>
      <c r="D259" s="2">
        <f t="shared" si="22"/>
        <v>5.3855199999999996</v>
      </c>
      <c r="E259" s="2">
        <f t="shared" si="24"/>
        <v>5.3386199999999997</v>
      </c>
      <c r="F259" s="2">
        <f t="shared" si="25"/>
        <v>5.2060900000000006</v>
      </c>
      <c r="G259" s="2">
        <f t="shared" si="27"/>
        <v>5.0533879999999973</v>
      </c>
      <c r="H259" s="2">
        <f t="shared" si="23"/>
        <v>4.7833605000000041</v>
      </c>
      <c r="I259" s="2">
        <f t="array" ref="I259">SUMPRODUCT(B243:B262, (ROW(B243:B262)-ROW(B243)+1)) / (20*21/2)</f>
        <v>5.392671428571429</v>
      </c>
      <c r="J259" s="2">
        <f t="shared" si="26"/>
        <v>5.2441784967398837</v>
      </c>
      <c r="K259" s="2">
        <f t="shared" si="28"/>
        <v>5.1018316832880206</v>
      </c>
    </row>
    <row r="260" spans="1:11" ht="13.5" x14ac:dyDescent="0.25">
      <c r="A260" s="3">
        <f>TITRES_STAT!B263</f>
        <v>42387</v>
      </c>
      <c r="B260" s="6">
        <f>TITRES_STAT!D263</f>
        <v>5.5884</v>
      </c>
      <c r="C260" s="2">
        <f t="shared" ref="C260:C323" si="29">B260-B259</f>
        <v>1.7599999999999838E-2</v>
      </c>
      <c r="D260" s="2">
        <f t="shared" si="22"/>
        <v>5.4629199999999996</v>
      </c>
      <c r="E260" s="2">
        <f t="shared" si="24"/>
        <v>5.3655899999999992</v>
      </c>
      <c r="F260" s="2">
        <f t="shared" si="25"/>
        <v>5.2398050000000014</v>
      </c>
      <c r="G260" s="2">
        <f t="shared" si="27"/>
        <v>5.0632399999999977</v>
      </c>
      <c r="H260" s="2">
        <f t="shared" si="23"/>
        <v>4.7895480000000044</v>
      </c>
      <c r="I260" s="2">
        <f t="array" ref="I260">SUMPRODUCT(B244:B263, (ROW(B244:B263)-ROW(B244)+1)) / (20*21/2)</f>
        <v>5.4196219047619048</v>
      </c>
      <c r="J260" s="2">
        <f t="shared" si="26"/>
        <v>5.2769614970503707</v>
      </c>
      <c r="K260" s="2">
        <f t="shared" si="28"/>
        <v>5.1209127937473138</v>
      </c>
    </row>
    <row r="261" spans="1:11" ht="13.5" x14ac:dyDescent="0.25">
      <c r="A261" s="3">
        <f>TITRES_STAT!B264</f>
        <v>42388</v>
      </c>
      <c r="B261" s="6">
        <f>TITRES_STAT!D264</f>
        <v>5.5942999999999996</v>
      </c>
      <c r="C261" s="2">
        <f t="shared" si="29"/>
        <v>5.8999999999995723E-3</v>
      </c>
      <c r="D261" s="2">
        <f t="shared" si="22"/>
        <v>5.5203800000000003</v>
      </c>
      <c r="E261" s="2">
        <f t="shared" si="24"/>
        <v>5.3913899999999995</v>
      </c>
      <c r="F261" s="2">
        <f t="shared" si="25"/>
        <v>5.2703000000000015</v>
      </c>
      <c r="G261" s="2">
        <f t="shared" si="27"/>
        <v>5.0730919999999982</v>
      </c>
      <c r="H261" s="2">
        <f t="shared" si="23"/>
        <v>4.7956545000000039</v>
      </c>
      <c r="I261" s="2">
        <f t="array" ref="I261">SUMPRODUCT(B245:B264, (ROW(B245:B264)-ROW(B245)+1)) / (20*21/2)</f>
        <v>5.4421595238095248</v>
      </c>
      <c r="J261" s="2">
        <f t="shared" si="26"/>
        <v>5.3071842116170016</v>
      </c>
      <c r="K261" s="2">
        <f t="shared" si="28"/>
        <v>5.1394769979140857</v>
      </c>
    </row>
    <row r="262" spans="1:11" ht="13.5" x14ac:dyDescent="0.25">
      <c r="A262" s="3">
        <f>TITRES_STAT!B265</f>
        <v>42389</v>
      </c>
      <c r="B262" s="6">
        <f>TITRES_STAT!D265</f>
        <v>5.5708000000000002</v>
      </c>
      <c r="C262" s="2">
        <f t="shared" si="29"/>
        <v>-2.349999999999941E-2</v>
      </c>
      <c r="D262" s="2">
        <f t="shared" ref="D262:D325" si="30">AVERAGE(B258:B262)</f>
        <v>5.5790199999999999</v>
      </c>
      <c r="E262" s="2">
        <f t="shared" si="24"/>
        <v>5.4294999999999991</v>
      </c>
      <c r="F262" s="2">
        <f t="shared" si="25"/>
        <v>5.2996200000000027</v>
      </c>
      <c r="G262" s="2">
        <f t="shared" si="27"/>
        <v>5.0836459999999981</v>
      </c>
      <c r="H262" s="2">
        <f t="shared" si="23"/>
        <v>4.8015050000000041</v>
      </c>
      <c r="I262" s="2">
        <f t="array" ref="I262">SUMPRODUCT(B246:B265, (ROW(B246:B265)-ROW(B246)+1)) / (20*21/2)</f>
        <v>5.461988571428571</v>
      </c>
      <c r="J262" s="2">
        <f t="shared" si="26"/>
        <v>5.3322904771772874</v>
      </c>
      <c r="K262" s="2">
        <f t="shared" si="28"/>
        <v>5.1563916254468669</v>
      </c>
    </row>
    <row r="263" spans="1:11" ht="13.5" x14ac:dyDescent="0.25">
      <c r="A263" s="3">
        <f>TITRES_STAT!B266</f>
        <v>42390</v>
      </c>
      <c r="B263" s="6">
        <f>TITRES_STAT!D266</f>
        <v>5.5826000000000002</v>
      </c>
      <c r="C263" s="2">
        <f t="shared" si="29"/>
        <v>1.1800000000000033E-2</v>
      </c>
      <c r="D263" s="2">
        <f t="shared" si="30"/>
        <v>5.5813800000000002</v>
      </c>
      <c r="E263" s="2">
        <f t="shared" si="24"/>
        <v>5.4541299999999993</v>
      </c>
      <c r="F263" s="2">
        <f t="shared" si="25"/>
        <v>5.328355000000002</v>
      </c>
      <c r="G263" s="2">
        <f t="shared" si="27"/>
        <v>5.0967819999999984</v>
      </c>
      <c r="H263" s="2">
        <f t="shared" si="23"/>
        <v>4.8074420000000035</v>
      </c>
      <c r="I263" s="2">
        <f t="array" ref="I263">SUMPRODUCT(B247:B266, (ROW(B247:B266)-ROW(B247)+1)) / (20*21/2)</f>
        <v>5.4773733333333334</v>
      </c>
      <c r="J263" s="2">
        <f t="shared" si="26"/>
        <v>5.3561294793508791</v>
      </c>
      <c r="K263" s="2">
        <f t="shared" si="28"/>
        <v>5.1731056793509111</v>
      </c>
    </row>
    <row r="264" spans="1:11" ht="13.5" x14ac:dyDescent="0.25">
      <c r="A264" s="3">
        <f>TITRES_STAT!B267</f>
        <v>42391</v>
      </c>
      <c r="B264" s="6">
        <f>TITRES_STAT!D267</f>
        <v>5.5650000000000004</v>
      </c>
      <c r="C264" s="2">
        <f t="shared" si="29"/>
        <v>-1.7599999999999838E-2</v>
      </c>
      <c r="D264" s="2">
        <f t="shared" si="30"/>
        <v>5.5802200000000006</v>
      </c>
      <c r="E264" s="2">
        <f t="shared" si="24"/>
        <v>5.4828699999999992</v>
      </c>
      <c r="F264" s="2">
        <f t="shared" si="25"/>
        <v>5.3567950000000009</v>
      </c>
      <c r="G264" s="2">
        <f t="shared" si="27"/>
        <v>5.1124979999999987</v>
      </c>
      <c r="H264" s="2">
        <f t="shared" si="23"/>
        <v>4.8136785000000035</v>
      </c>
      <c r="I264" s="2">
        <f t="array" ref="I264">SUMPRODUCT(B248:B267, (ROW(B248:B267)-ROW(B248)+1)) / (20*21/2)</f>
        <v>5.4877338095238093</v>
      </c>
      <c r="J264" s="2">
        <f t="shared" si="26"/>
        <v>5.3760219098888911</v>
      </c>
      <c r="K264" s="2">
        <f t="shared" si="28"/>
        <v>5.1884740840822481</v>
      </c>
    </row>
    <row r="265" spans="1:11" ht="13.5" x14ac:dyDescent="0.25">
      <c r="A265" s="3">
        <f>TITRES_STAT!B268</f>
        <v>42394</v>
      </c>
      <c r="B265" s="6">
        <f>TITRES_STAT!D268</f>
        <v>5.5650000000000004</v>
      </c>
      <c r="C265" s="2">
        <f t="shared" si="29"/>
        <v>0</v>
      </c>
      <c r="D265" s="2">
        <f t="shared" si="30"/>
        <v>5.5755400000000002</v>
      </c>
      <c r="E265" s="2">
        <f t="shared" si="24"/>
        <v>5.5192299999999985</v>
      </c>
      <c r="F265" s="2">
        <f t="shared" si="25"/>
        <v>5.3799600000000014</v>
      </c>
      <c r="G265" s="2">
        <f t="shared" si="27"/>
        <v>5.1254</v>
      </c>
      <c r="H265" s="2">
        <f t="shared" si="23"/>
        <v>4.8196385000000044</v>
      </c>
      <c r="I265" s="2">
        <f t="array" ref="I265">SUMPRODUCT(B249:B268, (ROW(B249:B268)-ROW(B249)+1)) / (20*21/2)</f>
        <v>5.4953880952380958</v>
      </c>
      <c r="J265" s="2">
        <f t="shared" si="26"/>
        <v>5.3940198232328065</v>
      </c>
      <c r="K265" s="2">
        <f t="shared" si="28"/>
        <v>5.2032398062751017</v>
      </c>
    </row>
    <row r="266" spans="1:11" ht="13.5" x14ac:dyDescent="0.25">
      <c r="A266" s="3">
        <f>TITRES_STAT!B269</f>
        <v>42395</v>
      </c>
      <c r="B266" s="6">
        <f>TITRES_STAT!D269</f>
        <v>5.5415000000000001</v>
      </c>
      <c r="C266" s="2">
        <f t="shared" si="29"/>
        <v>-2.3500000000000298E-2</v>
      </c>
      <c r="D266" s="2">
        <f t="shared" si="30"/>
        <v>5.5649800000000003</v>
      </c>
      <c r="E266" s="2">
        <f t="shared" si="24"/>
        <v>5.5426799999999989</v>
      </c>
      <c r="F266" s="2">
        <f t="shared" si="25"/>
        <v>5.4034150000000007</v>
      </c>
      <c r="G266" s="2">
        <f t="shared" si="27"/>
        <v>5.138183999999999</v>
      </c>
      <c r="H266" s="2">
        <f t="shared" ref="H266:H329" si="31">AVERAGE(B67:B266)</f>
        <v>4.8257575000000053</v>
      </c>
      <c r="I266" s="2">
        <f t="array" ref="I266">SUMPRODUCT(B250:B269, (ROW(B250:B269)-ROW(B250)+1)) / (20*21/2)</f>
        <v>5.4916447619047606</v>
      </c>
      <c r="J266" s="2">
        <f t="shared" si="26"/>
        <v>5.4080655543534917</v>
      </c>
      <c r="K266" s="2">
        <f t="shared" si="28"/>
        <v>5.2165049119113718</v>
      </c>
    </row>
    <row r="267" spans="1:11" ht="13.5" x14ac:dyDescent="0.25">
      <c r="A267" s="3">
        <f>TITRES_STAT!B270</f>
        <v>42396</v>
      </c>
      <c r="B267" s="6">
        <f>TITRES_STAT!D270</f>
        <v>5.5122</v>
      </c>
      <c r="C267" s="2">
        <f t="shared" si="29"/>
        <v>-2.9300000000000104E-2</v>
      </c>
      <c r="D267" s="2">
        <f t="shared" si="30"/>
        <v>5.5532599999999999</v>
      </c>
      <c r="E267" s="2">
        <f t="shared" si="24"/>
        <v>5.566139999999999</v>
      </c>
      <c r="F267" s="2">
        <f t="shared" si="25"/>
        <v>5.4201300000000003</v>
      </c>
      <c r="G267" s="2">
        <f t="shared" si="27"/>
        <v>5.1509679999999989</v>
      </c>
      <c r="H267" s="2">
        <f t="shared" si="31"/>
        <v>4.831868500000005</v>
      </c>
      <c r="I267" s="2">
        <f t="array" ref="I267">SUMPRODUCT(B251:B270, (ROW(B251:B270)-ROW(B251)+1)) / (20*21/2)</f>
        <v>5.4862285714285708</v>
      </c>
      <c r="J267" s="2">
        <f t="shared" si="26"/>
        <v>5.4179831206055402</v>
      </c>
      <c r="K267" s="2">
        <f t="shared" si="28"/>
        <v>5.2281007977187688</v>
      </c>
    </row>
    <row r="268" spans="1:11" ht="13.5" x14ac:dyDescent="0.25">
      <c r="A268" s="3">
        <f>TITRES_STAT!B271</f>
        <v>42397</v>
      </c>
      <c r="B268" s="6">
        <f>TITRES_STAT!D271</f>
        <v>5.5004999999999997</v>
      </c>
      <c r="C268" s="2">
        <f t="shared" si="29"/>
        <v>-1.1700000000000266E-2</v>
      </c>
      <c r="D268" s="2">
        <f t="shared" si="30"/>
        <v>5.5368399999999998</v>
      </c>
      <c r="E268" s="2">
        <f t="shared" ref="E268:E331" si="32">AVERAGE(B259:B268)</f>
        <v>5.5591099999999996</v>
      </c>
      <c r="F268" s="2">
        <f t="shared" si="25"/>
        <v>5.4342049999999995</v>
      </c>
      <c r="G268" s="2">
        <f t="shared" si="27"/>
        <v>5.1624619999999997</v>
      </c>
      <c r="H268" s="2">
        <f t="shared" si="31"/>
        <v>4.8377825000000056</v>
      </c>
      <c r="I268" s="2">
        <f t="array" ref="I268">SUMPRODUCT(B252:B271, (ROW(B252:B271)-ROW(B252)+1)) / (20*21/2)</f>
        <v>5.4805052380952386</v>
      </c>
      <c r="J268" s="2">
        <f t="shared" si="26"/>
        <v>5.4258418710240601</v>
      </c>
      <c r="K268" s="2">
        <f t="shared" si="28"/>
        <v>5.2387831193768557</v>
      </c>
    </row>
    <row r="269" spans="1:11" ht="13.5" x14ac:dyDescent="0.25">
      <c r="A269" s="3">
        <f>TITRES_STAT!B272</f>
        <v>42398</v>
      </c>
      <c r="B269" s="6">
        <f>TITRES_STAT!D272</f>
        <v>5.3948999999999998</v>
      </c>
      <c r="C269" s="2">
        <f t="shared" si="29"/>
        <v>-0.10559999999999992</v>
      </c>
      <c r="D269" s="2">
        <f t="shared" si="30"/>
        <v>5.5028199999999998</v>
      </c>
      <c r="E269" s="2">
        <f t="shared" si="32"/>
        <v>5.5415200000000002</v>
      </c>
      <c r="F269" s="2">
        <f t="shared" si="25"/>
        <v>5.4400700000000004</v>
      </c>
      <c r="G269" s="2">
        <f t="shared" si="27"/>
        <v>5.1713759999999986</v>
      </c>
      <c r="H269" s="2">
        <f t="shared" si="31"/>
        <v>4.8430580000000054</v>
      </c>
      <c r="I269" s="2">
        <f t="array" ref="I269">SUMPRODUCT(B253:B272, (ROW(B253:B272)-ROW(B253)+1)) / (20*21/2)</f>
        <v>5.4645014285714284</v>
      </c>
      <c r="J269" s="2">
        <f t="shared" si="26"/>
        <v>5.4228950261646256</v>
      </c>
      <c r="K269" s="2">
        <f t="shared" si="28"/>
        <v>5.2449053499895282</v>
      </c>
    </row>
    <row r="270" spans="1:11" ht="13.5" x14ac:dyDescent="0.25">
      <c r="A270" s="3">
        <f>TITRES_STAT!B273</f>
        <v>42401</v>
      </c>
      <c r="B270" s="6">
        <f>TITRES_STAT!D273</f>
        <v>5.3832000000000004</v>
      </c>
      <c r="C270" s="2">
        <f t="shared" si="29"/>
        <v>-1.1699999999999378E-2</v>
      </c>
      <c r="D270" s="2">
        <f t="shared" si="30"/>
        <v>5.4664599999999997</v>
      </c>
      <c r="E270" s="2">
        <f t="shared" si="32"/>
        <v>5.5210000000000008</v>
      </c>
      <c r="F270" s="2">
        <f t="shared" si="25"/>
        <v>5.443295</v>
      </c>
      <c r="G270" s="2">
        <f t="shared" si="27"/>
        <v>5.1788819999999998</v>
      </c>
      <c r="H270" s="2">
        <f t="shared" si="31"/>
        <v>4.8487175000000047</v>
      </c>
      <c r="I270" s="2">
        <f t="array" ref="I270">SUMPRODUCT(B254:B273, (ROW(B254:B273)-ROW(B254)+1)) / (20*21/2)</f>
        <v>5.4503171428571422</v>
      </c>
      <c r="J270" s="2">
        <f t="shared" si="26"/>
        <v>5.4191145474822804</v>
      </c>
      <c r="K270" s="2">
        <f t="shared" si="28"/>
        <v>5.2503286695977813</v>
      </c>
    </row>
    <row r="271" spans="1:11" ht="13.5" x14ac:dyDescent="0.25">
      <c r="A271" s="3">
        <f>TITRES_STAT!B274</f>
        <v>42402</v>
      </c>
      <c r="B271" s="6">
        <f>TITRES_STAT!D274</f>
        <v>5.3832000000000004</v>
      </c>
      <c r="C271" s="2">
        <f t="shared" si="29"/>
        <v>0</v>
      </c>
      <c r="D271" s="2">
        <f t="shared" si="30"/>
        <v>5.4348000000000001</v>
      </c>
      <c r="E271" s="2">
        <f t="shared" si="32"/>
        <v>5.4998900000000015</v>
      </c>
      <c r="F271" s="2">
        <f t="shared" si="25"/>
        <v>5.4456399999999991</v>
      </c>
      <c r="G271" s="2">
        <f t="shared" si="27"/>
        <v>5.186858</v>
      </c>
      <c r="H271" s="2">
        <f t="shared" si="31"/>
        <v>4.8545985000000051</v>
      </c>
      <c r="I271" s="2">
        <f t="array" ref="I271">SUMPRODUCT(B255:B274, (ROW(B255:B274)-ROW(B255)+1)) / (20*21/2)</f>
        <v>5.4351861904761911</v>
      </c>
      <c r="J271" s="2">
        <f t="shared" si="26"/>
        <v>5.4156941143887298</v>
      </c>
      <c r="K271" s="2">
        <f t="shared" si="28"/>
        <v>5.2555393100057115</v>
      </c>
    </row>
    <row r="272" spans="1:11" ht="13.5" x14ac:dyDescent="0.25">
      <c r="A272" s="3">
        <f>TITRES_STAT!B275</f>
        <v>42403</v>
      </c>
      <c r="B272" s="6">
        <f>TITRES_STAT!D275</f>
        <v>5.2775999999999996</v>
      </c>
      <c r="C272" s="2">
        <f t="shared" si="29"/>
        <v>-0.1056000000000008</v>
      </c>
      <c r="D272" s="2">
        <f t="shared" si="30"/>
        <v>5.38788</v>
      </c>
      <c r="E272" s="2">
        <f t="shared" si="32"/>
        <v>5.4705700000000004</v>
      </c>
      <c r="F272" s="2">
        <f t="shared" si="25"/>
        <v>5.4500349999999997</v>
      </c>
      <c r="G272" s="2">
        <f t="shared" si="27"/>
        <v>5.1927219999999998</v>
      </c>
      <c r="H272" s="2">
        <f t="shared" si="31"/>
        <v>4.8595365000000053</v>
      </c>
      <c r="I272" s="2">
        <f t="array" ref="I272">SUMPRODUCT(B256:B275, (ROW(B256:B275)-ROW(B256)+1)) / (20*21/2)</f>
        <v>5.416084761904763</v>
      </c>
      <c r="J272" s="2">
        <f t="shared" si="26"/>
        <v>5.4025422939707557</v>
      </c>
      <c r="K272" s="2">
        <f t="shared" si="28"/>
        <v>5.2564044351035264</v>
      </c>
    </row>
    <row r="273" spans="1:11" ht="13.5" x14ac:dyDescent="0.25">
      <c r="A273" s="3">
        <f>TITRES_STAT!B276</f>
        <v>42404</v>
      </c>
      <c r="B273" s="6">
        <f>TITRES_STAT!D276</f>
        <v>5.3010999999999999</v>
      </c>
      <c r="C273" s="2">
        <f t="shared" si="29"/>
        <v>2.3500000000000298E-2</v>
      </c>
      <c r="D273" s="2">
        <f t="shared" si="30"/>
        <v>5.3480000000000008</v>
      </c>
      <c r="E273" s="2">
        <f t="shared" si="32"/>
        <v>5.4424200000000003</v>
      </c>
      <c r="F273" s="2">
        <f t="shared" si="25"/>
        <v>5.4482750000000006</v>
      </c>
      <c r="G273" s="2">
        <f t="shared" si="27"/>
        <v>5.1990559999999997</v>
      </c>
      <c r="H273" s="2">
        <f t="shared" si="31"/>
        <v>4.8645920000000045</v>
      </c>
      <c r="I273" s="2">
        <f t="array" ref="I273">SUMPRODUCT(B257:B276, (ROW(B257:B276)-ROW(B257)+1)) / (20*21/2)</f>
        <v>5.3967600000000013</v>
      </c>
      <c r="J273" s="2">
        <f t="shared" si="26"/>
        <v>5.392881123116398</v>
      </c>
      <c r="K273" s="2">
        <f t="shared" si="28"/>
        <v>5.2581572023543686</v>
      </c>
    </row>
    <row r="274" spans="1:11" ht="13.5" x14ac:dyDescent="0.25">
      <c r="A274" s="3">
        <f>TITRES_STAT!B277</f>
        <v>42405</v>
      </c>
      <c r="B274" s="6">
        <f>TITRES_STAT!D277</f>
        <v>5.2893999999999997</v>
      </c>
      <c r="C274" s="2">
        <f t="shared" si="29"/>
        <v>-1.1700000000000266E-2</v>
      </c>
      <c r="D274" s="2">
        <f t="shared" si="30"/>
        <v>5.3269000000000002</v>
      </c>
      <c r="E274" s="2">
        <f t="shared" si="32"/>
        <v>5.41486</v>
      </c>
      <c r="F274" s="2">
        <f t="shared" si="25"/>
        <v>5.4488649999999996</v>
      </c>
      <c r="G274" s="2">
        <f t="shared" si="27"/>
        <v>5.2051559999999997</v>
      </c>
      <c r="H274" s="2">
        <f t="shared" si="31"/>
        <v>4.8693400000000047</v>
      </c>
      <c r="I274" s="2">
        <f t="array" ref="I274">SUMPRODUCT(B258:B277, (ROW(B258:B277)-ROW(B258)+1)) / (20*21/2)</f>
        <v>5.3631909523809522</v>
      </c>
      <c r="J274" s="2">
        <f t="shared" si="26"/>
        <v>5.3830257780576938</v>
      </c>
      <c r="K274" s="2">
        <f t="shared" si="28"/>
        <v>5.2593824101051769</v>
      </c>
    </row>
    <row r="275" spans="1:11" ht="13.5" x14ac:dyDescent="0.25">
      <c r="A275" s="3">
        <f>TITRES_STAT!B278</f>
        <v>42408</v>
      </c>
      <c r="B275" s="6">
        <f>TITRES_STAT!D278</f>
        <v>5.2483000000000004</v>
      </c>
      <c r="C275" s="2">
        <f t="shared" si="29"/>
        <v>-4.1099999999999248E-2</v>
      </c>
      <c r="D275" s="2">
        <f t="shared" si="30"/>
        <v>5.2999200000000002</v>
      </c>
      <c r="E275" s="2">
        <f t="shared" si="32"/>
        <v>5.3831899999999999</v>
      </c>
      <c r="F275" s="2">
        <f t="shared" si="25"/>
        <v>5.4512099999999997</v>
      </c>
      <c r="G275" s="2">
        <f t="shared" si="27"/>
        <v>5.2104340000000002</v>
      </c>
      <c r="H275" s="2">
        <f t="shared" si="31"/>
        <v>4.873882500000005</v>
      </c>
      <c r="I275" s="2">
        <f t="array" ref="I275">SUMPRODUCT(B259:B278, (ROW(B259:B278)-ROW(B259)+1)) / (20*21/2)</f>
        <v>5.33048761904762</v>
      </c>
      <c r="J275" s="2">
        <f t="shared" si="26"/>
        <v>5.3701947515760082</v>
      </c>
      <c r="K275" s="2">
        <f t="shared" si="28"/>
        <v>5.2589478057873267</v>
      </c>
    </row>
    <row r="276" spans="1:11" ht="13.5" x14ac:dyDescent="0.25">
      <c r="A276" s="3">
        <f>TITRES_STAT!B279</f>
        <v>42409</v>
      </c>
      <c r="B276" s="6">
        <f>TITRES_STAT!D279</f>
        <v>5.2483000000000004</v>
      </c>
      <c r="C276" s="2">
        <f t="shared" si="29"/>
        <v>0</v>
      </c>
      <c r="D276" s="2">
        <f t="shared" si="30"/>
        <v>5.2729400000000002</v>
      </c>
      <c r="E276" s="2">
        <f t="shared" si="32"/>
        <v>5.3538699999999997</v>
      </c>
      <c r="F276" s="2">
        <f t="shared" ref="F276:F339" si="33">AVERAGE(B257:B276)</f>
        <v>5.4482750000000006</v>
      </c>
      <c r="G276" s="2">
        <f t="shared" si="27"/>
        <v>5.2147740000000002</v>
      </c>
      <c r="H276" s="2">
        <f t="shared" si="31"/>
        <v>4.8784250000000045</v>
      </c>
      <c r="I276" s="2">
        <f t="array" ref="I276">SUMPRODUCT(B260:B279, (ROW(B260:B279)-ROW(B260)+1)) / (20*21/2)</f>
        <v>5.2967033333333324</v>
      </c>
      <c r="J276" s="2">
        <f t="shared" si="26"/>
        <v>5.3585857276163882</v>
      </c>
      <c r="K276" s="2">
        <f t="shared" si="28"/>
        <v>5.2585302447760585</v>
      </c>
    </row>
    <row r="277" spans="1:11" ht="13.5" x14ac:dyDescent="0.25">
      <c r="A277" s="3">
        <f>TITRES_STAT!B280</f>
        <v>42410</v>
      </c>
      <c r="B277" s="6">
        <f>TITRES_STAT!D280</f>
        <v>5.0957999999999997</v>
      </c>
      <c r="C277" s="2">
        <f t="shared" si="29"/>
        <v>-0.15250000000000075</v>
      </c>
      <c r="D277" s="2">
        <f t="shared" si="30"/>
        <v>5.23658</v>
      </c>
      <c r="E277" s="2">
        <f t="shared" si="32"/>
        <v>5.3122299999999996</v>
      </c>
      <c r="F277" s="2">
        <f t="shared" si="33"/>
        <v>5.4391850000000002</v>
      </c>
      <c r="G277" s="2">
        <f t="shared" si="27"/>
        <v>5.2170019999999999</v>
      </c>
      <c r="H277" s="2">
        <f t="shared" si="31"/>
        <v>4.8821770000000049</v>
      </c>
      <c r="I277" s="2">
        <f t="array" ref="I277">SUMPRODUCT(B261:B280, (ROW(B261:B280)-ROW(B261)+1)) / (20*21/2)</f>
        <v>5.2653480952380951</v>
      </c>
      <c r="J277" s="2">
        <f t="shared" ref="J277:J340" si="34">$J$4*B277+J276*(1-$J$4)</f>
        <v>5.333558515462447</v>
      </c>
      <c r="K277" s="2">
        <f t="shared" si="28"/>
        <v>5.2521486665495463</v>
      </c>
    </row>
    <row r="278" spans="1:11" ht="13.5" x14ac:dyDescent="0.25">
      <c r="A278" s="3">
        <f>TITRES_STAT!B281</f>
        <v>42411</v>
      </c>
      <c r="B278" s="6">
        <f>TITRES_STAT!D281</f>
        <v>5.0957999999999997</v>
      </c>
      <c r="C278" s="2">
        <f t="shared" si="29"/>
        <v>0</v>
      </c>
      <c r="D278" s="2">
        <f t="shared" si="30"/>
        <v>5.1955200000000001</v>
      </c>
      <c r="E278" s="2">
        <f t="shared" si="32"/>
        <v>5.2717599999999996</v>
      </c>
      <c r="F278" s="2">
        <f t="shared" si="33"/>
        <v>5.4154350000000004</v>
      </c>
      <c r="G278" s="2">
        <f t="shared" si="27"/>
        <v>5.2192299999999987</v>
      </c>
      <c r="H278" s="2">
        <f t="shared" si="31"/>
        <v>4.8855415000000049</v>
      </c>
      <c r="I278" s="2">
        <f t="array" ref="I278">SUMPRODUCT(B262:B281, (ROW(B262:B281)-ROW(B262)+1)) / (20*21/2)</f>
        <v>5.2303628571428566</v>
      </c>
      <c r="J278" s="2">
        <f t="shared" si="34"/>
        <v>5.3109148473231667</v>
      </c>
      <c r="K278" s="2">
        <f t="shared" si="28"/>
        <v>5.2460173462927013</v>
      </c>
    </row>
    <row r="279" spans="1:11" ht="13.5" x14ac:dyDescent="0.25">
      <c r="A279" s="3">
        <f>TITRES_STAT!B282</f>
        <v>42412</v>
      </c>
      <c r="B279" s="6">
        <f>TITRES_STAT!D282</f>
        <v>5.0606999999999998</v>
      </c>
      <c r="C279" s="2">
        <f t="shared" si="29"/>
        <v>-3.5099999999999909E-2</v>
      </c>
      <c r="D279" s="2">
        <f t="shared" si="30"/>
        <v>5.1497800000000007</v>
      </c>
      <c r="E279" s="2">
        <f t="shared" si="32"/>
        <v>5.2383399999999991</v>
      </c>
      <c r="F279" s="2">
        <f t="shared" si="33"/>
        <v>5.3899300000000006</v>
      </c>
      <c r="G279" s="2">
        <f t="shared" si="27"/>
        <v>5.2212239999999994</v>
      </c>
      <c r="H279" s="2">
        <f t="shared" si="31"/>
        <v>4.8887585000000051</v>
      </c>
      <c r="I279" s="2">
        <f t="array" ref="I279">SUMPRODUCT(B263:B282, (ROW(B263:B282)-ROW(B263)+1)) / (20*21/2)</f>
        <v>5.198225714285714</v>
      </c>
      <c r="J279" s="2">
        <f t="shared" si="34"/>
        <v>5.2870848618638178</v>
      </c>
      <c r="K279" s="2">
        <f t="shared" si="28"/>
        <v>5.2387499993792614</v>
      </c>
    </row>
    <row r="280" spans="1:11" ht="13.5" x14ac:dyDescent="0.25">
      <c r="A280" s="3">
        <f>TITRES_STAT!B283</f>
        <v>42415</v>
      </c>
      <c r="B280" s="6">
        <f>TITRES_STAT!D283</f>
        <v>5.0606999999999998</v>
      </c>
      <c r="C280" s="2">
        <f t="shared" si="29"/>
        <v>0</v>
      </c>
      <c r="D280" s="2">
        <f t="shared" si="30"/>
        <v>5.1122600000000009</v>
      </c>
      <c r="E280" s="2">
        <f t="shared" si="32"/>
        <v>5.2060899999999988</v>
      </c>
      <c r="F280" s="2">
        <f t="shared" si="33"/>
        <v>5.3635450000000002</v>
      </c>
      <c r="G280" s="2">
        <f t="shared" si="27"/>
        <v>5.2232179999999993</v>
      </c>
      <c r="H280" s="2">
        <f t="shared" si="31"/>
        <v>4.891947500000005</v>
      </c>
      <c r="I280" s="2">
        <f t="array" ref="I280">SUMPRODUCT(B264:B283, (ROW(B264:B283)-ROW(B264)+1)) / (20*21/2)</f>
        <v>5.1732914285714289</v>
      </c>
      <c r="J280" s="2">
        <f t="shared" si="34"/>
        <v>5.2655243988291689</v>
      </c>
      <c r="K280" s="2">
        <f t="shared" si="28"/>
        <v>5.2317676464624272</v>
      </c>
    </row>
    <row r="281" spans="1:11" ht="13.5" x14ac:dyDescent="0.25">
      <c r="A281" s="3">
        <f>TITRES_STAT!B284</f>
        <v>42416</v>
      </c>
      <c r="B281" s="6">
        <f>TITRES_STAT!D284</f>
        <v>4.9962</v>
      </c>
      <c r="C281" s="2">
        <f t="shared" si="29"/>
        <v>-6.449999999999978E-2</v>
      </c>
      <c r="D281" s="2">
        <f t="shared" si="30"/>
        <v>5.0618399999999992</v>
      </c>
      <c r="E281" s="2">
        <f t="shared" si="32"/>
        <v>5.1673899999999993</v>
      </c>
      <c r="F281" s="2">
        <f t="shared" si="33"/>
        <v>5.3336400000000008</v>
      </c>
      <c r="G281" s="2">
        <f t="shared" si="27"/>
        <v>5.2240399999999987</v>
      </c>
      <c r="H281" s="2">
        <f t="shared" si="31"/>
        <v>4.8944270000000047</v>
      </c>
      <c r="I281" s="2">
        <f t="array" ref="I281">SUMPRODUCT(B265:B284, (ROW(B265:B284)-ROW(B265)+1)) / (20*21/2)</f>
        <v>5.1509261904761896</v>
      </c>
      <c r="J281" s="2">
        <f t="shared" si="34"/>
        <v>5.2398744560835331</v>
      </c>
      <c r="K281" s="2">
        <f t="shared" si="28"/>
        <v>5.2225296995423314</v>
      </c>
    </row>
    <row r="282" spans="1:11" ht="13.5" x14ac:dyDescent="0.25">
      <c r="A282" s="3">
        <f>TITRES_STAT!B285</f>
        <v>42417</v>
      </c>
      <c r="B282" s="6">
        <f>TITRES_STAT!D285</f>
        <v>4.9962</v>
      </c>
      <c r="C282" s="2">
        <f t="shared" si="29"/>
        <v>0</v>
      </c>
      <c r="D282" s="2">
        <f t="shared" si="30"/>
        <v>5.0419200000000002</v>
      </c>
      <c r="E282" s="2">
        <f t="shared" si="32"/>
        <v>5.1392499999999997</v>
      </c>
      <c r="F282" s="2">
        <f t="shared" si="33"/>
        <v>5.3049099999999996</v>
      </c>
      <c r="G282" s="2">
        <f t="shared" si="27"/>
        <v>5.2248619999999981</v>
      </c>
      <c r="H282" s="2">
        <f t="shared" si="31"/>
        <v>4.8965465000000048</v>
      </c>
      <c r="I282" s="2">
        <f t="array" ref="I282">SUMPRODUCT(B266:B285, (ROW(B266:B285)-ROW(B266)+1)) / (20*21/2)</f>
        <v>5.1299223809523804</v>
      </c>
      <c r="J282" s="2">
        <f t="shared" si="34"/>
        <v>5.2166673650279582</v>
      </c>
      <c r="K282" s="2">
        <f t="shared" si="28"/>
        <v>5.2136540250504746</v>
      </c>
    </row>
    <row r="283" spans="1:11" ht="13.5" x14ac:dyDescent="0.25">
      <c r="A283" s="3">
        <f>TITRES_STAT!B286</f>
        <v>42418</v>
      </c>
      <c r="B283" s="6">
        <f>TITRES_STAT!D286</f>
        <v>5.0430999999999999</v>
      </c>
      <c r="C283" s="2">
        <f t="shared" si="29"/>
        <v>4.6899999999999942E-2</v>
      </c>
      <c r="D283" s="2">
        <f t="shared" si="30"/>
        <v>5.0313799999999995</v>
      </c>
      <c r="E283" s="2">
        <f t="shared" si="32"/>
        <v>5.1134500000000012</v>
      </c>
      <c r="F283" s="2">
        <f t="shared" si="33"/>
        <v>5.2779349999999994</v>
      </c>
      <c r="G283" s="2">
        <f t="shared" si="27"/>
        <v>5.2272079999999992</v>
      </c>
      <c r="H283" s="2">
        <f t="shared" si="31"/>
        <v>4.8988730000000054</v>
      </c>
      <c r="I283" s="2">
        <f t="array" ref="I283">SUMPRODUCT(B267:B286, (ROW(B267:B286)-ROW(B267)+1)) / (20*21/2)</f>
        <v>5.1153742857142852</v>
      </c>
      <c r="J283" s="2">
        <f t="shared" si="34"/>
        <v>5.2001371397872003</v>
      </c>
      <c r="K283" s="2">
        <f t="shared" si="28"/>
        <v>5.2069656319112401</v>
      </c>
    </row>
    <row r="284" spans="1:11" ht="13.5" x14ac:dyDescent="0.25">
      <c r="A284" s="3">
        <f>TITRES_STAT!B287</f>
        <v>42419</v>
      </c>
      <c r="B284" s="6">
        <f>TITRES_STAT!D287</f>
        <v>5.0430999999999999</v>
      </c>
      <c r="C284" s="2">
        <f t="shared" si="29"/>
        <v>0</v>
      </c>
      <c r="D284" s="2">
        <f t="shared" si="30"/>
        <v>5.0278599999999996</v>
      </c>
      <c r="E284" s="2">
        <f t="shared" si="32"/>
        <v>5.088820000000001</v>
      </c>
      <c r="F284" s="2">
        <f t="shared" si="33"/>
        <v>5.2518399999999996</v>
      </c>
      <c r="G284" s="2">
        <f t="shared" si="27"/>
        <v>5.2295539999999985</v>
      </c>
      <c r="H284" s="2">
        <f t="shared" si="31"/>
        <v>4.9015315000000053</v>
      </c>
      <c r="I284" s="2">
        <f t="array" ref="I284">SUMPRODUCT(B268:B287, (ROW(B268:B287)-ROW(B268)+1)) / (20*21/2)</f>
        <v>5.0946790476190484</v>
      </c>
      <c r="J284" s="2">
        <f t="shared" si="34"/>
        <v>5.1851812217122282</v>
      </c>
      <c r="K284" s="2">
        <f t="shared" si="28"/>
        <v>5.2005395286990339</v>
      </c>
    </row>
    <row r="285" spans="1:11" ht="13.5" x14ac:dyDescent="0.25">
      <c r="A285" s="3">
        <f>TITRES_STAT!B288</f>
        <v>42422</v>
      </c>
      <c r="B285" s="6">
        <f>TITRES_STAT!D288</f>
        <v>5.0312999999999999</v>
      </c>
      <c r="C285" s="2">
        <f t="shared" si="29"/>
        <v>-1.1800000000000033E-2</v>
      </c>
      <c r="D285" s="2">
        <f t="shared" si="30"/>
        <v>5.0219799999999992</v>
      </c>
      <c r="E285" s="2">
        <f t="shared" si="32"/>
        <v>5.067120000000001</v>
      </c>
      <c r="F285" s="2">
        <f t="shared" si="33"/>
        <v>5.2251549999999991</v>
      </c>
      <c r="G285" s="2">
        <f t="shared" si="27"/>
        <v>5.2328359999999998</v>
      </c>
      <c r="H285" s="2">
        <f t="shared" si="31"/>
        <v>4.9038540000000044</v>
      </c>
      <c r="I285" s="2">
        <f t="array" ref="I285">SUMPRODUCT(B269:B288, (ROW(B269:B288)-ROW(B269)+1)) / (20*21/2)</f>
        <v>5.0764971428571437</v>
      </c>
      <c r="J285" s="2">
        <f t="shared" si="34"/>
        <v>5.1705258672634438</v>
      </c>
      <c r="K285" s="2">
        <f t="shared" si="28"/>
        <v>5.1939026844363267</v>
      </c>
    </row>
    <row r="286" spans="1:11" ht="13.5" x14ac:dyDescent="0.25">
      <c r="A286" s="3">
        <f>TITRES_STAT!B289</f>
        <v>42423</v>
      </c>
      <c r="B286" s="6">
        <f>TITRES_STAT!D289</f>
        <v>5.0724</v>
      </c>
      <c r="C286" s="2">
        <f t="shared" si="29"/>
        <v>4.1100000000000136E-2</v>
      </c>
      <c r="D286" s="2">
        <f t="shared" si="30"/>
        <v>5.0372200000000005</v>
      </c>
      <c r="E286" s="2">
        <f t="shared" si="32"/>
        <v>5.0495300000000007</v>
      </c>
      <c r="F286" s="2">
        <f t="shared" si="33"/>
        <v>5.2016999999999998</v>
      </c>
      <c r="G286" s="2">
        <f t="shared" si="27"/>
        <v>5.2363540000000004</v>
      </c>
      <c r="H286" s="2">
        <f t="shared" si="31"/>
        <v>4.9065205000000045</v>
      </c>
      <c r="I286" s="2">
        <f t="array" ref="I286">SUMPRODUCT(B270:B289, (ROW(B270:B289)-ROW(B270)+1)) / (20*21/2)</f>
        <v>5.060772857142859</v>
      </c>
      <c r="J286" s="2">
        <f t="shared" si="34"/>
        <v>5.1611805465716873</v>
      </c>
      <c r="K286" s="2">
        <f t="shared" si="28"/>
        <v>5.1891378732819611</v>
      </c>
    </row>
    <row r="287" spans="1:11" ht="13.5" x14ac:dyDescent="0.25">
      <c r="A287" s="3">
        <f>TITRES_STAT!B290</f>
        <v>42424</v>
      </c>
      <c r="B287" s="6">
        <f>TITRES_STAT!D290</f>
        <v>4.9843999999999999</v>
      </c>
      <c r="C287" s="2">
        <f t="shared" si="29"/>
        <v>-8.8000000000000078E-2</v>
      </c>
      <c r="D287" s="2">
        <f t="shared" si="30"/>
        <v>5.0348600000000001</v>
      </c>
      <c r="E287" s="2">
        <f t="shared" si="32"/>
        <v>5.0383900000000006</v>
      </c>
      <c r="F287" s="2">
        <f t="shared" si="33"/>
        <v>5.1753099999999987</v>
      </c>
      <c r="G287" s="2">
        <f t="shared" si="27"/>
        <v>5.2381120000000001</v>
      </c>
      <c r="H287" s="2">
        <f t="shared" si="31"/>
        <v>4.9088575000000052</v>
      </c>
      <c r="I287" s="2">
        <f t="array" ref="I287">SUMPRODUCT(B271:B290, (ROW(B271:B290)-ROW(B271)+1)) / (20*21/2)</f>
        <v>5.0537080952380959</v>
      </c>
      <c r="J287" s="2">
        <f t="shared" si="34"/>
        <v>5.1443443040410504</v>
      </c>
      <c r="K287" s="2">
        <f t="shared" si="28"/>
        <v>5.1811089370748249</v>
      </c>
    </row>
    <row r="288" spans="1:11" ht="13.5" x14ac:dyDescent="0.25">
      <c r="A288" s="3">
        <f>TITRES_STAT!B291</f>
        <v>42425</v>
      </c>
      <c r="B288" s="6">
        <f>TITRES_STAT!D291</f>
        <v>4.9843999999999999</v>
      </c>
      <c r="C288" s="2">
        <f t="shared" si="29"/>
        <v>0</v>
      </c>
      <c r="D288" s="2">
        <f t="shared" si="30"/>
        <v>5.0231200000000005</v>
      </c>
      <c r="E288" s="2">
        <f t="shared" si="32"/>
        <v>5.0272500000000004</v>
      </c>
      <c r="F288" s="2">
        <f t="shared" si="33"/>
        <v>5.1495049999999987</v>
      </c>
      <c r="G288" s="2">
        <f t="shared" si="27"/>
        <v>5.2404559999999991</v>
      </c>
      <c r="H288" s="2">
        <f t="shared" si="31"/>
        <v>4.9113330000000053</v>
      </c>
      <c r="I288" s="2">
        <f t="array" ref="I288">SUMPRODUCT(B272:B291, (ROW(B272:B291)-ROW(B272)+1)) / (20*21/2)</f>
        <v>5.0476452380952379</v>
      </c>
      <c r="J288" s="2">
        <f t="shared" si="34"/>
        <v>5.129111513179998</v>
      </c>
      <c r="K288" s="2">
        <f t="shared" si="28"/>
        <v>5.173394861111106</v>
      </c>
    </row>
    <row r="289" spans="1:11" ht="13.5" x14ac:dyDescent="0.25">
      <c r="A289" s="3">
        <f>TITRES_STAT!B292</f>
        <v>42426</v>
      </c>
      <c r="B289" s="6">
        <f>TITRES_STAT!D292</f>
        <v>4.9843999999999999</v>
      </c>
      <c r="C289" s="2">
        <f t="shared" si="29"/>
        <v>0</v>
      </c>
      <c r="D289" s="2">
        <f t="shared" si="30"/>
        <v>5.0113800000000008</v>
      </c>
      <c r="E289" s="2">
        <f t="shared" si="32"/>
        <v>5.0196200000000006</v>
      </c>
      <c r="F289" s="2">
        <f t="shared" si="33"/>
        <v>5.1289799999999985</v>
      </c>
      <c r="G289" s="2">
        <f t="shared" si="27"/>
        <v>5.2423319999999993</v>
      </c>
      <c r="H289" s="2">
        <f t="shared" si="31"/>
        <v>4.9138640000000056</v>
      </c>
      <c r="I289" s="2">
        <f t="array" ref="I289">SUMPRODUCT(B273:B292, (ROW(B273:B292)-ROW(B273)+1)) / (20*21/2)</f>
        <v>5.0420600000000002</v>
      </c>
      <c r="J289" s="2">
        <f t="shared" si="34"/>
        <v>5.1153294643057121</v>
      </c>
      <c r="K289" s="2">
        <f t="shared" si="28"/>
        <v>5.1659832979302784</v>
      </c>
    </row>
    <row r="290" spans="1:11" ht="13.5" x14ac:dyDescent="0.25">
      <c r="A290" s="3">
        <f>TITRES_STAT!B293</f>
        <v>42429</v>
      </c>
      <c r="B290" s="6">
        <f>TITRES_STAT!D293</f>
        <v>5.0548000000000002</v>
      </c>
      <c r="C290" s="2">
        <f t="shared" si="29"/>
        <v>7.040000000000024E-2</v>
      </c>
      <c r="D290" s="2">
        <f t="shared" si="30"/>
        <v>5.0160800000000005</v>
      </c>
      <c r="E290" s="2">
        <f t="shared" si="32"/>
        <v>5.0190299999999999</v>
      </c>
      <c r="F290" s="2">
        <f t="shared" si="33"/>
        <v>5.1125599999999984</v>
      </c>
      <c r="G290" s="2">
        <f t="shared" si="27"/>
        <v>5.2451460000000001</v>
      </c>
      <c r="H290" s="2">
        <f t="shared" si="31"/>
        <v>4.9169960000000055</v>
      </c>
      <c r="I290" s="2">
        <f t="array" ref="I290">SUMPRODUCT(B274:B293, (ROW(B274:B293)-ROW(B274)+1)) / (20*21/2)</f>
        <v>5.0325909523809527</v>
      </c>
      <c r="J290" s="2">
        <f t="shared" si="34"/>
        <v>5.1095647534194537</v>
      </c>
      <c r="K290" s="2">
        <f t="shared" si="28"/>
        <v>5.1616231685996787</v>
      </c>
    </row>
    <row r="291" spans="1:11" ht="13.5" x14ac:dyDescent="0.25">
      <c r="A291" s="3">
        <f>TITRES_STAT!B294</f>
        <v>42430</v>
      </c>
      <c r="B291" s="6">
        <f>TITRES_STAT!D294</f>
        <v>5.0488999999999997</v>
      </c>
      <c r="C291" s="2">
        <f t="shared" si="29"/>
        <v>-5.9000000000004604E-3</v>
      </c>
      <c r="D291" s="2">
        <f t="shared" si="30"/>
        <v>5.0113799999999999</v>
      </c>
      <c r="E291" s="2">
        <f t="shared" si="32"/>
        <v>5.0243000000000011</v>
      </c>
      <c r="F291" s="2">
        <f t="shared" si="33"/>
        <v>5.0958449999999988</v>
      </c>
      <c r="G291" s="2">
        <f t="shared" si="27"/>
        <v>5.2464359999999992</v>
      </c>
      <c r="H291" s="2">
        <f t="shared" si="31"/>
        <v>4.9199600000000059</v>
      </c>
      <c r="I291" s="2">
        <f t="array" ref="I291">SUMPRODUCT(B275:B294, (ROW(B275:B294)-ROW(B275)+1)) / (20*21/2)</f>
        <v>5.0352395238095236</v>
      </c>
      <c r="J291" s="2">
        <f t="shared" si="34"/>
        <v>5.1037871578556961</v>
      </c>
      <c r="K291" s="2">
        <f t="shared" si="28"/>
        <v>5.1572026521840053</v>
      </c>
    </row>
    <row r="292" spans="1:11" ht="13.5" x14ac:dyDescent="0.25">
      <c r="A292" s="3">
        <f>TITRES_STAT!B295</f>
        <v>42431</v>
      </c>
      <c r="B292" s="6">
        <f>TITRES_STAT!D295</f>
        <v>5.0372000000000003</v>
      </c>
      <c r="C292" s="2">
        <f t="shared" si="29"/>
        <v>-1.1699999999999378E-2</v>
      </c>
      <c r="D292" s="2">
        <f t="shared" si="30"/>
        <v>5.021939999999999</v>
      </c>
      <c r="E292" s="2">
        <f t="shared" si="32"/>
        <v>5.0284000000000004</v>
      </c>
      <c r="F292" s="2">
        <f t="shared" si="33"/>
        <v>5.0838249999999992</v>
      </c>
      <c r="G292" s="2">
        <f t="shared" si="27"/>
        <v>5.2474919999999985</v>
      </c>
      <c r="H292" s="2">
        <f t="shared" si="31"/>
        <v>4.9230315000000058</v>
      </c>
      <c r="I292" s="2">
        <f t="array" ref="I292">SUMPRODUCT(B276:B295, (ROW(B276:B295)-ROW(B276)+1)) / (20*21/2)</f>
        <v>5.0365814285714281</v>
      </c>
      <c r="J292" s="2">
        <f t="shared" si="34"/>
        <v>5.0974455237742013</v>
      </c>
      <c r="K292" s="2">
        <f t="shared" si="28"/>
        <v>5.1524966658238478</v>
      </c>
    </row>
    <row r="293" spans="1:11" ht="13.5" x14ac:dyDescent="0.25">
      <c r="A293" s="3">
        <f>TITRES_STAT!B296</f>
        <v>42432</v>
      </c>
      <c r="B293" s="6">
        <f>TITRES_STAT!D296</f>
        <v>4.9843999999999999</v>
      </c>
      <c r="C293" s="2">
        <f t="shared" si="29"/>
        <v>-5.2800000000000402E-2</v>
      </c>
      <c r="D293" s="2">
        <f t="shared" si="30"/>
        <v>5.0219400000000007</v>
      </c>
      <c r="E293" s="2">
        <f t="shared" si="32"/>
        <v>5.0225299999999997</v>
      </c>
      <c r="F293" s="2">
        <f t="shared" si="33"/>
        <v>5.06799</v>
      </c>
      <c r="G293" s="2">
        <f t="shared" si="27"/>
        <v>5.2470219999999985</v>
      </c>
      <c r="H293" s="2">
        <f t="shared" si="31"/>
        <v>4.9258945000000063</v>
      </c>
      <c r="I293" s="2">
        <f t="array" ref="I293">SUMPRODUCT(B277:B296, (ROW(B277:B296)-ROW(B277)+1)) / (20*21/2)</f>
        <v>5.0387609523809518</v>
      </c>
      <c r="J293" s="2">
        <f t="shared" si="34"/>
        <v>5.0866792834147532</v>
      </c>
      <c r="K293" s="2">
        <f t="shared" si="28"/>
        <v>5.145904639713109</v>
      </c>
    </row>
    <row r="294" spans="1:11" ht="13.5" x14ac:dyDescent="0.25">
      <c r="A294" s="3">
        <f>TITRES_STAT!B297</f>
        <v>42433</v>
      </c>
      <c r="B294" s="6">
        <f>TITRES_STAT!D297</f>
        <v>5.0957999999999997</v>
      </c>
      <c r="C294" s="2">
        <f t="shared" si="29"/>
        <v>0.11139999999999972</v>
      </c>
      <c r="D294" s="2">
        <f t="shared" si="30"/>
        <v>5.0442200000000001</v>
      </c>
      <c r="E294" s="2">
        <f t="shared" si="32"/>
        <v>5.0278</v>
      </c>
      <c r="F294" s="2">
        <f t="shared" si="33"/>
        <v>5.0583099999999996</v>
      </c>
      <c r="G294" s="2">
        <f t="shared" si="27"/>
        <v>5.249013999999999</v>
      </c>
      <c r="H294" s="2">
        <f t="shared" si="31"/>
        <v>4.929508500000007</v>
      </c>
      <c r="I294" s="2">
        <f t="array" ref="I294">SUMPRODUCT(B278:B297, (ROW(B278:B297)-ROW(B278)+1)) / (20*21/2)</f>
        <v>5.0412161904761899</v>
      </c>
      <c r="J294" s="2">
        <f t="shared" si="34"/>
        <v>5.0875479230895388</v>
      </c>
      <c r="K294" s="2">
        <f t="shared" si="28"/>
        <v>5.1439397518812227</v>
      </c>
    </row>
    <row r="295" spans="1:11" ht="13.5" x14ac:dyDescent="0.25">
      <c r="A295" s="3">
        <f>TITRES_STAT!B298</f>
        <v>42436</v>
      </c>
      <c r="B295" s="6">
        <f>TITRES_STAT!D298</f>
        <v>5.0724</v>
      </c>
      <c r="C295" s="2">
        <f t="shared" si="29"/>
        <v>-2.3399999999999643E-2</v>
      </c>
      <c r="D295" s="2">
        <f t="shared" si="30"/>
        <v>5.0477400000000001</v>
      </c>
      <c r="E295" s="2">
        <f t="shared" si="32"/>
        <v>5.0319099999999999</v>
      </c>
      <c r="F295" s="2">
        <f t="shared" si="33"/>
        <v>5.0495150000000004</v>
      </c>
      <c r="G295" s="2">
        <f t="shared" si="27"/>
        <v>5.2484279999999988</v>
      </c>
      <c r="H295" s="2">
        <f t="shared" si="31"/>
        <v>4.9329770000000064</v>
      </c>
      <c r="I295" s="2">
        <f t="array" ref="I295">SUMPRODUCT(B279:B298, (ROW(B279:B298)-ROW(B279)+1)) / (20*21/2)</f>
        <v>5.0415823809523816</v>
      </c>
      <c r="J295" s="2">
        <f t="shared" si="34"/>
        <v>5.0861052637476778</v>
      </c>
      <c r="K295" s="2">
        <f t="shared" si="28"/>
        <v>5.1411342714152921</v>
      </c>
    </row>
    <row r="296" spans="1:11" ht="13.5" x14ac:dyDescent="0.25">
      <c r="A296" s="3">
        <f>TITRES_STAT!B299</f>
        <v>42437</v>
      </c>
      <c r="B296" s="6">
        <f>TITRES_STAT!D299</f>
        <v>5.0724</v>
      </c>
      <c r="C296" s="2">
        <f t="shared" si="29"/>
        <v>0</v>
      </c>
      <c r="D296" s="2">
        <f t="shared" si="30"/>
        <v>5.0524399999999998</v>
      </c>
      <c r="E296" s="2">
        <f t="shared" si="32"/>
        <v>5.0319099999999999</v>
      </c>
      <c r="F296" s="2">
        <f t="shared" si="33"/>
        <v>5.0407200000000003</v>
      </c>
      <c r="G296" s="2">
        <f t="shared" si="27"/>
        <v>5.2484279999999988</v>
      </c>
      <c r="H296" s="2">
        <f t="shared" si="31"/>
        <v>4.9364730000000066</v>
      </c>
      <c r="I296" s="2">
        <f t="array" ref="I296">SUMPRODUCT(B280:B299, (ROW(B280:B299)-ROW(B280)+1)) / (20*21/2)</f>
        <v>5.0371709523809525</v>
      </c>
      <c r="J296" s="2">
        <f t="shared" si="34"/>
        <v>5.0848000005336127</v>
      </c>
      <c r="K296" s="2">
        <f t="shared" si="28"/>
        <v>5.1384388097911629</v>
      </c>
    </row>
    <row r="297" spans="1:11" ht="13.5" x14ac:dyDescent="0.25">
      <c r="A297" s="3">
        <f>TITRES_STAT!B300</f>
        <v>42438</v>
      </c>
      <c r="B297" s="6">
        <f>TITRES_STAT!D300</f>
        <v>5.0664999999999996</v>
      </c>
      <c r="C297" s="2">
        <f t="shared" si="29"/>
        <v>-5.9000000000004604E-3</v>
      </c>
      <c r="D297" s="2">
        <f t="shared" si="30"/>
        <v>5.0583</v>
      </c>
      <c r="E297" s="2">
        <f t="shared" si="32"/>
        <v>5.0401199999999999</v>
      </c>
      <c r="F297" s="2">
        <f t="shared" si="33"/>
        <v>5.0392549999999998</v>
      </c>
      <c r="G297" s="2">
        <f t="shared" si="27"/>
        <v>5.2461999999999991</v>
      </c>
      <c r="H297" s="2">
        <f t="shared" si="31"/>
        <v>4.9396900000000068</v>
      </c>
      <c r="I297" s="2">
        <f t="array" ref="I297">SUMPRODUCT(B281:B300, (ROW(B281:B300)-ROW(B281)+1)) / (20*21/2)</f>
        <v>5.0325328571428569</v>
      </c>
      <c r="J297" s="2">
        <f t="shared" si="34"/>
        <v>5.0830571433399347</v>
      </c>
      <c r="K297" s="2">
        <f t="shared" si="28"/>
        <v>5.1356176799954305</v>
      </c>
    </row>
    <row r="298" spans="1:11" ht="13.5" x14ac:dyDescent="0.25">
      <c r="A298" s="3">
        <f>TITRES_STAT!B301</f>
        <v>42439</v>
      </c>
      <c r="B298" s="6">
        <f>TITRES_STAT!D301</f>
        <v>5.0430999999999999</v>
      </c>
      <c r="C298" s="2">
        <f t="shared" si="29"/>
        <v>-2.3399999999999643E-2</v>
      </c>
      <c r="D298" s="2">
        <f t="shared" si="30"/>
        <v>5.0700399999999997</v>
      </c>
      <c r="E298" s="2">
        <f t="shared" si="32"/>
        <v>5.0459900000000006</v>
      </c>
      <c r="F298" s="2">
        <f t="shared" si="33"/>
        <v>5.0366200000000001</v>
      </c>
      <c r="G298" s="2">
        <f t="shared" si="27"/>
        <v>5.2426819999999976</v>
      </c>
      <c r="H298" s="2">
        <f t="shared" si="31"/>
        <v>4.9427345000000074</v>
      </c>
      <c r="I298" s="2">
        <f t="array" ref="I298">SUMPRODUCT(B282:B301, (ROW(B282:B301)-ROW(B282)+1)) / (20*21/2)</f>
        <v>5.0282580952380957</v>
      </c>
      <c r="J298" s="2">
        <f t="shared" si="34"/>
        <v>5.0792517011170837</v>
      </c>
      <c r="K298" s="2">
        <f t="shared" si="28"/>
        <v>5.1319895356818837</v>
      </c>
    </row>
    <row r="299" spans="1:11" ht="13.5" x14ac:dyDescent="0.25">
      <c r="A299" s="3">
        <f>TITRES_STAT!B302</f>
        <v>42440</v>
      </c>
      <c r="B299" s="6">
        <f>TITRES_STAT!D302</f>
        <v>4.9903000000000004</v>
      </c>
      <c r="C299" s="2">
        <f t="shared" si="29"/>
        <v>-5.2799999999999514E-2</v>
      </c>
      <c r="D299" s="2">
        <f t="shared" si="30"/>
        <v>5.04894</v>
      </c>
      <c r="E299" s="2">
        <f t="shared" si="32"/>
        <v>5.0465800000000005</v>
      </c>
      <c r="F299" s="2">
        <f t="shared" si="33"/>
        <v>5.0331000000000001</v>
      </c>
      <c r="G299" s="2">
        <f t="shared" si="27"/>
        <v>5.2369359999999983</v>
      </c>
      <c r="H299" s="2">
        <f t="shared" si="31"/>
        <v>4.945321000000007</v>
      </c>
      <c r="I299" s="2">
        <f t="array" ref="I299">SUMPRODUCT(B283:B302, (ROW(B283:B302)-ROW(B283)+1)) / (20*21/2)</f>
        <v>5.0251633333333325</v>
      </c>
      <c r="J299" s="2">
        <f t="shared" si="34"/>
        <v>5.0707801105345043</v>
      </c>
      <c r="K299" s="2">
        <f t="shared" si="28"/>
        <v>5.126433083302202</v>
      </c>
    </row>
    <row r="300" spans="1:11" ht="13.5" x14ac:dyDescent="0.25">
      <c r="A300" s="3">
        <f>TITRES_STAT!B303</f>
        <v>42443</v>
      </c>
      <c r="B300" s="6">
        <f>TITRES_STAT!D303</f>
        <v>4.9843999999999999</v>
      </c>
      <c r="C300" s="2">
        <f t="shared" si="29"/>
        <v>-5.9000000000004604E-3</v>
      </c>
      <c r="D300" s="2">
        <f t="shared" si="30"/>
        <v>5.0313400000000001</v>
      </c>
      <c r="E300" s="2">
        <f t="shared" si="32"/>
        <v>5.0395400000000006</v>
      </c>
      <c r="F300" s="2">
        <f t="shared" si="33"/>
        <v>5.0292849999999998</v>
      </c>
      <c r="G300" s="2">
        <f t="shared" si="27"/>
        <v>5.230249999999999</v>
      </c>
      <c r="H300" s="2">
        <f t="shared" si="31"/>
        <v>4.9478505000000075</v>
      </c>
      <c r="I300" s="2">
        <f t="array" ref="I300">SUMPRODUCT(B284:B303, (ROW(B284:B303)-ROW(B284)+1)) / (20*21/2)</f>
        <v>5.0265352380952386</v>
      </c>
      <c r="J300" s="2">
        <f t="shared" si="34"/>
        <v>5.0625534333407414</v>
      </c>
      <c r="K300" s="2">
        <f t="shared" si="28"/>
        <v>5.1208631584668218</v>
      </c>
    </row>
    <row r="301" spans="1:11" ht="13.5" x14ac:dyDescent="0.25">
      <c r="A301" s="3">
        <f>TITRES_STAT!B304</f>
        <v>42444</v>
      </c>
      <c r="B301" s="6">
        <f>TITRES_STAT!D304</f>
        <v>4.9843999999999999</v>
      </c>
      <c r="C301" s="2">
        <f t="shared" si="29"/>
        <v>0</v>
      </c>
      <c r="D301" s="2">
        <f t="shared" si="30"/>
        <v>5.0137400000000003</v>
      </c>
      <c r="E301" s="2">
        <f t="shared" si="32"/>
        <v>5.0330899999999996</v>
      </c>
      <c r="F301" s="2">
        <f t="shared" si="33"/>
        <v>5.0286950000000008</v>
      </c>
      <c r="G301" s="2">
        <f t="shared" si="27"/>
        <v>5.2232119999999984</v>
      </c>
      <c r="H301" s="2">
        <f t="shared" si="31"/>
        <v>4.9502140000000079</v>
      </c>
      <c r="I301" s="2">
        <f t="array" ref="I301">SUMPRODUCT(B285:B304, (ROW(B285:B304)-ROW(B285)+1)) / (20*21/2)</f>
        <v>5.0223166666666668</v>
      </c>
      <c r="J301" s="2">
        <f t="shared" si="34"/>
        <v>5.0551102492130511</v>
      </c>
      <c r="K301" s="2">
        <f t="shared" si="28"/>
        <v>5.1155116620563579</v>
      </c>
    </row>
    <row r="302" spans="1:11" ht="13.5" x14ac:dyDescent="0.25">
      <c r="A302" s="3">
        <f>TITRES_STAT!B305</f>
        <v>42445</v>
      </c>
      <c r="B302" s="6">
        <f>TITRES_STAT!D305</f>
        <v>4.9962</v>
      </c>
      <c r="C302" s="2">
        <f t="shared" si="29"/>
        <v>1.1800000000000033E-2</v>
      </c>
      <c r="D302" s="2">
        <f t="shared" si="30"/>
        <v>4.9996800000000006</v>
      </c>
      <c r="E302" s="2">
        <f t="shared" si="32"/>
        <v>5.0289900000000003</v>
      </c>
      <c r="F302" s="2">
        <f t="shared" si="33"/>
        <v>5.0286949999999999</v>
      </c>
      <c r="G302" s="2">
        <f t="shared" si="27"/>
        <v>5.2193419999999984</v>
      </c>
      <c r="H302" s="2">
        <f t="shared" si="31"/>
        <v>4.9527195000000077</v>
      </c>
      <c r="I302" s="2">
        <f t="array" ref="I302">SUMPRODUCT(B286:B305, (ROW(B286:B305)-ROW(B286)+1)) / (20*21/2)</f>
        <v>5.0127966666666666</v>
      </c>
      <c r="J302" s="2">
        <f t="shared" si="34"/>
        <v>5.0494997492879978</v>
      </c>
      <c r="K302" s="2">
        <f t="shared" si="28"/>
        <v>5.1108327733482648</v>
      </c>
    </row>
    <row r="303" spans="1:11" ht="13.5" x14ac:dyDescent="0.25">
      <c r="A303" s="3">
        <f>TITRES_STAT!B306</f>
        <v>42446</v>
      </c>
      <c r="B303" s="6">
        <f>TITRES_STAT!D306</f>
        <v>5.0430999999999999</v>
      </c>
      <c r="C303" s="2">
        <f t="shared" si="29"/>
        <v>4.6899999999999942E-2</v>
      </c>
      <c r="D303" s="2">
        <f t="shared" si="30"/>
        <v>4.9996799999999997</v>
      </c>
      <c r="E303" s="2">
        <f t="shared" si="32"/>
        <v>5.0348600000000001</v>
      </c>
      <c r="F303" s="2">
        <f t="shared" si="33"/>
        <v>5.028694999999999</v>
      </c>
      <c r="G303" s="2">
        <f t="shared" si="27"/>
        <v>5.2134779999999976</v>
      </c>
      <c r="H303" s="2">
        <f t="shared" si="31"/>
        <v>4.9554870000000077</v>
      </c>
      <c r="I303" s="2">
        <f t="array" ref="I303">SUMPRODUCT(B287:B306, (ROW(B287:B306)-ROW(B287)+1)) / (20*21/2)</f>
        <v>5.0143885714285714</v>
      </c>
      <c r="J303" s="2">
        <f t="shared" si="34"/>
        <v>5.0488902493558072</v>
      </c>
      <c r="K303" s="2">
        <f t="shared" si="28"/>
        <v>5.1081765861581365</v>
      </c>
    </row>
    <row r="304" spans="1:11" ht="13.5" x14ac:dyDescent="0.25">
      <c r="A304" s="3">
        <f>TITRES_STAT!B307</f>
        <v>42447</v>
      </c>
      <c r="B304" s="6">
        <f>TITRES_STAT!D307</f>
        <v>4.9843999999999999</v>
      </c>
      <c r="C304" s="2">
        <f t="shared" si="29"/>
        <v>-5.8699999999999974E-2</v>
      </c>
      <c r="D304" s="2">
        <f t="shared" si="30"/>
        <v>4.9984999999999999</v>
      </c>
      <c r="E304" s="2">
        <f t="shared" si="32"/>
        <v>5.0237200000000009</v>
      </c>
      <c r="F304" s="2">
        <f t="shared" si="33"/>
        <v>5.0257599999999991</v>
      </c>
      <c r="G304" s="2">
        <f t="shared" si="27"/>
        <v>5.2076139999999986</v>
      </c>
      <c r="H304" s="2">
        <f t="shared" si="31"/>
        <v>4.9582105000000078</v>
      </c>
      <c r="I304" s="2">
        <f t="array" ref="I304">SUMPRODUCT(B288:B307, (ROW(B288:B307)-ROW(B288)+1)) / (20*21/2)</f>
        <v>5.0055385714285716</v>
      </c>
      <c r="J304" s="2">
        <f t="shared" si="34"/>
        <v>5.04274832084573</v>
      </c>
      <c r="K304" s="2">
        <f t="shared" si="28"/>
        <v>5.1033226023872293</v>
      </c>
    </row>
    <row r="305" spans="1:11" ht="13.5" x14ac:dyDescent="0.25">
      <c r="A305" s="3">
        <f>TITRES_STAT!B308</f>
        <v>42450</v>
      </c>
      <c r="B305" s="6">
        <f>TITRES_STAT!D308</f>
        <v>4.9257999999999997</v>
      </c>
      <c r="C305" s="2">
        <f t="shared" si="29"/>
        <v>-5.8600000000000207E-2</v>
      </c>
      <c r="D305" s="2">
        <f t="shared" si="30"/>
        <v>4.9867799999999995</v>
      </c>
      <c r="E305" s="2">
        <f t="shared" si="32"/>
        <v>5.0090600000000007</v>
      </c>
      <c r="F305" s="2">
        <f t="shared" si="33"/>
        <v>5.020484999999999</v>
      </c>
      <c r="G305" s="2">
        <f t="shared" si="27"/>
        <v>5.2021019999999973</v>
      </c>
      <c r="H305" s="2">
        <f t="shared" si="31"/>
        <v>4.9602810000000073</v>
      </c>
      <c r="I305" s="2">
        <f t="array" ref="I305">SUMPRODUCT(B289:B308, (ROW(B289:B308)-ROW(B289)+1)) / (20*21/2)</f>
        <v>4.9941771428571426</v>
      </c>
      <c r="J305" s="2">
        <f t="shared" si="34"/>
        <v>5.0316103855270891</v>
      </c>
      <c r="K305" s="2">
        <f t="shared" si="28"/>
        <v>5.0963609317053766</v>
      </c>
    </row>
    <row r="306" spans="1:11" ht="13.5" x14ac:dyDescent="0.25">
      <c r="A306" s="3">
        <f>TITRES_STAT!B309</f>
        <v>42451</v>
      </c>
      <c r="B306" s="6">
        <f>TITRES_STAT!D309</f>
        <v>5.0372000000000003</v>
      </c>
      <c r="C306" s="2">
        <f t="shared" si="29"/>
        <v>0.11140000000000061</v>
      </c>
      <c r="D306" s="2">
        <f t="shared" si="30"/>
        <v>4.9973399999999994</v>
      </c>
      <c r="E306" s="2">
        <f t="shared" si="32"/>
        <v>5.0055400000000008</v>
      </c>
      <c r="F306" s="2">
        <f t="shared" si="33"/>
        <v>5.0187249999999981</v>
      </c>
      <c r="G306" s="2">
        <f t="shared" ref="G306:G369" si="35">AVERAGE(B257:B306)</f>
        <v>5.196705999999998</v>
      </c>
      <c r="H306" s="2">
        <f t="shared" si="31"/>
        <v>4.9628530000000071</v>
      </c>
      <c r="I306" s="2">
        <f t="array" ref="I306">SUMPRODUCT(B290:B309, (ROW(B290:B309)-ROW(B290)+1)) / (20*21/2)</f>
        <v>4.9966342857142854</v>
      </c>
      <c r="J306" s="2">
        <f t="shared" si="34"/>
        <v>5.0321427297626045</v>
      </c>
      <c r="K306" s="2">
        <f t="shared" si="28"/>
        <v>5.094040895167911</v>
      </c>
    </row>
    <row r="307" spans="1:11" ht="13.5" x14ac:dyDescent="0.25">
      <c r="A307" s="3">
        <f>TITRES_STAT!B310</f>
        <v>42452</v>
      </c>
      <c r="B307" s="6">
        <f>TITRES_STAT!D310</f>
        <v>4.9257999999999997</v>
      </c>
      <c r="C307" s="2">
        <f t="shared" si="29"/>
        <v>-0.11140000000000061</v>
      </c>
      <c r="D307" s="2">
        <f t="shared" si="30"/>
        <v>4.9832599999999996</v>
      </c>
      <c r="E307" s="2">
        <f t="shared" si="32"/>
        <v>4.9914700000000005</v>
      </c>
      <c r="F307" s="2">
        <f t="shared" si="33"/>
        <v>5.0157949999999989</v>
      </c>
      <c r="G307" s="2">
        <f t="shared" si="35"/>
        <v>5.1896699999999987</v>
      </c>
      <c r="H307" s="2">
        <f t="shared" si="31"/>
        <v>4.9650340000000064</v>
      </c>
      <c r="I307" s="2">
        <f t="array" ref="I307">SUMPRODUCT(B291:B310, (ROW(B291:B310)-ROW(B291)+1)) / (20*21/2)</f>
        <v>4.993811428571429</v>
      </c>
      <c r="J307" s="2">
        <f t="shared" si="34"/>
        <v>5.0220148507375946</v>
      </c>
      <c r="K307" s="2">
        <f t="shared" ref="K307:K370" si="36">$K$4*B307+(1-$K$4)*K306</f>
        <v>5.0874432130044633</v>
      </c>
    </row>
    <row r="308" spans="1:11" ht="13.5" x14ac:dyDescent="0.25">
      <c r="A308" s="3">
        <f>TITRES_STAT!B311</f>
        <v>42453</v>
      </c>
      <c r="B308" s="6">
        <f>TITRES_STAT!D311</f>
        <v>4.8964999999999996</v>
      </c>
      <c r="C308" s="2">
        <f t="shared" si="29"/>
        <v>-2.9300000000000104E-2</v>
      </c>
      <c r="D308" s="2">
        <f t="shared" si="30"/>
        <v>4.9539400000000002</v>
      </c>
      <c r="E308" s="2">
        <f t="shared" si="32"/>
        <v>4.9768100000000004</v>
      </c>
      <c r="F308" s="2">
        <f t="shared" si="33"/>
        <v>5.0113999999999992</v>
      </c>
      <c r="G308" s="2">
        <f t="shared" si="35"/>
        <v>5.1761839999999983</v>
      </c>
      <c r="H308" s="2">
        <f t="shared" si="31"/>
        <v>4.9665700000000061</v>
      </c>
      <c r="I308" s="2">
        <f t="array" ref="I308">SUMPRODUCT(B292:B311, (ROW(B292:B311)-ROW(B292)+1)) / (20*21/2)</f>
        <v>4.9913238095238102</v>
      </c>
      <c r="J308" s="2">
        <f t="shared" si="34"/>
        <v>5.0100610554292517</v>
      </c>
      <c r="K308" s="2">
        <f t="shared" si="36"/>
        <v>5.0799552438670332</v>
      </c>
    </row>
    <row r="309" spans="1:11" ht="13.5" x14ac:dyDescent="0.25">
      <c r="A309" s="3">
        <f>TITRES_STAT!B312</f>
        <v>42454</v>
      </c>
      <c r="B309" s="6">
        <f>TITRES_STAT!D312</f>
        <v>5.0372000000000003</v>
      </c>
      <c r="C309" s="2">
        <f t="shared" si="29"/>
        <v>0.14070000000000071</v>
      </c>
      <c r="D309" s="2">
        <f t="shared" si="30"/>
        <v>4.9644999999999992</v>
      </c>
      <c r="E309" s="2">
        <f t="shared" si="32"/>
        <v>4.9814999999999996</v>
      </c>
      <c r="F309" s="2">
        <f t="shared" si="33"/>
        <v>5.0140399999999996</v>
      </c>
      <c r="G309" s="2">
        <f t="shared" si="35"/>
        <v>5.1655119999999988</v>
      </c>
      <c r="H309" s="2">
        <f t="shared" si="31"/>
        <v>4.9690310000000064</v>
      </c>
      <c r="I309" s="2">
        <f t="array" ref="I309">SUMPRODUCT(B293:B312, (ROW(B293:B312)-ROW(B293)+1)) / (20*21/2)</f>
        <v>4.9813242857142868</v>
      </c>
      <c r="J309" s="2">
        <f t="shared" si="34"/>
        <v>5.0126457168169427</v>
      </c>
      <c r="K309" s="2">
        <f t="shared" si="36"/>
        <v>5.0782785676369535</v>
      </c>
    </row>
    <row r="310" spans="1:11" ht="13.5" x14ac:dyDescent="0.25">
      <c r="A310" s="3">
        <f>TITRES_STAT!B313</f>
        <v>42457</v>
      </c>
      <c r="B310" s="6">
        <f>TITRES_STAT!D313</f>
        <v>4.9843999999999999</v>
      </c>
      <c r="C310" s="2">
        <f t="shared" si="29"/>
        <v>-5.2800000000000402E-2</v>
      </c>
      <c r="D310" s="2">
        <f t="shared" si="30"/>
        <v>4.9762200000000005</v>
      </c>
      <c r="E310" s="2">
        <f t="shared" si="32"/>
        <v>4.9815000000000005</v>
      </c>
      <c r="F310" s="2">
        <f t="shared" si="33"/>
        <v>5.0105199999999988</v>
      </c>
      <c r="G310" s="2">
        <f t="shared" si="35"/>
        <v>5.1534319999999987</v>
      </c>
      <c r="H310" s="2">
        <f t="shared" si="31"/>
        <v>4.9711170000000058</v>
      </c>
      <c r="I310" s="2">
        <f t="array" ref="I310">SUMPRODUCT(B294:B313, (ROW(B294:B313)-ROW(B294)+1)) / (20*21/2)</f>
        <v>4.9742052380952373</v>
      </c>
      <c r="J310" s="2">
        <f t="shared" si="34"/>
        <v>5.0099556485486625</v>
      </c>
      <c r="K310" s="2">
        <f t="shared" si="36"/>
        <v>5.0745970551806021</v>
      </c>
    </row>
    <row r="311" spans="1:11" ht="13.5" x14ac:dyDescent="0.25">
      <c r="A311" s="3">
        <f>TITRES_STAT!B314</f>
        <v>42458</v>
      </c>
      <c r="B311" s="6">
        <f>TITRES_STAT!D314</f>
        <v>4.9843999999999999</v>
      </c>
      <c r="C311" s="2">
        <f t="shared" si="29"/>
        <v>0</v>
      </c>
      <c r="D311" s="2">
        <f t="shared" si="30"/>
        <v>4.9656599999999997</v>
      </c>
      <c r="E311" s="2">
        <f t="shared" si="32"/>
        <v>4.9814999999999996</v>
      </c>
      <c r="F311" s="2">
        <f t="shared" si="33"/>
        <v>5.0072949999999992</v>
      </c>
      <c r="G311" s="2">
        <f t="shared" si="35"/>
        <v>5.1412339999999999</v>
      </c>
      <c r="H311" s="2">
        <f t="shared" si="31"/>
        <v>4.9734805000000062</v>
      </c>
      <c r="I311" s="2">
        <f t="array" ref="I311">SUMPRODUCT(B295:B314, (ROW(B295:B314)-ROW(B295)+1)) / (20*21/2)</f>
        <v>4.9645747619047622</v>
      </c>
      <c r="J311" s="2">
        <f t="shared" si="34"/>
        <v>5.0075217772583134</v>
      </c>
      <c r="K311" s="2">
        <f t="shared" si="36"/>
        <v>5.0710599157617553</v>
      </c>
    </row>
    <row r="312" spans="1:11" ht="13.5" x14ac:dyDescent="0.25">
      <c r="A312" s="3">
        <f>TITRES_STAT!B315</f>
        <v>42459</v>
      </c>
      <c r="B312" s="6">
        <f>TITRES_STAT!D315</f>
        <v>4.9023000000000003</v>
      </c>
      <c r="C312" s="2">
        <f t="shared" si="29"/>
        <v>-8.2099999999999618E-2</v>
      </c>
      <c r="D312" s="2">
        <f t="shared" si="30"/>
        <v>4.96096</v>
      </c>
      <c r="E312" s="2">
        <f t="shared" si="32"/>
        <v>4.9721099999999989</v>
      </c>
      <c r="F312" s="2">
        <f t="shared" si="33"/>
        <v>5.0005499999999987</v>
      </c>
      <c r="G312" s="2">
        <f t="shared" si="35"/>
        <v>5.1278639999999998</v>
      </c>
      <c r="H312" s="2">
        <f t="shared" si="31"/>
        <v>4.9752945000000066</v>
      </c>
      <c r="I312" s="2">
        <f t="array" ref="I312">SUMPRODUCT(B296:B315, (ROW(B296:B315)-ROW(B296)+1)) / (20*21/2)</f>
        <v>4.9586838095238095</v>
      </c>
      <c r="J312" s="2">
        <f t="shared" si="34"/>
        <v>4.9975006556146644</v>
      </c>
      <c r="K312" s="2">
        <f t="shared" si="36"/>
        <v>5.0644418798495296</v>
      </c>
    </row>
    <row r="313" spans="1:11" ht="13.5" x14ac:dyDescent="0.25">
      <c r="A313" s="3">
        <f>TITRES_STAT!B316</f>
        <v>42460</v>
      </c>
      <c r="B313" s="6">
        <f>TITRES_STAT!D316</f>
        <v>4.9257999999999997</v>
      </c>
      <c r="C313" s="2">
        <f t="shared" si="29"/>
        <v>2.349999999999941E-2</v>
      </c>
      <c r="D313" s="2">
        <f t="shared" si="30"/>
        <v>4.9668200000000002</v>
      </c>
      <c r="E313" s="2">
        <f t="shared" si="32"/>
        <v>4.9603799999999998</v>
      </c>
      <c r="F313" s="2">
        <f t="shared" si="33"/>
        <v>4.9976199999999995</v>
      </c>
      <c r="G313" s="2">
        <f t="shared" si="35"/>
        <v>5.1147279999999995</v>
      </c>
      <c r="H313" s="2">
        <f t="shared" si="31"/>
        <v>4.976977000000006</v>
      </c>
      <c r="I313" s="2">
        <f t="array" ref="I313">SUMPRODUCT(B297:B316, (ROW(B297:B316)-ROW(B297)+1)) / (20*21/2)</f>
        <v>4.9534909523809523</v>
      </c>
      <c r="J313" s="2">
        <f t="shared" si="34"/>
        <v>4.990672021746601</v>
      </c>
      <c r="K313" s="2">
        <f t="shared" si="36"/>
        <v>5.0590049433848421</v>
      </c>
    </row>
    <row r="314" spans="1:11" ht="13.5" x14ac:dyDescent="0.25">
      <c r="A314" s="3">
        <f>TITRES_STAT!B317</f>
        <v>42461</v>
      </c>
      <c r="B314" s="6">
        <f>TITRES_STAT!D317</f>
        <v>4.8964999999999996</v>
      </c>
      <c r="C314" s="2">
        <f t="shared" si="29"/>
        <v>-2.9300000000000104E-2</v>
      </c>
      <c r="D314" s="2">
        <f t="shared" si="30"/>
        <v>4.9386799999999997</v>
      </c>
      <c r="E314" s="2">
        <f t="shared" si="32"/>
        <v>4.9515900000000004</v>
      </c>
      <c r="F314" s="2">
        <f t="shared" si="33"/>
        <v>4.9876549999999993</v>
      </c>
      <c r="G314" s="2">
        <f t="shared" si="35"/>
        <v>5.1013579999999994</v>
      </c>
      <c r="H314" s="2">
        <f t="shared" si="31"/>
        <v>4.9787345000000061</v>
      </c>
      <c r="I314" s="2">
        <f t="array" ref="I314">SUMPRODUCT(B298:B317, (ROW(B298:B317)-ROW(B298)+1)) / (20*21/2)</f>
        <v>4.9489961904761905</v>
      </c>
      <c r="J314" s="2">
        <f t="shared" si="34"/>
        <v>4.9817032577707341</v>
      </c>
      <c r="K314" s="2">
        <f t="shared" si="36"/>
        <v>5.0526322005070048</v>
      </c>
    </row>
    <row r="315" spans="1:11" ht="13.5" x14ac:dyDescent="0.25">
      <c r="A315" s="3">
        <f>TITRES_STAT!B318</f>
        <v>42464</v>
      </c>
      <c r="B315" s="6">
        <f>TITRES_STAT!D318</f>
        <v>4.9257999999999997</v>
      </c>
      <c r="C315" s="2">
        <f t="shared" si="29"/>
        <v>2.9300000000000104E-2</v>
      </c>
      <c r="D315" s="2">
        <f t="shared" si="30"/>
        <v>4.9269599999999993</v>
      </c>
      <c r="E315" s="2">
        <f t="shared" si="32"/>
        <v>4.9515900000000013</v>
      </c>
      <c r="F315" s="2">
        <f t="shared" si="33"/>
        <v>4.9803249999999988</v>
      </c>
      <c r="G315" s="2">
        <f t="shared" si="35"/>
        <v>5.0885739999999995</v>
      </c>
      <c r="H315" s="2">
        <f t="shared" si="31"/>
        <v>4.9803615000000061</v>
      </c>
      <c r="I315" s="2">
        <f t="array" ref="I315">SUMPRODUCT(B299:B318, (ROW(B299:B318)-ROW(B299)+1)) / (20*21/2)</f>
        <v>4.9451714285714283</v>
      </c>
      <c r="J315" s="2">
        <f t="shared" si="34"/>
        <v>4.9763791379830451</v>
      </c>
      <c r="K315" s="2">
        <f t="shared" si="36"/>
        <v>5.0476583887224162</v>
      </c>
    </row>
    <row r="316" spans="1:11" ht="13.5" x14ac:dyDescent="0.25">
      <c r="A316" s="3">
        <f>TITRES_STAT!B319</f>
        <v>42465</v>
      </c>
      <c r="B316" s="6">
        <f>TITRES_STAT!D319</f>
        <v>4.9257999999999997</v>
      </c>
      <c r="C316" s="2">
        <f t="shared" si="29"/>
        <v>0</v>
      </c>
      <c r="D316" s="2">
        <f t="shared" si="30"/>
        <v>4.9152399999999989</v>
      </c>
      <c r="E316" s="2">
        <f t="shared" si="32"/>
        <v>4.9404500000000002</v>
      </c>
      <c r="F316" s="2">
        <f t="shared" si="33"/>
        <v>4.9729949999999992</v>
      </c>
      <c r="G316" s="2">
        <f t="shared" si="35"/>
        <v>5.0762599999999996</v>
      </c>
      <c r="H316" s="2">
        <f t="shared" si="31"/>
        <v>4.9809630000000062</v>
      </c>
      <c r="I316" s="2">
        <f t="array" ref="I316">SUMPRODUCT(B300:B319, (ROW(B300:B319)-ROW(B300)+1)) / (20*21/2)</f>
        <v>4.9530766666666661</v>
      </c>
      <c r="J316" s="2">
        <f t="shared" si="34"/>
        <v>4.9715620772227549</v>
      </c>
      <c r="K316" s="2">
        <f t="shared" si="36"/>
        <v>5.0428796283803603</v>
      </c>
    </row>
    <row r="317" spans="1:11" ht="13.5" x14ac:dyDescent="0.25">
      <c r="A317" s="3">
        <f>TITRES_STAT!B320</f>
        <v>42466</v>
      </c>
      <c r="B317" s="6">
        <f>TITRES_STAT!D320</f>
        <v>4.9257999999999997</v>
      </c>
      <c r="C317" s="2">
        <f t="shared" si="29"/>
        <v>0</v>
      </c>
      <c r="D317" s="2">
        <f t="shared" si="30"/>
        <v>4.9199399999999986</v>
      </c>
      <c r="E317" s="2">
        <f t="shared" si="32"/>
        <v>4.9404500000000002</v>
      </c>
      <c r="F317" s="2">
        <f t="shared" si="33"/>
        <v>4.9659599999999982</v>
      </c>
      <c r="G317" s="2">
        <f t="shared" si="35"/>
        <v>5.0645319999999998</v>
      </c>
      <c r="H317" s="2">
        <f t="shared" si="31"/>
        <v>4.9809270000000057</v>
      </c>
      <c r="I317" s="2">
        <f t="array" ref="I317">SUMPRODUCT(B301:B320, (ROW(B301:B320)-ROW(B301)+1)) / (20*21/2)</f>
        <v>4.9607304761904762</v>
      </c>
      <c r="J317" s="2">
        <f t="shared" si="34"/>
        <v>4.9672037841539209</v>
      </c>
      <c r="K317" s="2">
        <f t="shared" si="36"/>
        <v>5.0382882704046601</v>
      </c>
    </row>
    <row r="318" spans="1:11" ht="13.5" x14ac:dyDescent="0.25">
      <c r="A318" s="3">
        <f>TITRES_STAT!B321</f>
        <v>42467</v>
      </c>
      <c r="B318" s="6">
        <f>TITRES_STAT!D321</f>
        <v>4.9257999999999997</v>
      </c>
      <c r="C318" s="2">
        <f t="shared" si="29"/>
        <v>0</v>
      </c>
      <c r="D318" s="2">
        <f t="shared" si="30"/>
        <v>4.9199399999999986</v>
      </c>
      <c r="E318" s="2">
        <f t="shared" si="32"/>
        <v>4.9433800000000003</v>
      </c>
      <c r="F318" s="2">
        <f t="shared" si="33"/>
        <v>4.960094999999999</v>
      </c>
      <c r="G318" s="2">
        <f t="shared" si="35"/>
        <v>5.0530379999999999</v>
      </c>
      <c r="H318" s="2">
        <f t="shared" si="31"/>
        <v>4.9811680000000056</v>
      </c>
      <c r="I318" s="2">
        <f t="array" ref="I318">SUMPRODUCT(B302:B321, (ROW(B302:B321)-ROW(B302)+1)) / (20*21/2)</f>
        <v>4.9664285714285716</v>
      </c>
      <c r="J318" s="2">
        <f t="shared" si="34"/>
        <v>4.9632605666154523</v>
      </c>
      <c r="K318" s="2">
        <f t="shared" si="36"/>
        <v>5.0338769656829081</v>
      </c>
    </row>
    <row r="319" spans="1:11" ht="13.5" x14ac:dyDescent="0.25">
      <c r="A319" s="3">
        <f>TITRES_STAT!B322</f>
        <v>42468</v>
      </c>
      <c r="B319" s="6">
        <f>TITRES_STAT!D322</f>
        <v>5.0430999999999999</v>
      </c>
      <c r="C319" s="2">
        <f t="shared" si="29"/>
        <v>0.11730000000000018</v>
      </c>
      <c r="D319" s="2">
        <f t="shared" si="30"/>
        <v>4.9492599999999998</v>
      </c>
      <c r="E319" s="2">
        <f t="shared" si="32"/>
        <v>4.9439700000000011</v>
      </c>
      <c r="F319" s="2">
        <f t="shared" si="33"/>
        <v>4.9627349999999986</v>
      </c>
      <c r="G319" s="2">
        <f t="shared" si="35"/>
        <v>5.0460020000000005</v>
      </c>
      <c r="H319" s="2">
        <f t="shared" si="31"/>
        <v>4.9817185000000048</v>
      </c>
      <c r="I319" s="2">
        <f t="array" ref="I319">SUMPRODUCT(B303:B322, (ROW(B303:B322)-ROW(B303)+1)) / (20*21/2)</f>
        <v>4.9763976190476198</v>
      </c>
      <c r="J319" s="2">
        <f t="shared" si="34"/>
        <v>4.9708643221758848</v>
      </c>
      <c r="K319" s="2">
        <f t="shared" si="36"/>
        <v>5.034238653303186</v>
      </c>
    </row>
    <row r="320" spans="1:11" ht="13.5" x14ac:dyDescent="0.25">
      <c r="A320" s="3">
        <f>TITRES_STAT!B323</f>
        <v>42471</v>
      </c>
      <c r="B320" s="6">
        <f>TITRES_STAT!D323</f>
        <v>5.0430999999999999</v>
      </c>
      <c r="C320" s="2">
        <f t="shared" si="29"/>
        <v>0</v>
      </c>
      <c r="D320" s="2">
        <f t="shared" si="30"/>
        <v>4.9727199999999998</v>
      </c>
      <c r="E320" s="2">
        <f t="shared" si="32"/>
        <v>4.94984</v>
      </c>
      <c r="F320" s="2">
        <f t="shared" si="33"/>
        <v>4.9656699999999985</v>
      </c>
      <c r="G320" s="2">
        <f t="shared" si="35"/>
        <v>5.039200000000001</v>
      </c>
      <c r="H320" s="2">
        <f t="shared" si="31"/>
        <v>4.9825185000000047</v>
      </c>
      <c r="I320" s="2">
        <f t="array" ref="I320">SUMPRODUCT(B304:B323, (ROW(B304:B323)-ROW(B304)+1)) / (20*21/2)</f>
        <v>4.9776228571428573</v>
      </c>
      <c r="J320" s="2">
        <f t="shared" si="34"/>
        <v>4.9777439105400862</v>
      </c>
      <c r="K320" s="2">
        <f t="shared" si="36"/>
        <v>5.0345861570952177</v>
      </c>
    </row>
    <row r="321" spans="1:11" ht="13.5" x14ac:dyDescent="0.25">
      <c r="A321" s="3">
        <f>TITRES_STAT!B324</f>
        <v>42472</v>
      </c>
      <c r="B321" s="6">
        <f>TITRES_STAT!D324</f>
        <v>5.0255000000000001</v>
      </c>
      <c r="C321" s="2">
        <f t="shared" si="29"/>
        <v>-1.7599999999999838E-2</v>
      </c>
      <c r="D321" s="2">
        <f t="shared" si="30"/>
        <v>4.9926599999999999</v>
      </c>
      <c r="E321" s="2">
        <f t="shared" si="32"/>
        <v>4.9539500000000007</v>
      </c>
      <c r="F321" s="2">
        <f t="shared" si="33"/>
        <v>4.9677249999999979</v>
      </c>
      <c r="G321" s="2">
        <f t="shared" si="35"/>
        <v>5.0320460000000011</v>
      </c>
      <c r="H321" s="2">
        <f t="shared" si="31"/>
        <v>4.9823435000000043</v>
      </c>
      <c r="I321" s="2">
        <f t="array" ref="I321">SUMPRODUCT(B305:B324, (ROW(B305:B324)-ROW(B305)+1)) / (20*21/2)</f>
        <v>4.987508571428573</v>
      </c>
      <c r="J321" s="2">
        <f t="shared" si="34"/>
        <v>4.9822921095362682</v>
      </c>
      <c r="K321" s="2">
        <f t="shared" si="36"/>
        <v>5.0342298372091303</v>
      </c>
    </row>
    <row r="322" spans="1:11" ht="13.5" x14ac:dyDescent="0.25">
      <c r="A322" s="3">
        <f>TITRES_STAT!B325</f>
        <v>42473</v>
      </c>
      <c r="B322" s="6">
        <f>TITRES_STAT!D325</f>
        <v>5.0724</v>
      </c>
      <c r="C322" s="2">
        <f t="shared" si="29"/>
        <v>4.6899999999999942E-2</v>
      </c>
      <c r="D322" s="2">
        <f t="shared" si="30"/>
        <v>5.021980000000001</v>
      </c>
      <c r="E322" s="2">
        <f t="shared" si="32"/>
        <v>4.9709599999999998</v>
      </c>
      <c r="F322" s="2">
        <f t="shared" si="33"/>
        <v>4.9715349999999976</v>
      </c>
      <c r="G322" s="2">
        <f t="shared" si="35"/>
        <v>5.0279420000000012</v>
      </c>
      <c r="H322" s="2">
        <f t="shared" si="31"/>
        <v>4.9827910000000033</v>
      </c>
      <c r="I322" s="2">
        <f t="array" ref="I322">SUMPRODUCT(B306:B325, (ROW(B306:B325)-ROW(B306)+1)) / (20*21/2)</f>
        <v>4.998089523809524</v>
      </c>
      <c r="J322" s="2">
        <f t="shared" si="34"/>
        <v>4.9908738133899568</v>
      </c>
      <c r="K322" s="2">
        <f t="shared" si="36"/>
        <v>5.0357267063381839</v>
      </c>
    </row>
    <row r="323" spans="1:11" ht="13.5" x14ac:dyDescent="0.25">
      <c r="A323" s="3">
        <f>TITRES_STAT!B326</f>
        <v>42474</v>
      </c>
      <c r="B323" s="6">
        <f>TITRES_STAT!D326</f>
        <v>4.9843999999999999</v>
      </c>
      <c r="C323" s="2">
        <f t="shared" si="29"/>
        <v>-8.8000000000000078E-2</v>
      </c>
      <c r="D323" s="2">
        <f t="shared" si="30"/>
        <v>5.0337000000000005</v>
      </c>
      <c r="E323" s="2">
        <f t="shared" si="32"/>
        <v>4.97682</v>
      </c>
      <c r="F323" s="2">
        <f t="shared" si="33"/>
        <v>4.9685999999999986</v>
      </c>
      <c r="G323" s="2">
        <f t="shared" si="35"/>
        <v>5.0216080000000014</v>
      </c>
      <c r="H323" s="2">
        <f t="shared" si="31"/>
        <v>4.983230500000003</v>
      </c>
      <c r="I323" s="2">
        <f t="array" ref="I323">SUMPRODUCT(B307:B326, (ROW(B307:B326)-ROW(B307)+1)) / (20*21/2)</f>
        <v>4.9989833333333342</v>
      </c>
      <c r="J323" s="2">
        <f t="shared" si="34"/>
        <v>4.9902572597337702</v>
      </c>
      <c r="K323" s="2">
        <f t="shared" si="36"/>
        <v>5.0337138943249213</v>
      </c>
    </row>
    <row r="324" spans="1:11" ht="13.5" x14ac:dyDescent="0.25">
      <c r="A324" s="3">
        <f>TITRES_STAT!B327</f>
        <v>42475</v>
      </c>
      <c r="B324" s="6">
        <f>TITRES_STAT!D327</f>
        <v>5.0724</v>
      </c>
      <c r="C324" s="2">
        <f t="shared" ref="C324:C387" si="37">B324-B323</f>
        <v>8.8000000000000078E-2</v>
      </c>
      <c r="D324" s="2">
        <f t="shared" si="30"/>
        <v>5.0395599999999998</v>
      </c>
      <c r="E324" s="2">
        <f t="shared" si="32"/>
        <v>4.9944100000000002</v>
      </c>
      <c r="F324" s="2">
        <f t="shared" si="33"/>
        <v>4.972999999999999</v>
      </c>
      <c r="G324" s="2">
        <f t="shared" si="35"/>
        <v>5.0172680000000005</v>
      </c>
      <c r="H324" s="2">
        <f t="shared" si="31"/>
        <v>4.9842565000000034</v>
      </c>
      <c r="I324" s="2">
        <f t="array" ref="I324">SUMPRODUCT(B308:B327, (ROW(B308:B327)-ROW(B308)+1)) / (20*21/2)</f>
        <v>5.0056814285714282</v>
      </c>
      <c r="J324" s="2">
        <f t="shared" si="34"/>
        <v>4.9980803778543637</v>
      </c>
      <c r="K324" s="2">
        <f t="shared" si="36"/>
        <v>5.0352309965082576</v>
      </c>
    </row>
    <row r="325" spans="1:11" ht="13.5" x14ac:dyDescent="0.25">
      <c r="A325" s="3">
        <f>TITRES_STAT!B328</f>
        <v>42478</v>
      </c>
      <c r="B325" s="6">
        <f>TITRES_STAT!D328</f>
        <v>5.0841000000000003</v>
      </c>
      <c r="C325" s="2">
        <f t="shared" si="37"/>
        <v>1.1700000000000266E-2</v>
      </c>
      <c r="D325" s="2">
        <f t="shared" si="30"/>
        <v>5.0477599999999994</v>
      </c>
      <c r="E325" s="2">
        <f t="shared" si="32"/>
        <v>5.0102400000000005</v>
      </c>
      <c r="F325" s="2">
        <f t="shared" si="33"/>
        <v>4.9809150000000004</v>
      </c>
      <c r="G325" s="2">
        <f t="shared" si="35"/>
        <v>5.0139840000000016</v>
      </c>
      <c r="H325" s="2">
        <f t="shared" si="31"/>
        <v>4.9851945000000031</v>
      </c>
      <c r="I325" s="2">
        <f t="array" ref="I325">SUMPRODUCT(B309:B328, (ROW(B309:B328)-ROW(B309)+1)) / (20*21/2)</f>
        <v>5.0056504761904765</v>
      </c>
      <c r="J325" s="2">
        <f t="shared" si="34"/>
        <v>5.006272722820615</v>
      </c>
      <c r="K325" s="2">
        <f t="shared" si="36"/>
        <v>5.0371474280177377</v>
      </c>
    </row>
    <row r="326" spans="1:11" ht="13.5" x14ac:dyDescent="0.25">
      <c r="A326" s="3">
        <f>TITRES_STAT!B329</f>
        <v>42479</v>
      </c>
      <c r="B326" s="6">
        <f>TITRES_STAT!D329</f>
        <v>4.9903000000000004</v>
      </c>
      <c r="C326" s="2">
        <f t="shared" si="37"/>
        <v>-9.3799999999999883E-2</v>
      </c>
      <c r="D326" s="2">
        <f t="shared" ref="D326:D389" si="38">AVERAGE(B322:B326)</f>
        <v>5.0407200000000003</v>
      </c>
      <c r="E326" s="2">
        <f t="shared" si="32"/>
        <v>5.0166899999999996</v>
      </c>
      <c r="F326" s="2">
        <f t="shared" si="33"/>
        <v>4.9785699999999995</v>
      </c>
      <c r="G326" s="2">
        <f t="shared" si="35"/>
        <v>5.0088240000000015</v>
      </c>
      <c r="H326" s="2">
        <f t="shared" si="31"/>
        <v>4.9856930000000039</v>
      </c>
      <c r="I326" s="2">
        <f t="array" ref="I326">SUMPRODUCT(B310:B329, (ROW(B310:B329)-ROW(B310)+1)) / (20*21/2)</f>
        <v>5.0052009523809522</v>
      </c>
      <c r="J326" s="2">
        <f t="shared" si="34"/>
        <v>5.0047515111234135</v>
      </c>
      <c r="K326" s="2">
        <f t="shared" si="36"/>
        <v>5.0353102739778262</v>
      </c>
    </row>
    <row r="327" spans="1:11" ht="13.5" x14ac:dyDescent="0.25">
      <c r="A327" s="3">
        <f>TITRES_STAT!B330</f>
        <v>42480</v>
      </c>
      <c r="B327" s="6">
        <f>TITRES_STAT!D330</f>
        <v>5.0488999999999997</v>
      </c>
      <c r="C327" s="2">
        <f t="shared" si="37"/>
        <v>5.8599999999999319E-2</v>
      </c>
      <c r="D327" s="2">
        <f t="shared" si="38"/>
        <v>5.0360199999999997</v>
      </c>
      <c r="E327" s="2">
        <f t="shared" si="32"/>
        <v>5.0290000000000008</v>
      </c>
      <c r="F327" s="2">
        <f t="shared" si="33"/>
        <v>4.984725000000001</v>
      </c>
      <c r="G327" s="2">
        <f t="shared" si="35"/>
        <v>5.0078860000000009</v>
      </c>
      <c r="H327" s="2">
        <f t="shared" si="31"/>
        <v>4.9871880000000042</v>
      </c>
      <c r="I327" s="2">
        <f t="array" ref="I327">SUMPRODUCT(B311:B330, (ROW(B311:B330)-ROW(B311)+1)) / (20*21/2)</f>
        <v>5.0050028571428573</v>
      </c>
      <c r="J327" s="2">
        <f t="shared" si="34"/>
        <v>5.0089561291116604</v>
      </c>
      <c r="K327" s="2">
        <f t="shared" si="36"/>
        <v>5.0358432044100683</v>
      </c>
    </row>
    <row r="328" spans="1:11" ht="13.5" x14ac:dyDescent="0.25">
      <c r="A328" s="3">
        <f>TITRES_STAT!B331</f>
        <v>42481</v>
      </c>
      <c r="B328" s="6">
        <f>TITRES_STAT!D331</f>
        <v>4.9843999999999999</v>
      </c>
      <c r="C328" s="2">
        <f t="shared" si="37"/>
        <v>-6.449999999999978E-2</v>
      </c>
      <c r="D328" s="2">
        <f t="shared" si="38"/>
        <v>5.0360200000000006</v>
      </c>
      <c r="E328" s="2">
        <f t="shared" si="32"/>
        <v>5.0348600000000001</v>
      </c>
      <c r="F328" s="2">
        <f t="shared" si="33"/>
        <v>4.9891200000000007</v>
      </c>
      <c r="G328" s="2">
        <f t="shared" si="35"/>
        <v>5.0056580000000004</v>
      </c>
      <c r="H328" s="2">
        <f t="shared" si="31"/>
        <v>4.9880675000000041</v>
      </c>
      <c r="I328" s="2">
        <f t="array" ref="I328">SUMPRODUCT(B312:B331, (ROW(B312:B331)-ROW(B312)+1)) / (20*21/2)</f>
        <v>5.0137476190476189</v>
      </c>
      <c r="J328" s="2">
        <f t="shared" si="34"/>
        <v>5.0066174501486449</v>
      </c>
      <c r="K328" s="2">
        <f t="shared" si="36"/>
        <v>5.0338258238449676</v>
      </c>
    </row>
    <row r="329" spans="1:11" ht="13.5" x14ac:dyDescent="0.25">
      <c r="A329" s="3">
        <f>TITRES_STAT!B332</f>
        <v>42482</v>
      </c>
      <c r="B329" s="6">
        <f>TITRES_STAT!D332</f>
        <v>4.9843999999999999</v>
      </c>
      <c r="C329" s="2">
        <f t="shared" si="37"/>
        <v>0</v>
      </c>
      <c r="D329" s="2">
        <f t="shared" si="38"/>
        <v>5.0184200000000008</v>
      </c>
      <c r="E329" s="2">
        <f t="shared" si="32"/>
        <v>5.0289900000000003</v>
      </c>
      <c r="F329" s="2">
        <f t="shared" si="33"/>
        <v>4.9864800000000002</v>
      </c>
      <c r="G329" s="2">
        <f t="shared" si="35"/>
        <v>5.0041320000000011</v>
      </c>
      <c r="H329" s="2">
        <f t="shared" si="31"/>
        <v>4.988947000000004</v>
      </c>
      <c r="I329" s="2">
        <f t="array" ref="I329">SUMPRODUCT(B313:B332, (ROW(B313:B332)-ROW(B313)+1)) / (20*21/2)</f>
        <v>5.0225976190476187</v>
      </c>
      <c r="J329" s="2">
        <f t="shared" si="34"/>
        <v>5.0045015025154402</v>
      </c>
      <c r="K329" s="2">
        <f t="shared" si="36"/>
        <v>5.0318875562432037</v>
      </c>
    </row>
    <row r="330" spans="1:11" ht="13.5" x14ac:dyDescent="0.25">
      <c r="A330" s="3">
        <f>TITRES_STAT!B333</f>
        <v>42485</v>
      </c>
      <c r="B330" s="6">
        <f>TITRES_STAT!D333</f>
        <v>4.9843999999999999</v>
      </c>
      <c r="C330" s="2">
        <f t="shared" si="37"/>
        <v>0</v>
      </c>
      <c r="D330" s="2">
        <f t="shared" si="38"/>
        <v>4.9984800000000007</v>
      </c>
      <c r="E330" s="2">
        <f t="shared" si="32"/>
        <v>5.0231200000000005</v>
      </c>
      <c r="F330" s="2">
        <f t="shared" si="33"/>
        <v>4.9864800000000002</v>
      </c>
      <c r="G330" s="2">
        <f t="shared" si="35"/>
        <v>5.0026060000000001</v>
      </c>
      <c r="H330" s="2">
        <f t="shared" ref="H330:H393" si="39">AVERAGE(B131:B330)</f>
        <v>4.990119500000004</v>
      </c>
      <c r="I330" s="2">
        <f t="array" ref="I330">SUMPRODUCT(B314:B333, (ROW(B314:B333)-ROW(B314)+1)) / (20*21/2)</f>
        <v>5.0210866666666671</v>
      </c>
      <c r="J330" s="2">
        <f t="shared" si="34"/>
        <v>5.0025870737044453</v>
      </c>
      <c r="K330" s="2">
        <f t="shared" si="36"/>
        <v>5.0300252991356267</v>
      </c>
    </row>
    <row r="331" spans="1:11" ht="13.5" x14ac:dyDescent="0.25">
      <c r="A331" s="3">
        <f>TITRES_STAT!B334</f>
        <v>42486</v>
      </c>
      <c r="B331" s="6">
        <f>TITRES_STAT!D334</f>
        <v>5.0782999999999996</v>
      </c>
      <c r="C331" s="2">
        <f t="shared" si="37"/>
        <v>9.389999999999965E-2</v>
      </c>
      <c r="D331" s="2">
        <f t="shared" si="38"/>
        <v>5.0160800000000005</v>
      </c>
      <c r="E331" s="2">
        <f t="shared" si="32"/>
        <v>5.0283999999999995</v>
      </c>
      <c r="F331" s="2">
        <f t="shared" si="33"/>
        <v>4.9911750000000001</v>
      </c>
      <c r="G331" s="2">
        <f t="shared" si="35"/>
        <v>5.0042480000000005</v>
      </c>
      <c r="H331" s="2">
        <f t="shared" si="39"/>
        <v>4.9911750000000046</v>
      </c>
      <c r="I331" s="2">
        <f t="array" ref="I331">SUMPRODUCT(B315:B334, (ROW(B315:B334)-ROW(B315)+1)) / (20*21/2)</f>
        <v>5.0192966666666665</v>
      </c>
      <c r="J331" s="2">
        <f t="shared" si="34"/>
        <v>5.0097978285897362</v>
      </c>
      <c r="K331" s="2">
        <f t="shared" si="36"/>
        <v>5.0319184246597191</v>
      </c>
    </row>
    <row r="332" spans="1:11" ht="13.5" x14ac:dyDescent="0.25">
      <c r="A332" s="3">
        <f>TITRES_STAT!B335</f>
        <v>42487</v>
      </c>
      <c r="B332" s="6">
        <f>TITRES_STAT!D335</f>
        <v>5.0841000000000003</v>
      </c>
      <c r="C332" s="2">
        <f t="shared" si="37"/>
        <v>5.8000000000006935E-3</v>
      </c>
      <c r="D332" s="2">
        <f t="shared" si="38"/>
        <v>5.0231199999999996</v>
      </c>
      <c r="E332" s="2">
        <f t="shared" ref="E332:E395" si="40">AVERAGE(B323:B332)</f>
        <v>5.0295699999999997</v>
      </c>
      <c r="F332" s="2">
        <f t="shared" si="33"/>
        <v>5.0002650000000006</v>
      </c>
      <c r="G332" s="2">
        <f t="shared" si="35"/>
        <v>5.0060060000000002</v>
      </c>
      <c r="H332" s="2">
        <f t="shared" si="39"/>
        <v>4.9923475000000046</v>
      </c>
      <c r="I332" s="2">
        <f t="array" ref="I332">SUMPRODUCT(B316:B335, (ROW(B316:B335)-ROW(B316)+1)) / (20*21/2)</f>
        <v>5.0260309523809523</v>
      </c>
      <c r="J332" s="2">
        <f t="shared" si="34"/>
        <v>5.0168742258669043</v>
      </c>
      <c r="K332" s="2">
        <f t="shared" si="36"/>
        <v>5.0339647609475735</v>
      </c>
    </row>
    <row r="333" spans="1:11" ht="13.5" x14ac:dyDescent="0.25">
      <c r="A333" s="3">
        <f>TITRES_STAT!B336</f>
        <v>42488</v>
      </c>
      <c r="B333" s="6">
        <f>TITRES_STAT!D336</f>
        <v>4.9843999999999999</v>
      </c>
      <c r="C333" s="2">
        <f t="shared" si="37"/>
        <v>-9.9700000000000344E-2</v>
      </c>
      <c r="D333" s="2">
        <f t="shared" si="38"/>
        <v>5.0231200000000005</v>
      </c>
      <c r="E333" s="2">
        <f t="shared" si="40"/>
        <v>5.0295700000000005</v>
      </c>
      <c r="F333" s="2">
        <f t="shared" si="33"/>
        <v>5.0031949999999998</v>
      </c>
      <c r="G333" s="2">
        <f t="shared" si="35"/>
        <v>5.0048319999999995</v>
      </c>
      <c r="H333" s="2">
        <f t="shared" si="39"/>
        <v>4.9928165000000053</v>
      </c>
      <c r="I333" s="2">
        <f t="array" ref="I333">SUMPRODUCT(B317:B336, (ROW(B317:B336)-ROW(B317)+1)) / (20*21/2)</f>
        <v>5.0342676190476183</v>
      </c>
      <c r="J333" s="2">
        <f t="shared" si="34"/>
        <v>5.0137814424510081</v>
      </c>
      <c r="K333" s="2">
        <f t="shared" si="36"/>
        <v>5.032021044831982</v>
      </c>
    </row>
    <row r="334" spans="1:11" ht="13.5" x14ac:dyDescent="0.25">
      <c r="A334" s="3">
        <f>TITRES_STAT!B337</f>
        <v>42489</v>
      </c>
      <c r="B334" s="6">
        <f>TITRES_STAT!D337</f>
        <v>4.9843999999999999</v>
      </c>
      <c r="C334" s="2">
        <f t="shared" si="37"/>
        <v>0</v>
      </c>
      <c r="D334" s="2">
        <f t="shared" si="38"/>
        <v>5.0231200000000005</v>
      </c>
      <c r="E334" s="2">
        <f t="shared" si="40"/>
        <v>5.0207700000000006</v>
      </c>
      <c r="F334" s="2">
        <f t="shared" si="33"/>
        <v>5.0075899999999987</v>
      </c>
      <c r="G334" s="2">
        <f t="shared" si="35"/>
        <v>5.0036579999999997</v>
      </c>
      <c r="H334" s="2">
        <f t="shared" si="39"/>
        <v>4.9934025000000055</v>
      </c>
      <c r="I334" s="2">
        <f t="array" ref="I334">SUMPRODUCT(B318:B337, (ROW(B318:B337)-ROW(B318)+1)) / (20*21/2)</f>
        <v>5.0461333333333327</v>
      </c>
      <c r="J334" s="2">
        <f t="shared" si="34"/>
        <v>5.0109832098366258</v>
      </c>
      <c r="K334" s="2">
        <f t="shared" si="36"/>
        <v>5.0301535528777865</v>
      </c>
    </row>
    <row r="335" spans="1:11" ht="13.5" x14ac:dyDescent="0.25">
      <c r="A335" s="3">
        <f>TITRES_STAT!B338</f>
        <v>42492</v>
      </c>
      <c r="B335" s="6">
        <f>TITRES_STAT!D338</f>
        <v>5.0782999999999996</v>
      </c>
      <c r="C335" s="2">
        <f t="shared" si="37"/>
        <v>9.389999999999965E-2</v>
      </c>
      <c r="D335" s="2">
        <f t="shared" si="38"/>
        <v>5.0419</v>
      </c>
      <c r="E335" s="2">
        <f t="shared" si="40"/>
        <v>5.0201900000000004</v>
      </c>
      <c r="F335" s="2">
        <f t="shared" si="33"/>
        <v>5.0152149999999986</v>
      </c>
      <c r="G335" s="2">
        <f t="shared" si="35"/>
        <v>5.0045979999999997</v>
      </c>
      <c r="H335" s="2">
        <f t="shared" si="39"/>
        <v>4.9948685000000062</v>
      </c>
      <c r="I335" s="2">
        <f t="array" ref="I335">SUMPRODUCT(B319:B338, (ROW(B319:B338)-ROW(B319)+1)) / (20*21/2)</f>
        <v>5.0686714285714274</v>
      </c>
      <c r="J335" s="2">
        <f t="shared" si="34"/>
        <v>5.017394332709328</v>
      </c>
      <c r="K335" s="2">
        <f t="shared" si="36"/>
        <v>5.0320416488433635</v>
      </c>
    </row>
    <row r="336" spans="1:11" ht="13.5" x14ac:dyDescent="0.25">
      <c r="A336" s="3">
        <f>TITRES_STAT!B339</f>
        <v>42493</v>
      </c>
      <c r="B336" s="6">
        <f>TITRES_STAT!D339</f>
        <v>5.1017000000000001</v>
      </c>
      <c r="C336" s="2">
        <f t="shared" si="37"/>
        <v>2.3400000000000531E-2</v>
      </c>
      <c r="D336" s="2">
        <f t="shared" si="38"/>
        <v>5.0465800000000005</v>
      </c>
      <c r="E336" s="2">
        <f t="shared" si="40"/>
        <v>5.0313299999999996</v>
      </c>
      <c r="F336" s="2">
        <f t="shared" si="33"/>
        <v>5.0240099999999988</v>
      </c>
      <c r="G336" s="2">
        <f t="shared" si="35"/>
        <v>5.0051839999999999</v>
      </c>
      <c r="H336" s="2">
        <f t="shared" si="39"/>
        <v>4.9963930000000056</v>
      </c>
      <c r="I336" s="2">
        <f t="array" ref="I336">SUMPRODUCT(B320:B339, (ROW(B320:B339)-ROW(B320)+1)) / (20*21/2)</f>
        <v>5.0929142857142855</v>
      </c>
      <c r="J336" s="2">
        <f t="shared" si="34"/>
        <v>5.0254234438798679</v>
      </c>
      <c r="K336" s="2">
        <f t="shared" si="36"/>
        <v>5.0347733488887219</v>
      </c>
    </row>
    <row r="337" spans="1:11" ht="13.5" x14ac:dyDescent="0.25">
      <c r="A337" s="3">
        <f>TITRES_STAT!B340</f>
        <v>42494</v>
      </c>
      <c r="B337" s="6">
        <f>TITRES_STAT!D340</f>
        <v>5.1486000000000001</v>
      </c>
      <c r="C337" s="2">
        <f t="shared" si="37"/>
        <v>4.6899999999999942E-2</v>
      </c>
      <c r="D337" s="2">
        <f t="shared" si="38"/>
        <v>5.0594800000000006</v>
      </c>
      <c r="E337" s="2">
        <f t="shared" si="40"/>
        <v>5.0412999999999997</v>
      </c>
      <c r="F337" s="2">
        <f t="shared" si="33"/>
        <v>5.0351499999999998</v>
      </c>
      <c r="G337" s="2">
        <f t="shared" si="35"/>
        <v>5.0084679999999988</v>
      </c>
      <c r="H337" s="2">
        <f t="shared" si="39"/>
        <v>4.9986800000000056</v>
      </c>
      <c r="I337" s="2">
        <f t="array" ref="I337">SUMPRODUCT(B321:B340, (ROW(B321:B340)-ROW(B321)+1)) / (20*21/2)</f>
        <v>5.1248338095238086</v>
      </c>
      <c r="J337" s="2">
        <f t="shared" si="34"/>
        <v>5.0371545444627381</v>
      </c>
      <c r="K337" s="2">
        <f t="shared" si="36"/>
        <v>5.0392371391283799</v>
      </c>
    </row>
    <row r="338" spans="1:11" ht="13.5" x14ac:dyDescent="0.25">
      <c r="A338" s="3">
        <f>TITRES_STAT!B341</f>
        <v>42495</v>
      </c>
      <c r="B338" s="6">
        <f>TITRES_STAT!D341</f>
        <v>5.2717999999999998</v>
      </c>
      <c r="C338" s="2">
        <f t="shared" si="37"/>
        <v>0.12319999999999975</v>
      </c>
      <c r="D338" s="2">
        <f t="shared" si="38"/>
        <v>5.1169600000000006</v>
      </c>
      <c r="E338" s="2">
        <f t="shared" si="40"/>
        <v>5.0700400000000005</v>
      </c>
      <c r="F338" s="2">
        <f t="shared" si="33"/>
        <v>5.0524499999999994</v>
      </c>
      <c r="G338" s="2">
        <f t="shared" si="35"/>
        <v>5.0142159999999993</v>
      </c>
      <c r="H338" s="2">
        <f t="shared" si="39"/>
        <v>5.0011430000000061</v>
      </c>
      <c r="I338" s="2">
        <f t="array" ref="I338">SUMPRODUCT(B322:B341, (ROW(B322:B341)-ROW(B322)+1)) / (20*21/2)</f>
        <v>5.1533738095238091</v>
      </c>
      <c r="J338" s="2">
        <f t="shared" si="34"/>
        <v>5.0595017307043815</v>
      </c>
      <c r="K338" s="2">
        <f t="shared" si="36"/>
        <v>5.0483572513194233</v>
      </c>
    </row>
    <row r="339" spans="1:11" ht="13.5" x14ac:dyDescent="0.25">
      <c r="A339" s="3">
        <f>TITRES_STAT!B342</f>
        <v>42496</v>
      </c>
      <c r="B339" s="6">
        <f>TITRES_STAT!D342</f>
        <v>5.3070000000000004</v>
      </c>
      <c r="C339" s="2">
        <f t="shared" si="37"/>
        <v>3.5200000000000564E-2</v>
      </c>
      <c r="D339" s="2">
        <f t="shared" si="38"/>
        <v>5.1814800000000005</v>
      </c>
      <c r="E339" s="2">
        <f t="shared" si="40"/>
        <v>5.1023000000000005</v>
      </c>
      <c r="F339" s="2">
        <f t="shared" si="33"/>
        <v>5.0656449999999991</v>
      </c>
      <c r="G339" s="2">
        <f t="shared" si="35"/>
        <v>5.0206679999999997</v>
      </c>
      <c r="H339" s="2">
        <f t="shared" si="39"/>
        <v>5.0037820000000064</v>
      </c>
      <c r="I339" s="2">
        <f t="array" ref="I339">SUMPRODUCT(B323:B342, (ROW(B323:B342)-ROW(B323)+1)) / (20*21/2)</f>
        <v>5.1696009523809519</v>
      </c>
      <c r="J339" s="2">
        <f t="shared" si="34"/>
        <v>5.0830729944468214</v>
      </c>
      <c r="K339" s="2">
        <f t="shared" si="36"/>
        <v>5.058500104208858</v>
      </c>
    </row>
    <row r="340" spans="1:11" ht="13.5" x14ac:dyDescent="0.25">
      <c r="A340" s="3">
        <f>TITRES_STAT!B343</f>
        <v>42499</v>
      </c>
      <c r="B340" s="6">
        <f>TITRES_STAT!D343</f>
        <v>5.4008000000000003</v>
      </c>
      <c r="C340" s="2">
        <f t="shared" si="37"/>
        <v>9.3799999999999883E-2</v>
      </c>
      <c r="D340" s="2">
        <f t="shared" si="38"/>
        <v>5.2459799999999994</v>
      </c>
      <c r="E340" s="2">
        <f t="shared" si="40"/>
        <v>5.1439400000000006</v>
      </c>
      <c r="F340" s="2">
        <f t="shared" ref="F340:F403" si="41">AVERAGE(B321:B340)</f>
        <v>5.0835299999999997</v>
      </c>
      <c r="G340" s="2">
        <f t="shared" si="35"/>
        <v>5.0275879999999988</v>
      </c>
      <c r="H340" s="2">
        <f t="shared" si="39"/>
        <v>5.0073300000000067</v>
      </c>
      <c r="I340" s="2">
        <f t="array" ref="I340">SUMPRODUCT(B324:B343, (ROW(B324:B343)-ROW(B324)+1)) / (20*21/2)</f>
        <v>5.174269047619048</v>
      </c>
      <c r="J340" s="2">
        <f t="shared" si="34"/>
        <v>5.1133327092614094</v>
      </c>
      <c r="K340" s="2">
        <f t="shared" si="36"/>
        <v>5.0719236295340009</v>
      </c>
    </row>
    <row r="341" spans="1:11" ht="13.5" x14ac:dyDescent="0.25">
      <c r="A341" s="3">
        <f>TITRES_STAT!B344</f>
        <v>42500</v>
      </c>
      <c r="B341" s="6">
        <f>TITRES_STAT!D344</f>
        <v>5.3832000000000004</v>
      </c>
      <c r="C341" s="2">
        <f t="shared" si="37"/>
        <v>-1.7599999999999838E-2</v>
      </c>
      <c r="D341" s="2">
        <f t="shared" si="38"/>
        <v>5.3022800000000005</v>
      </c>
      <c r="E341" s="2">
        <f t="shared" si="40"/>
        <v>5.174430000000001</v>
      </c>
      <c r="F341" s="2">
        <f t="shared" si="41"/>
        <v>5.1014150000000003</v>
      </c>
      <c r="G341" s="2">
        <f t="shared" si="35"/>
        <v>5.034273999999999</v>
      </c>
      <c r="H341" s="2">
        <f t="shared" si="39"/>
        <v>5.0107900000000054</v>
      </c>
      <c r="I341" s="2">
        <f t="array" ref="I341">SUMPRODUCT(B325:B344, (ROW(B325:B344)-ROW(B325)+1)) / (20*21/2)</f>
        <v>5.1853561904761909</v>
      </c>
      <c r="J341" s="2">
        <f t="shared" ref="J341:J404" si="42">$J$4*B341+J340*(1-$J$4)</f>
        <v>5.139034355998418</v>
      </c>
      <c r="K341" s="2">
        <f t="shared" si="36"/>
        <v>5.0841305460228634</v>
      </c>
    </row>
    <row r="342" spans="1:11" ht="13.5" x14ac:dyDescent="0.25">
      <c r="A342" s="3">
        <f>TITRES_STAT!B345</f>
        <v>42501</v>
      </c>
      <c r="B342" s="6">
        <f>TITRES_STAT!D345</f>
        <v>5.2717999999999998</v>
      </c>
      <c r="C342" s="2">
        <f t="shared" si="37"/>
        <v>-0.11140000000000061</v>
      </c>
      <c r="D342" s="2">
        <f t="shared" si="38"/>
        <v>5.3269199999999994</v>
      </c>
      <c r="E342" s="2">
        <f t="shared" si="40"/>
        <v>5.1932</v>
      </c>
      <c r="F342" s="2">
        <f t="shared" si="41"/>
        <v>5.1113850000000003</v>
      </c>
      <c r="G342" s="2">
        <f t="shared" si="35"/>
        <v>5.0389659999999985</v>
      </c>
      <c r="H342" s="2">
        <f t="shared" si="39"/>
        <v>5.0133705000000051</v>
      </c>
      <c r="I342" s="2">
        <f t="array" ref="I342">SUMPRODUCT(B326:B345, (ROW(B326:B345)-ROW(B326)+1)) / (20*21/2)</f>
        <v>5.1884042857142862</v>
      </c>
      <c r="J342" s="2">
        <f t="shared" si="42"/>
        <v>5.151678703046187</v>
      </c>
      <c r="K342" s="2">
        <f t="shared" si="36"/>
        <v>5.0914901324533393</v>
      </c>
    </row>
    <row r="343" spans="1:11" ht="13.5" x14ac:dyDescent="0.25">
      <c r="A343" s="3">
        <f>TITRES_STAT!B346</f>
        <v>42502</v>
      </c>
      <c r="B343" s="6">
        <f>TITRES_STAT!D346</f>
        <v>5.1604000000000001</v>
      </c>
      <c r="C343" s="2">
        <f t="shared" si="37"/>
        <v>-0.11139999999999972</v>
      </c>
      <c r="D343" s="2">
        <f t="shared" si="38"/>
        <v>5.30464</v>
      </c>
      <c r="E343" s="2">
        <f t="shared" si="40"/>
        <v>5.2108000000000008</v>
      </c>
      <c r="F343" s="2">
        <f t="shared" si="41"/>
        <v>5.1201850000000002</v>
      </c>
      <c r="G343" s="2">
        <f t="shared" si="35"/>
        <v>5.0424859999999994</v>
      </c>
      <c r="H343" s="2">
        <f t="shared" si="39"/>
        <v>5.0154230000000055</v>
      </c>
      <c r="I343" s="2">
        <f t="array" ref="I343">SUMPRODUCT(B327:B346, (ROW(B327:B346)-ROW(B327)+1)) / (20*21/2)</f>
        <v>5.1854985714285711</v>
      </c>
      <c r="J343" s="2">
        <f t="shared" si="42"/>
        <v>5.1525093027560738</v>
      </c>
      <c r="K343" s="2">
        <f t="shared" si="36"/>
        <v>5.0941924802002667</v>
      </c>
    </row>
    <row r="344" spans="1:11" ht="13.5" x14ac:dyDescent="0.25">
      <c r="A344" s="3">
        <f>TITRES_STAT!B347</f>
        <v>42503</v>
      </c>
      <c r="B344" s="6">
        <f>TITRES_STAT!D347</f>
        <v>5.2366000000000001</v>
      </c>
      <c r="C344" s="2">
        <f t="shared" si="37"/>
        <v>7.6200000000000045E-2</v>
      </c>
      <c r="D344" s="2">
        <f t="shared" si="38"/>
        <v>5.2905600000000002</v>
      </c>
      <c r="E344" s="2">
        <f t="shared" si="40"/>
        <v>5.2360200000000008</v>
      </c>
      <c r="F344" s="2">
        <f t="shared" si="41"/>
        <v>5.1283949999999994</v>
      </c>
      <c r="G344" s="2">
        <f t="shared" si="35"/>
        <v>5.0453019999999986</v>
      </c>
      <c r="H344" s="2">
        <f t="shared" si="39"/>
        <v>5.0174170000000045</v>
      </c>
      <c r="I344" s="2">
        <f t="array" ref="I344">SUMPRODUCT(B328:B347, (ROW(B328:B347)-ROW(B328)+1)) / (20*21/2)</f>
        <v>5.1870909523809523</v>
      </c>
      <c r="J344" s="2">
        <f t="shared" si="42"/>
        <v>5.1605179405888286</v>
      </c>
      <c r="K344" s="2">
        <f t="shared" si="36"/>
        <v>5.0997770888198639</v>
      </c>
    </row>
    <row r="345" spans="1:11" ht="13.5" x14ac:dyDescent="0.25">
      <c r="A345" s="3">
        <f>TITRES_STAT!B348</f>
        <v>42506</v>
      </c>
      <c r="B345" s="6">
        <f>TITRES_STAT!D348</f>
        <v>5.1604000000000001</v>
      </c>
      <c r="C345" s="2">
        <f t="shared" si="37"/>
        <v>-7.6200000000000045E-2</v>
      </c>
      <c r="D345" s="2">
        <f t="shared" si="38"/>
        <v>5.2424799999999996</v>
      </c>
      <c r="E345" s="2">
        <f t="shared" si="40"/>
        <v>5.2442299999999999</v>
      </c>
      <c r="F345" s="2">
        <f t="shared" si="41"/>
        <v>5.1322099999999997</v>
      </c>
      <c r="G345" s="2">
        <f t="shared" si="35"/>
        <v>5.0470619999999995</v>
      </c>
      <c r="H345" s="2">
        <f t="shared" si="39"/>
        <v>5.0190885000000041</v>
      </c>
      <c r="I345" s="2">
        <f t="array" ref="I345">SUMPRODUCT(B329:B348, (ROW(B329:B348)-ROW(B329)+1)) / (20*21/2)</f>
        <v>5.1831519047619059</v>
      </c>
      <c r="J345" s="2">
        <f t="shared" si="42"/>
        <v>5.1605067081517975</v>
      </c>
      <c r="K345" s="2">
        <f t="shared" si="36"/>
        <v>5.1021544578857512</v>
      </c>
    </row>
    <row r="346" spans="1:11" ht="13.5" x14ac:dyDescent="0.25">
      <c r="A346" s="3">
        <f>TITRES_STAT!B349</f>
        <v>42507</v>
      </c>
      <c r="B346" s="6">
        <f>TITRES_STAT!D349</f>
        <v>5.1017000000000001</v>
      </c>
      <c r="C346" s="2">
        <f t="shared" si="37"/>
        <v>-5.8699999999999974E-2</v>
      </c>
      <c r="D346" s="2">
        <f t="shared" si="38"/>
        <v>5.1861800000000002</v>
      </c>
      <c r="E346" s="2">
        <f t="shared" si="40"/>
        <v>5.2442300000000008</v>
      </c>
      <c r="F346" s="2">
        <f t="shared" si="41"/>
        <v>5.1377799999999993</v>
      </c>
      <c r="G346" s="2">
        <f t="shared" si="35"/>
        <v>5.0476479999999988</v>
      </c>
      <c r="H346" s="2">
        <f t="shared" si="39"/>
        <v>5.0204370000000038</v>
      </c>
      <c r="I346" s="2">
        <f t="array" ref="I346">SUMPRODUCT(B330:B349, (ROW(B330:B349)-ROW(B330)+1)) / (20*21/2)</f>
        <v>5.1786542857142859</v>
      </c>
      <c r="J346" s="2">
        <f t="shared" si="42"/>
        <v>5.154906069280198</v>
      </c>
      <c r="K346" s="2">
        <f t="shared" si="36"/>
        <v>5.1021366360078781</v>
      </c>
    </row>
    <row r="347" spans="1:11" ht="13.5" x14ac:dyDescent="0.25">
      <c r="A347" s="3">
        <f>TITRES_STAT!B350</f>
        <v>42508</v>
      </c>
      <c r="B347" s="6">
        <f>TITRES_STAT!D350</f>
        <v>5.1544999999999996</v>
      </c>
      <c r="C347" s="2">
        <f t="shared" si="37"/>
        <v>5.2799999999999514E-2</v>
      </c>
      <c r="D347" s="2">
        <f t="shared" si="38"/>
        <v>5.1627200000000002</v>
      </c>
      <c r="E347" s="2">
        <f t="shared" si="40"/>
        <v>5.2448199999999998</v>
      </c>
      <c r="F347" s="2">
        <f t="shared" si="41"/>
        <v>5.1430599999999993</v>
      </c>
      <c r="G347" s="2">
        <f t="shared" si="35"/>
        <v>5.0494079999999988</v>
      </c>
      <c r="H347" s="2">
        <f t="shared" si="39"/>
        <v>5.0220790000000042</v>
      </c>
      <c r="I347" s="2">
        <f t="array" ref="I347">SUMPRODUCT(B331:B350, (ROW(B331:B350)-ROW(B331)+1)) / (20*21/2)</f>
        <v>5.1786266666666654</v>
      </c>
      <c r="J347" s="2">
        <f t="shared" si="42"/>
        <v>5.1548673960154172</v>
      </c>
      <c r="K347" s="2">
        <f t="shared" si="36"/>
        <v>5.1041901012624713</v>
      </c>
    </row>
    <row r="348" spans="1:11" ht="13.5" x14ac:dyDescent="0.25">
      <c r="A348" s="3">
        <f>TITRES_STAT!B351</f>
        <v>42509</v>
      </c>
      <c r="B348" s="6">
        <f>TITRES_STAT!D351</f>
        <v>5.1017000000000001</v>
      </c>
      <c r="C348" s="2">
        <f t="shared" si="37"/>
        <v>-5.2799999999999514E-2</v>
      </c>
      <c r="D348" s="2">
        <f t="shared" si="38"/>
        <v>5.1509799999999997</v>
      </c>
      <c r="E348" s="2">
        <f t="shared" si="40"/>
        <v>5.2278099999999998</v>
      </c>
      <c r="F348" s="2">
        <f t="shared" si="41"/>
        <v>5.1489249999999993</v>
      </c>
      <c r="G348" s="2">
        <f t="shared" si="35"/>
        <v>5.0505799999999992</v>
      </c>
      <c r="H348" s="2">
        <f t="shared" si="39"/>
        <v>5.0235450000000039</v>
      </c>
      <c r="I348" s="2">
        <f t="array" ref="I348">SUMPRODUCT(B332:B351, (ROW(B332:B351)-ROW(B332)+1)) / (20*21/2)</f>
        <v>5.1727604761904766</v>
      </c>
      <c r="J348" s="2">
        <f t="shared" si="42"/>
        <v>5.1498038344901396</v>
      </c>
      <c r="K348" s="2">
        <f t="shared" si="36"/>
        <v>5.10409245023257</v>
      </c>
    </row>
    <row r="349" spans="1:11" ht="13.5" x14ac:dyDescent="0.25">
      <c r="A349" s="3">
        <f>TITRES_STAT!B352</f>
        <v>42510</v>
      </c>
      <c r="B349" s="6">
        <f>TITRES_STAT!D352</f>
        <v>5.1017000000000001</v>
      </c>
      <c r="C349" s="2">
        <f t="shared" si="37"/>
        <v>0</v>
      </c>
      <c r="D349" s="2">
        <f t="shared" si="38"/>
        <v>5.1240000000000006</v>
      </c>
      <c r="E349" s="2">
        <f t="shared" si="40"/>
        <v>5.2072799999999999</v>
      </c>
      <c r="F349" s="2">
        <f t="shared" si="41"/>
        <v>5.1547899999999984</v>
      </c>
      <c r="G349" s="2">
        <f t="shared" si="35"/>
        <v>5.0528079999999997</v>
      </c>
      <c r="H349" s="2">
        <f t="shared" si="39"/>
        <v>5.0249525000000048</v>
      </c>
      <c r="I349" s="2">
        <f t="array" ref="I349">SUMPRODUCT(B333:B352, (ROW(B333:B352)-ROW(B333)+1)) / (20*21/2)</f>
        <v>5.1673447619047614</v>
      </c>
      <c r="J349" s="2">
        <f t="shared" si="42"/>
        <v>5.1452225169196506</v>
      </c>
      <c r="K349" s="2">
        <f t="shared" si="36"/>
        <v>5.1039986286548222</v>
      </c>
    </row>
    <row r="350" spans="1:11" ht="13.5" x14ac:dyDescent="0.25">
      <c r="A350" s="3">
        <f>TITRES_STAT!B353</f>
        <v>42513</v>
      </c>
      <c r="B350" s="6">
        <f>TITRES_STAT!D353</f>
        <v>5.1544999999999996</v>
      </c>
      <c r="C350" s="2">
        <f t="shared" si="37"/>
        <v>5.2799999999999514E-2</v>
      </c>
      <c r="D350" s="2">
        <f t="shared" si="38"/>
        <v>5.1228199999999999</v>
      </c>
      <c r="E350" s="2">
        <f t="shared" si="40"/>
        <v>5.1826500000000006</v>
      </c>
      <c r="F350" s="2">
        <f t="shared" si="41"/>
        <v>5.1632949999999989</v>
      </c>
      <c r="G350" s="2">
        <f t="shared" si="35"/>
        <v>5.0562100000000001</v>
      </c>
      <c r="H350" s="2">
        <f t="shared" si="39"/>
        <v>5.0266240000000035</v>
      </c>
      <c r="I350" s="2">
        <f t="array" ref="I350">SUMPRODUCT(B334:B353, (ROW(B334:B353)-ROW(B334)+1)) / (20*21/2)</f>
        <v>5.1618171428571431</v>
      </c>
      <c r="J350" s="2">
        <f t="shared" si="42"/>
        <v>5.1461060867368271</v>
      </c>
      <c r="K350" s="2">
        <f t="shared" si="36"/>
        <v>5.1059790745899267</v>
      </c>
    </row>
    <row r="351" spans="1:11" ht="13.5" x14ac:dyDescent="0.25">
      <c r="A351" s="3">
        <f>TITRES_STAT!B354</f>
        <v>42514</v>
      </c>
      <c r="B351" s="6">
        <f>TITRES_STAT!D354</f>
        <v>5.1017000000000001</v>
      </c>
      <c r="C351" s="2">
        <f t="shared" si="37"/>
        <v>-5.2799999999999514E-2</v>
      </c>
      <c r="D351" s="2">
        <f t="shared" si="38"/>
        <v>5.1228199999999999</v>
      </c>
      <c r="E351" s="2">
        <f t="shared" si="40"/>
        <v>5.1545000000000005</v>
      </c>
      <c r="F351" s="2">
        <f t="shared" si="41"/>
        <v>5.164464999999999</v>
      </c>
      <c r="G351" s="2">
        <f t="shared" si="35"/>
        <v>5.0585559999999994</v>
      </c>
      <c r="H351" s="2">
        <f t="shared" si="39"/>
        <v>5.0280315000000044</v>
      </c>
      <c r="I351" s="2">
        <f t="array" ref="I351">SUMPRODUCT(B335:B354, (ROW(B335:B354)-ROW(B335)+1)) / (20*21/2)</f>
        <v>5.1545790476190474</v>
      </c>
      <c r="J351" s="2">
        <f t="shared" si="42"/>
        <v>5.1418769356190346</v>
      </c>
      <c r="K351" s="2">
        <f t="shared" si="36"/>
        <v>5.1058112677432632</v>
      </c>
    </row>
    <row r="352" spans="1:11" ht="13.5" x14ac:dyDescent="0.25">
      <c r="A352" s="3">
        <f>TITRES_STAT!B355</f>
        <v>42515</v>
      </c>
      <c r="B352" s="6">
        <f>TITRES_STAT!D355</f>
        <v>5.1075999999999997</v>
      </c>
      <c r="C352" s="2">
        <f t="shared" si="37"/>
        <v>5.8999999999995723E-3</v>
      </c>
      <c r="D352" s="2">
        <f t="shared" si="38"/>
        <v>5.1134399999999998</v>
      </c>
      <c r="E352" s="2">
        <f t="shared" si="40"/>
        <v>5.1380800000000004</v>
      </c>
      <c r="F352" s="2">
        <f t="shared" si="41"/>
        <v>5.1656399999999989</v>
      </c>
      <c r="G352" s="2">
        <f t="shared" si="35"/>
        <v>5.0607839999999999</v>
      </c>
      <c r="H352" s="2">
        <f t="shared" si="39"/>
        <v>5.0294685000000046</v>
      </c>
      <c r="I352" s="2">
        <f t="array" ref="I352">SUMPRODUCT(B336:B355, (ROW(B336:B355)-ROW(B336)+1)) / (20*21/2)</f>
        <v>5.150162857142857</v>
      </c>
      <c r="J352" s="2">
        <f t="shared" si="42"/>
        <v>5.1386124655600787</v>
      </c>
      <c r="K352" s="2">
        <f t="shared" si="36"/>
        <v>5.1058814141062721</v>
      </c>
    </row>
    <row r="353" spans="1:11" ht="13.5" x14ac:dyDescent="0.25">
      <c r="A353" s="3">
        <f>TITRES_STAT!B356</f>
        <v>42516</v>
      </c>
      <c r="B353" s="6">
        <f>TITRES_STAT!D356</f>
        <v>5.1075999999999997</v>
      </c>
      <c r="C353" s="2">
        <f t="shared" si="37"/>
        <v>0</v>
      </c>
      <c r="D353" s="2">
        <f t="shared" si="38"/>
        <v>5.1146199999999995</v>
      </c>
      <c r="E353" s="2">
        <f t="shared" si="40"/>
        <v>5.1327999999999996</v>
      </c>
      <c r="F353" s="2">
        <f t="shared" si="41"/>
        <v>5.1718000000000002</v>
      </c>
      <c r="G353" s="2">
        <f t="shared" si="35"/>
        <v>5.062074</v>
      </c>
      <c r="H353" s="2">
        <f t="shared" si="39"/>
        <v>5.0309345000000043</v>
      </c>
      <c r="I353" s="2">
        <f t="array" ref="I353">SUMPRODUCT(B337:B356, (ROW(B337:B356)-ROW(B337)+1)) / (20*21/2)</f>
        <v>5.1538766666666671</v>
      </c>
      <c r="J353" s="2">
        <f t="shared" si="42"/>
        <v>5.1356588974115001</v>
      </c>
      <c r="K353" s="2">
        <f t="shared" si="36"/>
        <v>5.1059488096315162</v>
      </c>
    </row>
    <row r="354" spans="1:11" ht="13.5" x14ac:dyDescent="0.25">
      <c r="A354" s="3">
        <f>TITRES_STAT!B357</f>
        <v>42517</v>
      </c>
      <c r="B354" s="6">
        <f>TITRES_STAT!D357</f>
        <v>5.0957999999999997</v>
      </c>
      <c r="C354" s="2">
        <f t="shared" si="37"/>
        <v>-1.1800000000000033E-2</v>
      </c>
      <c r="D354" s="2">
        <f t="shared" si="38"/>
        <v>5.1134399999999998</v>
      </c>
      <c r="E354" s="2">
        <f t="shared" si="40"/>
        <v>5.1187199999999988</v>
      </c>
      <c r="F354" s="2">
        <f t="shared" si="41"/>
        <v>5.1773699999999998</v>
      </c>
      <c r="G354" s="2">
        <f t="shared" si="35"/>
        <v>5.0643020000000005</v>
      </c>
      <c r="H354" s="2">
        <f t="shared" si="39"/>
        <v>5.0325175000000044</v>
      </c>
      <c r="I354" s="2">
        <f t="array" ref="I354">SUMPRODUCT(B338:B357, (ROW(B338:B357)-ROW(B338)+1)) / (20*21/2)</f>
        <v>5.1430700000000007</v>
      </c>
      <c r="J354" s="2">
        <f t="shared" si="42"/>
        <v>5.1318628119437379</v>
      </c>
      <c r="K354" s="2">
        <f t="shared" si="36"/>
        <v>5.1055508170969466</v>
      </c>
    </row>
    <row r="355" spans="1:11" ht="13.5" x14ac:dyDescent="0.25">
      <c r="A355" s="3">
        <f>TITRES_STAT!B358</f>
        <v>42520</v>
      </c>
      <c r="B355" s="6">
        <f>TITRES_STAT!D358</f>
        <v>5.1310000000000002</v>
      </c>
      <c r="C355" s="2">
        <f t="shared" si="37"/>
        <v>3.5200000000000564E-2</v>
      </c>
      <c r="D355" s="2">
        <f t="shared" si="38"/>
        <v>5.1087399999999992</v>
      </c>
      <c r="E355" s="2">
        <f t="shared" si="40"/>
        <v>5.1157799999999991</v>
      </c>
      <c r="F355" s="2">
        <f t="shared" si="41"/>
        <v>5.1800049999999995</v>
      </c>
      <c r="G355" s="2">
        <f t="shared" si="35"/>
        <v>5.0684059999999995</v>
      </c>
      <c r="H355" s="2">
        <f t="shared" si="39"/>
        <v>5.0341885000000053</v>
      </c>
      <c r="I355" s="2">
        <f t="array" ref="I355">SUMPRODUCT(B339:B358, (ROW(B339:B358)-ROW(B339)+1)) / (20*21/2)</f>
        <v>5.135416666666667</v>
      </c>
      <c r="J355" s="2">
        <f t="shared" si="42"/>
        <v>5.1317806393776682</v>
      </c>
      <c r="K355" s="2">
        <f t="shared" si="36"/>
        <v>5.1065488242696153</v>
      </c>
    </row>
    <row r="356" spans="1:11" ht="13.5" x14ac:dyDescent="0.25">
      <c r="A356" s="3">
        <f>TITRES_STAT!B359</f>
        <v>42521</v>
      </c>
      <c r="B356" s="6">
        <f>TITRES_STAT!D359</f>
        <v>5.2190000000000003</v>
      </c>
      <c r="C356" s="2">
        <f t="shared" si="37"/>
        <v>8.8000000000000078E-2</v>
      </c>
      <c r="D356" s="2">
        <f t="shared" si="38"/>
        <v>5.1322000000000001</v>
      </c>
      <c r="E356" s="2">
        <f t="shared" si="40"/>
        <v>5.1275099999999991</v>
      </c>
      <c r="F356" s="2">
        <f t="shared" si="41"/>
        <v>5.1858699999999995</v>
      </c>
      <c r="G356" s="2">
        <f t="shared" si="35"/>
        <v>5.0720419999999997</v>
      </c>
      <c r="H356" s="2">
        <f t="shared" si="39"/>
        <v>5.0363875000000062</v>
      </c>
      <c r="I356" s="2">
        <f t="array" ref="I356">SUMPRODUCT(B340:B359, (ROW(B340:B359)-ROW(B340)+1)) / (20*21/2)</f>
        <v>5.1336019047619033</v>
      </c>
      <c r="J356" s="2">
        <f t="shared" si="42"/>
        <v>5.1400872451512232</v>
      </c>
      <c r="K356" s="2">
        <f t="shared" si="36"/>
        <v>5.1109586742982573</v>
      </c>
    </row>
    <row r="357" spans="1:11" ht="13.5" x14ac:dyDescent="0.25">
      <c r="A357" s="3">
        <f>TITRES_STAT!B360</f>
        <v>42522</v>
      </c>
      <c r="B357" s="6">
        <f>TITRES_STAT!D360</f>
        <v>5.0724</v>
      </c>
      <c r="C357" s="2">
        <f t="shared" si="37"/>
        <v>-0.14660000000000029</v>
      </c>
      <c r="D357" s="2">
        <f t="shared" si="38"/>
        <v>5.1251599999999993</v>
      </c>
      <c r="E357" s="2">
        <f t="shared" si="40"/>
        <v>5.1193</v>
      </c>
      <c r="F357" s="2">
        <f t="shared" si="41"/>
        <v>5.1820599999999999</v>
      </c>
      <c r="G357" s="2">
        <f t="shared" si="35"/>
        <v>5.0749740000000001</v>
      </c>
      <c r="H357" s="2">
        <f t="shared" si="39"/>
        <v>5.0375895000000064</v>
      </c>
      <c r="I357" s="2">
        <f t="array" ref="I357">SUMPRODUCT(B341:B360, (ROW(B341:B360)-ROW(B341)+1)) / (20*21/2)</f>
        <v>5.13362761904762</v>
      </c>
      <c r="J357" s="2">
        <f t="shared" si="42"/>
        <v>5.1336408408511067</v>
      </c>
      <c r="K357" s="2">
        <f t="shared" si="36"/>
        <v>5.1094465694238158</v>
      </c>
    </row>
    <row r="358" spans="1:11" ht="13.5" x14ac:dyDescent="0.25">
      <c r="A358" s="3">
        <f>TITRES_STAT!B361</f>
        <v>42523</v>
      </c>
      <c r="B358" s="6">
        <f>TITRES_STAT!D361</f>
        <v>5.1017000000000001</v>
      </c>
      <c r="C358" s="2">
        <f t="shared" si="37"/>
        <v>2.9300000000000104E-2</v>
      </c>
      <c r="D358" s="2">
        <f t="shared" si="38"/>
        <v>5.1239800000000004</v>
      </c>
      <c r="E358" s="2">
        <f t="shared" si="40"/>
        <v>5.1193</v>
      </c>
      <c r="F358" s="2">
        <f t="shared" si="41"/>
        <v>5.1735549999999995</v>
      </c>
      <c r="G358" s="2">
        <f t="shared" si="35"/>
        <v>5.0790779999999991</v>
      </c>
      <c r="H358" s="2">
        <f t="shared" si="39"/>
        <v>5.0389675000000063</v>
      </c>
      <c r="I358" s="2">
        <f t="array" ref="I358">SUMPRODUCT(B342:B361, (ROW(B342:B361)-ROW(B342)+1)) / (20*21/2)</f>
        <v>5.1308657142857133</v>
      </c>
      <c r="J358" s="2">
        <f t="shared" si="42"/>
        <v>5.1305988560081444</v>
      </c>
      <c r="K358" s="2">
        <f t="shared" si="36"/>
        <v>5.1091427823875879</v>
      </c>
    </row>
    <row r="359" spans="1:11" ht="13.5" x14ac:dyDescent="0.25">
      <c r="A359" s="3">
        <f>TITRES_STAT!B362</f>
        <v>42524</v>
      </c>
      <c r="B359" s="6">
        <f>TITRES_STAT!D362</f>
        <v>5.1544999999999996</v>
      </c>
      <c r="C359" s="2">
        <f t="shared" si="37"/>
        <v>5.2799999999999514E-2</v>
      </c>
      <c r="D359" s="2">
        <f t="shared" si="38"/>
        <v>5.1357200000000001</v>
      </c>
      <c r="E359" s="2">
        <f t="shared" si="40"/>
        <v>5.1245799999999999</v>
      </c>
      <c r="F359" s="2">
        <f t="shared" si="41"/>
        <v>5.1659299999999995</v>
      </c>
      <c r="G359" s="2">
        <f t="shared" si="35"/>
        <v>5.0814239999999993</v>
      </c>
      <c r="H359" s="2">
        <f t="shared" si="39"/>
        <v>5.0409905000000057</v>
      </c>
      <c r="I359" s="2">
        <f t="array" ref="I359">SUMPRODUCT(B343:B362, (ROW(B343:B362)-ROW(B343)+1)) / (20*21/2)</f>
        <v>5.1293323809523805</v>
      </c>
      <c r="J359" s="2">
        <f t="shared" si="42"/>
        <v>5.13287515543594</v>
      </c>
      <c r="K359" s="2">
        <f t="shared" si="36"/>
        <v>5.1109214968037611</v>
      </c>
    </row>
    <row r="360" spans="1:11" ht="13.5" x14ac:dyDescent="0.25">
      <c r="A360" s="3">
        <f>TITRES_STAT!B363</f>
        <v>42527</v>
      </c>
      <c r="B360" s="6">
        <f>TITRES_STAT!D363</f>
        <v>5.1661999999999999</v>
      </c>
      <c r="C360" s="2">
        <f t="shared" si="37"/>
        <v>1.1700000000000266E-2</v>
      </c>
      <c r="D360" s="2">
        <f t="shared" si="38"/>
        <v>5.14276</v>
      </c>
      <c r="E360" s="2">
        <f t="shared" si="40"/>
        <v>5.1257499999999991</v>
      </c>
      <c r="F360" s="2">
        <f t="shared" si="41"/>
        <v>5.1541999999999994</v>
      </c>
      <c r="G360" s="2">
        <f t="shared" si="35"/>
        <v>5.0850599999999995</v>
      </c>
      <c r="H360" s="2">
        <f t="shared" si="39"/>
        <v>5.0427205000000068</v>
      </c>
      <c r="I360" s="2">
        <f t="array" ref="I360">SUMPRODUCT(B344:B363, (ROW(B344:B363)-ROW(B344)+1)) / (20*21/2)</f>
        <v>5.1173257142857134</v>
      </c>
      <c r="J360" s="2">
        <f t="shared" si="42"/>
        <v>5.1360489501563267</v>
      </c>
      <c r="K360" s="2">
        <f t="shared" si="36"/>
        <v>5.1130892812428295</v>
      </c>
    </row>
    <row r="361" spans="1:11" ht="13.5" x14ac:dyDescent="0.25">
      <c r="A361" s="3">
        <f>TITRES_STAT!B364</f>
        <v>42528</v>
      </c>
      <c r="B361" s="6">
        <f>TITRES_STAT!D364</f>
        <v>5.1252000000000004</v>
      </c>
      <c r="C361" s="2">
        <f t="shared" si="37"/>
        <v>-4.0999999999999481E-2</v>
      </c>
      <c r="D361" s="2">
        <f t="shared" si="38"/>
        <v>5.1239999999999997</v>
      </c>
      <c r="E361" s="2">
        <f t="shared" si="40"/>
        <v>5.1280999999999999</v>
      </c>
      <c r="F361" s="2">
        <f t="shared" si="41"/>
        <v>5.1412999999999993</v>
      </c>
      <c r="G361" s="2">
        <f t="shared" si="35"/>
        <v>5.0878759999999996</v>
      </c>
      <c r="H361" s="2">
        <f t="shared" si="39"/>
        <v>5.0445970000000067</v>
      </c>
      <c r="I361" s="2">
        <f t="array" ref="I361">SUMPRODUCT(B345:B364, (ROW(B345:B364)-ROW(B345)+1)) / (20*21/2)</f>
        <v>5.1093976190476189</v>
      </c>
      <c r="J361" s="2">
        <f t="shared" si="42"/>
        <v>5.1350157168081045</v>
      </c>
      <c r="K361" s="2">
        <f t="shared" si="36"/>
        <v>5.1135642113901696</v>
      </c>
    </row>
    <row r="362" spans="1:11" ht="13.5" x14ac:dyDescent="0.25">
      <c r="A362" s="3">
        <f>TITRES_STAT!B365</f>
        <v>42529</v>
      </c>
      <c r="B362" s="6">
        <f>TITRES_STAT!D365</f>
        <v>5.1252000000000004</v>
      </c>
      <c r="C362" s="2">
        <f t="shared" si="37"/>
        <v>0</v>
      </c>
      <c r="D362" s="2">
        <f t="shared" si="38"/>
        <v>5.1345599999999996</v>
      </c>
      <c r="E362" s="2">
        <f t="shared" si="40"/>
        <v>5.129859999999999</v>
      </c>
      <c r="F362" s="2">
        <f t="shared" si="41"/>
        <v>5.1339699999999997</v>
      </c>
      <c r="G362" s="2">
        <f t="shared" si="35"/>
        <v>5.0923340000000001</v>
      </c>
      <c r="H362" s="2">
        <f t="shared" si="39"/>
        <v>5.0464735000000056</v>
      </c>
      <c r="I362" s="2">
        <f t="array" ref="I362">SUMPRODUCT(B346:B365, (ROW(B346:B365)-ROW(B346)+1)) / (20*21/2)</f>
        <v>5.0990385714285722</v>
      </c>
      <c r="J362" s="2">
        <f t="shared" si="42"/>
        <v>5.1340808866359042</v>
      </c>
      <c r="K362" s="2">
        <f t="shared" si="36"/>
        <v>5.1140205168258488</v>
      </c>
    </row>
    <row r="363" spans="1:11" ht="13.5" x14ac:dyDescent="0.25">
      <c r="A363" s="3">
        <f>TITRES_STAT!B366</f>
        <v>42530</v>
      </c>
      <c r="B363" s="6">
        <f>TITRES_STAT!D366</f>
        <v>5.0079000000000002</v>
      </c>
      <c r="C363" s="2">
        <f t="shared" si="37"/>
        <v>-0.11730000000000018</v>
      </c>
      <c r="D363" s="2">
        <f t="shared" si="38"/>
        <v>5.1157999999999992</v>
      </c>
      <c r="E363" s="2">
        <f t="shared" si="40"/>
        <v>5.1198899999999998</v>
      </c>
      <c r="F363" s="2">
        <f t="shared" si="41"/>
        <v>5.1263450000000006</v>
      </c>
      <c r="G363" s="2">
        <f t="shared" si="35"/>
        <v>5.0939760000000005</v>
      </c>
      <c r="H363" s="2">
        <f t="shared" si="39"/>
        <v>5.0476465000000053</v>
      </c>
      <c r="I363" s="2">
        <f t="array" ref="I363">SUMPRODUCT(B347:B366, (ROW(B347:B366)-ROW(B347)+1)) / (20*21/2)</f>
        <v>5.0894057142857143</v>
      </c>
      <c r="J363" s="2">
        <f t="shared" si="42"/>
        <v>5.1220636593372468</v>
      </c>
      <c r="K363" s="2">
        <f t="shared" si="36"/>
        <v>5.1098589279307172</v>
      </c>
    </row>
    <row r="364" spans="1:11" ht="13.5" x14ac:dyDescent="0.25">
      <c r="A364" s="3">
        <f>TITRES_STAT!B367</f>
        <v>42531</v>
      </c>
      <c r="B364" s="6">
        <f>TITRES_STAT!D367</f>
        <v>5.0430999999999999</v>
      </c>
      <c r="C364" s="2">
        <f t="shared" si="37"/>
        <v>3.5199999999999676E-2</v>
      </c>
      <c r="D364" s="2">
        <f t="shared" si="38"/>
        <v>5.0935199999999998</v>
      </c>
      <c r="E364" s="2">
        <f t="shared" si="40"/>
        <v>5.1146200000000004</v>
      </c>
      <c r="F364" s="2">
        <f t="shared" si="41"/>
        <v>5.1166700000000001</v>
      </c>
      <c r="G364" s="2">
        <f t="shared" si="35"/>
        <v>5.096908</v>
      </c>
      <c r="H364" s="2">
        <f t="shared" si="39"/>
        <v>5.0483795000000047</v>
      </c>
      <c r="I364" s="2">
        <f t="array" ref="I364">SUMPRODUCT(B348:B367, (ROW(B348:B367)-ROW(B348)+1)) / (20*21/2)</f>
        <v>5.0835719047619055</v>
      </c>
      <c r="J364" s="2">
        <f t="shared" si="42"/>
        <v>5.1145433108289371</v>
      </c>
      <c r="K364" s="2">
        <f t="shared" si="36"/>
        <v>5.1072409307569631</v>
      </c>
    </row>
    <row r="365" spans="1:11" ht="13.5" x14ac:dyDescent="0.25">
      <c r="A365" s="3">
        <f>TITRES_STAT!B368</f>
        <v>42534</v>
      </c>
      <c r="B365" s="6">
        <f>TITRES_STAT!D368</f>
        <v>5.0079000000000002</v>
      </c>
      <c r="C365" s="2">
        <f t="shared" si="37"/>
        <v>-3.5199999999999676E-2</v>
      </c>
      <c r="D365" s="2">
        <f t="shared" si="38"/>
        <v>5.0618600000000002</v>
      </c>
      <c r="E365" s="2">
        <f t="shared" si="40"/>
        <v>5.1023100000000001</v>
      </c>
      <c r="F365" s="2">
        <f t="shared" si="41"/>
        <v>5.1090450000000009</v>
      </c>
      <c r="G365" s="2">
        <f t="shared" si="35"/>
        <v>5.0985500000000004</v>
      </c>
      <c r="H365" s="2">
        <f t="shared" si="39"/>
        <v>5.0489365000000053</v>
      </c>
      <c r="I365" s="2">
        <f t="array" ref="I365">SUMPRODUCT(B349:B368, (ROW(B349:B368)-ROW(B349)+1)) / (20*21/2)</f>
        <v>5.0782685714285716</v>
      </c>
      <c r="J365" s="2">
        <f t="shared" si="42"/>
        <v>5.1043868050357055</v>
      </c>
      <c r="K365" s="2">
        <f t="shared" si="36"/>
        <v>5.1033452079821799</v>
      </c>
    </row>
    <row r="366" spans="1:11" ht="13.5" x14ac:dyDescent="0.25">
      <c r="A366" s="3">
        <f>TITRES_STAT!B369</f>
        <v>42535</v>
      </c>
      <c r="B366" s="6">
        <f>TITRES_STAT!D369</f>
        <v>5.0079000000000002</v>
      </c>
      <c r="C366" s="2">
        <f t="shared" si="37"/>
        <v>0</v>
      </c>
      <c r="D366" s="2">
        <f t="shared" si="38"/>
        <v>5.0384000000000002</v>
      </c>
      <c r="E366" s="2">
        <f t="shared" si="40"/>
        <v>5.0811999999999999</v>
      </c>
      <c r="F366" s="2">
        <f t="shared" si="41"/>
        <v>5.1043550000000018</v>
      </c>
      <c r="G366" s="2">
        <f t="shared" si="35"/>
        <v>5.1001920000000007</v>
      </c>
      <c r="H366" s="2">
        <f t="shared" si="39"/>
        <v>5.0495230000000042</v>
      </c>
      <c r="I366" s="2">
        <f t="array" ref="I366">SUMPRODUCT(B350:B369, (ROW(B350:B369)-ROW(B350)+1)) / (20*21/2)</f>
        <v>5.0693300000000008</v>
      </c>
      <c r="J366" s="2">
        <f t="shared" si="42"/>
        <v>5.0951975855084957</v>
      </c>
      <c r="K366" s="2">
        <f t="shared" si="36"/>
        <v>5.0996022586495453</v>
      </c>
    </row>
    <row r="367" spans="1:11" ht="13.5" x14ac:dyDescent="0.25">
      <c r="A367" s="3">
        <f>TITRES_STAT!B370</f>
        <v>42536</v>
      </c>
      <c r="B367" s="6">
        <f>TITRES_STAT!D370</f>
        <v>5.0430999999999999</v>
      </c>
      <c r="C367" s="2">
        <f t="shared" si="37"/>
        <v>3.5199999999999676E-2</v>
      </c>
      <c r="D367" s="2">
        <f t="shared" si="38"/>
        <v>5.0219800000000001</v>
      </c>
      <c r="E367" s="2">
        <f t="shared" si="40"/>
        <v>5.0782699999999998</v>
      </c>
      <c r="F367" s="2">
        <f t="shared" si="41"/>
        <v>5.0987850000000012</v>
      </c>
      <c r="G367" s="2">
        <f t="shared" si="35"/>
        <v>5.1025380000000009</v>
      </c>
      <c r="H367" s="2">
        <f t="shared" si="39"/>
        <v>5.0503150000000039</v>
      </c>
      <c r="I367" s="2">
        <f t="array" ref="I367">SUMPRODUCT(B351:B370, (ROW(B351:B370)-ROW(B351)+1)) / (20*21/2)</f>
        <v>5.0508185714285716</v>
      </c>
      <c r="J367" s="2">
        <f t="shared" si="42"/>
        <v>5.0902359106981621</v>
      </c>
      <c r="K367" s="2">
        <f t="shared" si="36"/>
        <v>5.0973864838005429</v>
      </c>
    </row>
    <row r="368" spans="1:11" ht="13.5" x14ac:dyDescent="0.25">
      <c r="A368" s="3">
        <f>TITRES_STAT!B371</f>
        <v>42537</v>
      </c>
      <c r="B368" s="6">
        <f>TITRES_STAT!D371</f>
        <v>5.0430999999999999</v>
      </c>
      <c r="C368" s="2">
        <f t="shared" si="37"/>
        <v>0</v>
      </c>
      <c r="D368" s="2">
        <f t="shared" si="38"/>
        <v>5.02902</v>
      </c>
      <c r="E368" s="2">
        <f t="shared" si="40"/>
        <v>5.0724099999999996</v>
      </c>
      <c r="F368" s="2">
        <f t="shared" si="41"/>
        <v>5.0958550000000011</v>
      </c>
      <c r="G368" s="2">
        <f t="shared" si="35"/>
        <v>5.1048840000000011</v>
      </c>
      <c r="H368" s="2">
        <f t="shared" si="39"/>
        <v>5.0511070000000045</v>
      </c>
      <c r="I368" s="2">
        <f t="array" ref="I368">SUMPRODUCT(B352:B371, (ROW(B352:B371)-ROW(B352)+1)) / (20*21/2)</f>
        <v>5.0352119047619048</v>
      </c>
      <c r="J368" s="2">
        <f t="shared" si="42"/>
        <v>5.0857467763459558</v>
      </c>
      <c r="K368" s="2">
        <f t="shared" si="36"/>
        <v>5.0952576020828744</v>
      </c>
    </row>
    <row r="369" spans="1:11" ht="13.5" x14ac:dyDescent="0.25">
      <c r="A369" s="3">
        <f>TITRES_STAT!B372</f>
        <v>42538</v>
      </c>
      <c r="B369" s="6">
        <f>TITRES_STAT!D372</f>
        <v>5.0019999999999998</v>
      </c>
      <c r="C369" s="2">
        <f t="shared" si="37"/>
        <v>-4.1100000000000136E-2</v>
      </c>
      <c r="D369" s="2">
        <f t="shared" si="38"/>
        <v>5.0207999999999995</v>
      </c>
      <c r="E369" s="2">
        <f t="shared" si="40"/>
        <v>5.0571600000000005</v>
      </c>
      <c r="F369" s="2">
        <f t="shared" si="41"/>
        <v>5.0908700000000007</v>
      </c>
      <c r="G369" s="2">
        <f t="shared" si="35"/>
        <v>5.1040620000000008</v>
      </c>
      <c r="H369" s="2">
        <f t="shared" si="39"/>
        <v>5.0518400000000039</v>
      </c>
      <c r="I369" s="2">
        <f t="array" ref="I369">SUMPRODUCT(B353:B372, (ROW(B353:B372)-ROW(B353)+1)) / (20*21/2)</f>
        <v>5.0260795238095239</v>
      </c>
      <c r="J369" s="2">
        <f t="shared" si="42"/>
        <v>5.0777708928844367</v>
      </c>
      <c r="K369" s="2">
        <f t="shared" si="36"/>
        <v>5.0916004412168796</v>
      </c>
    </row>
    <row r="370" spans="1:11" ht="13.5" x14ac:dyDescent="0.25">
      <c r="A370" s="3">
        <f>TITRES_STAT!B373</f>
        <v>42541</v>
      </c>
      <c r="B370" s="6">
        <f>TITRES_STAT!D373</f>
        <v>4.8964999999999996</v>
      </c>
      <c r="C370" s="2">
        <f t="shared" si="37"/>
        <v>-0.10550000000000015</v>
      </c>
      <c r="D370" s="2">
        <f t="shared" si="38"/>
        <v>4.9985200000000001</v>
      </c>
      <c r="E370" s="2">
        <f t="shared" si="40"/>
        <v>5.0301900000000002</v>
      </c>
      <c r="F370" s="2">
        <f t="shared" si="41"/>
        <v>5.0779699999999997</v>
      </c>
      <c r="G370" s="2">
        <f t="shared" ref="G370:G433" si="43">AVERAGE(B321:B370)</f>
        <v>5.1011300000000004</v>
      </c>
      <c r="H370" s="2">
        <f t="shared" si="39"/>
        <v>5.0524265000000037</v>
      </c>
      <c r="I370" s="2">
        <f t="array" ref="I370">SUMPRODUCT(B354:B373, (ROW(B354:B373)-ROW(B354)+1)) / (20*21/2)</f>
        <v>5.0181514285714295</v>
      </c>
      <c r="J370" s="2">
        <f t="shared" si="42"/>
        <v>5.0605069983240138</v>
      </c>
      <c r="K370" s="2">
        <f t="shared" si="36"/>
        <v>5.0839494435220995</v>
      </c>
    </row>
    <row r="371" spans="1:11" ht="13.5" x14ac:dyDescent="0.25">
      <c r="A371" s="3">
        <f>TITRES_STAT!B374</f>
        <v>42542</v>
      </c>
      <c r="B371" s="6">
        <f>TITRES_STAT!D374</f>
        <v>4.9141000000000004</v>
      </c>
      <c r="C371" s="2">
        <f t="shared" si="37"/>
        <v>1.7600000000000726E-2</v>
      </c>
      <c r="D371" s="2">
        <f t="shared" si="38"/>
        <v>4.9797600000000006</v>
      </c>
      <c r="E371" s="2">
        <f t="shared" si="40"/>
        <v>5.0090799999999991</v>
      </c>
      <c r="F371" s="2">
        <f t="shared" si="41"/>
        <v>5.0685900000000004</v>
      </c>
      <c r="G371" s="2">
        <f t="shared" si="43"/>
        <v>5.0989020000000007</v>
      </c>
      <c r="H371" s="2">
        <f t="shared" si="39"/>
        <v>5.0531010000000034</v>
      </c>
      <c r="I371" s="2">
        <f t="array" ref="I371">SUMPRODUCT(B355:B374, (ROW(B355:B374)-ROW(B355)+1)) / (20*21/2)</f>
        <v>5.0113899999999996</v>
      </c>
      <c r="J371" s="2">
        <f t="shared" si="42"/>
        <v>5.0465634746741079</v>
      </c>
      <c r="K371" s="2">
        <f t="shared" ref="K371:K434" si="44">$K$4*B371+(1-$K$4)*K370</f>
        <v>5.0772886810310363</v>
      </c>
    </row>
    <row r="372" spans="1:11" ht="13.5" x14ac:dyDescent="0.25">
      <c r="A372" s="3">
        <f>TITRES_STAT!B375</f>
        <v>42543</v>
      </c>
      <c r="B372" s="6">
        <f>TITRES_STAT!D375</f>
        <v>4.9726999999999997</v>
      </c>
      <c r="C372" s="2">
        <f t="shared" si="37"/>
        <v>5.8599999999999319E-2</v>
      </c>
      <c r="D372" s="2">
        <f t="shared" si="38"/>
        <v>4.9656799999999999</v>
      </c>
      <c r="E372" s="2">
        <f t="shared" si="40"/>
        <v>4.99383</v>
      </c>
      <c r="F372" s="2">
        <f t="shared" si="41"/>
        <v>5.0618449999999999</v>
      </c>
      <c r="G372" s="2">
        <f t="shared" si="43"/>
        <v>5.096908</v>
      </c>
      <c r="H372" s="2">
        <f t="shared" si="39"/>
        <v>5.0542150000000037</v>
      </c>
      <c r="I372" s="2">
        <f t="array" ref="I372">SUMPRODUCT(B356:B375, (ROW(B356:B375)-ROW(B356)+1)) / (20*21/2)</f>
        <v>5.019120952380951</v>
      </c>
      <c r="J372" s="2">
        <f t="shared" si="42"/>
        <v>5.0395288580384783</v>
      </c>
      <c r="K372" s="2">
        <f t="shared" si="44"/>
        <v>5.0731871641278579</v>
      </c>
    </row>
    <row r="373" spans="1:11" ht="13.5" x14ac:dyDescent="0.25">
      <c r="A373" s="3">
        <f>TITRES_STAT!B376</f>
        <v>42544</v>
      </c>
      <c r="B373" s="6">
        <f>TITRES_STAT!D376</f>
        <v>4.9786000000000001</v>
      </c>
      <c r="C373" s="2">
        <f t="shared" si="37"/>
        <v>5.9000000000004604E-3</v>
      </c>
      <c r="D373" s="2">
        <f t="shared" si="38"/>
        <v>4.9527799999999997</v>
      </c>
      <c r="E373" s="2">
        <f t="shared" si="40"/>
        <v>4.990899999999999</v>
      </c>
      <c r="F373" s="2">
        <f t="shared" si="41"/>
        <v>5.0553949999999999</v>
      </c>
      <c r="G373" s="2">
        <f t="shared" si="43"/>
        <v>5.0967920000000007</v>
      </c>
      <c r="H373" s="2">
        <f t="shared" si="39"/>
        <v>5.0553585000000041</v>
      </c>
      <c r="I373" s="2">
        <f t="array" ref="I373">SUMPRODUCT(B357:B376, (ROW(B357:B376)-ROW(B357)+1)) / (20*21/2)</f>
        <v>5.0017280952380956</v>
      </c>
      <c r="J373" s="2">
        <f t="shared" si="42"/>
        <v>5.0337261096538617</v>
      </c>
      <c r="K373" s="2">
        <f t="shared" si="44"/>
        <v>5.069477863573824</v>
      </c>
    </row>
    <row r="374" spans="1:11" ht="13.5" x14ac:dyDescent="0.25">
      <c r="A374" s="3">
        <f>TITRES_STAT!B377</f>
        <v>42545</v>
      </c>
      <c r="B374" s="6">
        <f>TITRES_STAT!D377</f>
        <v>4.9843999999999999</v>
      </c>
      <c r="C374" s="2">
        <f t="shared" si="37"/>
        <v>5.7999999999998053E-3</v>
      </c>
      <c r="D374" s="2">
        <f t="shared" si="38"/>
        <v>4.9492600000000007</v>
      </c>
      <c r="E374" s="2">
        <f t="shared" si="40"/>
        <v>4.9850300000000001</v>
      </c>
      <c r="F374" s="2">
        <f t="shared" si="41"/>
        <v>5.0498250000000002</v>
      </c>
      <c r="G374" s="2">
        <f t="shared" si="43"/>
        <v>5.0950320000000007</v>
      </c>
      <c r="H374" s="2">
        <f t="shared" si="39"/>
        <v>5.0565310000000041</v>
      </c>
      <c r="I374" s="2">
        <f t="array" ref="I374">SUMPRODUCT(B358:B377, (ROW(B358:B377)-ROW(B358)+1)) / (20*21/2)</f>
        <v>4.9999723809523804</v>
      </c>
      <c r="J374" s="2">
        <f t="shared" si="42"/>
        <v>5.0290283849249224</v>
      </c>
      <c r="K374" s="2">
        <f t="shared" si="44"/>
        <v>5.0661414767670072</v>
      </c>
    </row>
    <row r="375" spans="1:11" ht="13.5" x14ac:dyDescent="0.25">
      <c r="A375" s="3">
        <f>TITRES_STAT!B378</f>
        <v>42548</v>
      </c>
      <c r="B375" s="6">
        <f>TITRES_STAT!D378</f>
        <v>5.1310000000000002</v>
      </c>
      <c r="C375" s="2">
        <f t="shared" si="37"/>
        <v>0.14660000000000029</v>
      </c>
      <c r="D375" s="2">
        <f t="shared" si="38"/>
        <v>4.9961600000000006</v>
      </c>
      <c r="E375" s="2">
        <f t="shared" si="40"/>
        <v>4.9973400000000003</v>
      </c>
      <c r="F375" s="2">
        <f t="shared" si="41"/>
        <v>5.0498250000000002</v>
      </c>
      <c r="G375" s="2">
        <f t="shared" si="43"/>
        <v>5.0959700000000003</v>
      </c>
      <c r="H375" s="2">
        <f t="shared" si="39"/>
        <v>5.0584365000000044</v>
      </c>
      <c r="I375" s="2">
        <f t="array" ref="I375">SUMPRODUCT(B359:B378, (ROW(B359:B378)-ROW(B359)+1)) / (20*21/2)</f>
        <v>4.9956957142857146</v>
      </c>
      <c r="J375" s="2">
        <f t="shared" si="42"/>
        <v>5.0387399673130258</v>
      </c>
      <c r="K375" s="2">
        <f t="shared" si="44"/>
        <v>5.0686849482663403</v>
      </c>
    </row>
    <row r="376" spans="1:11" ht="13.5" x14ac:dyDescent="0.25">
      <c r="A376" s="3">
        <f>TITRES_STAT!B379</f>
        <v>42549</v>
      </c>
      <c r="B376" s="6">
        <f>TITRES_STAT!D379</f>
        <v>4.8672000000000004</v>
      </c>
      <c r="C376" s="2">
        <f t="shared" si="37"/>
        <v>-0.26379999999999981</v>
      </c>
      <c r="D376" s="2">
        <f t="shared" si="38"/>
        <v>4.9867800000000004</v>
      </c>
      <c r="E376" s="2">
        <f t="shared" si="40"/>
        <v>4.9832700000000001</v>
      </c>
      <c r="F376" s="2">
        <f t="shared" si="41"/>
        <v>5.032235</v>
      </c>
      <c r="G376" s="2">
        <f t="shared" si="43"/>
        <v>5.0935079999999999</v>
      </c>
      <c r="H376" s="2">
        <f t="shared" si="39"/>
        <v>5.0588180000000031</v>
      </c>
      <c r="I376" s="2">
        <f t="array" ref="I376">SUMPRODUCT(B360:B379, (ROW(B360:B379)-ROW(B360)+1)) / (20*21/2)</f>
        <v>4.9919776190476188</v>
      </c>
      <c r="J376" s="2">
        <f t="shared" si="42"/>
        <v>5.0224028275689285</v>
      </c>
      <c r="K376" s="2">
        <f t="shared" si="44"/>
        <v>5.0607835777460917</v>
      </c>
    </row>
    <row r="377" spans="1:11" ht="13.5" x14ac:dyDescent="0.25">
      <c r="A377" s="3">
        <f>TITRES_STAT!B380</f>
        <v>42550</v>
      </c>
      <c r="B377" s="6">
        <f>TITRES_STAT!D380</f>
        <v>5.0137999999999998</v>
      </c>
      <c r="C377" s="2">
        <f t="shared" si="37"/>
        <v>0.1465999999999994</v>
      </c>
      <c r="D377" s="2">
        <f t="shared" si="38"/>
        <v>4.9950000000000001</v>
      </c>
      <c r="E377" s="2">
        <f t="shared" si="40"/>
        <v>4.98034</v>
      </c>
      <c r="F377" s="2">
        <f t="shared" si="41"/>
        <v>5.0293049999999999</v>
      </c>
      <c r="G377" s="2">
        <f t="shared" si="43"/>
        <v>5.0928059999999995</v>
      </c>
      <c r="H377" s="2">
        <f t="shared" si="39"/>
        <v>5.0599030000000029</v>
      </c>
      <c r="I377" s="2">
        <f t="array" ref="I377">SUMPRODUCT(B361:B380, (ROW(B361:B380)-ROW(B361)+1)) / (20*21/2)</f>
        <v>4.9885171428571429</v>
      </c>
      <c r="J377" s="2">
        <f t="shared" si="42"/>
        <v>5.0215835106576021</v>
      </c>
      <c r="K377" s="2">
        <f t="shared" si="44"/>
        <v>5.0589410845011464</v>
      </c>
    </row>
    <row r="378" spans="1:11" ht="13.5" x14ac:dyDescent="0.25">
      <c r="A378" s="3">
        <f>TITRES_STAT!B381</f>
        <v>42551</v>
      </c>
      <c r="B378" s="6">
        <f>TITRES_STAT!D381</f>
        <v>4.9843999999999999</v>
      </c>
      <c r="C378" s="2">
        <f t="shared" si="37"/>
        <v>-2.9399999999999871E-2</v>
      </c>
      <c r="D378" s="2">
        <f t="shared" si="38"/>
        <v>4.9961600000000006</v>
      </c>
      <c r="E378" s="2">
        <f t="shared" si="40"/>
        <v>4.9744700000000002</v>
      </c>
      <c r="F378" s="2">
        <f t="shared" si="41"/>
        <v>5.0234399999999999</v>
      </c>
      <c r="G378" s="2">
        <f t="shared" si="43"/>
        <v>5.0928060000000004</v>
      </c>
      <c r="H378" s="2">
        <f t="shared" si="39"/>
        <v>5.0609290000000042</v>
      </c>
      <c r="I378" s="2">
        <f t="array" ref="I378">SUMPRODUCT(B362:B381, (ROW(B362:B381)-ROW(B362)+1)) / (20*21/2)</f>
        <v>4.9865023809523814</v>
      </c>
      <c r="J378" s="2">
        <f t="shared" si="42"/>
        <v>5.0180422239283065</v>
      </c>
      <c r="K378" s="2">
        <f t="shared" si="44"/>
        <v>5.0560179047167875</v>
      </c>
    </row>
    <row r="379" spans="1:11" ht="13.5" x14ac:dyDescent="0.25">
      <c r="A379" s="3">
        <f>TITRES_STAT!B382</f>
        <v>42552</v>
      </c>
      <c r="B379" s="6">
        <f>TITRES_STAT!D382</f>
        <v>4.9843999999999999</v>
      </c>
      <c r="C379" s="2">
        <f t="shared" si="37"/>
        <v>0</v>
      </c>
      <c r="D379" s="2">
        <f t="shared" si="38"/>
        <v>4.9961600000000006</v>
      </c>
      <c r="E379" s="2">
        <f t="shared" si="40"/>
        <v>4.9727100000000011</v>
      </c>
      <c r="F379" s="2">
        <f t="shared" si="41"/>
        <v>5.0149349999999995</v>
      </c>
      <c r="G379" s="2">
        <f t="shared" si="43"/>
        <v>5.0928060000000004</v>
      </c>
      <c r="H379" s="2">
        <f t="shared" si="39"/>
        <v>5.0620725000000037</v>
      </c>
      <c r="I379" s="2">
        <f t="array" ref="I379">SUMPRODUCT(B363:B382, (ROW(B363:B382)-ROW(B363)+1)) / (20*21/2)</f>
        <v>4.999443809523811</v>
      </c>
      <c r="J379" s="2">
        <f t="shared" si="42"/>
        <v>5.0148382026018004</v>
      </c>
      <c r="K379" s="2">
        <f t="shared" si="44"/>
        <v>5.0532093594337759</v>
      </c>
    </row>
    <row r="380" spans="1:11" ht="13.5" x14ac:dyDescent="0.25">
      <c r="A380" s="3">
        <f>TITRES_STAT!B383</f>
        <v>42555</v>
      </c>
      <c r="B380" s="6">
        <f>TITRES_STAT!D383</f>
        <v>4.9786000000000001</v>
      </c>
      <c r="C380" s="2">
        <f t="shared" si="37"/>
        <v>-5.7999999999998053E-3</v>
      </c>
      <c r="D380" s="2">
        <f t="shared" si="38"/>
        <v>4.9656800000000008</v>
      </c>
      <c r="E380" s="2">
        <f t="shared" si="40"/>
        <v>4.9809200000000002</v>
      </c>
      <c r="F380" s="2">
        <f t="shared" si="41"/>
        <v>5.0055549999999993</v>
      </c>
      <c r="G380" s="2">
        <f t="shared" si="43"/>
        <v>5.092690000000001</v>
      </c>
      <c r="H380" s="2">
        <f t="shared" si="39"/>
        <v>5.0631575000000035</v>
      </c>
      <c r="I380" s="2">
        <f t="array" ref="I380">SUMPRODUCT(B364:B383, (ROW(B364:B383)-ROW(B364)+1)) / (20*21/2)</f>
        <v>5.0093699999999997</v>
      </c>
      <c r="J380" s="2">
        <f t="shared" si="42"/>
        <v>5.0113869452111528</v>
      </c>
      <c r="K380" s="2">
        <f t="shared" si="44"/>
        <v>5.0502835022010784</v>
      </c>
    </row>
    <row r="381" spans="1:11" ht="13.5" x14ac:dyDescent="0.25">
      <c r="A381" s="3">
        <f>TITRES_STAT!B384</f>
        <v>42559</v>
      </c>
      <c r="B381" s="6">
        <f>TITRES_STAT!D384</f>
        <v>4.9843999999999999</v>
      </c>
      <c r="C381" s="2">
        <f t="shared" si="37"/>
        <v>5.7999999999998053E-3</v>
      </c>
      <c r="D381" s="2">
        <f t="shared" si="38"/>
        <v>4.9891200000000007</v>
      </c>
      <c r="E381" s="2">
        <f t="shared" si="40"/>
        <v>4.9879499999999997</v>
      </c>
      <c r="F381" s="2">
        <f t="shared" si="41"/>
        <v>4.9985149999999985</v>
      </c>
      <c r="G381" s="2">
        <f t="shared" si="43"/>
        <v>5.0908120000000006</v>
      </c>
      <c r="H381" s="2">
        <f t="shared" si="39"/>
        <v>5.0643300000000036</v>
      </c>
      <c r="I381" s="2">
        <f t="array" ref="I381">SUMPRODUCT(B365:B384, (ROW(B365:B384)-ROW(B365)+1)) / (20*21/2)</f>
        <v>5.012909047619047</v>
      </c>
      <c r="J381" s="2">
        <f t="shared" si="42"/>
        <v>5.0088167599529472</v>
      </c>
      <c r="K381" s="2">
        <f t="shared" si="44"/>
        <v>5.0476998354480944</v>
      </c>
    </row>
    <row r="382" spans="1:11" ht="13.5" x14ac:dyDescent="0.25">
      <c r="A382" s="3">
        <f>TITRES_STAT!B385</f>
        <v>42562</v>
      </c>
      <c r="B382" s="6">
        <f>TITRES_STAT!D385</f>
        <v>5.1344000000000003</v>
      </c>
      <c r="C382" s="2">
        <f t="shared" si="37"/>
        <v>0.15000000000000036</v>
      </c>
      <c r="D382" s="2">
        <f t="shared" si="38"/>
        <v>5.0132399999999997</v>
      </c>
      <c r="E382" s="2">
        <f t="shared" si="40"/>
        <v>5.0041200000000003</v>
      </c>
      <c r="F382" s="2">
        <f t="shared" si="41"/>
        <v>4.9989749999999988</v>
      </c>
      <c r="G382" s="2">
        <f t="shared" si="43"/>
        <v>5.0918180000000008</v>
      </c>
      <c r="H382" s="2">
        <f t="shared" si="39"/>
        <v>5.0662525000000036</v>
      </c>
      <c r="I382" s="2">
        <f t="array" ref="I382">SUMPRODUCT(B366:B385, (ROW(B366:B385)-ROW(B366)+1)) / (20*21/2)</f>
        <v>5.0229919047619056</v>
      </c>
      <c r="J382" s="2">
        <f t="shared" si="42"/>
        <v>5.0207770685288562</v>
      </c>
      <c r="K382" s="2">
        <f t="shared" si="44"/>
        <v>5.0510998419011104</v>
      </c>
    </row>
    <row r="383" spans="1:11" ht="13.5" x14ac:dyDescent="0.25">
      <c r="A383" s="3">
        <f>TITRES_STAT!B386</f>
        <v>42563</v>
      </c>
      <c r="B383" s="6">
        <f>TITRES_STAT!D386</f>
        <v>5.1032000000000002</v>
      </c>
      <c r="C383" s="2">
        <f t="shared" si="37"/>
        <v>-3.1200000000000117E-2</v>
      </c>
      <c r="D383" s="2">
        <f t="shared" si="38"/>
        <v>5.0370000000000008</v>
      </c>
      <c r="E383" s="2">
        <f t="shared" si="40"/>
        <v>5.0165800000000003</v>
      </c>
      <c r="F383" s="2">
        <f t="shared" si="41"/>
        <v>5.0037399999999987</v>
      </c>
      <c r="G383" s="2">
        <f t="shared" si="43"/>
        <v>5.0941940000000008</v>
      </c>
      <c r="H383" s="2">
        <f t="shared" si="39"/>
        <v>5.068019000000004</v>
      </c>
      <c r="I383" s="2">
        <f t="array" ref="I383">SUMPRODUCT(B367:B386, (ROW(B367:B386)-ROW(B367)+1)) / (20*21/2)</f>
        <v>5.0272480952380949</v>
      </c>
      <c r="J383" s="2">
        <f t="shared" si="42"/>
        <v>5.0286268715261082</v>
      </c>
      <c r="K383" s="2">
        <f t="shared" si="44"/>
        <v>5.0531429853559686</v>
      </c>
    </row>
    <row r="384" spans="1:11" ht="13.5" x14ac:dyDescent="0.25">
      <c r="A384" s="3">
        <f>TITRES_STAT!B387</f>
        <v>42564</v>
      </c>
      <c r="B384" s="6">
        <f>TITRES_STAT!D387</f>
        <v>5.0408999999999997</v>
      </c>
      <c r="C384" s="2">
        <f t="shared" si="37"/>
        <v>-6.2300000000000466E-2</v>
      </c>
      <c r="D384" s="2">
        <f t="shared" si="38"/>
        <v>5.0483000000000002</v>
      </c>
      <c r="E384" s="2">
        <f t="shared" si="40"/>
        <v>5.0222300000000004</v>
      </c>
      <c r="F384" s="2">
        <f t="shared" si="41"/>
        <v>5.0036299999999994</v>
      </c>
      <c r="G384" s="2">
        <f t="shared" si="43"/>
        <v>5.0953240000000006</v>
      </c>
      <c r="H384" s="2">
        <f t="shared" si="39"/>
        <v>5.0694450000000044</v>
      </c>
      <c r="I384" s="2">
        <f t="array" ref="I384">SUMPRODUCT(B368:B387, (ROW(B368:B387)-ROW(B368)+1)) / (20*21/2)</f>
        <v>5.0354399999999995</v>
      </c>
      <c r="J384" s="2">
        <f t="shared" si="42"/>
        <v>5.0297957409045742</v>
      </c>
      <c r="K384" s="2">
        <f t="shared" si="44"/>
        <v>5.0526628682831856</v>
      </c>
    </row>
    <row r="385" spans="1:11" ht="13.5" x14ac:dyDescent="0.25">
      <c r="A385" s="3">
        <f>TITRES_STAT!B388</f>
        <v>42565</v>
      </c>
      <c r="B385" s="6">
        <f>TITRES_STAT!D388</f>
        <v>5.1094999999999997</v>
      </c>
      <c r="C385" s="2">
        <f t="shared" si="37"/>
        <v>6.8599999999999994E-2</v>
      </c>
      <c r="D385" s="2">
        <f t="shared" si="38"/>
        <v>5.0744800000000003</v>
      </c>
      <c r="E385" s="2">
        <f t="shared" si="40"/>
        <v>5.0200800000000001</v>
      </c>
      <c r="F385" s="2">
        <f t="shared" si="41"/>
        <v>5.0087099999999989</v>
      </c>
      <c r="G385" s="2">
        <f t="shared" si="43"/>
        <v>5.0959479999999999</v>
      </c>
      <c r="H385" s="2">
        <f t="shared" si="39"/>
        <v>5.071008500000004</v>
      </c>
      <c r="I385" s="2">
        <f t="array" ref="I385">SUMPRODUCT(B369:B388, (ROW(B369:B388)-ROW(B369)+1)) / (20*21/2)</f>
        <v>5.0433752380952379</v>
      </c>
      <c r="J385" s="2">
        <f t="shared" si="42"/>
        <v>5.0373866227231865</v>
      </c>
      <c r="K385" s="2">
        <f t="shared" si="44"/>
        <v>5.0548917754093354</v>
      </c>
    </row>
    <row r="386" spans="1:11" ht="13.5" x14ac:dyDescent="0.25">
      <c r="A386" s="3">
        <f>TITRES_STAT!B389</f>
        <v>42566</v>
      </c>
      <c r="B386" s="6">
        <f>TITRES_STAT!D389</f>
        <v>5.0533999999999999</v>
      </c>
      <c r="C386" s="2">
        <f t="shared" si="37"/>
        <v>-5.6099999999999817E-2</v>
      </c>
      <c r="D386" s="2">
        <f t="shared" si="38"/>
        <v>5.0882800000000001</v>
      </c>
      <c r="E386" s="2">
        <f t="shared" si="40"/>
        <v>5.0387000000000004</v>
      </c>
      <c r="F386" s="2">
        <f t="shared" si="41"/>
        <v>5.0109849999999998</v>
      </c>
      <c r="G386" s="2">
        <f t="shared" si="43"/>
        <v>5.0949820000000008</v>
      </c>
      <c r="H386" s="2">
        <f t="shared" si="39"/>
        <v>5.0725260000000034</v>
      </c>
      <c r="I386" s="2">
        <f t="array" ref="I386">SUMPRODUCT(B370:B389, (ROW(B370:B389)-ROW(B370)+1)) / (20*21/2)</f>
        <v>5.0463014285714287</v>
      </c>
      <c r="J386" s="2">
        <f t="shared" si="42"/>
        <v>5.0389117062733595</v>
      </c>
      <c r="K386" s="2">
        <f t="shared" si="44"/>
        <v>5.054833274412891</v>
      </c>
    </row>
    <row r="387" spans="1:11" ht="13.5" x14ac:dyDescent="0.25">
      <c r="A387" s="3">
        <f>TITRES_STAT!B390</f>
        <v>42569</v>
      </c>
      <c r="B387" s="6">
        <f>TITRES_STAT!D390</f>
        <v>5.0970000000000004</v>
      </c>
      <c r="C387" s="2">
        <f t="shared" si="37"/>
        <v>4.3600000000000527E-2</v>
      </c>
      <c r="D387" s="2">
        <f t="shared" si="38"/>
        <v>5.0808</v>
      </c>
      <c r="E387" s="2">
        <f t="shared" si="40"/>
        <v>5.0470199999999998</v>
      </c>
      <c r="F387" s="2">
        <f t="shared" si="41"/>
        <v>5.013679999999999</v>
      </c>
      <c r="G387" s="2">
        <f t="shared" si="43"/>
        <v>5.0939500000000004</v>
      </c>
      <c r="H387" s="2">
        <f t="shared" si="39"/>
        <v>5.073968500000003</v>
      </c>
      <c r="I387" s="2">
        <f t="array" ref="I387">SUMPRODUCT(B371:B390, (ROW(B371:B390)-ROW(B371)+1)) / (20*21/2)</f>
        <v>5.053765238095238</v>
      </c>
      <c r="J387" s="2">
        <f t="shared" si="42"/>
        <v>5.0444439247235158</v>
      </c>
      <c r="K387" s="2">
        <f t="shared" si="44"/>
        <v>5.0564868714947382</v>
      </c>
    </row>
    <row r="388" spans="1:11" ht="13.5" x14ac:dyDescent="0.25">
      <c r="A388" s="3">
        <f>TITRES_STAT!B391</f>
        <v>42570</v>
      </c>
      <c r="B388" s="6">
        <f>TITRES_STAT!D391</f>
        <v>5.0970000000000004</v>
      </c>
      <c r="C388" s="2">
        <f t="shared" ref="C388:C451" si="45">B388-B387</f>
        <v>0</v>
      </c>
      <c r="D388" s="2">
        <f t="shared" si="38"/>
        <v>5.0795599999999999</v>
      </c>
      <c r="E388" s="2">
        <f t="shared" si="40"/>
        <v>5.0582800000000008</v>
      </c>
      <c r="F388" s="2">
        <f t="shared" si="41"/>
        <v>5.0163749999999983</v>
      </c>
      <c r="G388" s="2">
        <f t="shared" si="43"/>
        <v>5.0904540000000011</v>
      </c>
      <c r="H388" s="2">
        <f t="shared" si="39"/>
        <v>5.0753230000000027</v>
      </c>
      <c r="I388" s="2">
        <f t="array" ref="I388">SUMPRODUCT(B372:B391, (ROW(B372:B391)-ROW(B372)+1)) / (20*21/2)</f>
        <v>5.0602742857142857</v>
      </c>
      <c r="J388" s="2">
        <f t="shared" si="42"/>
        <v>5.0494492652260385</v>
      </c>
      <c r="K388" s="2">
        <f t="shared" si="44"/>
        <v>5.0580756216321996</v>
      </c>
    </row>
    <row r="389" spans="1:11" ht="13.5" x14ac:dyDescent="0.25">
      <c r="A389" s="3">
        <f>TITRES_STAT!B392</f>
        <v>42571</v>
      </c>
      <c r="B389" s="6">
        <f>TITRES_STAT!D392</f>
        <v>5.0471000000000004</v>
      </c>
      <c r="C389" s="2">
        <f t="shared" si="45"/>
        <v>-4.9900000000000055E-2</v>
      </c>
      <c r="D389" s="2">
        <f t="shared" si="38"/>
        <v>5.0808000000000009</v>
      </c>
      <c r="E389" s="2">
        <f t="shared" si="40"/>
        <v>5.0645500000000006</v>
      </c>
      <c r="F389" s="2">
        <f t="shared" si="41"/>
        <v>5.0186299999999999</v>
      </c>
      <c r="G389" s="2">
        <f t="shared" si="43"/>
        <v>5.0852560000000002</v>
      </c>
      <c r="H389" s="2">
        <f t="shared" si="39"/>
        <v>5.0768090000000026</v>
      </c>
      <c r="I389" s="2">
        <f t="array" ref="I389">SUMPRODUCT(B373:B392, (ROW(B373:B392)-ROW(B373)+1)) / (20*21/2)</f>
        <v>5.0623504761904758</v>
      </c>
      <c r="J389" s="2">
        <f t="shared" si="42"/>
        <v>5.0492255256807015</v>
      </c>
      <c r="K389" s="2">
        <f t="shared" si="44"/>
        <v>5.0576452050976037</v>
      </c>
    </row>
    <row r="390" spans="1:11" ht="13.5" x14ac:dyDescent="0.25">
      <c r="A390" s="3">
        <f>TITRES_STAT!B393</f>
        <v>42572</v>
      </c>
      <c r="B390" s="6">
        <f>TITRES_STAT!D393</f>
        <v>5.0970000000000004</v>
      </c>
      <c r="C390" s="2">
        <f t="shared" si="45"/>
        <v>4.9900000000000055E-2</v>
      </c>
      <c r="D390" s="2">
        <f t="shared" ref="D390:D453" si="46">AVERAGE(B386:B390)</f>
        <v>5.0783000000000005</v>
      </c>
      <c r="E390" s="2">
        <f t="shared" si="40"/>
        <v>5.0763900000000008</v>
      </c>
      <c r="F390" s="2">
        <f t="shared" si="41"/>
        <v>5.0286549999999988</v>
      </c>
      <c r="G390" s="2">
        <f t="shared" si="43"/>
        <v>5.0791800000000009</v>
      </c>
      <c r="H390" s="2">
        <f t="shared" si="39"/>
        <v>5.0779875000000025</v>
      </c>
      <c r="I390" s="2">
        <f t="array" ref="I390">SUMPRODUCT(B374:B393, (ROW(B374:B393)-ROW(B374)+1)) / (20*21/2)</f>
        <v>5.0574890476190477</v>
      </c>
      <c r="J390" s="2">
        <f t="shared" si="42"/>
        <v>5.0537754756158728</v>
      </c>
      <c r="K390" s="2">
        <f t="shared" si="44"/>
        <v>5.0591885303878943</v>
      </c>
    </row>
    <row r="391" spans="1:11" ht="13.5" x14ac:dyDescent="0.25">
      <c r="A391" s="3">
        <f>TITRES_STAT!B394</f>
        <v>42573</v>
      </c>
      <c r="B391" s="6">
        <f>TITRES_STAT!D394</f>
        <v>5.0970000000000004</v>
      </c>
      <c r="C391" s="2">
        <f t="shared" si="45"/>
        <v>0</v>
      </c>
      <c r="D391" s="2">
        <f t="shared" si="46"/>
        <v>5.0870200000000008</v>
      </c>
      <c r="E391" s="2">
        <f t="shared" si="40"/>
        <v>5.0876500000000009</v>
      </c>
      <c r="F391" s="2">
        <f t="shared" si="41"/>
        <v>5.0377999999999989</v>
      </c>
      <c r="G391" s="2">
        <f t="shared" si="43"/>
        <v>5.0734560000000002</v>
      </c>
      <c r="H391" s="2">
        <f t="shared" si="39"/>
        <v>5.079430000000003</v>
      </c>
      <c r="I391" s="2">
        <f t="array" ref="I391">SUMPRODUCT(B375:B394, (ROW(B375:B394)-ROW(B375)+1)) / (20*21/2)</f>
        <v>5.0531585714285718</v>
      </c>
      <c r="J391" s="2">
        <f t="shared" si="42"/>
        <v>5.0578920969857899</v>
      </c>
      <c r="K391" s="2">
        <f t="shared" si="44"/>
        <v>5.0606713331177806</v>
      </c>
    </row>
    <row r="392" spans="1:11" ht="13.5" x14ac:dyDescent="0.25">
      <c r="A392" s="3">
        <f>TITRES_STAT!B395</f>
        <v>42577</v>
      </c>
      <c r="B392" s="6">
        <f>TITRES_STAT!D395</f>
        <v>5.0595999999999997</v>
      </c>
      <c r="C392" s="2">
        <f t="shared" si="45"/>
        <v>-3.7400000000000766E-2</v>
      </c>
      <c r="D392" s="2">
        <f t="shared" si="46"/>
        <v>5.0795400000000006</v>
      </c>
      <c r="E392" s="2">
        <f t="shared" si="40"/>
        <v>5.0801700000000007</v>
      </c>
      <c r="F392" s="2">
        <f t="shared" si="41"/>
        <v>5.0421449999999997</v>
      </c>
      <c r="G392" s="2">
        <f t="shared" si="43"/>
        <v>5.0692120000000003</v>
      </c>
      <c r="H392" s="2">
        <f t="shared" si="39"/>
        <v>5.0806855000000022</v>
      </c>
      <c r="I392" s="2">
        <f t="array" ref="I392">SUMPRODUCT(B376:B395, (ROW(B376:B395)-ROW(B376)+1)) / (20*21/2)</f>
        <v>5.0564809523809533</v>
      </c>
      <c r="J392" s="2">
        <f t="shared" si="42"/>
        <v>5.0580547544157151</v>
      </c>
      <c r="K392" s="2">
        <f t="shared" si="44"/>
        <v>5.0606293200543382</v>
      </c>
    </row>
    <row r="393" spans="1:11" ht="13.5" x14ac:dyDescent="0.25">
      <c r="A393" s="3">
        <f>TITRES_STAT!B396</f>
        <v>42578</v>
      </c>
      <c r="B393" s="6">
        <f>TITRES_STAT!D396</f>
        <v>4.9911000000000003</v>
      </c>
      <c r="C393" s="2">
        <f t="shared" si="45"/>
        <v>-6.8499999999999339E-2</v>
      </c>
      <c r="D393" s="2">
        <f t="shared" si="46"/>
        <v>5.0583600000000004</v>
      </c>
      <c r="E393" s="2">
        <f t="shared" si="40"/>
        <v>5.0689599999999997</v>
      </c>
      <c r="F393" s="2">
        <f t="shared" si="41"/>
        <v>5.0427699999999991</v>
      </c>
      <c r="G393" s="2">
        <f t="shared" si="43"/>
        <v>5.0658259999999995</v>
      </c>
      <c r="H393" s="2">
        <f t="shared" si="39"/>
        <v>5.0813640000000024</v>
      </c>
      <c r="I393" s="2">
        <f t="array" ref="I393">SUMPRODUCT(B377:B396, (ROW(B377:B396)-ROW(B377)+1)) / (20*21/2)</f>
        <v>5.0600542857142861</v>
      </c>
      <c r="J393" s="2">
        <f t="shared" si="42"/>
        <v>5.0516781111380284</v>
      </c>
      <c r="K393" s="2">
        <f t="shared" si="44"/>
        <v>5.0579026800522078</v>
      </c>
    </row>
    <row r="394" spans="1:11" ht="13.5" x14ac:dyDescent="0.25">
      <c r="A394" s="3">
        <f>TITRES_STAT!B397</f>
        <v>42579</v>
      </c>
      <c r="B394" s="6">
        <f>TITRES_STAT!D397</f>
        <v>4.9973000000000001</v>
      </c>
      <c r="C394" s="2">
        <f t="shared" si="45"/>
        <v>6.1999999999997613E-3</v>
      </c>
      <c r="D394" s="2">
        <f t="shared" si="46"/>
        <v>5.0484</v>
      </c>
      <c r="E394" s="2">
        <f t="shared" si="40"/>
        <v>5.0646000000000004</v>
      </c>
      <c r="F394" s="2">
        <f t="shared" si="41"/>
        <v>5.0434149999999986</v>
      </c>
      <c r="G394" s="2">
        <f t="shared" si="43"/>
        <v>5.0610399999999993</v>
      </c>
      <c r="H394" s="2">
        <f t="shared" ref="H394:H457" si="47">AVERAGE(B195:B394)</f>
        <v>5.0820440000000016</v>
      </c>
      <c r="I394" s="2">
        <f t="array" ref="I394">SUMPRODUCT(B378:B397, (ROW(B378:B397)-ROW(B378)+1)) / (20*21/2)</f>
        <v>5.0626223809523818</v>
      </c>
      <c r="J394" s="2">
        <f t="shared" si="42"/>
        <v>5.0464992434105973</v>
      </c>
      <c r="K394" s="2">
        <f t="shared" si="44"/>
        <v>5.0555261043638859</v>
      </c>
    </row>
    <row r="395" spans="1:11" ht="13.5" x14ac:dyDescent="0.25">
      <c r="A395" s="3">
        <f>TITRES_STAT!B398</f>
        <v>42580</v>
      </c>
      <c r="B395" s="6">
        <f>TITRES_STAT!D398</f>
        <v>5.0782999999999996</v>
      </c>
      <c r="C395" s="2">
        <f t="shared" si="45"/>
        <v>8.0999999999999517E-2</v>
      </c>
      <c r="D395" s="2">
        <f t="shared" si="46"/>
        <v>5.0446599999999995</v>
      </c>
      <c r="E395" s="2">
        <f t="shared" si="40"/>
        <v>5.0614800000000013</v>
      </c>
      <c r="F395" s="2">
        <f t="shared" si="41"/>
        <v>5.0407799999999998</v>
      </c>
      <c r="G395" s="2">
        <f t="shared" si="43"/>
        <v>5.0593979999999998</v>
      </c>
      <c r="H395" s="2">
        <f t="shared" si="47"/>
        <v>5.0832465000000013</v>
      </c>
      <c r="I395" s="2">
        <f t="array" ref="I395">SUMPRODUCT(B379:B398, (ROW(B379:B398)-ROW(B379)+1)) / (20*21/2)</f>
        <v>5.0589500000000003</v>
      </c>
      <c r="J395" s="2">
        <f t="shared" si="42"/>
        <v>5.0495278868953024</v>
      </c>
      <c r="K395" s="2">
        <f t="shared" si="44"/>
        <v>5.0564191983104001</v>
      </c>
    </row>
    <row r="396" spans="1:11" ht="13.5" x14ac:dyDescent="0.25">
      <c r="A396" s="3">
        <f>TITRES_STAT!B399</f>
        <v>42583</v>
      </c>
      <c r="B396" s="6">
        <f>TITRES_STAT!D399</f>
        <v>5.0782999999999996</v>
      </c>
      <c r="C396" s="2">
        <f t="shared" si="45"/>
        <v>0</v>
      </c>
      <c r="D396" s="2">
        <f t="shared" si="46"/>
        <v>5.040919999999999</v>
      </c>
      <c r="E396" s="2">
        <f t="shared" ref="E396:E459" si="48">AVERAGE(B387:B396)</f>
        <v>5.0639700000000003</v>
      </c>
      <c r="F396" s="2">
        <f t="shared" si="41"/>
        <v>5.0513349999999999</v>
      </c>
      <c r="G396" s="2">
        <f t="shared" si="43"/>
        <v>5.0589300000000001</v>
      </c>
      <c r="H396" s="2">
        <f t="shared" si="47"/>
        <v>5.0840090000000018</v>
      </c>
      <c r="I396" s="2">
        <f t="array" ref="I396">SUMPRODUCT(B380:B399, (ROW(B380:B399)-ROW(B380)+1)) / (20*21/2)</f>
        <v>5.0551271428571436</v>
      </c>
      <c r="J396" s="2">
        <f t="shared" si="42"/>
        <v>5.0522680881433688</v>
      </c>
      <c r="K396" s="2">
        <f t="shared" si="44"/>
        <v>5.0572772689648939</v>
      </c>
    </row>
    <row r="397" spans="1:11" ht="13.5" x14ac:dyDescent="0.25">
      <c r="A397" s="3">
        <f>TITRES_STAT!B400</f>
        <v>42584</v>
      </c>
      <c r="B397" s="6">
        <f>TITRES_STAT!D400</f>
        <v>5.0782999999999996</v>
      </c>
      <c r="C397" s="2">
        <f t="shared" si="45"/>
        <v>0</v>
      </c>
      <c r="D397" s="2">
        <f t="shared" si="46"/>
        <v>5.0446599999999995</v>
      </c>
      <c r="E397" s="2">
        <f t="shared" si="48"/>
        <v>5.0621</v>
      </c>
      <c r="F397" s="2">
        <f t="shared" si="41"/>
        <v>5.0545599999999995</v>
      </c>
      <c r="G397" s="2">
        <f t="shared" si="43"/>
        <v>5.0574060000000012</v>
      </c>
      <c r="H397" s="2">
        <f t="shared" si="47"/>
        <v>5.084830000000002</v>
      </c>
      <c r="I397" s="2">
        <f t="array" ref="I397">SUMPRODUCT(B381:B400, (ROW(B381:B400)-ROW(B381)+1)) / (20*21/2)</f>
        <v>5.0564966666666669</v>
      </c>
      <c r="J397" s="2">
        <f t="shared" si="42"/>
        <v>5.0547473178439999</v>
      </c>
      <c r="K397" s="2">
        <f t="shared" si="44"/>
        <v>5.0581016897898001</v>
      </c>
    </row>
    <row r="398" spans="1:11" ht="13.5" x14ac:dyDescent="0.25">
      <c r="A398" s="3">
        <f>TITRES_STAT!B401</f>
        <v>42585</v>
      </c>
      <c r="B398" s="6">
        <f>TITRES_STAT!D401</f>
        <v>5.016</v>
      </c>
      <c r="C398" s="2">
        <f t="shared" si="45"/>
        <v>-6.2299999999999578E-2</v>
      </c>
      <c r="D398" s="2">
        <f t="shared" si="46"/>
        <v>5.0496399999999992</v>
      </c>
      <c r="E398" s="2">
        <f t="shared" si="48"/>
        <v>5.0540000000000003</v>
      </c>
      <c r="F398" s="2">
        <f t="shared" si="41"/>
        <v>5.056140000000001</v>
      </c>
      <c r="G398" s="2">
        <f t="shared" si="43"/>
        <v>5.0556920000000005</v>
      </c>
      <c r="H398" s="2">
        <f t="shared" si="47"/>
        <v>5.0855740000000011</v>
      </c>
      <c r="I398" s="2">
        <f t="array" ref="I398">SUMPRODUCT(B382:B401, (ROW(B382:B401)-ROW(B382)+1)) / (20*21/2)</f>
        <v>5.0574209523809532</v>
      </c>
      <c r="J398" s="2">
        <f t="shared" si="42"/>
        <v>5.0510570970969519</v>
      </c>
      <c r="K398" s="2">
        <f t="shared" si="44"/>
        <v>5.0564506431313774</v>
      </c>
    </row>
    <row r="399" spans="1:11" ht="13.5" x14ac:dyDescent="0.25">
      <c r="A399" s="3">
        <f>TITRES_STAT!B402</f>
        <v>42586</v>
      </c>
      <c r="B399" s="6">
        <f>TITRES_STAT!D402</f>
        <v>5.016</v>
      </c>
      <c r="C399" s="2">
        <f t="shared" si="45"/>
        <v>0</v>
      </c>
      <c r="D399" s="2">
        <f t="shared" si="46"/>
        <v>5.0533799999999998</v>
      </c>
      <c r="E399" s="2">
        <f t="shared" si="48"/>
        <v>5.0508899999999999</v>
      </c>
      <c r="F399" s="2">
        <f t="shared" si="41"/>
        <v>5.0577200000000007</v>
      </c>
      <c r="G399" s="2">
        <f t="shared" si="43"/>
        <v>5.0539779999999999</v>
      </c>
      <c r="H399" s="2">
        <f t="shared" si="47"/>
        <v>5.0863180000000021</v>
      </c>
      <c r="I399" s="2">
        <f t="array" ref="I399">SUMPRODUCT(B383:B402, (ROW(B383:B402)-ROW(B383)+1)) / (20*21/2)</f>
        <v>5.0579276190476188</v>
      </c>
      <c r="J399" s="2">
        <f t="shared" si="42"/>
        <v>5.047718325944861</v>
      </c>
      <c r="K399" s="2">
        <f t="shared" si="44"/>
        <v>5.0548643434007356</v>
      </c>
    </row>
    <row r="400" spans="1:11" ht="13.5" x14ac:dyDescent="0.25">
      <c r="A400" s="3">
        <f>TITRES_STAT!B403</f>
        <v>42587</v>
      </c>
      <c r="B400" s="6">
        <f>TITRES_STAT!D403</f>
        <v>5.0720999999999998</v>
      </c>
      <c r="C400" s="2">
        <f t="shared" si="45"/>
        <v>5.6099999999999817E-2</v>
      </c>
      <c r="D400" s="2">
        <f t="shared" si="46"/>
        <v>5.0521399999999996</v>
      </c>
      <c r="E400" s="2">
        <f t="shared" si="48"/>
        <v>5.0483999999999991</v>
      </c>
      <c r="F400" s="2">
        <f t="shared" si="41"/>
        <v>5.0623950000000004</v>
      </c>
      <c r="G400" s="2">
        <f t="shared" si="43"/>
        <v>5.0523300000000004</v>
      </c>
      <c r="H400" s="2">
        <f t="shared" si="47"/>
        <v>5.0866390000000008</v>
      </c>
      <c r="I400" s="2">
        <f t="array" ref="I400">SUMPRODUCT(B384:B403, (ROW(B384:B403)-ROW(B384)+1)) / (20*21/2)</f>
        <v>5.0587309523809525</v>
      </c>
      <c r="J400" s="2">
        <f t="shared" si="42"/>
        <v>5.0500403901405884</v>
      </c>
      <c r="K400" s="2">
        <f t="shared" si="44"/>
        <v>5.0555402515026673</v>
      </c>
    </row>
    <row r="401" spans="1:11" ht="13.5" x14ac:dyDescent="0.25">
      <c r="A401" s="3">
        <f>TITRES_STAT!B404</f>
        <v>42590</v>
      </c>
      <c r="B401" s="6">
        <f>TITRES_STAT!D404</f>
        <v>5.0720999999999998</v>
      </c>
      <c r="C401" s="2">
        <f t="shared" si="45"/>
        <v>0</v>
      </c>
      <c r="D401" s="2">
        <f t="shared" si="46"/>
        <v>5.0509000000000004</v>
      </c>
      <c r="E401" s="2">
        <f t="shared" si="48"/>
        <v>5.0459099999999992</v>
      </c>
      <c r="F401" s="2">
        <f t="shared" si="41"/>
        <v>5.0667800000000014</v>
      </c>
      <c r="G401" s="2">
        <f t="shared" si="43"/>
        <v>5.0517380000000003</v>
      </c>
      <c r="H401" s="2">
        <f t="shared" si="47"/>
        <v>5.0870775000000013</v>
      </c>
      <c r="I401" s="2">
        <f t="array" ref="I401">SUMPRODUCT(B385:B404, (ROW(B385:B404)-ROW(B385)+1)) / (20*21/2)</f>
        <v>5.0602728571428566</v>
      </c>
      <c r="J401" s="2">
        <f t="shared" si="42"/>
        <v>5.0521413053652937</v>
      </c>
      <c r="K401" s="2">
        <f t="shared" si="44"/>
        <v>5.0561896534045232</v>
      </c>
    </row>
    <row r="402" spans="1:11" ht="13.5" x14ac:dyDescent="0.25">
      <c r="A402" s="3">
        <f>TITRES_STAT!B405</f>
        <v>42591</v>
      </c>
      <c r="B402" s="6">
        <f>TITRES_STAT!D405</f>
        <v>5.0720999999999998</v>
      </c>
      <c r="C402" s="2">
        <f t="shared" si="45"/>
        <v>0</v>
      </c>
      <c r="D402" s="2">
        <f t="shared" si="46"/>
        <v>5.0496599999999994</v>
      </c>
      <c r="E402" s="2">
        <f t="shared" si="48"/>
        <v>5.0471599999999999</v>
      </c>
      <c r="F402" s="2">
        <f t="shared" si="41"/>
        <v>5.0636650000000021</v>
      </c>
      <c r="G402" s="2">
        <f t="shared" si="43"/>
        <v>5.0510280000000005</v>
      </c>
      <c r="H402" s="2">
        <f t="shared" si="47"/>
        <v>5.0874280000000001</v>
      </c>
      <c r="I402" s="2">
        <f t="array" ref="I402">SUMPRODUCT(B386:B405, (ROW(B386:B405)-ROW(B386)+1)) / (20*21/2)</f>
        <v>5.0622271428571421</v>
      </c>
      <c r="J402" s="2">
        <f t="shared" si="42"/>
        <v>5.0540421334257415</v>
      </c>
      <c r="K402" s="2">
        <f t="shared" si="44"/>
        <v>5.05681358856513</v>
      </c>
    </row>
    <row r="403" spans="1:11" ht="13.5" x14ac:dyDescent="0.25">
      <c r="A403" s="3">
        <f>TITRES_STAT!B406</f>
        <v>42592</v>
      </c>
      <c r="B403" s="6">
        <f>TITRES_STAT!D406</f>
        <v>5.0720999999999998</v>
      </c>
      <c r="C403" s="2">
        <f t="shared" si="45"/>
        <v>0</v>
      </c>
      <c r="D403" s="2">
        <f t="shared" si="46"/>
        <v>5.0608799999999992</v>
      </c>
      <c r="E403" s="2">
        <f t="shared" si="48"/>
        <v>5.0552599999999988</v>
      </c>
      <c r="F403" s="2">
        <f t="shared" si="41"/>
        <v>5.0621100000000023</v>
      </c>
      <c r="G403" s="2">
        <f t="shared" si="43"/>
        <v>5.0503180000000008</v>
      </c>
      <c r="H403" s="2">
        <f t="shared" si="47"/>
        <v>5.0878664999999996</v>
      </c>
      <c r="I403" s="2">
        <f t="array" ref="I403">SUMPRODUCT(B387:B406, (ROW(B387:B406)-ROW(B387)+1)) / (20*21/2)</f>
        <v>5.0666814285714281</v>
      </c>
      <c r="J403" s="2">
        <f t="shared" si="42"/>
        <v>5.0557619302423378</v>
      </c>
      <c r="K403" s="2">
        <f t="shared" si="44"/>
        <v>5.0574130556802226</v>
      </c>
    </row>
    <row r="404" spans="1:11" ht="13.5" x14ac:dyDescent="0.25">
      <c r="A404" s="3">
        <f>TITRES_STAT!B407</f>
        <v>42593</v>
      </c>
      <c r="B404" s="6">
        <f>TITRES_STAT!D407</f>
        <v>5.0782999999999996</v>
      </c>
      <c r="C404" s="2">
        <f t="shared" si="45"/>
        <v>6.1999999999997613E-3</v>
      </c>
      <c r="D404" s="2">
        <f t="shared" si="46"/>
        <v>5.07334</v>
      </c>
      <c r="E404" s="2">
        <f t="shared" si="48"/>
        <v>5.0633599999999994</v>
      </c>
      <c r="F404" s="2">
        <f t="shared" ref="F404:F467" si="49">AVERAGE(B385:B404)</f>
        <v>5.0639800000000026</v>
      </c>
      <c r="G404" s="2">
        <f t="shared" si="43"/>
        <v>5.0499680000000007</v>
      </c>
      <c r="H404" s="2">
        <f t="shared" si="47"/>
        <v>5.0879544999999995</v>
      </c>
      <c r="I404" s="2">
        <f t="array" ref="I404">SUMPRODUCT(B388:B407, (ROW(B388:B407)-ROW(B388)+1)) / (20*21/2)</f>
        <v>5.0702685714285716</v>
      </c>
      <c r="J404" s="2">
        <f t="shared" si="42"/>
        <v>5.0579084130764009</v>
      </c>
      <c r="K404" s="2">
        <f t="shared" si="44"/>
        <v>5.0582321515358997</v>
      </c>
    </row>
    <row r="405" spans="1:11" ht="13.5" x14ac:dyDescent="0.25">
      <c r="A405" s="3">
        <f>TITRES_STAT!B408</f>
        <v>42594</v>
      </c>
      <c r="B405" s="6">
        <f>TITRES_STAT!D408</f>
        <v>5.0845000000000002</v>
      </c>
      <c r="C405" s="2">
        <f t="shared" si="45"/>
        <v>6.2000000000006494E-3</v>
      </c>
      <c r="D405" s="2">
        <f t="shared" si="46"/>
        <v>5.0758200000000002</v>
      </c>
      <c r="E405" s="2">
        <f t="shared" si="48"/>
        <v>5.063979999999999</v>
      </c>
      <c r="F405" s="2">
        <f t="shared" si="49"/>
        <v>5.062730000000002</v>
      </c>
      <c r="G405" s="2">
        <f t="shared" si="43"/>
        <v>5.0490380000000004</v>
      </c>
      <c r="H405" s="2">
        <f t="shared" si="47"/>
        <v>5.087663</v>
      </c>
      <c r="I405" s="2">
        <f t="array" ref="I405">SUMPRODUCT(B389:B408, (ROW(B389:B408)-ROW(B389)+1)) / (20*21/2)</f>
        <v>5.068483333333333</v>
      </c>
      <c r="J405" s="2">
        <f t="shared" ref="J405:J468" si="50">$J$4*B405+J404*(1-$J$4)</f>
        <v>5.0604409451643626</v>
      </c>
      <c r="K405" s="2">
        <f t="shared" si="44"/>
        <v>5.0592622632403748</v>
      </c>
    </row>
    <row r="406" spans="1:11" ht="13.5" x14ac:dyDescent="0.25">
      <c r="A406" s="3">
        <f>TITRES_STAT!B409</f>
        <v>42597</v>
      </c>
      <c r="B406" s="6">
        <f>TITRES_STAT!D409</f>
        <v>5.1094999999999997</v>
      </c>
      <c r="C406" s="2">
        <f t="shared" si="45"/>
        <v>2.4999999999999467E-2</v>
      </c>
      <c r="D406" s="2">
        <f t="shared" si="46"/>
        <v>5.0833000000000004</v>
      </c>
      <c r="E406" s="2">
        <f t="shared" si="48"/>
        <v>5.067099999999999</v>
      </c>
      <c r="F406" s="2">
        <f t="shared" si="49"/>
        <v>5.0655350000000015</v>
      </c>
      <c r="G406" s="2">
        <f t="shared" si="43"/>
        <v>5.0468480000000007</v>
      </c>
      <c r="H406" s="2">
        <f t="shared" si="47"/>
        <v>5.087262</v>
      </c>
      <c r="I406" s="2">
        <f t="array" ref="I406">SUMPRODUCT(B390:B409, (ROW(B390:B409)-ROW(B390)+1)) / (20*21/2)</f>
        <v>5.072278571428571</v>
      </c>
      <c r="J406" s="2">
        <f t="shared" si="50"/>
        <v>5.06511323610109</v>
      </c>
      <c r="K406" s="2">
        <f t="shared" si="44"/>
        <v>5.0612323705642819</v>
      </c>
    </row>
    <row r="407" spans="1:11" ht="13.5" x14ac:dyDescent="0.25">
      <c r="A407" s="3">
        <f>TITRES_STAT!B410</f>
        <v>42598</v>
      </c>
      <c r="B407" s="6">
        <f>TITRES_STAT!D410</f>
        <v>5.1032000000000002</v>
      </c>
      <c r="C407" s="2">
        <f t="shared" si="45"/>
        <v>-6.2999999999995282E-3</v>
      </c>
      <c r="D407" s="2">
        <f t="shared" si="46"/>
        <v>5.0895200000000003</v>
      </c>
      <c r="E407" s="2">
        <f t="shared" si="48"/>
        <v>5.0695899999999998</v>
      </c>
      <c r="F407" s="2">
        <f t="shared" si="49"/>
        <v>5.0658450000000013</v>
      </c>
      <c r="G407" s="2">
        <f t="shared" si="43"/>
        <v>5.0474640000000006</v>
      </c>
      <c r="H407" s="2">
        <f t="shared" si="47"/>
        <v>5.0869175000000002</v>
      </c>
      <c r="I407" s="2">
        <f t="array" ref="I407">SUMPRODUCT(B391:B410, (ROW(B391:B410)-ROW(B391)+1)) / (20*21/2)</f>
        <v>5.0764066666666663</v>
      </c>
      <c r="J407" s="2">
        <f t="shared" si="50"/>
        <v>5.0687405469486055</v>
      </c>
      <c r="K407" s="2">
        <f t="shared" si="44"/>
        <v>5.0628781599539181</v>
      </c>
    </row>
    <row r="408" spans="1:11" ht="13.5" x14ac:dyDescent="0.25">
      <c r="A408" s="3">
        <f>TITRES_STAT!B411</f>
        <v>42599</v>
      </c>
      <c r="B408" s="6">
        <f>TITRES_STAT!D411</f>
        <v>5.0471000000000004</v>
      </c>
      <c r="C408" s="2">
        <f t="shared" si="45"/>
        <v>-5.6099999999999817E-2</v>
      </c>
      <c r="D408" s="2">
        <f t="shared" si="46"/>
        <v>5.0845200000000004</v>
      </c>
      <c r="E408" s="2">
        <f t="shared" si="48"/>
        <v>5.0726999999999993</v>
      </c>
      <c r="F408" s="2">
        <f t="shared" si="49"/>
        <v>5.0633500000000007</v>
      </c>
      <c r="G408" s="2">
        <f t="shared" si="43"/>
        <v>5.0463720000000007</v>
      </c>
      <c r="H408" s="2">
        <f t="shared" si="47"/>
        <v>5.0864099999999999</v>
      </c>
      <c r="I408" s="2">
        <f t="array" ref="I408">SUMPRODUCT(B392:B411, (ROW(B392:B411)-ROW(B392)+1)) / (20*21/2)</f>
        <v>5.0864085714285716</v>
      </c>
      <c r="J408" s="2">
        <f t="shared" si="50"/>
        <v>5.0666795424773099</v>
      </c>
      <c r="K408" s="2">
        <f t="shared" si="44"/>
        <v>5.0622594085831762</v>
      </c>
    </row>
    <row r="409" spans="1:11" ht="13.5" x14ac:dyDescent="0.25">
      <c r="A409" s="3">
        <f>TITRES_STAT!B412</f>
        <v>42600</v>
      </c>
      <c r="B409" s="6">
        <f>TITRES_STAT!D412</f>
        <v>5.1032000000000002</v>
      </c>
      <c r="C409" s="2">
        <f t="shared" si="45"/>
        <v>5.6099999999999817E-2</v>
      </c>
      <c r="D409" s="2">
        <f t="shared" si="46"/>
        <v>5.0895000000000001</v>
      </c>
      <c r="E409" s="2">
        <f t="shared" si="48"/>
        <v>5.0814199999999996</v>
      </c>
      <c r="F409" s="2">
        <f t="shared" si="49"/>
        <v>5.0661550000000002</v>
      </c>
      <c r="G409" s="2">
        <f t="shared" si="43"/>
        <v>5.0453460000000003</v>
      </c>
      <c r="H409" s="2">
        <f t="shared" si="47"/>
        <v>5.0864174999999996</v>
      </c>
      <c r="I409" s="2">
        <f t="array" ref="I409">SUMPRODUCT(B393:B412, (ROW(B393:B412)-ROW(B393)+1)) / (20*21/2)</f>
        <v>5.0954542857142853</v>
      </c>
      <c r="J409" s="2">
        <f t="shared" si="50"/>
        <v>5.070157681288995</v>
      </c>
      <c r="K409" s="2">
        <f t="shared" si="44"/>
        <v>5.0638649219720717</v>
      </c>
    </row>
    <row r="410" spans="1:11" ht="13.5" x14ac:dyDescent="0.25">
      <c r="A410" s="3">
        <f>TITRES_STAT!B413</f>
        <v>42601</v>
      </c>
      <c r="B410" s="6">
        <f>TITRES_STAT!D413</f>
        <v>5.1094999999999997</v>
      </c>
      <c r="C410" s="2">
        <f t="shared" si="45"/>
        <v>6.2999999999995282E-3</v>
      </c>
      <c r="D410" s="2">
        <f t="shared" si="46"/>
        <v>5.0945</v>
      </c>
      <c r="E410" s="2">
        <f t="shared" si="48"/>
        <v>5.0851600000000001</v>
      </c>
      <c r="F410" s="2">
        <f t="shared" si="49"/>
        <v>5.0667799999999996</v>
      </c>
      <c r="G410" s="2">
        <f t="shared" si="43"/>
        <v>5.0442119999999999</v>
      </c>
      <c r="H410" s="2">
        <f t="shared" si="47"/>
        <v>5.0864860000000007</v>
      </c>
      <c r="I410" s="2">
        <f t="array" ref="I410">SUMPRODUCT(B394:B413, (ROW(B394:B413)-ROW(B394)+1)) / (20*21/2)</f>
        <v>5.1039957142857135</v>
      </c>
      <c r="J410" s="2">
        <f t="shared" si="50"/>
        <v>5.0739045687852808</v>
      </c>
      <c r="K410" s="2">
        <f t="shared" si="44"/>
        <v>5.0656545328751283</v>
      </c>
    </row>
    <row r="411" spans="1:11" ht="13.5" x14ac:dyDescent="0.25">
      <c r="A411" s="3">
        <f>TITRES_STAT!B414</f>
        <v>42604</v>
      </c>
      <c r="B411" s="6">
        <f>TITRES_STAT!D414</f>
        <v>5.1718000000000002</v>
      </c>
      <c r="C411" s="2">
        <f t="shared" si="45"/>
        <v>6.2300000000000466E-2</v>
      </c>
      <c r="D411" s="2">
        <f t="shared" si="46"/>
        <v>5.1069600000000008</v>
      </c>
      <c r="E411" s="2">
        <f t="shared" si="48"/>
        <v>5.0951299999999993</v>
      </c>
      <c r="F411" s="2">
        <f t="shared" si="49"/>
        <v>5.0705200000000001</v>
      </c>
      <c r="G411" s="2">
        <f t="shared" si="43"/>
        <v>5.0451439999999987</v>
      </c>
      <c r="H411" s="2">
        <f t="shared" si="47"/>
        <v>5.0868365000000004</v>
      </c>
      <c r="I411" s="2">
        <f t="array" ref="I411">SUMPRODUCT(B395:B414, (ROW(B395:B414)-ROW(B395)+1)) / (20*21/2)</f>
        <v>5.1223923809523813</v>
      </c>
      <c r="J411" s="2">
        <f t="shared" si="50"/>
        <v>5.0832279431866825</v>
      </c>
      <c r="K411" s="2">
        <f t="shared" si="44"/>
        <v>5.0698171002133581</v>
      </c>
    </row>
    <row r="412" spans="1:11" ht="13.5" x14ac:dyDescent="0.25">
      <c r="A412" s="3">
        <f>TITRES_STAT!B415</f>
        <v>42605</v>
      </c>
      <c r="B412" s="6">
        <f>TITRES_STAT!D415</f>
        <v>5.1654999999999998</v>
      </c>
      <c r="C412" s="2">
        <f t="shared" si="45"/>
        <v>-6.3000000000004164E-3</v>
      </c>
      <c r="D412" s="2">
        <f t="shared" si="46"/>
        <v>5.1194200000000007</v>
      </c>
      <c r="E412" s="2">
        <f t="shared" si="48"/>
        <v>5.1044700000000001</v>
      </c>
      <c r="F412" s="2">
        <f t="shared" si="49"/>
        <v>5.0758149999999995</v>
      </c>
      <c r="G412" s="2">
        <f t="shared" si="43"/>
        <v>5.0459499999999995</v>
      </c>
      <c r="H412" s="2">
        <f t="shared" si="47"/>
        <v>5.0874484999999998</v>
      </c>
      <c r="I412" s="2">
        <f t="array" ref="I412">SUMPRODUCT(B396:B415, (ROW(B396:B415)-ROW(B396)+1)) / (20*21/2)</f>
        <v>5.1353014285714282</v>
      </c>
      <c r="J412" s="2">
        <f t="shared" si="50"/>
        <v>5.0910633771689033</v>
      </c>
      <c r="K412" s="2">
        <f t="shared" si="44"/>
        <v>5.0735693707932263</v>
      </c>
    </row>
    <row r="413" spans="1:11" ht="13.5" x14ac:dyDescent="0.25">
      <c r="A413" s="3">
        <f>TITRES_STAT!B416</f>
        <v>42606</v>
      </c>
      <c r="B413" s="6">
        <f>TITRES_STAT!D416</f>
        <v>5.1654999999999998</v>
      </c>
      <c r="C413" s="2">
        <f t="shared" si="45"/>
        <v>0</v>
      </c>
      <c r="D413" s="2">
        <f t="shared" si="46"/>
        <v>5.1430999999999996</v>
      </c>
      <c r="E413" s="2">
        <f t="shared" si="48"/>
        <v>5.11381</v>
      </c>
      <c r="F413" s="2">
        <f t="shared" si="49"/>
        <v>5.0845349999999989</v>
      </c>
      <c r="G413" s="2">
        <f t="shared" si="43"/>
        <v>5.0491019999999995</v>
      </c>
      <c r="H413" s="2">
        <f t="shared" si="47"/>
        <v>5.0886469999999999</v>
      </c>
      <c r="I413" s="2">
        <f t="array" ref="I413">SUMPRODUCT(B397:B416, (ROW(B397:B416)-ROW(B397)+1)) / (20*21/2)</f>
        <v>5.1474685714285711</v>
      </c>
      <c r="J413" s="2">
        <f t="shared" si="50"/>
        <v>5.098152579343294</v>
      </c>
      <c r="K413" s="2">
        <f t="shared" si="44"/>
        <v>5.0771744935072176</v>
      </c>
    </row>
    <row r="414" spans="1:11" ht="13.5" x14ac:dyDescent="0.25">
      <c r="A414" s="3">
        <f>TITRES_STAT!B417</f>
        <v>42607</v>
      </c>
      <c r="B414" s="6">
        <f>TITRES_STAT!D417</f>
        <v>5.2777000000000003</v>
      </c>
      <c r="C414" s="2">
        <f t="shared" si="45"/>
        <v>0.11220000000000052</v>
      </c>
      <c r="D414" s="2">
        <f t="shared" si="46"/>
        <v>5.177999999999999</v>
      </c>
      <c r="E414" s="2">
        <f t="shared" si="48"/>
        <v>5.1337500000000009</v>
      </c>
      <c r="F414" s="2">
        <f t="shared" si="49"/>
        <v>5.0985549999999993</v>
      </c>
      <c r="G414" s="2">
        <f t="shared" si="43"/>
        <v>5.0537939999999999</v>
      </c>
      <c r="H414" s="2">
        <f t="shared" si="47"/>
        <v>5.0911395000000006</v>
      </c>
      <c r="I414" s="2">
        <f t="array" ref="I414">SUMPRODUCT(B398:B417, (ROW(B398:B417)-ROW(B398)+1)) / (20*21/2)</f>
        <v>5.1470271428571435</v>
      </c>
      <c r="J414" s="2">
        <f t="shared" si="50"/>
        <v>5.1152523336915516</v>
      </c>
      <c r="K414" s="2">
        <f t="shared" si="44"/>
        <v>5.0850382388598758</v>
      </c>
    </row>
    <row r="415" spans="1:11" ht="13.5" x14ac:dyDescent="0.25">
      <c r="A415" s="3">
        <f>TITRES_STAT!B418</f>
        <v>42608</v>
      </c>
      <c r="B415" s="6">
        <f>TITRES_STAT!D418</f>
        <v>5.2340999999999998</v>
      </c>
      <c r="C415" s="2">
        <f t="shared" si="45"/>
        <v>-4.3600000000000527E-2</v>
      </c>
      <c r="D415" s="2">
        <f t="shared" si="46"/>
        <v>5.2029200000000007</v>
      </c>
      <c r="E415" s="2">
        <f t="shared" si="48"/>
        <v>5.1487100000000003</v>
      </c>
      <c r="F415" s="2">
        <f t="shared" si="49"/>
        <v>5.1063449999999992</v>
      </c>
      <c r="G415" s="2">
        <f t="shared" si="43"/>
        <v>5.0583179999999999</v>
      </c>
      <c r="H415" s="2">
        <f t="shared" si="47"/>
        <v>5.0927105000000008</v>
      </c>
      <c r="I415" s="2">
        <f t="array" ref="I415">SUMPRODUCT(B399:B418, (ROW(B399:B418)-ROW(B399)+1)) / (20*21/2)</f>
        <v>5.1464371428571427</v>
      </c>
      <c r="J415" s="2">
        <f t="shared" si="50"/>
        <v>5.1265711590542615</v>
      </c>
      <c r="K415" s="2">
        <f t="shared" si="44"/>
        <v>5.0908837981202728</v>
      </c>
    </row>
    <row r="416" spans="1:11" ht="13.5" x14ac:dyDescent="0.25">
      <c r="A416" s="3">
        <f>TITRES_STAT!B419</f>
        <v>42611</v>
      </c>
      <c r="B416" s="6">
        <f>TITRES_STAT!D419</f>
        <v>5.2340999999999998</v>
      </c>
      <c r="C416" s="2">
        <f t="shared" si="45"/>
        <v>0</v>
      </c>
      <c r="D416" s="2">
        <f t="shared" si="46"/>
        <v>5.2153799999999988</v>
      </c>
      <c r="E416" s="2">
        <f t="shared" si="48"/>
        <v>5.1611700000000003</v>
      </c>
      <c r="F416" s="2">
        <f t="shared" si="49"/>
        <v>5.1141349999999992</v>
      </c>
      <c r="G416" s="2">
        <f t="shared" si="43"/>
        <v>5.0628419999999998</v>
      </c>
      <c r="H416" s="2">
        <f t="shared" si="47"/>
        <v>5.0943695</v>
      </c>
      <c r="I416" s="2">
        <f t="array" ref="I416">SUMPRODUCT(B400:B419, (ROW(B400:B419)-ROW(B400)+1)) / (20*21/2)</f>
        <v>5.1406495238095236</v>
      </c>
      <c r="J416" s="2">
        <f t="shared" si="50"/>
        <v>5.1368120010490941</v>
      </c>
      <c r="K416" s="2">
        <f t="shared" si="44"/>
        <v>5.0965001197626147</v>
      </c>
    </row>
    <row r="417" spans="1:11" ht="13.5" x14ac:dyDescent="0.25">
      <c r="A417" s="3">
        <f>TITRES_STAT!B420</f>
        <v>42612</v>
      </c>
      <c r="B417" s="6">
        <f>TITRES_STAT!D420</f>
        <v>5.1094999999999997</v>
      </c>
      <c r="C417" s="2">
        <f t="shared" si="45"/>
        <v>-0.12460000000000004</v>
      </c>
      <c r="D417" s="2">
        <f t="shared" si="46"/>
        <v>5.20418</v>
      </c>
      <c r="E417" s="2">
        <f t="shared" si="48"/>
        <v>5.1618000000000004</v>
      </c>
      <c r="F417" s="2">
        <f t="shared" si="49"/>
        <v>5.1156949999999988</v>
      </c>
      <c r="G417" s="2">
        <f t="shared" si="43"/>
        <v>5.0641700000000007</v>
      </c>
      <c r="H417" s="2">
        <f t="shared" si="47"/>
        <v>5.0955520000000005</v>
      </c>
      <c r="I417" s="2">
        <f t="array" ref="I417">SUMPRODUCT(B401:B420, (ROW(B401:B420)-ROW(B401)+1)) / (20*21/2)</f>
        <v>5.1358447619047602</v>
      </c>
      <c r="J417" s="2">
        <f t="shared" si="50"/>
        <v>5.1342108580920378</v>
      </c>
      <c r="K417" s="2">
        <f t="shared" si="44"/>
        <v>5.0970099189876104</v>
      </c>
    </row>
    <row r="418" spans="1:11" ht="13.5" x14ac:dyDescent="0.25">
      <c r="A418" s="3">
        <f>TITRES_STAT!B421</f>
        <v>42613</v>
      </c>
      <c r="B418" s="6">
        <f>TITRES_STAT!D421</f>
        <v>5.1094999999999997</v>
      </c>
      <c r="C418" s="2">
        <f t="shared" si="45"/>
        <v>0</v>
      </c>
      <c r="D418" s="2">
        <f t="shared" si="46"/>
        <v>5.1929800000000004</v>
      </c>
      <c r="E418" s="2">
        <f t="shared" si="48"/>
        <v>5.1680399999999995</v>
      </c>
      <c r="F418" s="2">
        <f t="shared" si="49"/>
        <v>5.1203699999999985</v>
      </c>
      <c r="G418" s="2">
        <f t="shared" si="43"/>
        <v>5.0654980000000007</v>
      </c>
      <c r="H418" s="2">
        <f t="shared" si="47"/>
        <v>5.0964705000000006</v>
      </c>
      <c r="I418" s="2">
        <f t="array" ref="I418">SUMPRODUCT(B402:B421, (ROW(B402:B421)-ROW(B402)+1)) / (20*21/2)</f>
        <v>5.1346019047619045</v>
      </c>
      <c r="J418" s="2">
        <f t="shared" si="50"/>
        <v>5.1318574430356536</v>
      </c>
      <c r="K418" s="2">
        <f t="shared" si="44"/>
        <v>5.0974997260861361</v>
      </c>
    </row>
    <row r="419" spans="1:11" ht="13.5" x14ac:dyDescent="0.25">
      <c r="A419" s="3">
        <f>TITRES_STAT!B422</f>
        <v>42614</v>
      </c>
      <c r="B419" s="6">
        <f>TITRES_STAT!D422</f>
        <v>5.0595999999999997</v>
      </c>
      <c r="C419" s="2">
        <f t="shared" si="45"/>
        <v>-4.9900000000000055E-2</v>
      </c>
      <c r="D419" s="2">
        <f t="shared" si="46"/>
        <v>5.1493599999999997</v>
      </c>
      <c r="E419" s="2">
        <f t="shared" si="48"/>
        <v>5.1636799999999994</v>
      </c>
      <c r="F419" s="2">
        <f t="shared" si="49"/>
        <v>5.1225499999999986</v>
      </c>
      <c r="G419" s="2">
        <f t="shared" si="43"/>
        <v>5.0666500000000001</v>
      </c>
      <c r="H419" s="2">
        <f t="shared" si="47"/>
        <v>5.0970225000000013</v>
      </c>
      <c r="I419" s="2">
        <f t="array" ref="I419">SUMPRODUCT(B403:B422, (ROW(B403:B422)-ROW(B403)+1)) / (20*21/2)</f>
        <v>5.1284285714285716</v>
      </c>
      <c r="J419" s="2">
        <f t="shared" si="50"/>
        <v>5.1249757817941628</v>
      </c>
      <c r="K419" s="2">
        <f t="shared" si="44"/>
        <v>5.0960134623180524</v>
      </c>
    </row>
    <row r="420" spans="1:11" ht="13.5" x14ac:dyDescent="0.25">
      <c r="A420" s="3">
        <f>TITRES_STAT!B423</f>
        <v>42615</v>
      </c>
      <c r="B420" s="6">
        <f>TITRES_STAT!D423</f>
        <v>5.0720999999999998</v>
      </c>
      <c r="C420" s="2">
        <f t="shared" si="45"/>
        <v>1.2500000000000178E-2</v>
      </c>
      <c r="D420" s="2">
        <f t="shared" si="46"/>
        <v>5.1169599999999997</v>
      </c>
      <c r="E420" s="2">
        <f t="shared" si="48"/>
        <v>5.1599399999999997</v>
      </c>
      <c r="F420" s="2">
        <f t="shared" si="49"/>
        <v>5.1225499999999995</v>
      </c>
      <c r="G420" s="2">
        <f t="shared" si="43"/>
        <v>5.0701619999999998</v>
      </c>
      <c r="H420" s="2">
        <f t="shared" si="47"/>
        <v>5.0973435000000009</v>
      </c>
      <c r="I420" s="2">
        <f t="array" ref="I420">SUMPRODUCT(B404:B423, (ROW(B404:B423)-ROW(B404)+1)) / (20*21/2)</f>
        <v>5.1270671428571424</v>
      </c>
      <c r="J420" s="2">
        <f t="shared" si="50"/>
        <v>5.1199399930518616</v>
      </c>
      <c r="K420" s="2">
        <f t="shared" si="44"/>
        <v>5.0950756794820498</v>
      </c>
    </row>
    <row r="421" spans="1:11" ht="13.5" x14ac:dyDescent="0.25">
      <c r="A421" s="3">
        <f>TITRES_STAT!B424</f>
        <v>42618</v>
      </c>
      <c r="B421" s="6">
        <f>TITRES_STAT!D424</f>
        <v>5.1094999999999997</v>
      </c>
      <c r="C421" s="2">
        <f t="shared" si="45"/>
        <v>3.7399999999999878E-2</v>
      </c>
      <c r="D421" s="2">
        <f t="shared" si="46"/>
        <v>5.0920399999999999</v>
      </c>
      <c r="E421" s="2">
        <f t="shared" si="48"/>
        <v>5.1537099999999985</v>
      </c>
      <c r="F421" s="2">
        <f t="shared" si="49"/>
        <v>5.1244199999999998</v>
      </c>
      <c r="G421" s="2">
        <f t="shared" si="43"/>
        <v>5.0740699999999999</v>
      </c>
      <c r="H421" s="2">
        <f t="shared" si="47"/>
        <v>5.0979690000000009</v>
      </c>
      <c r="I421" s="2">
        <f t="array" ref="I421">SUMPRODUCT(B405:B424, (ROW(B405:B424)-ROW(B405)+1)) / (20*21/2)</f>
        <v>5.124927619047619</v>
      </c>
      <c r="J421" s="2">
        <f t="shared" si="50"/>
        <v>5.1189457079993037</v>
      </c>
      <c r="K421" s="2">
        <f t="shared" si="44"/>
        <v>5.0956413391102053</v>
      </c>
    </row>
    <row r="422" spans="1:11" ht="13.5" x14ac:dyDescent="0.25">
      <c r="A422" s="3">
        <f>TITRES_STAT!B425</f>
        <v>42619</v>
      </c>
      <c r="B422" s="6">
        <f>TITRES_STAT!D425</f>
        <v>5.0595999999999997</v>
      </c>
      <c r="C422" s="2">
        <f t="shared" si="45"/>
        <v>-4.9900000000000055E-2</v>
      </c>
      <c r="D422" s="2">
        <f t="shared" si="46"/>
        <v>5.0820600000000002</v>
      </c>
      <c r="E422" s="2">
        <f t="shared" si="48"/>
        <v>5.1431199999999988</v>
      </c>
      <c r="F422" s="2">
        <f t="shared" si="49"/>
        <v>5.1237950000000003</v>
      </c>
      <c r="G422" s="2">
        <f t="shared" si="43"/>
        <v>5.0758079999999994</v>
      </c>
      <c r="H422" s="2">
        <f t="shared" si="47"/>
        <v>5.0983450000000019</v>
      </c>
      <c r="I422" s="2">
        <f t="array" ref="I422">SUMPRODUCT(B406:B425, (ROW(B406:B425)-ROW(B406)+1)) / (20*21/2)</f>
        <v>5.1232695238095243</v>
      </c>
      <c r="J422" s="2">
        <f t="shared" si="50"/>
        <v>5.1132937358088943</v>
      </c>
      <c r="K422" s="2">
        <f t="shared" si="44"/>
        <v>5.0942279532627461</v>
      </c>
    </row>
    <row r="423" spans="1:11" ht="13.5" x14ac:dyDescent="0.25">
      <c r="A423" s="3">
        <f>TITRES_STAT!B426</f>
        <v>42620</v>
      </c>
      <c r="B423" s="6">
        <f>TITRES_STAT!D426</f>
        <v>5.1094999999999997</v>
      </c>
      <c r="C423" s="2">
        <f t="shared" si="45"/>
        <v>4.9900000000000055E-2</v>
      </c>
      <c r="D423" s="2">
        <f t="shared" si="46"/>
        <v>5.0820600000000002</v>
      </c>
      <c r="E423" s="2">
        <f t="shared" si="48"/>
        <v>5.1375199999999994</v>
      </c>
      <c r="F423" s="2">
        <f t="shared" si="49"/>
        <v>5.1256649999999997</v>
      </c>
      <c r="G423" s="2">
        <f t="shared" si="43"/>
        <v>5.0784260000000003</v>
      </c>
      <c r="H423" s="2">
        <f t="shared" si="47"/>
        <v>5.098970500000001</v>
      </c>
      <c r="I423" s="2">
        <f t="array" ref="I423">SUMPRODUCT(B407:B426, (ROW(B407:B426)-ROW(B407)+1)) / (20*21/2)</f>
        <v>5.1214923809523825</v>
      </c>
      <c r="J423" s="2">
        <f t="shared" si="50"/>
        <v>5.1129324276366184</v>
      </c>
      <c r="K423" s="2">
        <f t="shared" si="44"/>
        <v>5.0948268570563648</v>
      </c>
    </row>
    <row r="424" spans="1:11" ht="13.5" x14ac:dyDescent="0.25">
      <c r="A424" s="3">
        <f>TITRES_STAT!B427</f>
        <v>42621</v>
      </c>
      <c r="B424" s="6">
        <f>TITRES_STAT!D427</f>
        <v>5.1032000000000002</v>
      </c>
      <c r="C424" s="2">
        <f t="shared" si="45"/>
        <v>-6.2999999999995282E-3</v>
      </c>
      <c r="D424" s="2">
        <f t="shared" si="46"/>
        <v>5.0907800000000005</v>
      </c>
      <c r="E424" s="2">
        <f t="shared" si="48"/>
        <v>5.1200700000000001</v>
      </c>
      <c r="F424" s="2">
        <f t="shared" si="49"/>
        <v>5.1269100000000005</v>
      </c>
      <c r="G424" s="2">
        <f t="shared" si="43"/>
        <v>5.0808019999999994</v>
      </c>
      <c r="H424" s="2">
        <f t="shared" si="47"/>
        <v>5.0995645000000005</v>
      </c>
      <c r="I424" s="2">
        <f t="array" ref="I424">SUMPRODUCT(B408:B427, (ROW(B408:B427)-ROW(B408)+1)) / (20*21/2)</f>
        <v>5.1137723809523807</v>
      </c>
      <c r="J424" s="2">
        <f t="shared" si="50"/>
        <v>5.1120055297664644</v>
      </c>
      <c r="K424" s="2">
        <f t="shared" si="44"/>
        <v>5.0951552156031736</v>
      </c>
    </row>
    <row r="425" spans="1:11" ht="13.5" x14ac:dyDescent="0.25">
      <c r="A425" s="3">
        <f>TITRES_STAT!B428</f>
        <v>42622</v>
      </c>
      <c r="B425" s="6">
        <f>TITRES_STAT!D428</f>
        <v>5.1094999999999997</v>
      </c>
      <c r="C425" s="2">
        <f t="shared" si="45"/>
        <v>6.2999999999995282E-3</v>
      </c>
      <c r="D425" s="2">
        <f t="shared" si="46"/>
        <v>5.0982600000000007</v>
      </c>
      <c r="E425" s="2">
        <f t="shared" si="48"/>
        <v>5.1076099999999993</v>
      </c>
      <c r="F425" s="2">
        <f t="shared" si="49"/>
        <v>5.1281600000000003</v>
      </c>
      <c r="G425" s="2">
        <f t="shared" si="43"/>
        <v>5.0803719999999997</v>
      </c>
      <c r="H425" s="2">
        <f t="shared" si="47"/>
        <v>5.1001900000000013</v>
      </c>
      <c r="I425" s="2">
        <f t="array" ref="I425">SUMPRODUCT(B409:B428, (ROW(B409:B428)-ROW(B409)+1)) / (20*21/2)</f>
        <v>5.1104814285714282</v>
      </c>
      <c r="J425" s="2">
        <f t="shared" si="50"/>
        <v>5.1117669078839443</v>
      </c>
      <c r="K425" s="2">
        <f t="shared" si="44"/>
        <v>5.0957177561677556</v>
      </c>
    </row>
    <row r="426" spans="1:11" ht="13.5" x14ac:dyDescent="0.25">
      <c r="A426" s="3">
        <f>TITRES_STAT!B429</f>
        <v>42627</v>
      </c>
      <c r="B426" s="6">
        <f>TITRES_STAT!D429</f>
        <v>5.1094999999999997</v>
      </c>
      <c r="C426" s="2">
        <f t="shared" si="45"/>
        <v>0</v>
      </c>
      <c r="D426" s="2">
        <f t="shared" si="46"/>
        <v>5.0982600000000007</v>
      </c>
      <c r="E426" s="2">
        <f t="shared" si="48"/>
        <v>5.0951499999999994</v>
      </c>
      <c r="F426" s="2">
        <f t="shared" si="49"/>
        <v>5.1281599999999994</v>
      </c>
      <c r="G426" s="2">
        <f t="shared" si="43"/>
        <v>5.0852180000000002</v>
      </c>
      <c r="H426" s="2">
        <f t="shared" si="47"/>
        <v>5.1005810000000009</v>
      </c>
      <c r="I426" s="2">
        <f t="array" ref="I426">SUMPRODUCT(B410:B429, (ROW(B410:B429)-ROW(B410)+1)) / (20*21/2)</f>
        <v>5.1063823809523798</v>
      </c>
      <c r="J426" s="2">
        <f t="shared" si="50"/>
        <v>5.1115510118949974</v>
      </c>
      <c r="K426" s="2">
        <f t="shared" si="44"/>
        <v>5.0962582363180404</v>
      </c>
    </row>
    <row r="427" spans="1:11" ht="13.5" x14ac:dyDescent="0.25">
      <c r="A427" s="3">
        <f>TITRES_STAT!B430</f>
        <v>42628</v>
      </c>
      <c r="B427" s="6">
        <f>TITRES_STAT!D430</f>
        <v>5.0471000000000004</v>
      </c>
      <c r="C427" s="2">
        <f t="shared" si="45"/>
        <v>-6.2399999999999345E-2</v>
      </c>
      <c r="D427" s="2">
        <f t="shared" si="46"/>
        <v>5.0957600000000003</v>
      </c>
      <c r="E427" s="2">
        <f t="shared" si="48"/>
        <v>5.0889099999999994</v>
      </c>
      <c r="F427" s="2">
        <f t="shared" si="49"/>
        <v>5.1253549999999999</v>
      </c>
      <c r="G427" s="2">
        <f t="shared" si="43"/>
        <v>5.0858840000000001</v>
      </c>
      <c r="H427" s="2">
        <f t="shared" si="47"/>
        <v>5.1008945000000008</v>
      </c>
      <c r="I427" s="2">
        <f t="array" ref="I427">SUMPRODUCT(B411:B430, (ROW(B411:B430)-ROW(B411)+1)) / (20*21/2)</f>
        <v>5.0988104761904758</v>
      </c>
      <c r="J427" s="2">
        <f t="shared" si="50"/>
        <v>5.1054128202859497</v>
      </c>
      <c r="K427" s="2">
        <f t="shared" si="44"/>
        <v>5.094330462344784</v>
      </c>
    </row>
    <row r="428" spans="1:11" ht="13.5" x14ac:dyDescent="0.25">
      <c r="A428" s="3">
        <f>TITRES_STAT!B431</f>
        <v>42629</v>
      </c>
      <c r="B428" s="6">
        <f>TITRES_STAT!D431</f>
        <v>5.0907999999999998</v>
      </c>
      <c r="C428" s="2">
        <f t="shared" si="45"/>
        <v>4.3699999999999406E-2</v>
      </c>
      <c r="D428" s="2">
        <f t="shared" si="46"/>
        <v>5.0920199999999998</v>
      </c>
      <c r="E428" s="2">
        <f t="shared" si="48"/>
        <v>5.08704</v>
      </c>
      <c r="F428" s="2">
        <f t="shared" si="49"/>
        <v>5.1275399999999998</v>
      </c>
      <c r="G428" s="2">
        <f t="shared" si="43"/>
        <v>5.088012</v>
      </c>
      <c r="H428" s="2">
        <f t="shared" si="47"/>
        <v>5.1014264999999996</v>
      </c>
      <c r="I428" s="2">
        <f t="array" ref="I428">SUMPRODUCT(B412:B431, (ROW(B412:B431)-ROW(B412)+1)) / (20*21/2)</f>
        <v>5.08857380952381</v>
      </c>
      <c r="J428" s="2">
        <f t="shared" si="50"/>
        <v>5.1040211231158592</v>
      </c>
      <c r="K428" s="2">
        <f t="shared" si="44"/>
        <v>5.0941920128410674</v>
      </c>
    </row>
    <row r="429" spans="1:11" ht="13.5" x14ac:dyDescent="0.25">
      <c r="A429" s="3">
        <f>TITRES_STAT!B432</f>
        <v>42632</v>
      </c>
      <c r="B429" s="6">
        <f>TITRES_STAT!D432</f>
        <v>5.0845000000000002</v>
      </c>
      <c r="C429" s="2">
        <f t="shared" si="45"/>
        <v>-6.2999999999995282E-3</v>
      </c>
      <c r="D429" s="2">
        <f t="shared" si="46"/>
        <v>5.0882800000000001</v>
      </c>
      <c r="E429" s="2">
        <f t="shared" si="48"/>
        <v>5.0895299999999999</v>
      </c>
      <c r="F429" s="2">
        <f t="shared" si="49"/>
        <v>5.1266049999999996</v>
      </c>
      <c r="G429" s="2">
        <f t="shared" si="43"/>
        <v>5.090014</v>
      </c>
      <c r="H429" s="2">
        <f t="shared" si="47"/>
        <v>5.1020440000000002</v>
      </c>
      <c r="I429" s="2">
        <f t="array" ref="I429">SUMPRODUCT(B413:B432, (ROW(B413:B432)-ROW(B413)+1)) / (20*21/2)</f>
        <v>5.0767076190476192</v>
      </c>
      <c r="J429" s="2">
        <f t="shared" si="50"/>
        <v>5.1021619685333963</v>
      </c>
      <c r="K429" s="2">
        <f t="shared" si="44"/>
        <v>5.0938119339061236</v>
      </c>
    </row>
    <row r="430" spans="1:11" ht="13.5" x14ac:dyDescent="0.25">
      <c r="A430" s="3">
        <f>TITRES_STAT!B433</f>
        <v>42633</v>
      </c>
      <c r="B430" s="6">
        <f>TITRES_STAT!D433</f>
        <v>5.0471000000000004</v>
      </c>
      <c r="C430" s="2">
        <f t="shared" si="45"/>
        <v>-3.7399999999999878E-2</v>
      </c>
      <c r="D430" s="2">
        <f t="shared" si="46"/>
        <v>5.0758000000000001</v>
      </c>
      <c r="E430" s="2">
        <f t="shared" si="48"/>
        <v>5.0870300000000004</v>
      </c>
      <c r="F430" s="2">
        <f t="shared" si="49"/>
        <v>5.1234849999999996</v>
      </c>
      <c r="G430" s="2">
        <f t="shared" si="43"/>
        <v>5.0913839999999997</v>
      </c>
      <c r="H430" s="2">
        <f t="shared" si="47"/>
        <v>5.1024745000000005</v>
      </c>
      <c r="I430" s="2">
        <f t="array" ref="I430">SUMPRODUCT(B414:B433, (ROW(B414:B433)-ROW(B414)+1)) / (20*21/2)</f>
        <v>5.066852857142857</v>
      </c>
      <c r="J430" s="2">
        <f t="shared" si="50"/>
        <v>5.0969179715302158</v>
      </c>
      <c r="K430" s="2">
        <f t="shared" si="44"/>
        <v>5.0919800933607853</v>
      </c>
    </row>
    <row r="431" spans="1:11" ht="13.5" x14ac:dyDescent="0.25">
      <c r="A431" s="3">
        <f>TITRES_STAT!B434</f>
        <v>42634</v>
      </c>
      <c r="B431" s="6">
        <f>TITRES_STAT!D434</f>
        <v>5.016</v>
      </c>
      <c r="C431" s="2">
        <f t="shared" si="45"/>
        <v>-3.110000000000035E-2</v>
      </c>
      <c r="D431" s="2">
        <f t="shared" si="46"/>
        <v>5.0571000000000002</v>
      </c>
      <c r="E431" s="2">
        <f t="shared" si="48"/>
        <v>5.07768</v>
      </c>
      <c r="F431" s="2">
        <f t="shared" si="49"/>
        <v>5.1156949999999997</v>
      </c>
      <c r="G431" s="2">
        <f t="shared" si="43"/>
        <v>5.0920160000000001</v>
      </c>
      <c r="H431" s="2">
        <f t="shared" si="47"/>
        <v>5.102779</v>
      </c>
      <c r="I431" s="2">
        <f t="array" ref="I431">SUMPRODUCT(B415:B434, (ROW(B415:B434)-ROW(B415)+1)) / (20*21/2)</f>
        <v>5.0559885714285722</v>
      </c>
      <c r="J431" s="2">
        <f t="shared" si="50"/>
        <v>5.0892114980511476</v>
      </c>
      <c r="K431" s="2">
        <f t="shared" si="44"/>
        <v>5.0890004818564414</v>
      </c>
    </row>
    <row r="432" spans="1:11" ht="13.5" x14ac:dyDescent="0.25">
      <c r="A432" s="3">
        <f>TITRES_STAT!B435</f>
        <v>42635</v>
      </c>
      <c r="B432" s="6">
        <f>TITRES_STAT!D435</f>
        <v>4.9911000000000003</v>
      </c>
      <c r="C432" s="2">
        <f t="shared" si="45"/>
        <v>-2.48999999999997E-2</v>
      </c>
      <c r="D432" s="2">
        <f t="shared" si="46"/>
        <v>5.0458999999999996</v>
      </c>
      <c r="E432" s="2">
        <f t="shared" si="48"/>
        <v>5.0708299999999999</v>
      </c>
      <c r="F432" s="2">
        <f t="shared" si="49"/>
        <v>5.1069750000000003</v>
      </c>
      <c r="G432" s="2">
        <f t="shared" si="43"/>
        <v>5.0891500000000001</v>
      </c>
      <c r="H432" s="2">
        <f t="shared" si="47"/>
        <v>5.1029589999999994</v>
      </c>
      <c r="I432" s="2">
        <f t="array" ref="I432">SUMPRODUCT(B416:B435, (ROW(B416:B435)-ROW(B416)+1)) / (20*21/2)</f>
        <v>5.047709523809524</v>
      </c>
      <c r="J432" s="2">
        <f t="shared" si="50"/>
        <v>5.0798675458558007</v>
      </c>
      <c r="K432" s="2">
        <f t="shared" si="44"/>
        <v>5.0851612472738363</v>
      </c>
    </row>
    <row r="433" spans="1:11" ht="13.5" x14ac:dyDescent="0.25">
      <c r="A433" s="3">
        <f>TITRES_STAT!B436</f>
        <v>42636</v>
      </c>
      <c r="B433" s="6">
        <f>TITRES_STAT!D436</f>
        <v>5.0034999999999998</v>
      </c>
      <c r="C433" s="2">
        <f t="shared" si="45"/>
        <v>1.2399999999999523E-2</v>
      </c>
      <c r="D433" s="2">
        <f t="shared" si="46"/>
        <v>5.0284399999999998</v>
      </c>
      <c r="E433" s="2">
        <f t="shared" si="48"/>
        <v>5.0602299999999998</v>
      </c>
      <c r="F433" s="2">
        <f t="shared" si="49"/>
        <v>5.0988750000000005</v>
      </c>
      <c r="G433" s="2">
        <f t="shared" si="43"/>
        <v>5.0871560000000002</v>
      </c>
      <c r="H433" s="2">
        <f t="shared" si="47"/>
        <v>5.103347499999999</v>
      </c>
      <c r="I433" s="2">
        <f t="array" ref="I433">SUMPRODUCT(B417:B436, (ROW(B417:B436)-ROW(B417)+1)) / (20*21/2)</f>
        <v>5.0393676190476189</v>
      </c>
      <c r="J433" s="2">
        <f t="shared" si="50"/>
        <v>5.0725944462504859</v>
      </c>
      <c r="K433" s="2">
        <f t="shared" si="44"/>
        <v>5.08195884541996</v>
      </c>
    </row>
    <row r="434" spans="1:11" ht="13.5" x14ac:dyDescent="0.25">
      <c r="A434" s="3">
        <f>TITRES_STAT!B437</f>
        <v>42639</v>
      </c>
      <c r="B434" s="6">
        <f>TITRES_STAT!D437</f>
        <v>4.9847999999999999</v>
      </c>
      <c r="C434" s="2">
        <f t="shared" si="45"/>
        <v>-1.8699999999999939E-2</v>
      </c>
      <c r="D434" s="2">
        <f t="shared" si="46"/>
        <v>5.0084999999999997</v>
      </c>
      <c r="E434" s="2">
        <f t="shared" si="48"/>
        <v>5.0483900000000004</v>
      </c>
      <c r="F434" s="2">
        <f t="shared" si="49"/>
        <v>5.0842300000000007</v>
      </c>
      <c r="G434" s="2">
        <f t="shared" ref="G434:G497" si="51">AVERAGE(B385:B434)</f>
        <v>5.0860340000000006</v>
      </c>
      <c r="H434" s="2">
        <f t="shared" si="47"/>
        <v>5.1036424999999985</v>
      </c>
      <c r="I434" s="2">
        <f t="array" ref="I434">SUMPRODUCT(B418:B437, (ROW(B418:B437)-ROW(B418)+1)) / (20*21/2)</f>
        <v>5.0274700000000001</v>
      </c>
      <c r="J434" s="2">
        <f t="shared" si="50"/>
        <v>5.0642330704171066</v>
      </c>
      <c r="K434" s="2">
        <f t="shared" si="44"/>
        <v>5.0781486946191778</v>
      </c>
    </row>
    <row r="435" spans="1:11" ht="13.5" x14ac:dyDescent="0.25">
      <c r="A435" s="3">
        <f>TITRES_STAT!B438</f>
        <v>42640</v>
      </c>
      <c r="B435" s="6">
        <f>TITRES_STAT!D438</f>
        <v>4.9973000000000001</v>
      </c>
      <c r="C435" s="2">
        <f t="shared" si="45"/>
        <v>1.2500000000000178E-2</v>
      </c>
      <c r="D435" s="2">
        <f t="shared" si="46"/>
        <v>4.9985400000000002</v>
      </c>
      <c r="E435" s="2">
        <f t="shared" si="48"/>
        <v>5.0371700000000015</v>
      </c>
      <c r="F435" s="2">
        <f t="shared" si="49"/>
        <v>5.0723900000000004</v>
      </c>
      <c r="G435" s="2">
        <f t="shared" si="51"/>
        <v>5.0837900000000005</v>
      </c>
      <c r="H435" s="2">
        <f t="shared" si="47"/>
        <v>5.1042929999999993</v>
      </c>
      <c r="I435" s="2">
        <f t="array" ref="I435">SUMPRODUCT(B419:B438, (ROW(B419:B438)-ROW(B419)+1)) / (20*21/2)</f>
        <v>5.0205557142857149</v>
      </c>
      <c r="J435" s="2">
        <f t="shared" si="50"/>
        <v>5.0578584922821435</v>
      </c>
      <c r="K435" s="2">
        <f t="shared" ref="K435:K498" si="52">$K$4*B435+(1-$K$4)*K434</f>
        <v>5.0749781575752886</v>
      </c>
    </row>
    <row r="436" spans="1:11" ht="13.5" x14ac:dyDescent="0.25">
      <c r="A436" s="3">
        <f>TITRES_STAT!B439</f>
        <v>42641</v>
      </c>
      <c r="B436" s="6">
        <f>TITRES_STAT!D439</f>
        <v>4.9847999999999999</v>
      </c>
      <c r="C436" s="2">
        <f t="shared" si="45"/>
        <v>-1.2500000000000178E-2</v>
      </c>
      <c r="D436" s="2">
        <f t="shared" si="46"/>
        <v>4.9923000000000002</v>
      </c>
      <c r="E436" s="2">
        <f t="shared" si="48"/>
        <v>5.0247000000000002</v>
      </c>
      <c r="F436" s="2">
        <f t="shared" si="49"/>
        <v>5.0599250000000016</v>
      </c>
      <c r="G436" s="2">
        <f t="shared" si="51"/>
        <v>5.0824180000000005</v>
      </c>
      <c r="H436" s="2">
        <f t="shared" si="47"/>
        <v>5.1047344999999993</v>
      </c>
      <c r="I436" s="2">
        <f t="array" ref="I436">SUMPRODUCT(B420:B439, (ROW(B420:B439)-ROW(B420)+1)) / (20*21/2)</f>
        <v>5.0160457142857142</v>
      </c>
      <c r="J436" s="2">
        <f t="shared" si="50"/>
        <v>5.0509005406362251</v>
      </c>
      <c r="K436" s="2">
        <f t="shared" si="52"/>
        <v>5.0714417592390033</v>
      </c>
    </row>
    <row r="437" spans="1:11" ht="13.5" x14ac:dyDescent="0.25">
      <c r="A437" s="3">
        <f>TITRES_STAT!B440</f>
        <v>42642</v>
      </c>
      <c r="B437" s="6">
        <f>TITRES_STAT!D440</f>
        <v>4.9349999999999996</v>
      </c>
      <c r="C437" s="2">
        <f t="shared" si="45"/>
        <v>-4.9800000000000288E-2</v>
      </c>
      <c r="D437" s="2">
        <f t="shared" si="46"/>
        <v>4.9810799999999995</v>
      </c>
      <c r="E437" s="2">
        <f t="shared" si="48"/>
        <v>5.01349</v>
      </c>
      <c r="F437" s="2">
        <f t="shared" si="49"/>
        <v>5.0511999999999997</v>
      </c>
      <c r="G437" s="2">
        <f t="shared" si="51"/>
        <v>5.0791779999999997</v>
      </c>
      <c r="H437" s="2">
        <f t="shared" si="47"/>
        <v>5.1049269999999982</v>
      </c>
      <c r="I437" s="2">
        <f t="array" ref="I437">SUMPRODUCT(B421:B440, (ROW(B421:B440)-ROW(B421)+1)) / (20*21/2)</f>
        <v>5.010641904761906</v>
      </c>
      <c r="J437" s="2">
        <f t="shared" si="50"/>
        <v>5.0398623939089653</v>
      </c>
      <c r="K437" s="2">
        <f t="shared" si="52"/>
        <v>5.0660911020139441</v>
      </c>
    </row>
    <row r="438" spans="1:11" ht="13.5" x14ac:dyDescent="0.25">
      <c r="A438" s="3">
        <f>TITRES_STAT!B441</f>
        <v>42643</v>
      </c>
      <c r="B438" s="6">
        <f>TITRES_STAT!D441</f>
        <v>4.9786000000000001</v>
      </c>
      <c r="C438" s="2">
        <f t="shared" si="45"/>
        <v>4.3600000000000527E-2</v>
      </c>
      <c r="D438" s="2">
        <f t="shared" si="46"/>
        <v>4.9760999999999997</v>
      </c>
      <c r="E438" s="2">
        <f t="shared" si="48"/>
        <v>5.0022700000000002</v>
      </c>
      <c r="F438" s="2">
        <f t="shared" si="49"/>
        <v>5.0446550000000006</v>
      </c>
      <c r="G438" s="2">
        <f t="shared" si="51"/>
        <v>5.0768099999999992</v>
      </c>
      <c r="H438" s="2">
        <f t="shared" si="47"/>
        <v>5.1054839999999988</v>
      </c>
      <c r="I438" s="2">
        <f t="array" ref="I438">SUMPRODUCT(B422:B441, (ROW(B422:B441)-ROW(B422)+1)) / (20*21/2)</f>
        <v>5.0056538095238094</v>
      </c>
      <c r="J438" s="2">
        <f t="shared" si="50"/>
        <v>5.0340278802033493</v>
      </c>
      <c r="K438" s="2">
        <f t="shared" si="52"/>
        <v>5.0626600784055542</v>
      </c>
    </row>
    <row r="439" spans="1:11" ht="13.5" x14ac:dyDescent="0.25">
      <c r="A439" s="3">
        <f>TITRES_STAT!B442</f>
        <v>42647</v>
      </c>
      <c r="B439" s="6">
        <f>TITRES_STAT!D442</f>
        <v>4.9973000000000001</v>
      </c>
      <c r="C439" s="2">
        <f t="shared" si="45"/>
        <v>1.8699999999999939E-2</v>
      </c>
      <c r="D439" s="2">
        <f t="shared" si="46"/>
        <v>4.9785999999999992</v>
      </c>
      <c r="E439" s="2">
        <f t="shared" si="48"/>
        <v>4.9935500000000008</v>
      </c>
      <c r="F439" s="2">
        <f t="shared" si="49"/>
        <v>5.0415400000000004</v>
      </c>
      <c r="G439" s="2">
        <f t="shared" si="51"/>
        <v>5.0758139999999994</v>
      </c>
      <c r="H439" s="2">
        <f t="shared" si="47"/>
        <v>5.1060174999999983</v>
      </c>
      <c r="I439" s="2">
        <f t="array" ref="I439">SUMPRODUCT(B423:B442, (ROW(B423:B442)-ROW(B423)+1)) / (20*21/2)</f>
        <v>5.0012595238095239</v>
      </c>
      <c r="J439" s="2">
        <f t="shared" si="50"/>
        <v>5.0305299868506488</v>
      </c>
      <c r="K439" s="2">
        <f t="shared" si="52"/>
        <v>5.0600969380759251</v>
      </c>
    </row>
    <row r="440" spans="1:11" ht="13.5" x14ac:dyDescent="0.25">
      <c r="A440" s="3">
        <f>TITRES_STAT!B443</f>
        <v>42648</v>
      </c>
      <c r="B440" s="6">
        <f>TITRES_STAT!D443</f>
        <v>4.9847999999999999</v>
      </c>
      <c r="C440" s="2">
        <f t="shared" si="45"/>
        <v>-1.2500000000000178E-2</v>
      </c>
      <c r="D440" s="2">
        <f t="shared" si="46"/>
        <v>4.9760999999999997</v>
      </c>
      <c r="E440" s="2">
        <f t="shared" si="48"/>
        <v>4.9873200000000004</v>
      </c>
      <c r="F440" s="2">
        <f t="shared" si="49"/>
        <v>5.0371750000000004</v>
      </c>
      <c r="G440" s="2">
        <f t="shared" si="51"/>
        <v>5.0735699999999984</v>
      </c>
      <c r="H440" s="2">
        <f t="shared" si="47"/>
        <v>5.1063709999999984</v>
      </c>
      <c r="I440" s="2">
        <f t="array" ref="I440">SUMPRODUCT(B424:B443, (ROW(B424:B443)-ROW(B424)+1)) / (20*21/2)</f>
        <v>4.9966309523809525</v>
      </c>
      <c r="J440" s="2">
        <f t="shared" si="50"/>
        <v>5.0261747500077298</v>
      </c>
      <c r="K440" s="2">
        <f t="shared" si="52"/>
        <v>5.057144116974909</v>
      </c>
    </row>
    <row r="441" spans="1:11" ht="13.5" x14ac:dyDescent="0.25">
      <c r="A441" s="3">
        <f>TITRES_STAT!B444</f>
        <v>42649</v>
      </c>
      <c r="B441" s="6">
        <f>TITRES_STAT!D444</f>
        <v>4.9847999999999999</v>
      </c>
      <c r="C441" s="2">
        <f t="shared" si="45"/>
        <v>0</v>
      </c>
      <c r="D441" s="2">
        <f t="shared" si="46"/>
        <v>4.9760999999999997</v>
      </c>
      <c r="E441" s="2">
        <f t="shared" si="48"/>
        <v>4.9842000000000004</v>
      </c>
      <c r="F441" s="2">
        <f t="shared" si="49"/>
        <v>5.0309400000000011</v>
      </c>
      <c r="G441" s="2">
        <f t="shared" si="51"/>
        <v>5.0713259999999982</v>
      </c>
      <c r="H441" s="2">
        <f t="shared" si="47"/>
        <v>5.1063729999999978</v>
      </c>
      <c r="I441" s="2">
        <f t="array" ref="I441">SUMPRODUCT(B425:B444, (ROW(B425:B444)-ROW(B425)+1)) / (20*21/2)</f>
        <v>4.9902542857142862</v>
      </c>
      <c r="J441" s="2">
        <f t="shared" si="50"/>
        <v>5.0222342976260412</v>
      </c>
      <c r="K441" s="2">
        <f t="shared" si="52"/>
        <v>5.0543070927798146</v>
      </c>
    </row>
    <row r="442" spans="1:11" ht="13.5" x14ac:dyDescent="0.25">
      <c r="A442" s="3">
        <f>TITRES_STAT!B445</f>
        <v>42650</v>
      </c>
      <c r="B442" s="6">
        <f>TITRES_STAT!D445</f>
        <v>4.9847999999999999</v>
      </c>
      <c r="C442" s="2">
        <f t="shared" si="45"/>
        <v>0</v>
      </c>
      <c r="D442" s="2">
        <f t="shared" si="46"/>
        <v>4.9860600000000002</v>
      </c>
      <c r="E442" s="2">
        <f t="shared" si="48"/>
        <v>4.9835699999999994</v>
      </c>
      <c r="F442" s="2">
        <f t="shared" si="49"/>
        <v>5.0272000000000006</v>
      </c>
      <c r="G442" s="2">
        <f t="shared" si="51"/>
        <v>5.0698299999999987</v>
      </c>
      <c r="H442" s="2">
        <f t="shared" si="47"/>
        <v>5.1063749999999972</v>
      </c>
      <c r="I442" s="2">
        <f t="array" ref="I442">SUMPRODUCT(B426:B445, (ROW(B426:B445)-ROW(B426)+1)) / (20*21/2)</f>
        <v>4.9881514285714292</v>
      </c>
      <c r="J442" s="2">
        <f t="shared" si="50"/>
        <v>5.0186691264235614</v>
      </c>
      <c r="K442" s="2">
        <f t="shared" si="52"/>
        <v>5.0515813244355083</v>
      </c>
    </row>
    <row r="443" spans="1:11" ht="13.5" x14ac:dyDescent="0.25">
      <c r="A443" s="3">
        <f>TITRES_STAT!B446</f>
        <v>42653</v>
      </c>
      <c r="B443" s="6">
        <f>TITRES_STAT!D446</f>
        <v>4.9786000000000001</v>
      </c>
      <c r="C443" s="2">
        <f t="shared" si="45"/>
        <v>-6.1999999999997613E-3</v>
      </c>
      <c r="D443" s="2">
        <f t="shared" si="46"/>
        <v>4.9860600000000002</v>
      </c>
      <c r="E443" s="2">
        <f t="shared" si="48"/>
        <v>4.9810800000000004</v>
      </c>
      <c r="F443" s="2">
        <f t="shared" si="49"/>
        <v>5.0206550000000005</v>
      </c>
      <c r="G443" s="2">
        <f t="shared" si="51"/>
        <v>5.0695799999999984</v>
      </c>
      <c r="H443" s="2">
        <f t="shared" si="47"/>
        <v>5.1062284999999976</v>
      </c>
      <c r="I443" s="2">
        <f t="array" ref="I443">SUMPRODUCT(B427:B446, (ROW(B427:B446)-ROW(B427)+1)) / (20*21/2)</f>
        <v>4.9919457142857153</v>
      </c>
      <c r="J443" s="2">
        <f t="shared" si="50"/>
        <v>5.0148530191451268</v>
      </c>
      <c r="K443" s="2">
        <f t="shared" si="52"/>
        <v>5.0487193117125466</v>
      </c>
    </row>
    <row r="444" spans="1:11" ht="13.5" x14ac:dyDescent="0.25">
      <c r="A444" s="3">
        <f>TITRES_STAT!B447</f>
        <v>42654</v>
      </c>
      <c r="B444" s="6">
        <f>TITRES_STAT!D447</f>
        <v>4.9537000000000004</v>
      </c>
      <c r="C444" s="2">
        <f t="shared" si="45"/>
        <v>-2.48999999999997E-2</v>
      </c>
      <c r="D444" s="2">
        <f t="shared" si="46"/>
        <v>4.9773399999999999</v>
      </c>
      <c r="E444" s="2">
        <f t="shared" si="48"/>
        <v>4.97797</v>
      </c>
      <c r="F444" s="2">
        <f t="shared" si="49"/>
        <v>5.0131800000000011</v>
      </c>
      <c r="G444" s="2">
        <f t="shared" si="51"/>
        <v>5.0687079999999982</v>
      </c>
      <c r="H444" s="2">
        <f t="shared" si="47"/>
        <v>5.1060159999999977</v>
      </c>
      <c r="I444" s="2">
        <f t="array" ref="I444">SUMPRODUCT(B428:B447, (ROW(B428:B447)-ROW(B428)+1)) / (20*21/2)</f>
        <v>4.9984180952380948</v>
      </c>
      <c r="J444" s="2">
        <f t="shared" si="50"/>
        <v>5.0090289220836866</v>
      </c>
      <c r="K444" s="2">
        <f t="shared" si="52"/>
        <v>5.0449930641944079</v>
      </c>
    </row>
    <row r="445" spans="1:11" ht="13.5" x14ac:dyDescent="0.25">
      <c r="A445" s="3">
        <f>TITRES_STAT!B448</f>
        <v>42655</v>
      </c>
      <c r="B445" s="6">
        <f>TITRES_STAT!D448</f>
        <v>4.9911000000000003</v>
      </c>
      <c r="C445" s="2">
        <f t="shared" si="45"/>
        <v>3.7399999999999878E-2</v>
      </c>
      <c r="D445" s="2">
        <f t="shared" si="46"/>
        <v>4.9786000000000001</v>
      </c>
      <c r="E445" s="2">
        <f t="shared" si="48"/>
        <v>4.9773499999999995</v>
      </c>
      <c r="F445" s="2">
        <f t="shared" si="49"/>
        <v>5.0072600000000014</v>
      </c>
      <c r="G445" s="2">
        <f t="shared" si="51"/>
        <v>5.0669639999999987</v>
      </c>
      <c r="H445" s="2">
        <f t="shared" si="47"/>
        <v>5.1054629999999976</v>
      </c>
      <c r="I445" s="2">
        <f t="array" ref="I445">SUMPRODUCT(B429:B448, (ROW(B429:B448)-ROW(B429)+1)) / (20*21/2)</f>
        <v>5.004771428571428</v>
      </c>
      <c r="J445" s="2">
        <f t="shared" si="50"/>
        <v>5.0073214056947641</v>
      </c>
      <c r="K445" s="2">
        <f t="shared" si="52"/>
        <v>5.0428796106965885</v>
      </c>
    </row>
    <row r="446" spans="1:11" ht="13.5" x14ac:dyDescent="0.25">
      <c r="A446" s="3">
        <f>TITRES_STAT!B449</f>
        <v>42656</v>
      </c>
      <c r="B446" s="6">
        <f>TITRES_STAT!D449</f>
        <v>5.0471000000000004</v>
      </c>
      <c r="C446" s="2">
        <f t="shared" si="45"/>
        <v>5.600000000000005E-2</v>
      </c>
      <c r="D446" s="2">
        <f t="shared" si="46"/>
        <v>4.9910600000000001</v>
      </c>
      <c r="E446" s="2">
        <f t="shared" si="48"/>
        <v>4.9835799999999999</v>
      </c>
      <c r="F446" s="2">
        <f t="shared" si="49"/>
        <v>5.0041400000000005</v>
      </c>
      <c r="G446" s="2">
        <f t="shared" si="51"/>
        <v>5.0663399999999994</v>
      </c>
      <c r="H446" s="2">
        <f t="shared" si="47"/>
        <v>5.1053364999999982</v>
      </c>
      <c r="I446" s="2">
        <f t="array" ref="I446">SUMPRODUCT(B430:B449, (ROW(B430:B449)-ROW(B430)+1)) / (20*21/2)</f>
        <v>5.0230804761904775</v>
      </c>
      <c r="J446" s="2">
        <f t="shared" si="50"/>
        <v>5.0111098432476435</v>
      </c>
      <c r="K446" s="2">
        <f t="shared" si="52"/>
        <v>5.0430451161594672</v>
      </c>
    </row>
    <row r="447" spans="1:11" ht="13.5" x14ac:dyDescent="0.25">
      <c r="A447" s="3">
        <f>TITRES_STAT!B450</f>
        <v>42657</v>
      </c>
      <c r="B447" s="6">
        <f>TITRES_STAT!D450</f>
        <v>5.0720999999999998</v>
      </c>
      <c r="C447" s="2">
        <f t="shared" si="45"/>
        <v>2.4999999999999467E-2</v>
      </c>
      <c r="D447" s="2">
        <f t="shared" si="46"/>
        <v>5.0085199999999999</v>
      </c>
      <c r="E447" s="2">
        <f t="shared" si="48"/>
        <v>4.9972900000000005</v>
      </c>
      <c r="F447" s="2">
        <f t="shared" si="49"/>
        <v>5.0053900000000002</v>
      </c>
      <c r="G447" s="2">
        <f t="shared" si="51"/>
        <v>5.0662159999999998</v>
      </c>
      <c r="H447" s="2">
        <f t="shared" si="47"/>
        <v>5.1048074999999979</v>
      </c>
      <c r="I447" s="2">
        <f t="array" ref="I447">SUMPRODUCT(B431:B450, (ROW(B431:B450)-ROW(B431)+1)) / (20*21/2)</f>
        <v>5.0408552380952383</v>
      </c>
      <c r="J447" s="2">
        <f t="shared" si="50"/>
        <v>5.0169184296050107</v>
      </c>
      <c r="K447" s="2">
        <f t="shared" si="52"/>
        <v>5.0441845233688998</v>
      </c>
    </row>
    <row r="448" spans="1:11" ht="13.5" x14ac:dyDescent="0.25">
      <c r="A448" s="3">
        <f>TITRES_STAT!B451</f>
        <v>42660</v>
      </c>
      <c r="B448" s="6">
        <f>TITRES_STAT!D451</f>
        <v>5.0720999999999998</v>
      </c>
      <c r="C448" s="2">
        <f t="shared" si="45"/>
        <v>0</v>
      </c>
      <c r="D448" s="2">
        <f t="shared" si="46"/>
        <v>5.0272199999999998</v>
      </c>
      <c r="E448" s="2">
        <f t="shared" si="48"/>
        <v>5.00664</v>
      </c>
      <c r="F448" s="2">
        <f t="shared" si="49"/>
        <v>5.004455000000001</v>
      </c>
      <c r="G448" s="2">
        <f t="shared" si="51"/>
        <v>5.0673379999999995</v>
      </c>
      <c r="H448" s="2">
        <f t="shared" si="47"/>
        <v>5.104072999999997</v>
      </c>
      <c r="I448" s="2">
        <f t="array" ref="I448">SUMPRODUCT(B432:B451, (ROW(B432:B451)-ROW(B432)+1)) / (20*21/2)</f>
        <v>5.0579176190476192</v>
      </c>
      <c r="J448" s="2">
        <f t="shared" si="50"/>
        <v>5.0221738172616766</v>
      </c>
      <c r="K448" s="2">
        <f t="shared" si="52"/>
        <v>5.045279247942668</v>
      </c>
    </row>
    <row r="449" spans="1:11" ht="13.5" x14ac:dyDescent="0.25">
      <c r="A449" s="3">
        <f>TITRES_STAT!B452</f>
        <v>42661</v>
      </c>
      <c r="B449" s="6">
        <f>TITRES_STAT!D452</f>
        <v>5.1966999999999999</v>
      </c>
      <c r="C449" s="2">
        <f t="shared" si="45"/>
        <v>0.12460000000000004</v>
      </c>
      <c r="D449" s="2">
        <f t="shared" si="46"/>
        <v>5.0758199999999993</v>
      </c>
      <c r="E449" s="2">
        <f t="shared" si="48"/>
        <v>5.02658</v>
      </c>
      <c r="F449" s="2">
        <f t="shared" si="49"/>
        <v>5.0100650000000018</v>
      </c>
      <c r="G449" s="2">
        <f t="shared" si="51"/>
        <v>5.0709520000000001</v>
      </c>
      <c r="H449" s="2">
        <f t="shared" si="47"/>
        <v>5.1036684999999968</v>
      </c>
      <c r="I449" s="2">
        <f t="array" ref="I449">SUMPRODUCT(B433:B452, (ROW(B433:B452)-ROW(B433)+1)) / (20*21/2)</f>
        <v>5.0610623809523814</v>
      </c>
      <c r="J449" s="2">
        <f t="shared" si="50"/>
        <v>5.0387953584748502</v>
      </c>
      <c r="K449" s="2">
        <f t="shared" si="52"/>
        <v>5.0512173166507983</v>
      </c>
    </row>
    <row r="450" spans="1:11" ht="13.5" x14ac:dyDescent="0.25">
      <c r="A450" s="3">
        <f>TITRES_STAT!B453</f>
        <v>42662</v>
      </c>
      <c r="B450" s="6">
        <f>TITRES_STAT!D453</f>
        <v>5.1966999999999999</v>
      </c>
      <c r="C450" s="2">
        <f t="shared" si="45"/>
        <v>0</v>
      </c>
      <c r="D450" s="2">
        <f t="shared" si="46"/>
        <v>5.1169399999999996</v>
      </c>
      <c r="E450" s="2">
        <f t="shared" si="48"/>
        <v>5.0477699999999999</v>
      </c>
      <c r="F450" s="2">
        <f t="shared" si="49"/>
        <v>5.017545000000001</v>
      </c>
      <c r="G450" s="2">
        <f t="shared" si="51"/>
        <v>5.0734439999999994</v>
      </c>
      <c r="H450" s="2">
        <f t="shared" si="47"/>
        <v>5.1030584999999968</v>
      </c>
      <c r="I450" s="2">
        <f t="array" ref="I450">SUMPRODUCT(B434:B453, (ROW(B434:B453)-ROW(B434)+1)) / (20*21/2)</f>
        <v>5.0745666666666676</v>
      </c>
      <c r="J450" s="2">
        <f t="shared" si="50"/>
        <v>5.0538338957629598</v>
      </c>
      <c r="K450" s="2">
        <f t="shared" si="52"/>
        <v>5.0569225199193948</v>
      </c>
    </row>
    <row r="451" spans="1:11" ht="13.5" x14ac:dyDescent="0.25">
      <c r="A451" s="3">
        <f>TITRES_STAT!B454</f>
        <v>42663</v>
      </c>
      <c r="B451" s="6">
        <f>TITRES_STAT!D454</f>
        <v>5.1966999999999999</v>
      </c>
      <c r="C451" s="2">
        <f t="shared" si="45"/>
        <v>0</v>
      </c>
      <c r="D451" s="2">
        <f t="shared" si="46"/>
        <v>5.1468599999999993</v>
      </c>
      <c r="E451" s="2">
        <f t="shared" si="48"/>
        <v>5.0689599999999997</v>
      </c>
      <c r="F451" s="2">
        <f t="shared" si="49"/>
        <v>5.02658</v>
      </c>
      <c r="G451" s="2">
        <f t="shared" si="51"/>
        <v>5.0759359999999996</v>
      </c>
      <c r="H451" s="2">
        <f t="shared" si="47"/>
        <v>5.1023604999999961</v>
      </c>
      <c r="I451" s="2">
        <f t="array" ref="I451">SUMPRODUCT(B435:B454, (ROW(B435:B454)-ROW(B435)+1)) / (20*21/2)</f>
        <v>5.0872695238095229</v>
      </c>
      <c r="J451" s="2">
        <f t="shared" si="50"/>
        <v>5.0674401914045832</v>
      </c>
      <c r="K451" s="2">
        <f t="shared" si="52"/>
        <v>5.0624039897264774</v>
      </c>
    </row>
    <row r="452" spans="1:11" ht="13.5" x14ac:dyDescent="0.25">
      <c r="A452" s="3">
        <f>TITRES_STAT!B455</f>
        <v>42664</v>
      </c>
      <c r="B452" s="6">
        <f>TITRES_STAT!D455</f>
        <v>5.0595999999999997</v>
      </c>
      <c r="C452" s="2">
        <f t="shared" ref="C452:C515" si="53">B452-B451</f>
        <v>-0.13710000000000022</v>
      </c>
      <c r="D452" s="2">
        <f t="shared" si="46"/>
        <v>5.1443599999999998</v>
      </c>
      <c r="E452" s="2">
        <f t="shared" si="48"/>
        <v>5.0764399999999998</v>
      </c>
      <c r="F452" s="2">
        <f t="shared" si="49"/>
        <v>5.0300049999999992</v>
      </c>
      <c r="G452" s="2">
        <f t="shared" si="51"/>
        <v>5.0756859999999993</v>
      </c>
      <c r="H452" s="2">
        <f t="shared" si="47"/>
        <v>5.1017099999999962</v>
      </c>
      <c r="I452" s="2">
        <f t="array" ref="I452">SUMPRODUCT(B436:B455, (ROW(B436:B455)-ROW(B436)+1)) / (20*21/2)</f>
        <v>5.0990819047619045</v>
      </c>
      <c r="J452" s="2">
        <f t="shared" si="50"/>
        <v>5.0666935065089085</v>
      </c>
      <c r="K452" s="2">
        <f t="shared" si="52"/>
        <v>5.0622940293450469</v>
      </c>
    </row>
    <row r="453" spans="1:11" ht="13.5" x14ac:dyDescent="0.25">
      <c r="A453" s="3">
        <f>TITRES_STAT!B456</f>
        <v>42667</v>
      </c>
      <c r="B453" s="6">
        <f>TITRES_STAT!D456</f>
        <v>5.1718000000000002</v>
      </c>
      <c r="C453" s="2">
        <f t="shared" si="53"/>
        <v>0.11220000000000052</v>
      </c>
      <c r="D453" s="2">
        <f t="shared" si="46"/>
        <v>5.1642999999999999</v>
      </c>
      <c r="E453" s="2">
        <f t="shared" si="48"/>
        <v>5.0957599999999994</v>
      </c>
      <c r="F453" s="2">
        <f t="shared" si="49"/>
        <v>5.0384200000000003</v>
      </c>
      <c r="G453" s="2">
        <f t="shared" si="51"/>
        <v>5.0776799999999991</v>
      </c>
      <c r="H453" s="2">
        <f t="shared" si="47"/>
        <v>5.1008874999999954</v>
      </c>
      <c r="I453" s="2">
        <f t="array" ref="I453">SUMPRODUCT(B437:B456, (ROW(B437:B456)-ROW(B437)+1)) / (20*21/2)</f>
        <v>5.1094633333333332</v>
      </c>
      <c r="J453" s="2">
        <f t="shared" si="50"/>
        <v>5.0767036487461548</v>
      </c>
      <c r="K453" s="2">
        <f t="shared" si="52"/>
        <v>5.0665883811354373</v>
      </c>
    </row>
    <row r="454" spans="1:11" ht="13.5" x14ac:dyDescent="0.25">
      <c r="A454" s="3">
        <f>TITRES_STAT!B457</f>
        <v>42668</v>
      </c>
      <c r="B454" s="6">
        <f>TITRES_STAT!D457</f>
        <v>5.1718000000000002</v>
      </c>
      <c r="C454" s="2">
        <f t="shared" si="53"/>
        <v>0</v>
      </c>
      <c r="D454" s="2">
        <f t="shared" ref="D454:D517" si="54">AVERAGE(B450:B454)</f>
        <v>5.1593200000000001</v>
      </c>
      <c r="E454" s="2">
        <f t="shared" si="48"/>
        <v>5.1175699999999988</v>
      </c>
      <c r="F454" s="2">
        <f t="shared" si="49"/>
        <v>5.0477700000000008</v>
      </c>
      <c r="G454" s="2">
        <f t="shared" si="51"/>
        <v>5.0795499999999993</v>
      </c>
      <c r="H454" s="2">
        <f t="shared" si="47"/>
        <v>5.1003584999999951</v>
      </c>
      <c r="I454" s="2">
        <f t="array" ref="I454">SUMPRODUCT(B438:B457, (ROW(B438:B457)-ROW(B438)+1)) / (20*21/2)</f>
        <v>5.1249176190476184</v>
      </c>
      <c r="J454" s="2">
        <f t="shared" si="50"/>
        <v>5.0857604441036637</v>
      </c>
      <c r="K454" s="2">
        <f t="shared" si="52"/>
        <v>5.0707143269732633</v>
      </c>
    </row>
    <row r="455" spans="1:11" ht="13.5" x14ac:dyDescent="0.25">
      <c r="A455" s="3">
        <f>TITRES_STAT!B458</f>
        <v>42669</v>
      </c>
      <c r="B455" s="6">
        <f>TITRES_STAT!D458</f>
        <v>5.1718000000000002</v>
      </c>
      <c r="C455" s="2">
        <f t="shared" si="53"/>
        <v>0</v>
      </c>
      <c r="D455" s="2">
        <f t="shared" si="54"/>
        <v>5.1543400000000004</v>
      </c>
      <c r="E455" s="2">
        <f t="shared" si="48"/>
        <v>5.1356399999999987</v>
      </c>
      <c r="F455" s="2">
        <f t="shared" si="49"/>
        <v>5.056495</v>
      </c>
      <c r="G455" s="2">
        <f t="shared" si="51"/>
        <v>5.0812959999999991</v>
      </c>
      <c r="H455" s="2">
        <f t="shared" si="47"/>
        <v>5.1002104999999949</v>
      </c>
      <c r="I455" s="2">
        <f t="array" ref="I455">SUMPRODUCT(B439:B458, (ROW(B439:B458)-ROW(B439)+1)) / (20*21/2)</f>
        <v>5.1395776190476195</v>
      </c>
      <c r="J455" s="2">
        <f t="shared" si="50"/>
        <v>5.0939546875223618</v>
      </c>
      <c r="K455" s="2">
        <f t="shared" si="52"/>
        <v>5.0746784710135273</v>
      </c>
    </row>
    <row r="456" spans="1:11" ht="13.5" x14ac:dyDescent="0.25">
      <c r="A456" s="3">
        <f>TITRES_STAT!B459</f>
        <v>42670</v>
      </c>
      <c r="B456" s="6">
        <f>TITRES_STAT!D459</f>
        <v>5.1654999999999998</v>
      </c>
      <c r="C456" s="2">
        <f t="shared" si="53"/>
        <v>-6.3000000000004164E-3</v>
      </c>
      <c r="D456" s="2">
        <f t="shared" si="54"/>
        <v>5.1481000000000012</v>
      </c>
      <c r="E456" s="2">
        <f t="shared" si="48"/>
        <v>5.1474799999999998</v>
      </c>
      <c r="F456" s="2">
        <f t="shared" si="49"/>
        <v>5.0655300000000008</v>
      </c>
      <c r="G456" s="2">
        <f t="shared" si="51"/>
        <v>5.0824159999999994</v>
      </c>
      <c r="H456" s="2">
        <f t="shared" si="47"/>
        <v>5.099502999999995</v>
      </c>
      <c r="I456" s="2">
        <f t="array" ref="I456">SUMPRODUCT(B440:B459, (ROW(B440:B459)-ROW(B440)+1)) / (20*21/2)</f>
        <v>5.1494590476190485</v>
      </c>
      <c r="J456" s="2">
        <f t="shared" si="50"/>
        <v>5.1007685268059468</v>
      </c>
      <c r="K456" s="2">
        <f t="shared" si="52"/>
        <v>5.0782400996012322</v>
      </c>
    </row>
    <row r="457" spans="1:11" ht="13.5" x14ac:dyDescent="0.25">
      <c r="A457" s="3">
        <f>TITRES_STAT!B460</f>
        <v>42671</v>
      </c>
      <c r="B457" s="6">
        <f>TITRES_STAT!D460</f>
        <v>5.2278000000000002</v>
      </c>
      <c r="C457" s="2">
        <f t="shared" si="53"/>
        <v>6.2300000000000466E-2</v>
      </c>
      <c r="D457" s="2">
        <f t="shared" si="54"/>
        <v>5.1817400000000005</v>
      </c>
      <c r="E457" s="2">
        <f t="shared" si="48"/>
        <v>5.1630500000000001</v>
      </c>
      <c r="F457" s="2">
        <f t="shared" si="49"/>
        <v>5.0801700000000007</v>
      </c>
      <c r="G457" s="2">
        <f t="shared" si="51"/>
        <v>5.0849079999999995</v>
      </c>
      <c r="H457" s="2">
        <f t="shared" si="47"/>
        <v>5.0992539999999948</v>
      </c>
      <c r="I457" s="2">
        <f t="array" ref="I457">SUMPRODUCT(B441:B460, (ROW(B441:B460)-ROW(B441)+1)) / (20*21/2)</f>
        <v>5.1619528571428566</v>
      </c>
      <c r="J457" s="2">
        <f t="shared" si="50"/>
        <v>5.1128667623482373</v>
      </c>
      <c r="K457" s="2">
        <f t="shared" si="52"/>
        <v>5.0841051937345174</v>
      </c>
    </row>
    <row r="458" spans="1:11" ht="13.5" x14ac:dyDescent="0.25">
      <c r="A458" s="3">
        <f>TITRES_STAT!B461</f>
        <v>42674</v>
      </c>
      <c r="B458" s="6">
        <f>TITRES_STAT!D461</f>
        <v>5.2340999999999998</v>
      </c>
      <c r="C458" s="2">
        <f t="shared" si="53"/>
        <v>6.2999999999995282E-3</v>
      </c>
      <c r="D458" s="2">
        <f t="shared" si="54"/>
        <v>5.1941999999999995</v>
      </c>
      <c r="E458" s="2">
        <f t="shared" si="48"/>
        <v>5.1792500000000006</v>
      </c>
      <c r="F458" s="2">
        <f t="shared" si="49"/>
        <v>5.0929450000000003</v>
      </c>
      <c r="G458" s="2">
        <f t="shared" si="51"/>
        <v>5.0886480000000001</v>
      </c>
      <c r="H458" s="2">
        <f t="shared" ref="H458:H521" si="55">AVERAGE(B259:B458)</f>
        <v>5.0975704999999945</v>
      </c>
      <c r="I458" s="2">
        <f t="array" ref="I458">SUMPRODUCT(B442:B461, (ROW(B442:B461)-ROW(B442)+1)) / (20*21/2)</f>
        <v>5.1673261904761905</v>
      </c>
      <c r="J458" s="2">
        <f t="shared" si="50"/>
        <v>5.1244127849817387</v>
      </c>
      <c r="K458" s="2">
        <f t="shared" si="52"/>
        <v>5.0899873429998301</v>
      </c>
    </row>
    <row r="459" spans="1:11" ht="13.5" x14ac:dyDescent="0.25">
      <c r="A459" s="3">
        <f>TITRES_STAT!B462</f>
        <v>42675</v>
      </c>
      <c r="B459" s="6">
        <f>TITRES_STAT!D462</f>
        <v>5.1966999999999999</v>
      </c>
      <c r="C459" s="2">
        <f t="shared" si="53"/>
        <v>-3.7399999999999878E-2</v>
      </c>
      <c r="D459" s="2">
        <f t="shared" si="54"/>
        <v>5.1991800000000001</v>
      </c>
      <c r="E459" s="2">
        <f t="shared" si="48"/>
        <v>5.1792500000000006</v>
      </c>
      <c r="F459" s="2">
        <f t="shared" si="49"/>
        <v>5.1029150000000003</v>
      </c>
      <c r="G459" s="2">
        <f t="shared" si="51"/>
        <v>5.0905179999999994</v>
      </c>
      <c r="H459" s="2">
        <f t="shared" si="55"/>
        <v>5.0956999999999946</v>
      </c>
      <c r="I459" s="2">
        <f t="array" ref="I459">SUMPRODUCT(B443:B462, (ROW(B443:B462)-ROW(B443)+1)) / (20*21/2)</f>
        <v>5.1771423809523798</v>
      </c>
      <c r="J459" s="2">
        <f t="shared" si="50"/>
        <v>5.131297281650145</v>
      </c>
      <c r="K459" s="2">
        <f t="shared" si="52"/>
        <v>5.0941721530782678</v>
      </c>
    </row>
    <row r="460" spans="1:11" ht="13.5" x14ac:dyDescent="0.25">
      <c r="A460" s="3">
        <f>TITRES_STAT!B463</f>
        <v>42676</v>
      </c>
      <c r="B460" s="6">
        <f>TITRES_STAT!D463</f>
        <v>5.2340999999999998</v>
      </c>
      <c r="C460" s="2">
        <f t="shared" si="53"/>
        <v>3.7399999999999878E-2</v>
      </c>
      <c r="D460" s="2">
        <f t="shared" si="54"/>
        <v>5.2116400000000001</v>
      </c>
      <c r="E460" s="2">
        <f t="shared" ref="E460:E523" si="56">AVERAGE(B451:B460)</f>
        <v>5.1829900000000002</v>
      </c>
      <c r="F460" s="2">
        <f t="shared" si="49"/>
        <v>5.11538</v>
      </c>
      <c r="G460" s="2">
        <f t="shared" si="51"/>
        <v>5.0930099999999996</v>
      </c>
      <c r="H460" s="2">
        <f t="shared" si="55"/>
        <v>5.0939284999999952</v>
      </c>
      <c r="I460" s="2">
        <f t="array" ref="I460">SUMPRODUCT(B444:B463, (ROW(B444:B463)-ROW(B444)+1)) / (20*21/2)</f>
        <v>5.1846204761904762</v>
      </c>
      <c r="J460" s="2">
        <f t="shared" si="50"/>
        <v>5.141088016731084</v>
      </c>
      <c r="K460" s="2">
        <f t="shared" si="52"/>
        <v>5.0996595196242183</v>
      </c>
    </row>
    <row r="461" spans="1:11" ht="13.5" x14ac:dyDescent="0.25">
      <c r="A461" s="3">
        <f>TITRES_STAT!B464</f>
        <v>42677</v>
      </c>
      <c r="B461" s="6">
        <f>TITRES_STAT!D464</f>
        <v>5.1718000000000002</v>
      </c>
      <c r="C461" s="2">
        <f t="shared" si="53"/>
        <v>-6.2299999999999578E-2</v>
      </c>
      <c r="D461" s="2">
        <f t="shared" si="54"/>
        <v>5.2128999999999994</v>
      </c>
      <c r="E461" s="2">
        <f t="shared" si="56"/>
        <v>5.1805000000000003</v>
      </c>
      <c r="F461" s="2">
        <f t="shared" si="49"/>
        <v>5.1247299999999996</v>
      </c>
      <c r="G461" s="2">
        <f t="shared" si="51"/>
        <v>5.0930099999999996</v>
      </c>
      <c r="H461" s="2">
        <f t="shared" si="55"/>
        <v>5.0918159999999952</v>
      </c>
      <c r="I461" s="2">
        <f t="array" ref="I461">SUMPRODUCT(B445:B464, (ROW(B445:B464)-ROW(B445)+1)) / (20*21/2)</f>
        <v>5.1897804761904762</v>
      </c>
      <c r="J461" s="2">
        <f t="shared" si="50"/>
        <v>5.1440129675185995</v>
      </c>
      <c r="K461" s="2">
        <f t="shared" si="52"/>
        <v>5.102488558070327</v>
      </c>
    </row>
    <row r="462" spans="1:11" ht="13.5" x14ac:dyDescent="0.25">
      <c r="A462" s="3">
        <f>TITRES_STAT!B465</f>
        <v>42678</v>
      </c>
      <c r="B462" s="6">
        <f>TITRES_STAT!D465</f>
        <v>5.2278000000000002</v>
      </c>
      <c r="C462" s="2">
        <f t="shared" si="53"/>
        <v>5.600000000000005E-2</v>
      </c>
      <c r="D462" s="2">
        <f t="shared" si="54"/>
        <v>5.2129000000000003</v>
      </c>
      <c r="E462" s="2">
        <f t="shared" si="56"/>
        <v>5.1973199999999995</v>
      </c>
      <c r="F462" s="2">
        <f t="shared" si="49"/>
        <v>5.1368799999999997</v>
      </c>
      <c r="G462" s="2">
        <f t="shared" si="51"/>
        <v>5.0942559999999997</v>
      </c>
      <c r="H462" s="2">
        <f t="shared" si="55"/>
        <v>5.0901009999999953</v>
      </c>
      <c r="I462" s="2">
        <f t="array" ref="I462">SUMPRODUCT(B446:B465, (ROW(B446:B465)-ROW(B446)+1)) / (20*21/2)</f>
        <v>5.1866395238095233</v>
      </c>
      <c r="J462" s="2">
        <f t="shared" si="50"/>
        <v>5.1519926848977802</v>
      </c>
      <c r="K462" s="2">
        <f t="shared" si="52"/>
        <v>5.1074027322636475</v>
      </c>
    </row>
    <row r="463" spans="1:11" ht="13.5" x14ac:dyDescent="0.25">
      <c r="A463" s="3">
        <f>TITRES_STAT!B466</f>
        <v>42681</v>
      </c>
      <c r="B463" s="6">
        <f>TITRES_STAT!D466</f>
        <v>5.2153999999999998</v>
      </c>
      <c r="C463" s="2">
        <f t="shared" si="53"/>
        <v>-1.2400000000000411E-2</v>
      </c>
      <c r="D463" s="2">
        <f t="shared" si="54"/>
        <v>5.2091599999999989</v>
      </c>
      <c r="E463" s="2">
        <f t="shared" si="56"/>
        <v>5.2016799999999996</v>
      </c>
      <c r="F463" s="2">
        <f t="shared" si="49"/>
        <v>5.1487199999999991</v>
      </c>
      <c r="G463" s="2">
        <f t="shared" si="51"/>
        <v>5.0952539999999997</v>
      </c>
      <c r="H463" s="2">
        <f t="shared" si="55"/>
        <v>5.0882649999999963</v>
      </c>
      <c r="I463" s="2">
        <f t="array" ref="I463">SUMPRODUCT(B447:B466, (ROW(B447:B466)-ROW(B447)+1)) / (20*21/2)</f>
        <v>5.1834361904761908</v>
      </c>
      <c r="J463" s="2">
        <f t="shared" si="50"/>
        <v>5.158031476812277</v>
      </c>
      <c r="K463" s="2">
        <f t="shared" si="52"/>
        <v>5.1116379192337007</v>
      </c>
    </row>
    <row r="464" spans="1:11" ht="13.5" x14ac:dyDescent="0.25">
      <c r="A464" s="3">
        <f>TITRES_STAT!B467</f>
        <v>42682</v>
      </c>
      <c r="B464" s="6">
        <f>TITRES_STAT!D467</f>
        <v>5.2028999999999996</v>
      </c>
      <c r="C464" s="2">
        <f t="shared" si="53"/>
        <v>-1.2500000000000178E-2</v>
      </c>
      <c r="D464" s="2">
        <f t="shared" si="54"/>
        <v>5.2103999999999999</v>
      </c>
      <c r="E464" s="2">
        <f t="shared" si="56"/>
        <v>5.20479</v>
      </c>
      <c r="F464" s="2">
        <f t="shared" si="49"/>
        <v>5.1611799999999999</v>
      </c>
      <c r="G464" s="2">
        <f t="shared" si="51"/>
        <v>5.0937579999999993</v>
      </c>
      <c r="H464" s="2">
        <f t="shared" si="55"/>
        <v>5.0864544999999968</v>
      </c>
      <c r="I464" s="2">
        <f t="array" ref="I464">SUMPRODUCT(B448:B467, (ROW(B448:B467)-ROW(B448)+1)) / (20*21/2)</f>
        <v>5.1780361904761909</v>
      </c>
      <c r="J464" s="2">
        <f t="shared" si="50"/>
        <v>5.1623046694968222</v>
      </c>
      <c r="K464" s="2">
        <f t="shared" si="52"/>
        <v>5.1152168243617906</v>
      </c>
    </row>
    <row r="465" spans="1:11" ht="13.5" x14ac:dyDescent="0.25">
      <c r="A465" s="3">
        <f>TITRES_STAT!B468</f>
        <v>42683</v>
      </c>
      <c r="B465" s="6">
        <f>TITRES_STAT!D468</f>
        <v>5.1281999999999996</v>
      </c>
      <c r="C465" s="2">
        <f t="shared" si="53"/>
        <v>-7.4699999999999989E-2</v>
      </c>
      <c r="D465" s="2">
        <f t="shared" si="54"/>
        <v>5.1892199999999997</v>
      </c>
      <c r="E465" s="2">
        <f t="shared" si="56"/>
        <v>5.2004299999999999</v>
      </c>
      <c r="F465" s="2">
        <f t="shared" si="49"/>
        <v>5.1680350000000006</v>
      </c>
      <c r="G465" s="2">
        <f t="shared" si="51"/>
        <v>5.0916399999999991</v>
      </c>
      <c r="H465" s="2">
        <f t="shared" si="55"/>
        <v>5.0842704999999961</v>
      </c>
      <c r="I465" s="2">
        <f t="array" ref="I465">SUMPRODUCT(B449:B468, (ROW(B449:B468)-ROW(B449)+1)) / (20*21/2)</f>
        <v>5.1831047619047617</v>
      </c>
      <c r="J465" s="2">
        <f t="shared" si="50"/>
        <v>5.1590566057352198</v>
      </c>
      <c r="K465" s="2">
        <f t="shared" si="52"/>
        <v>5.1157259685044654</v>
      </c>
    </row>
    <row r="466" spans="1:11" ht="13.5" x14ac:dyDescent="0.25">
      <c r="A466" s="3">
        <f>TITRES_STAT!B469</f>
        <v>42684</v>
      </c>
      <c r="B466" s="6">
        <f>TITRES_STAT!D469</f>
        <v>5.1344000000000003</v>
      </c>
      <c r="C466" s="2">
        <f t="shared" si="53"/>
        <v>6.2000000000006494E-3</v>
      </c>
      <c r="D466" s="2">
        <f t="shared" si="54"/>
        <v>5.1817399999999996</v>
      </c>
      <c r="E466" s="2">
        <f t="shared" si="56"/>
        <v>5.1973199999999995</v>
      </c>
      <c r="F466" s="2">
        <f t="shared" si="49"/>
        <v>5.1724000000000006</v>
      </c>
      <c r="G466" s="2">
        <f t="shared" si="51"/>
        <v>5.0896459999999992</v>
      </c>
      <c r="H466" s="2">
        <f t="shared" si="55"/>
        <v>5.0822349999999972</v>
      </c>
      <c r="I466" s="2">
        <f t="array" ref="I466">SUMPRODUCT(B450:B469, (ROW(B450:B469)-ROW(B450)+1)) / (20*21/2)</f>
        <v>5.1880319047619041</v>
      </c>
      <c r="J466" s="2">
        <f t="shared" si="50"/>
        <v>5.1567083575699613</v>
      </c>
      <c r="K466" s="2">
        <f t="shared" si="52"/>
        <v>5.1164582834650743</v>
      </c>
    </row>
    <row r="467" spans="1:11" ht="13.5" x14ac:dyDescent="0.25">
      <c r="A467" s="3">
        <f>TITRES_STAT!B470</f>
        <v>42685</v>
      </c>
      <c r="B467" s="6">
        <f>TITRES_STAT!D470</f>
        <v>5.1157000000000004</v>
      </c>
      <c r="C467" s="2">
        <f t="shared" si="53"/>
        <v>-1.8699999999999939E-2</v>
      </c>
      <c r="D467" s="2">
        <f t="shared" si="54"/>
        <v>5.1593199999999992</v>
      </c>
      <c r="E467" s="2">
        <f t="shared" si="56"/>
        <v>5.1861099999999993</v>
      </c>
      <c r="F467" s="2">
        <f t="shared" si="49"/>
        <v>5.1745800000000006</v>
      </c>
      <c r="G467" s="2">
        <f t="shared" si="51"/>
        <v>5.0897699999999988</v>
      </c>
      <c r="H467" s="2">
        <f t="shared" si="55"/>
        <v>5.0802524999999967</v>
      </c>
      <c r="I467" s="2">
        <f t="array" ref="I467">SUMPRODUCT(B451:B470, (ROW(B451:B470)-ROW(B451)+1)) / (20*21/2)</f>
        <v>5.1844666666666672</v>
      </c>
      <c r="J467" s="2">
        <f t="shared" si="50"/>
        <v>5.1528027997061558</v>
      </c>
      <c r="K467" s="2">
        <f t="shared" si="52"/>
        <v>5.116428546858601</v>
      </c>
    </row>
    <row r="468" spans="1:11" ht="13.5" x14ac:dyDescent="0.25">
      <c r="A468" s="3">
        <f>TITRES_STAT!B471</f>
        <v>42688</v>
      </c>
      <c r="B468" s="6">
        <f>TITRES_STAT!D471</f>
        <v>5.2278000000000002</v>
      </c>
      <c r="C468" s="2">
        <f t="shared" si="53"/>
        <v>0.11209999999999987</v>
      </c>
      <c r="D468" s="2">
        <f t="shared" si="54"/>
        <v>5.1617999999999995</v>
      </c>
      <c r="E468" s="2">
        <f t="shared" si="56"/>
        <v>5.1854800000000001</v>
      </c>
      <c r="F468" s="2">
        <f t="shared" ref="F468:F531" si="57">AVERAGE(B449:B468)</f>
        <v>5.1823649999999999</v>
      </c>
      <c r="G468" s="2">
        <f t="shared" si="51"/>
        <v>5.0921359999999991</v>
      </c>
      <c r="H468" s="2">
        <f t="shared" si="55"/>
        <v>5.0788889999999967</v>
      </c>
      <c r="I468" s="2">
        <f t="array" ref="I468">SUMPRODUCT(B452:B471, (ROW(B452:B471)-ROW(B452)+1)) / (20*21/2)</f>
        <v>5.1835199999999997</v>
      </c>
      <c r="J468" s="2">
        <f t="shared" si="50"/>
        <v>5.1599453902103312</v>
      </c>
      <c r="K468" s="2">
        <f t="shared" si="52"/>
        <v>5.1207960548249307</v>
      </c>
    </row>
    <row r="469" spans="1:11" ht="13.5" x14ac:dyDescent="0.25">
      <c r="A469" s="3">
        <f>TITRES_STAT!B472</f>
        <v>42689</v>
      </c>
      <c r="B469" s="6">
        <f>TITRES_STAT!D472</f>
        <v>5.2340999999999998</v>
      </c>
      <c r="C469" s="2">
        <f t="shared" si="53"/>
        <v>6.2999999999995282E-3</v>
      </c>
      <c r="D469" s="2">
        <f t="shared" si="54"/>
        <v>5.1680399999999995</v>
      </c>
      <c r="E469" s="2">
        <f t="shared" si="56"/>
        <v>5.1892200000000006</v>
      </c>
      <c r="F469" s="2">
        <f t="shared" si="57"/>
        <v>5.1842350000000001</v>
      </c>
      <c r="G469" s="2">
        <f t="shared" si="51"/>
        <v>5.0956259999999993</v>
      </c>
      <c r="H469" s="2">
        <f t="shared" si="55"/>
        <v>5.078084999999998</v>
      </c>
      <c r="I469" s="2">
        <f t="array" ref="I469">SUMPRODUCT(B453:B472, (ROW(B453:B472)-ROW(B453)+1)) / (20*21/2)</f>
        <v>5.1856538095238092</v>
      </c>
      <c r="J469" s="2">
        <f t="shared" ref="J469:J532" si="58">$J$4*B469+J468*(1-$J$4)</f>
        <v>5.1670077339998235</v>
      </c>
      <c r="K469" s="2">
        <f t="shared" si="52"/>
        <v>5.1252393467925801</v>
      </c>
    </row>
    <row r="470" spans="1:11" ht="13.5" x14ac:dyDescent="0.25">
      <c r="A470" s="3">
        <f>TITRES_STAT!B473</f>
        <v>42690</v>
      </c>
      <c r="B470" s="6">
        <f>TITRES_STAT!D473</f>
        <v>5.1467999999999998</v>
      </c>
      <c r="C470" s="2">
        <f t="shared" si="53"/>
        <v>-8.7299999999999933E-2</v>
      </c>
      <c r="D470" s="2">
        <f t="shared" si="54"/>
        <v>5.1717599999999999</v>
      </c>
      <c r="E470" s="2">
        <f t="shared" si="56"/>
        <v>5.1804899999999998</v>
      </c>
      <c r="F470" s="2">
        <f t="shared" si="57"/>
        <v>5.1817400000000005</v>
      </c>
      <c r="G470" s="2">
        <f t="shared" si="51"/>
        <v>5.0971200000000003</v>
      </c>
      <c r="H470" s="2">
        <f t="shared" si="55"/>
        <v>5.0769029999999979</v>
      </c>
      <c r="I470" s="2">
        <f t="array" ref="I470">SUMPRODUCT(B454:B473, (ROW(B454:B473)-ROW(B454)+1)) / (20*21/2)</f>
        <v>5.1871052380952385</v>
      </c>
      <c r="J470" s="2">
        <f t="shared" si="58"/>
        <v>5.1650831879046022</v>
      </c>
      <c r="K470" s="2">
        <f t="shared" si="52"/>
        <v>5.1260848626046354</v>
      </c>
    </row>
    <row r="471" spans="1:11" ht="13.5" x14ac:dyDescent="0.25">
      <c r="A471" s="3">
        <f>TITRES_STAT!B474</f>
        <v>42691</v>
      </c>
      <c r="B471" s="6">
        <f>TITRES_STAT!D474</f>
        <v>5.1718000000000002</v>
      </c>
      <c r="C471" s="2">
        <f t="shared" si="53"/>
        <v>2.5000000000000355E-2</v>
      </c>
      <c r="D471" s="2">
        <f t="shared" si="54"/>
        <v>5.1792400000000001</v>
      </c>
      <c r="E471" s="2">
        <f t="shared" si="56"/>
        <v>5.1804899999999998</v>
      </c>
      <c r="F471" s="2">
        <f t="shared" si="57"/>
        <v>5.1804949999999996</v>
      </c>
      <c r="G471" s="2">
        <f t="shared" si="51"/>
        <v>5.0983659999999995</v>
      </c>
      <c r="H471" s="2">
        <f t="shared" si="55"/>
        <v>5.0758459999999967</v>
      </c>
      <c r="I471" s="2">
        <f t="array" ref="I471">SUMPRODUCT(B455:B474, (ROW(B455:B474)-ROW(B455)+1)) / (20*21/2)</f>
        <v>5.1878180952380957</v>
      </c>
      <c r="J471" s="2">
        <f t="shared" si="58"/>
        <v>5.1657228842946399</v>
      </c>
      <c r="K471" s="2">
        <f t="shared" si="52"/>
        <v>5.1278776130907282</v>
      </c>
    </row>
    <row r="472" spans="1:11" ht="13.5" x14ac:dyDescent="0.25">
      <c r="A472" s="3">
        <f>TITRES_STAT!B475</f>
        <v>42692</v>
      </c>
      <c r="B472" s="6">
        <f>TITRES_STAT!D475</f>
        <v>5.2028999999999996</v>
      </c>
      <c r="C472" s="2">
        <f t="shared" si="53"/>
        <v>3.1099999999999461E-2</v>
      </c>
      <c r="D472" s="2">
        <f t="shared" si="54"/>
        <v>5.1966799999999997</v>
      </c>
      <c r="E472" s="2">
        <f t="shared" si="56"/>
        <v>5.177999999999999</v>
      </c>
      <c r="F472" s="2">
        <f t="shared" si="57"/>
        <v>5.1876600000000002</v>
      </c>
      <c r="G472" s="2">
        <f t="shared" si="51"/>
        <v>5.1012319999999995</v>
      </c>
      <c r="H472" s="2">
        <f t="shared" si="55"/>
        <v>5.0754724999999974</v>
      </c>
      <c r="I472" s="2">
        <f t="array" ref="I472">SUMPRODUCT(B456:B475, (ROW(B456:B475)-ROW(B456)+1)) / (20*21/2)</f>
        <v>5.1806980952380952</v>
      </c>
      <c r="J472" s="2">
        <f t="shared" si="58"/>
        <v>5.1692635619808653</v>
      </c>
      <c r="K472" s="2">
        <f t="shared" si="52"/>
        <v>5.1308196674793267</v>
      </c>
    </row>
    <row r="473" spans="1:11" ht="13.5" x14ac:dyDescent="0.25">
      <c r="A473" s="3">
        <f>TITRES_STAT!B476</f>
        <v>42695</v>
      </c>
      <c r="B473" s="6">
        <f>TITRES_STAT!D476</f>
        <v>5.2028999999999996</v>
      </c>
      <c r="C473" s="2">
        <f t="shared" si="53"/>
        <v>0</v>
      </c>
      <c r="D473" s="2">
        <f t="shared" si="54"/>
        <v>5.1917</v>
      </c>
      <c r="E473" s="2">
        <f t="shared" si="56"/>
        <v>5.1767499999999993</v>
      </c>
      <c r="F473" s="2">
        <f t="shared" si="57"/>
        <v>5.1892149999999999</v>
      </c>
      <c r="G473" s="2">
        <f t="shared" si="51"/>
        <v>5.1031000000000004</v>
      </c>
      <c r="H473" s="2">
        <f t="shared" si="55"/>
        <v>5.0749814999999971</v>
      </c>
      <c r="I473" s="2">
        <f t="array" ref="I473">SUMPRODUCT(B457:B476, (ROW(B457:B476)-ROW(B457)+1)) / (20*21/2)</f>
        <v>5.1797785714285718</v>
      </c>
      <c r="J473" s="2">
        <f t="shared" si="58"/>
        <v>5.1724670322684023</v>
      </c>
      <c r="K473" s="2">
        <f t="shared" si="52"/>
        <v>5.1336463471860201</v>
      </c>
    </row>
    <row r="474" spans="1:11" ht="13.5" x14ac:dyDescent="0.25">
      <c r="A474" s="3">
        <f>TITRES_STAT!B477</f>
        <v>42696</v>
      </c>
      <c r="B474" s="6">
        <f>TITRES_STAT!D477</f>
        <v>5.1966999999999999</v>
      </c>
      <c r="C474" s="2">
        <f t="shared" si="53"/>
        <v>-6.1999999999997613E-3</v>
      </c>
      <c r="D474" s="2">
        <f t="shared" si="54"/>
        <v>5.1842199999999998</v>
      </c>
      <c r="E474" s="2">
        <f t="shared" si="56"/>
        <v>5.1761299999999988</v>
      </c>
      <c r="F474" s="2">
        <f t="shared" si="57"/>
        <v>5.1904599999999999</v>
      </c>
      <c r="G474" s="2">
        <f t="shared" si="51"/>
        <v>5.1049699999999998</v>
      </c>
      <c r="H474" s="2">
        <f t="shared" si="55"/>
        <v>5.0745179999999968</v>
      </c>
      <c r="I474" s="2">
        <f t="array" ref="I474">SUMPRODUCT(B458:B477, (ROW(B458:B477)-ROW(B458)+1)) / (20*21/2)</f>
        <v>5.1841423809523812</v>
      </c>
      <c r="J474" s="2">
        <f t="shared" si="58"/>
        <v>5.1747749339571261</v>
      </c>
      <c r="K474" s="2">
        <f t="shared" si="52"/>
        <v>5.1361190394532352</v>
      </c>
    </row>
    <row r="475" spans="1:11" ht="13.5" x14ac:dyDescent="0.25">
      <c r="A475" s="3">
        <f>TITRES_STAT!B478</f>
        <v>42697</v>
      </c>
      <c r="B475" s="6">
        <f>TITRES_STAT!D478</f>
        <v>5.1157000000000004</v>
      </c>
      <c r="C475" s="2">
        <f t="shared" si="53"/>
        <v>-8.0999999999999517E-2</v>
      </c>
      <c r="D475" s="2">
        <f t="shared" si="54"/>
        <v>5.1779999999999999</v>
      </c>
      <c r="E475" s="2">
        <f t="shared" si="56"/>
        <v>5.1748799999999999</v>
      </c>
      <c r="F475" s="2">
        <f t="shared" si="57"/>
        <v>5.1876550000000012</v>
      </c>
      <c r="G475" s="2">
        <f t="shared" si="51"/>
        <v>5.1050940000000002</v>
      </c>
      <c r="H475" s="2">
        <f t="shared" si="55"/>
        <v>5.0738549999999973</v>
      </c>
      <c r="I475" s="2">
        <f t="array" ref="I475">SUMPRODUCT(B459:B478, (ROW(B459:B478)-ROW(B459)+1)) / (20*21/2)</f>
        <v>5.18847619047619</v>
      </c>
      <c r="J475" s="2">
        <f t="shared" si="58"/>
        <v>5.1691487497707334</v>
      </c>
      <c r="K475" s="2">
        <f t="shared" si="52"/>
        <v>5.1353182928080106</v>
      </c>
    </row>
    <row r="476" spans="1:11" ht="13.5" x14ac:dyDescent="0.25">
      <c r="A476" s="3">
        <f>TITRES_STAT!B479</f>
        <v>42698</v>
      </c>
      <c r="B476" s="6">
        <f>TITRES_STAT!D479</f>
        <v>5.1779999999999999</v>
      </c>
      <c r="C476" s="2">
        <f t="shared" si="53"/>
        <v>6.2299999999999578E-2</v>
      </c>
      <c r="D476" s="2">
        <f t="shared" si="54"/>
        <v>5.1792400000000001</v>
      </c>
      <c r="E476" s="2">
        <f t="shared" si="56"/>
        <v>5.1792400000000001</v>
      </c>
      <c r="F476" s="2">
        <f t="shared" si="57"/>
        <v>5.1882800000000007</v>
      </c>
      <c r="G476" s="2">
        <f t="shared" si="51"/>
        <v>5.1064639999999999</v>
      </c>
      <c r="H476" s="2">
        <f t="shared" si="55"/>
        <v>5.0735034999999975</v>
      </c>
      <c r="I476" s="2">
        <f t="array" ref="I476">SUMPRODUCT(B460:B479, (ROW(B460:B479)-ROW(B460)+1)) / (20*21/2)</f>
        <v>5.1928099999999997</v>
      </c>
      <c r="J476" s="2">
        <f t="shared" si="58"/>
        <v>5.1699917259830439</v>
      </c>
      <c r="K476" s="2">
        <f t="shared" si="52"/>
        <v>5.1369920852469129</v>
      </c>
    </row>
    <row r="477" spans="1:11" ht="13.5" x14ac:dyDescent="0.25">
      <c r="A477" s="3">
        <f>TITRES_STAT!B480</f>
        <v>42699</v>
      </c>
      <c r="B477" s="6">
        <f>TITRES_STAT!D480</f>
        <v>5.2340999999999998</v>
      </c>
      <c r="C477" s="2">
        <f t="shared" si="53"/>
        <v>5.6099999999999817E-2</v>
      </c>
      <c r="D477" s="2">
        <f t="shared" si="54"/>
        <v>5.1854800000000001</v>
      </c>
      <c r="E477" s="2">
        <f t="shared" si="56"/>
        <v>5.1910799999999995</v>
      </c>
      <c r="F477" s="2">
        <f t="shared" si="57"/>
        <v>5.1885950000000003</v>
      </c>
      <c r="G477" s="2">
        <f t="shared" si="51"/>
        <v>5.1102040000000004</v>
      </c>
      <c r="H477" s="2">
        <f t="shared" si="55"/>
        <v>5.0741949999999969</v>
      </c>
      <c r="I477" s="2">
        <f t="array" ref="I477">SUMPRODUCT(B461:B480, (ROW(B461:B480)-ROW(B461)+1)) / (20*21/2)</f>
        <v>5.1969657142857137</v>
      </c>
      <c r="J477" s="2">
        <f t="shared" si="58"/>
        <v>5.176097275889421</v>
      </c>
      <c r="K477" s="2">
        <f t="shared" si="52"/>
        <v>5.1408002387666416</v>
      </c>
    </row>
    <row r="478" spans="1:11" ht="13.5" x14ac:dyDescent="0.25">
      <c r="A478" s="3">
        <f>TITRES_STAT!B481</f>
        <v>42702</v>
      </c>
      <c r="B478" s="6">
        <f>TITRES_STAT!D481</f>
        <v>5.2340999999999998</v>
      </c>
      <c r="C478" s="2">
        <f t="shared" si="53"/>
        <v>0</v>
      </c>
      <c r="D478" s="2">
        <f t="shared" si="54"/>
        <v>5.1917199999999992</v>
      </c>
      <c r="E478" s="2">
        <f t="shared" si="56"/>
        <v>5.1917099999999987</v>
      </c>
      <c r="F478" s="2">
        <f t="shared" si="57"/>
        <v>5.1885949999999994</v>
      </c>
      <c r="G478" s="2">
        <f t="shared" si="51"/>
        <v>5.1130700000000004</v>
      </c>
      <c r="H478" s="2">
        <f t="shared" si="55"/>
        <v>5.0748864999999963</v>
      </c>
      <c r="I478" s="2">
        <f t="array" ref="I478">SUMPRODUCT(B462:B481, (ROW(B462:B481)-ROW(B462)+1)) / (20*21/2)</f>
        <v>5.1951880952380947</v>
      </c>
      <c r="J478" s="2">
        <f t="shared" si="58"/>
        <v>5.1816213448523341</v>
      </c>
      <c r="K478" s="2">
        <f t="shared" si="52"/>
        <v>5.1444590529326559</v>
      </c>
    </row>
    <row r="479" spans="1:11" ht="13.5" x14ac:dyDescent="0.25">
      <c r="A479" s="3">
        <f>TITRES_STAT!B482</f>
        <v>42703</v>
      </c>
      <c r="B479" s="6">
        <f>TITRES_STAT!D482</f>
        <v>5.2340999999999998</v>
      </c>
      <c r="C479" s="2">
        <f t="shared" si="53"/>
        <v>0</v>
      </c>
      <c r="D479" s="2">
        <f t="shared" si="54"/>
        <v>5.1992000000000003</v>
      </c>
      <c r="E479" s="2">
        <f t="shared" si="56"/>
        <v>5.1917099999999987</v>
      </c>
      <c r="F479" s="2">
        <f t="shared" si="57"/>
        <v>5.1904649999999997</v>
      </c>
      <c r="G479" s="2">
        <f t="shared" si="51"/>
        <v>5.1160620000000021</v>
      </c>
      <c r="H479" s="2">
        <f t="shared" si="55"/>
        <v>5.0757534999999958</v>
      </c>
      <c r="I479" s="2">
        <f t="array" ref="I479">SUMPRODUCT(B463:B482, (ROW(B463:B482)-ROW(B463)+1)) / (20*21/2)</f>
        <v>5.1898485714285707</v>
      </c>
      <c r="J479" s="2">
        <f t="shared" si="58"/>
        <v>5.1866193120092552</v>
      </c>
      <c r="K479" s="2">
        <f t="shared" si="52"/>
        <v>5.1479743841901984</v>
      </c>
    </row>
    <row r="480" spans="1:11" ht="13.5" x14ac:dyDescent="0.25">
      <c r="A480" s="3">
        <f>TITRES_STAT!B483</f>
        <v>42704</v>
      </c>
      <c r="B480" s="6">
        <f>TITRES_STAT!D483</f>
        <v>5.2340999999999998</v>
      </c>
      <c r="C480" s="2">
        <f t="shared" si="53"/>
        <v>0</v>
      </c>
      <c r="D480" s="2">
        <f t="shared" si="54"/>
        <v>5.2228799999999991</v>
      </c>
      <c r="E480" s="2">
        <f t="shared" si="56"/>
        <v>5.2004399999999995</v>
      </c>
      <c r="F480" s="2">
        <f t="shared" si="57"/>
        <v>5.1904649999999988</v>
      </c>
      <c r="G480" s="2">
        <f t="shared" si="51"/>
        <v>5.1198020000000017</v>
      </c>
      <c r="H480" s="2">
        <f t="shared" si="55"/>
        <v>5.0766204999999953</v>
      </c>
      <c r="I480" s="2">
        <f t="array" ref="I480">SUMPRODUCT(B464:B483, (ROW(B464:B483)-ROW(B464)+1)) / (20*21/2)</f>
        <v>5.1926680952380941</v>
      </c>
      <c r="J480" s="2">
        <f t="shared" si="58"/>
        <v>5.1911412822940886</v>
      </c>
      <c r="K480" s="2">
        <f t="shared" si="52"/>
        <v>5.1513518593199947</v>
      </c>
    </row>
    <row r="481" spans="1:11" ht="13.5" x14ac:dyDescent="0.25">
      <c r="A481" s="3">
        <f>TITRES_STAT!B484</f>
        <v>42705</v>
      </c>
      <c r="B481" s="6">
        <f>TITRES_STAT!D484</f>
        <v>5.1718000000000002</v>
      </c>
      <c r="C481" s="2">
        <f t="shared" si="53"/>
        <v>-6.2299999999999578E-2</v>
      </c>
      <c r="D481" s="2">
        <f t="shared" si="54"/>
        <v>5.2216399999999998</v>
      </c>
      <c r="E481" s="2">
        <f t="shared" si="56"/>
        <v>5.2004399999999986</v>
      </c>
      <c r="F481" s="2">
        <f t="shared" si="57"/>
        <v>5.1904649999999997</v>
      </c>
      <c r="G481" s="2">
        <f t="shared" si="51"/>
        <v>5.1229180000000012</v>
      </c>
      <c r="H481" s="2">
        <f t="shared" si="55"/>
        <v>5.0774984999999955</v>
      </c>
      <c r="I481" s="2">
        <f t="array" ref="I481">SUMPRODUCT(B465:B484, (ROW(B465:B484)-ROW(B465)+1)) / (20*21/2)</f>
        <v>5.1854019047619042</v>
      </c>
      <c r="J481" s="2">
        <f t="shared" si="58"/>
        <v>5.1892992554089368</v>
      </c>
      <c r="K481" s="2">
        <f t="shared" si="52"/>
        <v>5.1521537471897982</v>
      </c>
    </row>
    <row r="482" spans="1:11" ht="13.5" x14ac:dyDescent="0.25">
      <c r="A482" s="3">
        <f>TITRES_STAT!B485</f>
        <v>42706</v>
      </c>
      <c r="B482" s="6">
        <f>TITRES_STAT!D485</f>
        <v>5.1344000000000003</v>
      </c>
      <c r="C482" s="2">
        <f t="shared" si="53"/>
        <v>-3.7399999999999878E-2</v>
      </c>
      <c r="D482" s="2">
        <f t="shared" si="54"/>
        <v>5.2016999999999998</v>
      </c>
      <c r="E482" s="2">
        <f t="shared" si="56"/>
        <v>5.1935899999999986</v>
      </c>
      <c r="F482" s="2">
        <f t="shared" si="57"/>
        <v>5.1857949999999997</v>
      </c>
      <c r="G482" s="2">
        <f t="shared" si="51"/>
        <v>5.1257840000000012</v>
      </c>
      <c r="H482" s="2">
        <f t="shared" si="55"/>
        <v>5.0781894999999961</v>
      </c>
      <c r="I482" s="2">
        <f t="array" ref="I482">SUMPRODUCT(B466:B485, (ROW(B466:B485)-ROW(B466)+1)) / (20*21/2)</f>
        <v>5.1785804761904757</v>
      </c>
      <c r="J482" s="2">
        <f t="shared" si="58"/>
        <v>5.1840707548937992</v>
      </c>
      <c r="K482" s="2">
        <f t="shared" si="52"/>
        <v>5.1514575218098058</v>
      </c>
    </row>
    <row r="483" spans="1:11" ht="13.5" x14ac:dyDescent="0.25">
      <c r="A483" s="3">
        <f>TITRES_STAT!B486</f>
        <v>42709</v>
      </c>
      <c r="B483" s="6">
        <f>TITRES_STAT!D486</f>
        <v>5.2153999999999998</v>
      </c>
      <c r="C483" s="2">
        <f t="shared" si="53"/>
        <v>8.0999999999999517E-2</v>
      </c>
      <c r="D483" s="2">
        <f t="shared" si="54"/>
        <v>5.1979600000000001</v>
      </c>
      <c r="E483" s="2">
        <f t="shared" si="56"/>
        <v>5.1948399999999992</v>
      </c>
      <c r="F483" s="2">
        <f t="shared" si="57"/>
        <v>5.1857949999999997</v>
      </c>
      <c r="G483" s="2">
        <f t="shared" si="51"/>
        <v>5.1300220000000012</v>
      </c>
      <c r="H483" s="2">
        <f t="shared" si="55"/>
        <v>5.0790509999999962</v>
      </c>
      <c r="I483" s="2">
        <f t="array" ref="I483">SUMPRODUCT(B467:B486, (ROW(B467:B486)-ROW(B467)+1)) / (20*21/2)</f>
        <v>5.1718480952380945</v>
      </c>
      <c r="J483" s="2">
        <f t="shared" si="58"/>
        <v>5.1870544925229609</v>
      </c>
      <c r="K483" s="2">
        <f t="shared" si="52"/>
        <v>5.1539650699741273</v>
      </c>
    </row>
    <row r="484" spans="1:11" ht="13.5" x14ac:dyDescent="0.25">
      <c r="A484" s="3">
        <f>TITRES_STAT!B487</f>
        <v>42710</v>
      </c>
      <c r="B484" s="6">
        <f>TITRES_STAT!D487</f>
        <v>5.1094999999999997</v>
      </c>
      <c r="C484" s="2">
        <f t="shared" si="53"/>
        <v>-0.10590000000000011</v>
      </c>
      <c r="D484" s="2">
        <f t="shared" si="54"/>
        <v>5.1730399999999994</v>
      </c>
      <c r="E484" s="2">
        <f t="shared" si="56"/>
        <v>5.1861199999999998</v>
      </c>
      <c r="F484" s="2">
        <f t="shared" si="57"/>
        <v>5.1811249999999998</v>
      </c>
      <c r="G484" s="2">
        <f t="shared" si="51"/>
        <v>5.1325160000000007</v>
      </c>
      <c r="H484" s="2">
        <f t="shared" si="55"/>
        <v>5.0793829999999964</v>
      </c>
      <c r="I484" s="2">
        <f t="array" ref="I484">SUMPRODUCT(B468:B487, (ROW(B468:B487)-ROW(B468)+1)) / (20*21/2)</f>
        <v>5.1652342857142859</v>
      </c>
      <c r="J484" s="2">
        <f t="shared" si="58"/>
        <v>5.1796683503779173</v>
      </c>
      <c r="K484" s="2">
        <f t="shared" si="52"/>
        <v>5.1522213417398479</v>
      </c>
    </row>
    <row r="485" spans="1:11" ht="13.5" x14ac:dyDescent="0.25">
      <c r="A485" s="3">
        <f>TITRES_STAT!B488</f>
        <v>42711</v>
      </c>
      <c r="B485" s="6">
        <f>TITRES_STAT!D488</f>
        <v>5.1094999999999997</v>
      </c>
      <c r="C485" s="2">
        <f t="shared" si="53"/>
        <v>0</v>
      </c>
      <c r="D485" s="2">
        <f t="shared" si="54"/>
        <v>5.1481200000000005</v>
      </c>
      <c r="E485" s="2">
        <f t="shared" si="56"/>
        <v>5.1854999999999993</v>
      </c>
      <c r="F485" s="2">
        <f t="shared" si="57"/>
        <v>5.1801899999999996</v>
      </c>
      <c r="G485" s="2">
        <f t="shared" si="51"/>
        <v>5.13476</v>
      </c>
      <c r="H485" s="2">
        <f t="shared" si="55"/>
        <v>5.0797739999999969</v>
      </c>
      <c r="I485" s="2">
        <f t="array" ref="I485">SUMPRODUCT(B469:B488, (ROW(B469:B488)-ROW(B469)+1)) / (20*21/2)</f>
        <v>5.1586499999999997</v>
      </c>
      <c r="J485" s="2">
        <f t="shared" si="58"/>
        <v>5.1729856503419249</v>
      </c>
      <c r="K485" s="2">
        <f t="shared" si="52"/>
        <v>5.1505459950049524</v>
      </c>
    </row>
    <row r="486" spans="1:11" ht="13.5" x14ac:dyDescent="0.25">
      <c r="A486" s="3">
        <f>TITRES_STAT!B489</f>
        <v>42712</v>
      </c>
      <c r="B486" s="6">
        <f>TITRES_STAT!D489</f>
        <v>5.1094999999999997</v>
      </c>
      <c r="C486" s="2">
        <f t="shared" si="53"/>
        <v>0</v>
      </c>
      <c r="D486" s="2">
        <f t="shared" si="54"/>
        <v>5.1356599999999997</v>
      </c>
      <c r="E486" s="2">
        <f t="shared" si="56"/>
        <v>5.1786499999999993</v>
      </c>
      <c r="F486" s="2">
        <f t="shared" si="57"/>
        <v>5.1789449999999997</v>
      </c>
      <c r="G486" s="2">
        <f t="shared" si="51"/>
        <v>5.1372540000000004</v>
      </c>
      <c r="H486" s="2">
        <f t="shared" si="55"/>
        <v>5.0799594999999975</v>
      </c>
      <c r="I486" s="2">
        <f t="array" ref="I486">SUMPRODUCT(B470:B489, (ROW(B470:B489)-ROW(B470)+1)) / (20*21/2)</f>
        <v>5.1526290476190484</v>
      </c>
      <c r="J486" s="2">
        <f t="shared" si="58"/>
        <v>5.1669393979284086</v>
      </c>
      <c r="K486" s="2">
        <f t="shared" si="52"/>
        <v>5.1489363481420138</v>
      </c>
    </row>
    <row r="487" spans="1:11" ht="13.5" x14ac:dyDescent="0.25">
      <c r="A487" s="3">
        <f>TITRES_STAT!B490</f>
        <v>42713</v>
      </c>
      <c r="B487" s="6">
        <f>TITRES_STAT!D490</f>
        <v>5.1094999999999997</v>
      </c>
      <c r="C487" s="2">
        <f t="shared" si="53"/>
        <v>0</v>
      </c>
      <c r="D487" s="2">
        <f t="shared" si="54"/>
        <v>5.1306799999999999</v>
      </c>
      <c r="E487" s="2">
        <f t="shared" si="56"/>
        <v>5.1661899999999985</v>
      </c>
      <c r="F487" s="2">
        <f t="shared" si="57"/>
        <v>5.178634999999999</v>
      </c>
      <c r="G487" s="2">
        <f t="shared" si="51"/>
        <v>5.1407440000000006</v>
      </c>
      <c r="H487" s="2">
        <f t="shared" si="55"/>
        <v>5.0805849999999966</v>
      </c>
      <c r="I487" s="2">
        <f t="array" ref="I487">SUMPRODUCT(B471:B490, (ROW(B471:B490)-ROW(B471)+1)) / (20*21/2)</f>
        <v>5.147201428571428</v>
      </c>
      <c r="J487" s="2">
        <f t="shared" si="58"/>
        <v>5.1614689790780837</v>
      </c>
      <c r="K487" s="2">
        <f t="shared" si="52"/>
        <v>5.1473898246854644</v>
      </c>
    </row>
    <row r="488" spans="1:11" ht="13.5" x14ac:dyDescent="0.25">
      <c r="A488" s="3">
        <f>TITRES_STAT!B491</f>
        <v>42717</v>
      </c>
      <c r="B488" s="6">
        <f>TITRES_STAT!D491</f>
        <v>5.1094999999999997</v>
      </c>
      <c r="C488" s="2">
        <f t="shared" si="53"/>
        <v>0</v>
      </c>
      <c r="D488" s="2">
        <f t="shared" si="54"/>
        <v>5.1094999999999997</v>
      </c>
      <c r="E488" s="2">
        <f t="shared" si="56"/>
        <v>5.1537299999999986</v>
      </c>
      <c r="F488" s="2">
        <f t="shared" si="57"/>
        <v>5.1727199999999991</v>
      </c>
      <c r="G488" s="2">
        <f t="shared" si="51"/>
        <v>5.1433620000000007</v>
      </c>
      <c r="H488" s="2">
        <f t="shared" si="55"/>
        <v>5.0812104999999965</v>
      </c>
      <c r="I488" s="2">
        <f t="array" ref="I488">SUMPRODUCT(B472:B491, (ROW(B472:B491)-ROW(B472)+1)) / (20*21/2)</f>
        <v>5.1371990476190472</v>
      </c>
      <c r="J488" s="2">
        <f t="shared" si="58"/>
        <v>5.1565195524992182</v>
      </c>
      <c r="K488" s="2">
        <f t="shared" si="52"/>
        <v>5.1459039492076037</v>
      </c>
    </row>
    <row r="489" spans="1:11" ht="13.5" x14ac:dyDescent="0.25">
      <c r="A489" s="3">
        <f>TITRES_STAT!B492</f>
        <v>42718</v>
      </c>
      <c r="B489" s="6">
        <f>TITRES_STAT!D492</f>
        <v>5.1094999999999997</v>
      </c>
      <c r="C489" s="2">
        <f t="shared" si="53"/>
        <v>0</v>
      </c>
      <c r="D489" s="2">
        <f t="shared" si="54"/>
        <v>5.1094999999999997</v>
      </c>
      <c r="E489" s="2">
        <f t="shared" si="56"/>
        <v>5.1412699999999987</v>
      </c>
      <c r="F489" s="2">
        <f t="shared" si="57"/>
        <v>5.1664899999999987</v>
      </c>
      <c r="G489" s="2">
        <f t="shared" si="51"/>
        <v>5.1456059999999999</v>
      </c>
      <c r="H489" s="2">
        <f t="shared" si="55"/>
        <v>5.0818359999999974</v>
      </c>
      <c r="I489" s="2">
        <f t="array" ref="I489">SUMPRODUCT(B473:B492, (ROW(B473:B492)-ROW(B473)+1)) / (20*21/2)</f>
        <v>5.1372261904761896</v>
      </c>
      <c r="J489" s="2">
        <f t="shared" si="58"/>
        <v>5.1520414998802453</v>
      </c>
      <c r="K489" s="2">
        <f t="shared" si="52"/>
        <v>5.1444763433563256</v>
      </c>
    </row>
    <row r="490" spans="1:11" ht="13.5" x14ac:dyDescent="0.25">
      <c r="A490" s="3">
        <f>TITRES_STAT!B493</f>
        <v>42719</v>
      </c>
      <c r="B490" s="6">
        <f>TITRES_STAT!D493</f>
        <v>5.1094999999999997</v>
      </c>
      <c r="C490" s="2">
        <f t="shared" si="53"/>
        <v>0</v>
      </c>
      <c r="D490" s="2">
        <f t="shared" si="54"/>
        <v>5.1094999999999997</v>
      </c>
      <c r="E490" s="2">
        <f t="shared" si="56"/>
        <v>5.1288099999999996</v>
      </c>
      <c r="F490" s="2">
        <f t="shared" si="57"/>
        <v>5.1646249999999991</v>
      </c>
      <c r="G490" s="2">
        <f t="shared" si="51"/>
        <v>5.1481000000000003</v>
      </c>
      <c r="H490" s="2">
        <f t="shared" si="55"/>
        <v>5.0821094999999978</v>
      </c>
      <c r="I490" s="2">
        <f t="array" ref="I490">SUMPRODUCT(B474:B493, (ROW(B474:B493)-ROW(B474)+1)) / (20*21/2)</f>
        <v>5.12855619047619</v>
      </c>
      <c r="J490" s="2">
        <f t="shared" si="58"/>
        <v>5.1479899284630788</v>
      </c>
      <c r="K490" s="2">
        <f t="shared" si="52"/>
        <v>5.1431047220482347</v>
      </c>
    </row>
    <row r="491" spans="1:11" ht="13.5" x14ac:dyDescent="0.25">
      <c r="A491" s="3">
        <f>TITRES_STAT!B494</f>
        <v>42720</v>
      </c>
      <c r="B491" s="6">
        <f>TITRES_STAT!D494</f>
        <v>5.0595999999999997</v>
      </c>
      <c r="C491" s="2">
        <f t="shared" si="53"/>
        <v>-4.9900000000000055E-2</v>
      </c>
      <c r="D491" s="2">
        <f t="shared" si="54"/>
        <v>5.0995200000000001</v>
      </c>
      <c r="E491" s="2">
        <f t="shared" si="56"/>
        <v>5.1175899999999999</v>
      </c>
      <c r="F491" s="2">
        <f t="shared" si="57"/>
        <v>5.1590149999999984</v>
      </c>
      <c r="G491" s="2">
        <f t="shared" si="51"/>
        <v>5.1495959999999998</v>
      </c>
      <c r="H491" s="2">
        <f t="shared" si="55"/>
        <v>5.0821629999999978</v>
      </c>
      <c r="I491" s="2">
        <f t="array" ref="I491">SUMPRODUCT(B475:B494, (ROW(B475:B494)-ROW(B475)+1)) / (20*21/2)</f>
        <v>5.1193580952380948</v>
      </c>
      <c r="J491" s="2">
        <f t="shared" si="58"/>
        <v>5.1395718400380241</v>
      </c>
      <c r="K491" s="2">
        <f t="shared" si="52"/>
        <v>5.1398300270659512</v>
      </c>
    </row>
    <row r="492" spans="1:11" ht="13.5" x14ac:dyDescent="0.25">
      <c r="A492" s="3">
        <f>TITRES_STAT!B495</f>
        <v>42723</v>
      </c>
      <c r="B492" s="6">
        <f>TITRES_STAT!D495</f>
        <v>5.1593</v>
      </c>
      <c r="C492" s="2">
        <f t="shared" si="53"/>
        <v>9.9700000000000344E-2</v>
      </c>
      <c r="D492" s="2">
        <f t="shared" si="54"/>
        <v>5.1094799999999996</v>
      </c>
      <c r="E492" s="2">
        <f t="shared" si="56"/>
        <v>5.1200799999999997</v>
      </c>
      <c r="F492" s="2">
        <f t="shared" si="57"/>
        <v>5.1568349999999992</v>
      </c>
      <c r="G492" s="2">
        <f t="shared" si="51"/>
        <v>5.1530859999999992</v>
      </c>
      <c r="H492" s="2">
        <f t="shared" si="55"/>
        <v>5.0827734999999983</v>
      </c>
      <c r="I492" s="2">
        <f t="array" ref="I492">SUMPRODUCT(B476:B495, (ROW(B476:B495)-ROW(B476)+1)) / (20*21/2)</f>
        <v>5.1102423809523811</v>
      </c>
      <c r="J492" s="2">
        <f t="shared" si="58"/>
        <v>5.141450712415355</v>
      </c>
      <c r="K492" s="2">
        <f t="shared" si="52"/>
        <v>5.1405935554163058</v>
      </c>
    </row>
    <row r="493" spans="1:11" ht="13.5" x14ac:dyDescent="0.25">
      <c r="A493" s="3">
        <f>TITRES_STAT!B496</f>
        <v>42724</v>
      </c>
      <c r="B493" s="6">
        <f>TITRES_STAT!D496</f>
        <v>5.0658000000000003</v>
      </c>
      <c r="C493" s="2">
        <f t="shared" si="53"/>
        <v>-9.3499999999999694E-2</v>
      </c>
      <c r="D493" s="2">
        <f t="shared" si="54"/>
        <v>5.1007400000000001</v>
      </c>
      <c r="E493" s="2">
        <f t="shared" si="56"/>
        <v>5.1051200000000003</v>
      </c>
      <c r="F493" s="2">
        <f t="shared" si="57"/>
        <v>5.1499799999999984</v>
      </c>
      <c r="G493" s="2">
        <f t="shared" si="51"/>
        <v>5.1548300000000005</v>
      </c>
      <c r="H493" s="2">
        <f t="shared" si="55"/>
        <v>5.0831804999999974</v>
      </c>
      <c r="I493" s="2">
        <f t="array" ref="I493">SUMPRODUCT(B477:B496, (ROW(B477:B496)-ROW(B477)+1)) / (20*21/2)</f>
        <v>5.1014533333333336</v>
      </c>
      <c r="J493" s="2">
        <f t="shared" si="58"/>
        <v>5.1342458826615118</v>
      </c>
      <c r="K493" s="2">
        <f t="shared" si="52"/>
        <v>5.1376604748117449</v>
      </c>
    </row>
    <row r="494" spans="1:11" ht="13.5" x14ac:dyDescent="0.25">
      <c r="A494" s="3">
        <f>TITRES_STAT!B497</f>
        <v>42725</v>
      </c>
      <c r="B494" s="6">
        <f>TITRES_STAT!D497</f>
        <v>5.0533999999999999</v>
      </c>
      <c r="C494" s="2">
        <f t="shared" si="53"/>
        <v>-1.2400000000000411E-2</v>
      </c>
      <c r="D494" s="2">
        <f t="shared" si="54"/>
        <v>5.0895200000000003</v>
      </c>
      <c r="E494" s="2">
        <f t="shared" si="56"/>
        <v>5.0995100000000004</v>
      </c>
      <c r="F494" s="2">
        <f t="shared" si="57"/>
        <v>5.1428149999999988</v>
      </c>
      <c r="G494" s="2">
        <f t="shared" si="51"/>
        <v>5.1568240000000003</v>
      </c>
      <c r="H494" s="2">
        <f t="shared" si="55"/>
        <v>5.082968499999998</v>
      </c>
      <c r="I494" s="2">
        <f t="array" ref="I494">SUMPRODUCT(B478:B497, (ROW(B478:B497)-ROW(B478)+1)) / (20*21/2)</f>
        <v>5.105163809523809</v>
      </c>
      <c r="J494" s="2">
        <f t="shared" si="58"/>
        <v>5.1265462747889874</v>
      </c>
      <c r="K494" s="2">
        <f t="shared" si="52"/>
        <v>5.1343561424661868</v>
      </c>
    </row>
    <row r="495" spans="1:11" ht="13.5" x14ac:dyDescent="0.25">
      <c r="A495" s="3">
        <f>TITRES_STAT!B498</f>
        <v>42726</v>
      </c>
      <c r="B495" s="6">
        <f>TITRES_STAT!D498</f>
        <v>5.0471000000000004</v>
      </c>
      <c r="C495" s="2">
        <f t="shared" si="53"/>
        <v>-6.2999999999995282E-3</v>
      </c>
      <c r="D495" s="2">
        <f t="shared" si="54"/>
        <v>5.0770400000000002</v>
      </c>
      <c r="E495" s="2">
        <f t="shared" si="56"/>
        <v>5.0932699999999995</v>
      </c>
      <c r="F495" s="2">
        <f t="shared" si="57"/>
        <v>5.139384999999999</v>
      </c>
      <c r="G495" s="2">
        <f t="shared" si="51"/>
        <v>5.1579439999999996</v>
      </c>
      <c r="H495" s="2">
        <f t="shared" si="55"/>
        <v>5.0828419999999976</v>
      </c>
      <c r="I495" s="2">
        <f t="array" ref="I495">SUMPRODUCT(B479:B498, (ROW(B479:B498)-ROW(B479)+1)) / (20*21/2)</f>
        <v>5.1198471428571422</v>
      </c>
      <c r="J495" s="2">
        <f t="shared" si="58"/>
        <v>5.118979962904322</v>
      </c>
      <c r="K495" s="2">
        <f t="shared" si="52"/>
        <v>5.1309343329577084</v>
      </c>
    </row>
    <row r="496" spans="1:11" ht="13.5" x14ac:dyDescent="0.25">
      <c r="A496" s="3">
        <f>TITRES_STAT!B499</f>
        <v>42727</v>
      </c>
      <c r="B496" s="6">
        <f>TITRES_STAT!D499</f>
        <v>5.0471000000000004</v>
      </c>
      <c r="C496" s="2">
        <f t="shared" si="53"/>
        <v>0</v>
      </c>
      <c r="D496" s="2">
        <f t="shared" si="54"/>
        <v>5.0745400000000007</v>
      </c>
      <c r="E496" s="2">
        <f t="shared" si="56"/>
        <v>5.0870300000000004</v>
      </c>
      <c r="F496" s="2">
        <f t="shared" si="57"/>
        <v>5.132839999999999</v>
      </c>
      <c r="G496" s="2">
        <f t="shared" si="51"/>
        <v>5.1579439999999996</v>
      </c>
      <c r="H496" s="2">
        <f t="shared" si="55"/>
        <v>5.0827154999999973</v>
      </c>
      <c r="I496" s="2">
        <f t="array" ref="I496">SUMPRODUCT(B480:B499, (ROW(B480:B499)-ROW(B480)+1)) / (20*21/2)</f>
        <v>5.1337028571428576</v>
      </c>
      <c r="J496" s="2">
        <f t="shared" si="58"/>
        <v>5.1121342521515292</v>
      </c>
      <c r="K496" s="2">
        <f t="shared" si="52"/>
        <v>5.1276467120574063</v>
      </c>
    </row>
    <row r="497" spans="1:11" ht="13.5" x14ac:dyDescent="0.25">
      <c r="A497" s="3">
        <f>TITRES_STAT!B500</f>
        <v>42730</v>
      </c>
      <c r="B497" s="6">
        <f>TITRES_STAT!D500</f>
        <v>5.1718000000000002</v>
      </c>
      <c r="C497" s="2">
        <f t="shared" si="53"/>
        <v>0.12469999999999981</v>
      </c>
      <c r="D497" s="2">
        <f t="shared" si="54"/>
        <v>5.0770400000000002</v>
      </c>
      <c r="E497" s="2">
        <f t="shared" si="56"/>
        <v>5.093259999999999</v>
      </c>
      <c r="F497" s="2">
        <f t="shared" si="57"/>
        <v>5.1297249999999988</v>
      </c>
      <c r="G497" s="2">
        <f t="shared" si="51"/>
        <v>5.1599380000000004</v>
      </c>
      <c r="H497" s="2">
        <f t="shared" si="55"/>
        <v>5.0832419999999985</v>
      </c>
      <c r="I497" s="2">
        <f t="array" ref="I497">SUMPRODUCT(B481:B500, (ROW(B481:B500)-ROW(B481)+1)) / (20*21/2)</f>
        <v>5.1473509523809522</v>
      </c>
      <c r="J497" s="2">
        <f t="shared" si="58"/>
        <v>5.1178167043275735</v>
      </c>
      <c r="K497" s="2">
        <f t="shared" si="52"/>
        <v>5.1293782135453512</v>
      </c>
    </row>
    <row r="498" spans="1:11" ht="13.5" x14ac:dyDescent="0.25">
      <c r="A498" s="3">
        <f>TITRES_STAT!B501</f>
        <v>42731</v>
      </c>
      <c r="B498" s="6">
        <f>TITRES_STAT!D501</f>
        <v>5.2839</v>
      </c>
      <c r="C498" s="2">
        <f t="shared" si="53"/>
        <v>0.11209999999999987</v>
      </c>
      <c r="D498" s="2">
        <f t="shared" si="54"/>
        <v>5.12066</v>
      </c>
      <c r="E498" s="2">
        <f t="shared" si="56"/>
        <v>5.1106999999999996</v>
      </c>
      <c r="F498" s="2">
        <f t="shared" si="57"/>
        <v>5.1322149999999995</v>
      </c>
      <c r="G498" s="2">
        <f t="shared" ref="G498:G561" si="59">AVERAGE(B449:B498)</f>
        <v>5.1641739999999992</v>
      </c>
      <c r="H498" s="2">
        <f t="shared" si="55"/>
        <v>5.0844459999999989</v>
      </c>
      <c r="I498" s="2">
        <f t="array" ref="I498">SUMPRODUCT(B482:B501, (ROW(B482:B501)-ROW(B482)+1)) / (20*21/2)</f>
        <v>5.1619819047619053</v>
      </c>
      <c r="J498" s="2">
        <f t="shared" si="58"/>
        <v>5.1336341610582803</v>
      </c>
      <c r="K498" s="2">
        <f t="shared" si="52"/>
        <v>5.1354378914455339</v>
      </c>
    </row>
    <row r="499" spans="1:11" ht="13.5" x14ac:dyDescent="0.25">
      <c r="A499" s="3">
        <f>TITRES_STAT!B502</f>
        <v>42732</v>
      </c>
      <c r="B499" s="6">
        <f>TITRES_STAT!D502</f>
        <v>5.2777000000000003</v>
      </c>
      <c r="C499" s="2">
        <f t="shared" si="53"/>
        <v>-6.1999999999997613E-3</v>
      </c>
      <c r="D499" s="2">
        <f t="shared" si="54"/>
        <v>5.1655199999999999</v>
      </c>
      <c r="E499" s="2">
        <f t="shared" si="56"/>
        <v>5.1275200000000005</v>
      </c>
      <c r="F499" s="2">
        <f t="shared" si="57"/>
        <v>5.1343949999999996</v>
      </c>
      <c r="G499" s="2">
        <f t="shared" si="59"/>
        <v>5.165794</v>
      </c>
      <c r="H499" s="2">
        <f t="shared" si="55"/>
        <v>5.0858829999999982</v>
      </c>
      <c r="I499" s="2">
        <f t="array" ref="I499">SUMPRODUCT(B483:B502, (ROW(B483:B502)-ROW(B483)+1)) / (20*21/2)</f>
        <v>5.1641728571428569</v>
      </c>
      <c r="J499" s="2">
        <f t="shared" si="58"/>
        <v>5.1473547171479677</v>
      </c>
      <c r="K499" s="2">
        <f t="shared" ref="K499:K562" si="60">$K$4*B499+(1-$K$4)*K498</f>
        <v>5.1410167976633563</v>
      </c>
    </row>
    <row r="500" spans="1:11" ht="13.5" x14ac:dyDescent="0.25">
      <c r="A500" s="3">
        <f>TITRES_STAT!B503</f>
        <v>42733</v>
      </c>
      <c r="B500" s="6">
        <f>TITRES_STAT!D503</f>
        <v>5.2777000000000003</v>
      </c>
      <c r="C500" s="2">
        <f t="shared" si="53"/>
        <v>0</v>
      </c>
      <c r="D500" s="2">
        <f t="shared" si="54"/>
        <v>5.2116400000000001</v>
      </c>
      <c r="E500" s="2">
        <f t="shared" si="56"/>
        <v>5.1443400000000015</v>
      </c>
      <c r="F500" s="2">
        <f t="shared" si="57"/>
        <v>5.1365749999999988</v>
      </c>
      <c r="G500" s="2">
        <f t="shared" si="59"/>
        <v>5.167414</v>
      </c>
      <c r="H500" s="2">
        <f t="shared" si="55"/>
        <v>5.0873494999999984</v>
      </c>
      <c r="I500" s="2">
        <f t="array" ref="I500">SUMPRODUCT(B484:B503, (ROW(B484:B503)-ROW(B484)+1)) / (20*21/2)</f>
        <v>5.1697776190476201</v>
      </c>
      <c r="J500" s="2">
        <f t="shared" si="58"/>
        <v>5.1597685536100659</v>
      </c>
      <c r="K500" s="2">
        <f t="shared" si="60"/>
        <v>5.1463769232451861</v>
      </c>
    </row>
    <row r="501" spans="1:11" ht="13.5" x14ac:dyDescent="0.25">
      <c r="A501" s="3">
        <f>TITRES_STAT!B504</f>
        <v>42734</v>
      </c>
      <c r="B501" s="6">
        <f>TITRES_STAT!D504</f>
        <v>5.2901999999999996</v>
      </c>
      <c r="C501" s="2">
        <f t="shared" si="53"/>
        <v>1.2499999999999289E-2</v>
      </c>
      <c r="D501" s="2">
        <f t="shared" si="54"/>
        <v>5.2602599999999997</v>
      </c>
      <c r="E501" s="2">
        <f t="shared" si="56"/>
        <v>5.1674000000000007</v>
      </c>
      <c r="F501" s="2">
        <f t="shared" si="57"/>
        <v>5.1424950000000003</v>
      </c>
      <c r="G501" s="2">
        <f t="shared" si="59"/>
        <v>5.1692840000000002</v>
      </c>
      <c r="H501" s="2">
        <f t="shared" si="55"/>
        <v>5.0888784999999981</v>
      </c>
      <c r="I501" s="2">
        <f t="array" ref="I501">SUMPRODUCT(B485:B504, (ROW(B485:B504)-ROW(B485)+1)) / (20*21/2)</f>
        <v>5.1754419047619056</v>
      </c>
      <c r="J501" s="2">
        <f t="shared" si="58"/>
        <v>5.1721905961233929</v>
      </c>
      <c r="K501" s="2">
        <f t="shared" si="60"/>
        <v>5.1520170439022381</v>
      </c>
    </row>
    <row r="502" spans="1:11" ht="13.5" x14ac:dyDescent="0.25">
      <c r="A502" s="3">
        <f>TITRES_STAT!B505</f>
        <v>42737</v>
      </c>
      <c r="B502" s="6">
        <f>TITRES_STAT!D505</f>
        <v>5.1654999999999998</v>
      </c>
      <c r="C502" s="2">
        <f t="shared" si="53"/>
        <v>-0.12469999999999981</v>
      </c>
      <c r="D502" s="2">
        <f t="shared" si="54"/>
        <v>5.2590000000000003</v>
      </c>
      <c r="E502" s="2">
        <f t="shared" si="56"/>
        <v>5.1680200000000003</v>
      </c>
      <c r="F502" s="2">
        <f t="shared" si="57"/>
        <v>5.14405</v>
      </c>
      <c r="G502" s="2">
        <f t="shared" si="59"/>
        <v>5.1714020000000005</v>
      </c>
      <c r="H502" s="2">
        <f t="shared" si="55"/>
        <v>5.0897249999999987</v>
      </c>
      <c r="I502" s="2">
        <f t="array" ref="I502">SUMPRODUCT(B486:B505, (ROW(B486:B505)-ROW(B486)+1)) / (20*21/2)</f>
        <v>5.1865947619047619</v>
      </c>
      <c r="J502" s="2">
        <f t="shared" si="58"/>
        <v>5.1715533964925937</v>
      </c>
      <c r="K502" s="2">
        <f t="shared" si="60"/>
        <v>5.1525457872786209</v>
      </c>
    </row>
    <row r="503" spans="1:11" ht="13.5" x14ac:dyDescent="0.25">
      <c r="A503" s="3">
        <f>TITRES_STAT!B506</f>
        <v>42738</v>
      </c>
      <c r="B503" s="6">
        <f>TITRES_STAT!D506</f>
        <v>5.2028999999999996</v>
      </c>
      <c r="C503" s="2">
        <f t="shared" si="53"/>
        <v>3.7399999999999878E-2</v>
      </c>
      <c r="D503" s="2">
        <f t="shared" si="54"/>
        <v>5.2427999999999999</v>
      </c>
      <c r="E503" s="2">
        <f t="shared" si="56"/>
        <v>5.1817299999999999</v>
      </c>
      <c r="F503" s="2">
        <f t="shared" si="57"/>
        <v>5.1434249999999997</v>
      </c>
      <c r="G503" s="2">
        <f t="shared" si="59"/>
        <v>5.1720239999999986</v>
      </c>
      <c r="H503" s="2">
        <f t="shared" si="55"/>
        <v>5.0905239999999985</v>
      </c>
      <c r="I503" s="2">
        <f t="array" ref="I503">SUMPRODUCT(B487:B506, (ROW(B487:B506)-ROW(B487)+1)) / (20*21/2)</f>
        <v>5.2059109523809521</v>
      </c>
      <c r="J503" s="2">
        <f t="shared" si="58"/>
        <v>5.174538787302823</v>
      </c>
      <c r="K503" s="2">
        <f t="shared" si="60"/>
        <v>5.1545204622873024</v>
      </c>
    </row>
    <row r="504" spans="1:11" ht="13.5" x14ac:dyDescent="0.25">
      <c r="A504" s="3">
        <f>TITRES_STAT!B507</f>
        <v>42739</v>
      </c>
      <c r="B504" s="6">
        <f>TITRES_STAT!D507</f>
        <v>5.2028999999999996</v>
      </c>
      <c r="C504" s="2">
        <f t="shared" si="53"/>
        <v>0</v>
      </c>
      <c r="D504" s="2">
        <f t="shared" si="54"/>
        <v>5.2278399999999996</v>
      </c>
      <c r="E504" s="2">
        <f t="shared" si="56"/>
        <v>5.1966799999999997</v>
      </c>
      <c r="F504" s="2">
        <f t="shared" si="57"/>
        <v>5.1480949999999996</v>
      </c>
      <c r="G504" s="2">
        <f t="shared" si="59"/>
        <v>5.1726459999999994</v>
      </c>
      <c r="H504" s="2">
        <f t="shared" si="55"/>
        <v>5.091616499999998</v>
      </c>
      <c r="I504" s="2">
        <f t="array" ref="I504">SUMPRODUCT(B488:B507, (ROW(B488:B507)-ROW(B488)+1)) / (20*21/2)</f>
        <v>5.2240404761904768</v>
      </c>
      <c r="J504" s="2">
        <f t="shared" si="58"/>
        <v>5.1772398551787449</v>
      </c>
      <c r="K504" s="2">
        <f t="shared" si="60"/>
        <v>5.1564176990603494</v>
      </c>
    </row>
    <row r="505" spans="1:11" ht="13.5" x14ac:dyDescent="0.25">
      <c r="A505" s="3">
        <f>TITRES_STAT!B508</f>
        <v>42740</v>
      </c>
      <c r="B505" s="6">
        <f>TITRES_STAT!D508</f>
        <v>5.2652000000000001</v>
      </c>
      <c r="C505" s="2">
        <f t="shared" si="53"/>
        <v>6.2300000000000466E-2</v>
      </c>
      <c r="D505" s="2">
        <f t="shared" si="54"/>
        <v>5.2253400000000001</v>
      </c>
      <c r="E505" s="2">
        <f t="shared" si="56"/>
        <v>5.2184900000000001</v>
      </c>
      <c r="F505" s="2">
        <f t="shared" si="57"/>
        <v>5.1558799999999989</v>
      </c>
      <c r="G505" s="2">
        <f t="shared" si="59"/>
        <v>5.1745139999999994</v>
      </c>
      <c r="H505" s="2">
        <f t="shared" si="55"/>
        <v>5.0933134999999981</v>
      </c>
      <c r="I505" s="2">
        <f t="array" ref="I505">SUMPRODUCT(B489:B508, (ROW(B489:B508)-ROW(B489)+1)) / (20*21/2)</f>
        <v>5.2409833333333324</v>
      </c>
      <c r="J505" s="2">
        <f t="shared" si="58"/>
        <v>5.1856170118283886</v>
      </c>
      <c r="K505" s="2">
        <f t="shared" si="60"/>
        <v>5.1606836716462183</v>
      </c>
    </row>
    <row r="506" spans="1:11" ht="13.5" x14ac:dyDescent="0.25">
      <c r="A506" s="3">
        <f>TITRES_STAT!B509</f>
        <v>42741</v>
      </c>
      <c r="B506" s="6">
        <f>TITRES_STAT!D509</f>
        <v>5.3586999999999998</v>
      </c>
      <c r="C506" s="2">
        <f t="shared" si="53"/>
        <v>9.3499999999999694E-2</v>
      </c>
      <c r="D506" s="2">
        <f t="shared" si="54"/>
        <v>5.2390400000000001</v>
      </c>
      <c r="E506" s="2">
        <f t="shared" si="56"/>
        <v>5.2496499999999999</v>
      </c>
      <c r="F506" s="2">
        <f t="shared" si="57"/>
        <v>5.1683399999999988</v>
      </c>
      <c r="G506" s="2">
        <f t="shared" si="59"/>
        <v>5.1783779999999986</v>
      </c>
      <c r="H506" s="2">
        <f t="shared" si="55"/>
        <v>5.0949209999999985</v>
      </c>
      <c r="I506" s="2">
        <f t="array" ref="I506">SUMPRODUCT(B490:B509, (ROW(B490:B509)-ROW(B490)+1)) / (20*21/2)</f>
        <v>5.2567395238095243</v>
      </c>
      <c r="J506" s="2">
        <f t="shared" si="58"/>
        <v>5.2021011059399704</v>
      </c>
      <c r="K506" s="2">
        <f t="shared" si="60"/>
        <v>5.1684490178561706</v>
      </c>
    </row>
    <row r="507" spans="1:11" ht="13.5" x14ac:dyDescent="0.25">
      <c r="A507" s="3">
        <f>TITRES_STAT!B510</f>
        <v>42744</v>
      </c>
      <c r="B507" s="6">
        <f>TITRES_STAT!D510</f>
        <v>5.3586999999999998</v>
      </c>
      <c r="C507" s="2">
        <f t="shared" si="53"/>
        <v>0</v>
      </c>
      <c r="D507" s="2">
        <f t="shared" si="54"/>
        <v>5.2776799999999993</v>
      </c>
      <c r="E507" s="2">
        <f t="shared" si="56"/>
        <v>5.2683400000000002</v>
      </c>
      <c r="F507" s="2">
        <f t="shared" si="57"/>
        <v>5.1807999999999996</v>
      </c>
      <c r="G507" s="2">
        <f t="shared" si="59"/>
        <v>5.1809960000000004</v>
      </c>
      <c r="H507" s="2">
        <f t="shared" si="55"/>
        <v>5.0970854999999986</v>
      </c>
      <c r="I507" s="2">
        <f t="array" ref="I507">SUMPRODUCT(B491:B510, (ROW(B491:B510)-ROW(B491)+1)) / (20*21/2)</f>
        <v>5.2630042857142856</v>
      </c>
      <c r="J507" s="2">
        <f t="shared" si="58"/>
        <v>5.2170152863266397</v>
      </c>
      <c r="K507" s="2">
        <f t="shared" si="60"/>
        <v>5.1759098406853408</v>
      </c>
    </row>
    <row r="508" spans="1:11" ht="13.5" x14ac:dyDescent="0.25">
      <c r="A508" s="3">
        <f>TITRES_STAT!B511</f>
        <v>42745</v>
      </c>
      <c r="B508" s="6">
        <f>TITRES_STAT!D511</f>
        <v>5.3586999999999998</v>
      </c>
      <c r="C508" s="2">
        <f t="shared" si="53"/>
        <v>0</v>
      </c>
      <c r="D508" s="2">
        <f t="shared" si="54"/>
        <v>5.3088399999999991</v>
      </c>
      <c r="E508" s="2">
        <f t="shared" si="56"/>
        <v>5.2758199999999995</v>
      </c>
      <c r="F508" s="2">
        <f t="shared" si="57"/>
        <v>5.1932599999999995</v>
      </c>
      <c r="G508" s="2">
        <f t="shared" si="59"/>
        <v>5.1834879999999997</v>
      </c>
      <c r="H508" s="2">
        <f t="shared" si="55"/>
        <v>5.0993964999999983</v>
      </c>
      <c r="I508" s="2">
        <f t="array" ref="I508">SUMPRODUCT(B492:B511, (ROW(B492:B511)-ROW(B492)+1)) / (20*21/2)</f>
        <v>5.2684976190476185</v>
      </c>
      <c r="J508" s="2">
        <f t="shared" si="58"/>
        <v>5.2305090685812452</v>
      </c>
      <c r="K508" s="2">
        <f t="shared" si="60"/>
        <v>5.1830780822270919</v>
      </c>
    </row>
    <row r="509" spans="1:11" ht="13.5" x14ac:dyDescent="0.25">
      <c r="A509" s="3">
        <f>TITRES_STAT!B512</f>
        <v>42746</v>
      </c>
      <c r="B509" s="6">
        <f>TITRES_STAT!D512</f>
        <v>5.3586999999999998</v>
      </c>
      <c r="C509" s="2">
        <f t="shared" si="53"/>
        <v>0</v>
      </c>
      <c r="D509" s="2">
        <f t="shared" si="54"/>
        <v>5.339999999999999</v>
      </c>
      <c r="E509" s="2">
        <f t="shared" si="56"/>
        <v>5.2839200000000002</v>
      </c>
      <c r="F509" s="2">
        <f t="shared" si="57"/>
        <v>5.2057199999999995</v>
      </c>
      <c r="G509" s="2">
        <f t="shared" si="59"/>
        <v>5.1867279999999996</v>
      </c>
      <c r="H509" s="2">
        <f t="shared" si="55"/>
        <v>5.1010039999999988</v>
      </c>
      <c r="I509" s="2">
        <f t="array" ref="I509">SUMPRODUCT(B493:B512, (ROW(B493:B512)-ROW(B493)+1)) / (20*21/2)</f>
        <v>5.2729819047619042</v>
      </c>
      <c r="J509" s="2">
        <f t="shared" si="58"/>
        <v>5.2427177287163644</v>
      </c>
      <c r="K509" s="2">
        <f t="shared" si="60"/>
        <v>5.1899652162574021</v>
      </c>
    </row>
    <row r="510" spans="1:11" ht="13.5" x14ac:dyDescent="0.25">
      <c r="A510" s="3">
        <f>TITRES_STAT!B513</f>
        <v>42747</v>
      </c>
      <c r="B510" s="6">
        <f>TITRES_STAT!D513</f>
        <v>5.2714999999999996</v>
      </c>
      <c r="C510" s="2">
        <f t="shared" si="53"/>
        <v>-8.7200000000000166E-2</v>
      </c>
      <c r="D510" s="2">
        <f t="shared" si="54"/>
        <v>5.3412600000000001</v>
      </c>
      <c r="E510" s="2">
        <f t="shared" si="56"/>
        <v>5.2832999999999997</v>
      </c>
      <c r="F510" s="2">
        <f t="shared" si="57"/>
        <v>5.2138200000000001</v>
      </c>
      <c r="G510" s="2">
        <f t="shared" si="59"/>
        <v>5.1874759999999993</v>
      </c>
      <c r="H510" s="2">
        <f t="shared" si="55"/>
        <v>5.1024394999999991</v>
      </c>
      <c r="I510" s="2">
        <f t="array" ref="I510">SUMPRODUCT(B494:B513, (ROW(B494:B513)-ROW(B494)+1)) / (20*21/2)</f>
        <v>5.2751509523809528</v>
      </c>
      <c r="J510" s="2">
        <f t="shared" si="58"/>
        <v>5.2454588974100433</v>
      </c>
      <c r="K510" s="2">
        <f t="shared" si="60"/>
        <v>5.1931626587571111</v>
      </c>
    </row>
    <row r="511" spans="1:11" ht="13.5" x14ac:dyDescent="0.25">
      <c r="A511" s="3">
        <f>TITRES_STAT!B514</f>
        <v>42748</v>
      </c>
      <c r="B511" s="6">
        <f>TITRES_STAT!D514</f>
        <v>5.2714999999999996</v>
      </c>
      <c r="C511" s="2">
        <f t="shared" si="53"/>
        <v>0</v>
      </c>
      <c r="D511" s="2">
        <f t="shared" si="54"/>
        <v>5.3238199999999996</v>
      </c>
      <c r="E511" s="2">
        <f t="shared" si="56"/>
        <v>5.2814300000000003</v>
      </c>
      <c r="F511" s="2">
        <f t="shared" si="57"/>
        <v>5.2244150000000005</v>
      </c>
      <c r="G511" s="2">
        <f t="shared" si="59"/>
        <v>5.1894699999999991</v>
      </c>
      <c r="H511" s="2">
        <f t="shared" si="55"/>
        <v>5.1038749999999986</v>
      </c>
      <c r="I511" s="2">
        <f t="array" ref="I511">SUMPRODUCT(B495:B514, (ROW(B495:B514)-ROW(B495)+1)) / (20*21/2)</f>
        <v>5.2746485714285711</v>
      </c>
      <c r="J511" s="2">
        <f t="shared" si="58"/>
        <v>5.2479390024186099</v>
      </c>
      <c r="K511" s="2">
        <f t="shared" si="60"/>
        <v>5.1962347113548715</v>
      </c>
    </row>
    <row r="512" spans="1:11" ht="13.5" x14ac:dyDescent="0.25">
      <c r="A512" s="3">
        <f>TITRES_STAT!B515</f>
        <v>42751</v>
      </c>
      <c r="B512" s="6">
        <f>TITRES_STAT!D515</f>
        <v>5.2714999999999996</v>
      </c>
      <c r="C512" s="2">
        <f t="shared" si="53"/>
        <v>0</v>
      </c>
      <c r="D512" s="2">
        <f t="shared" si="54"/>
        <v>5.306379999999999</v>
      </c>
      <c r="E512" s="2">
        <f t="shared" si="56"/>
        <v>5.2920299999999996</v>
      </c>
      <c r="F512" s="2">
        <f t="shared" si="57"/>
        <v>5.2300250000000004</v>
      </c>
      <c r="G512" s="2">
        <f t="shared" si="59"/>
        <v>5.1903439999999987</v>
      </c>
      <c r="H512" s="2">
        <f t="shared" si="55"/>
        <v>5.1057209999999991</v>
      </c>
      <c r="I512" s="2">
        <f t="array" ref="I512">SUMPRODUCT(B496:B515, (ROW(B496:B515)-ROW(B496)+1)) / (20*21/2)</f>
        <v>5.2786285714285714</v>
      </c>
      <c r="J512" s="2">
        <f t="shared" si="58"/>
        <v>5.2501829069501706</v>
      </c>
      <c r="K512" s="2">
        <f t="shared" si="60"/>
        <v>5.1991862913017393</v>
      </c>
    </row>
    <row r="513" spans="1:11" ht="13.5" x14ac:dyDescent="0.25">
      <c r="A513" s="3">
        <f>TITRES_STAT!B516</f>
        <v>42752</v>
      </c>
      <c r="B513" s="6">
        <f>TITRES_STAT!D516</f>
        <v>5.2527999999999997</v>
      </c>
      <c r="C513" s="2">
        <f t="shared" si="53"/>
        <v>-1.8699999999999939E-2</v>
      </c>
      <c r="D513" s="2">
        <f t="shared" si="54"/>
        <v>5.2851999999999997</v>
      </c>
      <c r="E513" s="2">
        <f t="shared" si="56"/>
        <v>5.2970199999999998</v>
      </c>
      <c r="F513" s="2">
        <f t="shared" si="57"/>
        <v>5.2393750000000008</v>
      </c>
      <c r="G513" s="2">
        <f t="shared" si="59"/>
        <v>5.1910920000000003</v>
      </c>
      <c r="H513" s="2">
        <f t="shared" si="55"/>
        <v>5.1073559999999985</v>
      </c>
      <c r="I513" s="2">
        <f t="array" ref="I513">SUMPRODUCT(B497:B516, (ROW(B497:B516)-ROW(B497)+1)) / (20*21/2)</f>
        <v>5.2820414285714277</v>
      </c>
      <c r="J513" s="2">
        <f t="shared" si="58"/>
        <v>5.2504321539072976</v>
      </c>
      <c r="K513" s="2">
        <f t="shared" si="60"/>
        <v>5.2012887896820637</v>
      </c>
    </row>
    <row r="514" spans="1:11" ht="13.5" x14ac:dyDescent="0.25">
      <c r="A514" s="3">
        <f>TITRES_STAT!B517</f>
        <v>42753</v>
      </c>
      <c r="B514" s="6">
        <f>TITRES_STAT!D517</f>
        <v>5.2340999999999998</v>
      </c>
      <c r="C514" s="2">
        <f t="shared" si="53"/>
        <v>-1.8699999999999939E-2</v>
      </c>
      <c r="D514" s="2">
        <f t="shared" si="54"/>
        <v>5.2602799999999998</v>
      </c>
      <c r="E514" s="2">
        <f t="shared" si="56"/>
        <v>5.3001399999999999</v>
      </c>
      <c r="F514" s="2">
        <f t="shared" si="57"/>
        <v>5.2484099999999998</v>
      </c>
      <c r="G514" s="2">
        <f t="shared" si="59"/>
        <v>5.1917160000000004</v>
      </c>
      <c r="H514" s="2">
        <f t="shared" si="55"/>
        <v>5.1090439999999981</v>
      </c>
      <c r="I514" s="2">
        <f t="array" ref="I514">SUMPRODUCT(B498:B517, (ROW(B498:B517)-ROW(B498)+1)) / (20*21/2)</f>
        <v>5.2801147619047617</v>
      </c>
      <c r="J514" s="2">
        <f t="shared" si="58"/>
        <v>5.2488767106780312</v>
      </c>
      <c r="K514" s="2">
        <f t="shared" si="60"/>
        <v>5.202575503812179</v>
      </c>
    </row>
    <row r="515" spans="1:11" ht="13.5" x14ac:dyDescent="0.25">
      <c r="A515" s="3">
        <f>TITRES_STAT!B518</f>
        <v>42754</v>
      </c>
      <c r="B515" s="6">
        <f>TITRES_STAT!D518</f>
        <v>5.2901999999999996</v>
      </c>
      <c r="C515" s="2">
        <f t="shared" si="53"/>
        <v>5.6099999999999817E-2</v>
      </c>
      <c r="D515" s="2">
        <f t="shared" si="54"/>
        <v>5.2640199999999995</v>
      </c>
      <c r="E515" s="2">
        <f t="shared" si="56"/>
        <v>5.3026399999999994</v>
      </c>
      <c r="F515" s="2">
        <f t="shared" si="57"/>
        <v>5.2605649999999997</v>
      </c>
      <c r="G515" s="2">
        <f t="shared" si="59"/>
        <v>5.1949560000000012</v>
      </c>
      <c r="H515" s="2">
        <f t="shared" si="55"/>
        <v>5.1108659999999988</v>
      </c>
      <c r="I515" s="2">
        <f t="array" ref="I515">SUMPRODUCT(B499:B518, (ROW(B499:B518)-ROW(B499)+1)) / (20*21/2)</f>
        <v>5.2772023809523807</v>
      </c>
      <c r="J515" s="2">
        <f t="shared" si="58"/>
        <v>5.2528122620420286</v>
      </c>
      <c r="K515" s="2">
        <f t="shared" si="60"/>
        <v>5.2060117585646424</v>
      </c>
    </row>
    <row r="516" spans="1:11" ht="13.5" x14ac:dyDescent="0.25">
      <c r="A516" s="3">
        <f>TITRES_STAT!B519</f>
        <v>42755</v>
      </c>
      <c r="B516" s="6">
        <f>TITRES_STAT!D519</f>
        <v>5.2964000000000002</v>
      </c>
      <c r="C516" s="2">
        <f t="shared" ref="C516:C579" si="61">B516-B515</f>
        <v>6.2000000000006494E-3</v>
      </c>
      <c r="D516" s="2">
        <f t="shared" si="54"/>
        <v>5.2690000000000001</v>
      </c>
      <c r="E516" s="2">
        <f t="shared" si="56"/>
        <v>5.2964099999999998</v>
      </c>
      <c r="F516" s="2">
        <f t="shared" si="57"/>
        <v>5.2730300000000003</v>
      </c>
      <c r="G516" s="2">
        <f t="shared" si="59"/>
        <v>5.1981960000000003</v>
      </c>
      <c r="H516" s="2">
        <f t="shared" si="55"/>
        <v>5.1127189999999985</v>
      </c>
      <c r="I516" s="2">
        <f t="array" ref="I516">SUMPRODUCT(B500:B519, (ROW(B500:B519)-ROW(B500)+1)) / (20*21/2)</f>
        <v>5.2738776190476182</v>
      </c>
      <c r="J516" s="2">
        <f t="shared" si="58"/>
        <v>5.2569634751808829</v>
      </c>
      <c r="K516" s="2">
        <f t="shared" si="60"/>
        <v>5.2095563954836761</v>
      </c>
    </row>
    <row r="517" spans="1:11" ht="13.5" x14ac:dyDescent="0.25">
      <c r="A517" s="3">
        <f>TITRES_STAT!B520</f>
        <v>42758</v>
      </c>
      <c r="B517" s="6">
        <f>TITRES_STAT!D520</f>
        <v>5.2527999999999997</v>
      </c>
      <c r="C517" s="2">
        <f t="shared" si="61"/>
        <v>-4.3600000000000527E-2</v>
      </c>
      <c r="D517" s="2">
        <f t="shared" si="54"/>
        <v>5.2652599999999996</v>
      </c>
      <c r="E517" s="2">
        <f t="shared" si="56"/>
        <v>5.2858199999999993</v>
      </c>
      <c r="F517" s="2">
        <f t="shared" si="57"/>
        <v>5.2770799999999998</v>
      </c>
      <c r="G517" s="2">
        <f t="shared" si="59"/>
        <v>5.2009379999999998</v>
      </c>
      <c r="H517" s="2">
        <f t="shared" si="55"/>
        <v>5.1143539999999987</v>
      </c>
      <c r="I517" s="2">
        <f t="array" ref="I517">SUMPRODUCT(B501:B520, (ROW(B501:B520)-ROW(B501)+1)) / (20*21/2)</f>
        <v>5.2707309523809514</v>
      </c>
      <c r="J517" s="2">
        <f t="shared" si="58"/>
        <v>5.256566953735085</v>
      </c>
      <c r="K517" s="2">
        <f t="shared" si="60"/>
        <v>5.2112522231117673</v>
      </c>
    </row>
    <row r="518" spans="1:11" ht="13.5" x14ac:dyDescent="0.25">
      <c r="A518" s="3">
        <f>TITRES_STAT!B521</f>
        <v>42759</v>
      </c>
      <c r="B518" s="6">
        <f>TITRES_STAT!D521</f>
        <v>5.2465000000000002</v>
      </c>
      <c r="C518" s="2">
        <f t="shared" si="61"/>
        <v>-6.2999999999995282E-3</v>
      </c>
      <c r="D518" s="2">
        <f t="shared" ref="D518:D581" si="62">AVERAGE(B514:B518)</f>
        <v>5.2640000000000002</v>
      </c>
      <c r="E518" s="2">
        <f t="shared" si="56"/>
        <v>5.2745999999999995</v>
      </c>
      <c r="F518" s="2">
        <f t="shared" si="57"/>
        <v>5.2752099999999995</v>
      </c>
      <c r="G518" s="2">
        <f t="shared" si="59"/>
        <v>5.2013120000000006</v>
      </c>
      <c r="H518" s="2">
        <f t="shared" si="55"/>
        <v>5.1159574999999986</v>
      </c>
      <c r="I518" s="2">
        <f t="array" ref="I518">SUMPRODUCT(B502:B521, (ROW(B502:B521)-ROW(B502)+1)) / (20*21/2)</f>
        <v>5.2612385714285717</v>
      </c>
      <c r="J518" s="2">
        <f t="shared" si="58"/>
        <v>5.2556081962365049</v>
      </c>
      <c r="K518" s="2">
        <f t="shared" si="60"/>
        <v>5.2126344888720908</v>
      </c>
    </row>
    <row r="519" spans="1:11" ht="13.5" x14ac:dyDescent="0.25">
      <c r="A519" s="3">
        <f>TITRES_STAT!B522</f>
        <v>42760</v>
      </c>
      <c r="B519" s="6">
        <f>TITRES_STAT!D522</f>
        <v>5.2403000000000004</v>
      </c>
      <c r="C519" s="2">
        <f t="shared" si="61"/>
        <v>-6.1999999999997613E-3</v>
      </c>
      <c r="D519" s="2">
        <f t="shared" si="62"/>
        <v>5.2652400000000004</v>
      </c>
      <c r="E519" s="2">
        <f t="shared" si="56"/>
        <v>5.2627599999999992</v>
      </c>
      <c r="F519" s="2">
        <f t="shared" si="57"/>
        <v>5.2733399999999993</v>
      </c>
      <c r="G519" s="2">
        <f t="shared" si="59"/>
        <v>5.2014360000000002</v>
      </c>
      <c r="H519" s="2">
        <f t="shared" si="55"/>
        <v>5.1169434999999988</v>
      </c>
      <c r="I519" s="2">
        <f t="array" ref="I519">SUMPRODUCT(B503:B522, (ROW(B503:B522)-ROW(B503)+1)) / (20*21/2)</f>
        <v>5.2635861904761896</v>
      </c>
      <c r="J519" s="2">
        <f t="shared" si="58"/>
        <v>5.2541502727854095</v>
      </c>
      <c r="K519" s="2">
        <f t="shared" si="60"/>
        <v>5.2137194108771068</v>
      </c>
    </row>
    <row r="520" spans="1:11" ht="13.5" x14ac:dyDescent="0.25">
      <c r="A520" s="3">
        <f>TITRES_STAT!B523</f>
        <v>42761</v>
      </c>
      <c r="B520" s="6">
        <f>TITRES_STAT!D523</f>
        <v>5.2403000000000004</v>
      </c>
      <c r="C520" s="2">
        <f t="shared" si="61"/>
        <v>0</v>
      </c>
      <c r="D520" s="2">
        <f t="shared" si="62"/>
        <v>5.2552600000000007</v>
      </c>
      <c r="E520" s="2">
        <f t="shared" si="56"/>
        <v>5.2596399999999992</v>
      </c>
      <c r="F520" s="2">
        <f t="shared" si="57"/>
        <v>5.2714699999999999</v>
      </c>
      <c r="G520" s="2">
        <f t="shared" si="59"/>
        <v>5.2033060000000004</v>
      </c>
      <c r="H520" s="2">
        <f t="shared" si="55"/>
        <v>5.1179294999999989</v>
      </c>
      <c r="I520" s="2">
        <f t="array" ref="I520">SUMPRODUCT(B504:B523, (ROW(B504:B523)-ROW(B504)+1)) / (20*21/2)</f>
        <v>5.2599971428571424</v>
      </c>
      <c r="J520" s="2">
        <f t="shared" si="58"/>
        <v>5.2528311991867991</v>
      </c>
      <c r="K520" s="2">
        <f t="shared" si="60"/>
        <v>5.2147617869211418</v>
      </c>
    </row>
    <row r="521" spans="1:11" ht="13.5" x14ac:dyDescent="0.25">
      <c r="A521" s="3">
        <f>TITRES_STAT!B524</f>
        <v>42762</v>
      </c>
      <c r="B521" s="6">
        <f>TITRES_STAT!D524</f>
        <v>5.1718000000000002</v>
      </c>
      <c r="C521" s="2">
        <f t="shared" si="61"/>
        <v>-6.8500000000000227E-2</v>
      </c>
      <c r="D521" s="2">
        <f t="shared" si="62"/>
        <v>5.23034</v>
      </c>
      <c r="E521" s="2">
        <f t="shared" si="56"/>
        <v>5.2496699999999992</v>
      </c>
      <c r="F521" s="2">
        <f t="shared" si="57"/>
        <v>5.2655500000000011</v>
      </c>
      <c r="G521" s="2">
        <f t="shared" si="59"/>
        <v>5.2033060000000004</v>
      </c>
      <c r="H521" s="2">
        <f t="shared" si="55"/>
        <v>5.1186609999999977</v>
      </c>
      <c r="I521" s="2">
        <f t="array" ref="I521">SUMPRODUCT(B505:B524, (ROW(B505:B524)-ROW(B505)+1)) / (20*21/2)</f>
        <v>5.2562595238095238</v>
      </c>
      <c r="J521" s="2">
        <f t="shared" si="58"/>
        <v>5.2451139421213897</v>
      </c>
      <c r="K521" s="2">
        <f t="shared" si="60"/>
        <v>5.2130770109634499</v>
      </c>
    </row>
    <row r="522" spans="1:11" ht="13.5" x14ac:dyDescent="0.25">
      <c r="A522" s="3">
        <f>TITRES_STAT!B525</f>
        <v>42765</v>
      </c>
      <c r="B522" s="6">
        <f>TITRES_STAT!D525</f>
        <v>5.2901999999999996</v>
      </c>
      <c r="C522" s="2">
        <f t="shared" si="61"/>
        <v>0.11839999999999939</v>
      </c>
      <c r="D522" s="2">
        <f t="shared" si="62"/>
        <v>5.2378200000000001</v>
      </c>
      <c r="E522" s="2">
        <f t="shared" si="56"/>
        <v>5.2515399999999994</v>
      </c>
      <c r="F522" s="2">
        <f t="shared" si="57"/>
        <v>5.2717850000000004</v>
      </c>
      <c r="G522" s="2">
        <f t="shared" si="59"/>
        <v>5.2050519999999993</v>
      </c>
      <c r="H522" s="2">
        <f t="shared" ref="H522:H585" si="63">AVERAGE(B323:B522)</f>
        <v>5.119749999999998</v>
      </c>
      <c r="I522" s="2">
        <f t="array" ref="I522">SUMPRODUCT(B506:B525, (ROW(B506:B525)-ROW(B506)+1)) / (20*21/2)</f>
        <v>5.2523733333333329</v>
      </c>
      <c r="J522" s="2">
        <f t="shared" si="58"/>
        <v>5.2494078523955432</v>
      </c>
      <c r="K522" s="2">
        <f t="shared" si="60"/>
        <v>5.2161014419060594</v>
      </c>
    </row>
    <row r="523" spans="1:11" ht="13.5" x14ac:dyDescent="0.25">
      <c r="A523" s="3">
        <f>TITRES_STAT!B526</f>
        <v>42766</v>
      </c>
      <c r="B523" s="6">
        <f>TITRES_STAT!D526</f>
        <v>5.2340999999999998</v>
      </c>
      <c r="C523" s="2">
        <f t="shared" si="61"/>
        <v>-5.6099999999999817E-2</v>
      </c>
      <c r="D523" s="2">
        <f t="shared" si="62"/>
        <v>5.235339999999999</v>
      </c>
      <c r="E523" s="2">
        <f t="shared" si="56"/>
        <v>5.2496700000000001</v>
      </c>
      <c r="F523" s="2">
        <f t="shared" si="57"/>
        <v>5.2733449999999999</v>
      </c>
      <c r="G523" s="2">
        <f t="shared" si="59"/>
        <v>5.2056759999999995</v>
      </c>
      <c r="H523" s="2">
        <f t="shared" si="63"/>
        <v>5.120998499999998</v>
      </c>
      <c r="I523" s="2">
        <f t="array" ref="I523">SUMPRODUCT(B507:B526, (ROW(B507:B526)-ROW(B507)+1)) / (20*21/2)</f>
        <v>5.248635238095237</v>
      </c>
      <c r="J523" s="2">
        <f t="shared" si="58"/>
        <v>5.247949961691206</v>
      </c>
      <c r="K523" s="2">
        <f t="shared" si="60"/>
        <v>5.2168072677136648</v>
      </c>
    </row>
    <row r="524" spans="1:11" ht="13.5" x14ac:dyDescent="0.25">
      <c r="A524" s="3">
        <f>TITRES_STAT!B527</f>
        <v>42767</v>
      </c>
      <c r="B524" s="6">
        <f>TITRES_STAT!D527</f>
        <v>5.2340999999999998</v>
      </c>
      <c r="C524" s="2">
        <f t="shared" si="61"/>
        <v>0</v>
      </c>
      <c r="D524" s="2">
        <f t="shared" si="62"/>
        <v>5.2340999999999998</v>
      </c>
      <c r="E524" s="2">
        <f t="shared" ref="E524:E587" si="64">AVERAGE(B515:B524)</f>
        <v>5.2496700000000001</v>
      </c>
      <c r="F524" s="2">
        <f t="shared" si="57"/>
        <v>5.2749049999999995</v>
      </c>
      <c r="G524" s="2">
        <f t="shared" si="59"/>
        <v>5.2064240000000011</v>
      </c>
      <c r="H524" s="2">
        <f t="shared" si="63"/>
        <v>5.1218069999999978</v>
      </c>
      <c r="I524" s="2">
        <f t="array" ref="I524">SUMPRODUCT(B508:B527, (ROW(B508:B527)-ROW(B508)+1)) / (20*21/2)</f>
        <v>5.2448904761904753</v>
      </c>
      <c r="J524" s="2">
        <f t="shared" si="58"/>
        <v>5.2466309177206156</v>
      </c>
      <c r="K524" s="2">
        <f t="shared" si="60"/>
        <v>5.2174854140778351</v>
      </c>
    </row>
    <row r="525" spans="1:11" ht="13.5" x14ac:dyDescent="0.25">
      <c r="A525" s="3">
        <f>TITRES_STAT!B528</f>
        <v>42768</v>
      </c>
      <c r="B525" s="6">
        <f>TITRES_STAT!D528</f>
        <v>5.2340999999999998</v>
      </c>
      <c r="C525" s="2">
        <f t="shared" si="61"/>
        <v>0</v>
      </c>
      <c r="D525" s="2">
        <f t="shared" si="62"/>
        <v>5.2328599999999996</v>
      </c>
      <c r="E525" s="2">
        <f t="shared" si="64"/>
        <v>5.2440599999999993</v>
      </c>
      <c r="F525" s="2">
        <f t="shared" si="57"/>
        <v>5.2733499999999998</v>
      </c>
      <c r="G525" s="2">
        <f t="shared" si="59"/>
        <v>5.2087920000000008</v>
      </c>
      <c r="H525" s="2">
        <f t="shared" si="63"/>
        <v>5.1225569999999978</v>
      </c>
      <c r="I525" s="2">
        <f t="array" ref="I525">SUMPRODUCT(B509:B528, (ROW(B509:B528)-ROW(B509)+1)) / (20*21/2)</f>
        <v>5.2423690476190474</v>
      </c>
      <c r="J525" s="2">
        <f t="shared" si="58"/>
        <v>5.2454374969853195</v>
      </c>
      <c r="K525" s="2">
        <f t="shared" si="60"/>
        <v>5.2181369664669397</v>
      </c>
    </row>
    <row r="526" spans="1:11" ht="13.5" x14ac:dyDescent="0.25">
      <c r="A526" s="3">
        <f>TITRES_STAT!B529</f>
        <v>42769</v>
      </c>
      <c r="B526" s="6">
        <f>TITRES_STAT!D529</f>
        <v>5.2340999999999998</v>
      </c>
      <c r="C526" s="2">
        <f t="shared" si="61"/>
        <v>0</v>
      </c>
      <c r="D526" s="2">
        <f t="shared" si="62"/>
        <v>5.2453199999999995</v>
      </c>
      <c r="E526" s="2">
        <f t="shared" si="64"/>
        <v>5.2378299999999998</v>
      </c>
      <c r="F526" s="2">
        <f t="shared" si="57"/>
        <v>5.2671200000000002</v>
      </c>
      <c r="G526" s="2">
        <f t="shared" si="59"/>
        <v>5.2099140000000004</v>
      </c>
      <c r="H526" s="2">
        <f t="shared" si="63"/>
        <v>5.1237759999999977</v>
      </c>
      <c r="I526" s="2">
        <f t="array" ref="I526">SUMPRODUCT(B510:B529, (ROW(B510:B529)-ROW(B510)+1)) / (20*21/2)</f>
        <v>5.2451838095238088</v>
      </c>
      <c r="J526" s="2">
        <f t="shared" si="58"/>
        <v>5.2443577353676707</v>
      </c>
      <c r="K526" s="2">
        <f t="shared" si="60"/>
        <v>5.2187629677819611</v>
      </c>
    </row>
    <row r="527" spans="1:11" ht="13.5" x14ac:dyDescent="0.25">
      <c r="A527" s="3">
        <f>TITRES_STAT!B530</f>
        <v>42772</v>
      </c>
      <c r="B527" s="6">
        <f>TITRES_STAT!D530</f>
        <v>5.2278000000000002</v>
      </c>
      <c r="C527" s="2">
        <f t="shared" si="61"/>
        <v>-6.2999999999995282E-3</v>
      </c>
      <c r="D527" s="2">
        <f t="shared" si="62"/>
        <v>5.2328400000000004</v>
      </c>
      <c r="E527" s="2">
        <f t="shared" si="64"/>
        <v>5.2353299999999994</v>
      </c>
      <c r="F527" s="2">
        <f t="shared" si="57"/>
        <v>5.2605749999999993</v>
      </c>
      <c r="G527" s="2">
        <f t="shared" si="59"/>
        <v>5.2097879999999996</v>
      </c>
      <c r="H527" s="2">
        <f t="shared" si="63"/>
        <v>5.1246704999999988</v>
      </c>
      <c r="I527" s="2">
        <f t="array" ref="I527">SUMPRODUCT(B511:B530, (ROW(B511:B530)-ROW(B511)+1)) / (20*21/2)</f>
        <v>5.248954761904761</v>
      </c>
      <c r="J527" s="2">
        <f t="shared" si="58"/>
        <v>5.2427808081897975</v>
      </c>
      <c r="K527" s="2">
        <f t="shared" si="60"/>
        <v>5.2191173612022768</v>
      </c>
    </row>
    <row r="528" spans="1:11" ht="13.5" x14ac:dyDescent="0.25">
      <c r="A528" s="3">
        <f>TITRES_STAT!B531</f>
        <v>42773</v>
      </c>
      <c r="B528" s="6">
        <f>TITRES_STAT!D531</f>
        <v>5.2340999999999998</v>
      </c>
      <c r="C528" s="2">
        <f t="shared" si="61"/>
        <v>6.2999999999995282E-3</v>
      </c>
      <c r="D528" s="2">
        <f t="shared" si="62"/>
        <v>5.2328400000000004</v>
      </c>
      <c r="E528" s="2">
        <f t="shared" si="64"/>
        <v>5.2340899999999992</v>
      </c>
      <c r="F528" s="2">
        <f t="shared" si="57"/>
        <v>5.2543449999999989</v>
      </c>
      <c r="G528" s="2">
        <f t="shared" si="59"/>
        <v>5.2097880000000005</v>
      </c>
      <c r="H528" s="2">
        <f t="shared" si="63"/>
        <v>5.1259189999999979</v>
      </c>
      <c r="I528" s="2">
        <f t="array" ref="I528">SUMPRODUCT(B512:B531, (ROW(B512:B531)-ROW(B512)+1)) / (20*21/2)</f>
        <v>5.2472938095238089</v>
      </c>
      <c r="J528" s="2">
        <f t="shared" si="58"/>
        <v>5.2419540645526741</v>
      </c>
      <c r="K528" s="2">
        <f t="shared" si="60"/>
        <v>5.2197049156649324</v>
      </c>
    </row>
    <row r="529" spans="1:11" ht="13.5" x14ac:dyDescent="0.25">
      <c r="A529" s="3">
        <f>TITRES_STAT!B532</f>
        <v>42774</v>
      </c>
      <c r="B529" s="6">
        <f>TITRES_STAT!D532</f>
        <v>5.2839</v>
      </c>
      <c r="C529" s="2">
        <f t="shared" si="61"/>
        <v>4.9800000000000288E-2</v>
      </c>
      <c r="D529" s="2">
        <f t="shared" si="62"/>
        <v>5.2427999999999999</v>
      </c>
      <c r="E529" s="2">
        <f t="shared" si="64"/>
        <v>5.2384499999999994</v>
      </c>
      <c r="F529" s="2">
        <f t="shared" si="57"/>
        <v>5.2506049999999993</v>
      </c>
      <c r="G529" s="2">
        <f t="shared" si="59"/>
        <v>5.2107840000000012</v>
      </c>
      <c r="H529" s="2">
        <f t="shared" si="63"/>
        <v>5.127416499999998</v>
      </c>
      <c r="I529" s="2">
        <f t="array" ref="I529">SUMPRODUCT(B513:B532, (ROW(B513:B532)-ROW(B513)+1)) / (20*21/2)</f>
        <v>5.2452109523809529</v>
      </c>
      <c r="J529" s="2">
        <f t="shared" si="58"/>
        <v>5.2459489155476575</v>
      </c>
      <c r="K529" s="2">
        <f t="shared" si="60"/>
        <v>5.2222223699525827</v>
      </c>
    </row>
    <row r="530" spans="1:11" ht="13.5" x14ac:dyDescent="0.25">
      <c r="A530" s="3">
        <f>TITRES_STAT!B533</f>
        <v>42775</v>
      </c>
      <c r="B530" s="6">
        <f>TITRES_STAT!D533</f>
        <v>5.2901999999999996</v>
      </c>
      <c r="C530" s="2">
        <f t="shared" si="61"/>
        <v>6.2999999999995282E-3</v>
      </c>
      <c r="D530" s="2">
        <f t="shared" si="62"/>
        <v>5.2540199999999997</v>
      </c>
      <c r="E530" s="2">
        <f t="shared" si="64"/>
        <v>5.2434399999999997</v>
      </c>
      <c r="F530" s="2">
        <f t="shared" si="57"/>
        <v>5.2515399999999994</v>
      </c>
      <c r="G530" s="2">
        <f t="shared" si="59"/>
        <v>5.2119060000000017</v>
      </c>
      <c r="H530" s="2">
        <f t="shared" si="63"/>
        <v>5.1289454999999986</v>
      </c>
      <c r="I530" s="2">
        <f t="array" ref="I530">SUMPRODUCT(B514:B533, (ROW(B514:B533)-ROW(B514)+1)) / (20*21/2)</f>
        <v>5.2380028571428578</v>
      </c>
      <c r="J530" s="2">
        <f t="shared" si="58"/>
        <v>5.2501633045431184</v>
      </c>
      <c r="K530" s="2">
        <f t="shared" si="60"/>
        <v>5.2248881593662073</v>
      </c>
    </row>
    <row r="531" spans="1:11" ht="13.5" x14ac:dyDescent="0.25">
      <c r="A531" s="3">
        <f>TITRES_STAT!B534</f>
        <v>42776</v>
      </c>
      <c r="B531" s="6">
        <f>TITRES_STAT!D534</f>
        <v>5.2340999999999998</v>
      </c>
      <c r="C531" s="2">
        <f t="shared" si="61"/>
        <v>-5.6099999999999817E-2</v>
      </c>
      <c r="D531" s="2">
        <f t="shared" si="62"/>
        <v>5.2540199999999997</v>
      </c>
      <c r="E531" s="2">
        <f t="shared" si="64"/>
        <v>5.2496700000000001</v>
      </c>
      <c r="F531" s="2">
        <f t="shared" si="57"/>
        <v>5.2496699999999992</v>
      </c>
      <c r="G531" s="2">
        <f t="shared" si="59"/>
        <v>5.2131520000000009</v>
      </c>
      <c r="H531" s="2">
        <f t="shared" si="63"/>
        <v>5.1297244999999982</v>
      </c>
      <c r="I531" s="2">
        <f t="array" ref="I531">SUMPRODUCT(B515:B534, (ROW(B515:B534)-ROW(B515)+1)) / (20*21/2)</f>
        <v>5.2311804761904765</v>
      </c>
      <c r="J531" s="2">
        <f t="shared" si="58"/>
        <v>5.2486334660152032</v>
      </c>
      <c r="K531" s="2">
        <f t="shared" si="60"/>
        <v>5.225249408018513</v>
      </c>
    </row>
    <row r="532" spans="1:11" ht="13.5" x14ac:dyDescent="0.25">
      <c r="A532" s="3">
        <f>TITRES_STAT!B535</f>
        <v>42779</v>
      </c>
      <c r="B532" s="6">
        <f>TITRES_STAT!D535</f>
        <v>5.2278000000000002</v>
      </c>
      <c r="C532" s="2">
        <f t="shared" si="61"/>
        <v>-6.2999999999995282E-3</v>
      </c>
      <c r="D532" s="2">
        <f t="shared" si="62"/>
        <v>5.2540199999999997</v>
      </c>
      <c r="E532" s="2">
        <f t="shared" si="64"/>
        <v>5.24343</v>
      </c>
      <c r="F532" s="2">
        <f t="shared" ref="F532:F595" si="65">AVERAGE(B513:B532)</f>
        <v>5.2474849999999993</v>
      </c>
      <c r="G532" s="2">
        <f t="shared" si="59"/>
        <v>5.2150200000000009</v>
      </c>
      <c r="H532" s="2">
        <f t="shared" si="63"/>
        <v>5.1304429999999988</v>
      </c>
      <c r="I532" s="2">
        <f t="array" ref="I532">SUMPRODUCT(B516:B535, (ROW(B516:B535)-ROW(B516)+1)) / (20*21/2)</f>
        <v>5.2246547619047616</v>
      </c>
      <c r="J532" s="2">
        <f t="shared" si="58"/>
        <v>5.2466493263947074</v>
      </c>
      <c r="K532" s="2">
        <f t="shared" si="60"/>
        <v>5.2253494312334734</v>
      </c>
    </row>
    <row r="533" spans="1:11" ht="13.5" x14ac:dyDescent="0.25">
      <c r="A533" s="3">
        <f>TITRES_STAT!B536</f>
        <v>42780</v>
      </c>
      <c r="B533" s="6">
        <f>TITRES_STAT!D536</f>
        <v>5.1718000000000002</v>
      </c>
      <c r="C533" s="2">
        <f t="shared" si="61"/>
        <v>-5.600000000000005E-2</v>
      </c>
      <c r="D533" s="2">
        <f t="shared" si="62"/>
        <v>5.2415600000000007</v>
      </c>
      <c r="E533" s="2">
        <f t="shared" si="64"/>
        <v>5.2371999999999996</v>
      </c>
      <c r="F533" s="2">
        <f t="shared" si="65"/>
        <v>5.2434349999999998</v>
      </c>
      <c r="G533" s="2">
        <f t="shared" si="59"/>
        <v>5.2141480000000016</v>
      </c>
      <c r="H533" s="2">
        <f t="shared" si="63"/>
        <v>5.1313799999999992</v>
      </c>
      <c r="I533" s="2">
        <f t="array" ref="I533">SUMPRODUCT(B517:B536, (ROW(B517:B536)-ROW(B517)+1)) / (20*21/2)</f>
        <v>5.218692857142857</v>
      </c>
      <c r="J533" s="2">
        <f t="shared" ref="J533:J596" si="66">$J$4*B533+J532*(1-$J$4)</f>
        <v>5.2395208191190203</v>
      </c>
      <c r="K533" s="2">
        <f t="shared" si="60"/>
        <v>5.2232494535380427</v>
      </c>
    </row>
    <row r="534" spans="1:11" ht="13.5" x14ac:dyDescent="0.25">
      <c r="A534" s="3">
        <f>TITRES_STAT!B537</f>
        <v>42781</v>
      </c>
      <c r="B534" s="6">
        <f>TITRES_STAT!D537</f>
        <v>5.1718000000000002</v>
      </c>
      <c r="C534" s="2">
        <f t="shared" si="61"/>
        <v>0</v>
      </c>
      <c r="D534" s="2">
        <f t="shared" si="62"/>
        <v>5.2191400000000003</v>
      </c>
      <c r="E534" s="2">
        <f t="shared" si="64"/>
        <v>5.2309699999999992</v>
      </c>
      <c r="F534" s="2">
        <f t="shared" si="65"/>
        <v>5.2403199999999996</v>
      </c>
      <c r="G534" s="2">
        <f t="shared" si="59"/>
        <v>5.2153940000000008</v>
      </c>
      <c r="H534" s="2">
        <f t="shared" si="63"/>
        <v>5.1323169999999996</v>
      </c>
      <c r="I534" s="2">
        <f t="array" ref="I534">SUMPRODUCT(B518:B537, (ROW(B518:B537)-ROW(B518)+1)) / (20*21/2)</f>
        <v>5.2133242857142852</v>
      </c>
      <c r="J534" s="2">
        <f t="shared" si="66"/>
        <v>5.2330712172981606</v>
      </c>
      <c r="K534" s="2">
        <f t="shared" si="60"/>
        <v>5.2212318279090999</v>
      </c>
    </row>
    <row r="535" spans="1:11" ht="13.5" x14ac:dyDescent="0.25">
      <c r="A535" s="3">
        <f>TITRES_STAT!B538</f>
        <v>42782</v>
      </c>
      <c r="B535" s="6">
        <f>TITRES_STAT!D538</f>
        <v>5.1718000000000002</v>
      </c>
      <c r="C535" s="2">
        <f t="shared" si="61"/>
        <v>0</v>
      </c>
      <c r="D535" s="2">
        <f t="shared" si="62"/>
        <v>5.1954600000000006</v>
      </c>
      <c r="E535" s="2">
        <f t="shared" si="64"/>
        <v>5.2247399999999988</v>
      </c>
      <c r="F535" s="2">
        <f t="shared" si="65"/>
        <v>5.2344000000000008</v>
      </c>
      <c r="G535" s="2">
        <f t="shared" si="59"/>
        <v>5.2166400000000008</v>
      </c>
      <c r="H535" s="2">
        <f t="shared" si="63"/>
        <v>5.1327844999999988</v>
      </c>
      <c r="I535" s="2">
        <f t="array" ref="I535">SUMPRODUCT(B519:B538, (ROW(B519:B538)-ROW(B519)+1)) / (20*21/2)</f>
        <v>5.2142747619047611</v>
      </c>
      <c r="J535" s="2">
        <f t="shared" si="66"/>
        <v>5.2272358632697644</v>
      </c>
      <c r="K535" s="2">
        <f t="shared" si="60"/>
        <v>5.2192933248538411</v>
      </c>
    </row>
    <row r="536" spans="1:11" ht="13.5" x14ac:dyDescent="0.25">
      <c r="A536" s="3">
        <f>TITRES_STAT!B539</f>
        <v>42783</v>
      </c>
      <c r="B536" s="6">
        <f>TITRES_STAT!D539</f>
        <v>5.1718000000000002</v>
      </c>
      <c r="C536" s="2">
        <f t="shared" si="61"/>
        <v>0</v>
      </c>
      <c r="D536" s="2">
        <f t="shared" si="62"/>
        <v>5.1830000000000007</v>
      </c>
      <c r="E536" s="2">
        <f t="shared" si="64"/>
        <v>5.2185099999999993</v>
      </c>
      <c r="F536" s="2">
        <f t="shared" si="65"/>
        <v>5.2281700000000004</v>
      </c>
      <c r="G536" s="2">
        <f t="shared" si="59"/>
        <v>5.2178860000000009</v>
      </c>
      <c r="H536" s="2">
        <f t="shared" si="63"/>
        <v>5.1331349999999984</v>
      </c>
      <c r="I536" s="2">
        <f t="array" ref="I536">SUMPRODUCT(B520:B539, (ROW(B520:B539)-ROW(B520)+1)) / (20*21/2)</f>
        <v>5.2152842857142856</v>
      </c>
      <c r="J536" s="2">
        <f t="shared" si="66"/>
        <v>5.2219562572440719</v>
      </c>
      <c r="K536" s="2">
        <f t="shared" si="60"/>
        <v>5.2174308415262391</v>
      </c>
    </row>
    <row r="537" spans="1:11" ht="13.5" x14ac:dyDescent="0.25">
      <c r="A537" s="3">
        <f>TITRES_STAT!B540</f>
        <v>42786</v>
      </c>
      <c r="B537" s="6">
        <f>TITRES_STAT!D540</f>
        <v>5.1718000000000002</v>
      </c>
      <c r="C537" s="2">
        <f t="shared" si="61"/>
        <v>0</v>
      </c>
      <c r="D537" s="2">
        <f t="shared" si="62"/>
        <v>5.1718000000000002</v>
      </c>
      <c r="E537" s="2">
        <f t="shared" si="64"/>
        <v>5.212909999999999</v>
      </c>
      <c r="F537" s="2">
        <f t="shared" si="65"/>
        <v>5.224120000000001</v>
      </c>
      <c r="G537" s="2">
        <f t="shared" si="59"/>
        <v>5.219132000000001</v>
      </c>
      <c r="H537" s="2">
        <f t="shared" si="63"/>
        <v>5.1332509999999987</v>
      </c>
      <c r="I537" s="2">
        <f t="array" ref="I537">SUMPRODUCT(B521:B540, (ROW(B521:B540)-ROW(B521)+1)) / (20*21/2)</f>
        <v>5.2115709523809528</v>
      </c>
      <c r="J537" s="2">
        <f t="shared" si="66"/>
        <v>5.2171794708398744</v>
      </c>
      <c r="K537" s="2">
        <f t="shared" si="60"/>
        <v>5.2156413967605042</v>
      </c>
    </row>
    <row r="538" spans="1:11" ht="13.5" x14ac:dyDescent="0.25">
      <c r="A538" s="3">
        <f>TITRES_STAT!B541</f>
        <v>42787</v>
      </c>
      <c r="B538" s="6">
        <f>TITRES_STAT!D541</f>
        <v>5.2340999999999998</v>
      </c>
      <c r="C538" s="2">
        <f t="shared" si="61"/>
        <v>6.2299999999999578E-2</v>
      </c>
      <c r="D538" s="2">
        <f t="shared" si="62"/>
        <v>5.1842600000000001</v>
      </c>
      <c r="E538" s="2">
        <f t="shared" si="64"/>
        <v>5.212909999999999</v>
      </c>
      <c r="F538" s="2">
        <f t="shared" si="65"/>
        <v>5.2235000000000005</v>
      </c>
      <c r="G538" s="2">
        <f t="shared" si="59"/>
        <v>5.2216240000000003</v>
      </c>
      <c r="H538" s="2">
        <f t="shared" si="63"/>
        <v>5.1330624999999985</v>
      </c>
      <c r="I538" s="2">
        <f t="array" ref="I538">SUMPRODUCT(B522:B541, (ROW(B522:B541)-ROW(B522)+1)) / (20*21/2)</f>
        <v>5.2128771428571428</v>
      </c>
      <c r="J538" s="2">
        <f t="shared" si="66"/>
        <v>5.2187909498075058</v>
      </c>
      <c r="K538" s="2">
        <f t="shared" si="60"/>
        <v>5.2163652635542102</v>
      </c>
    </row>
    <row r="539" spans="1:11" ht="13.5" x14ac:dyDescent="0.25">
      <c r="A539" s="3">
        <f>TITRES_STAT!B542</f>
        <v>42788</v>
      </c>
      <c r="B539" s="6">
        <f>TITRES_STAT!D542</f>
        <v>5.2340999999999998</v>
      </c>
      <c r="C539" s="2">
        <f t="shared" si="61"/>
        <v>0</v>
      </c>
      <c r="D539" s="2">
        <f t="shared" si="62"/>
        <v>5.1967199999999991</v>
      </c>
      <c r="E539" s="2">
        <f t="shared" si="64"/>
        <v>5.2079299999999993</v>
      </c>
      <c r="F539" s="2">
        <f t="shared" si="65"/>
        <v>5.2231900000000007</v>
      </c>
      <c r="G539" s="2">
        <f t="shared" si="59"/>
        <v>5.2241160000000004</v>
      </c>
      <c r="H539" s="2">
        <f t="shared" si="63"/>
        <v>5.1326979999999978</v>
      </c>
      <c r="I539" s="2">
        <f t="array" ref="I539">SUMPRODUCT(B523:B542, (ROW(B523:B542)-ROW(B523)+1)) / (20*21/2)</f>
        <v>5.2085438095238095</v>
      </c>
      <c r="J539" s="2">
        <f t="shared" si="66"/>
        <v>5.2202489545877437</v>
      </c>
      <c r="K539" s="2">
        <f t="shared" si="60"/>
        <v>5.2170607434148293</v>
      </c>
    </row>
    <row r="540" spans="1:11" ht="13.5" x14ac:dyDescent="0.25">
      <c r="A540" s="3">
        <f>TITRES_STAT!B543</f>
        <v>42789</v>
      </c>
      <c r="B540" s="6">
        <f>TITRES_STAT!D543</f>
        <v>5.1841999999999997</v>
      </c>
      <c r="C540" s="2">
        <f t="shared" si="61"/>
        <v>-4.9900000000000055E-2</v>
      </c>
      <c r="D540" s="2">
        <f t="shared" si="62"/>
        <v>5.1991999999999994</v>
      </c>
      <c r="E540" s="2">
        <f t="shared" si="64"/>
        <v>5.1973299999999991</v>
      </c>
      <c r="F540" s="2">
        <f t="shared" si="65"/>
        <v>5.2203850000000012</v>
      </c>
      <c r="G540" s="2">
        <f t="shared" si="59"/>
        <v>5.2256099999999996</v>
      </c>
      <c r="H540" s="2">
        <f t="shared" si="63"/>
        <v>5.1316149999999991</v>
      </c>
      <c r="I540" s="2">
        <f t="array" ref="I540">SUMPRODUCT(B524:B543, (ROW(B524:B543)-ROW(B524)+1)) / (20*21/2)</f>
        <v>5.2047447619047622</v>
      </c>
      <c r="J540" s="2">
        <f t="shared" si="66"/>
        <v>5.2168157208174826</v>
      </c>
      <c r="K540" s="2">
        <f t="shared" si="60"/>
        <v>5.2157720868103263</v>
      </c>
    </row>
    <row r="541" spans="1:11" ht="13.5" x14ac:dyDescent="0.25">
      <c r="A541" s="3">
        <f>TITRES_STAT!B544</f>
        <v>42790</v>
      </c>
      <c r="B541" s="6">
        <f>TITRES_STAT!D544</f>
        <v>5.2340999999999998</v>
      </c>
      <c r="C541" s="2">
        <f t="shared" si="61"/>
        <v>4.9900000000000055E-2</v>
      </c>
      <c r="D541" s="2">
        <f t="shared" si="62"/>
        <v>5.2116599999999993</v>
      </c>
      <c r="E541" s="2">
        <f t="shared" si="64"/>
        <v>5.1973299999999991</v>
      </c>
      <c r="F541" s="2">
        <f t="shared" si="65"/>
        <v>5.2235000000000005</v>
      </c>
      <c r="G541" s="2">
        <f t="shared" si="59"/>
        <v>5.2291000000000007</v>
      </c>
      <c r="H541" s="2">
        <f t="shared" si="63"/>
        <v>5.1308695000000002</v>
      </c>
      <c r="I541" s="2">
        <f t="array" ref="I541">SUMPRODUCT(B525:B544, (ROW(B525:B544)-ROW(B525)+1)) / (20*21/2)</f>
        <v>5.2047747619047611</v>
      </c>
      <c r="J541" s="2">
        <f t="shared" si="66"/>
        <v>5.2184618426443894</v>
      </c>
      <c r="K541" s="2">
        <f t="shared" si="60"/>
        <v>5.216490828504039</v>
      </c>
    </row>
    <row r="542" spans="1:11" ht="13.5" x14ac:dyDescent="0.25">
      <c r="A542" s="3">
        <f>TITRES_STAT!B545</f>
        <v>42793</v>
      </c>
      <c r="B542" s="6">
        <f>TITRES_STAT!D545</f>
        <v>5.1779999999999999</v>
      </c>
      <c r="C542" s="2">
        <f t="shared" si="61"/>
        <v>-5.6099999999999817E-2</v>
      </c>
      <c r="D542" s="2">
        <f t="shared" si="62"/>
        <v>5.2128999999999994</v>
      </c>
      <c r="E542" s="2">
        <f t="shared" si="64"/>
        <v>5.1923499999999994</v>
      </c>
      <c r="F542" s="2">
        <f t="shared" si="65"/>
        <v>5.2178899999999997</v>
      </c>
      <c r="G542" s="2">
        <f t="shared" si="59"/>
        <v>5.2294739999999997</v>
      </c>
      <c r="H542" s="2">
        <f t="shared" si="63"/>
        <v>5.1304004999999995</v>
      </c>
      <c r="I542" s="2">
        <f t="array" ref="I542">SUMPRODUCT(B526:B545, (ROW(B526:B545)-ROW(B526)+1)) / (20*21/2)</f>
        <v>5.2013319047619042</v>
      </c>
      <c r="J542" s="2">
        <f t="shared" si="66"/>
        <v>5.214608333821114</v>
      </c>
      <c r="K542" s="2">
        <f t="shared" si="60"/>
        <v>5.2149813842489792</v>
      </c>
    </row>
    <row r="543" spans="1:11" ht="13.5" x14ac:dyDescent="0.25">
      <c r="A543" s="3">
        <f>TITRES_STAT!B546</f>
        <v>42794</v>
      </c>
      <c r="B543" s="6">
        <f>TITRES_STAT!D546</f>
        <v>5.1779999999999999</v>
      </c>
      <c r="C543" s="2">
        <f t="shared" si="61"/>
        <v>0</v>
      </c>
      <c r="D543" s="2">
        <f t="shared" si="62"/>
        <v>5.2016799999999996</v>
      </c>
      <c r="E543" s="2">
        <f t="shared" si="64"/>
        <v>5.192969999999999</v>
      </c>
      <c r="F543" s="2">
        <f t="shared" si="65"/>
        <v>5.2150850000000002</v>
      </c>
      <c r="G543" s="2">
        <f t="shared" si="59"/>
        <v>5.2317180000000008</v>
      </c>
      <c r="H543" s="2">
        <f t="shared" si="63"/>
        <v>5.1304885000000002</v>
      </c>
      <c r="I543" s="2">
        <f t="array" ref="I543">SUMPRODUCT(B527:B546, (ROW(B527:B546)-ROW(B527)+1)) / (20*21/2)</f>
        <v>5.2005276190476177</v>
      </c>
      <c r="J543" s="2">
        <f t="shared" si="66"/>
        <v>5.2111218258381502</v>
      </c>
      <c r="K543" s="2">
        <f t="shared" si="60"/>
        <v>5.2135311338862751</v>
      </c>
    </row>
    <row r="544" spans="1:11" ht="13.5" x14ac:dyDescent="0.25">
      <c r="A544" s="3">
        <f>TITRES_STAT!B547</f>
        <v>42795</v>
      </c>
      <c r="B544" s="6">
        <f>TITRES_STAT!D547</f>
        <v>5.2153999999999998</v>
      </c>
      <c r="C544" s="2">
        <f t="shared" si="61"/>
        <v>3.7399999999999878E-2</v>
      </c>
      <c r="D544" s="2">
        <f t="shared" si="62"/>
        <v>5.19794</v>
      </c>
      <c r="E544" s="2">
        <f t="shared" si="64"/>
        <v>5.1973299999999991</v>
      </c>
      <c r="F544" s="2">
        <f t="shared" si="65"/>
        <v>5.2141499999999992</v>
      </c>
      <c r="G544" s="2">
        <f t="shared" si="59"/>
        <v>5.2349580000000007</v>
      </c>
      <c r="H544" s="2">
        <f t="shared" si="63"/>
        <v>5.1303824999999996</v>
      </c>
      <c r="I544" s="2">
        <f t="array" ref="I544">SUMPRODUCT(B528:B547, (ROW(B528:B547)-ROW(B528)+1)) / (20*21/2)</f>
        <v>5.1998719047619044</v>
      </c>
      <c r="J544" s="2">
        <f t="shared" si="66"/>
        <v>5.2115292709964214</v>
      </c>
      <c r="K544" s="2">
        <f t="shared" si="60"/>
        <v>5.2136044227534803</v>
      </c>
    </row>
    <row r="545" spans="1:11" ht="13.5" x14ac:dyDescent="0.25">
      <c r="A545" s="3">
        <f>TITRES_STAT!B548</f>
        <v>42796</v>
      </c>
      <c r="B545" s="6">
        <f>TITRES_STAT!D548</f>
        <v>5.1779999999999999</v>
      </c>
      <c r="C545" s="2">
        <f t="shared" si="61"/>
        <v>-3.7399999999999878E-2</v>
      </c>
      <c r="D545" s="2">
        <f t="shared" si="62"/>
        <v>5.1966999999999999</v>
      </c>
      <c r="E545" s="2">
        <f t="shared" si="64"/>
        <v>5.1979499999999996</v>
      </c>
      <c r="F545" s="2">
        <f t="shared" si="65"/>
        <v>5.2113449999999997</v>
      </c>
      <c r="G545" s="2">
        <f t="shared" si="59"/>
        <v>5.2375760000000007</v>
      </c>
      <c r="H545" s="2">
        <f t="shared" si="63"/>
        <v>5.1304705000000004</v>
      </c>
      <c r="I545" s="2">
        <f t="array" ref="I545">SUMPRODUCT(B529:B548, (ROW(B529:B548)-ROW(B529)+1)) / (20*21/2)</f>
        <v>5.2011157142857138</v>
      </c>
      <c r="J545" s="2">
        <f t="shared" si="66"/>
        <v>5.208336007092</v>
      </c>
      <c r="K545" s="2">
        <f t="shared" si="60"/>
        <v>5.2122081708807952</v>
      </c>
    </row>
    <row r="546" spans="1:11" ht="13.5" x14ac:dyDescent="0.25">
      <c r="A546" s="3">
        <f>TITRES_STAT!B549</f>
        <v>42797</v>
      </c>
      <c r="B546" s="6">
        <f>TITRES_STAT!D549</f>
        <v>5.2028999999999996</v>
      </c>
      <c r="C546" s="2">
        <f t="shared" si="61"/>
        <v>2.48999999999997E-2</v>
      </c>
      <c r="D546" s="2">
        <f t="shared" si="62"/>
        <v>5.1904599999999999</v>
      </c>
      <c r="E546" s="2">
        <f t="shared" si="64"/>
        <v>5.20106</v>
      </c>
      <c r="F546" s="2">
        <f t="shared" si="65"/>
        <v>5.2097849999999992</v>
      </c>
      <c r="G546" s="2">
        <f t="shared" si="59"/>
        <v>5.240692000000001</v>
      </c>
      <c r="H546" s="2">
        <f t="shared" si="63"/>
        <v>5.1309765000000001</v>
      </c>
      <c r="I546" s="2">
        <f t="array" ref="I546">SUMPRODUCT(B530:B549, (ROW(B530:B549)-ROW(B530)+1)) / (20*21/2)</f>
        <v>5.2018285714285701</v>
      </c>
      <c r="J546" s="2">
        <f t="shared" si="66"/>
        <v>5.2078182921308578</v>
      </c>
      <c r="K546" s="2">
        <f t="shared" si="60"/>
        <v>5.2118431445717448</v>
      </c>
    </row>
    <row r="547" spans="1:11" ht="13.5" x14ac:dyDescent="0.25">
      <c r="A547" s="3">
        <f>TITRES_STAT!B550</f>
        <v>42800</v>
      </c>
      <c r="B547" s="6">
        <f>TITRES_STAT!D550</f>
        <v>5.2028999999999996</v>
      </c>
      <c r="C547" s="2">
        <f t="shared" si="61"/>
        <v>0</v>
      </c>
      <c r="D547" s="2">
        <f t="shared" si="62"/>
        <v>5.1954399999999996</v>
      </c>
      <c r="E547" s="2">
        <f t="shared" si="64"/>
        <v>5.2041699999999995</v>
      </c>
      <c r="F547" s="2">
        <f t="shared" si="65"/>
        <v>5.2085399999999993</v>
      </c>
      <c r="G547" s="2">
        <f t="shared" si="59"/>
        <v>5.2413140000000009</v>
      </c>
      <c r="H547" s="2">
        <f t="shared" si="63"/>
        <v>5.1312185000000001</v>
      </c>
      <c r="I547" s="2">
        <f t="array" ref="I547">SUMPRODUCT(B531:B550, (ROW(B531:B550)-ROW(B531)+1)) / (20*21/2)</f>
        <v>5.2004961904761897</v>
      </c>
      <c r="J547" s="2">
        <f t="shared" si="66"/>
        <v>5.2073498833564908</v>
      </c>
      <c r="K547" s="2">
        <f t="shared" si="60"/>
        <v>5.2114924330199113</v>
      </c>
    </row>
    <row r="548" spans="1:11" ht="13.5" x14ac:dyDescent="0.25">
      <c r="A548" s="3">
        <f>TITRES_STAT!B551</f>
        <v>42801</v>
      </c>
      <c r="B548" s="6">
        <f>TITRES_STAT!D551</f>
        <v>5.2215999999999996</v>
      </c>
      <c r="C548" s="2">
        <f t="shared" si="61"/>
        <v>1.8699999999999939E-2</v>
      </c>
      <c r="D548" s="2">
        <f t="shared" si="62"/>
        <v>5.2041599999999999</v>
      </c>
      <c r="E548" s="2">
        <f t="shared" si="64"/>
        <v>5.2029199999999998</v>
      </c>
      <c r="F548" s="2">
        <f t="shared" si="65"/>
        <v>5.207914999999999</v>
      </c>
      <c r="G548" s="2">
        <f t="shared" si="59"/>
        <v>5.2400680000000008</v>
      </c>
      <c r="H548" s="2">
        <f t="shared" si="63"/>
        <v>5.1318180000000009</v>
      </c>
      <c r="I548" s="2">
        <f t="array" ref="I548">SUMPRODUCT(B532:B551, (ROW(B532:B551)-ROW(B532)+1)) / (20*21/2)</f>
        <v>5.1996385714285713</v>
      </c>
      <c r="J548" s="2">
        <f t="shared" si="66"/>
        <v>5.2087070373225393</v>
      </c>
      <c r="K548" s="2">
        <f t="shared" si="60"/>
        <v>5.2118888081956012</v>
      </c>
    </row>
    <row r="549" spans="1:11" ht="13.5" x14ac:dyDescent="0.25">
      <c r="A549" s="3">
        <f>TITRES_STAT!B552</f>
        <v>42802</v>
      </c>
      <c r="B549" s="6">
        <f>TITRES_STAT!D552</f>
        <v>5.2153999999999998</v>
      </c>
      <c r="C549" s="2">
        <f t="shared" si="61"/>
        <v>-6.1999999999997613E-3</v>
      </c>
      <c r="D549" s="2">
        <f t="shared" si="62"/>
        <v>5.2041599999999999</v>
      </c>
      <c r="E549" s="2">
        <f t="shared" si="64"/>
        <v>5.2010500000000004</v>
      </c>
      <c r="F549" s="2">
        <f t="shared" si="65"/>
        <v>5.204489999999999</v>
      </c>
      <c r="G549" s="2">
        <f t="shared" si="59"/>
        <v>5.2388219999999999</v>
      </c>
      <c r="H549" s="2">
        <f t="shared" si="63"/>
        <v>5.1323865</v>
      </c>
      <c r="I549" s="2">
        <f t="array" ref="I549">SUMPRODUCT(B533:B552, (ROW(B533:B552)-ROW(B533)+1)) / (20*21/2)</f>
        <v>5.1972076190476182</v>
      </c>
      <c r="J549" s="2">
        <f t="shared" si="66"/>
        <v>5.2093444623394403</v>
      </c>
      <c r="K549" s="2">
        <f t="shared" si="60"/>
        <v>5.2120265019918524</v>
      </c>
    </row>
    <row r="550" spans="1:11" ht="13.5" x14ac:dyDescent="0.25">
      <c r="A550" s="3">
        <f>TITRES_STAT!B553</f>
        <v>42803</v>
      </c>
      <c r="B550" s="6">
        <f>TITRES_STAT!D553</f>
        <v>5.1905000000000001</v>
      </c>
      <c r="C550" s="2">
        <f t="shared" si="61"/>
        <v>-2.48999999999997E-2</v>
      </c>
      <c r="D550" s="2">
        <f t="shared" si="62"/>
        <v>5.2066599999999994</v>
      </c>
      <c r="E550" s="2">
        <f t="shared" si="64"/>
        <v>5.2016800000000005</v>
      </c>
      <c r="F550" s="2">
        <f t="shared" si="65"/>
        <v>5.1995049999999994</v>
      </c>
      <c r="G550" s="2">
        <f t="shared" si="59"/>
        <v>5.2370780000000003</v>
      </c>
      <c r="H550" s="2">
        <f t="shared" si="63"/>
        <v>5.1325665000000003</v>
      </c>
      <c r="I550" s="2">
        <f t="array" ref="I550">SUMPRODUCT(B534:B553, (ROW(B534:B553)-ROW(B534)+1)) / (20*21/2)</f>
        <v>5.1950433333333326</v>
      </c>
      <c r="J550" s="2">
        <f t="shared" si="66"/>
        <v>5.2075497516404461</v>
      </c>
      <c r="K550" s="2">
        <f t="shared" si="60"/>
        <v>5.2111823254431524</v>
      </c>
    </row>
    <row r="551" spans="1:11" ht="13.5" x14ac:dyDescent="0.25">
      <c r="A551" s="3">
        <f>TITRES_STAT!B554</f>
        <v>42804</v>
      </c>
      <c r="B551" s="6">
        <f>TITRES_STAT!D554</f>
        <v>5.1905000000000001</v>
      </c>
      <c r="C551" s="2">
        <f t="shared" si="61"/>
        <v>0</v>
      </c>
      <c r="D551" s="2">
        <f t="shared" si="62"/>
        <v>5.2041799999999991</v>
      </c>
      <c r="E551" s="2">
        <f t="shared" si="64"/>
        <v>5.1973200000000004</v>
      </c>
      <c r="F551" s="2">
        <f t="shared" si="65"/>
        <v>5.1973249999999993</v>
      </c>
      <c r="G551" s="2">
        <f t="shared" si="59"/>
        <v>5.2350839999999996</v>
      </c>
      <c r="H551" s="2">
        <f t="shared" si="63"/>
        <v>5.133010500000001</v>
      </c>
      <c r="I551" s="2">
        <f t="array" ref="I551">SUMPRODUCT(B535:B554, (ROW(B535:B554)-ROW(B535)+1)) / (20*21/2)</f>
        <v>5.1928790476190478</v>
      </c>
      <c r="J551" s="2">
        <f t="shared" si="66"/>
        <v>5.2059259657699277</v>
      </c>
      <c r="K551" s="2">
        <f t="shared" si="60"/>
        <v>5.2103712538571463</v>
      </c>
    </row>
    <row r="552" spans="1:11" ht="13.5" x14ac:dyDescent="0.25">
      <c r="A552" s="3">
        <f>TITRES_STAT!B555</f>
        <v>42807</v>
      </c>
      <c r="B552" s="6">
        <f>TITRES_STAT!D555</f>
        <v>5.1718000000000002</v>
      </c>
      <c r="C552" s="2">
        <f t="shared" si="61"/>
        <v>-1.8699999999999939E-2</v>
      </c>
      <c r="D552" s="2">
        <f t="shared" si="62"/>
        <v>5.1979600000000001</v>
      </c>
      <c r="E552" s="2">
        <f t="shared" si="64"/>
        <v>5.1966999999999999</v>
      </c>
      <c r="F552" s="2">
        <f t="shared" si="65"/>
        <v>5.1945249999999996</v>
      </c>
      <c r="G552" s="2">
        <f t="shared" si="59"/>
        <v>5.2352099999999995</v>
      </c>
      <c r="H552" s="2">
        <f t="shared" si="63"/>
        <v>5.1333315000000015</v>
      </c>
      <c r="I552" s="2">
        <f t="array" ref="I552">SUMPRODUCT(B536:B555, (ROW(B536:B555)-ROW(B536)+1)) / (20*21/2)</f>
        <v>5.1907147619047613</v>
      </c>
      <c r="J552" s="2">
        <f t="shared" si="66"/>
        <v>5.202675873791839</v>
      </c>
      <c r="K552" s="2">
        <f t="shared" si="60"/>
        <v>5.2088586556666696</v>
      </c>
    </row>
    <row r="553" spans="1:11" ht="13.5" x14ac:dyDescent="0.25">
      <c r="A553" s="3">
        <f>TITRES_STAT!B556</f>
        <v>42808</v>
      </c>
      <c r="B553" s="6">
        <f>TITRES_STAT!D556</f>
        <v>5.1718000000000002</v>
      </c>
      <c r="C553" s="2">
        <f t="shared" si="61"/>
        <v>0</v>
      </c>
      <c r="D553" s="2">
        <f t="shared" si="62"/>
        <v>5.1880000000000006</v>
      </c>
      <c r="E553" s="2">
        <f t="shared" si="64"/>
        <v>5.1960799999999994</v>
      </c>
      <c r="F553" s="2">
        <f t="shared" si="65"/>
        <v>5.1945249999999996</v>
      </c>
      <c r="G553" s="2">
        <f t="shared" si="59"/>
        <v>5.2345879999999996</v>
      </c>
      <c r="H553" s="2">
        <f t="shared" si="63"/>
        <v>5.133652500000002</v>
      </c>
      <c r="I553" s="2">
        <f t="array" ref="I553">SUMPRODUCT(B537:B556, (ROW(B537:B556)-ROW(B537)+1)) / (20*21/2)</f>
        <v>5.1879504761904753</v>
      </c>
      <c r="J553" s="2">
        <f t="shared" si="66"/>
        <v>5.1997353143830924</v>
      </c>
      <c r="K553" s="2">
        <f t="shared" si="60"/>
        <v>5.2074053750522902</v>
      </c>
    </row>
    <row r="554" spans="1:11" ht="13.5" x14ac:dyDescent="0.25">
      <c r="A554" s="3">
        <f>TITRES_STAT!B557</f>
        <v>42809</v>
      </c>
      <c r="B554" s="6">
        <f>TITRES_STAT!D557</f>
        <v>5.1718000000000002</v>
      </c>
      <c r="C554" s="2">
        <f t="shared" si="61"/>
        <v>0</v>
      </c>
      <c r="D554" s="2">
        <f t="shared" si="62"/>
        <v>5.1792800000000003</v>
      </c>
      <c r="E554" s="2">
        <f t="shared" si="64"/>
        <v>5.1917199999999983</v>
      </c>
      <c r="F554" s="2">
        <f t="shared" si="65"/>
        <v>5.1945250000000005</v>
      </c>
      <c r="G554" s="2">
        <f t="shared" si="59"/>
        <v>5.2339659999999988</v>
      </c>
      <c r="H554" s="2">
        <f t="shared" si="63"/>
        <v>5.1340325000000018</v>
      </c>
      <c r="I554" s="2">
        <f t="array" ref="I554">SUMPRODUCT(B538:B557, (ROW(B538:B557)-ROW(B538)+1)) / (20*21/2)</f>
        <v>5.1858161904761895</v>
      </c>
      <c r="J554" s="2">
        <f t="shared" si="66"/>
        <v>5.1970748082513687</v>
      </c>
      <c r="K554" s="2">
        <f t="shared" si="60"/>
        <v>5.2060090858345527</v>
      </c>
    </row>
    <row r="555" spans="1:11" ht="13.5" x14ac:dyDescent="0.25">
      <c r="A555" s="3">
        <f>TITRES_STAT!B558</f>
        <v>42810</v>
      </c>
      <c r="B555" s="6">
        <f>TITRES_STAT!D558</f>
        <v>5.1718000000000002</v>
      </c>
      <c r="C555" s="2">
        <f t="shared" si="61"/>
        <v>0</v>
      </c>
      <c r="D555" s="2">
        <f t="shared" si="62"/>
        <v>5.1755400000000007</v>
      </c>
      <c r="E555" s="2">
        <f t="shared" si="64"/>
        <v>5.1910999999999987</v>
      </c>
      <c r="F555" s="2">
        <f t="shared" si="65"/>
        <v>5.1945250000000005</v>
      </c>
      <c r="G555" s="2">
        <f t="shared" si="59"/>
        <v>5.2320979999999997</v>
      </c>
      <c r="H555" s="2">
        <f t="shared" si="63"/>
        <v>5.1342365000000019</v>
      </c>
      <c r="I555" s="2">
        <f t="array" ref="I555">SUMPRODUCT(B539:B558, (ROW(B539:B558)-ROW(B539)+1)) / (20*21/2)</f>
        <v>5.1878342857142865</v>
      </c>
      <c r="J555" s="2">
        <f t="shared" si="66"/>
        <v>5.1946676836560002</v>
      </c>
      <c r="K555" s="2">
        <f t="shared" si="60"/>
        <v>5.2046675530567272</v>
      </c>
    </row>
    <row r="556" spans="1:11" ht="13.5" x14ac:dyDescent="0.25">
      <c r="A556" s="3">
        <f>TITRES_STAT!B559</f>
        <v>42811</v>
      </c>
      <c r="B556" s="6">
        <f>TITRES_STAT!D559</f>
        <v>5.1654999999999998</v>
      </c>
      <c r="C556" s="2">
        <f t="shared" si="61"/>
        <v>-6.3000000000004164E-3</v>
      </c>
      <c r="D556" s="2">
        <f t="shared" si="62"/>
        <v>5.1705399999999999</v>
      </c>
      <c r="E556" s="2">
        <f t="shared" si="64"/>
        <v>5.18736</v>
      </c>
      <c r="F556" s="2">
        <f t="shared" si="65"/>
        <v>5.19421</v>
      </c>
      <c r="G556" s="2">
        <f t="shared" si="59"/>
        <v>5.2282339999999987</v>
      </c>
      <c r="H556" s="2">
        <f t="shared" si="63"/>
        <v>5.1339690000000004</v>
      </c>
      <c r="I556" s="2">
        <f t="array" ref="I556">SUMPRODUCT(B540:B559, (ROW(B540:B559)-ROW(B540)+1)) / (20*21/2)</f>
        <v>5.1899414285714274</v>
      </c>
      <c r="J556" s="2">
        <f t="shared" si="66"/>
        <v>5.1918898090220953</v>
      </c>
      <c r="K556" s="2">
        <f t="shared" si="60"/>
        <v>5.2031315705839143</v>
      </c>
    </row>
    <row r="557" spans="1:11" ht="13.5" x14ac:dyDescent="0.25">
      <c r="A557" s="3">
        <f>TITRES_STAT!B560</f>
        <v>42815</v>
      </c>
      <c r="B557" s="6">
        <f>TITRES_STAT!D560</f>
        <v>5.1718000000000002</v>
      </c>
      <c r="C557" s="2">
        <f t="shared" si="61"/>
        <v>6.3000000000004164E-3</v>
      </c>
      <c r="D557" s="2">
        <f t="shared" si="62"/>
        <v>5.1705400000000008</v>
      </c>
      <c r="E557" s="2">
        <f t="shared" si="64"/>
        <v>5.1842499999999996</v>
      </c>
      <c r="F557" s="2">
        <f t="shared" si="65"/>
        <v>5.1942100000000009</v>
      </c>
      <c r="G557" s="2">
        <f t="shared" si="59"/>
        <v>5.2244959999999985</v>
      </c>
      <c r="H557" s="2">
        <f t="shared" si="63"/>
        <v>5.1344660000000006</v>
      </c>
      <c r="I557" s="2">
        <f t="array" ref="I557">SUMPRODUCT(B541:B560, (ROW(B541:B560)-ROW(B541)+1)) / (20*21/2)</f>
        <v>5.1921376190476192</v>
      </c>
      <c r="J557" s="2">
        <f t="shared" si="66"/>
        <v>5.1899764938771336</v>
      </c>
      <c r="K557" s="2">
        <f t="shared" si="60"/>
        <v>5.2019028815414075</v>
      </c>
    </row>
    <row r="558" spans="1:11" ht="13.5" x14ac:dyDescent="0.25">
      <c r="A558" s="3">
        <f>TITRES_STAT!B561</f>
        <v>42816</v>
      </c>
      <c r="B558" s="6">
        <f>TITRES_STAT!D561</f>
        <v>5.2153999999999998</v>
      </c>
      <c r="C558" s="2">
        <f t="shared" si="61"/>
        <v>4.3599999999999639E-2</v>
      </c>
      <c r="D558" s="2">
        <f t="shared" si="62"/>
        <v>5.1792600000000002</v>
      </c>
      <c r="E558" s="2">
        <f t="shared" si="64"/>
        <v>5.18363</v>
      </c>
      <c r="F558" s="2">
        <f t="shared" si="65"/>
        <v>5.1932750000000008</v>
      </c>
      <c r="G558" s="2">
        <f t="shared" si="59"/>
        <v>5.2216299999999976</v>
      </c>
      <c r="H558" s="2">
        <f t="shared" si="63"/>
        <v>5.1350345000000015</v>
      </c>
      <c r="I558" s="2">
        <f t="array" ref="I558">SUMPRODUCT(B542:B561, (ROW(B542:B561)-ROW(B542)+1)) / (20*21/2)</f>
        <v>5.1929947619047612</v>
      </c>
      <c r="J558" s="2">
        <f t="shared" si="66"/>
        <v>5.1923977801745496</v>
      </c>
      <c r="K558" s="2">
        <f t="shared" si="60"/>
        <v>5.2024321803044895</v>
      </c>
    </row>
    <row r="559" spans="1:11" ht="13.5" x14ac:dyDescent="0.25">
      <c r="A559" s="3">
        <f>TITRES_STAT!B562</f>
        <v>42817</v>
      </c>
      <c r="B559" s="6">
        <f>TITRES_STAT!D562</f>
        <v>5.2153999999999998</v>
      </c>
      <c r="C559" s="2">
        <f t="shared" si="61"/>
        <v>0</v>
      </c>
      <c r="D559" s="2">
        <f t="shared" si="62"/>
        <v>5.1879799999999996</v>
      </c>
      <c r="E559" s="2">
        <f t="shared" si="64"/>
        <v>5.1836300000000008</v>
      </c>
      <c r="F559" s="2">
        <f t="shared" si="65"/>
        <v>5.1923400000000006</v>
      </c>
      <c r="G559" s="2">
        <f t="shared" si="59"/>
        <v>5.2187639999999984</v>
      </c>
      <c r="H559" s="2">
        <f t="shared" si="63"/>
        <v>5.135339000000001</v>
      </c>
      <c r="I559" s="2">
        <f t="array" ref="I559">SUMPRODUCT(B543:B562, (ROW(B543:B562)-ROW(B543)+1)) / (20*21/2)</f>
        <v>5.1940004761904763</v>
      </c>
      <c r="J559" s="2">
        <f t="shared" si="66"/>
        <v>5.1945884677769731</v>
      </c>
      <c r="K559" s="2">
        <f t="shared" si="60"/>
        <v>5.2029407222533335</v>
      </c>
    </row>
    <row r="560" spans="1:11" ht="13.5" x14ac:dyDescent="0.25">
      <c r="A560" s="3">
        <f>TITRES_STAT!B563</f>
        <v>42818</v>
      </c>
      <c r="B560" s="6">
        <f>TITRES_STAT!D563</f>
        <v>5.2153999999999998</v>
      </c>
      <c r="C560" s="2">
        <f t="shared" si="61"/>
        <v>0</v>
      </c>
      <c r="D560" s="2">
        <f t="shared" si="62"/>
        <v>5.196699999999999</v>
      </c>
      <c r="E560" s="2">
        <f t="shared" si="64"/>
        <v>5.1861200000000007</v>
      </c>
      <c r="F560" s="2">
        <f t="shared" si="65"/>
        <v>5.1939000000000011</v>
      </c>
      <c r="G560" s="2">
        <f t="shared" si="59"/>
        <v>5.2176419999999988</v>
      </c>
      <c r="H560" s="2">
        <f t="shared" si="63"/>
        <v>5.1355850000000007</v>
      </c>
      <c r="I560" s="2">
        <f t="array" ref="I560">SUMPRODUCT(B544:B563, (ROW(B544:B563)-ROW(B544)+1)) / (20*21/2)</f>
        <v>5.1978590476190467</v>
      </c>
      <c r="J560" s="2">
        <f t="shared" si="66"/>
        <v>5.1965705184648803</v>
      </c>
      <c r="K560" s="2">
        <f t="shared" si="60"/>
        <v>5.2034293213806544</v>
      </c>
    </row>
    <row r="561" spans="1:11" ht="13.5" x14ac:dyDescent="0.25">
      <c r="A561" s="3">
        <f>TITRES_STAT!B564</f>
        <v>42821</v>
      </c>
      <c r="B561" s="6">
        <f>TITRES_STAT!D564</f>
        <v>5.2028999999999996</v>
      </c>
      <c r="C561" s="2">
        <f t="shared" si="61"/>
        <v>-1.2500000000000178E-2</v>
      </c>
      <c r="D561" s="2">
        <f t="shared" si="62"/>
        <v>5.2041799999999991</v>
      </c>
      <c r="E561" s="2">
        <f t="shared" si="64"/>
        <v>5.18736</v>
      </c>
      <c r="F561" s="2">
        <f t="shared" si="65"/>
        <v>5.1923400000000006</v>
      </c>
      <c r="G561" s="2">
        <f t="shared" si="59"/>
        <v>5.2162699999999971</v>
      </c>
      <c r="H561" s="2">
        <f t="shared" si="63"/>
        <v>5.1359735000000013</v>
      </c>
      <c r="I561" s="2">
        <f t="array" ref="I561">SUMPRODUCT(B545:B564, (ROW(B545:B564)-ROW(B545)+1)) / (20*21/2)</f>
        <v>5.2008504761904764</v>
      </c>
      <c r="J561" s="2">
        <f t="shared" si="66"/>
        <v>5.1971733262301303</v>
      </c>
      <c r="K561" s="2">
        <f t="shared" si="60"/>
        <v>5.203408563679452</v>
      </c>
    </row>
    <row r="562" spans="1:11" ht="13.5" x14ac:dyDescent="0.25">
      <c r="A562" s="3">
        <f>TITRES_STAT!B565</f>
        <v>42822</v>
      </c>
      <c r="B562" s="6">
        <f>TITRES_STAT!D565</f>
        <v>5.2028999999999996</v>
      </c>
      <c r="C562" s="2">
        <f t="shared" si="61"/>
        <v>0</v>
      </c>
      <c r="D562" s="2">
        <f t="shared" si="62"/>
        <v>5.2103999999999999</v>
      </c>
      <c r="E562" s="2">
        <f t="shared" si="64"/>
        <v>5.1904700000000004</v>
      </c>
      <c r="F562" s="2">
        <f t="shared" si="65"/>
        <v>5.1935850000000006</v>
      </c>
      <c r="G562" s="2">
        <f t="shared" ref="G562:G625" si="67">AVERAGE(B513:B562)</f>
        <v>5.214897999999998</v>
      </c>
      <c r="H562" s="2">
        <f t="shared" si="63"/>
        <v>5.1363620000000019</v>
      </c>
      <c r="I562" s="2">
        <f t="array" ref="I562">SUMPRODUCT(B546:B565, (ROW(B546:B565)-ROW(B546)+1)) / (20*21/2)</f>
        <v>5.2037828571428575</v>
      </c>
      <c r="J562" s="2">
        <f t="shared" si="66"/>
        <v>5.1977187237320228</v>
      </c>
      <c r="K562" s="2">
        <f t="shared" si="60"/>
        <v>5.2033886200057484</v>
      </c>
    </row>
    <row r="563" spans="1:11" ht="13.5" x14ac:dyDescent="0.25">
      <c r="A563" s="3">
        <f>TITRES_STAT!B566</f>
        <v>42823</v>
      </c>
      <c r="B563" s="6">
        <f>TITRES_STAT!D566</f>
        <v>5.2340999999999998</v>
      </c>
      <c r="C563" s="2">
        <f t="shared" si="61"/>
        <v>3.1200000000000117E-2</v>
      </c>
      <c r="D563" s="2">
        <f t="shared" si="62"/>
        <v>5.2141399999999987</v>
      </c>
      <c r="E563" s="2">
        <f t="shared" si="64"/>
        <v>5.1966999999999999</v>
      </c>
      <c r="F563" s="2">
        <f t="shared" si="65"/>
        <v>5.1963899999999992</v>
      </c>
      <c r="G563" s="2">
        <f t="shared" si="67"/>
        <v>5.2145239999999982</v>
      </c>
      <c r="H563" s="2">
        <f t="shared" si="63"/>
        <v>5.137493000000001</v>
      </c>
      <c r="I563" s="2">
        <f t="array" ref="I563">SUMPRODUCT(B547:B566, (ROW(B547:B566)-ROW(B547)+1)) / (20*21/2)</f>
        <v>5.2011447619047617</v>
      </c>
      <c r="J563" s="2">
        <f t="shared" si="66"/>
        <v>5.2011836071861159</v>
      </c>
      <c r="K563" s="2">
        <f t="shared" ref="K563:K626" si="68">$K$4*B563+(1-$K$4)*K562</f>
        <v>5.2045929878486605</v>
      </c>
    </row>
    <row r="564" spans="1:11" ht="13.5" x14ac:dyDescent="0.25">
      <c r="A564" s="3">
        <f>TITRES_STAT!B567</f>
        <v>42824</v>
      </c>
      <c r="B564" s="6">
        <f>TITRES_STAT!D567</f>
        <v>5.2278000000000002</v>
      </c>
      <c r="C564" s="2">
        <f t="shared" si="61"/>
        <v>-6.2999999999995282E-3</v>
      </c>
      <c r="D564" s="2">
        <f t="shared" si="62"/>
        <v>5.2166200000000007</v>
      </c>
      <c r="E564" s="2">
        <f t="shared" si="64"/>
        <v>5.2022999999999993</v>
      </c>
      <c r="F564" s="2">
        <f t="shared" si="65"/>
        <v>5.1970099999999997</v>
      </c>
      <c r="G564" s="2">
        <f t="shared" si="67"/>
        <v>5.2143979999999974</v>
      </c>
      <c r="H564" s="2">
        <f t="shared" si="63"/>
        <v>5.1384165000000008</v>
      </c>
      <c r="I564" s="2">
        <f t="array" ref="I564">SUMPRODUCT(B548:B567, (ROW(B548:B567)-ROW(B548)+1)) / (20*21/2)</f>
        <v>5.1945023809523816</v>
      </c>
      <c r="J564" s="2">
        <f t="shared" si="66"/>
        <v>5.2037185017398189</v>
      </c>
      <c r="K564" s="2">
        <f t="shared" si="68"/>
        <v>5.2055030667565561</v>
      </c>
    </row>
    <row r="565" spans="1:11" ht="13.5" x14ac:dyDescent="0.25">
      <c r="A565" s="3">
        <f>TITRES_STAT!B568</f>
        <v>42825</v>
      </c>
      <c r="B565" s="6">
        <f>TITRES_STAT!D568</f>
        <v>5.2278000000000002</v>
      </c>
      <c r="C565" s="2">
        <f t="shared" si="61"/>
        <v>0</v>
      </c>
      <c r="D565" s="2">
        <f t="shared" si="62"/>
        <v>5.2191000000000001</v>
      </c>
      <c r="E565" s="2">
        <f t="shared" si="64"/>
        <v>5.2078999999999995</v>
      </c>
      <c r="F565" s="2">
        <f t="shared" si="65"/>
        <v>5.1994999999999996</v>
      </c>
      <c r="G565" s="2">
        <f t="shared" si="67"/>
        <v>5.213149999999998</v>
      </c>
      <c r="H565" s="2">
        <f t="shared" si="63"/>
        <v>5.1395160000000013</v>
      </c>
      <c r="I565" s="2">
        <f t="array" ref="I565">SUMPRODUCT(B549:B568, (ROW(B549:B568)-ROW(B549)+1)) / (20*21/2)</f>
        <v>5.1864347619047617</v>
      </c>
      <c r="J565" s="2">
        <f t="shared" si="66"/>
        <v>5.2060119777645983</v>
      </c>
      <c r="K565" s="2">
        <f t="shared" si="68"/>
        <v>5.206377456295515</v>
      </c>
    </row>
    <row r="566" spans="1:11" ht="13.5" x14ac:dyDescent="0.25">
      <c r="A566" s="3">
        <f>TITRES_STAT!B569</f>
        <v>42828</v>
      </c>
      <c r="B566" s="6">
        <f>TITRES_STAT!D569</f>
        <v>5.1718000000000002</v>
      </c>
      <c r="C566" s="2">
        <f t="shared" si="61"/>
        <v>-5.600000000000005E-2</v>
      </c>
      <c r="D566" s="2">
        <f t="shared" si="62"/>
        <v>5.2128800000000002</v>
      </c>
      <c r="E566" s="2">
        <f t="shared" si="64"/>
        <v>5.2085299999999997</v>
      </c>
      <c r="F566" s="2">
        <f t="shared" si="65"/>
        <v>5.1979449999999998</v>
      </c>
      <c r="G566" s="2">
        <f t="shared" si="67"/>
        <v>5.2106579999999987</v>
      </c>
      <c r="H566" s="2">
        <f t="shared" si="63"/>
        <v>5.1403355000000008</v>
      </c>
      <c r="I566" s="2">
        <f t="array" ref="I566">SUMPRODUCT(B550:B569, (ROW(B550:B569)-ROW(B550)+1)) / (20*21/2)</f>
        <v>5.1848342857142855</v>
      </c>
      <c r="J566" s="2">
        <f t="shared" si="66"/>
        <v>5.2027536941679697</v>
      </c>
      <c r="K566" s="2">
        <f t="shared" si="68"/>
        <v>5.205021477617259</v>
      </c>
    </row>
    <row r="567" spans="1:11" ht="13.5" x14ac:dyDescent="0.25">
      <c r="A567" s="3">
        <f>TITRES_STAT!B570</f>
        <v>42829</v>
      </c>
      <c r="B567" s="6">
        <f>TITRES_STAT!D570</f>
        <v>5.1281999999999996</v>
      </c>
      <c r="C567" s="2">
        <f t="shared" si="61"/>
        <v>-4.3600000000000527E-2</v>
      </c>
      <c r="D567" s="2">
        <f t="shared" si="62"/>
        <v>5.19794</v>
      </c>
      <c r="E567" s="2">
        <f t="shared" si="64"/>
        <v>5.2041699999999995</v>
      </c>
      <c r="F567" s="2">
        <f t="shared" si="65"/>
        <v>5.19421</v>
      </c>
      <c r="G567" s="2">
        <f t="shared" si="67"/>
        <v>5.2081659999999976</v>
      </c>
      <c r="H567" s="2">
        <f t="shared" si="63"/>
        <v>5.1407610000000012</v>
      </c>
      <c r="I567" s="2">
        <f t="array" ref="I567">SUMPRODUCT(B551:B570, (ROW(B551:B570)-ROW(B551)+1)) / (20*21/2)</f>
        <v>5.1780985714285714</v>
      </c>
      <c r="J567" s="2">
        <f t="shared" si="66"/>
        <v>5.1956533423424496</v>
      </c>
      <c r="K567" s="2">
        <f t="shared" si="68"/>
        <v>5.2020088706518761</v>
      </c>
    </row>
    <row r="568" spans="1:11" ht="13.5" x14ac:dyDescent="0.25">
      <c r="A568" s="3">
        <f>TITRES_STAT!B571</f>
        <v>42830</v>
      </c>
      <c r="B568" s="6">
        <f>TITRES_STAT!D571</f>
        <v>5.1094999999999997</v>
      </c>
      <c r="C568" s="2">
        <f t="shared" si="61"/>
        <v>-1.8699999999999939E-2</v>
      </c>
      <c r="D568" s="2">
        <f t="shared" si="62"/>
        <v>5.1730200000000002</v>
      </c>
      <c r="E568" s="2">
        <f t="shared" si="64"/>
        <v>5.193579999999999</v>
      </c>
      <c r="F568" s="2">
        <f t="shared" si="65"/>
        <v>5.1886049999999999</v>
      </c>
      <c r="G568" s="2">
        <f t="shared" si="67"/>
        <v>5.2054259999999992</v>
      </c>
      <c r="H568" s="2">
        <f t="shared" si="63"/>
        <v>5.1410930000000006</v>
      </c>
      <c r="I568" s="2">
        <f t="array" ref="I568">SUMPRODUCT(B552:B571, (ROW(B552:B571)-ROW(B552)+1)) / (20*21/2)</f>
        <v>5.1770619047619046</v>
      </c>
      <c r="J568" s="2">
        <f t="shared" si="66"/>
        <v>5.1874482621193589</v>
      </c>
      <c r="K568" s="2">
        <f t="shared" si="68"/>
        <v>5.1983810718027836</v>
      </c>
    </row>
    <row r="569" spans="1:11" ht="13.5" x14ac:dyDescent="0.25">
      <c r="A569" s="3">
        <f>TITRES_STAT!B572</f>
        <v>42831</v>
      </c>
      <c r="B569" s="6">
        <f>TITRES_STAT!D572</f>
        <v>5.1718000000000002</v>
      </c>
      <c r="C569" s="2">
        <f t="shared" si="61"/>
        <v>6.2300000000000466E-2</v>
      </c>
      <c r="D569" s="2">
        <f t="shared" si="62"/>
        <v>5.1618200000000005</v>
      </c>
      <c r="E569" s="2">
        <f t="shared" si="64"/>
        <v>5.1892199999999997</v>
      </c>
      <c r="F569" s="2">
        <f t="shared" si="65"/>
        <v>5.1864250000000007</v>
      </c>
      <c r="G569" s="2">
        <f t="shared" si="67"/>
        <v>5.2040559999999969</v>
      </c>
      <c r="H569" s="2">
        <f t="shared" si="63"/>
        <v>5.1419420000000029</v>
      </c>
      <c r="I569" s="2">
        <f t="array" ref="I569">SUMPRODUCT(B553:B572, (ROW(B553:B572)-ROW(B553)+1)) / (20*21/2)</f>
        <v>5.1761142857142861</v>
      </c>
      <c r="J569" s="2">
        <f t="shared" si="66"/>
        <v>5.1859579514413241</v>
      </c>
      <c r="K569" s="2">
        <f t="shared" si="68"/>
        <v>5.1973386768301255</v>
      </c>
    </row>
    <row r="570" spans="1:11" ht="13.5" x14ac:dyDescent="0.25">
      <c r="A570" s="3">
        <f>TITRES_STAT!B573</f>
        <v>42832</v>
      </c>
      <c r="B570" s="6">
        <f>TITRES_STAT!D573</f>
        <v>5.1157000000000004</v>
      </c>
      <c r="C570" s="2">
        <f t="shared" si="61"/>
        <v>-5.6099999999999817E-2</v>
      </c>
      <c r="D570" s="2">
        <f t="shared" si="62"/>
        <v>5.1394000000000002</v>
      </c>
      <c r="E570" s="2">
        <f t="shared" si="64"/>
        <v>5.1792499999999988</v>
      </c>
      <c r="F570" s="2">
        <f t="shared" si="65"/>
        <v>5.1826850000000011</v>
      </c>
      <c r="G570" s="2">
        <f t="shared" si="67"/>
        <v>5.2015639999999985</v>
      </c>
      <c r="H570" s="2">
        <f t="shared" si="63"/>
        <v>5.1430380000000016</v>
      </c>
      <c r="I570" s="2">
        <f t="array" ref="I570">SUMPRODUCT(B554:B573, (ROW(B554:B573)-ROW(B554)+1)) / (20*21/2)</f>
        <v>5.1751666666666667</v>
      </c>
      <c r="J570" s="2">
        <f t="shared" si="66"/>
        <v>5.1792667179707221</v>
      </c>
      <c r="K570" s="2">
        <f t="shared" si="68"/>
        <v>5.1941371600916897</v>
      </c>
    </row>
    <row r="571" spans="1:11" ht="13.5" x14ac:dyDescent="0.25">
      <c r="A571" s="3">
        <f>TITRES_STAT!B574</f>
        <v>42835</v>
      </c>
      <c r="B571" s="6">
        <f>TITRES_STAT!D574</f>
        <v>5.1718000000000002</v>
      </c>
      <c r="C571" s="2">
        <f t="shared" si="61"/>
        <v>5.6099999999999817E-2</v>
      </c>
      <c r="D571" s="2">
        <f t="shared" si="62"/>
        <v>5.1394000000000002</v>
      </c>
      <c r="E571" s="2">
        <f t="shared" si="64"/>
        <v>5.1761400000000002</v>
      </c>
      <c r="F571" s="2">
        <f t="shared" si="65"/>
        <v>5.181750000000001</v>
      </c>
      <c r="G571" s="2">
        <f t="shared" si="67"/>
        <v>5.2015639999999985</v>
      </c>
      <c r="H571" s="2">
        <f t="shared" si="63"/>
        <v>5.1443265000000018</v>
      </c>
      <c r="I571" s="2">
        <f t="array" ref="I571">SUMPRODUCT(B555:B574, (ROW(B555:B574)-ROW(B555)+1)) / (20*21/2)</f>
        <v>5.1742190476190473</v>
      </c>
      <c r="J571" s="2">
        <f t="shared" si="66"/>
        <v>5.1785556019735104</v>
      </c>
      <c r="K571" s="2">
        <f t="shared" si="68"/>
        <v>5.1932611930292705</v>
      </c>
    </row>
    <row r="572" spans="1:11" ht="13.5" x14ac:dyDescent="0.25">
      <c r="A572" s="3">
        <f>TITRES_STAT!B575</f>
        <v>42836</v>
      </c>
      <c r="B572" s="6">
        <f>TITRES_STAT!D575</f>
        <v>5.1718000000000002</v>
      </c>
      <c r="C572" s="2">
        <f t="shared" si="61"/>
        <v>0</v>
      </c>
      <c r="D572" s="2">
        <f t="shared" si="62"/>
        <v>5.1481200000000005</v>
      </c>
      <c r="E572" s="2">
        <f t="shared" si="64"/>
        <v>5.1730299999999998</v>
      </c>
      <c r="F572" s="2">
        <f t="shared" si="65"/>
        <v>5.1817500000000019</v>
      </c>
      <c r="G572" s="2">
        <f t="shared" si="67"/>
        <v>5.199195999999997</v>
      </c>
      <c r="H572" s="2">
        <f t="shared" si="63"/>
        <v>5.1453220000000011</v>
      </c>
      <c r="I572" s="2">
        <f t="array" ref="I572">SUMPRODUCT(B556:B575, (ROW(B556:B575)-ROW(B556)+1)) / (20*21/2)</f>
        <v>5.1726714285714284</v>
      </c>
      <c r="J572" s="2">
        <f t="shared" si="66"/>
        <v>5.1779122113093665</v>
      </c>
      <c r="K572" s="2">
        <f t="shared" si="68"/>
        <v>5.1924195776163575</v>
      </c>
    </row>
    <row r="573" spans="1:11" ht="13.5" x14ac:dyDescent="0.25">
      <c r="A573" s="3">
        <f>TITRES_STAT!B576</f>
        <v>42837</v>
      </c>
      <c r="B573" s="6">
        <f>TITRES_STAT!D576</f>
        <v>5.1718000000000002</v>
      </c>
      <c r="C573" s="2">
        <f t="shared" si="61"/>
        <v>0</v>
      </c>
      <c r="D573" s="2">
        <f t="shared" si="62"/>
        <v>5.1605800000000013</v>
      </c>
      <c r="E573" s="2">
        <f t="shared" si="64"/>
        <v>5.1668000000000003</v>
      </c>
      <c r="F573" s="2">
        <f t="shared" si="65"/>
        <v>5.181750000000001</v>
      </c>
      <c r="G573" s="2">
        <f t="shared" si="67"/>
        <v>5.197949999999997</v>
      </c>
      <c r="H573" s="2">
        <f t="shared" si="63"/>
        <v>5.146288000000002</v>
      </c>
      <c r="I573" s="2">
        <f t="array" ref="I573">SUMPRODUCT(B557:B576, (ROW(B557:B576)-ROW(B557)+1)) / (20*21/2)</f>
        <v>5.1658204761904765</v>
      </c>
      <c r="J573" s="2">
        <f t="shared" si="66"/>
        <v>5.1773300959465693</v>
      </c>
      <c r="K573" s="2">
        <f t="shared" si="68"/>
        <v>5.1916109667294412</v>
      </c>
    </row>
    <row r="574" spans="1:11" ht="13.5" x14ac:dyDescent="0.25">
      <c r="A574" s="3">
        <f>TITRES_STAT!B577</f>
        <v>42838</v>
      </c>
      <c r="B574" s="6">
        <f>TITRES_STAT!D577</f>
        <v>5.1718000000000002</v>
      </c>
      <c r="C574" s="2">
        <f t="shared" si="61"/>
        <v>0</v>
      </c>
      <c r="D574" s="2">
        <f t="shared" si="62"/>
        <v>5.1605800000000013</v>
      </c>
      <c r="E574" s="2">
        <f t="shared" si="64"/>
        <v>5.1611999999999991</v>
      </c>
      <c r="F574" s="2">
        <f t="shared" si="65"/>
        <v>5.181750000000001</v>
      </c>
      <c r="G574" s="2">
        <f t="shared" si="67"/>
        <v>5.196703999999996</v>
      </c>
      <c r="H574" s="2">
        <f t="shared" si="63"/>
        <v>5.1472250000000024</v>
      </c>
      <c r="I574" s="2">
        <f t="array" ref="I574">SUMPRODUCT(B558:B577, (ROW(B558:B577)-ROW(B558)+1)) / (20*21/2)</f>
        <v>5.1645695238095239</v>
      </c>
      <c r="J574" s="2">
        <f t="shared" si="66"/>
        <v>5.176803420142134</v>
      </c>
      <c r="K574" s="2">
        <f t="shared" si="68"/>
        <v>5.1908340660733847</v>
      </c>
    </row>
    <row r="575" spans="1:11" ht="13.5" x14ac:dyDescent="0.25">
      <c r="A575" s="3">
        <f>TITRES_STAT!B578</f>
        <v>42839</v>
      </c>
      <c r="B575" s="6">
        <f>TITRES_STAT!D578</f>
        <v>5.1654999999999998</v>
      </c>
      <c r="C575" s="2">
        <f t="shared" si="61"/>
        <v>-6.3000000000004164E-3</v>
      </c>
      <c r="D575" s="2">
        <f t="shared" si="62"/>
        <v>5.1705399999999999</v>
      </c>
      <c r="E575" s="2">
        <f t="shared" si="64"/>
        <v>5.1549700000000005</v>
      </c>
      <c r="F575" s="2">
        <f t="shared" si="65"/>
        <v>5.1814350000000005</v>
      </c>
      <c r="G575" s="2">
        <f t="shared" si="67"/>
        <v>5.195331999999997</v>
      </c>
      <c r="H575" s="2">
        <f t="shared" si="63"/>
        <v>5.1473975000000021</v>
      </c>
      <c r="I575" s="2">
        <f t="array" ref="I575">SUMPRODUCT(B559:B578, (ROW(B559:B578)-ROW(B559)+1)) / (20*21/2)</f>
        <v>5.1639485714285707</v>
      </c>
      <c r="J575" s="2">
        <f t="shared" si="66"/>
        <v>5.1757269039381217</v>
      </c>
      <c r="K575" s="2">
        <f t="shared" si="68"/>
        <v>5.189840573286193</v>
      </c>
    </row>
    <row r="576" spans="1:11" ht="13.5" x14ac:dyDescent="0.25">
      <c r="A576" s="3">
        <f>TITRES_STAT!B579</f>
        <v>42842</v>
      </c>
      <c r="B576" s="6">
        <f>TITRES_STAT!D579</f>
        <v>5.1094999999999997</v>
      </c>
      <c r="C576" s="2">
        <f t="shared" si="61"/>
        <v>-5.600000000000005E-2</v>
      </c>
      <c r="D576" s="2">
        <f t="shared" si="62"/>
        <v>5.15808</v>
      </c>
      <c r="E576" s="2">
        <f t="shared" si="64"/>
        <v>5.1487400000000001</v>
      </c>
      <c r="F576" s="2">
        <f t="shared" si="65"/>
        <v>5.1786350000000008</v>
      </c>
      <c r="G576" s="2">
        <f t="shared" si="67"/>
        <v>5.1928399999999977</v>
      </c>
      <c r="H576" s="2">
        <f t="shared" si="63"/>
        <v>5.1486090000000013</v>
      </c>
      <c r="I576" s="2">
        <f t="array" ref="I576">SUMPRODUCT(B560:B579, (ROW(B560:B579)-ROW(B560)+1)) / (20*21/2)</f>
        <v>5.1635352380952382</v>
      </c>
      <c r="J576" s="2">
        <f t="shared" si="66"/>
        <v>5.1694195797535389</v>
      </c>
      <c r="K576" s="2">
        <f t="shared" si="68"/>
        <v>5.1866899625690879</v>
      </c>
    </row>
    <row r="577" spans="1:11" ht="13.5" x14ac:dyDescent="0.25">
      <c r="A577" s="3">
        <f>TITRES_STAT!B580</f>
        <v>42843</v>
      </c>
      <c r="B577" s="6">
        <f>TITRES_STAT!D580</f>
        <v>5.1654999999999998</v>
      </c>
      <c r="C577" s="2">
        <f t="shared" si="61"/>
        <v>5.600000000000005E-2</v>
      </c>
      <c r="D577" s="2">
        <f t="shared" si="62"/>
        <v>5.1568200000000006</v>
      </c>
      <c r="E577" s="2">
        <f t="shared" si="64"/>
        <v>5.1524700000000001</v>
      </c>
      <c r="F577" s="2">
        <f t="shared" si="65"/>
        <v>5.1783200000000003</v>
      </c>
      <c r="G577" s="2">
        <f t="shared" si="67"/>
        <v>5.1915939999999976</v>
      </c>
      <c r="H577" s="2">
        <f t="shared" si="63"/>
        <v>5.1493675000000003</v>
      </c>
      <c r="I577" s="2">
        <f t="array" ref="I577">SUMPRODUCT(B561:B580, (ROW(B561:B580)-ROW(B561)+1)) / (20*21/2)</f>
        <v>5.1633295238095238</v>
      </c>
      <c r="J577" s="2">
        <f t="shared" si="66"/>
        <v>5.1690462864436784</v>
      </c>
      <c r="K577" s="2">
        <f t="shared" si="68"/>
        <v>5.1858589836448097</v>
      </c>
    </row>
    <row r="578" spans="1:11" ht="13.5" x14ac:dyDescent="0.25">
      <c r="A578" s="3">
        <f>TITRES_STAT!B581</f>
        <v>42844</v>
      </c>
      <c r="B578" s="6">
        <f>TITRES_STAT!D581</f>
        <v>5.1718000000000002</v>
      </c>
      <c r="C578" s="2">
        <f t="shared" si="61"/>
        <v>6.3000000000004164E-3</v>
      </c>
      <c r="D578" s="2">
        <f t="shared" si="62"/>
        <v>5.1568199999999997</v>
      </c>
      <c r="E578" s="2">
        <f t="shared" si="64"/>
        <v>5.1587000000000005</v>
      </c>
      <c r="F578" s="2">
        <f t="shared" si="65"/>
        <v>5.1761400000000002</v>
      </c>
      <c r="G578" s="2">
        <f t="shared" si="67"/>
        <v>5.1903479999999975</v>
      </c>
      <c r="H578" s="2">
        <f t="shared" si="63"/>
        <v>5.1503045000000007</v>
      </c>
      <c r="I578" s="2">
        <f t="array" ref="I578">SUMPRODUCT(B562:B581, (ROW(B562:B581)-ROW(B562)+1)) / (20*21/2)</f>
        <v>5.1633314285714285</v>
      </c>
      <c r="J578" s="2">
        <f t="shared" si="66"/>
        <v>5.1693085448776133</v>
      </c>
      <c r="K578" s="2">
        <f t="shared" si="68"/>
        <v>5.185307650952856</v>
      </c>
    </row>
    <row r="579" spans="1:11" ht="13.5" x14ac:dyDescent="0.25">
      <c r="A579" s="3">
        <f>TITRES_STAT!B582</f>
        <v>42845</v>
      </c>
      <c r="B579" s="6">
        <f>TITRES_STAT!D582</f>
        <v>5.1718000000000002</v>
      </c>
      <c r="C579" s="2">
        <f t="shared" si="61"/>
        <v>0</v>
      </c>
      <c r="D579" s="2">
        <f t="shared" si="62"/>
        <v>5.1568199999999997</v>
      </c>
      <c r="E579" s="2">
        <f t="shared" si="64"/>
        <v>5.1586999999999996</v>
      </c>
      <c r="F579" s="2">
        <f t="shared" si="65"/>
        <v>5.1739599999999992</v>
      </c>
      <c r="G579" s="2">
        <f t="shared" si="67"/>
        <v>5.1881059999999977</v>
      </c>
      <c r="H579" s="2">
        <f t="shared" si="63"/>
        <v>5.1512415000000011</v>
      </c>
      <c r="I579" s="2">
        <f t="array" ref="I579">SUMPRODUCT(B563:B582, (ROW(B563:B582)-ROW(B563)+1)) / (20*21/2)</f>
        <v>5.1628814285714277</v>
      </c>
      <c r="J579" s="2">
        <f t="shared" si="66"/>
        <v>5.1695458263178402</v>
      </c>
      <c r="K579" s="2">
        <f t="shared" si="68"/>
        <v>5.1847779391507833</v>
      </c>
    </row>
    <row r="580" spans="1:11" ht="13.5" x14ac:dyDescent="0.25">
      <c r="A580" s="3">
        <f>TITRES_STAT!B583</f>
        <v>42846</v>
      </c>
      <c r="B580" s="6">
        <f>TITRES_STAT!D583</f>
        <v>5.1718000000000002</v>
      </c>
      <c r="C580" s="2">
        <f t="shared" ref="C580:C643" si="69">B580-B579</f>
        <v>0</v>
      </c>
      <c r="D580" s="2">
        <f t="shared" si="62"/>
        <v>5.15808</v>
      </c>
      <c r="E580" s="2">
        <f t="shared" si="64"/>
        <v>5.1643099999999986</v>
      </c>
      <c r="F580" s="2">
        <f t="shared" si="65"/>
        <v>5.17178</v>
      </c>
      <c r="G580" s="2">
        <f t="shared" si="67"/>
        <v>5.185737999999998</v>
      </c>
      <c r="H580" s="2">
        <f t="shared" si="63"/>
        <v>5.1522075000000003</v>
      </c>
      <c r="I580" s="2">
        <f t="array" ref="I580">SUMPRODUCT(B564:B583, (ROW(B564:B583)-ROW(B564)+1)) / (20*21/2)</f>
        <v>5.1626095238095235</v>
      </c>
      <c r="J580" s="2">
        <f t="shared" si="66"/>
        <v>5.1697605095256645</v>
      </c>
      <c r="K580" s="2">
        <f t="shared" si="68"/>
        <v>5.1842690003605565</v>
      </c>
    </row>
    <row r="581" spans="1:11" ht="13.5" x14ac:dyDescent="0.25">
      <c r="A581" s="3">
        <f>TITRES_STAT!B584</f>
        <v>42849</v>
      </c>
      <c r="B581" s="6">
        <f>TITRES_STAT!D584</f>
        <v>5.1718000000000002</v>
      </c>
      <c r="C581" s="2">
        <f t="shared" si="69"/>
        <v>0</v>
      </c>
      <c r="D581" s="2">
        <f t="shared" si="62"/>
        <v>5.1705400000000008</v>
      </c>
      <c r="E581" s="2">
        <f t="shared" si="64"/>
        <v>5.1643099999999986</v>
      </c>
      <c r="F581" s="2">
        <f t="shared" si="65"/>
        <v>5.1702250000000003</v>
      </c>
      <c r="G581" s="2">
        <f t="shared" si="67"/>
        <v>5.1844919999999979</v>
      </c>
      <c r="H581" s="2">
        <f t="shared" si="63"/>
        <v>5.1531445000000007</v>
      </c>
      <c r="I581" s="2">
        <f t="array" ref="I581">SUMPRODUCT(B565:B584, (ROW(B565:B584)-ROW(B565)+1)) / (20*21/2)</f>
        <v>5.1626642857142855</v>
      </c>
      <c r="J581" s="2">
        <f t="shared" si="66"/>
        <v>5.1699547467136959</v>
      </c>
      <c r="K581" s="2">
        <f t="shared" si="68"/>
        <v>5.1837800199542601</v>
      </c>
    </row>
    <row r="582" spans="1:11" ht="13.5" x14ac:dyDescent="0.25">
      <c r="A582" s="3">
        <f>TITRES_STAT!B585</f>
        <v>42850</v>
      </c>
      <c r="B582" s="6">
        <f>TITRES_STAT!D585</f>
        <v>5.1654999999999998</v>
      </c>
      <c r="C582" s="2">
        <f t="shared" si="69"/>
        <v>-6.3000000000004164E-3</v>
      </c>
      <c r="D582" s="2">
        <f t="shared" ref="D582:D645" si="70">AVERAGE(B578:B582)</f>
        <v>5.1705399999999999</v>
      </c>
      <c r="E582" s="2">
        <f t="shared" si="64"/>
        <v>5.1636800000000003</v>
      </c>
      <c r="F582" s="2">
        <f t="shared" si="65"/>
        <v>5.168355</v>
      </c>
      <c r="G582" s="2">
        <f t="shared" si="67"/>
        <v>5.1832459999999978</v>
      </c>
      <c r="H582" s="2">
        <f t="shared" si="63"/>
        <v>5.1533000000000007</v>
      </c>
      <c r="I582" s="2">
        <f t="array" ref="I582">SUMPRODUCT(B566:B585, (ROW(B566:B585)-ROW(B566)+1)) / (20*21/2)</f>
        <v>5.1576823809523811</v>
      </c>
      <c r="J582" s="2">
        <f t="shared" si="66"/>
        <v>5.1695304851219159</v>
      </c>
      <c r="K582" s="2">
        <f t="shared" si="68"/>
        <v>5.1830631564266421</v>
      </c>
    </row>
    <row r="583" spans="1:11" ht="13.5" x14ac:dyDescent="0.25">
      <c r="A583" s="3">
        <f>TITRES_STAT!B586</f>
        <v>42851</v>
      </c>
      <c r="B583" s="6">
        <f>TITRES_STAT!D586</f>
        <v>5.1654999999999998</v>
      </c>
      <c r="C583" s="2">
        <f t="shared" si="69"/>
        <v>0</v>
      </c>
      <c r="D583" s="2">
        <f t="shared" si="70"/>
        <v>5.1692800000000005</v>
      </c>
      <c r="E583" s="2">
        <f t="shared" si="64"/>
        <v>5.1630500000000001</v>
      </c>
      <c r="F583" s="2">
        <f t="shared" si="65"/>
        <v>5.1649250000000002</v>
      </c>
      <c r="G583" s="2">
        <f t="shared" si="67"/>
        <v>5.183119999999998</v>
      </c>
      <c r="H583" s="2">
        <f t="shared" si="63"/>
        <v>5.1536114999999993</v>
      </c>
      <c r="I583" s="2">
        <f t="array" ref="I583">SUMPRODUCT(B567:B586, (ROW(B567:B586)-ROW(B567)+1)) / (20*21/2)</f>
        <v>5.1645304761904764</v>
      </c>
      <c r="J583" s="2">
        <f t="shared" si="66"/>
        <v>5.1691466293960193</v>
      </c>
      <c r="K583" s="2">
        <f t="shared" si="68"/>
        <v>5.1823744051942251</v>
      </c>
    </row>
    <row r="584" spans="1:11" ht="13.5" x14ac:dyDescent="0.25">
      <c r="A584" s="3">
        <f>TITRES_STAT!B587</f>
        <v>42852</v>
      </c>
      <c r="B584" s="6">
        <f>TITRES_STAT!D587</f>
        <v>5.1654999999999998</v>
      </c>
      <c r="C584" s="2">
        <f t="shared" si="69"/>
        <v>0</v>
      </c>
      <c r="D584" s="2">
        <f t="shared" si="70"/>
        <v>5.1680200000000003</v>
      </c>
      <c r="E584" s="2">
        <f t="shared" si="64"/>
        <v>5.16242</v>
      </c>
      <c r="F584" s="2">
        <f t="shared" si="65"/>
        <v>5.16181</v>
      </c>
      <c r="G584" s="2">
        <f t="shared" si="67"/>
        <v>5.182993999999999</v>
      </c>
      <c r="H584" s="2">
        <f t="shared" si="63"/>
        <v>5.1542345000000003</v>
      </c>
      <c r="I584" s="2">
        <f t="array" ref="I584">SUMPRODUCT(B568:B587, (ROW(B568:B587)-ROW(B568)+1)) / (20*21/2)</f>
        <v>5.1604357142857147</v>
      </c>
      <c r="J584" s="2">
        <f t="shared" si="66"/>
        <v>5.1687993313583034</v>
      </c>
      <c r="K584" s="2">
        <f t="shared" si="68"/>
        <v>5.1817126638140598</v>
      </c>
    </row>
    <row r="585" spans="1:11" ht="13.5" x14ac:dyDescent="0.25">
      <c r="A585" s="3">
        <f>TITRES_STAT!B588</f>
        <v>42853</v>
      </c>
      <c r="B585" s="6">
        <f>TITRES_STAT!D588</f>
        <v>5.1094999999999997</v>
      </c>
      <c r="C585" s="2">
        <f t="shared" si="69"/>
        <v>-5.600000000000005E-2</v>
      </c>
      <c r="D585" s="2">
        <f t="shared" si="70"/>
        <v>5.1555599999999995</v>
      </c>
      <c r="E585" s="2">
        <f t="shared" si="64"/>
        <v>5.1568200000000006</v>
      </c>
      <c r="F585" s="2">
        <f t="shared" si="65"/>
        <v>5.1558949999999992</v>
      </c>
      <c r="G585" s="2">
        <f t="shared" si="67"/>
        <v>5.1817479999999998</v>
      </c>
      <c r="H585" s="2">
        <f t="shared" si="63"/>
        <v>5.1542344999999985</v>
      </c>
      <c r="I585" s="2">
        <f t="array" ref="I585">SUMPRODUCT(B569:B588, (ROW(B569:B588)-ROW(B569)+1)) / (20*21/2)</f>
        <v>5.1605528571428563</v>
      </c>
      <c r="J585" s="2">
        <f t="shared" si="66"/>
        <v>5.1631517759908458</v>
      </c>
      <c r="K585" s="2">
        <f t="shared" si="68"/>
        <v>5.1788807946448818</v>
      </c>
    </row>
    <row r="586" spans="1:11" ht="13.5" x14ac:dyDescent="0.25">
      <c r="A586" s="3">
        <f>TITRES_STAT!B589</f>
        <v>42857</v>
      </c>
      <c r="B586" s="6">
        <f>TITRES_STAT!D589</f>
        <v>5.2278000000000002</v>
      </c>
      <c r="C586" s="2">
        <f t="shared" si="69"/>
        <v>0.11830000000000052</v>
      </c>
      <c r="D586" s="2">
        <f t="shared" si="70"/>
        <v>5.1667599999999991</v>
      </c>
      <c r="E586" s="2">
        <f t="shared" si="64"/>
        <v>5.1686500000000004</v>
      </c>
      <c r="F586" s="2">
        <f t="shared" si="65"/>
        <v>5.1586949999999998</v>
      </c>
      <c r="G586" s="2">
        <f t="shared" si="67"/>
        <v>5.1828679999999983</v>
      </c>
      <c r="H586" s="2">
        <f t="shared" ref="H586:H649" si="71">AVERAGE(B387:B586)</f>
        <v>5.1551064999999987</v>
      </c>
      <c r="I586" s="2">
        <f t="array" ref="I586">SUMPRODUCT(B570:B589, (ROW(B570:B589)-ROW(B570)+1)) / (20*21/2)</f>
        <v>5.1722995238095235</v>
      </c>
      <c r="J586" s="2">
        <f t="shared" si="66"/>
        <v>5.1693087497060031</v>
      </c>
      <c r="K586" s="2">
        <f t="shared" si="68"/>
        <v>5.1807991948548864</v>
      </c>
    </row>
    <row r="587" spans="1:11" ht="13.5" x14ac:dyDescent="0.25">
      <c r="A587" s="3">
        <f>TITRES_STAT!B590</f>
        <v>42858</v>
      </c>
      <c r="B587" s="6">
        <f>TITRES_STAT!D590</f>
        <v>5.1157000000000004</v>
      </c>
      <c r="C587" s="2">
        <f t="shared" si="69"/>
        <v>-0.11209999999999987</v>
      </c>
      <c r="D587" s="2">
        <f t="shared" si="70"/>
        <v>5.1568000000000005</v>
      </c>
      <c r="E587" s="2">
        <f t="shared" si="64"/>
        <v>5.1636700000000006</v>
      </c>
      <c r="F587" s="2">
        <f t="shared" si="65"/>
        <v>5.1580699999999995</v>
      </c>
      <c r="G587" s="2">
        <f t="shared" si="67"/>
        <v>5.1817459999999995</v>
      </c>
      <c r="H587" s="2">
        <f t="shared" si="71"/>
        <v>5.1551999999999989</v>
      </c>
      <c r="I587" s="2">
        <f t="array" ref="I587">SUMPRODUCT(B571:B590, (ROW(B571:B590)-ROW(B571)+1)) / (20*21/2)</f>
        <v>5.1829219047619048</v>
      </c>
      <c r="J587" s="2">
        <f t="shared" si="66"/>
        <v>5.1642031544959073</v>
      </c>
      <c r="K587" s="2">
        <f t="shared" si="68"/>
        <v>5.178246285252734</v>
      </c>
    </row>
    <row r="588" spans="1:11" ht="13.5" x14ac:dyDescent="0.25">
      <c r="A588" s="3">
        <f>TITRES_STAT!B591</f>
        <v>42859</v>
      </c>
      <c r="B588" s="6">
        <f>TITRES_STAT!D591</f>
        <v>5.1593</v>
      </c>
      <c r="C588" s="2">
        <f t="shared" si="69"/>
        <v>4.3599999999999639E-2</v>
      </c>
      <c r="D588" s="2">
        <f t="shared" si="70"/>
        <v>5.1555599999999995</v>
      </c>
      <c r="E588" s="2">
        <f t="shared" ref="E588:E651" si="72">AVERAGE(B579:B588)</f>
        <v>5.16242</v>
      </c>
      <c r="F588" s="2">
        <f t="shared" si="65"/>
        <v>5.1605599999999994</v>
      </c>
      <c r="G588" s="2">
        <f t="shared" si="67"/>
        <v>5.1802499999999982</v>
      </c>
      <c r="H588" s="2">
        <f t="shared" si="71"/>
        <v>5.1555114999999994</v>
      </c>
      <c r="I588" s="2">
        <f t="array" ref="I588">SUMPRODUCT(B572:B591, (ROW(B572:B591)-ROW(B572)+1)) / (20*21/2)</f>
        <v>5.1886204761904757</v>
      </c>
      <c r="J588" s="2">
        <f t="shared" si="66"/>
        <v>5.1637361874010592</v>
      </c>
      <c r="K588" s="2">
        <f t="shared" si="68"/>
        <v>5.1775032936741958</v>
      </c>
    </row>
    <row r="589" spans="1:11" ht="13.5" x14ac:dyDescent="0.25">
      <c r="A589" s="3">
        <f>TITRES_STAT!B592</f>
        <v>42860</v>
      </c>
      <c r="B589" s="6">
        <f>TITRES_STAT!D592</f>
        <v>5.2839</v>
      </c>
      <c r="C589" s="2">
        <f t="shared" si="69"/>
        <v>0.12460000000000004</v>
      </c>
      <c r="D589" s="2">
        <f t="shared" si="70"/>
        <v>5.1792399999999992</v>
      </c>
      <c r="E589" s="2">
        <f t="shared" si="72"/>
        <v>5.1736300000000002</v>
      </c>
      <c r="F589" s="2">
        <f t="shared" si="65"/>
        <v>5.1661649999999995</v>
      </c>
      <c r="G589" s="2">
        <f t="shared" si="67"/>
        <v>5.1812459999999989</v>
      </c>
      <c r="H589" s="2">
        <f t="shared" si="71"/>
        <v>5.1566954999999988</v>
      </c>
      <c r="I589" s="2">
        <f t="array" ref="I589">SUMPRODUCT(B573:B592, (ROW(B573:B592)-ROW(B573)+1)) / (20*21/2)</f>
        <v>5.1981747619047622</v>
      </c>
      <c r="J589" s="2">
        <f t="shared" si="66"/>
        <v>5.1751803600295299</v>
      </c>
      <c r="K589" s="2">
        <f t="shared" si="68"/>
        <v>5.1816757135301099</v>
      </c>
    </row>
    <row r="590" spans="1:11" ht="13.5" x14ac:dyDescent="0.25">
      <c r="A590" s="3">
        <f>TITRES_STAT!B593</f>
        <v>42863</v>
      </c>
      <c r="B590" s="6">
        <f>TITRES_STAT!D593</f>
        <v>5.2777000000000003</v>
      </c>
      <c r="C590" s="2">
        <f t="shared" si="69"/>
        <v>-6.1999999999997613E-3</v>
      </c>
      <c r="D590" s="2">
        <f t="shared" si="70"/>
        <v>5.2128800000000002</v>
      </c>
      <c r="E590" s="2">
        <f t="shared" si="72"/>
        <v>5.1842200000000016</v>
      </c>
      <c r="F590" s="2">
        <f t="shared" si="65"/>
        <v>5.1742649999999992</v>
      </c>
      <c r="G590" s="2">
        <f t="shared" si="67"/>
        <v>5.1831159999999992</v>
      </c>
      <c r="H590" s="2">
        <f t="shared" si="71"/>
        <v>5.1575989999999994</v>
      </c>
      <c r="I590" s="2">
        <f t="array" ref="I590">SUMPRODUCT(B574:B593, (ROW(B574:B593)-ROW(B574)+1)) / (20*21/2)</f>
        <v>5.2072247619047634</v>
      </c>
      <c r="J590" s="2">
        <f t="shared" si="66"/>
        <v>5.1849441352648125</v>
      </c>
      <c r="K590" s="2">
        <f t="shared" si="68"/>
        <v>5.185441371823047</v>
      </c>
    </row>
    <row r="591" spans="1:11" ht="13.5" x14ac:dyDescent="0.25">
      <c r="A591" s="3">
        <f>TITRES_STAT!B594</f>
        <v>42864</v>
      </c>
      <c r="B591" s="6">
        <f>TITRES_STAT!D594</f>
        <v>5.2340999999999998</v>
      </c>
      <c r="C591" s="2">
        <f t="shared" si="69"/>
        <v>-4.3600000000000527E-2</v>
      </c>
      <c r="D591" s="2">
        <f t="shared" si="70"/>
        <v>5.2141400000000004</v>
      </c>
      <c r="E591" s="2">
        <f t="shared" si="72"/>
        <v>5.1904500000000002</v>
      </c>
      <c r="F591" s="2">
        <f t="shared" si="65"/>
        <v>5.1773799999999994</v>
      </c>
      <c r="G591" s="2">
        <f t="shared" si="67"/>
        <v>5.1831159999999992</v>
      </c>
      <c r="H591" s="2">
        <f t="shared" si="71"/>
        <v>5.1582844999999971</v>
      </c>
      <c r="I591" s="2">
        <f t="array" ref="I591">SUMPRODUCT(B575:B594, (ROW(B575:B594)-ROW(B575)+1)) / (20*21/2)</f>
        <v>5.2157704761904773</v>
      </c>
      <c r="J591" s="2">
        <f t="shared" si="66"/>
        <v>5.1896256461919732</v>
      </c>
      <c r="K591" s="2">
        <f t="shared" si="68"/>
        <v>5.1873495533201819</v>
      </c>
    </row>
    <row r="592" spans="1:11" ht="13.5" x14ac:dyDescent="0.25">
      <c r="A592" s="3">
        <f>TITRES_STAT!B595</f>
        <v>42865</v>
      </c>
      <c r="B592" s="6">
        <f>TITRES_STAT!D595</f>
        <v>5.2777000000000003</v>
      </c>
      <c r="C592" s="2">
        <f t="shared" si="69"/>
        <v>4.3600000000000527E-2</v>
      </c>
      <c r="D592" s="2">
        <f t="shared" si="70"/>
        <v>5.2465399999999995</v>
      </c>
      <c r="E592" s="2">
        <f t="shared" si="72"/>
        <v>5.2016700000000009</v>
      </c>
      <c r="F592" s="2">
        <f t="shared" si="65"/>
        <v>5.1826750000000006</v>
      </c>
      <c r="G592" s="2">
        <f t="shared" si="67"/>
        <v>5.1851099999999999</v>
      </c>
      <c r="H592" s="2">
        <f t="shared" si="71"/>
        <v>5.1593749999999989</v>
      </c>
      <c r="I592" s="2">
        <f t="array" ref="I592">SUMPRODUCT(B576:B595, (ROW(B576:B595)-ROW(B576)+1)) / (20*21/2)</f>
        <v>5.2196595238095229</v>
      </c>
      <c r="J592" s="2">
        <f t="shared" si="66"/>
        <v>5.1980136798879757</v>
      </c>
      <c r="K592" s="2">
        <f t="shared" si="68"/>
        <v>5.1908927080919396</v>
      </c>
    </row>
    <row r="593" spans="1:11" ht="13.5" x14ac:dyDescent="0.25">
      <c r="A593" s="3">
        <f>TITRES_STAT!B596</f>
        <v>42866</v>
      </c>
      <c r="B593" s="6">
        <f>TITRES_STAT!D596</f>
        <v>5.2777000000000003</v>
      </c>
      <c r="C593" s="2">
        <f t="shared" si="69"/>
        <v>0</v>
      </c>
      <c r="D593" s="2">
        <f t="shared" si="70"/>
        <v>5.2702200000000001</v>
      </c>
      <c r="E593" s="2">
        <f t="shared" si="72"/>
        <v>5.2128899999999998</v>
      </c>
      <c r="F593" s="2">
        <f t="shared" si="65"/>
        <v>5.1879699999999991</v>
      </c>
      <c r="G593" s="2">
        <f t="shared" si="67"/>
        <v>5.1871039999999997</v>
      </c>
      <c r="H593" s="2">
        <f t="shared" si="71"/>
        <v>5.1608079999999985</v>
      </c>
      <c r="I593" s="2">
        <f t="array" ref="I593">SUMPRODUCT(B577:B596, (ROW(B577:B596)-ROW(B577)+1)) / (20*21/2)</f>
        <v>5.2261838095238105</v>
      </c>
      <c r="J593" s="2">
        <f t="shared" si="66"/>
        <v>5.2056028532319774</v>
      </c>
      <c r="K593" s="2">
        <f t="shared" si="68"/>
        <v>5.1942969156177465</v>
      </c>
    </row>
    <row r="594" spans="1:11" ht="13.5" x14ac:dyDescent="0.25">
      <c r="A594" s="3">
        <f>TITRES_STAT!B597</f>
        <v>42867</v>
      </c>
      <c r="B594" s="6">
        <f>TITRES_STAT!D597</f>
        <v>5.2777000000000003</v>
      </c>
      <c r="C594" s="2">
        <f t="shared" si="69"/>
        <v>0</v>
      </c>
      <c r="D594" s="2">
        <f t="shared" si="70"/>
        <v>5.26898</v>
      </c>
      <c r="E594" s="2">
        <f t="shared" si="72"/>
        <v>5.2241100000000005</v>
      </c>
      <c r="F594" s="2">
        <f t="shared" si="65"/>
        <v>5.1932649999999994</v>
      </c>
      <c r="G594" s="2">
        <f t="shared" si="67"/>
        <v>5.1883499999999989</v>
      </c>
      <c r="H594" s="2">
        <f t="shared" si="71"/>
        <v>5.1622099999999991</v>
      </c>
      <c r="I594" s="2">
        <f t="array" ref="I594">SUMPRODUCT(B578:B597, (ROW(B578:B597)-ROW(B578)+1)) / (20*21/2)</f>
        <v>5.2230714285714299</v>
      </c>
      <c r="J594" s="2">
        <f t="shared" si="66"/>
        <v>5.2124692481622645</v>
      </c>
      <c r="K594" s="2">
        <f t="shared" si="68"/>
        <v>5.1975676248092082</v>
      </c>
    </row>
    <row r="595" spans="1:11" ht="13.5" x14ac:dyDescent="0.25">
      <c r="A595" s="3">
        <f>TITRES_STAT!B598</f>
        <v>42870</v>
      </c>
      <c r="B595" s="6">
        <f>TITRES_STAT!D598</f>
        <v>5.2340999999999998</v>
      </c>
      <c r="C595" s="2">
        <f t="shared" si="69"/>
        <v>-4.3600000000000527E-2</v>
      </c>
      <c r="D595" s="2">
        <f t="shared" si="70"/>
        <v>5.2602599999999997</v>
      </c>
      <c r="E595" s="2">
        <f t="shared" si="72"/>
        <v>5.2365700000000004</v>
      </c>
      <c r="F595" s="2">
        <f t="shared" si="65"/>
        <v>5.1966950000000001</v>
      </c>
      <c r="G595" s="2">
        <f t="shared" si="67"/>
        <v>5.1894719999999994</v>
      </c>
      <c r="H595" s="2">
        <f t="shared" si="71"/>
        <v>5.1629889999999978</v>
      </c>
      <c r="I595" s="2">
        <f t="array" ref="I595">SUMPRODUCT(B579:B598, (ROW(B579:B598)-ROW(B579)+1)) / (20*21/2)</f>
        <v>5.219929047619047</v>
      </c>
      <c r="J595" s="2">
        <f t="shared" si="66"/>
        <v>5.2145293197658589</v>
      </c>
      <c r="K595" s="2">
        <f t="shared" si="68"/>
        <v>5.1990002669735524</v>
      </c>
    </row>
    <row r="596" spans="1:11" ht="13.5" x14ac:dyDescent="0.25">
      <c r="A596" s="3">
        <f>TITRES_STAT!B599</f>
        <v>42871</v>
      </c>
      <c r="B596" s="6">
        <f>TITRES_STAT!D599</f>
        <v>5.2652000000000001</v>
      </c>
      <c r="C596" s="2">
        <f t="shared" si="69"/>
        <v>3.110000000000035E-2</v>
      </c>
      <c r="D596" s="2">
        <f t="shared" si="70"/>
        <v>5.2664799999999996</v>
      </c>
      <c r="E596" s="2">
        <f t="shared" si="72"/>
        <v>5.24031</v>
      </c>
      <c r="F596" s="2">
        <f t="shared" ref="F596:F659" si="73">AVERAGE(B577:B596)</f>
        <v>5.2044799999999993</v>
      </c>
      <c r="G596" s="2">
        <f t="shared" si="67"/>
        <v>5.1907180000000004</v>
      </c>
      <c r="H596" s="2">
        <f t="shared" si="71"/>
        <v>5.1639234999999983</v>
      </c>
      <c r="I596" s="2">
        <f t="array" ref="I596">SUMPRODUCT(B580:B599, (ROW(B580:B599)-ROW(B580)+1)) / (20*21/2)</f>
        <v>5.2167866666666658</v>
      </c>
      <c r="J596" s="2">
        <f t="shared" si="66"/>
        <v>5.2193550988357771</v>
      </c>
      <c r="K596" s="2">
        <f t="shared" si="68"/>
        <v>5.201596334935374</v>
      </c>
    </row>
    <row r="597" spans="1:11" ht="13.5" x14ac:dyDescent="0.25">
      <c r="A597" s="3">
        <f>TITRES_STAT!B600</f>
        <v>42872</v>
      </c>
      <c r="B597" s="6">
        <f>TITRES_STAT!D600</f>
        <v>5.1718000000000002</v>
      </c>
      <c r="C597" s="2">
        <f t="shared" si="69"/>
        <v>-9.3399999999999928E-2</v>
      </c>
      <c r="D597" s="2">
        <f t="shared" si="70"/>
        <v>5.2453000000000003</v>
      </c>
      <c r="E597" s="2">
        <f t="shared" si="72"/>
        <v>5.2459199999999999</v>
      </c>
      <c r="F597" s="2">
        <f t="shared" si="73"/>
        <v>5.204794999999999</v>
      </c>
      <c r="G597" s="2">
        <f t="shared" si="67"/>
        <v>5.1900960000000005</v>
      </c>
      <c r="H597" s="2">
        <f t="shared" si="71"/>
        <v>5.1643909999999984</v>
      </c>
      <c r="I597" s="2">
        <f t="array" ref="I597">SUMPRODUCT(B581:B600, (ROW(B581:B600)-ROW(B581)+1)) / (20*21/2)</f>
        <v>5.2136442857142855</v>
      </c>
      <c r="J597" s="2">
        <f t="shared" ref="J597:J660" si="74">$J$4*B597+J596*(1-$J$4)</f>
        <v>5.2148260418037982</v>
      </c>
      <c r="K597" s="2">
        <f t="shared" si="68"/>
        <v>5.2004278512124182</v>
      </c>
    </row>
    <row r="598" spans="1:11" ht="13.5" x14ac:dyDescent="0.25">
      <c r="A598" s="3">
        <f>TITRES_STAT!B601</f>
        <v>42873</v>
      </c>
      <c r="B598" s="6">
        <f>TITRES_STAT!D601</f>
        <v>5.1718000000000002</v>
      </c>
      <c r="C598" s="2">
        <f t="shared" si="69"/>
        <v>0</v>
      </c>
      <c r="D598" s="2">
        <f t="shared" si="70"/>
        <v>5.224120000000001</v>
      </c>
      <c r="E598" s="2">
        <f t="shared" si="72"/>
        <v>5.2471699999999988</v>
      </c>
      <c r="F598" s="2">
        <f t="shared" si="73"/>
        <v>5.2047949999999998</v>
      </c>
      <c r="G598" s="2">
        <f t="shared" si="67"/>
        <v>5.1891000000000007</v>
      </c>
      <c r="H598" s="2">
        <f t="shared" si="71"/>
        <v>5.1651699999999998</v>
      </c>
      <c r="I598" s="2">
        <f t="array" ref="I598">SUMPRODUCT(B582:B601, (ROW(B582:B601)-ROW(B582)+1)) / (20*21/2)</f>
        <v>5.2146542857142864</v>
      </c>
      <c r="J598" s="2">
        <f t="shared" si="74"/>
        <v>5.2107283235367694</v>
      </c>
      <c r="K598" s="2">
        <f t="shared" si="68"/>
        <v>5.1993051903805583</v>
      </c>
    </row>
    <row r="599" spans="1:11" ht="13.5" x14ac:dyDescent="0.25">
      <c r="A599" s="3">
        <f>TITRES_STAT!B602</f>
        <v>42874</v>
      </c>
      <c r="B599" s="6">
        <f>TITRES_STAT!D602</f>
        <v>5.1718000000000002</v>
      </c>
      <c r="C599" s="2">
        <f t="shared" si="69"/>
        <v>0</v>
      </c>
      <c r="D599" s="2">
        <f t="shared" si="70"/>
        <v>5.2029399999999999</v>
      </c>
      <c r="E599" s="2">
        <f t="shared" si="72"/>
        <v>5.2359599999999995</v>
      </c>
      <c r="F599" s="2">
        <f t="shared" si="73"/>
        <v>5.2047950000000007</v>
      </c>
      <c r="G599" s="2">
        <f t="shared" si="67"/>
        <v>5.1882280000000014</v>
      </c>
      <c r="H599" s="2">
        <f t="shared" si="71"/>
        <v>5.1659489999999995</v>
      </c>
      <c r="I599" s="2">
        <f t="array" ref="I599">SUMPRODUCT(B583:B602, (ROW(B583:B602)-ROW(B583)+1)) / (20*21/2)</f>
        <v>5.2154566666666664</v>
      </c>
      <c r="J599" s="2">
        <f t="shared" si="74"/>
        <v>5.207020864152315</v>
      </c>
      <c r="K599" s="2">
        <f t="shared" si="68"/>
        <v>5.1982265554636733</v>
      </c>
    </row>
    <row r="600" spans="1:11" ht="13.5" x14ac:dyDescent="0.25">
      <c r="A600" s="3">
        <f>TITRES_STAT!B603</f>
        <v>42877</v>
      </c>
      <c r="B600" s="6">
        <f>TITRES_STAT!D603</f>
        <v>5.1718000000000002</v>
      </c>
      <c r="C600" s="2">
        <f t="shared" si="69"/>
        <v>0</v>
      </c>
      <c r="D600" s="2">
        <f t="shared" si="70"/>
        <v>5.1904800000000009</v>
      </c>
      <c r="E600" s="2">
        <f t="shared" si="72"/>
        <v>5.225369999999999</v>
      </c>
      <c r="F600" s="2">
        <f t="shared" si="73"/>
        <v>5.2047950000000016</v>
      </c>
      <c r="G600" s="2">
        <f t="shared" si="67"/>
        <v>5.1878540000000006</v>
      </c>
      <c r="H600" s="2">
        <f t="shared" si="71"/>
        <v>5.1664474999999994</v>
      </c>
      <c r="I600" s="2">
        <f t="array" ref="I600">SUMPRODUCT(B584:B603, (ROW(B584:B603)-ROW(B584)+1)) / (20*21/2)</f>
        <v>5.2124595238095246</v>
      </c>
      <c r="J600" s="2">
        <f t="shared" si="74"/>
        <v>5.2036664961378083</v>
      </c>
      <c r="K600" s="2">
        <f t="shared" si="68"/>
        <v>5.197190219955294</v>
      </c>
    </row>
    <row r="601" spans="1:11" ht="13.5" x14ac:dyDescent="0.25">
      <c r="A601" s="3">
        <f>TITRES_STAT!B604</f>
        <v>42878</v>
      </c>
      <c r="B601" s="6">
        <f>TITRES_STAT!D604</f>
        <v>5.2153999999999998</v>
      </c>
      <c r="C601" s="2">
        <f t="shared" si="69"/>
        <v>4.3599999999999639E-2</v>
      </c>
      <c r="D601" s="2">
        <f t="shared" si="70"/>
        <v>5.1805199999999996</v>
      </c>
      <c r="E601" s="2">
        <f t="shared" si="72"/>
        <v>5.2234999999999996</v>
      </c>
      <c r="F601" s="2">
        <f t="shared" si="73"/>
        <v>5.2069750000000008</v>
      </c>
      <c r="G601" s="2">
        <f t="shared" si="67"/>
        <v>5.188352000000001</v>
      </c>
      <c r="H601" s="2">
        <f t="shared" si="71"/>
        <v>5.1671639999999979</v>
      </c>
      <c r="I601" s="2">
        <f t="array" ref="I601">SUMPRODUCT(B585:B604, (ROW(B585:B604)-ROW(B585)+1)) / (20*21/2)</f>
        <v>5.2111838095238099</v>
      </c>
      <c r="J601" s="2">
        <f t="shared" si="74"/>
        <v>5.204783972696112</v>
      </c>
      <c r="K601" s="2">
        <f t="shared" si="68"/>
        <v>5.1979043289766551</v>
      </c>
    </row>
    <row r="602" spans="1:11" ht="13.5" x14ac:dyDescent="0.25">
      <c r="A602" s="3">
        <f>TITRES_STAT!B605</f>
        <v>42879</v>
      </c>
      <c r="B602" s="6">
        <f>TITRES_STAT!D605</f>
        <v>5.2153999999999998</v>
      </c>
      <c r="C602" s="2">
        <f t="shared" si="69"/>
        <v>0</v>
      </c>
      <c r="D602" s="2">
        <f t="shared" si="70"/>
        <v>5.1892399999999999</v>
      </c>
      <c r="E602" s="2">
        <f t="shared" si="72"/>
        <v>5.217270000000001</v>
      </c>
      <c r="F602" s="2">
        <f t="shared" si="73"/>
        <v>5.2094700000000014</v>
      </c>
      <c r="G602" s="2">
        <f t="shared" si="67"/>
        <v>5.1892240000000003</v>
      </c>
      <c r="H602" s="2">
        <f t="shared" si="71"/>
        <v>5.1678804999999981</v>
      </c>
      <c r="I602" s="2">
        <f t="array" ref="I602">SUMPRODUCT(B586:B605, (ROW(B586:B605)-ROW(B586)+1)) / (20*21/2)</f>
        <v>5.2097595238095238</v>
      </c>
      <c r="J602" s="2">
        <f t="shared" si="74"/>
        <v>5.2057950229155301</v>
      </c>
      <c r="K602" s="2">
        <f t="shared" si="68"/>
        <v>5.1985904337226687</v>
      </c>
    </row>
    <row r="603" spans="1:11" ht="13.5" x14ac:dyDescent="0.25">
      <c r="A603" s="3">
        <f>TITRES_STAT!B606</f>
        <v>42880</v>
      </c>
      <c r="B603" s="6">
        <f>TITRES_STAT!D606</f>
        <v>5.1779999999999999</v>
      </c>
      <c r="C603" s="2">
        <f t="shared" si="69"/>
        <v>-3.7399999999999878E-2</v>
      </c>
      <c r="D603" s="2">
        <f t="shared" si="70"/>
        <v>5.19048</v>
      </c>
      <c r="E603" s="2">
        <f t="shared" si="72"/>
        <v>5.2073000000000009</v>
      </c>
      <c r="F603" s="2">
        <f t="shared" si="73"/>
        <v>5.2100950000000008</v>
      </c>
      <c r="G603" s="2">
        <f t="shared" si="67"/>
        <v>5.1893479999999998</v>
      </c>
      <c r="H603" s="2">
        <f t="shared" si="71"/>
        <v>5.1684099999999988</v>
      </c>
      <c r="I603" s="2">
        <f t="array" ref="I603">SUMPRODUCT(B587:B606, (ROW(B587:B606)-ROW(B587)+1)) / (20*21/2)</f>
        <v>5.2055485714285714</v>
      </c>
      <c r="J603" s="2">
        <f t="shared" si="74"/>
        <v>5.2031478778759555</v>
      </c>
      <c r="K603" s="2">
        <f t="shared" si="68"/>
        <v>5.1977829657335448</v>
      </c>
    </row>
    <row r="604" spans="1:11" ht="13.5" x14ac:dyDescent="0.25">
      <c r="A604" s="3">
        <f>TITRES_STAT!B607</f>
        <v>42881</v>
      </c>
      <c r="B604" s="6">
        <f>TITRES_STAT!D607</f>
        <v>5.1966999999999999</v>
      </c>
      <c r="C604" s="2">
        <f t="shared" si="69"/>
        <v>1.8699999999999939E-2</v>
      </c>
      <c r="D604" s="2">
        <f t="shared" si="70"/>
        <v>5.1954599999999997</v>
      </c>
      <c r="E604" s="2">
        <f t="shared" si="72"/>
        <v>5.1992000000000003</v>
      </c>
      <c r="F604" s="2">
        <f t="shared" si="73"/>
        <v>5.2116550000000004</v>
      </c>
      <c r="G604" s="2">
        <f t="shared" si="67"/>
        <v>5.1898460000000002</v>
      </c>
      <c r="H604" s="2">
        <f t="shared" si="71"/>
        <v>5.1690019999999981</v>
      </c>
      <c r="I604" s="2">
        <f t="array" ref="I604">SUMPRODUCT(B588:B607, (ROW(B588:B607)-ROW(B588)+1)) / (20*21/2)</f>
        <v>5.2016042857142848</v>
      </c>
      <c r="J604" s="2">
        <f t="shared" si="74"/>
        <v>5.2025337942687218</v>
      </c>
      <c r="K604" s="2">
        <f t="shared" si="68"/>
        <v>5.1977404964890921</v>
      </c>
    </row>
    <row r="605" spans="1:11" ht="13.5" x14ac:dyDescent="0.25">
      <c r="A605" s="3">
        <f>TITRES_STAT!B608</f>
        <v>42884</v>
      </c>
      <c r="B605" s="6">
        <f>TITRES_STAT!D608</f>
        <v>5.1966999999999999</v>
      </c>
      <c r="C605" s="2">
        <f t="shared" si="69"/>
        <v>0</v>
      </c>
      <c r="D605" s="2">
        <f t="shared" si="70"/>
        <v>5.2004399999999995</v>
      </c>
      <c r="E605" s="2">
        <f t="shared" si="72"/>
        <v>5.1954599999999997</v>
      </c>
      <c r="F605" s="2">
        <f t="shared" si="73"/>
        <v>5.2160150000000005</v>
      </c>
      <c r="G605" s="2">
        <f t="shared" si="67"/>
        <v>5.1903439999999996</v>
      </c>
      <c r="H605" s="2">
        <f t="shared" si="71"/>
        <v>5.1695629999999984</v>
      </c>
      <c r="I605" s="2">
        <f t="array" ref="I605">SUMPRODUCT(B589:B608, (ROW(B589:B608)-ROW(B589)+1)) / (20*21/2)</f>
        <v>5.1973928571428569</v>
      </c>
      <c r="J605" s="2">
        <f t="shared" si="74"/>
        <v>5.2019781948145578</v>
      </c>
      <c r="K605" s="2">
        <f t="shared" si="68"/>
        <v>5.1976996927052062</v>
      </c>
    </row>
    <row r="606" spans="1:11" ht="13.5" x14ac:dyDescent="0.25">
      <c r="A606" s="3">
        <f>TITRES_STAT!B609</f>
        <v>42885</v>
      </c>
      <c r="B606" s="6">
        <f>TITRES_STAT!D609</f>
        <v>5.1718000000000002</v>
      </c>
      <c r="C606" s="2">
        <f t="shared" si="69"/>
        <v>-2.48999999999997E-2</v>
      </c>
      <c r="D606" s="2">
        <f t="shared" si="70"/>
        <v>5.1917200000000001</v>
      </c>
      <c r="E606" s="2">
        <f t="shared" si="72"/>
        <v>5.1861199999999998</v>
      </c>
      <c r="F606" s="2">
        <f t="shared" si="73"/>
        <v>5.2132149999999999</v>
      </c>
      <c r="G606" s="2">
        <f t="shared" si="67"/>
        <v>5.1904700000000004</v>
      </c>
      <c r="H606" s="2">
        <f t="shared" si="71"/>
        <v>5.1698744999999988</v>
      </c>
      <c r="I606" s="2">
        <f t="array" ref="I606">SUMPRODUCT(B590:B609, (ROW(B590:B609)-ROW(B590)+1)) / (20*21/2)</f>
        <v>5.1931219047619042</v>
      </c>
      <c r="J606" s="2">
        <f t="shared" si="74"/>
        <v>5.1991040810226945</v>
      </c>
      <c r="K606" s="2">
        <f t="shared" si="68"/>
        <v>5.1966840184814727</v>
      </c>
    </row>
    <row r="607" spans="1:11" ht="13.5" x14ac:dyDescent="0.25">
      <c r="A607" s="3">
        <f>TITRES_STAT!B610</f>
        <v>42886</v>
      </c>
      <c r="B607" s="6">
        <f>TITRES_STAT!D610</f>
        <v>5.1718000000000002</v>
      </c>
      <c r="C607" s="2">
        <f t="shared" si="69"/>
        <v>0</v>
      </c>
      <c r="D607" s="2">
        <f t="shared" si="70"/>
        <v>5.1830000000000007</v>
      </c>
      <c r="E607" s="2">
        <f t="shared" si="72"/>
        <v>5.186119999999999</v>
      </c>
      <c r="F607" s="2">
        <f t="shared" si="73"/>
        <v>5.2160200000000003</v>
      </c>
      <c r="G607" s="2">
        <f t="shared" si="67"/>
        <v>5.1904700000000004</v>
      </c>
      <c r="H607" s="2">
        <f t="shared" si="71"/>
        <v>5.1702174999999979</v>
      </c>
      <c r="I607" s="2">
        <f t="array" ref="I607">SUMPRODUCT(B591:B610, (ROW(B591:B610)-ROW(B591)+1)) / (20*21/2)</f>
        <v>5.1870038095238087</v>
      </c>
      <c r="J607" s="2">
        <f t="shared" si="74"/>
        <v>5.1965036923538666</v>
      </c>
      <c r="K607" s="2">
        <f t="shared" si="68"/>
        <v>5.1957081746194538</v>
      </c>
    </row>
    <row r="608" spans="1:11" ht="13.5" x14ac:dyDescent="0.25">
      <c r="A608" s="3">
        <f>TITRES_STAT!B611</f>
        <v>42887</v>
      </c>
      <c r="B608" s="6">
        <f>TITRES_STAT!D611</f>
        <v>5.1718000000000002</v>
      </c>
      <c r="C608" s="2">
        <f t="shared" si="69"/>
        <v>0</v>
      </c>
      <c r="D608" s="2">
        <f t="shared" si="70"/>
        <v>5.1817600000000006</v>
      </c>
      <c r="E608" s="2">
        <f t="shared" si="72"/>
        <v>5.186119999999999</v>
      </c>
      <c r="F608" s="2">
        <f t="shared" si="73"/>
        <v>5.2166449999999989</v>
      </c>
      <c r="G608" s="2">
        <f t="shared" si="67"/>
        <v>5.1895980000000002</v>
      </c>
      <c r="H608" s="2">
        <f t="shared" si="71"/>
        <v>5.1708409999999985</v>
      </c>
      <c r="I608" s="2">
        <f t="array" ref="I608">SUMPRODUCT(B592:B611, (ROW(B592:B611)-ROW(B592)+1)) / (20*21/2)</f>
        <v>5.1892233333333326</v>
      </c>
      <c r="J608" s="2">
        <f t="shared" si="74"/>
        <v>5.1941509597487361</v>
      </c>
      <c r="K608" s="2">
        <f t="shared" si="68"/>
        <v>5.1947705991441806</v>
      </c>
    </row>
    <row r="609" spans="1:11" ht="13.5" x14ac:dyDescent="0.25">
      <c r="A609" s="3">
        <f>TITRES_STAT!B612</f>
        <v>42888</v>
      </c>
      <c r="B609" s="6">
        <f>TITRES_STAT!D612</f>
        <v>5.1718000000000002</v>
      </c>
      <c r="C609" s="2">
        <f t="shared" si="69"/>
        <v>0</v>
      </c>
      <c r="D609" s="2">
        <f t="shared" si="70"/>
        <v>5.1767800000000008</v>
      </c>
      <c r="E609" s="2">
        <f t="shared" si="72"/>
        <v>5.186119999999999</v>
      </c>
      <c r="F609" s="2">
        <f t="shared" si="73"/>
        <v>5.2110399999999997</v>
      </c>
      <c r="G609" s="2">
        <f t="shared" si="67"/>
        <v>5.1887259999999991</v>
      </c>
      <c r="H609" s="2">
        <f t="shared" si="71"/>
        <v>5.1711839999999976</v>
      </c>
      <c r="I609" s="2">
        <f t="array" ref="I609">SUMPRODUCT(B593:B612, (ROW(B593:B612)-ROW(B593)+1)) / (20*21/2)</f>
        <v>5.1861395238095245</v>
      </c>
      <c r="J609" s="2">
        <f t="shared" si="74"/>
        <v>5.192022296915523</v>
      </c>
      <c r="K609" s="2">
        <f t="shared" si="68"/>
        <v>5.1938697913346044</v>
      </c>
    </row>
    <row r="610" spans="1:11" ht="13.5" x14ac:dyDescent="0.25">
      <c r="A610" s="3">
        <f>TITRES_STAT!B613</f>
        <v>42891</v>
      </c>
      <c r="B610" s="6">
        <f>TITRES_STAT!D613</f>
        <v>5.1467999999999998</v>
      </c>
      <c r="C610" s="2">
        <f t="shared" si="69"/>
        <v>-2.5000000000000355E-2</v>
      </c>
      <c r="D610" s="2">
        <f t="shared" si="70"/>
        <v>5.1668000000000003</v>
      </c>
      <c r="E610" s="2">
        <f t="shared" si="72"/>
        <v>5.1836199999999995</v>
      </c>
      <c r="F610" s="2">
        <f t="shared" si="73"/>
        <v>5.2044950000000005</v>
      </c>
      <c r="G610" s="2">
        <f t="shared" si="67"/>
        <v>5.1873539999999982</v>
      </c>
      <c r="H610" s="2">
        <f t="shared" si="71"/>
        <v>5.1713704999999974</v>
      </c>
      <c r="I610" s="2">
        <f t="array" ref="I610">SUMPRODUCT(B594:B613, (ROW(B594:B613)-ROW(B594)+1)) / (20*21/2)</f>
        <v>5.1888933333333336</v>
      </c>
      <c r="J610" s="2">
        <f t="shared" si="74"/>
        <v>5.187715411494997</v>
      </c>
      <c r="K610" s="2">
        <f t="shared" si="68"/>
        <v>5.1920239171646196</v>
      </c>
    </row>
    <row r="611" spans="1:11" ht="13.5" x14ac:dyDescent="0.25">
      <c r="A611" s="3">
        <f>TITRES_STAT!B614</f>
        <v>42892</v>
      </c>
      <c r="B611" s="6">
        <f>TITRES_STAT!D614</f>
        <v>5.2278000000000002</v>
      </c>
      <c r="C611" s="2">
        <f t="shared" si="69"/>
        <v>8.1000000000000405E-2</v>
      </c>
      <c r="D611" s="2">
        <f t="shared" si="70"/>
        <v>5.1779999999999999</v>
      </c>
      <c r="E611" s="2">
        <f t="shared" si="72"/>
        <v>5.1848599999999996</v>
      </c>
      <c r="F611" s="2">
        <f t="shared" si="73"/>
        <v>5.20418</v>
      </c>
      <c r="G611" s="2">
        <f t="shared" si="67"/>
        <v>5.1878519999999977</v>
      </c>
      <c r="H611" s="2">
        <f t="shared" si="71"/>
        <v>5.1716504999999957</v>
      </c>
      <c r="I611" s="2">
        <f t="array" ref="I611">SUMPRODUCT(B595:B614, (ROW(B595:B614)-ROW(B595)+1)) / (20*21/2)</f>
        <v>5.1924847619047618</v>
      </c>
      <c r="J611" s="2">
        <f t="shared" si="74"/>
        <v>5.1915329913526165</v>
      </c>
      <c r="K611" s="2">
        <f t="shared" si="68"/>
        <v>5.193426900805223</v>
      </c>
    </row>
    <row r="612" spans="1:11" ht="13.5" x14ac:dyDescent="0.25">
      <c r="A612" s="3">
        <f>TITRES_STAT!B615</f>
        <v>42893</v>
      </c>
      <c r="B612" s="6">
        <f>TITRES_STAT!D615</f>
        <v>5.1718000000000002</v>
      </c>
      <c r="C612" s="2">
        <f t="shared" si="69"/>
        <v>-5.600000000000005E-2</v>
      </c>
      <c r="D612" s="2">
        <f t="shared" si="70"/>
        <v>5.1780000000000008</v>
      </c>
      <c r="E612" s="2">
        <f t="shared" si="72"/>
        <v>5.1805000000000003</v>
      </c>
      <c r="F612" s="2">
        <f t="shared" si="73"/>
        <v>5.1988850000000015</v>
      </c>
      <c r="G612" s="2">
        <f t="shared" si="67"/>
        <v>5.1872299999999987</v>
      </c>
      <c r="H612" s="2">
        <f t="shared" si="71"/>
        <v>5.171681999999997</v>
      </c>
      <c r="I612" s="2">
        <f t="array" ref="I612">SUMPRODUCT(B596:B615, (ROW(B596:B615)-ROW(B596)+1)) / (20*21/2)</f>
        <v>5.190350476190476</v>
      </c>
      <c r="J612" s="2">
        <f t="shared" si="74"/>
        <v>5.1896536588428432</v>
      </c>
      <c r="K612" s="2">
        <f t="shared" si="68"/>
        <v>5.1925787870481548</v>
      </c>
    </row>
    <row r="613" spans="1:11" ht="13.5" x14ac:dyDescent="0.25">
      <c r="A613" s="3">
        <f>TITRES_STAT!B616</f>
        <v>42894</v>
      </c>
      <c r="B613" s="6">
        <f>TITRES_STAT!D616</f>
        <v>5.2278000000000002</v>
      </c>
      <c r="C613" s="2">
        <f t="shared" si="69"/>
        <v>5.600000000000005E-2</v>
      </c>
      <c r="D613" s="2">
        <f t="shared" si="70"/>
        <v>5.1891999999999996</v>
      </c>
      <c r="E613" s="2">
        <f t="shared" si="72"/>
        <v>5.1854800000000001</v>
      </c>
      <c r="F613" s="2">
        <f t="shared" si="73"/>
        <v>5.1963900000000018</v>
      </c>
      <c r="G613" s="2">
        <f t="shared" si="67"/>
        <v>5.1871039999999979</v>
      </c>
      <c r="H613" s="2">
        <f t="shared" si="71"/>
        <v>5.1719934999999975</v>
      </c>
      <c r="I613" s="2">
        <f t="array" ref="I613">SUMPRODUCT(B597:B616, (ROW(B597:B616)-ROW(B597)+1)) / (20*21/2)</f>
        <v>5.1891033333333336</v>
      </c>
      <c r="J613" s="2">
        <f t="shared" si="74"/>
        <v>5.1932866437149539</v>
      </c>
      <c r="K613" s="2">
        <f t="shared" si="68"/>
        <v>5.1939600110854824</v>
      </c>
    </row>
    <row r="614" spans="1:11" ht="13.5" x14ac:dyDescent="0.25">
      <c r="A614" s="3">
        <f>TITRES_STAT!B617</f>
        <v>42895</v>
      </c>
      <c r="B614" s="6">
        <f>TITRES_STAT!D617</f>
        <v>5.2340999999999998</v>
      </c>
      <c r="C614" s="2">
        <f t="shared" si="69"/>
        <v>6.2999999999995282E-3</v>
      </c>
      <c r="D614" s="2">
        <f t="shared" si="70"/>
        <v>5.2016599999999995</v>
      </c>
      <c r="E614" s="2">
        <f t="shared" si="72"/>
        <v>5.1892200000000006</v>
      </c>
      <c r="F614" s="2">
        <f t="shared" si="73"/>
        <v>5.1942100000000009</v>
      </c>
      <c r="G614" s="2">
        <f t="shared" si="67"/>
        <v>5.1872299999999987</v>
      </c>
      <c r="H614" s="2">
        <f t="shared" si="71"/>
        <v>5.1717754999999963</v>
      </c>
      <c r="I614" s="2">
        <f t="array" ref="I614">SUMPRODUCT(B598:B617, (ROW(B598:B617)-ROW(B598)+1)) / (20*21/2)</f>
        <v>5.1876809523809522</v>
      </c>
      <c r="J614" s="2">
        <f t="shared" si="74"/>
        <v>5.197173630027816</v>
      </c>
      <c r="K614" s="2">
        <f t="shared" si="68"/>
        <v>5.1955341282978162</v>
      </c>
    </row>
    <row r="615" spans="1:11" ht="13.5" x14ac:dyDescent="0.25">
      <c r="A615" s="3">
        <f>TITRES_STAT!B618</f>
        <v>42898</v>
      </c>
      <c r="B615" s="6">
        <f>TITRES_STAT!D618</f>
        <v>5.1718000000000002</v>
      </c>
      <c r="C615" s="2">
        <f t="shared" si="69"/>
        <v>-6.2299999999999578E-2</v>
      </c>
      <c r="D615" s="2">
        <f t="shared" si="70"/>
        <v>5.2066600000000003</v>
      </c>
      <c r="E615" s="2">
        <f t="shared" si="72"/>
        <v>5.186729999999999</v>
      </c>
      <c r="F615" s="2">
        <f t="shared" si="73"/>
        <v>5.1910950000000007</v>
      </c>
      <c r="G615" s="2">
        <f t="shared" si="67"/>
        <v>5.1861099999999984</v>
      </c>
      <c r="H615" s="2">
        <f t="shared" si="71"/>
        <v>5.1714639999999976</v>
      </c>
      <c r="I615" s="2">
        <f t="array" ref="I615">SUMPRODUCT(B599:B618, (ROW(B599:B618)-ROW(B599)+1)) / (20*21/2)</f>
        <v>5.1862585714285716</v>
      </c>
      <c r="J615" s="2">
        <f t="shared" si="74"/>
        <v>5.1947570938346903</v>
      </c>
      <c r="K615" s="2">
        <f t="shared" si="68"/>
        <v>5.1946033781684902</v>
      </c>
    </row>
    <row r="616" spans="1:11" ht="13.5" x14ac:dyDescent="0.25">
      <c r="A616" s="3">
        <f>TITRES_STAT!B619</f>
        <v>42899</v>
      </c>
      <c r="B616" s="6">
        <f>TITRES_STAT!D619</f>
        <v>5.1779999999999999</v>
      </c>
      <c r="C616" s="2">
        <f t="shared" si="69"/>
        <v>6.1999999999997613E-3</v>
      </c>
      <c r="D616" s="2">
        <f t="shared" si="70"/>
        <v>5.1966999999999999</v>
      </c>
      <c r="E616" s="2">
        <f t="shared" si="72"/>
        <v>5.1873499999999995</v>
      </c>
      <c r="F616" s="2">
        <f t="shared" si="73"/>
        <v>5.1867350000000005</v>
      </c>
      <c r="G616" s="2">
        <f t="shared" si="67"/>
        <v>5.186233999999998</v>
      </c>
      <c r="H616" s="2">
        <f t="shared" si="71"/>
        <v>5.171183499999997</v>
      </c>
      <c r="I616" s="2">
        <f t="array" ref="I616">SUMPRODUCT(B600:B619, (ROW(B600:B619)-ROW(B600)+1)) / (20*21/2)</f>
        <v>5.1848361904761902</v>
      </c>
      <c r="J616" s="2">
        <f t="shared" si="74"/>
        <v>5.1931611801361486</v>
      </c>
      <c r="K616" s="2">
        <f t="shared" si="68"/>
        <v>5.1939522652991386</v>
      </c>
    </row>
    <row r="617" spans="1:11" ht="13.5" x14ac:dyDescent="0.25">
      <c r="A617" s="3">
        <f>TITRES_STAT!B620</f>
        <v>42900</v>
      </c>
      <c r="B617" s="6">
        <f>TITRES_STAT!D620</f>
        <v>5.1718000000000002</v>
      </c>
      <c r="C617" s="2">
        <f t="shared" si="69"/>
        <v>-6.1999999999997613E-3</v>
      </c>
      <c r="D617" s="2">
        <f t="shared" si="70"/>
        <v>5.1967000000000008</v>
      </c>
      <c r="E617" s="2">
        <f t="shared" si="72"/>
        <v>5.1873499999999995</v>
      </c>
      <c r="F617" s="2">
        <f t="shared" si="73"/>
        <v>5.1867350000000005</v>
      </c>
      <c r="G617" s="2">
        <f t="shared" si="67"/>
        <v>5.1871059999999973</v>
      </c>
      <c r="H617" s="2">
        <f t="shared" si="71"/>
        <v>5.1714949999999975</v>
      </c>
      <c r="I617" s="2">
        <f t="array" ref="I617">SUMPRODUCT(B601:B620, (ROW(B601:B620)-ROW(B601)+1)) / (20*21/2)</f>
        <v>5.1804423809523801</v>
      </c>
      <c r="J617" s="2">
        <f t="shared" si="74"/>
        <v>5.1911267820279434</v>
      </c>
      <c r="K617" s="2">
        <f t="shared" si="68"/>
        <v>5.1930835490128979</v>
      </c>
    </row>
    <row r="618" spans="1:11" ht="13.5" x14ac:dyDescent="0.25">
      <c r="A618" s="3">
        <f>TITRES_STAT!B621</f>
        <v>42901</v>
      </c>
      <c r="B618" s="6">
        <f>TITRES_STAT!D621</f>
        <v>5.1718000000000002</v>
      </c>
      <c r="C618" s="2">
        <f t="shared" si="69"/>
        <v>0</v>
      </c>
      <c r="D618" s="2">
        <f t="shared" si="70"/>
        <v>5.1855000000000002</v>
      </c>
      <c r="E618" s="2">
        <f t="shared" si="72"/>
        <v>5.1873499999999986</v>
      </c>
      <c r="F618" s="2">
        <f t="shared" si="73"/>
        <v>5.1867350000000005</v>
      </c>
      <c r="G618" s="2">
        <f t="shared" si="67"/>
        <v>5.1883519999999974</v>
      </c>
      <c r="H618" s="2">
        <f t="shared" si="71"/>
        <v>5.171806499999998</v>
      </c>
      <c r="I618" s="2">
        <f t="array" ref="I618">SUMPRODUCT(B602:B621, (ROW(B602:B621)-ROW(B602)+1)) / (20*21/2)</f>
        <v>5.1756066666666669</v>
      </c>
      <c r="J618" s="2">
        <f t="shared" si="74"/>
        <v>5.1892861361205203</v>
      </c>
      <c r="K618" s="2">
        <f t="shared" si="68"/>
        <v>5.1922489000319993</v>
      </c>
    </row>
    <row r="619" spans="1:11" ht="13.5" x14ac:dyDescent="0.25">
      <c r="A619" s="3">
        <f>TITRES_STAT!B622</f>
        <v>42902</v>
      </c>
      <c r="B619" s="6">
        <f>TITRES_STAT!D622</f>
        <v>5.1718000000000002</v>
      </c>
      <c r="C619" s="2">
        <f t="shared" si="69"/>
        <v>0</v>
      </c>
      <c r="D619" s="2">
        <f t="shared" si="70"/>
        <v>5.1730400000000003</v>
      </c>
      <c r="E619" s="2">
        <f t="shared" si="72"/>
        <v>5.1873499999999995</v>
      </c>
      <c r="F619" s="2">
        <f t="shared" si="73"/>
        <v>5.1867350000000005</v>
      </c>
      <c r="G619" s="2">
        <f t="shared" si="67"/>
        <v>5.1883519999999974</v>
      </c>
      <c r="H619" s="2">
        <f t="shared" si="71"/>
        <v>5.1723674999999982</v>
      </c>
      <c r="I619" s="2">
        <f t="array" ref="I619">SUMPRODUCT(B603:B622, (ROW(B603:B622)-ROW(B603)+1)) / (20*21/2)</f>
        <v>5.1687852380952375</v>
      </c>
      <c r="J619" s="2">
        <f t="shared" si="74"/>
        <v>5.1876207898233275</v>
      </c>
      <c r="K619" s="2">
        <f t="shared" si="68"/>
        <v>5.1914469823836855</v>
      </c>
    </row>
    <row r="620" spans="1:11" ht="13.5" x14ac:dyDescent="0.25">
      <c r="A620" s="3">
        <f>TITRES_STAT!B623</f>
        <v>42905</v>
      </c>
      <c r="B620" s="6">
        <f>TITRES_STAT!D623</f>
        <v>5.1406000000000001</v>
      </c>
      <c r="C620" s="2">
        <f t="shared" si="69"/>
        <v>-3.1200000000000117E-2</v>
      </c>
      <c r="D620" s="2">
        <f t="shared" si="70"/>
        <v>5.1668000000000003</v>
      </c>
      <c r="E620" s="2">
        <f t="shared" si="72"/>
        <v>5.186729999999999</v>
      </c>
      <c r="F620" s="2">
        <f t="shared" si="73"/>
        <v>5.1851750000000001</v>
      </c>
      <c r="G620" s="2">
        <f t="shared" si="67"/>
        <v>5.1888499999999969</v>
      </c>
      <c r="H620" s="2">
        <f t="shared" si="71"/>
        <v>5.1727099999999977</v>
      </c>
      <c r="I620" s="2">
        <f t="array" ref="I620">SUMPRODUCT(B604:B623, (ROW(B604:B623)-ROW(B604)+1)) / (20*21/2)</f>
        <v>5.1624680952380952</v>
      </c>
      <c r="J620" s="2">
        <f t="shared" si="74"/>
        <v>5.1831426193639629</v>
      </c>
      <c r="K620" s="2">
        <f t="shared" si="68"/>
        <v>5.1894529830745215</v>
      </c>
    </row>
    <row r="621" spans="1:11" ht="13.5" x14ac:dyDescent="0.25">
      <c r="A621" s="3">
        <f>TITRES_STAT!B624</f>
        <v>42906</v>
      </c>
      <c r="B621" s="6">
        <f>TITRES_STAT!D624</f>
        <v>5.1344000000000003</v>
      </c>
      <c r="C621" s="2">
        <f t="shared" si="69"/>
        <v>-6.1999999999997613E-3</v>
      </c>
      <c r="D621" s="2">
        <f t="shared" si="70"/>
        <v>5.15808</v>
      </c>
      <c r="E621" s="2">
        <f t="shared" si="72"/>
        <v>5.1773899999999999</v>
      </c>
      <c r="F621" s="2">
        <f t="shared" si="73"/>
        <v>5.1811250000000006</v>
      </c>
      <c r="G621" s="2">
        <f t="shared" si="67"/>
        <v>5.1881019999999971</v>
      </c>
      <c r="H621" s="2">
        <f t="shared" si="71"/>
        <v>5.172834499999996</v>
      </c>
      <c r="I621" s="2">
        <f t="array" ref="I621">SUMPRODUCT(B605:B624, (ROW(B605:B624)-ROW(B605)+1)) / (20*21/2)</f>
        <v>5.1564771428571436</v>
      </c>
      <c r="J621" s="2">
        <f t="shared" si="74"/>
        <v>5.1785004651388231</v>
      </c>
      <c r="K621" s="2">
        <f t="shared" si="68"/>
        <v>5.1872940425617955</v>
      </c>
    </row>
    <row r="622" spans="1:11" ht="13.5" x14ac:dyDescent="0.25">
      <c r="A622" s="3">
        <f>TITRES_STAT!B625</f>
        <v>42907</v>
      </c>
      <c r="B622" s="6">
        <f>TITRES_STAT!D625</f>
        <v>5.1094999999999997</v>
      </c>
      <c r="C622" s="2">
        <f t="shared" si="69"/>
        <v>-2.4900000000000588E-2</v>
      </c>
      <c r="D622" s="2">
        <f t="shared" si="70"/>
        <v>5.1456200000000001</v>
      </c>
      <c r="E622" s="2">
        <f t="shared" si="72"/>
        <v>5.1711599999999995</v>
      </c>
      <c r="F622" s="2">
        <f t="shared" si="73"/>
        <v>5.1758300000000004</v>
      </c>
      <c r="G622" s="2">
        <f t="shared" si="67"/>
        <v>5.1868559999999979</v>
      </c>
      <c r="H622" s="2">
        <f t="shared" si="71"/>
        <v>5.1730839999999967</v>
      </c>
      <c r="I622" s="2">
        <f t="array" ref="I622">SUMPRODUCT(B606:B625, (ROW(B606:B625)-ROW(B606)+1)) / (20*21/2)</f>
        <v>5.1509014285714283</v>
      </c>
      <c r="J622" s="2">
        <f t="shared" si="74"/>
        <v>5.1719289922684588</v>
      </c>
      <c r="K622" s="2">
        <f t="shared" si="68"/>
        <v>5.1842432957946665</v>
      </c>
    </row>
    <row r="623" spans="1:11" ht="13.5" x14ac:dyDescent="0.25">
      <c r="A623" s="3">
        <f>TITRES_STAT!B626</f>
        <v>42908</v>
      </c>
      <c r="B623" s="6">
        <f>TITRES_STAT!D626</f>
        <v>5.1094999999999997</v>
      </c>
      <c r="C623" s="2">
        <f t="shared" si="69"/>
        <v>0</v>
      </c>
      <c r="D623" s="2">
        <f t="shared" si="70"/>
        <v>5.1331600000000002</v>
      </c>
      <c r="E623" s="2">
        <f t="shared" si="72"/>
        <v>5.1593299999999997</v>
      </c>
      <c r="F623" s="2">
        <f t="shared" si="73"/>
        <v>5.1724050000000004</v>
      </c>
      <c r="G623" s="2">
        <f t="shared" si="67"/>
        <v>5.1856099999999978</v>
      </c>
      <c r="H623" s="2">
        <f t="shared" si="71"/>
        <v>5.1730839999999967</v>
      </c>
      <c r="I623" s="2">
        <f t="array" ref="I623">SUMPRODUCT(B607:B626, (ROW(B607:B626)-ROW(B607)+1)) / (20*21/2)</f>
        <v>5.1427695238095232</v>
      </c>
      <c r="J623" s="2">
        <f t="shared" si="74"/>
        <v>5.165983373957177</v>
      </c>
      <c r="K623" s="2">
        <f t="shared" si="68"/>
        <v>5.1813121861556608</v>
      </c>
    </row>
    <row r="624" spans="1:11" ht="13.5" x14ac:dyDescent="0.25">
      <c r="A624" s="3">
        <f>TITRES_STAT!B627</f>
        <v>42909</v>
      </c>
      <c r="B624" s="6">
        <f>TITRES_STAT!D627</f>
        <v>5.1094999999999997</v>
      </c>
      <c r="C624" s="2">
        <f t="shared" si="69"/>
        <v>0</v>
      </c>
      <c r="D624" s="2">
        <f t="shared" si="70"/>
        <v>5.1207000000000003</v>
      </c>
      <c r="E624" s="2">
        <f t="shared" si="72"/>
        <v>5.1468699999999989</v>
      </c>
      <c r="F624" s="2">
        <f t="shared" si="73"/>
        <v>5.1680450000000002</v>
      </c>
      <c r="G624" s="2">
        <f t="shared" si="67"/>
        <v>5.1843639999999986</v>
      </c>
      <c r="H624" s="2">
        <f t="shared" si="71"/>
        <v>5.1731154999999971</v>
      </c>
      <c r="I624" s="2">
        <f t="array" ref="I624">SUMPRODUCT(B608:B627, (ROW(B608:B627)-ROW(B608)+1)) / (20*21/2)</f>
        <v>5.1443780952380953</v>
      </c>
      <c r="J624" s="2">
        <f t="shared" si="74"/>
        <v>5.1606040050088744</v>
      </c>
      <c r="K624" s="2">
        <f t="shared" si="68"/>
        <v>5.1784960219926939</v>
      </c>
    </row>
    <row r="625" spans="1:11" ht="13.5" x14ac:dyDescent="0.25">
      <c r="A625" s="3">
        <f>TITRES_STAT!B628</f>
        <v>42914</v>
      </c>
      <c r="B625" s="6">
        <f>TITRES_STAT!D628</f>
        <v>5.1094999999999997</v>
      </c>
      <c r="C625" s="2">
        <f t="shared" si="69"/>
        <v>0</v>
      </c>
      <c r="D625" s="2">
        <f t="shared" si="70"/>
        <v>5.1144800000000004</v>
      </c>
      <c r="E625" s="2">
        <f t="shared" si="72"/>
        <v>5.1406399999999994</v>
      </c>
      <c r="F625" s="2">
        <f t="shared" si="73"/>
        <v>5.1636849999999992</v>
      </c>
      <c r="G625" s="2">
        <f t="shared" si="67"/>
        <v>5.1832439999999984</v>
      </c>
      <c r="H625" s="2">
        <f t="shared" si="71"/>
        <v>5.1731154999999971</v>
      </c>
      <c r="I625" s="2">
        <f t="array" ref="I625">SUMPRODUCT(B609:B628, (ROW(B609:B628)-ROW(B609)+1)) / (20*21/2)</f>
        <v>5.1364909523809521</v>
      </c>
      <c r="J625" s="2">
        <f t="shared" si="74"/>
        <v>5.1557369569127909</v>
      </c>
      <c r="K625" s="2">
        <f t="shared" si="68"/>
        <v>5.1757902956400397</v>
      </c>
    </row>
    <row r="626" spans="1:11" ht="13.5" x14ac:dyDescent="0.25">
      <c r="A626" s="3">
        <f>TITRES_STAT!B629</f>
        <v>42915</v>
      </c>
      <c r="B626" s="6">
        <f>TITRES_STAT!D629</f>
        <v>5.0782999999999996</v>
      </c>
      <c r="C626" s="2">
        <f t="shared" si="69"/>
        <v>-3.1200000000000117E-2</v>
      </c>
      <c r="D626" s="2">
        <f t="shared" si="70"/>
        <v>5.1032599999999997</v>
      </c>
      <c r="E626" s="2">
        <f t="shared" si="72"/>
        <v>5.1306699999999994</v>
      </c>
      <c r="F626" s="2">
        <f t="shared" si="73"/>
        <v>5.1590099999999994</v>
      </c>
      <c r="G626" s="2">
        <f t="shared" ref="G626:G689" si="75">AVERAGE(B577:B626)</f>
        <v>5.1826199999999982</v>
      </c>
      <c r="H626" s="2">
        <f t="shared" si="71"/>
        <v>5.1729594999999957</v>
      </c>
      <c r="I626" s="2">
        <f t="array" ref="I626">SUMPRODUCT(B610:B629, (ROW(B610:B629)-ROW(B610)+1)) / (20*21/2)</f>
        <v>5.1303247619047623</v>
      </c>
      <c r="J626" s="2">
        <f t="shared" si="74"/>
        <v>5.1483620086353818</v>
      </c>
      <c r="K626" s="2">
        <f t="shared" si="68"/>
        <v>5.1719671467914106</v>
      </c>
    </row>
    <row r="627" spans="1:11" ht="13.5" x14ac:dyDescent="0.25">
      <c r="A627" s="3">
        <f>TITRES_STAT!B630</f>
        <v>42916</v>
      </c>
      <c r="B627" s="6">
        <f>TITRES_STAT!D630</f>
        <v>5.1759000000000004</v>
      </c>
      <c r="C627" s="2">
        <f t="shared" si="69"/>
        <v>9.7600000000000797E-2</v>
      </c>
      <c r="D627" s="2">
        <f t="shared" si="70"/>
        <v>5.1165399999999988</v>
      </c>
      <c r="E627" s="2">
        <f t="shared" si="72"/>
        <v>5.131079999999999</v>
      </c>
      <c r="F627" s="2">
        <f t="shared" si="73"/>
        <v>5.1592149999999988</v>
      </c>
      <c r="G627" s="2">
        <f t="shared" si="75"/>
        <v>5.182827999999998</v>
      </c>
      <c r="H627" s="2">
        <f t="shared" si="71"/>
        <v>5.173603499999996</v>
      </c>
      <c r="I627" s="2">
        <f t="array" ref="I627">SUMPRODUCT(B611:B630, (ROW(B611:B630)-ROW(B611)+1)) / (20*21/2)</f>
        <v>5.1245495238095247</v>
      </c>
      <c r="J627" s="2">
        <f t="shared" si="74"/>
        <v>5.1509846744796315</v>
      </c>
      <c r="K627" s="2">
        <f t="shared" ref="K627:K690" si="76">$K$4*B627+(1-$K$4)*K626</f>
        <v>5.1721213763290024</v>
      </c>
    </row>
    <row r="628" spans="1:11" ht="13.5" x14ac:dyDescent="0.25">
      <c r="A628" s="3">
        <f>TITRES_STAT!B631</f>
        <v>42919</v>
      </c>
      <c r="B628" s="6">
        <f>TITRES_STAT!D631</f>
        <v>5.0763999999999996</v>
      </c>
      <c r="C628" s="2">
        <f t="shared" si="69"/>
        <v>-9.950000000000081E-2</v>
      </c>
      <c r="D628" s="2">
        <f t="shared" si="70"/>
        <v>5.1099199999999998</v>
      </c>
      <c r="E628" s="2">
        <f t="shared" si="72"/>
        <v>5.1215399999999995</v>
      </c>
      <c r="F628" s="2">
        <f t="shared" si="73"/>
        <v>5.1544449999999982</v>
      </c>
      <c r="G628" s="2">
        <f t="shared" si="75"/>
        <v>5.1809199999999986</v>
      </c>
      <c r="H628" s="2">
        <f t="shared" si="71"/>
        <v>5.1735314999999957</v>
      </c>
      <c r="I628" s="2">
        <f t="array" ref="I628">SUMPRODUCT(B612:B631, (ROW(B612:B631)-ROW(B612)+1)) / (20*21/2)</f>
        <v>5.1146176190476194</v>
      </c>
      <c r="J628" s="2">
        <f t="shared" si="74"/>
        <v>5.1438813721482379</v>
      </c>
      <c r="K628" s="2">
        <f t="shared" si="76"/>
        <v>5.1683675968651199</v>
      </c>
    </row>
    <row r="629" spans="1:11" ht="13.5" x14ac:dyDescent="0.25">
      <c r="A629" s="3">
        <f>TITRES_STAT!B632</f>
        <v>42920</v>
      </c>
      <c r="B629" s="6">
        <f>TITRES_STAT!D632</f>
        <v>5.0896999999999997</v>
      </c>
      <c r="C629" s="2">
        <f t="shared" si="69"/>
        <v>1.330000000000009E-2</v>
      </c>
      <c r="D629" s="2">
        <f t="shared" si="70"/>
        <v>5.1059600000000005</v>
      </c>
      <c r="E629" s="2">
        <f t="shared" si="72"/>
        <v>5.1133299999999995</v>
      </c>
      <c r="F629" s="2">
        <f t="shared" si="73"/>
        <v>5.1503399999999981</v>
      </c>
      <c r="G629" s="2">
        <f t="shared" si="75"/>
        <v>5.1792779999999992</v>
      </c>
      <c r="H629" s="2">
        <f t="shared" si="71"/>
        <v>5.1735574999999976</v>
      </c>
      <c r="I629" s="2">
        <f t="array" ref="I629">SUMPRODUCT(B613:B632, (ROW(B613:B632)-ROW(B613)+1)) / (20*21/2)</f>
        <v>5.1087266666666666</v>
      </c>
      <c r="J629" s="2">
        <f t="shared" si="74"/>
        <v>5.1387212414674535</v>
      </c>
      <c r="K629" s="2">
        <f t="shared" si="76"/>
        <v>5.1652825930664878</v>
      </c>
    </row>
    <row r="630" spans="1:11" ht="13.5" x14ac:dyDescent="0.25">
      <c r="A630" s="3">
        <f>TITRES_STAT!B633</f>
        <v>42921</v>
      </c>
      <c r="B630" s="6">
        <f>TITRES_STAT!D633</f>
        <v>5.0896999999999997</v>
      </c>
      <c r="C630" s="2">
        <f t="shared" si="69"/>
        <v>0</v>
      </c>
      <c r="D630" s="2">
        <f t="shared" si="70"/>
        <v>5.1020000000000003</v>
      </c>
      <c r="E630" s="2">
        <f t="shared" si="72"/>
        <v>5.1082400000000003</v>
      </c>
      <c r="F630" s="2">
        <f t="shared" si="73"/>
        <v>5.1474849999999988</v>
      </c>
      <c r="G630" s="2">
        <f t="shared" si="75"/>
        <v>5.1776359999999997</v>
      </c>
      <c r="H630" s="2">
        <f t="shared" si="71"/>
        <v>5.1737704999999972</v>
      </c>
      <c r="I630" s="2">
        <f t="array" ref="I630">SUMPRODUCT(B614:B633, (ROW(B614:B633)-ROW(B614)+1)) / (20*21/2)</f>
        <v>5.1121376190476191</v>
      </c>
      <c r="J630" s="2">
        <f t="shared" si="74"/>
        <v>5.1340525518038866</v>
      </c>
      <c r="K630" s="2">
        <f t="shared" si="76"/>
        <v>5.1623185698089786</v>
      </c>
    </row>
    <row r="631" spans="1:11" ht="13.5" x14ac:dyDescent="0.25">
      <c r="A631" s="3">
        <f>TITRES_STAT!B634</f>
        <v>42922</v>
      </c>
      <c r="B631" s="6">
        <f>TITRES_STAT!D634</f>
        <v>5.0431999999999997</v>
      </c>
      <c r="C631" s="2">
        <f t="shared" si="69"/>
        <v>-4.6499999999999986E-2</v>
      </c>
      <c r="D631" s="2">
        <f t="shared" si="70"/>
        <v>5.0949799999999996</v>
      </c>
      <c r="E631" s="2">
        <f t="shared" si="72"/>
        <v>5.0991200000000001</v>
      </c>
      <c r="F631" s="2">
        <f t="shared" si="73"/>
        <v>5.1382549999999991</v>
      </c>
      <c r="G631" s="2">
        <f t="shared" si="75"/>
        <v>5.175063999999999</v>
      </c>
      <c r="H631" s="2">
        <f t="shared" si="71"/>
        <v>5.1739064999999975</v>
      </c>
      <c r="I631" s="2">
        <f t="array" ref="I631">SUMPRODUCT(B615:B634, (ROW(B615:B634)-ROW(B615)+1)) / (20*21/2)</f>
        <v>5.1158271428571425</v>
      </c>
      <c r="J631" s="2">
        <f t="shared" si="74"/>
        <v>5.1253999278225644</v>
      </c>
      <c r="K631" s="2">
        <f t="shared" si="76"/>
        <v>5.1576472533458819</v>
      </c>
    </row>
    <row r="632" spans="1:11" ht="13.5" x14ac:dyDescent="0.25">
      <c r="A632" s="3">
        <f>TITRES_STAT!B635</f>
        <v>42923</v>
      </c>
      <c r="B632" s="6">
        <f>TITRES_STAT!D635</f>
        <v>5.0763999999999996</v>
      </c>
      <c r="C632" s="2">
        <f t="shared" si="69"/>
        <v>3.3199999999999896E-2</v>
      </c>
      <c r="D632" s="2">
        <f t="shared" si="70"/>
        <v>5.0750799999999998</v>
      </c>
      <c r="E632" s="2">
        <f t="shared" si="72"/>
        <v>5.0958099999999993</v>
      </c>
      <c r="F632" s="2">
        <f t="shared" si="73"/>
        <v>5.1334849999999985</v>
      </c>
      <c r="G632" s="2">
        <f t="shared" si="75"/>
        <v>5.1732820000000004</v>
      </c>
      <c r="H632" s="2">
        <f t="shared" si="71"/>
        <v>5.1743329999999972</v>
      </c>
      <c r="I632" s="2">
        <f t="array" ref="I632">SUMPRODUCT(B616:B635, (ROW(B616:B635)-ROW(B616)+1)) / (20*21/2)</f>
        <v>5.1255109523809521</v>
      </c>
      <c r="J632" s="2">
        <f t="shared" si="74"/>
        <v>5.1207332680299391</v>
      </c>
      <c r="K632" s="2">
        <f t="shared" si="76"/>
        <v>5.1544610865480038</v>
      </c>
    </row>
    <row r="633" spans="1:11" ht="13.5" x14ac:dyDescent="0.25">
      <c r="A633" s="3">
        <f>TITRES_STAT!B636</f>
        <v>42926</v>
      </c>
      <c r="B633" s="6">
        <f>TITRES_STAT!D636</f>
        <v>5.1692999999999998</v>
      </c>
      <c r="C633" s="2">
        <f t="shared" si="69"/>
        <v>9.2900000000000205E-2</v>
      </c>
      <c r="D633" s="2">
        <f t="shared" si="70"/>
        <v>5.0936599999999999</v>
      </c>
      <c r="E633" s="2">
        <f t="shared" si="72"/>
        <v>5.1017899999999994</v>
      </c>
      <c r="F633" s="2">
        <f t="shared" si="73"/>
        <v>5.1305599999999982</v>
      </c>
      <c r="G633" s="2">
        <f t="shared" si="75"/>
        <v>5.1733580000000003</v>
      </c>
      <c r="H633" s="2">
        <f t="shared" si="71"/>
        <v>5.1751619999999967</v>
      </c>
      <c r="I633" s="2">
        <f t="array" ref="I633">SUMPRODUCT(B617:B636, (ROW(B617:B636)-ROW(B617)+1)) / (20*21/2)</f>
        <v>5.1349223809523812</v>
      </c>
      <c r="J633" s="2">
        <f t="shared" si="74"/>
        <v>5.1253586710747063</v>
      </c>
      <c r="K633" s="2">
        <f t="shared" si="76"/>
        <v>5.1550430047225921</v>
      </c>
    </row>
    <row r="634" spans="1:11" ht="13.5" x14ac:dyDescent="0.25">
      <c r="A634" s="3">
        <f>TITRES_STAT!B637</f>
        <v>42927</v>
      </c>
      <c r="B634" s="6">
        <f>TITRES_STAT!D637</f>
        <v>5.1692999999999998</v>
      </c>
      <c r="C634" s="2">
        <f t="shared" si="69"/>
        <v>0</v>
      </c>
      <c r="D634" s="2">
        <f t="shared" si="70"/>
        <v>5.1095799999999993</v>
      </c>
      <c r="E634" s="2">
        <f t="shared" si="72"/>
        <v>5.1077700000000004</v>
      </c>
      <c r="F634" s="2">
        <f t="shared" si="73"/>
        <v>5.1273199999999974</v>
      </c>
      <c r="G634" s="2">
        <f t="shared" si="75"/>
        <v>5.1734340000000012</v>
      </c>
      <c r="H634" s="2">
        <f t="shared" si="71"/>
        <v>5.1760844999999964</v>
      </c>
      <c r="I634" s="2">
        <f t="array" ref="I634">SUMPRODUCT(B618:B637, (ROW(B618:B637)-ROW(B618)+1)) / (20*21/2)</f>
        <v>5.1440909523809513</v>
      </c>
      <c r="J634" s="2">
        <f t="shared" si="74"/>
        <v>5.1295435595437819</v>
      </c>
      <c r="K634" s="2">
        <f t="shared" si="76"/>
        <v>5.1556021025766077</v>
      </c>
    </row>
    <row r="635" spans="1:11" ht="13.5" x14ac:dyDescent="0.25">
      <c r="A635" s="3">
        <f>TITRES_STAT!B638</f>
        <v>42928</v>
      </c>
      <c r="B635" s="6">
        <f>TITRES_STAT!D638</f>
        <v>5.2290000000000001</v>
      </c>
      <c r="C635" s="2">
        <f t="shared" si="69"/>
        <v>5.9700000000000308E-2</v>
      </c>
      <c r="D635" s="2">
        <f t="shared" si="70"/>
        <v>5.1374399999999998</v>
      </c>
      <c r="E635" s="2">
        <f t="shared" si="72"/>
        <v>5.1197199999999992</v>
      </c>
      <c r="F635" s="2">
        <f t="shared" si="73"/>
        <v>5.1301799999999975</v>
      </c>
      <c r="G635" s="2">
        <f t="shared" si="75"/>
        <v>5.1758240000000004</v>
      </c>
      <c r="H635" s="2">
        <f t="shared" si="71"/>
        <v>5.1772429999999963</v>
      </c>
      <c r="I635" s="2">
        <f t="array" ref="I635">SUMPRODUCT(B619:B638, (ROW(B619:B638)-ROW(B619)+1)) / (20*21/2)</f>
        <v>5.1529871428571425</v>
      </c>
      <c r="J635" s="2">
        <f t="shared" si="74"/>
        <v>5.1390156014919937</v>
      </c>
      <c r="K635" s="2">
        <f t="shared" si="76"/>
        <v>5.1584804514951728</v>
      </c>
    </row>
    <row r="636" spans="1:11" ht="13.5" x14ac:dyDescent="0.25">
      <c r="A636" s="3">
        <f>TITRES_STAT!B639</f>
        <v>42929</v>
      </c>
      <c r="B636" s="6">
        <f>TITRES_STAT!D639</f>
        <v>5.2290000000000001</v>
      </c>
      <c r="C636" s="2">
        <f t="shared" si="69"/>
        <v>0</v>
      </c>
      <c r="D636" s="2">
        <f t="shared" si="70"/>
        <v>5.1745999999999999</v>
      </c>
      <c r="E636" s="2">
        <f t="shared" si="72"/>
        <v>5.1347899999999997</v>
      </c>
      <c r="F636" s="2">
        <f t="shared" si="73"/>
        <v>5.1327299999999978</v>
      </c>
      <c r="G636" s="2">
        <f t="shared" si="75"/>
        <v>5.1758479999999993</v>
      </c>
      <c r="H636" s="2">
        <f t="shared" si="71"/>
        <v>5.1784639999999964</v>
      </c>
      <c r="I636" s="2">
        <f t="array" ref="I636">SUMPRODUCT(B620:B639, (ROW(B620:B639)-ROW(B620)+1)) / (20*21/2)</f>
        <v>5.1565538095238095</v>
      </c>
      <c r="J636" s="2">
        <f t="shared" si="74"/>
        <v>5.1475855442070424</v>
      </c>
      <c r="K636" s="2">
        <f t="shared" si="76"/>
        <v>5.1612459239855584</v>
      </c>
    </row>
    <row r="637" spans="1:11" ht="13.5" x14ac:dyDescent="0.25">
      <c r="A637" s="3">
        <f>TITRES_STAT!B640</f>
        <v>42930</v>
      </c>
      <c r="B637" s="6">
        <f>TITRES_STAT!D640</f>
        <v>5.2290000000000001</v>
      </c>
      <c r="C637" s="2">
        <f t="shared" si="69"/>
        <v>0</v>
      </c>
      <c r="D637" s="2">
        <f t="shared" si="70"/>
        <v>5.2051199999999991</v>
      </c>
      <c r="E637" s="2">
        <f t="shared" si="72"/>
        <v>5.1400999999999994</v>
      </c>
      <c r="F637" s="2">
        <f t="shared" si="73"/>
        <v>5.1355899999999988</v>
      </c>
      <c r="G637" s="2">
        <f t="shared" si="75"/>
        <v>5.1781140000000008</v>
      </c>
      <c r="H637" s="2">
        <f t="shared" si="71"/>
        <v>5.1799339999999976</v>
      </c>
      <c r="I637" s="2">
        <f t="array" ref="I637">SUMPRODUCT(B621:B640, (ROW(B621:B640)-ROW(B621)+1)) / (20*21/2)</f>
        <v>5.1632628571428576</v>
      </c>
      <c r="J637" s="2">
        <f t="shared" si="74"/>
        <v>5.15533930190161</v>
      </c>
      <c r="K637" s="2">
        <f t="shared" si="76"/>
        <v>5.1639029465743604</v>
      </c>
    </row>
    <row r="638" spans="1:11" ht="13.5" x14ac:dyDescent="0.25">
      <c r="A638" s="3">
        <f>TITRES_STAT!B641</f>
        <v>42933</v>
      </c>
      <c r="B638" s="6">
        <f>TITRES_STAT!D641</f>
        <v>5.2290000000000001</v>
      </c>
      <c r="C638" s="2">
        <f t="shared" si="69"/>
        <v>0</v>
      </c>
      <c r="D638" s="2">
        <f t="shared" si="70"/>
        <v>5.2170599999999991</v>
      </c>
      <c r="E638" s="2">
        <f t="shared" si="72"/>
        <v>5.1553599999999999</v>
      </c>
      <c r="F638" s="2">
        <f t="shared" si="73"/>
        <v>5.1384499999999989</v>
      </c>
      <c r="G638" s="2">
        <f t="shared" si="75"/>
        <v>5.1795080000000011</v>
      </c>
      <c r="H638" s="2">
        <f t="shared" si="71"/>
        <v>5.1811859999999976</v>
      </c>
      <c r="I638" s="2">
        <f t="array" ref="I638">SUMPRODUCT(B622:B641, (ROW(B622:B641)-ROW(B622)+1)) / (20*21/2)</f>
        <v>5.1696457142857133</v>
      </c>
      <c r="J638" s="2">
        <f t="shared" si="74"/>
        <v>5.1623546064824097</v>
      </c>
      <c r="K638" s="2">
        <f t="shared" si="76"/>
        <v>5.166455772198896</v>
      </c>
    </row>
    <row r="639" spans="1:11" ht="13.5" x14ac:dyDescent="0.25">
      <c r="A639" s="3">
        <f>TITRES_STAT!B642</f>
        <v>42934</v>
      </c>
      <c r="B639" s="6">
        <f>TITRES_STAT!D642</f>
        <v>5.1759000000000004</v>
      </c>
      <c r="C639" s="2">
        <f t="shared" si="69"/>
        <v>-5.3099999999999703E-2</v>
      </c>
      <c r="D639" s="2">
        <f t="shared" si="70"/>
        <v>5.2183800000000007</v>
      </c>
      <c r="E639" s="2">
        <f t="shared" si="72"/>
        <v>5.1639799999999996</v>
      </c>
      <c r="F639" s="2">
        <f t="shared" si="73"/>
        <v>5.1386549999999991</v>
      </c>
      <c r="G639" s="2">
        <f t="shared" si="75"/>
        <v>5.1773480000000003</v>
      </c>
      <c r="H639" s="2">
        <f t="shared" si="71"/>
        <v>5.1820789999999981</v>
      </c>
      <c r="I639" s="2">
        <f t="array" ref="I639">SUMPRODUCT(B623:B642, (ROW(B623:B642)-ROW(B623)+1)) / (20*21/2)</f>
        <v>5.1756728571428567</v>
      </c>
      <c r="J639" s="2">
        <f t="shared" si="74"/>
        <v>5.1636446439602759</v>
      </c>
      <c r="K639" s="2">
        <f t="shared" si="76"/>
        <v>5.1668261340734496</v>
      </c>
    </row>
    <row r="640" spans="1:11" ht="13.5" x14ac:dyDescent="0.25">
      <c r="A640" s="3">
        <f>TITRES_STAT!B643</f>
        <v>42935</v>
      </c>
      <c r="B640" s="6">
        <f>TITRES_STAT!D643</f>
        <v>5.2091000000000003</v>
      </c>
      <c r="C640" s="2">
        <f t="shared" si="69"/>
        <v>3.3199999999999896E-2</v>
      </c>
      <c r="D640" s="2">
        <f t="shared" si="70"/>
        <v>5.2144000000000004</v>
      </c>
      <c r="E640" s="2">
        <f t="shared" si="72"/>
        <v>5.1759199999999996</v>
      </c>
      <c r="F640" s="2">
        <f t="shared" si="73"/>
        <v>5.1420799999999991</v>
      </c>
      <c r="G640" s="2">
        <f t="shared" si="75"/>
        <v>5.1759760000000021</v>
      </c>
      <c r="H640" s="2">
        <f t="shared" si="71"/>
        <v>5.1832004999999981</v>
      </c>
      <c r="I640" s="2">
        <f t="array" ref="I640">SUMPRODUCT(B624:B643, (ROW(B624:B643)-ROW(B624)+1)) / (20*21/2)</f>
        <v>5.1780638095238105</v>
      </c>
      <c r="J640" s="2">
        <f t="shared" si="74"/>
        <v>5.1679737254878688</v>
      </c>
      <c r="K640" s="2">
        <f t="shared" si="76"/>
        <v>5.1684839327372361</v>
      </c>
    </row>
    <row r="641" spans="1:11" ht="13.5" x14ac:dyDescent="0.25">
      <c r="A641" s="3">
        <f>TITRES_STAT!B644</f>
        <v>42936</v>
      </c>
      <c r="B641" s="6">
        <f>TITRES_STAT!D644</f>
        <v>5.2091000000000003</v>
      </c>
      <c r="C641" s="2">
        <f t="shared" si="69"/>
        <v>0</v>
      </c>
      <c r="D641" s="2">
        <f t="shared" si="70"/>
        <v>5.2104200000000001</v>
      </c>
      <c r="E641" s="2">
        <f t="shared" si="72"/>
        <v>5.1925099999999995</v>
      </c>
      <c r="F641" s="2">
        <f t="shared" si="73"/>
        <v>5.1458150000000007</v>
      </c>
      <c r="G641" s="2">
        <f t="shared" si="75"/>
        <v>5.1754760000000006</v>
      </c>
      <c r="H641" s="2">
        <f t="shared" si="71"/>
        <v>5.1843219999999981</v>
      </c>
      <c r="I641" s="2">
        <f t="array" ref="I641">SUMPRODUCT(B625:B644, (ROW(B625:B644)-ROW(B625)+1)) / (20*21/2)</f>
        <v>5.1706623809523808</v>
      </c>
      <c r="J641" s="2">
        <f t="shared" si="74"/>
        <v>5.1718905135366438</v>
      </c>
      <c r="K641" s="2">
        <f t="shared" si="76"/>
        <v>5.1700767196887165</v>
      </c>
    </row>
    <row r="642" spans="1:11" ht="13.5" x14ac:dyDescent="0.25">
      <c r="A642" s="3">
        <f>TITRES_STAT!B645</f>
        <v>42937</v>
      </c>
      <c r="B642" s="6">
        <f>TITRES_STAT!D645</f>
        <v>5.2091000000000003</v>
      </c>
      <c r="C642" s="2">
        <f t="shared" si="69"/>
        <v>0</v>
      </c>
      <c r="D642" s="2">
        <f t="shared" si="70"/>
        <v>5.2064399999999997</v>
      </c>
      <c r="E642" s="2">
        <f t="shared" si="72"/>
        <v>5.205779999999999</v>
      </c>
      <c r="F642" s="2">
        <f t="shared" si="73"/>
        <v>5.1507950000000005</v>
      </c>
      <c r="G642" s="2">
        <f t="shared" si="75"/>
        <v>5.1741040000000025</v>
      </c>
      <c r="H642" s="2">
        <f t="shared" si="71"/>
        <v>5.1854434999999981</v>
      </c>
      <c r="I642" s="2">
        <f t="array" ref="I642">SUMPRODUCT(B626:B645, (ROW(B626:B645)-ROW(B626)+1)) / (20*21/2)</f>
        <v>5.1665804761904752</v>
      </c>
      <c r="J642" s="2">
        <f t="shared" si="74"/>
        <v>5.1754342741522015</v>
      </c>
      <c r="K642" s="2">
        <f t="shared" si="76"/>
        <v>5.1716070444068061</v>
      </c>
    </row>
    <row r="643" spans="1:11" ht="13.5" x14ac:dyDescent="0.25">
      <c r="A643" s="3">
        <f>TITRES_STAT!B646</f>
        <v>42940</v>
      </c>
      <c r="B643" s="6">
        <f>TITRES_STAT!D646</f>
        <v>5.1759000000000004</v>
      </c>
      <c r="C643" s="2">
        <f t="shared" si="69"/>
        <v>-3.3199999999999896E-2</v>
      </c>
      <c r="D643" s="2">
        <f t="shared" si="70"/>
        <v>5.1958200000000003</v>
      </c>
      <c r="E643" s="2">
        <f t="shared" si="72"/>
        <v>5.2064399999999988</v>
      </c>
      <c r="F643" s="2">
        <f t="shared" si="73"/>
        <v>5.1541150000000009</v>
      </c>
      <c r="G643" s="2">
        <f t="shared" si="75"/>
        <v>5.172068000000003</v>
      </c>
      <c r="H643" s="2">
        <f t="shared" si="71"/>
        <v>5.1864299999999979</v>
      </c>
      <c r="I643" s="2">
        <f t="array" ref="I643">SUMPRODUCT(B627:B646, (ROW(B627:B646)-ROW(B627)+1)) / (20*21/2)</f>
        <v>5.1561742857142852</v>
      </c>
      <c r="J643" s="2">
        <f t="shared" si="74"/>
        <v>5.1754786289948491</v>
      </c>
      <c r="K643" s="2">
        <f t="shared" si="76"/>
        <v>5.1717753956065398</v>
      </c>
    </row>
    <row r="644" spans="1:11" ht="13.5" x14ac:dyDescent="0.25">
      <c r="A644" s="3">
        <f>TITRES_STAT!B647</f>
        <v>42942</v>
      </c>
      <c r="B644" s="6">
        <f>TITRES_STAT!D647</f>
        <v>5.0763999999999996</v>
      </c>
      <c r="C644" s="2">
        <f t="shared" ref="C644:C707" si="77">B644-B643</f>
        <v>-9.950000000000081E-2</v>
      </c>
      <c r="D644" s="2">
        <f t="shared" si="70"/>
        <v>5.1759200000000005</v>
      </c>
      <c r="E644" s="2">
        <f t="shared" si="72"/>
        <v>5.1971499999999997</v>
      </c>
      <c r="F644" s="2">
        <f t="shared" si="73"/>
        <v>5.1524600000000005</v>
      </c>
      <c r="G644" s="2">
        <f t="shared" si="75"/>
        <v>5.1680420000000025</v>
      </c>
      <c r="H644" s="2">
        <f t="shared" si="71"/>
        <v>5.1870434999999979</v>
      </c>
      <c r="I644" s="2">
        <f t="array" ref="I644">SUMPRODUCT(B628:B647, (ROW(B628:B647)-ROW(B628)+1)) / (20*21/2)</f>
        <v>5.1440399999999995</v>
      </c>
      <c r="J644" s="2">
        <f t="shared" si="74"/>
        <v>5.1660425690905782</v>
      </c>
      <c r="K644" s="2">
        <f t="shared" si="76"/>
        <v>5.1680351840141263</v>
      </c>
    </row>
    <row r="645" spans="1:11" ht="13.5" x14ac:dyDescent="0.25">
      <c r="A645" s="3">
        <f>TITRES_STAT!B648</f>
        <v>42943</v>
      </c>
      <c r="B645" s="6">
        <f>TITRES_STAT!D648</f>
        <v>5.1096000000000004</v>
      </c>
      <c r="C645" s="2">
        <f t="shared" si="77"/>
        <v>3.3200000000000784E-2</v>
      </c>
      <c r="D645" s="2">
        <f t="shared" si="70"/>
        <v>5.1560199999999998</v>
      </c>
      <c r="E645" s="2">
        <f t="shared" si="72"/>
        <v>5.1852099999999997</v>
      </c>
      <c r="F645" s="2">
        <f t="shared" si="73"/>
        <v>5.1524650000000012</v>
      </c>
      <c r="G645" s="2">
        <f t="shared" si="75"/>
        <v>5.1655520000000026</v>
      </c>
      <c r="H645" s="2">
        <f t="shared" si="71"/>
        <v>5.1876359999999977</v>
      </c>
      <c r="I645" s="2">
        <f t="array" ref="I645">SUMPRODUCT(B629:B648, (ROW(B629:B648)-ROW(B629)+1)) / (20*21/2)</f>
        <v>5.1452704761904755</v>
      </c>
      <c r="J645" s="2">
        <f t="shared" si="74"/>
        <v>5.1606670863200472</v>
      </c>
      <c r="K645" s="2">
        <f t="shared" si="76"/>
        <v>5.1657436081704349</v>
      </c>
    </row>
    <row r="646" spans="1:11" ht="13.5" x14ac:dyDescent="0.25">
      <c r="A646" s="3">
        <f>TITRES_STAT!B649</f>
        <v>42944</v>
      </c>
      <c r="B646" s="6">
        <f>TITRES_STAT!D649</f>
        <v>5.0431999999999997</v>
      </c>
      <c r="C646" s="2">
        <f t="shared" si="77"/>
        <v>-6.6400000000000681E-2</v>
      </c>
      <c r="D646" s="2">
        <f t="shared" ref="D646:D709" si="78">AVERAGE(B642:B646)</f>
        <v>5.1228400000000001</v>
      </c>
      <c r="E646" s="2">
        <f t="shared" si="72"/>
        <v>5.1666299999999996</v>
      </c>
      <c r="F646" s="2">
        <f t="shared" si="73"/>
        <v>5.1507100000000001</v>
      </c>
      <c r="G646" s="2">
        <f t="shared" si="75"/>
        <v>5.1611120000000028</v>
      </c>
      <c r="H646" s="2">
        <f t="shared" si="71"/>
        <v>5.1876164999999981</v>
      </c>
      <c r="I646" s="2">
        <f t="array" ref="I646">SUMPRODUCT(B630:B649, (ROW(B630:B649)-ROW(B630)+1)) / (20*21/2)</f>
        <v>5.1417028571428567</v>
      </c>
      <c r="J646" s="2">
        <f t="shared" si="74"/>
        <v>5.149479744765757</v>
      </c>
      <c r="K646" s="2">
        <f t="shared" si="76"/>
        <v>5.1609379764774772</v>
      </c>
    </row>
    <row r="647" spans="1:11" ht="13.5" x14ac:dyDescent="0.25">
      <c r="A647" s="3">
        <f>TITRES_STAT!B650</f>
        <v>42947</v>
      </c>
      <c r="B647" s="6">
        <f>TITRES_STAT!D650</f>
        <v>5.0232999999999999</v>
      </c>
      <c r="C647" s="2">
        <f t="shared" si="77"/>
        <v>-1.9899999999999807E-2</v>
      </c>
      <c r="D647" s="2">
        <f t="shared" si="78"/>
        <v>5.08568</v>
      </c>
      <c r="E647" s="2">
        <f t="shared" si="72"/>
        <v>5.1460600000000003</v>
      </c>
      <c r="F647" s="2">
        <f t="shared" si="73"/>
        <v>5.1430800000000012</v>
      </c>
      <c r="G647" s="2">
        <f t="shared" si="75"/>
        <v>5.1581420000000024</v>
      </c>
      <c r="H647" s="2">
        <f t="shared" si="71"/>
        <v>5.1873724999999977</v>
      </c>
      <c r="I647" s="2">
        <f t="array" ref="I647">SUMPRODUCT(B631:B650, (ROW(B631:B650)-ROW(B631)+1)) / (20*21/2)</f>
        <v>5.1348785714285707</v>
      </c>
      <c r="J647" s="2">
        <f t="shared" si="74"/>
        <v>5.137462626216637</v>
      </c>
      <c r="K647" s="2">
        <f t="shared" si="76"/>
        <v>5.1555404087724783</v>
      </c>
    </row>
    <row r="648" spans="1:11" ht="13.5" x14ac:dyDescent="0.25">
      <c r="A648" s="3">
        <f>TITRES_STAT!B651</f>
        <v>42948</v>
      </c>
      <c r="B648" s="6">
        <f>TITRES_STAT!D651</f>
        <v>5.1559999999999997</v>
      </c>
      <c r="C648" s="2">
        <f t="shared" si="77"/>
        <v>0.13269999999999982</v>
      </c>
      <c r="D648" s="2">
        <f t="shared" si="78"/>
        <v>5.0816999999999997</v>
      </c>
      <c r="E648" s="2">
        <f t="shared" si="72"/>
        <v>5.1387599999999996</v>
      </c>
      <c r="F648" s="2">
        <f t="shared" si="73"/>
        <v>5.1470600000000015</v>
      </c>
      <c r="G648" s="2">
        <f t="shared" si="75"/>
        <v>5.1578260000000036</v>
      </c>
      <c r="H648" s="2">
        <f t="shared" si="71"/>
        <v>5.1877919999999973</v>
      </c>
      <c r="I648" s="2">
        <f t="array" ref="I648">SUMPRODUCT(B632:B651, (ROW(B632:B651)-ROW(B632)+1)) / (20*21/2)</f>
        <v>5.128117619047619</v>
      </c>
      <c r="J648" s="2">
        <f t="shared" si="74"/>
        <v>5.1392280903864815</v>
      </c>
      <c r="K648" s="2">
        <f t="shared" si="76"/>
        <v>5.1555584319578713</v>
      </c>
    </row>
    <row r="649" spans="1:11" ht="13.5" x14ac:dyDescent="0.25">
      <c r="A649" s="3">
        <f>TITRES_STAT!B652</f>
        <v>42949</v>
      </c>
      <c r="B649" s="6">
        <f>TITRES_STAT!D652</f>
        <v>5.1096000000000004</v>
      </c>
      <c r="C649" s="2">
        <f t="shared" si="77"/>
        <v>-4.6399999999999331E-2</v>
      </c>
      <c r="D649" s="2">
        <f t="shared" si="78"/>
        <v>5.0883399999999996</v>
      </c>
      <c r="E649" s="2">
        <f t="shared" si="72"/>
        <v>5.1321300000000001</v>
      </c>
      <c r="F649" s="2">
        <f t="shared" si="73"/>
        <v>5.1480550000000003</v>
      </c>
      <c r="G649" s="2">
        <f t="shared" si="75"/>
        <v>5.1565820000000029</v>
      </c>
      <c r="H649" s="2">
        <f t="shared" si="71"/>
        <v>5.1873564999999973</v>
      </c>
      <c r="I649" s="2">
        <f t="array" ref="I649">SUMPRODUCT(B633:B652, (ROW(B633:B652)-ROW(B633)+1)) / (20*21/2)</f>
        <v>5.1167795238095239</v>
      </c>
      <c r="J649" s="2">
        <f t="shared" si="74"/>
        <v>5.1364063674925315</v>
      </c>
      <c r="K649" s="2">
        <f t="shared" si="76"/>
        <v>5.153756140508543</v>
      </c>
    </row>
    <row r="650" spans="1:11" ht="13.5" x14ac:dyDescent="0.25">
      <c r="A650" s="3">
        <f>TITRES_STAT!B653</f>
        <v>42950</v>
      </c>
      <c r="B650" s="6">
        <f>TITRES_STAT!D653</f>
        <v>5.0763999999999996</v>
      </c>
      <c r="C650" s="2">
        <f t="shared" si="77"/>
        <v>-3.3200000000000784E-2</v>
      </c>
      <c r="D650" s="2">
        <f t="shared" si="78"/>
        <v>5.0816999999999997</v>
      </c>
      <c r="E650" s="2">
        <f t="shared" si="72"/>
        <v>5.1188599999999997</v>
      </c>
      <c r="F650" s="2">
        <f t="shared" si="73"/>
        <v>5.1473899999999997</v>
      </c>
      <c r="G650" s="2">
        <f t="shared" si="75"/>
        <v>5.1546740000000035</v>
      </c>
      <c r="H650" s="2">
        <f t="shared" ref="H650:H713" si="79">AVERAGE(B451:B650)</f>
        <v>5.1867549999999971</v>
      </c>
      <c r="I650" s="2">
        <f t="array" ref="I650">SUMPRODUCT(B634:B653, (ROW(B634:B653)-ROW(B634)+1)) / (20*21/2)</f>
        <v>5.1069195238095233</v>
      </c>
      <c r="J650" s="2">
        <f t="shared" si="74"/>
        <v>5.1306914753503854</v>
      </c>
      <c r="K650" s="2">
        <f t="shared" si="76"/>
        <v>5.1507225663709528</v>
      </c>
    </row>
    <row r="651" spans="1:11" ht="13.5" x14ac:dyDescent="0.25">
      <c r="A651" s="3">
        <f>TITRES_STAT!B654</f>
        <v>42951</v>
      </c>
      <c r="B651" s="6">
        <f>TITRES_STAT!D654</f>
        <v>5.0763999999999996</v>
      </c>
      <c r="C651" s="2">
        <f t="shared" si="77"/>
        <v>0</v>
      </c>
      <c r="D651" s="2">
        <f t="shared" si="78"/>
        <v>5.0883399999999996</v>
      </c>
      <c r="E651" s="2">
        <f t="shared" si="72"/>
        <v>5.1055900000000003</v>
      </c>
      <c r="F651" s="2">
        <f t="shared" si="73"/>
        <v>5.1490499999999999</v>
      </c>
      <c r="G651" s="2">
        <f t="shared" si="75"/>
        <v>5.1518940000000031</v>
      </c>
      <c r="H651" s="2">
        <f t="shared" si="79"/>
        <v>5.1861534999999961</v>
      </c>
      <c r="I651" s="2">
        <f t="array" ref="I651">SUMPRODUCT(B635:B654, (ROW(B635:B654)-ROW(B635)+1)) / (20*21/2)</f>
        <v>5.0982980952380945</v>
      </c>
      <c r="J651" s="2">
        <f t="shared" si="74"/>
        <v>5.1255208586503489</v>
      </c>
      <c r="K651" s="2">
        <f t="shared" si="76"/>
        <v>5.1478079559250327</v>
      </c>
    </row>
    <row r="652" spans="1:11" ht="13.5" x14ac:dyDescent="0.25">
      <c r="A652" s="3">
        <f>TITRES_STAT!B655</f>
        <v>42954</v>
      </c>
      <c r="B652" s="6">
        <f>TITRES_STAT!D655</f>
        <v>5.03</v>
      </c>
      <c r="C652" s="2">
        <f t="shared" si="77"/>
        <v>-4.6399999999999331E-2</v>
      </c>
      <c r="D652" s="2">
        <f t="shared" si="78"/>
        <v>5.0896799999999995</v>
      </c>
      <c r="E652" s="2">
        <f t="shared" ref="E652:E715" si="80">AVERAGE(B643:B652)</f>
        <v>5.0876800000000006</v>
      </c>
      <c r="F652" s="2">
        <f t="shared" si="73"/>
        <v>5.1467300000000007</v>
      </c>
      <c r="G652" s="2">
        <f t="shared" si="75"/>
        <v>5.1481860000000026</v>
      </c>
      <c r="H652" s="2">
        <f t="shared" si="79"/>
        <v>5.1860054999999958</v>
      </c>
      <c r="I652" s="2">
        <f t="array" ref="I652">SUMPRODUCT(B636:B655, (ROW(B636:B655)-ROW(B636)+1)) / (20*21/2)</f>
        <v>5.0883499999999993</v>
      </c>
      <c r="J652" s="2">
        <f t="shared" si="74"/>
        <v>5.1164236340169822</v>
      </c>
      <c r="K652" s="2">
        <f t="shared" si="76"/>
        <v>5.1431880360848359</v>
      </c>
    </row>
    <row r="653" spans="1:11" ht="13.5" x14ac:dyDescent="0.25">
      <c r="A653" s="3">
        <f>TITRES_STAT!B656</f>
        <v>42955</v>
      </c>
      <c r="B653" s="6">
        <f>TITRES_STAT!D656</f>
        <v>5.0431999999999997</v>
      </c>
      <c r="C653" s="2">
        <f t="shared" si="77"/>
        <v>1.3199999999999434E-2</v>
      </c>
      <c r="D653" s="2">
        <f t="shared" si="78"/>
        <v>5.0671200000000001</v>
      </c>
      <c r="E653" s="2">
        <f t="shared" si="80"/>
        <v>5.0744099999999994</v>
      </c>
      <c r="F653" s="2">
        <f t="shared" si="73"/>
        <v>5.1404250000000014</v>
      </c>
      <c r="G653" s="2">
        <f t="shared" si="75"/>
        <v>5.1454900000000032</v>
      </c>
      <c r="H653" s="2">
        <f t="shared" si="79"/>
        <v>5.1853624999999965</v>
      </c>
      <c r="I653" s="2">
        <f t="array" ref="I653">SUMPRODUCT(B637:B656, (ROW(B637:B656)-ROW(B637)+1)) / (20*21/2)</f>
        <v>5.0863019047619042</v>
      </c>
      <c r="J653" s="2">
        <f t="shared" si="74"/>
        <v>5.1094499545867933</v>
      </c>
      <c r="K653" s="2">
        <f t="shared" si="76"/>
        <v>5.1392669366305288</v>
      </c>
    </row>
    <row r="654" spans="1:11" ht="13.5" x14ac:dyDescent="0.25">
      <c r="A654" s="3">
        <f>TITRES_STAT!B657</f>
        <v>42956</v>
      </c>
      <c r="B654" s="6">
        <f>TITRES_STAT!D657</f>
        <v>5.0499000000000001</v>
      </c>
      <c r="C654" s="2">
        <f t="shared" si="77"/>
        <v>6.7000000000003723E-3</v>
      </c>
      <c r="D654" s="2">
        <f t="shared" si="78"/>
        <v>5.05518</v>
      </c>
      <c r="E654" s="2">
        <f t="shared" si="80"/>
        <v>5.0717599999999994</v>
      </c>
      <c r="F654" s="2">
        <f t="shared" si="73"/>
        <v>5.134455</v>
      </c>
      <c r="G654" s="2">
        <f t="shared" si="75"/>
        <v>5.1425540000000023</v>
      </c>
      <c r="H654" s="2">
        <f t="shared" si="79"/>
        <v>5.1847529999999971</v>
      </c>
      <c r="I654" s="2">
        <f t="array" ref="I654">SUMPRODUCT(B638:B657, (ROW(B638:B657)-ROW(B638)+1)) / (20*21/2)</f>
        <v>5.0848538095238105</v>
      </c>
      <c r="J654" s="2">
        <f t="shared" si="74"/>
        <v>5.1037785303404322</v>
      </c>
      <c r="K654" s="2">
        <f t="shared" si="76"/>
        <v>5.1357623508803121</v>
      </c>
    </row>
    <row r="655" spans="1:11" ht="13.5" x14ac:dyDescent="0.25">
      <c r="A655" s="3">
        <f>TITRES_STAT!B658</f>
        <v>42957</v>
      </c>
      <c r="B655" s="6">
        <f>TITRES_STAT!D658</f>
        <v>5.03</v>
      </c>
      <c r="C655" s="2">
        <f t="shared" si="77"/>
        <v>-1.9899999999999807E-2</v>
      </c>
      <c r="D655" s="2">
        <f t="shared" si="78"/>
        <v>5.0459000000000005</v>
      </c>
      <c r="E655" s="2">
        <f t="shared" si="80"/>
        <v>5.0637999999999996</v>
      </c>
      <c r="F655" s="2">
        <f t="shared" si="73"/>
        <v>5.124505000000001</v>
      </c>
      <c r="G655" s="2">
        <f t="shared" si="75"/>
        <v>5.1392200000000026</v>
      </c>
      <c r="H655" s="2">
        <f t="shared" si="79"/>
        <v>5.1840439999999965</v>
      </c>
      <c r="I655" s="2">
        <f t="array" ref="I655">SUMPRODUCT(B639:B658, (ROW(B639:B658)-ROW(B639)+1)) / (20*21/2)</f>
        <v>5.0764152380952376</v>
      </c>
      <c r="J655" s="2">
        <f t="shared" si="74"/>
        <v>5.0967520036413436</v>
      </c>
      <c r="K655" s="2">
        <f t="shared" si="76"/>
        <v>5.1316148077085355</v>
      </c>
    </row>
    <row r="656" spans="1:11" ht="13.5" x14ac:dyDescent="0.25">
      <c r="A656" s="3">
        <f>TITRES_STAT!B659</f>
        <v>42958</v>
      </c>
      <c r="B656" s="6">
        <f>TITRES_STAT!D659</f>
        <v>5.1029999999999998</v>
      </c>
      <c r="C656" s="2">
        <f t="shared" si="77"/>
        <v>7.299999999999951E-2</v>
      </c>
      <c r="D656" s="2">
        <f t="shared" si="78"/>
        <v>5.0512200000000007</v>
      </c>
      <c r="E656" s="2">
        <f t="shared" si="80"/>
        <v>5.0697799999999997</v>
      </c>
      <c r="F656" s="2">
        <f t="shared" si="73"/>
        <v>5.1182049999999997</v>
      </c>
      <c r="G656" s="2">
        <f t="shared" si="75"/>
        <v>5.1378440000000021</v>
      </c>
      <c r="H656" s="2">
        <f t="shared" si="79"/>
        <v>5.1837314999999977</v>
      </c>
      <c r="I656" s="2">
        <f t="array" ref="I656">SUMPRODUCT(B640:B659, (ROW(B640:B659)-ROW(B640)+1)) / (20*21/2)</f>
        <v>5.0765466666666663</v>
      </c>
      <c r="J656" s="2">
        <f t="shared" si="74"/>
        <v>5.0973470509135961</v>
      </c>
      <c r="K656" s="2">
        <f t="shared" si="76"/>
        <v>5.1304926583866326</v>
      </c>
    </row>
    <row r="657" spans="1:11" ht="13.5" x14ac:dyDescent="0.25">
      <c r="A657" s="3">
        <f>TITRES_STAT!B660</f>
        <v>42961</v>
      </c>
      <c r="B657" s="6">
        <f>TITRES_STAT!D660</f>
        <v>5.1029999999999998</v>
      </c>
      <c r="C657" s="2">
        <f t="shared" si="77"/>
        <v>0</v>
      </c>
      <c r="D657" s="2">
        <f t="shared" si="78"/>
        <v>5.0658200000000004</v>
      </c>
      <c r="E657" s="2">
        <f t="shared" si="80"/>
        <v>5.07775</v>
      </c>
      <c r="F657" s="2">
        <f t="shared" si="73"/>
        <v>5.1119049999999984</v>
      </c>
      <c r="G657" s="2">
        <f t="shared" si="75"/>
        <v>5.1364680000000025</v>
      </c>
      <c r="H657" s="2">
        <f t="shared" si="79"/>
        <v>5.1831074999999984</v>
      </c>
      <c r="I657" s="2">
        <f t="array" ref="I657">SUMPRODUCT(B641:B660, (ROW(B641:B660)-ROW(B641)+1)) / (20*21/2)</f>
        <v>5.0713299999999997</v>
      </c>
      <c r="J657" s="2">
        <f t="shared" si="74"/>
        <v>5.0978854270170633</v>
      </c>
      <c r="K657" s="2">
        <f t="shared" si="76"/>
        <v>5.1294145149204908</v>
      </c>
    </row>
    <row r="658" spans="1:11" ht="13.5" x14ac:dyDescent="0.25">
      <c r="A658" s="3">
        <f>TITRES_STAT!B661</f>
        <v>42962</v>
      </c>
      <c r="B658" s="6">
        <f>TITRES_STAT!D661</f>
        <v>5.0232999999999999</v>
      </c>
      <c r="C658" s="2">
        <f t="shared" si="77"/>
        <v>-7.9699999999999882E-2</v>
      </c>
      <c r="D658" s="2">
        <f t="shared" si="78"/>
        <v>5.0618399999999992</v>
      </c>
      <c r="E658" s="2">
        <f t="shared" si="80"/>
        <v>5.0644800000000005</v>
      </c>
      <c r="F658" s="2">
        <f t="shared" si="73"/>
        <v>5.1016199999999996</v>
      </c>
      <c r="G658" s="2">
        <f t="shared" si="75"/>
        <v>5.1334980000000021</v>
      </c>
      <c r="H658" s="2">
        <f t="shared" si="79"/>
        <v>5.1820534999999985</v>
      </c>
      <c r="I658" s="2">
        <f t="array" ref="I658">SUMPRODUCT(B642:B661, (ROW(B642:B661)-ROW(B642)+1)) / (20*21/2)</f>
        <v>5.0725985714285713</v>
      </c>
      <c r="J658" s="2">
        <f t="shared" si="74"/>
        <v>5.0907820530154382</v>
      </c>
      <c r="K658" s="2">
        <f t="shared" si="76"/>
        <v>5.1252531613941974</v>
      </c>
    </row>
    <row r="659" spans="1:11" ht="13.5" x14ac:dyDescent="0.25">
      <c r="A659" s="3">
        <f>TITRES_STAT!B662</f>
        <v>42963</v>
      </c>
      <c r="B659" s="6">
        <f>TITRES_STAT!D662</f>
        <v>5.1029999999999998</v>
      </c>
      <c r="C659" s="2">
        <f t="shared" si="77"/>
        <v>7.9699999999999882E-2</v>
      </c>
      <c r="D659" s="2">
        <f t="shared" si="78"/>
        <v>5.0724599999999995</v>
      </c>
      <c r="E659" s="2">
        <f t="shared" si="80"/>
        <v>5.0638200000000007</v>
      </c>
      <c r="F659" s="2">
        <f t="shared" si="73"/>
        <v>5.097974999999999</v>
      </c>
      <c r="G659" s="2">
        <f t="shared" si="75"/>
        <v>5.1321220000000025</v>
      </c>
      <c r="H659" s="2">
        <f t="shared" si="79"/>
        <v>5.1815849999999974</v>
      </c>
      <c r="I659" s="2">
        <f t="array" ref="I659">SUMPRODUCT(B643:B662, (ROW(B643:B662)-ROW(B643)+1)) / (20*21/2)</f>
        <v>5.0686771428571413</v>
      </c>
      <c r="J659" s="2">
        <f t="shared" si="74"/>
        <v>5.0919456670139676</v>
      </c>
      <c r="K659" s="2">
        <f t="shared" si="76"/>
        <v>5.1243804883983461</v>
      </c>
    </row>
    <row r="660" spans="1:11" ht="13.5" x14ac:dyDescent="0.25">
      <c r="A660" s="3">
        <f>TITRES_STAT!B663</f>
        <v>42964</v>
      </c>
      <c r="B660" s="6">
        <f>TITRES_STAT!D663</f>
        <v>5.0431999999999997</v>
      </c>
      <c r="C660" s="2">
        <f t="shared" si="77"/>
        <v>-5.9800000000000075E-2</v>
      </c>
      <c r="D660" s="2">
        <f t="shared" si="78"/>
        <v>5.0750999999999991</v>
      </c>
      <c r="E660" s="2">
        <f t="shared" si="80"/>
        <v>5.0605000000000002</v>
      </c>
      <c r="F660" s="2">
        <f t="shared" ref="F660:F723" si="81">AVERAGE(B641:B660)</f>
        <v>5.0896799999999995</v>
      </c>
      <c r="G660" s="2">
        <f t="shared" si="75"/>
        <v>5.1300500000000033</v>
      </c>
      <c r="H660" s="2">
        <f t="shared" si="79"/>
        <v>5.1806304999999977</v>
      </c>
      <c r="I660" s="2">
        <f t="array" ref="I660">SUMPRODUCT(B644:B663, (ROW(B644:B663)-ROW(B644)+1)) / (20*21/2)</f>
        <v>5.0655457142857152</v>
      </c>
      <c r="J660" s="2">
        <f t="shared" si="74"/>
        <v>5.0873032225364465</v>
      </c>
      <c r="K660" s="2">
        <f t="shared" si="76"/>
        <v>5.1211969398337054</v>
      </c>
    </row>
    <row r="661" spans="1:11" ht="13.5" x14ac:dyDescent="0.25">
      <c r="A661" s="3">
        <f>TITRES_STAT!B664</f>
        <v>42965</v>
      </c>
      <c r="B661" s="6">
        <f>TITRES_STAT!D664</f>
        <v>5.1029999999999998</v>
      </c>
      <c r="C661" s="2">
        <f t="shared" si="77"/>
        <v>5.9800000000000075E-2</v>
      </c>
      <c r="D661" s="2">
        <f t="shared" si="78"/>
        <v>5.0751000000000008</v>
      </c>
      <c r="E661" s="2">
        <f t="shared" si="80"/>
        <v>5.0631600000000008</v>
      </c>
      <c r="F661" s="2">
        <f t="shared" si="81"/>
        <v>5.0843749999999996</v>
      </c>
      <c r="G661" s="2">
        <f t="shared" si="75"/>
        <v>5.1275540000000026</v>
      </c>
      <c r="H661" s="2">
        <f t="shared" si="79"/>
        <v>5.1802864999999967</v>
      </c>
      <c r="I661" s="2">
        <f t="array" ref="I661">SUMPRODUCT(B645:B664, (ROW(B645:B664)-ROW(B645)+1)) / (20*21/2)</f>
        <v>5.0598938095238086</v>
      </c>
      <c r="J661" s="2">
        <f t="shared" ref="J661:J724" si="82">$J$4*B661+J660*(1-$J$4)</f>
        <v>5.0887981537234515</v>
      </c>
      <c r="K661" s="2">
        <f t="shared" si="76"/>
        <v>5.1204833343500304</v>
      </c>
    </row>
    <row r="662" spans="1:11" ht="13.5" x14ac:dyDescent="0.25">
      <c r="A662" s="3">
        <f>TITRES_STAT!B665</f>
        <v>42968</v>
      </c>
      <c r="B662" s="6">
        <f>TITRES_STAT!D665</f>
        <v>5.0431999999999997</v>
      </c>
      <c r="C662" s="2">
        <f t="shared" si="77"/>
        <v>-5.9800000000000075E-2</v>
      </c>
      <c r="D662" s="2">
        <f t="shared" si="78"/>
        <v>5.0631399999999998</v>
      </c>
      <c r="E662" s="2">
        <f t="shared" si="80"/>
        <v>5.0644800000000005</v>
      </c>
      <c r="F662" s="2">
        <f t="shared" si="81"/>
        <v>5.0760799999999993</v>
      </c>
      <c r="G662" s="2">
        <f t="shared" si="75"/>
        <v>5.1249820000000037</v>
      </c>
      <c r="H662" s="2">
        <f t="shared" si="79"/>
        <v>5.1793634999999965</v>
      </c>
      <c r="I662" s="2">
        <f t="array" ref="I662">SUMPRODUCT(B646:B665, (ROW(B646:B665)-ROW(B646)+1)) / (20*21/2)</f>
        <v>5.0513957142857135</v>
      </c>
      <c r="J662" s="2">
        <f t="shared" si="82"/>
        <v>5.0844554724164563</v>
      </c>
      <c r="K662" s="2">
        <f t="shared" si="76"/>
        <v>5.1174526153559121</v>
      </c>
    </row>
    <row r="663" spans="1:11" ht="13.5" x14ac:dyDescent="0.25">
      <c r="A663" s="3">
        <f>TITRES_STAT!B666</f>
        <v>42969</v>
      </c>
      <c r="B663" s="6">
        <f>TITRES_STAT!D666</f>
        <v>5.0431999999999997</v>
      </c>
      <c r="C663" s="2">
        <f t="shared" si="77"/>
        <v>0</v>
      </c>
      <c r="D663" s="2">
        <f t="shared" si="78"/>
        <v>5.0671200000000001</v>
      </c>
      <c r="E663" s="2">
        <f t="shared" si="80"/>
        <v>5.0644799999999996</v>
      </c>
      <c r="F663" s="2">
        <f t="shared" si="81"/>
        <v>5.0694449999999991</v>
      </c>
      <c r="G663" s="2">
        <f t="shared" si="75"/>
        <v>5.1212900000000028</v>
      </c>
      <c r="H663" s="2">
        <f t="shared" si="79"/>
        <v>5.178502499999996</v>
      </c>
      <c r="I663" s="2">
        <f t="array" ref="I663">SUMPRODUCT(B647:B666, (ROW(B647:B666)-ROW(B647)+1)) / (20*21/2)</f>
        <v>5.0435295238095241</v>
      </c>
      <c r="J663" s="2">
        <f t="shared" si="82"/>
        <v>5.0805263798053648</v>
      </c>
      <c r="K663" s="2">
        <f t="shared" si="76"/>
        <v>5.1145407480870535</v>
      </c>
    </row>
    <row r="664" spans="1:11" ht="13.5" x14ac:dyDescent="0.25">
      <c r="A664" s="3">
        <f>TITRES_STAT!B667</f>
        <v>42970</v>
      </c>
      <c r="B664" s="6">
        <f>TITRES_STAT!D667</f>
        <v>5.0101000000000004</v>
      </c>
      <c r="C664" s="2">
        <f t="shared" si="77"/>
        <v>-3.3099999999999241E-2</v>
      </c>
      <c r="D664" s="2">
        <f t="shared" si="78"/>
        <v>5.04854</v>
      </c>
      <c r="E664" s="2">
        <f t="shared" si="80"/>
        <v>5.0604999999999993</v>
      </c>
      <c r="F664" s="2">
        <f t="shared" si="81"/>
        <v>5.0661299999999994</v>
      </c>
      <c r="G664" s="2">
        <f t="shared" si="75"/>
        <v>5.1168100000000027</v>
      </c>
      <c r="H664" s="2">
        <f t="shared" si="79"/>
        <v>5.1775384999999963</v>
      </c>
      <c r="I664" s="2">
        <f t="array" ref="I664">SUMPRODUCT(B648:B667, (ROW(B648:B667)-ROW(B648)+1)) / (20*21/2)</f>
        <v>5.0391409523809534</v>
      </c>
      <c r="J664" s="2">
        <f t="shared" si="82"/>
        <v>5.0738191055381874</v>
      </c>
      <c r="K664" s="2">
        <f t="shared" si="76"/>
        <v>5.1104450324757975</v>
      </c>
    </row>
    <row r="665" spans="1:11" ht="13.5" x14ac:dyDescent="0.25">
      <c r="A665" s="3">
        <f>TITRES_STAT!B668</f>
        <v>42971</v>
      </c>
      <c r="B665" s="6">
        <f>TITRES_STAT!D668</f>
        <v>4.9768999999999997</v>
      </c>
      <c r="C665" s="2">
        <f t="shared" si="77"/>
        <v>-3.3200000000000784E-2</v>
      </c>
      <c r="D665" s="2">
        <f t="shared" si="78"/>
        <v>5.0352800000000002</v>
      </c>
      <c r="E665" s="2">
        <f t="shared" si="80"/>
        <v>5.0551899999999996</v>
      </c>
      <c r="F665" s="2">
        <f t="shared" si="81"/>
        <v>5.0594949999999992</v>
      </c>
      <c r="G665" s="2">
        <f t="shared" si="75"/>
        <v>5.1129120000000023</v>
      </c>
      <c r="H665" s="2">
        <f t="shared" si="79"/>
        <v>5.1767819999999949</v>
      </c>
      <c r="I665" s="2">
        <f t="array" ref="I665">SUMPRODUCT(B649:B668, (ROW(B649:B668)-ROW(B649)+1)) / (20*21/2)</f>
        <v>5.0341771428571436</v>
      </c>
      <c r="J665" s="2">
        <f t="shared" si="82"/>
        <v>5.0645887145345503</v>
      </c>
      <c r="K665" s="2">
        <f t="shared" si="76"/>
        <v>5.1052079723787074</v>
      </c>
    </row>
    <row r="666" spans="1:11" ht="13.5" x14ac:dyDescent="0.25">
      <c r="A666" s="3">
        <f>TITRES_STAT!B669</f>
        <v>42972</v>
      </c>
      <c r="B666" s="6">
        <f>TITRES_STAT!D669</f>
        <v>4.9768999999999997</v>
      </c>
      <c r="C666" s="2">
        <f t="shared" si="77"/>
        <v>0</v>
      </c>
      <c r="D666" s="2">
        <f t="shared" si="78"/>
        <v>5.0100600000000002</v>
      </c>
      <c r="E666" s="2">
        <f t="shared" si="80"/>
        <v>5.0425800000000001</v>
      </c>
      <c r="F666" s="2">
        <f t="shared" si="81"/>
        <v>5.0561799999999995</v>
      </c>
      <c r="G666" s="2">
        <f t="shared" si="75"/>
        <v>5.1088900000000024</v>
      </c>
      <c r="H666" s="2">
        <f t="shared" si="79"/>
        <v>5.1759944999999936</v>
      </c>
      <c r="I666" s="2">
        <f t="array" ref="I666">SUMPRODUCT(B650:B669, (ROW(B650:B669)-ROW(B650)+1)) / (20*21/2)</f>
        <v>5.02741619047619</v>
      </c>
      <c r="J666" s="2">
        <f t="shared" si="82"/>
        <v>5.0562374083884025</v>
      </c>
      <c r="K666" s="2">
        <f t="shared" si="76"/>
        <v>5.1001762871873861</v>
      </c>
    </row>
    <row r="667" spans="1:11" ht="13.5" x14ac:dyDescent="0.25">
      <c r="A667" s="3">
        <f>TITRES_STAT!B670</f>
        <v>42975</v>
      </c>
      <c r="B667" s="6">
        <f>TITRES_STAT!D670</f>
        <v>5.0101000000000004</v>
      </c>
      <c r="C667" s="2">
        <f t="shared" si="77"/>
        <v>3.3200000000000784E-2</v>
      </c>
      <c r="D667" s="2">
        <f t="shared" si="78"/>
        <v>5.0034400000000003</v>
      </c>
      <c r="E667" s="2">
        <f t="shared" si="80"/>
        <v>5.03329</v>
      </c>
      <c r="F667" s="2">
        <f t="shared" si="81"/>
        <v>5.0555199999999996</v>
      </c>
      <c r="G667" s="2">
        <f t="shared" si="75"/>
        <v>5.1056560000000024</v>
      </c>
      <c r="H667" s="2">
        <f t="shared" si="79"/>
        <v>5.1754664999999944</v>
      </c>
      <c r="I667" s="2">
        <f t="array" ref="I667">SUMPRODUCT(B651:B670, (ROW(B651:B670)-ROW(B651)+1)) / (20*21/2)</f>
        <v>5.0212871428571431</v>
      </c>
      <c r="J667" s="2">
        <f t="shared" si="82"/>
        <v>5.0518433694942688</v>
      </c>
      <c r="K667" s="2">
        <f t="shared" si="76"/>
        <v>5.0966438837682739</v>
      </c>
    </row>
    <row r="668" spans="1:11" ht="13.5" x14ac:dyDescent="0.25">
      <c r="A668" s="3">
        <f>TITRES_STAT!B671</f>
        <v>42976</v>
      </c>
      <c r="B668" s="6">
        <f>TITRES_STAT!D671</f>
        <v>5.0034000000000001</v>
      </c>
      <c r="C668" s="2">
        <f t="shared" si="77"/>
        <v>-6.7000000000003723E-3</v>
      </c>
      <c r="D668" s="2">
        <f t="shared" si="78"/>
        <v>4.9954799999999997</v>
      </c>
      <c r="E668" s="2">
        <f t="shared" si="80"/>
        <v>5.0312999999999999</v>
      </c>
      <c r="F668" s="2">
        <f t="shared" si="81"/>
        <v>5.0478899999999998</v>
      </c>
      <c r="G668" s="2">
        <f t="shared" si="75"/>
        <v>5.1022880000000024</v>
      </c>
      <c r="H668" s="2">
        <f t="shared" si="79"/>
        <v>5.1743444999999948</v>
      </c>
      <c r="I668" s="2">
        <f t="array" ref="I668">SUMPRODUCT(B652:B671, (ROW(B652:B671)-ROW(B652)+1)) / (20*21/2)</f>
        <v>5.0187938095238094</v>
      </c>
      <c r="J668" s="2">
        <f t="shared" si="82"/>
        <v>5.0472297152567194</v>
      </c>
      <c r="K668" s="2">
        <f t="shared" si="76"/>
        <v>5.0929872608754003</v>
      </c>
    </row>
    <row r="669" spans="1:11" ht="13.5" x14ac:dyDescent="0.25">
      <c r="A669" s="3">
        <f>TITRES_STAT!B672</f>
        <v>42977</v>
      </c>
      <c r="B669" s="6">
        <f>TITRES_STAT!D672</f>
        <v>4.9768999999999997</v>
      </c>
      <c r="C669" s="2">
        <f t="shared" si="77"/>
        <v>-2.6500000000000412E-2</v>
      </c>
      <c r="D669" s="2">
        <f t="shared" si="78"/>
        <v>4.9888399999999997</v>
      </c>
      <c r="E669" s="2">
        <f t="shared" si="80"/>
        <v>5.0186900000000003</v>
      </c>
      <c r="F669" s="2">
        <f t="shared" si="81"/>
        <v>5.0412549999999996</v>
      </c>
      <c r="G669" s="2">
        <f t="shared" si="75"/>
        <v>5.0983900000000029</v>
      </c>
      <c r="H669" s="2">
        <f t="shared" si="79"/>
        <v>5.1730584999999953</v>
      </c>
      <c r="I669" s="2">
        <f t="array" ref="I669">SUMPRODUCT(B653:B672, (ROW(B653:B672)-ROW(B653)+1)) / (20*21/2)</f>
        <v>5.0166161904761912</v>
      </c>
      <c r="J669" s="2">
        <f t="shared" si="82"/>
        <v>5.0405316471370316</v>
      </c>
      <c r="K669" s="2">
        <f t="shared" si="76"/>
        <v>5.088434819272444</v>
      </c>
    </row>
    <row r="670" spans="1:11" ht="13.5" x14ac:dyDescent="0.25">
      <c r="A670" s="3">
        <f>TITRES_STAT!B673</f>
        <v>42978</v>
      </c>
      <c r="B670" s="6">
        <f>TITRES_STAT!D673</f>
        <v>4.9768999999999997</v>
      </c>
      <c r="C670" s="2">
        <f t="shared" si="77"/>
        <v>0</v>
      </c>
      <c r="D670" s="2">
        <f t="shared" si="78"/>
        <v>4.9888400000000006</v>
      </c>
      <c r="E670" s="2">
        <f t="shared" si="80"/>
        <v>5.01206</v>
      </c>
      <c r="F670" s="2">
        <f t="shared" si="81"/>
        <v>5.0362799999999996</v>
      </c>
      <c r="G670" s="2">
        <f t="shared" si="75"/>
        <v>5.0951160000000026</v>
      </c>
      <c r="H670" s="2">
        <f t="shared" si="79"/>
        <v>5.1722089999999934</v>
      </c>
      <c r="I670" s="2">
        <f t="array" ref="I670">SUMPRODUCT(B654:B673, (ROW(B654:B673)-ROW(B654)+1)) / (20*21/2)</f>
        <v>5.024638095238096</v>
      </c>
      <c r="J670" s="2">
        <f t="shared" si="82"/>
        <v>5.0344714902668377</v>
      </c>
      <c r="K670" s="2">
        <f t="shared" si="76"/>
        <v>5.0840609047911718</v>
      </c>
    </row>
    <row r="671" spans="1:11" ht="13.5" x14ac:dyDescent="0.25">
      <c r="A671" s="3">
        <f>TITRES_STAT!B674</f>
        <v>42982</v>
      </c>
      <c r="B671" s="6">
        <f>TITRES_STAT!D674</f>
        <v>5.0101000000000004</v>
      </c>
      <c r="C671" s="2">
        <f t="shared" si="77"/>
        <v>3.3200000000000784E-2</v>
      </c>
      <c r="D671" s="2">
        <f t="shared" si="78"/>
        <v>4.9954800000000006</v>
      </c>
      <c r="E671" s="2">
        <f t="shared" si="80"/>
        <v>5.0027699999999999</v>
      </c>
      <c r="F671" s="2">
        <f t="shared" si="81"/>
        <v>5.032964999999999</v>
      </c>
      <c r="G671" s="2">
        <f t="shared" si="75"/>
        <v>5.0926300000000024</v>
      </c>
      <c r="H671" s="2">
        <f t="shared" si="79"/>
        <v>5.1714004999999936</v>
      </c>
      <c r="I671" s="2">
        <f t="array" ref="I671">SUMPRODUCT(B655:B674, (ROW(B655:B674)-ROW(B655)+1)) / (20*21/2)</f>
        <v>5.0405314285714287</v>
      </c>
      <c r="J671" s="2">
        <f t="shared" si="82"/>
        <v>5.0321503959557106</v>
      </c>
      <c r="K671" s="2">
        <f t="shared" si="76"/>
        <v>5.0811604771523031</v>
      </c>
    </row>
    <row r="672" spans="1:11" ht="13.5" x14ac:dyDescent="0.25">
      <c r="A672" s="3">
        <f>TITRES_STAT!B675</f>
        <v>42983</v>
      </c>
      <c r="B672" s="6">
        <f>TITRES_STAT!D675</f>
        <v>5.0101000000000004</v>
      </c>
      <c r="C672" s="2">
        <f t="shared" si="77"/>
        <v>0</v>
      </c>
      <c r="D672" s="2">
        <f t="shared" si="78"/>
        <v>4.9954800000000006</v>
      </c>
      <c r="E672" s="2">
        <f t="shared" si="80"/>
        <v>4.9994600000000009</v>
      </c>
      <c r="F672" s="2">
        <f t="shared" si="81"/>
        <v>5.0319699999999994</v>
      </c>
      <c r="G672" s="2">
        <f t="shared" si="75"/>
        <v>5.0906420000000017</v>
      </c>
      <c r="H672" s="2">
        <f t="shared" si="79"/>
        <v>5.1704364999999948</v>
      </c>
      <c r="I672" s="2">
        <f t="array" ref="I672">SUMPRODUCT(B656:B675, (ROW(B656:B675)-ROW(B656)+1)) / (20*21/2)</f>
        <v>5.0556980952380952</v>
      </c>
      <c r="J672" s="2">
        <f t="shared" si="82"/>
        <v>5.0300503582456431</v>
      </c>
      <c r="K672" s="2">
        <f t="shared" si="76"/>
        <v>5.0783737917737817</v>
      </c>
    </row>
    <row r="673" spans="1:11" ht="13.5" x14ac:dyDescent="0.25">
      <c r="A673" s="3">
        <f>TITRES_STAT!B676</f>
        <v>42984</v>
      </c>
      <c r="B673" s="6">
        <f>TITRES_STAT!D676</f>
        <v>5.1162000000000001</v>
      </c>
      <c r="C673" s="2">
        <f t="shared" si="77"/>
        <v>0.10609999999999964</v>
      </c>
      <c r="D673" s="2">
        <f t="shared" si="78"/>
        <v>5.0180400000000001</v>
      </c>
      <c r="E673" s="2">
        <f t="shared" si="80"/>
        <v>5.0067599999999999</v>
      </c>
      <c r="F673" s="2">
        <f t="shared" si="81"/>
        <v>5.0356199999999998</v>
      </c>
      <c r="G673" s="2">
        <f t="shared" si="75"/>
        <v>5.0907760000000017</v>
      </c>
      <c r="H673" s="2">
        <f t="shared" si="79"/>
        <v>5.1700029999999959</v>
      </c>
      <c r="I673" s="2">
        <f t="array" ref="I673">SUMPRODUCT(B657:B676, (ROW(B657:B676)-ROW(B657)+1)) / (20*21/2)</f>
        <v>5.0725671428571433</v>
      </c>
      <c r="J673" s="2">
        <f t="shared" si="82"/>
        <v>5.0382550860317723</v>
      </c>
      <c r="K673" s="2">
        <f t="shared" si="76"/>
        <v>5.0798571724885351</v>
      </c>
    </row>
    <row r="674" spans="1:11" ht="13.5" x14ac:dyDescent="0.25">
      <c r="A674" s="3">
        <f>TITRES_STAT!B677</f>
        <v>42985</v>
      </c>
      <c r="B674" s="6">
        <f>TITRES_STAT!D677</f>
        <v>5.2024999999999997</v>
      </c>
      <c r="C674" s="2">
        <f t="shared" si="77"/>
        <v>8.6299999999999599E-2</v>
      </c>
      <c r="D674" s="2">
        <f t="shared" si="78"/>
        <v>5.0631599999999999</v>
      </c>
      <c r="E674" s="2">
        <f t="shared" si="80"/>
        <v>5.0259999999999998</v>
      </c>
      <c r="F674" s="2">
        <f t="shared" si="81"/>
        <v>5.0432499999999996</v>
      </c>
      <c r="G674" s="2">
        <f t="shared" si="75"/>
        <v>5.0926360000000015</v>
      </c>
      <c r="H674" s="2">
        <f t="shared" si="79"/>
        <v>5.1700319999999964</v>
      </c>
      <c r="I674" s="2">
        <f t="array" ref="I674">SUMPRODUCT(B658:B677, (ROW(B658:B677)-ROW(B658)+1)) / (20*21/2)</f>
        <v>5.088836190476191</v>
      </c>
      <c r="J674" s="2">
        <f t="shared" si="82"/>
        <v>5.0538974587906509</v>
      </c>
      <c r="K674" s="2">
        <f t="shared" si="76"/>
        <v>5.0846666951360433</v>
      </c>
    </row>
    <row r="675" spans="1:11" ht="13.5" x14ac:dyDescent="0.25">
      <c r="A675" s="3">
        <f>TITRES_STAT!B678</f>
        <v>42986</v>
      </c>
      <c r="B675" s="6">
        <f>TITRES_STAT!D678</f>
        <v>5.2024999999999997</v>
      </c>
      <c r="C675" s="2">
        <f t="shared" si="77"/>
        <v>0</v>
      </c>
      <c r="D675" s="2">
        <f t="shared" si="78"/>
        <v>5.1082800000000006</v>
      </c>
      <c r="E675" s="2">
        <f t="shared" si="80"/>
        <v>5.0485600000000002</v>
      </c>
      <c r="F675" s="2">
        <f t="shared" si="81"/>
        <v>5.0518749999999999</v>
      </c>
      <c r="G675" s="2">
        <f t="shared" si="75"/>
        <v>5.0944960000000012</v>
      </c>
      <c r="H675" s="2">
        <f t="shared" si="79"/>
        <v>5.1704659999999967</v>
      </c>
      <c r="I675" s="2">
        <f t="array" ref="I675">SUMPRODUCT(B659:B678, (ROW(B659:B678)-ROW(B659)+1)) / (20*21/2)</f>
        <v>5.1102004761904762</v>
      </c>
      <c r="J675" s="2">
        <f t="shared" si="82"/>
        <v>5.0680500817629701</v>
      </c>
      <c r="K675" s="2">
        <f t="shared" si="76"/>
        <v>5.0892876090522767</v>
      </c>
    </row>
    <row r="676" spans="1:11" ht="13.5" x14ac:dyDescent="0.25">
      <c r="A676" s="3">
        <f>TITRES_STAT!B679</f>
        <v>42989</v>
      </c>
      <c r="B676" s="6">
        <f>TITRES_STAT!D679</f>
        <v>5.2290000000000001</v>
      </c>
      <c r="C676" s="2">
        <f t="shared" si="77"/>
        <v>2.6500000000000412E-2</v>
      </c>
      <c r="D676" s="2">
        <f t="shared" si="78"/>
        <v>5.1520600000000005</v>
      </c>
      <c r="E676" s="2">
        <f t="shared" si="80"/>
        <v>5.0737700000000006</v>
      </c>
      <c r="F676" s="2">
        <f t="shared" si="81"/>
        <v>5.0581750000000003</v>
      </c>
      <c r="G676" s="2">
        <f t="shared" si="75"/>
        <v>5.0975100000000015</v>
      </c>
      <c r="H676" s="2">
        <f t="shared" si="79"/>
        <v>5.1707209999999968</v>
      </c>
      <c r="I676" s="2">
        <f t="array" ref="I676">SUMPRODUCT(B660:B679, (ROW(B660:B679)-ROW(B660)+1)) / (20*21/2)</f>
        <v>5.1195480952380956</v>
      </c>
      <c r="J676" s="2">
        <f t="shared" si="82"/>
        <v>5.0833786454045926</v>
      </c>
      <c r="K676" s="2">
        <f t="shared" si="76"/>
        <v>5.0947665263443449</v>
      </c>
    </row>
    <row r="677" spans="1:11" ht="13.5" x14ac:dyDescent="0.25">
      <c r="A677" s="3">
        <f>TITRES_STAT!B680</f>
        <v>42990</v>
      </c>
      <c r="B677" s="6">
        <f>TITRES_STAT!D680</f>
        <v>5.2290000000000001</v>
      </c>
      <c r="C677" s="2">
        <f t="shared" si="77"/>
        <v>0</v>
      </c>
      <c r="D677" s="2">
        <f t="shared" si="78"/>
        <v>5.1958399999999996</v>
      </c>
      <c r="E677" s="2">
        <f t="shared" si="80"/>
        <v>5.0956600000000005</v>
      </c>
      <c r="F677" s="2">
        <f t="shared" si="81"/>
        <v>5.0644749999999998</v>
      </c>
      <c r="G677" s="2">
        <f t="shared" si="75"/>
        <v>5.0985720000000017</v>
      </c>
      <c r="H677" s="2">
        <f t="shared" si="79"/>
        <v>5.1706954999999963</v>
      </c>
      <c r="I677" s="2">
        <f t="array" ref="I677">SUMPRODUCT(B661:B680, (ROW(B661:B680)-ROW(B661)+1)) / (20*21/2)</f>
        <v>5.1235009523809527</v>
      </c>
      <c r="J677" s="2">
        <f t="shared" si="82"/>
        <v>5.0972473458422511</v>
      </c>
      <c r="K677" s="2">
        <f t="shared" si="76"/>
        <v>5.1000305841347631</v>
      </c>
    </row>
    <row r="678" spans="1:11" ht="13.5" x14ac:dyDescent="0.25">
      <c r="A678" s="3">
        <f>TITRES_STAT!B681</f>
        <v>42991</v>
      </c>
      <c r="B678" s="6">
        <f>TITRES_STAT!D681</f>
        <v>5.2888000000000002</v>
      </c>
      <c r="C678" s="2">
        <f t="shared" si="77"/>
        <v>5.9800000000000075E-2</v>
      </c>
      <c r="D678" s="2">
        <f t="shared" si="78"/>
        <v>5.2303600000000001</v>
      </c>
      <c r="E678" s="2">
        <f t="shared" si="80"/>
        <v>5.1242000000000001</v>
      </c>
      <c r="F678" s="2">
        <f t="shared" si="81"/>
        <v>5.07775</v>
      </c>
      <c r="G678" s="2">
        <f t="shared" si="75"/>
        <v>5.1028200000000021</v>
      </c>
      <c r="H678" s="2">
        <f t="shared" si="79"/>
        <v>5.1709689999999968</v>
      </c>
      <c r="I678" s="2">
        <f t="array" ref="I678">SUMPRODUCT(B662:B681, (ROW(B662:B681)-ROW(B662)+1)) / (20*21/2)</f>
        <v>5.1270742857142855</v>
      </c>
      <c r="J678" s="2">
        <f t="shared" si="82"/>
        <v>5.1154904557620373</v>
      </c>
      <c r="K678" s="2">
        <f t="shared" si="76"/>
        <v>5.1074333063255573</v>
      </c>
    </row>
    <row r="679" spans="1:11" ht="13.5" x14ac:dyDescent="0.25">
      <c r="A679" s="3">
        <f>TITRES_STAT!B682</f>
        <v>42992</v>
      </c>
      <c r="B679" s="6">
        <f>TITRES_STAT!D682</f>
        <v>5.1759000000000004</v>
      </c>
      <c r="C679" s="2">
        <f t="shared" si="77"/>
        <v>-0.11289999999999978</v>
      </c>
      <c r="D679" s="2">
        <f t="shared" si="78"/>
        <v>5.2250399999999999</v>
      </c>
      <c r="E679" s="2">
        <f t="shared" si="80"/>
        <v>5.1440999999999999</v>
      </c>
      <c r="F679" s="2">
        <f t="shared" si="81"/>
        <v>5.0813949999999997</v>
      </c>
      <c r="G679" s="2">
        <f t="shared" si="75"/>
        <v>5.1045440000000015</v>
      </c>
      <c r="H679" s="2">
        <f t="shared" si="79"/>
        <v>5.170677999999997</v>
      </c>
      <c r="I679" s="2">
        <f t="array" ref="I679">SUMPRODUCT(B663:B682, (ROW(B663:B682)-ROW(B663)+1)) / (20*21/2)</f>
        <v>5.1375052380952377</v>
      </c>
      <c r="J679" s="2">
        <f t="shared" si="82"/>
        <v>5.1212437456894628</v>
      </c>
      <c r="K679" s="2">
        <f t="shared" si="76"/>
        <v>5.1101182747049476</v>
      </c>
    </row>
    <row r="680" spans="1:11" ht="13.5" x14ac:dyDescent="0.25">
      <c r="A680" s="3">
        <f>TITRES_STAT!B683</f>
        <v>42993</v>
      </c>
      <c r="B680" s="6">
        <f>TITRES_STAT!D683</f>
        <v>5.1228999999999996</v>
      </c>
      <c r="C680" s="2">
        <f t="shared" si="77"/>
        <v>-5.3000000000000824E-2</v>
      </c>
      <c r="D680" s="2">
        <f t="shared" si="78"/>
        <v>5.2091200000000004</v>
      </c>
      <c r="E680" s="2">
        <f t="shared" si="80"/>
        <v>5.1587000000000005</v>
      </c>
      <c r="F680" s="2">
        <f t="shared" si="81"/>
        <v>5.0853799999999998</v>
      </c>
      <c r="G680" s="2">
        <f t="shared" si="75"/>
        <v>5.1052080000000011</v>
      </c>
      <c r="H680" s="2">
        <f t="shared" si="79"/>
        <v>5.1701219999999974</v>
      </c>
      <c r="I680" s="2">
        <f t="array" ref="I680">SUMPRODUCT(B664:B683, (ROW(B664:B683)-ROW(B664)+1)) / (20*21/2)</f>
        <v>5.1440471428571417</v>
      </c>
      <c r="J680" s="2">
        <f t="shared" si="82"/>
        <v>5.1214014841952276</v>
      </c>
      <c r="K680" s="2">
        <f t="shared" si="76"/>
        <v>5.1106195188341657</v>
      </c>
    </row>
    <row r="681" spans="1:11" ht="13.5" x14ac:dyDescent="0.25">
      <c r="A681" s="3">
        <f>TITRES_STAT!B684</f>
        <v>42996</v>
      </c>
      <c r="B681" s="6">
        <f>TITRES_STAT!D684</f>
        <v>5.1228999999999996</v>
      </c>
      <c r="C681" s="2">
        <f t="shared" si="77"/>
        <v>0</v>
      </c>
      <c r="D681" s="2">
        <f t="shared" si="78"/>
        <v>5.1879000000000008</v>
      </c>
      <c r="E681" s="2">
        <f t="shared" si="80"/>
        <v>5.1699800000000007</v>
      </c>
      <c r="F681" s="2">
        <f t="shared" si="81"/>
        <v>5.0863749999999994</v>
      </c>
      <c r="G681" s="2">
        <f t="shared" si="75"/>
        <v>5.106802000000001</v>
      </c>
      <c r="H681" s="2">
        <f t="shared" si="79"/>
        <v>5.1698774999999975</v>
      </c>
      <c r="I681" s="2">
        <f t="array" ref="I681">SUMPRODUCT(B665:B684, (ROW(B665:B684)-ROW(B665)+1)) / (20*21/2)</f>
        <v>5.1519152380952384</v>
      </c>
      <c r="J681" s="2">
        <f t="shared" si="82"/>
        <v>5.1215441999861575</v>
      </c>
      <c r="K681" s="2">
        <f t="shared" si="76"/>
        <v>5.1111011063308656</v>
      </c>
    </row>
    <row r="682" spans="1:11" ht="13.5" x14ac:dyDescent="0.25">
      <c r="A682" s="3">
        <f>TITRES_STAT!B685</f>
        <v>42997</v>
      </c>
      <c r="B682" s="6">
        <f>TITRES_STAT!D685</f>
        <v>5.1959</v>
      </c>
      <c r="C682" s="2">
        <f t="shared" si="77"/>
        <v>7.3000000000000398E-2</v>
      </c>
      <c r="D682" s="2">
        <f t="shared" si="78"/>
        <v>5.1812799999999992</v>
      </c>
      <c r="E682" s="2">
        <f t="shared" si="80"/>
        <v>5.1885600000000007</v>
      </c>
      <c r="F682" s="2">
        <f t="shared" si="81"/>
        <v>5.094009999999999</v>
      </c>
      <c r="G682" s="2">
        <f t="shared" si="75"/>
        <v>5.1091920000000002</v>
      </c>
      <c r="H682" s="2">
        <f t="shared" si="79"/>
        <v>5.1701849999999983</v>
      </c>
      <c r="I682" s="2">
        <f t="array" ref="I682">SUMPRODUCT(B666:B685, (ROW(B666:B685)-ROW(B666)+1)) / (20*21/2)</f>
        <v>5.1583238095238091</v>
      </c>
      <c r="J682" s="2">
        <f t="shared" si="82"/>
        <v>5.1286257047493811</v>
      </c>
      <c r="K682" s="2">
        <f t="shared" si="76"/>
        <v>5.1144265531414206</v>
      </c>
    </row>
    <row r="683" spans="1:11" ht="13.5" x14ac:dyDescent="0.25">
      <c r="A683" s="3">
        <f>TITRES_STAT!B686</f>
        <v>42998</v>
      </c>
      <c r="B683" s="6">
        <f>TITRES_STAT!D686</f>
        <v>5.1627000000000001</v>
      </c>
      <c r="C683" s="2">
        <f t="shared" si="77"/>
        <v>-3.3199999999999896E-2</v>
      </c>
      <c r="D683" s="2">
        <f t="shared" si="78"/>
        <v>5.1560600000000001</v>
      </c>
      <c r="E683" s="2">
        <f t="shared" si="80"/>
        <v>5.1932100000000005</v>
      </c>
      <c r="F683" s="2">
        <f t="shared" si="81"/>
        <v>5.0999849999999993</v>
      </c>
      <c r="G683" s="2">
        <f t="shared" si="75"/>
        <v>5.1090600000000004</v>
      </c>
      <c r="H683" s="2">
        <f t="shared" si="79"/>
        <v>5.1699214999999983</v>
      </c>
      <c r="I683" s="2">
        <f t="array" ref="I683">SUMPRODUCT(B667:B686, (ROW(B667:B686)-ROW(B667)+1)) / (20*21/2)</f>
        <v>5.1606323809523813</v>
      </c>
      <c r="J683" s="2">
        <f t="shared" si="82"/>
        <v>5.1318708757256308</v>
      </c>
      <c r="K683" s="2">
        <f t="shared" si="76"/>
        <v>5.1163196294888165</v>
      </c>
    </row>
    <row r="684" spans="1:11" ht="13.5" x14ac:dyDescent="0.25">
      <c r="A684" s="3">
        <f>TITRES_STAT!B687</f>
        <v>43000</v>
      </c>
      <c r="B684" s="6">
        <f>TITRES_STAT!D687</f>
        <v>5.1825999999999999</v>
      </c>
      <c r="C684" s="2">
        <f t="shared" si="77"/>
        <v>1.9899999999999807E-2</v>
      </c>
      <c r="D684" s="2">
        <f t="shared" si="78"/>
        <v>5.1574</v>
      </c>
      <c r="E684" s="2">
        <f t="shared" si="80"/>
        <v>5.1912200000000004</v>
      </c>
      <c r="F684" s="2">
        <f t="shared" si="81"/>
        <v>5.1086099999999997</v>
      </c>
      <c r="G684" s="2">
        <f t="shared" si="75"/>
        <v>5.1093260000000003</v>
      </c>
      <c r="H684" s="2">
        <f t="shared" si="79"/>
        <v>5.1702869999999983</v>
      </c>
      <c r="I684" s="2">
        <f t="array" ref="I684">SUMPRODUCT(B668:B687, (ROW(B668:B687)-ROW(B668)+1)) / (20*21/2)</f>
        <v>5.1653033333333331</v>
      </c>
      <c r="J684" s="2">
        <f t="shared" si="82"/>
        <v>5.1367022208946187</v>
      </c>
      <c r="K684" s="2">
        <f t="shared" si="76"/>
        <v>5.1189188597049409</v>
      </c>
    </row>
    <row r="685" spans="1:11" ht="13.5" x14ac:dyDescent="0.25">
      <c r="A685" s="3">
        <f>TITRES_STAT!B688</f>
        <v>43003</v>
      </c>
      <c r="B685" s="6">
        <f>TITRES_STAT!D688</f>
        <v>5.1759000000000004</v>
      </c>
      <c r="C685" s="2">
        <f t="shared" si="77"/>
        <v>-6.6999999999994841E-3</v>
      </c>
      <c r="D685" s="2">
        <f t="shared" si="78"/>
        <v>5.168000000000001</v>
      </c>
      <c r="E685" s="2">
        <f t="shared" si="80"/>
        <v>5.1885600000000007</v>
      </c>
      <c r="F685" s="2">
        <f t="shared" si="81"/>
        <v>5.1185599999999996</v>
      </c>
      <c r="G685" s="2">
        <f t="shared" si="75"/>
        <v>5.1082640000000001</v>
      </c>
      <c r="H685" s="2">
        <f t="shared" si="79"/>
        <v>5.1706189999999985</v>
      </c>
      <c r="I685" s="2">
        <f t="array" ref="I685">SUMPRODUCT(B669:B688, (ROW(B669:B688)-ROW(B669)+1)) / (20*21/2)</f>
        <v>5.1691847619047619</v>
      </c>
      <c r="J685" s="2">
        <f t="shared" si="82"/>
        <v>5.1404353427141789</v>
      </c>
      <c r="K685" s="2">
        <f t="shared" si="76"/>
        <v>5.121153414226316</v>
      </c>
    </row>
    <row r="686" spans="1:11" ht="13.5" x14ac:dyDescent="0.25">
      <c r="A686" s="3">
        <f>TITRES_STAT!B689</f>
        <v>43004</v>
      </c>
      <c r="B686" s="6">
        <f>TITRES_STAT!D689</f>
        <v>5.1428000000000003</v>
      </c>
      <c r="C686" s="2">
        <f t="shared" si="77"/>
        <v>-3.3100000000000129E-2</v>
      </c>
      <c r="D686" s="2">
        <f t="shared" si="78"/>
        <v>5.1719800000000005</v>
      </c>
      <c r="E686" s="2">
        <f t="shared" si="80"/>
        <v>5.1799400000000002</v>
      </c>
      <c r="F686" s="2">
        <f t="shared" si="81"/>
        <v>5.1268549999999999</v>
      </c>
      <c r="G686" s="2">
        <f t="shared" si="75"/>
        <v>5.106539999999999</v>
      </c>
      <c r="H686" s="2">
        <f t="shared" si="79"/>
        <v>5.1707854999999983</v>
      </c>
      <c r="I686" s="2">
        <f t="array" ref="I686">SUMPRODUCT(B670:B689, (ROW(B670:B689)-ROW(B670)+1)) / (20*21/2)</f>
        <v>5.1722447619047616</v>
      </c>
      <c r="J686" s="2">
        <f t="shared" si="82"/>
        <v>5.1406605481699721</v>
      </c>
      <c r="K686" s="2">
        <f t="shared" si="76"/>
        <v>5.1220022999429311</v>
      </c>
    </row>
    <row r="687" spans="1:11" ht="13.5" x14ac:dyDescent="0.25">
      <c r="A687" s="3">
        <f>TITRES_STAT!B690</f>
        <v>43005</v>
      </c>
      <c r="B687" s="6">
        <f>TITRES_STAT!D690</f>
        <v>5.1759000000000004</v>
      </c>
      <c r="C687" s="2">
        <f t="shared" si="77"/>
        <v>3.3100000000000129E-2</v>
      </c>
      <c r="D687" s="2">
        <f t="shared" si="78"/>
        <v>5.16798</v>
      </c>
      <c r="E687" s="2">
        <f t="shared" si="80"/>
        <v>5.1746299999999996</v>
      </c>
      <c r="F687" s="2">
        <f t="shared" si="81"/>
        <v>5.1351449999999996</v>
      </c>
      <c r="G687" s="2">
        <f t="shared" si="75"/>
        <v>5.1054779999999997</v>
      </c>
      <c r="H687" s="2">
        <f t="shared" si="79"/>
        <v>5.1711174999999976</v>
      </c>
      <c r="I687" s="2">
        <f t="array" ref="I687">SUMPRODUCT(B671:B690, (ROW(B671:B690)-ROW(B671)+1)) / (20*21/2)</f>
        <v>5.1743571428571427</v>
      </c>
      <c r="J687" s="2">
        <f t="shared" si="82"/>
        <v>5.1440166864394987</v>
      </c>
      <c r="K687" s="2">
        <f t="shared" si="76"/>
        <v>5.1241159352392875</v>
      </c>
    </row>
    <row r="688" spans="1:11" ht="13.5" x14ac:dyDescent="0.25">
      <c r="A688" s="3">
        <f>TITRES_STAT!B691</f>
        <v>43006</v>
      </c>
      <c r="B688" s="6">
        <f>TITRES_STAT!D691</f>
        <v>5.1759000000000004</v>
      </c>
      <c r="C688" s="2">
        <f t="shared" si="77"/>
        <v>0</v>
      </c>
      <c r="D688" s="2">
        <f t="shared" si="78"/>
        <v>5.1706199999999995</v>
      </c>
      <c r="E688" s="2">
        <f t="shared" si="80"/>
        <v>5.1633399999999998</v>
      </c>
      <c r="F688" s="2">
        <f t="shared" si="81"/>
        <v>5.1437699999999982</v>
      </c>
      <c r="G688" s="2">
        <f t="shared" si="75"/>
        <v>5.1044159999999996</v>
      </c>
      <c r="H688" s="2">
        <f t="shared" si="79"/>
        <v>5.1714494999999978</v>
      </c>
      <c r="I688" s="2">
        <f t="array" ref="I688">SUMPRODUCT(B672:B691, (ROW(B672:B691)-ROW(B672)+1)) / (20*21/2)</f>
        <v>5.1755219047619043</v>
      </c>
      <c r="J688" s="2">
        <f t="shared" si="82"/>
        <v>5.14705319249288</v>
      </c>
      <c r="K688" s="2">
        <f t="shared" si="76"/>
        <v>5.1261466828769633</v>
      </c>
    </row>
    <row r="689" spans="1:11" ht="13.5" x14ac:dyDescent="0.25">
      <c r="A689" s="3">
        <f>TITRES_STAT!B692</f>
        <v>43007</v>
      </c>
      <c r="B689" s="6">
        <f>TITRES_STAT!D692</f>
        <v>5.1759000000000004</v>
      </c>
      <c r="C689" s="2">
        <f t="shared" si="77"/>
        <v>0</v>
      </c>
      <c r="D689" s="2">
        <f t="shared" si="78"/>
        <v>5.1692800000000005</v>
      </c>
      <c r="E689" s="2">
        <f t="shared" si="80"/>
        <v>5.1633399999999998</v>
      </c>
      <c r="F689" s="2">
        <f t="shared" si="81"/>
        <v>5.153719999999999</v>
      </c>
      <c r="G689" s="2">
        <f t="shared" si="75"/>
        <v>5.1044159999999996</v>
      </c>
      <c r="H689" s="2">
        <f t="shared" si="79"/>
        <v>5.1717814999999971</v>
      </c>
      <c r="I689" s="2">
        <f t="array" ref="I689">SUMPRODUCT(B673:B692, (ROW(B673:B692)-ROW(B673)+1)) / (20*21/2)</f>
        <v>5.175897142857143</v>
      </c>
      <c r="J689" s="2">
        <f t="shared" si="82"/>
        <v>5.1498005074935582</v>
      </c>
      <c r="K689" s="2">
        <f t="shared" si="76"/>
        <v>5.128097793352377</v>
      </c>
    </row>
    <row r="690" spans="1:11" ht="13.5" x14ac:dyDescent="0.25">
      <c r="A690" s="3">
        <f>TITRES_STAT!B693</f>
        <v>43010</v>
      </c>
      <c r="B690" s="6">
        <f>TITRES_STAT!D693</f>
        <v>5.1759000000000004</v>
      </c>
      <c r="C690" s="2">
        <f t="shared" si="77"/>
        <v>0</v>
      </c>
      <c r="D690" s="2">
        <f t="shared" si="78"/>
        <v>5.1692800000000005</v>
      </c>
      <c r="E690" s="2">
        <f t="shared" si="80"/>
        <v>5.1686399999999999</v>
      </c>
      <c r="F690" s="2">
        <f t="shared" si="81"/>
        <v>5.1636699999999989</v>
      </c>
      <c r="G690" s="2">
        <f t="shared" ref="G690:G753" si="83">AVERAGE(B641:B690)</f>
        <v>5.1037520000000001</v>
      </c>
      <c r="H690" s="2">
        <f t="shared" si="79"/>
        <v>5.1721134999999974</v>
      </c>
      <c r="I690" s="2">
        <f t="array" ref="I690">SUMPRODUCT(B674:B693, (ROW(B674:B693)-ROW(B674)+1)) / (20*21/2)</f>
        <v>5.1754828571428568</v>
      </c>
      <c r="J690" s="2">
        <f t="shared" si="82"/>
        <v>5.1522861734465533</v>
      </c>
      <c r="K690" s="2">
        <f t="shared" si="76"/>
        <v>5.1299723896914999</v>
      </c>
    </row>
    <row r="691" spans="1:11" ht="13.5" x14ac:dyDescent="0.25">
      <c r="A691" s="3">
        <f>TITRES_STAT!B694</f>
        <v>43011</v>
      </c>
      <c r="B691" s="6">
        <f>TITRES_STAT!D694</f>
        <v>5.1759000000000004</v>
      </c>
      <c r="C691" s="2">
        <f t="shared" si="77"/>
        <v>0</v>
      </c>
      <c r="D691" s="2">
        <f t="shared" si="78"/>
        <v>5.1759000000000004</v>
      </c>
      <c r="E691" s="2">
        <f t="shared" si="80"/>
        <v>5.17394</v>
      </c>
      <c r="F691" s="2">
        <f t="shared" si="81"/>
        <v>5.1719599999999994</v>
      </c>
      <c r="G691" s="2">
        <f t="shared" si="83"/>
        <v>5.1030880000000005</v>
      </c>
      <c r="H691" s="2">
        <f t="shared" si="79"/>
        <v>5.1726949999999965</v>
      </c>
      <c r="I691" s="2">
        <f t="array" ref="I691">SUMPRODUCT(B675:B694, (ROW(B675:B694)-ROW(B675)+1)) / (20*21/2)</f>
        <v>5.1747842857142858</v>
      </c>
      <c r="J691" s="2">
        <f t="shared" si="82"/>
        <v>5.1545351093087861</v>
      </c>
      <c r="K691" s="2">
        <f t="shared" ref="K691:K754" si="84">$K$4*B691+(1-$K$4)*K690</f>
        <v>5.1317734724486961</v>
      </c>
    </row>
    <row r="692" spans="1:11" ht="13.5" x14ac:dyDescent="0.25">
      <c r="A692" s="3">
        <f>TITRES_STAT!B695</f>
        <v>43012</v>
      </c>
      <c r="B692" s="6">
        <f>TITRES_STAT!D695</f>
        <v>5.1759000000000004</v>
      </c>
      <c r="C692" s="2">
        <f t="shared" si="77"/>
        <v>0</v>
      </c>
      <c r="D692" s="2">
        <f t="shared" si="78"/>
        <v>5.1759000000000004</v>
      </c>
      <c r="E692" s="2">
        <f t="shared" si="80"/>
        <v>5.1719399999999993</v>
      </c>
      <c r="F692" s="2">
        <f t="shared" si="81"/>
        <v>5.1802499999999991</v>
      </c>
      <c r="G692" s="2">
        <f t="shared" si="83"/>
        <v>5.102424000000001</v>
      </c>
      <c r="H692" s="2">
        <f t="shared" si="79"/>
        <v>5.1727779999999965</v>
      </c>
      <c r="I692" s="2">
        <f t="array" ref="I692">SUMPRODUCT(B676:B695, (ROW(B676:B695)-ROW(B676)+1)) / (20*21/2)</f>
        <v>5.1742123809523806</v>
      </c>
      <c r="J692" s="2">
        <f t="shared" si="82"/>
        <v>5.156569860803188</v>
      </c>
      <c r="K692" s="2">
        <f t="shared" si="84"/>
        <v>5.1335039245095322</v>
      </c>
    </row>
    <row r="693" spans="1:11" ht="13.5" x14ac:dyDescent="0.25">
      <c r="A693" s="3">
        <f>TITRES_STAT!B696</f>
        <v>43013</v>
      </c>
      <c r="B693" s="6">
        <f>TITRES_STAT!D696</f>
        <v>5.1759000000000004</v>
      </c>
      <c r="C693" s="2">
        <f t="shared" si="77"/>
        <v>0</v>
      </c>
      <c r="D693" s="2">
        <f t="shared" si="78"/>
        <v>5.1759000000000004</v>
      </c>
      <c r="E693" s="2">
        <f t="shared" si="80"/>
        <v>5.1732599999999991</v>
      </c>
      <c r="F693" s="2">
        <f t="shared" si="81"/>
        <v>5.1832349999999998</v>
      </c>
      <c r="G693" s="2">
        <f t="shared" si="83"/>
        <v>5.102424000000001</v>
      </c>
      <c r="H693" s="2">
        <f t="shared" si="79"/>
        <v>5.1733284999999967</v>
      </c>
      <c r="I693" s="2">
        <f t="array" ref="I693">SUMPRODUCT(B677:B696, (ROW(B677:B696)-ROW(B677)+1)) / (20*21/2)</f>
        <v>5.1642909523809521</v>
      </c>
      <c r="J693" s="2">
        <f t="shared" si="82"/>
        <v>5.1584108264409796</v>
      </c>
      <c r="K693" s="2">
        <f t="shared" si="84"/>
        <v>5.1351665157052375</v>
      </c>
    </row>
    <row r="694" spans="1:11" ht="13.5" x14ac:dyDescent="0.25">
      <c r="A694" s="3">
        <f>TITRES_STAT!B697</f>
        <v>43014</v>
      </c>
      <c r="B694" s="6">
        <f>TITRES_STAT!D697</f>
        <v>5.1759000000000004</v>
      </c>
      <c r="C694" s="2">
        <f t="shared" si="77"/>
        <v>0</v>
      </c>
      <c r="D694" s="2">
        <f t="shared" si="78"/>
        <v>5.1759000000000004</v>
      </c>
      <c r="E694" s="2">
        <f t="shared" si="80"/>
        <v>5.1725899999999996</v>
      </c>
      <c r="F694" s="2">
        <f t="shared" si="81"/>
        <v>5.1819049999999995</v>
      </c>
      <c r="G694" s="2">
        <f t="shared" si="83"/>
        <v>5.1044140000000011</v>
      </c>
      <c r="H694" s="2">
        <f t="shared" si="79"/>
        <v>5.1739409999999966</v>
      </c>
      <c r="I694" s="2">
        <f t="array" ref="I694">SUMPRODUCT(B678:B697, (ROW(B678:B697)-ROW(B678)+1)) / (20*21/2)</f>
        <v>5.1582580952380948</v>
      </c>
      <c r="J694" s="2">
        <f t="shared" si="82"/>
        <v>5.1600764620180293</v>
      </c>
      <c r="K694" s="2">
        <f t="shared" si="84"/>
        <v>5.136763907246209</v>
      </c>
    </row>
    <row r="695" spans="1:11" ht="13.5" x14ac:dyDescent="0.25">
      <c r="A695" s="3">
        <f>TITRES_STAT!B698</f>
        <v>43017</v>
      </c>
      <c r="B695" s="6">
        <f>TITRES_STAT!D698</f>
        <v>5.1759000000000004</v>
      </c>
      <c r="C695" s="2">
        <f t="shared" si="77"/>
        <v>0</v>
      </c>
      <c r="D695" s="2">
        <f t="shared" si="78"/>
        <v>5.1759000000000004</v>
      </c>
      <c r="E695" s="2">
        <f t="shared" si="80"/>
        <v>5.1725899999999996</v>
      </c>
      <c r="F695" s="2">
        <f t="shared" si="81"/>
        <v>5.1805749999999993</v>
      </c>
      <c r="G695" s="2">
        <f t="shared" si="83"/>
        <v>5.1057400000000017</v>
      </c>
      <c r="H695" s="2">
        <f t="shared" si="79"/>
        <v>5.174584999999996</v>
      </c>
      <c r="I695" s="2">
        <f t="array" ref="I695">SUMPRODUCT(B679:B698, (ROW(B679:B698)-ROW(B679)+1)) / (20*21/2)</f>
        <v>5.1527938095238097</v>
      </c>
      <c r="J695" s="2">
        <f t="shared" si="82"/>
        <v>5.1615834656353599</v>
      </c>
      <c r="K695" s="2">
        <f t="shared" si="84"/>
        <v>5.1382986559816519</v>
      </c>
    </row>
    <row r="696" spans="1:11" ht="13.5" x14ac:dyDescent="0.25">
      <c r="A696" s="3">
        <f>TITRES_STAT!B699</f>
        <v>43018</v>
      </c>
      <c r="B696" s="6">
        <f>TITRES_STAT!D699</f>
        <v>5.0763999999999996</v>
      </c>
      <c r="C696" s="2">
        <f t="shared" si="77"/>
        <v>-9.950000000000081E-2</v>
      </c>
      <c r="D696" s="2">
        <f t="shared" si="78"/>
        <v>5.1560000000000006</v>
      </c>
      <c r="E696" s="2">
        <f t="shared" si="80"/>
        <v>5.1659499999999996</v>
      </c>
      <c r="F696" s="2">
        <f t="shared" si="81"/>
        <v>5.1729450000000003</v>
      </c>
      <c r="G696" s="2">
        <f t="shared" si="83"/>
        <v>5.1064040000000013</v>
      </c>
      <c r="H696" s="2">
        <f t="shared" si="79"/>
        <v>5.1747314999999956</v>
      </c>
      <c r="I696" s="2">
        <f t="array" ref="I696">SUMPRODUCT(B680:B699, (ROW(B680:B699)-ROW(B680)+1)) / (20*21/2)</f>
        <v>5.1544971428571431</v>
      </c>
      <c r="J696" s="2">
        <f t="shared" si="82"/>
        <v>5.153470754622469</v>
      </c>
      <c r="K696" s="2">
        <f t="shared" si="84"/>
        <v>5.1358712577078611</v>
      </c>
    </row>
    <row r="697" spans="1:11" ht="13.5" x14ac:dyDescent="0.25">
      <c r="A697" s="3">
        <f>TITRES_STAT!B700</f>
        <v>43019</v>
      </c>
      <c r="B697" s="6">
        <f>TITRES_STAT!D700</f>
        <v>5.1096000000000004</v>
      </c>
      <c r="C697" s="2">
        <f t="shared" si="77"/>
        <v>3.3200000000000784E-2</v>
      </c>
      <c r="D697" s="2">
        <f t="shared" si="78"/>
        <v>5.1427400000000008</v>
      </c>
      <c r="E697" s="2">
        <f t="shared" si="80"/>
        <v>5.1593199999999992</v>
      </c>
      <c r="F697" s="2">
        <f t="shared" si="81"/>
        <v>5.166974999999999</v>
      </c>
      <c r="G697" s="2">
        <f t="shared" si="83"/>
        <v>5.1081300000000018</v>
      </c>
      <c r="H697" s="2">
        <f t="shared" si="79"/>
        <v>5.1744204999999956</v>
      </c>
      <c r="I697" s="2">
        <f t="array" ref="I697">SUMPRODUCT(B681:B700, (ROW(B681:B700)-ROW(B681)+1)) / (20*21/2)</f>
        <v>5.1562004761904765</v>
      </c>
      <c r="J697" s="2">
        <f t="shared" si="82"/>
        <v>5.1492925875155677</v>
      </c>
      <c r="K697" s="2">
        <f t="shared" si="84"/>
        <v>5.134841012307553</v>
      </c>
    </row>
    <row r="698" spans="1:11" ht="13.5" x14ac:dyDescent="0.25">
      <c r="A698" s="3">
        <f>TITRES_STAT!B701</f>
        <v>43020</v>
      </c>
      <c r="B698" s="6">
        <f>TITRES_STAT!D701</f>
        <v>5.1096000000000004</v>
      </c>
      <c r="C698" s="2">
        <f t="shared" si="77"/>
        <v>0</v>
      </c>
      <c r="D698" s="2">
        <f t="shared" si="78"/>
        <v>5.12948</v>
      </c>
      <c r="E698" s="2">
        <f t="shared" si="80"/>
        <v>5.1526899999999998</v>
      </c>
      <c r="F698" s="2">
        <f t="shared" si="81"/>
        <v>5.1580150000000007</v>
      </c>
      <c r="G698" s="2">
        <f t="shared" si="83"/>
        <v>5.1072020000000027</v>
      </c>
      <c r="H698" s="2">
        <f t="shared" si="79"/>
        <v>5.173548999999996</v>
      </c>
      <c r="I698" s="2">
        <f t="array" ref="I698">SUMPRODUCT(B682:B701, (ROW(B682:B701)-ROW(B682)+1)) / (20*21/2)</f>
        <v>5.1576514285714286</v>
      </c>
      <c r="J698" s="2">
        <f t="shared" si="82"/>
        <v>5.1455123410855137</v>
      </c>
      <c r="K698" s="2">
        <f t="shared" si="84"/>
        <v>5.1338511686876496</v>
      </c>
    </row>
    <row r="699" spans="1:11" ht="13.5" x14ac:dyDescent="0.25">
      <c r="A699" s="3">
        <f>TITRES_STAT!B702</f>
        <v>43021</v>
      </c>
      <c r="B699" s="6">
        <f>TITRES_STAT!D702</f>
        <v>5.1759000000000004</v>
      </c>
      <c r="C699" s="2">
        <f t="shared" si="77"/>
        <v>6.6300000000000026E-2</v>
      </c>
      <c r="D699" s="2">
        <f t="shared" si="78"/>
        <v>5.1294799999999992</v>
      </c>
      <c r="E699" s="2">
        <f t="shared" si="80"/>
        <v>5.1526899999999998</v>
      </c>
      <c r="F699" s="2">
        <f t="shared" si="81"/>
        <v>5.1580149999999998</v>
      </c>
      <c r="G699" s="2">
        <f t="shared" si="83"/>
        <v>5.1085280000000033</v>
      </c>
      <c r="H699" s="2">
        <f t="shared" si="79"/>
        <v>5.1730399999999968</v>
      </c>
      <c r="I699" s="2">
        <f t="array" ref="I699">SUMPRODUCT(B683:B702, (ROW(B683:B702)-ROW(B683)+1)) / (20*21/2)</f>
        <v>5.1588500000000002</v>
      </c>
      <c r="J699" s="2">
        <f t="shared" si="82"/>
        <v>5.1484064038392745</v>
      </c>
      <c r="K699" s="2">
        <f t="shared" si="84"/>
        <v>5.135500142464605</v>
      </c>
    </row>
    <row r="700" spans="1:11" ht="13.5" x14ac:dyDescent="0.25">
      <c r="A700" s="3">
        <f>TITRES_STAT!B703</f>
        <v>43024</v>
      </c>
      <c r="B700" s="6">
        <f>TITRES_STAT!D703</f>
        <v>5.1759000000000004</v>
      </c>
      <c r="C700" s="2">
        <f t="shared" si="77"/>
        <v>0</v>
      </c>
      <c r="D700" s="2">
        <f t="shared" si="78"/>
        <v>5.1294799999999992</v>
      </c>
      <c r="E700" s="2">
        <f t="shared" si="80"/>
        <v>5.1526899999999998</v>
      </c>
      <c r="F700" s="2">
        <f t="shared" si="81"/>
        <v>5.1606649999999998</v>
      </c>
      <c r="G700" s="2">
        <f t="shared" si="83"/>
        <v>5.1105180000000034</v>
      </c>
      <c r="H700" s="2">
        <f t="shared" si="79"/>
        <v>5.1725309999999958</v>
      </c>
      <c r="I700" s="2">
        <f t="array" ref="I700">SUMPRODUCT(B684:B703, (ROW(B684:B703)-ROW(B684)+1)) / (20*21/2)</f>
        <v>5.1601438095238095</v>
      </c>
      <c r="J700" s="2">
        <f t="shared" si="82"/>
        <v>5.1510248415688675</v>
      </c>
      <c r="K700" s="2">
        <f t="shared" si="84"/>
        <v>5.1370844506032487</v>
      </c>
    </row>
    <row r="701" spans="1:11" ht="13.5" x14ac:dyDescent="0.25">
      <c r="A701" s="3">
        <f>TITRES_STAT!B704</f>
        <v>43025</v>
      </c>
      <c r="B701" s="6">
        <f>TITRES_STAT!D704</f>
        <v>5.1759000000000004</v>
      </c>
      <c r="C701" s="2">
        <f t="shared" si="77"/>
        <v>0</v>
      </c>
      <c r="D701" s="2">
        <f t="shared" si="78"/>
        <v>5.1493800000000007</v>
      </c>
      <c r="E701" s="2">
        <f t="shared" si="80"/>
        <v>5.1526899999999998</v>
      </c>
      <c r="F701" s="2">
        <f t="shared" si="81"/>
        <v>5.163314999999999</v>
      </c>
      <c r="G701" s="2">
        <f t="shared" si="83"/>
        <v>5.1125080000000027</v>
      </c>
      <c r="H701" s="2">
        <f t="shared" si="79"/>
        <v>5.1719594999999963</v>
      </c>
      <c r="I701" s="2">
        <f t="array" ref="I701">SUMPRODUCT(B685:B704, (ROW(B685:B704)-ROW(B685)+1)) / (20*21/2)</f>
        <v>5.1544319047619052</v>
      </c>
      <c r="J701" s="2">
        <f t="shared" si="82"/>
        <v>5.1533939042765944</v>
      </c>
      <c r="K701" s="2">
        <f t="shared" si="84"/>
        <v>5.1386066290109644</v>
      </c>
    </row>
    <row r="702" spans="1:11" ht="13.5" x14ac:dyDescent="0.25">
      <c r="A702" s="3">
        <f>TITRES_STAT!B705</f>
        <v>43026</v>
      </c>
      <c r="B702" s="6">
        <f>TITRES_STAT!D705</f>
        <v>5.1759000000000004</v>
      </c>
      <c r="C702" s="2">
        <f t="shared" si="77"/>
        <v>0</v>
      </c>
      <c r="D702" s="2">
        <f t="shared" si="78"/>
        <v>5.1626400000000006</v>
      </c>
      <c r="E702" s="2">
        <f t="shared" si="80"/>
        <v>5.1526899999999998</v>
      </c>
      <c r="F702" s="2">
        <f t="shared" si="81"/>
        <v>5.1623149999999995</v>
      </c>
      <c r="G702" s="2">
        <f t="shared" si="83"/>
        <v>5.1154260000000029</v>
      </c>
      <c r="H702" s="2">
        <f t="shared" si="79"/>
        <v>5.1720114999999955</v>
      </c>
      <c r="I702" s="2">
        <f t="array" ref="I702">SUMPRODUCT(B686:B705, (ROW(B686:B705)-ROW(B686)+1)) / (20*21/2)</f>
        <v>5.1434038095238099</v>
      </c>
      <c r="J702" s="2">
        <f t="shared" si="82"/>
        <v>5.1555373419645383</v>
      </c>
      <c r="K702" s="2">
        <f t="shared" si="84"/>
        <v>5.1400691141477894</v>
      </c>
    </row>
    <row r="703" spans="1:11" ht="13.5" x14ac:dyDescent="0.25">
      <c r="A703" s="3">
        <f>TITRES_STAT!B706</f>
        <v>43027</v>
      </c>
      <c r="B703" s="6">
        <f>TITRES_STAT!D706</f>
        <v>5.1759000000000004</v>
      </c>
      <c r="C703" s="2">
        <f t="shared" si="77"/>
        <v>0</v>
      </c>
      <c r="D703" s="2">
        <f t="shared" si="78"/>
        <v>5.1759000000000004</v>
      </c>
      <c r="E703" s="2">
        <f t="shared" si="80"/>
        <v>5.1526899999999998</v>
      </c>
      <c r="F703" s="2">
        <f t="shared" si="81"/>
        <v>5.1629749999999994</v>
      </c>
      <c r="G703" s="2">
        <f t="shared" si="83"/>
        <v>5.1180800000000035</v>
      </c>
      <c r="H703" s="2">
        <f t="shared" si="79"/>
        <v>5.1718764999999953</v>
      </c>
      <c r="I703" s="2">
        <f t="array" ref="I703">SUMPRODUCT(B687:B706, (ROW(B687:B706)-ROW(B687)+1)) / (20*21/2)</f>
        <v>5.1336457142857146</v>
      </c>
      <c r="J703" s="2">
        <f t="shared" si="82"/>
        <v>5.1574766427298204</v>
      </c>
      <c r="K703" s="2">
        <f t="shared" si="84"/>
        <v>5.1414742469263075</v>
      </c>
    </row>
    <row r="704" spans="1:11" ht="13.5" x14ac:dyDescent="0.25">
      <c r="A704" s="3">
        <f>TITRES_STAT!B707</f>
        <v>43028</v>
      </c>
      <c r="B704" s="6">
        <f>TITRES_STAT!D707</f>
        <v>5.1029999999999998</v>
      </c>
      <c r="C704" s="2">
        <f t="shared" si="77"/>
        <v>-7.2900000000000631E-2</v>
      </c>
      <c r="D704" s="2">
        <f t="shared" si="78"/>
        <v>5.1613200000000008</v>
      </c>
      <c r="E704" s="2">
        <f t="shared" si="80"/>
        <v>5.1453999999999995</v>
      </c>
      <c r="F704" s="2">
        <f t="shared" si="81"/>
        <v>5.1589949999999991</v>
      </c>
      <c r="G704" s="2">
        <f t="shared" si="83"/>
        <v>5.1191420000000036</v>
      </c>
      <c r="H704" s="2">
        <f t="shared" si="79"/>
        <v>5.1713769999999952</v>
      </c>
      <c r="I704" s="2">
        <f t="array" ref="I704">SUMPRODUCT(B688:B707, (ROW(B688:B707)-ROW(B688)+1)) / (20*21/2)</f>
        <v>5.1236919047619036</v>
      </c>
      <c r="J704" s="2">
        <f t="shared" si="82"/>
        <v>5.1522883910412656</v>
      </c>
      <c r="K704" s="2">
        <f t="shared" si="84"/>
        <v>5.1399654529291983</v>
      </c>
    </row>
    <row r="705" spans="1:11" ht="13.5" x14ac:dyDescent="0.25">
      <c r="A705" s="3">
        <f>TITRES_STAT!B708</f>
        <v>43031</v>
      </c>
      <c r="B705" s="6">
        <f>TITRES_STAT!D708</f>
        <v>5.0431999999999997</v>
      </c>
      <c r="C705" s="2">
        <f t="shared" si="77"/>
        <v>-5.9800000000000075E-2</v>
      </c>
      <c r="D705" s="2">
        <f t="shared" si="78"/>
        <v>5.1347800000000001</v>
      </c>
      <c r="E705" s="2">
        <f t="shared" si="80"/>
        <v>5.1321299999999992</v>
      </c>
      <c r="F705" s="2">
        <f t="shared" si="81"/>
        <v>5.1523599999999998</v>
      </c>
      <c r="G705" s="2">
        <f t="shared" si="83"/>
        <v>5.1194060000000041</v>
      </c>
      <c r="H705" s="2">
        <f t="shared" si="79"/>
        <v>5.1702669999999955</v>
      </c>
      <c r="I705" s="2">
        <f t="array" ref="I705">SUMPRODUCT(B689:B708, (ROW(B689:B708)-ROW(B689)+1)) / (20*21/2)</f>
        <v>5.1143699999999992</v>
      </c>
      <c r="J705" s="2">
        <f t="shared" si="82"/>
        <v>5.1418990204659067</v>
      </c>
      <c r="K705" s="2">
        <f t="shared" si="84"/>
        <v>5.1361707292849159</v>
      </c>
    </row>
    <row r="706" spans="1:11" ht="13.5" x14ac:dyDescent="0.25">
      <c r="A706" s="3">
        <f>TITRES_STAT!B709</f>
        <v>43032</v>
      </c>
      <c r="B706" s="6">
        <f>TITRES_STAT!D709</f>
        <v>5.0499000000000001</v>
      </c>
      <c r="C706" s="2">
        <f t="shared" si="77"/>
        <v>6.7000000000003723E-3</v>
      </c>
      <c r="D706" s="2">
        <f t="shared" si="78"/>
        <v>5.1095800000000002</v>
      </c>
      <c r="E706" s="2">
        <f t="shared" si="80"/>
        <v>5.12948</v>
      </c>
      <c r="F706" s="2">
        <f t="shared" si="81"/>
        <v>5.1477149999999989</v>
      </c>
      <c r="G706" s="2">
        <f t="shared" si="83"/>
        <v>5.1183440000000049</v>
      </c>
      <c r="H706" s="2">
        <f t="shared" si="79"/>
        <v>5.1687229999999946</v>
      </c>
      <c r="I706" s="2">
        <f t="array" ref="I706">SUMPRODUCT(B690:B709, (ROW(B690:B709)-ROW(B690)+1)) / (20*21/2)</f>
        <v>5.1006228571428567</v>
      </c>
      <c r="J706" s="2">
        <f t="shared" si="82"/>
        <v>5.133137208992963</v>
      </c>
      <c r="K706" s="2">
        <f t="shared" si="84"/>
        <v>5.1327875634306048</v>
      </c>
    </row>
    <row r="707" spans="1:11" ht="13.5" x14ac:dyDescent="0.25">
      <c r="A707" s="3">
        <f>TITRES_STAT!B710</f>
        <v>43033</v>
      </c>
      <c r="B707" s="6">
        <f>TITRES_STAT!D710</f>
        <v>5.0431999999999997</v>
      </c>
      <c r="C707" s="2">
        <f t="shared" si="77"/>
        <v>-6.7000000000003723E-3</v>
      </c>
      <c r="D707" s="2">
        <f t="shared" si="78"/>
        <v>5.0830399999999996</v>
      </c>
      <c r="E707" s="2">
        <f t="shared" si="80"/>
        <v>5.1228400000000001</v>
      </c>
      <c r="F707" s="2">
        <f t="shared" si="81"/>
        <v>5.1410799999999988</v>
      </c>
      <c r="G707" s="2">
        <f t="shared" si="83"/>
        <v>5.1171480000000038</v>
      </c>
      <c r="H707" s="2">
        <f t="shared" si="79"/>
        <v>5.1671454999999948</v>
      </c>
      <c r="I707" s="2">
        <f t="array" ref="I707">SUMPRODUCT(B691:B710, (ROW(B691:B710)-ROW(B691)+1)) / (20*21/2)</f>
        <v>5.0940842857142865</v>
      </c>
      <c r="J707" s="2">
        <f t="shared" si="82"/>
        <v>5.1245717605174423</v>
      </c>
      <c r="K707" s="2">
        <f t="shared" si="84"/>
        <v>5.1292743256490132</v>
      </c>
    </row>
    <row r="708" spans="1:11" ht="13.5" x14ac:dyDescent="0.25">
      <c r="A708" s="3">
        <f>TITRES_STAT!B711</f>
        <v>43034</v>
      </c>
      <c r="B708" s="6">
        <f>TITRES_STAT!D711</f>
        <v>5.0431999999999997</v>
      </c>
      <c r="C708" s="2">
        <f t="shared" ref="C708:C771" si="85">B708-B707</f>
        <v>0</v>
      </c>
      <c r="D708" s="2">
        <f t="shared" si="78"/>
        <v>5.0564999999999998</v>
      </c>
      <c r="E708" s="2">
        <f t="shared" si="80"/>
        <v>5.1162000000000001</v>
      </c>
      <c r="F708" s="2">
        <f t="shared" si="81"/>
        <v>5.1344449999999986</v>
      </c>
      <c r="G708" s="2">
        <f t="shared" si="83"/>
        <v>5.1175460000000053</v>
      </c>
      <c r="H708" s="2">
        <f t="shared" si="79"/>
        <v>5.1655679999999951</v>
      </c>
      <c r="I708" s="2">
        <f t="array" ref="I708">SUMPRODUCT(B692:B711, (ROW(B692:B711)-ROW(B692)+1)) / (20*21/2)</f>
        <v>5.0931714285714289</v>
      </c>
      <c r="J708" s="2">
        <f t="shared" si="82"/>
        <v>5.1168220690395909</v>
      </c>
      <c r="K708" s="2">
        <f t="shared" si="84"/>
        <v>5.1258988618980714</v>
      </c>
    </row>
    <row r="709" spans="1:11" ht="13.5" x14ac:dyDescent="0.25">
      <c r="A709" s="3">
        <f>TITRES_STAT!B712</f>
        <v>43035</v>
      </c>
      <c r="B709" s="6">
        <f>TITRES_STAT!D712</f>
        <v>4.9901</v>
      </c>
      <c r="C709" s="2">
        <f t="shared" si="85"/>
        <v>-5.3099999999999703E-2</v>
      </c>
      <c r="D709" s="2">
        <f t="shared" si="78"/>
        <v>5.0339199999999993</v>
      </c>
      <c r="E709" s="2">
        <f t="shared" si="80"/>
        <v>5.09762</v>
      </c>
      <c r="F709" s="2">
        <f t="shared" si="81"/>
        <v>5.1251549999999986</v>
      </c>
      <c r="G709" s="2">
        <f t="shared" si="83"/>
        <v>5.1152880000000049</v>
      </c>
      <c r="H709" s="2">
        <f t="shared" si="79"/>
        <v>5.163724999999995</v>
      </c>
      <c r="I709" s="2">
        <f t="array" ref="I709">SUMPRODUCT(B693:B712, (ROW(B693:B712)-ROW(B693)+1)) / (20*21/2)</f>
        <v>5.0925742857142851</v>
      </c>
      <c r="J709" s="2">
        <f t="shared" si="82"/>
        <v>5.1047533005596302</v>
      </c>
      <c r="K709" s="2">
        <f t="shared" si="84"/>
        <v>5.1205734163334418</v>
      </c>
    </row>
    <row r="710" spans="1:11" ht="13.5" x14ac:dyDescent="0.25">
      <c r="A710" s="3">
        <f>TITRES_STAT!B713</f>
        <v>43038</v>
      </c>
      <c r="B710" s="6">
        <f>TITRES_STAT!D713</f>
        <v>5.0564999999999998</v>
      </c>
      <c r="C710" s="2">
        <f t="shared" si="85"/>
        <v>6.6399999999999793E-2</v>
      </c>
      <c r="D710" s="2">
        <f t="shared" ref="D710:D773" si="86">AVERAGE(B706:B710)</f>
        <v>5.0365799999999989</v>
      </c>
      <c r="E710" s="2">
        <f t="shared" si="80"/>
        <v>5.08568</v>
      </c>
      <c r="F710" s="2">
        <f t="shared" si="81"/>
        <v>5.119184999999999</v>
      </c>
      <c r="G710" s="2">
        <f t="shared" si="83"/>
        <v>5.1155540000000048</v>
      </c>
      <c r="H710" s="2">
        <f t="shared" si="79"/>
        <v>5.162649999999994</v>
      </c>
      <c r="I710" s="2">
        <f t="array" ref="I710">SUMPRODUCT(B694:B713, (ROW(B694:B713)-ROW(B694)+1)) / (20*21/2)</f>
        <v>5.0916642857142866</v>
      </c>
      <c r="J710" s="2">
        <f t="shared" si="82"/>
        <v>5.1001577481253797</v>
      </c>
      <c r="K710" s="2">
        <f t="shared" si="84"/>
        <v>5.1180607333399735</v>
      </c>
    </row>
    <row r="711" spans="1:11" ht="13.5" x14ac:dyDescent="0.25">
      <c r="A711" s="3">
        <f>TITRES_STAT!B714</f>
        <v>43039</v>
      </c>
      <c r="B711" s="6">
        <f>TITRES_STAT!D714</f>
        <v>5.1096000000000004</v>
      </c>
      <c r="C711" s="2">
        <f t="shared" si="85"/>
        <v>5.3100000000000591E-2</v>
      </c>
      <c r="D711" s="2">
        <f t="shared" si="86"/>
        <v>5.0485199999999999</v>
      </c>
      <c r="E711" s="2">
        <f t="shared" si="80"/>
        <v>5.0790500000000005</v>
      </c>
      <c r="F711" s="2">
        <f t="shared" si="81"/>
        <v>5.1158699999999993</v>
      </c>
      <c r="G711" s="2">
        <f t="shared" si="83"/>
        <v>5.1156860000000046</v>
      </c>
      <c r="H711" s="2">
        <f t="shared" si="79"/>
        <v>5.1618404999999949</v>
      </c>
      <c r="I711" s="2">
        <f t="array" ref="I711">SUMPRODUCT(B695:B714, (ROW(B695:B714)-ROW(B695)+1)) / (20*21/2)</f>
        <v>5.0911014285714282</v>
      </c>
      <c r="J711" s="2">
        <f t="shared" si="82"/>
        <v>5.1010570102086774</v>
      </c>
      <c r="K711" s="2">
        <f t="shared" si="84"/>
        <v>5.1177289398756614</v>
      </c>
    </row>
    <row r="712" spans="1:11" ht="13.5" x14ac:dyDescent="0.25">
      <c r="A712" s="3">
        <f>TITRES_STAT!B715</f>
        <v>43040</v>
      </c>
      <c r="B712" s="6">
        <f>TITRES_STAT!D715</f>
        <v>5.1096000000000004</v>
      </c>
      <c r="C712" s="2">
        <f t="shared" si="85"/>
        <v>0</v>
      </c>
      <c r="D712" s="2">
        <f t="shared" si="86"/>
        <v>5.0617999999999999</v>
      </c>
      <c r="E712" s="2">
        <f t="shared" si="80"/>
        <v>5.0724199999999993</v>
      </c>
      <c r="F712" s="2">
        <f t="shared" si="81"/>
        <v>5.1125549999999995</v>
      </c>
      <c r="G712" s="2">
        <f t="shared" si="83"/>
        <v>5.1170140000000046</v>
      </c>
      <c r="H712" s="2">
        <f t="shared" si="79"/>
        <v>5.161030999999995</v>
      </c>
      <c r="I712" s="2">
        <f t="array" ref="I712">SUMPRODUCT(B696:B715, (ROW(B696:B715)-ROW(B696)+1)) / (20*21/2)</f>
        <v>5.0915142857142861</v>
      </c>
      <c r="J712" s="2">
        <f t="shared" si="82"/>
        <v>5.1018706282840416</v>
      </c>
      <c r="K712" s="2">
        <f t="shared" si="84"/>
        <v>5.1174101579197533</v>
      </c>
    </row>
    <row r="713" spans="1:11" ht="13.5" x14ac:dyDescent="0.25">
      <c r="A713" s="3">
        <f>TITRES_STAT!B716</f>
        <v>43041</v>
      </c>
      <c r="B713" s="6">
        <f>TITRES_STAT!D716</f>
        <v>5.1029999999999998</v>
      </c>
      <c r="C713" s="2">
        <f t="shared" si="85"/>
        <v>-6.6000000000006054E-3</v>
      </c>
      <c r="D713" s="2">
        <f t="shared" si="86"/>
        <v>5.07376</v>
      </c>
      <c r="E713" s="2">
        <f t="shared" si="80"/>
        <v>5.0651299999999999</v>
      </c>
      <c r="F713" s="2">
        <f t="shared" si="81"/>
        <v>5.1089099999999998</v>
      </c>
      <c r="G713" s="2">
        <f t="shared" si="83"/>
        <v>5.1182100000000039</v>
      </c>
      <c r="H713" s="2">
        <f t="shared" si="79"/>
        <v>5.1602819999999952</v>
      </c>
      <c r="I713" s="2">
        <f t="array" ref="I713">SUMPRODUCT(B697:B716, (ROW(B697:B716)-ROW(B697)+1)) / (20*21/2)</f>
        <v>5.1067761904761904</v>
      </c>
      <c r="J713" s="2">
        <f t="shared" si="82"/>
        <v>5.1019781874950851</v>
      </c>
      <c r="K713" s="2">
        <f t="shared" si="84"/>
        <v>5.1168450536876069</v>
      </c>
    </row>
    <row r="714" spans="1:11" ht="13.5" x14ac:dyDescent="0.25">
      <c r="A714" s="3">
        <f>TITRES_STAT!B717</f>
        <v>43042</v>
      </c>
      <c r="B714" s="6">
        <f>TITRES_STAT!D717</f>
        <v>5.1029999999999998</v>
      </c>
      <c r="C714" s="2">
        <f t="shared" si="85"/>
        <v>0</v>
      </c>
      <c r="D714" s="2">
        <f t="shared" si="86"/>
        <v>5.0963400000000005</v>
      </c>
      <c r="E714" s="2">
        <f t="shared" si="80"/>
        <v>5.0651299999999999</v>
      </c>
      <c r="F714" s="2">
        <f t="shared" si="81"/>
        <v>5.1052649999999993</v>
      </c>
      <c r="G714" s="2">
        <f t="shared" si="83"/>
        <v>5.1200680000000043</v>
      </c>
      <c r="H714" s="2">
        <f t="shared" ref="H714:H777" si="87">AVERAGE(B515:B714)</f>
        <v>5.1596264999999946</v>
      </c>
      <c r="I714" s="2">
        <f t="array" ref="I714">SUMPRODUCT(B698:B717, (ROW(B698:B717)-ROW(B698)+1)) / (20*21/2)</f>
        <v>5.1154676190476192</v>
      </c>
      <c r="J714" s="2">
        <f t="shared" si="82"/>
        <v>5.1020755029717435</v>
      </c>
      <c r="K714" s="2">
        <f t="shared" si="84"/>
        <v>5.1163021104057407</v>
      </c>
    </row>
    <row r="715" spans="1:11" ht="13.5" x14ac:dyDescent="0.25">
      <c r="A715" s="3">
        <f>TITRES_STAT!B718</f>
        <v>43045</v>
      </c>
      <c r="B715" s="6">
        <f>TITRES_STAT!D718</f>
        <v>5.1096000000000004</v>
      </c>
      <c r="C715" s="2">
        <f t="shared" si="85"/>
        <v>6.6000000000006054E-3</v>
      </c>
      <c r="D715" s="2">
        <f t="shared" si="86"/>
        <v>5.1069599999999999</v>
      </c>
      <c r="E715" s="2">
        <f t="shared" si="80"/>
        <v>5.0717699999999999</v>
      </c>
      <c r="F715" s="2">
        <f t="shared" si="81"/>
        <v>5.1019499999999995</v>
      </c>
      <c r="G715" s="2">
        <f t="shared" si="83"/>
        <v>5.1227220000000031</v>
      </c>
      <c r="H715" s="2">
        <f t="shared" si="87"/>
        <v>5.1587234999999954</v>
      </c>
      <c r="I715" s="2">
        <f t="array" ref="I715">SUMPRODUCT(B699:B718, (ROW(B699:B718)-ROW(B699)+1)) / (20*21/2)</f>
        <v>5.1230880952380957</v>
      </c>
      <c r="J715" s="2">
        <f t="shared" si="82"/>
        <v>5.1027921217363392</v>
      </c>
      <c r="K715" s="2">
        <f t="shared" si="84"/>
        <v>5.1160392825466925</v>
      </c>
    </row>
    <row r="716" spans="1:11" ht="13.5" x14ac:dyDescent="0.25">
      <c r="A716" s="3">
        <f>TITRES_STAT!B719</f>
        <v>43046</v>
      </c>
      <c r="B716" s="6">
        <f>TITRES_STAT!D719</f>
        <v>5.2622</v>
      </c>
      <c r="C716" s="2">
        <f t="shared" si="85"/>
        <v>0.15259999999999962</v>
      </c>
      <c r="D716" s="2">
        <f t="shared" si="86"/>
        <v>5.13748</v>
      </c>
      <c r="E716" s="2">
        <f t="shared" ref="E716:E779" si="88">AVERAGE(B707:B716)</f>
        <v>5.093</v>
      </c>
      <c r="F716" s="2">
        <f t="shared" si="81"/>
        <v>5.1112399999999996</v>
      </c>
      <c r="G716" s="2">
        <f t="shared" si="83"/>
        <v>5.1284280000000031</v>
      </c>
      <c r="H716" s="2">
        <f t="shared" si="87"/>
        <v>5.1585524999999954</v>
      </c>
      <c r="I716" s="2">
        <f t="array" ref="I716">SUMPRODUCT(B700:B719, (ROW(B700:B719)-ROW(B700)+1)) / (20*21/2)</f>
        <v>5.1283928571428561</v>
      </c>
      <c r="J716" s="2">
        <f t="shared" si="82"/>
        <v>5.1179738244281161</v>
      </c>
      <c r="K716" s="2">
        <f t="shared" si="84"/>
        <v>5.1217710753879988</v>
      </c>
    </row>
    <row r="717" spans="1:11" ht="13.5" x14ac:dyDescent="0.25">
      <c r="A717" s="3">
        <f>TITRES_STAT!B720</f>
        <v>43047</v>
      </c>
      <c r="B717" s="6">
        <f>TITRES_STAT!D720</f>
        <v>5.2024999999999997</v>
      </c>
      <c r="C717" s="2">
        <f t="shared" si="85"/>
        <v>-5.9700000000000308E-2</v>
      </c>
      <c r="D717" s="2">
        <f t="shared" si="86"/>
        <v>5.1560600000000001</v>
      </c>
      <c r="E717" s="2">
        <f t="shared" si="88"/>
        <v>5.10893</v>
      </c>
      <c r="F717" s="2">
        <f t="shared" si="81"/>
        <v>5.1158849999999996</v>
      </c>
      <c r="G717" s="2">
        <f t="shared" si="83"/>
        <v>5.1322760000000036</v>
      </c>
      <c r="H717" s="2">
        <f t="shared" si="87"/>
        <v>5.1583009999999954</v>
      </c>
      <c r="I717" s="2">
        <f t="array" ref="I717">SUMPRODUCT(B701:B720, (ROW(B701:B720)-ROW(B701)+1)) / (20*21/2)</f>
        <v>5.1273833333333334</v>
      </c>
      <c r="J717" s="2">
        <f t="shared" si="82"/>
        <v>5.1260239363873428</v>
      </c>
      <c r="K717" s="2">
        <f t="shared" si="84"/>
        <v>5.1249369155688616</v>
      </c>
    </row>
    <row r="718" spans="1:11" ht="13.5" x14ac:dyDescent="0.25">
      <c r="A718" s="3">
        <f>TITRES_STAT!B721</f>
        <v>43048</v>
      </c>
      <c r="B718" s="6">
        <f>TITRES_STAT!D721</f>
        <v>5.1959</v>
      </c>
      <c r="C718" s="2">
        <f t="shared" si="85"/>
        <v>-6.5999999999997172E-3</v>
      </c>
      <c r="D718" s="2">
        <f t="shared" si="86"/>
        <v>5.1746399999999992</v>
      </c>
      <c r="E718" s="2">
        <f t="shared" si="88"/>
        <v>5.1242000000000001</v>
      </c>
      <c r="F718" s="2">
        <f t="shared" si="81"/>
        <v>5.1201999999999988</v>
      </c>
      <c r="G718" s="2">
        <f t="shared" si="83"/>
        <v>5.1361260000000026</v>
      </c>
      <c r="H718" s="2">
        <f t="shared" si="87"/>
        <v>5.1580479999999955</v>
      </c>
      <c r="I718" s="2">
        <f t="array" ref="I718">SUMPRODUCT(B702:B721, (ROW(B702:B721)-ROW(B702)+1)) / (20*21/2)</f>
        <v>5.1210038095238097</v>
      </c>
      <c r="J718" s="2">
        <f t="shared" si="82"/>
        <v>5.1326787995885486</v>
      </c>
      <c r="K718" s="2">
        <f t="shared" si="84"/>
        <v>5.1277197816249851</v>
      </c>
    </row>
    <row r="719" spans="1:11" ht="13.5" x14ac:dyDescent="0.25">
      <c r="A719" s="3">
        <f>TITRES_STAT!B722</f>
        <v>43049</v>
      </c>
      <c r="B719" s="6">
        <f>TITRES_STAT!D722</f>
        <v>5.1759000000000004</v>
      </c>
      <c r="C719" s="2">
        <f t="shared" si="85"/>
        <v>-1.9999999999999574E-2</v>
      </c>
      <c r="D719" s="2">
        <f t="shared" si="86"/>
        <v>5.1892200000000006</v>
      </c>
      <c r="E719" s="2">
        <f t="shared" si="88"/>
        <v>5.1427800000000001</v>
      </c>
      <c r="F719" s="2">
        <f t="shared" si="81"/>
        <v>5.1201999999999996</v>
      </c>
      <c r="G719" s="2">
        <f t="shared" si="83"/>
        <v>5.140106000000003</v>
      </c>
      <c r="H719" s="2">
        <f t="shared" si="87"/>
        <v>5.157725999999994</v>
      </c>
      <c r="I719" s="2">
        <f t="array" ref="I719">SUMPRODUCT(B703:B722, (ROW(B703:B722)-ROW(B703)+1)) / (20*21/2)</f>
        <v>5.1114338095238097</v>
      </c>
      <c r="J719" s="2">
        <f t="shared" si="82"/>
        <v>5.1367951043896394</v>
      </c>
      <c r="K719" s="2">
        <f t="shared" si="84"/>
        <v>5.1296092019534179</v>
      </c>
    </row>
    <row r="720" spans="1:11" ht="13.5" x14ac:dyDescent="0.25">
      <c r="A720" s="3">
        <f>TITRES_STAT!B723</f>
        <v>43052</v>
      </c>
      <c r="B720" s="6">
        <f>TITRES_STAT!D723</f>
        <v>5.1096000000000004</v>
      </c>
      <c r="C720" s="2">
        <f t="shared" si="85"/>
        <v>-6.6300000000000026E-2</v>
      </c>
      <c r="D720" s="2">
        <f t="shared" si="86"/>
        <v>5.1892200000000006</v>
      </c>
      <c r="E720" s="2">
        <f t="shared" si="88"/>
        <v>5.1480899999999998</v>
      </c>
      <c r="F720" s="2">
        <f t="shared" si="81"/>
        <v>5.116884999999999</v>
      </c>
      <c r="G720" s="2">
        <f t="shared" si="83"/>
        <v>5.1427600000000027</v>
      </c>
      <c r="H720" s="2">
        <f t="shared" si="87"/>
        <v>5.1570724999999955</v>
      </c>
      <c r="I720" s="2">
        <f t="array" ref="I720">SUMPRODUCT(B704:B723, (ROW(B704:B723)-ROW(B704)+1)) / (20*21/2)</f>
        <v>5.1039104761904754</v>
      </c>
      <c r="J720" s="2">
        <f t="shared" si="82"/>
        <v>5.1342050944477693</v>
      </c>
      <c r="K720" s="2">
        <f t="shared" si="84"/>
        <v>5.1288245273670094</v>
      </c>
    </row>
    <row r="721" spans="1:11" ht="13.5" x14ac:dyDescent="0.25">
      <c r="A721" s="3">
        <f>TITRES_STAT!B724</f>
        <v>43053</v>
      </c>
      <c r="B721" s="6">
        <f>TITRES_STAT!D724</f>
        <v>5.0499000000000001</v>
      </c>
      <c r="C721" s="2">
        <f t="shared" si="85"/>
        <v>-5.9700000000000308E-2</v>
      </c>
      <c r="D721" s="2">
        <f t="shared" si="86"/>
        <v>5.1467600000000004</v>
      </c>
      <c r="E721" s="2">
        <f t="shared" si="88"/>
        <v>5.1421200000000002</v>
      </c>
      <c r="F721" s="2">
        <f t="shared" si="81"/>
        <v>5.1105849999999995</v>
      </c>
      <c r="G721" s="2">
        <f t="shared" si="83"/>
        <v>5.143556000000002</v>
      </c>
      <c r="H721" s="2">
        <f t="shared" si="87"/>
        <v>5.1564629999999951</v>
      </c>
      <c r="I721" s="2">
        <f t="array" ref="I721">SUMPRODUCT(B705:B724, (ROW(B705:B724)-ROW(B705)+1)) / (20*21/2)</f>
        <v>5.0933233333333341</v>
      </c>
      <c r="J721" s="2">
        <f t="shared" si="82"/>
        <v>5.1261760378336962</v>
      </c>
      <c r="K721" s="2">
        <f t="shared" si="84"/>
        <v>5.1257294478624207</v>
      </c>
    </row>
    <row r="722" spans="1:11" ht="13.5" x14ac:dyDescent="0.25">
      <c r="A722" s="3">
        <f>TITRES_STAT!B725</f>
        <v>43054</v>
      </c>
      <c r="B722" s="6">
        <f>TITRES_STAT!D725</f>
        <v>5.0101000000000004</v>
      </c>
      <c r="C722" s="2">
        <f t="shared" si="85"/>
        <v>-3.9799999999999613E-2</v>
      </c>
      <c r="D722" s="2">
        <f t="shared" si="86"/>
        <v>5.1082800000000006</v>
      </c>
      <c r="E722" s="2">
        <f t="shared" si="88"/>
        <v>5.1321700000000003</v>
      </c>
      <c r="F722" s="2">
        <f t="shared" si="81"/>
        <v>5.1022949999999989</v>
      </c>
      <c r="G722" s="2">
        <f t="shared" si="83"/>
        <v>5.1435560000000029</v>
      </c>
      <c r="H722" s="2">
        <f t="shared" si="87"/>
        <v>5.1550624999999961</v>
      </c>
      <c r="I722" s="2">
        <f t="array" ref="I722">SUMPRODUCT(B706:B725, (ROW(B706:B725)-ROW(B706)+1)) / (20*21/2)</f>
        <v>5.0883623809523808</v>
      </c>
      <c r="J722" s="2">
        <f t="shared" si="82"/>
        <v>5.1151211770876301</v>
      </c>
      <c r="K722" s="2">
        <f t="shared" si="84"/>
        <v>5.1211949597109534</v>
      </c>
    </row>
    <row r="723" spans="1:11" ht="13.5" x14ac:dyDescent="0.25">
      <c r="A723" s="3">
        <f>TITRES_STAT!B726</f>
        <v>43055</v>
      </c>
      <c r="B723" s="6">
        <f>TITRES_STAT!D726</f>
        <v>5.0232999999999999</v>
      </c>
      <c r="C723" s="2">
        <f t="shared" si="85"/>
        <v>1.3199999999999434E-2</v>
      </c>
      <c r="D723" s="2">
        <f t="shared" si="86"/>
        <v>5.07376</v>
      </c>
      <c r="E723" s="2">
        <f t="shared" si="88"/>
        <v>5.1242000000000001</v>
      </c>
      <c r="F723" s="2">
        <f t="shared" si="81"/>
        <v>5.094665</v>
      </c>
      <c r="G723" s="2">
        <f t="shared" si="83"/>
        <v>5.1416980000000025</v>
      </c>
      <c r="H723" s="2">
        <f t="shared" si="87"/>
        <v>5.1540084999999953</v>
      </c>
      <c r="I723" s="2">
        <f t="array" ref="I723">SUMPRODUCT(B707:B726, (ROW(B707:B726)-ROW(B707)+1)) / (20*21/2)</f>
        <v>5.0834328571428573</v>
      </c>
      <c r="J723" s="2">
        <f t="shared" si="82"/>
        <v>5.1063763030792844</v>
      </c>
      <c r="K723" s="2">
        <f t="shared" si="84"/>
        <v>5.1173559416830727</v>
      </c>
    </row>
    <row r="724" spans="1:11" ht="13.5" x14ac:dyDescent="0.25">
      <c r="A724" s="3">
        <f>TITRES_STAT!B727</f>
        <v>43056</v>
      </c>
      <c r="B724" s="6">
        <f>TITRES_STAT!D727</f>
        <v>4.9835000000000003</v>
      </c>
      <c r="C724" s="2">
        <f t="shared" si="85"/>
        <v>-3.9799999999999613E-2</v>
      </c>
      <c r="D724" s="2">
        <f t="shared" si="86"/>
        <v>5.0352800000000002</v>
      </c>
      <c r="E724" s="2">
        <f t="shared" si="88"/>
        <v>5.1122500000000004</v>
      </c>
      <c r="F724" s="2">
        <f t="shared" ref="F724:F787" si="89">AVERAGE(B705:B724)</f>
        <v>5.0886899999999997</v>
      </c>
      <c r="G724" s="2">
        <f t="shared" si="83"/>
        <v>5.137318000000004</v>
      </c>
      <c r="H724" s="2">
        <f t="shared" si="87"/>
        <v>5.1527554999999952</v>
      </c>
      <c r="I724" s="2">
        <f t="array" ref="I724">SUMPRODUCT(B708:B727, (ROW(B708:B727)-ROW(B708)+1)) / (20*21/2)</f>
        <v>5.0760428571428573</v>
      </c>
      <c r="J724" s="2">
        <f t="shared" si="82"/>
        <v>5.0946737980241146</v>
      </c>
      <c r="K724" s="2">
        <f t="shared" si="84"/>
        <v>5.1121066890680504</v>
      </c>
    </row>
    <row r="725" spans="1:11" ht="13.5" x14ac:dyDescent="0.25">
      <c r="A725" s="3">
        <f>TITRES_STAT!B728</f>
        <v>43059</v>
      </c>
      <c r="B725" s="6">
        <f>TITRES_STAT!D728</f>
        <v>5.0366</v>
      </c>
      <c r="C725" s="2">
        <f t="shared" si="85"/>
        <v>5.3099999999999703E-2</v>
      </c>
      <c r="D725" s="2">
        <f t="shared" si="86"/>
        <v>5.0206800000000005</v>
      </c>
      <c r="E725" s="2">
        <f t="shared" si="88"/>
        <v>5.1049500000000005</v>
      </c>
      <c r="F725" s="2">
        <f t="shared" si="89"/>
        <v>5.0883599999999998</v>
      </c>
      <c r="G725" s="2">
        <f t="shared" si="83"/>
        <v>5.1340000000000021</v>
      </c>
      <c r="H725" s="2">
        <f t="shared" si="87"/>
        <v>5.1517679999999935</v>
      </c>
      <c r="I725" s="2">
        <f t="array" ref="I725">SUMPRODUCT(B709:B728, (ROW(B709:B728)-ROW(B709)+1)) / (20*21/2)</f>
        <v>5.0719628571428572</v>
      </c>
      <c r="J725" s="2">
        <f t="shared" ref="J725:J788" si="90">$J$4*B725+J724*(1-$J$4)</f>
        <v>5.0891429601170568</v>
      </c>
      <c r="K725" s="2">
        <f t="shared" si="84"/>
        <v>5.1091456424379302</v>
      </c>
    </row>
    <row r="726" spans="1:11" ht="13.5" x14ac:dyDescent="0.25">
      <c r="A726" s="3">
        <f>TITRES_STAT!B729</f>
        <v>43060</v>
      </c>
      <c r="B726" s="6">
        <f>TITRES_STAT!D729</f>
        <v>5.0366</v>
      </c>
      <c r="C726" s="2">
        <f t="shared" si="85"/>
        <v>0</v>
      </c>
      <c r="D726" s="2">
        <f t="shared" si="86"/>
        <v>5.0180199999999999</v>
      </c>
      <c r="E726" s="2">
        <f t="shared" si="88"/>
        <v>5.0823900000000002</v>
      </c>
      <c r="F726" s="2">
        <f t="shared" si="89"/>
        <v>5.0876949999999992</v>
      </c>
      <c r="G726" s="2">
        <f t="shared" si="83"/>
        <v>5.1301520000000025</v>
      </c>
      <c r="H726" s="2">
        <f t="shared" si="87"/>
        <v>5.1507804999999935</v>
      </c>
      <c r="I726" s="2">
        <f t="array" ref="I726">SUMPRODUCT(B710:B729, (ROW(B710:B729)-ROW(B710)+1)) / (20*21/2)</f>
        <v>5.0640923809523803</v>
      </c>
      <c r="J726" s="2">
        <f t="shared" si="90"/>
        <v>5.0841388686773374</v>
      </c>
      <c r="K726" s="2">
        <f t="shared" si="84"/>
        <v>5.1063007152835018</v>
      </c>
    </row>
    <row r="727" spans="1:11" ht="13.5" x14ac:dyDescent="0.25">
      <c r="A727" s="3">
        <f>TITRES_STAT!B730</f>
        <v>43061</v>
      </c>
      <c r="B727" s="6">
        <f>TITRES_STAT!D730</f>
        <v>5.0101000000000004</v>
      </c>
      <c r="C727" s="2">
        <f t="shared" si="85"/>
        <v>-2.6499999999999524E-2</v>
      </c>
      <c r="D727" s="2">
        <f t="shared" si="86"/>
        <v>5.0180199999999999</v>
      </c>
      <c r="E727" s="2">
        <f t="shared" si="88"/>
        <v>5.0631500000000003</v>
      </c>
      <c r="F727" s="2">
        <f t="shared" si="89"/>
        <v>5.0860399999999997</v>
      </c>
      <c r="G727" s="2">
        <f t="shared" si="83"/>
        <v>5.1257740000000016</v>
      </c>
      <c r="H727" s="2">
        <f t="shared" si="87"/>
        <v>5.1496919999999946</v>
      </c>
      <c r="I727" s="2">
        <f t="array" ref="I727">SUMPRODUCT(B711:B730, (ROW(B711:B730)-ROW(B711)+1)) / (20*21/2)</f>
        <v>5.0599490476190478</v>
      </c>
      <c r="J727" s="2">
        <f t="shared" si="90"/>
        <v>5.0770875478509243</v>
      </c>
      <c r="K727" s="2">
        <f t="shared" si="84"/>
        <v>5.102528138213561</v>
      </c>
    </row>
    <row r="728" spans="1:11" ht="13.5" x14ac:dyDescent="0.25">
      <c r="A728" s="3">
        <f>TITRES_STAT!B731</f>
        <v>43062</v>
      </c>
      <c r="B728" s="6">
        <f>TITRES_STAT!D731</f>
        <v>5.0431999999999997</v>
      </c>
      <c r="C728" s="2">
        <f t="shared" si="85"/>
        <v>3.3099999999999241E-2</v>
      </c>
      <c r="D728" s="2">
        <f t="shared" si="86"/>
        <v>5.0220000000000002</v>
      </c>
      <c r="E728" s="2">
        <f t="shared" si="88"/>
        <v>5.0478800000000001</v>
      </c>
      <c r="F728" s="2">
        <f t="shared" si="89"/>
        <v>5.0860399999999988</v>
      </c>
      <c r="G728" s="2">
        <f t="shared" si="83"/>
        <v>5.1208620000000016</v>
      </c>
      <c r="H728" s="2">
        <f t="shared" si="87"/>
        <v>5.1487374999999949</v>
      </c>
      <c r="I728" s="2">
        <f t="array" ref="I728">SUMPRODUCT(B712:B731, (ROW(B712:B731)-ROW(B712)+1)) / (20*21/2)</f>
        <v>5.0495547619047612</v>
      </c>
      <c r="J728" s="2">
        <f t="shared" si="90"/>
        <v>5.0738601623413127</v>
      </c>
      <c r="K728" s="2">
        <f t="shared" si="84"/>
        <v>5.1002015445581277</v>
      </c>
    </row>
    <row r="729" spans="1:11" ht="13.5" x14ac:dyDescent="0.25">
      <c r="A729" s="3">
        <f>TITRES_STAT!B732</f>
        <v>43063</v>
      </c>
      <c r="B729" s="6">
        <f>TITRES_STAT!D732</f>
        <v>5.0034000000000001</v>
      </c>
      <c r="C729" s="2">
        <f t="shared" si="85"/>
        <v>-3.9799999999999613E-2</v>
      </c>
      <c r="D729" s="2">
        <f t="shared" si="86"/>
        <v>5.0259799999999997</v>
      </c>
      <c r="E729" s="2">
        <f t="shared" si="88"/>
        <v>5.0306300000000004</v>
      </c>
      <c r="F729" s="2">
        <f t="shared" si="89"/>
        <v>5.0867050000000003</v>
      </c>
      <c r="G729" s="2">
        <f t="shared" si="83"/>
        <v>5.1174120000000007</v>
      </c>
      <c r="H729" s="2">
        <f t="shared" si="87"/>
        <v>5.1473349999999947</v>
      </c>
      <c r="I729" s="2">
        <f t="array" ref="I729">SUMPRODUCT(B713:B732, (ROW(B713:B732)-ROW(B713)+1)) / (20*21/2)</f>
        <v>5.041687619047619</v>
      </c>
      <c r="J729" s="2">
        <f t="shared" si="90"/>
        <v>5.0671496706897594</v>
      </c>
      <c r="K729" s="2">
        <f t="shared" si="84"/>
        <v>5.0964054055558483</v>
      </c>
    </row>
    <row r="730" spans="1:11" ht="13.5" x14ac:dyDescent="0.25">
      <c r="A730" s="3">
        <f>TITRES_STAT!B733</f>
        <v>43066</v>
      </c>
      <c r="B730" s="6">
        <f>TITRES_STAT!D733</f>
        <v>5.0431999999999997</v>
      </c>
      <c r="C730" s="2">
        <f t="shared" si="85"/>
        <v>3.9799999999999613E-2</v>
      </c>
      <c r="D730" s="2">
        <f t="shared" si="86"/>
        <v>5.0272999999999994</v>
      </c>
      <c r="E730" s="2">
        <f t="shared" si="88"/>
        <v>5.0239899999999995</v>
      </c>
      <c r="F730" s="2">
        <f t="shared" si="89"/>
        <v>5.0860399999999997</v>
      </c>
      <c r="G730" s="2">
        <f t="shared" si="83"/>
        <v>5.1158180000000018</v>
      </c>
      <c r="H730" s="2">
        <f t="shared" si="87"/>
        <v>5.1460999999999943</v>
      </c>
      <c r="I730" s="2">
        <f t="array" ref="I730">SUMPRODUCT(B714:B733, (ROW(B714:B733)-ROW(B714)+1)) / (20*21/2)</f>
        <v>5.0356242857142863</v>
      </c>
      <c r="J730" s="2">
        <f t="shared" si="90"/>
        <v>5.0648687496716871</v>
      </c>
      <c r="K730" s="2">
        <f t="shared" si="84"/>
        <v>5.0943189190634621</v>
      </c>
    </row>
    <row r="731" spans="1:11" ht="13.5" x14ac:dyDescent="0.25">
      <c r="A731" s="3">
        <f>TITRES_STAT!B734</f>
        <v>43067</v>
      </c>
      <c r="B731" s="6">
        <f>TITRES_STAT!D734</f>
        <v>4.9768999999999997</v>
      </c>
      <c r="C731" s="2">
        <f t="shared" si="85"/>
        <v>-6.6300000000000026E-2</v>
      </c>
      <c r="D731" s="2">
        <f t="shared" si="86"/>
        <v>5.0153599999999994</v>
      </c>
      <c r="E731" s="2">
        <f t="shared" si="88"/>
        <v>5.0166899999999996</v>
      </c>
      <c r="F731" s="2">
        <f t="shared" si="89"/>
        <v>5.0794049999999995</v>
      </c>
      <c r="G731" s="2">
        <f t="shared" si="83"/>
        <v>5.1128980000000004</v>
      </c>
      <c r="H731" s="2">
        <f t="shared" si="87"/>
        <v>5.144813999999994</v>
      </c>
      <c r="I731" s="2">
        <f t="array" ref="I731">SUMPRODUCT(B715:B734, (ROW(B715:B734)-ROW(B715)+1)) / (20*21/2)</f>
        <v>5.0394795238095238</v>
      </c>
      <c r="J731" s="2">
        <f t="shared" si="90"/>
        <v>5.0564907735124791</v>
      </c>
      <c r="K731" s="2">
        <f t="shared" si="84"/>
        <v>5.0897142555707777</v>
      </c>
    </row>
    <row r="732" spans="1:11" ht="13.5" x14ac:dyDescent="0.25">
      <c r="A732" s="3">
        <f>TITRES_STAT!B735</f>
        <v>43068</v>
      </c>
      <c r="B732" s="6">
        <f>TITRES_STAT!D735</f>
        <v>4.9968000000000004</v>
      </c>
      <c r="C732" s="2">
        <f t="shared" si="85"/>
        <v>1.9900000000000695E-2</v>
      </c>
      <c r="D732" s="2">
        <f t="shared" si="86"/>
        <v>5.0127000000000006</v>
      </c>
      <c r="E732" s="2">
        <f t="shared" si="88"/>
        <v>5.0153599999999994</v>
      </c>
      <c r="F732" s="2">
        <f t="shared" si="89"/>
        <v>5.0737649999999999</v>
      </c>
      <c r="G732" s="2">
        <f t="shared" si="83"/>
        <v>5.1089160000000007</v>
      </c>
      <c r="H732" s="2">
        <f t="shared" si="87"/>
        <v>5.1436589999999942</v>
      </c>
      <c r="I732" s="2">
        <f t="array" ref="I732">SUMPRODUCT(B716:B735, (ROW(B716:B735)-ROW(B716)+1)) / (20*21/2)</f>
        <v>5.0426747619047623</v>
      </c>
      <c r="J732" s="2">
        <f t="shared" si="90"/>
        <v>5.0508059379398622</v>
      </c>
      <c r="K732" s="2">
        <f t="shared" si="84"/>
        <v>5.0860705592738844</v>
      </c>
    </row>
    <row r="733" spans="1:11" ht="13.5" x14ac:dyDescent="0.25">
      <c r="A733" s="3">
        <f>TITRES_STAT!B736</f>
        <v>43069</v>
      </c>
      <c r="B733" s="6">
        <f>TITRES_STAT!D736</f>
        <v>5.0101000000000004</v>
      </c>
      <c r="C733" s="2">
        <f t="shared" si="85"/>
        <v>1.330000000000009E-2</v>
      </c>
      <c r="D733" s="2">
        <f t="shared" si="86"/>
        <v>5.0060799999999999</v>
      </c>
      <c r="E733" s="2">
        <f t="shared" si="88"/>
        <v>5.0140399999999996</v>
      </c>
      <c r="F733" s="2">
        <f t="shared" si="89"/>
        <v>5.0691199999999998</v>
      </c>
      <c r="G733" s="2">
        <f t="shared" si="83"/>
        <v>5.1058640000000004</v>
      </c>
      <c r="H733" s="2">
        <f t="shared" si="87"/>
        <v>5.1428504999999953</v>
      </c>
      <c r="I733" s="2">
        <f t="array" ref="I733">SUMPRODUCT(B717:B736, (ROW(B717:B736)-ROW(B717)+1)) / (20*21/2)</f>
        <v>5.0452633333333337</v>
      </c>
      <c r="J733" s="2">
        <f t="shared" si="90"/>
        <v>5.0469291819455897</v>
      </c>
      <c r="K733" s="2">
        <f t="shared" si="84"/>
        <v>5.0830913216553011</v>
      </c>
    </row>
    <row r="734" spans="1:11" ht="13.5" x14ac:dyDescent="0.25">
      <c r="A734" s="3">
        <f>TITRES_STAT!B737</f>
        <v>43073</v>
      </c>
      <c r="B734" s="6">
        <f>TITRES_STAT!D737</f>
        <v>5.1096000000000004</v>
      </c>
      <c r="C734" s="2">
        <f t="shared" si="85"/>
        <v>9.9499999999999922E-2</v>
      </c>
      <c r="D734" s="2">
        <f t="shared" si="86"/>
        <v>5.0273200000000005</v>
      </c>
      <c r="E734" s="2">
        <f t="shared" si="88"/>
        <v>5.0266500000000001</v>
      </c>
      <c r="F734" s="2">
        <f t="shared" si="89"/>
        <v>5.0694499999999989</v>
      </c>
      <c r="G734" s="2">
        <f t="shared" si="83"/>
        <v>5.1044039999999997</v>
      </c>
      <c r="H734" s="2">
        <f t="shared" si="87"/>
        <v>5.1425394999999936</v>
      </c>
      <c r="I734" s="2">
        <f t="array" ref="I734">SUMPRODUCT(B718:B737, (ROW(B718:B737)-ROW(B718)+1)) / (20*21/2)</f>
        <v>5.0499085714285714</v>
      </c>
      <c r="J734" s="2">
        <f t="shared" si="90"/>
        <v>5.0528978312841053</v>
      </c>
      <c r="K734" s="2">
        <f t="shared" si="84"/>
        <v>5.0841308776688185</v>
      </c>
    </row>
    <row r="735" spans="1:11" ht="13.5" x14ac:dyDescent="0.25">
      <c r="A735" s="3">
        <f>TITRES_STAT!B738</f>
        <v>43074</v>
      </c>
      <c r="B735" s="6">
        <f>TITRES_STAT!D738</f>
        <v>5.1029999999999998</v>
      </c>
      <c r="C735" s="2">
        <f t="shared" si="85"/>
        <v>-6.6000000000006054E-3</v>
      </c>
      <c r="D735" s="2">
        <f t="shared" si="86"/>
        <v>5.0392800000000006</v>
      </c>
      <c r="E735" s="2">
        <f t="shared" si="88"/>
        <v>5.03329</v>
      </c>
      <c r="F735" s="2">
        <f t="shared" si="89"/>
        <v>5.0691199999999998</v>
      </c>
      <c r="G735" s="2">
        <f t="shared" si="83"/>
        <v>5.1029460000000002</v>
      </c>
      <c r="H735" s="2">
        <f t="shared" si="87"/>
        <v>5.1421954999999944</v>
      </c>
      <c r="I735" s="2">
        <f t="array" ref="I735">SUMPRODUCT(B719:B738, (ROW(B719:B738)-ROW(B719)+1)) / (20*21/2)</f>
        <v>5.0518342857142855</v>
      </c>
      <c r="J735" s="2">
        <f t="shared" si="90"/>
        <v>5.0576694663999042</v>
      </c>
      <c r="K735" s="2">
        <f t="shared" si="84"/>
        <v>5.0848708432504335</v>
      </c>
    </row>
    <row r="736" spans="1:11" ht="13.5" x14ac:dyDescent="0.25">
      <c r="A736" s="3">
        <f>TITRES_STAT!B739</f>
        <v>43075</v>
      </c>
      <c r="B736" s="6">
        <f>TITRES_STAT!D739</f>
        <v>5.0963000000000003</v>
      </c>
      <c r="C736" s="2">
        <f t="shared" si="85"/>
        <v>-6.6999999999994841E-3</v>
      </c>
      <c r="D736" s="2">
        <f t="shared" si="86"/>
        <v>5.0631600000000008</v>
      </c>
      <c r="E736" s="2">
        <f t="shared" si="88"/>
        <v>5.0392600000000005</v>
      </c>
      <c r="F736" s="2">
        <f t="shared" si="89"/>
        <v>5.0608249999999995</v>
      </c>
      <c r="G736" s="2">
        <f t="shared" si="83"/>
        <v>5.1020160000000008</v>
      </c>
      <c r="H736" s="2">
        <f t="shared" si="87"/>
        <v>5.1418179999999936</v>
      </c>
      <c r="I736" s="2">
        <f t="array" ref="I736">SUMPRODUCT(B720:B739, (ROW(B720:B739)-ROW(B720)+1)) / (20*21/2)</f>
        <v>5.0555957142857153</v>
      </c>
      <c r="J736" s="2">
        <f t="shared" si="90"/>
        <v>5.0613485648380081</v>
      </c>
      <c r="K736" s="2">
        <f t="shared" si="84"/>
        <v>5.0853190454759067</v>
      </c>
    </row>
    <row r="737" spans="1:11" ht="13.5" x14ac:dyDescent="0.25">
      <c r="A737" s="3">
        <f>TITRES_STAT!B740</f>
        <v>43076</v>
      </c>
      <c r="B737" s="6">
        <f>TITRES_STAT!D740</f>
        <v>5.1096000000000004</v>
      </c>
      <c r="C737" s="2">
        <f t="shared" si="85"/>
        <v>1.330000000000009E-2</v>
      </c>
      <c r="D737" s="2">
        <f t="shared" si="86"/>
        <v>5.0857200000000002</v>
      </c>
      <c r="E737" s="2">
        <f t="shared" si="88"/>
        <v>5.0492100000000004</v>
      </c>
      <c r="F737" s="2">
        <f t="shared" si="89"/>
        <v>5.0561799999999995</v>
      </c>
      <c r="G737" s="2">
        <f t="shared" si="83"/>
        <v>5.1006900000000002</v>
      </c>
      <c r="H737" s="2">
        <f t="shared" si="87"/>
        <v>5.1415069999999945</v>
      </c>
      <c r="I737" s="2">
        <f t="array" ref="I737">SUMPRODUCT(B721:B740, (ROW(B721:B740)-ROW(B721)+1)) / (20*21/2)</f>
        <v>5.0597676190476184</v>
      </c>
      <c r="J737" s="2">
        <f t="shared" si="90"/>
        <v>5.065943939615341</v>
      </c>
      <c r="K737" s="2">
        <f t="shared" si="84"/>
        <v>5.0862712397709693</v>
      </c>
    </row>
    <row r="738" spans="1:11" ht="13.5" x14ac:dyDescent="0.25">
      <c r="A738" s="3">
        <f>TITRES_STAT!B741</f>
        <v>43077</v>
      </c>
      <c r="B738" s="6">
        <f>TITRES_STAT!D741</f>
        <v>5.0763999999999996</v>
      </c>
      <c r="C738" s="2">
        <f t="shared" si="85"/>
        <v>-3.3200000000000784E-2</v>
      </c>
      <c r="D738" s="2">
        <f t="shared" si="86"/>
        <v>5.0989800000000001</v>
      </c>
      <c r="E738" s="2">
        <f t="shared" si="88"/>
        <v>5.05253</v>
      </c>
      <c r="F738" s="2">
        <f t="shared" si="89"/>
        <v>5.0502050000000001</v>
      </c>
      <c r="G738" s="2">
        <f t="shared" si="83"/>
        <v>5.0987000000000009</v>
      </c>
      <c r="H738" s="2">
        <f t="shared" si="87"/>
        <v>5.140718499999994</v>
      </c>
      <c r="I738" s="2">
        <f t="array" ref="I738">SUMPRODUCT(B722:B741, (ROW(B722:B741)-ROW(B722)+1)) / (20*21/2)</f>
        <v>5.0640342857142864</v>
      </c>
      <c r="J738" s="2">
        <f t="shared" si="90"/>
        <v>5.0669397548900701</v>
      </c>
      <c r="K738" s="2">
        <f t="shared" si="84"/>
        <v>5.0858841323289701</v>
      </c>
    </row>
    <row r="739" spans="1:11" ht="13.5" x14ac:dyDescent="0.25">
      <c r="A739" s="3">
        <f>TITRES_STAT!B742</f>
        <v>43080</v>
      </c>
      <c r="B739" s="6">
        <f>TITRES_STAT!D742</f>
        <v>5.0896999999999997</v>
      </c>
      <c r="C739" s="2">
        <f t="shared" si="85"/>
        <v>1.330000000000009E-2</v>
      </c>
      <c r="D739" s="2">
        <f t="shared" si="86"/>
        <v>5.0950000000000006</v>
      </c>
      <c r="E739" s="2">
        <f t="shared" si="88"/>
        <v>5.0611600000000001</v>
      </c>
      <c r="F739" s="2">
        <f t="shared" si="89"/>
        <v>5.0458949999999989</v>
      </c>
      <c r="G739" s="2">
        <f t="shared" si="83"/>
        <v>5.0969759999999997</v>
      </c>
      <c r="H739" s="2">
        <f t="shared" si="87"/>
        <v>5.1399964999999943</v>
      </c>
      <c r="I739" s="2">
        <f t="array" ref="I739">SUMPRODUCT(B723:B742, (ROW(B723:B742)-ROW(B723)+1)) / (20*21/2)</f>
        <v>5.0813780952380956</v>
      </c>
      <c r="J739" s="2">
        <f t="shared" si="90"/>
        <v>5.069107397281492</v>
      </c>
      <c r="K739" s="2">
        <f t="shared" si="84"/>
        <v>5.0860337741984223</v>
      </c>
    </row>
    <row r="740" spans="1:11" ht="13.5" x14ac:dyDescent="0.25">
      <c r="A740" s="3">
        <f>TITRES_STAT!B743</f>
        <v>43081</v>
      </c>
      <c r="B740" s="6">
        <f>TITRES_STAT!D743</f>
        <v>5.0896999999999997</v>
      </c>
      <c r="C740" s="2">
        <f t="shared" si="85"/>
        <v>0</v>
      </c>
      <c r="D740" s="2">
        <f t="shared" si="86"/>
        <v>5.0923400000000001</v>
      </c>
      <c r="E740" s="2">
        <f t="shared" si="88"/>
        <v>5.0658100000000008</v>
      </c>
      <c r="F740" s="2">
        <f t="shared" si="89"/>
        <v>5.0448999999999984</v>
      </c>
      <c r="G740" s="2">
        <f t="shared" si="83"/>
        <v>5.0952519999999994</v>
      </c>
      <c r="H740" s="2">
        <f t="shared" si="87"/>
        <v>5.1395239999999935</v>
      </c>
      <c r="I740" s="2">
        <f t="array" ref="I740">SUMPRODUCT(B724:B743, (ROW(B724:B743)-ROW(B724)+1)) / (20*21/2)</f>
        <v>5.10527</v>
      </c>
      <c r="J740" s="2">
        <f t="shared" si="90"/>
        <v>5.071068597540398</v>
      </c>
      <c r="K740" s="2">
        <f t="shared" si="84"/>
        <v>5.0861775477592683</v>
      </c>
    </row>
    <row r="741" spans="1:11" ht="13.5" x14ac:dyDescent="0.25">
      <c r="A741" s="3">
        <f>TITRES_STAT!B744</f>
        <v>43082</v>
      </c>
      <c r="B741" s="6">
        <f>TITRES_STAT!D744</f>
        <v>5.0896999999999997</v>
      </c>
      <c r="C741" s="2">
        <f t="shared" si="85"/>
        <v>0</v>
      </c>
      <c r="D741" s="2">
        <f t="shared" si="86"/>
        <v>5.0910200000000003</v>
      </c>
      <c r="E741" s="2">
        <f t="shared" si="88"/>
        <v>5.0770900000000001</v>
      </c>
      <c r="F741" s="2">
        <f t="shared" si="89"/>
        <v>5.0468899999999994</v>
      </c>
      <c r="G741" s="2">
        <f t="shared" si="83"/>
        <v>5.0935279999999992</v>
      </c>
      <c r="H741" s="2">
        <f t="shared" si="87"/>
        <v>5.1388019999999939</v>
      </c>
      <c r="I741" s="2">
        <f t="array" ref="I741">SUMPRODUCT(B725:B744, (ROW(B725:B744)-ROW(B725)+1)) / (20*21/2)</f>
        <v>5.1341171428571428</v>
      </c>
      <c r="J741" s="2">
        <f t="shared" si="90"/>
        <v>5.0728430168222651</v>
      </c>
      <c r="K741" s="2">
        <f t="shared" si="84"/>
        <v>5.0863156831412573</v>
      </c>
    </row>
    <row r="742" spans="1:11" ht="13.5" x14ac:dyDescent="0.25">
      <c r="A742" s="3">
        <f>TITRES_STAT!B745</f>
        <v>43083</v>
      </c>
      <c r="B742" s="6">
        <f>TITRES_STAT!D745</f>
        <v>5.2290000000000001</v>
      </c>
      <c r="C742" s="2">
        <f t="shared" si="85"/>
        <v>0.13930000000000042</v>
      </c>
      <c r="D742" s="2">
        <f t="shared" si="86"/>
        <v>5.1149000000000004</v>
      </c>
      <c r="E742" s="2">
        <f t="shared" si="88"/>
        <v>5.1003100000000003</v>
      </c>
      <c r="F742" s="2">
        <f t="shared" si="89"/>
        <v>5.057834999999999</v>
      </c>
      <c r="G742" s="2">
        <f t="shared" si="83"/>
        <v>5.0945900000000002</v>
      </c>
      <c r="H742" s="2">
        <f t="shared" si="87"/>
        <v>5.1390569999999931</v>
      </c>
      <c r="I742" s="2">
        <f t="array" ref="I742">SUMPRODUCT(B726:B745, (ROW(B726:B745)-ROW(B726)+1)) / (20*21/2)</f>
        <v>5.1686904761904771</v>
      </c>
      <c r="J742" s="2">
        <f t="shared" si="90"/>
        <v>5.0877151104582401</v>
      </c>
      <c r="K742" s="2">
        <f t="shared" si="84"/>
        <v>5.0919111465474831</v>
      </c>
    </row>
    <row r="743" spans="1:11" ht="13.5" x14ac:dyDescent="0.25">
      <c r="A743" s="3">
        <f>TITRES_STAT!B746</f>
        <v>43084</v>
      </c>
      <c r="B743" s="6">
        <f>TITRES_STAT!D746</f>
        <v>5.3087</v>
      </c>
      <c r="C743" s="2">
        <f t="shared" si="85"/>
        <v>7.9699999999999882E-2</v>
      </c>
      <c r="D743" s="2">
        <f t="shared" si="86"/>
        <v>5.1613599999999993</v>
      </c>
      <c r="E743" s="2">
        <f t="shared" si="88"/>
        <v>5.1301700000000006</v>
      </c>
      <c r="F743" s="2">
        <f t="shared" si="89"/>
        <v>5.0721049999999988</v>
      </c>
      <c r="G743" s="2">
        <f t="shared" si="83"/>
        <v>5.0972460000000011</v>
      </c>
      <c r="H743" s="2">
        <f t="shared" si="87"/>
        <v>5.1397104999999934</v>
      </c>
      <c r="I743" s="2">
        <f t="array" ref="I743">SUMPRODUCT(B727:B746, (ROW(B727:B746)-ROW(B727)+1)) / (20*21/2)</f>
        <v>5.2044252380952383</v>
      </c>
      <c r="J743" s="2">
        <f t="shared" si="90"/>
        <v>5.1087612904145985</v>
      </c>
      <c r="K743" s="2">
        <f t="shared" si="84"/>
        <v>5.1004126702122878</v>
      </c>
    </row>
    <row r="744" spans="1:11" ht="13.5" x14ac:dyDescent="0.25">
      <c r="A744" s="3">
        <f>TITRES_STAT!B747</f>
        <v>43087</v>
      </c>
      <c r="B744" s="6">
        <f>TITRES_STAT!D747</f>
        <v>5.375</v>
      </c>
      <c r="C744" s="2">
        <f t="shared" si="85"/>
        <v>6.6300000000000026E-2</v>
      </c>
      <c r="D744" s="2">
        <f t="shared" si="86"/>
        <v>5.2184200000000001</v>
      </c>
      <c r="E744" s="2">
        <f t="shared" si="88"/>
        <v>5.1567100000000003</v>
      </c>
      <c r="F744" s="2">
        <f t="shared" si="89"/>
        <v>5.0916799999999993</v>
      </c>
      <c r="G744" s="2">
        <f t="shared" si="83"/>
        <v>5.1012279999999999</v>
      </c>
      <c r="H744" s="2">
        <f t="shared" si="87"/>
        <v>5.1405084999999939</v>
      </c>
      <c r="I744" s="2">
        <f t="array" ref="I744">SUMPRODUCT(B728:B747, (ROW(B728:B747)-ROW(B728)+1)) / (20*21/2)</f>
        <v>5.2399066666666663</v>
      </c>
      <c r="J744" s="2">
        <f t="shared" si="90"/>
        <v>5.1341173579941604</v>
      </c>
      <c r="K744" s="2">
        <f t="shared" si="84"/>
        <v>5.1111808007921988</v>
      </c>
    </row>
    <row r="745" spans="1:11" ht="13.5" x14ac:dyDescent="0.25">
      <c r="A745" s="3">
        <f>TITRES_STAT!B748</f>
        <v>43088</v>
      </c>
      <c r="B745" s="6">
        <f>TITRES_STAT!D748</f>
        <v>5.4546999999999999</v>
      </c>
      <c r="C745" s="2">
        <f t="shared" si="85"/>
        <v>7.9699999999999882E-2</v>
      </c>
      <c r="D745" s="2">
        <f t="shared" si="86"/>
        <v>5.2914200000000005</v>
      </c>
      <c r="E745" s="2">
        <f t="shared" si="88"/>
        <v>5.1918800000000003</v>
      </c>
      <c r="F745" s="2">
        <f t="shared" si="89"/>
        <v>5.1125849999999993</v>
      </c>
      <c r="G745" s="2">
        <f t="shared" si="83"/>
        <v>5.1068040000000003</v>
      </c>
      <c r="H745" s="2">
        <f t="shared" si="87"/>
        <v>5.1418919999999932</v>
      </c>
      <c r="I745" s="2">
        <f t="array" ref="I745">SUMPRODUCT(B729:B748, (ROW(B729:B748)-ROW(B729)+1)) / (20*21/2)</f>
        <v>5.2660661904761907</v>
      </c>
      <c r="J745" s="2">
        <f t="shared" si="90"/>
        <v>5.1646490381851926</v>
      </c>
      <c r="K745" s="2">
        <f t="shared" si="84"/>
        <v>5.1246521419376032</v>
      </c>
    </row>
    <row r="746" spans="1:11" ht="13.5" x14ac:dyDescent="0.25">
      <c r="A746" s="3">
        <f>TITRES_STAT!B749</f>
        <v>43089</v>
      </c>
      <c r="B746" s="6">
        <f>TITRES_STAT!D749</f>
        <v>5.4878</v>
      </c>
      <c r="C746" s="2">
        <f t="shared" si="85"/>
        <v>3.3100000000000129E-2</v>
      </c>
      <c r="D746" s="2">
        <f t="shared" si="86"/>
        <v>5.3710399999999998</v>
      </c>
      <c r="E746" s="2">
        <f t="shared" si="88"/>
        <v>5.2310300000000005</v>
      </c>
      <c r="F746" s="2">
        <f t="shared" si="89"/>
        <v>5.1351449999999996</v>
      </c>
      <c r="G746" s="2">
        <f t="shared" si="83"/>
        <v>5.1150320000000002</v>
      </c>
      <c r="H746" s="2">
        <f t="shared" si="87"/>
        <v>5.1433164999999939</v>
      </c>
      <c r="I746" s="2">
        <f t="array" ref="I746">SUMPRODUCT(B730:B749, (ROW(B730:B749)-ROW(B730)+1)) / (20*21/2)</f>
        <v>5.2928947619047619</v>
      </c>
      <c r="J746" s="2">
        <f t="shared" si="90"/>
        <v>5.1954253202627925</v>
      </c>
      <c r="K746" s="2">
        <f t="shared" si="84"/>
        <v>5.1388932344106379</v>
      </c>
    </row>
    <row r="747" spans="1:11" ht="13.5" x14ac:dyDescent="0.25">
      <c r="A747" s="3">
        <f>TITRES_STAT!B750</f>
        <v>43090</v>
      </c>
      <c r="B747" s="6">
        <f>TITRES_STAT!D750</f>
        <v>5.5076999999999998</v>
      </c>
      <c r="C747" s="2">
        <f t="shared" si="85"/>
        <v>1.9899999999999807E-2</v>
      </c>
      <c r="D747" s="2">
        <f t="shared" si="86"/>
        <v>5.4267799999999999</v>
      </c>
      <c r="E747" s="2">
        <f t="shared" si="88"/>
        <v>5.2708400000000006</v>
      </c>
      <c r="F747" s="2">
        <f t="shared" si="89"/>
        <v>5.1600250000000001</v>
      </c>
      <c r="G747" s="2">
        <f t="shared" si="83"/>
        <v>5.1229939999999985</v>
      </c>
      <c r="H747" s="2">
        <f t="shared" si="87"/>
        <v>5.1448404999999937</v>
      </c>
      <c r="I747" s="2">
        <f t="array" ref="I747">SUMPRODUCT(B731:B750, (ROW(B731:B750)-ROW(B731)+1)) / (20*21/2)</f>
        <v>5.3175428571428567</v>
      </c>
      <c r="J747" s="2">
        <f t="shared" si="90"/>
        <v>5.2251657659520507</v>
      </c>
      <c r="K747" s="2">
        <f t="shared" si="84"/>
        <v>5.1533562448259076</v>
      </c>
    </row>
    <row r="748" spans="1:11" ht="13.5" x14ac:dyDescent="0.25">
      <c r="A748" s="3">
        <f>TITRES_STAT!B751</f>
        <v>43091</v>
      </c>
      <c r="B748" s="6">
        <f>TITRES_STAT!D751</f>
        <v>5.4347000000000003</v>
      </c>
      <c r="C748" s="2">
        <f t="shared" si="85"/>
        <v>-7.299999999999951E-2</v>
      </c>
      <c r="D748" s="2">
        <f t="shared" si="86"/>
        <v>5.4519799999999998</v>
      </c>
      <c r="E748" s="2">
        <f t="shared" si="88"/>
        <v>5.3066699999999996</v>
      </c>
      <c r="F748" s="2">
        <f t="shared" si="89"/>
        <v>5.1795999999999998</v>
      </c>
      <c r="G748" s="2">
        <f t="shared" si="83"/>
        <v>5.1294960000000005</v>
      </c>
      <c r="H748" s="2">
        <f t="shared" si="87"/>
        <v>5.1459059999999939</v>
      </c>
      <c r="I748" s="2">
        <f t="array" ref="I748">SUMPRODUCT(B732:B751, (ROW(B732:B751)-ROW(B732)+1)) / (20*21/2)</f>
        <v>5.3433619047619043</v>
      </c>
      <c r="J748" s="2">
        <f t="shared" si="90"/>
        <v>5.2451214072899504</v>
      </c>
      <c r="K748" s="2">
        <f t="shared" si="84"/>
        <v>5.1643893332641069</v>
      </c>
    </row>
    <row r="749" spans="1:11" ht="13.5" x14ac:dyDescent="0.25">
      <c r="A749" s="3">
        <f>TITRES_STAT!B752</f>
        <v>43094</v>
      </c>
      <c r="B749" s="6">
        <f>TITRES_STAT!D752</f>
        <v>5.4612999999999996</v>
      </c>
      <c r="C749" s="2">
        <f t="shared" si="85"/>
        <v>2.6599999999999291E-2</v>
      </c>
      <c r="D749" s="2">
        <f t="shared" si="86"/>
        <v>5.4692399999999992</v>
      </c>
      <c r="E749" s="2">
        <f t="shared" si="88"/>
        <v>5.3438299999999996</v>
      </c>
      <c r="F749" s="2">
        <f t="shared" si="89"/>
        <v>5.2024950000000008</v>
      </c>
      <c r="G749" s="2">
        <f t="shared" si="83"/>
        <v>5.1352039999999999</v>
      </c>
      <c r="H749" s="2">
        <f t="shared" si="87"/>
        <v>5.1471354999999948</v>
      </c>
      <c r="I749" s="2">
        <f t="array" ref="I749">SUMPRODUCT(B733:B752, (ROW(B733:B752)-ROW(B733)+1)) / (20*21/2)</f>
        <v>5.3679733333333326</v>
      </c>
      <c r="J749" s="2">
        <f t="shared" si="90"/>
        <v>5.2657098446909076</v>
      </c>
      <c r="K749" s="2">
        <f t="shared" si="84"/>
        <v>5.1760328888223768</v>
      </c>
    </row>
    <row r="750" spans="1:11" ht="13.5" x14ac:dyDescent="0.25">
      <c r="A750" s="3">
        <f>TITRES_STAT!B753</f>
        <v>43095</v>
      </c>
      <c r="B750" s="6">
        <f>TITRES_STAT!D753</f>
        <v>5.4612999999999996</v>
      </c>
      <c r="C750" s="2">
        <f t="shared" si="85"/>
        <v>0</v>
      </c>
      <c r="D750" s="2">
        <f t="shared" si="86"/>
        <v>5.4705600000000008</v>
      </c>
      <c r="E750" s="2">
        <f t="shared" si="88"/>
        <v>5.3809900000000006</v>
      </c>
      <c r="F750" s="2">
        <f t="shared" si="89"/>
        <v>5.2233999999999998</v>
      </c>
      <c r="G750" s="2">
        <f t="shared" si="83"/>
        <v>5.1409119999999993</v>
      </c>
      <c r="H750" s="2">
        <f t="shared" si="87"/>
        <v>5.1484894999999939</v>
      </c>
      <c r="I750" s="2">
        <f t="array" ref="I750">SUMPRODUCT(B734:B753, (ROW(B734:B753)-ROW(B734)+1)) / (20*21/2)</f>
        <v>5.3952090476190477</v>
      </c>
      <c r="J750" s="2">
        <f t="shared" si="90"/>
        <v>5.2843374785298689</v>
      </c>
      <c r="K750" s="2">
        <f t="shared" si="84"/>
        <v>5.1872198343587534</v>
      </c>
    </row>
    <row r="751" spans="1:11" ht="13.5" x14ac:dyDescent="0.25">
      <c r="A751" s="3">
        <f>TITRES_STAT!B754</f>
        <v>43096</v>
      </c>
      <c r="B751" s="6">
        <f>TITRES_STAT!D754</f>
        <v>5.4945000000000004</v>
      </c>
      <c r="C751" s="2">
        <f t="shared" si="85"/>
        <v>3.3200000000000784E-2</v>
      </c>
      <c r="D751" s="2">
        <f t="shared" si="86"/>
        <v>5.4719000000000007</v>
      </c>
      <c r="E751" s="2">
        <f t="shared" si="88"/>
        <v>5.4214700000000002</v>
      </c>
      <c r="F751" s="2">
        <f t="shared" si="89"/>
        <v>5.2492800000000006</v>
      </c>
      <c r="G751" s="2">
        <f t="shared" si="83"/>
        <v>5.147284</v>
      </c>
      <c r="H751" s="2">
        <f t="shared" si="87"/>
        <v>5.1500094999999941</v>
      </c>
      <c r="I751" s="2">
        <f t="array" ref="I751">SUMPRODUCT(B735:B754, (ROW(B735:B754)-ROW(B735)+1)) / (20*21/2)</f>
        <v>5.4210890476190485</v>
      </c>
      <c r="J751" s="2">
        <f t="shared" si="90"/>
        <v>5.3043529567651202</v>
      </c>
      <c r="K751" s="2">
        <f t="shared" si="84"/>
        <v>5.1992700369329201</v>
      </c>
    </row>
    <row r="752" spans="1:11" ht="13.5" x14ac:dyDescent="0.25">
      <c r="A752" s="3">
        <f>TITRES_STAT!B755</f>
        <v>43097</v>
      </c>
      <c r="B752" s="6">
        <f>TITRES_STAT!D755</f>
        <v>5.5076999999999998</v>
      </c>
      <c r="C752" s="2">
        <f t="shared" si="85"/>
        <v>1.3199999999999434E-2</v>
      </c>
      <c r="D752" s="2">
        <f t="shared" si="86"/>
        <v>5.4719000000000007</v>
      </c>
      <c r="E752" s="2">
        <f t="shared" si="88"/>
        <v>5.4493400000000012</v>
      </c>
      <c r="F752" s="2">
        <f t="shared" si="89"/>
        <v>5.2748249999999999</v>
      </c>
      <c r="G752" s="2">
        <f t="shared" si="83"/>
        <v>5.1539199999999994</v>
      </c>
      <c r="H752" s="2">
        <f t="shared" si="87"/>
        <v>5.151688999999994</v>
      </c>
      <c r="I752" s="2">
        <f t="array" ref="I752">SUMPRODUCT(B736:B755, (ROW(B736:B755)-ROW(B736)+1)) / (20*21/2)</f>
        <v>5.4352809523809515</v>
      </c>
      <c r="J752" s="2">
        <f t="shared" si="90"/>
        <v>5.3237193418351092</v>
      </c>
      <c r="K752" s="2">
        <f t="shared" si="84"/>
        <v>5.2113653296022173</v>
      </c>
    </row>
    <row r="753" spans="1:11" ht="13.5" x14ac:dyDescent="0.25">
      <c r="A753" s="3">
        <f>TITRES_STAT!B756</f>
        <v>43098</v>
      </c>
      <c r="B753" s="6">
        <f>TITRES_STAT!D756</f>
        <v>5.5608000000000004</v>
      </c>
      <c r="C753" s="2">
        <f t="shared" si="85"/>
        <v>5.3100000000000591E-2</v>
      </c>
      <c r="D753" s="2">
        <f t="shared" si="86"/>
        <v>5.4971199999999998</v>
      </c>
      <c r="E753" s="2">
        <f t="shared" si="88"/>
        <v>5.4745499999999998</v>
      </c>
      <c r="F753" s="2">
        <f t="shared" si="89"/>
        <v>5.3023600000000002</v>
      </c>
      <c r="G753" s="2">
        <f t="shared" si="83"/>
        <v>5.1616179999999998</v>
      </c>
      <c r="H753" s="2">
        <f t="shared" si="87"/>
        <v>5.1536339999999941</v>
      </c>
      <c r="I753" s="2">
        <f t="array" ref="I753">SUMPRODUCT(B737:B756, (ROW(B737:B756)-ROW(B737)+1)) / (20*21/2)</f>
        <v>5.4635033333333327</v>
      </c>
      <c r="J753" s="2">
        <f t="shared" si="90"/>
        <v>5.3462984521365273</v>
      </c>
      <c r="K753" s="2">
        <f t="shared" si="84"/>
        <v>5.2250686500099741</v>
      </c>
    </row>
    <row r="754" spans="1:11" ht="13.5" x14ac:dyDescent="0.25">
      <c r="A754" s="3">
        <f>TITRES_STAT!B757</f>
        <v>43102</v>
      </c>
      <c r="B754" s="6">
        <f>TITRES_STAT!D757</f>
        <v>5.5740999999999996</v>
      </c>
      <c r="C754" s="2">
        <f t="shared" si="85"/>
        <v>1.3299999999999201E-2</v>
      </c>
      <c r="D754" s="2">
        <f t="shared" si="86"/>
        <v>5.5196799999999993</v>
      </c>
      <c r="E754" s="2">
        <f t="shared" si="88"/>
        <v>5.4944600000000001</v>
      </c>
      <c r="F754" s="2">
        <f t="shared" si="89"/>
        <v>5.3255850000000002</v>
      </c>
      <c r="G754" s="2">
        <f t="shared" ref="G754:G817" si="91">AVERAGE(B705:B754)</f>
        <v>5.1710399999999996</v>
      </c>
      <c r="H754" s="2">
        <f t="shared" si="87"/>
        <v>5.155645499999995</v>
      </c>
      <c r="I754" s="2">
        <f t="array" ref="I754">SUMPRODUCT(B738:B757, (ROW(B738:B757)-ROW(B738)+1)) / (20*21/2)</f>
        <v>5.4821819047619034</v>
      </c>
      <c r="J754" s="2">
        <f t="shared" si="90"/>
        <v>5.367993837647334</v>
      </c>
      <c r="K754" s="2">
        <f t="shared" si="84"/>
        <v>5.2387561539311518</v>
      </c>
    </row>
    <row r="755" spans="1:11" ht="13.5" x14ac:dyDescent="0.25">
      <c r="A755" s="3">
        <f>TITRES_STAT!B758</f>
        <v>43103</v>
      </c>
      <c r="B755" s="6">
        <f>TITRES_STAT!D758</f>
        <v>5.4745999999999997</v>
      </c>
      <c r="C755" s="2">
        <f t="shared" si="85"/>
        <v>-9.9499999999999922E-2</v>
      </c>
      <c r="D755" s="2">
        <f t="shared" si="86"/>
        <v>5.5223400000000007</v>
      </c>
      <c r="E755" s="2">
        <f t="shared" si="88"/>
        <v>5.4964500000000012</v>
      </c>
      <c r="F755" s="2">
        <f t="shared" si="89"/>
        <v>5.3441649999999994</v>
      </c>
      <c r="G755" s="2">
        <f t="shared" si="91"/>
        <v>5.1796679999999995</v>
      </c>
      <c r="H755" s="2">
        <f t="shared" si="87"/>
        <v>5.1571594999999943</v>
      </c>
      <c r="I755" s="2">
        <f t="array" ref="I755">SUMPRODUCT(B739:B758, (ROW(B739:B758)-ROW(B739)+1)) / (20*21/2)</f>
        <v>5.4872990476190484</v>
      </c>
      <c r="J755" s="2">
        <f t="shared" si="90"/>
        <v>5.3781468054904451</v>
      </c>
      <c r="K755" s="2">
        <f t="shared" ref="K755:K818" si="92">$K$4*B755+(1-$K$4)*K754</f>
        <v>5.248004932208362</v>
      </c>
    </row>
    <row r="756" spans="1:11" ht="13.5" x14ac:dyDescent="0.25">
      <c r="A756" s="3">
        <f>TITRES_STAT!B759</f>
        <v>43104</v>
      </c>
      <c r="B756" s="6">
        <f>TITRES_STAT!D759</f>
        <v>5.6405000000000003</v>
      </c>
      <c r="C756" s="2">
        <f t="shared" si="85"/>
        <v>0.1659000000000006</v>
      </c>
      <c r="D756" s="2">
        <f t="shared" si="86"/>
        <v>5.5515400000000001</v>
      </c>
      <c r="E756" s="2">
        <f t="shared" si="88"/>
        <v>5.5117200000000013</v>
      </c>
      <c r="F756" s="2">
        <f t="shared" si="89"/>
        <v>5.3713749999999996</v>
      </c>
      <c r="G756" s="2">
        <f t="shared" si="91"/>
        <v>5.1914799999999994</v>
      </c>
      <c r="H756" s="2">
        <f t="shared" si="87"/>
        <v>5.1595344999999941</v>
      </c>
      <c r="I756" s="2">
        <f t="array" ref="I756">SUMPRODUCT(B740:B759, (ROW(B740:B759)-ROW(B740)+1)) / (20*21/2)</f>
        <v>5.4786371428571439</v>
      </c>
      <c r="J756" s="2">
        <f t="shared" si="90"/>
        <v>5.4031328240151648</v>
      </c>
      <c r="K756" s="2">
        <f t="shared" si="92"/>
        <v>5.2633968956511712</v>
      </c>
    </row>
    <row r="757" spans="1:11" ht="13.5" x14ac:dyDescent="0.25">
      <c r="A757" s="3">
        <f>TITRES_STAT!B760</f>
        <v>43105</v>
      </c>
      <c r="B757" s="6">
        <f>TITRES_STAT!D760</f>
        <v>5.5674999999999999</v>
      </c>
      <c r="C757" s="2">
        <f t="shared" si="85"/>
        <v>-7.3000000000000398E-2</v>
      </c>
      <c r="D757" s="2">
        <f t="shared" si="86"/>
        <v>5.5634999999999994</v>
      </c>
      <c r="E757" s="2">
        <f t="shared" si="88"/>
        <v>5.5177000000000014</v>
      </c>
      <c r="F757" s="2">
        <f t="shared" si="89"/>
        <v>5.3942700000000006</v>
      </c>
      <c r="G757" s="2">
        <f t="shared" si="91"/>
        <v>5.2019659999999996</v>
      </c>
      <c r="H757" s="2">
        <f t="shared" si="87"/>
        <v>5.1615129999999958</v>
      </c>
      <c r="I757" s="2">
        <f t="array" ref="I757">SUMPRODUCT(B741:B760, (ROW(B741:B760)-ROW(B741)+1)) / (20*21/2)</f>
        <v>5.4663457142857137</v>
      </c>
      <c r="J757" s="2">
        <f t="shared" si="90"/>
        <v>5.4187868407756259</v>
      </c>
      <c r="K757" s="2">
        <f t="shared" si="92"/>
        <v>5.2753225075864201</v>
      </c>
    </row>
    <row r="758" spans="1:11" ht="13.5" x14ac:dyDescent="0.25">
      <c r="A758" s="3">
        <f>TITRES_STAT!B761</f>
        <v>43108</v>
      </c>
      <c r="B758" s="6">
        <f>TITRES_STAT!D761</f>
        <v>5.4480000000000004</v>
      </c>
      <c r="C758" s="2">
        <f t="shared" si="85"/>
        <v>-0.1194999999999995</v>
      </c>
      <c r="D758" s="2">
        <f t="shared" si="86"/>
        <v>5.54094</v>
      </c>
      <c r="E758" s="2">
        <f t="shared" si="88"/>
        <v>5.5190300000000008</v>
      </c>
      <c r="F758" s="2">
        <f t="shared" si="89"/>
        <v>5.4128500000000006</v>
      </c>
      <c r="G758" s="2">
        <f t="shared" si="91"/>
        <v>5.2100619999999989</v>
      </c>
      <c r="H758" s="2">
        <f t="shared" si="87"/>
        <v>5.1626759999999958</v>
      </c>
      <c r="I758" s="2">
        <f t="array" ref="I758">SUMPRODUCT(B742:B761, (ROW(B742:B761)-ROW(B742)+1)) / (20*21/2)</f>
        <v>5.4530747619047606</v>
      </c>
      <c r="J758" s="2">
        <f t="shared" si="90"/>
        <v>5.4215690464160424</v>
      </c>
      <c r="K758" s="2">
        <f t="shared" si="92"/>
        <v>5.2820941739555796</v>
      </c>
    </row>
    <row r="759" spans="1:11" ht="13.5" x14ac:dyDescent="0.25">
      <c r="A759" s="3">
        <f>TITRES_STAT!B762</f>
        <v>43109</v>
      </c>
      <c r="B759" s="6">
        <f>TITRES_STAT!D762</f>
        <v>5.3219000000000003</v>
      </c>
      <c r="C759" s="2">
        <f t="shared" si="85"/>
        <v>-0.1261000000000001</v>
      </c>
      <c r="D759" s="2">
        <f t="shared" si="86"/>
        <v>5.4904999999999999</v>
      </c>
      <c r="E759" s="2">
        <f t="shared" si="88"/>
        <v>5.5050900000000009</v>
      </c>
      <c r="F759" s="2">
        <f t="shared" si="89"/>
        <v>5.4244599999999989</v>
      </c>
      <c r="G759" s="2">
        <f t="shared" si="91"/>
        <v>5.2166980000000001</v>
      </c>
      <c r="H759" s="2">
        <f t="shared" si="87"/>
        <v>5.1632084999999952</v>
      </c>
      <c r="I759" s="2">
        <f t="array" ref="I759">SUMPRODUCT(B743:B762, (ROW(B743:B762)-ROW(B743)+1)) / (20*21/2)</f>
        <v>5.4432433333333341</v>
      </c>
      <c r="J759" s="2">
        <f t="shared" si="90"/>
        <v>5.4120767562811816</v>
      </c>
      <c r="K759" s="2">
        <f t="shared" si="92"/>
        <v>5.2836551867416359</v>
      </c>
    </row>
    <row r="760" spans="1:11" ht="13.5" x14ac:dyDescent="0.25">
      <c r="A760" s="3">
        <f>TITRES_STAT!B763</f>
        <v>43110</v>
      </c>
      <c r="B760" s="6">
        <f>TITRES_STAT!D763</f>
        <v>5.2953999999999999</v>
      </c>
      <c r="C760" s="2">
        <f t="shared" si="85"/>
        <v>-2.6500000000000412E-2</v>
      </c>
      <c r="D760" s="2">
        <f t="shared" si="86"/>
        <v>5.4546599999999996</v>
      </c>
      <c r="E760" s="2">
        <f t="shared" si="88"/>
        <v>5.4885000000000002</v>
      </c>
      <c r="F760" s="2">
        <f t="shared" si="89"/>
        <v>5.4347450000000013</v>
      </c>
      <c r="G760" s="2">
        <f t="shared" si="91"/>
        <v>5.2214759999999991</v>
      </c>
      <c r="H760" s="2">
        <f t="shared" si="87"/>
        <v>5.1636084999999943</v>
      </c>
      <c r="I760" s="2">
        <f t="array" ref="I760">SUMPRODUCT(B744:B763, (ROW(B744:B763)-ROW(B744)+1)) / (20*21/2)</f>
        <v>5.4360366666666673</v>
      </c>
      <c r="J760" s="2">
        <f t="shared" si="90"/>
        <v>5.4009646842544017</v>
      </c>
      <c r="K760" s="2">
        <f t="shared" si="92"/>
        <v>5.2841157676537289</v>
      </c>
    </row>
    <row r="761" spans="1:11" ht="13.5" x14ac:dyDescent="0.25">
      <c r="A761" s="3">
        <f>TITRES_STAT!B764</f>
        <v>43111</v>
      </c>
      <c r="B761" s="6">
        <f>TITRES_STAT!D764</f>
        <v>5.2953999999999999</v>
      </c>
      <c r="C761" s="2">
        <f t="shared" si="85"/>
        <v>0</v>
      </c>
      <c r="D761" s="2">
        <f t="shared" si="86"/>
        <v>5.3856400000000004</v>
      </c>
      <c r="E761" s="2">
        <f t="shared" si="88"/>
        <v>5.4685900000000007</v>
      </c>
      <c r="F761" s="2">
        <f t="shared" si="89"/>
        <v>5.44503</v>
      </c>
      <c r="G761" s="2">
        <f t="shared" si="91"/>
        <v>5.2251919999999981</v>
      </c>
      <c r="H761" s="2">
        <f t="shared" si="87"/>
        <v>5.1640709999999954</v>
      </c>
      <c r="I761" s="2">
        <f t="array" ref="I761">SUMPRODUCT(B745:B764, (ROW(B745:B764)-ROW(B745)+1)) / (20*21/2)</f>
        <v>5.4329428571428577</v>
      </c>
      <c r="J761" s="2">
        <f t="shared" si="90"/>
        <v>5.3909109048016015</v>
      </c>
      <c r="K761" s="2">
        <f t="shared" si="92"/>
        <v>5.2845582865692693</v>
      </c>
    </row>
    <row r="762" spans="1:11" ht="13.5" x14ac:dyDescent="0.25">
      <c r="A762" s="3">
        <f>TITRES_STAT!B765</f>
        <v>43112</v>
      </c>
      <c r="B762" s="6">
        <f>TITRES_STAT!D765</f>
        <v>5.3418000000000001</v>
      </c>
      <c r="C762" s="2">
        <f t="shared" si="85"/>
        <v>4.6400000000000219E-2</v>
      </c>
      <c r="D762" s="2">
        <f t="shared" si="86"/>
        <v>5.3405000000000005</v>
      </c>
      <c r="E762" s="2">
        <f t="shared" si="88"/>
        <v>5.452</v>
      </c>
      <c r="F762" s="2">
        <f t="shared" si="89"/>
        <v>5.4506700000000006</v>
      </c>
      <c r="G762" s="2">
        <f t="shared" si="91"/>
        <v>5.2298359999999979</v>
      </c>
      <c r="H762" s="2">
        <f t="shared" si="87"/>
        <v>5.1647654999999952</v>
      </c>
      <c r="I762" s="2">
        <f t="array" ref="I762">SUMPRODUCT(B746:B765, (ROW(B746:B765)-ROW(B746)+1)) / (20*21/2)</f>
        <v>5.4403704761904761</v>
      </c>
      <c r="J762" s="2">
        <f t="shared" si="90"/>
        <v>5.3862336757728775</v>
      </c>
      <c r="K762" s="2">
        <f t="shared" si="92"/>
        <v>5.286803059644984</v>
      </c>
    </row>
    <row r="763" spans="1:11" ht="13.5" x14ac:dyDescent="0.25">
      <c r="A763" s="3">
        <f>TITRES_STAT!B766</f>
        <v>43115</v>
      </c>
      <c r="B763" s="6">
        <f>TITRES_STAT!D766</f>
        <v>5.375</v>
      </c>
      <c r="C763" s="2">
        <f t="shared" si="85"/>
        <v>3.3199999999999896E-2</v>
      </c>
      <c r="D763" s="2">
        <f t="shared" si="86"/>
        <v>5.3258999999999999</v>
      </c>
      <c r="E763" s="2">
        <f t="shared" si="88"/>
        <v>5.4334199999999999</v>
      </c>
      <c r="F763" s="2">
        <f t="shared" si="89"/>
        <v>5.4539850000000003</v>
      </c>
      <c r="G763" s="2">
        <f t="shared" si="91"/>
        <v>5.2352759999999989</v>
      </c>
      <c r="H763" s="2">
        <f t="shared" si="87"/>
        <v>5.1654699999999956</v>
      </c>
      <c r="I763" s="2">
        <f t="array" ref="I763">SUMPRODUCT(B747:B766, (ROW(B747:B766)-ROW(B747)+1)) / (20*21/2)</f>
        <v>5.4568952380952371</v>
      </c>
      <c r="J763" s="2">
        <f t="shared" si="90"/>
        <v>5.3851638018897461</v>
      </c>
      <c r="K763" s="2">
        <f t="shared" si="92"/>
        <v>5.290261763188318</v>
      </c>
    </row>
    <row r="764" spans="1:11" ht="13.5" x14ac:dyDescent="0.25">
      <c r="A764" s="3">
        <f>TITRES_STAT!B767</f>
        <v>43116</v>
      </c>
      <c r="B764" s="6">
        <f>TITRES_STAT!D767</f>
        <v>5.4215</v>
      </c>
      <c r="C764" s="2">
        <f t="shared" si="85"/>
        <v>4.6499999999999986E-2</v>
      </c>
      <c r="D764" s="2">
        <f t="shared" si="86"/>
        <v>5.3458200000000007</v>
      </c>
      <c r="E764" s="2">
        <f t="shared" si="88"/>
        <v>5.4181600000000003</v>
      </c>
      <c r="F764" s="2">
        <f t="shared" si="89"/>
        <v>5.4563100000000002</v>
      </c>
      <c r="G764" s="2">
        <f t="shared" si="91"/>
        <v>5.2416459999999985</v>
      </c>
      <c r="H764" s="2">
        <f t="shared" si="87"/>
        <v>5.1664384999999946</v>
      </c>
      <c r="I764" s="2">
        <f t="array" ref="I764">SUMPRODUCT(B748:B767, (ROW(B748:B767)-ROW(B748)+1)) / (20*21/2)</f>
        <v>5.4720961904761909</v>
      </c>
      <c r="J764" s="2">
        <f t="shared" si="90"/>
        <v>5.3886243921859602</v>
      </c>
      <c r="K764" s="2">
        <f t="shared" si="92"/>
        <v>5.2954083607103453</v>
      </c>
    </row>
    <row r="765" spans="1:11" ht="13.5" x14ac:dyDescent="0.25">
      <c r="A765" s="3">
        <f>TITRES_STAT!B768</f>
        <v>43117</v>
      </c>
      <c r="B765" s="6">
        <f>TITRES_STAT!D768</f>
        <v>5.5343</v>
      </c>
      <c r="C765" s="2">
        <f t="shared" si="85"/>
        <v>0.11280000000000001</v>
      </c>
      <c r="D765" s="2">
        <f t="shared" si="86"/>
        <v>5.3936000000000011</v>
      </c>
      <c r="E765" s="2">
        <f t="shared" si="88"/>
        <v>5.4241299999999999</v>
      </c>
      <c r="F765" s="2">
        <f t="shared" si="89"/>
        <v>5.4602900000000014</v>
      </c>
      <c r="G765" s="2">
        <f t="shared" si="91"/>
        <v>5.2501399999999991</v>
      </c>
      <c r="H765" s="2">
        <f t="shared" si="87"/>
        <v>5.1679709999999952</v>
      </c>
      <c r="I765" s="2">
        <f t="array" ref="I765">SUMPRODUCT(B749:B768, (ROW(B749:B768)-ROW(B749)+1)) / (20*21/2)</f>
        <v>5.4810423809523812</v>
      </c>
      <c r="J765" s="2">
        <f t="shared" si="90"/>
        <v>5.402498259596821</v>
      </c>
      <c r="K765" s="2">
        <f t="shared" si="92"/>
        <v>5.3047766602903321</v>
      </c>
    </row>
    <row r="766" spans="1:11" ht="13.5" x14ac:dyDescent="0.25">
      <c r="A766" s="3">
        <f>TITRES_STAT!B769</f>
        <v>43118</v>
      </c>
      <c r="B766" s="6">
        <f>TITRES_STAT!D769</f>
        <v>5.6337999999999999</v>
      </c>
      <c r="C766" s="2">
        <f t="shared" si="85"/>
        <v>9.9499999999999922E-2</v>
      </c>
      <c r="D766" s="2">
        <f t="shared" si="86"/>
        <v>5.4612800000000004</v>
      </c>
      <c r="E766" s="2">
        <f t="shared" si="88"/>
        <v>5.4234600000000004</v>
      </c>
      <c r="F766" s="2">
        <f t="shared" si="89"/>
        <v>5.4675900000000004</v>
      </c>
      <c r="G766" s="2">
        <f t="shared" si="91"/>
        <v>5.2575719999999988</v>
      </c>
      <c r="H766" s="2">
        <f t="shared" si="87"/>
        <v>5.1702809999999966</v>
      </c>
      <c r="I766" s="2">
        <f t="array" ref="I766">SUMPRODUCT(B750:B769, (ROW(B750:B769)-ROW(B750)+1)) / (20*21/2)</f>
        <v>5.4899847619047621</v>
      </c>
      <c r="J766" s="2">
        <f t="shared" si="90"/>
        <v>5.4245269967780763</v>
      </c>
      <c r="K766" s="2">
        <f t="shared" si="92"/>
        <v>5.3176795363573781</v>
      </c>
    </row>
    <row r="767" spans="1:11" ht="13.5" x14ac:dyDescent="0.25">
      <c r="A767" s="3">
        <f>TITRES_STAT!B770</f>
        <v>43119</v>
      </c>
      <c r="B767" s="6">
        <f>TITRES_STAT!D770</f>
        <v>5.6272000000000002</v>
      </c>
      <c r="C767" s="2">
        <f t="shared" si="85"/>
        <v>-6.5999999999997172E-3</v>
      </c>
      <c r="D767" s="2">
        <f t="shared" si="86"/>
        <v>5.5183599999999995</v>
      </c>
      <c r="E767" s="2">
        <f t="shared" si="88"/>
        <v>5.4294300000000009</v>
      </c>
      <c r="F767" s="2">
        <f t="shared" si="89"/>
        <v>5.4735650000000007</v>
      </c>
      <c r="G767" s="2">
        <f t="shared" si="91"/>
        <v>5.2660659999999995</v>
      </c>
      <c r="H767" s="2">
        <f t="shared" si="87"/>
        <v>5.1727759999999954</v>
      </c>
      <c r="I767" s="2">
        <f t="array" ref="I767">SUMPRODUCT(B751:B770, (ROW(B751:B770)-ROW(B751)+1)) / (20*21/2)</f>
        <v>5.5028185714285724</v>
      </c>
      <c r="J767" s="2">
        <f t="shared" si="90"/>
        <v>5.443829187561116</v>
      </c>
      <c r="K767" s="2">
        <f t="shared" si="92"/>
        <v>5.329817593755128</v>
      </c>
    </row>
    <row r="768" spans="1:11" ht="13.5" x14ac:dyDescent="0.25">
      <c r="A768" s="3">
        <f>TITRES_STAT!B771</f>
        <v>43122</v>
      </c>
      <c r="B768" s="6">
        <f>TITRES_STAT!D771</f>
        <v>5.5674999999999999</v>
      </c>
      <c r="C768" s="2">
        <f t="shared" si="85"/>
        <v>-5.9700000000000308E-2</v>
      </c>
      <c r="D768" s="2">
        <f t="shared" si="86"/>
        <v>5.5568599999999995</v>
      </c>
      <c r="E768" s="2">
        <f t="shared" si="88"/>
        <v>5.4413800000000005</v>
      </c>
      <c r="F768" s="2">
        <f t="shared" si="89"/>
        <v>5.4802049999999998</v>
      </c>
      <c r="G768" s="2">
        <f t="shared" si="91"/>
        <v>5.273498</v>
      </c>
      <c r="H768" s="2">
        <f t="shared" si="87"/>
        <v>5.1750659999999957</v>
      </c>
      <c r="I768" s="2">
        <f t="array" ref="I768">SUMPRODUCT(B752:B771, (ROW(B752:B771)-ROW(B752)+1)) / (20*21/2)</f>
        <v>5.5142557142857145</v>
      </c>
      <c r="J768" s="2">
        <f t="shared" si="90"/>
        <v>5.4556073601743433</v>
      </c>
      <c r="K768" s="2">
        <f t="shared" si="92"/>
        <v>5.3391384724313982</v>
      </c>
    </row>
    <row r="769" spans="1:11" ht="13.5" x14ac:dyDescent="0.25">
      <c r="A769" s="3">
        <f>TITRES_STAT!B772</f>
        <v>43123</v>
      </c>
      <c r="B769" s="6">
        <f>TITRES_STAT!D772</f>
        <v>5.5740999999999996</v>
      </c>
      <c r="C769" s="2">
        <f t="shared" si="85"/>
        <v>6.5999999999997172E-3</v>
      </c>
      <c r="D769" s="2">
        <f t="shared" si="86"/>
        <v>5.5873799999999987</v>
      </c>
      <c r="E769" s="2">
        <f t="shared" si="88"/>
        <v>5.4666000000000015</v>
      </c>
      <c r="F769" s="2">
        <f t="shared" si="89"/>
        <v>5.4858449999999994</v>
      </c>
      <c r="G769" s="2">
        <f t="shared" si="91"/>
        <v>5.2814619999999994</v>
      </c>
      <c r="H769" s="2">
        <f t="shared" si="87"/>
        <v>5.1770774999999958</v>
      </c>
      <c r="I769" s="2">
        <f t="array" ref="I769">SUMPRODUCT(B753:B772, (ROW(B753:B772)-ROW(B753)+1)) / (20*21/2)</f>
        <v>5.5251242857142859</v>
      </c>
      <c r="J769" s="2">
        <f t="shared" si="90"/>
        <v>5.4668923734910724</v>
      </c>
      <c r="K769" s="2">
        <f t="shared" si="92"/>
        <v>5.3483526499831084</v>
      </c>
    </row>
    <row r="770" spans="1:11" ht="13.5" x14ac:dyDescent="0.25">
      <c r="A770" s="3">
        <f>TITRES_STAT!B773</f>
        <v>43124</v>
      </c>
      <c r="B770" s="6">
        <f>TITRES_STAT!D773</f>
        <v>5.6205999999999996</v>
      </c>
      <c r="C770" s="2">
        <f t="shared" si="85"/>
        <v>4.6499999999999986E-2</v>
      </c>
      <c r="D770" s="2">
        <f t="shared" si="86"/>
        <v>5.6046399999999998</v>
      </c>
      <c r="E770" s="2">
        <f t="shared" si="88"/>
        <v>5.4991200000000005</v>
      </c>
      <c r="F770" s="2">
        <f t="shared" si="89"/>
        <v>5.4938099999999999</v>
      </c>
      <c r="G770" s="2">
        <f t="shared" si="91"/>
        <v>5.2916819999999998</v>
      </c>
      <c r="H770" s="2">
        <f t="shared" si="87"/>
        <v>5.1796019999999956</v>
      </c>
      <c r="I770" s="2">
        <f t="array" ref="I770">SUMPRODUCT(B754:B773, (ROW(B754:B773)-ROW(B754)+1)) / (20*21/2)</f>
        <v>5.5310680952380951</v>
      </c>
      <c r="J770" s="2">
        <f t="shared" si="90"/>
        <v>5.4815311950633516</v>
      </c>
      <c r="K770" s="2">
        <f t="shared" si="92"/>
        <v>5.359029016650438</v>
      </c>
    </row>
    <row r="771" spans="1:11" ht="13.5" x14ac:dyDescent="0.25">
      <c r="A771" s="3">
        <f>TITRES_STAT!B774</f>
        <v>43125</v>
      </c>
      <c r="B771" s="6">
        <f>TITRES_STAT!D774</f>
        <v>5.6139000000000001</v>
      </c>
      <c r="C771" s="2">
        <f t="shared" si="85"/>
        <v>-6.6999999999994841E-3</v>
      </c>
      <c r="D771" s="2">
        <f t="shared" si="86"/>
        <v>5.6006599999999995</v>
      </c>
      <c r="E771" s="2">
        <f t="shared" si="88"/>
        <v>5.5309700000000008</v>
      </c>
      <c r="F771" s="2">
        <f t="shared" si="89"/>
        <v>5.4997799999999994</v>
      </c>
      <c r="G771" s="2">
        <f t="shared" si="91"/>
        <v>5.3029619999999991</v>
      </c>
      <c r="H771" s="2">
        <f t="shared" si="87"/>
        <v>5.181812499999995</v>
      </c>
      <c r="I771" s="2">
        <f t="array" ref="I771">SUMPRODUCT(B755:B774, (ROW(B755:B774)-ROW(B755)+1)) / (20*21/2)</f>
        <v>5.5363419047619056</v>
      </c>
      <c r="J771" s="2">
        <f t="shared" si="90"/>
        <v>5.4941377479144613</v>
      </c>
      <c r="K771" s="2">
        <f t="shared" si="92"/>
        <v>5.3690239571739502</v>
      </c>
    </row>
    <row r="772" spans="1:11" ht="13.5" x14ac:dyDescent="0.25">
      <c r="A772" s="3">
        <f>TITRES_STAT!B775</f>
        <v>43126</v>
      </c>
      <c r="B772" s="6">
        <f>TITRES_STAT!D775</f>
        <v>5.6139000000000001</v>
      </c>
      <c r="C772" s="2">
        <f t="shared" ref="C772:C835" si="93">B772-B771</f>
        <v>0</v>
      </c>
      <c r="D772" s="2">
        <f t="shared" si="86"/>
        <v>5.5980000000000008</v>
      </c>
      <c r="E772" s="2">
        <f t="shared" si="88"/>
        <v>5.5581800000000001</v>
      </c>
      <c r="F772" s="2">
        <f t="shared" si="89"/>
        <v>5.50509</v>
      </c>
      <c r="G772" s="2">
        <f t="shared" si="91"/>
        <v>5.3150379999999986</v>
      </c>
      <c r="H772" s="2">
        <f t="shared" si="87"/>
        <v>5.1840229999999963</v>
      </c>
      <c r="I772" s="2">
        <f t="array" ref="I772">SUMPRODUCT(B756:B775, (ROW(B756:B775)-ROW(B756)+1)) / (20*21/2)</f>
        <v>5.5416790476190467</v>
      </c>
      <c r="J772" s="2">
        <f t="shared" si="90"/>
        <v>5.5055436766845132</v>
      </c>
      <c r="K772" s="2">
        <f t="shared" si="92"/>
        <v>5.3786269392455601</v>
      </c>
    </row>
    <row r="773" spans="1:11" ht="13.5" x14ac:dyDescent="0.25">
      <c r="A773" s="3">
        <f>TITRES_STAT!B776</f>
        <v>43129</v>
      </c>
      <c r="B773" s="6">
        <f>TITRES_STAT!D776</f>
        <v>5.5674999999999999</v>
      </c>
      <c r="C773" s="2">
        <f t="shared" si="93"/>
        <v>-4.6400000000000219E-2</v>
      </c>
      <c r="D773" s="2">
        <f t="shared" si="86"/>
        <v>5.5979999999999999</v>
      </c>
      <c r="E773" s="2">
        <f t="shared" si="88"/>
        <v>5.5774300000000006</v>
      </c>
      <c r="F773" s="2">
        <f t="shared" si="89"/>
        <v>5.5054249999999998</v>
      </c>
      <c r="G773" s="2">
        <f t="shared" si="91"/>
        <v>5.3259219999999985</v>
      </c>
      <c r="H773" s="2">
        <f t="shared" si="87"/>
        <v>5.1860014999999962</v>
      </c>
      <c r="I773" s="2">
        <f t="array" ref="I773">SUMPRODUCT(B757:B776, (ROW(B757:B776)-ROW(B757)+1)) / (20*21/2)</f>
        <v>5.5466057142857128</v>
      </c>
      <c r="J773" s="2">
        <f t="shared" si="90"/>
        <v>5.511444278905036</v>
      </c>
      <c r="K773" s="2">
        <f t="shared" si="92"/>
        <v>5.3860337259418136</v>
      </c>
    </row>
    <row r="774" spans="1:11" ht="13.5" x14ac:dyDescent="0.25">
      <c r="A774" s="3">
        <f>TITRES_STAT!B777</f>
        <v>43130</v>
      </c>
      <c r="B774" s="6">
        <f>TITRES_STAT!D777</f>
        <v>5.5608000000000004</v>
      </c>
      <c r="C774" s="2">
        <f t="shared" si="93"/>
        <v>-6.6999999999994841E-3</v>
      </c>
      <c r="D774" s="2">
        <f t="shared" ref="D774:D837" si="94">AVERAGE(B770:B774)</f>
        <v>5.5953400000000002</v>
      </c>
      <c r="E774" s="2">
        <f t="shared" si="88"/>
        <v>5.5913599999999999</v>
      </c>
      <c r="F774" s="2">
        <f t="shared" si="89"/>
        <v>5.5047599999999992</v>
      </c>
      <c r="G774" s="2">
        <f t="shared" si="91"/>
        <v>5.3374679999999985</v>
      </c>
      <c r="H774" s="2">
        <f t="shared" si="87"/>
        <v>5.1879464999999962</v>
      </c>
      <c r="I774" s="2">
        <f t="array" ref="I774">SUMPRODUCT(B758:B777, (ROW(B758:B777)-ROW(B758)+1)) / (20*21/2)</f>
        <v>5.5563404761904751</v>
      </c>
      <c r="J774" s="2">
        <f t="shared" si="90"/>
        <v>5.5161448237712234</v>
      </c>
      <c r="K774" s="2">
        <f t="shared" si="92"/>
        <v>5.3928873053166448</v>
      </c>
    </row>
    <row r="775" spans="1:11" ht="13.5" x14ac:dyDescent="0.25">
      <c r="A775" s="3">
        <f>TITRES_STAT!B778</f>
        <v>43131</v>
      </c>
      <c r="B775" s="6">
        <f>TITRES_STAT!D778</f>
        <v>5.5608000000000004</v>
      </c>
      <c r="C775" s="2">
        <f t="shared" si="93"/>
        <v>0</v>
      </c>
      <c r="D775" s="2">
        <f t="shared" si="94"/>
        <v>5.58338</v>
      </c>
      <c r="E775" s="2">
        <f t="shared" si="88"/>
        <v>5.5940099999999999</v>
      </c>
      <c r="F775" s="2">
        <f t="shared" si="89"/>
        <v>5.5090699999999995</v>
      </c>
      <c r="G775" s="2">
        <f t="shared" si="91"/>
        <v>5.3479520000000003</v>
      </c>
      <c r="H775" s="2">
        <f t="shared" si="87"/>
        <v>5.1899229999999958</v>
      </c>
      <c r="I775" s="2">
        <f t="array" ref="I775">SUMPRODUCT(B759:B778, (ROW(B759:B778)-ROW(B759)+1)) / (20*21/2)</f>
        <v>5.5614571428571429</v>
      </c>
      <c r="J775" s="2">
        <f t="shared" si="90"/>
        <v>5.5203976976977742</v>
      </c>
      <c r="K775" s="2">
        <f t="shared" si="92"/>
        <v>5.3994721168728548</v>
      </c>
    </row>
    <row r="776" spans="1:11" ht="13.5" x14ac:dyDescent="0.25">
      <c r="A776" s="3">
        <f>TITRES_STAT!B779</f>
        <v>43132</v>
      </c>
      <c r="B776" s="6">
        <f>TITRES_STAT!D779</f>
        <v>5.5608000000000004</v>
      </c>
      <c r="C776" s="2">
        <f t="shared" si="93"/>
        <v>0</v>
      </c>
      <c r="D776" s="2">
        <f t="shared" si="94"/>
        <v>5.5727600000000006</v>
      </c>
      <c r="E776" s="2">
        <f t="shared" si="88"/>
        <v>5.5867100000000001</v>
      </c>
      <c r="F776" s="2">
        <f t="shared" si="89"/>
        <v>5.5050850000000002</v>
      </c>
      <c r="G776" s="2">
        <f t="shared" si="91"/>
        <v>5.3584359999999993</v>
      </c>
      <c r="H776" s="2">
        <f t="shared" si="87"/>
        <v>5.1921794999999937</v>
      </c>
      <c r="I776" s="2">
        <f t="array" ref="I776">SUMPRODUCT(B760:B779, (ROW(B760:B779)-ROW(B760)+1)) / (20*21/2)</f>
        <v>5.5609795238095243</v>
      </c>
      <c r="J776" s="2">
        <f t="shared" si="90"/>
        <v>5.5242455360122724</v>
      </c>
      <c r="K776" s="2">
        <f t="shared" si="92"/>
        <v>5.4057987005249002</v>
      </c>
    </row>
    <row r="777" spans="1:11" ht="13.5" x14ac:dyDescent="0.25">
      <c r="A777" s="3">
        <f>TITRES_STAT!B780</f>
        <v>43133</v>
      </c>
      <c r="B777" s="6">
        <f>TITRES_STAT!D780</f>
        <v>5.6073000000000004</v>
      </c>
      <c r="C777" s="2">
        <f t="shared" si="93"/>
        <v>4.6499999999999986E-2</v>
      </c>
      <c r="D777" s="2">
        <f t="shared" si="94"/>
        <v>5.5714399999999999</v>
      </c>
      <c r="E777" s="2">
        <f t="shared" si="88"/>
        <v>5.5847200000000008</v>
      </c>
      <c r="F777" s="2">
        <f t="shared" si="89"/>
        <v>5.5070749999999995</v>
      </c>
      <c r="G777" s="2">
        <f t="shared" si="91"/>
        <v>5.3703799999999999</v>
      </c>
      <c r="H777" s="2">
        <f t="shared" si="87"/>
        <v>5.1943884999999934</v>
      </c>
      <c r="I777" s="2">
        <f t="array" ref="I777">SUMPRODUCT(B761:B780, (ROW(B761:B780)-ROW(B761)+1)) / (20*21/2)</f>
        <v>5.5482457142857147</v>
      </c>
      <c r="J777" s="2">
        <f t="shared" si="90"/>
        <v>5.5321554849634849</v>
      </c>
      <c r="K777" s="2">
        <f t="shared" si="92"/>
        <v>5.4137007122690219</v>
      </c>
    </row>
    <row r="778" spans="1:11" ht="13.5" x14ac:dyDescent="0.25">
      <c r="A778" s="3">
        <f>TITRES_STAT!B781</f>
        <v>43136</v>
      </c>
      <c r="B778" s="6">
        <f>TITRES_STAT!D781</f>
        <v>5.5608000000000004</v>
      </c>
      <c r="C778" s="2">
        <f t="shared" si="93"/>
        <v>-4.6499999999999986E-2</v>
      </c>
      <c r="D778" s="2">
        <f t="shared" si="94"/>
        <v>5.5701000000000009</v>
      </c>
      <c r="E778" s="2">
        <f t="shared" si="88"/>
        <v>5.5840499999999995</v>
      </c>
      <c r="F778" s="2">
        <f t="shared" si="89"/>
        <v>5.512715</v>
      </c>
      <c r="G778" s="2">
        <f t="shared" si="91"/>
        <v>5.3807320000000001</v>
      </c>
      <c r="H778" s="2">
        <f t="shared" ref="H778:H841" si="95">AVERAGE(B579:B778)</f>
        <v>5.1963334999999935</v>
      </c>
      <c r="I778" s="2">
        <f t="array" ref="I778">SUMPRODUCT(B762:B781, (ROW(B762:B781)-ROW(B762)+1)) / (20*21/2)</f>
        <v>5.5464409523809532</v>
      </c>
      <c r="J778" s="2">
        <f t="shared" si="90"/>
        <v>5.5348835340145817</v>
      </c>
      <c r="K778" s="2">
        <f t="shared" si="92"/>
        <v>5.4194693117878838</v>
      </c>
    </row>
    <row r="779" spans="1:11" ht="13.5" x14ac:dyDescent="0.25">
      <c r="A779" s="3">
        <f>TITRES_STAT!B782</f>
        <v>43137</v>
      </c>
      <c r="B779" s="6">
        <f>TITRES_STAT!D782</f>
        <v>5.5076999999999998</v>
      </c>
      <c r="C779" s="2">
        <f t="shared" si="93"/>
        <v>-5.3100000000000591E-2</v>
      </c>
      <c r="D779" s="2">
        <f t="shared" si="94"/>
        <v>5.5594800000000006</v>
      </c>
      <c r="E779" s="2">
        <f t="shared" si="88"/>
        <v>5.5774100000000004</v>
      </c>
      <c r="F779" s="2">
        <f t="shared" si="89"/>
        <v>5.5220050000000001</v>
      </c>
      <c r="G779" s="2">
        <f t="shared" si="91"/>
        <v>5.3908179999999994</v>
      </c>
      <c r="H779" s="2">
        <f t="shared" si="95"/>
        <v>5.1980129999999942</v>
      </c>
      <c r="I779" s="2">
        <f t="array" ref="I779">SUMPRODUCT(B763:B782, (ROW(B763:B782)-ROW(B763)+1)) / (20*21/2)</f>
        <v>5.5436252380952391</v>
      </c>
      <c r="J779" s="2">
        <f t="shared" si="90"/>
        <v>5.5322946260131936</v>
      </c>
      <c r="K779" s="2">
        <f t="shared" si="92"/>
        <v>5.4229293387765942</v>
      </c>
    </row>
    <row r="780" spans="1:11" ht="13.5" x14ac:dyDescent="0.25">
      <c r="A780" s="3">
        <f>TITRES_STAT!B783</f>
        <v>43138</v>
      </c>
      <c r="B780" s="6">
        <f>TITRES_STAT!D783</f>
        <v>5.3883000000000001</v>
      </c>
      <c r="C780" s="2">
        <f t="shared" si="93"/>
        <v>-0.11939999999999973</v>
      </c>
      <c r="D780" s="2">
        <f t="shared" si="94"/>
        <v>5.5249800000000011</v>
      </c>
      <c r="E780" s="2">
        <f t="shared" ref="E780:E843" si="96">AVERAGE(B771:B780)</f>
        <v>5.5541800000000006</v>
      </c>
      <c r="F780" s="2">
        <f t="shared" si="89"/>
        <v>5.5266500000000001</v>
      </c>
      <c r="G780" s="2">
        <f t="shared" si="91"/>
        <v>5.3977200000000005</v>
      </c>
      <c r="H780" s="2">
        <f t="shared" si="95"/>
        <v>5.1990954999999941</v>
      </c>
      <c r="I780" s="2">
        <f t="array" ref="I780">SUMPRODUCT(B764:B783, (ROW(B764:B783)-ROW(B764)+1)) / (20*21/2)</f>
        <v>5.5387623809523809</v>
      </c>
      <c r="J780" s="2">
        <f t="shared" si="90"/>
        <v>5.5185808521071751</v>
      </c>
      <c r="K780" s="2">
        <f t="shared" si="92"/>
        <v>5.4215713254912377</v>
      </c>
    </row>
    <row r="781" spans="1:11" ht="13.5" x14ac:dyDescent="0.25">
      <c r="A781" s="3">
        <f>TITRES_STAT!B784</f>
        <v>43139</v>
      </c>
      <c r="B781" s="6">
        <f>TITRES_STAT!D784</f>
        <v>5.5076999999999998</v>
      </c>
      <c r="C781" s="2">
        <f t="shared" si="93"/>
        <v>0.11939999999999973</v>
      </c>
      <c r="D781" s="2">
        <f t="shared" si="94"/>
        <v>5.5143600000000008</v>
      </c>
      <c r="E781" s="2">
        <f t="shared" si="96"/>
        <v>5.5435600000000003</v>
      </c>
      <c r="F781" s="2">
        <f t="shared" si="89"/>
        <v>5.5372649999999997</v>
      </c>
      <c r="G781" s="2">
        <f t="shared" si="91"/>
        <v>5.4083360000000003</v>
      </c>
      <c r="H781" s="2">
        <f t="shared" si="95"/>
        <v>5.2007749999999939</v>
      </c>
      <c r="I781" s="2">
        <f t="array" ref="I781">SUMPRODUCT(B765:B784, (ROW(B765:B784)-ROW(B765)+1)) / (20*21/2)</f>
        <v>5.5282733333333338</v>
      </c>
      <c r="J781" s="2">
        <f t="shared" si="90"/>
        <v>5.5175445804779208</v>
      </c>
      <c r="K781" s="2">
        <f t="shared" si="92"/>
        <v>5.4249489205700128</v>
      </c>
    </row>
    <row r="782" spans="1:11" ht="13.5" x14ac:dyDescent="0.25">
      <c r="A782" s="3">
        <f>TITRES_STAT!B785</f>
        <v>43140</v>
      </c>
      <c r="B782" s="6">
        <f>TITRES_STAT!D785</f>
        <v>5.5076999999999998</v>
      </c>
      <c r="C782" s="2">
        <f t="shared" si="93"/>
        <v>0</v>
      </c>
      <c r="D782" s="2">
        <f t="shared" si="94"/>
        <v>5.49444</v>
      </c>
      <c r="E782" s="2">
        <f t="shared" si="96"/>
        <v>5.53294</v>
      </c>
      <c r="F782" s="2">
        <f t="shared" si="89"/>
        <v>5.54556</v>
      </c>
      <c r="G782" s="2">
        <f t="shared" si="91"/>
        <v>5.4185540000000003</v>
      </c>
      <c r="H782" s="2">
        <f t="shared" si="95"/>
        <v>5.2024859999999968</v>
      </c>
      <c r="I782" s="2">
        <f t="array" ref="I782">SUMPRODUCT(B766:B785, (ROW(B766:B785)-ROW(B766)+1)) / (20*21/2)</f>
        <v>5.5221085714285714</v>
      </c>
      <c r="J782" s="2">
        <f t="shared" si="90"/>
        <v>5.5166070013847861</v>
      </c>
      <c r="K782" s="2">
        <f t="shared" si="92"/>
        <v>5.4281940609398163</v>
      </c>
    </row>
    <row r="783" spans="1:11" ht="13.5" x14ac:dyDescent="0.25">
      <c r="A783" s="3">
        <f>TITRES_STAT!B786</f>
        <v>43143</v>
      </c>
      <c r="B783" s="6">
        <f>TITRES_STAT!D786</f>
        <v>5.4945000000000004</v>
      </c>
      <c r="C783" s="2">
        <f t="shared" si="93"/>
        <v>-1.3199999999999434E-2</v>
      </c>
      <c r="D783" s="2">
        <f t="shared" si="94"/>
        <v>5.4811800000000002</v>
      </c>
      <c r="E783" s="2">
        <f t="shared" si="96"/>
        <v>5.525640000000001</v>
      </c>
      <c r="F783" s="2">
        <f t="shared" si="89"/>
        <v>5.5515350000000003</v>
      </c>
      <c r="G783" s="2">
        <f t="shared" si="91"/>
        <v>5.428242</v>
      </c>
      <c r="H783" s="2">
        <f t="shared" si="95"/>
        <v>5.2041309999999967</v>
      </c>
      <c r="I783" s="2">
        <f t="array" ref="I783">SUMPRODUCT(B767:B786, (ROW(B767:B786)-ROW(B767)+1)) / (20*21/2)</f>
        <v>5.5180604761904757</v>
      </c>
      <c r="J783" s="2">
        <f t="shared" si="90"/>
        <v>5.5145015726814739</v>
      </c>
      <c r="K783" s="2">
        <f t="shared" si="92"/>
        <v>5.4307942938441371</v>
      </c>
    </row>
    <row r="784" spans="1:11" ht="13.5" x14ac:dyDescent="0.25">
      <c r="A784" s="3">
        <f>TITRES_STAT!B787</f>
        <v>43144</v>
      </c>
      <c r="B784" s="6">
        <f>TITRES_STAT!D787</f>
        <v>5.4413999999999998</v>
      </c>
      <c r="C784" s="2">
        <f t="shared" si="93"/>
        <v>-5.3100000000000591E-2</v>
      </c>
      <c r="D784" s="2">
        <f t="shared" si="94"/>
        <v>5.4679200000000012</v>
      </c>
      <c r="E784" s="2">
        <f t="shared" si="96"/>
        <v>5.5137000000000009</v>
      </c>
      <c r="F784" s="2">
        <f t="shared" si="89"/>
        <v>5.55253</v>
      </c>
      <c r="G784" s="2">
        <f t="shared" si="91"/>
        <v>5.4348780000000003</v>
      </c>
      <c r="H784" s="2">
        <f t="shared" si="95"/>
        <v>5.2055104999999937</v>
      </c>
      <c r="I784" s="2">
        <f t="array" ref="I784">SUMPRODUCT(B768:B787, (ROW(B768:B787)-ROW(B768)+1)) / (20*21/2)</f>
        <v>5.5171461904761907</v>
      </c>
      <c r="J784" s="2">
        <f t="shared" si="90"/>
        <v>5.5075395181403817</v>
      </c>
      <c r="K784" s="2">
        <f t="shared" si="92"/>
        <v>5.4312102038894654</v>
      </c>
    </row>
    <row r="785" spans="1:11" ht="13.5" x14ac:dyDescent="0.25">
      <c r="A785" s="3">
        <f>TITRES_STAT!B788</f>
        <v>43145</v>
      </c>
      <c r="B785" s="6">
        <f>TITRES_STAT!D788</f>
        <v>5.4878</v>
      </c>
      <c r="C785" s="2">
        <f t="shared" si="93"/>
        <v>4.6400000000000219E-2</v>
      </c>
      <c r="D785" s="2">
        <f t="shared" si="94"/>
        <v>5.487820000000001</v>
      </c>
      <c r="E785" s="2">
        <f t="shared" si="96"/>
        <v>5.5064000000000011</v>
      </c>
      <c r="F785" s="2">
        <f t="shared" si="89"/>
        <v>5.5502050000000001</v>
      </c>
      <c r="G785" s="2">
        <f t="shared" si="91"/>
        <v>5.4425739999999996</v>
      </c>
      <c r="H785" s="2">
        <f t="shared" si="95"/>
        <v>5.2074019999999939</v>
      </c>
      <c r="I785" s="2">
        <f t="array" ref="I785">SUMPRODUCT(B769:B788, (ROW(B769:B788)-ROW(B769)+1)) / (20*21/2)</f>
        <v>5.5128838095238093</v>
      </c>
      <c r="J785" s="2">
        <f t="shared" si="90"/>
        <v>5.5056595640317738</v>
      </c>
      <c r="K785" s="2">
        <f t="shared" si="92"/>
        <v>5.4334294115800743</v>
      </c>
    </row>
    <row r="786" spans="1:11" ht="13.5" x14ac:dyDescent="0.25">
      <c r="A786" s="3">
        <f>TITRES_STAT!B789</f>
        <v>43146</v>
      </c>
      <c r="B786" s="6">
        <f>TITRES_STAT!D789</f>
        <v>5.5076999999999998</v>
      </c>
      <c r="C786" s="2">
        <f t="shared" si="93"/>
        <v>1.9899999999999807E-2</v>
      </c>
      <c r="D786" s="2">
        <f t="shared" si="94"/>
        <v>5.4878200000000001</v>
      </c>
      <c r="E786" s="2">
        <f t="shared" si="96"/>
        <v>5.5010900000000005</v>
      </c>
      <c r="F786" s="2">
        <f t="shared" si="89"/>
        <v>5.5439000000000007</v>
      </c>
      <c r="G786" s="2">
        <f t="shared" si="91"/>
        <v>5.4508019999999986</v>
      </c>
      <c r="H786" s="2">
        <f t="shared" si="95"/>
        <v>5.2088014999999954</v>
      </c>
      <c r="I786" s="2">
        <f t="array" ref="I786">SUMPRODUCT(B770:B789, (ROW(B770:B789)-ROW(B770)+1)) / (20*21/2)</f>
        <v>5.5089690476190487</v>
      </c>
      <c r="J786" s="2">
        <f t="shared" si="90"/>
        <v>5.5058538912668435</v>
      </c>
      <c r="K786" s="2">
        <f t="shared" si="92"/>
        <v>5.436341983674974</v>
      </c>
    </row>
    <row r="787" spans="1:11" ht="13.5" x14ac:dyDescent="0.25">
      <c r="A787" s="3">
        <f>TITRES_STAT!B790</f>
        <v>43147</v>
      </c>
      <c r="B787" s="6">
        <f>TITRES_STAT!D790</f>
        <v>5.5343</v>
      </c>
      <c r="C787" s="2">
        <f t="shared" si="93"/>
        <v>2.6600000000000179E-2</v>
      </c>
      <c r="D787" s="2">
        <f t="shared" si="94"/>
        <v>5.4931399999999995</v>
      </c>
      <c r="E787" s="2">
        <f t="shared" si="96"/>
        <v>5.4937900000000006</v>
      </c>
      <c r="F787" s="2">
        <f t="shared" si="89"/>
        <v>5.5392550000000016</v>
      </c>
      <c r="G787" s="2">
        <f t="shared" si="91"/>
        <v>5.4592959999999993</v>
      </c>
      <c r="H787" s="2">
        <f t="shared" si="95"/>
        <v>5.2108944999999958</v>
      </c>
      <c r="I787" s="2">
        <f t="array" ref="I787">SUMPRODUCT(B771:B790, (ROW(B771:B790)-ROW(B771)+1)) / (20*21/2)</f>
        <v>5.5054333333333352</v>
      </c>
      <c r="J787" s="2">
        <f t="shared" si="90"/>
        <v>5.5085630444795255</v>
      </c>
      <c r="K787" s="2">
        <f t="shared" si="92"/>
        <v>5.4401834745112501</v>
      </c>
    </row>
    <row r="788" spans="1:11" ht="13.5" x14ac:dyDescent="0.25">
      <c r="A788" s="3">
        <f>TITRES_STAT!B791</f>
        <v>43150</v>
      </c>
      <c r="B788" s="6">
        <f>TITRES_STAT!D791</f>
        <v>5.4945000000000004</v>
      </c>
      <c r="C788" s="2">
        <f t="shared" si="93"/>
        <v>-3.9799999999999613E-2</v>
      </c>
      <c r="D788" s="2">
        <f t="shared" si="94"/>
        <v>5.4931400000000012</v>
      </c>
      <c r="E788" s="2">
        <f t="shared" si="96"/>
        <v>5.4871600000000011</v>
      </c>
      <c r="F788" s="2">
        <f t="shared" ref="F788:F851" si="97">AVERAGE(B769:B788)</f>
        <v>5.5356050000000003</v>
      </c>
      <c r="G788" s="2">
        <f t="shared" si="91"/>
        <v>5.4676579999999992</v>
      </c>
      <c r="H788" s="2">
        <f t="shared" si="95"/>
        <v>5.2125704999999973</v>
      </c>
      <c r="I788" s="2">
        <f t="array" ref="I788">SUMPRODUCT(B772:B791, (ROW(B772:B791)-ROW(B772)+1)) / (20*21/2)</f>
        <v>5.4974409523809529</v>
      </c>
      <c r="J788" s="2">
        <f t="shared" si="90"/>
        <v>5.5072237069100476</v>
      </c>
      <c r="K788" s="2">
        <f t="shared" si="92"/>
        <v>5.4423135343343381</v>
      </c>
    </row>
    <row r="789" spans="1:11" ht="13.5" x14ac:dyDescent="0.25">
      <c r="A789" s="3">
        <f>TITRES_STAT!B792</f>
        <v>43151</v>
      </c>
      <c r="B789" s="6">
        <f>TITRES_STAT!D792</f>
        <v>5.4945000000000004</v>
      </c>
      <c r="C789" s="2">
        <f t="shared" si="93"/>
        <v>0</v>
      </c>
      <c r="D789" s="2">
        <f t="shared" si="94"/>
        <v>5.5037600000000015</v>
      </c>
      <c r="E789" s="2">
        <f t="shared" si="96"/>
        <v>5.4858400000000014</v>
      </c>
      <c r="F789" s="2">
        <f t="shared" si="97"/>
        <v>5.5316250000000009</v>
      </c>
      <c r="G789" s="2">
        <f t="shared" si="91"/>
        <v>5.4757539999999985</v>
      </c>
      <c r="H789" s="2">
        <f t="shared" si="95"/>
        <v>5.2136234999999962</v>
      </c>
      <c r="I789" s="2">
        <f t="array" ref="I789">SUMPRODUCT(B773:B792, (ROW(B773:B792)-ROW(B773)+1)) / (20*21/2)</f>
        <v>5.4953271428571444</v>
      </c>
      <c r="J789" s="2">
        <f t="shared" ref="J789:J852" si="98">$J$4*B789+J788*(1-$J$4)</f>
        <v>5.5060119252995676</v>
      </c>
      <c r="K789" s="2">
        <f t="shared" si="92"/>
        <v>5.4443600623996584</v>
      </c>
    </row>
    <row r="790" spans="1:11" ht="13.5" x14ac:dyDescent="0.25">
      <c r="A790" s="3">
        <f>TITRES_STAT!B793</f>
        <v>43152</v>
      </c>
      <c r="B790" s="6">
        <f>TITRES_STAT!D793</f>
        <v>5.4945000000000004</v>
      </c>
      <c r="C790" s="2">
        <f t="shared" si="93"/>
        <v>0</v>
      </c>
      <c r="D790" s="2">
        <f t="shared" si="94"/>
        <v>5.5051000000000005</v>
      </c>
      <c r="E790" s="2">
        <f t="shared" si="96"/>
        <v>5.4964600000000008</v>
      </c>
      <c r="F790" s="2">
        <f t="shared" si="97"/>
        <v>5.5253199999999998</v>
      </c>
      <c r="G790" s="2">
        <f t="shared" si="91"/>
        <v>5.4838500000000003</v>
      </c>
      <c r="H790" s="2">
        <f t="shared" si="95"/>
        <v>5.2147074999999976</v>
      </c>
      <c r="I790" s="2">
        <f t="array" ref="I790">SUMPRODUCT(B774:B793, (ROW(B774:B793)-ROW(B774)+1)) / (20*21/2)</f>
        <v>5.4918866666666668</v>
      </c>
      <c r="J790" s="2">
        <f t="shared" si="98"/>
        <v>5.5049155514615142</v>
      </c>
      <c r="K790" s="2">
        <f t="shared" si="92"/>
        <v>5.4463263344624169</v>
      </c>
    </row>
    <row r="791" spans="1:11" ht="13.5" x14ac:dyDescent="0.25">
      <c r="A791" s="3">
        <f>TITRES_STAT!B794</f>
        <v>43153</v>
      </c>
      <c r="B791" s="6">
        <f>TITRES_STAT!D794</f>
        <v>5.4413999999999998</v>
      </c>
      <c r="C791" s="2">
        <f t="shared" si="93"/>
        <v>-5.3100000000000591E-2</v>
      </c>
      <c r="D791" s="2">
        <f t="shared" si="94"/>
        <v>5.4918400000000007</v>
      </c>
      <c r="E791" s="2">
        <f t="shared" si="96"/>
        <v>5.4898300000000004</v>
      </c>
      <c r="F791" s="2">
        <f t="shared" si="97"/>
        <v>5.5166950000000003</v>
      </c>
      <c r="G791" s="2">
        <f t="shared" si="91"/>
        <v>5.4908839999999985</v>
      </c>
      <c r="H791" s="2">
        <f t="shared" si="95"/>
        <v>5.2157439999999964</v>
      </c>
      <c r="I791" s="2">
        <f t="array" ref="I791">SUMPRODUCT(B775:B794, (ROW(B775:B794)-ROW(B775)+1)) / (20*21/2)</f>
        <v>5.4901457142857151</v>
      </c>
      <c r="J791" s="2">
        <f t="shared" si="98"/>
        <v>5.4988664513223231</v>
      </c>
      <c r="K791" s="2">
        <f t="shared" si="92"/>
        <v>5.446133144875656</v>
      </c>
    </row>
    <row r="792" spans="1:11" ht="13.5" x14ac:dyDescent="0.25">
      <c r="A792" s="3">
        <f>TITRES_STAT!B795</f>
        <v>43154</v>
      </c>
      <c r="B792" s="6">
        <f>TITRES_STAT!D795</f>
        <v>5.4945000000000004</v>
      </c>
      <c r="C792" s="2">
        <f t="shared" si="93"/>
        <v>5.3100000000000591E-2</v>
      </c>
      <c r="D792" s="2">
        <f t="shared" si="94"/>
        <v>5.483880000000001</v>
      </c>
      <c r="E792" s="2">
        <f t="shared" si="96"/>
        <v>5.4885100000000007</v>
      </c>
      <c r="F792" s="2">
        <f t="shared" si="97"/>
        <v>5.5107249999999999</v>
      </c>
      <c r="G792" s="2">
        <f t="shared" si="91"/>
        <v>5.4961939999999991</v>
      </c>
      <c r="H792" s="2">
        <f t="shared" si="95"/>
        <v>5.2168279999999969</v>
      </c>
      <c r="I792" s="2">
        <f t="array" ref="I792">SUMPRODUCT(B776:B795, (ROW(B776:B795)-ROW(B776)+1)) / (20*21/2)</f>
        <v>5.4887523809523815</v>
      </c>
      <c r="J792" s="2">
        <f t="shared" si="98"/>
        <v>5.4984505988154355</v>
      </c>
      <c r="K792" s="2">
        <f t="shared" si="92"/>
        <v>5.4480298842922972</v>
      </c>
    </row>
    <row r="793" spans="1:11" ht="13.5" x14ac:dyDescent="0.25">
      <c r="A793" s="3">
        <f>TITRES_STAT!B796</f>
        <v>43157</v>
      </c>
      <c r="B793" s="6">
        <f>TITRES_STAT!D796</f>
        <v>5.4745999999999997</v>
      </c>
      <c r="C793" s="2">
        <f t="shared" si="93"/>
        <v>-1.9900000000000695E-2</v>
      </c>
      <c r="D793" s="2">
        <f t="shared" si="94"/>
        <v>5.4798999999999998</v>
      </c>
      <c r="E793" s="2">
        <f t="shared" si="96"/>
        <v>5.4865200000000014</v>
      </c>
      <c r="F793" s="2">
        <f t="shared" si="97"/>
        <v>5.5060800000000008</v>
      </c>
      <c r="G793" s="2">
        <f t="shared" si="91"/>
        <v>5.4995119999999984</v>
      </c>
      <c r="H793" s="2">
        <f t="shared" si="95"/>
        <v>5.2178124999999973</v>
      </c>
      <c r="I793" s="2">
        <f t="array" ref="I793">SUMPRODUCT(B777:B796, (ROW(B777:B796)-ROW(B777)+1)) / (20*21/2)</f>
        <v>5.4864495238095241</v>
      </c>
      <c r="J793" s="2">
        <f t="shared" si="98"/>
        <v>5.4961791132139659</v>
      </c>
      <c r="K793" s="2">
        <f t="shared" si="92"/>
        <v>5.4490718496141684</v>
      </c>
    </row>
    <row r="794" spans="1:11" ht="13.5" x14ac:dyDescent="0.25">
      <c r="A794" s="3">
        <f>TITRES_STAT!B797</f>
        <v>43158</v>
      </c>
      <c r="B794" s="6">
        <f>TITRES_STAT!D797</f>
        <v>5.4878</v>
      </c>
      <c r="C794" s="2">
        <f t="shared" si="93"/>
        <v>1.3200000000000323E-2</v>
      </c>
      <c r="D794" s="2">
        <f t="shared" si="94"/>
        <v>5.4785599999999999</v>
      </c>
      <c r="E794" s="2">
        <f t="shared" si="96"/>
        <v>5.4911600000000016</v>
      </c>
      <c r="F794" s="2">
        <f t="shared" si="97"/>
        <v>5.5024300000000013</v>
      </c>
      <c r="G794" s="2">
        <f t="shared" si="91"/>
        <v>5.5017679999999984</v>
      </c>
      <c r="H794" s="2">
        <f t="shared" si="95"/>
        <v>5.2188629999999989</v>
      </c>
      <c r="I794" s="2">
        <f t="array" ref="I794">SUMPRODUCT(B778:B797, (ROW(B778:B797)-ROW(B778)+1)) / (20*21/2)</f>
        <v>5.4839190476190467</v>
      </c>
      <c r="J794" s="2">
        <f t="shared" si="98"/>
        <v>5.4953811024316828</v>
      </c>
      <c r="K794" s="2">
        <f t="shared" si="92"/>
        <v>5.4505906006096909</v>
      </c>
    </row>
    <row r="795" spans="1:11" ht="13.5" x14ac:dyDescent="0.25">
      <c r="A795" s="3">
        <f>TITRES_STAT!B798</f>
        <v>43159</v>
      </c>
      <c r="B795" s="6">
        <f>TITRES_STAT!D798</f>
        <v>5.4878</v>
      </c>
      <c r="C795" s="2">
        <f t="shared" si="93"/>
        <v>0</v>
      </c>
      <c r="D795" s="2">
        <f t="shared" si="94"/>
        <v>5.47722</v>
      </c>
      <c r="E795" s="2">
        <f t="shared" si="96"/>
        <v>5.4911600000000007</v>
      </c>
      <c r="F795" s="2">
        <f t="shared" si="97"/>
        <v>5.4987800000000009</v>
      </c>
      <c r="G795" s="2">
        <f t="shared" si="91"/>
        <v>5.5024299999999986</v>
      </c>
      <c r="H795" s="2">
        <f t="shared" si="95"/>
        <v>5.2201314999999999</v>
      </c>
      <c r="I795" s="2">
        <f t="array" ref="I795">SUMPRODUCT(B779:B798, (ROW(B779:B798)-ROW(B779)+1)) / (20*21/2)</f>
        <v>5.487109523809524</v>
      </c>
      <c r="J795" s="2">
        <f t="shared" si="98"/>
        <v>5.4946590926762848</v>
      </c>
      <c r="K795" s="2">
        <f t="shared" si="92"/>
        <v>5.4520497927426437</v>
      </c>
    </row>
    <row r="796" spans="1:11" ht="13.5" x14ac:dyDescent="0.25">
      <c r="A796" s="3">
        <f>TITRES_STAT!B799</f>
        <v>43160</v>
      </c>
      <c r="B796" s="6">
        <f>TITRES_STAT!D799</f>
        <v>5.4745999999999997</v>
      </c>
      <c r="C796" s="2">
        <f t="shared" si="93"/>
        <v>-1.3200000000000323E-2</v>
      </c>
      <c r="D796" s="2">
        <f t="shared" si="94"/>
        <v>5.48386</v>
      </c>
      <c r="E796" s="2">
        <f t="shared" si="96"/>
        <v>5.4878500000000008</v>
      </c>
      <c r="F796" s="2">
        <f t="shared" si="97"/>
        <v>5.4944700000000006</v>
      </c>
      <c r="G796" s="2">
        <f t="shared" si="91"/>
        <v>5.502165999999999</v>
      </c>
      <c r="H796" s="2">
        <f t="shared" si="95"/>
        <v>5.2211784999999997</v>
      </c>
      <c r="I796" s="2">
        <f t="array" ref="I796">SUMPRODUCT(B780:B799, (ROW(B780:B799)-ROW(B780)+1)) / (20*21/2)</f>
        <v>5.4892228571428578</v>
      </c>
      <c r="J796" s="2">
        <f t="shared" si="98"/>
        <v>5.4927487028975914</v>
      </c>
      <c r="K796" s="2">
        <f t="shared" si="92"/>
        <v>5.4529341145958741</v>
      </c>
    </row>
    <row r="797" spans="1:11" ht="13.5" x14ac:dyDescent="0.25">
      <c r="A797" s="3">
        <f>TITRES_STAT!B800</f>
        <v>43161</v>
      </c>
      <c r="B797" s="6">
        <f>TITRES_STAT!D800</f>
        <v>5.4679000000000002</v>
      </c>
      <c r="C797" s="2">
        <f t="shared" si="93"/>
        <v>-6.6999999999994841E-3</v>
      </c>
      <c r="D797" s="2">
        <f t="shared" si="94"/>
        <v>5.4785399999999997</v>
      </c>
      <c r="E797" s="2">
        <f t="shared" si="96"/>
        <v>5.4812100000000008</v>
      </c>
      <c r="F797" s="2">
        <f t="shared" si="97"/>
        <v>5.4874999999999998</v>
      </c>
      <c r="G797" s="2">
        <f t="shared" si="91"/>
        <v>5.5013699999999979</v>
      </c>
      <c r="H797" s="2">
        <f t="shared" si="95"/>
        <v>5.2226590000000002</v>
      </c>
      <c r="I797" s="2">
        <f t="array" ref="I797">SUMPRODUCT(B781:B800, (ROW(B781:B800)-ROW(B781)+1)) / (20*21/2)</f>
        <v>5.4913361904761908</v>
      </c>
      <c r="J797" s="2">
        <f t="shared" si="98"/>
        <v>5.4903821597644873</v>
      </c>
      <c r="K797" s="2">
        <f t="shared" si="92"/>
        <v>5.4535210120627031</v>
      </c>
    </row>
    <row r="798" spans="1:11" ht="13.5" x14ac:dyDescent="0.25">
      <c r="A798" s="3">
        <f>TITRES_STAT!B801</f>
        <v>43164</v>
      </c>
      <c r="B798" s="6">
        <f>TITRES_STAT!D801</f>
        <v>5.5209999999999999</v>
      </c>
      <c r="C798" s="2">
        <f t="shared" si="93"/>
        <v>5.3099999999999703E-2</v>
      </c>
      <c r="D798" s="2">
        <f t="shared" si="94"/>
        <v>5.4878200000000001</v>
      </c>
      <c r="E798" s="2">
        <f t="shared" si="96"/>
        <v>5.48386</v>
      </c>
      <c r="F798" s="2">
        <f t="shared" si="97"/>
        <v>5.4855099999999997</v>
      </c>
      <c r="G798" s="2">
        <f t="shared" si="91"/>
        <v>5.5030959999999984</v>
      </c>
      <c r="H798" s="2">
        <f t="shared" si="95"/>
        <v>5.2244050000000009</v>
      </c>
      <c r="I798" s="2">
        <f t="array" ref="I798">SUMPRODUCT(B782:B801, (ROW(B782:B801)-ROW(B782)+1)) / (20*21/2)</f>
        <v>5.4928809523809532</v>
      </c>
      <c r="J798" s="2">
        <f t="shared" si="98"/>
        <v>5.4932981445488211</v>
      </c>
      <c r="K798" s="2">
        <f t="shared" si="92"/>
        <v>5.4561672468837736</v>
      </c>
    </row>
    <row r="799" spans="1:11" ht="13.5" x14ac:dyDescent="0.25">
      <c r="A799" s="3">
        <f>TITRES_STAT!B802</f>
        <v>43165</v>
      </c>
      <c r="B799" s="6">
        <f>TITRES_STAT!D802</f>
        <v>5.5076999999999998</v>
      </c>
      <c r="C799" s="2">
        <f t="shared" si="93"/>
        <v>-1.330000000000009E-2</v>
      </c>
      <c r="D799" s="2">
        <f t="shared" si="94"/>
        <v>5.4917999999999996</v>
      </c>
      <c r="E799" s="2">
        <f t="shared" si="96"/>
        <v>5.4851800000000006</v>
      </c>
      <c r="F799" s="2">
        <f t="shared" si="97"/>
        <v>5.4855099999999997</v>
      </c>
      <c r="G799" s="2">
        <f t="shared" si="91"/>
        <v>5.5040239999999985</v>
      </c>
      <c r="H799" s="2">
        <f t="shared" si="95"/>
        <v>5.2260844999999998</v>
      </c>
      <c r="I799" s="2">
        <f t="array" ref="I799">SUMPRODUCT(B783:B802, (ROW(B783:B802)-ROW(B783)+1)) / (20*21/2)</f>
        <v>5.4944257142857147</v>
      </c>
      <c r="J799" s="2">
        <f t="shared" si="98"/>
        <v>5.4946697498298862</v>
      </c>
      <c r="K799" s="2">
        <f t="shared" si="92"/>
        <v>5.458188139162842</v>
      </c>
    </row>
    <row r="800" spans="1:11" ht="13.5" x14ac:dyDescent="0.25">
      <c r="A800" s="3">
        <f>TITRES_STAT!B803</f>
        <v>43166</v>
      </c>
      <c r="B800" s="6">
        <f>TITRES_STAT!D803</f>
        <v>5.5076999999999998</v>
      </c>
      <c r="C800" s="2">
        <f t="shared" si="93"/>
        <v>0</v>
      </c>
      <c r="D800" s="2">
        <f t="shared" si="94"/>
        <v>5.4957799999999999</v>
      </c>
      <c r="E800" s="2">
        <f t="shared" si="96"/>
        <v>5.4865000000000004</v>
      </c>
      <c r="F800" s="2">
        <f t="shared" si="97"/>
        <v>5.4914799999999993</v>
      </c>
      <c r="G800" s="2">
        <f t="shared" si="91"/>
        <v>5.5049519999999985</v>
      </c>
      <c r="H800" s="2">
        <f t="shared" si="95"/>
        <v>5.2277639999999996</v>
      </c>
      <c r="I800" s="2">
        <f t="array" ref="I800">SUMPRODUCT(B784:B803, (ROW(B784:B803)-ROW(B784)+1)) / (20*21/2)</f>
        <v>5.4940752380952391</v>
      </c>
      <c r="J800" s="2">
        <f t="shared" si="98"/>
        <v>5.4959107260365636</v>
      </c>
      <c r="K800" s="2">
        <f t="shared" si="92"/>
        <v>5.4601297807642997</v>
      </c>
    </row>
    <row r="801" spans="1:11" ht="13.5" x14ac:dyDescent="0.25">
      <c r="A801" s="3">
        <f>TITRES_STAT!B804</f>
        <v>43167</v>
      </c>
      <c r="B801" s="6">
        <f>TITRES_STAT!D804</f>
        <v>5.5076999999999998</v>
      </c>
      <c r="C801" s="2">
        <f t="shared" si="93"/>
        <v>0</v>
      </c>
      <c r="D801" s="2">
        <f t="shared" si="94"/>
        <v>5.5023999999999997</v>
      </c>
      <c r="E801" s="2">
        <f t="shared" si="96"/>
        <v>5.4931299999999998</v>
      </c>
      <c r="F801" s="2">
        <f t="shared" si="97"/>
        <v>5.4914799999999993</v>
      </c>
      <c r="G801" s="2">
        <f t="shared" si="91"/>
        <v>5.5052159999999981</v>
      </c>
      <c r="H801" s="2">
        <f t="shared" si="95"/>
        <v>5.2292255000000019</v>
      </c>
      <c r="I801" s="2">
        <f t="array" ref="I801">SUMPRODUCT(B785:B804, (ROW(B785:B804)-ROW(B785)+1)) / (20*21/2)</f>
        <v>5.4937566666666671</v>
      </c>
      <c r="J801" s="2">
        <f t="shared" si="98"/>
        <v>5.4970335140330819</v>
      </c>
      <c r="K801" s="2">
        <f t="shared" si="92"/>
        <v>5.4619952795578568</v>
      </c>
    </row>
    <row r="802" spans="1:11" ht="13.5" x14ac:dyDescent="0.25">
      <c r="A802" s="3">
        <f>TITRES_STAT!B805</f>
        <v>43168</v>
      </c>
      <c r="B802" s="6">
        <f>TITRES_STAT!D805</f>
        <v>5.5076999999999998</v>
      </c>
      <c r="C802" s="2">
        <f t="shared" si="93"/>
        <v>0</v>
      </c>
      <c r="D802" s="2">
        <f t="shared" si="94"/>
        <v>5.5103600000000004</v>
      </c>
      <c r="E802" s="2">
        <f t="shared" si="96"/>
        <v>5.4944499999999996</v>
      </c>
      <c r="F802" s="2">
        <f t="shared" si="97"/>
        <v>5.491480000000001</v>
      </c>
      <c r="G802" s="2">
        <f t="shared" si="91"/>
        <v>5.5052159999999981</v>
      </c>
      <c r="H802" s="2">
        <f t="shared" si="95"/>
        <v>5.2306870000000023</v>
      </c>
      <c r="I802" s="2">
        <f t="array" ref="I802">SUMPRODUCT(B786:B805, (ROW(B786:B805)-ROW(B786)+1)) / (20*21/2)</f>
        <v>5.4932171428571435</v>
      </c>
      <c r="J802" s="2">
        <f t="shared" si="98"/>
        <v>5.498049369839455</v>
      </c>
      <c r="K802" s="2">
        <f t="shared" si="92"/>
        <v>5.46378762153598</v>
      </c>
    </row>
    <row r="803" spans="1:11" ht="13.5" x14ac:dyDescent="0.25">
      <c r="A803" s="3">
        <f>TITRES_STAT!B806</f>
        <v>43171</v>
      </c>
      <c r="B803" s="6">
        <f>TITRES_STAT!D806</f>
        <v>5.4878</v>
      </c>
      <c r="C803" s="2">
        <f t="shared" si="93"/>
        <v>-1.9899999999999807E-2</v>
      </c>
      <c r="D803" s="2">
        <f t="shared" si="94"/>
        <v>5.5037199999999995</v>
      </c>
      <c r="E803" s="2">
        <f t="shared" si="96"/>
        <v>5.4957699999999994</v>
      </c>
      <c r="F803" s="2">
        <f t="shared" si="97"/>
        <v>5.4911450000000004</v>
      </c>
      <c r="G803" s="2">
        <f t="shared" si="91"/>
        <v>5.5037559999999983</v>
      </c>
      <c r="H803" s="2">
        <f t="shared" si="95"/>
        <v>5.2322360000000012</v>
      </c>
      <c r="I803" s="2">
        <f t="array" ref="I803">SUMPRODUCT(B787:B806, (ROW(B787:B806)-ROW(B787)+1)) / (20*21/2)</f>
        <v>5.4914204761904761</v>
      </c>
      <c r="J803" s="2">
        <f t="shared" si="98"/>
        <v>5.4970732393785546</v>
      </c>
      <c r="K803" s="2">
        <f t="shared" si="92"/>
        <v>5.4647292834365295</v>
      </c>
    </row>
    <row r="804" spans="1:11" ht="13.5" x14ac:dyDescent="0.25">
      <c r="A804" s="3">
        <f>TITRES_STAT!B807</f>
        <v>43172</v>
      </c>
      <c r="B804" s="6">
        <f>TITRES_STAT!D807</f>
        <v>5.4878</v>
      </c>
      <c r="C804" s="2">
        <f t="shared" si="93"/>
        <v>0</v>
      </c>
      <c r="D804" s="2">
        <f t="shared" si="94"/>
        <v>5.4997400000000001</v>
      </c>
      <c r="E804" s="2">
        <f t="shared" si="96"/>
        <v>5.4957700000000003</v>
      </c>
      <c r="F804" s="2">
        <f t="shared" si="97"/>
        <v>5.4934650000000005</v>
      </c>
      <c r="G804" s="2">
        <f t="shared" si="91"/>
        <v>5.5020299999999978</v>
      </c>
      <c r="H804" s="2">
        <f t="shared" si="95"/>
        <v>5.2336915000000026</v>
      </c>
      <c r="I804" s="2">
        <f t="array" ref="I804">SUMPRODUCT(B788:B807, (ROW(B788:B807)-ROW(B788)+1)) / (20*21/2)</f>
        <v>5.4897814285714288</v>
      </c>
      <c r="J804" s="2">
        <f t="shared" si="98"/>
        <v>5.4961900737234544</v>
      </c>
      <c r="K804" s="2">
        <f t="shared" si="92"/>
        <v>5.4656340174194105</v>
      </c>
    </row>
    <row r="805" spans="1:11" ht="13.5" x14ac:dyDescent="0.25">
      <c r="A805" s="3">
        <f>TITRES_STAT!B808</f>
        <v>43173</v>
      </c>
      <c r="B805" s="6">
        <f>TITRES_STAT!D808</f>
        <v>5.4878</v>
      </c>
      <c r="C805" s="2">
        <f t="shared" si="93"/>
        <v>0</v>
      </c>
      <c r="D805" s="2">
        <f t="shared" si="94"/>
        <v>5.4957599999999998</v>
      </c>
      <c r="E805" s="2">
        <f t="shared" si="96"/>
        <v>5.4957699999999994</v>
      </c>
      <c r="F805" s="2">
        <f t="shared" si="97"/>
        <v>5.4934650000000005</v>
      </c>
      <c r="G805" s="2">
        <f t="shared" si="91"/>
        <v>5.5022939999999974</v>
      </c>
      <c r="H805" s="2">
        <f t="shared" si="95"/>
        <v>5.2351470000000031</v>
      </c>
      <c r="I805" s="2">
        <f t="array" ref="I805">SUMPRODUCT(B789:B808, (ROW(B789:B808)-ROW(B789)+1)) / (20*21/2)</f>
        <v>5.4884266666666655</v>
      </c>
      <c r="J805" s="2">
        <f t="shared" si="98"/>
        <v>5.4953910190831259</v>
      </c>
      <c r="K805" s="2">
        <f t="shared" si="92"/>
        <v>5.4665032716382571</v>
      </c>
    </row>
    <row r="806" spans="1:11" ht="13.5" x14ac:dyDescent="0.25">
      <c r="A806" s="3">
        <f>TITRES_STAT!B809</f>
        <v>43174</v>
      </c>
      <c r="B806" s="6">
        <f>TITRES_STAT!D809</f>
        <v>5.4745999999999997</v>
      </c>
      <c r="C806" s="2">
        <f t="shared" si="93"/>
        <v>-1.3200000000000323E-2</v>
      </c>
      <c r="D806" s="2">
        <f t="shared" si="94"/>
        <v>5.4891399999999999</v>
      </c>
      <c r="E806" s="2">
        <f t="shared" si="96"/>
        <v>5.4957700000000003</v>
      </c>
      <c r="F806" s="2">
        <f t="shared" si="97"/>
        <v>5.4918099999999992</v>
      </c>
      <c r="G806" s="2">
        <f t="shared" si="91"/>
        <v>5.4989759999999981</v>
      </c>
      <c r="H806" s="2">
        <f t="shared" si="95"/>
        <v>5.2366610000000025</v>
      </c>
      <c r="I806" s="2">
        <f t="array" ref="I806">SUMPRODUCT(B790:B809, (ROW(B790:B809)-ROW(B790)+1)) / (20*21/2)</f>
        <v>5.4871666666666661</v>
      </c>
      <c r="J806" s="2">
        <f t="shared" si="98"/>
        <v>5.4934109220275893</v>
      </c>
      <c r="K806" s="2">
        <f t="shared" si="92"/>
        <v>5.4668207903975414</v>
      </c>
    </row>
    <row r="807" spans="1:11" ht="13.5" x14ac:dyDescent="0.25">
      <c r="A807" s="3">
        <f>TITRES_STAT!B810</f>
        <v>43175</v>
      </c>
      <c r="B807" s="6">
        <f>TITRES_STAT!D810</f>
        <v>5.4745999999999997</v>
      </c>
      <c r="C807" s="2">
        <f t="shared" si="93"/>
        <v>0</v>
      </c>
      <c r="D807" s="2">
        <f t="shared" si="94"/>
        <v>5.4825199999999992</v>
      </c>
      <c r="E807" s="2">
        <f t="shared" si="96"/>
        <v>5.4964400000000007</v>
      </c>
      <c r="F807" s="2">
        <f t="shared" si="97"/>
        <v>5.4888249999999985</v>
      </c>
      <c r="G807" s="2">
        <f t="shared" si="91"/>
        <v>5.4971179999999977</v>
      </c>
      <c r="H807" s="2">
        <f t="shared" si="95"/>
        <v>5.2381750000000018</v>
      </c>
      <c r="I807" s="2">
        <f t="array" ref="I807">SUMPRODUCT(B791:B810, (ROW(B791:B810)-ROW(B791)+1)) / (20*21/2)</f>
        <v>5.4841061904761901</v>
      </c>
      <c r="J807" s="2">
        <f t="shared" si="98"/>
        <v>5.4916194056440091</v>
      </c>
      <c r="K807" s="2">
        <f t="shared" si="92"/>
        <v>5.4671258574407755</v>
      </c>
    </row>
    <row r="808" spans="1:11" ht="13.5" x14ac:dyDescent="0.25">
      <c r="A808" s="3">
        <f>TITRES_STAT!B811</f>
        <v>43178</v>
      </c>
      <c r="B808" s="6">
        <f>TITRES_STAT!D811</f>
        <v>5.4745999999999997</v>
      </c>
      <c r="C808" s="2">
        <f t="shared" si="93"/>
        <v>0</v>
      </c>
      <c r="D808" s="2">
        <f t="shared" si="94"/>
        <v>5.4798799999999996</v>
      </c>
      <c r="E808" s="2">
        <f t="shared" si="96"/>
        <v>5.4918000000000005</v>
      </c>
      <c r="F808" s="2">
        <f t="shared" si="97"/>
        <v>5.4878299999999989</v>
      </c>
      <c r="G808" s="2">
        <f t="shared" si="91"/>
        <v>5.4976499999999984</v>
      </c>
      <c r="H808" s="2">
        <f t="shared" si="95"/>
        <v>5.239689000000002</v>
      </c>
      <c r="I808" s="2">
        <f t="array" ref="I808">SUMPRODUCT(B792:B811, (ROW(B792:B811)-ROW(B792)+1)) / (20*21/2)</f>
        <v>5.4812352380952385</v>
      </c>
      <c r="J808" s="2">
        <f t="shared" si="98"/>
        <v>5.4899985098683892</v>
      </c>
      <c r="K808" s="2">
        <f t="shared" si="92"/>
        <v>5.4674189610705497</v>
      </c>
    </row>
    <row r="809" spans="1:11" ht="13.5" x14ac:dyDescent="0.25">
      <c r="A809" s="3">
        <f>TITRES_STAT!B812</f>
        <v>43180</v>
      </c>
      <c r="B809" s="6">
        <f>TITRES_STAT!D812</f>
        <v>5.4745999999999997</v>
      </c>
      <c r="C809" s="2">
        <f t="shared" si="93"/>
        <v>0</v>
      </c>
      <c r="D809" s="2">
        <f t="shared" si="94"/>
        <v>5.4772399999999992</v>
      </c>
      <c r="E809" s="2">
        <f t="shared" si="96"/>
        <v>5.4884900000000005</v>
      </c>
      <c r="F809" s="2">
        <f t="shared" si="97"/>
        <v>5.4868349999999975</v>
      </c>
      <c r="G809" s="2">
        <f t="shared" si="91"/>
        <v>5.500703999999998</v>
      </c>
      <c r="H809" s="2">
        <f t="shared" si="95"/>
        <v>5.2412030000000023</v>
      </c>
      <c r="I809" s="2">
        <f t="array" ref="I809">SUMPRODUCT(B793:B812, (ROW(B793:B812)-ROW(B793)+1)) / (20*21/2)</f>
        <v>5.4770342857142857</v>
      </c>
      <c r="J809" s="2">
        <f t="shared" si="98"/>
        <v>5.4885319851190193</v>
      </c>
      <c r="K809" s="2">
        <f t="shared" si="92"/>
        <v>5.467700570440333</v>
      </c>
    </row>
    <row r="810" spans="1:11" ht="13.5" x14ac:dyDescent="0.25">
      <c r="A810" s="3">
        <f>TITRES_STAT!B813</f>
        <v>43181</v>
      </c>
      <c r="B810" s="6">
        <f>TITRES_STAT!D813</f>
        <v>5.4546999999999999</v>
      </c>
      <c r="C810" s="2">
        <f t="shared" si="93"/>
        <v>-1.9899999999999807E-2</v>
      </c>
      <c r="D810" s="2">
        <f t="shared" si="94"/>
        <v>5.4706199999999994</v>
      </c>
      <c r="E810" s="2">
        <f t="shared" si="96"/>
        <v>5.4831900000000013</v>
      </c>
      <c r="F810" s="2">
        <f t="shared" si="97"/>
        <v>5.4848449999999982</v>
      </c>
      <c r="G810" s="2">
        <f t="shared" si="91"/>
        <v>5.5038899999999975</v>
      </c>
      <c r="H810" s="2">
        <f t="shared" si="95"/>
        <v>5.2427425000000021</v>
      </c>
      <c r="I810" s="2">
        <f t="array" ref="I810">SUMPRODUCT(B794:B813, (ROW(B794:B813)-ROW(B794)+1)) / (20*21/2)</f>
        <v>5.4749814285714296</v>
      </c>
      <c r="J810" s="2">
        <f t="shared" si="98"/>
        <v>5.4853098912981597</v>
      </c>
      <c r="K810" s="2">
        <f t="shared" si="92"/>
        <v>5.4671907441485557</v>
      </c>
    </row>
    <row r="811" spans="1:11" ht="13.5" x14ac:dyDescent="0.25">
      <c r="A811" s="3">
        <f>TITRES_STAT!B814</f>
        <v>43182</v>
      </c>
      <c r="B811" s="6">
        <f>TITRES_STAT!D814</f>
        <v>5.4546999999999999</v>
      </c>
      <c r="C811" s="2">
        <f t="shared" si="93"/>
        <v>0</v>
      </c>
      <c r="D811" s="2">
        <f t="shared" si="94"/>
        <v>5.4666399999999999</v>
      </c>
      <c r="E811" s="2">
        <f t="shared" si="96"/>
        <v>5.4778900000000004</v>
      </c>
      <c r="F811" s="2">
        <f t="shared" si="97"/>
        <v>5.4855099999999997</v>
      </c>
      <c r="G811" s="2">
        <f t="shared" si="91"/>
        <v>5.5070759999999987</v>
      </c>
      <c r="H811" s="2">
        <f t="shared" si="95"/>
        <v>5.2438770000000012</v>
      </c>
      <c r="I811" s="2">
        <f t="array" ref="I811">SUMPRODUCT(B795:B814, (ROW(B795:B814)-ROW(B795)+1)) / (20*21/2)</f>
        <v>5.474258571428571</v>
      </c>
      <c r="J811" s="2">
        <f t="shared" si="98"/>
        <v>5.4823946635554774</v>
      </c>
      <c r="K811" s="2">
        <f t="shared" si="92"/>
        <v>5.4667009110446907</v>
      </c>
    </row>
    <row r="812" spans="1:11" ht="13.5" x14ac:dyDescent="0.25">
      <c r="A812" s="3">
        <f>TITRES_STAT!B815</f>
        <v>43185</v>
      </c>
      <c r="B812" s="6">
        <f>TITRES_STAT!D815</f>
        <v>5.4413999999999998</v>
      </c>
      <c r="C812" s="2">
        <f t="shared" si="93"/>
        <v>-1.330000000000009E-2</v>
      </c>
      <c r="D812" s="2">
        <f t="shared" si="94"/>
        <v>5.4599999999999991</v>
      </c>
      <c r="E812" s="2">
        <f t="shared" si="96"/>
        <v>5.4712600000000009</v>
      </c>
      <c r="F812" s="2">
        <f t="shared" si="97"/>
        <v>5.4828549999999989</v>
      </c>
      <c r="G812" s="2">
        <f t="shared" si="91"/>
        <v>5.5090679999999983</v>
      </c>
      <c r="H812" s="2">
        <f t="shared" si="95"/>
        <v>5.2452250000000014</v>
      </c>
      <c r="I812" s="2">
        <f t="array" ref="I812">SUMPRODUCT(B796:B815, (ROW(B796:B815)-ROW(B796)+1)) / (20*21/2)</f>
        <v>5.471703333333334</v>
      </c>
      <c r="J812" s="2">
        <f t="shared" si="98"/>
        <v>5.4784904098835279</v>
      </c>
      <c r="K812" s="2">
        <f t="shared" si="92"/>
        <v>5.4657087184547031</v>
      </c>
    </row>
    <row r="813" spans="1:11" ht="13.5" x14ac:dyDescent="0.25">
      <c r="A813" s="3">
        <f>TITRES_STAT!B816</f>
        <v>43186</v>
      </c>
      <c r="B813" s="6">
        <f>TITRES_STAT!D816</f>
        <v>5.4612999999999996</v>
      </c>
      <c r="C813" s="2">
        <f t="shared" si="93"/>
        <v>1.9899999999999807E-2</v>
      </c>
      <c r="D813" s="2">
        <f t="shared" si="94"/>
        <v>5.4573400000000003</v>
      </c>
      <c r="E813" s="2">
        <f t="shared" si="96"/>
        <v>5.46861</v>
      </c>
      <c r="F813" s="2">
        <f t="shared" si="97"/>
        <v>5.4821899999999992</v>
      </c>
      <c r="G813" s="2">
        <f t="shared" si="91"/>
        <v>5.5107939999999989</v>
      </c>
      <c r="H813" s="2">
        <f t="shared" si="95"/>
        <v>5.2463925000000007</v>
      </c>
      <c r="I813" s="2">
        <f t="array" ref="I813">SUMPRODUCT(B797:B816, (ROW(B797:B816)-ROW(B797)+1)) / (20*21/2)</f>
        <v>5.4693057142857144</v>
      </c>
      <c r="J813" s="2">
        <f t="shared" si="98"/>
        <v>5.4768532279898583</v>
      </c>
      <c r="K813" s="2">
        <f t="shared" si="92"/>
        <v>5.4655358275349109</v>
      </c>
    </row>
    <row r="814" spans="1:11" ht="13.5" x14ac:dyDescent="0.25">
      <c r="A814" s="3">
        <f>TITRES_STAT!B817</f>
        <v>43187</v>
      </c>
      <c r="B814" s="6">
        <f>TITRES_STAT!D817</f>
        <v>5.4745999999999997</v>
      </c>
      <c r="C814" s="2">
        <f t="shared" si="93"/>
        <v>1.330000000000009E-2</v>
      </c>
      <c r="D814" s="2">
        <f t="shared" si="94"/>
        <v>5.4573400000000003</v>
      </c>
      <c r="E814" s="2">
        <f t="shared" si="96"/>
        <v>5.4672900000000002</v>
      </c>
      <c r="F814" s="2">
        <f t="shared" si="97"/>
        <v>5.4815299999999993</v>
      </c>
      <c r="G814" s="2">
        <f t="shared" si="91"/>
        <v>5.5118559999999981</v>
      </c>
      <c r="H814" s="2">
        <f t="shared" si="95"/>
        <v>5.2475950000000013</v>
      </c>
      <c r="I814" s="2">
        <f t="array" ref="I814">SUMPRODUCT(B798:B817, (ROW(B798:B817)-ROW(B798)+1)) / (20*21/2)</f>
        <v>5.4663647619047628</v>
      </c>
      <c r="J814" s="2">
        <f t="shared" si="98"/>
        <v>5.4766386348479674</v>
      </c>
      <c r="K814" s="2">
        <f t="shared" si="92"/>
        <v>5.4658912852786408</v>
      </c>
    </row>
    <row r="815" spans="1:11" ht="13.5" x14ac:dyDescent="0.25">
      <c r="A815" s="3">
        <f>TITRES_STAT!B818</f>
        <v>43188</v>
      </c>
      <c r="B815" s="6">
        <f>TITRES_STAT!D818</f>
        <v>5.4546999999999999</v>
      </c>
      <c r="C815" s="2">
        <f t="shared" si="93"/>
        <v>-1.9899999999999807E-2</v>
      </c>
      <c r="D815" s="2">
        <f t="shared" si="94"/>
        <v>5.4573399999999994</v>
      </c>
      <c r="E815" s="2">
        <f t="shared" si="96"/>
        <v>5.4639800000000012</v>
      </c>
      <c r="F815" s="2">
        <f t="shared" si="97"/>
        <v>5.4798749999999989</v>
      </c>
      <c r="G815" s="2">
        <f t="shared" si="91"/>
        <v>5.5102639999999994</v>
      </c>
      <c r="H815" s="2">
        <f t="shared" si="95"/>
        <v>5.2490095000000005</v>
      </c>
      <c r="I815" s="2">
        <f t="array" ref="I815">SUMPRODUCT(B799:B818, (ROW(B799:B818)-ROW(B799)+1)) / (20*21/2)</f>
        <v>5.4628900000000007</v>
      </c>
      <c r="J815" s="2">
        <f t="shared" si="98"/>
        <v>5.4745492410529231</v>
      </c>
      <c r="K815" s="2">
        <f t="shared" si="92"/>
        <v>5.4654524113461456</v>
      </c>
    </row>
    <row r="816" spans="1:11" ht="13.5" x14ac:dyDescent="0.25">
      <c r="A816" s="3">
        <f>TITRES_STAT!B819</f>
        <v>43189</v>
      </c>
      <c r="B816" s="6">
        <f>TITRES_STAT!D819</f>
        <v>5.4546999999999999</v>
      </c>
      <c r="C816" s="2">
        <f t="shared" si="93"/>
        <v>0</v>
      </c>
      <c r="D816" s="2">
        <f t="shared" si="94"/>
        <v>5.4573399999999994</v>
      </c>
      <c r="E816" s="2">
        <f t="shared" si="96"/>
        <v>5.461990000000001</v>
      </c>
      <c r="F816" s="2">
        <f t="shared" si="97"/>
        <v>5.4788800000000002</v>
      </c>
      <c r="G816" s="2">
        <f t="shared" si="91"/>
        <v>5.5066820000000005</v>
      </c>
      <c r="H816" s="2">
        <f t="shared" si="95"/>
        <v>5.2503930000000016</v>
      </c>
      <c r="I816" s="2">
        <f t="array" ref="I816">SUMPRODUCT(B800:B819, (ROW(B800:B819)-ROW(B800)+1)) / (20*21/2)</f>
        <v>5.4597942857142856</v>
      </c>
      <c r="J816" s="2">
        <f t="shared" si="98"/>
        <v>5.4726588371431202</v>
      </c>
      <c r="K816" s="2">
        <f t="shared" si="92"/>
        <v>5.4650307481561011</v>
      </c>
    </row>
    <row r="817" spans="1:11" ht="13.5" x14ac:dyDescent="0.25">
      <c r="A817" s="3">
        <f>TITRES_STAT!B820</f>
        <v>43192</v>
      </c>
      <c r="B817" s="6">
        <f>TITRES_STAT!D820</f>
        <v>5.4480000000000004</v>
      </c>
      <c r="C817" s="2">
        <f t="shared" si="93"/>
        <v>-6.6999999999994841E-3</v>
      </c>
      <c r="D817" s="2">
        <f t="shared" si="94"/>
        <v>5.4586600000000001</v>
      </c>
      <c r="E817" s="2">
        <f t="shared" si="96"/>
        <v>5.4593300000000005</v>
      </c>
      <c r="F817" s="2">
        <f t="shared" si="97"/>
        <v>5.4778850000000006</v>
      </c>
      <c r="G817" s="2">
        <f t="shared" si="91"/>
        <v>5.5030979999999996</v>
      </c>
      <c r="H817" s="2">
        <f t="shared" si="95"/>
        <v>5.2517740000000028</v>
      </c>
      <c r="I817" s="2">
        <f t="array" ref="I817">SUMPRODUCT(B801:B820, (ROW(B801:B820)-ROW(B801)+1)) / (20*21/2)</f>
        <v>5.4557476190476182</v>
      </c>
      <c r="J817" s="2">
        <f t="shared" si="98"/>
        <v>5.4703103764628231</v>
      </c>
      <c r="K817" s="2">
        <f t="shared" si="92"/>
        <v>5.4643628756793907</v>
      </c>
    </row>
    <row r="818" spans="1:11" ht="13.5" x14ac:dyDescent="0.25">
      <c r="A818" s="3">
        <f>TITRES_STAT!B821</f>
        <v>43193</v>
      </c>
      <c r="B818" s="6">
        <f>TITRES_STAT!D821</f>
        <v>5.4413999999999998</v>
      </c>
      <c r="C818" s="2">
        <f t="shared" si="93"/>
        <v>-6.6000000000006054E-3</v>
      </c>
      <c r="D818" s="2">
        <f t="shared" si="94"/>
        <v>5.4546800000000006</v>
      </c>
      <c r="E818" s="2">
        <f t="shared" si="96"/>
        <v>5.4560100000000009</v>
      </c>
      <c r="F818" s="2">
        <f t="shared" si="97"/>
        <v>5.4739050000000002</v>
      </c>
      <c r="G818" s="2">
        <f t="shared" ref="G818:G881" si="99">AVERAGE(B769:B818)</f>
        <v>5.5005759999999988</v>
      </c>
      <c r="H818" s="2">
        <f t="shared" si="95"/>
        <v>5.2531220000000021</v>
      </c>
      <c r="I818" s="2">
        <f t="array" ref="I818">SUMPRODUCT(B802:B821, (ROW(B802:B821)-ROW(B802)+1)) / (20*21/2)</f>
        <v>5.4533466666666666</v>
      </c>
      <c r="J818" s="2">
        <f t="shared" si="98"/>
        <v>5.4675570072758877</v>
      </c>
      <c r="K818" s="2">
        <f t="shared" si="92"/>
        <v>5.4634623707507872</v>
      </c>
    </row>
    <row r="819" spans="1:11" ht="13.5" x14ac:dyDescent="0.25">
      <c r="A819" s="3">
        <f>TITRES_STAT!B822</f>
        <v>43194</v>
      </c>
      <c r="B819" s="6">
        <f>TITRES_STAT!D822</f>
        <v>5.4413999999999998</v>
      </c>
      <c r="C819" s="2">
        <f t="shared" si="93"/>
        <v>0</v>
      </c>
      <c r="D819" s="2">
        <f t="shared" si="94"/>
        <v>5.4480400000000007</v>
      </c>
      <c r="E819" s="2">
        <f t="shared" si="96"/>
        <v>5.4526900000000005</v>
      </c>
      <c r="F819" s="2">
        <f t="shared" si="97"/>
        <v>5.4705899999999996</v>
      </c>
      <c r="G819" s="2">
        <f t="shared" si="99"/>
        <v>5.4979219999999991</v>
      </c>
      <c r="H819" s="2">
        <f t="shared" si="95"/>
        <v>5.2544700000000022</v>
      </c>
      <c r="I819" s="2">
        <f t="array" ref="I819">SUMPRODUCT(B803:B822, (ROW(B803:B822)-ROW(B803)+1)) / (20*21/2)</f>
        <v>5.4506233333333327</v>
      </c>
      <c r="J819" s="2">
        <f t="shared" si="98"/>
        <v>5.4650658637258038</v>
      </c>
      <c r="K819" s="2">
        <f t="shared" ref="K819:K882" si="100">$K$4*B819+(1-$K$4)*K818</f>
        <v>5.4625971797409525</v>
      </c>
    </row>
    <row r="820" spans="1:11" ht="13.5" x14ac:dyDescent="0.25">
      <c r="A820" s="3">
        <f>TITRES_STAT!B823</f>
        <v>43195</v>
      </c>
      <c r="B820" s="6">
        <f>TITRES_STAT!D823</f>
        <v>5.4280999999999997</v>
      </c>
      <c r="C820" s="2">
        <f t="shared" si="93"/>
        <v>-1.330000000000009E-2</v>
      </c>
      <c r="D820" s="2">
        <f t="shared" si="94"/>
        <v>5.4427199999999996</v>
      </c>
      <c r="E820" s="2">
        <f t="shared" si="96"/>
        <v>5.4500299999999999</v>
      </c>
      <c r="F820" s="2">
        <f t="shared" si="97"/>
        <v>5.4666100000000002</v>
      </c>
      <c r="G820" s="2">
        <f t="shared" si="99"/>
        <v>5.4940719999999992</v>
      </c>
      <c r="H820" s="2">
        <f t="shared" si="95"/>
        <v>5.255907500000002</v>
      </c>
      <c r="I820" s="2">
        <f t="array" ref="I820">SUMPRODUCT(B804:B823, (ROW(B804:B823)-ROW(B804)+1)) / (20*21/2)</f>
        <v>5.4476190476190478</v>
      </c>
      <c r="J820" s="2">
        <f t="shared" si="98"/>
        <v>5.4615453052757275</v>
      </c>
      <c r="K820" s="2">
        <f t="shared" si="100"/>
        <v>5.4612443491628762</v>
      </c>
    </row>
    <row r="821" spans="1:11" ht="13.5" x14ac:dyDescent="0.25">
      <c r="A821" s="3">
        <f>TITRES_STAT!B824</f>
        <v>43196</v>
      </c>
      <c r="B821" s="6">
        <f>TITRES_STAT!D824</f>
        <v>5.4413999999999998</v>
      </c>
      <c r="C821" s="2">
        <f t="shared" si="93"/>
        <v>1.330000000000009E-2</v>
      </c>
      <c r="D821" s="2">
        <f t="shared" si="94"/>
        <v>5.4400599999999999</v>
      </c>
      <c r="E821" s="2">
        <f t="shared" si="96"/>
        <v>5.4487000000000005</v>
      </c>
      <c r="F821" s="2">
        <f t="shared" si="97"/>
        <v>5.4632950000000005</v>
      </c>
      <c r="G821" s="2">
        <f t="shared" si="99"/>
        <v>5.4906219999999983</v>
      </c>
      <c r="H821" s="2">
        <f t="shared" si="95"/>
        <v>5.2574425000000016</v>
      </c>
      <c r="I821" s="2">
        <f t="array" ref="I821">SUMPRODUCT(B805:B824, (ROW(B805:B824)-ROW(B805)+1)) / (20*21/2)</f>
        <v>5.4448990476190469</v>
      </c>
      <c r="J821" s="2">
        <f t="shared" si="98"/>
        <v>5.4596267047732772</v>
      </c>
      <c r="K821" s="2">
        <f t="shared" si="100"/>
        <v>5.4604661393917828</v>
      </c>
    </row>
    <row r="822" spans="1:11" ht="13.5" x14ac:dyDescent="0.25">
      <c r="A822" s="3">
        <f>TITRES_STAT!B825</f>
        <v>43200</v>
      </c>
      <c r="B822" s="6">
        <f>TITRES_STAT!D825</f>
        <v>5.4347000000000003</v>
      </c>
      <c r="C822" s="2">
        <f t="shared" si="93"/>
        <v>-6.6999999999994841E-3</v>
      </c>
      <c r="D822" s="2">
        <f t="shared" si="94"/>
        <v>5.4373999999999993</v>
      </c>
      <c r="E822" s="2">
        <f t="shared" si="96"/>
        <v>5.4480300000000002</v>
      </c>
      <c r="F822" s="2">
        <f t="shared" si="97"/>
        <v>5.4596450000000019</v>
      </c>
      <c r="G822" s="2">
        <f t="shared" si="99"/>
        <v>5.4870379999999992</v>
      </c>
      <c r="H822" s="2">
        <f t="shared" si="95"/>
        <v>5.2590685000000015</v>
      </c>
      <c r="I822" s="2">
        <f t="array" ref="I822">SUMPRODUCT(B806:B825, (ROW(B806:B825)-ROW(B806)+1)) / (20*21/2)</f>
        <v>5.4430919047619044</v>
      </c>
      <c r="J822" s="2">
        <f t="shared" si="98"/>
        <v>5.4572527328901081</v>
      </c>
      <c r="K822" s="2">
        <f t="shared" si="100"/>
        <v>5.4594557025528889</v>
      </c>
    </row>
    <row r="823" spans="1:11" ht="13.5" x14ac:dyDescent="0.25">
      <c r="A823" s="3">
        <f>TITRES_STAT!B826</f>
        <v>43201</v>
      </c>
      <c r="B823" s="6">
        <f>TITRES_STAT!D826</f>
        <v>5.4280999999999997</v>
      </c>
      <c r="C823" s="2">
        <f t="shared" si="93"/>
        <v>-6.6000000000006054E-3</v>
      </c>
      <c r="D823" s="2">
        <f t="shared" si="94"/>
        <v>5.4347399999999997</v>
      </c>
      <c r="E823" s="2">
        <f t="shared" si="96"/>
        <v>5.4447100000000006</v>
      </c>
      <c r="F823" s="2">
        <f t="shared" si="97"/>
        <v>5.4566600000000012</v>
      </c>
      <c r="G823" s="2">
        <f t="shared" si="99"/>
        <v>5.4842499999999994</v>
      </c>
      <c r="H823" s="2">
        <f t="shared" si="95"/>
        <v>5.2606615000000021</v>
      </c>
      <c r="I823" s="2">
        <f t="array" ref="I823">SUMPRODUCT(B807:B826, (ROW(B807:B826)-ROW(B807)+1)) / (20*21/2)</f>
        <v>5.442175714285713</v>
      </c>
      <c r="J823" s="2">
        <f t="shared" si="98"/>
        <v>5.4544762821386694</v>
      </c>
      <c r="K823" s="2">
        <f t="shared" si="100"/>
        <v>5.458226067158658</v>
      </c>
    </row>
    <row r="824" spans="1:11" ht="13.5" x14ac:dyDescent="0.25">
      <c r="A824" s="3">
        <f>TITRES_STAT!B827</f>
        <v>43202</v>
      </c>
      <c r="B824" s="6">
        <f>TITRES_STAT!D827</f>
        <v>5.4280999999999997</v>
      </c>
      <c r="C824" s="2">
        <f t="shared" si="93"/>
        <v>0</v>
      </c>
      <c r="D824" s="2">
        <f t="shared" si="94"/>
        <v>5.43208</v>
      </c>
      <c r="E824" s="2">
        <f t="shared" si="96"/>
        <v>5.4400600000000008</v>
      </c>
      <c r="F824" s="2">
        <f t="shared" si="97"/>
        <v>5.4536750000000014</v>
      </c>
      <c r="G824" s="2">
        <f t="shared" si="99"/>
        <v>5.4815959999999997</v>
      </c>
      <c r="H824" s="2">
        <f t="shared" si="95"/>
        <v>5.2622545000000036</v>
      </c>
      <c r="I824" s="2">
        <f t="array" ref="I824">SUMPRODUCT(B808:B827, (ROW(B808:B827)-ROW(B808)+1)) / (20*21/2)</f>
        <v>5.4414176190476189</v>
      </c>
      <c r="J824" s="2">
        <f t="shared" si="98"/>
        <v>5.4519642552683196</v>
      </c>
      <c r="K824" s="2">
        <f t="shared" si="100"/>
        <v>5.4570446527602794</v>
      </c>
    </row>
    <row r="825" spans="1:11" ht="13.5" x14ac:dyDescent="0.25">
      <c r="A825" s="3">
        <f>TITRES_STAT!B828</f>
        <v>43203</v>
      </c>
      <c r="B825" s="6">
        <f>TITRES_STAT!D828</f>
        <v>5.4347000000000003</v>
      </c>
      <c r="C825" s="2">
        <f t="shared" si="93"/>
        <v>6.6000000000006054E-3</v>
      </c>
      <c r="D825" s="2">
        <f t="shared" si="94"/>
        <v>5.4334000000000007</v>
      </c>
      <c r="E825" s="2">
        <f t="shared" si="96"/>
        <v>5.4380600000000001</v>
      </c>
      <c r="F825" s="2">
        <f t="shared" si="97"/>
        <v>5.4510200000000015</v>
      </c>
      <c r="G825" s="2">
        <f t="shared" si="99"/>
        <v>5.4790739999999998</v>
      </c>
      <c r="H825" s="2">
        <f t="shared" si="95"/>
        <v>5.2638805000000035</v>
      </c>
      <c r="I825" s="2">
        <f t="array" ref="I825">SUMPRODUCT(B809:B828, (ROW(B809:B828)-ROW(B809)+1)) / (20*21/2)</f>
        <v>5.4395509523809515</v>
      </c>
      <c r="J825" s="2">
        <f t="shared" si="98"/>
        <v>5.4503200404808609</v>
      </c>
      <c r="K825" s="2">
        <f t="shared" si="100"/>
        <v>5.4561683918677195</v>
      </c>
    </row>
    <row r="826" spans="1:11" ht="13.5" x14ac:dyDescent="0.25">
      <c r="A826" s="3">
        <f>TITRES_STAT!B829</f>
        <v>43206</v>
      </c>
      <c r="B826" s="6">
        <f>TITRES_STAT!D829</f>
        <v>5.4413999999999998</v>
      </c>
      <c r="C826" s="2">
        <f t="shared" si="93"/>
        <v>6.6999999999994841E-3</v>
      </c>
      <c r="D826" s="2">
        <f t="shared" si="94"/>
        <v>5.4334000000000007</v>
      </c>
      <c r="E826" s="2">
        <f t="shared" si="96"/>
        <v>5.4367299999999998</v>
      </c>
      <c r="F826" s="2">
        <f t="shared" si="97"/>
        <v>5.4493600000000013</v>
      </c>
      <c r="G826" s="2">
        <f t="shared" si="99"/>
        <v>5.4766859999999999</v>
      </c>
      <c r="H826" s="2">
        <f t="shared" si="95"/>
        <v>5.2656960000000037</v>
      </c>
      <c r="I826" s="2">
        <f t="array" ref="I826">SUMPRODUCT(B810:B829, (ROW(B810:B829)-ROW(B810)+1)) / (20*21/2)</f>
        <v>5.43917238095238</v>
      </c>
      <c r="J826" s="2">
        <f t="shared" si="98"/>
        <v>5.449470512816017</v>
      </c>
      <c r="K826" s="2">
        <f t="shared" si="100"/>
        <v>5.4555892392454561</v>
      </c>
    </row>
    <row r="827" spans="1:11" ht="13.5" x14ac:dyDescent="0.25">
      <c r="A827" s="3">
        <f>TITRES_STAT!B830</f>
        <v>43207</v>
      </c>
      <c r="B827" s="6">
        <f>TITRES_STAT!D830</f>
        <v>5.4413999999999998</v>
      </c>
      <c r="C827" s="2">
        <f t="shared" si="93"/>
        <v>0</v>
      </c>
      <c r="D827" s="2">
        <f t="shared" si="94"/>
        <v>5.4347400000000006</v>
      </c>
      <c r="E827" s="2">
        <f t="shared" si="96"/>
        <v>5.43607</v>
      </c>
      <c r="F827" s="2">
        <f t="shared" si="97"/>
        <v>5.4477000000000011</v>
      </c>
      <c r="G827" s="2">
        <f t="shared" si="99"/>
        <v>5.4733679999999989</v>
      </c>
      <c r="H827" s="2">
        <f t="shared" si="95"/>
        <v>5.2670235000000041</v>
      </c>
      <c r="I827" s="2">
        <f t="array" ref="I827">SUMPRODUCT(B811:B830, (ROW(B811:B830)-ROW(B811)+1)) / (20*21/2)</f>
        <v>5.4395804761904758</v>
      </c>
      <c r="J827" s="2">
        <f t="shared" si="98"/>
        <v>5.4487018925478257</v>
      </c>
      <c r="K827" s="2">
        <f t="shared" si="100"/>
        <v>5.4550327984907323</v>
      </c>
    </row>
    <row r="828" spans="1:11" ht="13.5" x14ac:dyDescent="0.25">
      <c r="A828" s="3">
        <f>TITRES_STAT!B831</f>
        <v>43208</v>
      </c>
      <c r="B828" s="6">
        <f>TITRES_STAT!D831</f>
        <v>5.4280999999999997</v>
      </c>
      <c r="C828" s="2">
        <f t="shared" si="93"/>
        <v>-1.330000000000009E-2</v>
      </c>
      <c r="D828" s="2">
        <f t="shared" si="94"/>
        <v>5.4347400000000006</v>
      </c>
      <c r="E828" s="2">
        <f t="shared" si="96"/>
        <v>5.4347399999999997</v>
      </c>
      <c r="F828" s="2">
        <f t="shared" si="97"/>
        <v>5.4453750000000012</v>
      </c>
      <c r="G828" s="2">
        <f t="shared" si="99"/>
        <v>5.4707139999999983</v>
      </c>
      <c r="H828" s="2">
        <f t="shared" si="95"/>
        <v>5.2687820000000034</v>
      </c>
      <c r="I828" s="2">
        <f t="array" ref="I828">SUMPRODUCT(B812:B831, (ROW(B812:B831)-ROW(B812)+1)) / (20*21/2)</f>
        <v>5.439391904761905</v>
      </c>
      <c r="J828" s="2">
        <f t="shared" si="98"/>
        <v>5.4467398075432705</v>
      </c>
      <c r="K828" s="2">
        <f t="shared" si="100"/>
        <v>5.4539766103146254</v>
      </c>
    </row>
    <row r="829" spans="1:11" ht="13.5" x14ac:dyDescent="0.25">
      <c r="A829" s="3">
        <f>TITRES_STAT!B832</f>
        <v>43209</v>
      </c>
      <c r="B829" s="6">
        <f>TITRES_STAT!D832</f>
        <v>5.4413999999999998</v>
      </c>
      <c r="C829" s="2">
        <f t="shared" si="93"/>
        <v>1.330000000000009E-2</v>
      </c>
      <c r="D829" s="2">
        <f t="shared" si="94"/>
        <v>5.4374000000000011</v>
      </c>
      <c r="E829" s="2">
        <f t="shared" si="96"/>
        <v>5.4347400000000006</v>
      </c>
      <c r="F829" s="2">
        <f t="shared" si="97"/>
        <v>5.443715000000001</v>
      </c>
      <c r="G829" s="2">
        <f t="shared" si="99"/>
        <v>5.4693879999999986</v>
      </c>
      <c r="H829" s="2">
        <f t="shared" si="95"/>
        <v>5.2705405000000027</v>
      </c>
      <c r="I829" s="2">
        <f t="array" ref="I829">SUMPRODUCT(B813:B832, (ROW(B813:B832)-ROW(B813)+1)) / (20*21/2)</f>
        <v>5.4417904761904756</v>
      </c>
      <c r="J829" s="2">
        <f t="shared" si="98"/>
        <v>5.4462312544439113</v>
      </c>
      <c r="K829" s="2">
        <f t="shared" si="100"/>
        <v>5.4534834099101301</v>
      </c>
    </row>
    <row r="830" spans="1:11" ht="13.5" x14ac:dyDescent="0.25">
      <c r="A830" s="3">
        <f>TITRES_STAT!B833</f>
        <v>43210</v>
      </c>
      <c r="B830" s="6">
        <f>TITRES_STAT!D833</f>
        <v>5.4480000000000004</v>
      </c>
      <c r="C830" s="2">
        <f t="shared" si="93"/>
        <v>6.6000000000006054E-3</v>
      </c>
      <c r="D830" s="2">
        <f t="shared" si="94"/>
        <v>5.4400599999999999</v>
      </c>
      <c r="E830" s="2">
        <f t="shared" si="96"/>
        <v>5.4367300000000007</v>
      </c>
      <c r="F830" s="2">
        <f t="shared" si="97"/>
        <v>5.4433800000000003</v>
      </c>
      <c r="G830" s="2">
        <f t="shared" si="99"/>
        <v>5.4705819999999985</v>
      </c>
      <c r="H830" s="2">
        <f t="shared" si="95"/>
        <v>5.2723320000000022</v>
      </c>
      <c r="I830" s="2">
        <f t="array" ref="I830">SUMPRODUCT(B814:B833, (ROW(B814:B833)-ROW(B814)+1)) / (20*21/2)</f>
        <v>5.4434342857142859</v>
      </c>
      <c r="J830" s="2">
        <f t="shared" si="98"/>
        <v>5.4463997064016336</v>
      </c>
      <c r="K830" s="2">
        <f t="shared" si="100"/>
        <v>5.4532683742273802</v>
      </c>
    </row>
    <row r="831" spans="1:11" ht="13.5" x14ac:dyDescent="0.25">
      <c r="A831" s="3">
        <f>TITRES_STAT!B834</f>
        <v>43213</v>
      </c>
      <c r="B831" s="6">
        <f>TITRES_STAT!D834</f>
        <v>5.4413999999999998</v>
      </c>
      <c r="C831" s="2">
        <f t="shared" si="93"/>
        <v>-6.6000000000006054E-3</v>
      </c>
      <c r="D831" s="2">
        <f t="shared" si="94"/>
        <v>5.4400599999999999</v>
      </c>
      <c r="E831" s="2">
        <f t="shared" si="96"/>
        <v>5.4367300000000007</v>
      </c>
      <c r="F831" s="2">
        <f t="shared" si="97"/>
        <v>5.4427150000000006</v>
      </c>
      <c r="G831" s="2">
        <f t="shared" si="99"/>
        <v>5.4692559999999979</v>
      </c>
      <c r="H831" s="2">
        <f t="shared" si="95"/>
        <v>5.2743230000000025</v>
      </c>
      <c r="I831" s="2">
        <f t="array" ref="I831">SUMPRODUCT(B815:B834, (ROW(B815:B834)-ROW(B815)+1)) / (20*21/2)</f>
        <v>5.4463447619047614</v>
      </c>
      <c r="J831" s="2">
        <f t="shared" si="98"/>
        <v>5.4459235438871927</v>
      </c>
      <c r="K831" s="2">
        <f t="shared" si="100"/>
        <v>5.4528029477870907</v>
      </c>
    </row>
    <row r="832" spans="1:11" ht="13.5" x14ac:dyDescent="0.25">
      <c r="A832" s="3">
        <f>TITRES_STAT!B835</f>
        <v>43214</v>
      </c>
      <c r="B832" s="6">
        <f>TITRES_STAT!D835</f>
        <v>5.4679000000000002</v>
      </c>
      <c r="C832" s="2">
        <f t="shared" si="93"/>
        <v>2.6500000000000412E-2</v>
      </c>
      <c r="D832" s="2">
        <f t="shared" si="94"/>
        <v>5.4453599999999991</v>
      </c>
      <c r="E832" s="2">
        <f t="shared" si="96"/>
        <v>5.4400500000000012</v>
      </c>
      <c r="F832" s="2">
        <f t="shared" si="97"/>
        <v>5.4440400000000011</v>
      </c>
      <c r="G832" s="2">
        <f t="shared" si="99"/>
        <v>5.4684599999999985</v>
      </c>
      <c r="H832" s="2">
        <f t="shared" si="95"/>
        <v>5.2762805000000039</v>
      </c>
      <c r="I832" s="2">
        <f t="array" ref="I832">SUMPRODUCT(B816:B835, (ROW(B816:B835)-ROW(B816)+1)) / (20*21/2)</f>
        <v>5.4486171428571426</v>
      </c>
      <c r="J832" s="2">
        <f t="shared" si="98"/>
        <v>5.44801653970746</v>
      </c>
      <c r="K832" s="2">
        <f t="shared" si="100"/>
        <v>5.4533949890503424</v>
      </c>
    </row>
    <row r="833" spans="1:11" ht="13.5" x14ac:dyDescent="0.25">
      <c r="A833" s="3">
        <f>TITRES_STAT!B836</f>
        <v>43215</v>
      </c>
      <c r="B833" s="6">
        <f>TITRES_STAT!D836</f>
        <v>5.4612999999999996</v>
      </c>
      <c r="C833" s="2">
        <f t="shared" si="93"/>
        <v>-6.6000000000006054E-3</v>
      </c>
      <c r="D833" s="2">
        <f t="shared" si="94"/>
        <v>5.452</v>
      </c>
      <c r="E833" s="2">
        <f t="shared" si="96"/>
        <v>5.4433700000000007</v>
      </c>
      <c r="F833" s="2">
        <f t="shared" si="97"/>
        <v>5.4440400000000011</v>
      </c>
      <c r="G833" s="2">
        <f t="shared" si="99"/>
        <v>5.4677959999999972</v>
      </c>
      <c r="H833" s="2">
        <f t="shared" si="95"/>
        <v>5.2777405000000046</v>
      </c>
      <c r="I833" s="2">
        <f t="array" ref="I833">SUMPRODUCT(B817:B836, (ROW(B817:B836)-ROW(B817)+1)) / (20*21/2)</f>
        <v>5.448931428571429</v>
      </c>
      <c r="J833" s="2">
        <f t="shared" si="98"/>
        <v>5.4492816311638927</v>
      </c>
      <c r="K833" s="2">
        <f t="shared" si="100"/>
        <v>5.45370498947974</v>
      </c>
    </row>
    <row r="834" spans="1:11" ht="13.5" x14ac:dyDescent="0.25">
      <c r="A834" s="3">
        <f>TITRES_STAT!B837</f>
        <v>43216</v>
      </c>
      <c r="B834" s="6">
        <f>TITRES_STAT!D837</f>
        <v>5.4745999999999997</v>
      </c>
      <c r="C834" s="2">
        <f t="shared" si="93"/>
        <v>1.330000000000009E-2</v>
      </c>
      <c r="D834" s="2">
        <f t="shared" si="94"/>
        <v>5.4586400000000008</v>
      </c>
      <c r="E834" s="2">
        <f t="shared" si="96"/>
        <v>5.4480200000000014</v>
      </c>
      <c r="F834" s="2">
        <f t="shared" si="97"/>
        <v>5.4440400000000002</v>
      </c>
      <c r="G834" s="2">
        <f t="shared" si="99"/>
        <v>5.4684599999999985</v>
      </c>
      <c r="H834" s="2">
        <f t="shared" si="95"/>
        <v>5.2792670000000044</v>
      </c>
      <c r="I834" s="2">
        <f t="array" ref="I834">SUMPRODUCT(B818:B837, (ROW(B818:B837)-ROW(B818)+1)) / (20*21/2)</f>
        <v>5.448649047619047</v>
      </c>
      <c r="J834" s="2">
        <f t="shared" si="98"/>
        <v>5.4516929043863787</v>
      </c>
      <c r="K834" s="2">
        <f t="shared" si="100"/>
        <v>5.4545244016570056</v>
      </c>
    </row>
    <row r="835" spans="1:11" ht="13.5" x14ac:dyDescent="0.25">
      <c r="A835" s="3">
        <f>TITRES_STAT!B838</f>
        <v>43217</v>
      </c>
      <c r="B835" s="6">
        <f>TITRES_STAT!D838</f>
        <v>5.4679000000000002</v>
      </c>
      <c r="C835" s="2">
        <f t="shared" si="93"/>
        <v>-6.6999999999994841E-3</v>
      </c>
      <c r="D835" s="2">
        <f t="shared" si="94"/>
        <v>5.4626199999999994</v>
      </c>
      <c r="E835" s="2">
        <f t="shared" si="96"/>
        <v>5.4513400000000001</v>
      </c>
      <c r="F835" s="2">
        <f t="shared" si="97"/>
        <v>5.4447000000000001</v>
      </c>
      <c r="G835" s="2">
        <f t="shared" si="99"/>
        <v>5.468061999999998</v>
      </c>
      <c r="H835" s="2">
        <f t="shared" si="95"/>
        <v>5.2804615000000048</v>
      </c>
      <c r="I835" s="2">
        <f t="array" ref="I835">SUMPRODUCT(B819:B838, (ROW(B819:B838)-ROW(B819)+1)) / (20*21/2)</f>
        <v>5.4483980952380948</v>
      </c>
      <c r="J835" s="2">
        <f t="shared" si="98"/>
        <v>5.4532364373019613</v>
      </c>
      <c r="K835" s="2">
        <f t="shared" si="100"/>
        <v>5.455048934925359</v>
      </c>
    </row>
    <row r="836" spans="1:11" ht="13.5" x14ac:dyDescent="0.25">
      <c r="A836" s="3">
        <f>TITRES_STAT!B839</f>
        <v>43220</v>
      </c>
      <c r="B836" s="6">
        <f>TITRES_STAT!D839</f>
        <v>5.4480000000000004</v>
      </c>
      <c r="C836" s="2">
        <f t="shared" ref="C836:C899" si="101">B836-B835</f>
        <v>-1.9899999999999807E-2</v>
      </c>
      <c r="D836" s="2">
        <f t="shared" si="94"/>
        <v>5.46394</v>
      </c>
      <c r="E836" s="2">
        <f t="shared" si="96"/>
        <v>5.452</v>
      </c>
      <c r="F836" s="2">
        <f t="shared" si="97"/>
        <v>5.4443650000000003</v>
      </c>
      <c r="G836" s="2">
        <f t="shared" si="99"/>
        <v>5.4668679999999972</v>
      </c>
      <c r="H836" s="2">
        <f t="shared" si="95"/>
        <v>5.2815565000000051</v>
      </c>
      <c r="I836" s="2">
        <f t="array" ref="I836">SUMPRODUCT(B820:B839, (ROW(B820:B839)-ROW(B820)+1)) / (20*21/2)</f>
        <v>5.4481471428571426</v>
      </c>
      <c r="J836" s="2">
        <f t="shared" si="98"/>
        <v>5.452737728987489</v>
      </c>
      <c r="K836" s="2">
        <f t="shared" si="100"/>
        <v>5.4547725061047565</v>
      </c>
    </row>
    <row r="837" spans="1:11" ht="13.5" x14ac:dyDescent="0.25">
      <c r="A837" s="3">
        <f>TITRES_STAT!B840</f>
        <v>43222</v>
      </c>
      <c r="B837" s="6">
        <f>TITRES_STAT!D840</f>
        <v>5.4413999999999998</v>
      </c>
      <c r="C837" s="2">
        <f t="shared" si="101"/>
        <v>-6.6000000000006054E-3</v>
      </c>
      <c r="D837" s="2">
        <f t="shared" si="94"/>
        <v>5.4586399999999999</v>
      </c>
      <c r="E837" s="2">
        <f t="shared" si="96"/>
        <v>5.452</v>
      </c>
      <c r="F837" s="2">
        <f t="shared" si="97"/>
        <v>5.4440350000000004</v>
      </c>
      <c r="G837" s="2">
        <f t="shared" si="99"/>
        <v>5.4650099999999959</v>
      </c>
      <c r="H837" s="2">
        <f t="shared" si="95"/>
        <v>5.2826185000000043</v>
      </c>
      <c r="I837" s="2">
        <f t="array" ref="I837">SUMPRODUCT(B821:B840, (ROW(B821:B840)-ROW(B821)+1)) / (20*21/2)</f>
        <v>5.4478961904761904</v>
      </c>
      <c r="J837" s="2">
        <f t="shared" si="98"/>
        <v>5.4516579452743947</v>
      </c>
      <c r="K837" s="2">
        <f t="shared" si="100"/>
        <v>5.4542480941006488</v>
      </c>
    </row>
    <row r="838" spans="1:11" ht="13.5" x14ac:dyDescent="0.25">
      <c r="A838" s="3">
        <f>TITRES_STAT!B841</f>
        <v>43223</v>
      </c>
      <c r="B838" s="6">
        <f>TITRES_STAT!D841</f>
        <v>5.4413999999999998</v>
      </c>
      <c r="C838" s="2">
        <f t="shared" si="101"/>
        <v>0</v>
      </c>
      <c r="D838" s="2">
        <f t="shared" ref="D838:D901" si="102">AVERAGE(B834:B838)</f>
        <v>5.4546599999999996</v>
      </c>
      <c r="E838" s="2">
        <f t="shared" si="96"/>
        <v>5.4533300000000002</v>
      </c>
      <c r="F838" s="2">
        <f t="shared" si="97"/>
        <v>5.4440349999999995</v>
      </c>
      <c r="G838" s="2">
        <f t="shared" si="99"/>
        <v>5.4639479999999967</v>
      </c>
      <c r="H838" s="2">
        <f t="shared" si="95"/>
        <v>5.2836805000000036</v>
      </c>
      <c r="I838" s="2">
        <f t="array" ref="I838">SUMPRODUCT(B822:B841, (ROW(B822:B841)-ROW(B822)+1)) / (20*21/2)</f>
        <v>5.44442</v>
      </c>
      <c r="J838" s="2">
        <f t="shared" si="98"/>
        <v>5.4506809981054047</v>
      </c>
      <c r="K838" s="2">
        <f t="shared" si="100"/>
        <v>5.453744247273173</v>
      </c>
    </row>
    <row r="839" spans="1:11" ht="13.5" x14ac:dyDescent="0.25">
      <c r="A839" s="3">
        <f>TITRES_STAT!B842</f>
        <v>43224</v>
      </c>
      <c r="B839" s="6">
        <f>TITRES_STAT!D842</f>
        <v>5.4413999999999998</v>
      </c>
      <c r="C839" s="2">
        <f t="shared" si="101"/>
        <v>0</v>
      </c>
      <c r="D839" s="2">
        <f t="shared" si="102"/>
        <v>5.4480200000000014</v>
      </c>
      <c r="E839" s="2">
        <f t="shared" si="96"/>
        <v>5.4533300000000002</v>
      </c>
      <c r="F839" s="2">
        <f t="shared" si="97"/>
        <v>5.4440350000000004</v>
      </c>
      <c r="G839" s="2">
        <f t="shared" si="99"/>
        <v>5.4628859999999966</v>
      </c>
      <c r="H839" s="2">
        <f t="shared" si="95"/>
        <v>5.2850080000000039</v>
      </c>
      <c r="I839" s="2">
        <f t="array" ref="I839">SUMPRODUCT(B823:B842, (ROW(B823:B842)-ROW(B823)+1)) / (20*21/2)</f>
        <v>5.4442638095238092</v>
      </c>
      <c r="J839" s="2">
        <f t="shared" si="98"/>
        <v>5.4497970935239382</v>
      </c>
      <c r="K839" s="2">
        <f t="shared" si="100"/>
        <v>5.4532601591448131</v>
      </c>
    </row>
    <row r="840" spans="1:11" ht="13.5" x14ac:dyDescent="0.25">
      <c r="A840" s="3">
        <f>TITRES_STAT!B843</f>
        <v>43227</v>
      </c>
      <c r="B840" s="6">
        <f>TITRES_STAT!D843</f>
        <v>5.4413999999999998</v>
      </c>
      <c r="C840" s="2">
        <f t="shared" si="101"/>
        <v>0</v>
      </c>
      <c r="D840" s="2">
        <f t="shared" si="102"/>
        <v>5.4427199999999996</v>
      </c>
      <c r="E840" s="2">
        <f t="shared" si="96"/>
        <v>5.4526700000000003</v>
      </c>
      <c r="F840" s="2">
        <f t="shared" si="97"/>
        <v>5.4447000000000001</v>
      </c>
      <c r="G840" s="2">
        <f t="shared" si="99"/>
        <v>5.4618239999999965</v>
      </c>
      <c r="H840" s="2">
        <f t="shared" si="95"/>
        <v>5.2861695000000033</v>
      </c>
      <c r="I840" s="2">
        <f t="array" ref="I840">SUMPRODUCT(B824:B843, (ROW(B824:B843)-ROW(B824)+1)) / (20*21/2)</f>
        <v>5.4440757142857139</v>
      </c>
      <c r="J840" s="2">
        <f t="shared" si="98"/>
        <v>5.448997370331182</v>
      </c>
      <c r="K840" s="2">
        <f t="shared" si="100"/>
        <v>5.4527950548646249</v>
      </c>
    </row>
    <row r="841" spans="1:11" ht="13.5" x14ac:dyDescent="0.25">
      <c r="A841" s="3">
        <f>TITRES_STAT!B844</f>
        <v>43228</v>
      </c>
      <c r="B841" s="6">
        <f>TITRES_STAT!D844</f>
        <v>5.4081999999999999</v>
      </c>
      <c r="C841" s="2">
        <f t="shared" si="101"/>
        <v>-3.3199999999999896E-2</v>
      </c>
      <c r="D841" s="2">
        <f t="shared" si="102"/>
        <v>5.4347599999999998</v>
      </c>
      <c r="E841" s="2">
        <f t="shared" si="96"/>
        <v>5.4493500000000008</v>
      </c>
      <c r="F841" s="2">
        <f t="shared" si="97"/>
        <v>5.4430400000000008</v>
      </c>
      <c r="G841" s="2">
        <f t="shared" si="99"/>
        <v>5.4611599999999978</v>
      </c>
      <c r="H841" s="2">
        <f t="shared" si="95"/>
        <v>5.2871650000000034</v>
      </c>
      <c r="I841" s="2">
        <f t="array" ref="I841">SUMPRODUCT(B825:B844, (ROW(B825:B844)-ROW(B825)+1)) / (20*21/2)</f>
        <v>5.4438242857142853</v>
      </c>
      <c r="J841" s="2">
        <f t="shared" si="98"/>
        <v>5.4451119064901174</v>
      </c>
      <c r="K841" s="2">
        <f t="shared" si="100"/>
        <v>5.4510462291836594</v>
      </c>
    </row>
    <row r="842" spans="1:11" ht="13.5" x14ac:dyDescent="0.25">
      <c r="A842" s="3">
        <f>TITRES_STAT!B845</f>
        <v>43229</v>
      </c>
      <c r="B842" s="6">
        <f>TITRES_STAT!D845</f>
        <v>5.4413999999999998</v>
      </c>
      <c r="C842" s="2">
        <f t="shared" si="101"/>
        <v>3.3199999999999896E-2</v>
      </c>
      <c r="D842" s="2">
        <f t="shared" si="102"/>
        <v>5.4347599999999998</v>
      </c>
      <c r="E842" s="2">
        <f t="shared" si="96"/>
        <v>5.4467000000000008</v>
      </c>
      <c r="F842" s="2">
        <f t="shared" si="97"/>
        <v>5.4433750000000014</v>
      </c>
      <c r="G842" s="2">
        <f t="shared" si="99"/>
        <v>5.4600979999999968</v>
      </c>
      <c r="H842" s="2">
        <f t="shared" ref="H842:H905" si="103">AVERAGE(B643:B842)</f>
        <v>5.2883265000000019</v>
      </c>
      <c r="I842" s="2">
        <f t="array" ref="I842">SUMPRODUCT(B826:B845, (ROW(B826:B845)-ROW(B826)+1)) / (20*21/2)</f>
        <v>5.4422428571428565</v>
      </c>
      <c r="J842" s="2">
        <f t="shared" si="98"/>
        <v>5.4447583915862969</v>
      </c>
      <c r="K842" s="2">
        <f t="shared" si="100"/>
        <v>5.450667945686261</v>
      </c>
    </row>
    <row r="843" spans="1:11" ht="13.5" x14ac:dyDescent="0.25">
      <c r="A843" s="3">
        <f>TITRES_STAT!B846</f>
        <v>43230</v>
      </c>
      <c r="B843" s="6">
        <f>TITRES_STAT!D846</f>
        <v>5.4413999999999998</v>
      </c>
      <c r="C843" s="2">
        <f t="shared" si="101"/>
        <v>0</v>
      </c>
      <c r="D843" s="2">
        <f t="shared" si="102"/>
        <v>5.4347599999999998</v>
      </c>
      <c r="E843" s="2">
        <f t="shared" si="96"/>
        <v>5.4447100000000006</v>
      </c>
      <c r="F843" s="2">
        <f t="shared" si="97"/>
        <v>5.4440400000000011</v>
      </c>
      <c r="G843" s="2">
        <f t="shared" si="99"/>
        <v>5.4594339999999981</v>
      </c>
      <c r="H843" s="2">
        <f t="shared" si="103"/>
        <v>5.2896540000000014</v>
      </c>
      <c r="I843" s="2">
        <f t="array" ref="I843">SUMPRODUCT(B827:B846, (ROW(B827:B846)-ROW(B827)+1)) / (20*21/2)</f>
        <v>5.4387976190476177</v>
      </c>
      <c r="J843" s="2">
        <f t="shared" si="98"/>
        <v>5.4444385447685546</v>
      </c>
      <c r="K843" s="2">
        <f t="shared" si="100"/>
        <v>5.4503044968358196</v>
      </c>
    </row>
    <row r="844" spans="1:11" ht="13.5" x14ac:dyDescent="0.25">
      <c r="A844" s="3">
        <f>TITRES_STAT!B847</f>
        <v>43231</v>
      </c>
      <c r="B844" s="6">
        <f>TITRES_STAT!D847</f>
        <v>5.4413999999999998</v>
      </c>
      <c r="C844" s="2">
        <f t="shared" si="101"/>
        <v>0</v>
      </c>
      <c r="D844" s="2">
        <f t="shared" si="102"/>
        <v>5.4347599999999998</v>
      </c>
      <c r="E844" s="2">
        <f t="shared" ref="E844:E907" si="104">AVERAGE(B835:B844)</f>
        <v>5.4413900000000011</v>
      </c>
      <c r="F844" s="2">
        <f t="shared" si="97"/>
        <v>5.4447050000000008</v>
      </c>
      <c r="G844" s="2">
        <f t="shared" si="99"/>
        <v>5.4585059999999963</v>
      </c>
      <c r="H844" s="2">
        <f t="shared" si="103"/>
        <v>5.2914790000000016</v>
      </c>
      <c r="I844" s="2">
        <f t="array" ref="I844">SUMPRODUCT(B828:B847, (ROW(B828:B847)-ROW(B828)+1)) / (20*21/2)</f>
        <v>5.4355104761904753</v>
      </c>
      <c r="J844" s="2">
        <f t="shared" si="98"/>
        <v>5.4441491595525022</v>
      </c>
      <c r="K844" s="2">
        <f t="shared" si="100"/>
        <v>5.4499553008814736</v>
      </c>
    </row>
    <row r="845" spans="1:11" ht="13.5" x14ac:dyDescent="0.25">
      <c r="A845" s="3">
        <f>TITRES_STAT!B848</f>
        <v>43234</v>
      </c>
      <c r="B845" s="6">
        <f>TITRES_STAT!D848</f>
        <v>5.4280999999999997</v>
      </c>
      <c r="C845" s="2">
        <f t="shared" si="101"/>
        <v>-1.330000000000009E-2</v>
      </c>
      <c r="D845" s="2">
        <f t="shared" si="102"/>
        <v>5.4321000000000002</v>
      </c>
      <c r="E845" s="2">
        <f t="shared" si="104"/>
        <v>5.4374100000000007</v>
      </c>
      <c r="F845" s="2">
        <f t="shared" si="97"/>
        <v>5.444375</v>
      </c>
      <c r="G845" s="2">
        <f t="shared" si="99"/>
        <v>5.4573119999999964</v>
      </c>
      <c r="H845" s="2">
        <f t="shared" si="103"/>
        <v>5.2930715000000035</v>
      </c>
      <c r="I845" s="2">
        <f t="array" ref="I845">SUMPRODUCT(B829:B848, (ROW(B829:B848)-ROW(B829)+1)) / (20*21/2)</f>
        <v>5.4361719047619044</v>
      </c>
      <c r="J845" s="2">
        <f t="shared" si="98"/>
        <v>5.4426206681665494</v>
      </c>
      <c r="K845" s="2">
        <f t="shared" si="100"/>
        <v>5.449098230258671</v>
      </c>
    </row>
    <row r="846" spans="1:11" ht="13.5" x14ac:dyDescent="0.25">
      <c r="A846" s="3">
        <f>TITRES_STAT!B849</f>
        <v>43235</v>
      </c>
      <c r="B846" s="6">
        <f>TITRES_STAT!D849</f>
        <v>5.4081999999999999</v>
      </c>
      <c r="C846" s="2">
        <f t="shared" si="101"/>
        <v>-1.9899999999999807E-2</v>
      </c>
      <c r="D846" s="2">
        <f t="shared" si="102"/>
        <v>5.4321000000000002</v>
      </c>
      <c r="E846" s="2">
        <f t="shared" si="104"/>
        <v>5.4334300000000004</v>
      </c>
      <c r="F846" s="2">
        <f t="shared" si="97"/>
        <v>5.4427149999999997</v>
      </c>
      <c r="G846" s="2">
        <f t="shared" si="99"/>
        <v>5.4559839999999964</v>
      </c>
      <c r="H846" s="2">
        <f t="shared" si="103"/>
        <v>5.2948965000000046</v>
      </c>
      <c r="I846" s="2">
        <f t="array" ref="I846">SUMPRODUCT(B830:B849, (ROW(B830:B849)-ROW(B830)+1)) / (20*21/2)</f>
        <v>5.4354719047619042</v>
      </c>
      <c r="J846" s="2">
        <f t="shared" si="98"/>
        <v>5.439342509293545</v>
      </c>
      <c r="K846" s="2">
        <f t="shared" si="100"/>
        <v>5.4474943780916645</v>
      </c>
    </row>
    <row r="847" spans="1:11" ht="13.5" x14ac:dyDescent="0.25">
      <c r="A847" s="3">
        <f>TITRES_STAT!B850</f>
        <v>43236</v>
      </c>
      <c r="B847" s="6">
        <f>TITRES_STAT!D850</f>
        <v>5.4081999999999999</v>
      </c>
      <c r="C847" s="2">
        <f t="shared" si="101"/>
        <v>0</v>
      </c>
      <c r="D847" s="2">
        <f t="shared" si="102"/>
        <v>5.4254600000000002</v>
      </c>
      <c r="E847" s="2">
        <f t="shared" si="104"/>
        <v>5.4301100000000009</v>
      </c>
      <c r="F847" s="2">
        <f t="shared" si="97"/>
        <v>5.4410549999999995</v>
      </c>
      <c r="G847" s="2">
        <f t="shared" si="99"/>
        <v>5.4547899999999974</v>
      </c>
      <c r="H847" s="2">
        <f t="shared" si="103"/>
        <v>5.2968210000000049</v>
      </c>
      <c r="I847" s="2">
        <f t="array" ref="I847">SUMPRODUCT(B831:B850, (ROW(B831:B850)-ROW(B831)+1)) / (20*21/2)</f>
        <v>5.4291180952380955</v>
      </c>
      <c r="J847" s="2">
        <f t="shared" si="98"/>
        <v>5.4363765560274935</v>
      </c>
      <c r="K847" s="2">
        <f t="shared" si="100"/>
        <v>5.4459534220880697</v>
      </c>
    </row>
    <row r="848" spans="1:11" ht="13.5" x14ac:dyDescent="0.25">
      <c r="A848" s="3">
        <f>TITRES_STAT!B851</f>
        <v>43237</v>
      </c>
      <c r="B848" s="6">
        <f>TITRES_STAT!D851</f>
        <v>5.4480000000000004</v>
      </c>
      <c r="C848" s="2">
        <f t="shared" si="101"/>
        <v>3.9800000000000502E-2</v>
      </c>
      <c r="D848" s="2">
        <f t="shared" si="102"/>
        <v>5.4267799999999999</v>
      </c>
      <c r="E848" s="2">
        <f t="shared" si="104"/>
        <v>5.4307700000000008</v>
      </c>
      <c r="F848" s="2">
        <f t="shared" si="97"/>
        <v>5.4420499999999992</v>
      </c>
      <c r="G848" s="2">
        <f t="shared" si="99"/>
        <v>5.4533299999999976</v>
      </c>
      <c r="H848" s="2">
        <f t="shared" si="103"/>
        <v>5.2982810000000038</v>
      </c>
      <c r="I848" s="2">
        <f t="array" ref="I848">SUMPRODUCT(B832:B851, (ROW(B832:B851)-ROW(B832)+1)) / (20*21/2)</f>
        <v>5.4269023809523818</v>
      </c>
      <c r="J848" s="2">
        <f t="shared" si="98"/>
        <v>5.4374835506915415</v>
      </c>
      <c r="K848" s="2">
        <f t="shared" si="100"/>
        <v>5.4460336800454003</v>
      </c>
    </row>
    <row r="849" spans="1:11" ht="13.5" x14ac:dyDescent="0.25">
      <c r="A849" s="3">
        <f>TITRES_STAT!B852</f>
        <v>43238</v>
      </c>
      <c r="B849" s="6">
        <f>TITRES_STAT!D852</f>
        <v>5.4347000000000003</v>
      </c>
      <c r="C849" s="2">
        <f t="shared" si="101"/>
        <v>-1.330000000000009E-2</v>
      </c>
      <c r="D849" s="2">
        <f t="shared" si="102"/>
        <v>5.42544</v>
      </c>
      <c r="E849" s="2">
        <f t="shared" si="104"/>
        <v>5.4301000000000004</v>
      </c>
      <c r="F849" s="2">
        <f t="shared" si="97"/>
        <v>5.4417150000000003</v>
      </c>
      <c r="G849" s="2">
        <f t="shared" si="99"/>
        <v>5.4518699999999978</v>
      </c>
      <c r="H849" s="2">
        <f t="shared" si="103"/>
        <v>5.299906500000005</v>
      </c>
      <c r="I849" s="2">
        <f t="array" ref="I849">SUMPRODUCT(B833:B852, (ROW(B833:B852)-ROW(B833)+1)) / (20*21/2)</f>
        <v>5.4298704761904757</v>
      </c>
      <c r="J849" s="2">
        <f t="shared" si="98"/>
        <v>5.4372184506256804</v>
      </c>
      <c r="K849" s="2">
        <f t="shared" si="100"/>
        <v>5.4455892220044042</v>
      </c>
    </row>
    <row r="850" spans="1:11" ht="13.5" x14ac:dyDescent="0.25">
      <c r="A850" s="3">
        <f>TITRES_STAT!B853</f>
        <v>43241</v>
      </c>
      <c r="B850" s="6">
        <f>TITRES_STAT!D853</f>
        <v>5.375</v>
      </c>
      <c r="C850" s="2">
        <f t="shared" si="101"/>
        <v>-5.9700000000000308E-2</v>
      </c>
      <c r="D850" s="2">
        <f t="shared" si="102"/>
        <v>5.4148200000000006</v>
      </c>
      <c r="E850" s="2">
        <f t="shared" si="104"/>
        <v>5.4234600000000004</v>
      </c>
      <c r="F850" s="2">
        <f t="shared" si="97"/>
        <v>5.4380649999999999</v>
      </c>
      <c r="G850" s="2">
        <f t="shared" si="99"/>
        <v>5.4492159999999981</v>
      </c>
      <c r="H850" s="2">
        <f t="shared" si="103"/>
        <v>5.3013995000000058</v>
      </c>
      <c r="I850" s="2">
        <f t="array" ref="I850">SUMPRODUCT(B834:B853, (ROW(B834:B853)-ROW(B834)+1)) / (20*21/2)</f>
        <v>5.4284195238095236</v>
      </c>
      <c r="J850" s="2">
        <f t="shared" si="98"/>
        <v>5.4312928838994248</v>
      </c>
      <c r="K850" s="2">
        <f t="shared" si="100"/>
        <v>5.4428210172199183</v>
      </c>
    </row>
    <row r="851" spans="1:11" ht="13.5" x14ac:dyDescent="0.25">
      <c r="A851" s="3">
        <f>TITRES_STAT!B854</f>
        <v>43242</v>
      </c>
      <c r="B851" s="6">
        <f>TITRES_STAT!D854</f>
        <v>5.4147999999999996</v>
      </c>
      <c r="C851" s="2">
        <f t="shared" si="101"/>
        <v>3.9799999999999613E-2</v>
      </c>
      <c r="D851" s="2">
        <f t="shared" si="102"/>
        <v>5.4161400000000004</v>
      </c>
      <c r="E851" s="2">
        <f t="shared" si="104"/>
        <v>5.4241200000000003</v>
      </c>
      <c r="F851" s="2">
        <f t="shared" si="97"/>
        <v>5.4367350000000005</v>
      </c>
      <c r="G851" s="2">
        <f t="shared" si="99"/>
        <v>5.4473579999999977</v>
      </c>
      <c r="H851" s="2">
        <f t="shared" si="103"/>
        <v>5.3030915000000052</v>
      </c>
      <c r="I851" s="2">
        <f t="array" ref="I851">SUMPRODUCT(B835:B854, (ROW(B835:B854)-ROW(B835)+1)) / (20*21/2)</f>
        <v>5.4290533333333322</v>
      </c>
      <c r="J851" s="2">
        <f t="shared" si="98"/>
        <v>5.4297221330518601</v>
      </c>
      <c r="K851" s="2">
        <f t="shared" si="100"/>
        <v>5.4417221537995299</v>
      </c>
    </row>
    <row r="852" spans="1:11" ht="13.5" x14ac:dyDescent="0.25">
      <c r="A852" s="3">
        <f>TITRES_STAT!B855</f>
        <v>43243</v>
      </c>
      <c r="B852" s="6">
        <f>TITRES_STAT!D855</f>
        <v>5.4679000000000002</v>
      </c>
      <c r="C852" s="2">
        <f t="shared" si="101"/>
        <v>5.3100000000000591E-2</v>
      </c>
      <c r="D852" s="2">
        <f t="shared" si="102"/>
        <v>5.4280799999999996</v>
      </c>
      <c r="E852" s="2">
        <f t="shared" si="104"/>
        <v>5.4267699999999994</v>
      </c>
      <c r="F852" s="2">
        <f t="shared" ref="F852:F915" si="105">AVERAGE(B833:B852)</f>
        <v>5.4367349999999997</v>
      </c>
      <c r="G852" s="2">
        <f t="shared" si="99"/>
        <v>5.4465619999999992</v>
      </c>
      <c r="H852" s="2">
        <f t="shared" si="103"/>
        <v>5.3052810000000052</v>
      </c>
      <c r="I852" s="2">
        <f t="array" ref="I852">SUMPRODUCT(B836:B855, (ROW(B836:B855)-ROW(B836)+1)) / (20*21/2)</f>
        <v>5.429845238095238</v>
      </c>
      <c r="J852" s="2">
        <f t="shared" si="98"/>
        <v>5.4333581203802543</v>
      </c>
      <c r="K852" s="2">
        <f t="shared" si="100"/>
        <v>5.4427487360034705</v>
      </c>
    </row>
    <row r="853" spans="1:11" ht="13.5" x14ac:dyDescent="0.25">
      <c r="A853" s="3">
        <f>TITRES_STAT!B856</f>
        <v>43244</v>
      </c>
      <c r="B853" s="6">
        <f>TITRES_STAT!D856</f>
        <v>5.4215</v>
      </c>
      <c r="C853" s="2">
        <f t="shared" si="101"/>
        <v>-4.6400000000000219E-2</v>
      </c>
      <c r="D853" s="2">
        <f t="shared" si="102"/>
        <v>5.4227800000000004</v>
      </c>
      <c r="E853" s="2">
        <f t="shared" si="104"/>
        <v>5.4247800000000002</v>
      </c>
      <c r="F853" s="2">
        <f t="shared" si="105"/>
        <v>5.4347449999999995</v>
      </c>
      <c r="G853" s="2">
        <f t="shared" si="99"/>
        <v>5.4452359999999969</v>
      </c>
      <c r="H853" s="2">
        <f t="shared" si="103"/>
        <v>5.3071725000000045</v>
      </c>
      <c r="I853" s="2">
        <f t="array" ref="I853">SUMPRODUCT(B837:B856, (ROW(B837:B856)-ROW(B837)+1)) / (20*21/2)</f>
        <v>5.4307633333333332</v>
      </c>
      <c r="J853" s="2">
        <f t="shared" ref="J853:J916" si="106">$J$4*B853+J852*(1-$J$4)</f>
        <v>5.4322287755821357</v>
      </c>
      <c r="K853" s="2">
        <f t="shared" si="100"/>
        <v>5.4419154522386286</v>
      </c>
    </row>
    <row r="854" spans="1:11" ht="13.5" x14ac:dyDescent="0.25">
      <c r="A854" s="3">
        <f>TITRES_STAT!B857</f>
        <v>43245</v>
      </c>
      <c r="B854" s="6">
        <f>TITRES_STAT!D857</f>
        <v>5.4413999999999998</v>
      </c>
      <c r="C854" s="2">
        <f t="shared" si="101"/>
        <v>1.9899999999999807E-2</v>
      </c>
      <c r="D854" s="2">
        <f t="shared" si="102"/>
        <v>5.4241200000000003</v>
      </c>
      <c r="E854" s="2">
        <f t="shared" si="104"/>
        <v>5.4247800000000002</v>
      </c>
      <c r="F854" s="2">
        <f t="shared" si="105"/>
        <v>5.4330850000000002</v>
      </c>
      <c r="G854" s="2">
        <f t="shared" si="99"/>
        <v>5.4443079999999959</v>
      </c>
      <c r="H854" s="2">
        <f t="shared" si="103"/>
        <v>5.3091300000000032</v>
      </c>
      <c r="I854" s="2">
        <f t="array" ref="I854">SUMPRODUCT(B838:B857, (ROW(B838:B857)-ROW(B838)+1)) / (20*21/2)</f>
        <v>5.4317128571428572</v>
      </c>
      <c r="J854" s="2">
        <f t="shared" si="106"/>
        <v>5.4331022255266941</v>
      </c>
      <c r="K854" s="2">
        <f t="shared" si="100"/>
        <v>5.4418952384253494</v>
      </c>
    </row>
    <row r="855" spans="1:11" ht="13.5" x14ac:dyDescent="0.25">
      <c r="A855" s="3">
        <f>TITRES_STAT!B858</f>
        <v>43248</v>
      </c>
      <c r="B855" s="6">
        <f>TITRES_STAT!D858</f>
        <v>5.4413999999999998</v>
      </c>
      <c r="C855" s="2">
        <f t="shared" si="101"/>
        <v>0</v>
      </c>
      <c r="D855" s="2">
        <f t="shared" si="102"/>
        <v>5.4374000000000011</v>
      </c>
      <c r="E855" s="2">
        <f t="shared" si="104"/>
        <v>5.4261100000000004</v>
      </c>
      <c r="F855" s="2">
        <f t="shared" si="105"/>
        <v>5.4317599999999997</v>
      </c>
      <c r="G855" s="2">
        <f t="shared" si="99"/>
        <v>5.4433799999999977</v>
      </c>
      <c r="H855" s="2">
        <f t="shared" si="103"/>
        <v>5.311187000000003</v>
      </c>
      <c r="I855" s="2">
        <f t="array" ref="I855">SUMPRODUCT(B839:B858, (ROW(B839:B858)-ROW(B839)+1)) / (20*21/2)</f>
        <v>5.4326623809523804</v>
      </c>
      <c r="J855" s="2">
        <f t="shared" si="106"/>
        <v>5.4338924897622469</v>
      </c>
      <c r="K855" s="2">
        <f t="shared" si="100"/>
        <v>5.4418758173106303</v>
      </c>
    </row>
    <row r="856" spans="1:11" ht="13.5" x14ac:dyDescent="0.25">
      <c r="A856" s="3">
        <f>TITRES_STAT!B859</f>
        <v>43249</v>
      </c>
      <c r="B856" s="6">
        <f>TITRES_STAT!D859</f>
        <v>5.4413999999999998</v>
      </c>
      <c r="C856" s="2">
        <f t="shared" si="101"/>
        <v>0</v>
      </c>
      <c r="D856" s="2">
        <f t="shared" si="102"/>
        <v>5.4427199999999996</v>
      </c>
      <c r="E856" s="2">
        <f t="shared" si="104"/>
        <v>5.4294300000000009</v>
      </c>
      <c r="F856" s="2">
        <f t="shared" si="105"/>
        <v>5.4314300000000006</v>
      </c>
      <c r="G856" s="2">
        <f t="shared" si="99"/>
        <v>5.4427159999999981</v>
      </c>
      <c r="H856" s="2">
        <f t="shared" si="103"/>
        <v>5.3128790000000023</v>
      </c>
      <c r="I856" s="2">
        <f t="array" ref="I856">SUMPRODUCT(B840:B859, (ROW(B840:B859)-ROW(B840)+1)) / (20*21/2)</f>
        <v>5.4329738095238085</v>
      </c>
      <c r="J856" s="2">
        <f t="shared" si="106"/>
        <v>5.434607490737271</v>
      </c>
      <c r="K856" s="2">
        <f t="shared" si="100"/>
        <v>5.4418571578082524</v>
      </c>
    </row>
    <row r="857" spans="1:11" ht="13.5" x14ac:dyDescent="0.25">
      <c r="A857" s="3">
        <f>TITRES_STAT!B860</f>
        <v>43250</v>
      </c>
      <c r="B857" s="6">
        <f>TITRES_STAT!D860</f>
        <v>5.4413999999999998</v>
      </c>
      <c r="C857" s="2">
        <f t="shared" si="101"/>
        <v>0</v>
      </c>
      <c r="D857" s="2">
        <f t="shared" si="102"/>
        <v>5.4374200000000004</v>
      </c>
      <c r="E857" s="2">
        <f t="shared" si="104"/>
        <v>5.4327500000000004</v>
      </c>
      <c r="F857" s="2">
        <f t="shared" si="105"/>
        <v>5.4314300000000006</v>
      </c>
      <c r="G857" s="2">
        <f t="shared" si="99"/>
        <v>5.4420519999999977</v>
      </c>
      <c r="H857" s="2">
        <f t="shared" si="103"/>
        <v>5.3145710000000035</v>
      </c>
      <c r="I857" s="2">
        <f t="array" ref="I857">SUMPRODUCT(B841:B860, (ROW(B841:B860)-ROW(B841)+1)) / (20*21/2)</f>
        <v>5.4288980952380959</v>
      </c>
      <c r="J857" s="2">
        <f t="shared" si="106"/>
        <v>5.4352543963813407</v>
      </c>
      <c r="K857" s="2">
        <f t="shared" si="100"/>
        <v>5.4418392300510661</v>
      </c>
    </row>
    <row r="858" spans="1:11" ht="13.5" x14ac:dyDescent="0.25">
      <c r="A858" s="3">
        <f>TITRES_STAT!B861</f>
        <v>43251</v>
      </c>
      <c r="B858" s="6">
        <f>TITRES_STAT!D861</f>
        <v>5.4413999999999998</v>
      </c>
      <c r="C858" s="2">
        <f t="shared" si="101"/>
        <v>0</v>
      </c>
      <c r="D858" s="2">
        <f t="shared" si="102"/>
        <v>5.4413999999999998</v>
      </c>
      <c r="E858" s="2">
        <f t="shared" si="104"/>
        <v>5.4320900000000005</v>
      </c>
      <c r="F858" s="2">
        <f t="shared" si="105"/>
        <v>5.4314300000000006</v>
      </c>
      <c r="G858" s="2">
        <f t="shared" si="99"/>
        <v>5.4413879999999972</v>
      </c>
      <c r="H858" s="2">
        <f t="shared" si="103"/>
        <v>5.3166615000000021</v>
      </c>
      <c r="I858" s="2">
        <f t="array" ref="I858">SUMPRODUCT(B842:B861, (ROW(B842:B861)-ROW(B842)+1)) / (20*21/2)</f>
        <v>5.4288657142857142</v>
      </c>
      <c r="J858" s="2">
        <f t="shared" si="106"/>
        <v>5.4358396919640706</v>
      </c>
      <c r="K858" s="2">
        <f t="shared" si="100"/>
        <v>5.4418220053431812</v>
      </c>
    </row>
    <row r="859" spans="1:11" ht="13.5" x14ac:dyDescent="0.25">
      <c r="A859" s="3">
        <f>TITRES_STAT!B862</f>
        <v>43252</v>
      </c>
      <c r="B859" s="6">
        <f>TITRES_STAT!D862</f>
        <v>5.4347000000000003</v>
      </c>
      <c r="C859" s="2">
        <f t="shared" si="101"/>
        <v>-6.6999999999994841E-3</v>
      </c>
      <c r="D859" s="2">
        <f t="shared" si="102"/>
        <v>5.4400599999999999</v>
      </c>
      <c r="E859" s="2">
        <f t="shared" si="104"/>
        <v>5.4320900000000005</v>
      </c>
      <c r="F859" s="2">
        <f t="shared" si="105"/>
        <v>5.4310950000000009</v>
      </c>
      <c r="G859" s="2">
        <f t="shared" si="99"/>
        <v>5.4405899999999976</v>
      </c>
      <c r="H859" s="2">
        <f t="shared" si="103"/>
        <v>5.3183200000000026</v>
      </c>
      <c r="I859" s="2">
        <f t="array" ref="I859">SUMPRODUCT(B843:B862, (ROW(B843:B862)-ROW(B843)+1)) / (20*21/2)</f>
        <v>5.4281100000000002</v>
      </c>
      <c r="J859" s="2">
        <f t="shared" si="106"/>
        <v>5.4357311498722538</v>
      </c>
      <c r="K859" s="2">
        <f t="shared" si="100"/>
        <v>5.4415427110159973</v>
      </c>
    </row>
    <row r="860" spans="1:11" ht="13.5" x14ac:dyDescent="0.25">
      <c r="A860" s="3">
        <f>TITRES_STAT!B863</f>
        <v>43255</v>
      </c>
      <c r="B860" s="6">
        <f>TITRES_STAT!D863</f>
        <v>5.3883000000000001</v>
      </c>
      <c r="C860" s="2">
        <f t="shared" si="101"/>
        <v>-4.6400000000000219E-2</v>
      </c>
      <c r="D860" s="2">
        <f t="shared" si="102"/>
        <v>5.4294399999999996</v>
      </c>
      <c r="E860" s="2">
        <f t="shared" si="104"/>
        <v>5.4334200000000008</v>
      </c>
      <c r="F860" s="2">
        <f t="shared" si="105"/>
        <v>5.4284400000000002</v>
      </c>
      <c r="G860" s="2">
        <f t="shared" si="99"/>
        <v>5.4392619999999976</v>
      </c>
      <c r="H860" s="2">
        <f t="shared" si="103"/>
        <v>5.3200455000000026</v>
      </c>
      <c r="I860" s="2">
        <f t="array" ref="I860">SUMPRODUCT(B844:B863, (ROW(B844:B863)-ROW(B844)+1)) / (20*21/2)</f>
        <v>5.4223919047619047</v>
      </c>
      <c r="J860" s="2">
        <f t="shared" si="106"/>
        <v>5.4312138975034676</v>
      </c>
      <c r="K860" s="2">
        <f t="shared" si="100"/>
        <v>5.4394547615643898</v>
      </c>
    </row>
    <row r="861" spans="1:11" ht="13.5" x14ac:dyDescent="0.25">
      <c r="A861" s="3">
        <f>TITRES_STAT!B864</f>
        <v>43256</v>
      </c>
      <c r="B861" s="6">
        <f>TITRES_STAT!D864</f>
        <v>5.4280999999999997</v>
      </c>
      <c r="C861" s="2">
        <f t="shared" si="101"/>
        <v>3.9799999999999613E-2</v>
      </c>
      <c r="D861" s="2">
        <f t="shared" si="102"/>
        <v>5.4267799999999999</v>
      </c>
      <c r="E861" s="2">
        <f t="shared" si="104"/>
        <v>5.4347500000000002</v>
      </c>
      <c r="F861" s="2">
        <f t="shared" si="105"/>
        <v>5.4294350000000007</v>
      </c>
      <c r="G861" s="2">
        <f t="shared" si="99"/>
        <v>5.4387299999999961</v>
      </c>
      <c r="H861" s="2">
        <f t="shared" si="103"/>
        <v>5.3216710000000038</v>
      </c>
      <c r="I861" s="2">
        <f t="array" ref="I861">SUMPRODUCT(B845:B864, (ROW(B845:B864)-ROW(B845)+1)) / (20*21/2)</f>
        <v>5.420811904761905</v>
      </c>
      <c r="J861" s="2">
        <f t="shared" si="106"/>
        <v>5.4309173358364706</v>
      </c>
      <c r="K861" s="2">
        <f t="shared" si="100"/>
        <v>5.4390094767971586</v>
      </c>
    </row>
    <row r="862" spans="1:11" ht="13.5" x14ac:dyDescent="0.25">
      <c r="A862" s="3">
        <f>TITRES_STAT!B865</f>
        <v>43257</v>
      </c>
      <c r="B862" s="6">
        <f>TITRES_STAT!D865</f>
        <v>5.4215</v>
      </c>
      <c r="C862" s="2">
        <f t="shared" si="101"/>
        <v>-6.5999999999997172E-3</v>
      </c>
      <c r="D862" s="2">
        <f t="shared" si="102"/>
        <v>5.4228000000000005</v>
      </c>
      <c r="E862" s="2">
        <f t="shared" si="104"/>
        <v>5.4301100000000009</v>
      </c>
      <c r="F862" s="2">
        <f t="shared" si="105"/>
        <v>5.4284400000000002</v>
      </c>
      <c r="G862" s="2">
        <f t="shared" si="99"/>
        <v>5.4383319999999955</v>
      </c>
      <c r="H862" s="2">
        <f t="shared" si="103"/>
        <v>5.323562500000004</v>
      </c>
      <c r="I862" s="2">
        <f t="array" ref="I862">SUMPRODUCT(B846:B865, (ROW(B846:B865)-ROW(B846)+1)) / (20*21/2)</f>
        <v>5.416228095238095</v>
      </c>
      <c r="J862" s="2">
        <f t="shared" si="106"/>
        <v>5.4300204467091877</v>
      </c>
      <c r="K862" s="2">
        <f t="shared" si="100"/>
        <v>5.4383228306482501</v>
      </c>
    </row>
    <row r="863" spans="1:11" ht="13.5" x14ac:dyDescent="0.25">
      <c r="A863" s="3">
        <f>TITRES_STAT!B866</f>
        <v>43258</v>
      </c>
      <c r="B863" s="6">
        <f>TITRES_STAT!D866</f>
        <v>5.3684000000000003</v>
      </c>
      <c r="C863" s="2">
        <f t="shared" si="101"/>
        <v>-5.3099999999999703E-2</v>
      </c>
      <c r="D863" s="2">
        <f t="shared" si="102"/>
        <v>5.4082000000000008</v>
      </c>
      <c r="E863" s="2">
        <f t="shared" si="104"/>
        <v>5.4248000000000003</v>
      </c>
      <c r="F863" s="2">
        <f t="shared" si="105"/>
        <v>5.4247899999999998</v>
      </c>
      <c r="G863" s="2">
        <f t="shared" si="99"/>
        <v>5.436473999999996</v>
      </c>
      <c r="H863" s="2">
        <f t="shared" si="103"/>
        <v>5.3251885000000039</v>
      </c>
      <c r="I863" s="2">
        <f t="array" ref="I863">SUMPRODUCT(B847:B866, (ROW(B847:B866)-ROW(B847)+1)) / (20*21/2)</f>
        <v>5.4169542857142847</v>
      </c>
      <c r="J863" s="2">
        <f t="shared" si="106"/>
        <v>5.4241518327368841</v>
      </c>
      <c r="K863" s="2">
        <f t="shared" si="100"/>
        <v>5.435580758858122</v>
      </c>
    </row>
    <row r="864" spans="1:11" ht="13.5" x14ac:dyDescent="0.25">
      <c r="A864" s="3">
        <f>TITRES_STAT!B867</f>
        <v>43259</v>
      </c>
      <c r="B864" s="6">
        <f>TITRES_STAT!D867</f>
        <v>5.4081999999999999</v>
      </c>
      <c r="C864" s="2">
        <f t="shared" si="101"/>
        <v>3.9799999999999613E-2</v>
      </c>
      <c r="D864" s="2">
        <f t="shared" si="102"/>
        <v>5.4029000000000007</v>
      </c>
      <c r="E864" s="2">
        <f t="shared" si="104"/>
        <v>5.4214800000000007</v>
      </c>
      <c r="F864" s="2">
        <f t="shared" si="105"/>
        <v>5.4231299999999996</v>
      </c>
      <c r="G864" s="2">
        <f t="shared" si="99"/>
        <v>5.4351459999999978</v>
      </c>
      <c r="H864" s="2">
        <f t="shared" si="103"/>
        <v>5.3271790000000045</v>
      </c>
      <c r="I864" s="2">
        <f t="array" ref="I864">SUMPRODUCT(B848:B867, (ROW(B848:B867)-ROW(B848)+1)) / (20*21/2)</f>
        <v>5.416319047619047</v>
      </c>
      <c r="J864" s="2">
        <f t="shared" si="106"/>
        <v>5.4226326105714664</v>
      </c>
      <c r="K864" s="2">
        <f t="shared" si="100"/>
        <v>5.4345070036087835</v>
      </c>
    </row>
    <row r="865" spans="1:11" ht="13.5" x14ac:dyDescent="0.25">
      <c r="A865" s="3">
        <f>TITRES_STAT!B868</f>
        <v>43262</v>
      </c>
      <c r="B865" s="6">
        <f>TITRES_STAT!D868</f>
        <v>5.375</v>
      </c>
      <c r="C865" s="2">
        <f t="shared" si="101"/>
        <v>-3.3199999999999896E-2</v>
      </c>
      <c r="D865" s="2">
        <f t="shared" si="102"/>
        <v>5.4002400000000002</v>
      </c>
      <c r="E865" s="2">
        <f t="shared" si="104"/>
        <v>5.4148399999999999</v>
      </c>
      <c r="F865" s="2">
        <f t="shared" si="105"/>
        <v>5.4204749999999997</v>
      </c>
      <c r="G865" s="2">
        <f t="shared" si="99"/>
        <v>5.4335519999999971</v>
      </c>
      <c r="H865" s="2">
        <f t="shared" si="103"/>
        <v>5.3291695000000052</v>
      </c>
      <c r="I865" s="2">
        <f t="array" ref="I865">SUMPRODUCT(B849:B868, (ROW(B849:B868)-ROW(B849)+1)) / (20*21/2)</f>
        <v>5.4284047619047602</v>
      </c>
      <c r="J865" s="2">
        <f t="shared" si="106"/>
        <v>5.418096171469422</v>
      </c>
      <c r="K865" s="2">
        <f t="shared" si="100"/>
        <v>5.4321733956241252</v>
      </c>
    </row>
    <row r="866" spans="1:11" ht="13.5" x14ac:dyDescent="0.25">
      <c r="A866" s="3">
        <f>TITRES_STAT!B869</f>
        <v>43263</v>
      </c>
      <c r="B866" s="6">
        <f>TITRES_STAT!D869</f>
        <v>5.4280999999999997</v>
      </c>
      <c r="C866" s="2">
        <f t="shared" si="101"/>
        <v>5.3099999999999703E-2</v>
      </c>
      <c r="D866" s="2">
        <f t="shared" si="102"/>
        <v>5.4002400000000002</v>
      </c>
      <c r="E866" s="2">
        <f t="shared" si="104"/>
        <v>5.4135100000000005</v>
      </c>
      <c r="F866" s="2">
        <f t="shared" si="105"/>
        <v>5.4214700000000002</v>
      </c>
      <c r="G866" s="2">
        <f t="shared" si="99"/>
        <v>5.4330199999999964</v>
      </c>
      <c r="H866" s="2">
        <f t="shared" si="103"/>
        <v>5.3314255000000053</v>
      </c>
      <c r="I866" s="2">
        <f t="array" ref="I866">SUMPRODUCT(B850:B869, (ROW(B850:B869)-ROW(B850)+1)) / (20*21/2)</f>
        <v>5.4366490476190483</v>
      </c>
      <c r="J866" s="2">
        <f t="shared" si="106"/>
        <v>5.4190489170437628</v>
      </c>
      <c r="K866" s="2">
        <f t="shared" si="100"/>
        <v>5.4320136546192579</v>
      </c>
    </row>
    <row r="867" spans="1:11" ht="13.5" x14ac:dyDescent="0.25">
      <c r="A867" s="3">
        <f>TITRES_STAT!B870</f>
        <v>43264</v>
      </c>
      <c r="B867" s="6">
        <f>TITRES_STAT!D870</f>
        <v>5.4147999999999996</v>
      </c>
      <c r="C867" s="2">
        <f t="shared" si="101"/>
        <v>-1.330000000000009E-2</v>
      </c>
      <c r="D867" s="2">
        <f t="shared" si="102"/>
        <v>5.3989000000000003</v>
      </c>
      <c r="E867" s="2">
        <f t="shared" si="104"/>
        <v>5.4108500000000008</v>
      </c>
      <c r="F867" s="2">
        <f t="shared" si="105"/>
        <v>5.4217999999999993</v>
      </c>
      <c r="G867" s="2">
        <f t="shared" si="99"/>
        <v>5.4323559999999977</v>
      </c>
      <c r="H867" s="2">
        <f t="shared" si="103"/>
        <v>5.3334490000000052</v>
      </c>
      <c r="I867" s="2">
        <f t="array" ref="I867">SUMPRODUCT(B851:B870, (ROW(B851:B870)-ROW(B851)+1)) / (20*21/2)</f>
        <v>5.4411471428571421</v>
      </c>
      <c r="J867" s="2">
        <f t="shared" si="106"/>
        <v>5.4186442582776895</v>
      </c>
      <c r="K867" s="2">
        <f t="shared" si="100"/>
        <v>5.431338609340072</v>
      </c>
    </row>
    <row r="868" spans="1:11" ht="13.5" x14ac:dyDescent="0.25">
      <c r="A868" s="3">
        <f>TITRES_STAT!B871</f>
        <v>43265</v>
      </c>
      <c r="B868" s="6">
        <f>TITRES_STAT!D871</f>
        <v>5.5487000000000002</v>
      </c>
      <c r="C868" s="2">
        <f t="shared" si="101"/>
        <v>0.13390000000000057</v>
      </c>
      <c r="D868" s="2">
        <f t="shared" si="102"/>
        <v>5.4349600000000002</v>
      </c>
      <c r="E868" s="2">
        <f t="shared" si="104"/>
        <v>5.4215800000000005</v>
      </c>
      <c r="F868" s="2">
        <f t="shared" si="105"/>
        <v>5.4268349999999987</v>
      </c>
      <c r="G868" s="2">
        <f t="shared" si="99"/>
        <v>5.4345019999999966</v>
      </c>
      <c r="H868" s="2">
        <f t="shared" si="103"/>
        <v>5.3361755000000048</v>
      </c>
      <c r="I868" s="2">
        <f t="array" ref="I868">SUMPRODUCT(B852:B871, (ROW(B852:B871)-ROW(B852)+1)) / (20*21/2)</f>
        <v>5.445154761904762</v>
      </c>
      <c r="J868" s="2">
        <f t="shared" si="106"/>
        <v>5.4310305193941</v>
      </c>
      <c r="K868" s="2">
        <f t="shared" si="100"/>
        <v>5.4359410168169324</v>
      </c>
    </row>
    <row r="869" spans="1:11" ht="13.5" x14ac:dyDescent="0.25">
      <c r="A869" s="3">
        <f>TITRES_STAT!B872</f>
        <v>43269</v>
      </c>
      <c r="B869" s="6">
        <f>TITRES_STAT!D872</f>
        <v>5.5133999999999999</v>
      </c>
      <c r="C869" s="2">
        <f t="shared" si="101"/>
        <v>-3.5300000000000331E-2</v>
      </c>
      <c r="D869" s="2">
        <f t="shared" si="102"/>
        <v>5.4560000000000004</v>
      </c>
      <c r="E869" s="2">
        <f t="shared" si="104"/>
        <v>5.4294499999999992</v>
      </c>
      <c r="F869" s="2">
        <f t="shared" si="105"/>
        <v>5.4307699999999999</v>
      </c>
      <c r="G869" s="2">
        <f t="shared" si="99"/>
        <v>5.4359419999999981</v>
      </c>
      <c r="H869" s="2">
        <f t="shared" si="103"/>
        <v>5.3388580000000054</v>
      </c>
      <c r="I869" s="2">
        <f t="array" ref="I869">SUMPRODUCT(B853:B872, (ROW(B853:B872)-ROW(B853)+1)) / (20*21/2)</f>
        <v>5.448861428571429</v>
      </c>
      <c r="J869" s="2">
        <f t="shared" si="106"/>
        <v>5.4388752318327569</v>
      </c>
      <c r="K869" s="2">
        <f t="shared" si="100"/>
        <v>5.4389786240005824</v>
      </c>
    </row>
    <row r="870" spans="1:11" ht="13.5" x14ac:dyDescent="0.25">
      <c r="A870" s="3">
        <f>TITRES_STAT!B873</f>
        <v>43270</v>
      </c>
      <c r="B870" s="6">
        <f>TITRES_STAT!D873</f>
        <v>5.4779999999999998</v>
      </c>
      <c r="C870" s="2">
        <f t="shared" si="101"/>
        <v>-3.5400000000000098E-2</v>
      </c>
      <c r="D870" s="2">
        <f t="shared" si="102"/>
        <v>5.4766000000000004</v>
      </c>
      <c r="E870" s="2">
        <f t="shared" si="104"/>
        <v>5.4384199999999989</v>
      </c>
      <c r="F870" s="2">
        <f t="shared" si="105"/>
        <v>5.4359199999999994</v>
      </c>
      <c r="G870" s="2">
        <f t="shared" si="99"/>
        <v>5.4369399999999972</v>
      </c>
      <c r="H870" s="2">
        <f t="shared" si="103"/>
        <v>5.3413635000000053</v>
      </c>
      <c r="I870" s="2">
        <f t="array" ref="I870">SUMPRODUCT(B854:B873, (ROW(B854:B873)-ROW(B854)+1)) / (20*21/2)</f>
        <v>5.4558914285714284</v>
      </c>
      <c r="J870" s="2">
        <f t="shared" si="106"/>
        <v>5.4426014002296368</v>
      </c>
      <c r="K870" s="2">
        <f t="shared" si="100"/>
        <v>5.440508874039776</v>
      </c>
    </row>
    <row r="871" spans="1:11" ht="13.5" x14ac:dyDescent="0.25">
      <c r="A871" s="3">
        <f>TITRES_STAT!B874</f>
        <v>43271</v>
      </c>
      <c r="B871" s="6">
        <f>TITRES_STAT!D874</f>
        <v>5.4779999999999998</v>
      </c>
      <c r="C871" s="2">
        <f t="shared" si="101"/>
        <v>0</v>
      </c>
      <c r="D871" s="2">
        <f t="shared" si="102"/>
        <v>5.4865800000000009</v>
      </c>
      <c r="E871" s="2">
        <f t="shared" si="104"/>
        <v>5.4434099999999992</v>
      </c>
      <c r="F871" s="2">
        <f t="shared" si="105"/>
        <v>5.4390799999999988</v>
      </c>
      <c r="G871" s="2">
        <f t="shared" si="99"/>
        <v>5.4376719999999974</v>
      </c>
      <c r="H871" s="2">
        <f t="shared" si="103"/>
        <v>5.343703000000005</v>
      </c>
      <c r="I871" s="2">
        <f t="array" ref="I871">SUMPRODUCT(B855:B874, (ROW(B855:B874)-ROW(B855)+1)) / (20*21/2)</f>
        <v>5.4523790476190479</v>
      </c>
      <c r="J871" s="2">
        <f t="shared" si="106"/>
        <v>5.4459726954458612</v>
      </c>
      <c r="K871" s="2">
        <f t="shared" si="100"/>
        <v>5.4419791142735106</v>
      </c>
    </row>
    <row r="872" spans="1:11" ht="13.5" x14ac:dyDescent="0.25">
      <c r="A872" s="3">
        <f>TITRES_STAT!B875</f>
        <v>43272</v>
      </c>
      <c r="B872" s="6">
        <f>TITRES_STAT!D875</f>
        <v>5.4779999999999998</v>
      </c>
      <c r="C872" s="2">
        <f t="shared" si="101"/>
        <v>0</v>
      </c>
      <c r="D872" s="2">
        <f t="shared" si="102"/>
        <v>5.4992200000000011</v>
      </c>
      <c r="E872" s="2">
        <f t="shared" si="104"/>
        <v>5.4490600000000002</v>
      </c>
      <c r="F872" s="2">
        <f t="shared" si="105"/>
        <v>5.4395849999999992</v>
      </c>
      <c r="G872" s="2">
        <f t="shared" si="99"/>
        <v>5.4385379999999985</v>
      </c>
      <c r="H872" s="2">
        <f t="shared" si="103"/>
        <v>5.3460425000000056</v>
      </c>
      <c r="I872" s="2">
        <f t="array" ref="I872">SUMPRODUCT(B856:B875, (ROW(B856:B875)-ROW(B856)+1)) / (20*21/2)</f>
        <v>5.4584576190476195</v>
      </c>
      <c r="J872" s="2">
        <f t="shared" si="106"/>
        <v>5.4490229149272071</v>
      </c>
      <c r="K872" s="2">
        <f t="shared" si="100"/>
        <v>5.443391698027491</v>
      </c>
    </row>
    <row r="873" spans="1:11" ht="13.5" x14ac:dyDescent="0.25">
      <c r="A873" s="3">
        <f>TITRES_STAT!B876</f>
        <v>43273</v>
      </c>
      <c r="B873" s="6">
        <f>TITRES_STAT!D876</f>
        <v>5.5133999999999999</v>
      </c>
      <c r="C873" s="2">
        <f t="shared" si="101"/>
        <v>3.5400000000000098E-2</v>
      </c>
      <c r="D873" s="2">
        <f t="shared" si="102"/>
        <v>5.4921600000000002</v>
      </c>
      <c r="E873" s="2">
        <f t="shared" si="104"/>
        <v>5.4635600000000002</v>
      </c>
      <c r="F873" s="2">
        <f t="shared" si="105"/>
        <v>5.4441800000000002</v>
      </c>
      <c r="G873" s="2">
        <f t="shared" si="99"/>
        <v>5.440243999999999</v>
      </c>
      <c r="H873" s="2">
        <f t="shared" si="103"/>
        <v>5.3480285000000061</v>
      </c>
      <c r="I873" s="2">
        <f t="array" ref="I873">SUMPRODUCT(B857:B876, (ROW(B857:B876)-ROW(B857)+1)) / (20*21/2)</f>
        <v>5.4521128571428576</v>
      </c>
      <c r="J873" s="2">
        <f t="shared" si="106"/>
        <v>5.4551540658865205</v>
      </c>
      <c r="K873" s="2">
        <f t="shared" si="100"/>
        <v>5.4461371216342558</v>
      </c>
    </row>
    <row r="874" spans="1:11" ht="13.5" x14ac:dyDescent="0.25">
      <c r="A874" s="3">
        <f>TITRES_STAT!B877</f>
        <v>43276</v>
      </c>
      <c r="B874" s="6">
        <f>TITRES_STAT!D877</f>
        <v>5.4073000000000002</v>
      </c>
      <c r="C874" s="2">
        <f t="shared" si="101"/>
        <v>-0.10609999999999964</v>
      </c>
      <c r="D874" s="2">
        <f t="shared" si="102"/>
        <v>5.4709399999999997</v>
      </c>
      <c r="E874" s="2">
        <f t="shared" si="104"/>
        <v>5.46347</v>
      </c>
      <c r="F874" s="2">
        <f t="shared" si="105"/>
        <v>5.442475</v>
      </c>
      <c r="G874" s="2">
        <f t="shared" si="99"/>
        <v>5.4398279999999986</v>
      </c>
      <c r="H874" s="2">
        <f t="shared" si="103"/>
        <v>5.3490525000000062</v>
      </c>
      <c r="I874" s="2">
        <f t="array" ref="I874">SUMPRODUCT(B858:B877, (ROW(B858:B877)-ROW(B858)+1)) / (20*21/2)</f>
        <v>5.4447123809523807</v>
      </c>
      <c r="J874" s="2">
        <f t="shared" si="106"/>
        <v>5.4505965358020898</v>
      </c>
      <c r="K874" s="2">
        <f t="shared" si="100"/>
        <v>5.4446140972564425</v>
      </c>
    </row>
    <row r="875" spans="1:11" ht="13.5" x14ac:dyDescent="0.25">
      <c r="A875" s="3">
        <f>TITRES_STAT!B878</f>
        <v>43277</v>
      </c>
      <c r="B875" s="6">
        <f>TITRES_STAT!D878</f>
        <v>5.5063000000000004</v>
      </c>
      <c r="C875" s="2">
        <f t="shared" si="101"/>
        <v>9.9000000000000199E-2</v>
      </c>
      <c r="D875" s="2">
        <f t="shared" si="102"/>
        <v>5.4765999999999995</v>
      </c>
      <c r="E875" s="2">
        <f t="shared" si="104"/>
        <v>5.4766000000000004</v>
      </c>
      <c r="F875" s="2">
        <f t="shared" si="105"/>
        <v>5.4457199999999997</v>
      </c>
      <c r="G875" s="2">
        <f t="shared" si="99"/>
        <v>5.4412599999999989</v>
      </c>
      <c r="H875" s="2">
        <f t="shared" si="103"/>
        <v>5.3505715000000054</v>
      </c>
      <c r="I875" s="2">
        <f t="array" ref="I875">SUMPRODUCT(B859:B878, (ROW(B859:B878)-ROW(B859)+1)) / (20*21/2)</f>
        <v>5.444409523809524</v>
      </c>
      <c r="J875" s="2">
        <f t="shared" si="106"/>
        <v>5.4559016276304622</v>
      </c>
      <c r="K875" s="2">
        <f t="shared" si="100"/>
        <v>5.4470331522659938</v>
      </c>
    </row>
    <row r="876" spans="1:11" ht="13.5" x14ac:dyDescent="0.25">
      <c r="A876" s="3">
        <f>TITRES_STAT!B879</f>
        <v>43278</v>
      </c>
      <c r="B876" s="6">
        <f>TITRES_STAT!D879</f>
        <v>5.3791000000000002</v>
      </c>
      <c r="C876" s="2">
        <f t="shared" si="101"/>
        <v>-0.1272000000000002</v>
      </c>
      <c r="D876" s="2">
        <f t="shared" si="102"/>
        <v>5.4568199999999996</v>
      </c>
      <c r="E876" s="2">
        <f t="shared" si="104"/>
        <v>5.4717000000000002</v>
      </c>
      <c r="F876" s="2">
        <f t="shared" si="105"/>
        <v>5.4426049999999995</v>
      </c>
      <c r="G876" s="2">
        <f t="shared" si="99"/>
        <v>5.4400139999999988</v>
      </c>
      <c r="H876" s="2">
        <f t="shared" si="103"/>
        <v>5.3513220000000059</v>
      </c>
      <c r="I876" s="2">
        <f t="array" ref="I876">SUMPRODUCT(B860:B879, (ROW(B860:B879)-ROW(B860)+1)) / (20*21/2)</f>
        <v>5.444134285714286</v>
      </c>
      <c r="J876" s="2">
        <f t="shared" si="106"/>
        <v>5.448587186903751</v>
      </c>
      <c r="K876" s="2">
        <f t="shared" si="100"/>
        <v>5.4443691070790923</v>
      </c>
    </row>
    <row r="877" spans="1:11" ht="13.5" x14ac:dyDescent="0.25">
      <c r="A877" s="3">
        <f>TITRES_STAT!B880</f>
        <v>43279</v>
      </c>
      <c r="B877" s="6">
        <f>TITRES_STAT!D880</f>
        <v>5.3648999999999996</v>
      </c>
      <c r="C877" s="2">
        <f t="shared" si="101"/>
        <v>-1.4200000000000657E-2</v>
      </c>
      <c r="D877" s="2">
        <f t="shared" si="102"/>
        <v>5.4341999999999997</v>
      </c>
      <c r="E877" s="2">
        <f t="shared" si="104"/>
        <v>5.4667100000000008</v>
      </c>
      <c r="F877" s="2">
        <f t="shared" si="105"/>
        <v>5.4387799999999995</v>
      </c>
      <c r="G877" s="2">
        <f t="shared" si="99"/>
        <v>5.4384839999999972</v>
      </c>
      <c r="H877" s="2">
        <f t="shared" si="103"/>
        <v>5.3520015000000054</v>
      </c>
      <c r="I877" s="2">
        <f t="array" ref="I877">SUMPRODUCT(B861:B880, (ROW(B861:B880)-ROW(B861)+1)) / (20*21/2)</f>
        <v>5.4445309523809522</v>
      </c>
      <c r="J877" s="2">
        <f t="shared" si="106"/>
        <v>5.4406169786272036</v>
      </c>
      <c r="K877" s="2">
        <f t="shared" si="100"/>
        <v>5.441252671507363</v>
      </c>
    </row>
    <row r="878" spans="1:11" ht="13.5" x14ac:dyDescent="0.25">
      <c r="A878" s="3">
        <f>TITRES_STAT!B881</f>
        <v>43280</v>
      </c>
      <c r="B878" s="6">
        <f>TITRES_STAT!D881</f>
        <v>5.4356</v>
      </c>
      <c r="C878" s="2">
        <f t="shared" si="101"/>
        <v>7.0700000000000429E-2</v>
      </c>
      <c r="D878" s="2">
        <f t="shared" si="102"/>
        <v>5.4186399999999999</v>
      </c>
      <c r="E878" s="2">
        <f t="shared" si="104"/>
        <v>5.4554000000000009</v>
      </c>
      <c r="F878" s="2">
        <f t="shared" si="105"/>
        <v>5.4384899999999998</v>
      </c>
      <c r="G878" s="2">
        <f t="shared" si="99"/>
        <v>5.4386339999999986</v>
      </c>
      <c r="H878" s="2">
        <f t="shared" si="103"/>
        <v>5.3527355000000059</v>
      </c>
      <c r="I878" s="2">
        <f t="array" ref="I878">SUMPRODUCT(B862:B881, (ROW(B862:B881)-ROW(B862)+1)) / (20*21/2)</f>
        <v>5.4608209523809528</v>
      </c>
      <c r="J878" s="2">
        <f t="shared" si="106"/>
        <v>5.440139171138898</v>
      </c>
      <c r="K878" s="2">
        <f t="shared" si="100"/>
        <v>5.4410309981149174</v>
      </c>
    </row>
    <row r="879" spans="1:11" ht="13.5" x14ac:dyDescent="0.25">
      <c r="A879" s="3">
        <f>TITRES_STAT!B882</f>
        <v>43283</v>
      </c>
      <c r="B879" s="6">
        <f>TITRES_STAT!D882</f>
        <v>5.4356</v>
      </c>
      <c r="C879" s="2">
        <f t="shared" si="101"/>
        <v>0</v>
      </c>
      <c r="D879" s="2">
        <f t="shared" si="102"/>
        <v>5.4243000000000006</v>
      </c>
      <c r="E879" s="2">
        <f t="shared" si="104"/>
        <v>5.4476199999999997</v>
      </c>
      <c r="F879" s="2">
        <f t="shared" si="105"/>
        <v>5.438534999999999</v>
      </c>
      <c r="G879" s="2">
        <f t="shared" si="99"/>
        <v>5.4385179999999993</v>
      </c>
      <c r="H879" s="2">
        <f t="shared" si="103"/>
        <v>5.3540340000000048</v>
      </c>
      <c r="I879" s="2">
        <f t="array" ref="I879">SUMPRODUCT(B863:B882, (ROW(B863:B882)-ROW(B863)+1)) / (20*21/2)</f>
        <v>5.474890952380953</v>
      </c>
      <c r="J879" s="2">
        <f t="shared" si="106"/>
        <v>5.4397068691256694</v>
      </c>
      <c r="K879" s="2">
        <f t="shared" si="100"/>
        <v>5.4408180177966852</v>
      </c>
    </row>
    <row r="880" spans="1:11" ht="13.5" x14ac:dyDescent="0.25">
      <c r="A880" s="3">
        <f>TITRES_STAT!B883</f>
        <v>43284</v>
      </c>
      <c r="B880" s="6">
        <f>TITRES_STAT!D883</f>
        <v>5.4427000000000003</v>
      </c>
      <c r="C880" s="2">
        <f t="shared" si="101"/>
        <v>7.1000000000003283E-3</v>
      </c>
      <c r="D880" s="2">
        <f t="shared" si="102"/>
        <v>5.4115800000000007</v>
      </c>
      <c r="E880" s="2">
        <f t="shared" si="104"/>
        <v>5.4440900000000001</v>
      </c>
      <c r="F880" s="2">
        <f t="shared" si="105"/>
        <v>5.441255</v>
      </c>
      <c r="G880" s="2">
        <f t="shared" si="99"/>
        <v>5.4384119999999996</v>
      </c>
      <c r="H880" s="2">
        <f t="shared" si="103"/>
        <v>5.3556330000000045</v>
      </c>
      <c r="I880" s="2">
        <f t="array" ref="I880">SUMPRODUCT(B864:B883, (ROW(B864:B883)-ROW(B864)+1)) / (20*21/2)</f>
        <v>5.479367142857142</v>
      </c>
      <c r="J880" s="2">
        <f t="shared" si="106"/>
        <v>5.4399919292089391</v>
      </c>
      <c r="K880" s="2">
        <f t="shared" si="100"/>
        <v>5.4408918210203447</v>
      </c>
    </row>
    <row r="881" spans="1:11" ht="13.5" x14ac:dyDescent="0.25">
      <c r="A881" s="3">
        <f>TITRES_STAT!B884</f>
        <v>43285</v>
      </c>
      <c r="B881" s="6">
        <f>TITRES_STAT!D884</f>
        <v>5.6123000000000003</v>
      </c>
      <c r="C881" s="2">
        <f t="shared" si="101"/>
        <v>0.16959999999999997</v>
      </c>
      <c r="D881" s="2">
        <f t="shared" si="102"/>
        <v>5.4582200000000007</v>
      </c>
      <c r="E881" s="2">
        <f t="shared" si="104"/>
        <v>5.4575200000000006</v>
      </c>
      <c r="F881" s="2">
        <f t="shared" si="105"/>
        <v>5.4504649999999994</v>
      </c>
      <c r="G881" s="2">
        <f t="shared" si="99"/>
        <v>5.4418299999999986</v>
      </c>
      <c r="H881" s="2">
        <f t="shared" si="103"/>
        <v>5.3580800000000046</v>
      </c>
      <c r="I881" s="2">
        <f t="array" ref="I881">SUMPRODUCT(B865:B884, (ROW(B865:B884)-ROW(B865)+1)) / (20*21/2)</f>
        <v>5.4905961904761904</v>
      </c>
      <c r="J881" s="2">
        <f t="shared" si="106"/>
        <v>5.4564022216652308</v>
      </c>
      <c r="K881" s="2">
        <f t="shared" si="100"/>
        <v>5.4476137103920967</v>
      </c>
    </row>
    <row r="882" spans="1:11" ht="13.5" x14ac:dyDescent="0.25">
      <c r="A882" s="3">
        <f>TITRES_STAT!B885</f>
        <v>43286</v>
      </c>
      <c r="B882" s="6">
        <f>TITRES_STAT!D885</f>
        <v>5.5982000000000003</v>
      </c>
      <c r="C882" s="2">
        <f t="shared" si="101"/>
        <v>-1.4100000000000001E-2</v>
      </c>
      <c r="D882" s="2">
        <f t="shared" si="102"/>
        <v>5.50488</v>
      </c>
      <c r="E882" s="2">
        <f t="shared" si="104"/>
        <v>5.4695400000000003</v>
      </c>
      <c r="F882" s="2">
        <f t="shared" si="105"/>
        <v>5.4592999999999998</v>
      </c>
      <c r="G882" s="2">
        <f t="shared" ref="G882:G945" si="107">AVERAGE(B833:B882)</f>
        <v>5.4444359999999996</v>
      </c>
      <c r="H882" s="2">
        <f t="shared" si="103"/>
        <v>5.3600915000000047</v>
      </c>
      <c r="I882" s="2">
        <f t="array" ref="I882">SUMPRODUCT(B866:B885, (ROW(B866:B885)-ROW(B866)+1)) / (20*21/2)</f>
        <v>5.4996352380952374</v>
      </c>
      <c r="J882" s="2">
        <f t="shared" si="106"/>
        <v>5.4699067719828278</v>
      </c>
      <c r="K882" s="2">
        <f t="shared" si="100"/>
        <v>5.4535190550826025</v>
      </c>
    </row>
    <row r="883" spans="1:11" ht="13.5" x14ac:dyDescent="0.25">
      <c r="A883" s="3">
        <f>TITRES_STAT!B886</f>
        <v>43287</v>
      </c>
      <c r="B883" s="6">
        <f>TITRES_STAT!D886</f>
        <v>5.5063000000000004</v>
      </c>
      <c r="C883" s="2">
        <f t="shared" si="101"/>
        <v>-9.1899999999999871E-2</v>
      </c>
      <c r="D883" s="2">
        <f t="shared" si="102"/>
        <v>5.5190199999999994</v>
      </c>
      <c r="E883" s="2">
        <f t="shared" si="104"/>
        <v>5.4688299999999996</v>
      </c>
      <c r="F883" s="2">
        <f t="shared" si="105"/>
        <v>5.4661949999999999</v>
      </c>
      <c r="G883" s="2">
        <f t="shared" si="107"/>
        <v>5.4453360000000002</v>
      </c>
      <c r="H883" s="2">
        <f t="shared" si="103"/>
        <v>5.3618095000000032</v>
      </c>
      <c r="I883" s="2">
        <f t="array" ref="I883">SUMPRODUCT(B867:B886, (ROW(B867:B886)-ROW(B867)+1)) / (20*21/2)</f>
        <v>5.5077461904761895</v>
      </c>
      <c r="J883" s="2">
        <f t="shared" si="106"/>
        <v>5.4733727936987497</v>
      </c>
      <c r="K883" s="2">
        <f t="shared" ref="K883:K946" si="108">$K$4*B883+(1-$K$4)*K882</f>
        <v>5.4555888960597549</v>
      </c>
    </row>
    <row r="884" spans="1:11" ht="13.5" x14ac:dyDescent="0.25">
      <c r="A884" s="3">
        <f>TITRES_STAT!B887</f>
        <v>43290</v>
      </c>
      <c r="B884" s="6">
        <f>TITRES_STAT!D887</f>
        <v>5.5841000000000003</v>
      </c>
      <c r="C884" s="2">
        <f t="shared" si="101"/>
        <v>7.7799999999999869E-2</v>
      </c>
      <c r="D884" s="2">
        <f t="shared" si="102"/>
        <v>5.5487199999999994</v>
      </c>
      <c r="E884" s="2">
        <f t="shared" si="104"/>
        <v>5.48651</v>
      </c>
      <c r="F884" s="2">
        <f t="shared" si="105"/>
        <v>5.47499</v>
      </c>
      <c r="G884" s="2">
        <f t="shared" si="107"/>
        <v>5.4475259999999999</v>
      </c>
      <c r="H884" s="2">
        <f t="shared" si="103"/>
        <v>5.3638170000000036</v>
      </c>
      <c r="I884" s="2">
        <f t="array" ref="I884">SUMPRODUCT(B868:B887, (ROW(B868:B887)-ROW(B868)+1)) / (20*21/2)</f>
        <v>5.5124866666666659</v>
      </c>
      <c r="J884" s="2">
        <f t="shared" si="106"/>
        <v>5.4839182419179169</v>
      </c>
      <c r="K884" s="2">
        <f t="shared" si="108"/>
        <v>5.4606285471946663</v>
      </c>
    </row>
    <row r="885" spans="1:11" ht="13.5" x14ac:dyDescent="0.25">
      <c r="A885" s="3">
        <f>TITRES_STAT!B888</f>
        <v>43291</v>
      </c>
      <c r="B885" s="6">
        <f>TITRES_STAT!D888</f>
        <v>5.5698999999999996</v>
      </c>
      <c r="C885" s="2">
        <f t="shared" si="101"/>
        <v>-1.4200000000000657E-2</v>
      </c>
      <c r="D885" s="2">
        <f t="shared" si="102"/>
        <v>5.57416</v>
      </c>
      <c r="E885" s="2">
        <f t="shared" si="104"/>
        <v>5.4928699999999999</v>
      </c>
      <c r="F885" s="2">
        <f t="shared" si="105"/>
        <v>5.4847350000000006</v>
      </c>
      <c r="G885" s="2">
        <f t="shared" si="107"/>
        <v>5.4495659999999999</v>
      </c>
      <c r="H885" s="2">
        <f t="shared" si="103"/>
        <v>5.3657870000000027</v>
      </c>
      <c r="I885" s="2">
        <f t="array" ref="I885">SUMPRODUCT(B869:B888, (ROW(B869:B888)-ROW(B869)+1)) / (20*21/2)</f>
        <v>5.5179757142857149</v>
      </c>
      <c r="J885" s="2">
        <f t="shared" si="106"/>
        <v>5.4921069807828768</v>
      </c>
      <c r="K885" s="2">
        <f t="shared" si="108"/>
        <v>5.4649137022066396</v>
      </c>
    </row>
    <row r="886" spans="1:11" ht="13.5" x14ac:dyDescent="0.25">
      <c r="A886" s="3">
        <f>TITRES_STAT!B889</f>
        <v>43292</v>
      </c>
      <c r="B886" s="6">
        <f>TITRES_STAT!D889</f>
        <v>5.5698999999999996</v>
      </c>
      <c r="C886" s="2">
        <f t="shared" si="101"/>
        <v>0</v>
      </c>
      <c r="D886" s="2">
        <f t="shared" si="102"/>
        <v>5.5656800000000004</v>
      </c>
      <c r="E886" s="2">
        <f t="shared" si="104"/>
        <v>5.5119500000000006</v>
      </c>
      <c r="F886" s="2">
        <f t="shared" si="105"/>
        <v>5.4918250000000004</v>
      </c>
      <c r="G886" s="2">
        <f t="shared" si="107"/>
        <v>5.4520040000000014</v>
      </c>
      <c r="H886" s="2">
        <f t="shared" si="103"/>
        <v>5.3679225000000033</v>
      </c>
      <c r="I886" s="2">
        <f t="array" ref="I886">SUMPRODUCT(B870:B889, (ROW(B870:B889)-ROW(B870)+1)) / (20*21/2)</f>
        <v>5.5234309523809522</v>
      </c>
      <c r="J886" s="2">
        <f t="shared" si="106"/>
        <v>5.4995158397559356</v>
      </c>
      <c r="K886" s="2">
        <f t="shared" si="108"/>
        <v>5.4690308119240258</v>
      </c>
    </row>
    <row r="887" spans="1:11" ht="13.5" x14ac:dyDescent="0.25">
      <c r="A887" s="3">
        <f>TITRES_STAT!B890</f>
        <v>43293</v>
      </c>
      <c r="B887" s="6">
        <f>TITRES_STAT!D890</f>
        <v>5.5415999999999999</v>
      </c>
      <c r="C887" s="2">
        <f t="shared" si="101"/>
        <v>-2.829999999999977E-2</v>
      </c>
      <c r="D887" s="2">
        <f t="shared" si="102"/>
        <v>5.55436</v>
      </c>
      <c r="E887" s="2">
        <f t="shared" si="104"/>
        <v>5.5296199999999995</v>
      </c>
      <c r="F887" s="2">
        <f t="shared" si="105"/>
        <v>5.498165000000002</v>
      </c>
      <c r="G887" s="2">
        <f t="shared" si="107"/>
        <v>5.4540080000000009</v>
      </c>
      <c r="H887" s="2">
        <f t="shared" si="103"/>
        <v>5.3697510000000026</v>
      </c>
      <c r="I887" s="2">
        <f t="array" ref="I887">SUMPRODUCT(B871:B890, (ROW(B871:B890)-ROW(B871)+1)) / (20*21/2)</f>
        <v>5.5280080952380946</v>
      </c>
      <c r="J887" s="2">
        <f t="shared" si="106"/>
        <v>5.5035238550172751</v>
      </c>
      <c r="K887" s="2">
        <f t="shared" si="108"/>
        <v>5.4718766624368094</v>
      </c>
    </row>
    <row r="888" spans="1:11" ht="13.5" x14ac:dyDescent="0.25">
      <c r="A888" s="3">
        <f>TITRES_STAT!B891</f>
        <v>43294</v>
      </c>
      <c r="B888" s="6">
        <f>TITRES_STAT!D891</f>
        <v>5.5557999999999996</v>
      </c>
      <c r="C888" s="2">
        <f t="shared" si="101"/>
        <v>1.4199999999999768E-2</v>
      </c>
      <c r="D888" s="2">
        <f t="shared" si="102"/>
        <v>5.56426</v>
      </c>
      <c r="E888" s="2">
        <f t="shared" si="104"/>
        <v>5.5416399999999992</v>
      </c>
      <c r="F888" s="2">
        <f t="shared" si="105"/>
        <v>5.4985200000000019</v>
      </c>
      <c r="G888" s="2">
        <f t="shared" si="107"/>
        <v>5.4562960000000009</v>
      </c>
      <c r="H888" s="2">
        <f t="shared" si="103"/>
        <v>5.371650500000003</v>
      </c>
      <c r="I888" s="2">
        <f t="array" ref="I888">SUMPRODUCT(B872:B891, (ROW(B872:B891)-ROW(B872)+1)) / (20*21/2)</f>
        <v>5.5288866666666676</v>
      </c>
      <c r="J888" s="2">
        <f t="shared" si="106"/>
        <v>5.5085025354918198</v>
      </c>
      <c r="K888" s="2">
        <f t="shared" si="108"/>
        <v>5.4751677737137978</v>
      </c>
    </row>
    <row r="889" spans="1:11" ht="13.5" x14ac:dyDescent="0.25">
      <c r="A889" s="3">
        <f>TITRES_STAT!B892</f>
        <v>43297</v>
      </c>
      <c r="B889" s="6">
        <f>TITRES_STAT!D892</f>
        <v>5.5557999999999996</v>
      </c>
      <c r="C889" s="2">
        <f t="shared" si="101"/>
        <v>0</v>
      </c>
      <c r="D889" s="2">
        <f t="shared" si="102"/>
        <v>5.5586000000000002</v>
      </c>
      <c r="E889" s="2">
        <f t="shared" si="104"/>
        <v>5.5536599999999989</v>
      </c>
      <c r="F889" s="2">
        <f t="shared" si="105"/>
        <v>5.5006400000000015</v>
      </c>
      <c r="G889" s="2">
        <f t="shared" si="107"/>
        <v>5.4585839999999992</v>
      </c>
      <c r="H889" s="2">
        <f t="shared" si="103"/>
        <v>5.3735500000000034</v>
      </c>
      <c r="I889" s="2">
        <f t="array" ref="I889">SUMPRODUCT(B873:B892, (ROW(B873:B892)-ROW(B873)+1)) / (20*21/2)</f>
        <v>5.532282380952382</v>
      </c>
      <c r="J889" s="2">
        <f t="shared" si="106"/>
        <v>5.5130070559211699</v>
      </c>
      <c r="K889" s="2">
        <f t="shared" si="108"/>
        <v>5.4783298218034533</v>
      </c>
    </row>
    <row r="890" spans="1:11" ht="13.5" x14ac:dyDescent="0.25">
      <c r="A890" s="3">
        <f>TITRES_STAT!B893</f>
        <v>43298</v>
      </c>
      <c r="B890" s="6">
        <f>TITRES_STAT!D893</f>
        <v>5.5487000000000002</v>
      </c>
      <c r="C890" s="2">
        <f t="shared" si="101"/>
        <v>-7.0999999999994401E-3</v>
      </c>
      <c r="D890" s="2">
        <f t="shared" si="102"/>
        <v>5.5543599999999991</v>
      </c>
      <c r="E890" s="2">
        <f t="shared" si="104"/>
        <v>5.56426</v>
      </c>
      <c r="F890" s="2">
        <f t="shared" si="105"/>
        <v>5.5041750000000009</v>
      </c>
      <c r="G890" s="2">
        <f t="shared" si="107"/>
        <v>5.460729999999999</v>
      </c>
      <c r="H890" s="2">
        <f t="shared" si="103"/>
        <v>5.3754140000000028</v>
      </c>
      <c r="I890" s="2">
        <f t="array" ref="I890">SUMPRODUCT(B874:B893, (ROW(B874:B893)-ROW(B874)+1)) / (20*21/2)</f>
        <v>5.5400895238095238</v>
      </c>
      <c r="J890" s="2">
        <f t="shared" si="106"/>
        <v>5.5164063839286781</v>
      </c>
      <c r="K890" s="2">
        <f t="shared" si="108"/>
        <v>5.4810894366346909</v>
      </c>
    </row>
    <row r="891" spans="1:11" ht="13.5" x14ac:dyDescent="0.25">
      <c r="A891" s="3">
        <f>TITRES_STAT!B894</f>
        <v>43299</v>
      </c>
      <c r="B891" s="6">
        <f>TITRES_STAT!D894</f>
        <v>5.5133999999999999</v>
      </c>
      <c r="C891" s="2">
        <f t="shared" si="101"/>
        <v>-3.5300000000000331E-2</v>
      </c>
      <c r="D891" s="2">
        <f t="shared" si="102"/>
        <v>5.5430599999999997</v>
      </c>
      <c r="E891" s="2">
        <f t="shared" si="104"/>
        <v>5.5543699999999996</v>
      </c>
      <c r="F891" s="2">
        <f t="shared" si="105"/>
        <v>5.5059450000000014</v>
      </c>
      <c r="G891" s="2">
        <f t="shared" si="107"/>
        <v>5.4628339999999991</v>
      </c>
      <c r="H891" s="2">
        <f t="shared" si="103"/>
        <v>5.3771015000000038</v>
      </c>
      <c r="I891" s="2">
        <f t="array" ref="I891">SUMPRODUCT(B875:B894, (ROW(B875:B894)-ROW(B875)+1)) / (20*21/2)</f>
        <v>5.5468599999999997</v>
      </c>
      <c r="J891" s="2">
        <f t="shared" si="106"/>
        <v>5.5161200616497563</v>
      </c>
      <c r="K891" s="2">
        <f t="shared" si="108"/>
        <v>5.4823565175509774</v>
      </c>
    </row>
    <row r="892" spans="1:11" ht="13.5" x14ac:dyDescent="0.25">
      <c r="A892" s="3">
        <f>TITRES_STAT!B895</f>
        <v>43300</v>
      </c>
      <c r="B892" s="6">
        <f>TITRES_STAT!D895</f>
        <v>5.5415999999999999</v>
      </c>
      <c r="C892" s="2">
        <f t="shared" si="101"/>
        <v>2.8200000000000003E-2</v>
      </c>
      <c r="D892" s="2">
        <f t="shared" si="102"/>
        <v>5.5430599999999997</v>
      </c>
      <c r="E892" s="2">
        <f t="shared" si="104"/>
        <v>5.5487099999999989</v>
      </c>
      <c r="F892" s="2">
        <f t="shared" si="105"/>
        <v>5.5091250000000018</v>
      </c>
      <c r="G892" s="2">
        <f t="shared" si="107"/>
        <v>5.4648379999999985</v>
      </c>
      <c r="H892" s="2">
        <f t="shared" si="103"/>
        <v>5.378930000000004</v>
      </c>
      <c r="I892" s="2">
        <f t="array" ref="I892">SUMPRODUCT(B876:B895, (ROW(B876:B895)-ROW(B876)+1)) / (20*21/2)</f>
        <v>5.5588457142857148</v>
      </c>
      <c r="J892" s="2">
        <f t="shared" si="106"/>
        <v>5.5185467224450173</v>
      </c>
      <c r="K892" s="2">
        <f t="shared" si="108"/>
        <v>5.4846797913725078</v>
      </c>
    </row>
    <row r="893" spans="1:11" ht="13.5" x14ac:dyDescent="0.25">
      <c r="A893" s="3">
        <f>TITRES_STAT!B896</f>
        <v>43301</v>
      </c>
      <c r="B893" s="6">
        <f>TITRES_STAT!D896</f>
        <v>5.5911</v>
      </c>
      <c r="C893" s="2">
        <f t="shared" si="101"/>
        <v>4.9500000000000099E-2</v>
      </c>
      <c r="D893" s="2">
        <f t="shared" si="102"/>
        <v>5.5501199999999997</v>
      </c>
      <c r="E893" s="2">
        <f t="shared" si="104"/>
        <v>5.5571899999999994</v>
      </c>
      <c r="F893" s="2">
        <f t="shared" si="105"/>
        <v>5.5130100000000004</v>
      </c>
      <c r="G893" s="2">
        <f t="shared" si="107"/>
        <v>5.4678319999999996</v>
      </c>
      <c r="H893" s="2">
        <f t="shared" si="103"/>
        <v>5.3810060000000046</v>
      </c>
      <c r="I893" s="2">
        <f t="array" ref="I893">SUMPRODUCT(B877:B896, (ROW(B877:B896)-ROW(B877)+1)) / (20*21/2)</f>
        <v>5.5701580952380949</v>
      </c>
      <c r="J893" s="2">
        <f t="shared" si="106"/>
        <v>5.5254565584026345</v>
      </c>
      <c r="K893" s="2">
        <f t="shared" si="108"/>
        <v>5.4888531328873116</v>
      </c>
    </row>
    <row r="894" spans="1:11" ht="13.5" x14ac:dyDescent="0.25">
      <c r="A894" s="3">
        <f>TITRES_STAT!B897</f>
        <v>43304</v>
      </c>
      <c r="B894" s="6">
        <f>TITRES_STAT!D897</f>
        <v>5.5841000000000003</v>
      </c>
      <c r="C894" s="2">
        <f t="shared" si="101"/>
        <v>-6.9999999999996732E-3</v>
      </c>
      <c r="D894" s="2">
        <f t="shared" si="102"/>
        <v>5.5557800000000004</v>
      </c>
      <c r="E894" s="2">
        <f t="shared" si="104"/>
        <v>5.5571900000000003</v>
      </c>
      <c r="F894" s="2">
        <f t="shared" si="105"/>
        <v>5.5218500000000006</v>
      </c>
      <c r="G894" s="2">
        <f t="shared" si="107"/>
        <v>5.4706859999999997</v>
      </c>
      <c r="H894" s="2">
        <f t="shared" si="103"/>
        <v>5.3830470000000048</v>
      </c>
      <c r="I894" s="2">
        <f t="array" ref="I894">SUMPRODUCT(B878:B897, (ROW(B878:B897)-ROW(B878)+1)) / (20*21/2)</f>
        <v>5.5801914285714291</v>
      </c>
      <c r="J894" s="2">
        <f t="shared" si="106"/>
        <v>5.531041648078574</v>
      </c>
      <c r="K894" s="2">
        <f t="shared" si="108"/>
        <v>5.4925883041466328</v>
      </c>
    </row>
    <row r="895" spans="1:11" ht="13.5" x14ac:dyDescent="0.25">
      <c r="A895" s="3">
        <f>TITRES_STAT!B898</f>
        <v>43305</v>
      </c>
      <c r="B895" s="6">
        <f>TITRES_STAT!D898</f>
        <v>5.6477000000000004</v>
      </c>
      <c r="C895" s="2">
        <f t="shared" si="101"/>
        <v>6.3600000000000101E-2</v>
      </c>
      <c r="D895" s="2">
        <f t="shared" si="102"/>
        <v>5.5755800000000004</v>
      </c>
      <c r="E895" s="2">
        <f t="shared" si="104"/>
        <v>5.5649699999999998</v>
      </c>
      <c r="F895" s="2">
        <f t="shared" si="105"/>
        <v>5.5289200000000012</v>
      </c>
      <c r="G895" s="2">
        <f t="shared" si="107"/>
        <v>5.475077999999999</v>
      </c>
      <c r="H895" s="2">
        <f t="shared" si="103"/>
        <v>5.385406000000005</v>
      </c>
      <c r="I895" s="2">
        <f t="array" ref="I895">SUMPRODUCT(B879:B898, (ROW(B879:B898)-ROW(B879)+1)) / (20*21/2)</f>
        <v>5.5895447619047616</v>
      </c>
      <c r="J895" s="2">
        <f t="shared" si="106"/>
        <v>5.5421519673091861</v>
      </c>
      <c r="K895" s="2">
        <f t="shared" si="108"/>
        <v>5.4986711157487251</v>
      </c>
    </row>
    <row r="896" spans="1:11" ht="13.5" x14ac:dyDescent="0.25">
      <c r="A896" s="3">
        <f>TITRES_STAT!B899</f>
        <v>43307</v>
      </c>
      <c r="B896" s="6">
        <f>TITRES_STAT!D899</f>
        <v>5.6477000000000004</v>
      </c>
      <c r="C896" s="2">
        <f t="shared" si="101"/>
        <v>0</v>
      </c>
      <c r="D896" s="2">
        <f t="shared" si="102"/>
        <v>5.6024399999999996</v>
      </c>
      <c r="E896" s="2">
        <f t="shared" si="104"/>
        <v>5.5727500000000001</v>
      </c>
      <c r="F896" s="2">
        <f t="shared" si="105"/>
        <v>5.5423500000000008</v>
      </c>
      <c r="G896" s="2">
        <f t="shared" si="107"/>
        <v>5.479867999999998</v>
      </c>
      <c r="H896" s="2">
        <f t="shared" si="103"/>
        <v>5.3882625000000042</v>
      </c>
      <c r="I896" s="2">
        <f t="array" ref="I896">SUMPRODUCT(B880:B899, (ROW(B880:B899)-ROW(B880)+1)) / (20*21/2)</f>
        <v>5.5971880952380948</v>
      </c>
      <c r="J896" s="2">
        <f t="shared" si="106"/>
        <v>5.5522041608987873</v>
      </c>
      <c r="K896" s="2">
        <f t="shared" si="108"/>
        <v>5.5045153857193627</v>
      </c>
    </row>
    <row r="897" spans="1:11" ht="13.5" x14ac:dyDescent="0.25">
      <c r="A897" s="3">
        <f>TITRES_STAT!B900</f>
        <v>43308</v>
      </c>
      <c r="B897" s="6">
        <f>TITRES_STAT!D900</f>
        <v>5.6477000000000004</v>
      </c>
      <c r="C897" s="2">
        <f t="shared" si="101"/>
        <v>0</v>
      </c>
      <c r="D897" s="2">
        <f t="shared" si="102"/>
        <v>5.6236600000000001</v>
      </c>
      <c r="E897" s="2">
        <f t="shared" si="104"/>
        <v>5.5833599999999999</v>
      </c>
      <c r="F897" s="2">
        <f t="shared" si="105"/>
        <v>5.5564900000000002</v>
      </c>
      <c r="G897" s="2">
        <f t="shared" si="107"/>
        <v>5.4846579999999987</v>
      </c>
      <c r="H897" s="2">
        <f t="shared" si="103"/>
        <v>5.3909530000000041</v>
      </c>
      <c r="I897" s="2">
        <f t="array" ref="I897">SUMPRODUCT(B881:B900, (ROW(B881:B900)-ROW(B881)+1)) / (20*21/2)</f>
        <v>5.5977642857142857</v>
      </c>
      <c r="J897" s="2">
        <f t="shared" si="106"/>
        <v>5.5612990027179503</v>
      </c>
      <c r="K897" s="2">
        <f t="shared" si="108"/>
        <v>5.5101304686323287</v>
      </c>
    </row>
    <row r="898" spans="1:11" ht="13.5" x14ac:dyDescent="0.25">
      <c r="A898" s="3">
        <f>TITRES_STAT!B901</f>
        <v>43311</v>
      </c>
      <c r="B898" s="6">
        <f>TITRES_STAT!D901</f>
        <v>5.6547000000000001</v>
      </c>
      <c r="C898" s="2">
        <f t="shared" si="101"/>
        <v>6.9999999999996732E-3</v>
      </c>
      <c r="D898" s="2">
        <f t="shared" si="102"/>
        <v>5.6363799999999999</v>
      </c>
      <c r="E898" s="2">
        <f t="shared" si="104"/>
        <v>5.5932499999999994</v>
      </c>
      <c r="F898" s="2">
        <f t="shared" si="105"/>
        <v>5.5674450000000011</v>
      </c>
      <c r="G898" s="2">
        <f t="shared" si="107"/>
        <v>5.4887919999999983</v>
      </c>
      <c r="H898" s="2">
        <f t="shared" si="103"/>
        <v>5.3936785000000045</v>
      </c>
      <c r="I898" s="2">
        <f t="array" ref="I898">SUMPRODUCT(B882:B901, (ROW(B882:B901)-ROW(B882)+1)) / (20*21/2)</f>
        <v>5.5976671428571434</v>
      </c>
      <c r="J898" s="2">
        <f t="shared" si="106"/>
        <v>5.5701943357924311</v>
      </c>
      <c r="K898" s="2">
        <f t="shared" si="108"/>
        <v>5.5157998620192963</v>
      </c>
    </row>
    <row r="899" spans="1:11" ht="13.5" x14ac:dyDescent="0.25">
      <c r="A899" s="3">
        <f>TITRES_STAT!B902</f>
        <v>43312</v>
      </c>
      <c r="B899" s="6">
        <f>TITRES_STAT!D902</f>
        <v>5.6477000000000004</v>
      </c>
      <c r="C899" s="2">
        <f t="shared" si="101"/>
        <v>-6.9999999999996732E-3</v>
      </c>
      <c r="D899" s="2">
        <f t="shared" si="102"/>
        <v>5.6490999999999998</v>
      </c>
      <c r="E899" s="2">
        <f t="shared" si="104"/>
        <v>5.6024399999999996</v>
      </c>
      <c r="F899" s="2">
        <f t="shared" si="105"/>
        <v>5.5780500000000002</v>
      </c>
      <c r="G899" s="2">
        <f t="shared" si="107"/>
        <v>5.4930519999999978</v>
      </c>
      <c r="H899" s="2">
        <f t="shared" si="103"/>
        <v>5.3960375000000029</v>
      </c>
      <c r="I899" s="2">
        <f t="array" ref="I899">SUMPRODUCT(B883:B902, (ROW(B883:B902)-ROW(B883)+1)) / (20*21/2)</f>
        <v>5.5936566666666661</v>
      </c>
      <c r="J899" s="2">
        <f t="shared" si="106"/>
        <v>5.5775758276217227</v>
      </c>
      <c r="K899" s="2">
        <f t="shared" si="108"/>
        <v>5.5209724164499123</v>
      </c>
    </row>
    <row r="900" spans="1:11" ht="13.5" x14ac:dyDescent="0.25">
      <c r="A900" s="3">
        <f>TITRES_STAT!B903</f>
        <v>43313</v>
      </c>
      <c r="B900" s="6">
        <f>TITRES_STAT!D903</f>
        <v>5.5841000000000003</v>
      </c>
      <c r="C900" s="2">
        <f t="shared" ref="C900:C963" si="109">B900-B899</f>
        <v>-6.3600000000000101E-2</v>
      </c>
      <c r="D900" s="2">
        <f t="shared" si="102"/>
        <v>5.6363799999999999</v>
      </c>
      <c r="E900" s="2">
        <f t="shared" si="104"/>
        <v>5.6059799999999997</v>
      </c>
      <c r="F900" s="2">
        <f t="shared" si="105"/>
        <v>5.5851200000000008</v>
      </c>
      <c r="G900" s="2">
        <f t="shared" si="107"/>
        <v>5.4972339999999971</v>
      </c>
      <c r="H900" s="2">
        <f t="shared" si="103"/>
        <v>5.398078500000004</v>
      </c>
      <c r="I900" s="2">
        <f t="array" ref="I900">SUMPRODUCT(B884:B903, (ROW(B884:B903)-ROW(B884)+1)) / (20*21/2)</f>
        <v>5.5905919047619053</v>
      </c>
      <c r="J900" s="2">
        <f t="shared" si="106"/>
        <v>5.5781971773720347</v>
      </c>
      <c r="K900" s="2">
        <f t="shared" si="108"/>
        <v>5.5234480079616803</v>
      </c>
    </row>
    <row r="901" spans="1:11" ht="13.5" x14ac:dyDescent="0.25">
      <c r="A901" s="3">
        <f>TITRES_STAT!B904</f>
        <v>43314</v>
      </c>
      <c r="B901" s="6">
        <f>TITRES_STAT!D904</f>
        <v>5.5841000000000003</v>
      </c>
      <c r="C901" s="2">
        <f t="shared" si="109"/>
        <v>0</v>
      </c>
      <c r="D901" s="2">
        <f t="shared" si="102"/>
        <v>5.6236599999999992</v>
      </c>
      <c r="E901" s="2">
        <f t="shared" si="104"/>
        <v>5.6130499999999994</v>
      </c>
      <c r="F901" s="2">
        <f t="shared" si="105"/>
        <v>5.5837100000000017</v>
      </c>
      <c r="G901" s="2">
        <f t="shared" si="107"/>
        <v>5.5006199999999978</v>
      </c>
      <c r="H901" s="2">
        <f t="shared" si="103"/>
        <v>5.4001195000000033</v>
      </c>
      <c r="I901" s="2">
        <f t="array" ref="I901">SUMPRODUCT(B885:B904, (ROW(B885:B904)-ROW(B885)+1)) / (20*21/2)</f>
        <v>5.5900204761904755</v>
      </c>
      <c r="J901" s="2">
        <f t="shared" si="106"/>
        <v>5.578759350955651</v>
      </c>
      <c r="K901" s="2">
        <f t="shared" si="108"/>
        <v>5.5258265174533792</v>
      </c>
    </row>
    <row r="902" spans="1:11" ht="13.5" x14ac:dyDescent="0.25">
      <c r="A902" s="3">
        <f>TITRES_STAT!B905</f>
        <v>43315</v>
      </c>
      <c r="B902" s="6">
        <f>TITRES_STAT!D905</f>
        <v>5.5415999999999999</v>
      </c>
      <c r="C902" s="2">
        <f t="shared" si="109"/>
        <v>-4.2500000000000426E-2</v>
      </c>
      <c r="D902" s="2">
        <f t="shared" ref="D902:D965" si="110">AVERAGE(B898:B902)</f>
        <v>5.6024399999999996</v>
      </c>
      <c r="E902" s="2">
        <f t="shared" si="104"/>
        <v>5.6130500000000003</v>
      </c>
      <c r="F902" s="2">
        <f t="shared" si="105"/>
        <v>5.5808800000000005</v>
      </c>
      <c r="G902" s="2">
        <f t="shared" si="107"/>
        <v>5.5020939999999987</v>
      </c>
      <c r="H902" s="2">
        <f t="shared" si="103"/>
        <v>5.4019480000000035</v>
      </c>
      <c r="I902" s="2">
        <f t="array" ref="I902">SUMPRODUCT(B886:B905, (ROW(B886:B905)-ROW(B886)+1)) / (20*21/2)</f>
        <v>5.5888066666666658</v>
      </c>
      <c r="J902" s="2">
        <f t="shared" si="106"/>
        <v>5.5752203651503507</v>
      </c>
      <c r="K902" s="2">
        <f t="shared" si="108"/>
        <v>5.526445085396384</v>
      </c>
    </row>
    <row r="903" spans="1:11" ht="13.5" x14ac:dyDescent="0.25">
      <c r="A903" s="3">
        <f>TITRES_STAT!B906</f>
        <v>43318</v>
      </c>
      <c r="B903" s="6">
        <f>TITRES_STAT!D906</f>
        <v>5.5487000000000002</v>
      </c>
      <c r="C903" s="2">
        <f t="shared" si="109"/>
        <v>7.1000000000003283E-3</v>
      </c>
      <c r="D903" s="2">
        <f t="shared" si="110"/>
        <v>5.5812399999999993</v>
      </c>
      <c r="E903" s="2">
        <f t="shared" si="104"/>
        <v>5.6088100000000001</v>
      </c>
      <c r="F903" s="2">
        <f t="shared" si="105"/>
        <v>5.5830000000000002</v>
      </c>
      <c r="G903" s="2">
        <f t="shared" si="107"/>
        <v>5.5046379999999973</v>
      </c>
      <c r="H903" s="2">
        <f t="shared" si="103"/>
        <v>5.4038120000000038</v>
      </c>
      <c r="I903" s="2">
        <f t="array" ref="I903">SUMPRODUCT(B887:B906, (ROW(B887:B906)-ROW(B887)+1)) / (20*21/2)</f>
        <v>5.5889452380952385</v>
      </c>
      <c r="J903" s="2">
        <f t="shared" si="106"/>
        <v>5.5726946160884125</v>
      </c>
      <c r="K903" s="2">
        <f t="shared" si="108"/>
        <v>5.5273178271455459</v>
      </c>
    </row>
    <row r="904" spans="1:11" ht="13.5" x14ac:dyDescent="0.25">
      <c r="A904" s="3">
        <f>TITRES_STAT!B907</f>
        <v>43319</v>
      </c>
      <c r="B904" s="6">
        <f>TITRES_STAT!D907</f>
        <v>5.577</v>
      </c>
      <c r="C904" s="2">
        <f t="shared" si="109"/>
        <v>2.829999999999977E-2</v>
      </c>
      <c r="D904" s="2">
        <f t="shared" si="110"/>
        <v>5.5671000000000008</v>
      </c>
      <c r="E904" s="2">
        <f t="shared" si="104"/>
        <v>5.6081000000000003</v>
      </c>
      <c r="F904" s="2">
        <f t="shared" si="105"/>
        <v>5.5826450000000012</v>
      </c>
      <c r="G904" s="2">
        <f t="shared" si="107"/>
        <v>5.5073499999999989</v>
      </c>
      <c r="H904" s="2">
        <f t="shared" si="103"/>
        <v>5.4061820000000038</v>
      </c>
      <c r="I904" s="2">
        <f t="array" ref="I904">SUMPRODUCT(B888:B907, (ROW(B888:B907)-ROW(B888)+1)) / (20*21/2)</f>
        <v>5.595740000000001</v>
      </c>
      <c r="J904" s="2">
        <f t="shared" si="106"/>
        <v>5.5731046526514207</v>
      </c>
      <c r="K904" s="2">
        <f t="shared" si="108"/>
        <v>5.5292661476496416</v>
      </c>
    </row>
    <row r="905" spans="1:11" ht="13.5" x14ac:dyDescent="0.25">
      <c r="A905" s="3">
        <f>TITRES_STAT!B908</f>
        <v>43320</v>
      </c>
      <c r="B905" s="6">
        <f>TITRES_STAT!D908</f>
        <v>5.5698999999999996</v>
      </c>
      <c r="C905" s="2">
        <f t="shared" si="109"/>
        <v>-7.1000000000003283E-3</v>
      </c>
      <c r="D905" s="2">
        <f t="shared" si="110"/>
        <v>5.5642599999999991</v>
      </c>
      <c r="E905" s="2">
        <f t="shared" si="104"/>
        <v>5.60032</v>
      </c>
      <c r="F905" s="2">
        <f t="shared" si="105"/>
        <v>5.5826450000000012</v>
      </c>
      <c r="G905" s="2">
        <f t="shared" si="107"/>
        <v>5.5099199999999993</v>
      </c>
      <c r="H905" s="2">
        <f t="shared" si="103"/>
        <v>5.4088155000000029</v>
      </c>
      <c r="I905" s="2">
        <f t="array" ref="I905">SUMPRODUCT(B889:B908, (ROW(B889:B908)-ROW(B889)+1)) / (20*21/2)</f>
        <v>5.5979580952380958</v>
      </c>
      <c r="J905" s="2">
        <f t="shared" si="106"/>
        <v>5.5727994476369993</v>
      </c>
      <c r="K905" s="2">
        <f t="shared" si="108"/>
        <v>5.5308596320555381</v>
      </c>
    </row>
    <row r="906" spans="1:11" ht="13.5" x14ac:dyDescent="0.25">
      <c r="A906" s="3">
        <f>TITRES_STAT!B909</f>
        <v>43321</v>
      </c>
      <c r="B906" s="6">
        <f>TITRES_STAT!D909</f>
        <v>5.5841000000000003</v>
      </c>
      <c r="C906" s="2">
        <f t="shared" si="109"/>
        <v>1.4200000000000657E-2</v>
      </c>
      <c r="D906" s="2">
        <f t="shared" si="110"/>
        <v>5.5642599999999991</v>
      </c>
      <c r="E906" s="2">
        <f t="shared" si="104"/>
        <v>5.59396</v>
      </c>
      <c r="F906" s="2">
        <f t="shared" si="105"/>
        <v>5.583355000000001</v>
      </c>
      <c r="G906" s="2">
        <f t="shared" si="107"/>
        <v>5.5127739999999985</v>
      </c>
      <c r="H906" s="2">
        <f t="shared" ref="H906:H969" si="111">AVERAGE(B707:B906)</f>
        <v>5.4114865000000041</v>
      </c>
      <c r="I906" s="2">
        <f t="array" ref="I906">SUMPRODUCT(B890:B909, (ROW(B890:B909)-ROW(B890)+1)) / (20*21/2)</f>
        <v>5.5999071428571439</v>
      </c>
      <c r="J906" s="2">
        <f t="shared" si="106"/>
        <v>5.5738756907191904</v>
      </c>
      <c r="K906" s="2">
        <f t="shared" si="108"/>
        <v>5.5329474896219875</v>
      </c>
    </row>
    <row r="907" spans="1:11" ht="13.5" x14ac:dyDescent="0.25">
      <c r="A907" s="3">
        <f>TITRES_STAT!B910</f>
        <v>43322</v>
      </c>
      <c r="B907" s="6">
        <f>TITRES_STAT!D910</f>
        <v>5.6547000000000001</v>
      </c>
      <c r="C907" s="2">
        <f t="shared" si="109"/>
        <v>7.0599999999999774E-2</v>
      </c>
      <c r="D907" s="2">
        <f t="shared" si="110"/>
        <v>5.586879999999999</v>
      </c>
      <c r="E907" s="2">
        <f t="shared" si="104"/>
        <v>5.5946599999999993</v>
      </c>
      <c r="F907" s="2">
        <f t="shared" si="105"/>
        <v>5.5890100000000009</v>
      </c>
      <c r="G907" s="2">
        <f t="shared" si="107"/>
        <v>5.5170399999999979</v>
      </c>
      <c r="H907" s="2">
        <f t="shared" si="111"/>
        <v>5.4145440000000038</v>
      </c>
      <c r="I907" s="2">
        <f t="array" ref="I907">SUMPRODUCT(B891:B910, (ROW(B891:B910)-ROW(B891)+1)) / (20*21/2)</f>
        <v>5.6042823809523803</v>
      </c>
      <c r="J907" s="2">
        <f t="shared" si="106"/>
        <v>5.5815732439840291</v>
      </c>
      <c r="K907" s="2">
        <f t="shared" si="108"/>
        <v>5.5377220978721056</v>
      </c>
    </row>
    <row r="908" spans="1:11" ht="13.5" x14ac:dyDescent="0.25">
      <c r="A908" s="3">
        <f>TITRES_STAT!B911</f>
        <v>43326</v>
      </c>
      <c r="B908" s="6">
        <f>TITRES_STAT!D911</f>
        <v>5.6123000000000003</v>
      </c>
      <c r="C908" s="2">
        <f t="shared" si="109"/>
        <v>-4.2399999999999771E-2</v>
      </c>
      <c r="D908" s="2">
        <f t="shared" si="110"/>
        <v>5.5996000000000006</v>
      </c>
      <c r="E908" s="2">
        <f t="shared" ref="E908:E971" si="112">AVERAGE(B899:B908)</f>
        <v>5.5904199999999991</v>
      </c>
      <c r="F908" s="2">
        <f t="shared" si="105"/>
        <v>5.5918350000000014</v>
      </c>
      <c r="G908" s="2">
        <f t="shared" si="107"/>
        <v>5.5204579999999979</v>
      </c>
      <c r="H908" s="2">
        <f t="shared" si="111"/>
        <v>5.4173895000000041</v>
      </c>
      <c r="I908" s="2">
        <f t="array" ref="I908">SUMPRODUCT(B892:B911, (ROW(B892:B911)-ROW(B892)+1)) / (20*21/2)</f>
        <v>5.6082199999999993</v>
      </c>
      <c r="J908" s="2">
        <f t="shared" si="106"/>
        <v>5.5844996016998358</v>
      </c>
      <c r="K908" s="2">
        <f t="shared" si="108"/>
        <v>5.5406467214849648</v>
      </c>
    </row>
    <row r="909" spans="1:11" ht="13.5" x14ac:dyDescent="0.25">
      <c r="A909" s="3">
        <f>TITRES_STAT!B912</f>
        <v>43327</v>
      </c>
      <c r="B909" s="6">
        <f>TITRES_STAT!D912</f>
        <v>5.6123000000000003</v>
      </c>
      <c r="C909" s="2">
        <f t="shared" si="109"/>
        <v>0</v>
      </c>
      <c r="D909" s="2">
        <f t="shared" si="110"/>
        <v>5.6066600000000006</v>
      </c>
      <c r="E909" s="2">
        <f t="shared" si="112"/>
        <v>5.586879999999999</v>
      </c>
      <c r="F909" s="2">
        <f t="shared" si="105"/>
        <v>5.5946600000000011</v>
      </c>
      <c r="G909" s="2">
        <f t="shared" si="107"/>
        <v>5.524009999999997</v>
      </c>
      <c r="H909" s="2">
        <f t="shared" si="111"/>
        <v>5.4205005000000055</v>
      </c>
      <c r="I909" s="2">
        <f t="array" ref="I909">SUMPRODUCT(B893:B912, (ROW(B893:B912)-ROW(B893)+1)) / (20*21/2)</f>
        <v>5.6115519047619049</v>
      </c>
      <c r="J909" s="2">
        <f t="shared" si="106"/>
        <v>5.5871472586808038</v>
      </c>
      <c r="K909" s="2">
        <f t="shared" si="108"/>
        <v>5.5434566539757508</v>
      </c>
    </row>
    <row r="910" spans="1:11" ht="13.5" x14ac:dyDescent="0.25">
      <c r="A910" s="3">
        <f>TITRES_STAT!B913</f>
        <v>43328</v>
      </c>
      <c r="B910" s="6">
        <f>TITRES_STAT!D913</f>
        <v>5.6406000000000001</v>
      </c>
      <c r="C910" s="2">
        <f t="shared" si="109"/>
        <v>2.829999999999977E-2</v>
      </c>
      <c r="D910" s="2">
        <f t="shared" si="110"/>
        <v>5.6208000000000009</v>
      </c>
      <c r="E910" s="2">
        <f t="shared" si="112"/>
        <v>5.5925299999999991</v>
      </c>
      <c r="F910" s="2">
        <f t="shared" si="105"/>
        <v>5.5992550000000012</v>
      </c>
      <c r="G910" s="2">
        <f t="shared" si="107"/>
        <v>5.5290559999999997</v>
      </c>
      <c r="H910" s="2">
        <f t="shared" si="111"/>
        <v>5.4234210000000029</v>
      </c>
      <c r="I910" s="2">
        <f t="array" ref="I910">SUMPRODUCT(B894:B913, (ROW(B894:B913)-ROW(B894)+1)) / (20*21/2)</f>
        <v>5.6150885714285712</v>
      </c>
      <c r="J910" s="2">
        <f t="shared" si="106"/>
        <v>5.5922379959492989</v>
      </c>
      <c r="K910" s="2">
        <f t="shared" si="108"/>
        <v>5.5472661969570938</v>
      </c>
    </row>
    <row r="911" spans="1:11" ht="13.5" x14ac:dyDescent="0.25">
      <c r="A911" s="3">
        <f>TITRES_STAT!B914</f>
        <v>43329</v>
      </c>
      <c r="B911" s="6">
        <f>TITRES_STAT!D914</f>
        <v>5.6406000000000001</v>
      </c>
      <c r="C911" s="2">
        <f t="shared" si="109"/>
        <v>0</v>
      </c>
      <c r="D911" s="2">
        <f t="shared" si="110"/>
        <v>5.6320999999999994</v>
      </c>
      <c r="E911" s="2">
        <f t="shared" si="112"/>
        <v>5.5981799999999993</v>
      </c>
      <c r="F911" s="2">
        <f t="shared" si="105"/>
        <v>5.605615000000002</v>
      </c>
      <c r="G911" s="2">
        <f t="shared" si="107"/>
        <v>5.5333059999999978</v>
      </c>
      <c r="H911" s="2">
        <f t="shared" si="111"/>
        <v>5.4260760000000028</v>
      </c>
      <c r="I911" s="2">
        <f t="array" ref="I911">SUMPRODUCT(B895:B914, (ROW(B895:B914)-ROW(B895)+1)) / (20*21/2)</f>
        <v>5.6183557142857135</v>
      </c>
      <c r="J911" s="2">
        <f t="shared" si="106"/>
        <v>5.5968439010969853</v>
      </c>
      <c r="K911" s="2">
        <f t="shared" si="108"/>
        <v>5.5509263460960314</v>
      </c>
    </row>
    <row r="912" spans="1:11" ht="13.5" x14ac:dyDescent="0.25">
      <c r="A912" s="3">
        <f>TITRES_STAT!B915</f>
        <v>43332</v>
      </c>
      <c r="B912" s="6">
        <f>TITRES_STAT!D915</f>
        <v>5.6406000000000001</v>
      </c>
      <c r="C912" s="2">
        <f t="shared" si="109"/>
        <v>0</v>
      </c>
      <c r="D912" s="2">
        <f t="shared" si="110"/>
        <v>5.6292799999999996</v>
      </c>
      <c r="E912" s="2">
        <f t="shared" si="112"/>
        <v>5.6080799999999993</v>
      </c>
      <c r="F912" s="2">
        <f t="shared" si="105"/>
        <v>5.6105650000000029</v>
      </c>
      <c r="G912" s="2">
        <f t="shared" si="107"/>
        <v>5.5376879999999984</v>
      </c>
      <c r="H912" s="2">
        <f t="shared" si="111"/>
        <v>5.4287310000000026</v>
      </c>
      <c r="I912" s="2">
        <f t="array" ref="I912">SUMPRODUCT(B896:B915, (ROW(B896:B915)-ROW(B896)+1)) / (20*21/2)</f>
        <v>5.6213199999999999</v>
      </c>
      <c r="J912" s="2">
        <f t="shared" si="106"/>
        <v>5.6010111486115584</v>
      </c>
      <c r="K912" s="2">
        <f t="shared" si="108"/>
        <v>5.5544429599746179</v>
      </c>
    </row>
    <row r="913" spans="1:11" ht="13.5" x14ac:dyDescent="0.25">
      <c r="A913" s="3">
        <f>TITRES_STAT!B916</f>
        <v>43335</v>
      </c>
      <c r="B913" s="6">
        <f>TITRES_STAT!D916</f>
        <v>5.6477000000000004</v>
      </c>
      <c r="C913" s="2">
        <f t="shared" si="109"/>
        <v>7.1000000000003283E-3</v>
      </c>
      <c r="D913" s="2">
        <f t="shared" si="110"/>
        <v>5.6363599999999998</v>
      </c>
      <c r="E913" s="2">
        <f t="shared" si="112"/>
        <v>5.6179800000000002</v>
      </c>
      <c r="F913" s="2">
        <f t="shared" si="105"/>
        <v>5.6133950000000024</v>
      </c>
      <c r="G913" s="2">
        <f t="shared" si="107"/>
        <v>5.5432739999999994</v>
      </c>
      <c r="H913" s="2">
        <f t="shared" si="111"/>
        <v>5.4314545000000036</v>
      </c>
      <c r="I913" s="2">
        <f t="array" ref="I913">SUMPRODUCT(B897:B916, (ROW(B897:B916)-ROW(B897)+1)) / (20*21/2)</f>
        <v>5.6215890476190475</v>
      </c>
      <c r="J913" s="2">
        <f t="shared" si="106"/>
        <v>5.6054577058866482</v>
      </c>
      <c r="K913" s="2">
        <f t="shared" si="108"/>
        <v>5.5581000987991427</v>
      </c>
    </row>
    <row r="914" spans="1:11" ht="13.5" x14ac:dyDescent="0.25">
      <c r="A914" s="3">
        <f>TITRES_STAT!B917</f>
        <v>43336</v>
      </c>
      <c r="B914" s="6">
        <f>TITRES_STAT!D917</f>
        <v>5.6477000000000004</v>
      </c>
      <c r="C914" s="2">
        <f t="shared" si="109"/>
        <v>0</v>
      </c>
      <c r="D914" s="2">
        <f t="shared" si="110"/>
        <v>5.64344</v>
      </c>
      <c r="E914" s="2">
        <f t="shared" si="112"/>
        <v>5.6250499999999999</v>
      </c>
      <c r="F914" s="2">
        <f t="shared" si="105"/>
        <v>5.6165750000000019</v>
      </c>
      <c r="G914" s="2">
        <f t="shared" si="107"/>
        <v>5.5480639999999983</v>
      </c>
      <c r="H914" s="2">
        <f t="shared" si="111"/>
        <v>5.4341780000000028</v>
      </c>
      <c r="I914" s="2">
        <f t="array" ref="I914">SUMPRODUCT(B898:B917, (ROW(B898:B917)-ROW(B898)+1)) / (20*21/2)</f>
        <v>5.6219928571428577</v>
      </c>
      <c r="J914" s="2">
        <f t="shared" si="106"/>
        <v>5.6094807815164911</v>
      </c>
      <c r="K914" s="2">
        <f t="shared" si="108"/>
        <v>5.5616138204148626</v>
      </c>
    </row>
    <row r="915" spans="1:11" ht="13.5" x14ac:dyDescent="0.25">
      <c r="A915" s="3">
        <f>TITRES_STAT!B918</f>
        <v>43339</v>
      </c>
      <c r="B915" s="6">
        <f>TITRES_STAT!D918</f>
        <v>5.6477000000000004</v>
      </c>
      <c r="C915" s="2">
        <f t="shared" si="109"/>
        <v>0</v>
      </c>
      <c r="D915" s="2">
        <f t="shared" si="110"/>
        <v>5.6448599999999995</v>
      </c>
      <c r="E915" s="2">
        <f t="shared" si="112"/>
        <v>5.6328300000000002</v>
      </c>
      <c r="F915" s="2">
        <f t="shared" si="105"/>
        <v>5.6165750000000019</v>
      </c>
      <c r="G915" s="2">
        <f t="shared" si="107"/>
        <v>5.5535179999999977</v>
      </c>
      <c r="H915" s="2">
        <f t="shared" si="111"/>
        <v>5.4368685000000037</v>
      </c>
      <c r="I915" s="2">
        <f t="array" ref="I915">SUMPRODUCT(B899:B918, (ROW(B899:B918)-ROW(B899)+1)) / (20*21/2)</f>
        <v>5.6380171428571426</v>
      </c>
      <c r="J915" s="2">
        <f t="shared" si="106"/>
        <v>5.6131207070863489</v>
      </c>
      <c r="K915" s="2">
        <f t="shared" si="108"/>
        <v>5.5649897490260445</v>
      </c>
    </row>
    <row r="916" spans="1:11" ht="13.5" x14ac:dyDescent="0.25">
      <c r="A916" s="3">
        <f>TITRES_STAT!B919</f>
        <v>43340</v>
      </c>
      <c r="B916" s="6">
        <f>TITRES_STAT!D919</f>
        <v>5.6193999999999997</v>
      </c>
      <c r="C916" s="2">
        <f t="shared" si="109"/>
        <v>-2.8300000000000658E-2</v>
      </c>
      <c r="D916" s="2">
        <f t="shared" si="110"/>
        <v>5.6406200000000002</v>
      </c>
      <c r="E916" s="2">
        <f t="shared" si="112"/>
        <v>5.6363599999999998</v>
      </c>
      <c r="F916" s="2">
        <f t="shared" ref="F916:F979" si="113">AVERAGE(B897:B916)</f>
        <v>5.6151600000000013</v>
      </c>
      <c r="G916" s="2">
        <f t="shared" si="107"/>
        <v>5.5573439999999996</v>
      </c>
      <c r="H916" s="2">
        <f t="shared" si="111"/>
        <v>5.4386545000000037</v>
      </c>
      <c r="I916" s="2">
        <f t="array" ref="I916">SUMPRODUCT(B900:B919, (ROW(B900:B919)-ROW(B900)+1)) / (20*21/2)</f>
        <v>5.6534352380952386</v>
      </c>
      <c r="J916" s="2">
        <f t="shared" si="106"/>
        <v>5.6137187349828874</v>
      </c>
      <c r="K916" s="2">
        <f t="shared" si="108"/>
        <v>5.5671234843583566</v>
      </c>
    </row>
    <row r="917" spans="1:11" ht="13.5" x14ac:dyDescent="0.25">
      <c r="A917" s="3">
        <f>TITRES_STAT!B920</f>
        <v>43341</v>
      </c>
      <c r="B917" s="6">
        <f>TITRES_STAT!D920</f>
        <v>5.6193999999999997</v>
      </c>
      <c r="C917" s="2">
        <f t="shared" si="109"/>
        <v>0</v>
      </c>
      <c r="D917" s="2">
        <f t="shared" si="110"/>
        <v>5.6363799999999999</v>
      </c>
      <c r="E917" s="2">
        <f t="shared" si="112"/>
        <v>5.6328300000000002</v>
      </c>
      <c r="F917" s="2">
        <f t="shared" si="113"/>
        <v>5.6137450000000007</v>
      </c>
      <c r="G917" s="2">
        <f t="shared" si="107"/>
        <v>5.5614359999999987</v>
      </c>
      <c r="H917" s="2">
        <f t="shared" si="111"/>
        <v>5.4407390000000033</v>
      </c>
      <c r="I917" s="2">
        <f t="array" ref="I917">SUMPRODUCT(B901:B920, (ROW(B901:B920)-ROW(B901)+1)) / (20*21/2)</f>
        <v>5.6520519047619064</v>
      </c>
      <c r="J917" s="2">
        <f t="shared" ref="J917:J980" si="114">$J$4*B917+J916*(1-$J$4)</f>
        <v>5.6142598078416599</v>
      </c>
      <c r="K917" s="2">
        <f t="shared" si="108"/>
        <v>5.5691735437952845</v>
      </c>
    </row>
    <row r="918" spans="1:11" ht="13.5" x14ac:dyDescent="0.25">
      <c r="A918" s="3">
        <f>TITRES_STAT!B921</f>
        <v>43342</v>
      </c>
      <c r="B918" s="6">
        <f>TITRES_STAT!D921</f>
        <v>5.782</v>
      </c>
      <c r="C918" s="2">
        <f t="shared" si="109"/>
        <v>0.1626000000000003</v>
      </c>
      <c r="D918" s="2">
        <f t="shared" si="110"/>
        <v>5.6632400000000001</v>
      </c>
      <c r="E918" s="2">
        <f t="shared" si="112"/>
        <v>5.649799999999999</v>
      </c>
      <c r="F918" s="2">
        <f t="shared" si="113"/>
        <v>5.6201099999999995</v>
      </c>
      <c r="G918" s="2">
        <f t="shared" si="107"/>
        <v>5.5661019999999999</v>
      </c>
      <c r="H918" s="2">
        <f t="shared" si="111"/>
        <v>5.4436695000000022</v>
      </c>
      <c r="I918" s="2">
        <f t="array" ref="I918">SUMPRODUCT(B902:B921, (ROW(B902:B921)-ROW(B902)+1)) / (20*21/2)</f>
        <v>5.6350580952380955</v>
      </c>
      <c r="J918" s="2">
        <f t="shared" si="114"/>
        <v>5.6302350642376924</v>
      </c>
      <c r="K918" s="2">
        <f t="shared" si="108"/>
        <v>5.5775196793327249</v>
      </c>
    </row>
    <row r="919" spans="1:11" ht="13.5" x14ac:dyDescent="0.25">
      <c r="A919" s="3">
        <f>TITRES_STAT!B922</f>
        <v>43343</v>
      </c>
      <c r="B919" s="6">
        <f>TITRES_STAT!D922</f>
        <v>5.782</v>
      </c>
      <c r="C919" s="2">
        <f t="shared" si="109"/>
        <v>0</v>
      </c>
      <c r="D919" s="2">
        <f t="shared" si="110"/>
        <v>5.6900999999999993</v>
      </c>
      <c r="E919" s="2">
        <f t="shared" si="112"/>
        <v>5.6667699999999996</v>
      </c>
      <c r="F919" s="2">
        <f t="shared" si="113"/>
        <v>5.6268249999999993</v>
      </c>
      <c r="G919" s="2">
        <f t="shared" si="107"/>
        <v>5.5714739999999985</v>
      </c>
      <c r="H919" s="2">
        <f t="shared" si="111"/>
        <v>5.4467000000000017</v>
      </c>
      <c r="I919" s="2">
        <f t="array" ref="I919">SUMPRODUCT(B903:B922, (ROW(B903:B922)-ROW(B903)+1)) / (20*21/2)</f>
        <v>5.6146561904761896</v>
      </c>
      <c r="J919" s="2">
        <f t="shared" si="114"/>
        <v>5.6446888676436267</v>
      </c>
      <c r="K919" s="2">
        <f t="shared" si="108"/>
        <v>5.5855385154373245</v>
      </c>
    </row>
    <row r="920" spans="1:11" ht="13.5" x14ac:dyDescent="0.25">
      <c r="A920" s="3">
        <f>TITRES_STAT!B923</f>
        <v>43346</v>
      </c>
      <c r="B920" s="6">
        <f>TITRES_STAT!D923</f>
        <v>5.6123000000000003</v>
      </c>
      <c r="C920" s="2">
        <f t="shared" si="109"/>
        <v>-0.16969999999999974</v>
      </c>
      <c r="D920" s="2">
        <f t="shared" si="110"/>
        <v>5.6830200000000008</v>
      </c>
      <c r="E920" s="2">
        <f t="shared" si="112"/>
        <v>5.6639399999999984</v>
      </c>
      <c r="F920" s="2">
        <f t="shared" si="113"/>
        <v>5.6282349999999992</v>
      </c>
      <c r="G920" s="2">
        <f t="shared" si="107"/>
        <v>5.5741599999999991</v>
      </c>
      <c r="H920" s="2">
        <f t="shared" si="111"/>
        <v>5.4492135000000017</v>
      </c>
      <c r="I920" s="2">
        <f t="array" ref="I920">SUMPRODUCT(B904:B923, (ROW(B904:B923)-ROW(B904)+1)) / (20*21/2)</f>
        <v>5.6137509523809532</v>
      </c>
      <c r="J920" s="2">
        <f t="shared" si="114"/>
        <v>5.6416042135823288</v>
      </c>
      <c r="K920" s="2">
        <f t="shared" si="108"/>
        <v>5.5865879854201745</v>
      </c>
    </row>
    <row r="921" spans="1:11" ht="13.5" x14ac:dyDescent="0.25">
      <c r="A921" s="3">
        <f>TITRES_STAT!B924</f>
        <v>43347</v>
      </c>
      <c r="B921" s="6">
        <f>TITRES_STAT!D924</f>
        <v>5.4497999999999998</v>
      </c>
      <c r="C921" s="2">
        <f t="shared" si="109"/>
        <v>-0.16250000000000053</v>
      </c>
      <c r="D921" s="2">
        <f t="shared" si="110"/>
        <v>5.6490999999999998</v>
      </c>
      <c r="E921" s="2">
        <f t="shared" si="112"/>
        <v>5.6448599999999995</v>
      </c>
      <c r="F921" s="2">
        <f t="shared" si="113"/>
        <v>5.6215199999999985</v>
      </c>
      <c r="G921" s="2">
        <f t="shared" si="107"/>
        <v>5.5735959999999984</v>
      </c>
      <c r="H921" s="2">
        <f t="shared" si="111"/>
        <v>5.4512130000000028</v>
      </c>
      <c r="I921" s="2">
        <f t="array" ref="I921">SUMPRODUCT(B905:B924, (ROW(B905:B924)-ROW(B905)+1)) / (20*21/2)</f>
        <v>5.5991095238095241</v>
      </c>
      <c r="J921" s="2">
        <f t="shared" si="114"/>
        <v>5.6233371456221075</v>
      </c>
      <c r="K921" s="2">
        <f t="shared" si="108"/>
        <v>5.5812237506978146</v>
      </c>
    </row>
    <row r="922" spans="1:11" ht="13.5" x14ac:dyDescent="0.25">
      <c r="A922" s="3">
        <f>TITRES_STAT!B925</f>
        <v>43348</v>
      </c>
      <c r="B922" s="6">
        <f>TITRES_STAT!D925</f>
        <v>5.4073000000000002</v>
      </c>
      <c r="C922" s="2">
        <f t="shared" si="109"/>
        <v>-4.2499999999999538E-2</v>
      </c>
      <c r="D922" s="2">
        <f t="shared" si="110"/>
        <v>5.6066799999999999</v>
      </c>
      <c r="E922" s="2">
        <f t="shared" si="112"/>
        <v>5.621529999999999</v>
      </c>
      <c r="F922" s="2">
        <f t="shared" si="113"/>
        <v>5.6148049999999987</v>
      </c>
      <c r="G922" s="2">
        <f t="shared" si="107"/>
        <v>5.5721820000000006</v>
      </c>
      <c r="H922" s="2">
        <f t="shared" si="111"/>
        <v>5.4531990000000041</v>
      </c>
      <c r="I922" s="2">
        <f t="array" ref="I922">SUMPRODUCT(B906:B925, (ROW(B906:B925)-ROW(B906)+1)) / (20*21/2)</f>
        <v>5.5856828571428565</v>
      </c>
      <c r="J922" s="2">
        <f t="shared" si="114"/>
        <v>5.602762179372383</v>
      </c>
      <c r="K922" s="2">
        <f t="shared" si="108"/>
        <v>5.5744032114547633</v>
      </c>
    </row>
    <row r="923" spans="1:11" ht="13.5" x14ac:dyDescent="0.25">
      <c r="A923" s="3">
        <f>TITRES_STAT!B926</f>
        <v>43349</v>
      </c>
      <c r="B923" s="6">
        <f>TITRES_STAT!D926</f>
        <v>5.6052999999999997</v>
      </c>
      <c r="C923" s="2">
        <f t="shared" si="109"/>
        <v>0.19799999999999951</v>
      </c>
      <c r="D923" s="2">
        <f t="shared" si="110"/>
        <v>5.5713400000000002</v>
      </c>
      <c r="E923" s="2">
        <f t="shared" si="112"/>
        <v>5.6172899999999988</v>
      </c>
      <c r="F923" s="2">
        <f t="shared" si="113"/>
        <v>5.6176349999999999</v>
      </c>
      <c r="G923" s="2">
        <f t="shared" si="107"/>
        <v>5.5740200000000018</v>
      </c>
      <c r="H923" s="2">
        <f t="shared" si="111"/>
        <v>5.4561090000000023</v>
      </c>
      <c r="I923" s="2">
        <f t="array" ref="I923">SUMPRODUCT(B907:B926, (ROW(B907:B926)-ROW(B907)+1)) / (20*21/2)</f>
        <v>5.58282238095238</v>
      </c>
      <c r="J923" s="2">
        <f t="shared" si="114"/>
        <v>5.6030038765750128</v>
      </c>
      <c r="K923" s="2">
        <f t="shared" si="108"/>
        <v>5.5756148502212435</v>
      </c>
    </row>
    <row r="924" spans="1:11" ht="13.5" x14ac:dyDescent="0.25">
      <c r="A924" s="3">
        <f>TITRES_STAT!B927</f>
        <v>43350</v>
      </c>
      <c r="B924" s="6">
        <f>TITRES_STAT!D927</f>
        <v>5.4638999999999998</v>
      </c>
      <c r="C924" s="2">
        <f t="shared" si="109"/>
        <v>-0.14139999999999997</v>
      </c>
      <c r="D924" s="2">
        <f t="shared" si="110"/>
        <v>5.5077199999999999</v>
      </c>
      <c r="E924" s="2">
        <f t="shared" si="112"/>
        <v>5.5989099999999992</v>
      </c>
      <c r="F924" s="2">
        <f t="shared" si="113"/>
        <v>5.61198</v>
      </c>
      <c r="G924" s="2">
        <f t="shared" si="107"/>
        <v>5.5751520000000019</v>
      </c>
      <c r="H924" s="2">
        <f t="shared" si="111"/>
        <v>5.4585110000000032</v>
      </c>
      <c r="I924" s="2">
        <f t="array" ref="I924">SUMPRODUCT(B908:B927, (ROW(B908:B927)-ROW(B908)+1)) / (20*21/2)</f>
        <v>5.5793195238095237</v>
      </c>
      <c r="J924" s="2">
        <f t="shared" si="114"/>
        <v>5.5897558883297727</v>
      </c>
      <c r="K924" s="2">
        <f t="shared" si="108"/>
        <v>5.571233875702764</v>
      </c>
    </row>
    <row r="925" spans="1:11" ht="13.5" x14ac:dyDescent="0.25">
      <c r="A925" s="3">
        <f>TITRES_STAT!B928</f>
        <v>43353</v>
      </c>
      <c r="B925" s="6">
        <f>TITRES_STAT!D928</f>
        <v>5.4710000000000001</v>
      </c>
      <c r="C925" s="2">
        <f t="shared" si="109"/>
        <v>7.1000000000003283E-3</v>
      </c>
      <c r="D925" s="2">
        <f t="shared" si="110"/>
        <v>5.4794599999999996</v>
      </c>
      <c r="E925" s="2">
        <f t="shared" si="112"/>
        <v>5.5812400000000011</v>
      </c>
      <c r="F925" s="2">
        <f t="shared" si="113"/>
        <v>5.6070350000000007</v>
      </c>
      <c r="G925" s="2">
        <f t="shared" si="107"/>
        <v>5.5744460000000018</v>
      </c>
      <c r="H925" s="2">
        <f t="shared" si="111"/>
        <v>5.460683000000004</v>
      </c>
      <c r="I925" s="2">
        <f t="array" ref="I925">SUMPRODUCT(B909:B928, (ROW(B909:B928)-ROW(B909)+1)) / (20*21/2)</f>
        <v>5.5795919047619043</v>
      </c>
      <c r="J925" s="2">
        <f t="shared" si="114"/>
        <v>5.5784458037269369</v>
      </c>
      <c r="K925" s="2">
        <f t="shared" si="108"/>
        <v>5.5673031354791265</v>
      </c>
    </row>
    <row r="926" spans="1:11" ht="13.5" x14ac:dyDescent="0.25">
      <c r="A926" s="3">
        <f>TITRES_STAT!B929</f>
        <v>43355</v>
      </c>
      <c r="B926" s="6">
        <f>TITRES_STAT!D929</f>
        <v>5.577</v>
      </c>
      <c r="C926" s="2">
        <f t="shared" si="109"/>
        <v>0.10599999999999987</v>
      </c>
      <c r="D926" s="2">
        <f t="shared" si="110"/>
        <v>5.5048999999999992</v>
      </c>
      <c r="E926" s="2">
        <f t="shared" si="112"/>
        <v>5.577</v>
      </c>
      <c r="F926" s="2">
        <f t="shared" si="113"/>
        <v>5.6066799999999999</v>
      </c>
      <c r="G926" s="2">
        <f t="shared" si="107"/>
        <v>5.5784040000000017</v>
      </c>
      <c r="H926" s="2">
        <f t="shared" si="111"/>
        <v>5.4633850000000033</v>
      </c>
      <c r="I926" s="2">
        <f t="array" ref="I926">SUMPRODUCT(B910:B929, (ROW(B910:B929)-ROW(B910)+1)) / (20*21/2)</f>
        <v>5.5819166666666664</v>
      </c>
      <c r="J926" s="2">
        <f t="shared" si="114"/>
        <v>5.5783081081338954</v>
      </c>
      <c r="K926" s="2">
        <f t="shared" si="108"/>
        <v>5.5676834046760231</v>
      </c>
    </row>
    <row r="927" spans="1:11" ht="13.5" x14ac:dyDescent="0.25">
      <c r="A927" s="3">
        <f>TITRES_STAT!B930</f>
        <v>43356</v>
      </c>
      <c r="B927" s="6">
        <f>TITRES_STAT!D930</f>
        <v>5.5698999999999996</v>
      </c>
      <c r="C927" s="2">
        <f t="shared" si="109"/>
        <v>-7.1000000000003283E-3</v>
      </c>
      <c r="D927" s="2">
        <f t="shared" si="110"/>
        <v>5.5374199999999991</v>
      </c>
      <c r="E927" s="2">
        <f t="shared" si="112"/>
        <v>5.5720499999999991</v>
      </c>
      <c r="F927" s="2">
        <f t="shared" si="113"/>
        <v>5.6024399999999996</v>
      </c>
      <c r="G927" s="2">
        <f t="shared" si="107"/>
        <v>5.582504000000001</v>
      </c>
      <c r="H927" s="2">
        <f t="shared" si="111"/>
        <v>5.4661840000000028</v>
      </c>
      <c r="I927" s="2">
        <f t="array" ref="I927">SUMPRODUCT(B911:B930, (ROW(B911:B930)-ROW(B911)+1)) / (20*21/2)</f>
        <v>5.578783333333333</v>
      </c>
      <c r="J927" s="2">
        <f t="shared" si="114"/>
        <v>5.5775073359306671</v>
      </c>
      <c r="K927" s="2">
        <f t="shared" si="108"/>
        <v>5.5677703299828458</v>
      </c>
    </row>
    <row r="928" spans="1:11" ht="13.5" x14ac:dyDescent="0.25">
      <c r="A928" s="3">
        <f>TITRES_STAT!B931</f>
        <v>43357</v>
      </c>
      <c r="B928" s="6">
        <f>TITRES_STAT!D931</f>
        <v>5.6052999999999997</v>
      </c>
      <c r="C928" s="2">
        <f t="shared" si="109"/>
        <v>3.5400000000000098E-2</v>
      </c>
      <c r="D928" s="2">
        <f t="shared" si="110"/>
        <v>5.5374199999999991</v>
      </c>
      <c r="E928" s="2">
        <f t="shared" si="112"/>
        <v>5.5543800000000001</v>
      </c>
      <c r="F928" s="2">
        <f t="shared" si="113"/>
        <v>5.6020899999999996</v>
      </c>
      <c r="G928" s="2">
        <f t="shared" si="107"/>
        <v>5.585898000000002</v>
      </c>
      <c r="H928" s="2">
        <f t="shared" si="111"/>
        <v>5.4689945000000026</v>
      </c>
      <c r="I928" s="2">
        <f t="array" ref="I928">SUMPRODUCT(B912:B931, (ROW(B912:B931)-ROW(B912)+1)) / (20*21/2)</f>
        <v>5.5759866666666662</v>
      </c>
      <c r="J928" s="2">
        <f t="shared" si="114"/>
        <v>5.580154256318222</v>
      </c>
      <c r="K928" s="2">
        <f t="shared" si="108"/>
        <v>5.5692420817482242</v>
      </c>
    </row>
    <row r="929" spans="1:11" ht="13.5" x14ac:dyDescent="0.25">
      <c r="A929" s="3">
        <f>TITRES_STAT!B932</f>
        <v>43360</v>
      </c>
      <c r="B929" s="6">
        <f>TITRES_STAT!D932</f>
        <v>5.6265000000000001</v>
      </c>
      <c r="C929" s="2">
        <f t="shared" si="109"/>
        <v>2.120000000000033E-2</v>
      </c>
      <c r="D929" s="2">
        <f t="shared" si="110"/>
        <v>5.5699399999999999</v>
      </c>
      <c r="E929" s="2">
        <f t="shared" si="112"/>
        <v>5.538829999999999</v>
      </c>
      <c r="F929" s="2">
        <f t="shared" si="113"/>
        <v>5.6028000000000002</v>
      </c>
      <c r="G929" s="2">
        <f t="shared" si="107"/>
        <v>5.589716000000001</v>
      </c>
      <c r="H929" s="2">
        <f t="shared" si="111"/>
        <v>5.4721100000000025</v>
      </c>
      <c r="I929" s="2">
        <f t="array" ref="I929">SUMPRODUCT(B913:B932, (ROW(B913:B932)-ROW(B913)+1)) / (20*21/2)</f>
        <v>5.5735266666666661</v>
      </c>
      <c r="J929" s="2">
        <f t="shared" si="114"/>
        <v>5.5845681366688682</v>
      </c>
      <c r="K929" s="2">
        <f t="shared" si="108"/>
        <v>5.5714874903071179</v>
      </c>
    </row>
    <row r="930" spans="1:11" ht="13.5" x14ac:dyDescent="0.25">
      <c r="A930" s="3">
        <f>TITRES_STAT!B933</f>
        <v>43361</v>
      </c>
      <c r="B930" s="6">
        <f>TITRES_STAT!D933</f>
        <v>5.5698999999999996</v>
      </c>
      <c r="C930" s="2">
        <f t="shared" si="109"/>
        <v>-5.6600000000000428E-2</v>
      </c>
      <c r="D930" s="2">
        <f t="shared" si="110"/>
        <v>5.5897199999999998</v>
      </c>
      <c r="E930" s="2">
        <f t="shared" si="112"/>
        <v>5.5345899999999997</v>
      </c>
      <c r="F930" s="2">
        <f t="shared" si="113"/>
        <v>5.5992650000000008</v>
      </c>
      <c r="G930" s="2">
        <f t="shared" si="107"/>
        <v>5.5922600000000031</v>
      </c>
      <c r="H930" s="2">
        <f t="shared" si="111"/>
        <v>5.4747435000000033</v>
      </c>
      <c r="I930" s="2">
        <f t="array" ref="I930">SUMPRODUCT(B914:B933, (ROW(B914:B933)-ROW(B914)+1)) / (20*21/2)</f>
        <v>5.566022380952381</v>
      </c>
      <c r="J930" s="2">
        <f t="shared" si="114"/>
        <v>5.5831711712718333</v>
      </c>
      <c r="K930" s="2">
        <f t="shared" si="108"/>
        <v>5.57142523578527</v>
      </c>
    </row>
    <row r="931" spans="1:11" ht="13.5" x14ac:dyDescent="0.25">
      <c r="A931" s="3">
        <f>TITRES_STAT!B934</f>
        <v>43362</v>
      </c>
      <c r="B931" s="6">
        <f>TITRES_STAT!D934</f>
        <v>5.5698999999999996</v>
      </c>
      <c r="C931" s="2">
        <f t="shared" si="109"/>
        <v>0</v>
      </c>
      <c r="D931" s="2">
        <f t="shared" si="110"/>
        <v>5.5883000000000003</v>
      </c>
      <c r="E931" s="2">
        <f t="shared" si="112"/>
        <v>5.5465999999999989</v>
      </c>
      <c r="F931" s="2">
        <f t="shared" si="113"/>
        <v>5.5957300000000005</v>
      </c>
      <c r="G931" s="2">
        <f t="shared" si="107"/>
        <v>5.5914120000000027</v>
      </c>
      <c r="H931" s="2">
        <f t="shared" si="111"/>
        <v>5.477708500000003</v>
      </c>
      <c r="I931" s="2">
        <f t="array" ref="I931">SUMPRODUCT(B915:B934, (ROW(B915:B934)-ROW(B915)+1)) / (20*21/2)</f>
        <v>5.5584814285714295</v>
      </c>
      <c r="J931" s="2">
        <f t="shared" si="114"/>
        <v>5.5819072501983253</v>
      </c>
      <c r="K931" s="2">
        <f t="shared" si="108"/>
        <v>5.5713654226172205</v>
      </c>
    </row>
    <row r="932" spans="1:11" ht="13.5" x14ac:dyDescent="0.25">
      <c r="A932" s="3">
        <f>TITRES_STAT!B935</f>
        <v>43363</v>
      </c>
      <c r="B932" s="6">
        <f>TITRES_STAT!D935</f>
        <v>5.5698999999999996</v>
      </c>
      <c r="C932" s="2">
        <f t="shared" si="109"/>
        <v>0</v>
      </c>
      <c r="D932" s="2">
        <f t="shared" si="110"/>
        <v>5.5883000000000003</v>
      </c>
      <c r="E932" s="2">
        <f t="shared" si="112"/>
        <v>5.5628599999999988</v>
      </c>
      <c r="F932" s="2">
        <f t="shared" si="113"/>
        <v>5.5921950000000002</v>
      </c>
      <c r="G932" s="2">
        <f t="shared" si="107"/>
        <v>5.5908460000000026</v>
      </c>
      <c r="H932" s="2">
        <f t="shared" si="111"/>
        <v>5.4805740000000025</v>
      </c>
      <c r="I932" s="2">
        <f t="array" ref="I932">SUMPRODUCT(B916:B935, (ROW(B916:B935)-ROW(B916)+1)) / (20*21/2)</f>
        <v>5.5509376190476178</v>
      </c>
      <c r="J932" s="2">
        <f t="shared" si="114"/>
        <v>5.5807637025603896</v>
      </c>
      <c r="K932" s="2">
        <f t="shared" si="108"/>
        <v>5.5713079550636042</v>
      </c>
    </row>
    <row r="933" spans="1:11" ht="13.5" x14ac:dyDescent="0.25">
      <c r="A933" s="3">
        <f>TITRES_STAT!B936</f>
        <v>43364</v>
      </c>
      <c r="B933" s="6">
        <f>TITRES_STAT!D936</f>
        <v>5.5133999999999999</v>
      </c>
      <c r="C933" s="2">
        <f t="shared" si="109"/>
        <v>-5.6499999999999773E-2</v>
      </c>
      <c r="D933" s="2">
        <f t="shared" si="110"/>
        <v>5.5699200000000006</v>
      </c>
      <c r="E933" s="2">
        <f t="shared" si="112"/>
        <v>5.5536699999999986</v>
      </c>
      <c r="F933" s="2">
        <f t="shared" si="113"/>
        <v>5.5854800000000013</v>
      </c>
      <c r="G933" s="2">
        <f t="shared" si="107"/>
        <v>5.5909880000000021</v>
      </c>
      <c r="H933" s="2">
        <f t="shared" si="111"/>
        <v>5.483090500000003</v>
      </c>
      <c r="I933" s="2">
        <f t="array" ref="I933">SUMPRODUCT(B917:B936, (ROW(B917:B936)-ROW(B917)+1)) / (20*21/2)</f>
        <v>5.5319866666666657</v>
      </c>
      <c r="J933" s="2">
        <f t="shared" si="114"/>
        <v>5.5743481118403517</v>
      </c>
      <c r="K933" s="2">
        <f t="shared" si="108"/>
        <v>5.5690370548650314</v>
      </c>
    </row>
    <row r="934" spans="1:11" ht="13.5" x14ac:dyDescent="0.25">
      <c r="A934" s="3">
        <f>TITRES_STAT!B937</f>
        <v>43367</v>
      </c>
      <c r="B934" s="6">
        <f>TITRES_STAT!D937</f>
        <v>5.5063000000000004</v>
      </c>
      <c r="C934" s="2">
        <f t="shared" si="109"/>
        <v>-7.0999999999994401E-3</v>
      </c>
      <c r="D934" s="2">
        <f t="shared" si="110"/>
        <v>5.5458799999999995</v>
      </c>
      <c r="E934" s="2">
        <f t="shared" si="112"/>
        <v>5.5579099999999988</v>
      </c>
      <c r="F934" s="2">
        <f t="shared" si="113"/>
        <v>5.5784099999999999</v>
      </c>
      <c r="G934" s="2">
        <f t="shared" si="107"/>
        <v>5.5894320000000013</v>
      </c>
      <c r="H934" s="2">
        <f t="shared" si="111"/>
        <v>5.4850740000000027</v>
      </c>
      <c r="I934" s="2">
        <f t="array" ref="I934">SUMPRODUCT(B918:B937, (ROW(B918:B937)-ROW(B918)+1)) / (20*21/2)</f>
        <v>5.5209471428571426</v>
      </c>
      <c r="J934" s="2">
        <f t="shared" si="114"/>
        <v>5.5678673392841285</v>
      </c>
      <c r="K934" s="2">
        <f t="shared" si="108"/>
        <v>5.5665767782036575</v>
      </c>
    </row>
    <row r="935" spans="1:11" ht="13.5" x14ac:dyDescent="0.25">
      <c r="A935" s="3">
        <f>TITRES_STAT!B938</f>
        <v>43368</v>
      </c>
      <c r="B935" s="6">
        <f>TITRES_STAT!D938</f>
        <v>5.4992000000000001</v>
      </c>
      <c r="C935" s="2">
        <f t="shared" si="109"/>
        <v>-7.1000000000003283E-3</v>
      </c>
      <c r="D935" s="2">
        <f t="shared" si="110"/>
        <v>5.5317399999999992</v>
      </c>
      <c r="E935" s="2">
        <f t="shared" si="112"/>
        <v>5.5607299999999995</v>
      </c>
      <c r="F935" s="2">
        <f t="shared" si="113"/>
        <v>5.5709850000000012</v>
      </c>
      <c r="G935" s="2">
        <f t="shared" si="107"/>
        <v>5.5880180000000008</v>
      </c>
      <c r="H935" s="2">
        <f t="shared" si="111"/>
        <v>5.4870550000000016</v>
      </c>
      <c r="I935" s="2">
        <f t="array" ref="I935">SUMPRODUCT(B919:B938, (ROW(B919:B938)-ROW(B919)+1)) / (20*21/2)</f>
        <v>5.5141109523809533</v>
      </c>
      <c r="J935" s="2">
        <f t="shared" si="114"/>
        <v>5.5613275926856405</v>
      </c>
      <c r="K935" s="2">
        <f t="shared" si="108"/>
        <v>5.5639345516074359</v>
      </c>
    </row>
    <row r="936" spans="1:11" ht="13.5" x14ac:dyDescent="0.25">
      <c r="A936" s="3">
        <f>TITRES_STAT!B939</f>
        <v>43369</v>
      </c>
      <c r="B936" s="6">
        <f>TITRES_STAT!D939</f>
        <v>5.3719999999999999</v>
      </c>
      <c r="C936" s="2">
        <f t="shared" si="109"/>
        <v>-0.1272000000000002</v>
      </c>
      <c r="D936" s="2">
        <f t="shared" si="110"/>
        <v>5.4921600000000002</v>
      </c>
      <c r="E936" s="2">
        <f t="shared" si="112"/>
        <v>5.5402300000000002</v>
      </c>
      <c r="F936" s="2">
        <f t="shared" si="113"/>
        <v>5.5586150000000005</v>
      </c>
      <c r="G936" s="2">
        <f t="shared" si="107"/>
        <v>5.5840600000000009</v>
      </c>
      <c r="H936" s="2">
        <f t="shared" si="111"/>
        <v>5.488433500000002</v>
      </c>
      <c r="I936" s="2">
        <f t="array" ref="I936">SUMPRODUCT(B920:B939, (ROW(B920:B939)-ROW(B920)+1)) / (20*21/2)</f>
        <v>5.5087223809523804</v>
      </c>
      <c r="J936" s="2">
        <f t="shared" si="114"/>
        <v>5.5432963933822466</v>
      </c>
      <c r="K936" s="2">
        <f t="shared" si="108"/>
        <v>5.5564077064463602</v>
      </c>
    </row>
    <row r="937" spans="1:11" ht="13.5" x14ac:dyDescent="0.25">
      <c r="A937" s="3">
        <f>TITRES_STAT!B940</f>
        <v>43370</v>
      </c>
      <c r="B937" s="6">
        <f>TITRES_STAT!D940</f>
        <v>5.4427000000000003</v>
      </c>
      <c r="C937" s="2">
        <f t="shared" si="109"/>
        <v>7.0700000000000429E-2</v>
      </c>
      <c r="D937" s="2">
        <f t="shared" si="110"/>
        <v>5.4667200000000005</v>
      </c>
      <c r="E937" s="2">
        <f t="shared" si="112"/>
        <v>5.5275100000000013</v>
      </c>
      <c r="F937" s="2">
        <f t="shared" si="113"/>
        <v>5.5497800000000002</v>
      </c>
      <c r="G937" s="2">
        <f t="shared" si="107"/>
        <v>5.5820820000000007</v>
      </c>
      <c r="H937" s="2">
        <f t="shared" si="111"/>
        <v>5.4900990000000025</v>
      </c>
      <c r="I937" s="2">
        <f t="array" ref="I937">SUMPRODUCT(B921:B940, (ROW(B921:B940)-ROW(B921)+1)) / (20*21/2)</f>
        <v>5.4960290476190474</v>
      </c>
      <c r="J937" s="2">
        <f t="shared" si="114"/>
        <v>5.5337157844886988</v>
      </c>
      <c r="K937" s="2">
        <f t="shared" si="108"/>
        <v>5.5519485807033657</v>
      </c>
    </row>
    <row r="938" spans="1:11" ht="13.5" x14ac:dyDescent="0.25">
      <c r="A938" s="3">
        <f>TITRES_STAT!B941</f>
        <v>43371</v>
      </c>
      <c r="B938" s="6">
        <f>TITRES_STAT!D941</f>
        <v>5.4779999999999998</v>
      </c>
      <c r="C938" s="2">
        <f t="shared" si="109"/>
        <v>3.5299999999999443E-2</v>
      </c>
      <c r="D938" s="2">
        <f t="shared" si="110"/>
        <v>5.4596400000000003</v>
      </c>
      <c r="E938" s="2">
        <f t="shared" si="112"/>
        <v>5.5147800000000009</v>
      </c>
      <c r="F938" s="2">
        <f t="shared" si="113"/>
        <v>5.5345800000000001</v>
      </c>
      <c r="G938" s="2">
        <f t="shared" si="107"/>
        <v>5.5805259999999999</v>
      </c>
      <c r="H938" s="2">
        <f t="shared" si="111"/>
        <v>5.4921070000000016</v>
      </c>
      <c r="I938" s="2">
        <f t="array" ref="I938">SUMPRODUCT(B922:B941, (ROW(B922:B941)-ROW(B922)+1)) / (20*21/2)</f>
        <v>5.4830699999999997</v>
      </c>
      <c r="J938" s="2">
        <f t="shared" si="114"/>
        <v>5.5284095192992986</v>
      </c>
      <c r="K938" s="2">
        <f t="shared" si="108"/>
        <v>5.5490486363620581</v>
      </c>
    </row>
    <row r="939" spans="1:11" ht="13.5" x14ac:dyDescent="0.25">
      <c r="A939" s="3">
        <f>TITRES_STAT!B942</f>
        <v>43374</v>
      </c>
      <c r="B939" s="6">
        <f>TITRES_STAT!D942</f>
        <v>5.4779999999999998</v>
      </c>
      <c r="C939" s="2">
        <f t="shared" si="109"/>
        <v>0</v>
      </c>
      <c r="D939" s="2">
        <f t="shared" si="110"/>
        <v>5.4539799999999996</v>
      </c>
      <c r="E939" s="2">
        <f t="shared" si="112"/>
        <v>5.4999300000000009</v>
      </c>
      <c r="F939" s="2">
        <f t="shared" si="113"/>
        <v>5.51938</v>
      </c>
      <c r="G939" s="2">
        <f t="shared" si="107"/>
        <v>5.5789700000000009</v>
      </c>
      <c r="H939" s="2">
        <f t="shared" si="111"/>
        <v>5.4940485000000026</v>
      </c>
      <c r="I939" s="2">
        <f t="array" ref="I939">SUMPRODUCT(B923:B942, (ROW(B923:B942)-ROW(B923)+1)) / (20*21/2)</f>
        <v>5.4704814285714294</v>
      </c>
      <c r="J939" s="2">
        <f t="shared" si="114"/>
        <v>5.5236086126993653</v>
      </c>
      <c r="K939" s="2">
        <f t="shared" si="108"/>
        <v>5.5462624153282523</v>
      </c>
    </row>
    <row r="940" spans="1:11" ht="13.5" x14ac:dyDescent="0.25">
      <c r="A940" s="3">
        <f>TITRES_STAT!B943</f>
        <v>43375</v>
      </c>
      <c r="B940" s="6">
        <f>TITRES_STAT!D943</f>
        <v>5.3860999999999999</v>
      </c>
      <c r="C940" s="2">
        <f t="shared" si="109"/>
        <v>-9.1899999999999871E-2</v>
      </c>
      <c r="D940" s="2">
        <f t="shared" si="110"/>
        <v>5.4313599999999997</v>
      </c>
      <c r="E940" s="2">
        <f t="shared" si="112"/>
        <v>5.4815500000000004</v>
      </c>
      <c r="F940" s="2">
        <f t="shared" si="113"/>
        <v>5.5080699999999991</v>
      </c>
      <c r="G940" s="2">
        <f t="shared" si="107"/>
        <v>5.5757180000000002</v>
      </c>
      <c r="H940" s="2">
        <f t="shared" si="111"/>
        <v>5.4955305000000019</v>
      </c>
      <c r="I940" s="2">
        <f t="array" ref="I940">SUMPRODUCT(B924:B943, (ROW(B924:B943)-ROW(B924)+1)) / (20*21/2)</f>
        <v>5.4513276190476203</v>
      </c>
      <c r="J940" s="2">
        <f t="shared" si="114"/>
        <v>5.510512554347045</v>
      </c>
      <c r="K940" s="2">
        <f t="shared" si="108"/>
        <v>5.5399815362957723</v>
      </c>
    </row>
    <row r="941" spans="1:11" ht="13.5" x14ac:dyDescent="0.25">
      <c r="A941" s="3">
        <f>TITRES_STAT!B944</f>
        <v>43376</v>
      </c>
      <c r="B941" s="6">
        <f>TITRES_STAT!D944</f>
        <v>5.3719999999999999</v>
      </c>
      <c r="C941" s="2">
        <f t="shared" si="109"/>
        <v>-1.4100000000000001E-2</v>
      </c>
      <c r="D941" s="2">
        <f t="shared" si="110"/>
        <v>5.4313599999999997</v>
      </c>
      <c r="E941" s="2">
        <f t="shared" si="112"/>
        <v>5.4617599999999999</v>
      </c>
      <c r="F941" s="2">
        <f t="shared" si="113"/>
        <v>5.504179999999999</v>
      </c>
      <c r="G941" s="2">
        <f t="shared" si="107"/>
        <v>5.572890000000001</v>
      </c>
      <c r="H941" s="2">
        <f t="shared" si="111"/>
        <v>5.4969420000000024</v>
      </c>
      <c r="I941" s="2">
        <f t="array" ref="I941">SUMPRODUCT(B925:B944, (ROW(B925:B944)-ROW(B925)+1)) / (20*21/2)</f>
        <v>5.4336214285714286</v>
      </c>
      <c r="J941" s="2">
        <f t="shared" si="114"/>
        <v>5.4973208825044697</v>
      </c>
      <c r="K941" s="2">
        <f t="shared" si="108"/>
        <v>5.5333940250684872</v>
      </c>
    </row>
    <row r="942" spans="1:11" ht="13.5" x14ac:dyDescent="0.25">
      <c r="A942" s="3">
        <f>TITRES_STAT!B945</f>
        <v>43377</v>
      </c>
      <c r="B942" s="6">
        <f>TITRES_STAT!D945</f>
        <v>5.3719999999999999</v>
      </c>
      <c r="C942" s="2">
        <f t="shared" si="109"/>
        <v>0</v>
      </c>
      <c r="D942" s="2">
        <f t="shared" si="110"/>
        <v>5.4172199999999995</v>
      </c>
      <c r="E942" s="2">
        <f t="shared" si="112"/>
        <v>5.4419700000000004</v>
      </c>
      <c r="F942" s="2">
        <f t="shared" si="113"/>
        <v>5.5024149999999992</v>
      </c>
      <c r="G942" s="2">
        <f t="shared" si="107"/>
        <v>5.5694980000000021</v>
      </c>
      <c r="H942" s="2">
        <f t="shared" si="111"/>
        <v>5.4976570000000029</v>
      </c>
      <c r="I942" s="2">
        <f t="array" ref="I942">SUMPRODUCT(B926:B945, (ROW(B926:B945)-ROW(B926)+1)) / (20*21/2)</f>
        <v>5.4139942857142866</v>
      </c>
      <c r="J942" s="2">
        <f t="shared" si="114"/>
        <v>5.4853855603611867</v>
      </c>
      <c r="K942" s="2">
        <f t="shared" si="108"/>
        <v>5.5270648476148212</v>
      </c>
    </row>
    <row r="943" spans="1:11" ht="13.5" x14ac:dyDescent="0.25">
      <c r="A943" s="3">
        <f>TITRES_STAT!B946</f>
        <v>43378</v>
      </c>
      <c r="B943" s="6">
        <f>TITRES_STAT!D946</f>
        <v>5.3013000000000003</v>
      </c>
      <c r="C943" s="2">
        <f t="shared" si="109"/>
        <v>-7.0699999999999541E-2</v>
      </c>
      <c r="D943" s="2">
        <f t="shared" si="110"/>
        <v>5.3818800000000007</v>
      </c>
      <c r="E943" s="2">
        <f t="shared" si="112"/>
        <v>5.4207599999999996</v>
      </c>
      <c r="F943" s="2">
        <f t="shared" si="113"/>
        <v>5.4872149999999982</v>
      </c>
      <c r="G943" s="2">
        <f t="shared" si="107"/>
        <v>5.5637020000000019</v>
      </c>
      <c r="H943" s="2">
        <f t="shared" si="111"/>
        <v>5.4976200000000031</v>
      </c>
      <c r="I943" s="2">
        <f t="array" ref="I943">SUMPRODUCT(B927:B946, (ROW(B927:B946)-ROW(B927)+1)) / (20*21/2)</f>
        <v>5.398005238095239</v>
      </c>
      <c r="J943" s="2">
        <f t="shared" si="114"/>
        <v>5.4678536022315498</v>
      </c>
      <c r="K943" s="2">
        <f t="shared" si="108"/>
        <v>5.5182113241789459</v>
      </c>
    </row>
    <row r="944" spans="1:11" ht="13.5" x14ac:dyDescent="0.25">
      <c r="A944" s="3">
        <f>TITRES_STAT!B947</f>
        <v>43381</v>
      </c>
      <c r="B944" s="6">
        <f>TITRES_STAT!D947</f>
        <v>5.3013000000000003</v>
      </c>
      <c r="C944" s="2">
        <f t="shared" si="109"/>
        <v>0</v>
      </c>
      <c r="D944" s="2">
        <f t="shared" si="110"/>
        <v>5.3465400000000001</v>
      </c>
      <c r="E944" s="2">
        <f t="shared" si="112"/>
        <v>5.4002599999999994</v>
      </c>
      <c r="F944" s="2">
        <f t="shared" si="113"/>
        <v>5.4790849999999995</v>
      </c>
      <c r="G944" s="2">
        <f t="shared" si="107"/>
        <v>5.5580460000000027</v>
      </c>
      <c r="H944" s="2">
        <f t="shared" si="111"/>
        <v>5.4972515000000017</v>
      </c>
      <c r="I944" s="2">
        <f t="array" ref="I944">SUMPRODUCT(B928:B947, (ROW(B928:B947)-ROW(B928)+1)) / (20*21/2)</f>
        <v>5.3712147619047625</v>
      </c>
      <c r="J944" s="2">
        <f t="shared" si="114"/>
        <v>5.451991354399973</v>
      </c>
      <c r="K944" s="2">
        <f t="shared" si="108"/>
        <v>5.5097049977405561</v>
      </c>
    </row>
    <row r="945" spans="1:11" ht="13.5" x14ac:dyDescent="0.25">
      <c r="A945" s="3">
        <f>TITRES_STAT!B948</f>
        <v>43382</v>
      </c>
      <c r="B945" s="6">
        <f>TITRES_STAT!D948</f>
        <v>5.2729999999999997</v>
      </c>
      <c r="C945" s="2">
        <f t="shared" si="109"/>
        <v>-2.8300000000000658E-2</v>
      </c>
      <c r="D945" s="2">
        <f t="shared" si="110"/>
        <v>5.3239200000000002</v>
      </c>
      <c r="E945" s="2">
        <f t="shared" si="112"/>
        <v>5.3776399999999995</v>
      </c>
      <c r="F945" s="2">
        <f t="shared" si="113"/>
        <v>5.4691849999999986</v>
      </c>
      <c r="G945" s="2">
        <f t="shared" si="107"/>
        <v>5.5505520000000024</v>
      </c>
      <c r="H945" s="2">
        <f t="shared" si="111"/>
        <v>5.4963430000000013</v>
      </c>
      <c r="I945" s="2">
        <f t="array" ref="I945">SUMPRODUCT(B929:B948, (ROW(B929:B948)-ROW(B929)+1)) / (20*21/2)</f>
        <v>5.3516900000000005</v>
      </c>
      <c r="J945" s="2">
        <f t="shared" si="114"/>
        <v>5.4349445587428322</v>
      </c>
      <c r="K945" s="2">
        <f t="shared" si="108"/>
        <v>5.5004224488095534</v>
      </c>
    </row>
    <row r="946" spans="1:11" ht="13.5" x14ac:dyDescent="0.25">
      <c r="A946" s="3">
        <f>TITRES_STAT!B949</f>
        <v>43383</v>
      </c>
      <c r="B946" s="6">
        <f>TITRES_STAT!D949</f>
        <v>5.3013000000000003</v>
      </c>
      <c r="C946" s="2">
        <f t="shared" si="109"/>
        <v>2.8300000000000658E-2</v>
      </c>
      <c r="D946" s="2">
        <f t="shared" si="110"/>
        <v>5.3097800000000008</v>
      </c>
      <c r="E946" s="2">
        <f t="shared" si="112"/>
        <v>5.370569999999999</v>
      </c>
      <c r="F946" s="2">
        <f t="shared" si="113"/>
        <v>5.4553999999999991</v>
      </c>
      <c r="G946" s="2">
        <f t="shared" ref="G946:G1009" si="115">AVERAGE(B897:B946)</f>
        <v>5.5436240000000021</v>
      </c>
      <c r="H946" s="2">
        <f t="shared" si="111"/>
        <v>5.4954105000000002</v>
      </c>
      <c r="I946" s="2">
        <f t="array" ref="I946">SUMPRODUCT(B930:B949, (ROW(B930:B949)-ROW(B930)+1)) / (20*21/2)</f>
        <v>5.3406828571428582</v>
      </c>
      <c r="J946" s="2">
        <f t="shared" si="114"/>
        <v>5.4222165055292288</v>
      </c>
      <c r="K946" s="2">
        <f t="shared" si="108"/>
        <v>5.4926137253268257</v>
      </c>
    </row>
    <row r="947" spans="1:11" ht="13.5" x14ac:dyDescent="0.25">
      <c r="A947" s="3">
        <f>TITRES_STAT!B950</f>
        <v>43384</v>
      </c>
      <c r="B947" s="6">
        <f>TITRES_STAT!D950</f>
        <v>5.1741000000000001</v>
      </c>
      <c r="C947" s="2">
        <f t="shared" si="109"/>
        <v>-0.1272000000000002</v>
      </c>
      <c r="D947" s="2">
        <f t="shared" si="110"/>
        <v>5.2702</v>
      </c>
      <c r="E947" s="2">
        <f t="shared" si="112"/>
        <v>5.3437099999999997</v>
      </c>
      <c r="F947" s="2">
        <f t="shared" si="113"/>
        <v>5.4356099999999996</v>
      </c>
      <c r="G947" s="2">
        <f t="shared" si="115"/>
        <v>5.5341520000000015</v>
      </c>
      <c r="H947" s="2">
        <f t="shared" si="111"/>
        <v>5.4937425000000006</v>
      </c>
      <c r="I947" s="2">
        <f t="array" ref="I947">SUMPRODUCT(B931:B950, (ROW(B931:B950)-ROW(B931)+1)) / (20*21/2)</f>
        <v>5.3312242857142857</v>
      </c>
      <c r="J947" s="2">
        <f t="shared" si="114"/>
        <v>5.398586362145493</v>
      </c>
      <c r="K947" s="2">
        <f t="shared" ref="K947:K1010" si="116">$K$4*B947+(1-$K$4)*K946</f>
        <v>5.4801229910002833</v>
      </c>
    </row>
    <row r="948" spans="1:11" ht="13.5" x14ac:dyDescent="0.25">
      <c r="A948" s="3">
        <f>TITRES_STAT!B951</f>
        <v>43385</v>
      </c>
      <c r="B948" s="6">
        <f>TITRES_STAT!D951</f>
        <v>5.2305999999999999</v>
      </c>
      <c r="C948" s="2">
        <f t="shared" si="109"/>
        <v>5.6499999999999773E-2</v>
      </c>
      <c r="D948" s="2">
        <f t="shared" si="110"/>
        <v>5.2560599999999997</v>
      </c>
      <c r="E948" s="2">
        <f t="shared" si="112"/>
        <v>5.3189700000000002</v>
      </c>
      <c r="F948" s="2">
        <f t="shared" si="113"/>
        <v>5.4168749999999992</v>
      </c>
      <c r="G948" s="2">
        <f t="shared" si="115"/>
        <v>5.5256699999999999</v>
      </c>
      <c r="H948" s="2">
        <f t="shared" si="111"/>
        <v>5.4927220000000023</v>
      </c>
      <c r="I948" s="2">
        <f t="array" ref="I948">SUMPRODUCT(B932:B951, (ROW(B932:B951)-ROW(B932)+1)) / (20*21/2)</f>
        <v>5.3210257142857138</v>
      </c>
      <c r="J948" s="2">
        <f t="shared" si="114"/>
        <v>5.3825876609887793</v>
      </c>
      <c r="K948" s="2">
        <f t="shared" si="116"/>
        <v>5.4703377756669394</v>
      </c>
    </row>
    <row r="949" spans="1:11" ht="13.5" x14ac:dyDescent="0.25">
      <c r="A949" s="3">
        <f>TITRES_STAT!B952</f>
        <v>43389</v>
      </c>
      <c r="B949" s="6">
        <f>TITRES_STAT!D952</f>
        <v>5.3013000000000003</v>
      </c>
      <c r="C949" s="2">
        <f t="shared" si="109"/>
        <v>7.0700000000000429E-2</v>
      </c>
      <c r="D949" s="2">
        <f t="shared" si="110"/>
        <v>5.2560599999999997</v>
      </c>
      <c r="E949" s="2">
        <f t="shared" si="112"/>
        <v>5.3013000000000003</v>
      </c>
      <c r="F949" s="2">
        <f t="shared" si="113"/>
        <v>5.4006149999999993</v>
      </c>
      <c r="G949" s="2">
        <f t="shared" si="115"/>
        <v>5.5187419999999996</v>
      </c>
      <c r="H949" s="2">
        <f t="shared" si="111"/>
        <v>5.4919220000000006</v>
      </c>
      <c r="I949" s="2">
        <f t="array" ref="I949">SUMPRODUCT(B933:B952, (ROW(B933:B952)-ROW(B933)+1)) / (20*21/2)</f>
        <v>5.3122071428571438</v>
      </c>
      <c r="J949" s="2">
        <f t="shared" si="114"/>
        <v>5.3748459789898479</v>
      </c>
      <c r="K949" s="2">
        <f t="shared" si="116"/>
        <v>5.4637088432878436</v>
      </c>
    </row>
    <row r="950" spans="1:11" ht="13.5" x14ac:dyDescent="0.25">
      <c r="A950" s="3">
        <f>TITRES_STAT!B953</f>
        <v>43390</v>
      </c>
      <c r="B950" s="6">
        <f>TITRES_STAT!D953</f>
        <v>5.3013000000000003</v>
      </c>
      <c r="C950" s="2">
        <f t="shared" si="109"/>
        <v>0</v>
      </c>
      <c r="D950" s="2">
        <f t="shared" si="110"/>
        <v>5.2617200000000004</v>
      </c>
      <c r="E950" s="2">
        <f t="shared" si="112"/>
        <v>5.2928200000000007</v>
      </c>
      <c r="F950" s="2">
        <f t="shared" si="113"/>
        <v>5.3871849999999988</v>
      </c>
      <c r="G950" s="2">
        <f t="shared" si="115"/>
        <v>5.5130860000000004</v>
      </c>
      <c r="H950" s="2">
        <f t="shared" si="111"/>
        <v>5.4911220000000016</v>
      </c>
      <c r="I950" s="2">
        <f t="array" ref="I950">SUMPRODUCT(B934:B953, (ROW(B934:B953)-ROW(B934)+1)) / (20*21/2)</f>
        <v>5.3067876190476193</v>
      </c>
      <c r="J950" s="2">
        <f t="shared" si="114"/>
        <v>5.3678416000384335</v>
      </c>
      <c r="K950" s="2">
        <f t="shared" si="116"/>
        <v>5.4573398690412613</v>
      </c>
    </row>
    <row r="951" spans="1:11" ht="13.5" x14ac:dyDescent="0.25">
      <c r="A951" s="3">
        <f>TITRES_STAT!B954</f>
        <v>43391</v>
      </c>
      <c r="B951" s="6">
        <f>TITRES_STAT!D954</f>
        <v>5.2801</v>
      </c>
      <c r="C951" s="2">
        <f t="shared" si="109"/>
        <v>-2.120000000000033E-2</v>
      </c>
      <c r="D951" s="2">
        <f t="shared" si="110"/>
        <v>5.2574800000000002</v>
      </c>
      <c r="E951" s="2">
        <f t="shared" si="112"/>
        <v>5.2836299999999996</v>
      </c>
      <c r="F951" s="2">
        <f t="shared" si="113"/>
        <v>5.3726949999999993</v>
      </c>
      <c r="G951" s="2">
        <f t="shared" si="115"/>
        <v>5.5070060000000005</v>
      </c>
      <c r="H951" s="2">
        <f t="shared" si="111"/>
        <v>5.4900500000000001</v>
      </c>
      <c r="I951" s="2">
        <f t="array" ref="I951">SUMPRODUCT(B935:B954, (ROW(B935:B954)-ROW(B935)+1)) / (20*21/2)</f>
        <v>5.3091114285714278</v>
      </c>
      <c r="J951" s="2">
        <f t="shared" si="114"/>
        <v>5.3594852571776306</v>
      </c>
      <c r="K951" s="2">
        <f t="shared" si="116"/>
        <v>5.4503892859416041</v>
      </c>
    </row>
    <row r="952" spans="1:11" ht="13.5" x14ac:dyDescent="0.25">
      <c r="A952" s="3">
        <f>TITRES_STAT!B955</f>
        <v>43392</v>
      </c>
      <c r="B952" s="6">
        <f>TITRES_STAT!D955</f>
        <v>5.2801</v>
      </c>
      <c r="C952" s="2">
        <f t="shared" si="109"/>
        <v>0</v>
      </c>
      <c r="D952" s="2">
        <f t="shared" si="110"/>
        <v>5.2786800000000005</v>
      </c>
      <c r="E952" s="2">
        <f t="shared" si="112"/>
        <v>5.2744399999999994</v>
      </c>
      <c r="F952" s="2">
        <f t="shared" si="113"/>
        <v>5.3582049999999999</v>
      </c>
      <c r="G952" s="2">
        <f t="shared" si="115"/>
        <v>5.5017759999999996</v>
      </c>
      <c r="H952" s="2">
        <f t="shared" si="111"/>
        <v>5.4889119999999991</v>
      </c>
      <c r="I952" s="2">
        <f t="array" ref="I952">SUMPRODUCT(B936:B955, (ROW(B936:B955)-ROW(B936)+1)) / (20*21/2)</f>
        <v>5.3120747619047615</v>
      </c>
      <c r="J952" s="2">
        <f t="shared" si="114"/>
        <v>5.3519247564940473</v>
      </c>
      <c r="K952" s="2">
        <f t="shared" si="116"/>
        <v>5.4437112747282077</v>
      </c>
    </row>
    <row r="953" spans="1:11" ht="13.5" x14ac:dyDescent="0.25">
      <c r="A953" s="3">
        <f>TITRES_STAT!B956</f>
        <v>43395</v>
      </c>
      <c r="B953" s="6">
        <f>TITRES_STAT!D956</f>
        <v>5.3013000000000003</v>
      </c>
      <c r="C953" s="2">
        <f t="shared" si="109"/>
        <v>2.120000000000033E-2</v>
      </c>
      <c r="D953" s="2">
        <f t="shared" si="110"/>
        <v>5.2928200000000007</v>
      </c>
      <c r="E953" s="2">
        <f t="shared" si="112"/>
        <v>5.2744399999999994</v>
      </c>
      <c r="F953" s="2">
        <f t="shared" si="113"/>
        <v>5.347599999999999</v>
      </c>
      <c r="G953" s="2">
        <f t="shared" si="115"/>
        <v>5.4968280000000016</v>
      </c>
      <c r="H953" s="2">
        <f t="shared" si="111"/>
        <v>5.4876145000000012</v>
      </c>
      <c r="I953" s="2">
        <f t="array" ref="I953">SUMPRODUCT(B937:B956, (ROW(B937:B956)-ROW(B937)+1)) / (20*21/2)</f>
        <v>5.3156438095238094</v>
      </c>
      <c r="J953" s="2">
        <f t="shared" si="114"/>
        <v>5.3471033511136614</v>
      </c>
      <c r="K953" s="2">
        <f t="shared" si="116"/>
        <v>5.4381265188565138</v>
      </c>
    </row>
    <row r="954" spans="1:11" ht="13.5" x14ac:dyDescent="0.25">
      <c r="A954" s="3">
        <f>TITRES_STAT!B957</f>
        <v>43396</v>
      </c>
      <c r="B954" s="6">
        <f>TITRES_STAT!D957</f>
        <v>5.3719999999999999</v>
      </c>
      <c r="C954" s="2">
        <f t="shared" si="109"/>
        <v>7.0699999999999541E-2</v>
      </c>
      <c r="D954" s="2">
        <f t="shared" si="110"/>
        <v>5.3069600000000001</v>
      </c>
      <c r="E954" s="2">
        <f t="shared" si="112"/>
        <v>5.281509999999999</v>
      </c>
      <c r="F954" s="2">
        <f t="shared" si="113"/>
        <v>5.3408849999999992</v>
      </c>
      <c r="G954" s="2">
        <f t="shared" si="115"/>
        <v>5.4927280000000005</v>
      </c>
      <c r="H954" s="2">
        <f t="shared" si="111"/>
        <v>5.4866040000000007</v>
      </c>
      <c r="I954" s="2">
        <f t="array" ref="I954">SUMPRODUCT(B938:B957, (ROW(B938:B957)-ROW(B938)+1)) / (20*21/2)</f>
        <v>5.3192128571428565</v>
      </c>
      <c r="J954" s="2">
        <f t="shared" si="114"/>
        <v>5.3494744605314084</v>
      </c>
      <c r="K954" s="2">
        <f t="shared" si="116"/>
        <v>5.4355333220386113</v>
      </c>
    </row>
    <row r="955" spans="1:11" ht="13.5" x14ac:dyDescent="0.25">
      <c r="A955" s="3">
        <f>TITRES_STAT!B958</f>
        <v>43397</v>
      </c>
      <c r="B955" s="6">
        <f>TITRES_STAT!D958</f>
        <v>5.3719999999999999</v>
      </c>
      <c r="C955" s="2">
        <f t="shared" si="109"/>
        <v>0</v>
      </c>
      <c r="D955" s="2">
        <f t="shared" si="110"/>
        <v>5.3210999999999995</v>
      </c>
      <c r="E955" s="2">
        <f t="shared" si="112"/>
        <v>5.2914099999999999</v>
      </c>
      <c r="F955" s="2">
        <f t="shared" si="113"/>
        <v>5.3345249999999993</v>
      </c>
      <c r="G955" s="2">
        <f t="shared" si="115"/>
        <v>5.4887700000000006</v>
      </c>
      <c r="H955" s="2">
        <f t="shared" si="111"/>
        <v>5.4860910000000001</v>
      </c>
      <c r="I955" s="2">
        <f t="array" ref="I955">SUMPRODUCT(B939:B958, (ROW(B939:B958)-ROW(B939)+1)) / (20*21/2)</f>
        <v>5.3157090476190465</v>
      </c>
      <c r="J955" s="2">
        <f t="shared" si="114"/>
        <v>5.3516197500046081</v>
      </c>
      <c r="K955" s="2">
        <f t="shared" si="116"/>
        <v>5.4330418192135674</v>
      </c>
    </row>
    <row r="956" spans="1:11" ht="13.5" x14ac:dyDescent="0.25">
      <c r="A956" s="3">
        <f>TITRES_STAT!B959</f>
        <v>43398</v>
      </c>
      <c r="B956" s="6">
        <f>TITRES_STAT!D959</f>
        <v>5.3719999999999999</v>
      </c>
      <c r="C956" s="2">
        <f t="shared" si="109"/>
        <v>0</v>
      </c>
      <c r="D956" s="2">
        <f t="shared" si="110"/>
        <v>5.33948</v>
      </c>
      <c r="E956" s="2">
        <f t="shared" si="112"/>
        <v>5.2984799999999996</v>
      </c>
      <c r="F956" s="2">
        <f t="shared" si="113"/>
        <v>5.3345250000000002</v>
      </c>
      <c r="G956" s="2">
        <f t="shared" si="115"/>
        <v>5.484528000000001</v>
      </c>
      <c r="H956" s="2">
        <f t="shared" si="111"/>
        <v>5.4847485000000002</v>
      </c>
      <c r="I956" s="2">
        <f t="array" ref="I956">SUMPRODUCT(B940:B959, (ROW(B940:B959)-ROW(B940)+1)) / (20*21/2)</f>
        <v>5.3117376190476184</v>
      </c>
      <c r="J956" s="2">
        <f t="shared" si="114"/>
        <v>5.3535607261946456</v>
      </c>
      <c r="K956" s="2">
        <f t="shared" si="116"/>
        <v>5.4306480223816624</v>
      </c>
    </row>
    <row r="957" spans="1:11" ht="13.5" x14ac:dyDescent="0.25">
      <c r="A957" s="3">
        <f>TITRES_STAT!B960</f>
        <v>43399</v>
      </c>
      <c r="B957" s="6">
        <f>TITRES_STAT!D960</f>
        <v>5.3719999999999999</v>
      </c>
      <c r="C957" s="2">
        <f t="shared" si="109"/>
        <v>0</v>
      </c>
      <c r="D957" s="2">
        <f t="shared" si="110"/>
        <v>5.3578600000000005</v>
      </c>
      <c r="E957" s="2">
        <f t="shared" si="112"/>
        <v>5.3182700000000001</v>
      </c>
      <c r="F957" s="2">
        <f t="shared" si="113"/>
        <v>5.3309899999999999</v>
      </c>
      <c r="G957" s="2">
        <f t="shared" si="115"/>
        <v>5.478874000000002</v>
      </c>
      <c r="H957" s="2">
        <f t="shared" si="111"/>
        <v>5.4837709999999991</v>
      </c>
      <c r="I957" s="2">
        <f t="array" ref="I957">SUMPRODUCT(B941:B960, (ROW(B941:B960)-ROW(B941)+1)) / (20*21/2)</f>
        <v>5.3080323809523806</v>
      </c>
      <c r="J957" s="2">
        <f t="shared" si="114"/>
        <v>5.3553168475094415</v>
      </c>
      <c r="K957" s="2">
        <f t="shared" si="116"/>
        <v>5.4283480999353229</v>
      </c>
    </row>
    <row r="958" spans="1:11" ht="13.5" x14ac:dyDescent="0.25">
      <c r="A958" s="3">
        <f>TITRES_STAT!B961</f>
        <v>43402</v>
      </c>
      <c r="B958" s="6">
        <f>TITRES_STAT!D961</f>
        <v>5.2942</v>
      </c>
      <c r="C958" s="2">
        <f t="shared" si="109"/>
        <v>-7.7799999999999869E-2</v>
      </c>
      <c r="D958" s="2">
        <f t="shared" si="110"/>
        <v>5.3564400000000001</v>
      </c>
      <c r="E958" s="2">
        <f t="shared" si="112"/>
        <v>5.3246300000000009</v>
      </c>
      <c r="F958" s="2">
        <f t="shared" si="113"/>
        <v>5.3218000000000005</v>
      </c>
      <c r="G958" s="2">
        <f t="shared" si="115"/>
        <v>5.4725120000000018</v>
      </c>
      <c r="H958" s="2">
        <f t="shared" si="111"/>
        <v>5.4830019999999999</v>
      </c>
      <c r="I958" s="2">
        <f t="array" ref="I958">SUMPRODUCT(B942:B961, (ROW(B942:B961)-ROW(B942)+1)) / (20*21/2)</f>
        <v>5.3048657142857145</v>
      </c>
      <c r="J958" s="2">
        <f t="shared" si="114"/>
        <v>5.3494961953656857</v>
      </c>
      <c r="K958" s="2">
        <f t="shared" si="116"/>
        <v>5.4230873901339374</v>
      </c>
    </row>
    <row r="959" spans="1:11" ht="13.5" x14ac:dyDescent="0.25">
      <c r="A959" s="3">
        <f>TITRES_STAT!B962</f>
        <v>43403</v>
      </c>
      <c r="B959" s="6">
        <f>TITRES_STAT!D962</f>
        <v>5.2801</v>
      </c>
      <c r="C959" s="2">
        <f t="shared" si="109"/>
        <v>-1.4100000000000001E-2</v>
      </c>
      <c r="D959" s="2">
        <f t="shared" si="110"/>
        <v>5.3380600000000005</v>
      </c>
      <c r="E959" s="2">
        <f t="shared" si="112"/>
        <v>5.3225100000000003</v>
      </c>
      <c r="F959" s="2">
        <f t="shared" si="113"/>
        <v>5.3119050000000003</v>
      </c>
      <c r="G959" s="2">
        <f t="shared" si="115"/>
        <v>5.4658680000000031</v>
      </c>
      <c r="H959" s="2">
        <f t="shared" si="111"/>
        <v>5.4827929999999991</v>
      </c>
      <c r="I959" s="2">
        <f t="array" ref="I959">SUMPRODUCT(B943:B962, (ROW(B943:B962)-ROW(B943)+1)) / (20*21/2)</f>
        <v>5.2981323809523806</v>
      </c>
      <c r="J959" s="2">
        <f t="shared" si="114"/>
        <v>5.3428870339022874</v>
      </c>
      <c r="K959" s="2">
        <f t="shared" si="116"/>
        <v>5.4174800415012339</v>
      </c>
    </row>
    <row r="960" spans="1:11" ht="13.5" x14ac:dyDescent="0.25">
      <c r="A960" s="3">
        <f>TITRES_STAT!B963</f>
        <v>43404</v>
      </c>
      <c r="B960" s="6">
        <f>TITRES_STAT!D963</f>
        <v>5.2729999999999997</v>
      </c>
      <c r="C960" s="2">
        <f t="shared" si="109"/>
        <v>-7.1000000000003283E-3</v>
      </c>
      <c r="D960" s="2">
        <f t="shared" si="110"/>
        <v>5.3182600000000004</v>
      </c>
      <c r="E960" s="2">
        <f t="shared" si="112"/>
        <v>5.31968</v>
      </c>
      <c r="F960" s="2">
        <f t="shared" si="113"/>
        <v>5.3062500000000004</v>
      </c>
      <c r="G960" s="2">
        <f t="shared" si="115"/>
        <v>5.458516000000003</v>
      </c>
      <c r="H960" s="2">
        <f t="shared" si="111"/>
        <v>5.4826809999999986</v>
      </c>
      <c r="I960" s="2">
        <f t="array" ref="I960">SUMPRODUCT(B944:B963, (ROW(B944:B963)-ROW(B944)+1)) / (20*21/2)</f>
        <v>5.278615238095238</v>
      </c>
      <c r="J960" s="2">
        <f t="shared" si="114"/>
        <v>5.3362311259115929</v>
      </c>
      <c r="K960" s="2">
        <f t="shared" si="116"/>
        <v>5.4118141575207934</v>
      </c>
    </row>
    <row r="961" spans="1:11" ht="13.5" x14ac:dyDescent="0.25">
      <c r="A961" s="3">
        <f>TITRES_STAT!B964</f>
        <v>43405</v>
      </c>
      <c r="B961" s="6">
        <f>TITRES_STAT!D964</f>
        <v>5.2729999999999997</v>
      </c>
      <c r="C961" s="2">
        <f t="shared" si="109"/>
        <v>0</v>
      </c>
      <c r="D961" s="2">
        <f t="shared" si="110"/>
        <v>5.2984600000000004</v>
      </c>
      <c r="E961" s="2">
        <f t="shared" si="112"/>
        <v>5.3189700000000002</v>
      </c>
      <c r="F961" s="2">
        <f t="shared" si="113"/>
        <v>5.3012999999999995</v>
      </c>
      <c r="G961" s="2">
        <f t="shared" si="115"/>
        <v>5.451164000000003</v>
      </c>
      <c r="H961" s="2">
        <f t="shared" si="111"/>
        <v>5.4825689999999971</v>
      </c>
      <c r="I961" s="2">
        <f t="array" ref="I961">SUMPRODUCT(B945:B964, (ROW(B945:B964)-ROW(B945)+1)) / (20*21/2)</f>
        <v>5.260107619047619</v>
      </c>
      <c r="J961" s="2">
        <f t="shared" si="114"/>
        <v>5.330209113920013</v>
      </c>
      <c r="K961" s="2">
        <f t="shared" si="116"/>
        <v>5.4063704650689974</v>
      </c>
    </row>
    <row r="962" spans="1:11" ht="13.5" x14ac:dyDescent="0.25">
      <c r="A962" s="3">
        <f>TITRES_STAT!B965</f>
        <v>43406</v>
      </c>
      <c r="B962" s="6">
        <f>TITRES_STAT!D965</f>
        <v>5.2305999999999999</v>
      </c>
      <c r="C962" s="2">
        <f t="shared" si="109"/>
        <v>-4.2399999999999771E-2</v>
      </c>
      <c r="D962" s="2">
        <f t="shared" si="110"/>
        <v>5.2701799999999999</v>
      </c>
      <c r="E962" s="2">
        <f t="shared" si="112"/>
        <v>5.3140200000000002</v>
      </c>
      <c r="F962" s="2">
        <f t="shared" si="113"/>
        <v>5.2942299999999989</v>
      </c>
      <c r="G962" s="2">
        <f t="shared" si="115"/>
        <v>5.4429640000000026</v>
      </c>
      <c r="H962" s="2">
        <f t="shared" si="111"/>
        <v>5.4820129999999976</v>
      </c>
      <c r="I962" s="2">
        <f t="array" ref="I962">SUMPRODUCT(B946:B965, (ROW(B946:B965)-ROW(B946)+1)) / (20*21/2)</f>
        <v>5.2426095238095236</v>
      </c>
      <c r="J962" s="2">
        <f t="shared" si="114"/>
        <v>5.3207225316419162</v>
      </c>
      <c r="K962" s="2">
        <f t="shared" si="116"/>
        <v>5.3994775056545272</v>
      </c>
    </row>
    <row r="963" spans="1:11" ht="13.5" x14ac:dyDescent="0.25">
      <c r="A963" s="3">
        <f>TITRES_STAT!B966</f>
        <v>43409</v>
      </c>
      <c r="B963" s="6">
        <f>TITRES_STAT!D966</f>
        <v>5.0892999999999997</v>
      </c>
      <c r="C963" s="2">
        <f t="shared" si="109"/>
        <v>-0.1413000000000002</v>
      </c>
      <c r="D963" s="2">
        <f t="shared" si="110"/>
        <v>5.2292000000000005</v>
      </c>
      <c r="E963" s="2">
        <f t="shared" si="112"/>
        <v>5.2928200000000007</v>
      </c>
      <c r="F963" s="2">
        <f t="shared" si="113"/>
        <v>5.2836299999999996</v>
      </c>
      <c r="G963" s="2">
        <f t="shared" si="115"/>
        <v>5.4317960000000021</v>
      </c>
      <c r="H963" s="2">
        <f t="shared" si="111"/>
        <v>5.4805844999999973</v>
      </c>
      <c r="I963" s="2">
        <f t="array" ref="I963">SUMPRODUCT(B947:B966, (ROW(B947:B966)-ROW(B947)+1)) / (20*21/2)</f>
        <v>5.2259861904761911</v>
      </c>
      <c r="J963" s="2">
        <f t="shared" si="114"/>
        <v>5.2986822905331623</v>
      </c>
      <c r="K963" s="2">
        <f t="shared" si="116"/>
        <v>5.3873136819033691</v>
      </c>
    </row>
    <row r="964" spans="1:11" ht="13.5" x14ac:dyDescent="0.25">
      <c r="A964" s="3">
        <f>TITRES_STAT!B967</f>
        <v>43410</v>
      </c>
      <c r="B964" s="6">
        <f>TITRES_STAT!D967</f>
        <v>5.0892999999999997</v>
      </c>
      <c r="C964" s="2">
        <f t="shared" ref="C964:C1027" si="117">B964-B963</f>
        <v>0</v>
      </c>
      <c r="D964" s="2">
        <f t="shared" si="110"/>
        <v>5.1910399999999992</v>
      </c>
      <c r="E964" s="2">
        <f t="shared" si="112"/>
        <v>5.2645500000000007</v>
      </c>
      <c r="F964" s="2">
        <f t="shared" si="113"/>
        <v>5.2730299999999986</v>
      </c>
      <c r="G964" s="2">
        <f t="shared" si="115"/>
        <v>5.4206280000000007</v>
      </c>
      <c r="H964" s="2">
        <f t="shared" si="111"/>
        <v>5.4789234999999969</v>
      </c>
      <c r="I964" s="2">
        <f t="array" ref="I964">SUMPRODUCT(B948:B967, (ROW(B948:B967)-ROW(B948)+1)) / (20*21/2)</f>
        <v>5.2231628571428574</v>
      </c>
      <c r="J964" s="2">
        <f t="shared" si="114"/>
        <v>5.2787411200061944</v>
      </c>
      <c r="K964" s="2">
        <f t="shared" si="116"/>
        <v>5.3756268708483352</v>
      </c>
    </row>
    <row r="965" spans="1:11" ht="13.5" x14ac:dyDescent="0.25">
      <c r="A965" s="3">
        <f>TITRES_STAT!B968</f>
        <v>43411</v>
      </c>
      <c r="B965" s="6">
        <f>TITRES_STAT!D968</f>
        <v>5.0892999999999997</v>
      </c>
      <c r="C965" s="2">
        <f t="shared" si="117"/>
        <v>0</v>
      </c>
      <c r="D965" s="2">
        <f t="shared" si="110"/>
        <v>5.1542999999999992</v>
      </c>
      <c r="E965" s="2">
        <f t="shared" si="112"/>
        <v>5.2362800000000007</v>
      </c>
      <c r="F965" s="2">
        <f t="shared" si="113"/>
        <v>5.2638449999999981</v>
      </c>
      <c r="G965" s="2">
        <f t="shared" si="115"/>
        <v>5.409460000000001</v>
      </c>
      <c r="H965" s="2">
        <f t="shared" si="111"/>
        <v>5.4766984999999977</v>
      </c>
      <c r="I965" s="2">
        <f t="array" ref="I965">SUMPRODUCT(B949:B968, (ROW(B949:B968)-ROW(B949)+1)) / (20*21/2)</f>
        <v>5.2140371428571433</v>
      </c>
      <c r="J965" s="2">
        <f t="shared" si="114"/>
        <v>5.2606991085770334</v>
      </c>
      <c r="K965" s="2">
        <f t="shared" si="116"/>
        <v>5.3643983661091852</v>
      </c>
    </row>
    <row r="966" spans="1:11" ht="13.5" x14ac:dyDescent="0.25">
      <c r="A966" s="3">
        <f>TITRES_STAT!B969</f>
        <v>43412</v>
      </c>
      <c r="B966" s="6">
        <f>TITRES_STAT!D969</f>
        <v>5.0892999999999997</v>
      </c>
      <c r="C966" s="2">
        <f t="shared" si="117"/>
        <v>0</v>
      </c>
      <c r="D966" s="2">
        <f t="shared" ref="D966:D1029" si="118">AVERAGE(B962:B966)</f>
        <v>5.1175600000000001</v>
      </c>
      <c r="E966" s="2">
        <f t="shared" si="112"/>
        <v>5.2080099999999998</v>
      </c>
      <c r="F966" s="2">
        <f t="shared" si="113"/>
        <v>5.2532449999999979</v>
      </c>
      <c r="G966" s="2">
        <f t="shared" si="115"/>
        <v>5.3988580000000006</v>
      </c>
      <c r="H966" s="2">
        <f t="shared" si="111"/>
        <v>5.4739759999999977</v>
      </c>
      <c r="I966" s="2">
        <f t="array" ref="I966">SUMPRODUCT(B950:B969, (ROW(B950:B969)-ROW(B950)+1)) / (20*21/2)</f>
        <v>5.1985242857142859</v>
      </c>
      <c r="J966" s="2">
        <f t="shared" si="114"/>
        <v>5.2443753839506488</v>
      </c>
      <c r="K966" s="2">
        <f t="shared" si="116"/>
        <v>5.3536101948892174</v>
      </c>
    </row>
    <row r="967" spans="1:11" ht="13.5" x14ac:dyDescent="0.25">
      <c r="A967" s="3">
        <f>TITRES_STAT!B970</f>
        <v>43413</v>
      </c>
      <c r="B967" s="6">
        <f>TITRES_STAT!D970</f>
        <v>5.2236000000000002</v>
      </c>
      <c r="C967" s="2">
        <f t="shared" si="117"/>
        <v>0.13430000000000053</v>
      </c>
      <c r="D967" s="2">
        <f t="shared" si="118"/>
        <v>5.1161599999999998</v>
      </c>
      <c r="E967" s="2">
        <f t="shared" si="112"/>
        <v>5.1931700000000003</v>
      </c>
      <c r="F967" s="2">
        <f t="shared" si="113"/>
        <v>5.2557199999999984</v>
      </c>
      <c r="G967" s="2">
        <f t="shared" si="115"/>
        <v>5.3909420000000008</v>
      </c>
      <c r="H967" s="2">
        <f t="shared" si="111"/>
        <v>5.4719579999999981</v>
      </c>
      <c r="I967" s="2">
        <f t="array" ref="I967">SUMPRODUCT(B951:B970, (ROW(B951:B970)-ROW(B951)+1)) / (20*21/2)</f>
        <v>5.1941161904761906</v>
      </c>
      <c r="J967" s="2">
        <f t="shared" si="114"/>
        <v>5.2423967759553491</v>
      </c>
      <c r="K967" s="2">
        <f t="shared" si="116"/>
        <v>5.3485117558739539</v>
      </c>
    </row>
    <row r="968" spans="1:11" ht="13.5" x14ac:dyDescent="0.25">
      <c r="A968" s="3">
        <f>TITRES_STAT!B971</f>
        <v>43416</v>
      </c>
      <c r="B968" s="6">
        <f>TITRES_STAT!D971</f>
        <v>5.1599000000000004</v>
      </c>
      <c r="C968" s="2">
        <f t="shared" si="117"/>
        <v>-6.3699999999999868E-2</v>
      </c>
      <c r="D968" s="2">
        <f t="shared" si="118"/>
        <v>5.13028</v>
      </c>
      <c r="E968" s="2">
        <f t="shared" si="112"/>
        <v>5.1797400000000007</v>
      </c>
      <c r="F968" s="2">
        <f t="shared" si="113"/>
        <v>5.252184999999999</v>
      </c>
      <c r="G968" s="2">
        <f t="shared" si="115"/>
        <v>5.3784999999999998</v>
      </c>
      <c r="H968" s="2">
        <f t="shared" si="111"/>
        <v>5.4699199999999975</v>
      </c>
      <c r="I968" s="2">
        <f t="array" ref="I968">SUMPRODUCT(B952:B971, (ROW(B952:B971)-ROW(B952)+1)) / (20*21/2)</f>
        <v>5.1868414285714284</v>
      </c>
      <c r="J968" s="2">
        <f t="shared" si="114"/>
        <v>5.2345399401500785</v>
      </c>
      <c r="K968" s="2">
        <f t="shared" si="116"/>
        <v>5.3411152164279168</v>
      </c>
    </row>
    <row r="969" spans="1:11" ht="13.5" x14ac:dyDescent="0.25">
      <c r="A969" s="3">
        <f>TITRES_STAT!B972</f>
        <v>43417</v>
      </c>
      <c r="B969" s="6">
        <f>TITRES_STAT!D972</f>
        <v>5.0892999999999997</v>
      </c>
      <c r="C969" s="2">
        <f t="shared" si="117"/>
        <v>-7.0600000000000662E-2</v>
      </c>
      <c r="D969" s="2">
        <f t="shared" si="118"/>
        <v>5.1302800000000008</v>
      </c>
      <c r="E969" s="2">
        <f t="shared" si="112"/>
        <v>5.16066</v>
      </c>
      <c r="F969" s="2">
        <f t="shared" si="113"/>
        <v>5.2415849999999988</v>
      </c>
      <c r="G969" s="2">
        <f t="shared" si="115"/>
        <v>5.3646460000000014</v>
      </c>
      <c r="H969" s="2">
        <f t="shared" si="111"/>
        <v>5.4674959999999979</v>
      </c>
      <c r="I969" s="2">
        <f t="array" ref="I969">SUMPRODUCT(B953:B972, (ROW(B953:B972)-ROW(B953)+1)) / (20*21/2)</f>
        <v>5.1761009523809518</v>
      </c>
      <c r="J969" s="2">
        <f t="shared" si="114"/>
        <v>5.2207075648976904</v>
      </c>
      <c r="K969" s="2">
        <f t="shared" si="116"/>
        <v>5.3312401099013318</v>
      </c>
    </row>
    <row r="970" spans="1:11" ht="13.5" x14ac:dyDescent="0.25">
      <c r="A970" s="3">
        <f>TITRES_STAT!B973</f>
        <v>43418</v>
      </c>
      <c r="B970" s="6">
        <f>TITRES_STAT!D973</f>
        <v>5.1952999999999996</v>
      </c>
      <c r="C970" s="2">
        <f t="shared" si="117"/>
        <v>0.10599999999999987</v>
      </c>
      <c r="D970" s="2">
        <f t="shared" si="118"/>
        <v>5.1514800000000003</v>
      </c>
      <c r="E970" s="2">
        <f t="shared" si="112"/>
        <v>5.1528899999999993</v>
      </c>
      <c r="F970" s="2">
        <f t="shared" si="113"/>
        <v>5.2362849999999987</v>
      </c>
      <c r="G970" s="2">
        <f t="shared" si="115"/>
        <v>5.3563060000000009</v>
      </c>
      <c r="H970" s="2">
        <f t="shared" ref="H970:H1033" si="119">AVERAGE(B771:B970)</f>
        <v>5.4653694999999969</v>
      </c>
      <c r="I970" s="2">
        <f t="array" ref="I970">SUMPRODUCT(B954:B973, (ROW(B954:B973)-ROW(B954)+1)) / (20*21/2)</f>
        <v>5.1520014285714284</v>
      </c>
      <c r="J970" s="2">
        <f t="shared" si="114"/>
        <v>5.2182877968121968</v>
      </c>
      <c r="K970" s="2">
        <f t="shared" si="116"/>
        <v>5.3259091251993196</v>
      </c>
    </row>
    <row r="971" spans="1:11" ht="13.5" x14ac:dyDescent="0.25">
      <c r="A971" s="3">
        <f>TITRES_STAT!B974</f>
        <v>43419</v>
      </c>
      <c r="B971" s="6">
        <f>TITRES_STAT!D974</f>
        <v>5.1599000000000004</v>
      </c>
      <c r="C971" s="2">
        <f t="shared" si="117"/>
        <v>-3.539999999999921E-2</v>
      </c>
      <c r="D971" s="2">
        <f t="shared" si="118"/>
        <v>5.1656000000000004</v>
      </c>
      <c r="E971" s="2">
        <f t="shared" si="112"/>
        <v>5.1415799999999994</v>
      </c>
      <c r="F971" s="2">
        <f t="shared" si="113"/>
        <v>5.2302750000000007</v>
      </c>
      <c r="G971" s="2">
        <f t="shared" si="115"/>
        <v>5.3505079999999996</v>
      </c>
      <c r="H971" s="2">
        <f t="shared" si="119"/>
        <v>5.4630994999999984</v>
      </c>
      <c r="I971" s="2">
        <f t="array" ref="I971">SUMPRODUCT(B955:B974, (ROW(B955:B974)-ROW(B955)+1)) / (20*21/2)</f>
        <v>5.1402552380952384</v>
      </c>
      <c r="J971" s="2">
        <f t="shared" si="114"/>
        <v>5.2127270542586546</v>
      </c>
      <c r="K971" s="2">
        <f t="shared" si="116"/>
        <v>5.3193989634267975</v>
      </c>
    </row>
    <row r="972" spans="1:11" ht="13.5" x14ac:dyDescent="0.25">
      <c r="A972" s="3">
        <f>TITRES_STAT!B975</f>
        <v>43420</v>
      </c>
      <c r="B972" s="6">
        <f>TITRES_STAT!D975</f>
        <v>5.1174999999999997</v>
      </c>
      <c r="C972" s="2">
        <f t="shared" si="117"/>
        <v>-4.2400000000000659E-2</v>
      </c>
      <c r="D972" s="2">
        <f t="shared" si="118"/>
        <v>5.14438</v>
      </c>
      <c r="E972" s="2">
        <f t="shared" ref="E972:E1035" si="120">AVERAGE(B963:B972)</f>
        <v>5.1302700000000003</v>
      </c>
      <c r="F972" s="2">
        <f t="shared" si="113"/>
        <v>5.2221450000000003</v>
      </c>
      <c r="G972" s="2">
        <f t="shared" si="115"/>
        <v>5.3447120000000021</v>
      </c>
      <c r="H972" s="2">
        <f t="shared" si="119"/>
        <v>5.4606174999999988</v>
      </c>
      <c r="I972" s="2">
        <f t="array" ref="I972">SUMPRODUCT(B956:B975, (ROW(B956:B975)-ROW(B956)+1)) / (20*21/2)</f>
        <v>5.1285461904761904</v>
      </c>
      <c r="J972" s="2">
        <f t="shared" si="114"/>
        <v>5.2036578109959262</v>
      </c>
      <c r="K972" s="2">
        <f t="shared" si="116"/>
        <v>5.3114813570179038</v>
      </c>
    </row>
    <row r="973" spans="1:11" ht="13.5" x14ac:dyDescent="0.25">
      <c r="A973" s="3">
        <f>TITRES_STAT!B976</f>
        <v>43423</v>
      </c>
      <c r="B973" s="6">
        <f>TITRES_STAT!D976</f>
        <v>4.9691000000000001</v>
      </c>
      <c r="C973" s="2">
        <f t="shared" si="117"/>
        <v>-0.14839999999999964</v>
      </c>
      <c r="D973" s="2">
        <f t="shared" si="118"/>
        <v>5.1062199999999995</v>
      </c>
      <c r="E973" s="2">
        <f t="shared" si="120"/>
        <v>5.1182499999999989</v>
      </c>
      <c r="F973" s="2">
        <f t="shared" si="113"/>
        <v>5.2055350000000002</v>
      </c>
      <c r="G973" s="2">
        <f t="shared" si="115"/>
        <v>5.3319880000000008</v>
      </c>
      <c r="H973" s="2">
        <f t="shared" si="119"/>
        <v>5.457625499999998</v>
      </c>
      <c r="I973" s="2">
        <f t="array" ref="I973">SUMPRODUCT(B957:B976, (ROW(B957:B976)-ROW(B957)+1)) / (20*21/2)</f>
        <v>5.1122176190476196</v>
      </c>
      <c r="J973" s="2">
        <f t="shared" si="114"/>
        <v>5.1813189718534574</v>
      </c>
      <c r="K973" s="2">
        <f t="shared" si="116"/>
        <v>5.2980546371348494</v>
      </c>
    </row>
    <row r="974" spans="1:11" ht="13.5" x14ac:dyDescent="0.25">
      <c r="A974" s="3">
        <f>TITRES_STAT!B977</f>
        <v>43425</v>
      </c>
      <c r="B974" s="6">
        <f>TITRES_STAT!D977</f>
        <v>5.0822000000000003</v>
      </c>
      <c r="C974" s="2">
        <f t="shared" si="117"/>
        <v>0.1131000000000002</v>
      </c>
      <c r="D974" s="2">
        <f t="shared" si="118"/>
        <v>5.1048</v>
      </c>
      <c r="E974" s="2">
        <f t="shared" si="120"/>
        <v>5.11754</v>
      </c>
      <c r="F974" s="2">
        <f t="shared" si="113"/>
        <v>5.1910450000000008</v>
      </c>
      <c r="G974" s="2">
        <f t="shared" si="115"/>
        <v>5.3243540000000023</v>
      </c>
      <c r="H974" s="2">
        <f t="shared" si="119"/>
        <v>5.4552324999999993</v>
      </c>
      <c r="I974" s="2">
        <f t="array" ref="I974">SUMPRODUCT(B958:B977, (ROW(B958:B977)-ROW(B958)+1)) / (20*21/2)</f>
        <v>5.0922585714285722</v>
      </c>
      <c r="J974" s="2">
        <f t="shared" si="114"/>
        <v>5.1718790697721753</v>
      </c>
      <c r="K974" s="2">
        <f t="shared" si="116"/>
        <v>5.2895897494040707</v>
      </c>
    </row>
    <row r="975" spans="1:11" ht="13.5" x14ac:dyDescent="0.25">
      <c r="A975" s="3">
        <f>TITRES_STAT!B978</f>
        <v>43426</v>
      </c>
      <c r="B975" s="6">
        <f>TITRES_STAT!D978</f>
        <v>5.0681000000000003</v>
      </c>
      <c r="C975" s="2">
        <f t="shared" si="117"/>
        <v>-1.4100000000000001E-2</v>
      </c>
      <c r="D975" s="2">
        <f t="shared" si="118"/>
        <v>5.0793600000000003</v>
      </c>
      <c r="E975" s="2">
        <f t="shared" si="120"/>
        <v>5.1154200000000003</v>
      </c>
      <c r="F975" s="2">
        <f t="shared" si="113"/>
        <v>5.1758500000000005</v>
      </c>
      <c r="G975" s="2">
        <f t="shared" si="115"/>
        <v>5.3162960000000012</v>
      </c>
      <c r="H975" s="2">
        <f t="shared" si="119"/>
        <v>5.452769</v>
      </c>
      <c r="I975" s="2">
        <f t="array" ref="I975">SUMPRODUCT(B959:B978, (ROW(B959:B978)-ROW(B959)+1)) / (20*21/2)</f>
        <v>5.0743190476190474</v>
      </c>
      <c r="J975" s="2">
        <f t="shared" si="114"/>
        <v>5.1619953488414918</v>
      </c>
      <c r="K975" s="2">
        <f t="shared" si="116"/>
        <v>5.2809038768784209</v>
      </c>
    </row>
    <row r="976" spans="1:11" ht="13.5" x14ac:dyDescent="0.25">
      <c r="A976" s="3">
        <f>TITRES_STAT!B979</f>
        <v>43427</v>
      </c>
      <c r="B976" s="6">
        <f>TITRES_STAT!D979</f>
        <v>5.0044000000000004</v>
      </c>
      <c r="C976" s="2">
        <f t="shared" si="117"/>
        <v>-6.3699999999999868E-2</v>
      </c>
      <c r="D976" s="2">
        <f t="shared" si="118"/>
        <v>5.0482600000000009</v>
      </c>
      <c r="E976" s="2">
        <f t="shared" si="120"/>
        <v>5.1069300000000002</v>
      </c>
      <c r="F976" s="2">
        <f t="shared" si="113"/>
        <v>5.15747</v>
      </c>
      <c r="G976" s="2">
        <f t="shared" si="115"/>
        <v>5.3048440000000001</v>
      </c>
      <c r="H976" s="2">
        <f t="shared" si="119"/>
        <v>5.4499869999999984</v>
      </c>
      <c r="I976" s="2">
        <f t="array" ref="I976">SUMPRODUCT(B960:B979, (ROW(B960:B979)-ROW(B960)+1)) / (20*21/2)</f>
        <v>5.0714952380952383</v>
      </c>
      <c r="J976" s="2">
        <f t="shared" si="114"/>
        <v>5.1469862679994449</v>
      </c>
      <c r="K976" s="2">
        <f t="shared" si="116"/>
        <v>5.2700605875890716</v>
      </c>
    </row>
    <row r="977" spans="1:11" ht="13.5" x14ac:dyDescent="0.25">
      <c r="A977" s="3">
        <f>TITRES_STAT!B980</f>
        <v>43430</v>
      </c>
      <c r="B977" s="6">
        <f>TITRES_STAT!D980</f>
        <v>4.9478999999999997</v>
      </c>
      <c r="C977" s="2">
        <f t="shared" si="117"/>
        <v>-5.6500000000000661E-2</v>
      </c>
      <c r="D977" s="2">
        <f t="shared" si="118"/>
        <v>5.0143400000000007</v>
      </c>
      <c r="E977" s="2">
        <f t="shared" si="120"/>
        <v>5.0793600000000003</v>
      </c>
      <c r="F977" s="2">
        <f t="shared" si="113"/>
        <v>5.1362650000000007</v>
      </c>
      <c r="G977" s="2">
        <f t="shared" si="115"/>
        <v>5.2924040000000003</v>
      </c>
      <c r="H977" s="2">
        <f t="shared" si="119"/>
        <v>5.4466899999999976</v>
      </c>
      <c r="I977" s="2">
        <f t="array" ref="I977">SUMPRODUCT(B961:B980, (ROW(B961:B980)-ROW(B961)+1)) / (20*21/2)</f>
        <v>5.0689038095238086</v>
      </c>
      <c r="J977" s="2">
        <f t="shared" si="114"/>
        <v>5.1280256710471166</v>
      </c>
      <c r="K977" s="2">
        <f t="shared" si="116"/>
        <v>5.2574268390561674</v>
      </c>
    </row>
    <row r="978" spans="1:11" ht="13.5" x14ac:dyDescent="0.25">
      <c r="A978" s="3">
        <f>TITRES_STAT!B981</f>
        <v>43431</v>
      </c>
      <c r="B978" s="6">
        <f>TITRES_STAT!D981</f>
        <v>4.9478999999999997</v>
      </c>
      <c r="C978" s="2">
        <f t="shared" si="117"/>
        <v>0</v>
      </c>
      <c r="D978" s="2">
        <f t="shared" si="118"/>
        <v>5.0101000000000004</v>
      </c>
      <c r="E978" s="2">
        <f t="shared" si="120"/>
        <v>5.0581599999999991</v>
      </c>
      <c r="F978" s="2">
        <f t="shared" si="113"/>
        <v>5.1189500000000017</v>
      </c>
      <c r="G978" s="2">
        <f t="shared" si="115"/>
        <v>5.2792560000000002</v>
      </c>
      <c r="H978" s="2">
        <f t="shared" si="119"/>
        <v>5.4436254999999969</v>
      </c>
      <c r="I978" s="2">
        <f t="array" ref="I978">SUMPRODUCT(B962:B981, (ROW(B962:B981)-ROW(B962)+1)) / (20*21/2)</f>
        <v>5.0658780952380953</v>
      </c>
      <c r="J978" s="2">
        <f t="shared" si="114"/>
        <v>5.1108708452331051</v>
      </c>
      <c r="K978" s="2">
        <f t="shared" si="116"/>
        <v>5.2452885316422</v>
      </c>
    </row>
    <row r="979" spans="1:11" ht="13.5" x14ac:dyDescent="0.25">
      <c r="A979" s="3">
        <f>TITRES_STAT!B982</f>
        <v>43432</v>
      </c>
      <c r="B979" s="6">
        <f>TITRES_STAT!D982</f>
        <v>5.0892999999999997</v>
      </c>
      <c r="C979" s="2">
        <f t="shared" si="117"/>
        <v>0.14139999999999997</v>
      </c>
      <c r="D979" s="2">
        <f t="shared" si="118"/>
        <v>5.01152</v>
      </c>
      <c r="E979" s="2">
        <f t="shared" si="120"/>
        <v>5.05816</v>
      </c>
      <c r="F979" s="2">
        <f t="shared" si="113"/>
        <v>5.1094100000000005</v>
      </c>
      <c r="G979" s="2">
        <f t="shared" si="115"/>
        <v>5.2685120000000003</v>
      </c>
      <c r="H979" s="2">
        <f t="shared" si="119"/>
        <v>5.4415334999999958</v>
      </c>
      <c r="I979" s="2">
        <f t="array" ref="I979">SUMPRODUCT(B963:B982, (ROW(B963:B982)-ROW(B963)+1)) / (20*21/2)</f>
        <v>5.0658471428571428</v>
      </c>
      <c r="J979" s="2">
        <f t="shared" si="114"/>
        <v>5.1088164790204287</v>
      </c>
      <c r="K979" s="2">
        <f t="shared" si="116"/>
        <v>5.2391713343228981</v>
      </c>
    </row>
    <row r="980" spans="1:11" ht="13.5" x14ac:dyDescent="0.25">
      <c r="A980" s="3">
        <f>TITRES_STAT!B983</f>
        <v>43433</v>
      </c>
      <c r="B980" s="6">
        <f>TITRES_STAT!D983</f>
        <v>5.0822000000000003</v>
      </c>
      <c r="C980" s="2">
        <f t="shared" si="117"/>
        <v>-7.0999999999994401E-3</v>
      </c>
      <c r="D980" s="2">
        <f t="shared" si="118"/>
        <v>5.0143399999999998</v>
      </c>
      <c r="E980" s="2">
        <f t="shared" si="120"/>
        <v>5.0468500000000001</v>
      </c>
      <c r="F980" s="2">
        <f t="shared" ref="F980:F1043" si="121">AVERAGE(B961:B980)</f>
        <v>5.0998700000000001</v>
      </c>
      <c r="G980" s="2">
        <f t="shared" si="115"/>
        <v>5.2587580000000012</v>
      </c>
      <c r="H980" s="2">
        <f t="shared" si="119"/>
        <v>5.4400029999999973</v>
      </c>
      <c r="I980" s="2">
        <f t="array" ref="I980">SUMPRODUCT(B964:B983, (ROW(B964:B983)-ROW(B964)+1)) / (20*21/2)</f>
        <v>5.0806223809523816</v>
      </c>
      <c r="J980" s="2">
        <f t="shared" si="114"/>
        <v>5.1062815762565785</v>
      </c>
      <c r="K980" s="2">
        <f t="shared" si="116"/>
        <v>5.2330155957219997</v>
      </c>
    </row>
    <row r="981" spans="1:11" ht="13.5" x14ac:dyDescent="0.25">
      <c r="A981" s="3">
        <f>TITRES_STAT!B984</f>
        <v>43434</v>
      </c>
      <c r="B981" s="6">
        <f>TITRES_STAT!D984</f>
        <v>5.0681000000000003</v>
      </c>
      <c r="C981" s="2">
        <f t="shared" si="117"/>
        <v>-1.4100000000000001E-2</v>
      </c>
      <c r="D981" s="2">
        <f t="shared" si="118"/>
        <v>5.0270799999999998</v>
      </c>
      <c r="E981" s="2">
        <f t="shared" si="120"/>
        <v>5.0376700000000003</v>
      </c>
      <c r="F981" s="2">
        <f t="shared" si="121"/>
        <v>5.0896249999999998</v>
      </c>
      <c r="G981" s="2">
        <f t="shared" si="115"/>
        <v>5.2487220000000017</v>
      </c>
      <c r="H981" s="2">
        <f t="shared" si="119"/>
        <v>5.4378049999999964</v>
      </c>
      <c r="I981" s="2">
        <f t="array" ref="I981">SUMPRODUCT(B965:B984, (ROW(B965:B984)-ROW(B965)+1)) / (20*21/2)</f>
        <v>5.1128623809523805</v>
      </c>
      <c r="J981" s="2">
        <f t="shared" ref="J981:J1044" si="122">$J$4*B981+J980*(1-$J$4)</f>
        <v>5.1026452356607148</v>
      </c>
      <c r="K981" s="2">
        <f t="shared" si="116"/>
        <v>5.2265483174583913</v>
      </c>
    </row>
    <row r="982" spans="1:11" ht="13.5" x14ac:dyDescent="0.25">
      <c r="A982" s="3">
        <f>TITRES_STAT!B985</f>
        <v>43437</v>
      </c>
      <c r="B982" s="6">
        <f>TITRES_STAT!D985</f>
        <v>5.0892999999999997</v>
      </c>
      <c r="C982" s="2">
        <f t="shared" si="117"/>
        <v>2.1199999999999442E-2</v>
      </c>
      <c r="D982" s="2">
        <f t="shared" si="118"/>
        <v>5.0553600000000003</v>
      </c>
      <c r="E982" s="2">
        <f t="shared" si="120"/>
        <v>5.0348500000000005</v>
      </c>
      <c r="F982" s="2">
        <f t="shared" si="121"/>
        <v>5.08256</v>
      </c>
      <c r="G982" s="2">
        <f t="shared" si="115"/>
        <v>5.2391100000000002</v>
      </c>
      <c r="H982" s="2">
        <f t="shared" si="119"/>
        <v>5.4357129999999962</v>
      </c>
      <c r="I982" s="2">
        <f t="array" ref="I982">SUMPRODUCT(B966:B985, (ROW(B966:B985)-ROW(B966)+1)) / (20*21/2)</f>
        <v>5.13810619047619</v>
      </c>
      <c r="J982" s="2">
        <f t="shared" si="122"/>
        <v>5.1013742608358852</v>
      </c>
      <c r="K982" s="2">
        <f t="shared" si="116"/>
        <v>5.2211660304992389</v>
      </c>
    </row>
    <row r="983" spans="1:11" ht="13.5" x14ac:dyDescent="0.25">
      <c r="A983" s="3">
        <f>TITRES_STAT!B986</f>
        <v>43438</v>
      </c>
      <c r="B983" s="6">
        <f>TITRES_STAT!D986</f>
        <v>5.2377000000000002</v>
      </c>
      <c r="C983" s="2">
        <f t="shared" si="117"/>
        <v>0.14840000000000053</v>
      </c>
      <c r="D983" s="2">
        <f t="shared" si="118"/>
        <v>5.1133199999999999</v>
      </c>
      <c r="E983" s="2">
        <f t="shared" si="120"/>
        <v>5.0617100000000006</v>
      </c>
      <c r="F983" s="2">
        <f t="shared" si="121"/>
        <v>5.0899799999999997</v>
      </c>
      <c r="G983" s="2">
        <f t="shared" si="115"/>
        <v>5.2335960000000012</v>
      </c>
      <c r="H983" s="2">
        <f t="shared" si="119"/>
        <v>5.4344289999999953</v>
      </c>
      <c r="I983" s="2">
        <f t="array" ref="I983">SUMPRODUCT(B967:B986, (ROW(B967:B986)-ROW(B967)+1)) / (20*21/2)</f>
        <v>5.1680609523809524</v>
      </c>
      <c r="J983" s="2">
        <f t="shared" si="122"/>
        <v>5.1143576645658015</v>
      </c>
      <c r="K983" s="2">
        <f t="shared" si="116"/>
        <v>5.2218144214600528</v>
      </c>
    </row>
    <row r="984" spans="1:11" ht="13.5" x14ac:dyDescent="0.25">
      <c r="A984" s="3">
        <f>TITRES_STAT!B987</f>
        <v>43439</v>
      </c>
      <c r="B984" s="6">
        <f>TITRES_STAT!D987</f>
        <v>5.4284999999999997</v>
      </c>
      <c r="C984" s="2">
        <f t="shared" si="117"/>
        <v>0.19079999999999941</v>
      </c>
      <c r="D984" s="2">
        <f t="shared" si="118"/>
        <v>5.1811600000000002</v>
      </c>
      <c r="E984" s="2">
        <f t="shared" si="120"/>
        <v>5.0963400000000005</v>
      </c>
      <c r="F984" s="2">
        <f t="shared" si="121"/>
        <v>5.1069399999999998</v>
      </c>
      <c r="G984" s="2">
        <f t="shared" si="115"/>
        <v>5.2320400000000005</v>
      </c>
      <c r="H984" s="2">
        <f t="shared" si="119"/>
        <v>5.4343644999999938</v>
      </c>
      <c r="I984" s="2">
        <f t="array" ref="I984">SUMPRODUCT(B968:B987, (ROW(B968:B987)-ROW(B968)+1)) / (20*21/2)</f>
        <v>5.1943476190476181</v>
      </c>
      <c r="J984" s="2">
        <f t="shared" si="122"/>
        <v>5.1442759822262012</v>
      </c>
      <c r="K984" s="2">
        <f t="shared" si="116"/>
        <v>5.2299197382655409</v>
      </c>
    </row>
    <row r="985" spans="1:11" ht="13.5" x14ac:dyDescent="0.25">
      <c r="A985" s="3">
        <f>TITRES_STAT!B988</f>
        <v>43440</v>
      </c>
      <c r="B985" s="6">
        <f>TITRES_STAT!D988</f>
        <v>5.3719999999999999</v>
      </c>
      <c r="C985" s="2">
        <f t="shared" si="117"/>
        <v>-5.6499999999999773E-2</v>
      </c>
      <c r="D985" s="2">
        <f t="shared" si="118"/>
        <v>5.2391199999999998</v>
      </c>
      <c r="E985" s="2">
        <f t="shared" si="120"/>
        <v>5.1267300000000002</v>
      </c>
      <c r="F985" s="2">
        <f t="shared" si="121"/>
        <v>5.1210749999999994</v>
      </c>
      <c r="G985" s="2">
        <f t="shared" si="115"/>
        <v>5.2294960000000001</v>
      </c>
      <c r="H985" s="2">
        <f t="shared" si="119"/>
        <v>5.4337854999999946</v>
      </c>
      <c r="I985" s="2">
        <f t="array" ref="I985">SUMPRODUCT(B969:B988, (ROW(B969:B988)-ROW(B969)+1)) / (20*21/2)</f>
        <v>5.2251161904761902</v>
      </c>
      <c r="J985" s="2">
        <f t="shared" si="122"/>
        <v>5.1659639839189442</v>
      </c>
      <c r="K985" s="2">
        <f t="shared" si="116"/>
        <v>5.2354915132355195</v>
      </c>
    </row>
    <row r="986" spans="1:11" ht="13.5" x14ac:dyDescent="0.25">
      <c r="A986" s="3">
        <f>TITRES_STAT!B989</f>
        <v>43441</v>
      </c>
      <c r="B986" s="6">
        <f>TITRES_STAT!D989</f>
        <v>5.4356</v>
      </c>
      <c r="C986" s="2">
        <f t="shared" si="117"/>
        <v>6.3600000000000101E-2</v>
      </c>
      <c r="D986" s="2">
        <f t="shared" si="118"/>
        <v>5.3126199999999999</v>
      </c>
      <c r="E986" s="2">
        <f t="shared" si="120"/>
        <v>5.1698500000000003</v>
      </c>
      <c r="F986" s="2">
        <f t="shared" si="121"/>
        <v>5.1383899999999993</v>
      </c>
      <c r="G986" s="2">
        <f t="shared" si="115"/>
        <v>5.2307680000000012</v>
      </c>
      <c r="H986" s="2">
        <f t="shared" si="119"/>
        <v>5.4334249999999944</v>
      </c>
      <c r="I986" s="2">
        <f t="array" ref="I986">SUMPRODUCT(B970:B989, (ROW(B970:B989)-ROW(B970)+1)) / (20*21/2)</f>
        <v>5.2597842857142867</v>
      </c>
      <c r="J986" s="2">
        <f t="shared" si="122"/>
        <v>5.1916436044980925</v>
      </c>
      <c r="K986" s="2">
        <f t="shared" si="116"/>
        <v>5.2433389048733421</v>
      </c>
    </row>
    <row r="987" spans="1:11" ht="13.5" x14ac:dyDescent="0.25">
      <c r="A987" s="3">
        <f>TITRES_STAT!B990</f>
        <v>43444</v>
      </c>
      <c r="B987" s="6">
        <f>TITRES_STAT!D990</f>
        <v>5.4143999999999997</v>
      </c>
      <c r="C987" s="2">
        <f t="shared" si="117"/>
        <v>-2.120000000000033E-2</v>
      </c>
      <c r="D987" s="2">
        <f t="shared" si="118"/>
        <v>5.3776400000000004</v>
      </c>
      <c r="E987" s="2">
        <f t="shared" si="120"/>
        <v>5.2164999999999999</v>
      </c>
      <c r="F987" s="2">
        <f t="shared" si="121"/>
        <v>5.1479300000000006</v>
      </c>
      <c r="G987" s="2">
        <f t="shared" si="115"/>
        <v>5.230202000000002</v>
      </c>
      <c r="H987" s="2">
        <f t="shared" si="119"/>
        <v>5.4328254999999936</v>
      </c>
      <c r="I987" s="2">
        <f t="array" ref="I987">SUMPRODUCT(B971:B990, (ROW(B971:B990)-ROW(B971)+1)) / (20*21/2)</f>
        <v>5.3091942857142858</v>
      </c>
      <c r="J987" s="2">
        <f t="shared" si="122"/>
        <v>5.2128584993077984</v>
      </c>
      <c r="K987" s="2">
        <f t="shared" si="116"/>
        <v>5.2500471831136029</v>
      </c>
    </row>
    <row r="988" spans="1:11" ht="13.5" x14ac:dyDescent="0.25">
      <c r="A988" s="3">
        <f>TITRES_STAT!B991</f>
        <v>43445</v>
      </c>
      <c r="B988" s="6">
        <f>TITRES_STAT!D991</f>
        <v>5.4710000000000001</v>
      </c>
      <c r="C988" s="2">
        <f t="shared" si="117"/>
        <v>5.6600000000000428E-2</v>
      </c>
      <c r="D988" s="2">
        <f t="shared" si="118"/>
        <v>5.4243000000000006</v>
      </c>
      <c r="E988" s="2">
        <f t="shared" si="120"/>
        <v>5.2688099999999993</v>
      </c>
      <c r="F988" s="2">
        <f t="shared" si="121"/>
        <v>5.1634849999999997</v>
      </c>
      <c r="G988" s="2">
        <f t="shared" si="115"/>
        <v>5.2300620000000002</v>
      </c>
      <c r="H988" s="2">
        <f t="shared" si="119"/>
        <v>5.4327079999999945</v>
      </c>
      <c r="I988" s="2">
        <f t="array" ref="I988">SUMPRODUCT(B972:B991, (ROW(B972:B991)-ROW(B972)+1)) / (20*21/2)</f>
        <v>5.3582000000000001</v>
      </c>
      <c r="J988" s="2">
        <f t="shared" si="122"/>
        <v>5.237443404135627</v>
      </c>
      <c r="K988" s="2">
        <f t="shared" si="116"/>
        <v>5.258711999462089</v>
      </c>
    </row>
    <row r="989" spans="1:11" ht="13.5" x14ac:dyDescent="0.25">
      <c r="A989" s="3">
        <f>TITRES_STAT!B992</f>
        <v>43446</v>
      </c>
      <c r="B989" s="6">
        <f>TITRES_STAT!D992</f>
        <v>5.5274999999999999</v>
      </c>
      <c r="C989" s="2">
        <f t="shared" si="117"/>
        <v>5.6499999999999773E-2</v>
      </c>
      <c r="D989" s="2">
        <f t="shared" si="118"/>
        <v>5.4441000000000006</v>
      </c>
      <c r="E989" s="2">
        <f t="shared" si="120"/>
        <v>5.3126300000000004</v>
      </c>
      <c r="F989" s="2">
        <f t="shared" si="121"/>
        <v>5.1853950000000006</v>
      </c>
      <c r="G989" s="2">
        <f t="shared" si="115"/>
        <v>5.231052</v>
      </c>
      <c r="H989" s="2">
        <f t="shared" si="119"/>
        <v>5.4328729999999954</v>
      </c>
      <c r="I989" s="2">
        <f t="array" ref="I989">SUMPRODUCT(B973:B992, (ROW(B973:B992)-ROW(B973)+1)) / (20*21/2)</f>
        <v>5.403846190476191</v>
      </c>
      <c r="J989" s="2">
        <f t="shared" si="122"/>
        <v>5.2650678418369958</v>
      </c>
      <c r="K989" s="2">
        <f t="shared" si="116"/>
        <v>5.2692527053655365</v>
      </c>
    </row>
    <row r="990" spans="1:11" ht="13.5" x14ac:dyDescent="0.25">
      <c r="A990" s="3">
        <f>TITRES_STAT!B993</f>
        <v>43447</v>
      </c>
      <c r="B990" s="6">
        <f>TITRES_STAT!D993</f>
        <v>5.7042000000000002</v>
      </c>
      <c r="C990" s="2">
        <f t="shared" si="117"/>
        <v>0.1767000000000003</v>
      </c>
      <c r="D990" s="2">
        <f t="shared" si="118"/>
        <v>5.5105399999999998</v>
      </c>
      <c r="E990" s="2">
        <f t="shared" si="120"/>
        <v>5.3748300000000002</v>
      </c>
      <c r="F990" s="2">
        <f t="shared" si="121"/>
        <v>5.2108400000000001</v>
      </c>
      <c r="G990" s="2">
        <f t="shared" si="115"/>
        <v>5.2374140000000002</v>
      </c>
      <c r="H990" s="2">
        <f t="shared" si="119"/>
        <v>5.4339214999999941</v>
      </c>
      <c r="I990" s="2">
        <f t="array" ref="I990">SUMPRODUCT(B974:B993, (ROW(B974:B993)-ROW(B974)+1)) / (20*21/2)</f>
        <v>5.4472976190476192</v>
      </c>
      <c r="J990" s="2">
        <f t="shared" si="122"/>
        <v>5.306889952138234</v>
      </c>
      <c r="K990" s="2">
        <f t="shared" si="116"/>
        <v>5.2863094620178686</v>
      </c>
    </row>
    <row r="991" spans="1:11" ht="13.5" x14ac:dyDescent="0.25">
      <c r="A991" s="3">
        <f>TITRES_STAT!B994</f>
        <v>43448</v>
      </c>
      <c r="B991" s="6">
        <f>TITRES_STAT!D994</f>
        <v>5.7253999999999996</v>
      </c>
      <c r="C991" s="2">
        <f t="shared" si="117"/>
        <v>2.1199999999999442E-2</v>
      </c>
      <c r="D991" s="2">
        <f t="shared" si="118"/>
        <v>5.5685000000000002</v>
      </c>
      <c r="E991" s="2">
        <f t="shared" si="120"/>
        <v>5.4405599999999996</v>
      </c>
      <c r="F991" s="2">
        <f t="shared" si="121"/>
        <v>5.239115</v>
      </c>
      <c r="G991" s="2">
        <f t="shared" si="115"/>
        <v>5.2444819999999996</v>
      </c>
      <c r="H991" s="2">
        <f t="shared" si="119"/>
        <v>5.4353414999999936</v>
      </c>
      <c r="I991" s="2">
        <f t="array" ref="I991">SUMPRODUCT(B975:B994, (ROW(B975:B994)-ROW(B975)+1)) / (20*21/2)</f>
        <v>5.4864809523809512</v>
      </c>
      <c r="J991" s="2">
        <f t="shared" si="122"/>
        <v>5.3467480519345933</v>
      </c>
      <c r="K991" s="2">
        <f t="shared" si="116"/>
        <v>5.3035286988014816</v>
      </c>
    </row>
    <row r="992" spans="1:11" ht="13.5" x14ac:dyDescent="0.25">
      <c r="A992" s="3">
        <f>TITRES_STAT!B995</f>
        <v>43451</v>
      </c>
      <c r="B992" s="6">
        <f>TITRES_STAT!D995</f>
        <v>5.7183999999999999</v>
      </c>
      <c r="C992" s="2">
        <f t="shared" si="117"/>
        <v>-6.9999999999996732E-3</v>
      </c>
      <c r="D992" s="2">
        <f t="shared" si="118"/>
        <v>5.6292999999999997</v>
      </c>
      <c r="E992" s="2">
        <f t="shared" si="120"/>
        <v>5.503470000000001</v>
      </c>
      <c r="F992" s="2">
        <f t="shared" si="121"/>
        <v>5.2691600000000003</v>
      </c>
      <c r="G992" s="2">
        <f t="shared" si="115"/>
        <v>5.2514099999999981</v>
      </c>
      <c r="H992" s="2">
        <f t="shared" si="119"/>
        <v>5.4364609999999933</v>
      </c>
      <c r="I992" s="2">
        <f t="array" ref="I992">SUMPRODUCT(B976:B995, (ROW(B976:B995)-ROW(B976)+1)) / (20*21/2)</f>
        <v>5.5226347619047615</v>
      </c>
      <c r="J992" s="2">
        <f t="shared" si="122"/>
        <v>5.3821434755598707</v>
      </c>
      <c r="K992" s="2">
        <f t="shared" si="116"/>
        <v>5.3197981615935799</v>
      </c>
    </row>
    <row r="993" spans="1:11" ht="13.5" x14ac:dyDescent="0.25">
      <c r="A993" s="3">
        <f>TITRES_STAT!B996</f>
        <v>43452</v>
      </c>
      <c r="B993" s="6">
        <f>TITRES_STAT!D996</f>
        <v>5.7253999999999996</v>
      </c>
      <c r="C993" s="2">
        <f t="shared" si="117"/>
        <v>6.9999999999996732E-3</v>
      </c>
      <c r="D993" s="2">
        <f t="shared" si="118"/>
        <v>5.68018</v>
      </c>
      <c r="E993" s="2">
        <f t="shared" si="120"/>
        <v>5.5522400000000003</v>
      </c>
      <c r="F993" s="2">
        <f t="shared" si="121"/>
        <v>5.3069749999999996</v>
      </c>
      <c r="G993" s="2">
        <f t="shared" si="115"/>
        <v>5.2598919999999998</v>
      </c>
      <c r="H993" s="2">
        <f t="shared" si="119"/>
        <v>5.4377149999999936</v>
      </c>
      <c r="I993" s="2">
        <f t="array" ref="I993">SUMPRODUCT(B977:B996, (ROW(B977:B996)-ROW(B977)+1)) / (20*21/2)</f>
        <v>5.5496252380952376</v>
      </c>
      <c r="J993" s="2">
        <f t="shared" si="122"/>
        <v>5.4148345731255976</v>
      </c>
      <c r="K993" s="2">
        <f t="shared" si="116"/>
        <v>5.3357041160408905</v>
      </c>
    </row>
    <row r="994" spans="1:11" ht="13.5" x14ac:dyDescent="0.25">
      <c r="A994" s="3">
        <f>TITRES_STAT!B997</f>
        <v>43453</v>
      </c>
      <c r="B994" s="6">
        <f>TITRES_STAT!D997</f>
        <v>5.7183999999999999</v>
      </c>
      <c r="C994" s="2">
        <f t="shared" si="117"/>
        <v>-6.9999999999996732E-3</v>
      </c>
      <c r="D994" s="2">
        <f t="shared" si="118"/>
        <v>5.7183599999999997</v>
      </c>
      <c r="E994" s="2">
        <f t="shared" si="120"/>
        <v>5.5812300000000006</v>
      </c>
      <c r="F994" s="2">
        <f t="shared" si="121"/>
        <v>5.3387849999999997</v>
      </c>
      <c r="G994" s="2">
        <f t="shared" si="115"/>
        <v>5.2682339999999988</v>
      </c>
      <c r="H994" s="2">
        <f t="shared" si="119"/>
        <v>5.438867999999994</v>
      </c>
      <c r="I994" s="2">
        <f t="array" ref="I994">SUMPRODUCT(B978:B997, (ROW(B978:B997)-ROW(B978)+1)) / (20*21/2)</f>
        <v>5.5735190476190466</v>
      </c>
      <c r="J994" s="2">
        <f t="shared" si="122"/>
        <v>5.4437455661612555</v>
      </c>
      <c r="K994" s="2">
        <f t="shared" si="116"/>
        <v>5.3507117977647773</v>
      </c>
    </row>
    <row r="995" spans="1:11" ht="13.5" x14ac:dyDescent="0.25">
      <c r="A995" s="3">
        <f>TITRES_STAT!B998</f>
        <v>43454</v>
      </c>
      <c r="B995" s="6">
        <f>TITRES_STAT!D998</f>
        <v>5.7183999999999999</v>
      </c>
      <c r="C995" s="2">
        <f t="shared" si="117"/>
        <v>0</v>
      </c>
      <c r="D995" s="2">
        <f t="shared" si="118"/>
        <v>5.7211999999999996</v>
      </c>
      <c r="E995" s="2">
        <f t="shared" si="120"/>
        <v>5.6158700000000001</v>
      </c>
      <c r="F995" s="2">
        <f t="shared" si="121"/>
        <v>5.3712999999999997</v>
      </c>
      <c r="G995" s="2">
        <f t="shared" si="115"/>
        <v>5.2771419999999987</v>
      </c>
      <c r="H995" s="2">
        <f t="shared" si="119"/>
        <v>5.4400209999999936</v>
      </c>
      <c r="I995" s="2">
        <f t="array" ref="I995">SUMPRODUCT(B979:B998, (ROW(B979:B998)-ROW(B979)+1)) / (20*21/2)</f>
        <v>5.5940471428571428</v>
      </c>
      <c r="J995" s="2">
        <f t="shared" si="122"/>
        <v>5.4699031312887554</v>
      </c>
      <c r="K995" s="2">
        <f t="shared" si="116"/>
        <v>5.3651309429504721</v>
      </c>
    </row>
    <row r="996" spans="1:11" ht="13.5" x14ac:dyDescent="0.25">
      <c r="A996" s="3">
        <f>TITRES_STAT!B999</f>
        <v>43455</v>
      </c>
      <c r="B996" s="6">
        <f>TITRES_STAT!D999</f>
        <v>5.6547000000000001</v>
      </c>
      <c r="C996" s="2">
        <f t="shared" si="117"/>
        <v>-6.3699999999999868E-2</v>
      </c>
      <c r="D996" s="2">
        <f t="shared" si="118"/>
        <v>5.7070600000000002</v>
      </c>
      <c r="E996" s="2">
        <f t="shared" si="120"/>
        <v>5.6377800000000011</v>
      </c>
      <c r="F996" s="2">
        <f t="shared" si="121"/>
        <v>5.4038149999999998</v>
      </c>
      <c r="G996" s="2">
        <f t="shared" si="115"/>
        <v>5.284209999999999</v>
      </c>
      <c r="H996" s="2">
        <f t="shared" si="119"/>
        <v>5.4409214999999937</v>
      </c>
      <c r="I996" s="2">
        <f t="array" ref="I996">SUMPRODUCT(B980:B999, (ROW(B980:B999)-ROW(B980)+1)) / (20*21/2)</f>
        <v>5.6112095238095243</v>
      </c>
      <c r="J996" s="2">
        <f t="shared" si="122"/>
        <v>5.4875028330707787</v>
      </c>
      <c r="K996" s="2">
        <f t="shared" si="116"/>
        <v>5.3764865922465317</v>
      </c>
    </row>
    <row r="997" spans="1:11" ht="13.5" x14ac:dyDescent="0.25">
      <c r="A997" s="3">
        <f>TITRES_STAT!B1000</f>
        <v>43458</v>
      </c>
      <c r="B997" s="6">
        <f>TITRES_STAT!D1000</f>
        <v>5.6547000000000001</v>
      </c>
      <c r="C997" s="2">
        <f t="shared" si="117"/>
        <v>0</v>
      </c>
      <c r="D997" s="2">
        <f t="shared" si="118"/>
        <v>5.6943199999999994</v>
      </c>
      <c r="E997" s="2">
        <f t="shared" si="120"/>
        <v>5.66181</v>
      </c>
      <c r="F997" s="2">
        <f t="shared" si="121"/>
        <v>5.4391550000000004</v>
      </c>
      <c r="G997" s="2">
        <f t="shared" si="115"/>
        <v>5.2938220000000014</v>
      </c>
      <c r="H997" s="2">
        <f t="shared" si="119"/>
        <v>5.441855499999992</v>
      </c>
      <c r="I997" s="2">
        <f t="array" ref="I997">SUMPRODUCT(B981:B1000, (ROW(B981:B1000)-ROW(B981)+1)) / (20*21/2)</f>
        <v>5.6256795238095236</v>
      </c>
      <c r="J997" s="2">
        <f t="shared" si="122"/>
        <v>5.503426372778323</v>
      </c>
      <c r="K997" s="2">
        <f t="shared" si="116"/>
        <v>5.3873969219623543</v>
      </c>
    </row>
    <row r="998" spans="1:11" ht="13.5" x14ac:dyDescent="0.25">
      <c r="A998" s="3">
        <f>TITRES_STAT!B1001</f>
        <v>43459</v>
      </c>
      <c r="B998" s="6">
        <f>TITRES_STAT!D1001</f>
        <v>5.6547000000000001</v>
      </c>
      <c r="C998" s="2">
        <f t="shared" si="117"/>
        <v>0</v>
      </c>
      <c r="D998" s="2">
        <f t="shared" si="118"/>
        <v>5.68018</v>
      </c>
      <c r="E998" s="2">
        <f t="shared" si="120"/>
        <v>5.68018</v>
      </c>
      <c r="F998" s="2">
        <f t="shared" si="121"/>
        <v>5.4744950000000001</v>
      </c>
      <c r="G998" s="2">
        <f t="shared" si="115"/>
        <v>5.3023040000000004</v>
      </c>
      <c r="H998" s="2">
        <f t="shared" si="119"/>
        <v>5.4425239999999944</v>
      </c>
      <c r="I998" s="2">
        <f t="array" ref="I998">SUMPRODUCT(B982:B1001, (ROW(B982:B1001)-ROW(B982)+1)) / (20*21/2)</f>
        <v>5.6374233333333343</v>
      </c>
      <c r="J998" s="2">
        <f t="shared" si="122"/>
        <v>5.517833384894673</v>
      </c>
      <c r="K998" s="2">
        <f t="shared" si="116"/>
        <v>5.3978793956108895</v>
      </c>
    </row>
    <row r="999" spans="1:11" ht="13.5" x14ac:dyDescent="0.25">
      <c r="A999" s="3">
        <f>TITRES_STAT!B1002</f>
        <v>43460</v>
      </c>
      <c r="B999" s="6">
        <f>TITRES_STAT!D1002</f>
        <v>5.6547000000000001</v>
      </c>
      <c r="C999" s="2">
        <f t="shared" si="117"/>
        <v>0</v>
      </c>
      <c r="D999" s="2">
        <f t="shared" si="118"/>
        <v>5.6674399999999991</v>
      </c>
      <c r="E999" s="2">
        <f t="shared" si="120"/>
        <v>5.6928999999999998</v>
      </c>
      <c r="F999" s="2">
        <f t="shared" si="121"/>
        <v>5.502765000000001</v>
      </c>
      <c r="G999" s="2">
        <f t="shared" si="115"/>
        <v>5.3093720000000006</v>
      </c>
      <c r="H999" s="2">
        <f t="shared" si="119"/>
        <v>5.443258999999995</v>
      </c>
      <c r="I999" s="2">
        <f t="array" ref="I999">SUMPRODUCT(B983:B1002, (ROW(B983:B1002)-ROW(B983)+1)) / (20*21/2)</f>
        <v>5.6463738095238094</v>
      </c>
      <c r="J999" s="2">
        <f t="shared" si="122"/>
        <v>5.5308683006189892</v>
      </c>
      <c r="K999" s="2">
        <f t="shared" si="116"/>
        <v>5.4079507918614427</v>
      </c>
    </row>
    <row r="1000" spans="1:11" ht="13.5" x14ac:dyDescent="0.25">
      <c r="A1000" s="3">
        <f>TITRES_STAT!B1003</f>
        <v>43461</v>
      </c>
      <c r="B1000" s="6">
        <f>TITRES_STAT!D1003</f>
        <v>5.6547000000000001</v>
      </c>
      <c r="C1000" s="2">
        <f t="shared" si="117"/>
        <v>0</v>
      </c>
      <c r="D1000" s="2">
        <f t="shared" si="118"/>
        <v>5.6547000000000001</v>
      </c>
      <c r="E1000" s="2">
        <f t="shared" si="120"/>
        <v>5.687949999999999</v>
      </c>
      <c r="F1000" s="2">
        <f t="shared" si="121"/>
        <v>5.5313900000000009</v>
      </c>
      <c r="G1000" s="2">
        <f t="shared" si="115"/>
        <v>5.3164400000000001</v>
      </c>
      <c r="H1000" s="2">
        <f t="shared" si="119"/>
        <v>5.4439939999999947</v>
      </c>
      <c r="I1000" s="2">
        <f t="array" ref="I1000">SUMPRODUCT(B984:B1003, (ROW(B984:B1003)-ROW(B984)+1)) / (20*21/2)</f>
        <v>5.6526319047619049</v>
      </c>
      <c r="J1000" s="2">
        <f t="shared" si="122"/>
        <v>5.542661795798133</v>
      </c>
      <c r="K1000" s="2">
        <f t="shared" si="116"/>
        <v>5.4176272313962883</v>
      </c>
    </row>
    <row r="1001" spans="1:11" ht="13.5" x14ac:dyDescent="0.25">
      <c r="A1001" s="3">
        <f>TITRES_STAT!B1004</f>
        <v>43462</v>
      </c>
      <c r="B1001" s="6">
        <f>TITRES_STAT!D1004</f>
        <v>5.6547000000000001</v>
      </c>
      <c r="C1001" s="2">
        <f t="shared" si="117"/>
        <v>0</v>
      </c>
      <c r="D1001" s="2">
        <f t="shared" si="118"/>
        <v>5.6547000000000001</v>
      </c>
      <c r="E1001" s="2">
        <f t="shared" si="120"/>
        <v>5.6808799999999993</v>
      </c>
      <c r="F1001" s="2">
        <f t="shared" si="121"/>
        <v>5.5607200000000017</v>
      </c>
      <c r="G1001" s="2">
        <f t="shared" si="115"/>
        <v>5.323932000000001</v>
      </c>
      <c r="H1001" s="2">
        <f t="shared" si="119"/>
        <v>5.4447289999999953</v>
      </c>
      <c r="I1001" s="2">
        <f t="array" ref="I1001">SUMPRODUCT(B985:B1004, (ROW(B985:B1004)-ROW(B985)+1)) / (20*21/2)</f>
        <v>5.6569042857142859</v>
      </c>
      <c r="J1001" s="2">
        <f t="shared" si="122"/>
        <v>5.5533321009602155</v>
      </c>
      <c r="K1001" s="2">
        <f t="shared" si="116"/>
        <v>5.4269242027140807</v>
      </c>
    </row>
    <row r="1002" spans="1:11" ht="13.5" x14ac:dyDescent="0.25">
      <c r="A1002" s="3">
        <f>TITRES_STAT!B1005</f>
        <v>43465</v>
      </c>
      <c r="B1002" s="6">
        <f>TITRES_STAT!D1005</f>
        <v>5.6547000000000001</v>
      </c>
      <c r="C1002" s="2">
        <f t="shared" si="117"/>
        <v>0</v>
      </c>
      <c r="D1002" s="2">
        <f t="shared" si="118"/>
        <v>5.6547000000000001</v>
      </c>
      <c r="E1002" s="2">
        <f t="shared" si="120"/>
        <v>5.6745099999999988</v>
      </c>
      <c r="F1002" s="2">
        <f t="shared" si="121"/>
        <v>5.5889900000000026</v>
      </c>
      <c r="G1002" s="2">
        <f t="shared" si="115"/>
        <v>5.3314240000000011</v>
      </c>
      <c r="H1002" s="2">
        <f t="shared" si="119"/>
        <v>5.4454639999999959</v>
      </c>
      <c r="I1002" s="2">
        <f t="array" ref="I1002">SUMPRODUCT(B986:B1005, (ROW(B986:B1005)-ROW(B986)+1)) / (20*21/2)</f>
        <v>5.6600995238095235</v>
      </c>
      <c r="J1002" s="2">
        <f t="shared" si="122"/>
        <v>5.5629861865830517</v>
      </c>
      <c r="K1002" s="2">
        <f t="shared" si="116"/>
        <v>5.4358565869213713</v>
      </c>
    </row>
    <row r="1003" spans="1:11" ht="13.5" x14ac:dyDescent="0.25">
      <c r="A1003" s="3">
        <f>TITRES_STAT!B1006</f>
        <v>43467</v>
      </c>
      <c r="B1003" s="6">
        <f>TITRES_STAT!D1006</f>
        <v>5.6547000000000001</v>
      </c>
      <c r="C1003" s="2">
        <f t="shared" si="117"/>
        <v>0</v>
      </c>
      <c r="D1003" s="2">
        <f t="shared" si="118"/>
        <v>5.6547000000000001</v>
      </c>
      <c r="E1003" s="2">
        <f t="shared" si="120"/>
        <v>5.6674399999999991</v>
      </c>
      <c r="F1003" s="2">
        <f t="shared" si="121"/>
        <v>5.6098400000000028</v>
      </c>
      <c r="G1003" s="2">
        <f t="shared" si="115"/>
        <v>5.3384919999999996</v>
      </c>
      <c r="H1003" s="2">
        <f t="shared" si="119"/>
        <v>5.4462984999999957</v>
      </c>
      <c r="I1003" s="2">
        <f t="array" ref="I1003">SUMPRODUCT(B987:B1006, (ROW(B987:B1006)-ROW(B987)+1)) / (20*21/2)</f>
        <v>5.6619485714285709</v>
      </c>
      <c r="J1003" s="2">
        <f t="shared" si="122"/>
        <v>5.5717208354799039</v>
      </c>
      <c r="K1003" s="2">
        <f t="shared" si="116"/>
        <v>5.4444386815519055</v>
      </c>
    </row>
    <row r="1004" spans="1:11" ht="13.5" x14ac:dyDescent="0.25">
      <c r="A1004" s="3">
        <f>TITRES_STAT!B1007</f>
        <v>43468</v>
      </c>
      <c r="B1004" s="6">
        <f>TITRES_STAT!D1007</f>
        <v>5.6547000000000001</v>
      </c>
      <c r="C1004" s="2">
        <f t="shared" si="117"/>
        <v>0</v>
      </c>
      <c r="D1004" s="2">
        <f t="shared" si="118"/>
        <v>5.6547000000000001</v>
      </c>
      <c r="E1004" s="2">
        <f t="shared" si="120"/>
        <v>5.6610699999999987</v>
      </c>
      <c r="F1004" s="2">
        <f t="shared" si="121"/>
        <v>5.6211500000000028</v>
      </c>
      <c r="G1004" s="2">
        <f t="shared" si="115"/>
        <v>5.3441460000000003</v>
      </c>
      <c r="H1004" s="2">
        <f t="shared" si="119"/>
        <v>5.4471329999999956</v>
      </c>
      <c r="I1004" s="2">
        <f t="array" ref="I1004">SUMPRODUCT(B988:B1007, (ROW(B988:B1007)-ROW(B988)+1)) / (20*21/2)</f>
        <v>5.6593923809523803</v>
      </c>
      <c r="J1004" s="2">
        <f t="shared" si="122"/>
        <v>5.5796236130532462</v>
      </c>
      <c r="K1004" s="2">
        <f t="shared" si="116"/>
        <v>5.4526842234518309</v>
      </c>
    </row>
    <row r="1005" spans="1:11" ht="13.5" x14ac:dyDescent="0.25">
      <c r="A1005" s="3">
        <f>TITRES_STAT!B1008</f>
        <v>43469</v>
      </c>
      <c r="B1005" s="6">
        <f>TITRES_STAT!D1008</f>
        <v>5.6547000000000001</v>
      </c>
      <c r="C1005" s="2">
        <f t="shared" si="117"/>
        <v>0</v>
      </c>
      <c r="D1005" s="2">
        <f t="shared" si="118"/>
        <v>5.6547000000000001</v>
      </c>
      <c r="E1005" s="2">
        <f t="shared" si="120"/>
        <v>5.6546999999999992</v>
      </c>
      <c r="F1005" s="2">
        <f t="shared" si="121"/>
        <v>5.6352850000000023</v>
      </c>
      <c r="G1005" s="2">
        <f t="shared" si="115"/>
        <v>5.3498000000000001</v>
      </c>
      <c r="H1005" s="2">
        <f t="shared" si="119"/>
        <v>5.4479674999999963</v>
      </c>
      <c r="I1005" s="2">
        <f t="array" ref="I1005">SUMPRODUCT(B989:B1008, (ROW(B989:B1008)-ROW(B989)+1)) / (20*21/2)</f>
        <v>5.6585552380952375</v>
      </c>
      <c r="J1005" s="2">
        <f t="shared" si="122"/>
        <v>5.5867737451434127</v>
      </c>
      <c r="K1005" s="2">
        <f t="shared" si="116"/>
        <v>5.4606064107674452</v>
      </c>
    </row>
    <row r="1006" spans="1:11" ht="13.5" x14ac:dyDescent="0.25">
      <c r="A1006" s="3">
        <f>TITRES_STAT!B1009</f>
        <v>43472</v>
      </c>
      <c r="B1006" s="6">
        <f>TITRES_STAT!D1009</f>
        <v>5.6547000000000001</v>
      </c>
      <c r="C1006" s="2">
        <f t="shared" si="117"/>
        <v>0</v>
      </c>
      <c r="D1006" s="2">
        <f t="shared" si="118"/>
        <v>5.6547000000000001</v>
      </c>
      <c r="E1006" s="2">
        <f t="shared" si="120"/>
        <v>5.6546999999999992</v>
      </c>
      <c r="F1006" s="2">
        <f t="shared" si="121"/>
        <v>5.6462400000000024</v>
      </c>
      <c r="G1006" s="2">
        <f t="shared" si="115"/>
        <v>5.3554539999999999</v>
      </c>
      <c r="H1006" s="2">
        <f t="shared" si="119"/>
        <v>5.4488679999999965</v>
      </c>
      <c r="I1006" s="2">
        <f t="array" ref="I1006">SUMPRODUCT(B990:B1009, (ROW(B990:B1009)-ROW(B990)+1)) / (20*21/2)</f>
        <v>5.6568766666666663</v>
      </c>
      <c r="J1006" s="2">
        <f t="shared" si="122"/>
        <v>5.5932429122726113</v>
      </c>
      <c r="K1006" s="2">
        <f t="shared" si="116"/>
        <v>5.4682179240706823</v>
      </c>
    </row>
    <row r="1007" spans="1:11" ht="13.5" x14ac:dyDescent="0.25">
      <c r="A1007" s="3">
        <f>TITRES_STAT!B1010</f>
        <v>43473</v>
      </c>
      <c r="B1007" s="6">
        <f>TITRES_STAT!D1010</f>
        <v>5.6193999999999997</v>
      </c>
      <c r="C1007" s="2">
        <f t="shared" si="117"/>
        <v>-3.5300000000000331E-2</v>
      </c>
      <c r="D1007" s="2">
        <f t="shared" si="118"/>
        <v>5.64764</v>
      </c>
      <c r="E1007" s="2">
        <f t="shared" si="120"/>
        <v>5.6511699999999987</v>
      </c>
      <c r="F1007" s="2">
        <f t="shared" si="121"/>
        <v>5.6564900000000016</v>
      </c>
      <c r="G1007" s="2">
        <f t="shared" si="115"/>
        <v>5.3604019999999988</v>
      </c>
      <c r="H1007" s="2">
        <f t="shared" si="119"/>
        <v>5.4495919999999964</v>
      </c>
      <c r="I1007" s="2">
        <f t="array" ref="I1007">SUMPRODUCT(B991:B1010, (ROW(B991:B1010)-ROW(B991)+1)) / (20*21/2)</f>
        <v>5.6519304761904765</v>
      </c>
      <c r="J1007" s="2">
        <f t="shared" si="122"/>
        <v>5.5957340634847439</v>
      </c>
      <c r="K1007" s="2">
        <f t="shared" si="116"/>
        <v>5.4741466329306556</v>
      </c>
    </row>
    <row r="1008" spans="1:11" ht="13.5" x14ac:dyDescent="0.25">
      <c r="A1008" s="3">
        <f>TITRES_STAT!B1011</f>
        <v>43474</v>
      </c>
      <c r="B1008" s="6">
        <f>TITRES_STAT!D1011</f>
        <v>5.6477000000000004</v>
      </c>
      <c r="C1008" s="2">
        <f t="shared" si="117"/>
        <v>2.8300000000000658E-2</v>
      </c>
      <c r="D1008" s="2">
        <f t="shared" si="118"/>
        <v>5.6462400000000006</v>
      </c>
      <c r="E1008" s="2">
        <f t="shared" si="120"/>
        <v>5.6504699999999994</v>
      </c>
      <c r="F1008" s="2">
        <f t="shared" si="121"/>
        <v>5.6653250000000011</v>
      </c>
      <c r="G1008" s="2">
        <f t="shared" si="115"/>
        <v>5.3674719999999994</v>
      </c>
      <c r="H1008" s="2">
        <f t="shared" si="119"/>
        <v>5.4504574999999962</v>
      </c>
      <c r="I1008" s="2">
        <f t="array" ref="I1008">SUMPRODUCT(B992:B1011, (ROW(B992:B1011)-ROW(B992)+1)) / (20*21/2)</f>
        <v>5.6500833333333329</v>
      </c>
      <c r="J1008" s="2">
        <f t="shared" si="122"/>
        <v>5.6006832002957205</v>
      </c>
      <c r="K1008" s="2">
        <f t="shared" si="116"/>
        <v>5.4809526473255312</v>
      </c>
    </row>
    <row r="1009" spans="1:11" ht="13.5" x14ac:dyDescent="0.25">
      <c r="A1009" s="3">
        <f>TITRES_STAT!B1012</f>
        <v>43475</v>
      </c>
      <c r="B1009" s="6">
        <f>TITRES_STAT!D1012</f>
        <v>5.6477000000000004</v>
      </c>
      <c r="C1009" s="2">
        <f t="shared" si="117"/>
        <v>0</v>
      </c>
      <c r="D1009" s="2">
        <f t="shared" si="118"/>
        <v>5.6448400000000003</v>
      </c>
      <c r="E1009" s="2">
        <f t="shared" si="120"/>
        <v>5.6497699999999993</v>
      </c>
      <c r="F1009" s="2">
        <f t="shared" si="121"/>
        <v>5.6713350000000009</v>
      </c>
      <c r="G1009" s="2">
        <f t="shared" si="115"/>
        <v>5.3748239999999985</v>
      </c>
      <c r="H1009" s="2">
        <f t="shared" si="119"/>
        <v>5.4513229999999968</v>
      </c>
      <c r="I1009" s="2">
        <f t="array" ref="I1009">SUMPRODUCT(B993:B1012, (ROW(B993:B1012)-ROW(B993)+1)) / (20*21/2)</f>
        <v>5.635815714285715</v>
      </c>
      <c r="J1009" s="2">
        <f t="shared" si="122"/>
        <v>5.6051609907437472</v>
      </c>
      <c r="K1009" s="2">
        <f t="shared" si="116"/>
        <v>5.4874917591951178</v>
      </c>
    </row>
    <row r="1010" spans="1:11" ht="13.5" x14ac:dyDescent="0.25">
      <c r="A1010" s="3">
        <f>TITRES_STAT!B1013</f>
        <v>43476</v>
      </c>
      <c r="B1010" s="6">
        <f>TITRES_STAT!D1013</f>
        <v>5.6193999999999997</v>
      </c>
      <c r="C1010" s="2">
        <f t="shared" si="117"/>
        <v>-2.8300000000000658E-2</v>
      </c>
      <c r="D1010" s="2">
        <f t="shared" si="118"/>
        <v>5.6377800000000002</v>
      </c>
      <c r="E1010" s="2">
        <f t="shared" si="120"/>
        <v>5.6462399999999997</v>
      </c>
      <c r="F1010" s="2">
        <f t="shared" si="121"/>
        <v>5.6670950000000007</v>
      </c>
      <c r="G1010" s="2">
        <f t="shared" ref="G1010:G1073" si="123">AVERAGE(B961:B1010)</f>
        <v>5.3817519999999979</v>
      </c>
      <c r="H1010" s="2">
        <f t="shared" si="119"/>
        <v>5.4521464999999969</v>
      </c>
      <c r="I1010" s="2">
        <f t="array" ref="I1010">SUMPRODUCT(B994:B1013, (ROW(B994:B1013)-ROW(B994)+1)) / (20*21/2)</f>
        <v>5.6090576190476202</v>
      </c>
      <c r="J1010" s="2">
        <f t="shared" si="122"/>
        <v>5.6065170868633905</v>
      </c>
      <c r="K1010" s="2">
        <f t="shared" si="116"/>
        <v>5.492664631383545</v>
      </c>
    </row>
    <row r="1011" spans="1:11" ht="13.5" x14ac:dyDescent="0.25">
      <c r="A1011" s="3">
        <f>TITRES_STAT!B1014</f>
        <v>43480</v>
      </c>
      <c r="B1011" s="6">
        <f>TITRES_STAT!D1014</f>
        <v>5.6477000000000004</v>
      </c>
      <c r="C1011" s="2">
        <f t="shared" si="117"/>
        <v>2.8300000000000658E-2</v>
      </c>
      <c r="D1011" s="2">
        <f t="shared" si="118"/>
        <v>5.6363799999999999</v>
      </c>
      <c r="E1011" s="2">
        <f t="shared" si="120"/>
        <v>5.6455399999999996</v>
      </c>
      <c r="F1011" s="2">
        <f t="shared" si="121"/>
        <v>5.6632100000000003</v>
      </c>
      <c r="G1011" s="2">
        <f t="shared" si="123"/>
        <v>5.3892459999999982</v>
      </c>
      <c r="H1011" s="2">
        <f t="shared" si="119"/>
        <v>5.453111499999995</v>
      </c>
      <c r="I1011" s="2">
        <f t="array" ref="I1011">SUMPRODUCT(B995:B1014, (ROW(B995:B1014)-ROW(B995)+1)) / (20*21/2)</f>
        <v>5.5974490476190484</v>
      </c>
      <c r="J1011" s="2">
        <f t="shared" si="122"/>
        <v>5.6104392690668767</v>
      </c>
      <c r="K1011" s="2">
        <f t="shared" ref="K1011:K1074" si="124">$K$4*B1011+(1-$K$4)*K1010</f>
        <v>5.498744449760661</v>
      </c>
    </row>
    <row r="1012" spans="1:11" ht="13.5" x14ac:dyDescent="0.25">
      <c r="A1012" s="3">
        <f>TITRES_STAT!B1015</f>
        <v>43481</v>
      </c>
      <c r="B1012" s="6">
        <f>TITRES_STAT!D1015</f>
        <v>5.5133999999999999</v>
      </c>
      <c r="C1012" s="2">
        <f t="shared" si="117"/>
        <v>-0.13430000000000053</v>
      </c>
      <c r="D1012" s="2">
        <f t="shared" si="118"/>
        <v>5.6151800000000005</v>
      </c>
      <c r="E1012" s="2">
        <f t="shared" si="120"/>
        <v>5.6314099999999998</v>
      </c>
      <c r="F1012" s="2">
        <f t="shared" si="121"/>
        <v>5.6529600000000002</v>
      </c>
      <c r="G1012" s="2">
        <f t="shared" si="123"/>
        <v>5.3949019999999974</v>
      </c>
      <c r="H1012" s="2">
        <f t="shared" si="119"/>
        <v>5.4534714999999956</v>
      </c>
      <c r="I1012" s="2">
        <f t="array" ref="I1012">SUMPRODUCT(B996:B1015, (ROW(B996:B1015)-ROW(B996)+1)) / (20*21/2)</f>
        <v>5.5713309523809533</v>
      </c>
      <c r="J1012" s="2">
        <f t="shared" si="122"/>
        <v>5.6011974339176502</v>
      </c>
      <c r="K1012" s="2">
        <f t="shared" si="124"/>
        <v>5.499319177221027</v>
      </c>
    </row>
    <row r="1013" spans="1:11" ht="13.5" x14ac:dyDescent="0.25">
      <c r="A1013" s="3">
        <f>TITRES_STAT!B1016</f>
        <v>43482</v>
      </c>
      <c r="B1013" s="6">
        <f>TITRES_STAT!D1016</f>
        <v>5.3719999999999999</v>
      </c>
      <c r="C1013" s="2">
        <f t="shared" si="117"/>
        <v>-0.14139999999999997</v>
      </c>
      <c r="D1013" s="2">
        <f t="shared" si="118"/>
        <v>5.5600399999999999</v>
      </c>
      <c r="E1013" s="2">
        <f t="shared" si="120"/>
        <v>5.6031399999999998</v>
      </c>
      <c r="F1013" s="2">
        <f t="shared" si="121"/>
        <v>5.6352899999999995</v>
      </c>
      <c r="G1013" s="2">
        <f t="shared" si="123"/>
        <v>5.400555999999999</v>
      </c>
      <c r="H1013" s="2">
        <f t="shared" si="119"/>
        <v>5.4530249999999967</v>
      </c>
      <c r="I1013" s="2">
        <f t="array" ref="I1013">SUMPRODUCT(B997:B1016, (ROW(B997:B1016)-ROW(B997)+1)) / (20*21/2)</f>
        <v>5.532153809523809</v>
      </c>
      <c r="J1013" s="2">
        <f t="shared" si="122"/>
        <v>5.5793691068778744</v>
      </c>
      <c r="K1013" s="2">
        <f t="shared" si="124"/>
        <v>5.4943262683103988</v>
      </c>
    </row>
    <row r="1014" spans="1:11" ht="13.5" x14ac:dyDescent="0.25">
      <c r="A1014" s="3">
        <f>TITRES_STAT!B1017</f>
        <v>43483</v>
      </c>
      <c r="B1014" s="6">
        <f>TITRES_STAT!D1017</f>
        <v>5.5133999999999999</v>
      </c>
      <c r="C1014" s="2">
        <f t="shared" si="117"/>
        <v>0.14139999999999997</v>
      </c>
      <c r="D1014" s="2">
        <f t="shared" si="118"/>
        <v>5.5331799999999998</v>
      </c>
      <c r="E1014" s="2">
        <f t="shared" si="120"/>
        <v>5.58901</v>
      </c>
      <c r="F1014" s="2">
        <f t="shared" si="121"/>
        <v>5.6250400000000003</v>
      </c>
      <c r="G1014" s="2">
        <f t="shared" si="123"/>
        <v>5.409037999999998</v>
      </c>
      <c r="H1014" s="2">
        <f t="shared" si="119"/>
        <v>5.4532189999999972</v>
      </c>
      <c r="I1014" s="2">
        <f t="array" ref="I1014">SUMPRODUCT(B998:B1017, (ROW(B998:B1017)-ROW(B998)+1)) / (20*21/2)</f>
        <v>5.4850690476190485</v>
      </c>
      <c r="J1014" s="2">
        <f t="shared" si="122"/>
        <v>5.573086334794267</v>
      </c>
      <c r="K1014" s="2">
        <f t="shared" si="124"/>
        <v>5.4950742577884224</v>
      </c>
    </row>
    <row r="1015" spans="1:11" ht="13.5" x14ac:dyDescent="0.25">
      <c r="A1015" s="3">
        <f>TITRES_STAT!B1018</f>
        <v>43486</v>
      </c>
      <c r="B1015" s="6">
        <f>TITRES_STAT!D1018</f>
        <v>5.3507999999999996</v>
      </c>
      <c r="C1015" s="2">
        <f t="shared" si="117"/>
        <v>-0.1626000000000003</v>
      </c>
      <c r="D1015" s="2">
        <f t="shared" si="118"/>
        <v>5.4794600000000004</v>
      </c>
      <c r="E1015" s="2">
        <f t="shared" si="120"/>
        <v>5.5586199999999995</v>
      </c>
      <c r="F1015" s="2">
        <f t="shared" si="121"/>
        <v>5.6066599999999998</v>
      </c>
      <c r="G1015" s="2">
        <f t="shared" si="123"/>
        <v>5.4142679999999981</v>
      </c>
      <c r="H1015" s="2">
        <f t="shared" si="119"/>
        <v>5.4526994999999969</v>
      </c>
      <c r="I1015" s="2">
        <f t="array" ref="I1015">SUMPRODUCT(B999:B1018, (ROW(B999:B1018)-ROW(B999)+1)) / (20*21/2)</f>
        <v>5.4406766666666675</v>
      </c>
      <c r="J1015" s="2">
        <f t="shared" si="122"/>
        <v>5.5519162076710034</v>
      </c>
      <c r="K1015" s="2">
        <f t="shared" si="124"/>
        <v>5.4894164437575039</v>
      </c>
    </row>
    <row r="1016" spans="1:11" ht="13.5" x14ac:dyDescent="0.25">
      <c r="A1016" s="3">
        <f>TITRES_STAT!B1019</f>
        <v>43487</v>
      </c>
      <c r="B1016" s="6">
        <f>TITRES_STAT!D1019</f>
        <v>5.1952999999999996</v>
      </c>
      <c r="C1016" s="2">
        <f t="shared" si="117"/>
        <v>-0.15549999999999997</v>
      </c>
      <c r="D1016" s="2">
        <f t="shared" si="118"/>
        <v>5.3889800000000001</v>
      </c>
      <c r="E1016" s="2">
        <f t="shared" si="120"/>
        <v>5.5126799999999987</v>
      </c>
      <c r="F1016" s="2">
        <f t="shared" si="121"/>
        <v>5.5836899999999998</v>
      </c>
      <c r="G1016" s="2">
        <f t="shared" si="123"/>
        <v>5.4163879999999986</v>
      </c>
      <c r="H1016" s="2">
        <f t="shared" si="119"/>
        <v>5.4514024999999968</v>
      </c>
      <c r="I1016" s="2">
        <f t="array" ref="I1016">SUMPRODUCT(B1000:B1019, (ROW(B1000:B1019)-ROW(B1000)+1)) / (20*21/2)</f>
        <v>5.3922433333333339</v>
      </c>
      <c r="J1016" s="2">
        <f t="shared" si="122"/>
        <v>5.5179527593213846</v>
      </c>
      <c r="K1016" s="2">
        <f t="shared" si="124"/>
        <v>5.4778824655709357</v>
      </c>
    </row>
    <row r="1017" spans="1:11" ht="13.5" x14ac:dyDescent="0.25">
      <c r="A1017" s="3">
        <f>TITRES_STAT!B1020</f>
        <v>43488</v>
      </c>
      <c r="B1017" s="6">
        <f>TITRES_STAT!D1020</f>
        <v>5.0892999999999997</v>
      </c>
      <c r="C1017" s="2">
        <f t="shared" si="117"/>
        <v>-0.10599999999999987</v>
      </c>
      <c r="D1017" s="2">
        <f t="shared" si="118"/>
        <v>5.3041600000000004</v>
      </c>
      <c r="E1017" s="2">
        <f t="shared" si="120"/>
        <v>5.4596700000000009</v>
      </c>
      <c r="F1017" s="2">
        <f t="shared" si="121"/>
        <v>5.5554199999999998</v>
      </c>
      <c r="G1017" s="2">
        <f t="shared" si="123"/>
        <v>5.4137019999999971</v>
      </c>
      <c r="H1017" s="2">
        <f t="shared" si="119"/>
        <v>5.4496089999999979</v>
      </c>
      <c r="I1017" s="2">
        <f t="array" ref="I1017">SUMPRODUCT(B1001:B1020, (ROW(B1001:B1020)-ROW(B1001)+1)) / (20*21/2)</f>
        <v>5.3401057142857145</v>
      </c>
      <c r="J1017" s="2">
        <f t="shared" si="122"/>
        <v>5.4771286870050622</v>
      </c>
      <c r="K1017" s="2">
        <f t="shared" si="124"/>
        <v>5.4626439375093305</v>
      </c>
    </row>
    <row r="1018" spans="1:11" ht="13.5" x14ac:dyDescent="0.25">
      <c r="A1018" s="3">
        <f>TITRES_STAT!B1021</f>
        <v>43489</v>
      </c>
      <c r="B1018" s="6">
        <f>TITRES_STAT!D1021</f>
        <v>5.0892999999999997</v>
      </c>
      <c r="C1018" s="2">
        <f t="shared" si="117"/>
        <v>0</v>
      </c>
      <c r="D1018" s="2">
        <f t="shared" si="118"/>
        <v>5.2476200000000004</v>
      </c>
      <c r="E1018" s="2">
        <f t="shared" si="120"/>
        <v>5.403830000000001</v>
      </c>
      <c r="F1018" s="2">
        <f t="shared" si="121"/>
        <v>5.5271500000000007</v>
      </c>
      <c r="G1018" s="2">
        <f t="shared" si="123"/>
        <v>5.4122899999999969</v>
      </c>
      <c r="H1018" s="2">
        <f t="shared" si="119"/>
        <v>5.4478484999999974</v>
      </c>
      <c r="I1018" s="2">
        <f t="array" ref="I1018">SUMPRODUCT(B1002:B1021, (ROW(B1002:B1021)-ROW(B1002)+1)) / (20*21/2)</f>
        <v>5.3048004761904766</v>
      </c>
      <c r="J1018" s="2">
        <f t="shared" si="122"/>
        <v>5.440192621576009</v>
      </c>
      <c r="K1018" s="2">
        <f t="shared" si="124"/>
        <v>5.4480029987834744</v>
      </c>
    </row>
    <row r="1019" spans="1:11" ht="13.5" x14ac:dyDescent="0.25">
      <c r="A1019" s="3">
        <f>TITRES_STAT!B1022</f>
        <v>43490</v>
      </c>
      <c r="B1019" s="6">
        <f>TITRES_STAT!D1022</f>
        <v>5.0186000000000002</v>
      </c>
      <c r="C1019" s="2">
        <f t="shared" si="117"/>
        <v>-7.0699999999999541E-2</v>
      </c>
      <c r="D1019" s="2">
        <f t="shared" si="118"/>
        <v>5.1486599999999996</v>
      </c>
      <c r="E1019" s="2">
        <f t="shared" si="120"/>
        <v>5.3409200000000006</v>
      </c>
      <c r="F1019" s="2">
        <f t="shared" si="121"/>
        <v>5.4953449999999995</v>
      </c>
      <c r="G1019" s="2">
        <f t="shared" si="123"/>
        <v>5.4108759999999982</v>
      </c>
      <c r="H1019" s="2">
        <f t="shared" si="119"/>
        <v>5.4457344999999995</v>
      </c>
      <c r="I1019" s="2">
        <f t="array" ref="I1019">SUMPRODUCT(B1003:B1022, (ROW(B1003:B1022)-ROW(B1003)+1)) / (20*21/2)</f>
        <v>5.2863209523809518</v>
      </c>
      <c r="J1019" s="2">
        <f t="shared" si="122"/>
        <v>5.4000409433306755</v>
      </c>
      <c r="K1019" s="2">
        <f t="shared" si="124"/>
        <v>5.4311636654978477</v>
      </c>
    </row>
    <row r="1020" spans="1:11" ht="13.5" x14ac:dyDescent="0.25">
      <c r="A1020" s="3">
        <f>TITRES_STAT!B1023</f>
        <v>43493</v>
      </c>
      <c r="B1020" s="6">
        <f>TITRES_STAT!D1023</f>
        <v>4.9478999999999997</v>
      </c>
      <c r="C1020" s="2">
        <f t="shared" si="117"/>
        <v>-7.0700000000000429E-2</v>
      </c>
      <c r="D1020" s="2">
        <f t="shared" si="118"/>
        <v>5.0680800000000001</v>
      </c>
      <c r="E1020" s="2">
        <f t="shared" si="120"/>
        <v>5.2737700000000007</v>
      </c>
      <c r="F1020" s="2">
        <f t="shared" si="121"/>
        <v>5.4600050000000007</v>
      </c>
      <c r="G1020" s="2">
        <f t="shared" si="123"/>
        <v>5.4059279999999976</v>
      </c>
      <c r="H1020" s="2">
        <f t="shared" si="119"/>
        <v>5.4433334999999987</v>
      </c>
      <c r="I1020" s="2">
        <f t="array" ref="I1020">SUMPRODUCT(B1004:B1023, (ROW(B1004:B1023)-ROW(B1004)+1)) / (20*21/2)</f>
        <v>5.2691509523809525</v>
      </c>
      <c r="J1020" s="2">
        <f t="shared" si="122"/>
        <v>5.3569799011087058</v>
      </c>
      <c r="K1020" s="2">
        <f t="shared" si="124"/>
        <v>5.4122121492038149</v>
      </c>
    </row>
    <row r="1021" spans="1:11" ht="13.5" x14ac:dyDescent="0.25">
      <c r="A1021" s="3">
        <f>TITRES_STAT!B1024</f>
        <v>43494</v>
      </c>
      <c r="B1021" s="6">
        <f>TITRES_STAT!D1024</f>
        <v>5.0892999999999997</v>
      </c>
      <c r="C1021" s="2">
        <f t="shared" si="117"/>
        <v>0.14139999999999997</v>
      </c>
      <c r="D1021" s="2">
        <f t="shared" si="118"/>
        <v>5.0468799999999998</v>
      </c>
      <c r="E1021" s="2">
        <f t="shared" si="120"/>
        <v>5.21793</v>
      </c>
      <c r="F1021" s="2">
        <f t="shared" si="121"/>
        <v>5.4317350000000006</v>
      </c>
      <c r="G1021" s="2">
        <f t="shared" si="123"/>
        <v>5.4045159999999983</v>
      </c>
      <c r="H1021" s="2">
        <f t="shared" si="119"/>
        <v>5.441573</v>
      </c>
      <c r="I1021" s="2">
        <f t="array" ref="I1021">SUMPRODUCT(B1005:B1024, (ROW(B1005:B1024)-ROW(B1005)+1)) / (20*21/2)</f>
        <v>5.2466004761904754</v>
      </c>
      <c r="J1021" s="2">
        <f t="shared" si="122"/>
        <v>5.3314865771935906</v>
      </c>
      <c r="K1021" s="2">
        <f t="shared" si="124"/>
        <v>5.3995489276664106</v>
      </c>
    </row>
    <row r="1022" spans="1:11" ht="13.5" x14ac:dyDescent="0.25">
      <c r="A1022" s="3">
        <f>TITRES_STAT!B1025</f>
        <v>43495</v>
      </c>
      <c r="B1022" s="6">
        <f>TITRES_STAT!D1025</f>
        <v>5.2377000000000002</v>
      </c>
      <c r="C1022" s="2">
        <f t="shared" si="117"/>
        <v>0.14840000000000053</v>
      </c>
      <c r="D1022" s="2">
        <f t="shared" si="118"/>
        <v>5.0765599999999997</v>
      </c>
      <c r="E1022" s="2">
        <f t="shared" si="120"/>
        <v>5.1903600000000001</v>
      </c>
      <c r="F1022" s="2">
        <f t="shared" si="121"/>
        <v>5.4108849999999995</v>
      </c>
      <c r="G1022" s="2">
        <f t="shared" si="123"/>
        <v>5.4069199999999977</v>
      </c>
      <c r="H1022" s="2">
        <f t="shared" si="119"/>
        <v>5.4405879999999991</v>
      </c>
      <c r="I1022" s="2">
        <f t="array" ref="I1022">SUMPRODUCT(B1006:B1025, (ROW(B1006:B1025)-ROW(B1006)+1)) / (20*21/2)</f>
        <v>5.2264395238095229</v>
      </c>
      <c r="J1022" s="2">
        <f t="shared" si="122"/>
        <v>5.3225545222227728</v>
      </c>
      <c r="K1022" s="2">
        <f t="shared" si="124"/>
        <v>5.3932019108951792</v>
      </c>
    </row>
    <row r="1023" spans="1:11" ht="13.5" x14ac:dyDescent="0.25">
      <c r="A1023" s="3">
        <f>TITRES_STAT!B1026</f>
        <v>43496</v>
      </c>
      <c r="B1023" s="6">
        <f>TITRES_STAT!D1026</f>
        <v>5.2305999999999999</v>
      </c>
      <c r="C1023" s="2">
        <f t="shared" si="117"/>
        <v>-7.1000000000003283E-3</v>
      </c>
      <c r="D1023" s="2">
        <f t="shared" si="118"/>
        <v>5.1048200000000001</v>
      </c>
      <c r="E1023" s="2">
        <f t="shared" si="120"/>
        <v>5.1762199999999998</v>
      </c>
      <c r="F1023" s="2">
        <f t="shared" si="121"/>
        <v>5.3896800000000002</v>
      </c>
      <c r="G1023" s="2">
        <f t="shared" si="123"/>
        <v>5.4121499999999996</v>
      </c>
      <c r="H1023" s="2">
        <f t="shared" si="119"/>
        <v>5.4396004999999992</v>
      </c>
      <c r="I1023" s="2">
        <f t="array" ref="I1023">SUMPRODUCT(B1007:B1026, (ROW(B1007:B1026)-ROW(B1007)+1)) / (20*21/2)</f>
        <v>5.2086680952380942</v>
      </c>
      <c r="J1023" s="2">
        <f t="shared" si="122"/>
        <v>5.313796948677747</v>
      </c>
      <c r="K1023" s="2">
        <f t="shared" si="124"/>
        <v>5.3868253653698783</v>
      </c>
    </row>
    <row r="1024" spans="1:11" ht="13.5" x14ac:dyDescent="0.25">
      <c r="A1024" s="3">
        <f>TITRES_STAT!B1027</f>
        <v>43497</v>
      </c>
      <c r="B1024" s="6">
        <f>TITRES_STAT!D1027</f>
        <v>5.1528999999999998</v>
      </c>
      <c r="C1024" s="2">
        <f t="shared" si="117"/>
        <v>-7.7700000000000102E-2</v>
      </c>
      <c r="D1024" s="2">
        <f t="shared" si="118"/>
        <v>5.1316799999999994</v>
      </c>
      <c r="E1024" s="2">
        <f t="shared" si="120"/>
        <v>5.1401699999999995</v>
      </c>
      <c r="F1024" s="2">
        <f t="shared" si="121"/>
        <v>5.3645899999999997</v>
      </c>
      <c r="G1024" s="2">
        <f t="shared" si="123"/>
        <v>5.4135639999999992</v>
      </c>
      <c r="H1024" s="2">
        <f t="shared" si="119"/>
        <v>5.4382244999999987</v>
      </c>
      <c r="I1024" s="2">
        <f t="array" ref="I1024">SUMPRODUCT(B1008:B1027, (ROW(B1008:B1027)-ROW(B1008)+1)) / (20*21/2)</f>
        <v>5.19328619047619</v>
      </c>
      <c r="J1024" s="2">
        <f t="shared" si="122"/>
        <v>5.298473429756057</v>
      </c>
      <c r="K1024" s="2">
        <f t="shared" si="124"/>
        <v>5.3776518216298834</v>
      </c>
    </row>
    <row r="1025" spans="1:11" ht="13.5" x14ac:dyDescent="0.25">
      <c r="A1025" s="3">
        <f>TITRES_STAT!B1028</f>
        <v>43500</v>
      </c>
      <c r="B1025" s="6">
        <f>TITRES_STAT!D1028</f>
        <v>5.1528999999999998</v>
      </c>
      <c r="C1025" s="2">
        <f t="shared" si="117"/>
        <v>0</v>
      </c>
      <c r="D1025" s="2">
        <f t="shared" si="118"/>
        <v>5.1726799999999997</v>
      </c>
      <c r="E1025" s="2">
        <f t="shared" si="120"/>
        <v>5.1203800000000008</v>
      </c>
      <c r="F1025" s="2">
        <f t="shared" si="121"/>
        <v>5.3394999999999992</v>
      </c>
      <c r="G1025" s="2">
        <f t="shared" si="123"/>
        <v>5.41526</v>
      </c>
      <c r="H1025" s="2">
        <f t="shared" si="119"/>
        <v>5.4368154999999989</v>
      </c>
      <c r="I1025" s="2">
        <f t="array" ref="I1025">SUMPRODUCT(B1009:B1028, (ROW(B1009:B1028)-ROW(B1009)+1)) / (20*21/2)</f>
        <v>5.1673352380952382</v>
      </c>
      <c r="J1025" s="2">
        <f t="shared" si="122"/>
        <v>5.2846092935888134</v>
      </c>
      <c r="K1025" s="2">
        <f t="shared" si="124"/>
        <v>5.368838024703221</v>
      </c>
    </row>
    <row r="1026" spans="1:11" ht="13.5" x14ac:dyDescent="0.25">
      <c r="A1026" s="3">
        <f>TITRES_STAT!B1029</f>
        <v>43501</v>
      </c>
      <c r="B1026" s="6">
        <f>TITRES_STAT!D1029</f>
        <v>5.1528999999999998</v>
      </c>
      <c r="C1026" s="2">
        <f t="shared" si="117"/>
        <v>0</v>
      </c>
      <c r="D1026" s="2">
        <f t="shared" si="118"/>
        <v>5.1853999999999996</v>
      </c>
      <c r="E1026" s="2">
        <f t="shared" si="120"/>
        <v>5.1161400000000006</v>
      </c>
      <c r="F1026" s="2">
        <f t="shared" si="121"/>
        <v>5.3144100000000005</v>
      </c>
      <c r="G1026" s="2">
        <f t="shared" si="123"/>
        <v>5.4182299999999994</v>
      </c>
      <c r="H1026" s="2">
        <f t="shared" si="119"/>
        <v>5.4353729999999976</v>
      </c>
      <c r="I1026" s="2">
        <f t="array" ref="I1026">SUMPRODUCT(B1010:B1029, (ROW(B1010:B1029)-ROW(B1010)+1)) / (20*21/2)</f>
        <v>5.151113333333333</v>
      </c>
      <c r="J1026" s="2">
        <f t="shared" si="122"/>
        <v>5.2720655513422603</v>
      </c>
      <c r="K1026" s="2">
        <f t="shared" si="124"/>
        <v>5.3603698668717223</v>
      </c>
    </row>
    <row r="1027" spans="1:11" ht="13.5" x14ac:dyDescent="0.25">
      <c r="A1027" s="3">
        <f>TITRES_STAT!B1030</f>
        <v>43502</v>
      </c>
      <c r="B1027" s="6">
        <f>TITRES_STAT!D1030</f>
        <v>5.1528999999999998</v>
      </c>
      <c r="C1027" s="2">
        <f t="shared" si="117"/>
        <v>0</v>
      </c>
      <c r="D1027" s="2">
        <f t="shared" si="118"/>
        <v>5.1684399999999995</v>
      </c>
      <c r="E1027" s="2">
        <f t="shared" si="120"/>
        <v>5.1225000000000005</v>
      </c>
      <c r="F1027" s="2">
        <f t="shared" si="121"/>
        <v>5.2910850000000007</v>
      </c>
      <c r="G1027" s="2">
        <f t="shared" si="123"/>
        <v>5.4223299999999997</v>
      </c>
      <c r="H1027" s="2">
        <f t="shared" si="119"/>
        <v>5.4339304999999989</v>
      </c>
      <c r="I1027" s="2">
        <f t="array" ref="I1027">SUMPRODUCT(B1011:B1030, (ROW(B1011:B1030)-ROW(B1011)+1)) / (20*21/2)</f>
        <v>5.1395695238095227</v>
      </c>
      <c r="J1027" s="2">
        <f t="shared" si="122"/>
        <v>5.2607164512144262</v>
      </c>
      <c r="K1027" s="2">
        <f t="shared" si="124"/>
        <v>5.3522337936610667</v>
      </c>
    </row>
    <row r="1028" spans="1:11" ht="13.5" x14ac:dyDescent="0.25">
      <c r="A1028" s="3">
        <f>TITRES_STAT!B1031</f>
        <v>43503</v>
      </c>
      <c r="B1028" s="6">
        <f>TITRES_STAT!D1031</f>
        <v>5.0186000000000002</v>
      </c>
      <c r="C1028" s="2">
        <f t="shared" ref="C1028:C1091" si="125">B1028-B1027</f>
        <v>-0.13429999999999964</v>
      </c>
      <c r="D1028" s="2">
        <f t="shared" si="118"/>
        <v>5.1260399999999997</v>
      </c>
      <c r="E1028" s="2">
        <f t="shared" si="120"/>
        <v>5.1154300000000008</v>
      </c>
      <c r="F1028" s="2">
        <f t="shared" si="121"/>
        <v>5.2596300000000005</v>
      </c>
      <c r="G1028" s="2">
        <f t="shared" si="123"/>
        <v>5.4237439999999992</v>
      </c>
      <c r="H1028" s="2">
        <f t="shared" si="119"/>
        <v>5.4318829999999991</v>
      </c>
      <c r="I1028" s="2">
        <f t="array" ref="I1028">SUMPRODUCT(B1012:B1031, (ROW(B1012:B1031)-ROW(B1012)+1)) / (20*21/2)</f>
        <v>5.1439061904761907</v>
      </c>
      <c r="J1028" s="2">
        <f t="shared" si="122"/>
        <v>5.2376577415749574</v>
      </c>
      <c r="K1028" s="2">
        <f t="shared" si="124"/>
        <v>5.3391501154782794</v>
      </c>
    </row>
    <row r="1029" spans="1:11" ht="13.5" x14ac:dyDescent="0.25">
      <c r="A1029" s="3">
        <f>TITRES_STAT!B1032</f>
        <v>43504</v>
      </c>
      <c r="B1029" s="6">
        <f>TITRES_STAT!D1032</f>
        <v>5.0892999999999997</v>
      </c>
      <c r="C1029" s="2">
        <f t="shared" si="125"/>
        <v>7.0699999999999541E-2</v>
      </c>
      <c r="D1029" s="2">
        <f t="shared" si="118"/>
        <v>5.1133199999999999</v>
      </c>
      <c r="E1029" s="2">
        <f t="shared" si="120"/>
        <v>5.1225000000000005</v>
      </c>
      <c r="F1029" s="2">
        <f t="shared" si="121"/>
        <v>5.2317100000000005</v>
      </c>
      <c r="G1029" s="2">
        <f t="shared" si="123"/>
        <v>5.4237439999999992</v>
      </c>
      <c r="H1029" s="2">
        <f t="shared" si="119"/>
        <v>5.4301224999999986</v>
      </c>
      <c r="I1029" s="2">
        <f t="array" ref="I1029">SUMPRODUCT(B1013:B1032, (ROW(B1013:B1032)-ROW(B1013)+1)) / (20*21/2)</f>
        <v>5.1407090476190476</v>
      </c>
      <c r="J1029" s="2">
        <f t="shared" si="122"/>
        <v>5.2235284328535325</v>
      </c>
      <c r="K1029" s="2">
        <f t="shared" si="124"/>
        <v>5.329352071734033</v>
      </c>
    </row>
    <row r="1030" spans="1:11" ht="13.5" x14ac:dyDescent="0.25">
      <c r="A1030" s="3">
        <f>TITRES_STAT!B1033</f>
        <v>43507</v>
      </c>
      <c r="B1030" s="6">
        <f>TITRES_STAT!D1033</f>
        <v>5.1105</v>
      </c>
      <c r="C1030" s="2">
        <f t="shared" si="125"/>
        <v>2.120000000000033E-2</v>
      </c>
      <c r="D1030" s="2">
        <f t="shared" ref="D1030:D1093" si="126">AVERAGE(B1026:B1030)</f>
        <v>5.1048400000000003</v>
      </c>
      <c r="E1030" s="2">
        <f t="shared" si="120"/>
        <v>5.1387599999999996</v>
      </c>
      <c r="F1030" s="2">
        <f t="shared" si="121"/>
        <v>5.2062650000000001</v>
      </c>
      <c r="G1030" s="2">
        <f t="shared" si="123"/>
        <v>5.4243099999999993</v>
      </c>
      <c r="H1030" s="2">
        <f t="shared" si="119"/>
        <v>5.4284349999999995</v>
      </c>
      <c r="I1030" s="2">
        <f t="array" ref="I1030">SUMPRODUCT(B1014:B1033, (ROW(B1014:B1033)-ROW(B1014)+1)) / (20*21/2)</f>
        <v>5.1479809523809523</v>
      </c>
      <c r="J1030" s="2">
        <f t="shared" si="122"/>
        <v>5.2127638202008155</v>
      </c>
      <c r="K1030" s="2">
        <f t="shared" si="124"/>
        <v>5.3207696375483851</v>
      </c>
    </row>
    <row r="1031" spans="1:11" ht="13.5" x14ac:dyDescent="0.25">
      <c r="A1031" s="3">
        <f>TITRES_STAT!B1034</f>
        <v>43508</v>
      </c>
      <c r="B1031" s="6">
        <f>TITRES_STAT!D1034</f>
        <v>5.2518000000000002</v>
      </c>
      <c r="C1031" s="2">
        <f t="shared" si="125"/>
        <v>0.1413000000000002</v>
      </c>
      <c r="D1031" s="2">
        <f t="shared" si="126"/>
        <v>5.1246199999999993</v>
      </c>
      <c r="E1031" s="2">
        <f t="shared" si="120"/>
        <v>5.1550099999999999</v>
      </c>
      <c r="F1031" s="2">
        <f t="shared" si="121"/>
        <v>5.1864700000000008</v>
      </c>
      <c r="G1031" s="2">
        <f t="shared" si="123"/>
        <v>5.4279840000000004</v>
      </c>
      <c r="H1031" s="2">
        <f t="shared" si="119"/>
        <v>5.4274869999999984</v>
      </c>
      <c r="I1031" s="2">
        <f t="array" ref="I1031">SUMPRODUCT(B1015:B1034, (ROW(B1015:B1034)-ROW(B1015)+1)) / (20*21/2)</f>
        <v>5.1558585714285723</v>
      </c>
      <c r="J1031" s="2">
        <f t="shared" si="122"/>
        <v>5.2164815516102623</v>
      </c>
      <c r="K1031" s="2">
        <f t="shared" si="124"/>
        <v>5.3180649458798213</v>
      </c>
    </row>
    <row r="1032" spans="1:11" ht="13.5" x14ac:dyDescent="0.25">
      <c r="A1032" s="3">
        <f>TITRES_STAT!B1035</f>
        <v>43509</v>
      </c>
      <c r="B1032" s="6">
        <f>TITRES_STAT!D1035</f>
        <v>5.1528999999999998</v>
      </c>
      <c r="C1032" s="2">
        <f t="shared" si="125"/>
        <v>-9.8900000000000432E-2</v>
      </c>
      <c r="D1032" s="2">
        <f t="shared" si="126"/>
        <v>5.1246200000000002</v>
      </c>
      <c r="E1032" s="2">
        <f t="shared" si="120"/>
        <v>5.1465300000000003</v>
      </c>
      <c r="F1032" s="2">
        <f t="shared" si="121"/>
        <v>5.1684450000000002</v>
      </c>
      <c r="G1032" s="2">
        <f t="shared" si="123"/>
        <v>5.4292560000000005</v>
      </c>
      <c r="H1032" s="2">
        <f t="shared" si="119"/>
        <v>5.4259119999999985</v>
      </c>
      <c r="I1032" s="2">
        <f t="array" ref="I1032">SUMPRODUCT(B1016:B1035, (ROW(B1016:B1035)-ROW(B1016)+1)) / (20*21/2)</f>
        <v>5.1569295238095245</v>
      </c>
      <c r="J1032" s="2">
        <f t="shared" si="122"/>
        <v>5.2104261657426187</v>
      </c>
      <c r="K1032" s="2">
        <f t="shared" si="124"/>
        <v>5.3115878891786519</v>
      </c>
    </row>
    <row r="1033" spans="1:11" ht="13.5" x14ac:dyDescent="0.25">
      <c r="A1033" s="3">
        <f>TITRES_STAT!B1036</f>
        <v>43510</v>
      </c>
      <c r="B1033" s="6">
        <f>TITRES_STAT!D1036</f>
        <v>5.2447999999999997</v>
      </c>
      <c r="C1033" s="2">
        <f t="shared" si="125"/>
        <v>9.1899999999999871E-2</v>
      </c>
      <c r="D1033" s="2">
        <f t="shared" si="126"/>
        <v>5.1698599999999999</v>
      </c>
      <c r="E1033" s="2">
        <f t="shared" si="120"/>
        <v>5.1479499999999998</v>
      </c>
      <c r="F1033" s="2">
        <f t="shared" si="121"/>
        <v>5.1620850000000003</v>
      </c>
      <c r="G1033" s="2">
        <f t="shared" si="123"/>
        <v>5.4293979999999999</v>
      </c>
      <c r="H1033" s="2">
        <f t="shared" si="119"/>
        <v>5.4248294999999986</v>
      </c>
      <c r="I1033" s="2">
        <f t="array" ref="I1033">SUMPRODUCT(B1017:B1036, (ROW(B1017:B1036)-ROW(B1017)+1)) / (20*21/2)</f>
        <v>5.1589095238095242</v>
      </c>
      <c r="J1033" s="2">
        <f t="shared" si="122"/>
        <v>5.2136998642433214</v>
      </c>
      <c r="K1033" s="2">
        <f t="shared" si="124"/>
        <v>5.3089687562696852</v>
      </c>
    </row>
    <row r="1034" spans="1:11" ht="13.5" x14ac:dyDescent="0.25">
      <c r="A1034" s="3">
        <f>TITRES_STAT!B1037</f>
        <v>43511</v>
      </c>
      <c r="B1034" s="6">
        <f>TITRES_STAT!D1037</f>
        <v>5.2447999999999997</v>
      </c>
      <c r="C1034" s="2">
        <f t="shared" si="125"/>
        <v>0</v>
      </c>
      <c r="D1034" s="2">
        <f t="shared" si="126"/>
        <v>5.2009599999999994</v>
      </c>
      <c r="E1034" s="2">
        <f t="shared" si="120"/>
        <v>5.1571400000000001</v>
      </c>
      <c r="F1034" s="2">
        <f t="shared" si="121"/>
        <v>5.1486549999999998</v>
      </c>
      <c r="G1034" s="2">
        <f t="shared" si="123"/>
        <v>5.4257240000000015</v>
      </c>
      <c r="H1034" s="2">
        <f t="shared" ref="H1034:H1097" si="127">AVERAGE(B835:B1034)</f>
        <v>5.4236804999999979</v>
      </c>
      <c r="I1034" s="2">
        <f t="array" ref="I1034">SUMPRODUCT(B1018:B1037, (ROW(B1018:B1037)-ROW(B1018)+1)) / (20*21/2)</f>
        <v>5.1677914285714293</v>
      </c>
      <c r="J1034" s="2">
        <f t="shared" si="122"/>
        <v>5.216661781934433</v>
      </c>
      <c r="K1034" s="2">
        <f t="shared" si="124"/>
        <v>5.3064523344551882</v>
      </c>
    </row>
    <row r="1035" spans="1:11" ht="13.5" x14ac:dyDescent="0.25">
      <c r="A1035" s="3">
        <f>TITRES_STAT!B1038</f>
        <v>43514</v>
      </c>
      <c r="B1035" s="6">
        <f>TITRES_STAT!D1038</f>
        <v>5.1599000000000004</v>
      </c>
      <c r="C1035" s="2">
        <f t="shared" si="125"/>
        <v>-8.4899999999999309E-2</v>
      </c>
      <c r="D1035" s="2">
        <f t="shared" si="126"/>
        <v>5.2108400000000001</v>
      </c>
      <c r="E1035" s="2">
        <f t="shared" si="120"/>
        <v>5.1578399999999993</v>
      </c>
      <c r="F1035" s="2">
        <f t="shared" si="121"/>
        <v>5.1391100000000005</v>
      </c>
      <c r="G1035" s="2">
        <f t="shared" si="123"/>
        <v>5.421482000000001</v>
      </c>
      <c r="H1035" s="2">
        <f t="shared" si="127"/>
        <v>5.4221404999999994</v>
      </c>
      <c r="I1035" s="2">
        <f t="array" ref="I1035">SUMPRODUCT(B1019:B1038, (ROW(B1019:B1038)-ROW(B1019)+1)) / (20*21/2)</f>
        <v>5.1692671428571426</v>
      </c>
      <c r="J1035" s="2">
        <f t="shared" si="122"/>
        <v>5.2112558979406778</v>
      </c>
      <c r="K1035" s="2">
        <f t="shared" si="124"/>
        <v>5.3007051840843964</v>
      </c>
    </row>
    <row r="1036" spans="1:11" ht="13.5" x14ac:dyDescent="0.25">
      <c r="A1036" s="3">
        <f>TITRES_STAT!B1039</f>
        <v>43515</v>
      </c>
      <c r="B1036" s="6">
        <f>TITRES_STAT!D1039</f>
        <v>5.1599000000000004</v>
      </c>
      <c r="C1036" s="2">
        <f t="shared" si="125"/>
        <v>0</v>
      </c>
      <c r="D1036" s="2">
        <f t="shared" si="126"/>
        <v>5.1924599999999996</v>
      </c>
      <c r="E1036" s="2">
        <f t="shared" ref="E1036:E1099" si="128">AVERAGE(B1027:B1036)</f>
        <v>5.1585399999999995</v>
      </c>
      <c r="F1036" s="2">
        <f t="shared" si="121"/>
        <v>5.13734</v>
      </c>
      <c r="G1036" s="2">
        <f t="shared" si="123"/>
        <v>5.4159680000000003</v>
      </c>
      <c r="H1036" s="2">
        <f t="shared" si="127"/>
        <v>5.4206999999999992</v>
      </c>
      <c r="I1036" s="2">
        <f t="array" ref="I1036">SUMPRODUCT(B1020:B1039, (ROW(B1020:B1039)-ROW(B1020)+1)) / (20*21/2)</f>
        <v>5.1704066666666666</v>
      </c>
      <c r="J1036" s="2">
        <f t="shared" si="122"/>
        <v>5.2063648600415657</v>
      </c>
      <c r="K1036" s="2">
        <f t="shared" si="124"/>
        <v>5.2951834121595187</v>
      </c>
    </row>
    <row r="1037" spans="1:11" ht="13.5" x14ac:dyDescent="0.25">
      <c r="A1037" s="3">
        <f>TITRES_STAT!B1040</f>
        <v>43516</v>
      </c>
      <c r="B1037" s="6">
        <f>TITRES_STAT!D1040</f>
        <v>5.2305999999999999</v>
      </c>
      <c r="C1037" s="2">
        <f t="shared" si="125"/>
        <v>7.0699999999999541E-2</v>
      </c>
      <c r="D1037" s="2">
        <f t="shared" si="126"/>
        <v>5.2080000000000002</v>
      </c>
      <c r="E1037" s="2">
        <f t="shared" si="128"/>
        <v>5.1663100000000002</v>
      </c>
      <c r="F1037" s="2">
        <f t="shared" si="121"/>
        <v>5.1444049999999999</v>
      </c>
      <c r="G1037" s="2">
        <f t="shared" si="123"/>
        <v>5.4122919999999999</v>
      </c>
      <c r="H1037" s="2">
        <f t="shared" si="127"/>
        <v>5.4196460000000002</v>
      </c>
      <c r="I1037" s="2">
        <f t="array" ref="I1037">SUMPRODUCT(B1021:B1040, (ROW(B1021:B1040)-ROW(B1021)+1)) / (20*21/2)</f>
        <v>5.1829971428571424</v>
      </c>
      <c r="J1037" s="2">
        <f t="shared" si="122"/>
        <v>5.2086729686090356</v>
      </c>
      <c r="K1037" s="2">
        <f t="shared" si="124"/>
        <v>5.2926507293297336</v>
      </c>
    </row>
    <row r="1038" spans="1:11" ht="13.5" x14ac:dyDescent="0.25">
      <c r="A1038" s="3">
        <f>TITRES_STAT!B1041</f>
        <v>43517</v>
      </c>
      <c r="B1038" s="6">
        <f>TITRES_STAT!D1041</f>
        <v>5.1599000000000004</v>
      </c>
      <c r="C1038" s="2">
        <f t="shared" si="125"/>
        <v>-7.0699999999999541E-2</v>
      </c>
      <c r="D1038" s="2">
        <f t="shared" si="126"/>
        <v>5.19102</v>
      </c>
      <c r="E1038" s="2">
        <f t="shared" si="128"/>
        <v>5.1804399999999999</v>
      </c>
      <c r="F1038" s="2">
        <f t="shared" si="121"/>
        <v>5.1479349999999995</v>
      </c>
      <c r="G1038" s="2">
        <f t="shared" si="123"/>
        <v>5.4060699999999997</v>
      </c>
      <c r="H1038" s="2">
        <f t="shared" si="127"/>
        <v>5.4182385000000011</v>
      </c>
      <c r="I1038" s="2">
        <f t="array" ref="I1038">SUMPRODUCT(B1022:B1041, (ROW(B1022:B1041)-ROW(B1022)+1)) / (20*21/2)</f>
        <v>5.1939719047619057</v>
      </c>
      <c r="J1038" s="2">
        <f t="shared" si="122"/>
        <v>5.2040279239796039</v>
      </c>
      <c r="K1038" s="2">
        <f t="shared" si="124"/>
        <v>5.2874448183756266</v>
      </c>
    </row>
    <row r="1039" spans="1:11" ht="13.5" x14ac:dyDescent="0.25">
      <c r="A1039" s="3">
        <f>TITRES_STAT!B1042</f>
        <v>43518</v>
      </c>
      <c r="B1039" s="6">
        <f>TITRES_STAT!D1042</f>
        <v>5.1599000000000004</v>
      </c>
      <c r="C1039" s="2">
        <f t="shared" si="125"/>
        <v>0</v>
      </c>
      <c r="D1039" s="2">
        <f t="shared" si="126"/>
        <v>5.1740399999999998</v>
      </c>
      <c r="E1039" s="2">
        <f t="shared" si="128"/>
        <v>5.1875</v>
      </c>
      <c r="F1039" s="2">
        <f t="shared" si="121"/>
        <v>5.1549999999999994</v>
      </c>
      <c r="G1039" s="2">
        <f t="shared" si="123"/>
        <v>5.3987179999999988</v>
      </c>
      <c r="H1039" s="2">
        <f t="shared" si="127"/>
        <v>5.4168310000000019</v>
      </c>
      <c r="I1039" s="2">
        <f t="array" ref="I1039">SUMPRODUCT(B1023:B1042, (ROW(B1023:B1042)-ROW(B1023)+1)) / (20*21/2)</f>
        <v>5.2181376190476199</v>
      </c>
      <c r="J1039" s="2">
        <f t="shared" si="122"/>
        <v>5.1998252645529757</v>
      </c>
      <c r="K1039" s="2">
        <f t="shared" si="124"/>
        <v>5.2824430607922688</v>
      </c>
    </row>
    <row r="1040" spans="1:11" ht="13.5" x14ac:dyDescent="0.25">
      <c r="A1040" s="3">
        <f>TITRES_STAT!B1043</f>
        <v>43521</v>
      </c>
      <c r="B1040" s="6">
        <f>TITRES_STAT!D1043</f>
        <v>5.2872000000000003</v>
      </c>
      <c r="C1040" s="2">
        <f t="shared" si="125"/>
        <v>0.12729999999999997</v>
      </c>
      <c r="D1040" s="2">
        <f t="shared" si="126"/>
        <v>5.1995000000000005</v>
      </c>
      <c r="E1040" s="2">
        <f t="shared" si="128"/>
        <v>5.2051700000000007</v>
      </c>
      <c r="F1040" s="2">
        <f t="shared" si="121"/>
        <v>5.1719649999999993</v>
      </c>
      <c r="G1040" s="2">
        <f t="shared" si="123"/>
        <v>5.3903779999999983</v>
      </c>
      <c r="H1040" s="2">
        <f t="shared" si="127"/>
        <v>5.4160599999999999</v>
      </c>
      <c r="I1040" s="2">
        <f t="array" ref="I1040">SUMPRODUCT(B1024:B1043, (ROW(B1024:B1043)-ROW(B1024)+1)) / (20*21/2)</f>
        <v>5.2413609523809521</v>
      </c>
      <c r="J1040" s="2">
        <f t="shared" si="122"/>
        <v>5.208146667928883</v>
      </c>
      <c r="K1040" s="2">
        <f t="shared" si="124"/>
        <v>5.2826296074278662</v>
      </c>
    </row>
    <row r="1041" spans="1:11" ht="13.5" x14ac:dyDescent="0.25">
      <c r="A1041" s="3">
        <f>TITRES_STAT!B1044</f>
        <v>43522</v>
      </c>
      <c r="B1041" s="6">
        <f>TITRES_STAT!D1044</f>
        <v>5.2872000000000003</v>
      </c>
      <c r="C1041" s="2">
        <f t="shared" si="125"/>
        <v>0</v>
      </c>
      <c r="D1041" s="2">
        <f t="shared" si="126"/>
        <v>5.2249600000000003</v>
      </c>
      <c r="E1041" s="2">
        <f t="shared" si="128"/>
        <v>5.20871</v>
      </c>
      <c r="F1041" s="2">
        <f t="shared" si="121"/>
        <v>5.1818599999999986</v>
      </c>
      <c r="G1041" s="2">
        <f t="shared" si="123"/>
        <v>5.3816139999999981</v>
      </c>
      <c r="H1041" s="2">
        <f t="shared" si="127"/>
        <v>5.4154550000000006</v>
      </c>
      <c r="I1041" s="2">
        <f t="array" ref="I1041">SUMPRODUCT(B1025:B1044, (ROW(B1025:B1044)-ROW(B1025)+1)) / (20*21/2)</f>
        <v>5.2636080952380944</v>
      </c>
      <c r="J1041" s="2">
        <f t="shared" si="122"/>
        <v>5.215675556697561</v>
      </c>
      <c r="K1041" s="2">
        <f t="shared" si="124"/>
        <v>5.2828088385091263</v>
      </c>
    </row>
    <row r="1042" spans="1:11" ht="13.5" x14ac:dyDescent="0.25">
      <c r="A1042" s="3">
        <f>TITRES_STAT!B1045</f>
        <v>43523</v>
      </c>
      <c r="B1042" s="6">
        <f>TITRES_STAT!D1045</f>
        <v>5.4356</v>
      </c>
      <c r="C1042" s="2">
        <f t="shared" si="125"/>
        <v>0.14839999999999964</v>
      </c>
      <c r="D1042" s="2">
        <f t="shared" si="126"/>
        <v>5.2659600000000006</v>
      </c>
      <c r="E1042" s="2">
        <f t="shared" si="128"/>
        <v>5.23698</v>
      </c>
      <c r="F1042" s="2">
        <f t="shared" si="121"/>
        <v>5.1917549999999988</v>
      </c>
      <c r="G1042" s="2">
        <f t="shared" si="123"/>
        <v>5.3759579999999998</v>
      </c>
      <c r="H1042" s="2">
        <f t="shared" si="127"/>
        <v>5.4154260000000001</v>
      </c>
      <c r="I1042" s="2">
        <f t="array" ref="I1042">SUMPRODUCT(B1026:B1045, (ROW(B1026:B1045)-ROW(B1026)+1)) / (20*21/2)</f>
        <v>5.2845090476190473</v>
      </c>
      <c r="J1042" s="2">
        <f t="shared" si="122"/>
        <v>5.2366207417739838</v>
      </c>
      <c r="K1042" s="2">
        <f t="shared" si="124"/>
        <v>5.2888006487636705</v>
      </c>
    </row>
    <row r="1043" spans="1:11" ht="13.5" x14ac:dyDescent="0.25">
      <c r="A1043" s="3">
        <f>TITRES_STAT!B1046</f>
        <v>43524</v>
      </c>
      <c r="B1043" s="6">
        <f>TITRES_STAT!D1046</f>
        <v>5.4356</v>
      </c>
      <c r="C1043" s="2">
        <f t="shared" si="125"/>
        <v>0</v>
      </c>
      <c r="D1043" s="2">
        <f t="shared" si="126"/>
        <v>5.3211000000000004</v>
      </c>
      <c r="E1043" s="2">
        <f t="shared" si="128"/>
        <v>5.2560599999999997</v>
      </c>
      <c r="F1043" s="2">
        <f t="shared" si="121"/>
        <v>5.202004999999998</v>
      </c>
      <c r="G1043" s="2">
        <f t="shared" si="123"/>
        <v>5.3701620000000005</v>
      </c>
      <c r="H1043" s="2">
        <f t="shared" si="127"/>
        <v>5.4153970000000005</v>
      </c>
      <c r="I1043" s="2">
        <f t="array" ref="I1043">SUMPRODUCT(B1027:B1046, (ROW(B1027:B1046)-ROW(B1027)+1)) / (20*21/2)</f>
        <v>5.3040638095238091</v>
      </c>
      <c r="J1043" s="2">
        <f t="shared" si="122"/>
        <v>5.2555711473193183</v>
      </c>
      <c r="K1043" s="2">
        <f t="shared" si="124"/>
        <v>5.2945574860670561</v>
      </c>
    </row>
    <row r="1044" spans="1:11" ht="13.5" x14ac:dyDescent="0.25">
      <c r="A1044" s="3">
        <f>TITRES_STAT!B1047</f>
        <v>43525</v>
      </c>
      <c r="B1044" s="6">
        <f>TITRES_STAT!D1047</f>
        <v>5.4356</v>
      </c>
      <c r="C1044" s="2">
        <f t="shared" si="125"/>
        <v>0</v>
      </c>
      <c r="D1044" s="2">
        <f t="shared" si="126"/>
        <v>5.376240000000001</v>
      </c>
      <c r="E1044" s="2">
        <f t="shared" si="128"/>
        <v>5.2751400000000004</v>
      </c>
      <c r="F1044" s="2">
        <f t="shared" ref="F1044:F1107" si="129">AVERAGE(B1025:B1044)</f>
        <v>5.2161399999999984</v>
      </c>
      <c r="G1044" s="2">
        <f t="shared" si="123"/>
        <v>5.3645060000000004</v>
      </c>
      <c r="H1044" s="2">
        <f t="shared" si="127"/>
        <v>5.4153680000000008</v>
      </c>
      <c r="I1044" s="2">
        <f t="array" ref="I1044">SUMPRODUCT(B1028:B1047, (ROW(B1028:B1047)-ROW(B1028)+1)) / (20*21/2)</f>
        <v>5.3222723809523815</v>
      </c>
      <c r="J1044" s="2">
        <f t="shared" si="122"/>
        <v>5.2727167523365255</v>
      </c>
      <c r="K1044" s="2">
        <f t="shared" si="124"/>
        <v>5.3000885650448186</v>
      </c>
    </row>
    <row r="1045" spans="1:11" ht="13.5" x14ac:dyDescent="0.25">
      <c r="A1045" s="3">
        <f>TITRES_STAT!B1048</f>
        <v>43528</v>
      </c>
      <c r="B1045" s="6">
        <f>TITRES_STAT!D1048</f>
        <v>5.4356</v>
      </c>
      <c r="C1045" s="2">
        <f t="shared" si="125"/>
        <v>0</v>
      </c>
      <c r="D1045" s="2">
        <f t="shared" si="126"/>
        <v>5.4059200000000001</v>
      </c>
      <c r="E1045" s="2">
        <f t="shared" si="128"/>
        <v>5.3027100000000003</v>
      </c>
      <c r="F1045" s="2">
        <f t="shared" si="129"/>
        <v>5.2302749999999989</v>
      </c>
      <c r="G1045" s="2">
        <f t="shared" si="123"/>
        <v>5.3588500000000003</v>
      </c>
      <c r="H1045" s="2">
        <f t="shared" si="127"/>
        <v>5.415405500000003</v>
      </c>
      <c r="I1045" s="2">
        <f t="array" ref="I1045">SUMPRODUCT(B1029:B1048, (ROW(B1029:B1048)-ROW(B1029)+1)) / (20*21/2)</f>
        <v>5.3377919047619047</v>
      </c>
      <c r="J1045" s="2">
        <f t="shared" ref="J1045:J1108" si="130">$J$4*B1045+J1044*(1-$J$4)</f>
        <v>5.2882294425901897</v>
      </c>
      <c r="K1045" s="2">
        <f t="shared" si="124"/>
        <v>5.3054027389646299</v>
      </c>
    </row>
    <row r="1046" spans="1:11" ht="13.5" x14ac:dyDescent="0.25">
      <c r="A1046" s="3">
        <f>TITRES_STAT!B1049</f>
        <v>43529</v>
      </c>
      <c r="B1046" s="6">
        <f>TITRES_STAT!D1049</f>
        <v>5.4356</v>
      </c>
      <c r="C1046" s="2">
        <f t="shared" si="125"/>
        <v>0</v>
      </c>
      <c r="D1046" s="2">
        <f t="shared" si="126"/>
        <v>5.4356</v>
      </c>
      <c r="E1046" s="2">
        <f t="shared" si="128"/>
        <v>5.3302800000000001</v>
      </c>
      <c r="F1046" s="2">
        <f t="shared" si="129"/>
        <v>5.2444099999999976</v>
      </c>
      <c r="G1046" s="2">
        <f t="shared" si="123"/>
        <v>5.3544679999999998</v>
      </c>
      <c r="H1046" s="2">
        <f t="shared" si="127"/>
        <v>5.4155425000000026</v>
      </c>
      <c r="I1046" s="2">
        <f t="array" ref="I1046">SUMPRODUCT(B1030:B1049, (ROW(B1030:B1049)-ROW(B1030)+1)) / (20*21/2)</f>
        <v>5.3513928571428568</v>
      </c>
      <c r="J1046" s="2">
        <f t="shared" si="130"/>
        <v>5.3022647337720761</v>
      </c>
      <c r="K1046" s="2">
        <f t="shared" si="124"/>
        <v>5.3105085139071937</v>
      </c>
    </row>
    <row r="1047" spans="1:11" ht="13.5" x14ac:dyDescent="0.25">
      <c r="A1047" s="3">
        <f>TITRES_STAT!B1050</f>
        <v>43530</v>
      </c>
      <c r="B1047" s="6">
        <f>TITRES_STAT!D1050</f>
        <v>5.4356</v>
      </c>
      <c r="C1047" s="2">
        <f t="shared" si="125"/>
        <v>0</v>
      </c>
      <c r="D1047" s="2">
        <f t="shared" si="126"/>
        <v>5.4356</v>
      </c>
      <c r="E1047" s="2">
        <f t="shared" si="128"/>
        <v>5.3507800000000003</v>
      </c>
      <c r="F1047" s="2">
        <f t="shared" si="129"/>
        <v>5.258544999999998</v>
      </c>
      <c r="G1047" s="2">
        <f t="shared" si="123"/>
        <v>5.3500860000000001</v>
      </c>
      <c r="H1047" s="2">
        <f t="shared" si="127"/>
        <v>5.4156795000000022</v>
      </c>
      <c r="I1047" s="2">
        <f t="array" ref="I1047">SUMPRODUCT(B1031:B1050, (ROW(B1031:B1050)-ROW(B1031)+1)) / (20*21/2)</f>
        <v>5.3634119047619055</v>
      </c>
      <c r="J1047" s="2">
        <f t="shared" si="130"/>
        <v>5.3149633305556874</v>
      </c>
      <c r="K1047" s="2">
        <f t="shared" si="124"/>
        <v>5.3154140623814214</v>
      </c>
    </row>
    <row r="1048" spans="1:11" ht="13.5" x14ac:dyDescent="0.25">
      <c r="A1048" s="3">
        <f>TITRES_STAT!B1051</f>
        <v>43531</v>
      </c>
      <c r="B1048" s="6">
        <f>TITRES_STAT!D1051</f>
        <v>5.4215</v>
      </c>
      <c r="C1048" s="2">
        <f t="shared" si="125"/>
        <v>-1.4100000000000001E-2</v>
      </c>
      <c r="D1048" s="2">
        <f t="shared" si="126"/>
        <v>5.4327799999999993</v>
      </c>
      <c r="E1048" s="2">
        <f t="shared" si="128"/>
        <v>5.3769400000000003</v>
      </c>
      <c r="F1048" s="2">
        <f t="shared" si="129"/>
        <v>5.2786899999999983</v>
      </c>
      <c r="G1048" s="2">
        <f t="shared" si="123"/>
        <v>5.3454219999999983</v>
      </c>
      <c r="H1048" s="2">
        <f t="shared" si="127"/>
        <v>5.415547000000001</v>
      </c>
      <c r="I1048" s="2">
        <f t="array" ref="I1048">SUMPRODUCT(B1032:B1051, (ROW(B1032:B1051)-ROW(B1032)+1)) / (20*21/2)</f>
        <v>5.3692357142857148</v>
      </c>
      <c r="J1048" s="2">
        <f t="shared" si="130"/>
        <v>5.3251096800265749</v>
      </c>
      <c r="K1048" s="2">
        <f t="shared" si="124"/>
        <v>5.3195742952292093</v>
      </c>
    </row>
    <row r="1049" spans="1:11" ht="13.5" x14ac:dyDescent="0.25">
      <c r="A1049" s="3">
        <f>TITRES_STAT!B1052</f>
        <v>43532</v>
      </c>
      <c r="B1049" s="6">
        <f>TITRES_STAT!D1052</f>
        <v>5.4215</v>
      </c>
      <c r="C1049" s="2">
        <f t="shared" si="125"/>
        <v>0</v>
      </c>
      <c r="D1049" s="2">
        <f t="shared" si="126"/>
        <v>5.4299599999999995</v>
      </c>
      <c r="E1049" s="2">
        <f t="shared" si="128"/>
        <v>5.4031000000000002</v>
      </c>
      <c r="F1049" s="2">
        <f t="shared" si="129"/>
        <v>5.2952999999999975</v>
      </c>
      <c r="G1049" s="2">
        <f t="shared" si="123"/>
        <v>5.3407579999999975</v>
      </c>
      <c r="H1049" s="2">
        <f t="shared" si="127"/>
        <v>5.4154810000000007</v>
      </c>
      <c r="I1049" s="2">
        <f t="array" ref="I1049">SUMPRODUCT(B1033:B1052, (ROW(B1033:B1052)-ROW(B1033)+1)) / (20*21/2)</f>
        <v>5.3677538095238093</v>
      </c>
      <c r="J1049" s="2">
        <f t="shared" si="130"/>
        <v>5.3342897105002347</v>
      </c>
      <c r="K1049" s="2">
        <f t="shared" si="124"/>
        <v>5.3235713816908099</v>
      </c>
    </row>
    <row r="1050" spans="1:11" ht="13.5" x14ac:dyDescent="0.25">
      <c r="A1050" s="3">
        <f>TITRES_STAT!B1053</f>
        <v>43535</v>
      </c>
      <c r="B1050" s="6">
        <f>TITRES_STAT!D1053</f>
        <v>5.4215</v>
      </c>
      <c r="C1050" s="2">
        <f t="shared" si="125"/>
        <v>0</v>
      </c>
      <c r="D1050" s="2">
        <f t="shared" si="126"/>
        <v>5.4271399999999996</v>
      </c>
      <c r="E1050" s="2">
        <f t="shared" si="128"/>
        <v>5.4165300000000007</v>
      </c>
      <c r="F1050" s="2">
        <f t="shared" si="129"/>
        <v>5.3108499999999976</v>
      </c>
      <c r="G1050" s="2">
        <f t="shared" si="123"/>
        <v>5.3360939999999983</v>
      </c>
      <c r="H1050" s="2">
        <f t="shared" si="127"/>
        <v>5.4157135000000007</v>
      </c>
      <c r="I1050" s="2">
        <f t="array" ref="I1050">SUMPRODUCT(B1034:B1053, (ROW(B1034:B1053)-ROW(B1034)+1)) / (20*21/2)</f>
        <v>5.3655652380952388</v>
      </c>
      <c r="J1050" s="2">
        <f t="shared" si="130"/>
        <v>5.3425954523573544</v>
      </c>
      <c r="K1050" s="2">
        <f t="shared" si="124"/>
        <v>5.3274117196637203</v>
      </c>
    </row>
    <row r="1051" spans="1:11" ht="13.5" x14ac:dyDescent="0.25">
      <c r="A1051" s="3">
        <f>TITRES_STAT!B1054</f>
        <v>43536</v>
      </c>
      <c r="B1051" s="6">
        <f>TITRES_STAT!D1054</f>
        <v>5.3719999999999999</v>
      </c>
      <c r="C1051" s="2">
        <f t="shared" si="125"/>
        <v>-4.9500000000000099E-2</v>
      </c>
      <c r="D1051" s="2">
        <f t="shared" si="126"/>
        <v>5.4144199999999998</v>
      </c>
      <c r="E1051" s="2">
        <f t="shared" si="128"/>
        <v>5.4250100000000003</v>
      </c>
      <c r="F1051" s="2">
        <f t="shared" si="129"/>
        <v>5.3168599999999984</v>
      </c>
      <c r="G1051" s="2">
        <f t="shared" si="123"/>
        <v>5.3304399999999994</v>
      </c>
      <c r="H1051" s="2">
        <f t="shared" si="127"/>
        <v>5.415499500000001</v>
      </c>
      <c r="I1051" s="2">
        <f t="array" ref="I1051">SUMPRODUCT(B1035:B1054, (ROW(B1035:B1054)-ROW(B1035)+1)) / (20*21/2)</f>
        <v>5.3631076190476188</v>
      </c>
      <c r="J1051" s="2">
        <f t="shared" si="130"/>
        <v>5.3453958854661785</v>
      </c>
      <c r="K1051" s="2">
        <f t="shared" si="124"/>
        <v>5.3291602796769082</v>
      </c>
    </row>
    <row r="1052" spans="1:11" ht="13.5" x14ac:dyDescent="0.25">
      <c r="A1052" s="3">
        <f>TITRES_STAT!B1055</f>
        <v>43537</v>
      </c>
      <c r="B1052" s="6">
        <f>TITRES_STAT!D1055</f>
        <v>5.3013000000000003</v>
      </c>
      <c r="C1052" s="2">
        <f t="shared" si="125"/>
        <v>-7.0699999999999541E-2</v>
      </c>
      <c r="D1052" s="2">
        <f t="shared" si="126"/>
        <v>5.3875599999999997</v>
      </c>
      <c r="E1052" s="2">
        <f t="shared" si="128"/>
        <v>5.4115799999999998</v>
      </c>
      <c r="F1052" s="2">
        <f t="shared" si="129"/>
        <v>5.3242799999999981</v>
      </c>
      <c r="G1052" s="2">
        <f t="shared" si="123"/>
        <v>5.3233719999999991</v>
      </c>
      <c r="H1052" s="2">
        <f t="shared" si="127"/>
        <v>5.4146665000000009</v>
      </c>
      <c r="I1052" s="2">
        <f t="array" ref="I1052">SUMPRODUCT(B1036:B1055, (ROW(B1036:B1055)-ROW(B1036)+1)) / (20*21/2)</f>
        <v>5.3603809523809529</v>
      </c>
      <c r="J1052" s="2">
        <f t="shared" si="130"/>
        <v>5.3411962773265422</v>
      </c>
      <c r="K1052" s="2">
        <f t="shared" si="124"/>
        <v>5.3280677196895789</v>
      </c>
    </row>
    <row r="1053" spans="1:11" ht="13.5" x14ac:dyDescent="0.25">
      <c r="A1053" s="3">
        <f>TITRES_STAT!B1056</f>
        <v>43538</v>
      </c>
      <c r="B1053" s="6">
        <f>TITRES_STAT!D1056</f>
        <v>5.3013000000000003</v>
      </c>
      <c r="C1053" s="2">
        <f t="shared" si="125"/>
        <v>0</v>
      </c>
      <c r="D1053" s="2">
        <f t="shared" si="126"/>
        <v>5.3635200000000003</v>
      </c>
      <c r="E1053" s="2">
        <f t="shared" si="128"/>
        <v>5.3981499999999993</v>
      </c>
      <c r="F1053" s="2">
        <f t="shared" si="129"/>
        <v>5.3271049999999986</v>
      </c>
      <c r="G1053" s="2">
        <f t="shared" si="123"/>
        <v>5.3163040000000015</v>
      </c>
      <c r="H1053" s="2">
        <f t="shared" si="127"/>
        <v>5.4140655000000013</v>
      </c>
      <c r="I1053" s="2">
        <f t="array" ref="I1053">SUMPRODUCT(B1037:B1056, (ROW(B1037:B1056)-ROW(B1037)+1)) / (20*21/2)</f>
        <v>5.3569809523809528</v>
      </c>
      <c r="J1053" s="2">
        <f t="shared" si="130"/>
        <v>5.3373966318668709</v>
      </c>
      <c r="K1053" s="2">
        <f t="shared" si="124"/>
        <v>5.3270180051919489</v>
      </c>
    </row>
    <row r="1054" spans="1:11" ht="13.5" x14ac:dyDescent="0.25">
      <c r="A1054" s="3">
        <f>TITRES_STAT!B1057</f>
        <v>43539</v>
      </c>
      <c r="B1054" s="6">
        <f>TITRES_STAT!D1057</f>
        <v>5.3013000000000003</v>
      </c>
      <c r="C1054" s="2">
        <f t="shared" si="125"/>
        <v>0</v>
      </c>
      <c r="D1054" s="2">
        <f t="shared" si="126"/>
        <v>5.33948</v>
      </c>
      <c r="E1054" s="2">
        <f t="shared" si="128"/>
        <v>5.3847199999999997</v>
      </c>
      <c r="F1054" s="2">
        <f t="shared" si="129"/>
        <v>5.3299299999999992</v>
      </c>
      <c r="G1054" s="2">
        <f t="shared" si="123"/>
        <v>5.3092360000000012</v>
      </c>
      <c r="H1054" s="2">
        <f t="shared" si="127"/>
        <v>5.4133650000000024</v>
      </c>
      <c r="I1054" s="2">
        <f t="array" ref="I1054">SUMPRODUCT(B1038:B1057, (ROW(B1038:B1057)-ROW(B1038)+1)) / (20*21/2)</f>
        <v>5.3461742857142855</v>
      </c>
      <c r="J1054" s="2">
        <f t="shared" si="130"/>
        <v>5.333958857403359</v>
      </c>
      <c r="K1054" s="2">
        <f t="shared" si="124"/>
        <v>5.3260094559687357</v>
      </c>
    </row>
    <row r="1055" spans="1:11" ht="13.5" x14ac:dyDescent="0.25">
      <c r="A1055" s="3">
        <f>TITRES_STAT!B1058</f>
        <v>43542</v>
      </c>
      <c r="B1055" s="6">
        <f>TITRES_STAT!D1058</f>
        <v>5.3013000000000003</v>
      </c>
      <c r="C1055" s="2">
        <f t="shared" si="125"/>
        <v>0</v>
      </c>
      <c r="D1055" s="2">
        <f t="shared" si="126"/>
        <v>5.3154400000000006</v>
      </c>
      <c r="E1055" s="2">
        <f t="shared" si="128"/>
        <v>5.3712899999999992</v>
      </c>
      <c r="F1055" s="2">
        <f t="shared" si="129"/>
        <v>5.3369999999999989</v>
      </c>
      <c r="G1055" s="2">
        <f t="shared" si="123"/>
        <v>5.302168</v>
      </c>
      <c r="H1055" s="2">
        <f t="shared" si="127"/>
        <v>5.4126645000000027</v>
      </c>
      <c r="I1055" s="2">
        <f t="array" ref="I1055">SUMPRODUCT(B1039:B1058, (ROW(B1039:B1058)-ROW(B1039)+1)) / (20*21/2)</f>
        <v>5.3421009523809531</v>
      </c>
      <c r="J1055" s="2">
        <f t="shared" si="130"/>
        <v>5.3308484900316104</v>
      </c>
      <c r="K1055" s="2">
        <f t="shared" si="124"/>
        <v>5.3250404576954518</v>
      </c>
    </row>
    <row r="1056" spans="1:11" ht="13.5" x14ac:dyDescent="0.25">
      <c r="A1056" s="3">
        <f>TITRES_STAT!B1059</f>
        <v>43543</v>
      </c>
      <c r="B1056" s="6">
        <f>TITRES_STAT!D1059</f>
        <v>5.3013000000000003</v>
      </c>
      <c r="C1056" s="2">
        <f t="shared" si="125"/>
        <v>0</v>
      </c>
      <c r="D1056" s="2">
        <f t="shared" si="126"/>
        <v>5.3013000000000003</v>
      </c>
      <c r="E1056" s="2">
        <f t="shared" si="128"/>
        <v>5.3578599999999987</v>
      </c>
      <c r="F1056" s="2">
        <f t="shared" si="129"/>
        <v>5.3440699999999994</v>
      </c>
      <c r="G1056" s="2">
        <f t="shared" si="123"/>
        <v>5.2950999999999997</v>
      </c>
      <c r="H1056" s="2">
        <f t="shared" si="127"/>
        <v>5.4119640000000029</v>
      </c>
      <c r="I1056" s="2">
        <f t="array" ref="I1056">SUMPRODUCT(B1040:B1059, (ROW(B1040:B1059)-ROW(B1040)+1)) / (20*21/2)</f>
        <v>5.3373542857142855</v>
      </c>
      <c r="J1056" s="2">
        <f t="shared" si="130"/>
        <v>5.3280343481238379</v>
      </c>
      <c r="K1056" s="2">
        <f t="shared" si="124"/>
        <v>5.324109459354454</v>
      </c>
    </row>
    <row r="1057" spans="1:11" ht="13.5" x14ac:dyDescent="0.25">
      <c r="A1057" s="3">
        <f>TITRES_STAT!B1060</f>
        <v>43545</v>
      </c>
      <c r="B1057" s="6">
        <f>TITRES_STAT!D1060</f>
        <v>5.2305999999999999</v>
      </c>
      <c r="C1057" s="2">
        <f t="shared" si="125"/>
        <v>-7.0700000000000429E-2</v>
      </c>
      <c r="D1057" s="2">
        <f t="shared" si="126"/>
        <v>5.2871600000000001</v>
      </c>
      <c r="E1057" s="2">
        <f t="shared" si="128"/>
        <v>5.3373599999999994</v>
      </c>
      <c r="F1057" s="2">
        <f t="shared" si="129"/>
        <v>5.3440699999999994</v>
      </c>
      <c r="G1057" s="2">
        <f t="shared" si="123"/>
        <v>5.2873239999999999</v>
      </c>
      <c r="H1057" s="2">
        <f t="shared" si="127"/>
        <v>5.4109100000000039</v>
      </c>
      <c r="I1057" s="2">
        <f t="array" ref="I1057">SUMPRODUCT(B1041:B1060, (ROW(B1041:B1060)-ROW(B1041)+1)) / (20*21/2)</f>
        <v>5.31982</v>
      </c>
      <c r="J1057" s="2">
        <f t="shared" si="130"/>
        <v>5.3187548863977581</v>
      </c>
      <c r="K1057" s="2">
        <f t="shared" si="124"/>
        <v>5.3204424217327109</v>
      </c>
    </row>
    <row r="1058" spans="1:11" ht="13.5" x14ac:dyDescent="0.25">
      <c r="A1058" s="3">
        <f>TITRES_STAT!B1061</f>
        <v>43546</v>
      </c>
      <c r="B1058" s="6">
        <f>TITRES_STAT!D1061</f>
        <v>5.3013000000000003</v>
      </c>
      <c r="C1058" s="2">
        <f t="shared" si="125"/>
        <v>7.0700000000000429E-2</v>
      </c>
      <c r="D1058" s="2">
        <f t="shared" si="126"/>
        <v>5.2871600000000001</v>
      </c>
      <c r="E1058" s="2">
        <f t="shared" si="128"/>
        <v>5.3253399999999997</v>
      </c>
      <c r="F1058" s="2">
        <f t="shared" si="129"/>
        <v>5.3511399999999991</v>
      </c>
      <c r="G1058" s="2">
        <f t="shared" si="123"/>
        <v>5.2803960000000005</v>
      </c>
      <c r="H1058" s="2">
        <f t="shared" si="127"/>
        <v>5.410209500000005</v>
      </c>
      <c r="I1058" s="2">
        <f t="array" ref="I1058">SUMPRODUCT(B1042:B1061, (ROW(B1042:B1061)-ROW(B1042)+1)) / (20*21/2)</f>
        <v>5.3149385714285717</v>
      </c>
      <c r="J1058" s="2">
        <f t="shared" si="130"/>
        <v>5.3170925162646379</v>
      </c>
      <c r="K1058" s="2">
        <f t="shared" si="124"/>
        <v>5.3196917385275064</v>
      </c>
    </row>
    <row r="1059" spans="1:11" ht="13.5" x14ac:dyDescent="0.25">
      <c r="A1059" s="3">
        <f>TITRES_STAT!B1062</f>
        <v>43549</v>
      </c>
      <c r="B1059" s="6">
        <f>TITRES_STAT!D1062</f>
        <v>5.3013000000000003</v>
      </c>
      <c r="C1059" s="2">
        <f t="shared" si="125"/>
        <v>0</v>
      </c>
      <c r="D1059" s="2">
        <f t="shared" si="126"/>
        <v>5.287160000000001</v>
      </c>
      <c r="E1059" s="2">
        <f t="shared" si="128"/>
        <v>5.31332</v>
      </c>
      <c r="F1059" s="2">
        <f t="shared" si="129"/>
        <v>5.3582099999999988</v>
      </c>
      <c r="G1059" s="2">
        <f t="shared" si="123"/>
        <v>5.2734680000000012</v>
      </c>
      <c r="H1059" s="2">
        <f t="shared" si="127"/>
        <v>5.4095425000000059</v>
      </c>
      <c r="I1059" s="2">
        <f t="array" ref="I1059">SUMPRODUCT(B1043:B1062, (ROW(B1043:B1062)-ROW(B1043)+1)) / (20*21/2)</f>
        <v>5.30999</v>
      </c>
      <c r="J1059" s="2">
        <f t="shared" si="130"/>
        <v>5.3155884670965765</v>
      </c>
      <c r="K1059" s="2">
        <f t="shared" si="124"/>
        <v>5.3189704938793687</v>
      </c>
    </row>
    <row r="1060" spans="1:11" ht="13.5" x14ac:dyDescent="0.25">
      <c r="A1060" s="3">
        <f>TITRES_STAT!B1063</f>
        <v>43550</v>
      </c>
      <c r="B1060" s="6">
        <f>TITRES_STAT!D1063</f>
        <v>5.1741000000000001</v>
      </c>
      <c r="C1060" s="2">
        <f t="shared" si="125"/>
        <v>-0.1272000000000002</v>
      </c>
      <c r="D1060" s="2">
        <f t="shared" si="126"/>
        <v>5.2617200000000004</v>
      </c>
      <c r="E1060" s="2">
        <f t="shared" si="128"/>
        <v>5.2885800000000005</v>
      </c>
      <c r="F1060" s="2">
        <f t="shared" si="129"/>
        <v>5.3525549999999997</v>
      </c>
      <c r="G1060" s="2">
        <f t="shared" si="123"/>
        <v>5.2645620000000006</v>
      </c>
      <c r="H1060" s="2">
        <f t="shared" si="127"/>
        <v>5.4084715000000072</v>
      </c>
      <c r="I1060" s="2">
        <f t="array" ref="I1060">SUMPRODUCT(B1044:B1063, (ROW(B1044:B1063)-ROW(B1044)+1)) / (20*21/2)</f>
        <v>5.3056809523809525</v>
      </c>
      <c r="J1060" s="2">
        <f t="shared" si="130"/>
        <v>5.3021133749921407</v>
      </c>
      <c r="K1060" s="2">
        <f t="shared" si="124"/>
        <v>5.3132892980409627</v>
      </c>
    </row>
    <row r="1061" spans="1:11" ht="13.5" x14ac:dyDescent="0.25">
      <c r="A1061" s="3">
        <f>TITRES_STAT!B1064</f>
        <v>43551</v>
      </c>
      <c r="B1061" s="6">
        <f>TITRES_STAT!D1064</f>
        <v>5.3013000000000003</v>
      </c>
      <c r="C1061" s="2">
        <f t="shared" si="125"/>
        <v>0.1272000000000002</v>
      </c>
      <c r="D1061" s="2">
        <f t="shared" si="126"/>
        <v>5.2617200000000004</v>
      </c>
      <c r="E1061" s="2">
        <f t="shared" si="128"/>
        <v>5.2815099999999999</v>
      </c>
      <c r="F1061" s="2">
        <f t="shared" si="129"/>
        <v>5.3532599999999988</v>
      </c>
      <c r="G1061" s="2">
        <f t="shared" si="123"/>
        <v>5.2576340000000004</v>
      </c>
      <c r="H1061" s="2">
        <f t="shared" si="127"/>
        <v>5.4078375000000083</v>
      </c>
      <c r="I1061" s="2">
        <f t="array" ref="I1061">SUMPRODUCT(B1045:B1064, (ROW(B1045:B1064)-ROW(B1045)+1)) / (20*21/2)</f>
        <v>5.3020114285714293</v>
      </c>
      <c r="J1061" s="2">
        <f t="shared" si="130"/>
        <v>5.3020359107071746</v>
      </c>
      <c r="K1061" s="2">
        <f t="shared" si="124"/>
        <v>5.3128191294903369</v>
      </c>
    </row>
    <row r="1062" spans="1:11" ht="13.5" x14ac:dyDescent="0.25">
      <c r="A1062" s="3">
        <f>TITRES_STAT!B1065</f>
        <v>43552</v>
      </c>
      <c r="B1062" s="6">
        <f>TITRES_STAT!D1065</f>
        <v>5.3013000000000003</v>
      </c>
      <c r="C1062" s="2">
        <f t="shared" si="125"/>
        <v>0</v>
      </c>
      <c r="D1062" s="2">
        <f t="shared" si="126"/>
        <v>5.2758600000000007</v>
      </c>
      <c r="E1062" s="2">
        <f t="shared" si="128"/>
        <v>5.2815099999999999</v>
      </c>
      <c r="F1062" s="2">
        <f t="shared" si="129"/>
        <v>5.346544999999999</v>
      </c>
      <c r="G1062" s="2">
        <f t="shared" si="123"/>
        <v>5.2533920000000016</v>
      </c>
      <c r="H1062" s="2">
        <f t="shared" si="127"/>
        <v>5.4072365000000078</v>
      </c>
      <c r="I1062" s="2">
        <f t="array" ref="I1062">SUMPRODUCT(B1046:B1065, (ROW(B1046:B1065)-ROW(B1046)+1)) / (20*21/2)</f>
        <v>5.2989814285714285</v>
      </c>
      <c r="J1062" s="2">
        <f t="shared" si="130"/>
        <v>5.3019658239731573</v>
      </c>
      <c r="K1062" s="2">
        <f t="shared" si="124"/>
        <v>5.3123673989220883</v>
      </c>
    </row>
    <row r="1063" spans="1:11" ht="13.5" x14ac:dyDescent="0.25">
      <c r="A1063" s="3">
        <f>TITRES_STAT!B1066</f>
        <v>43553</v>
      </c>
      <c r="B1063" s="6">
        <f>TITRES_STAT!D1066</f>
        <v>5.3013000000000003</v>
      </c>
      <c r="C1063" s="2">
        <f t="shared" si="125"/>
        <v>0</v>
      </c>
      <c r="D1063" s="2">
        <f t="shared" si="126"/>
        <v>5.2758600000000007</v>
      </c>
      <c r="E1063" s="2">
        <f t="shared" si="128"/>
        <v>5.281509999999999</v>
      </c>
      <c r="F1063" s="2">
        <f t="shared" si="129"/>
        <v>5.3398299999999983</v>
      </c>
      <c r="G1063" s="2">
        <f t="shared" si="123"/>
        <v>5.2519780000000003</v>
      </c>
      <c r="H1063" s="2">
        <f t="shared" si="127"/>
        <v>5.4069010000000093</v>
      </c>
      <c r="I1063" s="2">
        <f t="array" ref="I1063">SUMPRODUCT(B1047:B1066, (ROW(B1047:B1066)-ROW(B1047)+1)) / (20*21/2)</f>
        <v>5.2965909523809529</v>
      </c>
      <c r="J1063" s="2">
        <f t="shared" si="130"/>
        <v>5.3019024121661893</v>
      </c>
      <c r="K1063" s="2">
        <f t="shared" si="124"/>
        <v>5.3119333832780846</v>
      </c>
    </row>
    <row r="1064" spans="1:11" ht="13.5" x14ac:dyDescent="0.25">
      <c r="A1064" s="3">
        <f>TITRES_STAT!B1067</f>
        <v>43556</v>
      </c>
      <c r="B1064" s="6">
        <f>TITRES_STAT!D1067</f>
        <v>5.3013000000000003</v>
      </c>
      <c r="C1064" s="2">
        <f t="shared" si="125"/>
        <v>0</v>
      </c>
      <c r="D1064" s="2">
        <f t="shared" si="126"/>
        <v>5.2758600000000007</v>
      </c>
      <c r="E1064" s="2">
        <f t="shared" si="128"/>
        <v>5.281509999999999</v>
      </c>
      <c r="F1064" s="2">
        <f t="shared" si="129"/>
        <v>5.3331149999999985</v>
      </c>
      <c r="G1064" s="2">
        <f t="shared" si="123"/>
        <v>5.2477360000000006</v>
      </c>
      <c r="H1064" s="2">
        <f t="shared" si="127"/>
        <v>5.4063665000000078</v>
      </c>
      <c r="I1064" s="2">
        <f t="array" ref="I1064">SUMPRODUCT(B1048:B1067, (ROW(B1048:B1067)-ROW(B1048)+1)) / (20*21/2)</f>
        <v>5.2948400000000007</v>
      </c>
      <c r="J1064" s="2">
        <f t="shared" si="130"/>
        <v>5.3018450395789332</v>
      </c>
      <c r="K1064" s="2">
        <f t="shared" si="124"/>
        <v>5.3115163878554146</v>
      </c>
    </row>
    <row r="1065" spans="1:11" ht="13.5" x14ac:dyDescent="0.25">
      <c r="A1065" s="3">
        <f>TITRES_STAT!B1068</f>
        <v>43557</v>
      </c>
      <c r="B1065" s="6">
        <f>TITRES_STAT!D1068</f>
        <v>5.3013000000000003</v>
      </c>
      <c r="C1065" s="2">
        <f t="shared" si="125"/>
        <v>0</v>
      </c>
      <c r="D1065" s="2">
        <f t="shared" si="126"/>
        <v>5.3013000000000003</v>
      </c>
      <c r="E1065" s="2">
        <f t="shared" si="128"/>
        <v>5.281509999999999</v>
      </c>
      <c r="F1065" s="2">
        <f t="shared" si="129"/>
        <v>5.3263999999999978</v>
      </c>
      <c r="G1065" s="2">
        <f t="shared" si="123"/>
        <v>5.2467460000000008</v>
      </c>
      <c r="H1065" s="2">
        <f t="shared" si="127"/>
        <v>5.4059980000000083</v>
      </c>
      <c r="I1065" s="2">
        <f t="array" ref="I1065">SUMPRODUCT(B1049:B1068, (ROW(B1049:B1068)-ROW(B1049)+1)) / (20*21/2)</f>
        <v>5.2937285714285718</v>
      </c>
      <c r="J1065" s="2">
        <f t="shared" si="130"/>
        <v>5.3017931310476056</v>
      </c>
      <c r="K1065" s="2">
        <f t="shared" si="124"/>
        <v>5.3111157451944182</v>
      </c>
    </row>
    <row r="1066" spans="1:11" ht="13.5" x14ac:dyDescent="0.25">
      <c r="A1066" s="3">
        <f>TITRES_STAT!B1069</f>
        <v>43558</v>
      </c>
      <c r="B1066" s="6">
        <f>TITRES_STAT!D1069</f>
        <v>5.3013000000000003</v>
      </c>
      <c r="C1066" s="2">
        <f t="shared" si="125"/>
        <v>0</v>
      </c>
      <c r="D1066" s="2">
        <f t="shared" si="126"/>
        <v>5.3013000000000003</v>
      </c>
      <c r="E1066" s="2">
        <f t="shared" si="128"/>
        <v>5.281509999999999</v>
      </c>
      <c r="F1066" s="2">
        <f t="shared" si="129"/>
        <v>5.319684999999998</v>
      </c>
      <c r="G1066" s="2">
        <f t="shared" si="123"/>
        <v>5.2488660000000005</v>
      </c>
      <c r="H1066" s="2">
        <f t="shared" si="127"/>
        <v>5.4053640000000085</v>
      </c>
      <c r="I1066" s="2">
        <f t="array" ref="I1066">SUMPRODUCT(B1050:B1069, (ROW(B1050:B1069)-ROW(B1050)+1)) / (20*21/2)</f>
        <v>5.292513333333333</v>
      </c>
      <c r="J1066" s="2">
        <f t="shared" si="130"/>
        <v>5.3017461661859286</v>
      </c>
      <c r="K1066" s="2">
        <f t="shared" si="124"/>
        <v>5.3107308140103235</v>
      </c>
    </row>
    <row r="1067" spans="1:11" ht="13.5" x14ac:dyDescent="0.25">
      <c r="A1067" s="3">
        <f>TITRES_STAT!B1070</f>
        <v>43559</v>
      </c>
      <c r="B1067" s="6">
        <f>TITRES_STAT!D1070</f>
        <v>5.3013000000000003</v>
      </c>
      <c r="C1067" s="2">
        <f t="shared" si="125"/>
        <v>0</v>
      </c>
      <c r="D1067" s="2">
        <f t="shared" si="126"/>
        <v>5.3013000000000003</v>
      </c>
      <c r="E1067" s="2">
        <f t="shared" si="128"/>
        <v>5.2885799999999996</v>
      </c>
      <c r="F1067" s="2">
        <f t="shared" si="129"/>
        <v>5.3129699999999982</v>
      </c>
      <c r="G1067" s="2">
        <f t="shared" si="123"/>
        <v>5.2531059999999998</v>
      </c>
      <c r="H1067" s="2">
        <f t="shared" si="127"/>
        <v>5.4047965000000087</v>
      </c>
      <c r="I1067" s="2">
        <f t="array" ref="I1067">SUMPRODUCT(B1051:B1070, (ROW(B1051:B1070)-ROW(B1051)+1)) / (20*21/2)</f>
        <v>5.2919042857142857</v>
      </c>
      <c r="J1067" s="2">
        <f t="shared" si="130"/>
        <v>5.3017036741682206</v>
      </c>
      <c r="K1067" s="2">
        <f t="shared" si="124"/>
        <v>5.3103609781667815</v>
      </c>
    </row>
    <row r="1068" spans="1:11" ht="13.5" x14ac:dyDescent="0.25">
      <c r="A1068" s="3">
        <f>TITRES_STAT!B1071</f>
        <v>43560</v>
      </c>
      <c r="B1068" s="6">
        <f>TITRES_STAT!D1071</f>
        <v>5.3013000000000003</v>
      </c>
      <c r="C1068" s="2">
        <f t="shared" si="125"/>
        <v>0</v>
      </c>
      <c r="D1068" s="2">
        <f t="shared" si="126"/>
        <v>5.3013000000000003</v>
      </c>
      <c r="E1068" s="2">
        <f t="shared" si="128"/>
        <v>5.2885799999999996</v>
      </c>
      <c r="F1068" s="2">
        <f t="shared" si="129"/>
        <v>5.3069599999999992</v>
      </c>
      <c r="G1068" s="2">
        <f t="shared" si="123"/>
        <v>5.2573460000000001</v>
      </c>
      <c r="H1068" s="2">
        <f t="shared" si="127"/>
        <v>5.4035595000000081</v>
      </c>
      <c r="I1068" s="2">
        <f t="array" ref="I1068">SUMPRODUCT(B1052:B1071, (ROW(B1052:B1071)-ROW(B1052)+1)) / (20*21/2)</f>
        <v>5.2919014285714283</v>
      </c>
      <c r="J1068" s="2">
        <f t="shared" si="130"/>
        <v>5.301665229009342</v>
      </c>
      <c r="K1068" s="2">
        <f t="shared" si="124"/>
        <v>5.3100056456896532</v>
      </c>
    </row>
    <row r="1069" spans="1:11" ht="13.5" x14ac:dyDescent="0.25">
      <c r="A1069" s="3">
        <f>TITRES_STAT!B1072</f>
        <v>43563</v>
      </c>
      <c r="B1069" s="6">
        <f>TITRES_STAT!D1072</f>
        <v>5.2942</v>
      </c>
      <c r="C1069" s="2">
        <f t="shared" si="125"/>
        <v>-7.1000000000003283E-3</v>
      </c>
      <c r="D1069" s="2">
        <f t="shared" si="126"/>
        <v>5.2998799999999999</v>
      </c>
      <c r="E1069" s="2">
        <f t="shared" si="128"/>
        <v>5.2878699999999998</v>
      </c>
      <c r="F1069" s="2">
        <f t="shared" si="129"/>
        <v>5.3005949999999995</v>
      </c>
      <c r="G1069" s="2">
        <f t="shared" si="123"/>
        <v>5.2628579999999987</v>
      </c>
      <c r="H1069" s="2">
        <f t="shared" si="127"/>
        <v>5.4024635000000076</v>
      </c>
      <c r="I1069" s="2">
        <f t="array" ref="I1069">SUMPRODUCT(B1053:B1072, (ROW(B1053:B1072)-ROW(B1053)+1)) / (20*21/2)</f>
        <v>5.2922690476190466</v>
      </c>
      <c r="J1069" s="2">
        <f t="shared" si="130"/>
        <v>5.3009542548179764</v>
      </c>
      <c r="K1069" s="2">
        <f t="shared" si="124"/>
        <v>5.3093858164469214</v>
      </c>
    </row>
    <row r="1070" spans="1:11" ht="13.5" x14ac:dyDescent="0.25">
      <c r="A1070" s="3">
        <f>TITRES_STAT!B1073</f>
        <v>43565</v>
      </c>
      <c r="B1070" s="6">
        <f>TITRES_STAT!D1073</f>
        <v>5.2942</v>
      </c>
      <c r="C1070" s="2">
        <f t="shared" si="125"/>
        <v>0</v>
      </c>
      <c r="D1070" s="2">
        <f t="shared" si="126"/>
        <v>5.2984600000000004</v>
      </c>
      <c r="E1070" s="2">
        <f t="shared" si="128"/>
        <v>5.2998799999999999</v>
      </c>
      <c r="F1070" s="2">
        <f t="shared" si="129"/>
        <v>5.2942299999999998</v>
      </c>
      <c r="G1070" s="2">
        <f t="shared" si="123"/>
        <v>5.2697839999999987</v>
      </c>
      <c r="H1070" s="2">
        <f t="shared" si="127"/>
        <v>5.4015445000000089</v>
      </c>
      <c r="I1070" s="2">
        <f t="array" ref="I1070">SUMPRODUCT(B1054:B1073, (ROW(B1054:B1073)-ROW(B1054)+1)) / (20*21/2)</f>
        <v>5.2805561904761902</v>
      </c>
      <c r="J1070" s="2">
        <f t="shared" si="130"/>
        <v>5.3003109924543601</v>
      </c>
      <c r="K1070" s="2">
        <f t="shared" si="124"/>
        <v>5.3087902942333169</v>
      </c>
    </row>
    <row r="1071" spans="1:11" ht="13.5" x14ac:dyDescent="0.25">
      <c r="A1071" s="3">
        <f>TITRES_STAT!B1074</f>
        <v>43566</v>
      </c>
      <c r="B1071" s="6">
        <f>TITRES_STAT!D1074</f>
        <v>5.2942</v>
      </c>
      <c r="C1071" s="2">
        <f t="shared" si="125"/>
        <v>0</v>
      </c>
      <c r="D1071" s="2">
        <f t="shared" si="126"/>
        <v>5.2970400000000009</v>
      </c>
      <c r="E1071" s="2">
        <f t="shared" si="128"/>
        <v>5.299170000000001</v>
      </c>
      <c r="F1071" s="2">
        <f t="shared" si="129"/>
        <v>5.2903399999999996</v>
      </c>
      <c r="G1071" s="2">
        <f t="shared" si="123"/>
        <v>5.2738819999999986</v>
      </c>
      <c r="H1071" s="2">
        <f t="shared" si="127"/>
        <v>5.4006255000000074</v>
      </c>
      <c r="I1071" s="2">
        <f t="array" ref="I1071">SUMPRODUCT(B1055:B1074, (ROW(B1055:B1074)-ROW(B1055)+1)) / (20*21/2)</f>
        <v>5.2815971428571435</v>
      </c>
      <c r="J1071" s="2">
        <f t="shared" si="130"/>
        <v>5.2997289931729927</v>
      </c>
      <c r="K1071" s="2">
        <f t="shared" si="124"/>
        <v>5.3082181258320107</v>
      </c>
    </row>
    <row r="1072" spans="1:11" ht="13.5" x14ac:dyDescent="0.25">
      <c r="A1072" s="3">
        <f>TITRES_STAT!B1075</f>
        <v>43567</v>
      </c>
      <c r="B1072" s="6">
        <f>TITRES_STAT!D1075</f>
        <v>5.2942</v>
      </c>
      <c r="C1072" s="2">
        <f t="shared" si="125"/>
        <v>0</v>
      </c>
      <c r="D1072" s="2">
        <f t="shared" si="126"/>
        <v>5.2956200000000004</v>
      </c>
      <c r="E1072" s="2">
        <f t="shared" si="128"/>
        <v>5.2984600000000013</v>
      </c>
      <c r="F1072" s="2">
        <f t="shared" si="129"/>
        <v>5.2899849999999997</v>
      </c>
      <c r="G1072" s="2">
        <f t="shared" si="123"/>
        <v>5.2750119999999985</v>
      </c>
      <c r="H1072" s="2">
        <f t="shared" si="127"/>
        <v>5.3997065000000086</v>
      </c>
      <c r="I1072" s="2">
        <f t="array" ref="I1072">SUMPRODUCT(B1056:B1075, (ROW(B1056:B1075)-ROW(B1056)+1)) / (20*21/2)</f>
        <v>5.2833480952380958</v>
      </c>
      <c r="J1072" s="2">
        <f t="shared" si="130"/>
        <v>5.2992024223946128</v>
      </c>
      <c r="K1072" s="2">
        <f t="shared" si="124"/>
        <v>5.3076683954072257</v>
      </c>
    </row>
    <row r="1073" spans="1:11" ht="13.5" x14ac:dyDescent="0.25">
      <c r="A1073" s="3">
        <f>TITRES_STAT!B1076</f>
        <v>43570</v>
      </c>
      <c r="B1073" s="6">
        <f>TITRES_STAT!D1076</f>
        <v>5.1669999999999998</v>
      </c>
      <c r="C1073" s="2">
        <f t="shared" si="125"/>
        <v>-0.1272000000000002</v>
      </c>
      <c r="D1073" s="2">
        <f t="shared" si="126"/>
        <v>5.2687600000000003</v>
      </c>
      <c r="E1073" s="2">
        <f t="shared" si="128"/>
        <v>5.2850300000000008</v>
      </c>
      <c r="F1073" s="2">
        <f t="shared" si="129"/>
        <v>5.2832699999999999</v>
      </c>
      <c r="G1073" s="2">
        <f t="shared" si="123"/>
        <v>5.2737399999999983</v>
      </c>
      <c r="H1073" s="2">
        <f t="shared" si="127"/>
        <v>5.3979745000000072</v>
      </c>
      <c r="I1073" s="2">
        <f t="array" ref="I1073">SUMPRODUCT(B1057:B1076, (ROW(B1057:B1076)-ROW(B1057)+1)) / (20*21/2)</f>
        <v>5.2850990476190471</v>
      </c>
      <c r="J1073" s="2">
        <f t="shared" si="130"/>
        <v>5.2866117154998875</v>
      </c>
      <c r="K1073" s="2">
        <f t="shared" si="124"/>
        <v>5.3021519877441978</v>
      </c>
    </row>
    <row r="1074" spans="1:11" ht="13.5" x14ac:dyDescent="0.25">
      <c r="A1074" s="3">
        <f>TITRES_STAT!B1077</f>
        <v>43571</v>
      </c>
      <c r="B1074" s="6">
        <f>TITRES_STAT!D1077</f>
        <v>5.2942</v>
      </c>
      <c r="C1074" s="2">
        <f t="shared" si="125"/>
        <v>0.1272000000000002</v>
      </c>
      <c r="D1074" s="2">
        <f t="shared" si="126"/>
        <v>5.2687599999999994</v>
      </c>
      <c r="E1074" s="2">
        <f t="shared" si="128"/>
        <v>5.284320000000001</v>
      </c>
      <c r="F1074" s="2">
        <f t="shared" si="129"/>
        <v>5.2829150000000009</v>
      </c>
      <c r="G1074" s="2">
        <f t="shared" ref="G1074:G1137" si="131">AVERAGE(B1025:B1074)</f>
        <v>5.2765659999999972</v>
      </c>
      <c r="H1074" s="2">
        <f t="shared" si="127"/>
        <v>5.3974090000000068</v>
      </c>
      <c r="I1074" s="2">
        <f t="array" ref="I1074">SUMPRODUCT(B1058:B1077, (ROW(B1058:B1077)-ROW(B1058)+1)) / (20*21/2)</f>
        <v>5.2868499999999994</v>
      </c>
      <c r="J1074" s="2">
        <f t="shared" si="130"/>
        <v>5.2873344092618035</v>
      </c>
      <c r="K1074" s="2">
        <f t="shared" si="124"/>
        <v>5.3018401450875627</v>
      </c>
    </row>
    <row r="1075" spans="1:11" ht="13.5" x14ac:dyDescent="0.25">
      <c r="A1075" s="3">
        <f>TITRES_STAT!B1078</f>
        <v>43572</v>
      </c>
      <c r="B1075" s="6">
        <f>TITRES_STAT!D1078</f>
        <v>5.3013000000000003</v>
      </c>
      <c r="C1075" s="2">
        <f t="shared" si="125"/>
        <v>7.1000000000003283E-3</v>
      </c>
      <c r="D1075" s="2">
        <f t="shared" si="126"/>
        <v>5.2701799999999999</v>
      </c>
      <c r="E1075" s="2">
        <f t="shared" si="128"/>
        <v>5.2843199999999992</v>
      </c>
      <c r="F1075" s="2">
        <f t="shared" si="129"/>
        <v>5.2829150000000009</v>
      </c>
      <c r="G1075" s="2">
        <f t="shared" si="131"/>
        <v>5.2795339999999991</v>
      </c>
      <c r="H1075" s="2">
        <f t="shared" si="127"/>
        <v>5.3963840000000065</v>
      </c>
      <c r="I1075" s="2">
        <f t="array" ref="I1075">SUMPRODUCT(B1059:B1078, (ROW(B1059:B1078)-ROW(B1059)+1)) / (20*21/2)</f>
        <v>5.2983595238095242</v>
      </c>
      <c r="J1075" s="2">
        <f t="shared" si="130"/>
        <v>5.2886644655225838</v>
      </c>
      <c r="K1075" s="2">
        <f t="shared" ref="K1075:K1138" si="132">$K$4*B1075+(1-$K$4)*K1074</f>
        <v>5.3018189629272658</v>
      </c>
    </row>
    <row r="1076" spans="1:11" ht="13.5" x14ac:dyDescent="0.25">
      <c r="A1076" s="3">
        <f>TITRES_STAT!B1079</f>
        <v>43573</v>
      </c>
      <c r="B1076" s="6">
        <f>TITRES_STAT!D1079</f>
        <v>5.3013000000000003</v>
      </c>
      <c r="C1076" s="2">
        <f t="shared" si="125"/>
        <v>0</v>
      </c>
      <c r="D1076" s="2">
        <f t="shared" si="126"/>
        <v>5.2716000000000003</v>
      </c>
      <c r="E1076" s="2">
        <f t="shared" si="128"/>
        <v>5.2843199999999992</v>
      </c>
      <c r="F1076" s="2">
        <f t="shared" si="129"/>
        <v>5.282915</v>
      </c>
      <c r="G1076" s="2">
        <f t="shared" si="131"/>
        <v>5.2825019999999983</v>
      </c>
      <c r="H1076" s="2">
        <f t="shared" si="127"/>
        <v>5.3959950000000072</v>
      </c>
      <c r="I1076" s="2">
        <f t="array" ref="I1076">SUMPRODUCT(B1060:B1079, (ROW(B1060:B1079)-ROW(B1060)+1)) / (20*21/2)</f>
        <v>5.3093642857142855</v>
      </c>
      <c r="J1076" s="2">
        <f t="shared" si="130"/>
        <v>5.2898678497585276</v>
      </c>
      <c r="K1076" s="2">
        <f t="shared" si="132"/>
        <v>5.3017986114399225</v>
      </c>
    </row>
    <row r="1077" spans="1:11" ht="13.5" x14ac:dyDescent="0.25">
      <c r="A1077" s="3">
        <f>TITRES_STAT!B1080</f>
        <v>43574</v>
      </c>
      <c r="B1077" s="6">
        <f>TITRES_STAT!D1080</f>
        <v>5.3013000000000003</v>
      </c>
      <c r="C1077" s="2">
        <f t="shared" si="125"/>
        <v>0</v>
      </c>
      <c r="D1077" s="2">
        <f t="shared" si="126"/>
        <v>5.2730200000000007</v>
      </c>
      <c r="E1077" s="2">
        <f t="shared" si="128"/>
        <v>5.2843199999999992</v>
      </c>
      <c r="F1077" s="2">
        <f t="shared" si="129"/>
        <v>5.2864500000000003</v>
      </c>
      <c r="G1077" s="2">
        <f t="shared" si="131"/>
        <v>5.2854699999999983</v>
      </c>
      <c r="H1077" s="2">
        <f t="shared" si="127"/>
        <v>5.3956770000000063</v>
      </c>
      <c r="I1077" s="2">
        <f t="array" ref="I1077">SUMPRODUCT(B1061:B1080, (ROW(B1061:B1080)-ROW(B1061)+1)) / (20*21/2)</f>
        <v>5.3198642857142868</v>
      </c>
      <c r="J1077" s="2">
        <f t="shared" si="130"/>
        <v>5.2909566259720009</v>
      </c>
      <c r="K1077" s="2">
        <f t="shared" si="132"/>
        <v>5.3017790580501218</v>
      </c>
    </row>
    <row r="1078" spans="1:11" ht="13.5" x14ac:dyDescent="0.25">
      <c r="A1078" s="3">
        <f>TITRES_STAT!B1081</f>
        <v>43577</v>
      </c>
      <c r="B1078" s="6">
        <f>TITRES_STAT!D1081</f>
        <v>5.4073000000000002</v>
      </c>
      <c r="C1078" s="2">
        <f t="shared" si="125"/>
        <v>0.10599999999999987</v>
      </c>
      <c r="D1078" s="2">
        <f t="shared" si="126"/>
        <v>5.3210800000000003</v>
      </c>
      <c r="E1078" s="2">
        <f t="shared" si="128"/>
        <v>5.2949199999999994</v>
      </c>
      <c r="F1078" s="2">
        <f t="shared" si="129"/>
        <v>5.2917500000000004</v>
      </c>
      <c r="G1078" s="2">
        <f t="shared" si="131"/>
        <v>5.2932439999999987</v>
      </c>
      <c r="H1078" s="2">
        <f t="shared" si="127"/>
        <v>5.3955355000000065</v>
      </c>
      <c r="I1078" s="2">
        <f t="array" ref="I1078">SUMPRODUCT(B1062:B1081, (ROW(B1062:B1081)-ROW(B1062)+1)) / (20*21/2)</f>
        <v>5.3279109523809529</v>
      </c>
      <c r="J1078" s="2">
        <f t="shared" si="130"/>
        <v>5.3020369473080011</v>
      </c>
      <c r="K1078" s="2">
        <f t="shared" si="132"/>
        <v>5.3059171342050195</v>
      </c>
    </row>
    <row r="1079" spans="1:11" ht="13.5" x14ac:dyDescent="0.25">
      <c r="A1079" s="3">
        <f>TITRES_STAT!B1082</f>
        <v>43578</v>
      </c>
      <c r="B1079" s="6">
        <f>TITRES_STAT!D1082</f>
        <v>5.4073000000000002</v>
      </c>
      <c r="C1079" s="2">
        <f t="shared" si="125"/>
        <v>0</v>
      </c>
      <c r="D1079" s="2">
        <f t="shared" si="126"/>
        <v>5.3437000000000001</v>
      </c>
      <c r="E1079" s="2">
        <f t="shared" si="128"/>
        <v>5.3062299999999993</v>
      </c>
      <c r="F1079" s="2">
        <f t="shared" si="129"/>
        <v>5.2970500000000005</v>
      </c>
      <c r="G1079" s="2">
        <f t="shared" si="131"/>
        <v>5.2996039999999986</v>
      </c>
      <c r="H1079" s="2">
        <f t="shared" si="127"/>
        <v>5.3953940000000058</v>
      </c>
      <c r="I1079" s="2">
        <f t="array" ref="I1079">SUMPRODUCT(B1063:B1082, (ROW(B1063:B1082)-ROW(B1063)+1)) / (20*21/2)</f>
        <v>5.3341771428571434</v>
      </c>
      <c r="J1079" s="2">
        <f t="shared" si="130"/>
        <v>5.3120619999453345</v>
      </c>
      <c r="K1079" s="2">
        <f t="shared" si="132"/>
        <v>5.3098929328636455</v>
      </c>
    </row>
    <row r="1080" spans="1:11" ht="13.5" x14ac:dyDescent="0.25">
      <c r="A1080" s="3">
        <f>TITRES_STAT!B1083</f>
        <v>43579</v>
      </c>
      <c r="B1080" s="6">
        <f>TITRES_STAT!D1083</f>
        <v>5.4073000000000002</v>
      </c>
      <c r="C1080" s="2">
        <f t="shared" si="125"/>
        <v>0</v>
      </c>
      <c r="D1080" s="2">
        <f t="shared" si="126"/>
        <v>5.3649000000000004</v>
      </c>
      <c r="E1080" s="2">
        <f t="shared" si="128"/>
        <v>5.3175399999999993</v>
      </c>
      <c r="F1080" s="2">
        <f t="shared" si="129"/>
        <v>5.3087100000000014</v>
      </c>
      <c r="G1080" s="2">
        <f t="shared" si="131"/>
        <v>5.3055399999999988</v>
      </c>
      <c r="H1080" s="2">
        <f t="shared" si="127"/>
        <v>5.3952170000000068</v>
      </c>
      <c r="I1080" s="2">
        <f t="array" ref="I1080">SUMPRODUCT(B1064:B1083, (ROW(B1064:B1083)-ROW(B1064)+1)) / (20*21/2)</f>
        <v>5.342758571428571</v>
      </c>
      <c r="J1080" s="2">
        <f t="shared" si="130"/>
        <v>5.3211322856648264</v>
      </c>
      <c r="K1080" s="2">
        <f t="shared" si="132"/>
        <v>5.3137128178493853</v>
      </c>
    </row>
    <row r="1081" spans="1:11" ht="13.5" x14ac:dyDescent="0.25">
      <c r="A1081" s="3">
        <f>TITRES_STAT!B1084</f>
        <v>43580</v>
      </c>
      <c r="B1081" s="6">
        <f>TITRES_STAT!D1084</f>
        <v>5.3932000000000002</v>
      </c>
      <c r="C1081" s="2">
        <f t="shared" si="125"/>
        <v>-1.4100000000000001E-2</v>
      </c>
      <c r="D1081" s="2">
        <f t="shared" si="126"/>
        <v>5.3832800000000001</v>
      </c>
      <c r="E1081" s="2">
        <f t="shared" si="128"/>
        <v>5.3274400000000002</v>
      </c>
      <c r="F1081" s="2">
        <f t="shared" si="129"/>
        <v>5.3133050000000015</v>
      </c>
      <c r="G1081" s="2">
        <f t="shared" si="131"/>
        <v>5.3083679999999971</v>
      </c>
      <c r="H1081" s="2">
        <f t="shared" si="127"/>
        <v>5.3941215000000069</v>
      </c>
      <c r="I1081" s="2">
        <f t="array" ref="I1081">SUMPRODUCT(B1065:B1084, (ROW(B1065:B1084)-ROW(B1065)+1)) / (20*21/2)</f>
        <v>5.3501685714285712</v>
      </c>
      <c r="J1081" s="2">
        <f t="shared" si="130"/>
        <v>5.3279958775062717</v>
      </c>
      <c r="K1081" s="2">
        <f t="shared" si="132"/>
        <v>5.3168299622474491</v>
      </c>
    </row>
    <row r="1082" spans="1:11" ht="13.5" x14ac:dyDescent="0.25">
      <c r="A1082" s="3">
        <f>TITRES_STAT!B1085</f>
        <v>43581</v>
      </c>
      <c r="B1082" s="6">
        <f>TITRES_STAT!D1085</f>
        <v>5.3791000000000002</v>
      </c>
      <c r="C1082" s="2">
        <f t="shared" si="125"/>
        <v>-1.4100000000000001E-2</v>
      </c>
      <c r="D1082" s="2">
        <f t="shared" si="126"/>
        <v>5.3988400000000007</v>
      </c>
      <c r="E1082" s="2">
        <f t="shared" si="128"/>
        <v>5.3359300000000003</v>
      </c>
      <c r="F1082" s="2">
        <f t="shared" si="129"/>
        <v>5.3171950000000008</v>
      </c>
      <c r="G1082" s="2">
        <f t="shared" si="131"/>
        <v>5.3128919999999971</v>
      </c>
      <c r="H1082" s="2">
        <f t="shared" si="127"/>
        <v>5.393026000000007</v>
      </c>
      <c r="I1082" s="2">
        <f t="array" ref="I1082">SUMPRODUCT(B1066:B1085, (ROW(B1066:B1085)-ROW(B1066)+1)) / (20*21/2)</f>
        <v>5.3577738095238097</v>
      </c>
      <c r="J1082" s="2">
        <f t="shared" si="130"/>
        <v>5.332862936791388</v>
      </c>
      <c r="K1082" s="2">
        <f t="shared" si="132"/>
        <v>5.3192719245122548</v>
      </c>
    </row>
    <row r="1083" spans="1:11" ht="13.5" x14ac:dyDescent="0.25">
      <c r="A1083" s="3">
        <f>TITRES_STAT!B1086</f>
        <v>43584</v>
      </c>
      <c r="B1083" s="6">
        <f>TITRES_STAT!D1086</f>
        <v>5.4073000000000002</v>
      </c>
      <c r="C1083" s="2">
        <f t="shared" si="125"/>
        <v>2.8200000000000003E-2</v>
      </c>
      <c r="D1083" s="2">
        <f t="shared" si="126"/>
        <v>5.3988399999999999</v>
      </c>
      <c r="E1083" s="2">
        <f t="shared" si="128"/>
        <v>5.3599600000000001</v>
      </c>
      <c r="F1083" s="2">
        <f t="shared" si="129"/>
        <v>5.3224950000000018</v>
      </c>
      <c r="G1083" s="2">
        <f t="shared" si="131"/>
        <v>5.3161419999999984</v>
      </c>
      <c r="H1083" s="2">
        <f t="shared" si="127"/>
        <v>5.392531000000008</v>
      </c>
      <c r="I1083" s="2">
        <f t="array" ref="I1083">SUMPRODUCT(B1067:B1086, (ROW(B1067:B1086)-ROW(B1067)+1)) / (20*21/2)</f>
        <v>5.3648742857142864</v>
      </c>
      <c r="J1083" s="2">
        <f t="shared" si="130"/>
        <v>5.3399521809064936</v>
      </c>
      <c r="K1083" s="2">
        <f t="shared" si="132"/>
        <v>5.3227240059039307</v>
      </c>
    </row>
    <row r="1084" spans="1:11" ht="13.5" x14ac:dyDescent="0.25">
      <c r="A1084" s="3">
        <f>TITRES_STAT!B1087</f>
        <v>43585</v>
      </c>
      <c r="B1084" s="6">
        <f>TITRES_STAT!D1087</f>
        <v>5.4002999999999997</v>
      </c>
      <c r="C1084" s="2">
        <f t="shared" si="125"/>
        <v>-7.0000000000005613E-3</v>
      </c>
      <c r="D1084" s="2">
        <f t="shared" si="126"/>
        <v>5.3974400000000005</v>
      </c>
      <c r="E1084" s="2">
        <f t="shared" si="128"/>
        <v>5.3705699999999998</v>
      </c>
      <c r="F1084" s="2">
        <f t="shared" si="129"/>
        <v>5.3274450000000018</v>
      </c>
      <c r="G1084" s="2">
        <f t="shared" si="131"/>
        <v>5.3192519999999979</v>
      </c>
      <c r="H1084" s="2">
        <f t="shared" si="127"/>
        <v>5.3916120000000083</v>
      </c>
      <c r="I1084" s="2">
        <f t="array" ref="I1084">SUMPRODUCT(B1068:B1087, (ROW(B1068:B1087)-ROW(B1068)+1)) / (20*21/2)</f>
        <v>5.374841428571429</v>
      </c>
      <c r="J1084" s="2">
        <f t="shared" si="130"/>
        <v>5.3456995922487325</v>
      </c>
      <c r="K1084" s="2">
        <f t="shared" si="132"/>
        <v>5.3257662017508354</v>
      </c>
    </row>
    <row r="1085" spans="1:11" ht="13.5" x14ac:dyDescent="0.25">
      <c r="A1085" s="3">
        <f>TITRES_STAT!B1088</f>
        <v>43587</v>
      </c>
      <c r="B1085" s="6">
        <f>TITRES_STAT!D1088</f>
        <v>5.4073000000000002</v>
      </c>
      <c r="C1085" s="2">
        <f t="shared" si="125"/>
        <v>7.0000000000005613E-3</v>
      </c>
      <c r="D1085" s="2">
        <f t="shared" si="126"/>
        <v>5.3974400000000005</v>
      </c>
      <c r="E1085" s="2">
        <f t="shared" si="128"/>
        <v>5.38117</v>
      </c>
      <c r="F1085" s="2">
        <f t="shared" si="129"/>
        <v>5.332745000000001</v>
      </c>
      <c r="G1085" s="2">
        <f t="shared" si="131"/>
        <v>5.3241999999999976</v>
      </c>
      <c r="H1085" s="2">
        <f t="shared" si="127"/>
        <v>5.3907990000000083</v>
      </c>
      <c r="I1085" s="2">
        <f t="array" ref="I1085">SUMPRODUCT(B1069:B1088, (ROW(B1069:B1088)-ROW(B1069)+1)) / (20*21/2)</f>
        <v>5.3841352380952392</v>
      </c>
      <c r="J1085" s="2">
        <f t="shared" si="130"/>
        <v>5.3515662977488532</v>
      </c>
      <c r="K1085" s="2">
        <f t="shared" si="132"/>
        <v>5.3289636056037448</v>
      </c>
    </row>
    <row r="1086" spans="1:11" ht="13.5" x14ac:dyDescent="0.25">
      <c r="A1086" s="3">
        <f>TITRES_STAT!B1089</f>
        <v>43588</v>
      </c>
      <c r="B1086" s="6">
        <f>TITRES_STAT!D1089</f>
        <v>5.4073000000000002</v>
      </c>
      <c r="C1086" s="2">
        <f t="shared" si="125"/>
        <v>0</v>
      </c>
      <c r="D1086" s="2">
        <f t="shared" si="126"/>
        <v>5.4002600000000003</v>
      </c>
      <c r="E1086" s="2">
        <f t="shared" si="128"/>
        <v>5.3917699999999993</v>
      </c>
      <c r="F1086" s="2">
        <f t="shared" si="129"/>
        <v>5.338045000000001</v>
      </c>
      <c r="G1086" s="2">
        <f t="shared" si="131"/>
        <v>5.3291479999999982</v>
      </c>
      <c r="H1086" s="2">
        <f t="shared" si="127"/>
        <v>5.3899860000000084</v>
      </c>
      <c r="I1086" s="2">
        <f t="array" ref="I1086">SUMPRODUCT(B1070:B1089, (ROW(B1070:B1089)-ROW(B1070)+1)) / (20*21/2)</f>
        <v>5.3927557142857152</v>
      </c>
      <c r="J1086" s="2">
        <f t="shared" si="130"/>
        <v>5.3568742693918194</v>
      </c>
      <c r="K1086" s="2">
        <f t="shared" si="132"/>
        <v>5.3320356210702649</v>
      </c>
    </row>
    <row r="1087" spans="1:11" ht="13.5" x14ac:dyDescent="0.25">
      <c r="A1087" s="3">
        <f>TITRES_STAT!B1090</f>
        <v>43591</v>
      </c>
      <c r="B1087" s="6">
        <f>TITRES_STAT!D1090</f>
        <v>5.4427000000000003</v>
      </c>
      <c r="C1087" s="2">
        <f t="shared" si="125"/>
        <v>3.5400000000000098E-2</v>
      </c>
      <c r="D1087" s="2">
        <f t="shared" si="126"/>
        <v>5.4129800000000001</v>
      </c>
      <c r="E1087" s="2">
        <f t="shared" si="128"/>
        <v>5.4059100000000004</v>
      </c>
      <c r="F1087" s="2">
        <f t="shared" si="129"/>
        <v>5.3451150000000016</v>
      </c>
      <c r="G1087" s="2">
        <f t="shared" si="131"/>
        <v>5.333389999999997</v>
      </c>
      <c r="H1087" s="2">
        <f t="shared" si="127"/>
        <v>5.3894915000000072</v>
      </c>
      <c r="I1087" s="2">
        <f t="array" ref="I1087">SUMPRODUCT(B1071:B1090, (ROW(B1071:B1090)-ROW(B1071)+1)) / (20*21/2)</f>
        <v>5.3972976190476185</v>
      </c>
      <c r="J1087" s="2">
        <f t="shared" si="130"/>
        <v>5.36504814849736</v>
      </c>
      <c r="K1087" s="2">
        <f t="shared" si="132"/>
        <v>5.336375400636137</v>
      </c>
    </row>
    <row r="1088" spans="1:11" ht="13.5" x14ac:dyDescent="0.25">
      <c r="A1088" s="3">
        <f>TITRES_STAT!B1091</f>
        <v>43592</v>
      </c>
      <c r="B1088" s="6">
        <f>TITRES_STAT!D1091</f>
        <v>5.4427000000000003</v>
      </c>
      <c r="C1088" s="2">
        <f t="shared" si="125"/>
        <v>0</v>
      </c>
      <c r="D1088" s="2">
        <f t="shared" si="126"/>
        <v>5.4200600000000012</v>
      </c>
      <c r="E1088" s="2">
        <f t="shared" si="128"/>
        <v>5.4094500000000005</v>
      </c>
      <c r="F1088" s="2">
        <f t="shared" si="129"/>
        <v>5.3521850000000004</v>
      </c>
      <c r="G1088" s="2">
        <f t="shared" si="131"/>
        <v>5.3390459999999971</v>
      </c>
      <c r="H1088" s="2">
        <f t="shared" si="127"/>
        <v>5.3889260000000068</v>
      </c>
      <c r="I1088" s="2">
        <f t="array" ref="I1088">SUMPRODUCT(B1072:B1091, (ROW(B1072:B1091)-ROW(B1072)+1)) / (20*21/2)</f>
        <v>5.4013009523809528</v>
      </c>
      <c r="J1088" s="2">
        <f t="shared" si="130"/>
        <v>5.3724435629261826</v>
      </c>
      <c r="K1088" s="2">
        <f t="shared" si="132"/>
        <v>5.3405449927680531</v>
      </c>
    </row>
    <row r="1089" spans="1:11" ht="13.5" x14ac:dyDescent="0.25">
      <c r="A1089" s="3">
        <f>TITRES_STAT!B1092</f>
        <v>43593</v>
      </c>
      <c r="B1089" s="6">
        <f>TITRES_STAT!D1092</f>
        <v>5.4427000000000003</v>
      </c>
      <c r="C1089" s="2">
        <f t="shared" si="125"/>
        <v>0</v>
      </c>
      <c r="D1089" s="2">
        <f t="shared" si="126"/>
        <v>5.4285400000000008</v>
      </c>
      <c r="E1089" s="2">
        <f t="shared" si="128"/>
        <v>5.4129900000000006</v>
      </c>
      <c r="F1089" s="2">
        <f t="shared" si="129"/>
        <v>5.3596100000000009</v>
      </c>
      <c r="G1089" s="2">
        <f t="shared" si="131"/>
        <v>5.3447019999999963</v>
      </c>
      <c r="H1089" s="2">
        <f t="shared" si="127"/>
        <v>5.3883605000000072</v>
      </c>
      <c r="I1089" s="2">
        <f t="array" ref="I1089">SUMPRODUCT(B1073:B1092, (ROW(B1073:B1092)-ROW(B1073)+1)) / (20*21/2)</f>
        <v>5.4040990476190487</v>
      </c>
      <c r="J1089" s="2">
        <f t="shared" si="130"/>
        <v>5.3791346521713077</v>
      </c>
      <c r="K1089" s="2">
        <f t="shared" si="132"/>
        <v>5.3445510714830311</v>
      </c>
    </row>
    <row r="1090" spans="1:11" ht="13.5" x14ac:dyDescent="0.25">
      <c r="A1090" s="3">
        <f>TITRES_STAT!B1093</f>
        <v>43594</v>
      </c>
      <c r="B1090" s="6">
        <f>TITRES_STAT!D1093</f>
        <v>5.4073000000000002</v>
      </c>
      <c r="C1090" s="2">
        <f t="shared" si="125"/>
        <v>-3.5400000000000098E-2</v>
      </c>
      <c r="D1090" s="2">
        <f t="shared" si="126"/>
        <v>5.4285400000000008</v>
      </c>
      <c r="E1090" s="2">
        <f t="shared" si="128"/>
        <v>5.4129900000000006</v>
      </c>
      <c r="F1090" s="2">
        <f t="shared" si="129"/>
        <v>5.3652650000000017</v>
      </c>
      <c r="G1090" s="2">
        <f t="shared" si="131"/>
        <v>5.3471039999999972</v>
      </c>
      <c r="H1090" s="2">
        <f t="shared" si="127"/>
        <v>5.387653500000007</v>
      </c>
      <c r="I1090" s="2">
        <f t="array" ref="I1090">SUMPRODUCT(B1074:B1093, (ROW(B1074:B1093)-ROW(B1074)+1)) / (20*21/2)</f>
        <v>5.4063919047619056</v>
      </c>
      <c r="J1090" s="2">
        <f t="shared" si="130"/>
        <v>5.3818170662502309</v>
      </c>
      <c r="K1090" s="2">
        <f t="shared" si="132"/>
        <v>5.3470118137778151</v>
      </c>
    </row>
    <row r="1091" spans="1:11" ht="13.5" x14ac:dyDescent="0.25">
      <c r="A1091" s="3">
        <f>TITRES_STAT!B1094</f>
        <v>43595</v>
      </c>
      <c r="B1091" s="6">
        <f>TITRES_STAT!D1094</f>
        <v>5.4073000000000002</v>
      </c>
      <c r="C1091" s="2">
        <f t="shared" si="125"/>
        <v>0</v>
      </c>
      <c r="D1091" s="2">
        <f t="shared" si="126"/>
        <v>5.4285399999999999</v>
      </c>
      <c r="E1091" s="2">
        <f t="shared" si="128"/>
        <v>5.4144000000000005</v>
      </c>
      <c r="F1091" s="2">
        <f t="shared" si="129"/>
        <v>5.3709200000000017</v>
      </c>
      <c r="G1091" s="2">
        <f t="shared" si="131"/>
        <v>5.3495059999999981</v>
      </c>
      <c r="H1091" s="2">
        <f t="shared" si="127"/>
        <v>5.387123000000007</v>
      </c>
      <c r="I1091" s="2">
        <f t="array" ref="I1091">SUMPRODUCT(B1075:B1094, (ROW(B1075:B1094)-ROW(B1075)+1)) / (20*21/2)</f>
        <v>5.4068976190476201</v>
      </c>
      <c r="J1091" s="2">
        <f t="shared" si="130"/>
        <v>5.3842440123216377</v>
      </c>
      <c r="K1091" s="2">
        <f t="shared" si="132"/>
        <v>5.3493760563747639</v>
      </c>
    </row>
    <row r="1092" spans="1:11" ht="13.5" x14ac:dyDescent="0.25">
      <c r="A1092" s="3">
        <f>TITRES_STAT!B1095</f>
        <v>43598</v>
      </c>
      <c r="B1092" s="6">
        <f>TITRES_STAT!D1095</f>
        <v>5.4002999999999997</v>
      </c>
      <c r="C1092" s="2">
        <f t="shared" ref="C1092:C1155" si="133">B1092-B1091</f>
        <v>-7.0000000000005613E-3</v>
      </c>
      <c r="D1092" s="2">
        <f t="shared" si="126"/>
        <v>5.4200599999999994</v>
      </c>
      <c r="E1092" s="2">
        <f t="shared" si="128"/>
        <v>5.4165200000000002</v>
      </c>
      <c r="F1092" s="2">
        <f t="shared" si="129"/>
        <v>5.3762250000000016</v>
      </c>
      <c r="G1092" s="2">
        <f t="shared" si="131"/>
        <v>5.348799999999998</v>
      </c>
      <c r="H1092" s="2">
        <f t="shared" si="127"/>
        <v>5.3864165000000073</v>
      </c>
      <c r="I1092" s="2">
        <f t="array" ref="I1092">SUMPRODUCT(B1076:B1095, (ROW(B1076:B1095)-ROW(B1076)+1)) / (20*21/2)</f>
        <v>5.4076080952380963</v>
      </c>
      <c r="J1092" s="2">
        <f t="shared" si="130"/>
        <v>5.3857731540052916</v>
      </c>
      <c r="K1092" s="2">
        <f t="shared" si="132"/>
        <v>5.3513730737718319</v>
      </c>
    </row>
    <row r="1093" spans="1:11" ht="13.5" x14ac:dyDescent="0.25">
      <c r="A1093" s="3">
        <f>TITRES_STAT!B1096</f>
        <v>43599</v>
      </c>
      <c r="B1093" s="6">
        <f>TITRES_STAT!D1096</f>
        <v>5.4002999999999997</v>
      </c>
      <c r="C1093" s="2">
        <f t="shared" si="133"/>
        <v>0</v>
      </c>
      <c r="D1093" s="2">
        <f t="shared" si="126"/>
        <v>5.4115800000000007</v>
      </c>
      <c r="E1093" s="2">
        <f t="shared" si="128"/>
        <v>5.415820000000001</v>
      </c>
      <c r="F1093" s="2">
        <f t="shared" si="129"/>
        <v>5.3878900000000014</v>
      </c>
      <c r="G1093" s="2">
        <f t="shared" si="131"/>
        <v>5.3480939999999979</v>
      </c>
      <c r="H1093" s="2">
        <f t="shared" si="127"/>
        <v>5.3854625000000054</v>
      </c>
      <c r="I1093" s="2">
        <f t="array" ref="I1093">SUMPRODUCT(B1077:B1096, (ROW(B1077:B1096)-ROW(B1077)+1)) / (20*21/2)</f>
        <v>5.4071709523809526</v>
      </c>
      <c r="J1093" s="2">
        <f t="shared" si="130"/>
        <v>5.3871566631476444</v>
      </c>
      <c r="K1093" s="2">
        <f t="shared" si="132"/>
        <v>5.3532917767611723</v>
      </c>
    </row>
    <row r="1094" spans="1:11" ht="13.5" x14ac:dyDescent="0.25">
      <c r="A1094" s="3">
        <f>TITRES_STAT!B1097</f>
        <v>43600</v>
      </c>
      <c r="B1094" s="6">
        <f>TITRES_STAT!D1097</f>
        <v>5.3932000000000002</v>
      </c>
      <c r="C1094" s="2">
        <f t="shared" si="133"/>
        <v>-7.0999999999994401E-3</v>
      </c>
      <c r="D1094" s="2">
        <f t="shared" ref="D1094:D1157" si="134">AVERAGE(B1090:B1094)</f>
        <v>5.4016800000000007</v>
      </c>
      <c r="E1094" s="2">
        <f t="shared" si="128"/>
        <v>5.4151100000000003</v>
      </c>
      <c r="F1094" s="2">
        <f t="shared" si="129"/>
        <v>5.3928400000000014</v>
      </c>
      <c r="G1094" s="2">
        <f t="shared" si="131"/>
        <v>5.3472459999999966</v>
      </c>
      <c r="H1094" s="2">
        <f t="shared" si="127"/>
        <v>5.3845080000000065</v>
      </c>
      <c r="I1094" s="2">
        <f t="array" ref="I1094">SUMPRODUCT(B1078:B1097, (ROW(B1078:B1097)-ROW(B1078)+1)) / (20*21/2)</f>
        <v>5.4062961904761906</v>
      </c>
      <c r="J1094" s="2">
        <f t="shared" si="130"/>
        <v>5.3877322190383445</v>
      </c>
      <c r="K1094" s="2">
        <f t="shared" si="132"/>
        <v>5.3548568051234797</v>
      </c>
    </row>
    <row r="1095" spans="1:11" ht="13.5" x14ac:dyDescent="0.25">
      <c r="A1095" s="3">
        <f>TITRES_STAT!B1098</f>
        <v>43601</v>
      </c>
      <c r="B1095" s="6">
        <f>TITRES_STAT!D1098</f>
        <v>5.4002999999999997</v>
      </c>
      <c r="C1095" s="2">
        <f t="shared" si="133"/>
        <v>7.0999999999994401E-3</v>
      </c>
      <c r="D1095" s="2">
        <f t="shared" si="134"/>
        <v>5.4002800000000004</v>
      </c>
      <c r="E1095" s="2">
        <f t="shared" si="128"/>
        <v>5.4144100000000011</v>
      </c>
      <c r="F1095" s="2">
        <f t="shared" si="129"/>
        <v>5.3977900000000014</v>
      </c>
      <c r="G1095" s="2">
        <f t="shared" si="131"/>
        <v>5.3465399999999965</v>
      </c>
      <c r="H1095" s="2">
        <f t="shared" si="127"/>
        <v>5.383271000000005</v>
      </c>
      <c r="I1095" s="2">
        <f t="array" ref="I1095">SUMPRODUCT(B1079:B1098, (ROW(B1079:B1098)-ROW(B1079)+1)) / (20*21/2)</f>
        <v>5.4049838095238103</v>
      </c>
      <c r="J1095" s="2">
        <f t="shared" si="130"/>
        <v>5.3889291505585026</v>
      </c>
      <c r="K1095" s="2">
        <f t="shared" si="132"/>
        <v>5.3566388911970693</v>
      </c>
    </row>
    <row r="1096" spans="1:11" ht="13.5" x14ac:dyDescent="0.25">
      <c r="A1096" s="3">
        <f>TITRES_STAT!B1099</f>
        <v>43602</v>
      </c>
      <c r="B1096" s="6">
        <f>TITRES_STAT!D1099</f>
        <v>5.3932000000000002</v>
      </c>
      <c r="C1096" s="2">
        <f t="shared" si="133"/>
        <v>-7.0999999999994401E-3</v>
      </c>
      <c r="D1096" s="2">
        <f t="shared" si="134"/>
        <v>5.3974599999999997</v>
      </c>
      <c r="E1096" s="2">
        <f t="shared" si="128"/>
        <v>5.4130000000000003</v>
      </c>
      <c r="F1096" s="2">
        <f t="shared" si="129"/>
        <v>5.4023850000000007</v>
      </c>
      <c r="G1096" s="2">
        <f t="shared" si="131"/>
        <v>5.345691999999997</v>
      </c>
      <c r="H1096" s="2">
        <f t="shared" si="127"/>
        <v>5.3819985000000043</v>
      </c>
      <c r="I1096" s="2">
        <f t="array" ref="I1096">SUMPRODUCT(B1080:B1099, (ROW(B1080:B1099)-ROW(B1080)+1)) / (20*21/2)</f>
        <v>5.4124909523809528</v>
      </c>
      <c r="J1096" s="2">
        <f t="shared" si="130"/>
        <v>5.3893358981243598</v>
      </c>
      <c r="K1096" s="2">
        <f t="shared" si="132"/>
        <v>5.3580726601697339</v>
      </c>
    </row>
    <row r="1097" spans="1:11" ht="13.5" x14ac:dyDescent="0.25">
      <c r="A1097" s="3">
        <f>TITRES_STAT!B1100</f>
        <v>43605</v>
      </c>
      <c r="B1097" s="6">
        <f>TITRES_STAT!D1100</f>
        <v>5.3932000000000002</v>
      </c>
      <c r="C1097" s="2">
        <f t="shared" si="133"/>
        <v>0</v>
      </c>
      <c r="D1097" s="2">
        <f t="shared" si="134"/>
        <v>5.3960400000000002</v>
      </c>
      <c r="E1097" s="2">
        <f t="shared" si="128"/>
        <v>5.4080500000000002</v>
      </c>
      <c r="F1097" s="2">
        <f t="shared" si="129"/>
        <v>5.4069800000000017</v>
      </c>
      <c r="G1097" s="2">
        <f t="shared" si="131"/>
        <v>5.3448439999999975</v>
      </c>
      <c r="H1097" s="2">
        <f t="shared" si="127"/>
        <v>5.3807260000000028</v>
      </c>
      <c r="I1097" s="2">
        <f t="array" ref="I1097">SUMPRODUCT(B1081:B1100, (ROW(B1081:B1100)-ROW(B1081)+1)) / (20*21/2)</f>
        <v>5.4344371428571421</v>
      </c>
      <c r="J1097" s="2">
        <f t="shared" si="130"/>
        <v>5.3897039078268012</v>
      </c>
      <c r="K1097" s="2">
        <f t="shared" si="132"/>
        <v>5.3594502029081763</v>
      </c>
    </row>
    <row r="1098" spans="1:11" ht="13.5" x14ac:dyDescent="0.25">
      <c r="A1098" s="3">
        <f>TITRES_STAT!B1101</f>
        <v>43606</v>
      </c>
      <c r="B1098" s="6">
        <f>TITRES_STAT!D1101</f>
        <v>5.3932000000000002</v>
      </c>
      <c r="C1098" s="2">
        <f t="shared" si="133"/>
        <v>0</v>
      </c>
      <c r="D1098" s="2">
        <f t="shared" si="134"/>
        <v>5.3946200000000006</v>
      </c>
      <c r="E1098" s="2">
        <f t="shared" si="128"/>
        <v>5.4031000000000002</v>
      </c>
      <c r="F1098" s="2">
        <f t="shared" si="129"/>
        <v>5.4062750000000008</v>
      </c>
      <c r="G1098" s="2">
        <f t="shared" si="131"/>
        <v>5.3442779999999974</v>
      </c>
      <c r="H1098" s="2">
        <f t="shared" ref="H1098:H1161" si="135">AVERAGE(B899:B1098)</f>
        <v>5.3794185000000017</v>
      </c>
      <c r="I1098" s="2">
        <f t="array" ref="I1098">SUMPRODUCT(B1082:B1101, (ROW(B1082:B1101)-ROW(B1082)+1)) / (20*21/2)</f>
        <v>5.4545961904761908</v>
      </c>
      <c r="J1098" s="2">
        <f t="shared" si="130"/>
        <v>5.3900368689861535</v>
      </c>
      <c r="K1098" s="2">
        <f t="shared" si="132"/>
        <v>5.3607737243627582</v>
      </c>
    </row>
    <row r="1099" spans="1:11" ht="13.5" x14ac:dyDescent="0.25">
      <c r="A1099" s="3">
        <f>TITRES_STAT!B1102</f>
        <v>43607</v>
      </c>
      <c r="B1099" s="6">
        <f>TITRES_STAT!D1102</f>
        <v>5.4851000000000001</v>
      </c>
      <c r="C1099" s="2">
        <f t="shared" si="133"/>
        <v>9.1899999999999871E-2</v>
      </c>
      <c r="D1099" s="2">
        <f t="shared" si="134"/>
        <v>5.4130000000000003</v>
      </c>
      <c r="E1099" s="2">
        <f t="shared" si="128"/>
        <v>5.4073400000000005</v>
      </c>
      <c r="F1099" s="2">
        <f t="shared" si="129"/>
        <v>5.410165000000001</v>
      </c>
      <c r="G1099" s="2">
        <f t="shared" si="131"/>
        <v>5.3455499999999976</v>
      </c>
      <c r="H1099" s="2">
        <f t="shared" si="135"/>
        <v>5.3786055000000026</v>
      </c>
      <c r="I1099" s="2">
        <f t="array" ref="I1099">SUMPRODUCT(B1083:B1102, (ROW(B1083:B1102)-ROW(B1083)+1)) / (20*21/2)</f>
        <v>5.4736109523809535</v>
      </c>
      <c r="J1099" s="2">
        <f t="shared" si="130"/>
        <v>5.3990905005112815</v>
      </c>
      <c r="K1099" s="2">
        <f t="shared" si="132"/>
        <v>5.3656492645838272</v>
      </c>
    </row>
    <row r="1100" spans="1:11" ht="13.5" x14ac:dyDescent="0.25">
      <c r="A1100" s="3">
        <f>TITRES_STAT!B1103</f>
        <v>43608</v>
      </c>
      <c r="B1100" s="6">
        <f>TITRES_STAT!D1103</f>
        <v>5.6406000000000001</v>
      </c>
      <c r="C1100" s="2">
        <f t="shared" si="133"/>
        <v>0.15549999999999997</v>
      </c>
      <c r="D1100" s="2">
        <f t="shared" si="134"/>
        <v>5.4610599999999998</v>
      </c>
      <c r="E1100" s="2">
        <f t="shared" ref="E1100:E1163" si="136">AVERAGE(B1091:B1100)</f>
        <v>5.430670000000001</v>
      </c>
      <c r="F1100" s="2">
        <f t="shared" si="129"/>
        <v>5.4218300000000008</v>
      </c>
      <c r="G1100" s="2">
        <f t="shared" si="131"/>
        <v>5.3499319999999981</v>
      </c>
      <c r="H1100" s="2">
        <f t="shared" si="135"/>
        <v>5.3788880000000008</v>
      </c>
      <c r="I1100" s="2">
        <f t="array" ref="I1100">SUMPRODUCT(B1084:B1103, (ROW(B1084:B1103)-ROW(B1084)+1)) / (20*21/2)</f>
        <v>5.4927666666666664</v>
      </c>
      <c r="J1100" s="2">
        <f t="shared" si="130"/>
        <v>5.4220914052244931</v>
      </c>
      <c r="K1100" s="2">
        <f t="shared" si="132"/>
        <v>5.3764316463648534</v>
      </c>
    </row>
    <row r="1101" spans="1:11" ht="13.5" x14ac:dyDescent="0.25">
      <c r="A1101" s="3">
        <f>TITRES_STAT!B1104</f>
        <v>43609</v>
      </c>
      <c r="B1101" s="6">
        <f>TITRES_STAT!D1104</f>
        <v>5.6334999999999997</v>
      </c>
      <c r="C1101" s="2">
        <f t="shared" si="133"/>
        <v>-7.1000000000003283E-3</v>
      </c>
      <c r="D1101" s="2">
        <f t="shared" si="134"/>
        <v>5.5091200000000002</v>
      </c>
      <c r="E1101" s="2">
        <f t="shared" si="136"/>
        <v>5.45329</v>
      </c>
      <c r="F1101" s="2">
        <f t="shared" si="129"/>
        <v>5.4338450000000016</v>
      </c>
      <c r="G1101" s="2">
        <f t="shared" si="131"/>
        <v>5.3551619999999991</v>
      </c>
      <c r="H1101" s="2">
        <f t="shared" si="135"/>
        <v>5.3791349999999998</v>
      </c>
      <c r="I1101" s="2">
        <f t="array" ref="I1101">SUMPRODUCT(B1085:B1104, (ROW(B1085:B1104)-ROW(B1085)+1)) / (20*21/2)</f>
        <v>5.5107776190476185</v>
      </c>
      <c r="J1101" s="2">
        <f t="shared" si="130"/>
        <v>5.442225557107875</v>
      </c>
      <c r="K1101" s="2">
        <f t="shared" si="132"/>
        <v>5.3865127582721142</v>
      </c>
    </row>
    <row r="1102" spans="1:11" ht="13.5" x14ac:dyDescent="0.25">
      <c r="A1102" s="3">
        <f>TITRES_STAT!B1105</f>
        <v>43612</v>
      </c>
      <c r="B1102" s="6">
        <f>TITRES_STAT!D1105</f>
        <v>5.6334999999999997</v>
      </c>
      <c r="C1102" s="2">
        <f t="shared" si="133"/>
        <v>0</v>
      </c>
      <c r="D1102" s="2">
        <f t="shared" si="134"/>
        <v>5.5571799999999998</v>
      </c>
      <c r="E1102" s="2">
        <f t="shared" si="136"/>
        <v>5.47661</v>
      </c>
      <c r="F1102" s="2">
        <f t="shared" si="129"/>
        <v>5.4465650000000014</v>
      </c>
      <c r="G1102" s="2">
        <f t="shared" si="131"/>
        <v>5.3618059999999987</v>
      </c>
      <c r="H1102" s="2">
        <f t="shared" si="135"/>
        <v>5.3795944999999987</v>
      </c>
      <c r="I1102" s="2">
        <f t="array" ref="I1102">SUMPRODUCT(B1086:B1105, (ROW(B1086:B1105)-ROW(B1086)+1)) / (20*21/2)</f>
        <v>5.5282771428571431</v>
      </c>
      <c r="J1102" s="2">
        <f t="shared" si="130"/>
        <v>5.4604421707166493</v>
      </c>
      <c r="K1102" s="2">
        <f t="shared" si="132"/>
        <v>5.3961985324575217</v>
      </c>
    </row>
    <row r="1103" spans="1:11" ht="13.5" x14ac:dyDescent="0.25">
      <c r="A1103" s="3">
        <f>TITRES_STAT!B1106</f>
        <v>43613</v>
      </c>
      <c r="B1103" s="6">
        <f>TITRES_STAT!D1106</f>
        <v>5.6477000000000004</v>
      </c>
      <c r="C1103" s="2">
        <f t="shared" si="133"/>
        <v>1.4200000000000657E-2</v>
      </c>
      <c r="D1103" s="2">
        <f t="shared" si="134"/>
        <v>5.6080799999999993</v>
      </c>
      <c r="E1103" s="2">
        <f t="shared" si="136"/>
        <v>5.5013500000000004</v>
      </c>
      <c r="F1103" s="2">
        <f t="shared" si="129"/>
        <v>5.4585850000000011</v>
      </c>
      <c r="G1103" s="2">
        <f t="shared" si="131"/>
        <v>5.3687339999999999</v>
      </c>
      <c r="H1103" s="2">
        <f t="shared" si="135"/>
        <v>5.3800894999999995</v>
      </c>
      <c r="I1103" s="2">
        <f t="array" ref="I1103">SUMPRODUCT(B1087:B1106, (ROW(B1087:B1106)-ROW(B1087)+1)) / (20*21/2)</f>
        <v>5.553360476190476</v>
      </c>
      <c r="J1103" s="2">
        <f t="shared" si="130"/>
        <v>5.478276249696016</v>
      </c>
      <c r="K1103" s="2">
        <f t="shared" si="132"/>
        <v>5.4060613351062461</v>
      </c>
    </row>
    <row r="1104" spans="1:11" ht="13.5" x14ac:dyDescent="0.25">
      <c r="A1104" s="3">
        <f>TITRES_STAT!B1107</f>
        <v>43614</v>
      </c>
      <c r="B1104" s="6">
        <f>TITRES_STAT!D1107</f>
        <v>5.6477000000000004</v>
      </c>
      <c r="C1104" s="2">
        <f t="shared" si="133"/>
        <v>0</v>
      </c>
      <c r="D1104" s="2">
        <f t="shared" si="134"/>
        <v>5.6406000000000009</v>
      </c>
      <c r="E1104" s="2">
        <f t="shared" si="136"/>
        <v>5.5267999999999997</v>
      </c>
      <c r="F1104" s="2">
        <f t="shared" si="129"/>
        <v>5.4709550000000018</v>
      </c>
      <c r="G1104" s="2">
        <f t="shared" si="131"/>
        <v>5.3756619999999984</v>
      </c>
      <c r="H1104" s="2">
        <f t="shared" si="135"/>
        <v>5.3804429999999979</v>
      </c>
      <c r="I1104" s="2">
        <f t="array" ref="I1104">SUMPRODUCT(B1088:B1107, (ROW(B1088:B1107)-ROW(B1088)+1)) / (20*21/2)</f>
        <v>5.5717704761904772</v>
      </c>
      <c r="J1104" s="2">
        <f t="shared" si="130"/>
        <v>5.4944118449630617</v>
      </c>
      <c r="K1104" s="2">
        <f t="shared" si="132"/>
        <v>5.4155373611805109</v>
      </c>
    </row>
    <row r="1105" spans="1:11" ht="13.5" x14ac:dyDescent="0.25">
      <c r="A1105" s="3">
        <f>TITRES_STAT!B1108</f>
        <v>43615</v>
      </c>
      <c r="B1105" s="6">
        <f>TITRES_STAT!D1108</f>
        <v>5.6547000000000001</v>
      </c>
      <c r="C1105" s="2">
        <f t="shared" si="133"/>
        <v>6.9999999999996732E-3</v>
      </c>
      <c r="D1105" s="2">
        <f t="shared" si="134"/>
        <v>5.6434200000000008</v>
      </c>
      <c r="E1105" s="2">
        <f t="shared" si="136"/>
        <v>5.5522399999999994</v>
      </c>
      <c r="F1105" s="2">
        <f t="shared" si="129"/>
        <v>5.4833250000000007</v>
      </c>
      <c r="G1105" s="2">
        <f t="shared" si="131"/>
        <v>5.3827299999999987</v>
      </c>
      <c r="H1105" s="2">
        <f t="shared" si="135"/>
        <v>5.3808669999999985</v>
      </c>
      <c r="I1105" s="2">
        <f t="array" ref="I1105">SUMPRODUCT(B1089:B1108, (ROW(B1089:B1108)-ROW(B1089)+1)) / (20*21/2)</f>
        <v>5.5889857142857151</v>
      </c>
      <c r="J1105" s="2">
        <f t="shared" si="130"/>
        <v>5.5096773835380075</v>
      </c>
      <c r="K1105" s="2">
        <f t="shared" si="132"/>
        <v>5.4249162881930397</v>
      </c>
    </row>
    <row r="1106" spans="1:11" ht="13.5" x14ac:dyDescent="0.25">
      <c r="A1106" s="3">
        <f>TITRES_STAT!B1109</f>
        <v>43616</v>
      </c>
      <c r="B1106" s="6">
        <f>TITRES_STAT!D1109</f>
        <v>5.7466999999999997</v>
      </c>
      <c r="C1106" s="2">
        <f t="shared" si="133"/>
        <v>9.1999999999999638E-2</v>
      </c>
      <c r="D1106" s="2">
        <f t="shared" si="134"/>
        <v>5.6660599999999999</v>
      </c>
      <c r="E1106" s="2">
        <f t="shared" si="136"/>
        <v>5.5875899999999996</v>
      </c>
      <c r="F1106" s="2">
        <f t="shared" si="129"/>
        <v>5.5002950000000013</v>
      </c>
      <c r="G1106" s="2">
        <f t="shared" si="131"/>
        <v>5.3916379999999977</v>
      </c>
      <c r="H1106" s="2">
        <f t="shared" si="135"/>
        <v>5.3816799999999976</v>
      </c>
      <c r="I1106" s="2">
        <f t="array" ref="I1106">SUMPRODUCT(B1090:B1109, (ROW(B1090:B1109)-ROW(B1090)+1)) / (20*21/2)</f>
        <v>5.607901428571429</v>
      </c>
      <c r="J1106" s="2">
        <f t="shared" si="130"/>
        <v>5.5322509660581973</v>
      </c>
      <c r="K1106" s="2">
        <f t="shared" si="132"/>
        <v>5.4375352572835087</v>
      </c>
    </row>
    <row r="1107" spans="1:11" ht="13.5" x14ac:dyDescent="0.25">
      <c r="A1107" s="3">
        <f>TITRES_STAT!B1110</f>
        <v>43619</v>
      </c>
      <c r="B1107" s="6">
        <f>TITRES_STAT!D1110</f>
        <v>5.6936</v>
      </c>
      <c r="C1107" s="2">
        <f t="shared" si="133"/>
        <v>-5.3099999999999703E-2</v>
      </c>
      <c r="D1107" s="2">
        <f t="shared" si="134"/>
        <v>5.6780799999999996</v>
      </c>
      <c r="E1107" s="2">
        <f t="shared" si="136"/>
        <v>5.6176300000000001</v>
      </c>
      <c r="F1107" s="2">
        <f t="shared" si="129"/>
        <v>5.5128400000000006</v>
      </c>
      <c r="G1107" s="2">
        <f t="shared" si="131"/>
        <v>5.4008979999999989</v>
      </c>
      <c r="H1107" s="2">
        <f t="shared" si="135"/>
        <v>5.3818744999999977</v>
      </c>
      <c r="I1107" s="2">
        <f t="array" ref="I1107">SUMPRODUCT(B1091:B1110, (ROW(B1091:B1110)-ROW(B1091)+1)) / (20*21/2)</f>
        <v>5.6225823809523812</v>
      </c>
      <c r="J1107" s="2">
        <f t="shared" si="130"/>
        <v>5.5476175407193216</v>
      </c>
      <c r="K1107" s="2">
        <f t="shared" si="132"/>
        <v>5.4475770118998419</v>
      </c>
    </row>
    <row r="1108" spans="1:11" ht="13.5" x14ac:dyDescent="0.25">
      <c r="A1108" s="3">
        <f>TITRES_STAT!B1111</f>
        <v>43623</v>
      </c>
      <c r="B1108" s="6">
        <f>TITRES_STAT!D1111</f>
        <v>5.6936</v>
      </c>
      <c r="C1108" s="2">
        <f t="shared" si="133"/>
        <v>0</v>
      </c>
      <c r="D1108" s="2">
        <f t="shared" si="134"/>
        <v>5.6872600000000002</v>
      </c>
      <c r="E1108" s="2">
        <f t="shared" si="136"/>
        <v>5.6476699999999997</v>
      </c>
      <c r="F1108" s="2">
        <f t="shared" ref="F1108:F1171" si="137">AVERAGE(B1089:B1108)</f>
        <v>5.5253850000000018</v>
      </c>
      <c r="G1108" s="2">
        <f t="shared" si="131"/>
        <v>5.4087439999999978</v>
      </c>
      <c r="H1108" s="2">
        <f t="shared" si="135"/>
        <v>5.3822809999999972</v>
      </c>
      <c r="I1108" s="2">
        <f t="array" ref="I1108">SUMPRODUCT(B1092:B1111, (ROW(B1092:B1111)-ROW(B1092)+1)) / (20*21/2)</f>
        <v>5.6359000000000012</v>
      </c>
      <c r="J1108" s="2">
        <f t="shared" si="130"/>
        <v>5.561520632079386</v>
      </c>
      <c r="K1108" s="2">
        <f t="shared" si="132"/>
        <v>5.457224972217495</v>
      </c>
    </row>
    <row r="1109" spans="1:11" ht="13.5" x14ac:dyDescent="0.25">
      <c r="A1109" s="3">
        <f>TITRES_STAT!B1112</f>
        <v>43626</v>
      </c>
      <c r="B1109" s="6">
        <f>TITRES_STAT!D1112</f>
        <v>5.7240000000000002</v>
      </c>
      <c r="C1109" s="2">
        <f t="shared" si="133"/>
        <v>3.0400000000000205E-2</v>
      </c>
      <c r="D1109" s="2">
        <f t="shared" si="134"/>
        <v>5.7025199999999998</v>
      </c>
      <c r="E1109" s="2">
        <f t="shared" si="136"/>
        <v>5.6715600000000013</v>
      </c>
      <c r="F1109" s="2">
        <f t="shared" si="137"/>
        <v>5.5394500000000013</v>
      </c>
      <c r="G1109" s="2">
        <f t="shared" si="131"/>
        <v>5.4171979999999982</v>
      </c>
      <c r="H1109" s="2">
        <f t="shared" si="135"/>
        <v>5.3828394999999967</v>
      </c>
      <c r="I1109" s="2">
        <f t="array" ref="I1109">SUMPRODUCT(B1093:B1112, (ROW(B1093:B1112)-ROW(B1093)+1)) / (20*21/2)</f>
        <v>5.6478542857142866</v>
      </c>
      <c r="J1109" s="2">
        <f t="shared" ref="J1109:J1172" si="138">$J$4*B1109+J1108*(1-$J$4)</f>
        <v>5.5769948575956354</v>
      </c>
      <c r="K1109" s="2">
        <f t="shared" si="132"/>
        <v>5.4676867380128877</v>
      </c>
    </row>
    <row r="1110" spans="1:11" ht="13.5" x14ac:dyDescent="0.25">
      <c r="A1110" s="3">
        <f>TITRES_STAT!B1113</f>
        <v>43627</v>
      </c>
      <c r="B1110" s="6">
        <f>TITRES_STAT!D1113</f>
        <v>5.6936</v>
      </c>
      <c r="C1110" s="2">
        <f t="shared" si="133"/>
        <v>-3.0400000000000205E-2</v>
      </c>
      <c r="D1110" s="2">
        <f t="shared" si="134"/>
        <v>5.7103000000000002</v>
      </c>
      <c r="E1110" s="2">
        <f t="shared" si="136"/>
        <v>5.6768600000000005</v>
      </c>
      <c r="F1110" s="2">
        <f t="shared" si="137"/>
        <v>5.5537650000000012</v>
      </c>
      <c r="G1110" s="2">
        <f t="shared" si="131"/>
        <v>5.4275879999999983</v>
      </c>
      <c r="H1110" s="2">
        <f t="shared" si="135"/>
        <v>5.3831044999999973</v>
      </c>
      <c r="I1110" s="2">
        <f t="array" ref="I1110">SUMPRODUCT(B1094:B1113, (ROW(B1094:B1113)-ROW(B1094)+1)) / (20*21/2)</f>
        <v>5.6584119047619055</v>
      </c>
      <c r="J1110" s="2">
        <f t="shared" si="138"/>
        <v>5.5881001092531939</v>
      </c>
      <c r="K1110" s="2">
        <f t="shared" si="132"/>
        <v>5.4765460816202252</v>
      </c>
    </row>
    <row r="1111" spans="1:11" ht="13.5" x14ac:dyDescent="0.25">
      <c r="A1111" s="3">
        <f>TITRES_STAT!B1114</f>
        <v>43628</v>
      </c>
      <c r="B1111" s="6">
        <f>TITRES_STAT!D1114</f>
        <v>5.6936</v>
      </c>
      <c r="C1111" s="2">
        <f t="shared" si="133"/>
        <v>0</v>
      </c>
      <c r="D1111" s="2">
        <f t="shared" si="134"/>
        <v>5.6996799999999999</v>
      </c>
      <c r="E1111" s="2">
        <f t="shared" si="136"/>
        <v>5.6828700000000012</v>
      </c>
      <c r="F1111" s="2">
        <f t="shared" si="137"/>
        <v>5.568080000000001</v>
      </c>
      <c r="G1111" s="2">
        <f t="shared" si="131"/>
        <v>5.4354339999999999</v>
      </c>
      <c r="H1111" s="2">
        <f t="shared" si="135"/>
        <v>5.3833694999999979</v>
      </c>
      <c r="I1111" s="2">
        <f t="array" ref="I1111">SUMPRODUCT(B1095:B1114, (ROW(B1095:B1114)-ROW(B1095)+1)) / (20*21/2)</f>
        <v>5.6661252380952378</v>
      </c>
      <c r="J1111" s="2">
        <f t="shared" si="138"/>
        <v>5.5981477178957473</v>
      </c>
      <c r="K1111" s="2">
        <f t="shared" si="132"/>
        <v>5.4850579999880598</v>
      </c>
    </row>
    <row r="1112" spans="1:11" ht="13.5" x14ac:dyDescent="0.25">
      <c r="A1112" s="3">
        <f>TITRES_STAT!B1115</f>
        <v>43629</v>
      </c>
      <c r="B1112" s="6">
        <f>TITRES_STAT!D1115</f>
        <v>5.6936</v>
      </c>
      <c r="C1112" s="2">
        <f t="shared" si="133"/>
        <v>0</v>
      </c>
      <c r="D1112" s="2">
        <f t="shared" si="134"/>
        <v>5.6996799999999999</v>
      </c>
      <c r="E1112" s="2">
        <f t="shared" si="136"/>
        <v>5.6888800000000019</v>
      </c>
      <c r="F1112" s="2">
        <f t="shared" si="137"/>
        <v>5.582745000000001</v>
      </c>
      <c r="G1112" s="2">
        <f t="shared" si="131"/>
        <v>5.4432799999999997</v>
      </c>
      <c r="H1112" s="2">
        <f t="shared" si="135"/>
        <v>5.3836344999999985</v>
      </c>
      <c r="I1112" s="2">
        <f t="array" ref="I1112">SUMPRODUCT(B1096:B1115, (ROW(B1096:B1115)-ROW(B1096)+1)) / (20*21/2)</f>
        <v>5.6695947619047624</v>
      </c>
      <c r="J1112" s="2">
        <f t="shared" si="138"/>
        <v>5.6072384114294858</v>
      </c>
      <c r="K1112" s="2">
        <f t="shared" si="132"/>
        <v>5.4932361176355871</v>
      </c>
    </row>
    <row r="1113" spans="1:11" ht="13.5" x14ac:dyDescent="0.25">
      <c r="A1113" s="3">
        <f>TITRES_STAT!B1116</f>
        <v>43630</v>
      </c>
      <c r="B1113" s="6">
        <f>TITRES_STAT!D1116</f>
        <v>5.6936</v>
      </c>
      <c r="C1113" s="2">
        <f t="shared" si="133"/>
        <v>0</v>
      </c>
      <c r="D1113" s="2">
        <f t="shared" si="134"/>
        <v>5.6996799999999999</v>
      </c>
      <c r="E1113" s="2">
        <f t="shared" si="136"/>
        <v>5.6934700000000005</v>
      </c>
      <c r="F1113" s="2">
        <f t="shared" si="137"/>
        <v>5.5974100000000018</v>
      </c>
      <c r="G1113" s="2">
        <f t="shared" si="131"/>
        <v>5.4511259999999995</v>
      </c>
      <c r="H1113" s="2">
        <f t="shared" si="135"/>
        <v>5.3838639999999991</v>
      </c>
      <c r="I1113" s="2">
        <f t="array" ref="I1113">SUMPRODUCT(B1097:B1116, (ROW(B1097:B1116)-ROW(B1097)+1)) / (20*21/2)</f>
        <v>5.6725985714285718</v>
      </c>
      <c r="J1113" s="2">
        <f t="shared" si="138"/>
        <v>5.6154633246266776</v>
      </c>
      <c r="K1113" s="2">
        <f t="shared" si="132"/>
        <v>5.5010935247871329</v>
      </c>
    </row>
    <row r="1114" spans="1:11" ht="13.5" x14ac:dyDescent="0.25">
      <c r="A1114" s="3">
        <f>TITRES_STAT!B1117</f>
        <v>43633</v>
      </c>
      <c r="B1114" s="6">
        <f>TITRES_STAT!D1117</f>
        <v>5.6783999999999999</v>
      </c>
      <c r="C1114" s="2">
        <f t="shared" si="133"/>
        <v>-1.5200000000000102E-2</v>
      </c>
      <c r="D1114" s="2">
        <f t="shared" si="134"/>
        <v>5.6905599999999996</v>
      </c>
      <c r="E1114" s="2">
        <f t="shared" si="136"/>
        <v>5.6965400000000006</v>
      </c>
      <c r="F1114" s="2">
        <f t="shared" si="137"/>
        <v>5.611670000000001</v>
      </c>
      <c r="G1114" s="2">
        <f t="shared" si="131"/>
        <v>5.4586680000000003</v>
      </c>
      <c r="H1114" s="2">
        <f t="shared" si="135"/>
        <v>5.3840174999999979</v>
      </c>
      <c r="I1114" s="2">
        <f t="array" ref="I1114">SUMPRODUCT(B1098:B1117, (ROW(B1098:B1117)-ROW(B1098)+1)) / (20*21/2)</f>
        <v>5.6736385714285706</v>
      </c>
      <c r="J1114" s="2">
        <f t="shared" si="138"/>
        <v>5.6214572937098515</v>
      </c>
      <c r="K1114" s="2">
        <f t="shared" si="132"/>
        <v>5.5080467198935201</v>
      </c>
    </row>
    <row r="1115" spans="1:11" ht="13.5" x14ac:dyDescent="0.25">
      <c r="A1115" s="3">
        <f>TITRES_STAT!B1118</f>
        <v>43634</v>
      </c>
      <c r="B1115" s="6">
        <f>TITRES_STAT!D1118</f>
        <v>5.6481000000000003</v>
      </c>
      <c r="C1115" s="2">
        <f t="shared" si="133"/>
        <v>-3.029999999999955E-2</v>
      </c>
      <c r="D1115" s="2">
        <f t="shared" si="134"/>
        <v>5.6814599999999995</v>
      </c>
      <c r="E1115" s="2">
        <f t="shared" si="136"/>
        <v>5.6958799999999998</v>
      </c>
      <c r="F1115" s="2">
        <f t="shared" si="137"/>
        <v>5.6240600000000009</v>
      </c>
      <c r="G1115" s="2">
        <f t="shared" si="131"/>
        <v>5.4656039999999999</v>
      </c>
      <c r="H1115" s="2">
        <f t="shared" si="135"/>
        <v>5.3840194999999982</v>
      </c>
      <c r="I1115" s="2">
        <f t="array" ref="I1115">SUMPRODUCT(B1099:B1118, (ROW(B1099:B1118)-ROW(B1099)+1)) / (20*21/2)</f>
        <v>5.6734647619047616</v>
      </c>
      <c r="J1115" s="2">
        <f t="shared" si="138"/>
        <v>5.6239946943089132</v>
      </c>
      <c r="K1115" s="2">
        <f t="shared" si="132"/>
        <v>5.5135390053878925</v>
      </c>
    </row>
    <row r="1116" spans="1:11" ht="13.5" x14ac:dyDescent="0.25">
      <c r="A1116" s="3">
        <f>TITRES_STAT!B1119</f>
        <v>43635</v>
      </c>
      <c r="B1116" s="6">
        <f>TITRES_STAT!D1119</f>
        <v>5.6555999999999997</v>
      </c>
      <c r="C1116" s="2">
        <f t="shared" si="133"/>
        <v>7.499999999999396E-3</v>
      </c>
      <c r="D1116" s="2">
        <f t="shared" si="134"/>
        <v>5.6738599999999995</v>
      </c>
      <c r="E1116" s="2">
        <f t="shared" si="136"/>
        <v>5.6867699999999992</v>
      </c>
      <c r="F1116" s="2">
        <f t="shared" si="137"/>
        <v>5.6371800000000007</v>
      </c>
      <c r="G1116" s="2">
        <f t="shared" si="131"/>
        <v>5.4726899999999992</v>
      </c>
      <c r="H1116" s="2">
        <f t="shared" si="135"/>
        <v>5.3842004999999986</v>
      </c>
      <c r="I1116" s="2">
        <f t="array" ref="I1116">SUMPRODUCT(B1100:B1119, (ROW(B1100:B1119)-ROW(B1100)+1)) / (20*21/2)</f>
        <v>5.6691819047619054</v>
      </c>
      <c r="J1116" s="2">
        <f t="shared" si="138"/>
        <v>5.6270047234223499</v>
      </c>
      <c r="K1116" s="2">
        <f t="shared" si="132"/>
        <v>5.519110024784446</v>
      </c>
    </row>
    <row r="1117" spans="1:11" ht="13.5" x14ac:dyDescent="0.25">
      <c r="A1117" s="3">
        <f>TITRES_STAT!B1120</f>
        <v>43636</v>
      </c>
      <c r="B1117" s="6">
        <f>TITRES_STAT!D1120</f>
        <v>5.6481000000000003</v>
      </c>
      <c r="C1117" s="2">
        <f t="shared" si="133"/>
        <v>-7.499999999999396E-3</v>
      </c>
      <c r="D1117" s="2">
        <f t="shared" si="134"/>
        <v>5.6647599999999994</v>
      </c>
      <c r="E1117" s="2">
        <f t="shared" si="136"/>
        <v>5.68222</v>
      </c>
      <c r="F1117" s="2">
        <f t="shared" si="137"/>
        <v>5.6499250000000005</v>
      </c>
      <c r="G1117" s="2">
        <f t="shared" si="131"/>
        <v>5.4796259999999997</v>
      </c>
      <c r="H1117" s="2">
        <f t="shared" si="135"/>
        <v>5.3843439999999987</v>
      </c>
      <c r="I1117" s="2">
        <f t="array" ref="I1117">SUMPRODUCT(B1101:B1120, (ROW(B1101:B1120)-ROW(B1101)+1)) / (20*21/2)</f>
        <v>5.6758390476190481</v>
      </c>
      <c r="J1117" s="2">
        <f t="shared" si="138"/>
        <v>5.6290137973821261</v>
      </c>
      <c r="K1117" s="2">
        <f t="shared" si="132"/>
        <v>5.5241684551850563</v>
      </c>
    </row>
    <row r="1118" spans="1:11" ht="13.5" x14ac:dyDescent="0.25">
      <c r="A1118" s="3">
        <f>TITRES_STAT!B1121</f>
        <v>43637</v>
      </c>
      <c r="B1118" s="6">
        <f>TITRES_STAT!D1121</f>
        <v>5.6481000000000003</v>
      </c>
      <c r="C1118" s="2">
        <f t="shared" si="133"/>
        <v>0</v>
      </c>
      <c r="D1118" s="2">
        <f t="shared" si="134"/>
        <v>5.6556599999999992</v>
      </c>
      <c r="E1118" s="2">
        <f t="shared" si="136"/>
        <v>5.67767</v>
      </c>
      <c r="F1118" s="2">
        <f t="shared" si="137"/>
        <v>5.6626700000000003</v>
      </c>
      <c r="G1118" s="2">
        <f t="shared" si="131"/>
        <v>5.486562000000001</v>
      </c>
      <c r="H1118" s="2">
        <f t="shared" si="135"/>
        <v>5.3836744999999997</v>
      </c>
      <c r="I1118" s="2">
        <f t="array" ref="I1118">SUMPRODUCT(B1102:B1121, (ROW(B1102:B1121)-ROW(B1102)+1)) / (20*21/2)</f>
        <v>5.6849123809523805</v>
      </c>
      <c r="J1118" s="2">
        <f t="shared" si="138"/>
        <v>5.6308315309647812</v>
      </c>
      <c r="K1118" s="2">
        <f t="shared" si="132"/>
        <v>5.5290285157660346</v>
      </c>
    </row>
    <row r="1119" spans="1:11" ht="13.5" x14ac:dyDescent="0.25">
      <c r="A1119" s="3">
        <f>TITRES_STAT!B1122</f>
        <v>43640</v>
      </c>
      <c r="B1119" s="6">
        <f>TITRES_STAT!D1122</f>
        <v>5.6177000000000001</v>
      </c>
      <c r="C1119" s="2">
        <f t="shared" si="133"/>
        <v>-3.0400000000000205E-2</v>
      </c>
      <c r="D1119" s="2">
        <f t="shared" si="134"/>
        <v>5.6435199999999996</v>
      </c>
      <c r="E1119" s="2">
        <f t="shared" si="136"/>
        <v>5.6670400000000001</v>
      </c>
      <c r="F1119" s="2">
        <f t="shared" si="137"/>
        <v>5.6693000000000007</v>
      </c>
      <c r="G1119" s="2">
        <f t="shared" si="131"/>
        <v>5.4930320000000021</v>
      </c>
      <c r="H1119" s="2">
        <f t="shared" si="135"/>
        <v>5.3828529999999999</v>
      </c>
      <c r="I1119" s="2">
        <f t="array" ref="I1119">SUMPRODUCT(B1103:B1122, (ROW(B1103:B1122)-ROW(B1103)+1)) / (20*21/2)</f>
        <v>5.6969571428571433</v>
      </c>
      <c r="J1119" s="2">
        <f t="shared" si="138"/>
        <v>5.6295809089681352</v>
      </c>
      <c r="K1119" s="2">
        <f t="shared" si="132"/>
        <v>5.5325058288732487</v>
      </c>
    </row>
    <row r="1120" spans="1:11" ht="13.5" x14ac:dyDescent="0.25">
      <c r="A1120" s="3">
        <f>TITRES_STAT!B1123</f>
        <v>43641</v>
      </c>
      <c r="B1120" s="6">
        <f>TITRES_STAT!D1123</f>
        <v>5.7392000000000003</v>
      </c>
      <c r="C1120" s="2">
        <f t="shared" si="133"/>
        <v>0.12150000000000016</v>
      </c>
      <c r="D1120" s="2">
        <f t="shared" si="134"/>
        <v>5.66174</v>
      </c>
      <c r="E1120" s="2">
        <f t="shared" si="136"/>
        <v>5.6715999999999998</v>
      </c>
      <c r="F1120" s="2">
        <f t="shared" si="137"/>
        <v>5.6742299999999997</v>
      </c>
      <c r="G1120" s="2">
        <f t="shared" si="131"/>
        <v>5.5019320000000018</v>
      </c>
      <c r="H1120" s="2">
        <f t="shared" si="135"/>
        <v>5.3834874999999984</v>
      </c>
      <c r="I1120" s="2">
        <f t="array" ref="I1120">SUMPRODUCT(B1104:B1123, (ROW(B1104:B1123)-ROW(B1104)+1)) / (20*21/2)</f>
        <v>5.726249523809523</v>
      </c>
      <c r="J1120" s="2">
        <f t="shared" si="138"/>
        <v>5.6400208223997419</v>
      </c>
      <c r="K1120" s="2">
        <f t="shared" si="132"/>
        <v>5.5406114826429258</v>
      </c>
    </row>
    <row r="1121" spans="1:11" ht="13.5" x14ac:dyDescent="0.25">
      <c r="A1121" s="3">
        <f>TITRES_STAT!B1124</f>
        <v>43642</v>
      </c>
      <c r="B1121" s="6">
        <f>TITRES_STAT!D1124</f>
        <v>5.7694999999999999</v>
      </c>
      <c r="C1121" s="2">
        <f t="shared" si="133"/>
        <v>3.029999999999955E-2</v>
      </c>
      <c r="D1121" s="2">
        <f t="shared" si="134"/>
        <v>5.6845200000000009</v>
      </c>
      <c r="E1121" s="2">
        <f t="shared" si="136"/>
        <v>5.6791900000000002</v>
      </c>
      <c r="F1121" s="2">
        <f t="shared" si="137"/>
        <v>5.6810299999999998</v>
      </c>
      <c r="G1121" s="2">
        <f t="shared" si="131"/>
        <v>5.5114380000000009</v>
      </c>
      <c r="H1121" s="2">
        <f t="shared" si="135"/>
        <v>5.3850859999999985</v>
      </c>
      <c r="I1121" s="2">
        <f t="array" ref="I1121">SUMPRODUCT(B1105:B1124, (ROW(B1105:B1124)-ROW(B1105)+1)) / (20*21/2)</f>
        <v>5.7603819047619034</v>
      </c>
      <c r="J1121" s="2">
        <f t="shared" si="138"/>
        <v>5.6523521726473858</v>
      </c>
      <c r="K1121" s="2">
        <f t="shared" si="132"/>
        <v>5.5495875029314385</v>
      </c>
    </row>
    <row r="1122" spans="1:11" ht="13.5" x14ac:dyDescent="0.25">
      <c r="A1122" s="3">
        <f>TITRES_STAT!B1125</f>
        <v>43643</v>
      </c>
      <c r="B1122" s="6">
        <f>TITRES_STAT!D1125</f>
        <v>5.8075000000000001</v>
      </c>
      <c r="C1122" s="2">
        <f t="shared" si="133"/>
        <v>3.8000000000000256E-2</v>
      </c>
      <c r="D1122" s="2">
        <f t="shared" si="134"/>
        <v>5.716400000000001</v>
      </c>
      <c r="E1122" s="2">
        <f t="shared" si="136"/>
        <v>5.6905799999999997</v>
      </c>
      <c r="F1122" s="2">
        <f t="shared" si="137"/>
        <v>5.68973</v>
      </c>
      <c r="G1122" s="2">
        <f t="shared" si="131"/>
        <v>5.5217039999999997</v>
      </c>
      <c r="H1122" s="2">
        <f t="shared" si="135"/>
        <v>5.3870869999999975</v>
      </c>
      <c r="I1122" s="2">
        <f t="array" ref="I1122">SUMPRODUCT(B1106:B1125, (ROW(B1106:B1125)-ROW(B1106)+1)) / (20*21/2)</f>
        <v>5.7925242857142845</v>
      </c>
      <c r="J1122" s="2">
        <f t="shared" si="138"/>
        <v>5.6671281562047771</v>
      </c>
      <c r="K1122" s="2">
        <f t="shared" si="132"/>
        <v>5.5597017185027546</v>
      </c>
    </row>
    <row r="1123" spans="1:11" ht="13.5" x14ac:dyDescent="0.25">
      <c r="A1123" s="3">
        <f>TITRES_STAT!B1126</f>
        <v>43644</v>
      </c>
      <c r="B1123" s="6">
        <f>TITRES_STAT!D1126</f>
        <v>5.9973000000000001</v>
      </c>
      <c r="C1123" s="2">
        <f t="shared" si="133"/>
        <v>0.18979999999999997</v>
      </c>
      <c r="D1123" s="2">
        <f t="shared" si="134"/>
        <v>5.7862400000000003</v>
      </c>
      <c r="E1123" s="2">
        <f t="shared" si="136"/>
        <v>5.7209500000000002</v>
      </c>
      <c r="F1123" s="2">
        <f t="shared" si="137"/>
        <v>5.707209999999999</v>
      </c>
      <c r="G1123" s="2">
        <f t="shared" si="131"/>
        <v>5.538310000000001</v>
      </c>
      <c r="H1123" s="2">
        <f t="shared" si="135"/>
        <v>5.389046999999997</v>
      </c>
      <c r="I1123" s="2">
        <f t="array" ref="I1123">SUMPRODUCT(B1107:B1126, (ROW(B1107:B1126)-ROW(B1107)+1)) / (20*21/2)</f>
        <v>5.8227099999999998</v>
      </c>
      <c r="J1123" s="2">
        <f t="shared" si="138"/>
        <v>5.6985730937090837</v>
      </c>
      <c r="K1123" s="2">
        <f t="shared" si="132"/>
        <v>5.5768624354242151</v>
      </c>
    </row>
    <row r="1124" spans="1:11" ht="13.5" x14ac:dyDescent="0.25">
      <c r="A1124" s="3">
        <f>TITRES_STAT!B1127</f>
        <v>43647</v>
      </c>
      <c r="B1124" s="6">
        <f>TITRES_STAT!D1127</f>
        <v>6.0655999999999999</v>
      </c>
      <c r="C1124" s="2">
        <f t="shared" si="133"/>
        <v>6.8299999999999805E-2</v>
      </c>
      <c r="D1124" s="2">
        <f t="shared" si="134"/>
        <v>5.87582</v>
      </c>
      <c r="E1124" s="2">
        <f t="shared" si="136"/>
        <v>5.7596699999999998</v>
      </c>
      <c r="F1124" s="2">
        <f t="shared" si="137"/>
        <v>5.7281050000000002</v>
      </c>
      <c r="G1124" s="2">
        <f t="shared" si="131"/>
        <v>5.553738000000001</v>
      </c>
      <c r="H1124" s="2">
        <f t="shared" si="135"/>
        <v>5.392055499999997</v>
      </c>
      <c r="I1124" s="2">
        <f t="array" ref="I1124">SUMPRODUCT(B1108:B1127, (ROW(B1108:B1127)-ROW(B1108)+1)) / (20*21/2)</f>
        <v>5.8513771428571415</v>
      </c>
      <c r="J1124" s="2">
        <f t="shared" si="138"/>
        <v>5.7335280371653621</v>
      </c>
      <c r="K1124" s="2">
        <f t="shared" si="132"/>
        <v>5.5960286144271869</v>
      </c>
    </row>
    <row r="1125" spans="1:11" ht="13.5" x14ac:dyDescent="0.25">
      <c r="A1125" s="3">
        <f>TITRES_STAT!B1128</f>
        <v>43648</v>
      </c>
      <c r="B1125" s="6">
        <f>TITRES_STAT!D1128</f>
        <v>6.0655999999999999</v>
      </c>
      <c r="C1125" s="2">
        <f t="shared" si="133"/>
        <v>0</v>
      </c>
      <c r="D1125" s="2">
        <f t="shared" si="134"/>
        <v>5.9411000000000005</v>
      </c>
      <c r="E1125" s="2">
        <f t="shared" si="136"/>
        <v>5.8014200000000002</v>
      </c>
      <c r="F1125" s="2">
        <f t="shared" si="137"/>
        <v>5.7486499999999996</v>
      </c>
      <c r="G1125" s="2">
        <f t="shared" si="131"/>
        <v>5.5690240000000015</v>
      </c>
      <c r="H1125" s="2">
        <f t="shared" si="135"/>
        <v>5.3950284999999951</v>
      </c>
      <c r="I1125" s="2">
        <f t="array" ref="I1125">SUMPRODUCT(B1109:B1128, (ROW(B1109:B1128)-ROW(B1109)+1)) / (20*21/2)</f>
        <v>5.8616442857142843</v>
      </c>
      <c r="J1125" s="2">
        <f t="shared" si="138"/>
        <v>5.7651539383877086</v>
      </c>
      <c r="K1125" s="2">
        <f t="shared" si="132"/>
        <v>5.6144431785672975</v>
      </c>
    </row>
    <row r="1126" spans="1:11" ht="13.5" x14ac:dyDescent="0.25">
      <c r="A1126" s="3">
        <f>TITRES_STAT!B1129</f>
        <v>43649</v>
      </c>
      <c r="B1126" s="6">
        <f>TITRES_STAT!D1129</f>
        <v>6.0655999999999999</v>
      </c>
      <c r="C1126" s="2">
        <f t="shared" si="133"/>
        <v>0</v>
      </c>
      <c r="D1126" s="2">
        <f t="shared" si="134"/>
        <v>6.0003200000000003</v>
      </c>
      <c r="E1126" s="2">
        <f t="shared" si="136"/>
        <v>5.8424200000000015</v>
      </c>
      <c r="F1126" s="2">
        <f t="shared" si="137"/>
        <v>5.7645949999999999</v>
      </c>
      <c r="G1126" s="2">
        <f t="shared" si="131"/>
        <v>5.5843100000000012</v>
      </c>
      <c r="H1126" s="2">
        <f t="shared" si="135"/>
        <v>5.3974714999999946</v>
      </c>
      <c r="I1126" s="2">
        <f t="array" ref="I1126">SUMPRODUCT(B1110:B1129, (ROW(B1110:B1129)-ROW(B1110)+1)) / (20*21/2)</f>
        <v>5.8709714285714272</v>
      </c>
      <c r="J1126" s="2">
        <f t="shared" si="138"/>
        <v>5.7937678490174509</v>
      </c>
      <c r="K1126" s="2">
        <f t="shared" si="132"/>
        <v>5.6321356029372076</v>
      </c>
    </row>
    <row r="1127" spans="1:11" ht="13.5" x14ac:dyDescent="0.25">
      <c r="A1127" s="3">
        <f>TITRES_STAT!B1130</f>
        <v>43650</v>
      </c>
      <c r="B1127" s="6">
        <f>TITRES_STAT!D1130</f>
        <v>6.0655999999999999</v>
      </c>
      <c r="C1127" s="2">
        <f t="shared" si="133"/>
        <v>0</v>
      </c>
      <c r="D1127" s="2">
        <f t="shared" si="134"/>
        <v>6.0519400000000001</v>
      </c>
      <c r="E1127" s="2">
        <f t="shared" si="136"/>
        <v>5.8841700000000019</v>
      </c>
      <c r="F1127" s="2">
        <f t="shared" si="137"/>
        <v>5.783195000000001</v>
      </c>
      <c r="G1127" s="2">
        <f t="shared" si="131"/>
        <v>5.5995960000000027</v>
      </c>
      <c r="H1127" s="2">
        <f t="shared" si="135"/>
        <v>5.3999499999999934</v>
      </c>
      <c r="I1127" s="2">
        <f t="array" ref="I1127">SUMPRODUCT(B1111:B1130, (ROW(B1111:B1130)-ROW(B1111)+1)) / (20*21/2)</f>
        <v>5.8795033333333331</v>
      </c>
      <c r="J1127" s="2">
        <f t="shared" si="138"/>
        <v>5.8196566253015032</v>
      </c>
      <c r="K1127" s="2">
        <f t="shared" si="132"/>
        <v>5.6491342067435912</v>
      </c>
    </row>
    <row r="1128" spans="1:11" ht="13.5" x14ac:dyDescent="0.25">
      <c r="A1128" s="3">
        <f>TITRES_STAT!B1131</f>
        <v>43651</v>
      </c>
      <c r="B1128" s="6">
        <f>TITRES_STAT!D1131</f>
        <v>5.891</v>
      </c>
      <c r="C1128" s="2">
        <f t="shared" si="133"/>
        <v>-0.17459999999999987</v>
      </c>
      <c r="D1128" s="2">
        <f t="shared" si="134"/>
        <v>6.0306799999999994</v>
      </c>
      <c r="E1128" s="2">
        <f t="shared" si="136"/>
        <v>5.9084599999999998</v>
      </c>
      <c r="F1128" s="2">
        <f t="shared" si="137"/>
        <v>5.7930650000000004</v>
      </c>
      <c r="G1128" s="2">
        <f t="shared" si="131"/>
        <v>5.6092700000000022</v>
      </c>
      <c r="H1128" s="2">
        <f t="shared" si="135"/>
        <v>5.4013784999999928</v>
      </c>
      <c r="I1128" s="2">
        <f t="array" ref="I1128">SUMPRODUCT(B1112:B1131, (ROW(B1112:B1131)-ROW(B1112)+1)) / (20*21/2)</f>
        <v>5.8856476190476199</v>
      </c>
      <c r="J1128" s="2">
        <f t="shared" si="138"/>
        <v>5.8264512324156454</v>
      </c>
      <c r="K1128" s="2">
        <f t="shared" si="132"/>
        <v>5.6586191398124708</v>
      </c>
    </row>
    <row r="1129" spans="1:11" ht="13.5" x14ac:dyDescent="0.25">
      <c r="A1129" s="3">
        <f>TITRES_STAT!B1132</f>
        <v>43654</v>
      </c>
      <c r="B1129" s="6">
        <f>TITRES_STAT!D1132</f>
        <v>5.891</v>
      </c>
      <c r="C1129" s="2">
        <f t="shared" si="133"/>
        <v>0</v>
      </c>
      <c r="D1129" s="2">
        <f t="shared" si="134"/>
        <v>5.9957599999999998</v>
      </c>
      <c r="E1129" s="2">
        <f t="shared" si="136"/>
        <v>5.9357899999999999</v>
      </c>
      <c r="F1129" s="2">
        <f t="shared" si="137"/>
        <v>5.8014150000000004</v>
      </c>
      <c r="G1129" s="2">
        <f t="shared" si="131"/>
        <v>5.6189440000000026</v>
      </c>
      <c r="H1129" s="2">
        <f t="shared" si="135"/>
        <v>5.4027009999999942</v>
      </c>
      <c r="I1129" s="2">
        <f t="array" ref="I1129">SUMPRODUCT(B1113:B1132, (ROW(B1113:B1132)-ROW(B1113)+1)) / (20*21/2)</f>
        <v>5.8902004761904774</v>
      </c>
      <c r="J1129" s="2">
        <f t="shared" si="138"/>
        <v>5.8325987340903458</v>
      </c>
      <c r="K1129" s="2">
        <f t="shared" si="132"/>
        <v>5.6677321147217858</v>
      </c>
    </row>
    <row r="1130" spans="1:11" ht="13.5" x14ac:dyDescent="0.25">
      <c r="A1130" s="3">
        <f>TITRES_STAT!B1133</f>
        <v>43655</v>
      </c>
      <c r="B1130" s="6">
        <f>TITRES_STAT!D1133</f>
        <v>5.891</v>
      </c>
      <c r="C1130" s="2">
        <f t="shared" si="133"/>
        <v>0</v>
      </c>
      <c r="D1130" s="2">
        <f t="shared" si="134"/>
        <v>5.9608399999999993</v>
      </c>
      <c r="E1130" s="2">
        <f t="shared" si="136"/>
        <v>5.9509699999999999</v>
      </c>
      <c r="F1130" s="2">
        <f t="shared" si="137"/>
        <v>5.8112850000000007</v>
      </c>
      <c r="G1130" s="2">
        <f t="shared" si="131"/>
        <v>5.6286180000000021</v>
      </c>
      <c r="H1130" s="2">
        <f t="shared" si="135"/>
        <v>5.4043064999999935</v>
      </c>
      <c r="I1130" s="2">
        <f t="array" ref="I1130">SUMPRODUCT(B1114:B1133, (ROW(B1114:B1133)-ROW(B1114)+1)) / (20*21/2)</f>
        <v>5.8946457142857147</v>
      </c>
      <c r="J1130" s="2">
        <f t="shared" si="138"/>
        <v>5.8381607594150742</v>
      </c>
      <c r="K1130" s="2">
        <f t="shared" si="132"/>
        <v>5.6764877180660296</v>
      </c>
    </row>
    <row r="1131" spans="1:11" ht="13.5" x14ac:dyDescent="0.25">
      <c r="A1131" s="3">
        <f>TITRES_STAT!B1134</f>
        <v>43656</v>
      </c>
      <c r="B1131" s="6">
        <f>TITRES_STAT!D1134</f>
        <v>5.8757999999999999</v>
      </c>
      <c r="C1131" s="2">
        <f t="shared" si="133"/>
        <v>-1.5200000000000102E-2</v>
      </c>
      <c r="D1131" s="2">
        <f t="shared" si="134"/>
        <v>5.9228799999999993</v>
      </c>
      <c r="E1131" s="2">
        <f t="shared" si="136"/>
        <v>5.9615999999999989</v>
      </c>
      <c r="F1131" s="2">
        <f t="shared" si="137"/>
        <v>5.8203950000000013</v>
      </c>
      <c r="G1131" s="2">
        <f t="shared" si="131"/>
        <v>5.6382700000000021</v>
      </c>
      <c r="H1131" s="2">
        <f t="shared" si="135"/>
        <v>5.4058359999999936</v>
      </c>
      <c r="I1131" s="2">
        <f t="array" ref="I1131">SUMPRODUCT(B1115:B1134, (ROW(B1115:B1134)-ROW(B1115)+1)) / (20*21/2)</f>
        <v>5.8880995238095251</v>
      </c>
      <c r="J1131" s="2">
        <f t="shared" si="138"/>
        <v>5.8417454489945904</v>
      </c>
      <c r="K1131" s="2">
        <f t="shared" si="132"/>
        <v>5.6843038859850097</v>
      </c>
    </row>
    <row r="1132" spans="1:11" ht="13.5" x14ac:dyDescent="0.25">
      <c r="A1132" s="3">
        <f>TITRES_STAT!B1135</f>
        <v>43657</v>
      </c>
      <c r="B1132" s="6">
        <f>TITRES_STAT!D1135</f>
        <v>5.8681999999999999</v>
      </c>
      <c r="C1132" s="2">
        <f t="shared" si="133"/>
        <v>-7.6000000000000512E-3</v>
      </c>
      <c r="D1132" s="2">
        <f t="shared" si="134"/>
        <v>5.8834</v>
      </c>
      <c r="E1132" s="2">
        <f t="shared" si="136"/>
        <v>5.96767</v>
      </c>
      <c r="F1132" s="2">
        <f t="shared" si="137"/>
        <v>5.8291250000000012</v>
      </c>
      <c r="G1132" s="2">
        <f t="shared" si="131"/>
        <v>5.6480520000000025</v>
      </c>
      <c r="H1132" s="2">
        <f t="shared" si="135"/>
        <v>5.407327499999993</v>
      </c>
      <c r="I1132" s="2">
        <f t="array" ref="I1132">SUMPRODUCT(B1116:B1135, (ROW(B1116:B1135)-ROW(B1116)+1)) / (20*21/2)</f>
        <v>5.8803957142857151</v>
      </c>
      <c r="J1132" s="2">
        <f t="shared" si="138"/>
        <v>5.8442649300427245</v>
      </c>
      <c r="K1132" s="2">
        <f t="shared" si="132"/>
        <v>5.6915154982993235</v>
      </c>
    </row>
    <row r="1133" spans="1:11" ht="13.5" x14ac:dyDescent="0.25">
      <c r="A1133" s="3">
        <f>TITRES_STAT!B1136</f>
        <v>43658</v>
      </c>
      <c r="B1133" s="6">
        <f>TITRES_STAT!D1136</f>
        <v>5.8757999999999999</v>
      </c>
      <c r="C1133" s="2">
        <f t="shared" si="133"/>
        <v>7.6000000000000512E-3</v>
      </c>
      <c r="D1133" s="2">
        <f t="shared" si="134"/>
        <v>5.8803600000000005</v>
      </c>
      <c r="E1133" s="2">
        <f t="shared" si="136"/>
        <v>5.955519999999999</v>
      </c>
      <c r="F1133" s="2">
        <f t="shared" si="137"/>
        <v>5.838235000000001</v>
      </c>
      <c r="G1133" s="2">
        <f t="shared" si="131"/>
        <v>5.6574220000000013</v>
      </c>
      <c r="H1133" s="2">
        <f t="shared" si="135"/>
        <v>5.4091394999999931</v>
      </c>
      <c r="I1133" s="2">
        <f t="array" ref="I1133">SUMPRODUCT(B1117:B1136, (ROW(B1117:B1136)-ROW(B1117)+1)) / (20*21/2)</f>
        <v>5.8764928571428579</v>
      </c>
      <c r="J1133" s="2">
        <f t="shared" si="138"/>
        <v>5.8472682700386551</v>
      </c>
      <c r="K1133" s="2">
        <f t="shared" si="132"/>
        <v>5.6987423415032712</v>
      </c>
    </row>
    <row r="1134" spans="1:11" ht="13.5" x14ac:dyDescent="0.25">
      <c r="A1134" s="3">
        <f>TITRES_STAT!B1137</f>
        <v>43661</v>
      </c>
      <c r="B1134" s="6">
        <f>TITRES_STAT!D1137</f>
        <v>5.7694999999999999</v>
      </c>
      <c r="C1134" s="2">
        <f t="shared" si="133"/>
        <v>-0.10630000000000006</v>
      </c>
      <c r="D1134" s="2">
        <f t="shared" si="134"/>
        <v>5.8560599999999994</v>
      </c>
      <c r="E1134" s="2">
        <f t="shared" si="136"/>
        <v>5.92591</v>
      </c>
      <c r="F1134" s="2">
        <f t="shared" si="137"/>
        <v>5.8427900000000008</v>
      </c>
      <c r="G1134" s="2">
        <f t="shared" si="131"/>
        <v>5.6648060000000013</v>
      </c>
      <c r="H1134" s="2">
        <f t="shared" si="135"/>
        <v>5.410455499999995</v>
      </c>
      <c r="I1134" s="2">
        <f t="array" ref="I1134">SUMPRODUCT(B1118:B1137, (ROW(B1118:B1137)-ROW(B1118)+1)) / (20*21/2)</f>
        <v>5.8718666666666675</v>
      </c>
      <c r="J1134" s="2">
        <f t="shared" si="138"/>
        <v>5.8398617681302118</v>
      </c>
      <c r="K1134" s="2">
        <f t="shared" si="132"/>
        <v>5.701517151640398</v>
      </c>
    </row>
    <row r="1135" spans="1:11" ht="13.5" x14ac:dyDescent="0.25">
      <c r="A1135" s="3">
        <f>TITRES_STAT!B1138</f>
        <v>43662</v>
      </c>
      <c r="B1135" s="6">
        <f>TITRES_STAT!D1138</f>
        <v>5.7618999999999998</v>
      </c>
      <c r="C1135" s="2">
        <f t="shared" si="133"/>
        <v>-7.6000000000000512E-3</v>
      </c>
      <c r="D1135" s="2">
        <f t="shared" si="134"/>
        <v>5.8302399999999999</v>
      </c>
      <c r="E1135" s="2">
        <f t="shared" si="136"/>
        <v>5.8955399999999987</v>
      </c>
      <c r="F1135" s="2">
        <f t="shared" si="137"/>
        <v>5.8484800000000003</v>
      </c>
      <c r="G1135" s="2">
        <f t="shared" si="131"/>
        <v>5.6718980000000014</v>
      </c>
      <c r="H1135" s="2">
        <f t="shared" si="135"/>
        <v>5.4117689999999952</v>
      </c>
      <c r="I1135" s="2">
        <f t="array" ref="I1135">SUMPRODUCT(B1119:B1138, (ROW(B1119:B1138)-ROW(B1119)+1)) / (20*21/2)</f>
        <v>5.8628623809523823</v>
      </c>
      <c r="J1135" s="2">
        <f t="shared" si="138"/>
        <v>5.8324368378320965</v>
      </c>
      <c r="K1135" s="2">
        <f t="shared" si="132"/>
        <v>5.7038851064780296</v>
      </c>
    </row>
    <row r="1136" spans="1:11" ht="13.5" x14ac:dyDescent="0.25">
      <c r="A1136" s="3">
        <f>TITRES_STAT!B1139</f>
        <v>43663</v>
      </c>
      <c r="B1136" s="6">
        <f>TITRES_STAT!D1139</f>
        <v>5.8075000000000001</v>
      </c>
      <c r="C1136" s="2">
        <f t="shared" si="133"/>
        <v>4.5600000000000307E-2</v>
      </c>
      <c r="D1136" s="2">
        <f t="shared" si="134"/>
        <v>5.8165800000000001</v>
      </c>
      <c r="E1136" s="2">
        <f t="shared" si="136"/>
        <v>5.8697299999999988</v>
      </c>
      <c r="F1136" s="2">
        <f t="shared" si="137"/>
        <v>5.8560750000000015</v>
      </c>
      <c r="G1136" s="2">
        <f t="shared" si="131"/>
        <v>5.6799020000000011</v>
      </c>
      <c r="H1136" s="2">
        <f t="shared" si="135"/>
        <v>5.4139464999999936</v>
      </c>
      <c r="I1136" s="2">
        <f t="array" ref="I1136">SUMPRODUCT(B1120:B1139, (ROW(B1120:B1139)-ROW(B1120)+1)) / (20*21/2)</f>
        <v>5.8474990476190474</v>
      </c>
      <c r="J1136" s="2">
        <f t="shared" si="138"/>
        <v>5.8300619008957071</v>
      </c>
      <c r="K1136" s="2">
        <f t="shared" si="132"/>
        <v>5.7079484356357542</v>
      </c>
    </row>
    <row r="1137" spans="1:11" ht="13.5" x14ac:dyDescent="0.25">
      <c r="A1137" s="3">
        <f>TITRES_STAT!B1140</f>
        <v>43664</v>
      </c>
      <c r="B1137" s="6">
        <f>TITRES_STAT!D1140</f>
        <v>5.8075000000000001</v>
      </c>
      <c r="C1137" s="2">
        <f t="shared" si="133"/>
        <v>0</v>
      </c>
      <c r="D1137" s="2">
        <f t="shared" si="134"/>
        <v>5.8044400000000005</v>
      </c>
      <c r="E1137" s="2">
        <f t="shared" si="136"/>
        <v>5.8439199999999989</v>
      </c>
      <c r="F1137" s="2">
        <f t="shared" si="137"/>
        <v>5.8640450000000017</v>
      </c>
      <c r="G1137" s="2">
        <f t="shared" si="131"/>
        <v>5.6871980000000004</v>
      </c>
      <c r="H1137" s="2">
        <f t="shared" si="135"/>
        <v>5.4157704999999945</v>
      </c>
      <c r="I1137" s="2">
        <f t="array" ref="I1137">SUMPRODUCT(B1121:B1140, (ROW(B1121:B1140)-ROW(B1121)+1)) / (20*21/2)</f>
        <v>5.8411019047619046</v>
      </c>
      <c r="J1137" s="2">
        <f t="shared" si="138"/>
        <v>5.8279131484294489</v>
      </c>
      <c r="K1137" s="2">
        <f t="shared" si="132"/>
        <v>5.7118524185519988</v>
      </c>
    </row>
    <row r="1138" spans="1:11" ht="13.5" x14ac:dyDescent="0.25">
      <c r="A1138" s="3">
        <f>TITRES_STAT!B1141</f>
        <v>43665</v>
      </c>
      <c r="B1138" s="6">
        <f>TITRES_STAT!D1141</f>
        <v>5.7694999999999999</v>
      </c>
      <c r="C1138" s="2">
        <f t="shared" si="133"/>
        <v>-3.8000000000000256E-2</v>
      </c>
      <c r="D1138" s="2">
        <f t="shared" si="134"/>
        <v>5.7831799999999998</v>
      </c>
      <c r="E1138" s="2">
        <f t="shared" si="136"/>
        <v>5.8317699999999997</v>
      </c>
      <c r="F1138" s="2">
        <f t="shared" si="137"/>
        <v>5.8701150000000002</v>
      </c>
      <c r="G1138" s="2">
        <f t="shared" ref="G1138:G1201" si="139">AVERAGE(B1089:B1138)</f>
        <v>5.693734000000001</v>
      </c>
      <c r="H1138" s="2">
        <f t="shared" si="135"/>
        <v>5.4172279999999944</v>
      </c>
      <c r="I1138" s="2">
        <f t="array" ref="I1138">SUMPRODUCT(B1122:B1141, (ROW(B1122:B1141)-ROW(B1122)+1)) / (20*21/2)</f>
        <v>5.840884285714286</v>
      </c>
      <c r="J1138" s="2">
        <f t="shared" si="138"/>
        <v>5.8223499914361678</v>
      </c>
      <c r="K1138" s="2">
        <f t="shared" si="132"/>
        <v>5.7141131080205483</v>
      </c>
    </row>
    <row r="1139" spans="1:11" ht="13.5" x14ac:dyDescent="0.25">
      <c r="A1139" s="3">
        <f>TITRES_STAT!B1142</f>
        <v>43668</v>
      </c>
      <c r="B1139" s="6">
        <f>TITRES_STAT!D1142</f>
        <v>5.7088000000000001</v>
      </c>
      <c r="C1139" s="2">
        <f t="shared" si="133"/>
        <v>-6.0699999999999754E-2</v>
      </c>
      <c r="D1139" s="2">
        <f t="shared" si="134"/>
        <v>5.7710400000000002</v>
      </c>
      <c r="E1139" s="2">
        <f t="shared" si="136"/>
        <v>5.8135499999999993</v>
      </c>
      <c r="F1139" s="2">
        <f t="shared" si="137"/>
        <v>5.8746700000000001</v>
      </c>
      <c r="G1139" s="2">
        <f t="shared" si="139"/>
        <v>5.6990560000000006</v>
      </c>
      <c r="H1139" s="2">
        <f t="shared" si="135"/>
        <v>5.4183819999999931</v>
      </c>
      <c r="I1139" s="2">
        <f t="array" ref="I1139">SUMPRODUCT(B1123:B1142, (ROW(B1123:B1142)-ROW(B1123)+1)) / (20*21/2)</f>
        <v>5.840884285714286</v>
      </c>
      <c r="J1139" s="2">
        <f t="shared" si="138"/>
        <v>5.8115357065374855</v>
      </c>
      <c r="K1139" s="2">
        <f t="shared" ref="K1139:K1202" si="140">$K$4*B1139+(1-$K$4)*K1138</f>
        <v>5.7139047508432714</v>
      </c>
    </row>
    <row r="1140" spans="1:11" ht="13.5" x14ac:dyDescent="0.25">
      <c r="A1140" s="3">
        <f>TITRES_STAT!B1143</f>
        <v>43669</v>
      </c>
      <c r="B1140" s="6">
        <f>TITRES_STAT!D1143</f>
        <v>5.8075000000000001</v>
      </c>
      <c r="C1140" s="2">
        <f t="shared" si="133"/>
        <v>9.870000000000001E-2</v>
      </c>
      <c r="D1140" s="2">
        <f t="shared" si="134"/>
        <v>5.7801600000000004</v>
      </c>
      <c r="E1140" s="2">
        <f t="shared" si="136"/>
        <v>5.8052000000000001</v>
      </c>
      <c r="F1140" s="2">
        <f t="shared" si="137"/>
        <v>5.8780850000000004</v>
      </c>
      <c r="G1140" s="2">
        <f t="shared" si="139"/>
        <v>5.7070600000000002</v>
      </c>
      <c r="H1140" s="2">
        <f t="shared" si="135"/>
        <v>5.4204889999999928</v>
      </c>
      <c r="I1140" s="2">
        <f t="array" ref="I1140">SUMPRODUCT(B1124:B1143, (ROW(B1124:B1143)-ROW(B1124)+1)) / (20*21/2)</f>
        <v>5.8405228571428562</v>
      </c>
      <c r="J1140" s="2">
        <f t="shared" si="138"/>
        <v>5.8111513535339157</v>
      </c>
      <c r="K1140" s="2">
        <f t="shared" si="140"/>
        <v>5.7175751527709862</v>
      </c>
    </row>
    <row r="1141" spans="1:11" ht="13.5" x14ac:dyDescent="0.25">
      <c r="A1141" s="3">
        <f>TITRES_STAT!B1144</f>
        <v>43670</v>
      </c>
      <c r="B1141" s="6">
        <f>TITRES_STAT!D1144</f>
        <v>5.8757999999999999</v>
      </c>
      <c r="C1141" s="2">
        <f t="shared" si="133"/>
        <v>6.8299999999999805E-2</v>
      </c>
      <c r="D1141" s="2">
        <f t="shared" si="134"/>
        <v>5.7938200000000011</v>
      </c>
      <c r="E1141" s="2">
        <f t="shared" si="136"/>
        <v>5.8052000000000001</v>
      </c>
      <c r="F1141" s="2">
        <f t="shared" si="137"/>
        <v>5.8833999999999991</v>
      </c>
      <c r="G1141" s="2">
        <f t="shared" si="139"/>
        <v>5.716429999999999</v>
      </c>
      <c r="H1141" s="2">
        <f t="shared" si="135"/>
        <v>5.4230079999999923</v>
      </c>
      <c r="I1141" s="2">
        <f t="array" ref="I1141">SUMPRODUCT(B1125:B1144, (ROW(B1125:B1144)-ROW(B1125)+1)) / (20*21/2)</f>
        <v>5.8240752380952383</v>
      </c>
      <c r="J1141" s="2">
        <f t="shared" si="138"/>
        <v>5.8173083674830659</v>
      </c>
      <c r="K1141" s="2">
        <f t="shared" si="140"/>
        <v>5.7237800487407515</v>
      </c>
    </row>
    <row r="1142" spans="1:11" ht="13.5" x14ac:dyDescent="0.25">
      <c r="A1142" s="3">
        <f>TITRES_STAT!B1145</f>
        <v>43672</v>
      </c>
      <c r="B1142" s="6">
        <f>TITRES_STAT!D1145</f>
        <v>5.8834</v>
      </c>
      <c r="C1142" s="2">
        <f t="shared" si="133"/>
        <v>7.6000000000000512E-3</v>
      </c>
      <c r="D1142" s="2">
        <f t="shared" si="134"/>
        <v>5.8090000000000002</v>
      </c>
      <c r="E1142" s="2">
        <f t="shared" si="136"/>
        <v>5.8067200000000003</v>
      </c>
      <c r="F1142" s="2">
        <f t="shared" si="137"/>
        <v>5.8871949999999993</v>
      </c>
      <c r="G1142" s="2">
        <f t="shared" si="139"/>
        <v>5.7260919999999995</v>
      </c>
      <c r="H1142" s="2">
        <f t="shared" si="135"/>
        <v>5.4255649999999926</v>
      </c>
      <c r="I1142" s="2">
        <f t="array" ref="I1142">SUMPRODUCT(B1126:B1145, (ROW(B1126:B1145)-ROW(B1126)+1)) / (20*21/2)</f>
        <v>5.8252314285714277</v>
      </c>
      <c r="J1142" s="2">
        <f t="shared" si="138"/>
        <v>5.8236028086751546</v>
      </c>
      <c r="K1142" s="2">
        <f t="shared" si="140"/>
        <v>5.7300396546724865</v>
      </c>
    </row>
    <row r="1143" spans="1:11" ht="13.5" x14ac:dyDescent="0.25">
      <c r="A1143" s="3">
        <f>TITRES_STAT!B1146</f>
        <v>43675</v>
      </c>
      <c r="B1143" s="6">
        <f>TITRES_STAT!D1146</f>
        <v>5.8834</v>
      </c>
      <c r="C1143" s="2">
        <f t="shared" si="133"/>
        <v>0</v>
      </c>
      <c r="D1143" s="2">
        <f t="shared" si="134"/>
        <v>5.8317800000000002</v>
      </c>
      <c r="E1143" s="2">
        <f t="shared" si="136"/>
        <v>5.80748</v>
      </c>
      <c r="F1143" s="2">
        <f t="shared" si="137"/>
        <v>5.8814999999999991</v>
      </c>
      <c r="G1143" s="2">
        <f t="shared" si="139"/>
        <v>5.7357539999999991</v>
      </c>
      <c r="H1143" s="2">
        <f t="shared" si="135"/>
        <v>5.4284754999999931</v>
      </c>
      <c r="I1143" s="2">
        <f t="array" ref="I1143">SUMPRODUCT(B1127:B1146, (ROW(B1127:B1146)-ROW(B1127)+1)) / (20*21/2)</f>
        <v>5.8243961904761896</v>
      </c>
      <c r="J1143" s="2">
        <f t="shared" si="138"/>
        <v>5.8292977792775202</v>
      </c>
      <c r="K1143" s="2">
        <f t="shared" si="140"/>
        <v>5.7360537858618006</v>
      </c>
    </row>
    <row r="1144" spans="1:11" ht="13.5" x14ac:dyDescent="0.25">
      <c r="A1144" s="3">
        <f>TITRES_STAT!B1147</f>
        <v>43676</v>
      </c>
      <c r="B1144" s="6">
        <f>TITRES_STAT!D1147</f>
        <v>5.7088000000000001</v>
      </c>
      <c r="C1144" s="2">
        <f t="shared" si="133"/>
        <v>-0.17459999999999987</v>
      </c>
      <c r="D1144" s="2">
        <f t="shared" si="134"/>
        <v>5.8317800000000002</v>
      </c>
      <c r="E1144" s="2">
        <f t="shared" si="136"/>
        <v>5.8014099999999997</v>
      </c>
      <c r="F1144" s="2">
        <f t="shared" si="137"/>
        <v>5.8636599999999994</v>
      </c>
      <c r="G1144" s="2">
        <f t="shared" si="139"/>
        <v>5.7420659999999994</v>
      </c>
      <c r="H1144" s="2">
        <f t="shared" si="135"/>
        <v>5.4305129999999933</v>
      </c>
      <c r="I1144" s="2">
        <f t="array" ref="I1144">SUMPRODUCT(B1128:B1147, (ROW(B1128:B1147)-ROW(B1128)+1)) / (20*21/2)</f>
        <v>5.8246095238095235</v>
      </c>
      <c r="J1144" s="2">
        <f t="shared" si="138"/>
        <v>5.8178218002987085</v>
      </c>
      <c r="K1144" s="2">
        <f t="shared" si="140"/>
        <v>5.7349850099456514</v>
      </c>
    </row>
    <row r="1145" spans="1:11" ht="13.5" x14ac:dyDescent="0.25">
      <c r="A1145" s="3">
        <f>TITRES_STAT!B1148</f>
        <v>43677</v>
      </c>
      <c r="B1145" s="6">
        <f>TITRES_STAT!D1148</f>
        <v>5.8757999999999999</v>
      </c>
      <c r="C1145" s="2">
        <f t="shared" si="133"/>
        <v>0.16699999999999982</v>
      </c>
      <c r="D1145" s="2">
        <f t="shared" si="134"/>
        <v>5.8454400000000009</v>
      </c>
      <c r="E1145" s="2">
        <f t="shared" si="136"/>
        <v>5.8128000000000002</v>
      </c>
      <c r="F1145" s="2">
        <f t="shared" si="137"/>
        <v>5.8541699999999981</v>
      </c>
      <c r="G1145" s="2">
        <f t="shared" si="139"/>
        <v>5.751576</v>
      </c>
      <c r="H1145" s="2">
        <f t="shared" si="135"/>
        <v>5.4335269999999936</v>
      </c>
      <c r="I1145" s="2">
        <f t="array" ref="I1145">SUMPRODUCT(B1129:B1148, (ROW(B1129:B1148)-ROW(B1129)+1)) / (20*21/2)</f>
        <v>5.8258714285714284</v>
      </c>
      <c r="J1145" s="2">
        <f t="shared" si="138"/>
        <v>5.8233435336035928</v>
      </c>
      <c r="K1145" s="2">
        <f t="shared" si="140"/>
        <v>5.7405071664183716</v>
      </c>
    </row>
    <row r="1146" spans="1:11" ht="13.5" x14ac:dyDescent="0.25">
      <c r="A1146" s="3">
        <f>TITRES_STAT!B1149</f>
        <v>43678</v>
      </c>
      <c r="B1146" s="6">
        <f>TITRES_STAT!D1149</f>
        <v>5.8453999999999997</v>
      </c>
      <c r="C1146" s="2">
        <f t="shared" si="133"/>
        <v>-3.0400000000000205E-2</v>
      </c>
      <c r="D1146" s="2">
        <f t="shared" si="134"/>
        <v>5.8393599999999992</v>
      </c>
      <c r="E1146" s="2">
        <f t="shared" si="136"/>
        <v>5.8165900000000006</v>
      </c>
      <c r="F1146" s="2">
        <f t="shared" si="137"/>
        <v>5.8431599999999984</v>
      </c>
      <c r="G1146" s="2">
        <f t="shared" si="139"/>
        <v>5.7606199999999994</v>
      </c>
      <c r="H1146" s="2">
        <f t="shared" si="135"/>
        <v>5.4362474999999923</v>
      </c>
      <c r="I1146" s="2">
        <f t="array" ref="I1146">SUMPRODUCT(B1130:B1149, (ROW(B1130:B1149)-ROW(B1130)+1)) / (20*21/2)</f>
        <v>5.8143409523809515</v>
      </c>
      <c r="J1146" s="2">
        <f t="shared" si="138"/>
        <v>5.8254441494508704</v>
      </c>
      <c r="K1146" s="2">
        <f t="shared" si="140"/>
        <v>5.7446206108725528</v>
      </c>
    </row>
    <row r="1147" spans="1:11" ht="13.5" x14ac:dyDescent="0.25">
      <c r="A1147" s="3">
        <f>TITRES_STAT!B1150</f>
        <v>43679</v>
      </c>
      <c r="B1147" s="6">
        <f>TITRES_STAT!D1150</f>
        <v>5.8453999999999997</v>
      </c>
      <c r="C1147" s="2">
        <f t="shared" si="133"/>
        <v>0</v>
      </c>
      <c r="D1147" s="2">
        <f t="shared" si="134"/>
        <v>5.8317600000000001</v>
      </c>
      <c r="E1147" s="2">
        <f t="shared" si="136"/>
        <v>5.8203800000000001</v>
      </c>
      <c r="F1147" s="2">
        <f t="shared" si="137"/>
        <v>5.8321499999999986</v>
      </c>
      <c r="G1147" s="2">
        <f t="shared" si="139"/>
        <v>5.7696639999999979</v>
      </c>
      <c r="H1147" s="2">
        <f t="shared" si="135"/>
        <v>5.4396039999999939</v>
      </c>
      <c r="I1147" s="2">
        <f t="array" ref="I1147">SUMPRODUCT(B1131:B1150, (ROW(B1131:B1150)-ROW(B1131)+1)) / (20*21/2)</f>
        <v>5.8130780952380956</v>
      </c>
      <c r="J1147" s="2">
        <f t="shared" si="138"/>
        <v>5.8273447066460253</v>
      </c>
      <c r="K1147" s="2">
        <f t="shared" si="140"/>
        <v>5.748572743779512</v>
      </c>
    </row>
    <row r="1148" spans="1:11" ht="13.5" x14ac:dyDescent="0.25">
      <c r="A1148" s="3">
        <f>TITRES_STAT!B1151</f>
        <v>43682</v>
      </c>
      <c r="B1148" s="6">
        <f>TITRES_STAT!D1151</f>
        <v>5.8453999999999997</v>
      </c>
      <c r="C1148" s="2">
        <f t="shared" si="133"/>
        <v>0</v>
      </c>
      <c r="D1148" s="2">
        <f t="shared" si="134"/>
        <v>5.8241599999999991</v>
      </c>
      <c r="E1148" s="2">
        <f t="shared" si="136"/>
        <v>5.8279699999999988</v>
      </c>
      <c r="F1148" s="2">
        <f t="shared" si="137"/>
        <v>5.8298699999999988</v>
      </c>
      <c r="G1148" s="2">
        <f t="shared" si="139"/>
        <v>5.7787079999999982</v>
      </c>
      <c r="H1148" s="2">
        <f t="shared" si="135"/>
        <v>5.4426779999999928</v>
      </c>
      <c r="I1148" s="2">
        <f t="array" ref="I1148">SUMPRODUCT(B1132:B1151, (ROW(B1132:B1151)-ROW(B1132)+1)) / (20*21/2)</f>
        <v>5.8158223809523806</v>
      </c>
      <c r="J1148" s="2">
        <f t="shared" si="138"/>
        <v>5.8290642583940233</v>
      </c>
      <c r="K1148" s="2">
        <f t="shared" si="140"/>
        <v>5.7523698910822763</v>
      </c>
    </row>
    <row r="1149" spans="1:11" ht="13.5" x14ac:dyDescent="0.25">
      <c r="A1149" s="3">
        <f>TITRES_STAT!B1152</f>
        <v>43683</v>
      </c>
      <c r="B1149" s="6">
        <f>TITRES_STAT!D1152</f>
        <v>5.7088000000000001</v>
      </c>
      <c r="C1149" s="2">
        <f t="shared" si="133"/>
        <v>-0.13659999999999961</v>
      </c>
      <c r="D1149" s="2">
        <f t="shared" si="134"/>
        <v>5.82416</v>
      </c>
      <c r="E1149" s="2">
        <f t="shared" si="136"/>
        <v>5.8279699999999988</v>
      </c>
      <c r="F1149" s="2">
        <f t="shared" si="137"/>
        <v>5.8207599999999982</v>
      </c>
      <c r="G1149" s="2">
        <f t="shared" si="139"/>
        <v>5.7831819999999983</v>
      </c>
      <c r="H1149" s="2">
        <f t="shared" si="135"/>
        <v>5.4447154999999938</v>
      </c>
      <c r="I1149" s="2">
        <f t="array" ref="I1149">SUMPRODUCT(B1133:B1152, (ROW(B1133:B1152)-ROW(B1133)+1)) / (20*21/2)</f>
        <v>5.8187114285714285</v>
      </c>
      <c r="J1149" s="2">
        <f t="shared" si="138"/>
        <v>5.8176105194993548</v>
      </c>
      <c r="K1149" s="2">
        <f t="shared" si="140"/>
        <v>5.7506612679025793</v>
      </c>
    </row>
    <row r="1150" spans="1:11" ht="13.5" x14ac:dyDescent="0.25">
      <c r="A1150" s="3">
        <f>TITRES_STAT!B1153</f>
        <v>43684</v>
      </c>
      <c r="B1150" s="6">
        <f>TITRES_STAT!D1153</f>
        <v>5.8075000000000001</v>
      </c>
      <c r="C1150" s="2">
        <f t="shared" si="133"/>
        <v>9.870000000000001E-2</v>
      </c>
      <c r="D1150" s="2">
        <f t="shared" si="134"/>
        <v>5.8105000000000002</v>
      </c>
      <c r="E1150" s="2">
        <f t="shared" si="136"/>
        <v>5.8279699999999997</v>
      </c>
      <c r="F1150" s="2">
        <f t="shared" si="137"/>
        <v>5.816584999999999</v>
      </c>
      <c r="G1150" s="2">
        <f t="shared" si="139"/>
        <v>5.7865199999999968</v>
      </c>
      <c r="H1150" s="2">
        <f t="shared" si="135"/>
        <v>5.4472464999999923</v>
      </c>
      <c r="I1150" s="2">
        <f t="array" ref="I1150">SUMPRODUCT(B1134:B1153, (ROW(B1134:B1153)-ROW(B1134)+1)) / (20*21/2)</f>
        <v>5.8217090476190476</v>
      </c>
      <c r="J1150" s="2">
        <f t="shared" si="138"/>
        <v>5.8166476128803684</v>
      </c>
      <c r="K1150" s="2">
        <f t="shared" si="140"/>
        <v>5.752890237788753</v>
      </c>
    </row>
    <row r="1151" spans="1:11" ht="13.5" x14ac:dyDescent="0.25">
      <c r="A1151" s="3">
        <f>TITRES_STAT!B1154</f>
        <v>43685</v>
      </c>
      <c r="B1151" s="6">
        <f>TITRES_STAT!D1154</f>
        <v>5.8453999999999997</v>
      </c>
      <c r="C1151" s="2">
        <f t="shared" si="133"/>
        <v>3.7899999999999601E-2</v>
      </c>
      <c r="D1151" s="2">
        <f t="shared" si="134"/>
        <v>5.8105000000000002</v>
      </c>
      <c r="E1151" s="2">
        <f t="shared" si="136"/>
        <v>5.8249299999999984</v>
      </c>
      <c r="F1151" s="2">
        <f t="shared" si="137"/>
        <v>5.8150649999999988</v>
      </c>
      <c r="G1151" s="2">
        <f t="shared" si="139"/>
        <v>5.7907579999999976</v>
      </c>
      <c r="H1151" s="2">
        <f t="shared" si="135"/>
        <v>5.4500729999999917</v>
      </c>
      <c r="I1151" s="2">
        <f t="array" ref="I1151">SUMPRODUCT(B1135:B1154, (ROW(B1135:B1154)-ROW(B1135)+1)) / (20*21/2)</f>
        <v>5.8320799999999995</v>
      </c>
      <c r="J1151" s="2">
        <f t="shared" si="138"/>
        <v>5.8193859354631901</v>
      </c>
      <c r="K1151" s="2">
        <f t="shared" si="140"/>
        <v>5.7565180716009587</v>
      </c>
    </row>
    <row r="1152" spans="1:11" ht="13.5" x14ac:dyDescent="0.25">
      <c r="A1152" s="3">
        <f>TITRES_STAT!B1155</f>
        <v>43686</v>
      </c>
      <c r="B1152" s="6">
        <f>TITRES_STAT!D1155</f>
        <v>5.8453999999999997</v>
      </c>
      <c r="C1152" s="2">
        <f t="shared" si="133"/>
        <v>0</v>
      </c>
      <c r="D1152" s="2">
        <f t="shared" si="134"/>
        <v>5.8104999999999993</v>
      </c>
      <c r="E1152" s="2">
        <f t="shared" si="136"/>
        <v>5.8211299999999984</v>
      </c>
      <c r="F1152" s="2">
        <f t="shared" si="137"/>
        <v>5.8139249999999993</v>
      </c>
      <c r="G1152" s="2">
        <f t="shared" si="139"/>
        <v>5.7949959999999976</v>
      </c>
      <c r="H1152" s="2">
        <f t="shared" si="135"/>
        <v>5.452899499999992</v>
      </c>
      <c r="I1152" s="2">
        <f t="array" ref="I1152">SUMPRODUCT(B1136:B1155, (ROW(B1136:B1155)-ROW(B1136)+1)) / (20*21/2)</f>
        <v>5.8417280952380937</v>
      </c>
      <c r="J1152" s="2">
        <f t="shared" si="138"/>
        <v>5.8218634654190762</v>
      </c>
      <c r="K1152" s="2">
        <f t="shared" si="140"/>
        <v>5.760003637420529</v>
      </c>
    </row>
    <row r="1153" spans="1:11" ht="13.5" x14ac:dyDescent="0.25">
      <c r="A1153" s="3">
        <f>TITRES_STAT!B1156</f>
        <v>43691</v>
      </c>
      <c r="B1153" s="6">
        <f>TITRES_STAT!D1156</f>
        <v>5.8453999999999997</v>
      </c>
      <c r="C1153" s="2">
        <f t="shared" si="133"/>
        <v>0</v>
      </c>
      <c r="D1153" s="2">
        <f t="shared" si="134"/>
        <v>5.8104999999999993</v>
      </c>
      <c r="E1153" s="2">
        <f t="shared" si="136"/>
        <v>5.8173299999999992</v>
      </c>
      <c r="F1153" s="2">
        <f t="shared" si="137"/>
        <v>5.812405</v>
      </c>
      <c r="G1153" s="2">
        <f t="shared" si="139"/>
        <v>5.7989499999999978</v>
      </c>
      <c r="H1153" s="2">
        <f t="shared" si="135"/>
        <v>5.4556199999999908</v>
      </c>
      <c r="I1153" s="2">
        <f t="array" ref="I1153">SUMPRODUCT(B1137:B1156, (ROW(B1137:B1156)-ROW(B1137)+1)) / (20*21/2)</f>
        <v>5.8506171428571427</v>
      </c>
      <c r="J1153" s="2">
        <f t="shared" si="138"/>
        <v>5.8241050401410686</v>
      </c>
      <c r="K1153" s="2">
        <f t="shared" si="140"/>
        <v>5.7633525143844304</v>
      </c>
    </row>
    <row r="1154" spans="1:11" ht="13.5" x14ac:dyDescent="0.25">
      <c r="A1154" s="3">
        <f>TITRES_STAT!B1157</f>
        <v>43692</v>
      </c>
      <c r="B1154" s="6">
        <f>TITRES_STAT!D1157</f>
        <v>5.9212999999999996</v>
      </c>
      <c r="C1154" s="2">
        <f t="shared" si="133"/>
        <v>7.5899999999999856E-2</v>
      </c>
      <c r="D1154" s="2">
        <f t="shared" si="134"/>
        <v>5.8529999999999998</v>
      </c>
      <c r="E1154" s="2">
        <f t="shared" si="136"/>
        <v>5.8385799999999994</v>
      </c>
      <c r="F1154" s="2">
        <f t="shared" si="137"/>
        <v>5.8199949999999996</v>
      </c>
      <c r="G1154" s="2">
        <f t="shared" si="139"/>
        <v>5.8044219999999989</v>
      </c>
      <c r="H1154" s="2">
        <f t="shared" si="135"/>
        <v>5.4583664999999915</v>
      </c>
      <c r="I1154" s="2">
        <f t="array" ref="I1154">SUMPRODUCT(B1138:B1157, (ROW(B1138:B1157)-ROW(B1138)+1)) / (20*21/2)</f>
        <v>5.8423357142857144</v>
      </c>
      <c r="J1154" s="2">
        <f t="shared" si="138"/>
        <v>5.8333617029847762</v>
      </c>
      <c r="K1154" s="2">
        <f t="shared" si="140"/>
        <v>5.7695465334281781</v>
      </c>
    </row>
    <row r="1155" spans="1:11" ht="13.5" x14ac:dyDescent="0.25">
      <c r="A1155" s="3">
        <f>TITRES_STAT!B1158</f>
        <v>43693</v>
      </c>
      <c r="B1155" s="6">
        <f>TITRES_STAT!D1158</f>
        <v>5.9212999999999996</v>
      </c>
      <c r="C1155" s="2">
        <f t="shared" si="133"/>
        <v>0</v>
      </c>
      <c r="D1155" s="2">
        <f t="shared" si="134"/>
        <v>5.8757599999999996</v>
      </c>
      <c r="E1155" s="2">
        <f t="shared" si="136"/>
        <v>5.8431300000000004</v>
      </c>
      <c r="F1155" s="2">
        <f t="shared" si="137"/>
        <v>5.8279649999999998</v>
      </c>
      <c r="G1155" s="2">
        <f t="shared" si="139"/>
        <v>5.8097539999999981</v>
      </c>
      <c r="H1155" s="2">
        <f t="shared" si="135"/>
        <v>5.4611129999999921</v>
      </c>
      <c r="I1155" s="2">
        <f t="array" ref="I1155">SUMPRODUCT(B1139:B1158, (ROW(B1139:B1158)-ROW(B1139)+1)) / (20*21/2)</f>
        <v>5.8502580952380967</v>
      </c>
      <c r="J1155" s="2">
        <f t="shared" si="138"/>
        <v>5.8417367788909873</v>
      </c>
      <c r="K1155" s="2">
        <f t="shared" si="140"/>
        <v>5.7754976497643282</v>
      </c>
    </row>
    <row r="1156" spans="1:11" ht="13.5" x14ac:dyDescent="0.25">
      <c r="A1156" s="3">
        <f>TITRES_STAT!B1159</f>
        <v>43696</v>
      </c>
      <c r="B1156" s="6">
        <f>TITRES_STAT!D1159</f>
        <v>5.9212999999999996</v>
      </c>
      <c r="C1156" s="2">
        <f t="shared" ref="C1156:C1219" si="141">B1156-B1155</f>
        <v>0</v>
      </c>
      <c r="D1156" s="2">
        <f t="shared" si="134"/>
        <v>5.8909399999999987</v>
      </c>
      <c r="E1156" s="2">
        <f t="shared" si="136"/>
        <v>5.8507200000000008</v>
      </c>
      <c r="F1156" s="2">
        <f t="shared" si="137"/>
        <v>5.8336550000000003</v>
      </c>
      <c r="G1156" s="2">
        <f t="shared" si="139"/>
        <v>5.8132459999999977</v>
      </c>
      <c r="H1156" s="2">
        <f t="shared" si="135"/>
        <v>5.4638594999999919</v>
      </c>
      <c r="I1156" s="2">
        <f t="array" ref="I1156">SUMPRODUCT(B1140:B1159, (ROW(B1140:B1159)-ROW(B1140)+1)) / (20*21/2)</f>
        <v>5.8618266666666656</v>
      </c>
      <c r="J1156" s="2">
        <f t="shared" si="138"/>
        <v>5.8493142285204165</v>
      </c>
      <c r="K1156" s="2">
        <f t="shared" si="140"/>
        <v>5.7812153889892564</v>
      </c>
    </row>
    <row r="1157" spans="1:11" ht="13.5" x14ac:dyDescent="0.25">
      <c r="A1157" s="3">
        <f>TITRES_STAT!B1160</f>
        <v>43697</v>
      </c>
      <c r="B1157" s="6">
        <f>TITRES_STAT!D1160</f>
        <v>5.7466999999999997</v>
      </c>
      <c r="C1157" s="2">
        <f t="shared" si="141"/>
        <v>-0.17459999999999987</v>
      </c>
      <c r="D1157" s="2">
        <f t="shared" si="134"/>
        <v>5.8712</v>
      </c>
      <c r="E1157" s="2">
        <f t="shared" si="136"/>
        <v>5.8408499999999997</v>
      </c>
      <c r="F1157" s="2">
        <f t="shared" si="137"/>
        <v>5.8306149999999999</v>
      </c>
      <c r="G1157" s="2">
        <f t="shared" si="139"/>
        <v>5.8143079999999987</v>
      </c>
      <c r="H1157" s="2">
        <f t="shared" si="135"/>
        <v>5.4657329999999922</v>
      </c>
      <c r="I1157" s="2">
        <f t="array" ref="I1157">SUMPRODUCT(B1141:B1160, (ROW(B1141:B1160)-ROW(B1141)+1)) / (20*21/2)</f>
        <v>5.8613547619047601</v>
      </c>
      <c r="J1157" s="2">
        <f t="shared" si="138"/>
        <v>5.8395414448518057</v>
      </c>
      <c r="K1157" s="2">
        <f t="shared" si="140"/>
        <v>5.779861844323011</v>
      </c>
    </row>
    <row r="1158" spans="1:11" ht="13.5" x14ac:dyDescent="0.25">
      <c r="A1158" s="3">
        <f>TITRES_STAT!B1161</f>
        <v>43698</v>
      </c>
      <c r="B1158" s="6">
        <f>TITRES_STAT!D1161</f>
        <v>5.9138000000000002</v>
      </c>
      <c r="C1158" s="2">
        <f t="shared" si="141"/>
        <v>0.16710000000000047</v>
      </c>
      <c r="D1158" s="2">
        <f t="shared" ref="D1158:D1221" si="142">AVERAGE(B1154:B1158)</f>
        <v>5.8848799999999999</v>
      </c>
      <c r="E1158" s="2">
        <f t="shared" si="136"/>
        <v>5.8476900000000001</v>
      </c>
      <c r="F1158" s="2">
        <f t="shared" si="137"/>
        <v>5.8378299999999994</v>
      </c>
      <c r="G1158" s="2">
        <f t="shared" si="139"/>
        <v>5.8187119999999997</v>
      </c>
      <c r="H1158" s="2">
        <f t="shared" si="135"/>
        <v>5.4688309999999936</v>
      </c>
      <c r="I1158" s="2">
        <f t="array" ref="I1158">SUMPRODUCT(B1142:B1161, (ROW(B1142:B1161)-ROW(B1142)+1)) / (20*21/2)</f>
        <v>5.859978571428571</v>
      </c>
      <c r="J1158" s="2">
        <f t="shared" si="138"/>
        <v>5.8466136881992528</v>
      </c>
      <c r="K1158" s="2">
        <f t="shared" si="140"/>
        <v>5.785114321016227</v>
      </c>
    </row>
    <row r="1159" spans="1:11" ht="13.5" x14ac:dyDescent="0.25">
      <c r="A1159" s="3">
        <f>TITRES_STAT!B1162</f>
        <v>43699</v>
      </c>
      <c r="B1159" s="6">
        <f>TITRES_STAT!D1162</f>
        <v>5.9592999999999998</v>
      </c>
      <c r="C1159" s="2">
        <f t="shared" si="141"/>
        <v>4.5499999999999652E-2</v>
      </c>
      <c r="D1159" s="2">
        <f t="shared" si="142"/>
        <v>5.8924799999999991</v>
      </c>
      <c r="E1159" s="2">
        <f t="shared" si="136"/>
        <v>5.8727399999999994</v>
      </c>
      <c r="F1159" s="2">
        <f t="shared" si="137"/>
        <v>5.8503549999999995</v>
      </c>
      <c r="G1159" s="2">
        <f t="shared" si="139"/>
        <v>5.8234179999999993</v>
      </c>
      <c r="H1159" s="2">
        <f t="shared" si="135"/>
        <v>5.4722269999999931</v>
      </c>
      <c r="I1159" s="2">
        <f t="array" ref="I1159">SUMPRODUCT(B1143:B1162, (ROW(B1143:B1162)-ROW(B1143)+1)) / (20*21/2)</f>
        <v>5.8587833333333341</v>
      </c>
      <c r="J1159" s="2">
        <f t="shared" si="138"/>
        <v>5.857345717894562</v>
      </c>
      <c r="K1159" s="2">
        <f t="shared" si="140"/>
        <v>5.7919451319567674</v>
      </c>
    </row>
    <row r="1160" spans="1:11" ht="13.5" x14ac:dyDescent="0.25">
      <c r="A1160" s="3">
        <f>TITRES_STAT!B1163</f>
        <v>43700</v>
      </c>
      <c r="B1160" s="6">
        <f>TITRES_STAT!D1163</f>
        <v>5.8453999999999997</v>
      </c>
      <c r="C1160" s="2">
        <f t="shared" si="141"/>
        <v>-0.11390000000000011</v>
      </c>
      <c r="D1160" s="2">
        <f t="shared" si="142"/>
        <v>5.8773</v>
      </c>
      <c r="E1160" s="2">
        <f t="shared" si="136"/>
        <v>5.8765299999999998</v>
      </c>
      <c r="F1160" s="2">
        <f t="shared" si="137"/>
        <v>5.8522499999999997</v>
      </c>
      <c r="G1160" s="2">
        <f t="shared" si="139"/>
        <v>5.8264539999999991</v>
      </c>
      <c r="H1160" s="2">
        <f t="shared" si="135"/>
        <v>5.4750889999999934</v>
      </c>
      <c r="I1160" s="2">
        <f t="array" ref="I1160">SUMPRODUCT(B1144:B1163, (ROW(B1144:B1163)-ROW(B1144)+1)) / (20*21/2)</f>
        <v>5.8578052380952386</v>
      </c>
      <c r="J1160" s="2">
        <f t="shared" si="138"/>
        <v>5.8562080304760329</v>
      </c>
      <c r="K1160" s="2">
        <f t="shared" si="140"/>
        <v>5.7940414012917962</v>
      </c>
    </row>
    <row r="1161" spans="1:11" ht="13.5" x14ac:dyDescent="0.25">
      <c r="A1161" s="3">
        <f>TITRES_STAT!B1164</f>
        <v>43703</v>
      </c>
      <c r="B1161" s="6">
        <f>TITRES_STAT!D1164</f>
        <v>5.8377999999999997</v>
      </c>
      <c r="C1161" s="2">
        <f t="shared" si="141"/>
        <v>-7.6000000000000512E-3</v>
      </c>
      <c r="D1161" s="2">
        <f t="shared" si="142"/>
        <v>5.8605999999999998</v>
      </c>
      <c r="E1161" s="2">
        <f t="shared" si="136"/>
        <v>5.8757699999999993</v>
      </c>
      <c r="F1161" s="2">
        <f t="shared" si="137"/>
        <v>5.8503499999999997</v>
      </c>
      <c r="G1161" s="2">
        <f t="shared" si="139"/>
        <v>5.8293379999999999</v>
      </c>
      <c r="H1161" s="2">
        <f t="shared" si="135"/>
        <v>5.4779129999999938</v>
      </c>
      <c r="I1161" s="2">
        <f t="array" ref="I1161">SUMPRODUCT(B1145:B1164, (ROW(B1145:B1164)-ROW(B1145)+1)) / (20*21/2)</f>
        <v>5.8433109523809525</v>
      </c>
      <c r="J1161" s="2">
        <f t="shared" si="138"/>
        <v>5.8544548847164108</v>
      </c>
      <c r="K1161" s="2">
        <f t="shared" si="140"/>
        <v>5.7957574247705494</v>
      </c>
    </row>
    <row r="1162" spans="1:11" ht="13.5" x14ac:dyDescent="0.25">
      <c r="A1162" s="3">
        <f>TITRES_STAT!B1165</f>
        <v>43704</v>
      </c>
      <c r="B1162" s="6">
        <f>TITRES_STAT!D1165</f>
        <v>5.8377999999999997</v>
      </c>
      <c r="C1162" s="2">
        <f t="shared" si="141"/>
        <v>0</v>
      </c>
      <c r="D1162" s="2">
        <f t="shared" si="142"/>
        <v>5.8788200000000002</v>
      </c>
      <c r="E1162" s="2">
        <f t="shared" si="136"/>
        <v>5.8750099999999996</v>
      </c>
      <c r="F1162" s="2">
        <f t="shared" si="137"/>
        <v>5.8480699999999999</v>
      </c>
      <c r="G1162" s="2">
        <f t="shared" si="139"/>
        <v>5.8322220000000007</v>
      </c>
      <c r="H1162" s="2">
        <f t="shared" ref="H1162:H1225" si="143">AVERAGE(B963:B1162)</f>
        <v>5.4809489999999936</v>
      </c>
      <c r="I1162" s="2">
        <f t="array" ref="I1162">SUMPRODUCT(B1146:B1165, (ROW(B1146:B1165)-ROW(B1146)+1)) / (20*21/2)</f>
        <v>5.828165238095238</v>
      </c>
      <c r="J1162" s="2">
        <f t="shared" si="138"/>
        <v>5.8528687052196098</v>
      </c>
      <c r="K1162" s="2">
        <f t="shared" si="140"/>
        <v>5.79740615321092</v>
      </c>
    </row>
    <row r="1163" spans="1:11" ht="13.5" x14ac:dyDescent="0.25">
      <c r="A1163" s="3">
        <f>TITRES_STAT!B1166</f>
        <v>43705</v>
      </c>
      <c r="B1163" s="6">
        <f>TITRES_STAT!D1166</f>
        <v>5.8377999999999997</v>
      </c>
      <c r="C1163" s="2">
        <f t="shared" si="141"/>
        <v>0</v>
      </c>
      <c r="D1163" s="2">
        <f t="shared" si="142"/>
        <v>5.8636200000000001</v>
      </c>
      <c r="E1163" s="2">
        <f t="shared" si="136"/>
        <v>5.87425</v>
      </c>
      <c r="F1163" s="2">
        <f t="shared" si="137"/>
        <v>5.8457899999999992</v>
      </c>
      <c r="G1163" s="2">
        <f t="shared" si="139"/>
        <v>5.8351060000000015</v>
      </c>
      <c r="H1163" s="2">
        <f t="shared" si="143"/>
        <v>5.4846914999999958</v>
      </c>
      <c r="I1163" s="2">
        <f t="array" ref="I1163">SUMPRODUCT(B1147:B1166, (ROW(B1147:B1166)-ROW(B1147)+1)) / (20*21/2)</f>
        <v>5.8218757142857145</v>
      </c>
      <c r="J1163" s="2">
        <f t="shared" si="138"/>
        <v>5.8514335904367902</v>
      </c>
      <c r="K1163" s="2">
        <f t="shared" si="140"/>
        <v>5.7989902256340207</v>
      </c>
    </row>
    <row r="1164" spans="1:11" ht="13.5" x14ac:dyDescent="0.25">
      <c r="A1164" s="3">
        <f>TITRES_STAT!B1167</f>
        <v>43706</v>
      </c>
      <c r="B1164" s="6">
        <f>TITRES_STAT!D1167</f>
        <v>5.6936</v>
      </c>
      <c r="C1164" s="2">
        <f t="shared" si="141"/>
        <v>-0.14419999999999966</v>
      </c>
      <c r="D1164" s="2">
        <f t="shared" si="142"/>
        <v>5.8104800000000001</v>
      </c>
      <c r="E1164" s="2">
        <f t="shared" ref="E1164:E1227" si="144">AVERAGE(B1155:B1164)</f>
        <v>5.8514799999999996</v>
      </c>
      <c r="F1164" s="2">
        <f t="shared" si="137"/>
        <v>5.8450299999999995</v>
      </c>
      <c r="G1164" s="2">
        <f t="shared" si="139"/>
        <v>5.8354100000000013</v>
      </c>
      <c r="H1164" s="2">
        <f t="shared" si="143"/>
        <v>5.4877129999999967</v>
      </c>
      <c r="I1164" s="2">
        <f t="array" ref="I1164">SUMPRODUCT(B1148:B1167, (ROW(B1148:B1167)-ROW(B1148)+1)) / (20*21/2)</f>
        <v>5.8007666666666662</v>
      </c>
      <c r="J1164" s="2">
        <f t="shared" si="138"/>
        <v>5.8364018199190006</v>
      </c>
      <c r="K1164" s="2">
        <f t="shared" si="140"/>
        <v>5.7948572756091572</v>
      </c>
    </row>
    <row r="1165" spans="1:11" ht="13.5" x14ac:dyDescent="0.25">
      <c r="A1165" s="3">
        <f>TITRES_STAT!B1168</f>
        <v>43707</v>
      </c>
      <c r="B1165" s="6">
        <f>TITRES_STAT!D1168</f>
        <v>5.6859999999999999</v>
      </c>
      <c r="C1165" s="2">
        <f t="shared" si="141"/>
        <v>-7.6000000000000512E-3</v>
      </c>
      <c r="D1165" s="2">
        <f t="shared" si="142"/>
        <v>5.7785999999999991</v>
      </c>
      <c r="E1165" s="2">
        <f t="shared" si="144"/>
        <v>5.8279500000000004</v>
      </c>
      <c r="F1165" s="2">
        <f t="shared" si="137"/>
        <v>5.8355399999999999</v>
      </c>
      <c r="G1165" s="2">
        <f t="shared" si="139"/>
        <v>5.8361680000000025</v>
      </c>
      <c r="H1165" s="2">
        <f t="shared" si="143"/>
        <v>5.4906964999999968</v>
      </c>
      <c r="I1165" s="2">
        <f t="array" ref="I1165">SUMPRODUCT(B1149:B1168, (ROW(B1149:B1168)-ROW(B1149)+1)) / (20*21/2)</f>
        <v>5.7959590476190472</v>
      </c>
      <c r="J1165" s="2">
        <f t="shared" si="138"/>
        <v>5.822077837069572</v>
      </c>
      <c r="K1165" s="2">
        <f t="shared" si="140"/>
        <v>5.7905883628401709</v>
      </c>
    </row>
    <row r="1166" spans="1:11" ht="13.5" x14ac:dyDescent="0.25">
      <c r="A1166" s="3">
        <f>TITRES_STAT!B1169</f>
        <v>43710</v>
      </c>
      <c r="B1166" s="6">
        <f>TITRES_STAT!D1169</f>
        <v>5.7694999999999999</v>
      </c>
      <c r="C1166" s="2">
        <f t="shared" si="141"/>
        <v>8.3499999999999908E-2</v>
      </c>
      <c r="D1166" s="2">
        <f t="shared" si="142"/>
        <v>5.7649400000000002</v>
      </c>
      <c r="E1166" s="2">
        <f t="shared" si="144"/>
        <v>5.8127700000000004</v>
      </c>
      <c r="F1166" s="2">
        <f t="shared" si="137"/>
        <v>5.8317449999999997</v>
      </c>
      <c r="G1166" s="2">
        <f t="shared" si="139"/>
        <v>5.838446000000002</v>
      </c>
      <c r="H1166" s="2">
        <f t="shared" si="143"/>
        <v>5.4940974999999979</v>
      </c>
      <c r="I1166" s="2">
        <f t="array" ref="I1166">SUMPRODUCT(B1150:B1169, (ROW(B1150:B1169)-ROW(B1150)+1)) / (20*21/2)</f>
        <v>5.7900652380952371</v>
      </c>
      <c r="J1166" s="2">
        <f t="shared" si="138"/>
        <v>5.817070424015327</v>
      </c>
      <c r="K1166" s="2">
        <f t="shared" si="140"/>
        <v>5.7897613682189881</v>
      </c>
    </row>
    <row r="1167" spans="1:11" ht="13.5" x14ac:dyDescent="0.25">
      <c r="A1167" s="3">
        <f>TITRES_STAT!B1170</f>
        <v>43711</v>
      </c>
      <c r="B1167" s="6">
        <f>TITRES_STAT!D1170</f>
        <v>5.6101000000000001</v>
      </c>
      <c r="C1167" s="2">
        <f t="shared" si="141"/>
        <v>-0.15939999999999976</v>
      </c>
      <c r="D1167" s="2">
        <f t="shared" si="142"/>
        <v>5.7193999999999994</v>
      </c>
      <c r="E1167" s="2">
        <f t="shared" si="144"/>
        <v>5.7991100000000007</v>
      </c>
      <c r="F1167" s="2">
        <f t="shared" si="137"/>
        <v>5.8199800000000002</v>
      </c>
      <c r="G1167" s="2">
        <f t="shared" si="139"/>
        <v>5.8376860000000024</v>
      </c>
      <c r="H1167" s="2">
        <f t="shared" si="143"/>
        <v>5.4960299999999984</v>
      </c>
      <c r="I1167" s="2">
        <f t="array" ref="I1167">SUMPRODUCT(B1151:B1170, (ROW(B1151:B1170)-ROW(B1151)+1)) / (20*21/2)</f>
        <v>5.770945238095238</v>
      </c>
      <c r="J1167" s="2">
        <f t="shared" si="138"/>
        <v>5.7973589550614859</v>
      </c>
      <c r="K1167" s="2">
        <f t="shared" si="140"/>
        <v>5.7827158243672638</v>
      </c>
    </row>
    <row r="1168" spans="1:11" ht="13.5" x14ac:dyDescent="0.25">
      <c r="A1168" s="3">
        <f>TITRES_STAT!B1171</f>
        <v>43712</v>
      </c>
      <c r="B1168" s="6">
        <f>TITRES_STAT!D1171</f>
        <v>5.7694999999999999</v>
      </c>
      <c r="C1168" s="2">
        <f t="shared" si="141"/>
        <v>0.15939999999999976</v>
      </c>
      <c r="D1168" s="2">
        <f t="shared" si="142"/>
        <v>5.7057400000000005</v>
      </c>
      <c r="E1168" s="2">
        <f t="shared" si="144"/>
        <v>5.7846800000000007</v>
      </c>
      <c r="F1168" s="2">
        <f t="shared" si="137"/>
        <v>5.8161849999999991</v>
      </c>
      <c r="G1168" s="2">
        <f t="shared" si="139"/>
        <v>5.8401140000000007</v>
      </c>
      <c r="H1168" s="2">
        <f t="shared" si="143"/>
        <v>5.4990779999999999</v>
      </c>
      <c r="I1168" s="2">
        <f t="array" ref="I1168">SUMPRODUCT(B1152:B1171, (ROW(B1152:B1171)-ROW(B1152)+1)) / (20*21/2)</f>
        <v>5.7527290476190478</v>
      </c>
      <c r="J1168" s="2">
        <f t="shared" si="138"/>
        <v>5.7947057212461068</v>
      </c>
      <c r="K1168" s="2">
        <f t="shared" si="140"/>
        <v>5.7821975567450181</v>
      </c>
    </row>
    <row r="1169" spans="1:11" ht="13.5" x14ac:dyDescent="0.25">
      <c r="A1169" s="3">
        <f>TITRES_STAT!B1172</f>
        <v>43713</v>
      </c>
      <c r="B1169" s="6">
        <f>TITRES_STAT!D1172</f>
        <v>5.7542999999999997</v>
      </c>
      <c r="C1169" s="2">
        <f t="shared" si="141"/>
        <v>-1.5200000000000102E-2</v>
      </c>
      <c r="D1169" s="2">
        <f t="shared" si="142"/>
        <v>5.7178800000000001</v>
      </c>
      <c r="E1169" s="2">
        <f t="shared" si="144"/>
        <v>5.7641800000000005</v>
      </c>
      <c r="F1169" s="2">
        <f t="shared" si="137"/>
        <v>5.81846</v>
      </c>
      <c r="G1169" s="2">
        <f t="shared" si="139"/>
        <v>5.8428460000000007</v>
      </c>
      <c r="H1169" s="2">
        <f t="shared" si="143"/>
        <v>5.5024030000000002</v>
      </c>
      <c r="I1169" s="2">
        <f t="array" ref="I1169">SUMPRODUCT(B1153:B1172, (ROW(B1153:B1172)-ROW(B1153)+1)) / (20*21/2)</f>
        <v>5.7355971428571433</v>
      </c>
      <c r="J1169" s="2">
        <f t="shared" si="138"/>
        <v>5.7908575573179064</v>
      </c>
      <c r="K1169" s="2">
        <f t="shared" si="140"/>
        <v>5.7811035349118809</v>
      </c>
    </row>
    <row r="1170" spans="1:11" ht="13.5" x14ac:dyDescent="0.25">
      <c r="A1170" s="3">
        <f>TITRES_STAT!B1173</f>
        <v>43714</v>
      </c>
      <c r="B1170" s="6">
        <f>TITRES_STAT!D1173</f>
        <v>5.6177000000000001</v>
      </c>
      <c r="C1170" s="2">
        <f t="shared" si="141"/>
        <v>-0.13659999999999961</v>
      </c>
      <c r="D1170" s="2">
        <f t="shared" si="142"/>
        <v>5.7042200000000003</v>
      </c>
      <c r="E1170" s="2">
        <f t="shared" si="144"/>
        <v>5.7414100000000001</v>
      </c>
      <c r="F1170" s="2">
        <f t="shared" si="137"/>
        <v>5.8089699999999995</v>
      </c>
      <c r="G1170" s="2">
        <f t="shared" si="139"/>
        <v>5.8404160000000003</v>
      </c>
      <c r="H1170" s="2">
        <f t="shared" si="143"/>
        <v>5.5045150000000014</v>
      </c>
      <c r="I1170" s="2">
        <f t="array" ref="I1170">SUMPRODUCT(B1154:B1173, (ROW(B1154:B1173)-ROW(B1154)+1)) / (20*21/2)</f>
        <v>5.7340066666666676</v>
      </c>
      <c r="J1170" s="2">
        <f t="shared" si="138"/>
        <v>5.7743663613828673</v>
      </c>
      <c r="K1170" s="2">
        <f t="shared" si="140"/>
        <v>5.7746955531506305</v>
      </c>
    </row>
    <row r="1171" spans="1:11" ht="13.5" x14ac:dyDescent="0.25">
      <c r="A1171" s="3">
        <f>TITRES_STAT!B1174</f>
        <v>43717</v>
      </c>
      <c r="B1171" s="6">
        <f>TITRES_STAT!D1174</f>
        <v>5.6177000000000001</v>
      </c>
      <c r="C1171" s="2">
        <f t="shared" si="141"/>
        <v>0</v>
      </c>
      <c r="D1171" s="2">
        <f t="shared" si="142"/>
        <v>5.6738599999999995</v>
      </c>
      <c r="E1171" s="2">
        <f t="shared" si="144"/>
        <v>5.7194000000000003</v>
      </c>
      <c r="F1171" s="2">
        <f t="shared" si="137"/>
        <v>5.7975849999999989</v>
      </c>
      <c r="G1171" s="2">
        <f t="shared" si="139"/>
        <v>5.8373800000000005</v>
      </c>
      <c r="H1171" s="2">
        <f t="shared" si="143"/>
        <v>5.5068040000000016</v>
      </c>
      <c r="I1171" s="2">
        <f t="array" ref="I1171">SUMPRODUCT(B1155:B1174, (ROW(B1155:B1174)-ROW(B1155)+1)) / (20*21/2)</f>
        <v>5.7327776190476198</v>
      </c>
      <c r="J1171" s="2">
        <f t="shared" si="138"/>
        <v>5.7594457555368797</v>
      </c>
      <c r="K1171" s="2">
        <f t="shared" si="140"/>
        <v>5.7685388647917826</v>
      </c>
    </row>
    <row r="1172" spans="1:11" ht="13.5" x14ac:dyDescent="0.25">
      <c r="A1172" s="3">
        <f>TITRES_STAT!B1175</f>
        <v>43718</v>
      </c>
      <c r="B1172" s="6">
        <f>TITRES_STAT!D1175</f>
        <v>5.6177000000000001</v>
      </c>
      <c r="C1172" s="2">
        <f t="shared" si="141"/>
        <v>0</v>
      </c>
      <c r="D1172" s="2">
        <f t="shared" si="142"/>
        <v>5.6753799999999996</v>
      </c>
      <c r="E1172" s="2">
        <f t="shared" si="144"/>
        <v>5.6973899999999995</v>
      </c>
      <c r="F1172" s="2">
        <f t="shared" ref="F1172:F1235" si="145">AVERAGE(B1153:B1172)</f>
        <v>5.7861999999999991</v>
      </c>
      <c r="G1172" s="2">
        <f t="shared" si="139"/>
        <v>5.8335840000000019</v>
      </c>
      <c r="H1172" s="2">
        <f t="shared" si="143"/>
        <v>5.5093050000000012</v>
      </c>
      <c r="I1172" s="2">
        <f t="array" ref="I1172">SUMPRODUCT(B1156:B1175, (ROW(B1156:B1175)-ROW(B1156)+1)) / (20*21/2)</f>
        <v>5.7322714285714298</v>
      </c>
      <c r="J1172" s="2">
        <f t="shared" si="138"/>
        <v>5.7459461597714627</v>
      </c>
      <c r="K1172" s="2">
        <f t="shared" si="140"/>
        <v>5.7626236151921049</v>
      </c>
    </row>
    <row r="1173" spans="1:11" ht="13.5" x14ac:dyDescent="0.25">
      <c r="A1173" s="3">
        <f>TITRES_STAT!B1176</f>
        <v>43719</v>
      </c>
      <c r="B1173" s="6">
        <f>TITRES_STAT!D1176</f>
        <v>5.7694999999999999</v>
      </c>
      <c r="C1173" s="2">
        <f t="shared" si="141"/>
        <v>0.15179999999999971</v>
      </c>
      <c r="D1173" s="2">
        <f t="shared" si="142"/>
        <v>5.6753799999999996</v>
      </c>
      <c r="E1173" s="2">
        <f t="shared" si="144"/>
        <v>5.6905599999999996</v>
      </c>
      <c r="F1173" s="2">
        <f t="shared" si="145"/>
        <v>5.7824049999999989</v>
      </c>
      <c r="G1173" s="2">
        <f t="shared" si="139"/>
        <v>5.8290280000000019</v>
      </c>
      <c r="H1173" s="2">
        <f t="shared" si="143"/>
        <v>5.5133070000000028</v>
      </c>
      <c r="I1173" s="2">
        <f t="array" ref="I1173">SUMPRODUCT(B1157:B1176, (ROW(B1157:B1176)-ROW(B1157)+1)) / (20*21/2)</f>
        <v>5.7324880952380948</v>
      </c>
      <c r="J1173" s="2">
        <f t="shared" ref="J1173:J1236" si="146">$J$4*B1173+J1172*(1-$J$4)</f>
        <v>5.7481893826503709</v>
      </c>
      <c r="K1173" s="2">
        <f t="shared" si="140"/>
        <v>5.7628932773414343</v>
      </c>
    </row>
    <row r="1174" spans="1:11" ht="13.5" x14ac:dyDescent="0.25">
      <c r="A1174" s="3">
        <f>TITRES_STAT!B1177</f>
        <v>43720</v>
      </c>
      <c r="B1174" s="6">
        <f>TITRES_STAT!D1177</f>
        <v>5.7694999999999999</v>
      </c>
      <c r="C1174" s="2">
        <f t="shared" si="141"/>
        <v>0</v>
      </c>
      <c r="D1174" s="2">
        <f t="shared" si="142"/>
        <v>5.6784200000000009</v>
      </c>
      <c r="E1174" s="2">
        <f t="shared" si="144"/>
        <v>5.69815</v>
      </c>
      <c r="F1174" s="2">
        <f t="shared" si="145"/>
        <v>5.7748149999999985</v>
      </c>
      <c r="G1174" s="2">
        <f t="shared" si="139"/>
        <v>5.823106000000001</v>
      </c>
      <c r="H1174" s="2">
        <f t="shared" si="143"/>
        <v>5.5167435000000031</v>
      </c>
      <c r="I1174" s="2">
        <f t="array" ref="I1174">SUMPRODUCT(B1158:B1177, (ROW(B1158:B1177)-ROW(B1158)+1)) / (20*21/2)</f>
        <v>5.7334276190476192</v>
      </c>
      <c r="J1174" s="2">
        <f t="shared" si="146"/>
        <v>5.7502189652550975</v>
      </c>
      <c r="K1174" s="2">
        <f t="shared" si="140"/>
        <v>5.7631523645045153</v>
      </c>
    </row>
    <row r="1175" spans="1:11" ht="13.5" x14ac:dyDescent="0.25">
      <c r="A1175" s="3">
        <f>TITRES_STAT!B1178</f>
        <v>43721</v>
      </c>
      <c r="B1175" s="6">
        <f>TITRES_STAT!D1178</f>
        <v>5.7694999999999999</v>
      </c>
      <c r="C1175" s="2">
        <f t="shared" si="141"/>
        <v>0</v>
      </c>
      <c r="D1175" s="2">
        <f t="shared" si="142"/>
        <v>5.70878</v>
      </c>
      <c r="E1175" s="2">
        <f t="shared" si="144"/>
        <v>5.7065000000000001</v>
      </c>
      <c r="F1175" s="2">
        <f t="shared" si="145"/>
        <v>5.7672249999999989</v>
      </c>
      <c r="G1175" s="2">
        <f t="shared" si="139"/>
        <v>5.817184000000001</v>
      </c>
      <c r="H1175" s="2">
        <f t="shared" si="143"/>
        <v>5.5202505000000039</v>
      </c>
      <c r="I1175" s="2">
        <f t="array" ref="I1175">SUMPRODUCT(B1159:B1178, (ROW(B1159:B1178)-ROW(B1159)+1)) / (20*21/2)</f>
        <v>5.7342585714285716</v>
      </c>
      <c r="J1175" s="2">
        <f t="shared" si="146"/>
        <v>5.7520552542784218</v>
      </c>
      <c r="K1175" s="2">
        <f t="shared" si="140"/>
        <v>5.7634012913866917</v>
      </c>
    </row>
    <row r="1176" spans="1:11" ht="13.5" x14ac:dyDescent="0.25">
      <c r="A1176" s="3">
        <f>TITRES_STAT!B1179</f>
        <v>43724</v>
      </c>
      <c r="B1176" s="6">
        <f>TITRES_STAT!D1179</f>
        <v>5.7694999999999999</v>
      </c>
      <c r="C1176" s="2">
        <f t="shared" si="141"/>
        <v>0</v>
      </c>
      <c r="D1176" s="2">
        <f t="shared" si="142"/>
        <v>5.7391400000000008</v>
      </c>
      <c r="E1176" s="2">
        <f t="shared" si="144"/>
        <v>5.7065000000000001</v>
      </c>
      <c r="F1176" s="2">
        <f t="shared" si="145"/>
        <v>5.7596349999999985</v>
      </c>
      <c r="G1176" s="2">
        <f t="shared" si="139"/>
        <v>5.8112620000000001</v>
      </c>
      <c r="H1176" s="2">
        <f t="shared" si="143"/>
        <v>5.5240760000000044</v>
      </c>
      <c r="I1176" s="2">
        <f t="array" ref="I1176">SUMPRODUCT(B1160:B1179, (ROW(B1160:B1179)-ROW(B1160)+1)) / (20*21/2)</f>
        <v>5.7357766666666672</v>
      </c>
      <c r="J1176" s="2">
        <f t="shared" si="146"/>
        <v>5.7537166586328583</v>
      </c>
      <c r="K1176" s="2">
        <f t="shared" si="140"/>
        <v>5.7636404564303509</v>
      </c>
    </row>
    <row r="1177" spans="1:11" ht="13.5" x14ac:dyDescent="0.25">
      <c r="A1177" s="3">
        <f>TITRES_STAT!B1180</f>
        <v>43725</v>
      </c>
      <c r="B1177" s="6">
        <f>TITRES_STAT!D1180</f>
        <v>5.7694999999999999</v>
      </c>
      <c r="C1177" s="2">
        <f t="shared" si="141"/>
        <v>0</v>
      </c>
      <c r="D1177" s="2">
        <f t="shared" si="142"/>
        <v>5.7694999999999999</v>
      </c>
      <c r="E1177" s="2">
        <f t="shared" si="144"/>
        <v>5.7224400000000006</v>
      </c>
      <c r="F1177" s="2">
        <f t="shared" si="145"/>
        <v>5.760774999999998</v>
      </c>
      <c r="G1177" s="2">
        <f t="shared" si="139"/>
        <v>5.8053400000000002</v>
      </c>
      <c r="H1177" s="2">
        <f t="shared" si="143"/>
        <v>5.5281840000000049</v>
      </c>
      <c r="I1177" s="2">
        <f t="array" ref="I1177">SUMPRODUCT(B1161:B1180, (ROW(B1161:B1180)-ROW(B1161)+1)) / (20*21/2)</f>
        <v>5.7381985714285717</v>
      </c>
      <c r="J1177" s="2">
        <f t="shared" si="146"/>
        <v>5.7552198340011573</v>
      </c>
      <c r="K1177" s="2">
        <f t="shared" si="140"/>
        <v>5.7638702424526906</v>
      </c>
    </row>
    <row r="1178" spans="1:11" ht="13.5" x14ac:dyDescent="0.25">
      <c r="A1178" s="3">
        <f>TITRES_STAT!B1181</f>
        <v>43726</v>
      </c>
      <c r="B1178" s="6">
        <f>TITRES_STAT!D1181</f>
        <v>5.7694999999999999</v>
      </c>
      <c r="C1178" s="2">
        <f t="shared" si="141"/>
        <v>0</v>
      </c>
      <c r="D1178" s="2">
        <f t="shared" si="142"/>
        <v>5.7694999999999999</v>
      </c>
      <c r="E1178" s="2">
        <f t="shared" si="144"/>
        <v>5.7224400000000006</v>
      </c>
      <c r="F1178" s="2">
        <f t="shared" si="145"/>
        <v>5.7535599999999985</v>
      </c>
      <c r="G1178" s="2">
        <f t="shared" si="139"/>
        <v>5.8029100000000007</v>
      </c>
      <c r="H1178" s="2">
        <f t="shared" si="143"/>
        <v>5.5322920000000044</v>
      </c>
      <c r="I1178" s="2">
        <f t="array" ref="I1178">SUMPRODUCT(B1162:B1181, (ROW(B1162:B1181)-ROW(B1162)+1)) / (20*21/2)</f>
        <v>5.740981904761906</v>
      </c>
      <c r="J1178" s="2">
        <f t="shared" si="146"/>
        <v>5.7565798498105716</v>
      </c>
      <c r="K1178" s="2">
        <f t="shared" si="140"/>
        <v>5.7640910172584672</v>
      </c>
    </row>
    <row r="1179" spans="1:11" ht="13.5" x14ac:dyDescent="0.25">
      <c r="A1179" s="3">
        <f>TITRES_STAT!B1182</f>
        <v>43727</v>
      </c>
      <c r="B1179" s="6">
        <f>TITRES_STAT!D1182</f>
        <v>5.7694999999999999</v>
      </c>
      <c r="C1179" s="2">
        <f t="shared" si="141"/>
        <v>0</v>
      </c>
      <c r="D1179" s="2">
        <f t="shared" si="142"/>
        <v>5.7694999999999999</v>
      </c>
      <c r="E1179" s="2">
        <f t="shared" si="144"/>
        <v>5.7239599999999999</v>
      </c>
      <c r="F1179" s="2">
        <f t="shared" si="145"/>
        <v>5.744069999999998</v>
      </c>
      <c r="G1179" s="2">
        <f t="shared" si="139"/>
        <v>5.8004800000000003</v>
      </c>
      <c r="H1179" s="2">
        <f t="shared" si="143"/>
        <v>5.5356930000000055</v>
      </c>
      <c r="I1179" s="2">
        <f t="array" ref="I1179">SUMPRODUCT(B1163:B1182, (ROW(B1163:B1182)-ROW(B1163)+1)) / (20*21/2)</f>
        <v>5.7440904761904772</v>
      </c>
      <c r="J1179" s="2">
        <f t="shared" si="146"/>
        <v>5.7578103403048031</v>
      </c>
      <c r="K1179" s="2">
        <f t="shared" si="140"/>
        <v>5.7643031342287232</v>
      </c>
    </row>
    <row r="1180" spans="1:11" ht="13.5" x14ac:dyDescent="0.25">
      <c r="A1180" s="3">
        <f>TITRES_STAT!B1183</f>
        <v>43728</v>
      </c>
      <c r="B1180" s="6">
        <f>TITRES_STAT!D1183</f>
        <v>5.7694999999999999</v>
      </c>
      <c r="C1180" s="2">
        <f t="shared" si="141"/>
        <v>0</v>
      </c>
      <c r="D1180" s="2">
        <f t="shared" si="142"/>
        <v>5.7694999999999999</v>
      </c>
      <c r="E1180" s="2">
        <f t="shared" si="144"/>
        <v>5.7391400000000008</v>
      </c>
      <c r="F1180" s="2">
        <f t="shared" si="145"/>
        <v>5.7402749999999978</v>
      </c>
      <c r="G1180" s="2">
        <f t="shared" si="139"/>
        <v>5.7980499999999999</v>
      </c>
      <c r="H1180" s="2">
        <f t="shared" si="143"/>
        <v>5.5391295000000058</v>
      </c>
      <c r="I1180" s="2">
        <f t="array" ref="I1180">SUMPRODUCT(B1164:B1183, (ROW(B1164:B1183)-ROW(B1164)+1)) / (20*21/2)</f>
        <v>5.7475242857142854</v>
      </c>
      <c r="J1180" s="2">
        <f t="shared" si="146"/>
        <v>5.7589236412281553</v>
      </c>
      <c r="K1180" s="2">
        <f t="shared" si="140"/>
        <v>5.7645069328864205</v>
      </c>
    </row>
    <row r="1181" spans="1:11" ht="13.5" x14ac:dyDescent="0.25">
      <c r="A1181" s="3">
        <f>TITRES_STAT!B1184</f>
        <v>43731</v>
      </c>
      <c r="B1181" s="6">
        <f>TITRES_STAT!D1184</f>
        <v>5.7694999999999999</v>
      </c>
      <c r="C1181" s="2">
        <f t="shared" si="141"/>
        <v>0</v>
      </c>
      <c r="D1181" s="2">
        <f t="shared" si="142"/>
        <v>5.7694999999999999</v>
      </c>
      <c r="E1181" s="2">
        <f t="shared" si="144"/>
        <v>5.7543200000000008</v>
      </c>
      <c r="F1181" s="2">
        <f t="shared" si="145"/>
        <v>5.7368599999999974</v>
      </c>
      <c r="G1181" s="2">
        <f t="shared" si="139"/>
        <v>5.7959239999999985</v>
      </c>
      <c r="H1181" s="2">
        <f t="shared" si="143"/>
        <v>5.5426365000000066</v>
      </c>
      <c r="I1181" s="2">
        <f t="array" ref="I1181">SUMPRODUCT(B1165:B1184, (ROW(B1165:B1184)-ROW(B1165)+1)) / (20*21/2)</f>
        <v>5.7483976190476191</v>
      </c>
      <c r="J1181" s="2">
        <f t="shared" si="146"/>
        <v>5.7599309134921404</v>
      </c>
      <c r="K1181" s="2">
        <f t="shared" si="140"/>
        <v>5.764702739439894</v>
      </c>
    </row>
    <row r="1182" spans="1:11" ht="13.5" x14ac:dyDescent="0.25">
      <c r="A1182" s="3">
        <f>TITRES_STAT!B1185</f>
        <v>43732</v>
      </c>
      <c r="B1182" s="6">
        <f>TITRES_STAT!D1185</f>
        <v>5.7694999999999999</v>
      </c>
      <c r="C1182" s="2">
        <f t="shared" si="141"/>
        <v>0</v>
      </c>
      <c r="D1182" s="2">
        <f t="shared" si="142"/>
        <v>5.7694999999999999</v>
      </c>
      <c r="E1182" s="2">
        <f t="shared" si="144"/>
        <v>5.7694999999999999</v>
      </c>
      <c r="F1182" s="2">
        <f t="shared" si="145"/>
        <v>5.733444999999997</v>
      </c>
      <c r="G1182" s="2">
        <f t="shared" si="139"/>
        <v>5.7939499999999997</v>
      </c>
      <c r="H1182" s="2">
        <f t="shared" si="143"/>
        <v>5.5460375000000068</v>
      </c>
      <c r="I1182" s="2">
        <f t="array" ref="I1182">SUMPRODUCT(B1166:B1185, (ROW(B1166:B1185)-ROW(B1166)+1)) / (20*21/2)</f>
        <v>5.7490538095238097</v>
      </c>
      <c r="J1182" s="2">
        <f t="shared" si="146"/>
        <v>5.7608422550643175</v>
      </c>
      <c r="K1182" s="2">
        <f t="shared" si="140"/>
        <v>5.7648908673049961</v>
      </c>
    </row>
    <row r="1183" spans="1:11" ht="13.5" x14ac:dyDescent="0.25">
      <c r="A1183" s="3">
        <f>TITRES_STAT!B1186</f>
        <v>43733</v>
      </c>
      <c r="B1183" s="6">
        <f>TITRES_STAT!D1186</f>
        <v>5.7694999999999999</v>
      </c>
      <c r="C1183" s="2">
        <f t="shared" si="141"/>
        <v>0</v>
      </c>
      <c r="D1183" s="2">
        <f t="shared" si="142"/>
        <v>5.7694999999999999</v>
      </c>
      <c r="E1183" s="2">
        <f t="shared" si="144"/>
        <v>5.7694999999999999</v>
      </c>
      <c r="F1183" s="2">
        <f t="shared" si="145"/>
        <v>5.7300299999999975</v>
      </c>
      <c r="G1183" s="2">
        <f t="shared" si="139"/>
        <v>5.7918239999999992</v>
      </c>
      <c r="H1183" s="2">
        <f t="shared" si="143"/>
        <v>5.5486965000000064</v>
      </c>
      <c r="I1183" s="2">
        <f t="array" ref="I1183">SUMPRODUCT(B1167:B1186, (ROW(B1167:B1186)-ROW(B1167)+1)) / (20*21/2)</f>
        <v>5.749456666666668</v>
      </c>
      <c r="J1183" s="2">
        <f t="shared" si="146"/>
        <v>5.7616668022010495</v>
      </c>
      <c r="K1183" s="2">
        <f t="shared" si="140"/>
        <v>5.7650716176067611</v>
      </c>
    </row>
    <row r="1184" spans="1:11" ht="13.5" x14ac:dyDescent="0.25">
      <c r="A1184" s="3">
        <f>TITRES_STAT!B1187</f>
        <v>43734</v>
      </c>
      <c r="B1184" s="6">
        <f>TITRES_STAT!D1187</f>
        <v>5.7392000000000003</v>
      </c>
      <c r="C1184" s="2">
        <f t="shared" si="141"/>
        <v>-3.029999999999955E-2</v>
      </c>
      <c r="D1184" s="2">
        <f t="shared" si="142"/>
        <v>5.7634400000000001</v>
      </c>
      <c r="E1184" s="2">
        <f t="shared" si="144"/>
        <v>5.76647</v>
      </c>
      <c r="F1184" s="2">
        <f t="shared" si="145"/>
        <v>5.7323099999999974</v>
      </c>
      <c r="G1184" s="2">
        <f t="shared" si="139"/>
        <v>5.7912179999999989</v>
      </c>
      <c r="H1184" s="2">
        <f t="shared" si="143"/>
        <v>5.5502500000000063</v>
      </c>
      <c r="I1184" s="2">
        <f t="array" ref="I1184">SUMPRODUCT(B1168:B1187, (ROW(B1168:B1187)-ROW(B1168)+1)) / (20*21/2)</f>
        <v>5.7528895238095252</v>
      </c>
      <c r="J1184" s="2">
        <f t="shared" si="146"/>
        <v>5.7595271067533309</v>
      </c>
      <c r="K1184" s="2">
        <f t="shared" si="140"/>
        <v>5.7640570443672807</v>
      </c>
    </row>
    <row r="1185" spans="1:11" ht="13.5" x14ac:dyDescent="0.25">
      <c r="A1185" s="3">
        <f>TITRES_STAT!B1188</f>
        <v>43735</v>
      </c>
      <c r="B1185" s="6">
        <f>TITRES_STAT!D1188</f>
        <v>5.7392000000000003</v>
      </c>
      <c r="C1185" s="2">
        <f t="shared" si="141"/>
        <v>0</v>
      </c>
      <c r="D1185" s="2">
        <f t="shared" si="142"/>
        <v>5.7573799999999995</v>
      </c>
      <c r="E1185" s="2">
        <f t="shared" si="144"/>
        <v>5.7634400000000001</v>
      </c>
      <c r="F1185" s="2">
        <f t="shared" si="145"/>
        <v>5.7349699999999979</v>
      </c>
      <c r="G1185" s="2">
        <f t="shared" si="139"/>
        <v>5.7907639999999985</v>
      </c>
      <c r="H1185" s="2">
        <f t="shared" si="143"/>
        <v>5.5520860000000072</v>
      </c>
      <c r="I1185" s="2">
        <f t="array" ref="I1185">SUMPRODUCT(B1169:B1188, (ROW(B1169:B1188)-ROW(B1169)+1)) / (20*21/2)</f>
        <v>5.7555633333333347</v>
      </c>
      <c r="J1185" s="2">
        <f t="shared" si="146"/>
        <v>5.7575911918244422</v>
      </c>
      <c r="K1185" s="2">
        <f t="shared" si="140"/>
        <v>5.7630822583136618</v>
      </c>
    </row>
    <row r="1186" spans="1:11" ht="13.5" x14ac:dyDescent="0.25">
      <c r="A1186" s="3">
        <f>TITRES_STAT!B1189</f>
        <v>43738</v>
      </c>
      <c r="B1186" s="6">
        <f>TITRES_STAT!D1189</f>
        <v>5.7392000000000003</v>
      </c>
      <c r="C1186" s="2">
        <f t="shared" si="141"/>
        <v>0</v>
      </c>
      <c r="D1186" s="2">
        <f t="shared" si="142"/>
        <v>5.7513199999999998</v>
      </c>
      <c r="E1186" s="2">
        <f t="shared" si="144"/>
        <v>5.7604099999999985</v>
      </c>
      <c r="F1186" s="2">
        <f t="shared" si="145"/>
        <v>5.7334549999999975</v>
      </c>
      <c r="G1186" s="2">
        <f t="shared" si="139"/>
        <v>5.7893979999999985</v>
      </c>
      <c r="H1186" s="2">
        <f t="shared" si="143"/>
        <v>5.5536040000000071</v>
      </c>
      <c r="I1186" s="2">
        <f t="array" ref="I1186">SUMPRODUCT(B1170:B1189, (ROW(B1170:B1189)-ROW(B1170)+1)) / (20*21/2)</f>
        <v>5.7582371428571433</v>
      </c>
      <c r="J1186" s="2">
        <f t="shared" si="146"/>
        <v>5.7558396497459245</v>
      </c>
      <c r="K1186" s="2">
        <f t="shared" si="140"/>
        <v>5.7621456991641065</v>
      </c>
    </row>
    <row r="1187" spans="1:11" ht="13.5" x14ac:dyDescent="0.25">
      <c r="A1187" s="3">
        <f>TITRES_STAT!B1190</f>
        <v>43739</v>
      </c>
      <c r="B1187" s="6">
        <f>TITRES_STAT!D1190</f>
        <v>5.7694999999999999</v>
      </c>
      <c r="C1187" s="2">
        <f t="shared" si="141"/>
        <v>3.029999999999955E-2</v>
      </c>
      <c r="D1187" s="2">
        <f t="shared" si="142"/>
        <v>5.7513200000000007</v>
      </c>
      <c r="E1187" s="2">
        <f t="shared" si="144"/>
        <v>5.7604099999999994</v>
      </c>
      <c r="F1187" s="2">
        <f t="shared" si="145"/>
        <v>5.7414249999999978</v>
      </c>
      <c r="G1187" s="2">
        <f t="shared" si="139"/>
        <v>5.7886379999999971</v>
      </c>
      <c r="H1187" s="2">
        <f t="shared" si="143"/>
        <v>5.555379500000007</v>
      </c>
      <c r="I1187" s="2">
        <f t="array" ref="I1187">SUMPRODUCT(B1171:B1190, (ROW(B1171:B1190)-ROW(B1171)+1)) / (20*21/2)</f>
        <v>5.7608385714285708</v>
      </c>
      <c r="J1187" s="2">
        <f t="shared" si="146"/>
        <v>5.7571406354844079</v>
      </c>
      <c r="K1187" s="2">
        <f t="shared" si="140"/>
        <v>5.7624341031184549</v>
      </c>
    </row>
    <row r="1188" spans="1:11" ht="13.5" x14ac:dyDescent="0.25">
      <c r="A1188" s="3">
        <f>TITRES_STAT!B1191</f>
        <v>43740</v>
      </c>
      <c r="B1188" s="6">
        <f>TITRES_STAT!D1191</f>
        <v>5.7694999999999999</v>
      </c>
      <c r="C1188" s="2">
        <f t="shared" si="141"/>
        <v>0</v>
      </c>
      <c r="D1188" s="2">
        <f t="shared" si="142"/>
        <v>5.7513200000000007</v>
      </c>
      <c r="E1188" s="2">
        <f t="shared" si="144"/>
        <v>5.7604100000000003</v>
      </c>
      <c r="F1188" s="2">
        <f t="shared" si="145"/>
        <v>5.7414249999999978</v>
      </c>
      <c r="G1188" s="2">
        <f t="shared" si="139"/>
        <v>5.7886379999999971</v>
      </c>
      <c r="H1188" s="2">
        <f t="shared" si="143"/>
        <v>5.5568720000000074</v>
      </c>
      <c r="I1188" s="2">
        <f t="array" ref="I1188">SUMPRODUCT(B1172:B1191, (ROW(B1172:B1191)-ROW(B1172)+1)) / (20*21/2)</f>
        <v>5.7627171428571433</v>
      </c>
      <c r="J1188" s="2">
        <f t="shared" si="146"/>
        <v>5.7583177178192262</v>
      </c>
      <c r="K1188" s="2">
        <f t="shared" si="140"/>
        <v>5.7627111971138101</v>
      </c>
    </row>
    <row r="1189" spans="1:11" ht="13.5" x14ac:dyDescent="0.25">
      <c r="A1189" s="3">
        <f>TITRES_STAT!B1192</f>
        <v>43741</v>
      </c>
      <c r="B1189" s="6">
        <f>TITRES_STAT!D1192</f>
        <v>5.7694999999999999</v>
      </c>
      <c r="C1189" s="2">
        <f t="shared" si="141"/>
        <v>0</v>
      </c>
      <c r="D1189" s="2">
        <f t="shared" si="142"/>
        <v>5.7573800000000004</v>
      </c>
      <c r="E1189" s="2">
        <f t="shared" si="144"/>
        <v>5.7604099999999994</v>
      </c>
      <c r="F1189" s="2">
        <f t="shared" si="145"/>
        <v>5.7421849999999974</v>
      </c>
      <c r="G1189" s="2">
        <f t="shared" si="139"/>
        <v>5.7898519999999971</v>
      </c>
      <c r="H1189" s="2">
        <f t="shared" si="143"/>
        <v>5.5580820000000086</v>
      </c>
      <c r="I1189" s="2">
        <f t="array" ref="I1189">SUMPRODUCT(B1173:B1192, (ROW(B1173:B1192)-ROW(B1173)+1)) / (20*21/2)</f>
        <v>5.7638728571428581</v>
      </c>
      <c r="J1189" s="2">
        <f t="shared" si="146"/>
        <v>5.7593826970745381</v>
      </c>
      <c r="K1189" s="2">
        <f t="shared" si="140"/>
        <v>5.7629774246779748</v>
      </c>
    </row>
    <row r="1190" spans="1:11" ht="13.5" x14ac:dyDescent="0.25">
      <c r="A1190" s="3">
        <f>TITRES_STAT!B1193</f>
        <v>43742</v>
      </c>
      <c r="B1190" s="6">
        <f>TITRES_STAT!D1193</f>
        <v>5.7694999999999999</v>
      </c>
      <c r="C1190" s="2">
        <f t="shared" si="141"/>
        <v>0</v>
      </c>
      <c r="D1190" s="2">
        <f t="shared" si="142"/>
        <v>5.763440000000001</v>
      </c>
      <c r="E1190" s="2">
        <f t="shared" si="144"/>
        <v>5.7604100000000003</v>
      </c>
      <c r="F1190" s="2">
        <f t="shared" si="145"/>
        <v>5.7497749999999979</v>
      </c>
      <c r="G1190" s="2">
        <f t="shared" si="139"/>
        <v>5.7890919999999984</v>
      </c>
      <c r="H1190" s="2">
        <f t="shared" si="143"/>
        <v>5.5584085000000085</v>
      </c>
      <c r="I1190" s="2">
        <f t="array" ref="I1190">SUMPRODUCT(B1174:B1193, (ROW(B1174:B1193)-ROW(B1174)+1)) / (20*21/2)</f>
        <v>5.7635819047619048</v>
      </c>
      <c r="J1190" s="2">
        <f t="shared" si="146"/>
        <v>5.7603462497341065</v>
      </c>
      <c r="K1190" s="2">
        <f t="shared" si="140"/>
        <v>5.7632332119455052</v>
      </c>
    </row>
    <row r="1191" spans="1:11" ht="13.5" x14ac:dyDescent="0.25">
      <c r="A1191" s="3">
        <f>TITRES_STAT!B1194</f>
        <v>43745</v>
      </c>
      <c r="B1191" s="6">
        <f>TITRES_STAT!D1194</f>
        <v>5.7694999999999999</v>
      </c>
      <c r="C1191" s="2">
        <f t="shared" si="141"/>
        <v>0</v>
      </c>
      <c r="D1191" s="2">
        <f t="shared" si="142"/>
        <v>5.7694999999999999</v>
      </c>
      <c r="E1191" s="2">
        <f t="shared" si="144"/>
        <v>5.7604100000000003</v>
      </c>
      <c r="F1191" s="2">
        <f t="shared" si="145"/>
        <v>5.7573649999999983</v>
      </c>
      <c r="G1191" s="2">
        <f t="shared" si="139"/>
        <v>5.7869659999999987</v>
      </c>
      <c r="H1191" s="2">
        <f t="shared" si="143"/>
        <v>5.5586290000000087</v>
      </c>
      <c r="I1191" s="2">
        <f t="array" ref="I1191">SUMPRODUCT(B1175:B1194, (ROW(B1175:B1194)-ROW(B1175)+1)) / (20*21/2)</f>
        <v>5.7626033333333346</v>
      </c>
      <c r="J1191" s="2">
        <f t="shared" si="146"/>
        <v>5.7612180354737159</v>
      </c>
      <c r="K1191" s="2">
        <f t="shared" si="140"/>
        <v>5.7634789683397996</v>
      </c>
    </row>
    <row r="1192" spans="1:11" ht="13.5" x14ac:dyDescent="0.25">
      <c r="A1192" s="3">
        <f>TITRES_STAT!B1195</f>
        <v>43746</v>
      </c>
      <c r="B1192" s="6">
        <f>TITRES_STAT!D1195</f>
        <v>5.7694999999999999</v>
      </c>
      <c r="C1192" s="2">
        <f t="shared" si="141"/>
        <v>0</v>
      </c>
      <c r="D1192" s="2">
        <f t="shared" si="142"/>
        <v>5.7694999999999999</v>
      </c>
      <c r="E1192" s="2">
        <f t="shared" si="144"/>
        <v>5.7604100000000003</v>
      </c>
      <c r="F1192" s="2">
        <f t="shared" si="145"/>
        <v>5.7649549999999978</v>
      </c>
      <c r="G1192" s="2">
        <f t="shared" si="139"/>
        <v>5.7846879999999992</v>
      </c>
      <c r="H1192" s="2">
        <f t="shared" si="143"/>
        <v>5.5588845000000093</v>
      </c>
      <c r="I1192" s="2">
        <f t="array" ref="I1192">SUMPRODUCT(B1176:B1195, (ROW(B1176:B1195)-ROW(B1176)+1)) / (20*21/2)</f>
        <v>5.7616971428571429</v>
      </c>
      <c r="J1192" s="2">
        <f t="shared" si="146"/>
        <v>5.7620067940000288</v>
      </c>
      <c r="K1192" s="2">
        <f t="shared" si="140"/>
        <v>5.7637150872284346</v>
      </c>
    </row>
    <row r="1193" spans="1:11" ht="13.5" x14ac:dyDescent="0.25">
      <c r="A1193" s="3">
        <f>TITRES_STAT!B1196</f>
        <v>43747</v>
      </c>
      <c r="B1193" s="6">
        <f>TITRES_STAT!D1196</f>
        <v>5.7618999999999998</v>
      </c>
      <c r="C1193" s="2">
        <f t="shared" si="141"/>
        <v>-7.6000000000000512E-3</v>
      </c>
      <c r="D1193" s="2">
        <f t="shared" si="142"/>
        <v>5.7679799999999997</v>
      </c>
      <c r="E1193" s="2">
        <f t="shared" si="144"/>
        <v>5.7596499999999997</v>
      </c>
      <c r="F1193" s="2">
        <f t="shared" si="145"/>
        <v>5.764574999999998</v>
      </c>
      <c r="G1193" s="2">
        <f t="shared" si="139"/>
        <v>5.7822579999999997</v>
      </c>
      <c r="H1193" s="2">
        <f t="shared" si="143"/>
        <v>5.5590670000000095</v>
      </c>
      <c r="I1193" s="2">
        <f t="array" ref="I1193">SUMPRODUCT(B1177:B1196, (ROW(B1177:B1196)-ROW(B1177)+1)) / (20*21/2)</f>
        <v>5.7608633333333339</v>
      </c>
      <c r="J1193" s="2">
        <f t="shared" si="146"/>
        <v>5.761996623142883</v>
      </c>
      <c r="K1193" s="2">
        <f t="shared" si="140"/>
        <v>5.7636439073371228</v>
      </c>
    </row>
    <row r="1194" spans="1:11" ht="13.5" x14ac:dyDescent="0.25">
      <c r="A1194" s="3">
        <f>TITRES_STAT!B1197</f>
        <v>43748</v>
      </c>
      <c r="B1194" s="6">
        <f>TITRES_STAT!D1197</f>
        <v>5.7542999999999997</v>
      </c>
      <c r="C1194" s="2">
        <f t="shared" si="141"/>
        <v>-7.6000000000000512E-3</v>
      </c>
      <c r="D1194" s="2">
        <f t="shared" si="142"/>
        <v>5.7649400000000002</v>
      </c>
      <c r="E1194" s="2">
        <f t="shared" si="144"/>
        <v>5.7611600000000003</v>
      </c>
      <c r="F1194" s="2">
        <f t="shared" si="145"/>
        <v>5.7638149999999975</v>
      </c>
      <c r="G1194" s="2">
        <f t="shared" si="139"/>
        <v>5.7831679999999999</v>
      </c>
      <c r="H1194" s="2">
        <f t="shared" si="143"/>
        <v>5.5592465000000084</v>
      </c>
      <c r="I1194" s="2">
        <f t="array" ref="I1194">SUMPRODUCT(B1178:B1197, (ROW(B1178:B1197)-ROW(B1178)+1)) / (20*21/2)</f>
        <v>5.7601019047619051</v>
      </c>
      <c r="J1194" s="2">
        <f t="shared" si="146"/>
        <v>5.7612636114149893</v>
      </c>
      <c r="K1194" s="2">
        <f t="shared" si="140"/>
        <v>5.7632774795984121</v>
      </c>
    </row>
    <row r="1195" spans="1:11" ht="13.5" x14ac:dyDescent="0.25">
      <c r="A1195" s="3">
        <f>TITRES_STAT!B1198</f>
        <v>43749</v>
      </c>
      <c r="B1195" s="6">
        <f>TITRES_STAT!D1198</f>
        <v>5.7542999999999997</v>
      </c>
      <c r="C1195" s="2">
        <f t="shared" si="141"/>
        <v>0</v>
      </c>
      <c r="D1195" s="2">
        <f t="shared" si="142"/>
        <v>5.7618999999999998</v>
      </c>
      <c r="E1195" s="2">
        <f t="shared" si="144"/>
        <v>5.76267</v>
      </c>
      <c r="F1195" s="2">
        <f t="shared" si="145"/>
        <v>5.7630549999999978</v>
      </c>
      <c r="G1195" s="2">
        <f t="shared" si="139"/>
        <v>5.7807380000000004</v>
      </c>
      <c r="H1195" s="2">
        <f t="shared" si="143"/>
        <v>5.5594260000000091</v>
      </c>
      <c r="I1195" s="2">
        <f t="array" ref="I1195">SUMPRODUCT(B1179:B1198, (ROW(B1179:B1198)-ROW(B1179)+1)) / (20*21/2)</f>
        <v>5.7594128571428564</v>
      </c>
      <c r="J1195" s="2">
        <f t="shared" si="146"/>
        <v>5.7606004103278474</v>
      </c>
      <c r="K1195" s="2">
        <f t="shared" si="140"/>
        <v>5.7629254215749448</v>
      </c>
    </row>
    <row r="1196" spans="1:11" ht="13.5" x14ac:dyDescent="0.25">
      <c r="A1196" s="3">
        <f>TITRES_STAT!B1199</f>
        <v>43752</v>
      </c>
      <c r="B1196" s="6">
        <f>TITRES_STAT!D1199</f>
        <v>5.7542999999999997</v>
      </c>
      <c r="C1196" s="2">
        <f t="shared" si="141"/>
        <v>0</v>
      </c>
      <c r="D1196" s="2">
        <f t="shared" si="142"/>
        <v>5.7588600000000003</v>
      </c>
      <c r="E1196" s="2">
        <f t="shared" si="144"/>
        <v>5.7641799999999996</v>
      </c>
      <c r="F1196" s="2">
        <f t="shared" si="145"/>
        <v>5.7622949999999982</v>
      </c>
      <c r="G1196" s="2">
        <f t="shared" si="139"/>
        <v>5.7789160000000006</v>
      </c>
      <c r="H1196" s="2">
        <f t="shared" si="143"/>
        <v>5.5599240000000076</v>
      </c>
      <c r="I1196" s="2">
        <f t="array" ref="I1196">SUMPRODUCT(B1180:B1199, (ROW(B1180:B1199)-ROW(B1180)+1)) / (20*21/2)</f>
        <v>5.7428914285714283</v>
      </c>
      <c r="J1196" s="2">
        <f t="shared" si="146"/>
        <v>5.7600003712490047</v>
      </c>
      <c r="K1196" s="2">
        <f t="shared" si="140"/>
        <v>5.7625871697484765</v>
      </c>
    </row>
    <row r="1197" spans="1:11" ht="13.5" x14ac:dyDescent="0.25">
      <c r="A1197" s="3">
        <f>TITRES_STAT!B1200</f>
        <v>43754</v>
      </c>
      <c r="B1197" s="6">
        <f>TITRES_STAT!D1200</f>
        <v>5.7542999999999997</v>
      </c>
      <c r="C1197" s="2">
        <f t="shared" si="141"/>
        <v>0</v>
      </c>
      <c r="D1197" s="2">
        <f t="shared" si="142"/>
        <v>5.7558199999999999</v>
      </c>
      <c r="E1197" s="2">
        <f t="shared" si="144"/>
        <v>5.7626600000000003</v>
      </c>
      <c r="F1197" s="2">
        <f t="shared" si="145"/>
        <v>5.7615349999999985</v>
      </c>
      <c r="G1197" s="2">
        <f t="shared" si="139"/>
        <v>5.777094</v>
      </c>
      <c r="H1197" s="2">
        <f t="shared" si="143"/>
        <v>5.560422000000008</v>
      </c>
      <c r="I1197" s="2">
        <f t="array" ref="I1197">SUMPRODUCT(B1181:B1200, (ROW(B1181:B1200)-ROW(B1181)+1)) / (20*21/2)</f>
        <v>5.7395328571428568</v>
      </c>
      <c r="J1197" s="2">
        <f t="shared" si="146"/>
        <v>5.7594574787490993</v>
      </c>
      <c r="K1197" s="2">
        <f t="shared" si="140"/>
        <v>5.7622621826995166</v>
      </c>
    </row>
    <row r="1198" spans="1:11" ht="13.5" x14ac:dyDescent="0.25">
      <c r="A1198" s="3">
        <f>TITRES_STAT!B1201</f>
        <v>43755</v>
      </c>
      <c r="B1198" s="6">
        <f>TITRES_STAT!D1201</f>
        <v>5.7542999999999997</v>
      </c>
      <c r="C1198" s="2">
        <f t="shared" si="141"/>
        <v>0</v>
      </c>
      <c r="D1198" s="2">
        <f t="shared" si="142"/>
        <v>5.7542999999999997</v>
      </c>
      <c r="E1198" s="2">
        <f t="shared" si="144"/>
        <v>5.7611400000000001</v>
      </c>
      <c r="F1198" s="2">
        <f t="shared" si="145"/>
        <v>5.7607749999999998</v>
      </c>
      <c r="G1198" s="2">
        <f t="shared" si="139"/>
        <v>5.7752719999999984</v>
      </c>
      <c r="H1198" s="2">
        <f t="shared" si="143"/>
        <v>5.5609200000000074</v>
      </c>
      <c r="I1198" s="2">
        <f t="array" ref="I1198">SUMPRODUCT(B1182:B1201, (ROW(B1182:B1201)-ROW(B1182)+1)) / (20*21/2)</f>
        <v>5.7357033333333325</v>
      </c>
      <c r="J1198" s="2">
        <f t="shared" si="146"/>
        <v>5.7589662902968044</v>
      </c>
      <c r="K1198" s="2">
        <f t="shared" si="140"/>
        <v>5.7619499402407124</v>
      </c>
    </row>
    <row r="1199" spans="1:11" ht="13.5" x14ac:dyDescent="0.25">
      <c r="A1199" s="3">
        <f>TITRES_STAT!B1202</f>
        <v>43756</v>
      </c>
      <c r="B1199" s="6">
        <f>TITRES_STAT!D1202</f>
        <v>5.5872999999999999</v>
      </c>
      <c r="C1199" s="2">
        <f t="shared" si="141"/>
        <v>-0.16699999999999982</v>
      </c>
      <c r="D1199" s="2">
        <f t="shared" si="142"/>
        <v>5.7208999999999994</v>
      </c>
      <c r="E1199" s="2">
        <f t="shared" si="144"/>
        <v>5.7429199999999998</v>
      </c>
      <c r="F1199" s="2">
        <f t="shared" si="145"/>
        <v>5.7516649999999991</v>
      </c>
      <c r="G1199" s="2">
        <f t="shared" si="139"/>
        <v>5.772841999999998</v>
      </c>
      <c r="H1199" s="2">
        <f t="shared" si="143"/>
        <v>5.5605830000000056</v>
      </c>
      <c r="I1199" s="2">
        <f t="array" ref="I1199">SUMPRODUCT(B1183:B1202, (ROW(B1183:B1202)-ROW(B1183)+1)) / (20*21/2)</f>
        <v>5.7321628571428569</v>
      </c>
      <c r="J1199" s="2">
        <f t="shared" si="146"/>
        <v>5.7426171197923468</v>
      </c>
      <c r="K1199" s="2">
        <f t="shared" si="140"/>
        <v>5.7551009229763714</v>
      </c>
    </row>
    <row r="1200" spans="1:11" ht="13.5" x14ac:dyDescent="0.25">
      <c r="A1200" s="3">
        <f>TITRES_STAT!B1203</f>
        <v>43759</v>
      </c>
      <c r="B1200" s="6">
        <f>TITRES_STAT!D1203</f>
        <v>5.7164000000000001</v>
      </c>
      <c r="C1200" s="2">
        <f t="shared" si="141"/>
        <v>0.12910000000000021</v>
      </c>
      <c r="D1200" s="2">
        <f t="shared" si="142"/>
        <v>5.7133199999999995</v>
      </c>
      <c r="E1200" s="2">
        <f t="shared" si="144"/>
        <v>5.7376100000000001</v>
      </c>
      <c r="F1200" s="2">
        <f t="shared" si="145"/>
        <v>5.7490100000000002</v>
      </c>
      <c r="G1200" s="2">
        <f t="shared" si="139"/>
        <v>5.7710199999999983</v>
      </c>
      <c r="H1200" s="2">
        <f t="shared" si="143"/>
        <v>5.5608915000000074</v>
      </c>
      <c r="I1200" s="2">
        <f t="array" ref="I1200">SUMPRODUCT(B1184:B1203, (ROW(B1184:B1203)-ROW(B1184)+1)) / (20*21/2)</f>
        <v>5.72746380952381</v>
      </c>
      <c r="J1200" s="2">
        <f t="shared" si="146"/>
        <v>5.740120251240695</v>
      </c>
      <c r="K1200" s="2">
        <f t="shared" si="140"/>
        <v>5.7535832397223965</v>
      </c>
    </row>
    <row r="1201" spans="1:11" ht="13.5" x14ac:dyDescent="0.25">
      <c r="A1201" s="3">
        <f>TITRES_STAT!B1204</f>
        <v>43760</v>
      </c>
      <c r="B1201" s="6">
        <f>TITRES_STAT!D1204</f>
        <v>5.7088000000000001</v>
      </c>
      <c r="C1201" s="2">
        <f t="shared" si="141"/>
        <v>-7.6000000000000512E-3</v>
      </c>
      <c r="D1201" s="2">
        <f t="shared" si="142"/>
        <v>5.7042200000000003</v>
      </c>
      <c r="E1201" s="2">
        <f t="shared" si="144"/>
        <v>5.7315399999999999</v>
      </c>
      <c r="F1201" s="2">
        <f t="shared" si="145"/>
        <v>5.7459749999999996</v>
      </c>
      <c r="G1201" s="2">
        <f t="shared" si="139"/>
        <v>5.7682879999999992</v>
      </c>
      <c r="H1201" s="2">
        <f t="shared" si="143"/>
        <v>5.5611620000000084</v>
      </c>
      <c r="I1201" s="2">
        <f t="array" ref="I1201">SUMPRODUCT(B1185:B1204, (ROW(B1185:B1204)-ROW(B1185)+1)) / (20*21/2)</f>
        <v>5.723126190476191</v>
      </c>
      <c r="J1201" s="2">
        <f t="shared" si="146"/>
        <v>5.7371373701701529</v>
      </c>
      <c r="K1201" s="2">
        <f t="shared" si="140"/>
        <v>5.7518270342430871</v>
      </c>
    </row>
    <row r="1202" spans="1:11" ht="13.5" x14ac:dyDescent="0.25">
      <c r="A1202" s="3">
        <f>TITRES_STAT!B1205</f>
        <v>43761</v>
      </c>
      <c r="B1202" s="6">
        <f>TITRES_STAT!D1205</f>
        <v>5.7088000000000001</v>
      </c>
      <c r="C1202" s="2">
        <f t="shared" si="141"/>
        <v>0</v>
      </c>
      <c r="D1202" s="2">
        <f t="shared" si="142"/>
        <v>5.6951200000000002</v>
      </c>
      <c r="E1202" s="2">
        <f t="shared" si="144"/>
        <v>5.7254699999999996</v>
      </c>
      <c r="F1202" s="2">
        <f t="shared" si="145"/>
        <v>5.7429399999999999</v>
      </c>
      <c r="G1202" s="2">
        <f t="shared" ref="G1202:G1265" si="147">AVERAGE(B1153:B1202)</f>
        <v>5.7655559999999992</v>
      </c>
      <c r="H1202" s="2">
        <f t="shared" si="143"/>
        <v>5.5614325000000076</v>
      </c>
      <c r="I1202" s="2">
        <f t="array" ref="I1202">SUMPRODUCT(B1186:B1205, (ROW(B1186:B1205)-ROW(B1186)+1)) / (20*21/2)</f>
        <v>5.7190057142857151</v>
      </c>
      <c r="J1202" s="2">
        <f t="shared" si="146"/>
        <v>5.7344385730110909</v>
      </c>
      <c r="K1202" s="2">
        <f t="shared" si="140"/>
        <v>5.750139699566887</v>
      </c>
    </row>
    <row r="1203" spans="1:11" ht="13.5" x14ac:dyDescent="0.25">
      <c r="A1203" s="3">
        <f>TITRES_STAT!B1206</f>
        <v>43762</v>
      </c>
      <c r="B1203" s="6">
        <f>TITRES_STAT!D1206</f>
        <v>5.6936</v>
      </c>
      <c r="C1203" s="2">
        <f t="shared" si="141"/>
        <v>-1.5200000000000102E-2</v>
      </c>
      <c r="D1203" s="2">
        <f t="shared" si="142"/>
        <v>5.6829799999999997</v>
      </c>
      <c r="E1203" s="2">
        <f t="shared" si="144"/>
        <v>5.7186400000000006</v>
      </c>
      <c r="F1203" s="2">
        <f t="shared" si="145"/>
        <v>5.7391449999999988</v>
      </c>
      <c r="G1203" s="2">
        <f t="shared" si="147"/>
        <v>5.7625199999999985</v>
      </c>
      <c r="H1203" s="2">
        <f t="shared" si="143"/>
        <v>5.5616270000000076</v>
      </c>
      <c r="I1203" s="2">
        <f t="array" ref="I1203">SUMPRODUCT(B1187:B1206, (ROW(B1187:B1206)-ROW(B1187)+1)) / (20*21/2)</f>
        <v>5.7151023809523815</v>
      </c>
      <c r="J1203" s="2">
        <f t="shared" si="146"/>
        <v>5.7305491851052732</v>
      </c>
      <c r="K1203" s="2">
        <f t="shared" ref="K1203:K1266" si="148">$K$4*B1203+(1-$K$4)*K1202</f>
        <v>5.7479224564466165</v>
      </c>
    </row>
    <row r="1204" spans="1:11" ht="13.5" x14ac:dyDescent="0.25">
      <c r="A1204" s="3">
        <f>TITRES_STAT!B1207</f>
        <v>43763</v>
      </c>
      <c r="B1204" s="6">
        <f>TITRES_STAT!D1207</f>
        <v>5.6936</v>
      </c>
      <c r="C1204" s="2">
        <f t="shared" si="141"/>
        <v>0</v>
      </c>
      <c r="D1204" s="2">
        <f t="shared" si="142"/>
        <v>5.7042400000000004</v>
      </c>
      <c r="E1204" s="2">
        <f t="shared" si="144"/>
        <v>5.7125699999999995</v>
      </c>
      <c r="F1204" s="2">
        <f t="shared" si="145"/>
        <v>5.7368649999999999</v>
      </c>
      <c r="G1204" s="2">
        <f t="shared" si="147"/>
        <v>5.7579659999999988</v>
      </c>
      <c r="H1204" s="2">
        <f t="shared" si="143"/>
        <v>5.5618215000000077</v>
      </c>
      <c r="I1204" s="2">
        <f t="array" ref="I1204">SUMPRODUCT(B1188:B1207, (ROW(B1188:B1207)-ROW(B1188)+1)) / (20*21/2)</f>
        <v>5.711416190476192</v>
      </c>
      <c r="J1204" s="2">
        <f t="shared" si="146"/>
        <v>5.7270302150952475</v>
      </c>
      <c r="K1204" s="2">
        <f t="shared" si="148"/>
        <v>5.7457921640369456</v>
      </c>
    </row>
    <row r="1205" spans="1:11" ht="13.5" x14ac:dyDescent="0.25">
      <c r="A1205" s="3">
        <f>TITRES_STAT!B1208</f>
        <v>43766</v>
      </c>
      <c r="B1205" s="6">
        <f>TITRES_STAT!D1208</f>
        <v>5.6936</v>
      </c>
      <c r="C1205" s="2">
        <f t="shared" si="141"/>
        <v>0</v>
      </c>
      <c r="D1205" s="2">
        <f t="shared" si="142"/>
        <v>5.6996799999999999</v>
      </c>
      <c r="E1205" s="2">
        <f t="shared" si="144"/>
        <v>5.706500000000001</v>
      </c>
      <c r="F1205" s="2">
        <f t="shared" si="145"/>
        <v>5.734585</v>
      </c>
      <c r="G1205" s="2">
        <f t="shared" si="147"/>
        <v>5.7534119999999982</v>
      </c>
      <c r="H1205" s="2">
        <f t="shared" si="143"/>
        <v>5.562016000000007</v>
      </c>
      <c r="I1205" s="2">
        <f t="array" ref="I1205">SUMPRODUCT(B1189:B1208, (ROW(B1189:B1208)-ROW(B1189)+1)) / (20*21/2)</f>
        <v>5.7080914285714295</v>
      </c>
      <c r="J1205" s="2">
        <f t="shared" si="146"/>
        <v>5.7238463850861763</v>
      </c>
      <c r="K1205" s="2">
        <f t="shared" si="148"/>
        <v>5.7437454125060849</v>
      </c>
    </row>
    <row r="1206" spans="1:11" ht="13.5" x14ac:dyDescent="0.25">
      <c r="A1206" s="3">
        <f>TITRES_STAT!B1209</f>
        <v>43767</v>
      </c>
      <c r="B1206" s="6">
        <f>TITRES_STAT!D1209</f>
        <v>5.6936</v>
      </c>
      <c r="C1206" s="2">
        <f t="shared" si="141"/>
        <v>0</v>
      </c>
      <c r="D1206" s="2">
        <f t="shared" si="142"/>
        <v>5.6966400000000004</v>
      </c>
      <c r="E1206" s="2">
        <f t="shared" si="144"/>
        <v>5.7004300000000017</v>
      </c>
      <c r="F1206" s="2">
        <f t="shared" si="145"/>
        <v>5.7323049999999993</v>
      </c>
      <c r="G1206" s="2">
        <f t="shared" si="147"/>
        <v>5.7488579999999994</v>
      </c>
      <c r="H1206" s="2">
        <f t="shared" si="143"/>
        <v>5.5622105000000071</v>
      </c>
      <c r="I1206" s="2">
        <f t="array" ref="I1206">SUMPRODUCT(B1190:B1209, (ROW(B1190:B1209)-ROW(B1190)+1)) / (20*21/2)</f>
        <v>5.689947142857144</v>
      </c>
      <c r="J1206" s="2">
        <f t="shared" si="146"/>
        <v>5.7209657769827311</v>
      </c>
      <c r="K1206" s="2">
        <f t="shared" si="148"/>
        <v>5.7417789257411407</v>
      </c>
    </row>
    <row r="1207" spans="1:11" ht="13.5" x14ac:dyDescent="0.25">
      <c r="A1207" s="3">
        <f>TITRES_STAT!B1210</f>
        <v>43768</v>
      </c>
      <c r="B1207" s="6">
        <f>TITRES_STAT!D1210</f>
        <v>5.6936</v>
      </c>
      <c r="C1207" s="2">
        <f t="shared" si="141"/>
        <v>0</v>
      </c>
      <c r="D1207" s="2">
        <f t="shared" si="142"/>
        <v>5.6936</v>
      </c>
      <c r="E1207" s="2">
        <f t="shared" si="144"/>
        <v>5.6943600000000014</v>
      </c>
      <c r="F1207" s="2">
        <f t="shared" si="145"/>
        <v>5.7285100000000018</v>
      </c>
      <c r="G1207" s="2">
        <f t="shared" si="147"/>
        <v>5.7477959999999984</v>
      </c>
      <c r="H1207" s="2">
        <f t="shared" si="143"/>
        <v>5.5625815000000065</v>
      </c>
      <c r="I1207" s="2">
        <f t="array" ref="I1207">SUMPRODUCT(B1191:B1210, (ROW(B1191:B1210)-ROW(B1191)+1)) / (20*21/2)</f>
        <v>5.6736471428571438</v>
      </c>
      <c r="J1207" s="2">
        <f t="shared" si="146"/>
        <v>5.7183595125081856</v>
      </c>
      <c r="K1207" s="2">
        <f t="shared" si="148"/>
        <v>5.7398895561042336</v>
      </c>
    </row>
    <row r="1208" spans="1:11" ht="13.5" x14ac:dyDescent="0.25">
      <c r="A1208" s="3">
        <f>TITRES_STAT!B1211</f>
        <v>43769</v>
      </c>
      <c r="B1208" s="6">
        <f>TITRES_STAT!D1211</f>
        <v>5.6936</v>
      </c>
      <c r="C1208" s="2">
        <f t="shared" si="141"/>
        <v>0</v>
      </c>
      <c r="D1208" s="2">
        <f t="shared" si="142"/>
        <v>5.6936</v>
      </c>
      <c r="E1208" s="2">
        <f t="shared" si="144"/>
        <v>5.6882900000000003</v>
      </c>
      <c r="F1208" s="2">
        <f t="shared" si="145"/>
        <v>5.7247150000000007</v>
      </c>
      <c r="G1208" s="2">
        <f t="shared" si="147"/>
        <v>5.7433919999999992</v>
      </c>
      <c r="H1208" s="2">
        <f t="shared" si="143"/>
        <v>5.5628110000000062</v>
      </c>
      <c r="I1208" s="2">
        <f t="array" ref="I1208">SUMPRODUCT(B1192:B1211, (ROW(B1192:B1211)-ROW(B1192)+1)) / (20*21/2)</f>
        <v>5.6699933333333332</v>
      </c>
      <c r="J1208" s="2">
        <f t="shared" si="146"/>
        <v>5.7160014636978822</v>
      </c>
      <c r="K1208" s="2">
        <f t="shared" si="148"/>
        <v>5.7380742793942634</v>
      </c>
    </row>
    <row r="1209" spans="1:11" ht="13.5" x14ac:dyDescent="0.25">
      <c r="A1209" s="3">
        <f>TITRES_STAT!B1212</f>
        <v>43770</v>
      </c>
      <c r="B1209" s="6">
        <f>TITRES_STAT!D1212</f>
        <v>5.5342000000000002</v>
      </c>
      <c r="C1209" s="2">
        <f t="shared" si="141"/>
        <v>-0.15939999999999976</v>
      </c>
      <c r="D1209" s="2">
        <f t="shared" si="142"/>
        <v>5.6617199999999999</v>
      </c>
      <c r="E1209" s="2">
        <f t="shared" si="144"/>
        <v>5.6829800000000006</v>
      </c>
      <c r="F1209" s="2">
        <f t="shared" si="145"/>
        <v>5.7129500000000011</v>
      </c>
      <c r="G1209" s="2">
        <f t="shared" si="147"/>
        <v>5.7348899999999983</v>
      </c>
      <c r="H1209" s="2">
        <f t="shared" si="143"/>
        <v>5.5622435000000063</v>
      </c>
      <c r="I1209" s="2">
        <f t="array" ref="I1209">SUMPRODUCT(B1193:B1212, (ROW(B1193:B1212)-ROW(B1193)+1)) / (20*21/2)</f>
        <v>5.6509409523809522</v>
      </c>
      <c r="J1209" s="2">
        <f t="shared" si="146"/>
        <v>5.698687038583798</v>
      </c>
      <c r="K1209" s="2">
        <f t="shared" si="148"/>
        <v>5.7300792096140967</v>
      </c>
    </row>
    <row r="1210" spans="1:11" ht="13.5" x14ac:dyDescent="0.25">
      <c r="A1210" s="3">
        <f>TITRES_STAT!B1213</f>
        <v>43773</v>
      </c>
      <c r="B1210" s="6">
        <f>TITRES_STAT!D1213</f>
        <v>5.5418000000000003</v>
      </c>
      <c r="C1210" s="2">
        <f t="shared" si="141"/>
        <v>7.6000000000000512E-3</v>
      </c>
      <c r="D1210" s="2">
        <f t="shared" si="142"/>
        <v>5.6313600000000008</v>
      </c>
      <c r="E1210" s="2">
        <f t="shared" si="144"/>
        <v>5.6655199999999999</v>
      </c>
      <c r="F1210" s="2">
        <f t="shared" si="145"/>
        <v>5.7015650000000004</v>
      </c>
      <c r="G1210" s="2">
        <f t="shared" si="147"/>
        <v>5.7288179999999986</v>
      </c>
      <c r="H1210" s="2">
        <f t="shared" si="143"/>
        <v>5.5618555000000045</v>
      </c>
      <c r="I1210" s="2">
        <f t="array" ref="I1210">SUMPRODUCT(B1194:B1213, (ROW(B1194:B1213)-ROW(B1194)+1)) / (20*21/2)</f>
        <v>5.6483709523809518</v>
      </c>
      <c r="J1210" s="2">
        <f t="shared" si="146"/>
        <v>5.683745415861531</v>
      </c>
      <c r="K1210" s="2">
        <f t="shared" si="148"/>
        <v>5.7226957111978578</v>
      </c>
    </row>
    <row r="1211" spans="1:11" ht="13.5" x14ac:dyDescent="0.25">
      <c r="A1211" s="3">
        <f>TITRES_STAT!B1214</f>
        <v>43774</v>
      </c>
      <c r="B1211" s="6">
        <f>TITRES_STAT!D1214</f>
        <v>5.6631999999999998</v>
      </c>
      <c r="C1211" s="2">
        <f t="shared" si="141"/>
        <v>0.12139999999999951</v>
      </c>
      <c r="D1211" s="2">
        <f t="shared" si="142"/>
        <v>5.6252800000000001</v>
      </c>
      <c r="E1211" s="2">
        <f t="shared" si="144"/>
        <v>5.6609600000000002</v>
      </c>
      <c r="F1211" s="2">
        <f t="shared" si="145"/>
        <v>5.6962500000000009</v>
      </c>
      <c r="G1211" s="2">
        <f t="shared" si="147"/>
        <v>5.725325999999999</v>
      </c>
      <c r="H1211" s="2">
        <f t="shared" si="143"/>
        <v>5.5619330000000051</v>
      </c>
      <c r="I1211" s="2">
        <f t="array" ref="I1211">SUMPRODUCT(B1195:B1214, (ROW(B1195:B1214)-ROW(B1195)+1)) / (20*21/2)</f>
        <v>5.63185</v>
      </c>
      <c r="J1211" s="2">
        <f t="shared" si="146"/>
        <v>5.6817887095890045</v>
      </c>
      <c r="K1211" s="2">
        <f t="shared" si="148"/>
        <v>5.7203625460528444</v>
      </c>
    </row>
    <row r="1212" spans="1:11" ht="13.5" x14ac:dyDescent="0.25">
      <c r="A1212" s="3">
        <f>TITRES_STAT!B1215</f>
        <v>43775</v>
      </c>
      <c r="B1212" s="6">
        <f>TITRES_STAT!D1215</f>
        <v>5.4962</v>
      </c>
      <c r="C1212" s="2">
        <f t="shared" si="141"/>
        <v>-0.16699999999999982</v>
      </c>
      <c r="D1212" s="2">
        <f t="shared" si="142"/>
        <v>5.5858000000000008</v>
      </c>
      <c r="E1212" s="2">
        <f t="shared" si="144"/>
        <v>5.6397000000000004</v>
      </c>
      <c r="F1212" s="2">
        <f t="shared" si="145"/>
        <v>5.6825850000000013</v>
      </c>
      <c r="G1212" s="2">
        <f t="shared" si="147"/>
        <v>5.718493999999998</v>
      </c>
      <c r="H1212" s="2">
        <f t="shared" si="143"/>
        <v>5.5618470000000038</v>
      </c>
      <c r="I1212" s="2">
        <f t="array" ref="I1212">SUMPRODUCT(B1196:B1215, (ROW(B1196:B1215)-ROW(B1196)+1)) / (20*21/2)</f>
        <v>5.631702857142856</v>
      </c>
      <c r="J1212" s="2">
        <f t="shared" si="146"/>
        <v>5.6641135943900522</v>
      </c>
      <c r="K1212" s="2">
        <f t="shared" si="148"/>
        <v>5.7115718579723413</v>
      </c>
    </row>
    <row r="1213" spans="1:11" ht="13.5" x14ac:dyDescent="0.25">
      <c r="A1213" s="3">
        <f>TITRES_STAT!B1216</f>
        <v>43776</v>
      </c>
      <c r="B1213" s="6">
        <f>TITRES_STAT!D1216</f>
        <v>5.6555999999999997</v>
      </c>
      <c r="C1213" s="2">
        <f t="shared" si="141"/>
        <v>0.15939999999999976</v>
      </c>
      <c r="D1213" s="2">
        <f t="shared" si="142"/>
        <v>5.5781999999999998</v>
      </c>
      <c r="E1213" s="2">
        <f t="shared" si="144"/>
        <v>5.6359000000000004</v>
      </c>
      <c r="F1213" s="2">
        <f t="shared" si="145"/>
        <v>5.6772700000000018</v>
      </c>
      <c r="G1213" s="2">
        <f t="shared" si="147"/>
        <v>5.7148499999999975</v>
      </c>
      <c r="H1213" s="2">
        <f t="shared" si="143"/>
        <v>5.5632650000000039</v>
      </c>
      <c r="I1213" s="2">
        <f t="array" ref="I1213">SUMPRODUCT(B1197:B1216, (ROW(B1197:B1216)-ROW(B1197)+1)) / (20*21/2)</f>
        <v>5.6319895238095237</v>
      </c>
      <c r="J1213" s="2">
        <f t="shared" si="146"/>
        <v>5.6633027758767138</v>
      </c>
      <c r="K1213" s="2">
        <f t="shared" si="148"/>
        <v>5.709376883149897</v>
      </c>
    </row>
    <row r="1214" spans="1:11" ht="13.5" x14ac:dyDescent="0.25">
      <c r="A1214" s="3">
        <f>TITRES_STAT!B1217</f>
        <v>43777</v>
      </c>
      <c r="B1214" s="6">
        <f>TITRES_STAT!D1217</f>
        <v>5.5038</v>
      </c>
      <c r="C1214" s="2">
        <f t="shared" si="141"/>
        <v>-0.15179999999999971</v>
      </c>
      <c r="D1214" s="2">
        <f t="shared" si="142"/>
        <v>5.57212</v>
      </c>
      <c r="E1214" s="2">
        <f t="shared" si="144"/>
        <v>5.6169199999999995</v>
      </c>
      <c r="F1214" s="2">
        <f t="shared" si="145"/>
        <v>5.6647449999999999</v>
      </c>
      <c r="G1214" s="2">
        <f t="shared" si="147"/>
        <v>5.711053999999999</v>
      </c>
      <c r="H1214" s="2">
        <f t="shared" si="143"/>
        <v>5.5632170000000034</v>
      </c>
      <c r="I1214" s="2">
        <f t="array" ref="I1214">SUMPRODUCT(B1198:B1217, (ROW(B1198:B1217)-ROW(B1198)+1)) / (20*21/2)</f>
        <v>5.6327099999999994</v>
      </c>
      <c r="J1214" s="2">
        <f t="shared" si="146"/>
        <v>5.6481120353170269</v>
      </c>
      <c r="K1214" s="2">
        <f t="shared" si="148"/>
        <v>5.7013150445949989</v>
      </c>
    </row>
    <row r="1215" spans="1:11" ht="13.5" x14ac:dyDescent="0.25">
      <c r="A1215" s="3">
        <f>TITRES_STAT!B1218</f>
        <v>43780</v>
      </c>
      <c r="B1215" s="6">
        <f>TITRES_STAT!D1218</f>
        <v>5.6631999999999998</v>
      </c>
      <c r="C1215" s="2">
        <f t="shared" si="141"/>
        <v>0.15939999999999976</v>
      </c>
      <c r="D1215" s="2">
        <f t="shared" si="142"/>
        <v>5.5963999999999992</v>
      </c>
      <c r="E1215" s="2">
        <f t="shared" si="144"/>
        <v>5.61388</v>
      </c>
      <c r="F1215" s="2">
        <f t="shared" si="145"/>
        <v>5.6601900000000018</v>
      </c>
      <c r="G1215" s="2">
        <f t="shared" si="147"/>
        <v>5.7105979999999992</v>
      </c>
      <c r="H1215" s="2">
        <f t="shared" si="143"/>
        <v>5.5647790000000033</v>
      </c>
      <c r="I1215" s="2">
        <f t="array" ref="I1215">SUMPRODUCT(B1199:B1218, (ROW(B1199:B1218)-ROW(B1199)+1)) / (20*21/2)</f>
        <v>5.6338642857142842</v>
      </c>
      <c r="J1215" s="2">
        <f t="shared" si="146"/>
        <v>5.6495489843344524</v>
      </c>
      <c r="K1215" s="2">
        <f t="shared" si="148"/>
        <v>5.699820336963823</v>
      </c>
    </row>
    <row r="1216" spans="1:11" ht="13.5" x14ac:dyDescent="0.25">
      <c r="A1216" s="3">
        <f>TITRES_STAT!B1219</f>
        <v>43781</v>
      </c>
      <c r="B1216" s="6">
        <f>TITRES_STAT!D1219</f>
        <v>5.6631999999999998</v>
      </c>
      <c r="C1216" s="2">
        <f t="shared" si="141"/>
        <v>0</v>
      </c>
      <c r="D1216" s="2">
        <f t="shared" si="142"/>
        <v>5.5964</v>
      </c>
      <c r="E1216" s="2">
        <f t="shared" si="144"/>
        <v>5.6108400000000005</v>
      </c>
      <c r="F1216" s="2">
        <f t="shared" si="145"/>
        <v>5.655635000000002</v>
      </c>
      <c r="G1216" s="2">
        <f t="shared" si="147"/>
        <v>5.7084719999999995</v>
      </c>
      <c r="H1216" s="2">
        <f t="shared" si="143"/>
        <v>5.567118500000003</v>
      </c>
      <c r="I1216" s="2">
        <f t="array" ref="I1216">SUMPRODUCT(B1200:B1219, (ROW(B1200:B1219)-ROW(B1200)+1)) / (20*21/2)</f>
        <v>5.6368999999999989</v>
      </c>
      <c r="J1216" s="2">
        <f t="shared" si="146"/>
        <v>5.6508490810645045</v>
      </c>
      <c r="K1216" s="2">
        <f t="shared" si="148"/>
        <v>5.6983842453181834</v>
      </c>
    </row>
    <row r="1217" spans="1:11" ht="13.5" x14ac:dyDescent="0.25">
      <c r="A1217" s="3">
        <f>TITRES_STAT!B1220</f>
        <v>43782</v>
      </c>
      <c r="B1217" s="6">
        <f>TITRES_STAT!D1220</f>
        <v>5.6631999999999998</v>
      </c>
      <c r="C1217" s="2">
        <f t="shared" si="141"/>
        <v>0</v>
      </c>
      <c r="D1217" s="2">
        <f t="shared" si="142"/>
        <v>5.6298000000000004</v>
      </c>
      <c r="E1217" s="2">
        <f t="shared" si="144"/>
        <v>5.6078000000000001</v>
      </c>
      <c r="F1217" s="2">
        <f t="shared" si="145"/>
        <v>5.6510800000000021</v>
      </c>
      <c r="G1217" s="2">
        <f t="shared" si="147"/>
        <v>5.7095339999999997</v>
      </c>
      <c r="H1217" s="2">
        <f t="shared" si="143"/>
        <v>5.5699880000000022</v>
      </c>
      <c r="I1217" s="2">
        <f t="array" ref="I1217">SUMPRODUCT(B1201:B1220, (ROW(B1201:B1220)-ROW(B1201)+1)) / (20*21/2)</f>
        <v>5.6395019047619037</v>
      </c>
      <c r="J1217" s="2">
        <f t="shared" si="146"/>
        <v>5.6520253590583609</v>
      </c>
      <c r="K1217" s="2">
        <f t="shared" si="148"/>
        <v>5.6970044709919803</v>
      </c>
    </row>
    <row r="1218" spans="1:11" ht="13.5" x14ac:dyDescent="0.25">
      <c r="A1218" s="3">
        <f>TITRES_STAT!B1221</f>
        <v>43783</v>
      </c>
      <c r="B1218" s="6">
        <f>TITRES_STAT!D1221</f>
        <v>5.6631999999999998</v>
      </c>
      <c r="C1218" s="2">
        <f t="shared" si="141"/>
        <v>0</v>
      </c>
      <c r="D1218" s="2">
        <f t="shared" si="142"/>
        <v>5.6313199999999997</v>
      </c>
      <c r="E1218" s="2">
        <f t="shared" si="144"/>
        <v>5.6047600000000006</v>
      </c>
      <c r="F1218" s="2">
        <f t="shared" si="145"/>
        <v>5.6465250000000005</v>
      </c>
      <c r="G1218" s="2">
        <f t="shared" si="147"/>
        <v>5.707408</v>
      </c>
      <c r="H1218" s="2">
        <f t="shared" si="143"/>
        <v>5.5728575000000022</v>
      </c>
      <c r="I1218" s="2">
        <f t="array" ref="I1218">SUMPRODUCT(B1202:B1221, (ROW(B1202:B1221)-ROW(B1202)+1)) / (20*21/2)</f>
        <v>5.6263800000000002</v>
      </c>
      <c r="J1218" s="2">
        <f t="shared" si="146"/>
        <v>5.653089610576612</v>
      </c>
      <c r="K1218" s="2">
        <f t="shared" si="148"/>
        <v>5.6956788054628831</v>
      </c>
    </row>
    <row r="1219" spans="1:11" ht="13.5" x14ac:dyDescent="0.25">
      <c r="A1219" s="3">
        <f>TITRES_STAT!B1222</f>
        <v>43784</v>
      </c>
      <c r="B1219" s="6">
        <f>TITRES_STAT!D1222</f>
        <v>5.6783999999999999</v>
      </c>
      <c r="C1219" s="2">
        <f t="shared" si="141"/>
        <v>1.5200000000000102E-2</v>
      </c>
      <c r="D1219" s="2">
        <f t="shared" si="142"/>
        <v>5.6662400000000002</v>
      </c>
      <c r="E1219" s="2">
        <f t="shared" si="144"/>
        <v>5.6191800000000001</v>
      </c>
      <c r="F1219" s="2">
        <f t="shared" si="145"/>
        <v>5.6510800000000003</v>
      </c>
      <c r="G1219" s="2">
        <f t="shared" si="147"/>
        <v>5.7058899999999992</v>
      </c>
      <c r="H1219" s="2">
        <f t="shared" si="143"/>
        <v>5.5761565000000015</v>
      </c>
      <c r="I1219" s="2">
        <f t="array" ref="I1219">SUMPRODUCT(B1203:B1222, (ROW(B1203:B1222)-ROW(B1203)+1)) / (20*21/2)</f>
        <v>5.6141980952380948</v>
      </c>
      <c r="J1219" s="2">
        <f t="shared" si="146"/>
        <v>5.6555001238550302</v>
      </c>
      <c r="K1219" s="2">
        <f t="shared" si="148"/>
        <v>5.6950012052486523</v>
      </c>
    </row>
    <row r="1220" spans="1:11" ht="13.5" x14ac:dyDescent="0.25">
      <c r="A1220" s="3">
        <f>TITRES_STAT!B1223</f>
        <v>43787</v>
      </c>
      <c r="B1220" s="6">
        <f>TITRES_STAT!D1223</f>
        <v>5.6783999999999999</v>
      </c>
      <c r="C1220" s="2">
        <f t="shared" ref="C1220:C1283" si="149">B1220-B1219</f>
        <v>0</v>
      </c>
      <c r="D1220" s="2">
        <f t="shared" si="142"/>
        <v>5.6692799999999997</v>
      </c>
      <c r="E1220" s="2">
        <f t="shared" si="144"/>
        <v>5.632839999999999</v>
      </c>
      <c r="F1220" s="2">
        <f t="shared" si="145"/>
        <v>5.6491800000000003</v>
      </c>
      <c r="G1220" s="2">
        <f t="shared" si="147"/>
        <v>5.7071040000000002</v>
      </c>
      <c r="H1220" s="2">
        <f t="shared" si="143"/>
        <v>5.579809</v>
      </c>
      <c r="I1220" s="2">
        <f t="array" ref="I1220">SUMPRODUCT(B1204:B1223, (ROW(B1204:B1223)-ROW(B1204)+1)) / (20*21/2)</f>
        <v>5.6174133333333334</v>
      </c>
      <c r="J1220" s="2">
        <f t="shared" si="146"/>
        <v>5.6576810644402658</v>
      </c>
      <c r="K1220" s="2">
        <f t="shared" si="148"/>
        <v>5.6943501775918426</v>
      </c>
    </row>
    <row r="1221" spans="1:11" ht="13.5" x14ac:dyDescent="0.25">
      <c r="A1221" s="3">
        <f>TITRES_STAT!B1224</f>
        <v>43788</v>
      </c>
      <c r="B1221" s="6">
        <f>TITRES_STAT!D1224</f>
        <v>5.5114000000000001</v>
      </c>
      <c r="C1221" s="2">
        <f t="shared" si="149"/>
        <v>-0.16699999999999982</v>
      </c>
      <c r="D1221" s="2">
        <f t="shared" si="142"/>
        <v>5.6389200000000006</v>
      </c>
      <c r="E1221" s="2">
        <f t="shared" si="144"/>
        <v>5.6176599999999999</v>
      </c>
      <c r="F1221" s="2">
        <f t="shared" si="145"/>
        <v>5.63931</v>
      </c>
      <c r="G1221" s="2">
        <f t="shared" si="147"/>
        <v>5.7049779999999988</v>
      </c>
      <c r="H1221" s="2">
        <f t="shared" si="143"/>
        <v>5.5819195000000006</v>
      </c>
      <c r="I1221" s="2">
        <f t="array" ref="I1221">SUMPRODUCT(B1205:B1224, (ROW(B1205:B1224)-ROW(B1205)+1)) / (20*21/2)</f>
        <v>5.6164400000000008</v>
      </c>
      <c r="J1221" s="2">
        <f t="shared" si="146"/>
        <v>5.6437495344935744</v>
      </c>
      <c r="K1221" s="2">
        <f t="shared" si="148"/>
        <v>5.6871756608235353</v>
      </c>
    </row>
    <row r="1222" spans="1:11" ht="13.5" x14ac:dyDescent="0.25">
      <c r="A1222" s="3">
        <f>TITRES_STAT!B1225</f>
        <v>43789</v>
      </c>
      <c r="B1222" s="6">
        <f>TITRES_STAT!D1225</f>
        <v>5.5114000000000001</v>
      </c>
      <c r="C1222" s="2">
        <f t="shared" si="149"/>
        <v>0</v>
      </c>
      <c r="D1222" s="2">
        <f t="shared" ref="D1222:D1285" si="150">AVERAGE(B1218:B1222)</f>
        <v>5.6085599999999998</v>
      </c>
      <c r="E1222" s="2">
        <f t="shared" si="144"/>
        <v>5.6191800000000001</v>
      </c>
      <c r="F1222" s="2">
        <f t="shared" si="145"/>
        <v>5.6294400000000007</v>
      </c>
      <c r="G1222" s="2">
        <f t="shared" si="147"/>
        <v>5.7028519999999983</v>
      </c>
      <c r="H1222" s="2">
        <f t="shared" si="143"/>
        <v>5.5832879999999996</v>
      </c>
      <c r="I1222" s="2">
        <f t="array" ref="I1222">SUMPRODUCT(B1206:B1225, (ROW(B1206:B1225)-ROW(B1206)+1)) / (20*21/2)</f>
        <v>5.6158280952380961</v>
      </c>
      <c r="J1222" s="2">
        <f t="shared" si="146"/>
        <v>5.6311448169227578</v>
      </c>
      <c r="K1222" s="2">
        <f t="shared" si="148"/>
        <v>5.6802824976539856</v>
      </c>
    </row>
    <row r="1223" spans="1:11" ht="13.5" x14ac:dyDescent="0.25">
      <c r="A1223" s="3">
        <f>TITRES_STAT!B1226</f>
        <v>43790</v>
      </c>
      <c r="B1223" s="6">
        <f>TITRES_STAT!D1226</f>
        <v>5.6631999999999998</v>
      </c>
      <c r="C1223" s="2">
        <f t="shared" si="149"/>
        <v>0.15179999999999971</v>
      </c>
      <c r="D1223" s="2">
        <f t="shared" si="150"/>
        <v>5.6085600000000007</v>
      </c>
      <c r="E1223" s="2">
        <f t="shared" si="144"/>
        <v>5.6199399999999997</v>
      </c>
      <c r="F1223" s="2">
        <f t="shared" si="145"/>
        <v>5.6279199999999996</v>
      </c>
      <c r="G1223" s="2">
        <f t="shared" si="147"/>
        <v>5.7007259999999986</v>
      </c>
      <c r="H1223" s="2">
        <f t="shared" si="143"/>
        <v>5.5854509999999991</v>
      </c>
      <c r="I1223" s="2">
        <f t="array" ref="I1223">SUMPRODUCT(B1207:B1226, (ROW(B1207:B1226)-ROW(B1207)+1)) / (20*21/2)</f>
        <v>5.6119585714285716</v>
      </c>
      <c r="J1223" s="2">
        <f t="shared" si="146"/>
        <v>5.6341976915015426</v>
      </c>
      <c r="K1223" s="2">
        <f t="shared" si="148"/>
        <v>5.6796125957852022</v>
      </c>
    </row>
    <row r="1224" spans="1:11" ht="13.5" x14ac:dyDescent="0.25">
      <c r="A1224" s="3">
        <f>TITRES_STAT!B1227</f>
        <v>43791</v>
      </c>
      <c r="B1224" s="6">
        <f>TITRES_STAT!D1227</f>
        <v>5.6177000000000001</v>
      </c>
      <c r="C1224" s="2">
        <f t="shared" si="149"/>
        <v>-4.5499999999999652E-2</v>
      </c>
      <c r="D1224" s="2">
        <f t="shared" si="150"/>
        <v>5.5964200000000002</v>
      </c>
      <c r="E1224" s="2">
        <f t="shared" si="144"/>
        <v>5.6313300000000002</v>
      </c>
      <c r="F1224" s="2">
        <f t="shared" si="145"/>
        <v>5.6241249999999994</v>
      </c>
      <c r="G1224" s="2">
        <f t="shared" si="147"/>
        <v>5.6976899999999979</v>
      </c>
      <c r="H1224" s="2">
        <f t="shared" si="143"/>
        <v>5.5877749999999988</v>
      </c>
      <c r="I1224" s="2">
        <f t="array" ref="I1224">SUMPRODUCT(B1208:B1227, (ROW(B1208:B1227)-ROW(B1208)+1)) / (20*21/2)</f>
        <v>5.6122504761904768</v>
      </c>
      <c r="J1224" s="2">
        <f t="shared" si="146"/>
        <v>5.63262648278711</v>
      </c>
      <c r="K1224" s="2">
        <f t="shared" si="148"/>
        <v>5.6771846508524488</v>
      </c>
    </row>
    <row r="1225" spans="1:11" ht="13.5" x14ac:dyDescent="0.25">
      <c r="A1225" s="3">
        <f>TITRES_STAT!B1228</f>
        <v>43794</v>
      </c>
      <c r="B1225" s="6">
        <f>TITRES_STAT!D1228</f>
        <v>5.6177000000000001</v>
      </c>
      <c r="C1225" s="2">
        <f t="shared" si="149"/>
        <v>0</v>
      </c>
      <c r="D1225" s="2">
        <f t="shared" si="150"/>
        <v>5.5842799999999997</v>
      </c>
      <c r="E1225" s="2">
        <f t="shared" si="144"/>
        <v>5.6267799999999992</v>
      </c>
      <c r="F1225" s="2">
        <f t="shared" si="145"/>
        <v>5.62033</v>
      </c>
      <c r="G1225" s="2">
        <f t="shared" si="147"/>
        <v>5.6946539999999981</v>
      </c>
      <c r="H1225" s="2">
        <f t="shared" si="143"/>
        <v>5.5900989999999986</v>
      </c>
      <c r="I1225" s="2">
        <f t="array" ref="I1225">SUMPRODUCT(B1209:B1228, (ROW(B1209:B1228)-ROW(B1209)+1)) / (20*21/2)</f>
        <v>5.61290380952381</v>
      </c>
      <c r="J1225" s="2">
        <f t="shared" si="146"/>
        <v>5.6312049129978616</v>
      </c>
      <c r="K1225" s="2">
        <f t="shared" si="148"/>
        <v>5.6748519194464704</v>
      </c>
    </row>
    <row r="1226" spans="1:11" ht="13.5" x14ac:dyDescent="0.25">
      <c r="A1226" s="3">
        <f>TITRES_STAT!B1229</f>
        <v>43795</v>
      </c>
      <c r="B1226" s="6">
        <f>TITRES_STAT!D1229</f>
        <v>5.5796999999999999</v>
      </c>
      <c r="C1226" s="2">
        <f t="shared" si="149"/>
        <v>-3.8000000000000256E-2</v>
      </c>
      <c r="D1226" s="2">
        <f t="shared" si="150"/>
        <v>5.5979399999999995</v>
      </c>
      <c r="E1226" s="2">
        <f t="shared" si="144"/>
        <v>5.6184300000000009</v>
      </c>
      <c r="F1226" s="2">
        <f t="shared" si="145"/>
        <v>5.6146349999999998</v>
      </c>
      <c r="G1226" s="2">
        <f t="shared" si="147"/>
        <v>5.6908579999999995</v>
      </c>
      <c r="H1226" s="2">
        <f t="shared" ref="H1226:H1289" si="151">AVERAGE(B1027:B1226)</f>
        <v>5.5922329999999985</v>
      </c>
      <c r="I1226" s="2">
        <f t="array" ref="I1226">SUMPRODUCT(B1210:B1229, (ROW(B1210:B1229)-ROW(B1210)+1)) / (20*21/2)</f>
        <v>5.5980138095238088</v>
      </c>
      <c r="J1226" s="2">
        <f t="shared" si="146"/>
        <v>5.6262996831885408</v>
      </c>
      <c r="K1226" s="2">
        <f t="shared" si="148"/>
        <v>5.6711204716250405</v>
      </c>
    </row>
    <row r="1227" spans="1:11" ht="13.5" x14ac:dyDescent="0.25">
      <c r="A1227" s="3">
        <f>TITRES_STAT!B1230</f>
        <v>43796</v>
      </c>
      <c r="B1227" s="6">
        <f>TITRES_STAT!D1230</f>
        <v>5.6177000000000001</v>
      </c>
      <c r="C1227" s="2">
        <f t="shared" si="149"/>
        <v>3.8000000000000256E-2</v>
      </c>
      <c r="D1227" s="2">
        <f t="shared" si="150"/>
        <v>5.6191999999999993</v>
      </c>
      <c r="E1227" s="2">
        <f t="shared" si="144"/>
        <v>5.61388</v>
      </c>
      <c r="F1227" s="2">
        <f t="shared" si="145"/>
        <v>5.6108399999999996</v>
      </c>
      <c r="G1227" s="2">
        <f t="shared" si="147"/>
        <v>5.6878219999999997</v>
      </c>
      <c r="H1227" s="2">
        <f t="shared" si="151"/>
        <v>5.5945569999999982</v>
      </c>
      <c r="I1227" s="2">
        <f t="array" ref="I1227">SUMPRODUCT(B1211:B1230, (ROW(B1211:B1230)-ROW(B1211)+1)) / (20*21/2)</f>
        <v>5.5835214285714283</v>
      </c>
      <c r="J1227" s="2">
        <f t="shared" si="146"/>
        <v>5.6254806657420131</v>
      </c>
      <c r="K1227" s="2">
        <f t="shared" si="148"/>
        <v>5.669025551169157</v>
      </c>
    </row>
    <row r="1228" spans="1:11" ht="13.5" x14ac:dyDescent="0.25">
      <c r="A1228" s="3">
        <f>TITRES_STAT!B1231</f>
        <v>43797</v>
      </c>
      <c r="B1228" s="6">
        <f>TITRES_STAT!D1231</f>
        <v>5.6177000000000001</v>
      </c>
      <c r="C1228" s="2">
        <f t="shared" si="149"/>
        <v>0</v>
      </c>
      <c r="D1228" s="2">
        <f t="shared" si="150"/>
        <v>5.6101000000000001</v>
      </c>
      <c r="E1228" s="2">
        <f t="shared" ref="E1228:E1291" si="152">AVERAGE(B1219:B1228)</f>
        <v>5.6093300000000008</v>
      </c>
      <c r="F1228" s="2">
        <f t="shared" si="145"/>
        <v>5.6070449999999994</v>
      </c>
      <c r="G1228" s="2">
        <f t="shared" si="147"/>
        <v>5.6847859999999999</v>
      </c>
      <c r="H1228" s="2">
        <f t="shared" si="151"/>
        <v>5.597552499999999</v>
      </c>
      <c r="I1228" s="2">
        <f t="array" ref="I1228">SUMPRODUCT(B1212:B1231, (ROW(B1212:B1231)-ROW(B1212)+1)) / (20*21/2)</f>
        <v>5.58392</v>
      </c>
      <c r="J1228" s="2">
        <f t="shared" si="146"/>
        <v>5.6247396499570597</v>
      </c>
      <c r="K1228" s="2">
        <f t="shared" si="148"/>
        <v>5.6670127844566407</v>
      </c>
    </row>
    <row r="1229" spans="1:11" ht="13.5" x14ac:dyDescent="0.25">
      <c r="A1229" s="3">
        <f>TITRES_STAT!B1232</f>
        <v>43798</v>
      </c>
      <c r="B1229" s="6">
        <f>TITRES_STAT!D1232</f>
        <v>5.4507000000000003</v>
      </c>
      <c r="C1229" s="2">
        <f t="shared" si="149"/>
        <v>-0.16699999999999982</v>
      </c>
      <c r="D1229" s="2">
        <f t="shared" si="150"/>
        <v>5.5767000000000007</v>
      </c>
      <c r="E1229" s="2">
        <f t="shared" si="152"/>
        <v>5.5865600000000004</v>
      </c>
      <c r="F1229" s="2">
        <f t="shared" si="145"/>
        <v>5.6028699999999994</v>
      </c>
      <c r="G1229" s="2">
        <f t="shared" si="147"/>
        <v>5.6784100000000004</v>
      </c>
      <c r="H1229" s="2">
        <f t="shared" si="151"/>
        <v>5.5993594999999985</v>
      </c>
      <c r="I1229" s="2">
        <f t="array" ref="I1229">SUMPRODUCT(B1213:B1232, (ROW(B1213:B1232)-ROW(B1213)+1)) / (20*21/2)</f>
        <v>5.6005123809523827</v>
      </c>
      <c r="J1229" s="2">
        <f t="shared" si="146"/>
        <v>5.608164445199245</v>
      </c>
      <c r="K1229" s="2">
        <f t="shared" si="148"/>
        <v>5.6585299301642236</v>
      </c>
    </row>
    <row r="1230" spans="1:11" ht="13.5" x14ac:dyDescent="0.25">
      <c r="A1230" s="3">
        <f>TITRES_STAT!B1233</f>
        <v>43801</v>
      </c>
      <c r="B1230" s="6">
        <f>TITRES_STAT!D1233</f>
        <v>5.4507000000000003</v>
      </c>
      <c r="C1230" s="2">
        <f t="shared" si="149"/>
        <v>0</v>
      </c>
      <c r="D1230" s="2">
        <f t="shared" si="150"/>
        <v>5.5433000000000003</v>
      </c>
      <c r="E1230" s="2">
        <f t="shared" si="152"/>
        <v>5.5637899999999991</v>
      </c>
      <c r="F1230" s="2">
        <f t="shared" si="145"/>
        <v>5.5983149999999995</v>
      </c>
      <c r="G1230" s="2">
        <f t="shared" si="147"/>
        <v>5.672034</v>
      </c>
      <c r="H1230" s="2">
        <f t="shared" si="151"/>
        <v>5.6010604999999991</v>
      </c>
      <c r="I1230" s="2">
        <f t="array" ref="I1230">SUMPRODUCT(B1214:B1233, (ROW(B1214:B1233)-ROW(B1214)+1)) / (20*21/2)</f>
        <v>5.6230319047619037</v>
      </c>
      <c r="J1230" s="2">
        <f t="shared" si="146"/>
        <v>5.5931678313707458</v>
      </c>
      <c r="K1230" s="2">
        <f t="shared" si="148"/>
        <v>5.6503797368244504</v>
      </c>
    </row>
    <row r="1231" spans="1:11" ht="13.5" x14ac:dyDescent="0.25">
      <c r="A1231" s="3">
        <f>TITRES_STAT!B1234</f>
        <v>43802</v>
      </c>
      <c r="B1231" s="6">
        <f>TITRES_STAT!D1234</f>
        <v>5.6025</v>
      </c>
      <c r="C1231" s="2">
        <f t="shared" si="149"/>
        <v>0.15179999999999971</v>
      </c>
      <c r="D1231" s="2">
        <f t="shared" si="150"/>
        <v>5.54786</v>
      </c>
      <c r="E1231" s="2">
        <f t="shared" si="152"/>
        <v>5.5728999999999989</v>
      </c>
      <c r="F1231" s="2">
        <f t="shared" si="145"/>
        <v>5.5952800000000007</v>
      </c>
      <c r="G1231" s="2">
        <f t="shared" si="147"/>
        <v>5.6686940000000003</v>
      </c>
      <c r="H1231" s="2">
        <f t="shared" si="151"/>
        <v>5.6028139999999995</v>
      </c>
      <c r="I1231" s="2">
        <f t="array" ref="I1231">SUMPRODUCT(B1215:B1234, (ROW(B1215:B1234)-ROW(B1215)+1)) / (20*21/2)</f>
        <v>5.6439238095238107</v>
      </c>
      <c r="J1231" s="2">
        <f t="shared" si="146"/>
        <v>5.5940566093354365</v>
      </c>
      <c r="K1231" s="2">
        <f t="shared" si="148"/>
        <v>5.6485021000862368</v>
      </c>
    </row>
    <row r="1232" spans="1:11" ht="13.5" x14ac:dyDescent="0.25">
      <c r="A1232" s="3">
        <f>TITRES_STAT!B1235</f>
        <v>43803</v>
      </c>
      <c r="B1232" s="6">
        <f>TITRES_STAT!D1235</f>
        <v>5.7694999999999999</v>
      </c>
      <c r="C1232" s="2">
        <f t="shared" si="149"/>
        <v>0.16699999999999982</v>
      </c>
      <c r="D1232" s="2">
        <f t="shared" si="150"/>
        <v>5.57822</v>
      </c>
      <c r="E1232" s="2">
        <f t="shared" si="152"/>
        <v>5.5987099999999987</v>
      </c>
      <c r="F1232" s="2">
        <f t="shared" si="145"/>
        <v>5.6089450000000003</v>
      </c>
      <c r="G1232" s="2">
        <f t="shared" si="147"/>
        <v>5.6686940000000003</v>
      </c>
      <c r="H1232" s="2">
        <f t="shared" si="151"/>
        <v>5.6058969999999997</v>
      </c>
      <c r="I1232" s="2">
        <f t="array" ref="I1232">SUMPRODUCT(B1216:B1235, (ROW(B1216:B1235)-ROW(B1216)+1)) / (20*21/2)</f>
        <v>5.6711776190476195</v>
      </c>
      <c r="J1232" s="2">
        <f t="shared" si="146"/>
        <v>5.6107655036844424</v>
      </c>
      <c r="K1232" s="2">
        <f t="shared" si="148"/>
        <v>5.6532471157691297</v>
      </c>
    </row>
    <row r="1233" spans="1:11" ht="13.5" x14ac:dyDescent="0.25">
      <c r="A1233" s="3">
        <f>TITRES_STAT!B1236</f>
        <v>43804</v>
      </c>
      <c r="B1233" s="6">
        <f>TITRES_STAT!D1236</f>
        <v>5.8453999999999997</v>
      </c>
      <c r="C1233" s="2">
        <f t="shared" si="149"/>
        <v>7.5899999999999856E-2</v>
      </c>
      <c r="D1233" s="2">
        <f t="shared" si="150"/>
        <v>5.6237599999999999</v>
      </c>
      <c r="E1233" s="2">
        <f t="shared" si="152"/>
        <v>5.6169299999999991</v>
      </c>
      <c r="F1233" s="2">
        <f t="shared" si="145"/>
        <v>5.6184349999999998</v>
      </c>
      <c r="G1233" s="2">
        <f t="shared" si="147"/>
        <v>5.6702120000000003</v>
      </c>
      <c r="H1233" s="2">
        <f t="shared" si="151"/>
        <v>5.6089000000000002</v>
      </c>
      <c r="I1233" s="2">
        <f t="array" ref="I1233">SUMPRODUCT(B1217:B1236, (ROW(B1217:B1236)-ROW(B1217)+1)) / (20*21/2)</f>
        <v>5.6972023809523806</v>
      </c>
      <c r="J1233" s="2">
        <f t="shared" si="146"/>
        <v>5.6331116461906863</v>
      </c>
      <c r="K1233" s="2">
        <f t="shared" si="148"/>
        <v>5.6607825229938697</v>
      </c>
    </row>
    <row r="1234" spans="1:11" ht="13.5" x14ac:dyDescent="0.25">
      <c r="A1234" s="3">
        <f>TITRES_STAT!B1237</f>
        <v>43805</v>
      </c>
      <c r="B1234" s="6">
        <f>TITRES_STAT!D1237</f>
        <v>5.8377999999999997</v>
      </c>
      <c r="C1234" s="2">
        <f t="shared" si="149"/>
        <v>-7.6000000000000512E-3</v>
      </c>
      <c r="D1234" s="2">
        <f t="shared" si="150"/>
        <v>5.7011800000000008</v>
      </c>
      <c r="E1234" s="2">
        <f t="shared" si="152"/>
        <v>5.6389399999999998</v>
      </c>
      <c r="F1234" s="2">
        <f t="shared" si="145"/>
        <v>5.635135</v>
      </c>
      <c r="G1234" s="2">
        <f t="shared" si="147"/>
        <v>5.6721840000000006</v>
      </c>
      <c r="H1234" s="2">
        <f t="shared" si="151"/>
        <v>5.6118649999999999</v>
      </c>
      <c r="I1234" s="2">
        <f t="array" ref="I1234">SUMPRODUCT(B1218:B1237, (ROW(B1218:B1237)-ROW(B1218)+1)) / (20*21/2)</f>
        <v>5.7292361904761906</v>
      </c>
      <c r="J1234" s="2">
        <f t="shared" si="146"/>
        <v>5.6526057751249068</v>
      </c>
      <c r="K1234" s="2">
        <f t="shared" si="148"/>
        <v>5.6677243848372472</v>
      </c>
    </row>
    <row r="1235" spans="1:11" ht="13.5" x14ac:dyDescent="0.25">
      <c r="A1235" s="3">
        <f>TITRES_STAT!B1238</f>
        <v>43808</v>
      </c>
      <c r="B1235" s="6">
        <f>TITRES_STAT!D1238</f>
        <v>5.9212999999999996</v>
      </c>
      <c r="C1235" s="2">
        <f t="shared" si="149"/>
        <v>8.3499999999999908E-2</v>
      </c>
      <c r="D1235" s="2">
        <f t="shared" si="150"/>
        <v>5.7952999999999992</v>
      </c>
      <c r="E1235" s="2">
        <f t="shared" si="152"/>
        <v>5.6693000000000007</v>
      </c>
      <c r="F1235" s="2">
        <f t="shared" si="145"/>
        <v>5.6480399999999999</v>
      </c>
      <c r="G1235" s="2">
        <f t="shared" si="147"/>
        <v>5.6758260000000007</v>
      </c>
      <c r="H1235" s="2">
        <f t="shared" si="151"/>
        <v>5.615672</v>
      </c>
      <c r="I1235" s="2">
        <f t="array" ref="I1235">SUMPRODUCT(B1219:B1238, (ROW(B1219:B1238)-ROW(B1219)+1)) / (20*21/2)</f>
        <v>5.7611171428571435</v>
      </c>
      <c r="J1235" s="2">
        <f t="shared" si="146"/>
        <v>5.6781957013034869</v>
      </c>
      <c r="K1235" s="2">
        <f t="shared" si="148"/>
        <v>5.6776685266083353</v>
      </c>
    </row>
    <row r="1236" spans="1:11" ht="13.5" x14ac:dyDescent="0.25">
      <c r="A1236" s="3">
        <f>TITRES_STAT!B1239</f>
        <v>43809</v>
      </c>
      <c r="B1236" s="6">
        <f>TITRES_STAT!D1239</f>
        <v>5.9212999999999996</v>
      </c>
      <c r="C1236" s="2">
        <f t="shared" si="149"/>
        <v>0</v>
      </c>
      <c r="D1236" s="2">
        <f t="shared" si="150"/>
        <v>5.8590599999999995</v>
      </c>
      <c r="E1236" s="2">
        <f t="shared" si="152"/>
        <v>5.7034600000000006</v>
      </c>
      <c r="F1236" s="2">
        <f t="shared" ref="F1236:F1299" si="153">AVERAGE(B1217:B1236)</f>
        <v>5.6609449999999999</v>
      </c>
      <c r="G1236" s="2">
        <f t="shared" si="147"/>
        <v>5.6794679999999991</v>
      </c>
      <c r="H1236" s="2">
        <f t="shared" si="151"/>
        <v>5.6194789999999992</v>
      </c>
      <c r="I1236" s="2">
        <f t="array" ref="I1236">SUMPRODUCT(B1220:B1239, (ROW(B1220:B1239)-ROW(B1220)+1)) / (20*21/2)</f>
        <v>5.782659047619048</v>
      </c>
      <c r="J1236" s="2">
        <f t="shared" si="146"/>
        <v>5.7013484916555353</v>
      </c>
      <c r="K1236" s="2">
        <f t="shared" si="148"/>
        <v>5.6872227020354593</v>
      </c>
    </row>
    <row r="1237" spans="1:11" ht="13.5" x14ac:dyDescent="0.25">
      <c r="A1237" s="3">
        <f>TITRES_STAT!B1240</f>
        <v>43810</v>
      </c>
      <c r="B1237" s="6">
        <f>TITRES_STAT!D1240</f>
        <v>5.9973000000000001</v>
      </c>
      <c r="C1237" s="2">
        <f t="shared" si="149"/>
        <v>7.6000000000000512E-2</v>
      </c>
      <c r="D1237" s="2">
        <f t="shared" si="150"/>
        <v>5.9046199999999995</v>
      </c>
      <c r="E1237" s="2">
        <f t="shared" si="152"/>
        <v>5.7414200000000006</v>
      </c>
      <c r="F1237" s="2">
        <f t="shared" si="153"/>
        <v>5.6776499999999999</v>
      </c>
      <c r="G1237" s="2">
        <f t="shared" si="147"/>
        <v>5.6840240000000009</v>
      </c>
      <c r="H1237" s="2">
        <f t="shared" si="151"/>
        <v>5.6233124999999999</v>
      </c>
      <c r="I1237" s="2">
        <f t="array" ref="I1237">SUMPRODUCT(B1221:B1240, (ROW(B1221:B1240)-ROW(B1221)+1)) / (20*21/2)</f>
        <v>5.803044285714285</v>
      </c>
      <c r="J1237" s="2">
        <f t="shared" ref="J1237:J1300" si="154">$J$4*B1237+J1236*(1-$J$4)</f>
        <v>5.729534349593103</v>
      </c>
      <c r="K1237" s="2">
        <f t="shared" si="148"/>
        <v>5.699382596073284</v>
      </c>
    </row>
    <row r="1238" spans="1:11" ht="13.5" x14ac:dyDescent="0.25">
      <c r="A1238" s="3">
        <f>TITRES_STAT!B1241</f>
        <v>43811</v>
      </c>
      <c r="B1238" s="6">
        <f>TITRES_STAT!D1241</f>
        <v>6.0124000000000004</v>
      </c>
      <c r="C1238" s="2">
        <f t="shared" si="149"/>
        <v>1.5100000000000335E-2</v>
      </c>
      <c r="D1238" s="2">
        <f t="shared" si="150"/>
        <v>5.9380199999999999</v>
      </c>
      <c r="E1238" s="2">
        <f t="shared" si="152"/>
        <v>5.7808900000000012</v>
      </c>
      <c r="F1238" s="2">
        <f t="shared" si="153"/>
        <v>5.6951100000000006</v>
      </c>
      <c r="G1238" s="2">
        <f t="shared" si="147"/>
        <v>5.6888819999999996</v>
      </c>
      <c r="H1238" s="2">
        <f t="shared" si="151"/>
        <v>5.6275749999999993</v>
      </c>
      <c r="I1238" s="2">
        <f t="array" ref="I1238">SUMPRODUCT(B1222:B1241, (ROW(B1222:B1241)-ROW(B1222)+1)) / (20*21/2)</f>
        <v>5.8208347619047611</v>
      </c>
      <c r="J1238" s="2">
        <f t="shared" si="154"/>
        <v>5.7564739353461407</v>
      </c>
      <c r="K1238" s="2">
        <f t="shared" si="148"/>
        <v>5.7116577883841355</v>
      </c>
    </row>
    <row r="1239" spans="1:11" ht="13.5" x14ac:dyDescent="0.25">
      <c r="A1239" s="3">
        <f>TITRES_STAT!B1242</f>
        <v>43812</v>
      </c>
      <c r="B1239" s="6">
        <f>TITRES_STAT!D1242</f>
        <v>5.9212999999999996</v>
      </c>
      <c r="C1239" s="2">
        <f t="shared" si="149"/>
        <v>-9.1100000000000847E-2</v>
      </c>
      <c r="D1239" s="2">
        <f t="shared" si="150"/>
        <v>5.95472</v>
      </c>
      <c r="E1239" s="2">
        <f t="shared" si="152"/>
        <v>5.8279500000000013</v>
      </c>
      <c r="F1239" s="2">
        <f t="shared" si="153"/>
        <v>5.707255</v>
      </c>
      <c r="G1239" s="2">
        <f t="shared" si="147"/>
        <v>5.6919180000000003</v>
      </c>
      <c r="H1239" s="2">
        <f t="shared" si="151"/>
        <v>5.6313819999999986</v>
      </c>
      <c r="I1239" s="2">
        <f t="array" ref="I1239">SUMPRODUCT(B1223:B1242, (ROW(B1223:B1242)-ROW(B1223)+1)) / (20*21/2)</f>
        <v>5.8331261904761904</v>
      </c>
      <c r="J1239" s="2">
        <f t="shared" si="154"/>
        <v>5.7721716557893652</v>
      </c>
      <c r="K1239" s="2">
        <f t="shared" si="148"/>
        <v>5.7198790515847575</v>
      </c>
    </row>
    <row r="1240" spans="1:11" ht="13.5" x14ac:dyDescent="0.25">
      <c r="A1240" s="3">
        <f>TITRES_STAT!B1243</f>
        <v>43815</v>
      </c>
      <c r="B1240" s="6">
        <f>TITRES_STAT!D1243</f>
        <v>5.9212999999999996</v>
      </c>
      <c r="C1240" s="2">
        <f t="shared" si="149"/>
        <v>0</v>
      </c>
      <c r="D1240" s="2">
        <f t="shared" si="150"/>
        <v>5.95472</v>
      </c>
      <c r="E1240" s="2">
        <f t="shared" si="152"/>
        <v>5.8750100000000005</v>
      </c>
      <c r="F1240" s="2">
        <f t="shared" si="153"/>
        <v>5.7193999999999994</v>
      </c>
      <c r="G1240" s="2">
        <f t="shared" si="147"/>
        <v>5.6949540000000001</v>
      </c>
      <c r="H1240" s="2">
        <f t="shared" si="151"/>
        <v>5.634552499999999</v>
      </c>
      <c r="I1240" s="2">
        <f t="array" ref="I1240">SUMPRODUCT(B1224:B1243, (ROW(B1224:B1243)-ROW(B1224)+1)) / (20*21/2)</f>
        <v>5.8335947619047621</v>
      </c>
      <c r="J1240" s="2">
        <f t="shared" si="154"/>
        <v>5.7863743552379967</v>
      </c>
      <c r="K1240" s="2">
        <f t="shared" si="148"/>
        <v>5.7277779123069239</v>
      </c>
    </row>
    <row r="1241" spans="1:11" ht="13.5" x14ac:dyDescent="0.25">
      <c r="A1241" s="3">
        <f>TITRES_STAT!B1244</f>
        <v>43816</v>
      </c>
      <c r="B1241" s="6">
        <f>TITRES_STAT!D1244</f>
        <v>5.9062000000000001</v>
      </c>
      <c r="C1241" s="2">
        <f t="shared" si="149"/>
        <v>-1.5099999999999447E-2</v>
      </c>
      <c r="D1241" s="2">
        <f t="shared" si="150"/>
        <v>5.9516999999999998</v>
      </c>
      <c r="E1241" s="2">
        <f t="shared" si="152"/>
        <v>5.9053800000000001</v>
      </c>
      <c r="F1241" s="2">
        <f t="shared" si="153"/>
        <v>5.7391399999999999</v>
      </c>
      <c r="G1241" s="2">
        <f t="shared" si="147"/>
        <v>5.6976880000000021</v>
      </c>
      <c r="H1241" s="2">
        <f t="shared" si="151"/>
        <v>5.6376474999999981</v>
      </c>
      <c r="I1241" s="2">
        <f t="array" ref="I1241">SUMPRODUCT(B1225:B1244, (ROW(B1225:B1244)-ROW(B1225)+1)) / (20*21/2)</f>
        <v>5.8473361904761898</v>
      </c>
      <c r="J1241" s="2">
        <f t="shared" si="154"/>
        <v>5.7977863214058063</v>
      </c>
      <c r="K1241" s="2">
        <f t="shared" si="148"/>
        <v>5.7347748569223391</v>
      </c>
    </row>
    <row r="1242" spans="1:11" ht="13.5" x14ac:dyDescent="0.25">
      <c r="A1242" s="3">
        <f>TITRES_STAT!B1245</f>
        <v>43817</v>
      </c>
      <c r="B1242" s="6">
        <f>TITRES_STAT!D1245</f>
        <v>5.8681999999999999</v>
      </c>
      <c r="C1242" s="2">
        <f t="shared" si="149"/>
        <v>-3.8000000000000256E-2</v>
      </c>
      <c r="D1242" s="2">
        <f t="shared" si="150"/>
        <v>5.9258800000000011</v>
      </c>
      <c r="E1242" s="2">
        <f t="shared" si="152"/>
        <v>5.9152500000000003</v>
      </c>
      <c r="F1242" s="2">
        <f t="shared" si="153"/>
        <v>5.7569799999999995</v>
      </c>
      <c r="G1242" s="2">
        <f t="shared" si="147"/>
        <v>5.6996620000000009</v>
      </c>
      <c r="H1242" s="2">
        <f t="shared" si="151"/>
        <v>5.6398104999999976</v>
      </c>
      <c r="I1242" s="2">
        <f t="array" ref="I1242">SUMPRODUCT(B1226:B1245, (ROW(B1226:B1245)-ROW(B1226)+1)) / (20*21/2)</f>
        <v>5.8611419047619036</v>
      </c>
      <c r="J1242" s="2">
        <f t="shared" si="154"/>
        <v>5.8044923860338242</v>
      </c>
      <c r="K1242" s="2">
        <f t="shared" si="148"/>
        <v>5.7400072154744048</v>
      </c>
    </row>
    <row r="1243" spans="1:11" ht="13.5" x14ac:dyDescent="0.25">
      <c r="A1243" s="3">
        <f>TITRES_STAT!B1246</f>
        <v>43818</v>
      </c>
      <c r="B1243" s="6">
        <f>TITRES_STAT!D1246</f>
        <v>5.7618999999999998</v>
      </c>
      <c r="C1243" s="2">
        <f t="shared" si="149"/>
        <v>-0.10630000000000006</v>
      </c>
      <c r="D1243" s="2">
        <f t="shared" si="150"/>
        <v>5.8757799999999998</v>
      </c>
      <c r="E1243" s="2">
        <f t="shared" si="152"/>
        <v>5.9068999999999994</v>
      </c>
      <c r="F1243" s="2">
        <f t="shared" si="153"/>
        <v>5.7619150000000001</v>
      </c>
      <c r="G1243" s="2">
        <f t="shared" si="147"/>
        <v>5.6996620000000018</v>
      </c>
      <c r="H1243" s="2">
        <f t="shared" si="151"/>
        <v>5.641441999999997</v>
      </c>
      <c r="I1243" s="2">
        <f t="array" ref="I1243">SUMPRODUCT(B1227:B1246, (ROW(B1227:B1246)-ROW(B1227)+1)) / (20*21/2)</f>
        <v>5.8735019047619037</v>
      </c>
      <c r="J1243" s="2">
        <f t="shared" si="154"/>
        <v>5.8004359683163171</v>
      </c>
      <c r="K1243" s="2">
        <f t="shared" si="148"/>
        <v>5.7408657560440357</v>
      </c>
    </row>
    <row r="1244" spans="1:11" ht="13.5" x14ac:dyDescent="0.25">
      <c r="A1244" s="3">
        <f>TITRES_STAT!B1247</f>
        <v>43819</v>
      </c>
      <c r="B1244" s="6">
        <f>TITRES_STAT!D1247</f>
        <v>5.9062000000000001</v>
      </c>
      <c r="C1244" s="2">
        <f t="shared" si="149"/>
        <v>0.14430000000000032</v>
      </c>
      <c r="D1244" s="2">
        <f t="shared" si="150"/>
        <v>5.8727600000000013</v>
      </c>
      <c r="E1244" s="2">
        <f t="shared" si="152"/>
        <v>5.9137399999999989</v>
      </c>
      <c r="F1244" s="2">
        <f t="shared" si="153"/>
        <v>5.7763399999999994</v>
      </c>
      <c r="G1244" s="2">
        <f t="shared" si="147"/>
        <v>5.7027000000000037</v>
      </c>
      <c r="H1244" s="2">
        <f t="shared" si="151"/>
        <v>5.6437949999999963</v>
      </c>
      <c r="I1244" s="2">
        <f t="array" ref="I1244">SUMPRODUCT(B1228:B1247, (ROW(B1228:B1247)-ROW(B1228)+1)) / (20*21/2)</f>
        <v>5.8914733333333329</v>
      </c>
      <c r="J1244" s="2">
        <f t="shared" si="154"/>
        <v>5.8105087332385725</v>
      </c>
      <c r="K1244" s="2">
        <f t="shared" si="148"/>
        <v>5.7473494518854462</v>
      </c>
    </row>
    <row r="1245" spans="1:11" ht="13.5" x14ac:dyDescent="0.25">
      <c r="A1245" s="3">
        <f>TITRES_STAT!B1248</f>
        <v>43822</v>
      </c>
      <c r="B1245" s="6">
        <f>TITRES_STAT!D1248</f>
        <v>5.9212999999999996</v>
      </c>
      <c r="C1245" s="2">
        <f t="shared" si="149"/>
        <v>1.5099999999999447E-2</v>
      </c>
      <c r="D1245" s="2">
        <f t="shared" si="150"/>
        <v>5.8727600000000004</v>
      </c>
      <c r="E1245" s="2">
        <f t="shared" si="152"/>
        <v>5.9137399999999998</v>
      </c>
      <c r="F1245" s="2">
        <f t="shared" si="153"/>
        <v>5.7915200000000002</v>
      </c>
      <c r="G1245" s="2">
        <f t="shared" si="147"/>
        <v>5.7060400000000024</v>
      </c>
      <c r="H1245" s="2">
        <f t="shared" si="151"/>
        <v>5.6462234999999961</v>
      </c>
      <c r="I1245" s="2">
        <f t="array" ref="I1245">SUMPRODUCT(B1229:B1248, (ROW(B1229:B1248)-ROW(B1229)+1)) / (20*21/2)</f>
        <v>5.9076371428571424</v>
      </c>
      <c r="J1245" s="2">
        <f t="shared" si="154"/>
        <v>5.8210602824539466</v>
      </c>
      <c r="K1245" s="2">
        <f t="shared" si="148"/>
        <v>5.7541710420075862</v>
      </c>
    </row>
    <row r="1246" spans="1:11" ht="13.5" x14ac:dyDescent="0.25">
      <c r="A1246" s="3">
        <f>TITRES_STAT!B1249</f>
        <v>43823</v>
      </c>
      <c r="B1246" s="6">
        <f>TITRES_STAT!D1249</f>
        <v>5.9212999999999996</v>
      </c>
      <c r="C1246" s="2">
        <f t="shared" si="149"/>
        <v>0</v>
      </c>
      <c r="D1246" s="2">
        <f t="shared" si="150"/>
        <v>5.8757799999999989</v>
      </c>
      <c r="E1246" s="2">
        <f t="shared" si="152"/>
        <v>5.9137399999999998</v>
      </c>
      <c r="F1246" s="2">
        <f t="shared" si="153"/>
        <v>5.8086000000000002</v>
      </c>
      <c r="G1246" s="2">
        <f t="shared" si="147"/>
        <v>5.7093800000000021</v>
      </c>
      <c r="H1246" s="2">
        <f t="shared" si="151"/>
        <v>5.6486519999999958</v>
      </c>
      <c r="I1246" s="2">
        <f t="array" ref="I1246">SUMPRODUCT(B1230:B1249, (ROW(B1230:B1249)-ROW(B1230)+1)) / (20*21/2)</f>
        <v>5.921993333333333</v>
      </c>
      <c r="J1246" s="2">
        <f t="shared" si="154"/>
        <v>5.8306069222202375</v>
      </c>
      <c r="K1246" s="2">
        <f t="shared" si="148"/>
        <v>5.7607251187916031</v>
      </c>
    </row>
    <row r="1247" spans="1:11" ht="13.5" x14ac:dyDescent="0.25">
      <c r="A1247" s="3">
        <f>TITRES_STAT!B1250</f>
        <v>43824</v>
      </c>
      <c r="B1247" s="6">
        <f>TITRES_STAT!D1250</f>
        <v>5.9973000000000001</v>
      </c>
      <c r="C1247" s="2">
        <f t="shared" si="149"/>
        <v>7.6000000000000512E-2</v>
      </c>
      <c r="D1247" s="2">
        <f t="shared" si="150"/>
        <v>5.9015999999999993</v>
      </c>
      <c r="E1247" s="2">
        <f t="shared" si="152"/>
        <v>5.9137400000000007</v>
      </c>
      <c r="F1247" s="2">
        <f t="shared" si="153"/>
        <v>5.8275800000000002</v>
      </c>
      <c r="G1247" s="2">
        <f t="shared" si="147"/>
        <v>5.714240000000002</v>
      </c>
      <c r="H1247" s="2">
        <f t="shared" si="151"/>
        <v>5.6514604999999962</v>
      </c>
      <c r="I1247" s="2">
        <f t="array" ref="I1247">SUMPRODUCT(B1231:B1250, (ROW(B1231:B1250)-ROW(B1231)+1)) / (20*21/2)</f>
        <v>5.9337466666666669</v>
      </c>
      <c r="J1247" s="2">
        <f t="shared" si="154"/>
        <v>5.8464824534373578</v>
      </c>
      <c r="K1247" s="2">
        <f t="shared" si="148"/>
        <v>5.7700025651135007</v>
      </c>
    </row>
    <row r="1248" spans="1:11" ht="13.5" x14ac:dyDescent="0.25">
      <c r="A1248" s="3">
        <f>TITRES_STAT!B1251</f>
        <v>43825</v>
      </c>
      <c r="B1248" s="6">
        <f>TITRES_STAT!D1251</f>
        <v>5.9973000000000001</v>
      </c>
      <c r="C1248" s="2">
        <f t="shared" si="149"/>
        <v>0</v>
      </c>
      <c r="D1248" s="2">
        <f t="shared" si="150"/>
        <v>5.9486799999999995</v>
      </c>
      <c r="E1248" s="2">
        <f t="shared" si="152"/>
        <v>5.912230000000001</v>
      </c>
      <c r="F1248" s="2">
        <f t="shared" si="153"/>
        <v>5.8465600000000002</v>
      </c>
      <c r="G1248" s="2">
        <f t="shared" si="147"/>
        <v>5.719100000000001</v>
      </c>
      <c r="H1248" s="2">
        <f t="shared" si="151"/>
        <v>5.6543394999999954</v>
      </c>
      <c r="I1248" s="2">
        <f t="array" ref="I1248">SUMPRODUCT(B1232:B1251, (ROW(B1232:B1251)-ROW(B1232)+1)) / (20*21/2)</f>
        <v>5.9494019047619044</v>
      </c>
      <c r="J1248" s="2">
        <f t="shared" si="154"/>
        <v>5.8608460293004665</v>
      </c>
      <c r="K1248" s="2">
        <f t="shared" si="148"/>
        <v>5.7789161900110102</v>
      </c>
    </row>
    <row r="1249" spans="1:11" ht="13.5" x14ac:dyDescent="0.25">
      <c r="A1249" s="3">
        <f>TITRES_STAT!B1252</f>
        <v>43826</v>
      </c>
      <c r="B1249" s="6">
        <f>TITRES_STAT!D1252</f>
        <v>5.9973000000000001</v>
      </c>
      <c r="C1249" s="2">
        <f t="shared" si="149"/>
        <v>0</v>
      </c>
      <c r="D1249" s="2">
        <f t="shared" si="150"/>
        <v>5.9668999999999999</v>
      </c>
      <c r="E1249" s="2">
        <f t="shared" si="152"/>
        <v>5.9198300000000019</v>
      </c>
      <c r="F1249" s="2">
        <f t="shared" si="153"/>
        <v>5.8738900000000003</v>
      </c>
      <c r="G1249" s="2">
        <f t="shared" si="147"/>
        <v>5.7273000000000005</v>
      </c>
      <c r="H1249" s="2">
        <f t="shared" si="151"/>
        <v>5.6572184999999955</v>
      </c>
      <c r="I1249" s="2">
        <f t="array" ref="I1249">SUMPRODUCT(B1233:B1252, (ROW(B1233:B1252)-ROW(B1233)+1)) / (20*21/2)</f>
        <v>5.9628519047619051</v>
      </c>
      <c r="J1249" s="2">
        <f t="shared" si="154"/>
        <v>5.8738416455575653</v>
      </c>
      <c r="K1249" s="2">
        <f t="shared" si="148"/>
        <v>5.7874802609909706</v>
      </c>
    </row>
    <row r="1250" spans="1:11" ht="13.5" x14ac:dyDescent="0.25">
      <c r="A1250" s="3">
        <f>TITRES_STAT!B1253</f>
        <v>43829</v>
      </c>
      <c r="B1250" s="6">
        <f>TITRES_STAT!D1253</f>
        <v>5.9973000000000001</v>
      </c>
      <c r="C1250" s="2">
        <f t="shared" si="149"/>
        <v>0</v>
      </c>
      <c r="D1250" s="2">
        <f t="shared" si="150"/>
        <v>5.9821</v>
      </c>
      <c r="E1250" s="2">
        <f t="shared" si="152"/>
        <v>5.9274300000000011</v>
      </c>
      <c r="F1250" s="2">
        <f t="shared" si="153"/>
        <v>5.9012199999999995</v>
      </c>
      <c r="G1250" s="2">
        <f t="shared" si="147"/>
        <v>5.7329180000000006</v>
      </c>
      <c r="H1250" s="2">
        <f t="shared" si="151"/>
        <v>5.6600974999999947</v>
      </c>
      <c r="I1250" s="2">
        <f t="array" ref="I1250">SUMPRODUCT(B1234:B1253, (ROW(B1234:B1253)-ROW(B1234)+1)) / (20*21/2)</f>
        <v>5.9575395238095252</v>
      </c>
      <c r="J1250" s="2">
        <f t="shared" si="154"/>
        <v>5.8855995840758926</v>
      </c>
      <c r="K1250" s="2">
        <f t="shared" si="148"/>
        <v>5.795708486050148</v>
      </c>
    </row>
    <row r="1251" spans="1:11" ht="13.5" x14ac:dyDescent="0.25">
      <c r="A1251" s="3">
        <f>TITRES_STAT!B1254</f>
        <v>43830</v>
      </c>
      <c r="B1251" s="6">
        <f>TITRES_STAT!D1254</f>
        <v>6.0655999999999999</v>
      </c>
      <c r="C1251" s="2">
        <f t="shared" si="149"/>
        <v>6.8299999999999805E-2</v>
      </c>
      <c r="D1251" s="2">
        <f t="shared" si="150"/>
        <v>6.0109599999999999</v>
      </c>
      <c r="E1251" s="2">
        <f t="shared" si="152"/>
        <v>5.9433699999999998</v>
      </c>
      <c r="F1251" s="2">
        <f t="shared" si="153"/>
        <v>5.9243749999999995</v>
      </c>
      <c r="G1251" s="2">
        <f t="shared" si="147"/>
        <v>5.7400540000000024</v>
      </c>
      <c r="H1251" s="2">
        <f t="shared" si="151"/>
        <v>5.6635654999999954</v>
      </c>
      <c r="I1251" s="2">
        <f t="array" ref="I1251">SUMPRODUCT(B1235:B1254, (ROW(B1235:B1254)-ROW(B1235)+1)) / (20*21/2)</f>
        <v>5.9520461904761914</v>
      </c>
      <c r="J1251" s="2">
        <f t="shared" si="154"/>
        <v>5.90274248083057</v>
      </c>
      <c r="K1251" s="2">
        <f t="shared" si="148"/>
        <v>5.8062924669893583</v>
      </c>
    </row>
    <row r="1252" spans="1:11" ht="13.5" x14ac:dyDescent="0.25">
      <c r="A1252" s="3">
        <f>TITRES_STAT!B1255</f>
        <v>43832</v>
      </c>
      <c r="B1252" s="6">
        <f>TITRES_STAT!D1255</f>
        <v>6.0655999999999999</v>
      </c>
      <c r="C1252" s="2">
        <f t="shared" si="149"/>
        <v>0</v>
      </c>
      <c r="D1252" s="2">
        <f t="shared" si="150"/>
        <v>6.0246200000000005</v>
      </c>
      <c r="E1252" s="2">
        <f t="shared" si="152"/>
        <v>5.9631100000000004</v>
      </c>
      <c r="F1252" s="2">
        <f t="shared" si="153"/>
        <v>5.9391799999999995</v>
      </c>
      <c r="G1252" s="2">
        <f t="shared" si="147"/>
        <v>5.7471900000000025</v>
      </c>
      <c r="H1252" s="2">
        <f t="shared" si="151"/>
        <v>5.6673869999999944</v>
      </c>
      <c r="I1252" s="2">
        <f t="array" ref="I1252">SUMPRODUCT(B1236:B1255, (ROW(B1236:B1255)-ROW(B1236)+1)) / (20*21/2)</f>
        <v>5.9297071428571417</v>
      </c>
      <c r="J1252" s="2">
        <f t="shared" si="154"/>
        <v>5.9182527207514681</v>
      </c>
      <c r="K1252" s="2">
        <f t="shared" si="148"/>
        <v>5.8164613898525204</v>
      </c>
    </row>
    <row r="1253" spans="1:11" ht="13.5" x14ac:dyDescent="0.25">
      <c r="A1253" s="3">
        <f>TITRES_STAT!B1256</f>
        <v>43833</v>
      </c>
      <c r="B1253" s="6">
        <f>TITRES_STAT!D1256</f>
        <v>5.8834</v>
      </c>
      <c r="C1253" s="2">
        <f t="shared" si="149"/>
        <v>-0.18219999999999992</v>
      </c>
      <c r="D1253" s="2">
        <f t="shared" si="150"/>
        <v>6.0018399999999996</v>
      </c>
      <c r="E1253" s="2">
        <f t="shared" si="152"/>
        <v>5.9752600000000005</v>
      </c>
      <c r="F1253" s="2">
        <f t="shared" si="153"/>
        <v>5.9410799999999995</v>
      </c>
      <c r="G1253" s="2">
        <f t="shared" si="147"/>
        <v>5.750986000000001</v>
      </c>
      <c r="H1253" s="2">
        <f t="shared" si="151"/>
        <v>5.6702974999999949</v>
      </c>
      <c r="I1253" s="2">
        <f t="array" ref="I1253">SUMPRODUCT(B1237:B1256, (ROW(B1237:B1256)-ROW(B1237)+1)) / (20*21/2)</f>
        <v>5.8924752380952379</v>
      </c>
      <c r="J1253" s="2">
        <f t="shared" si="154"/>
        <v>5.914933414013233</v>
      </c>
      <c r="K1253" s="2">
        <f t="shared" si="148"/>
        <v>5.8190864333877155</v>
      </c>
    </row>
    <row r="1254" spans="1:11" ht="13.5" x14ac:dyDescent="0.25">
      <c r="A1254" s="3">
        <f>TITRES_STAT!B1257</f>
        <v>43836</v>
      </c>
      <c r="B1254" s="6">
        <f>TITRES_STAT!D1257</f>
        <v>5.8834</v>
      </c>
      <c r="C1254" s="2">
        <f t="shared" si="149"/>
        <v>0</v>
      </c>
      <c r="D1254" s="2">
        <f t="shared" si="150"/>
        <v>5.9790599999999996</v>
      </c>
      <c r="E1254" s="2">
        <f t="shared" si="152"/>
        <v>5.9729800000000015</v>
      </c>
      <c r="F1254" s="2">
        <f t="shared" si="153"/>
        <v>5.9433599999999984</v>
      </c>
      <c r="G1254" s="2">
        <f t="shared" si="147"/>
        <v>5.7547820000000014</v>
      </c>
      <c r="H1254" s="2">
        <f t="shared" si="151"/>
        <v>5.6732079999999936</v>
      </c>
      <c r="I1254" s="2">
        <f t="array" ref="I1254">SUMPRODUCT(B1238:B1257, (ROW(B1238:B1257)-ROW(B1238)+1)) / (20*21/2)</f>
        <v>5.8462028571428579</v>
      </c>
      <c r="J1254" s="2">
        <f t="shared" si="154"/>
        <v>5.9119302317262585</v>
      </c>
      <c r="K1254" s="2">
        <f t="shared" si="148"/>
        <v>5.8216085340391777</v>
      </c>
    </row>
    <row r="1255" spans="1:11" ht="13.5" x14ac:dyDescent="0.25">
      <c r="A1255" s="3">
        <f>TITRES_STAT!B1258</f>
        <v>43837</v>
      </c>
      <c r="B1255" s="6">
        <f>TITRES_STAT!D1258</f>
        <v>5.7088000000000001</v>
      </c>
      <c r="C1255" s="2">
        <f t="shared" si="149"/>
        <v>-0.17459999999999987</v>
      </c>
      <c r="D1255" s="2">
        <f t="shared" si="150"/>
        <v>5.9213600000000008</v>
      </c>
      <c r="E1255" s="2">
        <f t="shared" si="152"/>
        <v>5.9517300000000004</v>
      </c>
      <c r="F1255" s="2">
        <f t="shared" si="153"/>
        <v>5.9327349999999992</v>
      </c>
      <c r="G1255" s="2">
        <f t="shared" si="147"/>
        <v>5.7550860000000013</v>
      </c>
      <c r="H1255" s="2">
        <f t="shared" si="151"/>
        <v>5.6752454999999937</v>
      </c>
      <c r="I1255" s="2">
        <f t="array" ref="I1255">SUMPRODUCT(B1239:B1258, (ROW(B1239:B1258)-ROW(B1239)+1)) / (20*21/2)</f>
        <v>5.799022857142857</v>
      </c>
      <c r="J1255" s="2">
        <f t="shared" si="154"/>
        <v>5.8925844953713771</v>
      </c>
      <c r="K1255" s="2">
        <f t="shared" si="148"/>
        <v>5.81718466995921</v>
      </c>
    </row>
    <row r="1256" spans="1:11" ht="13.5" x14ac:dyDescent="0.25">
      <c r="A1256" s="3">
        <f>TITRES_STAT!B1259</f>
        <v>43838</v>
      </c>
      <c r="B1256" s="6">
        <f>TITRES_STAT!D1259</f>
        <v>5.5418000000000003</v>
      </c>
      <c r="C1256" s="2">
        <f t="shared" si="149"/>
        <v>-0.16699999999999982</v>
      </c>
      <c r="D1256" s="2">
        <f t="shared" si="150"/>
        <v>5.8165999999999993</v>
      </c>
      <c r="E1256" s="2">
        <f t="shared" si="152"/>
        <v>5.9137800000000009</v>
      </c>
      <c r="F1256" s="2">
        <f t="shared" si="153"/>
        <v>5.9137599999999981</v>
      </c>
      <c r="G1256" s="2">
        <f t="shared" si="147"/>
        <v>5.7520500000000014</v>
      </c>
      <c r="H1256" s="2">
        <f t="shared" si="151"/>
        <v>5.6764479999999935</v>
      </c>
      <c r="I1256" s="2">
        <f t="array" ref="I1256">SUMPRODUCT(B1240:B1259, (ROW(B1240:B1259)-ROW(B1240)+1)) / (20*21/2)</f>
        <v>5.7584261904761913</v>
      </c>
      <c r="J1256" s="2">
        <f t="shared" si="154"/>
        <v>5.8591764481931508</v>
      </c>
      <c r="K1256" s="2">
        <f t="shared" si="148"/>
        <v>5.8063852711372803</v>
      </c>
    </row>
    <row r="1257" spans="1:11" ht="13.5" x14ac:dyDescent="0.25">
      <c r="A1257" s="3">
        <f>TITRES_STAT!B1260</f>
        <v>43839</v>
      </c>
      <c r="B1257" s="6">
        <f>TITRES_STAT!D1260</f>
        <v>5.4279000000000002</v>
      </c>
      <c r="C1257" s="2">
        <f t="shared" si="149"/>
        <v>-0.11390000000000011</v>
      </c>
      <c r="D1257" s="2">
        <f t="shared" si="150"/>
        <v>5.6890600000000004</v>
      </c>
      <c r="E1257" s="2">
        <f t="shared" si="152"/>
        <v>5.8568400000000009</v>
      </c>
      <c r="F1257" s="2">
        <f t="shared" si="153"/>
        <v>5.8852899999999995</v>
      </c>
      <c r="G1257" s="2">
        <f t="shared" si="147"/>
        <v>5.7467360000000012</v>
      </c>
      <c r="H1257" s="2">
        <f t="shared" si="151"/>
        <v>5.6774344999999924</v>
      </c>
      <c r="I1257" s="2">
        <f t="array" ref="I1257">SUMPRODUCT(B1241:B1260, (ROW(B1241:B1260)-ROW(B1241)+1)) / (20*21/2)</f>
        <v>5.7303028571428563</v>
      </c>
      <c r="J1257" s="2">
        <f t="shared" si="154"/>
        <v>5.8181025007461846</v>
      </c>
      <c r="K1257" s="2">
        <f t="shared" si="148"/>
        <v>5.7915427114848379</v>
      </c>
    </row>
    <row r="1258" spans="1:11" ht="13.5" x14ac:dyDescent="0.25">
      <c r="A1258" s="3">
        <f>TITRES_STAT!B1261</f>
        <v>43840</v>
      </c>
      <c r="B1258" s="6">
        <f>TITRES_STAT!D1261</f>
        <v>5.3898999999999999</v>
      </c>
      <c r="C1258" s="2">
        <f t="shared" si="149"/>
        <v>-3.8000000000000256E-2</v>
      </c>
      <c r="D1258" s="2">
        <f t="shared" si="150"/>
        <v>5.5903600000000004</v>
      </c>
      <c r="E1258" s="2">
        <f t="shared" si="152"/>
        <v>5.7961</v>
      </c>
      <c r="F1258" s="2">
        <f t="shared" si="153"/>
        <v>5.8541649999999992</v>
      </c>
      <c r="G1258" s="2">
        <f t="shared" si="147"/>
        <v>5.7406620000000013</v>
      </c>
      <c r="H1258" s="2">
        <f t="shared" si="151"/>
        <v>5.6778774999999913</v>
      </c>
      <c r="I1258" s="2">
        <f t="array" ref="I1258">SUMPRODUCT(B1242:B1261, (ROW(B1242:B1261)-ROW(B1242)+1)) / (20*21/2)</f>
        <v>5.7040228571428564</v>
      </c>
      <c r="J1258" s="2">
        <f t="shared" si="154"/>
        <v>5.7773213101989294</v>
      </c>
      <c r="K1258" s="2">
        <f t="shared" si="148"/>
        <v>5.7757920169168049</v>
      </c>
    </row>
    <row r="1259" spans="1:11" ht="13.5" x14ac:dyDescent="0.25">
      <c r="A1259" s="3">
        <f>TITRES_STAT!B1262</f>
        <v>43843</v>
      </c>
      <c r="B1259" s="6">
        <f>TITRES_STAT!D1262</f>
        <v>5.4279000000000002</v>
      </c>
      <c r="C1259" s="2">
        <f t="shared" si="149"/>
        <v>3.8000000000000256E-2</v>
      </c>
      <c r="D1259" s="2">
        <f t="shared" si="150"/>
        <v>5.4992600000000005</v>
      </c>
      <c r="E1259" s="2">
        <f t="shared" si="152"/>
        <v>5.73916</v>
      </c>
      <c r="F1259" s="2">
        <f t="shared" si="153"/>
        <v>5.8294949999999996</v>
      </c>
      <c r="G1259" s="2">
        <f t="shared" si="147"/>
        <v>5.7385360000000016</v>
      </c>
      <c r="H1259" s="2">
        <f t="shared" si="151"/>
        <v>5.6785104999999918</v>
      </c>
      <c r="I1259" s="2">
        <f t="array" ref="I1259">SUMPRODUCT(B1243:B1262, (ROW(B1243:B1262)-ROW(B1243)+1)) / (20*21/2)</f>
        <v>5.6838476190476186</v>
      </c>
      <c r="J1259" s="2">
        <f t="shared" si="154"/>
        <v>5.7440430901799839</v>
      </c>
      <c r="K1259" s="2">
        <f t="shared" si="148"/>
        <v>5.7621491927239887</v>
      </c>
    </row>
    <row r="1260" spans="1:11" ht="13.5" x14ac:dyDescent="0.25">
      <c r="A1260" s="3">
        <f>TITRES_STAT!B1263</f>
        <v>43845</v>
      </c>
      <c r="B1260" s="6">
        <f>TITRES_STAT!D1263</f>
        <v>5.5342000000000002</v>
      </c>
      <c r="C1260" s="2">
        <f t="shared" si="149"/>
        <v>0.10630000000000006</v>
      </c>
      <c r="D1260" s="2">
        <f t="shared" si="150"/>
        <v>5.46434</v>
      </c>
      <c r="E1260" s="2">
        <f t="shared" si="152"/>
        <v>5.69285</v>
      </c>
      <c r="F1260" s="2">
        <f t="shared" si="153"/>
        <v>5.8101399999999988</v>
      </c>
      <c r="G1260" s="2">
        <f t="shared" si="147"/>
        <v>5.7383840000000008</v>
      </c>
      <c r="H1260" s="2">
        <f t="shared" si="151"/>
        <v>5.6803109999999917</v>
      </c>
      <c r="I1260" s="2">
        <f t="array" ref="I1260">SUMPRODUCT(B1244:B1263, (ROW(B1244:B1263)-ROW(B1244)+1)) / (20*21/2)</f>
        <v>5.6751700000000005</v>
      </c>
      <c r="J1260" s="2">
        <f t="shared" si="154"/>
        <v>5.7240580339723666</v>
      </c>
      <c r="K1260" s="2">
        <f t="shared" si="148"/>
        <v>5.7532100086955973</v>
      </c>
    </row>
    <row r="1261" spans="1:11" ht="13.5" x14ac:dyDescent="0.25">
      <c r="A1261" s="3">
        <f>TITRES_STAT!B1264</f>
        <v>43846</v>
      </c>
      <c r="B1261" s="6">
        <f>TITRES_STAT!D1264</f>
        <v>5.5342000000000002</v>
      </c>
      <c r="C1261" s="2">
        <f t="shared" si="149"/>
        <v>0</v>
      </c>
      <c r="D1261" s="2">
        <f t="shared" si="150"/>
        <v>5.4628199999999989</v>
      </c>
      <c r="E1261" s="2">
        <f t="shared" si="152"/>
        <v>5.6397099999999991</v>
      </c>
      <c r="F1261" s="2">
        <f t="shared" si="153"/>
        <v>5.7915399999999986</v>
      </c>
      <c r="G1261" s="2">
        <f t="shared" si="147"/>
        <v>5.7358040000000008</v>
      </c>
      <c r="H1261" s="2">
        <f t="shared" si="151"/>
        <v>5.6814754999999924</v>
      </c>
      <c r="I1261" s="2">
        <f t="array" ref="I1261">SUMPRODUCT(B1245:B1264, (ROW(B1245:B1264)-ROW(B1245)+1)) / (20*21/2)</f>
        <v>5.6675776190476199</v>
      </c>
      <c r="J1261" s="2">
        <f t="shared" si="154"/>
        <v>5.7059763164511885</v>
      </c>
      <c r="K1261" s="2">
        <f t="shared" si="148"/>
        <v>5.744621380903614</v>
      </c>
    </row>
    <row r="1262" spans="1:11" ht="13.5" x14ac:dyDescent="0.25">
      <c r="A1262" s="3">
        <f>TITRES_STAT!B1265</f>
        <v>43847</v>
      </c>
      <c r="B1262" s="6">
        <f>TITRES_STAT!D1265</f>
        <v>5.5796999999999999</v>
      </c>
      <c r="C1262" s="2">
        <f t="shared" si="149"/>
        <v>4.5499999999999652E-2</v>
      </c>
      <c r="D1262" s="2">
        <f t="shared" si="150"/>
        <v>5.4931800000000006</v>
      </c>
      <c r="E1262" s="2">
        <f t="shared" si="152"/>
        <v>5.5911200000000001</v>
      </c>
      <c r="F1262" s="2">
        <f t="shared" si="153"/>
        <v>5.7771149999999984</v>
      </c>
      <c r="G1262" s="2">
        <f t="shared" si="147"/>
        <v>5.7374740000000006</v>
      </c>
      <c r="H1262" s="2">
        <f t="shared" si="151"/>
        <v>5.6828674999999933</v>
      </c>
      <c r="I1262" s="2">
        <f t="array" ref="I1262">SUMPRODUCT(B1246:B1265, (ROW(B1246:B1265)-ROW(B1246)+1)) / (20*21/2)</f>
        <v>5.6573785714285716</v>
      </c>
      <c r="J1262" s="2">
        <f t="shared" si="154"/>
        <v>5.6939500005986945</v>
      </c>
      <c r="K1262" s="2">
        <f t="shared" si="148"/>
        <v>5.7381538757701387</v>
      </c>
    </row>
    <row r="1263" spans="1:11" ht="13.5" x14ac:dyDescent="0.25">
      <c r="A1263" s="3">
        <f>TITRES_STAT!B1266</f>
        <v>43850</v>
      </c>
      <c r="B1263" s="6">
        <f>TITRES_STAT!D1266</f>
        <v>5.6859999999999999</v>
      </c>
      <c r="C1263" s="2">
        <f t="shared" si="149"/>
        <v>0.10630000000000006</v>
      </c>
      <c r="D1263" s="2">
        <f t="shared" si="150"/>
        <v>5.5523999999999996</v>
      </c>
      <c r="E1263" s="2">
        <f t="shared" si="152"/>
        <v>5.5713799999999996</v>
      </c>
      <c r="F1263" s="2">
        <f t="shared" si="153"/>
        <v>5.77332</v>
      </c>
      <c r="G1263" s="2">
        <f t="shared" si="147"/>
        <v>5.7380819999999995</v>
      </c>
      <c r="H1263" s="2">
        <f t="shared" si="151"/>
        <v>5.6847909999999926</v>
      </c>
      <c r="I1263" s="2">
        <f t="array" ref="I1263">SUMPRODUCT(B1247:B1266, (ROW(B1247:B1266)-ROW(B1247)+1)) / (20*21/2)</f>
        <v>5.6484447619047629</v>
      </c>
      <c r="J1263" s="2">
        <f t="shared" si="154"/>
        <v>5.693192857684533</v>
      </c>
      <c r="K1263" s="2">
        <f t="shared" si="148"/>
        <v>5.7361086257399378</v>
      </c>
    </row>
    <row r="1264" spans="1:11" ht="13.5" x14ac:dyDescent="0.25">
      <c r="A1264" s="3">
        <f>TITRES_STAT!B1267</f>
        <v>43851</v>
      </c>
      <c r="B1264" s="6">
        <f>TITRES_STAT!D1267</f>
        <v>5.6936</v>
      </c>
      <c r="C1264" s="2">
        <f t="shared" si="149"/>
        <v>7.6000000000000512E-3</v>
      </c>
      <c r="D1264" s="2">
        <f t="shared" si="150"/>
        <v>5.6055399999999995</v>
      </c>
      <c r="E1264" s="2">
        <f t="shared" si="152"/>
        <v>5.5524000000000004</v>
      </c>
      <c r="F1264" s="2">
        <f t="shared" si="153"/>
        <v>5.7626899999999992</v>
      </c>
      <c r="G1264" s="2">
        <f t="shared" si="147"/>
        <v>5.7418779999999989</v>
      </c>
      <c r="H1264" s="2">
        <f t="shared" si="151"/>
        <v>5.6867524999999937</v>
      </c>
      <c r="I1264" s="2">
        <f t="array" ref="I1264">SUMPRODUCT(B1248:B1267, (ROW(B1248:B1267)-ROW(B1248)+1)) / (20*21/2)</f>
        <v>5.6400619047619047</v>
      </c>
      <c r="J1264" s="2">
        <f t="shared" si="154"/>
        <v>5.6932316331431494</v>
      </c>
      <c r="K1264" s="2">
        <f t="shared" si="148"/>
        <v>5.7344416208089601</v>
      </c>
    </row>
    <row r="1265" spans="1:11" ht="13.5" x14ac:dyDescent="0.25">
      <c r="A1265" s="3">
        <f>TITRES_STAT!B1268</f>
        <v>43852</v>
      </c>
      <c r="B1265" s="6">
        <f>TITRES_STAT!D1268</f>
        <v>5.6555999999999997</v>
      </c>
      <c r="C1265" s="2">
        <f t="shared" si="149"/>
        <v>-3.8000000000000256E-2</v>
      </c>
      <c r="D1265" s="2">
        <f t="shared" si="150"/>
        <v>5.6298200000000005</v>
      </c>
      <c r="E1265" s="2">
        <f t="shared" si="152"/>
        <v>5.5470800000000002</v>
      </c>
      <c r="F1265" s="2">
        <f t="shared" si="153"/>
        <v>5.7494049999999985</v>
      </c>
      <c r="G1265" s="2">
        <f t="shared" si="147"/>
        <v>5.741725999999999</v>
      </c>
      <c r="H1265" s="2">
        <f t="shared" si="151"/>
        <v>5.688523999999993</v>
      </c>
      <c r="I1265" s="2">
        <f t="array" ref="I1265">SUMPRODUCT(B1249:B1268, (ROW(B1249:B1268)-ROW(B1249)+1)) / (20*21/2)</f>
        <v>5.6333419047619051</v>
      </c>
      <c r="J1265" s="2">
        <f t="shared" si="154"/>
        <v>5.6896476680818973</v>
      </c>
      <c r="K1265" s="2">
        <f t="shared" si="148"/>
        <v>5.7313497925419421</v>
      </c>
    </row>
    <row r="1266" spans="1:11" ht="13.5" x14ac:dyDescent="0.25">
      <c r="A1266" s="3">
        <f>TITRES_STAT!B1269</f>
        <v>43853</v>
      </c>
      <c r="B1266" s="6">
        <f>TITRES_STAT!D1269</f>
        <v>5.6555999999999997</v>
      </c>
      <c r="C1266" s="2">
        <f t="shared" si="149"/>
        <v>0</v>
      </c>
      <c r="D1266" s="2">
        <f t="shared" si="150"/>
        <v>5.6540999999999997</v>
      </c>
      <c r="E1266" s="2">
        <f t="shared" si="152"/>
        <v>5.5584599999999993</v>
      </c>
      <c r="F1266" s="2">
        <f t="shared" si="153"/>
        <v>5.7361199999999997</v>
      </c>
      <c r="G1266" s="2">
        <f t="shared" ref="G1266:G1329" si="155">AVERAGE(B1217:B1266)</f>
        <v>5.7415739999999991</v>
      </c>
      <c r="H1266" s="2">
        <f t="shared" si="151"/>
        <v>5.6902954999999933</v>
      </c>
      <c r="I1266" s="2">
        <f t="array" ref="I1266">SUMPRODUCT(B1250:B1269, (ROW(B1250:B1269)-ROW(B1250)+1)) / (20*21/2)</f>
        <v>5.6282847619047622</v>
      </c>
      <c r="J1266" s="2">
        <f t="shared" si="154"/>
        <v>5.6864050330264782</v>
      </c>
      <c r="K1266" s="2">
        <f t="shared" si="148"/>
        <v>5.7283792124422579</v>
      </c>
    </row>
    <row r="1267" spans="1:11" ht="13.5" x14ac:dyDescent="0.25">
      <c r="A1267" s="3">
        <f>TITRES_STAT!B1270</f>
        <v>43854</v>
      </c>
      <c r="B1267" s="6">
        <f>TITRES_STAT!D1270</f>
        <v>5.6481000000000003</v>
      </c>
      <c r="C1267" s="2">
        <f t="shared" si="149"/>
        <v>-7.499999999999396E-3</v>
      </c>
      <c r="D1267" s="2">
        <f t="shared" si="150"/>
        <v>5.6677799999999996</v>
      </c>
      <c r="E1267" s="2">
        <f t="shared" si="152"/>
        <v>5.5804799999999997</v>
      </c>
      <c r="F1267" s="2">
        <f t="shared" si="153"/>
        <v>5.7186599999999999</v>
      </c>
      <c r="G1267" s="2">
        <f t="shared" si="155"/>
        <v>5.7412719999999977</v>
      </c>
      <c r="H1267" s="2">
        <f t="shared" si="151"/>
        <v>5.6920294999999941</v>
      </c>
      <c r="I1267" s="2">
        <f t="array" ref="I1267">SUMPRODUCT(B1251:B1270, (ROW(B1251:B1270)-ROW(B1251)+1)) / (20*21/2)</f>
        <v>5.624890476190477</v>
      </c>
      <c r="J1267" s="2">
        <f t="shared" si="154"/>
        <v>5.6827569346430042</v>
      </c>
      <c r="K1267" s="2">
        <f t="shared" ref="K1267:K1330" si="156">$K$4*B1267+(1-$K$4)*K1266</f>
        <v>5.7252310080327584</v>
      </c>
    </row>
    <row r="1268" spans="1:11" ht="13.5" x14ac:dyDescent="0.25">
      <c r="A1268" s="3">
        <f>TITRES_STAT!B1271</f>
        <v>43857</v>
      </c>
      <c r="B1268" s="6">
        <f>TITRES_STAT!D1271</f>
        <v>5.6481000000000003</v>
      </c>
      <c r="C1268" s="2">
        <f t="shared" si="149"/>
        <v>0</v>
      </c>
      <c r="D1268" s="2">
        <f t="shared" si="150"/>
        <v>5.6601999999999997</v>
      </c>
      <c r="E1268" s="2">
        <f t="shared" si="152"/>
        <v>5.6062999999999992</v>
      </c>
      <c r="F1268" s="2">
        <f t="shared" si="153"/>
        <v>5.7012</v>
      </c>
      <c r="G1268" s="2">
        <f t="shared" si="155"/>
        <v>5.740969999999999</v>
      </c>
      <c r="H1268" s="2">
        <f t="shared" si="151"/>
        <v>5.693763499999994</v>
      </c>
      <c r="I1268" s="2">
        <f t="array" ref="I1268">SUMPRODUCT(B1252:B1271, (ROW(B1252:B1271)-ROW(B1252)+1)) / (20*21/2)</f>
        <v>5.6231590476190476</v>
      </c>
      <c r="J1268" s="2">
        <f t="shared" si="154"/>
        <v>5.6794562742008132</v>
      </c>
      <c r="K1268" s="2">
        <f t="shared" si="156"/>
        <v>5.7222062626197099</v>
      </c>
    </row>
    <row r="1269" spans="1:11" ht="13.5" x14ac:dyDescent="0.25">
      <c r="A1269" s="3">
        <f>TITRES_STAT!B1272</f>
        <v>43858</v>
      </c>
      <c r="B1269" s="6">
        <f>TITRES_STAT!D1272</f>
        <v>5.6481000000000003</v>
      </c>
      <c r="C1269" s="2">
        <f t="shared" si="149"/>
        <v>0</v>
      </c>
      <c r="D1269" s="2">
        <f t="shared" si="150"/>
        <v>5.6510999999999996</v>
      </c>
      <c r="E1269" s="2">
        <f t="shared" si="152"/>
        <v>5.6283200000000004</v>
      </c>
      <c r="F1269" s="2">
        <f t="shared" si="153"/>
        <v>5.6837400000000002</v>
      </c>
      <c r="G1269" s="2">
        <f t="shared" si="155"/>
        <v>5.7403639999999987</v>
      </c>
      <c r="H1269" s="2">
        <f t="shared" si="151"/>
        <v>5.6955329999999948</v>
      </c>
      <c r="I1269" s="2">
        <f t="array" ref="I1269">SUMPRODUCT(B1253:B1272, (ROW(B1253:B1272)-ROW(B1253)+1)) / (20*21/2)</f>
        <v>5.627749047619047</v>
      </c>
      <c r="J1269" s="2">
        <f t="shared" si="154"/>
        <v>5.6764699623721642</v>
      </c>
      <c r="K1269" s="2">
        <f t="shared" si="156"/>
        <v>5.7193001346738397</v>
      </c>
    </row>
    <row r="1270" spans="1:11" ht="13.5" x14ac:dyDescent="0.25">
      <c r="A1270" s="3">
        <f>TITRES_STAT!B1273</f>
        <v>43859</v>
      </c>
      <c r="B1270" s="6">
        <f>TITRES_STAT!D1273</f>
        <v>5.6481000000000003</v>
      </c>
      <c r="C1270" s="2">
        <f t="shared" si="149"/>
        <v>0</v>
      </c>
      <c r="D1270" s="2">
        <f t="shared" si="150"/>
        <v>5.6495999999999995</v>
      </c>
      <c r="E1270" s="2">
        <f t="shared" si="152"/>
        <v>5.6397099999999991</v>
      </c>
      <c r="F1270" s="2">
        <f t="shared" si="153"/>
        <v>5.6662799999999987</v>
      </c>
      <c r="G1270" s="2">
        <f t="shared" si="155"/>
        <v>5.7397579999999992</v>
      </c>
      <c r="H1270" s="2">
        <f t="shared" si="151"/>
        <v>5.6973024999999948</v>
      </c>
      <c r="I1270" s="2">
        <f t="array" ref="I1270">SUMPRODUCT(B1254:B1273, (ROW(B1254:B1273)-ROW(B1254)+1)) / (20*21/2)</f>
        <v>5.6485676190476184</v>
      </c>
      <c r="J1270" s="2">
        <f t="shared" si="154"/>
        <v>5.6737680611938632</v>
      </c>
      <c r="K1270" s="2">
        <f t="shared" si="156"/>
        <v>5.7165079725297678</v>
      </c>
    </row>
    <row r="1271" spans="1:11" ht="13.5" x14ac:dyDescent="0.25">
      <c r="A1271" s="3">
        <f>TITRES_STAT!B1274</f>
        <v>43860</v>
      </c>
      <c r="B1271" s="6">
        <f>TITRES_STAT!D1274</f>
        <v>5.6481000000000003</v>
      </c>
      <c r="C1271" s="2">
        <f t="shared" si="149"/>
        <v>0</v>
      </c>
      <c r="D1271" s="2">
        <f t="shared" si="150"/>
        <v>5.6481000000000003</v>
      </c>
      <c r="E1271" s="2">
        <f t="shared" si="152"/>
        <v>5.6510999999999996</v>
      </c>
      <c r="F1271" s="2">
        <f t="shared" si="153"/>
        <v>5.6454049999999993</v>
      </c>
      <c r="G1271" s="2">
        <f t="shared" si="155"/>
        <v>5.7424919999999986</v>
      </c>
      <c r="H1271" s="2">
        <f t="shared" si="151"/>
        <v>5.6990719999999957</v>
      </c>
      <c r="I1271" s="2">
        <f t="array" ref="I1271">SUMPRODUCT(B1255:B1274, (ROW(B1255:B1274)-ROW(B1255)+1)) / (20*21/2)</f>
        <v>5.6695671428571428</v>
      </c>
      <c r="J1271" s="2">
        <f t="shared" si="154"/>
        <v>5.6713234839373046</v>
      </c>
      <c r="K1271" s="2">
        <f t="shared" si="156"/>
        <v>5.7138253069403655</v>
      </c>
    </row>
    <row r="1272" spans="1:11" ht="13.5" x14ac:dyDescent="0.25">
      <c r="A1272" s="3">
        <f>TITRES_STAT!B1275</f>
        <v>43861</v>
      </c>
      <c r="B1272" s="6">
        <f>TITRES_STAT!D1275</f>
        <v>5.6936</v>
      </c>
      <c r="C1272" s="2">
        <f t="shared" si="149"/>
        <v>4.5499999999999652E-2</v>
      </c>
      <c r="D1272" s="2">
        <f t="shared" si="150"/>
        <v>5.6572000000000005</v>
      </c>
      <c r="E1272" s="2">
        <f t="shared" si="152"/>
        <v>5.66249</v>
      </c>
      <c r="F1272" s="2">
        <f t="shared" si="153"/>
        <v>5.6268050000000001</v>
      </c>
      <c r="G1272" s="2">
        <f t="shared" si="155"/>
        <v>5.746135999999999</v>
      </c>
      <c r="H1272" s="2">
        <f t="shared" si="151"/>
        <v>5.7010689999999968</v>
      </c>
      <c r="I1272" s="2">
        <f t="array" ref="I1272">SUMPRODUCT(B1256:B1275, (ROW(B1256:B1275)-ROW(B1256)+1)) / (20*21/2)</f>
        <v>5.6907476190476176</v>
      </c>
      <c r="J1272" s="2">
        <f t="shared" si="154"/>
        <v>5.6734450568956563</v>
      </c>
      <c r="K1272" s="2">
        <f t="shared" si="156"/>
        <v>5.7130321576485867</v>
      </c>
    </row>
    <row r="1273" spans="1:11" ht="13.5" x14ac:dyDescent="0.25">
      <c r="A1273" s="3">
        <f>TITRES_STAT!B1276</f>
        <v>43864</v>
      </c>
      <c r="B1273" s="6">
        <f>TITRES_STAT!D1276</f>
        <v>5.8453999999999997</v>
      </c>
      <c r="C1273" s="2">
        <f t="shared" si="149"/>
        <v>0.15179999999999971</v>
      </c>
      <c r="D1273" s="2">
        <f t="shared" si="150"/>
        <v>5.6966599999999996</v>
      </c>
      <c r="E1273" s="2">
        <f t="shared" si="152"/>
        <v>5.6784300000000005</v>
      </c>
      <c r="F1273" s="2">
        <f t="shared" si="153"/>
        <v>5.6249049999999992</v>
      </c>
      <c r="G1273" s="2">
        <f t="shared" si="155"/>
        <v>5.7497799999999986</v>
      </c>
      <c r="H1273" s="2">
        <f t="shared" si="151"/>
        <v>5.7044609999999976</v>
      </c>
      <c r="I1273" s="2">
        <f t="array" ref="I1273">SUMPRODUCT(B1257:B1276, (ROW(B1257:B1276)-ROW(B1257)+1)) / (20*21/2)</f>
        <v>5.7112776190476184</v>
      </c>
      <c r="J1273" s="2">
        <f t="shared" si="154"/>
        <v>5.6898217181436888</v>
      </c>
      <c r="K1273" s="2">
        <f t="shared" si="156"/>
        <v>5.7182230534270735</v>
      </c>
    </row>
    <row r="1274" spans="1:11" ht="13.5" x14ac:dyDescent="0.25">
      <c r="A1274" s="3">
        <f>TITRES_STAT!B1277</f>
        <v>43865</v>
      </c>
      <c r="B1274" s="6">
        <f>TITRES_STAT!D1277</f>
        <v>5.8453999999999997</v>
      </c>
      <c r="C1274" s="2">
        <f t="shared" si="149"/>
        <v>0</v>
      </c>
      <c r="D1274" s="2">
        <f t="shared" si="150"/>
        <v>5.7361199999999997</v>
      </c>
      <c r="E1274" s="2">
        <f t="shared" si="152"/>
        <v>5.6936099999999996</v>
      </c>
      <c r="F1274" s="2">
        <f t="shared" si="153"/>
        <v>5.623005</v>
      </c>
      <c r="G1274" s="2">
        <f t="shared" si="155"/>
        <v>5.7543339999999992</v>
      </c>
      <c r="H1274" s="2">
        <f t="shared" si="151"/>
        <v>5.7072169999999973</v>
      </c>
      <c r="I1274" s="2">
        <f t="array" ref="I1274">SUMPRODUCT(B1258:B1277, (ROW(B1258:B1277)-ROW(B1258)+1)) / (20*21/2)</f>
        <v>5.715180952380952</v>
      </c>
      <c r="J1274" s="2">
        <f t="shared" si="154"/>
        <v>5.7046386973680985</v>
      </c>
      <c r="K1274" s="2">
        <f t="shared" si="156"/>
        <v>5.7232103846652276</v>
      </c>
    </row>
    <row r="1275" spans="1:11" ht="13.5" x14ac:dyDescent="0.25">
      <c r="A1275" s="3">
        <f>TITRES_STAT!B1278</f>
        <v>43866</v>
      </c>
      <c r="B1275" s="6">
        <f>TITRES_STAT!D1278</f>
        <v>5.8453999999999997</v>
      </c>
      <c r="C1275" s="2">
        <f t="shared" si="149"/>
        <v>0</v>
      </c>
      <c r="D1275" s="2">
        <f t="shared" si="150"/>
        <v>5.7755799999999997</v>
      </c>
      <c r="E1275" s="2">
        <f t="shared" si="152"/>
        <v>5.7125899999999987</v>
      </c>
      <c r="F1275" s="2">
        <f t="shared" si="153"/>
        <v>5.6298349999999999</v>
      </c>
      <c r="G1275" s="2">
        <f t="shared" si="155"/>
        <v>5.758887999999998</v>
      </c>
      <c r="H1275" s="2">
        <f t="shared" si="151"/>
        <v>5.7099374999999979</v>
      </c>
      <c r="I1275" s="2">
        <f t="array" ref="I1275">SUMPRODUCT(B1259:B1278, (ROW(B1259:B1278)-ROW(B1259)+1)) / (20*21/2)</f>
        <v>5.7337599999999993</v>
      </c>
      <c r="J1275" s="2">
        <f t="shared" si="154"/>
        <v>5.7180445357139931</v>
      </c>
      <c r="K1275" s="2">
        <f t="shared" si="156"/>
        <v>5.7280021342861991</v>
      </c>
    </row>
    <row r="1276" spans="1:11" ht="13.5" x14ac:dyDescent="0.25">
      <c r="A1276" s="3">
        <f>TITRES_STAT!B1279</f>
        <v>43867</v>
      </c>
      <c r="B1276" s="6">
        <f>TITRES_STAT!D1279</f>
        <v>5.8453999999999997</v>
      </c>
      <c r="C1276" s="2">
        <f t="shared" si="149"/>
        <v>0</v>
      </c>
      <c r="D1276" s="2">
        <f t="shared" si="150"/>
        <v>5.8150399999999989</v>
      </c>
      <c r="E1276" s="2">
        <f t="shared" si="152"/>
        <v>5.7315699999999996</v>
      </c>
      <c r="F1276" s="2">
        <f t="shared" si="153"/>
        <v>5.645014999999999</v>
      </c>
      <c r="G1276" s="2">
        <f t="shared" si="155"/>
        <v>5.7642019999999983</v>
      </c>
      <c r="H1276" s="2">
        <f t="shared" si="151"/>
        <v>5.7126579999999967</v>
      </c>
      <c r="I1276" s="2">
        <f t="array" ref="I1276">SUMPRODUCT(B1260:B1279, (ROW(B1260:B1279)-ROW(B1260)+1)) / (20*21/2)</f>
        <v>5.7501338095238097</v>
      </c>
      <c r="J1276" s="2">
        <f t="shared" si="154"/>
        <v>5.7301736275507551</v>
      </c>
      <c r="K1276" s="2">
        <f t="shared" si="156"/>
        <v>5.7326059721573284</v>
      </c>
    </row>
    <row r="1277" spans="1:11" ht="13.5" x14ac:dyDescent="0.25">
      <c r="A1277" s="3">
        <f>TITRES_STAT!B1280</f>
        <v>43868</v>
      </c>
      <c r="B1277" s="6">
        <f>TITRES_STAT!D1280</f>
        <v>5.6859999999999999</v>
      </c>
      <c r="C1277" s="2">
        <f t="shared" si="149"/>
        <v>-0.15939999999999976</v>
      </c>
      <c r="D1277" s="2">
        <f t="shared" si="150"/>
        <v>5.8135199999999996</v>
      </c>
      <c r="E1277" s="2">
        <f t="shared" si="152"/>
        <v>5.7353599999999991</v>
      </c>
      <c r="F1277" s="2">
        <f t="shared" si="153"/>
        <v>5.6579199999999998</v>
      </c>
      <c r="G1277" s="2">
        <f t="shared" si="155"/>
        <v>5.7655679999999974</v>
      </c>
      <c r="H1277" s="2">
        <f t="shared" si="151"/>
        <v>5.714581499999996</v>
      </c>
      <c r="I1277" s="2">
        <f t="array" ref="I1277">SUMPRODUCT(B1261:B1280, (ROW(B1261:B1280)-ROW(B1261)+1)) / (20*21/2)</f>
        <v>5.7558071428571438</v>
      </c>
      <c r="J1277" s="2">
        <f t="shared" si="154"/>
        <v>5.7259666154030642</v>
      </c>
      <c r="K1277" s="2">
        <f t="shared" si="156"/>
        <v>5.7307782869746884</v>
      </c>
    </row>
    <row r="1278" spans="1:11" ht="13.5" x14ac:dyDescent="0.25">
      <c r="A1278" s="3">
        <f>TITRES_STAT!B1281</f>
        <v>43871</v>
      </c>
      <c r="B1278" s="6">
        <f>TITRES_STAT!D1281</f>
        <v>5.8529999999999998</v>
      </c>
      <c r="C1278" s="2">
        <f t="shared" si="149"/>
        <v>0.16699999999999982</v>
      </c>
      <c r="D1278" s="2">
        <f t="shared" si="150"/>
        <v>5.8150400000000007</v>
      </c>
      <c r="E1278" s="2">
        <f t="shared" si="152"/>
        <v>5.7558499999999997</v>
      </c>
      <c r="F1278" s="2">
        <f t="shared" si="153"/>
        <v>5.681074999999999</v>
      </c>
      <c r="G1278" s="2">
        <f t="shared" si="155"/>
        <v>5.7702739999999979</v>
      </c>
      <c r="H1278" s="2">
        <f t="shared" si="151"/>
        <v>5.7168099999999971</v>
      </c>
      <c r="I1278" s="2">
        <f t="array" ref="I1278">SUMPRODUCT(B1262:B1281, (ROW(B1262:B1281)-ROW(B1262)+1)) / (20*21/2)</f>
        <v>5.7603961904761913</v>
      </c>
      <c r="J1278" s="2">
        <f t="shared" si="154"/>
        <v>5.7380650329837248</v>
      </c>
      <c r="K1278" s="2">
        <f t="shared" si="156"/>
        <v>5.7355712953286231</v>
      </c>
    </row>
    <row r="1279" spans="1:11" ht="13.5" x14ac:dyDescent="0.25">
      <c r="A1279" s="3">
        <f>TITRES_STAT!B1282</f>
        <v>43872</v>
      </c>
      <c r="B1279" s="6">
        <f>TITRES_STAT!D1282</f>
        <v>5.8529999999999998</v>
      </c>
      <c r="C1279" s="2">
        <f t="shared" si="149"/>
        <v>0</v>
      </c>
      <c r="D1279" s="2">
        <f t="shared" si="150"/>
        <v>5.81656</v>
      </c>
      <c r="E1279" s="2">
        <f t="shared" si="152"/>
        <v>5.7763399999999994</v>
      </c>
      <c r="F1279" s="2">
        <f t="shared" si="153"/>
        <v>5.702329999999999</v>
      </c>
      <c r="G1279" s="2">
        <f t="shared" si="155"/>
        <v>5.778319999999999</v>
      </c>
      <c r="H1279" s="2">
        <f t="shared" si="151"/>
        <v>5.7190384999999972</v>
      </c>
      <c r="I1279" s="2">
        <f t="array" ref="I1279">SUMPRODUCT(B1263:B1282, (ROW(B1263:B1282)-ROW(B1263)+1)) / (20*21/2)</f>
        <v>5.7639009523809523</v>
      </c>
      <c r="J1279" s="2">
        <f t="shared" si="154"/>
        <v>5.749011220318609</v>
      </c>
      <c r="K1279" s="2">
        <f t="shared" si="156"/>
        <v>5.7401763425706385</v>
      </c>
    </row>
    <row r="1280" spans="1:11" ht="13.5" x14ac:dyDescent="0.25">
      <c r="A1280" s="3">
        <f>TITRES_STAT!B1283</f>
        <v>43873</v>
      </c>
      <c r="B1280" s="6">
        <f>TITRES_STAT!D1283</f>
        <v>5.7618999999999998</v>
      </c>
      <c r="C1280" s="2">
        <f t="shared" si="149"/>
        <v>-9.1099999999999959E-2</v>
      </c>
      <c r="D1280" s="2">
        <f t="shared" si="150"/>
        <v>5.7998600000000007</v>
      </c>
      <c r="E1280" s="2">
        <f t="shared" si="152"/>
        <v>5.7877199999999993</v>
      </c>
      <c r="F1280" s="2">
        <f t="shared" si="153"/>
        <v>5.7137149999999988</v>
      </c>
      <c r="G1280" s="2">
        <f t="shared" si="155"/>
        <v>5.7845439999999995</v>
      </c>
      <c r="H1280" s="2">
        <f t="shared" si="151"/>
        <v>5.7208114999999973</v>
      </c>
      <c r="I1280" s="2">
        <f t="array" ref="I1280">SUMPRODUCT(B1264:B1283, (ROW(B1264:B1283)-ROW(B1264)+1)) / (20*21/2)</f>
        <v>5.7665380952380962</v>
      </c>
      <c r="J1280" s="2">
        <f t="shared" si="154"/>
        <v>5.750238723145408</v>
      </c>
      <c r="K1280" s="2">
        <f t="shared" si="156"/>
        <v>5.7410282507051233</v>
      </c>
    </row>
    <row r="1281" spans="1:11" ht="13.5" x14ac:dyDescent="0.25">
      <c r="A1281" s="3">
        <f>TITRES_STAT!B1284</f>
        <v>43874</v>
      </c>
      <c r="B1281" s="6">
        <f>TITRES_STAT!D1284</f>
        <v>5.7618999999999998</v>
      </c>
      <c r="C1281" s="2">
        <f t="shared" si="149"/>
        <v>0</v>
      </c>
      <c r="D1281" s="2">
        <f t="shared" si="150"/>
        <v>5.7831600000000005</v>
      </c>
      <c r="E1281" s="2">
        <f t="shared" si="152"/>
        <v>5.7990999999999993</v>
      </c>
      <c r="F1281" s="2">
        <f t="shared" si="153"/>
        <v>5.7250999999999994</v>
      </c>
      <c r="G1281" s="2">
        <f t="shared" si="155"/>
        <v>5.787732000000001</v>
      </c>
      <c r="H1281" s="2">
        <f t="shared" si="151"/>
        <v>5.7226549999999978</v>
      </c>
      <c r="I1281" s="2">
        <f t="array" ref="I1281">SUMPRODUCT(B1265:B1284, (ROW(B1265:B1284)-ROW(B1265)+1)) / (20*21/2)</f>
        <v>5.7688138095238095</v>
      </c>
      <c r="J1281" s="2">
        <f t="shared" si="154"/>
        <v>5.7513493209410838</v>
      </c>
      <c r="K1281" s="2">
        <f t="shared" si="156"/>
        <v>5.7418467506774711</v>
      </c>
    </row>
    <row r="1282" spans="1:11" ht="13.5" x14ac:dyDescent="0.25">
      <c r="A1282" s="3">
        <f>TITRES_STAT!B1285</f>
        <v>43875</v>
      </c>
      <c r="B1282" s="6">
        <f>TITRES_STAT!D1285</f>
        <v>5.7618999999999998</v>
      </c>
      <c r="C1282" s="2">
        <f t="shared" si="149"/>
        <v>0</v>
      </c>
      <c r="D1282" s="2">
        <f t="shared" si="150"/>
        <v>5.7983400000000005</v>
      </c>
      <c r="E1282" s="2">
        <f t="shared" si="152"/>
        <v>5.8059299999999991</v>
      </c>
      <c r="F1282" s="2">
        <f t="shared" si="153"/>
        <v>5.7342099999999991</v>
      </c>
      <c r="G1282" s="2">
        <f t="shared" si="155"/>
        <v>5.7875800000000028</v>
      </c>
      <c r="H1282" s="2">
        <f t="shared" si="151"/>
        <v>5.7245689999999971</v>
      </c>
      <c r="I1282" s="2">
        <f t="array" ref="I1282">SUMPRODUCT(B1266:B1285, (ROW(B1266:B1285)-ROW(B1266)+1)) / (20*21/2)</f>
        <v>5.7845071428571435</v>
      </c>
      <c r="J1282" s="2">
        <f t="shared" si="154"/>
        <v>5.7523541475181235</v>
      </c>
      <c r="K1282" s="2">
        <f t="shared" si="156"/>
        <v>5.7426331526116874</v>
      </c>
    </row>
    <row r="1283" spans="1:11" ht="13.5" x14ac:dyDescent="0.25">
      <c r="A1283" s="3">
        <f>TITRES_STAT!B1286</f>
        <v>43878</v>
      </c>
      <c r="B1283" s="6">
        <f>TITRES_STAT!D1286</f>
        <v>5.7618999999999998</v>
      </c>
      <c r="C1283" s="2">
        <f t="shared" si="149"/>
        <v>0</v>
      </c>
      <c r="D1283" s="2">
        <f t="shared" si="150"/>
        <v>5.7801200000000001</v>
      </c>
      <c r="E1283" s="2">
        <f t="shared" si="152"/>
        <v>5.7975799999999991</v>
      </c>
      <c r="F1283" s="2">
        <f t="shared" si="153"/>
        <v>5.7380049999999985</v>
      </c>
      <c r="G1283" s="2">
        <f t="shared" si="155"/>
        <v>5.7859100000000021</v>
      </c>
      <c r="H1283" s="2">
        <f t="shared" si="151"/>
        <v>5.7263419999999972</v>
      </c>
      <c r="I1283" s="2">
        <f t="array" ref="I1283">SUMPRODUCT(B1267:B1286, (ROW(B1267:B1286)-ROW(B1267)+1)) / (20*21/2)</f>
        <v>5.7982833333333321</v>
      </c>
      <c r="J1283" s="2">
        <f t="shared" si="154"/>
        <v>5.7532632763259217</v>
      </c>
      <c r="K1283" s="2">
        <f t="shared" si="156"/>
        <v>5.7433887152543663</v>
      </c>
    </row>
    <row r="1284" spans="1:11" ht="13.5" x14ac:dyDescent="0.25">
      <c r="A1284" s="3">
        <f>TITRES_STAT!B1287</f>
        <v>43879</v>
      </c>
      <c r="B1284" s="6">
        <f>TITRES_STAT!D1287</f>
        <v>5.7618999999999998</v>
      </c>
      <c r="C1284" s="2">
        <f t="shared" ref="C1284:C1347" si="157">B1284-B1283</f>
        <v>0</v>
      </c>
      <c r="D1284" s="2">
        <f t="shared" si="150"/>
        <v>5.7618999999999998</v>
      </c>
      <c r="E1284" s="2">
        <f t="shared" si="152"/>
        <v>5.7892299999999981</v>
      </c>
      <c r="F1284" s="2">
        <f t="shared" si="153"/>
        <v>5.741419999999998</v>
      </c>
      <c r="G1284" s="2">
        <f t="shared" si="155"/>
        <v>5.7843920000000022</v>
      </c>
      <c r="H1284" s="2">
        <f t="shared" si="151"/>
        <v>5.7281499999999967</v>
      </c>
      <c r="I1284" s="2">
        <f t="array" ref="I1284">SUMPRODUCT(B1268:B1287, (ROW(B1268:B1287)-ROW(B1268)+1)) / (20*21/2)</f>
        <v>5.8101785714285716</v>
      </c>
      <c r="J1284" s="2">
        <f t="shared" si="154"/>
        <v>5.7540858214377391</v>
      </c>
      <c r="K1284" s="2">
        <f t="shared" si="156"/>
        <v>5.7441146479894893</v>
      </c>
    </row>
    <row r="1285" spans="1:11" ht="13.5" x14ac:dyDescent="0.25">
      <c r="A1285" s="3">
        <f>TITRES_STAT!B1288</f>
        <v>43880</v>
      </c>
      <c r="B1285" s="6">
        <f>TITRES_STAT!D1288</f>
        <v>5.9062000000000001</v>
      </c>
      <c r="C1285" s="2">
        <f t="shared" si="157"/>
        <v>0.14430000000000032</v>
      </c>
      <c r="D1285" s="2">
        <f t="shared" si="150"/>
        <v>5.7907600000000006</v>
      </c>
      <c r="E1285" s="2">
        <f t="shared" si="152"/>
        <v>5.7953099999999989</v>
      </c>
      <c r="F1285" s="2">
        <f t="shared" si="153"/>
        <v>5.7539499999999979</v>
      </c>
      <c r="G1285" s="2">
        <f t="shared" si="155"/>
        <v>5.7840900000000035</v>
      </c>
      <c r="H1285" s="2">
        <f t="shared" si="151"/>
        <v>5.7306444999999959</v>
      </c>
      <c r="I1285" s="2">
        <f t="array" ref="I1285">SUMPRODUCT(B1269:B1288, (ROW(B1269:B1288)-ROW(B1269)+1)) / (20*21/2)</f>
        <v>5.8353742857142858</v>
      </c>
      <c r="J1285" s="2">
        <f t="shared" si="154"/>
        <v>5.7685728860627163</v>
      </c>
      <c r="K1285" s="2">
        <f t="shared" si="156"/>
        <v>5.7504709363036275</v>
      </c>
    </row>
    <row r="1286" spans="1:11" ht="13.5" x14ac:dyDescent="0.25">
      <c r="A1286" s="3">
        <f>TITRES_STAT!B1289</f>
        <v>43881</v>
      </c>
      <c r="B1286" s="6">
        <f>TITRES_STAT!D1289</f>
        <v>5.8986000000000001</v>
      </c>
      <c r="C1286" s="2">
        <f t="shared" si="157"/>
        <v>-7.6000000000000512E-3</v>
      </c>
      <c r="D1286" s="2">
        <f t="shared" ref="D1286:D1349" si="158">AVERAGE(B1282:B1286)</f>
        <v>5.8180999999999994</v>
      </c>
      <c r="E1286" s="2">
        <f t="shared" si="152"/>
        <v>5.80063</v>
      </c>
      <c r="F1286" s="2">
        <f t="shared" si="153"/>
        <v>5.7660999999999989</v>
      </c>
      <c r="G1286" s="2">
        <f t="shared" si="155"/>
        <v>5.7836360000000022</v>
      </c>
      <c r="H1286" s="2">
        <f t="shared" si="151"/>
        <v>5.733100999999996</v>
      </c>
      <c r="I1286" s="2">
        <f t="array" ref="I1286">SUMPRODUCT(B1270:B1289, (ROW(B1270:B1289)-ROW(B1270)+1)) / (20*21/2)</f>
        <v>5.8586904761904766</v>
      </c>
      <c r="J1286" s="2">
        <f t="shared" si="154"/>
        <v>5.7809564207234097</v>
      </c>
      <c r="K1286" s="2">
        <f t="shared" si="156"/>
        <v>5.7562799191936813</v>
      </c>
    </row>
    <row r="1287" spans="1:11" ht="13.5" x14ac:dyDescent="0.25">
      <c r="A1287" s="3">
        <f>TITRES_STAT!B1290</f>
        <v>43882</v>
      </c>
      <c r="B1287" s="6">
        <f>TITRES_STAT!D1290</f>
        <v>5.891</v>
      </c>
      <c r="C1287" s="2">
        <f t="shared" si="157"/>
        <v>-7.6000000000000512E-3</v>
      </c>
      <c r="D1287" s="2">
        <f t="shared" si="158"/>
        <v>5.8439199999999998</v>
      </c>
      <c r="E1287" s="2">
        <f t="shared" si="152"/>
        <v>5.8211299999999992</v>
      </c>
      <c r="F1287" s="2">
        <f t="shared" si="153"/>
        <v>5.7782449999999992</v>
      </c>
      <c r="G1287" s="2">
        <f t="shared" si="155"/>
        <v>5.7815100000000026</v>
      </c>
      <c r="H1287" s="2">
        <f t="shared" si="151"/>
        <v>5.7353424999999962</v>
      </c>
      <c r="I1287" s="2">
        <f t="array" ref="I1287">SUMPRODUCT(B1271:B1290, (ROW(B1271:B1290)-ROW(B1271)+1)) / (20*21/2)</f>
        <v>5.880127142857142</v>
      </c>
      <c r="J1287" s="2">
        <f t="shared" si="154"/>
        <v>5.791436761606894</v>
      </c>
      <c r="K1287" s="2">
        <f t="shared" si="156"/>
        <v>5.7615630596174592</v>
      </c>
    </row>
    <row r="1288" spans="1:11" ht="13.5" x14ac:dyDescent="0.25">
      <c r="A1288" s="3">
        <f>TITRES_STAT!B1291</f>
        <v>43885</v>
      </c>
      <c r="B1288" s="6">
        <f>TITRES_STAT!D1291</f>
        <v>6.0427999999999997</v>
      </c>
      <c r="C1288" s="2">
        <f t="shared" si="157"/>
        <v>0.15179999999999971</v>
      </c>
      <c r="D1288" s="2">
        <f t="shared" si="158"/>
        <v>5.9000999999999992</v>
      </c>
      <c r="E1288" s="2">
        <f t="shared" si="152"/>
        <v>5.8401100000000001</v>
      </c>
      <c r="F1288" s="2">
        <f t="shared" si="153"/>
        <v>5.7979799999999999</v>
      </c>
      <c r="G1288" s="2">
        <f t="shared" si="155"/>
        <v>5.7821180000000014</v>
      </c>
      <c r="H1288" s="2">
        <f t="shared" si="151"/>
        <v>5.7383429999999969</v>
      </c>
      <c r="I1288" s="2">
        <f t="array" ref="I1288">SUMPRODUCT(B1272:B1291, (ROW(B1272:B1291)-ROW(B1272)+1)) / (20*21/2)</f>
        <v>5.8830557142857138</v>
      </c>
      <c r="J1288" s="2">
        <f t="shared" si="154"/>
        <v>5.815376117644333</v>
      </c>
      <c r="K1288" s="2">
        <f t="shared" si="156"/>
        <v>5.7725919592403043</v>
      </c>
    </row>
    <row r="1289" spans="1:11" ht="13.5" x14ac:dyDescent="0.25">
      <c r="A1289" s="3">
        <f>TITRES_STAT!B1292</f>
        <v>43886</v>
      </c>
      <c r="B1289" s="6">
        <f>TITRES_STAT!D1292</f>
        <v>6.0427999999999997</v>
      </c>
      <c r="C1289" s="2">
        <f t="shared" si="157"/>
        <v>0</v>
      </c>
      <c r="D1289" s="2">
        <f t="shared" si="158"/>
        <v>5.9562799999999996</v>
      </c>
      <c r="E1289" s="2">
        <f t="shared" si="152"/>
        <v>5.8590900000000001</v>
      </c>
      <c r="F1289" s="2">
        <f t="shared" si="153"/>
        <v>5.8177149999999997</v>
      </c>
      <c r="G1289" s="2">
        <f t="shared" si="155"/>
        <v>5.7845480000000009</v>
      </c>
      <c r="H1289" s="2">
        <f t="shared" si="151"/>
        <v>5.7413434999999948</v>
      </c>
      <c r="I1289" s="2">
        <f t="array" ref="I1289">SUMPRODUCT(B1273:B1292, (ROW(B1273:B1292)-ROW(B1273)+1)) / (20*21/2)</f>
        <v>5.8827647619047614</v>
      </c>
      <c r="J1289" s="2">
        <f t="shared" si="154"/>
        <v>5.8370355350115393</v>
      </c>
      <c r="K1289" s="2">
        <f t="shared" si="156"/>
        <v>5.7831883529955874</v>
      </c>
    </row>
    <row r="1290" spans="1:11" ht="13.5" x14ac:dyDescent="0.25">
      <c r="A1290" s="3">
        <f>TITRES_STAT!B1293</f>
        <v>43887</v>
      </c>
      <c r="B1290" s="6">
        <f>TITRES_STAT!D1293</f>
        <v>6.0427999999999997</v>
      </c>
      <c r="C1290" s="2">
        <f t="shared" si="157"/>
        <v>0</v>
      </c>
      <c r="D1290" s="2">
        <f t="shared" si="158"/>
        <v>5.9836</v>
      </c>
      <c r="E1290" s="2">
        <f t="shared" si="152"/>
        <v>5.8871799999999999</v>
      </c>
      <c r="F1290" s="2">
        <f t="shared" si="153"/>
        <v>5.8374499999999996</v>
      </c>
      <c r="G1290" s="2">
        <f t="shared" si="155"/>
        <v>5.7869780000000004</v>
      </c>
      <c r="H1290" s="2">
        <f t="shared" ref="H1290:H1353" si="159">AVERAGE(B1091:B1290)</f>
        <v>5.7445209999999944</v>
      </c>
      <c r="I1290" s="2">
        <f t="array" ref="I1290">SUMPRODUCT(B1274:B1293, (ROW(B1274:B1293)-ROW(B1274)+1)) / (20*21/2)</f>
        <v>5.8817509523809521</v>
      </c>
      <c r="J1290" s="2">
        <f t="shared" si="154"/>
        <v>5.8566321507247263</v>
      </c>
      <c r="K1290" s="2">
        <f t="shared" si="156"/>
        <v>5.7933692018977219</v>
      </c>
    </row>
    <row r="1291" spans="1:11" ht="13.5" x14ac:dyDescent="0.25">
      <c r="A1291" s="3">
        <f>TITRES_STAT!B1294</f>
        <v>43888</v>
      </c>
      <c r="B1291" s="6">
        <f>TITRES_STAT!D1294</f>
        <v>5.8681999999999999</v>
      </c>
      <c r="C1291" s="2">
        <f t="shared" si="157"/>
        <v>-0.17459999999999987</v>
      </c>
      <c r="D1291" s="2">
        <f t="shared" si="158"/>
        <v>5.9775200000000002</v>
      </c>
      <c r="E1291" s="2">
        <f t="shared" si="152"/>
        <v>5.8978099999999998</v>
      </c>
      <c r="F1291" s="2">
        <f t="shared" si="153"/>
        <v>5.8484549999999995</v>
      </c>
      <c r="G1291" s="2">
        <f t="shared" si="155"/>
        <v>5.7862180000000016</v>
      </c>
      <c r="H1291" s="2">
        <f t="shared" si="159"/>
        <v>5.7468254999999928</v>
      </c>
      <c r="I1291" s="2">
        <f t="array" ref="I1291">SUMPRODUCT(B1275:B1294, (ROW(B1275:B1294)-ROW(B1275)+1)) / (20*21/2)</f>
        <v>5.880737142857142</v>
      </c>
      <c r="J1291" s="2">
        <f t="shared" si="154"/>
        <v>5.8577338506557046</v>
      </c>
      <c r="K1291" s="2">
        <f t="shared" si="156"/>
        <v>5.7963037429997719</v>
      </c>
    </row>
    <row r="1292" spans="1:11" ht="13.5" x14ac:dyDescent="0.25">
      <c r="A1292" s="3">
        <f>TITRES_STAT!B1295</f>
        <v>43889</v>
      </c>
      <c r="B1292" s="6">
        <f>TITRES_STAT!D1295</f>
        <v>5.8453999999999997</v>
      </c>
      <c r="C1292" s="2">
        <f t="shared" si="157"/>
        <v>-2.2800000000000153E-2</v>
      </c>
      <c r="D1292" s="2">
        <f t="shared" si="158"/>
        <v>5.9683999999999999</v>
      </c>
      <c r="E1292" s="2">
        <f t="shared" ref="E1292:E1355" si="160">AVERAGE(B1283:B1292)</f>
        <v>5.9061599999999999</v>
      </c>
      <c r="F1292" s="2">
        <f t="shared" si="153"/>
        <v>5.8560449999999999</v>
      </c>
      <c r="G1292" s="2">
        <f t="shared" si="155"/>
        <v>5.7857620000000001</v>
      </c>
      <c r="H1292" s="2">
        <f t="shared" si="159"/>
        <v>5.7490509999999917</v>
      </c>
      <c r="I1292" s="2">
        <f t="array" ref="I1292">SUMPRODUCT(B1276:B1295, (ROW(B1276:B1295)-ROW(B1276)+1)) / (20*21/2)</f>
        <v>5.8797233333333319</v>
      </c>
      <c r="J1292" s="2">
        <f t="shared" si="154"/>
        <v>5.8565591982123042</v>
      </c>
      <c r="K1292" s="2">
        <f t="shared" si="156"/>
        <v>5.7982290864115456</v>
      </c>
    </row>
    <row r="1293" spans="1:11" ht="13.5" x14ac:dyDescent="0.25">
      <c r="A1293" s="3">
        <f>TITRES_STAT!B1296</f>
        <v>43892</v>
      </c>
      <c r="B1293" s="6">
        <f>TITRES_STAT!D1296</f>
        <v>5.8453999999999997</v>
      </c>
      <c r="C1293" s="2">
        <f t="shared" si="157"/>
        <v>0</v>
      </c>
      <c r="D1293" s="2">
        <f t="shared" si="158"/>
        <v>5.9289199999999997</v>
      </c>
      <c r="E1293" s="2">
        <f t="shared" si="160"/>
        <v>5.914509999999999</v>
      </c>
      <c r="F1293" s="2">
        <f t="shared" si="153"/>
        <v>5.8560449999999999</v>
      </c>
      <c r="G1293" s="2">
        <f t="shared" si="155"/>
        <v>5.7874319999999999</v>
      </c>
      <c r="H1293" s="2">
        <f t="shared" si="159"/>
        <v>5.7512764999999915</v>
      </c>
      <c r="I1293" s="2">
        <f t="array" ref="I1293">SUMPRODUCT(B1277:B1296, (ROW(B1277:B1296)-ROW(B1277)+1)) / (20*21/2)</f>
        <v>5.8787095238095226</v>
      </c>
      <c r="J1293" s="2">
        <f t="shared" si="154"/>
        <v>5.8554964174301798</v>
      </c>
      <c r="K1293" s="2">
        <f t="shared" si="156"/>
        <v>5.8000789261601122</v>
      </c>
    </row>
    <row r="1294" spans="1:11" ht="13.5" x14ac:dyDescent="0.25">
      <c r="A1294" s="3">
        <f>TITRES_STAT!B1297</f>
        <v>43893</v>
      </c>
      <c r="B1294" s="6">
        <f>TITRES_STAT!D1297</f>
        <v>5.8453999999999997</v>
      </c>
      <c r="C1294" s="2">
        <f t="shared" si="157"/>
        <v>0</v>
      </c>
      <c r="D1294" s="2">
        <f t="shared" si="158"/>
        <v>5.8894399999999987</v>
      </c>
      <c r="E1294" s="2">
        <f t="shared" si="160"/>
        <v>5.9228599999999991</v>
      </c>
      <c r="F1294" s="2">
        <f t="shared" si="153"/>
        <v>5.8560449999999991</v>
      </c>
      <c r="G1294" s="2">
        <f t="shared" si="155"/>
        <v>5.7862159999999996</v>
      </c>
      <c r="H1294" s="2">
        <f t="shared" si="159"/>
        <v>5.7535374999999904</v>
      </c>
      <c r="I1294" s="2">
        <f t="array" ref="I1294">SUMPRODUCT(B1278:B1297, (ROW(B1278:B1297)-ROW(B1278)+1)) / (20*21/2)</f>
        <v>5.8704671428571427</v>
      </c>
      <c r="J1294" s="2">
        <f t="shared" si="154"/>
        <v>5.8545348538654007</v>
      </c>
      <c r="K1294" s="2">
        <f t="shared" si="156"/>
        <v>5.8018562231734414</v>
      </c>
    </row>
    <row r="1295" spans="1:11" ht="13.5" x14ac:dyDescent="0.25">
      <c r="A1295" s="3">
        <f>TITRES_STAT!B1298</f>
        <v>43894</v>
      </c>
      <c r="B1295" s="6">
        <f>TITRES_STAT!D1298</f>
        <v>5.8453999999999997</v>
      </c>
      <c r="C1295" s="2">
        <f t="shared" si="157"/>
        <v>0</v>
      </c>
      <c r="D1295" s="2">
        <f t="shared" si="158"/>
        <v>5.8499599999999985</v>
      </c>
      <c r="E1295" s="2">
        <f t="shared" si="160"/>
        <v>5.9167799999999993</v>
      </c>
      <c r="F1295" s="2">
        <f t="shared" si="153"/>
        <v>5.8560449999999999</v>
      </c>
      <c r="G1295" s="2">
        <f t="shared" si="155"/>
        <v>5.7846979999999988</v>
      </c>
      <c r="H1295" s="2">
        <f t="shared" si="159"/>
        <v>5.7557629999999902</v>
      </c>
      <c r="I1295" s="2">
        <f t="array" ref="I1295">SUMPRODUCT(B1279:B1298, (ROW(B1279:B1298)-ROW(B1279)+1)) / (20*21/2)</f>
        <v>5.8611033333333333</v>
      </c>
      <c r="J1295" s="2">
        <f t="shared" si="154"/>
        <v>5.8536648677829817</v>
      </c>
      <c r="K1295" s="2">
        <f t="shared" si="156"/>
        <v>5.803563822264679</v>
      </c>
    </row>
    <row r="1296" spans="1:11" ht="13.5" x14ac:dyDescent="0.25">
      <c r="A1296" s="3">
        <f>TITRES_STAT!B1299</f>
        <v>43895</v>
      </c>
      <c r="B1296" s="6">
        <f>TITRES_STAT!D1299</f>
        <v>5.8453999999999997</v>
      </c>
      <c r="C1296" s="2">
        <f t="shared" si="157"/>
        <v>0</v>
      </c>
      <c r="D1296" s="2">
        <f t="shared" si="158"/>
        <v>5.8453999999999997</v>
      </c>
      <c r="E1296" s="2">
        <f t="shared" si="160"/>
        <v>5.911459999999999</v>
      </c>
      <c r="F1296" s="2">
        <f t="shared" si="153"/>
        <v>5.8560449999999999</v>
      </c>
      <c r="G1296" s="2">
        <f t="shared" si="155"/>
        <v>5.7831799999999989</v>
      </c>
      <c r="H1296" s="2">
        <f t="shared" si="159"/>
        <v>5.7580239999999909</v>
      </c>
      <c r="I1296" s="2">
        <f t="array" ref="I1296">SUMPRODUCT(B1280:B1299, (ROW(B1280:B1299)-ROW(B1280)+1)) / (20*21/2)</f>
        <v>5.8456685714285719</v>
      </c>
      <c r="J1296" s="2">
        <f t="shared" si="154"/>
        <v>5.8528777375179359</v>
      </c>
      <c r="K1296" s="2">
        <f t="shared" si="156"/>
        <v>5.8052044566856722</v>
      </c>
    </row>
    <row r="1297" spans="1:11" ht="13.5" x14ac:dyDescent="0.25">
      <c r="A1297" s="3">
        <f>TITRES_STAT!B1300</f>
        <v>43896</v>
      </c>
      <c r="B1297" s="6">
        <f>TITRES_STAT!D1300</f>
        <v>5.7694999999999999</v>
      </c>
      <c r="C1297" s="2">
        <f t="shared" si="157"/>
        <v>-7.5899999999999856E-2</v>
      </c>
      <c r="D1297" s="2">
        <f t="shared" si="158"/>
        <v>5.8302199999999997</v>
      </c>
      <c r="E1297" s="2">
        <f t="shared" si="160"/>
        <v>5.8993099999999989</v>
      </c>
      <c r="F1297" s="2">
        <f t="shared" si="153"/>
        <v>5.8602199999999991</v>
      </c>
      <c r="G1297" s="2">
        <f t="shared" si="155"/>
        <v>5.7786239999999998</v>
      </c>
      <c r="H1297" s="2">
        <f t="shared" si="159"/>
        <v>5.7599054999999915</v>
      </c>
      <c r="I1297" s="2">
        <f t="array" ref="I1297">SUMPRODUCT(B1281:B1300, (ROW(B1281:B1300)-ROW(B1281)+1)) / (20*21/2)</f>
        <v>5.8367738095238098</v>
      </c>
      <c r="J1297" s="2">
        <f t="shared" si="154"/>
        <v>5.8449370006114663</v>
      </c>
      <c r="K1297" s="2">
        <f t="shared" si="156"/>
        <v>5.8038042819136848</v>
      </c>
    </row>
    <row r="1298" spans="1:11" ht="13.5" x14ac:dyDescent="0.25">
      <c r="A1298" s="3">
        <f>TITRES_STAT!B1301</f>
        <v>43899</v>
      </c>
      <c r="B1298" s="6">
        <f>TITRES_STAT!D1301</f>
        <v>5.7618999999999998</v>
      </c>
      <c r="C1298" s="2">
        <f t="shared" si="157"/>
        <v>-7.6000000000000512E-3</v>
      </c>
      <c r="D1298" s="2">
        <f t="shared" si="158"/>
        <v>5.8135200000000005</v>
      </c>
      <c r="E1298" s="2">
        <f t="shared" si="160"/>
        <v>5.8712199999999992</v>
      </c>
      <c r="F1298" s="2">
        <f t="shared" si="153"/>
        <v>5.8556649999999992</v>
      </c>
      <c r="G1298" s="2">
        <f t="shared" si="155"/>
        <v>5.7739160000000007</v>
      </c>
      <c r="H1298" s="2">
        <f t="shared" si="159"/>
        <v>5.761748999999992</v>
      </c>
      <c r="I1298" s="2">
        <f t="array" ref="I1298">SUMPRODUCT(B1282:B1301, (ROW(B1282:B1301)-ROW(B1282)+1)) / (20*21/2)</f>
        <v>5.8279152380952386</v>
      </c>
      <c r="J1298" s="2">
        <f t="shared" si="154"/>
        <v>5.8370287148389455</v>
      </c>
      <c r="K1298" s="2">
        <f t="shared" si="156"/>
        <v>5.8021609767405993</v>
      </c>
    </row>
    <row r="1299" spans="1:11" ht="13.5" x14ac:dyDescent="0.25">
      <c r="A1299" s="3">
        <f>TITRES_STAT!B1302</f>
        <v>43900</v>
      </c>
      <c r="B1299" s="6">
        <f>TITRES_STAT!D1302</f>
        <v>5.6936</v>
      </c>
      <c r="C1299" s="2">
        <f t="shared" si="157"/>
        <v>-6.8299999999999805E-2</v>
      </c>
      <c r="D1299" s="2">
        <f t="shared" si="158"/>
        <v>5.7831600000000005</v>
      </c>
      <c r="E1299" s="2">
        <f t="shared" si="160"/>
        <v>5.8362999999999987</v>
      </c>
      <c r="F1299" s="2">
        <f t="shared" si="153"/>
        <v>5.8476949999999999</v>
      </c>
      <c r="G1299" s="2">
        <f t="shared" si="155"/>
        <v>5.7678420000000017</v>
      </c>
      <c r="H1299" s="2">
        <f t="shared" si="159"/>
        <v>5.7627914999999925</v>
      </c>
      <c r="I1299" s="2">
        <f t="array" ref="I1299">SUMPRODUCT(B1283:B1302, (ROW(B1283:B1302)-ROW(B1283)+1)) / (20*21/2)</f>
        <v>5.8010166666666656</v>
      </c>
      <c r="J1299" s="2">
        <f t="shared" si="154"/>
        <v>5.8233688372352361</v>
      </c>
      <c r="K1299" s="2">
        <f t="shared" si="156"/>
        <v>5.7979036835350852</v>
      </c>
    </row>
    <row r="1300" spans="1:11" ht="13.5" x14ac:dyDescent="0.25">
      <c r="A1300" s="3">
        <f>TITRES_STAT!B1303</f>
        <v>43901</v>
      </c>
      <c r="B1300" s="6">
        <f>TITRES_STAT!D1303</f>
        <v>5.7542999999999997</v>
      </c>
      <c r="C1300" s="2">
        <f t="shared" si="157"/>
        <v>6.0699999999999754E-2</v>
      </c>
      <c r="D1300" s="2">
        <f t="shared" si="158"/>
        <v>5.7649400000000002</v>
      </c>
      <c r="E1300" s="2">
        <f t="shared" si="160"/>
        <v>5.8074499999999984</v>
      </c>
      <c r="F1300" s="2">
        <f t="shared" ref="F1300:F1363" si="161">AVERAGE(B1281:B1300)</f>
        <v>5.8473149999999992</v>
      </c>
      <c r="G1300" s="2">
        <f t="shared" si="155"/>
        <v>5.7629820000000018</v>
      </c>
      <c r="H1300" s="2">
        <f t="shared" si="159"/>
        <v>5.7633599999999925</v>
      </c>
      <c r="I1300" s="2">
        <f t="array" ref="I1300">SUMPRODUCT(B1284:B1303, (ROW(B1284:B1303)-ROW(B1284)+1)) / (20*21/2)</f>
        <v>5.7519247619047613</v>
      </c>
      <c r="J1300" s="2">
        <f t="shared" si="154"/>
        <v>5.8167908527366423</v>
      </c>
      <c r="K1300" s="2">
        <f t="shared" si="156"/>
        <v>5.796193735161161</v>
      </c>
    </row>
    <row r="1301" spans="1:11" ht="13.5" x14ac:dyDescent="0.25">
      <c r="A1301" s="3">
        <f>TITRES_STAT!B1304</f>
        <v>43902</v>
      </c>
      <c r="B1301" s="6">
        <f>TITRES_STAT!D1304</f>
        <v>5.7542999999999997</v>
      </c>
      <c r="C1301" s="2">
        <f t="shared" si="157"/>
        <v>0</v>
      </c>
      <c r="D1301" s="2">
        <f t="shared" si="158"/>
        <v>5.7467200000000007</v>
      </c>
      <c r="E1301" s="2">
        <f t="shared" si="160"/>
        <v>5.7960599999999998</v>
      </c>
      <c r="F1301" s="2">
        <f t="shared" si="161"/>
        <v>5.8469349999999993</v>
      </c>
      <c r="G1301" s="2">
        <f t="shared" si="155"/>
        <v>5.7567560000000011</v>
      </c>
      <c r="H1301" s="2">
        <f t="shared" si="159"/>
        <v>5.7639639999999925</v>
      </c>
      <c r="I1301" s="2">
        <f t="array" ref="I1301">SUMPRODUCT(B1285:B1304, (ROW(B1285:B1304)-ROW(B1285)+1)) / (20*21/2)</f>
        <v>5.7049295238095237</v>
      </c>
      <c r="J1301" s="2">
        <f t="shared" ref="J1301:J1364" si="162">$J$4*B1301+J1300*(1-$J$4)</f>
        <v>5.8108393429522005</v>
      </c>
      <c r="K1301" s="2">
        <f t="shared" si="156"/>
        <v>5.7945508435862134</v>
      </c>
    </row>
    <row r="1302" spans="1:11" ht="13.5" x14ac:dyDescent="0.25">
      <c r="A1302" s="3">
        <f>TITRES_STAT!B1305</f>
        <v>43903</v>
      </c>
      <c r="B1302" s="6">
        <f>TITRES_STAT!D1305</f>
        <v>5.5644999999999998</v>
      </c>
      <c r="C1302" s="2">
        <f t="shared" si="157"/>
        <v>-0.18979999999999997</v>
      </c>
      <c r="D1302" s="2">
        <f t="shared" si="158"/>
        <v>5.7057200000000003</v>
      </c>
      <c r="E1302" s="2">
        <f t="shared" si="160"/>
        <v>5.76797</v>
      </c>
      <c r="F1302" s="2">
        <f t="shared" si="161"/>
        <v>5.8370649999999991</v>
      </c>
      <c r="G1302" s="2">
        <f t="shared" si="155"/>
        <v>5.7467340000000027</v>
      </c>
      <c r="H1302" s="2">
        <f t="shared" si="159"/>
        <v>5.7636189999999923</v>
      </c>
      <c r="I1302" s="2">
        <f t="array" ref="I1302">SUMPRODUCT(B1286:B1305, (ROW(B1286:B1305)-ROW(B1286)+1)) / (20*21/2)</f>
        <v>5.6737738095238086</v>
      </c>
      <c r="J1302" s="2">
        <f t="shared" si="162"/>
        <v>5.7873784531472285</v>
      </c>
      <c r="K1302" s="2">
        <f t="shared" si="156"/>
        <v>5.7855292418769508</v>
      </c>
    </row>
    <row r="1303" spans="1:11" ht="13.5" x14ac:dyDescent="0.25">
      <c r="A1303" s="3">
        <f>TITRES_STAT!B1306</f>
        <v>43906</v>
      </c>
      <c r="B1303" s="6">
        <f>TITRES_STAT!D1306</f>
        <v>5.3216000000000001</v>
      </c>
      <c r="C1303" s="2">
        <f t="shared" si="157"/>
        <v>-0.24289999999999967</v>
      </c>
      <c r="D1303" s="2">
        <f t="shared" si="158"/>
        <v>5.6176599999999999</v>
      </c>
      <c r="E1303" s="2">
        <f t="shared" si="160"/>
        <v>5.7155900000000006</v>
      </c>
      <c r="F1303" s="2">
        <f t="shared" si="161"/>
        <v>5.8150499999999994</v>
      </c>
      <c r="G1303" s="2">
        <f t="shared" si="155"/>
        <v>5.7354980000000015</v>
      </c>
      <c r="H1303" s="2">
        <f t="shared" si="159"/>
        <v>5.7619884999999922</v>
      </c>
      <c r="I1303" s="2">
        <f t="array" ref="I1303">SUMPRODUCT(B1287:B1306, (ROW(B1287:B1306)-ROW(B1287)+1)) / (20*21/2)</f>
        <v>5.6432671428571428</v>
      </c>
      <c r="J1303" s="2">
        <f t="shared" si="162"/>
        <v>5.7430186004665398</v>
      </c>
      <c r="K1303" s="2">
        <f t="shared" si="156"/>
        <v>5.7673359382739333</v>
      </c>
    </row>
    <row r="1304" spans="1:11" ht="13.5" x14ac:dyDescent="0.25">
      <c r="A1304" s="3">
        <f>TITRES_STAT!B1307</f>
        <v>43907</v>
      </c>
      <c r="B1304" s="6">
        <f>TITRES_STAT!D1307</f>
        <v>5.3216000000000001</v>
      </c>
      <c r="C1304" s="2">
        <f t="shared" si="157"/>
        <v>0</v>
      </c>
      <c r="D1304" s="2">
        <f t="shared" si="158"/>
        <v>5.5432600000000001</v>
      </c>
      <c r="E1304" s="2">
        <f t="shared" si="160"/>
        <v>5.6632100000000012</v>
      </c>
      <c r="F1304" s="2">
        <f t="shared" si="161"/>
        <v>5.7930349999999997</v>
      </c>
      <c r="G1304" s="2">
        <f t="shared" si="155"/>
        <v>5.7242619999999995</v>
      </c>
      <c r="H1304" s="2">
        <f t="shared" si="159"/>
        <v>5.760357999999993</v>
      </c>
      <c r="I1304" s="2">
        <f t="array" ref="I1304">SUMPRODUCT(B1288:B1307, (ROW(B1288:B1307)-ROW(B1288)+1)) / (20*21/2)</f>
        <v>5.614893333333332</v>
      </c>
      <c r="J1304" s="2">
        <f t="shared" si="162"/>
        <v>5.7028834956602026</v>
      </c>
      <c r="K1304" s="2">
        <f t="shared" si="156"/>
        <v>5.7498560975573092</v>
      </c>
    </row>
    <row r="1305" spans="1:11" ht="13.5" x14ac:dyDescent="0.25">
      <c r="A1305" s="3">
        <f>TITRES_STAT!B1308</f>
        <v>43908</v>
      </c>
      <c r="B1305" s="6">
        <f>TITRES_STAT!D1308</f>
        <v>5.4659000000000004</v>
      </c>
      <c r="C1305" s="2">
        <f t="shared" si="157"/>
        <v>0.14430000000000032</v>
      </c>
      <c r="D1305" s="2">
        <f t="shared" si="158"/>
        <v>5.4855800000000006</v>
      </c>
      <c r="E1305" s="2">
        <f t="shared" si="160"/>
        <v>5.6252600000000008</v>
      </c>
      <c r="F1305" s="2">
        <f t="shared" si="161"/>
        <v>5.77102</v>
      </c>
      <c r="G1305" s="2">
        <f t="shared" si="155"/>
        <v>5.7194039999999999</v>
      </c>
      <c r="H1305" s="2">
        <f t="shared" si="159"/>
        <v>5.7594139999999925</v>
      </c>
      <c r="I1305" s="2">
        <f t="array" ref="I1305">SUMPRODUCT(B1289:B1308, (ROW(B1289:B1308)-ROW(B1289)+1)) / (20*21/2)</f>
        <v>5.5828257142857138</v>
      </c>
      <c r="J1305" s="2">
        <f t="shared" si="162"/>
        <v>5.6803136389306594</v>
      </c>
      <c r="K1305" s="2">
        <f t="shared" si="156"/>
        <v>5.7387205643197676</v>
      </c>
    </row>
    <row r="1306" spans="1:11" ht="13.5" x14ac:dyDescent="0.25">
      <c r="A1306" s="3">
        <f>TITRES_STAT!B1309</f>
        <v>43909</v>
      </c>
      <c r="B1306" s="6">
        <f>TITRES_STAT!D1309</f>
        <v>5.4507000000000003</v>
      </c>
      <c r="C1306" s="2">
        <f t="shared" si="157"/>
        <v>-1.5200000000000102E-2</v>
      </c>
      <c r="D1306" s="2">
        <f t="shared" si="158"/>
        <v>5.4248600000000007</v>
      </c>
      <c r="E1306" s="2">
        <f t="shared" si="160"/>
        <v>5.5857900000000011</v>
      </c>
      <c r="F1306" s="2">
        <f t="shared" si="161"/>
        <v>5.7486249999999997</v>
      </c>
      <c r="G1306" s="2">
        <f t="shared" si="155"/>
        <v>5.7175819999999984</v>
      </c>
      <c r="H1306" s="2">
        <f t="shared" si="159"/>
        <v>5.7579339999999934</v>
      </c>
      <c r="I1306" s="2">
        <f t="array" ref="I1306">SUMPRODUCT(B1290:B1309, (ROW(B1290:B1309)-ROW(B1290)+1)) / (20*21/2)</f>
        <v>5.5611052380952373</v>
      </c>
      <c r="J1306" s="2">
        <f t="shared" si="162"/>
        <v>5.6584456733182158</v>
      </c>
      <c r="K1306" s="2">
        <f t="shared" si="156"/>
        <v>5.7274256402287964</v>
      </c>
    </row>
    <row r="1307" spans="1:11" ht="13.5" x14ac:dyDescent="0.25">
      <c r="A1307" s="3">
        <f>TITRES_STAT!B1310</f>
        <v>43913</v>
      </c>
      <c r="B1307" s="6">
        <f>TITRES_STAT!D1310</f>
        <v>5.4507000000000003</v>
      </c>
      <c r="C1307" s="2">
        <f t="shared" si="157"/>
        <v>0</v>
      </c>
      <c r="D1307" s="2">
        <f t="shared" si="158"/>
        <v>5.4021000000000008</v>
      </c>
      <c r="E1307" s="2">
        <f t="shared" si="160"/>
        <v>5.5539100000000001</v>
      </c>
      <c r="F1307" s="2">
        <f t="shared" si="161"/>
        <v>5.72661</v>
      </c>
      <c r="G1307" s="2">
        <f t="shared" si="155"/>
        <v>5.7180379999999991</v>
      </c>
      <c r="H1307" s="2">
        <f t="shared" si="159"/>
        <v>5.7567194999999947</v>
      </c>
      <c r="I1307" s="2">
        <f t="array" ref="I1307">SUMPRODUCT(B1291:B1310, (ROW(B1291:B1310)-ROW(B1291)+1)) / (20*21/2)</f>
        <v>5.5573128571428576</v>
      </c>
      <c r="J1307" s="2">
        <f t="shared" si="162"/>
        <v>5.6386603710974335</v>
      </c>
      <c r="K1307" s="2">
        <f t="shared" si="156"/>
        <v>5.7165736543374708</v>
      </c>
    </row>
    <row r="1308" spans="1:11" ht="13.5" x14ac:dyDescent="0.25">
      <c r="A1308" s="3">
        <f>TITRES_STAT!B1311</f>
        <v>43914</v>
      </c>
      <c r="B1308" s="6">
        <f>TITRES_STAT!D1311</f>
        <v>5.3898999999999999</v>
      </c>
      <c r="C1308" s="2">
        <f t="shared" si="157"/>
        <v>-6.0800000000000409E-2</v>
      </c>
      <c r="D1308" s="2">
        <f t="shared" si="158"/>
        <v>5.4157600000000006</v>
      </c>
      <c r="E1308" s="2">
        <f t="shared" si="160"/>
        <v>5.5167099999999989</v>
      </c>
      <c r="F1308" s="2">
        <f t="shared" si="161"/>
        <v>5.6939649999999995</v>
      </c>
      <c r="G1308" s="2">
        <f t="shared" si="155"/>
        <v>5.7180379999999991</v>
      </c>
      <c r="H1308" s="2">
        <f t="shared" si="159"/>
        <v>5.7552009999999951</v>
      </c>
      <c r="I1308" s="2">
        <f t="array" ref="I1308">SUMPRODUCT(B1292:B1311, (ROW(B1292:B1311)-ROW(B1292)+1)) / (20*21/2)</f>
        <v>5.5555085714285717</v>
      </c>
      <c r="J1308" s="2">
        <f t="shared" si="162"/>
        <v>5.6149689071833926</v>
      </c>
      <c r="K1308" s="2">
        <f t="shared" si="156"/>
        <v>5.7037629227948248</v>
      </c>
    </row>
    <row r="1309" spans="1:11" ht="13.5" x14ac:dyDescent="0.25">
      <c r="A1309" s="3">
        <f>TITRES_STAT!B1312</f>
        <v>43915</v>
      </c>
      <c r="B1309" s="6">
        <f>TITRES_STAT!D1312</f>
        <v>5.4659000000000004</v>
      </c>
      <c r="C1309" s="2">
        <f t="shared" si="157"/>
        <v>7.6000000000000512E-2</v>
      </c>
      <c r="D1309" s="2">
        <f t="shared" si="158"/>
        <v>5.4446200000000005</v>
      </c>
      <c r="E1309" s="2">
        <f t="shared" si="160"/>
        <v>5.4939399999999994</v>
      </c>
      <c r="F1309" s="2">
        <f t="shared" si="161"/>
        <v>5.6651199999999999</v>
      </c>
      <c r="G1309" s="2">
        <f t="shared" si="155"/>
        <v>5.7187979999999996</v>
      </c>
      <c r="H1309" s="2">
        <f t="shared" si="159"/>
        <v>5.7539104999999946</v>
      </c>
      <c r="I1309" s="2">
        <f t="array" ref="I1309">SUMPRODUCT(B1293:B1312, (ROW(B1293:B1312)-ROW(B1293)+1)) / (20*21/2)</f>
        <v>5.5649847619047614</v>
      </c>
      <c r="J1309" s="2">
        <f t="shared" si="162"/>
        <v>5.6007718684040224</v>
      </c>
      <c r="K1309" s="2">
        <f t="shared" si="156"/>
        <v>5.6944349650381652</v>
      </c>
    </row>
    <row r="1310" spans="1:11" ht="13.5" x14ac:dyDescent="0.25">
      <c r="A1310" s="3">
        <f>TITRES_STAT!B1313</f>
        <v>43916</v>
      </c>
      <c r="B1310" s="6">
        <f>TITRES_STAT!D1313</f>
        <v>5.6253000000000002</v>
      </c>
      <c r="C1310" s="2">
        <f t="shared" si="157"/>
        <v>0.15939999999999976</v>
      </c>
      <c r="D1310" s="2">
        <f t="shared" si="158"/>
        <v>5.4764999999999997</v>
      </c>
      <c r="E1310" s="2">
        <f t="shared" si="160"/>
        <v>5.4810399999999992</v>
      </c>
      <c r="F1310" s="2">
        <f t="shared" si="161"/>
        <v>5.6442449999999997</v>
      </c>
      <c r="G1310" s="2">
        <f t="shared" si="155"/>
        <v>5.7206199999999994</v>
      </c>
      <c r="H1310" s="2">
        <f t="shared" si="159"/>
        <v>5.7535689999999944</v>
      </c>
      <c r="I1310" s="2">
        <f t="array" ref="I1310">SUMPRODUCT(B1294:B1313, (ROW(B1294:B1313)-ROW(B1294)+1)) / (20*21/2)</f>
        <v>5.5590885714285712</v>
      </c>
      <c r="J1310" s="2">
        <f t="shared" si="162"/>
        <v>5.6031078809369728</v>
      </c>
      <c r="K1310" s="2">
        <f t="shared" si="156"/>
        <v>5.6917237899386297</v>
      </c>
    </row>
    <row r="1311" spans="1:11" ht="13.5" x14ac:dyDescent="0.25">
      <c r="A1311" s="3">
        <f>TITRES_STAT!B1314</f>
        <v>43917</v>
      </c>
      <c r="B1311" s="6">
        <f>TITRES_STAT!D1314</f>
        <v>5.6253000000000002</v>
      </c>
      <c r="C1311" s="2">
        <f t="shared" si="157"/>
        <v>0</v>
      </c>
      <c r="D1311" s="2">
        <f t="shared" si="158"/>
        <v>5.5114199999999993</v>
      </c>
      <c r="E1311" s="2">
        <f t="shared" si="160"/>
        <v>5.46814</v>
      </c>
      <c r="F1311" s="2">
        <f t="shared" si="161"/>
        <v>5.6320999999999994</v>
      </c>
      <c r="G1311" s="2">
        <f t="shared" si="155"/>
        <v>5.7224419999999983</v>
      </c>
      <c r="H1311" s="2">
        <f t="shared" si="159"/>
        <v>5.7532274999999933</v>
      </c>
      <c r="I1311" s="2">
        <f t="array" ref="I1311">SUMPRODUCT(B1295:B1314, (ROW(B1295:B1314)-ROW(B1295)+1)) / (20*21/2)</f>
        <v>5.5545300000000006</v>
      </c>
      <c r="J1311" s="2">
        <f t="shared" si="162"/>
        <v>5.6052214160858327</v>
      </c>
      <c r="K1311" s="2">
        <f t="shared" si="156"/>
        <v>5.6891189354312326</v>
      </c>
    </row>
    <row r="1312" spans="1:11" ht="13.5" x14ac:dyDescent="0.25">
      <c r="A1312" s="3">
        <f>TITRES_STAT!B1315</f>
        <v>43920</v>
      </c>
      <c r="B1312" s="6">
        <f>TITRES_STAT!D1315</f>
        <v>5.7316000000000003</v>
      </c>
      <c r="C1312" s="2">
        <f t="shared" si="157"/>
        <v>0.10630000000000006</v>
      </c>
      <c r="D1312" s="2">
        <f t="shared" si="158"/>
        <v>5.5676000000000005</v>
      </c>
      <c r="E1312" s="2">
        <f t="shared" si="160"/>
        <v>5.4848500000000007</v>
      </c>
      <c r="F1312" s="2">
        <f t="shared" si="161"/>
        <v>5.6264099999999999</v>
      </c>
      <c r="G1312" s="2">
        <f t="shared" si="155"/>
        <v>5.7254800000000001</v>
      </c>
      <c r="H1312" s="2">
        <f t="shared" si="159"/>
        <v>5.753417499999995</v>
      </c>
      <c r="I1312" s="2">
        <f t="array" ref="I1312">SUMPRODUCT(B1296:B1315, (ROW(B1296:B1315)-ROW(B1296)+1)) / (20*21/2)</f>
        <v>5.5361280952380953</v>
      </c>
      <c r="J1312" s="2">
        <f t="shared" si="162"/>
        <v>5.6172574716967061</v>
      </c>
      <c r="K1312" s="2">
        <f t="shared" si="156"/>
        <v>5.6907848595319681</v>
      </c>
    </row>
    <row r="1313" spans="1:11" ht="13.5" x14ac:dyDescent="0.25">
      <c r="A1313" s="3">
        <f>TITRES_STAT!B1316</f>
        <v>43921</v>
      </c>
      <c r="B1313" s="6">
        <f>TITRES_STAT!D1316</f>
        <v>5.5644999999999998</v>
      </c>
      <c r="C1313" s="2">
        <f t="shared" si="157"/>
        <v>-0.16710000000000047</v>
      </c>
      <c r="D1313" s="2">
        <f t="shared" si="158"/>
        <v>5.6025200000000002</v>
      </c>
      <c r="E1313" s="2">
        <f t="shared" si="160"/>
        <v>5.5091400000000013</v>
      </c>
      <c r="F1313" s="2">
        <f t="shared" si="161"/>
        <v>5.6123649999999996</v>
      </c>
      <c r="G1313" s="2">
        <f t="shared" si="155"/>
        <v>5.7230499999999997</v>
      </c>
      <c r="H1313" s="2">
        <f t="shared" si="159"/>
        <v>5.752771999999994</v>
      </c>
      <c r="I1313" s="2">
        <f t="array" ref="I1313">SUMPRODUCT(B1297:B1316, (ROW(B1297:B1316)-ROW(B1297)+1)) / (20*21/2)</f>
        <v>5.5046419047619031</v>
      </c>
      <c r="J1313" s="2">
        <f t="shared" si="162"/>
        <v>5.6122329505827349</v>
      </c>
      <c r="K1313" s="2">
        <f t="shared" si="156"/>
        <v>5.685832512099342</v>
      </c>
    </row>
    <row r="1314" spans="1:11" ht="13.5" x14ac:dyDescent="0.25">
      <c r="A1314" s="3">
        <f>TITRES_STAT!B1317</f>
        <v>43922</v>
      </c>
      <c r="B1314" s="6">
        <f>TITRES_STAT!D1317</f>
        <v>5.5644999999999998</v>
      </c>
      <c r="C1314" s="2">
        <f t="shared" si="157"/>
        <v>0</v>
      </c>
      <c r="D1314" s="2">
        <f t="shared" si="158"/>
        <v>5.6222399999999997</v>
      </c>
      <c r="E1314" s="2">
        <f t="shared" si="160"/>
        <v>5.533430000000001</v>
      </c>
      <c r="F1314" s="2">
        <f t="shared" si="161"/>
        <v>5.5983199999999993</v>
      </c>
      <c r="G1314" s="2">
        <f t="shared" si="155"/>
        <v>5.7204680000000003</v>
      </c>
      <c r="H1314" s="2">
        <f t="shared" si="159"/>
        <v>5.7522024999999948</v>
      </c>
      <c r="I1314" s="2">
        <f t="array" ref="I1314">SUMPRODUCT(B1298:B1317, (ROW(B1298:B1317)-ROW(B1298)+1)) / (20*21/2)</f>
        <v>5.4904685714285719</v>
      </c>
      <c r="J1314" s="2">
        <f t="shared" si="162"/>
        <v>5.6076869552891413</v>
      </c>
      <c r="K1314" s="2">
        <f t="shared" si="156"/>
        <v>5.6810743743699561</v>
      </c>
    </row>
    <row r="1315" spans="1:11" ht="13.5" x14ac:dyDescent="0.25">
      <c r="A1315" s="3">
        <f>TITRES_STAT!B1318</f>
        <v>43923</v>
      </c>
      <c r="B1315" s="6">
        <f>TITRES_STAT!D1318</f>
        <v>5.4051</v>
      </c>
      <c r="C1315" s="2">
        <f t="shared" si="157"/>
        <v>-0.15939999999999976</v>
      </c>
      <c r="D1315" s="2">
        <f t="shared" si="158"/>
        <v>5.5781999999999998</v>
      </c>
      <c r="E1315" s="2">
        <f t="shared" si="160"/>
        <v>5.5273500000000002</v>
      </c>
      <c r="F1315" s="2">
        <f t="shared" si="161"/>
        <v>5.5763049999999996</v>
      </c>
      <c r="G1315" s="2">
        <f t="shared" si="155"/>
        <v>5.7154580000000008</v>
      </c>
      <c r="H1315" s="2">
        <f t="shared" si="159"/>
        <v>5.7509874999999955</v>
      </c>
      <c r="I1315" s="2">
        <f t="array" ref="I1315">SUMPRODUCT(B1299:B1318, (ROW(B1299:B1318)-ROW(B1299)+1)) / (20*21/2)</f>
        <v>5.4910857142857141</v>
      </c>
      <c r="J1315" s="2">
        <f t="shared" si="162"/>
        <v>5.5883929595473187</v>
      </c>
      <c r="K1315" s="2">
        <f t="shared" si="156"/>
        <v>5.6702518498848598</v>
      </c>
    </row>
    <row r="1316" spans="1:11" ht="13.5" x14ac:dyDescent="0.25">
      <c r="A1316" s="3">
        <f>TITRES_STAT!B1319</f>
        <v>43924</v>
      </c>
      <c r="B1316" s="6">
        <f>TITRES_STAT!D1319</f>
        <v>5.2457000000000003</v>
      </c>
      <c r="C1316" s="2">
        <f t="shared" si="157"/>
        <v>-0.15939999999999976</v>
      </c>
      <c r="D1316" s="2">
        <f t="shared" si="158"/>
        <v>5.5022799999999998</v>
      </c>
      <c r="E1316" s="2">
        <f t="shared" si="160"/>
        <v>5.50685</v>
      </c>
      <c r="F1316" s="2">
        <f t="shared" si="161"/>
        <v>5.5463199999999997</v>
      </c>
      <c r="G1316" s="2">
        <f t="shared" si="155"/>
        <v>5.7072600000000024</v>
      </c>
      <c r="H1316" s="2">
        <f t="shared" si="159"/>
        <v>5.7489379999999972</v>
      </c>
      <c r="I1316" s="2">
        <f t="array" ref="I1316">SUMPRODUCT(B1300:B1319, (ROW(B1300:B1319)-ROW(B1300)+1)) / (20*21/2)</f>
        <v>5.4927871428571429</v>
      </c>
      <c r="J1316" s="2">
        <f t="shared" si="162"/>
        <v>5.5557555348285259</v>
      </c>
      <c r="K1316" s="2">
        <f t="shared" si="156"/>
        <v>5.6536027577325125</v>
      </c>
    </row>
    <row r="1317" spans="1:11" ht="13.5" x14ac:dyDescent="0.25">
      <c r="A1317" s="3">
        <f>TITRES_STAT!B1320</f>
        <v>43927</v>
      </c>
      <c r="B1317" s="6">
        <f>TITRES_STAT!D1320</f>
        <v>5.3975</v>
      </c>
      <c r="C1317" s="2">
        <f t="shared" si="157"/>
        <v>0.15179999999999971</v>
      </c>
      <c r="D1317" s="2">
        <f t="shared" si="158"/>
        <v>5.43546</v>
      </c>
      <c r="E1317" s="2">
        <f t="shared" si="160"/>
        <v>5.5015300000000007</v>
      </c>
      <c r="F1317" s="2">
        <f t="shared" si="161"/>
        <v>5.5277199999999986</v>
      </c>
      <c r="G1317" s="2">
        <f t="shared" si="155"/>
        <v>5.7022480000000018</v>
      </c>
      <c r="H1317" s="2">
        <f t="shared" si="159"/>
        <v>5.7476849999999979</v>
      </c>
      <c r="I1317" s="2">
        <f t="array" ref="I1317">SUMPRODUCT(B1301:B1320, (ROW(B1301:B1320)-ROW(B1301)+1)) / (20*21/2)</f>
        <v>5.4851238095238095</v>
      </c>
      <c r="J1317" s="2">
        <f t="shared" si="162"/>
        <v>5.5406835791305715</v>
      </c>
      <c r="K1317" s="2">
        <f t="shared" si="156"/>
        <v>5.6435595123312376</v>
      </c>
    </row>
    <row r="1318" spans="1:11" ht="13.5" x14ac:dyDescent="0.25">
      <c r="A1318" s="3">
        <f>TITRES_STAT!B1321</f>
        <v>43928</v>
      </c>
      <c r="B1318" s="6">
        <f>TITRES_STAT!D1321</f>
        <v>5.5342000000000002</v>
      </c>
      <c r="C1318" s="2">
        <f t="shared" si="157"/>
        <v>0.13670000000000027</v>
      </c>
      <c r="D1318" s="2">
        <f t="shared" si="158"/>
        <v>5.4293999999999993</v>
      </c>
      <c r="E1318" s="2">
        <f t="shared" si="160"/>
        <v>5.5159599999999998</v>
      </c>
      <c r="F1318" s="2">
        <f t="shared" si="161"/>
        <v>5.5163349999999989</v>
      </c>
      <c r="G1318" s="2">
        <f t="shared" si="155"/>
        <v>5.6999700000000022</v>
      </c>
      <c r="H1318" s="2">
        <f t="shared" si="159"/>
        <v>5.7471154999999987</v>
      </c>
      <c r="I1318" s="2">
        <f t="array" ref="I1318">SUMPRODUCT(B1302:B1321, (ROW(B1302:B1321)-ROW(B1302)+1)) / (20*21/2)</f>
        <v>5.4790147619047618</v>
      </c>
      <c r="J1318" s="2">
        <f t="shared" si="162"/>
        <v>5.5400660954038505</v>
      </c>
      <c r="K1318" s="2">
        <f t="shared" si="156"/>
        <v>5.6392709040045226</v>
      </c>
    </row>
    <row r="1319" spans="1:11" ht="13.5" x14ac:dyDescent="0.25">
      <c r="A1319" s="3">
        <f>TITRES_STAT!B1322</f>
        <v>43929</v>
      </c>
      <c r="B1319" s="6">
        <f>TITRES_STAT!D1322</f>
        <v>5.5342000000000002</v>
      </c>
      <c r="C1319" s="2">
        <f t="shared" si="157"/>
        <v>0</v>
      </c>
      <c r="D1319" s="2">
        <f t="shared" si="158"/>
        <v>5.4233400000000005</v>
      </c>
      <c r="E1319" s="2">
        <f t="shared" si="160"/>
        <v>5.5227899999999988</v>
      </c>
      <c r="F1319" s="2">
        <f t="shared" si="161"/>
        <v>5.5083649999999995</v>
      </c>
      <c r="G1319" s="2">
        <f t="shared" si="155"/>
        <v>5.6976920000000018</v>
      </c>
      <c r="H1319" s="2">
        <f t="shared" si="159"/>
        <v>5.7466979999999985</v>
      </c>
      <c r="I1319" s="2">
        <f t="array" ref="I1319">SUMPRODUCT(B1303:B1322, (ROW(B1303:B1322)-ROW(B1303)+1)) / (20*21/2)</f>
        <v>5.4592790476190487</v>
      </c>
      <c r="J1319" s="2">
        <f t="shared" si="162"/>
        <v>5.5395074196511027</v>
      </c>
      <c r="K1319" s="2">
        <f t="shared" si="156"/>
        <v>5.6351504763965021</v>
      </c>
    </row>
    <row r="1320" spans="1:11" ht="13.5" x14ac:dyDescent="0.25">
      <c r="A1320" s="3">
        <f>TITRES_STAT!B1323</f>
        <v>43934</v>
      </c>
      <c r="B1320" s="6">
        <f>TITRES_STAT!D1323</f>
        <v>5.4279000000000002</v>
      </c>
      <c r="C1320" s="2">
        <f t="shared" si="157"/>
        <v>-0.10630000000000006</v>
      </c>
      <c r="D1320" s="2">
        <f t="shared" si="158"/>
        <v>5.4278999999999993</v>
      </c>
      <c r="E1320" s="2">
        <f t="shared" si="160"/>
        <v>5.50305</v>
      </c>
      <c r="F1320" s="2">
        <f t="shared" si="161"/>
        <v>5.4920449999999992</v>
      </c>
      <c r="G1320" s="2">
        <f t="shared" si="155"/>
        <v>5.6932880000000026</v>
      </c>
      <c r="H1320" s="2">
        <f t="shared" si="159"/>
        <v>5.745141499999999</v>
      </c>
      <c r="I1320" s="2">
        <f t="array" ref="I1320">SUMPRODUCT(B1304:B1323, (ROW(B1304:B1323)-ROW(B1304)+1)) / (20*21/2)</f>
        <v>5.4554099999999996</v>
      </c>
      <c r="J1320" s="2">
        <f t="shared" si="162"/>
        <v>5.5288781415890931</v>
      </c>
      <c r="K1320" s="2">
        <f t="shared" si="156"/>
        <v>5.6270230067338938</v>
      </c>
    </row>
    <row r="1321" spans="1:11" ht="13.5" x14ac:dyDescent="0.25">
      <c r="A1321" s="3">
        <f>TITRES_STAT!B1324</f>
        <v>43935</v>
      </c>
      <c r="B1321" s="6">
        <f>TITRES_STAT!D1324</f>
        <v>5.4279000000000002</v>
      </c>
      <c r="C1321" s="2">
        <f t="shared" si="157"/>
        <v>0</v>
      </c>
      <c r="D1321" s="2">
        <f t="shared" si="158"/>
        <v>5.46434</v>
      </c>
      <c r="E1321" s="2">
        <f t="shared" si="160"/>
        <v>5.4833099999999995</v>
      </c>
      <c r="F1321" s="2">
        <f t="shared" si="161"/>
        <v>5.4757249999999988</v>
      </c>
      <c r="G1321" s="2">
        <f t="shared" si="155"/>
        <v>5.6888840000000025</v>
      </c>
      <c r="H1321" s="2">
        <f t="shared" si="159"/>
        <v>5.7434334999999974</v>
      </c>
      <c r="I1321" s="2">
        <f t="array" ref="I1321">SUMPRODUCT(B1305:B1324, (ROW(B1305:B1324)-ROW(B1305)+1)) / (20*21/2)</f>
        <v>5.4662519047619051</v>
      </c>
      <c r="J1321" s="2">
        <f t="shared" si="162"/>
        <v>5.5192611757234653</v>
      </c>
      <c r="K1321" s="2">
        <f t="shared" si="156"/>
        <v>5.6192142613717806</v>
      </c>
    </row>
    <row r="1322" spans="1:11" ht="13.5" x14ac:dyDescent="0.25">
      <c r="A1322" s="3">
        <f>TITRES_STAT!B1325</f>
        <v>43936</v>
      </c>
      <c r="B1322" s="6">
        <f>TITRES_STAT!D1325</f>
        <v>5.2685000000000004</v>
      </c>
      <c r="C1322" s="2">
        <f t="shared" si="157"/>
        <v>-0.15939999999999976</v>
      </c>
      <c r="D1322" s="2">
        <f t="shared" si="158"/>
        <v>5.4385400000000006</v>
      </c>
      <c r="E1322" s="2">
        <f t="shared" si="160"/>
        <v>5.4370000000000003</v>
      </c>
      <c r="F1322" s="2">
        <f t="shared" si="161"/>
        <v>5.4609249999999996</v>
      </c>
      <c r="G1322" s="2">
        <f t="shared" si="155"/>
        <v>5.6803820000000034</v>
      </c>
      <c r="H1322" s="2">
        <f t="shared" si="159"/>
        <v>5.7407384999999973</v>
      </c>
      <c r="I1322" s="2">
        <f t="array" ref="I1322">SUMPRODUCT(B1306:B1325, (ROW(B1306:B1325)-ROW(B1306)+1)) / (20*21/2)</f>
        <v>5.4903314285714293</v>
      </c>
      <c r="J1322" s="2">
        <f t="shared" si="162"/>
        <v>5.4953791589878973</v>
      </c>
      <c r="K1322" s="2">
        <f t="shared" si="156"/>
        <v>5.6054607609258289</v>
      </c>
    </row>
    <row r="1323" spans="1:11" ht="13.5" x14ac:dyDescent="0.25">
      <c r="A1323" s="3">
        <f>TITRES_STAT!B1326</f>
        <v>43937</v>
      </c>
      <c r="B1323" s="6">
        <f>TITRES_STAT!D1326</f>
        <v>5.4203000000000001</v>
      </c>
      <c r="C1323" s="2">
        <f t="shared" si="157"/>
        <v>0.15179999999999971</v>
      </c>
      <c r="D1323" s="2">
        <f t="shared" si="158"/>
        <v>5.4157600000000006</v>
      </c>
      <c r="E1323" s="2">
        <f t="shared" si="160"/>
        <v>5.42258</v>
      </c>
      <c r="F1323" s="2">
        <f t="shared" si="161"/>
        <v>5.4658600000000002</v>
      </c>
      <c r="G1323" s="2">
        <f t="shared" si="155"/>
        <v>5.6718800000000034</v>
      </c>
      <c r="H1323" s="2">
        <f t="shared" si="159"/>
        <v>5.7378534999999964</v>
      </c>
      <c r="I1323" s="2">
        <f t="array" ref="I1323">SUMPRODUCT(B1307:B1326, (ROW(B1307:B1326)-ROW(B1307)+1)) / (20*21/2)</f>
        <v>5.5131457142857148</v>
      </c>
      <c r="J1323" s="2">
        <f t="shared" si="162"/>
        <v>5.4882287628938125</v>
      </c>
      <c r="K1323" s="2">
        <f t="shared" si="156"/>
        <v>5.5981995546150127</v>
      </c>
    </row>
    <row r="1324" spans="1:11" ht="13.5" x14ac:dyDescent="0.25">
      <c r="A1324" s="3">
        <f>TITRES_STAT!B1327</f>
        <v>43938</v>
      </c>
      <c r="B1324" s="6">
        <f>TITRES_STAT!D1327</f>
        <v>5.5796999999999999</v>
      </c>
      <c r="C1324" s="2">
        <f t="shared" si="157"/>
        <v>0.15939999999999976</v>
      </c>
      <c r="D1324" s="2">
        <f t="shared" si="158"/>
        <v>5.4248600000000007</v>
      </c>
      <c r="E1324" s="2">
        <f t="shared" si="160"/>
        <v>5.424100000000001</v>
      </c>
      <c r="F1324" s="2">
        <f t="shared" si="161"/>
        <v>5.4787650000000001</v>
      </c>
      <c r="G1324" s="2">
        <f t="shared" si="155"/>
        <v>5.6665660000000022</v>
      </c>
      <c r="H1324" s="2">
        <f t="shared" si="159"/>
        <v>5.7354239999999956</v>
      </c>
      <c r="I1324" s="2">
        <f t="array" ref="I1324">SUMPRODUCT(B1308:B1327, (ROW(B1308:B1327)-ROW(B1308)+1)) / (20*21/2)</f>
        <v>5.5187080952380958</v>
      </c>
      <c r="J1324" s="2">
        <f t="shared" si="162"/>
        <v>5.4969403092848772</v>
      </c>
      <c r="K1324" s="2">
        <f t="shared" si="156"/>
        <v>5.5974740818850126</v>
      </c>
    </row>
    <row r="1325" spans="1:11" ht="13.5" x14ac:dyDescent="0.25">
      <c r="A1325" s="3">
        <f>TITRES_STAT!B1328</f>
        <v>43941</v>
      </c>
      <c r="B1325" s="6">
        <f>TITRES_STAT!D1328</f>
        <v>5.7316000000000003</v>
      </c>
      <c r="C1325" s="2">
        <f t="shared" si="157"/>
        <v>0.15190000000000037</v>
      </c>
      <c r="D1325" s="2">
        <f t="shared" si="158"/>
        <v>5.4855999999999998</v>
      </c>
      <c r="E1325" s="2">
        <f t="shared" si="160"/>
        <v>5.4567500000000004</v>
      </c>
      <c r="F1325" s="2">
        <f t="shared" si="161"/>
        <v>5.4920499999999999</v>
      </c>
      <c r="G1325" s="2">
        <f t="shared" si="155"/>
        <v>5.664290000000002</v>
      </c>
      <c r="H1325" s="2">
        <f t="shared" si="159"/>
        <v>5.7337539999999958</v>
      </c>
      <c r="I1325" s="2">
        <f t="array" ref="I1325">SUMPRODUCT(B1309:B1328, (ROW(B1309:B1328)-ROW(B1309)+1)) / (20*21/2)</f>
        <v>5.5237285714285713</v>
      </c>
      <c r="J1325" s="2">
        <f t="shared" si="162"/>
        <v>5.5192888512577465</v>
      </c>
      <c r="K1325" s="2">
        <f t="shared" si="156"/>
        <v>5.6027339218110903</v>
      </c>
    </row>
    <row r="1326" spans="1:11" ht="13.5" x14ac:dyDescent="0.25">
      <c r="A1326" s="3">
        <f>TITRES_STAT!B1329</f>
        <v>43942</v>
      </c>
      <c r="B1326" s="6">
        <f>TITRES_STAT!D1329</f>
        <v>5.7316000000000003</v>
      </c>
      <c r="C1326" s="2">
        <f t="shared" si="157"/>
        <v>0</v>
      </c>
      <c r="D1326" s="2">
        <f t="shared" si="158"/>
        <v>5.5463399999999998</v>
      </c>
      <c r="E1326" s="2">
        <f t="shared" si="160"/>
        <v>5.5053400000000003</v>
      </c>
      <c r="F1326" s="2">
        <f t="shared" si="161"/>
        <v>5.5060950000000002</v>
      </c>
      <c r="G1326" s="2">
        <f t="shared" si="155"/>
        <v>5.6620140000000019</v>
      </c>
      <c r="H1326" s="2">
        <f t="shared" si="159"/>
        <v>5.7320839999999968</v>
      </c>
      <c r="I1326" s="2">
        <f t="array" ref="I1326">SUMPRODUCT(B1310:B1329, (ROW(B1310:B1329)-ROW(B1310)+1)) / (20*21/2)</f>
        <v>5.5431080952380949</v>
      </c>
      <c r="J1326" s="2">
        <f t="shared" si="162"/>
        <v>5.5395089606617711</v>
      </c>
      <c r="K1326" s="2">
        <f t="shared" si="156"/>
        <v>5.6077874935047731</v>
      </c>
    </row>
    <row r="1327" spans="1:11" ht="13.5" x14ac:dyDescent="0.25">
      <c r="A1327" s="3">
        <f>TITRES_STAT!B1330</f>
        <v>43943</v>
      </c>
      <c r="B1327" s="6">
        <f>TITRES_STAT!D1330</f>
        <v>5.5644999999999998</v>
      </c>
      <c r="C1327" s="2">
        <f t="shared" si="157"/>
        <v>-0.16710000000000047</v>
      </c>
      <c r="D1327" s="2">
        <f t="shared" si="158"/>
        <v>5.6055399999999995</v>
      </c>
      <c r="E1327" s="2">
        <f t="shared" si="160"/>
        <v>5.5220400000000005</v>
      </c>
      <c r="F1327" s="2">
        <f t="shared" si="161"/>
        <v>5.5117849999999997</v>
      </c>
      <c r="G1327" s="2">
        <f t="shared" si="155"/>
        <v>5.6595840000000006</v>
      </c>
      <c r="H1327" s="2">
        <f t="shared" si="159"/>
        <v>5.729578499999997</v>
      </c>
      <c r="I1327" s="2">
        <f t="array" ref="I1327">SUMPRODUCT(B1311:B1330, (ROW(B1311:B1330)-ROW(B1311)+1)) / (20*21/2)</f>
        <v>5.5453538095238111</v>
      </c>
      <c r="J1327" s="2">
        <f t="shared" si="162"/>
        <v>5.5418890596463637</v>
      </c>
      <c r="K1327" s="2">
        <f t="shared" si="156"/>
        <v>5.60608994473988</v>
      </c>
    </row>
    <row r="1328" spans="1:11" ht="13.5" x14ac:dyDescent="0.25">
      <c r="A1328" s="3">
        <f>TITRES_STAT!B1331</f>
        <v>43944</v>
      </c>
      <c r="B1328" s="6">
        <f>TITRES_STAT!D1331</f>
        <v>5.5644999999999998</v>
      </c>
      <c r="C1328" s="2">
        <f t="shared" si="157"/>
        <v>0</v>
      </c>
      <c r="D1328" s="2">
        <f t="shared" si="158"/>
        <v>5.6343799999999993</v>
      </c>
      <c r="E1328" s="2">
        <f t="shared" si="160"/>
        <v>5.5250700000000013</v>
      </c>
      <c r="F1328" s="2">
        <f t="shared" si="161"/>
        <v>5.5205149999999987</v>
      </c>
      <c r="G1328" s="2">
        <f t="shared" si="155"/>
        <v>5.6538140000000023</v>
      </c>
      <c r="H1328" s="2">
        <f t="shared" si="159"/>
        <v>5.7279459999999975</v>
      </c>
      <c r="I1328" s="2">
        <f t="array" ref="I1328">SUMPRODUCT(B1312:B1331, (ROW(B1312:B1331)-ROW(B1312)+1)) / (20*21/2)</f>
        <v>5.5327342857142865</v>
      </c>
      <c r="J1328" s="2">
        <f t="shared" si="162"/>
        <v>5.5440424825371863</v>
      </c>
      <c r="K1328" s="2">
        <f t="shared" si="156"/>
        <v>5.6044589665147866</v>
      </c>
    </row>
    <row r="1329" spans="1:11" ht="13.5" x14ac:dyDescent="0.25">
      <c r="A1329" s="3">
        <f>TITRES_STAT!B1332</f>
        <v>43945</v>
      </c>
      <c r="B1329" s="6">
        <f>TITRES_STAT!D1332</f>
        <v>5.7240000000000002</v>
      </c>
      <c r="C1329" s="2">
        <f t="shared" si="157"/>
        <v>0.15950000000000042</v>
      </c>
      <c r="D1329" s="2">
        <f t="shared" si="158"/>
        <v>5.6632400000000001</v>
      </c>
      <c r="E1329" s="2">
        <f t="shared" si="160"/>
        <v>5.5440500000000013</v>
      </c>
      <c r="F1329" s="2">
        <f t="shared" si="161"/>
        <v>5.5334199999999996</v>
      </c>
      <c r="G1329" s="2">
        <f t="shared" si="155"/>
        <v>5.6512340000000014</v>
      </c>
      <c r="H1329" s="2">
        <f t="shared" si="159"/>
        <v>5.7271109999999963</v>
      </c>
      <c r="I1329" s="2">
        <f t="array" ref="I1329">SUMPRODUCT(B1313:B1332, (ROW(B1313:B1332)-ROW(B1313)+1)) / (20*21/2)</f>
        <v>5.5240947619047613</v>
      </c>
      <c r="J1329" s="2">
        <f t="shared" si="162"/>
        <v>5.561181293724121</v>
      </c>
      <c r="K1329" s="2">
        <f t="shared" si="156"/>
        <v>5.6091468501808741</v>
      </c>
    </row>
    <row r="1330" spans="1:11" ht="13.5" x14ac:dyDescent="0.25">
      <c r="A1330" s="3">
        <f>TITRES_STAT!B1333</f>
        <v>43948</v>
      </c>
      <c r="B1330" s="6">
        <f>TITRES_STAT!D1333</f>
        <v>5.5570000000000004</v>
      </c>
      <c r="C1330" s="2">
        <f t="shared" si="157"/>
        <v>-0.16699999999999982</v>
      </c>
      <c r="D1330" s="2">
        <f t="shared" si="158"/>
        <v>5.6283199999999995</v>
      </c>
      <c r="E1330" s="2">
        <f t="shared" si="160"/>
        <v>5.556960000000001</v>
      </c>
      <c r="F1330" s="2">
        <f t="shared" si="161"/>
        <v>5.5300050000000001</v>
      </c>
      <c r="G1330" s="2">
        <f t="shared" ref="G1330:G1393" si="163">AVERAGE(B1281:B1330)</f>
        <v>5.6471360000000015</v>
      </c>
      <c r="H1330" s="2">
        <f t="shared" si="159"/>
        <v>5.7254409999999964</v>
      </c>
      <c r="I1330" s="2">
        <f t="array" ref="I1330">SUMPRODUCT(B1314:B1333, (ROW(B1314:B1333)-ROW(B1314)+1)) / (20*21/2)</f>
        <v>5.5017204761904761</v>
      </c>
      <c r="J1330" s="2">
        <f t="shared" si="162"/>
        <v>5.5607830752742045</v>
      </c>
      <c r="K1330" s="2">
        <f t="shared" si="156"/>
        <v>5.6071018756639779</v>
      </c>
    </row>
    <row r="1331" spans="1:11" ht="13.5" x14ac:dyDescent="0.25">
      <c r="A1331" s="3">
        <f>TITRES_STAT!B1334</f>
        <v>43949</v>
      </c>
      <c r="B1331" s="6">
        <f>TITRES_STAT!D1334</f>
        <v>5.3975</v>
      </c>
      <c r="C1331" s="2">
        <f t="shared" si="157"/>
        <v>-0.15950000000000042</v>
      </c>
      <c r="D1331" s="2">
        <f t="shared" si="158"/>
        <v>5.5615000000000006</v>
      </c>
      <c r="E1331" s="2">
        <f t="shared" si="160"/>
        <v>5.5539199999999997</v>
      </c>
      <c r="F1331" s="2">
        <f t="shared" si="161"/>
        <v>5.5186149999999996</v>
      </c>
      <c r="G1331" s="2">
        <f t="shared" si="163"/>
        <v>5.6398480000000015</v>
      </c>
      <c r="H1331" s="2">
        <f t="shared" si="159"/>
        <v>5.7230494999999983</v>
      </c>
      <c r="I1331" s="2">
        <f t="array" ref="I1331">SUMPRODUCT(B1315:B1334, (ROW(B1315:B1334)-ROW(B1315)+1)) / (20*21/2)</f>
        <v>5.4850890476190477</v>
      </c>
      <c r="J1331" s="2">
        <f t="shared" si="162"/>
        <v>5.5452323062004707</v>
      </c>
      <c r="K1331" s="2">
        <f t="shared" ref="K1331:K1394" si="164">$K$4*B1331+(1-$K$4)*K1330</f>
        <v>5.598882194265391</v>
      </c>
    </row>
    <row r="1332" spans="1:11" ht="13.5" x14ac:dyDescent="0.25">
      <c r="A1332" s="3">
        <f>TITRES_STAT!B1335</f>
        <v>43950</v>
      </c>
      <c r="B1332" s="6">
        <f>TITRES_STAT!D1335</f>
        <v>5.4279000000000002</v>
      </c>
      <c r="C1332" s="2">
        <f t="shared" si="157"/>
        <v>3.0400000000000205E-2</v>
      </c>
      <c r="D1332" s="2">
        <f t="shared" si="158"/>
        <v>5.534180000000001</v>
      </c>
      <c r="E1332" s="2">
        <f t="shared" si="160"/>
        <v>5.5698600000000003</v>
      </c>
      <c r="F1332" s="2">
        <f t="shared" si="161"/>
        <v>5.5034299999999998</v>
      </c>
      <c r="G1332" s="2">
        <f t="shared" si="163"/>
        <v>5.6331680000000013</v>
      </c>
      <c r="H1332" s="2">
        <f t="shared" si="159"/>
        <v>5.7208479999999975</v>
      </c>
      <c r="I1332" s="2">
        <f t="array" ref="I1332">SUMPRODUCT(B1316:B1335, (ROW(B1316:B1335)-ROW(B1316)+1)) / (20*21/2)</f>
        <v>5.4544695238095251</v>
      </c>
      <c r="J1332" s="2">
        <f t="shared" si="162"/>
        <v>5.5340578008480454</v>
      </c>
      <c r="K1332" s="2">
        <f t="shared" si="164"/>
        <v>5.5921770101765524</v>
      </c>
    </row>
    <row r="1333" spans="1:11" ht="13.5" x14ac:dyDescent="0.25">
      <c r="A1333" s="3">
        <f>TITRES_STAT!B1336</f>
        <v>43951</v>
      </c>
      <c r="B1333" s="6">
        <f>TITRES_STAT!D1336</f>
        <v>5.2685000000000004</v>
      </c>
      <c r="C1333" s="2">
        <f t="shared" si="157"/>
        <v>-0.15939999999999976</v>
      </c>
      <c r="D1333" s="2">
        <f t="shared" si="158"/>
        <v>5.4749800000000004</v>
      </c>
      <c r="E1333" s="2">
        <f t="shared" si="160"/>
        <v>5.5546800000000003</v>
      </c>
      <c r="F1333" s="2">
        <f t="shared" si="161"/>
        <v>5.4886299999999997</v>
      </c>
      <c r="G1333" s="2">
        <f t="shared" si="163"/>
        <v>5.6233000000000031</v>
      </c>
      <c r="H1333" s="2">
        <f t="shared" si="159"/>
        <v>5.7178114999999972</v>
      </c>
      <c r="I1333" s="2">
        <f t="array" ref="I1333">SUMPRODUCT(B1317:B1336, (ROW(B1317:B1336)-ROW(B1317)+1)) / (20*21/2)</f>
        <v>5.4329952380952387</v>
      </c>
      <c r="J1333" s="2">
        <f t="shared" si="162"/>
        <v>5.5087665817196605</v>
      </c>
      <c r="K1333" s="2">
        <f t="shared" si="164"/>
        <v>5.5794837940911979</v>
      </c>
    </row>
    <row r="1334" spans="1:11" ht="13.5" x14ac:dyDescent="0.25">
      <c r="A1334" s="3">
        <f>TITRES_STAT!B1337</f>
        <v>43955</v>
      </c>
      <c r="B1334" s="6">
        <f>TITRES_STAT!D1337</f>
        <v>5.3140000000000001</v>
      </c>
      <c r="C1334" s="2">
        <f t="shared" si="157"/>
        <v>4.5499999999999652E-2</v>
      </c>
      <c r="D1334" s="2">
        <f t="shared" si="158"/>
        <v>5.3929799999999997</v>
      </c>
      <c r="E1334" s="2">
        <f t="shared" si="160"/>
        <v>5.5281099999999999</v>
      </c>
      <c r="F1334" s="2">
        <f t="shared" si="161"/>
        <v>5.4761049999999996</v>
      </c>
      <c r="G1334" s="2">
        <f t="shared" si="163"/>
        <v>5.6143420000000024</v>
      </c>
      <c r="H1334" s="2">
        <f t="shared" si="159"/>
        <v>5.7155339999999981</v>
      </c>
      <c r="I1334" s="2">
        <f t="array" ref="I1334">SUMPRODUCT(B1318:B1337, (ROW(B1318:B1337)-ROW(B1318)+1)) / (20*21/2)</f>
        <v>5.4260142857142855</v>
      </c>
      <c r="J1334" s="2">
        <f t="shared" si="162"/>
        <v>5.4902173834606449</v>
      </c>
      <c r="K1334" s="2">
        <f t="shared" si="164"/>
        <v>5.5690726649111513</v>
      </c>
    </row>
    <row r="1335" spans="1:11" ht="13.5" x14ac:dyDescent="0.25">
      <c r="A1335" s="3">
        <f>TITRES_STAT!B1338</f>
        <v>43956</v>
      </c>
      <c r="B1335" s="6">
        <f>TITRES_STAT!D1338</f>
        <v>5.1546000000000003</v>
      </c>
      <c r="C1335" s="2">
        <f t="shared" si="157"/>
        <v>-0.15939999999999976</v>
      </c>
      <c r="D1335" s="2">
        <f t="shared" si="158"/>
        <v>5.3125</v>
      </c>
      <c r="E1335" s="2">
        <f t="shared" si="160"/>
        <v>5.4704100000000002</v>
      </c>
      <c r="F1335" s="2">
        <f t="shared" si="161"/>
        <v>5.4635799999999994</v>
      </c>
      <c r="G1335" s="2">
        <f t="shared" si="163"/>
        <v>5.5993100000000027</v>
      </c>
      <c r="H1335" s="2">
        <f t="shared" si="159"/>
        <v>5.7124974999999987</v>
      </c>
      <c r="I1335" s="2">
        <f t="array" ref="I1335">SUMPRODUCT(B1319:B1338, (ROW(B1319:B1338)-ROW(B1319)+1)) / (20*21/2)</f>
        <v>5.4190695238095241</v>
      </c>
      <c r="J1335" s="2">
        <f t="shared" si="162"/>
        <v>5.4582538231310602</v>
      </c>
      <c r="K1335" s="2">
        <f t="shared" si="164"/>
        <v>5.5528188349146363</v>
      </c>
    </row>
    <row r="1336" spans="1:11" ht="13.5" x14ac:dyDescent="0.25">
      <c r="A1336" s="3">
        <f>TITRES_STAT!B1339</f>
        <v>43957</v>
      </c>
      <c r="B1336" s="6">
        <f>TITRES_STAT!D1339</f>
        <v>5.2381000000000002</v>
      </c>
      <c r="C1336" s="2">
        <f t="shared" si="157"/>
        <v>8.3499999999999908E-2</v>
      </c>
      <c r="D1336" s="2">
        <f t="shared" si="158"/>
        <v>5.2806199999999999</v>
      </c>
      <c r="E1336" s="2">
        <f t="shared" si="160"/>
        <v>5.4210600000000015</v>
      </c>
      <c r="F1336" s="2">
        <f t="shared" si="161"/>
        <v>5.4631999999999996</v>
      </c>
      <c r="G1336" s="2">
        <f t="shared" si="163"/>
        <v>5.5861000000000027</v>
      </c>
      <c r="H1336" s="2">
        <f t="shared" si="159"/>
        <v>5.7096504999999977</v>
      </c>
      <c r="I1336" s="2">
        <f t="array" ref="I1336">SUMPRODUCT(B1320:B1339, (ROW(B1320:B1339)-ROW(B1320)+1)) / (20*21/2)</f>
        <v>5.4128119047619059</v>
      </c>
      <c r="J1336" s="2">
        <f t="shared" si="162"/>
        <v>5.437286792356673</v>
      </c>
      <c r="K1336" s="2">
        <f t="shared" si="164"/>
        <v>5.5404769198199446</v>
      </c>
    </row>
    <row r="1337" spans="1:11" ht="13.5" x14ac:dyDescent="0.25">
      <c r="A1337" s="3">
        <f>TITRES_STAT!B1340</f>
        <v>43958</v>
      </c>
      <c r="B1337" s="6">
        <f>TITRES_STAT!D1340</f>
        <v>5.3898999999999999</v>
      </c>
      <c r="C1337" s="2">
        <f t="shared" si="157"/>
        <v>0.15179999999999971</v>
      </c>
      <c r="D1337" s="2">
        <f t="shared" si="158"/>
        <v>5.2730200000000007</v>
      </c>
      <c r="E1337" s="2">
        <f t="shared" si="160"/>
        <v>5.4036000000000008</v>
      </c>
      <c r="F1337" s="2">
        <f t="shared" si="161"/>
        <v>5.4628200000000007</v>
      </c>
      <c r="G1337" s="2">
        <f t="shared" si="163"/>
        <v>5.5760780000000008</v>
      </c>
      <c r="H1337" s="2">
        <f t="shared" si="159"/>
        <v>5.7075624999999981</v>
      </c>
      <c r="I1337" s="2">
        <f t="array" ref="I1337">SUMPRODUCT(B1321:B1340, (ROW(B1321:B1340)-ROW(B1321)+1)) / (20*21/2)</f>
        <v>5.4217080952380954</v>
      </c>
      <c r="J1337" s="2">
        <f t="shared" si="162"/>
        <v>5.4327737645131799</v>
      </c>
      <c r="K1337" s="2">
        <f t="shared" si="164"/>
        <v>5.5345719425721036</v>
      </c>
    </row>
    <row r="1338" spans="1:11" ht="13.5" x14ac:dyDescent="0.25">
      <c r="A1338" s="3">
        <f>TITRES_STAT!B1341</f>
        <v>43959</v>
      </c>
      <c r="B1338" s="6">
        <f>TITRES_STAT!D1341</f>
        <v>5.3898999999999999</v>
      </c>
      <c r="C1338" s="2">
        <f t="shared" si="157"/>
        <v>0</v>
      </c>
      <c r="D1338" s="2">
        <f t="shared" si="158"/>
        <v>5.2973000000000008</v>
      </c>
      <c r="E1338" s="2">
        <f t="shared" si="160"/>
        <v>5.3861400000000001</v>
      </c>
      <c r="F1338" s="2">
        <f t="shared" si="161"/>
        <v>5.4556050000000003</v>
      </c>
      <c r="G1338" s="2">
        <f t="shared" si="163"/>
        <v>5.5630200000000016</v>
      </c>
      <c r="H1338" s="2">
        <f t="shared" si="159"/>
        <v>5.7056644999999966</v>
      </c>
      <c r="I1338" s="2">
        <f t="array" ref="I1338">SUMPRODUCT(B1322:B1341, (ROW(B1322:B1341)-ROW(B1322)+1)) / (20*21/2)</f>
        <v>5.4409000000000001</v>
      </c>
      <c r="J1338" s="2">
        <f t="shared" si="162"/>
        <v>5.4286905488452577</v>
      </c>
      <c r="K1338" s="2">
        <f t="shared" si="164"/>
        <v>5.528898533059472</v>
      </c>
    </row>
    <row r="1339" spans="1:11" ht="13.5" x14ac:dyDescent="0.25">
      <c r="A1339" s="3">
        <f>TITRES_STAT!B1342</f>
        <v>43962</v>
      </c>
      <c r="B1339" s="6">
        <f>TITRES_STAT!D1342</f>
        <v>5.3898999999999999</v>
      </c>
      <c r="C1339" s="2">
        <f t="shared" si="157"/>
        <v>0</v>
      </c>
      <c r="D1339" s="2">
        <f t="shared" si="158"/>
        <v>5.3124800000000008</v>
      </c>
      <c r="E1339" s="2">
        <f t="shared" si="160"/>
        <v>5.3527299999999993</v>
      </c>
      <c r="F1339" s="2">
        <f t="shared" si="161"/>
        <v>5.4483900000000007</v>
      </c>
      <c r="G1339" s="2">
        <f t="shared" si="163"/>
        <v>5.549961999999999</v>
      </c>
      <c r="H1339" s="2">
        <f t="shared" si="159"/>
        <v>5.7040699999999971</v>
      </c>
      <c r="I1339" s="2">
        <f t="array" ref="I1339">SUMPRODUCT(B1323:B1342, (ROW(B1323:B1342)-ROW(B1323)+1)) / (20*21/2)</f>
        <v>5.462626666666667</v>
      </c>
      <c r="J1339" s="2">
        <f t="shared" si="162"/>
        <v>5.4249962108599954</v>
      </c>
      <c r="K1339" s="2">
        <f t="shared" si="164"/>
        <v>5.5234476101943946</v>
      </c>
    </row>
    <row r="1340" spans="1:11" ht="13.5" x14ac:dyDescent="0.25">
      <c r="A1340" s="3">
        <f>TITRES_STAT!B1343</f>
        <v>43963</v>
      </c>
      <c r="B1340" s="6">
        <f>TITRES_STAT!D1343</f>
        <v>5.5418000000000003</v>
      </c>
      <c r="C1340" s="2">
        <f t="shared" si="157"/>
        <v>0.15190000000000037</v>
      </c>
      <c r="D1340" s="2">
        <f t="shared" si="158"/>
        <v>5.3899200000000009</v>
      </c>
      <c r="E1340" s="2">
        <f t="shared" si="160"/>
        <v>5.35121</v>
      </c>
      <c r="F1340" s="2">
        <f t="shared" si="161"/>
        <v>5.454085000000001</v>
      </c>
      <c r="G1340" s="2">
        <f t="shared" si="163"/>
        <v>5.5399419999999999</v>
      </c>
      <c r="H1340" s="2">
        <f t="shared" si="159"/>
        <v>5.7027414999999975</v>
      </c>
      <c r="I1340" s="2">
        <f t="array" ref="I1340">SUMPRODUCT(B1324:B1343, (ROW(B1324:B1343)-ROW(B1324)+1)) / (20*21/2)</f>
        <v>5.4967861904761897</v>
      </c>
      <c r="J1340" s="2">
        <f t="shared" si="162"/>
        <v>5.4361203812542813</v>
      </c>
      <c r="K1340" s="2">
        <f t="shared" si="164"/>
        <v>5.5241673117553987</v>
      </c>
    </row>
    <row r="1341" spans="1:11" ht="13.5" x14ac:dyDescent="0.25">
      <c r="A1341" s="3">
        <f>TITRES_STAT!B1344</f>
        <v>43964</v>
      </c>
      <c r="B1341" s="6">
        <f>TITRES_STAT!D1344</f>
        <v>5.6555999999999997</v>
      </c>
      <c r="C1341" s="2">
        <f t="shared" si="157"/>
        <v>0.11379999999999946</v>
      </c>
      <c r="D1341" s="2">
        <f t="shared" si="158"/>
        <v>5.47342</v>
      </c>
      <c r="E1341" s="2">
        <f t="shared" si="160"/>
        <v>5.3770199999999999</v>
      </c>
      <c r="F1341" s="2">
        <f t="shared" si="161"/>
        <v>5.4654699999999989</v>
      </c>
      <c r="G1341" s="2">
        <f t="shared" si="163"/>
        <v>5.5356899999999998</v>
      </c>
      <c r="H1341" s="2">
        <f t="shared" si="159"/>
        <v>5.701640499999999</v>
      </c>
      <c r="I1341" s="2">
        <f t="array" ref="I1341">SUMPRODUCT(B1325:B1344, (ROW(B1325:B1344)-ROW(B1325)+1)) / (20*21/2)</f>
        <v>5.5289214285714285</v>
      </c>
      <c r="J1341" s="2">
        <f t="shared" si="162"/>
        <v>5.4570232020872069</v>
      </c>
      <c r="K1341" s="2">
        <f t="shared" si="164"/>
        <v>5.5293215348238149</v>
      </c>
    </row>
    <row r="1342" spans="1:11" ht="13.5" x14ac:dyDescent="0.25">
      <c r="A1342" s="3">
        <f>TITRES_STAT!B1345</f>
        <v>43965</v>
      </c>
      <c r="B1342" s="6">
        <f>TITRES_STAT!D1345</f>
        <v>5.6936</v>
      </c>
      <c r="C1342" s="2">
        <f t="shared" si="157"/>
        <v>3.8000000000000256E-2</v>
      </c>
      <c r="D1342" s="2">
        <f t="shared" si="158"/>
        <v>5.53416</v>
      </c>
      <c r="E1342" s="2">
        <f t="shared" si="160"/>
        <v>5.4035899999999994</v>
      </c>
      <c r="F1342" s="2">
        <f t="shared" si="161"/>
        <v>5.4867249999999999</v>
      </c>
      <c r="G1342" s="2">
        <f t="shared" si="163"/>
        <v>5.532654</v>
      </c>
      <c r="H1342" s="2">
        <f t="shared" si="159"/>
        <v>5.7006914999999996</v>
      </c>
      <c r="I1342" s="2">
        <f t="array" ref="I1342">SUMPRODUCT(B1326:B1345, (ROW(B1326:B1345)-ROW(B1326)+1)) / (20*21/2)</f>
        <v>5.552562857142858</v>
      </c>
      <c r="J1342" s="2">
        <f t="shared" si="162"/>
        <v>5.4795543256979489</v>
      </c>
      <c r="K1342" s="2">
        <f t="shared" si="164"/>
        <v>5.5357638275758223</v>
      </c>
    </row>
    <row r="1343" spans="1:11" ht="13.5" x14ac:dyDescent="0.25">
      <c r="A1343" s="3">
        <f>TITRES_STAT!B1346</f>
        <v>43966</v>
      </c>
      <c r="B1343" s="6">
        <f>TITRES_STAT!D1346</f>
        <v>5.8453999999999997</v>
      </c>
      <c r="C1343" s="2">
        <f t="shared" si="157"/>
        <v>0.15179999999999971</v>
      </c>
      <c r="D1343" s="2">
        <f t="shared" si="158"/>
        <v>5.6252599999999999</v>
      </c>
      <c r="E1343" s="2">
        <f t="shared" si="160"/>
        <v>5.4612800000000004</v>
      </c>
      <c r="F1343" s="2">
        <f t="shared" si="161"/>
        <v>5.5079799999999999</v>
      </c>
      <c r="G1343" s="2">
        <f t="shared" si="163"/>
        <v>5.532654</v>
      </c>
      <c r="H1343" s="2">
        <f t="shared" si="159"/>
        <v>5.7005014999999988</v>
      </c>
      <c r="I1343" s="2">
        <f t="array" ref="I1343">SUMPRODUCT(B1327:B1346, (ROW(B1327:B1346)-ROW(B1327)+1)) / (20*21/2)</f>
        <v>5.5760238095238099</v>
      </c>
      <c r="J1343" s="2">
        <f t="shared" si="162"/>
        <v>5.5143967708695723</v>
      </c>
      <c r="K1343" s="2">
        <f t="shared" si="164"/>
        <v>5.5479064225728489</v>
      </c>
    </row>
    <row r="1344" spans="1:11" ht="13.5" x14ac:dyDescent="0.25">
      <c r="A1344" s="3">
        <f>TITRES_STAT!B1347</f>
        <v>43969</v>
      </c>
      <c r="B1344" s="6">
        <f>TITRES_STAT!D1347</f>
        <v>5.8453999999999997</v>
      </c>
      <c r="C1344" s="2">
        <f t="shared" si="157"/>
        <v>0</v>
      </c>
      <c r="D1344" s="2">
        <f t="shared" si="158"/>
        <v>5.716359999999999</v>
      </c>
      <c r="E1344" s="2">
        <f t="shared" si="160"/>
        <v>5.5144199999999994</v>
      </c>
      <c r="F1344" s="2">
        <f t="shared" si="161"/>
        <v>5.5212649999999996</v>
      </c>
      <c r="G1344" s="2">
        <f t="shared" si="163"/>
        <v>5.5326539999999991</v>
      </c>
      <c r="H1344" s="2">
        <f t="shared" si="159"/>
        <v>5.7011844999999992</v>
      </c>
      <c r="I1344" s="2">
        <f t="array" ref="I1344">SUMPRODUCT(B1328:B1347, (ROW(B1328:B1347)-ROW(B1328)+1)) / (20*21/2)</f>
        <v>5.5993042857142861</v>
      </c>
      <c r="J1344" s="2">
        <f t="shared" si="162"/>
        <v>5.5459208879296131</v>
      </c>
      <c r="K1344" s="2">
        <f t="shared" si="164"/>
        <v>5.5595728373739135</v>
      </c>
    </row>
    <row r="1345" spans="1:11" ht="13.5" x14ac:dyDescent="0.25">
      <c r="A1345" s="3">
        <f>TITRES_STAT!B1348</f>
        <v>43970</v>
      </c>
      <c r="B1345" s="6">
        <f>TITRES_STAT!D1348</f>
        <v>5.7694999999999999</v>
      </c>
      <c r="C1345" s="2">
        <f t="shared" si="157"/>
        <v>-7.5899999999999856E-2</v>
      </c>
      <c r="D1345" s="2">
        <f t="shared" si="158"/>
        <v>5.7618999999999998</v>
      </c>
      <c r="E1345" s="2">
        <f t="shared" si="160"/>
        <v>5.5759099999999995</v>
      </c>
      <c r="F1345" s="2">
        <f t="shared" si="161"/>
        <v>5.5231599999999998</v>
      </c>
      <c r="G1345" s="2">
        <f t="shared" si="163"/>
        <v>5.5311359999999992</v>
      </c>
      <c r="H1345" s="2">
        <f t="shared" si="159"/>
        <v>5.700653</v>
      </c>
      <c r="I1345" s="2">
        <f t="array" ref="I1345">SUMPRODUCT(B1329:B1348, (ROW(B1329:B1348)-ROW(B1329)+1)) / (20*21/2)</f>
        <v>5.6288371428571429</v>
      </c>
      <c r="J1345" s="2">
        <f t="shared" si="162"/>
        <v>5.5672141366982215</v>
      </c>
      <c r="K1345" s="2">
        <f t="shared" si="164"/>
        <v>5.5678052751239564</v>
      </c>
    </row>
    <row r="1346" spans="1:11" ht="13.5" x14ac:dyDescent="0.25">
      <c r="A1346" s="3">
        <f>TITRES_STAT!B1349</f>
        <v>43971</v>
      </c>
      <c r="B1346" s="6">
        <f>TITRES_STAT!D1349</f>
        <v>5.7694999999999999</v>
      </c>
      <c r="C1346" s="2">
        <f t="shared" si="157"/>
        <v>0</v>
      </c>
      <c r="D1346" s="2">
        <f t="shared" si="158"/>
        <v>5.7846799999999998</v>
      </c>
      <c r="E1346" s="2">
        <f t="shared" si="160"/>
        <v>5.6290499999999994</v>
      </c>
      <c r="F1346" s="2">
        <f t="shared" si="161"/>
        <v>5.5250549999999992</v>
      </c>
      <c r="G1346" s="2">
        <f t="shared" si="163"/>
        <v>5.5296179999999993</v>
      </c>
      <c r="H1346" s="2">
        <f t="shared" si="159"/>
        <v>5.7002734999999998</v>
      </c>
      <c r="I1346" s="2">
        <f t="array" ref="I1346">SUMPRODUCT(B1330:B1349, (ROW(B1330:B1349)-ROW(B1330)+1)) / (20*21/2)</f>
        <v>5.6642609523809524</v>
      </c>
      <c r="J1346" s="2">
        <f t="shared" si="162"/>
        <v>5.5864794570126772</v>
      </c>
      <c r="K1346" s="2">
        <f t="shared" si="164"/>
        <v>5.5757148721779188</v>
      </c>
    </row>
    <row r="1347" spans="1:11" ht="13.5" x14ac:dyDescent="0.25">
      <c r="A1347" s="3">
        <f>TITRES_STAT!B1350</f>
        <v>43972</v>
      </c>
      <c r="B1347" s="6">
        <f>TITRES_STAT!D1350</f>
        <v>5.7694999999999999</v>
      </c>
      <c r="C1347" s="2">
        <f t="shared" si="157"/>
        <v>0</v>
      </c>
      <c r="D1347" s="2">
        <f t="shared" si="158"/>
        <v>5.7998600000000007</v>
      </c>
      <c r="E1347" s="2">
        <f t="shared" si="160"/>
        <v>5.6670099999999994</v>
      </c>
      <c r="F1347" s="2">
        <f t="shared" si="161"/>
        <v>5.5353049999999993</v>
      </c>
      <c r="G1347" s="2">
        <f t="shared" si="163"/>
        <v>5.5296179999999993</v>
      </c>
      <c r="H1347" s="2">
        <f t="shared" si="159"/>
        <v>5.6998939999999996</v>
      </c>
      <c r="I1347" s="2">
        <f t="array" ref="I1347">SUMPRODUCT(B1331:B1350, (ROW(B1331:B1350)-ROW(B1331)+1)) / (20*21/2)</f>
        <v>5.6842880952380961</v>
      </c>
      <c r="J1347" s="2">
        <f t="shared" si="162"/>
        <v>5.6039099849162319</v>
      </c>
      <c r="K1347" s="2">
        <f t="shared" si="164"/>
        <v>5.5833142889552558</v>
      </c>
    </row>
    <row r="1348" spans="1:11" ht="13.5" x14ac:dyDescent="0.25">
      <c r="A1348" s="3">
        <f>TITRES_STAT!B1351</f>
        <v>43973</v>
      </c>
      <c r="B1348" s="6">
        <f>TITRES_STAT!D1351</f>
        <v>5.8453999999999997</v>
      </c>
      <c r="C1348" s="2">
        <f t="shared" ref="C1348:C1411" si="165">B1348-B1347</f>
        <v>7.5899999999999856E-2</v>
      </c>
      <c r="D1348" s="2">
        <f t="shared" si="158"/>
        <v>5.7998599999999998</v>
      </c>
      <c r="E1348" s="2">
        <f t="shared" si="160"/>
        <v>5.7125599999999999</v>
      </c>
      <c r="F1348" s="2">
        <f t="shared" si="161"/>
        <v>5.5493499999999987</v>
      </c>
      <c r="G1348" s="2">
        <f t="shared" si="163"/>
        <v>5.531288</v>
      </c>
      <c r="H1348" s="2">
        <f t="shared" si="159"/>
        <v>5.6998939999999996</v>
      </c>
      <c r="I1348" s="2">
        <f t="array" ref="I1348">SUMPRODUCT(B1332:B1351, (ROW(B1332:B1351)-ROW(B1332)+1)) / (20*21/2)</f>
        <v>5.7177604761904757</v>
      </c>
      <c r="J1348" s="2">
        <f t="shared" si="162"/>
        <v>5.6269090339718293</v>
      </c>
      <c r="K1348" s="2">
        <f t="shared" si="164"/>
        <v>5.5935921599766187</v>
      </c>
    </row>
    <row r="1349" spans="1:11" ht="13.5" x14ac:dyDescent="0.25">
      <c r="A1349" s="3">
        <f>TITRES_STAT!B1352</f>
        <v>43977</v>
      </c>
      <c r="B1349" s="6">
        <f>TITRES_STAT!D1352</f>
        <v>5.9212999999999996</v>
      </c>
      <c r="C1349" s="2">
        <f t="shared" si="165"/>
        <v>7.5899999999999856E-2</v>
      </c>
      <c r="D1349" s="2">
        <f t="shared" si="158"/>
        <v>5.8150399999999998</v>
      </c>
      <c r="E1349" s="2">
        <f t="shared" si="160"/>
        <v>5.7656999999999998</v>
      </c>
      <c r="F1349" s="2">
        <f t="shared" si="161"/>
        <v>5.5592149999999991</v>
      </c>
      <c r="G1349" s="2">
        <f t="shared" si="163"/>
        <v>5.5358419999999988</v>
      </c>
      <c r="H1349" s="2">
        <f t="shared" si="159"/>
        <v>5.7009564999999984</v>
      </c>
      <c r="I1349" s="2">
        <f t="array" ref="I1349">SUMPRODUCT(B1333:B1352, (ROW(B1333:B1352)-ROW(B1333)+1)) / (20*21/2)</f>
        <v>5.7451290476190477</v>
      </c>
      <c r="J1349" s="2">
        <f t="shared" si="162"/>
        <v>5.6549462688316545</v>
      </c>
      <c r="K1349" s="2">
        <f t="shared" si="164"/>
        <v>5.6064434478206735</v>
      </c>
    </row>
    <row r="1350" spans="1:11" ht="13.5" x14ac:dyDescent="0.25">
      <c r="A1350" s="3">
        <f>TITRES_STAT!B1353</f>
        <v>43978</v>
      </c>
      <c r="B1350" s="6">
        <f>TITRES_STAT!D1353</f>
        <v>5.7694999999999999</v>
      </c>
      <c r="C1350" s="2">
        <f t="shared" si="165"/>
        <v>-0.15179999999999971</v>
      </c>
      <c r="D1350" s="2">
        <f t="shared" ref="D1350:D1413" si="166">AVERAGE(B1346:B1350)</f>
        <v>5.8150399999999998</v>
      </c>
      <c r="E1350" s="2">
        <f t="shared" si="160"/>
        <v>5.7884700000000002</v>
      </c>
      <c r="F1350" s="2">
        <f t="shared" si="161"/>
        <v>5.5698399999999983</v>
      </c>
      <c r="G1350" s="2">
        <f t="shared" si="163"/>
        <v>5.5361459999999987</v>
      </c>
      <c r="H1350" s="2">
        <f t="shared" si="159"/>
        <v>5.7007664999999994</v>
      </c>
      <c r="I1350" s="2">
        <f t="array" ref="I1350">SUMPRODUCT(B1334:B1353, (ROW(B1334:B1353)-ROW(B1334)+1)) / (20*21/2)</f>
        <v>5.7739380952380959</v>
      </c>
      <c r="J1350" s="2">
        <f t="shared" si="162"/>
        <v>5.6658561479905449</v>
      </c>
      <c r="K1350" s="2">
        <f t="shared" si="164"/>
        <v>5.6128378224159414</v>
      </c>
    </row>
    <row r="1351" spans="1:11" ht="13.5" x14ac:dyDescent="0.25">
      <c r="A1351" s="3">
        <f>TITRES_STAT!B1354</f>
        <v>43979</v>
      </c>
      <c r="B1351" s="6">
        <f>TITRES_STAT!D1354</f>
        <v>5.9212999999999996</v>
      </c>
      <c r="C1351" s="2">
        <f t="shared" si="165"/>
        <v>0.15179999999999971</v>
      </c>
      <c r="D1351" s="2">
        <f t="shared" si="166"/>
        <v>5.8453999999999997</v>
      </c>
      <c r="E1351" s="2">
        <f t="shared" si="160"/>
        <v>5.8150400000000007</v>
      </c>
      <c r="F1351" s="2">
        <f t="shared" si="161"/>
        <v>5.5960299999999981</v>
      </c>
      <c r="G1351" s="2">
        <f t="shared" si="163"/>
        <v>5.5394859999999984</v>
      </c>
      <c r="H1351" s="2">
        <f t="shared" si="159"/>
        <v>5.7011459999999987</v>
      </c>
      <c r="I1351" s="2">
        <f t="array" ref="I1351">SUMPRODUCT(B1335:B1354, (ROW(B1335:B1354)-ROW(B1335)+1)) / (20*21/2)</f>
        <v>5.799638571428571</v>
      </c>
      <c r="J1351" s="2">
        <f t="shared" si="162"/>
        <v>5.6901841338962074</v>
      </c>
      <c r="K1351" s="2">
        <f t="shared" si="164"/>
        <v>5.6249343783996304</v>
      </c>
    </row>
    <row r="1352" spans="1:11" ht="13.5" x14ac:dyDescent="0.25">
      <c r="A1352" s="3">
        <f>TITRES_STAT!B1355</f>
        <v>43980</v>
      </c>
      <c r="B1352" s="6">
        <f>TITRES_STAT!D1355</f>
        <v>5.8834</v>
      </c>
      <c r="C1352" s="2">
        <f t="shared" si="165"/>
        <v>-3.7899999999999601E-2</v>
      </c>
      <c r="D1352" s="2">
        <f t="shared" si="166"/>
        <v>5.8681799999999997</v>
      </c>
      <c r="E1352" s="2">
        <f t="shared" si="160"/>
        <v>5.8340200000000006</v>
      </c>
      <c r="F1352" s="2">
        <f t="shared" si="161"/>
        <v>5.6188049999999983</v>
      </c>
      <c r="G1352" s="2">
        <f t="shared" si="163"/>
        <v>5.545863999999999</v>
      </c>
      <c r="H1352" s="2">
        <f t="shared" si="159"/>
        <v>5.7013360000000004</v>
      </c>
      <c r="I1352" s="2">
        <f t="array" ref="I1352">SUMPRODUCT(B1336:B1355, (ROW(B1336:B1355)-ROW(B1336)+1)) / (20*21/2)</f>
        <v>5.8224471428571425</v>
      </c>
      <c r="J1352" s="2">
        <f t="shared" si="162"/>
        <v>5.7085856449537111</v>
      </c>
      <c r="K1352" s="2">
        <f t="shared" si="164"/>
        <v>5.6350702851290571</v>
      </c>
    </row>
    <row r="1353" spans="1:11" ht="13.5" x14ac:dyDescent="0.25">
      <c r="A1353" s="3">
        <f>TITRES_STAT!B1356</f>
        <v>43983</v>
      </c>
      <c r="B1353" s="6">
        <f>TITRES_STAT!D1356</f>
        <v>5.9212999999999996</v>
      </c>
      <c r="C1353" s="2">
        <f t="shared" si="165"/>
        <v>3.7899999999999601E-2</v>
      </c>
      <c r="D1353" s="2">
        <f t="shared" si="166"/>
        <v>5.8833599999999997</v>
      </c>
      <c r="E1353" s="2">
        <f t="shared" si="160"/>
        <v>5.8416100000000011</v>
      </c>
      <c r="F1353" s="2">
        <f t="shared" si="161"/>
        <v>5.6514449999999989</v>
      </c>
      <c r="G1353" s="2">
        <f t="shared" si="163"/>
        <v>5.5578579999999986</v>
      </c>
      <c r="H1353" s="2">
        <f t="shared" si="159"/>
        <v>5.7017155000000006</v>
      </c>
      <c r="I1353" s="2">
        <f t="array" ref="I1353">SUMPRODUCT(B1337:B1356, (ROW(B1337:B1356)-ROW(B1337)+1)) / (20*21/2)</f>
        <v>5.8416047619047609</v>
      </c>
      <c r="J1353" s="2">
        <f t="shared" si="162"/>
        <v>5.7288441549581188</v>
      </c>
      <c r="K1353" s="2">
        <f t="shared" si="164"/>
        <v>5.6462949798298787</v>
      </c>
    </row>
    <row r="1354" spans="1:11" ht="13.5" x14ac:dyDescent="0.25">
      <c r="A1354" s="3">
        <f>TITRES_STAT!B1357</f>
        <v>43984</v>
      </c>
      <c r="B1354" s="6">
        <f>TITRES_STAT!D1357</f>
        <v>5.9212999999999996</v>
      </c>
      <c r="C1354" s="2">
        <f t="shared" si="165"/>
        <v>0</v>
      </c>
      <c r="D1354" s="2">
        <f t="shared" si="166"/>
        <v>5.8833599999999988</v>
      </c>
      <c r="E1354" s="2">
        <f t="shared" si="160"/>
        <v>5.8492000000000006</v>
      </c>
      <c r="F1354" s="2">
        <f t="shared" si="161"/>
        <v>5.6818099999999996</v>
      </c>
      <c r="G1354" s="2">
        <f t="shared" si="163"/>
        <v>5.5698519999999982</v>
      </c>
      <c r="H1354" s="2">
        <f t="shared" ref="H1354:H1417" si="167">AVERAGE(B1155:B1354)</f>
        <v>5.7017155000000006</v>
      </c>
      <c r="I1354" s="2">
        <f t="array" ref="I1354">SUMPRODUCT(B1338:B1357, (ROW(B1338:B1357)-ROW(B1338)+1)) / (20*21/2)</f>
        <v>5.8575090476190477</v>
      </c>
      <c r="J1354" s="2">
        <f t="shared" si="162"/>
        <v>5.7471732830573456</v>
      </c>
      <c r="K1354" s="2">
        <f t="shared" si="164"/>
        <v>5.6570794904247856</v>
      </c>
    </row>
    <row r="1355" spans="1:11" ht="13.5" x14ac:dyDescent="0.25">
      <c r="A1355" s="3">
        <f>TITRES_STAT!B1358</f>
        <v>43985</v>
      </c>
      <c r="B1355" s="6">
        <f>TITRES_STAT!D1358</f>
        <v>5.9212999999999996</v>
      </c>
      <c r="C1355" s="2">
        <f t="shared" si="165"/>
        <v>0</v>
      </c>
      <c r="D1355" s="2">
        <f t="shared" si="166"/>
        <v>5.9137199999999996</v>
      </c>
      <c r="E1355" s="2">
        <f t="shared" si="160"/>
        <v>5.8643800000000006</v>
      </c>
      <c r="F1355" s="2">
        <f t="shared" si="161"/>
        <v>5.7201449999999996</v>
      </c>
      <c r="G1355" s="2">
        <f t="shared" si="163"/>
        <v>5.5789599999999986</v>
      </c>
      <c r="H1355" s="2">
        <f t="shared" si="167"/>
        <v>5.7017155000000006</v>
      </c>
      <c r="I1355" s="2">
        <f t="array" ref="I1355">SUMPRODUCT(B1339:B1358, (ROW(B1339:B1358)-ROW(B1339)+1)) / (20*21/2)</f>
        <v>5.8708828571428562</v>
      </c>
      <c r="J1355" s="2">
        <f t="shared" si="162"/>
        <v>5.763756779909027</v>
      </c>
      <c r="K1355" s="2">
        <f t="shared" si="164"/>
        <v>5.6674410790355783</v>
      </c>
    </row>
    <row r="1356" spans="1:11" ht="13.5" x14ac:dyDescent="0.25">
      <c r="A1356" s="3">
        <f>TITRES_STAT!B1359</f>
        <v>43986</v>
      </c>
      <c r="B1356" s="6">
        <f>TITRES_STAT!D1359</f>
        <v>5.9212999999999996</v>
      </c>
      <c r="C1356" s="2">
        <f t="shared" si="165"/>
        <v>0</v>
      </c>
      <c r="D1356" s="2">
        <f t="shared" si="166"/>
        <v>5.9137199999999996</v>
      </c>
      <c r="E1356" s="2">
        <f t="shared" ref="E1356:E1419" si="168">AVERAGE(B1347:B1356)</f>
        <v>5.8795600000000006</v>
      </c>
      <c r="F1356" s="2">
        <f t="shared" si="161"/>
        <v>5.7543050000000004</v>
      </c>
      <c r="G1356" s="2">
        <f t="shared" si="163"/>
        <v>5.5883719999999979</v>
      </c>
      <c r="H1356" s="2">
        <f t="shared" si="167"/>
        <v>5.7017154999999988</v>
      </c>
      <c r="I1356" s="2">
        <f t="array" ref="I1356">SUMPRODUCT(B1340:B1359, (ROW(B1340:B1359)-ROW(B1340)+1)) / (20*21/2)</f>
        <v>5.8817261904761899</v>
      </c>
      <c r="J1356" s="2">
        <f t="shared" si="162"/>
        <v>5.7787608961081673</v>
      </c>
      <c r="K1356" s="2">
        <f t="shared" si="164"/>
        <v>5.6773963308381052</v>
      </c>
    </row>
    <row r="1357" spans="1:11" ht="13.5" x14ac:dyDescent="0.25">
      <c r="A1357" s="3">
        <f>TITRES_STAT!B1360</f>
        <v>43987</v>
      </c>
      <c r="B1357" s="6">
        <f>TITRES_STAT!D1360</f>
        <v>5.9212999999999996</v>
      </c>
      <c r="C1357" s="2">
        <f t="shared" si="165"/>
        <v>0</v>
      </c>
      <c r="D1357" s="2">
        <f t="shared" si="166"/>
        <v>5.9212999999999996</v>
      </c>
      <c r="E1357" s="2">
        <f t="shared" si="168"/>
        <v>5.8947400000000005</v>
      </c>
      <c r="F1357" s="2">
        <f t="shared" si="161"/>
        <v>5.780875</v>
      </c>
      <c r="G1357" s="2">
        <f t="shared" si="163"/>
        <v>5.5977839999999981</v>
      </c>
      <c r="H1357" s="2">
        <f t="shared" si="167"/>
        <v>5.7025884999999992</v>
      </c>
      <c r="I1357" s="2">
        <f t="array" ref="I1357">SUMPRODUCT(B1341:B1360, (ROW(B1341:B1360)-ROW(B1341)+1)) / (20*21/2)</f>
        <v>5.8900390476190472</v>
      </c>
      <c r="J1357" s="2">
        <f t="shared" si="162"/>
        <v>5.7923360488597702</v>
      </c>
      <c r="K1357" s="2">
        <f t="shared" si="164"/>
        <v>5.6869611806091598</v>
      </c>
    </row>
    <row r="1358" spans="1:11" ht="13.5" x14ac:dyDescent="0.25">
      <c r="A1358" s="3">
        <f>TITRES_STAT!B1361</f>
        <v>43990</v>
      </c>
      <c r="B1358" s="6">
        <f>TITRES_STAT!D1361</f>
        <v>5.9212999999999996</v>
      </c>
      <c r="C1358" s="2">
        <f t="shared" si="165"/>
        <v>0</v>
      </c>
      <c r="D1358" s="2">
        <f t="shared" si="166"/>
        <v>5.9212999999999996</v>
      </c>
      <c r="E1358" s="2">
        <f t="shared" si="168"/>
        <v>5.902330000000001</v>
      </c>
      <c r="F1358" s="2">
        <f t="shared" si="161"/>
        <v>5.8074450000000004</v>
      </c>
      <c r="G1358" s="2">
        <f t="shared" si="163"/>
        <v>5.6084119999999977</v>
      </c>
      <c r="H1358" s="2">
        <f t="shared" si="167"/>
        <v>5.7026260000000004</v>
      </c>
      <c r="I1358" s="2">
        <f t="array" ref="I1358">SUMPRODUCT(B1342:B1361, (ROW(B1342:B1361)-ROW(B1342)+1)) / (20*21/2)</f>
        <v>5.8799161904761901</v>
      </c>
      <c r="J1358" s="2">
        <f t="shared" si="162"/>
        <v>5.8046183299207437</v>
      </c>
      <c r="K1358" s="2">
        <f t="shared" si="164"/>
        <v>5.6961509382323303</v>
      </c>
    </row>
    <row r="1359" spans="1:11" ht="13.5" x14ac:dyDescent="0.25">
      <c r="A1359" s="3">
        <f>TITRES_STAT!B1362</f>
        <v>43991</v>
      </c>
      <c r="B1359" s="6">
        <f>TITRES_STAT!D1362</f>
        <v>5.9212999999999996</v>
      </c>
      <c r="C1359" s="2">
        <f t="shared" si="165"/>
        <v>0</v>
      </c>
      <c r="D1359" s="2">
        <f t="shared" si="166"/>
        <v>5.9212999999999996</v>
      </c>
      <c r="E1359" s="2">
        <f t="shared" si="168"/>
        <v>5.902330000000001</v>
      </c>
      <c r="F1359" s="2">
        <f t="shared" si="161"/>
        <v>5.834015</v>
      </c>
      <c r="G1359" s="2">
        <f t="shared" si="163"/>
        <v>5.6175199999999972</v>
      </c>
      <c r="H1359" s="2">
        <f t="shared" si="167"/>
        <v>5.7024360000000005</v>
      </c>
      <c r="I1359" s="2">
        <f t="array" ref="I1359">SUMPRODUCT(B1343:B1362, (ROW(B1343:B1362)-ROW(B1343)+1)) / (20*21/2)</f>
        <v>5.8693595238095231</v>
      </c>
      <c r="J1359" s="2">
        <f t="shared" si="162"/>
        <v>5.8157308699282915</v>
      </c>
      <c r="K1359" s="2">
        <f t="shared" si="164"/>
        <v>5.7049803132036114</v>
      </c>
    </row>
    <row r="1360" spans="1:11" ht="13.5" x14ac:dyDescent="0.25">
      <c r="A1360" s="3">
        <f>TITRES_STAT!B1363</f>
        <v>43992</v>
      </c>
      <c r="B1360" s="6">
        <f>TITRES_STAT!D1363</f>
        <v>5.9212999999999996</v>
      </c>
      <c r="C1360" s="2">
        <f t="shared" si="165"/>
        <v>0</v>
      </c>
      <c r="D1360" s="2">
        <f t="shared" si="166"/>
        <v>5.9212999999999996</v>
      </c>
      <c r="E1360" s="2">
        <f t="shared" si="168"/>
        <v>5.9175100000000009</v>
      </c>
      <c r="F1360" s="2">
        <f t="shared" si="161"/>
        <v>5.852990000000001</v>
      </c>
      <c r="G1360" s="2">
        <f t="shared" si="163"/>
        <v>5.6234399999999987</v>
      </c>
      <c r="H1360" s="2">
        <f t="shared" si="167"/>
        <v>5.7028155000000007</v>
      </c>
      <c r="I1360" s="2">
        <f t="array" ref="I1360">SUMPRODUCT(B1344:B1363, (ROW(B1344:B1363)-ROW(B1344)+1)) / (20*21/2)</f>
        <v>5.8585500000000001</v>
      </c>
      <c r="J1360" s="2">
        <f t="shared" si="162"/>
        <v>5.8257850727922635</v>
      </c>
      <c r="K1360" s="2">
        <f t="shared" si="164"/>
        <v>5.713463438176019</v>
      </c>
    </row>
    <row r="1361" spans="1:11" ht="13.5" x14ac:dyDescent="0.25">
      <c r="A1361" s="3">
        <f>TITRES_STAT!B1364</f>
        <v>43993</v>
      </c>
      <c r="B1361" s="6">
        <f>TITRES_STAT!D1364</f>
        <v>5.7466999999999997</v>
      </c>
      <c r="C1361" s="2">
        <f t="shared" si="165"/>
        <v>-0.17459999999999987</v>
      </c>
      <c r="D1361" s="2">
        <f t="shared" si="166"/>
        <v>5.8863799999999999</v>
      </c>
      <c r="E1361" s="2">
        <f t="shared" si="168"/>
        <v>5.9000500000000002</v>
      </c>
      <c r="F1361" s="2">
        <f t="shared" si="161"/>
        <v>5.8575450000000009</v>
      </c>
      <c r="G1361" s="2">
        <f t="shared" si="163"/>
        <v>5.6258679999999979</v>
      </c>
      <c r="H1361" s="2">
        <f t="shared" si="167"/>
        <v>5.7023599999999997</v>
      </c>
      <c r="I1361" s="2">
        <f t="array" ref="I1361">SUMPRODUCT(B1345:B1364, (ROW(B1345:B1364)-ROW(B1345)+1)) / (20*21/2)</f>
        <v>5.8482104761904754</v>
      </c>
      <c r="J1361" s="2">
        <f t="shared" si="162"/>
        <v>5.8182531610977621</v>
      </c>
      <c r="K1361" s="2">
        <f t="shared" si="164"/>
        <v>5.714766832757352</v>
      </c>
    </row>
    <row r="1362" spans="1:11" ht="13.5" x14ac:dyDescent="0.25">
      <c r="A1362" s="3">
        <f>TITRES_STAT!B1365</f>
        <v>43994</v>
      </c>
      <c r="B1362" s="6">
        <f>TITRES_STAT!D1365</f>
        <v>5.7466999999999997</v>
      </c>
      <c r="C1362" s="2">
        <f t="shared" si="165"/>
        <v>0</v>
      </c>
      <c r="D1362" s="2">
        <f t="shared" si="166"/>
        <v>5.8514600000000003</v>
      </c>
      <c r="E1362" s="2">
        <f t="shared" si="168"/>
        <v>5.8863799999999999</v>
      </c>
      <c r="F1362" s="2">
        <f t="shared" si="161"/>
        <v>5.8602000000000016</v>
      </c>
      <c r="G1362" s="2">
        <f t="shared" si="163"/>
        <v>5.6261699999999983</v>
      </c>
      <c r="H1362" s="2">
        <f t="shared" si="167"/>
        <v>5.7019044999999995</v>
      </c>
      <c r="I1362" s="2">
        <f t="array" ref="I1362">SUMPRODUCT(B1346:B1365, (ROW(B1346:B1365)-ROW(B1346)+1)) / (20*21/2)</f>
        <v>5.8376266666666661</v>
      </c>
      <c r="J1362" s="2">
        <f t="shared" si="162"/>
        <v>5.8114385743265471</v>
      </c>
      <c r="K1362" s="2">
        <f t="shared" si="164"/>
        <v>5.7160191138256913</v>
      </c>
    </row>
    <row r="1363" spans="1:11" ht="13.5" x14ac:dyDescent="0.25">
      <c r="A1363" s="3">
        <f>TITRES_STAT!B1366</f>
        <v>43997</v>
      </c>
      <c r="B1363" s="6">
        <f>TITRES_STAT!D1366</f>
        <v>5.7466999999999997</v>
      </c>
      <c r="C1363" s="2">
        <f t="shared" si="165"/>
        <v>0</v>
      </c>
      <c r="D1363" s="2">
        <f t="shared" si="166"/>
        <v>5.8165399999999998</v>
      </c>
      <c r="E1363" s="2">
        <f t="shared" si="168"/>
        <v>5.8689199999999992</v>
      </c>
      <c r="F1363" s="2">
        <f t="shared" si="161"/>
        <v>5.8552650000000011</v>
      </c>
      <c r="G1363" s="2">
        <f t="shared" si="163"/>
        <v>5.6298139999999988</v>
      </c>
      <c r="H1363" s="2">
        <f t="shared" si="167"/>
        <v>5.7014489999999993</v>
      </c>
      <c r="I1363" s="2">
        <f t="array" ref="I1363">SUMPRODUCT(B1347:B1366, (ROW(B1347:B1366)-ROW(B1347)+1)) / (20*21/2)</f>
        <v>5.8156157142857143</v>
      </c>
      <c r="J1363" s="2">
        <f t="shared" si="162"/>
        <v>5.8052729958192568</v>
      </c>
      <c r="K1363" s="2">
        <f t="shared" si="164"/>
        <v>5.717222285832527</v>
      </c>
    </row>
    <row r="1364" spans="1:11" ht="13.5" x14ac:dyDescent="0.25">
      <c r="A1364" s="3">
        <f>TITRES_STAT!B1367</f>
        <v>43998</v>
      </c>
      <c r="B1364" s="6">
        <f>TITRES_STAT!D1367</f>
        <v>5.7466999999999997</v>
      </c>
      <c r="C1364" s="2">
        <f t="shared" si="165"/>
        <v>0</v>
      </c>
      <c r="D1364" s="2">
        <f t="shared" si="166"/>
        <v>5.7816200000000002</v>
      </c>
      <c r="E1364" s="2">
        <f t="shared" si="168"/>
        <v>5.8514599999999986</v>
      </c>
      <c r="F1364" s="2">
        <f t="shared" ref="F1364:F1427" si="169">AVERAGE(B1345:B1364)</f>
        <v>5.8503300000000014</v>
      </c>
      <c r="G1364" s="2">
        <f t="shared" si="163"/>
        <v>5.6334579999999983</v>
      </c>
      <c r="H1364" s="2">
        <f t="shared" si="167"/>
        <v>5.7017144999999978</v>
      </c>
      <c r="I1364" s="2">
        <f t="array" ref="I1364">SUMPRODUCT(B1348:B1367, (ROW(B1348:B1367)-ROW(B1348)+1)) / (20*21/2)</f>
        <v>5.8051752380952379</v>
      </c>
      <c r="J1364" s="2">
        <f t="shared" si="162"/>
        <v>5.7996946152650422</v>
      </c>
      <c r="K1364" s="2">
        <f t="shared" si="164"/>
        <v>5.718378274623408</v>
      </c>
    </row>
    <row r="1365" spans="1:11" ht="13.5" x14ac:dyDescent="0.25">
      <c r="A1365" s="3">
        <f>TITRES_STAT!B1368</f>
        <v>43999</v>
      </c>
      <c r="B1365" s="6">
        <f>TITRES_STAT!D1368</f>
        <v>5.7392000000000003</v>
      </c>
      <c r="C1365" s="2">
        <f t="shared" si="165"/>
        <v>-7.499999999999396E-3</v>
      </c>
      <c r="D1365" s="2">
        <f t="shared" si="166"/>
        <v>5.7451999999999996</v>
      </c>
      <c r="E1365" s="2">
        <f t="shared" si="168"/>
        <v>5.8332499999999978</v>
      </c>
      <c r="F1365" s="2">
        <f t="shared" si="169"/>
        <v>5.848815000000001</v>
      </c>
      <c r="G1365" s="2">
        <f t="shared" si="163"/>
        <v>5.6401399999999979</v>
      </c>
      <c r="H1365" s="2">
        <f t="shared" si="167"/>
        <v>5.7019804999999986</v>
      </c>
      <c r="I1365" s="2">
        <f t="array" ref="I1365">SUMPRODUCT(B1349:B1368, (ROW(B1349:B1368)-ROW(B1349)+1)) / (20*21/2)</f>
        <v>5.7912961904761904</v>
      </c>
      <c r="J1365" s="2">
        <f t="shared" ref="J1365:J1428" si="170">$J$4*B1365+J1364*(1-$J$4)</f>
        <v>5.7939332233350385</v>
      </c>
      <c r="K1365" s="2">
        <f t="shared" si="164"/>
        <v>5.7191948128734706</v>
      </c>
    </row>
    <row r="1366" spans="1:11" ht="13.5" x14ac:dyDescent="0.25">
      <c r="A1366" s="3">
        <f>TITRES_STAT!B1369</f>
        <v>44000</v>
      </c>
      <c r="B1366" s="6">
        <f>TITRES_STAT!D1369</f>
        <v>5.6177000000000001</v>
      </c>
      <c r="C1366" s="2">
        <f t="shared" si="165"/>
        <v>-0.12150000000000016</v>
      </c>
      <c r="D1366" s="2">
        <f t="shared" si="166"/>
        <v>5.7193999999999994</v>
      </c>
      <c r="E1366" s="2">
        <f t="shared" si="168"/>
        <v>5.8028899999999997</v>
      </c>
      <c r="F1366" s="2">
        <f t="shared" si="169"/>
        <v>5.8412250000000014</v>
      </c>
      <c r="G1366" s="2">
        <f t="shared" si="163"/>
        <v>5.6475799999999996</v>
      </c>
      <c r="H1366" s="2">
        <f t="shared" si="167"/>
        <v>5.7012214999999973</v>
      </c>
      <c r="I1366" s="2">
        <f t="array" ref="I1366">SUMPRODUCT(B1350:B1369, (ROW(B1350:B1369)-ROW(B1350)+1)) / (20*21/2)</f>
        <v>5.7781399999999996</v>
      </c>
      <c r="J1366" s="2">
        <f t="shared" si="170"/>
        <v>5.7771491068269398</v>
      </c>
      <c r="K1366" s="2">
        <f t="shared" si="164"/>
        <v>5.7152146241333348</v>
      </c>
    </row>
    <row r="1367" spans="1:11" ht="13.5" x14ac:dyDescent="0.25">
      <c r="A1367" s="3">
        <f>TITRES_STAT!B1370</f>
        <v>44001</v>
      </c>
      <c r="B1367" s="6">
        <f>TITRES_STAT!D1370</f>
        <v>5.7316000000000003</v>
      </c>
      <c r="C1367" s="2">
        <f t="shared" si="165"/>
        <v>0.11390000000000011</v>
      </c>
      <c r="D1367" s="2">
        <f t="shared" si="166"/>
        <v>5.7163799999999991</v>
      </c>
      <c r="E1367" s="2">
        <f t="shared" si="168"/>
        <v>5.7839199999999993</v>
      </c>
      <c r="F1367" s="2">
        <f t="shared" si="169"/>
        <v>5.8393300000000012</v>
      </c>
      <c r="G1367" s="2">
        <f t="shared" si="163"/>
        <v>5.6542620000000001</v>
      </c>
      <c r="H1367" s="2">
        <f t="shared" si="167"/>
        <v>5.7018289999999983</v>
      </c>
      <c r="I1367" s="2">
        <f t="array" ref="I1367">SUMPRODUCT(B1351:B1370, (ROW(B1351:B1370)-ROW(B1351)+1)) / (20*21/2)</f>
        <v>5.7660680952380954</v>
      </c>
      <c r="J1367" s="2">
        <f t="shared" si="170"/>
        <v>5.772811096652946</v>
      </c>
      <c r="K1367" s="2">
        <f t="shared" si="164"/>
        <v>5.7158571878928122</v>
      </c>
    </row>
    <row r="1368" spans="1:11" ht="13.5" x14ac:dyDescent="0.25">
      <c r="A1368" s="3">
        <f>TITRES_STAT!B1371</f>
        <v>44004</v>
      </c>
      <c r="B1368" s="6">
        <f>TITRES_STAT!D1371</f>
        <v>5.6936</v>
      </c>
      <c r="C1368" s="2">
        <f t="shared" si="165"/>
        <v>-3.8000000000000256E-2</v>
      </c>
      <c r="D1368" s="2">
        <f t="shared" si="166"/>
        <v>5.7057599999999997</v>
      </c>
      <c r="E1368" s="2">
        <f t="shared" si="168"/>
        <v>5.7611500000000007</v>
      </c>
      <c r="F1368" s="2">
        <f t="shared" si="169"/>
        <v>5.8317400000000017</v>
      </c>
      <c r="G1368" s="2">
        <f t="shared" si="163"/>
        <v>5.6574500000000008</v>
      </c>
      <c r="H1368" s="2">
        <f t="shared" si="167"/>
        <v>5.7014494999999989</v>
      </c>
      <c r="I1368" s="2">
        <f t="array" ref="I1368">SUMPRODUCT(B1352:B1371, (ROW(B1352:B1371)-ROW(B1352)+1)) / (20*21/2)</f>
        <v>5.7543576190476191</v>
      </c>
      <c r="J1368" s="2">
        <f t="shared" si="170"/>
        <v>5.7652671826859985</v>
      </c>
      <c r="K1368" s="2">
        <f t="shared" si="164"/>
        <v>5.7149843569950551</v>
      </c>
    </row>
    <row r="1369" spans="1:11" ht="13.5" x14ac:dyDescent="0.25">
      <c r="A1369" s="3">
        <f>TITRES_STAT!B1372</f>
        <v>44005</v>
      </c>
      <c r="B1369" s="6">
        <f>TITRES_STAT!D1372</f>
        <v>5.6936</v>
      </c>
      <c r="C1369" s="2">
        <f t="shared" si="165"/>
        <v>0</v>
      </c>
      <c r="D1369" s="2">
        <f t="shared" si="166"/>
        <v>5.6951400000000003</v>
      </c>
      <c r="E1369" s="2">
        <f t="shared" si="168"/>
        <v>5.7383800000000011</v>
      </c>
      <c r="F1369" s="2">
        <f t="shared" si="169"/>
        <v>5.8203550000000011</v>
      </c>
      <c r="G1369" s="2">
        <f t="shared" si="163"/>
        <v>5.6606380000000014</v>
      </c>
      <c r="H1369" s="2">
        <f t="shared" si="167"/>
        <v>5.7011459999999978</v>
      </c>
      <c r="I1369" s="2">
        <f t="array" ref="I1369">SUMPRODUCT(B1353:B1372, (ROW(B1353:B1372)-ROW(B1353)+1)) / (20*21/2)</f>
        <v>5.7278266666666662</v>
      </c>
      <c r="J1369" s="2">
        <f t="shared" si="170"/>
        <v>5.7584417367159038</v>
      </c>
      <c r="K1369" s="2">
        <f t="shared" si="164"/>
        <v>5.7141457547599552</v>
      </c>
    </row>
    <row r="1370" spans="1:11" ht="13.5" x14ac:dyDescent="0.25">
      <c r="A1370" s="3">
        <f>TITRES_STAT!B1373</f>
        <v>44006</v>
      </c>
      <c r="B1370" s="6">
        <f>TITRES_STAT!D1373</f>
        <v>5.6936</v>
      </c>
      <c r="C1370" s="2">
        <f t="shared" si="165"/>
        <v>0</v>
      </c>
      <c r="D1370" s="2">
        <f t="shared" si="166"/>
        <v>5.6860200000000001</v>
      </c>
      <c r="E1370" s="2">
        <f t="shared" si="168"/>
        <v>5.7156100000000007</v>
      </c>
      <c r="F1370" s="2">
        <f t="shared" si="169"/>
        <v>5.8165600000000008</v>
      </c>
      <c r="G1370" s="2">
        <f t="shared" si="163"/>
        <v>5.6659520000000008</v>
      </c>
      <c r="H1370" s="2">
        <f t="shared" si="167"/>
        <v>5.701525499999998</v>
      </c>
      <c r="I1370" s="2">
        <f t="array" ref="I1370">SUMPRODUCT(B1354:B1373, (ROW(B1354:B1373)-ROW(B1354)+1)) / (20*21/2)</f>
        <v>5.722518571428572</v>
      </c>
      <c r="J1370" s="2">
        <f t="shared" si="170"/>
        <v>5.7522663332191515</v>
      </c>
      <c r="K1370" s="2">
        <f t="shared" si="164"/>
        <v>5.7133400388870159</v>
      </c>
    </row>
    <row r="1371" spans="1:11" ht="13.5" x14ac:dyDescent="0.25">
      <c r="A1371" s="3">
        <f>TITRES_STAT!B1374</f>
        <v>44007</v>
      </c>
      <c r="B1371" s="6">
        <f>TITRES_STAT!D1374</f>
        <v>5.6936</v>
      </c>
      <c r="C1371" s="2">
        <f t="shared" si="165"/>
        <v>0</v>
      </c>
      <c r="D1371" s="2">
        <f t="shared" si="166"/>
        <v>5.7012</v>
      </c>
      <c r="E1371" s="2">
        <f t="shared" si="168"/>
        <v>5.710300000000001</v>
      </c>
      <c r="F1371" s="2">
        <f t="shared" si="169"/>
        <v>5.8051750000000011</v>
      </c>
      <c r="G1371" s="2">
        <f t="shared" si="163"/>
        <v>5.6712660000000001</v>
      </c>
      <c r="H1371" s="2">
        <f t="shared" si="167"/>
        <v>5.7019049999999982</v>
      </c>
      <c r="I1371" s="2">
        <f t="array" ref="I1371">SUMPRODUCT(B1355:B1374, (ROW(B1355:B1374)-ROW(B1355)+1)) / (20*21/2)</f>
        <v>5.702199523809524</v>
      </c>
      <c r="J1371" s="2">
        <f t="shared" si="170"/>
        <v>5.7466790633887559</v>
      </c>
      <c r="K1371" s="2">
        <f t="shared" si="164"/>
        <v>5.7125659197149758</v>
      </c>
    </row>
    <row r="1372" spans="1:11" ht="13.5" x14ac:dyDescent="0.25">
      <c r="A1372" s="3">
        <f>TITRES_STAT!B1375</f>
        <v>44008</v>
      </c>
      <c r="B1372" s="6">
        <f>TITRES_STAT!D1375</f>
        <v>5.5266000000000002</v>
      </c>
      <c r="C1372" s="2">
        <f t="shared" si="165"/>
        <v>-0.16699999999999982</v>
      </c>
      <c r="D1372" s="2">
        <f t="shared" si="166"/>
        <v>5.6602000000000006</v>
      </c>
      <c r="E1372" s="2">
        <f t="shared" si="168"/>
        <v>5.6882900000000003</v>
      </c>
      <c r="F1372" s="2">
        <f t="shared" si="169"/>
        <v>5.7873350000000006</v>
      </c>
      <c r="G1372" s="2">
        <f t="shared" si="163"/>
        <v>5.6764280000000005</v>
      </c>
      <c r="H1372" s="2">
        <f t="shared" si="167"/>
        <v>5.7014494999999981</v>
      </c>
      <c r="I1372" s="2">
        <f t="array" ref="I1372">SUMPRODUCT(B1356:B1375, (ROW(B1356:B1375)-ROW(B1356)+1)) / (20*21/2)</f>
        <v>5.6705699999999988</v>
      </c>
      <c r="J1372" s="2">
        <f t="shared" si="170"/>
        <v>5.7257191525898268</v>
      </c>
      <c r="K1372" s="2">
        <f t="shared" si="164"/>
        <v>5.7052731385496829</v>
      </c>
    </row>
    <row r="1373" spans="1:11" ht="13.5" x14ac:dyDescent="0.25">
      <c r="A1373" s="3">
        <f>TITRES_STAT!B1376</f>
        <v>44011</v>
      </c>
      <c r="B1373" s="6">
        <f>TITRES_STAT!D1376</f>
        <v>5.7316000000000003</v>
      </c>
      <c r="C1373" s="2">
        <f t="shared" si="165"/>
        <v>0.20500000000000007</v>
      </c>
      <c r="D1373" s="2">
        <f t="shared" si="166"/>
        <v>5.6677999999999997</v>
      </c>
      <c r="E1373" s="2">
        <f t="shared" si="168"/>
        <v>5.6867800000000006</v>
      </c>
      <c r="F1373" s="2">
        <f t="shared" si="169"/>
        <v>5.7778499999999999</v>
      </c>
      <c r="G1373" s="2">
        <f t="shared" si="163"/>
        <v>5.6826540000000012</v>
      </c>
      <c r="H1373" s="2">
        <f t="shared" si="167"/>
        <v>5.7012599999999987</v>
      </c>
      <c r="I1373" s="2">
        <f t="array" ref="I1373">SUMPRODUCT(B1357:B1376, (ROW(B1357:B1376)-ROW(B1357)+1)) / (20*21/2)</f>
        <v>5.6463471428571426</v>
      </c>
      <c r="J1373" s="2">
        <f t="shared" si="170"/>
        <v>5.7262792332955579</v>
      </c>
      <c r="K1373" s="2">
        <f t="shared" si="164"/>
        <v>5.7063055644889111</v>
      </c>
    </row>
    <row r="1374" spans="1:11" ht="13.5" x14ac:dyDescent="0.25">
      <c r="A1374" s="3">
        <f>TITRES_STAT!B1377</f>
        <v>44012</v>
      </c>
      <c r="B1374" s="6">
        <f>TITRES_STAT!D1377</f>
        <v>5.5644999999999998</v>
      </c>
      <c r="C1374" s="2">
        <f t="shared" si="165"/>
        <v>-0.16710000000000047</v>
      </c>
      <c r="D1374" s="2">
        <f t="shared" si="166"/>
        <v>5.6419800000000002</v>
      </c>
      <c r="E1374" s="2">
        <f t="shared" si="168"/>
        <v>5.6685600000000003</v>
      </c>
      <c r="F1374" s="2">
        <f t="shared" si="169"/>
        <v>5.7600099999999994</v>
      </c>
      <c r="G1374" s="2">
        <f t="shared" si="163"/>
        <v>5.6823500000000013</v>
      </c>
      <c r="H1374" s="2">
        <f t="shared" si="167"/>
        <v>5.7002349999999975</v>
      </c>
      <c r="I1374" s="2">
        <f t="array" ref="I1374">SUMPRODUCT(B1358:B1377, (ROW(B1358:B1377)-ROW(B1358)+1)) / (20*21/2)</f>
        <v>5.6242209523809512</v>
      </c>
      <c r="J1374" s="2">
        <f t="shared" si="170"/>
        <v>5.7108716872674101</v>
      </c>
      <c r="K1374" s="2">
        <f t="shared" si="164"/>
        <v>5.7007445619599348</v>
      </c>
    </row>
    <row r="1375" spans="1:11" ht="13.5" x14ac:dyDescent="0.25">
      <c r="A1375" s="3">
        <f>TITRES_STAT!B1378</f>
        <v>44013</v>
      </c>
      <c r="B1375" s="6">
        <f>TITRES_STAT!D1378</f>
        <v>5.4279000000000002</v>
      </c>
      <c r="C1375" s="2">
        <f t="shared" si="165"/>
        <v>-0.13659999999999961</v>
      </c>
      <c r="D1375" s="2">
        <f t="shared" si="166"/>
        <v>5.5888399999999994</v>
      </c>
      <c r="E1375" s="2">
        <f t="shared" si="168"/>
        <v>5.6374300000000002</v>
      </c>
      <c r="F1375" s="2">
        <f t="shared" si="169"/>
        <v>5.735339999999999</v>
      </c>
      <c r="G1375" s="2">
        <f t="shared" si="163"/>
        <v>5.6762760000000014</v>
      </c>
      <c r="H1375" s="2">
        <f t="shared" si="167"/>
        <v>5.6985269999999977</v>
      </c>
      <c r="I1375" s="2">
        <f t="array" ref="I1375">SUMPRODUCT(B1359:B1378, (ROW(B1359:B1378)-ROW(B1359)+1)) / (20*21/2)</f>
        <v>5.6027533333333333</v>
      </c>
      <c r="J1375" s="2">
        <f t="shared" si="170"/>
        <v>5.683922002765752</v>
      </c>
      <c r="K1375" s="2">
        <f t="shared" si="164"/>
        <v>5.6900447752164078</v>
      </c>
    </row>
    <row r="1376" spans="1:11" ht="13.5" x14ac:dyDescent="0.25">
      <c r="A1376" s="3">
        <f>TITRES_STAT!B1379</f>
        <v>44014</v>
      </c>
      <c r="B1376" s="6">
        <f>TITRES_STAT!D1379</f>
        <v>5.4809999999999999</v>
      </c>
      <c r="C1376" s="2">
        <f t="shared" si="165"/>
        <v>5.3099999999999703E-2</v>
      </c>
      <c r="D1376" s="2">
        <f t="shared" si="166"/>
        <v>5.5463199999999997</v>
      </c>
      <c r="E1376" s="2">
        <f t="shared" si="168"/>
        <v>5.6237600000000008</v>
      </c>
      <c r="F1376" s="2">
        <f t="shared" si="169"/>
        <v>5.7133249999999993</v>
      </c>
      <c r="G1376" s="2">
        <f t="shared" si="163"/>
        <v>5.6712640000000007</v>
      </c>
      <c r="H1376" s="2">
        <f t="shared" si="167"/>
        <v>5.6970844999999972</v>
      </c>
      <c r="I1376" s="2">
        <f t="array" ref="I1376">SUMPRODUCT(B1360:B1379, (ROW(B1360:B1379)-ROW(B1360)+1)) / (20*21/2)</f>
        <v>5.5834542857142857</v>
      </c>
      <c r="J1376" s="2">
        <f t="shared" si="170"/>
        <v>5.6645960977404428</v>
      </c>
      <c r="K1376" s="2">
        <f t="shared" si="164"/>
        <v>5.6818469408941956</v>
      </c>
    </row>
    <row r="1377" spans="1:11" ht="13.5" x14ac:dyDescent="0.25">
      <c r="A1377" s="3">
        <f>TITRES_STAT!B1380</f>
        <v>44015</v>
      </c>
      <c r="B1377" s="6">
        <f>TITRES_STAT!D1380</f>
        <v>5.4809999999999999</v>
      </c>
      <c r="C1377" s="2">
        <f t="shared" si="165"/>
        <v>0</v>
      </c>
      <c r="D1377" s="2">
        <f t="shared" si="166"/>
        <v>5.5372000000000003</v>
      </c>
      <c r="E1377" s="2">
        <f t="shared" si="168"/>
        <v>5.5987000000000009</v>
      </c>
      <c r="F1377" s="2">
        <f t="shared" si="169"/>
        <v>5.6913099999999996</v>
      </c>
      <c r="G1377" s="2">
        <f t="shared" si="163"/>
        <v>5.6695940000000018</v>
      </c>
      <c r="H1377" s="2">
        <f t="shared" si="167"/>
        <v>5.6956419999999977</v>
      </c>
      <c r="I1377" s="2">
        <f t="array" ref="I1377">SUMPRODUCT(B1361:B1380, (ROW(B1361:B1380)-ROW(B1361)+1)) / (20*21/2)</f>
        <v>5.5663238095238103</v>
      </c>
      <c r="J1377" s="2">
        <f t="shared" si="170"/>
        <v>5.6471107550984962</v>
      </c>
      <c r="K1377" s="2">
        <f t="shared" si="164"/>
        <v>5.6739705902708941</v>
      </c>
    </row>
    <row r="1378" spans="1:11" ht="13.5" x14ac:dyDescent="0.25">
      <c r="A1378" s="3">
        <f>TITRES_STAT!B1381</f>
        <v>44018</v>
      </c>
      <c r="B1378" s="6">
        <f>TITRES_STAT!D1381</f>
        <v>5.4659000000000004</v>
      </c>
      <c r="C1378" s="2">
        <f t="shared" si="165"/>
        <v>-1.5099999999999447E-2</v>
      </c>
      <c r="D1378" s="2">
        <f t="shared" si="166"/>
        <v>5.4840600000000004</v>
      </c>
      <c r="E1378" s="2">
        <f t="shared" si="168"/>
        <v>5.5759300000000005</v>
      </c>
      <c r="F1378" s="2">
        <f t="shared" si="169"/>
        <v>5.6685400000000001</v>
      </c>
      <c r="G1378" s="2">
        <f t="shared" si="163"/>
        <v>5.6676219999999997</v>
      </c>
      <c r="H1378" s="2">
        <f t="shared" si="167"/>
        <v>5.6941239999999969</v>
      </c>
      <c r="I1378" s="2">
        <f t="array" ref="I1378">SUMPRODUCT(B1362:B1381, (ROW(B1362:B1381)-ROW(B1362)+1)) / (20*21/2)</f>
        <v>5.5513619047619054</v>
      </c>
      <c r="J1378" s="2">
        <f t="shared" si="170"/>
        <v>5.6298525879462584</v>
      </c>
      <c r="K1378" s="2">
        <f t="shared" si="164"/>
        <v>5.6658109592798782</v>
      </c>
    </row>
    <row r="1379" spans="1:11" ht="13.5" x14ac:dyDescent="0.25">
      <c r="A1379" s="3">
        <f>TITRES_STAT!B1382</f>
        <v>44019</v>
      </c>
      <c r="B1379" s="6">
        <f>TITRES_STAT!D1382</f>
        <v>5.4659000000000004</v>
      </c>
      <c r="C1379" s="2">
        <f t="shared" si="165"/>
        <v>0</v>
      </c>
      <c r="D1379" s="2">
        <f t="shared" si="166"/>
        <v>5.46434</v>
      </c>
      <c r="E1379" s="2">
        <f t="shared" si="168"/>
        <v>5.5531600000000001</v>
      </c>
      <c r="F1379" s="2">
        <f t="shared" si="169"/>
        <v>5.6457700000000006</v>
      </c>
      <c r="G1379" s="2">
        <f t="shared" si="163"/>
        <v>5.6624599999999994</v>
      </c>
      <c r="H1379" s="2">
        <f t="shared" si="167"/>
        <v>5.6926059999999969</v>
      </c>
      <c r="I1379" s="2">
        <f t="array" ref="I1379">SUMPRODUCT(B1363:B1382, (ROW(B1363:B1382)-ROW(B1363)+1)) / (20*21/2)</f>
        <v>5.5377371428571429</v>
      </c>
      <c r="J1379" s="2">
        <f t="shared" si="170"/>
        <v>5.6142380557609002</v>
      </c>
      <c r="K1379" s="2">
        <f t="shared" si="164"/>
        <v>5.6579713138179217</v>
      </c>
    </row>
    <row r="1380" spans="1:11" ht="13.5" x14ac:dyDescent="0.25">
      <c r="A1380" s="3">
        <f>TITRES_STAT!B1383</f>
        <v>44020</v>
      </c>
      <c r="B1380" s="6">
        <f>TITRES_STAT!D1383</f>
        <v>5.4659000000000004</v>
      </c>
      <c r="C1380" s="2">
        <f t="shared" si="165"/>
        <v>0</v>
      </c>
      <c r="D1380" s="2">
        <f t="shared" si="166"/>
        <v>5.4719400000000009</v>
      </c>
      <c r="E1380" s="2">
        <f t="shared" si="168"/>
        <v>5.5303899999999988</v>
      </c>
      <c r="F1380" s="2">
        <f t="shared" si="169"/>
        <v>5.6230000000000002</v>
      </c>
      <c r="G1380" s="2">
        <f t="shared" si="163"/>
        <v>5.6606379999999987</v>
      </c>
      <c r="H1380" s="2">
        <f t="shared" si="167"/>
        <v>5.6910879999999961</v>
      </c>
      <c r="I1380" s="2">
        <f t="array" ref="I1380">SUMPRODUCT(B1364:B1383, (ROW(B1364:B1383)-ROW(B1364)+1)) / (20*21/2)</f>
        <v>5.5182114285714281</v>
      </c>
      <c r="J1380" s="2">
        <f t="shared" si="170"/>
        <v>5.6001106218789101</v>
      </c>
      <c r="K1380" s="2">
        <f t="shared" si="164"/>
        <v>5.6504391054329046</v>
      </c>
    </row>
    <row r="1381" spans="1:11" ht="13.5" x14ac:dyDescent="0.25">
      <c r="A1381" s="3">
        <f>TITRES_STAT!B1384</f>
        <v>44021</v>
      </c>
      <c r="B1381" s="6">
        <f>TITRES_STAT!D1384</f>
        <v>5.4659000000000004</v>
      </c>
      <c r="C1381" s="2">
        <f t="shared" si="165"/>
        <v>0</v>
      </c>
      <c r="D1381" s="2">
        <f t="shared" si="166"/>
        <v>5.4689200000000007</v>
      </c>
      <c r="E1381" s="2">
        <f t="shared" si="168"/>
        <v>5.5076199999999993</v>
      </c>
      <c r="F1381" s="2">
        <f t="shared" si="169"/>
        <v>5.6089600000000006</v>
      </c>
      <c r="G1381" s="2">
        <f t="shared" si="163"/>
        <v>5.662005999999999</v>
      </c>
      <c r="H1381" s="2">
        <f t="shared" si="167"/>
        <v>5.6895699999999962</v>
      </c>
      <c r="I1381" s="2">
        <f t="array" ref="I1381">SUMPRODUCT(B1365:B1384, (ROW(B1365:B1384)-ROW(B1365)+1)) / (20*21/2)</f>
        <v>5.5003847619047619</v>
      </c>
      <c r="J1381" s="2">
        <f t="shared" si="170"/>
        <v>5.587328657890442</v>
      </c>
      <c r="K1381" s="2">
        <f t="shared" si="164"/>
        <v>5.6432022777688688</v>
      </c>
    </row>
    <row r="1382" spans="1:11" ht="13.5" x14ac:dyDescent="0.25">
      <c r="A1382" s="3">
        <f>TITRES_STAT!B1385</f>
        <v>44022</v>
      </c>
      <c r="B1382" s="6">
        <f>TITRES_STAT!D1385</f>
        <v>5.4659000000000004</v>
      </c>
      <c r="C1382" s="2">
        <f t="shared" si="165"/>
        <v>0</v>
      </c>
      <c r="D1382" s="2">
        <f t="shared" si="166"/>
        <v>5.4659000000000004</v>
      </c>
      <c r="E1382" s="2">
        <f t="shared" si="168"/>
        <v>5.5015499999999991</v>
      </c>
      <c r="F1382" s="2">
        <f t="shared" si="169"/>
        <v>5.5949200000000001</v>
      </c>
      <c r="G1382" s="2">
        <f t="shared" si="163"/>
        <v>5.6627659999999977</v>
      </c>
      <c r="H1382" s="2">
        <f t="shared" si="167"/>
        <v>5.6880519999999954</v>
      </c>
      <c r="I1382" s="2">
        <f t="array" ref="I1382">SUMPRODUCT(B1366:B1385, (ROW(B1366:B1385)-ROW(B1366)+1)) / (20*21/2)</f>
        <v>5.4770285714285709</v>
      </c>
      <c r="J1382" s="2">
        <f t="shared" si="170"/>
        <v>5.5757640238056378</v>
      </c>
      <c r="K1382" s="2">
        <f t="shared" si="164"/>
        <v>5.6362492472681289</v>
      </c>
    </row>
    <row r="1383" spans="1:11" ht="13.5" x14ac:dyDescent="0.25">
      <c r="A1383" s="3">
        <f>TITRES_STAT!B1386</f>
        <v>44025</v>
      </c>
      <c r="B1383" s="6">
        <f>TITRES_STAT!D1386</f>
        <v>5.3898999999999999</v>
      </c>
      <c r="C1383" s="2">
        <f t="shared" si="165"/>
        <v>-7.6000000000000512E-2</v>
      </c>
      <c r="D1383" s="2">
        <f t="shared" si="166"/>
        <v>5.4507000000000003</v>
      </c>
      <c r="E1383" s="2">
        <f t="shared" si="168"/>
        <v>5.4673799999999995</v>
      </c>
      <c r="F1383" s="2">
        <f t="shared" si="169"/>
        <v>5.5770800000000005</v>
      </c>
      <c r="G1383" s="2">
        <f t="shared" si="163"/>
        <v>5.6651939999999987</v>
      </c>
      <c r="H1383" s="2">
        <f t="shared" si="167"/>
        <v>5.6861539999999966</v>
      </c>
      <c r="I1383" s="2">
        <f t="array" ref="I1383">SUMPRODUCT(B1367:B1386, (ROW(B1367:B1386)-ROW(B1367)+1)) / (20*21/2)</f>
        <v>5.4701638095238101</v>
      </c>
      <c r="J1383" s="2">
        <f t="shared" si="170"/>
        <v>5.5580626882051005</v>
      </c>
      <c r="K1383" s="2">
        <f t="shared" si="164"/>
        <v>5.6265884924733003</v>
      </c>
    </row>
    <row r="1384" spans="1:11" ht="13.5" x14ac:dyDescent="0.25">
      <c r="A1384" s="3">
        <f>TITRES_STAT!B1387</f>
        <v>44026</v>
      </c>
      <c r="B1384" s="6">
        <f>TITRES_STAT!D1387</f>
        <v>5.3898999999999999</v>
      </c>
      <c r="C1384" s="2">
        <f t="shared" si="165"/>
        <v>0</v>
      </c>
      <c r="D1384" s="2">
        <f t="shared" si="166"/>
        <v>5.4355000000000002</v>
      </c>
      <c r="E1384" s="2">
        <f t="shared" si="168"/>
        <v>5.4499199999999988</v>
      </c>
      <c r="F1384" s="2">
        <f t="shared" si="169"/>
        <v>5.5592400000000008</v>
      </c>
      <c r="G1384" s="2">
        <f t="shared" si="163"/>
        <v>5.6667119999999986</v>
      </c>
      <c r="H1384" s="2">
        <f t="shared" si="167"/>
        <v>5.6844074999999963</v>
      </c>
      <c r="I1384" s="2">
        <f t="array" ref="I1384">SUMPRODUCT(B1368:B1387, (ROW(B1368:B1387)-ROW(B1368)+1)) / (20*21/2)</f>
        <v>5.4632980952380956</v>
      </c>
      <c r="J1384" s="2">
        <f t="shared" si="170"/>
        <v>5.5420471940903289</v>
      </c>
      <c r="K1384" s="2">
        <f t="shared" si="164"/>
        <v>5.6173065908076811</v>
      </c>
    </row>
    <row r="1385" spans="1:11" ht="13.5" x14ac:dyDescent="0.25">
      <c r="A1385" s="3">
        <f>TITRES_STAT!B1388</f>
        <v>44027</v>
      </c>
      <c r="B1385" s="6">
        <f>TITRES_STAT!D1388</f>
        <v>5.3140000000000001</v>
      </c>
      <c r="C1385" s="2">
        <f t="shared" si="165"/>
        <v>-7.5899999999999856E-2</v>
      </c>
      <c r="D1385" s="2">
        <f t="shared" si="166"/>
        <v>5.4051200000000001</v>
      </c>
      <c r="E1385" s="2">
        <f t="shared" si="168"/>
        <v>5.4385299999999992</v>
      </c>
      <c r="F1385" s="2">
        <f t="shared" si="169"/>
        <v>5.5379800000000019</v>
      </c>
      <c r="G1385" s="2">
        <f t="shared" si="163"/>
        <v>5.6699000000000011</v>
      </c>
      <c r="H1385" s="2">
        <f t="shared" si="167"/>
        <v>5.6822814999999967</v>
      </c>
      <c r="I1385" s="2">
        <f t="array" ref="I1385">SUMPRODUCT(B1369:B1388, (ROW(B1369:B1388)-ROW(B1369)+1)) / (20*21/2)</f>
        <v>5.4577338095238099</v>
      </c>
      <c r="J1385" s="2">
        <f t="shared" si="170"/>
        <v>5.5203284137007733</v>
      </c>
      <c r="K1385" s="2">
        <f t="shared" si="164"/>
        <v>5.6054122146975756</v>
      </c>
    </row>
    <row r="1386" spans="1:11" ht="13.5" x14ac:dyDescent="0.25">
      <c r="A1386" s="3">
        <f>TITRES_STAT!B1389</f>
        <v>44028</v>
      </c>
      <c r="B1386" s="6">
        <f>TITRES_STAT!D1389</f>
        <v>5.4659000000000004</v>
      </c>
      <c r="C1386" s="2">
        <f t="shared" si="165"/>
        <v>0.15190000000000037</v>
      </c>
      <c r="D1386" s="2">
        <f t="shared" si="166"/>
        <v>5.4051200000000001</v>
      </c>
      <c r="E1386" s="2">
        <f t="shared" si="168"/>
        <v>5.4370199999999995</v>
      </c>
      <c r="F1386" s="2">
        <f t="shared" si="169"/>
        <v>5.5303900000000015</v>
      </c>
      <c r="G1386" s="2">
        <f t="shared" si="163"/>
        <v>5.6744560000000002</v>
      </c>
      <c r="H1386" s="2">
        <f t="shared" si="167"/>
        <v>5.6809149999999953</v>
      </c>
      <c r="I1386" s="2">
        <f t="array" ref="I1386">SUMPRODUCT(B1370:B1389, (ROW(B1370:B1389)-ROW(B1370)+1)) / (20*21/2)</f>
        <v>5.4395471428571431</v>
      </c>
      <c r="J1386" s="2">
        <f t="shared" si="170"/>
        <v>5.5151447552530808</v>
      </c>
      <c r="K1386" s="2">
        <f t="shared" si="164"/>
        <v>5.5999411474545333</v>
      </c>
    </row>
    <row r="1387" spans="1:11" ht="13.5" x14ac:dyDescent="0.25">
      <c r="A1387" s="3">
        <f>TITRES_STAT!B1390</f>
        <v>44029</v>
      </c>
      <c r="B1387" s="6">
        <f>TITRES_STAT!D1390</f>
        <v>5.4583000000000004</v>
      </c>
      <c r="C1387" s="2">
        <f t="shared" si="165"/>
        <v>-7.6000000000000512E-3</v>
      </c>
      <c r="D1387" s="2">
        <f t="shared" si="166"/>
        <v>5.4036000000000008</v>
      </c>
      <c r="E1387" s="2">
        <f t="shared" si="168"/>
        <v>5.4347499999999993</v>
      </c>
      <c r="F1387" s="2">
        <f t="shared" si="169"/>
        <v>5.5167250000000001</v>
      </c>
      <c r="G1387" s="2">
        <f t="shared" si="163"/>
        <v>5.6758240000000013</v>
      </c>
      <c r="H1387" s="2">
        <f t="shared" si="167"/>
        <v>5.6793589999999945</v>
      </c>
      <c r="I1387" s="2">
        <f t="array" ref="I1387">SUMPRODUCT(B1371:B1390, (ROW(B1371:B1390)-ROW(B1371)+1)) / (20*21/2)</f>
        <v>5.4231680952380961</v>
      </c>
      <c r="J1387" s="2">
        <f t="shared" si="170"/>
        <v>5.5097309690385021</v>
      </c>
      <c r="K1387" s="2">
        <f t="shared" si="164"/>
        <v>5.5943865926523948</v>
      </c>
    </row>
    <row r="1388" spans="1:11" ht="13.5" x14ac:dyDescent="0.25">
      <c r="A1388" s="3">
        <f>TITRES_STAT!B1391</f>
        <v>44032</v>
      </c>
      <c r="B1388" s="6">
        <f>TITRES_STAT!D1391</f>
        <v>5.4583000000000004</v>
      </c>
      <c r="C1388" s="2">
        <f t="shared" si="165"/>
        <v>0</v>
      </c>
      <c r="D1388" s="2">
        <f t="shared" si="166"/>
        <v>5.4172800000000008</v>
      </c>
      <c r="E1388" s="2">
        <f t="shared" si="168"/>
        <v>5.4339899999999997</v>
      </c>
      <c r="F1388" s="2">
        <f t="shared" si="169"/>
        <v>5.5049599999999996</v>
      </c>
      <c r="G1388" s="2">
        <f t="shared" si="163"/>
        <v>5.6771920000000025</v>
      </c>
      <c r="H1388" s="2">
        <f t="shared" si="167"/>
        <v>5.6778029999999955</v>
      </c>
      <c r="I1388" s="2">
        <f t="array" ref="I1388">SUMPRODUCT(B1372:B1391, (ROW(B1372:B1391)-ROW(B1372)+1)) / (20*21/2)</f>
        <v>5.4085966666666678</v>
      </c>
      <c r="J1388" s="2">
        <f t="shared" si="170"/>
        <v>5.5048327815110252</v>
      </c>
      <c r="K1388" s="2">
        <f t="shared" si="164"/>
        <v>5.5890498635287722</v>
      </c>
    </row>
    <row r="1389" spans="1:11" ht="13.5" x14ac:dyDescent="0.25">
      <c r="A1389" s="3">
        <f>TITRES_STAT!B1392</f>
        <v>44033</v>
      </c>
      <c r="B1389" s="6">
        <f>TITRES_STAT!D1392</f>
        <v>5.3140000000000001</v>
      </c>
      <c r="C1389" s="2">
        <f t="shared" si="165"/>
        <v>-0.14430000000000032</v>
      </c>
      <c r="D1389" s="2">
        <f t="shared" si="166"/>
        <v>5.4021000000000008</v>
      </c>
      <c r="E1389" s="2">
        <f t="shared" si="168"/>
        <v>5.4188000000000001</v>
      </c>
      <c r="F1389" s="2">
        <f t="shared" si="169"/>
        <v>5.4859799999999996</v>
      </c>
      <c r="G1389" s="2">
        <f t="shared" si="163"/>
        <v>5.6756740000000026</v>
      </c>
      <c r="H1389" s="2">
        <f t="shared" si="167"/>
        <v>5.6755254999999956</v>
      </c>
      <c r="I1389" s="2">
        <f t="array" ref="I1389">SUMPRODUCT(B1373:B1392, (ROW(B1373:B1392)-ROW(B1373)+1)) / (20*21/2)</f>
        <v>5.3958328571428575</v>
      </c>
      <c r="J1389" s="2">
        <f t="shared" si="170"/>
        <v>5.4866582308909271</v>
      </c>
      <c r="K1389" s="2">
        <f t="shared" si="164"/>
        <v>5.5782635943707808</v>
      </c>
    </row>
    <row r="1390" spans="1:11" ht="13.5" x14ac:dyDescent="0.25">
      <c r="A1390" s="3">
        <f>TITRES_STAT!B1393</f>
        <v>44034</v>
      </c>
      <c r="B1390" s="6">
        <f>TITRES_STAT!D1393</f>
        <v>5.3140000000000001</v>
      </c>
      <c r="C1390" s="2">
        <f t="shared" si="165"/>
        <v>0</v>
      </c>
      <c r="D1390" s="2">
        <f t="shared" si="166"/>
        <v>5.4020999999999999</v>
      </c>
      <c r="E1390" s="2">
        <f t="shared" si="168"/>
        <v>5.4036100000000005</v>
      </c>
      <c r="F1390" s="2">
        <f t="shared" si="169"/>
        <v>5.4669999999999987</v>
      </c>
      <c r="G1390" s="2">
        <f t="shared" si="163"/>
        <v>5.6711180000000034</v>
      </c>
      <c r="H1390" s="2">
        <f t="shared" si="167"/>
        <v>5.6732479999999956</v>
      </c>
      <c r="I1390" s="2">
        <f t="array" ref="I1390">SUMPRODUCT(B1374:B1393, (ROW(B1374:B1393)-ROW(B1374)+1)) / (20*21/2)</f>
        <v>5.3949290476190486</v>
      </c>
      <c r="J1390" s="2">
        <f t="shared" si="170"/>
        <v>5.470214589853696</v>
      </c>
      <c r="K1390" s="2">
        <f t="shared" si="164"/>
        <v>5.5679003161601619</v>
      </c>
    </row>
    <row r="1391" spans="1:11" ht="13.5" x14ac:dyDescent="0.25">
      <c r="A1391" s="3">
        <f>TITRES_STAT!B1394</f>
        <v>44035</v>
      </c>
      <c r="B1391" s="6">
        <f>TITRES_STAT!D1394</f>
        <v>5.3140000000000001</v>
      </c>
      <c r="C1391" s="2">
        <f t="shared" si="165"/>
        <v>0</v>
      </c>
      <c r="D1391" s="2">
        <f t="shared" si="166"/>
        <v>5.3717200000000007</v>
      </c>
      <c r="E1391" s="2">
        <f t="shared" si="168"/>
        <v>5.38842</v>
      </c>
      <c r="F1391" s="2">
        <f t="shared" si="169"/>
        <v>5.4480199999999979</v>
      </c>
      <c r="G1391" s="2">
        <f t="shared" si="163"/>
        <v>5.6642860000000033</v>
      </c>
      <c r="H1391" s="2">
        <f t="shared" si="167"/>
        <v>5.6709704999999948</v>
      </c>
      <c r="I1391" s="2">
        <f t="array" ref="I1391">SUMPRODUCT(B1375:B1394, (ROW(B1375:B1394)-ROW(B1375)+1)) / (20*21/2)</f>
        <v>5.3954714285714287</v>
      </c>
      <c r="J1391" s="2">
        <f t="shared" si="170"/>
        <v>5.4553370098676295</v>
      </c>
      <c r="K1391" s="2">
        <f t="shared" si="164"/>
        <v>5.5579434410166257</v>
      </c>
    </row>
    <row r="1392" spans="1:11" ht="13.5" x14ac:dyDescent="0.25">
      <c r="A1392" s="3">
        <f>TITRES_STAT!B1395</f>
        <v>44036</v>
      </c>
      <c r="B1392" s="6">
        <f>TITRES_STAT!D1395</f>
        <v>5.3140000000000001</v>
      </c>
      <c r="C1392" s="2">
        <f t="shared" si="165"/>
        <v>0</v>
      </c>
      <c r="D1392" s="2">
        <f t="shared" si="166"/>
        <v>5.3428599999999999</v>
      </c>
      <c r="E1392" s="2">
        <f t="shared" si="168"/>
        <v>5.3732300000000004</v>
      </c>
      <c r="F1392" s="2">
        <f t="shared" si="169"/>
        <v>5.4373899999999979</v>
      </c>
      <c r="G1392" s="2">
        <f t="shared" si="163"/>
        <v>5.6566940000000043</v>
      </c>
      <c r="H1392" s="2">
        <f t="shared" si="167"/>
        <v>5.6686929999999958</v>
      </c>
      <c r="I1392" s="2">
        <f t="array" ref="I1392">SUMPRODUCT(B1376:B1395, (ROW(B1376:B1395)-ROW(B1376)+1)) / (20*21/2)</f>
        <v>5.3858166666666669</v>
      </c>
      <c r="J1392" s="2">
        <f t="shared" si="170"/>
        <v>5.4418763422611889</v>
      </c>
      <c r="K1392" s="2">
        <f t="shared" si="164"/>
        <v>5.5483770315649936</v>
      </c>
    </row>
    <row r="1393" spans="1:11" ht="13.5" x14ac:dyDescent="0.25">
      <c r="A1393" s="3">
        <f>TITRES_STAT!B1396</f>
        <v>44039</v>
      </c>
      <c r="B1393" s="6">
        <f>TITRES_STAT!D1396</f>
        <v>5.4279000000000002</v>
      </c>
      <c r="C1393" s="2">
        <f t="shared" si="165"/>
        <v>0.11390000000000011</v>
      </c>
      <c r="D1393" s="2">
        <f t="shared" si="166"/>
        <v>5.3367800000000001</v>
      </c>
      <c r="E1393" s="2">
        <f t="shared" si="168"/>
        <v>5.3770300000000004</v>
      </c>
      <c r="F1393" s="2">
        <f t="shared" si="169"/>
        <v>5.4222049999999982</v>
      </c>
      <c r="G1393" s="2">
        <f t="shared" si="163"/>
        <v>5.6483440000000043</v>
      </c>
      <c r="H1393" s="2">
        <f t="shared" si="167"/>
        <v>5.6670229999999959</v>
      </c>
      <c r="I1393" s="2">
        <f t="array" ref="I1393">SUMPRODUCT(B1377:B1396, (ROW(B1377:B1396)-ROW(B1377)+1)) / (20*21/2)</f>
        <v>5.3875519047619056</v>
      </c>
      <c r="J1393" s="2">
        <f t="shared" si="170"/>
        <v>5.4405452620458377</v>
      </c>
      <c r="K1393" s="2">
        <f t="shared" si="164"/>
        <v>5.5436524420918563</v>
      </c>
    </row>
    <row r="1394" spans="1:11" ht="13.5" x14ac:dyDescent="0.25">
      <c r="A1394" s="3">
        <f>TITRES_STAT!B1397</f>
        <v>44040</v>
      </c>
      <c r="B1394" s="6">
        <f>TITRES_STAT!D1397</f>
        <v>5.4279000000000002</v>
      </c>
      <c r="C1394" s="2">
        <f t="shared" si="165"/>
        <v>0</v>
      </c>
      <c r="D1394" s="2">
        <f t="shared" si="166"/>
        <v>5.3595600000000001</v>
      </c>
      <c r="E1394" s="2">
        <f t="shared" si="168"/>
        <v>5.3808300000000004</v>
      </c>
      <c r="F1394" s="2">
        <f t="shared" si="169"/>
        <v>5.4153749999999974</v>
      </c>
      <c r="G1394" s="2">
        <f t="shared" ref="G1394:G1457" si="171">AVERAGE(B1345:B1394)</f>
        <v>5.6399940000000042</v>
      </c>
      <c r="H1394" s="2">
        <f t="shared" si="167"/>
        <v>5.6653909999999961</v>
      </c>
      <c r="I1394" s="2">
        <f t="array" ref="I1394">SUMPRODUCT(B1378:B1397, (ROW(B1378:B1397)-ROW(B1378)+1)) / (20*21/2)</f>
        <v>5.399663809523811</v>
      </c>
      <c r="J1394" s="2">
        <f t="shared" si="170"/>
        <v>5.4393409513748061</v>
      </c>
      <c r="K1394" s="2">
        <f t="shared" si="164"/>
        <v>5.5391131306372738</v>
      </c>
    </row>
    <row r="1395" spans="1:11" ht="13.5" x14ac:dyDescent="0.25">
      <c r="A1395" s="3">
        <f>TITRES_STAT!B1398</f>
        <v>44041</v>
      </c>
      <c r="B1395" s="6">
        <f>TITRES_STAT!D1398</f>
        <v>5.3140000000000001</v>
      </c>
      <c r="C1395" s="2">
        <f t="shared" si="165"/>
        <v>-0.11390000000000011</v>
      </c>
      <c r="D1395" s="2">
        <f t="shared" si="166"/>
        <v>5.3595600000000001</v>
      </c>
      <c r="E1395" s="2">
        <f t="shared" si="168"/>
        <v>5.3808300000000004</v>
      </c>
      <c r="F1395" s="2">
        <f t="shared" si="169"/>
        <v>5.4096799999999972</v>
      </c>
      <c r="G1395" s="2">
        <f t="shared" si="171"/>
        <v>5.6308840000000036</v>
      </c>
      <c r="H1395" s="2">
        <f t="shared" si="167"/>
        <v>5.6631894999999961</v>
      </c>
      <c r="I1395" s="2">
        <f t="array" ref="I1395">SUMPRODUCT(B1379:B1398, (ROW(B1379:B1398)-ROW(B1379)+1)) / (20*21/2)</f>
        <v>5.4115223809523805</v>
      </c>
      <c r="J1395" s="2">
        <f t="shared" si="170"/>
        <v>5.427403717910539</v>
      </c>
      <c r="K1395" s="2">
        <f t="shared" ref="K1395:K1458" si="172">$K$4*B1395+(1-$K$4)*K1394</f>
        <v>5.5302851647299294</v>
      </c>
    </row>
    <row r="1396" spans="1:11" ht="13.5" x14ac:dyDescent="0.25">
      <c r="A1396" s="3">
        <f>TITRES_STAT!B1399</f>
        <v>44042</v>
      </c>
      <c r="B1396" s="6">
        <f>TITRES_STAT!D1399</f>
        <v>5.4279000000000002</v>
      </c>
      <c r="C1396" s="2">
        <f t="shared" si="165"/>
        <v>0.11390000000000011</v>
      </c>
      <c r="D1396" s="2">
        <f t="shared" si="166"/>
        <v>5.382340000000001</v>
      </c>
      <c r="E1396" s="2">
        <f t="shared" si="168"/>
        <v>5.3770300000000004</v>
      </c>
      <c r="F1396" s="2">
        <f t="shared" si="169"/>
        <v>5.4070249999999973</v>
      </c>
      <c r="G1396" s="2">
        <f t="shared" si="171"/>
        <v>5.6240520000000025</v>
      </c>
      <c r="H1396" s="2">
        <f t="shared" si="167"/>
        <v>5.661557499999998</v>
      </c>
      <c r="I1396" s="2">
        <f t="array" ref="I1396">SUMPRODUCT(B1380:B1399, (ROW(B1380:B1399)-ROW(B1380)+1)) / (20*21/2)</f>
        <v>5.4230557142857139</v>
      </c>
      <c r="J1396" s="2">
        <f t="shared" si="170"/>
        <v>5.4274509828714406</v>
      </c>
      <c r="K1396" s="2">
        <f t="shared" si="172"/>
        <v>5.5262700602307167</v>
      </c>
    </row>
    <row r="1397" spans="1:11" ht="13.5" x14ac:dyDescent="0.25">
      <c r="A1397" s="3">
        <f>TITRES_STAT!B1400</f>
        <v>44046</v>
      </c>
      <c r="B1397" s="6">
        <f>TITRES_STAT!D1400</f>
        <v>5.5342000000000002</v>
      </c>
      <c r="C1397" s="2">
        <f t="shared" si="165"/>
        <v>0.10630000000000006</v>
      </c>
      <c r="D1397" s="2">
        <f t="shared" si="166"/>
        <v>5.42638</v>
      </c>
      <c r="E1397" s="2">
        <f t="shared" si="168"/>
        <v>5.38462</v>
      </c>
      <c r="F1397" s="2">
        <f t="shared" si="169"/>
        <v>5.4096849999999979</v>
      </c>
      <c r="G1397" s="2">
        <f t="shared" si="171"/>
        <v>5.6193460000000028</v>
      </c>
      <c r="H1397" s="2">
        <f t="shared" si="167"/>
        <v>5.6604569999999974</v>
      </c>
      <c r="I1397" s="2">
        <f t="array" ref="I1397">SUMPRODUCT(B1381:B1400, (ROW(B1381:B1400)-ROW(B1381)+1)) / (20*21/2)</f>
        <v>5.4190828571428584</v>
      </c>
      <c r="J1397" s="2">
        <f t="shared" si="170"/>
        <v>5.4376175559313031</v>
      </c>
      <c r="K1397" s="2">
        <f t="shared" si="172"/>
        <v>5.5265810382608853</v>
      </c>
    </row>
    <row r="1398" spans="1:11" ht="13.5" x14ac:dyDescent="0.25">
      <c r="A1398" s="3">
        <f>TITRES_STAT!B1401</f>
        <v>44047</v>
      </c>
      <c r="B1398" s="6">
        <f>TITRES_STAT!D1401</f>
        <v>5.5342000000000002</v>
      </c>
      <c r="C1398" s="2">
        <f t="shared" si="165"/>
        <v>0</v>
      </c>
      <c r="D1398" s="2">
        <f t="shared" si="166"/>
        <v>5.4476399999999998</v>
      </c>
      <c r="E1398" s="2">
        <f t="shared" si="168"/>
        <v>5.3922100000000004</v>
      </c>
      <c r="F1398" s="2">
        <f t="shared" si="169"/>
        <v>5.4130999999999982</v>
      </c>
      <c r="G1398" s="2">
        <f t="shared" si="171"/>
        <v>5.6131220000000015</v>
      </c>
      <c r="H1398" s="2">
        <f t="shared" si="167"/>
        <v>5.6593564999999977</v>
      </c>
      <c r="I1398" s="2">
        <f t="array" ref="I1398">SUMPRODUCT(B1382:B1401, (ROW(B1382:B1401)-ROW(B1382)+1)) / (20*21/2)</f>
        <v>5.4155438095238102</v>
      </c>
      <c r="J1398" s="2">
        <f t="shared" si="170"/>
        <v>5.4468158839378455</v>
      </c>
      <c r="K1398" s="2">
        <f t="shared" si="172"/>
        <v>5.5268798210741847</v>
      </c>
    </row>
    <row r="1399" spans="1:11" ht="13.5" x14ac:dyDescent="0.25">
      <c r="A1399" s="3">
        <f>TITRES_STAT!B1402</f>
        <v>44048</v>
      </c>
      <c r="B1399" s="6">
        <f>TITRES_STAT!D1402</f>
        <v>5.5342000000000002</v>
      </c>
      <c r="C1399" s="2">
        <f t="shared" si="165"/>
        <v>0</v>
      </c>
      <c r="D1399" s="2">
        <f t="shared" si="166"/>
        <v>5.4688999999999997</v>
      </c>
      <c r="E1399" s="2">
        <f t="shared" si="168"/>
        <v>5.4142299999999999</v>
      </c>
      <c r="F1399" s="2">
        <f t="shared" si="169"/>
        <v>5.4165149999999986</v>
      </c>
      <c r="G1399" s="2">
        <f t="shared" si="171"/>
        <v>5.6053800000000011</v>
      </c>
      <c r="H1399" s="2">
        <f t="shared" si="167"/>
        <v>5.6590910000000001</v>
      </c>
      <c r="I1399" s="2">
        <f t="array" ref="I1399">SUMPRODUCT(B1383:B1402, (ROW(B1383:B1402)-ROW(B1383)+1)) / (20*21/2)</f>
        <v>5.4124385714285719</v>
      </c>
      <c r="J1399" s="2">
        <f t="shared" si="170"/>
        <v>5.4551381807056698</v>
      </c>
      <c r="K1399" s="2">
        <f t="shared" si="172"/>
        <v>5.5271668869144133</v>
      </c>
    </row>
    <row r="1400" spans="1:11" ht="13.5" x14ac:dyDescent="0.25">
      <c r="A1400" s="3">
        <f>TITRES_STAT!B1403</f>
        <v>44049</v>
      </c>
      <c r="B1400" s="6">
        <f>TITRES_STAT!D1403</f>
        <v>5.3747999999999996</v>
      </c>
      <c r="C1400" s="2">
        <f t="shared" si="165"/>
        <v>-0.15940000000000065</v>
      </c>
      <c r="D1400" s="2">
        <f t="shared" si="166"/>
        <v>5.4810599999999994</v>
      </c>
      <c r="E1400" s="2">
        <f t="shared" si="168"/>
        <v>5.4203099999999997</v>
      </c>
      <c r="F1400" s="2">
        <f t="shared" si="169"/>
        <v>5.4119599999999988</v>
      </c>
      <c r="G1400" s="2">
        <f t="shared" si="171"/>
        <v>5.597486</v>
      </c>
      <c r="H1400" s="2">
        <f t="shared" si="167"/>
        <v>5.6573829999999994</v>
      </c>
      <c r="I1400" s="2">
        <f t="array" ref="I1400">SUMPRODUCT(B1384:B1403, (ROW(B1384:B1403)-ROW(B1384)+1)) / (20*21/2)</f>
        <v>5.4097671428571434</v>
      </c>
      <c r="J1400" s="2">
        <f t="shared" si="170"/>
        <v>5.4474869254003684</v>
      </c>
      <c r="K1400" s="2">
        <f t="shared" si="172"/>
        <v>5.5211917148785536</v>
      </c>
    </row>
    <row r="1401" spans="1:11" ht="13.5" x14ac:dyDescent="0.25">
      <c r="A1401" s="3">
        <f>TITRES_STAT!B1404</f>
        <v>44050</v>
      </c>
      <c r="B1401" s="6">
        <f>TITRES_STAT!D1404</f>
        <v>5.3747999999999996</v>
      </c>
      <c r="C1401" s="2">
        <f t="shared" si="165"/>
        <v>0</v>
      </c>
      <c r="D1401" s="2">
        <f t="shared" si="166"/>
        <v>5.4704400000000009</v>
      </c>
      <c r="E1401" s="2">
        <f t="shared" si="168"/>
        <v>5.4263899999999996</v>
      </c>
      <c r="F1401" s="2">
        <f t="shared" si="169"/>
        <v>5.4074049999999989</v>
      </c>
      <c r="G1401" s="2">
        <f t="shared" si="171"/>
        <v>5.5865560000000007</v>
      </c>
      <c r="H1401" s="2">
        <f t="shared" si="167"/>
        <v>5.6557130000000022</v>
      </c>
      <c r="I1401" s="2">
        <f t="array" ref="I1401">SUMPRODUCT(B1385:B1404, (ROW(B1385:B1404)-ROW(B1385)+1)) / (20*21/2)</f>
        <v>5.4165676190476191</v>
      </c>
      <c r="J1401" s="2">
        <f t="shared" si="170"/>
        <v>5.4405643610765244</v>
      </c>
      <c r="K1401" s="2">
        <f t="shared" si="172"/>
        <v>5.5154508633146886</v>
      </c>
    </row>
    <row r="1402" spans="1:11" ht="13.5" x14ac:dyDescent="0.25">
      <c r="A1402" s="3">
        <f>TITRES_STAT!B1405</f>
        <v>44053</v>
      </c>
      <c r="B1402" s="6">
        <f>TITRES_STAT!D1405</f>
        <v>5.3747999999999996</v>
      </c>
      <c r="C1402" s="2">
        <f t="shared" si="165"/>
        <v>0</v>
      </c>
      <c r="D1402" s="2">
        <f t="shared" si="166"/>
        <v>5.4385600000000007</v>
      </c>
      <c r="E1402" s="2">
        <f t="shared" si="168"/>
        <v>5.4324700000000004</v>
      </c>
      <c r="F1402" s="2">
        <f t="shared" si="169"/>
        <v>5.4028499999999982</v>
      </c>
      <c r="G1402" s="2">
        <f t="shared" si="171"/>
        <v>5.5763840000000009</v>
      </c>
      <c r="H1402" s="2">
        <f t="shared" si="167"/>
        <v>5.6540430000000024</v>
      </c>
      <c r="I1402" s="2">
        <f t="array" ref="I1402">SUMPRODUCT(B1386:B1405, (ROW(B1386:B1405)-ROW(B1386)+1)) / (20*21/2)</f>
        <v>5.4077795238095234</v>
      </c>
      <c r="J1402" s="2">
        <f t="shared" si="170"/>
        <v>5.4343010885930463</v>
      </c>
      <c r="K1402" s="2">
        <f t="shared" si="172"/>
        <v>5.509935143184701</v>
      </c>
    </row>
    <row r="1403" spans="1:11" ht="13.5" x14ac:dyDescent="0.25">
      <c r="A1403" s="3">
        <f>TITRES_STAT!B1406</f>
        <v>44054</v>
      </c>
      <c r="B1403" s="6">
        <f>TITRES_STAT!D1406</f>
        <v>5.3747999999999996</v>
      </c>
      <c r="C1403" s="2">
        <f t="shared" si="165"/>
        <v>0</v>
      </c>
      <c r="D1403" s="2">
        <f t="shared" si="166"/>
        <v>5.4066799999999997</v>
      </c>
      <c r="E1403" s="2">
        <f t="shared" si="168"/>
        <v>5.4271599999999998</v>
      </c>
      <c r="F1403" s="2">
        <f t="shared" si="169"/>
        <v>5.4020949999999983</v>
      </c>
      <c r="G1403" s="2">
        <f t="shared" si="171"/>
        <v>5.5654539999999999</v>
      </c>
      <c r="H1403" s="2">
        <f t="shared" si="167"/>
        <v>5.6524490000000025</v>
      </c>
      <c r="I1403" s="2">
        <f t="array" ref="I1403">SUMPRODUCT(B1387:B1406, (ROW(B1387:B1406)-ROW(B1387)+1)) / (20*21/2)</f>
        <v>5.4141819047619046</v>
      </c>
      <c r="J1403" s="2">
        <f t="shared" si="170"/>
        <v>5.4286343182508521</v>
      </c>
      <c r="K1403" s="2">
        <f t="shared" si="172"/>
        <v>5.504635725804909</v>
      </c>
    </row>
    <row r="1404" spans="1:11" ht="13.5" x14ac:dyDescent="0.25">
      <c r="A1404" s="3">
        <f>TITRES_STAT!B1407</f>
        <v>44055</v>
      </c>
      <c r="B1404" s="6">
        <f>TITRES_STAT!D1407</f>
        <v>5.4734999999999996</v>
      </c>
      <c r="C1404" s="2">
        <f t="shared" si="165"/>
        <v>9.870000000000001E-2</v>
      </c>
      <c r="D1404" s="2">
        <f t="shared" si="166"/>
        <v>5.3945399999999992</v>
      </c>
      <c r="E1404" s="2">
        <f t="shared" si="168"/>
        <v>5.4317200000000003</v>
      </c>
      <c r="F1404" s="2">
        <f t="shared" si="169"/>
        <v>5.4062749999999991</v>
      </c>
      <c r="G1404" s="2">
        <f t="shared" si="171"/>
        <v>5.5564979999999995</v>
      </c>
      <c r="H1404" s="2">
        <f t="shared" si="167"/>
        <v>5.6513485000000028</v>
      </c>
      <c r="I1404" s="2">
        <f t="array" ref="I1404">SUMPRODUCT(B1388:B1407, (ROW(B1388:B1407)-ROW(B1388)+1)) / (20*21/2)</f>
        <v>5.4256052380952378</v>
      </c>
      <c r="J1404" s="2">
        <f t="shared" si="170"/>
        <v>5.4329072403221987</v>
      </c>
      <c r="K1404" s="2">
        <f t="shared" si="172"/>
        <v>5.5034147169498144</v>
      </c>
    </row>
    <row r="1405" spans="1:11" ht="13.5" x14ac:dyDescent="0.25">
      <c r="A1405" s="3">
        <f>TITRES_STAT!B1408</f>
        <v>44057</v>
      </c>
      <c r="B1405" s="6">
        <f>TITRES_STAT!D1408</f>
        <v>5.3140000000000001</v>
      </c>
      <c r="C1405" s="2">
        <f t="shared" si="165"/>
        <v>-0.15949999999999953</v>
      </c>
      <c r="D1405" s="2">
        <f t="shared" si="166"/>
        <v>5.3823799999999995</v>
      </c>
      <c r="E1405" s="2">
        <f t="shared" si="168"/>
        <v>5.4317200000000003</v>
      </c>
      <c r="F1405" s="2">
        <f t="shared" si="169"/>
        <v>5.4062749999999991</v>
      </c>
      <c r="G1405" s="2">
        <f t="shared" si="171"/>
        <v>5.5443519999999999</v>
      </c>
      <c r="H1405" s="2">
        <f t="shared" si="167"/>
        <v>5.649450500000003</v>
      </c>
      <c r="I1405" s="2">
        <f t="array" ref="I1405">SUMPRODUCT(B1389:B1408, (ROW(B1389:B1408)-ROW(B1389)+1)) / (20*21/2)</f>
        <v>5.436703333333333</v>
      </c>
      <c r="J1405" s="2">
        <f t="shared" si="170"/>
        <v>5.4215827412438937</v>
      </c>
      <c r="K1405" s="2">
        <f t="shared" si="172"/>
        <v>5.4959866888341358</v>
      </c>
    </row>
    <row r="1406" spans="1:11" ht="13.5" x14ac:dyDescent="0.25">
      <c r="A1406" s="3">
        <f>TITRES_STAT!B1409</f>
        <v>44060</v>
      </c>
      <c r="B1406" s="6">
        <f>TITRES_STAT!D1409</f>
        <v>5.4734999999999996</v>
      </c>
      <c r="C1406" s="2">
        <f t="shared" si="165"/>
        <v>0.15949999999999953</v>
      </c>
      <c r="D1406" s="2">
        <f t="shared" si="166"/>
        <v>5.4021199999999991</v>
      </c>
      <c r="E1406" s="2">
        <f t="shared" si="168"/>
        <v>5.4362800000000009</v>
      </c>
      <c r="F1406" s="2">
        <f t="shared" si="169"/>
        <v>5.4066549999999989</v>
      </c>
      <c r="G1406" s="2">
        <f t="shared" si="171"/>
        <v>5.5353959999999995</v>
      </c>
      <c r="H1406" s="2">
        <f t="shared" si="167"/>
        <v>5.6483500000000024</v>
      </c>
      <c r="I1406" s="2">
        <f t="array" ref="I1406">SUMPRODUCT(B1390:B1409, (ROW(B1390:B1409)-ROW(B1390)+1)) / (20*21/2)</f>
        <v>5.4474761904761895</v>
      </c>
      <c r="J1406" s="2">
        <f t="shared" si="170"/>
        <v>5.4265272420778086</v>
      </c>
      <c r="K1406" s="2">
        <f t="shared" si="172"/>
        <v>5.4951048578994639</v>
      </c>
    </row>
    <row r="1407" spans="1:11" ht="13.5" x14ac:dyDescent="0.25">
      <c r="A1407" s="3">
        <f>TITRES_STAT!B1410</f>
        <v>44061</v>
      </c>
      <c r="B1407" s="6">
        <f>TITRES_STAT!D1410</f>
        <v>5.5266000000000002</v>
      </c>
      <c r="C1407" s="2">
        <f t="shared" si="165"/>
        <v>5.3100000000000591E-2</v>
      </c>
      <c r="D1407" s="2">
        <f t="shared" si="166"/>
        <v>5.43248</v>
      </c>
      <c r="E1407" s="2">
        <f t="shared" si="168"/>
        <v>5.4355200000000004</v>
      </c>
      <c r="F1407" s="2">
        <f t="shared" si="169"/>
        <v>5.4100699999999993</v>
      </c>
      <c r="G1407" s="2">
        <f t="shared" si="171"/>
        <v>5.5275019999999984</v>
      </c>
      <c r="H1407" s="2">
        <f t="shared" si="167"/>
        <v>5.6475150000000021</v>
      </c>
      <c r="I1407" s="2">
        <f t="array" ref="I1407">SUMPRODUCT(B1391:B1410, (ROW(B1391:B1410)-ROW(B1391)+1)) / (20*21/2)</f>
        <v>5.4369890476190479</v>
      </c>
      <c r="J1407" s="2">
        <f t="shared" si="170"/>
        <v>5.4360579809275409</v>
      </c>
      <c r="K1407" s="2">
        <f t="shared" si="172"/>
        <v>5.49633996151125</v>
      </c>
    </row>
    <row r="1408" spans="1:11" ht="13.5" x14ac:dyDescent="0.25">
      <c r="A1408" s="3">
        <f>TITRES_STAT!B1411</f>
        <v>44062</v>
      </c>
      <c r="B1408" s="6">
        <f>TITRES_STAT!D1411</f>
        <v>5.5266000000000002</v>
      </c>
      <c r="C1408" s="2">
        <f t="shared" si="165"/>
        <v>0</v>
      </c>
      <c r="D1408" s="2">
        <f t="shared" si="166"/>
        <v>5.4628399999999999</v>
      </c>
      <c r="E1408" s="2">
        <f t="shared" si="168"/>
        <v>5.4347600000000007</v>
      </c>
      <c r="F1408" s="2">
        <f t="shared" si="169"/>
        <v>5.4134849999999988</v>
      </c>
      <c r="G1408" s="2">
        <f t="shared" si="171"/>
        <v>5.5196079999999981</v>
      </c>
      <c r="H1408" s="2">
        <f t="shared" si="167"/>
        <v>5.6466800000000008</v>
      </c>
      <c r="I1408" s="2">
        <f t="array" ref="I1408">SUMPRODUCT(B1392:B1411, (ROW(B1392:B1411)-ROW(B1392)+1)) / (20*21/2)</f>
        <v>5.4416923809523814</v>
      </c>
      <c r="J1408" s="2">
        <f t="shared" si="170"/>
        <v>5.4446810303630127</v>
      </c>
      <c r="K1408" s="2">
        <f t="shared" si="172"/>
        <v>5.4975266296872798</v>
      </c>
    </row>
    <row r="1409" spans="1:11" ht="13.5" x14ac:dyDescent="0.25">
      <c r="A1409" s="3">
        <f>TITRES_STAT!B1412</f>
        <v>44064</v>
      </c>
      <c r="B1409" s="6">
        <f>TITRES_STAT!D1412</f>
        <v>5.5266000000000002</v>
      </c>
      <c r="C1409" s="2">
        <f t="shared" si="165"/>
        <v>0</v>
      </c>
      <c r="D1409" s="2">
        <f t="shared" si="166"/>
        <v>5.4734600000000002</v>
      </c>
      <c r="E1409" s="2">
        <f t="shared" si="168"/>
        <v>5.4340000000000002</v>
      </c>
      <c r="F1409" s="2">
        <f t="shared" si="169"/>
        <v>5.4241149999999987</v>
      </c>
      <c r="G1409" s="2">
        <f t="shared" si="171"/>
        <v>5.5117139999999969</v>
      </c>
      <c r="H1409" s="2">
        <f t="shared" si="167"/>
        <v>5.6466420000000008</v>
      </c>
      <c r="I1409" s="2">
        <f t="array" ref="I1409">SUMPRODUCT(B1393:B1412, (ROW(B1393:B1412)-ROW(B1393)+1)) / (20*21/2)</f>
        <v>5.4514171428571432</v>
      </c>
      <c r="J1409" s="2">
        <f t="shared" si="170"/>
        <v>5.4524828369951059</v>
      </c>
      <c r="K1409" s="2">
        <f t="shared" si="172"/>
        <v>5.4986667618564065</v>
      </c>
    </row>
    <row r="1410" spans="1:11" ht="13.5" x14ac:dyDescent="0.25">
      <c r="A1410" s="3">
        <f>TITRES_STAT!B1413</f>
        <v>44067</v>
      </c>
      <c r="B1410" s="6">
        <f>TITRES_STAT!D1413</f>
        <v>5.3140000000000001</v>
      </c>
      <c r="C1410" s="2">
        <f t="shared" si="165"/>
        <v>-0.21260000000000012</v>
      </c>
      <c r="D1410" s="2">
        <f t="shared" si="166"/>
        <v>5.4734600000000002</v>
      </c>
      <c r="E1410" s="2">
        <f t="shared" si="168"/>
        <v>5.4279200000000003</v>
      </c>
      <c r="F1410" s="2">
        <f t="shared" si="169"/>
        <v>5.4241149999999987</v>
      </c>
      <c r="G1410" s="2">
        <f t="shared" si="171"/>
        <v>5.4995679999999982</v>
      </c>
      <c r="H1410" s="2">
        <f t="shared" si="167"/>
        <v>5.6455029999999997</v>
      </c>
      <c r="I1410" s="2">
        <f t="array" ref="I1410">SUMPRODUCT(B1394:B1413, (ROW(B1394:B1413)-ROW(B1394)+1)) / (20*21/2)</f>
        <v>5.460093333333333</v>
      </c>
      <c r="J1410" s="2">
        <f t="shared" si="170"/>
        <v>5.4392939953765245</v>
      </c>
      <c r="K1410" s="2">
        <f t="shared" si="172"/>
        <v>5.491424928058116</v>
      </c>
    </row>
    <row r="1411" spans="1:11" ht="13.5" x14ac:dyDescent="0.25">
      <c r="A1411" s="3">
        <f>TITRES_STAT!B1414</f>
        <v>44068</v>
      </c>
      <c r="B1411" s="6">
        <f>TITRES_STAT!D1414</f>
        <v>5.4734999999999996</v>
      </c>
      <c r="C1411" s="2">
        <f t="shared" si="165"/>
        <v>0.15949999999999953</v>
      </c>
      <c r="D1411" s="2">
        <f t="shared" si="166"/>
        <v>5.4734600000000002</v>
      </c>
      <c r="E1411" s="2">
        <f t="shared" si="168"/>
        <v>5.4377900000000006</v>
      </c>
      <c r="F1411" s="2">
        <f t="shared" si="169"/>
        <v>5.4320899999999996</v>
      </c>
      <c r="G1411" s="2">
        <f t="shared" si="171"/>
        <v>5.4941039999999983</v>
      </c>
      <c r="H1411" s="2">
        <f t="shared" si="167"/>
        <v>5.6445545000000008</v>
      </c>
      <c r="I1411" s="2">
        <f t="array" ref="I1411">SUMPRODUCT(B1395:B1414, (ROW(B1395:B1414)-ROW(B1395)+1)) / (20*21/2)</f>
        <v>5.4682633333333328</v>
      </c>
      <c r="J1411" s="2">
        <f t="shared" si="170"/>
        <v>5.4425517101025696</v>
      </c>
      <c r="K1411" s="2">
        <f t="shared" si="172"/>
        <v>5.4907219897028963</v>
      </c>
    </row>
    <row r="1412" spans="1:11" ht="13.5" x14ac:dyDescent="0.25">
      <c r="A1412" s="3">
        <f>TITRES_STAT!B1415</f>
        <v>44069</v>
      </c>
      <c r="B1412" s="6">
        <f>TITRES_STAT!D1415</f>
        <v>5.5342000000000002</v>
      </c>
      <c r="C1412" s="2">
        <f t="shared" ref="C1412:C1475" si="173">B1412-B1411</f>
        <v>6.0700000000000642E-2</v>
      </c>
      <c r="D1412" s="2">
        <f t="shared" si="166"/>
        <v>5.4749799999999995</v>
      </c>
      <c r="E1412" s="2">
        <f t="shared" si="168"/>
        <v>5.4537300000000002</v>
      </c>
      <c r="F1412" s="2">
        <f t="shared" si="169"/>
        <v>5.4430999999999994</v>
      </c>
      <c r="G1412" s="2">
        <f t="shared" si="171"/>
        <v>5.4898539999999993</v>
      </c>
      <c r="H1412" s="2">
        <f t="shared" si="167"/>
        <v>5.6447445000000007</v>
      </c>
      <c r="I1412" s="2">
        <f t="array" ref="I1412">SUMPRODUCT(B1396:B1415, (ROW(B1396:B1415)-ROW(B1396)+1)) / (20*21/2)</f>
        <v>5.4621842857142857</v>
      </c>
      <c r="J1412" s="2">
        <f t="shared" si="170"/>
        <v>5.4512801186642292</v>
      </c>
      <c r="K1412" s="2">
        <f t="shared" si="172"/>
        <v>5.4924270097145476</v>
      </c>
    </row>
    <row r="1413" spans="1:11" ht="13.5" x14ac:dyDescent="0.25">
      <c r="A1413" s="3">
        <f>TITRES_STAT!B1416</f>
        <v>44070</v>
      </c>
      <c r="B1413" s="6">
        <f>TITRES_STAT!D1416</f>
        <v>5.5342000000000002</v>
      </c>
      <c r="C1413" s="2">
        <f t="shared" si="173"/>
        <v>0</v>
      </c>
      <c r="D1413" s="2">
        <f t="shared" si="166"/>
        <v>5.4764999999999997</v>
      </c>
      <c r="E1413" s="2">
        <f t="shared" si="168"/>
        <v>5.4696699999999998</v>
      </c>
      <c r="F1413" s="2">
        <f t="shared" si="169"/>
        <v>5.4484149999999998</v>
      </c>
      <c r="G1413" s="2">
        <f t="shared" si="171"/>
        <v>5.4856039999999995</v>
      </c>
      <c r="H1413" s="2">
        <f t="shared" si="167"/>
        <v>5.644137500000002</v>
      </c>
      <c r="I1413" s="2">
        <f t="array" ref="I1413">SUMPRODUCT(B1397:B1416, (ROW(B1397:B1416)-ROW(B1397)+1)) / (20*21/2)</f>
        <v>5.468762857142857</v>
      </c>
      <c r="J1413" s="2">
        <f t="shared" si="170"/>
        <v>5.4591772502200167</v>
      </c>
      <c r="K1413" s="2">
        <f t="shared" si="172"/>
        <v>5.4940651661963305</v>
      </c>
    </row>
    <row r="1414" spans="1:11" ht="13.5" x14ac:dyDescent="0.25">
      <c r="A1414" s="3">
        <f>TITRES_STAT!B1417</f>
        <v>44071</v>
      </c>
      <c r="B1414" s="6">
        <f>TITRES_STAT!D1417</f>
        <v>5.5342000000000002</v>
      </c>
      <c r="C1414" s="2">
        <f t="shared" si="173"/>
        <v>0</v>
      </c>
      <c r="D1414" s="2">
        <f t="shared" ref="D1414:D1477" si="174">AVERAGE(B1410:B1414)</f>
        <v>5.478019999999999</v>
      </c>
      <c r="E1414" s="2">
        <f t="shared" si="168"/>
        <v>5.4757400000000001</v>
      </c>
      <c r="F1414" s="2">
        <f t="shared" si="169"/>
        <v>5.4537300000000002</v>
      </c>
      <c r="G1414" s="2">
        <f t="shared" si="171"/>
        <v>5.4813539999999978</v>
      </c>
      <c r="H1414" s="2">
        <f t="shared" si="167"/>
        <v>5.644289500000002</v>
      </c>
      <c r="I1414" s="2">
        <f t="array" ref="I1414">SUMPRODUCT(B1398:B1417, (ROW(B1398:B1417)-ROW(B1398)+1)) / (20*21/2)</f>
        <v>5.465471428571429</v>
      </c>
      <c r="J1414" s="2">
        <f t="shared" si="170"/>
        <v>5.4663222740085864</v>
      </c>
      <c r="K1414" s="2">
        <f t="shared" si="172"/>
        <v>5.4956390812474556</v>
      </c>
    </row>
    <row r="1415" spans="1:11" ht="13.5" x14ac:dyDescent="0.25">
      <c r="A1415" s="3">
        <f>TITRES_STAT!B1418</f>
        <v>44074</v>
      </c>
      <c r="B1415" s="6">
        <f>TITRES_STAT!D1418</f>
        <v>5.3898999999999999</v>
      </c>
      <c r="C1415" s="2">
        <f t="shared" si="173"/>
        <v>-0.14430000000000032</v>
      </c>
      <c r="D1415" s="2">
        <f t="shared" si="174"/>
        <v>5.4931999999999999</v>
      </c>
      <c r="E1415" s="2">
        <f t="shared" si="168"/>
        <v>5.4833299999999996</v>
      </c>
      <c r="F1415" s="2">
        <f t="shared" si="169"/>
        <v>5.4575250000000004</v>
      </c>
      <c r="G1415" s="2">
        <f t="shared" si="171"/>
        <v>5.4743679999999992</v>
      </c>
      <c r="H1415" s="2">
        <f t="shared" si="167"/>
        <v>5.6429230000000015</v>
      </c>
      <c r="I1415" s="2">
        <f t="array" ref="I1415">SUMPRODUCT(B1399:B1418, (ROW(B1399:B1418)-ROW(B1399)+1)) / (20*21/2)</f>
        <v>5.4518385714285715</v>
      </c>
      <c r="J1415" s="2">
        <f t="shared" si="170"/>
        <v>5.4590439621982449</v>
      </c>
      <c r="K1415" s="2">
        <f t="shared" si="172"/>
        <v>5.4914924506103002</v>
      </c>
    </row>
    <row r="1416" spans="1:11" ht="13.5" x14ac:dyDescent="0.25">
      <c r="A1416" s="3">
        <f>TITRES_STAT!B1419</f>
        <v>44075</v>
      </c>
      <c r="B1416" s="6">
        <f>TITRES_STAT!D1419</f>
        <v>5.5266000000000002</v>
      </c>
      <c r="C1416" s="2">
        <f t="shared" si="173"/>
        <v>0.13670000000000027</v>
      </c>
      <c r="D1416" s="2">
        <f t="shared" si="174"/>
        <v>5.5038200000000002</v>
      </c>
      <c r="E1416" s="2">
        <f t="shared" si="168"/>
        <v>5.4886399999999993</v>
      </c>
      <c r="F1416" s="2">
        <f t="shared" si="169"/>
        <v>5.462460000000001</v>
      </c>
      <c r="G1416" s="2">
        <f t="shared" si="171"/>
        <v>5.4725459999999986</v>
      </c>
      <c r="H1416" s="2">
        <f t="shared" si="167"/>
        <v>5.6422400000000019</v>
      </c>
      <c r="I1416" s="2">
        <f t="array" ref="I1416">SUMPRODUCT(B1400:B1419, (ROW(B1400:B1419)-ROW(B1400)+1)) / (20*21/2)</f>
        <v>5.4428733333333339</v>
      </c>
      <c r="J1416" s="2">
        <f t="shared" si="170"/>
        <v>5.4654778705603162</v>
      </c>
      <c r="K1416" s="2">
        <f t="shared" si="172"/>
        <v>5.492869217253034</v>
      </c>
    </row>
    <row r="1417" spans="1:11" ht="13.5" x14ac:dyDescent="0.25">
      <c r="A1417" s="3">
        <f>TITRES_STAT!B1420</f>
        <v>44076</v>
      </c>
      <c r="B1417" s="6">
        <f>TITRES_STAT!D1420</f>
        <v>5.4279000000000002</v>
      </c>
      <c r="C1417" s="2">
        <f t="shared" si="173"/>
        <v>-9.870000000000001E-2</v>
      </c>
      <c r="D1417" s="2">
        <f t="shared" si="174"/>
        <v>5.4825600000000012</v>
      </c>
      <c r="E1417" s="2">
        <f t="shared" si="168"/>
        <v>5.478769999999999</v>
      </c>
      <c r="F1417" s="2">
        <f t="shared" si="169"/>
        <v>5.4571449999999988</v>
      </c>
      <c r="G1417" s="2">
        <f t="shared" si="171"/>
        <v>5.4664719999999987</v>
      </c>
      <c r="H1417" s="2">
        <f t="shared" si="167"/>
        <v>5.6410635000000005</v>
      </c>
      <c r="I1417" s="2">
        <f t="array" ref="I1417">SUMPRODUCT(B1401:B1420, (ROW(B1401:B1420)-ROW(B1401)+1)) / (20*21/2)</f>
        <v>5.4347757142857152</v>
      </c>
      <c r="J1417" s="2">
        <f t="shared" si="170"/>
        <v>5.4618990257450486</v>
      </c>
      <c r="K1417" s="2">
        <f t="shared" si="172"/>
        <v>5.4903214048117386</v>
      </c>
    </row>
    <row r="1418" spans="1:11" ht="13.5" x14ac:dyDescent="0.25">
      <c r="A1418" s="3">
        <f>TITRES_STAT!B1421</f>
        <v>44077</v>
      </c>
      <c r="B1418" s="6">
        <f>TITRES_STAT!D1421</f>
        <v>5.3140000000000001</v>
      </c>
      <c r="C1418" s="2">
        <f t="shared" si="173"/>
        <v>-0.11390000000000011</v>
      </c>
      <c r="D1418" s="2">
        <f t="shared" si="174"/>
        <v>5.4385199999999996</v>
      </c>
      <c r="E1418" s="2">
        <f t="shared" si="168"/>
        <v>5.4575100000000001</v>
      </c>
      <c r="F1418" s="2">
        <f t="shared" si="169"/>
        <v>5.4461349999999999</v>
      </c>
      <c r="G1418" s="2">
        <f t="shared" si="171"/>
        <v>5.458879999999998</v>
      </c>
      <c r="H1418" s="2">
        <f t="shared" ref="H1418:H1481" si="175">AVERAGE(B1219:B1418)</f>
        <v>5.6393175000000006</v>
      </c>
      <c r="I1418" s="2">
        <f t="array" ref="I1418">SUMPRODUCT(B1402:B1421, (ROW(B1402:B1421)-ROW(B1402)+1)) / (20*21/2)</f>
        <v>5.4267866666666666</v>
      </c>
      <c r="J1418" s="2">
        <f t="shared" si="170"/>
        <v>5.4478134042455197</v>
      </c>
      <c r="K1418" s="2">
        <f t="shared" si="172"/>
        <v>5.4834068399171603</v>
      </c>
    </row>
    <row r="1419" spans="1:11" ht="13.5" x14ac:dyDescent="0.25">
      <c r="A1419" s="3">
        <f>TITRES_STAT!B1422</f>
        <v>44078</v>
      </c>
      <c r="B1419" s="6">
        <f>TITRES_STAT!D1422</f>
        <v>5.3520000000000003</v>
      </c>
      <c r="C1419" s="2">
        <f t="shared" si="173"/>
        <v>3.8000000000000256E-2</v>
      </c>
      <c r="D1419" s="2">
        <f t="shared" si="174"/>
        <v>5.4020799999999998</v>
      </c>
      <c r="E1419" s="2">
        <f t="shared" si="168"/>
        <v>5.4400499999999994</v>
      </c>
      <c r="F1419" s="2">
        <f t="shared" si="169"/>
        <v>5.4370250000000002</v>
      </c>
      <c r="G1419" s="2">
        <f t="shared" si="171"/>
        <v>5.4520479999999987</v>
      </c>
      <c r="H1419" s="2">
        <f t="shared" si="175"/>
        <v>5.6376855000000008</v>
      </c>
      <c r="I1419" s="2">
        <f t="array" ref="I1419">SUMPRODUCT(B1403:B1422, (ROW(B1403:B1422)-ROW(B1403)+1)) / (20*21/2)</f>
        <v>5.4297538095238096</v>
      </c>
      <c r="J1419" s="2">
        <f t="shared" si="170"/>
        <v>5.438688318126899</v>
      </c>
      <c r="K1419" s="2">
        <f t="shared" si="172"/>
        <v>5.478253630508644</v>
      </c>
    </row>
    <row r="1420" spans="1:11" ht="13.5" x14ac:dyDescent="0.25">
      <c r="A1420" s="3">
        <f>TITRES_STAT!B1423</f>
        <v>44081</v>
      </c>
      <c r="B1420" s="6">
        <f>TITRES_STAT!D1423</f>
        <v>5.3520000000000003</v>
      </c>
      <c r="C1420" s="2">
        <f t="shared" si="173"/>
        <v>0</v>
      </c>
      <c r="D1420" s="2">
        <f t="shared" si="174"/>
        <v>5.3944999999999999</v>
      </c>
      <c r="E1420" s="2">
        <f t="shared" ref="E1420:E1483" si="176">AVERAGE(B1411:B1420)</f>
        <v>5.4438500000000003</v>
      </c>
      <c r="F1420" s="2">
        <f t="shared" si="169"/>
        <v>5.4358850000000007</v>
      </c>
      <c r="G1420" s="2">
        <f t="shared" si="171"/>
        <v>5.4452159999999985</v>
      </c>
      <c r="H1420" s="2">
        <f t="shared" si="175"/>
        <v>5.6360535000000018</v>
      </c>
      <c r="I1420" s="2">
        <f t="array" ref="I1420">SUMPRODUCT(B1404:B1423, (ROW(B1404:B1423)-ROW(B1404)+1)) / (20*21/2)</f>
        <v>5.4322871428571426</v>
      </c>
      <c r="J1420" s="2">
        <f t="shared" si="170"/>
        <v>5.4304322878290989</v>
      </c>
      <c r="K1420" s="2">
        <f t="shared" si="172"/>
        <v>5.4733025077435986</v>
      </c>
    </row>
    <row r="1421" spans="1:11" ht="13.5" x14ac:dyDescent="0.25">
      <c r="A1421" s="3">
        <f>TITRES_STAT!B1424</f>
        <v>44082</v>
      </c>
      <c r="B1421" s="6">
        <f>TITRES_STAT!D1424</f>
        <v>5.3520000000000003</v>
      </c>
      <c r="C1421" s="2">
        <f t="shared" si="173"/>
        <v>0</v>
      </c>
      <c r="D1421" s="2">
        <f t="shared" si="174"/>
        <v>5.3595800000000002</v>
      </c>
      <c r="E1421" s="2">
        <f t="shared" si="176"/>
        <v>5.4317000000000011</v>
      </c>
      <c r="F1421" s="2">
        <f t="shared" si="169"/>
        <v>5.4347450000000013</v>
      </c>
      <c r="G1421" s="2">
        <f t="shared" si="171"/>
        <v>5.4383839999999966</v>
      </c>
      <c r="H1421" s="2">
        <f t="shared" si="175"/>
        <v>5.6352565000000014</v>
      </c>
      <c r="I1421" s="2">
        <f t="array" ref="I1421">SUMPRODUCT(B1405:B1424, (ROW(B1405:B1424)-ROW(B1405)+1)) / (20*21/2)</f>
        <v>5.4343866666666676</v>
      </c>
      <c r="J1421" s="2">
        <f t="shared" si="170"/>
        <v>5.4229625461310897</v>
      </c>
      <c r="K1421" s="2">
        <f t="shared" si="172"/>
        <v>5.4685455466556139</v>
      </c>
    </row>
    <row r="1422" spans="1:11" ht="13.5" x14ac:dyDescent="0.25">
      <c r="A1422" s="3">
        <f>TITRES_STAT!B1425</f>
        <v>44083</v>
      </c>
      <c r="B1422" s="6">
        <f>TITRES_STAT!D1425</f>
        <v>5.4659000000000004</v>
      </c>
      <c r="C1422" s="2">
        <f t="shared" si="173"/>
        <v>0.11390000000000011</v>
      </c>
      <c r="D1422" s="2">
        <f t="shared" si="174"/>
        <v>5.3671800000000003</v>
      </c>
      <c r="E1422" s="2">
        <f t="shared" si="176"/>
        <v>5.4248700000000003</v>
      </c>
      <c r="F1422" s="2">
        <f t="shared" si="169"/>
        <v>5.4393000000000002</v>
      </c>
      <c r="G1422" s="2">
        <f t="shared" si="171"/>
        <v>5.4371699999999965</v>
      </c>
      <c r="H1422" s="2">
        <f t="shared" si="175"/>
        <v>5.6350290000000003</v>
      </c>
      <c r="I1422" s="2">
        <f t="array" ref="I1422">SUMPRODUCT(B1406:B1425, (ROW(B1406:B1425)-ROW(B1406)+1)) / (20*21/2)</f>
        <v>5.4365223809523808</v>
      </c>
      <c r="J1422" s="2">
        <f t="shared" si="170"/>
        <v>5.4270518274519386</v>
      </c>
      <c r="K1422" s="2">
        <f t="shared" si="172"/>
        <v>5.4684417997279429</v>
      </c>
    </row>
    <row r="1423" spans="1:11" ht="13.5" x14ac:dyDescent="0.25">
      <c r="A1423" s="3">
        <f>TITRES_STAT!B1426</f>
        <v>44084</v>
      </c>
      <c r="B1423" s="6">
        <f>TITRES_STAT!D1426</f>
        <v>5.4659000000000004</v>
      </c>
      <c r="C1423" s="2">
        <f t="shared" si="173"/>
        <v>0</v>
      </c>
      <c r="D1423" s="2">
        <f t="shared" si="174"/>
        <v>5.3975600000000004</v>
      </c>
      <c r="E1423" s="2">
        <f t="shared" si="176"/>
        <v>5.4180400000000004</v>
      </c>
      <c r="F1423" s="2">
        <f t="shared" si="169"/>
        <v>5.443855000000001</v>
      </c>
      <c r="G1423" s="2">
        <f t="shared" si="171"/>
        <v>5.4318559999999971</v>
      </c>
      <c r="H1423" s="2">
        <f t="shared" si="175"/>
        <v>5.6340425000000005</v>
      </c>
      <c r="I1423" s="2">
        <f t="array" ref="I1423">SUMPRODUCT(B1407:B1426, (ROW(B1407:B1426)-ROW(B1407)+1)) / (20*21/2)</f>
        <v>5.4234680952380954</v>
      </c>
      <c r="J1423" s="2">
        <f t="shared" si="170"/>
        <v>5.4307516534088975</v>
      </c>
      <c r="K1423" s="2">
        <f t="shared" si="172"/>
        <v>5.4683421213072387</v>
      </c>
    </row>
    <row r="1424" spans="1:11" ht="13.5" x14ac:dyDescent="0.25">
      <c r="A1424" s="3">
        <f>TITRES_STAT!B1427</f>
        <v>44085</v>
      </c>
      <c r="B1424" s="6">
        <f>TITRES_STAT!D1427</f>
        <v>5.4659000000000004</v>
      </c>
      <c r="C1424" s="2">
        <f t="shared" si="173"/>
        <v>0</v>
      </c>
      <c r="D1424" s="2">
        <f t="shared" si="174"/>
        <v>5.4203400000000013</v>
      </c>
      <c r="E1424" s="2">
        <f t="shared" si="176"/>
        <v>5.4112099999999987</v>
      </c>
      <c r="F1424" s="2">
        <f t="shared" si="169"/>
        <v>5.4434750000000012</v>
      </c>
      <c r="G1424" s="2">
        <f t="shared" si="171"/>
        <v>5.4298839999999977</v>
      </c>
      <c r="H1424" s="2">
        <f t="shared" si="175"/>
        <v>5.6332835000000001</v>
      </c>
      <c r="I1424" s="2">
        <f t="array" ref="I1424">SUMPRODUCT(B1408:B1427, (ROW(B1408:B1427)-ROW(B1408)+1)) / (20*21/2)</f>
        <v>5.4256400000000005</v>
      </c>
      <c r="J1424" s="2">
        <f t="shared" si="170"/>
        <v>5.434099114989003</v>
      </c>
      <c r="K1424" s="2">
        <f t="shared" si="172"/>
        <v>5.4682463518442095</v>
      </c>
    </row>
    <row r="1425" spans="1:11" ht="13.5" x14ac:dyDescent="0.25">
      <c r="A1425" s="3">
        <f>TITRES_STAT!B1428</f>
        <v>44088</v>
      </c>
      <c r="B1425" s="6">
        <f>TITRES_STAT!D1428</f>
        <v>5.4659000000000004</v>
      </c>
      <c r="C1425" s="2">
        <f t="shared" si="173"/>
        <v>0</v>
      </c>
      <c r="D1425" s="2">
        <f t="shared" si="174"/>
        <v>5.4431200000000013</v>
      </c>
      <c r="E1425" s="2">
        <f t="shared" si="176"/>
        <v>5.4188099999999988</v>
      </c>
      <c r="F1425" s="2">
        <f t="shared" si="169"/>
        <v>5.4510700000000014</v>
      </c>
      <c r="G1425" s="2">
        <f t="shared" si="171"/>
        <v>5.4306439999999974</v>
      </c>
      <c r="H1425" s="2">
        <f t="shared" si="175"/>
        <v>5.6325244999999997</v>
      </c>
      <c r="I1425" s="2">
        <f t="array" ref="I1425">SUMPRODUCT(B1409:B1428, (ROW(B1409:B1428)-ROW(B1409)+1)) / (20*21/2)</f>
        <v>5.4281009523809534</v>
      </c>
      <c r="J1425" s="2">
        <f t="shared" si="170"/>
        <v>5.4371277707043362</v>
      </c>
      <c r="K1425" s="2">
        <f t="shared" si="172"/>
        <v>5.4681543380463973</v>
      </c>
    </row>
    <row r="1426" spans="1:11" ht="13.5" x14ac:dyDescent="0.25">
      <c r="A1426" s="3">
        <f>TITRES_STAT!B1429</f>
        <v>44089</v>
      </c>
      <c r="B1426" s="6">
        <f>TITRES_STAT!D1429</f>
        <v>5.3140000000000001</v>
      </c>
      <c r="C1426" s="2">
        <f t="shared" si="173"/>
        <v>-0.15190000000000037</v>
      </c>
      <c r="D1426" s="2">
        <f t="shared" si="174"/>
        <v>5.4355200000000004</v>
      </c>
      <c r="E1426" s="2">
        <f t="shared" si="176"/>
        <v>5.3975499999999998</v>
      </c>
      <c r="F1426" s="2">
        <f t="shared" si="169"/>
        <v>5.4430950000000013</v>
      </c>
      <c r="G1426" s="2">
        <f t="shared" si="171"/>
        <v>5.4273039999999977</v>
      </c>
      <c r="H1426" s="2">
        <f t="shared" si="175"/>
        <v>5.631196000000001</v>
      </c>
      <c r="I1426" s="2">
        <f t="array" ref="I1426">SUMPRODUCT(B1410:B1429, (ROW(B1410:B1429)-ROW(B1410)+1)) / (20*21/2)</f>
        <v>5.4156604761904763</v>
      </c>
      <c r="J1426" s="2">
        <f t="shared" si="170"/>
        <v>5.4254013163515422</v>
      </c>
      <c r="K1426" s="2">
        <f t="shared" si="172"/>
        <v>5.4621090698877151</v>
      </c>
    </row>
    <row r="1427" spans="1:11" ht="13.5" x14ac:dyDescent="0.25">
      <c r="A1427" s="3">
        <f>TITRES_STAT!B1430</f>
        <v>44090</v>
      </c>
      <c r="B1427" s="6">
        <f>TITRES_STAT!D1430</f>
        <v>5.4659000000000004</v>
      </c>
      <c r="C1427" s="2">
        <f t="shared" si="173"/>
        <v>0.15190000000000037</v>
      </c>
      <c r="D1427" s="2">
        <f t="shared" si="174"/>
        <v>5.4355200000000004</v>
      </c>
      <c r="E1427" s="2">
        <f t="shared" si="176"/>
        <v>5.401349999999999</v>
      </c>
      <c r="F1427" s="2">
        <f t="shared" si="169"/>
        <v>5.4400600000000008</v>
      </c>
      <c r="G1427" s="2">
        <f t="shared" si="171"/>
        <v>5.427001999999999</v>
      </c>
      <c r="H1427" s="2">
        <f t="shared" si="175"/>
        <v>5.6304370000000006</v>
      </c>
      <c r="I1427" s="2">
        <f t="array" ref="I1427">SUMPRODUCT(B1411:B1430, (ROW(B1411:B1430)-ROW(B1411)+1)) / (20*21/2)</f>
        <v>5.4180114285714289</v>
      </c>
      <c r="J1427" s="2">
        <f t="shared" si="170"/>
        <v>5.4292583338418723</v>
      </c>
      <c r="K1427" s="2">
        <f t="shared" si="172"/>
        <v>5.4622577338136864</v>
      </c>
    </row>
    <row r="1428" spans="1:11" ht="13.5" x14ac:dyDescent="0.25">
      <c r="A1428" s="3">
        <f>TITRES_STAT!B1431</f>
        <v>44091</v>
      </c>
      <c r="B1428" s="6">
        <f>TITRES_STAT!D1431</f>
        <v>5.4659000000000004</v>
      </c>
      <c r="C1428" s="2">
        <f t="shared" si="173"/>
        <v>0</v>
      </c>
      <c r="D1428" s="2">
        <f t="shared" si="174"/>
        <v>5.4355200000000012</v>
      </c>
      <c r="E1428" s="2">
        <f t="shared" si="176"/>
        <v>5.4165399999999995</v>
      </c>
      <c r="F1428" s="2">
        <f t="shared" ref="F1428:F1491" si="177">AVERAGE(B1409:B1428)</f>
        <v>5.4370250000000011</v>
      </c>
      <c r="G1428" s="2">
        <f t="shared" si="171"/>
        <v>5.427001999999999</v>
      </c>
      <c r="H1428" s="2">
        <f t="shared" si="175"/>
        <v>5.6296780000000002</v>
      </c>
      <c r="I1428" s="2">
        <f t="array" ref="I1428">SUMPRODUCT(B1412:B1431, (ROW(B1412:B1431)-ROW(B1412)+1)) / (20*21/2)</f>
        <v>5.4197114285714285</v>
      </c>
      <c r="J1428" s="2">
        <f t="shared" si="170"/>
        <v>5.4327480163331234</v>
      </c>
      <c r="K1428" s="2">
        <f t="shared" si="172"/>
        <v>5.4624005677817769</v>
      </c>
    </row>
    <row r="1429" spans="1:11" ht="13.5" x14ac:dyDescent="0.25">
      <c r="A1429" s="3">
        <f>TITRES_STAT!B1432</f>
        <v>44092</v>
      </c>
      <c r="B1429" s="6">
        <f>TITRES_STAT!D1432</f>
        <v>5.3064</v>
      </c>
      <c r="C1429" s="2">
        <f t="shared" si="173"/>
        <v>-0.15950000000000042</v>
      </c>
      <c r="D1429" s="2">
        <f t="shared" si="174"/>
        <v>5.403620000000001</v>
      </c>
      <c r="E1429" s="2">
        <f t="shared" si="176"/>
        <v>5.4119799999999998</v>
      </c>
      <c r="F1429" s="2">
        <f t="shared" si="177"/>
        <v>5.4260150000000014</v>
      </c>
      <c r="G1429" s="2">
        <f t="shared" si="171"/>
        <v>5.4238119999999981</v>
      </c>
      <c r="H1429" s="2">
        <f t="shared" si="175"/>
        <v>5.6289564999999993</v>
      </c>
      <c r="I1429" s="2">
        <f t="array" ref="I1429">SUMPRODUCT(B1413:B1432, (ROW(B1413:B1432)-ROW(B1413)+1)) / (20*21/2)</f>
        <v>5.421520000000001</v>
      </c>
      <c r="J1429" s="2">
        <f t="shared" ref="J1429:J1492" si="178">$J$4*B1429+J1428*(1-$J$4)</f>
        <v>5.4207148719204445</v>
      </c>
      <c r="K1429" s="2">
        <f t="shared" si="172"/>
        <v>5.456282898457002</v>
      </c>
    </row>
    <row r="1430" spans="1:11" ht="13.5" x14ac:dyDescent="0.25">
      <c r="A1430" s="3">
        <f>TITRES_STAT!B1433</f>
        <v>44095</v>
      </c>
      <c r="B1430" s="6">
        <f>TITRES_STAT!D1433</f>
        <v>5.4507000000000003</v>
      </c>
      <c r="C1430" s="2">
        <f t="shared" si="173"/>
        <v>0.14430000000000032</v>
      </c>
      <c r="D1430" s="2">
        <f t="shared" si="174"/>
        <v>5.4005800000000006</v>
      </c>
      <c r="E1430" s="2">
        <f t="shared" si="176"/>
        <v>5.4218499999999992</v>
      </c>
      <c r="F1430" s="2">
        <f t="shared" si="177"/>
        <v>5.4328500000000011</v>
      </c>
      <c r="G1430" s="2">
        <f t="shared" si="171"/>
        <v>5.4235079999999991</v>
      </c>
      <c r="H1430" s="2">
        <f t="shared" si="175"/>
        <v>5.6289564999999984</v>
      </c>
      <c r="I1430" s="2">
        <f t="array" ref="I1430">SUMPRODUCT(B1414:B1433, (ROW(B1414:B1433)-ROW(B1414)+1)) / (20*21/2)</f>
        <v>5.4237261904761906</v>
      </c>
      <c r="J1430" s="2">
        <f t="shared" si="178"/>
        <v>5.4235705984042122</v>
      </c>
      <c r="K1430" s="2">
        <f t="shared" si="172"/>
        <v>5.4560639612626094</v>
      </c>
    </row>
    <row r="1431" spans="1:11" ht="13.5" x14ac:dyDescent="0.25">
      <c r="A1431" s="3">
        <f>TITRES_STAT!B1434</f>
        <v>44096</v>
      </c>
      <c r="B1431" s="6">
        <f>TITRES_STAT!D1434</f>
        <v>5.4507000000000003</v>
      </c>
      <c r="C1431" s="2">
        <f t="shared" si="173"/>
        <v>0</v>
      </c>
      <c r="D1431" s="2">
        <f t="shared" si="174"/>
        <v>5.4279200000000003</v>
      </c>
      <c r="E1431" s="2">
        <f t="shared" si="176"/>
        <v>5.4317200000000003</v>
      </c>
      <c r="F1431" s="2">
        <f t="shared" si="177"/>
        <v>5.4317100000000007</v>
      </c>
      <c r="G1431" s="2">
        <f t="shared" si="171"/>
        <v>5.4232039999999992</v>
      </c>
      <c r="H1431" s="2">
        <f t="shared" si="175"/>
        <v>5.6281974999999989</v>
      </c>
      <c r="I1431" s="2">
        <f t="array" ref="I1431">SUMPRODUCT(B1415:B1434, (ROW(B1415:B1434)-ROW(B1415)+1)) / (20*21/2)</f>
        <v>5.426330000000001</v>
      </c>
      <c r="J1431" s="2">
        <f t="shared" si="178"/>
        <v>5.4261543509371446</v>
      </c>
      <c r="K1431" s="2">
        <f t="shared" si="172"/>
        <v>5.4558536098405463</v>
      </c>
    </row>
    <row r="1432" spans="1:11" ht="13.5" x14ac:dyDescent="0.25">
      <c r="A1432" s="3">
        <f>TITRES_STAT!B1435</f>
        <v>44097</v>
      </c>
      <c r="B1432" s="6">
        <f>TITRES_STAT!D1435</f>
        <v>5.4507000000000003</v>
      </c>
      <c r="C1432" s="2">
        <f t="shared" si="173"/>
        <v>0</v>
      </c>
      <c r="D1432" s="2">
        <f t="shared" si="174"/>
        <v>5.4248800000000008</v>
      </c>
      <c r="E1432" s="2">
        <f t="shared" si="176"/>
        <v>5.4301999999999992</v>
      </c>
      <c r="F1432" s="2">
        <f t="shared" si="177"/>
        <v>5.4275350000000007</v>
      </c>
      <c r="G1432" s="2">
        <f t="shared" si="171"/>
        <v>5.4228999999999985</v>
      </c>
      <c r="H1432" s="2">
        <f t="shared" si="175"/>
        <v>5.6266034999999999</v>
      </c>
      <c r="I1432" s="2">
        <f t="array" ref="I1432">SUMPRODUCT(B1416:B1435, (ROW(B1416:B1435)-ROW(B1416)+1)) / (20*21/2)</f>
        <v>5.4235409523809519</v>
      </c>
      <c r="J1432" s="2">
        <f t="shared" si="178"/>
        <v>5.4284920318002738</v>
      </c>
      <c r="K1432" s="2">
        <f t="shared" si="172"/>
        <v>5.4556515074938581</v>
      </c>
    </row>
    <row r="1433" spans="1:11" ht="13.5" x14ac:dyDescent="0.25">
      <c r="A1433" s="3">
        <f>TITRES_STAT!B1436</f>
        <v>44098</v>
      </c>
      <c r="B1433" s="6">
        <f>TITRES_STAT!D1436</f>
        <v>5.4507000000000003</v>
      </c>
      <c r="C1433" s="2">
        <f t="shared" si="173"/>
        <v>0</v>
      </c>
      <c r="D1433" s="2">
        <f t="shared" si="174"/>
        <v>5.4218400000000013</v>
      </c>
      <c r="E1433" s="2">
        <f t="shared" si="176"/>
        <v>5.4286799999999999</v>
      </c>
      <c r="F1433" s="2">
        <f t="shared" si="177"/>
        <v>5.4233599999999997</v>
      </c>
      <c r="G1433" s="2">
        <f t="shared" si="171"/>
        <v>5.4241159999999988</v>
      </c>
      <c r="H1433" s="2">
        <f t="shared" si="175"/>
        <v>5.6246300000000007</v>
      </c>
      <c r="I1433" s="2">
        <f t="array" ref="I1433">SUMPRODUCT(B1417:B1436, (ROW(B1417:B1436)-ROW(B1417)+1)) / (20*21/2)</f>
        <v>5.4207519047619046</v>
      </c>
      <c r="J1433" s="2">
        <f t="shared" si="178"/>
        <v>5.4306070763907242</v>
      </c>
      <c r="K1433" s="2">
        <f t="shared" si="172"/>
        <v>5.4554573307293932</v>
      </c>
    </row>
    <row r="1434" spans="1:11" ht="13.5" x14ac:dyDescent="0.25">
      <c r="A1434" s="3">
        <f>TITRES_STAT!B1437</f>
        <v>44099</v>
      </c>
      <c r="B1434" s="6">
        <f>TITRES_STAT!D1437</f>
        <v>5.4507000000000003</v>
      </c>
      <c r="C1434" s="2">
        <f t="shared" si="173"/>
        <v>0</v>
      </c>
      <c r="D1434" s="2">
        <f t="shared" si="174"/>
        <v>5.4507000000000003</v>
      </c>
      <c r="E1434" s="2">
        <f t="shared" si="176"/>
        <v>5.4271599999999989</v>
      </c>
      <c r="F1434" s="2">
        <f t="shared" si="177"/>
        <v>5.4191849999999997</v>
      </c>
      <c r="G1434" s="2">
        <f t="shared" si="171"/>
        <v>5.425332</v>
      </c>
      <c r="H1434" s="2">
        <f t="shared" si="175"/>
        <v>5.6226945000000024</v>
      </c>
      <c r="I1434" s="2">
        <f t="array" ref="I1434">SUMPRODUCT(B1418:B1437, (ROW(B1418:B1437)-ROW(B1418)+1)) / (20*21/2)</f>
        <v>5.4338042857142863</v>
      </c>
      <c r="J1434" s="2">
        <f t="shared" si="178"/>
        <v>5.4325206881630361</v>
      </c>
      <c r="K1434" s="2">
        <f t="shared" si="172"/>
        <v>5.4552707687400055</v>
      </c>
    </row>
    <row r="1435" spans="1:11" ht="13.5" x14ac:dyDescent="0.25">
      <c r="A1435" s="3">
        <f>TITRES_STAT!B1438</f>
        <v>44102</v>
      </c>
      <c r="B1435" s="6">
        <f>TITRES_STAT!D1438</f>
        <v>5.3898999999999999</v>
      </c>
      <c r="C1435" s="2">
        <f t="shared" si="173"/>
        <v>-6.0800000000000409E-2</v>
      </c>
      <c r="D1435" s="2">
        <f t="shared" si="174"/>
        <v>5.4385400000000006</v>
      </c>
      <c r="E1435" s="2">
        <f t="shared" si="176"/>
        <v>5.4195599999999988</v>
      </c>
      <c r="F1435" s="2">
        <f t="shared" si="177"/>
        <v>5.4191849999999988</v>
      </c>
      <c r="G1435" s="2">
        <f t="shared" si="171"/>
        <v>5.4268500000000008</v>
      </c>
      <c r="H1435" s="2">
        <f t="shared" si="175"/>
        <v>5.6200375000000022</v>
      </c>
      <c r="I1435" s="2">
        <f t="array" ref="I1435">SUMPRODUCT(B1419:B1438, (ROW(B1419:B1438)-ROW(B1419)+1)) / (20*21/2)</f>
        <v>5.438325714285714</v>
      </c>
      <c r="J1435" s="2">
        <f t="shared" si="178"/>
        <v>5.4284615750046514</v>
      </c>
      <c r="K1435" s="2">
        <f t="shared" si="172"/>
        <v>5.4527072091815736</v>
      </c>
    </row>
    <row r="1436" spans="1:11" ht="13.5" x14ac:dyDescent="0.25">
      <c r="A1436" s="3">
        <f>TITRES_STAT!B1439</f>
        <v>44103</v>
      </c>
      <c r="B1436" s="6">
        <f>TITRES_STAT!D1439</f>
        <v>5.3898999999999999</v>
      </c>
      <c r="C1436" s="2">
        <f t="shared" si="173"/>
        <v>0</v>
      </c>
      <c r="D1436" s="2">
        <f t="shared" si="174"/>
        <v>5.42638</v>
      </c>
      <c r="E1436" s="2">
        <f t="shared" si="176"/>
        <v>5.4271499999999993</v>
      </c>
      <c r="F1436" s="2">
        <f t="shared" si="177"/>
        <v>5.4123499999999982</v>
      </c>
      <c r="G1436" s="2">
        <f t="shared" si="171"/>
        <v>5.4253300000000015</v>
      </c>
      <c r="H1436" s="2">
        <f t="shared" si="175"/>
        <v>5.6173805000000012</v>
      </c>
      <c r="I1436" s="2">
        <f t="array" ref="I1436">SUMPRODUCT(B1420:B1439, (ROW(B1420:B1439)-ROW(B1420)+1)) / (20*21/2)</f>
        <v>5.4406761904761902</v>
      </c>
      <c r="J1436" s="2">
        <f t="shared" si="178"/>
        <v>5.4247890440518276</v>
      </c>
      <c r="K1436" s="2">
        <f t="shared" si="172"/>
        <v>5.4502441813705316</v>
      </c>
    </row>
    <row r="1437" spans="1:11" ht="13.5" x14ac:dyDescent="0.25">
      <c r="A1437" s="3">
        <f>TITRES_STAT!B1440</f>
        <v>44104</v>
      </c>
      <c r="B1437" s="6">
        <f>TITRES_STAT!D1440</f>
        <v>5.5494000000000003</v>
      </c>
      <c r="C1437" s="2">
        <f t="shared" si="173"/>
        <v>0.15950000000000042</v>
      </c>
      <c r="D1437" s="2">
        <f t="shared" si="174"/>
        <v>5.4461200000000005</v>
      </c>
      <c r="E1437" s="2">
        <f t="shared" si="176"/>
        <v>5.4354999999999993</v>
      </c>
      <c r="F1437" s="2">
        <f t="shared" si="177"/>
        <v>5.4184249999999992</v>
      </c>
      <c r="G1437" s="2">
        <f t="shared" si="171"/>
        <v>5.4271520000000013</v>
      </c>
      <c r="H1437" s="2">
        <f t="shared" si="175"/>
        <v>5.6151410000000022</v>
      </c>
      <c r="I1437" s="2">
        <f t="array" ref="I1437">SUMPRODUCT(B1421:B1440, (ROW(B1421:B1440)-ROW(B1421)+1)) / (20*21/2)</f>
        <v>5.4505090476190468</v>
      </c>
      <c r="J1437" s="2">
        <f t="shared" si="178"/>
        <v>5.4366567541421293</v>
      </c>
      <c r="K1437" s="2">
        <f t="shared" si="172"/>
        <v>5.4541326448461973</v>
      </c>
    </row>
    <row r="1438" spans="1:11" ht="13.5" x14ac:dyDescent="0.25">
      <c r="A1438" s="3">
        <f>TITRES_STAT!B1441</f>
        <v>44105</v>
      </c>
      <c r="B1438" s="6">
        <f>TITRES_STAT!D1441</f>
        <v>5.4659000000000004</v>
      </c>
      <c r="C1438" s="2">
        <f t="shared" si="173"/>
        <v>-8.3499999999999908E-2</v>
      </c>
      <c r="D1438" s="2">
        <f t="shared" si="174"/>
        <v>5.44916</v>
      </c>
      <c r="E1438" s="2">
        <f t="shared" si="176"/>
        <v>5.4354999999999993</v>
      </c>
      <c r="F1438" s="2">
        <f t="shared" si="177"/>
        <v>5.4260199999999994</v>
      </c>
      <c r="G1438" s="2">
        <f t="shared" si="171"/>
        <v>5.4273040000000004</v>
      </c>
      <c r="H1438" s="2">
        <f t="shared" si="175"/>
        <v>5.6124085000000017</v>
      </c>
      <c r="I1438" s="2">
        <f t="array" ref="I1438">SUMPRODUCT(B1422:B1441, (ROW(B1422:B1441)-ROW(B1422)+1)) / (20*21/2)</f>
        <v>5.4594742857142853</v>
      </c>
      <c r="J1438" s="2">
        <f t="shared" si="178"/>
        <v>5.4394418251762122</v>
      </c>
      <c r="K1438" s="2">
        <f t="shared" si="172"/>
        <v>5.454594109754189</v>
      </c>
    </row>
    <row r="1439" spans="1:11" ht="13.5" x14ac:dyDescent="0.25">
      <c r="A1439" s="3">
        <f>TITRES_STAT!B1442</f>
        <v>44106</v>
      </c>
      <c r="B1439" s="6">
        <f>TITRES_STAT!D1442</f>
        <v>5.4507000000000003</v>
      </c>
      <c r="C1439" s="2">
        <f t="shared" si="173"/>
        <v>-1.5200000000000102E-2</v>
      </c>
      <c r="D1439" s="2">
        <f t="shared" si="174"/>
        <v>5.4491600000000009</v>
      </c>
      <c r="E1439" s="2">
        <f t="shared" si="176"/>
        <v>5.4499299999999993</v>
      </c>
      <c r="F1439" s="2">
        <f t="shared" si="177"/>
        <v>5.4309549999999991</v>
      </c>
      <c r="G1439" s="2">
        <f t="shared" si="171"/>
        <v>5.4300380000000006</v>
      </c>
      <c r="H1439" s="2">
        <f t="shared" si="175"/>
        <v>5.6100555000000005</v>
      </c>
      <c r="I1439" s="2">
        <f t="array" ref="I1439">SUMPRODUCT(B1423:B1442, (ROW(B1423:B1442)-ROW(B1423)+1)) / (20*21/2)</f>
        <v>5.467571904761904</v>
      </c>
      <c r="J1439" s="2">
        <f t="shared" si="178"/>
        <v>5.4405140323022874</v>
      </c>
      <c r="K1439" s="2">
        <f t="shared" si="172"/>
        <v>5.4544413995677505</v>
      </c>
    </row>
    <row r="1440" spans="1:11" ht="13.5" x14ac:dyDescent="0.25">
      <c r="A1440" s="3">
        <f>TITRES_STAT!B1443</f>
        <v>44109</v>
      </c>
      <c r="B1440" s="6">
        <f>TITRES_STAT!D1443</f>
        <v>5.5342000000000002</v>
      </c>
      <c r="C1440" s="2">
        <f t="shared" si="173"/>
        <v>8.3499999999999908E-2</v>
      </c>
      <c r="D1440" s="2">
        <f t="shared" si="174"/>
        <v>5.4780200000000008</v>
      </c>
      <c r="E1440" s="2">
        <f t="shared" si="176"/>
        <v>5.4582799999999994</v>
      </c>
      <c r="F1440" s="2">
        <f t="shared" si="177"/>
        <v>5.4400649999999988</v>
      </c>
      <c r="G1440" s="2">
        <f t="shared" si="171"/>
        <v>5.4344420000000015</v>
      </c>
      <c r="H1440" s="2">
        <f t="shared" si="175"/>
        <v>5.6081200000000013</v>
      </c>
      <c r="I1440" s="2">
        <f t="array" ref="I1440">SUMPRODUCT(B1424:B1443, (ROW(B1424:B1443)-ROW(B1424)+1)) / (20*21/2)</f>
        <v>5.4681157142857142</v>
      </c>
      <c r="J1440" s="2">
        <f t="shared" si="178"/>
        <v>5.4494365054163554</v>
      </c>
      <c r="K1440" s="2">
        <f t="shared" si="172"/>
        <v>5.4575691878199963</v>
      </c>
    </row>
    <row r="1441" spans="1:11" ht="13.5" x14ac:dyDescent="0.25">
      <c r="A1441" s="3">
        <f>TITRES_STAT!B1444</f>
        <v>44110</v>
      </c>
      <c r="B1441" s="6">
        <f>TITRES_STAT!D1444</f>
        <v>5.5342000000000002</v>
      </c>
      <c r="C1441" s="2">
        <f t="shared" si="173"/>
        <v>0</v>
      </c>
      <c r="D1441" s="2">
        <f t="shared" si="174"/>
        <v>5.5068799999999998</v>
      </c>
      <c r="E1441" s="2">
        <f t="shared" si="176"/>
        <v>5.4666299999999994</v>
      </c>
      <c r="F1441" s="2">
        <f t="shared" si="177"/>
        <v>5.4491749999999994</v>
      </c>
      <c r="G1441" s="2">
        <f t="shared" si="171"/>
        <v>5.4388460000000016</v>
      </c>
      <c r="H1441" s="2">
        <f t="shared" si="175"/>
        <v>5.6062600000000025</v>
      </c>
      <c r="I1441" s="2">
        <f t="array" ref="I1441">SUMPRODUCT(B1425:B1444, (ROW(B1425:B1444)-ROW(B1425)+1)) / (20*21/2)</f>
        <v>5.4686957142857135</v>
      </c>
      <c r="J1441" s="2">
        <f t="shared" si="178"/>
        <v>5.4575092191862264</v>
      </c>
      <c r="K1441" s="2">
        <f t="shared" si="172"/>
        <v>5.4605743177094084</v>
      </c>
    </row>
    <row r="1442" spans="1:11" ht="13.5" x14ac:dyDescent="0.25">
      <c r="A1442" s="3">
        <f>TITRES_STAT!B1445</f>
        <v>44111</v>
      </c>
      <c r="B1442" s="6">
        <f>TITRES_STAT!D1445</f>
        <v>5.5342000000000002</v>
      </c>
      <c r="C1442" s="2">
        <f t="shared" si="173"/>
        <v>0</v>
      </c>
      <c r="D1442" s="2">
        <f t="shared" si="174"/>
        <v>5.5038399999999994</v>
      </c>
      <c r="E1442" s="2">
        <f t="shared" si="176"/>
        <v>5.4749799999999995</v>
      </c>
      <c r="F1442" s="2">
        <f t="shared" si="177"/>
        <v>5.4525899999999989</v>
      </c>
      <c r="G1442" s="2">
        <f t="shared" si="171"/>
        <v>5.4432500000000017</v>
      </c>
      <c r="H1442" s="2">
        <f t="shared" si="175"/>
        <v>5.6045900000000026</v>
      </c>
      <c r="I1442" s="2">
        <f t="array" ref="I1442">SUMPRODUCT(B1426:B1445, (ROW(B1426:B1445)-ROW(B1426)+1)) / (20*21/2)</f>
        <v>5.4693119047619048</v>
      </c>
      <c r="J1442" s="2">
        <f t="shared" si="178"/>
        <v>5.4648131030732525</v>
      </c>
      <c r="K1442" s="2">
        <f t="shared" si="172"/>
        <v>5.4634615993678635</v>
      </c>
    </row>
    <row r="1443" spans="1:11" ht="13.5" x14ac:dyDescent="0.25">
      <c r="A1443" s="3">
        <f>TITRES_STAT!B1446</f>
        <v>44112</v>
      </c>
      <c r="B1443" s="6">
        <f>TITRES_STAT!D1446</f>
        <v>5.4583000000000004</v>
      </c>
      <c r="C1443" s="2">
        <f t="shared" si="173"/>
        <v>-7.5899999999999856E-2</v>
      </c>
      <c r="D1443" s="2">
        <f t="shared" si="174"/>
        <v>5.5023200000000001</v>
      </c>
      <c r="E1443" s="2">
        <f t="shared" si="176"/>
        <v>5.4757400000000001</v>
      </c>
      <c r="F1443" s="2">
        <f t="shared" si="177"/>
        <v>5.4522099999999991</v>
      </c>
      <c r="G1443" s="2">
        <f t="shared" si="171"/>
        <v>5.4438580000000023</v>
      </c>
      <c r="H1443" s="2">
        <f t="shared" si="175"/>
        <v>5.6030720000000027</v>
      </c>
      <c r="I1443" s="2">
        <f t="array" ref="I1443">SUMPRODUCT(B1427:B1446, (ROW(B1427:B1446)-ROW(B1427)+1)) / (20*21/2)</f>
        <v>5.4699642857142861</v>
      </c>
      <c r="J1443" s="2">
        <f t="shared" si="178"/>
        <v>5.4641928075424673</v>
      </c>
      <c r="K1443" s="2">
        <f t="shared" si="172"/>
        <v>5.4632591837063789</v>
      </c>
    </row>
    <row r="1444" spans="1:11" ht="13.5" x14ac:dyDescent="0.25">
      <c r="A1444" s="3">
        <f>TITRES_STAT!B1447</f>
        <v>44113</v>
      </c>
      <c r="B1444" s="6">
        <f>TITRES_STAT!D1447</f>
        <v>5.4583000000000004</v>
      </c>
      <c r="C1444" s="2">
        <f t="shared" si="173"/>
        <v>0</v>
      </c>
      <c r="D1444" s="2">
        <f t="shared" si="174"/>
        <v>5.5038400000000012</v>
      </c>
      <c r="E1444" s="2">
        <f t="shared" si="176"/>
        <v>5.4764999999999997</v>
      </c>
      <c r="F1444" s="2">
        <f t="shared" si="177"/>
        <v>5.4518299999999993</v>
      </c>
      <c r="G1444" s="2">
        <f t="shared" si="171"/>
        <v>5.4444660000000029</v>
      </c>
      <c r="H1444" s="2">
        <f t="shared" si="175"/>
        <v>5.6008325000000037</v>
      </c>
      <c r="I1444" s="2">
        <f t="array" ref="I1444">SUMPRODUCT(B1428:B1447, (ROW(B1428:B1447)-ROW(B1428)+1)) / (20*21/2)</f>
        <v>5.4699295238095242</v>
      </c>
      <c r="J1444" s="2">
        <f t="shared" si="178"/>
        <v>5.4636315877765185</v>
      </c>
      <c r="K1444" s="2">
        <f t="shared" si="172"/>
        <v>5.4630647059139719</v>
      </c>
    </row>
    <row r="1445" spans="1:11" ht="13.5" x14ac:dyDescent="0.25">
      <c r="A1445" s="3">
        <f>TITRES_STAT!B1448</f>
        <v>44116</v>
      </c>
      <c r="B1445" s="6">
        <f>TITRES_STAT!D1448</f>
        <v>5.4583000000000004</v>
      </c>
      <c r="C1445" s="2">
        <f t="shared" si="173"/>
        <v>0</v>
      </c>
      <c r="D1445" s="2">
        <f t="shared" si="174"/>
        <v>5.4886600000000012</v>
      </c>
      <c r="E1445" s="2">
        <f t="shared" si="176"/>
        <v>5.4833400000000001</v>
      </c>
      <c r="F1445" s="2">
        <f t="shared" si="177"/>
        <v>5.4514499999999986</v>
      </c>
      <c r="G1445" s="2">
        <f t="shared" si="171"/>
        <v>5.4473520000000031</v>
      </c>
      <c r="H1445" s="2">
        <f t="shared" si="175"/>
        <v>5.5985175000000034</v>
      </c>
      <c r="I1445" s="2">
        <f t="array" ref="I1445">SUMPRODUCT(B1429:B1448, (ROW(B1429:B1448)-ROW(B1429)+1)) / (20*21/2)</f>
        <v>5.4699309523809525</v>
      </c>
      <c r="J1445" s="2">
        <f t="shared" si="178"/>
        <v>5.4631238175120878</v>
      </c>
      <c r="K1445" s="2">
        <f t="shared" si="172"/>
        <v>5.4628778547016594</v>
      </c>
    </row>
    <row r="1446" spans="1:11" ht="13.5" x14ac:dyDescent="0.25">
      <c r="A1446" s="3">
        <f>TITRES_STAT!B1449</f>
        <v>44117</v>
      </c>
      <c r="B1446" s="6">
        <f>TITRES_STAT!D1449</f>
        <v>5.4583000000000004</v>
      </c>
      <c r="C1446" s="2">
        <f t="shared" si="173"/>
        <v>0</v>
      </c>
      <c r="D1446" s="2">
        <f t="shared" si="174"/>
        <v>5.4734800000000003</v>
      </c>
      <c r="E1446" s="2">
        <f t="shared" si="176"/>
        <v>5.4901800000000005</v>
      </c>
      <c r="F1446" s="2">
        <f t="shared" si="177"/>
        <v>5.4586649999999981</v>
      </c>
      <c r="G1446" s="2">
        <f t="shared" si="171"/>
        <v>5.4479600000000028</v>
      </c>
      <c r="H1446" s="2">
        <f t="shared" si="175"/>
        <v>5.596202500000004</v>
      </c>
      <c r="I1446" s="2">
        <f t="array" ref="I1446">SUMPRODUCT(B1430:B1449, (ROW(B1430:B1449)-ROW(B1430)+1)) / (20*21/2)</f>
        <v>5.4699685714285717</v>
      </c>
      <c r="J1446" s="2">
        <f t="shared" si="178"/>
        <v>5.4626644063204601</v>
      </c>
      <c r="K1446" s="2">
        <f t="shared" si="172"/>
        <v>5.4626983309878696</v>
      </c>
    </row>
    <row r="1447" spans="1:11" ht="13.5" x14ac:dyDescent="0.25">
      <c r="A1447" s="3">
        <f>TITRES_STAT!B1450</f>
        <v>44118</v>
      </c>
      <c r="B1447" s="6">
        <f>TITRES_STAT!D1450</f>
        <v>5.4583000000000004</v>
      </c>
      <c r="C1447" s="2">
        <f t="shared" si="173"/>
        <v>0</v>
      </c>
      <c r="D1447" s="2">
        <f t="shared" si="174"/>
        <v>5.4583000000000004</v>
      </c>
      <c r="E1447" s="2">
        <f t="shared" si="176"/>
        <v>5.4810700000000008</v>
      </c>
      <c r="F1447" s="2">
        <f t="shared" si="177"/>
        <v>5.4582849999999983</v>
      </c>
      <c r="G1447" s="2">
        <f t="shared" si="171"/>
        <v>5.4464420000000029</v>
      </c>
      <c r="H1447" s="2">
        <f t="shared" si="175"/>
        <v>5.5935075000000047</v>
      </c>
      <c r="I1447" s="2">
        <f t="array" ref="I1447">SUMPRODUCT(B1431:B1450, (ROW(B1431:B1450)-ROW(B1431)+1)) / (20*21/2)</f>
        <v>5.4757876190476198</v>
      </c>
      <c r="J1447" s="2">
        <f t="shared" si="178"/>
        <v>5.4622487485756537</v>
      </c>
      <c r="K1447" s="2">
        <f t="shared" si="172"/>
        <v>5.4625258474197178</v>
      </c>
    </row>
    <row r="1448" spans="1:11" ht="13.5" x14ac:dyDescent="0.25">
      <c r="A1448" s="3">
        <f>TITRES_STAT!B1451</f>
        <v>44120</v>
      </c>
      <c r="B1448" s="6">
        <f>TITRES_STAT!D1451</f>
        <v>5.4583000000000004</v>
      </c>
      <c r="C1448" s="2">
        <f t="shared" si="173"/>
        <v>0</v>
      </c>
      <c r="D1448" s="2">
        <f t="shared" si="174"/>
        <v>5.4583000000000004</v>
      </c>
      <c r="E1448" s="2">
        <f t="shared" si="176"/>
        <v>5.4803100000000011</v>
      </c>
      <c r="F1448" s="2">
        <f t="shared" si="177"/>
        <v>5.4579049999999985</v>
      </c>
      <c r="G1448" s="2">
        <f t="shared" si="171"/>
        <v>5.444924000000003</v>
      </c>
      <c r="H1448" s="2">
        <f t="shared" si="175"/>
        <v>5.5908125000000037</v>
      </c>
      <c r="I1448" s="2">
        <f t="array" ref="I1448">SUMPRODUCT(B1432:B1451, (ROW(B1432:B1451)-ROW(B1432)+1)) / (20*21/2)</f>
        <v>5.4812452380952381</v>
      </c>
      <c r="J1448" s="2">
        <f t="shared" si="178"/>
        <v>5.4618726772827344</v>
      </c>
      <c r="K1448" s="2">
        <f t="shared" si="172"/>
        <v>5.4623601279130627</v>
      </c>
    </row>
    <row r="1449" spans="1:11" ht="13.5" x14ac:dyDescent="0.25">
      <c r="A1449" s="3">
        <f>TITRES_STAT!B1452</f>
        <v>44123</v>
      </c>
      <c r="B1449" s="6">
        <f>TITRES_STAT!D1452</f>
        <v>5.4583000000000004</v>
      </c>
      <c r="C1449" s="2">
        <f t="shared" si="173"/>
        <v>0</v>
      </c>
      <c r="D1449" s="2">
        <f t="shared" si="174"/>
        <v>5.4583000000000004</v>
      </c>
      <c r="E1449" s="2">
        <f t="shared" si="176"/>
        <v>5.4810700000000008</v>
      </c>
      <c r="F1449" s="2">
        <f t="shared" si="177"/>
        <v>5.4654999999999969</v>
      </c>
      <c r="G1449" s="2">
        <f t="shared" si="171"/>
        <v>5.4434060000000031</v>
      </c>
      <c r="H1449" s="2">
        <f t="shared" si="175"/>
        <v>5.5881175000000045</v>
      </c>
      <c r="I1449" s="2">
        <f t="array" ref="I1449">SUMPRODUCT(B1433:B1452, (ROW(B1433:B1452)-ROW(B1433)+1)) / (20*21/2)</f>
        <v>5.4841699999999998</v>
      </c>
      <c r="J1449" s="2">
        <f t="shared" si="178"/>
        <v>5.4615324223034261</v>
      </c>
      <c r="K1449" s="2">
        <f t="shared" si="172"/>
        <v>5.4622009072105904</v>
      </c>
    </row>
    <row r="1450" spans="1:11" ht="13.5" x14ac:dyDescent="0.25">
      <c r="A1450" s="3">
        <f>TITRES_STAT!B1453</f>
        <v>44124</v>
      </c>
      <c r="B1450" s="6">
        <f>TITRES_STAT!D1453</f>
        <v>5.5266000000000002</v>
      </c>
      <c r="C1450" s="2">
        <f t="shared" si="173"/>
        <v>6.8299999999999805E-2</v>
      </c>
      <c r="D1450" s="2">
        <f t="shared" si="174"/>
        <v>5.4719600000000002</v>
      </c>
      <c r="E1450" s="2">
        <f t="shared" si="176"/>
        <v>5.4803100000000011</v>
      </c>
      <c r="F1450" s="2">
        <f t="shared" si="177"/>
        <v>5.4692949999999971</v>
      </c>
      <c r="G1450" s="2">
        <f t="shared" si="171"/>
        <v>5.4464420000000029</v>
      </c>
      <c r="H1450" s="2">
        <f t="shared" si="175"/>
        <v>5.5857640000000037</v>
      </c>
      <c r="I1450" s="2">
        <f t="array" ref="I1450">SUMPRODUCT(B1434:B1453, (ROW(B1434:B1453)-ROW(B1434)+1)) / (20*21/2)</f>
        <v>5.48323238095238</v>
      </c>
      <c r="J1450" s="2">
        <f t="shared" si="178"/>
        <v>5.4677293344650044</v>
      </c>
      <c r="K1450" s="2">
        <f t="shared" si="172"/>
        <v>5.4647263618297828</v>
      </c>
    </row>
    <row r="1451" spans="1:11" ht="13.5" x14ac:dyDescent="0.25">
      <c r="A1451" s="3">
        <f>TITRES_STAT!B1454</f>
        <v>44125</v>
      </c>
      <c r="B1451" s="6">
        <f>TITRES_STAT!D1454</f>
        <v>5.5266000000000002</v>
      </c>
      <c r="C1451" s="2">
        <f t="shared" si="173"/>
        <v>0</v>
      </c>
      <c r="D1451" s="2">
        <f t="shared" si="174"/>
        <v>5.4856199999999999</v>
      </c>
      <c r="E1451" s="2">
        <f t="shared" si="176"/>
        <v>5.4795500000000015</v>
      </c>
      <c r="F1451" s="2">
        <f t="shared" si="177"/>
        <v>5.4730899999999973</v>
      </c>
      <c r="G1451" s="2">
        <f t="shared" si="171"/>
        <v>5.4494780000000027</v>
      </c>
      <c r="H1451" s="2">
        <f t="shared" si="175"/>
        <v>5.5830690000000027</v>
      </c>
      <c r="I1451" s="2">
        <f t="array" ref="I1451">SUMPRODUCT(B1435:B1454, (ROW(B1435:B1454)-ROW(B1435)+1)) / (20*21/2)</f>
        <v>5.4822223809523818</v>
      </c>
      <c r="J1451" s="2">
        <f t="shared" si="178"/>
        <v>5.4733360645159559</v>
      </c>
      <c r="K1451" s="2">
        <f t="shared" si="172"/>
        <v>5.4671527790129284</v>
      </c>
    </row>
    <row r="1452" spans="1:11" ht="13.5" x14ac:dyDescent="0.25">
      <c r="A1452" s="3">
        <f>TITRES_STAT!B1455</f>
        <v>44126</v>
      </c>
      <c r="B1452" s="6">
        <f>TITRES_STAT!D1455</f>
        <v>5.5038</v>
      </c>
      <c r="C1452" s="2">
        <f t="shared" si="173"/>
        <v>-2.2800000000000153E-2</v>
      </c>
      <c r="D1452" s="2">
        <f t="shared" si="174"/>
        <v>5.4947199999999992</v>
      </c>
      <c r="E1452" s="2">
        <f t="shared" si="176"/>
        <v>5.4765100000000002</v>
      </c>
      <c r="F1452" s="2">
        <f t="shared" si="177"/>
        <v>5.4757449999999981</v>
      </c>
      <c r="G1452" s="2">
        <f t="shared" si="171"/>
        <v>5.4520580000000018</v>
      </c>
      <c r="H1452" s="2">
        <f t="shared" si="175"/>
        <v>5.5802600000000027</v>
      </c>
      <c r="I1452" s="2">
        <f t="array" ref="I1452">SUMPRODUCT(B1436:B1455, (ROW(B1436:B1455)-ROW(B1436)+1)) / (20*21/2)</f>
        <v>5.4811400000000008</v>
      </c>
      <c r="J1452" s="2">
        <f t="shared" si="178"/>
        <v>5.4762373917049132</v>
      </c>
      <c r="K1452" s="2">
        <f t="shared" si="172"/>
        <v>5.4685899249339904</v>
      </c>
    </row>
    <row r="1453" spans="1:11" ht="13.5" x14ac:dyDescent="0.25">
      <c r="A1453" s="3">
        <f>TITRES_STAT!B1456</f>
        <v>44127</v>
      </c>
      <c r="B1453" s="6">
        <f>TITRES_STAT!D1456</f>
        <v>5.4659000000000004</v>
      </c>
      <c r="C1453" s="2">
        <f t="shared" si="173"/>
        <v>-3.7899999999999601E-2</v>
      </c>
      <c r="D1453" s="2">
        <f t="shared" si="174"/>
        <v>5.4962399999999993</v>
      </c>
      <c r="E1453" s="2">
        <f t="shared" si="176"/>
        <v>5.4772699999999999</v>
      </c>
      <c r="F1453" s="2">
        <f t="shared" si="177"/>
        <v>5.4765049999999986</v>
      </c>
      <c r="G1453" s="2">
        <f t="shared" si="171"/>
        <v>5.4538800000000025</v>
      </c>
      <c r="H1453" s="2">
        <f t="shared" si="175"/>
        <v>5.5781725000000018</v>
      </c>
      <c r="I1453" s="2">
        <f t="array" ref="I1453">SUMPRODUCT(B1437:B1456, (ROW(B1437:B1456)-ROW(B1437)+1)) / (20*21/2)</f>
        <v>5.4796957142857146</v>
      </c>
      <c r="J1453" s="2">
        <f t="shared" si="178"/>
        <v>5.4752528782092078</v>
      </c>
      <c r="K1453" s="2">
        <f t="shared" si="172"/>
        <v>5.4684844376816768</v>
      </c>
    </row>
    <row r="1454" spans="1:11" ht="13.5" x14ac:dyDescent="0.25">
      <c r="A1454" s="3">
        <f>TITRES_STAT!B1457</f>
        <v>44130</v>
      </c>
      <c r="B1454" s="6">
        <f>TITRES_STAT!D1457</f>
        <v>5.4659000000000004</v>
      </c>
      <c r="C1454" s="2">
        <f t="shared" si="173"/>
        <v>0</v>
      </c>
      <c r="D1454" s="2">
        <f t="shared" si="174"/>
        <v>5.4977600000000013</v>
      </c>
      <c r="E1454" s="2">
        <f t="shared" si="176"/>
        <v>5.4780299999999995</v>
      </c>
      <c r="F1454" s="2">
        <f t="shared" si="177"/>
        <v>5.4772650000000001</v>
      </c>
      <c r="G1454" s="2">
        <f t="shared" si="171"/>
        <v>5.4537280000000017</v>
      </c>
      <c r="H1454" s="2">
        <f t="shared" si="175"/>
        <v>5.5760850000000017</v>
      </c>
      <c r="I1454" s="2">
        <f t="array" ref="I1454">SUMPRODUCT(B1438:B1457, (ROW(B1438:B1457)-ROW(B1438)+1)) / (20*21/2)</f>
        <v>5.477889523809524</v>
      </c>
      <c r="J1454" s="2">
        <f t="shared" si="178"/>
        <v>5.4743621279035697</v>
      </c>
      <c r="K1454" s="2">
        <f t="shared" si="172"/>
        <v>5.468383087184356</v>
      </c>
    </row>
    <row r="1455" spans="1:11" ht="13.5" x14ac:dyDescent="0.25">
      <c r="A1455" s="3">
        <f>TITRES_STAT!B1458</f>
        <v>44131</v>
      </c>
      <c r="B1455" s="6">
        <f>TITRES_STAT!D1458</f>
        <v>5.4659000000000004</v>
      </c>
      <c r="C1455" s="2">
        <f t="shared" si="173"/>
        <v>0</v>
      </c>
      <c r="D1455" s="2">
        <f t="shared" si="174"/>
        <v>5.4856200000000008</v>
      </c>
      <c r="E1455" s="2">
        <f t="shared" si="176"/>
        <v>5.4787899999999992</v>
      </c>
      <c r="F1455" s="2">
        <f t="shared" si="177"/>
        <v>5.4810650000000001</v>
      </c>
      <c r="G1455" s="2">
        <f t="shared" si="171"/>
        <v>5.4567660000000027</v>
      </c>
      <c r="H1455" s="2">
        <f t="shared" si="175"/>
        <v>5.5748705000000003</v>
      </c>
      <c r="I1455" s="2">
        <f t="array" ref="I1455">SUMPRODUCT(B1439:B1458, (ROW(B1439:B1458)-ROW(B1439)+1)) / (20*21/2)</f>
        <v>5.4764809523809532</v>
      </c>
      <c r="J1455" s="2">
        <f t="shared" si="178"/>
        <v>5.473556210960373</v>
      </c>
      <c r="K1455" s="2">
        <f t="shared" si="172"/>
        <v>5.4682857112163417</v>
      </c>
    </row>
    <row r="1456" spans="1:11" ht="13.5" x14ac:dyDescent="0.25">
      <c r="A1456" s="3">
        <f>TITRES_STAT!B1459</f>
        <v>44132</v>
      </c>
      <c r="B1456" s="6">
        <f>TITRES_STAT!D1459</f>
        <v>5.4659000000000004</v>
      </c>
      <c r="C1456" s="2">
        <f t="shared" si="173"/>
        <v>0</v>
      </c>
      <c r="D1456" s="2">
        <f t="shared" si="174"/>
        <v>5.4734800000000003</v>
      </c>
      <c r="E1456" s="2">
        <f t="shared" si="176"/>
        <v>5.4795499999999988</v>
      </c>
      <c r="F1456" s="2">
        <f t="shared" si="177"/>
        <v>5.484865000000001</v>
      </c>
      <c r="G1456" s="2">
        <f t="shared" si="171"/>
        <v>5.4566140000000019</v>
      </c>
      <c r="H1456" s="2">
        <f t="shared" si="175"/>
        <v>5.5744909999999992</v>
      </c>
      <c r="I1456" s="2">
        <f t="array" ref="I1456">SUMPRODUCT(B1440:B1459, (ROW(B1440:B1459)-ROW(B1440)+1)) / (20*21/2)</f>
        <v>5.4750723809523816</v>
      </c>
      <c r="J1456" s="2">
        <f t="shared" si="178"/>
        <v>5.4728270480117658</v>
      </c>
      <c r="K1456" s="2">
        <f t="shared" si="172"/>
        <v>5.4681921539137397</v>
      </c>
    </row>
    <row r="1457" spans="1:11" ht="13.5" x14ac:dyDescent="0.25">
      <c r="A1457" s="3">
        <f>TITRES_STAT!B1460</f>
        <v>44134</v>
      </c>
      <c r="B1457" s="6">
        <f>TITRES_STAT!D1460</f>
        <v>5.4659000000000004</v>
      </c>
      <c r="C1457" s="2">
        <f t="shared" si="173"/>
        <v>0</v>
      </c>
      <c r="D1457" s="2">
        <f t="shared" si="174"/>
        <v>5.4659000000000004</v>
      </c>
      <c r="E1457" s="2">
        <f t="shared" si="176"/>
        <v>5.4803099999999985</v>
      </c>
      <c r="F1457" s="2">
        <f t="shared" si="177"/>
        <v>5.4806900000000009</v>
      </c>
      <c r="G1457" s="2">
        <f t="shared" si="171"/>
        <v>5.4554000000000018</v>
      </c>
      <c r="H1457" s="2">
        <f t="shared" si="175"/>
        <v>5.5746809999999991</v>
      </c>
      <c r="I1457" s="2">
        <f t="array" ref="I1457">SUMPRODUCT(B1441:B1460, (ROW(B1441:B1460)-ROW(B1441)+1)) / (20*21/2)</f>
        <v>5.4714200000000011</v>
      </c>
      <c r="J1457" s="2">
        <f t="shared" si="178"/>
        <v>5.4721673291535016</v>
      </c>
      <c r="K1457" s="2">
        <f t="shared" si="172"/>
        <v>5.4681022655249656</v>
      </c>
    </row>
    <row r="1458" spans="1:11" ht="13.5" x14ac:dyDescent="0.25">
      <c r="A1458" s="3">
        <f>TITRES_STAT!B1461</f>
        <v>44137</v>
      </c>
      <c r="B1458" s="6">
        <f>TITRES_STAT!D1461</f>
        <v>5.4659000000000004</v>
      </c>
      <c r="C1458" s="2">
        <f t="shared" si="173"/>
        <v>0</v>
      </c>
      <c r="D1458" s="2">
        <f t="shared" si="174"/>
        <v>5.4659000000000004</v>
      </c>
      <c r="E1458" s="2">
        <f t="shared" si="176"/>
        <v>5.481069999999999</v>
      </c>
      <c r="F1458" s="2">
        <f t="shared" si="177"/>
        <v>5.4806900000000018</v>
      </c>
      <c r="G1458" s="2">
        <f t="shared" ref="G1458:G1521" si="179">AVERAGE(B1409:B1458)</f>
        <v>5.4541860000000018</v>
      </c>
      <c r="H1458" s="2">
        <f t="shared" si="175"/>
        <v>5.575060999999998</v>
      </c>
      <c r="I1458" s="2">
        <f t="array" ref="I1458">SUMPRODUCT(B1442:B1461, (ROW(B1442:B1461)-ROW(B1442)+1)) / (20*21/2)</f>
        <v>5.4631347619047625</v>
      </c>
      <c r="J1458" s="2">
        <f t="shared" si="178"/>
        <v>5.4715704406626919</v>
      </c>
      <c r="K1458" s="2">
        <f t="shared" si="172"/>
        <v>5.4680159021710448</v>
      </c>
    </row>
    <row r="1459" spans="1:11" ht="13.5" x14ac:dyDescent="0.25">
      <c r="A1459" s="3">
        <f>TITRES_STAT!B1462</f>
        <v>44138</v>
      </c>
      <c r="B1459" s="6">
        <f>TITRES_STAT!D1462</f>
        <v>5.4659000000000004</v>
      </c>
      <c r="C1459" s="2">
        <f t="shared" si="173"/>
        <v>0</v>
      </c>
      <c r="D1459" s="2">
        <f t="shared" si="174"/>
        <v>5.4659000000000004</v>
      </c>
      <c r="E1459" s="2">
        <f t="shared" si="176"/>
        <v>5.4818299999999995</v>
      </c>
      <c r="F1459" s="2">
        <f t="shared" si="177"/>
        <v>5.4814500000000024</v>
      </c>
      <c r="G1459" s="2">
        <f t="shared" si="179"/>
        <v>5.4529720000000008</v>
      </c>
      <c r="H1459" s="2">
        <f t="shared" si="175"/>
        <v>5.575250999999998</v>
      </c>
      <c r="I1459" s="2">
        <f t="array" ref="I1459">SUMPRODUCT(B1443:B1462, (ROW(B1443:B1462)-ROW(B1443)+1)) / (20*21/2)</f>
        <v>5.4685557142857144</v>
      </c>
      <c r="J1459" s="2">
        <f t="shared" si="178"/>
        <v>5.4710303986948166</v>
      </c>
      <c r="K1459" s="2">
        <f t="shared" ref="K1459:K1522" si="180">$K$4*B1459+(1-$K$4)*K1458</f>
        <v>5.4679329256153171</v>
      </c>
    </row>
    <row r="1460" spans="1:11" ht="13.5" x14ac:dyDescent="0.25">
      <c r="A1460" s="3">
        <f>TITRES_STAT!B1463</f>
        <v>44139</v>
      </c>
      <c r="B1460" s="6">
        <f>TITRES_STAT!D1463</f>
        <v>5.4431000000000003</v>
      </c>
      <c r="C1460" s="2">
        <f t="shared" si="173"/>
        <v>-2.2800000000000153E-2</v>
      </c>
      <c r="D1460" s="2">
        <f t="shared" si="174"/>
        <v>5.4613400000000007</v>
      </c>
      <c r="E1460" s="2">
        <f t="shared" si="176"/>
        <v>5.4734800000000003</v>
      </c>
      <c r="F1460" s="2">
        <f t="shared" si="177"/>
        <v>5.4768950000000025</v>
      </c>
      <c r="G1460" s="2">
        <f t="shared" si="179"/>
        <v>5.455554000000002</v>
      </c>
      <c r="H1460" s="2">
        <f t="shared" si="175"/>
        <v>5.5747954999999978</v>
      </c>
      <c r="I1460" s="2">
        <f t="array" ref="I1460">SUMPRODUCT(B1444:B1463, (ROW(B1444:B1463)-ROW(B1444)+1)) / (20*21/2)</f>
        <v>5.4718414285714285</v>
      </c>
      <c r="J1460" s="2">
        <f t="shared" si="178"/>
        <v>5.4683703607238821</v>
      </c>
      <c r="K1460" s="2">
        <f t="shared" si="180"/>
        <v>5.4669590853951089</v>
      </c>
    </row>
    <row r="1461" spans="1:11" ht="13.5" x14ac:dyDescent="0.25">
      <c r="A1461" s="3">
        <f>TITRES_STAT!B1464</f>
        <v>44140</v>
      </c>
      <c r="B1461" s="6">
        <f>TITRES_STAT!D1464</f>
        <v>5.3898999999999999</v>
      </c>
      <c r="C1461" s="2">
        <f t="shared" si="173"/>
        <v>-5.3200000000000358E-2</v>
      </c>
      <c r="D1461" s="2">
        <f t="shared" si="174"/>
        <v>5.4461400000000006</v>
      </c>
      <c r="E1461" s="2">
        <f t="shared" si="176"/>
        <v>5.4598099999999992</v>
      </c>
      <c r="F1461" s="2">
        <f t="shared" si="177"/>
        <v>5.4696800000000021</v>
      </c>
      <c r="G1461" s="2">
        <f t="shared" si="179"/>
        <v>5.4538820000000019</v>
      </c>
      <c r="H1461" s="2">
        <f t="shared" si="175"/>
        <v>5.5740739999999969</v>
      </c>
      <c r="I1461" s="2">
        <f t="array" ref="I1461">SUMPRODUCT(B1445:B1464, (ROW(B1445:B1464)-ROW(B1445)+1)) / (20*21/2)</f>
        <v>5.4619009523809536</v>
      </c>
      <c r="J1461" s="2">
        <f t="shared" si="178"/>
        <v>5.4608969930358935</v>
      </c>
      <c r="K1461" s="2">
        <f t="shared" si="180"/>
        <v>5.4639371604776539</v>
      </c>
    </row>
    <row r="1462" spans="1:11" ht="13.5" x14ac:dyDescent="0.25">
      <c r="A1462" s="3">
        <f>TITRES_STAT!B1465</f>
        <v>44141</v>
      </c>
      <c r="B1462" s="6">
        <f>TITRES_STAT!D1465</f>
        <v>5.5266000000000002</v>
      </c>
      <c r="C1462" s="2">
        <f t="shared" si="173"/>
        <v>0.13670000000000027</v>
      </c>
      <c r="D1462" s="2">
        <f t="shared" si="174"/>
        <v>5.4582800000000002</v>
      </c>
      <c r="E1462" s="2">
        <f t="shared" si="176"/>
        <v>5.4620899999999999</v>
      </c>
      <c r="F1462" s="2">
        <f t="shared" si="177"/>
        <v>5.4693000000000014</v>
      </c>
      <c r="G1462" s="2">
        <f t="shared" si="179"/>
        <v>5.4537300000000029</v>
      </c>
      <c r="H1462" s="2">
        <f t="shared" si="175"/>
        <v>5.5738084999999975</v>
      </c>
      <c r="I1462" s="2">
        <f t="array" ref="I1462">SUMPRODUCT(B1446:B1465, (ROW(B1446:B1465)-ROW(B1446)+1)) / (20*21/2)</f>
        <v>5.4610704761904758</v>
      </c>
      <c r="J1462" s="2">
        <f t="shared" si="178"/>
        <v>5.4671544222705704</v>
      </c>
      <c r="K1462" s="2">
        <f t="shared" si="180"/>
        <v>5.4663945267334322</v>
      </c>
    </row>
    <row r="1463" spans="1:11" ht="13.5" x14ac:dyDescent="0.25">
      <c r="A1463" s="3">
        <f>TITRES_STAT!B1466</f>
        <v>44144</v>
      </c>
      <c r="B1463" s="6">
        <f>TITRES_STAT!D1466</f>
        <v>5.5038</v>
      </c>
      <c r="C1463" s="2">
        <f t="shared" si="173"/>
        <v>-2.2800000000000153E-2</v>
      </c>
      <c r="D1463" s="2">
        <f t="shared" si="174"/>
        <v>5.4658599999999993</v>
      </c>
      <c r="E1463" s="2">
        <f t="shared" si="176"/>
        <v>5.4658800000000003</v>
      </c>
      <c r="F1463" s="2">
        <f t="shared" si="177"/>
        <v>5.4715750000000005</v>
      </c>
      <c r="G1463" s="2">
        <f t="shared" si="179"/>
        <v>5.4531220000000022</v>
      </c>
      <c r="H1463" s="2">
        <f t="shared" si="175"/>
        <v>5.5728974999999972</v>
      </c>
      <c r="I1463" s="2">
        <f t="array" ref="I1463">SUMPRODUCT(B1447:B1466, (ROW(B1447:B1466)-ROW(B1447)+1)) / (20*21/2)</f>
        <v>5.4602399999999998</v>
      </c>
      <c r="J1463" s="2">
        <f t="shared" si="178"/>
        <v>5.4706444772924208</v>
      </c>
      <c r="K1463" s="2">
        <f t="shared" si="180"/>
        <v>5.4678614080380035</v>
      </c>
    </row>
    <row r="1464" spans="1:11" ht="13.5" x14ac:dyDescent="0.25">
      <c r="A1464" s="3">
        <f>TITRES_STAT!B1467</f>
        <v>44145</v>
      </c>
      <c r="B1464" s="6">
        <f>TITRES_STAT!D1467</f>
        <v>5.3672000000000004</v>
      </c>
      <c r="C1464" s="2">
        <f t="shared" si="173"/>
        <v>-0.13659999999999961</v>
      </c>
      <c r="D1464" s="2">
        <f t="shared" si="174"/>
        <v>5.4461199999999996</v>
      </c>
      <c r="E1464" s="2">
        <f t="shared" si="176"/>
        <v>5.4560100000000009</v>
      </c>
      <c r="F1464" s="2">
        <f t="shared" si="177"/>
        <v>5.4670199999999998</v>
      </c>
      <c r="G1464" s="2">
        <f t="shared" si="179"/>
        <v>5.4497820000000026</v>
      </c>
      <c r="H1464" s="2">
        <f t="shared" si="175"/>
        <v>5.5712654999999973</v>
      </c>
      <c r="I1464" s="2">
        <f t="array" ref="I1464">SUMPRODUCT(B1448:B1467, (ROW(B1448:B1467)-ROW(B1448)+1)) / (20*21/2)</f>
        <v>5.4594095238095228</v>
      </c>
      <c r="J1464" s="2">
        <f t="shared" si="178"/>
        <v>5.4607926223121908</v>
      </c>
      <c r="K1464" s="2">
        <f t="shared" si="180"/>
        <v>5.463913901840435</v>
      </c>
    </row>
    <row r="1465" spans="1:11" ht="13.5" x14ac:dyDescent="0.25">
      <c r="A1465" s="3">
        <f>TITRES_STAT!B1468</f>
        <v>44146</v>
      </c>
      <c r="B1465" s="6">
        <f>TITRES_STAT!D1468</f>
        <v>5.4583000000000004</v>
      </c>
      <c r="C1465" s="2">
        <f t="shared" si="173"/>
        <v>9.1099999999999959E-2</v>
      </c>
      <c r="D1465" s="2">
        <f t="shared" si="174"/>
        <v>5.44916</v>
      </c>
      <c r="E1465" s="2">
        <f t="shared" si="176"/>
        <v>5.4552500000000004</v>
      </c>
      <c r="F1465" s="2">
        <f t="shared" si="177"/>
        <v>5.4670199999999998</v>
      </c>
      <c r="G1465" s="2">
        <f t="shared" si="179"/>
        <v>5.4511500000000019</v>
      </c>
      <c r="H1465" s="2">
        <f t="shared" si="175"/>
        <v>5.5702789999999966</v>
      </c>
      <c r="I1465" s="2">
        <f t="array" ref="I1465">SUMPRODUCT(B1449:B1468, (ROW(B1449:B1468)-ROW(B1449)+1)) / (20*21/2)</f>
        <v>5.4593028571428572</v>
      </c>
      <c r="J1465" s="2">
        <f t="shared" si="178"/>
        <v>5.46055522971103</v>
      </c>
      <c r="K1465" s="2">
        <f t="shared" si="180"/>
        <v>5.4636937488270849</v>
      </c>
    </row>
    <row r="1466" spans="1:11" ht="13.5" x14ac:dyDescent="0.25">
      <c r="A1466" s="3">
        <f>TITRES_STAT!B1469</f>
        <v>44147</v>
      </c>
      <c r="B1466" s="6">
        <f>TITRES_STAT!D1469</f>
        <v>5.4583000000000004</v>
      </c>
      <c r="C1466" s="2">
        <f t="shared" si="173"/>
        <v>0</v>
      </c>
      <c r="D1466" s="2">
        <f t="shared" si="174"/>
        <v>5.4628400000000008</v>
      </c>
      <c r="E1466" s="2">
        <f t="shared" si="176"/>
        <v>5.4544899999999998</v>
      </c>
      <c r="F1466" s="2">
        <f t="shared" si="177"/>
        <v>5.4670199999999989</v>
      </c>
      <c r="G1466" s="2">
        <f t="shared" si="179"/>
        <v>5.4497840000000028</v>
      </c>
      <c r="H1466" s="2">
        <f t="shared" si="175"/>
        <v>5.5692924999999978</v>
      </c>
      <c r="I1466" s="2">
        <f t="array" ref="I1466">SUMPRODUCT(B1450:B1469, (ROW(B1450:B1469)-ROW(B1450)+1)) / (20*21/2)</f>
        <v>5.4663885714285723</v>
      </c>
      <c r="J1466" s="2">
        <f t="shared" si="178"/>
        <v>5.4603404459290275</v>
      </c>
      <c r="K1466" s="2">
        <f t="shared" si="180"/>
        <v>5.4634822292652387</v>
      </c>
    </row>
    <row r="1467" spans="1:11" ht="13.5" x14ac:dyDescent="0.25">
      <c r="A1467" s="3">
        <f>TITRES_STAT!B1470</f>
        <v>44148</v>
      </c>
      <c r="B1467" s="6">
        <f>TITRES_STAT!D1470</f>
        <v>5.4583000000000004</v>
      </c>
      <c r="C1467" s="2">
        <f t="shared" si="173"/>
        <v>0</v>
      </c>
      <c r="D1467" s="2">
        <f t="shared" si="174"/>
        <v>5.4491800000000001</v>
      </c>
      <c r="E1467" s="2">
        <f t="shared" si="176"/>
        <v>5.4537300000000011</v>
      </c>
      <c r="F1467" s="2">
        <f t="shared" si="177"/>
        <v>5.467019999999998</v>
      </c>
      <c r="G1467" s="2">
        <f t="shared" si="179"/>
        <v>5.4503920000000026</v>
      </c>
      <c r="H1467" s="2">
        <f t="shared" si="175"/>
        <v>5.5683434999999983</v>
      </c>
      <c r="I1467" s="2">
        <f t="array" ref="I1467">SUMPRODUCT(B1451:B1470, (ROW(B1451:B1470)-ROW(B1451)+1)) / (20*21/2)</f>
        <v>5.4803052380952391</v>
      </c>
      <c r="J1467" s="2">
        <f t="shared" si="178"/>
        <v>5.4601461177453103</v>
      </c>
      <c r="K1467" s="2">
        <f t="shared" si="180"/>
        <v>5.4632790045881707</v>
      </c>
    </row>
    <row r="1468" spans="1:11" ht="13.5" x14ac:dyDescent="0.25">
      <c r="A1468" s="3">
        <f>TITRES_STAT!B1471</f>
        <v>44151</v>
      </c>
      <c r="B1468" s="6">
        <f>TITRES_STAT!D1471</f>
        <v>5.4659000000000004</v>
      </c>
      <c r="C1468" s="2">
        <f t="shared" si="173"/>
        <v>7.6000000000000512E-3</v>
      </c>
      <c r="D1468" s="2">
        <f t="shared" si="174"/>
        <v>5.4416000000000011</v>
      </c>
      <c r="E1468" s="2">
        <f t="shared" si="176"/>
        <v>5.4537300000000002</v>
      </c>
      <c r="F1468" s="2">
        <f t="shared" si="177"/>
        <v>5.4673999999999987</v>
      </c>
      <c r="G1468" s="2">
        <f t="shared" si="179"/>
        <v>5.4534300000000018</v>
      </c>
      <c r="H1468" s="2">
        <f t="shared" si="175"/>
        <v>5.5674324999999989</v>
      </c>
      <c r="I1468" s="2">
        <f t="array" ref="I1468">SUMPRODUCT(B1452:B1471, (ROW(B1452:B1471)-ROW(B1452)+1)) / (20*21/2)</f>
        <v>5.4966833333333334</v>
      </c>
      <c r="J1468" s="2">
        <f t="shared" si="178"/>
        <v>5.4606941065314718</v>
      </c>
      <c r="K1468" s="2">
        <f t="shared" si="180"/>
        <v>5.4633817887219678</v>
      </c>
    </row>
    <row r="1469" spans="1:11" ht="13.5" x14ac:dyDescent="0.25">
      <c r="A1469" s="3">
        <f>TITRES_STAT!B1472</f>
        <v>44152</v>
      </c>
      <c r="B1469" s="6">
        <f>TITRES_STAT!D1472</f>
        <v>5.5418000000000003</v>
      </c>
      <c r="C1469" s="2">
        <f t="shared" si="173"/>
        <v>7.5899999999999856E-2</v>
      </c>
      <c r="D1469" s="2">
        <f t="shared" si="174"/>
        <v>5.4765200000000007</v>
      </c>
      <c r="E1469" s="2">
        <f t="shared" si="176"/>
        <v>5.4613199999999997</v>
      </c>
      <c r="F1469" s="2">
        <f t="shared" si="177"/>
        <v>5.4715749999999987</v>
      </c>
      <c r="G1469" s="2">
        <f t="shared" si="179"/>
        <v>5.4572260000000021</v>
      </c>
      <c r="H1469" s="2">
        <f t="shared" si="175"/>
        <v>5.5669009999999979</v>
      </c>
      <c r="I1469" s="2">
        <f t="array" ref="I1469">SUMPRODUCT(B1453:B1472, (ROW(B1453:B1472)-ROW(B1453)+1)) / (20*21/2)</f>
        <v>5.5175399999999994</v>
      </c>
      <c r="J1469" s="2">
        <f t="shared" si="178"/>
        <v>5.4684184773379982</v>
      </c>
      <c r="K1469" s="2">
        <f t="shared" si="180"/>
        <v>5.4664570126936551</v>
      </c>
    </row>
    <row r="1470" spans="1:11" ht="13.5" x14ac:dyDescent="0.25">
      <c r="A1470" s="3">
        <f>TITRES_STAT!B1473</f>
        <v>44153</v>
      </c>
      <c r="B1470" s="6">
        <f>TITRES_STAT!D1473</f>
        <v>5.6177000000000001</v>
      </c>
      <c r="C1470" s="2">
        <f t="shared" si="173"/>
        <v>7.5899999999999856E-2</v>
      </c>
      <c r="D1470" s="2">
        <f t="shared" si="174"/>
        <v>5.5084</v>
      </c>
      <c r="E1470" s="2">
        <f t="shared" si="176"/>
        <v>5.4787799999999995</v>
      </c>
      <c r="F1470" s="2">
        <f t="shared" si="177"/>
        <v>5.4761299999999986</v>
      </c>
      <c r="G1470" s="2">
        <f t="shared" si="179"/>
        <v>5.4625400000000024</v>
      </c>
      <c r="H1470" s="2">
        <f t="shared" si="175"/>
        <v>5.5667489999999988</v>
      </c>
      <c r="I1470" s="2">
        <f t="array" ref="I1470">SUMPRODUCT(B1454:B1473, (ROW(B1454:B1473)-ROW(B1454)+1)) / (20*21/2)</f>
        <v>5.5295042857142862</v>
      </c>
      <c r="J1470" s="2">
        <f t="shared" si="178"/>
        <v>5.4826357652105697</v>
      </c>
      <c r="K1470" s="2">
        <f t="shared" si="180"/>
        <v>5.4723881102350802</v>
      </c>
    </row>
    <row r="1471" spans="1:11" ht="13.5" x14ac:dyDescent="0.25">
      <c r="A1471" s="3">
        <f>TITRES_STAT!B1474</f>
        <v>44154</v>
      </c>
      <c r="B1471" s="6">
        <f>TITRES_STAT!D1474</f>
        <v>5.6481000000000003</v>
      </c>
      <c r="C1471" s="2">
        <f t="shared" si="173"/>
        <v>3.0400000000000205E-2</v>
      </c>
      <c r="D1471" s="2">
        <f t="shared" si="174"/>
        <v>5.54636</v>
      </c>
      <c r="E1471" s="2">
        <f t="shared" si="176"/>
        <v>5.5045999999999999</v>
      </c>
      <c r="F1471" s="2">
        <f t="shared" si="177"/>
        <v>5.4822049999999987</v>
      </c>
      <c r="G1471" s="2">
        <f t="shared" si="179"/>
        <v>5.4684620000000033</v>
      </c>
      <c r="H1471" s="2">
        <f t="shared" si="175"/>
        <v>5.5667489999999997</v>
      </c>
      <c r="I1471" s="2">
        <f t="array" ref="I1471">SUMPRODUCT(B1455:B1474, (ROW(B1455:B1474)-ROW(B1455)+1)) / (20*21/2)</f>
        <v>5.5349647619047628</v>
      </c>
      <c r="J1471" s="2">
        <f t="shared" si="178"/>
        <v>5.4983942637619441</v>
      </c>
      <c r="K1471" s="2">
        <f t="shared" si="180"/>
        <v>5.4792787725788026</v>
      </c>
    </row>
    <row r="1472" spans="1:11" ht="13.5" x14ac:dyDescent="0.25">
      <c r="A1472" s="3">
        <f>TITRES_STAT!B1475</f>
        <v>44155</v>
      </c>
      <c r="B1472" s="6">
        <f>TITRES_STAT!D1475</f>
        <v>5.7012</v>
      </c>
      <c r="C1472" s="2">
        <f t="shared" si="173"/>
        <v>5.3099999999999703E-2</v>
      </c>
      <c r="D1472" s="2">
        <f t="shared" si="174"/>
        <v>5.5949399999999994</v>
      </c>
      <c r="E1472" s="2">
        <f t="shared" si="176"/>
        <v>5.5220600000000006</v>
      </c>
      <c r="F1472" s="2">
        <f t="shared" si="177"/>
        <v>5.4920749999999989</v>
      </c>
      <c r="G1472" s="2">
        <f t="shared" si="179"/>
        <v>5.4731680000000029</v>
      </c>
      <c r="H1472" s="2">
        <f t="shared" si="175"/>
        <v>5.5667869999999997</v>
      </c>
      <c r="I1472" s="2">
        <f t="array" ref="I1472">SUMPRODUCT(B1456:B1475, (ROW(B1456:B1475)-ROW(B1456)+1)) / (20*21/2)</f>
        <v>5.5385438095238095</v>
      </c>
      <c r="J1472" s="2">
        <f t="shared" si="178"/>
        <v>5.5177090957846158</v>
      </c>
      <c r="K1472" s="2">
        <f t="shared" si="180"/>
        <v>5.4879815658110065</v>
      </c>
    </row>
    <row r="1473" spans="1:11" ht="13.5" x14ac:dyDescent="0.25">
      <c r="A1473" s="3">
        <f>TITRES_STAT!B1476</f>
        <v>44158</v>
      </c>
      <c r="B1473" s="6">
        <f>TITRES_STAT!D1476</f>
        <v>5.6177000000000001</v>
      </c>
      <c r="C1473" s="2">
        <f t="shared" si="173"/>
        <v>-8.3499999999999908E-2</v>
      </c>
      <c r="D1473" s="2">
        <f t="shared" si="174"/>
        <v>5.6253000000000002</v>
      </c>
      <c r="E1473" s="2">
        <f t="shared" si="176"/>
        <v>5.5334500000000002</v>
      </c>
      <c r="F1473" s="2">
        <f t="shared" si="177"/>
        <v>5.4996649999999985</v>
      </c>
      <c r="G1473" s="2">
        <f t="shared" si="179"/>
        <v>5.4762040000000027</v>
      </c>
      <c r="H1473" s="2">
        <f t="shared" si="175"/>
        <v>5.5656485</v>
      </c>
      <c r="I1473" s="2">
        <f t="array" ref="I1473">SUMPRODUCT(B1457:B1476, (ROW(B1457:B1476)-ROW(B1457)+1)) / (20*21/2)</f>
        <v>5.5388661904761918</v>
      </c>
      <c r="J1473" s="2">
        <f t="shared" si="178"/>
        <v>5.5272320390432235</v>
      </c>
      <c r="K1473" s="2">
        <f t="shared" si="180"/>
        <v>5.4930685632301826</v>
      </c>
    </row>
    <row r="1474" spans="1:11" ht="13.5" x14ac:dyDescent="0.25">
      <c r="A1474" s="3">
        <f>TITRES_STAT!B1477</f>
        <v>44159</v>
      </c>
      <c r="B1474" s="6">
        <f>TITRES_STAT!D1477</f>
        <v>5.5570000000000004</v>
      </c>
      <c r="C1474" s="2">
        <f t="shared" si="173"/>
        <v>-6.0699999999999754E-2</v>
      </c>
      <c r="D1474" s="2">
        <f t="shared" si="174"/>
        <v>5.6283399999999997</v>
      </c>
      <c r="E1474" s="2">
        <f t="shared" si="176"/>
        <v>5.5524300000000002</v>
      </c>
      <c r="F1474" s="2">
        <f t="shared" si="177"/>
        <v>5.5042200000000001</v>
      </c>
      <c r="G1474" s="2">
        <f t="shared" si="179"/>
        <v>5.4780260000000025</v>
      </c>
      <c r="H1474" s="2">
        <f t="shared" si="175"/>
        <v>5.5642065000000001</v>
      </c>
      <c r="I1474" s="2">
        <f t="array" ref="I1474">SUMPRODUCT(B1458:B1477, (ROW(B1458:B1477)-ROW(B1458)+1)) / (20*21/2)</f>
        <v>5.5418671428571438</v>
      </c>
      <c r="J1474" s="2">
        <f t="shared" si="178"/>
        <v>5.5300670829438685</v>
      </c>
      <c r="K1474" s="2">
        <f t="shared" si="180"/>
        <v>5.4955756783976266</v>
      </c>
    </row>
    <row r="1475" spans="1:11" ht="13.5" x14ac:dyDescent="0.25">
      <c r="A1475" s="3">
        <f>TITRES_STAT!B1478</f>
        <v>44160</v>
      </c>
      <c r="B1475" s="6">
        <f>TITRES_STAT!D1478</f>
        <v>5.5418000000000003</v>
      </c>
      <c r="C1475" s="2">
        <f t="shared" si="173"/>
        <v>-1.5200000000000102E-2</v>
      </c>
      <c r="D1475" s="2">
        <f t="shared" si="174"/>
        <v>5.6131600000000006</v>
      </c>
      <c r="E1475" s="2">
        <f t="shared" si="176"/>
        <v>5.5607800000000003</v>
      </c>
      <c r="F1475" s="2">
        <f t="shared" si="177"/>
        <v>5.5080149999999994</v>
      </c>
      <c r="G1475" s="2">
        <f t="shared" si="179"/>
        <v>5.4795440000000015</v>
      </c>
      <c r="H1475" s="2">
        <f t="shared" si="175"/>
        <v>5.5626885000000001</v>
      </c>
      <c r="I1475" s="2">
        <f t="array" ref="I1475">SUMPRODUCT(B1459:B1478, (ROW(B1459:B1478)-ROW(B1459)+1)) / (20*21/2)</f>
        <v>5.5459542857142861</v>
      </c>
      <c r="J1475" s="2">
        <f t="shared" si="178"/>
        <v>5.5311845036158811</v>
      </c>
      <c r="K1475" s="2">
        <f t="shared" si="180"/>
        <v>5.4973883968918376</v>
      </c>
    </row>
    <row r="1476" spans="1:11" ht="13.5" x14ac:dyDescent="0.25">
      <c r="A1476" s="3">
        <f>TITRES_STAT!B1479</f>
        <v>44161</v>
      </c>
      <c r="B1476" s="6">
        <f>TITRES_STAT!D1479</f>
        <v>5.5114000000000001</v>
      </c>
      <c r="C1476" s="2">
        <f t="shared" ref="C1476:C1539" si="181">B1476-B1475</f>
        <v>-3.0400000000000205E-2</v>
      </c>
      <c r="D1476" s="2">
        <f t="shared" si="174"/>
        <v>5.5858200000000009</v>
      </c>
      <c r="E1476" s="2">
        <f t="shared" si="176"/>
        <v>5.5660900000000009</v>
      </c>
      <c r="F1476" s="2">
        <f t="shared" si="177"/>
        <v>5.5102899999999995</v>
      </c>
      <c r="G1476" s="2">
        <f t="shared" si="179"/>
        <v>5.4834920000000009</v>
      </c>
      <c r="H1476" s="2">
        <f t="shared" si="175"/>
        <v>5.5610185000000012</v>
      </c>
      <c r="I1476" s="2">
        <f t="array" ref="I1476">SUMPRODUCT(B1460:B1479, (ROW(B1460:B1479)-ROW(B1460)+1)) / (20*21/2)</f>
        <v>5.5582838095238101</v>
      </c>
      <c r="J1476" s="2">
        <f t="shared" si="178"/>
        <v>5.529300265176273</v>
      </c>
      <c r="K1476" s="2">
        <f t="shared" si="180"/>
        <v>5.497937871523531</v>
      </c>
    </row>
    <row r="1477" spans="1:11" ht="13.5" x14ac:dyDescent="0.25">
      <c r="A1477" s="3">
        <f>TITRES_STAT!B1480</f>
        <v>44162</v>
      </c>
      <c r="B1477" s="6">
        <f>TITRES_STAT!D1480</f>
        <v>5.5418000000000003</v>
      </c>
      <c r="C1477" s="2">
        <f t="shared" si="181"/>
        <v>3.0400000000000205E-2</v>
      </c>
      <c r="D1477" s="2">
        <f t="shared" si="174"/>
        <v>5.5539400000000017</v>
      </c>
      <c r="E1477" s="2">
        <f t="shared" si="176"/>
        <v>5.5744400000000009</v>
      </c>
      <c r="F1477" s="2">
        <f t="shared" si="177"/>
        <v>5.5140849999999997</v>
      </c>
      <c r="G1477" s="2">
        <f t="shared" si="179"/>
        <v>5.4850100000000017</v>
      </c>
      <c r="H1477" s="2">
        <f t="shared" si="175"/>
        <v>5.5602975000000026</v>
      </c>
      <c r="I1477" s="2">
        <f t="array" ref="I1477">SUMPRODUCT(B1461:B1480, (ROW(B1461:B1480)-ROW(B1461)+1)) / (20*21/2)</f>
        <v>5.5581742857142871</v>
      </c>
      <c r="J1477" s="2">
        <f t="shared" si="178"/>
        <v>5.5304907161118662</v>
      </c>
      <c r="K1477" s="2">
        <f t="shared" si="180"/>
        <v>5.4996579549931965</v>
      </c>
    </row>
    <row r="1478" spans="1:11" ht="13.5" x14ac:dyDescent="0.25">
      <c r="A1478" s="3">
        <f>TITRES_STAT!B1481</f>
        <v>44165</v>
      </c>
      <c r="B1478" s="6">
        <f>TITRES_STAT!D1481</f>
        <v>5.5570000000000004</v>
      </c>
      <c r="C1478" s="2">
        <f t="shared" si="181"/>
        <v>1.5200000000000102E-2</v>
      </c>
      <c r="D1478" s="2">
        <f t="shared" ref="D1478:D1541" si="182">AVERAGE(B1474:B1478)</f>
        <v>5.5418000000000003</v>
      </c>
      <c r="E1478" s="2">
        <f t="shared" si="176"/>
        <v>5.5835500000000007</v>
      </c>
      <c r="F1478" s="2">
        <f t="shared" si="177"/>
        <v>5.5186399999999995</v>
      </c>
      <c r="G1478" s="2">
        <f t="shared" si="179"/>
        <v>5.4868320000000015</v>
      </c>
      <c r="H1478" s="2">
        <f t="shared" si="175"/>
        <v>5.5588175000000035</v>
      </c>
      <c r="I1478" s="2">
        <f t="array" ref="I1478">SUMPRODUCT(B1462:B1481, (ROW(B1462:B1481)-ROW(B1462)+1)) / (20*21/2)</f>
        <v>5.5648957142857149</v>
      </c>
      <c r="J1478" s="2">
        <f t="shared" si="178"/>
        <v>5.5330154098154978</v>
      </c>
      <c r="K1478" s="2">
        <f t="shared" si="180"/>
        <v>5.5019066626405229</v>
      </c>
    </row>
    <row r="1479" spans="1:11" ht="13.5" x14ac:dyDescent="0.25">
      <c r="A1479" s="3">
        <f>TITRES_STAT!B1482</f>
        <v>44166</v>
      </c>
      <c r="B1479" s="6">
        <f>TITRES_STAT!D1482</f>
        <v>5.6481000000000003</v>
      </c>
      <c r="C1479" s="2">
        <f t="shared" si="181"/>
        <v>9.1099999999999959E-2</v>
      </c>
      <c r="D1479" s="2">
        <f t="shared" si="182"/>
        <v>5.5600199999999997</v>
      </c>
      <c r="E1479" s="2">
        <f t="shared" si="176"/>
        <v>5.5941800000000006</v>
      </c>
      <c r="F1479" s="2">
        <f t="shared" si="177"/>
        <v>5.5277499999999993</v>
      </c>
      <c r="G1479" s="2">
        <f t="shared" si="179"/>
        <v>5.493666000000001</v>
      </c>
      <c r="H1479" s="2">
        <f t="shared" si="175"/>
        <v>5.5577930000000038</v>
      </c>
      <c r="I1479" s="2">
        <f t="array" ref="I1479">SUMPRODUCT(B1463:B1482, (ROW(B1463:B1482)-ROW(B1463)+1)) / (20*21/2)</f>
        <v>5.5626523809523816</v>
      </c>
      <c r="J1479" s="2">
        <f t="shared" si="178"/>
        <v>5.5439758469759264</v>
      </c>
      <c r="K1479" s="2">
        <f t="shared" si="180"/>
        <v>5.5076397346938357</v>
      </c>
    </row>
    <row r="1480" spans="1:11" ht="13.5" x14ac:dyDescent="0.25">
      <c r="A1480" s="3">
        <f>TITRES_STAT!B1483</f>
        <v>44167</v>
      </c>
      <c r="B1480" s="6">
        <f>TITRES_STAT!D1483</f>
        <v>5.5266000000000002</v>
      </c>
      <c r="C1480" s="2">
        <f t="shared" si="181"/>
        <v>-0.12150000000000016</v>
      </c>
      <c r="D1480" s="2">
        <f t="shared" si="182"/>
        <v>5.5569800000000003</v>
      </c>
      <c r="E1480" s="2">
        <f t="shared" si="176"/>
        <v>5.5850700000000009</v>
      </c>
      <c r="F1480" s="2">
        <f t="shared" si="177"/>
        <v>5.5319249999999993</v>
      </c>
      <c r="G1480" s="2">
        <f t="shared" si="179"/>
        <v>5.4951840000000001</v>
      </c>
      <c r="H1480" s="2">
        <f t="shared" si="175"/>
        <v>5.5566165000000032</v>
      </c>
      <c r="I1480" s="2">
        <f t="array" ref="I1480">SUMPRODUCT(B1464:B1483, (ROW(B1464:B1483)-ROW(B1464)+1)) / (20*21/2)</f>
        <v>5.55899761904762</v>
      </c>
      <c r="J1480" s="2">
        <f t="shared" si="178"/>
        <v>5.5423210044067899</v>
      </c>
      <c r="K1480" s="2">
        <f t="shared" si="180"/>
        <v>5.5083832745097636</v>
      </c>
    </row>
    <row r="1481" spans="1:11" ht="13.5" x14ac:dyDescent="0.25">
      <c r="A1481" s="3">
        <f>TITRES_STAT!B1484</f>
        <v>44168</v>
      </c>
      <c r="B1481" s="6">
        <f>TITRES_STAT!D1484</f>
        <v>5.6025</v>
      </c>
      <c r="C1481" s="2">
        <f t="shared" si="181"/>
        <v>7.5899999999999856E-2</v>
      </c>
      <c r="D1481" s="2">
        <f t="shared" si="182"/>
        <v>5.5751999999999997</v>
      </c>
      <c r="E1481" s="2">
        <f t="shared" si="176"/>
        <v>5.5805100000000012</v>
      </c>
      <c r="F1481" s="2">
        <f t="shared" si="177"/>
        <v>5.5425550000000001</v>
      </c>
      <c r="G1481" s="2">
        <f t="shared" si="179"/>
        <v>5.4982199999999999</v>
      </c>
      <c r="H1481" s="2">
        <f t="shared" si="175"/>
        <v>5.5558195000000037</v>
      </c>
      <c r="I1481" s="2">
        <f t="array" ref="I1481">SUMPRODUCT(B1465:B1484, (ROW(B1465:B1484)-ROW(B1465)+1)) / (20*21/2)</f>
        <v>5.5654666666666666</v>
      </c>
      <c r="J1481" s="2">
        <f t="shared" si="178"/>
        <v>5.5480523373204287</v>
      </c>
      <c r="K1481" s="2">
        <f t="shared" si="180"/>
        <v>5.5120741264897735</v>
      </c>
    </row>
    <row r="1482" spans="1:11" ht="13.5" x14ac:dyDescent="0.25">
      <c r="A1482" s="3">
        <f>TITRES_STAT!B1485</f>
        <v>44169</v>
      </c>
      <c r="B1482" s="6">
        <f>TITRES_STAT!D1485</f>
        <v>5.5190000000000001</v>
      </c>
      <c r="C1482" s="2">
        <f t="shared" si="181"/>
        <v>-8.3499999999999908E-2</v>
      </c>
      <c r="D1482" s="2">
        <f t="shared" si="182"/>
        <v>5.57064</v>
      </c>
      <c r="E1482" s="2">
        <f t="shared" si="176"/>
        <v>5.5622900000000008</v>
      </c>
      <c r="F1482" s="2">
        <f t="shared" si="177"/>
        <v>5.5421750000000003</v>
      </c>
      <c r="G1482" s="2">
        <f t="shared" si="179"/>
        <v>5.4995860000000008</v>
      </c>
      <c r="H1482" s="2">
        <f t="shared" ref="H1482:H1545" si="183">AVERAGE(B1283:B1482)</f>
        <v>5.554605000000004</v>
      </c>
      <c r="I1482" s="2">
        <f t="array" ref="I1482">SUMPRODUCT(B1466:B1485, (ROW(B1466:B1485)-ROW(B1466)+1)) / (20*21/2)</f>
        <v>5.5671599999999994</v>
      </c>
      <c r="J1482" s="2">
        <f t="shared" si="178"/>
        <v>5.5452854480518159</v>
      </c>
      <c r="K1482" s="2">
        <f t="shared" si="180"/>
        <v>5.5123457293725275</v>
      </c>
    </row>
    <row r="1483" spans="1:11" ht="13.5" x14ac:dyDescent="0.25">
      <c r="A1483" s="3">
        <f>TITRES_STAT!B1486</f>
        <v>44172</v>
      </c>
      <c r="B1483" s="6">
        <f>TITRES_STAT!D1486</f>
        <v>5.5038</v>
      </c>
      <c r="C1483" s="2">
        <f t="shared" si="181"/>
        <v>-1.5200000000000102E-2</v>
      </c>
      <c r="D1483" s="2">
        <f t="shared" si="182"/>
        <v>5.56</v>
      </c>
      <c r="E1483" s="2">
        <f t="shared" si="176"/>
        <v>5.5509000000000004</v>
      </c>
      <c r="F1483" s="2">
        <f t="shared" si="177"/>
        <v>5.5421750000000003</v>
      </c>
      <c r="G1483" s="2">
        <f t="shared" si="179"/>
        <v>5.5006480000000009</v>
      </c>
      <c r="H1483" s="2">
        <f t="shared" si="183"/>
        <v>5.5533145000000044</v>
      </c>
      <c r="I1483" s="2">
        <f t="array" ref="I1483">SUMPRODUCT(B1467:B1486, (ROW(B1467:B1486)-ROW(B1467)+1)) / (20*21/2)</f>
        <v>5.5683114285714286</v>
      </c>
      <c r="J1483" s="2">
        <f t="shared" si="178"/>
        <v>5.5413344529992621</v>
      </c>
      <c r="K1483" s="2">
        <f t="shared" si="180"/>
        <v>5.5120106027304674</v>
      </c>
    </row>
    <row r="1484" spans="1:11" ht="13.5" x14ac:dyDescent="0.25">
      <c r="A1484" s="3">
        <f>TITRES_STAT!B1487</f>
        <v>44173</v>
      </c>
      <c r="B1484" s="6">
        <f>TITRES_STAT!D1487</f>
        <v>5.6101000000000001</v>
      </c>
      <c r="C1484" s="2">
        <f t="shared" si="181"/>
        <v>0.10630000000000006</v>
      </c>
      <c r="D1484" s="2">
        <f t="shared" si="182"/>
        <v>5.5523999999999996</v>
      </c>
      <c r="E1484" s="2">
        <f t="shared" ref="E1484:E1547" si="184">AVERAGE(B1475:B1484)</f>
        <v>5.5562100000000001</v>
      </c>
      <c r="F1484" s="2">
        <f t="shared" si="177"/>
        <v>5.5543200000000006</v>
      </c>
      <c r="G1484" s="2">
        <f t="shared" si="179"/>
        <v>5.5038360000000015</v>
      </c>
      <c r="H1484" s="2">
        <f t="shared" si="183"/>
        <v>5.5525555000000058</v>
      </c>
      <c r="I1484" s="2">
        <f t="array" ref="I1484">SUMPRODUCT(B1468:B1487, (ROW(B1468:B1487)-ROW(B1468)+1)) / (20*21/2)</f>
        <v>5.5544638095238081</v>
      </c>
      <c r="J1484" s="2">
        <f t="shared" si="178"/>
        <v>5.5478835527136177</v>
      </c>
      <c r="K1484" s="2">
        <f t="shared" si="180"/>
        <v>5.5158572457606461</v>
      </c>
    </row>
    <row r="1485" spans="1:11" ht="13.5" x14ac:dyDescent="0.25">
      <c r="A1485" s="3">
        <f>TITRES_STAT!B1488</f>
        <v>44174</v>
      </c>
      <c r="B1485" s="6">
        <f>TITRES_STAT!D1488</f>
        <v>5.5720999999999998</v>
      </c>
      <c r="C1485" s="2">
        <f t="shared" si="181"/>
        <v>-3.8000000000000256E-2</v>
      </c>
      <c r="D1485" s="2">
        <f t="shared" si="182"/>
        <v>5.5615000000000006</v>
      </c>
      <c r="E1485" s="2">
        <f t="shared" si="184"/>
        <v>5.55924</v>
      </c>
      <c r="F1485" s="2">
        <f t="shared" si="177"/>
        <v>5.560010000000001</v>
      </c>
      <c r="G1485" s="2">
        <f t="shared" si="179"/>
        <v>5.5074800000000002</v>
      </c>
      <c r="H1485" s="2">
        <f t="shared" si="183"/>
        <v>5.5508850000000054</v>
      </c>
      <c r="I1485" s="2">
        <f t="array" ref="I1485">SUMPRODUCT(B1469:B1488, (ROW(B1469:B1488)-ROW(B1469)+1)) / (20*21/2)</f>
        <v>5.5523685714285715</v>
      </c>
      <c r="J1485" s="2">
        <f t="shared" si="178"/>
        <v>5.5501898810266059</v>
      </c>
      <c r="K1485" s="2">
        <f t="shared" si="180"/>
        <v>5.5180628439661108</v>
      </c>
    </row>
    <row r="1486" spans="1:11" ht="13.5" x14ac:dyDescent="0.25">
      <c r="A1486" s="3">
        <f>TITRES_STAT!B1489</f>
        <v>44175</v>
      </c>
      <c r="B1486" s="6">
        <f>TITRES_STAT!D1489</f>
        <v>5.5720999999999998</v>
      </c>
      <c r="C1486" s="2">
        <f t="shared" si="181"/>
        <v>0</v>
      </c>
      <c r="D1486" s="2">
        <f t="shared" si="182"/>
        <v>5.5554199999999998</v>
      </c>
      <c r="E1486" s="2">
        <f t="shared" si="184"/>
        <v>5.5653099999999993</v>
      </c>
      <c r="F1486" s="2">
        <f t="shared" si="177"/>
        <v>5.5657000000000014</v>
      </c>
      <c r="G1486" s="2">
        <f t="shared" si="179"/>
        <v>5.5111239999999997</v>
      </c>
      <c r="H1486" s="2">
        <f t="shared" si="183"/>
        <v>5.5492525000000059</v>
      </c>
      <c r="I1486" s="2">
        <f t="array" ref="I1486">SUMPRODUCT(B1470:B1489, (ROW(B1470:B1489)-ROW(B1470)+1)) / (20*21/2)</f>
        <v>5.5419595238095232</v>
      </c>
      <c r="J1486" s="2">
        <f t="shared" si="178"/>
        <v>5.5522765590240715</v>
      </c>
      <c r="K1486" s="2">
        <f t="shared" si="180"/>
        <v>5.5201819481243026</v>
      </c>
    </row>
    <row r="1487" spans="1:11" ht="13.5" x14ac:dyDescent="0.25">
      <c r="A1487" s="3">
        <f>TITRES_STAT!B1490</f>
        <v>44176</v>
      </c>
      <c r="B1487" s="6">
        <f>TITRES_STAT!D1490</f>
        <v>5.4203000000000001</v>
      </c>
      <c r="C1487" s="2">
        <f t="shared" si="181"/>
        <v>-0.15179999999999971</v>
      </c>
      <c r="D1487" s="2">
        <f t="shared" si="182"/>
        <v>5.5356800000000002</v>
      </c>
      <c r="E1487" s="2">
        <f t="shared" si="184"/>
        <v>5.5531600000000001</v>
      </c>
      <c r="F1487" s="2">
        <f t="shared" si="177"/>
        <v>5.5638000000000023</v>
      </c>
      <c r="G1487" s="2">
        <f t="shared" si="179"/>
        <v>5.5085420000000012</v>
      </c>
      <c r="H1487" s="2">
        <f t="shared" si="183"/>
        <v>5.5468990000000051</v>
      </c>
      <c r="I1487" s="2">
        <f t="array" ref="I1487">SUMPRODUCT(B1471:B1490, (ROW(B1471:B1490)-ROW(B1471)+1)) / (20*21/2)</f>
        <v>5.5391766666666662</v>
      </c>
      <c r="J1487" s="2">
        <f t="shared" si="178"/>
        <v>5.5397073629265412</v>
      </c>
      <c r="K1487" s="2">
        <f t="shared" si="180"/>
        <v>5.5162650089821739</v>
      </c>
    </row>
    <row r="1488" spans="1:11" ht="13.5" x14ac:dyDescent="0.25">
      <c r="A1488" s="3">
        <f>TITRES_STAT!B1491</f>
        <v>44179</v>
      </c>
      <c r="B1488" s="6">
        <f>TITRES_STAT!D1491</f>
        <v>5.5418000000000003</v>
      </c>
      <c r="C1488" s="2">
        <f t="shared" si="181"/>
        <v>0.12150000000000016</v>
      </c>
      <c r="D1488" s="2">
        <f t="shared" si="182"/>
        <v>5.5432800000000002</v>
      </c>
      <c r="E1488" s="2">
        <f t="shared" si="184"/>
        <v>5.5516399999999999</v>
      </c>
      <c r="F1488" s="2">
        <f t="shared" si="177"/>
        <v>5.5675950000000016</v>
      </c>
      <c r="G1488" s="2">
        <f t="shared" si="179"/>
        <v>5.5100600000000011</v>
      </c>
      <c r="H1488" s="2">
        <f t="shared" si="183"/>
        <v>5.544394000000004</v>
      </c>
      <c r="I1488" s="2">
        <f t="array" ref="I1488">SUMPRODUCT(B1472:B1491, (ROW(B1472:B1491)-ROW(B1472)+1)) / (20*21/2)</f>
        <v>5.5375152380952377</v>
      </c>
      <c r="J1488" s="2">
        <f t="shared" si="178"/>
        <v>5.5399066616954418</v>
      </c>
      <c r="K1488" s="2">
        <f t="shared" si="180"/>
        <v>5.5172663811789509</v>
      </c>
    </row>
    <row r="1489" spans="1:11" ht="13.5" x14ac:dyDescent="0.25">
      <c r="A1489" s="3">
        <f>TITRES_STAT!B1492</f>
        <v>44180</v>
      </c>
      <c r="B1489" s="6">
        <f>TITRES_STAT!D1492</f>
        <v>5.4583000000000004</v>
      </c>
      <c r="C1489" s="2">
        <f t="shared" si="181"/>
        <v>-8.3499999999999908E-2</v>
      </c>
      <c r="D1489" s="2">
        <f t="shared" si="182"/>
        <v>5.5129199999999994</v>
      </c>
      <c r="E1489" s="2">
        <f t="shared" si="184"/>
        <v>5.5326599999999999</v>
      </c>
      <c r="F1489" s="2">
        <f t="shared" si="177"/>
        <v>5.5634200000000007</v>
      </c>
      <c r="G1489" s="2">
        <f t="shared" si="179"/>
        <v>5.5102120000000028</v>
      </c>
      <c r="H1489" s="2">
        <f t="shared" si="183"/>
        <v>5.5414715000000037</v>
      </c>
      <c r="I1489" s="2">
        <f t="array" ref="I1489">SUMPRODUCT(B1473:B1492, (ROW(B1473:B1492)-ROW(B1473)+1)) / (20*21/2)</f>
        <v>5.5435885714285718</v>
      </c>
      <c r="J1489" s="2">
        <f t="shared" si="178"/>
        <v>5.5321345986768282</v>
      </c>
      <c r="K1489" s="2">
        <f t="shared" si="180"/>
        <v>5.5149539740738946</v>
      </c>
    </row>
    <row r="1490" spans="1:11" ht="13.5" x14ac:dyDescent="0.25">
      <c r="A1490" s="3">
        <f>TITRES_STAT!B1493</f>
        <v>44181</v>
      </c>
      <c r="B1490" s="6">
        <f>TITRES_STAT!D1493</f>
        <v>5.5342000000000002</v>
      </c>
      <c r="C1490" s="2">
        <f t="shared" si="181"/>
        <v>7.5899999999999856E-2</v>
      </c>
      <c r="D1490" s="2">
        <f t="shared" si="182"/>
        <v>5.5053399999999995</v>
      </c>
      <c r="E1490" s="2">
        <f t="shared" si="184"/>
        <v>5.5334200000000004</v>
      </c>
      <c r="F1490" s="2">
        <f t="shared" si="177"/>
        <v>5.5592450000000007</v>
      </c>
      <c r="G1490" s="2">
        <f t="shared" si="179"/>
        <v>5.5102120000000028</v>
      </c>
      <c r="H1490" s="2">
        <f t="shared" si="183"/>
        <v>5.5389285000000044</v>
      </c>
      <c r="I1490" s="2">
        <f t="array" ref="I1490">SUMPRODUCT(B1474:B1493, (ROW(B1474:B1493)-ROW(B1474)+1)) / (20*21/2)</f>
        <v>5.5500595238095238</v>
      </c>
      <c r="J1490" s="2">
        <f t="shared" si="178"/>
        <v>5.5323313035647494</v>
      </c>
      <c r="K1490" s="2">
        <f t="shared" si="180"/>
        <v>5.5157087201886439</v>
      </c>
    </row>
    <row r="1491" spans="1:11" ht="13.5" x14ac:dyDescent="0.25">
      <c r="A1491" s="3">
        <f>TITRES_STAT!B1494</f>
        <v>44182</v>
      </c>
      <c r="B1491" s="6">
        <f>TITRES_STAT!D1494</f>
        <v>5.5418000000000003</v>
      </c>
      <c r="C1491" s="2">
        <f t="shared" si="181"/>
        <v>7.6000000000000512E-3</v>
      </c>
      <c r="D1491" s="2">
        <f t="shared" si="182"/>
        <v>5.4992800000000006</v>
      </c>
      <c r="E1491" s="2">
        <f t="shared" si="184"/>
        <v>5.5273500000000002</v>
      </c>
      <c r="F1491" s="2">
        <f t="shared" si="177"/>
        <v>5.5539300000000003</v>
      </c>
      <c r="G1491" s="2">
        <f t="shared" si="179"/>
        <v>5.5103640000000018</v>
      </c>
      <c r="H1491" s="2">
        <f t="shared" si="183"/>
        <v>5.5372965000000036</v>
      </c>
      <c r="I1491" s="2">
        <f t="array" ref="I1491">SUMPRODUCT(B1475:B1494, (ROW(B1475:B1494)-ROW(B1475)+1)) / (20*21/2)</f>
        <v>5.5724352380952373</v>
      </c>
      <c r="J1491" s="2">
        <f t="shared" si="178"/>
        <v>5.5332330841776303</v>
      </c>
      <c r="K1491" s="2">
        <f t="shared" si="180"/>
        <v>5.5167319076322263</v>
      </c>
    </row>
    <row r="1492" spans="1:11" ht="13.5" x14ac:dyDescent="0.25">
      <c r="A1492" s="3">
        <f>TITRES_STAT!B1495</f>
        <v>44183</v>
      </c>
      <c r="B1492" s="6">
        <f>TITRES_STAT!D1495</f>
        <v>5.6177000000000001</v>
      </c>
      <c r="C1492" s="2">
        <f t="shared" si="181"/>
        <v>7.5899999999999856E-2</v>
      </c>
      <c r="D1492" s="2">
        <f t="shared" si="182"/>
        <v>5.5387600000000008</v>
      </c>
      <c r="E1492" s="2">
        <f t="shared" si="184"/>
        <v>5.5372199999999996</v>
      </c>
      <c r="F1492" s="2">
        <f t="shared" ref="F1492:F1555" si="185">AVERAGE(B1473:B1492)</f>
        <v>5.5497549999999993</v>
      </c>
      <c r="G1492" s="2">
        <f t="shared" si="179"/>
        <v>5.5120340000000008</v>
      </c>
      <c r="H1492" s="2">
        <f t="shared" si="183"/>
        <v>5.536158000000003</v>
      </c>
      <c r="I1492" s="2">
        <f t="array" ref="I1492">SUMPRODUCT(B1476:B1495, (ROW(B1476:B1495)-ROW(B1476)+1)) / (20*21/2)</f>
        <v>5.605298095238096</v>
      </c>
      <c r="J1492" s="2">
        <f t="shared" si="178"/>
        <v>5.5412775523511888</v>
      </c>
      <c r="K1492" s="2">
        <f t="shared" si="180"/>
        <v>5.5206914406662566</v>
      </c>
    </row>
    <row r="1493" spans="1:11" ht="13.5" x14ac:dyDescent="0.25">
      <c r="A1493" s="3">
        <f>TITRES_STAT!B1496</f>
        <v>44186</v>
      </c>
      <c r="B1493" s="6">
        <f>TITRES_STAT!D1496</f>
        <v>5.6177000000000001</v>
      </c>
      <c r="C1493" s="2">
        <f t="shared" si="181"/>
        <v>0</v>
      </c>
      <c r="D1493" s="2">
        <f t="shared" si="182"/>
        <v>5.5539399999999999</v>
      </c>
      <c r="E1493" s="2">
        <f t="shared" si="184"/>
        <v>5.54861</v>
      </c>
      <c r="F1493" s="2">
        <f t="shared" si="185"/>
        <v>5.5497549999999993</v>
      </c>
      <c r="G1493" s="2">
        <f t="shared" si="179"/>
        <v>5.5152220000000014</v>
      </c>
      <c r="H1493" s="2">
        <f t="shared" si="183"/>
        <v>5.5350195000000033</v>
      </c>
      <c r="I1493" s="2">
        <f t="array" ref="I1493">SUMPRODUCT(B1477:B1496, (ROW(B1477:B1496)-ROW(B1477)+1)) / (20*21/2)</f>
        <v>5.6234066666666669</v>
      </c>
      <c r="J1493" s="2">
        <f t="shared" ref="J1493:J1556" si="186">$J$4*B1493+J1492*(1-$J$4)</f>
        <v>5.5485558806986948</v>
      </c>
      <c r="K1493" s="2">
        <f t="shared" si="180"/>
        <v>5.5244956978950306</v>
      </c>
    </row>
    <row r="1494" spans="1:11" ht="13.5" x14ac:dyDescent="0.25">
      <c r="A1494" s="3">
        <f>TITRES_STAT!B1497</f>
        <v>44187</v>
      </c>
      <c r="B1494" s="6">
        <f>TITRES_STAT!D1497</f>
        <v>5.7847</v>
      </c>
      <c r="C1494" s="2">
        <f t="shared" si="181"/>
        <v>0.16699999999999982</v>
      </c>
      <c r="D1494" s="2">
        <f t="shared" si="182"/>
        <v>5.6192200000000003</v>
      </c>
      <c r="E1494" s="2">
        <f t="shared" si="184"/>
        <v>5.5660699999999999</v>
      </c>
      <c r="F1494" s="2">
        <f t="shared" si="185"/>
        <v>5.5611399999999991</v>
      </c>
      <c r="G1494" s="2">
        <f t="shared" si="179"/>
        <v>5.5217500000000008</v>
      </c>
      <c r="H1494" s="2">
        <f t="shared" si="183"/>
        <v>5.5347160000000022</v>
      </c>
      <c r="I1494" s="2">
        <f t="array" ref="I1494">SUMPRODUCT(B1478:B1497, (ROW(B1478:B1497)-ROW(B1478)+1)) / (20*21/2)</f>
        <v>5.6561909523809524</v>
      </c>
      <c r="J1494" s="2">
        <f t="shared" si="186"/>
        <v>5.571045796822629</v>
      </c>
      <c r="K1494" s="2">
        <f t="shared" si="180"/>
        <v>5.5346997881736568</v>
      </c>
    </row>
    <row r="1495" spans="1:11" ht="13.5" x14ac:dyDescent="0.25">
      <c r="A1495" s="3">
        <f>TITRES_STAT!B1498</f>
        <v>44188</v>
      </c>
      <c r="B1495" s="6">
        <f>TITRES_STAT!D1498</f>
        <v>5.9062000000000001</v>
      </c>
      <c r="C1495" s="2">
        <f t="shared" si="181"/>
        <v>0.12150000000000016</v>
      </c>
      <c r="D1495" s="2">
        <f t="shared" si="182"/>
        <v>5.6936200000000001</v>
      </c>
      <c r="E1495" s="2">
        <f t="shared" si="184"/>
        <v>5.5994799999999998</v>
      </c>
      <c r="F1495" s="2">
        <f t="shared" si="185"/>
        <v>5.5793599999999994</v>
      </c>
      <c r="G1495" s="2">
        <f t="shared" si="179"/>
        <v>5.5307079999999997</v>
      </c>
      <c r="H1495" s="2">
        <f t="shared" si="183"/>
        <v>5.535020000000002</v>
      </c>
      <c r="I1495" s="2">
        <f t="array" ref="I1495">SUMPRODUCT(B1479:B1498, (ROW(B1479:B1498)-ROW(B1479)+1)) / (20*21/2)</f>
        <v>5.6849338095238098</v>
      </c>
      <c r="J1495" s="2">
        <f t="shared" si="186"/>
        <v>5.6029652447442837</v>
      </c>
      <c r="K1495" s="2">
        <f t="shared" si="180"/>
        <v>5.5492684239315526</v>
      </c>
    </row>
    <row r="1496" spans="1:11" ht="13.5" x14ac:dyDescent="0.25">
      <c r="A1496" s="3">
        <f>TITRES_STAT!B1499</f>
        <v>44189</v>
      </c>
      <c r="B1496" s="6">
        <f>TITRES_STAT!D1499</f>
        <v>5.7694999999999999</v>
      </c>
      <c r="C1496" s="2">
        <f t="shared" si="181"/>
        <v>-0.13670000000000027</v>
      </c>
      <c r="D1496" s="2">
        <f t="shared" si="182"/>
        <v>5.73916</v>
      </c>
      <c r="E1496" s="2">
        <f t="shared" si="184"/>
        <v>5.6192200000000003</v>
      </c>
      <c r="F1496" s="2">
        <f t="shared" si="185"/>
        <v>5.5922649999999985</v>
      </c>
      <c r="G1496" s="2">
        <f t="shared" si="179"/>
        <v>5.5369319999999993</v>
      </c>
      <c r="H1496" s="2">
        <f t="shared" si="183"/>
        <v>5.5346405000000027</v>
      </c>
      <c r="I1496" s="2">
        <f t="array" ref="I1496">SUMPRODUCT(B1480:B1499, (ROW(B1480:B1499)-ROW(B1480)+1)) / (20*21/2)</f>
        <v>5.7119776190476195</v>
      </c>
      <c r="J1496" s="2">
        <f t="shared" si="186"/>
        <v>5.6188256976257804</v>
      </c>
      <c r="K1496" s="2">
        <f t="shared" si="180"/>
        <v>5.5579049563263938</v>
      </c>
    </row>
    <row r="1497" spans="1:11" ht="13.5" x14ac:dyDescent="0.25">
      <c r="A1497" s="3">
        <f>TITRES_STAT!B1500</f>
        <v>44190</v>
      </c>
      <c r="B1497" s="6">
        <f>TITRES_STAT!D1500</f>
        <v>5.9364999999999997</v>
      </c>
      <c r="C1497" s="2">
        <f t="shared" si="181"/>
        <v>0.16699999999999982</v>
      </c>
      <c r="D1497" s="2">
        <f t="shared" si="182"/>
        <v>5.8029199999999994</v>
      </c>
      <c r="E1497" s="2">
        <f t="shared" si="184"/>
        <v>5.6708400000000001</v>
      </c>
      <c r="F1497" s="2">
        <f t="shared" si="185"/>
        <v>5.6119999999999992</v>
      </c>
      <c r="G1497" s="2">
        <f t="shared" si="179"/>
        <v>5.5464960000000012</v>
      </c>
      <c r="H1497" s="2">
        <f t="shared" si="183"/>
        <v>5.5354755000000031</v>
      </c>
      <c r="I1497" s="2">
        <f t="array" ref="I1497">SUMPRODUCT(B1481:B1500, (ROW(B1481:B1500)-ROW(B1481)+1)) / (20*21/2)</f>
        <v>5.7341371428571426</v>
      </c>
      <c r="J1497" s="2">
        <f t="shared" si="186"/>
        <v>5.6490803930899913</v>
      </c>
      <c r="K1497" s="2">
        <f t="shared" si="180"/>
        <v>5.5727518207841822</v>
      </c>
    </row>
    <row r="1498" spans="1:11" ht="13.5" x14ac:dyDescent="0.25">
      <c r="A1498" s="3">
        <f>TITRES_STAT!B1501</f>
        <v>44193</v>
      </c>
      <c r="B1498" s="6">
        <f>TITRES_STAT!D1501</f>
        <v>5.9138000000000002</v>
      </c>
      <c r="C1498" s="2">
        <f t="shared" si="181"/>
        <v>-2.2699999999999498E-2</v>
      </c>
      <c r="D1498" s="2">
        <f t="shared" si="182"/>
        <v>5.8621399999999992</v>
      </c>
      <c r="E1498" s="2">
        <f t="shared" si="184"/>
        <v>5.7080400000000004</v>
      </c>
      <c r="F1498" s="2">
        <f t="shared" si="185"/>
        <v>5.6298399999999988</v>
      </c>
      <c r="G1498" s="2">
        <f t="shared" si="179"/>
        <v>5.5556059999999992</v>
      </c>
      <c r="H1498" s="2">
        <f t="shared" si="183"/>
        <v>5.536235000000004</v>
      </c>
      <c r="I1498" s="2">
        <f t="array" ref="I1498">SUMPRODUCT(B1482:B1501, (ROW(B1482:B1501)-ROW(B1482)+1)) / (20*21/2)</f>
        <v>5.7582528571428568</v>
      </c>
      <c r="J1498" s="2">
        <f t="shared" si="186"/>
        <v>5.6742917842242777</v>
      </c>
      <c r="K1498" s="2">
        <f t="shared" si="180"/>
        <v>5.5861262591848027</v>
      </c>
    </row>
    <row r="1499" spans="1:11" ht="13.5" x14ac:dyDescent="0.25">
      <c r="A1499" s="3">
        <f>TITRES_STAT!B1502</f>
        <v>44194</v>
      </c>
      <c r="B1499" s="6">
        <f>TITRES_STAT!D1502</f>
        <v>5.9138000000000002</v>
      </c>
      <c r="C1499" s="2">
        <f t="shared" si="181"/>
        <v>0</v>
      </c>
      <c r="D1499" s="2">
        <f t="shared" si="182"/>
        <v>5.8879599999999996</v>
      </c>
      <c r="E1499" s="2">
        <f t="shared" si="184"/>
        <v>5.7535900000000009</v>
      </c>
      <c r="F1499" s="2">
        <f t="shared" si="185"/>
        <v>5.6431249999999986</v>
      </c>
      <c r="G1499" s="2">
        <f t="shared" si="179"/>
        <v>5.5647159999999998</v>
      </c>
      <c r="H1499" s="2">
        <f t="shared" si="183"/>
        <v>5.5373360000000034</v>
      </c>
      <c r="I1499" s="2">
        <f t="array" ref="I1499">SUMPRODUCT(B1483:B1502, (ROW(B1483:B1502)-ROW(B1483)+1)) / (20*21/2)</f>
        <v>5.7736480952380953</v>
      </c>
      <c r="J1499" s="2">
        <f t="shared" si="186"/>
        <v>5.6971020904886318</v>
      </c>
      <c r="K1499" s="2">
        <f t="shared" si="180"/>
        <v>5.5989762098050067</v>
      </c>
    </row>
    <row r="1500" spans="1:11" ht="13.5" x14ac:dyDescent="0.25">
      <c r="A1500" s="3">
        <f>TITRES_STAT!B1503</f>
        <v>44195</v>
      </c>
      <c r="B1500" s="6">
        <f>TITRES_STAT!D1503</f>
        <v>5.8757999999999999</v>
      </c>
      <c r="C1500" s="2">
        <f t="shared" si="181"/>
        <v>-3.8000000000000256E-2</v>
      </c>
      <c r="D1500" s="2">
        <f t="shared" si="182"/>
        <v>5.8818799999999998</v>
      </c>
      <c r="E1500" s="2">
        <f t="shared" si="184"/>
        <v>5.7877500000000008</v>
      </c>
      <c r="F1500" s="2">
        <f t="shared" si="185"/>
        <v>5.6605849999999993</v>
      </c>
      <c r="G1500" s="2">
        <f t="shared" si="179"/>
        <v>5.5716999999999999</v>
      </c>
      <c r="H1500" s="2">
        <f t="shared" si="183"/>
        <v>5.5379435000000035</v>
      </c>
      <c r="I1500" s="2">
        <f t="array" ref="I1500">SUMPRODUCT(B1484:B1503, (ROW(B1484:B1503)-ROW(B1484)+1)) / (20*21/2)</f>
        <v>5.7875252380952391</v>
      </c>
      <c r="J1500" s="2">
        <f t="shared" si="186"/>
        <v>5.7141209390135241</v>
      </c>
      <c r="K1500" s="2">
        <f t="shared" si="180"/>
        <v>5.6098320447146151</v>
      </c>
    </row>
    <row r="1501" spans="1:11" ht="13.5" x14ac:dyDescent="0.25">
      <c r="A1501" s="3">
        <f>TITRES_STAT!B1504</f>
        <v>44196</v>
      </c>
      <c r="B1501" s="6">
        <f>TITRES_STAT!D1504</f>
        <v>5.9138000000000002</v>
      </c>
      <c r="C1501" s="2">
        <f t="shared" si="181"/>
        <v>3.8000000000000256E-2</v>
      </c>
      <c r="D1501" s="2">
        <f t="shared" si="182"/>
        <v>5.9107399999999997</v>
      </c>
      <c r="E1501" s="2">
        <f t="shared" si="184"/>
        <v>5.8249500000000003</v>
      </c>
      <c r="F1501" s="2">
        <f t="shared" si="185"/>
        <v>5.676149999999998</v>
      </c>
      <c r="G1501" s="2">
        <f t="shared" si="179"/>
        <v>5.5794439999999996</v>
      </c>
      <c r="H1501" s="2">
        <f t="shared" si="183"/>
        <v>5.5387410000000035</v>
      </c>
      <c r="I1501" s="2">
        <f t="array" ref="I1501">SUMPRODUCT(B1485:B1504, (ROW(B1485:B1504)-ROW(B1485)+1)) / (20*21/2)</f>
        <v>5.7918595238095243</v>
      </c>
      <c r="J1501" s="2">
        <f t="shared" si="186"/>
        <v>5.7331379924408079</v>
      </c>
      <c r="K1501" s="2">
        <f t="shared" si="180"/>
        <v>5.6217523566865912</v>
      </c>
    </row>
    <row r="1502" spans="1:11" ht="13.5" x14ac:dyDescent="0.25">
      <c r="A1502" s="3">
        <f>TITRES_STAT!B1505</f>
        <v>44200</v>
      </c>
      <c r="B1502" s="6">
        <f>TITRES_STAT!D1505</f>
        <v>5.8377999999999997</v>
      </c>
      <c r="C1502" s="2">
        <f t="shared" si="181"/>
        <v>-7.6000000000000512E-2</v>
      </c>
      <c r="D1502" s="2">
        <f t="shared" si="182"/>
        <v>5.8910000000000009</v>
      </c>
      <c r="E1502" s="2">
        <f t="shared" si="184"/>
        <v>5.8469600000000002</v>
      </c>
      <c r="F1502" s="2">
        <f t="shared" si="185"/>
        <v>5.6920899999999985</v>
      </c>
      <c r="G1502" s="2">
        <f t="shared" si="179"/>
        <v>5.5861239999999999</v>
      </c>
      <c r="H1502" s="2">
        <f t="shared" si="183"/>
        <v>5.540107500000004</v>
      </c>
      <c r="I1502" s="2">
        <f t="array" ref="I1502">SUMPRODUCT(B1486:B1505, (ROW(B1486:B1505)-ROW(B1486)+1)) / (20*21/2)</f>
        <v>5.7796023809523813</v>
      </c>
      <c r="J1502" s="2">
        <f t="shared" si="186"/>
        <v>5.743105802684541</v>
      </c>
      <c r="K1502" s="2">
        <f t="shared" si="180"/>
        <v>5.6302248132871169</v>
      </c>
    </row>
    <row r="1503" spans="1:11" ht="13.5" x14ac:dyDescent="0.25">
      <c r="A1503" s="3">
        <f>TITRES_STAT!B1506</f>
        <v>44201</v>
      </c>
      <c r="B1503" s="6">
        <f>TITRES_STAT!D1506</f>
        <v>5.8377999999999997</v>
      </c>
      <c r="C1503" s="2">
        <f t="shared" si="181"/>
        <v>0</v>
      </c>
      <c r="D1503" s="2">
        <f t="shared" si="182"/>
        <v>5.8758000000000008</v>
      </c>
      <c r="E1503" s="2">
        <f t="shared" si="184"/>
        <v>5.86897</v>
      </c>
      <c r="F1503" s="2">
        <f t="shared" si="185"/>
        <v>5.7087899999999987</v>
      </c>
      <c r="G1503" s="2">
        <f t="shared" si="179"/>
        <v>5.5935620000000004</v>
      </c>
      <c r="H1503" s="2">
        <f t="shared" si="183"/>
        <v>5.5426885000000041</v>
      </c>
      <c r="I1503" s="2">
        <f t="array" ref="I1503">SUMPRODUCT(B1487:B1506, (ROW(B1487:B1506)-ROW(B1487)+1)) / (20*21/2)</f>
        <v>5.7831776190476187</v>
      </c>
      <c r="J1503" s="2">
        <f t="shared" si="186"/>
        <v>5.752124297666966</v>
      </c>
      <c r="K1503" s="2">
        <f t="shared" si="180"/>
        <v>5.6383650166876222</v>
      </c>
    </row>
    <row r="1504" spans="1:11" ht="13.5" x14ac:dyDescent="0.25">
      <c r="A1504" s="3">
        <f>TITRES_STAT!B1507</f>
        <v>44202</v>
      </c>
      <c r="B1504" s="6">
        <f>TITRES_STAT!D1507</f>
        <v>5.7542999999999997</v>
      </c>
      <c r="C1504" s="2">
        <f t="shared" si="181"/>
        <v>-8.3499999999999908E-2</v>
      </c>
      <c r="D1504" s="2">
        <f t="shared" si="182"/>
        <v>5.8439000000000005</v>
      </c>
      <c r="E1504" s="2">
        <f t="shared" si="184"/>
        <v>5.8659300000000005</v>
      </c>
      <c r="F1504" s="2">
        <f t="shared" si="185"/>
        <v>5.7159999999999993</v>
      </c>
      <c r="G1504" s="2">
        <f t="shared" si="179"/>
        <v>5.599330000000001</v>
      </c>
      <c r="H1504" s="2">
        <f t="shared" si="183"/>
        <v>5.5448520000000041</v>
      </c>
      <c r="I1504" s="2">
        <f t="array" ref="I1504">SUMPRODUCT(B1488:B1507, (ROW(B1488:B1507)-ROW(B1488)+1)) / (20*21/2)</f>
        <v>5.7866090476190486</v>
      </c>
      <c r="J1504" s="2">
        <f t="shared" si="186"/>
        <v>5.7523315074129693</v>
      </c>
      <c r="K1504" s="2">
        <f t="shared" si="180"/>
        <v>5.6429114866214416</v>
      </c>
    </row>
    <row r="1505" spans="1:11" ht="13.5" x14ac:dyDescent="0.25">
      <c r="A1505" s="3">
        <f>TITRES_STAT!B1508</f>
        <v>44203</v>
      </c>
      <c r="B1505" s="6">
        <f>TITRES_STAT!D1508</f>
        <v>5.5872999999999999</v>
      </c>
      <c r="C1505" s="2">
        <f t="shared" si="181"/>
        <v>-0.16699999999999982</v>
      </c>
      <c r="D1505" s="2">
        <f t="shared" si="182"/>
        <v>5.7861999999999991</v>
      </c>
      <c r="E1505" s="2">
        <f t="shared" si="184"/>
        <v>5.8340399999999999</v>
      </c>
      <c r="F1505" s="2">
        <f t="shared" si="185"/>
        <v>5.716759999999999</v>
      </c>
      <c r="G1505" s="2">
        <f t="shared" si="179"/>
        <v>5.601758000000002</v>
      </c>
      <c r="H1505" s="2">
        <f t="shared" si="183"/>
        <v>5.5454590000000046</v>
      </c>
      <c r="I1505" s="2">
        <f t="array" ref="I1505">SUMPRODUCT(B1489:B1508, (ROW(B1489:B1508)-ROW(B1489)+1)) / (20*21/2)</f>
        <v>5.7884138095238109</v>
      </c>
      <c r="J1505" s="2">
        <f t="shared" si="186"/>
        <v>5.7366142209926858</v>
      </c>
      <c r="K1505" s="2">
        <f t="shared" si="180"/>
        <v>5.6407306440088361</v>
      </c>
    </row>
    <row r="1506" spans="1:11" ht="13.5" x14ac:dyDescent="0.25">
      <c r="A1506" s="3">
        <f>TITRES_STAT!B1509</f>
        <v>44204</v>
      </c>
      <c r="B1506" s="6">
        <f>TITRES_STAT!D1509</f>
        <v>5.7542999999999997</v>
      </c>
      <c r="C1506" s="2">
        <f t="shared" si="181"/>
        <v>0.16699999999999982</v>
      </c>
      <c r="D1506" s="2">
        <f t="shared" si="182"/>
        <v>5.7542999999999997</v>
      </c>
      <c r="E1506" s="2">
        <f t="shared" si="184"/>
        <v>5.8325200000000006</v>
      </c>
      <c r="F1506" s="2">
        <f t="shared" si="185"/>
        <v>5.7258699999999996</v>
      </c>
      <c r="G1506" s="2">
        <f t="shared" si="179"/>
        <v>5.6075260000000018</v>
      </c>
      <c r="H1506" s="2">
        <f t="shared" si="183"/>
        <v>5.5469770000000036</v>
      </c>
      <c r="I1506" s="2">
        <f t="array" ref="I1506">SUMPRODUCT(B1490:B1509, (ROW(B1490:B1509)-ROW(B1490)+1)) / (20*21/2)</f>
        <v>5.7891704761904759</v>
      </c>
      <c r="J1506" s="2">
        <f t="shared" si="186"/>
        <v>5.7382985808981442</v>
      </c>
      <c r="K1506" s="2">
        <f t="shared" si="180"/>
        <v>5.6451843442437841</v>
      </c>
    </row>
    <row r="1507" spans="1:11" ht="13.5" x14ac:dyDescent="0.25">
      <c r="A1507" s="3">
        <f>TITRES_STAT!B1510</f>
        <v>44207</v>
      </c>
      <c r="B1507" s="6">
        <f>TITRES_STAT!D1510</f>
        <v>5.7618999999999998</v>
      </c>
      <c r="C1507" s="2">
        <f t="shared" si="181"/>
        <v>7.6000000000000512E-3</v>
      </c>
      <c r="D1507" s="2">
        <f t="shared" si="182"/>
        <v>5.7391199999999998</v>
      </c>
      <c r="E1507" s="2">
        <f t="shared" si="184"/>
        <v>5.8150600000000008</v>
      </c>
      <c r="F1507" s="2">
        <f t="shared" si="185"/>
        <v>5.7429499999999996</v>
      </c>
      <c r="G1507" s="2">
        <f t="shared" si="179"/>
        <v>5.6134460000000015</v>
      </c>
      <c r="H1507" s="2">
        <f t="shared" si="183"/>
        <v>5.5485330000000035</v>
      </c>
      <c r="I1507" s="2">
        <f t="array" ref="I1507">SUMPRODUCT(B1491:B1510, (ROW(B1491:B1510)-ROW(B1491)+1)) / (20*21/2)</f>
        <v>5.7870338095238099</v>
      </c>
      <c r="J1507" s="2">
        <f t="shared" si="186"/>
        <v>5.7405463350983208</v>
      </c>
      <c r="K1507" s="2">
        <f t="shared" si="180"/>
        <v>5.6497614287832434</v>
      </c>
    </row>
    <row r="1508" spans="1:11" ht="13.5" x14ac:dyDescent="0.25">
      <c r="A1508" s="3">
        <f>TITRES_STAT!B1511</f>
        <v>44208</v>
      </c>
      <c r="B1508" s="6">
        <f>TITRES_STAT!D1511</f>
        <v>5.7618999999999998</v>
      </c>
      <c r="C1508" s="2">
        <f t="shared" si="181"/>
        <v>0</v>
      </c>
      <c r="D1508" s="2">
        <f t="shared" si="182"/>
        <v>5.7239400000000007</v>
      </c>
      <c r="E1508" s="2">
        <f t="shared" si="184"/>
        <v>5.7998700000000003</v>
      </c>
      <c r="F1508" s="2">
        <f t="shared" si="185"/>
        <v>5.7539549999999995</v>
      </c>
      <c r="G1508" s="2">
        <f t="shared" si="179"/>
        <v>5.6193660000000021</v>
      </c>
      <c r="H1508" s="2">
        <f t="shared" si="183"/>
        <v>5.5503930000000032</v>
      </c>
      <c r="I1508" s="2">
        <f t="array" ref="I1508">SUMPRODUCT(B1492:B1511, (ROW(B1492:B1511)-ROW(B1492)+1)) / (20*21/2)</f>
        <v>5.7838852380952384</v>
      </c>
      <c r="J1508" s="2">
        <f t="shared" si="186"/>
        <v>5.7425800174699093</v>
      </c>
      <c r="K1508" s="2">
        <f t="shared" si="180"/>
        <v>5.6541590198113516</v>
      </c>
    </row>
    <row r="1509" spans="1:11" ht="13.5" x14ac:dyDescent="0.25">
      <c r="A1509" s="3">
        <f>TITRES_STAT!B1512</f>
        <v>44209</v>
      </c>
      <c r="B1509" s="6">
        <f>TITRES_STAT!D1512</f>
        <v>5.7618999999999998</v>
      </c>
      <c r="C1509" s="2">
        <f t="shared" si="181"/>
        <v>0</v>
      </c>
      <c r="D1509" s="2">
        <f t="shared" si="182"/>
        <v>5.72546</v>
      </c>
      <c r="E1509" s="2">
        <f t="shared" si="184"/>
        <v>5.7846799999999998</v>
      </c>
      <c r="F1509" s="2">
        <f t="shared" si="185"/>
        <v>5.7691350000000003</v>
      </c>
      <c r="G1509" s="2">
        <f t="shared" si="179"/>
        <v>5.6252860000000018</v>
      </c>
      <c r="H1509" s="2">
        <f t="shared" si="183"/>
        <v>5.5518730000000041</v>
      </c>
      <c r="I1509" s="2">
        <f t="array" ref="I1509">SUMPRODUCT(B1493:B1512, (ROW(B1493:B1512)-ROW(B1493)+1)) / (20*21/2)</f>
        <v>5.7653038095238092</v>
      </c>
      <c r="J1509" s="2">
        <f t="shared" si="186"/>
        <v>5.7444200158061083</v>
      </c>
      <c r="K1509" s="2">
        <f t="shared" si="180"/>
        <v>5.6583841562893378</v>
      </c>
    </row>
    <row r="1510" spans="1:11" ht="13.5" x14ac:dyDescent="0.25">
      <c r="A1510" s="3">
        <f>TITRES_STAT!B1513</f>
        <v>44211</v>
      </c>
      <c r="B1510" s="6">
        <f>TITRES_STAT!D1513</f>
        <v>5.7466999999999997</v>
      </c>
      <c r="C1510" s="2">
        <f t="shared" si="181"/>
        <v>-1.5200000000000102E-2</v>
      </c>
      <c r="D1510" s="2">
        <f t="shared" si="182"/>
        <v>5.7573400000000001</v>
      </c>
      <c r="E1510" s="2">
        <f t="shared" si="184"/>
        <v>5.7717699999999983</v>
      </c>
      <c r="F1510" s="2">
        <f t="shared" si="185"/>
        <v>5.7797600000000005</v>
      </c>
      <c r="G1510" s="2">
        <f t="shared" si="179"/>
        <v>5.6313580000000014</v>
      </c>
      <c r="H1510" s="2">
        <f t="shared" si="183"/>
        <v>5.5524800000000027</v>
      </c>
      <c r="I1510" s="2">
        <f t="array" ref="I1510">SUMPRODUCT(B1494:B1513, (ROW(B1494:B1513)-ROW(B1494)+1)) / (20*21/2)</f>
        <v>5.7627357142857143</v>
      </c>
      <c r="J1510" s="2">
        <f t="shared" si="186"/>
        <v>5.744637157157908</v>
      </c>
      <c r="K1510" s="2">
        <f t="shared" si="180"/>
        <v>5.6618475227093636</v>
      </c>
    </row>
    <row r="1511" spans="1:11" ht="13.5" x14ac:dyDescent="0.25">
      <c r="A1511" s="3">
        <f>TITRES_STAT!B1514</f>
        <v>44214</v>
      </c>
      <c r="B1511" s="6">
        <f>TITRES_STAT!D1514</f>
        <v>5.7466999999999997</v>
      </c>
      <c r="C1511" s="2">
        <f t="shared" si="181"/>
        <v>0</v>
      </c>
      <c r="D1511" s="2">
        <f t="shared" si="182"/>
        <v>5.7558199999999999</v>
      </c>
      <c r="E1511" s="2">
        <f t="shared" si="184"/>
        <v>5.7550599999999985</v>
      </c>
      <c r="F1511" s="2">
        <f t="shared" si="185"/>
        <v>5.7900049999999998</v>
      </c>
      <c r="G1511" s="2">
        <f t="shared" si="179"/>
        <v>5.6384940000000006</v>
      </c>
      <c r="H1511" s="2">
        <f t="shared" si="183"/>
        <v>5.5530870000000014</v>
      </c>
      <c r="I1511" s="2">
        <f t="array" ref="I1511">SUMPRODUCT(B1495:B1514, (ROW(B1495:B1514)-ROW(B1495)+1)) / (20*21/2)</f>
        <v>5.7573190476190481</v>
      </c>
      <c r="J1511" s="2">
        <f t="shared" si="186"/>
        <v>5.7448336183809641</v>
      </c>
      <c r="K1511" s="2">
        <f t="shared" si="180"/>
        <v>5.6651750708384085</v>
      </c>
    </row>
    <row r="1512" spans="1:11" ht="13.5" x14ac:dyDescent="0.25">
      <c r="A1512" s="3">
        <f>TITRES_STAT!B1515</f>
        <v>44215</v>
      </c>
      <c r="B1512" s="6">
        <f>TITRES_STAT!D1515</f>
        <v>5.5949</v>
      </c>
      <c r="C1512" s="2">
        <f t="shared" si="181"/>
        <v>-0.15179999999999971</v>
      </c>
      <c r="D1512" s="2">
        <f t="shared" si="182"/>
        <v>5.7224199999999996</v>
      </c>
      <c r="E1512" s="2">
        <f t="shared" si="184"/>
        <v>5.7307699999999988</v>
      </c>
      <c r="F1512" s="2">
        <f t="shared" si="185"/>
        <v>5.7888649999999995</v>
      </c>
      <c r="G1512" s="2">
        <f t="shared" si="179"/>
        <v>5.6398599999999997</v>
      </c>
      <c r="H1512" s="2">
        <f t="shared" si="183"/>
        <v>5.5524035000000023</v>
      </c>
      <c r="I1512" s="2">
        <f t="array" ref="I1512">SUMPRODUCT(B1496:B1515, (ROW(B1496:B1515)-ROW(B1496)+1)) / (20*21/2)</f>
        <v>5.7521190476190487</v>
      </c>
      <c r="J1512" s="2">
        <f t="shared" si="186"/>
        <v>5.7305542261542053</v>
      </c>
      <c r="K1512" s="2">
        <f t="shared" si="180"/>
        <v>5.6624191857074901</v>
      </c>
    </row>
    <row r="1513" spans="1:11" ht="13.5" x14ac:dyDescent="0.25">
      <c r="A1513" s="3">
        <f>TITRES_STAT!B1516</f>
        <v>44216</v>
      </c>
      <c r="B1513" s="6">
        <f>TITRES_STAT!D1516</f>
        <v>5.7618999999999998</v>
      </c>
      <c r="C1513" s="2">
        <f t="shared" si="181"/>
        <v>0.16699999999999982</v>
      </c>
      <c r="D1513" s="2">
        <f t="shared" si="182"/>
        <v>5.7224199999999996</v>
      </c>
      <c r="E1513" s="2">
        <f t="shared" si="184"/>
        <v>5.7231799999999993</v>
      </c>
      <c r="F1513" s="2">
        <f t="shared" si="185"/>
        <v>5.7960750000000001</v>
      </c>
      <c r="G1513" s="2">
        <f t="shared" si="179"/>
        <v>5.645022</v>
      </c>
      <c r="H1513" s="2">
        <f t="shared" si="183"/>
        <v>5.5533905000000026</v>
      </c>
      <c r="I1513" s="2">
        <f t="array" ref="I1513">SUMPRODUCT(B1497:B1516, (ROW(B1497:B1516)-ROW(B1497)+1)) / (20*21/2)</f>
        <v>5.747714285714288</v>
      </c>
      <c r="J1513" s="2">
        <f t="shared" si="186"/>
        <v>5.733539537949043</v>
      </c>
      <c r="K1513" s="2">
        <f t="shared" si="180"/>
        <v>5.6663203941111178</v>
      </c>
    </row>
    <row r="1514" spans="1:11" ht="13.5" x14ac:dyDescent="0.25">
      <c r="A1514" s="3">
        <f>TITRES_STAT!B1517</f>
        <v>44217</v>
      </c>
      <c r="B1514" s="6">
        <f>TITRES_STAT!D1517</f>
        <v>5.7392000000000003</v>
      </c>
      <c r="C1514" s="2">
        <f t="shared" si="181"/>
        <v>-2.2699999999999498E-2</v>
      </c>
      <c r="D1514" s="2">
        <f t="shared" si="182"/>
        <v>5.7178800000000001</v>
      </c>
      <c r="E1514" s="2">
        <f t="shared" si="184"/>
        <v>5.7216700000000005</v>
      </c>
      <c r="F1514" s="2">
        <f t="shared" si="185"/>
        <v>5.7937999999999992</v>
      </c>
      <c r="G1514" s="2">
        <f t="shared" si="179"/>
        <v>5.6524620000000008</v>
      </c>
      <c r="H1514" s="2">
        <f t="shared" si="183"/>
        <v>5.5542640000000025</v>
      </c>
      <c r="I1514" s="2">
        <f t="array" ref="I1514">SUMPRODUCT(B1498:B1517, (ROW(B1498:B1517)-ROW(B1498)+1)) / (20*21/2)</f>
        <v>5.7434538095238103</v>
      </c>
      <c r="J1514" s="2">
        <f t="shared" si="186"/>
        <v>5.7340786295729442</v>
      </c>
      <c r="K1514" s="2">
        <f t="shared" si="180"/>
        <v>5.6691784178714659</v>
      </c>
    </row>
    <row r="1515" spans="1:11" ht="13.5" x14ac:dyDescent="0.25">
      <c r="A1515" s="3">
        <f>TITRES_STAT!B1518</f>
        <v>44218</v>
      </c>
      <c r="B1515" s="6">
        <f>TITRES_STAT!D1518</f>
        <v>5.7392000000000003</v>
      </c>
      <c r="C1515" s="2">
        <f t="shared" si="181"/>
        <v>0</v>
      </c>
      <c r="D1515" s="2">
        <f t="shared" si="182"/>
        <v>5.71638</v>
      </c>
      <c r="E1515" s="2">
        <f t="shared" si="184"/>
        <v>5.7368600000000001</v>
      </c>
      <c r="F1515" s="2">
        <f t="shared" si="185"/>
        <v>5.7854499999999991</v>
      </c>
      <c r="G1515" s="2">
        <f t="shared" si="179"/>
        <v>5.65808</v>
      </c>
      <c r="H1515" s="2">
        <f t="shared" si="183"/>
        <v>5.5559345000000029</v>
      </c>
      <c r="I1515" s="2">
        <f t="array" ref="I1515">SUMPRODUCT(B1499:B1518, (ROW(B1499:B1518)-ROW(B1499)+1)) / (20*21/2)</f>
        <v>5.7357900000000006</v>
      </c>
      <c r="J1515" s="2">
        <f t="shared" si="186"/>
        <v>5.7345663791374264</v>
      </c>
      <c r="K1515" s="2">
        <f t="shared" si="180"/>
        <v>5.6719243622686637</v>
      </c>
    </row>
    <row r="1516" spans="1:11" ht="13.5" x14ac:dyDescent="0.25">
      <c r="A1516" s="3">
        <f>TITRES_STAT!B1519</f>
        <v>44221</v>
      </c>
      <c r="B1516" s="6">
        <f>TITRES_STAT!D1519</f>
        <v>5.7392000000000003</v>
      </c>
      <c r="C1516" s="2">
        <f t="shared" si="181"/>
        <v>0</v>
      </c>
      <c r="D1516" s="2">
        <f t="shared" si="182"/>
        <v>5.71488</v>
      </c>
      <c r="E1516" s="2">
        <f t="shared" si="184"/>
        <v>5.7353499999999995</v>
      </c>
      <c r="F1516" s="2">
        <f t="shared" si="185"/>
        <v>5.7839349999999996</v>
      </c>
      <c r="G1516" s="2">
        <f t="shared" si="179"/>
        <v>5.6636980000000001</v>
      </c>
      <c r="H1516" s="2">
        <f t="shared" si="183"/>
        <v>5.5584020000000036</v>
      </c>
      <c r="I1516" s="2">
        <f t="array" ref="I1516">SUMPRODUCT(B1500:B1519, (ROW(B1500:B1519)-ROW(B1500)+1)) / (20*21/2)</f>
        <v>5.7176033333333329</v>
      </c>
      <c r="J1516" s="2">
        <f t="shared" si="186"/>
        <v>5.735007676362434</v>
      </c>
      <c r="K1516" s="2">
        <f t="shared" si="180"/>
        <v>5.6745626225718535</v>
      </c>
    </row>
    <row r="1517" spans="1:11" ht="13.5" x14ac:dyDescent="0.25">
      <c r="A1517" s="3">
        <f>TITRES_STAT!B1520</f>
        <v>44222</v>
      </c>
      <c r="B1517" s="6">
        <f>TITRES_STAT!D1520</f>
        <v>5.7392000000000003</v>
      </c>
      <c r="C1517" s="2">
        <f t="shared" si="181"/>
        <v>0</v>
      </c>
      <c r="D1517" s="2">
        <f t="shared" si="182"/>
        <v>5.7437400000000007</v>
      </c>
      <c r="E1517" s="2">
        <f t="shared" si="184"/>
        <v>5.7330799999999984</v>
      </c>
      <c r="F1517" s="2">
        <f t="shared" si="185"/>
        <v>5.77407</v>
      </c>
      <c r="G1517" s="2">
        <f t="shared" si="179"/>
        <v>5.6693160000000002</v>
      </c>
      <c r="H1517" s="2">
        <f t="shared" si="183"/>
        <v>5.5601105000000031</v>
      </c>
      <c r="I1517" s="2">
        <f t="array" ref="I1517">SUMPRODUCT(B1501:B1520, (ROW(B1501:B1520)-ROW(B1501)+1)) / (20*21/2)</f>
        <v>5.6851390476190478</v>
      </c>
      <c r="J1517" s="2">
        <f t="shared" si="186"/>
        <v>5.7354069452802978</v>
      </c>
      <c r="K1517" s="2">
        <f t="shared" si="180"/>
        <v>5.6770974216866827</v>
      </c>
    </row>
    <row r="1518" spans="1:11" ht="13.5" x14ac:dyDescent="0.25">
      <c r="A1518" s="3">
        <f>TITRES_STAT!B1521</f>
        <v>44223</v>
      </c>
      <c r="B1518" s="6">
        <f>TITRES_STAT!D1521</f>
        <v>5.6936</v>
      </c>
      <c r="C1518" s="2">
        <f t="shared" si="181"/>
        <v>-4.5600000000000307E-2</v>
      </c>
      <c r="D1518" s="2">
        <f t="shared" si="182"/>
        <v>5.7300800000000001</v>
      </c>
      <c r="E1518" s="2">
        <f t="shared" si="184"/>
        <v>5.7262499999999985</v>
      </c>
      <c r="F1518" s="2">
        <f t="shared" si="185"/>
        <v>5.7630599999999994</v>
      </c>
      <c r="G1518" s="2">
        <f t="shared" si="179"/>
        <v>5.6738699999999991</v>
      </c>
      <c r="H1518" s="2">
        <f t="shared" si="183"/>
        <v>5.5609075000000026</v>
      </c>
      <c r="I1518" s="2">
        <f t="array" ref="I1518">SUMPRODUCT(B1502:B1521, (ROW(B1502:B1521)-ROW(B1502)+1)) / (20*21/2)</f>
        <v>5.6549161904761895</v>
      </c>
      <c r="J1518" s="2">
        <f t="shared" si="186"/>
        <v>5.7314253314440791</v>
      </c>
      <c r="K1518" s="2">
        <f t="shared" si="180"/>
        <v>5.6777445816205381</v>
      </c>
    </row>
    <row r="1519" spans="1:11" ht="13.5" x14ac:dyDescent="0.25">
      <c r="A1519" s="3">
        <f>TITRES_STAT!B1522</f>
        <v>44224</v>
      </c>
      <c r="B1519" s="6">
        <f>TITRES_STAT!D1522</f>
        <v>5.5720999999999998</v>
      </c>
      <c r="C1519" s="2">
        <f t="shared" si="181"/>
        <v>-0.12150000000000016</v>
      </c>
      <c r="D1519" s="2">
        <f t="shared" si="182"/>
        <v>5.6966599999999996</v>
      </c>
      <c r="E1519" s="2">
        <f t="shared" si="184"/>
        <v>5.7072700000000003</v>
      </c>
      <c r="F1519" s="2">
        <f t="shared" si="185"/>
        <v>5.7459749999999996</v>
      </c>
      <c r="G1519" s="2">
        <f t="shared" si="179"/>
        <v>5.6744759999999985</v>
      </c>
      <c r="H1519" s="2">
        <f t="shared" si="183"/>
        <v>5.5610970000000046</v>
      </c>
      <c r="I1519" s="2">
        <f t="array" ref="I1519">SUMPRODUCT(B1503:B1522, (ROW(B1503:B1522)-ROW(B1503)+1)) / (20*21/2)</f>
        <v>5.6321823809523801</v>
      </c>
      <c r="J1519" s="2">
        <f t="shared" si="186"/>
        <v>5.7162514903541668</v>
      </c>
      <c r="K1519" s="2">
        <f t="shared" si="180"/>
        <v>5.6736016568511047</v>
      </c>
    </row>
    <row r="1520" spans="1:11" ht="13.5" x14ac:dyDescent="0.25">
      <c r="A1520" s="3">
        <f>TITRES_STAT!B1523</f>
        <v>44225</v>
      </c>
      <c r="B1520" s="6">
        <f>TITRES_STAT!D1523</f>
        <v>5.4051</v>
      </c>
      <c r="C1520" s="2">
        <f t="shared" si="181"/>
        <v>-0.16699999999999982</v>
      </c>
      <c r="D1520" s="2">
        <f t="shared" si="182"/>
        <v>5.6298399999999997</v>
      </c>
      <c r="E1520" s="2">
        <f t="shared" si="184"/>
        <v>5.6731099999999994</v>
      </c>
      <c r="F1520" s="2">
        <f t="shared" si="185"/>
        <v>5.7224399999999989</v>
      </c>
      <c r="G1520" s="2">
        <f t="shared" si="179"/>
        <v>5.6702239999999993</v>
      </c>
      <c r="H1520" s="2">
        <f t="shared" si="183"/>
        <v>5.5609830000000038</v>
      </c>
      <c r="I1520" s="2">
        <f t="array" ref="I1520">SUMPRODUCT(B1504:B1523, (ROW(B1504:B1523)-ROW(B1504)+1)) / (20*21/2)</f>
        <v>5.6257128571428572</v>
      </c>
      <c r="J1520" s="2">
        <f t="shared" si="186"/>
        <v>5.6866180150823418</v>
      </c>
      <c r="K1520" s="2">
        <f t="shared" si="180"/>
        <v>5.663072180111846</v>
      </c>
    </row>
    <row r="1521" spans="1:11" ht="13.5" x14ac:dyDescent="0.25">
      <c r="A1521" s="3">
        <f>TITRES_STAT!B1524</f>
        <v>44228</v>
      </c>
      <c r="B1521" s="6">
        <f>TITRES_STAT!D1524</f>
        <v>5.4051</v>
      </c>
      <c r="C1521" s="2">
        <f t="shared" si="181"/>
        <v>0</v>
      </c>
      <c r="D1521" s="2">
        <f t="shared" si="182"/>
        <v>5.5630199999999999</v>
      </c>
      <c r="E1521" s="2">
        <f t="shared" si="184"/>
        <v>5.6389499999999995</v>
      </c>
      <c r="F1521" s="2">
        <f t="shared" si="185"/>
        <v>5.6970049999999999</v>
      </c>
      <c r="G1521" s="2">
        <f t="shared" si="179"/>
        <v>5.6653640000000003</v>
      </c>
      <c r="H1521" s="2">
        <f t="shared" si="183"/>
        <v>5.5608690000000021</v>
      </c>
      <c r="I1521" s="2">
        <f t="array" ref="I1521">SUMPRODUCT(B1505:B1524, (ROW(B1505:B1524)-ROW(B1505)+1)) / (20*21/2)</f>
        <v>5.6196038095238086</v>
      </c>
      <c r="J1521" s="2">
        <f t="shared" si="186"/>
        <v>5.65980677555069</v>
      </c>
      <c r="K1521" s="2">
        <f t="shared" si="180"/>
        <v>5.652955624029028</v>
      </c>
    </row>
    <row r="1522" spans="1:11" ht="13.5" x14ac:dyDescent="0.25">
      <c r="A1522" s="3">
        <f>TITRES_STAT!B1525</f>
        <v>44229</v>
      </c>
      <c r="B1522" s="6">
        <f>TITRES_STAT!D1525</f>
        <v>5.4583000000000004</v>
      </c>
      <c r="C1522" s="2">
        <f t="shared" si="181"/>
        <v>5.3200000000000358E-2</v>
      </c>
      <c r="D1522" s="2">
        <f t="shared" si="182"/>
        <v>5.5068400000000004</v>
      </c>
      <c r="E1522" s="2">
        <f t="shared" si="184"/>
        <v>5.6252899999999997</v>
      </c>
      <c r="F1522" s="2">
        <f t="shared" si="185"/>
        <v>5.6780299999999997</v>
      </c>
      <c r="G1522" s="2">
        <f t="shared" ref="G1522:G1585" si="187">AVERAGE(B1473:B1522)</f>
        <v>5.6605060000000007</v>
      </c>
      <c r="H1522" s="2">
        <f t="shared" si="183"/>
        <v>5.5618180000000033</v>
      </c>
      <c r="I1522" s="2">
        <f t="array" ref="I1522">SUMPRODUCT(B1506:B1525, (ROW(B1506:B1525)-ROW(B1506)+1)) / (20*21/2)</f>
        <v>5.6142176190476185</v>
      </c>
      <c r="J1522" s="2">
        <f t="shared" si="186"/>
        <v>5.6406156540696717</v>
      </c>
      <c r="K1522" s="2">
        <f t="shared" si="180"/>
        <v>5.6453220701455367</v>
      </c>
    </row>
    <row r="1523" spans="1:11" ht="13.5" x14ac:dyDescent="0.25">
      <c r="A1523" s="3">
        <f>TITRES_STAT!B1526</f>
        <v>44230</v>
      </c>
      <c r="B1523" s="6">
        <f>TITRES_STAT!D1526</f>
        <v>5.6101000000000001</v>
      </c>
      <c r="C1523" s="2">
        <f t="shared" si="181"/>
        <v>0.15179999999999971</v>
      </c>
      <c r="D1523" s="2">
        <f t="shared" si="182"/>
        <v>5.4901400000000002</v>
      </c>
      <c r="E1523" s="2">
        <f t="shared" si="184"/>
        <v>5.6101100000000006</v>
      </c>
      <c r="F1523" s="2">
        <f t="shared" si="185"/>
        <v>5.6666449999999999</v>
      </c>
      <c r="G1523" s="2">
        <f t="shared" si="187"/>
        <v>5.6603540000000008</v>
      </c>
      <c r="H1523" s="2">
        <f t="shared" si="183"/>
        <v>5.5627670000000036</v>
      </c>
      <c r="I1523" s="2">
        <f t="array" ref="I1523">SUMPRODUCT(B1507:B1526, (ROW(B1507:B1526)-ROW(B1507)+1)) / (20*21/2)</f>
        <v>5.6087590476190483</v>
      </c>
      <c r="J1523" s="2">
        <f t="shared" si="186"/>
        <v>5.6377094013011311</v>
      </c>
      <c r="K1523" s="2">
        <f t="shared" ref="K1523:K1586" si="188">$K$4*B1523+(1-$K$4)*K1522</f>
        <v>5.6439408124927715</v>
      </c>
    </row>
    <row r="1524" spans="1:11" ht="13.5" x14ac:dyDescent="0.25">
      <c r="A1524" s="3">
        <f>TITRES_STAT!B1527</f>
        <v>44231</v>
      </c>
      <c r="B1524" s="6">
        <f>TITRES_STAT!D1527</f>
        <v>5.6025</v>
      </c>
      <c r="C1524" s="2">
        <f t="shared" si="181"/>
        <v>-7.6000000000000512E-3</v>
      </c>
      <c r="D1524" s="2">
        <f t="shared" si="182"/>
        <v>5.4962199999999992</v>
      </c>
      <c r="E1524" s="2">
        <f t="shared" si="184"/>
        <v>5.5964399999999994</v>
      </c>
      <c r="F1524" s="2">
        <f t="shared" si="185"/>
        <v>5.6590550000000004</v>
      </c>
      <c r="G1524" s="2">
        <f t="shared" si="187"/>
        <v>5.661264000000001</v>
      </c>
      <c r="H1524" s="2">
        <f t="shared" si="183"/>
        <v>5.5628810000000035</v>
      </c>
      <c r="I1524" s="2">
        <f t="array" ref="I1524">SUMPRODUCT(B1508:B1527, (ROW(B1508:B1527)-ROW(B1508)+1)) / (20*21/2)</f>
        <v>5.6098042857142856</v>
      </c>
      <c r="J1524" s="2">
        <f t="shared" si="186"/>
        <v>5.6343561249867378</v>
      </c>
      <c r="K1524" s="2">
        <f t="shared" si="188"/>
        <v>5.6423156825910947</v>
      </c>
    </row>
    <row r="1525" spans="1:11" ht="13.5" x14ac:dyDescent="0.25">
      <c r="A1525" s="3">
        <f>TITRES_STAT!B1528</f>
        <v>44232</v>
      </c>
      <c r="B1525" s="6">
        <f>TITRES_STAT!D1528</f>
        <v>5.6025</v>
      </c>
      <c r="C1525" s="2">
        <f t="shared" si="181"/>
        <v>0</v>
      </c>
      <c r="D1525" s="2">
        <f t="shared" si="182"/>
        <v>5.5357000000000003</v>
      </c>
      <c r="E1525" s="2">
        <f t="shared" si="184"/>
        <v>5.58277</v>
      </c>
      <c r="F1525" s="2">
        <f t="shared" si="185"/>
        <v>5.6598150000000009</v>
      </c>
      <c r="G1525" s="2">
        <f t="shared" si="187"/>
        <v>5.662478000000001</v>
      </c>
      <c r="H1525" s="2">
        <f t="shared" si="183"/>
        <v>5.5622355000000026</v>
      </c>
      <c r="I1525" s="2">
        <f t="array" ref="I1525">SUMPRODUCT(B1509:B1528, (ROW(B1509:B1528)-ROW(B1509)+1)) / (20*21/2)</f>
        <v>5.6033671428571425</v>
      </c>
      <c r="J1525" s="2">
        <f t="shared" si="186"/>
        <v>5.6313222083213343</v>
      </c>
      <c r="K1525" s="2">
        <f t="shared" si="188"/>
        <v>5.6407542832737967</v>
      </c>
    </row>
    <row r="1526" spans="1:11" ht="13.5" x14ac:dyDescent="0.25">
      <c r="A1526" s="3">
        <f>TITRES_STAT!B1529</f>
        <v>44235</v>
      </c>
      <c r="B1526" s="6">
        <f>TITRES_STAT!D1529</f>
        <v>5.6025</v>
      </c>
      <c r="C1526" s="2">
        <f t="shared" si="181"/>
        <v>0</v>
      </c>
      <c r="D1526" s="2">
        <f t="shared" si="182"/>
        <v>5.5751799999999996</v>
      </c>
      <c r="E1526" s="2">
        <f t="shared" si="184"/>
        <v>5.5691000000000006</v>
      </c>
      <c r="F1526" s="2">
        <f t="shared" si="185"/>
        <v>5.6522250000000014</v>
      </c>
      <c r="G1526" s="2">
        <f t="shared" si="187"/>
        <v>5.6643000000000008</v>
      </c>
      <c r="H1526" s="2">
        <f t="shared" si="183"/>
        <v>5.5615900000000034</v>
      </c>
      <c r="I1526" s="2">
        <f t="array" ref="I1526">SUMPRODUCT(B1510:B1529, (ROW(B1510:B1529)-ROW(B1510)+1)) / (20*21/2)</f>
        <v>5.6014166666666672</v>
      </c>
      <c r="J1526" s="2">
        <f t="shared" si="186"/>
        <v>5.6285772361002548</v>
      </c>
      <c r="K1526" s="2">
        <f t="shared" si="188"/>
        <v>5.6392541153022755</v>
      </c>
    </row>
    <row r="1527" spans="1:11" ht="13.5" x14ac:dyDescent="0.25">
      <c r="A1527" s="3">
        <f>TITRES_STAT!B1530</f>
        <v>44236</v>
      </c>
      <c r="B1527" s="6">
        <f>TITRES_STAT!D1530</f>
        <v>5.6631999999999998</v>
      </c>
      <c r="C1527" s="2">
        <f t="shared" si="181"/>
        <v>6.0699999999999754E-2</v>
      </c>
      <c r="D1527" s="2">
        <f t="shared" si="182"/>
        <v>5.6161599999999998</v>
      </c>
      <c r="E1527" s="2">
        <f t="shared" si="184"/>
        <v>5.5614999999999997</v>
      </c>
      <c r="F1527" s="2">
        <f t="shared" si="185"/>
        <v>5.6472900000000008</v>
      </c>
      <c r="G1527" s="2">
        <f t="shared" si="187"/>
        <v>5.6667280000000018</v>
      </c>
      <c r="H1527" s="2">
        <f t="shared" si="183"/>
        <v>5.5620835000000035</v>
      </c>
      <c r="I1527" s="2">
        <f t="array" ref="I1527">SUMPRODUCT(B1511:B1530, (ROW(B1511:B1530)-ROW(B1511)+1)) / (20*21/2)</f>
        <v>5.5965338095238097</v>
      </c>
      <c r="J1527" s="2">
        <f t="shared" si="186"/>
        <v>5.6318746421859451</v>
      </c>
      <c r="K1527" s="2">
        <f t="shared" si="188"/>
        <v>5.6401931696041476</v>
      </c>
    </row>
    <row r="1528" spans="1:11" ht="13.5" x14ac:dyDescent="0.25">
      <c r="A1528" s="3">
        <f>TITRES_STAT!B1531</f>
        <v>44237</v>
      </c>
      <c r="B1528" s="6">
        <f>TITRES_STAT!D1531</f>
        <v>5.5796999999999999</v>
      </c>
      <c r="C1528" s="2">
        <f t="shared" si="181"/>
        <v>-8.3499999999999908E-2</v>
      </c>
      <c r="D1528" s="2">
        <f t="shared" si="182"/>
        <v>5.61008</v>
      </c>
      <c r="E1528" s="2">
        <f t="shared" si="184"/>
        <v>5.550110000000001</v>
      </c>
      <c r="F1528" s="2">
        <f t="shared" si="185"/>
        <v>5.6381800000000002</v>
      </c>
      <c r="G1528" s="2">
        <f t="shared" si="187"/>
        <v>5.6671820000000013</v>
      </c>
      <c r="H1528" s="2">
        <f t="shared" si="183"/>
        <v>5.5621595000000035</v>
      </c>
      <c r="I1528" s="2">
        <f t="array" ref="I1528">SUMPRODUCT(B1512:B1531, (ROW(B1512:B1531)-ROW(B1512)+1)) / (20*21/2)</f>
        <v>5.5924461904761911</v>
      </c>
      <c r="J1528" s="2">
        <f t="shared" si="186"/>
        <v>5.6269056286444261</v>
      </c>
      <c r="K1528" s="2">
        <f t="shared" si="188"/>
        <v>5.6378208884432004</v>
      </c>
    </row>
    <row r="1529" spans="1:11" ht="13.5" x14ac:dyDescent="0.25">
      <c r="A1529" s="3">
        <f>TITRES_STAT!B1532</f>
        <v>44238</v>
      </c>
      <c r="B1529" s="6">
        <f>TITRES_STAT!D1532</f>
        <v>5.6177000000000001</v>
      </c>
      <c r="C1529" s="2">
        <f t="shared" si="181"/>
        <v>3.8000000000000256E-2</v>
      </c>
      <c r="D1529" s="2">
        <f t="shared" si="182"/>
        <v>5.6131200000000003</v>
      </c>
      <c r="E1529" s="2">
        <f t="shared" si="184"/>
        <v>5.5546699999999998</v>
      </c>
      <c r="F1529" s="2">
        <f t="shared" si="185"/>
        <v>5.6309700000000014</v>
      </c>
      <c r="G1529" s="2">
        <f t="shared" si="187"/>
        <v>5.6665740000000007</v>
      </c>
      <c r="H1529" s="2">
        <f t="shared" si="183"/>
        <v>5.5616280000000025</v>
      </c>
      <c r="I1529" s="2">
        <f t="array" ref="I1529">SUMPRODUCT(B1513:B1532, (ROW(B1513:B1532)-ROW(B1513)+1)) / (20*21/2)</f>
        <v>5.5891538095238102</v>
      </c>
      <c r="J1529" s="2">
        <f t="shared" si="186"/>
        <v>5.6260289021068619</v>
      </c>
      <c r="K1529" s="2">
        <f t="shared" si="188"/>
        <v>5.6370318339944472</v>
      </c>
    </row>
    <row r="1530" spans="1:11" ht="13.5" x14ac:dyDescent="0.25">
      <c r="A1530" s="3">
        <f>TITRES_STAT!B1533</f>
        <v>44239</v>
      </c>
      <c r="B1530" s="6">
        <f>TITRES_STAT!D1533</f>
        <v>5.5796999999999999</v>
      </c>
      <c r="C1530" s="2">
        <f t="shared" si="181"/>
        <v>-3.8000000000000256E-2</v>
      </c>
      <c r="D1530" s="2">
        <f t="shared" si="182"/>
        <v>5.6085599999999989</v>
      </c>
      <c r="E1530" s="2">
        <f t="shared" si="184"/>
        <v>5.5721299999999996</v>
      </c>
      <c r="F1530" s="2">
        <f t="shared" si="185"/>
        <v>5.6226200000000013</v>
      </c>
      <c r="G1530" s="2">
        <f t="shared" si="187"/>
        <v>5.6676360000000008</v>
      </c>
      <c r="H1530" s="2">
        <f t="shared" si="183"/>
        <v>5.5617415000000028</v>
      </c>
      <c r="I1530" s="2">
        <f t="array" ref="I1530">SUMPRODUCT(B1514:B1533, (ROW(B1514:B1533)-ROW(B1514)+1)) / (20*21/2)</f>
        <v>5.5859338095238105</v>
      </c>
      <c r="J1530" s="2">
        <f t="shared" si="186"/>
        <v>5.6216166257157321</v>
      </c>
      <c r="K1530" s="2">
        <f t="shared" si="188"/>
        <v>5.6347835267789783</v>
      </c>
    </row>
    <row r="1531" spans="1:11" ht="13.5" x14ac:dyDescent="0.25">
      <c r="A1531" s="3">
        <f>TITRES_STAT!B1534</f>
        <v>44242</v>
      </c>
      <c r="B1531" s="6">
        <f>TITRES_STAT!D1534</f>
        <v>5.5796999999999999</v>
      </c>
      <c r="C1531" s="2">
        <f t="shared" si="181"/>
        <v>0</v>
      </c>
      <c r="D1531" s="2">
        <f t="shared" si="182"/>
        <v>5.6039999999999992</v>
      </c>
      <c r="E1531" s="2">
        <f t="shared" si="184"/>
        <v>5.5895900000000003</v>
      </c>
      <c r="F1531" s="2">
        <f t="shared" si="185"/>
        <v>5.6142700000000012</v>
      </c>
      <c r="G1531" s="2">
        <f t="shared" si="187"/>
        <v>5.667180000000001</v>
      </c>
      <c r="H1531" s="2">
        <f t="shared" si="183"/>
        <v>5.5626525000000022</v>
      </c>
      <c r="I1531" s="2">
        <f t="array" ref="I1531">SUMPRODUCT(B1515:B1534, (ROW(B1515:B1534)-ROW(B1515)+1)) / (20*21/2)</f>
        <v>5.5835814285714287</v>
      </c>
      <c r="J1531" s="2">
        <f t="shared" si="186"/>
        <v>5.6176245661237569</v>
      </c>
      <c r="K1531" s="2">
        <f t="shared" si="188"/>
        <v>5.6326233884739203</v>
      </c>
    </row>
    <row r="1532" spans="1:11" ht="13.5" x14ac:dyDescent="0.25">
      <c r="A1532" s="3">
        <f>TITRES_STAT!B1535</f>
        <v>44243</v>
      </c>
      <c r="B1532" s="6">
        <f>TITRES_STAT!D1535</f>
        <v>5.5796999999999999</v>
      </c>
      <c r="C1532" s="2">
        <f t="shared" si="181"/>
        <v>0</v>
      </c>
      <c r="D1532" s="2">
        <f t="shared" si="182"/>
        <v>5.5872999999999999</v>
      </c>
      <c r="E1532" s="2">
        <f t="shared" si="184"/>
        <v>5.6017300000000008</v>
      </c>
      <c r="F1532" s="2">
        <f t="shared" si="185"/>
        <v>5.6135100000000016</v>
      </c>
      <c r="G1532" s="2">
        <f t="shared" si="187"/>
        <v>5.6683939999999993</v>
      </c>
      <c r="H1532" s="2">
        <f t="shared" si="183"/>
        <v>5.5634115000000017</v>
      </c>
      <c r="I1532" s="2">
        <f t="array" ref="I1532">SUMPRODUCT(B1516:B1535, (ROW(B1516:B1535)-ROW(B1516)+1)) / (20*21/2)</f>
        <v>5.5812647619047624</v>
      </c>
      <c r="J1532" s="2">
        <f t="shared" si="186"/>
        <v>5.6140127026833992</v>
      </c>
      <c r="K1532" s="2">
        <f t="shared" si="188"/>
        <v>5.6305479614749432</v>
      </c>
    </row>
    <row r="1533" spans="1:11" ht="13.5" x14ac:dyDescent="0.25">
      <c r="A1533" s="3">
        <f>TITRES_STAT!B1536</f>
        <v>44244</v>
      </c>
      <c r="B1533" s="6">
        <f>TITRES_STAT!D1536</f>
        <v>5.5796999999999999</v>
      </c>
      <c r="C1533" s="2">
        <f t="shared" si="181"/>
        <v>0</v>
      </c>
      <c r="D1533" s="2">
        <f t="shared" si="182"/>
        <v>5.5872999999999999</v>
      </c>
      <c r="E1533" s="2">
        <f t="shared" si="184"/>
        <v>5.5986900000000013</v>
      </c>
      <c r="F1533" s="2">
        <f t="shared" si="185"/>
        <v>5.6044000000000009</v>
      </c>
      <c r="G1533" s="2">
        <f t="shared" si="187"/>
        <v>5.6699120000000001</v>
      </c>
      <c r="H1533" s="2">
        <f t="shared" si="183"/>
        <v>5.5649675000000025</v>
      </c>
      <c r="I1533" s="2">
        <f t="array" ref="I1533">SUMPRODUCT(B1517:B1536, (ROW(B1517:B1536)-ROW(B1517)+1)) / (20*21/2)</f>
        <v>5.5833628571428573</v>
      </c>
      <c r="J1533" s="2">
        <f t="shared" si="186"/>
        <v>5.6107448262373607</v>
      </c>
      <c r="K1533" s="2">
        <f t="shared" si="188"/>
        <v>5.6285539237700437</v>
      </c>
    </row>
    <row r="1534" spans="1:11" ht="13.5" x14ac:dyDescent="0.25">
      <c r="A1534" s="3">
        <f>TITRES_STAT!B1537</f>
        <v>44245</v>
      </c>
      <c r="B1534" s="6">
        <f>TITRES_STAT!D1537</f>
        <v>5.5796999999999999</v>
      </c>
      <c r="C1534" s="2">
        <f t="shared" si="181"/>
        <v>0</v>
      </c>
      <c r="D1534" s="2">
        <f t="shared" si="182"/>
        <v>5.5796999999999999</v>
      </c>
      <c r="E1534" s="2">
        <f t="shared" si="184"/>
        <v>5.5964100000000006</v>
      </c>
      <c r="F1534" s="2">
        <f t="shared" si="185"/>
        <v>5.5964250000000009</v>
      </c>
      <c r="G1534" s="2">
        <f t="shared" si="187"/>
        <v>5.6693040000000003</v>
      </c>
      <c r="H1534" s="2">
        <f t="shared" si="183"/>
        <v>5.5662960000000021</v>
      </c>
      <c r="I1534" s="2">
        <f t="array" ref="I1534">SUMPRODUCT(B1518:B1537, (ROW(B1518:B1537)-ROW(B1518)+1)) / (20*21/2)</f>
        <v>5.5708947619047624</v>
      </c>
      <c r="J1534" s="2">
        <f t="shared" si="186"/>
        <v>5.6077881761195165</v>
      </c>
      <c r="K1534" s="2">
        <f t="shared" si="188"/>
        <v>5.6266380836221987</v>
      </c>
    </row>
    <row r="1535" spans="1:11" ht="13.5" x14ac:dyDescent="0.25">
      <c r="A1535" s="3">
        <f>TITRES_STAT!B1538</f>
        <v>44246</v>
      </c>
      <c r="B1535" s="6">
        <f>TITRES_STAT!D1538</f>
        <v>5.5720999999999998</v>
      </c>
      <c r="C1535" s="2">
        <f t="shared" si="181"/>
        <v>-7.6000000000000512E-3</v>
      </c>
      <c r="D1535" s="2">
        <f t="shared" si="182"/>
        <v>5.5781799999999997</v>
      </c>
      <c r="E1535" s="2">
        <f t="shared" si="184"/>
        <v>5.5933700000000002</v>
      </c>
      <c r="F1535" s="2">
        <f t="shared" si="185"/>
        <v>5.588070000000001</v>
      </c>
      <c r="G1535" s="2">
        <f t="shared" si="187"/>
        <v>5.6693039999999995</v>
      </c>
      <c r="H1535" s="2">
        <f t="shared" si="183"/>
        <v>5.5683835000000022</v>
      </c>
      <c r="I1535" s="2">
        <f t="array" ref="I1535">SUMPRODUCT(B1519:B1538, (ROW(B1519:B1538)-ROW(B1519)+1)) / (20*21/2)</f>
        <v>5.5749814285714292</v>
      </c>
      <c r="J1535" s="2">
        <f t="shared" si="186"/>
        <v>5.6043893022033719</v>
      </c>
      <c r="K1535" s="2">
        <f t="shared" si="188"/>
        <v>5.6244993352448578</v>
      </c>
    </row>
    <row r="1536" spans="1:11" ht="13.5" x14ac:dyDescent="0.25">
      <c r="A1536" s="3">
        <f>TITRES_STAT!B1539</f>
        <v>44249</v>
      </c>
      <c r="B1536" s="6">
        <f>TITRES_STAT!D1539</f>
        <v>5.6101000000000001</v>
      </c>
      <c r="C1536" s="2">
        <f t="shared" si="181"/>
        <v>3.8000000000000256E-2</v>
      </c>
      <c r="D1536" s="2">
        <f t="shared" si="182"/>
        <v>5.5842599999999996</v>
      </c>
      <c r="E1536" s="2">
        <f t="shared" si="184"/>
        <v>5.5941300000000007</v>
      </c>
      <c r="F1536" s="2">
        <f t="shared" si="185"/>
        <v>5.5816150000000011</v>
      </c>
      <c r="G1536" s="2">
        <f t="shared" si="187"/>
        <v>5.670064</v>
      </c>
      <c r="H1536" s="2">
        <f t="shared" si="183"/>
        <v>5.5702435000000028</v>
      </c>
      <c r="I1536" s="2">
        <f t="array" ref="I1536">SUMPRODUCT(B1520:B1539, (ROW(B1520:B1539)-ROW(B1520)+1)) / (20*21/2)</f>
        <v>5.5801895238095245</v>
      </c>
      <c r="J1536" s="2">
        <f t="shared" si="186"/>
        <v>5.6049331781840035</v>
      </c>
      <c r="K1536" s="2">
        <f t="shared" si="188"/>
        <v>5.6239346554313343</v>
      </c>
    </row>
    <row r="1537" spans="1:11" ht="13.5" x14ac:dyDescent="0.25">
      <c r="A1537" s="3">
        <f>TITRES_STAT!B1540</f>
        <v>44250</v>
      </c>
      <c r="B1537" s="6">
        <f>TITRES_STAT!D1540</f>
        <v>5.4507000000000003</v>
      </c>
      <c r="C1537" s="2">
        <f t="shared" si="181"/>
        <v>-0.15939999999999976</v>
      </c>
      <c r="D1537" s="2">
        <f t="shared" si="182"/>
        <v>5.5584600000000002</v>
      </c>
      <c r="E1537" s="2">
        <f t="shared" si="184"/>
        <v>5.5728799999999996</v>
      </c>
      <c r="F1537" s="2">
        <f t="shared" si="185"/>
        <v>5.567190000000001</v>
      </c>
      <c r="G1537" s="2">
        <f t="shared" si="187"/>
        <v>5.6706719999999997</v>
      </c>
      <c r="H1537" s="2">
        <f t="shared" si="183"/>
        <v>5.5705475000000026</v>
      </c>
      <c r="I1537" s="2">
        <f t="array" ref="I1537">SUMPRODUCT(B1521:B1540, (ROW(B1521:B1540)-ROW(B1521)+1)) / (20*21/2)</f>
        <v>5.5707233333333335</v>
      </c>
      <c r="J1537" s="2">
        <f t="shared" si="186"/>
        <v>5.5902443040712413</v>
      </c>
      <c r="K1537" s="2">
        <f t="shared" si="188"/>
        <v>5.6171411395320661</v>
      </c>
    </row>
    <row r="1538" spans="1:11" ht="13.5" x14ac:dyDescent="0.25">
      <c r="A1538" s="3">
        <f>TITRES_STAT!B1541</f>
        <v>44251</v>
      </c>
      <c r="B1538" s="6">
        <f>TITRES_STAT!D1541</f>
        <v>5.6101000000000001</v>
      </c>
      <c r="C1538" s="2">
        <f t="shared" si="181"/>
        <v>0.15939999999999976</v>
      </c>
      <c r="D1538" s="2">
        <f t="shared" si="182"/>
        <v>5.56454</v>
      </c>
      <c r="E1538" s="2">
        <f t="shared" si="184"/>
        <v>5.57592</v>
      </c>
      <c r="F1538" s="2">
        <f t="shared" si="185"/>
        <v>5.5630150000000018</v>
      </c>
      <c r="G1538" s="2">
        <f t="shared" si="187"/>
        <v>5.6720379999999988</v>
      </c>
      <c r="H1538" s="2">
        <f t="shared" si="183"/>
        <v>5.5716485000000038</v>
      </c>
      <c r="I1538" s="2">
        <f t="array" ref="I1538">SUMPRODUCT(B1522:B1541, (ROW(B1522:B1541)-ROW(B1522)+1)) / (20*21/2)</f>
        <v>5.5754247619047623</v>
      </c>
      <c r="J1538" s="2">
        <f t="shared" si="186"/>
        <v>5.5921353227311226</v>
      </c>
      <c r="K1538" s="2">
        <f t="shared" si="188"/>
        <v>5.6168650164131622</v>
      </c>
    </row>
    <row r="1539" spans="1:11" ht="13.5" x14ac:dyDescent="0.25">
      <c r="A1539" s="3">
        <f>TITRES_STAT!B1542</f>
        <v>44252</v>
      </c>
      <c r="B1539" s="6">
        <f>TITRES_STAT!D1542</f>
        <v>5.6177000000000001</v>
      </c>
      <c r="C1539" s="2">
        <f t="shared" si="181"/>
        <v>7.6000000000000512E-3</v>
      </c>
      <c r="D1539" s="2">
        <f t="shared" si="182"/>
        <v>5.5721399999999992</v>
      </c>
      <c r="E1539" s="2">
        <f t="shared" si="184"/>
        <v>5.57592</v>
      </c>
      <c r="F1539" s="2">
        <f t="shared" si="185"/>
        <v>5.5652950000000008</v>
      </c>
      <c r="G1539" s="2">
        <f t="shared" si="187"/>
        <v>5.6752260000000003</v>
      </c>
      <c r="H1539" s="2">
        <f t="shared" si="183"/>
        <v>5.5727875000000031</v>
      </c>
      <c r="I1539" s="2">
        <f t="array" ref="I1539">SUMPRODUCT(B1523:B1542, (ROW(B1523:B1542)-ROW(B1523)+1)) / (20*21/2)</f>
        <v>5.5827233333333339</v>
      </c>
      <c r="J1539" s="2">
        <f t="shared" si="186"/>
        <v>5.5945700538995871</v>
      </c>
      <c r="K1539" s="2">
        <f t="shared" si="188"/>
        <v>5.6168977608675483</v>
      </c>
    </row>
    <row r="1540" spans="1:11" ht="13.5" x14ac:dyDescent="0.25">
      <c r="A1540" s="3">
        <f>TITRES_STAT!B1543</f>
        <v>44253</v>
      </c>
      <c r="B1540" s="6">
        <f>TITRES_STAT!D1543</f>
        <v>5.4659000000000004</v>
      </c>
      <c r="C1540" s="2">
        <f t="shared" ref="C1540:C1603" si="189">B1540-B1539</f>
        <v>-0.15179999999999971</v>
      </c>
      <c r="D1540" s="2">
        <f t="shared" si="182"/>
        <v>5.5509000000000004</v>
      </c>
      <c r="E1540" s="2">
        <f t="shared" si="184"/>
        <v>5.5645399999999992</v>
      </c>
      <c r="F1540" s="2">
        <f t="shared" si="185"/>
        <v>5.5683350000000011</v>
      </c>
      <c r="G1540" s="2">
        <f t="shared" si="187"/>
        <v>5.6738600000000012</v>
      </c>
      <c r="H1540" s="2">
        <f t="shared" si="183"/>
        <v>5.5724080000000029</v>
      </c>
      <c r="I1540" s="2">
        <f t="array" ref="I1540">SUMPRODUCT(B1524:B1543, (ROW(B1524:B1543)-ROW(B1524)+1)) / (20*21/2)</f>
        <v>5.5840252380952373</v>
      </c>
      <c r="J1540" s="2">
        <f t="shared" si="186"/>
        <v>5.5823157630520068</v>
      </c>
      <c r="K1540" s="2">
        <f t="shared" si="188"/>
        <v>5.6109762800492131</v>
      </c>
    </row>
    <row r="1541" spans="1:11" ht="13.5" x14ac:dyDescent="0.25">
      <c r="A1541" s="3">
        <f>TITRES_STAT!B1544</f>
        <v>44256</v>
      </c>
      <c r="B1541" s="6">
        <f>TITRES_STAT!D1544</f>
        <v>5.6177000000000001</v>
      </c>
      <c r="C1541" s="2">
        <f t="shared" si="189"/>
        <v>0.15179999999999971</v>
      </c>
      <c r="D1541" s="2">
        <f t="shared" si="182"/>
        <v>5.5524199999999997</v>
      </c>
      <c r="E1541" s="2">
        <f t="shared" si="184"/>
        <v>5.5683400000000001</v>
      </c>
      <c r="F1541" s="2">
        <f t="shared" si="185"/>
        <v>5.5789650000000011</v>
      </c>
      <c r="G1541" s="2">
        <f t="shared" si="187"/>
        <v>5.6753780000000003</v>
      </c>
      <c r="H1541" s="2">
        <f t="shared" si="183"/>
        <v>5.5722185000000026</v>
      </c>
      <c r="I1541" s="2">
        <f t="array" ref="I1541">SUMPRODUCT(B1525:B1544, (ROW(B1525:B1544)-ROW(B1525)+1)) / (20*21/2)</f>
        <v>5.5723538095238085</v>
      </c>
      <c r="J1541" s="2">
        <f t="shared" si="186"/>
        <v>5.5856856903803873</v>
      </c>
      <c r="K1541" s="2">
        <f t="shared" si="188"/>
        <v>5.611239955341401</v>
      </c>
    </row>
    <row r="1542" spans="1:11" ht="13.5" x14ac:dyDescent="0.25">
      <c r="A1542" s="3">
        <f>TITRES_STAT!B1545</f>
        <v>44257</v>
      </c>
      <c r="B1542" s="6">
        <f>TITRES_STAT!D1545</f>
        <v>5.6555999999999997</v>
      </c>
      <c r="C1542" s="2">
        <f t="shared" si="189"/>
        <v>3.7899999999999601E-2</v>
      </c>
      <c r="D1542" s="2">
        <f t="shared" ref="D1542:D1605" si="190">AVERAGE(B1538:B1542)</f>
        <v>5.5933999999999999</v>
      </c>
      <c r="E1542" s="2">
        <f t="shared" si="184"/>
        <v>5.5759299999999996</v>
      </c>
      <c r="F1542" s="2">
        <f t="shared" si="185"/>
        <v>5.5888300000000015</v>
      </c>
      <c r="G1542" s="2">
        <f t="shared" si="187"/>
        <v>5.6761360000000005</v>
      </c>
      <c r="H1542" s="2">
        <f t="shared" si="183"/>
        <v>5.5720285000000027</v>
      </c>
      <c r="I1542" s="2">
        <f t="array" ref="I1542">SUMPRODUCT(B1526:B1545, (ROW(B1526:B1545)-ROW(B1526)+1)) / (20*21/2)</f>
        <v>5.5721709523809535</v>
      </c>
      <c r="J1542" s="2">
        <f t="shared" si="186"/>
        <v>5.5923441960584457</v>
      </c>
      <c r="K1542" s="2">
        <f t="shared" si="188"/>
        <v>5.6129795649358556</v>
      </c>
    </row>
    <row r="1543" spans="1:11" ht="13.5" x14ac:dyDescent="0.25">
      <c r="A1543" s="3">
        <f>TITRES_STAT!B1546</f>
        <v>44258</v>
      </c>
      <c r="B1543" s="6">
        <f>TITRES_STAT!D1546</f>
        <v>5.6025</v>
      </c>
      <c r="C1543" s="2">
        <f t="shared" si="189"/>
        <v>-5.3099999999999703E-2</v>
      </c>
      <c r="D1543" s="2">
        <f t="shared" si="190"/>
        <v>5.5918799999999997</v>
      </c>
      <c r="E1543" s="2">
        <f t="shared" si="184"/>
        <v>5.5782100000000003</v>
      </c>
      <c r="F1543" s="2">
        <f t="shared" si="185"/>
        <v>5.5884500000000008</v>
      </c>
      <c r="G1543" s="2">
        <f t="shared" si="187"/>
        <v>5.6758320000000007</v>
      </c>
      <c r="H1543" s="2">
        <f t="shared" si="183"/>
        <v>5.5708140000000022</v>
      </c>
      <c r="I1543" s="2">
        <f t="array" ref="I1543">SUMPRODUCT(B1527:B1546, (ROW(B1527:B1546)-ROW(B1527)+1)) / (20*21/2)</f>
        <v>5.5720966666666669</v>
      </c>
      <c r="J1543" s="2">
        <f t="shared" si="186"/>
        <v>5.5933114154814509</v>
      </c>
      <c r="K1543" s="2">
        <f t="shared" si="188"/>
        <v>5.6125686016050382</v>
      </c>
    </row>
    <row r="1544" spans="1:11" ht="13.5" x14ac:dyDescent="0.25">
      <c r="A1544" s="3">
        <f>TITRES_STAT!B1547</f>
        <v>44259</v>
      </c>
      <c r="B1544" s="6">
        <f>TITRES_STAT!D1547</f>
        <v>5.4659000000000004</v>
      </c>
      <c r="C1544" s="2">
        <f t="shared" si="189"/>
        <v>-0.13659999999999961</v>
      </c>
      <c r="D1544" s="2">
        <f t="shared" si="190"/>
        <v>5.5615199999999998</v>
      </c>
      <c r="E1544" s="2">
        <f t="shared" si="184"/>
        <v>5.5668299999999995</v>
      </c>
      <c r="F1544" s="2">
        <f t="shared" si="185"/>
        <v>5.5816200000000018</v>
      </c>
      <c r="G1544" s="2">
        <f t="shared" si="187"/>
        <v>5.6694560000000003</v>
      </c>
      <c r="H1544" s="2">
        <f t="shared" si="183"/>
        <v>5.5689165000000012</v>
      </c>
      <c r="I1544" s="2">
        <f t="array" ref="I1544">SUMPRODUCT(B1528:B1547, (ROW(B1528:B1547)-ROW(B1528)+1)) / (20*21/2)</f>
        <v>5.5714071428571428</v>
      </c>
      <c r="J1544" s="2">
        <f t="shared" si="186"/>
        <v>5.5811769949594083</v>
      </c>
      <c r="K1544" s="2">
        <f t="shared" si="188"/>
        <v>5.6068168917381742</v>
      </c>
    </row>
    <row r="1545" spans="1:11" ht="13.5" x14ac:dyDescent="0.25">
      <c r="A1545" s="3">
        <f>TITRES_STAT!B1548</f>
        <v>44260</v>
      </c>
      <c r="B1545" s="6">
        <f>TITRES_STAT!D1548</f>
        <v>5.5796999999999999</v>
      </c>
      <c r="C1545" s="2">
        <f t="shared" si="189"/>
        <v>0.11379999999999946</v>
      </c>
      <c r="D1545" s="2">
        <f t="shared" si="190"/>
        <v>5.5842799999999997</v>
      </c>
      <c r="E1545" s="2">
        <f t="shared" si="184"/>
        <v>5.56759</v>
      </c>
      <c r="F1545" s="2">
        <f t="shared" si="185"/>
        <v>5.5804800000000006</v>
      </c>
      <c r="G1545" s="2">
        <f t="shared" si="187"/>
        <v>5.6629259999999997</v>
      </c>
      <c r="H1545" s="2">
        <f t="shared" si="183"/>
        <v>5.5679675000000008</v>
      </c>
      <c r="I1545" s="2">
        <f t="array" ref="I1545">SUMPRODUCT(B1529:B1548, (ROW(B1529:B1548)-ROW(B1529)+1)) / (20*21/2)</f>
        <v>5.571875238095239</v>
      </c>
      <c r="J1545" s="2">
        <f t="shared" si="186"/>
        <v>5.5810363287727975</v>
      </c>
      <c r="K1545" s="2">
        <f t="shared" si="188"/>
        <v>5.6057534842190302</v>
      </c>
    </row>
    <row r="1546" spans="1:11" ht="13.5" x14ac:dyDescent="0.25">
      <c r="A1546" s="3">
        <f>TITRES_STAT!B1549</f>
        <v>44263</v>
      </c>
      <c r="B1546" s="6">
        <f>TITRES_STAT!D1549</f>
        <v>5.5796999999999999</v>
      </c>
      <c r="C1546" s="2">
        <f t="shared" si="189"/>
        <v>0</v>
      </c>
      <c r="D1546" s="2">
        <f t="shared" si="190"/>
        <v>5.5766799999999996</v>
      </c>
      <c r="E1546" s="2">
        <f t="shared" si="184"/>
        <v>5.5645499999999997</v>
      </c>
      <c r="F1546" s="2">
        <f t="shared" si="185"/>
        <v>5.5793400000000011</v>
      </c>
      <c r="G1546" s="2">
        <f t="shared" si="187"/>
        <v>5.6591300000000002</v>
      </c>
      <c r="H1546" s="2">
        <f t="shared" ref="H1546:H1609" si="191">AVERAGE(B1347:B1546)</f>
        <v>5.5670185000000005</v>
      </c>
      <c r="I1546" s="2">
        <f t="array" ref="I1546">SUMPRODUCT(B1530:B1549, (ROW(B1530:B1549)-ROW(B1530)+1)) / (20*21/2)</f>
        <v>5.5723433333333343</v>
      </c>
      <c r="J1546" s="2">
        <f t="shared" si="186"/>
        <v>5.5809090593658643</v>
      </c>
      <c r="K1546" s="2">
        <f t="shared" si="188"/>
        <v>5.6047317789555393</v>
      </c>
    </row>
    <row r="1547" spans="1:11" ht="13.5" x14ac:dyDescent="0.25">
      <c r="A1547" s="3">
        <f>TITRES_STAT!B1550</f>
        <v>44264</v>
      </c>
      <c r="B1547" s="6">
        <f>TITRES_STAT!D1550</f>
        <v>5.5720999999999998</v>
      </c>
      <c r="C1547" s="2">
        <f t="shared" si="189"/>
        <v>-7.6000000000000512E-3</v>
      </c>
      <c r="D1547" s="2">
        <f t="shared" si="190"/>
        <v>5.5599799999999995</v>
      </c>
      <c r="E1547" s="2">
        <f t="shared" si="184"/>
        <v>5.5766900000000001</v>
      </c>
      <c r="F1547" s="2">
        <f t="shared" si="185"/>
        <v>5.5747850000000021</v>
      </c>
      <c r="G1547" s="2">
        <f t="shared" si="187"/>
        <v>5.6518419999999994</v>
      </c>
      <c r="H1547" s="2">
        <f t="shared" si="191"/>
        <v>5.5660315000000011</v>
      </c>
      <c r="I1547" s="2">
        <f t="array" ref="I1547">SUMPRODUCT(B1531:B1550, (ROW(B1531:B1550)-ROW(B1531)+1)) / (20*21/2)</f>
        <v>5.5693828571428572</v>
      </c>
      <c r="J1547" s="2">
        <f t="shared" si="186"/>
        <v>5.5800701013310201</v>
      </c>
      <c r="K1547" s="2">
        <f t="shared" si="188"/>
        <v>5.6034521013494398</v>
      </c>
    </row>
    <row r="1548" spans="1:11" ht="13.5" x14ac:dyDescent="0.25">
      <c r="A1548" s="3">
        <f>TITRES_STAT!B1551</f>
        <v>44265</v>
      </c>
      <c r="B1548" s="6">
        <f>TITRES_STAT!D1551</f>
        <v>5.5796999999999999</v>
      </c>
      <c r="C1548" s="2">
        <f t="shared" si="189"/>
        <v>7.6000000000000512E-3</v>
      </c>
      <c r="D1548" s="2">
        <f t="shared" si="190"/>
        <v>5.5554199999999998</v>
      </c>
      <c r="E1548" s="2">
        <f t="shared" ref="E1548:E1611" si="192">AVERAGE(B1539:B1548)</f>
        <v>5.5736500000000007</v>
      </c>
      <c r="F1548" s="2">
        <f t="shared" si="185"/>
        <v>5.5747850000000003</v>
      </c>
      <c r="G1548" s="2">
        <f t="shared" si="187"/>
        <v>5.6451599999999997</v>
      </c>
      <c r="H1548" s="2">
        <f t="shared" si="191"/>
        <v>5.5647030000000006</v>
      </c>
      <c r="I1548" s="2">
        <f t="array" ref="I1548">SUMPRODUCT(B1532:B1551, (ROW(B1532:B1551)-ROW(B1532)+1)) / (20*21/2)</f>
        <v>5.5666028571428576</v>
      </c>
      <c r="J1548" s="2">
        <f t="shared" si="186"/>
        <v>5.5800348535852082</v>
      </c>
      <c r="K1548" s="2">
        <f t="shared" si="188"/>
        <v>5.6025206463945603</v>
      </c>
    </row>
    <row r="1549" spans="1:11" ht="13.5" x14ac:dyDescent="0.25">
      <c r="A1549" s="3">
        <f>TITRES_STAT!B1552</f>
        <v>44266</v>
      </c>
      <c r="B1549" s="6">
        <f>TITRES_STAT!D1552</f>
        <v>5.5796999999999999</v>
      </c>
      <c r="C1549" s="2">
        <f t="shared" si="189"/>
        <v>0</v>
      </c>
      <c r="D1549" s="2">
        <f t="shared" si="190"/>
        <v>5.5781799999999997</v>
      </c>
      <c r="E1549" s="2">
        <f t="shared" si="192"/>
        <v>5.5698500000000006</v>
      </c>
      <c r="F1549" s="2">
        <f t="shared" si="185"/>
        <v>5.5728850000000012</v>
      </c>
      <c r="G1549" s="2">
        <f t="shared" si="187"/>
        <v>5.6384779999999992</v>
      </c>
      <c r="H1549" s="2">
        <f t="shared" si="191"/>
        <v>5.5629949999999999</v>
      </c>
      <c r="I1549" s="2">
        <f t="array" ref="I1549">SUMPRODUCT(B1533:B1552, (ROW(B1533:B1552)-ROW(B1533)+1)) / (20*21/2)</f>
        <v>5.5640033333333339</v>
      </c>
      <c r="J1549" s="2">
        <f t="shared" si="186"/>
        <v>5.5800029627675691</v>
      </c>
      <c r="K1549" s="2">
        <f t="shared" si="188"/>
        <v>5.6016257190849696</v>
      </c>
    </row>
    <row r="1550" spans="1:11" ht="13.5" x14ac:dyDescent="0.25">
      <c r="A1550" s="3">
        <f>TITRES_STAT!B1553</f>
        <v>44267</v>
      </c>
      <c r="B1550" s="6">
        <f>TITRES_STAT!D1553</f>
        <v>5.5418000000000003</v>
      </c>
      <c r="C1550" s="2">
        <f t="shared" si="189"/>
        <v>-3.7899999999999601E-2</v>
      </c>
      <c r="D1550" s="2">
        <f t="shared" si="190"/>
        <v>5.5706000000000007</v>
      </c>
      <c r="E1550" s="2">
        <f t="shared" si="192"/>
        <v>5.5774400000000011</v>
      </c>
      <c r="F1550" s="2">
        <f t="shared" si="185"/>
        <v>5.570990000000001</v>
      </c>
      <c r="G1550" s="2">
        <f t="shared" si="187"/>
        <v>5.6317979999999999</v>
      </c>
      <c r="H1550" s="2">
        <f t="shared" si="191"/>
        <v>5.5618564999999993</v>
      </c>
      <c r="I1550" s="2">
        <f t="array" ref="I1550">SUMPRODUCT(B1534:B1553, (ROW(B1534:B1553)-ROW(B1534)+1)) / (20*21/2)</f>
        <v>5.5615842857142859</v>
      </c>
      <c r="J1550" s="2">
        <f t="shared" si="186"/>
        <v>5.5763645853611337</v>
      </c>
      <c r="K1550" s="2">
        <f t="shared" si="188"/>
        <v>5.5992796124541862</v>
      </c>
    </row>
    <row r="1551" spans="1:11" ht="13.5" x14ac:dyDescent="0.25">
      <c r="A1551" s="3">
        <f>TITRES_STAT!B1554</f>
        <v>44270</v>
      </c>
      <c r="B1551" s="6">
        <f>TITRES_STAT!D1554</f>
        <v>5.5418000000000003</v>
      </c>
      <c r="C1551" s="2">
        <f t="shared" si="189"/>
        <v>0</v>
      </c>
      <c r="D1551" s="2">
        <f t="shared" si="190"/>
        <v>5.5630199999999999</v>
      </c>
      <c r="E1551" s="2">
        <f t="shared" si="192"/>
        <v>5.5698500000000006</v>
      </c>
      <c r="F1551" s="2">
        <f t="shared" si="185"/>
        <v>5.5690950000000008</v>
      </c>
      <c r="G1551" s="2">
        <f t="shared" si="187"/>
        <v>5.6243580000000009</v>
      </c>
      <c r="H1551" s="2">
        <f t="shared" si="191"/>
        <v>5.5599589999999992</v>
      </c>
      <c r="I1551" s="2">
        <f t="array" ref="I1551">SUMPRODUCT(B1535:B1554, (ROW(B1535:B1554)-ROW(B1535)+1)) / (20*21/2)</f>
        <v>5.5557266666666667</v>
      </c>
      <c r="J1551" s="2">
        <f t="shared" si="186"/>
        <v>5.5730727200886445</v>
      </c>
      <c r="K1551" s="2">
        <f t="shared" si="188"/>
        <v>5.5970255100050021</v>
      </c>
    </row>
    <row r="1552" spans="1:11" ht="13.5" x14ac:dyDescent="0.25">
      <c r="A1552" s="3">
        <f>TITRES_STAT!B1555</f>
        <v>44271</v>
      </c>
      <c r="B1552" s="6">
        <f>TITRES_STAT!D1555</f>
        <v>5.5418000000000003</v>
      </c>
      <c r="C1552" s="2">
        <f t="shared" si="189"/>
        <v>0</v>
      </c>
      <c r="D1552" s="2">
        <f t="shared" si="190"/>
        <v>5.556960000000001</v>
      </c>
      <c r="E1552" s="2">
        <f t="shared" si="192"/>
        <v>5.5584700000000007</v>
      </c>
      <c r="F1552" s="2">
        <f t="shared" si="185"/>
        <v>5.5671999999999997</v>
      </c>
      <c r="G1552" s="2">
        <f t="shared" si="187"/>
        <v>5.618438000000002</v>
      </c>
      <c r="H1552" s="2">
        <f t="shared" si="191"/>
        <v>5.5582509999999976</v>
      </c>
      <c r="I1552" s="2">
        <f t="array" ref="I1552">SUMPRODUCT(B1536:B1555, (ROW(B1536:B1555)-ROW(B1536)+1)) / (20*21/2)</f>
        <v>5.5531257142857147</v>
      </c>
      <c r="J1552" s="2">
        <f t="shared" si="186"/>
        <v>5.5700943657944872</v>
      </c>
      <c r="K1552" s="2">
        <f t="shared" si="188"/>
        <v>5.5948598037302961</v>
      </c>
    </row>
    <row r="1553" spans="1:11" ht="13.5" x14ac:dyDescent="0.25">
      <c r="A1553" s="3">
        <f>TITRES_STAT!B1556</f>
        <v>44272</v>
      </c>
      <c r="B1553" s="6">
        <f>TITRES_STAT!D1556</f>
        <v>5.5418000000000003</v>
      </c>
      <c r="C1553" s="2">
        <f t="shared" si="189"/>
        <v>0</v>
      </c>
      <c r="D1553" s="2">
        <f t="shared" si="190"/>
        <v>5.5493800000000011</v>
      </c>
      <c r="E1553" s="2">
        <f t="shared" si="192"/>
        <v>5.5524000000000004</v>
      </c>
      <c r="F1553" s="2">
        <f t="shared" si="185"/>
        <v>5.5653049999999995</v>
      </c>
      <c r="G1553" s="2">
        <f t="shared" si="187"/>
        <v>5.6125180000000023</v>
      </c>
      <c r="H1553" s="2">
        <f t="shared" si="191"/>
        <v>5.5563534999999966</v>
      </c>
      <c r="I1553" s="2">
        <f t="array" ref="I1553">SUMPRODUCT(B1537:B1556, (ROW(B1537:B1556)-ROW(B1537)+1)) / (20*21/2)</f>
        <v>5.5507052380952384</v>
      </c>
      <c r="J1553" s="2">
        <f t="shared" si="186"/>
        <v>5.5673996642902503</v>
      </c>
      <c r="K1553" s="2">
        <f t="shared" si="188"/>
        <v>5.5927790271134219</v>
      </c>
    </row>
    <row r="1554" spans="1:11" ht="13.5" x14ac:dyDescent="0.25">
      <c r="A1554" s="3">
        <f>TITRES_STAT!B1557</f>
        <v>44273</v>
      </c>
      <c r="B1554" s="6">
        <f>TITRES_STAT!D1557</f>
        <v>5.5038</v>
      </c>
      <c r="C1554" s="2">
        <f t="shared" si="189"/>
        <v>-3.8000000000000256E-2</v>
      </c>
      <c r="D1554" s="2">
        <f t="shared" si="190"/>
        <v>5.5342000000000002</v>
      </c>
      <c r="E1554" s="2">
        <f t="shared" si="192"/>
        <v>5.55619</v>
      </c>
      <c r="F1554" s="2">
        <f t="shared" si="185"/>
        <v>5.5615099999999993</v>
      </c>
      <c r="G1554" s="2">
        <f t="shared" si="187"/>
        <v>5.6075080000000037</v>
      </c>
      <c r="H1554" s="2">
        <f t="shared" si="191"/>
        <v>5.5542659999999966</v>
      </c>
      <c r="I1554" s="2">
        <f t="array" ref="I1554">SUMPRODUCT(B1538:B1557, (ROW(B1538:B1557)-ROW(B1538)+1)) / (20*21/2)</f>
        <v>5.5421414285714281</v>
      </c>
      <c r="J1554" s="2">
        <f t="shared" si="186"/>
        <v>5.5613425534054652</v>
      </c>
      <c r="K1554" s="2">
        <f t="shared" si="188"/>
        <v>5.5892896535011305</v>
      </c>
    </row>
    <row r="1555" spans="1:11" ht="13.5" x14ac:dyDescent="0.25">
      <c r="A1555" s="3">
        <f>TITRES_STAT!B1558</f>
        <v>44274</v>
      </c>
      <c r="B1555" s="6">
        <f>TITRES_STAT!D1558</f>
        <v>5.5342000000000002</v>
      </c>
      <c r="C1555" s="2">
        <f t="shared" si="189"/>
        <v>3.0400000000000205E-2</v>
      </c>
      <c r="D1555" s="2">
        <f t="shared" si="190"/>
        <v>5.5326799999999992</v>
      </c>
      <c r="E1555" s="2">
        <f t="shared" si="192"/>
        <v>5.5516400000000008</v>
      </c>
      <c r="F1555" s="2">
        <f t="shared" si="185"/>
        <v>5.5596149999999991</v>
      </c>
      <c r="G1555" s="2">
        <f t="shared" si="187"/>
        <v>5.6064460000000027</v>
      </c>
      <c r="H1555" s="2">
        <f t="shared" si="191"/>
        <v>5.5523304999999974</v>
      </c>
      <c r="I1555" s="2">
        <f t="array" ref="I1555">SUMPRODUCT(B1539:B1558, (ROW(B1539:B1558)-ROW(B1539)+1)) / (20*21/2)</f>
        <v>5.5335052380952385</v>
      </c>
      <c r="J1555" s="2">
        <f t="shared" si="186"/>
        <v>5.55875754831923</v>
      </c>
      <c r="K1555" s="2">
        <f t="shared" si="188"/>
        <v>5.587129274932459</v>
      </c>
    </row>
    <row r="1556" spans="1:11" ht="13.5" x14ac:dyDescent="0.25">
      <c r="A1556" s="3">
        <f>TITRES_STAT!B1559</f>
        <v>44277</v>
      </c>
      <c r="B1556" s="6">
        <f>TITRES_STAT!D1559</f>
        <v>5.5342000000000002</v>
      </c>
      <c r="C1556" s="2">
        <f t="shared" si="189"/>
        <v>0</v>
      </c>
      <c r="D1556" s="2">
        <f t="shared" si="190"/>
        <v>5.5311599999999999</v>
      </c>
      <c r="E1556" s="2">
        <f t="shared" si="192"/>
        <v>5.5470899999999999</v>
      </c>
      <c r="F1556" s="2">
        <f t="shared" ref="F1556:F1619" si="193">AVERAGE(B1537:B1556)</f>
        <v>5.5558199999999989</v>
      </c>
      <c r="G1556" s="2">
        <f t="shared" si="187"/>
        <v>5.602044000000002</v>
      </c>
      <c r="H1556" s="2">
        <f t="shared" si="191"/>
        <v>5.5503949999999973</v>
      </c>
      <c r="I1556" s="2">
        <f t="array" ref="I1556">SUMPRODUCT(B1540:B1559, (ROW(B1540:B1559)-ROW(B1540)+1)) / (20*21/2)</f>
        <v>5.5262795238095244</v>
      </c>
      <c r="J1556" s="2">
        <f t="shared" si="186"/>
        <v>5.5564187341935884</v>
      </c>
      <c r="K1556" s="2">
        <f t="shared" si="188"/>
        <v>5.5850536170919707</v>
      </c>
    </row>
    <row r="1557" spans="1:11" ht="13.5" x14ac:dyDescent="0.25">
      <c r="A1557" s="3">
        <f>TITRES_STAT!B1560</f>
        <v>44278</v>
      </c>
      <c r="B1557" s="6">
        <f>TITRES_STAT!D1560</f>
        <v>5.4659000000000004</v>
      </c>
      <c r="C1557" s="2">
        <f t="shared" si="189"/>
        <v>-6.8299999999999805E-2</v>
      </c>
      <c r="D1557" s="2">
        <f t="shared" si="190"/>
        <v>5.5159799999999999</v>
      </c>
      <c r="E1557" s="2">
        <f t="shared" si="192"/>
        <v>5.5364699999999996</v>
      </c>
      <c r="F1557" s="2">
        <f t="shared" si="193"/>
        <v>5.5565799999999985</v>
      </c>
      <c r="G1557" s="2">
        <f t="shared" si="187"/>
        <v>5.5961240000000005</v>
      </c>
      <c r="H1557" s="2">
        <f t="shared" si="191"/>
        <v>5.5481179999999961</v>
      </c>
      <c r="I1557" s="2">
        <f t="array" ref="I1557">SUMPRODUCT(B1541:B1560, (ROW(B1541:B1560)-ROW(B1541)+1)) / (20*21/2)</f>
        <v>5.5197404761904769</v>
      </c>
      <c r="J1557" s="2">
        <f t="shared" ref="J1557:J1620" si="194">$J$4*B1557+J1556*(1-$J$4)</f>
        <v>5.5477979023656285</v>
      </c>
      <c r="K1557" s="2">
        <f t="shared" si="188"/>
        <v>5.5803809262256188</v>
      </c>
    </row>
    <row r="1558" spans="1:11" ht="13.5" x14ac:dyDescent="0.25">
      <c r="A1558" s="3">
        <f>TITRES_STAT!B1561</f>
        <v>44279</v>
      </c>
      <c r="B1558" s="6">
        <f>TITRES_STAT!D1561</f>
        <v>5.4659000000000004</v>
      </c>
      <c r="C1558" s="2">
        <f t="shared" si="189"/>
        <v>0</v>
      </c>
      <c r="D1558" s="2">
        <f t="shared" si="190"/>
        <v>5.5008000000000008</v>
      </c>
      <c r="E1558" s="2">
        <f t="shared" si="192"/>
        <v>5.5250899999999996</v>
      </c>
      <c r="F1558" s="2">
        <f t="shared" si="193"/>
        <v>5.5493699999999997</v>
      </c>
      <c r="G1558" s="2">
        <f t="shared" si="187"/>
        <v>5.590204</v>
      </c>
      <c r="H1558" s="2">
        <f t="shared" si="191"/>
        <v>5.5458409999999967</v>
      </c>
      <c r="I1558" s="2">
        <f t="array" ref="I1558">SUMPRODUCT(B1542:B1561, (ROW(B1542:B1561)-ROW(B1542)+1)) / (20*21/2)</f>
        <v>5.5131652380952385</v>
      </c>
      <c r="J1558" s="2">
        <f t="shared" si="194"/>
        <v>5.5399981021403306</v>
      </c>
      <c r="K1558" s="2">
        <f t="shared" si="188"/>
        <v>5.5758914781383391</v>
      </c>
    </row>
    <row r="1559" spans="1:11" ht="13.5" x14ac:dyDescent="0.25">
      <c r="A1559" s="3">
        <f>TITRES_STAT!B1562</f>
        <v>44280</v>
      </c>
      <c r="B1559" s="6">
        <f>TITRES_STAT!D1562</f>
        <v>5.4734999999999996</v>
      </c>
      <c r="C1559" s="2">
        <f t="shared" si="189"/>
        <v>7.599999999999163E-3</v>
      </c>
      <c r="D1559" s="2">
        <f t="shared" si="190"/>
        <v>5.4947400000000002</v>
      </c>
      <c r="E1559" s="2">
        <f t="shared" si="192"/>
        <v>5.5144699999999993</v>
      </c>
      <c r="F1559" s="2">
        <f t="shared" si="193"/>
        <v>5.5421600000000009</v>
      </c>
      <c r="G1559" s="2">
        <f t="shared" si="187"/>
        <v>5.5844360000000002</v>
      </c>
      <c r="H1559" s="2">
        <f t="shared" si="191"/>
        <v>5.5436019999999973</v>
      </c>
      <c r="I1559" s="2">
        <f t="array" ref="I1559">SUMPRODUCT(B1543:B1562, (ROW(B1543:B1562)-ROW(B1543)+1)) / (20*21/2)</f>
        <v>5.5094385714285714</v>
      </c>
      <c r="J1559" s="2">
        <f t="shared" si="194"/>
        <v>5.5336649495555372</v>
      </c>
      <c r="K1559" s="2">
        <f t="shared" si="188"/>
        <v>5.5718761260544829</v>
      </c>
    </row>
    <row r="1560" spans="1:11" ht="13.5" x14ac:dyDescent="0.25">
      <c r="A1560" s="3">
        <f>TITRES_STAT!B1563</f>
        <v>44281</v>
      </c>
      <c r="B1560" s="6">
        <f>TITRES_STAT!D1563</f>
        <v>5.4734999999999996</v>
      </c>
      <c r="C1560" s="2">
        <f t="shared" si="189"/>
        <v>0</v>
      </c>
      <c r="D1560" s="2">
        <f t="shared" si="190"/>
        <v>5.4826000000000006</v>
      </c>
      <c r="E1560" s="2">
        <f t="shared" si="192"/>
        <v>5.5076399999999994</v>
      </c>
      <c r="F1560" s="2">
        <f t="shared" si="193"/>
        <v>5.5425400000000007</v>
      </c>
      <c r="G1560" s="2">
        <f t="shared" si="187"/>
        <v>5.5789720000000003</v>
      </c>
      <c r="H1560" s="2">
        <f t="shared" si="191"/>
        <v>5.5413629999999969</v>
      </c>
      <c r="I1560" s="2">
        <f t="array" ref="I1560">SUMPRODUCT(B1544:B1563, (ROW(B1544:B1563)-ROW(B1544)+1)) / (20*21/2)</f>
        <v>5.506470952380953</v>
      </c>
      <c r="J1560" s="2">
        <f t="shared" si="194"/>
        <v>5.5279349543597718</v>
      </c>
      <c r="K1560" s="2">
        <f t="shared" si="188"/>
        <v>5.5680182387582287</v>
      </c>
    </row>
    <row r="1561" spans="1:11" ht="13.5" x14ac:dyDescent="0.25">
      <c r="A1561" s="3">
        <f>TITRES_STAT!B1564</f>
        <v>44284</v>
      </c>
      <c r="B1561" s="6">
        <f>TITRES_STAT!D1564</f>
        <v>5.4734999999999996</v>
      </c>
      <c r="C1561" s="2">
        <f t="shared" si="189"/>
        <v>0</v>
      </c>
      <c r="D1561" s="2">
        <f t="shared" si="190"/>
        <v>5.4704600000000001</v>
      </c>
      <c r="E1561" s="2">
        <f t="shared" si="192"/>
        <v>5.5008099999999995</v>
      </c>
      <c r="F1561" s="2">
        <f t="shared" si="193"/>
        <v>5.535330000000001</v>
      </c>
      <c r="G1561" s="2">
        <f t="shared" si="187"/>
        <v>5.5735080000000004</v>
      </c>
      <c r="H1561" s="2">
        <f t="shared" si="191"/>
        <v>5.539996999999997</v>
      </c>
      <c r="I1561" s="2">
        <f t="array" ref="I1561">SUMPRODUCT(B1545:B1564, (ROW(B1545:B1564)-ROW(B1545)+1)) / (20*21/2)</f>
        <v>5.5047333333333333</v>
      </c>
      <c r="J1561" s="2">
        <f t="shared" si="194"/>
        <v>5.5227506729921743</v>
      </c>
      <c r="K1561" s="2">
        <f t="shared" si="188"/>
        <v>5.5643116411598665</v>
      </c>
    </row>
    <row r="1562" spans="1:11" ht="13.5" x14ac:dyDescent="0.25">
      <c r="A1562" s="3">
        <f>TITRES_STAT!B1565</f>
        <v>44285</v>
      </c>
      <c r="B1562" s="6">
        <f>TITRES_STAT!D1565</f>
        <v>5.4962</v>
      </c>
      <c r="C1562" s="2">
        <f t="shared" si="189"/>
        <v>2.2700000000000387E-2</v>
      </c>
      <c r="D1562" s="2">
        <f t="shared" si="190"/>
        <v>5.4765200000000007</v>
      </c>
      <c r="E1562" s="2">
        <f t="shared" si="192"/>
        <v>5.4962500000000007</v>
      </c>
      <c r="F1562" s="2">
        <f t="shared" si="193"/>
        <v>5.5273600000000007</v>
      </c>
      <c r="G1562" s="2">
        <f t="shared" si="187"/>
        <v>5.5715340000000007</v>
      </c>
      <c r="H1562" s="2">
        <f t="shared" si="191"/>
        <v>5.5387444999999964</v>
      </c>
      <c r="I1562" s="2">
        <f t="array" ref="I1562">SUMPRODUCT(B1546:B1565, (ROW(B1546:B1565)-ROW(B1546)+1)) / (20*21/2)</f>
        <v>5.5093200000000007</v>
      </c>
      <c r="J1562" s="2">
        <f t="shared" si="194"/>
        <v>5.52022203746911</v>
      </c>
      <c r="K1562" s="2">
        <f t="shared" si="188"/>
        <v>5.5616405964085001</v>
      </c>
    </row>
    <row r="1563" spans="1:11" ht="13.5" x14ac:dyDescent="0.25">
      <c r="A1563" s="3">
        <f>TITRES_STAT!B1566</f>
        <v>44286</v>
      </c>
      <c r="B1563" s="6">
        <f>TITRES_STAT!D1566</f>
        <v>5.4962</v>
      </c>
      <c r="C1563" s="2">
        <f t="shared" si="189"/>
        <v>0</v>
      </c>
      <c r="D1563" s="2">
        <f t="shared" si="190"/>
        <v>5.4825800000000005</v>
      </c>
      <c r="E1563" s="2">
        <f t="shared" si="192"/>
        <v>5.4916900000000011</v>
      </c>
      <c r="F1563" s="2">
        <f t="shared" si="193"/>
        <v>5.5220450000000012</v>
      </c>
      <c r="G1563" s="2">
        <f t="shared" si="187"/>
        <v>5.5662200000000004</v>
      </c>
      <c r="H1563" s="2">
        <f t="shared" si="191"/>
        <v>5.5374919999999968</v>
      </c>
      <c r="I1563" s="2">
        <f t="array" ref="I1563">SUMPRODUCT(B1547:B1566, (ROW(B1547:B1566)-ROW(B1547)+1)) / (20*21/2)</f>
        <v>5.5139428571428564</v>
      </c>
      <c r="J1563" s="2">
        <f t="shared" si="194"/>
        <v>5.5179342243768144</v>
      </c>
      <c r="K1563" s="2">
        <f t="shared" si="188"/>
        <v>5.5590742985101285</v>
      </c>
    </row>
    <row r="1564" spans="1:11" ht="13.5" x14ac:dyDescent="0.25">
      <c r="A1564" s="3">
        <f>TITRES_STAT!B1567</f>
        <v>44287</v>
      </c>
      <c r="B1564" s="6">
        <f>TITRES_STAT!D1567</f>
        <v>5.5038</v>
      </c>
      <c r="C1564" s="2">
        <f t="shared" si="189"/>
        <v>7.6000000000000512E-3</v>
      </c>
      <c r="D1564" s="2">
        <f t="shared" si="190"/>
        <v>5.4886399999999993</v>
      </c>
      <c r="E1564" s="2">
        <f t="shared" si="192"/>
        <v>5.4916900000000002</v>
      </c>
      <c r="F1564" s="2">
        <f t="shared" si="193"/>
        <v>5.5239400000000014</v>
      </c>
      <c r="G1564" s="2">
        <f t="shared" si="187"/>
        <v>5.5615120000000005</v>
      </c>
      <c r="H1564" s="2">
        <f t="shared" si="191"/>
        <v>5.5362774999999953</v>
      </c>
      <c r="I1564" s="2">
        <f t="array" ref="I1564">SUMPRODUCT(B1548:B1567, (ROW(B1548:B1567)-ROW(B1548)+1)) / (20*21/2)</f>
        <v>5.5417447619047611</v>
      </c>
      <c r="J1564" s="2">
        <f t="shared" si="194"/>
        <v>5.5165881077694987</v>
      </c>
      <c r="K1564" s="2">
        <f t="shared" si="188"/>
        <v>5.5569066789607113</v>
      </c>
    </row>
    <row r="1565" spans="1:11" ht="13.5" x14ac:dyDescent="0.25">
      <c r="A1565" s="3">
        <f>TITRES_STAT!B1568</f>
        <v>44288</v>
      </c>
      <c r="B1565" s="6">
        <f>TITRES_STAT!D1568</f>
        <v>5.5720999999999998</v>
      </c>
      <c r="C1565" s="2">
        <f t="shared" si="189"/>
        <v>6.8299999999999805E-2</v>
      </c>
      <c r="D1565" s="2">
        <f t="shared" si="190"/>
        <v>5.5083599999999988</v>
      </c>
      <c r="E1565" s="2">
        <f t="shared" si="192"/>
        <v>5.4954800000000006</v>
      </c>
      <c r="F1565" s="2">
        <f t="shared" si="193"/>
        <v>5.5235600000000016</v>
      </c>
      <c r="G1565" s="2">
        <f t="shared" si="187"/>
        <v>5.5581700000000014</v>
      </c>
      <c r="H1565" s="2">
        <f t="shared" si="191"/>
        <v>5.5354419999999971</v>
      </c>
      <c r="I1565" s="2">
        <f t="array" ref="I1565">SUMPRODUCT(B1549:B1568, (ROW(B1549:B1568)-ROW(B1549)+1)) / (20*21/2)</f>
        <v>5.5546466666666667</v>
      </c>
      <c r="J1565" s="2">
        <f t="shared" si="194"/>
        <v>5.5218749546485935</v>
      </c>
      <c r="K1565" s="2">
        <f t="shared" si="188"/>
        <v>5.5575024954720558</v>
      </c>
    </row>
    <row r="1566" spans="1:11" ht="13.5" x14ac:dyDescent="0.25">
      <c r="A1566" s="3">
        <f>TITRES_STAT!B1569</f>
        <v>44291</v>
      </c>
      <c r="B1566" s="6">
        <f>TITRES_STAT!D1569</f>
        <v>5.5720999999999998</v>
      </c>
      <c r="C1566" s="2">
        <f t="shared" si="189"/>
        <v>0</v>
      </c>
      <c r="D1566" s="2">
        <f t="shared" si="190"/>
        <v>5.5280800000000001</v>
      </c>
      <c r="E1566" s="2">
        <f t="shared" si="192"/>
        <v>5.4992700000000001</v>
      </c>
      <c r="F1566" s="2">
        <f t="shared" si="193"/>
        <v>5.5231800000000009</v>
      </c>
      <c r="G1566" s="2">
        <f t="shared" si="187"/>
        <v>5.5548279999999997</v>
      </c>
      <c r="H1566" s="2">
        <f t="shared" si="191"/>
        <v>5.5352139999999972</v>
      </c>
      <c r="I1566" s="2">
        <f t="array" ref="I1566">SUMPRODUCT(B1550:B1569, (ROW(B1550:B1569)-ROW(B1550)+1)) / (20*21/2)</f>
        <v>5.5671147619047616</v>
      </c>
      <c r="J1566" s="2">
        <f t="shared" si="194"/>
        <v>5.5266582923011081</v>
      </c>
      <c r="K1566" s="2">
        <f t="shared" si="188"/>
        <v>5.5580749466300139</v>
      </c>
    </row>
    <row r="1567" spans="1:11" ht="13.5" x14ac:dyDescent="0.25">
      <c r="A1567" s="3">
        <f>TITRES_STAT!B1570</f>
        <v>44292</v>
      </c>
      <c r="B1567" s="6">
        <f>TITRES_STAT!D1570</f>
        <v>5.8151000000000002</v>
      </c>
      <c r="C1567" s="2">
        <f t="shared" si="189"/>
        <v>0.24300000000000033</v>
      </c>
      <c r="D1567" s="2">
        <f t="shared" si="190"/>
        <v>5.5918599999999996</v>
      </c>
      <c r="E1567" s="2">
        <f t="shared" si="192"/>
        <v>5.5341900000000006</v>
      </c>
      <c r="F1567" s="2">
        <f t="shared" si="193"/>
        <v>5.5353300000000001</v>
      </c>
      <c r="G1567" s="2">
        <f t="shared" si="187"/>
        <v>5.5563459999999987</v>
      </c>
      <c r="H1567" s="2">
        <f t="shared" si="191"/>
        <v>5.5356314999999974</v>
      </c>
      <c r="I1567" s="2">
        <f t="array" ref="I1567">SUMPRODUCT(B1551:B1570, (ROW(B1551:B1570)-ROW(B1551)+1)) / (20*21/2)</f>
        <v>5.5878252380952391</v>
      </c>
      <c r="J1567" s="2">
        <f t="shared" si="194"/>
        <v>5.5541289311295738</v>
      </c>
      <c r="K1567" s="2">
        <f t="shared" si="188"/>
        <v>5.5681543604876609</v>
      </c>
    </row>
    <row r="1568" spans="1:11" ht="13.5" x14ac:dyDescent="0.25">
      <c r="A1568" s="3">
        <f>TITRES_STAT!B1571</f>
        <v>44293</v>
      </c>
      <c r="B1568" s="6">
        <f>TITRES_STAT!D1571</f>
        <v>5.6707999999999998</v>
      </c>
      <c r="C1568" s="2">
        <f t="shared" si="189"/>
        <v>-0.14430000000000032</v>
      </c>
      <c r="D1568" s="2">
        <f t="shared" si="190"/>
        <v>5.6267800000000001</v>
      </c>
      <c r="E1568" s="2">
        <f t="shared" si="192"/>
        <v>5.5546799999999994</v>
      </c>
      <c r="F1568" s="2">
        <f t="shared" si="193"/>
        <v>5.5398849999999999</v>
      </c>
      <c r="G1568" s="2">
        <f t="shared" si="187"/>
        <v>5.5558899999999998</v>
      </c>
      <c r="H1568" s="2">
        <f t="shared" si="191"/>
        <v>5.5355174999999974</v>
      </c>
      <c r="I1568" s="2">
        <f t="array" ref="I1568">SUMPRODUCT(B1552:B1571, (ROW(B1552:B1571)-ROW(B1552)+1)) / (20*21/2)</f>
        <v>5.6074876190476193</v>
      </c>
      <c r="J1568" s="2">
        <f t="shared" si="194"/>
        <v>5.5652404614981856</v>
      </c>
      <c r="K1568" s="2">
        <f t="shared" si="188"/>
        <v>5.5721796796842229</v>
      </c>
    </row>
    <row r="1569" spans="1:11" ht="13.5" x14ac:dyDescent="0.25">
      <c r="A1569" s="3">
        <f>TITRES_STAT!B1572</f>
        <v>44294</v>
      </c>
      <c r="B1569" s="6">
        <f>TITRES_STAT!D1572</f>
        <v>5.6707999999999998</v>
      </c>
      <c r="C1569" s="2">
        <f t="shared" si="189"/>
        <v>0</v>
      </c>
      <c r="D1569" s="2">
        <f t="shared" si="190"/>
        <v>5.6601799999999995</v>
      </c>
      <c r="E1569" s="2">
        <f t="shared" si="192"/>
        <v>5.5744099999999994</v>
      </c>
      <c r="F1569" s="2">
        <f t="shared" si="193"/>
        <v>5.5444399999999998</v>
      </c>
      <c r="G1569" s="2">
        <f t="shared" si="187"/>
        <v>5.5578639999999995</v>
      </c>
      <c r="H1569" s="2">
        <f t="shared" si="191"/>
        <v>5.5354034999999975</v>
      </c>
      <c r="I1569" s="2">
        <f t="array" ref="I1569">SUMPRODUCT(B1553:B1572, (ROW(B1553:B1572)-ROW(B1553)+1)) / (20*21/2)</f>
        <v>5.6261019047619056</v>
      </c>
      <c r="J1569" s="2">
        <f t="shared" si="194"/>
        <v>5.575293750879311</v>
      </c>
      <c r="K1569" s="2">
        <f t="shared" si="188"/>
        <v>5.5760471432260177</v>
      </c>
    </row>
    <row r="1570" spans="1:11" ht="13.5" x14ac:dyDescent="0.25">
      <c r="A1570" s="3">
        <f>TITRES_STAT!B1573</f>
        <v>44298</v>
      </c>
      <c r="B1570" s="6">
        <f>TITRES_STAT!D1573</f>
        <v>5.7618999999999998</v>
      </c>
      <c r="C1570" s="2">
        <f t="shared" si="189"/>
        <v>9.1099999999999959E-2</v>
      </c>
      <c r="D1570" s="2">
        <f t="shared" si="190"/>
        <v>5.6981400000000004</v>
      </c>
      <c r="E1570" s="2">
        <f t="shared" si="192"/>
        <v>5.6032499999999992</v>
      </c>
      <c r="F1570" s="2">
        <f t="shared" si="193"/>
        <v>5.5554450000000006</v>
      </c>
      <c r="G1570" s="2">
        <f t="shared" si="187"/>
        <v>5.5650000000000004</v>
      </c>
      <c r="H1570" s="2">
        <f t="shared" si="191"/>
        <v>5.5357449999999968</v>
      </c>
      <c r="I1570" s="2">
        <f t="array" ref="I1570">SUMPRODUCT(B1554:B1573, (ROW(B1554:B1573)-ROW(B1554)+1)) / (20*21/2)</f>
        <v>5.6436680952380964</v>
      </c>
      <c r="J1570" s="2">
        <f t="shared" si="194"/>
        <v>5.5930657746050914</v>
      </c>
      <c r="K1570" s="2">
        <f t="shared" si="188"/>
        <v>5.5833354905504873</v>
      </c>
    </row>
    <row r="1571" spans="1:11" ht="13.5" x14ac:dyDescent="0.25">
      <c r="A1571" s="3">
        <f>TITRES_STAT!B1574</f>
        <v>44299</v>
      </c>
      <c r="B1571" s="6">
        <f>TITRES_STAT!D1574</f>
        <v>5.7618999999999998</v>
      </c>
      <c r="C1571" s="2">
        <f t="shared" si="189"/>
        <v>0</v>
      </c>
      <c r="D1571" s="2">
        <f t="shared" si="190"/>
        <v>5.7361000000000004</v>
      </c>
      <c r="E1571" s="2">
        <f t="shared" si="192"/>
        <v>5.6320899999999998</v>
      </c>
      <c r="F1571" s="2">
        <f t="shared" si="193"/>
        <v>5.5664500000000006</v>
      </c>
      <c r="G1571" s="2">
        <f t="shared" si="187"/>
        <v>5.5721360000000013</v>
      </c>
      <c r="H1571" s="2">
        <f t="shared" si="191"/>
        <v>5.5360864999999979</v>
      </c>
      <c r="I1571" s="2">
        <f t="array" ref="I1571">SUMPRODUCT(B1555:B1574, (ROW(B1555:B1574)-ROW(B1555)+1)) / (20*21/2)</f>
        <v>5.6645290476190482</v>
      </c>
      <c r="J1571" s="2">
        <f t="shared" si="194"/>
        <v>5.6091452246427016</v>
      </c>
      <c r="K1571" s="2">
        <f t="shared" si="188"/>
        <v>5.5903380203328208</v>
      </c>
    </row>
    <row r="1572" spans="1:11" ht="13.5" x14ac:dyDescent="0.25">
      <c r="A1572" s="3">
        <f>TITRES_STAT!B1575</f>
        <v>44300</v>
      </c>
      <c r="B1572" s="6">
        <f>TITRES_STAT!D1575</f>
        <v>5.7618999999999998</v>
      </c>
      <c r="C1572" s="2">
        <f t="shared" si="189"/>
        <v>0</v>
      </c>
      <c r="D1572" s="2">
        <f t="shared" si="190"/>
        <v>5.72546</v>
      </c>
      <c r="E1572" s="2">
        <f t="shared" si="192"/>
        <v>5.6586599999999994</v>
      </c>
      <c r="F1572" s="2">
        <f t="shared" si="193"/>
        <v>5.5774550000000005</v>
      </c>
      <c r="G1572" s="2">
        <f t="shared" si="187"/>
        <v>5.5782080000000018</v>
      </c>
      <c r="H1572" s="2">
        <f t="shared" si="191"/>
        <v>5.5372629999999985</v>
      </c>
      <c r="I1572" s="2">
        <f t="array" ref="I1572">SUMPRODUCT(B1556:B1575, (ROW(B1556:B1575)-ROW(B1556)+1)) / (20*21/2)</f>
        <v>5.68394380952381</v>
      </c>
      <c r="J1572" s="2">
        <f t="shared" si="194"/>
        <v>5.6236932984862538</v>
      </c>
      <c r="K1572" s="2">
        <f t="shared" si="188"/>
        <v>5.5970659411040824</v>
      </c>
    </row>
    <row r="1573" spans="1:11" ht="13.5" x14ac:dyDescent="0.25">
      <c r="A1573" s="3">
        <f>TITRES_STAT!B1576</f>
        <v>44301</v>
      </c>
      <c r="B1573" s="6">
        <f>TITRES_STAT!D1576</f>
        <v>5.7618999999999998</v>
      </c>
      <c r="C1573" s="2">
        <f t="shared" si="189"/>
        <v>0</v>
      </c>
      <c r="D1573" s="2">
        <f t="shared" si="190"/>
        <v>5.7436800000000003</v>
      </c>
      <c r="E1573" s="2">
        <f t="shared" si="192"/>
        <v>5.6852299999999989</v>
      </c>
      <c r="F1573" s="2">
        <f t="shared" si="193"/>
        <v>5.5884600000000004</v>
      </c>
      <c r="G1573" s="2">
        <f t="shared" si="187"/>
        <v>5.5812440000000025</v>
      </c>
      <c r="H1573" s="2">
        <f t="shared" si="191"/>
        <v>5.5374144999999988</v>
      </c>
      <c r="I1573" s="2">
        <f t="array" ref="I1573">SUMPRODUCT(B1557:B1576, (ROW(B1557:B1576)-ROW(B1557)+1)) / (20*21/2)</f>
        <v>5.7020571428571429</v>
      </c>
      <c r="J1573" s="2">
        <f t="shared" si="194"/>
        <v>5.6368558414875629</v>
      </c>
      <c r="K1573" s="2">
        <f t="shared" si="188"/>
        <v>5.6035300218450983</v>
      </c>
    </row>
    <row r="1574" spans="1:11" ht="13.5" x14ac:dyDescent="0.25">
      <c r="A1574" s="3">
        <f>TITRES_STAT!B1577</f>
        <v>44302</v>
      </c>
      <c r="B1574" s="6">
        <f>TITRES_STAT!D1577</f>
        <v>5.8075000000000001</v>
      </c>
      <c r="C1574" s="2">
        <f t="shared" si="189"/>
        <v>4.5600000000000307E-2</v>
      </c>
      <c r="D1574" s="2">
        <f t="shared" si="190"/>
        <v>5.77102</v>
      </c>
      <c r="E1574" s="2">
        <f t="shared" si="192"/>
        <v>5.7155999999999985</v>
      </c>
      <c r="F1574" s="2">
        <f t="shared" si="193"/>
        <v>5.6036450000000002</v>
      </c>
      <c r="G1574" s="2">
        <f t="shared" si="187"/>
        <v>5.5853440000000028</v>
      </c>
      <c r="H1574" s="2">
        <f t="shared" si="191"/>
        <v>5.5386294999999972</v>
      </c>
      <c r="I1574" s="2">
        <f t="array" ref="I1574">SUMPRODUCT(B1558:B1577, (ROW(B1558:B1577)-ROW(B1558)+1)) / (20*21/2)</f>
        <v>5.7080214285714277</v>
      </c>
      <c r="J1574" s="2">
        <f t="shared" si="194"/>
        <v>5.653107666107795</v>
      </c>
      <c r="K1574" s="2">
        <f t="shared" si="188"/>
        <v>5.6115288445178395</v>
      </c>
    </row>
    <row r="1575" spans="1:11" ht="13.5" x14ac:dyDescent="0.25">
      <c r="A1575" s="3">
        <f>TITRES_STAT!B1578</f>
        <v>44305</v>
      </c>
      <c r="B1575" s="6">
        <f>TITRES_STAT!D1578</f>
        <v>5.8075000000000001</v>
      </c>
      <c r="C1575" s="2">
        <f t="shared" si="189"/>
        <v>0</v>
      </c>
      <c r="D1575" s="2">
        <f t="shared" si="190"/>
        <v>5.7801400000000003</v>
      </c>
      <c r="E1575" s="2">
        <f t="shared" si="192"/>
        <v>5.739139999999999</v>
      </c>
      <c r="F1575" s="2">
        <f t="shared" si="193"/>
        <v>5.6173099999999998</v>
      </c>
      <c r="G1575" s="2">
        <f t="shared" si="187"/>
        <v>5.5894440000000012</v>
      </c>
      <c r="H1575" s="2">
        <f t="shared" si="191"/>
        <v>5.5405274999999961</v>
      </c>
      <c r="I1575" s="2">
        <f t="array" ref="I1575">SUMPRODUCT(B1559:B1578, (ROW(B1559:B1578)-ROW(B1559)+1)) / (20*21/2)</f>
        <v>5.712177619047619</v>
      </c>
      <c r="J1575" s="2">
        <f t="shared" si="194"/>
        <v>5.6678116979070534</v>
      </c>
      <c r="K1575" s="2">
        <f t="shared" si="188"/>
        <v>5.6192139878700811</v>
      </c>
    </row>
    <row r="1576" spans="1:11" ht="13.5" x14ac:dyDescent="0.25">
      <c r="A1576" s="3">
        <f>TITRES_STAT!B1579</f>
        <v>44306</v>
      </c>
      <c r="B1576" s="6">
        <f>TITRES_STAT!D1579</f>
        <v>5.8075000000000001</v>
      </c>
      <c r="C1576" s="2">
        <f t="shared" si="189"/>
        <v>0</v>
      </c>
      <c r="D1576" s="2">
        <f t="shared" si="190"/>
        <v>5.7892600000000005</v>
      </c>
      <c r="E1576" s="2">
        <f t="shared" si="192"/>
        <v>5.7626799999999987</v>
      </c>
      <c r="F1576" s="2">
        <f t="shared" si="193"/>
        <v>5.6309750000000003</v>
      </c>
      <c r="G1576" s="2">
        <f t="shared" si="187"/>
        <v>5.5935440000000014</v>
      </c>
      <c r="H1576" s="2">
        <f t="shared" si="191"/>
        <v>5.5421599999999955</v>
      </c>
      <c r="I1576" s="2">
        <f t="array" ref="I1576">SUMPRODUCT(B1560:B1579, (ROW(B1560:B1579)-ROW(B1560)+1)) / (20*21/2)</f>
        <v>5.726857142857142</v>
      </c>
      <c r="J1576" s="2">
        <f t="shared" si="194"/>
        <v>5.6811153457254289</v>
      </c>
      <c r="K1576" s="2">
        <f t="shared" si="188"/>
        <v>5.6265977530516462</v>
      </c>
    </row>
    <row r="1577" spans="1:11" ht="13.5" x14ac:dyDescent="0.25">
      <c r="A1577" s="3">
        <f>TITRES_STAT!B1580</f>
        <v>44307</v>
      </c>
      <c r="B1577" s="6">
        <f>TITRES_STAT!D1580</f>
        <v>5.6936</v>
      </c>
      <c r="C1577" s="2">
        <f t="shared" si="189"/>
        <v>-0.11390000000000011</v>
      </c>
      <c r="D1577" s="2">
        <f t="shared" si="190"/>
        <v>5.7755999999999998</v>
      </c>
      <c r="E1577" s="2">
        <f t="shared" si="192"/>
        <v>5.7505299999999995</v>
      </c>
      <c r="F1577" s="2">
        <f t="shared" si="193"/>
        <v>5.6423600000000009</v>
      </c>
      <c r="G1577" s="2">
        <f t="shared" si="187"/>
        <v>5.5941520000000011</v>
      </c>
      <c r="H1577" s="2">
        <f t="shared" si="191"/>
        <v>5.5432229999999958</v>
      </c>
      <c r="I1577" s="2">
        <f t="array" ref="I1577">SUMPRODUCT(B1561:B1580, (ROW(B1561:B1580)-ROW(B1561)+1)) / (20*21/2)</f>
        <v>5.7290985714285716</v>
      </c>
      <c r="J1577" s="2">
        <f t="shared" si="194"/>
        <v>5.6823043604182448</v>
      </c>
      <c r="K1577" s="2">
        <f t="shared" si="188"/>
        <v>5.6292252921476598</v>
      </c>
    </row>
    <row r="1578" spans="1:11" ht="13.5" x14ac:dyDescent="0.25">
      <c r="A1578" s="3">
        <f>TITRES_STAT!B1581</f>
        <v>44308</v>
      </c>
      <c r="B1578" s="6">
        <f>TITRES_STAT!D1581</f>
        <v>5.6859999999999999</v>
      </c>
      <c r="C1578" s="2">
        <f t="shared" si="189"/>
        <v>-7.6000000000000512E-3</v>
      </c>
      <c r="D1578" s="2">
        <f t="shared" si="190"/>
        <v>5.7604199999999999</v>
      </c>
      <c r="E1578" s="2">
        <f t="shared" si="192"/>
        <v>5.7520499999999988</v>
      </c>
      <c r="F1578" s="2">
        <f t="shared" si="193"/>
        <v>5.6533650000000009</v>
      </c>
      <c r="G1578" s="2">
        <f t="shared" si="187"/>
        <v>5.5962779999999999</v>
      </c>
      <c r="H1578" s="2">
        <f t="shared" si="191"/>
        <v>5.5443234999999973</v>
      </c>
      <c r="I1578" s="2">
        <f t="array" ref="I1578">SUMPRODUCT(B1562:B1581, (ROW(B1562:B1581)-ROW(B1562)+1)) / (20*21/2)</f>
        <v>5.7367966666666668</v>
      </c>
      <c r="J1578" s="2">
        <f t="shared" si="194"/>
        <v>5.6826563260926974</v>
      </c>
      <c r="K1578" s="2">
        <f t="shared" si="188"/>
        <v>5.6314517512791245</v>
      </c>
    </row>
    <row r="1579" spans="1:11" ht="13.5" x14ac:dyDescent="0.25">
      <c r="A1579" s="3">
        <f>TITRES_STAT!B1582</f>
        <v>44309</v>
      </c>
      <c r="B1579" s="6">
        <f>TITRES_STAT!D1582</f>
        <v>5.8075000000000001</v>
      </c>
      <c r="C1579" s="2">
        <f t="shared" si="189"/>
        <v>0.12150000000000016</v>
      </c>
      <c r="D1579" s="2">
        <f t="shared" si="190"/>
        <v>5.7604199999999999</v>
      </c>
      <c r="E1579" s="2">
        <f t="shared" si="192"/>
        <v>5.7657199999999991</v>
      </c>
      <c r="F1579" s="2">
        <f t="shared" si="193"/>
        <v>5.670065000000001</v>
      </c>
      <c r="G1579" s="2">
        <f t="shared" si="187"/>
        <v>5.6000740000000011</v>
      </c>
      <c r="H1579" s="2">
        <f t="shared" si="191"/>
        <v>5.5460314999999953</v>
      </c>
      <c r="I1579" s="2">
        <f t="array" ref="I1579">SUMPRODUCT(B1563:B1582, (ROW(B1563:B1582)-ROW(B1563)+1)) / (20*21/2)</f>
        <v>5.7431214285714294</v>
      </c>
      <c r="J1579" s="2">
        <f t="shared" si="194"/>
        <v>5.6945461997981557</v>
      </c>
      <c r="K1579" s="2">
        <f t="shared" si="188"/>
        <v>5.6383556041701395</v>
      </c>
    </row>
    <row r="1580" spans="1:11" ht="13.5" x14ac:dyDescent="0.25">
      <c r="A1580" s="3">
        <f>TITRES_STAT!B1583</f>
        <v>44312</v>
      </c>
      <c r="B1580" s="6">
        <f>TITRES_STAT!D1583</f>
        <v>5.6936</v>
      </c>
      <c r="C1580" s="2">
        <f t="shared" si="189"/>
        <v>-0.11390000000000011</v>
      </c>
      <c r="D1580" s="2">
        <f t="shared" si="190"/>
        <v>5.7376400000000007</v>
      </c>
      <c r="E1580" s="2">
        <f t="shared" si="192"/>
        <v>5.7588899999999992</v>
      </c>
      <c r="F1580" s="2">
        <f t="shared" si="193"/>
        <v>5.681070000000001</v>
      </c>
      <c r="G1580" s="2">
        <f t="shared" si="187"/>
        <v>5.6023520000000007</v>
      </c>
      <c r="H1580" s="2">
        <f t="shared" si="191"/>
        <v>5.547169999999995</v>
      </c>
      <c r="I1580" s="2">
        <f t="array" ref="I1580">SUMPRODUCT(B1564:B1583, (ROW(B1564:B1583)-ROW(B1564)+1)) / (20*21/2)</f>
        <v>5.7481809523809524</v>
      </c>
      <c r="J1580" s="2">
        <f t="shared" si="194"/>
        <v>5.694456085531665</v>
      </c>
      <c r="K1580" s="2">
        <f t="shared" si="188"/>
        <v>5.6405220510654281</v>
      </c>
    </row>
    <row r="1581" spans="1:11" ht="13.5" x14ac:dyDescent="0.25">
      <c r="A1581" s="3">
        <f>TITRES_STAT!B1584</f>
        <v>44313</v>
      </c>
      <c r="B1581" s="6">
        <f>TITRES_STAT!D1584</f>
        <v>5.7618999999999998</v>
      </c>
      <c r="C1581" s="2">
        <f t="shared" si="189"/>
        <v>6.8299999999999805E-2</v>
      </c>
      <c r="D1581" s="2">
        <f t="shared" si="190"/>
        <v>5.7285200000000005</v>
      </c>
      <c r="E1581" s="2">
        <f t="shared" si="192"/>
        <v>5.7588899999999992</v>
      </c>
      <c r="F1581" s="2">
        <f t="shared" si="193"/>
        <v>5.6954900000000013</v>
      </c>
      <c r="G1581" s="2">
        <f t="shared" si="187"/>
        <v>5.6059960000000002</v>
      </c>
      <c r="H1581" s="2">
        <f t="shared" si="191"/>
        <v>5.5486499999999941</v>
      </c>
      <c r="I1581" s="2">
        <f t="array" ref="I1581">SUMPRODUCT(B1565:B1584, (ROW(B1565:B1584)-ROW(B1565)+1)) / (20*21/2)</f>
        <v>5.7382419047619058</v>
      </c>
      <c r="J1581" s="2">
        <f t="shared" si="194"/>
        <v>5.7008793154810302</v>
      </c>
      <c r="K1581" s="2">
        <f t="shared" si="188"/>
        <v>5.6452819706314896</v>
      </c>
    </row>
    <row r="1582" spans="1:11" ht="13.5" x14ac:dyDescent="0.25">
      <c r="A1582" s="3">
        <f>TITRES_STAT!B1585</f>
        <v>44314</v>
      </c>
      <c r="B1582" s="6">
        <f>TITRES_STAT!D1585</f>
        <v>5.7618999999999998</v>
      </c>
      <c r="C1582" s="2">
        <f t="shared" si="189"/>
        <v>0</v>
      </c>
      <c r="D1582" s="2">
        <f t="shared" si="190"/>
        <v>5.7421800000000003</v>
      </c>
      <c r="E1582" s="2">
        <f t="shared" si="192"/>
        <v>5.7588899999999992</v>
      </c>
      <c r="F1582" s="2">
        <f t="shared" si="193"/>
        <v>5.7087750000000002</v>
      </c>
      <c r="G1582" s="2">
        <f t="shared" si="187"/>
        <v>5.6096400000000006</v>
      </c>
      <c r="H1582" s="2">
        <f t="shared" si="191"/>
        <v>5.5501299999999949</v>
      </c>
      <c r="I1582" s="2">
        <f t="array" ref="I1582">SUMPRODUCT(B1566:B1585, (ROW(B1566:B1585)-ROW(B1566)+1)) / (20*21/2)</f>
        <v>5.7277604761904763</v>
      </c>
      <c r="J1582" s="2">
        <f t="shared" si="194"/>
        <v>5.7066908092447415</v>
      </c>
      <c r="K1582" s="2">
        <f t="shared" si="188"/>
        <v>5.6498552266851565</v>
      </c>
    </row>
    <row r="1583" spans="1:11" ht="13.5" x14ac:dyDescent="0.25">
      <c r="A1583" s="3">
        <f>TITRES_STAT!B1586</f>
        <v>44315</v>
      </c>
      <c r="B1583" s="6">
        <f>TITRES_STAT!D1586</f>
        <v>5.7618999999999998</v>
      </c>
      <c r="C1583" s="2">
        <f t="shared" si="189"/>
        <v>0</v>
      </c>
      <c r="D1583" s="2">
        <f t="shared" si="190"/>
        <v>5.7573600000000003</v>
      </c>
      <c r="E1583" s="2">
        <f t="shared" si="192"/>
        <v>5.7588899999999992</v>
      </c>
      <c r="F1583" s="2">
        <f t="shared" si="193"/>
        <v>5.722059999999999</v>
      </c>
      <c r="G1583" s="2">
        <f t="shared" si="187"/>
        <v>5.6132840000000011</v>
      </c>
      <c r="H1583" s="2">
        <f t="shared" si="191"/>
        <v>5.5519899999999947</v>
      </c>
      <c r="I1583" s="2">
        <f t="array" ref="I1583">SUMPRODUCT(B1567:B1586, (ROW(B1567:B1586)-ROW(B1567)+1)) / (20*21/2)</f>
        <v>5.7170619047619038</v>
      </c>
      <c r="J1583" s="2">
        <f t="shared" si="194"/>
        <v>5.7119488274119092</v>
      </c>
      <c r="K1583" s="2">
        <f t="shared" si="188"/>
        <v>5.6542491393641701</v>
      </c>
    </row>
    <row r="1584" spans="1:11" ht="13.5" x14ac:dyDescent="0.25">
      <c r="A1584" s="3">
        <f>TITRES_STAT!B1587</f>
        <v>44316</v>
      </c>
      <c r="B1584" s="6">
        <f>TITRES_STAT!D1587</f>
        <v>5.6177000000000001</v>
      </c>
      <c r="C1584" s="2">
        <f t="shared" si="189"/>
        <v>-0.14419999999999966</v>
      </c>
      <c r="D1584" s="2">
        <f t="shared" si="190"/>
        <v>5.7194000000000003</v>
      </c>
      <c r="E1584" s="2">
        <f t="shared" si="192"/>
        <v>5.7399099999999992</v>
      </c>
      <c r="F1584" s="2">
        <f t="shared" si="193"/>
        <v>5.7277550000000002</v>
      </c>
      <c r="G1584" s="2">
        <f t="shared" si="187"/>
        <v>5.6140440000000016</v>
      </c>
      <c r="H1584" s="2">
        <f t="shared" si="191"/>
        <v>5.5531289999999949</v>
      </c>
      <c r="I1584" s="2">
        <f t="array" ref="I1584">SUMPRODUCT(B1568:B1587, (ROW(B1568:B1587)-ROW(B1568)+1)) / (20*21/2)</f>
        <v>5.7061461904761908</v>
      </c>
      <c r="J1584" s="2">
        <f t="shared" si="194"/>
        <v>5.7029727486107751</v>
      </c>
      <c r="K1584" s="2">
        <f t="shared" si="188"/>
        <v>5.6528158397812618</v>
      </c>
    </row>
    <row r="1585" spans="1:11" ht="13.5" x14ac:dyDescent="0.25">
      <c r="A1585" s="3">
        <f>TITRES_STAT!B1588</f>
        <v>44319</v>
      </c>
      <c r="B1585" s="6">
        <f>TITRES_STAT!D1588</f>
        <v>5.6177000000000001</v>
      </c>
      <c r="C1585" s="2">
        <f t="shared" si="189"/>
        <v>0</v>
      </c>
      <c r="D1585" s="2">
        <f t="shared" si="190"/>
        <v>5.7042199999999994</v>
      </c>
      <c r="E1585" s="2">
        <f t="shared" si="192"/>
        <v>5.7209299999999992</v>
      </c>
      <c r="F1585" s="2">
        <f t="shared" si="193"/>
        <v>5.7300349999999991</v>
      </c>
      <c r="G1585" s="2">
        <f t="shared" si="187"/>
        <v>5.6149560000000021</v>
      </c>
      <c r="H1585" s="2">
        <f t="shared" si="191"/>
        <v>5.5546474999999953</v>
      </c>
      <c r="I1585" s="2">
        <f t="array" ref="I1585">SUMPRODUCT(B1569:B1588, (ROW(B1569:B1588)-ROW(B1569)+1)) / (20*21/2)</f>
        <v>5.6961704761904759</v>
      </c>
      <c r="J1585" s="2">
        <f t="shared" si="194"/>
        <v>5.694851534457368</v>
      </c>
      <c r="K1585" s="2">
        <f t="shared" si="188"/>
        <v>5.651438748025134</v>
      </c>
    </row>
    <row r="1586" spans="1:11" ht="13.5" x14ac:dyDescent="0.25">
      <c r="A1586" s="3">
        <f>TITRES_STAT!B1589</f>
        <v>44320</v>
      </c>
      <c r="B1586" s="6">
        <f>TITRES_STAT!D1589</f>
        <v>5.6177000000000001</v>
      </c>
      <c r="C1586" s="2">
        <f t="shared" si="189"/>
        <v>0</v>
      </c>
      <c r="D1586" s="2">
        <f t="shared" si="190"/>
        <v>5.6753799999999996</v>
      </c>
      <c r="E1586" s="2">
        <f t="shared" si="192"/>
        <v>5.7019499999999992</v>
      </c>
      <c r="F1586" s="2">
        <f t="shared" si="193"/>
        <v>5.7323149999999989</v>
      </c>
      <c r="G1586" s="2">
        <f t="shared" ref="G1586:G1649" si="195">AVERAGE(B1537:B1586)</f>
        <v>5.6151080000000011</v>
      </c>
      <c r="H1586" s="2">
        <f t="shared" si="191"/>
        <v>5.5554064999999957</v>
      </c>
      <c r="I1586" s="2">
        <f t="array" ref="I1586">SUMPRODUCT(B1570:B1589, (ROW(B1570:B1589)-ROW(B1570)+1)) / (20*21/2)</f>
        <v>5.6864476190476188</v>
      </c>
      <c r="J1586" s="2">
        <f t="shared" si="194"/>
        <v>5.6875037692709522</v>
      </c>
      <c r="K1586" s="2">
        <f t="shared" si="188"/>
        <v>5.6501156598672857</v>
      </c>
    </row>
    <row r="1587" spans="1:11" ht="13.5" x14ac:dyDescent="0.25">
      <c r="A1587" s="3">
        <f>TITRES_STAT!B1590</f>
        <v>44321</v>
      </c>
      <c r="B1587" s="6">
        <f>TITRES_STAT!D1590</f>
        <v>5.6177000000000001</v>
      </c>
      <c r="C1587" s="2">
        <f t="shared" si="189"/>
        <v>0</v>
      </c>
      <c r="D1587" s="2">
        <f t="shared" si="190"/>
        <v>5.6465399999999999</v>
      </c>
      <c r="E1587" s="2">
        <f t="shared" si="192"/>
        <v>5.6943599999999996</v>
      </c>
      <c r="F1587" s="2">
        <f t="shared" si="193"/>
        <v>5.7224449999999987</v>
      </c>
      <c r="G1587" s="2">
        <f t="shared" si="195"/>
        <v>5.6184480000000008</v>
      </c>
      <c r="H1587" s="2">
        <f t="shared" si="191"/>
        <v>5.5562034999999961</v>
      </c>
      <c r="I1587" s="2">
        <f t="array" ref="I1587">SUMPRODUCT(B1571:B1590, (ROW(B1571:B1590)-ROW(B1571)+1)) / (20*21/2)</f>
        <v>5.6769776190476184</v>
      </c>
      <c r="J1587" s="2">
        <f t="shared" si="194"/>
        <v>5.6808557912451469</v>
      </c>
      <c r="K1587" s="2">
        <f t="shared" ref="K1587:K1650" si="196">$K$4*B1587+(1-$K$4)*K1586</f>
        <v>5.6488444575195489</v>
      </c>
    </row>
    <row r="1588" spans="1:11" ht="13.5" x14ac:dyDescent="0.25">
      <c r="A1588" s="3">
        <f>TITRES_STAT!B1591</f>
        <v>44322</v>
      </c>
      <c r="B1588" s="6">
        <f>TITRES_STAT!D1591</f>
        <v>5.6177000000000001</v>
      </c>
      <c r="C1588" s="2">
        <f t="shared" si="189"/>
        <v>0</v>
      </c>
      <c r="D1588" s="2">
        <f t="shared" si="190"/>
        <v>5.6177000000000001</v>
      </c>
      <c r="E1588" s="2">
        <f t="shared" si="192"/>
        <v>5.6875300000000006</v>
      </c>
      <c r="F1588" s="2">
        <f t="shared" si="193"/>
        <v>5.7197899999999988</v>
      </c>
      <c r="G1588" s="2">
        <f t="shared" si="195"/>
        <v>5.6186000000000016</v>
      </c>
      <c r="H1588" s="2">
        <f t="shared" si="191"/>
        <v>5.5570004999999956</v>
      </c>
      <c r="I1588" s="2">
        <f t="array" ref="I1588">SUMPRODUCT(B1572:B1591, (ROW(B1572:B1591)-ROW(B1572)+1)) / (20*21/2)</f>
        <v>5.6645752380952379</v>
      </c>
      <c r="J1588" s="2">
        <f t="shared" si="194"/>
        <v>5.6748409539837041</v>
      </c>
      <c r="K1588" s="2">
        <f t="shared" si="196"/>
        <v>5.6476231062442723</v>
      </c>
    </row>
    <row r="1589" spans="1:11" ht="13.5" x14ac:dyDescent="0.25">
      <c r="A1589" s="3">
        <f>TITRES_STAT!B1592</f>
        <v>44323</v>
      </c>
      <c r="B1589" s="6">
        <f>TITRES_STAT!D1592</f>
        <v>5.6177000000000001</v>
      </c>
      <c r="C1589" s="2">
        <f t="shared" si="189"/>
        <v>0</v>
      </c>
      <c r="D1589" s="2">
        <f t="shared" si="190"/>
        <v>5.6177000000000001</v>
      </c>
      <c r="E1589" s="2">
        <f t="shared" si="192"/>
        <v>5.6685499999999998</v>
      </c>
      <c r="F1589" s="2">
        <f t="shared" si="193"/>
        <v>5.717134999999999</v>
      </c>
      <c r="G1589" s="2">
        <f t="shared" si="195"/>
        <v>5.6186000000000025</v>
      </c>
      <c r="H1589" s="2">
        <f t="shared" si="191"/>
        <v>5.5585189999999951</v>
      </c>
      <c r="I1589" s="2">
        <f t="array" ref="I1589">SUMPRODUCT(B1573:B1592, (ROW(B1573:B1592)-ROW(B1573)+1)) / (20*21/2)</f>
        <v>5.6638880952380957</v>
      </c>
      <c r="J1589" s="2">
        <f t="shared" si="194"/>
        <v>5.6693989583662088</v>
      </c>
      <c r="K1589" s="2">
        <f t="shared" si="196"/>
        <v>5.6464496510974378</v>
      </c>
    </row>
    <row r="1590" spans="1:11" ht="13.5" x14ac:dyDescent="0.25">
      <c r="A1590" s="3">
        <f>TITRES_STAT!B1593</f>
        <v>44326</v>
      </c>
      <c r="B1590" s="6">
        <f>TITRES_STAT!D1593</f>
        <v>5.6177000000000001</v>
      </c>
      <c r="C1590" s="2">
        <f t="shared" si="189"/>
        <v>0</v>
      </c>
      <c r="D1590" s="2">
        <f t="shared" si="190"/>
        <v>5.6177000000000001</v>
      </c>
      <c r="E1590" s="2">
        <f t="shared" si="192"/>
        <v>5.6609599999999993</v>
      </c>
      <c r="F1590" s="2">
        <f t="shared" si="193"/>
        <v>5.7099249999999993</v>
      </c>
      <c r="G1590" s="2">
        <f t="shared" si="195"/>
        <v>5.6216360000000023</v>
      </c>
      <c r="H1590" s="2">
        <f t="shared" si="191"/>
        <v>5.5600374999999973</v>
      </c>
      <c r="I1590" s="2">
        <f t="array" ref="I1590">SUMPRODUCT(B1574:B1593, (ROW(B1574:B1593)-ROW(B1574)+1)) / (20*21/2)</f>
        <v>5.6628023809523809</v>
      </c>
      <c r="J1590" s="2">
        <f t="shared" si="194"/>
        <v>5.6644752480456173</v>
      </c>
      <c r="K1590" s="2">
        <f t="shared" si="196"/>
        <v>5.6453222137994992</v>
      </c>
    </row>
    <row r="1591" spans="1:11" ht="13.5" x14ac:dyDescent="0.25">
      <c r="A1591" s="3">
        <f>TITRES_STAT!B1594</f>
        <v>44327</v>
      </c>
      <c r="B1591" s="6">
        <f>TITRES_STAT!D1594</f>
        <v>5.5796999999999999</v>
      </c>
      <c r="C1591" s="2">
        <f t="shared" si="189"/>
        <v>-3.8000000000000256E-2</v>
      </c>
      <c r="D1591" s="2">
        <f t="shared" si="190"/>
        <v>5.6101000000000001</v>
      </c>
      <c r="E1591" s="2">
        <f t="shared" si="192"/>
        <v>5.6427399999999999</v>
      </c>
      <c r="F1591" s="2">
        <f t="shared" si="193"/>
        <v>5.7008149999999995</v>
      </c>
      <c r="G1591" s="2">
        <f t="shared" si="195"/>
        <v>5.6208760000000026</v>
      </c>
      <c r="H1591" s="2">
        <f t="shared" si="191"/>
        <v>5.5613659999999978</v>
      </c>
      <c r="I1591" s="2">
        <f t="array" ref="I1591">SUMPRODUCT(B1575:B1594, (ROW(B1575:B1594)-ROW(B1575)+1)) / (20*21/2)</f>
        <v>5.662078095238094</v>
      </c>
      <c r="J1591" s="2">
        <f t="shared" si="194"/>
        <v>5.656401414898415</v>
      </c>
      <c r="K1591" s="2">
        <f t="shared" si="196"/>
        <v>5.6427487936504992</v>
      </c>
    </row>
    <row r="1592" spans="1:11" ht="13.5" x14ac:dyDescent="0.25">
      <c r="A1592" s="3">
        <f>TITRES_STAT!B1595</f>
        <v>44333</v>
      </c>
      <c r="B1592" s="6">
        <f>TITRES_STAT!D1595</f>
        <v>5.6936</v>
      </c>
      <c r="C1592" s="2">
        <f t="shared" si="189"/>
        <v>0.11390000000000011</v>
      </c>
      <c r="D1592" s="2">
        <f t="shared" si="190"/>
        <v>5.6252800000000001</v>
      </c>
      <c r="E1592" s="2">
        <f t="shared" si="192"/>
        <v>5.63591</v>
      </c>
      <c r="F1592" s="2">
        <f t="shared" si="193"/>
        <v>5.6974</v>
      </c>
      <c r="G1592" s="2">
        <f t="shared" si="195"/>
        <v>5.6216360000000023</v>
      </c>
      <c r="H1592" s="2">
        <f t="shared" si="191"/>
        <v>5.5632639999999984</v>
      </c>
      <c r="I1592" s="2">
        <f t="array" ref="I1592">SUMPRODUCT(B1576:B1595, (ROW(B1576:B1595)-ROW(B1576)+1)) / (20*21/2)</f>
        <v>5.6619323809523809</v>
      </c>
      <c r="J1592" s="2">
        <f t="shared" si="194"/>
        <v>5.6599441372890418</v>
      </c>
      <c r="K1592" s="2">
        <f t="shared" si="196"/>
        <v>5.6447429586053817</v>
      </c>
    </row>
    <row r="1593" spans="1:11" ht="13.5" x14ac:dyDescent="0.25">
      <c r="A1593" s="3">
        <f>TITRES_STAT!B1596</f>
        <v>44334</v>
      </c>
      <c r="B1593" s="6">
        <f>TITRES_STAT!D1596</f>
        <v>5.6859999999999999</v>
      </c>
      <c r="C1593" s="2">
        <f t="shared" si="189"/>
        <v>-7.6000000000000512E-3</v>
      </c>
      <c r="D1593" s="2">
        <f t="shared" si="190"/>
        <v>5.6389399999999998</v>
      </c>
      <c r="E1593" s="2">
        <f t="shared" si="192"/>
        <v>5.6283200000000004</v>
      </c>
      <c r="F1593" s="2">
        <f t="shared" si="193"/>
        <v>5.6936049999999998</v>
      </c>
      <c r="G1593" s="2">
        <f t="shared" si="195"/>
        <v>5.6233060000000021</v>
      </c>
      <c r="H1593" s="2">
        <f t="shared" si="191"/>
        <v>5.5645544999999981</v>
      </c>
      <c r="I1593" s="2">
        <f t="array" ref="I1593">SUMPRODUCT(B1577:B1596, (ROW(B1577:B1596)-ROW(B1577)+1)) / (20*21/2)</f>
        <v>5.6558604761904752</v>
      </c>
      <c r="J1593" s="2">
        <f t="shared" si="194"/>
        <v>5.6624256480234187</v>
      </c>
      <c r="K1593" s="2">
        <f t="shared" si="196"/>
        <v>5.6463608817973281</v>
      </c>
    </row>
    <row r="1594" spans="1:11" ht="13.5" x14ac:dyDescent="0.25">
      <c r="A1594" s="3">
        <f>TITRES_STAT!B1597</f>
        <v>44335</v>
      </c>
      <c r="B1594" s="6">
        <f>TITRES_STAT!D1597</f>
        <v>5.6859999999999999</v>
      </c>
      <c r="C1594" s="2">
        <f t="shared" si="189"/>
        <v>0</v>
      </c>
      <c r="D1594" s="2">
        <f t="shared" si="190"/>
        <v>5.6525999999999996</v>
      </c>
      <c r="E1594" s="2">
        <f t="shared" si="192"/>
        <v>5.6351500000000003</v>
      </c>
      <c r="F1594" s="2">
        <f t="shared" si="193"/>
        <v>5.6875299999999998</v>
      </c>
      <c r="G1594" s="2">
        <f t="shared" si="195"/>
        <v>5.6277080000000019</v>
      </c>
      <c r="H1594" s="2">
        <f t="shared" si="191"/>
        <v>5.5658449999999986</v>
      </c>
      <c r="I1594" s="2">
        <f t="array" ref="I1594">SUMPRODUCT(B1578:B1597, (ROW(B1578:B1597)-ROW(B1578)+1)) / (20*21/2)</f>
        <v>5.636235238095237</v>
      </c>
      <c r="J1594" s="2">
        <f t="shared" si="194"/>
        <v>5.6646708244021404</v>
      </c>
      <c r="K1594" s="2">
        <f t="shared" si="196"/>
        <v>5.6479153570209633</v>
      </c>
    </row>
    <row r="1595" spans="1:11" ht="13.5" x14ac:dyDescent="0.25">
      <c r="A1595" s="3">
        <f>TITRES_STAT!B1598</f>
        <v>44336</v>
      </c>
      <c r="B1595" s="6">
        <f>TITRES_STAT!D1598</f>
        <v>5.6859999999999999</v>
      </c>
      <c r="C1595" s="2">
        <f t="shared" si="189"/>
        <v>0</v>
      </c>
      <c r="D1595" s="2">
        <f t="shared" si="190"/>
        <v>5.6662599999999994</v>
      </c>
      <c r="E1595" s="2">
        <f t="shared" si="192"/>
        <v>5.6419800000000002</v>
      </c>
      <c r="F1595" s="2">
        <f t="shared" si="193"/>
        <v>5.6814550000000015</v>
      </c>
      <c r="G1595" s="2">
        <f t="shared" si="195"/>
        <v>5.6298340000000016</v>
      </c>
      <c r="H1595" s="2">
        <f t="shared" si="191"/>
        <v>5.5677049999999975</v>
      </c>
      <c r="I1595" s="2">
        <f t="array" ref="I1595">SUMPRODUCT(B1579:B1598, (ROW(B1579:B1598)-ROW(B1579)+1)) / (20*21/2)</f>
        <v>5.6176942857142853</v>
      </c>
      <c r="J1595" s="2">
        <f t="shared" si="194"/>
        <v>5.6667021744590791</v>
      </c>
      <c r="K1595" s="2">
        <f t="shared" si="196"/>
        <v>5.6494088724319065</v>
      </c>
    </row>
    <row r="1596" spans="1:11" ht="13.5" x14ac:dyDescent="0.25">
      <c r="A1596" s="3">
        <f>TITRES_STAT!B1599</f>
        <v>44337</v>
      </c>
      <c r="B1596" s="6">
        <f>TITRES_STAT!D1599</f>
        <v>5.6177000000000001</v>
      </c>
      <c r="C1596" s="2">
        <f t="shared" si="189"/>
        <v>-6.8299999999999805E-2</v>
      </c>
      <c r="D1596" s="2">
        <f t="shared" si="190"/>
        <v>5.6738599999999995</v>
      </c>
      <c r="E1596" s="2">
        <f t="shared" si="192"/>
        <v>5.6419800000000002</v>
      </c>
      <c r="F1596" s="2">
        <f t="shared" si="193"/>
        <v>5.671965000000001</v>
      </c>
      <c r="G1596" s="2">
        <f t="shared" si="195"/>
        <v>5.6305940000000012</v>
      </c>
      <c r="H1596" s="2">
        <f t="shared" si="191"/>
        <v>5.5686539999999978</v>
      </c>
      <c r="I1596" s="2">
        <f t="array" ref="I1596">SUMPRODUCT(B1580:B1599, (ROW(B1580:B1599)-ROW(B1580)+1)) / (20*21/2)</f>
        <v>5.6002014285714292</v>
      </c>
      <c r="J1596" s="2">
        <f t="shared" si="194"/>
        <v>5.6620353007010715</v>
      </c>
      <c r="K1596" s="2">
        <f t="shared" si="196"/>
        <v>5.6481653872384987</v>
      </c>
    </row>
    <row r="1597" spans="1:11" ht="13.5" x14ac:dyDescent="0.25">
      <c r="A1597" s="3">
        <f>TITRES_STAT!B1600</f>
        <v>44340</v>
      </c>
      <c r="B1597" s="6">
        <f>TITRES_STAT!D1600</f>
        <v>5.4659000000000004</v>
      </c>
      <c r="C1597" s="2">
        <f t="shared" si="189"/>
        <v>-0.15179999999999971</v>
      </c>
      <c r="D1597" s="2">
        <f t="shared" si="190"/>
        <v>5.6283200000000004</v>
      </c>
      <c r="E1597" s="2">
        <f t="shared" si="192"/>
        <v>5.6267999999999994</v>
      </c>
      <c r="F1597" s="2">
        <f t="shared" si="193"/>
        <v>5.6605800000000013</v>
      </c>
      <c r="G1597" s="2">
        <f t="shared" si="195"/>
        <v>5.628470000000001</v>
      </c>
      <c r="H1597" s="2">
        <f t="shared" si="191"/>
        <v>5.5683124999999976</v>
      </c>
      <c r="I1597" s="2">
        <f t="array" ref="I1597">SUMPRODUCT(B1581:B1600, (ROW(B1581:B1600)-ROW(B1581)+1)) / (20*21/2)</f>
        <v>5.584335238095238</v>
      </c>
      <c r="J1597" s="2">
        <f t="shared" si="194"/>
        <v>5.6433557482533505</v>
      </c>
      <c r="K1597" s="2">
        <f t="shared" si="196"/>
        <v>5.6410177249938513</v>
      </c>
    </row>
    <row r="1598" spans="1:11" ht="13.5" x14ac:dyDescent="0.25">
      <c r="A1598" s="3">
        <f>TITRES_STAT!B1601</f>
        <v>44341</v>
      </c>
      <c r="B1598" s="6">
        <f>TITRES_STAT!D1601</f>
        <v>5.4659000000000004</v>
      </c>
      <c r="C1598" s="2">
        <f t="shared" si="189"/>
        <v>0</v>
      </c>
      <c r="D1598" s="2">
        <f t="shared" si="190"/>
        <v>5.5843000000000007</v>
      </c>
      <c r="E1598" s="2">
        <f t="shared" si="192"/>
        <v>5.6116200000000003</v>
      </c>
      <c r="F1598" s="2">
        <f t="shared" si="193"/>
        <v>5.6495750000000022</v>
      </c>
      <c r="G1598" s="2">
        <f t="shared" si="195"/>
        <v>5.6261940000000017</v>
      </c>
      <c r="H1598" s="2">
        <f t="shared" si="191"/>
        <v>5.5679709999999965</v>
      </c>
      <c r="I1598" s="2">
        <f t="array" ref="I1598">SUMPRODUCT(B1582:B1601, (ROW(B1582:B1601)-ROW(B1582)+1)) / (20*21/2)</f>
        <v>5.5834390476190467</v>
      </c>
      <c r="J1598" s="2">
        <f t="shared" si="194"/>
        <v>5.6264552008006508</v>
      </c>
      <c r="K1598" s="2">
        <f t="shared" si="196"/>
        <v>5.6341503632293861</v>
      </c>
    </row>
    <row r="1599" spans="1:11" ht="13.5" x14ac:dyDescent="0.25">
      <c r="A1599" s="3">
        <f>TITRES_STAT!B1602</f>
        <v>44342</v>
      </c>
      <c r="B1599" s="6">
        <f>TITRES_STAT!D1602</f>
        <v>5.4659000000000004</v>
      </c>
      <c r="C1599" s="2">
        <f t="shared" si="189"/>
        <v>0</v>
      </c>
      <c r="D1599" s="2">
        <f t="shared" si="190"/>
        <v>5.540280000000001</v>
      </c>
      <c r="E1599" s="2">
        <f t="shared" si="192"/>
        <v>5.5964399999999994</v>
      </c>
      <c r="F1599" s="2">
        <f t="shared" si="193"/>
        <v>5.6324950000000005</v>
      </c>
      <c r="G1599" s="2">
        <f t="shared" si="195"/>
        <v>5.6239180000000006</v>
      </c>
      <c r="H1599" s="2">
        <f t="shared" si="191"/>
        <v>5.5676294999999962</v>
      </c>
      <c r="I1599" s="2">
        <f t="array" ref="I1599">SUMPRODUCT(B1583:B1602, (ROW(B1583:B1602)-ROW(B1583)+1)) / (20*21/2)</f>
        <v>5.5832580952380946</v>
      </c>
      <c r="J1599" s="2">
        <f t="shared" si="194"/>
        <v>5.6111642292958273</v>
      </c>
      <c r="K1599" s="2">
        <f t="shared" si="196"/>
        <v>5.6275523097694098</v>
      </c>
    </row>
    <row r="1600" spans="1:11" ht="13.5" x14ac:dyDescent="0.25">
      <c r="A1600" s="3">
        <f>TITRES_STAT!B1603</f>
        <v>44343</v>
      </c>
      <c r="B1600" s="6">
        <f>TITRES_STAT!D1603</f>
        <v>5.4659000000000004</v>
      </c>
      <c r="C1600" s="2">
        <f t="shared" si="189"/>
        <v>0</v>
      </c>
      <c r="D1600" s="2">
        <f t="shared" si="190"/>
        <v>5.4962600000000013</v>
      </c>
      <c r="E1600" s="2">
        <f t="shared" si="192"/>
        <v>5.5812599999999986</v>
      </c>
      <c r="F1600" s="2">
        <f t="shared" si="193"/>
        <v>5.6211100000000007</v>
      </c>
      <c r="G1600" s="2">
        <f t="shared" si="195"/>
        <v>5.6224000000000016</v>
      </c>
      <c r="H1600" s="2">
        <f t="shared" si="191"/>
        <v>5.5680849999999955</v>
      </c>
      <c r="I1600" s="2">
        <f t="array" ref="I1600">SUMPRODUCT(B1584:B1603, (ROW(B1584:B1603)-ROW(B1584)+1)) / (20*21/2)</f>
        <v>5.5733066666666664</v>
      </c>
      <c r="J1600" s="2">
        <f t="shared" si="194"/>
        <v>5.5973295407914634</v>
      </c>
      <c r="K1600" s="2">
        <f t="shared" si="196"/>
        <v>5.6212130035039429</v>
      </c>
    </row>
    <row r="1601" spans="1:11" ht="13.5" x14ac:dyDescent="0.25">
      <c r="A1601" s="3">
        <f>TITRES_STAT!B1604</f>
        <v>44344</v>
      </c>
      <c r="B1601" s="6">
        <f>TITRES_STAT!D1604</f>
        <v>5.6116999999999999</v>
      </c>
      <c r="C1601" s="2">
        <f t="shared" si="189"/>
        <v>0.14579999999999949</v>
      </c>
      <c r="D1601" s="2">
        <f t="shared" si="190"/>
        <v>5.4950600000000005</v>
      </c>
      <c r="E1601" s="2">
        <f t="shared" si="192"/>
        <v>5.5844599999999991</v>
      </c>
      <c r="F1601" s="2">
        <f t="shared" si="193"/>
        <v>5.6136000000000008</v>
      </c>
      <c r="G1601" s="2">
        <f t="shared" si="195"/>
        <v>5.6237980000000016</v>
      </c>
      <c r="H1601" s="2">
        <f t="shared" si="191"/>
        <v>5.5692694999999945</v>
      </c>
      <c r="I1601" s="2">
        <f t="array" ref="I1601">SUMPRODUCT(B1585:B1604, (ROW(B1585:B1604)-ROW(B1585)+1)) / (20*21/2)</f>
        <v>5.5645947619047611</v>
      </c>
      <c r="J1601" s="2">
        <f t="shared" si="194"/>
        <v>5.5986981559541817</v>
      </c>
      <c r="K1601" s="2">
        <f t="shared" si="196"/>
        <v>5.620839944543004</v>
      </c>
    </row>
    <row r="1602" spans="1:11" ht="13.5" x14ac:dyDescent="0.25">
      <c r="A1602" s="3">
        <f>TITRES_STAT!B1605</f>
        <v>44347</v>
      </c>
      <c r="B1602" s="6">
        <f>TITRES_STAT!D1605</f>
        <v>5.6116999999999999</v>
      </c>
      <c r="C1602" s="2">
        <f t="shared" si="189"/>
        <v>0</v>
      </c>
      <c r="D1602" s="2">
        <f t="shared" si="190"/>
        <v>5.5242199999999997</v>
      </c>
      <c r="E1602" s="2">
        <f t="shared" si="192"/>
        <v>5.5762699999999992</v>
      </c>
      <c r="F1602" s="2">
        <f t="shared" si="193"/>
        <v>5.6060900000000009</v>
      </c>
      <c r="G1602" s="2">
        <f t="shared" si="195"/>
        <v>5.6251960000000016</v>
      </c>
      <c r="H1602" s="2">
        <f t="shared" si="191"/>
        <v>5.5704539999999945</v>
      </c>
      <c r="I1602" s="2">
        <f t="array" ref="I1602">SUMPRODUCT(B1586:B1605, (ROW(B1586:B1605)-ROW(B1586)+1)) / (20*21/2)</f>
        <v>5.5489500000000005</v>
      </c>
      <c r="J1602" s="2">
        <f t="shared" si="194"/>
        <v>5.5999364268156882</v>
      </c>
      <c r="K1602" s="2">
        <f t="shared" si="196"/>
        <v>5.6204815153452392</v>
      </c>
    </row>
    <row r="1603" spans="1:11" ht="13.5" x14ac:dyDescent="0.25">
      <c r="A1603" s="3">
        <f>TITRES_STAT!B1606</f>
        <v>44348</v>
      </c>
      <c r="B1603" s="6">
        <f>TITRES_STAT!D1606</f>
        <v>5.5015999999999998</v>
      </c>
      <c r="C1603" s="2">
        <f t="shared" si="189"/>
        <v>-0.11010000000000009</v>
      </c>
      <c r="D1603" s="2">
        <f t="shared" si="190"/>
        <v>5.5313600000000003</v>
      </c>
      <c r="E1603" s="2">
        <f t="shared" si="192"/>
        <v>5.55783</v>
      </c>
      <c r="F1603" s="2">
        <f t="shared" si="193"/>
        <v>5.5930750000000007</v>
      </c>
      <c r="G1603" s="2">
        <f t="shared" si="195"/>
        <v>5.6243920000000029</v>
      </c>
      <c r="H1603" s="2">
        <f t="shared" si="191"/>
        <v>5.5710879999999943</v>
      </c>
      <c r="I1603" s="2">
        <f t="array" ref="I1603">SUMPRODUCT(B1587:B1606, (ROW(B1587:B1606)-ROW(B1587)+1)) / (20*21/2)</f>
        <v>5.5342323809523819</v>
      </c>
      <c r="J1603" s="2">
        <f t="shared" si="194"/>
        <v>5.5905710528332415</v>
      </c>
      <c r="K1603" s="2">
        <f t="shared" si="196"/>
        <v>5.6158194951356224</v>
      </c>
    </row>
    <row r="1604" spans="1:11" ht="13.5" x14ac:dyDescent="0.25">
      <c r="A1604" s="3">
        <f>TITRES_STAT!B1607</f>
        <v>44349</v>
      </c>
      <c r="B1604" s="6">
        <f>TITRES_STAT!D1607</f>
        <v>5.5015999999999998</v>
      </c>
      <c r="C1604" s="2">
        <f t="shared" ref="C1604:C1667" si="197">B1604-B1603</f>
        <v>0</v>
      </c>
      <c r="D1604" s="2">
        <f t="shared" si="190"/>
        <v>5.5385</v>
      </c>
      <c r="E1604" s="2">
        <f t="shared" si="192"/>
        <v>5.53939</v>
      </c>
      <c r="F1604" s="2">
        <f t="shared" si="193"/>
        <v>5.5872700000000011</v>
      </c>
      <c r="G1604" s="2">
        <f t="shared" si="195"/>
        <v>5.6243480000000021</v>
      </c>
      <c r="H1604" s="2">
        <f t="shared" si="191"/>
        <v>5.5712284999999948</v>
      </c>
      <c r="I1604" s="2">
        <f t="array" ref="I1604">SUMPRODUCT(B1588:B1607, (ROW(B1588:B1607)-ROW(B1588)+1)) / (20*21/2)</f>
        <v>5.5204419047619053</v>
      </c>
      <c r="J1604" s="2">
        <f t="shared" si="194"/>
        <v>5.5820976192300753</v>
      </c>
      <c r="K1604" s="2">
        <f t="shared" si="196"/>
        <v>5.6113402992479511</v>
      </c>
    </row>
    <row r="1605" spans="1:11" ht="13.5" x14ac:dyDescent="0.25">
      <c r="A1605" s="3">
        <f>TITRES_STAT!B1608</f>
        <v>44350</v>
      </c>
      <c r="B1605" s="6">
        <f>TITRES_STAT!D1608</f>
        <v>5.423</v>
      </c>
      <c r="C1605" s="2">
        <f t="shared" si="197"/>
        <v>-7.8599999999999781E-2</v>
      </c>
      <c r="D1605" s="2">
        <f t="shared" si="190"/>
        <v>5.5299199999999997</v>
      </c>
      <c r="E1605" s="2">
        <f t="shared" si="192"/>
        <v>5.51309</v>
      </c>
      <c r="F1605" s="2">
        <f t="shared" si="193"/>
        <v>5.5775350000000001</v>
      </c>
      <c r="G1605" s="2">
        <f t="shared" si="195"/>
        <v>5.6221240000000021</v>
      </c>
      <c r="H1605" s="2">
        <f t="shared" si="191"/>
        <v>5.5717734999999946</v>
      </c>
      <c r="I1605" s="2">
        <f t="array" ref="I1605">SUMPRODUCT(B1589:B1608, (ROW(B1589:B1608)-ROW(B1589)+1)) / (20*21/2)</f>
        <v>5.5075785714285725</v>
      </c>
      <c r="J1605" s="2">
        <f t="shared" si="194"/>
        <v>5.5669454650176871</v>
      </c>
      <c r="K1605" s="2">
        <f t="shared" si="196"/>
        <v>5.6039544051597963</v>
      </c>
    </row>
    <row r="1606" spans="1:11" ht="13.5" x14ac:dyDescent="0.25">
      <c r="A1606" s="3">
        <f>TITRES_STAT!B1609</f>
        <v>44351</v>
      </c>
      <c r="B1606" s="6">
        <f>TITRES_STAT!D1609</f>
        <v>5.423</v>
      </c>
      <c r="C1606" s="2">
        <f t="shared" si="197"/>
        <v>0</v>
      </c>
      <c r="D1606" s="2">
        <f t="shared" ref="D1606:D1669" si="198">AVERAGE(B1602:B1606)</f>
        <v>5.4921800000000003</v>
      </c>
      <c r="E1606" s="2">
        <f t="shared" si="192"/>
        <v>5.4936199999999999</v>
      </c>
      <c r="F1606" s="2">
        <f t="shared" si="193"/>
        <v>5.5678000000000001</v>
      </c>
      <c r="G1606" s="2">
        <f t="shared" si="195"/>
        <v>5.6199000000000039</v>
      </c>
      <c r="H1606" s="2">
        <f t="shared" si="191"/>
        <v>5.5715209999999944</v>
      </c>
      <c r="I1606" s="2">
        <f t="array" ref="I1606">SUMPRODUCT(B1590:B1609, (ROW(B1590:B1609)-ROW(B1590)+1)) / (20*21/2)</f>
        <v>5.4806804761904759</v>
      </c>
      <c r="J1606" s="2">
        <f t="shared" si="194"/>
        <v>5.5532363731112406</v>
      </c>
      <c r="K1606" s="2">
        <f t="shared" si="196"/>
        <v>5.5968581539770588</v>
      </c>
    </row>
    <row r="1607" spans="1:11" ht="13.5" x14ac:dyDescent="0.25">
      <c r="A1607" s="3">
        <f>TITRES_STAT!B1610</f>
        <v>44354</v>
      </c>
      <c r="B1607" s="6">
        <f>TITRES_STAT!D1610</f>
        <v>5.423</v>
      </c>
      <c r="C1607" s="2">
        <f t="shared" si="197"/>
        <v>0</v>
      </c>
      <c r="D1607" s="2">
        <f t="shared" si="198"/>
        <v>5.4544400000000008</v>
      </c>
      <c r="E1607" s="2">
        <f t="shared" si="192"/>
        <v>5.4893299999999998</v>
      </c>
      <c r="F1607" s="2">
        <f t="shared" si="193"/>
        <v>5.558065</v>
      </c>
      <c r="G1607" s="2">
        <f t="shared" si="195"/>
        <v>5.6190420000000039</v>
      </c>
      <c r="H1607" s="2">
        <f t="shared" si="191"/>
        <v>5.5710029999999948</v>
      </c>
      <c r="I1607" s="2">
        <f t="array" ref="I1607">SUMPRODUCT(B1591:B1610, (ROW(B1591:B1610)-ROW(B1591)+1)) / (20*21/2)</f>
        <v>5.4696766666666683</v>
      </c>
      <c r="J1607" s="2">
        <f t="shared" si="194"/>
        <v>5.5408329090054078</v>
      </c>
      <c r="K1607" s="2">
        <f t="shared" si="196"/>
        <v>5.590040187154429</v>
      </c>
    </row>
    <row r="1608" spans="1:11" ht="13.5" x14ac:dyDescent="0.25">
      <c r="A1608" s="3">
        <f>TITRES_STAT!B1611</f>
        <v>44355</v>
      </c>
      <c r="B1608" s="6">
        <f>TITRES_STAT!D1611</f>
        <v>5.423</v>
      </c>
      <c r="C1608" s="2">
        <f t="shared" si="197"/>
        <v>0</v>
      </c>
      <c r="D1608" s="2">
        <f t="shared" si="198"/>
        <v>5.4387200000000009</v>
      </c>
      <c r="E1608" s="2">
        <f t="shared" si="192"/>
        <v>5.4850400000000006</v>
      </c>
      <c r="F1608" s="2">
        <f t="shared" si="193"/>
        <v>5.54833</v>
      </c>
      <c r="G1608" s="2">
        <f t="shared" si="195"/>
        <v>5.6181840000000047</v>
      </c>
      <c r="H1608" s="2">
        <f t="shared" si="191"/>
        <v>5.5704849999999944</v>
      </c>
      <c r="I1608" s="2">
        <f t="array" ref="I1608">SUMPRODUCT(B1592:B1611, (ROW(B1592:B1611)-ROW(B1592)+1)) / (20*21/2)</f>
        <v>5.4596371428571437</v>
      </c>
      <c r="J1608" s="2">
        <f t="shared" si="194"/>
        <v>5.5296107271953687</v>
      </c>
      <c r="K1608" s="2">
        <f t="shared" si="196"/>
        <v>5.5834895915797453</v>
      </c>
    </row>
    <row r="1609" spans="1:11" ht="13.5" x14ac:dyDescent="0.25">
      <c r="A1609" s="3">
        <f>TITRES_STAT!B1612</f>
        <v>44356</v>
      </c>
      <c r="B1609" s="6">
        <f>TITRES_STAT!D1612</f>
        <v>5.2659000000000002</v>
      </c>
      <c r="C1609" s="2">
        <f t="shared" si="197"/>
        <v>-0.1570999999999998</v>
      </c>
      <c r="D1609" s="2">
        <f t="shared" si="198"/>
        <v>5.3915800000000003</v>
      </c>
      <c r="E1609" s="2">
        <f t="shared" si="192"/>
        <v>5.4650400000000001</v>
      </c>
      <c r="F1609" s="2">
        <f t="shared" si="193"/>
        <v>5.5307399999999998</v>
      </c>
      <c r="G1609" s="2">
        <f t="shared" si="195"/>
        <v>5.6140320000000035</v>
      </c>
      <c r="H1609" s="2">
        <f t="shared" si="191"/>
        <v>5.5691814999999956</v>
      </c>
      <c r="I1609" s="2">
        <f t="array" ref="I1609">SUMPRODUCT(B1593:B1612, (ROW(B1593:B1612)-ROW(B1593)+1)) / (20*21/2)</f>
        <v>5.4473809523809535</v>
      </c>
      <c r="J1609" s="2">
        <f t="shared" si="194"/>
        <v>5.5044954198434288</v>
      </c>
      <c r="K1609" s="2">
        <f t="shared" si="196"/>
        <v>5.5710350977923042</v>
      </c>
    </row>
    <row r="1610" spans="1:11" ht="13.5" x14ac:dyDescent="0.25">
      <c r="A1610" s="3">
        <f>TITRES_STAT!B1613</f>
        <v>44357</v>
      </c>
      <c r="B1610" s="6">
        <f>TITRES_STAT!D1613</f>
        <v>5.4151999999999996</v>
      </c>
      <c r="C1610" s="2">
        <f t="shared" si="197"/>
        <v>0.14929999999999932</v>
      </c>
      <c r="D1610" s="2">
        <f t="shared" si="198"/>
        <v>5.3900199999999998</v>
      </c>
      <c r="E1610" s="2">
        <f t="shared" si="192"/>
        <v>5.4599700000000002</v>
      </c>
      <c r="F1610" s="2">
        <f t="shared" si="193"/>
        <v>5.5206149999999994</v>
      </c>
      <c r="G1610" s="2">
        <f t="shared" si="195"/>
        <v>5.6128660000000039</v>
      </c>
      <c r="H1610" s="2">
        <f t="shared" ref="H1610:H1673" si="199">AVERAGE(B1411:B1610)</f>
        <v>5.5696874999999952</v>
      </c>
      <c r="I1610" s="2">
        <f t="array" ref="I1610">SUMPRODUCT(B1594:B1613, (ROW(B1594:B1613)-ROW(B1594)+1)) / (20*21/2)</f>
        <v>5.4366004761904767</v>
      </c>
      <c r="J1610" s="2">
        <f t="shared" si="194"/>
        <v>5.4959910941440544</v>
      </c>
      <c r="K1610" s="2">
        <f t="shared" si="196"/>
        <v>5.5649239174867233</v>
      </c>
    </row>
    <row r="1611" spans="1:11" ht="13.5" x14ac:dyDescent="0.25">
      <c r="A1611" s="3">
        <f>TITRES_STAT!B1614</f>
        <v>44358</v>
      </c>
      <c r="B1611" s="6">
        <f>TITRES_STAT!D1614</f>
        <v>5.4151999999999996</v>
      </c>
      <c r="C1611" s="2">
        <f t="shared" si="197"/>
        <v>0</v>
      </c>
      <c r="D1611" s="2">
        <f t="shared" si="198"/>
        <v>5.3884599999999994</v>
      </c>
      <c r="E1611" s="2">
        <f t="shared" si="192"/>
        <v>5.4403200000000007</v>
      </c>
      <c r="F1611" s="2">
        <f t="shared" si="193"/>
        <v>5.5123899999999999</v>
      </c>
      <c r="G1611" s="2">
        <f t="shared" si="195"/>
        <v>5.6117000000000044</v>
      </c>
      <c r="H1611" s="2">
        <f t="shared" si="199"/>
        <v>5.5693959999999958</v>
      </c>
      <c r="I1611" s="2">
        <f t="array" ref="I1611">SUMPRODUCT(B1595:B1614, (ROW(B1595:B1614)-ROW(B1595)+1)) / (20*21/2)</f>
        <v>5.4272595238095249</v>
      </c>
      <c r="J1611" s="2">
        <f t="shared" si="194"/>
        <v>5.488296704225573</v>
      </c>
      <c r="K1611" s="2">
        <f t="shared" si="196"/>
        <v>5.5590523913107734</v>
      </c>
    </row>
    <row r="1612" spans="1:11" ht="13.5" x14ac:dyDescent="0.25">
      <c r="A1612" s="3">
        <f>TITRES_STAT!B1615</f>
        <v>44361</v>
      </c>
      <c r="B1612" s="6">
        <f>TITRES_STAT!D1615</f>
        <v>5.3837000000000002</v>
      </c>
      <c r="C1612" s="2">
        <f t="shared" si="197"/>
        <v>-3.1499999999999417E-2</v>
      </c>
      <c r="D1612" s="2">
        <f t="shared" si="198"/>
        <v>5.3805999999999994</v>
      </c>
      <c r="E1612" s="2">
        <f t="shared" ref="E1612:E1675" si="200">AVERAGE(B1603:B1612)</f>
        <v>5.4175200000000006</v>
      </c>
      <c r="F1612" s="2">
        <f t="shared" si="193"/>
        <v>5.4968950000000003</v>
      </c>
      <c r="G1612" s="2">
        <f t="shared" si="195"/>
        <v>5.6094500000000025</v>
      </c>
      <c r="H1612" s="2">
        <f t="shared" si="199"/>
        <v>5.5686434999999959</v>
      </c>
      <c r="I1612" s="2">
        <f t="array" ref="I1612">SUMPRODUCT(B1596:B1615, (ROW(B1596:B1615)-ROW(B1596)+1)) / (20*21/2)</f>
        <v>5.4193580952380955</v>
      </c>
      <c r="J1612" s="2">
        <f t="shared" si="194"/>
        <v>5.4783351133469473</v>
      </c>
      <c r="K1612" s="2">
        <f t="shared" si="196"/>
        <v>5.5521758269456454</v>
      </c>
    </row>
    <row r="1613" spans="1:11" ht="13.5" x14ac:dyDescent="0.25">
      <c r="A1613" s="3">
        <f>TITRES_STAT!B1616</f>
        <v>44362</v>
      </c>
      <c r="B1613" s="6">
        <f>TITRES_STAT!D1616</f>
        <v>5.3837000000000002</v>
      </c>
      <c r="C1613" s="2">
        <f t="shared" si="197"/>
        <v>0</v>
      </c>
      <c r="D1613" s="2">
        <f t="shared" si="198"/>
        <v>5.3727400000000003</v>
      </c>
      <c r="E1613" s="2">
        <f t="shared" si="200"/>
        <v>5.4057300000000001</v>
      </c>
      <c r="F1613" s="2">
        <f t="shared" si="193"/>
        <v>5.4817800000000005</v>
      </c>
      <c r="G1613" s="2">
        <f t="shared" si="195"/>
        <v>5.6072000000000024</v>
      </c>
      <c r="H1613" s="2">
        <f t="shared" si="199"/>
        <v>5.5678909999999977</v>
      </c>
      <c r="I1613" s="2">
        <f t="array" ref="I1613">SUMPRODUCT(B1597:B1616, (ROW(B1597:B1616)-ROW(B1597)+1)) / (20*21/2)</f>
        <v>5.4151438095238094</v>
      </c>
      <c r="J1613" s="2">
        <f t="shared" si="194"/>
        <v>5.4693222454091428</v>
      </c>
      <c r="K1613" s="2">
        <f t="shared" si="196"/>
        <v>5.5455689317713066</v>
      </c>
    </row>
    <row r="1614" spans="1:11" ht="13.5" x14ac:dyDescent="0.25">
      <c r="A1614" s="3">
        <f>TITRES_STAT!B1617</f>
        <v>44363</v>
      </c>
      <c r="B1614" s="6">
        <f>TITRES_STAT!D1617</f>
        <v>5.3837000000000002</v>
      </c>
      <c r="C1614" s="2">
        <f t="shared" si="197"/>
        <v>0</v>
      </c>
      <c r="D1614" s="2">
        <f t="shared" si="198"/>
        <v>5.3963000000000001</v>
      </c>
      <c r="E1614" s="2">
        <f t="shared" si="200"/>
        <v>5.3939399999999988</v>
      </c>
      <c r="F1614" s="2">
        <f t="shared" si="193"/>
        <v>5.4666650000000008</v>
      </c>
      <c r="G1614" s="2">
        <f t="shared" si="195"/>
        <v>5.6047980000000015</v>
      </c>
      <c r="H1614" s="2">
        <f t="shared" si="199"/>
        <v>5.5671384999999987</v>
      </c>
      <c r="I1614" s="2">
        <f t="array" ref="I1614">SUMPRODUCT(B1598:B1617, (ROW(B1598:B1617)-ROW(B1598)+1)) / (20*21/2)</f>
        <v>5.412683809523811</v>
      </c>
      <c r="J1614" s="2">
        <f t="shared" si="194"/>
        <v>5.4611677458463674</v>
      </c>
      <c r="K1614" s="2">
        <f t="shared" si="196"/>
        <v>5.5392211305253731</v>
      </c>
    </row>
    <row r="1615" spans="1:11" ht="13.5" x14ac:dyDescent="0.25">
      <c r="A1615" s="3">
        <f>TITRES_STAT!B1618</f>
        <v>44364</v>
      </c>
      <c r="B1615" s="6">
        <f>TITRES_STAT!D1618</f>
        <v>5.3837000000000002</v>
      </c>
      <c r="C1615" s="2">
        <f t="shared" si="197"/>
        <v>0</v>
      </c>
      <c r="D1615" s="2">
        <f t="shared" si="198"/>
        <v>5.3900000000000006</v>
      </c>
      <c r="E1615" s="2">
        <f t="shared" si="200"/>
        <v>5.3900099999999984</v>
      </c>
      <c r="F1615" s="2">
        <f t="shared" si="193"/>
        <v>5.451550000000001</v>
      </c>
      <c r="G1615" s="2">
        <f t="shared" si="195"/>
        <v>5.6010300000000006</v>
      </c>
      <c r="H1615" s="2">
        <f t="shared" si="199"/>
        <v>5.5671074999999997</v>
      </c>
      <c r="I1615" s="2">
        <f t="array" ref="I1615">SUMPRODUCT(B1599:B1618, (ROW(B1599:B1618)-ROW(B1599)+1)) / (20*21/2)</f>
        <v>5.4104652380952389</v>
      </c>
      <c r="J1615" s="2">
        <f t="shared" si="194"/>
        <v>5.4537898652895702</v>
      </c>
      <c r="K1615" s="2">
        <f t="shared" si="196"/>
        <v>5.5331222626616334</v>
      </c>
    </row>
    <row r="1616" spans="1:11" ht="13.5" x14ac:dyDescent="0.25">
      <c r="A1616" s="3">
        <f>TITRES_STAT!B1619</f>
        <v>44365</v>
      </c>
      <c r="B1616" s="6">
        <f>TITRES_STAT!D1619</f>
        <v>5.4073000000000002</v>
      </c>
      <c r="C1616" s="2">
        <f t="shared" si="197"/>
        <v>2.3600000000000065E-2</v>
      </c>
      <c r="D1616" s="2">
        <f t="shared" si="198"/>
        <v>5.38842</v>
      </c>
      <c r="E1616" s="2">
        <f t="shared" si="200"/>
        <v>5.3884399999999983</v>
      </c>
      <c r="F1616" s="2">
        <f t="shared" si="193"/>
        <v>5.4410300000000014</v>
      </c>
      <c r="G1616" s="2">
        <f t="shared" si="195"/>
        <v>5.597734</v>
      </c>
      <c r="H1616" s="2">
        <f t="shared" si="199"/>
        <v>5.566511000000002</v>
      </c>
      <c r="I1616" s="2">
        <f t="array" ref="I1616">SUMPRODUCT(B1600:B1619, (ROW(B1600:B1619)-ROW(B1600)+1)) / (20*21/2)</f>
        <v>5.4084880952380949</v>
      </c>
      <c r="J1616" s="2">
        <f t="shared" si="194"/>
        <v>5.4493622590715161</v>
      </c>
      <c r="K1616" s="2">
        <f t="shared" si="196"/>
        <v>5.5281880562827457</v>
      </c>
    </row>
    <row r="1617" spans="1:11" ht="13.5" x14ac:dyDescent="0.25">
      <c r="A1617" s="3">
        <f>TITRES_STAT!B1620</f>
        <v>44368</v>
      </c>
      <c r="B1617" s="6">
        <f>TITRES_STAT!D1620</f>
        <v>5.4151999999999996</v>
      </c>
      <c r="C1617" s="2">
        <f t="shared" si="197"/>
        <v>7.899999999999352E-3</v>
      </c>
      <c r="D1617" s="2">
        <f t="shared" si="198"/>
        <v>5.3947199999999995</v>
      </c>
      <c r="E1617" s="2">
        <f t="shared" si="200"/>
        <v>5.3876599999999986</v>
      </c>
      <c r="F1617" s="2">
        <f t="shared" si="193"/>
        <v>5.4384950000000014</v>
      </c>
      <c r="G1617" s="2">
        <f t="shared" si="195"/>
        <v>5.5897360000000011</v>
      </c>
      <c r="H1617" s="2">
        <f t="shared" si="199"/>
        <v>5.5664475000000015</v>
      </c>
      <c r="I1617" s="2">
        <f t="array" ref="I1617">SUMPRODUCT(B1601:B1620, (ROW(B1601:B1620)-ROW(B1601)+1)) / (20*21/2)</f>
        <v>5.4067523809523816</v>
      </c>
      <c r="J1617" s="2">
        <f t="shared" si="194"/>
        <v>5.4461087105885149</v>
      </c>
      <c r="K1617" s="2">
        <f t="shared" si="196"/>
        <v>5.5237571521147952</v>
      </c>
    </row>
    <row r="1618" spans="1:11" ht="13.5" x14ac:dyDescent="0.25">
      <c r="A1618" s="3">
        <f>TITRES_STAT!B1621</f>
        <v>44369</v>
      </c>
      <c r="B1618" s="6">
        <f>TITRES_STAT!D1621</f>
        <v>5.4151999999999996</v>
      </c>
      <c r="C1618" s="2">
        <f t="shared" si="197"/>
        <v>0</v>
      </c>
      <c r="D1618" s="2">
        <f t="shared" si="198"/>
        <v>5.4010199999999999</v>
      </c>
      <c r="E1618" s="2">
        <f t="shared" si="200"/>
        <v>5.3868799999999997</v>
      </c>
      <c r="F1618" s="2">
        <f t="shared" si="193"/>
        <v>5.4359600000000015</v>
      </c>
      <c r="G1618" s="2">
        <f t="shared" si="195"/>
        <v>5.5846240000000025</v>
      </c>
      <c r="H1618" s="2">
        <f t="shared" si="199"/>
        <v>5.5669535000000003</v>
      </c>
      <c r="I1618" s="2">
        <f t="array" ref="I1618">SUMPRODUCT(B1602:B1621, (ROW(B1602:B1621)-ROW(B1602)+1)) / (20*21/2)</f>
        <v>5.4052580952380964</v>
      </c>
      <c r="J1618" s="2">
        <f t="shared" si="194"/>
        <v>5.4431650238657996</v>
      </c>
      <c r="K1618" s="2">
        <f t="shared" si="196"/>
        <v>5.5195000088946076</v>
      </c>
    </row>
    <row r="1619" spans="1:11" ht="13.5" x14ac:dyDescent="0.25">
      <c r="A1619" s="3">
        <f>TITRES_STAT!B1622</f>
        <v>44370</v>
      </c>
      <c r="B1619" s="6">
        <f>TITRES_STAT!D1622</f>
        <v>5.4151999999999996</v>
      </c>
      <c r="C1619" s="2">
        <f t="shared" si="197"/>
        <v>0</v>
      </c>
      <c r="D1619" s="2">
        <f t="shared" si="198"/>
        <v>5.4073199999999995</v>
      </c>
      <c r="E1619" s="2">
        <f t="shared" si="200"/>
        <v>5.4018099999999993</v>
      </c>
      <c r="F1619" s="2">
        <f t="shared" si="193"/>
        <v>5.4334250000000015</v>
      </c>
      <c r="G1619" s="2">
        <f t="shared" si="195"/>
        <v>5.5795120000000029</v>
      </c>
      <c r="H1619" s="2">
        <f t="shared" si="199"/>
        <v>5.5672695000000001</v>
      </c>
      <c r="I1619" s="2">
        <f t="array" ref="I1619">SUMPRODUCT(B1603:B1622, (ROW(B1603:B1622)-ROW(B1603)+1)) / (20*21/2)</f>
        <v>5.4046995238095246</v>
      </c>
      <c r="J1619" s="2">
        <f t="shared" si="194"/>
        <v>5.4405016882595332</v>
      </c>
      <c r="K1619" s="2">
        <f t="shared" si="196"/>
        <v>5.5154098124673681</v>
      </c>
    </row>
    <row r="1620" spans="1:11" ht="13.5" x14ac:dyDescent="0.25">
      <c r="A1620" s="3">
        <f>TITRES_STAT!B1623</f>
        <v>44371</v>
      </c>
      <c r="B1620" s="6">
        <f>TITRES_STAT!D1623</f>
        <v>5.4151999999999996</v>
      </c>
      <c r="C1620" s="2">
        <f t="shared" si="197"/>
        <v>0</v>
      </c>
      <c r="D1620" s="2">
        <f t="shared" si="198"/>
        <v>5.4136199999999999</v>
      </c>
      <c r="E1620" s="2">
        <f t="shared" si="200"/>
        <v>5.4018099999999993</v>
      </c>
      <c r="F1620" s="2">
        <f t="shared" ref="F1620:F1683" si="201">AVERAGE(B1601:B1620)</f>
        <v>5.4308900000000007</v>
      </c>
      <c r="G1620" s="2">
        <f t="shared" si="195"/>
        <v>5.5725780000000036</v>
      </c>
      <c r="H1620" s="2">
        <f t="shared" si="199"/>
        <v>5.5675854999999999</v>
      </c>
      <c r="I1620" s="2">
        <f t="array" ref="I1620">SUMPRODUCT(B1604:B1623, (ROW(B1604:B1623)-ROW(B1604)+1)) / (20*21/2)</f>
        <v>5.404324285714285</v>
      </c>
      <c r="J1620" s="2">
        <f t="shared" si="194"/>
        <v>5.4380920036633871</v>
      </c>
      <c r="K1620" s="2">
        <f t="shared" si="196"/>
        <v>5.5114800159000206</v>
      </c>
    </row>
    <row r="1621" spans="1:11" ht="13.5" x14ac:dyDescent="0.25">
      <c r="A1621" s="3">
        <f>TITRES_STAT!B1624</f>
        <v>44372</v>
      </c>
      <c r="B1621" s="6">
        <f>TITRES_STAT!D1624</f>
        <v>5.4151999999999996</v>
      </c>
      <c r="C1621" s="2">
        <f t="shared" si="197"/>
        <v>0</v>
      </c>
      <c r="D1621" s="2">
        <f t="shared" si="198"/>
        <v>5.4151999999999996</v>
      </c>
      <c r="E1621" s="2">
        <f t="shared" si="200"/>
        <v>5.4018099999999993</v>
      </c>
      <c r="F1621" s="2">
        <f t="shared" si="201"/>
        <v>5.4210650000000005</v>
      </c>
      <c r="G1621" s="2">
        <f t="shared" si="195"/>
        <v>5.5656440000000034</v>
      </c>
      <c r="H1621" s="2">
        <f t="shared" si="199"/>
        <v>5.5679015000000005</v>
      </c>
      <c r="I1621" s="2">
        <f t="array" ref="I1621">SUMPRODUCT(B1605:B1624, (ROW(B1605:B1624)-ROW(B1605)+1)) / (20*21/2)</f>
        <v>5.4058933333333341</v>
      </c>
      <c r="J1621" s="2">
        <f t="shared" ref="J1621:J1684" si="202">$J$4*B1621+J1620*(1-$J$4)</f>
        <v>5.4359118128383024</v>
      </c>
      <c r="K1621" s="2">
        <f t="shared" si="196"/>
        <v>5.5077043290019807</v>
      </c>
    </row>
    <row r="1622" spans="1:11" ht="13.5" x14ac:dyDescent="0.25">
      <c r="A1622" s="3">
        <f>TITRES_STAT!B1625</f>
        <v>44375</v>
      </c>
      <c r="B1622" s="6">
        <f>TITRES_STAT!D1625</f>
        <v>5.4151999999999996</v>
      </c>
      <c r="C1622" s="2">
        <f t="shared" si="197"/>
        <v>0</v>
      </c>
      <c r="D1622" s="2">
        <f t="shared" si="198"/>
        <v>5.4151999999999996</v>
      </c>
      <c r="E1622" s="2">
        <f t="shared" si="200"/>
        <v>5.4049599999999991</v>
      </c>
      <c r="F1622" s="2">
        <f t="shared" si="201"/>
        <v>5.4112400000000003</v>
      </c>
      <c r="G1622" s="2">
        <f t="shared" si="195"/>
        <v>5.5587100000000031</v>
      </c>
      <c r="H1622" s="2">
        <f t="shared" si="199"/>
        <v>5.5676479999999993</v>
      </c>
      <c r="I1622" s="2">
        <f t="array" ref="I1622">SUMPRODUCT(B1606:B1625, (ROW(B1606:B1625)-ROW(B1606)+1)) / (20*21/2)</f>
        <v>5.4078366666666664</v>
      </c>
      <c r="J1622" s="2">
        <f t="shared" si="202"/>
        <v>5.4339392592346547</v>
      </c>
      <c r="K1622" s="2">
        <f t="shared" si="196"/>
        <v>5.5040767082568047</v>
      </c>
    </row>
    <row r="1623" spans="1:11" ht="13.5" x14ac:dyDescent="0.25">
      <c r="A1623" s="3">
        <f>TITRES_STAT!B1626</f>
        <v>44376</v>
      </c>
      <c r="B1623" s="6">
        <f>TITRES_STAT!D1626</f>
        <v>5.4073000000000002</v>
      </c>
      <c r="C1623" s="2">
        <f t="shared" si="197"/>
        <v>-7.899999999999352E-3</v>
      </c>
      <c r="D1623" s="2">
        <f t="shared" si="198"/>
        <v>5.4136199999999999</v>
      </c>
      <c r="E1623" s="2">
        <f t="shared" si="200"/>
        <v>5.4073199999999995</v>
      </c>
      <c r="F1623" s="2">
        <f t="shared" si="201"/>
        <v>5.4065250000000002</v>
      </c>
      <c r="G1623" s="2">
        <f t="shared" si="195"/>
        <v>5.5516180000000031</v>
      </c>
      <c r="H1623" s="2">
        <f t="shared" si="199"/>
        <v>5.5673550000000001</v>
      </c>
      <c r="I1623" s="2">
        <f t="array" ref="I1623">SUMPRODUCT(B1607:B1626, (ROW(B1607:B1626)-ROW(B1607)+1)) / (20*21/2)</f>
        <v>5.4247514285714296</v>
      </c>
      <c r="J1623" s="2">
        <f t="shared" si="202"/>
        <v>5.4314021869265927</v>
      </c>
      <c r="K1623" s="2">
        <f t="shared" si="196"/>
        <v>5.5002815432271266</v>
      </c>
    </row>
    <row r="1624" spans="1:11" ht="13.5" x14ac:dyDescent="0.25">
      <c r="A1624" s="3">
        <f>TITRES_STAT!B1627</f>
        <v>44377</v>
      </c>
      <c r="B1624" s="6">
        <f>TITRES_STAT!D1627</f>
        <v>5.423</v>
      </c>
      <c r="C1624" s="2">
        <f t="shared" si="197"/>
        <v>1.5699999999999825E-2</v>
      </c>
      <c r="D1624" s="2">
        <f t="shared" si="198"/>
        <v>5.4151799999999994</v>
      </c>
      <c r="E1624" s="2">
        <f t="shared" si="200"/>
        <v>5.4112499999999999</v>
      </c>
      <c r="F1624" s="2">
        <f t="shared" si="201"/>
        <v>5.4025949999999998</v>
      </c>
      <c r="G1624" s="2">
        <f t="shared" si="195"/>
        <v>5.543928000000002</v>
      </c>
      <c r="H1624" s="2">
        <f t="shared" si="199"/>
        <v>5.5671404999999989</v>
      </c>
      <c r="I1624" s="2">
        <f t="array" ref="I1624">SUMPRODUCT(B1608:B1627, (ROW(B1608:B1627)-ROW(B1608)+1)) / (20*21/2)</f>
        <v>5.4409176190476201</v>
      </c>
      <c r="J1624" s="2">
        <f t="shared" si="202"/>
        <v>5.4306019786478696</v>
      </c>
      <c r="K1624" s="2">
        <f t="shared" si="196"/>
        <v>5.4972508944731215</v>
      </c>
    </row>
    <row r="1625" spans="1:11" ht="13.5" x14ac:dyDescent="0.25">
      <c r="A1625" s="3">
        <f>TITRES_STAT!B1628</f>
        <v>44378</v>
      </c>
      <c r="B1625" s="6">
        <f>TITRES_STAT!D1628</f>
        <v>5.423</v>
      </c>
      <c r="C1625" s="2">
        <f t="shared" si="197"/>
        <v>0</v>
      </c>
      <c r="D1625" s="2">
        <f t="shared" si="198"/>
        <v>5.4167399999999999</v>
      </c>
      <c r="E1625" s="2">
        <f t="shared" si="200"/>
        <v>5.4151800000000003</v>
      </c>
      <c r="F1625" s="2">
        <f t="shared" si="201"/>
        <v>5.4025949999999998</v>
      </c>
      <c r="G1625" s="2">
        <f t="shared" si="195"/>
        <v>5.5362380000000018</v>
      </c>
      <c r="H1625" s="2">
        <f t="shared" si="199"/>
        <v>5.5669259999999996</v>
      </c>
      <c r="I1625" s="2">
        <f t="array" ref="I1625">SUMPRODUCT(B1609:B1628, (ROW(B1609:B1628)-ROW(B1609)+1)) / (20*21/2)</f>
        <v>5.4563352380952388</v>
      </c>
      <c r="J1625" s="2">
        <f t="shared" si="202"/>
        <v>5.4298779806814057</v>
      </c>
      <c r="K1625" s="2">
        <f t="shared" si="196"/>
        <v>5.4943390946898614</v>
      </c>
    </row>
    <row r="1626" spans="1:11" ht="13.5" x14ac:dyDescent="0.25">
      <c r="A1626" s="3">
        <f>TITRES_STAT!B1629</f>
        <v>44379</v>
      </c>
      <c r="B1626" s="6">
        <f>TITRES_STAT!D1629</f>
        <v>5.5801999999999996</v>
      </c>
      <c r="C1626" s="2">
        <f t="shared" si="197"/>
        <v>0.15719999999999956</v>
      </c>
      <c r="D1626" s="2">
        <f t="shared" si="198"/>
        <v>5.4497400000000003</v>
      </c>
      <c r="E1626" s="2">
        <f t="shared" si="200"/>
        <v>5.4324700000000004</v>
      </c>
      <c r="F1626" s="2">
        <f t="shared" si="201"/>
        <v>5.4104549999999998</v>
      </c>
      <c r="G1626" s="2">
        <f t="shared" si="195"/>
        <v>5.5316920000000005</v>
      </c>
      <c r="H1626" s="2">
        <f t="shared" si="199"/>
        <v>5.568257</v>
      </c>
      <c r="I1626" s="2">
        <f t="array" ref="I1626">SUMPRODUCT(B1610:B1629, (ROW(B1610:B1629)-ROW(B1610)+1)) / (20*21/2)</f>
        <v>5.4635185714285717</v>
      </c>
      <c r="J1626" s="2">
        <f t="shared" si="202"/>
        <v>5.4441943634736525</v>
      </c>
      <c r="K1626" s="2">
        <f t="shared" si="196"/>
        <v>5.4977061890157497</v>
      </c>
    </row>
    <row r="1627" spans="1:11" ht="13.5" x14ac:dyDescent="0.25">
      <c r="A1627" s="3">
        <f>TITRES_STAT!B1630</f>
        <v>44382</v>
      </c>
      <c r="B1627" s="6">
        <f>TITRES_STAT!D1630</f>
        <v>5.5801999999999996</v>
      </c>
      <c r="C1627" s="2">
        <f t="shared" si="197"/>
        <v>0</v>
      </c>
      <c r="D1627" s="2">
        <f t="shared" si="198"/>
        <v>5.4827399999999997</v>
      </c>
      <c r="E1627" s="2">
        <f t="shared" si="200"/>
        <v>5.4489700000000001</v>
      </c>
      <c r="F1627" s="2">
        <f t="shared" si="201"/>
        <v>5.4183150000000007</v>
      </c>
      <c r="G1627" s="2">
        <f t="shared" si="195"/>
        <v>5.5294240000000006</v>
      </c>
      <c r="H1627" s="2">
        <f t="shared" si="199"/>
        <v>5.5688285000000004</v>
      </c>
      <c r="I1627" s="2">
        <f t="array" ref="I1627">SUMPRODUCT(B1611:B1630, (ROW(B1611:B1630)-ROW(B1611)+1)) / (20*21/2)</f>
        <v>5.4695795238095233</v>
      </c>
      <c r="J1627" s="2">
        <f t="shared" si="202"/>
        <v>5.4571472812380666</v>
      </c>
      <c r="K1627" s="2">
        <f t="shared" si="196"/>
        <v>5.5009412404268971</v>
      </c>
    </row>
    <row r="1628" spans="1:11" ht="13.5" x14ac:dyDescent="0.25">
      <c r="A1628" s="3">
        <f>TITRES_STAT!B1631</f>
        <v>44383</v>
      </c>
      <c r="B1628" s="6">
        <f>TITRES_STAT!D1631</f>
        <v>5.5801999999999996</v>
      </c>
      <c r="C1628" s="2">
        <f t="shared" si="197"/>
        <v>0</v>
      </c>
      <c r="D1628" s="2">
        <f t="shared" si="198"/>
        <v>5.5173199999999998</v>
      </c>
      <c r="E1628" s="2">
        <f t="shared" si="200"/>
        <v>5.4654699999999989</v>
      </c>
      <c r="F1628" s="2">
        <f t="shared" si="201"/>
        <v>5.4261750000000006</v>
      </c>
      <c r="G1628" s="2">
        <f t="shared" si="195"/>
        <v>5.5273080000000006</v>
      </c>
      <c r="H1628" s="2">
        <f t="shared" si="199"/>
        <v>5.5694000000000017</v>
      </c>
      <c r="I1628" s="2">
        <f t="array" ref="I1628">SUMPRODUCT(B1612:B1631, (ROW(B1612:B1631)-ROW(B1612)+1)) / (20*21/2)</f>
        <v>5.4677433333333338</v>
      </c>
      <c r="J1628" s="2">
        <f t="shared" si="202"/>
        <v>5.4688665877868221</v>
      </c>
      <c r="K1628" s="2">
        <f t="shared" si="196"/>
        <v>5.504049427076823</v>
      </c>
    </row>
    <row r="1629" spans="1:11" ht="13.5" x14ac:dyDescent="0.25">
      <c r="A1629" s="3">
        <f>TITRES_STAT!B1632</f>
        <v>44384</v>
      </c>
      <c r="B1629" s="6">
        <f>TITRES_STAT!D1632</f>
        <v>5.5015999999999998</v>
      </c>
      <c r="C1629" s="2">
        <f t="shared" si="197"/>
        <v>-7.8599999999999781E-2</v>
      </c>
      <c r="D1629" s="2">
        <f t="shared" si="198"/>
        <v>5.5330399999999988</v>
      </c>
      <c r="E1629" s="2">
        <f t="shared" si="200"/>
        <v>5.4741099999999987</v>
      </c>
      <c r="F1629" s="2">
        <f t="shared" si="201"/>
        <v>5.4379600000000012</v>
      </c>
      <c r="G1629" s="2">
        <f t="shared" si="195"/>
        <v>5.5211900000000007</v>
      </c>
      <c r="H1629" s="2">
        <f t="shared" si="199"/>
        <v>5.5703760000000013</v>
      </c>
      <c r="I1629" s="2">
        <f t="array" ref="I1629">SUMPRODUCT(B1613:B1632, (ROW(B1613:B1632)-ROW(B1613)+1)) / (20*21/2)</f>
        <v>5.4658699999999998</v>
      </c>
      <c r="J1629" s="2">
        <f t="shared" si="202"/>
        <v>5.4719840556166481</v>
      </c>
      <c r="K1629" s="2">
        <f t="shared" si="196"/>
        <v>5.5039533711130257</v>
      </c>
    </row>
    <row r="1630" spans="1:11" ht="13.5" x14ac:dyDescent="0.25">
      <c r="A1630" s="3">
        <f>TITRES_STAT!B1633</f>
        <v>44385</v>
      </c>
      <c r="B1630" s="6">
        <f>TITRES_STAT!D1633</f>
        <v>5.5015999999999998</v>
      </c>
      <c r="C1630" s="2">
        <f t="shared" si="197"/>
        <v>0</v>
      </c>
      <c r="D1630" s="2">
        <f t="shared" si="198"/>
        <v>5.5487599999999997</v>
      </c>
      <c r="E1630" s="2">
        <f t="shared" si="200"/>
        <v>5.4827499999999985</v>
      </c>
      <c r="F1630" s="2">
        <f t="shared" si="201"/>
        <v>5.4422800000000011</v>
      </c>
      <c r="G1630" s="2">
        <f t="shared" si="195"/>
        <v>5.5173500000000004</v>
      </c>
      <c r="H1630" s="2">
        <f t="shared" si="199"/>
        <v>5.5706305000000009</v>
      </c>
      <c r="I1630" s="2">
        <f t="array" ref="I1630">SUMPRODUCT(B1614:B1633, (ROW(B1614:B1633)-ROW(B1614)+1)) / (20*21/2)</f>
        <v>5.4488476190476192</v>
      </c>
      <c r="J1630" s="2">
        <f t="shared" si="202"/>
        <v>5.4748046217483957</v>
      </c>
      <c r="K1630" s="2">
        <f t="shared" si="196"/>
        <v>5.5038610820497702</v>
      </c>
    </row>
    <row r="1631" spans="1:11" ht="13.5" x14ac:dyDescent="0.25">
      <c r="A1631" s="3">
        <f>TITRES_STAT!B1634</f>
        <v>44386</v>
      </c>
      <c r="B1631" s="6">
        <f>TITRES_STAT!D1634</f>
        <v>5.423</v>
      </c>
      <c r="C1631" s="2">
        <f t="shared" si="197"/>
        <v>-7.8599999999999781E-2</v>
      </c>
      <c r="D1631" s="2">
        <f t="shared" si="198"/>
        <v>5.5173199999999998</v>
      </c>
      <c r="E1631" s="2">
        <f t="shared" si="200"/>
        <v>5.4835299999999991</v>
      </c>
      <c r="F1631" s="2">
        <f t="shared" si="201"/>
        <v>5.4426700000000006</v>
      </c>
      <c r="G1631" s="2">
        <f t="shared" si="195"/>
        <v>5.5105719999999998</v>
      </c>
      <c r="H1631" s="2">
        <f t="shared" si="199"/>
        <v>5.5704920000000007</v>
      </c>
      <c r="I1631" s="2">
        <f t="array" ref="I1631">SUMPRODUCT(B1615:B1634, (ROW(B1615:B1634)-ROW(B1615)+1)) / (20*21/2)</f>
        <v>5.4323861904761914</v>
      </c>
      <c r="J1631" s="2">
        <f t="shared" si="202"/>
        <v>5.4698708482485481</v>
      </c>
      <c r="K1631" s="2">
        <f t="shared" si="196"/>
        <v>5.5006900592242891</v>
      </c>
    </row>
    <row r="1632" spans="1:11" ht="13.5" x14ac:dyDescent="0.25">
      <c r="A1632" s="3">
        <f>TITRES_STAT!B1635</f>
        <v>44389</v>
      </c>
      <c r="B1632" s="6">
        <f>TITRES_STAT!D1635</f>
        <v>5.423</v>
      </c>
      <c r="C1632" s="2">
        <f t="shared" si="197"/>
        <v>0</v>
      </c>
      <c r="D1632" s="2">
        <f t="shared" si="198"/>
        <v>5.4858799999999999</v>
      </c>
      <c r="E1632" s="2">
        <f t="shared" si="200"/>
        <v>5.4843099999999989</v>
      </c>
      <c r="F1632" s="2">
        <f t="shared" si="201"/>
        <v>5.4446349999999999</v>
      </c>
      <c r="G1632" s="2">
        <f t="shared" si="195"/>
        <v>5.5037939999999992</v>
      </c>
      <c r="H1632" s="2">
        <f t="shared" si="199"/>
        <v>5.5703534999999995</v>
      </c>
      <c r="I1632" s="2">
        <f t="array" ref="I1632">SUMPRODUCT(B1616:B1635, (ROW(B1616:B1635)-ROW(B1616)+1)) / (20*21/2)</f>
        <v>5.4164857142857139</v>
      </c>
      <c r="J1632" s="2">
        <f t="shared" si="202"/>
        <v>5.4654069579391624</v>
      </c>
      <c r="K1632" s="2">
        <f t="shared" si="196"/>
        <v>5.4976433902351012</v>
      </c>
    </row>
    <row r="1633" spans="1:11" ht="13.5" x14ac:dyDescent="0.25">
      <c r="A1633" s="3">
        <f>TITRES_STAT!B1636</f>
        <v>44390</v>
      </c>
      <c r="B1633" s="6">
        <f>TITRES_STAT!D1636</f>
        <v>5.2659000000000002</v>
      </c>
      <c r="C1633" s="2">
        <f t="shared" si="197"/>
        <v>-0.1570999999999998</v>
      </c>
      <c r="D1633" s="2">
        <f t="shared" si="198"/>
        <v>5.4230200000000011</v>
      </c>
      <c r="E1633" s="2">
        <f t="shared" si="200"/>
        <v>5.4701700000000004</v>
      </c>
      <c r="F1633" s="2">
        <f t="shared" si="201"/>
        <v>5.4387449999999999</v>
      </c>
      <c r="G1633" s="2">
        <f t="shared" si="195"/>
        <v>5.4938739999999999</v>
      </c>
      <c r="H1633" s="2">
        <f t="shared" si="199"/>
        <v>5.5694295000000009</v>
      </c>
      <c r="I1633" s="2">
        <f t="array" ref="I1633">SUMPRODUCT(B1617:B1636, (ROW(B1617:B1636)-ROW(B1617)+1)) / (20*21/2)</f>
        <v>5.416108095238096</v>
      </c>
      <c r="J1633" s="2">
        <f t="shared" si="202"/>
        <v>5.4464062952782895</v>
      </c>
      <c r="K1633" s="2">
        <f t="shared" si="196"/>
        <v>5.4885554141474504</v>
      </c>
    </row>
    <row r="1634" spans="1:11" ht="13.5" x14ac:dyDescent="0.25">
      <c r="A1634" s="3">
        <f>TITRES_STAT!B1637</f>
        <v>44391</v>
      </c>
      <c r="B1634" s="6">
        <f>TITRES_STAT!D1637</f>
        <v>5.2659000000000002</v>
      </c>
      <c r="C1634" s="2">
        <f t="shared" si="197"/>
        <v>0</v>
      </c>
      <c r="D1634" s="2">
        <f t="shared" si="198"/>
        <v>5.3758800000000004</v>
      </c>
      <c r="E1634" s="2">
        <f t="shared" si="200"/>
        <v>5.4544600000000001</v>
      </c>
      <c r="F1634" s="2">
        <f t="shared" si="201"/>
        <v>5.4328550000000009</v>
      </c>
      <c r="G1634" s="2">
        <f t="shared" si="195"/>
        <v>5.4868379999999988</v>
      </c>
      <c r="H1634" s="2">
        <f t="shared" si="199"/>
        <v>5.5685055000000023</v>
      </c>
      <c r="I1634" s="2">
        <f t="array" ref="I1634">SUMPRODUCT(B1618:B1637, (ROW(B1618:B1637)-ROW(B1618)+1)) / (20*21/2)</f>
        <v>5.4306271428571433</v>
      </c>
      <c r="J1634" s="2">
        <f t="shared" si="202"/>
        <v>5.4292152195374994</v>
      </c>
      <c r="K1634" s="2">
        <f t="shared" si="196"/>
        <v>5.4798238292789225</v>
      </c>
    </row>
    <row r="1635" spans="1:11" ht="13.5" x14ac:dyDescent="0.25">
      <c r="A1635" s="3">
        <f>TITRES_STAT!B1638</f>
        <v>44392</v>
      </c>
      <c r="B1635" s="6">
        <f>TITRES_STAT!D1638</f>
        <v>5.2659000000000002</v>
      </c>
      <c r="C1635" s="2">
        <f t="shared" si="197"/>
        <v>0</v>
      </c>
      <c r="D1635" s="2">
        <f t="shared" si="198"/>
        <v>5.3287400000000007</v>
      </c>
      <c r="E1635" s="2">
        <f t="shared" si="200"/>
        <v>5.4387500000000006</v>
      </c>
      <c r="F1635" s="2">
        <f t="shared" si="201"/>
        <v>5.4269650000000009</v>
      </c>
      <c r="G1635" s="2">
        <f t="shared" si="195"/>
        <v>5.4798019999999985</v>
      </c>
      <c r="H1635" s="2">
        <f t="shared" si="199"/>
        <v>5.5678855000000036</v>
      </c>
      <c r="I1635" s="2">
        <f t="array" ref="I1635">SUMPRODUCT(B1619:B1638, (ROW(B1619:B1638)-ROW(B1619)+1)) / (20*21/2)</f>
        <v>5.4443604761904769</v>
      </c>
      <c r="J1635" s="2">
        <f t="shared" si="202"/>
        <v>5.4136613891053562</v>
      </c>
      <c r="K1635" s="2">
        <f t="shared" si="196"/>
        <v>5.4714346595032781</v>
      </c>
    </row>
    <row r="1636" spans="1:11" ht="13.5" x14ac:dyDescent="0.25">
      <c r="A1636" s="3">
        <f>TITRES_STAT!B1639</f>
        <v>44393</v>
      </c>
      <c r="B1636" s="6">
        <f>TITRES_STAT!D1639</f>
        <v>5.423</v>
      </c>
      <c r="C1636" s="2">
        <f t="shared" si="197"/>
        <v>0.1570999999999998</v>
      </c>
      <c r="D1636" s="2">
        <f t="shared" si="198"/>
        <v>5.3287400000000007</v>
      </c>
      <c r="E1636" s="2">
        <f t="shared" si="200"/>
        <v>5.4230300000000007</v>
      </c>
      <c r="F1636" s="2">
        <f t="shared" si="201"/>
        <v>5.4277500000000005</v>
      </c>
      <c r="G1636" s="2">
        <f t="shared" si="195"/>
        <v>5.4759079999999996</v>
      </c>
      <c r="H1636" s="2">
        <f t="shared" si="199"/>
        <v>5.5680510000000041</v>
      </c>
      <c r="I1636" s="2">
        <f t="array" ref="I1636">SUMPRODUCT(B1620:B1639, (ROW(B1620:B1639)-ROW(B1620)+1)) / (20*21/2)</f>
        <v>5.4573080952380959</v>
      </c>
      <c r="J1636" s="2">
        <f t="shared" si="202"/>
        <v>5.4145507806191313</v>
      </c>
      <c r="K1636" s="2">
        <f t="shared" si="196"/>
        <v>5.4695352610913845</v>
      </c>
    </row>
    <row r="1637" spans="1:11" ht="13.5" x14ac:dyDescent="0.25">
      <c r="A1637" s="3">
        <f>TITRES_STAT!B1640</f>
        <v>44396</v>
      </c>
      <c r="B1637" s="6">
        <f>TITRES_STAT!D1640</f>
        <v>5.5801999999999996</v>
      </c>
      <c r="C1637" s="2">
        <f t="shared" si="197"/>
        <v>0.15719999999999956</v>
      </c>
      <c r="D1637" s="2">
        <f t="shared" si="198"/>
        <v>5.3601799999999997</v>
      </c>
      <c r="E1637" s="2">
        <f t="shared" si="200"/>
        <v>5.4230300000000007</v>
      </c>
      <c r="F1637" s="2">
        <f t="shared" si="201"/>
        <v>5.4360000000000008</v>
      </c>
      <c r="G1637" s="2">
        <f t="shared" si="195"/>
        <v>5.4751579999999986</v>
      </c>
      <c r="H1637" s="2">
        <f t="shared" si="199"/>
        <v>5.5682050000000061</v>
      </c>
      <c r="I1637" s="2">
        <f t="array" ref="I1637">SUMPRODUCT(B1621:B1640, (ROW(B1621:B1640)-ROW(B1621)+1)) / (20*21/2)</f>
        <v>5.4694700000000003</v>
      </c>
      <c r="J1637" s="2">
        <f t="shared" si="202"/>
        <v>5.4303268967506426</v>
      </c>
      <c r="K1637" s="2">
        <f t="shared" si="196"/>
        <v>5.4738750547740755</v>
      </c>
    </row>
    <row r="1638" spans="1:11" ht="13.5" x14ac:dyDescent="0.25">
      <c r="A1638" s="3">
        <f>TITRES_STAT!B1641</f>
        <v>44399</v>
      </c>
      <c r="B1638" s="6">
        <f>TITRES_STAT!D1641</f>
        <v>5.5801999999999996</v>
      </c>
      <c r="C1638" s="2">
        <f t="shared" si="197"/>
        <v>0</v>
      </c>
      <c r="D1638" s="2">
        <f t="shared" si="198"/>
        <v>5.4230400000000003</v>
      </c>
      <c r="E1638" s="2">
        <f t="shared" si="200"/>
        <v>5.4230300000000007</v>
      </c>
      <c r="F1638" s="2">
        <f t="shared" si="201"/>
        <v>5.4442500000000003</v>
      </c>
      <c r="G1638" s="2">
        <f t="shared" si="195"/>
        <v>5.4744079999999986</v>
      </c>
      <c r="H1638" s="2">
        <f t="shared" si="199"/>
        <v>5.5687765000000073</v>
      </c>
      <c r="I1638" s="2">
        <f t="array" ref="I1638">SUMPRODUCT(B1622:B1641, (ROW(B1622:B1641)-ROW(B1622)+1)) / (20*21/2)</f>
        <v>5.477103333333333</v>
      </c>
      <c r="J1638" s="2">
        <f t="shared" si="202"/>
        <v>5.4446005256315342</v>
      </c>
      <c r="K1638" s="2">
        <f t="shared" si="196"/>
        <v>5.4780446604692106</v>
      </c>
    </row>
    <row r="1639" spans="1:11" ht="13.5" x14ac:dyDescent="0.25">
      <c r="A1639" s="3">
        <f>TITRES_STAT!B1642</f>
        <v>44400</v>
      </c>
      <c r="B1639" s="6">
        <f>TITRES_STAT!D1642</f>
        <v>5.5801999999999996</v>
      </c>
      <c r="C1639" s="2">
        <f t="shared" si="197"/>
        <v>0</v>
      </c>
      <c r="D1639" s="2">
        <f t="shared" si="198"/>
        <v>5.4858999999999991</v>
      </c>
      <c r="E1639" s="2">
        <f t="shared" si="200"/>
        <v>5.4308899999999998</v>
      </c>
      <c r="F1639" s="2">
        <f t="shared" si="201"/>
        <v>5.4525000000000006</v>
      </c>
      <c r="G1639" s="2">
        <f t="shared" si="195"/>
        <v>5.4736579999999968</v>
      </c>
      <c r="H1639" s="2">
        <f t="shared" si="199"/>
        <v>5.5694240000000068</v>
      </c>
      <c r="I1639" s="2">
        <f t="array" ref="I1639">SUMPRODUCT(B1623:B1642, (ROW(B1623:B1642)-ROW(B1623)+1)) / (20*21/2)</f>
        <v>5.4841380952380945</v>
      </c>
      <c r="J1639" s="2">
        <f t="shared" si="202"/>
        <v>5.4575147612856743</v>
      </c>
      <c r="K1639" s="2">
        <f t="shared" si="196"/>
        <v>5.4820507522155166</v>
      </c>
    </row>
    <row r="1640" spans="1:11" ht="13.5" x14ac:dyDescent="0.25">
      <c r="A1640" s="3">
        <f>TITRES_STAT!B1643</f>
        <v>44403</v>
      </c>
      <c r="B1640" s="6">
        <f>TITRES_STAT!D1643</f>
        <v>5.5801999999999996</v>
      </c>
      <c r="C1640" s="2">
        <f t="shared" si="197"/>
        <v>0</v>
      </c>
      <c r="D1640" s="2">
        <f t="shared" si="198"/>
        <v>5.5487599999999988</v>
      </c>
      <c r="E1640" s="2">
        <f t="shared" si="200"/>
        <v>5.4387499999999998</v>
      </c>
      <c r="F1640" s="2">
        <f t="shared" si="201"/>
        <v>5.4607500000000009</v>
      </c>
      <c r="G1640" s="2">
        <f t="shared" si="195"/>
        <v>5.4729079999999977</v>
      </c>
      <c r="H1640" s="2">
        <f t="shared" si="199"/>
        <v>5.569654000000007</v>
      </c>
      <c r="I1640" s="2">
        <f t="array" ref="I1640">SUMPRODUCT(B1624:B1643, (ROW(B1624:B1643)-ROW(B1624)+1)) / (20*21/2)</f>
        <v>5.4905742857142847</v>
      </c>
      <c r="J1640" s="2">
        <f t="shared" si="202"/>
        <v>5.4691990697346569</v>
      </c>
      <c r="K1640" s="2">
        <f t="shared" si="196"/>
        <v>5.4858997423247127</v>
      </c>
    </row>
    <row r="1641" spans="1:11" ht="13.5" x14ac:dyDescent="0.25">
      <c r="A1641" s="3">
        <f>TITRES_STAT!B1644</f>
        <v>44404</v>
      </c>
      <c r="B1641" s="6">
        <f>TITRES_STAT!D1644</f>
        <v>5.5408999999999997</v>
      </c>
      <c r="C1641" s="2">
        <f t="shared" si="197"/>
        <v>-3.9299999999999891E-2</v>
      </c>
      <c r="D1641" s="2">
        <f t="shared" si="198"/>
        <v>5.5723399999999996</v>
      </c>
      <c r="E1641" s="2">
        <f t="shared" si="200"/>
        <v>5.4505399999999993</v>
      </c>
      <c r="F1641" s="2">
        <f t="shared" si="201"/>
        <v>5.467035000000001</v>
      </c>
      <c r="G1641" s="2">
        <f t="shared" si="195"/>
        <v>5.4721319999999984</v>
      </c>
      <c r="H1641" s="2">
        <f t="shared" si="199"/>
        <v>5.5696875000000068</v>
      </c>
      <c r="I1641" s="2">
        <f t="array" ref="I1641">SUMPRODUCT(B1625:B1644, (ROW(B1625:B1644)-ROW(B1625)+1)) / (20*21/2)</f>
        <v>5.4963742857142854</v>
      </c>
      <c r="J1641" s="2">
        <f t="shared" si="202"/>
        <v>5.4760277297599274</v>
      </c>
      <c r="K1641" s="2">
        <f t="shared" si="196"/>
        <v>5.4880566151747239</v>
      </c>
    </row>
    <row r="1642" spans="1:11" ht="13.5" x14ac:dyDescent="0.25">
      <c r="A1642" s="3">
        <f>TITRES_STAT!B1645</f>
        <v>44405</v>
      </c>
      <c r="B1642" s="6">
        <f>TITRES_STAT!D1645</f>
        <v>5.5408999999999997</v>
      </c>
      <c r="C1642" s="2">
        <f t="shared" si="197"/>
        <v>0</v>
      </c>
      <c r="D1642" s="2">
        <f t="shared" si="198"/>
        <v>5.5644800000000005</v>
      </c>
      <c r="E1642" s="2">
        <f t="shared" si="200"/>
        <v>5.4623299999999997</v>
      </c>
      <c r="F1642" s="2">
        <f t="shared" si="201"/>
        <v>5.4733200000000002</v>
      </c>
      <c r="G1642" s="2">
        <f t="shared" si="195"/>
        <v>5.4690779999999997</v>
      </c>
      <c r="H1642" s="2">
        <f t="shared" si="199"/>
        <v>5.5697210000000066</v>
      </c>
      <c r="I1642" s="2">
        <f t="array" ref="I1642">SUMPRODUCT(B1626:B1645, (ROW(B1626:B1645)-ROW(B1626)+1)) / (20*21/2)</f>
        <v>5.5016128571428569</v>
      </c>
      <c r="J1642" s="2">
        <f t="shared" si="202"/>
        <v>5.4822060412113629</v>
      </c>
      <c r="K1642" s="2">
        <f t="shared" si="196"/>
        <v>5.4901289047757151</v>
      </c>
    </row>
    <row r="1643" spans="1:11" ht="13.5" x14ac:dyDescent="0.25">
      <c r="A1643" s="3">
        <f>TITRES_STAT!B1646</f>
        <v>44406</v>
      </c>
      <c r="B1643" s="6">
        <f>TITRES_STAT!D1646</f>
        <v>5.5408999999999997</v>
      </c>
      <c r="C1643" s="2">
        <f t="shared" si="197"/>
        <v>0</v>
      </c>
      <c r="D1643" s="2">
        <f t="shared" si="198"/>
        <v>5.5566200000000006</v>
      </c>
      <c r="E1643" s="2">
        <f t="shared" si="200"/>
        <v>5.4898299999999995</v>
      </c>
      <c r="F1643" s="2">
        <f t="shared" si="201"/>
        <v>5.48</v>
      </c>
      <c r="G1643" s="2">
        <f t="shared" si="195"/>
        <v>5.4661760000000008</v>
      </c>
      <c r="H1643" s="2">
        <f t="shared" si="199"/>
        <v>5.5701340000000066</v>
      </c>
      <c r="I1643" s="2">
        <f t="array" ref="I1643">SUMPRODUCT(B1627:B1646, (ROW(B1627:B1646)-ROW(B1627)+1)) / (20*21/2)</f>
        <v>5.5062900000000008</v>
      </c>
      <c r="J1643" s="2">
        <f t="shared" si="202"/>
        <v>5.4877959420483755</v>
      </c>
      <c r="K1643" s="2">
        <f t="shared" si="196"/>
        <v>5.4921199281178437</v>
      </c>
    </row>
    <row r="1644" spans="1:11" ht="13.5" x14ac:dyDescent="0.25">
      <c r="A1644" s="3">
        <f>TITRES_STAT!B1647</f>
        <v>44407</v>
      </c>
      <c r="B1644" s="6">
        <f>TITRES_STAT!D1647</f>
        <v>5.5408999999999997</v>
      </c>
      <c r="C1644" s="2">
        <f t="shared" si="197"/>
        <v>0</v>
      </c>
      <c r="D1644" s="2">
        <f t="shared" si="198"/>
        <v>5.5487599999999997</v>
      </c>
      <c r="E1644" s="2">
        <f t="shared" si="200"/>
        <v>5.5173299999999994</v>
      </c>
      <c r="F1644" s="2">
        <f t="shared" si="201"/>
        <v>5.4858950000000002</v>
      </c>
      <c r="G1644" s="2">
        <f t="shared" si="195"/>
        <v>5.4632740000000002</v>
      </c>
      <c r="H1644" s="2">
        <f t="shared" si="199"/>
        <v>5.5705470000000048</v>
      </c>
      <c r="I1644" s="2">
        <f t="array" ref="I1644">SUMPRODUCT(B1628:B1647, (ROW(B1628:B1647)-ROW(B1628)+1)) / (20*21/2)</f>
        <v>5.5111542857142855</v>
      </c>
      <c r="J1644" s="2">
        <f t="shared" si="202"/>
        <v>5.4928534713771011</v>
      </c>
      <c r="K1644" s="2">
        <f t="shared" si="196"/>
        <v>5.4940328721132223</v>
      </c>
    </row>
    <row r="1645" spans="1:11" ht="13.5" x14ac:dyDescent="0.25">
      <c r="A1645" s="3">
        <f>TITRES_STAT!B1648</f>
        <v>44410</v>
      </c>
      <c r="B1645" s="6">
        <f>TITRES_STAT!D1648</f>
        <v>5.5408999999999997</v>
      </c>
      <c r="C1645" s="2">
        <f t="shared" si="197"/>
        <v>0</v>
      </c>
      <c r="D1645" s="2">
        <f t="shared" si="198"/>
        <v>5.5408999999999997</v>
      </c>
      <c r="E1645" s="2">
        <f t="shared" si="200"/>
        <v>5.5448299999999993</v>
      </c>
      <c r="F1645" s="2">
        <f t="shared" si="201"/>
        <v>5.4917899999999999</v>
      </c>
      <c r="G1645" s="2">
        <f t="shared" si="195"/>
        <v>5.4603719999999996</v>
      </c>
      <c r="H1645" s="2">
        <f t="shared" si="199"/>
        <v>5.5709600000000048</v>
      </c>
      <c r="I1645" s="2">
        <f t="array" ref="I1645">SUMPRODUCT(B1629:B1648, (ROW(B1629:B1648)-ROW(B1629)+1)) / (20*21/2)</f>
        <v>5.5162057142857144</v>
      </c>
      <c r="J1645" s="2">
        <f t="shared" si="202"/>
        <v>5.4974293312459483</v>
      </c>
      <c r="K1645" s="2">
        <f t="shared" si="196"/>
        <v>5.495870798697017</v>
      </c>
    </row>
    <row r="1646" spans="1:11" ht="13.5" x14ac:dyDescent="0.25">
      <c r="A1646" s="3">
        <f>TITRES_STAT!B1649</f>
        <v>44411</v>
      </c>
      <c r="B1646" s="6">
        <f>TITRES_STAT!D1649</f>
        <v>5.5408999999999997</v>
      </c>
      <c r="C1646" s="2">
        <f t="shared" si="197"/>
        <v>0</v>
      </c>
      <c r="D1646" s="2">
        <f t="shared" si="198"/>
        <v>5.5408999999999997</v>
      </c>
      <c r="E1646" s="2">
        <f t="shared" si="200"/>
        <v>5.5566200000000006</v>
      </c>
      <c r="F1646" s="2">
        <f t="shared" si="201"/>
        <v>5.4898249999999988</v>
      </c>
      <c r="G1646" s="2">
        <f t="shared" si="195"/>
        <v>5.4588359999999998</v>
      </c>
      <c r="H1646" s="2">
        <f t="shared" si="199"/>
        <v>5.5713730000000048</v>
      </c>
      <c r="I1646" s="2">
        <f t="array" ref="I1646">SUMPRODUCT(B1630:B1649, (ROW(B1630:B1649)-ROW(B1630)+1)) / (20*21/2)</f>
        <v>5.5177014285714288</v>
      </c>
      <c r="J1646" s="2">
        <f t="shared" si="202"/>
        <v>5.5015693949368103</v>
      </c>
      <c r="K1646" s="2">
        <f t="shared" si="196"/>
        <v>5.4976366497285065</v>
      </c>
    </row>
    <row r="1647" spans="1:11" ht="13.5" x14ac:dyDescent="0.25">
      <c r="A1647" s="3">
        <f>TITRES_STAT!B1650</f>
        <v>44412</v>
      </c>
      <c r="B1647" s="6">
        <f>TITRES_STAT!D1650</f>
        <v>5.5408999999999997</v>
      </c>
      <c r="C1647" s="2">
        <f t="shared" si="197"/>
        <v>0</v>
      </c>
      <c r="D1647" s="2">
        <f t="shared" si="198"/>
        <v>5.5408999999999997</v>
      </c>
      <c r="E1647" s="2">
        <f t="shared" si="200"/>
        <v>5.5526900000000001</v>
      </c>
      <c r="F1647" s="2">
        <f t="shared" si="201"/>
        <v>5.4878599999999986</v>
      </c>
      <c r="G1647" s="2">
        <f t="shared" si="195"/>
        <v>5.4603359999999999</v>
      </c>
      <c r="H1647" s="2">
        <f t="shared" si="199"/>
        <v>5.5717860000000039</v>
      </c>
      <c r="I1647" s="2">
        <f t="array" ref="I1647">SUMPRODUCT(B1631:B1650, (ROW(B1631:B1650)-ROW(B1631)+1)) / (20*21/2)</f>
        <v>5.5259400000000012</v>
      </c>
      <c r="J1647" s="2">
        <f t="shared" si="202"/>
        <v>5.5053151668475895</v>
      </c>
      <c r="K1647" s="2">
        <f t="shared" si="196"/>
        <v>5.4993332516999374</v>
      </c>
    </row>
    <row r="1648" spans="1:11" ht="13.5" x14ac:dyDescent="0.25">
      <c r="A1648" s="3">
        <f>TITRES_STAT!B1651</f>
        <v>44413</v>
      </c>
      <c r="B1648" s="6">
        <f>TITRES_STAT!D1651</f>
        <v>5.5408999999999997</v>
      </c>
      <c r="C1648" s="2">
        <f t="shared" si="197"/>
        <v>0</v>
      </c>
      <c r="D1648" s="2">
        <f t="shared" si="198"/>
        <v>5.5408999999999997</v>
      </c>
      <c r="E1648" s="2">
        <f t="shared" si="200"/>
        <v>5.5487599999999997</v>
      </c>
      <c r="F1648" s="2">
        <f t="shared" si="201"/>
        <v>5.4858949999999975</v>
      </c>
      <c r="G1648" s="2">
        <f t="shared" si="195"/>
        <v>5.4618359999999999</v>
      </c>
      <c r="H1648" s="2">
        <f t="shared" si="199"/>
        <v>5.572199000000003</v>
      </c>
      <c r="I1648" s="2">
        <f t="array" ref="I1648">SUMPRODUCT(B1632:B1651, (ROW(B1632:B1651)-ROW(B1632)+1)) / (20*21/2)</f>
        <v>5.5338414285714297</v>
      </c>
      <c r="J1648" s="2">
        <f t="shared" si="202"/>
        <v>5.5087041985763907</v>
      </c>
      <c r="K1648" s="2">
        <f t="shared" si="196"/>
        <v>5.5009633202607242</v>
      </c>
    </row>
    <row r="1649" spans="1:11" ht="13.5" x14ac:dyDescent="0.25">
      <c r="A1649" s="3">
        <f>TITRES_STAT!B1652</f>
        <v>44414</v>
      </c>
      <c r="B1649" s="6">
        <f>TITRES_STAT!D1652</f>
        <v>5.5015999999999998</v>
      </c>
      <c r="C1649" s="2">
        <f t="shared" si="197"/>
        <v>-3.9299999999999891E-2</v>
      </c>
      <c r="D1649" s="2">
        <f t="shared" si="198"/>
        <v>5.5330399999999997</v>
      </c>
      <c r="E1649" s="2">
        <f t="shared" si="200"/>
        <v>5.5409000000000006</v>
      </c>
      <c r="F1649" s="2">
        <f t="shared" si="201"/>
        <v>5.4858949999999975</v>
      </c>
      <c r="G1649" s="2">
        <f t="shared" si="195"/>
        <v>5.4625499999999985</v>
      </c>
      <c r="H1649" s="2">
        <f t="shared" si="199"/>
        <v>5.5724155000000026</v>
      </c>
      <c r="I1649" s="2">
        <f t="array" ref="I1649">SUMPRODUCT(B1633:B1652, (ROW(B1633:B1652)-ROW(B1633)+1)) / (20*21/2)</f>
        <v>5.5410314285714302</v>
      </c>
      <c r="J1649" s="2">
        <f t="shared" si="202"/>
        <v>5.508027608235782</v>
      </c>
      <c r="K1649" s="2">
        <f t="shared" si="196"/>
        <v>5.5009882880936374</v>
      </c>
    </row>
    <row r="1650" spans="1:11" ht="13.5" x14ac:dyDescent="0.25">
      <c r="A1650" s="3">
        <f>TITRES_STAT!B1653</f>
        <v>44417</v>
      </c>
      <c r="B1650" s="6">
        <f>TITRES_STAT!D1653</f>
        <v>5.5724</v>
      </c>
      <c r="C1650" s="2">
        <f t="shared" si="197"/>
        <v>7.0800000000000196E-2</v>
      </c>
      <c r="D1650" s="2">
        <f t="shared" si="198"/>
        <v>5.5393400000000002</v>
      </c>
      <c r="E1650" s="2">
        <f t="shared" si="200"/>
        <v>5.5401199999999999</v>
      </c>
      <c r="F1650" s="2">
        <f t="shared" si="201"/>
        <v>5.4894349999999976</v>
      </c>
      <c r="G1650" s="2">
        <f t="shared" ref="G1650:G1713" si="203">AVERAGE(B1601:B1650)</f>
        <v>5.4646799999999986</v>
      </c>
      <c r="H1650" s="2">
        <f t="shared" si="199"/>
        <v>5.5726445000000027</v>
      </c>
      <c r="I1650" s="2">
        <f t="array" ref="I1650">SUMPRODUCT(B1634:B1653, (ROW(B1634:B1653)-ROW(B1634)+1)) / (20*21/2)</f>
        <v>5.5475100000000017</v>
      </c>
      <c r="J1650" s="2">
        <f t="shared" si="202"/>
        <v>5.5141583122133264</v>
      </c>
      <c r="K1650" s="2">
        <f t="shared" si="196"/>
        <v>5.5037887473840827</v>
      </c>
    </row>
    <row r="1651" spans="1:11" ht="13.5" x14ac:dyDescent="0.25">
      <c r="A1651" s="3">
        <f>TITRES_STAT!B1654</f>
        <v>44419</v>
      </c>
      <c r="B1651" s="6">
        <f>TITRES_STAT!D1654</f>
        <v>5.5724</v>
      </c>
      <c r="C1651" s="2">
        <f t="shared" si="197"/>
        <v>0</v>
      </c>
      <c r="D1651" s="2">
        <f t="shared" si="198"/>
        <v>5.5456400000000006</v>
      </c>
      <c r="E1651" s="2">
        <f t="shared" si="200"/>
        <v>5.5432699999999997</v>
      </c>
      <c r="F1651" s="2">
        <f t="shared" si="201"/>
        <v>5.4969049999999982</v>
      </c>
      <c r="G1651" s="2">
        <f t="shared" si="203"/>
        <v>5.463893999999998</v>
      </c>
      <c r="H1651" s="2">
        <f t="shared" si="199"/>
        <v>5.5728735000000027</v>
      </c>
      <c r="I1651" s="2">
        <f t="array" ref="I1651">SUMPRODUCT(B1635:B1654, (ROW(B1635:B1654)-ROW(B1635)+1)) / (20*21/2)</f>
        <v>5.5525290476190481</v>
      </c>
      <c r="J1651" s="2">
        <f t="shared" si="202"/>
        <v>5.519705139621581</v>
      </c>
      <c r="K1651" s="2">
        <f t="shared" ref="K1651:K1714" si="204">$K$4*B1651+(1-$K$4)*K1650</f>
        <v>5.5064793847415698</v>
      </c>
    </row>
    <row r="1652" spans="1:11" ht="13.5" x14ac:dyDescent="0.25">
      <c r="A1652" s="3">
        <f>TITRES_STAT!B1655</f>
        <v>44420</v>
      </c>
      <c r="B1652" s="6">
        <f>TITRES_STAT!D1655</f>
        <v>5.5724</v>
      </c>
      <c r="C1652" s="2">
        <f t="shared" si="197"/>
        <v>0</v>
      </c>
      <c r="D1652" s="2">
        <f t="shared" si="198"/>
        <v>5.5519400000000001</v>
      </c>
      <c r="E1652" s="2">
        <f t="shared" si="200"/>
        <v>5.5464200000000003</v>
      </c>
      <c r="F1652" s="2">
        <f t="shared" si="201"/>
        <v>5.5043749999999978</v>
      </c>
      <c r="G1652" s="2">
        <f t="shared" si="203"/>
        <v>5.4631079999999983</v>
      </c>
      <c r="H1652" s="2">
        <f t="shared" si="199"/>
        <v>5.5732165000000018</v>
      </c>
      <c r="I1652" s="2">
        <f t="array" ref="I1652">SUMPRODUCT(B1636:B1655, (ROW(B1636:B1655)-ROW(B1636)+1)) / (20*21/2)</f>
        <v>5.5403647619047627</v>
      </c>
      <c r="J1652" s="2">
        <f t="shared" si="202"/>
        <v>5.5247236977528589</v>
      </c>
      <c r="K1652" s="2">
        <f t="shared" si="204"/>
        <v>5.5090645069085671</v>
      </c>
    </row>
    <row r="1653" spans="1:11" ht="13.5" x14ac:dyDescent="0.25">
      <c r="A1653" s="3">
        <f>TITRES_STAT!B1656</f>
        <v>44424</v>
      </c>
      <c r="B1653" s="6">
        <f>TITRES_STAT!D1656</f>
        <v>5.5724</v>
      </c>
      <c r="C1653" s="2">
        <f t="shared" si="197"/>
        <v>0</v>
      </c>
      <c r="D1653" s="2">
        <f t="shared" si="198"/>
        <v>5.5582400000000005</v>
      </c>
      <c r="E1653" s="2">
        <f t="shared" si="200"/>
        <v>5.549570000000001</v>
      </c>
      <c r="F1653" s="2">
        <f t="shared" si="201"/>
        <v>5.5196999999999985</v>
      </c>
      <c r="G1653" s="2">
        <f t="shared" si="203"/>
        <v>5.4645239999999982</v>
      </c>
      <c r="H1653" s="2">
        <f t="shared" si="199"/>
        <v>5.5737490000000012</v>
      </c>
      <c r="I1653" s="2">
        <f t="array" ref="I1653">SUMPRODUCT(B1637:B1656, (ROW(B1637:B1656)-ROW(B1637)+1)) / (20*21/2)</f>
        <v>5.527527142857144</v>
      </c>
      <c r="J1653" s="2">
        <f t="shared" si="202"/>
        <v>5.529264297966872</v>
      </c>
      <c r="K1653" s="2">
        <f t="shared" si="204"/>
        <v>5.5115482517356815</v>
      </c>
    </row>
    <row r="1654" spans="1:11" ht="13.5" x14ac:dyDescent="0.25">
      <c r="A1654" s="3">
        <f>TITRES_STAT!B1657</f>
        <v>44425</v>
      </c>
      <c r="B1654" s="6">
        <f>TITRES_STAT!D1657</f>
        <v>5.5724</v>
      </c>
      <c r="C1654" s="2">
        <f t="shared" si="197"/>
        <v>0</v>
      </c>
      <c r="D1654" s="2">
        <f t="shared" si="198"/>
        <v>5.5724</v>
      </c>
      <c r="E1654" s="2">
        <f t="shared" si="200"/>
        <v>5.5527200000000008</v>
      </c>
      <c r="F1654" s="2">
        <f t="shared" si="201"/>
        <v>5.5350249999999992</v>
      </c>
      <c r="G1654" s="2">
        <f t="shared" si="203"/>
        <v>5.465939999999998</v>
      </c>
      <c r="H1654" s="2">
        <f t="shared" si="199"/>
        <v>5.5742815000000014</v>
      </c>
      <c r="I1654" s="2">
        <f t="array" ref="I1654">SUMPRODUCT(B1638:B1657, (ROW(B1638:B1657)-ROW(B1638)+1)) / (20*21/2)</f>
        <v>5.5125166666666683</v>
      </c>
      <c r="J1654" s="2">
        <f t="shared" si="202"/>
        <v>5.533372460065265</v>
      </c>
      <c r="K1654" s="2">
        <f t="shared" si="204"/>
        <v>5.5139345948048701</v>
      </c>
    </row>
    <row r="1655" spans="1:11" ht="13.5" x14ac:dyDescent="0.25">
      <c r="A1655" s="3">
        <f>TITRES_STAT!B1658</f>
        <v>44426</v>
      </c>
      <c r="B1655" s="6">
        <f>TITRES_STAT!D1658</f>
        <v>5.4073000000000002</v>
      </c>
      <c r="C1655" s="2">
        <f t="shared" si="197"/>
        <v>-0.1650999999999998</v>
      </c>
      <c r="D1655" s="2">
        <f t="shared" si="198"/>
        <v>5.5393799999999995</v>
      </c>
      <c r="E1655" s="2">
        <f t="shared" si="200"/>
        <v>5.5393600000000003</v>
      </c>
      <c r="F1655" s="2">
        <f t="shared" si="201"/>
        <v>5.5420949999999998</v>
      </c>
      <c r="G1655" s="2">
        <f t="shared" si="203"/>
        <v>5.4656259999999985</v>
      </c>
      <c r="H1655" s="2">
        <f t="shared" si="199"/>
        <v>5.5739885000000013</v>
      </c>
      <c r="I1655" s="2">
        <f t="array" ref="I1655">SUMPRODUCT(B1639:B1658, (ROW(B1639:B1658)-ROW(B1639)+1)) / (20*21/2)</f>
        <v>5.498441904761906</v>
      </c>
      <c r="J1655" s="2">
        <f t="shared" si="202"/>
        <v>5.5213655591066679</v>
      </c>
      <c r="K1655" s="2">
        <f t="shared" si="204"/>
        <v>5.5097528459889933</v>
      </c>
    </row>
    <row r="1656" spans="1:11" ht="13.5" x14ac:dyDescent="0.25">
      <c r="A1656" s="3">
        <f>TITRES_STAT!B1659</f>
        <v>44427</v>
      </c>
      <c r="B1656" s="6">
        <f>TITRES_STAT!D1659</f>
        <v>5.4073000000000002</v>
      </c>
      <c r="C1656" s="2">
        <f t="shared" si="197"/>
        <v>0</v>
      </c>
      <c r="D1656" s="2">
        <f t="shared" si="198"/>
        <v>5.506359999999999</v>
      </c>
      <c r="E1656" s="2">
        <f t="shared" si="200"/>
        <v>5.5260000000000007</v>
      </c>
      <c r="F1656" s="2">
        <f t="shared" si="201"/>
        <v>5.5413100000000011</v>
      </c>
      <c r="G1656" s="2">
        <f t="shared" si="203"/>
        <v>5.4653119999999982</v>
      </c>
      <c r="H1656" s="2">
        <f t="shared" si="199"/>
        <v>5.5736955000000012</v>
      </c>
      <c r="I1656" s="2">
        <f t="array" ref="I1656">SUMPRODUCT(B1640:B1659, (ROW(B1640:B1659)-ROW(B1640)+1)) / (20*21/2)</f>
        <v>5.4853028571428561</v>
      </c>
      <c r="J1656" s="2">
        <f t="shared" si="202"/>
        <v>5.5105021725250802</v>
      </c>
      <c r="K1656" s="2">
        <f t="shared" si="204"/>
        <v>5.5057350873227584</v>
      </c>
    </row>
    <row r="1657" spans="1:11" ht="13.5" x14ac:dyDescent="0.25">
      <c r="A1657" s="3">
        <f>TITRES_STAT!B1660</f>
        <v>44428</v>
      </c>
      <c r="B1657" s="6">
        <f>TITRES_STAT!D1660</f>
        <v>5.3837000000000002</v>
      </c>
      <c r="C1657" s="2">
        <f t="shared" si="197"/>
        <v>-2.3600000000000065E-2</v>
      </c>
      <c r="D1657" s="2">
        <f t="shared" si="198"/>
        <v>5.4686199999999996</v>
      </c>
      <c r="E1657" s="2">
        <f t="shared" si="200"/>
        <v>5.5102799999999998</v>
      </c>
      <c r="F1657" s="2">
        <f t="shared" si="201"/>
        <v>5.5314850000000018</v>
      </c>
      <c r="G1657" s="2">
        <f t="shared" si="203"/>
        <v>5.4645259999999976</v>
      </c>
      <c r="H1657" s="2">
        <f t="shared" si="199"/>
        <v>5.5732845000000006</v>
      </c>
      <c r="I1657" s="2">
        <f t="array" ref="I1657">SUMPRODUCT(B1641:B1660, (ROW(B1641:B1660)-ROW(B1641)+1)) / (20*21/2)</f>
        <v>5.4753471428571423</v>
      </c>
      <c r="J1657" s="2">
        <f t="shared" si="202"/>
        <v>5.4984257751417394</v>
      </c>
      <c r="K1657" s="2">
        <f t="shared" si="204"/>
        <v>5.5009493976238266</v>
      </c>
    </row>
    <row r="1658" spans="1:11" ht="13.5" x14ac:dyDescent="0.25">
      <c r="A1658" s="3">
        <f>TITRES_STAT!B1661</f>
        <v>44431</v>
      </c>
      <c r="B1658" s="6">
        <f>TITRES_STAT!D1661</f>
        <v>5.3837000000000002</v>
      </c>
      <c r="C1658" s="2">
        <f t="shared" si="197"/>
        <v>0</v>
      </c>
      <c r="D1658" s="2">
        <f t="shared" si="198"/>
        <v>5.4308800000000002</v>
      </c>
      <c r="E1658" s="2">
        <f t="shared" si="200"/>
        <v>5.4945599999999999</v>
      </c>
      <c r="F1658" s="2">
        <f t="shared" si="201"/>
        <v>5.5216600000000016</v>
      </c>
      <c r="G1658" s="2">
        <f t="shared" si="203"/>
        <v>5.463739999999996</v>
      </c>
      <c r="H1658" s="2">
        <f t="shared" si="199"/>
        <v>5.5728735000000018</v>
      </c>
      <c r="I1658" s="2">
        <f t="array" ref="I1658">SUMPRODUCT(B1642:B1661, (ROW(B1642:B1661)-ROW(B1642)+1)) / (20*21/2)</f>
        <v>5.4751957142857153</v>
      </c>
      <c r="J1658" s="2">
        <f t="shared" si="202"/>
        <v>5.4874995108425262</v>
      </c>
      <c r="K1658" s="2">
        <f t="shared" si="204"/>
        <v>5.4963513820307357</v>
      </c>
    </row>
    <row r="1659" spans="1:11" ht="13.5" x14ac:dyDescent="0.25">
      <c r="A1659" s="3">
        <f>TITRES_STAT!B1662</f>
        <v>44432</v>
      </c>
      <c r="B1659" s="6">
        <f>TITRES_STAT!D1662</f>
        <v>5.3837000000000002</v>
      </c>
      <c r="C1659" s="2">
        <f t="shared" si="197"/>
        <v>0</v>
      </c>
      <c r="D1659" s="2">
        <f t="shared" si="198"/>
        <v>5.3931400000000007</v>
      </c>
      <c r="E1659" s="2">
        <f t="shared" si="200"/>
        <v>5.4827699999999995</v>
      </c>
      <c r="F1659" s="2">
        <f t="shared" si="201"/>
        <v>5.5118350000000023</v>
      </c>
      <c r="G1659" s="2">
        <f t="shared" si="203"/>
        <v>5.4660959999999958</v>
      </c>
      <c r="H1659" s="2">
        <f t="shared" si="199"/>
        <v>5.572462500000003</v>
      </c>
      <c r="I1659" s="2">
        <f t="array" ref="I1659">SUMPRODUCT(B1643:B1662, (ROW(B1643:B1662)-ROW(B1643)+1)) / (20*21/2)</f>
        <v>5.475231428571429</v>
      </c>
      <c r="J1659" s="2">
        <f t="shared" si="202"/>
        <v>5.4776138431432377</v>
      </c>
      <c r="K1659" s="2">
        <f t="shared" si="204"/>
        <v>5.4919336807746282</v>
      </c>
    </row>
    <row r="1660" spans="1:11" ht="13.5" x14ac:dyDescent="0.25">
      <c r="A1660" s="3">
        <f>TITRES_STAT!B1663</f>
        <v>44433</v>
      </c>
      <c r="B1660" s="6">
        <f>TITRES_STAT!D1663</f>
        <v>5.4073000000000002</v>
      </c>
      <c r="C1660" s="2">
        <f t="shared" si="197"/>
        <v>2.3600000000000065E-2</v>
      </c>
      <c r="D1660" s="2">
        <f t="shared" si="198"/>
        <v>5.3931400000000007</v>
      </c>
      <c r="E1660" s="2">
        <f t="shared" si="200"/>
        <v>5.4662599999999992</v>
      </c>
      <c r="F1660" s="2">
        <f t="shared" si="201"/>
        <v>5.5031900000000018</v>
      </c>
      <c r="G1660" s="2">
        <f t="shared" si="203"/>
        <v>5.4659379999999969</v>
      </c>
      <c r="H1660" s="2">
        <f t="shared" si="199"/>
        <v>5.5722835000000028</v>
      </c>
      <c r="I1660" s="2">
        <f t="array" ref="I1660">SUMPRODUCT(B1644:B1663, (ROW(B1644:B1663)-ROW(B1644)+1)) / (20*21/2)</f>
        <v>5.4754542857142861</v>
      </c>
      <c r="J1660" s="2">
        <f t="shared" si="202"/>
        <v>5.4709172866534059</v>
      </c>
      <c r="K1660" s="2">
        <f t="shared" si="204"/>
        <v>5.4886147129011142</v>
      </c>
    </row>
    <row r="1661" spans="1:11" ht="13.5" x14ac:dyDescent="0.25">
      <c r="A1661" s="3">
        <f>TITRES_STAT!B1664</f>
        <v>44434</v>
      </c>
      <c r="B1661" s="6">
        <f>TITRES_STAT!D1664</f>
        <v>5.5015999999999998</v>
      </c>
      <c r="C1661" s="2">
        <f t="shared" si="197"/>
        <v>9.4299999999999606E-2</v>
      </c>
      <c r="D1661" s="2">
        <f t="shared" si="198"/>
        <v>5.4119999999999999</v>
      </c>
      <c r="E1661" s="2">
        <f t="shared" si="200"/>
        <v>5.459179999999999</v>
      </c>
      <c r="F1661" s="2">
        <f t="shared" si="201"/>
        <v>5.5012250000000016</v>
      </c>
      <c r="G1661" s="2">
        <f t="shared" si="203"/>
        <v>5.4676659999999968</v>
      </c>
      <c r="H1661" s="2">
        <f t="shared" si="199"/>
        <v>5.5728420000000041</v>
      </c>
      <c r="I1661" s="2">
        <f t="array" ref="I1661">SUMPRODUCT(B1645:B1664, (ROW(B1645:B1664)-ROW(B1645)+1)) / (20*21/2)</f>
        <v>5.4758642857142856</v>
      </c>
      <c r="J1661" s="2">
        <f t="shared" si="202"/>
        <v>5.4738394498292715</v>
      </c>
      <c r="K1661" s="2">
        <f t="shared" si="204"/>
        <v>5.4891239398461691</v>
      </c>
    </row>
    <row r="1662" spans="1:11" ht="13.5" x14ac:dyDescent="0.25">
      <c r="A1662" s="3">
        <f>TITRES_STAT!B1665</f>
        <v>44435</v>
      </c>
      <c r="B1662" s="6">
        <f>TITRES_STAT!D1665</f>
        <v>5.5015999999999998</v>
      </c>
      <c r="C1662" s="2">
        <f t="shared" si="197"/>
        <v>0</v>
      </c>
      <c r="D1662" s="2">
        <f t="shared" si="198"/>
        <v>5.4355799999999999</v>
      </c>
      <c r="E1662" s="2">
        <f t="shared" si="200"/>
        <v>5.4520999999999988</v>
      </c>
      <c r="F1662" s="2">
        <f t="shared" si="201"/>
        <v>5.4992600000000014</v>
      </c>
      <c r="G1662" s="2">
        <f t="shared" si="203"/>
        <v>5.4700239999999978</v>
      </c>
      <c r="H1662" s="2">
        <f t="shared" si="199"/>
        <v>5.5727170000000044</v>
      </c>
      <c r="I1662" s="2">
        <f t="array" ref="I1662">SUMPRODUCT(B1646:B1665, (ROW(B1646:B1665)-ROW(B1646)+1)) / (20*21/2)</f>
        <v>5.4764614285714286</v>
      </c>
      <c r="J1662" s="2">
        <f t="shared" si="202"/>
        <v>5.4764833117502931</v>
      </c>
      <c r="K1662" s="2">
        <f t="shared" si="204"/>
        <v>5.4896131971071034</v>
      </c>
    </row>
    <row r="1663" spans="1:11" ht="13.5" x14ac:dyDescent="0.25">
      <c r="A1663" s="3">
        <f>TITRES_STAT!B1666</f>
        <v>44438</v>
      </c>
      <c r="B1663" s="6">
        <f>TITRES_STAT!D1666</f>
        <v>5.5015999999999998</v>
      </c>
      <c r="C1663" s="2">
        <f t="shared" si="197"/>
        <v>0</v>
      </c>
      <c r="D1663" s="2">
        <f t="shared" si="198"/>
        <v>5.4591599999999998</v>
      </c>
      <c r="E1663" s="2">
        <f t="shared" si="200"/>
        <v>5.4450199999999995</v>
      </c>
      <c r="F1663" s="2">
        <f t="shared" si="201"/>
        <v>5.4972950000000012</v>
      </c>
      <c r="G1663" s="2">
        <f t="shared" si="203"/>
        <v>5.472381999999997</v>
      </c>
      <c r="H1663" s="2">
        <f t="shared" si="199"/>
        <v>5.5727060000000037</v>
      </c>
      <c r="I1663" s="2">
        <f t="array" ref="I1663">SUMPRODUCT(B1647:B1666, (ROW(B1647:B1666)-ROW(B1647)+1)) / (20*21/2)</f>
        <v>5.4772457142857149</v>
      </c>
      <c r="J1663" s="2">
        <f t="shared" si="202"/>
        <v>5.478875377297884</v>
      </c>
      <c r="K1663" s="2">
        <f t="shared" si="204"/>
        <v>5.4900832678087861</v>
      </c>
    </row>
    <row r="1664" spans="1:11" ht="13.5" x14ac:dyDescent="0.25">
      <c r="A1664" s="3">
        <f>TITRES_STAT!B1667</f>
        <v>44439</v>
      </c>
      <c r="B1664" s="6">
        <f>TITRES_STAT!D1667</f>
        <v>5.5015999999999998</v>
      </c>
      <c r="C1664" s="2">
        <f t="shared" si="197"/>
        <v>0</v>
      </c>
      <c r="D1664" s="2">
        <f t="shared" si="198"/>
        <v>5.4827399999999997</v>
      </c>
      <c r="E1664" s="2">
        <f t="shared" si="200"/>
        <v>5.4379399999999993</v>
      </c>
      <c r="F1664" s="2">
        <f t="shared" si="201"/>
        <v>5.4953300000000009</v>
      </c>
      <c r="G1664" s="2">
        <f t="shared" si="203"/>
        <v>5.4747399999999971</v>
      </c>
      <c r="H1664" s="2">
        <f t="shared" si="199"/>
        <v>5.5733780000000044</v>
      </c>
      <c r="I1664" s="2">
        <f t="array" ref="I1664">SUMPRODUCT(B1648:B1667, (ROW(B1648:B1667)-ROW(B1648)+1)) / (20*21/2)</f>
        <v>5.491693333333334</v>
      </c>
      <c r="J1664" s="2">
        <f t="shared" si="202"/>
        <v>5.4810396270790376</v>
      </c>
      <c r="K1664" s="2">
        <f t="shared" si="204"/>
        <v>5.4905349043653047</v>
      </c>
    </row>
    <row r="1665" spans="1:11" ht="13.5" x14ac:dyDescent="0.25">
      <c r="A1665" s="3">
        <f>TITRES_STAT!B1668</f>
        <v>44440</v>
      </c>
      <c r="B1665" s="6">
        <f>TITRES_STAT!D1668</f>
        <v>5.5015999999999998</v>
      </c>
      <c r="C1665" s="2">
        <f t="shared" si="197"/>
        <v>0</v>
      </c>
      <c r="D1665" s="2">
        <f t="shared" si="198"/>
        <v>5.5015999999999998</v>
      </c>
      <c r="E1665" s="2">
        <f t="shared" si="200"/>
        <v>5.4473699999999994</v>
      </c>
      <c r="F1665" s="2">
        <f t="shared" si="201"/>
        <v>5.4933649999999998</v>
      </c>
      <c r="G1665" s="2">
        <f t="shared" si="203"/>
        <v>5.4770979999999971</v>
      </c>
      <c r="H1665" s="2">
        <f t="shared" si="199"/>
        <v>5.573594500000004</v>
      </c>
      <c r="I1665" s="2">
        <f t="array" ref="I1665">SUMPRODUCT(B1649:B1668, (ROW(B1649:B1668)-ROW(B1649)+1)) / (20*21/2)</f>
        <v>5.4921780952380956</v>
      </c>
      <c r="J1665" s="2">
        <f t="shared" si="202"/>
        <v>5.4829977578334148</v>
      </c>
      <c r="K1665" s="2">
        <f t="shared" si="204"/>
        <v>5.4909688296843129</v>
      </c>
    </row>
    <row r="1666" spans="1:11" ht="13.5" x14ac:dyDescent="0.25">
      <c r="A1666" s="3">
        <f>TITRES_STAT!B1669</f>
        <v>44441</v>
      </c>
      <c r="B1666" s="6">
        <f>TITRES_STAT!D1669</f>
        <v>5.5015999999999998</v>
      </c>
      <c r="C1666" s="2">
        <f t="shared" si="197"/>
        <v>0</v>
      </c>
      <c r="D1666" s="2">
        <f t="shared" si="198"/>
        <v>5.5015999999999998</v>
      </c>
      <c r="E1666" s="2">
        <f t="shared" si="200"/>
        <v>5.4567999999999985</v>
      </c>
      <c r="F1666" s="2">
        <f t="shared" si="201"/>
        <v>5.4913999999999996</v>
      </c>
      <c r="G1666" s="2">
        <f t="shared" si="203"/>
        <v>5.4789839999999979</v>
      </c>
      <c r="H1666" s="2">
        <f t="shared" si="199"/>
        <v>5.5738110000000036</v>
      </c>
      <c r="I1666" s="2">
        <f t="array" ref="I1666">SUMPRODUCT(B1650:B1669, (ROW(B1650:B1669)-ROW(B1650)+1)) / (20*21/2)</f>
        <v>5.4928499999999998</v>
      </c>
      <c r="J1666" s="2">
        <f t="shared" si="202"/>
        <v>5.4847693999445175</v>
      </c>
      <c r="K1666" s="2">
        <f t="shared" si="204"/>
        <v>5.4913857383241442</v>
      </c>
    </row>
    <row r="1667" spans="1:11" ht="13.5" x14ac:dyDescent="0.25">
      <c r="A1667" s="3">
        <f>TITRES_STAT!B1670</f>
        <v>44442</v>
      </c>
      <c r="B1667" s="6">
        <f>TITRES_STAT!D1670</f>
        <v>5.6430999999999996</v>
      </c>
      <c r="C1667" s="2">
        <f t="shared" si="197"/>
        <v>0.14149999999999974</v>
      </c>
      <c r="D1667" s="2">
        <f t="shared" si="198"/>
        <v>5.5298999999999996</v>
      </c>
      <c r="E1667" s="2">
        <f t="shared" si="200"/>
        <v>5.4827399999999988</v>
      </c>
      <c r="F1667" s="2">
        <f t="shared" si="201"/>
        <v>5.4965099999999989</v>
      </c>
      <c r="G1667" s="2">
        <f t="shared" si="203"/>
        <v>5.4835419999999973</v>
      </c>
      <c r="H1667" s="2">
        <f t="shared" si="199"/>
        <v>5.574735000000004</v>
      </c>
      <c r="I1667" s="2">
        <f t="array" ref="I1667">SUMPRODUCT(B1651:B1670, (ROW(B1651:B1670)-ROW(B1651)+1)) / (20*21/2)</f>
        <v>5.4935219047619048</v>
      </c>
      <c r="J1667" s="2">
        <f t="shared" si="202"/>
        <v>5.4998485047117063</v>
      </c>
      <c r="K1667" s="2">
        <f t="shared" si="204"/>
        <v>5.497335317213393</v>
      </c>
    </row>
    <row r="1668" spans="1:11" ht="13.5" x14ac:dyDescent="0.25">
      <c r="A1668" s="3">
        <f>TITRES_STAT!B1671</f>
        <v>44445</v>
      </c>
      <c r="B1668" s="6">
        <f>TITRES_STAT!D1671</f>
        <v>5.5015999999999998</v>
      </c>
      <c r="C1668" s="2">
        <f t="shared" ref="C1668:C1731" si="205">B1668-B1667</f>
        <v>-0.14149999999999974</v>
      </c>
      <c r="D1668" s="2">
        <f t="shared" si="198"/>
        <v>5.5298999999999996</v>
      </c>
      <c r="E1668" s="2">
        <f t="shared" si="200"/>
        <v>5.4945299999999992</v>
      </c>
      <c r="F1668" s="2">
        <f t="shared" si="201"/>
        <v>5.4945449999999987</v>
      </c>
      <c r="G1668" s="2">
        <f t="shared" si="203"/>
        <v>5.4852699999999981</v>
      </c>
      <c r="H1668" s="2">
        <f t="shared" si="199"/>
        <v>5.5749135000000045</v>
      </c>
      <c r="I1668" s="2">
        <f t="array" ref="I1668">SUMPRODUCT(B1652:B1671, (ROW(B1652:B1671)-ROW(B1652)+1)) / (20*21/2)</f>
        <v>5.494530952380952</v>
      </c>
      <c r="J1668" s="2">
        <f t="shared" si="202"/>
        <v>5.5000153137867818</v>
      </c>
      <c r="K1668" s="2">
        <f t="shared" si="204"/>
        <v>5.4975025596756133</v>
      </c>
    </row>
    <row r="1669" spans="1:11" ht="13.5" x14ac:dyDescent="0.25">
      <c r="A1669" s="3">
        <f>TITRES_STAT!B1672</f>
        <v>44446</v>
      </c>
      <c r="B1669" s="6">
        <f>TITRES_STAT!D1672</f>
        <v>5.5015999999999998</v>
      </c>
      <c r="C1669" s="2">
        <f t="shared" si="205"/>
        <v>0</v>
      </c>
      <c r="D1669" s="2">
        <f t="shared" si="198"/>
        <v>5.5298999999999996</v>
      </c>
      <c r="E1669" s="2">
        <f t="shared" si="200"/>
        <v>5.5063199999999997</v>
      </c>
      <c r="F1669" s="2">
        <f t="shared" si="201"/>
        <v>5.4945449999999987</v>
      </c>
      <c r="G1669" s="2">
        <f t="shared" si="203"/>
        <v>5.4869979999999972</v>
      </c>
      <c r="H1669" s="2">
        <f t="shared" si="199"/>
        <v>5.5747125000000048</v>
      </c>
      <c r="I1669" s="2">
        <f t="array" ref="I1669">SUMPRODUCT(B1653:B1672, (ROW(B1653:B1672)-ROW(B1653)+1)) / (20*21/2)</f>
        <v>5.5033628571428572</v>
      </c>
      <c r="J1669" s="2">
        <f t="shared" si="202"/>
        <v>5.5001662362832784</v>
      </c>
      <c r="K1669" s="2">
        <f t="shared" si="204"/>
        <v>5.4976632436099031</v>
      </c>
    </row>
    <row r="1670" spans="1:11" ht="13.5" x14ac:dyDescent="0.25">
      <c r="A1670" s="3">
        <f>TITRES_STAT!B1673</f>
        <v>44447</v>
      </c>
      <c r="B1670" s="6">
        <f>TITRES_STAT!D1673</f>
        <v>5.5015999999999998</v>
      </c>
      <c r="C1670" s="2">
        <f t="shared" si="205"/>
        <v>0</v>
      </c>
      <c r="D1670" s="2">
        <f t="shared" ref="D1670:D1733" si="206">AVERAGE(B1666:B1670)</f>
        <v>5.5298999999999996</v>
      </c>
      <c r="E1670" s="2">
        <f t="shared" si="200"/>
        <v>5.5157499999999988</v>
      </c>
      <c r="F1670" s="2">
        <f t="shared" si="201"/>
        <v>5.4910049999999986</v>
      </c>
      <c r="G1670" s="2">
        <f t="shared" si="203"/>
        <v>5.4887259999999971</v>
      </c>
      <c r="H1670" s="2">
        <f t="shared" si="199"/>
        <v>5.574132000000005</v>
      </c>
      <c r="I1670" s="2">
        <f t="array" ref="I1670">SUMPRODUCT(B1654:B1673, (ROW(B1654:B1673)-ROW(B1654)+1)) / (20*21/2)</f>
        <v>5.5121576190476196</v>
      </c>
      <c r="J1670" s="2">
        <f t="shared" si="202"/>
        <v>5.5003027852086799</v>
      </c>
      <c r="K1670" s="2">
        <f t="shared" si="204"/>
        <v>5.4978176262134362</v>
      </c>
    </row>
    <row r="1671" spans="1:11" ht="13.5" x14ac:dyDescent="0.25">
      <c r="A1671" s="3">
        <f>TITRES_STAT!B1674</f>
        <v>44448</v>
      </c>
      <c r="B1671" s="6">
        <f>TITRES_STAT!D1674</f>
        <v>5.5015999999999998</v>
      </c>
      <c r="C1671" s="2">
        <f t="shared" si="205"/>
        <v>0</v>
      </c>
      <c r="D1671" s="2">
        <f t="shared" si="206"/>
        <v>5.5298999999999996</v>
      </c>
      <c r="E1671" s="2">
        <f t="shared" si="200"/>
        <v>5.5157499999999988</v>
      </c>
      <c r="F1671" s="2">
        <f t="shared" si="201"/>
        <v>5.4874649999999985</v>
      </c>
      <c r="G1671" s="2">
        <f t="shared" si="203"/>
        <v>5.4904539999999971</v>
      </c>
      <c r="H1671" s="2">
        <f t="shared" si="199"/>
        <v>5.5733995000000061</v>
      </c>
      <c r="I1671" s="2">
        <f t="array" ref="I1671">SUMPRODUCT(B1655:B1674, (ROW(B1655:B1674)-ROW(B1655)+1)) / (20*21/2)</f>
        <v>5.5209152380952382</v>
      </c>
      <c r="J1671" s="2">
        <f t="shared" si="202"/>
        <v>5.5004263294745197</v>
      </c>
      <c r="K1671" s="2">
        <f t="shared" si="204"/>
        <v>5.4979659545972233</v>
      </c>
    </row>
    <row r="1672" spans="1:11" ht="13.5" x14ac:dyDescent="0.25">
      <c r="A1672" s="3">
        <f>TITRES_STAT!B1675</f>
        <v>44449</v>
      </c>
      <c r="B1672" s="6">
        <f>TITRES_STAT!D1675</f>
        <v>5.5801999999999996</v>
      </c>
      <c r="C1672" s="2">
        <f t="shared" si="205"/>
        <v>7.8599999999999781E-2</v>
      </c>
      <c r="D1672" s="2">
        <f t="shared" si="206"/>
        <v>5.5173199999999998</v>
      </c>
      <c r="E1672" s="2">
        <f t="shared" si="200"/>
        <v>5.5236099999999988</v>
      </c>
      <c r="F1672" s="2">
        <f t="shared" si="201"/>
        <v>5.4878549999999979</v>
      </c>
      <c r="G1672" s="2">
        <f t="shared" si="203"/>
        <v>5.4937539999999982</v>
      </c>
      <c r="H1672" s="2">
        <f t="shared" si="199"/>
        <v>5.5727945000000059</v>
      </c>
      <c r="I1672" s="2">
        <f t="array" ref="I1672">SUMPRODUCT(B1656:B1675, (ROW(B1656:B1675)-ROW(B1656)+1)) / (20*21/2)</f>
        <v>5.5296357142857149</v>
      </c>
      <c r="J1672" s="2">
        <f t="shared" si="202"/>
        <v>5.5080238219055175</v>
      </c>
      <c r="K1672" s="2">
        <f t="shared" si="204"/>
        <v>5.5011908191228232</v>
      </c>
    </row>
    <row r="1673" spans="1:11" ht="13.5" x14ac:dyDescent="0.25">
      <c r="A1673" s="3">
        <f>TITRES_STAT!B1676</f>
        <v>44452</v>
      </c>
      <c r="B1673" s="6">
        <f>TITRES_STAT!D1676</f>
        <v>5.5801999999999996</v>
      </c>
      <c r="C1673" s="2">
        <f t="shared" si="205"/>
        <v>0</v>
      </c>
      <c r="D1673" s="2">
        <f t="shared" si="206"/>
        <v>5.5330399999999997</v>
      </c>
      <c r="E1673" s="2">
        <f t="shared" si="200"/>
        <v>5.5314699999999988</v>
      </c>
      <c r="F1673" s="2">
        <f t="shared" si="201"/>
        <v>5.4882449999999992</v>
      </c>
      <c r="G1673" s="2">
        <f t="shared" si="203"/>
        <v>5.4972119999999975</v>
      </c>
      <c r="H1673" s="2">
        <f t="shared" si="199"/>
        <v>5.5726070000000059</v>
      </c>
      <c r="I1673" s="2">
        <f t="array" ref="I1673">SUMPRODUCT(B1657:B1676, (ROW(B1657:B1676)-ROW(B1657)+1)) / (20*21/2)</f>
        <v>5.5375328571428568</v>
      </c>
      <c r="J1673" s="2">
        <f t="shared" si="202"/>
        <v>5.5148977436288007</v>
      </c>
      <c r="K1673" s="2">
        <f t="shared" si="204"/>
        <v>5.5042892183729091</v>
      </c>
    </row>
    <row r="1674" spans="1:11" ht="13.5" x14ac:dyDescent="0.25">
      <c r="A1674" s="3">
        <f>TITRES_STAT!B1677</f>
        <v>44453</v>
      </c>
      <c r="B1674" s="6">
        <f>TITRES_STAT!D1677</f>
        <v>5.5801999999999996</v>
      </c>
      <c r="C1674" s="2">
        <f t="shared" si="205"/>
        <v>0</v>
      </c>
      <c r="D1674" s="2">
        <f t="shared" si="206"/>
        <v>5.5487599999999988</v>
      </c>
      <c r="E1674" s="2">
        <f t="shared" si="200"/>
        <v>5.5393299999999988</v>
      </c>
      <c r="F1674" s="2">
        <f t="shared" si="201"/>
        <v>5.4886349999999995</v>
      </c>
      <c r="G1674" s="2">
        <f t="shared" si="203"/>
        <v>5.5003559999999974</v>
      </c>
      <c r="H1674" s="2">
        <f t="shared" ref="H1674:H1737" si="207">AVERAGE(B1475:B1674)</f>
        <v>5.5727230000000052</v>
      </c>
      <c r="I1674" s="2">
        <f t="array" ref="I1674">SUMPRODUCT(B1658:B1677, (ROW(B1658:B1677)-ROW(B1658)+1)) / (20*21/2)</f>
        <v>5.5408638095238087</v>
      </c>
      <c r="J1674" s="2">
        <f t="shared" si="202"/>
        <v>5.5211170061403436</v>
      </c>
      <c r="K1674" s="2">
        <f t="shared" si="204"/>
        <v>5.5072661117700505</v>
      </c>
    </row>
    <row r="1675" spans="1:11" ht="13.5" x14ac:dyDescent="0.25">
      <c r="A1675" s="3">
        <f>TITRES_STAT!B1678</f>
        <v>44454</v>
      </c>
      <c r="B1675" s="6">
        <f>TITRES_STAT!D1678</f>
        <v>5.5801999999999996</v>
      </c>
      <c r="C1675" s="2">
        <f t="shared" si="205"/>
        <v>0</v>
      </c>
      <c r="D1675" s="2">
        <f t="shared" si="206"/>
        <v>5.5644799999999988</v>
      </c>
      <c r="E1675" s="2">
        <f t="shared" si="200"/>
        <v>5.5471899999999987</v>
      </c>
      <c r="F1675" s="2">
        <f t="shared" si="201"/>
        <v>5.4972799999999999</v>
      </c>
      <c r="G1675" s="2">
        <f t="shared" si="203"/>
        <v>5.5034999999999972</v>
      </c>
      <c r="H1675" s="2">
        <f t="shared" si="207"/>
        <v>5.5729150000000054</v>
      </c>
      <c r="I1675" s="2">
        <f t="array" ref="I1675">SUMPRODUCT(B1659:B1678, (ROW(B1659:B1678)-ROW(B1659)+1)) / (20*21/2)</f>
        <v>5.5397033333333328</v>
      </c>
      <c r="J1675" s="2">
        <f t="shared" si="202"/>
        <v>5.5267439579365014</v>
      </c>
      <c r="K1675" s="2">
        <f t="shared" si="204"/>
        <v>5.5101262642496565</v>
      </c>
    </row>
    <row r="1676" spans="1:11" ht="13.5" x14ac:dyDescent="0.25">
      <c r="A1676" s="3">
        <f>TITRES_STAT!B1679</f>
        <v>44455</v>
      </c>
      <c r="B1676" s="6">
        <f>TITRES_STAT!D1679</f>
        <v>5.5801999999999996</v>
      </c>
      <c r="C1676" s="2">
        <f t="shared" si="205"/>
        <v>0</v>
      </c>
      <c r="D1676" s="2">
        <f t="shared" si="206"/>
        <v>5.5801999999999996</v>
      </c>
      <c r="E1676" s="2">
        <f t="shared" ref="E1676:E1739" si="208">AVERAGE(B1667:B1676)</f>
        <v>5.5550499999999996</v>
      </c>
      <c r="F1676" s="2">
        <f t="shared" si="201"/>
        <v>5.5059249999999995</v>
      </c>
      <c r="G1676" s="2">
        <f t="shared" si="203"/>
        <v>5.5034999999999972</v>
      </c>
      <c r="H1676" s="2">
        <f t="shared" si="207"/>
        <v>5.5732590000000046</v>
      </c>
      <c r="I1676" s="2">
        <f t="array" ref="I1676">SUMPRODUCT(B1660:B1679, (ROW(B1660:B1679)-ROW(B1660)+1)) / (20*21/2)</f>
        <v>5.5379814285714275</v>
      </c>
      <c r="J1676" s="2">
        <f t="shared" si="202"/>
        <v>5.5318350095615969</v>
      </c>
      <c r="K1676" s="2">
        <f t="shared" si="204"/>
        <v>5.5128742538869249</v>
      </c>
    </row>
    <row r="1677" spans="1:11" ht="13.5" x14ac:dyDescent="0.25">
      <c r="A1677" s="3">
        <f>TITRES_STAT!B1680</f>
        <v>44456</v>
      </c>
      <c r="B1677" s="6">
        <f>TITRES_STAT!D1680</f>
        <v>5.5408999999999997</v>
      </c>
      <c r="C1677" s="2">
        <f t="shared" si="205"/>
        <v>-3.9299999999999891E-2</v>
      </c>
      <c r="D1677" s="2">
        <f t="shared" si="206"/>
        <v>5.5723399999999996</v>
      </c>
      <c r="E1677" s="2">
        <f t="shared" si="208"/>
        <v>5.5448299999999993</v>
      </c>
      <c r="F1677" s="2">
        <f t="shared" si="201"/>
        <v>5.5137850000000004</v>
      </c>
      <c r="G1677" s="2">
        <f t="shared" si="203"/>
        <v>5.5027139999999974</v>
      </c>
      <c r="H1677" s="2">
        <f t="shared" si="207"/>
        <v>5.5732545000000053</v>
      </c>
      <c r="I1677" s="2">
        <f t="array" ref="I1677">SUMPRODUCT(B1661:B1680, (ROW(B1661:B1680)-ROW(B1661)+1)) / (20*21/2)</f>
        <v>5.5342028571428576</v>
      </c>
      <c r="J1677" s="2">
        <f t="shared" si="202"/>
        <v>5.5326983419843021</v>
      </c>
      <c r="K1677" s="2">
        <f t="shared" si="204"/>
        <v>5.5139733027541045</v>
      </c>
    </row>
    <row r="1678" spans="1:11" ht="13.5" x14ac:dyDescent="0.25">
      <c r="A1678" s="3">
        <f>TITRES_STAT!B1681</f>
        <v>44459</v>
      </c>
      <c r="B1678" s="6">
        <f>TITRES_STAT!D1681</f>
        <v>5.5015999999999998</v>
      </c>
      <c r="C1678" s="2">
        <f t="shared" si="205"/>
        <v>-3.9299999999999891E-2</v>
      </c>
      <c r="D1678" s="2">
        <f t="shared" si="206"/>
        <v>5.5566200000000006</v>
      </c>
      <c r="E1678" s="2">
        <f t="shared" si="208"/>
        <v>5.5448299999999993</v>
      </c>
      <c r="F1678" s="2">
        <f t="shared" si="201"/>
        <v>5.5196799999999993</v>
      </c>
      <c r="G1678" s="2">
        <f t="shared" si="203"/>
        <v>5.501141999999998</v>
      </c>
      <c r="H1678" s="2">
        <f t="shared" si="207"/>
        <v>5.5729775000000048</v>
      </c>
      <c r="I1678" s="2">
        <f t="array" ref="I1678">SUMPRODUCT(B1662:B1681, (ROW(B1662:B1681)-ROW(B1662)+1)) / (20*21/2)</f>
        <v>5.524059523809524</v>
      </c>
      <c r="J1678" s="2">
        <f t="shared" si="202"/>
        <v>5.5297365951286537</v>
      </c>
      <c r="K1678" s="2">
        <f t="shared" si="204"/>
        <v>5.5134880751951201</v>
      </c>
    </row>
    <row r="1679" spans="1:11" ht="13.5" x14ac:dyDescent="0.25">
      <c r="A1679" s="3">
        <f>TITRES_STAT!B1682</f>
        <v>44460</v>
      </c>
      <c r="B1679" s="6">
        <f>TITRES_STAT!D1682</f>
        <v>5.5015999999999998</v>
      </c>
      <c r="C1679" s="2">
        <f t="shared" si="205"/>
        <v>0</v>
      </c>
      <c r="D1679" s="2">
        <f t="shared" si="206"/>
        <v>5.5408999999999997</v>
      </c>
      <c r="E1679" s="2">
        <f t="shared" si="208"/>
        <v>5.5448299999999993</v>
      </c>
      <c r="F1679" s="2">
        <f t="shared" si="201"/>
        <v>5.5255749999999999</v>
      </c>
      <c r="G1679" s="2">
        <f t="shared" si="203"/>
        <v>5.501141999999998</v>
      </c>
      <c r="H1679" s="2">
        <f t="shared" si="207"/>
        <v>5.572245000000005</v>
      </c>
      <c r="I1679" s="2">
        <f t="array" ref="I1679">SUMPRODUCT(B1663:B1682, (ROW(B1663:B1682)-ROW(B1663)+1)) / (20*21/2)</f>
        <v>5.5150428571428574</v>
      </c>
      <c r="J1679" s="2">
        <f t="shared" si="202"/>
        <v>5.5270569194021153</v>
      </c>
      <c r="K1679" s="2">
        <f t="shared" si="204"/>
        <v>5.5130218761678602</v>
      </c>
    </row>
    <row r="1680" spans="1:11" ht="13.5" x14ac:dyDescent="0.25">
      <c r="A1680" s="3">
        <f>TITRES_STAT!B1683</f>
        <v>44461</v>
      </c>
      <c r="B1680" s="6">
        <f>TITRES_STAT!D1683</f>
        <v>5.4859</v>
      </c>
      <c r="C1680" s="2">
        <f t="shared" si="205"/>
        <v>-1.5699999999999825E-2</v>
      </c>
      <c r="D1680" s="2">
        <f t="shared" si="206"/>
        <v>5.5220399999999996</v>
      </c>
      <c r="E1680" s="2">
        <f t="shared" si="208"/>
        <v>5.5432599999999992</v>
      </c>
      <c r="F1680" s="2">
        <f t="shared" si="201"/>
        <v>5.5295049999999994</v>
      </c>
      <c r="G1680" s="2">
        <f t="shared" si="203"/>
        <v>5.5008279999999976</v>
      </c>
      <c r="H1680" s="2">
        <f t="shared" si="207"/>
        <v>5.5720415000000045</v>
      </c>
      <c r="I1680" s="2">
        <f t="array" ref="I1680">SUMPRODUCT(B1664:B1683, (ROW(B1664:B1683)-ROW(B1664)+1)) / (20*21/2)</f>
        <v>5.5056104761904763</v>
      </c>
      <c r="J1680" s="2">
        <f t="shared" si="202"/>
        <v>5.5231372127923901</v>
      </c>
      <c r="K1680" s="2">
        <f t="shared" si="204"/>
        <v>5.5119582731808849</v>
      </c>
    </row>
    <row r="1681" spans="1:11" ht="13.5" x14ac:dyDescent="0.25">
      <c r="A1681" s="3">
        <f>TITRES_STAT!B1684</f>
        <v>44462</v>
      </c>
      <c r="B1681" s="6">
        <f>TITRES_STAT!D1684</f>
        <v>5.423</v>
      </c>
      <c r="C1681" s="2">
        <f t="shared" si="205"/>
        <v>-6.2899999999999956E-2</v>
      </c>
      <c r="D1681" s="2">
        <f t="shared" si="206"/>
        <v>5.4906000000000006</v>
      </c>
      <c r="E1681" s="2">
        <f t="shared" si="208"/>
        <v>5.5354000000000001</v>
      </c>
      <c r="F1681" s="2">
        <f t="shared" si="201"/>
        <v>5.525574999999999</v>
      </c>
      <c r="G1681" s="2">
        <f t="shared" si="203"/>
        <v>5.5008279999999976</v>
      </c>
      <c r="H1681" s="2">
        <f t="shared" si="207"/>
        <v>5.5711440000000048</v>
      </c>
      <c r="I1681" s="2">
        <f t="array" ref="I1681">SUMPRODUCT(B1665:B1684, (ROW(B1665:B1684)-ROW(B1665)+1)) / (20*21/2)</f>
        <v>5.500295238095239</v>
      </c>
      <c r="J1681" s="2">
        <f t="shared" si="202"/>
        <v>5.5136003353835905</v>
      </c>
      <c r="K1681" s="2">
        <f t="shared" si="204"/>
        <v>5.5084697134483012</v>
      </c>
    </row>
    <row r="1682" spans="1:11" ht="13.5" x14ac:dyDescent="0.25">
      <c r="A1682" s="3">
        <f>TITRES_STAT!B1685</f>
        <v>44463</v>
      </c>
      <c r="B1682" s="6">
        <f>TITRES_STAT!D1685</f>
        <v>5.4309000000000003</v>
      </c>
      <c r="C1682" s="2">
        <f t="shared" si="205"/>
        <v>7.9000000000002402E-3</v>
      </c>
      <c r="D1682" s="2">
        <f t="shared" si="206"/>
        <v>5.4686000000000003</v>
      </c>
      <c r="E1682" s="2">
        <f t="shared" si="208"/>
        <v>5.5204699999999995</v>
      </c>
      <c r="F1682" s="2">
        <f t="shared" si="201"/>
        <v>5.5220399999999987</v>
      </c>
      <c r="G1682" s="2">
        <f t="shared" si="203"/>
        <v>5.5009859999999984</v>
      </c>
      <c r="H1682" s="2">
        <f t="shared" si="207"/>
        <v>5.5707035000000049</v>
      </c>
      <c r="I1682" s="2">
        <f t="array" ref="I1682">SUMPRODUCT(B1666:B1685, (ROW(B1666:B1685)-ROW(B1666)+1)) / (20*21/2)</f>
        <v>5.5026528571428575</v>
      </c>
      <c r="J1682" s="2">
        <f t="shared" si="202"/>
        <v>5.5057241129661056</v>
      </c>
      <c r="K1682" s="2">
        <f t="shared" si="204"/>
        <v>5.5054277639013094</v>
      </c>
    </row>
    <row r="1683" spans="1:11" ht="13.5" x14ac:dyDescent="0.25">
      <c r="A1683" s="3">
        <f>TITRES_STAT!B1686</f>
        <v>44466</v>
      </c>
      <c r="B1683" s="6">
        <f>TITRES_STAT!D1686</f>
        <v>5.423</v>
      </c>
      <c r="C1683" s="2">
        <f t="shared" si="205"/>
        <v>-7.9000000000002402E-3</v>
      </c>
      <c r="D1683" s="2">
        <f t="shared" si="206"/>
        <v>5.4528800000000004</v>
      </c>
      <c r="E1683" s="2">
        <f t="shared" si="208"/>
        <v>5.5047500000000005</v>
      </c>
      <c r="F1683" s="2">
        <f t="shared" si="201"/>
        <v>5.5181099999999983</v>
      </c>
      <c r="G1683" s="2">
        <f t="shared" si="203"/>
        <v>5.5041279999999979</v>
      </c>
      <c r="H1683" s="2">
        <f t="shared" si="207"/>
        <v>5.5702995000000053</v>
      </c>
      <c r="I1683" s="2">
        <f t="array" ref="I1683">SUMPRODUCT(B1667:B1686, (ROW(B1667:B1686)-ROW(B1667)+1)) / (20*21/2)</f>
        <v>5.5010804761904764</v>
      </c>
      <c r="J1683" s="2">
        <f t="shared" si="202"/>
        <v>5.4978456260169528</v>
      </c>
      <c r="K1683" s="2">
        <f t="shared" si="204"/>
        <v>5.5021953025718462</v>
      </c>
    </row>
    <row r="1684" spans="1:11" ht="13.5" x14ac:dyDescent="0.25">
      <c r="A1684" s="3">
        <f>TITRES_STAT!B1687</f>
        <v>44467</v>
      </c>
      <c r="B1684" s="6">
        <f>TITRES_STAT!D1687</f>
        <v>5.4622999999999999</v>
      </c>
      <c r="C1684" s="2">
        <f t="shared" si="205"/>
        <v>3.9299999999999891E-2</v>
      </c>
      <c r="D1684" s="2">
        <f t="shared" si="206"/>
        <v>5.4450199999999995</v>
      </c>
      <c r="E1684" s="2">
        <f t="shared" si="208"/>
        <v>5.4929600000000001</v>
      </c>
      <c r="F1684" s="2">
        <f t="shared" ref="F1684:F1747" si="209">AVERAGE(B1665:B1684)</f>
        <v>5.516144999999999</v>
      </c>
      <c r="G1684" s="2">
        <f t="shared" si="203"/>
        <v>5.5080559999999981</v>
      </c>
      <c r="H1684" s="2">
        <f t="shared" si="207"/>
        <v>5.569560500000005</v>
      </c>
      <c r="I1684" s="2">
        <f t="array" ref="I1684">SUMPRODUCT(B1668:B1687, (ROW(B1668:B1687)-ROW(B1668)+1)) / (20*21/2)</f>
        <v>5.4920223809523812</v>
      </c>
      <c r="J1684" s="2">
        <f t="shared" si="202"/>
        <v>5.4944603283010522</v>
      </c>
      <c r="K1684" s="2">
        <f t="shared" si="204"/>
        <v>5.5006307809023625</v>
      </c>
    </row>
    <row r="1685" spans="1:11" ht="13.5" x14ac:dyDescent="0.25">
      <c r="A1685" s="3">
        <f>TITRES_STAT!B1688</f>
        <v>44468</v>
      </c>
      <c r="B1685" s="6">
        <f>TITRES_STAT!D1688</f>
        <v>5.5408999999999997</v>
      </c>
      <c r="C1685" s="2">
        <f t="shared" si="205"/>
        <v>7.8599999999999781E-2</v>
      </c>
      <c r="D1685" s="2">
        <f t="shared" si="206"/>
        <v>5.4560199999999996</v>
      </c>
      <c r="E1685" s="2">
        <f t="shared" si="208"/>
        <v>5.4890300000000005</v>
      </c>
      <c r="F1685" s="2">
        <f t="shared" si="209"/>
        <v>5.5181099999999983</v>
      </c>
      <c r="G1685" s="2">
        <f t="shared" si="203"/>
        <v>5.5135559999999986</v>
      </c>
      <c r="H1685" s="2">
        <f t="shared" si="207"/>
        <v>5.5694045000000054</v>
      </c>
      <c r="I1685" s="2">
        <f t="array" ref="I1685">SUMPRODUCT(B1669:B1688, (ROW(B1669:B1688)-ROW(B1669)+1)) / (20*21/2)</f>
        <v>5.4840123809523815</v>
      </c>
      <c r="J1685" s="2">
        <f t="shared" ref="J1685:J1748" si="210">$J$4*B1685+J1684*(1-$J$4)</f>
        <v>5.4988831541771432</v>
      </c>
      <c r="K1685" s="2">
        <f t="shared" si="204"/>
        <v>5.5022099659650143</v>
      </c>
    </row>
    <row r="1686" spans="1:11" ht="13.5" x14ac:dyDescent="0.25">
      <c r="A1686" s="3">
        <f>TITRES_STAT!B1689</f>
        <v>44469</v>
      </c>
      <c r="B1686" s="6">
        <f>TITRES_STAT!D1689</f>
        <v>5.5015999999999998</v>
      </c>
      <c r="C1686" s="2">
        <f t="shared" si="205"/>
        <v>-3.9299999999999891E-2</v>
      </c>
      <c r="D1686" s="2">
        <f t="shared" si="206"/>
        <v>5.4717399999999996</v>
      </c>
      <c r="E1686" s="2">
        <f t="shared" si="208"/>
        <v>5.4811700000000005</v>
      </c>
      <c r="F1686" s="2">
        <f t="shared" si="209"/>
        <v>5.5181099999999983</v>
      </c>
      <c r="G1686" s="2">
        <f t="shared" si="203"/>
        <v>5.5151279999999998</v>
      </c>
      <c r="H1686" s="2">
        <f t="shared" si="207"/>
        <v>5.5690520000000046</v>
      </c>
      <c r="I1686" s="2">
        <f t="array" ref="I1686">SUMPRODUCT(B1670:B1689, (ROW(B1670:B1689)-ROW(B1670)+1)) / (20*21/2)</f>
        <v>5.4763766666666669</v>
      </c>
      <c r="J1686" s="2">
        <f t="shared" si="210"/>
        <v>5.4991419013983673</v>
      </c>
      <c r="K1686" s="2">
        <f t="shared" si="204"/>
        <v>5.5021860457310927</v>
      </c>
    </row>
    <row r="1687" spans="1:11" ht="13.5" x14ac:dyDescent="0.25">
      <c r="A1687" s="3">
        <f>TITRES_STAT!B1690</f>
        <v>44470</v>
      </c>
      <c r="B1687" s="6">
        <f>TITRES_STAT!D1690</f>
        <v>5.423</v>
      </c>
      <c r="C1687" s="2">
        <f t="shared" si="205"/>
        <v>-7.8599999999999781E-2</v>
      </c>
      <c r="D1687" s="2">
        <f t="shared" si="206"/>
        <v>5.4701599999999999</v>
      </c>
      <c r="E1687" s="2">
        <f t="shared" si="208"/>
        <v>5.469380000000001</v>
      </c>
      <c r="F1687" s="2">
        <f t="shared" si="209"/>
        <v>5.5071049999999984</v>
      </c>
      <c r="G1687" s="2">
        <f t="shared" si="203"/>
        <v>5.511984</v>
      </c>
      <c r="H1687" s="2">
        <f t="shared" si="207"/>
        <v>5.5690655000000051</v>
      </c>
      <c r="I1687" s="2">
        <f t="array" ref="I1687">SUMPRODUCT(B1671:B1690, (ROW(B1671:B1690)-ROW(B1671)+1)) / (20*21/2)</f>
        <v>5.472858095238097</v>
      </c>
      <c r="J1687" s="2">
        <f t="shared" si="210"/>
        <v>5.4918902917413801</v>
      </c>
      <c r="K1687" s="2">
        <f t="shared" si="204"/>
        <v>5.4990807106043826</v>
      </c>
    </row>
    <row r="1688" spans="1:11" ht="13.5" x14ac:dyDescent="0.25">
      <c r="A1688" s="3">
        <f>TITRES_STAT!B1691</f>
        <v>44473</v>
      </c>
      <c r="B1688" s="6">
        <f>TITRES_STAT!D1691</f>
        <v>5.423</v>
      </c>
      <c r="C1688" s="2">
        <f t="shared" si="205"/>
        <v>0</v>
      </c>
      <c r="D1688" s="2">
        <f t="shared" si="206"/>
        <v>5.4701599999999999</v>
      </c>
      <c r="E1688" s="2">
        <f t="shared" si="208"/>
        <v>5.4615200000000002</v>
      </c>
      <c r="F1688" s="2">
        <f t="shared" si="209"/>
        <v>5.5031749999999988</v>
      </c>
      <c r="G1688" s="2">
        <f t="shared" si="203"/>
        <v>5.5088399999999993</v>
      </c>
      <c r="H1688" s="2">
        <f t="shared" si="207"/>
        <v>5.5684715000000047</v>
      </c>
      <c r="I1688" s="2">
        <f t="array" ref="I1688">SUMPRODUCT(B1672:B1691, (ROW(B1672:B1691)-ROW(B1672)+1)) / (20*21/2)</f>
        <v>5.4657838095238098</v>
      </c>
      <c r="J1688" s="2">
        <f t="shared" si="210"/>
        <v>5.4853293115755344</v>
      </c>
      <c r="K1688" s="2">
        <f t="shared" si="204"/>
        <v>5.4960971533257794</v>
      </c>
    </row>
    <row r="1689" spans="1:11" ht="13.5" x14ac:dyDescent="0.25">
      <c r="A1689" s="3">
        <f>TITRES_STAT!B1692</f>
        <v>44474</v>
      </c>
      <c r="B1689" s="6">
        <f>TITRES_STAT!D1692</f>
        <v>5.423</v>
      </c>
      <c r="C1689" s="2">
        <f t="shared" si="205"/>
        <v>0</v>
      </c>
      <c r="D1689" s="2">
        <f t="shared" si="206"/>
        <v>5.4623000000000008</v>
      </c>
      <c r="E1689" s="2">
        <f t="shared" si="208"/>
        <v>5.4536600000000011</v>
      </c>
      <c r="F1689" s="2">
        <f t="shared" si="209"/>
        <v>5.4992449999999993</v>
      </c>
      <c r="G1689" s="2">
        <f t="shared" si="203"/>
        <v>5.5056959999999995</v>
      </c>
      <c r="H1689" s="2">
        <f t="shared" si="207"/>
        <v>5.5682950000000053</v>
      </c>
      <c r="I1689" s="2">
        <f t="array" ref="I1689">SUMPRODUCT(B1673:B1692, (ROW(B1673:B1692)-ROW(B1673)+1)) / (20*21/2)</f>
        <v>5.4590838095238103</v>
      </c>
      <c r="J1689" s="2">
        <f t="shared" si="210"/>
        <v>5.4793931866635788</v>
      </c>
      <c r="K1689" s="2">
        <f t="shared" si="204"/>
        <v>5.4932305982933958</v>
      </c>
    </row>
    <row r="1690" spans="1:11" ht="13.5" x14ac:dyDescent="0.25">
      <c r="A1690" s="3">
        <f>TITRES_STAT!B1693</f>
        <v>44475</v>
      </c>
      <c r="B1690" s="6">
        <f>TITRES_STAT!D1693</f>
        <v>5.4622999999999999</v>
      </c>
      <c r="C1690" s="2">
        <f t="shared" si="205"/>
        <v>3.9299999999999891E-2</v>
      </c>
      <c r="D1690" s="2">
        <f t="shared" si="206"/>
        <v>5.44658</v>
      </c>
      <c r="E1690" s="2">
        <f t="shared" si="208"/>
        <v>5.4513000000000007</v>
      </c>
      <c r="F1690" s="2">
        <f t="shared" si="209"/>
        <v>5.4972799999999991</v>
      </c>
      <c r="G1690" s="2">
        <f t="shared" si="203"/>
        <v>5.5033379999999985</v>
      </c>
      <c r="H1690" s="2">
        <f t="shared" si="207"/>
        <v>5.5679355000000044</v>
      </c>
      <c r="I1690" s="2">
        <f t="array" ref="I1690">SUMPRODUCT(B1674:B1693, (ROW(B1674:B1693)-ROW(B1674)+1)) / (20*21/2)</f>
        <v>5.4531323809523817</v>
      </c>
      <c r="J1690" s="2">
        <f t="shared" si="210"/>
        <v>5.4777652641241898</v>
      </c>
      <c r="K1690" s="2">
        <f t="shared" si="204"/>
        <v>5.4920176336544397</v>
      </c>
    </row>
    <row r="1691" spans="1:11" ht="13.5" x14ac:dyDescent="0.25">
      <c r="A1691" s="3">
        <f>TITRES_STAT!B1694</f>
        <v>44476</v>
      </c>
      <c r="B1691" s="6">
        <f>TITRES_STAT!D1694</f>
        <v>5.423</v>
      </c>
      <c r="C1691" s="2">
        <f t="shared" si="205"/>
        <v>-3.9299999999999891E-2</v>
      </c>
      <c r="D1691" s="2">
        <f t="shared" si="206"/>
        <v>5.43086</v>
      </c>
      <c r="E1691" s="2">
        <f t="shared" si="208"/>
        <v>5.4513000000000007</v>
      </c>
      <c r="F1691" s="2">
        <f t="shared" si="209"/>
        <v>5.4933499999999995</v>
      </c>
      <c r="G1691" s="2">
        <f t="shared" si="203"/>
        <v>5.5009799999999993</v>
      </c>
      <c r="H1691" s="2">
        <f t="shared" si="207"/>
        <v>5.5673415000000048</v>
      </c>
      <c r="I1691" s="2">
        <f t="array" ref="I1691">SUMPRODUCT(B1675:B1694, (ROW(B1675:B1694)-ROW(B1675)+1)) / (20*21/2)</f>
        <v>5.4479295238095249</v>
      </c>
      <c r="J1691" s="2">
        <f t="shared" si="210"/>
        <v>5.4725495246837905</v>
      </c>
      <c r="K1691" s="2">
        <f t="shared" si="204"/>
        <v>5.4893110597856376</v>
      </c>
    </row>
    <row r="1692" spans="1:11" ht="13.5" x14ac:dyDescent="0.25">
      <c r="A1692" s="3">
        <f>TITRES_STAT!B1695</f>
        <v>44477</v>
      </c>
      <c r="B1692" s="6">
        <f>TITRES_STAT!D1695</f>
        <v>5.423</v>
      </c>
      <c r="C1692" s="2">
        <f t="shared" si="205"/>
        <v>0</v>
      </c>
      <c r="D1692" s="2">
        <f t="shared" si="206"/>
        <v>5.43086</v>
      </c>
      <c r="E1692" s="2">
        <f t="shared" si="208"/>
        <v>5.4505100000000004</v>
      </c>
      <c r="F1692" s="2">
        <f t="shared" si="209"/>
        <v>5.4854900000000004</v>
      </c>
      <c r="G1692" s="2">
        <f t="shared" si="203"/>
        <v>5.4986219999999992</v>
      </c>
      <c r="H1692" s="2">
        <f t="shared" si="207"/>
        <v>5.5663680000000033</v>
      </c>
      <c r="I1692" s="2">
        <f t="array" ref="I1692">SUMPRODUCT(B1676:B1695, (ROW(B1676:B1695)-ROW(B1676)+1)) / (20*21/2)</f>
        <v>5.450960952380953</v>
      </c>
      <c r="J1692" s="2">
        <f t="shared" si="210"/>
        <v>5.4678305223329531</v>
      </c>
      <c r="K1692" s="2">
        <f t="shared" si="204"/>
        <v>5.4867106260685539</v>
      </c>
    </row>
    <row r="1693" spans="1:11" ht="13.5" x14ac:dyDescent="0.25">
      <c r="A1693" s="3">
        <f>TITRES_STAT!B1696</f>
        <v>44480</v>
      </c>
      <c r="B1693" s="6">
        <f>TITRES_STAT!D1696</f>
        <v>5.423</v>
      </c>
      <c r="C1693" s="2">
        <f t="shared" si="205"/>
        <v>0</v>
      </c>
      <c r="D1693" s="2">
        <f t="shared" si="206"/>
        <v>5.4308600000000009</v>
      </c>
      <c r="E1693" s="2">
        <f t="shared" si="208"/>
        <v>5.4505100000000004</v>
      </c>
      <c r="F1693" s="2">
        <f t="shared" si="209"/>
        <v>5.4776300000000004</v>
      </c>
      <c r="G1693" s="2">
        <f t="shared" si="203"/>
        <v>5.4962639999999992</v>
      </c>
      <c r="H1693" s="2">
        <f t="shared" si="207"/>
        <v>5.5653945000000036</v>
      </c>
      <c r="I1693" s="2">
        <f t="array" ref="I1693">SUMPRODUCT(B1677:B1696, (ROW(B1677:B1696)-ROW(B1677)+1)) / (20*21/2)</f>
        <v>5.4468809523809538</v>
      </c>
      <c r="J1693" s="2">
        <f t="shared" si="210"/>
        <v>5.4635609487774337</v>
      </c>
      <c r="K1693" s="2">
        <f t="shared" si="204"/>
        <v>5.4842121701442963</v>
      </c>
    </row>
    <row r="1694" spans="1:11" ht="13.5" x14ac:dyDescent="0.25">
      <c r="A1694" s="3">
        <f>TITRES_STAT!B1697</f>
        <v>44481</v>
      </c>
      <c r="B1694" s="6">
        <f>TITRES_STAT!D1697</f>
        <v>5.423</v>
      </c>
      <c r="C1694" s="2">
        <f t="shared" si="205"/>
        <v>0</v>
      </c>
      <c r="D1694" s="2">
        <f t="shared" si="206"/>
        <v>5.4308600000000009</v>
      </c>
      <c r="E1694" s="2">
        <f t="shared" si="208"/>
        <v>5.4465800000000009</v>
      </c>
      <c r="F1694" s="2">
        <f t="shared" si="209"/>
        <v>5.4697700000000005</v>
      </c>
      <c r="G1694" s="2">
        <f t="shared" si="203"/>
        <v>5.4939059999999982</v>
      </c>
      <c r="H1694" s="2">
        <f t="shared" si="207"/>
        <v>5.5635860000000035</v>
      </c>
      <c r="I1694" s="2">
        <f t="array" ref="I1694">SUMPRODUCT(B1678:B1697, (ROW(B1678:B1697)-ROW(B1678)+1)) / (20*21/2)</f>
        <v>5.4510352380952378</v>
      </c>
      <c r="J1694" s="2">
        <f t="shared" si="210"/>
        <v>5.4596980012748206</v>
      </c>
      <c r="K1694" s="2">
        <f t="shared" si="204"/>
        <v>5.4818116928837357</v>
      </c>
    </row>
    <row r="1695" spans="1:11" ht="13.5" x14ac:dyDescent="0.25">
      <c r="A1695" s="3">
        <f>TITRES_STAT!B1698</f>
        <v>44482</v>
      </c>
      <c r="B1695" s="6">
        <f>TITRES_STAT!D1698</f>
        <v>5.5015999999999998</v>
      </c>
      <c r="C1695" s="2">
        <f t="shared" si="205"/>
        <v>7.8599999999999781E-2</v>
      </c>
      <c r="D1695" s="2">
        <f t="shared" si="206"/>
        <v>5.43872</v>
      </c>
      <c r="E1695" s="2">
        <f t="shared" si="208"/>
        <v>5.4426500000000004</v>
      </c>
      <c r="F1695" s="2">
        <f t="shared" si="209"/>
        <v>5.4658400000000009</v>
      </c>
      <c r="G1695" s="2">
        <f t="shared" si="203"/>
        <v>5.4931199999999976</v>
      </c>
      <c r="H1695" s="2">
        <f t="shared" si="207"/>
        <v>5.5615630000000031</v>
      </c>
      <c r="I1695" s="2">
        <f t="array" ref="I1695">SUMPRODUCT(B1679:B1698, (ROW(B1679:B1698)-ROW(B1679)+1)) / (20*21/2)</f>
        <v>5.455376666666667</v>
      </c>
      <c r="J1695" s="2">
        <f t="shared" si="210"/>
        <v>5.4636886678200751</v>
      </c>
      <c r="K1695" s="2">
        <f t="shared" si="204"/>
        <v>5.4825877049275107</v>
      </c>
    </row>
    <row r="1696" spans="1:11" ht="13.5" x14ac:dyDescent="0.25">
      <c r="A1696" s="3">
        <f>TITRES_STAT!B1699</f>
        <v>44483</v>
      </c>
      <c r="B1696" s="6">
        <f>TITRES_STAT!D1699</f>
        <v>5.423</v>
      </c>
      <c r="C1696" s="2">
        <f t="shared" si="205"/>
        <v>-7.8599999999999781E-2</v>
      </c>
      <c r="D1696" s="2">
        <f t="shared" si="206"/>
        <v>5.4387199999999991</v>
      </c>
      <c r="E1696" s="2">
        <f t="shared" si="208"/>
        <v>5.4347900000000013</v>
      </c>
      <c r="F1696" s="2">
        <f t="shared" si="209"/>
        <v>5.4579800000000009</v>
      </c>
      <c r="G1696" s="2">
        <f t="shared" si="203"/>
        <v>5.4907619999999984</v>
      </c>
      <c r="H1696" s="2">
        <f t="shared" si="207"/>
        <v>5.5598305000000039</v>
      </c>
      <c r="I1696" s="2">
        <f t="array" ref="I1696">SUMPRODUCT(B1680:B1699, (ROW(B1680:B1699)-ROW(B1680)+1)) / (20*21/2)</f>
        <v>5.4597180952380961</v>
      </c>
      <c r="J1696" s="2">
        <f t="shared" si="210"/>
        <v>5.4598135565991157</v>
      </c>
      <c r="K1696" s="2">
        <f t="shared" si="204"/>
        <v>5.4802509321852551</v>
      </c>
    </row>
    <row r="1697" spans="1:11" ht="13.5" x14ac:dyDescent="0.25">
      <c r="A1697" s="3">
        <f>TITRES_STAT!B1700</f>
        <v>44488</v>
      </c>
      <c r="B1697" s="6">
        <f>TITRES_STAT!D1700</f>
        <v>5.5015999999999998</v>
      </c>
      <c r="C1697" s="2">
        <f t="shared" si="205"/>
        <v>7.8599999999999781E-2</v>
      </c>
      <c r="D1697" s="2">
        <f t="shared" si="206"/>
        <v>5.45444</v>
      </c>
      <c r="E1697" s="2">
        <f t="shared" si="208"/>
        <v>5.4426500000000004</v>
      </c>
      <c r="F1697" s="2">
        <f t="shared" si="209"/>
        <v>5.4560150000000007</v>
      </c>
      <c r="G1697" s="2">
        <f t="shared" si="203"/>
        <v>5.4899759999999977</v>
      </c>
      <c r="H1697" s="2">
        <f t="shared" si="207"/>
        <v>5.5576560000000041</v>
      </c>
      <c r="I1697" s="2">
        <f t="array" ref="I1697">SUMPRODUCT(B1681:B1700, (ROW(B1681:B1700)-ROW(B1681)+1)) / (20*21/2)</f>
        <v>5.4640595238095244</v>
      </c>
      <c r="J1697" s="2">
        <f t="shared" si="210"/>
        <v>5.4637932178753905</v>
      </c>
      <c r="K1697" s="2">
        <f t="shared" si="204"/>
        <v>5.4810881505309315</v>
      </c>
    </row>
    <row r="1698" spans="1:11" ht="13.5" x14ac:dyDescent="0.25">
      <c r="A1698" s="3">
        <f>TITRES_STAT!B1701</f>
        <v>44489</v>
      </c>
      <c r="B1698" s="6">
        <f>TITRES_STAT!D1701</f>
        <v>5.5015999999999998</v>
      </c>
      <c r="C1698" s="2">
        <f t="shared" si="205"/>
        <v>0</v>
      </c>
      <c r="D1698" s="2">
        <f t="shared" si="206"/>
        <v>5.4701599999999999</v>
      </c>
      <c r="E1698" s="2">
        <f t="shared" si="208"/>
        <v>5.4505099999999995</v>
      </c>
      <c r="F1698" s="2">
        <f t="shared" si="209"/>
        <v>5.4560149999999998</v>
      </c>
      <c r="G1698" s="2">
        <f t="shared" si="203"/>
        <v>5.4891899999999989</v>
      </c>
      <c r="H1698" s="2">
        <f t="shared" si="207"/>
        <v>5.5555950000000038</v>
      </c>
      <c r="I1698" s="2">
        <f t="array" ref="I1698">SUMPRODUCT(B1682:B1701, (ROW(B1682:B1701)-ROW(B1682)+1)) / (20*21/2)</f>
        <v>5.4683261904761906</v>
      </c>
      <c r="J1698" s="2">
        <f t="shared" si="210"/>
        <v>5.4673938637920196</v>
      </c>
      <c r="K1698" s="2">
        <f t="shared" si="204"/>
        <v>5.4818925367846205</v>
      </c>
    </row>
    <row r="1699" spans="1:11" ht="13.5" x14ac:dyDescent="0.25">
      <c r="A1699" s="3">
        <f>TITRES_STAT!B1702</f>
        <v>44490</v>
      </c>
      <c r="B1699" s="6">
        <f>TITRES_STAT!D1702</f>
        <v>5.5015999999999998</v>
      </c>
      <c r="C1699" s="2">
        <f t="shared" si="205"/>
        <v>0</v>
      </c>
      <c r="D1699" s="2">
        <f t="shared" si="206"/>
        <v>5.4858799999999999</v>
      </c>
      <c r="E1699" s="2">
        <f t="shared" si="208"/>
        <v>5.4583699999999995</v>
      </c>
      <c r="F1699" s="2">
        <f t="shared" si="209"/>
        <v>5.4560149999999998</v>
      </c>
      <c r="G1699" s="2">
        <f t="shared" si="203"/>
        <v>5.4891899999999971</v>
      </c>
      <c r="H1699" s="2">
        <f t="shared" si="207"/>
        <v>5.5535340000000044</v>
      </c>
      <c r="I1699" s="2">
        <f t="array" ref="I1699">SUMPRODUCT(B1683:B1702, (ROW(B1683:B1702)-ROW(B1683)+1)) / (20*21/2)</f>
        <v>5.4722185714285727</v>
      </c>
      <c r="J1699" s="2">
        <f t="shared" si="210"/>
        <v>5.470651591049922</v>
      </c>
      <c r="K1699" s="2">
        <f t="shared" si="204"/>
        <v>5.4826653784793411</v>
      </c>
    </row>
    <row r="1700" spans="1:11" ht="13.5" x14ac:dyDescent="0.25">
      <c r="A1700" s="3">
        <f>TITRES_STAT!B1703</f>
        <v>44491</v>
      </c>
      <c r="B1700" s="6">
        <f>TITRES_STAT!D1703</f>
        <v>5.5015999999999998</v>
      </c>
      <c r="C1700" s="2">
        <f t="shared" si="205"/>
        <v>0</v>
      </c>
      <c r="D1700" s="2">
        <f t="shared" si="206"/>
        <v>5.4858799999999999</v>
      </c>
      <c r="E1700" s="2">
        <f t="shared" si="208"/>
        <v>5.462299999999999</v>
      </c>
      <c r="F1700" s="2">
        <f t="shared" si="209"/>
        <v>5.4567999999999994</v>
      </c>
      <c r="G1700" s="2">
        <f t="shared" si="203"/>
        <v>5.4877739999999982</v>
      </c>
      <c r="H1700" s="2">
        <f t="shared" si="207"/>
        <v>5.5516630000000058</v>
      </c>
      <c r="I1700" s="2">
        <f t="array" ref="I1700">SUMPRODUCT(B1684:B1703, (ROW(B1684:B1703)-ROW(B1684)+1)) / (20*21/2)</f>
        <v>5.4757742857142864</v>
      </c>
      <c r="J1700" s="2">
        <f t="shared" si="210"/>
        <v>5.4735990585689764</v>
      </c>
      <c r="K1700" s="2">
        <f t="shared" si="204"/>
        <v>5.483407912656622</v>
      </c>
    </row>
    <row r="1701" spans="1:11" ht="13.5" x14ac:dyDescent="0.25">
      <c r="A1701" s="3">
        <f>TITRES_STAT!B1704</f>
        <v>44494</v>
      </c>
      <c r="B1701" s="6">
        <f>TITRES_STAT!D1704</f>
        <v>5.5015999999999998</v>
      </c>
      <c r="C1701" s="2">
        <f t="shared" si="205"/>
        <v>0</v>
      </c>
      <c r="D1701" s="2">
        <f t="shared" si="206"/>
        <v>5.5015999999999998</v>
      </c>
      <c r="E1701" s="2">
        <f t="shared" si="208"/>
        <v>5.4701599999999981</v>
      </c>
      <c r="F1701" s="2">
        <f t="shared" si="209"/>
        <v>5.4607299999999999</v>
      </c>
      <c r="G1701" s="2">
        <f t="shared" si="203"/>
        <v>5.4863579999999992</v>
      </c>
      <c r="H1701" s="2">
        <f t="shared" si="207"/>
        <v>5.5496020000000055</v>
      </c>
      <c r="I1701" s="2">
        <f t="array" ref="I1701">SUMPRODUCT(B1685:B1704, (ROW(B1685:B1704)-ROW(B1685)+1)) / (20*21/2)</f>
        <v>5.478955714285715</v>
      </c>
      <c r="J1701" s="2">
        <f t="shared" si="210"/>
        <v>5.4762658148957399</v>
      </c>
      <c r="K1701" s="2">
        <f t="shared" si="204"/>
        <v>5.4841213278465588</v>
      </c>
    </row>
    <row r="1702" spans="1:11" ht="13.5" x14ac:dyDescent="0.25">
      <c r="A1702" s="3">
        <f>TITRES_STAT!B1705</f>
        <v>44495</v>
      </c>
      <c r="B1702" s="6">
        <f>TITRES_STAT!D1705</f>
        <v>5.5015999999999998</v>
      </c>
      <c r="C1702" s="2">
        <f t="shared" si="205"/>
        <v>0</v>
      </c>
      <c r="D1702" s="2">
        <f t="shared" si="206"/>
        <v>5.5015999999999998</v>
      </c>
      <c r="E1702" s="2">
        <f t="shared" si="208"/>
        <v>5.478019999999999</v>
      </c>
      <c r="F1702" s="2">
        <f t="shared" si="209"/>
        <v>5.4642649999999993</v>
      </c>
      <c r="G1702" s="2">
        <f t="shared" si="203"/>
        <v>5.4849419999999984</v>
      </c>
      <c r="H1702" s="2">
        <f t="shared" si="207"/>
        <v>5.5479210000000059</v>
      </c>
      <c r="I1702" s="2">
        <f t="array" ref="I1702">SUMPRODUCT(B1686:B1705, (ROW(B1686:B1705)-ROW(B1686)+1)) / (20*21/2)</f>
        <v>5.4954261904761923</v>
      </c>
      <c r="J1702" s="2">
        <f t="shared" si="210"/>
        <v>5.4786785944294785</v>
      </c>
      <c r="K1702" s="2">
        <f t="shared" si="204"/>
        <v>5.4848067659702231</v>
      </c>
    </row>
    <row r="1703" spans="1:11" ht="13.5" x14ac:dyDescent="0.25">
      <c r="A1703" s="3">
        <f>TITRES_STAT!B1706</f>
        <v>44496</v>
      </c>
      <c r="B1703" s="6">
        <f>TITRES_STAT!D1706</f>
        <v>5.5015999999999998</v>
      </c>
      <c r="C1703" s="2">
        <f t="shared" si="205"/>
        <v>0</v>
      </c>
      <c r="D1703" s="2">
        <f t="shared" si="206"/>
        <v>5.5015999999999998</v>
      </c>
      <c r="E1703" s="2">
        <f t="shared" si="208"/>
        <v>5.485879999999999</v>
      </c>
      <c r="F1703" s="2">
        <f t="shared" si="209"/>
        <v>5.4681949999999997</v>
      </c>
      <c r="G1703" s="2">
        <f t="shared" si="203"/>
        <v>5.4835259999999995</v>
      </c>
      <c r="H1703" s="2">
        <f t="shared" si="207"/>
        <v>5.5462400000000063</v>
      </c>
      <c r="I1703" s="2">
        <f t="array" ref="I1703">SUMPRODUCT(B1687:B1706, (ROW(B1687:B1706)-ROW(B1687)+1)) / (20*21/2)</f>
        <v>5.5091623809523815</v>
      </c>
      <c r="J1703" s="2">
        <f t="shared" si="210"/>
        <v>5.4808615854361946</v>
      </c>
      <c r="K1703" s="2">
        <f t="shared" si="204"/>
        <v>5.4854653241674693</v>
      </c>
    </row>
    <row r="1704" spans="1:11" ht="13.5" x14ac:dyDescent="0.25">
      <c r="A1704" s="3">
        <f>TITRES_STAT!B1707</f>
        <v>44497</v>
      </c>
      <c r="B1704" s="6">
        <f>TITRES_STAT!D1707</f>
        <v>5.5015999999999998</v>
      </c>
      <c r="C1704" s="2">
        <f t="shared" si="205"/>
        <v>0</v>
      </c>
      <c r="D1704" s="2">
        <f t="shared" si="206"/>
        <v>5.5015999999999998</v>
      </c>
      <c r="E1704" s="2">
        <f t="shared" si="208"/>
        <v>5.4937399999999981</v>
      </c>
      <c r="F1704" s="2">
        <f t="shared" si="209"/>
        <v>5.470159999999999</v>
      </c>
      <c r="G1704" s="2">
        <f t="shared" si="203"/>
        <v>5.4821099999999987</v>
      </c>
      <c r="H1704" s="2">
        <f t="shared" si="207"/>
        <v>5.544976500000006</v>
      </c>
      <c r="I1704" s="2">
        <f t="array" ref="I1704">SUMPRODUCT(B1688:B1707, (ROW(B1688:B1707)-ROW(B1688)+1)) / (20*21/2)</f>
        <v>5.5230895238095234</v>
      </c>
      <c r="J1704" s="2">
        <f t="shared" si="210"/>
        <v>5.4828366725375091</v>
      </c>
      <c r="K1704" s="2">
        <f t="shared" si="204"/>
        <v>5.4860980565530593</v>
      </c>
    </row>
    <row r="1705" spans="1:11" ht="13.5" x14ac:dyDescent="0.25">
      <c r="A1705" s="3">
        <f>TITRES_STAT!B1708</f>
        <v>44498</v>
      </c>
      <c r="B1705" s="6">
        <f>TITRES_STAT!D1708</f>
        <v>5.6430999999999996</v>
      </c>
      <c r="C1705" s="2">
        <f t="shared" si="205"/>
        <v>0.14149999999999974</v>
      </c>
      <c r="D1705" s="2">
        <f t="shared" si="206"/>
        <v>5.5298999999999996</v>
      </c>
      <c r="E1705" s="2">
        <f t="shared" si="208"/>
        <v>5.507889999999998</v>
      </c>
      <c r="F1705" s="2">
        <f t="shared" si="209"/>
        <v>5.4752699999999992</v>
      </c>
      <c r="G1705" s="2">
        <f t="shared" si="203"/>
        <v>5.4868259999999998</v>
      </c>
      <c r="H1705" s="2">
        <f t="shared" si="207"/>
        <v>5.5452555000000068</v>
      </c>
      <c r="I1705" s="2">
        <f t="array" ref="I1705">SUMPRODUCT(B1689:B1708, (ROW(B1689:B1708)-ROW(B1689)+1)) / (20*21/2)</f>
        <v>5.5360433333333328</v>
      </c>
      <c r="J1705" s="2">
        <f t="shared" si="210"/>
        <v>5.4980998465815558</v>
      </c>
      <c r="K1705" s="2">
        <f t="shared" si="204"/>
        <v>5.4922549955117628</v>
      </c>
    </row>
    <row r="1706" spans="1:11" ht="13.5" x14ac:dyDescent="0.25">
      <c r="A1706" s="3">
        <f>TITRES_STAT!B1709</f>
        <v>44501</v>
      </c>
      <c r="B1706" s="6">
        <f>TITRES_STAT!D1709</f>
        <v>5.6195000000000004</v>
      </c>
      <c r="C1706" s="2">
        <f t="shared" si="205"/>
        <v>-2.3599999999999177E-2</v>
      </c>
      <c r="D1706" s="2">
        <f t="shared" si="206"/>
        <v>5.5534800000000004</v>
      </c>
      <c r="E1706" s="2">
        <f t="shared" si="208"/>
        <v>5.5275400000000001</v>
      </c>
      <c r="F1706" s="2">
        <f t="shared" si="209"/>
        <v>5.481164999999999</v>
      </c>
      <c r="G1706" s="2">
        <f t="shared" si="203"/>
        <v>5.4910699999999997</v>
      </c>
      <c r="H1706" s="2">
        <f t="shared" si="207"/>
        <v>5.5445815000000058</v>
      </c>
      <c r="I1706" s="2">
        <f t="array" ref="I1706">SUMPRODUCT(B1690:B1709, (ROW(B1690:B1709)-ROW(B1690)+1)) / (20*21/2)</f>
        <v>5.5510142857142855</v>
      </c>
      <c r="J1706" s="2">
        <f t="shared" si="210"/>
        <v>5.5096617659547409</v>
      </c>
      <c r="K1706" s="2">
        <f t="shared" si="204"/>
        <v>5.4972449956877725</v>
      </c>
    </row>
    <row r="1707" spans="1:11" ht="13.5" x14ac:dyDescent="0.25">
      <c r="A1707" s="3">
        <f>TITRES_STAT!B1710</f>
        <v>44502</v>
      </c>
      <c r="B1707" s="6">
        <f>TITRES_STAT!D1710</f>
        <v>5.6273999999999997</v>
      </c>
      <c r="C1707" s="2">
        <f t="shared" si="205"/>
        <v>7.899999999999352E-3</v>
      </c>
      <c r="D1707" s="2">
        <f t="shared" si="206"/>
        <v>5.57864</v>
      </c>
      <c r="E1707" s="2">
        <f t="shared" si="208"/>
        <v>5.5401199999999999</v>
      </c>
      <c r="F1707" s="2">
        <f t="shared" si="209"/>
        <v>5.4913849999999993</v>
      </c>
      <c r="G1707" s="2">
        <f t="shared" si="203"/>
        <v>5.4959440000000006</v>
      </c>
      <c r="H1707" s="2">
        <f t="shared" si="207"/>
        <v>5.5439090000000055</v>
      </c>
      <c r="I1707" s="2">
        <f t="array" ref="I1707">SUMPRODUCT(B1691:B1710, (ROW(B1691:B1710)-ROW(B1691)+1)) / (20*21/2)</f>
        <v>5.5671099999999996</v>
      </c>
      <c r="J1707" s="2">
        <f t="shared" si="210"/>
        <v>5.5208749311019076</v>
      </c>
      <c r="K1707" s="2">
        <f t="shared" si="204"/>
        <v>5.5023491135039384</v>
      </c>
    </row>
    <row r="1708" spans="1:11" ht="13.5" x14ac:dyDescent="0.25">
      <c r="A1708" s="3">
        <f>TITRES_STAT!B1711</f>
        <v>44503</v>
      </c>
      <c r="B1708" s="6">
        <f>TITRES_STAT!D1711</f>
        <v>5.6273999999999997</v>
      </c>
      <c r="C1708" s="2">
        <f t="shared" si="205"/>
        <v>0</v>
      </c>
      <c r="D1708" s="2">
        <f t="shared" si="206"/>
        <v>5.6038000000000014</v>
      </c>
      <c r="E1708" s="2">
        <f t="shared" si="208"/>
        <v>5.5526999999999997</v>
      </c>
      <c r="F1708" s="2">
        <f t="shared" si="209"/>
        <v>5.5016049999999987</v>
      </c>
      <c r="G1708" s="2">
        <f t="shared" si="203"/>
        <v>5.5008180000000007</v>
      </c>
      <c r="H1708" s="2">
        <f t="shared" si="207"/>
        <v>5.5432365000000061</v>
      </c>
      <c r="I1708" s="2">
        <f t="array" ref="I1708">SUMPRODUCT(B1692:B1711, (ROW(B1692:B1711)-ROW(B1692)+1)) / (20*21/2)</f>
        <v>5.5851480952380959</v>
      </c>
      <c r="J1708" s="2">
        <f t="shared" si="210"/>
        <v>5.5310201757588686</v>
      </c>
      <c r="K1708" s="2">
        <f t="shared" si="204"/>
        <v>5.5072530698371178</v>
      </c>
    </row>
    <row r="1709" spans="1:11" ht="13.5" x14ac:dyDescent="0.25">
      <c r="A1709" s="3">
        <f>TITRES_STAT!B1712</f>
        <v>44504</v>
      </c>
      <c r="B1709" s="6">
        <f>TITRES_STAT!D1712</f>
        <v>5.6588000000000003</v>
      </c>
      <c r="C1709" s="2">
        <f t="shared" si="205"/>
        <v>3.1400000000000539E-2</v>
      </c>
      <c r="D1709" s="2">
        <f t="shared" si="206"/>
        <v>5.6352400000000005</v>
      </c>
      <c r="E1709" s="2">
        <f t="shared" si="208"/>
        <v>5.5684200000000006</v>
      </c>
      <c r="F1709" s="2">
        <f t="shared" si="209"/>
        <v>5.5133949999999983</v>
      </c>
      <c r="G1709" s="2">
        <f t="shared" si="203"/>
        <v>5.5063199999999997</v>
      </c>
      <c r="H1709" s="2">
        <f t="shared" si="207"/>
        <v>5.5427210000000056</v>
      </c>
      <c r="I1709" s="2">
        <f t="array" ref="I1709">SUMPRODUCT(B1693:B1712, (ROW(B1693:B1712)-ROW(B1693)+1)) / (20*21/2)</f>
        <v>5.601801428571429</v>
      </c>
      <c r="J1709" s="2">
        <f t="shared" si="210"/>
        <v>5.5431896828294525</v>
      </c>
      <c r="K1709" s="2">
        <f t="shared" si="204"/>
        <v>5.5131960867062499</v>
      </c>
    </row>
    <row r="1710" spans="1:11" ht="13.5" x14ac:dyDescent="0.25">
      <c r="A1710" s="3">
        <f>TITRES_STAT!B1713</f>
        <v>44505</v>
      </c>
      <c r="B1710" s="6">
        <f>TITRES_STAT!D1713</f>
        <v>5.6824000000000003</v>
      </c>
      <c r="C1710" s="2">
        <f t="shared" si="205"/>
        <v>2.3600000000000065E-2</v>
      </c>
      <c r="D1710" s="2">
        <f t="shared" si="206"/>
        <v>5.6430999999999996</v>
      </c>
      <c r="E1710" s="2">
        <f t="shared" si="208"/>
        <v>5.5865</v>
      </c>
      <c r="F1710" s="2">
        <f t="shared" si="209"/>
        <v>5.5243999999999982</v>
      </c>
      <c r="G1710" s="2">
        <f t="shared" si="203"/>
        <v>5.5118219999999987</v>
      </c>
      <c r="H1710" s="2">
        <f t="shared" si="207"/>
        <v>5.5423995000000046</v>
      </c>
      <c r="I1710" s="2">
        <f t="array" ref="I1710">SUMPRODUCT(B1694:B1713, (ROW(B1694:B1713)-ROW(B1694)+1)) / (20*21/2)</f>
        <v>5.6170700000000009</v>
      </c>
      <c r="J1710" s="2">
        <f t="shared" si="210"/>
        <v>5.5564478082742665</v>
      </c>
      <c r="K1710" s="2">
        <f t="shared" si="204"/>
        <v>5.5198315342863973</v>
      </c>
    </row>
    <row r="1711" spans="1:11" ht="13.5" x14ac:dyDescent="0.25">
      <c r="A1711" s="3">
        <f>TITRES_STAT!B1714</f>
        <v>44508</v>
      </c>
      <c r="B1711" s="6">
        <f>TITRES_STAT!D1714</f>
        <v>5.7138</v>
      </c>
      <c r="C1711" s="2">
        <f t="shared" si="205"/>
        <v>3.139999999999965E-2</v>
      </c>
      <c r="D1711" s="2">
        <f t="shared" si="206"/>
        <v>5.6619599999999997</v>
      </c>
      <c r="E1711" s="2">
        <f t="shared" si="208"/>
        <v>5.6077200000000005</v>
      </c>
      <c r="F1711" s="2">
        <f t="shared" si="209"/>
        <v>5.5389399999999984</v>
      </c>
      <c r="G1711" s="2">
        <f t="shared" si="203"/>
        <v>5.5160659999999986</v>
      </c>
      <c r="H1711" s="2">
        <f t="shared" si="207"/>
        <v>5.5422350000000042</v>
      </c>
      <c r="I1711" s="2">
        <f t="array" ref="I1711">SUMPRODUCT(B1695:B1714, (ROW(B1695:B1714)-ROW(B1695)+1)) / (20*21/2)</f>
        <v>5.6369442857142857</v>
      </c>
      <c r="J1711" s="2">
        <f t="shared" si="210"/>
        <v>5.5714337312957651</v>
      </c>
      <c r="K1711" s="2">
        <f t="shared" si="204"/>
        <v>5.5274381407849704</v>
      </c>
    </row>
    <row r="1712" spans="1:11" ht="13.5" x14ac:dyDescent="0.25">
      <c r="A1712" s="3">
        <f>TITRES_STAT!B1715</f>
        <v>44509</v>
      </c>
      <c r="B1712" s="6">
        <f>TITRES_STAT!D1715</f>
        <v>5.7138</v>
      </c>
      <c r="C1712" s="2">
        <f t="shared" si="205"/>
        <v>0</v>
      </c>
      <c r="D1712" s="2">
        <f t="shared" si="206"/>
        <v>5.6792400000000001</v>
      </c>
      <c r="E1712" s="2">
        <f t="shared" si="208"/>
        <v>5.6289400000000001</v>
      </c>
      <c r="F1712" s="2">
        <f t="shared" si="209"/>
        <v>5.5534799999999995</v>
      </c>
      <c r="G1712" s="2">
        <f t="shared" si="203"/>
        <v>5.5203099999999985</v>
      </c>
      <c r="H1712" s="2">
        <f t="shared" si="207"/>
        <v>5.5428295000000034</v>
      </c>
      <c r="I1712" s="2">
        <f t="array" ref="I1712">SUMPRODUCT(B1696:B1715, (ROW(B1696:B1715)-ROW(B1696)+1)) / (20*21/2)</f>
        <v>5.6656200000000005</v>
      </c>
      <c r="J1712" s="2">
        <f t="shared" si="210"/>
        <v>5.5849924235533113</v>
      </c>
      <c r="K1712" s="2">
        <f t="shared" si="204"/>
        <v>5.5347464489894822</v>
      </c>
    </row>
    <row r="1713" spans="1:11" ht="13.5" x14ac:dyDescent="0.25">
      <c r="A1713" s="3">
        <f>TITRES_STAT!B1716</f>
        <v>44510</v>
      </c>
      <c r="B1713" s="6">
        <f>TITRES_STAT!D1716</f>
        <v>5.7138</v>
      </c>
      <c r="C1713" s="2">
        <f t="shared" si="205"/>
        <v>0</v>
      </c>
      <c r="D1713" s="2">
        <f t="shared" si="206"/>
        <v>5.6965199999999996</v>
      </c>
      <c r="E1713" s="2">
        <f t="shared" si="208"/>
        <v>5.6501600000000005</v>
      </c>
      <c r="F1713" s="2">
        <f t="shared" si="209"/>
        <v>5.5680199999999997</v>
      </c>
      <c r="G1713" s="2">
        <f t="shared" si="203"/>
        <v>5.5245539999999984</v>
      </c>
      <c r="H1713" s="2">
        <f t="shared" si="207"/>
        <v>5.542589000000004</v>
      </c>
      <c r="I1713" s="2">
        <f t="array" ref="I1713">SUMPRODUCT(B1697:B1716, (ROW(B1697:B1716)-ROW(B1697)+1)) / (20*21/2)</f>
        <v>5.6782328571428566</v>
      </c>
      <c r="J1713" s="2">
        <f t="shared" si="210"/>
        <v>5.597259811786329</v>
      </c>
      <c r="K1713" s="2">
        <f t="shared" si="204"/>
        <v>5.5417681568722479</v>
      </c>
    </row>
    <row r="1714" spans="1:11" ht="13.5" x14ac:dyDescent="0.25">
      <c r="A1714" s="3">
        <f>TITRES_STAT!B1717</f>
        <v>44511</v>
      </c>
      <c r="B1714" s="6">
        <f>TITRES_STAT!D1717</f>
        <v>5.7766999999999999</v>
      </c>
      <c r="C1714" s="2">
        <f t="shared" si="205"/>
        <v>6.2899999999999956E-2</v>
      </c>
      <c r="D1714" s="2">
        <f t="shared" si="206"/>
        <v>5.7200999999999995</v>
      </c>
      <c r="E1714" s="2">
        <f t="shared" si="208"/>
        <v>5.67767</v>
      </c>
      <c r="F1714" s="2">
        <f t="shared" si="209"/>
        <v>5.585704999999999</v>
      </c>
      <c r="G1714" s="2">
        <f t="shared" ref="G1714:G1777" si="211">AVERAGE(B1665:B1714)</f>
        <v>5.5300559999999983</v>
      </c>
      <c r="H1714" s="2">
        <f t="shared" si="207"/>
        <v>5.5427765000000031</v>
      </c>
      <c r="I1714" s="2">
        <f t="array" ref="I1714">SUMPRODUCT(B1698:B1717, (ROW(B1698:B1717)-ROW(B1698)+1)) / (20*21/2)</f>
        <v>5.6998342857142861</v>
      </c>
      <c r="J1714" s="2">
        <f t="shared" si="210"/>
        <v>5.6143493535209643</v>
      </c>
      <c r="K1714" s="2">
        <f t="shared" si="204"/>
        <v>5.5509811703282379</v>
      </c>
    </row>
    <row r="1715" spans="1:11" ht="13.5" x14ac:dyDescent="0.25">
      <c r="A1715" s="3">
        <f>TITRES_STAT!B1718</f>
        <v>44512</v>
      </c>
      <c r="B1715" s="6">
        <f>TITRES_STAT!D1718</f>
        <v>5.8868</v>
      </c>
      <c r="C1715" s="2">
        <f t="shared" si="205"/>
        <v>0.11010000000000009</v>
      </c>
      <c r="D1715" s="2">
        <f t="shared" si="206"/>
        <v>5.7609800000000009</v>
      </c>
      <c r="E1715" s="2">
        <f t="shared" si="208"/>
        <v>5.7020399999999993</v>
      </c>
      <c r="F1715" s="2">
        <f t="shared" si="209"/>
        <v>5.604965</v>
      </c>
      <c r="G1715" s="2">
        <f t="shared" si="211"/>
        <v>5.5377599999999987</v>
      </c>
      <c r="H1715" s="2">
        <f t="shared" si="207"/>
        <v>5.5435145000000032</v>
      </c>
      <c r="I1715" s="2">
        <f t="array" ref="I1715">SUMPRODUCT(B1699:B1718, (ROW(B1699:B1718)-ROW(B1699)+1)) / (20*21/2)</f>
        <v>5.7197885714285714</v>
      </c>
      <c r="J1715" s="2">
        <f t="shared" si="210"/>
        <v>5.6402970341380154</v>
      </c>
      <c r="K1715" s="2">
        <f t="shared" ref="K1715:K1778" si="212">$K$4*B1715+(1-$K$4)*K1714</f>
        <v>5.5641505361977188</v>
      </c>
    </row>
    <row r="1716" spans="1:11" ht="13.5" x14ac:dyDescent="0.25">
      <c r="A1716" s="3">
        <f>TITRES_STAT!B1719</f>
        <v>44515</v>
      </c>
      <c r="B1716" s="6">
        <f>TITRES_STAT!D1719</f>
        <v>5.7374000000000001</v>
      </c>
      <c r="C1716" s="2">
        <f t="shared" si="205"/>
        <v>-0.14939999999999998</v>
      </c>
      <c r="D1716" s="2">
        <f t="shared" si="206"/>
        <v>5.7657000000000007</v>
      </c>
      <c r="E1716" s="2">
        <f t="shared" si="208"/>
        <v>5.7138299999999997</v>
      </c>
      <c r="F1716" s="2">
        <f t="shared" si="209"/>
        <v>5.6206849999999999</v>
      </c>
      <c r="G1716" s="2">
        <f t="shared" si="211"/>
        <v>5.542475999999998</v>
      </c>
      <c r="H1716" s="2">
        <f t="shared" si="207"/>
        <v>5.5435055000000037</v>
      </c>
      <c r="I1716" s="2">
        <f t="array" ref="I1716">SUMPRODUCT(B1700:B1719, (ROW(B1700:B1719)-ROW(B1700)+1)) / (20*21/2)</f>
        <v>5.7380957142857145</v>
      </c>
      <c r="J1716" s="2">
        <f t="shared" si="210"/>
        <v>5.6495449356486809</v>
      </c>
      <c r="K1716" s="2">
        <f t="shared" si="212"/>
        <v>5.5709446328174161</v>
      </c>
    </row>
    <row r="1717" spans="1:11" ht="13.5" x14ac:dyDescent="0.25">
      <c r="A1717" s="3">
        <f>TITRES_STAT!B1720</f>
        <v>44516</v>
      </c>
      <c r="B1717" s="6">
        <f>TITRES_STAT!D1720</f>
        <v>5.8475000000000001</v>
      </c>
      <c r="C1717" s="2">
        <f t="shared" si="205"/>
        <v>0.11010000000000009</v>
      </c>
      <c r="D1717" s="2">
        <f t="shared" si="206"/>
        <v>5.7924400000000009</v>
      </c>
      <c r="E1717" s="2">
        <f t="shared" si="208"/>
        <v>5.7358400000000005</v>
      </c>
      <c r="F1717" s="2">
        <f t="shared" si="209"/>
        <v>5.6379800000000007</v>
      </c>
      <c r="G1717" s="2">
        <f t="shared" si="211"/>
        <v>5.5465639999999983</v>
      </c>
      <c r="H1717" s="2">
        <f t="shared" si="207"/>
        <v>5.5440470000000035</v>
      </c>
      <c r="I1717" s="2">
        <f t="array" ref="I1717">SUMPRODUCT(B1701:B1720, (ROW(B1701:B1720)-ROW(B1701)+1)) / (20*21/2)</f>
        <v>5.7442700000000002</v>
      </c>
      <c r="J1717" s="2">
        <f t="shared" si="210"/>
        <v>5.6683977989202354</v>
      </c>
      <c r="K1717" s="2">
        <f t="shared" si="212"/>
        <v>5.5817899413343808</v>
      </c>
    </row>
    <row r="1718" spans="1:11" ht="13.5" x14ac:dyDescent="0.25">
      <c r="A1718" s="3">
        <f>TITRES_STAT!B1721</f>
        <v>44517</v>
      </c>
      <c r="B1718" s="6">
        <f>TITRES_STAT!D1721</f>
        <v>5.8475000000000001</v>
      </c>
      <c r="C1718" s="2">
        <f t="shared" si="205"/>
        <v>0</v>
      </c>
      <c r="D1718" s="2">
        <f t="shared" si="206"/>
        <v>5.8191800000000002</v>
      </c>
      <c r="E1718" s="2">
        <f t="shared" si="208"/>
        <v>5.7578499999999995</v>
      </c>
      <c r="F1718" s="2">
        <f t="shared" si="209"/>
        <v>5.6552750000000005</v>
      </c>
      <c r="G1718" s="2">
        <f t="shared" si="211"/>
        <v>5.5534819999999989</v>
      </c>
      <c r="H1718" s="2">
        <f t="shared" si="207"/>
        <v>5.544816500000004</v>
      </c>
      <c r="I1718" s="2">
        <f t="array" ref="I1718">SUMPRODUCT(B1702:B1721, (ROW(B1702:B1721)-ROW(B1702)+1)) / (20*21/2)</f>
        <v>5.7493214285714291</v>
      </c>
      <c r="J1718" s="2">
        <f t="shared" si="210"/>
        <v>5.6854551514040228</v>
      </c>
      <c r="K1718" s="2">
        <f t="shared" si="212"/>
        <v>5.5922099436349937</v>
      </c>
    </row>
    <row r="1719" spans="1:11" ht="13.5" x14ac:dyDescent="0.25">
      <c r="A1719" s="3">
        <f>TITRES_STAT!B1722</f>
        <v>44518</v>
      </c>
      <c r="B1719" s="6">
        <f>TITRES_STAT!D1722</f>
        <v>5.8475000000000001</v>
      </c>
      <c r="C1719" s="2">
        <f t="shared" si="205"/>
        <v>0</v>
      </c>
      <c r="D1719" s="2">
        <f t="shared" si="206"/>
        <v>5.8333399999999997</v>
      </c>
      <c r="E1719" s="2">
        <f t="shared" si="208"/>
        <v>5.7767199999999992</v>
      </c>
      <c r="F1719" s="2">
        <f t="shared" si="209"/>
        <v>5.6725700000000003</v>
      </c>
      <c r="G1719" s="2">
        <f t="shared" si="211"/>
        <v>5.5603999999999996</v>
      </c>
      <c r="H1719" s="2">
        <f t="shared" si="207"/>
        <v>5.5461935000000047</v>
      </c>
      <c r="I1719" s="2">
        <f t="array" ref="I1719">SUMPRODUCT(B1703:B1722, (ROW(B1703:B1722)-ROW(B1703)+1)) / (20*21/2)</f>
        <v>5.7532500000000004</v>
      </c>
      <c r="J1719" s="2">
        <f t="shared" si="210"/>
        <v>5.7008879941274495</v>
      </c>
      <c r="K1719" s="2">
        <f t="shared" si="212"/>
        <v>5.6022213183944061</v>
      </c>
    </row>
    <row r="1720" spans="1:11" ht="13.5" x14ac:dyDescent="0.25">
      <c r="A1720" s="3">
        <f>TITRES_STAT!B1723</f>
        <v>44519</v>
      </c>
      <c r="B1720" s="6">
        <f>TITRES_STAT!D1723</f>
        <v>5.7374000000000001</v>
      </c>
      <c r="C1720" s="2">
        <f t="shared" si="205"/>
        <v>-0.11010000000000009</v>
      </c>
      <c r="D1720" s="2">
        <f t="shared" si="206"/>
        <v>5.8034600000000003</v>
      </c>
      <c r="E1720" s="2">
        <f t="shared" si="208"/>
        <v>5.7822200000000006</v>
      </c>
      <c r="F1720" s="2">
        <f t="shared" si="209"/>
        <v>5.6843599999999999</v>
      </c>
      <c r="G1720" s="2">
        <f t="shared" si="211"/>
        <v>5.5651159999999997</v>
      </c>
      <c r="H1720" s="2">
        <f t="shared" si="207"/>
        <v>5.5478550000000055</v>
      </c>
      <c r="I1720" s="2">
        <f t="array" ref="I1720">SUMPRODUCT(B1704:B1723, (ROW(B1704:B1723)-ROW(B1704)+1)) / (20*21/2)</f>
        <v>5.7560557142857141</v>
      </c>
      <c r="J1720" s="2">
        <f t="shared" si="210"/>
        <v>5.7043653280200735</v>
      </c>
      <c r="K1720" s="2">
        <f t="shared" si="212"/>
        <v>5.6075224431632531</v>
      </c>
    </row>
    <row r="1721" spans="1:11" ht="13.5" x14ac:dyDescent="0.25">
      <c r="A1721" s="3">
        <f>TITRES_STAT!B1724</f>
        <v>44522</v>
      </c>
      <c r="B1721" s="6">
        <f>TITRES_STAT!D1724</f>
        <v>5.7374000000000001</v>
      </c>
      <c r="C1721" s="2">
        <f t="shared" si="205"/>
        <v>0</v>
      </c>
      <c r="D1721" s="2">
        <f t="shared" si="206"/>
        <v>5.8034600000000003</v>
      </c>
      <c r="E1721" s="2">
        <f t="shared" si="208"/>
        <v>5.7845800000000001</v>
      </c>
      <c r="F1721" s="2">
        <f t="shared" si="209"/>
        <v>5.6961499999999985</v>
      </c>
      <c r="G1721" s="2">
        <f t="shared" si="211"/>
        <v>5.569831999999999</v>
      </c>
      <c r="H1721" s="2">
        <f t="shared" si="207"/>
        <v>5.5495165000000055</v>
      </c>
      <c r="I1721" s="2">
        <f t="array" ref="I1721">SUMPRODUCT(B1705:B1724, (ROW(B1705:B1724)-ROW(B1705)+1)) / (20*21/2)</f>
        <v>5.7577385714285709</v>
      </c>
      <c r="J1721" s="2">
        <f t="shared" si="210"/>
        <v>5.7075114872562569</v>
      </c>
      <c r="K1721" s="2">
        <f t="shared" si="212"/>
        <v>5.6126156806862628</v>
      </c>
    </row>
    <row r="1722" spans="1:11" ht="13.5" x14ac:dyDescent="0.25">
      <c r="A1722" s="3">
        <f>TITRES_STAT!B1725</f>
        <v>44523</v>
      </c>
      <c r="B1722" s="6">
        <f>TITRES_STAT!D1725</f>
        <v>5.7374000000000001</v>
      </c>
      <c r="C1722" s="2">
        <f t="shared" si="205"/>
        <v>0</v>
      </c>
      <c r="D1722" s="2">
        <f t="shared" si="206"/>
        <v>5.7814400000000008</v>
      </c>
      <c r="E1722" s="2">
        <f t="shared" si="208"/>
        <v>5.7869400000000004</v>
      </c>
      <c r="F1722" s="2">
        <f t="shared" si="209"/>
        <v>5.707939999999998</v>
      </c>
      <c r="G1722" s="2">
        <f t="shared" si="211"/>
        <v>5.5729759999999979</v>
      </c>
      <c r="H1722" s="2">
        <f t="shared" si="207"/>
        <v>5.5509120000000038</v>
      </c>
      <c r="I1722" s="2">
        <f t="array" ref="I1722">SUMPRODUCT(B1706:B1725, (ROW(B1706:B1725)-ROW(B1706)+1)) / (20*21/2)</f>
        <v>5.7582985714285719</v>
      </c>
      <c r="J1722" s="2">
        <f t="shared" si="210"/>
        <v>5.7103580122794702</v>
      </c>
      <c r="K1722" s="2">
        <f t="shared" si="212"/>
        <v>5.617509183404449</v>
      </c>
    </row>
    <row r="1723" spans="1:11" ht="13.5" x14ac:dyDescent="0.25">
      <c r="A1723" s="3">
        <f>TITRES_STAT!B1726</f>
        <v>44524</v>
      </c>
      <c r="B1723" s="6">
        <f>TITRES_STAT!D1726</f>
        <v>5.7374000000000001</v>
      </c>
      <c r="C1723" s="2">
        <f t="shared" si="205"/>
        <v>0</v>
      </c>
      <c r="D1723" s="2">
        <f t="shared" si="206"/>
        <v>5.7594200000000004</v>
      </c>
      <c r="E1723" s="2">
        <f t="shared" si="208"/>
        <v>5.7892999999999999</v>
      </c>
      <c r="F1723" s="2">
        <f t="shared" si="209"/>
        <v>5.7197299999999975</v>
      </c>
      <c r="G1723" s="2">
        <f t="shared" si="211"/>
        <v>5.5761199999999977</v>
      </c>
      <c r="H1723" s="2">
        <f t="shared" si="207"/>
        <v>5.5515485000000044</v>
      </c>
      <c r="I1723" s="2">
        <f t="array" ref="I1723">SUMPRODUCT(B1707:B1726, (ROW(B1707:B1726)-ROW(B1707)+1)) / (20*21/2)</f>
        <v>5.7584095238095241</v>
      </c>
      <c r="J1723" s="2">
        <f t="shared" si="210"/>
        <v>5.7129334396814251</v>
      </c>
      <c r="K1723" s="2">
        <f t="shared" si="212"/>
        <v>5.6222107840552553</v>
      </c>
    </row>
    <row r="1724" spans="1:11" ht="13.5" x14ac:dyDescent="0.25">
      <c r="A1724" s="3">
        <f>TITRES_STAT!B1727</f>
        <v>44525</v>
      </c>
      <c r="B1724" s="6">
        <f>TITRES_STAT!D1727</f>
        <v>5.7374000000000001</v>
      </c>
      <c r="C1724" s="2">
        <f t="shared" si="205"/>
        <v>0</v>
      </c>
      <c r="D1724" s="2">
        <f t="shared" si="206"/>
        <v>5.7374000000000001</v>
      </c>
      <c r="E1724" s="2">
        <f t="shared" si="208"/>
        <v>5.7853700000000003</v>
      </c>
      <c r="F1724" s="2">
        <f t="shared" si="209"/>
        <v>5.7315199999999979</v>
      </c>
      <c r="G1724" s="2">
        <f t="shared" si="211"/>
        <v>5.5792639999999976</v>
      </c>
      <c r="H1724" s="2">
        <f t="shared" si="207"/>
        <v>5.552223000000005</v>
      </c>
      <c r="I1724" s="2">
        <f t="array" ref="I1724">SUMPRODUCT(B1708:B1727, (ROW(B1708:B1727)-ROW(B1708)+1)) / (20*21/2)</f>
        <v>5.7564638095238099</v>
      </c>
      <c r="J1724" s="2">
        <f t="shared" si="210"/>
        <v>5.7152635882831939</v>
      </c>
      <c r="K1724" s="2">
        <f t="shared" si="212"/>
        <v>5.6267280082099509</v>
      </c>
    </row>
    <row r="1725" spans="1:11" ht="13.5" x14ac:dyDescent="0.25">
      <c r="A1725" s="3">
        <f>TITRES_STAT!B1728</f>
        <v>44526</v>
      </c>
      <c r="B1725" s="6">
        <f>TITRES_STAT!D1728</f>
        <v>5.7374000000000001</v>
      </c>
      <c r="C1725" s="2">
        <f t="shared" si="205"/>
        <v>0</v>
      </c>
      <c r="D1725" s="2">
        <f t="shared" si="206"/>
        <v>5.7374000000000001</v>
      </c>
      <c r="E1725" s="2">
        <f t="shared" si="208"/>
        <v>5.7704300000000002</v>
      </c>
      <c r="F1725" s="2">
        <f t="shared" si="209"/>
        <v>5.736234999999998</v>
      </c>
      <c r="G1725" s="2">
        <f t="shared" si="211"/>
        <v>5.5824079999999983</v>
      </c>
      <c r="H1725" s="2">
        <f t="shared" si="207"/>
        <v>5.5528975000000038</v>
      </c>
      <c r="I1725" s="2">
        <f t="array" ref="I1725">SUMPRODUCT(B1709:B1728, (ROW(B1709:B1728)-ROW(B1709)+1)) / (20*21/2)</f>
        <v>5.7540690476190468</v>
      </c>
      <c r="J1725" s="2">
        <f t="shared" si="210"/>
        <v>5.7173718179705091</v>
      </c>
      <c r="K1725" s="2">
        <f t="shared" si="212"/>
        <v>5.631068086319365</v>
      </c>
    </row>
    <row r="1726" spans="1:11" ht="13.5" x14ac:dyDescent="0.25">
      <c r="A1726" s="3">
        <f>TITRES_STAT!B1729</f>
        <v>44529</v>
      </c>
      <c r="B1726" s="6">
        <f>TITRES_STAT!D1729</f>
        <v>5.7374000000000001</v>
      </c>
      <c r="C1726" s="2">
        <f t="shared" si="205"/>
        <v>0</v>
      </c>
      <c r="D1726" s="2">
        <f t="shared" si="206"/>
        <v>5.7374000000000001</v>
      </c>
      <c r="E1726" s="2">
        <f t="shared" si="208"/>
        <v>5.7704300000000002</v>
      </c>
      <c r="F1726" s="2">
        <f t="shared" si="209"/>
        <v>5.7421299999999977</v>
      </c>
      <c r="G1726" s="2">
        <f t="shared" si="211"/>
        <v>5.5855519999999981</v>
      </c>
      <c r="H1726" s="2">
        <f t="shared" si="207"/>
        <v>5.5535720000000053</v>
      </c>
      <c r="I1726" s="2">
        <f t="array" ref="I1726">SUMPRODUCT(B1710:B1729, (ROW(B1710:B1729)-ROW(B1710)+1)) / (20*21/2)</f>
        <v>5.7512252380952384</v>
      </c>
      <c r="J1726" s="2">
        <f t="shared" si="210"/>
        <v>5.7192792638780796</v>
      </c>
      <c r="K1726" s="2">
        <f t="shared" si="212"/>
        <v>5.6352379652872333</v>
      </c>
    </row>
    <row r="1727" spans="1:11" ht="13.5" x14ac:dyDescent="0.25">
      <c r="A1727" s="3">
        <f>TITRES_STAT!B1730</f>
        <v>44530</v>
      </c>
      <c r="B1727" s="6">
        <f>TITRES_STAT!D1730</f>
        <v>5.7217000000000002</v>
      </c>
      <c r="C1727" s="2">
        <f t="shared" si="205"/>
        <v>-1.5699999999999825E-2</v>
      </c>
      <c r="D1727" s="2">
        <f t="shared" si="206"/>
        <v>5.7342600000000008</v>
      </c>
      <c r="E1727" s="2">
        <f t="shared" si="208"/>
        <v>5.7578500000000004</v>
      </c>
      <c r="F1727" s="2">
        <f t="shared" si="209"/>
        <v>5.7468449999999978</v>
      </c>
      <c r="G1727" s="2">
        <f t="shared" si="211"/>
        <v>5.5891679999999981</v>
      </c>
      <c r="H1727" s="2">
        <f t="shared" si="207"/>
        <v>5.5538645000000058</v>
      </c>
      <c r="I1727" s="2">
        <f t="array" ref="I1727">SUMPRODUCT(B1711:B1730, (ROW(B1711:B1730)-ROW(B1711)+1)) / (20*21/2)</f>
        <v>5.7480819047619045</v>
      </c>
      <c r="J1727" s="2">
        <f t="shared" si="210"/>
        <v>5.7195098101754054</v>
      </c>
      <c r="K1727" s="2">
        <f t="shared" si="212"/>
        <v>5.6386286333151849</v>
      </c>
    </row>
    <row r="1728" spans="1:11" ht="13.5" x14ac:dyDescent="0.25">
      <c r="A1728" s="3">
        <f>TITRES_STAT!B1731</f>
        <v>44531</v>
      </c>
      <c r="B1728" s="6">
        <f>TITRES_STAT!D1731</f>
        <v>5.7217000000000002</v>
      </c>
      <c r="C1728" s="2">
        <f t="shared" si="205"/>
        <v>0</v>
      </c>
      <c r="D1728" s="2">
        <f t="shared" si="206"/>
        <v>5.7311199999999998</v>
      </c>
      <c r="E1728" s="2">
        <f t="shared" si="208"/>
        <v>5.7452699999999997</v>
      </c>
      <c r="F1728" s="2">
        <f t="shared" si="209"/>
        <v>5.7515599999999969</v>
      </c>
      <c r="G1728" s="2">
        <f t="shared" si="211"/>
        <v>5.5935699999999988</v>
      </c>
      <c r="H1728" s="2">
        <f t="shared" si="207"/>
        <v>5.5545745000000046</v>
      </c>
      <c r="I1728" s="2">
        <f t="array" ref="I1728">SUMPRODUCT(B1712:B1731, (ROW(B1712:B1731)-ROW(B1712)+1)) / (20*21/2)</f>
        <v>5.7447514285714281</v>
      </c>
      <c r="J1728" s="2">
        <f t="shared" si="210"/>
        <v>5.7197183996825096</v>
      </c>
      <c r="K1728" s="2">
        <f t="shared" si="212"/>
        <v>5.6418863339694916</v>
      </c>
    </row>
    <row r="1729" spans="1:11" ht="13.5" x14ac:dyDescent="0.25">
      <c r="A1729" s="3">
        <f>TITRES_STAT!B1732</f>
        <v>44532</v>
      </c>
      <c r="B1729" s="6">
        <f>TITRES_STAT!D1732</f>
        <v>5.7217000000000002</v>
      </c>
      <c r="C1729" s="2">
        <f t="shared" si="205"/>
        <v>0</v>
      </c>
      <c r="D1729" s="2">
        <f t="shared" si="206"/>
        <v>5.7279799999999996</v>
      </c>
      <c r="E1729" s="2">
        <f t="shared" si="208"/>
        <v>5.7326899999999998</v>
      </c>
      <c r="F1729" s="2">
        <f t="shared" si="209"/>
        <v>5.7547049999999977</v>
      </c>
      <c r="G1729" s="2">
        <f t="shared" si="211"/>
        <v>5.5979719999999995</v>
      </c>
      <c r="H1729" s="2">
        <f t="shared" si="207"/>
        <v>5.5550945000000063</v>
      </c>
      <c r="I1729" s="2">
        <f t="array" ref="I1729">SUMPRODUCT(B1713:B1732, (ROW(B1713:B1732)-ROW(B1713)+1)) / (20*21/2)</f>
        <v>5.7413833333333333</v>
      </c>
      <c r="J1729" s="2">
        <f t="shared" si="210"/>
        <v>5.7199071235222707</v>
      </c>
      <c r="K1729" s="2">
        <f t="shared" si="212"/>
        <v>5.6450162816569627</v>
      </c>
    </row>
    <row r="1730" spans="1:11" ht="13.5" x14ac:dyDescent="0.25">
      <c r="A1730" s="3">
        <f>TITRES_STAT!B1733</f>
        <v>44533</v>
      </c>
      <c r="B1730" s="6">
        <f>TITRES_STAT!D1733</f>
        <v>5.7217000000000002</v>
      </c>
      <c r="C1730" s="2">
        <f t="shared" si="205"/>
        <v>0</v>
      </c>
      <c r="D1730" s="2">
        <f t="shared" si="206"/>
        <v>5.7248399999999986</v>
      </c>
      <c r="E1730" s="2">
        <f t="shared" si="208"/>
        <v>5.7311199999999989</v>
      </c>
      <c r="F1730" s="2">
        <f t="shared" si="209"/>
        <v>5.756669999999998</v>
      </c>
      <c r="G1730" s="2">
        <f t="shared" si="211"/>
        <v>5.6026879999999997</v>
      </c>
      <c r="H1730" s="2">
        <f t="shared" si="207"/>
        <v>5.555804500000006</v>
      </c>
      <c r="I1730" s="2">
        <f t="array" ref="I1730">SUMPRODUCT(B1714:B1733, (ROW(B1714:B1733)-ROW(B1714)+1)) / (20*21/2)</f>
        <v>5.7379776190476184</v>
      </c>
      <c r="J1730" s="2">
        <f t="shared" si="210"/>
        <v>5.7200778736630067</v>
      </c>
      <c r="K1730" s="2">
        <f t="shared" si="212"/>
        <v>5.6480234862978662</v>
      </c>
    </row>
    <row r="1731" spans="1:11" ht="13.5" x14ac:dyDescent="0.25">
      <c r="A1731" s="3">
        <f>TITRES_STAT!B1734</f>
        <v>44536</v>
      </c>
      <c r="B1731" s="6">
        <f>TITRES_STAT!D1734</f>
        <v>5.7217000000000002</v>
      </c>
      <c r="C1731" s="2">
        <f t="shared" si="205"/>
        <v>0</v>
      </c>
      <c r="D1731" s="2">
        <f t="shared" si="206"/>
        <v>5.7217000000000002</v>
      </c>
      <c r="E1731" s="2">
        <f t="shared" si="208"/>
        <v>5.7295499999999997</v>
      </c>
      <c r="F1731" s="2">
        <f t="shared" si="209"/>
        <v>5.757064999999999</v>
      </c>
      <c r="G1731" s="2">
        <f t="shared" si="211"/>
        <v>5.6086620000000007</v>
      </c>
      <c r="H1731" s="2">
        <f t="shared" si="207"/>
        <v>5.5565145000000067</v>
      </c>
      <c r="I1731" s="2">
        <f t="array" ref="I1731">SUMPRODUCT(B1715:B1734, (ROW(B1715:B1734)-ROW(B1715)+1)) / (20*21/2)</f>
        <v>5.7345342857142851</v>
      </c>
      <c r="J1731" s="2">
        <f t="shared" si="210"/>
        <v>5.7202323618855777</v>
      </c>
      <c r="K1731" s="2">
        <f t="shared" si="212"/>
        <v>5.6509127613450083</v>
      </c>
    </row>
    <row r="1732" spans="1:11" ht="13.5" x14ac:dyDescent="0.25">
      <c r="A1732" s="3">
        <f>TITRES_STAT!B1735</f>
        <v>44537</v>
      </c>
      <c r="B1732" s="6">
        <f>TITRES_STAT!D1735</f>
        <v>5.7217000000000002</v>
      </c>
      <c r="C1732" s="2">
        <f t="shared" ref="C1732:C1795" si="213">B1732-B1731</f>
        <v>0</v>
      </c>
      <c r="D1732" s="2">
        <f t="shared" si="206"/>
        <v>5.7217000000000002</v>
      </c>
      <c r="E1732" s="2">
        <f t="shared" si="208"/>
        <v>5.7279799999999996</v>
      </c>
      <c r="F1732" s="2">
        <f t="shared" si="209"/>
        <v>5.7574599999999991</v>
      </c>
      <c r="G1732" s="2">
        <f t="shared" si="211"/>
        <v>5.6144780000000001</v>
      </c>
      <c r="H1732" s="2">
        <f t="shared" si="207"/>
        <v>5.5572245000000065</v>
      </c>
      <c r="I1732" s="2">
        <f t="array" ref="I1732">SUMPRODUCT(B1716:B1735, (ROW(B1716:B1735)-ROW(B1716)+1)) / (20*21/2)</f>
        <v>5.7253623809523813</v>
      </c>
      <c r="J1732" s="2">
        <f t="shared" si="210"/>
        <v>5.7203721369440945</v>
      </c>
      <c r="K1732" s="2">
        <f t="shared" si="212"/>
        <v>5.6536887314883417</v>
      </c>
    </row>
    <row r="1733" spans="1:11" ht="13.5" x14ac:dyDescent="0.25">
      <c r="A1733" s="3">
        <f>TITRES_STAT!B1736</f>
        <v>44538</v>
      </c>
      <c r="B1733" s="6">
        <f>TITRES_STAT!D1736</f>
        <v>5.7217000000000002</v>
      </c>
      <c r="C1733" s="2">
        <f t="shared" si="213"/>
        <v>0</v>
      </c>
      <c r="D1733" s="2">
        <f t="shared" si="206"/>
        <v>5.7217000000000002</v>
      </c>
      <c r="E1733" s="2">
        <f t="shared" si="208"/>
        <v>5.7264099999999996</v>
      </c>
      <c r="F1733" s="2">
        <f t="shared" si="209"/>
        <v>5.7578549999999993</v>
      </c>
      <c r="G1733" s="2">
        <f t="shared" si="211"/>
        <v>5.6204520000000002</v>
      </c>
      <c r="H1733" s="2">
        <f t="shared" si="207"/>
        <v>5.5579345000000053</v>
      </c>
      <c r="I1733" s="2">
        <f t="array" ref="I1733">SUMPRODUCT(B1717:B1736, (ROW(B1717:B1736)-ROW(B1717)+1)) / (20*21/2)</f>
        <v>5.7172761904761904</v>
      </c>
      <c r="J1733" s="2">
        <f t="shared" si="210"/>
        <v>5.7204986000922764</v>
      </c>
      <c r="K1733" s="2">
        <f t="shared" si="212"/>
        <v>5.6563558400574268</v>
      </c>
    </row>
    <row r="1734" spans="1:11" ht="13.5" x14ac:dyDescent="0.25">
      <c r="A1734" s="3">
        <f>TITRES_STAT!B1737</f>
        <v>44539</v>
      </c>
      <c r="B1734" s="6">
        <f>TITRES_STAT!D1737</f>
        <v>5.7217000000000002</v>
      </c>
      <c r="C1734" s="2">
        <f t="shared" si="213"/>
        <v>0</v>
      </c>
      <c r="D1734" s="2">
        <f t="shared" ref="D1734:D1797" si="214">AVERAGE(B1730:B1734)</f>
        <v>5.7217000000000002</v>
      </c>
      <c r="E1734" s="2">
        <f t="shared" si="208"/>
        <v>5.7248399999999986</v>
      </c>
      <c r="F1734" s="2">
        <f t="shared" si="209"/>
        <v>5.7551049999999995</v>
      </c>
      <c r="G1734" s="2">
        <f t="shared" si="211"/>
        <v>5.6256400000000006</v>
      </c>
      <c r="H1734" s="2">
        <f t="shared" si="207"/>
        <v>5.558644500000006</v>
      </c>
      <c r="I1734" s="2">
        <f t="array" ref="I1734">SUMPRODUCT(B1718:B1737, (ROW(B1718:B1737)-ROW(B1718)+1)) / (20*21/2)</f>
        <v>5.7095642857142854</v>
      </c>
      <c r="J1734" s="2">
        <f t="shared" si="210"/>
        <v>5.7206130191311075</v>
      </c>
      <c r="K1734" s="2">
        <f t="shared" si="212"/>
        <v>5.6589183561336061</v>
      </c>
    </row>
    <row r="1735" spans="1:11" ht="13.5" x14ac:dyDescent="0.25">
      <c r="A1735" s="3">
        <f>TITRES_STAT!B1738</f>
        <v>44540</v>
      </c>
      <c r="B1735" s="6">
        <f>TITRES_STAT!D1738</f>
        <v>5.6588000000000003</v>
      </c>
      <c r="C1735" s="2">
        <f t="shared" si="213"/>
        <v>-6.2899999999999956E-2</v>
      </c>
      <c r="D1735" s="2">
        <f t="shared" si="214"/>
        <v>5.7091200000000004</v>
      </c>
      <c r="E1735" s="2">
        <f t="shared" si="208"/>
        <v>5.7169799999999986</v>
      </c>
      <c r="F1735" s="2">
        <f t="shared" si="209"/>
        <v>5.7437050000000003</v>
      </c>
      <c r="G1735" s="2">
        <f t="shared" si="211"/>
        <v>5.6279979999999998</v>
      </c>
      <c r="H1735" s="2">
        <f t="shared" si="207"/>
        <v>5.5590780000000048</v>
      </c>
      <c r="I1735" s="2">
        <f t="array" ref="I1735">SUMPRODUCT(B1719:B1738, (ROW(B1719:B1738)-ROW(B1719)+1)) / (20*21/2)</f>
        <v>5.7027509523809519</v>
      </c>
      <c r="J1735" s="2">
        <f t="shared" si="210"/>
        <v>5.7147260649281453</v>
      </c>
      <c r="K1735" s="2">
        <f t="shared" si="212"/>
        <v>5.6589137147166015</v>
      </c>
    </row>
    <row r="1736" spans="1:11" ht="13.5" x14ac:dyDescent="0.25">
      <c r="A1736" s="3">
        <f>TITRES_STAT!B1739</f>
        <v>44543</v>
      </c>
      <c r="B1736" s="6">
        <f>TITRES_STAT!D1739</f>
        <v>5.6588000000000003</v>
      </c>
      <c r="C1736" s="2">
        <f t="shared" si="213"/>
        <v>0</v>
      </c>
      <c r="D1736" s="2">
        <f t="shared" si="214"/>
        <v>5.6965400000000006</v>
      </c>
      <c r="E1736" s="2">
        <f t="shared" si="208"/>
        <v>5.7091199999999995</v>
      </c>
      <c r="F1736" s="2">
        <f t="shared" si="209"/>
        <v>5.7397749999999998</v>
      </c>
      <c r="G1736" s="2">
        <f t="shared" si="211"/>
        <v>5.6311419999999996</v>
      </c>
      <c r="H1736" s="2">
        <f t="shared" si="207"/>
        <v>5.5593215000000047</v>
      </c>
      <c r="I1736" s="2">
        <f t="array" ref="I1736">SUMPRODUCT(B1720:B1739, (ROW(B1720:B1739)-ROW(B1720)+1)) / (20*21/2)</f>
        <v>5.6968361904761897</v>
      </c>
      <c r="J1736" s="2">
        <f t="shared" si="210"/>
        <v>5.7093997730302268</v>
      </c>
      <c r="K1736" s="2">
        <f t="shared" si="212"/>
        <v>5.6589092553159501</v>
      </c>
    </row>
    <row r="1737" spans="1:11" ht="13.5" x14ac:dyDescent="0.25">
      <c r="A1737" s="3">
        <f>TITRES_STAT!B1740</f>
        <v>44544</v>
      </c>
      <c r="B1737" s="6">
        <f>TITRES_STAT!D1740</f>
        <v>5.6588000000000003</v>
      </c>
      <c r="C1737" s="2">
        <f t="shared" si="213"/>
        <v>0</v>
      </c>
      <c r="D1737" s="2">
        <f t="shared" si="214"/>
        <v>5.6839599999999999</v>
      </c>
      <c r="E1737" s="2">
        <f t="shared" si="208"/>
        <v>5.7028299999999996</v>
      </c>
      <c r="F1737" s="2">
        <f t="shared" si="209"/>
        <v>5.73034</v>
      </c>
      <c r="G1737" s="2">
        <f t="shared" si="211"/>
        <v>5.6358579999999998</v>
      </c>
      <c r="H1737" s="2">
        <f t="shared" si="207"/>
        <v>5.5603620000000031</v>
      </c>
      <c r="I1737" s="2">
        <f t="array" ref="I1737">SUMPRODUCT(B1721:B1740, (ROW(B1721:B1740)-ROW(B1721)+1)) / (20*21/2)</f>
        <v>5.691819999999999</v>
      </c>
      <c r="J1737" s="2">
        <f t="shared" si="210"/>
        <v>5.7045807470273484</v>
      </c>
      <c r="K1737" s="2">
        <f t="shared" si="212"/>
        <v>5.6589049707937562</v>
      </c>
    </row>
    <row r="1738" spans="1:11" ht="13.5" x14ac:dyDescent="0.25">
      <c r="A1738" s="3">
        <f>TITRES_STAT!B1741</f>
        <v>44545</v>
      </c>
      <c r="B1738" s="6">
        <f>TITRES_STAT!D1741</f>
        <v>5.6588000000000003</v>
      </c>
      <c r="C1738" s="2">
        <f t="shared" si="213"/>
        <v>0</v>
      </c>
      <c r="D1738" s="2">
        <f t="shared" si="214"/>
        <v>5.6713800000000001</v>
      </c>
      <c r="E1738" s="2">
        <f t="shared" si="208"/>
        <v>5.6965399999999997</v>
      </c>
      <c r="F1738" s="2">
        <f t="shared" si="209"/>
        <v>5.7209050000000001</v>
      </c>
      <c r="G1738" s="2">
        <f t="shared" si="211"/>
        <v>5.6405739999999991</v>
      </c>
      <c r="H1738" s="2">
        <f t="shared" ref="H1738:H1801" si="215">AVERAGE(B1539:B1738)</f>
        <v>5.5606055000000039</v>
      </c>
      <c r="I1738" s="2">
        <f t="array" ref="I1738">SUMPRODUCT(B1722:B1741, (ROW(B1722:B1741)-ROW(B1722)+1)) / (20*21/2)</f>
        <v>5.6834352380952389</v>
      </c>
      <c r="J1738" s="2">
        <f t="shared" si="210"/>
        <v>5.7002206758818872</v>
      </c>
      <c r="K1738" s="2">
        <f t="shared" si="212"/>
        <v>5.6589008542920398</v>
      </c>
    </row>
    <row r="1739" spans="1:11" ht="13.5" x14ac:dyDescent="0.25">
      <c r="A1739" s="3">
        <f>TITRES_STAT!B1742</f>
        <v>44546</v>
      </c>
      <c r="B1739" s="6">
        <f>TITRES_STAT!D1742</f>
        <v>5.6588000000000003</v>
      </c>
      <c r="C1739" s="2">
        <f t="shared" si="213"/>
        <v>0</v>
      </c>
      <c r="D1739" s="2">
        <f t="shared" si="214"/>
        <v>5.6588000000000003</v>
      </c>
      <c r="E1739" s="2">
        <f t="shared" si="208"/>
        <v>5.6902499999999998</v>
      </c>
      <c r="F1739" s="2">
        <f t="shared" si="209"/>
        <v>5.7114699999999994</v>
      </c>
      <c r="G1739" s="2">
        <f t="shared" si="211"/>
        <v>5.6452899999999993</v>
      </c>
      <c r="H1739" s="2">
        <f t="shared" si="215"/>
        <v>5.5608110000000037</v>
      </c>
      <c r="I1739" s="2">
        <f t="array" ref="I1739">SUMPRODUCT(B1723:B1742, (ROW(B1723:B1742)-ROW(B1723)+1)) / (20*21/2)</f>
        <v>5.6756119047619045</v>
      </c>
      <c r="J1739" s="2">
        <f t="shared" si="210"/>
        <v>5.6962758496074217</v>
      </c>
      <c r="K1739" s="2">
        <f t="shared" si="212"/>
        <v>5.6588968992217632</v>
      </c>
    </row>
    <row r="1740" spans="1:11" ht="13.5" x14ac:dyDescent="0.25">
      <c r="A1740" s="3">
        <f>TITRES_STAT!B1743</f>
        <v>44550</v>
      </c>
      <c r="B1740" s="6">
        <f>TITRES_STAT!D1743</f>
        <v>5.6588000000000003</v>
      </c>
      <c r="C1740" s="2">
        <f t="shared" si="213"/>
        <v>0</v>
      </c>
      <c r="D1740" s="2">
        <f t="shared" si="214"/>
        <v>5.6588000000000003</v>
      </c>
      <c r="E1740" s="2">
        <f t="shared" ref="E1740:E1803" si="216">AVERAGE(B1731:B1740)</f>
        <v>5.6839599999999999</v>
      </c>
      <c r="F1740" s="2">
        <f t="shared" si="209"/>
        <v>5.7075399999999998</v>
      </c>
      <c r="G1740" s="2">
        <f t="shared" si="211"/>
        <v>5.6492199999999988</v>
      </c>
      <c r="H1740" s="2">
        <f t="shared" si="215"/>
        <v>5.5617755000000031</v>
      </c>
      <c r="I1740" s="2">
        <f t="array" ref="I1740">SUMPRODUCT(B1724:B1743, (ROW(B1724:B1743)-ROW(B1724)+1)) / (20*21/2)</f>
        <v>5.6683500000000011</v>
      </c>
      <c r="J1740" s="2">
        <f t="shared" si="210"/>
        <v>5.6927067210733817</v>
      </c>
      <c r="K1740" s="2">
        <f t="shared" si="212"/>
        <v>5.6588930992522819</v>
      </c>
    </row>
    <row r="1741" spans="1:11" ht="13.5" x14ac:dyDescent="0.25">
      <c r="A1741" s="3">
        <f>TITRES_STAT!B1744</f>
        <v>44551</v>
      </c>
      <c r="B1741" s="6">
        <f>TITRES_STAT!D1744</f>
        <v>5.6195000000000004</v>
      </c>
      <c r="C1741" s="2">
        <f t="shared" si="213"/>
        <v>-3.9299999999999891E-2</v>
      </c>
      <c r="D1741" s="2">
        <f t="shared" si="214"/>
        <v>5.6509400000000003</v>
      </c>
      <c r="E1741" s="2">
        <f t="shared" si="216"/>
        <v>5.6737400000000004</v>
      </c>
      <c r="F1741" s="2">
        <f t="shared" si="209"/>
        <v>5.7016450000000001</v>
      </c>
      <c r="G1741" s="2">
        <f t="shared" si="211"/>
        <v>5.6531500000000001</v>
      </c>
      <c r="H1741" s="2">
        <f t="shared" si="215"/>
        <v>5.5617845000000035</v>
      </c>
      <c r="I1741" s="2">
        <f t="array" ref="I1741">SUMPRODUCT(B1725:B1744, (ROW(B1725:B1744)-ROW(B1725)+1)) / (20*21/2)</f>
        <v>5.6616495238095252</v>
      </c>
      <c r="J1741" s="2">
        <f t="shared" si="210"/>
        <v>5.6857346523997263</v>
      </c>
      <c r="K1741" s="2">
        <f t="shared" si="212"/>
        <v>5.6573482718306236</v>
      </c>
    </row>
    <row r="1742" spans="1:11" ht="13.5" x14ac:dyDescent="0.25">
      <c r="A1742" s="3">
        <f>TITRES_STAT!B1745</f>
        <v>44552</v>
      </c>
      <c r="B1742" s="6">
        <f>TITRES_STAT!D1745</f>
        <v>5.6195000000000004</v>
      </c>
      <c r="C1742" s="2">
        <f t="shared" si="213"/>
        <v>0</v>
      </c>
      <c r="D1742" s="2">
        <f t="shared" si="214"/>
        <v>5.6430800000000003</v>
      </c>
      <c r="E1742" s="2">
        <f t="shared" si="216"/>
        <v>5.6635200000000001</v>
      </c>
      <c r="F1742" s="2">
        <f t="shared" si="209"/>
        <v>5.6957499999999994</v>
      </c>
      <c r="G1742" s="2">
        <f t="shared" si="211"/>
        <v>5.6570800000000023</v>
      </c>
      <c r="H1742" s="2">
        <f t="shared" si="215"/>
        <v>5.5616040000000018</v>
      </c>
      <c r="I1742" s="2">
        <f t="array" ref="I1742">SUMPRODUCT(B1726:B1745, (ROW(B1726:B1745)-ROW(B1726)+1)) / (20*21/2)</f>
        <v>5.6555104761904778</v>
      </c>
      <c r="J1742" s="2">
        <f t="shared" si="210"/>
        <v>5.6794265902664192</v>
      </c>
      <c r="K1742" s="2">
        <f t="shared" si="212"/>
        <v>5.6558640258764816</v>
      </c>
    </row>
    <row r="1743" spans="1:11" ht="13.5" x14ac:dyDescent="0.25">
      <c r="A1743" s="3">
        <f>TITRES_STAT!B1746</f>
        <v>44553</v>
      </c>
      <c r="B1743" s="6">
        <f>TITRES_STAT!D1746</f>
        <v>5.6195000000000004</v>
      </c>
      <c r="C1743" s="2">
        <f t="shared" si="213"/>
        <v>0</v>
      </c>
      <c r="D1743" s="2">
        <f t="shared" si="214"/>
        <v>5.6352200000000012</v>
      </c>
      <c r="E1743" s="2">
        <f t="shared" si="216"/>
        <v>5.6533000000000007</v>
      </c>
      <c r="F1743" s="2">
        <f t="shared" si="209"/>
        <v>5.6898549999999997</v>
      </c>
      <c r="G1743" s="2">
        <f t="shared" si="211"/>
        <v>5.6610100000000019</v>
      </c>
      <c r="H1743" s="2">
        <f t="shared" si="215"/>
        <v>5.5616890000000021</v>
      </c>
      <c r="I1743" s="2">
        <f t="array" ref="I1743">SUMPRODUCT(B1727:B1746, (ROW(B1727:B1746)-ROW(B1727)+1)) / (20*21/2)</f>
        <v>5.6491900000000008</v>
      </c>
      <c r="J1743" s="2">
        <f t="shared" si="210"/>
        <v>5.6737192959553315</v>
      </c>
      <c r="K1743" s="2">
        <f t="shared" si="212"/>
        <v>5.6544379856460312</v>
      </c>
    </row>
    <row r="1744" spans="1:11" ht="13.5" x14ac:dyDescent="0.25">
      <c r="A1744" s="3">
        <f>TITRES_STAT!B1747</f>
        <v>44554</v>
      </c>
      <c r="B1744" s="6">
        <f>TITRES_STAT!D1747</f>
        <v>5.6195000000000004</v>
      </c>
      <c r="C1744" s="2">
        <f t="shared" si="213"/>
        <v>0</v>
      </c>
      <c r="D1744" s="2">
        <f t="shared" si="214"/>
        <v>5.6273600000000012</v>
      </c>
      <c r="E1744" s="2">
        <f t="shared" si="216"/>
        <v>5.6430800000000012</v>
      </c>
      <c r="F1744" s="2">
        <f t="shared" si="209"/>
        <v>5.6839599999999999</v>
      </c>
      <c r="G1744" s="2">
        <f t="shared" si="211"/>
        <v>5.6649400000000023</v>
      </c>
      <c r="H1744" s="2">
        <f t="shared" si="215"/>
        <v>5.5624570000000029</v>
      </c>
      <c r="I1744" s="2">
        <f t="array" ref="I1744">SUMPRODUCT(B1728:B1747, (ROW(B1728:B1747)-ROW(B1728)+1)) / (20*21/2)</f>
        <v>5.643468095238096</v>
      </c>
      <c r="J1744" s="2">
        <f t="shared" si="210"/>
        <v>5.6685555534833956</v>
      </c>
      <c r="K1744" s="2">
        <f t="shared" si="212"/>
        <v>5.6530678685618732</v>
      </c>
    </row>
    <row r="1745" spans="1:11" ht="13.5" x14ac:dyDescent="0.25">
      <c r="A1745" s="3">
        <f>TITRES_STAT!B1748</f>
        <v>44557</v>
      </c>
      <c r="B1745" s="6">
        <f>TITRES_STAT!D1748</f>
        <v>5.6195000000000004</v>
      </c>
      <c r="C1745" s="2">
        <f t="shared" si="213"/>
        <v>0</v>
      </c>
      <c r="D1745" s="2">
        <f t="shared" si="214"/>
        <v>5.6195000000000004</v>
      </c>
      <c r="E1745" s="2">
        <f t="shared" si="216"/>
        <v>5.6391500000000008</v>
      </c>
      <c r="F1745" s="2">
        <f t="shared" si="209"/>
        <v>5.6780650000000001</v>
      </c>
      <c r="G1745" s="2">
        <f t="shared" si="211"/>
        <v>5.6672980000000042</v>
      </c>
      <c r="H1745" s="2">
        <f t="shared" si="215"/>
        <v>5.5626560000000032</v>
      </c>
      <c r="I1745" s="2">
        <f t="array" ref="I1745">SUMPRODUCT(B1729:B1748, (ROW(B1729:B1748)-ROW(B1729)+1)) / (20*21/2)</f>
        <v>5.6382700000000003</v>
      </c>
      <c r="J1745" s="2">
        <f t="shared" si="210"/>
        <v>5.6638835960087865</v>
      </c>
      <c r="K1745" s="2">
        <f t="shared" si="212"/>
        <v>5.6517514815594465</v>
      </c>
    </row>
    <row r="1746" spans="1:11" ht="13.5" x14ac:dyDescent="0.25">
      <c r="A1746" s="3">
        <f>TITRES_STAT!B1749</f>
        <v>44558</v>
      </c>
      <c r="B1746" s="6">
        <f>TITRES_STAT!D1749</f>
        <v>5.6116999999999999</v>
      </c>
      <c r="C1746" s="2">
        <f t="shared" si="213"/>
        <v>-7.8000000000004732E-3</v>
      </c>
      <c r="D1746" s="2">
        <f t="shared" si="214"/>
        <v>5.6179399999999999</v>
      </c>
      <c r="E1746" s="2">
        <f t="shared" si="216"/>
        <v>5.6344400000000006</v>
      </c>
      <c r="F1746" s="2">
        <f t="shared" si="209"/>
        <v>5.67178</v>
      </c>
      <c r="G1746" s="2">
        <f t="shared" si="211"/>
        <v>5.6710720000000023</v>
      </c>
      <c r="H1746" s="2">
        <f t="shared" si="215"/>
        <v>5.5628160000000024</v>
      </c>
      <c r="I1746" s="2">
        <f t="array" ref="I1746">SUMPRODUCT(B1730:B1749, (ROW(B1730:B1749)-ROW(B1730)+1)) / (20*21/2)</f>
        <v>5.6335957142857147</v>
      </c>
      <c r="J1746" s="2">
        <f t="shared" si="210"/>
        <v>5.6589137297222347</v>
      </c>
      <c r="K1746" s="2">
        <f t="shared" si="212"/>
        <v>5.6501808352237823</v>
      </c>
    </row>
    <row r="1747" spans="1:11" ht="13.5" x14ac:dyDescent="0.25">
      <c r="A1747" s="3">
        <f>TITRES_STAT!B1750</f>
        <v>44559</v>
      </c>
      <c r="B1747" s="6">
        <f>TITRES_STAT!D1750</f>
        <v>5.6116999999999999</v>
      </c>
      <c r="C1747" s="2">
        <f t="shared" si="213"/>
        <v>0</v>
      </c>
      <c r="D1747" s="2">
        <f t="shared" si="214"/>
        <v>5.6163799999999995</v>
      </c>
      <c r="E1747" s="2">
        <f t="shared" si="216"/>
        <v>5.6297300000000003</v>
      </c>
      <c r="F1747" s="2">
        <f t="shared" si="209"/>
        <v>5.6662800000000004</v>
      </c>
      <c r="G1747" s="2">
        <f t="shared" si="211"/>
        <v>5.6732740000000028</v>
      </c>
      <c r="H1747" s="2">
        <f t="shared" si="215"/>
        <v>5.5630140000000017</v>
      </c>
      <c r="I1747" s="2">
        <f t="array" ref="I1747">SUMPRODUCT(B1731:B1750, (ROW(B1731:B1750)-ROW(B1731)+1)) / (20*21/2)</f>
        <v>5.6294452380952382</v>
      </c>
      <c r="J1747" s="2">
        <f t="shared" si="210"/>
        <v>5.6544171840344024</v>
      </c>
      <c r="K1747" s="2">
        <f t="shared" si="212"/>
        <v>5.6486717828620661</v>
      </c>
    </row>
    <row r="1748" spans="1:11" ht="13.5" x14ac:dyDescent="0.25">
      <c r="A1748" s="3">
        <f>TITRES_STAT!B1751</f>
        <v>44560</v>
      </c>
      <c r="B1748" s="6">
        <f>TITRES_STAT!D1751</f>
        <v>5.6116999999999999</v>
      </c>
      <c r="C1748" s="2">
        <f t="shared" si="213"/>
        <v>0</v>
      </c>
      <c r="D1748" s="2">
        <f t="shared" si="214"/>
        <v>5.6148199999999999</v>
      </c>
      <c r="E1748" s="2">
        <f t="shared" si="216"/>
        <v>5.625020000000001</v>
      </c>
      <c r="F1748" s="2">
        <f t="shared" ref="F1748:F1811" si="217">AVERAGE(B1729:B1748)</f>
        <v>5.6607800000000008</v>
      </c>
      <c r="G1748" s="2">
        <f t="shared" si="211"/>
        <v>5.6754760000000006</v>
      </c>
      <c r="H1748" s="2">
        <f t="shared" si="215"/>
        <v>5.5631740000000027</v>
      </c>
      <c r="I1748" s="2">
        <f t="array" ref="I1748">SUMPRODUCT(B1732:B1751, (ROW(B1732:B1751)-ROW(B1732)+1)) / (20*21/2)</f>
        <v>5.6258185714285709</v>
      </c>
      <c r="J1748" s="2">
        <f t="shared" si="210"/>
        <v>5.6503488807930307</v>
      </c>
      <c r="K1748" s="2">
        <f t="shared" si="212"/>
        <v>5.6472219090243385</v>
      </c>
    </row>
    <row r="1749" spans="1:11" ht="13.5" x14ac:dyDescent="0.25">
      <c r="A1749" s="3">
        <f>TITRES_STAT!B1752</f>
        <v>44561</v>
      </c>
      <c r="B1749" s="6">
        <f>TITRES_STAT!D1752</f>
        <v>5.6116999999999999</v>
      </c>
      <c r="C1749" s="2">
        <f t="shared" si="213"/>
        <v>0</v>
      </c>
      <c r="D1749" s="2">
        <f t="shared" si="214"/>
        <v>5.6132599999999995</v>
      </c>
      <c r="E1749" s="2">
        <f t="shared" si="216"/>
        <v>5.6203100000000008</v>
      </c>
      <c r="F1749" s="2">
        <f t="shared" si="217"/>
        <v>5.6552799999999994</v>
      </c>
      <c r="G1749" s="2">
        <f t="shared" si="211"/>
        <v>5.6776779999999993</v>
      </c>
      <c r="H1749" s="2">
        <f t="shared" si="215"/>
        <v>5.563334000000002</v>
      </c>
      <c r="I1749" s="2">
        <f t="array" ref="I1749">SUMPRODUCT(B1733:B1752, (ROW(B1733:B1752)-ROW(B1733)+1)) / (20*21/2)</f>
        <v>5.6227157142857136</v>
      </c>
      <c r="J1749" s="2">
        <f t="shared" ref="J1749:J1812" si="218">$J$4*B1749+J1748*(1-$J$4)</f>
        <v>5.6466680350032181</v>
      </c>
      <c r="K1749" s="2">
        <f t="shared" si="212"/>
        <v>5.6458288929841691</v>
      </c>
    </row>
    <row r="1750" spans="1:11" ht="13.5" x14ac:dyDescent="0.25">
      <c r="A1750" s="3">
        <f>TITRES_STAT!B1753</f>
        <v>44564</v>
      </c>
      <c r="B1750" s="6">
        <f>TITRES_STAT!D1753</f>
        <v>5.6116999999999999</v>
      </c>
      <c r="C1750" s="2">
        <f t="shared" si="213"/>
        <v>0</v>
      </c>
      <c r="D1750" s="2">
        <f t="shared" si="214"/>
        <v>5.6116999999999999</v>
      </c>
      <c r="E1750" s="2">
        <f t="shared" si="216"/>
        <v>5.6155999999999997</v>
      </c>
      <c r="F1750" s="2">
        <f t="shared" si="217"/>
        <v>5.6497799999999998</v>
      </c>
      <c r="G1750" s="2">
        <f t="shared" si="211"/>
        <v>5.6798799999999998</v>
      </c>
      <c r="H1750" s="2">
        <f t="shared" si="215"/>
        <v>5.5636835000000033</v>
      </c>
      <c r="I1750" s="2">
        <f t="array" ref="I1750">SUMPRODUCT(B1734:B1753, (ROW(B1734:B1753)-ROW(B1734)+1)) / (20*21/2)</f>
        <v>5.6171366666666671</v>
      </c>
      <c r="J1750" s="2">
        <f t="shared" si="218"/>
        <v>5.6433377459552929</v>
      </c>
      <c r="K1750" s="2">
        <f t="shared" si="212"/>
        <v>5.644490505024006</v>
      </c>
    </row>
    <row r="1751" spans="1:11" ht="13.5" x14ac:dyDescent="0.25">
      <c r="A1751" s="3">
        <f>TITRES_STAT!B1754</f>
        <v>44565</v>
      </c>
      <c r="B1751" s="6">
        <f>TITRES_STAT!D1754</f>
        <v>5.6116999999999999</v>
      </c>
      <c r="C1751" s="2">
        <f t="shared" si="213"/>
        <v>0</v>
      </c>
      <c r="D1751" s="2">
        <f t="shared" si="214"/>
        <v>5.6116999999999999</v>
      </c>
      <c r="E1751" s="2">
        <f t="shared" si="216"/>
        <v>5.6148199999999999</v>
      </c>
      <c r="F1751" s="2">
        <f t="shared" si="217"/>
        <v>5.6442800000000002</v>
      </c>
      <c r="G1751" s="2">
        <f t="shared" si="211"/>
        <v>5.6820819999999976</v>
      </c>
      <c r="H1751" s="2">
        <f t="shared" si="215"/>
        <v>5.5640330000000029</v>
      </c>
      <c r="I1751" s="2">
        <f t="array" ref="I1751">SUMPRODUCT(B1735:B1754, (ROW(B1735:B1754)-ROW(B1735)+1)) / (20*21/2)</f>
        <v>5.6010028571428574</v>
      </c>
      <c r="J1751" s="2">
        <f t="shared" si="218"/>
        <v>5.640324627292884</v>
      </c>
      <c r="K1751" s="2">
        <f t="shared" si="212"/>
        <v>5.6432046028662022</v>
      </c>
    </row>
    <row r="1752" spans="1:11" ht="13.5" x14ac:dyDescent="0.25">
      <c r="A1752" s="3">
        <f>TITRES_STAT!B1755</f>
        <v>44566</v>
      </c>
      <c r="B1752" s="6">
        <f>TITRES_STAT!D1755</f>
        <v>5.6116999999999999</v>
      </c>
      <c r="C1752" s="2">
        <f t="shared" si="213"/>
        <v>0</v>
      </c>
      <c r="D1752" s="2">
        <f t="shared" si="214"/>
        <v>5.6116999999999999</v>
      </c>
      <c r="E1752" s="2">
        <f t="shared" si="216"/>
        <v>5.6140399999999993</v>
      </c>
      <c r="F1752" s="2">
        <f t="shared" si="217"/>
        <v>5.6387799999999997</v>
      </c>
      <c r="G1752" s="2">
        <f t="shared" si="211"/>
        <v>5.6842839999999981</v>
      </c>
      <c r="H1752" s="2">
        <f t="shared" si="215"/>
        <v>5.5643825000000042</v>
      </c>
      <c r="I1752" s="2">
        <f t="array" ref="I1752">SUMPRODUCT(B1736:B1755, (ROW(B1736:B1755)-ROW(B1736)+1)) / (20*21/2)</f>
        <v>5.5988376190476199</v>
      </c>
      <c r="J1752" s="2">
        <f t="shared" si="218"/>
        <v>5.6375984723126091</v>
      </c>
      <c r="K1752" s="2">
        <f t="shared" si="212"/>
        <v>5.6419691282439981</v>
      </c>
    </row>
    <row r="1753" spans="1:11" ht="13.5" x14ac:dyDescent="0.25">
      <c r="A1753" s="3">
        <f>TITRES_STAT!B1756</f>
        <v>44567</v>
      </c>
      <c r="B1753" s="6">
        <f>TITRES_STAT!D1756</f>
        <v>5.5801999999999996</v>
      </c>
      <c r="C1753" s="2">
        <f t="shared" si="213"/>
        <v>-3.1500000000000306E-2</v>
      </c>
      <c r="D1753" s="2">
        <f t="shared" si="214"/>
        <v>5.6054000000000004</v>
      </c>
      <c r="E1753" s="2">
        <f t="shared" si="216"/>
        <v>5.6101099999999997</v>
      </c>
      <c r="F1753" s="2">
        <f t="shared" si="217"/>
        <v>5.6317050000000002</v>
      </c>
      <c r="G1753" s="2">
        <f t="shared" si="211"/>
        <v>5.6858559999999976</v>
      </c>
      <c r="H1753" s="2">
        <f t="shared" si="215"/>
        <v>5.5645745000000053</v>
      </c>
      <c r="I1753" s="2">
        <f t="array" ref="I1753">SUMPRODUCT(B1737:B1756, (ROW(B1737:B1756)-ROW(B1737)+1)) / (20*21/2)</f>
        <v>5.620171428571429</v>
      </c>
      <c r="J1753" s="2">
        <f t="shared" si="218"/>
        <v>5.6321319511399803</v>
      </c>
      <c r="K1753" s="2">
        <f t="shared" si="212"/>
        <v>5.6395468094893317</v>
      </c>
    </row>
    <row r="1754" spans="1:11" ht="13.5" x14ac:dyDescent="0.25">
      <c r="A1754" s="3">
        <f>TITRES_STAT!B1757</f>
        <v>44568</v>
      </c>
      <c r="B1754" s="6">
        <f>TITRES_STAT!D1757</f>
        <v>5.4622999999999999</v>
      </c>
      <c r="C1754" s="2">
        <f t="shared" si="213"/>
        <v>-0.11789999999999967</v>
      </c>
      <c r="D1754" s="2">
        <f t="shared" si="214"/>
        <v>5.57552</v>
      </c>
      <c r="E1754" s="2">
        <f t="shared" si="216"/>
        <v>5.5943899999999989</v>
      </c>
      <c r="F1754" s="2">
        <f t="shared" si="217"/>
        <v>5.6187350000000009</v>
      </c>
      <c r="G1754" s="2">
        <f t="shared" si="211"/>
        <v>5.6850699999999996</v>
      </c>
      <c r="H1754" s="2">
        <f t="shared" si="215"/>
        <v>5.5643670000000052</v>
      </c>
      <c r="I1754" s="2">
        <f t="array" ref="I1754">SUMPRODUCT(B1738:B1757, (ROW(B1738:B1757)-ROW(B1738)+1)) / (20*21/2)</f>
        <v>5.6406442857142842</v>
      </c>
      <c r="J1754" s="2">
        <f t="shared" si="218"/>
        <v>5.6159574796028391</v>
      </c>
      <c r="K1754" s="2">
        <f t="shared" si="212"/>
        <v>5.6325959542152404</v>
      </c>
    </row>
    <row r="1755" spans="1:11" ht="13.5" x14ac:dyDescent="0.25">
      <c r="A1755" s="3">
        <f>TITRES_STAT!B1758</f>
        <v>44571</v>
      </c>
      <c r="B1755" s="6">
        <f>TITRES_STAT!D1758</f>
        <v>5.5960000000000001</v>
      </c>
      <c r="C1755" s="2">
        <f t="shared" si="213"/>
        <v>0.13370000000000015</v>
      </c>
      <c r="D1755" s="2">
        <f t="shared" si="214"/>
        <v>5.5723799999999999</v>
      </c>
      <c r="E1755" s="2">
        <f t="shared" si="216"/>
        <v>5.5920399999999999</v>
      </c>
      <c r="F1755" s="2">
        <f t="shared" si="217"/>
        <v>5.6155950000000008</v>
      </c>
      <c r="G1755" s="2">
        <f t="shared" si="211"/>
        <v>5.6841280000000003</v>
      </c>
      <c r="H1755" s="2">
        <f t="shared" si="215"/>
        <v>5.5646760000000066</v>
      </c>
      <c r="I1755" s="2">
        <f t="array" ref="I1755">SUMPRODUCT(B1739:B1758, (ROW(B1739:B1758)-ROW(B1739)+1)) / (20*21/2)</f>
        <v>5.6355514285714285</v>
      </c>
      <c r="J1755" s="2">
        <f t="shared" si="218"/>
        <v>5.6140567672597115</v>
      </c>
      <c r="K1755" s="2">
        <f t="shared" si="212"/>
        <v>5.6311608187558191</v>
      </c>
    </row>
    <row r="1756" spans="1:11" ht="13.5" x14ac:dyDescent="0.25">
      <c r="A1756" s="3">
        <f>TITRES_STAT!B1759</f>
        <v>44572</v>
      </c>
      <c r="B1756" s="6">
        <f>TITRES_STAT!D1759</f>
        <v>5.8395999999999999</v>
      </c>
      <c r="C1756" s="2">
        <f t="shared" si="213"/>
        <v>0.24359999999999982</v>
      </c>
      <c r="D1756" s="2">
        <f t="shared" si="214"/>
        <v>5.6179600000000001</v>
      </c>
      <c r="E1756" s="2">
        <f t="shared" si="216"/>
        <v>5.6148299999999995</v>
      </c>
      <c r="F1756" s="2">
        <f t="shared" si="217"/>
        <v>5.6246350000000005</v>
      </c>
      <c r="G1756" s="2">
        <f t="shared" si="211"/>
        <v>5.688530000000001</v>
      </c>
      <c r="H1756" s="2">
        <f t="shared" si="215"/>
        <v>5.5662030000000069</v>
      </c>
      <c r="I1756" s="2">
        <f t="array" ref="I1756">SUMPRODUCT(B1740:B1759, (ROW(B1740:B1759)-ROW(B1740)+1)) / (20*21/2)</f>
        <v>5.6458042857142852</v>
      </c>
      <c r="J1756" s="2">
        <f t="shared" si="218"/>
        <v>5.6355370751397391</v>
      </c>
      <c r="K1756" s="2">
        <f t="shared" si="212"/>
        <v>5.6393349042948069</v>
      </c>
    </row>
    <row r="1757" spans="1:11" ht="13.5" x14ac:dyDescent="0.25">
      <c r="A1757" s="3">
        <f>TITRES_STAT!B1760</f>
        <v>44573</v>
      </c>
      <c r="B1757" s="6">
        <f>TITRES_STAT!D1760</f>
        <v>5.8395999999999999</v>
      </c>
      <c r="C1757" s="2">
        <f t="shared" si="213"/>
        <v>0</v>
      </c>
      <c r="D1757" s="2">
        <f t="shared" si="214"/>
        <v>5.6635400000000002</v>
      </c>
      <c r="E1757" s="2">
        <f t="shared" si="216"/>
        <v>5.6376200000000001</v>
      </c>
      <c r="F1757" s="2">
        <f t="shared" si="217"/>
        <v>5.6336750000000011</v>
      </c>
      <c r="G1757" s="2">
        <f t="shared" si="211"/>
        <v>5.6927740000000018</v>
      </c>
      <c r="H1757" s="2">
        <f t="shared" si="215"/>
        <v>5.5680715000000065</v>
      </c>
      <c r="I1757" s="2">
        <f t="array" ref="I1757">SUMPRODUCT(B1741:B1760, (ROW(B1741:B1760)-ROW(B1741)+1)) / (20*21/2)</f>
        <v>5.654939999999999</v>
      </c>
      <c r="J1757" s="2">
        <f t="shared" si="218"/>
        <v>5.6549716394121443</v>
      </c>
      <c r="K1757" s="2">
        <f t="shared" si="212"/>
        <v>5.6471884374597163</v>
      </c>
    </row>
    <row r="1758" spans="1:11" ht="13.5" x14ac:dyDescent="0.25">
      <c r="A1758" s="3">
        <f>TITRES_STAT!B1761</f>
        <v>44574</v>
      </c>
      <c r="B1758" s="6">
        <f>TITRES_STAT!D1761</f>
        <v>5.5801999999999996</v>
      </c>
      <c r="C1758" s="2">
        <f t="shared" si="213"/>
        <v>-0.2594000000000003</v>
      </c>
      <c r="D1758" s="2">
        <f t="shared" si="214"/>
        <v>5.6635400000000002</v>
      </c>
      <c r="E1758" s="2">
        <f t="shared" si="216"/>
        <v>5.6344699999999994</v>
      </c>
      <c r="F1758" s="2">
        <f t="shared" si="217"/>
        <v>5.6297450000000016</v>
      </c>
      <c r="G1758" s="2">
        <f t="shared" si="211"/>
        <v>5.6918300000000022</v>
      </c>
      <c r="H1758" s="2">
        <f t="shared" si="215"/>
        <v>5.5686430000000078</v>
      </c>
      <c r="I1758" s="2">
        <f t="array" ref="I1758">SUMPRODUCT(B1742:B1761, (ROW(B1742:B1761)-ROW(B1742)+1)) / (20*21/2)</f>
        <v>5.6637385714285715</v>
      </c>
      <c r="J1758" s="2">
        <f t="shared" si="218"/>
        <v>5.6478505308967026</v>
      </c>
      <c r="K1758" s="2">
        <f t="shared" si="212"/>
        <v>5.6445614399122768</v>
      </c>
    </row>
    <row r="1759" spans="1:11" ht="13.5" x14ac:dyDescent="0.25">
      <c r="A1759" s="3">
        <f>TITRES_STAT!B1762</f>
        <v>44575</v>
      </c>
      <c r="B1759" s="6">
        <f>TITRES_STAT!D1762</f>
        <v>5.7374000000000001</v>
      </c>
      <c r="C1759" s="2">
        <f t="shared" si="213"/>
        <v>0.15720000000000045</v>
      </c>
      <c r="D1759" s="2">
        <f t="shared" si="214"/>
        <v>5.718560000000001</v>
      </c>
      <c r="E1759" s="2">
        <f t="shared" si="216"/>
        <v>5.6470399999999996</v>
      </c>
      <c r="F1759" s="2">
        <f t="shared" si="217"/>
        <v>5.6336750000000011</v>
      </c>
      <c r="G1759" s="2">
        <f t="shared" si="211"/>
        <v>5.6934020000000025</v>
      </c>
      <c r="H1759" s="2">
        <f t="shared" si="215"/>
        <v>5.569962500000007</v>
      </c>
      <c r="I1759" s="2">
        <f t="array" ref="I1759">SUMPRODUCT(B1743:B1762, (ROW(B1743:B1762)-ROW(B1743)+1)) / (20*21/2)</f>
        <v>5.6502985714285714</v>
      </c>
      <c r="J1759" s="2">
        <f t="shared" si="218"/>
        <v>5.6563790517636834</v>
      </c>
      <c r="K1759" s="2">
        <f t="shared" si="212"/>
        <v>5.6482021677588543</v>
      </c>
    </row>
    <row r="1760" spans="1:11" ht="13.5" x14ac:dyDescent="0.25">
      <c r="A1760" s="3">
        <f>TITRES_STAT!B1763</f>
        <v>44578</v>
      </c>
      <c r="B1760" s="6">
        <f>TITRES_STAT!D1763</f>
        <v>5.7295999999999996</v>
      </c>
      <c r="C1760" s="2">
        <f t="shared" si="213"/>
        <v>-7.8000000000004732E-3</v>
      </c>
      <c r="D1760" s="2">
        <f t="shared" si="214"/>
        <v>5.7452799999999993</v>
      </c>
      <c r="E1760" s="2">
        <f t="shared" si="216"/>
        <v>5.6588299999999991</v>
      </c>
      <c r="F1760" s="2">
        <f t="shared" si="217"/>
        <v>5.6372150000000012</v>
      </c>
      <c r="G1760" s="2">
        <f t="shared" si="211"/>
        <v>5.6943460000000012</v>
      </c>
      <c r="H1760" s="2">
        <f t="shared" si="215"/>
        <v>5.5712430000000062</v>
      </c>
      <c r="I1760" s="2">
        <f t="array" ref="I1760">SUMPRODUCT(B1744:B1763, (ROW(B1744:B1763)-ROW(B1744)+1)) / (20*21/2)</f>
        <v>5.6583819047619048</v>
      </c>
      <c r="J1760" s="2">
        <f t="shared" si="218"/>
        <v>5.6633524754052376</v>
      </c>
      <c r="K1760" s="2">
        <f t="shared" si="212"/>
        <v>5.6513942396114487</v>
      </c>
    </row>
    <row r="1761" spans="1:11" ht="13.5" x14ac:dyDescent="0.25">
      <c r="A1761" s="3">
        <f>TITRES_STAT!B1764</f>
        <v>44579</v>
      </c>
      <c r="B1761" s="6">
        <f>TITRES_STAT!D1764</f>
        <v>5.7295999999999996</v>
      </c>
      <c r="C1761" s="2">
        <f t="shared" si="213"/>
        <v>0</v>
      </c>
      <c r="D1761" s="2">
        <f t="shared" si="214"/>
        <v>5.7232799999999999</v>
      </c>
      <c r="E1761" s="2">
        <f t="shared" si="216"/>
        <v>5.6706199999999995</v>
      </c>
      <c r="F1761" s="2">
        <f t="shared" si="217"/>
        <v>5.6427200000000006</v>
      </c>
      <c r="G1761" s="2">
        <f t="shared" si="211"/>
        <v>5.6946620000000019</v>
      </c>
      <c r="H1761" s="2">
        <f t="shared" si="215"/>
        <v>5.5725235000000062</v>
      </c>
      <c r="I1761" s="2">
        <f t="array" ref="I1761">SUMPRODUCT(B1745:B1764, (ROW(B1745:B1764)-ROW(B1745)+1)) / (20*21/2)</f>
        <v>5.6450166666666659</v>
      </c>
      <c r="J1761" s="2">
        <f t="shared" si="218"/>
        <v>5.6696617634618818</v>
      </c>
      <c r="K1761" s="2">
        <f t="shared" si="212"/>
        <v>5.6544611321757063</v>
      </c>
    </row>
    <row r="1762" spans="1:11" ht="13.5" x14ac:dyDescent="0.25">
      <c r="A1762" s="3">
        <f>TITRES_STAT!B1765</f>
        <v>44580</v>
      </c>
      <c r="B1762" s="6">
        <f>TITRES_STAT!D1765</f>
        <v>5.5015999999999998</v>
      </c>
      <c r="C1762" s="2">
        <f t="shared" si="213"/>
        <v>-0.22799999999999976</v>
      </c>
      <c r="D1762" s="2">
        <f t="shared" si="214"/>
        <v>5.6556799999999985</v>
      </c>
      <c r="E1762" s="2">
        <f t="shared" si="216"/>
        <v>5.6596099999999989</v>
      </c>
      <c r="F1762" s="2">
        <f t="shared" si="217"/>
        <v>5.636825</v>
      </c>
      <c r="G1762" s="2">
        <f t="shared" si="211"/>
        <v>5.6904180000000011</v>
      </c>
      <c r="H1762" s="2">
        <f t="shared" si="215"/>
        <v>5.5725505000000064</v>
      </c>
      <c r="I1762" s="2">
        <f t="array" ref="I1762">SUMPRODUCT(B1746:B1765, (ROW(B1746:B1765)-ROW(B1746)+1)) / (20*21/2)</f>
        <v>5.6322128571428571</v>
      </c>
      <c r="J1762" s="2">
        <f t="shared" si="218"/>
        <v>5.6536558812274169</v>
      </c>
      <c r="K1762" s="2">
        <f t="shared" si="212"/>
        <v>5.6484665779727372</v>
      </c>
    </row>
    <row r="1763" spans="1:11" ht="13.5" x14ac:dyDescent="0.25">
      <c r="A1763" s="3">
        <f>TITRES_STAT!B1766</f>
        <v>44581</v>
      </c>
      <c r="B1763" s="6">
        <f>TITRES_STAT!D1766</f>
        <v>5.7217000000000002</v>
      </c>
      <c r="C1763" s="2">
        <f t="shared" si="213"/>
        <v>0.22010000000000041</v>
      </c>
      <c r="D1763" s="2">
        <f t="shared" si="214"/>
        <v>5.68398</v>
      </c>
      <c r="E1763" s="2">
        <f t="shared" si="216"/>
        <v>5.6737599999999997</v>
      </c>
      <c r="F1763" s="2">
        <f t="shared" si="217"/>
        <v>5.6419350000000001</v>
      </c>
      <c r="G1763" s="2">
        <f t="shared" si="211"/>
        <v>5.690576000000001</v>
      </c>
      <c r="H1763" s="2">
        <f t="shared" si="215"/>
        <v>5.5736780000000081</v>
      </c>
      <c r="I1763" s="2">
        <f t="array" ref="I1763">SUMPRODUCT(B1747:B1766, (ROW(B1747:B1766)-ROW(B1747)+1)) / (20*21/2)</f>
        <v>5.6124847619047626</v>
      </c>
      <c r="J1763" s="2">
        <f t="shared" si="218"/>
        <v>5.6601362734914726</v>
      </c>
      <c r="K1763" s="2">
        <f t="shared" si="212"/>
        <v>5.6513384768757673</v>
      </c>
    </row>
    <row r="1764" spans="1:11" ht="13.5" x14ac:dyDescent="0.25">
      <c r="A1764" s="3">
        <f>TITRES_STAT!B1767</f>
        <v>44582</v>
      </c>
      <c r="B1764" s="6">
        <f>TITRES_STAT!D1767</f>
        <v>5.5015999999999998</v>
      </c>
      <c r="C1764" s="2">
        <f t="shared" si="213"/>
        <v>-0.22010000000000041</v>
      </c>
      <c r="D1764" s="2">
        <f t="shared" si="214"/>
        <v>5.6368199999999993</v>
      </c>
      <c r="E1764" s="2">
        <f t="shared" si="216"/>
        <v>5.6776900000000001</v>
      </c>
      <c r="F1764" s="2">
        <f t="shared" si="217"/>
        <v>5.6360399999999995</v>
      </c>
      <c r="G1764" s="2">
        <f t="shared" si="211"/>
        <v>5.6850740000000011</v>
      </c>
      <c r="H1764" s="2">
        <f t="shared" si="215"/>
        <v>5.5736670000000093</v>
      </c>
      <c r="I1764" s="2">
        <f t="array" ref="I1764">SUMPRODUCT(B1748:B1767, (ROW(B1748:B1767)-ROW(B1748)+1)) / (20*21/2)</f>
        <v>5.5944076190476189</v>
      </c>
      <c r="J1764" s="2">
        <f t="shared" si="218"/>
        <v>5.6450375807779984</v>
      </c>
      <c r="K1764" s="2">
        <f t="shared" si="212"/>
        <v>5.6454663797433842</v>
      </c>
    </row>
    <row r="1765" spans="1:11" ht="13.5" x14ac:dyDescent="0.25">
      <c r="A1765" s="3">
        <f>TITRES_STAT!B1768</f>
        <v>44585</v>
      </c>
      <c r="B1765" s="6">
        <f>TITRES_STAT!D1768</f>
        <v>5.5015999999999998</v>
      </c>
      <c r="C1765" s="2">
        <f t="shared" si="213"/>
        <v>0</v>
      </c>
      <c r="D1765" s="2">
        <f t="shared" si="214"/>
        <v>5.5912199999999999</v>
      </c>
      <c r="E1765" s="2">
        <f t="shared" si="216"/>
        <v>5.6682499999999987</v>
      </c>
      <c r="F1765" s="2">
        <f t="shared" si="217"/>
        <v>5.6301449999999997</v>
      </c>
      <c r="G1765" s="2">
        <f t="shared" si="211"/>
        <v>5.6773700000000007</v>
      </c>
      <c r="H1765" s="2">
        <f t="shared" si="215"/>
        <v>5.5733145000000102</v>
      </c>
      <c r="I1765" s="2">
        <f t="array" ref="I1765">SUMPRODUCT(B1749:B1768, (ROW(B1749:B1768)-ROW(B1749)+1)) / (20*21/2)</f>
        <v>5.577943809523811</v>
      </c>
      <c r="J1765" s="2">
        <f t="shared" si="218"/>
        <v>5.6313768587991415</v>
      </c>
      <c r="K1765" s="2">
        <f t="shared" si="212"/>
        <v>5.6398245609299185</v>
      </c>
    </row>
    <row r="1766" spans="1:11" ht="13.5" x14ac:dyDescent="0.25">
      <c r="A1766" s="3">
        <f>TITRES_STAT!B1769</f>
        <v>44586</v>
      </c>
      <c r="B1766" s="6">
        <f>TITRES_STAT!D1769</f>
        <v>5.423</v>
      </c>
      <c r="C1766" s="2">
        <f t="shared" si="213"/>
        <v>-7.8599999999999781E-2</v>
      </c>
      <c r="D1766" s="2">
        <f t="shared" si="214"/>
        <v>5.5298999999999996</v>
      </c>
      <c r="E1766" s="2">
        <f t="shared" si="216"/>
        <v>5.6265899999999984</v>
      </c>
      <c r="F1766" s="2">
        <f t="shared" si="217"/>
        <v>5.6207099999999999</v>
      </c>
      <c r="G1766" s="2">
        <f t="shared" si="211"/>
        <v>5.6710820000000002</v>
      </c>
      <c r="H1766" s="2">
        <f t="shared" si="215"/>
        <v>5.5725690000000103</v>
      </c>
      <c r="I1766" s="2">
        <f t="array" ref="I1766">SUMPRODUCT(B1750:B1769, (ROW(B1750:B1769)-ROW(B1750)+1)) / (20*21/2)</f>
        <v>5.5630461904761912</v>
      </c>
      <c r="J1766" s="2">
        <f t="shared" si="218"/>
        <v>5.611531443675414</v>
      </c>
      <c r="K1766" s="2">
        <f t="shared" si="212"/>
        <v>5.6313216369718821</v>
      </c>
    </row>
    <row r="1767" spans="1:11" ht="13.5" x14ac:dyDescent="0.25">
      <c r="A1767" s="3">
        <f>TITRES_STAT!B1770</f>
        <v>44587</v>
      </c>
      <c r="B1767" s="6">
        <f>TITRES_STAT!D1770</f>
        <v>5.4309000000000003</v>
      </c>
      <c r="C1767" s="2">
        <f t="shared" si="213"/>
        <v>7.9000000000002402E-3</v>
      </c>
      <c r="D1767" s="2">
        <f t="shared" si="214"/>
        <v>5.5157600000000002</v>
      </c>
      <c r="E1767" s="2">
        <f t="shared" si="216"/>
        <v>5.5857200000000002</v>
      </c>
      <c r="F1767" s="2">
        <f t="shared" si="217"/>
        <v>5.6116699999999993</v>
      </c>
      <c r="G1767" s="2">
        <f t="shared" si="211"/>
        <v>5.6627500000000008</v>
      </c>
      <c r="H1767" s="2">
        <f t="shared" si="215"/>
        <v>5.5706480000000109</v>
      </c>
      <c r="I1767" s="2">
        <f t="array" ref="I1767">SUMPRODUCT(B1751:B1770, (ROW(B1751:B1770)-ROW(B1751)+1)) / (20*21/2)</f>
        <v>5.5466871428571425</v>
      </c>
      <c r="J1767" s="2">
        <f t="shared" si="218"/>
        <v>5.5943284490396605</v>
      </c>
      <c r="K1767" s="2">
        <f t="shared" si="212"/>
        <v>5.6234619649337692</v>
      </c>
    </row>
    <row r="1768" spans="1:11" ht="13.5" x14ac:dyDescent="0.25">
      <c r="A1768" s="3">
        <f>TITRES_STAT!B1771</f>
        <v>44588</v>
      </c>
      <c r="B1768" s="6">
        <f>TITRES_STAT!D1771</f>
        <v>5.4387999999999996</v>
      </c>
      <c r="C1768" s="2">
        <f t="shared" si="213"/>
        <v>7.899999999999352E-3</v>
      </c>
      <c r="D1768" s="2">
        <f t="shared" si="214"/>
        <v>5.4591800000000008</v>
      </c>
      <c r="E1768" s="2">
        <f t="shared" si="216"/>
        <v>5.5715799999999991</v>
      </c>
      <c r="F1768" s="2">
        <f t="shared" si="217"/>
        <v>5.6030249999999997</v>
      </c>
      <c r="G1768" s="2">
        <f t="shared" si="211"/>
        <v>5.6545760000000005</v>
      </c>
      <c r="H1768" s="2">
        <f t="shared" si="215"/>
        <v>5.5694880000000113</v>
      </c>
      <c r="I1768" s="2">
        <f t="array" ref="I1768">SUMPRODUCT(B1752:B1771, (ROW(B1752:B1771)-ROW(B1752)+1)) / (20*21/2)</f>
        <v>5.53273142857143</v>
      </c>
      <c r="J1768" s="2">
        <f t="shared" si="218"/>
        <v>5.5795162157977884</v>
      </c>
      <c r="K1768" s="2">
        <f t="shared" si="212"/>
        <v>5.6162203192500924</v>
      </c>
    </row>
    <row r="1769" spans="1:11" ht="13.5" x14ac:dyDescent="0.25">
      <c r="A1769" s="3">
        <f>TITRES_STAT!B1772</f>
        <v>44589</v>
      </c>
      <c r="B1769" s="6">
        <f>TITRES_STAT!D1772</f>
        <v>5.4466000000000001</v>
      </c>
      <c r="C1769" s="2">
        <f t="shared" si="213"/>
        <v>7.8000000000004732E-3</v>
      </c>
      <c r="D1769" s="2">
        <f t="shared" si="214"/>
        <v>5.4481799999999998</v>
      </c>
      <c r="E1769" s="2">
        <f t="shared" si="216"/>
        <v>5.5424999999999995</v>
      </c>
      <c r="F1769" s="2">
        <f t="shared" si="217"/>
        <v>5.5947699999999987</v>
      </c>
      <c r="G1769" s="2">
        <f t="shared" si="211"/>
        <v>5.6465580000000015</v>
      </c>
      <c r="H1769" s="2">
        <f t="shared" si="215"/>
        <v>5.5683670000000109</v>
      </c>
      <c r="I1769" s="2">
        <f t="array" ref="I1769">SUMPRODUCT(B1753:B1772, (ROW(B1753:B1772)-ROW(B1753)+1)) / (20*21/2)</f>
        <v>5.5218371428571436</v>
      </c>
      <c r="J1769" s="2">
        <f t="shared" si="218"/>
        <v>5.566857528578951</v>
      </c>
      <c r="K1769" s="2">
        <f t="shared" si="212"/>
        <v>5.6095685420245989</v>
      </c>
    </row>
    <row r="1770" spans="1:11" ht="13.5" x14ac:dyDescent="0.25">
      <c r="A1770" s="3">
        <f>TITRES_STAT!B1773</f>
        <v>44592</v>
      </c>
      <c r="B1770" s="6">
        <f>TITRES_STAT!D1773</f>
        <v>5.423</v>
      </c>
      <c r="C1770" s="2">
        <f t="shared" si="213"/>
        <v>-2.3600000000000065E-2</v>
      </c>
      <c r="D1770" s="2">
        <f t="shared" si="214"/>
        <v>5.4324600000000007</v>
      </c>
      <c r="E1770" s="2">
        <f t="shared" si="216"/>
        <v>5.5118400000000012</v>
      </c>
      <c r="F1770" s="2">
        <f t="shared" si="217"/>
        <v>5.5853349999999988</v>
      </c>
      <c r="G1770" s="2">
        <f t="shared" si="211"/>
        <v>5.6402700000000001</v>
      </c>
      <c r="H1770" s="2">
        <f t="shared" si="215"/>
        <v>5.5666725000000108</v>
      </c>
      <c r="I1770" s="2">
        <f t="array" ref="I1770">SUMPRODUCT(B1754:B1773, (ROW(B1754:B1773)-ROW(B1754)+1)) / (20*21/2)</f>
        <v>5.5094161904761911</v>
      </c>
      <c r="J1770" s="2">
        <f t="shared" si="218"/>
        <v>5.5531568115714318</v>
      </c>
      <c r="K1770" s="2">
        <f t="shared" si="212"/>
        <v>5.6022521286118696</v>
      </c>
    </row>
    <row r="1771" spans="1:11" ht="13.5" x14ac:dyDescent="0.25">
      <c r="A1771" s="3">
        <f>TITRES_STAT!B1774</f>
        <v>44593</v>
      </c>
      <c r="B1771" s="6">
        <f>TITRES_STAT!D1774</f>
        <v>5.4387999999999996</v>
      </c>
      <c r="C1771" s="2">
        <f t="shared" si="213"/>
        <v>1.5799999999999592E-2</v>
      </c>
      <c r="D1771" s="2">
        <f t="shared" si="214"/>
        <v>5.4356200000000001</v>
      </c>
      <c r="E1771" s="2">
        <f t="shared" si="216"/>
        <v>5.4827600000000007</v>
      </c>
      <c r="F1771" s="2">
        <f t="shared" si="217"/>
        <v>5.5766899999999993</v>
      </c>
      <c r="G1771" s="2">
        <f t="shared" si="211"/>
        <v>5.6342980000000011</v>
      </c>
      <c r="H1771" s="2">
        <f t="shared" si="215"/>
        <v>5.5650570000000092</v>
      </c>
      <c r="I1771" s="2">
        <f t="array" ref="I1771">SUMPRODUCT(B1755:B1774, (ROW(B1755:B1774)-ROW(B1755)+1)) / (20*21/2)</f>
        <v>5.5186209523809522</v>
      </c>
      <c r="J1771" s="2">
        <f t="shared" si="218"/>
        <v>5.5422656866598672</v>
      </c>
      <c r="K1771" s="2">
        <f t="shared" si="212"/>
        <v>5.5958422412153261</v>
      </c>
    </row>
    <row r="1772" spans="1:11" ht="13.5" x14ac:dyDescent="0.25">
      <c r="A1772" s="3">
        <f>TITRES_STAT!B1775</f>
        <v>44594</v>
      </c>
      <c r="B1772" s="6">
        <f>TITRES_STAT!D1775</f>
        <v>5.4622999999999999</v>
      </c>
      <c r="C1772" s="2">
        <f t="shared" si="213"/>
        <v>2.3500000000000298E-2</v>
      </c>
      <c r="D1772" s="2">
        <f t="shared" si="214"/>
        <v>5.4418999999999995</v>
      </c>
      <c r="E1772" s="2">
        <f t="shared" si="216"/>
        <v>5.4788300000000003</v>
      </c>
      <c r="F1772" s="2">
        <f t="shared" si="217"/>
        <v>5.5692199999999996</v>
      </c>
      <c r="G1772" s="2">
        <f t="shared" si="211"/>
        <v>5.6287960000000021</v>
      </c>
      <c r="H1772" s="2">
        <f t="shared" si="215"/>
        <v>5.5635590000000095</v>
      </c>
      <c r="I1772" s="2">
        <f t="array" ref="I1772">SUMPRODUCT(B1756:B1775, (ROW(B1756:B1775)-ROW(B1756)+1)) / (20*21/2)</f>
        <v>5.5268899999999999</v>
      </c>
      <c r="J1772" s="2">
        <f t="shared" si="218"/>
        <v>5.5346499069779744</v>
      </c>
      <c r="K1772" s="2">
        <f t="shared" si="212"/>
        <v>5.5906052905794317</v>
      </c>
    </row>
    <row r="1773" spans="1:11" ht="13.5" x14ac:dyDescent="0.25">
      <c r="A1773" s="3">
        <f>TITRES_STAT!B1776</f>
        <v>44595</v>
      </c>
      <c r="B1773" s="6">
        <f>TITRES_STAT!D1776</f>
        <v>5.4387999999999996</v>
      </c>
      <c r="C1773" s="2">
        <f t="shared" si="213"/>
        <v>-2.3500000000000298E-2</v>
      </c>
      <c r="D1773" s="2">
        <f t="shared" si="214"/>
        <v>5.4418999999999995</v>
      </c>
      <c r="E1773" s="2">
        <f t="shared" si="216"/>
        <v>5.4505400000000011</v>
      </c>
      <c r="F1773" s="2">
        <f t="shared" si="217"/>
        <v>5.5621499999999999</v>
      </c>
      <c r="G1773" s="2">
        <f t="shared" si="211"/>
        <v>5.6228240000000032</v>
      </c>
      <c r="H1773" s="2">
        <f t="shared" si="215"/>
        <v>5.5619435000000079</v>
      </c>
      <c r="I1773" s="2">
        <f t="array" ref="I1773">SUMPRODUCT(B1757:B1776, (ROW(B1757:B1776)-ROW(B1757)+1)) / (20*21/2)</f>
        <v>5.5348600000000001</v>
      </c>
      <c r="J1773" s="2">
        <f t="shared" si="218"/>
        <v>5.5255213444086433</v>
      </c>
      <c r="K1773" s="2">
        <f t="shared" si="212"/>
        <v>5.5846521419292587</v>
      </c>
    </row>
    <row r="1774" spans="1:11" ht="13.5" x14ac:dyDescent="0.25">
      <c r="A1774" s="3">
        <f>TITRES_STAT!B1777</f>
        <v>44596</v>
      </c>
      <c r="B1774" s="6">
        <f>TITRES_STAT!D1777</f>
        <v>5.6588000000000003</v>
      </c>
      <c r="C1774" s="2">
        <f t="shared" si="213"/>
        <v>0.22000000000000064</v>
      </c>
      <c r="D1774" s="2">
        <f t="shared" si="214"/>
        <v>5.4843399999999995</v>
      </c>
      <c r="E1774" s="2">
        <f t="shared" si="216"/>
        <v>5.4662600000000001</v>
      </c>
      <c r="F1774" s="2">
        <f t="shared" si="217"/>
        <v>5.5719750000000001</v>
      </c>
      <c r="G1774" s="2">
        <f t="shared" si="211"/>
        <v>5.621252000000001</v>
      </c>
      <c r="H1774" s="2">
        <f t="shared" si="215"/>
        <v>5.5612000000000066</v>
      </c>
      <c r="I1774" s="2">
        <f t="array" ref="I1774">SUMPRODUCT(B1758:B1777, (ROW(B1758:B1777)-ROW(B1758)+1)) / (20*21/2)</f>
        <v>5.5302242857142856</v>
      </c>
      <c r="J1774" s="2">
        <f t="shared" si="218"/>
        <v>5.5382145497030582</v>
      </c>
      <c r="K1774" s="2">
        <f t="shared" si="212"/>
        <v>5.5875599010692873</v>
      </c>
    </row>
    <row r="1775" spans="1:11" ht="13.5" x14ac:dyDescent="0.25">
      <c r="A1775" s="3">
        <f>TITRES_STAT!B1778</f>
        <v>44599</v>
      </c>
      <c r="B1775" s="6">
        <f>TITRES_STAT!D1778</f>
        <v>5.6588000000000003</v>
      </c>
      <c r="C1775" s="2">
        <f t="shared" si="213"/>
        <v>0</v>
      </c>
      <c r="D1775" s="2">
        <f t="shared" si="214"/>
        <v>5.5314999999999994</v>
      </c>
      <c r="E1775" s="2">
        <f t="shared" si="216"/>
        <v>5.4819800000000001</v>
      </c>
      <c r="F1775" s="2">
        <f t="shared" si="217"/>
        <v>5.5751149999999994</v>
      </c>
      <c r="G1775" s="2">
        <f t="shared" si="211"/>
        <v>5.6196800000000007</v>
      </c>
      <c r="H1775" s="2">
        <f t="shared" si="215"/>
        <v>5.560456500000007</v>
      </c>
      <c r="I1775" s="2">
        <f t="array" ref="I1775">SUMPRODUCT(B1759:B1778, (ROW(B1759:B1778)-ROW(B1759)+1)) / (20*21/2)</f>
        <v>5.5271228571428566</v>
      </c>
      <c r="J1775" s="2">
        <f t="shared" si="218"/>
        <v>5.5496988783027668</v>
      </c>
      <c r="K1775" s="2">
        <f t="shared" si="212"/>
        <v>5.590353630439119</v>
      </c>
    </row>
    <row r="1776" spans="1:11" ht="13.5" x14ac:dyDescent="0.25">
      <c r="A1776" s="3">
        <f>TITRES_STAT!B1779</f>
        <v>44600</v>
      </c>
      <c r="B1776" s="6">
        <f>TITRES_STAT!D1779</f>
        <v>5.6588000000000003</v>
      </c>
      <c r="C1776" s="2">
        <f t="shared" si="213"/>
        <v>0</v>
      </c>
      <c r="D1776" s="2">
        <f t="shared" si="214"/>
        <v>5.5754999999999999</v>
      </c>
      <c r="E1776" s="2">
        <f t="shared" si="216"/>
        <v>5.50556</v>
      </c>
      <c r="F1776" s="2">
        <f t="shared" si="217"/>
        <v>5.5660749999999997</v>
      </c>
      <c r="G1776" s="2">
        <f t="shared" si="211"/>
        <v>5.6181079999999994</v>
      </c>
      <c r="H1776" s="2">
        <f t="shared" si="215"/>
        <v>5.5597130000000057</v>
      </c>
      <c r="I1776" s="2">
        <f t="array" ref="I1776">SUMPRODUCT(B1760:B1779, (ROW(B1760:B1779)-ROW(B1760)+1)) / (20*21/2)</f>
        <v>5.5190728571428584</v>
      </c>
      <c r="J1776" s="2">
        <f t="shared" si="218"/>
        <v>5.5600894613215512</v>
      </c>
      <c r="K1776" s="2">
        <f t="shared" si="212"/>
        <v>5.5930378017944475</v>
      </c>
    </row>
    <row r="1777" spans="1:11" ht="13.5" x14ac:dyDescent="0.25">
      <c r="A1777" s="3">
        <f>TITRES_STAT!B1780</f>
        <v>44601</v>
      </c>
      <c r="B1777" s="6">
        <f>TITRES_STAT!D1780</f>
        <v>5.5174000000000003</v>
      </c>
      <c r="C1777" s="2">
        <f t="shared" si="213"/>
        <v>-0.14139999999999997</v>
      </c>
      <c r="D1777" s="2">
        <f t="shared" si="214"/>
        <v>5.5865200000000002</v>
      </c>
      <c r="E1777" s="2">
        <f t="shared" si="216"/>
        <v>5.5142100000000003</v>
      </c>
      <c r="F1777" s="2">
        <f t="shared" si="217"/>
        <v>5.5499649999999994</v>
      </c>
      <c r="G1777" s="2">
        <f t="shared" si="211"/>
        <v>5.6140219999999985</v>
      </c>
      <c r="H1777" s="2">
        <f t="shared" si="215"/>
        <v>5.558832000000006</v>
      </c>
      <c r="I1777" s="2">
        <f t="array" ref="I1777">SUMPRODUCT(B1761:B1780, (ROW(B1761:B1780)-ROW(B1761)+1)) / (20*21/2)</f>
        <v>5.5295519047619059</v>
      </c>
      <c r="J1777" s="2">
        <f t="shared" si="218"/>
        <v>5.5560237983385461</v>
      </c>
      <c r="K1777" s="2">
        <f t="shared" si="212"/>
        <v>5.5900716134887825</v>
      </c>
    </row>
    <row r="1778" spans="1:11" ht="13.5" x14ac:dyDescent="0.25">
      <c r="A1778" s="3">
        <f>TITRES_STAT!B1781</f>
        <v>44602</v>
      </c>
      <c r="B1778" s="6">
        <f>TITRES_STAT!D1781</f>
        <v>5.5174000000000003</v>
      </c>
      <c r="C1778" s="2">
        <f t="shared" si="213"/>
        <v>0</v>
      </c>
      <c r="D1778" s="2">
        <f t="shared" si="214"/>
        <v>5.6022400000000001</v>
      </c>
      <c r="E1778" s="2">
        <f t="shared" si="216"/>
        <v>5.5220700000000003</v>
      </c>
      <c r="F1778" s="2">
        <f t="shared" si="217"/>
        <v>5.5468249999999992</v>
      </c>
      <c r="G1778" s="2">
        <f t="shared" ref="G1778:G1841" si="219">AVERAGE(B1729:B1778)</f>
        <v>5.6099359999999994</v>
      </c>
      <c r="H1778" s="2">
        <f t="shared" si="215"/>
        <v>5.5579890000000054</v>
      </c>
      <c r="I1778" s="2">
        <f t="array" ref="I1778">SUMPRODUCT(B1762:B1781, (ROW(B1762:B1781)-ROW(B1762)+1)) / (20*21/2)</f>
        <v>5.5232238095238104</v>
      </c>
      <c r="J1778" s="2">
        <f t="shared" si="218"/>
        <v>5.5523453413539228</v>
      </c>
      <c r="K1778" s="2">
        <f t="shared" si="212"/>
        <v>5.5872217462931442</v>
      </c>
    </row>
    <row r="1779" spans="1:11" ht="13.5" x14ac:dyDescent="0.25">
      <c r="A1779" s="3">
        <f>TITRES_STAT!B1782</f>
        <v>44603</v>
      </c>
      <c r="B1779" s="6">
        <f>TITRES_STAT!D1782</f>
        <v>5.4622999999999999</v>
      </c>
      <c r="C1779" s="2">
        <f t="shared" si="213"/>
        <v>-5.5100000000000371E-2</v>
      </c>
      <c r="D1779" s="2">
        <f t="shared" si="214"/>
        <v>5.5629400000000002</v>
      </c>
      <c r="E1779" s="2">
        <f t="shared" si="216"/>
        <v>5.5236400000000003</v>
      </c>
      <c r="F1779" s="2">
        <f t="shared" si="217"/>
        <v>5.5330699999999995</v>
      </c>
      <c r="G1779" s="2">
        <f t="shared" si="219"/>
        <v>5.6047479999999998</v>
      </c>
      <c r="H1779" s="2">
        <f t="shared" si="215"/>
        <v>5.5562630000000048</v>
      </c>
      <c r="I1779" s="2">
        <f t="array" ref="I1779">SUMPRODUCT(B1763:B1782, (ROW(B1763:B1782)-ROW(B1763)+1)) / (20*21/2)</f>
        <v>5.5181685714285722</v>
      </c>
      <c r="J1779" s="2">
        <f t="shared" si="218"/>
        <v>5.5437695945583112</v>
      </c>
      <c r="K1779" s="2">
        <f t="shared" ref="K1779:K1842" si="220">$K$4*B1779+(1-$K$4)*K1778</f>
        <v>5.5823228542816485</v>
      </c>
    </row>
    <row r="1780" spans="1:11" ht="13.5" x14ac:dyDescent="0.25">
      <c r="A1780" s="3">
        <f>TITRES_STAT!B1783</f>
        <v>44606</v>
      </c>
      <c r="B1780" s="6">
        <f>TITRES_STAT!D1783</f>
        <v>5.6430999999999996</v>
      </c>
      <c r="C1780" s="2">
        <f t="shared" si="213"/>
        <v>0.18079999999999963</v>
      </c>
      <c r="D1780" s="2">
        <f t="shared" si="214"/>
        <v>5.559800000000001</v>
      </c>
      <c r="E1780" s="2">
        <f t="shared" si="216"/>
        <v>5.5456500000000002</v>
      </c>
      <c r="F1780" s="2">
        <f t="shared" si="217"/>
        <v>5.5287449999999998</v>
      </c>
      <c r="G1780" s="2">
        <f t="shared" si="219"/>
        <v>5.6031759999999995</v>
      </c>
      <c r="H1780" s="2">
        <f t="shared" si="215"/>
        <v>5.5560105000000055</v>
      </c>
      <c r="I1780" s="2">
        <f t="array" ref="I1780">SUMPRODUCT(B1764:B1783, (ROW(B1764:B1783)-ROW(B1764)+1)) / (20*21/2)</f>
        <v>5.5170433333333326</v>
      </c>
      <c r="J1780" s="2">
        <f t="shared" si="218"/>
        <v>5.5532296331718056</v>
      </c>
      <c r="K1780" s="2">
        <f t="shared" si="220"/>
        <v>5.5847062717607994</v>
      </c>
    </row>
    <row r="1781" spans="1:11" ht="13.5" x14ac:dyDescent="0.25">
      <c r="A1781" s="3">
        <f>TITRES_STAT!B1784</f>
        <v>44607</v>
      </c>
      <c r="B1781" s="6">
        <f>TITRES_STAT!D1784</f>
        <v>5.4622999999999999</v>
      </c>
      <c r="C1781" s="2">
        <f t="shared" si="213"/>
        <v>-0.18079999999999963</v>
      </c>
      <c r="D1781" s="2">
        <f t="shared" si="214"/>
        <v>5.5205000000000002</v>
      </c>
      <c r="E1781" s="2">
        <f t="shared" si="216"/>
        <v>5.548</v>
      </c>
      <c r="F1781" s="2">
        <f t="shared" si="217"/>
        <v>5.5153799999999995</v>
      </c>
      <c r="G1781" s="2">
        <f t="shared" si="219"/>
        <v>5.5979880000000017</v>
      </c>
      <c r="H1781" s="2">
        <f t="shared" si="215"/>
        <v>5.554512500000004</v>
      </c>
      <c r="I1781" s="2">
        <f t="array" ref="I1781">SUMPRODUCT(B1765:B1784, (ROW(B1765:B1784)-ROW(B1765)+1)) / (20*21/2)</f>
        <v>5.5207090476190475</v>
      </c>
      <c r="J1781" s="2">
        <f t="shared" si="218"/>
        <v>5.5445696681078243</v>
      </c>
      <c r="K1781" s="2">
        <f t="shared" si="220"/>
        <v>5.5799060258093958</v>
      </c>
    </row>
    <row r="1782" spans="1:11" ht="13.5" x14ac:dyDescent="0.25">
      <c r="A1782" s="3">
        <f>TITRES_STAT!B1785</f>
        <v>44608</v>
      </c>
      <c r="B1782" s="6">
        <f>TITRES_STAT!D1785</f>
        <v>5.4622999999999999</v>
      </c>
      <c r="C1782" s="2">
        <f t="shared" si="213"/>
        <v>0</v>
      </c>
      <c r="D1782" s="2">
        <f t="shared" si="214"/>
        <v>5.5094799999999999</v>
      </c>
      <c r="E1782" s="2">
        <f t="shared" si="216"/>
        <v>5.548</v>
      </c>
      <c r="F1782" s="2">
        <f t="shared" si="217"/>
        <v>5.5134150000000002</v>
      </c>
      <c r="G1782" s="2">
        <f t="shared" si="219"/>
        <v>5.5928000000000004</v>
      </c>
      <c r="H1782" s="2">
        <f t="shared" si="215"/>
        <v>5.5530145000000042</v>
      </c>
      <c r="I1782" s="2">
        <f t="array" ref="I1782">SUMPRODUCT(B1766:B1785, (ROW(B1766:B1785)-ROW(B1766)+1)) / (20*21/2)</f>
        <v>5.5241876190476198</v>
      </c>
      <c r="J1782" s="2">
        <f t="shared" si="218"/>
        <v>5.5367344616213643</v>
      </c>
      <c r="K1782" s="2">
        <f t="shared" si="220"/>
        <v>5.5752940247972633</v>
      </c>
    </row>
    <row r="1783" spans="1:11" ht="13.5" x14ac:dyDescent="0.25">
      <c r="A1783" s="3">
        <f>TITRES_STAT!B1786</f>
        <v>44609</v>
      </c>
      <c r="B1783" s="6">
        <f>TITRES_STAT!D1786</f>
        <v>5.5015999999999998</v>
      </c>
      <c r="C1783" s="2">
        <f t="shared" si="213"/>
        <v>3.9299999999999891E-2</v>
      </c>
      <c r="D1783" s="2">
        <f t="shared" si="214"/>
        <v>5.5063199999999997</v>
      </c>
      <c r="E1783" s="2">
        <f t="shared" si="216"/>
        <v>5.5542800000000003</v>
      </c>
      <c r="F1783" s="2">
        <f t="shared" si="217"/>
        <v>5.5024099999999994</v>
      </c>
      <c r="G1783" s="2">
        <f t="shared" si="219"/>
        <v>5.5883980000000015</v>
      </c>
      <c r="H1783" s="2">
        <f t="shared" si="215"/>
        <v>5.5517130000000039</v>
      </c>
      <c r="I1783" s="2">
        <f t="array" ref="I1783">SUMPRODUCT(B1767:B1786, (ROW(B1767:B1786)-ROW(B1767)+1)) / (20*21/2)</f>
        <v>5.527479047619047</v>
      </c>
      <c r="J1783" s="2">
        <f t="shared" si="218"/>
        <v>5.533388322419329</v>
      </c>
      <c r="K1783" s="2">
        <f t="shared" si="220"/>
        <v>5.5724040630405076</v>
      </c>
    </row>
    <row r="1784" spans="1:11" ht="13.5" x14ac:dyDescent="0.25">
      <c r="A1784" s="3">
        <f>TITRES_STAT!B1787</f>
        <v>44610</v>
      </c>
      <c r="B1784" s="6">
        <f>TITRES_STAT!D1787</f>
        <v>5.5408999999999997</v>
      </c>
      <c r="C1784" s="2">
        <f t="shared" si="213"/>
        <v>3.9299999999999891E-2</v>
      </c>
      <c r="D1784" s="2">
        <f t="shared" si="214"/>
        <v>5.5220399999999996</v>
      </c>
      <c r="E1784" s="2">
        <f t="shared" si="216"/>
        <v>5.5424899999999999</v>
      </c>
      <c r="F1784" s="2">
        <f t="shared" si="217"/>
        <v>5.5043749999999987</v>
      </c>
      <c r="G1784" s="2">
        <f t="shared" si="219"/>
        <v>5.5847820000000024</v>
      </c>
      <c r="H1784" s="2">
        <f t="shared" si="215"/>
        <v>5.5513290000000053</v>
      </c>
      <c r="I1784" s="2">
        <f t="array" ref="I1784">SUMPRODUCT(B1768:B1787, (ROW(B1768:B1787)-ROW(B1768)+1)) / (20*21/2)</f>
        <v>5.5302090476190466</v>
      </c>
      <c r="J1784" s="2">
        <f t="shared" si="218"/>
        <v>5.5341037202841541</v>
      </c>
      <c r="K1784" s="2">
        <f t="shared" si="220"/>
        <v>5.5711686095879385</v>
      </c>
    </row>
    <row r="1785" spans="1:11" ht="13.5" x14ac:dyDescent="0.25">
      <c r="A1785" s="3">
        <f>TITRES_STAT!B1788</f>
        <v>44613</v>
      </c>
      <c r="B1785" s="6">
        <f>TITRES_STAT!D1788</f>
        <v>5.5408999999999997</v>
      </c>
      <c r="C1785" s="2">
        <f t="shared" si="213"/>
        <v>0</v>
      </c>
      <c r="D1785" s="2">
        <f t="shared" si="214"/>
        <v>5.5016000000000007</v>
      </c>
      <c r="E1785" s="2">
        <f t="shared" si="216"/>
        <v>5.5307000000000004</v>
      </c>
      <c r="F1785" s="2">
        <f t="shared" si="217"/>
        <v>5.5063399999999989</v>
      </c>
      <c r="G1785" s="2">
        <f t="shared" si="219"/>
        <v>5.5824240000000023</v>
      </c>
      <c r="H1785" s="2">
        <f t="shared" si="215"/>
        <v>5.550945000000004</v>
      </c>
      <c r="I1785" s="2">
        <f t="array" ref="I1785">SUMPRODUCT(B1769:B1788, (ROW(B1769:B1788)-ROW(B1769)+1)) / (20*21/2)</f>
        <v>5.5324152380952381</v>
      </c>
      <c r="J1785" s="2">
        <f t="shared" si="218"/>
        <v>5.5347509850189969</v>
      </c>
      <c r="K1785" s="2">
        <f t="shared" si="220"/>
        <v>5.5699816052903719</v>
      </c>
    </row>
    <row r="1786" spans="1:11" ht="13.5" x14ac:dyDescent="0.25">
      <c r="A1786" s="3">
        <f>TITRES_STAT!B1789</f>
        <v>44614</v>
      </c>
      <c r="B1786" s="6">
        <f>TITRES_STAT!D1789</f>
        <v>5.5408999999999997</v>
      </c>
      <c r="C1786" s="2">
        <f t="shared" si="213"/>
        <v>0</v>
      </c>
      <c r="D1786" s="2">
        <f t="shared" si="214"/>
        <v>5.5173199999999998</v>
      </c>
      <c r="E1786" s="2">
        <f t="shared" si="216"/>
        <v>5.51891</v>
      </c>
      <c r="F1786" s="2">
        <f t="shared" si="217"/>
        <v>5.5122349999999987</v>
      </c>
      <c r="G1786" s="2">
        <f t="shared" si="219"/>
        <v>5.5800660000000031</v>
      </c>
      <c r="H1786" s="2">
        <f t="shared" si="215"/>
        <v>5.5505610000000036</v>
      </c>
      <c r="I1786" s="2">
        <f t="array" ref="I1786">SUMPRODUCT(B1770:B1789, (ROW(B1770:B1789)-ROW(B1770)+1)) / (20*21/2)</f>
        <v>5.5169257142857147</v>
      </c>
      <c r="J1786" s="2">
        <f t="shared" si="218"/>
        <v>5.535336605493379</v>
      </c>
      <c r="K1786" s="2">
        <f t="shared" si="220"/>
        <v>5.5688411501809449</v>
      </c>
    </row>
    <row r="1787" spans="1:11" ht="13.5" x14ac:dyDescent="0.25">
      <c r="A1787" s="3">
        <f>TITRES_STAT!B1790</f>
        <v>44615</v>
      </c>
      <c r="B1787" s="6">
        <f>TITRES_STAT!D1790</f>
        <v>5.5408999999999997</v>
      </c>
      <c r="C1787" s="2">
        <f t="shared" si="213"/>
        <v>0</v>
      </c>
      <c r="D1787" s="2">
        <f t="shared" si="214"/>
        <v>5.5330400000000006</v>
      </c>
      <c r="E1787" s="2">
        <f t="shared" si="216"/>
        <v>5.5212599999999998</v>
      </c>
      <c r="F1787" s="2">
        <f t="shared" si="217"/>
        <v>5.5177349999999992</v>
      </c>
      <c r="G1787" s="2">
        <f t="shared" si="219"/>
        <v>5.5777080000000021</v>
      </c>
      <c r="H1787" s="2">
        <f t="shared" si="215"/>
        <v>5.5501770000000041</v>
      </c>
      <c r="I1787" s="2">
        <f t="array" ref="I1787">SUMPRODUCT(B1771:B1790, (ROW(B1771:B1790)-ROW(B1771)+1)) / (20*21/2)</f>
        <v>5.5010952380952389</v>
      </c>
      <c r="J1787" s="2">
        <f t="shared" si="218"/>
        <v>5.5358664525892483</v>
      </c>
      <c r="K1787" s="2">
        <f t="shared" si="220"/>
        <v>5.5677454188012998</v>
      </c>
    </row>
    <row r="1788" spans="1:11" ht="13.5" x14ac:dyDescent="0.25">
      <c r="A1788" s="3">
        <f>TITRES_STAT!B1791</f>
        <v>44616</v>
      </c>
      <c r="B1788" s="6">
        <f>TITRES_STAT!D1791</f>
        <v>5.5408999999999997</v>
      </c>
      <c r="C1788" s="2">
        <f t="shared" si="213"/>
        <v>0</v>
      </c>
      <c r="D1788" s="2">
        <f t="shared" si="214"/>
        <v>5.5408999999999997</v>
      </c>
      <c r="E1788" s="2">
        <f t="shared" si="216"/>
        <v>5.5236099999999997</v>
      </c>
      <c r="F1788" s="2">
        <f t="shared" si="217"/>
        <v>5.5228399999999978</v>
      </c>
      <c r="G1788" s="2">
        <f t="shared" si="219"/>
        <v>5.575350000000002</v>
      </c>
      <c r="H1788" s="2">
        <f t="shared" si="215"/>
        <v>5.5497930000000055</v>
      </c>
      <c r="I1788" s="2">
        <f t="array" ref="I1788">SUMPRODUCT(B1772:B1791, (ROW(B1772:B1791)-ROW(B1772)+1)) / (20*21/2)</f>
        <v>5.4863538095238091</v>
      </c>
      <c r="J1788" s="2">
        <f t="shared" si="218"/>
        <v>5.5363458380569384</v>
      </c>
      <c r="K1788" s="2">
        <f t="shared" si="220"/>
        <v>5.5666926572796802</v>
      </c>
    </row>
    <row r="1789" spans="1:11" ht="13.5" x14ac:dyDescent="0.25">
      <c r="A1789" s="3">
        <f>TITRES_STAT!B1792</f>
        <v>44617</v>
      </c>
      <c r="B1789" s="6">
        <f>TITRES_STAT!D1792</f>
        <v>5.3601999999999999</v>
      </c>
      <c r="C1789" s="2">
        <f t="shared" si="213"/>
        <v>-0.18069999999999986</v>
      </c>
      <c r="D1789" s="2">
        <f t="shared" si="214"/>
        <v>5.5047599999999992</v>
      </c>
      <c r="E1789" s="2">
        <f t="shared" si="216"/>
        <v>5.5133999999999999</v>
      </c>
      <c r="F1789" s="2">
        <f t="shared" si="217"/>
        <v>5.5185199999999988</v>
      </c>
      <c r="G1789" s="2">
        <f t="shared" si="219"/>
        <v>5.569378000000003</v>
      </c>
      <c r="H1789" s="2">
        <f t="shared" si="215"/>
        <v>5.5485055000000054</v>
      </c>
      <c r="I1789" s="2">
        <f t="array" ref="I1789">SUMPRODUCT(B1773:B1792, (ROW(B1773:B1792)-ROW(B1773)+1)) / (20*21/2)</f>
        <v>5.4742247619047628</v>
      </c>
      <c r="J1789" s="2">
        <f t="shared" si="218"/>
        <v>5.5195700439562776</v>
      </c>
      <c r="K1789" s="2">
        <f t="shared" si="220"/>
        <v>5.5585949060138109</v>
      </c>
    </row>
    <row r="1790" spans="1:11" ht="13.5" x14ac:dyDescent="0.25">
      <c r="A1790" s="3">
        <f>TITRES_STAT!B1793</f>
        <v>44620</v>
      </c>
      <c r="B1790" s="6">
        <f>TITRES_STAT!D1793</f>
        <v>5.3522999999999996</v>
      </c>
      <c r="C1790" s="2">
        <f t="shared" si="213"/>
        <v>-7.9000000000002402E-3</v>
      </c>
      <c r="D1790" s="2">
        <f t="shared" si="214"/>
        <v>5.467039999999999</v>
      </c>
      <c r="E1790" s="2">
        <f t="shared" si="216"/>
        <v>5.4843200000000003</v>
      </c>
      <c r="F1790" s="2">
        <f t="shared" si="217"/>
        <v>5.5149849999999985</v>
      </c>
      <c r="G1790" s="2">
        <f t="shared" si="219"/>
        <v>5.5632480000000024</v>
      </c>
      <c r="H1790" s="2">
        <f t="shared" si="215"/>
        <v>5.5471785000000065</v>
      </c>
      <c r="I1790" s="2">
        <f t="array" ref="I1790">SUMPRODUCT(B1774:B1793, (ROW(B1774:B1793)-ROW(B1774)+1)) / (20*21/2)</f>
        <v>5.4624699999999997</v>
      </c>
      <c r="J1790" s="2">
        <f t="shared" si="218"/>
        <v>5.5036395635794895</v>
      </c>
      <c r="K1790" s="2">
        <f t="shared" si="220"/>
        <v>5.5505049096995434</v>
      </c>
    </row>
    <row r="1791" spans="1:11" ht="13.5" x14ac:dyDescent="0.25">
      <c r="A1791" s="3">
        <f>TITRES_STAT!B1794</f>
        <v>44621</v>
      </c>
      <c r="B1791" s="6">
        <f>TITRES_STAT!D1794</f>
        <v>5.3601999999999999</v>
      </c>
      <c r="C1791" s="2">
        <f t="shared" si="213"/>
        <v>7.9000000000002402E-3</v>
      </c>
      <c r="D1791" s="2">
        <f t="shared" si="214"/>
        <v>5.4308999999999994</v>
      </c>
      <c r="E1791" s="2">
        <f t="shared" si="216"/>
        <v>5.4741099999999996</v>
      </c>
      <c r="F1791" s="2">
        <f t="shared" si="217"/>
        <v>5.5110549999999989</v>
      </c>
      <c r="G1791" s="2">
        <f t="shared" si="219"/>
        <v>5.5580620000000023</v>
      </c>
      <c r="H1791" s="2">
        <f t="shared" si="215"/>
        <v>5.5460810000000071</v>
      </c>
      <c r="I1791" s="2">
        <f t="array" ref="I1791">SUMPRODUCT(B1775:B1794, (ROW(B1775:B1794)-ROW(B1775)+1)) / (20*21/2)</f>
        <v>5.4509776190476193</v>
      </c>
      <c r="J1791" s="2">
        <f t="shared" si="218"/>
        <v>5.4899786527623959</v>
      </c>
      <c r="K1791" s="2">
        <f t="shared" si="220"/>
        <v>5.543041972064267</v>
      </c>
    </row>
    <row r="1792" spans="1:11" ht="13.5" x14ac:dyDescent="0.25">
      <c r="A1792" s="3">
        <f>TITRES_STAT!B1795</f>
        <v>44622</v>
      </c>
      <c r="B1792" s="6">
        <f>TITRES_STAT!D1795</f>
        <v>5.3837000000000002</v>
      </c>
      <c r="C1792" s="2">
        <f t="shared" si="213"/>
        <v>2.3500000000000298E-2</v>
      </c>
      <c r="D1792" s="2">
        <f t="shared" si="214"/>
        <v>5.3994599999999995</v>
      </c>
      <c r="E1792" s="2">
        <f t="shared" si="216"/>
        <v>5.4662499999999996</v>
      </c>
      <c r="F1792" s="2">
        <f t="shared" si="217"/>
        <v>5.5071249999999994</v>
      </c>
      <c r="G1792" s="2">
        <f t="shared" si="219"/>
        <v>5.5533460000000003</v>
      </c>
      <c r="H1792" s="2">
        <f t="shared" si="215"/>
        <v>5.5445315000000086</v>
      </c>
      <c r="I1792" s="2">
        <f t="array" ref="I1792">SUMPRODUCT(B1776:B1795, (ROW(B1776:B1795)-ROW(B1776)+1)) / (20*21/2)</f>
        <v>5.4407952380952382</v>
      </c>
      <c r="J1792" s="2">
        <f t="shared" si="218"/>
        <v>5.4798568763088342</v>
      </c>
      <c r="K1792" s="2">
        <f t="shared" si="220"/>
        <v>5.5367932672774334</v>
      </c>
    </row>
    <row r="1793" spans="1:11" ht="13.5" x14ac:dyDescent="0.25">
      <c r="A1793" s="3">
        <f>TITRES_STAT!B1796</f>
        <v>44623</v>
      </c>
      <c r="B1793" s="6">
        <f>TITRES_STAT!D1796</f>
        <v>5.3837000000000002</v>
      </c>
      <c r="C1793" s="2">
        <f t="shared" si="213"/>
        <v>0</v>
      </c>
      <c r="D1793" s="2">
        <f t="shared" si="214"/>
        <v>5.3680199999999996</v>
      </c>
      <c r="E1793" s="2">
        <f t="shared" si="216"/>
        <v>5.4544599999999992</v>
      </c>
      <c r="F1793" s="2">
        <f t="shared" si="217"/>
        <v>5.5043699999999998</v>
      </c>
      <c r="G1793" s="2">
        <f t="shared" si="219"/>
        <v>5.5486299999999984</v>
      </c>
      <c r="H1793" s="2">
        <f t="shared" si="215"/>
        <v>5.5430200000000092</v>
      </c>
      <c r="I1793" s="2">
        <f t="array" ref="I1793">SUMPRODUCT(B1777:B1796, (ROW(B1777:B1796)-ROW(B1777)+1)) / (20*21/2)</f>
        <v>5.4326752380952383</v>
      </c>
      <c r="J1793" s="2">
        <f t="shared" si="218"/>
        <v>5.4706990785651355</v>
      </c>
      <c r="K1793" s="2">
        <f t="shared" si="220"/>
        <v>5.5307896097371421</v>
      </c>
    </row>
    <row r="1794" spans="1:11" ht="13.5" x14ac:dyDescent="0.25">
      <c r="A1794" s="3">
        <f>TITRES_STAT!B1797</f>
        <v>44624</v>
      </c>
      <c r="B1794" s="6">
        <f>TITRES_STAT!D1797</f>
        <v>5.3837000000000002</v>
      </c>
      <c r="C1794" s="2">
        <f t="shared" si="213"/>
        <v>0</v>
      </c>
      <c r="D1794" s="2">
        <f t="shared" si="214"/>
        <v>5.3727200000000002</v>
      </c>
      <c r="E1794" s="2">
        <f t="shared" si="216"/>
        <v>5.4387399999999984</v>
      </c>
      <c r="F1794" s="2">
        <f t="shared" si="217"/>
        <v>5.490615</v>
      </c>
      <c r="G1794" s="2">
        <f t="shared" si="219"/>
        <v>5.5439139999999982</v>
      </c>
      <c r="H1794" s="2">
        <f t="shared" si="215"/>
        <v>5.5415085000000088</v>
      </c>
      <c r="I1794" s="2">
        <f t="array" ref="I1794">SUMPRODUCT(B1778:B1797, (ROW(B1778:B1797)-ROW(B1778)+1)) / (20*21/2)</f>
        <v>5.4355609523809534</v>
      </c>
      <c r="J1794" s="2">
        <f t="shared" si="218"/>
        <v>5.4624134520351229</v>
      </c>
      <c r="K1794" s="2">
        <f t="shared" si="220"/>
        <v>5.5250213897474501</v>
      </c>
    </row>
    <row r="1795" spans="1:11" ht="13.5" x14ac:dyDescent="0.25">
      <c r="A1795" s="3">
        <f>TITRES_STAT!B1798</f>
        <v>44627</v>
      </c>
      <c r="B1795" s="6">
        <f>TITRES_STAT!D1798</f>
        <v>5.3837000000000002</v>
      </c>
      <c r="C1795" s="2">
        <f t="shared" si="213"/>
        <v>0</v>
      </c>
      <c r="D1795" s="2">
        <f t="shared" si="214"/>
        <v>5.3790000000000004</v>
      </c>
      <c r="E1795" s="2">
        <f t="shared" si="216"/>
        <v>5.4230199999999993</v>
      </c>
      <c r="F1795" s="2">
        <f t="shared" si="217"/>
        <v>5.4768600000000012</v>
      </c>
      <c r="G1795" s="2">
        <f t="shared" si="219"/>
        <v>5.5391979999999981</v>
      </c>
      <c r="H1795" s="2">
        <f t="shared" si="215"/>
        <v>5.5399970000000103</v>
      </c>
      <c r="I1795" s="2">
        <f t="array" ref="I1795">SUMPRODUCT(B1779:B1798, (ROW(B1779:B1798)-ROW(B1779)+1)) / (20*21/2)</f>
        <v>5.4385590476190471</v>
      </c>
      <c r="J1795" s="2">
        <f t="shared" si="218"/>
        <v>5.4549169327936822</v>
      </c>
      <c r="K1795" s="2">
        <f t="shared" si="220"/>
        <v>5.5194793744632369</v>
      </c>
    </row>
    <row r="1796" spans="1:11" ht="13.5" x14ac:dyDescent="0.25">
      <c r="A1796" s="3">
        <f>TITRES_STAT!B1799</f>
        <v>44628</v>
      </c>
      <c r="B1796" s="6">
        <f>TITRES_STAT!D1799</f>
        <v>5.3916000000000004</v>
      </c>
      <c r="C1796" s="2">
        <f t="shared" ref="C1796:C1859" si="221">B1796-B1795</f>
        <v>7.9000000000002402E-3</v>
      </c>
      <c r="D1796" s="2">
        <f t="shared" si="214"/>
        <v>5.3852799999999998</v>
      </c>
      <c r="E1796" s="2">
        <f t="shared" si="216"/>
        <v>5.4080899999999987</v>
      </c>
      <c r="F1796" s="2">
        <f t="shared" si="217"/>
        <v>5.4635000000000016</v>
      </c>
      <c r="G1796" s="2">
        <f t="shared" si="219"/>
        <v>5.5347959999999974</v>
      </c>
      <c r="H1796" s="2">
        <f t="shared" si="215"/>
        <v>5.538866500000009</v>
      </c>
      <c r="I1796" s="2">
        <f t="array" ref="I1796">SUMPRODUCT(B1780:B1799, (ROW(B1780:B1799)-ROW(B1780)+1)) / (20*21/2)</f>
        <v>5.4416695238095238</v>
      </c>
      <c r="J1796" s="2">
        <f t="shared" si="218"/>
        <v>5.4488867487180936</v>
      </c>
      <c r="K1796" s="2">
        <f t="shared" si="220"/>
        <v>5.5144644970333063</v>
      </c>
    </row>
    <row r="1797" spans="1:11" ht="13.5" x14ac:dyDescent="0.25">
      <c r="A1797" s="3">
        <f>TITRES_STAT!B1800</f>
        <v>44629</v>
      </c>
      <c r="B1797" s="6">
        <f>TITRES_STAT!D1800</f>
        <v>5.4938000000000002</v>
      </c>
      <c r="C1797" s="2">
        <f t="shared" si="221"/>
        <v>0.10219999999999985</v>
      </c>
      <c r="D1797" s="2">
        <f t="shared" si="214"/>
        <v>5.4073000000000002</v>
      </c>
      <c r="E1797" s="2">
        <f t="shared" si="216"/>
        <v>5.4033799999999994</v>
      </c>
      <c r="F1797" s="2">
        <f t="shared" si="217"/>
        <v>5.462320000000001</v>
      </c>
      <c r="G1797" s="2">
        <f t="shared" si="219"/>
        <v>5.532438</v>
      </c>
      <c r="H1797" s="2">
        <f t="shared" si="215"/>
        <v>5.5390060000000094</v>
      </c>
      <c r="I1797" s="2">
        <f t="array" ref="I1797">SUMPRODUCT(B1781:B1800, (ROW(B1781:B1800)-ROW(B1781)+1)) / (20*21/2)</f>
        <v>5.443134761904763</v>
      </c>
      <c r="J1797" s="2">
        <f t="shared" si="218"/>
        <v>5.4531642012211323</v>
      </c>
      <c r="K1797" s="2">
        <f t="shared" si="220"/>
        <v>5.5136541246006283</v>
      </c>
    </row>
    <row r="1798" spans="1:11" ht="13.5" x14ac:dyDescent="0.25">
      <c r="A1798" s="3">
        <f>TITRES_STAT!B1801</f>
        <v>44630</v>
      </c>
      <c r="B1798" s="6">
        <f>TITRES_STAT!D1801</f>
        <v>5.4938000000000002</v>
      </c>
      <c r="C1798" s="2">
        <f t="shared" si="221"/>
        <v>0</v>
      </c>
      <c r="D1798" s="2">
        <f t="shared" ref="D1798:D1861" si="222">AVERAGE(B1794:B1798)</f>
        <v>5.4293199999999997</v>
      </c>
      <c r="E1798" s="2">
        <f t="shared" si="216"/>
        <v>5.3986700000000001</v>
      </c>
      <c r="F1798" s="2">
        <f t="shared" si="217"/>
        <v>5.4611400000000003</v>
      </c>
      <c r="G1798" s="2">
        <f t="shared" si="219"/>
        <v>5.5300800000000008</v>
      </c>
      <c r="H1798" s="2">
        <f t="shared" si="215"/>
        <v>5.5391455000000098</v>
      </c>
      <c r="I1798" s="2">
        <f t="array" ref="I1798">SUMPRODUCT(B1782:B1801, (ROW(B1782:B1801)-ROW(B1782)+1)) / (20*21/2)</f>
        <v>5.4453857142857141</v>
      </c>
      <c r="J1798" s="2">
        <f t="shared" si="218"/>
        <v>5.4570342772953104</v>
      </c>
      <c r="K1798" s="2">
        <f t="shared" si="220"/>
        <v>5.5128755314790352</v>
      </c>
    </row>
    <row r="1799" spans="1:11" ht="13.5" x14ac:dyDescent="0.25">
      <c r="A1799" s="3">
        <f>TITRES_STAT!B1802</f>
        <v>44631</v>
      </c>
      <c r="B1799" s="6">
        <f>TITRES_STAT!D1802</f>
        <v>5.4938000000000002</v>
      </c>
      <c r="C1799" s="2">
        <f t="shared" si="221"/>
        <v>0</v>
      </c>
      <c r="D1799" s="2">
        <f t="shared" si="222"/>
        <v>5.4513400000000001</v>
      </c>
      <c r="E1799" s="2">
        <f t="shared" si="216"/>
        <v>5.4120300000000006</v>
      </c>
      <c r="F1799" s="2">
        <f t="shared" si="217"/>
        <v>5.4627150000000002</v>
      </c>
      <c r="G1799" s="2">
        <f t="shared" si="219"/>
        <v>5.5277220000000007</v>
      </c>
      <c r="H1799" s="2">
        <f t="shared" si="215"/>
        <v>5.5392850000000102</v>
      </c>
      <c r="I1799" s="2">
        <f t="array" ref="I1799">SUMPRODUCT(B1783:B1802, (ROW(B1783:B1802)-ROW(B1783)+1)) / (20*21/2)</f>
        <v>5.4475614285714293</v>
      </c>
      <c r="J1799" s="2">
        <f t="shared" si="218"/>
        <v>5.4605357746957566</v>
      </c>
      <c r="K1799" s="2">
        <f t="shared" si="220"/>
        <v>5.5121274714210342</v>
      </c>
    </row>
    <row r="1800" spans="1:11" ht="13.5" x14ac:dyDescent="0.25">
      <c r="A1800" s="3">
        <f>TITRES_STAT!B1803</f>
        <v>44634</v>
      </c>
      <c r="B1800" s="6">
        <f>TITRES_STAT!D1803</f>
        <v>5.4781000000000004</v>
      </c>
      <c r="C1800" s="2">
        <f t="shared" si="221"/>
        <v>-1.5699999999999825E-2</v>
      </c>
      <c r="D1800" s="2">
        <f t="shared" si="222"/>
        <v>5.4702200000000003</v>
      </c>
      <c r="E1800" s="2">
        <f t="shared" si="216"/>
        <v>5.4246100000000004</v>
      </c>
      <c r="F1800" s="2">
        <f t="shared" si="217"/>
        <v>5.4544649999999999</v>
      </c>
      <c r="G1800" s="2">
        <f t="shared" si="219"/>
        <v>5.5250500000000011</v>
      </c>
      <c r="H1800" s="2">
        <f t="shared" si="215"/>
        <v>5.5393460000000099</v>
      </c>
      <c r="I1800" s="2">
        <f t="array" ref="I1800">SUMPRODUCT(B1784:B1803, (ROW(B1784:B1803)-ROW(B1784)+1)) / (20*21/2)</f>
        <v>5.4519000000000002</v>
      </c>
      <c r="J1800" s="2">
        <f t="shared" si="218"/>
        <v>5.462208558058065</v>
      </c>
      <c r="K1800" s="2">
        <f t="shared" si="220"/>
        <v>5.5107930607770728</v>
      </c>
    </row>
    <row r="1801" spans="1:11" ht="13.5" x14ac:dyDescent="0.25">
      <c r="A1801" s="3">
        <f>TITRES_STAT!B1804</f>
        <v>44635</v>
      </c>
      <c r="B1801" s="6">
        <f>TITRES_STAT!D1804</f>
        <v>5.4781000000000004</v>
      </c>
      <c r="C1801" s="2">
        <f t="shared" si="221"/>
        <v>0</v>
      </c>
      <c r="D1801" s="2">
        <f t="shared" si="222"/>
        <v>5.4875200000000008</v>
      </c>
      <c r="E1801" s="2">
        <f t="shared" si="216"/>
        <v>5.4363999999999999</v>
      </c>
      <c r="F1801" s="2">
        <f t="shared" si="217"/>
        <v>5.4552549999999993</v>
      </c>
      <c r="G1801" s="2">
        <f t="shared" si="219"/>
        <v>5.5223779999999998</v>
      </c>
      <c r="H1801" s="2">
        <f t="shared" si="215"/>
        <v>5.5386780000000098</v>
      </c>
      <c r="I1801" s="2">
        <f t="array" ref="I1801">SUMPRODUCT(B1785:B1804, (ROW(B1785:B1804)-ROW(B1785)+1)) / (20*21/2)</f>
        <v>5.4547433333333339</v>
      </c>
      <c r="J1801" s="2">
        <f t="shared" si="218"/>
        <v>5.4637220287192019</v>
      </c>
      <c r="K1801" s="2">
        <f t="shared" si="220"/>
        <v>5.5095109799622861</v>
      </c>
    </row>
    <row r="1802" spans="1:11" ht="13.5" x14ac:dyDescent="0.25">
      <c r="A1802" s="3">
        <f>TITRES_STAT!B1805</f>
        <v>44636</v>
      </c>
      <c r="B1802" s="6">
        <f>TITRES_STAT!D1805</f>
        <v>5.4781000000000004</v>
      </c>
      <c r="C1802" s="2">
        <f t="shared" si="221"/>
        <v>0</v>
      </c>
      <c r="D1802" s="2">
        <f t="shared" si="222"/>
        <v>5.4843800000000007</v>
      </c>
      <c r="E1802" s="2">
        <f t="shared" si="216"/>
        <v>5.4458399999999987</v>
      </c>
      <c r="F1802" s="2">
        <f t="shared" si="217"/>
        <v>5.4560449999999978</v>
      </c>
      <c r="G1802" s="2">
        <f t="shared" si="219"/>
        <v>5.5197059999999984</v>
      </c>
      <c r="H1802" s="2">
        <f t="shared" ref="H1802:H1865" si="223">AVERAGE(B1603:B1802)</f>
        <v>5.5380100000000096</v>
      </c>
      <c r="I1802" s="2">
        <f t="array" ref="I1802">SUMPRODUCT(B1786:B1805, (ROW(B1786:B1805)-ROW(B1786)+1)) / (20*21/2)</f>
        <v>5.4578485714285723</v>
      </c>
      <c r="J1802" s="2">
        <f t="shared" si="218"/>
        <v>5.4650913593173733</v>
      </c>
      <c r="K1802" s="2">
        <f t="shared" si="220"/>
        <v>5.5082791768265107</v>
      </c>
    </row>
    <row r="1803" spans="1:11" ht="13.5" x14ac:dyDescent="0.25">
      <c r="A1803" s="3">
        <f>TITRES_STAT!B1806</f>
        <v>44637</v>
      </c>
      <c r="B1803" s="6">
        <f>TITRES_STAT!D1806</f>
        <v>5.5015999999999998</v>
      </c>
      <c r="C1803" s="2">
        <f t="shared" si="221"/>
        <v>2.349999999999941E-2</v>
      </c>
      <c r="D1803" s="2">
        <f t="shared" si="222"/>
        <v>5.4859400000000011</v>
      </c>
      <c r="E1803" s="2">
        <f t="shared" si="216"/>
        <v>5.4576299999999991</v>
      </c>
      <c r="F1803" s="2">
        <f t="shared" si="217"/>
        <v>5.4560449999999978</v>
      </c>
      <c r="G1803" s="2">
        <f t="shared" si="219"/>
        <v>5.518133999999999</v>
      </c>
      <c r="H1803" s="2">
        <f t="shared" si="223"/>
        <v>5.5380100000000096</v>
      </c>
      <c r="I1803" s="2">
        <f t="array" ref="I1803">SUMPRODUCT(B1787:B1806, (ROW(B1787:B1806)-ROW(B1787)+1)) / (20*21/2)</f>
        <v>5.4477395238095241</v>
      </c>
      <c r="J1803" s="2">
        <f t="shared" si="218"/>
        <v>5.4685683727157182</v>
      </c>
      <c r="K1803" s="2">
        <f t="shared" si="220"/>
        <v>5.5080172483235108</v>
      </c>
    </row>
    <row r="1804" spans="1:11" ht="13.5" x14ac:dyDescent="0.25">
      <c r="A1804" s="3">
        <f>TITRES_STAT!B1807</f>
        <v>44638</v>
      </c>
      <c r="B1804" s="6">
        <f>TITRES_STAT!D1807</f>
        <v>5.4859</v>
      </c>
      <c r="C1804" s="2">
        <f t="shared" si="221"/>
        <v>-1.5699999999999825E-2</v>
      </c>
      <c r="D1804" s="2">
        <f t="shared" si="222"/>
        <v>5.4843600000000006</v>
      </c>
      <c r="E1804" s="2">
        <f t="shared" ref="E1804:E1867" si="224">AVERAGE(B1795:B1804)</f>
        <v>5.4678500000000003</v>
      </c>
      <c r="F1804" s="2">
        <f t="shared" si="217"/>
        <v>5.4532949999999989</v>
      </c>
      <c r="G1804" s="2">
        <f t="shared" si="219"/>
        <v>5.5186059999999983</v>
      </c>
      <c r="H1804" s="2">
        <f t="shared" si="223"/>
        <v>5.5379315000000089</v>
      </c>
      <c r="I1804" s="2">
        <f t="array" ref="I1804">SUMPRODUCT(B1788:B1807, (ROW(B1788:B1807)-ROW(B1788)+1)) / (20*21/2)</f>
        <v>5.4385661904761911</v>
      </c>
      <c r="J1804" s="2">
        <f t="shared" si="218"/>
        <v>5.4702190038856493</v>
      </c>
      <c r="K1804" s="2">
        <f t="shared" si="220"/>
        <v>5.5071499052520005</v>
      </c>
    </row>
    <row r="1805" spans="1:11" ht="13.5" x14ac:dyDescent="0.25">
      <c r="A1805" s="3">
        <f>TITRES_STAT!B1808</f>
        <v>44641</v>
      </c>
      <c r="B1805" s="6">
        <f>TITRES_STAT!D1808</f>
        <v>5.4859</v>
      </c>
      <c r="C1805" s="2">
        <f t="shared" si="221"/>
        <v>0</v>
      </c>
      <c r="D1805" s="2">
        <f t="shared" si="222"/>
        <v>5.4859200000000001</v>
      </c>
      <c r="E1805" s="2">
        <f t="shared" si="224"/>
        <v>5.4780699999999998</v>
      </c>
      <c r="F1805" s="2">
        <f t="shared" si="217"/>
        <v>5.4505449999999991</v>
      </c>
      <c r="G1805" s="2">
        <f t="shared" si="219"/>
        <v>5.5164039999999996</v>
      </c>
      <c r="H1805" s="2">
        <f t="shared" si="223"/>
        <v>5.5382460000000071</v>
      </c>
      <c r="I1805" s="2">
        <f t="array" ref="I1805">SUMPRODUCT(B1789:B1808, (ROW(B1789:B1808)-ROW(B1789)+1)) / (20*21/2)</f>
        <v>5.4415571428571443</v>
      </c>
      <c r="J1805" s="2">
        <f t="shared" si="218"/>
        <v>5.4717124320870161</v>
      </c>
      <c r="K1805" s="2">
        <f t="shared" si="220"/>
        <v>5.5063165756342753</v>
      </c>
    </row>
    <row r="1806" spans="1:11" ht="13.5" x14ac:dyDescent="0.25">
      <c r="A1806" s="3">
        <f>TITRES_STAT!B1809</f>
        <v>44642</v>
      </c>
      <c r="B1806" s="6">
        <f>TITRES_STAT!D1809</f>
        <v>5.3444000000000003</v>
      </c>
      <c r="C1806" s="2">
        <f t="shared" si="221"/>
        <v>-0.14149999999999974</v>
      </c>
      <c r="D1806" s="2">
        <f t="shared" si="222"/>
        <v>5.4591800000000008</v>
      </c>
      <c r="E1806" s="2">
        <f t="shared" si="224"/>
        <v>5.4733499999999999</v>
      </c>
      <c r="F1806" s="2">
        <f t="shared" si="217"/>
        <v>5.4407199999999989</v>
      </c>
      <c r="G1806" s="2">
        <f t="shared" si="219"/>
        <v>5.5065</v>
      </c>
      <c r="H1806" s="2">
        <f t="shared" si="223"/>
        <v>5.5378530000000072</v>
      </c>
      <c r="I1806" s="2">
        <f t="array" ref="I1806">SUMPRODUCT(B1790:B1809, (ROW(B1790:B1809)-ROW(B1790)+1)) / (20*21/2)</f>
        <v>5.4449223809523808</v>
      </c>
      <c r="J1806" s="2">
        <f t="shared" si="218"/>
        <v>5.4595874385549195</v>
      </c>
      <c r="K1806" s="2">
        <f t="shared" si="220"/>
        <v>5.4999669060015588</v>
      </c>
    </row>
    <row r="1807" spans="1:11" ht="13.5" x14ac:dyDescent="0.25">
      <c r="A1807" s="3">
        <f>TITRES_STAT!B1810</f>
        <v>44643</v>
      </c>
      <c r="B1807" s="6">
        <f>TITRES_STAT!D1810</f>
        <v>5.3444000000000003</v>
      </c>
      <c r="C1807" s="2">
        <f t="shared" si="221"/>
        <v>0</v>
      </c>
      <c r="D1807" s="2">
        <f t="shared" si="222"/>
        <v>5.4324400000000006</v>
      </c>
      <c r="E1807" s="2">
        <f t="shared" si="224"/>
        <v>5.4584100000000007</v>
      </c>
      <c r="F1807" s="2">
        <f t="shared" si="217"/>
        <v>5.4308949999999996</v>
      </c>
      <c r="G1807" s="2">
        <f t="shared" si="219"/>
        <v>5.4965960000000003</v>
      </c>
      <c r="H1807" s="2">
        <f t="shared" si="223"/>
        <v>5.5374600000000056</v>
      </c>
      <c r="I1807" s="2">
        <f t="array" ref="I1807">SUMPRODUCT(B1791:B1810, (ROW(B1791:B1810)-ROW(B1791)+1)) / (20*21/2)</f>
        <v>5.4478014285714291</v>
      </c>
      <c r="J1807" s="2">
        <f t="shared" si="218"/>
        <v>5.4486172063115941</v>
      </c>
      <c r="K1807" s="2">
        <f t="shared" si="220"/>
        <v>5.493866243021106</v>
      </c>
    </row>
    <row r="1808" spans="1:11" ht="13.5" x14ac:dyDescent="0.25">
      <c r="A1808" s="3">
        <f>TITRES_STAT!B1811</f>
        <v>44644</v>
      </c>
      <c r="B1808" s="6">
        <f>TITRES_STAT!D1811</f>
        <v>5.4622999999999999</v>
      </c>
      <c r="C1808" s="2">
        <f t="shared" si="221"/>
        <v>0.11789999999999967</v>
      </c>
      <c r="D1808" s="2">
        <f t="shared" si="222"/>
        <v>5.4245800000000006</v>
      </c>
      <c r="E1808" s="2">
        <f t="shared" si="224"/>
        <v>5.4552600000000009</v>
      </c>
      <c r="F1808" s="2">
        <f t="shared" si="217"/>
        <v>5.426965</v>
      </c>
      <c r="G1808" s="2">
        <f t="shared" si="219"/>
        <v>5.4942380000000002</v>
      </c>
      <c r="H1808" s="2">
        <f t="shared" si="223"/>
        <v>5.5376565000000042</v>
      </c>
      <c r="I1808" s="2">
        <f t="array" ref="I1808">SUMPRODUCT(B1792:B1811, (ROW(B1792:B1811)-ROW(B1792)+1)) / (20*21/2)</f>
        <v>5.4501566666666674</v>
      </c>
      <c r="J1808" s="2">
        <f t="shared" si="218"/>
        <v>5.4499203295200136</v>
      </c>
      <c r="K1808" s="2">
        <f t="shared" si="220"/>
        <v>5.4926283511379257</v>
      </c>
    </row>
    <row r="1809" spans="1:11" ht="13.5" x14ac:dyDescent="0.25">
      <c r="A1809" s="3">
        <f>TITRES_STAT!B1812</f>
        <v>44645</v>
      </c>
      <c r="B1809" s="6">
        <f>TITRES_STAT!D1812</f>
        <v>5.4622999999999999</v>
      </c>
      <c r="C1809" s="2">
        <f t="shared" si="221"/>
        <v>0</v>
      </c>
      <c r="D1809" s="2">
        <f t="shared" si="222"/>
        <v>5.4198599999999999</v>
      </c>
      <c r="E1809" s="2">
        <f t="shared" si="224"/>
        <v>5.4521099999999993</v>
      </c>
      <c r="F1809" s="2">
        <f t="shared" si="217"/>
        <v>5.4320700000000004</v>
      </c>
      <c r="G1809" s="2">
        <f t="shared" si="219"/>
        <v>5.4887360000000003</v>
      </c>
      <c r="H1809" s="2">
        <f t="shared" si="223"/>
        <v>5.5386385000000029</v>
      </c>
      <c r="I1809" s="2">
        <f t="array" ref="I1809">SUMPRODUCT(B1793:B1812, (ROW(B1793:B1812)-ROW(B1793)+1)) / (20*21/2)</f>
        <v>5.4520257142857158</v>
      </c>
      <c r="J1809" s="2">
        <f t="shared" si="218"/>
        <v>5.4510993457562025</v>
      </c>
      <c r="K1809" s="2">
        <f t="shared" si="220"/>
        <v>5.4914390040344783</v>
      </c>
    </row>
    <row r="1810" spans="1:11" ht="13.5" x14ac:dyDescent="0.25">
      <c r="A1810" s="3">
        <f>TITRES_STAT!B1813</f>
        <v>44648</v>
      </c>
      <c r="B1810" s="6">
        <f>TITRES_STAT!D1813</f>
        <v>5.4622999999999999</v>
      </c>
      <c r="C1810" s="2">
        <f t="shared" si="221"/>
        <v>0</v>
      </c>
      <c r="D1810" s="2">
        <f t="shared" si="222"/>
        <v>5.4151399999999992</v>
      </c>
      <c r="E1810" s="2">
        <f t="shared" si="224"/>
        <v>5.4505299999999997</v>
      </c>
      <c r="F1810" s="2">
        <f t="shared" si="217"/>
        <v>5.4375700000000009</v>
      </c>
      <c r="G1810" s="2">
        <f t="shared" si="219"/>
        <v>5.4833900000000018</v>
      </c>
      <c r="H1810" s="2">
        <f t="shared" si="223"/>
        <v>5.5388740000000016</v>
      </c>
      <c r="I1810" s="2">
        <f t="array" ref="I1810">SUMPRODUCT(B1794:B1813, (ROW(B1794:B1813)-ROW(B1794)+1)) / (20*21/2)</f>
        <v>5.4535204761904774</v>
      </c>
      <c r="J1810" s="2">
        <f t="shared" si="218"/>
        <v>5.4521660747318021</v>
      </c>
      <c r="K1810" s="2">
        <f t="shared" si="220"/>
        <v>5.4902962979939112</v>
      </c>
    </row>
    <row r="1811" spans="1:11" ht="13.5" x14ac:dyDescent="0.25">
      <c r="A1811" s="3">
        <f>TITRES_STAT!B1814</f>
        <v>44649</v>
      </c>
      <c r="B1811" s="6">
        <f>TITRES_STAT!D1814</f>
        <v>5.4622999999999999</v>
      </c>
      <c r="C1811" s="2">
        <f t="shared" si="221"/>
        <v>0</v>
      </c>
      <c r="D1811" s="2">
        <f t="shared" si="222"/>
        <v>5.4387199999999991</v>
      </c>
      <c r="E1811" s="2">
        <f t="shared" si="224"/>
        <v>5.44895</v>
      </c>
      <c r="F1811" s="2">
        <f t="shared" si="217"/>
        <v>5.4426749999999995</v>
      </c>
      <c r="G1811" s="2">
        <f t="shared" si="219"/>
        <v>5.4780440000000024</v>
      </c>
      <c r="H1811" s="2">
        <f t="shared" si="223"/>
        <v>5.5391095000000004</v>
      </c>
      <c r="I1811" s="2">
        <f t="array" ref="I1811">SUMPRODUCT(B1795:B1814, (ROW(B1795:B1814)-ROW(B1795)+1)) / (20*21/2)</f>
        <v>5.447155238095239</v>
      </c>
      <c r="J1811" s="2">
        <f t="shared" si="218"/>
        <v>5.4531312104716303</v>
      </c>
      <c r="K1811" s="2">
        <f t="shared" si="220"/>
        <v>5.4891984039549344</v>
      </c>
    </row>
    <row r="1812" spans="1:11" ht="13.5" x14ac:dyDescent="0.25">
      <c r="A1812" s="3">
        <f>TITRES_STAT!B1815</f>
        <v>44650</v>
      </c>
      <c r="B1812" s="6">
        <f>TITRES_STAT!D1815</f>
        <v>5.4622999999999999</v>
      </c>
      <c r="C1812" s="2">
        <f t="shared" si="221"/>
        <v>0</v>
      </c>
      <c r="D1812" s="2">
        <f t="shared" si="222"/>
        <v>5.4622999999999999</v>
      </c>
      <c r="E1812" s="2">
        <f t="shared" si="224"/>
        <v>5.4473700000000003</v>
      </c>
      <c r="F1812" s="2">
        <f t="shared" ref="F1812:F1875" si="225">AVERAGE(B1793:B1812)</f>
        <v>5.4466049999999999</v>
      </c>
      <c r="G1812" s="2">
        <f t="shared" si="219"/>
        <v>5.4772580000000017</v>
      </c>
      <c r="H1812" s="2">
        <f t="shared" si="223"/>
        <v>5.5395025000000011</v>
      </c>
      <c r="I1812" s="2">
        <f t="array" ref="I1812">SUMPRODUCT(B1796:B1815, (ROW(B1796:B1815)-ROW(B1796)+1)) / (20*21/2)</f>
        <v>5.4228280952380956</v>
      </c>
      <c r="J1812" s="2">
        <f t="shared" si="218"/>
        <v>5.4540044285219507</v>
      </c>
      <c r="K1812" s="2">
        <f t="shared" si="220"/>
        <v>5.4881435645841528</v>
      </c>
    </row>
    <row r="1813" spans="1:11" ht="13.5" x14ac:dyDescent="0.25">
      <c r="A1813" s="3">
        <f>TITRES_STAT!B1816</f>
        <v>44651</v>
      </c>
      <c r="B1813" s="6">
        <f>TITRES_STAT!D1816</f>
        <v>5.4622999999999999</v>
      </c>
      <c r="C1813" s="2">
        <f t="shared" si="221"/>
        <v>0</v>
      </c>
      <c r="D1813" s="2">
        <f t="shared" si="222"/>
        <v>5.4622999999999999</v>
      </c>
      <c r="E1813" s="2">
        <f t="shared" si="224"/>
        <v>5.4434399999999998</v>
      </c>
      <c r="F1813" s="2">
        <f t="shared" si="225"/>
        <v>5.4505349999999995</v>
      </c>
      <c r="G1813" s="2">
        <f t="shared" si="219"/>
        <v>5.4720700000000022</v>
      </c>
      <c r="H1813" s="2">
        <f t="shared" si="223"/>
        <v>5.539895500000001</v>
      </c>
      <c r="I1813" s="2">
        <f t="array" ref="I1813">SUMPRODUCT(B1797:B1816, (ROW(B1797:B1816)-ROW(B1797)+1)) / (20*21/2)</f>
        <v>5.4173609523809523</v>
      </c>
      <c r="J1813" s="2">
        <f t="shared" ref="J1813:J1876" si="226">$J$4*B1813+J1812*(1-$J$4)</f>
        <v>5.4547944829484312</v>
      </c>
      <c r="K1813" s="2">
        <f t="shared" si="220"/>
        <v>5.4871300914632064</v>
      </c>
    </row>
    <row r="1814" spans="1:11" ht="13.5" x14ac:dyDescent="0.25">
      <c r="A1814" s="3">
        <f>TITRES_STAT!B1817</f>
        <v>44652</v>
      </c>
      <c r="B1814" s="6">
        <f>TITRES_STAT!D1817</f>
        <v>5.3837000000000002</v>
      </c>
      <c r="C1814" s="2">
        <f t="shared" si="221"/>
        <v>-7.8599999999999781E-2</v>
      </c>
      <c r="D1814" s="2">
        <f t="shared" si="222"/>
        <v>5.44658</v>
      </c>
      <c r="E1814" s="2">
        <f t="shared" si="224"/>
        <v>5.4332199999999995</v>
      </c>
      <c r="F1814" s="2">
        <f t="shared" si="225"/>
        <v>5.4505350000000004</v>
      </c>
      <c r="G1814" s="2">
        <f t="shared" si="219"/>
        <v>5.4697119999999995</v>
      </c>
      <c r="H1814" s="2">
        <f t="shared" si="223"/>
        <v>5.539895500000001</v>
      </c>
      <c r="I1814" s="2">
        <f t="array" ref="I1814">SUMPRODUCT(B1798:B1817, (ROW(B1798:B1817)-ROW(B1798)+1)) / (20*21/2)</f>
        <v>5.4119314285714282</v>
      </c>
      <c r="J1814" s="2">
        <f t="shared" si="226"/>
        <v>5.448023579810485</v>
      </c>
      <c r="K1814" s="2">
        <f t="shared" si="220"/>
        <v>5.4830740094450414</v>
      </c>
    </row>
    <row r="1815" spans="1:11" ht="13.5" x14ac:dyDescent="0.25">
      <c r="A1815" s="3">
        <f>TITRES_STAT!B1818</f>
        <v>44655</v>
      </c>
      <c r="B1815" s="6">
        <f>TITRES_STAT!D1818</f>
        <v>5.1951000000000001</v>
      </c>
      <c r="C1815" s="2">
        <f t="shared" si="221"/>
        <v>-0.1886000000000001</v>
      </c>
      <c r="D1815" s="2">
        <f t="shared" si="222"/>
        <v>5.3931400000000007</v>
      </c>
      <c r="E1815" s="2">
        <f t="shared" si="224"/>
        <v>5.4041399999999999</v>
      </c>
      <c r="F1815" s="2">
        <f t="shared" si="225"/>
        <v>5.4411049999999994</v>
      </c>
      <c r="G1815" s="2">
        <f t="shared" si="219"/>
        <v>5.4635819999999997</v>
      </c>
      <c r="H1815" s="2">
        <f t="shared" si="223"/>
        <v>5.5389525000000006</v>
      </c>
      <c r="I1815" s="2">
        <f t="array" ref="I1815">SUMPRODUCT(B1799:B1818, (ROW(B1799:B1818)-ROW(B1799)+1)) / (20*21/2)</f>
        <v>5.4070261904761905</v>
      </c>
      <c r="J1815" s="2">
        <f t="shared" si="226"/>
        <v>5.4239356198285336</v>
      </c>
      <c r="K1815" s="2">
        <f t="shared" si="220"/>
        <v>5.4717809110354318</v>
      </c>
    </row>
    <row r="1816" spans="1:11" ht="13.5" x14ac:dyDescent="0.25">
      <c r="A1816" s="3">
        <f>TITRES_STAT!B1819</f>
        <v>44656</v>
      </c>
      <c r="B1816" s="6">
        <f>TITRES_STAT!D1819</f>
        <v>5.3837000000000002</v>
      </c>
      <c r="C1816" s="2">
        <f t="shared" si="221"/>
        <v>0.1886000000000001</v>
      </c>
      <c r="D1816" s="2">
        <f t="shared" si="222"/>
        <v>5.3774199999999999</v>
      </c>
      <c r="E1816" s="2">
        <f t="shared" si="224"/>
        <v>5.4080699999999986</v>
      </c>
      <c r="F1816" s="2">
        <f t="shared" si="225"/>
        <v>5.4407100000000002</v>
      </c>
      <c r="G1816" s="2">
        <f t="shared" si="219"/>
        <v>5.462796</v>
      </c>
      <c r="H1816" s="2">
        <f t="shared" si="223"/>
        <v>5.5388345000000019</v>
      </c>
      <c r="I1816" s="2">
        <f t="array" ref="I1816">SUMPRODUCT(B1800:B1819, (ROW(B1800:B1819)-ROW(B1800)+1)) / (20*21/2)</f>
        <v>5.3951595238095251</v>
      </c>
      <c r="J1816" s="2">
        <f t="shared" si="226"/>
        <v>5.4201036560353399</v>
      </c>
      <c r="K1816" s="2">
        <f t="shared" si="220"/>
        <v>5.4683267576614938</v>
      </c>
    </row>
    <row r="1817" spans="1:11" ht="13.5" x14ac:dyDescent="0.25">
      <c r="A1817" s="3">
        <f>TITRES_STAT!B1820</f>
        <v>44657</v>
      </c>
      <c r="B1817" s="6">
        <f>TITRES_STAT!D1820</f>
        <v>5.3837000000000002</v>
      </c>
      <c r="C1817" s="2">
        <f t="shared" si="221"/>
        <v>0</v>
      </c>
      <c r="D1817" s="2">
        <f t="shared" si="222"/>
        <v>5.3617000000000008</v>
      </c>
      <c r="E1817" s="2">
        <f t="shared" si="224"/>
        <v>5.411999999999999</v>
      </c>
      <c r="F1817" s="2">
        <f t="shared" si="225"/>
        <v>5.4352050000000007</v>
      </c>
      <c r="G1817" s="2">
        <f t="shared" si="219"/>
        <v>5.4618519999999986</v>
      </c>
      <c r="H1817" s="2">
        <f t="shared" si="223"/>
        <v>5.5386770000000016</v>
      </c>
      <c r="I1817" s="2">
        <f t="array" ref="I1817">SUMPRODUCT(B1801:B1820, (ROW(B1801:B1820)-ROW(B1801)+1)) / (20*21/2)</f>
        <v>5.3841914285714294</v>
      </c>
      <c r="J1817" s="2">
        <f t="shared" si="226"/>
        <v>5.416636641174831</v>
      </c>
      <c r="K1817" s="2">
        <f t="shared" si="220"/>
        <v>5.465008061282612</v>
      </c>
    </row>
    <row r="1818" spans="1:11" ht="13.5" x14ac:dyDescent="0.25">
      <c r="A1818" s="3">
        <f>TITRES_STAT!B1821</f>
        <v>44658</v>
      </c>
      <c r="B1818" s="6">
        <f>TITRES_STAT!D1821</f>
        <v>5.3837000000000002</v>
      </c>
      <c r="C1818" s="2">
        <f t="shared" si="221"/>
        <v>0</v>
      </c>
      <c r="D1818" s="2">
        <f t="shared" si="222"/>
        <v>5.3459800000000008</v>
      </c>
      <c r="E1818" s="2">
        <f t="shared" si="224"/>
        <v>5.4041399999999991</v>
      </c>
      <c r="F1818" s="2">
        <f t="shared" si="225"/>
        <v>5.4297000000000013</v>
      </c>
      <c r="G1818" s="2">
        <f t="shared" si="219"/>
        <v>5.4607499999999982</v>
      </c>
      <c r="H1818" s="2">
        <f t="shared" si="223"/>
        <v>5.5385195000000023</v>
      </c>
      <c r="I1818" s="2">
        <f t="array" ref="I1818">SUMPRODUCT(B1802:B1821, (ROW(B1802:B1821)-ROW(B1802)+1)) / (20*21/2)</f>
        <v>5.3740471428571439</v>
      </c>
      <c r="J1818" s="2">
        <f t="shared" si="226"/>
        <v>5.4134998182057998</v>
      </c>
      <c r="K1818" s="2">
        <f t="shared" si="220"/>
        <v>5.4618195098597644</v>
      </c>
    </row>
    <row r="1819" spans="1:11" ht="13.5" x14ac:dyDescent="0.25">
      <c r="A1819" s="3">
        <f>TITRES_STAT!B1822</f>
        <v>44659</v>
      </c>
      <c r="B1819" s="6">
        <f>TITRES_STAT!D1822</f>
        <v>5.3051000000000004</v>
      </c>
      <c r="C1819" s="2">
        <f t="shared" si="221"/>
        <v>-7.8599999999999781E-2</v>
      </c>
      <c r="D1819" s="2">
        <f t="shared" si="222"/>
        <v>5.3302600000000009</v>
      </c>
      <c r="E1819" s="2">
        <f t="shared" si="224"/>
        <v>5.3884199999999991</v>
      </c>
      <c r="F1819" s="2">
        <f t="shared" si="225"/>
        <v>5.4202650000000006</v>
      </c>
      <c r="G1819" s="2">
        <f t="shared" si="219"/>
        <v>5.4579199999999979</v>
      </c>
      <c r="H1819" s="2">
        <f t="shared" si="223"/>
        <v>5.537969000000003</v>
      </c>
      <c r="I1819" s="2">
        <f t="array" ref="I1819">SUMPRODUCT(B1803:B1822, (ROW(B1803:B1822)-ROW(B1803)+1)) / (20*21/2)</f>
        <v>5.364726666666666</v>
      </c>
      <c r="J1819" s="2">
        <f t="shared" si="226"/>
        <v>5.403176025995724</v>
      </c>
      <c r="K1819" s="2">
        <f t="shared" si="220"/>
        <v>5.4556736467280089</v>
      </c>
    </row>
    <row r="1820" spans="1:11" ht="13.5" x14ac:dyDescent="0.25">
      <c r="A1820" s="3">
        <f>TITRES_STAT!B1823</f>
        <v>44662</v>
      </c>
      <c r="B1820" s="6">
        <f>TITRES_STAT!D1823</f>
        <v>5.3051000000000004</v>
      </c>
      <c r="C1820" s="2">
        <f t="shared" si="221"/>
        <v>0</v>
      </c>
      <c r="D1820" s="2">
        <f t="shared" si="222"/>
        <v>5.3522599999999994</v>
      </c>
      <c r="E1820" s="2">
        <f t="shared" si="224"/>
        <v>5.3727</v>
      </c>
      <c r="F1820" s="2">
        <f t="shared" si="225"/>
        <v>5.4116150000000003</v>
      </c>
      <c r="G1820" s="2">
        <f t="shared" si="219"/>
        <v>5.4555619999999987</v>
      </c>
      <c r="H1820" s="2">
        <f t="shared" si="223"/>
        <v>5.5374185000000038</v>
      </c>
      <c r="I1820" s="2">
        <f t="array" ref="I1820">SUMPRODUCT(B1804:B1823, (ROW(B1804:B1823)-ROW(B1804)+1)) / (20*21/2)</f>
        <v>5.3562300000000009</v>
      </c>
      <c r="J1820" s="2">
        <f t="shared" si="226"/>
        <v>5.3938354520913698</v>
      </c>
      <c r="K1820" s="2">
        <f t="shared" si="220"/>
        <v>5.4497687978367146</v>
      </c>
    </row>
    <row r="1821" spans="1:11" ht="13.5" x14ac:dyDescent="0.25">
      <c r="A1821" s="3">
        <f>TITRES_STAT!B1824</f>
        <v>44663</v>
      </c>
      <c r="B1821" s="6">
        <f>TITRES_STAT!D1824</f>
        <v>5.3051000000000004</v>
      </c>
      <c r="C1821" s="2">
        <f t="shared" si="221"/>
        <v>0</v>
      </c>
      <c r="D1821" s="2">
        <f t="shared" si="222"/>
        <v>5.3365400000000003</v>
      </c>
      <c r="E1821" s="2">
        <f t="shared" si="224"/>
        <v>5.356980000000001</v>
      </c>
      <c r="F1821" s="2">
        <f t="shared" si="225"/>
        <v>5.402965</v>
      </c>
      <c r="G1821" s="2">
        <f t="shared" si="219"/>
        <v>5.4528879999999988</v>
      </c>
      <c r="H1821" s="2">
        <f t="shared" si="223"/>
        <v>5.5368680000000037</v>
      </c>
      <c r="I1821" s="2">
        <f t="array" ref="I1821">SUMPRODUCT(B1805:B1824, (ROW(B1805:B1824)-ROW(B1805)+1)) / (20*21/2)</f>
        <v>5.3524119047619045</v>
      </c>
      <c r="J1821" s="2">
        <f t="shared" si="226"/>
        <v>5.3853844566540969</v>
      </c>
      <c r="K1821" s="2">
        <f t="shared" si="220"/>
        <v>5.4440955116470393</v>
      </c>
    </row>
    <row r="1822" spans="1:11" ht="13.5" x14ac:dyDescent="0.25">
      <c r="A1822" s="3">
        <f>TITRES_STAT!B1825</f>
        <v>44664</v>
      </c>
      <c r="B1822" s="6">
        <f>TITRES_STAT!D1825</f>
        <v>5.3051000000000004</v>
      </c>
      <c r="C1822" s="2">
        <f t="shared" si="221"/>
        <v>0</v>
      </c>
      <c r="D1822" s="2">
        <f t="shared" si="222"/>
        <v>5.3208199999999994</v>
      </c>
      <c r="E1822" s="2">
        <f t="shared" si="224"/>
        <v>5.341260000000001</v>
      </c>
      <c r="F1822" s="2">
        <f t="shared" si="225"/>
        <v>5.3943149999999997</v>
      </c>
      <c r="G1822" s="2">
        <f t="shared" si="219"/>
        <v>5.449743999999999</v>
      </c>
      <c r="H1822" s="2">
        <f t="shared" si="223"/>
        <v>5.5363175000000044</v>
      </c>
      <c r="I1822" s="2">
        <f t="array" ref="I1822">SUMPRODUCT(B1806:B1825, (ROW(B1806:B1825)-ROW(B1806)+1)) / (20*21/2)</f>
        <v>5.3492676190476187</v>
      </c>
      <c r="J1822" s="2">
        <f t="shared" si="226"/>
        <v>5.3777383179251359</v>
      </c>
      <c r="K1822" s="2">
        <f t="shared" si="220"/>
        <v>5.4386447072687236</v>
      </c>
    </row>
    <row r="1823" spans="1:11" ht="13.5" x14ac:dyDescent="0.25">
      <c r="A1823" s="3">
        <f>TITRES_STAT!B1826</f>
        <v>44665</v>
      </c>
      <c r="B1823" s="6">
        <f>TITRES_STAT!D1826</f>
        <v>5.3051000000000004</v>
      </c>
      <c r="C1823" s="2">
        <f t="shared" si="221"/>
        <v>0</v>
      </c>
      <c r="D1823" s="2">
        <f t="shared" si="222"/>
        <v>5.3051000000000004</v>
      </c>
      <c r="E1823" s="2">
        <f t="shared" si="224"/>
        <v>5.3255400000000019</v>
      </c>
      <c r="F1823" s="2">
        <f t="shared" si="225"/>
        <v>5.3844899999999996</v>
      </c>
      <c r="G1823" s="2">
        <f t="shared" si="219"/>
        <v>5.4470700000000001</v>
      </c>
      <c r="H1823" s="2">
        <f t="shared" si="223"/>
        <v>5.5358065000000041</v>
      </c>
      <c r="I1823" s="2">
        <f t="array" ref="I1823">SUMPRODUCT(B1807:B1826, (ROW(B1807:B1826)-ROW(B1807)+1)) / (20*21/2)</f>
        <v>5.3467971428571426</v>
      </c>
      <c r="J1823" s="2">
        <f t="shared" si="226"/>
        <v>5.3708203828846468</v>
      </c>
      <c r="K1823" s="2">
        <f t="shared" si="220"/>
        <v>5.4334076599248515</v>
      </c>
    </row>
    <row r="1824" spans="1:11" ht="13.5" x14ac:dyDescent="0.25">
      <c r="A1824" s="3">
        <f>TITRES_STAT!B1827</f>
        <v>44666</v>
      </c>
      <c r="B1824" s="6">
        <f>TITRES_STAT!D1827</f>
        <v>5.3444000000000003</v>
      </c>
      <c r="C1824" s="2">
        <f t="shared" si="221"/>
        <v>3.9299999999999891E-2</v>
      </c>
      <c r="D1824" s="2">
        <f t="shared" si="222"/>
        <v>5.3129600000000003</v>
      </c>
      <c r="E1824" s="2">
        <f t="shared" si="224"/>
        <v>5.3216100000000015</v>
      </c>
      <c r="F1824" s="2">
        <f t="shared" si="225"/>
        <v>5.3774149999999992</v>
      </c>
      <c r="G1824" s="2">
        <f t="shared" si="219"/>
        <v>5.4407820000000005</v>
      </c>
      <c r="H1824" s="2">
        <f t="shared" si="223"/>
        <v>5.5354135000000051</v>
      </c>
      <c r="I1824" s="2">
        <f t="array" ref="I1824">SUMPRODUCT(B1808:B1827, (ROW(B1808:B1827)-ROW(B1808)+1)) / (20*21/2)</f>
        <v>5.3443266666666673</v>
      </c>
      <c r="J1824" s="2">
        <f t="shared" si="226"/>
        <v>5.3683041559432523</v>
      </c>
      <c r="K1824" s="2">
        <f t="shared" si="220"/>
        <v>5.429917163457211</v>
      </c>
    </row>
    <row r="1825" spans="1:11" ht="13.5" x14ac:dyDescent="0.25">
      <c r="A1825" s="3">
        <f>TITRES_STAT!B1828</f>
        <v>44669</v>
      </c>
      <c r="B1825" s="6">
        <f>TITRES_STAT!D1828</f>
        <v>5.3444000000000003</v>
      </c>
      <c r="C1825" s="2">
        <f t="shared" si="221"/>
        <v>0</v>
      </c>
      <c r="D1825" s="2">
        <f t="shared" si="222"/>
        <v>5.3208200000000003</v>
      </c>
      <c r="E1825" s="2">
        <f t="shared" si="224"/>
        <v>5.3365400000000012</v>
      </c>
      <c r="F1825" s="2">
        <f t="shared" si="225"/>
        <v>5.3703399999999988</v>
      </c>
      <c r="G1825" s="2">
        <f t="shared" si="219"/>
        <v>5.4344940000000017</v>
      </c>
      <c r="H1825" s="2">
        <f t="shared" si="223"/>
        <v>5.5350205000000052</v>
      </c>
      <c r="I1825" s="2">
        <f t="array" ref="I1825">SUMPRODUCT(B1809:B1828, (ROW(B1809:B1828)-ROW(B1809)+1)) / (20*21/2)</f>
        <v>5.3418561904761903</v>
      </c>
      <c r="J1825" s="2">
        <f t="shared" si="226"/>
        <v>5.3660275696629425</v>
      </c>
      <c r="K1825" s="2">
        <f t="shared" si="220"/>
        <v>5.4265635492039879</v>
      </c>
    </row>
    <row r="1826" spans="1:11" ht="13.5" x14ac:dyDescent="0.25">
      <c r="A1826" s="3">
        <f>TITRES_STAT!B1829</f>
        <v>44670</v>
      </c>
      <c r="B1826" s="6">
        <f>TITRES_STAT!D1829</f>
        <v>5.3444000000000003</v>
      </c>
      <c r="C1826" s="2">
        <f t="shared" si="221"/>
        <v>0</v>
      </c>
      <c r="D1826" s="2">
        <f t="shared" si="222"/>
        <v>5.3286800000000003</v>
      </c>
      <c r="E1826" s="2">
        <f t="shared" si="224"/>
        <v>5.3326100000000007</v>
      </c>
      <c r="F1826" s="2">
        <f t="shared" si="225"/>
        <v>5.3703399999999988</v>
      </c>
      <c r="G1826" s="2">
        <f t="shared" si="219"/>
        <v>5.4282060000000021</v>
      </c>
      <c r="H1826" s="2">
        <f t="shared" si="223"/>
        <v>5.5338415000000065</v>
      </c>
      <c r="I1826" s="2">
        <f t="array" ref="I1826">SUMPRODUCT(B1810:B1829, (ROW(B1810:B1829)-ROW(B1810)+1)) / (20*21/2)</f>
        <v>5.3377090476190485</v>
      </c>
      <c r="J1826" s="2">
        <f t="shared" si="226"/>
        <v>5.3639678011236143</v>
      </c>
      <c r="K1826" s="2">
        <f t="shared" si="220"/>
        <v>5.4233414492352043</v>
      </c>
    </row>
    <row r="1827" spans="1:11" ht="13.5" x14ac:dyDescent="0.25">
      <c r="A1827" s="3">
        <f>TITRES_STAT!B1830</f>
        <v>44671</v>
      </c>
      <c r="B1827" s="6">
        <f>TITRES_STAT!D1830</f>
        <v>5.3444000000000003</v>
      </c>
      <c r="C1827" s="2">
        <f t="shared" si="221"/>
        <v>0</v>
      </c>
      <c r="D1827" s="2">
        <f t="shared" si="222"/>
        <v>5.3365400000000003</v>
      </c>
      <c r="E1827" s="2">
        <f t="shared" si="224"/>
        <v>5.3286800000000003</v>
      </c>
      <c r="F1827" s="2">
        <f t="shared" si="225"/>
        <v>5.3703400000000006</v>
      </c>
      <c r="G1827" s="2">
        <f t="shared" si="219"/>
        <v>5.4247460000000016</v>
      </c>
      <c r="H1827" s="2">
        <f t="shared" si="223"/>
        <v>5.5326625000000069</v>
      </c>
      <c r="I1827" s="2">
        <f t="array" ref="I1827">SUMPRODUCT(B1811:B1830, (ROW(B1811:B1830)-ROW(B1811)+1)) / (20*21/2)</f>
        <v>5.3304923809523821</v>
      </c>
      <c r="J1827" s="2">
        <f t="shared" si="226"/>
        <v>5.3621042010166038</v>
      </c>
      <c r="K1827" s="2">
        <f t="shared" si="220"/>
        <v>5.4202457061279414</v>
      </c>
    </row>
    <row r="1828" spans="1:11" ht="13.5" x14ac:dyDescent="0.25">
      <c r="A1828" s="3">
        <f>TITRES_STAT!B1831</f>
        <v>44672</v>
      </c>
      <c r="B1828" s="6">
        <f>TITRES_STAT!D1831</f>
        <v>5.3444000000000003</v>
      </c>
      <c r="C1828" s="2">
        <f t="shared" si="221"/>
        <v>0</v>
      </c>
      <c r="D1828" s="2">
        <f t="shared" si="222"/>
        <v>5.3444000000000003</v>
      </c>
      <c r="E1828" s="2">
        <f t="shared" si="224"/>
        <v>5.3247499999999999</v>
      </c>
      <c r="F1828" s="2">
        <f t="shared" si="225"/>
        <v>5.3644450000000008</v>
      </c>
      <c r="G1828" s="2">
        <f t="shared" si="219"/>
        <v>5.4212860000000012</v>
      </c>
      <c r="H1828" s="2">
        <f t="shared" si="223"/>
        <v>5.5314835000000073</v>
      </c>
      <c r="I1828" s="2">
        <f t="array" ref="I1828">SUMPRODUCT(B1812:B1831, (ROW(B1812:B1831)-ROW(B1812)+1)) / (20*21/2)</f>
        <v>5.3226409523809526</v>
      </c>
      <c r="J1828" s="2">
        <f t="shared" si="226"/>
        <v>5.3604180866340698</v>
      </c>
      <c r="K1828" s="2">
        <f t="shared" si="220"/>
        <v>5.4172713647111594</v>
      </c>
    </row>
    <row r="1829" spans="1:11" ht="13.5" x14ac:dyDescent="0.25">
      <c r="A1829" s="3">
        <f>TITRES_STAT!B1832</f>
        <v>44673</v>
      </c>
      <c r="B1829" s="6">
        <f>TITRES_STAT!D1832</f>
        <v>5.3209</v>
      </c>
      <c r="C1829" s="2">
        <f t="shared" si="221"/>
        <v>-2.3500000000000298E-2</v>
      </c>
      <c r="D1829" s="2">
        <f t="shared" si="222"/>
        <v>5.3397000000000006</v>
      </c>
      <c r="E1829" s="2">
        <f t="shared" si="224"/>
        <v>5.3263300000000005</v>
      </c>
      <c r="F1829" s="2">
        <f t="shared" si="225"/>
        <v>5.3573750000000002</v>
      </c>
      <c r="G1829" s="2">
        <f t="shared" si="219"/>
        <v>5.418458000000002</v>
      </c>
      <c r="H1829" s="2">
        <f t="shared" si="223"/>
        <v>5.5305800000000067</v>
      </c>
      <c r="I1829" s="2">
        <f t="array" ref="I1829">SUMPRODUCT(B1813:B1832, (ROW(B1813:B1832)-ROW(B1813)+1)) / (20*21/2)</f>
        <v>5.3157247619047627</v>
      </c>
      <c r="J1829" s="2">
        <f t="shared" si="226"/>
        <v>5.3566544593355871</v>
      </c>
      <c r="K1829" s="2">
        <f t="shared" si="220"/>
        <v>5.4134920955068004</v>
      </c>
    </row>
    <row r="1830" spans="1:11" ht="13.5" x14ac:dyDescent="0.25">
      <c r="A1830" s="3">
        <f>TITRES_STAT!B1833</f>
        <v>44676</v>
      </c>
      <c r="B1830" s="6">
        <f>TITRES_STAT!D1833</f>
        <v>5.2816000000000001</v>
      </c>
      <c r="C1830" s="2">
        <f t="shared" si="221"/>
        <v>-3.9299999999999891E-2</v>
      </c>
      <c r="D1830" s="2">
        <f t="shared" si="222"/>
        <v>5.3271400000000009</v>
      </c>
      <c r="E1830" s="2">
        <f t="shared" si="224"/>
        <v>5.3239800000000006</v>
      </c>
      <c r="F1830" s="2">
        <f t="shared" si="225"/>
        <v>5.3483400000000021</v>
      </c>
      <c r="G1830" s="2">
        <f t="shared" si="219"/>
        <v>5.4112280000000021</v>
      </c>
      <c r="H1830" s="2">
        <f t="shared" si="223"/>
        <v>5.5294800000000066</v>
      </c>
      <c r="I1830" s="2">
        <f t="array" ref="I1830">SUMPRODUCT(B1814:B1833, (ROW(B1814:B1833)-ROW(B1814)+1)) / (20*21/2)</f>
        <v>5.3134771428571437</v>
      </c>
      <c r="J1830" s="2">
        <f t="shared" si="226"/>
        <v>5.3495064155893406</v>
      </c>
      <c r="K1830" s="2">
        <f t="shared" si="220"/>
        <v>5.4083198564673181</v>
      </c>
    </row>
    <row r="1831" spans="1:11" ht="13.5" x14ac:dyDescent="0.25">
      <c r="A1831" s="3">
        <f>TITRES_STAT!B1834</f>
        <v>44677</v>
      </c>
      <c r="B1831" s="6">
        <f>TITRES_STAT!D1834</f>
        <v>5.2659000000000002</v>
      </c>
      <c r="C1831" s="2">
        <f t="shared" si="221"/>
        <v>-1.5699999999999825E-2</v>
      </c>
      <c r="D1831" s="2">
        <f t="shared" si="222"/>
        <v>5.3114400000000002</v>
      </c>
      <c r="E1831" s="2">
        <f t="shared" si="224"/>
        <v>5.3200599999999998</v>
      </c>
      <c r="F1831" s="2">
        <f t="shared" si="225"/>
        <v>5.3385200000000017</v>
      </c>
      <c r="G1831" s="2">
        <f t="shared" si="219"/>
        <v>5.4073000000000029</v>
      </c>
      <c r="H1831" s="2">
        <f t="shared" si="223"/>
        <v>5.5286945000000074</v>
      </c>
      <c r="I1831" s="2">
        <f t="array" ref="I1831">SUMPRODUCT(B1815:B1834, (ROW(B1815:B1834)-ROW(B1815)+1)) / (20*21/2)</f>
        <v>5.3157209523809525</v>
      </c>
      <c r="J1831" s="2">
        <f t="shared" si="226"/>
        <v>5.3415438998189266</v>
      </c>
      <c r="K1831" s="2">
        <f t="shared" si="220"/>
        <v>5.4027347640568353</v>
      </c>
    </row>
    <row r="1832" spans="1:11" ht="13.5" x14ac:dyDescent="0.25">
      <c r="A1832" s="3">
        <f>TITRES_STAT!B1835</f>
        <v>44678</v>
      </c>
      <c r="B1832" s="6">
        <f>TITRES_STAT!D1835</f>
        <v>5.2659000000000002</v>
      </c>
      <c r="C1832" s="2">
        <f t="shared" si="221"/>
        <v>0</v>
      </c>
      <c r="D1832" s="2">
        <f t="shared" si="222"/>
        <v>5.2957400000000003</v>
      </c>
      <c r="E1832" s="2">
        <f t="shared" si="224"/>
        <v>5.3161400000000008</v>
      </c>
      <c r="F1832" s="2">
        <f t="shared" si="225"/>
        <v>5.3287000000000022</v>
      </c>
      <c r="G1832" s="2">
        <f t="shared" si="219"/>
        <v>5.403372000000001</v>
      </c>
      <c r="H1832" s="2">
        <f t="shared" si="223"/>
        <v>5.5279090000000073</v>
      </c>
      <c r="I1832" s="2">
        <f t="array" ref="I1832">SUMPRODUCT(B1816:B1835, (ROW(B1816:B1835)-ROW(B1816)+1)) / (20*21/2)</f>
        <v>5.3106757142857157</v>
      </c>
      <c r="J1832" s="2">
        <f t="shared" si="226"/>
        <v>5.3343397188837907</v>
      </c>
      <c r="K1832" s="2">
        <f t="shared" si="220"/>
        <v>5.3973686948781356</v>
      </c>
    </row>
    <row r="1833" spans="1:11" ht="13.5" x14ac:dyDescent="0.25">
      <c r="A1833" s="3">
        <f>TITRES_STAT!B1836</f>
        <v>44679</v>
      </c>
      <c r="B1833" s="6">
        <f>TITRES_STAT!D1836</f>
        <v>5.3051000000000004</v>
      </c>
      <c r="C1833" s="2">
        <f t="shared" si="221"/>
        <v>3.9200000000000124E-2</v>
      </c>
      <c r="D1833" s="2">
        <f t="shared" si="222"/>
        <v>5.2878799999999995</v>
      </c>
      <c r="E1833" s="2">
        <f t="shared" si="224"/>
        <v>5.3161400000000008</v>
      </c>
      <c r="F1833" s="2">
        <f t="shared" si="225"/>
        <v>5.3208400000000005</v>
      </c>
      <c r="G1833" s="2">
        <f t="shared" si="219"/>
        <v>5.3994420000000005</v>
      </c>
      <c r="H1833" s="2">
        <f t="shared" si="223"/>
        <v>5.5281050000000072</v>
      </c>
      <c r="I1833" s="2">
        <f t="array" ref="I1833">SUMPRODUCT(B1817:B1836, (ROW(B1817:B1836)-ROW(B1817)+1)) / (20*21/2)</f>
        <v>5.3269980952380962</v>
      </c>
      <c r="J1833" s="2">
        <f t="shared" si="226"/>
        <v>5.3315549837520013</v>
      </c>
      <c r="K1833" s="2">
        <f t="shared" si="220"/>
        <v>5.3937503146868364</v>
      </c>
    </row>
    <row r="1834" spans="1:11" ht="13.5" x14ac:dyDescent="0.25">
      <c r="A1834" s="3">
        <f>TITRES_STAT!B1837</f>
        <v>44680</v>
      </c>
      <c r="B1834" s="6">
        <f>TITRES_STAT!D1837</f>
        <v>5.3444000000000003</v>
      </c>
      <c r="C1834" s="2">
        <f t="shared" si="221"/>
        <v>3.9299999999999891E-2</v>
      </c>
      <c r="D1834" s="2">
        <f t="shared" si="222"/>
        <v>5.2925800000000001</v>
      </c>
      <c r="E1834" s="2">
        <f t="shared" si="224"/>
        <v>5.3161400000000008</v>
      </c>
      <c r="F1834" s="2">
        <f t="shared" si="225"/>
        <v>5.3188750000000002</v>
      </c>
      <c r="G1834" s="2">
        <f t="shared" si="219"/>
        <v>5.395512000000001</v>
      </c>
      <c r="H1834" s="2">
        <f t="shared" si="223"/>
        <v>5.5284975000000056</v>
      </c>
      <c r="I1834" s="2">
        <f t="array" ref="I1834">SUMPRODUCT(B1818:B1837, (ROW(B1818:B1837)-ROW(B1818)+1)) / (20*21/2)</f>
        <v>5.342796190476192</v>
      </c>
      <c r="J1834" s="2">
        <f t="shared" si="226"/>
        <v>5.3327783186327631</v>
      </c>
      <c r="K1834" s="2">
        <f t="shared" si="220"/>
        <v>5.3918150082285292</v>
      </c>
    </row>
    <row r="1835" spans="1:11" ht="13.5" x14ac:dyDescent="0.25">
      <c r="A1835" s="3">
        <f>TITRES_STAT!B1838</f>
        <v>44685</v>
      </c>
      <c r="B1835" s="6">
        <f>TITRES_STAT!D1838</f>
        <v>5.2659000000000002</v>
      </c>
      <c r="C1835" s="2">
        <f t="shared" si="221"/>
        <v>-7.8500000000000014E-2</v>
      </c>
      <c r="D1835" s="2">
        <f t="shared" si="222"/>
        <v>5.2894400000000008</v>
      </c>
      <c r="E1835" s="2">
        <f t="shared" si="224"/>
        <v>5.3082900000000013</v>
      </c>
      <c r="F1835" s="2">
        <f t="shared" si="225"/>
        <v>5.3224150000000003</v>
      </c>
      <c r="G1835" s="2">
        <f t="shared" si="219"/>
        <v>5.3900120000000005</v>
      </c>
      <c r="H1835" s="2">
        <f t="shared" si="223"/>
        <v>5.5284975000000065</v>
      </c>
      <c r="I1835" s="2">
        <f t="array" ref="I1835">SUMPRODUCT(B1819:B1838, (ROW(B1819:B1838)-ROW(B1819)+1)) / (20*21/2)</f>
        <v>5.3580700000000014</v>
      </c>
      <c r="J1835" s="2">
        <f t="shared" si="226"/>
        <v>5.3264089549534521</v>
      </c>
      <c r="K1835" s="2">
        <f t="shared" si="220"/>
        <v>5.3868771647685865</v>
      </c>
    </row>
    <row r="1836" spans="1:11" ht="13.5" x14ac:dyDescent="0.25">
      <c r="A1836" s="3">
        <f>TITRES_STAT!B1839</f>
        <v>44686</v>
      </c>
      <c r="B1836" s="6">
        <f>TITRES_STAT!D1839</f>
        <v>5.4938000000000002</v>
      </c>
      <c r="C1836" s="2">
        <f t="shared" si="221"/>
        <v>0.22789999999999999</v>
      </c>
      <c r="D1836" s="2">
        <f t="shared" si="222"/>
        <v>5.3350200000000001</v>
      </c>
      <c r="E1836" s="2">
        <f t="shared" si="224"/>
        <v>5.3232300000000006</v>
      </c>
      <c r="F1836" s="2">
        <f t="shared" si="225"/>
        <v>5.3279200000000007</v>
      </c>
      <c r="G1836" s="2">
        <f t="shared" si="219"/>
        <v>5.3890700000000011</v>
      </c>
      <c r="H1836" s="2">
        <f t="shared" si="223"/>
        <v>5.5288515000000062</v>
      </c>
      <c r="I1836" s="2">
        <f t="array" ref="I1836">SUMPRODUCT(B1820:B1839, (ROW(B1820:B1839)-ROW(B1820)+1)) / (20*21/2)</f>
        <v>5.3728195238095244</v>
      </c>
      <c r="J1836" s="2">
        <f t="shared" si="226"/>
        <v>5.3423509592435998</v>
      </c>
      <c r="K1836" s="2">
        <f t="shared" si="220"/>
        <v>5.3910702171306033</v>
      </c>
    </row>
    <row r="1837" spans="1:11" ht="13.5" x14ac:dyDescent="0.25">
      <c r="A1837" s="3">
        <f>TITRES_STAT!B1840</f>
        <v>44687</v>
      </c>
      <c r="B1837" s="6">
        <f>TITRES_STAT!D1840</f>
        <v>5.4938000000000002</v>
      </c>
      <c r="C1837" s="2">
        <f t="shared" si="221"/>
        <v>0</v>
      </c>
      <c r="D1837" s="2">
        <f t="shared" si="222"/>
        <v>5.3805999999999994</v>
      </c>
      <c r="E1837" s="2">
        <f t="shared" si="224"/>
        <v>5.3381700000000007</v>
      </c>
      <c r="F1837" s="2">
        <f t="shared" si="225"/>
        <v>5.3334250000000001</v>
      </c>
      <c r="G1837" s="2">
        <f t="shared" si="219"/>
        <v>5.3881280000000027</v>
      </c>
      <c r="H1837" s="2">
        <f t="shared" si="223"/>
        <v>5.5284195000000054</v>
      </c>
      <c r="I1837" s="2">
        <f t="array" ref="I1837">SUMPRODUCT(B1821:B1840, (ROW(B1821:B1840)-ROW(B1821)+1)) / (20*21/2)</f>
        <v>5.3866704761904769</v>
      </c>
      <c r="J1837" s="2">
        <f t="shared" si="226"/>
        <v>5.3567746774108755</v>
      </c>
      <c r="K1837" s="2">
        <f t="shared" si="220"/>
        <v>5.3950988360666585</v>
      </c>
    </row>
    <row r="1838" spans="1:11" ht="13.5" x14ac:dyDescent="0.25">
      <c r="A1838" s="3">
        <f>TITRES_STAT!B1841</f>
        <v>44690</v>
      </c>
      <c r="B1838" s="6">
        <f>TITRES_STAT!D1841</f>
        <v>5.4938000000000002</v>
      </c>
      <c r="C1838" s="2">
        <f t="shared" si="221"/>
        <v>0</v>
      </c>
      <c r="D1838" s="2">
        <f t="shared" si="222"/>
        <v>5.4183400000000006</v>
      </c>
      <c r="E1838" s="2">
        <f t="shared" si="224"/>
        <v>5.35311</v>
      </c>
      <c r="F1838" s="2">
        <f t="shared" si="225"/>
        <v>5.3389299999999995</v>
      </c>
      <c r="G1838" s="2">
        <f t="shared" si="219"/>
        <v>5.3871860000000025</v>
      </c>
      <c r="H1838" s="2">
        <f t="shared" si="223"/>
        <v>5.5279875000000054</v>
      </c>
      <c r="I1838" s="2">
        <f t="array" ref="I1838">SUMPRODUCT(B1822:B1841, (ROW(B1822:B1841)-ROW(B1822)+1)) / (20*21/2)</f>
        <v>5.3996228571428579</v>
      </c>
      <c r="J1838" s="2">
        <f t="shared" si="226"/>
        <v>5.369824708133649</v>
      </c>
      <c r="K1838" s="2">
        <f t="shared" si="220"/>
        <v>5.3989694699463975</v>
      </c>
    </row>
    <row r="1839" spans="1:11" ht="13.5" x14ac:dyDescent="0.25">
      <c r="A1839" s="3">
        <f>TITRES_STAT!B1842</f>
        <v>44691</v>
      </c>
      <c r="B1839" s="6">
        <f>TITRES_STAT!D1842</f>
        <v>5.4938000000000002</v>
      </c>
      <c r="C1839" s="2">
        <f t="shared" si="221"/>
        <v>0</v>
      </c>
      <c r="D1839" s="2">
        <f t="shared" si="222"/>
        <v>5.448220000000001</v>
      </c>
      <c r="E1839" s="2">
        <f t="shared" si="224"/>
        <v>5.3704000000000001</v>
      </c>
      <c r="F1839" s="2">
        <f t="shared" si="225"/>
        <v>5.3483649999999994</v>
      </c>
      <c r="G1839" s="2">
        <f t="shared" si="219"/>
        <v>5.3898580000000029</v>
      </c>
      <c r="H1839" s="2">
        <f t="shared" si="223"/>
        <v>5.5275555000000054</v>
      </c>
      <c r="I1839" s="2">
        <f t="array" ref="I1839">SUMPRODUCT(B1823:B1842, (ROW(B1823:B1842)-ROW(B1823)+1)) / (20*21/2)</f>
        <v>5.3899719047619055</v>
      </c>
      <c r="J1839" s="2">
        <f t="shared" si="226"/>
        <v>5.3816318787875872</v>
      </c>
      <c r="K1839" s="2">
        <f t="shared" si="220"/>
        <v>5.4026883142622255</v>
      </c>
    </row>
    <row r="1840" spans="1:11" ht="13.5" x14ac:dyDescent="0.25">
      <c r="A1840" s="3">
        <f>TITRES_STAT!B1843</f>
        <v>44692</v>
      </c>
      <c r="B1840" s="6">
        <f>TITRES_STAT!D1843</f>
        <v>5.4938000000000002</v>
      </c>
      <c r="C1840" s="2">
        <f t="shared" si="221"/>
        <v>0</v>
      </c>
      <c r="D1840" s="2">
        <f t="shared" si="222"/>
        <v>5.4938000000000002</v>
      </c>
      <c r="E1840" s="2">
        <f t="shared" si="224"/>
        <v>5.3916200000000005</v>
      </c>
      <c r="F1840" s="2">
        <f t="shared" si="225"/>
        <v>5.3577999999999992</v>
      </c>
      <c r="G1840" s="2">
        <f t="shared" si="219"/>
        <v>5.3926880000000033</v>
      </c>
      <c r="H1840" s="2">
        <f t="shared" si="223"/>
        <v>5.5271235000000045</v>
      </c>
      <c r="I1840" s="2">
        <f t="array" ref="I1840">SUMPRODUCT(B1824:B1843, (ROW(B1824:B1843)-ROW(B1824)+1)) / (20*21/2)</f>
        <v>5.4014600000000002</v>
      </c>
      <c r="J1840" s="2">
        <f t="shared" si="226"/>
        <v>5.3923145569982927</v>
      </c>
      <c r="K1840" s="2">
        <f t="shared" si="220"/>
        <v>5.4062613215460598</v>
      </c>
    </row>
    <row r="1841" spans="1:11" ht="13.5" x14ac:dyDescent="0.25">
      <c r="A1841" s="3">
        <f>TITRES_STAT!B1844</f>
        <v>44693</v>
      </c>
      <c r="B1841" s="6">
        <f>TITRES_STAT!D1844</f>
        <v>5.4938000000000002</v>
      </c>
      <c r="C1841" s="2">
        <f t="shared" si="221"/>
        <v>0</v>
      </c>
      <c r="D1841" s="2">
        <f t="shared" si="222"/>
        <v>5.4938000000000002</v>
      </c>
      <c r="E1841" s="2">
        <f t="shared" si="224"/>
        <v>5.4144100000000002</v>
      </c>
      <c r="F1841" s="2">
        <f t="shared" si="225"/>
        <v>5.3672349999999991</v>
      </c>
      <c r="G1841" s="2">
        <f t="shared" si="219"/>
        <v>5.3953600000000019</v>
      </c>
      <c r="H1841" s="2">
        <f t="shared" si="223"/>
        <v>5.5268880000000049</v>
      </c>
      <c r="I1841" s="2">
        <f t="array" ref="I1841">SUMPRODUCT(B1825:B1844, (ROW(B1825:B1844)-ROW(B1825)+1)) / (20*21/2)</f>
        <v>5.3911347619047625</v>
      </c>
      <c r="J1841" s="2">
        <f t="shared" si="226"/>
        <v>5.4019798372841699</v>
      </c>
      <c r="K1841" s="2">
        <f t="shared" si="220"/>
        <v>5.4096942108971948</v>
      </c>
    </row>
    <row r="1842" spans="1:11" ht="13.5" x14ac:dyDescent="0.25">
      <c r="A1842" s="3">
        <f>TITRES_STAT!B1845</f>
        <v>44694</v>
      </c>
      <c r="B1842" s="6">
        <f>TITRES_STAT!D1845</f>
        <v>5.2659000000000002</v>
      </c>
      <c r="C1842" s="2">
        <f t="shared" si="221"/>
        <v>-0.22789999999999999</v>
      </c>
      <c r="D1842" s="2">
        <f t="shared" si="222"/>
        <v>5.448220000000001</v>
      </c>
      <c r="E1842" s="2">
        <f t="shared" si="224"/>
        <v>5.4144100000000002</v>
      </c>
      <c r="F1842" s="2">
        <f t="shared" si="225"/>
        <v>5.3652749999999987</v>
      </c>
      <c r="G1842" s="2">
        <f t="shared" ref="G1842:G1905" si="227">AVERAGE(B1793:B1842)</f>
        <v>5.3930040000000012</v>
      </c>
      <c r="H1842" s="2">
        <f t="shared" si="223"/>
        <v>5.5255130000000046</v>
      </c>
      <c r="I1842" s="2">
        <f t="array" ref="I1842">SUMPRODUCT(B1826:B1845, (ROW(B1826:B1845)-ROW(B1826)+1)) / (20*21/2)</f>
        <v>5.3811833333333334</v>
      </c>
      <c r="J1842" s="2">
        <f t="shared" si="226"/>
        <v>5.3890198527809154</v>
      </c>
      <c r="K1842" s="2">
        <f t="shared" si="220"/>
        <v>5.4040552222345593</v>
      </c>
    </row>
    <row r="1843" spans="1:11" ht="13.5" x14ac:dyDescent="0.25">
      <c r="A1843" s="3">
        <f>TITRES_STAT!B1846</f>
        <v>44697</v>
      </c>
      <c r="B1843" s="6">
        <f>TITRES_STAT!D1846</f>
        <v>5.4859</v>
      </c>
      <c r="C1843" s="2">
        <f t="shared" si="221"/>
        <v>0.21999999999999975</v>
      </c>
      <c r="D1843" s="2">
        <f t="shared" si="222"/>
        <v>5.4466400000000004</v>
      </c>
      <c r="E1843" s="2">
        <f t="shared" si="224"/>
        <v>5.4324900000000005</v>
      </c>
      <c r="F1843" s="2">
        <f t="shared" si="225"/>
        <v>5.3743149999999984</v>
      </c>
      <c r="G1843" s="2">
        <f t="shared" si="227"/>
        <v>5.3950480000000001</v>
      </c>
      <c r="H1843" s="2">
        <f t="shared" si="223"/>
        <v>5.5252380000000043</v>
      </c>
      <c r="I1843" s="2">
        <f t="array" ref="I1843">SUMPRODUCT(B1827:B1846, (ROW(B1827:B1846)-ROW(B1827)+1)) / (20*21/2)</f>
        <v>5.3716057142857156</v>
      </c>
      <c r="J1843" s="2">
        <f t="shared" si="226"/>
        <v>5.3982465334684475</v>
      </c>
      <c r="K1843" s="2">
        <f t="shared" ref="K1843:K1906" si="228">$K$4*B1843+(1-$K$4)*K1842</f>
        <v>5.4072648213626158</v>
      </c>
    </row>
    <row r="1844" spans="1:11" ht="13.5" x14ac:dyDescent="0.25">
      <c r="A1844" s="3">
        <f>TITRES_STAT!B1847</f>
        <v>44698</v>
      </c>
      <c r="B1844" s="6">
        <f>TITRES_STAT!D1847</f>
        <v>5.2659000000000002</v>
      </c>
      <c r="C1844" s="2">
        <f t="shared" si="221"/>
        <v>-0.21999999999999975</v>
      </c>
      <c r="D1844" s="2">
        <f t="shared" si="222"/>
        <v>5.4010600000000011</v>
      </c>
      <c r="E1844" s="2">
        <f t="shared" si="224"/>
        <v>5.424640000000001</v>
      </c>
      <c r="F1844" s="2">
        <f t="shared" si="225"/>
        <v>5.3703899999999996</v>
      </c>
      <c r="G1844" s="2">
        <f t="shared" si="227"/>
        <v>5.3926920000000003</v>
      </c>
      <c r="H1844" s="2">
        <f t="shared" si="223"/>
        <v>5.5238630000000031</v>
      </c>
      <c r="I1844" s="2">
        <f t="array" ref="I1844">SUMPRODUCT(B1828:B1847, (ROW(B1828:B1847)-ROW(B1828)+1)) / (20*21/2)</f>
        <v>5.3833542857142858</v>
      </c>
      <c r="J1844" s="2">
        <f t="shared" si="226"/>
        <v>5.3856421017095473</v>
      </c>
      <c r="K1844" s="2">
        <f t="shared" si="228"/>
        <v>5.4017211028778069</v>
      </c>
    </row>
    <row r="1845" spans="1:11" ht="13.5" x14ac:dyDescent="0.25">
      <c r="A1845" s="3">
        <f>TITRES_STAT!B1848</f>
        <v>44699</v>
      </c>
      <c r="B1845" s="6">
        <f>TITRES_STAT!D1848</f>
        <v>5.2659000000000002</v>
      </c>
      <c r="C1845" s="2">
        <f t="shared" si="221"/>
        <v>0</v>
      </c>
      <c r="D1845" s="2">
        <f t="shared" si="222"/>
        <v>5.35548</v>
      </c>
      <c r="E1845" s="2">
        <f t="shared" si="224"/>
        <v>5.424640000000001</v>
      </c>
      <c r="F1845" s="2">
        <f t="shared" si="225"/>
        <v>5.3664649999999998</v>
      </c>
      <c r="G1845" s="2">
        <f t="shared" si="227"/>
        <v>5.3903359999999996</v>
      </c>
      <c r="H1845" s="2">
        <f t="shared" si="223"/>
        <v>5.5224880000000045</v>
      </c>
      <c r="I1845" s="2">
        <f t="array" ref="I1845">SUMPRODUCT(B1829:B1848, (ROW(B1829:B1848)-ROW(B1829)+1)) / (20*21/2)</f>
        <v>5.39293380952381</v>
      </c>
      <c r="J1845" s="2">
        <f t="shared" si="226"/>
        <v>5.3742380920229236</v>
      </c>
      <c r="K1845" s="2">
        <f t="shared" si="228"/>
        <v>5.3963947851178924</v>
      </c>
    </row>
    <row r="1846" spans="1:11" ht="13.5" x14ac:dyDescent="0.25">
      <c r="A1846" s="3">
        <f>TITRES_STAT!B1849</f>
        <v>44700</v>
      </c>
      <c r="B1846" s="6">
        <f>TITRES_STAT!D1849</f>
        <v>5.2659000000000002</v>
      </c>
      <c r="C1846" s="2">
        <f t="shared" si="221"/>
        <v>0</v>
      </c>
      <c r="D1846" s="2">
        <f t="shared" si="222"/>
        <v>5.3099000000000007</v>
      </c>
      <c r="E1846" s="2">
        <f t="shared" si="224"/>
        <v>5.4018500000000014</v>
      </c>
      <c r="F1846" s="2">
        <f t="shared" si="225"/>
        <v>5.362540000000001</v>
      </c>
      <c r="G1846" s="2">
        <f t="shared" si="227"/>
        <v>5.387821999999999</v>
      </c>
      <c r="H1846" s="2">
        <f t="shared" si="223"/>
        <v>5.5211130000000033</v>
      </c>
      <c r="I1846" s="2">
        <f t="array" ref="I1846">SUMPRODUCT(B1830:B1849, (ROW(B1830:B1849)-ROW(B1830)+1)) / (20*21/2)</f>
        <v>5.4034095238095254</v>
      </c>
      <c r="J1846" s="2">
        <f t="shared" si="226"/>
        <v>5.3639201784969304</v>
      </c>
      <c r="K1846" s="2">
        <f t="shared" si="228"/>
        <v>5.3912773425642495</v>
      </c>
    </row>
    <row r="1847" spans="1:11" ht="13.5" x14ac:dyDescent="0.25">
      <c r="A1847" s="3">
        <f>TITRES_STAT!B1850</f>
        <v>44701</v>
      </c>
      <c r="B1847" s="6">
        <f>TITRES_STAT!D1850</f>
        <v>5.4859</v>
      </c>
      <c r="C1847" s="2">
        <f t="shared" si="221"/>
        <v>0.21999999999999975</v>
      </c>
      <c r="D1847" s="2">
        <f t="shared" si="222"/>
        <v>5.3539000000000003</v>
      </c>
      <c r="E1847" s="2">
        <f t="shared" si="224"/>
        <v>5.4010600000000011</v>
      </c>
      <c r="F1847" s="2">
        <f t="shared" si="225"/>
        <v>5.3696150000000005</v>
      </c>
      <c r="G1847" s="2">
        <f t="shared" si="227"/>
        <v>5.387664</v>
      </c>
      <c r="H1847" s="2">
        <f t="shared" si="223"/>
        <v>5.5208380000000021</v>
      </c>
      <c r="I1847" s="2">
        <f t="array" ref="I1847">SUMPRODUCT(B1831:B1850, (ROW(B1831:B1850)-ROW(B1831)+1)) / (20*21/2)</f>
        <v>5.4130995238095245</v>
      </c>
      <c r="J1847" s="2">
        <f t="shared" si="226"/>
        <v>5.3755373043543653</v>
      </c>
      <c r="K1847" s="2">
        <f t="shared" si="228"/>
        <v>5.3949880350127106</v>
      </c>
    </row>
    <row r="1848" spans="1:11" ht="13.5" x14ac:dyDescent="0.25">
      <c r="A1848" s="3">
        <f>TITRES_STAT!B1851</f>
        <v>44704</v>
      </c>
      <c r="B1848" s="6">
        <f>TITRES_STAT!D1851</f>
        <v>5.4702000000000002</v>
      </c>
      <c r="C1848" s="2">
        <f t="shared" si="221"/>
        <v>-1.5699999999999825E-2</v>
      </c>
      <c r="D1848" s="2">
        <f t="shared" si="222"/>
        <v>5.3507599999999993</v>
      </c>
      <c r="E1848" s="2">
        <f t="shared" si="224"/>
        <v>5.3987000000000007</v>
      </c>
      <c r="F1848" s="2">
        <f t="shared" si="225"/>
        <v>5.3759050000000004</v>
      </c>
      <c r="G1848" s="2">
        <f t="shared" si="227"/>
        <v>5.3871919999999989</v>
      </c>
      <c r="H1848" s="2">
        <f t="shared" si="223"/>
        <v>5.520484500000002</v>
      </c>
      <c r="I1848" s="2">
        <f t="array" ref="I1848">SUMPRODUCT(B1832:B1851, (ROW(B1832:B1851)-ROW(B1832)+1)) / (20*21/2)</f>
        <v>5.4218166666666665</v>
      </c>
      <c r="J1848" s="2">
        <f t="shared" si="226"/>
        <v>5.3845527991777589</v>
      </c>
      <c r="K1848" s="2">
        <f t="shared" si="228"/>
        <v>5.3979375238357417</v>
      </c>
    </row>
    <row r="1849" spans="1:11" ht="13.5" x14ac:dyDescent="0.25">
      <c r="A1849" s="3">
        <f>TITRES_STAT!B1852</f>
        <v>44705</v>
      </c>
      <c r="B1849" s="6">
        <f>TITRES_STAT!D1852</f>
        <v>5.4859</v>
      </c>
      <c r="C1849" s="2">
        <f t="shared" si="221"/>
        <v>1.5699999999999825E-2</v>
      </c>
      <c r="D1849" s="2">
        <f t="shared" si="222"/>
        <v>5.3947600000000007</v>
      </c>
      <c r="E1849" s="2">
        <f t="shared" si="224"/>
        <v>5.3979100000000013</v>
      </c>
      <c r="F1849" s="2">
        <f t="shared" si="225"/>
        <v>5.3841550000000007</v>
      </c>
      <c r="G1849" s="2">
        <f t="shared" si="227"/>
        <v>5.3870339999999972</v>
      </c>
      <c r="H1849" s="2">
        <f t="shared" si="223"/>
        <v>5.5204060000000004</v>
      </c>
      <c r="I1849" s="2">
        <f t="array" ref="I1849">SUMPRODUCT(B1833:B1852, (ROW(B1833:B1852)-ROW(B1833)+1)) / (20*21/2)</f>
        <v>5.4294861904761911</v>
      </c>
      <c r="J1849" s="2">
        <f t="shared" si="226"/>
        <v>5.394204913541782</v>
      </c>
      <c r="K1849" s="2">
        <f t="shared" si="228"/>
        <v>5.4013870327049283</v>
      </c>
    </row>
    <row r="1850" spans="1:11" ht="13.5" x14ac:dyDescent="0.25">
      <c r="A1850" s="3">
        <f>TITRES_STAT!B1853</f>
        <v>44706</v>
      </c>
      <c r="B1850" s="6">
        <f>TITRES_STAT!D1853</f>
        <v>5.4859</v>
      </c>
      <c r="C1850" s="2">
        <f t="shared" si="221"/>
        <v>0</v>
      </c>
      <c r="D1850" s="2">
        <f t="shared" si="222"/>
        <v>5.4387600000000003</v>
      </c>
      <c r="E1850" s="2">
        <f t="shared" si="224"/>
        <v>5.3971200000000001</v>
      </c>
      <c r="F1850" s="2">
        <f t="shared" si="225"/>
        <v>5.3943700000000003</v>
      </c>
      <c r="G1850" s="2">
        <f t="shared" si="227"/>
        <v>5.3871899999999986</v>
      </c>
      <c r="H1850" s="2">
        <f t="shared" si="223"/>
        <v>5.5199735000000008</v>
      </c>
      <c r="I1850" s="2">
        <f t="array" ref="I1850">SUMPRODUCT(B1834:B1853, (ROW(B1834:B1853)-ROW(B1834)+1)) / (20*21/2)</f>
        <v>5.4361080952380956</v>
      </c>
      <c r="J1850" s="2">
        <f t="shared" si="226"/>
        <v>5.4029377789187549</v>
      </c>
      <c r="K1850" s="2">
        <f t="shared" si="228"/>
        <v>5.4047012667164998</v>
      </c>
    </row>
    <row r="1851" spans="1:11" ht="13.5" x14ac:dyDescent="0.25">
      <c r="A1851" s="3">
        <f>TITRES_STAT!B1854</f>
        <v>44707</v>
      </c>
      <c r="B1851" s="6">
        <f>TITRES_STAT!D1854</f>
        <v>5.4859</v>
      </c>
      <c r="C1851" s="2">
        <f t="shared" si="221"/>
        <v>0</v>
      </c>
      <c r="D1851" s="2">
        <f t="shared" si="222"/>
        <v>5.4827600000000007</v>
      </c>
      <c r="E1851" s="2">
        <f t="shared" si="224"/>
        <v>5.3963300000000007</v>
      </c>
      <c r="F1851" s="2">
        <f t="shared" si="225"/>
        <v>5.4053700000000005</v>
      </c>
      <c r="G1851" s="2">
        <f t="shared" si="227"/>
        <v>5.3873459999999991</v>
      </c>
      <c r="H1851" s="2">
        <f t="shared" si="223"/>
        <v>5.5195410000000003</v>
      </c>
      <c r="I1851" s="2">
        <f t="array" ref="I1851">SUMPRODUCT(B1835:B1854, (ROW(B1835:B1854)-ROW(B1835)+1)) / (20*21/2)</f>
        <v>5.4418690476190488</v>
      </c>
      <c r="J1851" s="2">
        <f t="shared" si="226"/>
        <v>5.410838942831254</v>
      </c>
      <c r="K1851" s="2">
        <f t="shared" si="228"/>
        <v>5.4078855307668334</v>
      </c>
    </row>
    <row r="1852" spans="1:11" ht="13.5" x14ac:dyDescent="0.25">
      <c r="A1852" s="3">
        <f>TITRES_STAT!B1855</f>
        <v>44708</v>
      </c>
      <c r="B1852" s="6">
        <f>TITRES_STAT!D1855</f>
        <v>5.4859</v>
      </c>
      <c r="C1852" s="2">
        <f t="shared" si="221"/>
        <v>0</v>
      </c>
      <c r="D1852" s="2">
        <f t="shared" si="222"/>
        <v>5.4827600000000007</v>
      </c>
      <c r="E1852" s="2">
        <f t="shared" si="224"/>
        <v>5.4183300000000001</v>
      </c>
      <c r="F1852" s="2">
        <f t="shared" si="225"/>
        <v>5.4163700000000006</v>
      </c>
      <c r="G1852" s="2">
        <f t="shared" si="227"/>
        <v>5.3875019999999987</v>
      </c>
      <c r="H1852" s="2">
        <f t="shared" si="223"/>
        <v>5.5191084999999998</v>
      </c>
      <c r="I1852" s="2">
        <f t="array" ref="I1852">SUMPRODUCT(B1836:B1855, (ROW(B1836:B1855)-ROW(B1836)+1)) / (20*21/2)</f>
        <v>5.4469561904761914</v>
      </c>
      <c r="J1852" s="2">
        <f t="shared" si="226"/>
        <v>5.4179876149425628</v>
      </c>
      <c r="K1852" s="2">
        <f t="shared" si="228"/>
        <v>5.4109449217171539</v>
      </c>
    </row>
    <row r="1853" spans="1:11" ht="13.5" x14ac:dyDescent="0.25">
      <c r="A1853" s="3">
        <f>TITRES_STAT!B1856</f>
        <v>44711</v>
      </c>
      <c r="B1853" s="6">
        <f>TITRES_STAT!D1856</f>
        <v>5.4859</v>
      </c>
      <c r="C1853" s="2">
        <f t="shared" si="221"/>
        <v>0</v>
      </c>
      <c r="D1853" s="2">
        <f t="shared" si="222"/>
        <v>5.4859</v>
      </c>
      <c r="E1853" s="2">
        <f t="shared" si="224"/>
        <v>5.4183300000000001</v>
      </c>
      <c r="F1853" s="2">
        <f t="shared" si="225"/>
        <v>5.4254100000000012</v>
      </c>
      <c r="G1853" s="2">
        <f t="shared" si="227"/>
        <v>5.3871879999999974</v>
      </c>
      <c r="H1853" s="2">
        <f t="shared" si="223"/>
        <v>5.5186759999999992</v>
      </c>
      <c r="I1853" s="2">
        <f t="array" ref="I1853">SUMPRODUCT(B1837:B1856, (ROW(B1837:B1856)-ROW(B1837)+1)) / (20*21/2)</f>
        <v>5.4502528571428579</v>
      </c>
      <c r="J1853" s="2">
        <f t="shared" si="226"/>
        <v>5.4244554611385087</v>
      </c>
      <c r="K1853" s="2">
        <f t="shared" si="228"/>
        <v>5.4138843365517753</v>
      </c>
    </row>
    <row r="1854" spans="1:11" ht="13.5" x14ac:dyDescent="0.25">
      <c r="A1854" s="3">
        <f>TITRES_STAT!B1857</f>
        <v>44712</v>
      </c>
      <c r="B1854" s="6">
        <f>TITRES_STAT!D1857</f>
        <v>5.4859</v>
      </c>
      <c r="C1854" s="2">
        <f t="shared" si="221"/>
        <v>0</v>
      </c>
      <c r="D1854" s="2">
        <f t="shared" si="222"/>
        <v>5.4859</v>
      </c>
      <c r="E1854" s="2">
        <f t="shared" si="224"/>
        <v>5.4403300000000012</v>
      </c>
      <c r="F1854" s="2">
        <f t="shared" si="225"/>
        <v>5.4324850000000016</v>
      </c>
      <c r="G1854" s="2">
        <f t="shared" si="227"/>
        <v>5.3871879999999974</v>
      </c>
      <c r="H1854" s="2">
        <f t="shared" si="223"/>
        <v>5.5182434999999987</v>
      </c>
      <c r="I1854" s="2">
        <f t="array" ref="I1854">SUMPRODUCT(B1838:B1857, (ROW(B1838:B1857)-ROW(B1838)+1)) / (20*21/2)</f>
        <v>5.4521195238095244</v>
      </c>
      <c r="J1854" s="2">
        <f t="shared" si="226"/>
        <v>5.4303073219824602</v>
      </c>
      <c r="K1854" s="2">
        <f t="shared" si="228"/>
        <v>5.4167084802164114</v>
      </c>
    </row>
    <row r="1855" spans="1:11" ht="13.5" x14ac:dyDescent="0.25">
      <c r="A1855" s="3">
        <f>TITRES_STAT!B1858</f>
        <v>44713</v>
      </c>
      <c r="B1855" s="6">
        <f>TITRES_STAT!D1858</f>
        <v>5.4859</v>
      </c>
      <c r="C1855" s="2">
        <f t="shared" si="221"/>
        <v>0</v>
      </c>
      <c r="D1855" s="2">
        <f t="shared" si="222"/>
        <v>5.4859</v>
      </c>
      <c r="E1855" s="2">
        <f t="shared" si="224"/>
        <v>5.4623300000000006</v>
      </c>
      <c r="F1855" s="2">
        <f t="shared" si="225"/>
        <v>5.4434850000000008</v>
      </c>
      <c r="G1855" s="2">
        <f t="shared" si="227"/>
        <v>5.3871879999999965</v>
      </c>
      <c r="H1855" s="2">
        <f t="shared" si="223"/>
        <v>5.5186364999999977</v>
      </c>
      <c r="I1855" s="2">
        <f t="array" ref="I1855">SUMPRODUCT(B1839:B1858, (ROW(B1839:B1858)-ROW(B1839)+1)) / (20*21/2)</f>
        <v>5.4563838095238104</v>
      </c>
      <c r="J1855" s="2">
        <f t="shared" si="226"/>
        <v>5.4356018627460356</v>
      </c>
      <c r="K1855" s="2">
        <f t="shared" si="228"/>
        <v>5.4194218731491013</v>
      </c>
    </row>
    <row r="1856" spans="1:11" ht="13.5" x14ac:dyDescent="0.25">
      <c r="A1856" s="3">
        <f>TITRES_STAT!B1859</f>
        <v>44714</v>
      </c>
      <c r="B1856" s="6">
        <f>TITRES_STAT!D1859</f>
        <v>5.4781000000000004</v>
      </c>
      <c r="C1856" s="2">
        <f t="shared" si="221"/>
        <v>-7.799999999999585E-3</v>
      </c>
      <c r="D1856" s="2">
        <f t="shared" si="222"/>
        <v>5.4843400000000004</v>
      </c>
      <c r="E1856" s="2">
        <f t="shared" si="224"/>
        <v>5.4835500000000001</v>
      </c>
      <c r="F1856" s="2">
        <f t="shared" si="225"/>
        <v>5.4427000000000003</v>
      </c>
      <c r="G1856" s="2">
        <f t="shared" si="227"/>
        <v>5.3898619999999964</v>
      </c>
      <c r="H1856" s="2">
        <f t="shared" si="223"/>
        <v>5.5189904999999975</v>
      </c>
      <c r="I1856" s="2">
        <f t="array" ref="I1856">SUMPRODUCT(B1840:B1859, (ROW(B1840:B1859)-ROW(B1840)+1)) / (20*21/2)</f>
        <v>5.4606857142857148</v>
      </c>
      <c r="J1856" s="2">
        <f t="shared" si="226"/>
        <v>5.4396493043892704</v>
      </c>
      <c r="K1856" s="2">
        <f t="shared" si="228"/>
        <v>5.4217229761628625</v>
      </c>
    </row>
    <row r="1857" spans="1:11" ht="13.5" x14ac:dyDescent="0.25">
      <c r="A1857" s="3">
        <f>TITRES_STAT!B1860</f>
        <v>44715</v>
      </c>
      <c r="B1857" s="6">
        <f>TITRES_STAT!D1860</f>
        <v>5.4622999999999999</v>
      </c>
      <c r="C1857" s="2">
        <f t="shared" si="221"/>
        <v>-1.580000000000048E-2</v>
      </c>
      <c r="D1857" s="2">
        <f t="shared" si="222"/>
        <v>5.4796199999999997</v>
      </c>
      <c r="E1857" s="2">
        <f t="shared" si="224"/>
        <v>5.4811899999999998</v>
      </c>
      <c r="F1857" s="2">
        <f t="shared" si="225"/>
        <v>5.4411250000000004</v>
      </c>
      <c r="G1857" s="2">
        <f t="shared" si="227"/>
        <v>5.3922199999999965</v>
      </c>
      <c r="H1857" s="2">
        <f t="shared" si="223"/>
        <v>5.5193834999999964</v>
      </c>
      <c r="I1857" s="2">
        <f t="array" ref="I1857">SUMPRODUCT(B1841:B1860, (ROW(B1841:B1860)-ROW(B1841)+1)) / (20*21/2)</f>
        <v>5.4665204761904764</v>
      </c>
      <c r="J1857" s="2">
        <f t="shared" si="226"/>
        <v>5.4418065134950542</v>
      </c>
      <c r="K1857" s="2">
        <f t="shared" si="228"/>
        <v>5.4233142319996137</v>
      </c>
    </row>
    <row r="1858" spans="1:11" ht="13.5" x14ac:dyDescent="0.25">
      <c r="A1858" s="3">
        <f>TITRES_STAT!B1861</f>
        <v>44718</v>
      </c>
      <c r="B1858" s="6">
        <f>TITRES_STAT!D1861</f>
        <v>5.4859</v>
      </c>
      <c r="C1858" s="2">
        <f t="shared" si="221"/>
        <v>2.3600000000000065E-2</v>
      </c>
      <c r="D1858" s="2">
        <f t="shared" si="222"/>
        <v>5.4796199999999997</v>
      </c>
      <c r="E1858" s="2">
        <f t="shared" si="224"/>
        <v>5.4827599999999999</v>
      </c>
      <c r="F1858" s="2">
        <f t="shared" si="225"/>
        <v>5.4407300000000003</v>
      </c>
      <c r="G1858" s="2">
        <f t="shared" si="227"/>
        <v>5.3926919999999976</v>
      </c>
      <c r="H1858" s="2">
        <f t="shared" si="223"/>
        <v>5.5198944999999959</v>
      </c>
      <c r="I1858" s="2">
        <f t="array" ref="I1858">SUMPRODUCT(B1842:B1861, (ROW(B1842:B1861)-ROW(B1842)+1)) / (20*21/2)</f>
        <v>5.470822857142859</v>
      </c>
      <c r="J1858" s="2">
        <f t="shared" si="226"/>
        <v>5.4460058931621917</v>
      </c>
      <c r="K1858" s="2">
        <f t="shared" si="228"/>
        <v>5.4257685758427661</v>
      </c>
    </row>
    <row r="1859" spans="1:11" ht="13.5" x14ac:dyDescent="0.25">
      <c r="A1859" s="3">
        <f>TITRES_STAT!B1862</f>
        <v>44719</v>
      </c>
      <c r="B1859" s="6">
        <f>TITRES_STAT!D1862</f>
        <v>5.4859</v>
      </c>
      <c r="C1859" s="2">
        <f t="shared" si="221"/>
        <v>0</v>
      </c>
      <c r="D1859" s="2">
        <f t="shared" si="222"/>
        <v>5.4796200000000006</v>
      </c>
      <c r="E1859" s="2">
        <f t="shared" si="224"/>
        <v>5.4827599999999999</v>
      </c>
      <c r="F1859" s="2">
        <f t="shared" si="225"/>
        <v>5.4403350000000001</v>
      </c>
      <c r="G1859" s="2">
        <f t="shared" si="227"/>
        <v>5.393163999999997</v>
      </c>
      <c r="H1859" s="2">
        <f t="shared" si="223"/>
        <v>5.5204054999999945</v>
      </c>
      <c r="I1859" s="2">
        <f t="array" ref="I1859">SUMPRODUCT(B1843:B1862, (ROW(B1843:B1862)-ROW(B1843)+1)) / (20*21/2)</f>
        <v>5.4751628571428572</v>
      </c>
      <c r="J1859" s="2">
        <f t="shared" si="226"/>
        <v>5.4498053319086495</v>
      </c>
      <c r="K1859" s="2">
        <f t="shared" si="228"/>
        <v>5.4281266709077558</v>
      </c>
    </row>
    <row r="1860" spans="1:11" ht="13.5" x14ac:dyDescent="0.25">
      <c r="A1860" s="3">
        <f>TITRES_STAT!B1863</f>
        <v>44720</v>
      </c>
      <c r="B1860" s="6">
        <f>TITRES_STAT!D1863</f>
        <v>5.5015999999999998</v>
      </c>
      <c r="C1860" s="2">
        <f t="shared" ref="C1860:C1923" si="229">B1860-B1859</f>
        <v>1.5699999999999825E-2</v>
      </c>
      <c r="D1860" s="2">
        <f t="shared" si="222"/>
        <v>5.4827600000000007</v>
      </c>
      <c r="E1860" s="2">
        <f t="shared" si="224"/>
        <v>5.4843299999999999</v>
      </c>
      <c r="F1860" s="2">
        <f t="shared" si="225"/>
        <v>5.4407249999999996</v>
      </c>
      <c r="G1860" s="2">
        <f t="shared" si="227"/>
        <v>5.3939499999999967</v>
      </c>
      <c r="H1860" s="2">
        <f t="shared" si="223"/>
        <v>5.5208769999999934</v>
      </c>
      <c r="I1860" s="2">
        <f t="array" ref="I1860">SUMPRODUCT(B1844:B1863, (ROW(B1844:B1863)-ROW(B1844)+1)) / (20*21/2)</f>
        <v>5.4799504761904769</v>
      </c>
      <c r="J1860" s="2">
        <f t="shared" si="226"/>
        <v>5.4547381574411586</v>
      </c>
      <c r="K1860" s="2">
        <f t="shared" si="228"/>
        <v>5.4310079779309808</v>
      </c>
    </row>
    <row r="1861" spans="1:11" ht="13.5" x14ac:dyDescent="0.25">
      <c r="A1861" s="3">
        <f>TITRES_STAT!B1864</f>
        <v>44721</v>
      </c>
      <c r="B1861" s="6">
        <f>TITRES_STAT!D1864</f>
        <v>5.4859</v>
      </c>
      <c r="C1861" s="2">
        <f t="shared" si="229"/>
        <v>-1.5699999999999825E-2</v>
      </c>
      <c r="D1861" s="2">
        <f t="shared" si="222"/>
        <v>5.4843200000000003</v>
      </c>
      <c r="E1861" s="2">
        <f t="shared" si="224"/>
        <v>5.4843299999999999</v>
      </c>
      <c r="F1861" s="2">
        <f t="shared" si="225"/>
        <v>5.4403300000000003</v>
      </c>
      <c r="G1861" s="2">
        <f t="shared" si="227"/>
        <v>5.3944219999999969</v>
      </c>
      <c r="H1861" s="2">
        <f t="shared" si="223"/>
        <v>5.5207984999999926</v>
      </c>
      <c r="I1861" s="2">
        <f t="array" ref="I1861">SUMPRODUCT(B1845:B1864, (ROW(B1845:B1864)-ROW(B1845)+1)) / (20*21/2)</f>
        <v>5.4846633333333328</v>
      </c>
      <c r="J1861" s="2">
        <f t="shared" si="226"/>
        <v>5.4577059519705715</v>
      </c>
      <c r="K1861" s="2">
        <f t="shared" si="228"/>
        <v>5.4331606062474131</v>
      </c>
    </row>
    <row r="1862" spans="1:11" ht="13.5" x14ac:dyDescent="0.25">
      <c r="A1862" s="3">
        <f>TITRES_STAT!B1865</f>
        <v>44722</v>
      </c>
      <c r="B1862" s="6">
        <f>TITRES_STAT!D1865</f>
        <v>5.4859</v>
      </c>
      <c r="C1862" s="2">
        <f t="shared" si="229"/>
        <v>0</v>
      </c>
      <c r="D1862" s="2">
        <f t="shared" ref="D1862:D1925" si="230">AVERAGE(B1858:B1862)</f>
        <v>5.4890400000000001</v>
      </c>
      <c r="E1862" s="2">
        <f t="shared" si="224"/>
        <v>5.4843299999999999</v>
      </c>
      <c r="F1862" s="2">
        <f t="shared" si="225"/>
        <v>5.4513300000000005</v>
      </c>
      <c r="G1862" s="2">
        <f t="shared" si="227"/>
        <v>5.3948939999999972</v>
      </c>
      <c r="H1862" s="2">
        <f t="shared" si="223"/>
        <v>5.5207199999999936</v>
      </c>
      <c r="I1862" s="2">
        <f t="array" ref="I1862">SUMPRODUCT(B1846:B1865, (ROW(B1846:B1865)-ROW(B1846)+1)) / (20*21/2)</f>
        <v>5.4875109523809531</v>
      </c>
      <c r="J1862" s="2">
        <f t="shared" si="226"/>
        <v>5.4603910994019458</v>
      </c>
      <c r="K1862" s="2">
        <f t="shared" si="228"/>
        <v>5.4352288177671229</v>
      </c>
    </row>
    <row r="1863" spans="1:11" ht="13.5" x14ac:dyDescent="0.25">
      <c r="A1863" s="3">
        <f>TITRES_STAT!B1866</f>
        <v>44725</v>
      </c>
      <c r="B1863" s="6">
        <f>TITRES_STAT!D1866</f>
        <v>5.5015999999999998</v>
      </c>
      <c r="C1863" s="2">
        <f t="shared" si="229"/>
        <v>1.5699999999999825E-2</v>
      </c>
      <c r="D1863" s="2">
        <f t="shared" si="230"/>
        <v>5.4921800000000003</v>
      </c>
      <c r="E1863" s="2">
        <f t="shared" si="224"/>
        <v>5.4858999999999991</v>
      </c>
      <c r="F1863" s="2">
        <f t="shared" si="225"/>
        <v>5.452115</v>
      </c>
      <c r="G1863" s="2">
        <f t="shared" si="227"/>
        <v>5.395679999999996</v>
      </c>
      <c r="H1863" s="2">
        <f t="shared" si="223"/>
        <v>5.5207199999999936</v>
      </c>
      <c r="I1863" s="2">
        <f t="array" ref="I1863">SUMPRODUCT(B1847:B1866, (ROW(B1847:B1866)-ROW(B1847)+1)) / (20*21/2)</f>
        <v>5.5112923809523808</v>
      </c>
      <c r="J1863" s="2">
        <f t="shared" si="226"/>
        <v>5.4643157566017599</v>
      </c>
      <c r="K1863" s="2">
        <f t="shared" si="228"/>
        <v>5.4378316092272359</v>
      </c>
    </row>
    <row r="1864" spans="1:11" ht="13.5" x14ac:dyDescent="0.25">
      <c r="A1864" s="3">
        <f>TITRES_STAT!B1867</f>
        <v>44726</v>
      </c>
      <c r="B1864" s="6">
        <f>TITRES_STAT!D1867</f>
        <v>5.5015999999999998</v>
      </c>
      <c r="C1864" s="2">
        <f t="shared" si="229"/>
        <v>0</v>
      </c>
      <c r="D1864" s="2">
        <f t="shared" si="230"/>
        <v>5.4953200000000004</v>
      </c>
      <c r="E1864" s="2">
        <f t="shared" si="224"/>
        <v>5.4874700000000001</v>
      </c>
      <c r="F1864" s="2">
        <f t="shared" si="225"/>
        <v>5.4639000000000006</v>
      </c>
      <c r="G1864" s="2">
        <f t="shared" si="227"/>
        <v>5.3980379999999961</v>
      </c>
      <c r="H1864" s="2">
        <f t="shared" si="223"/>
        <v>5.5207199999999945</v>
      </c>
      <c r="I1864" s="2">
        <f t="array" ref="I1864">SUMPRODUCT(B1848:B1867, (ROW(B1848:B1867)-ROW(B1848)+1)) / (20*21/2)</f>
        <v>5.5328876190476191</v>
      </c>
      <c r="J1864" s="2">
        <f t="shared" si="226"/>
        <v>5.4678666369254012</v>
      </c>
      <c r="K1864" s="2">
        <f t="shared" si="228"/>
        <v>5.4403323304340114</v>
      </c>
    </row>
    <row r="1865" spans="1:11" ht="13.5" x14ac:dyDescent="0.25">
      <c r="A1865" s="3">
        <f>TITRES_STAT!B1868</f>
        <v>44727</v>
      </c>
      <c r="B1865" s="6">
        <f>TITRES_STAT!D1868</f>
        <v>5.4938000000000002</v>
      </c>
      <c r="C1865" s="2">
        <f t="shared" si="229"/>
        <v>-7.799999999999585E-3</v>
      </c>
      <c r="D1865" s="2">
        <f t="shared" si="230"/>
        <v>5.49376</v>
      </c>
      <c r="E1865" s="2">
        <f t="shared" si="224"/>
        <v>5.4882600000000004</v>
      </c>
      <c r="F1865" s="2">
        <f t="shared" si="225"/>
        <v>5.475295</v>
      </c>
      <c r="G1865" s="2">
        <f t="shared" si="227"/>
        <v>5.4040119999999954</v>
      </c>
      <c r="H1865" s="2">
        <f t="shared" si="223"/>
        <v>5.5206809999999953</v>
      </c>
      <c r="I1865" s="2">
        <f t="array" ref="I1865">SUMPRODUCT(B1849:B1868, (ROW(B1849:B1868)-ROW(B1849)+1)) / (20*21/2)</f>
        <v>5.5533442857142852</v>
      </c>
      <c r="J1865" s="2">
        <f t="shared" si="226"/>
        <v>5.4703364810277435</v>
      </c>
      <c r="K1865" s="2">
        <f t="shared" si="228"/>
        <v>5.442429101789541</v>
      </c>
    </row>
    <row r="1866" spans="1:11" ht="13.5" x14ac:dyDescent="0.25">
      <c r="A1866" s="3">
        <f>TITRES_STAT!B1869</f>
        <v>44728</v>
      </c>
      <c r="B1866" s="6">
        <f>TITRES_STAT!D1869</f>
        <v>5.7249999999999996</v>
      </c>
      <c r="C1866" s="2">
        <f t="shared" si="229"/>
        <v>0.23119999999999941</v>
      </c>
      <c r="D1866" s="2">
        <f t="shared" si="230"/>
        <v>5.5415800000000006</v>
      </c>
      <c r="E1866" s="2">
        <f t="shared" si="224"/>
        <v>5.5129499999999991</v>
      </c>
      <c r="F1866" s="2">
        <f t="shared" si="225"/>
        <v>5.4982499999999987</v>
      </c>
      <c r="G1866" s="2">
        <f t="shared" si="227"/>
        <v>5.4108379999999965</v>
      </c>
      <c r="H1866" s="2">
        <f t="shared" ref="H1866:H1929" si="231">AVERAGE(B1667:B1866)</f>
        <v>5.5217979999999951</v>
      </c>
      <c r="I1866" s="2">
        <f t="array" ref="I1866">SUMPRODUCT(B1850:B1869, (ROW(B1850:B1869)-ROW(B1850)+1)) / (20*21/2)</f>
        <v>5.5607685714285715</v>
      </c>
      <c r="J1866" s="2">
        <f t="shared" si="226"/>
        <v>5.4945901495012919</v>
      </c>
      <c r="K1866" s="2">
        <f t="shared" si="228"/>
        <v>5.4535103134840694</v>
      </c>
    </row>
    <row r="1867" spans="1:11" ht="13.5" x14ac:dyDescent="0.25">
      <c r="A1867" s="3">
        <f>TITRES_STAT!B1870</f>
        <v>44729</v>
      </c>
      <c r="B1867" s="6">
        <f>TITRES_STAT!D1870</f>
        <v>5.7249999999999996</v>
      </c>
      <c r="C1867" s="2">
        <f t="shared" si="229"/>
        <v>0</v>
      </c>
      <c r="D1867" s="2">
        <f t="shared" si="230"/>
        <v>5.5894000000000004</v>
      </c>
      <c r="E1867" s="2">
        <f t="shared" si="224"/>
        <v>5.5392199999999994</v>
      </c>
      <c r="F1867" s="2">
        <f t="shared" si="225"/>
        <v>5.5102049999999991</v>
      </c>
      <c r="G1867" s="2">
        <f t="shared" si="227"/>
        <v>5.4176639999999967</v>
      </c>
      <c r="H1867" s="2">
        <f t="shared" si="231"/>
        <v>5.5222074999999951</v>
      </c>
      <c r="I1867" s="2">
        <f t="array" ref="I1867">SUMPRODUCT(B1851:B1870, (ROW(B1851:B1870)-ROW(B1851)+1)) / (20*21/2)</f>
        <v>5.5700071428571434</v>
      </c>
      <c r="J1867" s="2">
        <f t="shared" si="226"/>
        <v>5.5165339447868833</v>
      </c>
      <c r="K1867" s="2">
        <f t="shared" si="228"/>
        <v>5.4641569678572433</v>
      </c>
    </row>
    <row r="1868" spans="1:11" ht="13.5" x14ac:dyDescent="0.25">
      <c r="A1868" s="3">
        <f>TITRES_STAT!B1871</f>
        <v>44732</v>
      </c>
      <c r="B1868" s="6">
        <f>TITRES_STAT!D1871</f>
        <v>5.7249999999999996</v>
      </c>
      <c r="C1868" s="2">
        <f t="shared" si="229"/>
        <v>0</v>
      </c>
      <c r="D1868" s="2">
        <f t="shared" si="230"/>
        <v>5.63408</v>
      </c>
      <c r="E1868" s="2">
        <f t="shared" ref="E1868:E1931" si="232">AVERAGE(B1859:B1868)</f>
        <v>5.563130000000001</v>
      </c>
      <c r="F1868" s="2">
        <f t="shared" si="225"/>
        <v>5.5229449999999982</v>
      </c>
      <c r="G1868" s="2">
        <f t="shared" si="227"/>
        <v>5.424489999999996</v>
      </c>
      <c r="H1868" s="2">
        <f t="shared" si="231"/>
        <v>5.5233244999999958</v>
      </c>
      <c r="I1868" s="2">
        <f t="array" ref="I1868">SUMPRODUCT(B1852:B1871, (ROW(B1852:B1871)-ROW(B1852)+1)) / (20*21/2)</f>
        <v>5.577799047619048</v>
      </c>
      <c r="J1868" s="2">
        <f t="shared" si="226"/>
        <v>5.5363878548071801</v>
      </c>
      <c r="K1868" s="2">
        <f t="shared" si="228"/>
        <v>5.4743861063726458</v>
      </c>
    </row>
    <row r="1869" spans="1:11" ht="13.5" x14ac:dyDescent="0.25">
      <c r="A1869" s="3">
        <f>TITRES_STAT!B1872</f>
        <v>44733</v>
      </c>
      <c r="B1869" s="6">
        <f>TITRES_STAT!D1872</f>
        <v>5.6009000000000002</v>
      </c>
      <c r="C1869" s="2">
        <f t="shared" si="229"/>
        <v>-0.12409999999999943</v>
      </c>
      <c r="D1869" s="2">
        <f t="shared" si="230"/>
        <v>5.6539399999999995</v>
      </c>
      <c r="E1869" s="2">
        <f t="shared" si="232"/>
        <v>5.5746300000000009</v>
      </c>
      <c r="F1869" s="2">
        <f t="shared" si="225"/>
        <v>5.528694999999999</v>
      </c>
      <c r="G1869" s="2">
        <f t="shared" si="227"/>
        <v>5.430405999999997</v>
      </c>
      <c r="H1869" s="2">
        <f t="shared" si="231"/>
        <v>5.5238209999999945</v>
      </c>
      <c r="I1869" s="2">
        <f t="array" ref="I1869">SUMPRODUCT(B1853:B1872, (ROW(B1853:B1872)-ROW(B1853)+1)) / (20*21/2)</f>
        <v>5.5849642857142854</v>
      </c>
      <c r="J1869" s="2">
        <f t="shared" si="226"/>
        <v>5.5425318686350682</v>
      </c>
      <c r="K1869" s="2">
        <f t="shared" si="228"/>
        <v>5.4793474355345033</v>
      </c>
    </row>
    <row r="1870" spans="1:11" ht="13.5" x14ac:dyDescent="0.25">
      <c r="A1870" s="3">
        <f>TITRES_STAT!B1873</f>
        <v>44734</v>
      </c>
      <c r="B1870" s="6">
        <f>TITRES_STAT!D1873</f>
        <v>5.6257000000000001</v>
      </c>
      <c r="C1870" s="2">
        <f t="shared" si="229"/>
        <v>2.4799999999999933E-2</v>
      </c>
      <c r="D1870" s="2">
        <f t="shared" si="230"/>
        <v>5.6803199999999991</v>
      </c>
      <c r="E1870" s="2">
        <f t="shared" si="232"/>
        <v>5.58704</v>
      </c>
      <c r="F1870" s="2">
        <f t="shared" si="225"/>
        <v>5.5356849999999982</v>
      </c>
      <c r="G1870" s="2">
        <f t="shared" si="227"/>
        <v>5.4368179999999962</v>
      </c>
      <c r="H1870" s="2">
        <f t="shared" si="231"/>
        <v>5.5244414999999956</v>
      </c>
      <c r="I1870" s="2">
        <f t="array" ref="I1870">SUMPRODUCT(B1854:B1873, (ROW(B1854:B1873)-ROW(B1854)+1)) / (20*21/2)</f>
        <v>5.5820457142857149</v>
      </c>
      <c r="J1870" s="2">
        <f t="shared" si="226"/>
        <v>5.5504526430507761</v>
      </c>
      <c r="K1870" s="2">
        <f t="shared" si="228"/>
        <v>5.4850867517880522</v>
      </c>
    </row>
    <row r="1871" spans="1:11" ht="13.5" x14ac:dyDescent="0.25">
      <c r="A1871" s="3">
        <f>TITRES_STAT!B1874</f>
        <v>44735</v>
      </c>
      <c r="B1871" s="6">
        <f>TITRES_STAT!D1874</f>
        <v>5.6174999999999997</v>
      </c>
      <c r="C1871" s="2">
        <f t="shared" si="229"/>
        <v>-8.2000000000004292E-3</v>
      </c>
      <c r="D1871" s="2">
        <f t="shared" si="230"/>
        <v>5.6588200000000004</v>
      </c>
      <c r="E1871" s="2">
        <f t="shared" si="232"/>
        <v>5.600200000000001</v>
      </c>
      <c r="F1871" s="2">
        <f t="shared" si="225"/>
        <v>5.5422649999999987</v>
      </c>
      <c r="G1871" s="2">
        <f t="shared" si="227"/>
        <v>5.4430659999999964</v>
      </c>
      <c r="H1871" s="2">
        <f t="shared" si="231"/>
        <v>5.5250209999999962</v>
      </c>
      <c r="I1871" s="2">
        <f t="array" ref="I1871">SUMPRODUCT(B1855:B1874, (ROW(B1855:B1874)-ROW(B1855)+1)) / (20*21/2)</f>
        <v>5.5789733333333338</v>
      </c>
      <c r="J1871" s="2">
        <f t="shared" si="226"/>
        <v>5.556838105617369</v>
      </c>
      <c r="K1871" s="2">
        <f t="shared" si="228"/>
        <v>5.4902794281885212</v>
      </c>
    </row>
    <row r="1872" spans="1:11" ht="13.5" x14ac:dyDescent="0.25">
      <c r="A1872" s="3">
        <f>TITRES_STAT!B1875</f>
        <v>44736</v>
      </c>
      <c r="B1872" s="6">
        <f>TITRES_STAT!D1875</f>
        <v>5.6174999999999997</v>
      </c>
      <c r="C1872" s="2">
        <f t="shared" si="229"/>
        <v>0</v>
      </c>
      <c r="D1872" s="2">
        <f t="shared" si="230"/>
        <v>5.6373199999999999</v>
      </c>
      <c r="E1872" s="2">
        <f t="shared" si="232"/>
        <v>5.613360000000001</v>
      </c>
      <c r="F1872" s="2">
        <f t="shared" si="225"/>
        <v>5.5488449999999983</v>
      </c>
      <c r="G1872" s="2">
        <f t="shared" si="227"/>
        <v>5.4493139999999958</v>
      </c>
      <c r="H1872" s="2">
        <f t="shared" si="231"/>
        <v>5.5252074999999969</v>
      </c>
      <c r="I1872" s="2">
        <f t="array" ref="I1872">SUMPRODUCT(B1856:B1875, (ROW(B1856:B1875)-ROW(B1856)+1)) / (20*21/2)</f>
        <v>5.5859852380952386</v>
      </c>
      <c r="J1872" s="2">
        <f t="shared" si="226"/>
        <v>5.5626154288919052</v>
      </c>
      <c r="K1872" s="2">
        <f t="shared" si="228"/>
        <v>5.4952684702203447</v>
      </c>
    </row>
    <row r="1873" spans="1:11" ht="13.5" x14ac:dyDescent="0.25">
      <c r="A1873" s="3">
        <f>TITRES_STAT!B1876</f>
        <v>44739</v>
      </c>
      <c r="B1873" s="6">
        <f>TITRES_STAT!D1876</f>
        <v>5.5182000000000002</v>
      </c>
      <c r="C1873" s="2">
        <f t="shared" si="229"/>
        <v>-9.92999999999995E-2</v>
      </c>
      <c r="D1873" s="2">
        <f t="shared" si="230"/>
        <v>5.5959599999999998</v>
      </c>
      <c r="E1873" s="2">
        <f t="shared" si="232"/>
        <v>5.6150200000000003</v>
      </c>
      <c r="F1873" s="2">
        <f t="shared" si="225"/>
        <v>5.5504599999999993</v>
      </c>
      <c r="G1873" s="2">
        <f t="shared" si="227"/>
        <v>5.4535759999999955</v>
      </c>
      <c r="H1873" s="2">
        <f t="shared" si="231"/>
        <v>5.5248974999999962</v>
      </c>
      <c r="I1873" s="2">
        <f t="array" ref="I1873">SUMPRODUCT(B1857:B1876, (ROW(B1857:B1876)-ROW(B1857)+1)) / (20*21/2)</f>
        <v>5.5765790476190462</v>
      </c>
      <c r="J1873" s="2">
        <f t="shared" si="226"/>
        <v>5.5583853880450569</v>
      </c>
      <c r="K1873" s="2">
        <f t="shared" si="228"/>
        <v>5.4961677458979787</v>
      </c>
    </row>
    <row r="1874" spans="1:11" ht="13.5" x14ac:dyDescent="0.25">
      <c r="A1874" s="3">
        <f>TITRES_STAT!B1877</f>
        <v>44740</v>
      </c>
      <c r="B1874" s="6">
        <f>TITRES_STAT!D1877</f>
        <v>5.5182000000000002</v>
      </c>
      <c r="C1874" s="2">
        <f t="shared" si="229"/>
        <v>0</v>
      </c>
      <c r="D1874" s="2">
        <f t="shared" si="230"/>
        <v>5.5794200000000007</v>
      </c>
      <c r="E1874" s="2">
        <f t="shared" si="232"/>
        <v>5.6166799999999997</v>
      </c>
      <c r="F1874" s="2">
        <f t="shared" si="225"/>
        <v>5.5520750000000003</v>
      </c>
      <c r="G1874" s="2">
        <f t="shared" si="227"/>
        <v>5.4570519999999956</v>
      </c>
      <c r="H1874" s="2">
        <f t="shared" si="231"/>
        <v>5.5245874999999964</v>
      </c>
      <c r="I1874" s="2">
        <f t="array" ref="I1874">SUMPRODUCT(B1858:B1877, (ROW(B1858:B1877)-ROW(B1858)+1)) / (20*21/2)</f>
        <v>5.5672576190476191</v>
      </c>
      <c r="J1874" s="2">
        <f t="shared" si="226"/>
        <v>5.5545582082312421</v>
      </c>
      <c r="K1874" s="2">
        <f t="shared" si="228"/>
        <v>5.4970317558627642</v>
      </c>
    </row>
    <row r="1875" spans="1:11" ht="13.5" x14ac:dyDescent="0.25">
      <c r="A1875" s="3">
        <f>TITRES_STAT!B1878</f>
        <v>44741</v>
      </c>
      <c r="B1875" s="6">
        <f>TITRES_STAT!D1878</f>
        <v>5.6257000000000001</v>
      </c>
      <c r="C1875" s="2">
        <f t="shared" si="229"/>
        <v>0.10749999999999993</v>
      </c>
      <c r="D1875" s="2">
        <f t="shared" si="230"/>
        <v>5.5794200000000007</v>
      </c>
      <c r="E1875" s="2">
        <f t="shared" si="232"/>
        <v>5.6298699999999995</v>
      </c>
      <c r="F1875" s="2">
        <f t="shared" si="225"/>
        <v>5.5590649999999995</v>
      </c>
      <c r="G1875" s="2">
        <f t="shared" si="227"/>
        <v>5.462677999999995</v>
      </c>
      <c r="H1875" s="2">
        <f t="shared" si="231"/>
        <v>5.5248149999999976</v>
      </c>
      <c r="I1875" s="2">
        <f t="array" ref="I1875">SUMPRODUCT(B1859:B1878, (ROW(B1859:B1878)-ROW(B1859)+1)) / (20*21/2)</f>
        <v>5.5579457142857143</v>
      </c>
      <c r="J1875" s="2">
        <f t="shared" si="226"/>
        <v>5.5613336169711243</v>
      </c>
      <c r="K1875" s="2">
        <f t="shared" si="228"/>
        <v>5.5020775693583417</v>
      </c>
    </row>
    <row r="1876" spans="1:11" ht="13.5" x14ac:dyDescent="0.25">
      <c r="A1876" s="3">
        <f>TITRES_STAT!B1879</f>
        <v>44742</v>
      </c>
      <c r="B1876" s="6">
        <f>TITRES_STAT!D1879</f>
        <v>5.4603000000000002</v>
      </c>
      <c r="C1876" s="2">
        <f t="shared" si="229"/>
        <v>-0.16539999999999999</v>
      </c>
      <c r="D1876" s="2">
        <f t="shared" si="230"/>
        <v>5.5479800000000008</v>
      </c>
      <c r="E1876" s="2">
        <f t="shared" si="232"/>
        <v>5.6034000000000006</v>
      </c>
      <c r="F1876" s="2">
        <f t="shared" ref="F1876:F1939" si="233">AVERAGE(B1857:B1876)</f>
        <v>5.5581750000000003</v>
      </c>
      <c r="G1876" s="2">
        <f t="shared" si="227"/>
        <v>5.4649959999999975</v>
      </c>
      <c r="H1876" s="2">
        <f t="shared" si="231"/>
        <v>5.5242154999999977</v>
      </c>
      <c r="I1876" s="2">
        <f t="array" ref="I1876">SUMPRODUCT(B1860:B1879, (ROW(B1860:B1879)-ROW(B1860)+1)) / (20*21/2)</f>
        <v>5.5448128571428574</v>
      </c>
      <c r="J1876" s="2">
        <f t="shared" si="226"/>
        <v>5.5517113677357788</v>
      </c>
      <c r="K1876" s="2">
        <f t="shared" si="228"/>
        <v>5.5004392333050731</v>
      </c>
    </row>
    <row r="1877" spans="1:11" ht="13.5" x14ac:dyDescent="0.25">
      <c r="A1877" s="3">
        <f>TITRES_STAT!B1880</f>
        <v>44743</v>
      </c>
      <c r="B1877" s="6">
        <f>TITRES_STAT!D1880</f>
        <v>5.4603000000000002</v>
      </c>
      <c r="C1877" s="2">
        <f t="shared" si="229"/>
        <v>0</v>
      </c>
      <c r="D1877" s="2">
        <f t="shared" si="230"/>
        <v>5.5165400000000009</v>
      </c>
      <c r="E1877" s="2">
        <f t="shared" si="232"/>
        <v>5.5769299999999999</v>
      </c>
      <c r="F1877" s="2">
        <f t="shared" si="233"/>
        <v>5.5580750000000005</v>
      </c>
      <c r="G1877" s="2">
        <f t="shared" si="227"/>
        <v>5.4673139999999982</v>
      </c>
      <c r="H1877" s="2">
        <f t="shared" si="231"/>
        <v>5.5238124999999982</v>
      </c>
      <c r="I1877" s="2">
        <f t="array" ref="I1877">SUMPRODUCT(B1861:B1880, (ROW(B1861:B1880)-ROW(B1861)+1)) / (20*21/2)</f>
        <v>5.5516942857142846</v>
      </c>
      <c r="J1877" s="2">
        <f t="shared" ref="J1877:J1940" si="234">$J$4*B1877+J1876*(1-$J$4)</f>
        <v>5.5430055231895139</v>
      </c>
      <c r="K1877" s="2">
        <f t="shared" si="228"/>
        <v>5.4988651457244817</v>
      </c>
    </row>
    <row r="1878" spans="1:11" ht="13.5" x14ac:dyDescent="0.25">
      <c r="A1878" s="3">
        <f>TITRES_STAT!B1881</f>
        <v>44746</v>
      </c>
      <c r="B1878" s="6">
        <f>TITRES_STAT!D1881</f>
        <v>5.4603000000000002</v>
      </c>
      <c r="C1878" s="2">
        <f t="shared" si="229"/>
        <v>0</v>
      </c>
      <c r="D1878" s="2">
        <f t="shared" si="230"/>
        <v>5.5049599999999996</v>
      </c>
      <c r="E1878" s="2">
        <f t="shared" si="232"/>
        <v>5.5504600000000011</v>
      </c>
      <c r="F1878" s="2">
        <f t="shared" si="233"/>
        <v>5.5567950000000019</v>
      </c>
      <c r="G1878" s="2">
        <f t="shared" si="227"/>
        <v>5.4696319999999989</v>
      </c>
      <c r="H1878" s="2">
        <f t="shared" si="231"/>
        <v>5.5236059999999974</v>
      </c>
      <c r="I1878" s="2">
        <f t="array" ref="I1878">SUMPRODUCT(B1862:B1881, (ROW(B1862:B1881)-ROW(B1862)+1)) / (20*21/2)</f>
        <v>5.5579847619047626</v>
      </c>
      <c r="J1878" s="2">
        <f t="shared" si="234"/>
        <v>5.5351288066952744</v>
      </c>
      <c r="K1878" s="2">
        <f t="shared" si="228"/>
        <v>5.4973527870686194</v>
      </c>
    </row>
    <row r="1879" spans="1:11" ht="13.5" x14ac:dyDescent="0.25">
      <c r="A1879" s="3">
        <f>TITRES_STAT!B1882</f>
        <v>44747</v>
      </c>
      <c r="B1879" s="6">
        <f>TITRES_STAT!D1882</f>
        <v>5.4188999999999998</v>
      </c>
      <c r="C1879" s="2">
        <f t="shared" si="229"/>
        <v>-4.1400000000000325E-2</v>
      </c>
      <c r="D1879" s="2">
        <f t="shared" si="230"/>
        <v>5.485100000000001</v>
      </c>
      <c r="E1879" s="2">
        <f t="shared" si="232"/>
        <v>5.5322600000000017</v>
      </c>
      <c r="F1879" s="2">
        <f t="shared" si="233"/>
        <v>5.5534450000000009</v>
      </c>
      <c r="G1879" s="2">
        <f t="shared" si="227"/>
        <v>5.4715919999999993</v>
      </c>
      <c r="H1879" s="2">
        <f t="shared" si="231"/>
        <v>5.5231924999999977</v>
      </c>
      <c r="I1879" s="2">
        <f t="array" ref="I1879">SUMPRODUCT(B1863:B1882, (ROW(B1863:B1882)-ROW(B1863)+1)) / (20*21/2)</f>
        <v>5.5636095238095242</v>
      </c>
      <c r="J1879" s="2">
        <f t="shared" si="234"/>
        <v>5.5240593965338203</v>
      </c>
      <c r="K1879" s="2">
        <f t="shared" si="228"/>
        <v>5.4942762071835753</v>
      </c>
    </row>
    <row r="1880" spans="1:11" ht="13.5" x14ac:dyDescent="0.25">
      <c r="A1880" s="3">
        <f>TITRES_STAT!B1883</f>
        <v>44748</v>
      </c>
      <c r="B1880" s="6">
        <f>TITRES_STAT!D1883</f>
        <v>5.6257000000000001</v>
      </c>
      <c r="C1880" s="2">
        <f t="shared" si="229"/>
        <v>0.20680000000000032</v>
      </c>
      <c r="D1880" s="2">
        <f t="shared" si="230"/>
        <v>5.4851000000000001</v>
      </c>
      <c r="E1880" s="2">
        <f t="shared" si="232"/>
        <v>5.5322600000000008</v>
      </c>
      <c r="F1880" s="2">
        <f t="shared" si="233"/>
        <v>5.5596500000000004</v>
      </c>
      <c r="G1880" s="2">
        <f t="shared" si="227"/>
        <v>5.4784739999999985</v>
      </c>
      <c r="H1880" s="2">
        <f t="shared" si="231"/>
        <v>5.5238914999999986</v>
      </c>
      <c r="I1880" s="2">
        <f t="array" ref="I1880">SUMPRODUCT(B1864:B1883, (ROW(B1864:B1883)-ROW(B1864)+1)) / (20*21/2)</f>
        <v>5.5685685714285702</v>
      </c>
      <c r="J1880" s="2">
        <f t="shared" si="234"/>
        <v>5.5337394540067901</v>
      </c>
      <c r="K1880" s="2">
        <f t="shared" si="228"/>
        <v>5.4994300814116706</v>
      </c>
    </row>
    <row r="1881" spans="1:11" ht="13.5" x14ac:dyDescent="0.25">
      <c r="A1881" s="3">
        <f>TITRES_STAT!B1884</f>
        <v>44749</v>
      </c>
      <c r="B1881" s="6">
        <f>TITRES_STAT!D1884</f>
        <v>5.6257000000000001</v>
      </c>
      <c r="C1881" s="2">
        <f t="shared" si="229"/>
        <v>0</v>
      </c>
      <c r="D1881" s="2">
        <f t="shared" si="230"/>
        <v>5.518180000000001</v>
      </c>
      <c r="E1881" s="2">
        <f t="shared" si="232"/>
        <v>5.53308</v>
      </c>
      <c r="F1881" s="2">
        <f t="shared" si="233"/>
        <v>5.5666399999999996</v>
      </c>
      <c r="G1881" s="2">
        <f t="shared" si="227"/>
        <v>5.4856699999999989</v>
      </c>
      <c r="H1881" s="2">
        <f t="shared" si="231"/>
        <v>5.5249050000000004</v>
      </c>
      <c r="I1881" s="2">
        <f t="array" ref="I1881">SUMPRODUCT(B1865:B1884, (ROW(B1865:B1884)-ROW(B1865)+1)) / (20*21/2)</f>
        <v>5.5729366666666662</v>
      </c>
      <c r="J1881" s="2">
        <f t="shared" si="234"/>
        <v>5.5424976012442393</v>
      </c>
      <c r="K1881" s="2">
        <f t="shared" si="228"/>
        <v>5.5043818429249383</v>
      </c>
    </row>
    <row r="1882" spans="1:11" ht="13.5" x14ac:dyDescent="0.25">
      <c r="A1882" s="3">
        <f>TITRES_STAT!B1885</f>
        <v>44750</v>
      </c>
      <c r="B1882" s="6">
        <f>TITRES_STAT!D1885</f>
        <v>5.6257000000000001</v>
      </c>
      <c r="C1882" s="2">
        <f t="shared" si="229"/>
        <v>0</v>
      </c>
      <c r="D1882" s="2">
        <f t="shared" si="230"/>
        <v>5.551260000000001</v>
      </c>
      <c r="E1882" s="2">
        <f t="shared" si="232"/>
        <v>5.5339000000000009</v>
      </c>
      <c r="F1882" s="2">
        <f t="shared" si="233"/>
        <v>5.5736299999999996</v>
      </c>
      <c r="G1882" s="2">
        <f t="shared" si="227"/>
        <v>5.4928659999999976</v>
      </c>
      <c r="H1882" s="2">
        <f t="shared" si="231"/>
        <v>5.5258789999999998</v>
      </c>
      <c r="I1882" s="2">
        <f t="array" ref="I1882">SUMPRODUCT(B1866:B1885, (ROW(B1866:B1885)-ROW(B1866)+1)) / (20*21/2)</f>
        <v>5.5767138095238096</v>
      </c>
      <c r="J1882" s="2">
        <f t="shared" si="234"/>
        <v>5.5504216392209784</v>
      </c>
      <c r="K1882" s="2">
        <f t="shared" si="228"/>
        <v>5.5091394177121957</v>
      </c>
    </row>
    <row r="1883" spans="1:11" ht="13.5" x14ac:dyDescent="0.25">
      <c r="A1883" s="3">
        <f>TITRES_STAT!B1886</f>
        <v>44753</v>
      </c>
      <c r="B1883" s="6">
        <f>TITRES_STAT!D1886</f>
        <v>5.6257000000000001</v>
      </c>
      <c r="C1883" s="2">
        <f t="shared" si="229"/>
        <v>0</v>
      </c>
      <c r="D1883" s="2">
        <f t="shared" si="230"/>
        <v>5.5843400000000001</v>
      </c>
      <c r="E1883" s="2">
        <f t="shared" si="232"/>
        <v>5.5446500000000007</v>
      </c>
      <c r="F1883" s="2">
        <f t="shared" si="233"/>
        <v>5.5798349999999992</v>
      </c>
      <c r="G1883" s="2">
        <f t="shared" si="227"/>
        <v>5.4992779999999986</v>
      </c>
      <c r="H1883" s="2">
        <f t="shared" si="231"/>
        <v>5.5268925000000015</v>
      </c>
      <c r="I1883" s="2">
        <f t="array" ref="I1883">SUMPRODUCT(B1867:B1886, (ROW(B1867:B1886)-ROW(B1867)+1)) / (20*21/2)</f>
        <v>5.5782914285714282</v>
      </c>
      <c r="J1883" s="2">
        <f t="shared" si="234"/>
        <v>5.5575910069142189</v>
      </c>
      <c r="K1883" s="2">
        <f t="shared" si="228"/>
        <v>5.5137104209391685</v>
      </c>
    </row>
    <row r="1884" spans="1:11" ht="13.5" x14ac:dyDescent="0.25">
      <c r="A1884" s="3">
        <f>TITRES_STAT!B1887</f>
        <v>44754</v>
      </c>
      <c r="B1884" s="6">
        <f>TITRES_STAT!D1887</f>
        <v>5.6257000000000001</v>
      </c>
      <c r="C1884" s="2">
        <f t="shared" si="229"/>
        <v>0</v>
      </c>
      <c r="D1884" s="2">
        <f t="shared" si="230"/>
        <v>5.6257000000000001</v>
      </c>
      <c r="E1884" s="2">
        <f t="shared" si="232"/>
        <v>5.5554000000000006</v>
      </c>
      <c r="F1884" s="2">
        <f t="shared" si="233"/>
        <v>5.5860399999999988</v>
      </c>
      <c r="G1884" s="2">
        <f t="shared" si="227"/>
        <v>5.504903999999998</v>
      </c>
      <c r="H1884" s="2">
        <f t="shared" si="231"/>
        <v>5.5277095000000012</v>
      </c>
      <c r="I1884" s="2">
        <f t="array" ref="I1884">SUMPRODUCT(B1868:B1887, (ROW(B1868:B1887)-ROW(B1868)+1)) / (20*21/2)</f>
        <v>5.5819919047619049</v>
      </c>
      <c r="J1884" s="2">
        <f t="shared" si="234"/>
        <v>5.5640775776842935</v>
      </c>
      <c r="K1884" s="2">
        <f t="shared" si="228"/>
        <v>5.5181021691376326</v>
      </c>
    </row>
    <row r="1885" spans="1:11" ht="13.5" x14ac:dyDescent="0.25">
      <c r="A1885" s="3">
        <f>TITRES_STAT!B1888</f>
        <v>44755</v>
      </c>
      <c r="B1885" s="6">
        <f>TITRES_STAT!D1888</f>
        <v>5.6257000000000001</v>
      </c>
      <c r="C1885" s="2">
        <f t="shared" si="229"/>
        <v>0</v>
      </c>
      <c r="D1885" s="2">
        <f t="shared" si="230"/>
        <v>5.6257000000000001</v>
      </c>
      <c r="E1885" s="2">
        <f t="shared" si="232"/>
        <v>5.5554000000000006</v>
      </c>
      <c r="F1885" s="2">
        <f t="shared" si="233"/>
        <v>5.5926349999999987</v>
      </c>
      <c r="G1885" s="2">
        <f t="shared" si="227"/>
        <v>5.5120999999999984</v>
      </c>
      <c r="H1885" s="2">
        <f t="shared" si="231"/>
        <v>5.5281335000000009</v>
      </c>
      <c r="I1885" s="2">
        <f t="array" ref="I1885">SUMPRODUCT(B1869:B1888, (ROW(B1869:B1888)-ROW(B1869)+1)) / (20*21/2)</f>
        <v>5.5704128571428564</v>
      </c>
      <c r="J1885" s="2">
        <f t="shared" si="234"/>
        <v>5.5699463798095996</v>
      </c>
      <c r="K1885" s="2">
        <f t="shared" si="228"/>
        <v>5.5223216919165488</v>
      </c>
    </row>
    <row r="1886" spans="1:11" ht="13.5" x14ac:dyDescent="0.25">
      <c r="A1886" s="3">
        <f>TITRES_STAT!B1889</f>
        <v>44756</v>
      </c>
      <c r="B1886" s="6">
        <f>TITRES_STAT!D1889</f>
        <v>5.6092000000000004</v>
      </c>
      <c r="C1886" s="2">
        <f t="shared" si="229"/>
        <v>-1.6499999999999737E-2</v>
      </c>
      <c r="D1886" s="2">
        <f t="shared" si="230"/>
        <v>5.6224000000000007</v>
      </c>
      <c r="E1886" s="2">
        <f t="shared" si="232"/>
        <v>5.5702900000000017</v>
      </c>
      <c r="F1886" s="2">
        <f t="shared" si="233"/>
        <v>5.5868449999999985</v>
      </c>
      <c r="G1886" s="2">
        <f t="shared" si="227"/>
        <v>5.5144079999999986</v>
      </c>
      <c r="H1886" s="2">
        <f t="shared" si="231"/>
        <v>5.5286715000000015</v>
      </c>
      <c r="I1886" s="2">
        <f t="array" ref="I1886">SUMPRODUCT(B1870:B1889, (ROW(B1870:B1889)-ROW(B1870)+1)) / (20*21/2)</f>
        <v>5.5600942857142854</v>
      </c>
      <c r="J1886" s="2">
        <f t="shared" si="234"/>
        <v>5.5736848198277329</v>
      </c>
      <c r="K1886" s="2">
        <f t="shared" si="228"/>
        <v>5.5257286843904101</v>
      </c>
    </row>
    <row r="1887" spans="1:11" ht="13.5" x14ac:dyDescent="0.25">
      <c r="A1887" s="3">
        <f>TITRES_STAT!B1890</f>
        <v>44757</v>
      </c>
      <c r="B1887" s="6">
        <f>TITRES_STAT!D1890</f>
        <v>5.6257000000000001</v>
      </c>
      <c r="C1887" s="2">
        <f t="shared" si="229"/>
        <v>1.6499999999999737E-2</v>
      </c>
      <c r="D1887" s="2">
        <f t="shared" si="230"/>
        <v>5.6224000000000007</v>
      </c>
      <c r="E1887" s="2">
        <f t="shared" si="232"/>
        <v>5.5868300000000009</v>
      </c>
      <c r="F1887" s="2">
        <f t="shared" si="233"/>
        <v>5.5818799999999982</v>
      </c>
      <c r="G1887" s="2">
        <f t="shared" si="227"/>
        <v>5.5170459999999979</v>
      </c>
      <c r="H1887" s="2">
        <f t="shared" si="231"/>
        <v>5.5296850000000015</v>
      </c>
      <c r="I1887" s="2">
        <f t="array" ref="I1887">SUMPRODUCT(B1871:B1890, (ROW(B1871:B1890)-ROW(B1871)+1)) / (20*21/2)</f>
        <v>5.562264285714285</v>
      </c>
      <c r="J1887" s="2">
        <f t="shared" si="234"/>
        <v>5.5786386465108064</v>
      </c>
      <c r="K1887" s="2">
        <f t="shared" si="228"/>
        <v>5.5296491281398055</v>
      </c>
    </row>
    <row r="1888" spans="1:11" ht="13.5" x14ac:dyDescent="0.25">
      <c r="A1888" s="3">
        <f>TITRES_STAT!B1891</f>
        <v>44760</v>
      </c>
      <c r="B1888" s="6">
        <f>TITRES_STAT!D1891</f>
        <v>5.4603000000000002</v>
      </c>
      <c r="C1888" s="2">
        <f t="shared" si="229"/>
        <v>-0.16539999999999999</v>
      </c>
      <c r="D1888" s="2">
        <f t="shared" si="230"/>
        <v>5.5893199999999998</v>
      </c>
      <c r="E1888" s="2">
        <f t="shared" si="232"/>
        <v>5.5868300000000009</v>
      </c>
      <c r="F1888" s="2">
        <f t="shared" si="233"/>
        <v>5.5686449999999992</v>
      </c>
      <c r="G1888" s="2">
        <f t="shared" si="227"/>
        <v>5.5163759999999993</v>
      </c>
      <c r="H1888" s="2">
        <f t="shared" si="231"/>
        <v>5.5298715000000014</v>
      </c>
      <c r="I1888" s="2">
        <f t="array" ref="I1888">SUMPRODUCT(B1872:B1891, (ROW(B1872:B1891)-ROW(B1872)+1)) / (20*21/2)</f>
        <v>5.5646309523809538</v>
      </c>
      <c r="J1888" s="2">
        <f t="shared" si="234"/>
        <v>5.5673682992240625</v>
      </c>
      <c r="K1888" s="2">
        <f t="shared" si="228"/>
        <v>5.5269295544872641</v>
      </c>
    </row>
    <row r="1889" spans="1:11" ht="13.5" x14ac:dyDescent="0.25">
      <c r="A1889" s="3">
        <f>TITRES_STAT!B1892</f>
        <v>44761</v>
      </c>
      <c r="B1889" s="6">
        <f>TITRES_STAT!D1892</f>
        <v>5.4603000000000002</v>
      </c>
      <c r="C1889" s="2">
        <f t="shared" si="229"/>
        <v>0</v>
      </c>
      <c r="D1889" s="2">
        <f t="shared" si="230"/>
        <v>5.5562399999999998</v>
      </c>
      <c r="E1889" s="2">
        <f t="shared" si="232"/>
        <v>5.5909700000000013</v>
      </c>
      <c r="F1889" s="2">
        <f t="shared" si="233"/>
        <v>5.5616149999999998</v>
      </c>
      <c r="G1889" s="2">
        <f t="shared" si="227"/>
        <v>5.5157059999999989</v>
      </c>
      <c r="H1889" s="2">
        <f t="shared" si="231"/>
        <v>5.5300580000000004</v>
      </c>
      <c r="I1889" s="2">
        <f t="array" ref="I1889">SUMPRODUCT(B1873:B1892, (ROW(B1873:B1892)-ROW(B1873)+1)) / (20*21/2)</f>
        <v>5.5671552380952365</v>
      </c>
      <c r="J1889" s="2">
        <f t="shared" si="234"/>
        <v>5.5571713183455804</v>
      </c>
      <c r="K1889" s="2">
        <f t="shared" si="228"/>
        <v>5.5243166307818807</v>
      </c>
    </row>
    <row r="1890" spans="1:11" ht="13.5" x14ac:dyDescent="0.25">
      <c r="A1890" s="3">
        <f>TITRES_STAT!B1893</f>
        <v>44762</v>
      </c>
      <c r="B1890" s="6">
        <f>TITRES_STAT!D1893</f>
        <v>5.5843999999999996</v>
      </c>
      <c r="C1890" s="2">
        <f t="shared" si="229"/>
        <v>0.12409999999999943</v>
      </c>
      <c r="D1890" s="2">
        <f t="shared" si="230"/>
        <v>5.5479799999999999</v>
      </c>
      <c r="E1890" s="2">
        <f t="shared" si="232"/>
        <v>5.5868400000000005</v>
      </c>
      <c r="F1890" s="2">
        <f t="shared" si="233"/>
        <v>5.5595499999999998</v>
      </c>
      <c r="G1890" s="2">
        <f t="shared" si="227"/>
        <v>5.5175179999999999</v>
      </c>
      <c r="H1890" s="2">
        <f t="shared" si="231"/>
        <v>5.5306685000000018</v>
      </c>
      <c r="I1890" s="2">
        <f t="array" ref="I1890">SUMPRODUCT(B1874:B1893, (ROW(B1874:B1893)-ROW(B1874)+1)) / (20*21/2)</f>
        <v>5.5698371428571418</v>
      </c>
      <c r="J1890" s="2">
        <f t="shared" si="234"/>
        <v>5.5597645261221924</v>
      </c>
      <c r="K1890" s="2">
        <f t="shared" si="228"/>
        <v>5.5266728413394537</v>
      </c>
    </row>
    <row r="1891" spans="1:11" ht="13.5" x14ac:dyDescent="0.25">
      <c r="A1891" s="3">
        <f>TITRES_STAT!B1894</f>
        <v>44763</v>
      </c>
      <c r="B1891" s="6">
        <f>TITRES_STAT!D1894</f>
        <v>5.5843999999999996</v>
      </c>
      <c r="C1891" s="2">
        <f t="shared" si="229"/>
        <v>0</v>
      </c>
      <c r="D1891" s="2">
        <f t="shared" si="230"/>
        <v>5.5430200000000003</v>
      </c>
      <c r="E1891" s="2">
        <f t="shared" si="232"/>
        <v>5.5827100000000014</v>
      </c>
      <c r="F1891" s="2">
        <f t="shared" si="233"/>
        <v>5.5578950000000003</v>
      </c>
      <c r="G1891" s="2">
        <f t="shared" si="227"/>
        <v>5.5193300000000001</v>
      </c>
      <c r="H1891" s="2">
        <f t="shared" si="231"/>
        <v>5.5314755000000018</v>
      </c>
      <c r="I1891" s="2">
        <f t="array" ref="I1891">SUMPRODUCT(B1875:B1894, (ROW(B1875:B1894)-ROW(B1875)+1)) / (20*21/2)</f>
        <v>5.558803809523809</v>
      </c>
      <c r="J1891" s="2">
        <f t="shared" si="234"/>
        <v>5.5621107617296026</v>
      </c>
      <c r="K1891" s="2">
        <f t="shared" si="228"/>
        <v>5.5289366514830043</v>
      </c>
    </row>
    <row r="1892" spans="1:11" ht="13.5" x14ac:dyDescent="0.25">
      <c r="A1892" s="3">
        <f>TITRES_STAT!B1895</f>
        <v>44764</v>
      </c>
      <c r="B1892" s="6">
        <f>TITRES_STAT!D1895</f>
        <v>5.5843999999999996</v>
      </c>
      <c r="C1892" s="2">
        <f t="shared" si="229"/>
        <v>0</v>
      </c>
      <c r="D1892" s="2">
        <f t="shared" si="230"/>
        <v>5.5347599999999995</v>
      </c>
      <c r="E1892" s="2">
        <f t="shared" si="232"/>
        <v>5.5785800000000005</v>
      </c>
      <c r="F1892" s="2">
        <f t="shared" si="233"/>
        <v>5.5562400000000007</v>
      </c>
      <c r="G1892" s="2">
        <f t="shared" si="227"/>
        <v>5.5256999999999996</v>
      </c>
      <c r="H1892" s="2">
        <f t="shared" si="231"/>
        <v>5.5322825000000009</v>
      </c>
      <c r="I1892" s="2">
        <f t="array" ref="I1892">SUMPRODUCT(B1876:B1895, (ROW(B1876:B1895)-ROW(B1876)+1)) / (20*21/2)</f>
        <v>5.5481252380952384</v>
      </c>
      <c r="J1892" s="2">
        <f t="shared" si="234"/>
        <v>5.5642335463267836</v>
      </c>
      <c r="K1892" s="2">
        <f t="shared" si="228"/>
        <v>5.53111168475818</v>
      </c>
    </row>
    <row r="1893" spans="1:11" ht="13.5" x14ac:dyDescent="0.25">
      <c r="A1893" s="3">
        <f>TITRES_STAT!B1896</f>
        <v>44768</v>
      </c>
      <c r="B1893" s="6">
        <f>TITRES_STAT!D1896</f>
        <v>5.5843999999999996</v>
      </c>
      <c r="C1893" s="2">
        <f t="shared" si="229"/>
        <v>0</v>
      </c>
      <c r="D1893" s="2">
        <f t="shared" si="230"/>
        <v>5.5595799999999986</v>
      </c>
      <c r="E1893" s="2">
        <f t="shared" si="232"/>
        <v>5.5744500000000006</v>
      </c>
      <c r="F1893" s="2">
        <f t="shared" si="233"/>
        <v>5.5595500000000007</v>
      </c>
      <c r="G1893" s="2">
        <f t="shared" si="227"/>
        <v>5.5276699999999996</v>
      </c>
      <c r="H1893" s="2">
        <f t="shared" si="231"/>
        <v>5.5330895000000009</v>
      </c>
      <c r="I1893" s="2">
        <f t="array" ref="I1893">SUMPRODUCT(B1877:B1896, (ROW(B1877:B1896)-ROW(B1877)+1)) / (20*21/2)</f>
        <v>5.5517133333333319</v>
      </c>
      <c r="J1893" s="2">
        <f t="shared" si="234"/>
        <v>5.566154160962328</v>
      </c>
      <c r="K1893" s="2">
        <f t="shared" si="228"/>
        <v>5.5332014226108006</v>
      </c>
    </row>
    <row r="1894" spans="1:11" ht="13.5" x14ac:dyDescent="0.25">
      <c r="A1894" s="3">
        <f>TITRES_STAT!B1897</f>
        <v>44769</v>
      </c>
      <c r="B1894" s="6">
        <f>TITRES_STAT!D1897</f>
        <v>5.4436999999999998</v>
      </c>
      <c r="C1894" s="2">
        <f t="shared" si="229"/>
        <v>-0.14069999999999983</v>
      </c>
      <c r="D1894" s="2">
        <f t="shared" si="230"/>
        <v>5.55626</v>
      </c>
      <c r="E1894" s="2">
        <f t="shared" si="232"/>
        <v>5.5562500000000004</v>
      </c>
      <c r="F1894" s="2">
        <f t="shared" si="233"/>
        <v>5.5558250000000013</v>
      </c>
      <c r="G1894" s="2">
        <f t="shared" si="227"/>
        <v>5.5312259999999984</v>
      </c>
      <c r="H1894" s="2">
        <f t="shared" si="231"/>
        <v>5.5331930000000025</v>
      </c>
      <c r="I1894" s="2">
        <f t="array" ref="I1894">SUMPRODUCT(B1878:B1897, (ROW(B1878:B1897)-ROW(B1878)+1)) / (20*21/2)</f>
        <v>5.5720438095238087</v>
      </c>
      <c r="J1894" s="2">
        <f t="shared" si="234"/>
        <v>5.5544918599182971</v>
      </c>
      <c r="K1894" s="2">
        <f t="shared" si="228"/>
        <v>5.529691562900573</v>
      </c>
    </row>
    <row r="1895" spans="1:11" ht="13.5" x14ac:dyDescent="0.25">
      <c r="A1895" s="3">
        <f>TITRES_STAT!B1898</f>
        <v>44770</v>
      </c>
      <c r="B1895" s="6">
        <f>TITRES_STAT!D1898</f>
        <v>5.4436999999999998</v>
      </c>
      <c r="C1895" s="2">
        <f t="shared" si="229"/>
        <v>0</v>
      </c>
      <c r="D1895" s="2">
        <f t="shared" si="230"/>
        <v>5.5281199999999995</v>
      </c>
      <c r="E1895" s="2">
        <f t="shared" si="232"/>
        <v>5.5380500000000001</v>
      </c>
      <c r="F1895" s="2">
        <f t="shared" si="233"/>
        <v>5.5467250000000021</v>
      </c>
      <c r="G1895" s="2">
        <f t="shared" si="227"/>
        <v>5.5347819999999963</v>
      </c>
      <c r="H1895" s="2">
        <f t="shared" si="231"/>
        <v>5.5329035000000024</v>
      </c>
      <c r="I1895" s="2">
        <f t="array" ref="I1895">SUMPRODUCT(B1879:B1898, (ROW(B1879:B1898)-ROW(B1879)+1)) / (20*21/2)</f>
        <v>5.5909166666666659</v>
      </c>
      <c r="J1895" s="2">
        <f t="shared" si="234"/>
        <v>5.5439402542117922</v>
      </c>
      <c r="K1895" s="2">
        <f t="shared" si="228"/>
        <v>5.5263193447476091</v>
      </c>
    </row>
    <row r="1896" spans="1:11" ht="13.5" x14ac:dyDescent="0.25">
      <c r="A1896" s="3">
        <f>TITRES_STAT!B1899</f>
        <v>44771</v>
      </c>
      <c r="B1896" s="6">
        <f>TITRES_STAT!D1899</f>
        <v>5.5843999999999996</v>
      </c>
      <c r="C1896" s="2">
        <f t="shared" si="229"/>
        <v>0.14069999999999983</v>
      </c>
      <c r="D1896" s="2">
        <f t="shared" si="230"/>
        <v>5.5281199999999995</v>
      </c>
      <c r="E1896" s="2">
        <f t="shared" si="232"/>
        <v>5.5355700000000008</v>
      </c>
      <c r="F1896" s="2">
        <f t="shared" si="233"/>
        <v>5.5529300000000017</v>
      </c>
      <c r="G1896" s="2">
        <f t="shared" si="227"/>
        <v>5.5411519999999959</v>
      </c>
      <c r="H1896" s="2">
        <f t="shared" si="231"/>
        <v>5.5337105000000015</v>
      </c>
      <c r="I1896" s="2">
        <f t="array" ref="I1896">SUMPRODUCT(B1880:B1899, (ROW(B1880:B1899)-ROW(B1880)+1)) / (20*21/2)</f>
        <v>5.5846938095238094</v>
      </c>
      <c r="J1896" s="2">
        <f t="shared" si="234"/>
        <v>5.547793563334479</v>
      </c>
      <c r="K1896" s="2">
        <f t="shared" si="228"/>
        <v>5.5285970175026051</v>
      </c>
    </row>
    <row r="1897" spans="1:11" ht="13.5" x14ac:dyDescent="0.25">
      <c r="A1897" s="3">
        <f>TITRES_STAT!B1900</f>
        <v>44774</v>
      </c>
      <c r="B1897" s="6">
        <f>TITRES_STAT!D1900</f>
        <v>5.7664</v>
      </c>
      <c r="C1897" s="2">
        <f t="shared" si="229"/>
        <v>0.18200000000000038</v>
      </c>
      <c r="D1897" s="2">
        <f t="shared" si="230"/>
        <v>5.5645199999999999</v>
      </c>
      <c r="E1897" s="2">
        <f t="shared" si="232"/>
        <v>5.5496399999999992</v>
      </c>
      <c r="F1897" s="2">
        <f t="shared" si="233"/>
        <v>5.5682350000000023</v>
      </c>
      <c r="G1897" s="2">
        <f t="shared" si="227"/>
        <v>5.5467619999999966</v>
      </c>
      <c r="H1897" s="2">
        <f t="shared" si="231"/>
        <v>5.5350345000000027</v>
      </c>
      <c r="I1897" s="2">
        <f t="array" ref="I1897">SUMPRODUCT(B1881:B1900, (ROW(B1881:B1900)-ROW(B1881)+1)) / (20*21/2)</f>
        <v>5.5961219047619046</v>
      </c>
      <c r="J1897" s="2">
        <f t="shared" si="234"/>
        <v>5.5686132239692911</v>
      </c>
      <c r="K1897" s="2">
        <f t="shared" si="228"/>
        <v>5.537922624659366</v>
      </c>
    </row>
    <row r="1898" spans="1:11" ht="13.5" x14ac:dyDescent="0.25">
      <c r="A1898" s="3">
        <f>TITRES_STAT!B1901</f>
        <v>44775</v>
      </c>
      <c r="B1898" s="6">
        <f>TITRES_STAT!D1901</f>
        <v>5.7664</v>
      </c>
      <c r="C1898" s="2">
        <f t="shared" si="229"/>
        <v>0</v>
      </c>
      <c r="D1898" s="2">
        <f t="shared" si="230"/>
        <v>5.6009200000000003</v>
      </c>
      <c r="E1898" s="2">
        <f t="shared" si="232"/>
        <v>5.5802499999999986</v>
      </c>
      <c r="F1898" s="2">
        <f t="shared" si="233"/>
        <v>5.5835400000000011</v>
      </c>
      <c r="G1898" s="2">
        <f t="shared" si="227"/>
        <v>5.5526859999999969</v>
      </c>
      <c r="H1898" s="2">
        <f t="shared" si="231"/>
        <v>5.5363585000000022</v>
      </c>
      <c r="I1898" s="2">
        <f t="array" ref="I1898">SUMPRODUCT(B1882:B1901, (ROW(B1882:B1901)-ROW(B1882)+1)) / (20*21/2)</f>
        <v>5.6071557142857147</v>
      </c>
      <c r="J1898" s="2">
        <f t="shared" si="234"/>
        <v>5.58745005978174</v>
      </c>
      <c r="K1898" s="2">
        <f t="shared" si="228"/>
        <v>5.5468825217315478</v>
      </c>
    </row>
    <row r="1899" spans="1:11" ht="13.5" x14ac:dyDescent="0.25">
      <c r="A1899" s="3">
        <f>TITRES_STAT!B1902</f>
        <v>44776</v>
      </c>
      <c r="B1899" s="6">
        <f>TITRES_STAT!D1902</f>
        <v>5.5182000000000002</v>
      </c>
      <c r="C1899" s="2">
        <f t="shared" si="229"/>
        <v>-0.24819999999999975</v>
      </c>
      <c r="D1899" s="2">
        <f t="shared" si="230"/>
        <v>5.6158200000000003</v>
      </c>
      <c r="E1899" s="2">
        <f t="shared" si="232"/>
        <v>5.5860399999999988</v>
      </c>
      <c r="F1899" s="2">
        <f t="shared" si="233"/>
        <v>5.5885050000000023</v>
      </c>
      <c r="G1899" s="2">
        <f t="shared" si="227"/>
        <v>5.5533319999999957</v>
      </c>
      <c r="H1899" s="2">
        <f t="shared" si="231"/>
        <v>5.5364415000000022</v>
      </c>
      <c r="I1899" s="2">
        <f t="array" ref="I1899">SUMPRODUCT(B1883:B1902, (ROW(B1883:B1902)-ROW(B1883)+1)) / (20*21/2)</f>
        <v>5.6177952380952387</v>
      </c>
      <c r="J1899" s="2">
        <f t="shared" si="234"/>
        <v>5.5808548159930025</v>
      </c>
      <c r="K1899" s="2">
        <f t="shared" si="228"/>
        <v>5.5457577169577617</v>
      </c>
    </row>
    <row r="1900" spans="1:11" ht="13.5" x14ac:dyDescent="0.25">
      <c r="A1900" s="3">
        <f>TITRES_STAT!B1903</f>
        <v>44777</v>
      </c>
      <c r="B1900" s="6">
        <f>TITRES_STAT!D1903</f>
        <v>5.7084999999999999</v>
      </c>
      <c r="C1900" s="2">
        <f t="shared" si="229"/>
        <v>0.19029999999999969</v>
      </c>
      <c r="D1900" s="2">
        <f t="shared" si="230"/>
        <v>5.6687799999999999</v>
      </c>
      <c r="E1900" s="2">
        <f t="shared" si="232"/>
        <v>5.5984499999999997</v>
      </c>
      <c r="F1900" s="2">
        <f t="shared" si="233"/>
        <v>5.592645000000001</v>
      </c>
      <c r="G1900" s="2">
        <f t="shared" si="227"/>
        <v>5.5577839999999954</v>
      </c>
      <c r="H1900" s="2">
        <f t="shared" si="231"/>
        <v>5.5374760000000025</v>
      </c>
      <c r="I1900" s="2">
        <f t="array" ref="I1900">SUMPRODUCT(B1884:B1903, (ROW(B1884:B1903)-ROW(B1884)+1)) / (20*21/2)</f>
        <v>5.6280404761904759</v>
      </c>
      <c r="J1900" s="2">
        <f t="shared" si="234"/>
        <v>5.5930115001841454</v>
      </c>
      <c r="K1900" s="2">
        <f t="shared" si="228"/>
        <v>5.5521397672731432</v>
      </c>
    </row>
    <row r="1901" spans="1:11" ht="13.5" x14ac:dyDescent="0.25">
      <c r="A1901" s="3">
        <f>TITRES_STAT!B1904</f>
        <v>44778</v>
      </c>
      <c r="B1901" s="6">
        <f>TITRES_STAT!D1904</f>
        <v>5.7084999999999999</v>
      </c>
      <c r="C1901" s="2">
        <f t="shared" si="229"/>
        <v>0</v>
      </c>
      <c r="D1901" s="2">
        <f t="shared" si="230"/>
        <v>5.6936000000000009</v>
      </c>
      <c r="E1901" s="2">
        <f t="shared" si="232"/>
        <v>5.6108599999999997</v>
      </c>
      <c r="F1901" s="2">
        <f t="shared" si="233"/>
        <v>5.5967850000000015</v>
      </c>
      <c r="G1901" s="2">
        <f t="shared" si="227"/>
        <v>5.5622359999999968</v>
      </c>
      <c r="H1901" s="2">
        <f t="shared" si="231"/>
        <v>5.538510500000001</v>
      </c>
      <c r="I1901" s="2">
        <f t="array" ref="I1901">SUMPRODUCT(B1885:B1904, (ROW(B1885:B1904)-ROW(B1885)+1)) / (20*21/2)</f>
        <v>5.6150342857142865</v>
      </c>
      <c r="J1901" s="2">
        <f t="shared" si="234"/>
        <v>5.6040104049285127</v>
      </c>
      <c r="K1901" s="2">
        <f t="shared" si="228"/>
        <v>5.5582715411055688</v>
      </c>
    </row>
    <row r="1902" spans="1:11" ht="13.5" x14ac:dyDescent="0.25">
      <c r="A1902" s="3">
        <f>TITRES_STAT!B1905</f>
        <v>44781</v>
      </c>
      <c r="B1902" s="6">
        <f>TITRES_STAT!D1905</f>
        <v>5.7084999999999999</v>
      </c>
      <c r="C1902" s="2">
        <f t="shared" si="229"/>
        <v>0</v>
      </c>
      <c r="D1902" s="2">
        <f t="shared" si="230"/>
        <v>5.6820200000000005</v>
      </c>
      <c r="E1902" s="2">
        <f t="shared" si="232"/>
        <v>5.6232699999999998</v>
      </c>
      <c r="F1902" s="2">
        <f t="shared" si="233"/>
        <v>5.6009250000000019</v>
      </c>
      <c r="G1902" s="2">
        <f t="shared" si="227"/>
        <v>5.5666879999999983</v>
      </c>
      <c r="H1902" s="2">
        <f t="shared" si="231"/>
        <v>5.5395450000000004</v>
      </c>
      <c r="I1902" s="2">
        <f t="array" ref="I1902">SUMPRODUCT(B1886:B1905, (ROW(B1886:B1905)-ROW(B1886)+1)) / (20*21/2)</f>
        <v>5.6177480952380954</v>
      </c>
      <c r="J1902" s="2">
        <f t="shared" si="234"/>
        <v>5.6139617949353209</v>
      </c>
      <c r="K1902" s="2">
        <f t="shared" si="228"/>
        <v>5.5641628532190754</v>
      </c>
    </row>
    <row r="1903" spans="1:11" ht="13.5" x14ac:dyDescent="0.25">
      <c r="A1903" s="3">
        <f>TITRES_STAT!B1906</f>
        <v>44782</v>
      </c>
      <c r="B1903" s="6">
        <f>TITRES_STAT!D1906</f>
        <v>5.7084999999999999</v>
      </c>
      <c r="C1903" s="2">
        <f t="shared" si="229"/>
        <v>0</v>
      </c>
      <c r="D1903" s="2">
        <f t="shared" si="230"/>
        <v>5.670440000000001</v>
      </c>
      <c r="E1903" s="2">
        <f t="shared" si="232"/>
        <v>5.6356800000000007</v>
      </c>
      <c r="F1903" s="2">
        <f t="shared" si="233"/>
        <v>5.6050650000000006</v>
      </c>
      <c r="G1903" s="2">
        <f t="shared" si="227"/>
        <v>5.5711399999999989</v>
      </c>
      <c r="H1903" s="2">
        <f t="shared" si="231"/>
        <v>5.5405795000000015</v>
      </c>
      <c r="I1903" s="2">
        <f t="array" ref="I1903">SUMPRODUCT(B1887:B1906, (ROW(B1887:B1906)-ROW(B1887)+1)) / (20*21/2)</f>
        <v>5.6204619047619051</v>
      </c>
      <c r="J1903" s="2">
        <f t="shared" si="234"/>
        <v>5.6229654335129098</v>
      </c>
      <c r="K1903" s="2">
        <f t="shared" si="228"/>
        <v>5.5698231334849941</v>
      </c>
    </row>
    <row r="1904" spans="1:11" ht="13.5" x14ac:dyDescent="0.25">
      <c r="A1904" s="3">
        <f>TITRES_STAT!B1907</f>
        <v>44783</v>
      </c>
      <c r="B1904" s="6">
        <f>TITRES_STAT!D1907</f>
        <v>5.4684999999999997</v>
      </c>
      <c r="C1904" s="2">
        <f t="shared" si="229"/>
        <v>-0.24000000000000021</v>
      </c>
      <c r="D1904" s="2">
        <f t="shared" si="230"/>
        <v>5.6604999999999999</v>
      </c>
      <c r="E1904" s="2">
        <f t="shared" si="232"/>
        <v>5.6381600000000001</v>
      </c>
      <c r="F1904" s="2">
        <f t="shared" si="233"/>
        <v>5.5972050000000007</v>
      </c>
      <c r="G1904" s="2">
        <f t="shared" si="227"/>
        <v>5.5707919999999991</v>
      </c>
      <c r="H1904" s="2">
        <f t="shared" si="231"/>
        <v>5.5404140000000011</v>
      </c>
      <c r="I1904" s="2">
        <f t="array" ref="I1904">SUMPRODUCT(B1888:B1907, (ROW(B1888:B1907)-ROW(B1888)+1)) / (20*21/2)</f>
        <v>5.6301923809523808</v>
      </c>
      <c r="J1904" s="2">
        <f t="shared" si="234"/>
        <v>5.6082544398450134</v>
      </c>
      <c r="K1904" s="2">
        <f t="shared" si="228"/>
        <v>5.5658496772698971</v>
      </c>
    </row>
    <row r="1905" spans="1:11" ht="13.5" x14ac:dyDescent="0.25">
      <c r="A1905" s="3">
        <f>TITRES_STAT!B1908</f>
        <v>44784</v>
      </c>
      <c r="B1905" s="6">
        <f>TITRES_STAT!D1908</f>
        <v>5.6257000000000001</v>
      </c>
      <c r="C1905" s="2">
        <f t="shared" si="229"/>
        <v>0.15720000000000045</v>
      </c>
      <c r="D1905" s="2">
        <f t="shared" si="230"/>
        <v>5.6439399999999988</v>
      </c>
      <c r="E1905" s="2">
        <f t="shared" si="232"/>
        <v>5.6563600000000003</v>
      </c>
      <c r="F1905" s="2">
        <f t="shared" si="233"/>
        <v>5.5972050000000007</v>
      </c>
      <c r="G1905" s="2">
        <f t="shared" si="227"/>
        <v>5.5735879999999982</v>
      </c>
      <c r="H1905" s="2">
        <f t="shared" si="231"/>
        <v>5.5403270000000022</v>
      </c>
      <c r="I1905" s="2">
        <f t="array" ref="I1905">SUMPRODUCT(B1889:B1908, (ROW(B1889:B1908)-ROW(B1889)+1)) / (20*21/2)</f>
        <v>5.6395680952380944</v>
      </c>
      <c r="J1905" s="2">
        <f t="shared" si="234"/>
        <v>5.6099159217645367</v>
      </c>
      <c r="K1905" s="2">
        <f t="shared" si="228"/>
        <v>5.568196748749509</v>
      </c>
    </row>
    <row r="1906" spans="1:11" ht="13.5" x14ac:dyDescent="0.25">
      <c r="A1906" s="3">
        <f>TITRES_STAT!B1909</f>
        <v>44785</v>
      </c>
      <c r="B1906" s="6">
        <f>TITRES_STAT!D1909</f>
        <v>5.6257000000000001</v>
      </c>
      <c r="C1906" s="2">
        <f t="shared" si="229"/>
        <v>0</v>
      </c>
      <c r="D1906" s="2">
        <f t="shared" si="230"/>
        <v>5.6273800000000005</v>
      </c>
      <c r="E1906" s="2">
        <f t="shared" si="232"/>
        <v>5.6604900000000011</v>
      </c>
      <c r="F1906" s="2">
        <f t="shared" si="233"/>
        <v>5.5980299999999996</v>
      </c>
      <c r="G1906" s="2">
        <f t="shared" ref="G1906:G1969" si="235">AVERAGE(B1857:B1906)</f>
        <v>5.5765399999999978</v>
      </c>
      <c r="H1906" s="2">
        <f t="shared" si="231"/>
        <v>5.5403580000000021</v>
      </c>
      <c r="I1906" s="2">
        <f t="array" ref="I1906">SUMPRODUCT(B1890:B1909, (ROW(B1890:B1909)-ROW(B1890)+1)) / (20*21/2)</f>
        <v>5.6478014285714284</v>
      </c>
      <c r="J1906" s="2">
        <f t="shared" si="234"/>
        <v>5.6114191673107721</v>
      </c>
      <c r="K1906" s="2">
        <f t="shared" si="228"/>
        <v>5.5704517782103125</v>
      </c>
    </row>
    <row r="1907" spans="1:11" ht="13.5" x14ac:dyDescent="0.25">
      <c r="A1907" s="3">
        <f>TITRES_STAT!B1910</f>
        <v>44788</v>
      </c>
      <c r="B1907" s="6">
        <f>TITRES_STAT!D1910</f>
        <v>5.7001999999999997</v>
      </c>
      <c r="C1907" s="2">
        <f t="shared" si="229"/>
        <v>7.4499999999999567E-2</v>
      </c>
      <c r="D1907" s="2">
        <f t="shared" si="230"/>
        <v>5.6257200000000003</v>
      </c>
      <c r="E1907" s="2">
        <f t="shared" si="232"/>
        <v>5.6538700000000004</v>
      </c>
      <c r="F1907" s="2">
        <f t="shared" si="233"/>
        <v>5.6017549999999989</v>
      </c>
      <c r="G1907" s="2">
        <f t="shared" si="235"/>
        <v>5.5812979999999968</v>
      </c>
      <c r="H1907" s="2">
        <f t="shared" si="231"/>
        <v>5.5407220000000033</v>
      </c>
      <c r="I1907" s="2">
        <f t="array" ref="I1907">SUMPRODUCT(B1891:B1910, (ROW(B1891:B1910)-ROW(B1891)+1)) / (20*21/2)</f>
        <v>5.6509495238095235</v>
      </c>
      <c r="J1907" s="2">
        <f t="shared" si="234"/>
        <v>5.6198744847097455</v>
      </c>
      <c r="K1907" s="2">
        <f t="shared" ref="K1907:K1970" si="236">$K$4*B1907+(1-$K$4)*K1906</f>
        <v>5.5755399437706927</v>
      </c>
    </row>
    <row r="1908" spans="1:11" ht="13.5" x14ac:dyDescent="0.25">
      <c r="A1908" s="3">
        <f>TITRES_STAT!B1911</f>
        <v>44789</v>
      </c>
      <c r="B1908" s="6">
        <f>TITRES_STAT!D1911</f>
        <v>5.7001999999999997</v>
      </c>
      <c r="C1908" s="2">
        <f t="shared" si="229"/>
        <v>0</v>
      </c>
      <c r="D1908" s="2">
        <f t="shared" si="230"/>
        <v>5.6240600000000001</v>
      </c>
      <c r="E1908" s="2">
        <f t="shared" si="232"/>
        <v>5.6472500000000014</v>
      </c>
      <c r="F1908" s="2">
        <f t="shared" si="233"/>
        <v>5.6137499999999987</v>
      </c>
      <c r="G1908" s="2">
        <f t="shared" si="235"/>
        <v>5.5855839999999963</v>
      </c>
      <c r="H1908" s="2">
        <f t="shared" si="231"/>
        <v>5.5410860000000026</v>
      </c>
      <c r="I1908" s="2">
        <f t="array" ref="I1908">SUMPRODUCT(B1892:B1911, (ROW(B1892:B1911)-ROW(B1892)+1)) / (20*21/2)</f>
        <v>5.6505909523809521</v>
      </c>
      <c r="J1908" s="2">
        <f t="shared" si="234"/>
        <v>5.6275245337850075</v>
      </c>
      <c r="K1908" s="2">
        <f t="shared" si="236"/>
        <v>5.5804285734267447</v>
      </c>
    </row>
    <row r="1909" spans="1:11" ht="13.5" x14ac:dyDescent="0.25">
      <c r="A1909" s="3">
        <f>TITRES_STAT!B1912</f>
        <v>44790</v>
      </c>
      <c r="B1909" s="6">
        <f>TITRES_STAT!D1912</f>
        <v>5.7001999999999997</v>
      </c>
      <c r="C1909" s="2">
        <f t="shared" si="229"/>
        <v>0</v>
      </c>
      <c r="D1909" s="2">
        <f t="shared" si="230"/>
        <v>5.670399999999999</v>
      </c>
      <c r="E1909" s="2">
        <f t="shared" si="232"/>
        <v>5.6654500000000008</v>
      </c>
      <c r="F1909" s="2">
        <f t="shared" si="233"/>
        <v>5.6257449999999984</v>
      </c>
      <c r="G1909" s="2">
        <f t="shared" si="235"/>
        <v>5.5898699999999977</v>
      </c>
      <c r="H1909" s="2">
        <f t="shared" si="231"/>
        <v>5.5412930000000014</v>
      </c>
      <c r="I1909" s="2">
        <f t="array" ref="I1909">SUMPRODUCT(B1893:B1912, (ROW(B1893:B1912)-ROW(B1893)+1)) / (20*21/2)</f>
        <v>5.6500357142857149</v>
      </c>
      <c r="J1909" s="2">
        <f t="shared" si="234"/>
        <v>5.6344460067578632</v>
      </c>
      <c r="K1909" s="2">
        <f t="shared" si="236"/>
        <v>5.5851254921158926</v>
      </c>
    </row>
    <row r="1910" spans="1:11" ht="13.5" x14ac:dyDescent="0.25">
      <c r="A1910" s="3">
        <f>TITRES_STAT!B1913</f>
        <v>44791</v>
      </c>
      <c r="B1910" s="6">
        <f>TITRES_STAT!D1913</f>
        <v>5.6588000000000003</v>
      </c>
      <c r="C1910" s="2">
        <f t="shared" si="229"/>
        <v>-4.1399999999999437E-2</v>
      </c>
      <c r="D1910" s="2">
        <f t="shared" si="230"/>
        <v>5.6770199999999997</v>
      </c>
      <c r="E1910" s="2">
        <f t="shared" si="232"/>
        <v>5.6604800000000006</v>
      </c>
      <c r="F1910" s="2">
        <f t="shared" si="233"/>
        <v>5.6294649999999988</v>
      </c>
      <c r="G1910" s="2">
        <f t="shared" si="235"/>
        <v>5.5930139999999975</v>
      </c>
      <c r="H1910" s="2">
        <f t="shared" si="231"/>
        <v>5.5411750000000017</v>
      </c>
      <c r="I1910" s="2">
        <f t="array" ref="I1910">SUMPRODUCT(B1894:B1913, (ROW(B1894:B1913)-ROW(B1894)+1)) / (20*21/2)</f>
        <v>5.6532266666666668</v>
      </c>
      <c r="J1910" s="2">
        <f t="shared" si="234"/>
        <v>5.6367654346856861</v>
      </c>
      <c r="K1910" s="2">
        <f t="shared" si="236"/>
        <v>5.5880146885035042</v>
      </c>
    </row>
    <row r="1911" spans="1:11" ht="13.5" x14ac:dyDescent="0.25">
      <c r="A1911" s="3">
        <f>TITRES_STAT!B1914</f>
        <v>44792</v>
      </c>
      <c r="B1911" s="6">
        <f>TITRES_STAT!D1914</f>
        <v>5.6257000000000001</v>
      </c>
      <c r="C1911" s="2">
        <f t="shared" si="229"/>
        <v>-3.3100000000000129E-2</v>
      </c>
      <c r="D1911" s="2">
        <f t="shared" si="230"/>
        <v>5.6770200000000006</v>
      </c>
      <c r="E1911" s="2">
        <f t="shared" si="232"/>
        <v>5.6522000000000014</v>
      </c>
      <c r="F1911" s="2">
        <f t="shared" si="233"/>
        <v>5.6315299999999988</v>
      </c>
      <c r="G1911" s="2">
        <f t="shared" si="235"/>
        <v>5.5958099999999966</v>
      </c>
      <c r="H1911" s="2">
        <f t="shared" si="231"/>
        <v>5.5407345000000019</v>
      </c>
      <c r="I1911" s="2">
        <f t="array" ref="I1911">SUMPRODUCT(B1895:B1914, (ROW(B1895:B1914)-ROW(B1895)+1)) / (20*21/2)</f>
        <v>5.6426333333333334</v>
      </c>
      <c r="J1911" s="2">
        <f t="shared" si="234"/>
        <v>5.6357115837632401</v>
      </c>
      <c r="K1911" s="2">
        <f t="shared" si="236"/>
        <v>5.5894925438563083</v>
      </c>
    </row>
    <row r="1912" spans="1:11" ht="13.5" x14ac:dyDescent="0.25">
      <c r="A1912" s="3">
        <f>TITRES_STAT!B1915</f>
        <v>44795</v>
      </c>
      <c r="B1912" s="6">
        <f>TITRES_STAT!D1915</f>
        <v>5.6257000000000001</v>
      </c>
      <c r="C1912" s="2">
        <f t="shared" si="229"/>
        <v>0</v>
      </c>
      <c r="D1912" s="2">
        <f t="shared" si="230"/>
        <v>5.6621199999999998</v>
      </c>
      <c r="E1912" s="2">
        <f t="shared" si="232"/>
        <v>5.6439200000000005</v>
      </c>
      <c r="F1912" s="2">
        <f t="shared" si="233"/>
        <v>5.6335949999999979</v>
      </c>
      <c r="G1912" s="2">
        <f t="shared" si="235"/>
        <v>5.5986059999999966</v>
      </c>
      <c r="H1912" s="2">
        <f t="shared" si="231"/>
        <v>5.5402940000000012</v>
      </c>
      <c r="I1912" s="2">
        <f t="array" ref="I1912">SUMPRODUCT(B1896:B1915, (ROW(B1896:B1915)-ROW(B1896)+1)) / (20*21/2)</f>
        <v>5.6450361904761914</v>
      </c>
      <c r="J1912" s="2">
        <f t="shared" si="234"/>
        <v>5.634758099595313</v>
      </c>
      <c r="K1912" s="2">
        <f t="shared" si="236"/>
        <v>5.5909124440972375</v>
      </c>
    </row>
    <row r="1913" spans="1:11" ht="13.5" x14ac:dyDescent="0.25">
      <c r="A1913" s="3">
        <f>TITRES_STAT!B1916</f>
        <v>44796</v>
      </c>
      <c r="B1913" s="6">
        <f>TITRES_STAT!D1916</f>
        <v>5.6670999999999996</v>
      </c>
      <c r="C1913" s="2">
        <f t="shared" si="229"/>
        <v>4.1399999999999437E-2</v>
      </c>
      <c r="D1913" s="2">
        <f t="shared" si="230"/>
        <v>5.6554999999999991</v>
      </c>
      <c r="E1913" s="2">
        <f t="shared" si="232"/>
        <v>5.63978</v>
      </c>
      <c r="F1913" s="2">
        <f t="shared" si="233"/>
        <v>5.6377299999999995</v>
      </c>
      <c r="G1913" s="2">
        <f t="shared" si="235"/>
        <v>5.6019159999999966</v>
      </c>
      <c r="H1913" s="2">
        <f t="shared" si="231"/>
        <v>5.5400605000000009</v>
      </c>
      <c r="I1913" s="2">
        <f t="array" ref="I1913">SUMPRODUCT(B1897:B1916, (ROW(B1897:B1916)-ROW(B1897)+1)) / (20*21/2)</f>
        <v>5.6361276190476195</v>
      </c>
      <c r="J1913" s="2">
        <f t="shared" si="234"/>
        <v>5.6378382805862355</v>
      </c>
      <c r="K1913" s="2">
        <f t="shared" si="236"/>
        <v>5.5939001913875419</v>
      </c>
    </row>
    <row r="1914" spans="1:11" ht="13.5" x14ac:dyDescent="0.25">
      <c r="A1914" s="3">
        <f>TITRES_STAT!B1917</f>
        <v>44797</v>
      </c>
      <c r="B1914" s="6">
        <f>TITRES_STAT!D1917</f>
        <v>5.5265000000000004</v>
      </c>
      <c r="C1914" s="2">
        <f t="shared" si="229"/>
        <v>-0.14059999999999917</v>
      </c>
      <c r="D1914" s="2">
        <f t="shared" si="230"/>
        <v>5.6207599999999998</v>
      </c>
      <c r="E1914" s="2">
        <f t="shared" si="232"/>
        <v>5.6455799999999998</v>
      </c>
      <c r="F1914" s="2">
        <f t="shared" si="233"/>
        <v>5.6418699999999991</v>
      </c>
      <c r="G1914" s="2">
        <f t="shared" si="235"/>
        <v>5.6024139999999969</v>
      </c>
      <c r="H1914" s="2">
        <f t="shared" si="231"/>
        <v>5.5388095000000011</v>
      </c>
      <c r="I1914" s="2">
        <f t="array" ref="I1914">SUMPRODUCT(B1898:B1917, (ROW(B1898:B1917)-ROW(B1898)+1)) / (20*21/2)</f>
        <v>5.6336423809523826</v>
      </c>
      <c r="J1914" s="2">
        <f t="shared" si="234"/>
        <v>5.6272346348161184</v>
      </c>
      <c r="K1914" s="2">
        <f t="shared" si="236"/>
        <v>5.5912570466272467</v>
      </c>
    </row>
    <row r="1915" spans="1:11" ht="13.5" x14ac:dyDescent="0.25">
      <c r="A1915" s="3">
        <f>TITRES_STAT!B1918</f>
        <v>44798</v>
      </c>
      <c r="B1915" s="6">
        <f>TITRES_STAT!D1918</f>
        <v>5.6670999999999996</v>
      </c>
      <c r="C1915" s="2">
        <f t="shared" si="229"/>
        <v>0.14059999999999917</v>
      </c>
      <c r="D1915" s="2">
        <f t="shared" si="230"/>
        <v>5.62242</v>
      </c>
      <c r="E1915" s="2">
        <f t="shared" si="232"/>
        <v>5.6497199999999994</v>
      </c>
      <c r="F1915" s="2">
        <f t="shared" si="233"/>
        <v>5.653039999999999</v>
      </c>
      <c r="G1915" s="2">
        <f t="shared" si="235"/>
        <v>5.6058799999999973</v>
      </c>
      <c r="H1915" s="2">
        <f t="shared" si="231"/>
        <v>5.5377110000000007</v>
      </c>
      <c r="I1915" s="2">
        <f t="array" ref="I1915">SUMPRODUCT(B1899:B1918, (ROW(B1899:B1918)-ROW(B1899)+1)) / (20*21/2)</f>
        <v>5.6247414285714283</v>
      </c>
      <c r="J1915" s="2">
        <f t="shared" si="234"/>
        <v>5.6310313362622022</v>
      </c>
      <c r="K1915" s="2">
        <f t="shared" si="236"/>
        <v>5.5942312800928446</v>
      </c>
    </row>
    <row r="1916" spans="1:11" ht="13.5" x14ac:dyDescent="0.25">
      <c r="A1916" s="3">
        <f>TITRES_STAT!B1919</f>
        <v>44799</v>
      </c>
      <c r="B1916" s="6">
        <f>TITRES_STAT!D1919</f>
        <v>5.5594999999999999</v>
      </c>
      <c r="C1916" s="2">
        <f t="shared" si="229"/>
        <v>-0.1075999999999997</v>
      </c>
      <c r="D1916" s="2">
        <f t="shared" si="230"/>
        <v>5.6091799999999994</v>
      </c>
      <c r="E1916" s="2">
        <f t="shared" si="232"/>
        <v>5.6430999999999996</v>
      </c>
      <c r="F1916" s="2">
        <f t="shared" si="233"/>
        <v>5.6517949999999999</v>
      </c>
      <c r="G1916" s="2">
        <f t="shared" si="235"/>
        <v>5.6025699999999983</v>
      </c>
      <c r="H1916" s="2">
        <f t="shared" si="231"/>
        <v>5.5368215000000012</v>
      </c>
      <c r="I1916" s="2">
        <f t="array" ref="I1916">SUMPRODUCT(B1900:B1919, (ROW(B1900:B1919)-ROW(B1900)+1)) / (20*21/2)</f>
        <v>5.6231695238095227</v>
      </c>
      <c r="J1916" s="2">
        <f t="shared" si="234"/>
        <v>5.6242188280467538</v>
      </c>
      <c r="K1916" s="2">
        <f t="shared" si="236"/>
        <v>5.592869269108812</v>
      </c>
    </row>
    <row r="1917" spans="1:11" ht="13.5" x14ac:dyDescent="0.25">
      <c r="A1917" s="3">
        <f>TITRES_STAT!B1920</f>
        <v>44802</v>
      </c>
      <c r="B1917" s="6">
        <f>TITRES_STAT!D1920</f>
        <v>5.6257000000000001</v>
      </c>
      <c r="C1917" s="2">
        <f t="shared" si="229"/>
        <v>6.6200000000000259E-2</v>
      </c>
      <c r="D1917" s="2">
        <f t="shared" si="230"/>
        <v>5.6091800000000003</v>
      </c>
      <c r="E1917" s="2">
        <f t="shared" si="232"/>
        <v>5.63565</v>
      </c>
      <c r="F1917" s="2">
        <f t="shared" si="233"/>
        <v>5.6447599999999998</v>
      </c>
      <c r="G1917" s="2">
        <f t="shared" si="235"/>
        <v>5.6005839999999978</v>
      </c>
      <c r="H1917" s="2">
        <f t="shared" si="231"/>
        <v>5.5357125000000007</v>
      </c>
      <c r="I1917" s="2">
        <f t="array" ref="I1917">SUMPRODUCT(B1901:B1920, (ROW(B1901:B1920)-ROW(B1901)+1)) / (20*21/2)</f>
        <v>5.6156009523809525</v>
      </c>
      <c r="J1917" s="2">
        <f t="shared" si="234"/>
        <v>5.6243598920423015</v>
      </c>
      <c r="K1917" s="2">
        <f t="shared" si="236"/>
        <v>5.5941567487516037</v>
      </c>
    </row>
    <row r="1918" spans="1:11" ht="13.5" x14ac:dyDescent="0.25">
      <c r="A1918" s="3">
        <f>TITRES_STAT!B1921</f>
        <v>44803</v>
      </c>
      <c r="B1918" s="6">
        <f>TITRES_STAT!D1921</f>
        <v>5.5513000000000003</v>
      </c>
      <c r="C1918" s="2">
        <f t="shared" si="229"/>
        <v>-7.43999999999998E-2</v>
      </c>
      <c r="D1918" s="2">
        <f t="shared" si="230"/>
        <v>5.5860199999999995</v>
      </c>
      <c r="E1918" s="2">
        <f t="shared" si="232"/>
        <v>5.6207599999999989</v>
      </c>
      <c r="F1918" s="2">
        <f t="shared" si="233"/>
        <v>5.6340050000000002</v>
      </c>
      <c r="G1918" s="2">
        <f t="shared" si="235"/>
        <v>5.5971099999999989</v>
      </c>
      <c r="H1918" s="2">
        <f t="shared" si="231"/>
        <v>5.5342315000000015</v>
      </c>
      <c r="I1918" s="2">
        <f t="array" ref="I1918">SUMPRODUCT(B1902:B1921, (ROW(B1902:B1921)-ROW(B1902)+1)) / (20*21/2)</f>
        <v>5.6134752380952389</v>
      </c>
      <c r="J1918" s="2">
        <f t="shared" si="234"/>
        <v>5.6174018070858924</v>
      </c>
      <c r="K1918" s="2">
        <f t="shared" si="236"/>
        <v>5.5924760919378151</v>
      </c>
    </row>
    <row r="1919" spans="1:11" ht="13.5" x14ac:dyDescent="0.25">
      <c r="A1919" s="3">
        <f>TITRES_STAT!B1922</f>
        <v>44804</v>
      </c>
      <c r="B1919" s="6">
        <f>TITRES_STAT!D1922</f>
        <v>5.6174999999999997</v>
      </c>
      <c r="C1919" s="2">
        <f t="shared" si="229"/>
        <v>6.619999999999937E-2</v>
      </c>
      <c r="D1919" s="2">
        <f t="shared" si="230"/>
        <v>5.6042199999999998</v>
      </c>
      <c r="E1919" s="2">
        <f t="shared" si="232"/>
        <v>5.6124899999999993</v>
      </c>
      <c r="F1919" s="2">
        <f t="shared" si="233"/>
        <v>5.6389700000000005</v>
      </c>
      <c r="G1919" s="2">
        <f t="shared" si="235"/>
        <v>5.597442</v>
      </c>
      <c r="H1919" s="2">
        <f t="shared" si="231"/>
        <v>5.5330815000000015</v>
      </c>
      <c r="I1919" s="2">
        <f t="array" ref="I1919">SUMPRODUCT(B1903:B1922, (ROW(B1903:B1922)-ROW(B1903)+1)) / (20*21/2)</f>
        <v>5.61182238095238</v>
      </c>
      <c r="J1919" s="2">
        <f t="shared" si="234"/>
        <v>5.6174111587919979</v>
      </c>
      <c r="K1919" s="2">
        <f t="shared" si="236"/>
        <v>5.5934574216657449</v>
      </c>
    </row>
    <row r="1920" spans="1:11" ht="13.5" x14ac:dyDescent="0.25">
      <c r="A1920" s="3">
        <f>TITRES_STAT!B1923</f>
        <v>44805</v>
      </c>
      <c r="B1920" s="6">
        <f>TITRES_STAT!D1923</f>
        <v>5.5594999999999999</v>
      </c>
      <c r="C1920" s="2">
        <f t="shared" si="229"/>
        <v>-5.7999999999999829E-2</v>
      </c>
      <c r="D1920" s="2">
        <f t="shared" si="230"/>
        <v>5.5827</v>
      </c>
      <c r="E1920" s="2">
        <f t="shared" si="232"/>
        <v>5.6025599999999995</v>
      </c>
      <c r="F1920" s="2">
        <f t="shared" si="233"/>
        <v>5.6315200000000001</v>
      </c>
      <c r="G1920" s="2">
        <f t="shared" si="235"/>
        <v>5.5961180000000006</v>
      </c>
      <c r="H1920" s="2">
        <f t="shared" si="231"/>
        <v>5.5321920000000011</v>
      </c>
      <c r="I1920" s="2">
        <f t="array" ref="I1920">SUMPRODUCT(B1904:B1923, (ROW(B1904:B1923)-ROW(B1904)+1)) / (20*21/2)</f>
        <v>5.6059090476190478</v>
      </c>
      <c r="J1920" s="2">
        <f t="shared" si="234"/>
        <v>5.6118958103356169</v>
      </c>
      <c r="K1920" s="2">
        <f t="shared" si="236"/>
        <v>5.5921257580710106</v>
      </c>
    </row>
    <row r="1921" spans="1:11" ht="13.5" x14ac:dyDescent="0.25">
      <c r="A1921" s="3">
        <f>TITRES_STAT!B1924</f>
        <v>44806</v>
      </c>
      <c r="B1921" s="6">
        <f>TITRES_STAT!D1924</f>
        <v>5.6092000000000004</v>
      </c>
      <c r="C1921" s="2">
        <f t="shared" si="229"/>
        <v>4.9700000000000522E-2</v>
      </c>
      <c r="D1921" s="2">
        <f t="shared" si="230"/>
        <v>5.5926400000000003</v>
      </c>
      <c r="E1921" s="2">
        <f t="shared" si="232"/>
        <v>5.6009099999999998</v>
      </c>
      <c r="F1921" s="2">
        <f t="shared" si="233"/>
        <v>5.6265550000000006</v>
      </c>
      <c r="G1921" s="2">
        <f t="shared" si="235"/>
        <v>5.5959519999999996</v>
      </c>
      <c r="H1921" s="2">
        <f t="shared" si="231"/>
        <v>5.531551000000003</v>
      </c>
      <c r="I1921" s="2">
        <f t="array" ref="I1921">SUMPRODUCT(B1905:B1924, (ROW(B1905:B1924)-ROW(B1905)+1)) / (20*21/2)</f>
        <v>5.599133809523809</v>
      </c>
      <c r="J1921" s="2">
        <f t="shared" si="234"/>
        <v>5.6116390664941296</v>
      </c>
      <c r="K1921" s="2">
        <f t="shared" si="236"/>
        <v>5.5927953361858735</v>
      </c>
    </row>
    <row r="1922" spans="1:11" ht="13.5" x14ac:dyDescent="0.25">
      <c r="A1922" s="3">
        <f>TITRES_STAT!B1925</f>
        <v>44809</v>
      </c>
      <c r="B1922" s="6">
        <f>TITRES_STAT!D1925</f>
        <v>5.6092000000000004</v>
      </c>
      <c r="C1922" s="2">
        <f t="shared" si="229"/>
        <v>0</v>
      </c>
      <c r="D1922" s="2">
        <f t="shared" si="230"/>
        <v>5.5893400000000009</v>
      </c>
      <c r="E1922" s="2">
        <f t="shared" si="232"/>
        <v>5.5992600000000001</v>
      </c>
      <c r="F1922" s="2">
        <f t="shared" si="233"/>
        <v>5.6215899999999994</v>
      </c>
      <c r="G1922" s="2">
        <f t="shared" si="235"/>
        <v>5.5957859999999995</v>
      </c>
      <c r="H1922" s="2">
        <f t="shared" si="231"/>
        <v>5.5309100000000031</v>
      </c>
      <c r="I1922" s="2">
        <f t="array" ref="I1922">SUMPRODUCT(B1906:B1925, (ROW(B1906:B1925)-ROW(B1906)+1)) / (20*21/2)</f>
        <v>5.5920038095238089</v>
      </c>
      <c r="J1922" s="2">
        <f t="shared" si="234"/>
        <v>5.6114067744470697</v>
      </c>
      <c r="K1922" s="2">
        <f t="shared" si="236"/>
        <v>5.5934386563354472</v>
      </c>
    </row>
    <row r="1923" spans="1:11" ht="13.5" x14ac:dyDescent="0.25">
      <c r="A1923" s="3">
        <f>TITRES_STAT!B1926</f>
        <v>44810</v>
      </c>
      <c r="B1923" s="6">
        <f>TITRES_STAT!D1926</f>
        <v>5.5594999999999999</v>
      </c>
      <c r="C1923" s="2">
        <f t="shared" si="229"/>
        <v>-4.9700000000000522E-2</v>
      </c>
      <c r="D1923" s="2">
        <f t="shared" si="230"/>
        <v>5.5909800000000001</v>
      </c>
      <c r="E1923" s="2">
        <f t="shared" si="232"/>
        <v>5.5885000000000007</v>
      </c>
      <c r="F1923" s="2">
        <f t="shared" si="233"/>
        <v>5.6141400000000008</v>
      </c>
      <c r="G1923" s="2">
        <f t="shared" si="235"/>
        <v>5.5966119999999986</v>
      </c>
      <c r="H1923" s="2">
        <f t="shared" si="231"/>
        <v>5.5300205000000036</v>
      </c>
      <c r="I1923" s="2">
        <f t="array" ref="I1923">SUMPRODUCT(B1907:B1926, (ROW(B1907:B1926)-ROW(B1907)+1)) / (20*21/2)</f>
        <v>5.5836961904761901</v>
      </c>
      <c r="J1923" s="2">
        <f t="shared" si="234"/>
        <v>5.606463272118777</v>
      </c>
      <c r="K1923" s="2">
        <f t="shared" si="236"/>
        <v>5.5921077286360186</v>
      </c>
    </row>
    <row r="1924" spans="1:11" ht="13.5" x14ac:dyDescent="0.25">
      <c r="A1924" s="3">
        <f>TITRES_STAT!B1927</f>
        <v>44811</v>
      </c>
      <c r="B1924" s="6">
        <f>TITRES_STAT!D1927</f>
        <v>5.5430000000000001</v>
      </c>
      <c r="C1924" s="2">
        <f t="shared" ref="C1924:C1987" si="237">B1924-B1923</f>
        <v>-1.6499999999999737E-2</v>
      </c>
      <c r="D1924" s="2">
        <f t="shared" si="230"/>
        <v>5.5760800000000001</v>
      </c>
      <c r="E1924" s="2">
        <f t="shared" si="232"/>
        <v>5.5901500000000004</v>
      </c>
      <c r="F1924" s="2">
        <f t="shared" si="233"/>
        <v>5.6178650000000001</v>
      </c>
      <c r="G1924" s="2">
        <f t="shared" si="235"/>
        <v>5.5971079999999995</v>
      </c>
      <c r="H1924" s="2">
        <f t="shared" si="231"/>
        <v>5.5290485000000036</v>
      </c>
      <c r="I1924" s="2">
        <f t="array" ref="I1924">SUMPRODUCT(B1908:B1927, (ROW(B1908:B1927)-ROW(B1908)+1)) / (20*21/2)</f>
        <v>5.5719180952380958</v>
      </c>
      <c r="J1924" s="2">
        <f t="shared" si="234"/>
        <v>5.6004191509646075</v>
      </c>
      <c r="K1924" s="2">
        <f t="shared" si="236"/>
        <v>5.590181935356175</v>
      </c>
    </row>
    <row r="1925" spans="1:11" ht="13.5" x14ac:dyDescent="0.25">
      <c r="A1925" s="3">
        <f>TITRES_STAT!B1928</f>
        <v>44812</v>
      </c>
      <c r="B1925" s="6">
        <f>TITRES_STAT!D1928</f>
        <v>5.5430000000000001</v>
      </c>
      <c r="C1925" s="2">
        <f t="shared" si="237"/>
        <v>0</v>
      </c>
      <c r="D1925" s="2">
        <f t="shared" si="230"/>
        <v>5.5727799999999998</v>
      </c>
      <c r="E1925" s="2">
        <f t="shared" si="232"/>
        <v>5.5777400000000004</v>
      </c>
      <c r="F1925" s="2">
        <f t="shared" si="233"/>
        <v>5.6137299999999994</v>
      </c>
      <c r="G1925" s="2">
        <f t="shared" si="235"/>
        <v>5.5954540000000001</v>
      </c>
      <c r="H1925" s="2">
        <f t="shared" si="231"/>
        <v>5.5280765000000027</v>
      </c>
      <c r="I1925" s="2">
        <f t="array" ref="I1925">SUMPRODUCT(B1909:B1928, (ROW(B1909:B1928)-ROW(B1909)+1)) / (20*21/2)</f>
        <v>5.5729833333333332</v>
      </c>
      <c r="J1925" s="2">
        <f t="shared" si="234"/>
        <v>5.5949506603965498</v>
      </c>
      <c r="K1925" s="2">
        <f t="shared" si="236"/>
        <v>5.5883316633814228</v>
      </c>
    </row>
    <row r="1926" spans="1:11" ht="13.5" x14ac:dyDescent="0.25">
      <c r="A1926" s="3">
        <f>TITRES_STAT!B1929</f>
        <v>44813</v>
      </c>
      <c r="B1926" s="6">
        <f>TITRES_STAT!D1929</f>
        <v>5.5265000000000004</v>
      </c>
      <c r="C1926" s="2">
        <f t="shared" si="237"/>
        <v>-1.6499999999999737E-2</v>
      </c>
      <c r="D1926" s="2">
        <f t="shared" ref="D1926:D1989" si="238">AVERAGE(B1922:B1926)</f>
        <v>5.5562399999999998</v>
      </c>
      <c r="E1926" s="2">
        <f t="shared" si="232"/>
        <v>5.5744400000000001</v>
      </c>
      <c r="F1926" s="2">
        <f t="shared" si="233"/>
        <v>5.6087700000000016</v>
      </c>
      <c r="G1926" s="2">
        <f t="shared" si="235"/>
        <v>5.5967779999999996</v>
      </c>
      <c r="H1926" s="2">
        <f t="shared" si="231"/>
        <v>5.5270220000000014</v>
      </c>
      <c r="I1926" s="2">
        <f t="array" ref="I1926">SUMPRODUCT(B1910:B1929, (ROW(B1910:B1929)-ROW(B1910)+1)) / (20*21/2)</f>
        <v>5.5634533333333334</v>
      </c>
      <c r="J1926" s="2">
        <f t="shared" si="234"/>
        <v>5.5884315498825927</v>
      </c>
      <c r="K1926" s="2">
        <f t="shared" si="236"/>
        <v>5.5859068922684258</v>
      </c>
    </row>
    <row r="1927" spans="1:11" ht="13.5" x14ac:dyDescent="0.25">
      <c r="A1927" s="3">
        <f>TITRES_STAT!B1930</f>
        <v>44816</v>
      </c>
      <c r="B1927" s="6">
        <f>TITRES_STAT!D1930</f>
        <v>5.4851000000000001</v>
      </c>
      <c r="C1927" s="2">
        <f t="shared" si="237"/>
        <v>-4.1400000000000325E-2</v>
      </c>
      <c r="D1927" s="2">
        <f t="shared" si="238"/>
        <v>5.5314199999999989</v>
      </c>
      <c r="E1927" s="2">
        <f t="shared" si="232"/>
        <v>5.5603800000000003</v>
      </c>
      <c r="F1927" s="2">
        <f t="shared" si="233"/>
        <v>5.5980150000000002</v>
      </c>
      <c r="G1927" s="2">
        <f t="shared" si="235"/>
        <v>5.5972739999999988</v>
      </c>
      <c r="H1927" s="2">
        <f t="shared" si="231"/>
        <v>5.5258390000000022</v>
      </c>
      <c r="I1927" s="2">
        <f t="array" ref="I1927">SUMPRODUCT(B1911:B1930, (ROW(B1911:B1930)-ROW(B1911)+1)) / (20*21/2)</f>
        <v>5.5549080952380949</v>
      </c>
      <c r="J1927" s="2">
        <f t="shared" si="234"/>
        <v>5.578590449893774</v>
      </c>
      <c r="K1927" s="2">
        <f t="shared" si="236"/>
        <v>5.5819536808069197</v>
      </c>
    </row>
    <row r="1928" spans="1:11" ht="13.5" x14ac:dyDescent="0.25">
      <c r="A1928" s="3">
        <f>TITRES_STAT!B1931</f>
        <v>44817</v>
      </c>
      <c r="B1928" s="6">
        <f>TITRES_STAT!D1931</f>
        <v>5.6092000000000004</v>
      </c>
      <c r="C1928" s="2">
        <f t="shared" si="237"/>
        <v>0.12410000000000032</v>
      </c>
      <c r="D1928" s="2">
        <f t="shared" si="238"/>
        <v>5.5413600000000001</v>
      </c>
      <c r="E1928" s="2">
        <f t="shared" si="232"/>
        <v>5.5661700000000005</v>
      </c>
      <c r="F1928" s="2">
        <f t="shared" si="233"/>
        <v>5.5934650000000001</v>
      </c>
      <c r="G1928" s="2">
        <f t="shared" si="235"/>
        <v>5.6002519999999993</v>
      </c>
      <c r="H1928" s="2">
        <f t="shared" si="231"/>
        <v>5.525276500000003</v>
      </c>
      <c r="I1928" s="2">
        <f t="array" ref="I1928">SUMPRODUCT(B1912:B1931, (ROW(B1912:B1931)-ROW(B1912)+1)) / (20*21/2)</f>
        <v>5.5439980952380958</v>
      </c>
      <c r="J1928" s="2">
        <f t="shared" si="234"/>
        <v>5.581505645141986</v>
      </c>
      <c r="K1928" s="2">
        <f t="shared" si="236"/>
        <v>5.5830221639125313</v>
      </c>
    </row>
    <row r="1929" spans="1:11" ht="13.5" x14ac:dyDescent="0.25">
      <c r="A1929" s="3">
        <f>TITRES_STAT!B1932</f>
        <v>44818</v>
      </c>
      <c r="B1929" s="6">
        <f>TITRES_STAT!D1932</f>
        <v>5.4934000000000003</v>
      </c>
      <c r="C1929" s="2">
        <f t="shared" si="237"/>
        <v>-0.11580000000000013</v>
      </c>
      <c r="D1929" s="2">
        <f t="shared" si="238"/>
        <v>5.5314400000000008</v>
      </c>
      <c r="E1929" s="2">
        <f t="shared" si="232"/>
        <v>5.5537600000000005</v>
      </c>
      <c r="F1929" s="2">
        <f t="shared" si="233"/>
        <v>5.5831250000000008</v>
      </c>
      <c r="G1929" s="2">
        <f t="shared" si="235"/>
        <v>5.6017419999999989</v>
      </c>
      <c r="H1929" s="2">
        <f t="shared" si="231"/>
        <v>5.5241350000000038</v>
      </c>
      <c r="I1929" s="2">
        <f t="array" ref="I1929">SUMPRODUCT(B1913:B1932, (ROW(B1913:B1932)-ROW(B1913)+1)) / (20*21/2)</f>
        <v>5.5338757142857133</v>
      </c>
      <c r="J1929" s="2">
        <f t="shared" si="234"/>
        <v>5.5731146313189397</v>
      </c>
      <c r="K1929" s="2">
        <f t="shared" si="236"/>
        <v>5.5795075692492944</v>
      </c>
    </row>
    <row r="1930" spans="1:11" ht="13.5" x14ac:dyDescent="0.25">
      <c r="A1930" s="3">
        <f>TITRES_STAT!B1933</f>
        <v>44819</v>
      </c>
      <c r="B1930" s="6">
        <f>TITRES_STAT!D1933</f>
        <v>5.4934000000000003</v>
      </c>
      <c r="C1930" s="2">
        <f t="shared" si="237"/>
        <v>0</v>
      </c>
      <c r="D1930" s="2">
        <f t="shared" si="238"/>
        <v>5.5215200000000006</v>
      </c>
      <c r="E1930" s="2">
        <f t="shared" si="232"/>
        <v>5.5471500000000002</v>
      </c>
      <c r="F1930" s="2">
        <f t="shared" si="233"/>
        <v>5.5748550000000003</v>
      </c>
      <c r="G1930" s="2">
        <f t="shared" si="235"/>
        <v>5.5990959999999994</v>
      </c>
      <c r="H1930" s="2">
        <f t="shared" ref="H1930:H1993" si="239">AVERAGE(B1731:B1930)</f>
        <v>5.5229935000000037</v>
      </c>
      <c r="I1930" s="2">
        <f t="array" ref="I1930">SUMPRODUCT(B1914:B1933, (ROW(B1914:B1933)-ROW(B1914)+1)) / (20*21/2)</f>
        <v>5.5245409523809519</v>
      </c>
      <c r="J1930" s="2">
        <f t="shared" si="234"/>
        <v>5.5655227616695173</v>
      </c>
      <c r="K1930" s="2">
        <f t="shared" si="236"/>
        <v>5.5761308018277536</v>
      </c>
    </row>
    <row r="1931" spans="1:11" ht="13.5" x14ac:dyDescent="0.25">
      <c r="A1931" s="3">
        <f>TITRES_STAT!B1934</f>
        <v>44820</v>
      </c>
      <c r="B1931" s="6">
        <f>TITRES_STAT!D1934</f>
        <v>5.4603000000000002</v>
      </c>
      <c r="C1931" s="2">
        <f t="shared" si="237"/>
        <v>-3.3100000000000129E-2</v>
      </c>
      <c r="D1931" s="2">
        <f t="shared" si="238"/>
        <v>5.508280000000001</v>
      </c>
      <c r="E1931" s="2">
        <f t="shared" si="232"/>
        <v>5.5322600000000008</v>
      </c>
      <c r="F1931" s="2">
        <f t="shared" si="233"/>
        <v>5.5665849999999999</v>
      </c>
      <c r="G1931" s="2">
        <f t="shared" si="235"/>
        <v>5.5957879999999998</v>
      </c>
      <c r="H1931" s="2">
        <f t="shared" si="239"/>
        <v>5.5216865000000031</v>
      </c>
      <c r="I1931" s="2">
        <f t="array" ref="I1931">SUMPRODUCT(B1915:B1934, (ROW(B1915:B1934)-ROW(B1915)+1)) / (20*21/2)</f>
        <v>5.5161909523809527</v>
      </c>
      <c r="J1931" s="2">
        <f t="shared" si="234"/>
        <v>5.5555015462724198</v>
      </c>
      <c r="K1931" s="2">
        <f t="shared" si="236"/>
        <v>5.5715884174423511</v>
      </c>
    </row>
    <row r="1932" spans="1:11" ht="13.5" x14ac:dyDescent="0.25">
      <c r="A1932" s="3">
        <f>TITRES_STAT!B1935</f>
        <v>44823</v>
      </c>
      <c r="B1932" s="6">
        <f>TITRES_STAT!D1935</f>
        <v>5.4603000000000002</v>
      </c>
      <c r="C1932" s="2">
        <f t="shared" si="237"/>
        <v>0</v>
      </c>
      <c r="D1932" s="2">
        <f t="shared" si="238"/>
        <v>5.5033200000000004</v>
      </c>
      <c r="E1932" s="2">
        <f t="shared" ref="E1932:E1995" si="240">AVERAGE(B1923:B1932)</f>
        <v>5.5173699999999997</v>
      </c>
      <c r="F1932" s="2">
        <f t="shared" si="233"/>
        <v>5.5583150000000003</v>
      </c>
      <c r="G1932" s="2">
        <f t="shared" si="235"/>
        <v>5.5924800000000001</v>
      </c>
      <c r="H1932" s="2">
        <f t="shared" si="239"/>
        <v>5.5203795000000033</v>
      </c>
      <c r="I1932" s="2">
        <f t="array" ref="I1932">SUMPRODUCT(B1916:B1935, (ROW(B1916:B1935)-ROW(B1916)+1)) / (20*21/2)</f>
        <v>5.5081561904761909</v>
      </c>
      <c r="J1932" s="2">
        <f t="shared" si="234"/>
        <v>5.5464347323417131</v>
      </c>
      <c r="K1932" s="2">
        <f t="shared" si="236"/>
        <v>5.5672241657779455</v>
      </c>
    </row>
    <row r="1933" spans="1:11" ht="13.5" x14ac:dyDescent="0.25">
      <c r="A1933" s="3">
        <f>TITRES_STAT!B1936</f>
        <v>44824</v>
      </c>
      <c r="B1933" s="6">
        <f>TITRES_STAT!D1936</f>
        <v>5.4603000000000002</v>
      </c>
      <c r="C1933" s="2">
        <f t="shared" si="237"/>
        <v>0</v>
      </c>
      <c r="D1933" s="2">
        <f t="shared" si="238"/>
        <v>5.4735399999999998</v>
      </c>
      <c r="E1933" s="2">
        <f t="shared" si="240"/>
        <v>5.5074500000000013</v>
      </c>
      <c r="F1933" s="2">
        <f t="shared" si="233"/>
        <v>5.5479750000000001</v>
      </c>
      <c r="G1933" s="2">
        <f t="shared" si="235"/>
        <v>5.5891720000000014</v>
      </c>
      <c r="H1933" s="2">
        <f t="shared" si="239"/>
        <v>5.5190725000000036</v>
      </c>
      <c r="I1933" s="2">
        <f t="array" ref="I1933">SUMPRODUCT(B1917:B1936, (ROW(B1917:B1936)-ROW(B1917)+1)) / (20*21/2)</f>
        <v>5.5011061904761895</v>
      </c>
      <c r="J1933" s="2">
        <f t="shared" si="234"/>
        <v>5.5382314244996449</v>
      </c>
      <c r="K1933" s="2">
        <f t="shared" si="236"/>
        <v>5.5630310612376341</v>
      </c>
    </row>
    <row r="1934" spans="1:11" ht="13.5" x14ac:dyDescent="0.25">
      <c r="A1934" s="3">
        <f>TITRES_STAT!B1937</f>
        <v>44825</v>
      </c>
      <c r="B1934" s="6">
        <f>TITRES_STAT!D1937</f>
        <v>5.4603000000000002</v>
      </c>
      <c r="C1934" s="2">
        <f t="shared" si="237"/>
        <v>0</v>
      </c>
      <c r="D1934" s="2">
        <f t="shared" si="238"/>
        <v>5.46692</v>
      </c>
      <c r="E1934" s="2">
        <f t="shared" si="240"/>
        <v>5.4991800000000008</v>
      </c>
      <c r="F1934" s="2">
        <f t="shared" si="233"/>
        <v>5.5446650000000002</v>
      </c>
      <c r="G1934" s="2">
        <f t="shared" si="235"/>
        <v>5.5858640000000017</v>
      </c>
      <c r="H1934" s="2">
        <f t="shared" si="239"/>
        <v>5.517765500000003</v>
      </c>
      <c r="I1934" s="2">
        <f t="array" ref="I1934">SUMPRODUCT(B1918:B1937, (ROW(B1918:B1937)-ROW(B1918)+1)) / (20*21/2)</f>
        <v>5.4866428571428569</v>
      </c>
      <c r="J1934" s="2">
        <f t="shared" si="234"/>
        <v>5.530809384071107</v>
      </c>
      <c r="K1934" s="2">
        <f t="shared" si="236"/>
        <v>5.559002392169492</v>
      </c>
    </row>
    <row r="1935" spans="1:11" ht="13.5" x14ac:dyDescent="0.25">
      <c r="A1935" s="3">
        <f>TITRES_STAT!B1938</f>
        <v>44826</v>
      </c>
      <c r="B1935" s="6">
        <f>TITRES_STAT!D1938</f>
        <v>5.4603000000000002</v>
      </c>
      <c r="C1935" s="2">
        <f t="shared" si="237"/>
        <v>0</v>
      </c>
      <c r="D1935" s="2">
        <f t="shared" si="238"/>
        <v>5.4603000000000002</v>
      </c>
      <c r="E1935" s="2">
        <f t="shared" si="240"/>
        <v>5.4909100000000022</v>
      </c>
      <c r="F1935" s="2">
        <f t="shared" si="233"/>
        <v>5.5343250000000008</v>
      </c>
      <c r="G1935" s="2">
        <f t="shared" si="235"/>
        <v>5.5825560000000021</v>
      </c>
      <c r="H1935" s="2">
        <f t="shared" si="239"/>
        <v>5.5167730000000015</v>
      </c>
      <c r="I1935" s="2">
        <f t="array" ref="I1935">SUMPRODUCT(B1919:B1938, (ROW(B1919:B1938)-ROW(B1919)+1)) / (20*21/2)</f>
        <v>5.4796661904761903</v>
      </c>
      <c r="J1935" s="2">
        <f t="shared" si="234"/>
        <v>5.5240942046357633</v>
      </c>
      <c r="K1935" s="2">
        <f t="shared" si="236"/>
        <v>5.5551317101236295</v>
      </c>
    </row>
    <row r="1936" spans="1:11" ht="13.5" x14ac:dyDescent="0.25">
      <c r="A1936" s="3">
        <f>TITRES_STAT!B1939</f>
        <v>44827</v>
      </c>
      <c r="B1936" s="6">
        <f>TITRES_STAT!D1939</f>
        <v>5.4603000000000002</v>
      </c>
      <c r="C1936" s="2">
        <f t="shared" si="237"/>
        <v>0</v>
      </c>
      <c r="D1936" s="2">
        <f t="shared" si="238"/>
        <v>5.4603000000000002</v>
      </c>
      <c r="E1936" s="2">
        <f t="shared" si="240"/>
        <v>5.4842900000000014</v>
      </c>
      <c r="F1936" s="2">
        <f t="shared" si="233"/>
        <v>5.5293650000000003</v>
      </c>
      <c r="G1936" s="2">
        <f t="shared" si="235"/>
        <v>5.5795780000000006</v>
      </c>
      <c r="H1936" s="2">
        <f t="shared" si="239"/>
        <v>5.5157805000000009</v>
      </c>
      <c r="I1936" s="2">
        <f t="array" ref="I1936">SUMPRODUCT(B1920:B1939, (ROW(B1920:B1939)-ROW(B1920)+1)) / (20*21/2)</f>
        <v>5.4732019047619049</v>
      </c>
      <c r="J1936" s="2">
        <f t="shared" si="234"/>
        <v>5.5180185660990233</v>
      </c>
      <c r="K1936" s="2">
        <f t="shared" si="236"/>
        <v>5.5514128195305457</v>
      </c>
    </row>
    <row r="1937" spans="1:11" ht="13.5" x14ac:dyDescent="0.25">
      <c r="A1937" s="3">
        <f>TITRES_STAT!B1940</f>
        <v>44830</v>
      </c>
      <c r="B1937" s="6">
        <f>TITRES_STAT!D1940</f>
        <v>5.3775000000000004</v>
      </c>
      <c r="C1937" s="2">
        <f t="shared" si="237"/>
        <v>-8.2799999999999763E-2</v>
      </c>
      <c r="D1937" s="2">
        <f t="shared" si="238"/>
        <v>5.44374</v>
      </c>
      <c r="E1937" s="2">
        <f t="shared" si="240"/>
        <v>5.4735300000000011</v>
      </c>
      <c r="F1937" s="2">
        <f t="shared" si="233"/>
        <v>5.5169550000000012</v>
      </c>
      <c r="G1937" s="2">
        <f t="shared" si="235"/>
        <v>5.5746140000000004</v>
      </c>
      <c r="H1937" s="2">
        <f t="shared" si="239"/>
        <v>5.5143740000000001</v>
      </c>
      <c r="I1937" s="2">
        <f t="array" ref="I1937">SUMPRODUCT(B1921:B1940, (ROW(B1921:B1940)-ROW(B1921)+1)) / (20*21/2)</f>
        <v>5.4675652380952373</v>
      </c>
      <c r="J1937" s="2">
        <f t="shared" si="234"/>
        <v>5.5046358455181634</v>
      </c>
      <c r="K1937" s="2">
        <f t="shared" si="236"/>
        <v>5.544592708960721</v>
      </c>
    </row>
    <row r="1938" spans="1:11" ht="13.5" x14ac:dyDescent="0.25">
      <c r="A1938" s="3">
        <f>TITRES_STAT!B1941</f>
        <v>44831</v>
      </c>
      <c r="B1938" s="6">
        <f>TITRES_STAT!D1941</f>
        <v>5.4436999999999998</v>
      </c>
      <c r="C1938" s="2">
        <f t="shared" si="237"/>
        <v>6.619999999999937E-2</v>
      </c>
      <c r="D1938" s="2">
        <f t="shared" si="238"/>
        <v>5.4404200000000005</v>
      </c>
      <c r="E1938" s="2">
        <f t="shared" si="240"/>
        <v>5.4569800000000006</v>
      </c>
      <c r="F1938" s="2">
        <f t="shared" si="233"/>
        <v>5.5115750000000006</v>
      </c>
      <c r="G1938" s="2">
        <f t="shared" si="235"/>
        <v>5.5742819999999984</v>
      </c>
      <c r="H1938" s="2">
        <f t="shared" si="239"/>
        <v>5.5132985000000012</v>
      </c>
      <c r="I1938" s="2">
        <f t="array" ref="I1938">SUMPRODUCT(B1922:B1941, (ROW(B1922:B1941)-ROW(B1922)+1)) / (20*21/2)</f>
        <v>5.4624799999999993</v>
      </c>
      <c r="J1938" s="2">
        <f t="shared" si="234"/>
        <v>5.4988324316592916</v>
      </c>
      <c r="K1938" s="2">
        <f t="shared" si="236"/>
        <v>5.5406361321387321</v>
      </c>
    </row>
    <row r="1939" spans="1:11" ht="13.5" x14ac:dyDescent="0.25">
      <c r="A1939" s="3">
        <f>TITRES_STAT!B1942</f>
        <v>44832</v>
      </c>
      <c r="B1939" s="6">
        <f>TITRES_STAT!D1942</f>
        <v>5.4436999999999998</v>
      </c>
      <c r="C1939" s="2">
        <f t="shared" si="237"/>
        <v>0</v>
      </c>
      <c r="D1939" s="2">
        <f t="shared" si="238"/>
        <v>5.4371</v>
      </c>
      <c r="E1939" s="2">
        <f t="shared" si="240"/>
        <v>5.4520099999999996</v>
      </c>
      <c r="F1939" s="2">
        <f t="shared" si="233"/>
        <v>5.5028850000000018</v>
      </c>
      <c r="G1939" s="2">
        <f t="shared" si="235"/>
        <v>5.5739499999999973</v>
      </c>
      <c r="H1939" s="2">
        <f t="shared" si="239"/>
        <v>5.5122230000000014</v>
      </c>
      <c r="I1939" s="2">
        <f t="array" ref="I1939">SUMPRODUCT(B1923:B1942, (ROW(B1923:B1942)-ROW(B1923)+1)) / (20*21/2)</f>
        <v>5.4518780952380945</v>
      </c>
      <c r="J1939" s="2">
        <f t="shared" si="234"/>
        <v>5.4935817238822171</v>
      </c>
      <c r="K1939" s="2">
        <f t="shared" si="236"/>
        <v>5.5368347151921151</v>
      </c>
    </row>
    <row r="1940" spans="1:11" ht="13.5" x14ac:dyDescent="0.25">
      <c r="A1940" s="3">
        <f>TITRES_STAT!B1943</f>
        <v>44833</v>
      </c>
      <c r="B1940" s="6">
        <f>TITRES_STAT!D1943</f>
        <v>5.4436999999999998</v>
      </c>
      <c r="C1940" s="2">
        <f t="shared" si="237"/>
        <v>0</v>
      </c>
      <c r="D1940" s="2">
        <f t="shared" si="238"/>
        <v>5.4337800000000005</v>
      </c>
      <c r="E1940" s="2">
        <f t="shared" si="240"/>
        <v>5.4470399999999994</v>
      </c>
      <c r="F1940" s="2">
        <f t="shared" ref="F1940:F2003" si="241">AVERAGE(B1921:B1940)</f>
        <v>5.4970950000000016</v>
      </c>
      <c r="G1940" s="2">
        <f t="shared" si="235"/>
        <v>5.5711359999999965</v>
      </c>
      <c r="H1940" s="2">
        <f t="shared" si="239"/>
        <v>5.5111475000000016</v>
      </c>
      <c r="I1940" s="2">
        <f t="array" ref="I1940">SUMPRODUCT(B1924:B1943, (ROW(B1924:B1943)-ROW(B1924)+1)) / (20*21/2)</f>
        <v>5.4423795238095236</v>
      </c>
      <c r="J1940" s="2">
        <f t="shared" si="234"/>
        <v>5.4888310835124816</v>
      </c>
      <c r="K1940" s="2">
        <f t="shared" si="236"/>
        <v>5.5331823734198755</v>
      </c>
    </row>
    <row r="1941" spans="1:11" ht="13.5" x14ac:dyDescent="0.25">
      <c r="A1941" s="3">
        <f>TITRES_STAT!B1944</f>
        <v>44834</v>
      </c>
      <c r="B1941" s="6">
        <f>TITRES_STAT!D1944</f>
        <v>5.4436999999999998</v>
      </c>
      <c r="C1941" s="2">
        <f t="shared" si="237"/>
        <v>0</v>
      </c>
      <c r="D1941" s="2">
        <f t="shared" si="238"/>
        <v>5.4304600000000001</v>
      </c>
      <c r="E1941" s="2">
        <f t="shared" si="240"/>
        <v>5.4453800000000001</v>
      </c>
      <c r="F1941" s="2">
        <f t="shared" si="241"/>
        <v>5.4888200000000023</v>
      </c>
      <c r="G1941" s="2">
        <f t="shared" si="235"/>
        <v>5.5683219999999958</v>
      </c>
      <c r="H1941" s="2">
        <f t="shared" si="239"/>
        <v>5.5102685000000022</v>
      </c>
      <c r="I1941" s="2">
        <f t="array" ref="I1941">SUMPRODUCT(B1925:B1944, (ROW(B1925:B1944)-ROW(B1925)+1)) / (20*21/2)</f>
        <v>5.4321761904761905</v>
      </c>
      <c r="J1941" s="2">
        <f t="shared" ref="J1941:J2004" si="242">$J$4*B1941+J1940*(1-$J$4)</f>
        <v>5.4845328850827215</v>
      </c>
      <c r="K1941" s="2">
        <f t="shared" si="236"/>
        <v>5.5296732607367431</v>
      </c>
    </row>
    <row r="1942" spans="1:11" ht="13.5" x14ac:dyDescent="0.25">
      <c r="A1942" s="3">
        <f>TITRES_STAT!B1945</f>
        <v>44837</v>
      </c>
      <c r="B1942" s="6">
        <f>TITRES_STAT!D1945</f>
        <v>5.3775000000000004</v>
      </c>
      <c r="C1942" s="2">
        <f t="shared" si="237"/>
        <v>-6.619999999999937E-2</v>
      </c>
      <c r="D1942" s="2">
        <f t="shared" si="238"/>
        <v>5.4304600000000001</v>
      </c>
      <c r="E1942" s="2">
        <f t="shared" si="240"/>
        <v>5.4371</v>
      </c>
      <c r="F1942" s="2">
        <f t="shared" si="241"/>
        <v>5.4772350000000021</v>
      </c>
      <c r="G1942" s="2">
        <f t="shared" si="235"/>
        <v>5.5641839999999956</v>
      </c>
      <c r="H1942" s="2">
        <f t="shared" si="239"/>
        <v>5.509058500000001</v>
      </c>
      <c r="I1942" s="2">
        <f t="array" ref="I1942">SUMPRODUCT(B1926:B1945, (ROW(B1926:B1945)-ROW(B1926)+1)) / (20*21/2)</f>
        <v>5.4244109523809518</v>
      </c>
      <c r="J1942" s="2">
        <f t="shared" si="242"/>
        <v>5.4743392769796051</v>
      </c>
      <c r="K1942" s="2">
        <f t="shared" si="236"/>
        <v>5.523705681884322</v>
      </c>
    </row>
    <row r="1943" spans="1:11" ht="13.5" x14ac:dyDescent="0.25">
      <c r="A1943" s="3">
        <f>TITRES_STAT!B1946</f>
        <v>44838</v>
      </c>
      <c r="B1943" s="6">
        <f>TITRES_STAT!D1946</f>
        <v>5.3775000000000004</v>
      </c>
      <c r="C1943" s="2">
        <f t="shared" si="237"/>
        <v>0</v>
      </c>
      <c r="D1943" s="2">
        <f t="shared" si="238"/>
        <v>5.4172200000000004</v>
      </c>
      <c r="E1943" s="2">
        <f t="shared" si="240"/>
        <v>5.42882</v>
      </c>
      <c r="F1943" s="2">
        <f t="shared" si="241"/>
        <v>5.468135000000002</v>
      </c>
      <c r="G1943" s="2">
        <f t="shared" si="235"/>
        <v>5.5600459999999972</v>
      </c>
      <c r="H1943" s="2">
        <f t="shared" si="239"/>
        <v>5.5078485000000015</v>
      </c>
      <c r="I1943" s="2">
        <f t="array" ref="I1943">SUMPRODUCT(B1927:B1946, (ROW(B1927:B1946)-ROW(B1927)+1)) / (20*21/2)</f>
        <v>5.4174338095238097</v>
      </c>
      <c r="J1943" s="2">
        <f t="shared" si="242"/>
        <v>5.4651164886958332</v>
      </c>
      <c r="K1943" s="2">
        <f t="shared" si="236"/>
        <v>5.5179721257319958</v>
      </c>
    </row>
    <row r="1944" spans="1:11" ht="13.5" x14ac:dyDescent="0.25">
      <c r="A1944" s="3">
        <f>TITRES_STAT!B1947</f>
        <v>44839</v>
      </c>
      <c r="B1944" s="6">
        <f>TITRES_STAT!D1947</f>
        <v>5.3609999999999998</v>
      </c>
      <c r="C1944" s="2">
        <f t="shared" si="237"/>
        <v>-1.6500000000000625E-2</v>
      </c>
      <c r="D1944" s="2">
        <f t="shared" si="238"/>
        <v>5.4006800000000004</v>
      </c>
      <c r="E1944" s="2">
        <f t="shared" si="240"/>
        <v>5.4188899999999993</v>
      </c>
      <c r="F1944" s="2">
        <f t="shared" si="241"/>
        <v>5.4590350000000019</v>
      </c>
      <c r="G1944" s="2">
        <f t="shared" si="235"/>
        <v>5.5583919999999978</v>
      </c>
      <c r="H1944" s="2">
        <f t="shared" si="239"/>
        <v>5.5065560000000016</v>
      </c>
      <c r="I1944" s="2">
        <f t="array" ref="I1944">SUMPRODUCT(B1928:B1947, (ROW(B1928:B1947)-ROW(B1928)+1)) / (20*21/2)</f>
        <v>5.411166190476191</v>
      </c>
      <c r="J1944" s="2">
        <f t="shared" si="242"/>
        <v>5.4552006326295635</v>
      </c>
      <c r="K1944" s="2">
        <f t="shared" si="236"/>
        <v>5.511816356095447</v>
      </c>
    </row>
    <row r="1945" spans="1:11" ht="13.5" x14ac:dyDescent="0.25">
      <c r="A1945" s="3">
        <f>TITRES_STAT!B1948</f>
        <v>44840</v>
      </c>
      <c r="B1945" s="6">
        <f>TITRES_STAT!D1948</f>
        <v>5.3775000000000004</v>
      </c>
      <c r="C1945" s="2">
        <f t="shared" si="237"/>
        <v>1.6500000000000625E-2</v>
      </c>
      <c r="D1945" s="2">
        <f t="shared" si="238"/>
        <v>5.3874400000000007</v>
      </c>
      <c r="E1945" s="2">
        <f t="shared" si="240"/>
        <v>5.4106099999999993</v>
      </c>
      <c r="F1945" s="2">
        <f t="shared" si="241"/>
        <v>5.4507600000000016</v>
      </c>
      <c r="G1945" s="2">
        <f t="shared" si="235"/>
        <v>5.5570679999999983</v>
      </c>
      <c r="H1945" s="2">
        <f t="shared" si="239"/>
        <v>5.5053460000000021</v>
      </c>
      <c r="I1945" s="2">
        <f t="array" ref="I1945">SUMPRODUCT(B1929:B1948, (ROW(B1929:B1948)-ROW(B1929)+1)) / (20*21/2)</f>
        <v>5.4054109523809517</v>
      </c>
      <c r="J1945" s="2">
        <f t="shared" si="242"/>
        <v>5.447800572379129</v>
      </c>
      <c r="K1945" s="2">
        <f t="shared" si="236"/>
        <v>5.5065490480132731</v>
      </c>
    </row>
    <row r="1946" spans="1:11" ht="13.5" x14ac:dyDescent="0.25">
      <c r="A1946" s="3">
        <f>TITRES_STAT!B1949</f>
        <v>44841</v>
      </c>
      <c r="B1946" s="6">
        <f>TITRES_STAT!D1949</f>
        <v>5.3775000000000004</v>
      </c>
      <c r="C1946" s="2">
        <f t="shared" si="237"/>
        <v>0</v>
      </c>
      <c r="D1946" s="2">
        <f t="shared" si="238"/>
        <v>5.3742000000000001</v>
      </c>
      <c r="E1946" s="2">
        <f t="shared" si="240"/>
        <v>5.4023299999999992</v>
      </c>
      <c r="F1946" s="2">
        <f t="shared" si="241"/>
        <v>5.4433100000000021</v>
      </c>
      <c r="G1946" s="2">
        <f t="shared" si="235"/>
        <v>5.552929999999999</v>
      </c>
      <c r="H1946" s="2">
        <f t="shared" si="239"/>
        <v>5.5041750000000027</v>
      </c>
      <c r="I1946" s="2">
        <f t="array" ref="I1946">SUMPRODUCT(B1930:B1949, (ROW(B1930:B1949)-ROW(B1930)+1)) / (20*21/2)</f>
        <v>5.4007590476190463</v>
      </c>
      <c r="J1946" s="2">
        <f t="shared" si="242"/>
        <v>5.4411052797715929</v>
      </c>
      <c r="K1946" s="2">
        <f t="shared" si="236"/>
        <v>5.501488301032361</v>
      </c>
    </row>
    <row r="1947" spans="1:11" ht="13.5" x14ac:dyDescent="0.25">
      <c r="A1947" s="3">
        <f>TITRES_STAT!B1950</f>
        <v>44844</v>
      </c>
      <c r="B1947" s="6">
        <f>TITRES_STAT!D1950</f>
        <v>5.3775000000000004</v>
      </c>
      <c r="C1947" s="2">
        <f t="shared" si="237"/>
        <v>0</v>
      </c>
      <c r="D1947" s="2">
        <f t="shared" si="238"/>
        <v>5.3742000000000001</v>
      </c>
      <c r="E1947" s="2">
        <f t="shared" si="240"/>
        <v>5.4023299999999992</v>
      </c>
      <c r="F1947" s="2">
        <f t="shared" si="241"/>
        <v>5.4379300000000006</v>
      </c>
      <c r="G1947" s="2">
        <f t="shared" si="235"/>
        <v>5.5451519999999981</v>
      </c>
      <c r="H1947" s="2">
        <f t="shared" si="239"/>
        <v>5.5030040000000033</v>
      </c>
      <c r="I1947" s="2">
        <f t="array" ref="I1947">SUMPRODUCT(B1931:B1950, (ROW(B1931:B1950)-ROW(B1931)+1)) / (20*21/2)</f>
        <v>5.396659047619047</v>
      </c>
      <c r="J1947" s="2">
        <f t="shared" si="242"/>
        <v>5.4350476340790603</v>
      </c>
      <c r="K1947" s="2">
        <f t="shared" si="236"/>
        <v>5.4966260147173669</v>
      </c>
    </row>
    <row r="1948" spans="1:11" ht="13.5" x14ac:dyDescent="0.25">
      <c r="A1948" s="3">
        <f>TITRES_STAT!B1951</f>
        <v>44845</v>
      </c>
      <c r="B1948" s="6">
        <f>TITRES_STAT!D1951</f>
        <v>5.3775000000000004</v>
      </c>
      <c r="C1948" s="2">
        <f t="shared" si="237"/>
        <v>0</v>
      </c>
      <c r="D1948" s="2">
        <f t="shared" si="238"/>
        <v>5.3742000000000001</v>
      </c>
      <c r="E1948" s="2">
        <f t="shared" si="240"/>
        <v>5.3957099999999993</v>
      </c>
      <c r="F1948" s="2">
        <f t="shared" si="241"/>
        <v>5.4263449999999995</v>
      </c>
      <c r="G1948" s="2">
        <f t="shared" si="235"/>
        <v>5.5373739999999989</v>
      </c>
      <c r="H1948" s="2">
        <f t="shared" si="239"/>
        <v>5.501833000000004</v>
      </c>
      <c r="I1948" s="2">
        <f t="array" ref="I1948">SUMPRODUCT(B1932:B1951, (ROW(B1932:B1951)-ROW(B1932)+1)) / (20*21/2)</f>
        <v>5.3875966666666661</v>
      </c>
      <c r="J1948" s="2">
        <f t="shared" si="242"/>
        <v>5.4295669070239114</v>
      </c>
      <c r="K1948" s="2">
        <f t="shared" si="236"/>
        <v>5.4919544062970784</v>
      </c>
    </row>
    <row r="1949" spans="1:11" ht="13.5" x14ac:dyDescent="0.25">
      <c r="A1949" s="3">
        <f>TITRES_STAT!B1952</f>
        <v>44846</v>
      </c>
      <c r="B1949" s="6">
        <f>TITRES_STAT!D1952</f>
        <v>5.3775000000000004</v>
      </c>
      <c r="C1949" s="2">
        <f t="shared" si="237"/>
        <v>0</v>
      </c>
      <c r="D1949" s="2">
        <f t="shared" si="238"/>
        <v>5.3775000000000004</v>
      </c>
      <c r="E1949" s="2">
        <f t="shared" si="240"/>
        <v>5.3890899999999995</v>
      </c>
      <c r="F1949" s="2">
        <f t="shared" si="241"/>
        <v>5.4205499999999995</v>
      </c>
      <c r="G1949" s="2">
        <f t="shared" si="235"/>
        <v>5.534559999999999</v>
      </c>
      <c r="H1949" s="2">
        <f t="shared" si="239"/>
        <v>5.5006620000000046</v>
      </c>
      <c r="I1949" s="2">
        <f t="array" ref="I1949">SUMPRODUCT(B1933:B1952, (ROW(B1933:B1952)-ROW(B1933)+1)) / (20*21/2)</f>
        <v>5.3792042857142857</v>
      </c>
      <c r="J1949" s="2">
        <f t="shared" si="242"/>
        <v>5.424608153974015</v>
      </c>
      <c r="K1949" s="2">
        <f t="shared" si="236"/>
        <v>5.4874659982069973</v>
      </c>
    </row>
    <row r="1950" spans="1:11" ht="13.5" x14ac:dyDescent="0.25">
      <c r="A1950" s="3">
        <f>TITRES_STAT!B1953</f>
        <v>44847</v>
      </c>
      <c r="B1950" s="6">
        <f>TITRES_STAT!D1953</f>
        <v>5.3775000000000004</v>
      </c>
      <c r="C1950" s="2">
        <f t="shared" si="237"/>
        <v>0</v>
      </c>
      <c r="D1950" s="2">
        <f t="shared" si="238"/>
        <v>5.3775000000000004</v>
      </c>
      <c r="E1950" s="2">
        <f t="shared" si="240"/>
        <v>5.3824699999999996</v>
      </c>
      <c r="F1950" s="2">
        <f t="shared" si="241"/>
        <v>5.4147549999999995</v>
      </c>
      <c r="G1950" s="2">
        <f t="shared" si="235"/>
        <v>5.5279399999999983</v>
      </c>
      <c r="H1950" s="2">
        <f t="shared" si="239"/>
        <v>5.4994910000000052</v>
      </c>
      <c r="I1950" s="2">
        <f t="array" ref="I1950">SUMPRODUCT(B1934:B1953, (ROW(B1934:B1953)-ROW(B1934)+1)) / (20*21/2)</f>
        <v>5.3714819047619047</v>
      </c>
      <c r="J1950" s="2">
        <f t="shared" si="242"/>
        <v>5.420121663119347</v>
      </c>
      <c r="K1950" s="2">
        <f t="shared" si="236"/>
        <v>5.4831536061204487</v>
      </c>
    </row>
    <row r="1951" spans="1:11" ht="13.5" x14ac:dyDescent="0.25">
      <c r="A1951" s="3">
        <f>TITRES_STAT!B1954</f>
        <v>44848</v>
      </c>
      <c r="B1951" s="6">
        <f>TITRES_STAT!D1954</f>
        <v>5.3196000000000003</v>
      </c>
      <c r="C1951" s="2">
        <f t="shared" si="237"/>
        <v>-5.7900000000000063E-2</v>
      </c>
      <c r="D1951" s="2">
        <f t="shared" si="238"/>
        <v>5.3659200000000009</v>
      </c>
      <c r="E1951" s="2">
        <f t="shared" si="240"/>
        <v>5.3700599999999996</v>
      </c>
      <c r="F1951" s="2">
        <f t="shared" si="241"/>
        <v>5.4077199999999994</v>
      </c>
      <c r="G1951" s="2">
        <f t="shared" si="235"/>
        <v>5.5201619999999991</v>
      </c>
      <c r="H1951" s="2">
        <f t="shared" si="239"/>
        <v>5.498030500000004</v>
      </c>
      <c r="I1951" s="2">
        <f t="array" ref="I1951">SUMPRODUCT(B1935:B1954, (ROW(B1935:B1954)-ROW(B1935)+1)) / (20*21/2)</f>
        <v>5.3557628571428575</v>
      </c>
      <c r="J1951" s="2">
        <f t="shared" si="242"/>
        <v>5.4105481713936943</v>
      </c>
      <c r="K1951" s="2">
        <f t="shared" si="236"/>
        <v>5.4767397392137642</v>
      </c>
    </row>
    <row r="1952" spans="1:11" ht="13.5" x14ac:dyDescent="0.25">
      <c r="A1952" s="3">
        <f>TITRES_STAT!B1955</f>
        <v>44851</v>
      </c>
      <c r="B1952" s="6">
        <f>TITRES_STAT!D1955</f>
        <v>5.3196000000000003</v>
      </c>
      <c r="C1952" s="2">
        <f t="shared" si="237"/>
        <v>0</v>
      </c>
      <c r="D1952" s="2">
        <f t="shared" si="238"/>
        <v>5.3543400000000005</v>
      </c>
      <c r="E1952" s="2">
        <f t="shared" si="240"/>
        <v>5.3642699999999994</v>
      </c>
      <c r="F1952" s="2">
        <f t="shared" si="241"/>
        <v>5.4006849999999984</v>
      </c>
      <c r="G1952" s="2">
        <f t="shared" si="235"/>
        <v>5.5123839999999982</v>
      </c>
      <c r="H1952" s="2">
        <f t="shared" si="239"/>
        <v>5.4965700000000037</v>
      </c>
      <c r="I1952" s="2">
        <f t="array" ref="I1952">SUMPRODUCT(B1936:B1955, (ROW(B1936:B1955)-ROW(B1936)+1)) / (20*21/2)</f>
        <v>5.3474519047619049</v>
      </c>
      <c r="J1952" s="2">
        <f t="shared" si="242"/>
        <v>5.4018864407847706</v>
      </c>
      <c r="K1952" s="2">
        <f t="shared" si="236"/>
        <v>5.4705773964994986</v>
      </c>
    </row>
    <row r="1953" spans="1:11" ht="13.5" x14ac:dyDescent="0.25">
      <c r="A1953" s="3">
        <f>TITRES_STAT!B1956</f>
        <v>44852</v>
      </c>
      <c r="B1953" s="6">
        <f>TITRES_STAT!D1956</f>
        <v>5.3196000000000003</v>
      </c>
      <c r="C1953" s="2">
        <f t="shared" si="237"/>
        <v>0</v>
      </c>
      <c r="D1953" s="2">
        <f t="shared" si="238"/>
        <v>5.3427600000000002</v>
      </c>
      <c r="E1953" s="2">
        <f t="shared" si="240"/>
        <v>5.3584800000000001</v>
      </c>
      <c r="F1953" s="2">
        <f t="shared" si="241"/>
        <v>5.3936499999999983</v>
      </c>
      <c r="G1953" s="2">
        <f t="shared" si="235"/>
        <v>5.5046059999999981</v>
      </c>
      <c r="H1953" s="2">
        <f t="shared" si="239"/>
        <v>5.4952670000000046</v>
      </c>
      <c r="I1953" s="2">
        <f t="array" ref="I1953">SUMPRODUCT(B1937:B1956, (ROW(B1937:B1956)-ROW(B1937)+1)) / (20*21/2)</f>
        <v>5.3399290476190489</v>
      </c>
      <c r="J1953" s="2">
        <f t="shared" si="242"/>
        <v>5.3940496369005064</v>
      </c>
      <c r="K1953" s="2">
        <f t="shared" si="236"/>
        <v>5.4646567142838318</v>
      </c>
    </row>
    <row r="1954" spans="1:11" ht="13.5" x14ac:dyDescent="0.25">
      <c r="A1954" s="3">
        <f>TITRES_STAT!B1957</f>
        <v>44853</v>
      </c>
      <c r="B1954" s="6">
        <f>TITRES_STAT!D1957</f>
        <v>5.2286000000000001</v>
      </c>
      <c r="C1954" s="2">
        <f t="shared" si="237"/>
        <v>-9.1000000000000192E-2</v>
      </c>
      <c r="D1954" s="2">
        <f t="shared" si="238"/>
        <v>5.3129800000000005</v>
      </c>
      <c r="E1954" s="2">
        <f t="shared" si="240"/>
        <v>5.3452400000000004</v>
      </c>
      <c r="F1954" s="2">
        <f t="shared" si="241"/>
        <v>5.3820649999999981</v>
      </c>
      <c r="G1954" s="2">
        <f t="shared" si="235"/>
        <v>5.499807999999998</v>
      </c>
      <c r="H1954" s="2">
        <f t="shared" si="239"/>
        <v>5.4940985000000033</v>
      </c>
      <c r="I1954" s="2">
        <f t="array" ref="I1954">SUMPRODUCT(B1938:B1957, (ROW(B1938:B1957)-ROW(B1938)+1)) / (20*21/2)</f>
        <v>5.3331942857142858</v>
      </c>
      <c r="J1954" s="2">
        <f t="shared" si="242"/>
        <v>5.378292528624268</v>
      </c>
      <c r="K1954" s="2">
        <f t="shared" si="236"/>
        <v>5.4553995882334849</v>
      </c>
    </row>
    <row r="1955" spans="1:11" ht="13.5" x14ac:dyDescent="0.25">
      <c r="A1955" s="3">
        <f>TITRES_STAT!B1958</f>
        <v>44854</v>
      </c>
      <c r="B1955" s="6">
        <f>TITRES_STAT!D1958</f>
        <v>5.2948000000000004</v>
      </c>
      <c r="C1955" s="2">
        <f t="shared" si="237"/>
        <v>6.6200000000000259E-2</v>
      </c>
      <c r="D1955" s="2">
        <f t="shared" si="238"/>
        <v>5.2964399999999996</v>
      </c>
      <c r="E1955" s="2">
        <f t="shared" si="240"/>
        <v>5.3369700000000009</v>
      </c>
      <c r="F1955" s="2">
        <f t="shared" si="241"/>
        <v>5.3737899999999978</v>
      </c>
      <c r="G1955" s="2">
        <f t="shared" si="235"/>
        <v>5.4931899999999994</v>
      </c>
      <c r="H1955" s="2">
        <f t="shared" si="239"/>
        <v>5.4925925000000033</v>
      </c>
      <c r="I1955" s="2">
        <f t="array" ref="I1955">SUMPRODUCT(B1939:B1958, (ROW(B1939:B1958)-ROW(B1939)+1)) / (20*21/2)</f>
        <v>5.3268533333333341</v>
      </c>
      <c r="J1955" s="2">
        <f t="shared" si="242"/>
        <v>5.3703408592314812</v>
      </c>
      <c r="K1955" s="2">
        <f t="shared" si="236"/>
        <v>5.4491015651655053</v>
      </c>
    </row>
    <row r="1956" spans="1:11" ht="13.5" x14ac:dyDescent="0.25">
      <c r="A1956" s="3">
        <f>TITRES_STAT!B1959</f>
        <v>44855</v>
      </c>
      <c r="B1956" s="6">
        <f>TITRES_STAT!D1959</f>
        <v>5.2948000000000004</v>
      </c>
      <c r="C1956" s="2">
        <f t="shared" si="237"/>
        <v>0</v>
      </c>
      <c r="D1956" s="2">
        <f t="shared" si="238"/>
        <v>5.29148</v>
      </c>
      <c r="E1956" s="2">
        <f t="shared" si="240"/>
        <v>5.3287000000000004</v>
      </c>
      <c r="F1956" s="2">
        <f t="shared" si="241"/>
        <v>5.3655149999999976</v>
      </c>
      <c r="G1956" s="2">
        <f t="shared" si="235"/>
        <v>5.4865720000000007</v>
      </c>
      <c r="H1956" s="2">
        <f t="shared" si="239"/>
        <v>5.4898685000000027</v>
      </c>
      <c r="I1956" s="2">
        <f t="array" ref="I1956">SUMPRODUCT(B1940:B1959, (ROW(B1940:B1959)-ROW(B1940)+1)) / (20*21/2)</f>
        <v>5.3212214285714285</v>
      </c>
      <c r="J1956" s="2">
        <f t="shared" si="242"/>
        <v>5.363146491685626</v>
      </c>
      <c r="K1956" s="2">
        <f t="shared" si="236"/>
        <v>5.4430505233943087</v>
      </c>
    </row>
    <row r="1957" spans="1:11" ht="13.5" x14ac:dyDescent="0.25">
      <c r="A1957" s="3">
        <f>TITRES_STAT!B1960</f>
        <v>44858</v>
      </c>
      <c r="B1957" s="6">
        <f>TITRES_STAT!D1960</f>
        <v>5.2948000000000004</v>
      </c>
      <c r="C1957" s="2">
        <f t="shared" si="237"/>
        <v>0</v>
      </c>
      <c r="D1957" s="2">
        <f t="shared" si="238"/>
        <v>5.2865200000000003</v>
      </c>
      <c r="E1957" s="2">
        <f t="shared" si="240"/>
        <v>5.3204300000000009</v>
      </c>
      <c r="F1957" s="2">
        <f t="shared" si="241"/>
        <v>5.3613799999999978</v>
      </c>
      <c r="G1957" s="2">
        <f t="shared" si="235"/>
        <v>5.4784639999999989</v>
      </c>
      <c r="H1957" s="2">
        <f t="shared" si="239"/>
        <v>5.487144500000003</v>
      </c>
      <c r="I1957" s="2">
        <f t="array" ref="I1957">SUMPRODUCT(B1941:B1960, (ROW(B1941:B1960)-ROW(B1941)+1)) / (20*21/2)</f>
        <v>5.3194509523809526</v>
      </c>
      <c r="J1957" s="2">
        <f t="shared" si="242"/>
        <v>5.3566373020012801</v>
      </c>
      <c r="K1957" s="2">
        <f t="shared" si="236"/>
        <v>5.4372367773788461</v>
      </c>
    </row>
    <row r="1958" spans="1:11" ht="13.5" x14ac:dyDescent="0.25">
      <c r="A1958" s="3">
        <f>TITRES_STAT!B1961</f>
        <v>44859</v>
      </c>
      <c r="B1958" s="6">
        <f>TITRES_STAT!D1961</f>
        <v>5.2948000000000004</v>
      </c>
      <c r="C1958" s="2">
        <f t="shared" si="237"/>
        <v>0</v>
      </c>
      <c r="D1958" s="2">
        <f t="shared" si="238"/>
        <v>5.2815600000000007</v>
      </c>
      <c r="E1958" s="2">
        <f t="shared" si="240"/>
        <v>5.3121600000000004</v>
      </c>
      <c r="F1958" s="2">
        <f t="shared" si="241"/>
        <v>5.3539349999999981</v>
      </c>
      <c r="G1958" s="2">
        <f t="shared" si="235"/>
        <v>5.4703559999999989</v>
      </c>
      <c r="H1958" s="2">
        <f t="shared" si="239"/>
        <v>5.4857175000000007</v>
      </c>
      <c r="I1958" s="2">
        <f t="array" ref="I1958">SUMPRODUCT(B1942:B1961, (ROW(B1942:B1961)-ROW(B1942)+1)) / (20*21/2)</f>
        <v>5.316660476190477</v>
      </c>
      <c r="J1958" s="2">
        <f t="shared" si="242"/>
        <v>5.3507480351440151</v>
      </c>
      <c r="K1958" s="2">
        <f t="shared" si="236"/>
        <v>5.431651021403205</v>
      </c>
    </row>
    <row r="1959" spans="1:11" ht="13.5" x14ac:dyDescent="0.25">
      <c r="A1959" s="3">
        <f>TITRES_STAT!B1962</f>
        <v>44860</v>
      </c>
      <c r="B1959" s="6">
        <f>TITRES_STAT!D1962</f>
        <v>5.2948000000000004</v>
      </c>
      <c r="C1959" s="2">
        <f t="shared" si="237"/>
        <v>0</v>
      </c>
      <c r="D1959" s="2">
        <f t="shared" si="238"/>
        <v>5.2948000000000004</v>
      </c>
      <c r="E1959" s="2">
        <f t="shared" si="240"/>
        <v>5.3038900000000009</v>
      </c>
      <c r="F1959" s="2">
        <f t="shared" si="241"/>
        <v>5.3464899999999975</v>
      </c>
      <c r="G1959" s="2">
        <f t="shared" si="235"/>
        <v>5.4622480000000007</v>
      </c>
      <c r="H1959" s="2">
        <f t="shared" si="239"/>
        <v>5.4835045000000004</v>
      </c>
      <c r="I1959" s="2">
        <f t="array" ref="I1959">SUMPRODUCT(B1943:B1962, (ROW(B1943:B1962)-ROW(B1943)+1)) / (20*21/2)</f>
        <v>5.3200142857142865</v>
      </c>
      <c r="J1959" s="2">
        <f t="shared" si="242"/>
        <v>5.345419650844585</v>
      </c>
      <c r="K1959" s="2">
        <f t="shared" si="236"/>
        <v>5.426284314681511</v>
      </c>
    </row>
    <row r="1960" spans="1:11" ht="13.5" x14ac:dyDescent="0.25">
      <c r="A1960" s="3">
        <f>TITRES_STAT!B1963</f>
        <v>44861</v>
      </c>
      <c r="B1960" s="6">
        <f>TITRES_STAT!D1963</f>
        <v>5.3278999999999996</v>
      </c>
      <c r="C1960" s="2">
        <f t="shared" si="237"/>
        <v>3.3099999999999241E-2</v>
      </c>
      <c r="D1960" s="2">
        <f t="shared" si="238"/>
        <v>5.3014200000000002</v>
      </c>
      <c r="E1960" s="2">
        <f t="shared" si="240"/>
        <v>5.2989300000000004</v>
      </c>
      <c r="F1960" s="2">
        <f t="shared" si="241"/>
        <v>5.3406999999999982</v>
      </c>
      <c r="G1960" s="2">
        <f t="shared" si="235"/>
        <v>5.4556300000000011</v>
      </c>
      <c r="H1960" s="2">
        <f t="shared" si="239"/>
        <v>5.4814960000000008</v>
      </c>
      <c r="I1960" s="2">
        <f t="array" ref="I1960">SUMPRODUCT(B1944:B1963, (ROW(B1944:B1963)-ROW(B1944)+1)) / (20*21/2)</f>
        <v>5.3234071428571434</v>
      </c>
      <c r="J1960" s="2">
        <f t="shared" si="242"/>
        <v>5.3437511126689108</v>
      </c>
      <c r="K1960" s="2">
        <f t="shared" si="236"/>
        <v>5.4224261062626278</v>
      </c>
    </row>
    <row r="1961" spans="1:11" ht="13.5" x14ac:dyDescent="0.25">
      <c r="A1961" s="3">
        <f>TITRES_STAT!B1964</f>
        <v>44862</v>
      </c>
      <c r="B1961" s="6">
        <f>TITRES_STAT!D1964</f>
        <v>5.3113999999999999</v>
      </c>
      <c r="C1961" s="2">
        <f t="shared" si="237"/>
        <v>-1.6499999999999737E-2</v>
      </c>
      <c r="D1961" s="2">
        <f t="shared" si="238"/>
        <v>5.3047399999999998</v>
      </c>
      <c r="E1961" s="2">
        <f t="shared" si="240"/>
        <v>5.2981100000000003</v>
      </c>
      <c r="F1961" s="2">
        <f t="shared" si="241"/>
        <v>5.3340849999999991</v>
      </c>
      <c r="G1961" s="2">
        <f t="shared" si="235"/>
        <v>5.4493440000000009</v>
      </c>
      <c r="H1961" s="2">
        <f t="shared" si="239"/>
        <v>5.4794050000000007</v>
      </c>
      <c r="I1961" s="2">
        <f t="array" ref="I1961">SUMPRODUCT(B1945:B1964, (ROW(B1945:B1964)-ROW(B1945)+1)) / (20*21/2)</f>
        <v>5.3213247619047621</v>
      </c>
      <c r="J1961" s="2">
        <f t="shared" si="242"/>
        <v>5.3406700543194905</v>
      </c>
      <c r="K1961" s="2">
        <f t="shared" si="236"/>
        <v>5.4180721413111526</v>
      </c>
    </row>
    <row r="1962" spans="1:11" ht="13.5" x14ac:dyDescent="0.25">
      <c r="A1962" s="3">
        <f>TITRES_STAT!B1965</f>
        <v>44865</v>
      </c>
      <c r="B1962" s="6">
        <f>TITRES_STAT!D1965</f>
        <v>5.3693</v>
      </c>
      <c r="C1962" s="2">
        <f t="shared" si="237"/>
        <v>5.7900000000000063E-2</v>
      </c>
      <c r="D1962" s="2">
        <f t="shared" si="238"/>
        <v>5.3196399999999997</v>
      </c>
      <c r="E1962" s="2">
        <f t="shared" si="240"/>
        <v>5.3030800000000005</v>
      </c>
      <c r="F1962" s="2">
        <f t="shared" si="241"/>
        <v>5.3336749999999986</v>
      </c>
      <c r="G1962" s="2">
        <f t="shared" si="235"/>
        <v>5.4442160000000008</v>
      </c>
      <c r="H1962" s="2">
        <f t="shared" si="239"/>
        <v>5.4787435000000002</v>
      </c>
      <c r="I1962" s="2">
        <f t="array" ref="I1962">SUMPRODUCT(B1946:B1965, (ROW(B1946:B1965)-ROW(B1946)+1)) / (20*21/2)</f>
        <v>5.3194785714285713</v>
      </c>
      <c r="J1962" s="2">
        <f t="shared" si="242"/>
        <v>5.3433967158128723</v>
      </c>
      <c r="K1962" s="2">
        <f t="shared" si="236"/>
        <v>5.4161595083185583</v>
      </c>
    </row>
    <row r="1963" spans="1:11" ht="13.5" x14ac:dyDescent="0.25">
      <c r="A1963" s="3">
        <f>TITRES_STAT!B1966</f>
        <v>44866</v>
      </c>
      <c r="B1963" s="6">
        <f>TITRES_STAT!D1966</f>
        <v>5.3693</v>
      </c>
      <c r="C1963" s="2">
        <f t="shared" si="237"/>
        <v>0</v>
      </c>
      <c r="D1963" s="2">
        <f t="shared" si="238"/>
        <v>5.3345399999999996</v>
      </c>
      <c r="E1963" s="2">
        <f t="shared" si="240"/>
        <v>5.3080500000000006</v>
      </c>
      <c r="F1963" s="2">
        <f t="shared" si="241"/>
        <v>5.333264999999999</v>
      </c>
      <c r="G1963" s="2">
        <f t="shared" si="235"/>
        <v>5.4382600000000023</v>
      </c>
      <c r="H1963" s="2">
        <f t="shared" si="239"/>
        <v>5.4769815000000008</v>
      </c>
      <c r="I1963" s="2">
        <f t="array" ref="I1963">SUMPRODUCT(B1947:B1966, (ROW(B1947:B1966)-ROW(B1947)+1)) / (20*21/2)</f>
        <v>5.3179471428571432</v>
      </c>
      <c r="J1963" s="2">
        <f t="shared" si="242"/>
        <v>5.3458636952592649</v>
      </c>
      <c r="K1963" s="2">
        <f t="shared" si="236"/>
        <v>5.41432188054136</v>
      </c>
    </row>
    <row r="1964" spans="1:11" ht="13.5" x14ac:dyDescent="0.25">
      <c r="A1964" s="3">
        <f>TITRES_STAT!B1967</f>
        <v>44867</v>
      </c>
      <c r="B1964" s="6">
        <f>TITRES_STAT!D1967</f>
        <v>5.3113999999999999</v>
      </c>
      <c r="C1964" s="2">
        <f t="shared" si="237"/>
        <v>-5.7900000000000063E-2</v>
      </c>
      <c r="D1964" s="2">
        <f t="shared" si="238"/>
        <v>5.3378599999999992</v>
      </c>
      <c r="E1964" s="2">
        <f t="shared" si="240"/>
        <v>5.3163300000000007</v>
      </c>
      <c r="F1964" s="2">
        <f t="shared" si="241"/>
        <v>5.3307849999999997</v>
      </c>
      <c r="G1964" s="2">
        <f t="shared" si="235"/>
        <v>5.4339580000000014</v>
      </c>
      <c r="H1964" s="2">
        <f t="shared" si="239"/>
        <v>5.4760305000000002</v>
      </c>
      <c r="I1964" s="2">
        <f t="array" ref="I1964">SUMPRODUCT(B1948:B1967, (ROW(B1948:B1967)-ROW(B1948)+1)) / (20*21/2)</f>
        <v>5.3167304761904761</v>
      </c>
      <c r="J1964" s="2">
        <f t="shared" si="242"/>
        <v>5.3425814385679056</v>
      </c>
      <c r="K1964" s="2">
        <f t="shared" si="236"/>
        <v>5.4102857283632675</v>
      </c>
    </row>
    <row r="1965" spans="1:11" ht="13.5" x14ac:dyDescent="0.25">
      <c r="A1965" s="3">
        <f>TITRES_STAT!B1968</f>
        <v>44868</v>
      </c>
      <c r="B1965" s="6">
        <f>TITRES_STAT!D1968</f>
        <v>5.3113999999999999</v>
      </c>
      <c r="C1965" s="2">
        <f t="shared" si="237"/>
        <v>0</v>
      </c>
      <c r="D1965" s="2">
        <f t="shared" si="238"/>
        <v>5.3345599999999997</v>
      </c>
      <c r="E1965" s="2">
        <f t="shared" si="240"/>
        <v>5.31799</v>
      </c>
      <c r="F1965" s="2">
        <f t="shared" si="241"/>
        <v>5.3274800000000004</v>
      </c>
      <c r="G1965" s="2">
        <f t="shared" si="235"/>
        <v>5.4268440000000009</v>
      </c>
      <c r="H1965" s="2">
        <f t="shared" si="239"/>
        <v>5.4750795000000005</v>
      </c>
      <c r="I1965" s="2">
        <f t="array" ref="I1965">SUMPRODUCT(B1949:B1968, (ROW(B1949:B1968)-ROW(B1949)+1)) / (20*21/2)</f>
        <v>5.3142476190476184</v>
      </c>
      <c r="J1965" s="2">
        <f t="shared" si="242"/>
        <v>5.3396117777519141</v>
      </c>
      <c r="K1965" s="2">
        <f t="shared" si="236"/>
        <v>5.4064078566627476</v>
      </c>
    </row>
    <row r="1966" spans="1:11" ht="13.5" x14ac:dyDescent="0.25">
      <c r="A1966" s="3">
        <f>TITRES_STAT!B1969</f>
        <v>44869</v>
      </c>
      <c r="B1966" s="6">
        <f>TITRES_STAT!D1969</f>
        <v>5.3113999999999999</v>
      </c>
      <c r="C1966" s="2">
        <f t="shared" si="237"/>
        <v>0</v>
      </c>
      <c r="D1966" s="2">
        <f t="shared" si="238"/>
        <v>5.3345599999999997</v>
      </c>
      <c r="E1966" s="2">
        <f t="shared" si="240"/>
        <v>5.3196499999999993</v>
      </c>
      <c r="F1966" s="2">
        <f t="shared" si="241"/>
        <v>5.3241750000000012</v>
      </c>
      <c r="G1966" s="2">
        <f t="shared" si="235"/>
        <v>5.4218820000000019</v>
      </c>
      <c r="H1966" s="2">
        <f t="shared" si="239"/>
        <v>5.4745215000000007</v>
      </c>
      <c r="I1966" s="2">
        <f t="array" ref="I1966">SUMPRODUCT(B1950:B1969, (ROW(B1950:B1969)-ROW(B1950)+1)) / (20*21/2)</f>
        <v>5.3003395238095239</v>
      </c>
      <c r="J1966" s="2">
        <f t="shared" si="242"/>
        <v>5.3369249417755409</v>
      </c>
      <c r="K1966" s="2">
        <f t="shared" si="236"/>
        <v>5.4026820583622479</v>
      </c>
    </row>
    <row r="1967" spans="1:11" ht="13.5" x14ac:dyDescent="0.25">
      <c r="A1967" s="3">
        <f>TITRES_STAT!B1970</f>
        <v>44872</v>
      </c>
      <c r="B1967" s="6">
        <f>TITRES_STAT!D1970</f>
        <v>5.3113999999999999</v>
      </c>
      <c r="C1967" s="2">
        <f t="shared" si="237"/>
        <v>0</v>
      </c>
      <c r="D1967" s="2">
        <f t="shared" si="238"/>
        <v>5.3229799999999994</v>
      </c>
      <c r="E1967" s="2">
        <f t="shared" si="240"/>
        <v>5.3213099999999995</v>
      </c>
      <c r="F1967" s="2">
        <f t="shared" si="241"/>
        <v>5.3208700000000011</v>
      </c>
      <c r="G1967" s="2">
        <f t="shared" si="235"/>
        <v>5.4155960000000016</v>
      </c>
      <c r="H1967" s="2">
        <f t="shared" si="239"/>
        <v>5.473924000000002</v>
      </c>
      <c r="I1967" s="2">
        <f t="array" ref="I1967">SUMPRODUCT(B1951:B1970, (ROW(B1951:B1970)-ROW(B1951)+1)) / (20*21/2)</f>
        <v>5.3008161904761915</v>
      </c>
      <c r="J1967" s="2">
        <f t="shared" si="242"/>
        <v>5.3344939949397752</v>
      </c>
      <c r="K1967" s="2">
        <f t="shared" si="236"/>
        <v>5.3991023697990226</v>
      </c>
    </row>
    <row r="1968" spans="1:11" ht="13.5" x14ac:dyDescent="0.25">
      <c r="A1968" s="3">
        <f>TITRES_STAT!B1971</f>
        <v>44873</v>
      </c>
      <c r="B1968" s="6">
        <f>TITRES_STAT!D1971</f>
        <v>5.2948000000000004</v>
      </c>
      <c r="C1968" s="2">
        <f t="shared" si="237"/>
        <v>-1.6599999999999504E-2</v>
      </c>
      <c r="D1968" s="2">
        <f t="shared" si="238"/>
        <v>5.3080799999999995</v>
      </c>
      <c r="E1968" s="2">
        <f t="shared" si="240"/>
        <v>5.3213099999999995</v>
      </c>
      <c r="F1968" s="2">
        <f t="shared" si="241"/>
        <v>5.3167350000000013</v>
      </c>
      <c r="G1968" s="2">
        <f t="shared" si="235"/>
        <v>5.4104660000000013</v>
      </c>
      <c r="H1968" s="2">
        <f t="shared" si="239"/>
        <v>5.4732040000000017</v>
      </c>
      <c r="I1968" s="2">
        <f t="array" ref="I1968">SUMPRODUCT(B1952:B1971, (ROW(B1952:B1971)-ROW(B1952)+1)) / (20*21/2)</f>
        <v>5.3000266666666676</v>
      </c>
      <c r="J1968" s="2">
        <f t="shared" si="242"/>
        <v>5.330713614469321</v>
      </c>
      <c r="K1968" s="2">
        <f t="shared" si="236"/>
        <v>5.3950120807872963</v>
      </c>
    </row>
    <row r="1969" spans="1:11" ht="13.5" x14ac:dyDescent="0.25">
      <c r="A1969" s="3">
        <f>TITRES_STAT!B1972</f>
        <v>44874</v>
      </c>
      <c r="B1969" s="6">
        <f>TITRES_STAT!D1972</f>
        <v>5.1707000000000001</v>
      </c>
      <c r="C1969" s="2">
        <f t="shared" si="237"/>
        <v>-0.12410000000000032</v>
      </c>
      <c r="D1969" s="2">
        <f t="shared" si="238"/>
        <v>5.2799399999999999</v>
      </c>
      <c r="E1969" s="2">
        <f t="shared" si="240"/>
        <v>5.3088999999999995</v>
      </c>
      <c r="F1969" s="2">
        <f t="shared" si="241"/>
        <v>5.3063950000000011</v>
      </c>
      <c r="G1969" s="2">
        <f t="shared" si="235"/>
        <v>5.4015300000000028</v>
      </c>
      <c r="H1969" s="2">
        <f t="shared" si="239"/>
        <v>5.4718245000000012</v>
      </c>
      <c r="I1969" s="2">
        <f t="array" ref="I1969">SUMPRODUCT(B1953:B1972, (ROW(B1953:B1972)-ROW(B1953)+1)) / (20*21/2)</f>
        <v>5.2993552380952389</v>
      </c>
      <c r="J1969" s="2">
        <f t="shared" si="242"/>
        <v>5.3154742226150997</v>
      </c>
      <c r="K1969" s="2">
        <f t="shared" si="236"/>
        <v>5.3862155285995597</v>
      </c>
    </row>
    <row r="1970" spans="1:11" ht="13.5" x14ac:dyDescent="0.25">
      <c r="A1970" s="3">
        <f>TITRES_STAT!B1973</f>
        <v>44875</v>
      </c>
      <c r="B1970" s="6">
        <f>TITRES_STAT!D1973</f>
        <v>5.3113999999999999</v>
      </c>
      <c r="C1970" s="2">
        <f t="shared" si="237"/>
        <v>0.14069999999999983</v>
      </c>
      <c r="D1970" s="2">
        <f t="shared" si="238"/>
        <v>5.2799399999999999</v>
      </c>
      <c r="E1970" s="2">
        <f t="shared" si="240"/>
        <v>5.3072499999999998</v>
      </c>
      <c r="F1970" s="2">
        <f t="shared" si="241"/>
        <v>5.3030900000000019</v>
      </c>
      <c r="G1970" s="2">
        <f t="shared" ref="G1970:G2033" si="243">AVERAGE(B1921:B1970)</f>
        <v>5.3965680000000011</v>
      </c>
      <c r="H1970" s="2">
        <f t="shared" si="239"/>
        <v>5.4712665000000023</v>
      </c>
      <c r="I1970" s="2">
        <f t="array" ref="I1970">SUMPRODUCT(B1954:B1973, (ROW(B1954:B1973)-ROW(B1954)+1)) / (20*21/2)</f>
        <v>5.2838304761904773</v>
      </c>
      <c r="J1970" s="2">
        <f t="shared" si="242"/>
        <v>5.3150862014136617</v>
      </c>
      <c r="K1970" s="2">
        <f t="shared" si="236"/>
        <v>5.3832815863015382</v>
      </c>
    </row>
    <row r="1971" spans="1:11" ht="13.5" x14ac:dyDescent="0.25">
      <c r="A1971" s="3">
        <f>TITRES_STAT!B1974</f>
        <v>44876</v>
      </c>
      <c r="B1971" s="6">
        <f>TITRES_STAT!D1974</f>
        <v>5.2948000000000004</v>
      </c>
      <c r="C1971" s="2">
        <f t="shared" si="237"/>
        <v>-1.6599999999999504E-2</v>
      </c>
      <c r="D1971" s="2">
        <f t="shared" si="238"/>
        <v>5.2766199999999994</v>
      </c>
      <c r="E1971" s="2">
        <f t="shared" si="240"/>
        <v>5.3055899999999996</v>
      </c>
      <c r="F1971" s="2">
        <f t="shared" si="241"/>
        <v>5.3018500000000008</v>
      </c>
      <c r="G1971" s="2">
        <f t="shared" si="243"/>
        <v>5.3902800000000024</v>
      </c>
      <c r="H1971" s="2">
        <f t="shared" si="239"/>
        <v>5.4705465000000029</v>
      </c>
      <c r="I1971" s="2">
        <f t="array" ref="I1971">SUMPRODUCT(B1955:B1974, (ROW(B1955:B1974)-ROW(B1955)+1)) / (20*21/2)</f>
        <v>5.2699628571428576</v>
      </c>
      <c r="J1971" s="2">
        <f t="shared" si="242"/>
        <v>5.3131541822314077</v>
      </c>
      <c r="K1971" s="2">
        <f t="shared" ref="K1971:K2034" si="244">$K$4*B1971+(1-$K$4)*K1970</f>
        <v>5.3798117201720661</v>
      </c>
    </row>
    <row r="1972" spans="1:11" ht="13.5" x14ac:dyDescent="0.25">
      <c r="A1972" s="3">
        <f>TITRES_STAT!B1975</f>
        <v>44879</v>
      </c>
      <c r="B1972" s="6">
        <f>TITRES_STAT!D1975</f>
        <v>5.2948000000000004</v>
      </c>
      <c r="C1972" s="2">
        <f t="shared" si="237"/>
        <v>0</v>
      </c>
      <c r="D1972" s="2">
        <f t="shared" si="238"/>
        <v>5.2733000000000008</v>
      </c>
      <c r="E1972" s="2">
        <f t="shared" si="240"/>
        <v>5.2981400000000001</v>
      </c>
      <c r="F1972" s="2">
        <f t="shared" si="241"/>
        <v>5.3006100000000007</v>
      </c>
      <c r="G1972" s="2">
        <f t="shared" si="243"/>
        <v>5.3839920000000028</v>
      </c>
      <c r="H1972" s="2">
        <f t="shared" si="239"/>
        <v>5.4697090000000026</v>
      </c>
      <c r="I1972" s="2">
        <f t="array" ref="I1972">SUMPRODUCT(B1956:B1975, (ROW(B1956:B1975)-ROW(B1956)+1)) / (20*21/2)</f>
        <v>5.2549080952380951</v>
      </c>
      <c r="J1972" s="2">
        <f t="shared" si="242"/>
        <v>5.3114061648760362</v>
      </c>
      <c r="K1972" s="2">
        <f t="shared" si="244"/>
        <v>5.3764779272241423</v>
      </c>
    </row>
    <row r="1973" spans="1:11" ht="13.5" x14ac:dyDescent="0.25">
      <c r="A1973" s="3">
        <f>TITRES_STAT!B1976</f>
        <v>44880</v>
      </c>
      <c r="B1973" s="6">
        <f>TITRES_STAT!D1976</f>
        <v>5.1375999999999999</v>
      </c>
      <c r="C1973" s="2">
        <f t="shared" si="237"/>
        <v>-0.15720000000000045</v>
      </c>
      <c r="D1973" s="2">
        <f t="shared" si="238"/>
        <v>5.24186</v>
      </c>
      <c r="E1973" s="2">
        <f t="shared" si="240"/>
        <v>5.2749700000000006</v>
      </c>
      <c r="F1973" s="2">
        <f t="shared" si="241"/>
        <v>5.2915100000000006</v>
      </c>
      <c r="G1973" s="2">
        <f t="shared" si="243"/>
        <v>5.3755540000000028</v>
      </c>
      <c r="H1973" s="2">
        <f t="shared" si="239"/>
        <v>5.4682030000000035</v>
      </c>
      <c r="I1973" s="2">
        <f t="array" ref="I1973">SUMPRODUCT(B1957:B1976, (ROW(B1957:B1976)-ROW(B1957)+1)) / (20*21/2)</f>
        <v>5.243793809523809</v>
      </c>
      <c r="J1973" s="2">
        <f t="shared" si="242"/>
        <v>5.2948531967926042</v>
      </c>
      <c r="K1973" s="2">
        <f t="shared" si="244"/>
        <v>5.3671101653722157</v>
      </c>
    </row>
    <row r="1974" spans="1:11" ht="13.5" x14ac:dyDescent="0.25">
      <c r="A1974" s="3">
        <f>TITRES_STAT!B1977</f>
        <v>44881</v>
      </c>
      <c r="B1974" s="6">
        <f>TITRES_STAT!D1977</f>
        <v>5.1459000000000001</v>
      </c>
      <c r="C1974" s="2">
        <f t="shared" si="237"/>
        <v>8.3000000000001961E-3</v>
      </c>
      <c r="D1974" s="2">
        <f t="shared" si="238"/>
        <v>5.2369000000000003</v>
      </c>
      <c r="E1974" s="2">
        <f t="shared" si="240"/>
        <v>5.2584199999999992</v>
      </c>
      <c r="F1974" s="2">
        <f t="shared" si="241"/>
        <v>5.2873749999999999</v>
      </c>
      <c r="G1974" s="2">
        <f t="shared" si="243"/>
        <v>5.3676120000000029</v>
      </c>
      <c r="H1974" s="2">
        <f t="shared" si="239"/>
        <v>5.4656385000000034</v>
      </c>
      <c r="I1974" s="2">
        <f t="array" ref="I1974">SUMPRODUCT(B1958:B1977, (ROW(B1958:B1977)-ROW(B1958)+1)) / (20*21/2)</f>
        <v>5.2553766666666668</v>
      </c>
      <c r="J1974" s="2">
        <f t="shared" si="242"/>
        <v>5.2806671780504519</v>
      </c>
      <c r="K1974" s="2">
        <f t="shared" si="244"/>
        <v>5.3584352569262474</v>
      </c>
    </row>
    <row r="1975" spans="1:11" ht="13.5" x14ac:dyDescent="0.25">
      <c r="A1975" s="3">
        <f>TITRES_STAT!B1978</f>
        <v>44882</v>
      </c>
      <c r="B1975" s="6">
        <f>TITRES_STAT!D1978</f>
        <v>5.1292999999999997</v>
      </c>
      <c r="C1975" s="2">
        <f t="shared" si="237"/>
        <v>-1.6600000000000392E-2</v>
      </c>
      <c r="D1975" s="2">
        <f t="shared" si="238"/>
        <v>5.2004800000000007</v>
      </c>
      <c r="E1975" s="2">
        <f t="shared" si="240"/>
        <v>5.2402099999999994</v>
      </c>
      <c r="F1975" s="2">
        <f t="shared" si="241"/>
        <v>5.2790999999999997</v>
      </c>
      <c r="G1975" s="2">
        <f t="shared" si="243"/>
        <v>5.3593380000000028</v>
      </c>
      <c r="H1975" s="2">
        <f t="shared" si="239"/>
        <v>5.4629910000000041</v>
      </c>
      <c r="I1975" s="2">
        <f t="array" ref="I1975">SUMPRODUCT(B1959:B1978, (ROW(B1959:B1978)-ROW(B1959)+1)) / (20*21/2)</f>
        <v>5.2649057142857139</v>
      </c>
      <c r="J1975" s="2">
        <f t="shared" si="242"/>
        <v>5.2662512563313619</v>
      </c>
      <c r="K1975" s="2">
        <f t="shared" si="244"/>
        <v>5.3494495605761987</v>
      </c>
    </row>
    <row r="1976" spans="1:11" ht="13.5" x14ac:dyDescent="0.25">
      <c r="A1976" s="3">
        <f>TITRES_STAT!B1979</f>
        <v>44883</v>
      </c>
      <c r="B1976" s="6">
        <f>TITRES_STAT!D1979</f>
        <v>5.1623999999999999</v>
      </c>
      <c r="C1976" s="2">
        <f t="shared" si="237"/>
        <v>3.3100000000000129E-2</v>
      </c>
      <c r="D1976" s="2">
        <f t="shared" si="238"/>
        <v>5.1740000000000013</v>
      </c>
      <c r="E1976" s="2">
        <f t="shared" si="240"/>
        <v>5.2253099999999995</v>
      </c>
      <c r="F1976" s="2">
        <f t="shared" si="241"/>
        <v>5.2724799999999998</v>
      </c>
      <c r="G1976" s="2">
        <f t="shared" si="243"/>
        <v>5.3520560000000019</v>
      </c>
      <c r="H1976" s="2">
        <f t="shared" si="239"/>
        <v>5.4605090000000027</v>
      </c>
      <c r="I1976" s="2">
        <f t="array" ref="I1976">SUMPRODUCT(B1960:B1979, (ROW(B1960:B1979)-ROW(B1960)+1)) / (20*21/2)</f>
        <v>5.2740409523809513</v>
      </c>
      <c r="J1976" s="2">
        <f t="shared" si="242"/>
        <v>5.2563606604902802</v>
      </c>
      <c r="K1976" s="2">
        <f t="shared" si="244"/>
        <v>5.3421142836908579</v>
      </c>
    </row>
    <row r="1977" spans="1:11" ht="13.5" x14ac:dyDescent="0.25">
      <c r="A1977" s="3">
        <f>TITRES_STAT!B1980</f>
        <v>44886</v>
      </c>
      <c r="B1977" s="6">
        <f>TITRES_STAT!D1980</f>
        <v>5.3940999999999999</v>
      </c>
      <c r="C1977" s="2">
        <f t="shared" si="237"/>
        <v>0.23170000000000002</v>
      </c>
      <c r="D1977" s="2">
        <f t="shared" si="238"/>
        <v>5.1938600000000008</v>
      </c>
      <c r="E1977" s="2">
        <f t="shared" si="240"/>
        <v>5.2335799999999999</v>
      </c>
      <c r="F1977" s="2">
        <f t="shared" si="241"/>
        <v>5.2774450000000002</v>
      </c>
      <c r="G1977" s="2">
        <f t="shared" si="243"/>
        <v>5.3502360000000007</v>
      </c>
      <c r="H1977" s="2">
        <f t="shared" si="239"/>
        <v>5.4598925000000023</v>
      </c>
      <c r="I1977" s="2">
        <f t="array" ref="I1977">SUMPRODUCT(B1961:B1980, (ROW(B1961:B1980)-ROW(B1961)+1)) / (20*21/2)</f>
        <v>5.2827823809523808</v>
      </c>
      <c r="J1977" s="2">
        <f t="shared" si="242"/>
        <v>5.2694786928245394</v>
      </c>
      <c r="K1977" s="2">
        <f t="shared" si="244"/>
        <v>5.3441529392323934</v>
      </c>
    </row>
    <row r="1978" spans="1:11" ht="13.5" x14ac:dyDescent="0.25">
      <c r="A1978" s="3">
        <f>TITRES_STAT!B1981</f>
        <v>44887</v>
      </c>
      <c r="B1978" s="6">
        <f>TITRES_STAT!D1981</f>
        <v>5.3775000000000004</v>
      </c>
      <c r="C1978" s="2">
        <f t="shared" si="237"/>
        <v>-1.6599999999999504E-2</v>
      </c>
      <c r="D1978" s="2">
        <f t="shared" si="238"/>
        <v>5.2418399999999998</v>
      </c>
      <c r="E1978" s="2">
        <f t="shared" si="240"/>
        <v>5.2418499999999995</v>
      </c>
      <c r="F1978" s="2">
        <f t="shared" si="241"/>
        <v>5.2815799999999999</v>
      </c>
      <c r="G1978" s="2">
        <f t="shared" si="243"/>
        <v>5.3456020000000013</v>
      </c>
      <c r="H1978" s="2">
        <f t="shared" si="239"/>
        <v>5.4591930000000026</v>
      </c>
      <c r="I1978" s="2">
        <f t="array" ref="I1978">SUMPRODUCT(B1962:B1981, (ROW(B1962:B1981)-ROW(B1962)+1)) / (20*21/2)</f>
        <v>5.2912876190476199</v>
      </c>
      <c r="J1978" s="2">
        <f t="shared" si="242"/>
        <v>5.2797664363650592</v>
      </c>
      <c r="K1978" s="2">
        <f t="shared" si="244"/>
        <v>5.3454606671056331</v>
      </c>
    </row>
    <row r="1979" spans="1:11" ht="13.5" x14ac:dyDescent="0.25">
      <c r="A1979" s="3">
        <f>TITRES_STAT!B1982</f>
        <v>44888</v>
      </c>
      <c r="B1979" s="6">
        <f>TITRES_STAT!D1982</f>
        <v>5.3775000000000004</v>
      </c>
      <c r="C1979" s="2">
        <f t="shared" si="237"/>
        <v>0</v>
      </c>
      <c r="D1979" s="2">
        <f t="shared" si="238"/>
        <v>5.2881599999999995</v>
      </c>
      <c r="E1979" s="2">
        <f t="shared" si="240"/>
        <v>5.2625299999999999</v>
      </c>
      <c r="F1979" s="2">
        <f t="shared" si="241"/>
        <v>5.2857149999999997</v>
      </c>
      <c r="G1979" s="2">
        <f t="shared" si="243"/>
        <v>5.3432839999999997</v>
      </c>
      <c r="H1979" s="2">
        <f t="shared" si="239"/>
        <v>5.4587690000000029</v>
      </c>
      <c r="I1979" s="2">
        <f t="array" ref="I1979">SUMPRODUCT(B1963:B1982, (ROW(B1963:B1982)-ROW(B1963)+1)) / (20*21/2)</f>
        <v>5.2805733333333329</v>
      </c>
      <c r="J1979" s="2">
        <f t="shared" si="242"/>
        <v>5.289074394806482</v>
      </c>
      <c r="K1979" s="2">
        <f t="shared" si="244"/>
        <v>5.3467171115328638</v>
      </c>
    </row>
    <row r="1980" spans="1:11" ht="13.5" x14ac:dyDescent="0.25">
      <c r="A1980" s="3">
        <f>TITRES_STAT!B1983</f>
        <v>44889</v>
      </c>
      <c r="B1980" s="6">
        <f>TITRES_STAT!D1983</f>
        <v>5.3775000000000004</v>
      </c>
      <c r="C1980" s="2">
        <f t="shared" si="237"/>
        <v>0</v>
      </c>
      <c r="D1980" s="2">
        <f t="shared" si="238"/>
        <v>5.3378000000000005</v>
      </c>
      <c r="E1980" s="2">
        <f t="shared" si="240"/>
        <v>5.2691399999999993</v>
      </c>
      <c r="F1980" s="2">
        <f t="shared" si="241"/>
        <v>5.288195</v>
      </c>
      <c r="G1980" s="2">
        <f t="shared" si="243"/>
        <v>5.3409660000000008</v>
      </c>
      <c r="H1980" s="2">
        <f t="shared" si="239"/>
        <v>5.4574410000000038</v>
      </c>
      <c r="I1980" s="2">
        <f t="array" ref="I1980">SUMPRODUCT(B1964:B1983, (ROW(B1964:B1983)-ROW(B1964)+1)) / (20*21/2)</f>
        <v>5.2817938095238093</v>
      </c>
      <c r="J1980" s="2">
        <f t="shared" si="242"/>
        <v>5.2974958810153883</v>
      </c>
      <c r="K1980" s="2">
        <f t="shared" si="244"/>
        <v>5.3479242836296148</v>
      </c>
    </row>
    <row r="1981" spans="1:11" ht="13.5" x14ac:dyDescent="0.25">
      <c r="A1981" s="3">
        <f>TITRES_STAT!B1984</f>
        <v>44890</v>
      </c>
      <c r="B1981" s="6">
        <f>TITRES_STAT!D1984</f>
        <v>5.3775000000000004</v>
      </c>
      <c r="C1981" s="2">
        <f t="shared" si="237"/>
        <v>0</v>
      </c>
      <c r="D1981" s="2">
        <f t="shared" si="238"/>
        <v>5.3808200000000008</v>
      </c>
      <c r="E1981" s="2">
        <f t="shared" si="240"/>
        <v>5.2774099999999997</v>
      </c>
      <c r="F1981" s="2">
        <f t="shared" si="241"/>
        <v>5.2914999999999992</v>
      </c>
      <c r="G1981" s="2">
        <f t="shared" si="243"/>
        <v>5.3393100000000002</v>
      </c>
      <c r="H1981" s="2">
        <f t="shared" si="239"/>
        <v>5.4570170000000049</v>
      </c>
      <c r="I1981" s="2">
        <f t="array" ref="I1981">SUMPRODUCT(B1965:B1984, (ROW(B1965:B1984)-ROW(B1965)+1)) / (20*21/2)</f>
        <v>5.2975500000000002</v>
      </c>
      <c r="J1981" s="2">
        <f t="shared" si="242"/>
        <v>5.3051153209186843</v>
      </c>
      <c r="K1981" s="2">
        <f t="shared" si="244"/>
        <v>5.34908411564414</v>
      </c>
    </row>
    <row r="1982" spans="1:11" ht="13.5" x14ac:dyDescent="0.25">
      <c r="A1982" s="3">
        <f>TITRES_STAT!B1985</f>
        <v>44893</v>
      </c>
      <c r="B1982" s="6">
        <f>TITRES_STAT!D1985</f>
        <v>5.1790000000000003</v>
      </c>
      <c r="C1982" s="2">
        <f t="shared" si="237"/>
        <v>-0.19850000000000012</v>
      </c>
      <c r="D1982" s="2">
        <f t="shared" si="238"/>
        <v>5.3377999999999997</v>
      </c>
      <c r="E1982" s="2">
        <f t="shared" si="240"/>
        <v>5.2658300000000002</v>
      </c>
      <c r="F1982" s="2">
        <f t="shared" si="241"/>
        <v>5.2819849999999997</v>
      </c>
      <c r="G1982" s="2">
        <f t="shared" si="243"/>
        <v>5.3336839999999999</v>
      </c>
      <c r="H1982" s="2">
        <f t="shared" si="239"/>
        <v>5.4556005000000054</v>
      </c>
      <c r="I1982" s="2">
        <f t="array" ref="I1982">SUMPRODUCT(B1966:B1985, (ROW(B1966:B1985)-ROW(B1966)+1)) / (20*21/2)</f>
        <v>5.312676190476191</v>
      </c>
      <c r="J1982" s="2">
        <f t="shared" si="242"/>
        <v>5.2931043379740483</v>
      </c>
      <c r="K1982" s="2">
        <f t="shared" si="244"/>
        <v>5.3424141503247622</v>
      </c>
    </row>
    <row r="1983" spans="1:11" ht="13.5" x14ac:dyDescent="0.25">
      <c r="A1983" s="3">
        <f>TITRES_STAT!B1986</f>
        <v>44894</v>
      </c>
      <c r="B1983" s="6">
        <f>TITRES_STAT!D1986</f>
        <v>5.2948000000000004</v>
      </c>
      <c r="C1983" s="2">
        <f t="shared" si="237"/>
        <v>0.11580000000000013</v>
      </c>
      <c r="D1983" s="2">
        <f t="shared" si="238"/>
        <v>5.3212600000000005</v>
      </c>
      <c r="E1983" s="2">
        <f t="shared" si="240"/>
        <v>5.2815500000000002</v>
      </c>
      <c r="F1983" s="2">
        <f t="shared" si="241"/>
        <v>5.2782599999999995</v>
      </c>
      <c r="G1983" s="2">
        <f t="shared" si="243"/>
        <v>5.3303739999999991</v>
      </c>
      <c r="H1983" s="2">
        <f t="shared" si="239"/>
        <v>5.4545665000000056</v>
      </c>
      <c r="I1983" s="2">
        <f t="array" ref="I1983">SUMPRODUCT(B1967:B1986, (ROW(B1967:B1986)-ROW(B1967)+1)) / (20*21/2)</f>
        <v>5.3271723809523817</v>
      </c>
      <c r="J1983" s="2">
        <f t="shared" si="242"/>
        <v>5.2932658295955672</v>
      </c>
      <c r="K1983" s="2">
        <f t="shared" si="244"/>
        <v>5.3405469287433993</v>
      </c>
    </row>
    <row r="1984" spans="1:11" ht="13.5" x14ac:dyDescent="0.25">
      <c r="A1984" s="3">
        <f>TITRES_STAT!B1987</f>
        <v>44895</v>
      </c>
      <c r="B1984" s="6">
        <f>TITRES_STAT!D1987</f>
        <v>5.4436999999999998</v>
      </c>
      <c r="C1984" s="2">
        <f t="shared" si="237"/>
        <v>0.14889999999999937</v>
      </c>
      <c r="D1984" s="2">
        <f t="shared" si="238"/>
        <v>5.3345000000000002</v>
      </c>
      <c r="E1984" s="2">
        <f t="shared" si="240"/>
        <v>5.3113299999999999</v>
      </c>
      <c r="F1984" s="2">
        <f t="shared" si="241"/>
        <v>5.2848749999999995</v>
      </c>
      <c r="G1984" s="2">
        <f t="shared" si="243"/>
        <v>5.3300419999999988</v>
      </c>
      <c r="H1984" s="2">
        <f t="shared" si="239"/>
        <v>5.454080500000007</v>
      </c>
      <c r="I1984" s="2">
        <f t="array" ref="I1984">SUMPRODUCT(B1968:B1987, (ROW(B1968:B1987)-ROW(B1968)+1)) / (20*21/2)</f>
        <v>5.341829047619048</v>
      </c>
      <c r="J1984" s="2">
        <f t="shared" si="242"/>
        <v>5.3075928934436085</v>
      </c>
      <c r="K1984" s="2">
        <f t="shared" si="244"/>
        <v>5.3445921472240503</v>
      </c>
    </row>
    <row r="1985" spans="1:11" ht="13.5" x14ac:dyDescent="0.25">
      <c r="A1985" s="3">
        <f>TITRES_STAT!B1988</f>
        <v>44896</v>
      </c>
      <c r="B1985" s="6">
        <f>TITRES_STAT!D1988</f>
        <v>5.4436999999999998</v>
      </c>
      <c r="C1985" s="2">
        <f t="shared" si="237"/>
        <v>0</v>
      </c>
      <c r="D1985" s="2">
        <f t="shared" si="238"/>
        <v>5.3477399999999999</v>
      </c>
      <c r="E1985" s="2">
        <f t="shared" si="240"/>
        <v>5.3427700000000007</v>
      </c>
      <c r="F1985" s="2">
        <f t="shared" si="241"/>
        <v>5.2914900000000005</v>
      </c>
      <c r="G1985" s="2">
        <f t="shared" si="243"/>
        <v>5.3297099999999986</v>
      </c>
      <c r="H1985" s="2">
        <f t="shared" si="239"/>
        <v>5.4535945000000057</v>
      </c>
      <c r="I1985" s="2">
        <f t="array" ref="I1985">SUMPRODUCT(B1969:B1988, (ROW(B1969:B1988)-ROW(B1969)+1)) / (20*21/2)</f>
        <v>5.3621209523809519</v>
      </c>
      <c r="J1985" s="2">
        <f t="shared" si="242"/>
        <v>5.3205554750204076</v>
      </c>
      <c r="K1985" s="2">
        <f t="shared" si="244"/>
        <v>5.3484787296858523</v>
      </c>
    </row>
    <row r="1986" spans="1:11" ht="13.5" x14ac:dyDescent="0.25">
      <c r="A1986" s="3">
        <f>TITRES_STAT!B1989</f>
        <v>44897</v>
      </c>
      <c r="B1986" s="6">
        <f>TITRES_STAT!D1989</f>
        <v>5.4436999999999998</v>
      </c>
      <c r="C1986" s="2">
        <f t="shared" si="237"/>
        <v>0</v>
      </c>
      <c r="D1986" s="2">
        <f t="shared" si="238"/>
        <v>5.3609799999999996</v>
      </c>
      <c r="E1986" s="2">
        <f t="shared" si="240"/>
        <v>5.3709000000000007</v>
      </c>
      <c r="F1986" s="2">
        <f t="shared" si="241"/>
        <v>5.2981049999999996</v>
      </c>
      <c r="G1986" s="2">
        <f t="shared" si="243"/>
        <v>5.3293779999999993</v>
      </c>
      <c r="H1986" s="2">
        <f t="shared" si="239"/>
        <v>5.4531085000000079</v>
      </c>
      <c r="I1986" s="2">
        <f t="array" ref="I1986">SUMPRODUCT(B1970:B1989, (ROW(B1970:B1989)-ROW(B1970)+1)) / (20*21/2)</f>
        <v>5.4049871428571423</v>
      </c>
      <c r="J1986" s="2">
        <f t="shared" si="242"/>
        <v>5.3322835250184646</v>
      </c>
      <c r="K1986" s="2">
        <f t="shared" si="244"/>
        <v>5.352212897149152</v>
      </c>
    </row>
    <row r="1987" spans="1:11" ht="13.5" x14ac:dyDescent="0.25">
      <c r="A1987" s="3">
        <f>TITRES_STAT!B1990</f>
        <v>44900</v>
      </c>
      <c r="B1987" s="6">
        <f>TITRES_STAT!D1990</f>
        <v>5.452</v>
      </c>
      <c r="C1987" s="2">
        <f t="shared" si="237"/>
        <v>8.3000000000001961E-3</v>
      </c>
      <c r="D1987" s="2">
        <f t="shared" si="238"/>
        <v>5.4155800000000003</v>
      </c>
      <c r="E1987" s="2">
        <f t="shared" si="240"/>
        <v>5.37669</v>
      </c>
      <c r="F1987" s="2">
        <f t="shared" si="241"/>
        <v>5.3051349999999999</v>
      </c>
      <c r="G1987" s="2">
        <f t="shared" si="243"/>
        <v>5.3308679999999988</v>
      </c>
      <c r="H1987" s="2">
        <f t="shared" si="239"/>
        <v>5.4526640000000066</v>
      </c>
      <c r="I1987" s="2">
        <f t="array" ref="I1987">SUMPRODUCT(B1971:B1990, (ROW(B1971:B1990)-ROW(B1971)+1)) / (20*21/2)</f>
        <v>5.4450166666666666</v>
      </c>
      <c r="J1987" s="2">
        <f t="shared" si="242"/>
        <v>5.343685094064325</v>
      </c>
      <c r="K1987" s="2">
        <f t="shared" si="244"/>
        <v>5.3561261168687926</v>
      </c>
    </row>
    <row r="1988" spans="1:11" ht="13.5" x14ac:dyDescent="0.25">
      <c r="A1988" s="3">
        <f>TITRES_STAT!B1991</f>
        <v>44901</v>
      </c>
      <c r="B1988" s="6">
        <f>TITRES_STAT!D1991</f>
        <v>5.5182000000000002</v>
      </c>
      <c r="C1988" s="2">
        <f t="shared" ref="C1988:C2051" si="245">B1988-B1987</f>
        <v>6.6200000000000259E-2</v>
      </c>
      <c r="D1988" s="2">
        <f t="shared" si="238"/>
        <v>5.4602599999999999</v>
      </c>
      <c r="E1988" s="2">
        <f t="shared" si="240"/>
        <v>5.3907600000000002</v>
      </c>
      <c r="F1988" s="2">
        <f t="shared" si="241"/>
        <v>5.3163049999999998</v>
      </c>
      <c r="G1988" s="2">
        <f t="shared" si="243"/>
        <v>5.3323579999999993</v>
      </c>
      <c r="H1988" s="2">
        <f t="shared" si="239"/>
        <v>5.4525505000000054</v>
      </c>
      <c r="I1988" s="2">
        <f t="array" ref="I1988">SUMPRODUCT(B1972:B1991, (ROW(B1972:B1991)-ROW(B1972)+1)) / (20*21/2)</f>
        <v>5.4844509523809526</v>
      </c>
      <c r="J1988" s="2">
        <f t="shared" si="242"/>
        <v>5.3603055612962942</v>
      </c>
      <c r="K1988" s="2">
        <f t="shared" si="244"/>
        <v>5.3624819554229575</v>
      </c>
    </row>
    <row r="1989" spans="1:11" ht="13.5" x14ac:dyDescent="0.25">
      <c r="A1989" s="3">
        <f>TITRES_STAT!B1992</f>
        <v>44902</v>
      </c>
      <c r="B1989" s="6">
        <f>TITRES_STAT!D1992</f>
        <v>5.7664</v>
      </c>
      <c r="C1989" s="2">
        <f t="shared" si="245"/>
        <v>0.24819999999999975</v>
      </c>
      <c r="D1989" s="2">
        <f t="shared" si="238"/>
        <v>5.5247999999999999</v>
      </c>
      <c r="E1989" s="2">
        <f t="shared" si="240"/>
        <v>5.4296499999999996</v>
      </c>
      <c r="F1989" s="2">
        <f t="shared" si="241"/>
        <v>5.3460900000000011</v>
      </c>
      <c r="G1989" s="2">
        <f t="shared" si="243"/>
        <v>5.338811999999999</v>
      </c>
      <c r="H1989" s="2">
        <f t="shared" si="239"/>
        <v>5.454581500000006</v>
      </c>
      <c r="I1989" s="2">
        <f t="array" ref="I1989">SUMPRODUCT(B1973:B1992, (ROW(B1973:B1992)-ROW(B1973)+1)) / (20*21/2)</f>
        <v>5.5286561904761911</v>
      </c>
      <c r="J1989" s="2">
        <f t="shared" si="242"/>
        <v>5.3989812221252187</v>
      </c>
      <c r="K1989" s="2">
        <f t="shared" si="244"/>
        <v>5.3783218787397047</v>
      </c>
    </row>
    <row r="1990" spans="1:11" ht="13.5" x14ac:dyDescent="0.25">
      <c r="A1990" s="3">
        <f>TITRES_STAT!B1993</f>
        <v>44903</v>
      </c>
      <c r="B1990" s="6">
        <f>TITRES_STAT!D1993</f>
        <v>5.7664</v>
      </c>
      <c r="C1990" s="2">
        <f t="shared" si="245"/>
        <v>0</v>
      </c>
      <c r="D1990" s="2">
        <f t="shared" ref="D1990:D2053" si="246">AVERAGE(B1986:B1990)</f>
        <v>5.58934</v>
      </c>
      <c r="E1990" s="2">
        <f t="shared" si="240"/>
        <v>5.4685399999999991</v>
      </c>
      <c r="F1990" s="2">
        <f t="shared" si="241"/>
        <v>5.3688400000000014</v>
      </c>
      <c r="G1990" s="2">
        <f t="shared" si="243"/>
        <v>5.3452659999999987</v>
      </c>
      <c r="H1990" s="2">
        <f t="shared" si="239"/>
        <v>5.4566520000000045</v>
      </c>
      <c r="I1990" s="2">
        <f t="array" ref="I1990">SUMPRODUCT(B1974:B1993, (ROW(B1974:B1993)-ROW(B1974)+1)) / (20*21/2)</f>
        <v>5.5693919047619049</v>
      </c>
      <c r="J1990" s="2">
        <f t="shared" si="242"/>
        <v>5.4339734866847218</v>
      </c>
      <c r="K1990" s="2">
        <f t="shared" si="244"/>
        <v>5.3935406285930494</v>
      </c>
    </row>
    <row r="1991" spans="1:11" ht="13.5" x14ac:dyDescent="0.25">
      <c r="A1991" s="3">
        <f>TITRES_STAT!B1994</f>
        <v>44904</v>
      </c>
      <c r="B1991" s="6">
        <f>TITRES_STAT!D1994</f>
        <v>5.7828999999999997</v>
      </c>
      <c r="C1991" s="2">
        <f t="shared" si="245"/>
        <v>1.6499999999999737E-2</v>
      </c>
      <c r="D1991" s="2">
        <f t="shared" si="246"/>
        <v>5.6571799999999994</v>
      </c>
      <c r="E1991" s="2">
        <f t="shared" si="240"/>
        <v>5.5090799999999991</v>
      </c>
      <c r="F1991" s="2">
        <f t="shared" si="241"/>
        <v>5.3932450000000012</v>
      </c>
      <c r="G1991" s="2">
        <f t="shared" si="243"/>
        <v>5.3520499999999993</v>
      </c>
      <c r="H1991" s="2">
        <f t="shared" si="239"/>
        <v>5.4587655000000037</v>
      </c>
      <c r="I1991" s="2">
        <f t="array" ref="I1991">SUMPRODUCT(B1975:B1994, (ROW(B1975:B1994)-ROW(B1975)+1)) / (20*21/2)</f>
        <v>5.606739523809523</v>
      </c>
      <c r="J1991" s="2">
        <f t="shared" si="242"/>
        <v>5.4672045831909388</v>
      </c>
      <c r="K1991" s="2">
        <f t="shared" si="244"/>
        <v>5.4088096235501855</v>
      </c>
    </row>
    <row r="1992" spans="1:11" ht="13.5" x14ac:dyDescent="0.25">
      <c r="A1992" s="3">
        <f>TITRES_STAT!B1995</f>
        <v>44907</v>
      </c>
      <c r="B1992" s="6">
        <f>TITRES_STAT!D1995</f>
        <v>5.8574000000000002</v>
      </c>
      <c r="C1992" s="2">
        <f t="shared" si="245"/>
        <v>7.4500000000000455E-2</v>
      </c>
      <c r="D1992" s="2">
        <f t="shared" si="246"/>
        <v>5.7382599999999995</v>
      </c>
      <c r="E1992" s="2">
        <f t="shared" si="240"/>
        <v>5.5769199999999994</v>
      </c>
      <c r="F1992" s="2">
        <f t="shared" si="241"/>
        <v>5.4213750000000003</v>
      </c>
      <c r="G1992" s="2">
        <f t="shared" si="243"/>
        <v>5.3616479999999997</v>
      </c>
      <c r="H1992" s="2">
        <f t="shared" si="239"/>
        <v>5.4611340000000039</v>
      </c>
      <c r="I1992" s="2">
        <f t="array" ref="I1992">SUMPRODUCT(B1976:B1995, (ROW(B1976:B1995)-ROW(B1976)+1)) / (20*21/2)</f>
        <v>5.6407385714285709</v>
      </c>
      <c r="J1992" s="2">
        <f t="shared" si="242"/>
        <v>5.5043660514584687</v>
      </c>
      <c r="K1992" s="2">
        <f t="shared" si="244"/>
        <v>5.4264014030188061</v>
      </c>
    </row>
    <row r="1993" spans="1:11" ht="13.5" x14ac:dyDescent="0.25">
      <c r="A1993" s="3">
        <f>TITRES_STAT!B1996</f>
        <v>44908</v>
      </c>
      <c r="B1993" s="6">
        <f>TITRES_STAT!D1996</f>
        <v>5.8491</v>
      </c>
      <c r="C1993" s="2">
        <f t="shared" si="245"/>
        <v>-8.3000000000001961E-3</v>
      </c>
      <c r="D1993" s="2">
        <f t="shared" si="246"/>
        <v>5.8044399999999996</v>
      </c>
      <c r="E1993" s="2">
        <f t="shared" si="240"/>
        <v>5.6323499999999989</v>
      </c>
      <c r="F1993" s="2">
        <f t="shared" si="241"/>
        <v>5.4569500000000009</v>
      </c>
      <c r="G1993" s="2">
        <f t="shared" si="243"/>
        <v>5.3710800000000019</v>
      </c>
      <c r="H1993" s="2">
        <f t="shared" si="239"/>
        <v>5.4634610000000032</v>
      </c>
      <c r="I1993" s="2">
        <f t="array" ref="I1993">SUMPRODUCT(B1977:B1996, (ROW(B1977:B1996)-ROW(B1977)+1)) / (20*21/2)</f>
        <v>5.671310000000001</v>
      </c>
      <c r="J1993" s="2">
        <f t="shared" si="242"/>
        <v>5.5371978560814714</v>
      </c>
      <c r="K1993" s="2">
        <f t="shared" si="244"/>
        <v>5.4429778185866962</v>
      </c>
    </row>
    <row r="1994" spans="1:11" ht="13.5" x14ac:dyDescent="0.25">
      <c r="A1994" s="3">
        <f>TITRES_STAT!B1997</f>
        <v>44909</v>
      </c>
      <c r="B1994" s="6">
        <f>TITRES_STAT!D1997</f>
        <v>5.8491</v>
      </c>
      <c r="C1994" s="2">
        <f t="shared" si="245"/>
        <v>0</v>
      </c>
      <c r="D1994" s="2">
        <f t="shared" si="246"/>
        <v>5.8209800000000005</v>
      </c>
      <c r="E1994" s="2">
        <f t="shared" si="240"/>
        <v>5.6728899999999998</v>
      </c>
      <c r="F1994" s="2">
        <f t="shared" si="241"/>
        <v>5.4921099999999994</v>
      </c>
      <c r="G1994" s="2">
        <f t="shared" si="243"/>
        <v>5.3808420000000021</v>
      </c>
      <c r="H1994" s="2">
        <f t="shared" ref="H1994:H2057" si="247">AVERAGE(B1795:B1994)</f>
        <v>5.4657880000000034</v>
      </c>
      <c r="I1994" s="2">
        <f t="array" ref="I1994">SUMPRODUCT(B1978:B1997, (ROW(B1978:B1997)-ROW(B1978)+1)) / (20*21/2)</f>
        <v>5.6962495238095245</v>
      </c>
      <c r="J1994" s="2">
        <f t="shared" si="242"/>
        <v>5.5669028221689496</v>
      </c>
      <c r="K1994" s="2">
        <f t="shared" si="244"/>
        <v>5.4589041786421202</v>
      </c>
    </row>
    <row r="1995" spans="1:11" ht="13.5" x14ac:dyDescent="0.25">
      <c r="A1995" s="3">
        <f>TITRES_STAT!B1998</f>
        <v>44910</v>
      </c>
      <c r="B1995" s="6">
        <f>TITRES_STAT!D1998</f>
        <v>5.8491</v>
      </c>
      <c r="C1995" s="2">
        <f t="shared" si="245"/>
        <v>0</v>
      </c>
      <c r="D1995" s="2">
        <f t="shared" si="246"/>
        <v>5.8375199999999996</v>
      </c>
      <c r="E1995" s="2">
        <f t="shared" si="240"/>
        <v>5.7134299999999998</v>
      </c>
      <c r="F1995" s="2">
        <f t="shared" si="241"/>
        <v>5.5280999999999993</v>
      </c>
      <c r="G1995" s="2">
        <f t="shared" si="243"/>
        <v>5.3902740000000025</v>
      </c>
      <c r="H1995" s="2">
        <f t="shared" si="247"/>
        <v>5.4681150000000027</v>
      </c>
      <c r="I1995" s="2">
        <f t="array" ref="I1995">SUMPRODUCT(B1979:B1998, (ROW(B1979:B1998)-ROW(B1979)+1)) / (20*21/2)</f>
        <v>5.7175595238095234</v>
      </c>
      <c r="J1995" s="2">
        <f t="shared" si="242"/>
        <v>5.5937787438671442</v>
      </c>
      <c r="K1995" s="2">
        <f t="shared" si="244"/>
        <v>5.4742059755581156</v>
      </c>
    </row>
    <row r="1996" spans="1:11" ht="13.5" x14ac:dyDescent="0.25">
      <c r="A1996" s="3">
        <f>TITRES_STAT!B1999</f>
        <v>44911</v>
      </c>
      <c r="B1996" s="6">
        <f>TITRES_STAT!D1999</f>
        <v>5.8491</v>
      </c>
      <c r="C1996" s="2">
        <f t="shared" si="245"/>
        <v>0</v>
      </c>
      <c r="D1996" s="2">
        <f t="shared" si="246"/>
        <v>5.8507599999999993</v>
      </c>
      <c r="E1996" s="2">
        <f t="shared" ref="E1996:E2059" si="248">AVERAGE(B1987:B1996)</f>
        <v>5.7539699999999998</v>
      </c>
      <c r="F1996" s="2">
        <f t="shared" si="241"/>
        <v>5.5624349999999989</v>
      </c>
      <c r="G1996" s="2">
        <f t="shared" si="243"/>
        <v>5.3997060000000037</v>
      </c>
      <c r="H1996" s="2">
        <f t="shared" si="247"/>
        <v>5.4704025000000023</v>
      </c>
      <c r="I1996" s="2">
        <f t="array" ref="I1996">SUMPRODUCT(B1980:B1999, (ROW(B1980:B1999)-ROW(B1980)+1)) / (20*21/2)</f>
        <v>5.7391923809523817</v>
      </c>
      <c r="J1996" s="2">
        <f t="shared" si="242"/>
        <v>5.6180950539750345</v>
      </c>
      <c r="K1996" s="2">
        <f t="shared" si="244"/>
        <v>5.4889077020068173</v>
      </c>
    </row>
    <row r="1997" spans="1:11" ht="13.5" x14ac:dyDescent="0.25">
      <c r="A1997" s="3">
        <f>TITRES_STAT!B2000</f>
        <v>44914</v>
      </c>
      <c r="B1997" s="6">
        <f>TITRES_STAT!D2000</f>
        <v>5.8243</v>
      </c>
      <c r="C1997" s="2">
        <f t="shared" si="245"/>
        <v>-2.4799999999999933E-2</v>
      </c>
      <c r="D1997" s="2">
        <f t="shared" si="246"/>
        <v>5.8441400000000003</v>
      </c>
      <c r="E1997" s="2">
        <f t="shared" si="248"/>
        <v>5.7911999999999999</v>
      </c>
      <c r="F1997" s="2">
        <f t="shared" si="241"/>
        <v>5.5839449999999982</v>
      </c>
      <c r="G1997" s="2">
        <f t="shared" si="243"/>
        <v>5.4086420000000022</v>
      </c>
      <c r="H1997" s="2">
        <f t="shared" si="247"/>
        <v>5.4720550000000028</v>
      </c>
      <c r="I1997" s="2">
        <f t="array" ref="I1997">SUMPRODUCT(B1981:B2000, (ROW(B1981:B2000)-ROW(B1981)+1)) / (20*21/2)</f>
        <v>5.7547152380952378</v>
      </c>
      <c r="J1997" s="2">
        <f t="shared" si="242"/>
        <v>5.637733620263127</v>
      </c>
      <c r="K1997" s="2">
        <f t="shared" si="244"/>
        <v>5.5020603411438049</v>
      </c>
    </row>
    <row r="1998" spans="1:11" ht="13.5" x14ac:dyDescent="0.25">
      <c r="A1998" s="3">
        <f>TITRES_STAT!B2001</f>
        <v>44915</v>
      </c>
      <c r="B1998" s="6">
        <f>TITRES_STAT!D2001</f>
        <v>5.8076999999999996</v>
      </c>
      <c r="C1998" s="2">
        <f t="shared" si="245"/>
        <v>-1.6600000000000392E-2</v>
      </c>
      <c r="D1998" s="2">
        <f t="shared" si="246"/>
        <v>5.8358600000000003</v>
      </c>
      <c r="E1998" s="2">
        <f t="shared" si="248"/>
        <v>5.8201499999999999</v>
      </c>
      <c r="F1998" s="2">
        <f t="shared" si="241"/>
        <v>5.6054549999999983</v>
      </c>
      <c r="G1998" s="2">
        <f t="shared" si="243"/>
        <v>5.4172460000000013</v>
      </c>
      <c r="H1998" s="2">
        <f t="shared" si="247"/>
        <v>5.4736245000000032</v>
      </c>
      <c r="I1998" s="2">
        <f t="array" ref="I1998">SUMPRODUCT(B1982:B2001, (ROW(B1982:B2001)-ROW(B1982)+1)) / (20*21/2)</f>
        <v>5.7674776190476189</v>
      </c>
      <c r="J1998" s="2">
        <f t="shared" si="242"/>
        <v>5.6539208945237815</v>
      </c>
      <c r="K1998" s="2">
        <f t="shared" si="244"/>
        <v>5.5140462101185577</v>
      </c>
    </row>
    <row r="1999" spans="1:11" ht="13.5" x14ac:dyDescent="0.25">
      <c r="A1999" s="3">
        <f>TITRES_STAT!B2002</f>
        <v>44916</v>
      </c>
      <c r="B1999" s="6">
        <f>TITRES_STAT!D2002</f>
        <v>5.8326000000000002</v>
      </c>
      <c r="C1999" s="2">
        <f t="shared" si="245"/>
        <v>2.4900000000000588E-2</v>
      </c>
      <c r="D1999" s="2">
        <f t="shared" si="246"/>
        <v>5.83256</v>
      </c>
      <c r="E1999" s="2">
        <f t="shared" si="248"/>
        <v>5.8267699999999998</v>
      </c>
      <c r="F1999" s="2">
        <f t="shared" si="241"/>
        <v>5.6282099999999984</v>
      </c>
      <c r="G1999" s="2">
        <f t="shared" si="243"/>
        <v>5.4263480000000017</v>
      </c>
      <c r="H1999" s="2">
        <f t="shared" si="247"/>
        <v>5.4753185000000038</v>
      </c>
      <c r="I1999" s="2">
        <f t="array" ref="I1999">SUMPRODUCT(B1983:B2002, (ROW(B1983:B2002)-ROW(B1983)+1)) / (20*21/2)</f>
        <v>5.7830428571428572</v>
      </c>
      <c r="J1999" s="2">
        <f t="shared" si="242"/>
        <v>5.6709379521881829</v>
      </c>
      <c r="K1999" s="2">
        <f t="shared" si="244"/>
        <v>5.5265385156041047</v>
      </c>
    </row>
    <row r="2000" spans="1:11" ht="13.5" x14ac:dyDescent="0.25">
      <c r="A2000" s="3">
        <f>TITRES_STAT!B2003</f>
        <v>44917</v>
      </c>
      <c r="B2000" s="6">
        <f>TITRES_STAT!D2003</f>
        <v>5.7911999999999999</v>
      </c>
      <c r="C2000" s="2">
        <f t="shared" si="245"/>
        <v>-4.1400000000000325E-2</v>
      </c>
      <c r="D2000" s="2">
        <f t="shared" si="246"/>
        <v>5.8209800000000005</v>
      </c>
      <c r="E2000" s="2">
        <f t="shared" si="248"/>
        <v>5.8292499999999992</v>
      </c>
      <c r="F2000" s="2">
        <f t="shared" si="241"/>
        <v>5.6488949999999987</v>
      </c>
      <c r="G2000" s="2">
        <f t="shared" si="243"/>
        <v>5.4346220000000018</v>
      </c>
      <c r="H2000" s="2">
        <f t="shared" si="247"/>
        <v>5.4768840000000036</v>
      </c>
      <c r="I2000" s="2">
        <f t="array" ref="I2000">SUMPRODUCT(B1984:B2003, (ROW(B1984:B2003)-ROW(B1984)+1)) / (20*21/2)</f>
        <v>5.7939147619047615</v>
      </c>
      <c r="J2000" s="2">
        <f t="shared" si="242"/>
        <v>5.6823914805512139</v>
      </c>
      <c r="K2000" s="2">
        <f t="shared" si="244"/>
        <v>5.5369173973451202</v>
      </c>
    </row>
    <row r="2001" spans="1:11" ht="13.5" x14ac:dyDescent="0.25">
      <c r="A2001" s="3">
        <f>TITRES_STAT!B2004</f>
        <v>44918</v>
      </c>
      <c r="B2001" s="6">
        <f>TITRES_STAT!D2004</f>
        <v>5.7828999999999997</v>
      </c>
      <c r="C2001" s="2">
        <f t="shared" si="245"/>
        <v>-8.3000000000001961E-3</v>
      </c>
      <c r="D2001" s="2">
        <f t="shared" si="246"/>
        <v>5.8077399999999999</v>
      </c>
      <c r="E2001" s="2">
        <f t="shared" si="248"/>
        <v>5.8292499999999992</v>
      </c>
      <c r="F2001" s="2">
        <f t="shared" si="241"/>
        <v>5.6691649999999987</v>
      </c>
      <c r="G2001" s="2">
        <f t="shared" si="243"/>
        <v>5.4438880000000003</v>
      </c>
      <c r="H2001" s="2">
        <f t="shared" si="247"/>
        <v>5.4784080000000026</v>
      </c>
      <c r="I2001" s="2">
        <f t="array" ref="I2001">SUMPRODUCT(B1985:B2004, (ROW(B1985:B2004)-ROW(B1985)+1)) / (20*21/2)</f>
        <v>5.7999428571428577</v>
      </c>
      <c r="J2001" s="2">
        <f t="shared" si="242"/>
        <v>5.691963720498717</v>
      </c>
      <c r="K2001" s="2">
        <f t="shared" si="244"/>
        <v>5.5465637739198215</v>
      </c>
    </row>
    <row r="2002" spans="1:11" ht="13.5" x14ac:dyDescent="0.25">
      <c r="A2002" s="3">
        <f>TITRES_STAT!B2005</f>
        <v>44921</v>
      </c>
      <c r="B2002" s="6">
        <f>TITRES_STAT!D2005</f>
        <v>5.8326000000000002</v>
      </c>
      <c r="C2002" s="2">
        <f t="shared" si="245"/>
        <v>4.9700000000000522E-2</v>
      </c>
      <c r="D2002" s="2">
        <f t="shared" si="246"/>
        <v>5.8093999999999992</v>
      </c>
      <c r="E2002" s="2">
        <f t="shared" si="248"/>
        <v>5.8267699999999989</v>
      </c>
      <c r="F2002" s="2">
        <f t="shared" si="241"/>
        <v>5.7018449999999987</v>
      </c>
      <c r="G2002" s="2">
        <f t="shared" si="243"/>
        <v>5.4541480000000009</v>
      </c>
      <c r="H2002" s="2">
        <f t="shared" si="247"/>
        <v>5.4801805000000021</v>
      </c>
      <c r="I2002" s="2">
        <f t="array" ref="I2002">SUMPRODUCT(B1986:B2005, (ROW(B1986:B2005)-ROW(B1986)+1)) / (20*21/2)</f>
        <v>5.8035257142857137</v>
      </c>
      <c r="J2002" s="2">
        <f t="shared" si="242"/>
        <v>5.7053576518797913</v>
      </c>
      <c r="K2002" s="2">
        <f t="shared" si="244"/>
        <v>5.5577808808249269</v>
      </c>
    </row>
    <row r="2003" spans="1:11" ht="13.5" x14ac:dyDescent="0.25">
      <c r="A2003" s="3">
        <f>TITRES_STAT!B2006</f>
        <v>44922</v>
      </c>
      <c r="B2003" s="6">
        <f>TITRES_STAT!D2006</f>
        <v>5.8159999999999998</v>
      </c>
      <c r="C2003" s="2">
        <f t="shared" si="245"/>
        <v>-1.6600000000000392E-2</v>
      </c>
      <c r="D2003" s="2">
        <f t="shared" si="246"/>
        <v>5.8110599999999994</v>
      </c>
      <c r="E2003" s="2">
        <f t="shared" si="248"/>
        <v>5.8234599999999999</v>
      </c>
      <c r="F2003" s="2">
        <f t="shared" si="241"/>
        <v>5.727904999999998</v>
      </c>
      <c r="G2003" s="2">
        <f t="shared" si="243"/>
        <v>5.4640760000000013</v>
      </c>
      <c r="H2003" s="2">
        <f t="shared" si="247"/>
        <v>5.4817525000000025</v>
      </c>
      <c r="I2003" s="2">
        <f t="array" ref="I2003">SUMPRODUCT(B1987:B2006, (ROW(B1987:B2006)-ROW(B1987)+1)) / (20*21/2)</f>
        <v>5.8054933333333327</v>
      </c>
      <c r="J2003" s="2">
        <f t="shared" si="242"/>
        <v>5.71589501836743</v>
      </c>
      <c r="K2003" s="2">
        <f t="shared" si="244"/>
        <v>5.5679071207925777</v>
      </c>
    </row>
    <row r="2004" spans="1:11" ht="13.5" x14ac:dyDescent="0.25">
      <c r="A2004" s="3">
        <f>TITRES_STAT!B2007</f>
        <v>44923</v>
      </c>
      <c r="B2004" s="6">
        <f>TITRES_STAT!D2007</f>
        <v>5.7911999999999999</v>
      </c>
      <c r="C2004" s="2">
        <f t="shared" si="245"/>
        <v>-2.4799999999999933E-2</v>
      </c>
      <c r="D2004" s="2">
        <f t="shared" si="246"/>
        <v>5.8027800000000003</v>
      </c>
      <c r="E2004" s="2">
        <f t="shared" si="248"/>
        <v>5.8176699999999997</v>
      </c>
      <c r="F2004" s="2">
        <f t="shared" ref="F2004:F2067" si="249">AVERAGE(B1985:B2004)</f>
        <v>5.7452799999999993</v>
      </c>
      <c r="G2004" s="2">
        <f t="shared" si="243"/>
        <v>5.4753280000000011</v>
      </c>
      <c r="H2004" s="2">
        <f t="shared" si="247"/>
        <v>5.4832790000000022</v>
      </c>
      <c r="I2004" s="2">
        <f t="array" ref="I2004">SUMPRODUCT(B1988:B2007, (ROW(B1988:B2007)-ROW(B1988)+1)) / (20*21/2)</f>
        <v>5.8058457142857138</v>
      </c>
      <c r="J2004" s="2">
        <f t="shared" si="242"/>
        <v>5.723066921380056</v>
      </c>
      <c r="K2004" s="2">
        <f t="shared" si="244"/>
        <v>5.5766637042909082</v>
      </c>
    </row>
    <row r="2005" spans="1:11" ht="13.5" x14ac:dyDescent="0.25">
      <c r="A2005" s="3">
        <f>TITRES_STAT!B2008</f>
        <v>44924</v>
      </c>
      <c r="B2005" s="6">
        <f>TITRES_STAT!D2008</f>
        <v>5.7828999999999997</v>
      </c>
      <c r="C2005" s="2">
        <f t="shared" si="245"/>
        <v>-8.3000000000001961E-3</v>
      </c>
      <c r="D2005" s="2">
        <f t="shared" si="246"/>
        <v>5.8011200000000001</v>
      </c>
      <c r="E2005" s="2">
        <f t="shared" si="248"/>
        <v>5.8110499999999998</v>
      </c>
      <c r="F2005" s="2">
        <f t="shared" si="249"/>
        <v>5.7622400000000003</v>
      </c>
      <c r="G2005" s="2">
        <f t="shared" si="243"/>
        <v>5.4850900000000005</v>
      </c>
      <c r="H2005" s="2">
        <f t="shared" si="247"/>
        <v>5.4847640000000011</v>
      </c>
      <c r="I2005" s="2">
        <f t="array" ref="I2005">SUMPRODUCT(B1989:B2008, (ROW(B1989:B2008)-ROW(B1989)+1)) / (20*21/2)</f>
        <v>5.80462238095238</v>
      </c>
      <c r="J2005" s="2">
        <f t="shared" ref="J2005:J2068" si="250">$J$4*B2005+J2004*(1-$J$4)</f>
        <v>5.7287653098200506</v>
      </c>
      <c r="K2005" s="2">
        <f t="shared" si="244"/>
        <v>5.584751402161853</v>
      </c>
    </row>
    <row r="2006" spans="1:11" ht="13.5" x14ac:dyDescent="0.25">
      <c r="A2006" s="3">
        <f>TITRES_STAT!B2009</f>
        <v>44925</v>
      </c>
      <c r="B2006" s="6">
        <f>TITRES_STAT!D2009</f>
        <v>5.7828999999999997</v>
      </c>
      <c r="C2006" s="2">
        <f t="shared" si="245"/>
        <v>0</v>
      </c>
      <c r="D2006" s="2">
        <f t="shared" si="246"/>
        <v>5.8011199999999992</v>
      </c>
      <c r="E2006" s="2">
        <f t="shared" si="248"/>
        <v>5.8044299999999991</v>
      </c>
      <c r="F2006" s="2">
        <f t="shared" si="249"/>
        <v>5.7792000000000003</v>
      </c>
      <c r="G2006" s="2">
        <f t="shared" si="243"/>
        <v>5.4948520000000007</v>
      </c>
      <c r="H2006" s="2">
        <f t="shared" si="247"/>
        <v>5.4869565000000016</v>
      </c>
      <c r="I2006" s="2">
        <f t="array" ref="I2006">SUMPRODUCT(B1990:B2009, (ROW(B1990:B2009)-ROW(B1990)+1)) / (20*21/2)</f>
        <v>5.8021385714285705</v>
      </c>
      <c r="J2006" s="2">
        <f t="shared" si="250"/>
        <v>5.7339209945990932</v>
      </c>
      <c r="K2006" s="2">
        <f t="shared" si="244"/>
        <v>5.5925219354104083</v>
      </c>
    </row>
    <row r="2007" spans="1:11" ht="13.5" x14ac:dyDescent="0.25">
      <c r="A2007" s="3">
        <f>TITRES_STAT!B2010</f>
        <v>44928</v>
      </c>
      <c r="B2007" s="6">
        <f>TITRES_STAT!D2010</f>
        <v>5.7828999999999997</v>
      </c>
      <c r="C2007" s="2">
        <f t="shared" si="245"/>
        <v>0</v>
      </c>
      <c r="D2007" s="2">
        <f t="shared" si="246"/>
        <v>5.7911799999999989</v>
      </c>
      <c r="E2007" s="2">
        <f t="shared" si="248"/>
        <v>5.8002899999999995</v>
      </c>
      <c r="F2007" s="2">
        <f t="shared" si="249"/>
        <v>5.7957450000000001</v>
      </c>
      <c r="G2007" s="2">
        <f t="shared" si="243"/>
        <v>5.5046140000000001</v>
      </c>
      <c r="H2007" s="2">
        <f t="shared" si="247"/>
        <v>5.4891490000000021</v>
      </c>
      <c r="I2007" s="2">
        <f t="array" ref="I2007">SUMPRODUCT(B1991:B2010, (ROW(B1991:B2010)-ROW(B1991)+1)) / (20*21/2)</f>
        <v>5.7759380952380948</v>
      </c>
      <c r="J2007" s="2">
        <f t="shared" si="250"/>
        <v>5.7385856617801316</v>
      </c>
      <c r="K2007" s="2">
        <f t="shared" si="244"/>
        <v>5.5999877418649024</v>
      </c>
    </row>
    <row r="2008" spans="1:11" ht="13.5" x14ac:dyDescent="0.25">
      <c r="A2008" s="3">
        <f>TITRES_STAT!B2011</f>
        <v>44929</v>
      </c>
      <c r="B2008" s="6">
        <f>TITRES_STAT!D2011</f>
        <v>5.7828999999999997</v>
      </c>
      <c r="C2008" s="2">
        <f t="shared" si="245"/>
        <v>0</v>
      </c>
      <c r="D2008" s="2">
        <f t="shared" si="246"/>
        <v>5.784559999999999</v>
      </c>
      <c r="E2008" s="2">
        <f t="shared" si="248"/>
        <v>5.7978099999999992</v>
      </c>
      <c r="F2008" s="2">
        <f t="shared" si="249"/>
        <v>5.80898</v>
      </c>
      <c r="G2008" s="2">
        <f t="shared" si="243"/>
        <v>5.5143760000000013</v>
      </c>
      <c r="H2008" s="2">
        <f t="shared" si="247"/>
        <v>5.4907520000000023</v>
      </c>
      <c r="I2008" s="2">
        <f t="array" ref="I2008">SUMPRODUCT(B1992:B2011, (ROW(B1992:B2011)-ROW(B1992)+1)) / (20*21/2)</f>
        <v>5.7508409523809521</v>
      </c>
      <c r="J2008" s="2">
        <f t="shared" si="250"/>
        <v>5.7428060749439283</v>
      </c>
      <c r="K2008" s="2">
        <f t="shared" si="244"/>
        <v>5.6071607715956908</v>
      </c>
    </row>
    <row r="2009" spans="1:11" ht="13.5" x14ac:dyDescent="0.25">
      <c r="A2009" s="3">
        <f>TITRES_STAT!B2012</f>
        <v>44930</v>
      </c>
      <c r="B2009" s="6">
        <f>TITRES_STAT!D2012</f>
        <v>5.7828999999999997</v>
      </c>
      <c r="C2009" s="2">
        <f t="shared" si="245"/>
        <v>0</v>
      </c>
      <c r="D2009" s="2">
        <f t="shared" si="246"/>
        <v>5.7828999999999997</v>
      </c>
      <c r="E2009" s="2">
        <f t="shared" si="248"/>
        <v>5.7928399999999991</v>
      </c>
      <c r="F2009" s="2">
        <f t="shared" si="249"/>
        <v>5.809804999999999</v>
      </c>
      <c r="G2009" s="2">
        <f t="shared" si="243"/>
        <v>5.5241380000000007</v>
      </c>
      <c r="H2009" s="2">
        <f t="shared" si="247"/>
        <v>5.4923550000000025</v>
      </c>
      <c r="I2009" s="2">
        <f t="array" ref="I2009">SUMPRODUCT(B1993:B2012, (ROW(B1993:B2012)-ROW(B1993)+1)) / (20*21/2)</f>
        <v>5.7269257142857137</v>
      </c>
      <c r="J2009" s="2">
        <f t="shared" si="250"/>
        <v>5.7466245439968873</v>
      </c>
      <c r="K2009" s="2">
        <f t="shared" si="244"/>
        <v>5.6140525060429187</v>
      </c>
    </row>
    <row r="2010" spans="1:11" ht="13.5" x14ac:dyDescent="0.25">
      <c r="A2010" s="3">
        <f>TITRES_STAT!B2013</f>
        <v>44931</v>
      </c>
      <c r="B2010" s="6">
        <f>TITRES_STAT!D2013</f>
        <v>5.5347</v>
      </c>
      <c r="C2010" s="2">
        <f t="shared" si="245"/>
        <v>-0.24819999999999975</v>
      </c>
      <c r="D2010" s="2">
        <f t="shared" si="246"/>
        <v>5.7332599999999996</v>
      </c>
      <c r="E2010" s="2">
        <f t="shared" si="248"/>
        <v>5.7671899999999994</v>
      </c>
      <c r="F2010" s="2">
        <f t="shared" si="249"/>
        <v>5.7982199999999988</v>
      </c>
      <c r="G2010" s="2">
        <f t="shared" si="243"/>
        <v>5.5282740000000015</v>
      </c>
      <c r="H2010" s="2">
        <f t="shared" si="247"/>
        <v>5.4927170000000025</v>
      </c>
      <c r="I2010" s="2">
        <f t="array" ref="I2010">SUMPRODUCT(B1994:B2013, (ROW(B1994:B2013)-ROW(B1994)+1)) / (20*21/2)</f>
        <v>5.6982423809523794</v>
      </c>
      <c r="J2010" s="2">
        <f t="shared" si="250"/>
        <v>5.7264412540924212</v>
      </c>
      <c r="K2010" s="2">
        <f t="shared" si="244"/>
        <v>5.6109406430608431</v>
      </c>
    </row>
    <row r="2011" spans="1:11" ht="13.5" x14ac:dyDescent="0.25">
      <c r="A2011" s="3">
        <f>TITRES_STAT!B2014</f>
        <v>44932</v>
      </c>
      <c r="B2011" s="6">
        <f>TITRES_STAT!D2014</f>
        <v>5.5347</v>
      </c>
      <c r="C2011" s="2">
        <f t="shared" si="245"/>
        <v>0</v>
      </c>
      <c r="D2011" s="2">
        <f t="shared" si="246"/>
        <v>5.6836200000000003</v>
      </c>
      <c r="E2011" s="2">
        <f t="shared" si="248"/>
        <v>5.7423699999999993</v>
      </c>
      <c r="F2011" s="2">
        <f t="shared" si="249"/>
        <v>5.7858099999999997</v>
      </c>
      <c r="G2011" s="2">
        <f t="shared" si="243"/>
        <v>5.5327400000000013</v>
      </c>
      <c r="H2011" s="2">
        <f t="shared" si="247"/>
        <v>5.4930790000000016</v>
      </c>
      <c r="I2011" s="2">
        <f t="array" ref="I2011">SUMPRODUCT(B1995:B2014, (ROW(B1995:B2014)-ROW(B1995)+1)) / (20*21/2)</f>
        <v>5.6713714285714278</v>
      </c>
      <c r="J2011" s="2">
        <f t="shared" si="250"/>
        <v>5.708180182274095</v>
      </c>
      <c r="K2011" s="2">
        <f t="shared" si="244"/>
        <v>5.6079508139212022</v>
      </c>
    </row>
    <row r="2012" spans="1:11" ht="13.5" x14ac:dyDescent="0.25">
      <c r="A2012" s="3">
        <f>TITRES_STAT!B2015</f>
        <v>44935</v>
      </c>
      <c r="B2012" s="6">
        <f>TITRES_STAT!D2015</f>
        <v>5.5347</v>
      </c>
      <c r="C2012" s="2">
        <f t="shared" si="245"/>
        <v>0</v>
      </c>
      <c r="D2012" s="2">
        <f t="shared" si="246"/>
        <v>5.6339800000000002</v>
      </c>
      <c r="E2012" s="2">
        <f t="shared" si="248"/>
        <v>5.7125799999999991</v>
      </c>
      <c r="F2012" s="2">
        <f t="shared" si="249"/>
        <v>5.7696749999999994</v>
      </c>
      <c r="G2012" s="2">
        <f t="shared" si="243"/>
        <v>5.5360480000000019</v>
      </c>
      <c r="H2012" s="2">
        <f t="shared" si="247"/>
        <v>5.4934410000000016</v>
      </c>
      <c r="I2012" s="2">
        <f t="array" ref="I2012">SUMPRODUCT(B1996:B2015, (ROW(B1996:B2015)-ROW(B1996)+1)) / (20*21/2)</f>
        <v>5.6415890476190462</v>
      </c>
      <c r="J2012" s="2">
        <f t="shared" si="250"/>
        <v>5.691658260152753</v>
      </c>
      <c r="K2012" s="2">
        <f t="shared" si="244"/>
        <v>5.6050782329831161</v>
      </c>
    </row>
    <row r="2013" spans="1:11" ht="13.5" x14ac:dyDescent="0.25">
      <c r="A2013" s="3">
        <f>TITRES_STAT!B2016</f>
        <v>44936</v>
      </c>
      <c r="B2013" s="6">
        <f>TITRES_STAT!D2016</f>
        <v>5.4684999999999997</v>
      </c>
      <c r="C2013" s="2">
        <f t="shared" si="245"/>
        <v>-6.6200000000000259E-2</v>
      </c>
      <c r="D2013" s="2">
        <f t="shared" si="246"/>
        <v>5.5710999999999995</v>
      </c>
      <c r="E2013" s="2">
        <f t="shared" si="248"/>
        <v>5.6778299999999993</v>
      </c>
      <c r="F2013" s="2">
        <f t="shared" si="249"/>
        <v>5.7506450000000005</v>
      </c>
      <c r="G2013" s="2">
        <f t="shared" si="243"/>
        <v>5.5380320000000021</v>
      </c>
      <c r="H2013" s="2">
        <f t="shared" si="247"/>
        <v>5.4934720000000006</v>
      </c>
      <c r="I2013" s="2">
        <f t="array" ref="I2013">SUMPRODUCT(B1997:B2016, (ROW(B1997:B2016)-ROW(B1997)+1)) / (20*21/2)</f>
        <v>5.6138552380952378</v>
      </c>
      <c r="J2013" s="2">
        <f t="shared" si="250"/>
        <v>5.6704050925191574</v>
      </c>
      <c r="K2013" s="2">
        <f t="shared" si="244"/>
        <v>5.5997222238465234</v>
      </c>
    </row>
    <row r="2014" spans="1:11" ht="13.5" x14ac:dyDescent="0.25">
      <c r="A2014" s="3">
        <f>TITRES_STAT!B2017</f>
        <v>44937</v>
      </c>
      <c r="B2014" s="6">
        <f>TITRES_STAT!D2017</f>
        <v>5.4684999999999997</v>
      </c>
      <c r="C2014" s="2">
        <f t="shared" si="245"/>
        <v>0</v>
      </c>
      <c r="D2014" s="2">
        <f t="shared" si="246"/>
        <v>5.5082199999999997</v>
      </c>
      <c r="E2014" s="2">
        <f t="shared" si="248"/>
        <v>5.6455599999999997</v>
      </c>
      <c r="F2014" s="2">
        <f t="shared" si="249"/>
        <v>5.7316149999999997</v>
      </c>
      <c r="G2014" s="2">
        <f t="shared" si="243"/>
        <v>5.5411740000000016</v>
      </c>
      <c r="H2014" s="2">
        <f t="shared" si="247"/>
        <v>5.4938960000000012</v>
      </c>
      <c r="I2014" s="2">
        <f t="array" ref="I2014">SUMPRODUCT(B1998:B2017, (ROW(B1998:B2017)-ROW(B1998)+1)) / (20*21/2)</f>
        <v>5.5881699999999999</v>
      </c>
      <c r="J2014" s="2">
        <f t="shared" si="250"/>
        <v>5.6511760360887608</v>
      </c>
      <c r="K2014" s="2">
        <f t="shared" si="244"/>
        <v>5.5945762542839148</v>
      </c>
    </row>
    <row r="2015" spans="1:11" ht="13.5" x14ac:dyDescent="0.25">
      <c r="A2015" s="3">
        <f>TITRES_STAT!B2018</f>
        <v>44938</v>
      </c>
      <c r="B2015" s="6">
        <f>TITRES_STAT!D2018</f>
        <v>5.4188999999999998</v>
      </c>
      <c r="C2015" s="2">
        <f t="shared" si="245"/>
        <v>-4.9599999999999866E-2</v>
      </c>
      <c r="D2015" s="2">
        <f t="shared" si="246"/>
        <v>5.4850599999999998</v>
      </c>
      <c r="E2015" s="2">
        <f t="shared" si="248"/>
        <v>5.6091600000000001</v>
      </c>
      <c r="F2015" s="2">
        <f t="shared" si="249"/>
        <v>5.7101050000000004</v>
      </c>
      <c r="G2015" s="2">
        <f t="shared" si="243"/>
        <v>5.5433240000000019</v>
      </c>
      <c r="H2015" s="2">
        <f t="shared" si="247"/>
        <v>5.4950150000000004</v>
      </c>
      <c r="I2015" s="2">
        <f t="array" ref="I2015">SUMPRODUCT(B1999:B2018, (ROW(B1999:B2018)-ROW(B1999)+1)) / (20*21/2)</f>
        <v>5.5604723809523806</v>
      </c>
      <c r="J2015" s="2">
        <f t="shared" si="250"/>
        <v>5.6290545088422128</v>
      </c>
      <c r="K2015" s="2">
        <f t="shared" si="244"/>
        <v>5.5876869894100363</v>
      </c>
    </row>
    <row r="2016" spans="1:11" ht="13.5" x14ac:dyDescent="0.25">
      <c r="A2016" s="3">
        <f>TITRES_STAT!B2019</f>
        <v>44939</v>
      </c>
      <c r="B2016" s="6">
        <f>TITRES_STAT!D2019</f>
        <v>5.4188999999999998</v>
      </c>
      <c r="C2016" s="2">
        <f t="shared" si="245"/>
        <v>0</v>
      </c>
      <c r="D2016" s="2">
        <f t="shared" si="246"/>
        <v>5.4619</v>
      </c>
      <c r="E2016" s="2">
        <f t="shared" si="248"/>
        <v>5.5727600000000006</v>
      </c>
      <c r="F2016" s="2">
        <f t="shared" si="249"/>
        <v>5.6885949999999994</v>
      </c>
      <c r="G2016" s="2">
        <f t="shared" si="243"/>
        <v>5.5454740000000013</v>
      </c>
      <c r="H2016" s="2">
        <f t="shared" si="247"/>
        <v>5.4951910000000002</v>
      </c>
      <c r="I2016" s="2">
        <f t="array" ref="I2016">SUMPRODUCT(B2000:B2019, (ROW(B2000:B2019)-ROW(B2000)+1)) / (20*21/2)</f>
        <v>5.5348233333333337</v>
      </c>
      <c r="J2016" s="2">
        <f t="shared" si="250"/>
        <v>5.6090397937143832</v>
      </c>
      <c r="K2016" s="2">
        <f t="shared" si="244"/>
        <v>5.5810678917861134</v>
      </c>
    </row>
    <row r="2017" spans="1:11" ht="13.5" x14ac:dyDescent="0.25">
      <c r="A2017" s="3">
        <f>TITRES_STAT!B2020</f>
        <v>44942</v>
      </c>
      <c r="B2017" s="6">
        <f>TITRES_STAT!D2020</f>
        <v>5.4188999999999998</v>
      </c>
      <c r="C2017" s="2">
        <f t="shared" si="245"/>
        <v>0</v>
      </c>
      <c r="D2017" s="2">
        <f t="shared" si="246"/>
        <v>5.4387400000000001</v>
      </c>
      <c r="E2017" s="2">
        <f t="shared" si="248"/>
        <v>5.5363600000000002</v>
      </c>
      <c r="F2017" s="2">
        <f t="shared" si="249"/>
        <v>5.6683249999999994</v>
      </c>
      <c r="G2017" s="2">
        <f t="shared" si="243"/>
        <v>5.5476240000000017</v>
      </c>
      <c r="H2017" s="2">
        <f t="shared" si="247"/>
        <v>5.495366999999999</v>
      </c>
      <c r="I2017" s="2">
        <f t="array" ref="I2017">SUMPRODUCT(B2001:B2020, (ROW(B2001:B2020)-ROW(B2001)+1)) / (20*21/2)</f>
        <v>5.5105604761904754</v>
      </c>
      <c r="J2017" s="2">
        <f t="shared" si="250"/>
        <v>5.5909312419320614</v>
      </c>
      <c r="K2017" s="2">
        <f t="shared" si="244"/>
        <v>5.5747083666180304</v>
      </c>
    </row>
    <row r="2018" spans="1:11" ht="13.5" x14ac:dyDescent="0.25">
      <c r="A2018" s="3">
        <f>TITRES_STAT!B2021</f>
        <v>44943</v>
      </c>
      <c r="B2018" s="6">
        <f>TITRES_STAT!D2021</f>
        <v>5.3775000000000004</v>
      </c>
      <c r="C2018" s="2">
        <f t="shared" si="245"/>
        <v>-4.1399999999999437E-2</v>
      </c>
      <c r="D2018" s="2">
        <f t="shared" si="246"/>
        <v>5.4205400000000008</v>
      </c>
      <c r="E2018" s="2">
        <f t="shared" si="248"/>
        <v>5.4958200000000001</v>
      </c>
      <c r="F2018" s="2">
        <f t="shared" si="249"/>
        <v>5.6468149999999984</v>
      </c>
      <c r="G2018" s="2">
        <f t="shared" si="243"/>
        <v>5.5492780000000019</v>
      </c>
      <c r="H2018" s="2">
        <f t="shared" si="247"/>
        <v>5.495336</v>
      </c>
      <c r="I2018" s="2">
        <f t="array" ref="I2018">SUMPRODUCT(B2002:B2021, (ROW(B2002:B2021)-ROW(B2002)+1)) / (20*21/2)</f>
        <v>5.4883066666666664</v>
      </c>
      <c r="J2018" s="2">
        <f t="shared" si="250"/>
        <v>5.5706044569861506</v>
      </c>
      <c r="K2018" s="2">
        <f t="shared" si="244"/>
        <v>5.5669747051820293</v>
      </c>
    </row>
    <row r="2019" spans="1:11" ht="13.5" x14ac:dyDescent="0.25">
      <c r="A2019" s="3">
        <f>TITRES_STAT!B2022</f>
        <v>44944</v>
      </c>
      <c r="B2019" s="6">
        <f>TITRES_STAT!D2022</f>
        <v>5.3775000000000004</v>
      </c>
      <c r="C2019" s="2">
        <f t="shared" si="245"/>
        <v>0</v>
      </c>
      <c r="D2019" s="2">
        <f t="shared" si="246"/>
        <v>5.4023400000000006</v>
      </c>
      <c r="E2019" s="2">
        <f t="shared" si="248"/>
        <v>5.4552799999999992</v>
      </c>
      <c r="F2019" s="2">
        <f t="shared" si="249"/>
        <v>5.6240599999999983</v>
      </c>
      <c r="G2019" s="2">
        <f t="shared" si="243"/>
        <v>5.553414000000001</v>
      </c>
      <c r="H2019" s="2">
        <f t="shared" si="247"/>
        <v>5.495698</v>
      </c>
      <c r="I2019" s="2">
        <f t="array" ref="I2019">SUMPRODUCT(B2003:B2022, (ROW(B2003:B2022)-ROW(B2003)+1)) / (20*21/2)</f>
        <v>5.4680223809523802</v>
      </c>
      <c r="J2019" s="2">
        <f t="shared" si="250"/>
        <v>5.5522135563208028</v>
      </c>
      <c r="K2019" s="2">
        <f t="shared" si="244"/>
        <v>5.559544324586656</v>
      </c>
    </row>
    <row r="2020" spans="1:11" ht="13.5" x14ac:dyDescent="0.25">
      <c r="A2020" s="3">
        <f>TITRES_STAT!B2023</f>
        <v>44945</v>
      </c>
      <c r="B2020" s="6">
        <f>TITRES_STAT!D2023</f>
        <v>5.3693</v>
      </c>
      <c r="C2020" s="2">
        <f t="shared" si="245"/>
        <v>-8.2000000000004292E-3</v>
      </c>
      <c r="D2020" s="2">
        <f t="shared" si="246"/>
        <v>5.3924199999999995</v>
      </c>
      <c r="E2020" s="2">
        <f t="shared" si="248"/>
        <v>5.4387400000000001</v>
      </c>
      <c r="F2020" s="2">
        <f t="shared" si="249"/>
        <v>5.6029649999999993</v>
      </c>
      <c r="G2020" s="2">
        <f t="shared" si="243"/>
        <v>5.5545720000000021</v>
      </c>
      <c r="H2020" s="2">
        <f t="shared" si="247"/>
        <v>5.4960190000000013</v>
      </c>
      <c r="I2020" s="2">
        <f t="array" ref="I2020">SUMPRODUCT(B2004:B2023, (ROW(B2004:B2023)-ROW(B2004)+1)) / (20*21/2)</f>
        <v>5.4499442857142846</v>
      </c>
      <c r="J2020" s="2">
        <f t="shared" si="250"/>
        <v>5.5347932176235837</v>
      </c>
      <c r="K2020" s="2">
        <f t="shared" si="244"/>
        <v>5.5520837628381594</v>
      </c>
    </row>
    <row r="2021" spans="1:11" ht="13.5" x14ac:dyDescent="0.25">
      <c r="A2021" s="3">
        <f>TITRES_STAT!B2024</f>
        <v>44946</v>
      </c>
      <c r="B2021" s="6">
        <f>TITRES_STAT!D2024</f>
        <v>5.3693</v>
      </c>
      <c r="C2021" s="2">
        <f t="shared" si="245"/>
        <v>0</v>
      </c>
      <c r="D2021" s="2">
        <f t="shared" si="246"/>
        <v>5.3824999999999994</v>
      </c>
      <c r="E2021" s="2">
        <f t="shared" si="248"/>
        <v>5.4222000000000001</v>
      </c>
      <c r="F2021" s="2">
        <f t="shared" si="249"/>
        <v>5.5822849999999979</v>
      </c>
      <c r="G2021" s="2">
        <f t="shared" si="243"/>
        <v>5.5560620000000016</v>
      </c>
      <c r="H2021" s="2">
        <f t="shared" si="247"/>
        <v>5.4963400000000009</v>
      </c>
      <c r="I2021" s="2">
        <f t="array" ref="I2021">SUMPRODUCT(B2005:B2024, (ROW(B2005:B2024)-ROW(B2005)+1)) / (20*21/2)</f>
        <v>5.4339933333333326</v>
      </c>
      <c r="J2021" s="2">
        <f t="shared" si="250"/>
        <v>5.51903195880229</v>
      </c>
      <c r="K2021" s="2">
        <f t="shared" si="244"/>
        <v>5.5449157721386237</v>
      </c>
    </row>
    <row r="2022" spans="1:11" ht="13.5" x14ac:dyDescent="0.25">
      <c r="A2022" s="3">
        <f>TITRES_STAT!B2025</f>
        <v>44949</v>
      </c>
      <c r="B2022" s="6">
        <f>TITRES_STAT!D2025</f>
        <v>5.3693</v>
      </c>
      <c r="C2022" s="2">
        <f t="shared" si="245"/>
        <v>0</v>
      </c>
      <c r="D2022" s="2">
        <f t="shared" si="246"/>
        <v>5.3725800000000001</v>
      </c>
      <c r="E2022" s="2">
        <f t="shared" si="248"/>
        <v>5.4056600000000001</v>
      </c>
      <c r="F2022" s="2">
        <f t="shared" si="249"/>
        <v>5.5591199999999983</v>
      </c>
      <c r="G2022" s="2">
        <f t="shared" si="243"/>
        <v>5.5575520000000029</v>
      </c>
      <c r="H2022" s="2">
        <f t="shared" si="247"/>
        <v>5.4966610000000022</v>
      </c>
      <c r="I2022" s="2">
        <f t="array" ref="I2022">SUMPRODUCT(B2006:B2025, (ROW(B2006:B2025)-ROW(B2006)+1)) / (20*21/2)</f>
        <v>5.4192609523809523</v>
      </c>
      <c r="J2022" s="2">
        <f t="shared" si="250"/>
        <v>5.5047717722496907</v>
      </c>
      <c r="K2022" s="2">
        <f t="shared" si="244"/>
        <v>5.5380288791135799</v>
      </c>
    </row>
    <row r="2023" spans="1:11" ht="13.5" x14ac:dyDescent="0.25">
      <c r="A2023" s="3">
        <f>TITRES_STAT!B2026</f>
        <v>44950</v>
      </c>
      <c r="B2023" s="6">
        <f>TITRES_STAT!D2026</f>
        <v>5.3693</v>
      </c>
      <c r="C2023" s="2">
        <f t="shared" si="245"/>
        <v>0</v>
      </c>
      <c r="D2023" s="2">
        <f t="shared" si="246"/>
        <v>5.3709399999999992</v>
      </c>
      <c r="E2023" s="2">
        <f t="shared" si="248"/>
        <v>5.3957400000000018</v>
      </c>
      <c r="F2023" s="2">
        <f t="shared" si="249"/>
        <v>5.5367849999999974</v>
      </c>
      <c r="G2023" s="2">
        <f t="shared" si="243"/>
        <v>5.5621860000000023</v>
      </c>
      <c r="H2023" s="2">
        <f t="shared" si="247"/>
        <v>5.4969820000000036</v>
      </c>
      <c r="I2023" s="2">
        <f t="array" ref="I2023">SUMPRODUCT(B2007:B2026, (ROW(B2007:B2026)-ROW(B2007)+1)) / (20*21/2)</f>
        <v>5.4065376190476195</v>
      </c>
      <c r="J2023" s="2">
        <f t="shared" si="250"/>
        <v>5.491869698702101</v>
      </c>
      <c r="K2023" s="2">
        <f t="shared" si="244"/>
        <v>5.5314120603248123</v>
      </c>
    </row>
    <row r="2024" spans="1:11" ht="13.5" x14ac:dyDescent="0.25">
      <c r="A2024" s="3">
        <f>TITRES_STAT!B2027</f>
        <v>44951</v>
      </c>
      <c r="B2024" s="6">
        <f>TITRES_STAT!D2027</f>
        <v>5.3693</v>
      </c>
      <c r="C2024" s="2">
        <f t="shared" si="245"/>
        <v>0</v>
      </c>
      <c r="D2024" s="2">
        <f t="shared" si="246"/>
        <v>5.3693</v>
      </c>
      <c r="E2024" s="2">
        <f t="shared" si="248"/>
        <v>5.3858200000000007</v>
      </c>
      <c r="F2024" s="2">
        <f t="shared" si="249"/>
        <v>5.5156899999999975</v>
      </c>
      <c r="G2024" s="2">
        <f t="shared" si="243"/>
        <v>5.5666540000000024</v>
      </c>
      <c r="H2024" s="2">
        <f t="shared" si="247"/>
        <v>5.4971065000000046</v>
      </c>
      <c r="I2024" s="2">
        <f t="array" ref="I2024">SUMPRODUCT(B2008:B2027, (ROW(B2008:B2027)-ROW(B2008)+1)) / (20*21/2)</f>
        <v>5.3966138095238083</v>
      </c>
      <c r="J2024" s="2">
        <f t="shared" si="250"/>
        <v>5.480196394063805</v>
      </c>
      <c r="K2024" s="2">
        <f t="shared" si="244"/>
        <v>5.5250547246258002</v>
      </c>
    </row>
    <row r="2025" spans="1:11" ht="13.5" x14ac:dyDescent="0.25">
      <c r="A2025" s="3">
        <f>TITRES_STAT!B2028</f>
        <v>44952</v>
      </c>
      <c r="B2025" s="6">
        <f>TITRES_STAT!D2028</f>
        <v>5.3609999999999998</v>
      </c>
      <c r="C2025" s="2">
        <f t="shared" si="245"/>
        <v>-8.3000000000001961E-3</v>
      </c>
      <c r="D2025" s="2">
        <f t="shared" si="246"/>
        <v>5.3676399999999997</v>
      </c>
      <c r="E2025" s="2">
        <f t="shared" si="248"/>
        <v>5.3800300000000005</v>
      </c>
      <c r="F2025" s="2">
        <f t="shared" si="249"/>
        <v>5.4945949999999986</v>
      </c>
      <c r="G2025" s="2">
        <f t="shared" si="243"/>
        <v>5.5712880000000018</v>
      </c>
      <c r="H2025" s="2">
        <f t="shared" si="247"/>
        <v>5.4971895000000055</v>
      </c>
      <c r="I2025" s="2">
        <f t="array" ref="I2025">SUMPRODUCT(B2009:B2028, (ROW(B2009:B2028)-ROW(B2009)+1)) / (20*21/2)</f>
        <v>5.3886595238095243</v>
      </c>
      <c r="J2025" s="2">
        <f t="shared" si="250"/>
        <v>5.4688443565339186</v>
      </c>
      <c r="K2025" s="2">
        <f t="shared" si="244"/>
        <v>5.5186212060130231</v>
      </c>
    </row>
    <row r="2026" spans="1:11" ht="13.5" x14ac:dyDescent="0.25">
      <c r="A2026" s="3">
        <f>TITRES_STAT!B2029</f>
        <v>44953</v>
      </c>
      <c r="B2026" s="6">
        <f>TITRES_STAT!D2029</f>
        <v>5.3609999999999998</v>
      </c>
      <c r="C2026" s="2">
        <f t="shared" si="245"/>
        <v>0</v>
      </c>
      <c r="D2026" s="2">
        <f t="shared" si="246"/>
        <v>5.3659800000000004</v>
      </c>
      <c r="E2026" s="2">
        <f t="shared" si="248"/>
        <v>5.3742399999999995</v>
      </c>
      <c r="F2026" s="2">
        <f t="shared" si="249"/>
        <v>5.4734999999999996</v>
      </c>
      <c r="G2026" s="2">
        <f t="shared" si="243"/>
        <v>5.5752600000000019</v>
      </c>
      <c r="H2026" s="2">
        <f t="shared" si="247"/>
        <v>5.4972725000000073</v>
      </c>
      <c r="I2026" s="2">
        <f t="array" ref="I2026">SUMPRODUCT(B2010:B2029, (ROW(B2010:B2029)-ROW(B2010)+1)) / (20*21/2)</f>
        <v>5.405522380952382</v>
      </c>
      <c r="J2026" s="2">
        <f t="shared" si="250"/>
        <v>5.4585734654354505</v>
      </c>
      <c r="K2026" s="2">
        <f t="shared" si="244"/>
        <v>5.5124399822478063</v>
      </c>
    </row>
    <row r="2027" spans="1:11" ht="13.5" x14ac:dyDescent="0.25">
      <c r="A2027" s="3">
        <f>TITRES_STAT!B2030</f>
        <v>44956</v>
      </c>
      <c r="B2027" s="6">
        <f>TITRES_STAT!D2030</f>
        <v>5.3693</v>
      </c>
      <c r="C2027" s="2">
        <f t="shared" si="245"/>
        <v>8.3000000000001961E-3</v>
      </c>
      <c r="D2027" s="2">
        <f t="shared" si="246"/>
        <v>5.3659799999999995</v>
      </c>
      <c r="E2027" s="2">
        <f t="shared" si="248"/>
        <v>5.3692799999999998</v>
      </c>
      <c r="F2027" s="2">
        <f t="shared" si="249"/>
        <v>5.4528199999999991</v>
      </c>
      <c r="G2027" s="2">
        <f t="shared" si="243"/>
        <v>5.5747640000000009</v>
      </c>
      <c r="H2027" s="2">
        <f t="shared" si="247"/>
        <v>5.4973970000000074</v>
      </c>
      <c r="I2027" s="2">
        <f t="array" ref="I2027">SUMPRODUCT(B2011:B2030, (ROW(B2011:B2030)-ROW(B2011)+1)) / (20*21/2)</f>
        <v>5.4295171428571436</v>
      </c>
      <c r="J2027" s="2">
        <f t="shared" si="250"/>
        <v>5.4500712306320738</v>
      </c>
      <c r="K2027" s="2">
        <f t="shared" si="244"/>
        <v>5.5068266496106375</v>
      </c>
    </row>
    <row r="2028" spans="1:11" ht="13.5" x14ac:dyDescent="0.25">
      <c r="A2028" s="3">
        <f>TITRES_STAT!B2031</f>
        <v>44957</v>
      </c>
      <c r="B2028" s="6">
        <f>TITRES_STAT!D2031</f>
        <v>5.3693</v>
      </c>
      <c r="C2028" s="2">
        <f t="shared" si="245"/>
        <v>0</v>
      </c>
      <c r="D2028" s="2">
        <f t="shared" si="246"/>
        <v>5.3659799999999995</v>
      </c>
      <c r="E2028" s="2">
        <f t="shared" si="248"/>
        <v>5.3684599999999998</v>
      </c>
      <c r="F2028" s="2">
        <f t="shared" si="249"/>
        <v>5.4321399999999986</v>
      </c>
      <c r="G2028" s="2">
        <f t="shared" si="243"/>
        <v>5.5746000000000011</v>
      </c>
      <c r="H2028" s="2">
        <f t="shared" si="247"/>
        <v>5.4975215000000084</v>
      </c>
      <c r="I2028" s="2">
        <f t="array" ref="I2028">SUMPRODUCT(B2012:B2031, (ROW(B2012:B2031)-ROW(B2012)+1)) / (20*21/2)</f>
        <v>5.4528419047619048</v>
      </c>
      <c r="J2028" s="2">
        <f t="shared" si="250"/>
        <v>5.4423787324766382</v>
      </c>
      <c r="K2028" s="2">
        <f t="shared" si="244"/>
        <v>5.5014334476651223</v>
      </c>
    </row>
    <row r="2029" spans="1:11" ht="13.5" x14ac:dyDescent="0.25">
      <c r="A2029" s="3">
        <f>TITRES_STAT!B2032</f>
        <v>44958</v>
      </c>
      <c r="B2029" s="6">
        <f>TITRES_STAT!D2032</f>
        <v>5.6092000000000004</v>
      </c>
      <c r="C2029" s="2">
        <f t="shared" si="245"/>
        <v>0.23990000000000045</v>
      </c>
      <c r="D2029" s="2">
        <f t="shared" si="246"/>
        <v>5.4139600000000003</v>
      </c>
      <c r="E2029" s="2">
        <f t="shared" si="248"/>
        <v>5.3916300000000001</v>
      </c>
      <c r="F2029" s="2">
        <f t="shared" si="249"/>
        <v>5.4234549999999988</v>
      </c>
      <c r="G2029" s="2">
        <f t="shared" si="243"/>
        <v>5.5792340000000014</v>
      </c>
      <c r="H2029" s="2">
        <f t="shared" si="247"/>
        <v>5.4989630000000087</v>
      </c>
      <c r="I2029" s="2">
        <f t="array" ref="I2029">SUMPRODUCT(B2013:B2032, (ROW(B2013:B2032)-ROW(B2013)+1)) / (20*21/2)</f>
        <v>5.4754966666666665</v>
      </c>
      <c r="J2029" s="2">
        <f t="shared" si="250"/>
        <v>5.4582664722407674</v>
      </c>
      <c r="K2029" s="2">
        <f t="shared" si="244"/>
        <v>5.5056595869723726</v>
      </c>
    </row>
    <row r="2030" spans="1:11" ht="13.5" x14ac:dyDescent="0.25">
      <c r="A2030" s="3">
        <f>TITRES_STAT!B2033</f>
        <v>44959</v>
      </c>
      <c r="B2030" s="6">
        <f>TITRES_STAT!D2033</f>
        <v>5.6753999999999998</v>
      </c>
      <c r="C2030" s="2">
        <f t="shared" si="245"/>
        <v>6.619999999999937E-2</v>
      </c>
      <c r="D2030" s="2">
        <f t="shared" si="246"/>
        <v>5.4768400000000002</v>
      </c>
      <c r="E2030" s="2">
        <f t="shared" si="248"/>
        <v>5.4222400000000004</v>
      </c>
      <c r="F2030" s="2">
        <f t="shared" si="249"/>
        <v>5.4304899999999998</v>
      </c>
      <c r="G2030" s="2">
        <f t="shared" si="243"/>
        <v>5.5851920000000019</v>
      </c>
      <c r="H2030" s="2">
        <f t="shared" si="247"/>
        <v>5.5009320000000104</v>
      </c>
      <c r="I2030" s="2">
        <f t="array" ref="I2030">SUMPRODUCT(B2014:B2033, (ROW(B2014:B2033)-ROW(B2014)+1)) / (20*21/2)</f>
        <v>5.4974814285714286</v>
      </c>
      <c r="J2030" s="2">
        <f t="shared" si="250"/>
        <v>5.4789458558368853</v>
      </c>
      <c r="K2030" s="2">
        <f t="shared" si="244"/>
        <v>5.5123160737577699</v>
      </c>
    </row>
    <row r="2031" spans="1:11" ht="13.5" x14ac:dyDescent="0.25">
      <c r="A2031" s="3">
        <f>TITRES_STAT!B2034</f>
        <v>44960</v>
      </c>
      <c r="B2031" s="6">
        <f>TITRES_STAT!D2034</f>
        <v>5.6753999999999998</v>
      </c>
      <c r="C2031" s="2">
        <f t="shared" si="245"/>
        <v>0</v>
      </c>
      <c r="D2031" s="2">
        <f t="shared" si="246"/>
        <v>5.53972</v>
      </c>
      <c r="E2031" s="2">
        <f t="shared" si="248"/>
        <v>5.4528500000000006</v>
      </c>
      <c r="F2031" s="2">
        <f t="shared" si="249"/>
        <v>5.4375249999999991</v>
      </c>
      <c r="G2031" s="2">
        <f t="shared" si="243"/>
        <v>5.5911500000000025</v>
      </c>
      <c r="H2031" s="2">
        <f t="shared" si="247"/>
        <v>5.5029795000000119</v>
      </c>
      <c r="I2031" s="2">
        <f t="array" ref="I2031">SUMPRODUCT(B2015:B2034, (ROW(B2015:B2034)-ROW(B2015)+1)) / (20*21/2)</f>
        <v>5.5176904761904773</v>
      </c>
      <c r="J2031" s="2">
        <f t="shared" si="250"/>
        <v>5.497655774328611</v>
      </c>
      <c r="K2031" s="2">
        <f t="shared" si="244"/>
        <v>5.5187115218457006</v>
      </c>
    </row>
    <row r="2032" spans="1:11" ht="13.5" x14ac:dyDescent="0.25">
      <c r="A2032" s="3">
        <f>TITRES_STAT!B2035</f>
        <v>44963</v>
      </c>
      <c r="B2032" s="6">
        <f>TITRES_STAT!D2035</f>
        <v>5.6753999999999998</v>
      </c>
      <c r="C2032" s="2">
        <f t="shared" si="245"/>
        <v>0</v>
      </c>
      <c r="D2032" s="2">
        <f t="shared" si="246"/>
        <v>5.6009399999999996</v>
      </c>
      <c r="E2032" s="2">
        <f t="shared" si="248"/>
        <v>5.4834599999999991</v>
      </c>
      <c r="F2032" s="2">
        <f t="shared" si="249"/>
        <v>5.4445600000000001</v>
      </c>
      <c r="G2032" s="2">
        <f t="shared" si="243"/>
        <v>5.601078000000002</v>
      </c>
      <c r="H2032" s="2">
        <f t="shared" si="247"/>
        <v>5.5050270000000117</v>
      </c>
      <c r="I2032" s="2">
        <f t="array" ref="I2032">SUMPRODUCT(B2016:B2035, (ROW(B2016:B2035)-ROW(B2016)+1)) / (20*21/2)</f>
        <v>5.514896666666667</v>
      </c>
      <c r="J2032" s="2">
        <f t="shared" si="250"/>
        <v>5.5145837958211246</v>
      </c>
      <c r="K2032" s="2">
        <f t="shared" si="244"/>
        <v>5.5248561680478296</v>
      </c>
    </row>
    <row r="2033" spans="1:11" ht="13.5" x14ac:dyDescent="0.25">
      <c r="A2033" s="3">
        <f>TITRES_STAT!B2036</f>
        <v>44964</v>
      </c>
      <c r="B2033" s="6">
        <f>TITRES_STAT!D2036</f>
        <v>5.6753999999999998</v>
      </c>
      <c r="C2033" s="2">
        <f t="shared" si="245"/>
        <v>0</v>
      </c>
      <c r="D2033" s="2">
        <f t="shared" si="246"/>
        <v>5.6621600000000001</v>
      </c>
      <c r="E2033" s="2">
        <f t="shared" si="248"/>
        <v>5.5140699999999985</v>
      </c>
      <c r="F2033" s="2">
        <f t="shared" si="249"/>
        <v>5.4549050000000001</v>
      </c>
      <c r="G2033" s="2">
        <f t="shared" si="243"/>
        <v>5.6086900000000028</v>
      </c>
      <c r="H2033" s="2">
        <f t="shared" si="247"/>
        <v>5.5068785000000116</v>
      </c>
      <c r="I2033" s="2">
        <f t="array" ref="I2033">SUMPRODUCT(B2017:B2036, (ROW(B2017:B2036)-ROW(B2017)+1)) / (20*21/2)</f>
        <v>5.5025666666666666</v>
      </c>
      <c r="J2033" s="2">
        <f t="shared" si="250"/>
        <v>5.5298996247905414</v>
      </c>
      <c r="K2033" s="2">
        <f t="shared" si="244"/>
        <v>5.5307598477322282</v>
      </c>
    </row>
    <row r="2034" spans="1:11" ht="13.5" x14ac:dyDescent="0.25">
      <c r="A2034" s="3">
        <f>TITRES_STAT!B2037</f>
        <v>44965</v>
      </c>
      <c r="B2034" s="6">
        <f>TITRES_STAT!D2037</f>
        <v>5.6670999999999996</v>
      </c>
      <c r="C2034" s="2">
        <f t="shared" si="245"/>
        <v>-8.3000000000001961E-3</v>
      </c>
      <c r="D2034" s="2">
        <f t="shared" si="246"/>
        <v>5.6737399999999996</v>
      </c>
      <c r="E2034" s="2">
        <f t="shared" si="248"/>
        <v>5.5438499999999982</v>
      </c>
      <c r="F2034" s="2">
        <f t="shared" si="249"/>
        <v>5.464834999999999</v>
      </c>
      <c r="G2034" s="2">
        <f t="shared" ref="G2034:G2097" si="251">AVERAGE(B1985:B2034)</f>
        <v>5.613158000000003</v>
      </c>
      <c r="H2034" s="2">
        <f t="shared" si="247"/>
        <v>5.508492000000011</v>
      </c>
      <c r="I2034" s="2">
        <f t="array" ref="I2034">SUMPRODUCT(B2018:B2037, (ROW(B2018:B2037)-ROW(B2018)+1)) / (20*21/2)</f>
        <v>5.5134780952380948</v>
      </c>
      <c r="J2034" s="2">
        <f t="shared" si="250"/>
        <v>5.5429663271914418</v>
      </c>
      <c r="K2034" s="2">
        <f t="shared" si="244"/>
        <v>5.53610652037018</v>
      </c>
    </row>
    <row r="2035" spans="1:11" ht="13.5" x14ac:dyDescent="0.25">
      <c r="A2035" s="3">
        <f>TITRES_STAT!B2038</f>
        <v>44966</v>
      </c>
      <c r="B2035" s="6">
        <f>TITRES_STAT!D2038</f>
        <v>5.4355000000000002</v>
      </c>
      <c r="C2035" s="2">
        <f t="shared" si="245"/>
        <v>-0.23159999999999936</v>
      </c>
      <c r="D2035" s="2">
        <f t="shared" si="246"/>
        <v>5.6257600000000005</v>
      </c>
      <c r="E2035" s="2">
        <f t="shared" si="248"/>
        <v>5.5512999999999995</v>
      </c>
      <c r="F2035" s="2">
        <f t="shared" si="249"/>
        <v>5.4656649999999996</v>
      </c>
      <c r="G2035" s="2">
        <f t="shared" si="251"/>
        <v>5.6129940000000023</v>
      </c>
      <c r="H2035" s="2">
        <f t="shared" si="247"/>
        <v>5.5093400000000115</v>
      </c>
      <c r="I2035" s="2">
        <f t="array" ref="I2035">SUMPRODUCT(B2019:B2038, (ROW(B2019:B2038)-ROW(B2019)+1)) / (20*21/2)</f>
        <v>5.5236409523809522</v>
      </c>
      <c r="J2035" s="2">
        <f t="shared" si="250"/>
        <v>5.5327314388874953</v>
      </c>
      <c r="K2035" s="2">
        <f t="shared" ref="K2035:K2098" si="252">$K$4*B2035+(1-$K$4)*K2034</f>
        <v>5.5321611666301731</v>
      </c>
    </row>
    <row r="2036" spans="1:11" ht="13.5" x14ac:dyDescent="0.25">
      <c r="A2036" s="3">
        <f>TITRES_STAT!B2039</f>
        <v>44967</v>
      </c>
      <c r="B2036" s="6">
        <f>TITRES_STAT!D2039</f>
        <v>5.3361999999999998</v>
      </c>
      <c r="C2036" s="2">
        <f t="shared" si="245"/>
        <v>-9.9300000000000388E-2</v>
      </c>
      <c r="D2036" s="2">
        <f t="shared" si="246"/>
        <v>5.5579200000000002</v>
      </c>
      <c r="E2036" s="2">
        <f t="shared" si="248"/>
        <v>5.5488199999999983</v>
      </c>
      <c r="F2036" s="2">
        <f t="shared" si="249"/>
        <v>5.4615299999999998</v>
      </c>
      <c r="G2036" s="2">
        <f t="shared" si="251"/>
        <v>5.6108440000000019</v>
      </c>
      <c r="H2036" s="2">
        <f t="shared" si="247"/>
        <v>5.5085520000000097</v>
      </c>
      <c r="I2036" s="2">
        <f t="array" ref="I2036">SUMPRODUCT(B2020:B2039, (ROW(B2020:B2039)-ROW(B2020)+1)) / (20*21/2)</f>
        <v>5.5328580952380939</v>
      </c>
      <c r="J2036" s="2">
        <f t="shared" si="250"/>
        <v>5.5140141589934482</v>
      </c>
      <c r="K2036" s="2">
        <f t="shared" si="252"/>
        <v>5.5244764149976175</v>
      </c>
    </row>
    <row r="2037" spans="1:11" ht="13.5" x14ac:dyDescent="0.25">
      <c r="A2037" s="3">
        <f>TITRES_STAT!B2040</f>
        <v>44970</v>
      </c>
      <c r="B2037" s="6">
        <f>TITRES_STAT!D2040</f>
        <v>5.5761000000000003</v>
      </c>
      <c r="C2037" s="2">
        <f t="shared" si="245"/>
        <v>0.23990000000000045</v>
      </c>
      <c r="D2037" s="2">
        <f t="shared" si="246"/>
        <v>5.5380599999999998</v>
      </c>
      <c r="E2037" s="2">
        <f t="shared" si="248"/>
        <v>5.5694999999999997</v>
      </c>
      <c r="F2037" s="2">
        <f t="shared" si="249"/>
        <v>5.4693899999999998</v>
      </c>
      <c r="G2037" s="2">
        <f t="shared" si="251"/>
        <v>5.6133260000000007</v>
      </c>
      <c r="H2037" s="2">
        <f t="shared" si="247"/>
        <v>5.5089635000000099</v>
      </c>
      <c r="I2037" s="2">
        <f t="array" ref="I2037">SUMPRODUCT(B2021:B2040, (ROW(B2021:B2040)-ROW(B2021)+1)) / (20*21/2)</f>
        <v>5.5490057142857125</v>
      </c>
      <c r="J2037" s="2">
        <f t="shared" si="250"/>
        <v>5.5199270962321672</v>
      </c>
      <c r="K2037" s="2">
        <f t="shared" si="252"/>
        <v>5.5265008693114366</v>
      </c>
    </row>
    <row r="2038" spans="1:11" ht="13.5" x14ac:dyDescent="0.25">
      <c r="A2038" s="3">
        <f>TITRES_STAT!B2041</f>
        <v>44971</v>
      </c>
      <c r="B2038" s="6">
        <f>TITRES_STAT!D2041</f>
        <v>5.5761000000000003</v>
      </c>
      <c r="C2038" s="2">
        <f t="shared" si="245"/>
        <v>0</v>
      </c>
      <c r="D2038" s="2">
        <f t="shared" si="246"/>
        <v>5.5182000000000002</v>
      </c>
      <c r="E2038" s="2">
        <f t="shared" si="248"/>
        <v>5.5901799999999993</v>
      </c>
      <c r="F2038" s="2">
        <f t="shared" si="249"/>
        <v>5.4793199999999995</v>
      </c>
      <c r="G2038" s="2">
        <f t="shared" si="251"/>
        <v>5.614484</v>
      </c>
      <c r="H2038" s="2">
        <f t="shared" si="247"/>
        <v>5.5093750000000101</v>
      </c>
      <c r="I2038" s="2">
        <f t="array" ref="I2038">SUMPRODUCT(B2022:B2041, (ROW(B2022:B2041)-ROW(B2022)+1)) / (20*21/2)</f>
        <v>5.5637747619047611</v>
      </c>
      <c r="J2038" s="2">
        <f t="shared" si="250"/>
        <v>5.5252768965910084</v>
      </c>
      <c r="K2038" s="2">
        <f t="shared" si="252"/>
        <v>5.5284459332600075</v>
      </c>
    </row>
    <row r="2039" spans="1:11" ht="13.5" x14ac:dyDescent="0.25">
      <c r="A2039" s="3">
        <f>TITRES_STAT!B2042</f>
        <v>44972</v>
      </c>
      <c r="B2039" s="6">
        <f>TITRES_STAT!D2042</f>
        <v>5.5761000000000003</v>
      </c>
      <c r="C2039" s="2">
        <f t="shared" si="245"/>
        <v>0</v>
      </c>
      <c r="D2039" s="2">
        <f t="shared" si="246"/>
        <v>5.5</v>
      </c>
      <c r="E2039" s="2">
        <f t="shared" si="248"/>
        <v>5.5868699999999993</v>
      </c>
      <c r="F2039" s="2">
        <f t="shared" si="249"/>
        <v>5.4892500000000002</v>
      </c>
      <c r="G2039" s="2">
        <f t="shared" si="251"/>
        <v>5.6106780000000018</v>
      </c>
      <c r="H2039" s="2">
        <f t="shared" si="247"/>
        <v>5.5097865000000095</v>
      </c>
      <c r="I2039" s="2">
        <f t="array" ref="I2039">SUMPRODUCT(B2023:B2042, (ROW(B2023:B2042)-ROW(B2023)+1)) / (20*21/2)</f>
        <v>5.553527142857142</v>
      </c>
      <c r="J2039" s="2">
        <f t="shared" si="250"/>
        <v>5.5301171921537691</v>
      </c>
      <c r="K2039" s="2">
        <f t="shared" si="252"/>
        <v>5.5303147201909875</v>
      </c>
    </row>
    <row r="2040" spans="1:11" ht="13.5" x14ac:dyDescent="0.25">
      <c r="A2040" s="3">
        <f>TITRES_STAT!B2043</f>
        <v>44973</v>
      </c>
      <c r="B2040" s="6">
        <f>TITRES_STAT!D2043</f>
        <v>5.6588000000000003</v>
      </c>
      <c r="C2040" s="2">
        <f t="shared" si="245"/>
        <v>8.2699999999999996E-2</v>
      </c>
      <c r="D2040" s="2">
        <f t="shared" si="246"/>
        <v>5.5446599999999995</v>
      </c>
      <c r="E2040" s="2">
        <f t="shared" si="248"/>
        <v>5.5852099999999991</v>
      </c>
      <c r="F2040" s="2">
        <f t="shared" si="249"/>
        <v>5.5037250000000002</v>
      </c>
      <c r="G2040" s="2">
        <f t="shared" si="251"/>
        <v>5.6085260000000003</v>
      </c>
      <c r="H2040" s="2">
        <f t="shared" si="247"/>
        <v>5.5106115000000093</v>
      </c>
      <c r="I2040" s="2">
        <f t="array" ref="I2040">SUMPRODUCT(B2024:B2043, (ROW(B2024:B2043)-ROW(B2024)+1)) / (20*21/2)</f>
        <v>5.5367780952380947</v>
      </c>
      <c r="J2040" s="2">
        <f t="shared" si="250"/>
        <v>5.5423726976629339</v>
      </c>
      <c r="K2040" s="2">
        <f t="shared" si="252"/>
        <v>5.53535335861487</v>
      </c>
    </row>
    <row r="2041" spans="1:11" ht="13.5" x14ac:dyDescent="0.25">
      <c r="A2041" s="3">
        <f>TITRES_STAT!B2044</f>
        <v>44974</v>
      </c>
      <c r="B2041" s="6">
        <f>TITRES_STAT!D2044</f>
        <v>5.6588000000000003</v>
      </c>
      <c r="C2041" s="2">
        <f t="shared" si="245"/>
        <v>0</v>
      </c>
      <c r="D2041" s="2">
        <f t="shared" si="246"/>
        <v>5.6091800000000003</v>
      </c>
      <c r="E2041" s="2">
        <f t="shared" si="248"/>
        <v>5.5835499999999998</v>
      </c>
      <c r="F2041" s="2">
        <f t="shared" si="249"/>
        <v>5.5182000000000002</v>
      </c>
      <c r="G2041" s="2">
        <f t="shared" si="251"/>
        <v>5.6060439999999998</v>
      </c>
      <c r="H2041" s="2">
        <f t="shared" si="247"/>
        <v>5.5114365000000074</v>
      </c>
      <c r="I2041" s="2">
        <f t="array" ref="I2041">SUMPRODUCT(B2025:B2044, (ROW(B2025:B2044)-ROW(B2025)+1)) / (20*21/2)</f>
        <v>5.5311857142857139</v>
      </c>
      <c r="J2041" s="2">
        <f t="shared" si="250"/>
        <v>5.5534610121712262</v>
      </c>
      <c r="K2041" s="2">
        <f t="shared" si="252"/>
        <v>5.5401944033750707</v>
      </c>
    </row>
    <row r="2042" spans="1:11" ht="13.5" x14ac:dyDescent="0.25">
      <c r="A2042" s="3">
        <f>TITRES_STAT!B2045</f>
        <v>44977</v>
      </c>
      <c r="B2042" s="6">
        <f>TITRES_STAT!D2045</f>
        <v>5.4105999999999996</v>
      </c>
      <c r="C2042" s="2">
        <f t="shared" si="245"/>
        <v>-0.24820000000000064</v>
      </c>
      <c r="D2042" s="2">
        <f t="shared" si="246"/>
        <v>5.5760799999999993</v>
      </c>
      <c r="E2042" s="2">
        <f t="shared" si="248"/>
        <v>5.5570700000000004</v>
      </c>
      <c r="F2042" s="2">
        <f t="shared" si="249"/>
        <v>5.5202650000000002</v>
      </c>
      <c r="G2042" s="2">
        <f t="shared" si="251"/>
        <v>5.5971079999999995</v>
      </c>
      <c r="H2042" s="2">
        <f t="shared" si="247"/>
        <v>5.5121600000000068</v>
      </c>
      <c r="I2042" s="2">
        <f t="array" ref="I2042">SUMPRODUCT(B2026:B2045, (ROW(B2026:B2045)-ROW(B2026)+1)) / (20*21/2)</f>
        <v>5.5251599999999996</v>
      </c>
      <c r="J2042" s="2">
        <f t="shared" si="250"/>
        <v>5.5398552014882521</v>
      </c>
      <c r="K2042" s="2">
        <f t="shared" si="252"/>
        <v>5.5351122699093818</v>
      </c>
    </row>
    <row r="2043" spans="1:11" ht="13.5" x14ac:dyDescent="0.25">
      <c r="A2043" s="3">
        <f>TITRES_STAT!B2046</f>
        <v>44978</v>
      </c>
      <c r="B2043" s="6">
        <f>TITRES_STAT!D2046</f>
        <v>5.3444000000000003</v>
      </c>
      <c r="C2043" s="2">
        <f t="shared" si="245"/>
        <v>-6.619999999999937E-2</v>
      </c>
      <c r="D2043" s="2">
        <f t="shared" si="246"/>
        <v>5.5297399999999994</v>
      </c>
      <c r="E2043" s="2">
        <f t="shared" si="248"/>
        <v>5.5239700000000003</v>
      </c>
      <c r="F2043" s="2">
        <f t="shared" si="249"/>
        <v>5.5190199999999994</v>
      </c>
      <c r="G2043" s="2">
        <f t="shared" si="251"/>
        <v>5.587013999999999</v>
      </c>
      <c r="H2043" s="2">
        <f t="shared" si="247"/>
        <v>5.511452500000007</v>
      </c>
      <c r="I2043" s="2">
        <f t="array" ref="I2043">SUMPRODUCT(B2027:B2046, (ROW(B2027:B2046)-ROW(B2027)+1)) / (20*21/2)</f>
        <v>5.5186614285714279</v>
      </c>
      <c r="J2043" s="2">
        <f t="shared" si="250"/>
        <v>5.5212404203941325</v>
      </c>
      <c r="K2043" s="2">
        <f t="shared" si="252"/>
        <v>5.527633357363916</v>
      </c>
    </row>
    <row r="2044" spans="1:11" ht="13.5" x14ac:dyDescent="0.25">
      <c r="A2044" s="3">
        <f>TITRES_STAT!B2047</f>
        <v>44979</v>
      </c>
      <c r="B2044" s="6">
        <f>TITRES_STAT!D2047</f>
        <v>5.4603000000000002</v>
      </c>
      <c r="C2044" s="2">
        <f t="shared" si="245"/>
        <v>0.11589999999999989</v>
      </c>
      <c r="D2044" s="2">
        <f t="shared" si="246"/>
        <v>5.5065800000000005</v>
      </c>
      <c r="E2044" s="2">
        <f t="shared" si="248"/>
        <v>5.5032899999999998</v>
      </c>
      <c r="F2044" s="2">
        <f t="shared" si="249"/>
        <v>5.5235699999999985</v>
      </c>
      <c r="G2044" s="2">
        <f t="shared" si="251"/>
        <v>5.5792379999999993</v>
      </c>
      <c r="H2044" s="2">
        <f t="shared" si="247"/>
        <v>5.5124245000000052</v>
      </c>
      <c r="I2044" s="2">
        <f t="array" ref="I2044">SUMPRODUCT(B2028:B2047, (ROW(B2028:B2047)-ROW(B2028)+1)) / (20*21/2)</f>
        <v>5.5116899999999998</v>
      </c>
      <c r="J2044" s="2">
        <f t="shared" si="250"/>
        <v>5.5154365708327866</v>
      </c>
      <c r="K2044" s="2">
        <f t="shared" si="252"/>
        <v>5.5249928335457232</v>
      </c>
    </row>
    <row r="2045" spans="1:11" ht="13.5" x14ac:dyDescent="0.25">
      <c r="A2045" s="3">
        <f>TITRES_STAT!B2048</f>
        <v>44980</v>
      </c>
      <c r="B2045" s="6">
        <f>TITRES_STAT!D2048</f>
        <v>5.4603000000000002</v>
      </c>
      <c r="C2045" s="2">
        <f t="shared" si="245"/>
        <v>0</v>
      </c>
      <c r="D2045" s="2">
        <f t="shared" si="246"/>
        <v>5.4668800000000006</v>
      </c>
      <c r="E2045" s="2">
        <f t="shared" si="248"/>
        <v>5.5057700000000009</v>
      </c>
      <c r="F2045" s="2">
        <f t="shared" si="249"/>
        <v>5.5285349999999998</v>
      </c>
      <c r="G2045" s="2">
        <f t="shared" si="251"/>
        <v>5.5714620000000004</v>
      </c>
      <c r="H2045" s="2">
        <f t="shared" si="247"/>
        <v>5.5133965000000043</v>
      </c>
      <c r="I2045" s="2">
        <f t="array" ref="I2045">SUMPRODUCT(B2029:B2048, (ROW(B2029:B2048)-ROW(B2029)+1)) / (20*21/2)</f>
        <v>5.5042852380952372</v>
      </c>
      <c r="J2045" s="2">
        <f t="shared" si="250"/>
        <v>5.5101854688487117</v>
      </c>
      <c r="K2045" s="2">
        <f t="shared" si="252"/>
        <v>5.5224558596811848</v>
      </c>
    </row>
    <row r="2046" spans="1:11" ht="13.5" x14ac:dyDescent="0.25">
      <c r="A2046" s="3">
        <f>TITRES_STAT!B2049</f>
        <v>44981</v>
      </c>
      <c r="B2046" s="6">
        <f>TITRES_STAT!D2049</f>
        <v>5.4603000000000002</v>
      </c>
      <c r="C2046" s="2">
        <f t="shared" si="245"/>
        <v>0</v>
      </c>
      <c r="D2046" s="2">
        <f t="shared" si="246"/>
        <v>5.4271799999999999</v>
      </c>
      <c r="E2046" s="2">
        <f t="shared" si="248"/>
        <v>5.518180000000001</v>
      </c>
      <c r="F2046" s="2">
        <f t="shared" si="249"/>
        <v>5.5335000000000001</v>
      </c>
      <c r="G2046" s="2">
        <f t="shared" si="251"/>
        <v>5.5636860000000015</v>
      </c>
      <c r="H2046" s="2">
        <f t="shared" si="247"/>
        <v>5.5143685000000024</v>
      </c>
      <c r="I2046" s="2">
        <f t="array" ref="I2046">SUMPRODUCT(B2030:B2049, (ROW(B2030:B2049)-ROW(B2030)+1)) / (20*21/2)</f>
        <v>5.4964471428571429</v>
      </c>
      <c r="J2046" s="2">
        <f t="shared" si="250"/>
        <v>5.5054344718155006</v>
      </c>
      <c r="K2046" s="2">
        <f t="shared" si="252"/>
        <v>5.5200183749878047</v>
      </c>
    </row>
    <row r="2047" spans="1:11" ht="13.5" x14ac:dyDescent="0.25">
      <c r="A2047" s="3">
        <f>TITRES_STAT!B2050</f>
        <v>44984</v>
      </c>
      <c r="B2047" s="6">
        <f>TITRES_STAT!D2050</f>
        <v>5.4603000000000002</v>
      </c>
      <c r="C2047" s="2">
        <f t="shared" si="245"/>
        <v>0</v>
      </c>
      <c r="D2047" s="2">
        <f t="shared" si="246"/>
        <v>5.4371200000000002</v>
      </c>
      <c r="E2047" s="2">
        <f t="shared" si="248"/>
        <v>5.5066000000000015</v>
      </c>
      <c r="F2047" s="2">
        <f t="shared" si="249"/>
        <v>5.5380500000000001</v>
      </c>
      <c r="G2047" s="2">
        <f t="shared" si="251"/>
        <v>5.5564060000000008</v>
      </c>
      <c r="H2047" s="2">
        <f t="shared" si="247"/>
        <v>5.5142405000000023</v>
      </c>
      <c r="I2047" s="2">
        <f t="array" ref="I2047">SUMPRODUCT(B2031:B2050, (ROW(B2031:B2050)-ROW(B2031)+1)) / (20*21/2)</f>
        <v>5.4782799999999998</v>
      </c>
      <c r="J2047" s="2">
        <f t="shared" si="250"/>
        <v>5.5011359506902142</v>
      </c>
      <c r="K2047" s="2">
        <f t="shared" si="252"/>
        <v>5.5176764779294594</v>
      </c>
    </row>
    <row r="2048" spans="1:11" ht="13.5" x14ac:dyDescent="0.25">
      <c r="A2048" s="3">
        <f>TITRES_STAT!B2051</f>
        <v>44985</v>
      </c>
      <c r="B2048" s="6">
        <f>TITRES_STAT!D2051</f>
        <v>5.4603000000000002</v>
      </c>
      <c r="C2048" s="2">
        <f t="shared" si="245"/>
        <v>0</v>
      </c>
      <c r="D2048" s="2">
        <f t="shared" si="246"/>
        <v>5.4603000000000002</v>
      </c>
      <c r="E2048" s="2">
        <f t="shared" si="248"/>
        <v>5.4950200000000011</v>
      </c>
      <c r="F2048" s="2">
        <f t="shared" si="249"/>
        <v>5.5426000000000011</v>
      </c>
      <c r="G2048" s="2">
        <f t="shared" si="251"/>
        <v>5.5494580000000004</v>
      </c>
      <c r="H2048" s="2">
        <f t="shared" si="247"/>
        <v>5.5141910000000021</v>
      </c>
      <c r="I2048" s="2">
        <f t="array" ref="I2048">SUMPRODUCT(B2032:B2051, (ROW(B2032:B2051)-ROW(B2032)+1)) / (20*21/2)</f>
        <v>5.4609080952380946</v>
      </c>
      <c r="J2048" s="2">
        <f t="shared" si="250"/>
        <v>5.4972468125292409</v>
      </c>
      <c r="K2048" s="2">
        <f t="shared" si="252"/>
        <v>5.5154264199714413</v>
      </c>
    </row>
    <row r="2049" spans="1:11" ht="13.5" x14ac:dyDescent="0.25">
      <c r="A2049" s="3">
        <f>TITRES_STAT!B2052</f>
        <v>44986</v>
      </c>
      <c r="B2049" s="6">
        <f>TITRES_STAT!D2052</f>
        <v>5.4603000000000002</v>
      </c>
      <c r="C2049" s="2">
        <f t="shared" si="245"/>
        <v>0</v>
      </c>
      <c r="D2049" s="2">
        <f t="shared" si="246"/>
        <v>5.4603000000000002</v>
      </c>
      <c r="E2049" s="2">
        <f t="shared" si="248"/>
        <v>5.4834400000000016</v>
      </c>
      <c r="F2049" s="2">
        <f t="shared" si="249"/>
        <v>5.5351550000000005</v>
      </c>
      <c r="G2049" s="2">
        <f t="shared" si="251"/>
        <v>5.5420119999999997</v>
      </c>
      <c r="H2049" s="2">
        <f t="shared" si="247"/>
        <v>5.514063000000001</v>
      </c>
      <c r="I2049" s="2">
        <f t="array" ref="I2049">SUMPRODUCT(B2033:B2052, (ROW(B2033:B2052)-ROW(B2033)+1)) / (20*21/2)</f>
        <v>5.4561799999999998</v>
      </c>
      <c r="J2049" s="2">
        <f t="shared" si="250"/>
        <v>5.4937280684788368</v>
      </c>
      <c r="K2049" s="2">
        <f t="shared" si="252"/>
        <v>5.5132645995804044</v>
      </c>
    </row>
    <row r="2050" spans="1:11" ht="13.5" x14ac:dyDescent="0.25">
      <c r="A2050" s="3">
        <f>TITRES_STAT!B2053</f>
        <v>44987</v>
      </c>
      <c r="B2050" s="6">
        <f>TITRES_STAT!D2053</f>
        <v>5.3444000000000003</v>
      </c>
      <c r="C2050" s="2">
        <f t="shared" si="245"/>
        <v>-0.11589999999999989</v>
      </c>
      <c r="D2050" s="2">
        <f t="shared" si="246"/>
        <v>5.4371200000000002</v>
      </c>
      <c r="E2050" s="2">
        <f t="shared" si="248"/>
        <v>5.4520000000000017</v>
      </c>
      <c r="F2050" s="2">
        <f t="shared" si="249"/>
        <v>5.5186050000000009</v>
      </c>
      <c r="G2050" s="2">
        <f t="shared" si="251"/>
        <v>5.5330759999999994</v>
      </c>
      <c r="H2050" s="2">
        <f t="shared" si="247"/>
        <v>5.5133555000000012</v>
      </c>
      <c r="I2050" s="2">
        <f t="array" ref="I2050">SUMPRODUCT(B2034:B2053, (ROW(B2034:B2053)-ROW(B2034)+1)) / (20*21/2)</f>
        <v>5.4312395238095243</v>
      </c>
      <c r="J2050" s="2">
        <f t="shared" si="250"/>
        <v>5.4795063476713288</v>
      </c>
      <c r="K2050" s="2">
        <f t="shared" si="252"/>
        <v>5.506642458420389</v>
      </c>
    </row>
    <row r="2051" spans="1:11" ht="13.5" x14ac:dyDescent="0.25">
      <c r="A2051" s="3">
        <f>TITRES_STAT!B2054</f>
        <v>44988</v>
      </c>
      <c r="B2051" s="6">
        <f>TITRES_STAT!D2054</f>
        <v>5.3361999999999998</v>
      </c>
      <c r="C2051" s="2">
        <f t="shared" si="245"/>
        <v>-8.2000000000004292E-3</v>
      </c>
      <c r="D2051" s="2">
        <f t="shared" si="246"/>
        <v>5.4123000000000001</v>
      </c>
      <c r="E2051" s="2">
        <f t="shared" si="248"/>
        <v>5.41974</v>
      </c>
      <c r="F2051" s="2">
        <f t="shared" si="249"/>
        <v>5.5016450000000017</v>
      </c>
      <c r="G2051" s="2">
        <f t="shared" si="251"/>
        <v>5.5241419999999986</v>
      </c>
      <c r="H2051" s="2">
        <f t="shared" si="247"/>
        <v>5.5126070000000018</v>
      </c>
      <c r="I2051" s="2">
        <f t="array" ref="I2051">SUMPRODUCT(B2035:B2054, (ROW(B2035:B2054)-ROW(B2035)+1)) / (20*21/2)</f>
        <v>5.4304933333333327</v>
      </c>
      <c r="J2051" s="2">
        <f t="shared" si="250"/>
        <v>5.4658581240835833</v>
      </c>
      <c r="K2051" s="2">
        <f t="shared" si="252"/>
        <v>5.4999584404431188</v>
      </c>
    </row>
    <row r="2052" spans="1:11" ht="13.5" x14ac:dyDescent="0.25">
      <c r="A2052" s="3">
        <f>TITRES_STAT!B2055</f>
        <v>44991</v>
      </c>
      <c r="B2052" s="6">
        <f>TITRES_STAT!D2055</f>
        <v>5.452</v>
      </c>
      <c r="C2052" s="2">
        <f t="shared" ref="C2052:C2115" si="253">B2052-B2051</f>
        <v>0.11580000000000013</v>
      </c>
      <c r="D2052" s="2">
        <f t="shared" si="246"/>
        <v>5.410639999999999</v>
      </c>
      <c r="E2052" s="2">
        <f t="shared" si="248"/>
        <v>5.4238799999999996</v>
      </c>
      <c r="F2052" s="2">
        <f t="shared" si="249"/>
        <v>5.4904750000000018</v>
      </c>
      <c r="G2052" s="2">
        <f t="shared" si="251"/>
        <v>5.5165299999999977</v>
      </c>
      <c r="H2052" s="2">
        <f t="shared" si="247"/>
        <v>5.5124375000000008</v>
      </c>
      <c r="I2052" s="2">
        <f t="array" ref="I2052">SUMPRODUCT(B2036:B2055, (ROW(B2036:B2055)-ROW(B2036)+1)) / (20*21/2)</f>
        <v>5.4299414285714276</v>
      </c>
      <c r="J2052" s="2">
        <f t="shared" si="250"/>
        <v>5.46453830274229</v>
      </c>
      <c r="K2052" s="2">
        <f t="shared" si="252"/>
        <v>5.4980777172884867</v>
      </c>
    </row>
    <row r="2053" spans="1:11" ht="13.5" x14ac:dyDescent="0.25">
      <c r="A2053" s="3">
        <f>TITRES_STAT!B2056</f>
        <v>44992</v>
      </c>
      <c r="B2053" s="6">
        <f>TITRES_STAT!D2056</f>
        <v>5.2286000000000001</v>
      </c>
      <c r="C2053" s="2">
        <f t="shared" si="253"/>
        <v>-0.22339999999999982</v>
      </c>
      <c r="D2053" s="2">
        <f t="shared" si="246"/>
        <v>5.3643000000000001</v>
      </c>
      <c r="E2053" s="2">
        <f t="shared" si="248"/>
        <v>5.4123000000000001</v>
      </c>
      <c r="F2053" s="2">
        <f t="shared" si="249"/>
        <v>5.468135000000002</v>
      </c>
      <c r="G2053" s="2">
        <f t="shared" si="251"/>
        <v>5.5047819999999978</v>
      </c>
      <c r="H2053" s="2">
        <f t="shared" si="247"/>
        <v>5.5111510000000008</v>
      </c>
      <c r="I2053" s="2">
        <f t="array" ref="I2053">SUMPRODUCT(B2037:B2056, (ROW(B2037:B2056)-ROW(B2037)+1)) / (20*21/2)</f>
        <v>5.4293109523809528</v>
      </c>
      <c r="J2053" s="2">
        <f t="shared" si="250"/>
        <v>5.4420679881954053</v>
      </c>
      <c r="K2053" s="2">
        <f t="shared" si="252"/>
        <v>5.4875099636693303</v>
      </c>
    </row>
    <row r="2054" spans="1:11" ht="13.5" x14ac:dyDescent="0.25">
      <c r="A2054" s="3">
        <f>TITRES_STAT!B2057</f>
        <v>44993</v>
      </c>
      <c r="B2054" s="6">
        <f>TITRES_STAT!D2057</f>
        <v>5.4603000000000002</v>
      </c>
      <c r="C2054" s="2">
        <f t="shared" si="253"/>
        <v>0.23170000000000002</v>
      </c>
      <c r="D2054" s="2">
        <f t="shared" ref="D2054:D2117" si="254">AVERAGE(B2050:B2054)</f>
        <v>5.3643000000000001</v>
      </c>
      <c r="E2054" s="2">
        <f t="shared" si="248"/>
        <v>5.4122999999999992</v>
      </c>
      <c r="F2054" s="2">
        <f t="shared" si="249"/>
        <v>5.4577950000000017</v>
      </c>
      <c r="G2054" s="2">
        <f t="shared" si="251"/>
        <v>5.4981639999999983</v>
      </c>
      <c r="H2054" s="2">
        <f t="shared" si="247"/>
        <v>5.5110229999999998</v>
      </c>
      <c r="I2054" s="2">
        <f t="array" ref="I2054">SUMPRODUCT(B2038:B2057, (ROW(B2038:B2057)-ROW(B2038)+1)) / (20*21/2)</f>
        <v>5.4281290476190485</v>
      </c>
      <c r="J2054" s="2">
        <f t="shared" si="250"/>
        <v>5.4438043702720327</v>
      </c>
      <c r="K2054" s="2">
        <f t="shared" si="252"/>
        <v>5.4864429062705327</v>
      </c>
    </row>
    <row r="2055" spans="1:11" ht="13.5" x14ac:dyDescent="0.25">
      <c r="A2055" s="3">
        <f>TITRES_STAT!B2058</f>
        <v>44994</v>
      </c>
      <c r="B2055" s="6">
        <f>TITRES_STAT!D2058</f>
        <v>5.452</v>
      </c>
      <c r="C2055" s="2">
        <f t="shared" si="253"/>
        <v>-8.3000000000001961E-3</v>
      </c>
      <c r="D2055" s="2">
        <f t="shared" si="254"/>
        <v>5.3858199999999998</v>
      </c>
      <c r="E2055" s="2">
        <f t="shared" si="248"/>
        <v>5.4114699999999996</v>
      </c>
      <c r="F2055" s="2">
        <f t="shared" si="249"/>
        <v>5.4586200000000016</v>
      </c>
      <c r="G2055" s="2">
        <f t="shared" si="251"/>
        <v>5.4915459999999969</v>
      </c>
      <c r="H2055" s="2">
        <f t="shared" si="247"/>
        <v>5.5108535000000005</v>
      </c>
      <c r="I2055" s="2">
        <f t="array" ref="I2055">SUMPRODUCT(B2039:B2058, (ROW(B2039:B2058)-ROW(B2039)+1)) / (20*21/2)</f>
        <v>5.412566666666665</v>
      </c>
      <c r="J2055" s="2">
        <f t="shared" si="250"/>
        <v>5.4445849064366012</v>
      </c>
      <c r="K2055" s="2">
        <f t="shared" si="252"/>
        <v>5.4850922040638448</v>
      </c>
    </row>
    <row r="2056" spans="1:11" ht="13.5" x14ac:dyDescent="0.25">
      <c r="A2056" s="3">
        <f>TITRES_STAT!B2059</f>
        <v>44995</v>
      </c>
      <c r="B2056" s="6">
        <f>TITRES_STAT!D2059</f>
        <v>5.452</v>
      </c>
      <c r="C2056" s="2">
        <f t="shared" si="253"/>
        <v>0</v>
      </c>
      <c r="D2056" s="2">
        <f t="shared" si="254"/>
        <v>5.4089799999999997</v>
      </c>
      <c r="E2056" s="2">
        <f t="shared" si="248"/>
        <v>5.410639999999999</v>
      </c>
      <c r="F2056" s="2">
        <f t="shared" si="249"/>
        <v>5.4644100000000009</v>
      </c>
      <c r="G2056" s="2">
        <f t="shared" si="251"/>
        <v>5.4849279999999991</v>
      </c>
      <c r="H2056" s="2">
        <f t="shared" si="247"/>
        <v>5.5107230000000005</v>
      </c>
      <c r="I2056" s="2">
        <f t="array" ref="I2056">SUMPRODUCT(B2040:B2059, (ROW(B2040:B2059)-ROW(B2040)+1)) / (20*21/2)</f>
        <v>5.3983438095238085</v>
      </c>
      <c r="J2056" s="2">
        <f t="shared" si="250"/>
        <v>5.4452911058235918</v>
      </c>
      <c r="K2056" s="2">
        <f t="shared" si="252"/>
        <v>5.4837944705711452</v>
      </c>
    </row>
    <row r="2057" spans="1:11" ht="13.5" x14ac:dyDescent="0.25">
      <c r="A2057" s="3">
        <f>TITRES_STAT!B2060</f>
        <v>44998</v>
      </c>
      <c r="B2057" s="6">
        <f>TITRES_STAT!D2060</f>
        <v>5.452</v>
      </c>
      <c r="C2057" s="2">
        <f t="shared" si="253"/>
        <v>0</v>
      </c>
      <c r="D2057" s="2">
        <f t="shared" si="254"/>
        <v>5.4089799999999997</v>
      </c>
      <c r="E2057" s="2">
        <f t="shared" si="248"/>
        <v>5.4098099999999985</v>
      </c>
      <c r="F2057" s="2">
        <f t="shared" si="249"/>
        <v>5.4582050000000013</v>
      </c>
      <c r="G2057" s="2">
        <f t="shared" si="251"/>
        <v>5.4783099999999978</v>
      </c>
      <c r="H2057" s="2">
        <f t="shared" si="247"/>
        <v>5.5106715000000008</v>
      </c>
      <c r="I2057" s="2">
        <f t="array" ref="I2057">SUMPRODUCT(B2041:B2060, (ROW(B2041:B2060)-ROW(B2041)+1)) / (20*21/2)</f>
        <v>5.3854604761904756</v>
      </c>
      <c r="J2057" s="2">
        <f t="shared" si="250"/>
        <v>5.4459300481261073</v>
      </c>
      <c r="K2057" s="2">
        <f t="shared" si="252"/>
        <v>5.4825476285879633</v>
      </c>
    </row>
    <row r="2058" spans="1:11" ht="13.5" x14ac:dyDescent="0.25">
      <c r="A2058" s="3">
        <f>TITRES_STAT!B2061</f>
        <v>44999</v>
      </c>
      <c r="B2058" s="6">
        <f>TITRES_STAT!D2061</f>
        <v>5.2948000000000004</v>
      </c>
      <c r="C2058" s="2">
        <f t="shared" si="253"/>
        <v>-0.15719999999999956</v>
      </c>
      <c r="D2058" s="2">
        <f t="shared" si="254"/>
        <v>5.4222200000000003</v>
      </c>
      <c r="E2058" s="2">
        <f t="shared" si="248"/>
        <v>5.3932599999999997</v>
      </c>
      <c r="F2058" s="2">
        <f t="shared" si="249"/>
        <v>5.4441400000000009</v>
      </c>
      <c r="G2058" s="2">
        <f t="shared" si="251"/>
        <v>5.4685479999999984</v>
      </c>
      <c r="H2058" s="2">
        <f t="shared" ref="H2058:H2121" si="255">AVERAGE(B1859:B2058)</f>
        <v>5.5097160000000001</v>
      </c>
      <c r="I2058" s="2">
        <f t="array" ref="I2058">SUMPRODUCT(B2042:B2061, (ROW(B2042:B2061)-ROW(B2042)+1)) / (20*21/2)</f>
        <v>5.3538247619047619</v>
      </c>
      <c r="J2058" s="2">
        <f t="shared" si="250"/>
        <v>5.4315367102093344</v>
      </c>
      <c r="K2058" s="2">
        <f t="shared" si="252"/>
        <v>5.4751849764864744</v>
      </c>
    </row>
    <row r="2059" spans="1:11" ht="13.5" x14ac:dyDescent="0.25">
      <c r="A2059" s="3">
        <f>TITRES_STAT!B2062</f>
        <v>45000</v>
      </c>
      <c r="B2059" s="6">
        <f>TITRES_STAT!D2062</f>
        <v>5.2948000000000004</v>
      </c>
      <c r="C2059" s="2">
        <f t="shared" si="253"/>
        <v>0</v>
      </c>
      <c r="D2059" s="2">
        <f t="shared" si="254"/>
        <v>5.389120000000001</v>
      </c>
      <c r="E2059" s="2">
        <f t="shared" si="248"/>
        <v>5.3767100000000001</v>
      </c>
      <c r="F2059" s="2">
        <f t="shared" si="249"/>
        <v>5.4300750000000004</v>
      </c>
      <c r="G2059" s="2">
        <f t="shared" si="251"/>
        <v>5.458785999999999</v>
      </c>
      <c r="H2059" s="2">
        <f t="shared" si="255"/>
        <v>5.5087604999999993</v>
      </c>
      <c r="I2059" s="2">
        <f t="array" ref="I2059">SUMPRODUCT(B2043:B2062, (ROW(B2043:B2062)-ROW(B2043)+1)) / (20*21/2)</f>
        <v>5.3249466666666674</v>
      </c>
      <c r="J2059" s="2">
        <f t="shared" si="250"/>
        <v>5.4185141663798735</v>
      </c>
      <c r="K2059" s="2">
        <f t="shared" si="252"/>
        <v>5.4681110558399464</v>
      </c>
    </row>
    <row r="2060" spans="1:11" ht="13.5" x14ac:dyDescent="0.25">
      <c r="A2060" s="3">
        <f>TITRES_STAT!B2063</f>
        <v>45001</v>
      </c>
      <c r="B2060" s="6">
        <f>TITRES_STAT!D2063</f>
        <v>5.2948000000000004</v>
      </c>
      <c r="C2060" s="2">
        <f t="shared" si="253"/>
        <v>0</v>
      </c>
      <c r="D2060" s="2">
        <f t="shared" si="254"/>
        <v>5.3576800000000002</v>
      </c>
      <c r="E2060" s="2">
        <f t="shared" ref="E2060:E2123" si="256">AVERAGE(B2051:B2060)</f>
        <v>5.3717500000000005</v>
      </c>
      <c r="F2060" s="2">
        <f t="shared" si="249"/>
        <v>5.4118750000000002</v>
      </c>
      <c r="G2060" s="2">
        <f t="shared" si="251"/>
        <v>5.4539879999999981</v>
      </c>
      <c r="H2060" s="2">
        <f t="shared" si="255"/>
        <v>5.5077264999999986</v>
      </c>
      <c r="I2060" s="2">
        <f t="array" ref="I2060">SUMPRODUCT(B2044:B2063, (ROW(B2044:B2063)-ROW(B2044)+1)) / (20*21/2)</f>
        <v>5.3189204761904758</v>
      </c>
      <c r="J2060" s="2">
        <f t="shared" si="250"/>
        <v>5.4067318648198857</v>
      </c>
      <c r="K2060" s="2">
        <f t="shared" si="252"/>
        <v>5.4613145438462229</v>
      </c>
    </row>
    <row r="2061" spans="1:11" ht="13.5" x14ac:dyDescent="0.25">
      <c r="A2061" s="3">
        <f>TITRES_STAT!B2064</f>
        <v>45002</v>
      </c>
      <c r="B2061" s="6">
        <f>TITRES_STAT!D2064</f>
        <v>5.0796999999999999</v>
      </c>
      <c r="C2061" s="2">
        <f t="shared" si="253"/>
        <v>-0.21510000000000051</v>
      </c>
      <c r="D2061" s="2">
        <f t="shared" si="254"/>
        <v>5.2832200000000009</v>
      </c>
      <c r="E2061" s="2">
        <f t="shared" si="256"/>
        <v>5.3461000000000007</v>
      </c>
      <c r="F2061" s="2">
        <f t="shared" si="249"/>
        <v>5.3829199999999995</v>
      </c>
      <c r="G2061" s="2">
        <f t="shared" si="251"/>
        <v>5.4448879999999988</v>
      </c>
      <c r="H2061" s="2">
        <f t="shared" si="255"/>
        <v>5.5056954999999981</v>
      </c>
      <c r="I2061" s="2">
        <f t="array" ref="I2061">SUMPRODUCT(B2045:B2064, (ROW(B2045:B2064)-ROW(B2045)+1)) / (20*21/2)</f>
        <v>5.3280623809523808</v>
      </c>
      <c r="J2061" s="2">
        <f t="shared" si="250"/>
        <v>5.375585972932277</v>
      </c>
      <c r="K2061" s="2">
        <f t="shared" si="252"/>
        <v>5.4463492676169594</v>
      </c>
    </row>
    <row r="2062" spans="1:11" ht="13.5" x14ac:dyDescent="0.25">
      <c r="A2062" s="3">
        <f>TITRES_STAT!B2065</f>
        <v>45006</v>
      </c>
      <c r="B2062" s="6">
        <f>TITRES_STAT!D2065</f>
        <v>5.0796999999999999</v>
      </c>
      <c r="C2062" s="2">
        <f t="shared" si="253"/>
        <v>0</v>
      </c>
      <c r="D2062" s="2">
        <f t="shared" si="254"/>
        <v>5.2087599999999998</v>
      </c>
      <c r="E2062" s="2">
        <f t="shared" si="256"/>
        <v>5.3088700000000006</v>
      </c>
      <c r="F2062" s="2">
        <f t="shared" si="249"/>
        <v>5.3663749999999997</v>
      </c>
      <c r="G2062" s="2">
        <f t="shared" si="251"/>
        <v>5.4357879999999987</v>
      </c>
      <c r="H2062" s="2">
        <f t="shared" si="255"/>
        <v>5.5036644999999975</v>
      </c>
      <c r="I2062" s="2">
        <f t="array" ref="I2062">SUMPRODUCT(B2046:B2065, (ROW(B2046:B2065)-ROW(B2046)+1)) / (20*21/2)</f>
        <v>5.337204285714285</v>
      </c>
      <c r="J2062" s="2">
        <f t="shared" si="250"/>
        <v>5.3474063564625363</v>
      </c>
      <c r="K2062" s="2">
        <f t="shared" si="252"/>
        <v>5.4319708649653142</v>
      </c>
    </row>
    <row r="2063" spans="1:11" ht="13.5" x14ac:dyDescent="0.25">
      <c r="A2063" s="3">
        <f>TITRES_STAT!B2066</f>
        <v>45007</v>
      </c>
      <c r="B2063" s="6">
        <f>TITRES_STAT!D2066</f>
        <v>5.3030999999999997</v>
      </c>
      <c r="C2063" s="2">
        <f t="shared" si="253"/>
        <v>0.22339999999999982</v>
      </c>
      <c r="D2063" s="2">
        <f t="shared" si="254"/>
        <v>5.2104200000000001</v>
      </c>
      <c r="E2063" s="2">
        <f t="shared" si="256"/>
        <v>5.316320000000001</v>
      </c>
      <c r="F2063" s="2">
        <f t="shared" si="249"/>
        <v>5.3643099999999988</v>
      </c>
      <c r="G2063" s="2">
        <f t="shared" si="251"/>
        <v>5.4324799999999991</v>
      </c>
      <c r="H2063" s="2">
        <f t="shared" si="255"/>
        <v>5.5026719999999987</v>
      </c>
      <c r="I2063" s="2">
        <f t="array" ref="I2063">SUMPRODUCT(B2047:B2066, (ROW(B2047:B2066)-ROW(B2047)+1)) / (20*21/2)</f>
        <v>5.3463461904761909</v>
      </c>
      <c r="J2063" s="2">
        <f t="shared" si="250"/>
        <v>5.3431867034661042</v>
      </c>
      <c r="K2063" s="2">
        <f t="shared" si="252"/>
        <v>5.4269171055549101</v>
      </c>
    </row>
    <row r="2064" spans="1:11" ht="13.5" x14ac:dyDescent="0.25">
      <c r="A2064" s="3">
        <f>TITRES_STAT!B2067</f>
        <v>45008</v>
      </c>
      <c r="B2064" s="6">
        <f>TITRES_STAT!D2067</f>
        <v>5.4603000000000002</v>
      </c>
      <c r="C2064" s="2">
        <f t="shared" si="253"/>
        <v>0.15720000000000045</v>
      </c>
      <c r="D2064" s="2">
        <f t="shared" si="254"/>
        <v>5.2435200000000002</v>
      </c>
      <c r="E2064" s="2">
        <f t="shared" si="256"/>
        <v>5.3163200000000019</v>
      </c>
      <c r="F2064" s="2">
        <f t="shared" si="249"/>
        <v>5.3643099999999988</v>
      </c>
      <c r="G2064" s="2">
        <f t="shared" si="251"/>
        <v>5.4323159999999984</v>
      </c>
      <c r="H2064" s="2">
        <f t="shared" si="255"/>
        <v>5.5024654999999987</v>
      </c>
      <c r="I2064" s="2">
        <f t="array" ref="I2064">SUMPRODUCT(B2048:B2067, (ROW(B2048:B2067)-ROW(B2048)+1)) / (20*21/2)</f>
        <v>5.355488095238095</v>
      </c>
      <c r="J2064" s="2">
        <f t="shared" si="250"/>
        <v>5.354340350755046</v>
      </c>
      <c r="K2064" s="2">
        <f t="shared" si="252"/>
        <v>5.4282262386704039</v>
      </c>
    </row>
    <row r="2065" spans="1:11" ht="13.5" x14ac:dyDescent="0.25">
      <c r="A2065" s="3">
        <f>TITRES_STAT!B2068</f>
        <v>45009</v>
      </c>
      <c r="B2065" s="6">
        <f>TITRES_STAT!D2068</f>
        <v>5.4603000000000002</v>
      </c>
      <c r="C2065" s="2">
        <f t="shared" si="253"/>
        <v>0</v>
      </c>
      <c r="D2065" s="2">
        <f t="shared" si="254"/>
        <v>5.2766199999999994</v>
      </c>
      <c r="E2065" s="2">
        <f t="shared" si="256"/>
        <v>5.3171500000000007</v>
      </c>
      <c r="F2065" s="2">
        <f t="shared" si="249"/>
        <v>5.3643099999999997</v>
      </c>
      <c r="G2065" s="2">
        <f t="shared" si="251"/>
        <v>5.4331439999999995</v>
      </c>
      <c r="H2065" s="2">
        <f t="shared" si="255"/>
        <v>5.5022979999999988</v>
      </c>
      <c r="I2065" s="2">
        <f t="array" ref="I2065">SUMPRODUCT(B2049:B2068, (ROW(B2049:B2068)-ROW(B2049)+1)) / (20*21/2)</f>
        <v>5.3449252380952377</v>
      </c>
      <c r="J2065" s="2">
        <f t="shared" si="250"/>
        <v>5.3644317459212321</v>
      </c>
      <c r="K2065" s="2">
        <f t="shared" si="252"/>
        <v>5.4294840332323488</v>
      </c>
    </row>
    <row r="2066" spans="1:11" ht="13.5" x14ac:dyDescent="0.25">
      <c r="A2066" s="3">
        <f>TITRES_STAT!B2069</f>
        <v>45012</v>
      </c>
      <c r="B2066" s="6">
        <f>TITRES_STAT!D2069</f>
        <v>5.4603000000000002</v>
      </c>
      <c r="C2066" s="2">
        <f t="shared" si="253"/>
        <v>0</v>
      </c>
      <c r="D2066" s="2">
        <f t="shared" si="254"/>
        <v>5.3527399999999998</v>
      </c>
      <c r="E2066" s="2">
        <f t="shared" si="256"/>
        <v>5.3179800000000013</v>
      </c>
      <c r="F2066" s="2">
        <f t="shared" si="249"/>
        <v>5.3643099999999997</v>
      </c>
      <c r="G2066" s="2">
        <f t="shared" si="251"/>
        <v>5.4339719999999998</v>
      </c>
      <c r="H2066" s="2">
        <f t="shared" si="255"/>
        <v>5.500974499999999</v>
      </c>
      <c r="I2066" s="2">
        <f t="array" ref="I2066">SUMPRODUCT(B2050:B2069, (ROW(B2050:B2069)-ROW(B2050)+1)) / (20*21/2)</f>
        <v>5.335347619047619</v>
      </c>
      <c r="J2066" s="2">
        <f t="shared" si="250"/>
        <v>5.3735620558334958</v>
      </c>
      <c r="K2066" s="2">
        <f t="shared" si="252"/>
        <v>5.4306925025173545</v>
      </c>
    </row>
    <row r="2067" spans="1:11" ht="13.5" x14ac:dyDescent="0.25">
      <c r="A2067" s="3">
        <f>TITRES_STAT!B2070</f>
        <v>45013</v>
      </c>
      <c r="B2067" s="6">
        <f>TITRES_STAT!D2070</f>
        <v>5.4603000000000002</v>
      </c>
      <c r="C2067" s="2">
        <f t="shared" si="253"/>
        <v>0</v>
      </c>
      <c r="D2067" s="2">
        <f t="shared" si="254"/>
        <v>5.4288600000000002</v>
      </c>
      <c r="E2067" s="2">
        <f t="shared" si="256"/>
        <v>5.3188100000000009</v>
      </c>
      <c r="F2067" s="2">
        <f t="shared" si="249"/>
        <v>5.3643100000000006</v>
      </c>
      <c r="G2067" s="2">
        <f t="shared" si="251"/>
        <v>5.4347999999999992</v>
      </c>
      <c r="H2067" s="2">
        <f t="shared" si="255"/>
        <v>5.4996509999999974</v>
      </c>
      <c r="I2067" s="2">
        <f t="array" ref="I2067">SUMPRODUCT(B2051:B2070, (ROW(B2051:B2070)-ROW(B2051)+1)) / (20*21/2)</f>
        <v>5.3377933333333329</v>
      </c>
      <c r="J2067" s="2">
        <f t="shared" si="250"/>
        <v>5.3818228124207819</v>
      </c>
      <c r="K2067" s="2">
        <f t="shared" si="252"/>
        <v>5.4318535808500075</v>
      </c>
    </row>
    <row r="2068" spans="1:11" ht="13.5" x14ac:dyDescent="0.25">
      <c r="A2068" s="3">
        <f>TITRES_STAT!B2071</f>
        <v>45014</v>
      </c>
      <c r="B2068" s="6">
        <f>TITRES_STAT!D2071</f>
        <v>5.2534000000000001</v>
      </c>
      <c r="C2068" s="2">
        <f t="shared" si="253"/>
        <v>-0.20690000000000008</v>
      </c>
      <c r="D2068" s="2">
        <f t="shared" si="254"/>
        <v>5.41892</v>
      </c>
      <c r="E2068" s="2">
        <f t="shared" si="256"/>
        <v>5.3146700000000013</v>
      </c>
      <c r="F2068" s="2">
        <f t="shared" ref="F2068:F2131" si="257">AVERAGE(B2049:B2068)</f>
        <v>5.3539650000000005</v>
      </c>
      <c r="G2068" s="2">
        <f t="shared" si="251"/>
        <v>5.4323179999999986</v>
      </c>
      <c r="H2068" s="2">
        <f t="shared" si="255"/>
        <v>5.4972929999999982</v>
      </c>
      <c r="I2068" s="2">
        <f t="array" ref="I2068">SUMPRODUCT(B2052:B2071, (ROW(B2052:B2071)-ROW(B2052)+1)) / (20*21/2)</f>
        <v>5.3401204761904753</v>
      </c>
      <c r="J2068" s="2">
        <f t="shared" si="250"/>
        <v>5.3695920683807072</v>
      </c>
      <c r="K2068" s="2">
        <f t="shared" si="252"/>
        <v>5.4248554012088306</v>
      </c>
    </row>
    <row r="2069" spans="1:11" ht="13.5" x14ac:dyDescent="0.25">
      <c r="A2069" s="3">
        <f>TITRES_STAT!B2072</f>
        <v>45015</v>
      </c>
      <c r="B2069" s="6">
        <f>TITRES_STAT!D2072</f>
        <v>5.2534000000000001</v>
      </c>
      <c r="C2069" s="2">
        <f t="shared" si="253"/>
        <v>0</v>
      </c>
      <c r="D2069" s="2">
        <f t="shared" si="254"/>
        <v>5.3775399999999998</v>
      </c>
      <c r="E2069" s="2">
        <f t="shared" si="256"/>
        <v>5.31053</v>
      </c>
      <c r="F2069" s="2">
        <f t="shared" si="257"/>
        <v>5.3436200000000005</v>
      </c>
      <c r="G2069" s="2">
        <f t="shared" si="251"/>
        <v>5.4298359999999981</v>
      </c>
      <c r="H2069" s="2">
        <f t="shared" si="255"/>
        <v>5.4955554999999991</v>
      </c>
      <c r="I2069" s="2">
        <f t="array" ref="I2069">SUMPRODUCT(B2053:B2072, (ROW(B2053:B2072)-ROW(B2053)+1)) / (20*21/2)</f>
        <v>5.3430709523809528</v>
      </c>
      <c r="J2069" s="2">
        <f t="shared" ref="J2069:J2132" si="258">$J$4*B2069+J2068*(1-$J$4)</f>
        <v>5.358526157106354</v>
      </c>
      <c r="K2069" s="2">
        <f t="shared" si="252"/>
        <v>5.4181316599849554</v>
      </c>
    </row>
    <row r="2070" spans="1:11" ht="13.5" x14ac:dyDescent="0.25">
      <c r="A2070" s="3">
        <f>TITRES_STAT!B2073</f>
        <v>45016</v>
      </c>
      <c r="B2070" s="6">
        <f>TITRES_STAT!D2073</f>
        <v>5.3693</v>
      </c>
      <c r="C2070" s="2">
        <f t="shared" si="253"/>
        <v>0.11589999999999989</v>
      </c>
      <c r="D2070" s="2">
        <f t="shared" si="254"/>
        <v>5.3593399999999995</v>
      </c>
      <c r="E2070" s="2">
        <f t="shared" si="256"/>
        <v>5.3179800000000004</v>
      </c>
      <c r="F2070" s="2">
        <f t="shared" si="257"/>
        <v>5.3448650000000004</v>
      </c>
      <c r="G2070" s="2">
        <f t="shared" si="251"/>
        <v>5.429835999999999</v>
      </c>
      <c r="H2070" s="2">
        <f t="shared" si="255"/>
        <v>5.4942734999999994</v>
      </c>
      <c r="I2070" s="2">
        <f t="array" ref="I2070">SUMPRODUCT(B2054:B2073, (ROW(B2054:B2073)-ROW(B2054)+1)) / (20*21/2)</f>
        <v>5.358195238095238</v>
      </c>
      <c r="J2070" s="2">
        <f t="shared" si="258"/>
        <v>5.3595522373819389</v>
      </c>
      <c r="K2070" s="2">
        <f t="shared" si="252"/>
        <v>5.4162166929267217</v>
      </c>
    </row>
    <row r="2071" spans="1:11" ht="13.5" x14ac:dyDescent="0.25">
      <c r="A2071" s="3">
        <f>TITRES_STAT!B2074</f>
        <v>45019</v>
      </c>
      <c r="B2071" s="6">
        <f>TITRES_STAT!D2074</f>
        <v>5.3693</v>
      </c>
      <c r="C2071" s="2">
        <f t="shared" si="253"/>
        <v>0</v>
      </c>
      <c r="D2071" s="2">
        <f t="shared" si="254"/>
        <v>5.3411399999999993</v>
      </c>
      <c r="E2071" s="2">
        <f t="shared" si="256"/>
        <v>5.3469400000000009</v>
      </c>
      <c r="F2071" s="2">
        <f t="shared" si="257"/>
        <v>5.3465199999999999</v>
      </c>
      <c r="G2071" s="2">
        <f t="shared" si="251"/>
        <v>5.429835999999999</v>
      </c>
      <c r="H2071" s="2">
        <f t="shared" si="255"/>
        <v>5.4930325000000009</v>
      </c>
      <c r="I2071" s="2">
        <f t="array" ref="I2071">SUMPRODUCT(B2055:B2074, (ROW(B2055:B2074)-ROW(B2055)+1)) / (20*21/2)</f>
        <v>5.3704480952380953</v>
      </c>
      <c r="J2071" s="2">
        <f t="shared" si="258"/>
        <v>5.360480595726516</v>
      </c>
      <c r="K2071" s="2">
        <f t="shared" si="252"/>
        <v>5.4143768226158695</v>
      </c>
    </row>
    <row r="2072" spans="1:11" ht="13.5" x14ac:dyDescent="0.25">
      <c r="A2072" s="3">
        <f>TITRES_STAT!B2075</f>
        <v>45020</v>
      </c>
      <c r="B2072" s="6">
        <f>TITRES_STAT!D2075</f>
        <v>5.3775000000000004</v>
      </c>
      <c r="C2072" s="2">
        <f t="shared" si="253"/>
        <v>8.2000000000004292E-3</v>
      </c>
      <c r="D2072" s="2">
        <f t="shared" si="254"/>
        <v>5.3245800000000001</v>
      </c>
      <c r="E2072" s="2">
        <f t="shared" si="256"/>
        <v>5.3767200000000006</v>
      </c>
      <c r="F2072" s="2">
        <f t="shared" si="257"/>
        <v>5.3427950000000006</v>
      </c>
      <c r="G2072" s="2">
        <f t="shared" si="251"/>
        <v>5.4299999999999988</v>
      </c>
      <c r="H2072" s="2">
        <f t="shared" si="255"/>
        <v>5.4918325000000001</v>
      </c>
      <c r="I2072" s="2">
        <f t="array" ref="I2072">SUMPRODUCT(B2056:B2075, (ROW(B2056:B2075)-ROW(B2056)+1)) / (20*21/2)</f>
        <v>5.3920400000000006</v>
      </c>
      <c r="J2072" s="2">
        <f t="shared" si="258"/>
        <v>5.3621014913716101</v>
      </c>
      <c r="K2072" s="2">
        <f t="shared" si="252"/>
        <v>5.4129306727093649</v>
      </c>
    </row>
    <row r="2073" spans="1:11" ht="13.5" x14ac:dyDescent="0.25">
      <c r="A2073" s="3">
        <f>TITRES_STAT!B2076</f>
        <v>45021</v>
      </c>
      <c r="B2073" s="6">
        <f>TITRES_STAT!D2076</f>
        <v>5.5015999999999998</v>
      </c>
      <c r="C2073" s="2">
        <f t="shared" si="253"/>
        <v>0.12409999999999943</v>
      </c>
      <c r="D2073" s="2">
        <f t="shared" si="254"/>
        <v>5.3742200000000002</v>
      </c>
      <c r="E2073" s="2">
        <f t="shared" si="256"/>
        <v>5.3965699999999996</v>
      </c>
      <c r="F2073" s="2">
        <f t="shared" si="257"/>
        <v>5.3564449999999999</v>
      </c>
      <c r="G2073" s="2">
        <f t="shared" si="251"/>
        <v>5.4326459999999983</v>
      </c>
      <c r="H2073" s="2">
        <f t="shared" si="255"/>
        <v>5.4917495000000009</v>
      </c>
      <c r="I2073" s="2">
        <f t="array" ref="I2073">SUMPRODUCT(B2057:B2076, (ROW(B2057:B2076)-ROW(B2057)+1)) / (20*21/2)</f>
        <v>5.4161538095238084</v>
      </c>
      <c r="J2073" s="2">
        <f t="shared" si="258"/>
        <v>5.3753870636219325</v>
      </c>
      <c r="K2073" s="2">
        <f t="shared" si="252"/>
        <v>5.4164079012305661</v>
      </c>
    </row>
    <row r="2074" spans="1:11" ht="13.5" x14ac:dyDescent="0.25">
      <c r="A2074" s="3">
        <f>TITRES_STAT!B2077</f>
        <v>45022</v>
      </c>
      <c r="B2074" s="6">
        <f>TITRES_STAT!D2077</f>
        <v>5.4851000000000001</v>
      </c>
      <c r="C2074" s="2">
        <f t="shared" si="253"/>
        <v>-1.6499999999999737E-2</v>
      </c>
      <c r="D2074" s="2">
        <f t="shared" si="254"/>
        <v>5.42056</v>
      </c>
      <c r="E2074" s="2">
        <f t="shared" si="256"/>
        <v>5.3990499999999999</v>
      </c>
      <c r="F2074" s="2">
        <f t="shared" si="257"/>
        <v>5.3576850000000009</v>
      </c>
      <c r="G2074" s="2">
        <f t="shared" si="251"/>
        <v>5.4349619999999996</v>
      </c>
      <c r="H2074" s="2">
        <f t="shared" si="255"/>
        <v>5.4915840000000014</v>
      </c>
      <c r="I2074" s="2">
        <f t="array" ref="I2074">SUMPRODUCT(B2058:B2077, (ROW(B2058:B2077)-ROW(B2058)+1)) / (20*21/2)</f>
        <v>5.4205652380952376</v>
      </c>
      <c r="J2074" s="2">
        <f t="shared" si="258"/>
        <v>5.3858359147055577</v>
      </c>
      <c r="K2074" s="2">
        <f t="shared" si="252"/>
        <v>5.4191017090254467</v>
      </c>
    </row>
    <row r="2075" spans="1:11" ht="13.5" x14ac:dyDescent="0.25">
      <c r="A2075" s="3">
        <f>TITRES_STAT!B2078</f>
        <v>45023</v>
      </c>
      <c r="B2075" s="6">
        <f>TITRES_STAT!D2078</f>
        <v>5.5843999999999996</v>
      </c>
      <c r="C2075" s="2">
        <f t="shared" si="253"/>
        <v>9.92999999999995E-2</v>
      </c>
      <c r="D2075" s="2">
        <f t="shared" si="254"/>
        <v>5.4635799999999994</v>
      </c>
      <c r="E2075" s="2">
        <f t="shared" si="256"/>
        <v>5.4114599999999999</v>
      </c>
      <c r="F2075" s="2">
        <f t="shared" si="257"/>
        <v>5.3643049999999999</v>
      </c>
      <c r="G2075" s="2">
        <f t="shared" si="251"/>
        <v>5.4394299999999998</v>
      </c>
      <c r="H2075" s="2">
        <f t="shared" si="255"/>
        <v>5.4913775000000014</v>
      </c>
      <c r="I2075" s="2">
        <f t="array" ref="I2075">SUMPRODUCT(B2059:B2078, (ROW(B2059:B2078)-ROW(B2059)+1)) / (20*21/2)</f>
        <v>5.4022866666666669</v>
      </c>
      <c r="J2075" s="2">
        <f t="shared" si="258"/>
        <v>5.4047467799716955</v>
      </c>
      <c r="K2075" s="2">
        <f t="shared" si="252"/>
        <v>5.4255839949460176</v>
      </c>
    </row>
    <row r="2076" spans="1:11" ht="13.5" x14ac:dyDescent="0.25">
      <c r="A2076" s="3">
        <f>TITRES_STAT!B2079</f>
        <v>45026</v>
      </c>
      <c r="B2076" s="6">
        <f>TITRES_STAT!D2079</f>
        <v>5.6174999999999997</v>
      </c>
      <c r="C2076" s="2">
        <f t="shared" si="253"/>
        <v>3.3100000000000129E-2</v>
      </c>
      <c r="D2076" s="2">
        <f t="shared" si="254"/>
        <v>5.5132199999999996</v>
      </c>
      <c r="E2076" s="2">
        <f t="shared" si="256"/>
        <v>5.4271800000000008</v>
      </c>
      <c r="F2076" s="2">
        <f t="shared" si="257"/>
        <v>5.372580000000001</v>
      </c>
      <c r="G2076" s="2">
        <f t="shared" si="251"/>
        <v>5.4445600000000001</v>
      </c>
      <c r="H2076" s="2">
        <f t="shared" si="255"/>
        <v>5.4921635000000011</v>
      </c>
      <c r="I2076" s="2">
        <f t="array" ref="I2076">SUMPRODUCT(B2060:B2079, (ROW(B2060:B2079)-ROW(B2060)+1)) / (20*21/2)</f>
        <v>5.3845595238095232</v>
      </c>
      <c r="J2076" s="2">
        <f t="shared" si="258"/>
        <v>5.4250089914029624</v>
      </c>
      <c r="K2076" s="2">
        <f t="shared" si="252"/>
        <v>5.4331101127912724</v>
      </c>
    </row>
    <row r="2077" spans="1:11" ht="13.5" x14ac:dyDescent="0.25">
      <c r="A2077" s="3">
        <f>TITRES_STAT!B2080</f>
        <v>45027</v>
      </c>
      <c r="B2077" s="6">
        <f>TITRES_STAT!D2080</f>
        <v>5.4188999999999998</v>
      </c>
      <c r="C2077" s="2">
        <f t="shared" si="253"/>
        <v>-0.19859999999999989</v>
      </c>
      <c r="D2077" s="2">
        <f t="shared" si="254"/>
        <v>5.5214999999999996</v>
      </c>
      <c r="E2077" s="2">
        <f t="shared" si="256"/>
        <v>5.4230400000000003</v>
      </c>
      <c r="F2077" s="2">
        <f t="shared" si="257"/>
        <v>5.3709249999999988</v>
      </c>
      <c r="G2077" s="2">
        <f t="shared" si="251"/>
        <v>5.4455520000000002</v>
      </c>
      <c r="H2077" s="2">
        <f t="shared" si="255"/>
        <v>5.4919564999999997</v>
      </c>
      <c r="I2077" s="2">
        <f t="array" ref="I2077">SUMPRODUCT(B2061:B2080, (ROW(B2061:B2080)-ROW(B2061)+1)) / (20*21/2)</f>
        <v>5.370536190476189</v>
      </c>
      <c r="J2077" s="2">
        <f t="shared" si="258"/>
        <v>5.4244271826979187</v>
      </c>
      <c r="K2077" s="2">
        <f t="shared" si="252"/>
        <v>5.4325528534661247</v>
      </c>
    </row>
    <row r="2078" spans="1:11" ht="13.5" x14ac:dyDescent="0.25">
      <c r="A2078" s="3">
        <f>TITRES_STAT!B2081</f>
        <v>45028</v>
      </c>
      <c r="B2078" s="6">
        <f>TITRES_STAT!D2081</f>
        <v>5.1790000000000003</v>
      </c>
      <c r="C2078" s="2">
        <f t="shared" si="253"/>
        <v>-0.23989999999999956</v>
      </c>
      <c r="D2078" s="2">
        <f t="shared" si="254"/>
        <v>5.4569799999999997</v>
      </c>
      <c r="E2078" s="2">
        <f t="shared" si="256"/>
        <v>5.4156000000000004</v>
      </c>
      <c r="F2078" s="2">
        <f t="shared" si="257"/>
        <v>5.3651350000000004</v>
      </c>
      <c r="G2078" s="2">
        <f t="shared" si="251"/>
        <v>5.4417459999999993</v>
      </c>
      <c r="H2078" s="2">
        <f t="shared" si="255"/>
        <v>5.4905500000000007</v>
      </c>
      <c r="I2078" s="2">
        <f t="array" ref="I2078">SUMPRODUCT(B2062:B2081, (ROW(B2062:B2081)-ROW(B2062)+1)) / (20*21/2)</f>
        <v>5.3569066666666663</v>
      </c>
      <c r="J2078" s="2">
        <f t="shared" si="258"/>
        <v>5.4010531652981175</v>
      </c>
      <c r="K2078" s="2">
        <f t="shared" si="252"/>
        <v>5.4226096043105905</v>
      </c>
    </row>
    <row r="2079" spans="1:11" ht="13.5" x14ac:dyDescent="0.25">
      <c r="A2079" s="3">
        <f>TITRES_STAT!B2082</f>
        <v>45029</v>
      </c>
      <c r="B2079" s="6">
        <f>TITRES_STAT!D2082</f>
        <v>5.1790000000000003</v>
      </c>
      <c r="C2079" s="2">
        <f t="shared" si="253"/>
        <v>0</v>
      </c>
      <c r="D2079" s="2">
        <f t="shared" si="254"/>
        <v>5.3957600000000001</v>
      </c>
      <c r="E2079" s="2">
        <f t="shared" si="256"/>
        <v>5.4081600000000005</v>
      </c>
      <c r="F2079" s="2">
        <f t="shared" si="257"/>
        <v>5.3593449999999994</v>
      </c>
      <c r="G2079" s="2">
        <f t="shared" si="251"/>
        <v>5.4331419999999984</v>
      </c>
      <c r="H2079" s="2">
        <f t="shared" si="255"/>
        <v>5.4893505000000014</v>
      </c>
      <c r="I2079" s="2">
        <f t="array" ref="I2079">SUMPRODUCT(B2063:B2082, (ROW(B2063:B2082)-ROW(B2063)+1)) / (20*21/2)</f>
        <v>5.3647038095238093</v>
      </c>
      <c r="J2079" s="2">
        <f t="shared" si="258"/>
        <v>5.3799052447935356</v>
      </c>
      <c r="K2079" s="2">
        <f t="shared" si="252"/>
        <v>5.4130562864944896</v>
      </c>
    </row>
    <row r="2080" spans="1:11" ht="13.5" x14ac:dyDescent="0.25">
      <c r="A2080" s="3">
        <f>TITRES_STAT!B2083</f>
        <v>45030</v>
      </c>
      <c r="B2080" s="6">
        <f>TITRES_STAT!D2083</f>
        <v>5.2121000000000004</v>
      </c>
      <c r="C2080" s="2">
        <f t="shared" si="253"/>
        <v>3.3100000000000129E-2</v>
      </c>
      <c r="D2080" s="2">
        <f t="shared" si="254"/>
        <v>5.3213000000000008</v>
      </c>
      <c r="E2080" s="2">
        <f t="shared" si="256"/>
        <v>5.3924400000000006</v>
      </c>
      <c r="F2080" s="2">
        <f t="shared" si="257"/>
        <v>5.3552100000000014</v>
      </c>
      <c r="G2080" s="2">
        <f t="shared" si="251"/>
        <v>5.4238759999999999</v>
      </c>
      <c r="H2080" s="2">
        <f t="shared" si="255"/>
        <v>5.487282500000001</v>
      </c>
      <c r="I2080" s="2">
        <f t="array" ref="I2080">SUMPRODUCT(B2064:B2083, (ROW(B2064:B2083)-ROW(B2064)+1)) / (20*21/2)</f>
        <v>5.3707676190476201</v>
      </c>
      <c r="J2080" s="2">
        <f t="shared" si="258"/>
        <v>5.3639237929084373</v>
      </c>
      <c r="K2080" s="2">
        <f t="shared" si="252"/>
        <v>5.4051756478084316</v>
      </c>
    </row>
    <row r="2081" spans="1:11" ht="13.5" x14ac:dyDescent="0.25">
      <c r="A2081" s="3">
        <f>TITRES_STAT!B2084</f>
        <v>45033</v>
      </c>
      <c r="B2081" s="6">
        <f>TITRES_STAT!D2084</f>
        <v>5.2121000000000004</v>
      </c>
      <c r="C2081" s="2">
        <f t="shared" si="253"/>
        <v>0</v>
      </c>
      <c r="D2081" s="2">
        <f t="shared" si="254"/>
        <v>5.2402199999999999</v>
      </c>
      <c r="E2081" s="2">
        <f t="shared" si="256"/>
        <v>5.3767200000000006</v>
      </c>
      <c r="F2081" s="2">
        <f t="shared" si="257"/>
        <v>5.3618300000000012</v>
      </c>
      <c r="G2081" s="2">
        <f t="shared" si="251"/>
        <v>5.4146100000000015</v>
      </c>
      <c r="H2081" s="2">
        <f t="shared" si="255"/>
        <v>5.4852145000000005</v>
      </c>
      <c r="I2081" s="2">
        <f t="array" ref="I2081">SUMPRODUCT(B2065:B2084, (ROW(B2065:B2084)-ROW(B2065)+1)) / (20*21/2)</f>
        <v>5.3761619047619043</v>
      </c>
      <c r="J2081" s="2">
        <f t="shared" si="258"/>
        <v>5.3494643840600151</v>
      </c>
      <c r="K2081" s="2">
        <f t="shared" si="252"/>
        <v>5.3976040537767283</v>
      </c>
    </row>
    <row r="2082" spans="1:11" ht="13.5" x14ac:dyDescent="0.25">
      <c r="A2082" s="3">
        <f>TITRES_STAT!B2085</f>
        <v>45034</v>
      </c>
      <c r="B2082" s="6">
        <f>TITRES_STAT!D2085</f>
        <v>5.4436999999999998</v>
      </c>
      <c r="C2082" s="2">
        <f t="shared" si="253"/>
        <v>0.23159999999999936</v>
      </c>
      <c r="D2082" s="2">
        <f t="shared" si="254"/>
        <v>5.2451799999999995</v>
      </c>
      <c r="E2082" s="2">
        <f t="shared" si="256"/>
        <v>5.3833399999999996</v>
      </c>
      <c r="F2082" s="2">
        <f t="shared" si="257"/>
        <v>5.3800300000000005</v>
      </c>
      <c r="G2082" s="2">
        <f t="shared" si="251"/>
        <v>5.4099760000000003</v>
      </c>
      <c r="H2082" s="2">
        <f t="shared" si="255"/>
        <v>5.4843045000000004</v>
      </c>
      <c r="I2082" s="2">
        <f t="array" ref="I2082">SUMPRODUCT(B2066:B2085, (ROW(B2066:B2085)-ROW(B2066)+1)) / (20*21/2)</f>
        <v>5.3603685714285714</v>
      </c>
      <c r="J2082" s="2">
        <f t="shared" si="258"/>
        <v>5.3584392046257285</v>
      </c>
      <c r="K2082" s="2">
        <f t="shared" si="252"/>
        <v>5.3994117379423461</v>
      </c>
    </row>
    <row r="2083" spans="1:11" ht="13.5" x14ac:dyDescent="0.25">
      <c r="A2083" s="3">
        <f>TITRES_STAT!B2086</f>
        <v>45035</v>
      </c>
      <c r="B2083" s="6">
        <f>TITRES_STAT!D2086</f>
        <v>5.4436999999999998</v>
      </c>
      <c r="C2083" s="2">
        <f t="shared" si="253"/>
        <v>0</v>
      </c>
      <c r="D2083" s="2">
        <f t="shared" si="254"/>
        <v>5.2981199999999999</v>
      </c>
      <c r="E2083" s="2">
        <f t="shared" si="256"/>
        <v>5.3775500000000003</v>
      </c>
      <c r="F2083" s="2">
        <f t="shared" si="257"/>
        <v>5.3870600000000008</v>
      </c>
      <c r="G2083" s="2">
        <f t="shared" si="251"/>
        <v>5.4053419999999992</v>
      </c>
      <c r="H2083" s="2">
        <f t="shared" si="255"/>
        <v>5.4833945000000002</v>
      </c>
      <c r="I2083" s="2">
        <f t="array" ref="I2083">SUMPRODUCT(B2067:B2086, (ROW(B2067:B2086)-ROW(B2067)+1)) / (20*21/2)</f>
        <v>5.3543842857142856</v>
      </c>
      <c r="J2083" s="2">
        <f t="shared" si="258"/>
        <v>5.3665592803756592</v>
      </c>
      <c r="K2083" s="2">
        <f t="shared" si="252"/>
        <v>5.4011485325328419</v>
      </c>
    </row>
    <row r="2084" spans="1:11" ht="13.5" x14ac:dyDescent="0.25">
      <c r="A2084" s="3">
        <f>TITRES_STAT!B2087</f>
        <v>45036</v>
      </c>
      <c r="B2084" s="6">
        <f>TITRES_STAT!D2087</f>
        <v>5.4436999999999998</v>
      </c>
      <c r="C2084" s="2">
        <f t="shared" si="253"/>
        <v>0</v>
      </c>
      <c r="D2084" s="2">
        <f t="shared" si="254"/>
        <v>5.3510599999999995</v>
      </c>
      <c r="E2084" s="2">
        <f t="shared" si="256"/>
        <v>5.3734099999999998</v>
      </c>
      <c r="F2084" s="2">
        <f t="shared" si="257"/>
        <v>5.3862300000000003</v>
      </c>
      <c r="G2084" s="2">
        <f t="shared" si="251"/>
        <v>5.4008739999999991</v>
      </c>
      <c r="H2084" s="2">
        <f t="shared" si="255"/>
        <v>5.4824845000000009</v>
      </c>
      <c r="I2084" s="2">
        <f t="array" ref="I2084">SUMPRODUCT(B2068:B2087, (ROW(B2068:B2087)-ROW(B2068)+1)) / (20*21/2)</f>
        <v>5.37116619047619</v>
      </c>
      <c r="J2084" s="2">
        <f t="shared" si="258"/>
        <v>5.3739060155779779</v>
      </c>
      <c r="K2084" s="2">
        <f t="shared" si="252"/>
        <v>5.4028172175315534</v>
      </c>
    </row>
    <row r="2085" spans="1:11" ht="13.5" x14ac:dyDescent="0.25">
      <c r="A2085" s="3">
        <f>TITRES_STAT!B2088</f>
        <v>45040</v>
      </c>
      <c r="B2085" s="6">
        <f>TITRES_STAT!D2088</f>
        <v>5.2203999999999997</v>
      </c>
      <c r="C2085" s="2">
        <f t="shared" si="253"/>
        <v>-0.22330000000000005</v>
      </c>
      <c r="D2085" s="2">
        <f t="shared" si="254"/>
        <v>5.3527199999999997</v>
      </c>
      <c r="E2085" s="2">
        <f t="shared" si="256"/>
        <v>5.3370100000000003</v>
      </c>
      <c r="F2085" s="2">
        <f t="shared" si="257"/>
        <v>5.3742350000000005</v>
      </c>
      <c r="G2085" s="2">
        <f t="shared" si="251"/>
        <v>5.396571999999999</v>
      </c>
      <c r="H2085" s="2">
        <f t="shared" si="255"/>
        <v>5.4804579999999987</v>
      </c>
      <c r="I2085" s="2">
        <f t="array" ref="I2085">SUMPRODUCT(B2069:B2088, (ROW(B2069:B2088)-ROW(B2069)+1)) / (20*21/2)</f>
        <v>5.3875542857142849</v>
      </c>
      <c r="J2085" s="2">
        <f t="shared" si="258"/>
        <v>5.359286395046742</v>
      </c>
      <c r="K2085" s="2">
        <f t="shared" si="252"/>
        <v>5.395663601157767</v>
      </c>
    </row>
    <row r="2086" spans="1:11" ht="13.5" x14ac:dyDescent="0.25">
      <c r="A2086" s="3">
        <f>TITRES_STAT!B2089</f>
        <v>45041</v>
      </c>
      <c r="B2086" s="6">
        <f>TITRES_STAT!D2089</f>
        <v>5.3113999999999999</v>
      </c>
      <c r="C2086" s="2">
        <f t="shared" si="253"/>
        <v>9.1000000000000192E-2</v>
      </c>
      <c r="D2086" s="2">
        <f t="shared" si="254"/>
        <v>5.3725799999999992</v>
      </c>
      <c r="E2086" s="2">
        <f t="shared" si="256"/>
        <v>5.3063999999999991</v>
      </c>
      <c r="F2086" s="2">
        <f t="shared" si="257"/>
        <v>5.3667900000000017</v>
      </c>
      <c r="G2086" s="2">
        <f t="shared" si="251"/>
        <v>5.396075999999999</v>
      </c>
      <c r="H2086" s="2">
        <f t="shared" si="255"/>
        <v>5.4789689999999984</v>
      </c>
      <c r="I2086" s="2">
        <f t="array" ref="I2086">SUMPRODUCT(B2070:B2089, (ROW(B2070:B2089)-ROW(B2070)+1)) / (20*21/2)</f>
        <v>5.4025633333333332</v>
      </c>
      <c r="J2086" s="2">
        <f t="shared" si="258"/>
        <v>5.3547257859946713</v>
      </c>
      <c r="K2086" s="2">
        <f t="shared" si="252"/>
        <v>5.3923591462104037</v>
      </c>
    </row>
    <row r="2087" spans="1:11" ht="13.5" x14ac:dyDescent="0.25">
      <c r="A2087" s="3">
        <f>TITRES_STAT!B2090</f>
        <v>45042</v>
      </c>
      <c r="B2087" s="6">
        <f>TITRES_STAT!D2090</f>
        <v>5.5430000000000001</v>
      </c>
      <c r="C2087" s="2">
        <f t="shared" si="253"/>
        <v>0.23160000000000025</v>
      </c>
      <c r="D2087" s="2">
        <f t="shared" si="254"/>
        <v>5.3924399999999988</v>
      </c>
      <c r="E2087" s="2">
        <f t="shared" si="256"/>
        <v>5.3188099999999991</v>
      </c>
      <c r="F2087" s="2">
        <f t="shared" si="257"/>
        <v>5.3709250000000024</v>
      </c>
      <c r="G2087" s="2">
        <f t="shared" si="251"/>
        <v>5.3954139999999997</v>
      </c>
      <c r="H2087" s="2">
        <f t="shared" si="255"/>
        <v>5.4785554999999979</v>
      </c>
      <c r="I2087" s="2">
        <f t="array" ref="I2087">SUMPRODUCT(B2071:B2090, (ROW(B2071:B2090)-ROW(B2071)+1)) / (20*21/2)</f>
        <v>5.4161933333333332</v>
      </c>
      <c r="J2087" s="2">
        <f t="shared" si="258"/>
        <v>5.3726566635189883</v>
      </c>
      <c r="K2087" s="2">
        <f t="shared" si="252"/>
        <v>5.3982666306727412</v>
      </c>
    </row>
    <row r="2088" spans="1:11" ht="13.5" x14ac:dyDescent="0.25">
      <c r="A2088" s="3">
        <f>TITRES_STAT!B2091</f>
        <v>45043</v>
      </c>
      <c r="B2088" s="6">
        <f>TITRES_STAT!D2091</f>
        <v>5.5430000000000001</v>
      </c>
      <c r="C2088" s="2">
        <f t="shared" si="253"/>
        <v>0</v>
      </c>
      <c r="D2088" s="2">
        <f t="shared" si="254"/>
        <v>5.4123000000000001</v>
      </c>
      <c r="E2088" s="2">
        <f t="shared" si="256"/>
        <v>5.3552099999999996</v>
      </c>
      <c r="F2088" s="2">
        <f t="shared" si="257"/>
        <v>5.3854050000000031</v>
      </c>
      <c r="G2088" s="2">
        <f t="shared" si="251"/>
        <v>5.3947519999999995</v>
      </c>
      <c r="H2088" s="2">
        <f t="shared" si="255"/>
        <v>5.4789689999999975</v>
      </c>
      <c r="I2088" s="2">
        <f t="array" ref="I2088">SUMPRODUCT(B2072:B2091, (ROW(B2072:B2091)-ROW(B2072)+1)) / (20*21/2)</f>
        <v>5.426634285714286</v>
      </c>
      <c r="J2088" s="2">
        <f t="shared" si="258"/>
        <v>5.3888798384219418</v>
      </c>
      <c r="K2088" s="2">
        <f t="shared" si="252"/>
        <v>5.4039424490777312</v>
      </c>
    </row>
    <row r="2089" spans="1:11" ht="13.5" x14ac:dyDescent="0.25">
      <c r="A2089" s="3">
        <f>TITRES_STAT!B2092</f>
        <v>45044</v>
      </c>
      <c r="B2089" s="6">
        <f>TITRES_STAT!D2092</f>
        <v>5.5430000000000001</v>
      </c>
      <c r="C2089" s="2">
        <f t="shared" si="253"/>
        <v>0</v>
      </c>
      <c r="D2089" s="2">
        <f t="shared" si="254"/>
        <v>5.4321599999999997</v>
      </c>
      <c r="E2089" s="2">
        <f t="shared" si="256"/>
        <v>5.3916099999999991</v>
      </c>
      <c r="F2089" s="2">
        <f t="shared" si="257"/>
        <v>5.399885000000002</v>
      </c>
      <c r="G2089" s="2">
        <f t="shared" si="251"/>
        <v>5.3940900000000003</v>
      </c>
      <c r="H2089" s="2">
        <f t="shared" si="255"/>
        <v>5.4793824999999963</v>
      </c>
      <c r="I2089" s="2">
        <f t="array" ref="I2089">SUMPRODUCT(B2073:B2092, (ROW(B2073:B2092)-ROW(B2073)+1)) / (20*21/2)</f>
        <v>5.4229661904761901</v>
      </c>
      <c r="J2089" s="2">
        <f t="shared" si="258"/>
        <v>5.403557949048424</v>
      </c>
      <c r="K2089" s="2">
        <f t="shared" si="252"/>
        <v>5.4093956863688009</v>
      </c>
    </row>
    <row r="2090" spans="1:11" ht="13.5" x14ac:dyDescent="0.25">
      <c r="A2090" s="3">
        <f>TITRES_STAT!B2093</f>
        <v>45048</v>
      </c>
      <c r="B2090" s="6">
        <f>TITRES_STAT!D2093</f>
        <v>5.5430000000000001</v>
      </c>
      <c r="C2090" s="2">
        <f t="shared" si="253"/>
        <v>0</v>
      </c>
      <c r="D2090" s="2">
        <f t="shared" si="254"/>
        <v>5.4966799999999996</v>
      </c>
      <c r="E2090" s="2">
        <f t="shared" si="256"/>
        <v>5.4246999999999996</v>
      </c>
      <c r="F2090" s="2">
        <f t="shared" si="257"/>
        <v>5.4085700000000019</v>
      </c>
      <c r="G2090" s="2">
        <f t="shared" si="251"/>
        <v>5.3917740000000007</v>
      </c>
      <c r="H2090" s="2">
        <f t="shared" si="255"/>
        <v>5.4791754999999958</v>
      </c>
      <c r="I2090" s="2">
        <f t="array" ref="I2090">SUMPRODUCT(B2074:B2093, (ROW(B2074:B2093)-ROW(B2074)+1)) / (20*21/2)</f>
        <v>5.4145742857142851</v>
      </c>
      <c r="J2090" s="2">
        <f t="shared" si="258"/>
        <v>5.4168381443771452</v>
      </c>
      <c r="K2090" s="2">
        <f t="shared" si="252"/>
        <v>5.4146350712170834</v>
      </c>
    </row>
    <row r="2091" spans="1:11" ht="13.5" x14ac:dyDescent="0.25">
      <c r="A2091" s="3">
        <f>TITRES_STAT!B2094</f>
        <v>45049</v>
      </c>
      <c r="B2091" s="6">
        <f>TITRES_STAT!D2094</f>
        <v>5.5182000000000002</v>
      </c>
      <c r="C2091" s="2">
        <f t="shared" si="253"/>
        <v>-2.4799999999999933E-2</v>
      </c>
      <c r="D2091" s="2">
        <f t="shared" si="254"/>
        <v>5.5380400000000005</v>
      </c>
      <c r="E2091" s="2">
        <f t="shared" si="256"/>
        <v>5.455309999999999</v>
      </c>
      <c r="F2091" s="2">
        <f t="shared" si="257"/>
        <v>5.4160150000000016</v>
      </c>
      <c r="G2091" s="2">
        <f t="shared" si="251"/>
        <v>5.3889619999999994</v>
      </c>
      <c r="H2091" s="2">
        <f t="shared" si="255"/>
        <v>5.4788444999999948</v>
      </c>
      <c r="I2091" s="2">
        <f t="array" ref="I2091">SUMPRODUCT(B2075:B2094, (ROW(B2075:B2094)-ROW(B2075)+1)) / (20*21/2)</f>
        <v>5.4070095238095224</v>
      </c>
      <c r="J2091" s="2">
        <f t="shared" si="258"/>
        <v>5.4264916544364645</v>
      </c>
      <c r="K2091" s="2">
        <f t="shared" si="252"/>
        <v>5.4186964409732763</v>
      </c>
    </row>
    <row r="2092" spans="1:11" ht="13.5" x14ac:dyDescent="0.25">
      <c r="A2092" s="3">
        <f>TITRES_STAT!B2095</f>
        <v>45050</v>
      </c>
      <c r="B2092" s="6">
        <f>TITRES_STAT!D2095</f>
        <v>5.3775000000000004</v>
      </c>
      <c r="C2092" s="2">
        <f t="shared" si="253"/>
        <v>-0.14069999999999983</v>
      </c>
      <c r="D2092" s="2">
        <f t="shared" si="254"/>
        <v>5.5049400000000004</v>
      </c>
      <c r="E2092" s="2">
        <f t="shared" si="256"/>
        <v>5.4486899999999991</v>
      </c>
      <c r="F2092" s="2">
        <f t="shared" si="257"/>
        <v>5.4160150000000016</v>
      </c>
      <c r="G2092" s="2">
        <f t="shared" si="251"/>
        <v>5.3882999999999992</v>
      </c>
      <c r="H2092" s="2">
        <f t="shared" si="255"/>
        <v>5.4778099999999936</v>
      </c>
      <c r="I2092" s="2">
        <f t="array" ref="I2092">SUMPRODUCT(B2076:B2095, (ROW(B2076:B2095)-ROW(B2076)+1)) / (20*21/2)</f>
        <v>5.4001933333333332</v>
      </c>
      <c r="J2092" s="2">
        <f t="shared" si="258"/>
        <v>5.4218257825853726</v>
      </c>
      <c r="K2092" s="2">
        <f t="shared" si="252"/>
        <v>5.4170808942684419</v>
      </c>
    </row>
    <row r="2093" spans="1:11" ht="13.5" x14ac:dyDescent="0.25">
      <c r="A2093" s="3">
        <f>TITRES_STAT!B2096</f>
        <v>45051</v>
      </c>
      <c r="B2093" s="6">
        <f>TITRES_STAT!D2096</f>
        <v>5.3278999999999996</v>
      </c>
      <c r="C2093" s="2">
        <f t="shared" si="253"/>
        <v>-4.9600000000000755E-2</v>
      </c>
      <c r="D2093" s="2">
        <f t="shared" si="254"/>
        <v>5.4619200000000001</v>
      </c>
      <c r="E2093" s="2">
        <f t="shared" si="256"/>
        <v>5.4371099999999997</v>
      </c>
      <c r="F2093" s="2">
        <f t="shared" si="257"/>
        <v>5.4073300000000017</v>
      </c>
      <c r="G2093" s="2">
        <f t="shared" si="251"/>
        <v>5.3879700000000001</v>
      </c>
      <c r="H2093" s="2">
        <f t="shared" si="255"/>
        <v>5.4765274999999942</v>
      </c>
      <c r="I2093" s="2">
        <f t="array" ref="I2093">SUMPRODUCT(B2077:B2096, (ROW(B2077:B2096)-ROW(B2077)+1)) / (20*21/2)</f>
        <v>5.3945985714285705</v>
      </c>
      <c r="J2093" s="2">
        <f t="shared" si="258"/>
        <v>5.4128804699581945</v>
      </c>
      <c r="K2093" s="2">
        <f t="shared" si="252"/>
        <v>5.4135836042971306</v>
      </c>
    </row>
    <row r="2094" spans="1:11" ht="13.5" x14ac:dyDescent="0.25">
      <c r="A2094" s="3">
        <f>TITRES_STAT!B2097</f>
        <v>45054</v>
      </c>
      <c r="B2094" s="6">
        <f>TITRES_STAT!D2097</f>
        <v>5.3278999999999996</v>
      </c>
      <c r="C2094" s="2">
        <f t="shared" si="253"/>
        <v>0</v>
      </c>
      <c r="D2094" s="2">
        <f t="shared" si="254"/>
        <v>5.4188999999999998</v>
      </c>
      <c r="E2094" s="2">
        <f t="shared" si="256"/>
        <v>5.4255300000000002</v>
      </c>
      <c r="F2094" s="2">
        <f t="shared" si="257"/>
        <v>5.3994700000000009</v>
      </c>
      <c r="G2094" s="2">
        <f t="shared" si="251"/>
        <v>5.3853220000000013</v>
      </c>
      <c r="H2094" s="2">
        <f t="shared" si="255"/>
        <v>5.475948499999995</v>
      </c>
      <c r="I2094" s="2">
        <f t="array" ref="I2094">SUMPRODUCT(B2078:B2097, (ROW(B2078:B2097)-ROW(B2078)+1)) / (20*21/2)</f>
        <v>5.3872304761904752</v>
      </c>
      <c r="J2094" s="2">
        <f t="shared" si="258"/>
        <v>5.4047870918669378</v>
      </c>
      <c r="K2094" s="2">
        <f t="shared" si="252"/>
        <v>5.4102234629521453</v>
      </c>
    </row>
    <row r="2095" spans="1:11" ht="13.5" x14ac:dyDescent="0.25">
      <c r="A2095" s="3">
        <f>TITRES_STAT!B2098</f>
        <v>45055</v>
      </c>
      <c r="B2095" s="6">
        <f>TITRES_STAT!D2098</f>
        <v>5.3278999999999996</v>
      </c>
      <c r="C2095" s="2">
        <f t="shared" si="253"/>
        <v>0</v>
      </c>
      <c r="D2095" s="2">
        <f t="shared" si="254"/>
        <v>5.3758800000000004</v>
      </c>
      <c r="E2095" s="2">
        <f t="shared" si="256"/>
        <v>5.4362799999999991</v>
      </c>
      <c r="F2095" s="2">
        <f t="shared" si="257"/>
        <v>5.3866450000000015</v>
      </c>
      <c r="G2095" s="2">
        <f t="shared" si="251"/>
        <v>5.3826740000000015</v>
      </c>
      <c r="H2095" s="2">
        <f t="shared" si="255"/>
        <v>5.475369499999994</v>
      </c>
      <c r="I2095" s="2">
        <f t="array" ref="I2095">SUMPRODUCT(B2079:B2098, (ROW(B2079:B2098)-ROW(B2079)+1)) / (20*21/2)</f>
        <v>5.382034285714286</v>
      </c>
      <c r="J2095" s="2">
        <f t="shared" si="258"/>
        <v>5.3974645116891349</v>
      </c>
      <c r="K2095" s="2">
        <f t="shared" si="252"/>
        <v>5.4069950918559826</v>
      </c>
    </row>
    <row r="2096" spans="1:11" ht="13.5" x14ac:dyDescent="0.25">
      <c r="A2096" s="3">
        <f>TITRES_STAT!B2099</f>
        <v>45056</v>
      </c>
      <c r="B2096" s="6">
        <f>TITRES_STAT!D2099</f>
        <v>5.3278999999999996</v>
      </c>
      <c r="C2096" s="2">
        <f t="shared" si="253"/>
        <v>0</v>
      </c>
      <c r="D2096" s="2">
        <f t="shared" si="254"/>
        <v>5.3378199999999998</v>
      </c>
      <c r="E2096" s="2">
        <f t="shared" si="256"/>
        <v>5.4379299999999997</v>
      </c>
      <c r="F2096" s="2">
        <f t="shared" si="257"/>
        <v>5.3721649999999999</v>
      </c>
      <c r="G2096" s="2">
        <f t="shared" si="251"/>
        <v>5.380026</v>
      </c>
      <c r="H2096" s="2">
        <f t="shared" si="255"/>
        <v>5.4740869999999937</v>
      </c>
      <c r="I2096" s="2">
        <f t="array" ref="I2096">SUMPRODUCT(B2080:B2099, (ROW(B2080:B2099)-ROW(B2080)+1)) / (20*21/2)</f>
        <v>5.3777790476190477</v>
      </c>
      <c r="J2096" s="2">
        <f t="shared" si="258"/>
        <v>5.390839320099694</v>
      </c>
      <c r="K2096" s="2">
        <f t="shared" si="252"/>
        <v>5.403893323547905</v>
      </c>
    </row>
    <row r="2097" spans="1:11" ht="13.5" x14ac:dyDescent="0.25">
      <c r="A2097" s="3">
        <f>TITRES_STAT!B2100</f>
        <v>45057</v>
      </c>
      <c r="B2097" s="6">
        <f>TITRES_STAT!D2100</f>
        <v>5.2948000000000004</v>
      </c>
      <c r="C2097" s="2">
        <f t="shared" si="253"/>
        <v>-3.3099999999999241E-2</v>
      </c>
      <c r="D2097" s="2">
        <f t="shared" si="254"/>
        <v>5.3212799999999998</v>
      </c>
      <c r="E2097" s="2">
        <f t="shared" si="256"/>
        <v>5.4131100000000005</v>
      </c>
      <c r="F2097" s="2">
        <f t="shared" si="257"/>
        <v>5.3659599999999994</v>
      </c>
      <c r="G2097" s="2">
        <f t="shared" si="251"/>
        <v>5.3767160000000009</v>
      </c>
      <c r="H2097" s="2">
        <f t="shared" si="255"/>
        <v>5.4717289999999936</v>
      </c>
      <c r="I2097" s="2">
        <f t="array" ref="I2097">SUMPRODUCT(B2081:B2100, (ROW(B2081:B2100)-ROW(B2081)+1)) / (20*21/2)</f>
        <v>5.3736052380952382</v>
      </c>
      <c r="J2097" s="2">
        <f t="shared" si="258"/>
        <v>5.3816927181854375</v>
      </c>
      <c r="K2097" s="2">
        <f t="shared" si="252"/>
        <v>5.399615153997007</v>
      </c>
    </row>
    <row r="2098" spans="1:11" ht="13.5" x14ac:dyDescent="0.25">
      <c r="A2098" s="3">
        <f>TITRES_STAT!B2101</f>
        <v>45058</v>
      </c>
      <c r="B2098" s="6">
        <f>TITRES_STAT!D2101</f>
        <v>5.3113999999999999</v>
      </c>
      <c r="C2098" s="2">
        <f t="shared" si="253"/>
        <v>1.6599999999999504E-2</v>
      </c>
      <c r="D2098" s="2">
        <f t="shared" si="254"/>
        <v>5.3179800000000004</v>
      </c>
      <c r="E2098" s="2">
        <f t="shared" si="256"/>
        <v>5.3899500000000007</v>
      </c>
      <c r="F2098" s="2">
        <f t="shared" si="257"/>
        <v>5.3725799999999992</v>
      </c>
      <c r="G2098" s="2">
        <f t="shared" ref="G2098:G2161" si="259">AVERAGE(B2049:B2098)</f>
        <v>5.3737380000000003</v>
      </c>
      <c r="H2098" s="2">
        <f t="shared" si="255"/>
        <v>5.4694539999999936</v>
      </c>
      <c r="I2098" s="2">
        <f t="array" ref="I2098">SUMPRODUCT(B2082:B2101, (ROW(B2082:B2101)-ROW(B2082)+1)) / (20*21/2)</f>
        <v>5.3696214285714285</v>
      </c>
      <c r="J2098" s="2">
        <f t="shared" si="258"/>
        <v>5.3749981735963477</v>
      </c>
      <c r="K2098" s="2">
        <f t="shared" si="252"/>
        <v>5.3961557361932035</v>
      </c>
    </row>
    <row r="2099" spans="1:11" ht="13.5" x14ac:dyDescent="0.25">
      <c r="A2099" s="3">
        <f>TITRES_STAT!B2102</f>
        <v>45061</v>
      </c>
      <c r="B2099" s="6">
        <f>TITRES_STAT!D2102</f>
        <v>5.3278999999999996</v>
      </c>
      <c r="C2099" s="2">
        <f t="shared" si="253"/>
        <v>1.6499999999999737E-2</v>
      </c>
      <c r="D2099" s="2">
        <f t="shared" si="254"/>
        <v>5.3179800000000004</v>
      </c>
      <c r="E2099" s="2">
        <f t="shared" si="256"/>
        <v>5.3684399999999997</v>
      </c>
      <c r="F2099" s="2">
        <f t="shared" si="257"/>
        <v>5.3800249999999989</v>
      </c>
      <c r="G2099" s="2">
        <f t="shared" si="259"/>
        <v>5.3710900000000006</v>
      </c>
      <c r="H2099" s="2">
        <f t="shared" si="255"/>
        <v>5.4685024999999952</v>
      </c>
      <c r="I2099" s="2">
        <f t="array" ref="I2099">SUMPRODUCT(B2083:B2102, (ROW(B2083:B2102)-ROW(B2083)+1)) / (20*21/2)</f>
        <v>5.3681599999999996</v>
      </c>
      <c r="J2099" s="2">
        <f t="shared" si="258"/>
        <v>5.3705126332538384</v>
      </c>
      <c r="K2099" s="2">
        <f t="shared" ref="K2099:K2162" si="260">$K$4*B2099+(1-$K$4)*K2098</f>
        <v>5.3934790406562154</v>
      </c>
    </row>
    <row r="2100" spans="1:11" ht="13.5" x14ac:dyDescent="0.25">
      <c r="A2100" s="3">
        <f>TITRES_STAT!B2103</f>
        <v>45062</v>
      </c>
      <c r="B2100" s="6">
        <f>TITRES_STAT!D2103</f>
        <v>5.3361999999999998</v>
      </c>
      <c r="C2100" s="2">
        <f t="shared" si="253"/>
        <v>8.3000000000001961E-3</v>
      </c>
      <c r="D2100" s="2">
        <f t="shared" si="254"/>
        <v>5.3196399999999997</v>
      </c>
      <c r="E2100" s="2">
        <f t="shared" si="256"/>
        <v>5.3477600000000001</v>
      </c>
      <c r="F2100" s="2">
        <f t="shared" si="257"/>
        <v>5.3862299999999994</v>
      </c>
      <c r="G2100" s="2">
        <f t="shared" si="259"/>
        <v>5.3709260000000016</v>
      </c>
      <c r="H2100" s="2">
        <f t="shared" si="255"/>
        <v>5.4666409999999948</v>
      </c>
      <c r="I2100" s="2">
        <f t="array" ref="I2100">SUMPRODUCT(B2084:B2103, (ROW(B2084:B2103)-ROW(B2084)+1)) / (20*21/2)</f>
        <v>5.3597090476190479</v>
      </c>
      <c r="J2100" s="2">
        <f t="shared" si="258"/>
        <v>5.367244763420139</v>
      </c>
      <c r="K2100" s="2">
        <f t="shared" si="260"/>
        <v>5.3912328037677364</v>
      </c>
    </row>
    <row r="2101" spans="1:11" ht="13.5" x14ac:dyDescent="0.25">
      <c r="A2101" s="3">
        <f>TITRES_STAT!B2104</f>
        <v>45063</v>
      </c>
      <c r="B2101" s="6">
        <f>TITRES_STAT!D2104</f>
        <v>5.3444000000000003</v>
      </c>
      <c r="C2101" s="2">
        <f t="shared" si="253"/>
        <v>8.2000000000004292E-3</v>
      </c>
      <c r="D2101" s="2">
        <f t="shared" si="254"/>
        <v>5.32294</v>
      </c>
      <c r="E2101" s="2">
        <f t="shared" si="256"/>
        <v>5.3303799999999999</v>
      </c>
      <c r="F2101" s="2">
        <f t="shared" si="257"/>
        <v>5.3928449999999994</v>
      </c>
      <c r="G2101" s="2">
        <f t="shared" si="259"/>
        <v>5.3710900000000015</v>
      </c>
      <c r="H2101" s="2">
        <f t="shared" si="255"/>
        <v>5.4648204999999948</v>
      </c>
      <c r="I2101" s="2">
        <f t="array" ref="I2101">SUMPRODUCT(B2085:B2104, (ROW(B2085:B2104)-ROW(B2085)+1)) / (20*21/2)</f>
        <v>5.3519385714285708</v>
      </c>
      <c r="J2101" s="2">
        <f t="shared" si="258"/>
        <v>5.3650690716658405</v>
      </c>
      <c r="K2101" s="2">
        <f t="shared" si="260"/>
        <v>5.3893962232278252</v>
      </c>
    </row>
    <row r="2102" spans="1:11" ht="13.5" x14ac:dyDescent="0.25">
      <c r="A2102" s="3">
        <f>TITRES_STAT!B2105</f>
        <v>45064</v>
      </c>
      <c r="B2102" s="6">
        <f>TITRES_STAT!D2105</f>
        <v>5.3775000000000004</v>
      </c>
      <c r="C2102" s="2">
        <f t="shared" si="253"/>
        <v>3.3100000000000129E-2</v>
      </c>
      <c r="D2102" s="2">
        <f t="shared" si="254"/>
        <v>5.33948</v>
      </c>
      <c r="E2102" s="2">
        <f t="shared" si="256"/>
        <v>5.3303799999999999</v>
      </c>
      <c r="F2102" s="2">
        <f t="shared" si="257"/>
        <v>5.3895349999999995</v>
      </c>
      <c r="G2102" s="2">
        <f t="shared" si="259"/>
        <v>5.3696000000000019</v>
      </c>
      <c r="H2102" s="2">
        <f t="shared" si="255"/>
        <v>5.463165499999997</v>
      </c>
      <c r="I2102" s="2">
        <f t="array" ref="I2102">SUMPRODUCT(B2086:B2105, (ROW(B2086:B2105)-ROW(B2086)+1)) / (20*21/2)</f>
        <v>5.3482104761904763</v>
      </c>
      <c r="J2102" s="2">
        <f t="shared" si="258"/>
        <v>5.366252969602427</v>
      </c>
      <c r="K2102" s="2">
        <f t="shared" si="260"/>
        <v>5.3889297046698719</v>
      </c>
    </row>
    <row r="2103" spans="1:11" ht="13.5" x14ac:dyDescent="0.25">
      <c r="A2103" s="3">
        <f>TITRES_STAT!B2106</f>
        <v>45065</v>
      </c>
      <c r="B2103" s="6">
        <f>TITRES_STAT!D2106</f>
        <v>5.3007999999999997</v>
      </c>
      <c r="C2103" s="2">
        <f t="shared" si="253"/>
        <v>-7.6700000000000657E-2</v>
      </c>
      <c r="D2103" s="2">
        <f t="shared" si="254"/>
        <v>5.3373599999999994</v>
      </c>
      <c r="E2103" s="2">
        <f t="shared" si="256"/>
        <v>5.3276699999999995</v>
      </c>
      <c r="F2103" s="2">
        <f t="shared" si="257"/>
        <v>5.38239</v>
      </c>
      <c r="G2103" s="2">
        <f t="shared" si="259"/>
        <v>5.3710440000000004</v>
      </c>
      <c r="H2103" s="2">
        <f t="shared" si="255"/>
        <v>5.4611269999999967</v>
      </c>
      <c r="I2103" s="2">
        <f t="array" ref="I2103">SUMPRODUCT(B2087:B2106, (ROW(B2087:B2106)-ROW(B2087)+1)) / (20*21/2)</f>
        <v>5.3666076190476186</v>
      </c>
      <c r="J2103" s="2">
        <f t="shared" si="258"/>
        <v>5.3600193534498146</v>
      </c>
      <c r="K2103" s="2">
        <f t="shared" si="260"/>
        <v>5.3854736378200725</v>
      </c>
    </row>
    <row r="2104" spans="1:11" ht="13.5" x14ac:dyDescent="0.25">
      <c r="A2104" s="3">
        <f>TITRES_STAT!B2107</f>
        <v>45068</v>
      </c>
      <c r="B2104" s="6">
        <f>TITRES_STAT!D2107</f>
        <v>5.3007999999999997</v>
      </c>
      <c r="C2104" s="2">
        <f t="shared" si="253"/>
        <v>0</v>
      </c>
      <c r="D2104" s="2">
        <f t="shared" si="254"/>
        <v>5.3319399999999995</v>
      </c>
      <c r="E2104" s="2">
        <f t="shared" si="256"/>
        <v>5.3249599999999999</v>
      </c>
      <c r="F2104" s="2">
        <f t="shared" si="257"/>
        <v>5.3752449999999996</v>
      </c>
      <c r="G2104" s="2">
        <f t="shared" si="259"/>
        <v>5.3678539999999995</v>
      </c>
      <c r="H2104" s="2">
        <f t="shared" si="255"/>
        <v>5.4602884999999954</v>
      </c>
      <c r="I2104" s="2">
        <f t="array" ref="I2104">SUMPRODUCT(B2088:B2107, (ROW(B2088:B2107)-ROW(B2088)+1)) / (20*21/2)</f>
        <v>5.3837533333333329</v>
      </c>
      <c r="J2104" s="2">
        <f t="shared" si="258"/>
        <v>5.3543794150260222</v>
      </c>
      <c r="K2104" s="2">
        <f t="shared" si="260"/>
        <v>5.3821531030035992</v>
      </c>
    </row>
    <row r="2105" spans="1:11" ht="13.5" x14ac:dyDescent="0.25">
      <c r="A2105" s="3">
        <f>TITRES_STAT!B2108</f>
        <v>45069</v>
      </c>
      <c r="B2105" s="6">
        <f>TITRES_STAT!D2108</f>
        <v>5.3361000000000001</v>
      </c>
      <c r="C2105" s="2">
        <f t="shared" si="253"/>
        <v>3.5300000000000331E-2</v>
      </c>
      <c r="D2105" s="2">
        <f t="shared" si="254"/>
        <v>5.3319199999999993</v>
      </c>
      <c r="E2105" s="2">
        <f t="shared" si="256"/>
        <v>5.32578</v>
      </c>
      <c r="F2105" s="2">
        <f t="shared" si="257"/>
        <v>5.3810299999999991</v>
      </c>
      <c r="G2105" s="2">
        <f t="shared" si="259"/>
        <v>5.3655359999999996</v>
      </c>
      <c r="H2105" s="2">
        <f t="shared" si="255"/>
        <v>5.4588404999999964</v>
      </c>
      <c r="I2105" s="2">
        <f t="array" ref="I2105">SUMPRODUCT(B2089:B2108, (ROW(B2089:B2108)-ROW(B2089)+1)) / (20*21/2)</f>
        <v>5.3923504761904759</v>
      </c>
      <c r="J2105" s="2">
        <f t="shared" si="258"/>
        <v>5.3526385183568781</v>
      </c>
      <c r="K2105" s="2">
        <f t="shared" si="260"/>
        <v>5.3803470989642426</v>
      </c>
    </row>
    <row r="2106" spans="1:11" ht="13.5" x14ac:dyDescent="0.25">
      <c r="A2106" s="3">
        <f>TITRES_STAT!B2109</f>
        <v>45070</v>
      </c>
      <c r="B2106" s="6">
        <f>TITRES_STAT!D2109</f>
        <v>5.5742000000000003</v>
      </c>
      <c r="C2106" s="2">
        <f t="shared" si="253"/>
        <v>0.2381000000000002</v>
      </c>
      <c r="D2106" s="2">
        <f t="shared" si="254"/>
        <v>5.3778799999999993</v>
      </c>
      <c r="E2106" s="2">
        <f t="shared" si="256"/>
        <v>5.3504100000000001</v>
      </c>
      <c r="F2106" s="2">
        <f t="shared" si="257"/>
        <v>5.3941699999999999</v>
      </c>
      <c r="G2106" s="2">
        <f t="shared" si="259"/>
        <v>5.3679800000000011</v>
      </c>
      <c r="H2106" s="2">
        <f t="shared" si="255"/>
        <v>5.4585829999999973</v>
      </c>
      <c r="I2106" s="2">
        <f t="array" ref="I2106">SUMPRODUCT(B2090:B2109, (ROW(B2090:B2109)-ROW(B2090)+1)) / (20*21/2)</f>
        <v>5.4079428571428565</v>
      </c>
      <c r="J2106" s="2">
        <f t="shared" si="258"/>
        <v>5.3737396118466991</v>
      </c>
      <c r="K2106" s="2">
        <f t="shared" si="260"/>
        <v>5.3879491735146647</v>
      </c>
    </row>
    <row r="2107" spans="1:11" ht="13.5" x14ac:dyDescent="0.25">
      <c r="A2107" s="3">
        <f>TITRES_STAT!B2110</f>
        <v>45071</v>
      </c>
      <c r="B2107" s="6">
        <f>TITRES_STAT!D2110</f>
        <v>5.5742000000000003</v>
      </c>
      <c r="C2107" s="2">
        <f t="shared" si="253"/>
        <v>0</v>
      </c>
      <c r="D2107" s="2">
        <f t="shared" si="254"/>
        <v>5.4172200000000004</v>
      </c>
      <c r="E2107" s="2">
        <f t="shared" si="256"/>
        <v>5.3783499999999993</v>
      </c>
      <c r="F2107" s="2">
        <f t="shared" si="257"/>
        <v>5.3957299999999995</v>
      </c>
      <c r="G2107" s="2">
        <f t="shared" si="259"/>
        <v>5.3704240000000016</v>
      </c>
      <c r="H2107" s="2">
        <f t="shared" si="255"/>
        <v>5.4579529999999981</v>
      </c>
      <c r="I2107" s="2">
        <f t="array" ref="I2107">SUMPRODUCT(B2091:B2110, (ROW(B2091:B2110)-ROW(B2091)+1)) / (20*21/2)</f>
        <v>5.4150704761904755</v>
      </c>
      <c r="J2107" s="2">
        <f t="shared" si="258"/>
        <v>5.3928310773851091</v>
      </c>
      <c r="K2107" s="2">
        <f t="shared" si="260"/>
        <v>5.3952531274944819</v>
      </c>
    </row>
    <row r="2108" spans="1:11" ht="13.5" x14ac:dyDescent="0.25">
      <c r="A2108" s="3">
        <f>TITRES_STAT!B2111</f>
        <v>45072</v>
      </c>
      <c r="B2108" s="6">
        <f>TITRES_STAT!D2111</f>
        <v>5.4859999999999998</v>
      </c>
      <c r="C2108" s="2">
        <f t="shared" si="253"/>
        <v>-8.82000000000005E-2</v>
      </c>
      <c r="D2108" s="2">
        <f t="shared" si="254"/>
        <v>5.4542600000000006</v>
      </c>
      <c r="E2108" s="2">
        <f t="shared" si="256"/>
        <v>5.3958099999999991</v>
      </c>
      <c r="F2108" s="2">
        <f t="shared" si="257"/>
        <v>5.3928800000000008</v>
      </c>
      <c r="G2108" s="2">
        <f t="shared" si="259"/>
        <v>5.3742480000000015</v>
      </c>
      <c r="H2108" s="2">
        <f t="shared" si="255"/>
        <v>5.4568819999999985</v>
      </c>
      <c r="I2108" s="2">
        <f t="array" ref="I2108">SUMPRODUCT(B2092:B2111, (ROW(B2092:B2111)-ROW(B2092)+1)) / (20*21/2)</f>
        <v>5.418353333333334</v>
      </c>
      <c r="J2108" s="2">
        <f t="shared" si="258"/>
        <v>5.4017043081103369</v>
      </c>
      <c r="K2108" s="2">
        <f t="shared" si="260"/>
        <v>5.3988118283770508</v>
      </c>
    </row>
    <row r="2109" spans="1:11" ht="13.5" x14ac:dyDescent="0.25">
      <c r="A2109" s="3">
        <f>TITRES_STAT!B2112</f>
        <v>45075</v>
      </c>
      <c r="B2109" s="6">
        <f>TITRES_STAT!D2112</f>
        <v>5.5566000000000004</v>
      </c>
      <c r="C2109" s="2">
        <f t="shared" si="253"/>
        <v>7.0600000000000662E-2</v>
      </c>
      <c r="D2109" s="2">
        <f t="shared" si="254"/>
        <v>5.50542</v>
      </c>
      <c r="E2109" s="2">
        <f t="shared" si="256"/>
        <v>5.4186799999999993</v>
      </c>
      <c r="F2109" s="2">
        <f t="shared" si="257"/>
        <v>5.3935599999999999</v>
      </c>
      <c r="G2109" s="2">
        <f t="shared" si="259"/>
        <v>5.3794840000000015</v>
      </c>
      <c r="H2109" s="2">
        <f t="shared" si="255"/>
        <v>5.4561639999999976</v>
      </c>
      <c r="I2109" s="2">
        <f t="array" ref="I2109">SUMPRODUCT(B2093:B2112, (ROW(B2093:B2112)-ROW(B2093)+1)) / (20*21/2)</f>
        <v>5.4220833333333323</v>
      </c>
      <c r="J2109" s="2">
        <f t="shared" si="258"/>
        <v>5.4164562787664954</v>
      </c>
      <c r="K2109" s="2">
        <f t="shared" si="260"/>
        <v>5.4049995998132445</v>
      </c>
    </row>
    <row r="2110" spans="1:11" ht="13.5" x14ac:dyDescent="0.25">
      <c r="A2110" s="3">
        <f>TITRES_STAT!B2113</f>
        <v>45076</v>
      </c>
      <c r="B2110" s="6">
        <f>TITRES_STAT!D2113</f>
        <v>5.4683999999999999</v>
      </c>
      <c r="C2110" s="2">
        <f t="shared" si="253"/>
        <v>-8.82000000000005E-2</v>
      </c>
      <c r="D2110" s="2">
        <f t="shared" si="254"/>
        <v>5.5318799999999992</v>
      </c>
      <c r="E2110" s="2">
        <f t="shared" si="256"/>
        <v>5.4318999999999997</v>
      </c>
      <c r="F2110" s="2">
        <f t="shared" si="257"/>
        <v>5.3898300000000008</v>
      </c>
      <c r="G2110" s="2">
        <f t="shared" si="259"/>
        <v>5.3829560000000001</v>
      </c>
      <c r="H2110" s="2">
        <f t="shared" si="255"/>
        <v>5.4552119999999968</v>
      </c>
      <c r="I2110" s="2">
        <f t="array" ref="I2110">SUMPRODUCT(B2094:B2113, (ROW(B2094:B2113)-ROW(B2094)+1)) / (20*21/2)</f>
        <v>5.4381904761904769</v>
      </c>
      <c r="J2110" s="2">
        <f t="shared" si="258"/>
        <v>5.4214032998363528</v>
      </c>
      <c r="K2110" s="2">
        <f t="shared" si="260"/>
        <v>5.4074858900166465</v>
      </c>
    </row>
    <row r="2111" spans="1:11" ht="13.5" x14ac:dyDescent="0.25">
      <c r="A2111" s="3">
        <f>TITRES_STAT!B2114</f>
        <v>45077</v>
      </c>
      <c r="B2111" s="6">
        <f>TITRES_STAT!D2114</f>
        <v>5.4242999999999997</v>
      </c>
      <c r="C2111" s="2">
        <f t="shared" si="253"/>
        <v>-4.410000000000025E-2</v>
      </c>
      <c r="D2111" s="2">
        <f t="shared" si="254"/>
        <v>5.5019</v>
      </c>
      <c r="E2111" s="2">
        <f t="shared" si="256"/>
        <v>5.4398900000000001</v>
      </c>
      <c r="F2111" s="2">
        <f t="shared" si="257"/>
        <v>5.3851350000000009</v>
      </c>
      <c r="G2111" s="2">
        <f t="shared" si="259"/>
        <v>5.3898480000000006</v>
      </c>
      <c r="H2111" s="2">
        <f t="shared" si="255"/>
        <v>5.4542049999999973</v>
      </c>
      <c r="I2111" s="2">
        <f t="array" ref="I2111">SUMPRODUCT(B2095:B2114, (ROW(B2095:B2114)-ROW(B2095)+1)) / (20*21/2)</f>
        <v>5.440608571428573</v>
      </c>
      <c r="J2111" s="2">
        <f t="shared" si="258"/>
        <v>5.4216791760424137</v>
      </c>
      <c r="K2111" s="2">
        <f t="shared" si="260"/>
        <v>5.4081452668787389</v>
      </c>
    </row>
    <row r="2112" spans="1:11" ht="13.5" x14ac:dyDescent="0.25">
      <c r="A2112" s="3">
        <f>TITRES_STAT!B2115</f>
        <v>45078</v>
      </c>
      <c r="B2112" s="6">
        <f>TITRES_STAT!D2115</f>
        <v>5.4242999999999997</v>
      </c>
      <c r="C2112" s="2">
        <f t="shared" si="253"/>
        <v>0</v>
      </c>
      <c r="D2112" s="2">
        <f t="shared" si="254"/>
        <v>5.471919999999999</v>
      </c>
      <c r="E2112" s="2">
        <f t="shared" si="256"/>
        <v>5.4445700000000006</v>
      </c>
      <c r="F2112" s="2">
        <f t="shared" si="257"/>
        <v>5.3874750000000011</v>
      </c>
      <c r="G2112" s="2">
        <f t="shared" si="259"/>
        <v>5.3967400000000012</v>
      </c>
      <c r="H2112" s="2">
        <f t="shared" si="255"/>
        <v>5.4531979999999969</v>
      </c>
      <c r="I2112" s="2">
        <f t="array" ref="I2112">SUMPRODUCT(B2096:B2115, (ROW(B2096:B2115)-ROW(B2096)+1)) / (20*21/2)</f>
        <v>5.442567619047618</v>
      </c>
      <c r="J2112" s="2">
        <f t="shared" si="258"/>
        <v>5.421928778324089</v>
      </c>
      <c r="K2112" s="2">
        <f t="shared" si="260"/>
        <v>5.408778785824671</v>
      </c>
    </row>
    <row r="2113" spans="1:11" ht="13.5" x14ac:dyDescent="0.25">
      <c r="A2113" s="3">
        <f>TITRES_STAT!B2116</f>
        <v>45079</v>
      </c>
      <c r="B2113" s="6">
        <f>TITRES_STAT!D2116</f>
        <v>5.5566000000000004</v>
      </c>
      <c r="C2113" s="2">
        <f t="shared" si="253"/>
        <v>0.13230000000000075</v>
      </c>
      <c r="D2113" s="2">
        <f t="shared" si="254"/>
        <v>5.48604</v>
      </c>
      <c r="E2113" s="2">
        <f t="shared" si="256"/>
        <v>5.4701500000000021</v>
      </c>
      <c r="F2113" s="2">
        <f t="shared" si="257"/>
        <v>5.3989100000000017</v>
      </c>
      <c r="G2113" s="2">
        <f t="shared" si="259"/>
        <v>5.4018100000000011</v>
      </c>
      <c r="H2113" s="2">
        <f t="shared" si="255"/>
        <v>5.4526454999999965</v>
      </c>
      <c r="I2113" s="2">
        <f t="array" ref="I2113">SUMPRODUCT(B2097:B2116, (ROW(B2097:B2116)-ROW(B2097)+1)) / (20*21/2)</f>
        <v>5.4390295238095243</v>
      </c>
      <c r="J2113" s="2">
        <f t="shared" si="258"/>
        <v>5.4347546089598904</v>
      </c>
      <c r="K2113" s="2">
        <f t="shared" si="260"/>
        <v>5.414575696184488</v>
      </c>
    </row>
    <row r="2114" spans="1:11" ht="13.5" x14ac:dyDescent="0.25">
      <c r="A2114" s="3">
        <f>TITRES_STAT!B2117</f>
        <v>45082</v>
      </c>
      <c r="B2114" s="6">
        <f>TITRES_STAT!D2117</f>
        <v>5.4242999999999997</v>
      </c>
      <c r="C2114" s="2">
        <f t="shared" si="253"/>
        <v>-0.13230000000000075</v>
      </c>
      <c r="D2114" s="2">
        <f t="shared" si="254"/>
        <v>5.4595799999999999</v>
      </c>
      <c r="E2114" s="2">
        <f t="shared" si="256"/>
        <v>5.4825000000000008</v>
      </c>
      <c r="F2114" s="2">
        <f t="shared" si="257"/>
        <v>5.4037300000000013</v>
      </c>
      <c r="G2114" s="2">
        <f t="shared" si="259"/>
        <v>5.4010899999999999</v>
      </c>
      <c r="H2114" s="2">
        <f t="shared" si="255"/>
        <v>5.4521344999999943</v>
      </c>
      <c r="I2114" s="2">
        <f t="array" ref="I2114">SUMPRODUCT(B2098:B2117, (ROW(B2098:B2117)-ROW(B2098)+1)) / (20*21/2)</f>
        <v>5.4403223809523817</v>
      </c>
      <c r="J2114" s="2">
        <f t="shared" si="258"/>
        <v>5.4337589319160919</v>
      </c>
      <c r="K2114" s="2">
        <f t="shared" si="260"/>
        <v>5.4149570414321557</v>
      </c>
    </row>
    <row r="2115" spans="1:11" ht="13.5" x14ac:dyDescent="0.25">
      <c r="A2115" s="3">
        <f>TITRES_STAT!B2118</f>
        <v>45083</v>
      </c>
      <c r="B2115" s="6">
        <f>TITRES_STAT!D2118</f>
        <v>5.4242999999999997</v>
      </c>
      <c r="C2115" s="2">
        <f t="shared" si="253"/>
        <v>0</v>
      </c>
      <c r="D2115" s="2">
        <f t="shared" si="254"/>
        <v>5.4507599999999998</v>
      </c>
      <c r="E2115" s="2">
        <f t="shared" si="256"/>
        <v>5.4913200000000009</v>
      </c>
      <c r="F2115" s="2">
        <f t="shared" si="257"/>
        <v>5.4085500000000009</v>
      </c>
      <c r="G2115" s="2">
        <f t="shared" si="259"/>
        <v>5.4003700000000006</v>
      </c>
      <c r="H2115" s="2">
        <f t="shared" si="255"/>
        <v>5.4509204999999943</v>
      </c>
      <c r="I2115" s="2">
        <f t="array" ref="I2115">SUMPRODUCT(B2099:B2118, (ROW(B2099:B2118)-ROW(B2099)+1)) / (20*21/2)</f>
        <v>5.4409985714285733</v>
      </c>
      <c r="J2115" s="2">
        <f t="shared" si="258"/>
        <v>5.4328580812574163</v>
      </c>
      <c r="K2115" s="2">
        <f t="shared" si="260"/>
        <v>5.4153234319642287</v>
      </c>
    </row>
    <row r="2116" spans="1:11" ht="13.5" x14ac:dyDescent="0.25">
      <c r="A2116" s="3">
        <f>TITRES_STAT!B2119</f>
        <v>45084</v>
      </c>
      <c r="B2116" s="6">
        <f>TITRES_STAT!D2119</f>
        <v>5.3714000000000004</v>
      </c>
      <c r="C2116" s="2">
        <f t="shared" ref="C2116:C2179" si="261">B2116-B2115</f>
        <v>-5.2899999999999281E-2</v>
      </c>
      <c r="D2116" s="2">
        <f t="shared" si="254"/>
        <v>5.4401799999999998</v>
      </c>
      <c r="E2116" s="2">
        <f t="shared" si="256"/>
        <v>5.4710400000000003</v>
      </c>
      <c r="F2116" s="2">
        <f t="shared" si="257"/>
        <v>5.4107250000000011</v>
      </c>
      <c r="G2116" s="2">
        <f t="shared" si="259"/>
        <v>5.3985920000000007</v>
      </c>
      <c r="H2116" s="2">
        <f t="shared" si="255"/>
        <v>5.4499799999999938</v>
      </c>
      <c r="I2116" s="2">
        <f t="array" ref="I2116">SUMPRODUCT(B2100:B2119, (ROW(B2100:B2119)-ROW(B2100)+1)) / (20*21/2)</f>
        <v>5.4638133333333343</v>
      </c>
      <c r="J2116" s="2">
        <f t="shared" si="258"/>
        <v>5.4270049306614725</v>
      </c>
      <c r="K2116" s="2">
        <f t="shared" si="260"/>
        <v>5.4136009444362196</v>
      </c>
    </row>
    <row r="2117" spans="1:11" ht="13.5" x14ac:dyDescent="0.25">
      <c r="A2117" s="3">
        <f>TITRES_STAT!B2120</f>
        <v>45085</v>
      </c>
      <c r="B2117" s="6">
        <f>TITRES_STAT!D2120</f>
        <v>5.4242999999999997</v>
      </c>
      <c r="C2117" s="2">
        <f t="shared" si="261"/>
        <v>5.2899999999999281E-2</v>
      </c>
      <c r="D2117" s="2">
        <f t="shared" si="254"/>
        <v>5.4401799999999998</v>
      </c>
      <c r="E2117" s="2">
        <f t="shared" si="256"/>
        <v>5.4560500000000003</v>
      </c>
      <c r="F2117" s="2">
        <f t="shared" si="257"/>
        <v>5.4172000000000002</v>
      </c>
      <c r="G2117" s="2">
        <f t="shared" si="259"/>
        <v>5.3978720000000013</v>
      </c>
      <c r="H2117" s="2">
        <f t="shared" si="255"/>
        <v>5.4489729999999925</v>
      </c>
      <c r="I2117" s="2">
        <f t="array" ref="I2117">SUMPRODUCT(B2101:B2120, (ROW(B2101:B2120)-ROW(B2101)+1)) / (20*21/2)</f>
        <v>5.4917590476190483</v>
      </c>
      <c r="J2117" s="2">
        <f t="shared" si="258"/>
        <v>5.4267473182175223</v>
      </c>
      <c r="K2117" s="2">
        <f t="shared" si="260"/>
        <v>5.4140205152426431</v>
      </c>
    </row>
    <row r="2118" spans="1:11" ht="13.5" x14ac:dyDescent="0.25">
      <c r="A2118" s="3">
        <f>TITRES_STAT!B2121</f>
        <v>45086</v>
      </c>
      <c r="B2118" s="6">
        <f>TITRES_STAT!D2121</f>
        <v>5.4242999999999997</v>
      </c>
      <c r="C2118" s="2">
        <f t="shared" si="261"/>
        <v>0</v>
      </c>
      <c r="D2118" s="2">
        <f t="shared" ref="D2118:D2181" si="262">AVERAGE(B2114:B2118)</f>
        <v>5.4137199999999996</v>
      </c>
      <c r="E2118" s="2">
        <f t="shared" si="256"/>
        <v>5.4498800000000012</v>
      </c>
      <c r="F2118" s="2">
        <f t="shared" si="257"/>
        <v>5.4228450000000006</v>
      </c>
      <c r="G2118" s="2">
        <f t="shared" si="259"/>
        <v>5.4012900000000013</v>
      </c>
      <c r="H2118" s="2">
        <f t="shared" si="255"/>
        <v>5.4483379999999917</v>
      </c>
      <c r="I2118" s="2">
        <f t="array" ref="I2118">SUMPRODUCT(B2102:B2121, (ROW(B2102:B2121)-ROW(B2102)+1)) / (20*21/2)</f>
        <v>5.5346152380952365</v>
      </c>
      <c r="J2118" s="2">
        <f t="shared" si="258"/>
        <v>5.4265142402920432</v>
      </c>
      <c r="K2118" s="2">
        <f t="shared" si="260"/>
        <v>5.4144236322919514</v>
      </c>
    </row>
    <row r="2119" spans="1:11" ht="13.5" x14ac:dyDescent="0.25">
      <c r="A2119" s="3">
        <f>TITRES_STAT!B2122</f>
        <v>45089</v>
      </c>
      <c r="B2119" s="6">
        <f>TITRES_STAT!D2122</f>
        <v>5.6623999999999999</v>
      </c>
      <c r="C2119" s="2">
        <f t="shared" si="261"/>
        <v>0.2381000000000002</v>
      </c>
      <c r="D2119" s="2">
        <f t="shared" si="262"/>
        <v>5.4613399999999999</v>
      </c>
      <c r="E2119" s="2">
        <f t="shared" si="256"/>
        <v>5.4604600000000003</v>
      </c>
      <c r="F2119" s="2">
        <f t="shared" si="257"/>
        <v>5.4395700000000007</v>
      </c>
      <c r="G2119" s="2">
        <f t="shared" si="259"/>
        <v>5.4094699999999998</v>
      </c>
      <c r="H2119" s="2">
        <f t="shared" si="255"/>
        <v>5.4485624999999915</v>
      </c>
      <c r="I2119" s="2">
        <f t="array" ref="I2119">SUMPRODUCT(B2103:B2122, (ROW(B2103:B2122)-ROW(B2103)+1)) / (20*21/2)</f>
        <v>5.5747809523809533</v>
      </c>
      <c r="J2119" s="2">
        <f t="shared" si="258"/>
        <v>5.44897955074042</v>
      </c>
      <c r="K2119" s="2">
        <f t="shared" si="260"/>
        <v>5.4241481957314832</v>
      </c>
    </row>
    <row r="2120" spans="1:11" ht="13.5" x14ac:dyDescent="0.25">
      <c r="A2120" s="3">
        <f>TITRES_STAT!B2123</f>
        <v>45090</v>
      </c>
      <c r="B2120" s="6">
        <f>TITRES_STAT!D2123</f>
        <v>5.7329999999999997</v>
      </c>
      <c r="C2120" s="2">
        <f t="shared" si="261"/>
        <v>7.0599999999999774E-2</v>
      </c>
      <c r="D2120" s="2">
        <f t="shared" si="262"/>
        <v>5.5230799999999993</v>
      </c>
      <c r="E2120" s="2">
        <f t="shared" si="256"/>
        <v>5.4869199999999996</v>
      </c>
      <c r="F2120" s="2">
        <f t="shared" si="257"/>
        <v>5.4594100000000001</v>
      </c>
      <c r="G2120" s="2">
        <f t="shared" si="259"/>
        <v>5.4167439999999987</v>
      </c>
      <c r="H2120" s="2">
        <f t="shared" si="255"/>
        <v>5.4494299999999916</v>
      </c>
      <c r="I2120" s="2">
        <f t="array" ref="I2120">SUMPRODUCT(B2104:B2123, (ROW(B2104:B2123)-ROW(B2104)+1)) / (20*21/2)</f>
        <v>5.6124138095238107</v>
      </c>
      <c r="J2120" s="2">
        <f t="shared" si="258"/>
        <v>5.4760291173365712</v>
      </c>
      <c r="K2120" s="2">
        <f t="shared" si="260"/>
        <v>5.4362600311929938</v>
      </c>
    </row>
    <row r="2121" spans="1:11" ht="13.5" x14ac:dyDescent="0.25">
      <c r="A2121" s="3">
        <f>TITRES_STAT!B2124</f>
        <v>45091</v>
      </c>
      <c r="B2121" s="6">
        <f>TITRES_STAT!D2124</f>
        <v>5.9093999999999998</v>
      </c>
      <c r="C2121" s="2">
        <f t="shared" si="261"/>
        <v>0.17640000000000011</v>
      </c>
      <c r="D2121" s="2">
        <f t="shared" si="262"/>
        <v>5.6306799999999999</v>
      </c>
      <c r="E2121" s="2">
        <f t="shared" si="256"/>
        <v>5.5354299999999999</v>
      </c>
      <c r="F2121" s="2">
        <f t="shared" si="257"/>
        <v>5.4876600000000009</v>
      </c>
      <c r="G2121" s="2">
        <f t="shared" si="259"/>
        <v>5.4275459999999986</v>
      </c>
      <c r="H2121" s="2">
        <f t="shared" si="255"/>
        <v>5.4509309999999926</v>
      </c>
      <c r="I2121" s="2">
        <f t="array" ref="I2121">SUMPRODUCT(B2105:B2124, (ROW(B2105:B2124)-ROW(B2105)+1)) / (20*21/2)</f>
        <v>5.6387485714285708</v>
      </c>
      <c r="J2121" s="2">
        <f t="shared" si="258"/>
        <v>5.5173025347330888</v>
      </c>
      <c r="K2121" s="2">
        <f t="shared" si="260"/>
        <v>5.4548145397736603</v>
      </c>
    </row>
    <row r="2122" spans="1:11" ht="13.5" x14ac:dyDescent="0.25">
      <c r="A2122" s="3">
        <f>TITRES_STAT!B2125</f>
        <v>45092</v>
      </c>
      <c r="B2122" s="6">
        <f>TITRES_STAT!D2125</f>
        <v>5.9093999999999998</v>
      </c>
      <c r="C2122" s="2">
        <f t="shared" si="261"/>
        <v>0</v>
      </c>
      <c r="D2122" s="2">
        <f t="shared" si="262"/>
        <v>5.7277000000000005</v>
      </c>
      <c r="E2122" s="2">
        <f t="shared" si="256"/>
        <v>5.5839399999999992</v>
      </c>
      <c r="F2122" s="2">
        <f t="shared" si="257"/>
        <v>5.5142550000000012</v>
      </c>
      <c r="G2122" s="2">
        <f t="shared" si="259"/>
        <v>5.4381839999999988</v>
      </c>
      <c r="H2122" s="2">
        <f t="shared" ref="H2122:H2185" si="263">AVERAGE(B1923:B2122)</f>
        <v>5.452431999999992</v>
      </c>
      <c r="I2122" s="2">
        <f t="array" ref="I2122">SUMPRODUCT(B2106:B2125, (ROW(B2106:B2125)-ROW(B2106)+1)) / (20*21/2)</f>
        <v>5.676881428571428</v>
      </c>
      <c r="J2122" s="2">
        <f t="shared" si="258"/>
        <v>5.5546451504727949</v>
      </c>
      <c r="K2122" s="2">
        <f t="shared" si="260"/>
        <v>5.4726414205668501</v>
      </c>
    </row>
    <row r="2123" spans="1:11" ht="13.5" x14ac:dyDescent="0.25">
      <c r="A2123" s="3">
        <f>TITRES_STAT!B2126</f>
        <v>45093</v>
      </c>
      <c r="B2123" s="6">
        <f>TITRES_STAT!D2126</f>
        <v>5.9093999999999998</v>
      </c>
      <c r="C2123" s="2">
        <f t="shared" si="261"/>
        <v>0</v>
      </c>
      <c r="D2123" s="2">
        <f t="shared" si="262"/>
        <v>5.8247199999999992</v>
      </c>
      <c r="E2123" s="2">
        <f t="shared" si="256"/>
        <v>5.6192199999999985</v>
      </c>
      <c r="F2123" s="2">
        <f t="shared" si="257"/>
        <v>5.5446850000000021</v>
      </c>
      <c r="G2123" s="2">
        <f t="shared" si="259"/>
        <v>5.4463399999999993</v>
      </c>
      <c r="H2123" s="2">
        <f t="shared" si="263"/>
        <v>5.4541814999999927</v>
      </c>
      <c r="I2123" s="2">
        <f t="array" ref="I2123">SUMPRODUCT(B2107:B2126, (ROW(B2107:B2126)-ROW(B2107)+1)) / (20*21/2)</f>
        <v>5.6977142857142855</v>
      </c>
      <c r="J2123" s="2">
        <f t="shared" si="258"/>
        <v>5.5884313266182435</v>
      </c>
      <c r="K2123" s="2">
        <f t="shared" si="260"/>
        <v>5.4897692079956011</v>
      </c>
    </row>
    <row r="2124" spans="1:11" ht="13.5" x14ac:dyDescent="0.25">
      <c r="A2124" s="3">
        <f>TITRES_STAT!B2127</f>
        <v>45096</v>
      </c>
      <c r="B2124" s="6">
        <f>TITRES_STAT!D2127</f>
        <v>5.8212000000000002</v>
      </c>
      <c r="C2124" s="2">
        <f t="shared" si="261"/>
        <v>-8.8199999999999612E-2</v>
      </c>
      <c r="D2124" s="2">
        <f t="shared" si="262"/>
        <v>5.8564799999999995</v>
      </c>
      <c r="E2124" s="2">
        <f t="shared" ref="E2124:E2187" si="264">AVERAGE(B2115:B2124)</f>
        <v>5.6589099999999988</v>
      </c>
      <c r="F2124" s="2">
        <f t="shared" si="257"/>
        <v>5.570705000000002</v>
      </c>
      <c r="G2124" s="2">
        <f t="shared" si="259"/>
        <v>5.4530619999999974</v>
      </c>
      <c r="H2124" s="2">
        <f t="shared" si="263"/>
        <v>5.4555724999999935</v>
      </c>
      <c r="I2124" s="2">
        <f t="array" ref="I2124">SUMPRODUCT(B2108:B2127, (ROW(B2108:B2127)-ROW(B2108)+1)) / (20*21/2)</f>
        <v>5.7173709523809517</v>
      </c>
      <c r="J2124" s="2">
        <f t="shared" si="258"/>
        <v>5.6105997717022209</v>
      </c>
      <c r="K2124" s="2">
        <f t="shared" si="260"/>
        <v>5.5027664939565586</v>
      </c>
    </row>
    <row r="2125" spans="1:11" ht="13.5" x14ac:dyDescent="0.25">
      <c r="A2125" s="3">
        <f>TITRES_STAT!B2128</f>
        <v>45097</v>
      </c>
      <c r="B2125" s="6">
        <f>TITRES_STAT!D2128</f>
        <v>5.9710999999999999</v>
      </c>
      <c r="C2125" s="2">
        <f t="shared" si="261"/>
        <v>0.1498999999999997</v>
      </c>
      <c r="D2125" s="2">
        <f t="shared" si="262"/>
        <v>5.9041000000000006</v>
      </c>
      <c r="E2125" s="2">
        <f t="shared" si="264"/>
        <v>5.7135899999999991</v>
      </c>
      <c r="F2125" s="2">
        <f t="shared" si="257"/>
        <v>5.6024550000000017</v>
      </c>
      <c r="G2125" s="2">
        <f t="shared" si="259"/>
        <v>5.4607959999999984</v>
      </c>
      <c r="H2125" s="2">
        <f t="shared" si="263"/>
        <v>5.4577129999999947</v>
      </c>
      <c r="I2125" s="2">
        <f t="array" ref="I2125">SUMPRODUCT(B2109:B2128, (ROW(B2109:B2128)-ROW(B2109)+1)) / (20*21/2)</f>
        <v>5.7358514285714284</v>
      </c>
      <c r="J2125" s="2">
        <f t="shared" si="258"/>
        <v>5.6449331267781995</v>
      </c>
      <c r="K2125" s="2">
        <f t="shared" si="260"/>
        <v>5.5211325138013994</v>
      </c>
    </row>
    <row r="2126" spans="1:11" ht="13.5" x14ac:dyDescent="0.25">
      <c r="A2126" s="3">
        <f>TITRES_STAT!B2129</f>
        <v>45098</v>
      </c>
      <c r="B2126" s="6">
        <f>TITRES_STAT!D2129</f>
        <v>5.8212000000000002</v>
      </c>
      <c r="C2126" s="2">
        <f t="shared" si="261"/>
        <v>-0.1498999999999997</v>
      </c>
      <c r="D2126" s="2">
        <f t="shared" si="262"/>
        <v>5.8864600000000005</v>
      </c>
      <c r="E2126" s="2">
        <f t="shared" si="264"/>
        <v>5.7585699999999989</v>
      </c>
      <c r="F2126" s="2">
        <f t="shared" si="257"/>
        <v>5.6148050000000023</v>
      </c>
      <c r="G2126" s="2">
        <f t="shared" si="259"/>
        <v>5.4648699999999977</v>
      </c>
      <c r="H2126" s="2">
        <f t="shared" si="263"/>
        <v>5.4591864999999951</v>
      </c>
      <c r="I2126" s="2">
        <f t="array" ref="I2126">SUMPRODUCT(B2110:B2129, (ROW(B2110:B2129)-ROW(B2110)+1)) / (20*21/2)</f>
        <v>5.7527357142857136</v>
      </c>
      <c r="J2126" s="2">
        <f t="shared" si="258"/>
        <v>5.6617204480374186</v>
      </c>
      <c r="K2126" s="2">
        <f t="shared" si="260"/>
        <v>5.5328998662013449</v>
      </c>
    </row>
    <row r="2127" spans="1:11" ht="13.5" x14ac:dyDescent="0.25">
      <c r="A2127" s="3">
        <f>TITRES_STAT!B2130</f>
        <v>45099</v>
      </c>
      <c r="B2127" s="6">
        <f>TITRES_STAT!D2130</f>
        <v>5.8212000000000002</v>
      </c>
      <c r="C2127" s="2">
        <f t="shared" si="261"/>
        <v>0</v>
      </c>
      <c r="D2127" s="2">
        <f t="shared" si="262"/>
        <v>5.8688200000000004</v>
      </c>
      <c r="E2127" s="2">
        <f t="shared" si="264"/>
        <v>5.7982599999999991</v>
      </c>
      <c r="F2127" s="2">
        <f t="shared" si="257"/>
        <v>5.6271550000000019</v>
      </c>
      <c r="G2127" s="2">
        <f t="shared" si="259"/>
        <v>5.472915999999997</v>
      </c>
      <c r="H2127" s="2">
        <f t="shared" si="263"/>
        <v>5.4608669999999959</v>
      </c>
      <c r="I2127" s="2">
        <f t="array" ref="I2127">SUMPRODUCT(B2111:B2130, (ROW(B2111:B2130)-ROW(B2111)+1)) / (20*21/2)</f>
        <v>5.7515599999999996</v>
      </c>
      <c r="J2127" s="2">
        <f t="shared" si="258"/>
        <v>5.6769089767957599</v>
      </c>
      <c r="K2127" s="2">
        <f t="shared" si="260"/>
        <v>5.5442057538012923</v>
      </c>
    </row>
    <row r="2128" spans="1:11" ht="13.5" x14ac:dyDescent="0.25">
      <c r="A2128" s="3">
        <f>TITRES_STAT!B2131</f>
        <v>45100</v>
      </c>
      <c r="B2128" s="6">
        <f>TITRES_STAT!D2131</f>
        <v>5.8212000000000002</v>
      </c>
      <c r="C2128" s="2">
        <f t="shared" si="261"/>
        <v>0</v>
      </c>
      <c r="D2128" s="2">
        <f t="shared" si="262"/>
        <v>5.8511800000000012</v>
      </c>
      <c r="E2128" s="2">
        <f t="shared" si="264"/>
        <v>5.8379499999999984</v>
      </c>
      <c r="F2128" s="2">
        <f t="shared" si="257"/>
        <v>5.6439150000000025</v>
      </c>
      <c r="G2128" s="2">
        <f t="shared" si="259"/>
        <v>5.4857599999999964</v>
      </c>
      <c r="H2128" s="2">
        <f t="shared" si="263"/>
        <v>5.4619269999999975</v>
      </c>
      <c r="I2128" s="2">
        <f t="array" ref="I2128">SUMPRODUCT(B2112:B2131, (ROW(B2112:B2131)-ROW(B2112)+1)) / (20*21/2)</f>
        <v>5.7453442857142853</v>
      </c>
      <c r="J2128" s="2">
        <f t="shared" si="258"/>
        <v>5.6906509790056878</v>
      </c>
      <c r="K2128" s="2">
        <f t="shared" si="260"/>
        <v>5.5550682732600656</v>
      </c>
    </row>
    <row r="2129" spans="1:11" ht="13.5" x14ac:dyDescent="0.25">
      <c r="A2129" s="3">
        <f>TITRES_STAT!B2132</f>
        <v>45103</v>
      </c>
      <c r="B2129" s="6">
        <f>TITRES_STAT!D2132</f>
        <v>5.8212000000000002</v>
      </c>
      <c r="C2129" s="2">
        <f t="shared" si="261"/>
        <v>0</v>
      </c>
      <c r="D2129" s="2">
        <f t="shared" si="262"/>
        <v>5.8511800000000012</v>
      </c>
      <c r="E2129" s="2">
        <f t="shared" si="264"/>
        <v>5.8538299999999994</v>
      </c>
      <c r="F2129" s="2">
        <f t="shared" si="257"/>
        <v>5.6571450000000016</v>
      </c>
      <c r="G2129" s="2">
        <f t="shared" si="259"/>
        <v>5.4986039999999967</v>
      </c>
      <c r="H2129" s="2">
        <f t="shared" si="263"/>
        <v>5.4635659999999984</v>
      </c>
      <c r="I2129" s="2">
        <f t="array" ref="I2129">SUMPRODUCT(B2113:B2132, (ROW(B2113:B2132)-ROW(B2113)+1)) / (20*21/2)</f>
        <v>5.738288571428571</v>
      </c>
      <c r="J2129" s="2">
        <f t="shared" si="258"/>
        <v>5.7030842191003845</v>
      </c>
      <c r="K2129" s="2">
        <f t="shared" si="260"/>
        <v>5.565504811563593</v>
      </c>
    </row>
    <row r="2130" spans="1:11" ht="13.5" x14ac:dyDescent="0.25">
      <c r="A2130" s="3">
        <f>TITRES_STAT!B2133</f>
        <v>45104</v>
      </c>
      <c r="B2130" s="6">
        <f>TITRES_STAT!D2133</f>
        <v>5.6448</v>
      </c>
      <c r="C2130" s="2">
        <f t="shared" si="261"/>
        <v>-0.17640000000000011</v>
      </c>
      <c r="D2130" s="2">
        <f t="shared" si="262"/>
        <v>5.78592</v>
      </c>
      <c r="E2130" s="2">
        <f t="shared" si="264"/>
        <v>5.8450099999999994</v>
      </c>
      <c r="F2130" s="2">
        <f t="shared" si="257"/>
        <v>5.6659650000000017</v>
      </c>
      <c r="G2130" s="2">
        <f t="shared" si="259"/>
        <v>5.5072579999999958</v>
      </c>
      <c r="H2130" s="2">
        <f t="shared" si="263"/>
        <v>5.4643229999999994</v>
      </c>
      <c r="I2130" s="2">
        <f t="array" ref="I2130">SUMPRODUCT(B2114:B2133, (ROW(B2114:B2133)-ROW(B2114)+1)) / (20*21/2)</f>
        <v>5.7295547619047609</v>
      </c>
      <c r="J2130" s="2">
        <f t="shared" si="258"/>
        <v>5.6975333410908249</v>
      </c>
      <c r="K2130" s="2">
        <f t="shared" si="260"/>
        <v>5.5686144267963931</v>
      </c>
    </row>
    <row r="2131" spans="1:11" ht="13.5" x14ac:dyDescent="0.25">
      <c r="A2131" s="3">
        <f>TITRES_STAT!B2134</f>
        <v>45107</v>
      </c>
      <c r="B2131" s="6">
        <f>TITRES_STAT!D2134</f>
        <v>5.6006999999999998</v>
      </c>
      <c r="C2131" s="2">
        <f t="shared" si="261"/>
        <v>-4.410000000000025E-2</v>
      </c>
      <c r="D2131" s="2">
        <f t="shared" si="262"/>
        <v>5.7418199999999997</v>
      </c>
      <c r="E2131" s="2">
        <f t="shared" si="264"/>
        <v>5.8141400000000001</v>
      </c>
      <c r="F2131" s="2">
        <f t="shared" si="257"/>
        <v>5.6747850000000009</v>
      </c>
      <c r="G2131" s="2">
        <f t="shared" si="259"/>
        <v>5.5150299999999968</v>
      </c>
      <c r="H2131" s="2">
        <f t="shared" si="263"/>
        <v>5.4650249999999998</v>
      </c>
      <c r="I2131" s="2">
        <f t="array" ref="I2131">SUMPRODUCT(B2115:B2134, (ROW(B2115:B2134)-ROW(B2115)+1)) / (20*21/2)</f>
        <v>5.7214909523809521</v>
      </c>
      <c r="J2131" s="2">
        <f t="shared" si="258"/>
        <v>5.6883111181297945</v>
      </c>
      <c r="K2131" s="2">
        <f t="shared" si="260"/>
        <v>5.5698726845690834</v>
      </c>
    </row>
    <row r="2132" spans="1:11" ht="13.5" x14ac:dyDescent="0.25">
      <c r="A2132" s="3">
        <f>TITRES_STAT!B2135</f>
        <v>45110</v>
      </c>
      <c r="B2132" s="6">
        <f>TITRES_STAT!D2135</f>
        <v>5.6006999999999998</v>
      </c>
      <c r="C2132" s="2">
        <f t="shared" si="261"/>
        <v>0</v>
      </c>
      <c r="D2132" s="2">
        <f t="shared" si="262"/>
        <v>5.6977199999999995</v>
      </c>
      <c r="E2132" s="2">
        <f t="shared" si="264"/>
        <v>5.7832699999999999</v>
      </c>
      <c r="F2132" s="2">
        <f t="shared" ref="F2132:F2195" si="265">AVERAGE(B2113:B2132)</f>
        <v>5.6836050000000018</v>
      </c>
      <c r="G2132" s="2">
        <f t="shared" si="259"/>
        <v>5.5181699999999987</v>
      </c>
      <c r="H2132" s="2">
        <f t="shared" si="263"/>
        <v>5.4657269999999993</v>
      </c>
      <c r="I2132" s="2">
        <f t="array" ref="I2132">SUMPRODUCT(B2116:B2135, (ROW(B2116:B2135)-ROW(B2116)+1)) / (20*21/2)</f>
        <v>5.7125871428571422</v>
      </c>
      <c r="J2132" s="2">
        <f t="shared" si="258"/>
        <v>5.6799672021174334</v>
      </c>
      <c r="K2132" s="2">
        <f t="shared" si="260"/>
        <v>5.571081598899708</v>
      </c>
    </row>
    <row r="2133" spans="1:11" ht="13.5" x14ac:dyDescent="0.25">
      <c r="A2133" s="3">
        <f>TITRES_STAT!B2136</f>
        <v>45111</v>
      </c>
      <c r="B2133" s="6">
        <f>TITRES_STAT!D2136</f>
        <v>5.5918999999999999</v>
      </c>
      <c r="C2133" s="2">
        <f t="shared" si="261"/>
        <v>-8.799999999999919E-3</v>
      </c>
      <c r="D2133" s="2">
        <f t="shared" si="262"/>
        <v>5.6518600000000001</v>
      </c>
      <c r="E2133" s="2">
        <f t="shared" si="264"/>
        <v>5.7515200000000011</v>
      </c>
      <c r="F2133" s="2">
        <f t="shared" si="265"/>
        <v>5.6853700000000007</v>
      </c>
      <c r="G2133" s="2">
        <f t="shared" si="259"/>
        <v>5.521134</v>
      </c>
      <c r="H2133" s="2">
        <f t="shared" si="263"/>
        <v>5.4663849999999981</v>
      </c>
      <c r="I2133" s="2">
        <f t="array" ref="I2133">SUMPRODUCT(B2117:B2136, (ROW(B2117:B2136)-ROW(B2117)+1)) / (20*21/2)</f>
        <v>5.7263576190476186</v>
      </c>
      <c r="J2133" s="2">
        <f t="shared" ref="J2133:J2196" si="266">$J$4*B2133+J2132*(1-$J$4)</f>
        <v>5.6715798495348206</v>
      </c>
      <c r="K2133" s="2">
        <f t="shared" si="260"/>
        <v>5.571898006785994</v>
      </c>
    </row>
    <row r="2134" spans="1:11" ht="13.5" x14ac:dyDescent="0.25">
      <c r="A2134" s="3">
        <f>TITRES_STAT!B2137</f>
        <v>45112</v>
      </c>
      <c r="B2134" s="6">
        <f>TITRES_STAT!D2137</f>
        <v>5.6006999999999998</v>
      </c>
      <c r="C2134" s="2">
        <f t="shared" si="261"/>
        <v>8.799999999999919E-3</v>
      </c>
      <c r="D2134" s="2">
        <f t="shared" si="262"/>
        <v>5.6077599999999999</v>
      </c>
      <c r="E2134" s="2">
        <f t="shared" si="264"/>
        <v>5.729470000000001</v>
      </c>
      <c r="F2134" s="2">
        <f t="shared" si="265"/>
        <v>5.6941900000000008</v>
      </c>
      <c r="G2134" s="2">
        <f t="shared" si="259"/>
        <v>5.5242740000000001</v>
      </c>
      <c r="H2134" s="2">
        <f t="shared" si="263"/>
        <v>5.4670869999999976</v>
      </c>
      <c r="I2134" s="2">
        <f t="array" ref="I2134">SUMPRODUCT(B2118:B2137, (ROW(B2118:B2137)-ROW(B2118)+1)) / (20*21/2)</f>
        <v>5.7378604761904768</v>
      </c>
      <c r="J2134" s="2">
        <f t="shared" si="266"/>
        <v>5.6648293876743621</v>
      </c>
      <c r="K2134" s="2">
        <f t="shared" si="260"/>
        <v>5.5730274967159552</v>
      </c>
    </row>
    <row r="2135" spans="1:11" ht="13.5" x14ac:dyDescent="0.25">
      <c r="A2135" s="3">
        <f>TITRES_STAT!B2138</f>
        <v>45113</v>
      </c>
      <c r="B2135" s="6">
        <f>TITRES_STAT!D2138</f>
        <v>5.6006999999999998</v>
      </c>
      <c r="C2135" s="2">
        <f t="shared" si="261"/>
        <v>0</v>
      </c>
      <c r="D2135" s="2">
        <f t="shared" si="262"/>
        <v>5.5989399999999998</v>
      </c>
      <c r="E2135" s="2">
        <f t="shared" si="264"/>
        <v>5.6924299999999999</v>
      </c>
      <c r="F2135" s="2">
        <f t="shared" si="265"/>
        <v>5.7030100000000008</v>
      </c>
      <c r="G2135" s="2">
        <f t="shared" si="259"/>
        <v>5.5318800000000001</v>
      </c>
      <c r="H2135" s="2">
        <f t="shared" si="263"/>
        <v>5.4677889999999989</v>
      </c>
      <c r="I2135" s="2">
        <f t="array" ref="I2135">SUMPRODUCT(B2119:B2138, (ROW(B2119:B2138)-ROW(B2119)+1)) / (20*21/2)</f>
        <v>5.7523952380952377</v>
      </c>
      <c r="J2135" s="2">
        <f t="shared" si="266"/>
        <v>5.6587218269434709</v>
      </c>
      <c r="K2135" s="2">
        <f t="shared" si="260"/>
        <v>5.5741126929231726</v>
      </c>
    </row>
    <row r="2136" spans="1:11" ht="13.5" x14ac:dyDescent="0.25">
      <c r="A2136" s="3">
        <f>TITRES_STAT!B2139</f>
        <v>45114</v>
      </c>
      <c r="B2136" s="6">
        <f>TITRES_STAT!D2139</f>
        <v>5.8475999999999999</v>
      </c>
      <c r="C2136" s="2">
        <f t="shared" si="261"/>
        <v>0.24690000000000012</v>
      </c>
      <c r="D2136" s="2">
        <f t="shared" si="262"/>
        <v>5.64832</v>
      </c>
      <c r="E2136" s="2">
        <f t="shared" si="264"/>
        <v>5.6950699999999994</v>
      </c>
      <c r="F2136" s="2">
        <f t="shared" si="265"/>
        <v>5.72682</v>
      </c>
      <c r="G2136" s="2">
        <f t="shared" si="259"/>
        <v>5.5426039999999999</v>
      </c>
      <c r="H2136" s="2">
        <f t="shared" si="263"/>
        <v>5.4697254999999991</v>
      </c>
      <c r="I2136" s="2">
        <f t="array" ref="I2136">SUMPRODUCT(B2120:B2139, (ROW(B2120:B2139)-ROW(B2120)+1)) / (20*21/2)</f>
        <v>5.7646619047619048</v>
      </c>
      <c r="J2136" s="2">
        <f t="shared" si="266"/>
        <v>5.6767102243774259</v>
      </c>
      <c r="K2136" s="2">
        <f t="shared" si="260"/>
        <v>5.5848376853575576</v>
      </c>
    </row>
    <row r="2137" spans="1:11" ht="13.5" x14ac:dyDescent="0.25">
      <c r="A2137" s="3">
        <f>TITRES_STAT!B2140</f>
        <v>45117</v>
      </c>
      <c r="B2137" s="6">
        <f>TITRES_STAT!D2140</f>
        <v>5.8475999999999999</v>
      </c>
      <c r="C2137" s="2">
        <f t="shared" si="261"/>
        <v>0</v>
      </c>
      <c r="D2137" s="2">
        <f t="shared" si="262"/>
        <v>5.6976999999999993</v>
      </c>
      <c r="E2137" s="2">
        <f t="shared" si="264"/>
        <v>5.6977100000000007</v>
      </c>
      <c r="F2137" s="2">
        <f t="shared" si="265"/>
        <v>5.7479849999999999</v>
      </c>
      <c r="G2137" s="2">
        <f t="shared" si="259"/>
        <v>5.5486959999999996</v>
      </c>
      <c r="H2137" s="2">
        <f t="shared" si="263"/>
        <v>5.4720759999999995</v>
      </c>
      <c r="I2137" s="2">
        <f t="array" ref="I2137">SUMPRODUCT(B2121:B2140, (ROW(B2121:B2140)-ROW(B2121)+1)) / (20*21/2)</f>
        <v>5.7741085714285703</v>
      </c>
      <c r="J2137" s="2">
        <f t="shared" si="266"/>
        <v>5.692985441103386</v>
      </c>
      <c r="K2137" s="2">
        <f t="shared" si="260"/>
        <v>5.5951420898533399</v>
      </c>
    </row>
    <row r="2138" spans="1:11" ht="13.5" x14ac:dyDescent="0.25">
      <c r="A2138" s="3">
        <f>TITRES_STAT!B2141</f>
        <v>45118</v>
      </c>
      <c r="B2138" s="6">
        <f>TITRES_STAT!D2141</f>
        <v>5.9005999999999998</v>
      </c>
      <c r="C2138" s="2">
        <f t="shared" si="261"/>
        <v>5.2999999999999936E-2</v>
      </c>
      <c r="D2138" s="2">
        <f t="shared" si="262"/>
        <v>5.7594399999999997</v>
      </c>
      <c r="E2138" s="2">
        <f t="shared" si="264"/>
        <v>5.7056500000000003</v>
      </c>
      <c r="F2138" s="2">
        <f t="shared" si="265"/>
        <v>5.7717999999999998</v>
      </c>
      <c r="G2138" s="2">
        <f t="shared" si="259"/>
        <v>5.5558480000000001</v>
      </c>
      <c r="H2138" s="2">
        <f t="shared" si="263"/>
        <v>5.4743604999999995</v>
      </c>
      <c r="I2138" s="2">
        <f t="array" ref="I2138">SUMPRODUCT(B2122:B2141, (ROW(B2122:B2141)-ROW(B2122)+1)) / (20*21/2)</f>
        <v>5.7845271428571428</v>
      </c>
      <c r="J2138" s="2">
        <f t="shared" si="266"/>
        <v>5.7127582562363965</v>
      </c>
      <c r="K2138" s="2">
        <f t="shared" si="260"/>
        <v>5.6071208314277188</v>
      </c>
    </row>
    <row r="2139" spans="1:11" ht="13.5" x14ac:dyDescent="0.25">
      <c r="A2139" s="3">
        <f>TITRES_STAT!B2142</f>
        <v>45119</v>
      </c>
      <c r="B2139" s="6">
        <f>TITRES_STAT!D2142</f>
        <v>5.9005999999999998</v>
      </c>
      <c r="C2139" s="2">
        <f t="shared" si="261"/>
        <v>0</v>
      </c>
      <c r="D2139" s="2">
        <f t="shared" si="262"/>
        <v>5.81942</v>
      </c>
      <c r="E2139" s="2">
        <f t="shared" si="264"/>
        <v>5.7135899999999991</v>
      </c>
      <c r="F2139" s="2">
        <f t="shared" si="265"/>
        <v>5.7837100000000001</v>
      </c>
      <c r="G2139" s="2">
        <f t="shared" si="259"/>
        <v>5.5629999999999988</v>
      </c>
      <c r="H2139" s="2">
        <f t="shared" si="263"/>
        <v>5.4766449999999987</v>
      </c>
      <c r="I2139" s="2">
        <f t="array" ref="I2139">SUMPRODUCT(B2123:B2142, (ROW(B2123:B2142)-ROW(B2123)+1)) / (20*21/2)</f>
        <v>5.7874257142857131</v>
      </c>
      <c r="J2139" s="2">
        <f t="shared" si="266"/>
        <v>5.7306479461186441</v>
      </c>
      <c r="K2139" s="2">
        <f t="shared" si="260"/>
        <v>5.6186298184305539</v>
      </c>
    </row>
    <row r="2140" spans="1:11" ht="13.5" x14ac:dyDescent="0.25">
      <c r="A2140" s="3">
        <f>TITRES_STAT!B2143</f>
        <v>45120</v>
      </c>
      <c r="B2140" s="6">
        <f>TITRES_STAT!D2143</f>
        <v>5.8829000000000002</v>
      </c>
      <c r="C2140" s="2">
        <f t="shared" si="261"/>
        <v>-1.7699999999999605E-2</v>
      </c>
      <c r="D2140" s="2">
        <f t="shared" si="262"/>
        <v>5.8758600000000003</v>
      </c>
      <c r="E2140" s="2">
        <f t="shared" si="264"/>
        <v>5.7373999999999992</v>
      </c>
      <c r="F2140" s="2">
        <f t="shared" si="265"/>
        <v>5.7912049999999997</v>
      </c>
      <c r="G2140" s="2">
        <f t="shared" si="259"/>
        <v>5.5697979999999996</v>
      </c>
      <c r="H2140" s="2">
        <f t="shared" si="263"/>
        <v>5.4788409999999992</v>
      </c>
      <c r="I2140" s="2">
        <f t="array" ref="I2140">SUMPRODUCT(B2124:B2143, (ROW(B2124:B2143)-ROW(B2124)+1)) / (20*21/2)</f>
        <v>5.7865442857142853</v>
      </c>
      <c r="J2140" s="2">
        <f t="shared" si="266"/>
        <v>5.7451481417263919</v>
      </c>
      <c r="K2140" s="2">
        <f t="shared" si="260"/>
        <v>5.6289933549626898</v>
      </c>
    </row>
    <row r="2141" spans="1:11" ht="13.5" x14ac:dyDescent="0.25">
      <c r="A2141" s="3">
        <f>TITRES_STAT!B2144</f>
        <v>45121</v>
      </c>
      <c r="B2141" s="6">
        <f>TITRES_STAT!D2144</f>
        <v>5.9005999999999998</v>
      </c>
      <c r="C2141" s="2">
        <f t="shared" si="261"/>
        <v>1.7699999999999605E-2</v>
      </c>
      <c r="D2141" s="2">
        <f t="shared" si="262"/>
        <v>5.8864600000000005</v>
      </c>
      <c r="E2141" s="2">
        <f t="shared" si="264"/>
        <v>5.7673899999999989</v>
      </c>
      <c r="F2141" s="2">
        <f t="shared" si="265"/>
        <v>5.7907650000000004</v>
      </c>
      <c r="G2141" s="2">
        <f t="shared" si="259"/>
        <v>5.5774460000000001</v>
      </c>
      <c r="H2141" s="2">
        <f t="shared" si="263"/>
        <v>5.4811254999999983</v>
      </c>
      <c r="I2141" s="2">
        <f t="array" ref="I2141">SUMPRODUCT(B2125:B2144, (ROW(B2125:B2144)-ROW(B2125)+1)) / (20*21/2)</f>
        <v>5.7862928571428567</v>
      </c>
      <c r="J2141" s="2">
        <f t="shared" si="266"/>
        <v>5.7599530806095922</v>
      </c>
      <c r="K2141" s="2">
        <f t="shared" si="260"/>
        <v>5.6396445959445458</v>
      </c>
    </row>
    <row r="2142" spans="1:11" ht="13.5" x14ac:dyDescent="0.25">
      <c r="A2142" s="3">
        <f>TITRES_STAT!B2145</f>
        <v>45124</v>
      </c>
      <c r="B2142" s="6">
        <f>TITRES_STAT!D2145</f>
        <v>5.8212000000000002</v>
      </c>
      <c r="C2142" s="2">
        <f t="shared" si="261"/>
        <v>-7.9399999999999693E-2</v>
      </c>
      <c r="D2142" s="2">
        <f t="shared" si="262"/>
        <v>5.8811800000000005</v>
      </c>
      <c r="E2142" s="2">
        <f t="shared" si="264"/>
        <v>5.789439999999999</v>
      </c>
      <c r="F2142" s="2">
        <f t="shared" si="265"/>
        <v>5.7863550000000004</v>
      </c>
      <c r="G2142" s="2">
        <f t="shared" si="259"/>
        <v>5.5863200000000006</v>
      </c>
      <c r="H2142" s="2">
        <f t="shared" si="263"/>
        <v>5.4833439999999989</v>
      </c>
      <c r="I2142" s="2">
        <f t="array" ref="I2142">SUMPRODUCT(B2126:B2145, (ROW(B2126:B2145)-ROW(B2126)+1)) / (20*21/2)</f>
        <v>5.7862514285714282</v>
      </c>
      <c r="J2142" s="2">
        <f t="shared" si="266"/>
        <v>5.7657861205515362</v>
      </c>
      <c r="K2142" s="2">
        <f t="shared" si="260"/>
        <v>5.6467644157114272</v>
      </c>
    </row>
    <row r="2143" spans="1:11" ht="13.5" x14ac:dyDescent="0.25">
      <c r="A2143" s="3">
        <f>TITRES_STAT!B2146</f>
        <v>45125</v>
      </c>
      <c r="B2143" s="6">
        <f>TITRES_STAT!D2146</f>
        <v>5.7770999999999999</v>
      </c>
      <c r="C2143" s="2">
        <f t="shared" si="261"/>
        <v>-4.410000000000025E-2</v>
      </c>
      <c r="D2143" s="2">
        <f t="shared" si="262"/>
        <v>5.8564800000000004</v>
      </c>
      <c r="E2143" s="2">
        <f t="shared" si="264"/>
        <v>5.8079599999999996</v>
      </c>
      <c r="F2143" s="2">
        <f t="shared" si="265"/>
        <v>5.7797400000000012</v>
      </c>
      <c r="G2143" s="2">
        <f t="shared" si="259"/>
        <v>5.5953040000000014</v>
      </c>
      <c r="H2143" s="2">
        <f t="shared" si="263"/>
        <v>5.4853419999999993</v>
      </c>
      <c r="I2143" s="2">
        <f t="array" ref="I2143">SUMPRODUCT(B2127:B2146, (ROW(B2127:B2146)-ROW(B2127)+1)) / (20*21/2)</f>
        <v>5.7854480952380953</v>
      </c>
      <c r="J2143" s="2">
        <f t="shared" si="266"/>
        <v>5.7668636328799616</v>
      </c>
      <c r="K2143" s="2">
        <f t="shared" si="260"/>
        <v>5.6518756150952933</v>
      </c>
    </row>
    <row r="2144" spans="1:11" ht="13.5" x14ac:dyDescent="0.25">
      <c r="A2144" s="3">
        <f>TITRES_STAT!B2147</f>
        <v>45127</v>
      </c>
      <c r="B2144" s="6">
        <f>TITRES_STAT!D2147</f>
        <v>5.7770999999999999</v>
      </c>
      <c r="C2144" s="2">
        <f t="shared" si="261"/>
        <v>0</v>
      </c>
      <c r="D2144" s="2">
        <f t="shared" si="262"/>
        <v>5.8317800000000002</v>
      </c>
      <c r="E2144" s="2">
        <f t="shared" si="264"/>
        <v>5.8255999999999997</v>
      </c>
      <c r="F2144" s="2">
        <f t="shared" si="265"/>
        <v>5.7775350000000012</v>
      </c>
      <c r="G2144" s="2">
        <f t="shared" si="259"/>
        <v>5.6042880000000004</v>
      </c>
      <c r="H2144" s="2">
        <f t="shared" si="263"/>
        <v>5.4874224999999992</v>
      </c>
      <c r="I2144" s="2">
        <f t="array" ref="I2144">SUMPRODUCT(B2128:B2147, (ROW(B2128:B2147)-ROW(B2128)+1)) / (20*21/2)</f>
        <v>5.7824247619047613</v>
      </c>
      <c r="J2144" s="2">
        <f t="shared" si="266"/>
        <v>5.7678385249866322</v>
      </c>
      <c r="K2144" s="2">
        <f t="shared" si="260"/>
        <v>5.6567863752876351</v>
      </c>
    </row>
    <row r="2145" spans="1:11" ht="13.5" x14ac:dyDescent="0.25">
      <c r="A2145" s="3">
        <f>TITRES_STAT!B2148</f>
        <v>45128</v>
      </c>
      <c r="B2145" s="6">
        <f>TITRES_STAT!D2148</f>
        <v>5.7770999999999999</v>
      </c>
      <c r="C2145" s="2">
        <f t="shared" si="261"/>
        <v>0</v>
      </c>
      <c r="D2145" s="2">
        <f t="shared" si="262"/>
        <v>5.8106200000000001</v>
      </c>
      <c r="E2145" s="2">
        <f t="shared" si="264"/>
        <v>5.8432399999999989</v>
      </c>
      <c r="F2145" s="2">
        <f t="shared" si="265"/>
        <v>5.7678350000000007</v>
      </c>
      <c r="G2145" s="2">
        <f t="shared" si="259"/>
        <v>5.613272000000002</v>
      </c>
      <c r="H2145" s="2">
        <f t="shared" si="263"/>
        <v>5.4894204999999996</v>
      </c>
      <c r="I2145" s="2">
        <f t="array" ref="I2145">SUMPRODUCT(B2129:B2148, (ROW(B2129:B2148)-ROW(B2129)+1)) / (20*21/2)</f>
        <v>5.7714214285714283</v>
      </c>
      <c r="J2145" s="2">
        <f t="shared" si="266"/>
        <v>5.7687205702260007</v>
      </c>
      <c r="K2145" s="2">
        <f t="shared" si="260"/>
        <v>5.6615045566489046</v>
      </c>
    </row>
    <row r="2146" spans="1:11" ht="13.5" x14ac:dyDescent="0.25">
      <c r="A2146" s="3">
        <f>TITRES_STAT!B2149</f>
        <v>45131</v>
      </c>
      <c r="B2146" s="6">
        <f>TITRES_STAT!D2149</f>
        <v>5.7594000000000003</v>
      </c>
      <c r="C2146" s="2">
        <f t="shared" si="261"/>
        <v>-1.7699999999999605E-2</v>
      </c>
      <c r="D2146" s="2">
        <f t="shared" si="262"/>
        <v>5.7823799999999999</v>
      </c>
      <c r="E2146" s="2">
        <f t="shared" si="264"/>
        <v>5.8344199999999997</v>
      </c>
      <c r="F2146" s="2">
        <f t="shared" si="265"/>
        <v>5.7647450000000005</v>
      </c>
      <c r="G2146" s="2">
        <f t="shared" si="259"/>
        <v>5.6219020000000022</v>
      </c>
      <c r="H2146" s="2">
        <f t="shared" si="263"/>
        <v>5.4913299999999996</v>
      </c>
      <c r="I2146" s="2">
        <f t="array" ref="I2146">SUMPRODUCT(B2130:B2149, (ROW(B2130:B2149)-ROW(B2130)+1)) / (20*21/2)</f>
        <v>5.7612580952380945</v>
      </c>
      <c r="J2146" s="2">
        <f t="shared" si="266"/>
        <v>5.7678328968711439</v>
      </c>
      <c r="K2146" s="2">
        <f t="shared" si="260"/>
        <v>5.6653435936430654</v>
      </c>
    </row>
    <row r="2147" spans="1:11" ht="13.5" x14ac:dyDescent="0.25">
      <c r="A2147" s="3">
        <f>TITRES_STAT!B2150</f>
        <v>45133</v>
      </c>
      <c r="B2147" s="6">
        <f>TITRES_STAT!D2150</f>
        <v>5.7329999999999997</v>
      </c>
      <c r="C2147" s="2">
        <f t="shared" si="261"/>
        <v>-2.6400000000000645E-2</v>
      </c>
      <c r="D2147" s="2">
        <f t="shared" si="262"/>
        <v>5.7647399999999998</v>
      </c>
      <c r="E2147" s="2">
        <f t="shared" si="264"/>
        <v>5.8229599999999992</v>
      </c>
      <c r="F2147" s="2">
        <f t="shared" si="265"/>
        <v>5.7603350000000013</v>
      </c>
      <c r="G2147" s="2">
        <f t="shared" si="259"/>
        <v>5.6306660000000024</v>
      </c>
      <c r="H2147" s="2">
        <f t="shared" si="263"/>
        <v>5.4931074999999989</v>
      </c>
      <c r="I2147" s="2">
        <f t="array" ref="I2147">SUMPRODUCT(B2131:B2150, (ROW(B2131:B2150)-ROW(B2131)+1)) / (20*21/2)</f>
        <v>5.7519347619047627</v>
      </c>
      <c r="J2147" s="2">
        <f t="shared" si="266"/>
        <v>5.7645154781215115</v>
      </c>
      <c r="K2147" s="2">
        <f t="shared" si="260"/>
        <v>5.66799678604922</v>
      </c>
    </row>
    <row r="2148" spans="1:11" ht="13.5" x14ac:dyDescent="0.25">
      <c r="A2148" s="3">
        <f>TITRES_STAT!B2151</f>
        <v>45134</v>
      </c>
      <c r="B2148" s="6">
        <f>TITRES_STAT!D2151</f>
        <v>5.6448</v>
      </c>
      <c r="C2148" s="2">
        <f t="shared" si="261"/>
        <v>-8.8199999999999612E-2</v>
      </c>
      <c r="D2148" s="2">
        <f t="shared" si="262"/>
        <v>5.7382800000000005</v>
      </c>
      <c r="E2148" s="2">
        <f t="shared" si="264"/>
        <v>5.7973799999999995</v>
      </c>
      <c r="F2148" s="2">
        <f t="shared" si="265"/>
        <v>5.7515150000000013</v>
      </c>
      <c r="G2148" s="2">
        <f t="shared" si="259"/>
        <v>5.637334000000001</v>
      </c>
      <c r="H2148" s="2">
        <f t="shared" si="263"/>
        <v>5.4944439999999979</v>
      </c>
      <c r="I2148" s="2">
        <f t="array" ref="I2148">SUMPRODUCT(B2132:B2151, (ROW(B2132:B2151)-ROW(B2132)+1)) / (20*21/2)</f>
        <v>5.7426114285714274</v>
      </c>
      <c r="J2148" s="2">
        <f t="shared" si="266"/>
        <v>5.7531140040147015</v>
      </c>
      <c r="K2148" s="2">
        <f t="shared" si="260"/>
        <v>5.667087108164937</v>
      </c>
    </row>
    <row r="2149" spans="1:11" ht="13.5" x14ac:dyDescent="0.25">
      <c r="A2149" s="3">
        <f>TITRES_STAT!B2152</f>
        <v>45135</v>
      </c>
      <c r="B2149" s="6">
        <f>TITRES_STAT!D2152</f>
        <v>5.6448</v>
      </c>
      <c r="C2149" s="2">
        <f t="shared" si="261"/>
        <v>0</v>
      </c>
      <c r="D2149" s="2">
        <f t="shared" si="262"/>
        <v>5.7118200000000003</v>
      </c>
      <c r="E2149" s="2">
        <f t="shared" si="264"/>
        <v>5.7718000000000007</v>
      </c>
      <c r="F2149" s="2">
        <f t="shared" si="265"/>
        <v>5.7426950000000012</v>
      </c>
      <c r="G2149" s="2">
        <f t="shared" si="259"/>
        <v>5.6436720000000005</v>
      </c>
      <c r="H2149" s="2">
        <f t="shared" si="263"/>
        <v>5.4957804999999977</v>
      </c>
      <c r="I2149" s="2">
        <f t="array" ref="I2149">SUMPRODUCT(B2133:B2152, (ROW(B2133:B2152)-ROW(B2133)+1)) / (20*21/2)</f>
        <v>5.7330780952380946</v>
      </c>
      <c r="J2149" s="2">
        <f t="shared" si="266"/>
        <v>5.7427983845847299</v>
      </c>
      <c r="K2149" s="2">
        <f t="shared" si="260"/>
        <v>5.6662131039231749</v>
      </c>
    </row>
    <row r="2150" spans="1:11" ht="13.5" x14ac:dyDescent="0.25">
      <c r="A2150" s="3">
        <f>TITRES_STAT!B2153</f>
        <v>45138</v>
      </c>
      <c r="B2150" s="6">
        <f>TITRES_STAT!D2153</f>
        <v>5.6448</v>
      </c>
      <c r="C2150" s="2">
        <f t="shared" si="261"/>
        <v>0</v>
      </c>
      <c r="D2150" s="2">
        <f t="shared" si="262"/>
        <v>5.6853600000000002</v>
      </c>
      <c r="E2150" s="2">
        <f t="shared" si="264"/>
        <v>5.7479899999999997</v>
      </c>
      <c r="F2150" s="2">
        <f t="shared" si="265"/>
        <v>5.7426950000000003</v>
      </c>
      <c r="G2150" s="2">
        <f t="shared" si="259"/>
        <v>5.6498439999999981</v>
      </c>
      <c r="H2150" s="2">
        <f t="shared" si="263"/>
        <v>5.4971169999999985</v>
      </c>
      <c r="I2150" s="2">
        <f t="array" ref="I2150">SUMPRODUCT(B2134:B2153, (ROW(B2134:B2153)-ROW(B2134)+1)) / (20*21/2)</f>
        <v>5.7149347619047628</v>
      </c>
      <c r="J2150" s="2">
        <f t="shared" si="266"/>
        <v>5.7334652051004706</v>
      </c>
      <c r="K2150" s="2">
        <f t="shared" si="260"/>
        <v>5.6653733743575607</v>
      </c>
    </row>
    <row r="2151" spans="1:11" ht="13.5" x14ac:dyDescent="0.25">
      <c r="A2151" s="3">
        <f>TITRES_STAT!B2154</f>
        <v>45139</v>
      </c>
      <c r="B2151" s="6">
        <f>TITRES_STAT!D2154</f>
        <v>5.6448</v>
      </c>
      <c r="C2151" s="2">
        <f t="shared" si="261"/>
        <v>0</v>
      </c>
      <c r="D2151" s="2">
        <f t="shared" si="262"/>
        <v>5.6624400000000001</v>
      </c>
      <c r="E2151" s="2">
        <f t="shared" si="264"/>
        <v>5.7224100000000009</v>
      </c>
      <c r="F2151" s="2">
        <f t="shared" si="265"/>
        <v>5.7449000000000003</v>
      </c>
      <c r="G2151" s="2">
        <f t="shared" si="259"/>
        <v>5.6558519999999977</v>
      </c>
      <c r="H2151" s="2">
        <f t="shared" si="263"/>
        <v>5.4987429999999984</v>
      </c>
      <c r="I2151" s="2">
        <f t="array" ref="I2151">SUMPRODUCT(B2135:B2154, (ROW(B2135:B2154)-ROW(B2135)+1)) / (20*21/2)</f>
        <v>5.7053595238095234</v>
      </c>
      <c r="J2151" s="2">
        <f t="shared" si="266"/>
        <v>5.7250208998528072</v>
      </c>
      <c r="K2151" s="2">
        <f t="shared" si="260"/>
        <v>5.6645665753631471</v>
      </c>
    </row>
    <row r="2152" spans="1:11" ht="13.5" x14ac:dyDescent="0.25">
      <c r="A2152" s="3">
        <f>TITRES_STAT!B2155</f>
        <v>45140</v>
      </c>
      <c r="B2152" s="6">
        <f>TITRES_STAT!D2155</f>
        <v>5.6448</v>
      </c>
      <c r="C2152" s="2">
        <f t="shared" si="261"/>
        <v>0</v>
      </c>
      <c r="D2152" s="2">
        <f t="shared" si="262"/>
        <v>5.6448</v>
      </c>
      <c r="E2152" s="2">
        <f t="shared" si="264"/>
        <v>5.7047700000000008</v>
      </c>
      <c r="F2152" s="2">
        <f t="shared" si="265"/>
        <v>5.7471050000000004</v>
      </c>
      <c r="G2152" s="2">
        <f t="shared" si="259"/>
        <v>5.661197999999998</v>
      </c>
      <c r="H2152" s="2">
        <f t="shared" si="263"/>
        <v>5.500369000000001</v>
      </c>
      <c r="I2152" s="2">
        <f t="array" ref="I2152">SUMPRODUCT(B2136:B2155, (ROW(B2136:B2155)-ROW(B2136)+1)) / (20*21/2)</f>
        <v>5.6955742857142857</v>
      </c>
      <c r="J2152" s="2">
        <f t="shared" si="266"/>
        <v>5.7173808141525404</v>
      </c>
      <c r="K2152" s="2">
        <f t="shared" si="260"/>
        <v>5.6637914155449849</v>
      </c>
    </row>
    <row r="2153" spans="1:11" ht="13.5" x14ac:dyDescent="0.25">
      <c r="A2153" s="3">
        <f>TITRES_STAT!B2156</f>
        <v>45141</v>
      </c>
      <c r="B2153" s="6">
        <f>TITRES_STAT!D2156</f>
        <v>5.5566000000000004</v>
      </c>
      <c r="C2153" s="2">
        <f t="shared" si="261"/>
        <v>-8.8199999999999612E-2</v>
      </c>
      <c r="D2153" s="2">
        <f t="shared" si="262"/>
        <v>5.6271599999999999</v>
      </c>
      <c r="E2153" s="2">
        <f t="shared" si="264"/>
        <v>5.6827200000000015</v>
      </c>
      <c r="F2153" s="2">
        <f t="shared" si="265"/>
        <v>5.7453400000000006</v>
      </c>
      <c r="G2153" s="2">
        <f t="shared" si="259"/>
        <v>5.666313999999999</v>
      </c>
      <c r="H2153" s="2">
        <f t="shared" si="263"/>
        <v>5.5015539999999996</v>
      </c>
      <c r="I2153" s="2">
        <f t="array" ref="I2153">SUMPRODUCT(B2137:B2156, (ROW(B2137:B2156)-ROW(B2137)+1)) / (20*21/2)</f>
        <v>5.6855790476190471</v>
      </c>
      <c r="J2153" s="2">
        <f t="shared" si="266"/>
        <v>5.7020683556618224</v>
      </c>
      <c r="K2153" s="2">
        <f t="shared" si="260"/>
        <v>5.6595878306216525</v>
      </c>
    </row>
    <row r="2154" spans="1:11" ht="13.5" x14ac:dyDescent="0.25">
      <c r="A2154" s="3">
        <f>TITRES_STAT!B2157</f>
        <v>45142</v>
      </c>
      <c r="B2154" s="6">
        <f>TITRES_STAT!D2157</f>
        <v>5.6448</v>
      </c>
      <c r="C2154" s="2">
        <f t="shared" si="261"/>
        <v>8.8199999999999612E-2</v>
      </c>
      <c r="D2154" s="2">
        <f t="shared" si="262"/>
        <v>5.6271599999999999</v>
      </c>
      <c r="E2154" s="2">
        <f t="shared" si="264"/>
        <v>5.6694900000000015</v>
      </c>
      <c r="F2154" s="2">
        <f t="shared" si="265"/>
        <v>5.7475450000000006</v>
      </c>
      <c r="G2154" s="2">
        <f t="shared" si="259"/>
        <v>5.6731939999999987</v>
      </c>
      <c r="H2154" s="2">
        <f t="shared" si="263"/>
        <v>5.5036350000000001</v>
      </c>
      <c r="I2154" s="2">
        <f t="array" ref="I2154">SUMPRODUCT(B2138:B2157, (ROW(B2138:B2157)-ROW(B2138)+1)) / (20*21/2)</f>
        <v>5.6681495238095243</v>
      </c>
      <c r="J2154" s="2">
        <f t="shared" si="266"/>
        <v>5.6966142265511728</v>
      </c>
      <c r="K2154" s="2">
        <f t="shared" si="260"/>
        <v>5.6590079156953133</v>
      </c>
    </row>
    <row r="2155" spans="1:11" ht="13.5" x14ac:dyDescent="0.25">
      <c r="A2155" s="3">
        <f>TITRES_STAT!B2158</f>
        <v>45145</v>
      </c>
      <c r="B2155" s="6">
        <f>TITRES_STAT!D2158</f>
        <v>5.6448</v>
      </c>
      <c r="C2155" s="2">
        <f t="shared" si="261"/>
        <v>0</v>
      </c>
      <c r="D2155" s="2">
        <f t="shared" si="262"/>
        <v>5.6271599999999999</v>
      </c>
      <c r="E2155" s="2">
        <f t="shared" si="264"/>
        <v>5.6562600000000014</v>
      </c>
      <c r="F2155" s="2">
        <f t="shared" si="265"/>
        <v>5.7497500000000006</v>
      </c>
      <c r="G2155" s="2">
        <f t="shared" si="259"/>
        <v>5.6793679999999984</v>
      </c>
      <c r="H2155" s="2">
        <f t="shared" si="263"/>
        <v>5.5053850000000013</v>
      </c>
      <c r="I2155" s="2">
        <f t="array" ref="I2155">SUMPRODUCT(B2139:B2158, (ROW(B2139:B2158)-ROW(B2139)+1)) / (20*21/2)</f>
        <v>5.6596676190476183</v>
      </c>
      <c r="J2155" s="2">
        <f t="shared" si="266"/>
        <v>5.6916795383082039</v>
      </c>
      <c r="K2155" s="2">
        <f t="shared" si="260"/>
        <v>5.6584507425307917</v>
      </c>
    </row>
    <row r="2156" spans="1:11" ht="13.5" x14ac:dyDescent="0.25">
      <c r="A2156" s="3">
        <f>TITRES_STAT!B2159</f>
        <v>45146</v>
      </c>
      <c r="B2156" s="6">
        <f>TITRES_STAT!D2159</f>
        <v>5.6448</v>
      </c>
      <c r="C2156" s="2">
        <f t="shared" si="261"/>
        <v>0</v>
      </c>
      <c r="D2156" s="2">
        <f t="shared" si="262"/>
        <v>5.6271599999999999</v>
      </c>
      <c r="E2156" s="2">
        <f t="shared" si="264"/>
        <v>5.6448000000000009</v>
      </c>
      <c r="F2156" s="2">
        <f t="shared" si="265"/>
        <v>5.7396100000000008</v>
      </c>
      <c r="G2156" s="2">
        <f t="shared" si="259"/>
        <v>5.6807799999999986</v>
      </c>
      <c r="H2156" s="2">
        <f t="shared" si="263"/>
        <v>5.5071350000000008</v>
      </c>
      <c r="I2156" s="2">
        <f t="array" ref="I2156">SUMPRODUCT(B2140:B2159, (ROW(B2140:B2159)-ROW(B2140)+1)) / (20*21/2)</f>
        <v>5.6448838095238099</v>
      </c>
      <c r="J2156" s="2">
        <f t="shared" si="266"/>
        <v>5.6872148203740895</v>
      </c>
      <c r="K2156" s="2">
        <f t="shared" si="260"/>
        <v>5.65791541929429</v>
      </c>
    </row>
    <row r="2157" spans="1:11" ht="13.5" x14ac:dyDescent="0.25">
      <c r="A2157" s="3">
        <f>TITRES_STAT!B2160</f>
        <v>45147</v>
      </c>
      <c r="B2157" s="6">
        <f>TITRES_STAT!D2160</f>
        <v>5.5566000000000004</v>
      </c>
      <c r="C2157" s="2">
        <f t="shared" si="261"/>
        <v>-8.8199999999999612E-2</v>
      </c>
      <c r="D2157" s="2">
        <f t="shared" si="262"/>
        <v>5.6095199999999998</v>
      </c>
      <c r="E2157" s="2">
        <f t="shared" si="264"/>
        <v>5.6271600000000008</v>
      </c>
      <c r="F2157" s="2">
        <f t="shared" si="265"/>
        <v>5.7250600000000009</v>
      </c>
      <c r="G2157" s="2">
        <f t="shared" si="259"/>
        <v>5.6804279999999983</v>
      </c>
      <c r="H2157" s="2">
        <f t="shared" si="263"/>
        <v>5.5084439999999999</v>
      </c>
      <c r="I2157" s="2">
        <f t="array" ref="I2157">SUMPRODUCT(B2141:B2160, (ROW(B2141:B2160)-ROW(B2141)+1)) / (20*21/2)</f>
        <v>5.6317380952380951</v>
      </c>
      <c r="J2157" s="2">
        <f t="shared" si="266"/>
        <v>5.6747753136717956</v>
      </c>
      <c r="K2157" s="2">
        <f t="shared" si="260"/>
        <v>5.6539422655964744</v>
      </c>
    </row>
    <row r="2158" spans="1:11" ht="13.5" x14ac:dyDescent="0.25">
      <c r="A2158" s="3">
        <f>TITRES_STAT!B2161</f>
        <v>45148</v>
      </c>
      <c r="B2158" s="6">
        <f>TITRES_STAT!D2161</f>
        <v>5.6360000000000001</v>
      </c>
      <c r="C2158" s="2">
        <f t="shared" si="261"/>
        <v>7.9399999999999693E-2</v>
      </c>
      <c r="D2158" s="2">
        <f t="shared" si="262"/>
        <v>5.6254</v>
      </c>
      <c r="E2158" s="2">
        <f t="shared" si="264"/>
        <v>5.6262800000000004</v>
      </c>
      <c r="F2158" s="2">
        <f t="shared" si="265"/>
        <v>5.7118300000000009</v>
      </c>
      <c r="G2158" s="2">
        <f t="shared" si="259"/>
        <v>5.6834279999999993</v>
      </c>
      <c r="H2158" s="2">
        <f t="shared" si="263"/>
        <v>5.5101499999999994</v>
      </c>
      <c r="I2158" s="2">
        <f t="array" ref="I2158">SUMPRODUCT(B2142:B2161, (ROW(B2142:B2161)-ROW(B2142)+1)) / (20*21/2)</f>
        <v>5.6201461904761905</v>
      </c>
      <c r="J2158" s="2">
        <f t="shared" si="266"/>
        <v>5.6710824266554338</v>
      </c>
      <c r="K2158" s="2">
        <f t="shared" si="260"/>
        <v>5.6532386473377896</v>
      </c>
    </row>
    <row r="2159" spans="1:11" ht="13.5" x14ac:dyDescent="0.25">
      <c r="A2159" s="3">
        <f>TITRES_STAT!B2162</f>
        <v>45149</v>
      </c>
      <c r="B2159" s="6">
        <f>TITRES_STAT!D2162</f>
        <v>5.5566000000000004</v>
      </c>
      <c r="C2159" s="2">
        <f t="shared" si="261"/>
        <v>-7.9399999999999693E-2</v>
      </c>
      <c r="D2159" s="2">
        <f t="shared" si="262"/>
        <v>5.6077599999999999</v>
      </c>
      <c r="E2159" s="2">
        <f t="shared" si="264"/>
        <v>5.6174600000000003</v>
      </c>
      <c r="F2159" s="2">
        <f t="shared" si="265"/>
        <v>5.6946300000000019</v>
      </c>
      <c r="G2159" s="2">
        <f t="shared" si="259"/>
        <v>5.6834280000000001</v>
      </c>
      <c r="H2159" s="2">
        <f t="shared" si="263"/>
        <v>5.5114590000000012</v>
      </c>
      <c r="I2159" s="2">
        <f t="array" ref="I2159">SUMPRODUCT(B2143:B2162, (ROW(B2143:B2162)-ROW(B2143)+1)) / (20*21/2)</f>
        <v>5.6101923809523822</v>
      </c>
      <c r="J2159" s="2">
        <f t="shared" si="266"/>
        <v>5.6601793384025356</v>
      </c>
      <c r="K2159" s="2">
        <f t="shared" si="260"/>
        <v>5.6494488964617977</v>
      </c>
    </row>
    <row r="2160" spans="1:11" ht="13.5" x14ac:dyDescent="0.25">
      <c r="A2160" s="3">
        <f>TITRES_STAT!B2163</f>
        <v>45152</v>
      </c>
      <c r="B2160" s="6">
        <f>TITRES_STAT!D2163</f>
        <v>5.5566000000000004</v>
      </c>
      <c r="C2160" s="2">
        <f t="shared" si="261"/>
        <v>0</v>
      </c>
      <c r="D2160" s="2">
        <f t="shared" si="262"/>
        <v>5.5901199999999998</v>
      </c>
      <c r="E2160" s="2">
        <f t="shared" si="264"/>
        <v>5.6086400000000012</v>
      </c>
      <c r="F2160" s="2">
        <f t="shared" si="265"/>
        <v>5.6783150000000013</v>
      </c>
      <c r="G2160" s="2">
        <f t="shared" si="259"/>
        <v>5.6851920000000007</v>
      </c>
      <c r="H2160" s="2">
        <f t="shared" si="263"/>
        <v>5.5126025000000007</v>
      </c>
      <c r="I2160" s="2">
        <f t="array" ref="I2160">SUMPRODUCT(B2144:B2163, (ROW(B2144:B2163)-ROW(B2144)+1)) / (20*21/2)</f>
        <v>5.6098985714285714</v>
      </c>
      <c r="J2160" s="2">
        <f t="shared" si="266"/>
        <v>5.650314639507056</v>
      </c>
      <c r="K2160" s="2">
        <f t="shared" si="260"/>
        <v>5.645807763267217</v>
      </c>
    </row>
    <row r="2161" spans="1:11" ht="13.5" x14ac:dyDescent="0.25">
      <c r="A2161" s="3">
        <f>TITRES_STAT!B2164</f>
        <v>45153</v>
      </c>
      <c r="B2161" s="6">
        <f>TITRES_STAT!D2164</f>
        <v>5.5566000000000004</v>
      </c>
      <c r="C2161" s="2">
        <f t="shared" si="261"/>
        <v>0</v>
      </c>
      <c r="D2161" s="2">
        <f t="shared" si="262"/>
        <v>5.5724800000000005</v>
      </c>
      <c r="E2161" s="2">
        <f t="shared" si="264"/>
        <v>5.5998200000000011</v>
      </c>
      <c r="F2161" s="2">
        <f t="shared" si="265"/>
        <v>5.6611150000000015</v>
      </c>
      <c r="G2161" s="2">
        <f t="shared" si="259"/>
        <v>5.6878380000000002</v>
      </c>
      <c r="H2161" s="2">
        <f t="shared" si="263"/>
        <v>5.5138285000000007</v>
      </c>
      <c r="I2161" s="2">
        <f t="array" ref="I2161">SUMPRODUCT(B2145:B2164, (ROW(B2145:B2164)-ROW(B2145)+1)) / (20*21/2)</f>
        <v>5.609396666666667</v>
      </c>
      <c r="J2161" s="2">
        <f t="shared" si="266"/>
        <v>5.6413894357444798</v>
      </c>
      <c r="K2161" s="2">
        <f t="shared" si="260"/>
        <v>5.6423094196096786</v>
      </c>
    </row>
    <row r="2162" spans="1:11" ht="13.5" x14ac:dyDescent="0.25">
      <c r="A2162" s="3">
        <f>TITRES_STAT!B2165</f>
        <v>45154</v>
      </c>
      <c r="B2162" s="6">
        <f>TITRES_STAT!D2165</f>
        <v>5.5566000000000004</v>
      </c>
      <c r="C2162" s="2">
        <f t="shared" si="261"/>
        <v>0</v>
      </c>
      <c r="D2162" s="2">
        <f t="shared" si="262"/>
        <v>5.5724800000000005</v>
      </c>
      <c r="E2162" s="2">
        <f t="shared" si="264"/>
        <v>5.5910000000000011</v>
      </c>
      <c r="F2162" s="2">
        <f t="shared" si="265"/>
        <v>5.6478850000000014</v>
      </c>
      <c r="G2162" s="2">
        <f t="shared" ref="G2162:G2225" si="267">AVERAGE(B2113:B2162)</f>
        <v>5.6904840000000014</v>
      </c>
      <c r="H2162" s="2">
        <f t="shared" si="263"/>
        <v>5.5147649999999997</v>
      </c>
      <c r="I2162" s="2">
        <f t="array" ref="I2162">SUMPRODUCT(B2146:B2165, (ROW(B2146:B2165)-ROW(B2146)+1)) / (20*21/2)</f>
        <v>5.608719047619048</v>
      </c>
      <c r="J2162" s="2">
        <f t="shared" si="266"/>
        <v>5.6333142513878629</v>
      </c>
      <c r="K2162" s="2">
        <f t="shared" si="260"/>
        <v>5.6389482658994954</v>
      </c>
    </row>
    <row r="2163" spans="1:11" ht="13.5" x14ac:dyDescent="0.25">
      <c r="A2163" s="3">
        <f>TITRES_STAT!B2166</f>
        <v>45155</v>
      </c>
      <c r="B2163" s="6">
        <f>TITRES_STAT!D2166</f>
        <v>5.6448</v>
      </c>
      <c r="C2163" s="2">
        <f t="shared" si="261"/>
        <v>8.8199999999999612E-2</v>
      </c>
      <c r="D2163" s="2">
        <f t="shared" si="262"/>
        <v>5.5742400000000005</v>
      </c>
      <c r="E2163" s="2">
        <f t="shared" si="264"/>
        <v>5.5998200000000011</v>
      </c>
      <c r="F2163" s="2">
        <f t="shared" si="265"/>
        <v>5.6412700000000022</v>
      </c>
      <c r="G2163" s="2">
        <f t="shared" si="267"/>
        <v>5.6922480000000011</v>
      </c>
      <c r="H2163" s="2">
        <f t="shared" si="263"/>
        <v>5.5161424999999999</v>
      </c>
      <c r="I2163" s="2">
        <f t="array" ref="I2163">SUMPRODUCT(B2147:B2166, (ROW(B2147:B2166)-ROW(B2147)+1)) / (20*21/2)</f>
        <v>5.6087557142857145</v>
      </c>
      <c r="J2163" s="2">
        <f t="shared" si="266"/>
        <v>5.6344081322080664</v>
      </c>
      <c r="K2163" s="2">
        <f t="shared" ref="K2163:K2226" si="268">$K$4*B2163+(1-$K$4)*K2162</f>
        <v>5.6391777456681424</v>
      </c>
    </row>
    <row r="2164" spans="1:11" ht="13.5" x14ac:dyDescent="0.25">
      <c r="A2164" s="3">
        <f>TITRES_STAT!B2167</f>
        <v>45156</v>
      </c>
      <c r="B2164" s="6">
        <f>TITRES_STAT!D2167</f>
        <v>5.6360000000000001</v>
      </c>
      <c r="C2164" s="2">
        <f t="shared" si="261"/>
        <v>-8.799999999999919E-3</v>
      </c>
      <c r="D2164" s="2">
        <f t="shared" si="262"/>
        <v>5.5901200000000006</v>
      </c>
      <c r="E2164" s="2">
        <f t="shared" si="264"/>
        <v>5.5989400000000007</v>
      </c>
      <c r="F2164" s="2">
        <f t="shared" si="265"/>
        <v>5.634215000000002</v>
      </c>
      <c r="G2164" s="2">
        <f t="shared" si="267"/>
        <v>5.6964820000000005</v>
      </c>
      <c r="H2164" s="2">
        <f t="shared" si="263"/>
        <v>5.5177654999999994</v>
      </c>
      <c r="I2164" s="2">
        <f t="array" ref="I2164">SUMPRODUCT(B2148:B2167, (ROW(B2148:B2167)-ROW(B2148)+1)) / (20*21/2)</f>
        <v>5.595146190476191</v>
      </c>
      <c r="J2164" s="2">
        <f t="shared" si="266"/>
        <v>5.634559738664441</v>
      </c>
      <c r="K2164" s="2">
        <f t="shared" si="268"/>
        <v>5.6390531281909606</v>
      </c>
    </row>
    <row r="2165" spans="1:11" ht="13.5" x14ac:dyDescent="0.25">
      <c r="A2165" s="3">
        <f>TITRES_STAT!B2168</f>
        <v>45159</v>
      </c>
      <c r="B2165" s="6">
        <f>TITRES_STAT!D2168</f>
        <v>5.6271000000000004</v>
      </c>
      <c r="C2165" s="2">
        <f t="shared" si="261"/>
        <v>-8.8999999999996859E-3</v>
      </c>
      <c r="D2165" s="2">
        <f t="shared" si="262"/>
        <v>5.6042200000000006</v>
      </c>
      <c r="E2165" s="2">
        <f t="shared" si="264"/>
        <v>5.5971700000000002</v>
      </c>
      <c r="F2165" s="2">
        <f t="shared" si="265"/>
        <v>5.6267150000000017</v>
      </c>
      <c r="G2165" s="2">
        <f t="shared" si="267"/>
        <v>5.7005379999999999</v>
      </c>
      <c r="H2165" s="2">
        <f t="shared" si="263"/>
        <v>5.5193439999999985</v>
      </c>
      <c r="I2165" s="2">
        <f t="array" ref="I2165">SUMPRODUCT(B2149:B2168, (ROW(B2149:B2168)-ROW(B2149)+1)) / (20*21/2)</f>
        <v>5.5903166666666682</v>
      </c>
      <c r="J2165" s="2">
        <f t="shared" si="266"/>
        <v>5.6338492873630663</v>
      </c>
      <c r="K2165" s="2">
        <f t="shared" si="268"/>
        <v>5.6385843780658256</v>
      </c>
    </row>
    <row r="2166" spans="1:11" ht="13.5" x14ac:dyDescent="0.25">
      <c r="A2166" s="3">
        <f>TITRES_STAT!B2169</f>
        <v>45160</v>
      </c>
      <c r="B2166" s="6">
        <f>TITRES_STAT!D2169</f>
        <v>5.6271000000000004</v>
      </c>
      <c r="C2166" s="2">
        <f t="shared" si="261"/>
        <v>0</v>
      </c>
      <c r="D2166" s="2">
        <f t="shared" si="262"/>
        <v>5.6183199999999998</v>
      </c>
      <c r="E2166" s="2">
        <f t="shared" si="264"/>
        <v>5.5953999999999997</v>
      </c>
      <c r="F2166" s="2">
        <f t="shared" si="265"/>
        <v>5.6201000000000008</v>
      </c>
      <c r="G2166" s="2">
        <f t="shared" si="267"/>
        <v>5.7056519999999997</v>
      </c>
      <c r="H2166" s="2">
        <f t="shared" si="263"/>
        <v>5.5209224999999984</v>
      </c>
      <c r="I2166" s="2">
        <f t="array" ref="I2166">SUMPRODUCT(B2150:B2169, (ROW(B2150:B2169)-ROW(B2150)+1)) / (20*21/2)</f>
        <v>5.5943071428571427</v>
      </c>
      <c r="J2166" s="2">
        <f t="shared" si="266"/>
        <v>5.6332064980903933</v>
      </c>
      <c r="K2166" s="2">
        <f t="shared" si="268"/>
        <v>5.6381340102985389</v>
      </c>
    </row>
    <row r="2167" spans="1:11" ht="13.5" x14ac:dyDescent="0.25">
      <c r="A2167" s="3">
        <f>TITRES_STAT!B2170</f>
        <v>45161</v>
      </c>
      <c r="B2167" s="6">
        <f>TITRES_STAT!D2170</f>
        <v>5.4771999999999998</v>
      </c>
      <c r="C2167" s="2">
        <f t="shared" si="261"/>
        <v>-0.14990000000000059</v>
      </c>
      <c r="D2167" s="2">
        <f t="shared" si="262"/>
        <v>5.6024399999999996</v>
      </c>
      <c r="E2167" s="2">
        <f t="shared" si="264"/>
        <v>5.5874600000000001</v>
      </c>
      <c r="F2167" s="2">
        <f t="shared" si="265"/>
        <v>5.60731</v>
      </c>
      <c r="G2167" s="2">
        <f t="shared" si="267"/>
        <v>5.7067099999999993</v>
      </c>
      <c r="H2167" s="2">
        <f t="shared" si="263"/>
        <v>5.5217514999999988</v>
      </c>
      <c r="I2167" s="2">
        <f t="array" ref="I2167">SUMPRODUCT(B2151:B2170, (ROW(B2151:B2170)-ROW(B2151)+1)) / (20*21/2)</f>
        <v>5.598297619047619</v>
      </c>
      <c r="J2167" s="2">
        <f t="shared" si="266"/>
        <v>5.6183487363674987</v>
      </c>
      <c r="K2167" s="2">
        <f t="shared" si="268"/>
        <v>5.6318228726397725</v>
      </c>
    </row>
    <row r="2168" spans="1:11" ht="13.5" x14ac:dyDescent="0.25">
      <c r="A2168" s="3">
        <f>TITRES_STAT!B2171</f>
        <v>45162</v>
      </c>
      <c r="B2168" s="6">
        <f>TITRES_STAT!D2171</f>
        <v>5.5566000000000004</v>
      </c>
      <c r="C2168" s="2">
        <f t="shared" si="261"/>
        <v>7.9400000000000581E-2</v>
      </c>
      <c r="D2168" s="2">
        <f t="shared" si="262"/>
        <v>5.5847999999999995</v>
      </c>
      <c r="E2168" s="2">
        <f t="shared" si="264"/>
        <v>5.5795200000000005</v>
      </c>
      <c r="F2168" s="2">
        <f t="shared" si="265"/>
        <v>5.6029</v>
      </c>
      <c r="G2168" s="2">
        <f t="shared" si="267"/>
        <v>5.7093560000000005</v>
      </c>
      <c r="H2168" s="2">
        <f t="shared" si="263"/>
        <v>5.5230604999999979</v>
      </c>
      <c r="I2168" s="2">
        <f t="array" ref="I2168">SUMPRODUCT(B2152:B2171, (ROW(B2152:B2171)-ROW(B2152)+1)) / (20*21/2)</f>
        <v>5.6022880952380945</v>
      </c>
      <c r="J2168" s="2">
        <f t="shared" si="266"/>
        <v>5.6124679043324992</v>
      </c>
      <c r="K2168" s="2">
        <f t="shared" si="268"/>
        <v>5.6288729560656634</v>
      </c>
    </row>
    <row r="2169" spans="1:11" ht="13.5" x14ac:dyDescent="0.25">
      <c r="A2169" s="3">
        <f>TITRES_STAT!B2172</f>
        <v>45163</v>
      </c>
      <c r="B2169" s="6">
        <f>TITRES_STAT!D2172</f>
        <v>5.6448</v>
      </c>
      <c r="C2169" s="2">
        <f t="shared" si="261"/>
        <v>8.8199999999999612E-2</v>
      </c>
      <c r="D2169" s="2">
        <f t="shared" si="262"/>
        <v>5.5865600000000004</v>
      </c>
      <c r="E2169" s="2">
        <f t="shared" si="264"/>
        <v>5.5883400000000005</v>
      </c>
      <c r="F2169" s="2">
        <f t="shared" si="265"/>
        <v>5.6029</v>
      </c>
      <c r="G2169" s="2">
        <f t="shared" si="267"/>
        <v>5.7090039999999984</v>
      </c>
      <c r="H2169" s="2">
        <f t="shared" si="263"/>
        <v>5.5254309999999984</v>
      </c>
      <c r="I2169" s="2">
        <f t="array" ref="I2169">SUMPRODUCT(B2153:B2172, (ROW(B2153:B2172)-ROW(B2153)+1)) / (20*21/2)</f>
        <v>5.5903166666666682</v>
      </c>
      <c r="J2169" s="2">
        <f t="shared" si="266"/>
        <v>5.6155471515389284</v>
      </c>
      <c r="K2169" s="2">
        <f t="shared" si="268"/>
        <v>5.629497546023873</v>
      </c>
    </row>
    <row r="2170" spans="1:11" ht="13.5" x14ac:dyDescent="0.25">
      <c r="A2170" s="3">
        <f>TITRES_STAT!B2173</f>
        <v>45166</v>
      </c>
      <c r="B2170" s="6">
        <f>TITRES_STAT!D2173</f>
        <v>5.6448</v>
      </c>
      <c r="C2170" s="2">
        <f t="shared" si="261"/>
        <v>0</v>
      </c>
      <c r="D2170" s="2">
        <f t="shared" si="262"/>
        <v>5.5901000000000005</v>
      </c>
      <c r="E2170" s="2">
        <f t="shared" si="264"/>
        <v>5.5971600000000006</v>
      </c>
      <c r="F2170" s="2">
        <f t="shared" si="265"/>
        <v>5.6029000000000009</v>
      </c>
      <c r="G2170" s="2">
        <f t="shared" si="267"/>
        <v>5.7072399999999996</v>
      </c>
      <c r="H2170" s="2">
        <f t="shared" si="263"/>
        <v>5.5270979999999987</v>
      </c>
      <c r="I2170" s="2">
        <f t="array" ref="I2170">SUMPRODUCT(B2154:B2173, (ROW(B2154:B2173)-ROW(B2154)+1)) / (20*21/2)</f>
        <v>5.5951052380952389</v>
      </c>
      <c r="J2170" s="2">
        <f t="shared" si="266"/>
        <v>5.6183331371066494</v>
      </c>
      <c r="K2170" s="2">
        <f t="shared" si="268"/>
        <v>5.6300976422582307</v>
      </c>
    </row>
    <row r="2171" spans="1:11" ht="13.5" x14ac:dyDescent="0.25">
      <c r="A2171" s="3">
        <f>TITRES_STAT!B2174</f>
        <v>45167</v>
      </c>
      <c r="B2171" s="6">
        <f>TITRES_STAT!D2174</f>
        <v>5.6448</v>
      </c>
      <c r="C2171" s="2">
        <f t="shared" si="261"/>
        <v>0</v>
      </c>
      <c r="D2171" s="2">
        <f t="shared" si="262"/>
        <v>5.5936399999999997</v>
      </c>
      <c r="E2171" s="2">
        <f t="shared" si="264"/>
        <v>5.6059800000000006</v>
      </c>
      <c r="F2171" s="2">
        <f t="shared" si="265"/>
        <v>5.6029000000000009</v>
      </c>
      <c r="G2171" s="2">
        <f t="shared" si="267"/>
        <v>5.7019479999999998</v>
      </c>
      <c r="H2171" s="2">
        <f t="shared" si="263"/>
        <v>5.528848</v>
      </c>
      <c r="I2171" s="2">
        <f t="array" ref="I2171">SUMPRODUCT(B2155:B2174, (ROW(B2155:B2174)-ROW(B2155)+1)) / (20*21/2)</f>
        <v>5.5994738095238095</v>
      </c>
      <c r="J2171" s="2">
        <f t="shared" si="266"/>
        <v>5.6208537907155405</v>
      </c>
      <c r="K2171" s="2">
        <f t="shared" si="268"/>
        <v>5.6306742053069279</v>
      </c>
    </row>
    <row r="2172" spans="1:11" ht="13.5" x14ac:dyDescent="0.25">
      <c r="A2172" s="3">
        <f>TITRES_STAT!B2175</f>
        <v>45168</v>
      </c>
      <c r="B2172" s="6">
        <f>TITRES_STAT!D2175</f>
        <v>5.4771999999999998</v>
      </c>
      <c r="C2172" s="2">
        <f t="shared" si="261"/>
        <v>-0.16760000000000019</v>
      </c>
      <c r="D2172" s="2">
        <f t="shared" si="262"/>
        <v>5.5936399999999997</v>
      </c>
      <c r="E2172" s="2">
        <f t="shared" si="264"/>
        <v>5.5980400000000001</v>
      </c>
      <c r="F2172" s="2">
        <f t="shared" si="265"/>
        <v>5.594520000000001</v>
      </c>
      <c r="G2172" s="2">
        <f t="shared" si="267"/>
        <v>5.6933039999999995</v>
      </c>
      <c r="H2172" s="2">
        <f t="shared" si="263"/>
        <v>5.5297600000000013</v>
      </c>
      <c r="I2172" s="2">
        <f t="array" ref="I2172">SUMPRODUCT(B2156:B2175, (ROW(B2156:B2175)-ROW(B2156)+1)) / (20*21/2)</f>
        <v>5.5988042857142863</v>
      </c>
      <c r="J2172" s="2">
        <f t="shared" si="266"/>
        <v>5.6071724773140605</v>
      </c>
      <c r="K2172" s="2">
        <f t="shared" si="268"/>
        <v>5.6246556090203814</v>
      </c>
    </row>
    <row r="2173" spans="1:11" ht="13.5" x14ac:dyDescent="0.25">
      <c r="A2173" s="3">
        <f>TITRES_STAT!B2176</f>
        <v>45169</v>
      </c>
      <c r="B2173" s="6">
        <f>TITRES_STAT!D2176</f>
        <v>5.6448</v>
      </c>
      <c r="C2173" s="2">
        <f t="shared" si="261"/>
        <v>0.16760000000000019</v>
      </c>
      <c r="D2173" s="2">
        <f t="shared" si="262"/>
        <v>5.6112799999999998</v>
      </c>
      <c r="E2173" s="2">
        <f t="shared" si="264"/>
        <v>5.5980400000000001</v>
      </c>
      <c r="F2173" s="2">
        <f t="shared" si="265"/>
        <v>5.5989300000000011</v>
      </c>
      <c r="G2173" s="2">
        <f t="shared" si="267"/>
        <v>5.6880119999999996</v>
      </c>
      <c r="H2173" s="2">
        <f t="shared" si="263"/>
        <v>5.5322960000000014</v>
      </c>
      <c r="I2173" s="2">
        <f t="array" ref="I2173">SUMPRODUCT(B2157:B2176, (ROW(B2157:B2176)-ROW(B2157)+1)) / (20*21/2)</f>
        <v>5.5950247619047628</v>
      </c>
      <c r="J2173" s="2">
        <f t="shared" si="266"/>
        <v>5.6107560509031984</v>
      </c>
      <c r="K2173" s="2">
        <f t="shared" si="268"/>
        <v>5.6254455851372294</v>
      </c>
    </row>
    <row r="2174" spans="1:11" ht="13.5" x14ac:dyDescent="0.25">
      <c r="A2174" s="3">
        <f>TITRES_STAT!B2177</f>
        <v>45170</v>
      </c>
      <c r="B2174" s="6">
        <f>TITRES_STAT!D2177</f>
        <v>5.6448</v>
      </c>
      <c r="C2174" s="2">
        <f t="shared" si="261"/>
        <v>0</v>
      </c>
      <c r="D2174" s="2">
        <f t="shared" si="262"/>
        <v>5.6112799999999998</v>
      </c>
      <c r="E2174" s="2">
        <f t="shared" si="264"/>
        <v>5.5989200000000015</v>
      </c>
      <c r="F2174" s="2">
        <f t="shared" si="265"/>
        <v>5.5989300000000011</v>
      </c>
      <c r="G2174" s="2">
        <f t="shared" si="267"/>
        <v>5.6844840000000003</v>
      </c>
      <c r="H2174" s="2">
        <f t="shared" si="263"/>
        <v>5.5347905000000024</v>
      </c>
      <c r="I2174" s="2">
        <f t="array" ref="I2174">SUMPRODUCT(B2158:B2177, (ROW(B2158:B2177)-ROW(B2158)+1)) / (20*21/2)</f>
        <v>5.5916652380952385</v>
      </c>
      <c r="J2174" s="2">
        <f t="shared" si="266"/>
        <v>5.6139983317695608</v>
      </c>
      <c r="K2174" s="2">
        <f t="shared" si="268"/>
        <v>5.6262045817985147</v>
      </c>
    </row>
    <row r="2175" spans="1:11" ht="13.5" x14ac:dyDescent="0.25">
      <c r="A2175" s="3">
        <f>TITRES_STAT!B2178</f>
        <v>45173</v>
      </c>
      <c r="B2175" s="6">
        <f>TITRES_STAT!D2178</f>
        <v>5.5918999999999999</v>
      </c>
      <c r="C2175" s="2">
        <f t="shared" si="261"/>
        <v>-5.2900000000000169E-2</v>
      </c>
      <c r="D2175" s="2">
        <f t="shared" si="262"/>
        <v>5.6006999999999998</v>
      </c>
      <c r="E2175" s="2">
        <f t="shared" si="264"/>
        <v>5.5954000000000015</v>
      </c>
      <c r="F2175" s="2">
        <f t="shared" si="265"/>
        <v>5.5962850000000008</v>
      </c>
      <c r="G2175" s="2">
        <f t="shared" si="267"/>
        <v>5.6769000000000007</v>
      </c>
      <c r="H2175" s="2">
        <f t="shared" si="263"/>
        <v>5.5371035000000015</v>
      </c>
      <c r="I2175" s="2">
        <f t="array" ref="I2175">SUMPRODUCT(B2159:B2178, (ROW(B2159:B2178)-ROW(B2159)+1)) / (20*21/2)</f>
        <v>5.5883057142857142</v>
      </c>
      <c r="J2175" s="2">
        <f t="shared" si="266"/>
        <v>5.6118937287438886</v>
      </c>
      <c r="K2175" s="2">
        <f t="shared" si="268"/>
        <v>5.6248593040809265</v>
      </c>
    </row>
    <row r="2176" spans="1:11" ht="13.5" x14ac:dyDescent="0.25">
      <c r="A2176" s="3">
        <f>TITRES_STAT!B2179</f>
        <v>45174</v>
      </c>
      <c r="B2176" s="6">
        <f>TITRES_STAT!D2179</f>
        <v>5.5566000000000004</v>
      </c>
      <c r="C2176" s="2">
        <f t="shared" si="261"/>
        <v>-3.5299999999999443E-2</v>
      </c>
      <c r="D2176" s="2">
        <f t="shared" si="262"/>
        <v>5.5830599999999997</v>
      </c>
      <c r="E2176" s="2">
        <f t="shared" si="264"/>
        <v>5.5883500000000002</v>
      </c>
      <c r="F2176" s="2">
        <f t="shared" si="265"/>
        <v>5.5918750000000008</v>
      </c>
      <c r="G2176" s="2">
        <f t="shared" si="267"/>
        <v>5.6716080000000009</v>
      </c>
      <c r="H2176" s="2">
        <f t="shared" si="263"/>
        <v>5.5390745000000026</v>
      </c>
      <c r="I2176" s="2">
        <f t="array" ref="I2176">SUMPRODUCT(B2160:B2179, (ROW(B2160:B2179)-ROW(B2160)+1)) / (20*21/2)</f>
        <v>5.585324285714286</v>
      </c>
      <c r="J2176" s="2">
        <f t="shared" si="266"/>
        <v>5.6066276593397095</v>
      </c>
      <c r="K2176" s="2">
        <f t="shared" si="268"/>
        <v>5.6221824686267725</v>
      </c>
    </row>
    <row r="2177" spans="1:11" ht="13.5" x14ac:dyDescent="0.25">
      <c r="A2177" s="3">
        <f>TITRES_STAT!B2180</f>
        <v>45175</v>
      </c>
      <c r="B2177" s="6">
        <f>TITRES_STAT!D2180</f>
        <v>5.5566000000000004</v>
      </c>
      <c r="C2177" s="2">
        <f t="shared" si="261"/>
        <v>0</v>
      </c>
      <c r="D2177" s="2">
        <f t="shared" si="262"/>
        <v>5.5989399999999998</v>
      </c>
      <c r="E2177" s="2">
        <f t="shared" si="264"/>
        <v>5.5962900000000015</v>
      </c>
      <c r="F2177" s="2">
        <f t="shared" si="265"/>
        <v>5.5918750000000008</v>
      </c>
      <c r="G2177" s="2">
        <f t="shared" si="267"/>
        <v>5.6663160000000019</v>
      </c>
      <c r="H2177" s="2">
        <f t="shared" si="263"/>
        <v>5.539887000000002</v>
      </c>
      <c r="I2177" s="2">
        <f t="array" ref="I2177">SUMPRODUCT(B2161:B2180, (ROW(B2161:B2180)-ROW(B2161)+1)) / (20*21/2)</f>
        <v>5.5630190476190498</v>
      </c>
      <c r="J2177" s="2">
        <f t="shared" si="266"/>
        <v>5.6018631203549756</v>
      </c>
      <c r="K2177" s="2">
        <f t="shared" si="268"/>
        <v>5.6196106071119969</v>
      </c>
    </row>
    <row r="2178" spans="1:11" ht="13.5" x14ac:dyDescent="0.25">
      <c r="A2178" s="3">
        <f>TITRES_STAT!B2181</f>
        <v>45176</v>
      </c>
      <c r="B2178" s="6">
        <f>TITRES_STAT!D2181</f>
        <v>5.5566000000000004</v>
      </c>
      <c r="C2178" s="2">
        <f t="shared" si="261"/>
        <v>0</v>
      </c>
      <c r="D2178" s="2">
        <f t="shared" si="262"/>
        <v>5.5812999999999997</v>
      </c>
      <c r="E2178" s="2">
        <f t="shared" si="264"/>
        <v>5.5962900000000015</v>
      </c>
      <c r="F2178" s="2">
        <f t="shared" si="265"/>
        <v>5.587905000000001</v>
      </c>
      <c r="G2178" s="2">
        <f t="shared" si="267"/>
        <v>5.6610240000000021</v>
      </c>
      <c r="H2178" s="2">
        <f t="shared" si="263"/>
        <v>5.5407825000000015</v>
      </c>
      <c r="I2178" s="2">
        <f t="array" ref="I2178">SUMPRODUCT(B2162:B2181, (ROW(B2162:B2181)-ROW(B2162)+1)) / (20*21/2)</f>
        <v>5.5593180952380958</v>
      </c>
      <c r="J2178" s="2">
        <f t="shared" si="266"/>
        <v>5.5975523469878352</v>
      </c>
      <c r="K2178" s="2">
        <f t="shared" si="268"/>
        <v>5.6171396029115259</v>
      </c>
    </row>
    <row r="2179" spans="1:11" ht="13.5" x14ac:dyDescent="0.25">
      <c r="A2179" s="3">
        <f>TITRES_STAT!B2182</f>
        <v>45177</v>
      </c>
      <c r="B2179" s="6">
        <f>TITRES_STAT!D2182</f>
        <v>5.5566000000000004</v>
      </c>
      <c r="C2179" s="2">
        <f t="shared" si="261"/>
        <v>0</v>
      </c>
      <c r="D2179" s="2">
        <f t="shared" si="262"/>
        <v>5.5636600000000005</v>
      </c>
      <c r="E2179" s="2">
        <f t="shared" si="264"/>
        <v>5.5874700000000015</v>
      </c>
      <c r="F2179" s="2">
        <f t="shared" si="265"/>
        <v>5.587905000000001</v>
      </c>
      <c r="G2179" s="2">
        <f t="shared" si="267"/>
        <v>5.6557320000000031</v>
      </c>
      <c r="H2179" s="2">
        <f t="shared" si="263"/>
        <v>5.541678000000001</v>
      </c>
      <c r="I2179" s="2">
        <f t="array" ref="I2179">SUMPRODUCT(B2163:B2182, (ROW(B2163:B2182)-ROW(B2163)+1)) / (20*21/2)</f>
        <v>5.5565490476190487</v>
      </c>
      <c r="J2179" s="2">
        <f t="shared" si="266"/>
        <v>5.5936521234651844</v>
      </c>
      <c r="K2179" s="2">
        <f t="shared" si="268"/>
        <v>5.6147655008365644</v>
      </c>
    </row>
    <row r="2180" spans="1:11" ht="13.5" x14ac:dyDescent="0.25">
      <c r="A2180" s="3">
        <f>TITRES_STAT!B2183</f>
        <v>45180</v>
      </c>
      <c r="B2180" s="6">
        <f>TITRES_STAT!D2183</f>
        <v>5.3536999999999999</v>
      </c>
      <c r="C2180" s="2">
        <f t="shared" ref="C2180:C2243" si="269">B2180-B2179</f>
        <v>-0.20290000000000052</v>
      </c>
      <c r="D2180" s="2">
        <f t="shared" si="262"/>
        <v>5.5160200000000001</v>
      </c>
      <c r="E2180" s="2">
        <f t="shared" si="264"/>
        <v>5.5583600000000004</v>
      </c>
      <c r="F2180" s="2">
        <f t="shared" si="265"/>
        <v>5.5777600000000014</v>
      </c>
      <c r="G2180" s="2">
        <f t="shared" si="267"/>
        <v>5.649910000000002</v>
      </c>
      <c r="H2180" s="2">
        <f t="shared" si="263"/>
        <v>5.5415589999999995</v>
      </c>
      <c r="I2180" s="2">
        <f t="array" ref="I2180">SUMPRODUCT(B2164:B2183, (ROW(B2164:B2183)-ROW(B2164)+1)) / (20*21/2)</f>
        <v>5.5538219047619055</v>
      </c>
      <c r="J2180" s="2">
        <f t="shared" si="266"/>
        <v>5.5707995402780242</v>
      </c>
      <c r="K2180" s="2">
        <f t="shared" si="268"/>
        <v>5.6045276380586602</v>
      </c>
    </row>
    <row r="2181" spans="1:11" ht="13.5" x14ac:dyDescent="0.25">
      <c r="A2181" s="3">
        <f>TITRES_STAT!B2184</f>
        <v>45181</v>
      </c>
      <c r="B2181" s="6">
        <f>TITRES_STAT!D2184</f>
        <v>5.5388999999999999</v>
      </c>
      <c r="C2181" s="2">
        <f t="shared" si="269"/>
        <v>0.18520000000000003</v>
      </c>
      <c r="D2181" s="2">
        <f t="shared" si="262"/>
        <v>5.5124800000000009</v>
      </c>
      <c r="E2181" s="2">
        <f t="shared" si="264"/>
        <v>5.5477699999999999</v>
      </c>
      <c r="F2181" s="2">
        <f t="shared" si="265"/>
        <v>5.5768750000000011</v>
      </c>
      <c r="G2181" s="2">
        <f t="shared" si="267"/>
        <v>5.6486740000000024</v>
      </c>
      <c r="H2181" s="2">
        <f t="shared" si="263"/>
        <v>5.5423660000000021</v>
      </c>
      <c r="I2181" s="2">
        <f t="array" ref="I2181">SUMPRODUCT(B2165:B2184, (ROW(B2165:B2184)-ROW(B2165)+1)) / (20*21/2)</f>
        <v>5.5507090476190486</v>
      </c>
      <c r="J2181" s="2">
        <f t="shared" si="266"/>
        <v>5.5677614888229749</v>
      </c>
      <c r="K2181" s="2">
        <f t="shared" si="268"/>
        <v>5.6019540051936145</v>
      </c>
    </row>
    <row r="2182" spans="1:11" ht="13.5" x14ac:dyDescent="0.25">
      <c r="A2182" s="3">
        <f>TITRES_STAT!B2185</f>
        <v>45182</v>
      </c>
      <c r="B2182" s="6">
        <f>TITRES_STAT!D2185</f>
        <v>5.5477999999999996</v>
      </c>
      <c r="C2182" s="2">
        <f t="shared" si="269"/>
        <v>8.8999999999996859E-3</v>
      </c>
      <c r="D2182" s="2">
        <f t="shared" ref="D2182:D2245" si="270">AVERAGE(B2178:B2182)</f>
        <v>5.5107200000000001</v>
      </c>
      <c r="E2182" s="2">
        <f t="shared" si="264"/>
        <v>5.5548300000000008</v>
      </c>
      <c r="F2182" s="2">
        <f t="shared" si="265"/>
        <v>5.5764350000000009</v>
      </c>
      <c r="G2182" s="2">
        <f t="shared" si="267"/>
        <v>5.6476160000000029</v>
      </c>
      <c r="H2182" s="2">
        <f t="shared" si="263"/>
        <v>5.5442100000000014</v>
      </c>
      <c r="I2182" s="2">
        <f t="array" ref="I2182">SUMPRODUCT(B2166:B2185, (ROW(B2166:B2185)-ROW(B2166)+1)) / (20*21/2)</f>
        <v>5.5480585714285731</v>
      </c>
      <c r="J2182" s="2">
        <f t="shared" si="266"/>
        <v>5.5658603946493583</v>
      </c>
      <c r="K2182" s="2">
        <f t="shared" si="268"/>
        <v>5.5998303187154344</v>
      </c>
    </row>
    <row r="2183" spans="1:11" ht="13.5" x14ac:dyDescent="0.25">
      <c r="A2183" s="3">
        <f>TITRES_STAT!B2186</f>
        <v>45183</v>
      </c>
      <c r="B2183" s="6">
        <f>TITRES_STAT!D2186</f>
        <v>5.5477999999999996</v>
      </c>
      <c r="C2183" s="2">
        <f t="shared" si="269"/>
        <v>0</v>
      </c>
      <c r="D2183" s="2">
        <f t="shared" si="270"/>
        <v>5.5089599999999992</v>
      </c>
      <c r="E2183" s="2">
        <f t="shared" si="264"/>
        <v>5.5451300000000003</v>
      </c>
      <c r="F2183" s="2">
        <f t="shared" si="265"/>
        <v>5.5715850000000007</v>
      </c>
      <c r="G2183" s="2">
        <f t="shared" si="267"/>
        <v>5.6467340000000021</v>
      </c>
      <c r="H2183" s="2">
        <f t="shared" si="263"/>
        <v>5.5454750000000015</v>
      </c>
      <c r="I2183" s="2">
        <f t="array" ref="I2183">SUMPRODUCT(B2167:B2186, (ROW(B2167:B2186)-ROW(B2167)+1)) / (20*21/2)</f>
        <v>5.5458280952380958</v>
      </c>
      <c r="J2183" s="2">
        <f t="shared" si="266"/>
        <v>5.5641403570637049</v>
      </c>
      <c r="K2183" s="2">
        <f t="shared" si="268"/>
        <v>5.5977899140599279</v>
      </c>
    </row>
    <row r="2184" spans="1:11" ht="13.5" x14ac:dyDescent="0.25">
      <c r="A2184" s="3">
        <f>TITRES_STAT!B2187</f>
        <v>45184</v>
      </c>
      <c r="B2184" s="6">
        <f>TITRES_STAT!D2187</f>
        <v>5.5388999999999999</v>
      </c>
      <c r="C2184" s="2">
        <f t="shared" si="269"/>
        <v>-8.8999999999996859E-3</v>
      </c>
      <c r="D2184" s="2">
        <f t="shared" si="270"/>
        <v>5.5054199999999991</v>
      </c>
      <c r="E2184" s="2">
        <f t="shared" si="264"/>
        <v>5.5345399999999998</v>
      </c>
      <c r="F2184" s="2">
        <f t="shared" si="265"/>
        <v>5.5667300000000006</v>
      </c>
      <c r="G2184" s="2">
        <f t="shared" si="267"/>
        <v>5.6454980000000026</v>
      </c>
      <c r="H2184" s="2">
        <f t="shared" si="263"/>
        <v>5.5459510000000023</v>
      </c>
      <c r="I2184" s="2">
        <f t="array" ref="I2184">SUMPRODUCT(B2168:B2187, (ROW(B2168:B2187)-ROW(B2168)+1)) / (20*21/2)</f>
        <v>5.5440176190476187</v>
      </c>
      <c r="J2184" s="2">
        <f t="shared" si="266"/>
        <v>5.5617365135338286</v>
      </c>
      <c r="K2184" s="2">
        <f t="shared" si="268"/>
        <v>5.5954805056654209</v>
      </c>
    </row>
    <row r="2185" spans="1:11" ht="13.5" x14ac:dyDescent="0.25">
      <c r="A2185" s="3">
        <f>TITRES_STAT!B2188</f>
        <v>45187</v>
      </c>
      <c r="B2185" s="6">
        <f>TITRES_STAT!D2188</f>
        <v>5.5388999999999999</v>
      </c>
      <c r="C2185" s="2">
        <f t="shared" si="269"/>
        <v>0</v>
      </c>
      <c r="D2185" s="2">
        <f t="shared" si="270"/>
        <v>5.5424600000000002</v>
      </c>
      <c r="E2185" s="2">
        <f t="shared" si="264"/>
        <v>5.5292399999999997</v>
      </c>
      <c r="F2185" s="2">
        <f t="shared" si="265"/>
        <v>5.5623200000000006</v>
      </c>
      <c r="G2185" s="2">
        <f t="shared" si="267"/>
        <v>5.644262000000003</v>
      </c>
      <c r="H2185" s="2">
        <f t="shared" si="263"/>
        <v>5.5464270000000022</v>
      </c>
      <c r="I2185" s="2">
        <f t="array" ref="I2185">SUMPRODUCT(B2169:B2188, (ROW(B2169:B2188)-ROW(B2169)+1)) / (20*21/2)</f>
        <v>5.5419133333333317</v>
      </c>
      <c r="J2185" s="2">
        <f t="shared" si="266"/>
        <v>5.5595616074829879</v>
      </c>
      <c r="K2185" s="2">
        <f t="shared" si="268"/>
        <v>5.5932616623059932</v>
      </c>
    </row>
    <row r="2186" spans="1:11" ht="13.5" x14ac:dyDescent="0.25">
      <c r="A2186" s="3">
        <f>TITRES_STAT!B2189</f>
        <v>45188</v>
      </c>
      <c r="B2186" s="6">
        <f>TITRES_STAT!D2189</f>
        <v>5.5388999999999999</v>
      </c>
      <c r="C2186" s="2">
        <f t="shared" si="269"/>
        <v>0</v>
      </c>
      <c r="D2186" s="2">
        <f t="shared" si="270"/>
        <v>5.5424600000000002</v>
      </c>
      <c r="E2186" s="2">
        <f t="shared" si="264"/>
        <v>5.5274700000000001</v>
      </c>
      <c r="F2186" s="2">
        <f t="shared" si="265"/>
        <v>5.5579099999999997</v>
      </c>
      <c r="G2186" s="2">
        <f t="shared" si="267"/>
        <v>5.6380880000000033</v>
      </c>
      <c r="H2186" s="2">
        <f t="shared" ref="H2186:H2249" si="271">AVERAGE(B1987:B2186)</f>
        <v>5.5469030000000021</v>
      </c>
      <c r="I2186" s="2">
        <f t="array" ref="I2186">SUMPRODUCT(B2170:B2189, (ROW(B2170:B2189)-ROW(B2170)+1)) / (20*21/2)</f>
        <v>5.5398933333333327</v>
      </c>
      <c r="J2186" s="2">
        <f t="shared" si="266"/>
        <v>5.5575938353417511</v>
      </c>
      <c r="K2186" s="2">
        <f t="shared" si="268"/>
        <v>5.5911298324116405</v>
      </c>
    </row>
    <row r="2187" spans="1:11" ht="13.5" x14ac:dyDescent="0.25">
      <c r="A2187" s="3">
        <f>TITRES_STAT!B2190</f>
        <v>45189</v>
      </c>
      <c r="B2187" s="6">
        <f>TITRES_STAT!D2190</f>
        <v>5.5388999999999999</v>
      </c>
      <c r="C2187" s="2">
        <f t="shared" si="269"/>
        <v>0</v>
      </c>
      <c r="D2187" s="2">
        <f t="shared" si="270"/>
        <v>5.5406799999999992</v>
      </c>
      <c r="E2187" s="2">
        <f t="shared" si="264"/>
        <v>5.5256999999999987</v>
      </c>
      <c r="F2187" s="2">
        <f t="shared" si="265"/>
        <v>5.5609950000000001</v>
      </c>
      <c r="G2187" s="2">
        <f t="shared" si="267"/>
        <v>5.6319140000000036</v>
      </c>
      <c r="H2187" s="2">
        <f t="shared" si="271"/>
        <v>5.547337500000002</v>
      </c>
      <c r="I2187" s="2">
        <f t="array" ref="I2187">SUMPRODUCT(B2171:B2190, (ROW(B2171:B2190)-ROW(B2171)+1)) / (20*21/2)</f>
        <v>5.5148633333333326</v>
      </c>
      <c r="J2187" s="2">
        <f t="shared" si="266"/>
        <v>5.5558134700711088</v>
      </c>
      <c r="K2187" s="2">
        <f t="shared" si="268"/>
        <v>5.5890816036896158</v>
      </c>
    </row>
    <row r="2188" spans="1:11" ht="13.5" x14ac:dyDescent="0.25">
      <c r="A2188" s="3">
        <f>TITRES_STAT!B2191</f>
        <v>45190</v>
      </c>
      <c r="B2188" s="6">
        <f>TITRES_STAT!D2191</f>
        <v>5.5388999999999999</v>
      </c>
      <c r="C2188" s="2">
        <f t="shared" si="269"/>
        <v>0</v>
      </c>
      <c r="D2188" s="2">
        <f t="shared" si="270"/>
        <v>5.5388999999999999</v>
      </c>
      <c r="E2188" s="2">
        <f t="shared" ref="E2188:E2251" si="272">AVERAGE(B2179:B2188)</f>
        <v>5.5239299999999982</v>
      </c>
      <c r="F2188" s="2">
        <f t="shared" si="265"/>
        <v>5.5601099999999999</v>
      </c>
      <c r="G2188" s="2">
        <f t="shared" si="267"/>
        <v>5.6246800000000032</v>
      </c>
      <c r="H2188" s="2">
        <f t="shared" si="271"/>
        <v>5.5474410000000027</v>
      </c>
      <c r="I2188" s="2">
        <f t="array" ref="I2188">SUMPRODUCT(B2172:B2191, (ROW(B2172:B2191)-ROW(B2172)+1)) / (20*21/2)</f>
        <v>5.4915133333333328</v>
      </c>
      <c r="J2188" s="2">
        <f t="shared" si="266"/>
        <v>5.5542026633976702</v>
      </c>
      <c r="K2188" s="2">
        <f t="shared" si="268"/>
        <v>5.5871136976625726</v>
      </c>
    </row>
    <row r="2189" spans="1:11" ht="13.5" x14ac:dyDescent="0.25">
      <c r="A2189" s="3">
        <f>TITRES_STAT!B2192</f>
        <v>45191</v>
      </c>
      <c r="B2189" s="6">
        <f>TITRES_STAT!D2192</f>
        <v>5.5388999999999999</v>
      </c>
      <c r="C2189" s="2">
        <f t="shared" si="269"/>
        <v>0</v>
      </c>
      <c r="D2189" s="2">
        <f t="shared" si="270"/>
        <v>5.5388999999999999</v>
      </c>
      <c r="E2189" s="2">
        <f t="shared" si="272"/>
        <v>5.5221599999999986</v>
      </c>
      <c r="F2189" s="2">
        <f t="shared" si="265"/>
        <v>5.5548149999999996</v>
      </c>
      <c r="G2189" s="2">
        <f t="shared" si="267"/>
        <v>5.6174460000000037</v>
      </c>
      <c r="H2189" s="2">
        <f t="shared" si="271"/>
        <v>5.5463035000000023</v>
      </c>
      <c r="I2189" s="2">
        <f t="array" ref="I2189">SUMPRODUCT(B2173:B2192, (ROW(B2173:B2192)-ROW(B2173)+1)) / (20*21/2)</f>
        <v>5.4925195238095244</v>
      </c>
      <c r="J2189" s="2">
        <f t="shared" si="266"/>
        <v>5.5527452668836066</v>
      </c>
      <c r="K2189" s="2">
        <f t="shared" si="268"/>
        <v>5.585222964420903</v>
      </c>
    </row>
    <row r="2190" spans="1:11" ht="13.5" x14ac:dyDescent="0.25">
      <c r="A2190" s="3">
        <f>TITRES_STAT!B2193</f>
        <v>45194</v>
      </c>
      <c r="B2190" s="6">
        <f>TITRES_STAT!D2193</f>
        <v>5.2919999999999998</v>
      </c>
      <c r="C2190" s="2">
        <f t="shared" si="269"/>
        <v>-0.24690000000000012</v>
      </c>
      <c r="D2190" s="2">
        <f t="shared" si="270"/>
        <v>5.4895200000000006</v>
      </c>
      <c r="E2190" s="2">
        <f t="shared" si="272"/>
        <v>5.5159899999999995</v>
      </c>
      <c r="F2190" s="2">
        <f t="shared" si="265"/>
        <v>5.5371749999999995</v>
      </c>
      <c r="G2190" s="2">
        <f t="shared" si="267"/>
        <v>5.6056280000000029</v>
      </c>
      <c r="H2190" s="2">
        <f t="shared" si="271"/>
        <v>5.543931500000002</v>
      </c>
      <c r="I2190" s="2">
        <f t="array" ref="I2190">SUMPRODUCT(B2174:B2193, (ROW(B2174:B2193)-ROW(B2174)+1)) / (20*21/2)</f>
        <v>5.4932738095238101</v>
      </c>
      <c r="J2190" s="2">
        <f t="shared" si="266"/>
        <v>5.5279123843232636</v>
      </c>
      <c r="K2190" s="2">
        <f t="shared" si="268"/>
        <v>5.5737240246396915</v>
      </c>
    </row>
    <row r="2191" spans="1:11" ht="13.5" x14ac:dyDescent="0.25">
      <c r="A2191" s="3">
        <f>TITRES_STAT!B2194</f>
        <v>45195</v>
      </c>
      <c r="B2191" s="6">
        <f>TITRES_STAT!D2194</f>
        <v>5.2919999999999998</v>
      </c>
      <c r="C2191" s="2">
        <f t="shared" si="269"/>
        <v>0</v>
      </c>
      <c r="D2191" s="2">
        <f t="shared" si="270"/>
        <v>5.4401400000000013</v>
      </c>
      <c r="E2191" s="2">
        <f t="shared" si="272"/>
        <v>5.4912999999999998</v>
      </c>
      <c r="F2191" s="2">
        <f t="shared" si="265"/>
        <v>5.5195349999999994</v>
      </c>
      <c r="G2191" s="2">
        <f t="shared" si="267"/>
        <v>5.5934560000000033</v>
      </c>
      <c r="H2191" s="2">
        <f t="shared" si="271"/>
        <v>5.5414770000000022</v>
      </c>
      <c r="I2191" s="2">
        <f t="array" ref="I2191">SUMPRODUCT(B2175:B2194, (ROW(B2175:B2194)-ROW(B2175)+1)) / (20*21/2)</f>
        <v>5.4945742857142852</v>
      </c>
      <c r="J2191" s="2">
        <f t="shared" si="266"/>
        <v>5.5054445381972386</v>
      </c>
      <c r="K2191" s="2">
        <f t="shared" si="268"/>
        <v>5.5626760236734292</v>
      </c>
    </row>
    <row r="2192" spans="1:11" ht="13.5" x14ac:dyDescent="0.25">
      <c r="A2192" s="3">
        <f>TITRES_STAT!B2195</f>
        <v>45197</v>
      </c>
      <c r="B2192" s="6">
        <f>TITRES_STAT!D2195</f>
        <v>5.5301</v>
      </c>
      <c r="C2192" s="2">
        <f t="shared" si="269"/>
        <v>0.2381000000000002</v>
      </c>
      <c r="D2192" s="2">
        <f t="shared" si="270"/>
        <v>5.4383800000000004</v>
      </c>
      <c r="E2192" s="2">
        <f t="shared" si="272"/>
        <v>5.4895299999999994</v>
      </c>
      <c r="F2192" s="2">
        <f t="shared" si="265"/>
        <v>5.5221800000000005</v>
      </c>
      <c r="G2192" s="2">
        <f t="shared" si="267"/>
        <v>5.5876340000000031</v>
      </c>
      <c r="H2192" s="2">
        <f t="shared" si="271"/>
        <v>5.5398405000000022</v>
      </c>
      <c r="I2192" s="2">
        <f t="array" ref="I2192">SUMPRODUCT(B2176:B2195, (ROW(B2176:B2195)-ROW(B2176)+1)) / (20*21/2)</f>
        <v>5.4964209523809533</v>
      </c>
      <c r="J2192" s="2">
        <f t="shared" si="266"/>
        <v>5.5077926774165489</v>
      </c>
      <c r="K2192" s="2">
        <f t="shared" si="268"/>
        <v>5.5613985325489805</v>
      </c>
    </row>
    <row r="2193" spans="1:11" ht="13.5" x14ac:dyDescent="0.25">
      <c r="A2193" s="3">
        <f>TITRES_STAT!B2196</f>
        <v>45198</v>
      </c>
      <c r="B2193" s="6">
        <f>TITRES_STAT!D2196</f>
        <v>5.5301</v>
      </c>
      <c r="C2193" s="2">
        <f t="shared" si="269"/>
        <v>0</v>
      </c>
      <c r="D2193" s="2">
        <f t="shared" si="270"/>
        <v>5.4366200000000005</v>
      </c>
      <c r="E2193" s="2">
        <f t="shared" si="272"/>
        <v>5.4877599999999997</v>
      </c>
      <c r="F2193" s="2">
        <f t="shared" si="265"/>
        <v>5.516445</v>
      </c>
      <c r="G2193" s="2">
        <f t="shared" si="267"/>
        <v>5.5826940000000027</v>
      </c>
      <c r="H2193" s="2">
        <f t="shared" si="271"/>
        <v>5.5382455000000013</v>
      </c>
      <c r="I2193" s="2">
        <f t="array" ref="I2193">SUMPRODUCT(B2177:B2196, (ROW(B2177:B2196)-ROW(B2177)+1)) / (20*21/2)</f>
        <v>5.498561904761905</v>
      </c>
      <c r="J2193" s="2">
        <f t="shared" si="266"/>
        <v>5.5099171843292583</v>
      </c>
      <c r="K2193" s="2">
        <f t="shared" si="268"/>
        <v>5.5601711391156874</v>
      </c>
    </row>
    <row r="2194" spans="1:11" ht="13.5" x14ac:dyDescent="0.25">
      <c r="A2194" s="3">
        <f>TITRES_STAT!B2197</f>
        <v>45201</v>
      </c>
      <c r="B2194" s="6">
        <f>TITRES_STAT!D2197</f>
        <v>5.5301</v>
      </c>
      <c r="C2194" s="2">
        <f t="shared" si="269"/>
        <v>0</v>
      </c>
      <c r="D2194" s="2">
        <f t="shared" si="270"/>
        <v>5.4348600000000005</v>
      </c>
      <c r="E2194" s="2">
        <f t="shared" si="272"/>
        <v>5.4868799999999993</v>
      </c>
      <c r="F2194" s="2">
        <f t="shared" si="265"/>
        <v>5.5107100000000004</v>
      </c>
      <c r="G2194" s="2">
        <f t="shared" si="267"/>
        <v>5.5777540000000032</v>
      </c>
      <c r="H2194" s="2">
        <f t="shared" si="271"/>
        <v>5.536650500000003</v>
      </c>
      <c r="I2194" s="2">
        <f t="array" ref="I2194">SUMPRODUCT(B2178:B2197, (ROW(B2178:B2197)-ROW(B2178)+1)) / (20*21/2)</f>
        <v>5.5008290476190478</v>
      </c>
      <c r="J2194" s="2">
        <f t="shared" si="266"/>
        <v>5.5118393572502811</v>
      </c>
      <c r="K2194" s="2">
        <f t="shared" si="268"/>
        <v>5.5589918787582091</v>
      </c>
    </row>
    <row r="2195" spans="1:11" ht="13.5" x14ac:dyDescent="0.25">
      <c r="A2195" s="3">
        <f>TITRES_STAT!B2198</f>
        <v>45202</v>
      </c>
      <c r="B2195" s="6">
        <f>TITRES_STAT!D2198</f>
        <v>5.5301</v>
      </c>
      <c r="C2195" s="2">
        <f t="shared" si="269"/>
        <v>0</v>
      </c>
      <c r="D2195" s="2">
        <f t="shared" si="270"/>
        <v>5.4824800000000007</v>
      </c>
      <c r="E2195" s="2">
        <f t="shared" si="272"/>
        <v>5.4859999999999989</v>
      </c>
      <c r="F2195" s="2">
        <f t="shared" si="265"/>
        <v>5.5076200000000011</v>
      </c>
      <c r="G2195" s="2">
        <f t="shared" si="267"/>
        <v>5.5728140000000028</v>
      </c>
      <c r="H2195" s="2">
        <f t="shared" si="271"/>
        <v>5.5350555000000021</v>
      </c>
      <c r="I2195" s="2">
        <f t="array" ref="I2195">SUMPRODUCT(B2179:B2198, (ROW(B2179:B2198)-ROW(B2179)+1)) / (20*21/2)</f>
        <v>5.5032223809523808</v>
      </c>
      <c r="J2195" s="2">
        <f t="shared" si="266"/>
        <v>5.5135784660835876</v>
      </c>
      <c r="K2195" s="2">
        <f t="shared" si="268"/>
        <v>5.5578588639049462</v>
      </c>
    </row>
    <row r="2196" spans="1:11" ht="13.5" x14ac:dyDescent="0.25">
      <c r="A2196" s="3">
        <f>TITRES_STAT!B2199</f>
        <v>45203</v>
      </c>
      <c r="B2196" s="6">
        <f>TITRES_STAT!D2199</f>
        <v>5.5301</v>
      </c>
      <c r="C2196" s="2">
        <f t="shared" si="269"/>
        <v>0</v>
      </c>
      <c r="D2196" s="2">
        <f t="shared" si="270"/>
        <v>5.5301</v>
      </c>
      <c r="E2196" s="2">
        <f t="shared" si="272"/>
        <v>5.4851199999999993</v>
      </c>
      <c r="F2196" s="2">
        <f t="shared" ref="F2196:F2259" si="273">AVERAGE(B2177:B2196)</f>
        <v>5.5062950000000015</v>
      </c>
      <c r="G2196" s="2">
        <f t="shared" si="267"/>
        <v>5.5682280000000022</v>
      </c>
      <c r="H2196" s="2">
        <f t="shared" si="271"/>
        <v>5.5334605000000021</v>
      </c>
      <c r="I2196" s="2">
        <f t="array" ref="I2196">SUMPRODUCT(B2180:B2199, (ROW(B2180:B2199)-ROW(B2180)+1)) / (20*21/2)</f>
        <v>5.491465714285714</v>
      </c>
      <c r="J2196" s="2">
        <f t="shared" si="266"/>
        <v>5.515151945504198</v>
      </c>
      <c r="K2196" s="2">
        <f t="shared" si="268"/>
        <v>5.5567702810067132</v>
      </c>
    </row>
    <row r="2197" spans="1:11" ht="13.5" x14ac:dyDescent="0.25">
      <c r="A2197" s="3">
        <f>TITRES_STAT!B2200</f>
        <v>45204</v>
      </c>
      <c r="B2197" s="6">
        <f>TITRES_STAT!D2200</f>
        <v>5.5301</v>
      </c>
      <c r="C2197" s="2">
        <f t="shared" si="269"/>
        <v>0</v>
      </c>
      <c r="D2197" s="2">
        <f t="shared" si="270"/>
        <v>5.5301</v>
      </c>
      <c r="E2197" s="2">
        <f t="shared" si="272"/>
        <v>5.4842399999999989</v>
      </c>
      <c r="F2197" s="2">
        <f t="shared" si="273"/>
        <v>5.504970000000001</v>
      </c>
      <c r="G2197" s="2">
        <f t="shared" si="267"/>
        <v>5.5641700000000025</v>
      </c>
      <c r="H2197" s="2">
        <f t="shared" si="271"/>
        <v>5.5319895000000017</v>
      </c>
      <c r="I2197" s="2">
        <f t="array" ref="I2197">SUMPRODUCT(B2181:B2200, (ROW(B2181:B2200)-ROW(B2181)+1)) / (20*21/2)</f>
        <v>5.4822252380952383</v>
      </c>
      <c r="J2197" s="2">
        <f t="shared" ref="J2197:J2260" si="274">$J$4*B2197+J2196*(1-$J$4)</f>
        <v>5.5165755697418932</v>
      </c>
      <c r="K2197" s="2">
        <f t="shared" si="268"/>
        <v>5.5557243876339006</v>
      </c>
    </row>
    <row r="2198" spans="1:11" ht="13.5" x14ac:dyDescent="0.25">
      <c r="A2198" s="3">
        <f>TITRES_STAT!B2201</f>
        <v>45205</v>
      </c>
      <c r="B2198" s="6">
        <f>TITRES_STAT!D2201</f>
        <v>5.5301</v>
      </c>
      <c r="C2198" s="2">
        <f t="shared" si="269"/>
        <v>0</v>
      </c>
      <c r="D2198" s="2">
        <f t="shared" si="270"/>
        <v>5.5301</v>
      </c>
      <c r="E2198" s="2">
        <f t="shared" si="272"/>
        <v>5.4833599999999993</v>
      </c>
      <c r="F2198" s="2">
        <f t="shared" si="273"/>
        <v>5.5036450000000006</v>
      </c>
      <c r="G2198" s="2">
        <f t="shared" si="267"/>
        <v>5.5618760000000034</v>
      </c>
      <c r="H2198" s="2">
        <f t="shared" si="271"/>
        <v>5.5306015000000013</v>
      </c>
      <c r="I2198" s="2">
        <f t="array" ref="I2198">SUMPRODUCT(B2182:B2201, (ROW(B2182:B2201)-ROW(B2182)+1)) / (20*21/2)</f>
        <v>5.4853747619047626</v>
      </c>
      <c r="J2198" s="2">
        <f t="shared" si="274"/>
        <v>5.5178636107188561</v>
      </c>
      <c r="K2198" s="2">
        <f t="shared" si="268"/>
        <v>5.5547195096874731</v>
      </c>
    </row>
    <row r="2199" spans="1:11" ht="13.5" x14ac:dyDescent="0.25">
      <c r="A2199" s="3">
        <f>TITRES_STAT!B2202</f>
        <v>45208</v>
      </c>
      <c r="B2199" s="6">
        <f>TITRES_STAT!D2202</f>
        <v>5.3802000000000003</v>
      </c>
      <c r="C2199" s="2">
        <f t="shared" si="269"/>
        <v>-0.1498999999999997</v>
      </c>
      <c r="D2199" s="2">
        <f t="shared" si="270"/>
        <v>5.5001199999999999</v>
      </c>
      <c r="E2199" s="2">
        <f t="shared" si="272"/>
        <v>5.4674899999999997</v>
      </c>
      <c r="F2199" s="2">
        <f t="shared" si="273"/>
        <v>5.4948250000000005</v>
      </c>
      <c r="G2199" s="2">
        <f t="shared" si="267"/>
        <v>5.5565840000000026</v>
      </c>
      <c r="H2199" s="2">
        <f t="shared" si="271"/>
        <v>5.5283395000000004</v>
      </c>
      <c r="I2199" s="2">
        <f t="array" ref="I2199">SUMPRODUCT(B2183:B2202, (ROW(B2183:B2202)-ROW(B2183)+1)) / (20*21/2)</f>
        <v>5.4877280952380945</v>
      </c>
      <c r="J2199" s="2">
        <f t="shared" si="274"/>
        <v>5.504752790650393</v>
      </c>
      <c r="K2199" s="2">
        <f t="shared" si="268"/>
        <v>5.5478756073467883</v>
      </c>
    </row>
    <row r="2200" spans="1:11" ht="13.5" x14ac:dyDescent="0.25">
      <c r="A2200" s="3">
        <f>TITRES_STAT!B2203</f>
        <v>45209</v>
      </c>
      <c r="B2200" s="6">
        <f>TITRES_STAT!D2203</f>
        <v>5.3978000000000002</v>
      </c>
      <c r="C2200" s="2">
        <f t="shared" si="269"/>
        <v>1.7599999999999838E-2</v>
      </c>
      <c r="D2200" s="2">
        <f t="shared" si="270"/>
        <v>5.4736600000000006</v>
      </c>
      <c r="E2200" s="2">
        <f t="shared" si="272"/>
        <v>5.4780699999999998</v>
      </c>
      <c r="F2200" s="2">
        <f t="shared" si="273"/>
        <v>5.4970300000000014</v>
      </c>
      <c r="G2200" s="2">
        <f t="shared" si="267"/>
        <v>5.5516440000000031</v>
      </c>
      <c r="H2200" s="2">
        <f t="shared" si="271"/>
        <v>5.5263725000000008</v>
      </c>
      <c r="I2200" s="2">
        <f t="array" ref="I2200">SUMPRODUCT(B2184:B2203, (ROW(B2184:B2203)-ROW(B2184)+1)) / (20*21/2)</f>
        <v>5.4902076190476183</v>
      </c>
      <c r="J2200" s="2">
        <f t="shared" si="274"/>
        <v>5.4945668105884513</v>
      </c>
      <c r="K2200" s="2">
        <f t="shared" si="268"/>
        <v>5.5419902894116202</v>
      </c>
    </row>
    <row r="2201" spans="1:11" ht="13.5" x14ac:dyDescent="0.25">
      <c r="A2201" s="3">
        <f>TITRES_STAT!B2204</f>
        <v>45210</v>
      </c>
      <c r="B2201" s="6">
        <f>TITRES_STAT!D2204</f>
        <v>5.5301</v>
      </c>
      <c r="C2201" s="2">
        <f t="shared" si="269"/>
        <v>0.13229999999999986</v>
      </c>
      <c r="D2201" s="2">
        <f t="shared" si="270"/>
        <v>5.4736600000000006</v>
      </c>
      <c r="E2201" s="2">
        <f t="shared" si="272"/>
        <v>5.501879999999999</v>
      </c>
      <c r="F2201" s="2">
        <f t="shared" si="273"/>
        <v>5.4965900000000012</v>
      </c>
      <c r="G2201" s="2">
        <f t="shared" si="267"/>
        <v>5.5493500000000031</v>
      </c>
      <c r="H2201" s="2">
        <f t="shared" si="271"/>
        <v>5.5251085</v>
      </c>
      <c r="I2201" s="2">
        <f t="array" ref="I2201">SUMPRODUCT(B2185:B2204, (ROW(B2185:B2204)-ROW(B2185)+1)) / (20*21/2)</f>
        <v>5.4928133333333333</v>
      </c>
      <c r="J2201" s="2">
        <f t="shared" si="274"/>
        <v>5.4979509238657416</v>
      </c>
      <c r="K2201" s="2">
        <f t="shared" si="268"/>
        <v>5.5415240035523405</v>
      </c>
    </row>
    <row r="2202" spans="1:11" ht="13.5" x14ac:dyDescent="0.25">
      <c r="A2202" s="3">
        <f>TITRES_STAT!B2205</f>
        <v>45211</v>
      </c>
      <c r="B2202" s="6">
        <f>TITRES_STAT!D2205</f>
        <v>5.5213000000000001</v>
      </c>
      <c r="C2202" s="2">
        <f t="shared" si="269"/>
        <v>-8.799999999999919E-3</v>
      </c>
      <c r="D2202" s="2">
        <f t="shared" si="270"/>
        <v>5.4718999999999998</v>
      </c>
      <c r="E2202" s="2">
        <f t="shared" si="272"/>
        <v>5.5010000000000003</v>
      </c>
      <c r="F2202" s="2">
        <f t="shared" si="273"/>
        <v>5.4952650000000007</v>
      </c>
      <c r="G2202" s="2">
        <f t="shared" si="267"/>
        <v>5.5468800000000034</v>
      </c>
      <c r="H2202" s="2">
        <f t="shared" si="271"/>
        <v>5.5235520000000005</v>
      </c>
      <c r="I2202" s="2">
        <f t="array" ref="I2202">SUMPRODUCT(B2186:B2205, (ROW(B2186:B2205)-ROW(B2186)+1)) / (20*21/2)</f>
        <v>5.4955028571428564</v>
      </c>
      <c r="J2202" s="2">
        <f t="shared" si="274"/>
        <v>5.5001746454023372</v>
      </c>
      <c r="K2202" s="2">
        <f t="shared" si="268"/>
        <v>5.5407309053738176</v>
      </c>
    </row>
    <row r="2203" spans="1:11" ht="13.5" x14ac:dyDescent="0.25">
      <c r="A2203" s="3">
        <f>TITRES_STAT!B2206</f>
        <v>45212</v>
      </c>
      <c r="B2203" s="6">
        <f>TITRES_STAT!D2206</f>
        <v>5.5213000000000001</v>
      </c>
      <c r="C2203" s="2">
        <f t="shared" si="269"/>
        <v>0</v>
      </c>
      <c r="D2203" s="2">
        <f t="shared" si="270"/>
        <v>5.4701399999999998</v>
      </c>
      <c r="E2203" s="2">
        <f t="shared" si="272"/>
        <v>5.5001199999999999</v>
      </c>
      <c r="F2203" s="2">
        <f t="shared" si="273"/>
        <v>5.4939400000000003</v>
      </c>
      <c r="G2203" s="2">
        <f t="shared" si="267"/>
        <v>5.5461740000000033</v>
      </c>
      <c r="H2203" s="2">
        <f t="shared" si="271"/>
        <v>5.522078500000001</v>
      </c>
      <c r="I2203" s="2">
        <f t="array" ref="I2203">SUMPRODUCT(B2187:B2206, (ROW(B2187:B2206)-ROW(B2187)+1)) / (20*21/2)</f>
        <v>5.4982761904761901</v>
      </c>
      <c r="J2203" s="2">
        <f t="shared" si="274"/>
        <v>5.5021865839354476</v>
      </c>
      <c r="K2203" s="2">
        <f t="shared" si="268"/>
        <v>5.5399689090846485</v>
      </c>
    </row>
    <row r="2204" spans="1:11" ht="13.5" x14ac:dyDescent="0.25">
      <c r="A2204" s="3">
        <f>TITRES_STAT!B2207</f>
        <v>45215</v>
      </c>
      <c r="B2204" s="6">
        <f>TITRES_STAT!D2207</f>
        <v>5.5213000000000001</v>
      </c>
      <c r="C2204" s="2">
        <f t="shared" si="269"/>
        <v>0</v>
      </c>
      <c r="D2204" s="2">
        <f t="shared" si="270"/>
        <v>5.4983599999999999</v>
      </c>
      <c r="E2204" s="2">
        <f t="shared" si="272"/>
        <v>5.4992399999999986</v>
      </c>
      <c r="F2204" s="2">
        <f t="shared" si="273"/>
        <v>5.4930599999999998</v>
      </c>
      <c r="G2204" s="2">
        <f t="shared" si="267"/>
        <v>5.5437040000000026</v>
      </c>
      <c r="H2204" s="2">
        <f t="shared" si="271"/>
        <v>5.520729000000002</v>
      </c>
      <c r="I2204" s="2">
        <f t="array" ref="I2204">SUMPRODUCT(B2188:B2207, (ROW(B2188:B2207)-ROW(B2188)+1)) / (20*21/2)</f>
        <v>5.4809714285714284</v>
      </c>
      <c r="J2204" s="2">
        <f t="shared" si="274"/>
        <v>5.5040069092749286</v>
      </c>
      <c r="K2204" s="2">
        <f t="shared" si="268"/>
        <v>5.539236795002898</v>
      </c>
    </row>
    <row r="2205" spans="1:11" ht="13.5" x14ac:dyDescent="0.25">
      <c r="A2205" s="3">
        <f>TITRES_STAT!B2208</f>
        <v>45216</v>
      </c>
      <c r="B2205" s="6">
        <f>TITRES_STAT!D2208</f>
        <v>5.5213000000000001</v>
      </c>
      <c r="C2205" s="2">
        <f t="shared" si="269"/>
        <v>0</v>
      </c>
      <c r="D2205" s="2">
        <f t="shared" si="270"/>
        <v>5.5230600000000001</v>
      </c>
      <c r="E2205" s="2">
        <f t="shared" si="272"/>
        <v>5.4983599999999999</v>
      </c>
      <c r="F2205" s="2">
        <f t="shared" si="273"/>
        <v>5.4921799999999994</v>
      </c>
      <c r="G2205" s="2">
        <f t="shared" si="267"/>
        <v>5.5412340000000029</v>
      </c>
      <c r="H2205" s="2">
        <f t="shared" si="271"/>
        <v>5.519421000000003</v>
      </c>
      <c r="I2205" s="2">
        <f t="array" ref="I2205">SUMPRODUCT(B2189:B2208, (ROW(B2189:B2208)-ROW(B2189)+1)) / (20*21/2)</f>
        <v>5.4630823809523799</v>
      </c>
      <c r="J2205" s="2">
        <f t="shared" si="274"/>
        <v>5.5056538702963636</v>
      </c>
      <c r="K2205" s="2">
        <f t="shared" si="268"/>
        <v>5.5385333912772943</v>
      </c>
    </row>
    <row r="2206" spans="1:11" ht="13.5" x14ac:dyDescent="0.25">
      <c r="A2206" s="3">
        <f>TITRES_STAT!B2209</f>
        <v>45217</v>
      </c>
      <c r="B2206" s="6">
        <f>TITRES_STAT!D2209</f>
        <v>5.5213000000000001</v>
      </c>
      <c r="C2206" s="2">
        <f t="shared" si="269"/>
        <v>0</v>
      </c>
      <c r="D2206" s="2">
        <f t="shared" si="270"/>
        <v>5.5213000000000001</v>
      </c>
      <c r="E2206" s="2">
        <f t="shared" si="272"/>
        <v>5.4974799999999986</v>
      </c>
      <c r="F2206" s="2">
        <f t="shared" si="273"/>
        <v>5.491299999999999</v>
      </c>
      <c r="G2206" s="2">
        <f t="shared" si="267"/>
        <v>5.5387640000000022</v>
      </c>
      <c r="H2206" s="2">
        <f t="shared" si="271"/>
        <v>5.5181130000000049</v>
      </c>
      <c r="I2206" s="2">
        <f t="array" ref="I2206">SUMPRODUCT(B2190:B2209, (ROW(B2190:B2209)-ROW(B2190)+1)) / (20*21/2)</f>
        <v>5.4463690476190472</v>
      </c>
      <c r="J2206" s="2">
        <f t="shared" si="274"/>
        <v>5.5071439778871856</v>
      </c>
      <c r="K2206" s="2">
        <f t="shared" si="268"/>
        <v>5.537857572011518</v>
      </c>
    </row>
    <row r="2207" spans="1:11" ht="13.5" x14ac:dyDescent="0.25">
      <c r="A2207" s="3">
        <f>TITRES_STAT!B2210</f>
        <v>45218</v>
      </c>
      <c r="B2207" s="6">
        <f>TITRES_STAT!D2210</f>
        <v>5.3095999999999997</v>
      </c>
      <c r="C2207" s="2">
        <f t="shared" si="269"/>
        <v>-0.21170000000000044</v>
      </c>
      <c r="D2207" s="2">
        <f t="shared" si="270"/>
        <v>5.4789599999999998</v>
      </c>
      <c r="E2207" s="2">
        <f t="shared" si="272"/>
        <v>5.4754300000000002</v>
      </c>
      <c r="F2207" s="2">
        <f t="shared" si="273"/>
        <v>5.4798349999999996</v>
      </c>
      <c r="G2207" s="2">
        <f t="shared" si="267"/>
        <v>5.5338240000000019</v>
      </c>
      <c r="H2207" s="2">
        <f t="shared" si="271"/>
        <v>5.5157465000000059</v>
      </c>
      <c r="I2207" s="2">
        <f t="array" ref="I2207">SUMPRODUCT(B2191:B2210, (ROW(B2191:B2210)-ROW(B2191)+1)) / (20*21/2)</f>
        <v>5.4308314285714285</v>
      </c>
      <c r="J2207" s="2">
        <f t="shared" si="274"/>
        <v>5.4883302657074537</v>
      </c>
      <c r="K2207" s="2">
        <f t="shared" si="268"/>
        <v>5.528906294677733</v>
      </c>
    </row>
    <row r="2208" spans="1:11" ht="13.5" x14ac:dyDescent="0.25">
      <c r="A2208" s="3">
        <f>TITRES_STAT!B2211</f>
        <v>45219</v>
      </c>
      <c r="B2208" s="6">
        <f>TITRES_STAT!D2211</f>
        <v>5.2919999999999998</v>
      </c>
      <c r="C2208" s="2">
        <f t="shared" si="269"/>
        <v>-1.7599999999999838E-2</v>
      </c>
      <c r="D2208" s="2">
        <f t="shared" si="270"/>
        <v>5.4331000000000005</v>
      </c>
      <c r="E2208" s="2">
        <f t="shared" si="272"/>
        <v>5.4516200000000001</v>
      </c>
      <c r="F2208" s="2">
        <f t="shared" si="273"/>
        <v>5.4674899999999997</v>
      </c>
      <c r="G2208" s="2">
        <f t="shared" si="267"/>
        <v>5.5269440000000021</v>
      </c>
      <c r="H2208" s="2">
        <f t="shared" si="271"/>
        <v>5.5132920000000043</v>
      </c>
      <c r="I2208" s="2">
        <f t="array" ref="I2208">SUMPRODUCT(B2192:B2211, (ROW(B2192:B2211)-ROW(B2192)+1)) / (20*21/2)</f>
        <v>5.4144557142857153</v>
      </c>
      <c r="J2208" s="2">
        <f t="shared" si="274"/>
        <v>5.469632145163887</v>
      </c>
      <c r="K2208" s="2">
        <f t="shared" si="268"/>
        <v>5.5196158517491947</v>
      </c>
    </row>
    <row r="2209" spans="1:11" ht="13.5" x14ac:dyDescent="0.25">
      <c r="A2209" s="3">
        <f>TITRES_STAT!B2212</f>
        <v>45222</v>
      </c>
      <c r="B2209" s="6">
        <f>TITRES_STAT!D2212</f>
        <v>5.2919999999999998</v>
      </c>
      <c r="C2209" s="2">
        <f t="shared" si="269"/>
        <v>0</v>
      </c>
      <c r="D2209" s="2">
        <f t="shared" si="270"/>
        <v>5.3872400000000003</v>
      </c>
      <c r="E2209" s="2">
        <f t="shared" si="272"/>
        <v>5.442800000000001</v>
      </c>
      <c r="F2209" s="2">
        <f t="shared" si="273"/>
        <v>5.4551449999999999</v>
      </c>
      <c r="G2209" s="2">
        <f t="shared" si="267"/>
        <v>5.5216520000000013</v>
      </c>
      <c r="H2209" s="2">
        <f t="shared" si="271"/>
        <v>5.5108375000000045</v>
      </c>
      <c r="I2209" s="2">
        <f t="array" ref="I2209">SUMPRODUCT(B2193:B2212, (ROW(B2193:B2212)-ROW(B2193)+1)) / (20*21/2)</f>
        <v>5.3989599999999998</v>
      </c>
      <c r="J2209" s="2">
        <f t="shared" si="274"/>
        <v>5.452714798005422</v>
      </c>
      <c r="K2209" s="2">
        <f t="shared" si="268"/>
        <v>5.5106897399158932</v>
      </c>
    </row>
    <row r="2210" spans="1:11" ht="13.5" x14ac:dyDescent="0.25">
      <c r="A2210" s="3">
        <f>TITRES_STAT!B2213</f>
        <v>45223</v>
      </c>
      <c r="B2210" s="6">
        <f>TITRES_STAT!D2213</f>
        <v>5.2919999999999998</v>
      </c>
      <c r="C2210" s="2">
        <f t="shared" si="269"/>
        <v>0</v>
      </c>
      <c r="D2210" s="2">
        <f t="shared" si="270"/>
        <v>5.3413800000000009</v>
      </c>
      <c r="E2210" s="2">
        <f t="shared" si="272"/>
        <v>5.4322200000000009</v>
      </c>
      <c r="F2210" s="2">
        <f t="shared" si="273"/>
        <v>5.4551449999999999</v>
      </c>
      <c r="G2210" s="2">
        <f t="shared" si="267"/>
        <v>5.5163600000000006</v>
      </c>
      <c r="H2210" s="2">
        <f t="shared" si="271"/>
        <v>5.509624000000005</v>
      </c>
      <c r="I2210" s="2">
        <f t="array" ref="I2210">SUMPRODUCT(B2194:B2213, (ROW(B2194:B2213)-ROW(B2194)+1)) / (20*21/2)</f>
        <v>5.3845980952380952</v>
      </c>
      <c r="J2210" s="2">
        <f t="shared" si="274"/>
        <v>5.4374086267668105</v>
      </c>
      <c r="K2210" s="2">
        <f t="shared" si="268"/>
        <v>5.5021136716838974</v>
      </c>
    </row>
    <row r="2211" spans="1:11" ht="13.5" x14ac:dyDescent="0.25">
      <c r="A2211" s="3">
        <f>TITRES_STAT!B2214</f>
        <v>45224</v>
      </c>
      <c r="B2211" s="6">
        <f>TITRES_STAT!D2214</f>
        <v>5.2831999999999999</v>
      </c>
      <c r="C2211" s="2">
        <f t="shared" si="269"/>
        <v>-8.799999999999919E-3</v>
      </c>
      <c r="D2211" s="2">
        <f t="shared" si="270"/>
        <v>5.2937600000000007</v>
      </c>
      <c r="E2211" s="2">
        <f t="shared" si="272"/>
        <v>5.4075300000000004</v>
      </c>
      <c r="F2211" s="2">
        <f t="shared" si="273"/>
        <v>5.4547049999999988</v>
      </c>
      <c r="G2211" s="2">
        <f t="shared" si="267"/>
        <v>5.510892000000001</v>
      </c>
      <c r="H2211" s="2">
        <f t="shared" si="271"/>
        <v>5.5083665000000046</v>
      </c>
      <c r="I2211" s="2">
        <f t="array" ref="I2211">SUMPRODUCT(B2195:B2214, (ROW(B2195:B2214)-ROW(B2195)+1)) / (20*21/2)</f>
        <v>5.3705319047619042</v>
      </c>
      <c r="J2211" s="2">
        <f t="shared" si="274"/>
        <v>5.4227220908842577</v>
      </c>
      <c r="K2211" s="2">
        <f t="shared" si="268"/>
        <v>5.4935288218139409</v>
      </c>
    </row>
    <row r="2212" spans="1:11" ht="13.5" x14ac:dyDescent="0.25">
      <c r="A2212" s="3">
        <f>TITRES_STAT!B2215</f>
        <v>45225</v>
      </c>
      <c r="B2212" s="6">
        <f>TITRES_STAT!D2215</f>
        <v>5.2919999999999998</v>
      </c>
      <c r="C2212" s="2">
        <f t="shared" si="269"/>
        <v>8.799999999999919E-3</v>
      </c>
      <c r="D2212" s="2">
        <f t="shared" si="270"/>
        <v>5.2902399999999998</v>
      </c>
      <c r="E2212" s="2">
        <f t="shared" si="272"/>
        <v>5.3846000000000007</v>
      </c>
      <c r="F2212" s="2">
        <f t="shared" si="273"/>
        <v>5.4428000000000001</v>
      </c>
      <c r="G2212" s="2">
        <f t="shared" si="267"/>
        <v>5.5056000000000003</v>
      </c>
      <c r="H2212" s="2">
        <f t="shared" si="271"/>
        <v>5.5071530000000042</v>
      </c>
      <c r="I2212" s="2">
        <f t="array" ref="I2212">SUMPRODUCT(B2196:B2215, (ROW(B2196:B2215)-ROW(B2196)+1)) / (20*21/2)</f>
        <v>5.3584795238095237</v>
      </c>
      <c r="J2212" s="2">
        <f t="shared" si="274"/>
        <v>5.4102723679429001</v>
      </c>
      <c r="K2212" s="2">
        <f t="shared" si="268"/>
        <v>5.4856257307624139</v>
      </c>
    </row>
    <row r="2213" spans="1:11" ht="13.5" x14ac:dyDescent="0.25">
      <c r="A2213" s="3">
        <f>TITRES_STAT!B2216</f>
        <v>45226</v>
      </c>
      <c r="B2213" s="6">
        <f>TITRES_STAT!D2216</f>
        <v>5.2919999999999998</v>
      </c>
      <c r="C2213" s="2">
        <f t="shared" si="269"/>
        <v>0</v>
      </c>
      <c r="D2213" s="2">
        <f t="shared" si="270"/>
        <v>5.2902399999999998</v>
      </c>
      <c r="E2213" s="2">
        <f t="shared" si="272"/>
        <v>5.361670000000001</v>
      </c>
      <c r="F2213" s="2">
        <f t="shared" si="273"/>
        <v>5.4308949999999996</v>
      </c>
      <c r="G2213" s="2">
        <f t="shared" si="267"/>
        <v>5.4985440000000008</v>
      </c>
      <c r="H2213" s="2">
        <f t="shared" si="271"/>
        <v>5.506270500000003</v>
      </c>
      <c r="I2213" s="2">
        <f t="array" ref="I2213">SUMPRODUCT(B2197:B2216, (ROW(B2197:B2216)-ROW(B2197)+1)) / (20*21/2)</f>
        <v>5.3458752380952399</v>
      </c>
      <c r="J2213" s="2">
        <f t="shared" si="274"/>
        <v>5.3990083329007188</v>
      </c>
      <c r="K2213" s="2">
        <f t="shared" si="268"/>
        <v>5.4780325648501629</v>
      </c>
    </row>
    <row r="2214" spans="1:11" ht="13.5" x14ac:dyDescent="0.25">
      <c r="A2214" s="3">
        <f>TITRES_STAT!B2217</f>
        <v>45229</v>
      </c>
      <c r="B2214" s="6">
        <f>TITRES_STAT!D2217</f>
        <v>5.2831999999999999</v>
      </c>
      <c r="C2214" s="2">
        <f t="shared" si="269"/>
        <v>-8.799999999999919E-3</v>
      </c>
      <c r="D2214" s="2">
        <f t="shared" si="270"/>
        <v>5.2884799999999998</v>
      </c>
      <c r="E2214" s="2">
        <f t="shared" si="272"/>
        <v>5.3378600000000009</v>
      </c>
      <c r="F2214" s="2">
        <f t="shared" si="273"/>
        <v>5.4185499999999989</v>
      </c>
      <c r="G2214" s="2">
        <f t="shared" si="267"/>
        <v>5.4914880000000004</v>
      </c>
      <c r="H2214" s="2">
        <f t="shared" si="271"/>
        <v>5.5053440000000027</v>
      </c>
      <c r="I2214" s="2">
        <f t="array" ref="I2214">SUMPRODUCT(B2198:B2217, (ROW(B2198:B2217)-ROW(B2198)+1)) / (20*21/2)</f>
        <v>5.3344890476190479</v>
      </c>
      <c r="J2214" s="2">
        <f t="shared" si="274"/>
        <v>5.3879789678625549</v>
      </c>
      <c r="K2214" s="2">
        <f t="shared" si="268"/>
        <v>5.4703920721109407</v>
      </c>
    </row>
    <row r="2215" spans="1:11" ht="13.5" x14ac:dyDescent="0.25">
      <c r="A2215" s="3">
        <f>TITRES_STAT!B2218</f>
        <v>45230</v>
      </c>
      <c r="B2215" s="6">
        <f>TITRES_STAT!D2218</f>
        <v>5.2919999999999998</v>
      </c>
      <c r="C2215" s="2">
        <f t="shared" si="269"/>
        <v>8.799999999999919E-3</v>
      </c>
      <c r="D2215" s="2">
        <f t="shared" si="270"/>
        <v>5.2884799999999998</v>
      </c>
      <c r="E2215" s="2">
        <f t="shared" si="272"/>
        <v>5.3149300000000013</v>
      </c>
      <c r="F2215" s="2">
        <f t="shared" si="273"/>
        <v>5.4066449999999993</v>
      </c>
      <c r="G2215" s="2">
        <f t="shared" si="267"/>
        <v>5.4847859999999988</v>
      </c>
      <c r="H2215" s="2">
        <f t="shared" si="271"/>
        <v>5.5047095000000024</v>
      </c>
      <c r="I2215" s="2">
        <f t="array" ref="I2215">SUMPRODUCT(B2199:B2218, (ROW(B2199:B2218)-ROW(B2199)+1)) / (20*21/2)</f>
        <v>5.3251685714285726</v>
      </c>
      <c r="J2215" s="2">
        <f t="shared" si="274"/>
        <v>5.3788381137804073</v>
      </c>
      <c r="K2215" s="2">
        <f t="shared" si="268"/>
        <v>5.463396304577179</v>
      </c>
    </row>
    <row r="2216" spans="1:11" ht="13.5" x14ac:dyDescent="0.25">
      <c r="A2216" s="3">
        <f>TITRES_STAT!B2219</f>
        <v>45231</v>
      </c>
      <c r="B2216" s="6">
        <f>TITRES_STAT!D2219</f>
        <v>5.2743000000000002</v>
      </c>
      <c r="C2216" s="2">
        <f t="shared" si="269"/>
        <v>-1.7699999999999605E-2</v>
      </c>
      <c r="D2216" s="2">
        <f t="shared" si="270"/>
        <v>5.2866999999999997</v>
      </c>
      <c r="E2216" s="2">
        <f t="shared" si="272"/>
        <v>5.2902300000000011</v>
      </c>
      <c r="F2216" s="2">
        <f t="shared" si="273"/>
        <v>5.3938549999999994</v>
      </c>
      <c r="G2216" s="2">
        <f t="shared" si="267"/>
        <v>5.4777299999999993</v>
      </c>
      <c r="H2216" s="2">
        <f t="shared" si="271"/>
        <v>5.5039865000000034</v>
      </c>
      <c r="I2216" s="2">
        <f t="array" ref="I2216">SUMPRODUCT(B2200:B2219, (ROW(B2200:B2219)-ROW(B2200)+1)) / (20*21/2)</f>
        <v>5.3170238095238096</v>
      </c>
      <c r="J2216" s="2">
        <f t="shared" si="274"/>
        <v>5.3688821029441787</v>
      </c>
      <c r="K2216" s="2">
        <f t="shared" si="268"/>
        <v>5.4559807632212118</v>
      </c>
    </row>
    <row r="2217" spans="1:11" ht="13.5" x14ac:dyDescent="0.25">
      <c r="A2217" s="3">
        <f>TITRES_STAT!B2220</f>
        <v>45232</v>
      </c>
      <c r="B2217" s="6">
        <f>TITRES_STAT!D2220</f>
        <v>5.2743000000000002</v>
      </c>
      <c r="C2217" s="2">
        <f t="shared" si="269"/>
        <v>0</v>
      </c>
      <c r="D2217" s="2">
        <f t="shared" si="270"/>
        <v>5.2831600000000005</v>
      </c>
      <c r="E2217" s="2">
        <f t="shared" si="272"/>
        <v>5.2867000000000006</v>
      </c>
      <c r="F2217" s="2">
        <f t="shared" si="273"/>
        <v>5.3810649999999995</v>
      </c>
      <c r="G2217" s="2">
        <f t="shared" si="267"/>
        <v>5.4736719999999988</v>
      </c>
      <c r="H2217" s="2">
        <f t="shared" si="271"/>
        <v>5.5032635000000019</v>
      </c>
      <c r="I2217" s="2">
        <f t="array" ref="I2217">SUMPRODUCT(B2201:B2220, (ROW(B2201:B2220)-ROW(B2201)+1)) / (20*21/2)</f>
        <v>5.2950552380952383</v>
      </c>
      <c r="J2217" s="2">
        <f t="shared" si="274"/>
        <v>5.3598742836161613</v>
      </c>
      <c r="K2217" s="2">
        <f t="shared" si="268"/>
        <v>5.448856027408616</v>
      </c>
    </row>
    <row r="2218" spans="1:11" ht="13.5" x14ac:dyDescent="0.25">
      <c r="A2218" s="3">
        <f>TITRES_STAT!B2221</f>
        <v>45233</v>
      </c>
      <c r="B2218" s="6">
        <f>TITRES_STAT!D2221</f>
        <v>5.2831999999999999</v>
      </c>
      <c r="C2218" s="2">
        <f t="shared" si="269"/>
        <v>8.8999999999996859E-3</v>
      </c>
      <c r="D2218" s="2">
        <f t="shared" si="270"/>
        <v>5.2813999999999997</v>
      </c>
      <c r="E2218" s="2">
        <f t="shared" si="272"/>
        <v>5.2858200000000002</v>
      </c>
      <c r="F2218" s="2">
        <f t="shared" si="273"/>
        <v>5.3687199999999988</v>
      </c>
      <c r="G2218" s="2">
        <f t="shared" si="267"/>
        <v>5.4682039999999992</v>
      </c>
      <c r="H2218" s="2">
        <f t="shared" si="271"/>
        <v>5.5027920000000021</v>
      </c>
      <c r="I2218" s="2">
        <f t="array" ref="I2218">SUMPRODUCT(B2202:B2221, (ROW(B2202:B2221)-ROW(B2202)+1)) / (20*21/2)</f>
        <v>5.2894704761904761</v>
      </c>
      <c r="J2218" s="2">
        <f t="shared" si="274"/>
        <v>5.3525719708908124</v>
      </c>
      <c r="K2218" s="2">
        <f t="shared" si="268"/>
        <v>5.4423597126082779</v>
      </c>
    </row>
    <row r="2219" spans="1:11" ht="13.5" x14ac:dyDescent="0.25">
      <c r="A2219" s="3">
        <f>TITRES_STAT!B2222</f>
        <v>45236</v>
      </c>
      <c r="B2219" s="6">
        <f>TITRES_STAT!D2222</f>
        <v>5.2831999999999999</v>
      </c>
      <c r="C2219" s="2">
        <f t="shared" si="269"/>
        <v>0</v>
      </c>
      <c r="D2219" s="2">
        <f t="shared" si="270"/>
        <v>5.2813999999999997</v>
      </c>
      <c r="E2219" s="2">
        <f t="shared" si="272"/>
        <v>5.2849400000000006</v>
      </c>
      <c r="F2219" s="2">
        <f t="shared" si="273"/>
        <v>5.3638699999999995</v>
      </c>
      <c r="G2219" s="2">
        <f t="shared" si="267"/>
        <v>5.4609720000000008</v>
      </c>
      <c r="H2219" s="2">
        <f t="shared" si="271"/>
        <v>5.5023205000000006</v>
      </c>
      <c r="I2219" s="2">
        <f t="array" ref="I2219">SUMPRODUCT(B2203:B2222, (ROW(B2203:B2222)-ROW(B2203)+1)) / (20*21/2)</f>
        <v>5.2850195238095239</v>
      </c>
      <c r="J2219" s="2">
        <f t="shared" si="274"/>
        <v>5.3459651165202589</v>
      </c>
      <c r="K2219" s="2">
        <f t="shared" si="268"/>
        <v>5.4361181552510907</v>
      </c>
    </row>
    <row r="2220" spans="1:11" ht="13.5" x14ac:dyDescent="0.25">
      <c r="A2220" s="3">
        <f>TITRES_STAT!B2223</f>
        <v>45237</v>
      </c>
      <c r="B2220" s="6">
        <f>TITRES_STAT!D2223</f>
        <v>5.1332000000000004</v>
      </c>
      <c r="C2220" s="2">
        <f t="shared" si="269"/>
        <v>-0.14999999999999947</v>
      </c>
      <c r="D2220" s="2">
        <f t="shared" si="270"/>
        <v>5.2496400000000012</v>
      </c>
      <c r="E2220" s="2">
        <f t="shared" si="272"/>
        <v>5.2690600000000005</v>
      </c>
      <c r="F2220" s="2">
        <f t="shared" si="273"/>
        <v>5.3506399999999994</v>
      </c>
      <c r="G2220" s="2">
        <f t="shared" si="267"/>
        <v>5.4507400000000006</v>
      </c>
      <c r="H2220" s="2">
        <f t="shared" si="271"/>
        <v>5.5011400000000013</v>
      </c>
      <c r="I2220" s="2">
        <f t="array" ref="I2220">SUMPRODUCT(B2204:B2223, (ROW(B2204:B2223)-ROW(B2204)+1)) / (20*21/2)</f>
        <v>5.2816604761904768</v>
      </c>
      <c r="J2220" s="2">
        <f t="shared" si="274"/>
        <v>5.3257017720897579</v>
      </c>
      <c r="K2220" s="2">
        <f t="shared" si="268"/>
        <v>5.4242390119079102</v>
      </c>
    </row>
    <row r="2221" spans="1:11" ht="13.5" x14ac:dyDescent="0.25">
      <c r="A2221" s="3">
        <f>TITRES_STAT!B2224</f>
        <v>45238</v>
      </c>
      <c r="B2221" s="6">
        <f>TITRES_STAT!D2224</f>
        <v>5.2919999999999998</v>
      </c>
      <c r="C2221" s="2">
        <f t="shared" si="269"/>
        <v>0.15879999999999939</v>
      </c>
      <c r="D2221" s="2">
        <f t="shared" si="270"/>
        <v>5.2531800000000004</v>
      </c>
      <c r="E2221" s="2">
        <f t="shared" si="272"/>
        <v>5.2699400000000001</v>
      </c>
      <c r="F2221" s="2">
        <f t="shared" si="273"/>
        <v>5.3387349999999989</v>
      </c>
      <c r="G2221" s="2">
        <f t="shared" si="267"/>
        <v>5.4436839999999993</v>
      </c>
      <c r="H2221" s="2">
        <f t="shared" si="271"/>
        <v>5.5007534999999992</v>
      </c>
      <c r="I2221" s="2">
        <f t="array" ref="I2221">SUMPRODUCT(B2205:B2224, (ROW(B2205:B2224)-ROW(B2205)+1)) / (20*21/2)</f>
        <v>5.296193333333334</v>
      </c>
      <c r="J2221" s="2">
        <f t="shared" si="274"/>
        <v>5.3224920795097805</v>
      </c>
      <c r="K2221" s="2">
        <f t="shared" si="268"/>
        <v>5.4190531683036784</v>
      </c>
    </row>
    <row r="2222" spans="1:11" ht="13.5" x14ac:dyDescent="0.25">
      <c r="A2222" s="3">
        <f>TITRES_STAT!B2225</f>
        <v>45239</v>
      </c>
      <c r="B2222" s="6">
        <f>TITRES_STAT!D2225</f>
        <v>5.2919999999999998</v>
      </c>
      <c r="C2222" s="2">
        <f t="shared" si="269"/>
        <v>0</v>
      </c>
      <c r="D2222" s="2">
        <f t="shared" si="270"/>
        <v>5.2567199999999996</v>
      </c>
      <c r="E2222" s="2">
        <f t="shared" si="272"/>
        <v>5.2699400000000001</v>
      </c>
      <c r="F2222" s="2">
        <f t="shared" si="273"/>
        <v>5.3272699999999995</v>
      </c>
      <c r="G2222" s="2">
        <f t="shared" si="267"/>
        <v>5.4399799999999994</v>
      </c>
      <c r="H2222" s="2">
        <f t="shared" si="271"/>
        <v>5.5003669999999998</v>
      </c>
      <c r="I2222" s="2">
        <f t="array" ref="I2222">SUMPRODUCT(B2206:B2225, (ROW(B2206:B2225)-ROW(B2206)+1)) / (20*21/2)</f>
        <v>5.3336542857142852</v>
      </c>
      <c r="J2222" s="2">
        <f t="shared" si="274"/>
        <v>5.3195880719374209</v>
      </c>
      <c r="K2222" s="2">
        <f t="shared" si="268"/>
        <v>5.4140706911152989</v>
      </c>
    </row>
    <row r="2223" spans="1:11" ht="13.5" x14ac:dyDescent="0.25">
      <c r="A2223" s="3">
        <f>TITRES_STAT!B2226</f>
        <v>45240</v>
      </c>
      <c r="B2223" s="6">
        <f>TITRES_STAT!D2226</f>
        <v>5.2919999999999998</v>
      </c>
      <c r="C2223" s="2">
        <f t="shared" si="269"/>
        <v>0</v>
      </c>
      <c r="D2223" s="2">
        <f t="shared" si="270"/>
        <v>5.2584800000000005</v>
      </c>
      <c r="E2223" s="2">
        <f t="shared" si="272"/>
        <v>5.2699400000000001</v>
      </c>
      <c r="F2223" s="2">
        <f t="shared" si="273"/>
        <v>5.3158049999999992</v>
      </c>
      <c r="G2223" s="2">
        <f t="shared" si="267"/>
        <v>5.4329239999999981</v>
      </c>
      <c r="H2223" s="2">
        <f t="shared" si="271"/>
        <v>5.4999804999999995</v>
      </c>
      <c r="I2223" s="2">
        <f t="array" ref="I2223">SUMPRODUCT(B2207:B2226, (ROW(B2207:B2226)-ROW(B2207)+1)) / (20*21/2)</f>
        <v>5.372757142857143</v>
      </c>
      <c r="J2223" s="2">
        <f t="shared" si="274"/>
        <v>5.3169606365148088</v>
      </c>
      <c r="K2223" s="2">
        <f t="shared" si="268"/>
        <v>5.4092836051892093</v>
      </c>
    </row>
    <row r="2224" spans="1:11" ht="13.5" x14ac:dyDescent="0.25">
      <c r="A2224" s="3">
        <f>TITRES_STAT!B2227</f>
        <v>45243</v>
      </c>
      <c r="B2224" s="6">
        <f>TITRES_STAT!D2227</f>
        <v>5.4683999999999999</v>
      </c>
      <c r="C2224" s="2">
        <f t="shared" si="269"/>
        <v>0.17640000000000011</v>
      </c>
      <c r="D2224" s="2">
        <f t="shared" si="270"/>
        <v>5.2955199999999998</v>
      </c>
      <c r="E2224" s="2">
        <f t="shared" si="272"/>
        <v>5.2884600000000006</v>
      </c>
      <c r="F2224" s="2">
        <f t="shared" si="273"/>
        <v>5.3131599999999999</v>
      </c>
      <c r="G2224" s="2">
        <f t="shared" si="267"/>
        <v>5.4293959999999979</v>
      </c>
      <c r="H2224" s="2">
        <f t="shared" si="271"/>
        <v>5.5004760000000008</v>
      </c>
      <c r="I2224" s="2">
        <f t="array" ref="I2224">SUMPRODUCT(B2208:B2227, (ROW(B2208:B2227)-ROW(B2208)+1)) / (20*21/2)</f>
        <v>5.4108519047619046</v>
      </c>
      <c r="J2224" s="2">
        <f t="shared" si="274"/>
        <v>5.3313834330372085</v>
      </c>
      <c r="K2224" s="2">
        <f t="shared" si="268"/>
        <v>5.4116018951817892</v>
      </c>
    </row>
    <row r="2225" spans="1:11" ht="13.5" x14ac:dyDescent="0.25">
      <c r="A2225" s="3">
        <f>TITRES_STAT!B2228</f>
        <v>45244</v>
      </c>
      <c r="B2225" s="6">
        <f>TITRES_STAT!D2228</f>
        <v>5.7065000000000001</v>
      </c>
      <c r="C2225" s="2">
        <f t="shared" si="269"/>
        <v>0.2381000000000002</v>
      </c>
      <c r="D2225" s="2">
        <f t="shared" si="270"/>
        <v>5.4101799999999995</v>
      </c>
      <c r="E2225" s="2">
        <f t="shared" si="272"/>
        <v>5.3299100000000008</v>
      </c>
      <c r="F2225" s="2">
        <f t="shared" si="273"/>
        <v>5.3224200000000002</v>
      </c>
      <c r="G2225" s="2">
        <f t="shared" si="267"/>
        <v>5.4316879999999994</v>
      </c>
      <c r="H2225" s="2">
        <f t="shared" si="271"/>
        <v>5.5022035000000002</v>
      </c>
      <c r="I2225" s="2">
        <f t="array" ref="I2225">SUMPRODUCT(B2209:B2228, (ROW(B2209:B2228)-ROW(B2209)+1)) / (20*21/2)</f>
        <v>5.4469304761904755</v>
      </c>
      <c r="J2225" s="2">
        <f t="shared" si="274"/>
        <v>5.3671088203669983</v>
      </c>
      <c r="K2225" s="2">
        <f t="shared" si="268"/>
        <v>5.4231665267432883</v>
      </c>
    </row>
    <row r="2226" spans="1:11" ht="13.5" x14ac:dyDescent="0.25">
      <c r="A2226" s="3">
        <f>TITRES_STAT!B2229</f>
        <v>45245</v>
      </c>
      <c r="B2226" s="6">
        <f>TITRES_STAT!D2229</f>
        <v>5.7329999999999997</v>
      </c>
      <c r="C2226" s="2">
        <f t="shared" si="269"/>
        <v>2.6499999999999524E-2</v>
      </c>
      <c r="D2226" s="2">
        <f t="shared" si="270"/>
        <v>5.4983799999999992</v>
      </c>
      <c r="E2226" s="2">
        <f t="shared" si="272"/>
        <v>5.3757800000000007</v>
      </c>
      <c r="F2226" s="2">
        <f t="shared" si="273"/>
        <v>5.3330050000000018</v>
      </c>
      <c r="G2226" s="2">
        <f t="shared" ref="G2226:G2289" si="275">AVERAGE(B2177:B2226)</f>
        <v>5.4352160000000005</v>
      </c>
      <c r="H2226" s="2">
        <f t="shared" si="271"/>
        <v>5.5040635000000009</v>
      </c>
      <c r="I2226" s="2">
        <f t="array" ref="I2226">SUMPRODUCT(B2210:B2229, (ROW(B2210:B2229)-ROW(B2210)+1)) / (20*21/2)</f>
        <v>5.4792233333333336</v>
      </c>
      <c r="J2226" s="2">
        <f t="shared" si="274"/>
        <v>5.4019555993796651</v>
      </c>
      <c r="K2226" s="2">
        <f t="shared" si="268"/>
        <v>5.4353168590278651</v>
      </c>
    </row>
    <row r="2227" spans="1:11" ht="13.5" x14ac:dyDescent="0.25">
      <c r="A2227" s="3">
        <f>TITRES_STAT!B2230</f>
        <v>45246</v>
      </c>
      <c r="B2227" s="6">
        <f>TITRES_STAT!D2230</f>
        <v>5.7329999999999997</v>
      </c>
      <c r="C2227" s="2">
        <f t="shared" si="269"/>
        <v>0</v>
      </c>
      <c r="D2227" s="2">
        <f t="shared" si="270"/>
        <v>5.5865800000000005</v>
      </c>
      <c r="E2227" s="2">
        <f t="shared" si="272"/>
        <v>5.4216499999999996</v>
      </c>
      <c r="F2227" s="2">
        <f t="shared" si="273"/>
        <v>5.3541750000000015</v>
      </c>
      <c r="G2227" s="2">
        <f t="shared" si="275"/>
        <v>5.4387440000000007</v>
      </c>
      <c r="H2227" s="2">
        <f t="shared" si="271"/>
        <v>5.5058820000000006</v>
      </c>
      <c r="I2227" s="2">
        <f t="array" ref="I2227">SUMPRODUCT(B2211:B2230, (ROW(B2211:B2230)-ROW(B2211)+1)) / (20*21/2)</f>
        <v>5.5095004761904764</v>
      </c>
      <c r="J2227" s="2">
        <f t="shared" si="274"/>
        <v>5.4334836375339828</v>
      </c>
      <c r="K2227" s="2">
        <f t="shared" ref="K2227:K2290" si="276">$K$4*B2227+(1-$K$4)*K2226</f>
        <v>5.4469907076934394</v>
      </c>
    </row>
    <row r="2228" spans="1:11" ht="13.5" x14ac:dyDescent="0.25">
      <c r="A2228" s="3">
        <f>TITRES_STAT!B2231</f>
        <v>45247</v>
      </c>
      <c r="B2228" s="6">
        <f>TITRES_STAT!D2231</f>
        <v>5.7329999999999997</v>
      </c>
      <c r="C2228" s="2">
        <f t="shared" si="269"/>
        <v>0</v>
      </c>
      <c r="D2228" s="2">
        <f t="shared" si="270"/>
        <v>5.6747800000000002</v>
      </c>
      <c r="E2228" s="2">
        <f t="shared" si="272"/>
        <v>5.4666299999999994</v>
      </c>
      <c r="F2228" s="2">
        <f t="shared" si="273"/>
        <v>5.3762250000000016</v>
      </c>
      <c r="G2228" s="2">
        <f t="shared" si="275"/>
        <v>5.442272</v>
      </c>
      <c r="H2228" s="2">
        <f t="shared" si="271"/>
        <v>5.5077004999999994</v>
      </c>
      <c r="I2228" s="2">
        <f t="array" ref="I2228">SUMPRODUCT(B2212:B2231, (ROW(B2212:B2231)-ROW(B2212)+1)) / (20*21/2)</f>
        <v>5.5386095238095239</v>
      </c>
      <c r="J2228" s="2">
        <f t="shared" si="274"/>
        <v>5.4620090053878894</v>
      </c>
      <c r="K2228" s="2">
        <f t="shared" si="276"/>
        <v>5.4582067583721283</v>
      </c>
    </row>
    <row r="2229" spans="1:11" ht="13.5" x14ac:dyDescent="0.25">
      <c r="A2229" s="3">
        <f>TITRES_STAT!B2232</f>
        <v>45250</v>
      </c>
      <c r="B2229" s="6">
        <f>TITRES_STAT!D2232</f>
        <v>5.7153</v>
      </c>
      <c r="C2229" s="2">
        <f t="shared" si="269"/>
        <v>-1.7699999999999605E-2</v>
      </c>
      <c r="D2229" s="2">
        <f t="shared" si="270"/>
        <v>5.7241599999999995</v>
      </c>
      <c r="E2229" s="2">
        <f t="shared" si="272"/>
        <v>5.5098399999999987</v>
      </c>
      <c r="F2229" s="2">
        <f t="shared" si="273"/>
        <v>5.3973900000000015</v>
      </c>
      <c r="G2229" s="2">
        <f t="shared" si="275"/>
        <v>5.4454460000000005</v>
      </c>
      <c r="H2229" s="2">
        <f t="shared" si="271"/>
        <v>5.5082310000000003</v>
      </c>
      <c r="I2229" s="2">
        <f t="array" ref="I2229">SUMPRODUCT(B2213:B2232, (ROW(B2213:B2232)-ROW(B2213)+1)) / (20*21/2)</f>
        <v>5.56561857142857</v>
      </c>
      <c r="J2229" s="2">
        <f t="shared" si="274"/>
        <v>5.4861319572557097</v>
      </c>
      <c r="K2229" s="2">
        <f t="shared" si="276"/>
        <v>5.4682888462791031</v>
      </c>
    </row>
    <row r="2230" spans="1:11" ht="13.5" x14ac:dyDescent="0.25">
      <c r="A2230" s="3">
        <f>TITRES_STAT!B2233</f>
        <v>45251</v>
      </c>
      <c r="B2230" s="6">
        <f>TITRES_STAT!D2233</f>
        <v>5.7153</v>
      </c>
      <c r="C2230" s="2">
        <f t="shared" si="269"/>
        <v>0</v>
      </c>
      <c r="D2230" s="2">
        <f t="shared" si="270"/>
        <v>5.7259199999999995</v>
      </c>
      <c r="E2230" s="2">
        <f t="shared" si="272"/>
        <v>5.5680499999999986</v>
      </c>
      <c r="F2230" s="2">
        <f t="shared" si="273"/>
        <v>5.4185550000000013</v>
      </c>
      <c r="G2230" s="2">
        <f t="shared" si="275"/>
        <v>5.4526780000000006</v>
      </c>
      <c r="H2230" s="2">
        <f t="shared" si="271"/>
        <v>5.508430500000002</v>
      </c>
      <c r="I2230" s="2">
        <f t="array" ref="I2230">SUMPRODUCT(B2214:B2233, (ROW(B2214:B2233)-ROW(B2214)+1)) / (20*21/2)</f>
        <v>5.5905695238095232</v>
      </c>
      <c r="J2230" s="2">
        <f t="shared" si="274"/>
        <v>5.5079574851361182</v>
      </c>
      <c r="K2230" s="2">
        <f t="shared" si="276"/>
        <v>5.4779755581897263</v>
      </c>
    </row>
    <row r="2231" spans="1:11" ht="13.5" x14ac:dyDescent="0.25">
      <c r="A2231" s="3">
        <f>TITRES_STAT!B2234</f>
        <v>45252</v>
      </c>
      <c r="B2231" s="6">
        <f>TITRES_STAT!D2234</f>
        <v>5.7241999999999997</v>
      </c>
      <c r="C2231" s="2">
        <f t="shared" si="269"/>
        <v>8.8999999999996859E-3</v>
      </c>
      <c r="D2231" s="2">
        <f t="shared" si="270"/>
        <v>5.7241599999999995</v>
      </c>
      <c r="E2231" s="2">
        <f t="shared" si="272"/>
        <v>5.6112699999999993</v>
      </c>
      <c r="F2231" s="2">
        <f t="shared" si="273"/>
        <v>5.4406050000000006</v>
      </c>
      <c r="G2231" s="2">
        <f t="shared" si="275"/>
        <v>5.4563840000000008</v>
      </c>
      <c r="H2231" s="2">
        <f t="shared" si="271"/>
        <v>5.5086745000000015</v>
      </c>
      <c r="I2231" s="2">
        <f t="array" ref="I2231">SUMPRODUCT(B2215:B2234, (ROW(B2215:B2234)-ROW(B2215)+1)) / (20*21/2)</f>
        <v>5.61346238095238</v>
      </c>
      <c r="J2231" s="2">
        <f t="shared" si="274"/>
        <v>5.52855201036125</v>
      </c>
      <c r="K2231" s="2">
        <f t="shared" si="276"/>
        <v>5.4876314186528745</v>
      </c>
    </row>
    <row r="2232" spans="1:11" ht="13.5" x14ac:dyDescent="0.25">
      <c r="A2232" s="3">
        <f>TITRES_STAT!B2235</f>
        <v>45253</v>
      </c>
      <c r="B2232" s="6">
        <f>TITRES_STAT!D2235</f>
        <v>5.7241999999999997</v>
      </c>
      <c r="C2232" s="2">
        <f t="shared" si="269"/>
        <v>0</v>
      </c>
      <c r="D2232" s="2">
        <f t="shared" si="270"/>
        <v>5.7223999999999995</v>
      </c>
      <c r="E2232" s="2">
        <f t="shared" si="272"/>
        <v>5.65449</v>
      </c>
      <c r="F2232" s="2">
        <f t="shared" si="273"/>
        <v>5.4622150000000005</v>
      </c>
      <c r="G2232" s="2">
        <f t="shared" si="275"/>
        <v>5.4599120000000001</v>
      </c>
      <c r="H2232" s="2">
        <f t="shared" si="271"/>
        <v>5.5089185000000018</v>
      </c>
      <c r="I2232" s="2">
        <f t="array" ref="I2232">SUMPRODUCT(B2216:B2235, (ROW(B2216:B2235)-ROW(B2216)+1)) / (20*21/2)</f>
        <v>5.6334076190476186</v>
      </c>
      <c r="J2232" s="2">
        <f t="shared" si="274"/>
        <v>5.5471851522316076</v>
      </c>
      <c r="K2232" s="2">
        <f t="shared" si="276"/>
        <v>5.4969086179213891</v>
      </c>
    </row>
    <row r="2233" spans="1:11" ht="13.5" x14ac:dyDescent="0.25">
      <c r="A2233" s="3">
        <f>TITRES_STAT!B2236</f>
        <v>45254</v>
      </c>
      <c r="B2233" s="6">
        <f>TITRES_STAT!D2236</f>
        <v>5.7241999999999997</v>
      </c>
      <c r="C2233" s="2">
        <f t="shared" si="269"/>
        <v>0</v>
      </c>
      <c r="D2233" s="2">
        <f t="shared" si="270"/>
        <v>5.7206400000000004</v>
      </c>
      <c r="E2233" s="2">
        <f t="shared" si="272"/>
        <v>5.6977099999999989</v>
      </c>
      <c r="F2233" s="2">
        <f t="shared" si="273"/>
        <v>5.4838250000000004</v>
      </c>
      <c r="G2233" s="2">
        <f t="shared" si="275"/>
        <v>5.4634400000000003</v>
      </c>
      <c r="H2233" s="2">
        <f t="shared" si="271"/>
        <v>5.5091625000000031</v>
      </c>
      <c r="I2233" s="2">
        <f t="array" ref="I2233">SUMPRODUCT(B2217:B2236, (ROW(B2217:B2236)-ROW(B2217)+1)) / (20*21/2)</f>
        <v>5.6513371428571419</v>
      </c>
      <c r="J2233" s="2">
        <f t="shared" si="274"/>
        <v>5.5640437091619308</v>
      </c>
      <c r="K2233" s="2">
        <f t="shared" si="276"/>
        <v>5.5058220054538838</v>
      </c>
    </row>
    <row r="2234" spans="1:11" ht="13.5" x14ac:dyDescent="0.25">
      <c r="A2234" s="3">
        <f>TITRES_STAT!B2237</f>
        <v>45257</v>
      </c>
      <c r="B2234" s="6">
        <f>TITRES_STAT!D2237</f>
        <v>5.7241999999999997</v>
      </c>
      <c r="C2234" s="2">
        <f t="shared" si="269"/>
        <v>0</v>
      </c>
      <c r="D2234" s="2">
        <f t="shared" si="270"/>
        <v>5.7224199999999996</v>
      </c>
      <c r="E2234" s="2">
        <f t="shared" si="272"/>
        <v>5.7232899999999987</v>
      </c>
      <c r="F2234" s="2">
        <f t="shared" si="273"/>
        <v>5.5058749999999996</v>
      </c>
      <c r="G2234" s="2">
        <f t="shared" si="275"/>
        <v>5.4671460000000005</v>
      </c>
      <c r="H2234" s="2">
        <f t="shared" si="271"/>
        <v>5.5094480000000035</v>
      </c>
      <c r="I2234" s="2">
        <f t="array" ref="I2234">SUMPRODUCT(B2218:B2237, (ROW(B2218:B2237)-ROW(B2218)+1)) / (20*21/2)</f>
        <v>5.666328571428572</v>
      </c>
      <c r="J2234" s="2">
        <f t="shared" si="274"/>
        <v>5.5792966892417466</v>
      </c>
      <c r="K2234" s="2">
        <f t="shared" si="276"/>
        <v>5.5143858483772608</v>
      </c>
    </row>
    <row r="2235" spans="1:11" ht="13.5" x14ac:dyDescent="0.25">
      <c r="A2235" s="3">
        <f>TITRES_STAT!B2238</f>
        <v>45258</v>
      </c>
      <c r="B2235" s="6">
        <f>TITRES_STAT!D2238</f>
        <v>5.7153</v>
      </c>
      <c r="C2235" s="2">
        <f t="shared" si="269"/>
        <v>-8.8999999999996859E-3</v>
      </c>
      <c r="D2235" s="2">
        <f t="shared" si="270"/>
        <v>5.7224199999999996</v>
      </c>
      <c r="E2235" s="2">
        <f t="shared" si="272"/>
        <v>5.7241699999999982</v>
      </c>
      <c r="F2235" s="2">
        <f t="shared" si="273"/>
        <v>5.5270399999999995</v>
      </c>
      <c r="G2235" s="2">
        <f t="shared" si="275"/>
        <v>5.4706740000000016</v>
      </c>
      <c r="H2235" s="2">
        <f t="shared" si="271"/>
        <v>5.5108470000000036</v>
      </c>
      <c r="I2235" s="2">
        <f t="array" ref="I2235">SUMPRODUCT(B2219:B2238, (ROW(B2219:B2238)-ROW(B2219)+1)) / (20*21/2)</f>
        <v>5.6792619047619048</v>
      </c>
      <c r="J2235" s="2">
        <f t="shared" si="274"/>
        <v>5.592249385504438</v>
      </c>
      <c r="K2235" s="2">
        <f t="shared" si="276"/>
        <v>5.5222648347154069</v>
      </c>
    </row>
    <row r="2236" spans="1:11" ht="13.5" x14ac:dyDescent="0.25">
      <c r="A2236" s="3">
        <f>TITRES_STAT!B2239</f>
        <v>45259</v>
      </c>
      <c r="B2236" s="6">
        <f>TITRES_STAT!D2239</f>
        <v>5.7153</v>
      </c>
      <c r="C2236" s="2">
        <f t="shared" si="269"/>
        <v>0</v>
      </c>
      <c r="D2236" s="2">
        <f t="shared" si="270"/>
        <v>5.7206399999999995</v>
      </c>
      <c r="E2236" s="2">
        <f t="shared" si="272"/>
        <v>5.7223999999999986</v>
      </c>
      <c r="F2236" s="2">
        <f t="shared" si="273"/>
        <v>5.5490899999999987</v>
      </c>
      <c r="G2236" s="2">
        <f t="shared" si="275"/>
        <v>5.4742020000000018</v>
      </c>
      <c r="H2236" s="2">
        <f t="shared" si="271"/>
        <v>5.5127425000000052</v>
      </c>
      <c r="I2236" s="2">
        <f t="array" ref="I2236">SUMPRODUCT(B2220:B2239, (ROW(B2220:B2239)-ROW(B2220)+1)) / (20*21/2)</f>
        <v>5.6885033333333341</v>
      </c>
      <c r="J2236" s="2">
        <f t="shared" si="274"/>
        <v>5.6039684916468726</v>
      </c>
      <c r="K2236" s="2">
        <f t="shared" si="276"/>
        <v>5.5298348411971556</v>
      </c>
    </row>
    <row r="2237" spans="1:11" ht="13.5" x14ac:dyDescent="0.25">
      <c r="A2237" s="3">
        <f>TITRES_STAT!B2240</f>
        <v>45260</v>
      </c>
      <c r="B2237" s="6">
        <f>TITRES_STAT!D2240</f>
        <v>5.7065000000000001</v>
      </c>
      <c r="C2237" s="2">
        <f t="shared" si="269"/>
        <v>-8.799999999999919E-3</v>
      </c>
      <c r="D2237" s="2">
        <f t="shared" si="270"/>
        <v>5.7170999999999994</v>
      </c>
      <c r="E2237" s="2">
        <f t="shared" si="272"/>
        <v>5.7197499999999994</v>
      </c>
      <c r="F2237" s="2">
        <f t="shared" si="273"/>
        <v>5.5706999999999995</v>
      </c>
      <c r="G2237" s="2">
        <f t="shared" si="275"/>
        <v>5.4775540000000014</v>
      </c>
      <c r="H2237" s="2">
        <f t="shared" si="271"/>
        <v>5.5133945000000049</v>
      </c>
      <c r="I2237" s="2">
        <f t="array" ref="I2237">SUMPRODUCT(B2221:B2240, (ROW(B2221:B2240)-ROW(B2221)+1)) / (20*21/2)</f>
        <v>5.7058890476190474</v>
      </c>
      <c r="J2237" s="2">
        <f t="shared" si="274"/>
        <v>5.6137333972043137</v>
      </c>
      <c r="K2237" s="2">
        <f t="shared" si="276"/>
        <v>5.5367628866404051</v>
      </c>
    </row>
    <row r="2238" spans="1:11" ht="13.5" x14ac:dyDescent="0.25">
      <c r="A2238" s="3">
        <f>TITRES_STAT!B2241</f>
        <v>45261</v>
      </c>
      <c r="B2238" s="6">
        <f>TITRES_STAT!D2241</f>
        <v>5.7065000000000001</v>
      </c>
      <c r="C2238" s="2">
        <f t="shared" si="269"/>
        <v>0</v>
      </c>
      <c r="D2238" s="2">
        <f t="shared" si="270"/>
        <v>5.7135599999999993</v>
      </c>
      <c r="E2238" s="2">
        <f t="shared" si="272"/>
        <v>5.7170999999999994</v>
      </c>
      <c r="F2238" s="2">
        <f t="shared" si="273"/>
        <v>5.5918649999999994</v>
      </c>
      <c r="G2238" s="2">
        <f t="shared" si="275"/>
        <v>5.4809060000000009</v>
      </c>
      <c r="H2238" s="2">
        <f t="shared" si="271"/>
        <v>5.5140465000000054</v>
      </c>
      <c r="I2238" s="2">
        <f t="array" ref="I2238">SUMPRODUCT(B2222:B2241, (ROW(B2222:B2241)-ROW(B2222)+1)) / (20*21/2)</f>
        <v>5.7192866666666671</v>
      </c>
      <c r="J2238" s="2">
        <f t="shared" si="274"/>
        <v>5.6225683117562841</v>
      </c>
      <c r="K2238" s="2">
        <f t="shared" si="276"/>
        <v>5.5434192440270564</v>
      </c>
    </row>
    <row r="2239" spans="1:11" ht="13.5" x14ac:dyDescent="0.25">
      <c r="A2239" s="3">
        <f>TITRES_STAT!B2242</f>
        <v>45264</v>
      </c>
      <c r="B2239" s="6">
        <f>TITRES_STAT!D2242</f>
        <v>5.6889000000000003</v>
      </c>
      <c r="C2239" s="2">
        <f t="shared" si="269"/>
        <v>-1.7599999999999838E-2</v>
      </c>
      <c r="D2239" s="2">
        <f t="shared" si="270"/>
        <v>5.7065000000000001</v>
      </c>
      <c r="E2239" s="2">
        <f t="shared" si="272"/>
        <v>5.7144599999999999</v>
      </c>
      <c r="F2239" s="2">
        <f t="shared" si="273"/>
        <v>5.6121499999999997</v>
      </c>
      <c r="G2239" s="2">
        <f t="shared" si="275"/>
        <v>5.4839060000000011</v>
      </c>
      <c r="H2239" s="2">
        <f t="shared" si="271"/>
        <v>5.5146105000000061</v>
      </c>
      <c r="I2239" s="2">
        <f t="array" ref="I2239">SUMPRODUCT(B2223:B2242, (ROW(B2223:B2242)-ROW(B2223)+1)) / (20*21/2)</f>
        <v>5.7303323809523805</v>
      </c>
      <c r="J2239" s="2">
        <f t="shared" si="274"/>
        <v>5.6288856153985432</v>
      </c>
      <c r="K2239" s="2">
        <f t="shared" si="276"/>
        <v>5.5491243717122698</v>
      </c>
    </row>
    <row r="2240" spans="1:11" ht="13.5" x14ac:dyDescent="0.25">
      <c r="A2240" s="3">
        <f>TITRES_STAT!B2243</f>
        <v>45265</v>
      </c>
      <c r="B2240" s="6">
        <f>TITRES_STAT!D2243</f>
        <v>5.7946999999999997</v>
      </c>
      <c r="C2240" s="2">
        <f t="shared" si="269"/>
        <v>0.10579999999999945</v>
      </c>
      <c r="D2240" s="2">
        <f t="shared" si="270"/>
        <v>5.7223800000000002</v>
      </c>
      <c r="E2240" s="2">
        <f t="shared" si="272"/>
        <v>5.7223999999999995</v>
      </c>
      <c r="F2240" s="2">
        <f t="shared" si="273"/>
        <v>5.6452249999999999</v>
      </c>
      <c r="G2240" s="2">
        <f t="shared" si="275"/>
        <v>5.4939600000000004</v>
      </c>
      <c r="H2240" s="2">
        <f t="shared" si="271"/>
        <v>5.5152900000000056</v>
      </c>
      <c r="I2240" s="2">
        <f t="array" ref="I2240">SUMPRODUCT(B2224:B2243, (ROW(B2224:B2243)-ROW(B2224)+1)) / (20*21/2)</f>
        <v>5.7482642857142849</v>
      </c>
      <c r="J2240" s="2">
        <f t="shared" si="274"/>
        <v>5.6446774615510629</v>
      </c>
      <c r="K2240" s="2">
        <f t="shared" si="276"/>
        <v>5.5587547885078674</v>
      </c>
    </row>
    <row r="2241" spans="1:11" ht="13.5" x14ac:dyDescent="0.25">
      <c r="A2241" s="3">
        <f>TITRES_STAT!B2244</f>
        <v>45266</v>
      </c>
      <c r="B2241" s="6">
        <f>TITRES_STAT!D2244</f>
        <v>5.7858999999999998</v>
      </c>
      <c r="C2241" s="2">
        <f t="shared" si="269"/>
        <v>-8.799999999999919E-3</v>
      </c>
      <c r="D2241" s="2">
        <f t="shared" si="270"/>
        <v>5.7364999999999995</v>
      </c>
      <c r="E2241" s="2">
        <f t="shared" si="272"/>
        <v>5.7285699999999995</v>
      </c>
      <c r="F2241" s="2">
        <f t="shared" si="273"/>
        <v>5.6699199999999994</v>
      </c>
      <c r="G2241" s="2">
        <f t="shared" si="275"/>
        <v>5.5038380000000009</v>
      </c>
      <c r="H2241" s="2">
        <f t="shared" si="271"/>
        <v>5.515925500000006</v>
      </c>
      <c r="I2241" s="2">
        <f t="array" ref="I2241">SUMPRODUCT(B2225:B2244, (ROW(B2225:B2244)-ROW(B2225)+1)) / (20*21/2)</f>
        <v>5.763382380952379</v>
      </c>
      <c r="J2241" s="2">
        <f t="shared" si="274"/>
        <v>5.6581272271176282</v>
      </c>
      <c r="K2241" s="2">
        <f t="shared" si="276"/>
        <v>5.5676624438604998</v>
      </c>
    </row>
    <row r="2242" spans="1:11" ht="13.5" x14ac:dyDescent="0.25">
      <c r="A2242" s="3">
        <f>TITRES_STAT!B2245</f>
        <v>45267</v>
      </c>
      <c r="B2242" s="6">
        <f>TITRES_STAT!D2245</f>
        <v>5.7858999999999998</v>
      </c>
      <c r="C2242" s="2">
        <f t="shared" si="269"/>
        <v>0</v>
      </c>
      <c r="D2242" s="2">
        <f t="shared" si="270"/>
        <v>5.7523799999999996</v>
      </c>
      <c r="E2242" s="2">
        <f t="shared" si="272"/>
        <v>5.7347399999999986</v>
      </c>
      <c r="F2242" s="2">
        <f t="shared" si="273"/>
        <v>5.6946150000000006</v>
      </c>
      <c r="G2242" s="2">
        <f t="shared" si="275"/>
        <v>5.5089540000000019</v>
      </c>
      <c r="H2242" s="2">
        <f t="shared" si="271"/>
        <v>5.5178020000000068</v>
      </c>
      <c r="I2242" s="2">
        <f t="array" ref="I2242">SUMPRODUCT(B2226:B2245, (ROW(B2226:B2245)-ROW(B2226)+1)) / (20*21/2)</f>
        <v>5.7765266666666655</v>
      </c>
      <c r="J2242" s="2">
        <f t="shared" si="274"/>
        <v>5.6702960626302348</v>
      </c>
      <c r="K2242" s="2">
        <f t="shared" si="276"/>
        <v>5.5762207793953822</v>
      </c>
    </row>
    <row r="2243" spans="1:11" ht="13.5" x14ac:dyDescent="0.25">
      <c r="A2243" s="3">
        <f>TITRES_STAT!B2246</f>
        <v>45268</v>
      </c>
      <c r="B2243" s="6">
        <f>TITRES_STAT!D2246</f>
        <v>5.8829000000000002</v>
      </c>
      <c r="C2243" s="2">
        <f t="shared" si="269"/>
        <v>9.7000000000000419E-2</v>
      </c>
      <c r="D2243" s="2">
        <f t="shared" si="270"/>
        <v>5.7876599999999998</v>
      </c>
      <c r="E2243" s="2">
        <f t="shared" si="272"/>
        <v>5.7506099999999991</v>
      </c>
      <c r="F2243" s="2">
        <f t="shared" si="273"/>
        <v>5.7241600000000004</v>
      </c>
      <c r="G2243" s="2">
        <f t="shared" si="275"/>
        <v>5.5160100000000014</v>
      </c>
      <c r="H2243" s="2">
        <f t="shared" si="271"/>
        <v>5.520494500000007</v>
      </c>
      <c r="I2243" s="2">
        <f t="array" ref="I2243">SUMPRODUCT(B2227:B2246, (ROW(B2227:B2246)-ROW(B2227)+1)) / (20*21/2)</f>
        <v>5.7863166666666661</v>
      </c>
      <c r="J2243" s="2">
        <f t="shared" si="274"/>
        <v>5.6905440566654502</v>
      </c>
      <c r="K2243" s="2">
        <f t="shared" si="276"/>
        <v>5.5882474154975244</v>
      </c>
    </row>
    <row r="2244" spans="1:11" ht="13.5" x14ac:dyDescent="0.25">
      <c r="A2244" s="3">
        <f>TITRES_STAT!B2247</f>
        <v>45271</v>
      </c>
      <c r="B2244" s="6">
        <f>TITRES_STAT!D2247</f>
        <v>5.8829000000000002</v>
      </c>
      <c r="C2244" s="2">
        <f t="shared" ref="C2244:C2307" si="277">B2244-B2243</f>
        <v>0</v>
      </c>
      <c r="D2244" s="2">
        <f t="shared" si="270"/>
        <v>5.82646</v>
      </c>
      <c r="E2244" s="2">
        <f t="shared" si="272"/>
        <v>5.7664799999999996</v>
      </c>
      <c r="F2244" s="2">
        <f t="shared" si="273"/>
        <v>5.7448850000000009</v>
      </c>
      <c r="G2244" s="2">
        <f t="shared" si="275"/>
        <v>5.5230660000000009</v>
      </c>
      <c r="H2244" s="2">
        <f t="shared" si="271"/>
        <v>5.5226075000000057</v>
      </c>
      <c r="I2244" s="2">
        <f t="array" ref="I2244">SUMPRODUCT(B2228:B2247, (ROW(B2228:B2247)-ROW(B2228)+1)) / (20*21/2)</f>
        <v>5.7997185714285706</v>
      </c>
      <c r="J2244" s="2">
        <f t="shared" si="274"/>
        <v>5.7088636703163598</v>
      </c>
      <c r="K2244" s="2">
        <f t="shared" si="276"/>
        <v>5.5998024188113478</v>
      </c>
    </row>
    <row r="2245" spans="1:11" ht="13.5" x14ac:dyDescent="0.25">
      <c r="A2245" s="3">
        <f>TITRES_STAT!B2248</f>
        <v>45272</v>
      </c>
      <c r="B2245" s="6">
        <f>TITRES_STAT!D2248</f>
        <v>5.8829000000000002</v>
      </c>
      <c r="C2245" s="2">
        <f t="shared" si="277"/>
        <v>0</v>
      </c>
      <c r="D2245" s="2">
        <f t="shared" si="270"/>
        <v>5.8440999999999992</v>
      </c>
      <c r="E2245" s="2">
        <f t="shared" si="272"/>
        <v>5.7832400000000002</v>
      </c>
      <c r="F2245" s="2">
        <f t="shared" si="273"/>
        <v>5.753705000000001</v>
      </c>
      <c r="G2245" s="2">
        <f t="shared" si="275"/>
        <v>5.5301220000000013</v>
      </c>
      <c r="H2245" s="2">
        <f t="shared" si="271"/>
        <v>5.5247205000000061</v>
      </c>
      <c r="I2245" s="2">
        <f t="array" ref="I2245">SUMPRODUCT(B2229:B2248, (ROW(B2229:B2248)-ROW(B2229)+1)) / (20*21/2)</f>
        <v>5.813160476190478</v>
      </c>
      <c r="J2245" s="2">
        <f t="shared" si="274"/>
        <v>5.7254385588576584</v>
      </c>
      <c r="K2245" s="2">
        <f t="shared" si="276"/>
        <v>5.6109042847403154</v>
      </c>
    </row>
    <row r="2246" spans="1:11" ht="13.5" x14ac:dyDescent="0.25">
      <c r="A2246" s="3">
        <f>TITRES_STAT!B2249</f>
        <v>45273</v>
      </c>
      <c r="B2246" s="6">
        <f>TITRES_STAT!D2249</f>
        <v>5.8564999999999996</v>
      </c>
      <c r="C2246" s="2">
        <f t="shared" si="277"/>
        <v>-2.6400000000000645E-2</v>
      </c>
      <c r="D2246" s="2">
        <f t="shared" ref="D2246:D2309" si="278">AVERAGE(B2242:B2246)</f>
        <v>5.8582200000000002</v>
      </c>
      <c r="E2246" s="2">
        <f t="shared" si="272"/>
        <v>5.7973599999999994</v>
      </c>
      <c r="F2246" s="2">
        <f t="shared" si="273"/>
        <v>5.7598800000000008</v>
      </c>
      <c r="G2246" s="2">
        <f t="shared" si="275"/>
        <v>5.5366500000000007</v>
      </c>
      <c r="H2246" s="2">
        <f t="shared" si="271"/>
        <v>5.5267015000000059</v>
      </c>
      <c r="I2246" s="2">
        <f t="array" ref="I2246">SUMPRODUCT(B2230:B2249, (ROW(B2230:B2249)-ROW(B2230)+1)) / (20*21/2)</f>
        <v>5.8341623809523808</v>
      </c>
      <c r="J2246" s="2">
        <f t="shared" si="274"/>
        <v>5.7379206008712149</v>
      </c>
      <c r="K2246" s="2">
        <f t="shared" si="276"/>
        <v>5.6205354892603037</v>
      </c>
    </row>
    <row r="2247" spans="1:11" ht="13.5" x14ac:dyDescent="0.25">
      <c r="A2247" s="3">
        <f>TITRES_STAT!B2250</f>
        <v>45274</v>
      </c>
      <c r="B2247" s="6">
        <f>TITRES_STAT!D2250</f>
        <v>5.9005999999999998</v>
      </c>
      <c r="C2247" s="2">
        <f t="shared" si="277"/>
        <v>4.410000000000025E-2</v>
      </c>
      <c r="D2247" s="2">
        <f t="shared" si="278"/>
        <v>5.8811600000000004</v>
      </c>
      <c r="E2247" s="2">
        <f t="shared" si="272"/>
        <v>5.8167699999999991</v>
      </c>
      <c r="F2247" s="2">
        <f t="shared" si="273"/>
        <v>5.7682600000000006</v>
      </c>
      <c r="G2247" s="2">
        <f t="shared" si="275"/>
        <v>5.5440600000000009</v>
      </c>
      <c r="H2247" s="2">
        <f t="shared" si="271"/>
        <v>5.5289030000000059</v>
      </c>
      <c r="I2247" s="2">
        <f t="array" ref="I2247">SUMPRODUCT(B2231:B2250, (ROW(B2231:B2250)-ROW(B2231)+1)) / (20*21/2)</f>
        <v>5.8596961904761908</v>
      </c>
      <c r="J2247" s="2">
        <f t="shared" si="274"/>
        <v>5.7534138769787182</v>
      </c>
      <c r="K2247" s="2">
        <f t="shared" si="276"/>
        <v>5.631518411250096</v>
      </c>
    </row>
    <row r="2248" spans="1:11" ht="13.5" x14ac:dyDescent="0.25">
      <c r="A2248" s="3">
        <f>TITRES_STAT!B2251</f>
        <v>45275</v>
      </c>
      <c r="B2248" s="6">
        <f>TITRES_STAT!D2251</f>
        <v>5.9093999999999998</v>
      </c>
      <c r="C2248" s="2">
        <f t="shared" si="277"/>
        <v>8.799999999999919E-3</v>
      </c>
      <c r="D2248" s="2">
        <f t="shared" si="278"/>
        <v>5.8864599999999996</v>
      </c>
      <c r="E2248" s="2">
        <f t="shared" si="272"/>
        <v>5.8370599999999992</v>
      </c>
      <c r="F2248" s="2">
        <f t="shared" si="273"/>
        <v>5.7770800000000007</v>
      </c>
      <c r="G2248" s="2">
        <f t="shared" si="275"/>
        <v>5.5516460000000007</v>
      </c>
      <c r="H2248" s="2">
        <f t="shared" si="271"/>
        <v>5.5311485000000049</v>
      </c>
      <c r="I2248" s="2">
        <f t="array" ref="I2248">SUMPRODUCT(B2232:B2251, (ROW(B2232:B2251)-ROW(B2232)+1)) / (20*21/2)</f>
        <v>5.8777157142857135</v>
      </c>
      <c r="J2248" s="2">
        <f t="shared" si="274"/>
        <v>5.7682696982188402</v>
      </c>
      <c r="K2248" s="2">
        <f t="shared" si="276"/>
        <v>5.6424157284559744</v>
      </c>
    </row>
    <row r="2249" spans="1:11" ht="13.5" x14ac:dyDescent="0.25">
      <c r="A2249" s="3">
        <f>TITRES_STAT!B2252</f>
        <v>45278</v>
      </c>
      <c r="B2249" s="6">
        <f>TITRES_STAT!D2252</f>
        <v>5.9976000000000003</v>
      </c>
      <c r="C2249" s="2">
        <f t="shared" si="277"/>
        <v>8.82000000000005E-2</v>
      </c>
      <c r="D2249" s="2">
        <f t="shared" si="278"/>
        <v>5.9093999999999998</v>
      </c>
      <c r="E2249" s="2">
        <f t="shared" si="272"/>
        <v>5.8679299999999994</v>
      </c>
      <c r="F2249" s="2">
        <f t="shared" si="273"/>
        <v>5.791195000000001</v>
      </c>
      <c r="G2249" s="2">
        <f t="shared" si="275"/>
        <v>5.563994000000001</v>
      </c>
      <c r="H2249" s="2">
        <f t="shared" si="271"/>
        <v>5.5338350000000034</v>
      </c>
      <c r="I2249" s="2">
        <f t="array" ref="I2249">SUMPRODUCT(B2233:B2252, (ROW(B2233:B2252)-ROW(B2233)+1)) / (20*21/2)</f>
        <v>5.9011476190476202</v>
      </c>
      <c r="J2249" s="2">
        <f t="shared" si="274"/>
        <v>5.7901106793408559</v>
      </c>
      <c r="K2249" s="2">
        <f t="shared" si="276"/>
        <v>5.6563445234184853</v>
      </c>
    </row>
    <row r="2250" spans="1:11" ht="13.5" x14ac:dyDescent="0.25">
      <c r="A2250" s="3">
        <f>TITRES_STAT!B2253</f>
        <v>45279</v>
      </c>
      <c r="B2250" s="6">
        <f>TITRES_STAT!D2253</f>
        <v>6.0593000000000004</v>
      </c>
      <c r="C2250" s="2">
        <f t="shared" si="277"/>
        <v>6.1700000000000088E-2</v>
      </c>
      <c r="D2250" s="2">
        <f t="shared" si="278"/>
        <v>5.94468</v>
      </c>
      <c r="E2250" s="2">
        <f t="shared" si="272"/>
        <v>5.8943899999999996</v>
      </c>
      <c r="F2250" s="2">
        <f t="shared" si="273"/>
        <v>5.8083950000000018</v>
      </c>
      <c r="G2250" s="2">
        <f t="shared" si="275"/>
        <v>5.5772240000000011</v>
      </c>
      <c r="H2250" s="2">
        <f t="shared" ref="H2250:H2313" si="279">AVERAGE(B2051:B2250)</f>
        <v>5.5374095000000025</v>
      </c>
      <c r="I2250" s="2">
        <f t="array" ref="I2250">SUMPRODUCT(B2234:B2253, (ROW(B2234:B2253)-ROW(B2234)+1)) / (20*21/2)</f>
        <v>5.9162276190476186</v>
      </c>
      <c r="J2250" s="2">
        <f t="shared" si="274"/>
        <v>5.8157477574988699</v>
      </c>
      <c r="K2250" s="2">
        <f t="shared" si="276"/>
        <v>5.6721466989707015</v>
      </c>
    </row>
    <row r="2251" spans="1:11" ht="13.5" x14ac:dyDescent="0.25">
      <c r="A2251" s="3">
        <f>TITRES_STAT!B2254</f>
        <v>45280</v>
      </c>
      <c r="B2251" s="6">
        <f>TITRES_STAT!D2254</f>
        <v>5.9976000000000003</v>
      </c>
      <c r="C2251" s="2">
        <f t="shared" si="277"/>
        <v>-6.1700000000000088E-2</v>
      </c>
      <c r="D2251" s="2">
        <f t="shared" si="278"/>
        <v>5.9729000000000001</v>
      </c>
      <c r="E2251" s="2">
        <f t="shared" si="272"/>
        <v>5.9155599999999993</v>
      </c>
      <c r="F2251" s="2">
        <f t="shared" si="273"/>
        <v>5.8220650000000003</v>
      </c>
      <c r="G2251" s="2">
        <f t="shared" si="275"/>
        <v>5.5865740000000006</v>
      </c>
      <c r="H2251" s="2">
        <f t="shared" si="279"/>
        <v>5.540716500000002</v>
      </c>
      <c r="I2251" s="2">
        <f t="array" ref="I2251">SUMPRODUCT(B2235:B2254, (ROW(B2235:B2254)-ROW(B2235)+1)) / (20*21/2)</f>
        <v>5.9207676190476191</v>
      </c>
      <c r="J2251" s="2">
        <f t="shared" si="274"/>
        <v>5.8330670186894542</v>
      </c>
      <c r="K2251" s="2">
        <f t="shared" si="276"/>
        <v>5.6849095735208701</v>
      </c>
    </row>
    <row r="2252" spans="1:11" ht="13.5" x14ac:dyDescent="0.25">
      <c r="A2252" s="3">
        <f>TITRES_STAT!B2255</f>
        <v>45281</v>
      </c>
      <c r="B2252" s="6">
        <f>TITRES_STAT!D2255</f>
        <v>6.0681000000000003</v>
      </c>
      <c r="C2252" s="2">
        <f t="shared" si="277"/>
        <v>7.0500000000000007E-2</v>
      </c>
      <c r="D2252" s="2">
        <f t="shared" si="278"/>
        <v>6.0064000000000011</v>
      </c>
      <c r="E2252" s="2">
        <f t="shared" ref="E2252:E2315" si="280">AVERAGE(B2243:B2252)</f>
        <v>5.9437800000000003</v>
      </c>
      <c r="F2252" s="2">
        <f t="shared" si="273"/>
        <v>5.8392600000000012</v>
      </c>
      <c r="G2252" s="2">
        <f t="shared" si="275"/>
        <v>5.5975100000000007</v>
      </c>
      <c r="H2252" s="2">
        <f t="shared" si="279"/>
        <v>5.5437970000000014</v>
      </c>
      <c r="I2252" s="2">
        <f t="array" ref="I2252">SUMPRODUCT(B2236:B2255, (ROW(B2236:B2255)-ROW(B2236)+1)) / (20*21/2)</f>
        <v>5.9337057142857139</v>
      </c>
      <c r="J2252" s="2">
        <f t="shared" si="274"/>
        <v>5.8554511121476018</v>
      </c>
      <c r="K2252" s="2">
        <f t="shared" si="276"/>
        <v>5.6999366490690715</v>
      </c>
    </row>
    <row r="2253" spans="1:11" ht="13.5" x14ac:dyDescent="0.25">
      <c r="A2253" s="3">
        <f>TITRES_STAT!B2256</f>
        <v>45282</v>
      </c>
      <c r="B2253" s="6">
        <f>TITRES_STAT!D2256</f>
        <v>5.9976000000000003</v>
      </c>
      <c r="C2253" s="2">
        <f t="shared" si="277"/>
        <v>-7.0500000000000007E-2</v>
      </c>
      <c r="D2253" s="2">
        <f t="shared" si="278"/>
        <v>6.0240400000000012</v>
      </c>
      <c r="E2253" s="2">
        <f t="shared" si="280"/>
        <v>5.9552499999999995</v>
      </c>
      <c r="F2253" s="2">
        <f t="shared" si="273"/>
        <v>5.8529299999999997</v>
      </c>
      <c r="G2253" s="2">
        <f t="shared" si="275"/>
        <v>5.6070360000000008</v>
      </c>
      <c r="H2253" s="2">
        <f t="shared" si="279"/>
        <v>5.5476420000000006</v>
      </c>
      <c r="I2253" s="2">
        <f t="array" ref="I2253">SUMPRODUCT(B2237:B2256, (ROW(B2237:B2256)-ROW(B2237)+1)) / (20*21/2)</f>
        <v>5.962099523809524</v>
      </c>
      <c r="J2253" s="2">
        <f t="shared" si="274"/>
        <v>5.8689891014668785</v>
      </c>
      <c r="K2253" s="2">
        <f t="shared" si="276"/>
        <v>5.7116097216545985</v>
      </c>
    </row>
    <row r="2254" spans="1:11" ht="13.5" x14ac:dyDescent="0.25">
      <c r="A2254" s="3">
        <f>TITRES_STAT!B2257</f>
        <v>45285</v>
      </c>
      <c r="B2254" s="6">
        <f>TITRES_STAT!D2257</f>
        <v>5.9005999999999998</v>
      </c>
      <c r="C2254" s="2">
        <f t="shared" si="277"/>
        <v>-9.7000000000000419E-2</v>
      </c>
      <c r="D2254" s="2">
        <f t="shared" si="278"/>
        <v>6.0046400000000002</v>
      </c>
      <c r="E2254" s="2">
        <f t="shared" si="280"/>
        <v>5.9570199999999991</v>
      </c>
      <c r="F2254" s="2">
        <f t="shared" si="273"/>
        <v>5.8617500000000016</v>
      </c>
      <c r="G2254" s="2">
        <f t="shared" si="275"/>
        <v>5.6146220000000007</v>
      </c>
      <c r="H2254" s="2">
        <f t="shared" si="279"/>
        <v>5.5498435000000006</v>
      </c>
      <c r="I2254" s="2">
        <f t="array" ref="I2254">SUMPRODUCT(B2238:B2257, (ROW(B2238:B2257)-ROW(B2238)+1)) / (20*21/2)</f>
        <v>5.9941852380952385</v>
      </c>
      <c r="J2254" s="2">
        <f t="shared" si="274"/>
        <v>5.8719996632319376</v>
      </c>
      <c r="K2254" s="2">
        <f t="shared" si="276"/>
        <v>5.7190211051191246</v>
      </c>
    </row>
    <row r="2255" spans="1:11" ht="13.5" x14ac:dyDescent="0.25">
      <c r="A2255" s="3">
        <f>TITRES_STAT!B2258</f>
        <v>45286</v>
      </c>
      <c r="B2255" s="6">
        <f>TITRES_STAT!D2258</f>
        <v>5.9976000000000003</v>
      </c>
      <c r="C2255" s="2">
        <f t="shared" si="277"/>
        <v>9.7000000000000419E-2</v>
      </c>
      <c r="D2255" s="2">
        <f t="shared" si="278"/>
        <v>5.9923000000000002</v>
      </c>
      <c r="E2255" s="2">
        <f t="shared" si="280"/>
        <v>5.9684899999999992</v>
      </c>
      <c r="F2255" s="2">
        <f t="shared" si="273"/>
        <v>5.875865000000001</v>
      </c>
      <c r="G2255" s="2">
        <f t="shared" si="275"/>
        <v>5.6241480000000017</v>
      </c>
      <c r="H2255" s="2">
        <f t="shared" si="279"/>
        <v>5.5525715</v>
      </c>
      <c r="I2255" s="2">
        <f t="array" ref="I2255">SUMPRODUCT(B2239:B2258, (ROW(B2239:B2258)-ROW(B2239)+1)) / (20*21/2)</f>
        <v>6.0346747619047623</v>
      </c>
      <c r="J2255" s="2">
        <f t="shared" si="274"/>
        <v>5.883961600066991</v>
      </c>
      <c r="K2255" s="2">
        <f t="shared" si="276"/>
        <v>5.7299457676634731</v>
      </c>
    </row>
    <row r="2256" spans="1:11" ht="13.5" x14ac:dyDescent="0.25">
      <c r="A2256" s="3">
        <f>TITRES_STAT!B2259</f>
        <v>45287</v>
      </c>
      <c r="B2256" s="6">
        <f>TITRES_STAT!D2259</f>
        <v>6.1740000000000004</v>
      </c>
      <c r="C2256" s="2">
        <f t="shared" si="277"/>
        <v>0.17640000000000011</v>
      </c>
      <c r="D2256" s="2">
        <f t="shared" si="278"/>
        <v>6.0275800000000004</v>
      </c>
      <c r="E2256" s="2">
        <f t="shared" si="280"/>
        <v>6.0002399999999998</v>
      </c>
      <c r="F2256" s="2">
        <f t="shared" si="273"/>
        <v>5.8988000000000005</v>
      </c>
      <c r="G2256" s="2">
        <f t="shared" si="275"/>
        <v>5.6372020000000012</v>
      </c>
      <c r="H2256" s="2">
        <f t="shared" si="279"/>
        <v>5.5561815000000001</v>
      </c>
      <c r="I2256" s="2">
        <f t="array" ref="I2256">SUMPRODUCT(B2240:B2259, (ROW(B2240:B2259)-ROW(B2240)+1)) / (20*21/2)</f>
        <v>6.0603361904761899</v>
      </c>
      <c r="J2256" s="2">
        <f t="shared" si="274"/>
        <v>5.9115843048225161</v>
      </c>
      <c r="K2256" s="2">
        <f t="shared" si="276"/>
        <v>5.7473596591276506</v>
      </c>
    </row>
    <row r="2257" spans="1:11" ht="13.5" x14ac:dyDescent="0.25">
      <c r="A2257" s="3">
        <f>TITRES_STAT!B2260</f>
        <v>45288</v>
      </c>
      <c r="B2257" s="6">
        <f>TITRES_STAT!D2260</f>
        <v>6.2356999999999996</v>
      </c>
      <c r="C2257" s="2">
        <f t="shared" si="277"/>
        <v>6.16999999999992E-2</v>
      </c>
      <c r="D2257" s="2">
        <f t="shared" si="278"/>
        <v>6.0611000000000006</v>
      </c>
      <c r="E2257" s="2">
        <f t="shared" si="280"/>
        <v>6.0337499999999995</v>
      </c>
      <c r="F2257" s="2">
        <f t="shared" si="273"/>
        <v>5.9252599999999997</v>
      </c>
      <c r="G2257" s="2">
        <f t="shared" si="275"/>
        <v>5.6557240000000011</v>
      </c>
      <c r="H2257" s="2">
        <f t="shared" si="279"/>
        <v>5.5600999999999985</v>
      </c>
      <c r="I2257" s="2">
        <f t="array" ref="I2257">SUMPRODUCT(B2241:B2260, (ROW(B2241:B2260)-ROW(B2241)+1)) / (20*21/2)</f>
        <v>6.0783976190476183</v>
      </c>
      <c r="J2257" s="2">
        <f t="shared" si="274"/>
        <v>5.9424524662679907</v>
      </c>
      <c r="K2257" s="2">
        <f t="shared" si="276"/>
        <v>5.7665102607304881</v>
      </c>
    </row>
    <row r="2258" spans="1:11" ht="13.5" x14ac:dyDescent="0.25">
      <c r="A2258" s="3">
        <f>TITRES_STAT!B2261</f>
        <v>45289</v>
      </c>
      <c r="B2258" s="6">
        <f>TITRES_STAT!D2261</f>
        <v>6.3503999999999996</v>
      </c>
      <c r="C2258" s="2">
        <f t="shared" si="277"/>
        <v>0.11470000000000002</v>
      </c>
      <c r="D2258" s="2">
        <f t="shared" si="278"/>
        <v>6.1316599999999992</v>
      </c>
      <c r="E2258" s="2">
        <f t="shared" si="280"/>
        <v>6.0778499999999998</v>
      </c>
      <c r="F2258" s="2">
        <f t="shared" si="273"/>
        <v>5.9574549999999995</v>
      </c>
      <c r="G2258" s="2">
        <f t="shared" si="275"/>
        <v>5.6768920000000014</v>
      </c>
      <c r="H2258" s="2">
        <f t="shared" si="279"/>
        <v>5.5653779999999982</v>
      </c>
      <c r="I2258" s="2">
        <f t="array" ref="I2258">SUMPRODUCT(B2242:B2261, (ROW(B2242:B2261)-ROW(B2242)+1)) / (20*21/2)</f>
        <v>6.094652857142858</v>
      </c>
      <c r="J2258" s="2">
        <f t="shared" si="274"/>
        <v>5.9813046123377056</v>
      </c>
      <c r="K2258" s="2">
        <f t="shared" si="276"/>
        <v>5.7894078975645868</v>
      </c>
    </row>
    <row r="2259" spans="1:11" ht="13.5" x14ac:dyDescent="0.25">
      <c r="A2259" s="3">
        <f>TITRES_STAT!B2262</f>
        <v>45293</v>
      </c>
      <c r="B2259" s="6">
        <f>TITRES_STAT!D2262</f>
        <v>6.2268999999999997</v>
      </c>
      <c r="C2259" s="2">
        <f t="shared" si="277"/>
        <v>-0.12349999999999994</v>
      </c>
      <c r="D2259" s="2">
        <f t="shared" si="278"/>
        <v>6.1969200000000004</v>
      </c>
      <c r="E2259" s="2">
        <f t="shared" si="280"/>
        <v>6.1007800000000003</v>
      </c>
      <c r="F2259" s="2">
        <f t="shared" si="273"/>
        <v>5.9843549999999999</v>
      </c>
      <c r="G2259" s="2">
        <f t="shared" si="275"/>
        <v>5.695590000000001</v>
      </c>
      <c r="H2259" s="2">
        <f t="shared" si="279"/>
        <v>5.5700384999999963</v>
      </c>
      <c r="I2259" s="2">
        <f t="array" ref="I2259">SUMPRODUCT(B2243:B2262, (ROW(B2243:B2262)-ROW(B2243)+1)) / (20*21/2)</f>
        <v>6.1090600000000004</v>
      </c>
      <c r="J2259" s="2">
        <f t="shared" si="274"/>
        <v>6.0046946492579245</v>
      </c>
      <c r="K2259" s="2">
        <f t="shared" si="276"/>
        <v>5.8065644506012699</v>
      </c>
    </row>
    <row r="2260" spans="1:11" ht="13.5" x14ac:dyDescent="0.25">
      <c r="A2260" s="3">
        <f>TITRES_STAT!B2263</f>
        <v>45294</v>
      </c>
      <c r="B2260" s="6">
        <f>TITRES_STAT!D2263</f>
        <v>6.1740000000000004</v>
      </c>
      <c r="C2260" s="2">
        <f t="shared" si="277"/>
        <v>-5.2899999999999281E-2</v>
      </c>
      <c r="D2260" s="2">
        <f t="shared" si="278"/>
        <v>6.2322000000000006</v>
      </c>
      <c r="E2260" s="2">
        <f t="shared" si="280"/>
        <v>6.1122500000000004</v>
      </c>
      <c r="F2260" s="2">
        <f t="shared" ref="F2260:F2323" si="281">AVERAGE(B2241:B2260)</f>
        <v>6.0033200000000004</v>
      </c>
      <c r="G2260" s="2">
        <f t="shared" si="275"/>
        <v>5.7132300000000011</v>
      </c>
      <c r="H2260" s="2">
        <f t="shared" si="279"/>
        <v>5.5744344999999962</v>
      </c>
      <c r="I2260" s="2">
        <f t="array" ref="I2260">SUMPRODUCT(B2244:B2263, (ROW(B2244:B2263)-ROW(B2244)+1)) / (20*21/2)</f>
        <v>6.1216190476190473</v>
      </c>
      <c r="J2260" s="2">
        <f t="shared" si="274"/>
        <v>6.0208189683762177</v>
      </c>
      <c r="K2260" s="2">
        <f t="shared" si="276"/>
        <v>5.8209736878325931</v>
      </c>
    </row>
    <row r="2261" spans="1:11" ht="13.5" x14ac:dyDescent="0.25">
      <c r="A2261" s="3">
        <f>TITRES_STAT!B2264</f>
        <v>45295</v>
      </c>
      <c r="B2261" s="6">
        <f>TITRES_STAT!D2264</f>
        <v>6.1740000000000004</v>
      </c>
      <c r="C2261" s="2">
        <f t="shared" si="277"/>
        <v>0</v>
      </c>
      <c r="D2261" s="2">
        <f t="shared" si="278"/>
        <v>6.2321999999999997</v>
      </c>
      <c r="E2261" s="2">
        <f t="shared" si="280"/>
        <v>6.1298900000000005</v>
      </c>
      <c r="F2261" s="2">
        <f t="shared" si="281"/>
        <v>6.0227250000000003</v>
      </c>
      <c r="G2261" s="2">
        <f t="shared" si="275"/>
        <v>5.7310460000000001</v>
      </c>
      <c r="H2261" s="2">
        <f t="shared" si="279"/>
        <v>5.5799059999999949</v>
      </c>
      <c r="I2261" s="2">
        <f t="array" ref="I2261">SUMPRODUCT(B2245:B2264, (ROW(B2245:B2264)-ROW(B2245)+1)) / (20*21/2)</f>
        <v>6.1327919047619055</v>
      </c>
      <c r="J2261" s="2">
        <f t="shared" ref="J2261:J2324" si="282">$J$4*B2261+J2260*(1-$J$4)</f>
        <v>6.0354076380546733</v>
      </c>
      <c r="K2261" s="2">
        <f t="shared" si="276"/>
        <v>5.8348178569371978</v>
      </c>
    </row>
    <row r="2262" spans="1:11" ht="13.5" x14ac:dyDescent="0.25">
      <c r="A2262" s="3">
        <f>TITRES_STAT!B2265</f>
        <v>45296</v>
      </c>
      <c r="B2262" s="6">
        <f>TITRES_STAT!D2265</f>
        <v>6.1740000000000004</v>
      </c>
      <c r="C2262" s="2">
        <f t="shared" si="277"/>
        <v>0</v>
      </c>
      <c r="D2262" s="2">
        <f t="shared" si="278"/>
        <v>6.2198599999999997</v>
      </c>
      <c r="E2262" s="2">
        <f t="shared" si="280"/>
        <v>6.1404800000000002</v>
      </c>
      <c r="F2262" s="2">
        <f t="shared" si="281"/>
        <v>6.0421300000000011</v>
      </c>
      <c r="G2262" s="2">
        <f t="shared" si="275"/>
        <v>5.7486859999999993</v>
      </c>
      <c r="H2262" s="2">
        <f t="shared" si="279"/>
        <v>5.5853774999999954</v>
      </c>
      <c r="I2262" s="2">
        <f t="array" ref="I2262">SUMPRODUCT(B2246:B2265, (ROW(B2246:B2265)-ROW(B2246)+1)) / (20*21/2)</f>
        <v>6.1425785714285706</v>
      </c>
      <c r="J2262" s="2">
        <f t="shared" si="282"/>
        <v>6.0486069106208946</v>
      </c>
      <c r="K2262" s="2">
        <f t="shared" si="276"/>
        <v>5.8481191174494649</v>
      </c>
    </row>
    <row r="2263" spans="1:11" ht="13.5" x14ac:dyDescent="0.25">
      <c r="A2263" s="3">
        <f>TITRES_STAT!B2266</f>
        <v>45299</v>
      </c>
      <c r="B2263" s="6">
        <f>TITRES_STAT!D2266</f>
        <v>6.1740000000000004</v>
      </c>
      <c r="C2263" s="2">
        <f t="shared" si="277"/>
        <v>0</v>
      </c>
      <c r="D2263" s="2">
        <f t="shared" si="278"/>
        <v>6.1845799999999995</v>
      </c>
      <c r="E2263" s="2">
        <f t="shared" si="280"/>
        <v>6.1581199999999994</v>
      </c>
      <c r="F2263" s="2">
        <f t="shared" si="281"/>
        <v>6.0566850000000008</v>
      </c>
      <c r="G2263" s="2">
        <f t="shared" si="275"/>
        <v>5.7663259999999994</v>
      </c>
      <c r="H2263" s="2">
        <f t="shared" si="279"/>
        <v>5.5897319999999944</v>
      </c>
      <c r="I2263" s="2">
        <f t="array" ref="I2263">SUMPRODUCT(B2247:B2266, (ROW(B2247:B2266)-ROW(B2247)+1)) / (20*21/2)</f>
        <v>6.1509790476190478</v>
      </c>
      <c r="J2263" s="2">
        <f t="shared" si="282"/>
        <v>6.0605491096093811</v>
      </c>
      <c r="K2263" s="2">
        <f t="shared" si="276"/>
        <v>5.8608987599024278</v>
      </c>
    </row>
    <row r="2264" spans="1:11" ht="13.5" x14ac:dyDescent="0.25">
      <c r="A2264" s="3">
        <f>TITRES_STAT!B2267</f>
        <v>45300</v>
      </c>
      <c r="B2264" s="6">
        <f>TITRES_STAT!D2267</f>
        <v>6.1740000000000004</v>
      </c>
      <c r="C2264" s="2">
        <f t="shared" si="277"/>
        <v>0</v>
      </c>
      <c r="D2264" s="2">
        <f t="shared" si="278"/>
        <v>6.1740000000000004</v>
      </c>
      <c r="E2264" s="2">
        <f t="shared" si="280"/>
        <v>6.18546</v>
      </c>
      <c r="F2264" s="2">
        <f t="shared" si="281"/>
        <v>6.0712400000000013</v>
      </c>
      <c r="G2264" s="2">
        <f t="shared" si="275"/>
        <v>5.7841419999999983</v>
      </c>
      <c r="H2264" s="2">
        <f t="shared" si="279"/>
        <v>5.5933004999999945</v>
      </c>
      <c r="I2264" s="2">
        <f t="array" ref="I2264">SUMPRODUCT(B2248:B2267, (ROW(B2248:B2267)-ROW(B2248)+1)) / (20*21/2)</f>
        <v>6.1360295238095235</v>
      </c>
      <c r="J2264" s="2">
        <f t="shared" si="282"/>
        <v>6.0713539563132493</v>
      </c>
      <c r="K2264" s="2">
        <f t="shared" si="276"/>
        <v>5.873177239906255</v>
      </c>
    </row>
    <row r="2265" spans="1:11" ht="13.5" x14ac:dyDescent="0.25">
      <c r="A2265" s="3">
        <f>TITRES_STAT!B2268</f>
        <v>45301</v>
      </c>
      <c r="B2265" s="6">
        <f>TITRES_STAT!D2268</f>
        <v>6.1740000000000004</v>
      </c>
      <c r="C2265" s="2">
        <f t="shared" si="277"/>
        <v>0</v>
      </c>
      <c r="D2265" s="2">
        <f t="shared" si="278"/>
        <v>6.1740000000000004</v>
      </c>
      <c r="E2265" s="2">
        <f t="shared" si="280"/>
        <v>6.2031000000000001</v>
      </c>
      <c r="F2265" s="2">
        <f t="shared" si="281"/>
        <v>6.085795000000001</v>
      </c>
      <c r="G2265" s="2">
        <f t="shared" si="275"/>
        <v>5.8017819999999993</v>
      </c>
      <c r="H2265" s="2">
        <f t="shared" si="279"/>
        <v>5.5968689999999945</v>
      </c>
      <c r="I2265" s="2">
        <f t="array" ref="I2265">SUMPRODUCT(B2249:B2268, (ROW(B2249:B2268)-ROW(B2249)+1)) / (20*21/2)</f>
        <v>6.1259080952380955</v>
      </c>
      <c r="J2265" s="2">
        <f t="shared" si="282"/>
        <v>6.0811297699977018</v>
      </c>
      <c r="K2265" s="2">
        <f t="shared" si="276"/>
        <v>5.8849742108903236</v>
      </c>
    </row>
    <row r="2266" spans="1:11" ht="13.5" x14ac:dyDescent="0.25">
      <c r="A2266" s="3">
        <f>TITRES_STAT!B2269</f>
        <v>45302</v>
      </c>
      <c r="B2266" s="6">
        <f>TITRES_STAT!D2269</f>
        <v>6.1740000000000004</v>
      </c>
      <c r="C2266" s="2">
        <f t="shared" si="277"/>
        <v>0</v>
      </c>
      <c r="D2266" s="2">
        <f t="shared" si="278"/>
        <v>6.1740000000000004</v>
      </c>
      <c r="E2266" s="2">
        <f t="shared" si="280"/>
        <v>6.2031000000000001</v>
      </c>
      <c r="F2266" s="2">
        <f t="shared" si="281"/>
        <v>6.1016700000000013</v>
      </c>
      <c r="G2266" s="2">
        <f t="shared" si="275"/>
        <v>5.8197759999999992</v>
      </c>
      <c r="H2266" s="2">
        <f t="shared" si="279"/>
        <v>5.6004374999999955</v>
      </c>
      <c r="I2266" s="2">
        <f t="array" ref="I2266">SUMPRODUCT(B2250:B2269, (ROW(B2250:B2269)-ROW(B2250)+1)) / (20*21/2)</f>
        <v>6.1153666666666675</v>
      </c>
      <c r="J2266" s="2">
        <f t="shared" si="282"/>
        <v>6.089974553807445</v>
      </c>
      <c r="K2266" s="2">
        <f t="shared" si="276"/>
        <v>5.8963085555612915</v>
      </c>
    </row>
    <row r="2267" spans="1:11" ht="13.5" x14ac:dyDescent="0.25">
      <c r="A2267" s="3">
        <f>TITRES_STAT!B2270</f>
        <v>45303</v>
      </c>
      <c r="B2267" s="6">
        <f>TITRES_STAT!D2270</f>
        <v>5.9447000000000001</v>
      </c>
      <c r="C2267" s="2">
        <f t="shared" si="277"/>
        <v>-0.22930000000000028</v>
      </c>
      <c r="D2267" s="2">
        <f t="shared" si="278"/>
        <v>6.1281400000000001</v>
      </c>
      <c r="E2267" s="2">
        <f t="shared" si="280"/>
        <v>6.1739999999999995</v>
      </c>
      <c r="F2267" s="2">
        <f t="shared" si="281"/>
        <v>6.1038750000000022</v>
      </c>
      <c r="G2267" s="2">
        <f t="shared" si="275"/>
        <v>5.8331840000000001</v>
      </c>
      <c r="H2267" s="2">
        <f t="shared" si="279"/>
        <v>5.6028594999999966</v>
      </c>
      <c r="I2267" s="2">
        <f t="array" ref="I2267">SUMPRODUCT(B2251:B2270, (ROW(B2251:B2270)-ROW(B2251)+1)) / (20*21/2)</f>
        <v>6.1207871428571439</v>
      </c>
      <c r="J2267" s="2">
        <f t="shared" si="282"/>
        <v>6.0761388820162594</v>
      </c>
      <c r="K2267" s="2">
        <f t="shared" si="276"/>
        <v>5.8982062592647706</v>
      </c>
    </row>
    <row r="2268" spans="1:11" ht="13.5" x14ac:dyDescent="0.25">
      <c r="A2268" s="3">
        <f>TITRES_STAT!B2271</f>
        <v>45306</v>
      </c>
      <c r="B2268" s="6">
        <f>TITRES_STAT!D2271</f>
        <v>5.9976000000000003</v>
      </c>
      <c r="C2268" s="2">
        <f t="shared" si="277"/>
        <v>5.2900000000000169E-2</v>
      </c>
      <c r="D2268" s="2">
        <f t="shared" si="278"/>
        <v>6.0928599999999999</v>
      </c>
      <c r="E2268" s="2">
        <f t="shared" si="280"/>
        <v>6.1387199999999993</v>
      </c>
      <c r="F2268" s="2">
        <f t="shared" si="281"/>
        <v>6.1082850000000022</v>
      </c>
      <c r="G2268" s="2">
        <f t="shared" si="275"/>
        <v>5.8474719999999998</v>
      </c>
      <c r="H2268" s="2">
        <f t="shared" si="279"/>
        <v>5.6065804999999953</v>
      </c>
      <c r="I2268" s="2">
        <f t="array" ref="I2268">SUMPRODUCT(B2252:B2271, (ROW(B2252:B2271)-ROW(B2252)+1)) / (20*21/2)</f>
        <v>6.1240176190476188</v>
      </c>
      <c r="J2268" s="2">
        <f t="shared" si="282"/>
        <v>6.0686589884909017</v>
      </c>
      <c r="K2268" s="2">
        <f t="shared" si="276"/>
        <v>5.9021040530190936</v>
      </c>
    </row>
    <row r="2269" spans="1:11" ht="13.5" x14ac:dyDescent="0.25">
      <c r="A2269" s="3">
        <f>TITRES_STAT!B2272</f>
        <v>45307</v>
      </c>
      <c r="B2269" s="6">
        <f>TITRES_STAT!D2272</f>
        <v>5.9976000000000003</v>
      </c>
      <c r="C2269" s="2">
        <f t="shared" si="277"/>
        <v>0</v>
      </c>
      <c r="D2269" s="2">
        <f t="shared" si="278"/>
        <v>6.0575799999999997</v>
      </c>
      <c r="E2269" s="2">
        <f t="shared" si="280"/>
        <v>6.1157899999999996</v>
      </c>
      <c r="F2269" s="2">
        <f t="shared" si="281"/>
        <v>6.1082850000000031</v>
      </c>
      <c r="G2269" s="2">
        <f t="shared" si="275"/>
        <v>5.8617599999999994</v>
      </c>
      <c r="H2269" s="2">
        <f t="shared" si="279"/>
        <v>5.6103014999999949</v>
      </c>
      <c r="I2269" s="2">
        <f t="array" ref="I2269">SUMPRODUCT(B2253:B2272, (ROW(B2253:B2272)-ROW(B2253)+1)) / (20*21/2)</f>
        <v>6.1122580952380954</v>
      </c>
      <c r="J2269" s="2">
        <f t="shared" si="282"/>
        <v>6.0618914657774825</v>
      </c>
      <c r="K2269" s="2">
        <f t="shared" si="276"/>
        <v>5.9058489921163844</v>
      </c>
    </row>
    <row r="2270" spans="1:11" ht="13.5" x14ac:dyDescent="0.25">
      <c r="A2270" s="3">
        <f>TITRES_STAT!B2273</f>
        <v>45308</v>
      </c>
      <c r="B2270" s="6">
        <f>TITRES_STAT!D2273</f>
        <v>6.1651999999999996</v>
      </c>
      <c r="C2270" s="2">
        <f t="shared" si="277"/>
        <v>0.16759999999999931</v>
      </c>
      <c r="D2270" s="2">
        <f t="shared" si="278"/>
        <v>6.0558199999999998</v>
      </c>
      <c r="E2270" s="2">
        <f t="shared" si="280"/>
        <v>6.1149100000000001</v>
      </c>
      <c r="F2270" s="2">
        <f t="shared" si="281"/>
        <v>6.1135800000000025</v>
      </c>
      <c r="G2270" s="2">
        <f t="shared" si="275"/>
        <v>5.8824000000000005</v>
      </c>
      <c r="H2270" s="2">
        <f t="shared" si="279"/>
        <v>5.6142809999999947</v>
      </c>
      <c r="I2270" s="2">
        <f t="array" ref="I2270">SUMPRODUCT(B2254:B2273, (ROW(B2254:B2273)-ROW(B2254)+1)) / (20*21/2)</f>
        <v>6.1008342857142868</v>
      </c>
      <c r="J2270" s="2">
        <f t="shared" si="282"/>
        <v>6.0717303737986743</v>
      </c>
      <c r="K2270" s="2">
        <f t="shared" si="276"/>
        <v>5.9160196198765265</v>
      </c>
    </row>
    <row r="2271" spans="1:11" ht="13.5" x14ac:dyDescent="0.25">
      <c r="A2271" s="3">
        <f>TITRES_STAT!B2274</f>
        <v>45309</v>
      </c>
      <c r="B2271" s="6">
        <f>TITRES_STAT!D2274</f>
        <v>6.1475</v>
      </c>
      <c r="C2271" s="2">
        <f t="shared" si="277"/>
        <v>-1.7699999999999605E-2</v>
      </c>
      <c r="D2271" s="2">
        <f t="shared" si="278"/>
        <v>6.0505200000000006</v>
      </c>
      <c r="E2271" s="2">
        <f t="shared" si="280"/>
        <v>6.11226</v>
      </c>
      <c r="F2271" s="2">
        <f t="shared" si="281"/>
        <v>6.121075000000002</v>
      </c>
      <c r="G2271" s="2">
        <f t="shared" si="275"/>
        <v>5.8995100000000003</v>
      </c>
      <c r="H2271" s="2">
        <f t="shared" si="279"/>
        <v>5.6181719999999959</v>
      </c>
      <c r="I2271" s="2">
        <f t="array" ref="I2271">SUMPRODUCT(B2255:B2274, (ROW(B2255:B2274)-ROW(B2255)+1)) / (20*21/2)</f>
        <v>6.0894104761904764</v>
      </c>
      <c r="J2271" s="2">
        <f t="shared" si="282"/>
        <v>6.0789465286749911</v>
      </c>
      <c r="K2271" s="2">
        <f t="shared" si="276"/>
        <v>5.9250972818421532</v>
      </c>
    </row>
    <row r="2272" spans="1:11" ht="13.5" x14ac:dyDescent="0.25">
      <c r="A2272" s="3">
        <f>TITRES_STAT!B2275</f>
        <v>45310</v>
      </c>
      <c r="B2272" s="6">
        <f>TITRES_STAT!D2275</f>
        <v>5.9976000000000003</v>
      </c>
      <c r="C2272" s="2">
        <f t="shared" si="277"/>
        <v>-0.1498999999999997</v>
      </c>
      <c r="D2272" s="2">
        <f t="shared" si="278"/>
        <v>6.0611000000000006</v>
      </c>
      <c r="E2272" s="2">
        <f t="shared" si="280"/>
        <v>6.0946199999999999</v>
      </c>
      <c r="F2272" s="2">
        <f t="shared" si="281"/>
        <v>6.1175500000000014</v>
      </c>
      <c r="G2272" s="2">
        <f t="shared" si="275"/>
        <v>5.913622000000001</v>
      </c>
      <c r="H2272" s="2">
        <f t="shared" si="279"/>
        <v>5.6212724999999955</v>
      </c>
      <c r="I2272" s="2">
        <f t="array" ref="I2272">SUMPRODUCT(B2256:B2275, (ROW(B2256:B2275)-ROW(B2256)+1)) / (20*21/2)</f>
        <v>6.0859247619047618</v>
      </c>
      <c r="J2272" s="2">
        <f t="shared" si="282"/>
        <v>6.0711992402297543</v>
      </c>
      <c r="K2272" s="2">
        <f t="shared" si="276"/>
        <v>5.927940525691481</v>
      </c>
    </row>
    <row r="2273" spans="1:11" ht="13.5" x14ac:dyDescent="0.25">
      <c r="A2273" s="3">
        <f>TITRES_STAT!B2276</f>
        <v>45313</v>
      </c>
      <c r="B2273" s="6">
        <f>TITRES_STAT!D2276</f>
        <v>5.9976000000000003</v>
      </c>
      <c r="C2273" s="2">
        <f t="shared" si="277"/>
        <v>0</v>
      </c>
      <c r="D2273" s="2">
        <f t="shared" si="278"/>
        <v>6.0611000000000006</v>
      </c>
      <c r="E2273" s="2">
        <f t="shared" si="280"/>
        <v>6.0769799999999998</v>
      </c>
      <c r="F2273" s="2">
        <f t="shared" si="281"/>
        <v>6.1175500000000014</v>
      </c>
      <c r="G2273" s="2">
        <f t="shared" si="275"/>
        <v>5.9277340000000001</v>
      </c>
      <c r="H2273" s="2">
        <f t="shared" si="279"/>
        <v>5.6237524999999957</v>
      </c>
      <c r="I2273" s="2">
        <f t="array" ref="I2273">SUMPRODUCT(B2257:B2276, (ROW(B2257:B2276)-ROW(B2257)+1)) / (20*21/2)</f>
        <v>6.0736190476190481</v>
      </c>
      <c r="J2273" s="2">
        <f t="shared" si="282"/>
        <v>6.0641897887793021</v>
      </c>
      <c r="K2273" s="2">
        <f t="shared" si="276"/>
        <v>5.9306722697820113</v>
      </c>
    </row>
    <row r="2274" spans="1:11" ht="13.5" x14ac:dyDescent="0.25">
      <c r="A2274" s="3">
        <f>TITRES_STAT!B2277</f>
        <v>45314</v>
      </c>
      <c r="B2274" s="6">
        <f>TITRES_STAT!D2277</f>
        <v>5.9976000000000003</v>
      </c>
      <c r="C2274" s="2">
        <f t="shared" si="277"/>
        <v>0</v>
      </c>
      <c r="D2274" s="2">
        <f t="shared" si="278"/>
        <v>6.0610999999999988</v>
      </c>
      <c r="E2274" s="2">
        <f t="shared" si="280"/>
        <v>6.0593399999999997</v>
      </c>
      <c r="F2274" s="2">
        <f t="shared" si="281"/>
        <v>6.1224000000000007</v>
      </c>
      <c r="G2274" s="2">
        <f t="shared" si="275"/>
        <v>5.9383180000000007</v>
      </c>
      <c r="H2274" s="2">
        <f t="shared" si="279"/>
        <v>5.6263149999999937</v>
      </c>
      <c r="I2274" s="2">
        <f t="array" ref="I2274">SUMPRODUCT(B2258:B2277, (ROW(B2258:B2277)-ROW(B2258)+1)) / (20*21/2)</f>
        <v>6.0621533333333328</v>
      </c>
      <c r="J2274" s="2">
        <f t="shared" si="282"/>
        <v>6.0578479041336548</v>
      </c>
      <c r="K2274" s="2">
        <f t="shared" si="276"/>
        <v>5.9332968866533049</v>
      </c>
    </row>
    <row r="2275" spans="1:11" ht="13.5" x14ac:dyDescent="0.25">
      <c r="A2275" s="3">
        <f>TITRES_STAT!B2278</f>
        <v>45315</v>
      </c>
      <c r="B2275" s="6">
        <f>TITRES_STAT!D2278</f>
        <v>6.0857999999999999</v>
      </c>
      <c r="C2275" s="2">
        <f t="shared" si="277"/>
        <v>8.8199999999999612E-2</v>
      </c>
      <c r="D2275" s="2">
        <f t="shared" si="278"/>
        <v>6.0452199999999987</v>
      </c>
      <c r="E2275" s="2">
        <f t="shared" si="280"/>
        <v>6.0505199999999997</v>
      </c>
      <c r="F2275" s="2">
        <f t="shared" si="281"/>
        <v>6.1268100000000008</v>
      </c>
      <c r="G2275" s="2">
        <f t="shared" si="275"/>
        <v>5.9459040000000005</v>
      </c>
      <c r="H2275" s="2">
        <f t="shared" si="279"/>
        <v>5.6288219999999942</v>
      </c>
      <c r="I2275" s="2">
        <f t="array" ref="I2275">SUMPRODUCT(B2259:B2278, (ROW(B2259:B2278)-ROW(B2259)+1)) / (20*21/2)</f>
        <v>6.0518214285714294</v>
      </c>
      <c r="J2275" s="2">
        <f t="shared" si="282"/>
        <v>6.0605100085018782</v>
      </c>
      <c r="K2275" s="2">
        <f t="shared" si="276"/>
        <v>5.9392774009021947</v>
      </c>
    </row>
    <row r="2276" spans="1:11" ht="13.5" x14ac:dyDescent="0.25">
      <c r="A2276" s="3">
        <f>TITRES_STAT!B2279</f>
        <v>45316</v>
      </c>
      <c r="B2276" s="6">
        <f>TITRES_STAT!D2279</f>
        <v>5.9976000000000003</v>
      </c>
      <c r="C2276" s="2">
        <f t="shared" si="277"/>
        <v>-8.8199999999999612E-2</v>
      </c>
      <c r="D2276" s="2">
        <f t="shared" si="278"/>
        <v>6.0152400000000004</v>
      </c>
      <c r="E2276" s="2">
        <f t="shared" si="280"/>
        <v>6.0328799999999996</v>
      </c>
      <c r="F2276" s="2">
        <f t="shared" si="281"/>
        <v>6.1179900000000016</v>
      </c>
      <c r="G2276" s="2">
        <f t="shared" si="275"/>
        <v>5.9511959999999995</v>
      </c>
      <c r="H2276" s="2">
        <f t="shared" si="279"/>
        <v>5.6307224999999947</v>
      </c>
      <c r="I2276" s="2">
        <f t="array" ref="I2276">SUMPRODUCT(B2260:B2279, (ROW(B2260:B2279)-ROW(B2260)+1)) / (20*21/2)</f>
        <v>6.0431695238095244</v>
      </c>
      <c r="J2276" s="2">
        <f t="shared" si="282"/>
        <v>6.0545185791207468</v>
      </c>
      <c r="K2276" s="2">
        <f t="shared" si="276"/>
        <v>5.9415645616511279</v>
      </c>
    </row>
    <row r="2277" spans="1:11" ht="13.5" x14ac:dyDescent="0.25">
      <c r="A2277" s="3">
        <f>TITRES_STAT!B2280</f>
        <v>45317</v>
      </c>
      <c r="B2277" s="6">
        <f>TITRES_STAT!D2280</f>
        <v>5.9976000000000003</v>
      </c>
      <c r="C2277" s="2">
        <f t="shared" si="277"/>
        <v>0</v>
      </c>
      <c r="D2277" s="2">
        <f t="shared" si="278"/>
        <v>6.0152400000000004</v>
      </c>
      <c r="E2277" s="2">
        <f t="shared" si="280"/>
        <v>6.0381699999999991</v>
      </c>
      <c r="F2277" s="2">
        <f t="shared" si="281"/>
        <v>6.106085000000002</v>
      </c>
      <c r="G2277" s="2">
        <f t="shared" si="275"/>
        <v>5.9564880000000002</v>
      </c>
      <c r="H2277" s="2">
        <f t="shared" si="279"/>
        <v>5.6336159999999937</v>
      </c>
      <c r="I2277" s="2">
        <f t="array" ref="I2277">SUMPRODUCT(B2261:B2280, (ROW(B2261:B2280)-ROW(B2261)+1)) / (20*21/2)</f>
        <v>6.0356095238095238</v>
      </c>
      <c r="J2277" s="2">
        <f t="shared" si="282"/>
        <v>6.0490977620616286</v>
      </c>
      <c r="K2277" s="2">
        <f t="shared" si="276"/>
        <v>5.9437620298216718</v>
      </c>
    </row>
    <row r="2278" spans="1:11" ht="13.5" x14ac:dyDescent="0.25">
      <c r="A2278" s="3">
        <f>TITRES_STAT!B2281</f>
        <v>45320</v>
      </c>
      <c r="B2278" s="6">
        <f>TITRES_STAT!D2281</f>
        <v>5.9976000000000003</v>
      </c>
      <c r="C2278" s="2">
        <f t="shared" si="277"/>
        <v>0</v>
      </c>
      <c r="D2278" s="2">
        <f t="shared" si="278"/>
        <v>6.0152400000000004</v>
      </c>
      <c r="E2278" s="2">
        <f t="shared" si="280"/>
        <v>6.0381699999999991</v>
      </c>
      <c r="F2278" s="2">
        <f t="shared" si="281"/>
        <v>6.0884450000000019</v>
      </c>
      <c r="G2278" s="2">
        <f t="shared" si="275"/>
        <v>5.9617800000000001</v>
      </c>
      <c r="H2278" s="2">
        <f t="shared" si="279"/>
        <v>5.6377089999999939</v>
      </c>
      <c r="I2278" s="2">
        <f t="array" ref="I2278">SUMPRODUCT(B2262:B2281, (ROW(B2262:B2281)-ROW(B2262)+1)) / (20*21/2)</f>
        <v>6.028889523809525</v>
      </c>
      <c r="J2278" s="2">
        <f t="shared" si="282"/>
        <v>6.0441932132938545</v>
      </c>
      <c r="K2278" s="2">
        <f t="shared" si="276"/>
        <v>5.9458733227698417</v>
      </c>
    </row>
    <row r="2279" spans="1:11" ht="13.5" x14ac:dyDescent="0.25">
      <c r="A2279" s="3">
        <f>TITRES_STAT!B2282</f>
        <v>45321</v>
      </c>
      <c r="B2279" s="6">
        <f>TITRES_STAT!D2282</f>
        <v>5.9976000000000003</v>
      </c>
      <c r="C2279" s="2">
        <f t="shared" si="277"/>
        <v>0</v>
      </c>
      <c r="D2279" s="2">
        <f t="shared" si="278"/>
        <v>6.0152400000000004</v>
      </c>
      <c r="E2279" s="2">
        <f t="shared" si="280"/>
        <v>6.0381699999999991</v>
      </c>
      <c r="F2279" s="2">
        <f t="shared" si="281"/>
        <v>6.0769800000000016</v>
      </c>
      <c r="G2279" s="2">
        <f t="shared" si="275"/>
        <v>5.9674259999999997</v>
      </c>
      <c r="H2279" s="2">
        <f t="shared" si="279"/>
        <v>5.6418019999999931</v>
      </c>
      <c r="I2279" s="2">
        <f t="array" ref="I2279">SUMPRODUCT(B2263:B2282, (ROW(B2263:B2282)-ROW(B2263)+1)) / (20*21/2)</f>
        <v>6.0230095238095247</v>
      </c>
      <c r="J2279" s="2">
        <f t="shared" si="282"/>
        <v>6.0397557644087261</v>
      </c>
      <c r="K2279" s="2">
        <f t="shared" si="276"/>
        <v>5.9479018199161224</v>
      </c>
    </row>
    <row r="2280" spans="1:11" ht="13.5" x14ac:dyDescent="0.25">
      <c r="A2280" s="3">
        <f>TITRES_STAT!B2283</f>
        <v>45322</v>
      </c>
      <c r="B2280" s="6">
        <f>TITRES_STAT!D2283</f>
        <v>5.9976000000000003</v>
      </c>
      <c r="C2280" s="2">
        <f t="shared" si="277"/>
        <v>0</v>
      </c>
      <c r="D2280" s="2">
        <f t="shared" si="278"/>
        <v>5.9976000000000003</v>
      </c>
      <c r="E2280" s="2">
        <f t="shared" si="280"/>
        <v>6.0214099999999986</v>
      </c>
      <c r="F2280" s="2">
        <f t="shared" si="281"/>
        <v>6.0681600000000024</v>
      </c>
      <c r="G2280" s="2">
        <f t="shared" si="275"/>
        <v>5.9730719999999993</v>
      </c>
      <c r="H2280" s="2">
        <f t="shared" si="279"/>
        <v>5.6457294999999919</v>
      </c>
      <c r="I2280" s="2">
        <f t="array" ref="I2280">SUMPRODUCT(B2264:B2283, (ROW(B2264:B2283)-ROW(B2264)+1)) / (20*21/2)</f>
        <v>6.0179695238095245</v>
      </c>
      <c r="J2280" s="2">
        <f t="shared" si="282"/>
        <v>6.0357409297031337</v>
      </c>
      <c r="K2280" s="2">
        <f t="shared" si="276"/>
        <v>5.9498507681547057</v>
      </c>
    </row>
    <row r="2281" spans="1:11" ht="13.5" x14ac:dyDescent="0.25">
      <c r="A2281" s="3">
        <f>TITRES_STAT!B2284</f>
        <v>45323</v>
      </c>
      <c r="B2281" s="6">
        <f>TITRES_STAT!D2284</f>
        <v>5.9976000000000003</v>
      </c>
      <c r="C2281" s="2">
        <f t="shared" si="277"/>
        <v>0</v>
      </c>
      <c r="D2281" s="2">
        <f t="shared" si="278"/>
        <v>5.9976000000000003</v>
      </c>
      <c r="E2281" s="2">
        <f t="shared" si="280"/>
        <v>6.0064199999999994</v>
      </c>
      <c r="F2281" s="2">
        <f t="shared" si="281"/>
        <v>6.0593400000000024</v>
      </c>
      <c r="G2281" s="2">
        <f t="shared" si="275"/>
        <v>5.9785399999999989</v>
      </c>
      <c r="H2281" s="2">
        <f t="shared" si="279"/>
        <v>5.6496569999999915</v>
      </c>
      <c r="I2281" s="2">
        <f t="array" ref="I2281">SUMPRODUCT(B2265:B2284, (ROW(B2265:B2284)-ROW(B2265)+1)) / (20*21/2)</f>
        <v>6.0146076190476192</v>
      </c>
      <c r="J2281" s="2">
        <f t="shared" si="282"/>
        <v>6.0321084602075974</v>
      </c>
      <c r="K2281" s="2">
        <f t="shared" si="276"/>
        <v>5.9517232870505996</v>
      </c>
    </row>
    <row r="2282" spans="1:11" ht="13.5" x14ac:dyDescent="0.25">
      <c r="A2282" s="3">
        <f>TITRES_STAT!B2285</f>
        <v>45324</v>
      </c>
      <c r="B2282" s="6">
        <f>TITRES_STAT!D2285</f>
        <v>5.9976000000000003</v>
      </c>
      <c r="C2282" s="2">
        <f t="shared" si="277"/>
        <v>0</v>
      </c>
      <c r="D2282" s="2">
        <f t="shared" si="278"/>
        <v>5.9976000000000003</v>
      </c>
      <c r="E2282" s="2">
        <f t="shared" si="280"/>
        <v>6.0064199999999994</v>
      </c>
      <c r="F2282" s="2">
        <f t="shared" si="281"/>
        <v>6.0505200000000023</v>
      </c>
      <c r="G2282" s="2">
        <f t="shared" si="275"/>
        <v>5.9840080000000002</v>
      </c>
      <c r="H2282" s="2">
        <f t="shared" si="279"/>
        <v>5.6524264999999909</v>
      </c>
      <c r="I2282" s="2">
        <f t="array" ref="I2282">SUMPRODUCT(B2266:B2285, (ROW(B2266:B2285)-ROW(B2266)+1)) / (20*21/2)</f>
        <v>6.0229676190476189</v>
      </c>
      <c r="J2282" s="2">
        <f t="shared" si="282"/>
        <v>6.028821940187826</v>
      </c>
      <c r="K2282" s="2">
        <f t="shared" si="276"/>
        <v>5.9535223738329295</v>
      </c>
    </row>
    <row r="2283" spans="1:11" ht="13.5" x14ac:dyDescent="0.25">
      <c r="A2283" s="3">
        <f>TITRES_STAT!B2286</f>
        <v>45327</v>
      </c>
      <c r="B2283" s="6">
        <f>TITRES_STAT!D2286</f>
        <v>5.9976000000000003</v>
      </c>
      <c r="C2283" s="2">
        <f t="shared" si="277"/>
        <v>0</v>
      </c>
      <c r="D2283" s="2">
        <f t="shared" si="278"/>
        <v>5.9976000000000003</v>
      </c>
      <c r="E2283" s="2">
        <f t="shared" si="280"/>
        <v>6.0064199999999994</v>
      </c>
      <c r="F2283" s="2">
        <f t="shared" si="281"/>
        <v>6.0417000000000023</v>
      </c>
      <c r="G2283" s="2">
        <f t="shared" si="275"/>
        <v>5.9894759999999989</v>
      </c>
      <c r="H2283" s="2">
        <f t="shared" si="279"/>
        <v>5.6551959999999903</v>
      </c>
      <c r="I2283" s="2">
        <f t="array" ref="I2283">SUMPRODUCT(B2267:B2286, (ROW(B2267:B2286)-ROW(B2267)+1)) / (20*21/2)</f>
        <v>6.0214938095238102</v>
      </c>
      <c r="J2283" s="2">
        <f t="shared" si="282"/>
        <v>6.0258484220746995</v>
      </c>
      <c r="K2283" s="2">
        <f t="shared" si="276"/>
        <v>5.9552509081924221</v>
      </c>
    </row>
    <row r="2284" spans="1:11" ht="13.5" x14ac:dyDescent="0.25">
      <c r="A2284" s="3">
        <f>TITRES_STAT!B2287</f>
        <v>45328</v>
      </c>
      <c r="B2284" s="6">
        <f>TITRES_STAT!D2287</f>
        <v>6.0064000000000002</v>
      </c>
      <c r="C2284" s="2">
        <f t="shared" si="277"/>
        <v>8.799999999999919E-3</v>
      </c>
      <c r="D2284" s="2">
        <f t="shared" si="278"/>
        <v>5.9993600000000002</v>
      </c>
      <c r="E2284" s="2">
        <f t="shared" si="280"/>
        <v>6.007299999999999</v>
      </c>
      <c r="F2284" s="2">
        <f t="shared" si="281"/>
        <v>6.0333200000000016</v>
      </c>
      <c r="G2284" s="2">
        <f t="shared" si="275"/>
        <v>5.9951199999999991</v>
      </c>
      <c r="H2284" s="2">
        <f t="shared" si="279"/>
        <v>5.6580094999999906</v>
      </c>
      <c r="I2284" s="2">
        <f t="array" ref="I2284">SUMPRODUCT(B2268:B2287, (ROW(B2268:B2287)-ROW(B2268)+1)) / (20*21/2)</f>
        <v>6.0207761904761909</v>
      </c>
      <c r="J2284" s="2">
        <f t="shared" si="282"/>
        <v>6.0239961914009186</v>
      </c>
      <c r="K2284" s="2">
        <f t="shared" si="276"/>
        <v>5.9572567549299746</v>
      </c>
    </row>
    <row r="2285" spans="1:11" ht="13.5" x14ac:dyDescent="0.25">
      <c r="A2285" s="3">
        <f>TITRES_STAT!B2288</f>
        <v>45329</v>
      </c>
      <c r="B2285" s="6">
        <f>TITRES_STAT!D2288</f>
        <v>6.1211000000000002</v>
      </c>
      <c r="C2285" s="2">
        <f t="shared" si="277"/>
        <v>0.11470000000000002</v>
      </c>
      <c r="D2285" s="2">
        <f t="shared" si="278"/>
        <v>6.0240600000000004</v>
      </c>
      <c r="E2285" s="2">
        <f t="shared" si="280"/>
        <v>6.0108299999999995</v>
      </c>
      <c r="F2285" s="2">
        <f t="shared" si="281"/>
        <v>6.0306750000000013</v>
      </c>
      <c r="G2285" s="2">
        <f t="shared" si="275"/>
        <v>6.0032360000000002</v>
      </c>
      <c r="H2285" s="2">
        <f t="shared" si="279"/>
        <v>5.6625129999999908</v>
      </c>
      <c r="I2285" s="2">
        <f t="array" ref="I2285">SUMPRODUCT(B2269:B2288, (ROW(B2269:B2288)-ROW(B2269)+1)) / (20*21/2)</f>
        <v>6.0188847619047623</v>
      </c>
      <c r="J2285" s="2">
        <f t="shared" si="282"/>
        <v>6.0332441731722595</v>
      </c>
      <c r="K2285" s="2">
        <f t="shared" si="276"/>
        <v>5.9636819802268386</v>
      </c>
    </row>
    <row r="2286" spans="1:11" ht="13.5" x14ac:dyDescent="0.25">
      <c r="A2286" s="3">
        <f>TITRES_STAT!B2289</f>
        <v>45330</v>
      </c>
      <c r="B2286" s="6">
        <f>TITRES_STAT!D2289</f>
        <v>6.0152000000000001</v>
      </c>
      <c r="C2286" s="2">
        <f t="shared" si="277"/>
        <v>-0.10590000000000011</v>
      </c>
      <c r="D2286" s="2">
        <f t="shared" si="278"/>
        <v>6.0275800000000004</v>
      </c>
      <c r="E2286" s="2">
        <f t="shared" si="280"/>
        <v>6.0125899999999994</v>
      </c>
      <c r="F2286" s="2">
        <f t="shared" si="281"/>
        <v>6.0227350000000017</v>
      </c>
      <c r="G2286" s="2">
        <f t="shared" si="275"/>
        <v>6.0092340000000002</v>
      </c>
      <c r="H2286" s="2">
        <f t="shared" si="279"/>
        <v>5.6660319999999906</v>
      </c>
      <c r="I2286" s="2">
        <f t="array" ref="I2286">SUMPRODUCT(B2270:B2289, (ROW(B2270:B2289)-ROW(B2270)+1)) / (20*21/2)</f>
        <v>6.0169514285714287</v>
      </c>
      <c r="J2286" s="2">
        <f t="shared" si="282"/>
        <v>6.031525680489187</v>
      </c>
      <c r="K2286" s="2">
        <f t="shared" si="276"/>
        <v>5.9657022947277465</v>
      </c>
    </row>
    <row r="2287" spans="1:11" ht="13.5" x14ac:dyDescent="0.25">
      <c r="A2287" s="3">
        <f>TITRES_STAT!B2290</f>
        <v>45331</v>
      </c>
      <c r="B2287" s="6">
        <f>TITRES_STAT!D2290</f>
        <v>6.0152000000000001</v>
      </c>
      <c r="C2287" s="2">
        <f t="shared" si="277"/>
        <v>0</v>
      </c>
      <c r="D2287" s="2">
        <f t="shared" si="278"/>
        <v>6.0311000000000003</v>
      </c>
      <c r="E2287" s="2">
        <f t="shared" si="280"/>
        <v>6.0143499999999994</v>
      </c>
      <c r="F2287" s="2">
        <f t="shared" si="281"/>
        <v>6.0262600000000006</v>
      </c>
      <c r="G2287" s="2">
        <f t="shared" si="275"/>
        <v>6.0154079999999999</v>
      </c>
      <c r="H2287" s="2">
        <f t="shared" si="279"/>
        <v>5.668392999999992</v>
      </c>
      <c r="I2287" s="2">
        <f t="array" ref="I2287">SUMPRODUCT(B2271:B2290, (ROW(B2271:B2290)-ROW(B2271)+1)) / (20*21/2)</f>
        <v>6.0250523809523804</v>
      </c>
      <c r="J2287" s="2">
        <f t="shared" si="282"/>
        <v>6.0299708537759313</v>
      </c>
      <c r="K2287" s="2">
        <f t="shared" si="276"/>
        <v>5.9676433812090117</v>
      </c>
    </row>
    <row r="2288" spans="1:11" ht="13.5" x14ac:dyDescent="0.25">
      <c r="A2288" s="3">
        <f>TITRES_STAT!B2291</f>
        <v>45334</v>
      </c>
      <c r="B2288" s="6">
        <f>TITRES_STAT!D2291</f>
        <v>6.0064000000000002</v>
      </c>
      <c r="C2288" s="2">
        <f t="shared" si="277"/>
        <v>-8.799999999999919E-3</v>
      </c>
      <c r="D2288" s="2">
        <f t="shared" si="278"/>
        <v>6.0328600000000003</v>
      </c>
      <c r="E2288" s="2">
        <f t="shared" si="280"/>
        <v>6.0152299999999999</v>
      </c>
      <c r="F2288" s="2">
        <f t="shared" si="281"/>
        <v>6.0266999999999999</v>
      </c>
      <c r="G2288" s="2">
        <f t="shared" si="275"/>
        <v>6.0214060000000007</v>
      </c>
      <c r="H2288" s="2">
        <f t="shared" si="279"/>
        <v>5.6707099999999926</v>
      </c>
      <c r="I2288" s="2">
        <f t="array" ref="I2288">SUMPRODUCT(B2272:B2291, (ROW(B2272:B2291)-ROW(B2272)+1)) / (20*21/2)</f>
        <v>6.0334057142857143</v>
      </c>
      <c r="J2288" s="2">
        <f t="shared" si="282"/>
        <v>6.0277260105591761</v>
      </c>
      <c r="K2288" s="2">
        <f t="shared" si="276"/>
        <v>5.9691632486125803</v>
      </c>
    </row>
    <row r="2289" spans="1:11" ht="13.5" x14ac:dyDescent="0.25">
      <c r="A2289" s="3">
        <f>TITRES_STAT!B2292</f>
        <v>45335</v>
      </c>
      <c r="B2289" s="6">
        <f>TITRES_STAT!D2292</f>
        <v>6.0064000000000002</v>
      </c>
      <c r="C2289" s="2">
        <f t="shared" si="277"/>
        <v>0</v>
      </c>
      <c r="D2289" s="2">
        <f t="shared" si="278"/>
        <v>6.0328599999999994</v>
      </c>
      <c r="E2289" s="2">
        <f t="shared" si="280"/>
        <v>6.0161099999999994</v>
      </c>
      <c r="F2289" s="2">
        <f t="shared" si="281"/>
        <v>6.0271400000000002</v>
      </c>
      <c r="G2289" s="2">
        <f t="shared" si="275"/>
        <v>6.0277560000000001</v>
      </c>
      <c r="H2289" s="2">
        <f t="shared" si="279"/>
        <v>5.6730269999999932</v>
      </c>
      <c r="I2289" s="2">
        <f t="array" ref="I2289">SUMPRODUCT(B2273:B2292, (ROW(B2273:B2292)-ROW(B2273)+1)) / (20*21/2)</f>
        <v>6.0410890476190477</v>
      </c>
      <c r="J2289" s="2">
        <f t="shared" si="282"/>
        <v>6.0256949619344926</v>
      </c>
      <c r="K2289" s="2">
        <f t="shared" si="276"/>
        <v>5.970623513372872</v>
      </c>
    </row>
    <row r="2290" spans="1:11" ht="13.5" x14ac:dyDescent="0.25">
      <c r="A2290" s="3">
        <f>TITRES_STAT!B2293</f>
        <v>45336</v>
      </c>
      <c r="B2290" s="6">
        <f>TITRES_STAT!D2293</f>
        <v>6.1121999999999996</v>
      </c>
      <c r="C2290" s="2">
        <f t="shared" si="277"/>
        <v>0.10579999999999945</v>
      </c>
      <c r="D2290" s="2">
        <f t="shared" si="278"/>
        <v>6.0310800000000002</v>
      </c>
      <c r="E2290" s="2">
        <f t="shared" si="280"/>
        <v>6.0275699999999999</v>
      </c>
      <c r="F2290" s="2">
        <f t="shared" si="281"/>
        <v>6.0244900000000001</v>
      </c>
      <c r="G2290" s="2">
        <f t="shared" ref="G2290:G2353" si="283">AVERAGE(B2241:B2290)</f>
        <v>6.0341060000000004</v>
      </c>
      <c r="H2290" s="2">
        <f t="shared" si="279"/>
        <v>5.6758729999999931</v>
      </c>
      <c r="I2290" s="2">
        <f t="array" ref="I2290">SUMPRODUCT(B2274:B2293, (ROW(B2274:B2293)-ROW(B2274)+1)) / (20*21/2)</f>
        <v>6.0482685714285722</v>
      </c>
      <c r="J2290" s="2">
        <f t="shared" si="282"/>
        <v>6.0339335369883509</v>
      </c>
      <c r="K2290" s="2">
        <f t="shared" si="276"/>
        <v>5.9761755324562884</v>
      </c>
    </row>
    <row r="2291" spans="1:11" ht="13.5" x14ac:dyDescent="0.25">
      <c r="A2291" s="3">
        <f>TITRES_STAT!B2294</f>
        <v>45337</v>
      </c>
      <c r="B2291" s="6">
        <f>TITRES_STAT!D2294</f>
        <v>6.1121999999999996</v>
      </c>
      <c r="C2291" s="2">
        <f t="shared" si="277"/>
        <v>0</v>
      </c>
      <c r="D2291" s="2">
        <f t="shared" si="278"/>
        <v>6.0504800000000003</v>
      </c>
      <c r="E2291" s="2">
        <f t="shared" si="280"/>
        <v>6.0390300000000003</v>
      </c>
      <c r="F2291" s="2">
        <f t="shared" si="281"/>
        <v>6.0227249999999994</v>
      </c>
      <c r="G2291" s="2">
        <f t="shared" si="283"/>
        <v>6.0406320000000004</v>
      </c>
      <c r="H2291" s="2">
        <f t="shared" si="279"/>
        <v>5.6788429999999934</v>
      </c>
      <c r="I2291" s="2">
        <f t="array" ref="I2291">SUMPRODUCT(B2275:B2294, (ROW(B2275:B2294)-ROW(B2275)+1)) / (20*21/2)</f>
        <v>6.0549442857142868</v>
      </c>
      <c r="J2291" s="2">
        <f t="shared" si="282"/>
        <v>6.0413874858466032</v>
      </c>
      <c r="K2291" s="2">
        <f t="shared" ref="K2291:K2354" si="284">$K$4*B2291+(1-$K$4)*K2290</f>
        <v>5.9815098253011394</v>
      </c>
    </row>
    <row r="2292" spans="1:11" ht="13.5" x14ac:dyDescent="0.25">
      <c r="A2292" s="3">
        <f>TITRES_STAT!B2295</f>
        <v>45338</v>
      </c>
      <c r="B2292" s="6">
        <f>TITRES_STAT!D2295</f>
        <v>6.1033999999999997</v>
      </c>
      <c r="C2292" s="2">
        <f t="shared" si="277"/>
        <v>-8.799999999999919E-3</v>
      </c>
      <c r="D2292" s="2">
        <f t="shared" si="278"/>
        <v>6.0681200000000004</v>
      </c>
      <c r="E2292" s="2">
        <f t="shared" si="280"/>
        <v>6.0496100000000004</v>
      </c>
      <c r="F2292" s="2">
        <f t="shared" si="281"/>
        <v>6.028014999999999</v>
      </c>
      <c r="G2292" s="2">
        <f t="shared" si="283"/>
        <v>6.0469820000000016</v>
      </c>
      <c r="H2292" s="2">
        <f t="shared" si="279"/>
        <v>5.682472499999994</v>
      </c>
      <c r="I2292" s="2">
        <f t="array" ref="I2292">SUMPRODUCT(B2276:B2295, (ROW(B2276:B2295)-ROW(B2276)+1)) / (20*21/2)</f>
        <v>6.0611161904761914</v>
      </c>
      <c r="J2292" s="2">
        <f t="shared" si="282"/>
        <v>6.0472934395754976</v>
      </c>
      <c r="K2292" s="2">
        <f t="shared" si="284"/>
        <v>5.9862898321520754</v>
      </c>
    </row>
    <row r="2293" spans="1:11" ht="13.5" x14ac:dyDescent="0.25">
      <c r="A2293" s="3">
        <f>TITRES_STAT!B2296</f>
        <v>45341</v>
      </c>
      <c r="B2293" s="6">
        <f>TITRES_STAT!D2296</f>
        <v>6.1033999999999997</v>
      </c>
      <c r="C2293" s="2">
        <f t="shared" si="277"/>
        <v>0</v>
      </c>
      <c r="D2293" s="2">
        <f t="shared" si="278"/>
        <v>6.0875200000000005</v>
      </c>
      <c r="E2293" s="2">
        <f t="shared" si="280"/>
        <v>6.0601900000000004</v>
      </c>
      <c r="F2293" s="2">
        <f t="shared" si="281"/>
        <v>6.0333049999999986</v>
      </c>
      <c r="G2293" s="2">
        <f t="shared" si="283"/>
        <v>6.0513920000000017</v>
      </c>
      <c r="H2293" s="2">
        <f t="shared" si="279"/>
        <v>5.6863499999999938</v>
      </c>
      <c r="I2293" s="2">
        <f t="array" ref="I2293">SUMPRODUCT(B2277:B2296, (ROW(B2277:B2296)-ROW(B2277)+1)) / (20*21/2)</f>
        <v>6.0672042857142854</v>
      </c>
      <c r="J2293" s="2">
        <f t="shared" si="282"/>
        <v>6.0526369215206879</v>
      </c>
      <c r="K2293" s="2">
        <f t="shared" si="284"/>
        <v>5.9908823877539552</v>
      </c>
    </row>
    <row r="2294" spans="1:11" ht="13.5" x14ac:dyDescent="0.25">
      <c r="A2294" s="3">
        <f>TITRES_STAT!B2297</f>
        <v>45342</v>
      </c>
      <c r="B2294" s="6">
        <f>TITRES_STAT!D2297</f>
        <v>6.1033999999999997</v>
      </c>
      <c r="C2294" s="2">
        <f t="shared" si="277"/>
        <v>0</v>
      </c>
      <c r="D2294" s="2">
        <f t="shared" si="278"/>
        <v>6.1069200000000006</v>
      </c>
      <c r="E2294" s="2">
        <f t="shared" si="280"/>
        <v>6.06989</v>
      </c>
      <c r="F2294" s="2">
        <f t="shared" si="281"/>
        <v>6.0385949999999982</v>
      </c>
      <c r="G2294" s="2">
        <f t="shared" si="283"/>
        <v>6.0558020000000026</v>
      </c>
      <c r="H2294" s="2">
        <f t="shared" si="279"/>
        <v>5.6902274999999944</v>
      </c>
      <c r="I2294" s="2">
        <f t="array" ref="I2294">SUMPRODUCT(B2278:B2297, (ROW(B2278:B2297)-ROW(B2278)+1)) / (20*21/2)</f>
        <v>6.0727885714285712</v>
      </c>
      <c r="J2294" s="2">
        <f t="shared" si="282"/>
        <v>6.0574715004234791</v>
      </c>
      <c r="K2294" s="2">
        <f t="shared" si="284"/>
        <v>5.9952948431361532</v>
      </c>
    </row>
    <row r="2295" spans="1:11" ht="13.5" x14ac:dyDescent="0.25">
      <c r="A2295" s="3">
        <f>TITRES_STAT!B2298</f>
        <v>45343</v>
      </c>
      <c r="B2295" s="6">
        <f>TITRES_STAT!D2298</f>
        <v>6.1033999999999997</v>
      </c>
      <c r="C2295" s="2">
        <f t="shared" si="277"/>
        <v>0</v>
      </c>
      <c r="D2295" s="2">
        <f t="shared" si="278"/>
        <v>6.1051599999999997</v>
      </c>
      <c r="E2295" s="2">
        <f t="shared" si="280"/>
        <v>6.0681200000000004</v>
      </c>
      <c r="F2295" s="2">
        <f t="shared" si="281"/>
        <v>6.0394749999999986</v>
      </c>
      <c r="G2295" s="2">
        <f t="shared" si="283"/>
        <v>6.0602120000000026</v>
      </c>
      <c r="H2295" s="2">
        <f t="shared" si="279"/>
        <v>5.6941049999999942</v>
      </c>
      <c r="I2295" s="2">
        <f t="array" ref="I2295">SUMPRODUCT(B2279:B2298, (ROW(B2279:B2298)-ROW(B2279)+1)) / (20*21/2)</f>
        <v>6.0778690476190471</v>
      </c>
      <c r="J2295" s="2">
        <f t="shared" si="282"/>
        <v>6.0618456432402903</v>
      </c>
      <c r="K2295" s="2">
        <f t="shared" si="284"/>
        <v>5.999534261052383</v>
      </c>
    </row>
    <row r="2296" spans="1:11" ht="13.5" x14ac:dyDescent="0.25">
      <c r="A2296" s="3">
        <f>TITRES_STAT!B2299</f>
        <v>45344</v>
      </c>
      <c r="B2296" s="6">
        <f>TITRES_STAT!D2299</f>
        <v>6.1033999999999997</v>
      </c>
      <c r="C2296" s="2">
        <f t="shared" si="277"/>
        <v>0</v>
      </c>
      <c r="D2296" s="2">
        <f t="shared" si="278"/>
        <v>6.1033999999999997</v>
      </c>
      <c r="E2296" s="2">
        <f t="shared" si="280"/>
        <v>6.0769400000000005</v>
      </c>
      <c r="F2296" s="2">
        <f t="shared" si="281"/>
        <v>6.0447649999999982</v>
      </c>
      <c r="G2296" s="2">
        <f t="shared" si="283"/>
        <v>6.0651500000000036</v>
      </c>
      <c r="H2296" s="2">
        <f t="shared" si="279"/>
        <v>5.697982499999994</v>
      </c>
      <c r="I2296" s="2">
        <f t="array" ref="I2296">SUMPRODUCT(B2280:B2299, (ROW(B2280:B2299)-ROW(B2280)+1)) / (20*21/2)</f>
        <v>6.082445714285714</v>
      </c>
      <c r="J2296" s="2">
        <f t="shared" si="282"/>
        <v>6.0658032010269292</v>
      </c>
      <c r="K2296" s="2">
        <f t="shared" si="284"/>
        <v>6.0036074272856235</v>
      </c>
    </row>
    <row r="2297" spans="1:11" ht="13.5" x14ac:dyDescent="0.25">
      <c r="A2297" s="3">
        <f>TITRES_STAT!B2300</f>
        <v>45345</v>
      </c>
      <c r="B2297" s="6">
        <f>TITRES_STAT!D2300</f>
        <v>6.1033999999999997</v>
      </c>
      <c r="C2297" s="2">
        <f t="shared" si="277"/>
        <v>0</v>
      </c>
      <c r="D2297" s="2">
        <f t="shared" si="278"/>
        <v>6.1033999999999997</v>
      </c>
      <c r="E2297" s="2">
        <f t="shared" si="280"/>
        <v>6.0857600000000005</v>
      </c>
      <c r="F2297" s="2">
        <f t="shared" si="281"/>
        <v>6.0500549999999986</v>
      </c>
      <c r="G2297" s="2">
        <f t="shared" si="283"/>
        <v>6.0692060000000048</v>
      </c>
      <c r="H2297" s="2">
        <f t="shared" si="279"/>
        <v>5.7020254999999942</v>
      </c>
      <c r="I2297" s="2">
        <f t="array" ref="I2297">SUMPRODUCT(B2281:B2300, (ROW(B2281:B2300)-ROW(B2281)+1)) / (20*21/2)</f>
        <v>6.0848423809523799</v>
      </c>
      <c r="J2297" s="2">
        <f t="shared" si="282"/>
        <v>6.0693838485481741</v>
      </c>
      <c r="K2297" s="2">
        <f t="shared" si="284"/>
        <v>6.0075208615097164</v>
      </c>
    </row>
    <row r="2298" spans="1:11" ht="13.5" x14ac:dyDescent="0.25">
      <c r="A2298" s="3">
        <f>TITRES_STAT!B2301</f>
        <v>45348</v>
      </c>
      <c r="B2298" s="6">
        <f>TITRES_STAT!D2301</f>
        <v>6.1033999999999997</v>
      </c>
      <c r="C2298" s="2">
        <f t="shared" si="277"/>
        <v>0</v>
      </c>
      <c r="D2298" s="2">
        <f t="shared" si="278"/>
        <v>6.1033999999999997</v>
      </c>
      <c r="E2298" s="2">
        <f t="shared" si="280"/>
        <v>6.095460000000001</v>
      </c>
      <c r="F2298" s="2">
        <f t="shared" si="281"/>
        <v>6.0553449999999973</v>
      </c>
      <c r="G2298" s="2">
        <f t="shared" si="283"/>
        <v>6.0730860000000062</v>
      </c>
      <c r="H2298" s="2">
        <f t="shared" si="279"/>
        <v>5.7059854999999944</v>
      </c>
      <c r="I2298" s="2">
        <f t="array" ref="I2298">SUMPRODUCT(B2282:B2301, (ROW(B2282:B2301)-ROW(B2282)+1)) / (20*21/2)</f>
        <v>6.0624571428571432</v>
      </c>
      <c r="J2298" s="2">
        <f t="shared" si="282"/>
        <v>6.0726234820197762</v>
      </c>
      <c r="K2298" s="2">
        <f t="shared" si="284"/>
        <v>6.011280827725022</v>
      </c>
    </row>
    <row r="2299" spans="1:11" ht="13.5" x14ac:dyDescent="0.25">
      <c r="A2299" s="3">
        <f>TITRES_STAT!B2302</f>
        <v>45349</v>
      </c>
      <c r="B2299" s="6">
        <f>TITRES_STAT!D2302</f>
        <v>6.1033999999999997</v>
      </c>
      <c r="C2299" s="2">
        <f t="shared" si="277"/>
        <v>0</v>
      </c>
      <c r="D2299" s="2">
        <f t="shared" si="278"/>
        <v>6.1033999999999997</v>
      </c>
      <c r="E2299" s="2">
        <f t="shared" si="280"/>
        <v>6.1051599999999997</v>
      </c>
      <c r="F2299" s="2">
        <f t="shared" si="281"/>
        <v>6.0606349999999969</v>
      </c>
      <c r="G2299" s="2">
        <f t="shared" si="283"/>
        <v>6.0752020000000071</v>
      </c>
      <c r="H2299" s="2">
        <f t="shared" si="279"/>
        <v>5.709862999999995</v>
      </c>
      <c r="I2299" s="2">
        <f t="array" ref="I2299">SUMPRODUCT(B2283:B2302, (ROW(B2283:B2302)-ROW(B2283)+1)) / (20*21/2)</f>
        <v>6.04087</v>
      </c>
      <c r="J2299" s="2">
        <f t="shared" si="282"/>
        <v>6.0755545789702738</v>
      </c>
      <c r="K2299" s="2">
        <f t="shared" si="284"/>
        <v>6.0148933442848254</v>
      </c>
    </row>
    <row r="2300" spans="1:11" ht="13.5" x14ac:dyDescent="0.25">
      <c r="A2300" s="3">
        <f>TITRES_STAT!B2303</f>
        <v>45350</v>
      </c>
      <c r="B2300" s="6">
        <f>TITRES_STAT!D2303</f>
        <v>6.0857999999999999</v>
      </c>
      <c r="C2300" s="2">
        <f t="shared" si="277"/>
        <v>-1.7599999999999838E-2</v>
      </c>
      <c r="D2300" s="2">
        <f t="shared" si="278"/>
        <v>6.0998799999999997</v>
      </c>
      <c r="E2300" s="2">
        <f t="shared" si="280"/>
        <v>6.1025200000000002</v>
      </c>
      <c r="F2300" s="2">
        <f t="shared" si="281"/>
        <v>6.0650449999999978</v>
      </c>
      <c r="G2300" s="2">
        <f t="shared" si="283"/>
        <v>6.0757320000000057</v>
      </c>
      <c r="H2300" s="2">
        <f t="shared" si="279"/>
        <v>5.7136109999999949</v>
      </c>
      <c r="I2300" s="2">
        <f t="array" ref="I2300">SUMPRODUCT(B2284:B2303, (ROW(B2284:B2303)-ROW(B2284)+1)) / (20*21/2)</f>
        <v>6.0209190476190475</v>
      </c>
      <c r="J2300" s="2">
        <f t="shared" si="282"/>
        <v>6.0765303333540572</v>
      </c>
      <c r="K2300" s="2">
        <f t="shared" si="284"/>
        <v>6.0176739974501263</v>
      </c>
    </row>
    <row r="2301" spans="1:11" ht="13.5" x14ac:dyDescent="0.25">
      <c r="A2301" s="3">
        <f>TITRES_STAT!B2304</f>
        <v>45351</v>
      </c>
      <c r="B2301" s="6">
        <f>TITRES_STAT!D2304</f>
        <v>5.83</v>
      </c>
      <c r="C2301" s="2">
        <f t="shared" si="277"/>
        <v>-0.25579999999999981</v>
      </c>
      <c r="D2301" s="2">
        <f t="shared" si="278"/>
        <v>6.0451999999999995</v>
      </c>
      <c r="E2301" s="2">
        <f t="shared" si="280"/>
        <v>6.0742999999999991</v>
      </c>
      <c r="F2301" s="2">
        <f t="shared" si="281"/>
        <v>6.056664999999998</v>
      </c>
      <c r="G2301" s="2">
        <f t="shared" si="283"/>
        <v>6.0723800000000052</v>
      </c>
      <c r="H2301" s="2">
        <f t="shared" si="279"/>
        <v>5.7160389999999959</v>
      </c>
      <c r="I2301" s="2">
        <f t="array" ref="I2301">SUMPRODUCT(B2285:B2304, (ROW(B2285:B2304)-ROW(B2285)+1)) / (20*21/2)</f>
        <v>6.0017242857142863</v>
      </c>
      <c r="J2301" s="2">
        <f t="shared" si="282"/>
        <v>6.0530512539870038</v>
      </c>
      <c r="K2301" s="2">
        <f t="shared" si="284"/>
        <v>6.0103142328442392</v>
      </c>
    </row>
    <row r="2302" spans="1:11" ht="13.5" x14ac:dyDescent="0.25">
      <c r="A2302" s="3">
        <f>TITRES_STAT!B2305</f>
        <v>45352</v>
      </c>
      <c r="B2302" s="6">
        <f>TITRES_STAT!D2305</f>
        <v>5.83</v>
      </c>
      <c r="C2302" s="2">
        <f t="shared" si="277"/>
        <v>0</v>
      </c>
      <c r="D2302" s="2">
        <f t="shared" si="278"/>
        <v>5.9905199999999992</v>
      </c>
      <c r="E2302" s="2">
        <f t="shared" si="280"/>
        <v>6.0469599999999994</v>
      </c>
      <c r="F2302" s="2">
        <f t="shared" si="281"/>
        <v>6.0482849999999981</v>
      </c>
      <c r="G2302" s="2">
        <f t="shared" si="283"/>
        <v>6.0676180000000031</v>
      </c>
      <c r="H2302" s="2">
        <f t="shared" si="279"/>
        <v>5.7183014999999964</v>
      </c>
      <c r="I2302" s="2">
        <f t="array" ref="I2302">SUMPRODUCT(B2286:B2305, (ROW(B2286:B2305)-ROW(B2286)+1)) / (20*21/2)</f>
        <v>5.9833276190476195</v>
      </c>
      <c r="J2302" s="2">
        <f t="shared" si="282"/>
        <v>6.0318082774168129</v>
      </c>
      <c r="K2302" s="2">
        <f t="shared" si="284"/>
        <v>6.0032430864581903</v>
      </c>
    </row>
    <row r="2303" spans="1:11" ht="13.5" x14ac:dyDescent="0.25">
      <c r="A2303" s="3">
        <f>TITRES_STAT!B2306</f>
        <v>45355</v>
      </c>
      <c r="B2303" s="6">
        <f>TITRES_STAT!D2306</f>
        <v>5.8388</v>
      </c>
      <c r="C2303" s="2">
        <f t="shared" si="277"/>
        <v>8.799999999999919E-3</v>
      </c>
      <c r="D2303" s="2">
        <f t="shared" si="278"/>
        <v>5.9375999999999989</v>
      </c>
      <c r="E2303" s="2">
        <f t="shared" si="280"/>
        <v>6.0204999999999993</v>
      </c>
      <c r="F2303" s="2">
        <f t="shared" si="281"/>
        <v>6.0403449999999994</v>
      </c>
      <c r="G2303" s="2">
        <f t="shared" si="283"/>
        <v>6.0644420000000023</v>
      </c>
      <c r="H2303" s="2">
        <f t="shared" si="279"/>
        <v>5.7209914999999976</v>
      </c>
      <c r="I2303" s="2">
        <f t="array" ref="I2303">SUMPRODUCT(B2287:B2306, (ROW(B2287:B2306)-ROW(B2287)+1)) / (20*21/2)</f>
        <v>5.964599047619048</v>
      </c>
      <c r="J2303" s="2">
        <f t="shared" si="282"/>
        <v>6.0134265367104494</v>
      </c>
      <c r="K2303" s="2">
        <f t="shared" si="284"/>
        <v>5.996794337969634</v>
      </c>
    </row>
    <row r="2304" spans="1:11" ht="13.5" x14ac:dyDescent="0.25">
      <c r="A2304" s="3">
        <f>TITRES_STAT!B2307</f>
        <v>45356</v>
      </c>
      <c r="B2304" s="6">
        <f>TITRES_STAT!D2307</f>
        <v>5.8388</v>
      </c>
      <c r="C2304" s="2">
        <f t="shared" si="277"/>
        <v>0</v>
      </c>
      <c r="D2304" s="2">
        <f t="shared" si="278"/>
        <v>5.8846800000000004</v>
      </c>
      <c r="E2304" s="2">
        <f t="shared" si="280"/>
        <v>5.99404</v>
      </c>
      <c r="F2304" s="2">
        <f t="shared" si="281"/>
        <v>6.0319649999999996</v>
      </c>
      <c r="G2304" s="2">
        <f t="shared" si="283"/>
        <v>6.063206000000001</v>
      </c>
      <c r="H2304" s="2">
        <f t="shared" si="279"/>
        <v>5.7236814999999979</v>
      </c>
      <c r="I2304" s="2">
        <f t="array" ref="I2304">SUMPRODUCT(B2288:B2307, (ROW(B2288:B2307)-ROW(B2288)+1)) / (20*21/2)</f>
        <v>5.9467942857142848</v>
      </c>
      <c r="J2304" s="2">
        <f t="shared" si="282"/>
        <v>5.9967954379761208</v>
      </c>
      <c r="K2304" s="2">
        <f t="shared" si="284"/>
        <v>5.9905984815786688</v>
      </c>
    </row>
    <row r="2305" spans="1:11" ht="13.5" x14ac:dyDescent="0.25">
      <c r="A2305" s="3">
        <f>TITRES_STAT!B2308</f>
        <v>45357</v>
      </c>
      <c r="B2305" s="6">
        <f>TITRES_STAT!D2308</f>
        <v>5.8388</v>
      </c>
      <c r="C2305" s="2">
        <f t="shared" si="277"/>
        <v>0</v>
      </c>
      <c r="D2305" s="2">
        <f t="shared" si="278"/>
        <v>5.8352799999999991</v>
      </c>
      <c r="E2305" s="2">
        <f t="shared" si="280"/>
        <v>5.9675799999999999</v>
      </c>
      <c r="F2305" s="2">
        <f t="shared" si="281"/>
        <v>6.0178500000000001</v>
      </c>
      <c r="G2305" s="2">
        <f t="shared" si="283"/>
        <v>6.0600300000000002</v>
      </c>
      <c r="H2305" s="2">
        <f t="shared" si="279"/>
        <v>5.7261949999999979</v>
      </c>
      <c r="I2305" s="2">
        <f t="array" ref="I2305">SUMPRODUCT(B2289:B2308, (ROW(B2289:B2308)-ROW(B2289)+1)) / (20*21/2)</f>
        <v>5.9299133333333334</v>
      </c>
      <c r="J2305" s="2">
        <f t="shared" si="282"/>
        <v>5.9817482534069661</v>
      </c>
      <c r="K2305" s="2">
        <f t="shared" si="284"/>
        <v>5.9846455999481334</v>
      </c>
    </row>
    <row r="2306" spans="1:11" ht="13.5" x14ac:dyDescent="0.25">
      <c r="A2306" s="3">
        <f>TITRES_STAT!B2309</f>
        <v>45358</v>
      </c>
      <c r="B2306" s="6">
        <f>TITRES_STAT!D2309</f>
        <v>5.8212000000000002</v>
      </c>
      <c r="C2306" s="2">
        <f t="shared" si="277"/>
        <v>-1.7599999999999838E-2</v>
      </c>
      <c r="D2306" s="2">
        <f t="shared" si="278"/>
        <v>5.83352</v>
      </c>
      <c r="E2306" s="2">
        <f t="shared" si="280"/>
        <v>5.9393599999999989</v>
      </c>
      <c r="F2306" s="2">
        <f t="shared" si="281"/>
        <v>6.0081500000000005</v>
      </c>
      <c r="G2306" s="2">
        <f t="shared" si="283"/>
        <v>6.0529740000000007</v>
      </c>
      <c r="H2306" s="2">
        <f t="shared" si="279"/>
        <v>5.7274299999999982</v>
      </c>
      <c r="I2306" s="2">
        <f t="array" ref="I2306">SUMPRODUCT(B2290:B2309, (ROW(B2290:B2309)-ROW(B2290)+1)) / (20*21/2)</f>
        <v>5.9139142857142861</v>
      </c>
      <c r="J2306" s="2">
        <f t="shared" si="282"/>
        <v>5.9664579435586838</v>
      </c>
      <c r="K2306" s="2">
        <f t="shared" si="284"/>
        <v>5.9782359685776187</v>
      </c>
    </row>
    <row r="2307" spans="1:11" ht="13.5" x14ac:dyDescent="0.25">
      <c r="A2307" s="3">
        <f>TITRES_STAT!B2310</f>
        <v>45359</v>
      </c>
      <c r="B2307" s="6">
        <f>TITRES_STAT!D2310</f>
        <v>5.8212000000000002</v>
      </c>
      <c r="C2307" s="2">
        <f t="shared" si="277"/>
        <v>0</v>
      </c>
      <c r="D2307" s="2">
        <f t="shared" si="278"/>
        <v>5.8317600000000009</v>
      </c>
      <c r="E2307" s="2">
        <f t="shared" si="280"/>
        <v>5.9111399999999987</v>
      </c>
      <c r="F2307" s="2">
        <f t="shared" si="281"/>
        <v>5.9984500000000009</v>
      </c>
      <c r="G2307" s="2">
        <f t="shared" si="283"/>
        <v>6.0446839999999984</v>
      </c>
      <c r="H2307" s="2">
        <f t="shared" si="279"/>
        <v>5.7286649999999986</v>
      </c>
      <c r="I2307" s="2">
        <f t="array" ref="I2307">SUMPRODUCT(B2291:B2310, (ROW(B2291:B2310)-ROW(B2291)+1)) / (20*21/2)</f>
        <v>5.8987971428571431</v>
      </c>
      <c r="J2307" s="2">
        <f t="shared" si="282"/>
        <v>5.9526238536959521</v>
      </c>
      <c r="K2307" s="2">
        <f t="shared" si="284"/>
        <v>5.9720776953000652</v>
      </c>
    </row>
    <row r="2308" spans="1:11" ht="13.5" x14ac:dyDescent="0.25">
      <c r="A2308" s="3">
        <f>TITRES_STAT!B2311</f>
        <v>45362</v>
      </c>
      <c r="B2308" s="6">
        <f>TITRES_STAT!D2311</f>
        <v>5.8212000000000002</v>
      </c>
      <c r="C2308" s="2">
        <f t="shared" ref="C2308:C2371" si="285">B2308-B2307</f>
        <v>0</v>
      </c>
      <c r="D2308" s="2">
        <f t="shared" si="278"/>
        <v>5.8282400000000001</v>
      </c>
      <c r="E2308" s="2">
        <f t="shared" si="280"/>
        <v>5.8829199999999986</v>
      </c>
      <c r="F2308" s="2">
        <f t="shared" si="281"/>
        <v>5.9891900000000025</v>
      </c>
      <c r="G2308" s="2">
        <f t="shared" si="283"/>
        <v>6.0340999999999987</v>
      </c>
      <c r="H2308" s="2">
        <f t="shared" si="279"/>
        <v>5.7303409999999992</v>
      </c>
      <c r="I2308" s="2">
        <f t="array" ref="I2308">SUMPRODUCT(B2292:B2311, (ROW(B2292:B2311)-ROW(B2292)+1)) / (20*21/2)</f>
        <v>5.885065714285715</v>
      </c>
      <c r="J2308" s="2">
        <f t="shared" si="282"/>
        <v>5.9401072962010995</v>
      </c>
      <c r="K2308" s="2">
        <f t="shared" si="284"/>
        <v>5.9661609229353569</v>
      </c>
    </row>
    <row r="2309" spans="1:11" ht="13.5" x14ac:dyDescent="0.25">
      <c r="A2309" s="3">
        <f>TITRES_STAT!B2312</f>
        <v>45363</v>
      </c>
      <c r="B2309" s="6">
        <f>TITRES_STAT!D2312</f>
        <v>5.8212000000000002</v>
      </c>
      <c r="C2309" s="2">
        <f t="shared" si="285"/>
        <v>0</v>
      </c>
      <c r="D2309" s="2">
        <f t="shared" si="278"/>
        <v>5.824720000000001</v>
      </c>
      <c r="E2309" s="2">
        <f t="shared" si="280"/>
        <v>5.8546999999999993</v>
      </c>
      <c r="F2309" s="2">
        <f t="shared" si="281"/>
        <v>5.9799300000000013</v>
      </c>
      <c r="G2309" s="2">
        <f t="shared" si="283"/>
        <v>6.0259859999999996</v>
      </c>
      <c r="H2309" s="2">
        <f t="shared" si="279"/>
        <v>5.7316640000000003</v>
      </c>
      <c r="I2309" s="2">
        <f t="array" ref="I2309">SUMPRODUCT(B2293:B2312, (ROW(B2293:B2312)-ROW(B2293)+1)) / (20*21/2)</f>
        <v>5.8727200000000011</v>
      </c>
      <c r="J2309" s="2">
        <f t="shared" si="282"/>
        <v>5.9287827918009954</v>
      </c>
      <c r="K2309" s="2">
        <f t="shared" si="284"/>
        <v>5.9604761808594615</v>
      </c>
    </row>
    <row r="2310" spans="1:11" ht="13.5" x14ac:dyDescent="0.25">
      <c r="A2310" s="3">
        <f>TITRES_STAT!B2313</f>
        <v>45364</v>
      </c>
      <c r="B2310" s="6">
        <f>TITRES_STAT!D2313</f>
        <v>5.8212000000000002</v>
      </c>
      <c r="C2310" s="2">
        <f t="shared" si="285"/>
        <v>0</v>
      </c>
      <c r="D2310" s="2">
        <f t="shared" ref="D2310:D2373" si="286">AVERAGE(B2306:B2310)</f>
        <v>5.8212000000000002</v>
      </c>
      <c r="E2310" s="2">
        <f t="shared" si="280"/>
        <v>5.8282399999999992</v>
      </c>
      <c r="F2310" s="2">
        <f t="shared" si="281"/>
        <v>5.9653800000000015</v>
      </c>
      <c r="G2310" s="2">
        <f t="shared" si="283"/>
        <v>6.0189299999999992</v>
      </c>
      <c r="H2310" s="2">
        <f t="shared" si="279"/>
        <v>5.7334280000000009</v>
      </c>
      <c r="I2310" s="2">
        <f t="array" ref="I2310">SUMPRODUCT(B2294:B2313, (ROW(B2294:B2313)-ROW(B2294)+1)) / (20*21/2)</f>
        <v>5.8575180952380945</v>
      </c>
      <c r="J2310" s="2">
        <f t="shared" si="282"/>
        <v>5.9185368116294725</v>
      </c>
      <c r="K2310" s="2">
        <f t="shared" si="284"/>
        <v>5.9550143698453653</v>
      </c>
    </row>
    <row r="2311" spans="1:11" ht="13.5" x14ac:dyDescent="0.25">
      <c r="A2311" s="3">
        <f>TITRES_STAT!B2314</f>
        <v>45365</v>
      </c>
      <c r="B2311" s="6">
        <f>TITRES_STAT!D2314</f>
        <v>5.8212000000000002</v>
      </c>
      <c r="C2311" s="2">
        <f t="shared" si="285"/>
        <v>0</v>
      </c>
      <c r="D2311" s="2">
        <f t="shared" si="286"/>
        <v>5.8212000000000002</v>
      </c>
      <c r="E2311" s="2">
        <f t="shared" si="280"/>
        <v>5.8273599999999988</v>
      </c>
      <c r="F2311" s="2">
        <f t="shared" si="281"/>
        <v>5.9508300000000016</v>
      </c>
      <c r="G2311" s="2">
        <f t="shared" si="283"/>
        <v>6.0118739999999979</v>
      </c>
      <c r="H2311" s="2">
        <f t="shared" si="279"/>
        <v>5.7354125000000007</v>
      </c>
      <c r="I2311" s="2">
        <f t="array" ref="I2311">SUMPRODUCT(B2295:B2314, (ROW(B2295:B2314)-ROW(B2295)+1)) / (20*21/2)</f>
        <v>5.8489080952380945</v>
      </c>
      <c r="J2311" s="2">
        <f t="shared" si="282"/>
        <v>5.9092666390933326</v>
      </c>
      <c r="K2311" s="2">
        <f t="shared" si="284"/>
        <v>5.9497667474984883</v>
      </c>
    </row>
    <row r="2312" spans="1:11" ht="13.5" x14ac:dyDescent="0.25">
      <c r="A2312" s="3">
        <f>TITRES_STAT!B2315</f>
        <v>45366</v>
      </c>
      <c r="B2312" s="6">
        <f>TITRES_STAT!D2315</f>
        <v>5.8212000000000002</v>
      </c>
      <c r="C2312" s="2">
        <f t="shared" si="285"/>
        <v>0</v>
      </c>
      <c r="D2312" s="2">
        <f t="shared" si="286"/>
        <v>5.8212000000000002</v>
      </c>
      <c r="E2312" s="2">
        <f t="shared" si="280"/>
        <v>5.8264799999999992</v>
      </c>
      <c r="F2312" s="2">
        <f t="shared" si="281"/>
        <v>5.936720000000002</v>
      </c>
      <c r="G2312" s="2">
        <f t="shared" si="283"/>
        <v>6.0048179999999975</v>
      </c>
      <c r="H2312" s="2">
        <f t="shared" si="279"/>
        <v>5.7373970000000032</v>
      </c>
      <c r="I2312" s="2">
        <f t="array" ref="I2312">SUMPRODUCT(B2296:B2315, (ROW(B2296:B2315)-ROW(B2296)+1)) / (20*21/2)</f>
        <v>5.8424380952380952</v>
      </c>
      <c r="J2312" s="2">
        <f t="shared" si="282"/>
        <v>5.9008793401320627</v>
      </c>
      <c r="K2312" s="2">
        <f t="shared" si="284"/>
        <v>5.9447249142632543</v>
      </c>
    </row>
    <row r="2313" spans="1:11" ht="13.5" x14ac:dyDescent="0.25">
      <c r="A2313" s="3">
        <f>TITRES_STAT!B2316</f>
        <v>45369</v>
      </c>
      <c r="B2313" s="6">
        <f>TITRES_STAT!D2316</f>
        <v>5.7770999999999999</v>
      </c>
      <c r="C2313" s="2">
        <f t="shared" si="285"/>
        <v>-4.410000000000025E-2</v>
      </c>
      <c r="D2313" s="2">
        <f t="shared" si="286"/>
        <v>5.8123800000000001</v>
      </c>
      <c r="E2313" s="2">
        <f t="shared" si="280"/>
        <v>5.8203099999999992</v>
      </c>
      <c r="F2313" s="2">
        <f t="shared" si="281"/>
        <v>5.9204050000000015</v>
      </c>
      <c r="G2313" s="2">
        <f t="shared" si="283"/>
        <v>5.9968799999999973</v>
      </c>
      <c r="H2313" s="2">
        <f t="shared" si="279"/>
        <v>5.7384995000000023</v>
      </c>
      <c r="I2313" s="2">
        <f t="array" ref="I2313">SUMPRODUCT(B2297:B2316, (ROW(B2297:B2316)-ROW(B2297)+1)) / (20*21/2)</f>
        <v>5.8288280952380944</v>
      </c>
      <c r="J2313" s="2">
        <f t="shared" si="282"/>
        <v>5.8890908315480575</v>
      </c>
      <c r="K2313" s="2">
        <f t="shared" si="284"/>
        <v>5.9381513882137158</v>
      </c>
    </row>
    <row r="2314" spans="1:11" ht="13.5" x14ac:dyDescent="0.25">
      <c r="A2314" s="3">
        <f>TITRES_STAT!B2317</f>
        <v>45370</v>
      </c>
      <c r="B2314" s="6">
        <f>TITRES_STAT!D2317</f>
        <v>5.83</v>
      </c>
      <c r="C2314" s="2">
        <f t="shared" si="285"/>
        <v>5.2900000000000169E-2</v>
      </c>
      <c r="D2314" s="2">
        <f t="shared" si="286"/>
        <v>5.8141400000000001</v>
      </c>
      <c r="E2314" s="2">
        <f t="shared" si="280"/>
        <v>5.8194299999999988</v>
      </c>
      <c r="F2314" s="2">
        <f t="shared" si="281"/>
        <v>5.9067350000000021</v>
      </c>
      <c r="G2314" s="2">
        <f t="shared" si="283"/>
        <v>5.9899999999999975</v>
      </c>
      <c r="H2314" s="2">
        <f t="shared" ref="H2314:H2377" si="287">AVERAGE(B2115:B2314)</f>
        <v>5.740528000000003</v>
      </c>
      <c r="I2314" s="2">
        <f t="array" ref="I2314">SUMPRODUCT(B2298:B2317, (ROW(B2298:B2317)-ROW(B2298)+1)) / (20*21/2)</f>
        <v>5.8168980952380949</v>
      </c>
      <c r="J2314" s="2">
        <f t="shared" si="282"/>
        <v>5.8834631333053853</v>
      </c>
      <c r="K2314" s="2">
        <f t="shared" si="284"/>
        <v>5.9339101573033739</v>
      </c>
    </row>
    <row r="2315" spans="1:11" ht="13.5" x14ac:dyDescent="0.25">
      <c r="A2315" s="3">
        <f>TITRES_STAT!B2318</f>
        <v>45372</v>
      </c>
      <c r="B2315" s="6">
        <f>TITRES_STAT!D2318</f>
        <v>5.8388</v>
      </c>
      <c r="C2315" s="2">
        <f t="shared" si="285"/>
        <v>8.799999999999919E-3</v>
      </c>
      <c r="D2315" s="2">
        <f t="shared" si="286"/>
        <v>5.8176599999999992</v>
      </c>
      <c r="E2315" s="2">
        <f t="shared" si="280"/>
        <v>5.8194299999999988</v>
      </c>
      <c r="F2315" s="2">
        <f t="shared" si="281"/>
        <v>5.893505000000002</v>
      </c>
      <c r="G2315" s="2">
        <f t="shared" si="283"/>
        <v>5.9832959999999984</v>
      </c>
      <c r="H2315" s="2">
        <f t="shared" si="287"/>
        <v>5.7426005000000018</v>
      </c>
      <c r="I2315" s="2">
        <f t="array" ref="I2315">SUMPRODUCT(B2299:B2318, (ROW(B2299:B2318)-ROW(B2299)+1)) / (20*21/2)</f>
        <v>5.8066480952380948</v>
      </c>
      <c r="J2315" s="2">
        <f t="shared" si="282"/>
        <v>5.8792095015620154</v>
      </c>
      <c r="K2315" s="2">
        <f t="shared" si="284"/>
        <v>5.9301803472130459</v>
      </c>
    </row>
    <row r="2316" spans="1:11" ht="13.5" x14ac:dyDescent="0.25">
      <c r="A2316" s="3">
        <f>TITRES_STAT!B2319</f>
        <v>45373</v>
      </c>
      <c r="B2316" s="6">
        <f>TITRES_STAT!D2319</f>
        <v>5.7506000000000004</v>
      </c>
      <c r="C2316" s="2">
        <f t="shared" si="285"/>
        <v>-8.8199999999999612E-2</v>
      </c>
      <c r="D2316" s="2">
        <f t="shared" si="286"/>
        <v>5.8035399999999999</v>
      </c>
      <c r="E2316" s="2">
        <f t="shared" ref="E2316:E2379" si="288">AVERAGE(B2307:B2316)</f>
        <v>5.8123699999999996</v>
      </c>
      <c r="F2316" s="2">
        <f t="shared" si="281"/>
        <v>5.8758650000000019</v>
      </c>
      <c r="G2316" s="2">
        <f t="shared" si="283"/>
        <v>5.9748279999999987</v>
      </c>
      <c r="H2316" s="2">
        <f t="shared" si="287"/>
        <v>5.7444965000000021</v>
      </c>
      <c r="I2316" s="2">
        <f t="array" ref="I2316">SUMPRODUCT(B2300:B2319, (ROW(B2300:B2319)-ROW(B2300)+1)) / (20*21/2)</f>
        <v>5.7980780952380959</v>
      </c>
      <c r="J2316" s="2">
        <f t="shared" si="282"/>
        <v>5.8669609776037284</v>
      </c>
      <c r="K2316" s="2">
        <f t="shared" si="284"/>
        <v>5.9231379806556719</v>
      </c>
    </row>
    <row r="2317" spans="1:11" ht="13.5" x14ac:dyDescent="0.25">
      <c r="A2317" s="3">
        <f>TITRES_STAT!B2320</f>
        <v>45376</v>
      </c>
      <c r="B2317" s="6">
        <f>TITRES_STAT!D2320</f>
        <v>5.7506000000000004</v>
      </c>
      <c r="C2317" s="2">
        <f t="shared" si="285"/>
        <v>0</v>
      </c>
      <c r="D2317" s="2">
        <f t="shared" si="286"/>
        <v>5.7894199999999998</v>
      </c>
      <c r="E2317" s="2">
        <f t="shared" si="288"/>
        <v>5.8053099999999995</v>
      </c>
      <c r="F2317" s="2">
        <f t="shared" si="281"/>
        <v>5.8582250000000018</v>
      </c>
      <c r="G2317" s="2">
        <f t="shared" si="283"/>
        <v>5.9709459999999988</v>
      </c>
      <c r="H2317" s="2">
        <f t="shared" si="287"/>
        <v>5.7461280000000023</v>
      </c>
      <c r="I2317" s="2">
        <f t="array" ref="I2317">SUMPRODUCT(B2301:B2320, (ROW(B2301:B2320)-ROW(B2301)+1)) / (20*21/2)</f>
        <v>5.7911880952380947</v>
      </c>
      <c r="J2317" s="2">
        <f t="shared" si="282"/>
        <v>5.8558789797367066</v>
      </c>
      <c r="K2317" s="2">
        <f t="shared" si="284"/>
        <v>5.9163717853358415</v>
      </c>
    </row>
    <row r="2318" spans="1:11" ht="13.5" x14ac:dyDescent="0.25">
      <c r="A2318" s="3">
        <f>TITRES_STAT!B2321</f>
        <v>45377</v>
      </c>
      <c r="B2318" s="6">
        <f>TITRES_STAT!D2321</f>
        <v>5.7506000000000004</v>
      </c>
      <c r="C2318" s="2">
        <f t="shared" si="285"/>
        <v>0</v>
      </c>
      <c r="D2318" s="2">
        <f t="shared" si="286"/>
        <v>5.7841199999999997</v>
      </c>
      <c r="E2318" s="2">
        <f t="shared" si="288"/>
        <v>5.7982499999999995</v>
      </c>
      <c r="F2318" s="2">
        <f t="shared" si="281"/>
        <v>5.8405850000000017</v>
      </c>
      <c r="G2318" s="2">
        <f t="shared" si="283"/>
        <v>5.9660060000000001</v>
      </c>
      <c r="H2318" s="2">
        <f t="shared" si="287"/>
        <v>5.7477595000000017</v>
      </c>
      <c r="I2318" s="2">
        <f t="array" ref="I2318">SUMPRODUCT(B2302:B2321, (ROW(B2302:B2321)-ROW(B2302)+1)) / (20*21/2)</f>
        <v>5.7858942857142859</v>
      </c>
      <c r="J2318" s="2">
        <f t="shared" si="282"/>
        <v>5.8458524102379723</v>
      </c>
      <c r="K2318" s="2">
        <f t="shared" si="284"/>
        <v>5.9098709310089461</v>
      </c>
    </row>
    <row r="2319" spans="1:11" ht="13.5" x14ac:dyDescent="0.25">
      <c r="A2319" s="3">
        <f>TITRES_STAT!B2322</f>
        <v>45378</v>
      </c>
      <c r="B2319" s="6">
        <f>TITRES_STAT!D2322</f>
        <v>5.7506000000000004</v>
      </c>
      <c r="C2319" s="2">
        <f t="shared" si="285"/>
        <v>0</v>
      </c>
      <c r="D2319" s="2">
        <f t="shared" si="286"/>
        <v>5.7682400000000005</v>
      </c>
      <c r="E2319" s="2">
        <f t="shared" si="288"/>
        <v>5.7911899999999994</v>
      </c>
      <c r="F2319" s="2">
        <f t="shared" si="281"/>
        <v>5.8229450000000016</v>
      </c>
      <c r="G2319" s="2">
        <f t="shared" si="283"/>
        <v>5.9610660000000006</v>
      </c>
      <c r="H2319" s="2">
        <f t="shared" si="287"/>
        <v>5.7482005000000029</v>
      </c>
      <c r="I2319" s="2">
        <f t="array" ref="I2319">SUMPRODUCT(B2303:B2322, (ROW(B2303:B2322)-ROW(B2303)+1)) / (20*21/2)</f>
        <v>5.7793023809523811</v>
      </c>
      <c r="J2319" s="2">
        <f t="shared" si="282"/>
        <v>5.8367807521200703</v>
      </c>
      <c r="K2319" s="2">
        <f t="shared" si="284"/>
        <v>5.9036250121458504</v>
      </c>
    </row>
    <row r="2320" spans="1:11" ht="13.5" x14ac:dyDescent="0.25">
      <c r="A2320" s="3">
        <f>TITRES_STAT!B2323</f>
        <v>45379</v>
      </c>
      <c r="B2320" s="6">
        <f>TITRES_STAT!D2323</f>
        <v>5.7506000000000004</v>
      </c>
      <c r="C2320" s="2">
        <f t="shared" si="285"/>
        <v>0</v>
      </c>
      <c r="D2320" s="2">
        <f t="shared" si="286"/>
        <v>5.7506000000000004</v>
      </c>
      <c r="E2320" s="2">
        <f t="shared" si="288"/>
        <v>5.7841299999999993</v>
      </c>
      <c r="F2320" s="2">
        <f t="shared" si="281"/>
        <v>5.806185000000001</v>
      </c>
      <c r="G2320" s="2">
        <f t="shared" si="283"/>
        <v>5.9527740000000016</v>
      </c>
      <c r="H2320" s="2">
        <f t="shared" si="287"/>
        <v>5.7482885000000037</v>
      </c>
      <c r="I2320" s="2">
        <f t="array" ref="I2320">SUMPRODUCT(B2304:B2323, (ROW(B2304:B2323)-ROW(B2304)+1)) / (20*21/2)</f>
        <v>5.7748485714285716</v>
      </c>
      <c r="J2320" s="2">
        <f t="shared" si="282"/>
        <v>5.8285730614419684</v>
      </c>
      <c r="K2320" s="2">
        <f t="shared" si="284"/>
        <v>5.8976240312773864</v>
      </c>
    </row>
    <row r="2321" spans="1:11" ht="13.5" x14ac:dyDescent="0.25">
      <c r="A2321" s="3">
        <f>TITRES_STAT!B2324</f>
        <v>45380</v>
      </c>
      <c r="B2321" s="6">
        <f>TITRES_STAT!D2324</f>
        <v>5.7506000000000004</v>
      </c>
      <c r="C2321" s="2">
        <f t="shared" si="285"/>
        <v>0</v>
      </c>
      <c r="D2321" s="2">
        <f t="shared" si="286"/>
        <v>5.7506000000000004</v>
      </c>
      <c r="E2321" s="2">
        <f t="shared" si="288"/>
        <v>5.7770699999999993</v>
      </c>
      <c r="F2321" s="2">
        <f t="shared" si="281"/>
        <v>5.8022150000000021</v>
      </c>
      <c r="G2321" s="2">
        <f t="shared" si="283"/>
        <v>5.9448360000000013</v>
      </c>
      <c r="H2321" s="2">
        <f t="shared" si="287"/>
        <v>5.7474945000000028</v>
      </c>
      <c r="I2321" s="2">
        <f t="array" ref="I2321">SUMPRODUCT(B2305:B2324, (ROW(B2305:B2324)-ROW(B2305)+1)) / (20*21/2)</f>
        <v>5.7708147619047621</v>
      </c>
      <c r="J2321" s="2">
        <f t="shared" si="282"/>
        <v>5.8211470555903526</v>
      </c>
      <c r="K2321" s="2">
        <f t="shared" si="284"/>
        <v>5.891858382991999</v>
      </c>
    </row>
    <row r="2322" spans="1:11" ht="13.5" x14ac:dyDescent="0.25">
      <c r="A2322" s="3">
        <f>TITRES_STAT!B2325</f>
        <v>45383</v>
      </c>
      <c r="B2322" s="6">
        <f>TITRES_STAT!D2325</f>
        <v>5.7329999999999997</v>
      </c>
      <c r="C2322" s="2">
        <f t="shared" si="285"/>
        <v>-1.7600000000000726E-2</v>
      </c>
      <c r="D2322" s="2">
        <f t="shared" si="286"/>
        <v>5.7470800000000004</v>
      </c>
      <c r="E2322" s="2">
        <f t="shared" si="288"/>
        <v>5.7682499999999992</v>
      </c>
      <c r="F2322" s="2">
        <f t="shared" si="281"/>
        <v>5.7973650000000019</v>
      </c>
      <c r="G2322" s="2">
        <f t="shared" si="283"/>
        <v>5.9395440000000015</v>
      </c>
      <c r="H2322" s="2">
        <f t="shared" si="287"/>
        <v>5.7466125000000021</v>
      </c>
      <c r="I2322" s="2">
        <f t="array" ref="I2322">SUMPRODUCT(B2306:B2325, (ROW(B2306:B2325)-ROW(B2306)+1)) / (20*21/2)</f>
        <v>5.7655247619047625</v>
      </c>
      <c r="J2322" s="2">
        <f t="shared" si="282"/>
        <v>5.8127520979150811</v>
      </c>
      <c r="K2322" s="2">
        <f t="shared" si="284"/>
        <v>5.8856286424825095</v>
      </c>
    </row>
    <row r="2323" spans="1:11" ht="13.5" x14ac:dyDescent="0.25">
      <c r="A2323" s="3">
        <f>TITRES_STAT!B2326</f>
        <v>45384</v>
      </c>
      <c r="B2323" s="6">
        <f>TITRES_STAT!D2326</f>
        <v>5.7506000000000004</v>
      </c>
      <c r="C2323" s="2">
        <f t="shared" si="285"/>
        <v>1.7600000000000726E-2</v>
      </c>
      <c r="D2323" s="2">
        <f t="shared" si="286"/>
        <v>5.7470800000000013</v>
      </c>
      <c r="E2323" s="2">
        <f t="shared" si="288"/>
        <v>5.7655999999999992</v>
      </c>
      <c r="F2323" s="2">
        <f t="shared" si="281"/>
        <v>5.7929550000000019</v>
      </c>
      <c r="G2323" s="2">
        <f t="shared" si="283"/>
        <v>5.934604000000002</v>
      </c>
      <c r="H2323" s="2">
        <f t="shared" si="287"/>
        <v>5.7458185000000039</v>
      </c>
      <c r="I2323" s="2">
        <f t="array" ref="I2323">SUMPRODUCT(B2307:B2326, (ROW(B2307:B2326)-ROW(B2307)+1)) / (20*21/2)</f>
        <v>5.7607385714285719</v>
      </c>
      <c r="J2323" s="2">
        <f t="shared" si="282"/>
        <v>5.8068328504945974</v>
      </c>
      <c r="K2323" s="2">
        <f t="shared" si="284"/>
        <v>5.8803334016008426</v>
      </c>
    </row>
    <row r="2324" spans="1:11" ht="13.5" x14ac:dyDescent="0.25">
      <c r="A2324" s="3">
        <f>TITRES_STAT!B2327</f>
        <v>45385</v>
      </c>
      <c r="B2324" s="6">
        <f>TITRES_STAT!D2327</f>
        <v>5.7506000000000004</v>
      </c>
      <c r="C2324" s="2">
        <f t="shared" si="285"/>
        <v>0</v>
      </c>
      <c r="D2324" s="2">
        <f t="shared" si="286"/>
        <v>5.7470799999999995</v>
      </c>
      <c r="E2324" s="2">
        <f t="shared" si="288"/>
        <v>5.7576599999999996</v>
      </c>
      <c r="F2324" s="2">
        <f t="shared" ref="F2324:F2387" si="289">AVERAGE(B2305:B2324)</f>
        <v>5.7885450000000018</v>
      </c>
      <c r="G2324" s="2">
        <f t="shared" si="283"/>
        <v>5.9296640000000016</v>
      </c>
      <c r="H2324" s="2">
        <f t="shared" si="287"/>
        <v>5.7454655000000052</v>
      </c>
      <c r="I2324" s="2">
        <f t="array" ref="I2324">SUMPRODUCT(B2308:B2327, (ROW(B2308:B2327)-ROW(B2308)+1)) / (20*21/2)</f>
        <v>5.7479723809523806</v>
      </c>
      <c r="J2324" s="2">
        <f t="shared" si="282"/>
        <v>5.8014773409236833</v>
      </c>
      <c r="K2324" s="2">
        <f t="shared" si="284"/>
        <v>5.8752458172243394</v>
      </c>
    </row>
    <row r="2325" spans="1:11" ht="13.5" x14ac:dyDescent="0.25">
      <c r="A2325" s="3">
        <f>TITRES_STAT!B2328</f>
        <v>45386</v>
      </c>
      <c r="B2325" s="6">
        <f>TITRES_STAT!D2328</f>
        <v>5.7329999999999997</v>
      </c>
      <c r="C2325" s="2">
        <f t="shared" si="285"/>
        <v>-1.7600000000000726E-2</v>
      </c>
      <c r="D2325" s="2">
        <f t="shared" si="286"/>
        <v>5.7435600000000004</v>
      </c>
      <c r="E2325" s="2">
        <f t="shared" si="288"/>
        <v>5.7470799999999986</v>
      </c>
      <c r="F2325" s="2">
        <f t="shared" si="289"/>
        <v>5.7832550000000023</v>
      </c>
      <c r="G2325" s="2">
        <f t="shared" si="283"/>
        <v>5.9226080000000012</v>
      </c>
      <c r="H2325" s="2">
        <f t="shared" si="287"/>
        <v>5.7442750000000045</v>
      </c>
      <c r="I2325" s="2">
        <f t="array" ref="I2325">SUMPRODUCT(B2309:B2328, (ROW(B2309:B2328)-ROW(B2309)+1)) / (20*21/2)</f>
        <v>5.7436080952380948</v>
      </c>
      <c r="J2325" s="2">
        <f t="shared" ref="J2325:J2388" si="290">$J$4*B2325+J2324*(1-$J$4)</f>
        <v>5.7949556894071419</v>
      </c>
      <c r="K2325" s="2">
        <f t="shared" si="284"/>
        <v>5.8696675498822088</v>
      </c>
    </row>
    <row r="2326" spans="1:11" ht="13.5" x14ac:dyDescent="0.25">
      <c r="A2326" s="3">
        <f>TITRES_STAT!B2329</f>
        <v>45387</v>
      </c>
      <c r="B2326" s="6">
        <f>TITRES_STAT!D2329</f>
        <v>5.7329999999999997</v>
      </c>
      <c r="C2326" s="2">
        <f t="shared" si="285"/>
        <v>0</v>
      </c>
      <c r="D2326" s="2">
        <f t="shared" si="286"/>
        <v>5.7400400000000005</v>
      </c>
      <c r="E2326" s="2">
        <f t="shared" si="288"/>
        <v>5.7453199999999987</v>
      </c>
      <c r="F2326" s="2">
        <f t="shared" si="289"/>
        <v>5.7788450000000022</v>
      </c>
      <c r="G2326" s="2">
        <f t="shared" si="283"/>
        <v>5.9173160000000005</v>
      </c>
      <c r="H2326" s="2">
        <f t="shared" si="287"/>
        <v>5.7438340000000041</v>
      </c>
      <c r="I2326" s="2">
        <f t="array" ref="I2326">SUMPRODUCT(B2310:B2329, (ROW(B2310:B2329)-ROW(B2310)+1)) / (20*21/2)</f>
        <v>5.7321438095238095</v>
      </c>
      <c r="J2326" s="2">
        <f t="shared" si="290"/>
        <v>5.7890551475588428</v>
      </c>
      <c r="K2326" s="2">
        <f t="shared" si="284"/>
        <v>5.8643080381221226</v>
      </c>
    </row>
    <row r="2327" spans="1:11" ht="13.5" x14ac:dyDescent="0.25">
      <c r="A2327" s="3">
        <f>TITRES_STAT!B2330</f>
        <v>45390</v>
      </c>
      <c r="B2327" s="6">
        <f>TITRES_STAT!D2330</f>
        <v>5.6448</v>
      </c>
      <c r="C2327" s="2">
        <f t="shared" si="285"/>
        <v>-8.8199999999999612E-2</v>
      </c>
      <c r="D2327" s="2">
        <f t="shared" si="286"/>
        <v>5.7224000000000004</v>
      </c>
      <c r="E2327" s="2">
        <f t="shared" si="288"/>
        <v>5.7347399999999995</v>
      </c>
      <c r="F2327" s="2">
        <f t="shared" si="289"/>
        <v>5.7700250000000022</v>
      </c>
      <c r="G2327" s="2">
        <f t="shared" si="283"/>
        <v>5.9102599999999992</v>
      </c>
      <c r="H2327" s="2">
        <f t="shared" si="287"/>
        <v>5.7429520000000052</v>
      </c>
      <c r="I2327" s="2">
        <f t="array" ref="I2327">SUMPRODUCT(B2311:B2330, (ROW(B2311:B2330)-ROW(B2311)+1)) / (20*21/2)</f>
        <v>5.7290814285714271</v>
      </c>
      <c r="J2327" s="2">
        <f t="shared" si="290"/>
        <v>5.7753165620770481</v>
      </c>
      <c r="K2327" s="2">
        <f t="shared" si="284"/>
        <v>5.8556998797643924</v>
      </c>
    </row>
    <row r="2328" spans="1:11" ht="13.5" x14ac:dyDescent="0.25">
      <c r="A2328" s="3">
        <f>TITRES_STAT!B2331</f>
        <v>45394</v>
      </c>
      <c r="B2328" s="6">
        <f>TITRES_STAT!D2331</f>
        <v>5.7241999999999997</v>
      </c>
      <c r="C2328" s="2">
        <f t="shared" si="285"/>
        <v>7.9399999999999693E-2</v>
      </c>
      <c r="D2328" s="2">
        <f t="shared" si="286"/>
        <v>5.7171199999999995</v>
      </c>
      <c r="E2328" s="2">
        <f t="shared" si="288"/>
        <v>5.7321</v>
      </c>
      <c r="F2328" s="2">
        <f t="shared" si="289"/>
        <v>5.765175000000001</v>
      </c>
      <c r="G2328" s="2">
        <f t="shared" si="283"/>
        <v>5.9047919999999987</v>
      </c>
      <c r="H2328" s="2">
        <f t="shared" si="287"/>
        <v>5.742467000000004</v>
      </c>
      <c r="I2328" s="2">
        <f t="array" ref="I2328">SUMPRODUCT(B2312:B2331, (ROW(B2312:B2331)-ROW(B2312)+1)) / (20*21/2)</f>
        <v>5.7264809523809523</v>
      </c>
      <c r="J2328" s="2">
        <f t="shared" si="290"/>
        <v>5.7704483180697101</v>
      </c>
      <c r="K2328" s="2">
        <f t="shared" si="284"/>
        <v>5.8505430217344161</v>
      </c>
    </row>
    <row r="2329" spans="1:11" ht="13.5" x14ac:dyDescent="0.25">
      <c r="A2329" s="3">
        <f>TITRES_STAT!B2332</f>
        <v>45397</v>
      </c>
      <c r="B2329" s="6">
        <f>TITRES_STAT!D2332</f>
        <v>5.6448</v>
      </c>
      <c r="C2329" s="2">
        <f t="shared" si="285"/>
        <v>-7.9399999999999693E-2</v>
      </c>
      <c r="D2329" s="2">
        <f t="shared" si="286"/>
        <v>5.6959599999999995</v>
      </c>
      <c r="E2329" s="2">
        <f t="shared" si="288"/>
        <v>5.7215199999999999</v>
      </c>
      <c r="F2329" s="2">
        <f t="shared" si="289"/>
        <v>5.756355000000001</v>
      </c>
      <c r="G2329" s="2">
        <f t="shared" si="283"/>
        <v>5.8977359999999974</v>
      </c>
      <c r="H2329" s="2">
        <f t="shared" si="287"/>
        <v>5.7415850000000033</v>
      </c>
      <c r="I2329" s="2">
        <f t="array" ref="I2329">SUMPRODUCT(B2313:B2332, (ROW(B2313:B2332)-ROW(B2313)+1)) / (20*21/2)</f>
        <v>5.7243423809523808</v>
      </c>
      <c r="J2329" s="2">
        <f t="shared" si="290"/>
        <v>5.758481811586881</v>
      </c>
      <c r="K2329" s="2">
        <f t="shared" si="284"/>
        <v>5.8424746679409099</v>
      </c>
    </row>
    <row r="2330" spans="1:11" ht="13.5" x14ac:dyDescent="0.25">
      <c r="A2330" s="3">
        <f>TITRES_STAT!B2333</f>
        <v>45398</v>
      </c>
      <c r="B2330" s="6">
        <f>TITRES_STAT!D2333</f>
        <v>5.7241999999999997</v>
      </c>
      <c r="C2330" s="2">
        <f t="shared" si="285"/>
        <v>7.9399999999999693E-2</v>
      </c>
      <c r="D2330" s="2">
        <f t="shared" si="286"/>
        <v>5.6942000000000004</v>
      </c>
      <c r="E2330" s="2">
        <f t="shared" si="288"/>
        <v>5.7188800000000004</v>
      </c>
      <c r="F2330" s="2">
        <f t="shared" si="289"/>
        <v>5.7515049999999999</v>
      </c>
      <c r="G2330" s="2">
        <f t="shared" si="283"/>
        <v>5.892267999999997</v>
      </c>
      <c r="H2330" s="2">
        <f t="shared" si="287"/>
        <v>5.7419820000000028</v>
      </c>
      <c r="I2330" s="2">
        <f t="array" ref="I2330">SUMPRODUCT(B2314:B2333, (ROW(B2314:B2333)-ROW(B2314)+1)) / (20*21/2)</f>
        <v>5.7226657142857142</v>
      </c>
      <c r="J2330" s="2">
        <f t="shared" si="290"/>
        <v>5.7552168771500352</v>
      </c>
      <c r="K2330" s="2">
        <f t="shared" si="284"/>
        <v>5.8378364456687173</v>
      </c>
    </row>
    <row r="2331" spans="1:11" ht="13.5" x14ac:dyDescent="0.25">
      <c r="A2331" s="3">
        <f>TITRES_STAT!B2334</f>
        <v>45399</v>
      </c>
      <c r="B2331" s="6">
        <f>TITRES_STAT!D2334</f>
        <v>5.7241999999999997</v>
      </c>
      <c r="C2331" s="2">
        <f t="shared" si="285"/>
        <v>0</v>
      </c>
      <c r="D2331" s="2">
        <f t="shared" si="286"/>
        <v>5.6924399999999995</v>
      </c>
      <c r="E2331" s="2">
        <f t="shared" si="288"/>
        <v>5.7162399999999991</v>
      </c>
      <c r="F2331" s="2">
        <f t="shared" si="289"/>
        <v>5.7466549999999996</v>
      </c>
      <c r="G2331" s="2">
        <f t="shared" si="283"/>
        <v>5.8867999999999974</v>
      </c>
      <c r="H2331" s="2">
        <f t="shared" si="287"/>
        <v>5.7425995000000034</v>
      </c>
      <c r="I2331" s="2">
        <f t="array" ref="I2331">SUMPRODUCT(B2315:B2334, (ROW(B2315:B2334)-ROW(B2315)+1)) / (20*21/2)</f>
        <v>5.7212409523809518</v>
      </c>
      <c r="J2331" s="2">
        <f t="shared" si="290"/>
        <v>5.7522628888500318</v>
      </c>
      <c r="K2331" s="2">
        <f t="shared" si="284"/>
        <v>5.8333801144660224</v>
      </c>
    </row>
    <row r="2332" spans="1:11" ht="13.5" x14ac:dyDescent="0.25">
      <c r="A2332" s="3">
        <f>TITRES_STAT!B2335</f>
        <v>45400</v>
      </c>
      <c r="B2332" s="6">
        <f>TITRES_STAT!D2335</f>
        <v>5.7241999999999997</v>
      </c>
      <c r="C2332" s="2">
        <f t="shared" si="285"/>
        <v>0</v>
      </c>
      <c r="D2332" s="2">
        <f t="shared" si="286"/>
        <v>5.7083199999999996</v>
      </c>
      <c r="E2332" s="2">
        <f t="shared" si="288"/>
        <v>5.7153599999999996</v>
      </c>
      <c r="F2332" s="2">
        <f t="shared" si="289"/>
        <v>5.7418049999999994</v>
      </c>
      <c r="G2332" s="2">
        <f t="shared" si="283"/>
        <v>5.8813319999999978</v>
      </c>
      <c r="H2332" s="2">
        <f t="shared" si="287"/>
        <v>5.7432170000000031</v>
      </c>
      <c r="I2332" s="2">
        <f t="array" ref="I2332">SUMPRODUCT(B2316:B2335, (ROW(B2316:B2335)-ROW(B2316)+1)) / (20*21/2)</f>
        <v>5.7203199999999992</v>
      </c>
      <c r="J2332" s="2">
        <f t="shared" si="290"/>
        <v>5.7495902327690764</v>
      </c>
      <c r="K2332" s="2">
        <f t="shared" si="284"/>
        <v>5.8290985413497074</v>
      </c>
    </row>
    <row r="2333" spans="1:11" ht="13.5" x14ac:dyDescent="0.25">
      <c r="A2333" s="3">
        <f>TITRES_STAT!B2336</f>
        <v>45401</v>
      </c>
      <c r="B2333" s="6">
        <f>TITRES_STAT!D2336</f>
        <v>5.7241999999999997</v>
      </c>
      <c r="C2333" s="2">
        <f t="shared" si="285"/>
        <v>0</v>
      </c>
      <c r="D2333" s="2">
        <f t="shared" si="286"/>
        <v>5.7083199999999996</v>
      </c>
      <c r="E2333" s="2">
        <f t="shared" si="288"/>
        <v>5.7127199999999991</v>
      </c>
      <c r="F2333" s="2">
        <f t="shared" si="289"/>
        <v>5.7391599999999992</v>
      </c>
      <c r="G2333" s="2">
        <f t="shared" si="283"/>
        <v>5.8758639999999982</v>
      </c>
      <c r="H2333" s="2">
        <f t="shared" si="287"/>
        <v>5.7438785000000028</v>
      </c>
      <c r="I2333" s="2">
        <f t="array" ref="I2333">SUMPRODUCT(B2317:B2336, (ROW(B2317:B2336)-ROW(B2317)+1)) / (20*21/2)</f>
        <v>5.7199447619047623</v>
      </c>
      <c r="J2333" s="2">
        <f t="shared" si="290"/>
        <v>5.7471721153624982</v>
      </c>
      <c r="K2333" s="2">
        <f t="shared" si="284"/>
        <v>5.8249848730614833</v>
      </c>
    </row>
    <row r="2334" spans="1:11" ht="13.5" x14ac:dyDescent="0.25">
      <c r="A2334" s="3">
        <f>TITRES_STAT!B2337</f>
        <v>45404</v>
      </c>
      <c r="B2334" s="6">
        <f>TITRES_STAT!D2337</f>
        <v>5.7241999999999997</v>
      </c>
      <c r="C2334" s="2">
        <f t="shared" si="285"/>
        <v>0</v>
      </c>
      <c r="D2334" s="2">
        <f t="shared" si="286"/>
        <v>5.7241999999999997</v>
      </c>
      <c r="E2334" s="2">
        <f t="shared" si="288"/>
        <v>5.7100799999999978</v>
      </c>
      <c r="F2334" s="2">
        <f t="shared" si="289"/>
        <v>5.7338699999999987</v>
      </c>
      <c r="G2334" s="2">
        <f t="shared" si="283"/>
        <v>5.870219999999998</v>
      </c>
      <c r="H2334" s="2">
        <f t="shared" si="287"/>
        <v>5.7444960000000034</v>
      </c>
      <c r="I2334" s="2">
        <f t="array" ref="I2334">SUMPRODUCT(B2318:B2337, (ROW(B2318:B2337)-ROW(B2318)+1)) / (20*21/2)</f>
        <v>5.7213714285714286</v>
      </c>
      <c r="J2334" s="2">
        <f t="shared" si="290"/>
        <v>5.7449842948517844</v>
      </c>
      <c r="K2334" s="2">
        <f t="shared" si="284"/>
        <v>5.8210325250982882</v>
      </c>
    </row>
    <row r="2335" spans="1:11" ht="13.5" x14ac:dyDescent="0.25">
      <c r="A2335" s="3">
        <f>TITRES_STAT!B2338</f>
        <v>45405</v>
      </c>
      <c r="B2335" s="6">
        <f>TITRES_STAT!D2338</f>
        <v>5.7241999999999997</v>
      </c>
      <c r="C2335" s="2">
        <f t="shared" si="285"/>
        <v>0</v>
      </c>
      <c r="D2335" s="2">
        <f t="shared" si="286"/>
        <v>5.7241999999999997</v>
      </c>
      <c r="E2335" s="2">
        <f t="shared" si="288"/>
        <v>5.7091999999999983</v>
      </c>
      <c r="F2335" s="2">
        <f t="shared" si="289"/>
        <v>5.728139999999998</v>
      </c>
      <c r="G2335" s="2">
        <f t="shared" si="283"/>
        <v>5.8622819999999987</v>
      </c>
      <c r="H2335" s="2">
        <f t="shared" si="287"/>
        <v>5.7451135000000049</v>
      </c>
      <c r="I2335" s="2">
        <f t="array" ref="I2335">SUMPRODUCT(B2319:B2338, (ROW(B2319:B2338)-ROW(B2319)+1)) / (20*21/2)</f>
        <v>5.7472019047619041</v>
      </c>
      <c r="J2335" s="2">
        <f t="shared" si="290"/>
        <v>5.7430048381992336</v>
      </c>
      <c r="K2335" s="2">
        <f t="shared" si="284"/>
        <v>5.8172351711728654</v>
      </c>
    </row>
    <row r="2336" spans="1:11" ht="13.5" x14ac:dyDescent="0.25">
      <c r="A2336" s="3">
        <f>TITRES_STAT!B2339</f>
        <v>45406</v>
      </c>
      <c r="B2336" s="6">
        <f>TITRES_STAT!D2339</f>
        <v>5.7241999999999997</v>
      </c>
      <c r="C2336" s="2">
        <f t="shared" si="285"/>
        <v>0</v>
      </c>
      <c r="D2336" s="2">
        <f t="shared" si="286"/>
        <v>5.7241999999999997</v>
      </c>
      <c r="E2336" s="2">
        <f t="shared" si="288"/>
        <v>5.7083199999999987</v>
      </c>
      <c r="F2336" s="2">
        <f t="shared" si="289"/>
        <v>5.7268199999999982</v>
      </c>
      <c r="G2336" s="2">
        <f t="shared" si="283"/>
        <v>5.8564619999999987</v>
      </c>
      <c r="H2336" s="2">
        <f t="shared" si="287"/>
        <v>5.7444965000000057</v>
      </c>
      <c r="I2336" s="2">
        <f t="array" ref="I2336">SUMPRODUCT(B2320:B2339, (ROW(B2320:B2339)-ROW(B2320)+1)) / (20*21/2)</f>
        <v>5.763456190476191</v>
      </c>
      <c r="J2336" s="2">
        <f t="shared" si="290"/>
        <v>5.7412139012278782</v>
      </c>
      <c r="K2336" s="2">
        <f t="shared" si="284"/>
        <v>5.8135867330876545</v>
      </c>
    </row>
    <row r="2337" spans="1:11" ht="13.5" x14ac:dyDescent="0.25">
      <c r="A2337" s="3">
        <f>TITRES_STAT!B2340</f>
        <v>45407</v>
      </c>
      <c r="B2337" s="6">
        <f>TITRES_STAT!D2340</f>
        <v>5.7417999999999996</v>
      </c>
      <c r="C2337" s="2">
        <f t="shared" si="285"/>
        <v>1.7599999999999838E-2</v>
      </c>
      <c r="D2337" s="2">
        <f t="shared" si="286"/>
        <v>5.7277199999999997</v>
      </c>
      <c r="E2337" s="2">
        <f t="shared" si="288"/>
        <v>5.7180199999999983</v>
      </c>
      <c r="F2337" s="2">
        <f t="shared" si="289"/>
        <v>5.726379999999998</v>
      </c>
      <c r="G2337" s="2">
        <f t="shared" si="283"/>
        <v>5.8509939999999991</v>
      </c>
      <c r="H2337" s="2">
        <f t="shared" si="287"/>
        <v>5.7439675000000054</v>
      </c>
      <c r="I2337" s="2">
        <f t="array" ref="I2337">SUMPRODUCT(B2321:B2340, (ROW(B2321:B2340)-ROW(B2321)+1)) / (20*21/2)</f>
        <v>5.7789542857142848</v>
      </c>
      <c r="J2337" s="2">
        <f t="shared" si="290"/>
        <v>5.7412697201585559</v>
      </c>
      <c r="K2337" s="2">
        <f t="shared" si="284"/>
        <v>5.8107715670842168</v>
      </c>
    </row>
    <row r="2338" spans="1:11" ht="13.5" x14ac:dyDescent="0.25">
      <c r="A2338" s="3">
        <f>TITRES_STAT!B2341</f>
        <v>45408</v>
      </c>
      <c r="B2338" s="6">
        <f>TITRES_STAT!D2341</f>
        <v>5.9976000000000003</v>
      </c>
      <c r="C2338" s="2">
        <f t="shared" si="285"/>
        <v>0.25580000000000069</v>
      </c>
      <c r="D2338" s="2">
        <f t="shared" si="286"/>
        <v>5.7824</v>
      </c>
      <c r="E2338" s="2">
        <f t="shared" si="288"/>
        <v>5.7453599999999989</v>
      </c>
      <c r="F2338" s="2">
        <f t="shared" si="289"/>
        <v>5.7387299999999986</v>
      </c>
      <c r="G2338" s="2">
        <f t="shared" si="283"/>
        <v>5.8508179999999994</v>
      </c>
      <c r="H2338" s="2">
        <f t="shared" si="287"/>
        <v>5.7444525000000057</v>
      </c>
      <c r="I2338" s="2">
        <f t="array" ref="I2338">SUMPRODUCT(B2322:B2341, (ROW(B2322:B2341)-ROW(B2322)+1)) / (20*21/2)</f>
        <v>5.81469619047619</v>
      </c>
      <c r="J2338" s="2">
        <f t="shared" si="290"/>
        <v>5.7656821277625028</v>
      </c>
      <c r="K2338" s="2">
        <f t="shared" si="284"/>
        <v>5.8180981722966001</v>
      </c>
    </row>
    <row r="2339" spans="1:11" ht="13.5" x14ac:dyDescent="0.25">
      <c r="A2339" s="3">
        <f>TITRES_STAT!B2342</f>
        <v>45411</v>
      </c>
      <c r="B2339" s="6">
        <f>TITRES_STAT!D2342</f>
        <v>5.9093999999999998</v>
      </c>
      <c r="C2339" s="2">
        <f t="shared" si="285"/>
        <v>-8.82000000000005E-2</v>
      </c>
      <c r="D2339" s="2">
        <f t="shared" si="286"/>
        <v>5.8194399999999984</v>
      </c>
      <c r="E2339" s="2">
        <f t="shared" si="288"/>
        <v>5.77182</v>
      </c>
      <c r="F2339" s="2">
        <f t="shared" si="289"/>
        <v>5.7466699999999991</v>
      </c>
      <c r="G2339" s="2">
        <f t="shared" si="283"/>
        <v>5.848878</v>
      </c>
      <c r="H2339" s="2">
        <f t="shared" si="287"/>
        <v>5.7444965000000048</v>
      </c>
      <c r="I2339" s="2">
        <f t="array" ref="I2339">SUMPRODUCT(B2323:B2342, (ROW(B2323:B2342)-ROW(B2323)+1)) / (20*21/2)</f>
        <v>5.8360319047619038</v>
      </c>
      <c r="J2339" s="2">
        <f t="shared" si="290"/>
        <v>5.779369544166074</v>
      </c>
      <c r="K2339" s="2">
        <f t="shared" si="284"/>
        <v>5.8216786361281061</v>
      </c>
    </row>
    <row r="2340" spans="1:11" ht="13.5" x14ac:dyDescent="0.25">
      <c r="A2340" s="3">
        <f>TITRES_STAT!B2343</f>
        <v>45412</v>
      </c>
      <c r="B2340" s="6">
        <f>TITRES_STAT!D2343</f>
        <v>5.9093999999999998</v>
      </c>
      <c r="C2340" s="2">
        <f t="shared" si="285"/>
        <v>0</v>
      </c>
      <c r="D2340" s="2">
        <f t="shared" si="286"/>
        <v>5.8564799999999995</v>
      </c>
      <c r="E2340" s="2">
        <f t="shared" si="288"/>
        <v>5.7903399999999987</v>
      </c>
      <c r="F2340" s="2">
        <f t="shared" si="289"/>
        <v>5.7546099999999996</v>
      </c>
      <c r="G2340" s="2">
        <f t="shared" si="283"/>
        <v>5.8448219999999989</v>
      </c>
      <c r="H2340" s="2">
        <f t="shared" si="287"/>
        <v>5.7446290000000042</v>
      </c>
      <c r="I2340" s="2">
        <f t="array" ref="I2340">SUMPRODUCT(B2324:B2343, (ROW(B2324:B2343)-ROW(B2324)+1)) / (20*21/2)</f>
        <v>5.8561076190476191</v>
      </c>
      <c r="J2340" s="2">
        <f t="shared" si="290"/>
        <v>5.7917533971026387</v>
      </c>
      <c r="K2340" s="2">
        <f t="shared" si="284"/>
        <v>5.8251186896132783</v>
      </c>
    </row>
    <row r="2341" spans="1:11" ht="13.5" x14ac:dyDescent="0.25">
      <c r="A2341" s="3">
        <f>TITRES_STAT!B2344</f>
        <v>45414</v>
      </c>
      <c r="B2341" s="6">
        <f>TITRES_STAT!D2344</f>
        <v>6.1299000000000001</v>
      </c>
      <c r="C2341" s="2">
        <f t="shared" si="285"/>
        <v>0.22050000000000036</v>
      </c>
      <c r="D2341" s="2">
        <f t="shared" si="286"/>
        <v>5.9376199999999999</v>
      </c>
      <c r="E2341" s="2">
        <f t="shared" si="288"/>
        <v>5.8309099999999994</v>
      </c>
      <c r="F2341" s="2">
        <f t="shared" si="289"/>
        <v>5.7735749999999992</v>
      </c>
      <c r="G2341" s="2">
        <f t="shared" si="283"/>
        <v>5.8451760000000004</v>
      </c>
      <c r="H2341" s="2">
        <f t="shared" si="287"/>
        <v>5.7457755000000033</v>
      </c>
      <c r="I2341" s="2">
        <f t="array" ref="I2341">SUMPRODUCT(B2325:B2344, (ROW(B2325:B2344)-ROW(B2325)+1)) / (20*21/2)</f>
        <v>5.8750071428571431</v>
      </c>
      <c r="J2341" s="2">
        <f t="shared" si="290"/>
        <v>5.8239578354738164</v>
      </c>
      <c r="K2341" s="2">
        <f t="shared" si="284"/>
        <v>5.8370708978637387</v>
      </c>
    </row>
    <row r="2342" spans="1:11" ht="13.5" x14ac:dyDescent="0.25">
      <c r="A2342" s="3">
        <f>TITRES_STAT!B2345</f>
        <v>45415</v>
      </c>
      <c r="B2342" s="6">
        <f>TITRES_STAT!D2345</f>
        <v>5.9976000000000003</v>
      </c>
      <c r="C2342" s="2">
        <f t="shared" si="285"/>
        <v>-0.13229999999999986</v>
      </c>
      <c r="D2342" s="2">
        <f t="shared" si="286"/>
        <v>5.9887800000000002</v>
      </c>
      <c r="E2342" s="2">
        <f t="shared" si="288"/>
        <v>5.8582499999999991</v>
      </c>
      <c r="F2342" s="2">
        <f t="shared" si="289"/>
        <v>5.7868050000000002</v>
      </c>
      <c r="G2342" s="2">
        <f t="shared" si="283"/>
        <v>5.8430599999999995</v>
      </c>
      <c r="H2342" s="2">
        <f t="shared" si="287"/>
        <v>5.7466575000000022</v>
      </c>
      <c r="I2342" s="2">
        <f t="array" ref="I2342">SUMPRODUCT(B2326:B2345, (ROW(B2326:B2345)-ROW(B2326)+1)) / (20*21/2)</f>
        <v>5.9095304761904766</v>
      </c>
      <c r="J2342" s="2">
        <f t="shared" si="290"/>
        <v>5.8404951844763104</v>
      </c>
      <c r="K2342" s="2">
        <f t="shared" si="284"/>
        <v>5.8433661567710429</v>
      </c>
    </row>
    <row r="2343" spans="1:11" ht="13.5" x14ac:dyDescent="0.25">
      <c r="A2343" s="3">
        <f>TITRES_STAT!B2346</f>
        <v>45418</v>
      </c>
      <c r="B2343" s="6">
        <f>TITRES_STAT!D2346</f>
        <v>5.9976000000000003</v>
      </c>
      <c r="C2343" s="2">
        <f t="shared" si="285"/>
        <v>0</v>
      </c>
      <c r="D2343" s="2">
        <f t="shared" si="286"/>
        <v>5.9887800000000002</v>
      </c>
      <c r="E2343" s="2">
        <f t="shared" si="288"/>
        <v>5.8855899999999988</v>
      </c>
      <c r="F2343" s="2">
        <f t="shared" si="289"/>
        <v>5.7991550000000007</v>
      </c>
      <c r="G2343" s="2">
        <f t="shared" si="283"/>
        <v>5.8409439999999986</v>
      </c>
      <c r="H2343" s="2">
        <f t="shared" si="287"/>
        <v>5.7477600000000022</v>
      </c>
      <c r="I2343" s="2">
        <f t="array" ref="I2343">SUMPRODUCT(B2327:B2346, (ROW(B2327:B2346)-ROW(B2327)+1)) / (20*21/2)</f>
        <v>5.9419538095238087</v>
      </c>
      <c r="J2343" s="2">
        <f t="shared" si="290"/>
        <v>5.855457547859519</v>
      </c>
      <c r="K2343" s="2">
        <f t="shared" si="284"/>
        <v>5.8494145427800213</v>
      </c>
    </row>
    <row r="2344" spans="1:11" ht="13.5" x14ac:dyDescent="0.25">
      <c r="A2344" s="3">
        <f>TITRES_STAT!B2347</f>
        <v>45419</v>
      </c>
      <c r="B2344" s="6">
        <f>TITRES_STAT!D2347</f>
        <v>5.9976000000000003</v>
      </c>
      <c r="C2344" s="2">
        <f t="shared" si="285"/>
        <v>0</v>
      </c>
      <c r="D2344" s="2">
        <f t="shared" si="286"/>
        <v>6.0064200000000003</v>
      </c>
      <c r="E2344" s="2">
        <f t="shared" si="288"/>
        <v>5.9129299999999985</v>
      </c>
      <c r="F2344" s="2">
        <f t="shared" si="289"/>
        <v>5.8115050000000004</v>
      </c>
      <c r="G2344" s="2">
        <f t="shared" si="283"/>
        <v>5.8388279999999986</v>
      </c>
      <c r="H2344" s="2">
        <f t="shared" si="287"/>
        <v>5.7488625000000013</v>
      </c>
      <c r="I2344" s="2">
        <f t="array" ref="I2344">SUMPRODUCT(B2328:B2347, (ROW(B2328:B2347)-ROW(B2328)+1)) / (20*21/2)</f>
        <v>5.9722771428571431</v>
      </c>
      <c r="J2344" s="2">
        <f t="shared" si="290"/>
        <v>5.8689949242538511</v>
      </c>
      <c r="K2344" s="2">
        <f t="shared" si="284"/>
        <v>5.8552257371808052</v>
      </c>
    </row>
    <row r="2345" spans="1:11" ht="13.5" x14ac:dyDescent="0.25">
      <c r="A2345" s="3">
        <f>TITRES_STAT!B2348</f>
        <v>45420</v>
      </c>
      <c r="B2345" s="6">
        <f>TITRES_STAT!D2348</f>
        <v>6.1740000000000004</v>
      </c>
      <c r="C2345" s="2">
        <f t="shared" si="285"/>
        <v>0.17640000000000011</v>
      </c>
      <c r="D2345" s="2">
        <f t="shared" si="286"/>
        <v>6.0593400000000006</v>
      </c>
      <c r="E2345" s="2">
        <f t="shared" si="288"/>
        <v>5.9579099999999992</v>
      </c>
      <c r="F2345" s="2">
        <f t="shared" si="289"/>
        <v>5.8335550000000014</v>
      </c>
      <c r="G2345" s="2">
        <f t="shared" si="283"/>
        <v>5.8402399999999988</v>
      </c>
      <c r="H2345" s="2">
        <f t="shared" si="287"/>
        <v>5.7508470000000003</v>
      </c>
      <c r="I2345" s="2">
        <f t="array" ref="I2345">SUMPRODUCT(B2329:B2348, (ROW(B2329:B2348)-ROW(B2329)+1)) / (20*21/2)</f>
        <v>6.0000804761904769</v>
      </c>
      <c r="J2345" s="2">
        <f t="shared" si="290"/>
        <v>5.8980430267058654</v>
      </c>
      <c r="K2345" s="2">
        <f t="shared" si="284"/>
        <v>5.867726688663911</v>
      </c>
    </row>
    <row r="2346" spans="1:11" ht="13.5" x14ac:dyDescent="0.25">
      <c r="A2346" s="3">
        <f>TITRES_STAT!B2349</f>
        <v>45421</v>
      </c>
      <c r="B2346" s="6">
        <f>TITRES_STAT!D2349</f>
        <v>6.1740000000000004</v>
      </c>
      <c r="C2346" s="2">
        <f t="shared" si="285"/>
        <v>0</v>
      </c>
      <c r="D2346" s="2">
        <f t="shared" si="286"/>
        <v>6.0681600000000007</v>
      </c>
      <c r="E2346" s="2">
        <f t="shared" si="288"/>
        <v>6.0028899999999989</v>
      </c>
      <c r="F2346" s="2">
        <f t="shared" si="289"/>
        <v>5.8556050000000024</v>
      </c>
      <c r="G2346" s="2">
        <f t="shared" si="283"/>
        <v>5.8416519999999981</v>
      </c>
      <c r="H2346" s="2">
        <f t="shared" si="287"/>
        <v>5.7529200000000005</v>
      </c>
      <c r="I2346" s="2">
        <f t="array" ref="I2346">SUMPRODUCT(B2330:B2349, (ROW(B2330:B2349)-ROW(B2330)+1)) / (20*21/2)</f>
        <v>6.0249038095238108</v>
      </c>
      <c r="J2346" s="2">
        <f t="shared" si="290"/>
        <v>5.9243246432100687</v>
      </c>
      <c r="K2346" s="2">
        <f t="shared" si="284"/>
        <v>5.879737406755523</v>
      </c>
    </row>
    <row r="2347" spans="1:11" ht="13.5" x14ac:dyDescent="0.25">
      <c r="A2347" s="3">
        <f>TITRES_STAT!B2350</f>
        <v>45422</v>
      </c>
      <c r="B2347" s="6">
        <f>TITRES_STAT!D2350</f>
        <v>6.1740000000000004</v>
      </c>
      <c r="C2347" s="2">
        <f t="shared" si="285"/>
        <v>0</v>
      </c>
      <c r="D2347" s="2">
        <f t="shared" si="286"/>
        <v>6.10344</v>
      </c>
      <c r="E2347" s="2">
        <f t="shared" si="288"/>
        <v>6.0461099999999997</v>
      </c>
      <c r="F2347" s="2">
        <f t="shared" si="289"/>
        <v>5.8820650000000017</v>
      </c>
      <c r="G2347" s="2">
        <f t="shared" si="283"/>
        <v>5.8430639999999983</v>
      </c>
      <c r="H2347" s="2">
        <f t="shared" si="287"/>
        <v>5.7551250000000005</v>
      </c>
      <c r="I2347" s="2">
        <f t="array" ref="I2347">SUMPRODUCT(B2331:B2350, (ROW(B2331:B2350)-ROW(B2331)+1)) / (20*21/2)</f>
        <v>6.0648871428571427</v>
      </c>
      <c r="J2347" s="2">
        <f t="shared" si="290"/>
        <v>5.9481032486186338</v>
      </c>
      <c r="K2347" s="2">
        <f t="shared" si="284"/>
        <v>5.8912771162945221</v>
      </c>
    </row>
    <row r="2348" spans="1:11" ht="13.5" x14ac:dyDescent="0.25">
      <c r="A2348" s="3">
        <f>TITRES_STAT!B2351</f>
        <v>45425</v>
      </c>
      <c r="B2348" s="6">
        <f>TITRES_STAT!D2351</f>
        <v>6.1740000000000004</v>
      </c>
      <c r="C2348" s="2">
        <f t="shared" si="285"/>
        <v>0</v>
      </c>
      <c r="D2348" s="2">
        <f t="shared" si="286"/>
        <v>6.1387200000000002</v>
      </c>
      <c r="E2348" s="2">
        <f t="shared" si="288"/>
        <v>6.0637499999999998</v>
      </c>
      <c r="F2348" s="2">
        <f t="shared" si="289"/>
        <v>5.904555000000002</v>
      </c>
      <c r="G2348" s="2">
        <f t="shared" si="283"/>
        <v>5.8444759999999985</v>
      </c>
      <c r="H2348" s="2">
        <f t="shared" si="287"/>
        <v>5.7577709999999991</v>
      </c>
      <c r="I2348" s="2">
        <f t="array" ref="I2348">SUMPRODUCT(B2332:B2351, (ROW(B2332:B2351)-ROW(B2332)+1)) / (20*21/2)</f>
        <v>6.1018885714285718</v>
      </c>
      <c r="J2348" s="2">
        <f t="shared" si="290"/>
        <v>5.9696172249406692</v>
      </c>
      <c r="K2348" s="2">
        <f t="shared" si="284"/>
        <v>5.9023642882045415</v>
      </c>
    </row>
    <row r="2349" spans="1:11" ht="13.5" x14ac:dyDescent="0.25">
      <c r="A2349" s="3">
        <f>TITRES_STAT!B2352</f>
        <v>45426</v>
      </c>
      <c r="B2349" s="6">
        <f>TITRES_STAT!D2352</f>
        <v>6.1651999999999996</v>
      </c>
      <c r="C2349" s="2">
        <f t="shared" si="285"/>
        <v>-8.8000000000008072E-3</v>
      </c>
      <c r="D2349" s="2">
        <f t="shared" si="286"/>
        <v>6.1722400000000004</v>
      </c>
      <c r="E2349" s="2">
        <f t="shared" si="288"/>
        <v>6.0893299999999995</v>
      </c>
      <c r="F2349" s="2">
        <f t="shared" si="289"/>
        <v>5.9305750000000019</v>
      </c>
      <c r="G2349" s="2">
        <f t="shared" si="283"/>
        <v>5.8457119999999998</v>
      </c>
      <c r="H2349" s="2">
        <f t="shared" si="287"/>
        <v>5.7603729999999995</v>
      </c>
      <c r="I2349" s="2">
        <f t="array" ref="I2349">SUMPRODUCT(B2333:B2352, (ROW(B2333:B2352)-ROW(B2333)+1)) / (20*21/2)</f>
        <v>6.1359080952380962</v>
      </c>
      <c r="J2349" s="2">
        <f t="shared" si="290"/>
        <v>5.9882441558987001</v>
      </c>
      <c r="K2349" s="2">
        <f t="shared" si="284"/>
        <v>5.9126715710200495</v>
      </c>
    </row>
    <row r="2350" spans="1:11" ht="13.5" x14ac:dyDescent="0.25">
      <c r="A2350" s="3">
        <f>TITRES_STAT!B2353</f>
        <v>45427</v>
      </c>
      <c r="B2350" s="6">
        <f>TITRES_STAT!D2353</f>
        <v>6.3503999999999996</v>
      </c>
      <c r="C2350" s="2">
        <f t="shared" si="285"/>
        <v>0.18520000000000003</v>
      </c>
      <c r="D2350" s="2">
        <f t="shared" si="286"/>
        <v>6.2075200000000006</v>
      </c>
      <c r="E2350" s="2">
        <f t="shared" si="288"/>
        <v>6.1334299999999997</v>
      </c>
      <c r="F2350" s="2">
        <f t="shared" si="289"/>
        <v>5.9618850000000014</v>
      </c>
      <c r="G2350" s="2">
        <f t="shared" si="283"/>
        <v>5.8510039999999996</v>
      </c>
      <c r="H2350" s="2">
        <f t="shared" si="287"/>
        <v>5.7639009999999997</v>
      </c>
      <c r="I2350" s="2">
        <f t="array" ref="I2350">SUMPRODUCT(B2334:B2353, (ROW(B2334:B2353)-ROW(B2334)+1)) / (20*21/2)</f>
        <v>6.1669457142857143</v>
      </c>
      <c r="J2350" s="2">
        <f t="shared" si="290"/>
        <v>6.0227351886702527</v>
      </c>
      <c r="K2350" s="2">
        <f t="shared" si="284"/>
        <v>5.9298373917643614</v>
      </c>
    </row>
    <row r="2351" spans="1:11" ht="13.5" x14ac:dyDescent="0.25">
      <c r="A2351" s="3">
        <f>TITRES_STAT!B2354</f>
        <v>45428</v>
      </c>
      <c r="B2351" s="6">
        <f>TITRES_STAT!D2354</f>
        <v>6.3503999999999996</v>
      </c>
      <c r="C2351" s="2">
        <f t="shared" si="285"/>
        <v>0</v>
      </c>
      <c r="D2351" s="2">
        <f t="shared" si="286"/>
        <v>6.2428000000000008</v>
      </c>
      <c r="E2351" s="2">
        <f t="shared" si="288"/>
        <v>6.1554799999999998</v>
      </c>
      <c r="F2351" s="2">
        <f t="shared" si="289"/>
        <v>5.9931950000000009</v>
      </c>
      <c r="G2351" s="2">
        <f t="shared" si="283"/>
        <v>5.8614120000000005</v>
      </c>
      <c r="H2351" s="2">
        <f t="shared" si="287"/>
        <v>5.7674289999999999</v>
      </c>
      <c r="I2351" s="2">
        <f t="array" ref="I2351">SUMPRODUCT(B2335:B2354, (ROW(B2335:B2354)-ROW(B2335)+1)) / (20*21/2)</f>
        <v>6.1950014285714285</v>
      </c>
      <c r="J2351" s="2">
        <f t="shared" si="290"/>
        <v>6.0539413611778476</v>
      </c>
      <c r="K2351" s="2">
        <f t="shared" si="284"/>
        <v>5.9463300430677197</v>
      </c>
    </row>
    <row r="2352" spans="1:11" ht="13.5" x14ac:dyDescent="0.25">
      <c r="A2352" s="3">
        <f>TITRES_STAT!B2355</f>
        <v>45429</v>
      </c>
      <c r="B2352" s="6">
        <f>TITRES_STAT!D2355</f>
        <v>6.3503999999999996</v>
      </c>
      <c r="C2352" s="2">
        <f t="shared" si="285"/>
        <v>0</v>
      </c>
      <c r="D2352" s="2">
        <f t="shared" si="286"/>
        <v>6.2780800000000001</v>
      </c>
      <c r="E2352" s="2">
        <f t="shared" si="288"/>
        <v>6.19076</v>
      </c>
      <c r="F2352" s="2">
        <f t="shared" si="289"/>
        <v>6.0245049999999996</v>
      </c>
      <c r="G2352" s="2">
        <f t="shared" si="283"/>
        <v>5.8718200000000005</v>
      </c>
      <c r="H2352" s="2">
        <f t="shared" si="287"/>
        <v>5.7709569999999992</v>
      </c>
      <c r="I2352" s="2">
        <f t="array" ref="I2352">SUMPRODUCT(B2336:B2355, (ROW(B2336:B2355)-ROW(B2336)+1)) / (20*21/2)</f>
        <v>6.2150371428571436</v>
      </c>
      <c r="J2352" s="2">
        <f t="shared" si="290"/>
        <v>6.0821755172561476</v>
      </c>
      <c r="K2352" s="2">
        <f t="shared" si="284"/>
        <v>5.9621759237317304</v>
      </c>
    </row>
    <row r="2353" spans="1:11" ht="13.5" x14ac:dyDescent="0.25">
      <c r="A2353" s="3">
        <f>TITRES_STAT!B2356</f>
        <v>45432</v>
      </c>
      <c r="B2353" s="6">
        <f>TITRES_STAT!D2356</f>
        <v>6.3503999999999996</v>
      </c>
      <c r="C2353" s="2">
        <f t="shared" si="285"/>
        <v>0</v>
      </c>
      <c r="D2353" s="2">
        <f t="shared" si="286"/>
        <v>6.3133600000000003</v>
      </c>
      <c r="E2353" s="2">
        <f t="shared" si="288"/>
        <v>6.2260400000000002</v>
      </c>
      <c r="F2353" s="2">
        <f t="shared" si="289"/>
        <v>6.0558149999999999</v>
      </c>
      <c r="G2353" s="2">
        <f t="shared" si="283"/>
        <v>5.8820519999999998</v>
      </c>
      <c r="H2353" s="2">
        <f t="shared" si="287"/>
        <v>5.7749259999999989</v>
      </c>
      <c r="I2353" s="2">
        <f t="array" ref="I2353">SUMPRODUCT(B2337:B2356, (ROW(B2337:B2356)-ROW(B2337)+1)) / (20*21/2)</f>
        <v>6.2104952380952376</v>
      </c>
      <c r="J2353" s="2">
        <f t="shared" si="290"/>
        <v>6.1077207060888954</v>
      </c>
      <c r="K2353" s="2">
        <f t="shared" si="284"/>
        <v>5.9774003973108778</v>
      </c>
    </row>
    <row r="2354" spans="1:11" ht="13.5" x14ac:dyDescent="0.25">
      <c r="A2354" s="3">
        <f>TITRES_STAT!B2357</f>
        <v>45433</v>
      </c>
      <c r="B2354" s="6">
        <f>TITRES_STAT!D2357</f>
        <v>6.3503999999999996</v>
      </c>
      <c r="C2354" s="2">
        <f t="shared" si="285"/>
        <v>0</v>
      </c>
      <c r="D2354" s="2">
        <f t="shared" si="286"/>
        <v>6.3503999999999996</v>
      </c>
      <c r="E2354" s="2">
        <f t="shared" si="288"/>
        <v>6.2613199999999996</v>
      </c>
      <c r="F2354" s="2">
        <f t="shared" si="289"/>
        <v>6.0871249999999986</v>
      </c>
      <c r="G2354" s="2">
        <f t="shared" ref="G2354:G2417" si="291">AVERAGE(B2305:B2354)</f>
        <v>5.8922840000000001</v>
      </c>
      <c r="H2354" s="2">
        <f t="shared" si="287"/>
        <v>5.7784539999999982</v>
      </c>
      <c r="I2354" s="2">
        <f t="array" ref="I2354">SUMPRODUCT(B2338:B2357, (ROW(B2338:B2357)-ROW(B2338)+1)) / (20*21/2)</f>
        <v>6.2280014285714289</v>
      </c>
      <c r="J2354" s="2">
        <f t="shared" si="290"/>
        <v>6.1308330197947152</v>
      </c>
      <c r="K2354" s="2">
        <f t="shared" si="284"/>
        <v>5.992027832710451</v>
      </c>
    </row>
    <row r="2355" spans="1:11" ht="13.5" x14ac:dyDescent="0.25">
      <c r="A2355" s="3">
        <f>TITRES_STAT!B2358</f>
        <v>45434</v>
      </c>
      <c r="B2355" s="6">
        <f>TITRES_STAT!D2358</f>
        <v>6.2975000000000003</v>
      </c>
      <c r="C2355" s="2">
        <f t="shared" si="285"/>
        <v>-5.2899999999999281E-2</v>
      </c>
      <c r="D2355" s="2">
        <f t="shared" si="286"/>
        <v>6.3398199999999996</v>
      </c>
      <c r="E2355" s="2">
        <f t="shared" si="288"/>
        <v>6.2736700000000001</v>
      </c>
      <c r="F2355" s="2">
        <f t="shared" si="289"/>
        <v>6.1157899999999987</v>
      </c>
      <c r="G2355" s="2">
        <f t="shared" si="291"/>
        <v>5.9014579999999999</v>
      </c>
      <c r="H2355" s="2">
        <f t="shared" si="287"/>
        <v>5.7817174999999974</v>
      </c>
      <c r="I2355" s="2">
        <f t="array" ref="I2355">SUMPRODUCT(B2339:B2358, (ROW(B2339:B2358)-ROW(B2339)+1)) / (20*21/2)</f>
        <v>6.2553219047619049</v>
      </c>
      <c r="J2355" s="2">
        <f t="shared" si="290"/>
        <v>6.1467060655285515</v>
      </c>
      <c r="K2355" s="2">
        <f t="shared" ref="K2355:K2418" si="292">$K$4*B2355+(1-$K$4)*K2354</f>
        <v>6.0040071333884732</v>
      </c>
    </row>
    <row r="2356" spans="1:11" ht="13.5" x14ac:dyDescent="0.25">
      <c r="A2356" s="3">
        <f>TITRES_STAT!B2359</f>
        <v>45435</v>
      </c>
      <c r="B2356" s="6">
        <f>TITRES_STAT!D2359</f>
        <v>6.0681000000000003</v>
      </c>
      <c r="C2356" s="2">
        <f t="shared" si="285"/>
        <v>-0.22940000000000005</v>
      </c>
      <c r="D2356" s="2">
        <f t="shared" si="286"/>
        <v>6.2833600000000001</v>
      </c>
      <c r="E2356" s="2">
        <f t="shared" si="288"/>
        <v>6.2630800000000004</v>
      </c>
      <c r="F2356" s="2">
        <f t="shared" si="289"/>
        <v>6.1329849999999988</v>
      </c>
      <c r="G2356" s="2">
        <f t="shared" si="291"/>
        <v>5.906396</v>
      </c>
      <c r="H2356" s="2">
        <f t="shared" si="287"/>
        <v>5.7838339999999961</v>
      </c>
      <c r="I2356" s="2">
        <f t="array" ref="I2356">SUMPRODUCT(B2340:B2359, (ROW(B2340:B2359)-ROW(B2340)+1)) / (20*21/2)</f>
        <v>6.2715328571428568</v>
      </c>
      <c r="J2356" s="2">
        <f t="shared" si="290"/>
        <v>6.1392197735734513</v>
      </c>
      <c r="K2356" s="2">
        <f t="shared" si="292"/>
        <v>6.0065205791379457</v>
      </c>
    </row>
    <row r="2357" spans="1:11" ht="13.5" x14ac:dyDescent="0.25">
      <c r="A2357" s="3">
        <f>TITRES_STAT!B2360</f>
        <v>45436</v>
      </c>
      <c r="B2357" s="6">
        <f>TITRES_STAT!D2360</f>
        <v>6.3167999999999997</v>
      </c>
      <c r="C2357" s="2">
        <f t="shared" si="285"/>
        <v>0.24869999999999948</v>
      </c>
      <c r="D2357" s="2">
        <f t="shared" si="286"/>
        <v>6.2766400000000004</v>
      </c>
      <c r="E2357" s="2">
        <f t="shared" si="288"/>
        <v>6.2773599999999998</v>
      </c>
      <c r="F2357" s="2">
        <f t="shared" si="289"/>
        <v>6.1617349999999984</v>
      </c>
      <c r="G2357" s="2">
        <f t="shared" si="291"/>
        <v>5.9163080000000017</v>
      </c>
      <c r="H2357" s="2">
        <f t="shared" si="287"/>
        <v>5.7876349999999954</v>
      </c>
      <c r="I2357" s="2">
        <f t="array" ref="I2357">SUMPRODUCT(B2341:B2360, (ROW(B2341:B2360)-ROW(B2341)+1)) / (20*21/2)</f>
        <v>6.2856242857142854</v>
      </c>
      <c r="J2357" s="2">
        <f t="shared" si="290"/>
        <v>6.1561321760902654</v>
      </c>
      <c r="K2357" s="2">
        <f t="shared" si="292"/>
        <v>6.0186883995639082</v>
      </c>
    </row>
    <row r="2358" spans="1:11" ht="13.5" x14ac:dyDescent="0.25">
      <c r="A2358" s="3">
        <f>TITRES_STAT!B2361</f>
        <v>45439</v>
      </c>
      <c r="B2358" s="6">
        <f>TITRES_STAT!D2361</f>
        <v>6.4485999999999999</v>
      </c>
      <c r="C2358" s="2">
        <f t="shared" si="285"/>
        <v>0.13180000000000014</v>
      </c>
      <c r="D2358" s="2">
        <f t="shared" si="286"/>
        <v>6.2962800000000003</v>
      </c>
      <c r="E2358" s="2">
        <f t="shared" si="288"/>
        <v>6.3048200000000003</v>
      </c>
      <c r="F2358" s="2">
        <f t="shared" si="289"/>
        <v>6.1842849999999983</v>
      </c>
      <c r="G2358" s="2">
        <f t="shared" si="291"/>
        <v>5.9288560000000015</v>
      </c>
      <c r="H2358" s="2">
        <f t="shared" si="287"/>
        <v>5.7916979999999958</v>
      </c>
      <c r="I2358" s="2">
        <f t="array" ref="I2358">SUMPRODUCT(B2342:B2361, (ROW(B2342:B2361)-ROW(B2342)+1)) / (20*21/2)</f>
        <v>6.2975961904761899</v>
      </c>
      <c r="J2358" s="2">
        <f t="shared" si="290"/>
        <v>6.1839862545578592</v>
      </c>
      <c r="K2358" s="2">
        <f t="shared" si="292"/>
        <v>6.0355476780123825</v>
      </c>
    </row>
    <row r="2359" spans="1:11" ht="13.5" x14ac:dyDescent="0.25">
      <c r="A2359" s="3">
        <f>TITRES_STAT!B2362</f>
        <v>45440</v>
      </c>
      <c r="B2359" s="6">
        <f>TITRES_STAT!D2362</f>
        <v>6.3544999999999998</v>
      </c>
      <c r="C2359" s="2">
        <f t="shared" si="285"/>
        <v>-9.4100000000000072E-2</v>
      </c>
      <c r="D2359" s="2">
        <f t="shared" si="286"/>
        <v>6.2971000000000004</v>
      </c>
      <c r="E2359" s="2">
        <f t="shared" si="288"/>
        <v>6.3237500000000004</v>
      </c>
      <c r="F2359" s="2">
        <f t="shared" si="289"/>
        <v>6.2065399999999986</v>
      </c>
      <c r="G2359" s="2">
        <f t="shared" si="291"/>
        <v>5.939522000000002</v>
      </c>
      <c r="H2359" s="2">
        <f t="shared" si="287"/>
        <v>5.7956874999999961</v>
      </c>
      <c r="I2359" s="2">
        <f t="array" ref="I2359">SUMPRODUCT(B2343:B2362, (ROW(B2343:B2362)-ROW(B2343)+1)) / (20*21/2)</f>
        <v>6.3040128571428564</v>
      </c>
      <c r="J2359" s="2">
        <f t="shared" si="290"/>
        <v>6.2002256588856817</v>
      </c>
      <c r="K2359" s="2">
        <f t="shared" si="292"/>
        <v>6.0480556122079756</v>
      </c>
    </row>
    <row r="2360" spans="1:11" ht="13.5" x14ac:dyDescent="0.25">
      <c r="A2360" s="3">
        <f>TITRES_STAT!B2363</f>
        <v>45441</v>
      </c>
      <c r="B2360" s="6">
        <f>TITRES_STAT!D2363</f>
        <v>6.3544999999999998</v>
      </c>
      <c r="C2360" s="2">
        <f t="shared" si="285"/>
        <v>0</v>
      </c>
      <c r="D2360" s="2">
        <f t="shared" si="286"/>
        <v>6.3085000000000004</v>
      </c>
      <c r="E2360" s="2">
        <f t="shared" si="288"/>
        <v>6.32416</v>
      </c>
      <c r="F2360" s="2">
        <f t="shared" si="289"/>
        <v>6.228794999999999</v>
      </c>
      <c r="G2360" s="2">
        <f t="shared" si="291"/>
        <v>5.9501880000000007</v>
      </c>
      <c r="H2360" s="2">
        <f t="shared" si="287"/>
        <v>5.7996769999999946</v>
      </c>
      <c r="I2360" s="2">
        <f t="array" ref="I2360">SUMPRODUCT(B2344:B2363, (ROW(B2344:B2363)-ROW(B2344)+1)) / (20*21/2)</f>
        <v>6.3080590476190483</v>
      </c>
      <c r="J2360" s="2">
        <f t="shared" si="290"/>
        <v>6.2149184532775212</v>
      </c>
      <c r="K2360" s="2">
        <f t="shared" si="292"/>
        <v>6.060073039180212</v>
      </c>
    </row>
    <row r="2361" spans="1:11" ht="13.5" x14ac:dyDescent="0.25">
      <c r="A2361" s="3">
        <f>TITRES_STAT!B2364</f>
        <v>45442</v>
      </c>
      <c r="B2361" s="6">
        <f>TITRES_STAT!D2364</f>
        <v>6.3544999999999998</v>
      </c>
      <c r="C2361" s="2">
        <f t="shared" si="285"/>
        <v>0</v>
      </c>
      <c r="D2361" s="2">
        <f t="shared" si="286"/>
        <v>6.3657800000000009</v>
      </c>
      <c r="E2361" s="2">
        <f t="shared" si="288"/>
        <v>6.3245699999999996</v>
      </c>
      <c r="F2361" s="2">
        <f t="shared" si="289"/>
        <v>6.2400249999999993</v>
      </c>
      <c r="G2361" s="2">
        <f t="shared" si="291"/>
        <v>5.9608540000000003</v>
      </c>
      <c r="H2361" s="2">
        <f t="shared" si="287"/>
        <v>5.803666499999995</v>
      </c>
      <c r="I2361" s="2">
        <f t="array" ref="I2361">SUMPRODUCT(B2345:B2364, (ROW(B2345:B2364)-ROW(B2345)+1)) / (20*21/2)</f>
        <v>6.310674761904763</v>
      </c>
      <c r="J2361" s="2">
        <f t="shared" si="290"/>
        <v>6.2282119339177573</v>
      </c>
      <c r="K2361" s="2">
        <f t="shared" si="292"/>
        <v>6.0716191945064786</v>
      </c>
    </row>
    <row r="2362" spans="1:11" ht="13.5" x14ac:dyDescent="0.25">
      <c r="A2362" s="3">
        <f>TITRES_STAT!B2365</f>
        <v>45443</v>
      </c>
      <c r="B2362" s="6">
        <f>TITRES_STAT!D2365</f>
        <v>6.3074000000000003</v>
      </c>
      <c r="C2362" s="2">
        <f t="shared" si="285"/>
        <v>-4.7099999999999476E-2</v>
      </c>
      <c r="D2362" s="2">
        <f t="shared" si="286"/>
        <v>6.363900000000001</v>
      </c>
      <c r="E2362" s="2">
        <f t="shared" si="288"/>
        <v>6.3202700000000007</v>
      </c>
      <c r="F2362" s="2">
        <f t="shared" si="289"/>
        <v>6.2555149999999999</v>
      </c>
      <c r="G2362" s="2">
        <f t="shared" si="291"/>
        <v>5.9705779999999997</v>
      </c>
      <c r="H2362" s="2">
        <f t="shared" si="287"/>
        <v>5.8074204999999939</v>
      </c>
      <c r="I2362" s="2">
        <f t="array" ref="I2362">SUMPRODUCT(B2346:B2365, (ROW(B2346:B2365)-ROW(B2346)+1)) / (20*21/2)</f>
        <v>6.3118600000000002</v>
      </c>
      <c r="J2362" s="2">
        <f t="shared" si="290"/>
        <v>6.2357536544970182</v>
      </c>
      <c r="K2362" s="2">
        <f t="shared" si="292"/>
        <v>6.080865500604264</v>
      </c>
    </row>
    <row r="2363" spans="1:11" ht="13.5" x14ac:dyDescent="0.25">
      <c r="A2363" s="3">
        <f>TITRES_STAT!B2366</f>
        <v>45446</v>
      </c>
      <c r="B2363" s="6">
        <f>TITRES_STAT!D2366</f>
        <v>6.298</v>
      </c>
      <c r="C2363" s="2">
        <f t="shared" si="285"/>
        <v>-9.400000000000297E-3</v>
      </c>
      <c r="D2363" s="2">
        <f t="shared" si="286"/>
        <v>6.33378</v>
      </c>
      <c r="E2363" s="2">
        <f t="shared" si="288"/>
        <v>6.315030000000001</v>
      </c>
      <c r="F2363" s="2">
        <f t="shared" si="289"/>
        <v>6.2705350000000006</v>
      </c>
      <c r="G2363" s="2">
        <f t="shared" si="291"/>
        <v>5.9809959999999993</v>
      </c>
      <c r="H2363" s="2">
        <f t="shared" si="287"/>
        <v>5.8106864999999939</v>
      </c>
      <c r="I2363" s="2">
        <f t="array" ref="I2363">SUMPRODUCT(B2347:B2366, (ROW(B2347:B2366)-ROW(B2347)+1)) / (20*21/2)</f>
        <v>6.3124547619047613</v>
      </c>
      <c r="J2363" s="2">
        <f t="shared" si="290"/>
        <v>6.2416818778782552</v>
      </c>
      <c r="K2363" s="2">
        <f t="shared" si="292"/>
        <v>6.0893805790119409</v>
      </c>
    </row>
    <row r="2364" spans="1:11" ht="13.5" x14ac:dyDescent="0.25">
      <c r="A2364" s="3">
        <f>TITRES_STAT!B2367</f>
        <v>45447</v>
      </c>
      <c r="B2364" s="6">
        <f>TITRES_STAT!D2367</f>
        <v>6.298</v>
      </c>
      <c r="C2364" s="2">
        <f t="shared" si="285"/>
        <v>0</v>
      </c>
      <c r="D2364" s="2">
        <f t="shared" si="286"/>
        <v>6.3224800000000005</v>
      </c>
      <c r="E2364" s="2">
        <f t="shared" si="288"/>
        <v>6.3097900000000013</v>
      </c>
      <c r="F2364" s="2">
        <f t="shared" si="289"/>
        <v>6.2855550000000004</v>
      </c>
      <c r="G2364" s="2">
        <f t="shared" si="291"/>
        <v>5.9903559999999993</v>
      </c>
      <c r="H2364" s="2">
        <f t="shared" si="287"/>
        <v>5.8139964999999947</v>
      </c>
      <c r="I2364" s="2">
        <f t="array" ref="I2364">SUMPRODUCT(B2348:B2367, (ROW(B2348:B2367)-ROW(B2348)+1)) / (20*21/2)</f>
        <v>6.312459047619047</v>
      </c>
      <c r="J2364" s="2">
        <f t="shared" si="290"/>
        <v>6.247045508556516</v>
      </c>
      <c r="K2364" s="2">
        <f t="shared" si="292"/>
        <v>6.0975617327761782</v>
      </c>
    </row>
    <row r="2365" spans="1:11" ht="13.5" x14ac:dyDescent="0.25">
      <c r="A2365" s="3">
        <f>TITRES_STAT!B2368</f>
        <v>45448</v>
      </c>
      <c r="B2365" s="6">
        <f>TITRES_STAT!D2368</f>
        <v>6.298</v>
      </c>
      <c r="C2365" s="2">
        <f t="shared" si="285"/>
        <v>0</v>
      </c>
      <c r="D2365" s="2">
        <f t="shared" si="286"/>
        <v>6.3111800000000002</v>
      </c>
      <c r="E2365" s="2">
        <f t="shared" si="288"/>
        <v>6.3098400000000012</v>
      </c>
      <c r="F2365" s="2">
        <f t="shared" si="289"/>
        <v>6.2917550000000002</v>
      </c>
      <c r="G2365" s="2">
        <f t="shared" si="291"/>
        <v>5.9995399999999997</v>
      </c>
      <c r="H2365" s="2">
        <f t="shared" si="287"/>
        <v>5.8173509999999951</v>
      </c>
      <c r="I2365" s="2">
        <f t="array" ref="I2365">SUMPRODUCT(B2349:B2368, (ROW(B2349:B2368)-ROW(B2349)+1)) / (20*21/2)</f>
        <v>6.2858728571428575</v>
      </c>
      <c r="J2365" s="2">
        <f t="shared" si="290"/>
        <v>6.2518983172654199</v>
      </c>
      <c r="K2365" s="2">
        <f t="shared" si="292"/>
        <v>6.105422056981034</v>
      </c>
    </row>
    <row r="2366" spans="1:11" ht="13.5" x14ac:dyDescent="0.25">
      <c r="A2366" s="3">
        <f>TITRES_STAT!B2369</f>
        <v>45449</v>
      </c>
      <c r="B2366" s="6">
        <f>TITRES_STAT!D2369</f>
        <v>6.298</v>
      </c>
      <c r="C2366" s="2">
        <f t="shared" si="285"/>
        <v>0</v>
      </c>
      <c r="D2366" s="2">
        <f t="shared" si="286"/>
        <v>6.2998799999999999</v>
      </c>
      <c r="E2366" s="2">
        <f t="shared" si="288"/>
        <v>6.3328300000000013</v>
      </c>
      <c r="F2366" s="2">
        <f t="shared" si="289"/>
        <v>6.297955</v>
      </c>
      <c r="G2366" s="2">
        <f t="shared" si="291"/>
        <v>6.0104879999999987</v>
      </c>
      <c r="H2366" s="2">
        <f t="shared" si="287"/>
        <v>5.8207054999999954</v>
      </c>
      <c r="I2366" s="2">
        <f t="array" ref="I2366">SUMPRODUCT(B2350:B2369, (ROW(B2350:B2369)-ROW(B2350)+1)) / (20*21/2)</f>
        <v>6.2851009523809527</v>
      </c>
      <c r="J2366" s="2">
        <f t="shared" si="290"/>
        <v>6.2562889537163322</v>
      </c>
      <c r="K2366" s="2">
        <f t="shared" si="292"/>
        <v>6.1129741331778558</v>
      </c>
    </row>
    <row r="2367" spans="1:11" ht="13.5" x14ac:dyDescent="0.25">
      <c r="A2367" s="3">
        <f>TITRES_STAT!B2370</f>
        <v>45450</v>
      </c>
      <c r="B2367" s="6">
        <f>TITRES_STAT!D2370</f>
        <v>6.298</v>
      </c>
      <c r="C2367" s="2">
        <f t="shared" si="285"/>
        <v>0</v>
      </c>
      <c r="D2367" s="2">
        <f t="shared" si="286"/>
        <v>6.298</v>
      </c>
      <c r="E2367" s="2">
        <f t="shared" si="288"/>
        <v>6.3309500000000014</v>
      </c>
      <c r="F2367" s="2">
        <f t="shared" si="289"/>
        <v>6.3041550000000006</v>
      </c>
      <c r="G2367" s="2">
        <f t="shared" si="291"/>
        <v>6.0214359999999996</v>
      </c>
      <c r="H2367" s="2">
        <f t="shared" si="287"/>
        <v>5.8248094999999953</v>
      </c>
      <c r="I2367" s="2">
        <f t="array" ref="I2367">SUMPRODUCT(B2351:B2370, (ROW(B2351:B2370)-ROW(B2351)+1)) / (20*21/2)</f>
        <v>6.283741428571429</v>
      </c>
      <c r="J2367" s="2">
        <f t="shared" si="290"/>
        <v>6.260261434314776</v>
      </c>
      <c r="K2367" s="2">
        <f t="shared" si="292"/>
        <v>6.1202300495238227</v>
      </c>
    </row>
    <row r="2368" spans="1:11" ht="13.5" x14ac:dyDescent="0.25">
      <c r="A2368" s="3">
        <f>TITRES_STAT!B2371</f>
        <v>45453</v>
      </c>
      <c r="B2368" s="6">
        <f>TITRES_STAT!D2371</f>
        <v>6.0250000000000004</v>
      </c>
      <c r="C2368" s="2">
        <f t="shared" si="285"/>
        <v>-0.27299999999999969</v>
      </c>
      <c r="D2368" s="2">
        <f t="shared" si="286"/>
        <v>6.2433999999999994</v>
      </c>
      <c r="E2368" s="2">
        <f t="shared" si="288"/>
        <v>6.288590000000001</v>
      </c>
      <c r="F2368" s="2">
        <f t="shared" si="289"/>
        <v>6.2967050000000011</v>
      </c>
      <c r="G2368" s="2">
        <f t="shared" si="291"/>
        <v>6.0269240000000002</v>
      </c>
      <c r="H2368" s="2">
        <f t="shared" si="287"/>
        <v>5.8271514999999967</v>
      </c>
      <c r="I2368" s="2">
        <f t="array" ref="I2368">SUMPRODUCT(B2352:B2371, (ROW(B2352:B2371)-ROW(B2352)+1)) / (20*21/2)</f>
        <v>6.2799809523809529</v>
      </c>
      <c r="J2368" s="2">
        <f t="shared" si="290"/>
        <v>6.2378555834276543</v>
      </c>
      <c r="K2368" s="2">
        <f t="shared" si="292"/>
        <v>6.1164955377777908</v>
      </c>
    </row>
    <row r="2369" spans="1:11" ht="13.5" x14ac:dyDescent="0.25">
      <c r="A2369" s="3">
        <f>TITRES_STAT!B2372</f>
        <v>45454</v>
      </c>
      <c r="B2369" s="6">
        <f>TITRES_STAT!D2372</f>
        <v>6.2885999999999997</v>
      </c>
      <c r="C2369" s="2">
        <f t="shared" si="285"/>
        <v>0.26359999999999939</v>
      </c>
      <c r="D2369" s="2">
        <f t="shared" si="286"/>
        <v>6.2415199999999995</v>
      </c>
      <c r="E2369" s="2">
        <f t="shared" si="288"/>
        <v>6.2820000000000009</v>
      </c>
      <c r="F2369" s="2">
        <f t="shared" si="289"/>
        <v>6.3028750000000011</v>
      </c>
      <c r="G2369" s="2">
        <f t="shared" si="291"/>
        <v>6.0376840000000005</v>
      </c>
      <c r="H2369" s="2">
        <f t="shared" si="287"/>
        <v>5.8303704999999972</v>
      </c>
      <c r="I2369" s="2">
        <f t="array" ref="I2369">SUMPRODUCT(B2353:B2372, (ROW(B2353:B2372)-ROW(B2353)+1)) / (20*21/2)</f>
        <v>6.2900971428571442</v>
      </c>
      <c r="J2369" s="2">
        <f t="shared" si="290"/>
        <v>6.2426883850059731</v>
      </c>
      <c r="K2369" s="2">
        <f t="shared" si="292"/>
        <v>6.1232447323747401</v>
      </c>
    </row>
    <row r="2370" spans="1:11" ht="13.5" x14ac:dyDescent="0.25">
      <c r="A2370" s="3">
        <f>TITRES_STAT!B2373</f>
        <v>45455</v>
      </c>
      <c r="B2370" s="6">
        <f>TITRES_STAT!D2373</f>
        <v>6.2885999999999997</v>
      </c>
      <c r="C2370" s="2">
        <f t="shared" si="285"/>
        <v>0</v>
      </c>
      <c r="D2370" s="2">
        <f t="shared" si="286"/>
        <v>6.2396399999999996</v>
      </c>
      <c r="E2370" s="2">
        <f t="shared" si="288"/>
        <v>6.2754100000000008</v>
      </c>
      <c r="F2370" s="2">
        <f t="shared" si="289"/>
        <v>6.2997850000000009</v>
      </c>
      <c r="G2370" s="2">
        <f t="shared" si="291"/>
        <v>6.0484439999999999</v>
      </c>
      <c r="H2370" s="2">
        <f t="shared" si="287"/>
        <v>5.8335894999999987</v>
      </c>
      <c r="I2370" s="2">
        <f t="array" ref="I2370">SUMPRODUCT(B2354:B2373, (ROW(B2354:B2373)-ROW(B2354)+1)) / (20*21/2)</f>
        <v>6.299970000000001</v>
      </c>
      <c r="J2370" s="2">
        <f t="shared" si="290"/>
        <v>6.2470609197673088</v>
      </c>
      <c r="K2370" s="2">
        <f t="shared" si="292"/>
        <v>6.1297292526737701</v>
      </c>
    </row>
    <row r="2371" spans="1:11" ht="13.5" x14ac:dyDescent="0.25">
      <c r="A2371" s="3">
        <f>TITRES_STAT!B2374</f>
        <v>45456</v>
      </c>
      <c r="B2371" s="6">
        <f>TITRES_STAT!D2374</f>
        <v>6.2603</v>
      </c>
      <c r="C2371" s="2">
        <f t="shared" si="285"/>
        <v>-2.829999999999977E-2</v>
      </c>
      <c r="D2371" s="2">
        <f t="shared" si="286"/>
        <v>6.2321</v>
      </c>
      <c r="E2371" s="2">
        <f t="shared" si="288"/>
        <v>6.2659900000000004</v>
      </c>
      <c r="F2371" s="2">
        <f t="shared" si="289"/>
        <v>6.2952800000000009</v>
      </c>
      <c r="G2371" s="2">
        <f t="shared" si="291"/>
        <v>6.0586379999999993</v>
      </c>
      <c r="H2371" s="2">
        <f t="shared" si="287"/>
        <v>5.8366669999999976</v>
      </c>
      <c r="I2371" s="2">
        <f t="array" ref="I2371">SUMPRODUCT(B2355:B2374, (ROW(B2355:B2374)-ROW(B2355)+1)) / (20*21/2)</f>
        <v>6.3095995238095242</v>
      </c>
      <c r="J2371" s="2">
        <f t="shared" si="290"/>
        <v>6.2483217845513748</v>
      </c>
      <c r="K2371" s="2">
        <f t="shared" si="292"/>
        <v>6.134849674137544</v>
      </c>
    </row>
    <row r="2372" spans="1:11" ht="13.5" x14ac:dyDescent="0.25">
      <c r="A2372" s="3">
        <f>TITRES_STAT!B2375</f>
        <v>45457</v>
      </c>
      <c r="B2372" s="6">
        <f>TITRES_STAT!D2375</f>
        <v>6.4015000000000004</v>
      </c>
      <c r="C2372" s="2">
        <f t="shared" ref="C2372:C2435" si="293">B2372-B2371</f>
        <v>0.14120000000000044</v>
      </c>
      <c r="D2372" s="2">
        <f t="shared" si="286"/>
        <v>6.2528000000000006</v>
      </c>
      <c r="E2372" s="2">
        <f t="shared" si="288"/>
        <v>6.2754000000000003</v>
      </c>
      <c r="F2372" s="2">
        <f t="shared" si="289"/>
        <v>6.297835000000001</v>
      </c>
      <c r="G2372" s="2">
        <f t="shared" si="291"/>
        <v>6.0720079999999994</v>
      </c>
      <c r="H2372" s="2">
        <f t="shared" si="287"/>
        <v>5.8412884999999974</v>
      </c>
      <c r="I2372" s="2">
        <f t="array" ref="I2372">SUMPRODUCT(B2356:B2375, (ROW(B2356:B2375)-ROW(B2356)+1)) / (20*21/2)</f>
        <v>6.3369190476190482</v>
      </c>
      <c r="J2372" s="2">
        <f t="shared" si="290"/>
        <v>6.2629101860226726</v>
      </c>
      <c r="K2372" s="2">
        <f t="shared" si="292"/>
        <v>6.1453065496615622</v>
      </c>
    </row>
    <row r="2373" spans="1:11" ht="13.5" x14ac:dyDescent="0.25">
      <c r="A2373" s="3">
        <f>TITRES_STAT!B2376</f>
        <v>45461</v>
      </c>
      <c r="B2373" s="6">
        <f>TITRES_STAT!D2376</f>
        <v>6.4015000000000004</v>
      </c>
      <c r="C2373" s="2">
        <f t="shared" si="293"/>
        <v>0</v>
      </c>
      <c r="D2373" s="2">
        <f t="shared" si="286"/>
        <v>6.3280999999999992</v>
      </c>
      <c r="E2373" s="2">
        <f t="shared" si="288"/>
        <v>6.2857500000000002</v>
      </c>
      <c r="F2373" s="2">
        <f t="shared" si="289"/>
        <v>6.300390000000001</v>
      </c>
      <c r="G2373" s="2">
        <f t="shared" si="291"/>
        <v>6.0850259999999992</v>
      </c>
      <c r="H2373" s="2">
        <f t="shared" si="287"/>
        <v>5.8450719999999965</v>
      </c>
      <c r="I2373" s="2">
        <f t="array" ref="I2373">SUMPRODUCT(B2357:B2376, (ROW(B2357:B2376)-ROW(B2357)+1)) / (20*21/2)</f>
        <v>6.362846666666667</v>
      </c>
      <c r="J2373" s="2">
        <f t="shared" si="290"/>
        <v>6.2761092159252749</v>
      </c>
      <c r="K2373" s="2">
        <f t="shared" si="292"/>
        <v>6.1553533516356191</v>
      </c>
    </row>
    <row r="2374" spans="1:11" ht="13.5" x14ac:dyDescent="0.25">
      <c r="A2374" s="3">
        <f>TITRES_STAT!B2377</f>
        <v>45462</v>
      </c>
      <c r="B2374" s="6">
        <f>TITRES_STAT!D2377</f>
        <v>6.4015000000000004</v>
      </c>
      <c r="C2374" s="2">
        <f t="shared" si="293"/>
        <v>0</v>
      </c>
      <c r="D2374" s="2">
        <f t="shared" ref="D2374:D2437" si="294">AVERAGE(B2370:B2374)</f>
        <v>6.3506799999999997</v>
      </c>
      <c r="E2374" s="2">
        <f t="shared" si="288"/>
        <v>6.2960999999999991</v>
      </c>
      <c r="F2374" s="2">
        <f t="shared" si="289"/>
        <v>6.3029450000000011</v>
      </c>
      <c r="G2374" s="2">
        <f t="shared" si="291"/>
        <v>6.0980439999999989</v>
      </c>
      <c r="H2374" s="2">
        <f t="shared" si="287"/>
        <v>5.8488554999999964</v>
      </c>
      <c r="I2374" s="2">
        <f t="array" ref="I2374">SUMPRODUCT(B2358:B2377, (ROW(B2358:B2377)-ROW(B2358)+1)) / (20*21/2)</f>
        <v>6.3862900000000007</v>
      </c>
      <c r="J2374" s="2">
        <f t="shared" si="290"/>
        <v>6.2880511953609632</v>
      </c>
      <c r="K2374" s="2">
        <f t="shared" si="292"/>
        <v>6.1650061613753993</v>
      </c>
    </row>
    <row r="2375" spans="1:11" ht="13.5" x14ac:dyDescent="0.25">
      <c r="A2375" s="3">
        <f>TITRES_STAT!B2378</f>
        <v>45463</v>
      </c>
      <c r="B2375" s="6">
        <f>TITRES_STAT!D2378</f>
        <v>6.5898000000000003</v>
      </c>
      <c r="C2375" s="2">
        <f t="shared" si="293"/>
        <v>0.18829999999999991</v>
      </c>
      <c r="D2375" s="2">
        <f t="shared" si="294"/>
        <v>6.4109199999999991</v>
      </c>
      <c r="E2375" s="2">
        <f t="shared" si="288"/>
        <v>6.3252799999999993</v>
      </c>
      <c r="F2375" s="2">
        <f t="shared" si="289"/>
        <v>6.3175600000000012</v>
      </c>
      <c r="G2375" s="2">
        <f t="shared" si="291"/>
        <v>6.1151800000000005</v>
      </c>
      <c r="H2375" s="2">
        <f t="shared" si="287"/>
        <v>5.8538449999999962</v>
      </c>
      <c r="I2375" s="2">
        <f t="array" ref="I2375">SUMPRODUCT(B2359:B2378, (ROW(B2359:B2378)-ROW(B2359)+1)) / (20*21/2)</f>
        <v>6.4066428571428577</v>
      </c>
      <c r="J2375" s="2">
        <f t="shared" si="290"/>
        <v>6.3167891767551572</v>
      </c>
      <c r="K2375" s="2">
        <f t="shared" si="292"/>
        <v>6.1816647432822469</v>
      </c>
    </row>
    <row r="2376" spans="1:11" ht="13.5" x14ac:dyDescent="0.25">
      <c r="A2376" s="3">
        <f>TITRES_STAT!B2379</f>
        <v>45464</v>
      </c>
      <c r="B2376" s="6">
        <f>TITRES_STAT!D2379</f>
        <v>6.5898000000000003</v>
      </c>
      <c r="C2376" s="2">
        <f t="shared" si="293"/>
        <v>0</v>
      </c>
      <c r="D2376" s="2">
        <f t="shared" si="294"/>
        <v>6.4768200000000009</v>
      </c>
      <c r="E2376" s="2">
        <f t="shared" si="288"/>
        <v>6.3544599999999987</v>
      </c>
      <c r="F2376" s="2">
        <f t="shared" si="289"/>
        <v>6.3436450000000004</v>
      </c>
      <c r="G2376" s="2">
        <f t="shared" si="291"/>
        <v>6.1323160000000021</v>
      </c>
      <c r="H2376" s="2">
        <f t="shared" si="287"/>
        <v>5.8590109999999962</v>
      </c>
      <c r="I2376" s="2">
        <f t="array" ref="I2376">SUMPRODUCT(B2360:B2379, (ROW(B2360:B2379)-ROW(B2360)+1)) / (20*21/2)</f>
        <v>6.4371652380952389</v>
      </c>
      <c r="J2376" s="2">
        <f t="shared" si="290"/>
        <v>6.3427902075403804</v>
      </c>
      <c r="K2376" s="2">
        <f t="shared" si="292"/>
        <v>6.1976700474672572</v>
      </c>
    </row>
    <row r="2377" spans="1:11" ht="13.5" x14ac:dyDescent="0.25">
      <c r="A2377" s="3">
        <f>TITRES_STAT!B2380</f>
        <v>45467</v>
      </c>
      <c r="B2377" s="6">
        <f>TITRES_STAT!D2380</f>
        <v>6.5898000000000003</v>
      </c>
      <c r="C2377" s="2">
        <f t="shared" si="293"/>
        <v>0</v>
      </c>
      <c r="D2377" s="2">
        <f t="shared" si="294"/>
        <v>6.5144800000000007</v>
      </c>
      <c r="E2377" s="2">
        <f t="shared" si="288"/>
        <v>6.3836399999999998</v>
      </c>
      <c r="F2377" s="2">
        <f t="shared" si="289"/>
        <v>6.3572950000000006</v>
      </c>
      <c r="G2377" s="2">
        <f t="shared" si="291"/>
        <v>6.1512160000000016</v>
      </c>
      <c r="H2377" s="2">
        <f t="shared" si="287"/>
        <v>5.8641769999999962</v>
      </c>
      <c r="I2377" s="2">
        <f t="array" ref="I2377">SUMPRODUCT(B2361:B2380, (ROW(B2361:B2380)-ROW(B2361)+1)) / (20*21/2)</f>
        <v>6.4750904761904753</v>
      </c>
      <c r="J2377" s="2">
        <f t="shared" si="290"/>
        <v>6.366314949679392</v>
      </c>
      <c r="K2377" s="2">
        <f t="shared" si="292"/>
        <v>6.2130476926646203</v>
      </c>
    </row>
    <row r="2378" spans="1:11" ht="13.5" x14ac:dyDescent="0.25">
      <c r="A2378" s="3">
        <f>TITRES_STAT!B2381</f>
        <v>45468</v>
      </c>
      <c r="B2378" s="6">
        <f>TITRES_STAT!D2381</f>
        <v>6.5709999999999997</v>
      </c>
      <c r="C2378" s="2">
        <f t="shared" si="293"/>
        <v>-1.8800000000000594E-2</v>
      </c>
      <c r="D2378" s="2">
        <f t="shared" si="294"/>
        <v>6.5483799999999999</v>
      </c>
      <c r="E2378" s="2">
        <f t="shared" si="288"/>
        <v>6.4382399999999986</v>
      </c>
      <c r="F2378" s="2">
        <f t="shared" si="289"/>
        <v>6.3634149999999998</v>
      </c>
      <c r="G2378" s="2">
        <f t="shared" si="291"/>
        <v>6.1681520000000036</v>
      </c>
      <c r="H2378" s="2">
        <f t="shared" ref="H2378:H2441" si="295">AVERAGE(B2179:B2378)</f>
        <v>5.8692489999999964</v>
      </c>
      <c r="I2378" s="2">
        <f t="array" ref="I2378">SUMPRODUCT(B2362:B2381, (ROW(B2362:B2381)-ROW(B2362)+1)) / (20*21/2)</f>
        <v>6.5199604761904757</v>
      </c>
      <c r="J2378" s="2">
        <f t="shared" si="290"/>
        <v>6.3858087639956409</v>
      </c>
      <c r="K2378" s="2">
        <f t="shared" si="292"/>
        <v>6.2270850380503218</v>
      </c>
    </row>
    <row r="2379" spans="1:11" ht="13.5" x14ac:dyDescent="0.25">
      <c r="A2379" s="3">
        <f>TITRES_STAT!B2382</f>
        <v>45469</v>
      </c>
      <c r="B2379" s="6">
        <f>TITRES_STAT!D2382</f>
        <v>6.6839000000000004</v>
      </c>
      <c r="C2379" s="2">
        <f t="shared" si="293"/>
        <v>0.11290000000000067</v>
      </c>
      <c r="D2379" s="2">
        <f t="shared" si="294"/>
        <v>6.6048600000000004</v>
      </c>
      <c r="E2379" s="2">
        <f t="shared" si="288"/>
        <v>6.4777699999999978</v>
      </c>
      <c r="F2379" s="2">
        <f t="shared" si="289"/>
        <v>6.3798849999999998</v>
      </c>
      <c r="G2379" s="2">
        <f t="shared" si="291"/>
        <v>6.1889340000000024</v>
      </c>
      <c r="H2379" s="2">
        <f t="shared" si="295"/>
        <v>5.874885499999996</v>
      </c>
      <c r="I2379" s="2">
        <f t="array" ref="I2379">SUMPRODUCT(B2363:B2382, (ROW(B2363:B2382)-ROW(B2363)+1)) / (20*21/2)</f>
        <v>6.5623652380952375</v>
      </c>
      <c r="J2379" s="2">
        <f t="shared" si="290"/>
        <v>6.4141984055198655</v>
      </c>
      <c r="K2379" s="2">
        <f t="shared" si="292"/>
        <v>6.2449993502836429</v>
      </c>
    </row>
    <row r="2380" spans="1:11" ht="13.5" x14ac:dyDescent="0.25">
      <c r="A2380" s="3">
        <f>TITRES_STAT!B2383</f>
        <v>45470</v>
      </c>
      <c r="B2380" s="6">
        <f>TITRES_STAT!D2383</f>
        <v>6.7781000000000002</v>
      </c>
      <c r="C2380" s="2">
        <f t="shared" si="293"/>
        <v>9.4199999999999839E-2</v>
      </c>
      <c r="D2380" s="2">
        <f t="shared" si="294"/>
        <v>6.6425200000000002</v>
      </c>
      <c r="E2380" s="2">
        <f t="shared" ref="E2380:E2443" si="296">AVERAGE(B2371:B2380)</f>
        <v>6.5267199999999992</v>
      </c>
      <c r="F2380" s="2">
        <f t="shared" si="289"/>
        <v>6.401065</v>
      </c>
      <c r="G2380" s="2">
        <f t="shared" si="291"/>
        <v>6.2100120000000034</v>
      </c>
      <c r="H2380" s="2">
        <f t="shared" si="295"/>
        <v>5.8820074999999949</v>
      </c>
      <c r="I2380" s="2">
        <f t="array" ref="I2380">SUMPRODUCT(B2364:B2383, (ROW(B2364:B2383)-ROW(B2364)+1)) / (20*21/2)</f>
        <v>6.6020804761904754</v>
      </c>
      <c r="J2380" s="2">
        <f t="shared" si="290"/>
        <v>6.4488557002322597</v>
      </c>
      <c r="K2380" s="2">
        <f t="shared" si="292"/>
        <v>6.2659052581156569</v>
      </c>
    </row>
    <row r="2381" spans="1:11" ht="13.5" x14ac:dyDescent="0.25">
      <c r="A2381" s="3">
        <f>TITRES_STAT!B2384</f>
        <v>45471</v>
      </c>
      <c r="B2381" s="6">
        <f>TITRES_STAT!D2384</f>
        <v>6.8722000000000003</v>
      </c>
      <c r="C2381" s="2">
        <f t="shared" si="293"/>
        <v>9.4100000000000072E-2</v>
      </c>
      <c r="D2381" s="2">
        <f t="shared" si="294"/>
        <v>6.6989999999999998</v>
      </c>
      <c r="E2381" s="2">
        <f t="shared" si="296"/>
        <v>6.5879100000000008</v>
      </c>
      <c r="F2381" s="2">
        <f t="shared" si="289"/>
        <v>6.4269499999999997</v>
      </c>
      <c r="G2381" s="2">
        <f t="shared" si="291"/>
        <v>6.2329720000000028</v>
      </c>
      <c r="H2381" s="2">
        <f t="shared" si="295"/>
        <v>5.8886739999999955</v>
      </c>
      <c r="I2381" s="2">
        <f t="array" ref="I2381">SUMPRODUCT(B2365:B2384, (ROW(B2365:B2384)-ROW(B2365)+1)) / (20*21/2)</f>
        <v>6.6390614285714289</v>
      </c>
      <c r="J2381" s="2">
        <f t="shared" si="290"/>
        <v>6.4891742049720449</v>
      </c>
      <c r="K2381" s="2">
        <f t="shared" si="292"/>
        <v>6.2896815225032787</v>
      </c>
    </row>
    <row r="2382" spans="1:11" ht="13.5" x14ac:dyDescent="0.25">
      <c r="A2382" s="3">
        <f>TITRES_STAT!B2385</f>
        <v>45474</v>
      </c>
      <c r="B2382" s="6">
        <f>TITRES_STAT!D2385</f>
        <v>6.8722000000000003</v>
      </c>
      <c r="C2382" s="2">
        <f t="shared" si="293"/>
        <v>0</v>
      </c>
      <c r="D2382" s="2">
        <f t="shared" si="294"/>
        <v>6.7554800000000004</v>
      </c>
      <c r="E2382" s="2">
        <f t="shared" si="296"/>
        <v>6.6349800000000005</v>
      </c>
      <c r="F2382" s="2">
        <f t="shared" si="289"/>
        <v>6.4551899999999991</v>
      </c>
      <c r="G2382" s="2">
        <f t="shared" si="291"/>
        <v>6.255932000000004</v>
      </c>
      <c r="H2382" s="2">
        <f t="shared" si="295"/>
        <v>5.8952959999999948</v>
      </c>
      <c r="I2382" s="2">
        <f t="array" ref="I2382">SUMPRODUCT(B2366:B2385, (ROW(B2366:B2385)-ROW(B2366)+1)) / (20*21/2)</f>
        <v>6.6733080952380943</v>
      </c>
      <c r="J2382" s="2">
        <f t="shared" si="290"/>
        <v>6.525652852117565</v>
      </c>
      <c r="K2382" s="2">
        <f t="shared" si="292"/>
        <v>6.3125253843658955</v>
      </c>
    </row>
    <row r="2383" spans="1:11" ht="13.5" x14ac:dyDescent="0.25">
      <c r="A2383" s="3">
        <f>TITRES_STAT!B2386</f>
        <v>45475</v>
      </c>
      <c r="B2383" s="6">
        <f>TITRES_STAT!D2386</f>
        <v>6.8722000000000003</v>
      </c>
      <c r="C2383" s="2">
        <f t="shared" si="293"/>
        <v>0</v>
      </c>
      <c r="D2383" s="2">
        <f t="shared" si="294"/>
        <v>6.8157200000000007</v>
      </c>
      <c r="E2383" s="2">
        <f t="shared" si="296"/>
        <v>6.6820500000000012</v>
      </c>
      <c r="F2383" s="2">
        <f t="shared" si="289"/>
        <v>6.4839000000000002</v>
      </c>
      <c r="G2383" s="2">
        <f t="shared" si="291"/>
        <v>6.2788920000000026</v>
      </c>
      <c r="H2383" s="2">
        <f t="shared" si="295"/>
        <v>5.9019179999999958</v>
      </c>
      <c r="I2383" s="2">
        <f t="array" ref="I2383">SUMPRODUCT(B2367:B2386, (ROW(B2367:B2386)-ROW(B2367)+1)) / (20*21/2)</f>
        <v>6.7048204761904753</v>
      </c>
      <c r="J2383" s="2">
        <f t="shared" si="290"/>
        <v>6.5586573423920829</v>
      </c>
      <c r="K2383" s="2">
        <f t="shared" si="292"/>
        <v>6.3344734085084093</v>
      </c>
    </row>
    <row r="2384" spans="1:11" ht="13.5" x14ac:dyDescent="0.25">
      <c r="A2384" s="3">
        <f>TITRES_STAT!B2387</f>
        <v>45476</v>
      </c>
      <c r="B2384" s="6">
        <f>TITRES_STAT!D2387</f>
        <v>6.8722000000000003</v>
      </c>
      <c r="C2384" s="2">
        <f t="shared" si="293"/>
        <v>0</v>
      </c>
      <c r="D2384" s="2">
        <f t="shared" si="294"/>
        <v>6.8533799999999996</v>
      </c>
      <c r="E2384" s="2">
        <f t="shared" si="296"/>
        <v>6.72912</v>
      </c>
      <c r="F2384" s="2">
        <f t="shared" si="289"/>
        <v>6.5126099999999996</v>
      </c>
      <c r="G2384" s="2">
        <f t="shared" si="291"/>
        <v>6.301852000000002</v>
      </c>
      <c r="H2384" s="2">
        <f t="shared" si="295"/>
        <v>5.9085844999999964</v>
      </c>
      <c r="I2384" s="2">
        <f t="array" ref="I2384">SUMPRODUCT(B2368:B2387, (ROW(B2368:B2387)-ROW(B2368)+1)) / (20*21/2)</f>
        <v>6.7049128571428573</v>
      </c>
      <c r="J2384" s="2">
        <f t="shared" si="290"/>
        <v>6.588518547878552</v>
      </c>
      <c r="K2384" s="2">
        <f t="shared" si="292"/>
        <v>6.355560725821805</v>
      </c>
    </row>
    <row r="2385" spans="1:11" ht="13.5" x14ac:dyDescent="0.25">
      <c r="A2385" s="3">
        <f>TITRES_STAT!B2388</f>
        <v>45477</v>
      </c>
      <c r="B2385" s="6">
        <f>TITRES_STAT!D2388</f>
        <v>6.8722000000000003</v>
      </c>
      <c r="C2385" s="2">
        <f t="shared" si="293"/>
        <v>0</v>
      </c>
      <c r="D2385" s="2">
        <f t="shared" si="294"/>
        <v>6.8722000000000012</v>
      </c>
      <c r="E2385" s="2">
        <f t="shared" si="296"/>
        <v>6.7573600000000003</v>
      </c>
      <c r="F2385" s="2">
        <f t="shared" si="289"/>
        <v>6.5413200000000007</v>
      </c>
      <c r="G2385" s="2">
        <f t="shared" si="291"/>
        <v>6.3248120000000014</v>
      </c>
      <c r="H2385" s="2">
        <f t="shared" si="295"/>
        <v>5.9152509999999969</v>
      </c>
      <c r="I2385" s="2">
        <f t="array" ref="I2385">SUMPRODUCT(B2369:B2388, (ROW(B2369:B2388)-ROW(B2369)+1)) / (20*21/2)</f>
        <v>6.7054957142857132</v>
      </c>
      <c r="J2385" s="2">
        <f t="shared" si="290"/>
        <v>6.615535829032976</v>
      </c>
      <c r="K2385" s="2">
        <f t="shared" si="292"/>
        <v>6.3758210895150675</v>
      </c>
    </row>
    <row r="2386" spans="1:11" ht="13.5" x14ac:dyDescent="0.25">
      <c r="A2386" s="3">
        <f>TITRES_STAT!B2389</f>
        <v>45478</v>
      </c>
      <c r="B2386" s="6">
        <f>TITRES_STAT!D2389</f>
        <v>6.8722000000000003</v>
      </c>
      <c r="C2386" s="2">
        <f t="shared" si="293"/>
        <v>0</v>
      </c>
      <c r="D2386" s="2">
        <f t="shared" si="294"/>
        <v>6.8722000000000012</v>
      </c>
      <c r="E2386" s="2">
        <f t="shared" si="296"/>
        <v>6.7855999999999996</v>
      </c>
      <c r="F2386" s="2">
        <f t="shared" si="289"/>
        <v>6.57003</v>
      </c>
      <c r="G2386" s="2">
        <f t="shared" si="291"/>
        <v>6.3477720000000026</v>
      </c>
      <c r="H2386" s="2">
        <f t="shared" si="295"/>
        <v>5.9219174999999975</v>
      </c>
      <c r="I2386" s="2">
        <f t="array" ref="I2386">SUMPRODUCT(B2370:B2389, (ROW(B2370:B2389)-ROW(B2370)+1)) / (20*21/2)</f>
        <v>6.7033890476190487</v>
      </c>
      <c r="J2386" s="2">
        <f t="shared" si="290"/>
        <v>6.6399800357917407</v>
      </c>
      <c r="K2386" s="2">
        <f t="shared" si="292"/>
        <v>6.3952869291419274</v>
      </c>
    </row>
    <row r="2387" spans="1:11" ht="13.5" x14ac:dyDescent="0.25">
      <c r="A2387" s="3">
        <f>TITRES_STAT!B2390</f>
        <v>45481</v>
      </c>
      <c r="B2387" s="6">
        <f>TITRES_STAT!D2390</f>
        <v>6.5709999999999997</v>
      </c>
      <c r="C2387" s="2">
        <f t="shared" si="293"/>
        <v>-0.30120000000000058</v>
      </c>
      <c r="D2387" s="2">
        <f t="shared" si="294"/>
        <v>6.8119600000000009</v>
      </c>
      <c r="E2387" s="2">
        <f t="shared" si="296"/>
        <v>6.7837199999999998</v>
      </c>
      <c r="F2387" s="2">
        <f t="shared" si="289"/>
        <v>6.5836800000000011</v>
      </c>
      <c r="G2387" s="2">
        <f t="shared" si="291"/>
        <v>6.3643560000000026</v>
      </c>
      <c r="H2387" s="2">
        <f t="shared" si="295"/>
        <v>5.9270779999999972</v>
      </c>
      <c r="I2387" s="2">
        <f t="array" ref="I2387">SUMPRODUCT(B2371:B2390, (ROW(B2371:B2390)-ROW(B2371)+1)) / (20*21/2)</f>
        <v>6.6998480952380941</v>
      </c>
      <c r="J2387" s="2">
        <f t="shared" si="290"/>
        <v>6.6334105085734798</v>
      </c>
      <c r="K2387" s="2">
        <f t="shared" si="292"/>
        <v>6.4021776378030282</v>
      </c>
    </row>
    <row r="2388" spans="1:11" ht="13.5" x14ac:dyDescent="0.25">
      <c r="A2388" s="3">
        <f>TITRES_STAT!B2391</f>
        <v>45482</v>
      </c>
      <c r="B2388" s="6">
        <f>TITRES_STAT!D2391</f>
        <v>6.5898000000000003</v>
      </c>
      <c r="C2388" s="2">
        <f t="shared" si="293"/>
        <v>1.8800000000000594E-2</v>
      </c>
      <c r="D2388" s="2">
        <f t="shared" si="294"/>
        <v>6.7554800000000004</v>
      </c>
      <c r="E2388" s="2">
        <f t="shared" si="296"/>
        <v>6.7855999999999996</v>
      </c>
      <c r="F2388" s="2">
        <f t="shared" ref="F2388:F2451" si="297">AVERAGE(B2369:B2388)</f>
        <v>6.6119200000000005</v>
      </c>
      <c r="G2388" s="2">
        <f t="shared" si="291"/>
        <v>6.3762000000000034</v>
      </c>
      <c r="H2388" s="2">
        <f t="shared" si="295"/>
        <v>5.9323324999999967</v>
      </c>
      <c r="I2388" s="2">
        <f t="array" ref="I2388">SUMPRODUCT(B2372:B2391, (ROW(B2372:B2391)-ROW(B2372)+1)) / (20*21/2)</f>
        <v>6.6948728571428582</v>
      </c>
      <c r="J2388" s="2">
        <f t="shared" si="290"/>
        <v>6.6292571268045775</v>
      </c>
      <c r="K2388" s="2">
        <f t="shared" si="292"/>
        <v>6.4095353774970274</v>
      </c>
    </row>
    <row r="2389" spans="1:11" ht="13.5" x14ac:dyDescent="0.25">
      <c r="A2389" s="3">
        <f>TITRES_STAT!B2392</f>
        <v>45483</v>
      </c>
      <c r="B2389" s="6">
        <f>TITRES_STAT!D2392</f>
        <v>6.5898000000000003</v>
      </c>
      <c r="C2389" s="2">
        <f t="shared" si="293"/>
        <v>0</v>
      </c>
      <c r="D2389" s="2">
        <f t="shared" si="294"/>
        <v>6.6990000000000007</v>
      </c>
      <c r="E2389" s="2">
        <f t="shared" si="296"/>
        <v>6.7761899999999997</v>
      </c>
      <c r="F2389" s="2">
        <f t="shared" si="297"/>
        <v>6.6269800000000005</v>
      </c>
      <c r="G2389" s="2">
        <f t="shared" si="291"/>
        <v>6.3898080000000039</v>
      </c>
      <c r="H2389" s="2">
        <f t="shared" si="295"/>
        <v>5.9375869999999962</v>
      </c>
      <c r="I2389" s="2">
        <f t="array" ref="I2389">SUMPRODUCT(B2373:B2392, (ROW(B2373:B2392)-ROW(B2373)+1)) / (20*21/2)</f>
        <v>6.6972904761904761</v>
      </c>
      <c r="J2389" s="2">
        <f t="shared" ref="J2389:J2452" si="298">$J$4*B2389+J2388*(1-$J$4)</f>
        <v>6.6254993052041415</v>
      </c>
      <c r="K2389" s="2">
        <f t="shared" si="292"/>
        <v>6.4166045783794967</v>
      </c>
    </row>
    <row r="2390" spans="1:11" ht="13.5" x14ac:dyDescent="0.25">
      <c r="A2390" s="3">
        <f>TITRES_STAT!B2393</f>
        <v>45484</v>
      </c>
      <c r="B2390" s="6">
        <f>TITRES_STAT!D2393</f>
        <v>6.5898000000000003</v>
      </c>
      <c r="C2390" s="2">
        <f t="shared" si="293"/>
        <v>0</v>
      </c>
      <c r="D2390" s="2">
        <f t="shared" si="294"/>
        <v>6.6425200000000002</v>
      </c>
      <c r="E2390" s="2">
        <f t="shared" si="296"/>
        <v>6.7573600000000003</v>
      </c>
      <c r="F2390" s="2">
        <f t="shared" si="297"/>
        <v>6.6420400000000015</v>
      </c>
      <c r="G2390" s="2">
        <f t="shared" si="291"/>
        <v>6.4034160000000035</v>
      </c>
      <c r="H2390" s="2">
        <f t="shared" si="295"/>
        <v>5.9440759999999955</v>
      </c>
      <c r="I2390" s="2">
        <f t="array" ref="I2390">SUMPRODUCT(B2374:B2393, (ROW(B2374:B2393)-ROW(B2374)+1)) / (20*21/2)</f>
        <v>6.6983633333333312</v>
      </c>
      <c r="J2390" s="2">
        <f t="shared" si="298"/>
        <v>6.6220993713751755</v>
      </c>
      <c r="K2390" s="2">
        <f t="shared" si="292"/>
        <v>6.4233965556979484</v>
      </c>
    </row>
    <row r="2391" spans="1:11" ht="13.5" x14ac:dyDescent="0.25">
      <c r="A2391" s="3">
        <f>TITRES_STAT!B2394</f>
        <v>45485</v>
      </c>
      <c r="B2391" s="6">
        <f>TITRES_STAT!D2394</f>
        <v>6.5898000000000003</v>
      </c>
      <c r="C2391" s="2">
        <f t="shared" si="293"/>
        <v>0</v>
      </c>
      <c r="D2391" s="2">
        <f t="shared" si="294"/>
        <v>6.5860399999999997</v>
      </c>
      <c r="E2391" s="2">
        <f t="shared" si="296"/>
        <v>6.7291199999999991</v>
      </c>
      <c r="F2391" s="2">
        <f t="shared" si="297"/>
        <v>6.6585150000000013</v>
      </c>
      <c r="G2391" s="2">
        <f t="shared" si="291"/>
        <v>6.4126140000000031</v>
      </c>
      <c r="H2391" s="2">
        <f t="shared" si="295"/>
        <v>5.9505649999999948</v>
      </c>
      <c r="I2391" s="2">
        <f t="array" ref="I2391">SUMPRODUCT(B2375:B2394, (ROW(B2375:B2394)-ROW(B2375)+1)) / (20*21/2)</f>
        <v>6.698091428571427</v>
      </c>
      <c r="J2391" s="2">
        <f t="shared" si="298"/>
        <v>6.6190232407680165</v>
      </c>
      <c r="K2391" s="2">
        <f t="shared" si="292"/>
        <v>6.429922180964696</v>
      </c>
    </row>
    <row r="2392" spans="1:11" ht="13.5" x14ac:dyDescent="0.25">
      <c r="A2392" s="3">
        <f>TITRES_STAT!B2395</f>
        <v>45488</v>
      </c>
      <c r="B2392" s="6">
        <f>TITRES_STAT!D2395</f>
        <v>6.6839000000000004</v>
      </c>
      <c r="C2392" s="2">
        <f t="shared" si="293"/>
        <v>9.4100000000000072E-2</v>
      </c>
      <c r="D2392" s="2">
        <f t="shared" si="294"/>
        <v>6.6086200000000002</v>
      </c>
      <c r="E2392" s="2">
        <f t="shared" si="296"/>
        <v>6.7102899999999988</v>
      </c>
      <c r="F2392" s="2">
        <f t="shared" si="297"/>
        <v>6.6726350000000014</v>
      </c>
      <c r="G2392" s="2">
        <f t="shared" si="291"/>
        <v>6.4263400000000033</v>
      </c>
      <c r="H2392" s="2">
        <f t="shared" si="295"/>
        <v>5.9563339999999947</v>
      </c>
      <c r="I2392" s="2">
        <f t="array" ref="I2392">SUMPRODUCT(B2376:B2395, (ROW(B2376:B2395)-ROW(B2376)+1)) / (20*21/2)</f>
        <v>6.69647476190476</v>
      </c>
      <c r="J2392" s="2">
        <f t="shared" si="298"/>
        <v>6.6252019797424913</v>
      </c>
      <c r="K2392" s="2">
        <f t="shared" si="292"/>
        <v>6.4398820954366691</v>
      </c>
    </row>
    <row r="2393" spans="1:11" ht="13.5" x14ac:dyDescent="0.25">
      <c r="A2393" s="3">
        <f>TITRES_STAT!B2396</f>
        <v>45489</v>
      </c>
      <c r="B2393" s="6">
        <f>TITRES_STAT!D2396</f>
        <v>6.6839000000000004</v>
      </c>
      <c r="C2393" s="2">
        <f t="shared" si="293"/>
        <v>0</v>
      </c>
      <c r="D2393" s="2">
        <f t="shared" si="294"/>
        <v>6.62744</v>
      </c>
      <c r="E2393" s="2">
        <f t="shared" si="296"/>
        <v>6.6914599999999993</v>
      </c>
      <c r="F2393" s="2">
        <f t="shared" si="297"/>
        <v>6.6867550000000007</v>
      </c>
      <c r="G2393" s="2">
        <f t="shared" si="291"/>
        <v>6.4400660000000025</v>
      </c>
      <c r="H2393" s="2">
        <f t="shared" si="295"/>
        <v>5.9621029999999937</v>
      </c>
      <c r="I2393" s="2">
        <f t="array" ref="I2393">SUMPRODUCT(B2377:B2396, (ROW(B2377:B2396)-ROW(B2377)+1)) / (20*21/2)</f>
        <v>6.6944099999999986</v>
      </c>
      <c r="J2393" s="2">
        <f t="shared" si="298"/>
        <v>6.630792267386064</v>
      </c>
      <c r="K2393" s="2">
        <f t="shared" si="292"/>
        <v>6.4494514250273882</v>
      </c>
    </row>
    <row r="2394" spans="1:11" ht="13.5" x14ac:dyDescent="0.25">
      <c r="A2394" s="3">
        <f>TITRES_STAT!B2397</f>
        <v>45490</v>
      </c>
      <c r="B2394" s="6">
        <f>TITRES_STAT!D2397</f>
        <v>6.6839000000000004</v>
      </c>
      <c r="C2394" s="2">
        <f t="shared" si="293"/>
        <v>0</v>
      </c>
      <c r="D2394" s="2">
        <f t="shared" si="294"/>
        <v>6.6462600000000007</v>
      </c>
      <c r="E2394" s="2">
        <f t="shared" si="296"/>
        <v>6.6726299999999998</v>
      </c>
      <c r="F2394" s="2">
        <f t="shared" si="297"/>
        <v>6.700874999999999</v>
      </c>
      <c r="G2394" s="2">
        <f t="shared" si="291"/>
        <v>6.4537920000000017</v>
      </c>
      <c r="H2394" s="2">
        <f t="shared" si="295"/>
        <v>5.9678719999999945</v>
      </c>
      <c r="I2394" s="2">
        <f t="array" ref="I2394">SUMPRODUCT(B2378:B2397, (ROW(B2378:B2397)-ROW(B2378)+1)) / (20*21/2)</f>
        <v>6.6829352380952374</v>
      </c>
      <c r="J2394" s="2">
        <f t="shared" si="298"/>
        <v>6.6358501466826292</v>
      </c>
      <c r="K2394" s="2">
        <f t="shared" si="292"/>
        <v>6.4586454867910206</v>
      </c>
    </row>
    <row r="2395" spans="1:11" ht="13.5" x14ac:dyDescent="0.25">
      <c r="A2395" s="3">
        <f>TITRES_STAT!B2398</f>
        <v>45491</v>
      </c>
      <c r="B2395" s="6">
        <f>TITRES_STAT!D2398</f>
        <v>6.6839000000000004</v>
      </c>
      <c r="C2395" s="2">
        <f t="shared" si="293"/>
        <v>0</v>
      </c>
      <c r="D2395" s="2">
        <f t="shared" si="294"/>
        <v>6.6650800000000006</v>
      </c>
      <c r="E2395" s="2">
        <f t="shared" si="296"/>
        <v>6.6538000000000013</v>
      </c>
      <c r="F2395" s="2">
        <f t="shared" si="297"/>
        <v>6.7055799999999994</v>
      </c>
      <c r="G2395" s="2">
        <f t="shared" si="291"/>
        <v>6.4639900000000026</v>
      </c>
      <c r="H2395" s="2">
        <f t="shared" si="295"/>
        <v>5.9736409999999935</v>
      </c>
      <c r="I2395" s="2">
        <f t="array" ref="I2395">SUMPRODUCT(B2379:B2398, (ROW(B2379:B2398)-ROW(B2379)+1)) / (20*21/2)</f>
        <v>6.671460476190477</v>
      </c>
      <c r="J2395" s="2">
        <f t="shared" si="298"/>
        <v>6.6404263231890459</v>
      </c>
      <c r="K2395" s="2">
        <f t="shared" si="292"/>
        <v>6.4674789971129414</v>
      </c>
    </row>
    <row r="2396" spans="1:11" ht="13.5" x14ac:dyDescent="0.25">
      <c r="A2396" s="3">
        <f>TITRES_STAT!B2399</f>
        <v>45492</v>
      </c>
      <c r="B2396" s="6">
        <f>TITRES_STAT!D2399</f>
        <v>6.6839000000000004</v>
      </c>
      <c r="C2396" s="2">
        <f t="shared" si="293"/>
        <v>0</v>
      </c>
      <c r="D2396" s="2">
        <f t="shared" si="294"/>
        <v>6.6838999999999995</v>
      </c>
      <c r="E2396" s="2">
        <f t="shared" si="296"/>
        <v>6.63497</v>
      </c>
      <c r="F2396" s="2">
        <f t="shared" si="297"/>
        <v>6.7102849999999972</v>
      </c>
      <c r="G2396" s="2">
        <f t="shared" si="291"/>
        <v>6.4741880000000016</v>
      </c>
      <c r="H2396" s="2">
        <f t="shared" si="295"/>
        <v>5.9794099999999935</v>
      </c>
      <c r="I2396" s="2">
        <f t="array" ref="I2396">SUMPRODUCT(B2380:B2399, (ROW(B2380:B2399)-ROW(B2380)+1)) / (20*21/2)</f>
        <v>6.6598961904761911</v>
      </c>
      <c r="J2396" s="2">
        <f t="shared" si="298"/>
        <v>6.6445666733615179</v>
      </c>
      <c r="K2396" s="2">
        <f t="shared" si="292"/>
        <v>6.4759660952653757</v>
      </c>
    </row>
    <row r="2397" spans="1:11" ht="13.5" x14ac:dyDescent="0.25">
      <c r="A2397" s="3">
        <f>TITRES_STAT!B2400</f>
        <v>45495</v>
      </c>
      <c r="B2397" s="6">
        <f>TITRES_STAT!D2400</f>
        <v>6.5898000000000003</v>
      </c>
      <c r="C2397" s="2">
        <f t="shared" si="293"/>
        <v>-9.4100000000000072E-2</v>
      </c>
      <c r="D2397" s="2">
        <f t="shared" si="294"/>
        <v>6.6650800000000006</v>
      </c>
      <c r="E2397" s="2">
        <f t="shared" si="296"/>
        <v>6.6368500000000008</v>
      </c>
      <c r="F2397" s="2">
        <f t="shared" si="297"/>
        <v>6.7102849999999972</v>
      </c>
      <c r="G2397" s="2">
        <f t="shared" si="291"/>
        <v>6.4825040000000014</v>
      </c>
      <c r="H2397" s="2">
        <f t="shared" si="295"/>
        <v>5.9847084999999938</v>
      </c>
      <c r="I2397" s="2">
        <f t="array" ref="I2397">SUMPRODUCT(B2381:B2400, (ROW(B2381:B2400)-ROW(B2381)+1)) / (20*21/2)</f>
        <v>6.6487800000000021</v>
      </c>
      <c r="J2397" s="2">
        <f t="shared" si="298"/>
        <v>6.6393507997080405</v>
      </c>
      <c r="K2397" s="2">
        <f t="shared" si="292"/>
        <v>6.4804301699608517</v>
      </c>
    </row>
    <row r="2398" spans="1:11" ht="13.5" x14ac:dyDescent="0.25">
      <c r="A2398" s="3">
        <f>TITRES_STAT!B2401</f>
        <v>45496</v>
      </c>
      <c r="B2398" s="6">
        <f>TITRES_STAT!D2401</f>
        <v>6.5898000000000003</v>
      </c>
      <c r="C2398" s="2">
        <f t="shared" si="293"/>
        <v>0</v>
      </c>
      <c r="D2398" s="2">
        <f t="shared" si="294"/>
        <v>6.6462600000000007</v>
      </c>
      <c r="E2398" s="2">
        <f t="shared" si="296"/>
        <v>6.6368499999999999</v>
      </c>
      <c r="F2398" s="2">
        <f t="shared" si="297"/>
        <v>6.7112249999999971</v>
      </c>
      <c r="G2398" s="2">
        <f t="shared" si="291"/>
        <v>6.4908200000000011</v>
      </c>
      <c r="H2398" s="2">
        <f t="shared" si="295"/>
        <v>5.9900069999999923</v>
      </c>
      <c r="I2398" s="2">
        <f t="array" ref="I2398">SUMPRODUCT(B2382:B2401, (ROW(B2382:B2401)-ROW(B2382)+1)) / (20*21/2)</f>
        <v>6.6475223809523829</v>
      </c>
      <c r="J2398" s="2">
        <f t="shared" si="298"/>
        <v>6.6346316759263226</v>
      </c>
      <c r="K2398" s="2">
        <f t="shared" si="292"/>
        <v>6.4847191829035635</v>
      </c>
    </row>
    <row r="2399" spans="1:11" ht="13.5" x14ac:dyDescent="0.25">
      <c r="A2399" s="3">
        <f>TITRES_STAT!B2402</f>
        <v>45497</v>
      </c>
      <c r="B2399" s="6">
        <f>TITRES_STAT!D2402</f>
        <v>6.5898000000000003</v>
      </c>
      <c r="C2399" s="2">
        <f t="shared" si="293"/>
        <v>0</v>
      </c>
      <c r="D2399" s="2">
        <f t="shared" si="294"/>
        <v>6.62744</v>
      </c>
      <c r="E2399" s="2">
        <f t="shared" si="296"/>
        <v>6.6368499999999999</v>
      </c>
      <c r="F2399" s="2">
        <f t="shared" si="297"/>
        <v>6.7065199999999976</v>
      </c>
      <c r="G2399" s="2">
        <f t="shared" si="291"/>
        <v>6.4993120000000006</v>
      </c>
      <c r="H2399" s="2">
        <f t="shared" si="295"/>
        <v>5.996054999999993</v>
      </c>
      <c r="I2399" s="2">
        <f t="array" ref="I2399">SUMPRODUCT(B2383:B2402, (ROW(B2383:B2402)-ROW(B2383)+1)) / (20*21/2)</f>
        <v>6.6471614285714278</v>
      </c>
      <c r="J2399" s="2">
        <f t="shared" si="298"/>
        <v>6.6303619925047679</v>
      </c>
      <c r="K2399" s="2">
        <f t="shared" si="292"/>
        <v>6.4888399992602865</v>
      </c>
    </row>
    <row r="2400" spans="1:11" ht="13.5" x14ac:dyDescent="0.25">
      <c r="A2400" s="3">
        <f>TITRES_STAT!B2403</f>
        <v>45499</v>
      </c>
      <c r="B2400" s="6">
        <f>TITRES_STAT!D2403</f>
        <v>6.5898000000000003</v>
      </c>
      <c r="C2400" s="2">
        <f t="shared" si="293"/>
        <v>0</v>
      </c>
      <c r="D2400" s="2">
        <f t="shared" si="294"/>
        <v>6.6086200000000002</v>
      </c>
      <c r="E2400" s="2">
        <f t="shared" si="296"/>
        <v>6.6368499999999999</v>
      </c>
      <c r="F2400" s="2">
        <f t="shared" si="297"/>
        <v>6.6971049999999979</v>
      </c>
      <c r="G2400" s="2">
        <f t="shared" si="291"/>
        <v>6.5041000000000011</v>
      </c>
      <c r="H2400" s="2">
        <f t="shared" si="295"/>
        <v>6.0020149999999948</v>
      </c>
      <c r="I2400" s="2">
        <f t="array" ref="I2400">SUMPRODUCT(B2384:B2403, (ROW(B2384:B2403)-ROW(B2384)+1)) / (20*21/2)</f>
        <v>6.6387352380952391</v>
      </c>
      <c r="J2400" s="2">
        <f t="shared" si="298"/>
        <v>6.6264989455995522</v>
      </c>
      <c r="K2400" s="2">
        <f t="shared" si="292"/>
        <v>6.4927992149755696</v>
      </c>
    </row>
    <row r="2401" spans="1:11" ht="13.5" x14ac:dyDescent="0.25">
      <c r="A2401" s="3">
        <f>TITRES_STAT!B2404</f>
        <v>45502</v>
      </c>
      <c r="B2401" s="6">
        <f>TITRES_STAT!D2404</f>
        <v>6.6839000000000004</v>
      </c>
      <c r="C2401" s="2">
        <f t="shared" si="293"/>
        <v>9.4100000000000072E-2</v>
      </c>
      <c r="D2401" s="2">
        <f t="shared" si="294"/>
        <v>6.6086200000000002</v>
      </c>
      <c r="E2401" s="2">
        <f t="shared" si="296"/>
        <v>6.6462599999999981</v>
      </c>
      <c r="F2401" s="2">
        <f t="shared" si="297"/>
        <v>6.6876899999999981</v>
      </c>
      <c r="G2401" s="2">
        <f t="shared" si="291"/>
        <v>6.5107699999999999</v>
      </c>
      <c r="H2401" s="2">
        <f t="shared" si="295"/>
        <v>6.0077839999999947</v>
      </c>
      <c r="I2401" s="2">
        <f t="array" ref="I2401">SUMPRODUCT(B2385:B2404, (ROW(B2385:B2404)-ROW(B2385)+1)) / (20*21/2)</f>
        <v>6.6316538095238107</v>
      </c>
      <c r="J2401" s="2">
        <f t="shared" si="298"/>
        <v>6.6319657126853091</v>
      </c>
      <c r="K2401" s="2">
        <f t="shared" si="292"/>
        <v>6.5002933634079003</v>
      </c>
    </row>
    <row r="2402" spans="1:11" ht="13.5" x14ac:dyDescent="0.25">
      <c r="A2402" s="3">
        <f>TITRES_STAT!B2405</f>
        <v>45503</v>
      </c>
      <c r="B2402" s="6">
        <f>TITRES_STAT!D2405</f>
        <v>6.6839000000000004</v>
      </c>
      <c r="C2402" s="2">
        <f t="shared" si="293"/>
        <v>0</v>
      </c>
      <c r="D2402" s="2">
        <f t="shared" si="294"/>
        <v>6.62744</v>
      </c>
      <c r="E2402" s="2">
        <f t="shared" si="296"/>
        <v>6.6462599999999998</v>
      </c>
      <c r="F2402" s="2">
        <f t="shared" si="297"/>
        <v>6.6782749999999975</v>
      </c>
      <c r="G2402" s="2">
        <f t="shared" si="291"/>
        <v>6.5174400000000006</v>
      </c>
      <c r="H2402" s="2">
        <f t="shared" si="295"/>
        <v>6.0135969999999936</v>
      </c>
      <c r="I2402" s="2">
        <f t="array" ref="I2402">SUMPRODUCT(B2386:B2405, (ROW(B2386:B2405)-ROW(B2386)+1)) / (20*21/2)</f>
        <v>6.6259171428571433</v>
      </c>
      <c r="J2402" s="2">
        <f t="shared" si="298"/>
        <v>6.6369118352867087</v>
      </c>
      <c r="K2402" s="2">
        <f t="shared" si="292"/>
        <v>6.5074936236664147</v>
      </c>
    </row>
    <row r="2403" spans="1:11" ht="13.5" x14ac:dyDescent="0.25">
      <c r="A2403" s="3">
        <f>TITRES_STAT!B2406</f>
        <v>45504</v>
      </c>
      <c r="B2403" s="6">
        <f>TITRES_STAT!D2406</f>
        <v>6.5898000000000003</v>
      </c>
      <c r="C2403" s="2">
        <f t="shared" si="293"/>
        <v>-9.4100000000000072E-2</v>
      </c>
      <c r="D2403" s="2">
        <f t="shared" si="294"/>
        <v>6.6274400000000018</v>
      </c>
      <c r="E2403" s="2">
        <f t="shared" si="296"/>
        <v>6.6368499999999999</v>
      </c>
      <c r="F2403" s="2">
        <f t="shared" si="297"/>
        <v>6.6641549999999983</v>
      </c>
      <c r="G2403" s="2">
        <f t="shared" si="291"/>
        <v>6.522228000000001</v>
      </c>
      <c r="H2403" s="2">
        <f t="shared" si="295"/>
        <v>6.018939499999993</v>
      </c>
      <c r="I2403" s="2">
        <f t="array" ref="I2403">SUMPRODUCT(B2387:B2406, (ROW(B2387:B2406)-ROW(B2387)+1)) / (20*21/2)</f>
        <v>6.6215252380952396</v>
      </c>
      <c r="J2403" s="2">
        <f t="shared" si="298"/>
        <v>6.6324249938308322</v>
      </c>
      <c r="K2403" s="2">
        <f t="shared" si="292"/>
        <v>6.5107213246991043</v>
      </c>
    </row>
    <row r="2404" spans="1:11" ht="13.5" x14ac:dyDescent="0.25">
      <c r="A2404" s="3">
        <f>TITRES_STAT!B2407</f>
        <v>45505</v>
      </c>
      <c r="B2404" s="6">
        <f>TITRES_STAT!D2407</f>
        <v>6.5898000000000003</v>
      </c>
      <c r="C2404" s="2">
        <f t="shared" si="293"/>
        <v>0</v>
      </c>
      <c r="D2404" s="2">
        <f t="shared" si="294"/>
        <v>6.6274400000000018</v>
      </c>
      <c r="E2404" s="2">
        <f t="shared" si="296"/>
        <v>6.62744</v>
      </c>
      <c r="F2404" s="2">
        <f t="shared" si="297"/>
        <v>6.6500349999999981</v>
      </c>
      <c r="G2404" s="2">
        <f t="shared" si="291"/>
        <v>6.5270160000000006</v>
      </c>
      <c r="H2404" s="2">
        <f t="shared" si="295"/>
        <v>6.0242819999999941</v>
      </c>
      <c r="I2404" s="2">
        <f t="array" ref="I2404">SUMPRODUCT(B2388:B2407, (ROW(B2388:B2407)-ROW(B2388)+1)) / (20*21/2)</f>
        <v>6.6139923809523822</v>
      </c>
      <c r="J2404" s="2">
        <f t="shared" si="298"/>
        <v>6.6283654706088484</v>
      </c>
      <c r="K2404" s="2">
        <f t="shared" si="292"/>
        <v>6.513822449220708</v>
      </c>
    </row>
    <row r="2405" spans="1:11" ht="13.5" x14ac:dyDescent="0.25">
      <c r="A2405" s="3">
        <f>TITRES_STAT!B2408</f>
        <v>45506</v>
      </c>
      <c r="B2405" s="6">
        <f>TITRES_STAT!D2408</f>
        <v>6.5898000000000003</v>
      </c>
      <c r="C2405" s="2">
        <f t="shared" si="293"/>
        <v>0</v>
      </c>
      <c r="D2405" s="2">
        <f t="shared" si="294"/>
        <v>6.62744</v>
      </c>
      <c r="E2405" s="2">
        <f t="shared" si="296"/>
        <v>6.6180300000000001</v>
      </c>
      <c r="F2405" s="2">
        <f t="shared" si="297"/>
        <v>6.6359149999999989</v>
      </c>
      <c r="G2405" s="2">
        <f t="shared" si="291"/>
        <v>6.5328620000000024</v>
      </c>
      <c r="H2405" s="2">
        <f t="shared" si="295"/>
        <v>6.0296244999999944</v>
      </c>
      <c r="I2405" s="2">
        <f t="array" ref="I2405">SUMPRODUCT(B2389:B2408, (ROW(B2389:B2408)-ROW(B2389)+1)) / (20*21/2)</f>
        <v>6.6021180952380965</v>
      </c>
      <c r="J2405" s="2">
        <f t="shared" si="298"/>
        <v>6.6246925686461013</v>
      </c>
      <c r="K2405" s="2">
        <f t="shared" si="292"/>
        <v>6.5168019610159744</v>
      </c>
    </row>
    <row r="2406" spans="1:11" ht="13.5" x14ac:dyDescent="0.25">
      <c r="A2406" s="3">
        <f>TITRES_STAT!B2409</f>
        <v>45509</v>
      </c>
      <c r="B2406" s="6">
        <f>TITRES_STAT!D2409</f>
        <v>6.5898000000000003</v>
      </c>
      <c r="C2406" s="2">
        <f t="shared" si="293"/>
        <v>0</v>
      </c>
      <c r="D2406" s="2">
        <f t="shared" si="294"/>
        <v>6.6086200000000002</v>
      </c>
      <c r="E2406" s="2">
        <f t="shared" si="296"/>
        <v>6.6086199999999993</v>
      </c>
      <c r="F2406" s="2">
        <f t="shared" si="297"/>
        <v>6.6217949999999988</v>
      </c>
      <c r="G2406" s="2">
        <f t="shared" si="291"/>
        <v>6.5432960000000024</v>
      </c>
      <c r="H2406" s="2">
        <f t="shared" si="295"/>
        <v>6.0349669999999946</v>
      </c>
      <c r="I2406" s="2">
        <f t="array" ref="I2406">SUMPRODUCT(B2390:B2409, (ROW(B2390:B2409)-ROW(B2390)+1)) / (20*21/2)</f>
        <v>6.5906919047619059</v>
      </c>
      <c r="J2406" s="2">
        <f t="shared" si="298"/>
        <v>6.6213694668702825</v>
      </c>
      <c r="K2406" s="2">
        <f t="shared" si="292"/>
        <v>6.5196646292114266</v>
      </c>
    </row>
    <row r="2407" spans="1:11" ht="13.5" x14ac:dyDescent="0.25">
      <c r="A2407" s="3">
        <f>TITRES_STAT!B2410</f>
        <v>45510</v>
      </c>
      <c r="B2407" s="6">
        <f>TITRES_STAT!D2410</f>
        <v>6.5427</v>
      </c>
      <c r="C2407" s="2">
        <f t="shared" si="293"/>
        <v>-4.7100000000000364E-2</v>
      </c>
      <c r="D2407" s="2">
        <f t="shared" si="294"/>
        <v>6.5803799999999999</v>
      </c>
      <c r="E2407" s="2">
        <f t="shared" si="296"/>
        <v>6.6039099999999991</v>
      </c>
      <c r="F2407" s="2">
        <f t="shared" si="297"/>
        <v>6.620379999999999</v>
      </c>
      <c r="G2407" s="2">
        <f t="shared" si="291"/>
        <v>6.5478140000000016</v>
      </c>
      <c r="H2407" s="2">
        <f t="shared" si="295"/>
        <v>6.0411324999999954</v>
      </c>
      <c r="I2407" s="2">
        <f t="array" ref="I2407">SUMPRODUCT(B2391:B2410, (ROW(B2391:B2410)-ROW(B2391)+1)) / (20*21/2)</f>
        <v>6.5797138095238097</v>
      </c>
      <c r="J2407" s="2">
        <f t="shared" si="298"/>
        <v>6.6138771366921603</v>
      </c>
      <c r="K2407" s="2">
        <f t="shared" si="292"/>
        <v>6.5205679770854879</v>
      </c>
    </row>
    <row r="2408" spans="1:11" ht="13.5" x14ac:dyDescent="0.25">
      <c r="A2408" s="3">
        <f>TITRES_STAT!B2411</f>
        <v>45511</v>
      </c>
      <c r="B2408" s="6">
        <f>TITRES_STAT!D2411</f>
        <v>6.4957000000000003</v>
      </c>
      <c r="C2408" s="2">
        <f t="shared" si="293"/>
        <v>-4.6999999999999709E-2</v>
      </c>
      <c r="D2408" s="2">
        <f t="shared" si="294"/>
        <v>6.5615600000000001</v>
      </c>
      <c r="E2408" s="2">
        <f t="shared" si="296"/>
        <v>6.5944999999999991</v>
      </c>
      <c r="F2408" s="2">
        <f t="shared" si="297"/>
        <v>6.6156749999999986</v>
      </c>
      <c r="G2408" s="2">
        <f t="shared" si="291"/>
        <v>6.5487560000000018</v>
      </c>
      <c r="H2408" s="2">
        <f t="shared" si="295"/>
        <v>6.0471509999999942</v>
      </c>
      <c r="I2408" s="2">
        <f t="array" ref="I2408">SUMPRODUCT(B2392:B2411, (ROW(B2392:B2411)-ROW(B2392)+1)) / (20*21/2)</f>
        <v>6.5673838095238102</v>
      </c>
      <c r="J2408" s="2">
        <f t="shared" si="298"/>
        <v>6.6026221712929072</v>
      </c>
      <c r="K2408" s="2">
        <f t="shared" si="292"/>
        <v>6.5195927622978216</v>
      </c>
    </row>
    <row r="2409" spans="1:11" ht="13.5" x14ac:dyDescent="0.25">
      <c r="A2409" s="3">
        <f>TITRES_STAT!B2412</f>
        <v>45512</v>
      </c>
      <c r="B2409" s="6">
        <f>TITRES_STAT!D2412</f>
        <v>6.4957000000000003</v>
      </c>
      <c r="C2409" s="2">
        <f t="shared" si="293"/>
        <v>0</v>
      </c>
      <c r="D2409" s="2">
        <f t="shared" si="294"/>
        <v>6.5427400000000002</v>
      </c>
      <c r="E2409" s="2">
        <f t="shared" si="296"/>
        <v>6.5850899999999992</v>
      </c>
      <c r="F2409" s="2">
        <f t="shared" si="297"/>
        <v>6.6109699999999991</v>
      </c>
      <c r="G2409" s="2">
        <f t="shared" si="291"/>
        <v>6.5515800000000013</v>
      </c>
      <c r="H2409" s="2">
        <f t="shared" si="295"/>
        <v>6.0531694999999948</v>
      </c>
      <c r="I2409" s="2">
        <f t="array" ref="I2409">SUMPRODUCT(B2393:B2412, (ROW(B2393:B2412)-ROW(B2393)+1)) / (20*21/2)</f>
        <v>6.5555919047619051</v>
      </c>
      <c r="J2409" s="2">
        <f t="shared" si="298"/>
        <v>6.5924391073602493</v>
      </c>
      <c r="K2409" s="2">
        <f t="shared" si="292"/>
        <v>6.5186557912273191</v>
      </c>
    </row>
    <row r="2410" spans="1:11" ht="13.5" x14ac:dyDescent="0.25">
      <c r="A2410" s="3">
        <f>TITRES_STAT!B2413</f>
        <v>45513</v>
      </c>
      <c r="B2410" s="6">
        <f>TITRES_STAT!D2413</f>
        <v>6.4957000000000003</v>
      </c>
      <c r="C2410" s="2">
        <f t="shared" si="293"/>
        <v>0</v>
      </c>
      <c r="D2410" s="2">
        <f t="shared" si="294"/>
        <v>6.5239199999999995</v>
      </c>
      <c r="E2410" s="2">
        <f t="shared" si="296"/>
        <v>6.5756800000000002</v>
      </c>
      <c r="F2410" s="2">
        <f t="shared" si="297"/>
        <v>6.6062649999999987</v>
      </c>
      <c r="G2410" s="2">
        <f t="shared" si="291"/>
        <v>6.5544040000000008</v>
      </c>
      <c r="H2410" s="2">
        <f t="shared" si="295"/>
        <v>6.0591879999999945</v>
      </c>
      <c r="I2410" s="2">
        <f t="array" ref="I2410">SUMPRODUCT(B2394:B2413, (ROW(B2394:B2413)-ROW(B2394)+1)) / (20*21/2)</f>
        <v>6.5465861904761899</v>
      </c>
      <c r="J2410" s="2">
        <f t="shared" si="298"/>
        <v>6.5832258590402262</v>
      </c>
      <c r="K2410" s="2">
        <f t="shared" si="292"/>
        <v>6.5177555641203657</v>
      </c>
    </row>
    <row r="2411" spans="1:11" ht="13.5" x14ac:dyDescent="0.25">
      <c r="A2411" s="3">
        <f>TITRES_STAT!B2414</f>
        <v>45516</v>
      </c>
      <c r="B2411" s="6">
        <f>TITRES_STAT!D2414</f>
        <v>6.4767999999999999</v>
      </c>
      <c r="C2411" s="2">
        <f t="shared" si="293"/>
        <v>-1.8900000000000361E-2</v>
      </c>
      <c r="D2411" s="2">
        <f t="shared" si="294"/>
        <v>6.5013199999999998</v>
      </c>
      <c r="E2411" s="2">
        <f t="shared" si="296"/>
        <v>6.55497</v>
      </c>
      <c r="F2411" s="2">
        <f t="shared" si="297"/>
        <v>6.6006149999999977</v>
      </c>
      <c r="G2411" s="2">
        <f t="shared" si="291"/>
        <v>6.5568500000000007</v>
      </c>
      <c r="H2411" s="2">
        <f t="shared" si="295"/>
        <v>6.0651559999999938</v>
      </c>
      <c r="I2411" s="2">
        <f t="array" ref="I2411">SUMPRODUCT(B2395:B2414, (ROW(B2395:B2414)-ROW(B2395)+1)) / (20*21/2)</f>
        <v>6.538476666666666</v>
      </c>
      <c r="J2411" s="2">
        <f t="shared" si="298"/>
        <v>6.5730900629411568</v>
      </c>
      <c r="K2411" s="2">
        <f t="shared" si="292"/>
        <v>6.5161494635666264</v>
      </c>
    </row>
    <row r="2412" spans="1:11" ht="13.5" x14ac:dyDescent="0.25">
      <c r="A2412" s="3">
        <f>TITRES_STAT!B2415</f>
        <v>45518</v>
      </c>
      <c r="B2412" s="6">
        <f>TITRES_STAT!D2415</f>
        <v>6.4767999999999999</v>
      </c>
      <c r="C2412" s="2">
        <f t="shared" si="293"/>
        <v>0</v>
      </c>
      <c r="D2412" s="2">
        <f t="shared" si="294"/>
        <v>6.4881399999999996</v>
      </c>
      <c r="E2412" s="2">
        <f t="shared" si="296"/>
        <v>6.5342599999999988</v>
      </c>
      <c r="F2412" s="2">
        <f t="shared" si="297"/>
        <v>6.5902599999999989</v>
      </c>
      <c r="G2412" s="2">
        <f t="shared" si="291"/>
        <v>6.5602380000000018</v>
      </c>
      <c r="H2412" s="2">
        <f t="shared" si="295"/>
        <v>6.071079999999994</v>
      </c>
      <c r="I2412" s="2">
        <f t="array" ref="I2412">SUMPRODUCT(B2396:B2415, (ROW(B2396:B2415)-ROW(B2396)+1)) / (20*21/2)</f>
        <v>6.5312633333333334</v>
      </c>
      <c r="J2412" s="2">
        <f t="shared" si="298"/>
        <v>6.5639195807562851</v>
      </c>
      <c r="K2412" s="2">
        <f t="shared" si="292"/>
        <v>6.5146063473483276</v>
      </c>
    </row>
    <row r="2413" spans="1:11" ht="13.5" x14ac:dyDescent="0.25">
      <c r="A2413" s="3">
        <f>TITRES_STAT!B2416</f>
        <v>45519</v>
      </c>
      <c r="B2413" s="6">
        <f>TITRES_STAT!D2416</f>
        <v>6.4957000000000003</v>
      </c>
      <c r="C2413" s="2">
        <f t="shared" si="293"/>
        <v>1.8900000000000361E-2</v>
      </c>
      <c r="D2413" s="2">
        <f t="shared" si="294"/>
        <v>6.4881399999999996</v>
      </c>
      <c r="E2413" s="2">
        <f t="shared" si="296"/>
        <v>6.5248499999999989</v>
      </c>
      <c r="F2413" s="2">
        <f t="shared" si="297"/>
        <v>6.5808499999999999</v>
      </c>
      <c r="G2413" s="2">
        <f t="shared" si="291"/>
        <v>6.564192000000002</v>
      </c>
      <c r="H2413" s="2">
        <f t="shared" si="295"/>
        <v>6.0770984999999937</v>
      </c>
      <c r="I2413" s="2">
        <f t="array" ref="I2413">SUMPRODUCT(B2397:B2416, (ROW(B2397:B2416)-ROW(B2397)+1)) / (20*21/2)</f>
        <v>6.4980414285714287</v>
      </c>
      <c r="J2413" s="2">
        <f t="shared" si="298"/>
        <v>6.5574224778271155</v>
      </c>
      <c r="K2413" s="2">
        <f t="shared" si="292"/>
        <v>6.513864921962119</v>
      </c>
    </row>
    <row r="2414" spans="1:11" ht="13.5" x14ac:dyDescent="0.25">
      <c r="A2414" s="3">
        <f>TITRES_STAT!B2417</f>
        <v>45520</v>
      </c>
      <c r="B2414" s="6">
        <f>TITRES_STAT!D2417</f>
        <v>6.4957000000000003</v>
      </c>
      <c r="C2414" s="2">
        <f t="shared" si="293"/>
        <v>0</v>
      </c>
      <c r="D2414" s="2">
        <f t="shared" si="294"/>
        <v>6.4881399999999996</v>
      </c>
      <c r="E2414" s="2">
        <f t="shared" si="296"/>
        <v>6.5154399999999999</v>
      </c>
      <c r="F2414" s="2">
        <f t="shared" si="297"/>
        <v>6.5714399999999999</v>
      </c>
      <c r="G2414" s="2">
        <f t="shared" si="291"/>
        <v>6.5681460000000014</v>
      </c>
      <c r="H2414" s="2">
        <f t="shared" si="295"/>
        <v>6.0831609999999934</v>
      </c>
      <c r="I2414" s="2">
        <f t="array" ref="I2414">SUMPRODUCT(B2398:B2417, (ROW(B2398:B2417)-ROW(B2398)+1)) / (20*21/2)</f>
        <v>6.4670609523809528</v>
      </c>
      <c r="J2414" s="2">
        <f t="shared" si="298"/>
        <v>6.5515441466054858</v>
      </c>
      <c r="K2414" s="2">
        <f t="shared" si="292"/>
        <v>6.5131525720812515</v>
      </c>
    </row>
    <row r="2415" spans="1:11" ht="13.5" x14ac:dyDescent="0.25">
      <c r="A2415" s="3">
        <f>TITRES_STAT!B2418</f>
        <v>45523</v>
      </c>
      <c r="B2415" s="6">
        <f>TITRES_STAT!D2418</f>
        <v>6.4957000000000003</v>
      </c>
      <c r="C2415" s="2">
        <f t="shared" si="293"/>
        <v>0</v>
      </c>
      <c r="D2415" s="2">
        <f t="shared" si="294"/>
        <v>6.4881399999999996</v>
      </c>
      <c r="E2415" s="2">
        <f t="shared" si="296"/>
        <v>6.50603</v>
      </c>
      <c r="F2415" s="2">
        <f t="shared" si="297"/>
        <v>6.56203</v>
      </c>
      <c r="G2415" s="2">
        <f t="shared" si="291"/>
        <v>6.5721000000000016</v>
      </c>
      <c r="H2415" s="2">
        <f t="shared" si="295"/>
        <v>6.0891794999999931</v>
      </c>
      <c r="I2415" s="2">
        <f t="array" ref="I2415">SUMPRODUCT(B2399:B2418, (ROW(B2399:B2418)-ROW(B2399)+1)) / (20*21/2)</f>
        <v>6.4378738095238095</v>
      </c>
      <c r="J2415" s="2">
        <f t="shared" si="298"/>
        <v>6.5462256564525827</v>
      </c>
      <c r="K2415" s="2">
        <f t="shared" si="292"/>
        <v>6.5124681574898302</v>
      </c>
    </row>
    <row r="2416" spans="1:11" ht="13.5" x14ac:dyDescent="0.25">
      <c r="A2416" s="3">
        <f>TITRES_STAT!B2419</f>
        <v>45524</v>
      </c>
      <c r="B2416" s="6">
        <f>TITRES_STAT!D2419</f>
        <v>6.2131999999999996</v>
      </c>
      <c r="C2416" s="2">
        <f t="shared" si="293"/>
        <v>-0.28250000000000064</v>
      </c>
      <c r="D2416" s="2">
        <f t="shared" si="294"/>
        <v>6.4354199999999988</v>
      </c>
      <c r="E2416" s="2">
        <f t="shared" si="296"/>
        <v>6.4683699999999984</v>
      </c>
      <c r="F2416" s="2">
        <f t="shared" si="297"/>
        <v>6.5384949999999993</v>
      </c>
      <c r="G2416" s="2">
        <f t="shared" si="291"/>
        <v>6.5704039999999999</v>
      </c>
      <c r="H2416" s="2">
        <f t="shared" si="295"/>
        <v>6.0938739999999942</v>
      </c>
      <c r="I2416" s="2">
        <f t="array" ref="I2416">SUMPRODUCT(B2400:B2419, (ROW(B2400:B2419)-ROW(B2400)+1)) / (20*21/2)</f>
        <v>6.4131752380952376</v>
      </c>
      <c r="J2416" s="2">
        <f t="shared" si="298"/>
        <v>6.5145089272666219</v>
      </c>
      <c r="K2416" s="2">
        <f t="shared" si="292"/>
        <v>6.500732151313759</v>
      </c>
    </row>
    <row r="2417" spans="1:11" ht="13.5" x14ac:dyDescent="0.25">
      <c r="A2417" s="3">
        <f>TITRES_STAT!B2420</f>
        <v>45525</v>
      </c>
      <c r="B2417" s="6">
        <f>TITRES_STAT!D2420</f>
        <v>6.2131999999999996</v>
      </c>
      <c r="C2417" s="2">
        <f t="shared" si="293"/>
        <v>0</v>
      </c>
      <c r="D2417" s="2">
        <f t="shared" si="294"/>
        <v>6.3827000000000007</v>
      </c>
      <c r="E2417" s="2">
        <f t="shared" si="296"/>
        <v>6.4354199999999988</v>
      </c>
      <c r="F2417" s="2">
        <f t="shared" si="297"/>
        <v>6.5196649999999989</v>
      </c>
      <c r="G2417" s="2">
        <f t="shared" si="291"/>
        <v>6.5687079999999991</v>
      </c>
      <c r="H2417" s="2">
        <f t="shared" si="295"/>
        <v>6.0985684999999936</v>
      </c>
      <c r="I2417" s="2">
        <f t="array" ref="I2417">SUMPRODUCT(B2401:B2420, (ROW(B2401:B2420)-ROW(B2401)+1)) / (20*21/2)</f>
        <v>6.3901352380952394</v>
      </c>
      <c r="J2417" s="2">
        <f t="shared" si="298"/>
        <v>6.485812838955515</v>
      </c>
      <c r="K2417" s="2">
        <f t="shared" si="292"/>
        <v>6.489456380674004</v>
      </c>
    </row>
    <row r="2418" spans="1:11" ht="13.5" x14ac:dyDescent="0.25">
      <c r="A2418" s="3">
        <f>TITRES_STAT!B2421</f>
        <v>45526</v>
      </c>
      <c r="B2418" s="6">
        <f>TITRES_STAT!D2421</f>
        <v>6.2131999999999996</v>
      </c>
      <c r="C2418" s="2">
        <f t="shared" si="293"/>
        <v>0</v>
      </c>
      <c r="D2418" s="2">
        <f t="shared" si="294"/>
        <v>6.3262</v>
      </c>
      <c r="E2418" s="2">
        <f t="shared" si="296"/>
        <v>6.4071699999999989</v>
      </c>
      <c r="F2418" s="2">
        <f t="shared" si="297"/>
        <v>6.5008349999999995</v>
      </c>
      <c r="G2418" s="2">
        <f t="shared" ref="G2418:G2481" si="299">AVERAGE(B2369:B2418)</f>
        <v>6.5724719999999976</v>
      </c>
      <c r="H2418" s="2">
        <f t="shared" si="295"/>
        <v>6.1032184999999934</v>
      </c>
      <c r="I2418" s="2">
        <f t="array" ref="I2418">SUMPRODUCT(B2402:B2421, (ROW(B2402:B2421)-ROW(B2402)+1)) / (20*21/2)</f>
        <v>6.3687538095238097</v>
      </c>
      <c r="J2418" s="2">
        <f t="shared" si="298"/>
        <v>6.4598497114359414</v>
      </c>
      <c r="K2418" s="2">
        <f t="shared" si="292"/>
        <v>6.4786227971181614</v>
      </c>
    </row>
    <row r="2419" spans="1:11" ht="13.5" x14ac:dyDescent="0.25">
      <c r="A2419" s="3">
        <f>TITRES_STAT!B2422</f>
        <v>45527</v>
      </c>
      <c r="B2419" s="6">
        <f>TITRES_STAT!D2422</f>
        <v>6.2415000000000003</v>
      </c>
      <c r="C2419" s="2">
        <f t="shared" si="293"/>
        <v>2.8300000000000658E-2</v>
      </c>
      <c r="D2419" s="2">
        <f t="shared" si="294"/>
        <v>6.2753600000000009</v>
      </c>
      <c r="E2419" s="2">
        <f t="shared" si="296"/>
        <v>6.3817500000000003</v>
      </c>
      <c r="F2419" s="2">
        <f t="shared" si="297"/>
        <v>6.4834199999999997</v>
      </c>
      <c r="G2419" s="2">
        <f t="shared" si="299"/>
        <v>6.5715299999999983</v>
      </c>
      <c r="H2419" s="2">
        <f t="shared" si="295"/>
        <v>6.1080099999999939</v>
      </c>
      <c r="I2419" s="2">
        <f t="array" ref="I2419">SUMPRODUCT(B2403:B2422, (ROW(B2403:B2422)-ROW(B2403)+1)) / (20*21/2)</f>
        <v>6.349479047619047</v>
      </c>
      <c r="J2419" s="2">
        <f t="shared" si="298"/>
        <v>6.4390545008229951</v>
      </c>
      <c r="K2419" s="2">
        <f t="shared" ref="K2419:K2482" si="300">$K$4*B2419+(1-$K$4)*K2418</f>
        <v>6.4693238638978414</v>
      </c>
    </row>
    <row r="2420" spans="1:11" ht="13.5" x14ac:dyDescent="0.25">
      <c r="A2420" s="3">
        <f>TITRES_STAT!B2423</f>
        <v>45530</v>
      </c>
      <c r="B2420" s="6">
        <f>TITRES_STAT!D2423</f>
        <v>6.2415000000000003</v>
      </c>
      <c r="C2420" s="2">
        <f t="shared" si="293"/>
        <v>0</v>
      </c>
      <c r="D2420" s="2">
        <f t="shared" si="294"/>
        <v>6.2245200000000001</v>
      </c>
      <c r="E2420" s="2">
        <f t="shared" si="296"/>
        <v>6.3563300000000007</v>
      </c>
      <c r="F2420" s="2">
        <f t="shared" si="297"/>
        <v>6.466005</v>
      </c>
      <c r="G2420" s="2">
        <f t="shared" si="299"/>
        <v>6.5705879999999981</v>
      </c>
      <c r="H2420" s="2">
        <f t="shared" si="295"/>
        <v>6.1135514999999945</v>
      </c>
      <c r="I2420" s="2">
        <f t="array" ref="I2420">SUMPRODUCT(B2404:B2423, (ROW(B2404:B2423)-ROW(B2404)+1)) / (20*21/2)</f>
        <v>6.3341014285714285</v>
      </c>
      <c r="J2420" s="2">
        <f t="shared" si="298"/>
        <v>6.4202397864589011</v>
      </c>
      <c r="K2420" s="2">
        <f t="shared" si="300"/>
        <v>6.4603895947253767</v>
      </c>
    </row>
    <row r="2421" spans="1:11" ht="13.5" x14ac:dyDescent="0.25">
      <c r="A2421" s="3">
        <f>TITRES_STAT!B2424</f>
        <v>45531</v>
      </c>
      <c r="B2421" s="6">
        <f>TITRES_STAT!D2424</f>
        <v>6.2415000000000003</v>
      </c>
      <c r="C2421" s="2">
        <f t="shared" si="293"/>
        <v>0</v>
      </c>
      <c r="D2421" s="2">
        <f t="shared" si="294"/>
        <v>6.2301799999999998</v>
      </c>
      <c r="E2421" s="2">
        <f t="shared" si="296"/>
        <v>6.3328000000000007</v>
      </c>
      <c r="F2421" s="2">
        <f t="shared" si="297"/>
        <v>6.4438849999999999</v>
      </c>
      <c r="G2421" s="2">
        <f t="shared" si="299"/>
        <v>6.5702119999999971</v>
      </c>
      <c r="H2421" s="2">
        <f t="shared" si="295"/>
        <v>6.118298999999995</v>
      </c>
      <c r="I2421" s="2">
        <f t="array" ref="I2421">SUMPRODUCT(B2405:B2424, (ROW(B2405:B2424)-ROW(B2405)+1)) / (20*21/2)</f>
        <v>6.3202928571428574</v>
      </c>
      <c r="J2421" s="2">
        <f t="shared" si="298"/>
        <v>6.4032169496532916</v>
      </c>
      <c r="K2421" s="2">
        <f t="shared" si="300"/>
        <v>6.4518056890498716</v>
      </c>
    </row>
    <row r="2422" spans="1:11" ht="13.5" x14ac:dyDescent="0.25">
      <c r="A2422" s="3">
        <f>TITRES_STAT!B2425</f>
        <v>45532</v>
      </c>
      <c r="B2422" s="6">
        <f>TITRES_STAT!D2425</f>
        <v>6.2415000000000003</v>
      </c>
      <c r="C2422" s="2">
        <f t="shared" si="293"/>
        <v>0</v>
      </c>
      <c r="D2422" s="2">
        <f t="shared" si="294"/>
        <v>6.2358400000000005</v>
      </c>
      <c r="E2422" s="2">
        <f t="shared" si="296"/>
        <v>6.3092700000000006</v>
      </c>
      <c r="F2422" s="2">
        <f t="shared" si="297"/>
        <v>6.4217649999999988</v>
      </c>
      <c r="G2422" s="2">
        <f t="shared" si="299"/>
        <v>6.5670119999999965</v>
      </c>
      <c r="H2422" s="2">
        <f t="shared" si="295"/>
        <v>6.1230464999999956</v>
      </c>
      <c r="I2422" s="2">
        <f t="array" ref="I2422">SUMPRODUCT(B2406:B2425, (ROW(B2406:B2425)-ROW(B2406)+1)) / (20*21/2)</f>
        <v>6.3340533333333324</v>
      </c>
      <c r="J2422" s="2">
        <f t="shared" si="298"/>
        <v>6.3878153354005978</v>
      </c>
      <c r="K2422" s="2">
        <f t="shared" si="300"/>
        <v>6.4435584071263472</v>
      </c>
    </row>
    <row r="2423" spans="1:11" ht="13.5" x14ac:dyDescent="0.25">
      <c r="A2423" s="3">
        <f>TITRES_STAT!B2426</f>
        <v>45533</v>
      </c>
      <c r="B2423" s="6">
        <f>TITRES_STAT!D2426</f>
        <v>6.2603</v>
      </c>
      <c r="C2423" s="2">
        <f t="shared" si="293"/>
        <v>1.8799999999999706E-2</v>
      </c>
      <c r="D2423" s="2">
        <f t="shared" si="294"/>
        <v>6.24526</v>
      </c>
      <c r="E2423" s="2">
        <f t="shared" si="296"/>
        <v>6.2857300000000009</v>
      </c>
      <c r="F2423" s="2">
        <f t="shared" si="297"/>
        <v>6.405289999999999</v>
      </c>
      <c r="G2423" s="2">
        <f t="shared" si="299"/>
        <v>6.5641879999999944</v>
      </c>
      <c r="H2423" s="2">
        <f t="shared" si="295"/>
        <v>6.1278879999999951</v>
      </c>
      <c r="I2423" s="2">
        <f t="array" ref="I2423">SUMPRODUCT(B2407:B2426, (ROW(B2407:B2426)-ROW(B2407)+1)) / (20*21/2)</f>
        <v>6.3597399999999995</v>
      </c>
      <c r="J2423" s="2">
        <f t="shared" si="298"/>
        <v>6.3756710177433984</v>
      </c>
      <c r="K2423" s="2">
        <f t="shared" si="300"/>
        <v>6.4363718029253141</v>
      </c>
    </row>
    <row r="2424" spans="1:11" ht="13.5" x14ac:dyDescent="0.25">
      <c r="A2424" s="3">
        <f>TITRES_STAT!B2427</f>
        <v>45534</v>
      </c>
      <c r="B2424" s="6">
        <f>TITRES_STAT!D2427</f>
        <v>6.2603</v>
      </c>
      <c r="C2424" s="2">
        <f t="shared" si="293"/>
        <v>0</v>
      </c>
      <c r="D2424" s="2">
        <f t="shared" si="294"/>
        <v>6.2490199999999998</v>
      </c>
      <c r="E2424" s="2">
        <f t="shared" si="296"/>
        <v>6.2621900000000013</v>
      </c>
      <c r="F2424" s="2">
        <f t="shared" si="297"/>
        <v>6.3888150000000001</v>
      </c>
      <c r="G2424" s="2">
        <f t="shared" si="299"/>
        <v>6.561363999999994</v>
      </c>
      <c r="H2424" s="2">
        <f t="shared" si="295"/>
        <v>6.1318474999999948</v>
      </c>
      <c r="I2424" s="2">
        <f t="array" ref="I2424">SUMPRODUCT(B2408:B2427, (ROW(B2408:B2427)-ROW(B2408)+1)) / (20*21/2)</f>
        <v>6.3851128571428566</v>
      </c>
      <c r="J2424" s="2">
        <f t="shared" si="298"/>
        <v>6.3646833017678368</v>
      </c>
      <c r="K2424" s="2">
        <f t="shared" si="300"/>
        <v>6.4294670263400073</v>
      </c>
    </row>
    <row r="2425" spans="1:11" ht="13.5" x14ac:dyDescent="0.25">
      <c r="A2425" s="3">
        <f>TITRES_STAT!B2428</f>
        <v>45537</v>
      </c>
      <c r="B2425" s="6">
        <f>TITRES_STAT!D2428</f>
        <v>6.5332999999999997</v>
      </c>
      <c r="C2425" s="2">
        <f t="shared" si="293"/>
        <v>0.27299999999999969</v>
      </c>
      <c r="D2425" s="2">
        <f t="shared" si="294"/>
        <v>6.3073800000000002</v>
      </c>
      <c r="E2425" s="2">
        <f t="shared" si="296"/>
        <v>6.2659500000000001</v>
      </c>
      <c r="F2425" s="2">
        <f t="shared" si="297"/>
        <v>6.3859900000000005</v>
      </c>
      <c r="G2425" s="2">
        <f t="shared" si="299"/>
        <v>6.5602339999999932</v>
      </c>
      <c r="H2425" s="2">
        <f t="shared" si="295"/>
        <v>6.1359814999999944</v>
      </c>
      <c r="I2425" s="2">
        <f t="array" ref="I2425">SUMPRODUCT(B2409:B2428, (ROW(B2409:B2428)-ROW(B2409)+1)) / (20*21/2)</f>
        <v>6.4126333333333321</v>
      </c>
      <c r="J2425" s="2">
        <f t="shared" si="298"/>
        <v>6.3807420349328048</v>
      </c>
      <c r="K2425" s="2">
        <f t="shared" si="300"/>
        <v>6.4335389076600071</v>
      </c>
    </row>
    <row r="2426" spans="1:11" ht="13.5" x14ac:dyDescent="0.25">
      <c r="A2426" s="3">
        <f>TITRES_STAT!B2429</f>
        <v>45538</v>
      </c>
      <c r="B2426" s="6">
        <f>TITRES_STAT!D2429</f>
        <v>6.6557000000000004</v>
      </c>
      <c r="C2426" s="2">
        <f t="shared" si="293"/>
        <v>0.12240000000000073</v>
      </c>
      <c r="D2426" s="2">
        <f t="shared" si="294"/>
        <v>6.3902200000000002</v>
      </c>
      <c r="E2426" s="2">
        <f t="shared" si="296"/>
        <v>6.3102</v>
      </c>
      <c r="F2426" s="2">
        <f t="shared" si="297"/>
        <v>6.3892849999999992</v>
      </c>
      <c r="G2426" s="2">
        <f t="shared" si="299"/>
        <v>6.5615519999999936</v>
      </c>
      <c r="H2426" s="2">
        <f t="shared" si="295"/>
        <v>6.1405949999999949</v>
      </c>
      <c r="I2426" s="2">
        <f t="array" ref="I2426">SUMPRODUCT(B2410:B2429, (ROW(B2410:B2429)-ROW(B2410)+1)) / (20*21/2)</f>
        <v>6.4213338095238095</v>
      </c>
      <c r="J2426" s="2">
        <f t="shared" si="298"/>
        <v>6.4069285077963469</v>
      </c>
      <c r="K2426" s="2">
        <f t="shared" si="300"/>
        <v>6.4422511073596151</v>
      </c>
    </row>
    <row r="2427" spans="1:11" ht="13.5" x14ac:dyDescent="0.25">
      <c r="A2427" s="3">
        <f>TITRES_STAT!B2430</f>
        <v>45539</v>
      </c>
      <c r="B2427" s="6">
        <f>TITRES_STAT!D2430</f>
        <v>6.6557000000000004</v>
      </c>
      <c r="C2427" s="2">
        <f t="shared" si="293"/>
        <v>0</v>
      </c>
      <c r="D2427" s="2">
        <f t="shared" si="294"/>
        <v>6.4730599999999994</v>
      </c>
      <c r="E2427" s="2">
        <f t="shared" si="296"/>
        <v>6.3544500000000008</v>
      </c>
      <c r="F2427" s="2">
        <f t="shared" si="297"/>
        <v>6.3949349999999994</v>
      </c>
      <c r="G2427" s="2">
        <f t="shared" si="299"/>
        <v>6.5628699999999949</v>
      </c>
      <c r="H2427" s="2">
        <f t="shared" si="295"/>
        <v>6.1452084999999954</v>
      </c>
      <c r="I2427" s="2">
        <f t="array" ref="I2427">SUMPRODUCT(B2411:B2430, (ROW(B2411:B2430)-ROW(B2411)+1)) / (20*21/2)</f>
        <v>6.4300342857142869</v>
      </c>
      <c r="J2427" s="2">
        <f t="shared" si="298"/>
        <v>6.4306210308633611</v>
      </c>
      <c r="K2427" s="2">
        <f t="shared" si="300"/>
        <v>6.4506216521690423</v>
      </c>
    </row>
    <row r="2428" spans="1:11" ht="13.5" x14ac:dyDescent="0.25">
      <c r="A2428" s="3">
        <f>TITRES_STAT!B2431</f>
        <v>45540</v>
      </c>
      <c r="B2428" s="6">
        <f>TITRES_STAT!D2431</f>
        <v>6.6839000000000004</v>
      </c>
      <c r="C2428" s="2">
        <f t="shared" si="293"/>
        <v>2.8200000000000003E-2</v>
      </c>
      <c r="D2428" s="2">
        <f t="shared" si="294"/>
        <v>6.5577799999999993</v>
      </c>
      <c r="E2428" s="2">
        <f t="shared" si="296"/>
        <v>6.4015200000000005</v>
      </c>
      <c r="F2428" s="2">
        <f t="shared" si="297"/>
        <v>6.4043449999999993</v>
      </c>
      <c r="G2428" s="2">
        <f t="shared" si="299"/>
        <v>6.5651279999999952</v>
      </c>
      <c r="H2428" s="2">
        <f t="shared" si="295"/>
        <v>6.1499629999999961</v>
      </c>
      <c r="I2428" s="2">
        <f t="array" ref="I2428">SUMPRODUCT(B2412:B2431, (ROW(B2412:B2431)-ROW(B2412)+1)) / (20*21/2)</f>
        <v>6.4387347619047626</v>
      </c>
      <c r="J2428" s="2">
        <f t="shared" si="298"/>
        <v>6.4547428374478031</v>
      </c>
      <c r="K2428" s="2">
        <f t="shared" si="300"/>
        <v>6.4597698226722171</v>
      </c>
    </row>
    <row r="2429" spans="1:11" ht="13.5" x14ac:dyDescent="0.25">
      <c r="A2429" s="3">
        <f>TITRES_STAT!B2432</f>
        <v>45541</v>
      </c>
      <c r="B2429" s="6">
        <f>TITRES_STAT!D2432</f>
        <v>6.4957000000000003</v>
      </c>
      <c r="C2429" s="2">
        <f t="shared" si="293"/>
        <v>-0.18820000000000014</v>
      </c>
      <c r="D2429" s="2">
        <f t="shared" si="294"/>
        <v>6.6048600000000004</v>
      </c>
      <c r="E2429" s="2">
        <f t="shared" si="296"/>
        <v>6.4269400000000001</v>
      </c>
      <c r="F2429" s="2">
        <f t="shared" si="297"/>
        <v>6.4043449999999993</v>
      </c>
      <c r="G2429" s="2">
        <f t="shared" si="299"/>
        <v>6.5613639999999949</v>
      </c>
      <c r="H2429" s="2">
        <f t="shared" si="295"/>
        <v>6.1538649999999953</v>
      </c>
      <c r="I2429" s="2">
        <f t="array" ref="I2429">SUMPRODUCT(B2413:B2432, (ROW(B2413:B2432)-ROW(B2413)+1)) / (20*21/2)</f>
        <v>6.447345238095239</v>
      </c>
      <c r="J2429" s="2">
        <f t="shared" si="298"/>
        <v>6.4586435195956318</v>
      </c>
      <c r="K2429" s="2">
        <f t="shared" si="300"/>
        <v>6.4611788492340914</v>
      </c>
    </row>
    <row r="2430" spans="1:11" ht="13.5" x14ac:dyDescent="0.25">
      <c r="A2430" s="3">
        <f>TITRES_STAT!B2433</f>
        <v>45544</v>
      </c>
      <c r="B2430" s="6">
        <f>TITRES_STAT!D2433</f>
        <v>6.4957000000000003</v>
      </c>
      <c r="C2430" s="2">
        <f t="shared" si="293"/>
        <v>0</v>
      </c>
      <c r="D2430" s="2">
        <f t="shared" si="294"/>
        <v>6.59734</v>
      </c>
      <c r="E2430" s="2">
        <f t="shared" si="296"/>
        <v>6.4523600000000014</v>
      </c>
      <c r="F2430" s="2">
        <f t="shared" si="297"/>
        <v>6.4043449999999993</v>
      </c>
      <c r="G2430" s="2">
        <f t="shared" si="299"/>
        <v>6.5557159999999968</v>
      </c>
      <c r="H2430" s="2">
        <f t="shared" si="295"/>
        <v>6.1577669999999944</v>
      </c>
      <c r="I2430" s="2">
        <f t="array" ref="I2430">SUMPRODUCT(B2414:B2433, (ROW(B2414:B2433)-ROW(B2414)+1)) / (20*21/2)</f>
        <v>6.4558657142857143</v>
      </c>
      <c r="J2430" s="2">
        <f t="shared" si="298"/>
        <v>6.4621727082055722</v>
      </c>
      <c r="K2430" s="2">
        <f t="shared" si="300"/>
        <v>6.4625326198523627</v>
      </c>
    </row>
    <row r="2431" spans="1:11" ht="13.5" x14ac:dyDescent="0.25">
      <c r="A2431" s="3">
        <f>TITRES_STAT!B2434</f>
        <v>45545</v>
      </c>
      <c r="B2431" s="6">
        <f>TITRES_STAT!D2434</f>
        <v>6.4957000000000003</v>
      </c>
      <c r="C2431" s="2">
        <f t="shared" si="293"/>
        <v>0</v>
      </c>
      <c r="D2431" s="2">
        <f t="shared" si="294"/>
        <v>6.5653400000000008</v>
      </c>
      <c r="E2431" s="2">
        <f t="shared" si="296"/>
        <v>6.4777800000000001</v>
      </c>
      <c r="F2431" s="2">
        <f t="shared" si="297"/>
        <v>6.405289999999999</v>
      </c>
      <c r="G2431" s="2">
        <f t="shared" si="299"/>
        <v>6.5481859999999976</v>
      </c>
      <c r="H2431" s="2">
        <f t="shared" si="295"/>
        <v>6.161624499999995</v>
      </c>
      <c r="I2431" s="2">
        <f t="array" ref="I2431">SUMPRODUCT(B2415:B2434, (ROW(B2415:B2434)-ROW(B2415)+1)) / (20*21/2)</f>
        <v>6.4733480952380962</v>
      </c>
      <c r="J2431" s="2">
        <f t="shared" si="298"/>
        <v>6.4653657836145655</v>
      </c>
      <c r="K2431" s="2">
        <f t="shared" si="300"/>
        <v>6.4638333014267797</v>
      </c>
    </row>
    <row r="2432" spans="1:11" ht="13.5" x14ac:dyDescent="0.25">
      <c r="A2432" s="3">
        <f>TITRES_STAT!B2435</f>
        <v>45546</v>
      </c>
      <c r="B2432" s="6">
        <f>TITRES_STAT!D2435</f>
        <v>6.4957000000000003</v>
      </c>
      <c r="C2432" s="2">
        <f t="shared" si="293"/>
        <v>0</v>
      </c>
      <c r="D2432" s="2">
        <f t="shared" si="294"/>
        <v>6.5333399999999999</v>
      </c>
      <c r="E2432" s="2">
        <f t="shared" si="296"/>
        <v>6.5031999999999996</v>
      </c>
      <c r="F2432" s="2">
        <f t="shared" si="297"/>
        <v>6.4062349999999997</v>
      </c>
      <c r="G2432" s="2">
        <f t="shared" si="299"/>
        <v>6.5406559999999976</v>
      </c>
      <c r="H2432" s="2">
        <f t="shared" si="295"/>
        <v>6.1654819999999946</v>
      </c>
      <c r="I2432" s="2">
        <f t="array" ref="I2432">SUMPRODUCT(B2416:B2435, (ROW(B2416:B2435)-ROW(B2416)+1)) / (20*21/2)</f>
        <v>6.4814204761904763</v>
      </c>
      <c r="J2432" s="2">
        <f t="shared" si="298"/>
        <v>6.4682547566036543</v>
      </c>
      <c r="K2432" s="2">
        <f t="shared" si="300"/>
        <v>6.4650829758806312</v>
      </c>
    </row>
    <row r="2433" spans="1:11" ht="13.5" x14ac:dyDescent="0.25">
      <c r="A2433" s="3">
        <f>TITRES_STAT!B2436</f>
        <v>45547</v>
      </c>
      <c r="B2433" s="6">
        <f>TITRES_STAT!D2436</f>
        <v>6.4957000000000003</v>
      </c>
      <c r="C2433" s="2">
        <f t="shared" si="293"/>
        <v>0</v>
      </c>
      <c r="D2433" s="2">
        <f t="shared" si="294"/>
        <v>6.4957000000000011</v>
      </c>
      <c r="E2433" s="2">
        <f t="shared" si="296"/>
        <v>6.5267399999999993</v>
      </c>
      <c r="F2433" s="2">
        <f t="shared" si="297"/>
        <v>6.4062349999999997</v>
      </c>
      <c r="G2433" s="2">
        <f t="shared" si="299"/>
        <v>6.5331259999999984</v>
      </c>
      <c r="H2433" s="2">
        <f t="shared" si="295"/>
        <v>6.1693394999999951</v>
      </c>
      <c r="I2433" s="2">
        <f t="array" ref="I2433">SUMPRODUCT(B2417:B2436, (ROW(B2417:B2436)-ROW(B2417)+1)) / (20*21/2)</f>
        <v>6.4894928571428583</v>
      </c>
      <c r="J2433" s="2">
        <f t="shared" si="298"/>
        <v>6.4708685893080684</v>
      </c>
      <c r="K2433" s="2">
        <f t="shared" si="300"/>
        <v>6.4662836434931554</v>
      </c>
    </row>
    <row r="2434" spans="1:11" ht="13.5" x14ac:dyDescent="0.25">
      <c r="A2434" s="3">
        <f>TITRES_STAT!B2437</f>
        <v>45548</v>
      </c>
      <c r="B2434" s="6">
        <f>TITRES_STAT!D2437</f>
        <v>6.5898000000000003</v>
      </c>
      <c r="C2434" s="2">
        <f t="shared" si="293"/>
        <v>9.4100000000000072E-2</v>
      </c>
      <c r="D2434" s="2">
        <f t="shared" si="294"/>
        <v>6.5145200000000001</v>
      </c>
      <c r="E2434" s="2">
        <f t="shared" si="296"/>
        <v>6.5596900000000007</v>
      </c>
      <c r="F2434" s="2">
        <f t="shared" si="297"/>
        <v>6.4109399999999992</v>
      </c>
      <c r="G2434" s="2">
        <f t="shared" si="299"/>
        <v>6.5274779999999994</v>
      </c>
      <c r="H2434" s="2">
        <f t="shared" si="295"/>
        <v>6.1736674999999961</v>
      </c>
      <c r="I2434" s="2">
        <f t="array" ref="I2434">SUMPRODUCT(B2418:B2437, (ROW(B2418:B2437)-ROW(B2418)+1)) / (20*21/2)</f>
        <v>6.4962200000000001</v>
      </c>
      <c r="J2434" s="2">
        <f t="shared" si="298"/>
        <v>6.4821953903263481</v>
      </c>
      <c r="K2434" s="2">
        <f t="shared" si="300"/>
        <v>6.4711274221796984</v>
      </c>
    </row>
    <row r="2435" spans="1:11" ht="13.5" x14ac:dyDescent="0.25">
      <c r="A2435" s="3">
        <f>TITRES_STAT!B2438</f>
        <v>45551</v>
      </c>
      <c r="B2435" s="6">
        <f>TITRES_STAT!D2438</f>
        <v>6.4957000000000003</v>
      </c>
      <c r="C2435" s="2">
        <f t="shared" si="293"/>
        <v>-9.4100000000000072E-2</v>
      </c>
      <c r="D2435" s="2">
        <f t="shared" si="294"/>
        <v>6.5145200000000001</v>
      </c>
      <c r="E2435" s="2">
        <f t="shared" si="296"/>
        <v>6.5559299999999991</v>
      </c>
      <c r="F2435" s="2">
        <f t="shared" si="297"/>
        <v>6.4109399999999992</v>
      </c>
      <c r="G2435" s="2">
        <f t="shared" si="299"/>
        <v>6.5199480000000003</v>
      </c>
      <c r="H2435" s="2">
        <f t="shared" si="295"/>
        <v>6.1775694999999953</v>
      </c>
      <c r="I2435" s="2">
        <f t="array" ref="I2435">SUMPRODUCT(B2419:B2438, (ROW(B2419:B2438)-ROW(B2419)+1)) / (20*21/2)</f>
        <v>6.5016019047619054</v>
      </c>
      <c r="J2435" s="2">
        <f t="shared" si="298"/>
        <v>6.4834815436286011</v>
      </c>
      <c r="K2435" s="2">
        <f t="shared" si="300"/>
        <v>6.4720910526824555</v>
      </c>
    </row>
    <row r="2436" spans="1:11" ht="13.5" x14ac:dyDescent="0.25">
      <c r="A2436" s="3">
        <f>TITRES_STAT!B2439</f>
        <v>45552</v>
      </c>
      <c r="B2436" s="6">
        <f>TITRES_STAT!D2439</f>
        <v>6.4957000000000003</v>
      </c>
      <c r="C2436" s="2">
        <f t="shared" ref="C2436:C2499" si="301">B2436-B2435</f>
        <v>0</v>
      </c>
      <c r="D2436" s="2">
        <f t="shared" si="294"/>
        <v>6.5145200000000001</v>
      </c>
      <c r="E2436" s="2">
        <f t="shared" si="296"/>
        <v>6.53993</v>
      </c>
      <c r="F2436" s="2">
        <f t="shared" si="297"/>
        <v>6.4250649999999991</v>
      </c>
      <c r="G2436" s="2">
        <f t="shared" si="299"/>
        <v>6.5124180000000003</v>
      </c>
      <c r="H2436" s="2">
        <f t="shared" si="295"/>
        <v>6.1814714999999953</v>
      </c>
      <c r="I2436" s="2">
        <f t="array" ref="I2436">SUMPRODUCT(B2420:B2439, (ROW(B2420:B2439)-ROW(B2420)+1)) / (20*21/2)</f>
        <v>6.5056385714285723</v>
      </c>
      <c r="J2436" s="2">
        <f t="shared" si="298"/>
        <v>6.4846452061401632</v>
      </c>
      <c r="K2436" s="2">
        <f t="shared" si="300"/>
        <v>6.4730168937537318</v>
      </c>
    </row>
    <row r="2437" spans="1:11" ht="13.5" x14ac:dyDescent="0.25">
      <c r="A2437" s="3">
        <f>TITRES_STAT!B2440</f>
        <v>45553</v>
      </c>
      <c r="B2437" s="6">
        <f>TITRES_STAT!D2440</f>
        <v>6.4957000000000003</v>
      </c>
      <c r="C2437" s="2">
        <f t="shared" si="301"/>
        <v>0</v>
      </c>
      <c r="D2437" s="2">
        <f t="shared" si="294"/>
        <v>6.5145200000000001</v>
      </c>
      <c r="E2437" s="2">
        <f t="shared" si="296"/>
        <v>6.52393</v>
      </c>
      <c r="F2437" s="2">
        <f t="shared" si="297"/>
        <v>6.4391900000000009</v>
      </c>
      <c r="G2437" s="2">
        <f t="shared" si="299"/>
        <v>6.5109119999999994</v>
      </c>
      <c r="H2437" s="2">
        <f t="shared" si="295"/>
        <v>6.1854174999999953</v>
      </c>
      <c r="I2437" s="2">
        <f t="array" ref="I2437">SUMPRODUCT(B2421:B2440, (ROW(B2421:B2440)-ROW(B2421)+1)) / (20*21/2)</f>
        <v>6.5084647619047624</v>
      </c>
      <c r="J2437" s="2">
        <f t="shared" si="298"/>
        <v>6.4856980436506237</v>
      </c>
      <c r="K2437" s="2">
        <f t="shared" si="300"/>
        <v>6.4739064273320173</v>
      </c>
    </row>
    <row r="2438" spans="1:11" ht="13.5" x14ac:dyDescent="0.25">
      <c r="A2438" s="3">
        <f>TITRES_STAT!B2441</f>
        <v>45554</v>
      </c>
      <c r="B2438" s="6">
        <f>TITRES_STAT!D2441</f>
        <v>6.4957000000000003</v>
      </c>
      <c r="C2438" s="2">
        <f t="shared" si="301"/>
        <v>0</v>
      </c>
      <c r="D2438" s="2">
        <f t="shared" ref="D2438:D2501" si="302">AVERAGE(B2434:B2438)</f>
        <v>6.5145200000000001</v>
      </c>
      <c r="E2438" s="2">
        <f t="shared" si="296"/>
        <v>6.5051100000000002</v>
      </c>
      <c r="F2438" s="2">
        <f t="shared" si="297"/>
        <v>6.4533150000000008</v>
      </c>
      <c r="G2438" s="2">
        <f t="shared" si="299"/>
        <v>6.5090300000000001</v>
      </c>
      <c r="H2438" s="2">
        <f t="shared" si="295"/>
        <v>6.1893634999999962</v>
      </c>
      <c r="I2438" s="2">
        <f t="array" ref="I2438">SUMPRODUCT(B2422:B2441, (ROW(B2422:B2441)-ROW(B2422)+1)) / (20*21/2)</f>
        <v>6.5002138095238111</v>
      </c>
      <c r="J2438" s="2">
        <f t="shared" si="298"/>
        <v>6.486650610921993</v>
      </c>
      <c r="K2438" s="2">
        <f t="shared" si="300"/>
        <v>6.4747610772405659</v>
      </c>
    </row>
    <row r="2439" spans="1:11" ht="13.5" x14ac:dyDescent="0.25">
      <c r="A2439" s="3">
        <f>TITRES_STAT!B2442</f>
        <v>45555</v>
      </c>
      <c r="B2439" s="6">
        <f>TITRES_STAT!D2442</f>
        <v>6.4957000000000003</v>
      </c>
      <c r="C2439" s="2">
        <f t="shared" si="301"/>
        <v>0</v>
      </c>
      <c r="D2439" s="2">
        <f t="shared" si="302"/>
        <v>6.4957000000000011</v>
      </c>
      <c r="E2439" s="2">
        <f t="shared" si="296"/>
        <v>6.5051100000000002</v>
      </c>
      <c r="F2439" s="2">
        <f t="shared" si="297"/>
        <v>6.4660250000000001</v>
      </c>
      <c r="G2439" s="2">
        <f t="shared" si="299"/>
        <v>6.5071479999999999</v>
      </c>
      <c r="H2439" s="2">
        <f t="shared" si="295"/>
        <v>6.1933974999999952</v>
      </c>
      <c r="I2439" s="2">
        <f t="array" ref="I2439">SUMPRODUCT(B2423:B2442, (ROW(B2423:B2442)-ROW(B2423)+1)) / (20*21/2)</f>
        <v>6.5011123809523825</v>
      </c>
      <c r="J2439" s="2">
        <f t="shared" si="298"/>
        <v>6.4875124575008511</v>
      </c>
      <c r="K2439" s="2">
        <f t="shared" si="300"/>
        <v>6.4755822114664259</v>
      </c>
    </row>
    <row r="2440" spans="1:11" ht="13.5" x14ac:dyDescent="0.25">
      <c r="A2440" s="3">
        <f>TITRES_STAT!B2443</f>
        <v>45558</v>
      </c>
      <c r="B2440" s="6">
        <f>TITRES_STAT!D2443</f>
        <v>6.4957000000000003</v>
      </c>
      <c r="C2440" s="2">
        <f t="shared" si="301"/>
        <v>0</v>
      </c>
      <c r="D2440" s="2">
        <f t="shared" si="302"/>
        <v>6.4957000000000011</v>
      </c>
      <c r="E2440" s="2">
        <f t="shared" si="296"/>
        <v>6.5051100000000002</v>
      </c>
      <c r="F2440" s="2">
        <f t="shared" si="297"/>
        <v>6.4787350000000004</v>
      </c>
      <c r="G2440" s="2">
        <f t="shared" si="299"/>
        <v>6.5052660000000007</v>
      </c>
      <c r="H2440" s="2">
        <f t="shared" si="295"/>
        <v>6.1969024999999958</v>
      </c>
      <c r="I2440" s="2">
        <f t="array" ref="I2440">SUMPRODUCT(B2424:B2443, (ROW(B2424:B2443)-ROW(B2424)+1)) / (20*21/2)</f>
        <v>6.5169338095238096</v>
      </c>
      <c r="J2440" s="2">
        <f t="shared" si="298"/>
        <v>6.4882922234531515</v>
      </c>
      <c r="K2440" s="2">
        <f t="shared" si="300"/>
        <v>6.4763711443500958</v>
      </c>
    </row>
    <row r="2441" spans="1:11" ht="13.5" x14ac:dyDescent="0.25">
      <c r="A2441" s="3">
        <f>TITRES_STAT!B2444</f>
        <v>45559</v>
      </c>
      <c r="B2441" s="6">
        <f>TITRES_STAT!D2444</f>
        <v>6.3921000000000001</v>
      </c>
      <c r="C2441" s="2">
        <f t="shared" si="301"/>
        <v>-0.10360000000000014</v>
      </c>
      <c r="D2441" s="2">
        <f t="shared" si="302"/>
        <v>6.4749800000000004</v>
      </c>
      <c r="E2441" s="2">
        <f t="shared" si="296"/>
        <v>6.4947500000000007</v>
      </c>
      <c r="F2441" s="2">
        <f t="shared" si="297"/>
        <v>6.4862650000000004</v>
      </c>
      <c r="G2441" s="2">
        <f t="shared" si="299"/>
        <v>6.5013120000000004</v>
      </c>
      <c r="H2441" s="2">
        <f t="shared" si="295"/>
        <v>6.1999334999999967</v>
      </c>
      <c r="I2441" s="2">
        <f t="array" ref="I2441">SUMPRODUCT(B2425:B2444, (ROW(B2425:B2444)-ROW(B2425)+1)) / (20*21/2)</f>
        <v>6.5317228571428574</v>
      </c>
      <c r="J2441" s="2">
        <f t="shared" si="298"/>
        <v>6.4791310593147564</v>
      </c>
      <c r="K2441" s="2">
        <f t="shared" si="300"/>
        <v>6.4730663935912682</v>
      </c>
    </row>
    <row r="2442" spans="1:11" ht="13.5" x14ac:dyDescent="0.25">
      <c r="A2442" s="3">
        <f>TITRES_STAT!B2445</f>
        <v>45560</v>
      </c>
      <c r="B2442" s="6">
        <f>TITRES_STAT!D2445</f>
        <v>6.4957000000000003</v>
      </c>
      <c r="C2442" s="2">
        <f t="shared" si="301"/>
        <v>0.10360000000000014</v>
      </c>
      <c r="D2442" s="2">
        <f t="shared" si="302"/>
        <v>6.4749800000000004</v>
      </c>
      <c r="E2442" s="2">
        <f t="shared" si="296"/>
        <v>6.4947500000000007</v>
      </c>
      <c r="F2442" s="2">
        <f t="shared" si="297"/>
        <v>6.4989749999999997</v>
      </c>
      <c r="G2442" s="2">
        <f t="shared" si="299"/>
        <v>6.4975480000000001</v>
      </c>
      <c r="H2442" s="2">
        <f t="shared" ref="H2442:H2505" si="303">AVERAGE(B2243:B2442)</f>
        <v>6.2034824999999962</v>
      </c>
      <c r="I2442" s="2">
        <f t="array" ref="I2442">SUMPRODUCT(B2426:B2445, (ROW(B2426:B2445)-ROW(B2426)+1)) / (20*21/2)</f>
        <v>6.5445395238095241</v>
      </c>
      <c r="J2442" s="2">
        <f t="shared" si="298"/>
        <v>6.4807090536657324</v>
      </c>
      <c r="K2442" s="2">
        <f t="shared" si="300"/>
        <v>6.4739539859994535</v>
      </c>
    </row>
    <row r="2443" spans="1:11" ht="13.5" x14ac:dyDescent="0.25">
      <c r="A2443" s="3">
        <f>TITRES_STAT!B2446</f>
        <v>45561</v>
      </c>
      <c r="B2443" s="6">
        <f>TITRES_STAT!D2446</f>
        <v>6.6650999999999998</v>
      </c>
      <c r="C2443" s="2">
        <f t="shared" si="301"/>
        <v>0.16939999999999955</v>
      </c>
      <c r="D2443" s="2">
        <f t="shared" si="302"/>
        <v>6.5088600000000003</v>
      </c>
      <c r="E2443" s="2">
        <f t="shared" si="296"/>
        <v>6.5116899999999998</v>
      </c>
      <c r="F2443" s="2">
        <f t="shared" si="297"/>
        <v>6.519215</v>
      </c>
      <c r="G2443" s="2">
        <f t="shared" si="299"/>
        <v>6.4971720000000008</v>
      </c>
      <c r="H2443" s="2">
        <f t="shared" si="303"/>
        <v>6.2073934999999958</v>
      </c>
      <c r="I2443" s="2">
        <f t="array" ref="I2443">SUMPRODUCT(B2427:B2446, (ROW(B2427:B2446)-ROW(B2427)+1)) / (20*21/2)</f>
        <v>6.5566838095238085</v>
      </c>
      <c r="J2443" s="2">
        <f t="shared" si="298"/>
        <v>6.4982700961737585</v>
      </c>
      <c r="K2443" s="2">
        <f t="shared" si="300"/>
        <v>6.4814499081171224</v>
      </c>
    </row>
    <row r="2444" spans="1:11" ht="13.5" x14ac:dyDescent="0.25">
      <c r="A2444" s="3">
        <f>TITRES_STAT!B2447</f>
        <v>45562</v>
      </c>
      <c r="B2444" s="6">
        <f>TITRES_STAT!D2447</f>
        <v>6.6745000000000001</v>
      </c>
      <c r="C2444" s="2">
        <f t="shared" si="301"/>
        <v>9.400000000000297E-3</v>
      </c>
      <c r="D2444" s="2">
        <f t="shared" si="302"/>
        <v>6.5446200000000001</v>
      </c>
      <c r="E2444" s="2">
        <f t="shared" ref="E2444:E2507" si="304">AVERAGE(B2435:B2444)</f>
        <v>6.5201599999999997</v>
      </c>
      <c r="F2444" s="2">
        <f t="shared" si="297"/>
        <v>6.5399249999999993</v>
      </c>
      <c r="G2444" s="2">
        <f t="shared" si="299"/>
        <v>6.4969840000000012</v>
      </c>
      <c r="H2444" s="2">
        <f t="shared" si="303"/>
        <v>6.2113514999999975</v>
      </c>
      <c r="I2444" s="2">
        <f t="array" ref="I2444">SUMPRODUCT(B2428:B2447, (ROW(B2428:B2447)-ROW(B2428)+1)) / (20*21/2)</f>
        <v>6.5687385714285718</v>
      </c>
      <c r="J2444" s="2">
        <f t="shared" si="298"/>
        <v>6.5150538965381619</v>
      </c>
      <c r="K2444" s="2">
        <f t="shared" si="300"/>
        <v>6.4890204999556662</v>
      </c>
    </row>
    <row r="2445" spans="1:11" ht="13.5" x14ac:dyDescent="0.25">
      <c r="A2445" s="3">
        <f>TITRES_STAT!B2448</f>
        <v>45565</v>
      </c>
      <c r="B2445" s="6">
        <f>TITRES_STAT!D2448</f>
        <v>6.6745000000000001</v>
      </c>
      <c r="C2445" s="2">
        <f t="shared" si="301"/>
        <v>0</v>
      </c>
      <c r="D2445" s="2">
        <f t="shared" si="302"/>
        <v>6.5803800000000008</v>
      </c>
      <c r="E2445" s="2">
        <f t="shared" si="304"/>
        <v>6.5380400000000005</v>
      </c>
      <c r="F2445" s="2">
        <f t="shared" si="297"/>
        <v>6.5469849999999994</v>
      </c>
      <c r="G2445" s="2">
        <f t="shared" si="299"/>
        <v>6.4967960000000016</v>
      </c>
      <c r="H2445" s="2">
        <f t="shared" si="303"/>
        <v>6.2153094999999983</v>
      </c>
      <c r="I2445" s="2">
        <f t="array" ref="I2445">SUMPRODUCT(B2429:B2448, (ROW(B2429:B2448)-ROW(B2429)+1)) / (20*21/2)</f>
        <v>6.5807038095238095</v>
      </c>
      <c r="J2445" s="2">
        <f t="shared" si="298"/>
        <v>6.5302392397250033</v>
      </c>
      <c r="K2445" s="2">
        <f t="shared" si="300"/>
        <v>6.4962942058397575</v>
      </c>
    </row>
    <row r="2446" spans="1:11" ht="13.5" x14ac:dyDescent="0.25">
      <c r="A2446" s="3">
        <f>TITRES_STAT!B2449</f>
        <v>45566</v>
      </c>
      <c r="B2446" s="6">
        <f>TITRES_STAT!D2449</f>
        <v>6.6745000000000001</v>
      </c>
      <c r="C2446" s="2">
        <f t="shared" si="301"/>
        <v>0</v>
      </c>
      <c r="D2446" s="2">
        <f t="shared" si="302"/>
        <v>6.6368600000000004</v>
      </c>
      <c r="E2446" s="2">
        <f t="shared" si="304"/>
        <v>6.5559200000000004</v>
      </c>
      <c r="F2446" s="2">
        <f t="shared" si="297"/>
        <v>6.5479249999999993</v>
      </c>
      <c r="G2446" s="2">
        <f t="shared" si="299"/>
        <v>6.496608000000001</v>
      </c>
      <c r="H2446" s="2">
        <f t="shared" si="303"/>
        <v>6.219399499999998</v>
      </c>
      <c r="I2446" s="2">
        <f t="array" ref="I2446">SUMPRODUCT(B2430:B2449, (ROW(B2430:B2449)-ROW(B2430)+1)) / (20*21/2)</f>
        <v>6.5927138095238096</v>
      </c>
      <c r="J2446" s="2">
        <f t="shared" si="298"/>
        <v>6.5439783597511934</v>
      </c>
      <c r="K2446" s="2">
        <f t="shared" si="300"/>
        <v>6.5032826683558449</v>
      </c>
    </row>
    <row r="2447" spans="1:11" ht="13.5" x14ac:dyDescent="0.25">
      <c r="A2447" s="3">
        <f>TITRES_STAT!B2450</f>
        <v>45567</v>
      </c>
      <c r="B2447" s="6">
        <f>TITRES_STAT!D2450</f>
        <v>6.6745000000000001</v>
      </c>
      <c r="C2447" s="2">
        <f t="shared" si="301"/>
        <v>0</v>
      </c>
      <c r="D2447" s="2">
        <f t="shared" si="302"/>
        <v>6.6726200000000002</v>
      </c>
      <c r="E2447" s="2">
        <f t="shared" si="304"/>
        <v>6.5738000000000012</v>
      </c>
      <c r="F2447" s="2">
        <f t="shared" si="297"/>
        <v>6.5488649999999993</v>
      </c>
      <c r="G2447" s="2">
        <f t="shared" si="299"/>
        <v>6.4983020000000025</v>
      </c>
      <c r="H2447" s="2">
        <f t="shared" si="303"/>
        <v>6.2232690000000002</v>
      </c>
      <c r="I2447" s="2">
        <f t="array" ref="I2447">SUMPRODUCT(B2431:B2450, (ROW(B2431:B2450)-ROW(B2431)+1)) / (20*21/2)</f>
        <v>6.6047676190476201</v>
      </c>
      <c r="J2447" s="2">
        <f t="shared" si="298"/>
        <v>6.5564089921558413</v>
      </c>
      <c r="K2447" s="2">
        <f t="shared" si="300"/>
        <v>6.5099970735183605</v>
      </c>
    </row>
    <row r="2448" spans="1:11" ht="13.5" x14ac:dyDescent="0.25">
      <c r="A2448" s="3">
        <f>TITRES_STAT!B2451</f>
        <v>45568</v>
      </c>
      <c r="B2448" s="6">
        <f>TITRES_STAT!D2451</f>
        <v>6.6745000000000001</v>
      </c>
      <c r="C2448" s="2">
        <f t="shared" si="301"/>
        <v>0</v>
      </c>
      <c r="D2448" s="2">
        <f t="shared" si="302"/>
        <v>6.6745000000000001</v>
      </c>
      <c r="E2448" s="2">
        <f t="shared" si="304"/>
        <v>6.5916800000000011</v>
      </c>
      <c r="F2448" s="2">
        <f t="shared" si="297"/>
        <v>6.5483949999999993</v>
      </c>
      <c r="G2448" s="2">
        <f t="shared" si="299"/>
        <v>6.4999960000000021</v>
      </c>
      <c r="H2448" s="2">
        <f t="shared" si="303"/>
        <v>6.2270945000000015</v>
      </c>
      <c r="I2448" s="2">
        <f t="array" ref="I2448">SUMPRODUCT(B2432:B2451, (ROW(B2432:B2451)-ROW(B2432)+1)) / (20*21/2)</f>
        <v>6.6150299999999991</v>
      </c>
      <c r="J2448" s="2">
        <f t="shared" si="298"/>
        <v>6.5676557548076655</v>
      </c>
      <c r="K2448" s="2">
        <f t="shared" si="300"/>
        <v>6.5164481686745033</v>
      </c>
    </row>
    <row r="2449" spans="1:11" ht="13.5" x14ac:dyDescent="0.25">
      <c r="A2449" s="3">
        <f>TITRES_STAT!B2452</f>
        <v>45569</v>
      </c>
      <c r="B2449" s="6">
        <f>TITRES_STAT!D2452</f>
        <v>6.6745000000000001</v>
      </c>
      <c r="C2449" s="2">
        <f t="shared" si="301"/>
        <v>0</v>
      </c>
      <c r="D2449" s="2">
        <f t="shared" si="302"/>
        <v>6.6745000000000001</v>
      </c>
      <c r="E2449" s="2">
        <f t="shared" si="304"/>
        <v>6.6095600000000001</v>
      </c>
      <c r="F2449" s="2">
        <f t="shared" si="297"/>
        <v>6.5573349999999992</v>
      </c>
      <c r="G2449" s="2">
        <f t="shared" si="299"/>
        <v>6.5016900000000035</v>
      </c>
      <c r="H2449" s="2">
        <f t="shared" si="303"/>
        <v>6.2304790000000025</v>
      </c>
      <c r="I2449" s="2">
        <f t="array" ref="I2449">SUMPRODUCT(B2433:B2452, (ROW(B2433:B2452)-ROW(B2433)+1)) / (20*21/2)</f>
        <v>6.6253361904761903</v>
      </c>
      <c r="J2449" s="2">
        <f t="shared" si="298"/>
        <v>6.5778313972069355</v>
      </c>
      <c r="K2449" s="2">
        <f t="shared" si="300"/>
        <v>6.5226462797068754</v>
      </c>
    </row>
    <row r="2450" spans="1:11" ht="13.5" x14ac:dyDescent="0.25">
      <c r="A2450" s="3">
        <f>TITRES_STAT!B2453</f>
        <v>45572</v>
      </c>
      <c r="B2450" s="6">
        <f>TITRES_STAT!D2453</f>
        <v>6.6839000000000004</v>
      </c>
      <c r="C2450" s="2">
        <f t="shared" si="301"/>
        <v>9.400000000000297E-3</v>
      </c>
      <c r="D2450" s="2">
        <f t="shared" si="302"/>
        <v>6.67638</v>
      </c>
      <c r="E2450" s="2">
        <f t="shared" si="304"/>
        <v>6.6283800000000017</v>
      </c>
      <c r="F2450" s="2">
        <f t="shared" si="297"/>
        <v>6.5667449999999992</v>
      </c>
      <c r="G2450" s="2">
        <f t="shared" si="299"/>
        <v>6.5035720000000028</v>
      </c>
      <c r="H2450" s="2">
        <f t="shared" si="303"/>
        <v>6.2336020000000021</v>
      </c>
      <c r="I2450" s="2">
        <f t="array" ref="I2450">SUMPRODUCT(B2434:B2453, (ROW(B2434:B2453)-ROW(B2434)+1)) / (20*21/2)</f>
        <v>6.6392319047619042</v>
      </c>
      <c r="J2450" s="2">
        <f t="shared" si="298"/>
        <v>6.5879331689015137</v>
      </c>
      <c r="K2450" s="2">
        <f t="shared" si="300"/>
        <v>6.5289699550124887</v>
      </c>
    </row>
    <row r="2451" spans="1:11" ht="13.5" x14ac:dyDescent="0.25">
      <c r="A2451" s="3">
        <f>TITRES_STAT!B2454</f>
        <v>45573</v>
      </c>
      <c r="B2451" s="6">
        <f>TITRES_STAT!D2454</f>
        <v>6.6745000000000001</v>
      </c>
      <c r="C2451" s="2">
        <f t="shared" si="301"/>
        <v>-9.400000000000297E-3</v>
      </c>
      <c r="D2451" s="2">
        <f t="shared" si="302"/>
        <v>6.67638</v>
      </c>
      <c r="E2451" s="2">
        <f t="shared" si="304"/>
        <v>6.6566200000000011</v>
      </c>
      <c r="F2451" s="2">
        <f t="shared" si="297"/>
        <v>6.5756849999999982</v>
      </c>
      <c r="G2451" s="2">
        <f t="shared" si="299"/>
        <v>6.5033840000000032</v>
      </c>
      <c r="H2451" s="2">
        <f t="shared" si="303"/>
        <v>6.2369865000000031</v>
      </c>
      <c r="I2451" s="2">
        <f t="array" ref="I2451">SUMPRODUCT(B2435:B2454, (ROW(B2435:B2454)-ROW(B2435)+1)) / (20*21/2)</f>
        <v>6.6564928571428572</v>
      </c>
      <c r="J2451" s="2">
        <f t="shared" si="298"/>
        <v>6.5961776290061316</v>
      </c>
      <c r="K2451" s="2">
        <f t="shared" si="300"/>
        <v>6.5346770156002343</v>
      </c>
    </row>
    <row r="2452" spans="1:11" ht="13.5" x14ac:dyDescent="0.25">
      <c r="A2452" s="3">
        <f>TITRES_STAT!B2455</f>
        <v>45574</v>
      </c>
      <c r="B2452" s="6">
        <f>TITRES_STAT!D2455</f>
        <v>6.6839000000000004</v>
      </c>
      <c r="C2452" s="2">
        <f t="shared" si="301"/>
        <v>9.400000000000297E-3</v>
      </c>
      <c r="D2452" s="2">
        <f t="shared" si="302"/>
        <v>6.6782599999999999</v>
      </c>
      <c r="E2452" s="2">
        <f t="shared" si="304"/>
        <v>6.67544</v>
      </c>
      <c r="F2452" s="2">
        <f t="shared" ref="F2452:F2515" si="305">AVERAGE(B2433:B2452)</f>
        <v>6.5850949999999981</v>
      </c>
      <c r="G2452" s="2">
        <f t="shared" si="299"/>
        <v>6.5033840000000023</v>
      </c>
      <c r="H2452" s="2">
        <f t="shared" si="303"/>
        <v>6.2400655000000027</v>
      </c>
      <c r="I2452" s="2">
        <f t="array" ref="I2452">SUMPRODUCT(B2436:B2455, (ROW(B2436:B2455)-ROW(B2436)+1)) / (20*21/2)</f>
        <v>6.6728571428571417</v>
      </c>
      <c r="J2452" s="2">
        <f t="shared" si="298"/>
        <v>6.6045321405293569</v>
      </c>
      <c r="K2452" s="2">
        <f t="shared" si="300"/>
        <v>6.5405288973414022</v>
      </c>
    </row>
    <row r="2453" spans="1:11" ht="13.5" x14ac:dyDescent="0.25">
      <c r="A2453" s="3">
        <f>TITRES_STAT!B2456</f>
        <v>45575</v>
      </c>
      <c r="B2453" s="6">
        <f>TITRES_STAT!D2456</f>
        <v>6.7309999999999999</v>
      </c>
      <c r="C2453" s="2">
        <f t="shared" si="301"/>
        <v>4.7099999999999476E-2</v>
      </c>
      <c r="D2453" s="2">
        <f t="shared" si="302"/>
        <v>6.6895600000000002</v>
      </c>
      <c r="E2453" s="2">
        <f t="shared" si="304"/>
        <v>6.6820300000000001</v>
      </c>
      <c r="F2453" s="2">
        <f t="shared" si="305"/>
        <v>6.5968599999999977</v>
      </c>
      <c r="G2453" s="2">
        <f t="shared" si="299"/>
        <v>6.5062080000000027</v>
      </c>
      <c r="H2453" s="2">
        <f t="shared" si="303"/>
        <v>6.2437325000000037</v>
      </c>
      <c r="I2453" s="2">
        <f t="array" ref="I2453">SUMPRODUCT(B2437:B2456, (ROW(B2437:B2456)-ROW(B2437)+1)) / (20*21/2)</f>
        <v>6.687876666666666</v>
      </c>
      <c r="J2453" s="2">
        <f t="shared" ref="J2453:J2516" si="306">$J$4*B2453+J2452*(1-$J$4)</f>
        <v>6.6165766985741801</v>
      </c>
      <c r="K2453" s="2">
        <f t="shared" si="300"/>
        <v>6.5479983523476211</v>
      </c>
    </row>
    <row r="2454" spans="1:11" ht="13.5" x14ac:dyDescent="0.25">
      <c r="A2454" s="3">
        <f>TITRES_STAT!B2457</f>
        <v>45576</v>
      </c>
      <c r="B2454" s="6">
        <f>TITRES_STAT!D2457</f>
        <v>6.7781000000000002</v>
      </c>
      <c r="C2454" s="2">
        <f t="shared" si="301"/>
        <v>4.7100000000000364E-2</v>
      </c>
      <c r="D2454" s="2">
        <f t="shared" si="302"/>
        <v>6.71028</v>
      </c>
      <c r="E2454" s="2">
        <f t="shared" si="304"/>
        <v>6.6923900000000005</v>
      </c>
      <c r="F2454" s="2">
        <f t="shared" si="305"/>
        <v>6.6062749999999983</v>
      </c>
      <c r="G2454" s="2">
        <f t="shared" si="299"/>
        <v>6.5099740000000024</v>
      </c>
      <c r="H2454" s="2">
        <f t="shared" si="303"/>
        <v>6.2481200000000028</v>
      </c>
      <c r="I2454" s="2">
        <f t="array" ref="I2454">SUMPRODUCT(B2438:B2457, (ROW(B2438:B2457)-ROW(B2438)+1)) / (20*21/2)</f>
        <v>6.6925800000000004</v>
      </c>
      <c r="J2454" s="2">
        <f t="shared" si="306"/>
        <v>6.6319598701385445</v>
      </c>
      <c r="K2454" s="2">
        <f t="shared" si="300"/>
        <v>6.5570219463732045</v>
      </c>
    </row>
    <row r="2455" spans="1:11" ht="13.5" x14ac:dyDescent="0.25">
      <c r="A2455" s="3">
        <f>TITRES_STAT!B2458</f>
        <v>45579</v>
      </c>
      <c r="B2455" s="6">
        <f>TITRES_STAT!D2458</f>
        <v>6.7781000000000002</v>
      </c>
      <c r="C2455" s="2">
        <f t="shared" si="301"/>
        <v>0</v>
      </c>
      <c r="D2455" s="2">
        <f t="shared" si="302"/>
        <v>6.72912</v>
      </c>
      <c r="E2455" s="2">
        <f t="shared" si="304"/>
        <v>6.70275</v>
      </c>
      <c r="F2455" s="2">
        <f t="shared" si="305"/>
        <v>6.6203949999999976</v>
      </c>
      <c r="G2455" s="2">
        <f t="shared" si="299"/>
        <v>6.5137400000000012</v>
      </c>
      <c r="H2455" s="2">
        <f t="shared" si="303"/>
        <v>6.2520225000000016</v>
      </c>
      <c r="I2455" s="2">
        <f t="array" ref="I2455">SUMPRODUCT(B2439:B2458, (ROW(B2439:B2458)-ROW(B2439)+1)) / (20*21/2)</f>
        <v>6.6963871428571435</v>
      </c>
      <c r="J2455" s="2">
        <f t="shared" si="306"/>
        <v>6.6458779777443979</v>
      </c>
      <c r="K2455" s="2">
        <f t="shared" si="300"/>
        <v>6.5656916739664126</v>
      </c>
    </row>
    <row r="2456" spans="1:11" ht="13.5" x14ac:dyDescent="0.25">
      <c r="A2456" s="3">
        <f>TITRES_STAT!B2459</f>
        <v>45581</v>
      </c>
      <c r="B2456" s="6">
        <f>TITRES_STAT!D2459</f>
        <v>6.7781000000000002</v>
      </c>
      <c r="C2456" s="2">
        <f t="shared" si="301"/>
        <v>0</v>
      </c>
      <c r="D2456" s="2">
        <f t="shared" si="302"/>
        <v>6.7498400000000007</v>
      </c>
      <c r="E2456" s="2">
        <f t="shared" si="304"/>
        <v>6.7131100000000004</v>
      </c>
      <c r="F2456" s="2">
        <f t="shared" si="305"/>
        <v>6.6345149999999977</v>
      </c>
      <c r="G2456" s="2">
        <f t="shared" si="299"/>
        <v>6.5175060000000009</v>
      </c>
      <c r="H2456" s="2">
        <f t="shared" si="303"/>
        <v>6.2550430000000006</v>
      </c>
      <c r="I2456" s="2">
        <f t="array" ref="I2456">SUMPRODUCT(B2440:B2459, (ROW(B2440:B2459)-ROW(B2440)+1)) / (20*21/2)</f>
        <v>6.7082695238095225</v>
      </c>
      <c r="J2456" s="2">
        <f t="shared" si="306"/>
        <v>6.6584705512925506</v>
      </c>
      <c r="K2456" s="2">
        <f t="shared" si="300"/>
        <v>6.5740214122422396</v>
      </c>
    </row>
    <row r="2457" spans="1:11" ht="13.5" x14ac:dyDescent="0.25">
      <c r="A2457" s="3">
        <f>TITRES_STAT!B2460</f>
        <v>45582</v>
      </c>
      <c r="B2457" s="6">
        <f>TITRES_STAT!D2460</f>
        <v>6.6839000000000004</v>
      </c>
      <c r="C2457" s="2">
        <f t="shared" si="301"/>
        <v>-9.4199999999999839E-2</v>
      </c>
      <c r="D2457" s="2">
        <f t="shared" si="302"/>
        <v>6.7498400000000007</v>
      </c>
      <c r="E2457" s="2">
        <f t="shared" si="304"/>
        <v>6.7140500000000003</v>
      </c>
      <c r="F2457" s="2">
        <f t="shared" si="305"/>
        <v>6.6439249999999985</v>
      </c>
      <c r="G2457" s="2">
        <f t="shared" si="299"/>
        <v>6.5203300000000004</v>
      </c>
      <c r="H2457" s="2">
        <f t="shared" si="303"/>
        <v>6.2572839999999994</v>
      </c>
      <c r="I2457" s="2">
        <f t="array" ref="I2457">SUMPRODUCT(B2441:B2460, (ROW(B2441:B2460)-ROW(B2441)+1)) / (20*21/2)</f>
        <v>6.7259785714285707</v>
      </c>
      <c r="J2457" s="2">
        <f t="shared" si="306"/>
        <v>6.6608924035504034</v>
      </c>
      <c r="K2457" s="2">
        <f t="shared" si="300"/>
        <v>6.5783303764680348</v>
      </c>
    </row>
    <row r="2458" spans="1:11" ht="13.5" x14ac:dyDescent="0.25">
      <c r="A2458" s="3">
        <f>TITRES_STAT!B2461</f>
        <v>45583</v>
      </c>
      <c r="B2458" s="6">
        <f>TITRES_STAT!D2461</f>
        <v>6.6839000000000004</v>
      </c>
      <c r="C2458" s="2">
        <f t="shared" si="301"/>
        <v>0</v>
      </c>
      <c r="D2458" s="2">
        <f t="shared" si="302"/>
        <v>6.7404200000000003</v>
      </c>
      <c r="E2458" s="2">
        <f t="shared" si="304"/>
        <v>6.7149900000000002</v>
      </c>
      <c r="F2458" s="2">
        <f t="shared" si="305"/>
        <v>6.6533349999999984</v>
      </c>
      <c r="G2458" s="2">
        <f t="shared" si="299"/>
        <v>6.5240939999999989</v>
      </c>
      <c r="H2458" s="2">
        <f t="shared" si="303"/>
        <v>6.2589515000000002</v>
      </c>
      <c r="I2458" s="2">
        <f t="array" ref="I2458">SUMPRODUCT(B2442:B2461, (ROW(B2442:B2461)-ROW(B2442)+1)) / (20*21/2)</f>
        <v>6.7527461904761905</v>
      </c>
      <c r="J2458" s="2">
        <f t="shared" si="306"/>
        <v>6.6630836032122698</v>
      </c>
      <c r="K2458" s="2">
        <f t="shared" si="300"/>
        <v>6.5824703617045826</v>
      </c>
    </row>
    <row r="2459" spans="1:11" ht="13.5" x14ac:dyDescent="0.25">
      <c r="A2459" s="3">
        <f>TITRES_STAT!B2462</f>
        <v>45586</v>
      </c>
      <c r="B2459" s="6">
        <f>TITRES_STAT!D2462</f>
        <v>6.7781000000000002</v>
      </c>
      <c r="C2459" s="2">
        <f t="shared" si="301"/>
        <v>9.4199999999999839E-2</v>
      </c>
      <c r="D2459" s="2">
        <f t="shared" si="302"/>
        <v>6.7404200000000003</v>
      </c>
      <c r="E2459" s="2">
        <f t="shared" si="304"/>
        <v>6.7253500000000006</v>
      </c>
      <c r="F2459" s="2">
        <f t="shared" si="305"/>
        <v>6.6674549999999986</v>
      </c>
      <c r="G2459" s="2">
        <f t="shared" si="299"/>
        <v>6.5297419999999988</v>
      </c>
      <c r="H2459" s="2">
        <f t="shared" si="303"/>
        <v>6.2617075000000009</v>
      </c>
      <c r="I2459" s="2">
        <f t="array" ref="I2459">SUMPRODUCT(B2443:B2462, (ROW(B2443:B2462)-ROW(B2443)+1)) / (20*21/2)</f>
        <v>6.7857409523809533</v>
      </c>
      <c r="J2459" s="2">
        <f t="shared" si="306"/>
        <v>6.6740375457634826</v>
      </c>
      <c r="K2459" s="2">
        <f t="shared" si="300"/>
        <v>6.5901421122259718</v>
      </c>
    </row>
    <row r="2460" spans="1:11" ht="13.5" x14ac:dyDescent="0.25">
      <c r="A2460" s="3">
        <f>TITRES_STAT!B2463</f>
        <v>45587</v>
      </c>
      <c r="B2460" s="6">
        <f>TITRES_STAT!D2463</f>
        <v>6.8533999999999997</v>
      </c>
      <c r="C2460" s="2">
        <f t="shared" si="301"/>
        <v>7.5299999999999478E-2</v>
      </c>
      <c r="D2460" s="2">
        <f t="shared" si="302"/>
        <v>6.7554800000000004</v>
      </c>
      <c r="E2460" s="2">
        <f t="shared" si="304"/>
        <v>6.7423000000000002</v>
      </c>
      <c r="F2460" s="2">
        <f t="shared" si="305"/>
        <v>6.6853399999999983</v>
      </c>
      <c r="G2460" s="2">
        <f t="shared" si="299"/>
        <v>6.5368959999999996</v>
      </c>
      <c r="H2460" s="2">
        <f t="shared" si="303"/>
        <v>6.2651045000000014</v>
      </c>
      <c r="I2460" s="2">
        <f t="array" ref="I2460">SUMPRODUCT(B2444:B2463, (ROW(B2444:B2463)-ROW(B2444)+1)) / (20*21/2)</f>
        <v>6.8160461904761913</v>
      </c>
      <c r="J2460" s="2">
        <f t="shared" si="306"/>
        <v>6.6911196842621985</v>
      </c>
      <c r="K2460" s="2">
        <f t="shared" si="300"/>
        <v>6.6004659509622083</v>
      </c>
    </row>
    <row r="2461" spans="1:11" ht="13.5" x14ac:dyDescent="0.25">
      <c r="A2461" s="3">
        <f>TITRES_STAT!B2464</f>
        <v>45588</v>
      </c>
      <c r="B2461" s="6">
        <f>TITRES_STAT!D2464</f>
        <v>6.9664000000000001</v>
      </c>
      <c r="C2461" s="2">
        <f t="shared" si="301"/>
        <v>0.11300000000000043</v>
      </c>
      <c r="D2461" s="2">
        <f t="shared" si="302"/>
        <v>6.7931399999999993</v>
      </c>
      <c r="E2461" s="2">
        <f t="shared" si="304"/>
        <v>6.77149</v>
      </c>
      <c r="F2461" s="2">
        <f t="shared" si="305"/>
        <v>6.7140549999999974</v>
      </c>
      <c r="G2461" s="2">
        <f t="shared" si="299"/>
        <v>6.5466879999999996</v>
      </c>
      <c r="H2461" s="2">
        <f t="shared" si="303"/>
        <v>6.2690665000000001</v>
      </c>
      <c r="I2461" s="2">
        <f t="array" ref="I2461">SUMPRODUCT(B2445:B2464, (ROW(B2445:B2464)-ROW(B2445)+1)) / (20*21/2)</f>
        <v>6.844468571428572</v>
      </c>
      <c r="J2461" s="2">
        <f t="shared" si="306"/>
        <v>6.7173368571896077</v>
      </c>
      <c r="K2461" s="2">
        <f t="shared" si="300"/>
        <v>6.6148163058264355</v>
      </c>
    </row>
    <row r="2462" spans="1:11" ht="13.5" x14ac:dyDescent="0.25">
      <c r="A2462" s="3">
        <f>TITRES_STAT!B2465</f>
        <v>45589</v>
      </c>
      <c r="B2462" s="6">
        <f>TITRES_STAT!D2465</f>
        <v>7.0605000000000002</v>
      </c>
      <c r="C2462" s="2">
        <f t="shared" si="301"/>
        <v>9.4100000000000072E-2</v>
      </c>
      <c r="D2462" s="2">
        <f t="shared" si="302"/>
        <v>6.8684600000000007</v>
      </c>
      <c r="E2462" s="2">
        <f t="shared" si="304"/>
        <v>6.8091500000000007</v>
      </c>
      <c r="F2462" s="2">
        <f t="shared" si="305"/>
        <v>6.7422949999999968</v>
      </c>
      <c r="G2462" s="2">
        <f t="shared" si="299"/>
        <v>6.5583619999999989</v>
      </c>
      <c r="H2462" s="2">
        <f t="shared" si="303"/>
        <v>6.2734990000000019</v>
      </c>
      <c r="I2462" s="2">
        <f t="array" ref="I2462">SUMPRODUCT(B2446:B2465, (ROW(B2446:B2465)-ROW(B2446)+1)) / (20*21/2)</f>
        <v>6.8800147619047625</v>
      </c>
      <c r="J2462" s="2">
        <f t="shared" si="306"/>
        <v>6.7500190612667881</v>
      </c>
      <c r="K2462" s="2">
        <f t="shared" si="300"/>
        <v>6.6322940977548104</v>
      </c>
    </row>
    <row r="2463" spans="1:11" ht="13.5" x14ac:dyDescent="0.25">
      <c r="A2463" s="3">
        <f>TITRES_STAT!B2466</f>
        <v>45590</v>
      </c>
      <c r="B2463" s="6">
        <f>TITRES_STAT!D2466</f>
        <v>7.0605000000000002</v>
      </c>
      <c r="C2463" s="2">
        <f t="shared" si="301"/>
        <v>0</v>
      </c>
      <c r="D2463" s="2">
        <f t="shared" si="302"/>
        <v>6.9437799999999994</v>
      </c>
      <c r="E2463" s="2">
        <f t="shared" si="304"/>
        <v>6.8421000000000003</v>
      </c>
      <c r="F2463" s="2">
        <f t="shared" si="305"/>
        <v>6.7620649999999971</v>
      </c>
      <c r="G2463" s="2">
        <f t="shared" si="299"/>
        <v>6.5696579999999987</v>
      </c>
      <c r="H2463" s="2">
        <f t="shared" si="303"/>
        <v>6.2779315000000011</v>
      </c>
      <c r="I2463" s="2">
        <f t="array" ref="I2463">SUMPRODUCT(B2447:B2466, (ROW(B2447:B2466)-ROW(B2447)+1)) / (20*21/2)</f>
        <v>6.9267319047619038</v>
      </c>
      <c r="J2463" s="2">
        <f t="shared" si="306"/>
        <v>6.7795886744794744</v>
      </c>
      <c r="K2463" s="2">
        <f t="shared" si="300"/>
        <v>6.6490864860781516</v>
      </c>
    </row>
    <row r="2464" spans="1:11" ht="13.5" x14ac:dyDescent="0.25">
      <c r="A2464" s="3">
        <f>TITRES_STAT!B2467</f>
        <v>45593</v>
      </c>
      <c r="B2464" s="6">
        <f>TITRES_STAT!D2467</f>
        <v>7.0605000000000002</v>
      </c>
      <c r="C2464" s="2">
        <f t="shared" si="301"/>
        <v>0</v>
      </c>
      <c r="D2464" s="2">
        <f t="shared" si="302"/>
        <v>7.0002599999999999</v>
      </c>
      <c r="E2464" s="2">
        <f t="shared" si="304"/>
        <v>6.8703400000000006</v>
      </c>
      <c r="F2464" s="2">
        <f t="shared" si="305"/>
        <v>6.7813649999999983</v>
      </c>
      <c r="G2464" s="2">
        <f t="shared" si="299"/>
        <v>6.5809539999999984</v>
      </c>
      <c r="H2464" s="2">
        <f t="shared" si="303"/>
        <v>6.2823640000000021</v>
      </c>
      <c r="I2464" s="2">
        <f t="array" ref="I2464">SUMPRODUCT(B2448:B2467, (ROW(B2448:B2467)-ROW(B2448)+1)) / (20*21/2)</f>
        <v>6.9704900000000007</v>
      </c>
      <c r="J2464" s="2">
        <f t="shared" si="306"/>
        <v>6.8063421340528576</v>
      </c>
      <c r="K2464" s="2">
        <f t="shared" si="300"/>
        <v>6.6652203493692044</v>
      </c>
    </row>
    <row r="2465" spans="1:11" ht="13.5" x14ac:dyDescent="0.25">
      <c r="A2465" s="3">
        <f>TITRES_STAT!B2468</f>
        <v>45594</v>
      </c>
      <c r="B2465" s="6">
        <f>TITRES_STAT!D2468</f>
        <v>7.1546000000000003</v>
      </c>
      <c r="C2465" s="2">
        <f t="shared" si="301"/>
        <v>9.4100000000000072E-2</v>
      </c>
      <c r="D2465" s="2">
        <f t="shared" si="302"/>
        <v>7.0605000000000002</v>
      </c>
      <c r="E2465" s="2">
        <f t="shared" si="304"/>
        <v>6.9079899999999999</v>
      </c>
      <c r="F2465" s="2">
        <f t="shared" si="305"/>
        <v>6.8053699999999981</v>
      </c>
      <c r="G2465" s="2">
        <f t="shared" si="299"/>
        <v>6.5941319999999983</v>
      </c>
      <c r="H2465" s="2">
        <f t="shared" si="303"/>
        <v>6.2872670000000026</v>
      </c>
      <c r="I2465" s="2">
        <f t="array" ref="I2465">SUMPRODUCT(B2449:B2468, (ROW(B2449:B2468)-ROW(B2449)+1)) / (20*21/2)</f>
        <v>7.0103842857142862</v>
      </c>
      <c r="J2465" s="2">
        <f t="shared" si="306"/>
        <v>6.8395095498573468</v>
      </c>
      <c r="K2465" s="2">
        <f t="shared" si="300"/>
        <v>6.6844117082174712</v>
      </c>
    </row>
    <row r="2466" spans="1:11" ht="13.5" x14ac:dyDescent="0.25">
      <c r="A2466" s="3">
        <f>TITRES_STAT!B2469</f>
        <v>45595</v>
      </c>
      <c r="B2466" s="6">
        <f>TITRES_STAT!D2469</f>
        <v>7.2958999999999996</v>
      </c>
      <c r="C2466" s="2">
        <f t="shared" si="301"/>
        <v>0.14129999999999932</v>
      </c>
      <c r="D2466" s="2">
        <f t="shared" si="302"/>
        <v>7.1264000000000012</v>
      </c>
      <c r="E2466" s="2">
        <f t="shared" si="304"/>
        <v>6.9597699999999989</v>
      </c>
      <c r="F2466" s="2">
        <f t="shared" si="305"/>
        <v>6.8364399999999987</v>
      </c>
      <c r="G2466" s="2">
        <f t="shared" si="299"/>
        <v>6.6157859999999991</v>
      </c>
      <c r="H2466" s="2">
        <f t="shared" si="303"/>
        <v>6.2928765000000029</v>
      </c>
      <c r="I2466" s="2">
        <f t="array" ref="I2466">SUMPRODUCT(B2450:B2469, (ROW(B2450:B2469)-ROW(B2450)+1)) / (20*21/2)</f>
        <v>7.0258504761904774</v>
      </c>
      <c r="J2466" s="2">
        <f t="shared" si="306"/>
        <v>6.8829753070137896</v>
      </c>
      <c r="K2466" s="2">
        <f t="shared" si="300"/>
        <v>6.7083916412285509</v>
      </c>
    </row>
    <row r="2467" spans="1:11" ht="13.5" x14ac:dyDescent="0.25">
      <c r="A2467" s="3">
        <f>TITRES_STAT!B2470</f>
        <v>45596</v>
      </c>
      <c r="B2467" s="6">
        <f>TITRES_STAT!D2470</f>
        <v>7.2958999999999996</v>
      </c>
      <c r="C2467" s="2">
        <f t="shared" si="301"/>
        <v>0</v>
      </c>
      <c r="D2467" s="2">
        <f t="shared" si="302"/>
        <v>7.1734800000000005</v>
      </c>
      <c r="E2467" s="2">
        <f t="shared" si="304"/>
        <v>7.0209700000000002</v>
      </c>
      <c r="F2467" s="2">
        <f t="shared" si="305"/>
        <v>6.8675099999999984</v>
      </c>
      <c r="G2467" s="2">
        <f t="shared" si="299"/>
        <v>6.6374400000000007</v>
      </c>
      <c r="H2467" s="2">
        <f t="shared" si="303"/>
        <v>6.299632500000004</v>
      </c>
      <c r="I2467" s="2">
        <f t="array" ref="I2467">SUMPRODUCT(B2451:B2470, (ROW(B2451:B2470)-ROW(B2451)+1)) / (20*21/2)</f>
        <v>7.0349928571428562</v>
      </c>
      <c r="J2467" s="2">
        <f t="shared" si="306"/>
        <v>6.9223014682505708</v>
      </c>
      <c r="K2467" s="2">
        <f t="shared" si="300"/>
        <v>6.731431184709785</v>
      </c>
    </row>
    <row r="2468" spans="1:11" ht="13.5" x14ac:dyDescent="0.25">
      <c r="A2468" s="3">
        <f>TITRES_STAT!B2471</f>
        <v>45597</v>
      </c>
      <c r="B2468" s="6">
        <f>TITRES_STAT!D2471</f>
        <v>7.2864000000000004</v>
      </c>
      <c r="C2468" s="2">
        <f t="shared" si="301"/>
        <v>-9.4999999999991758E-3</v>
      </c>
      <c r="D2468" s="2">
        <f t="shared" si="302"/>
        <v>7.2186599999999999</v>
      </c>
      <c r="E2468" s="2">
        <f t="shared" si="304"/>
        <v>7.0812200000000001</v>
      </c>
      <c r="F2468" s="2">
        <f t="shared" si="305"/>
        <v>6.898105000000001</v>
      </c>
      <c r="G2468" s="2">
        <f t="shared" si="299"/>
        <v>6.6589039999999997</v>
      </c>
      <c r="H2468" s="2">
        <f t="shared" si="303"/>
        <v>6.3060765000000041</v>
      </c>
      <c r="I2468" s="2">
        <f t="array" ref="I2468">SUMPRODUCT(B2452:B2471, (ROW(B2452:B2471)-ROW(B2452)+1)) / (20*21/2)</f>
        <v>7.0380900000000004</v>
      </c>
      <c r="J2468" s="2">
        <f t="shared" si="306"/>
        <v>6.9569775188933738</v>
      </c>
      <c r="K2468" s="2">
        <f t="shared" si="300"/>
        <v>6.7531946676623429</v>
      </c>
    </row>
    <row r="2469" spans="1:11" ht="13.5" x14ac:dyDescent="0.25">
      <c r="A2469" s="3">
        <f>TITRES_STAT!B2472</f>
        <v>45600</v>
      </c>
      <c r="B2469" s="6">
        <f>TITRES_STAT!D2472</f>
        <v>7.0605000000000002</v>
      </c>
      <c r="C2469" s="2">
        <f t="shared" si="301"/>
        <v>-0.22590000000000021</v>
      </c>
      <c r="D2469" s="2">
        <f t="shared" si="302"/>
        <v>7.2186599999999999</v>
      </c>
      <c r="E2469" s="2">
        <f t="shared" si="304"/>
        <v>7.1094600000000012</v>
      </c>
      <c r="F2469" s="2">
        <f t="shared" si="305"/>
        <v>6.9174049999999996</v>
      </c>
      <c r="G2469" s="2">
        <f t="shared" si="299"/>
        <v>6.6752840000000004</v>
      </c>
      <c r="H2469" s="2">
        <f t="shared" si="303"/>
        <v>6.311391000000004</v>
      </c>
      <c r="I2469" s="2">
        <f t="array" ref="I2469">SUMPRODUCT(B2453:B2472, (ROW(B2453:B2472)-ROW(B2453)+1)) / (20*21/2)</f>
        <v>7.0397971428571422</v>
      </c>
      <c r="J2469" s="2">
        <f t="shared" si="306"/>
        <v>6.9668368028082908</v>
      </c>
      <c r="K2469" s="2">
        <f t="shared" si="300"/>
        <v>6.7652458571657803</v>
      </c>
    </row>
    <row r="2470" spans="1:11" ht="13.5" x14ac:dyDescent="0.25">
      <c r="A2470" s="3">
        <f>TITRES_STAT!B2473</f>
        <v>45601</v>
      </c>
      <c r="B2470" s="6">
        <f>TITRES_STAT!D2473</f>
        <v>7.0133999999999999</v>
      </c>
      <c r="C2470" s="2">
        <f t="shared" si="301"/>
        <v>-4.7100000000000364E-2</v>
      </c>
      <c r="D2470" s="2">
        <f t="shared" si="302"/>
        <v>7.1904200000000005</v>
      </c>
      <c r="E2470" s="2">
        <f t="shared" si="304"/>
        <v>7.1254600000000012</v>
      </c>
      <c r="F2470" s="2">
        <f t="shared" si="305"/>
        <v>6.9338800000000003</v>
      </c>
      <c r="G2470" s="2">
        <f t="shared" si="299"/>
        <v>6.6907219999999992</v>
      </c>
      <c r="H2470" s="2">
        <f t="shared" si="303"/>
        <v>6.3156320000000052</v>
      </c>
      <c r="I2470" s="2">
        <f t="array" ref="I2470">SUMPRODUCT(B2454:B2473, (ROW(B2454:B2473)-ROW(B2454)+1)) / (20*21/2)</f>
        <v>7.0446352380952391</v>
      </c>
      <c r="J2470" s="2">
        <f t="shared" si="306"/>
        <v>6.9712713930170249</v>
      </c>
      <c r="K2470" s="2">
        <f t="shared" si="300"/>
        <v>6.7749773921788865</v>
      </c>
    </row>
    <row r="2471" spans="1:11" ht="13.5" x14ac:dyDescent="0.25">
      <c r="A2471" s="3">
        <f>TITRES_STAT!B2474</f>
        <v>45602</v>
      </c>
      <c r="B2471" s="6">
        <f>TITRES_STAT!D2474</f>
        <v>6.9664000000000001</v>
      </c>
      <c r="C2471" s="2">
        <f t="shared" si="301"/>
        <v>-4.6999999999999709E-2</v>
      </c>
      <c r="D2471" s="2">
        <f t="shared" si="302"/>
        <v>7.1245200000000013</v>
      </c>
      <c r="E2471" s="2">
        <f t="shared" si="304"/>
        <v>7.1254600000000012</v>
      </c>
      <c r="F2471" s="2">
        <f t="shared" si="305"/>
        <v>6.9484750000000002</v>
      </c>
      <c r="G2471" s="2">
        <f t="shared" si="299"/>
        <v>6.7052199999999997</v>
      </c>
      <c r="H2471" s="2">
        <f t="shared" si="303"/>
        <v>6.319726500000006</v>
      </c>
      <c r="I2471" s="2">
        <f t="array" ref="I2471">SUMPRODUCT(B2455:B2474, (ROW(B2455:B2474)-ROW(B2455)+1)) / (20*21/2)</f>
        <v>7.049023809523808</v>
      </c>
      <c r="J2471" s="2">
        <f t="shared" si="306"/>
        <v>6.9708074508249274</v>
      </c>
      <c r="K2471" s="2">
        <f t="shared" si="300"/>
        <v>6.7824841611130475</v>
      </c>
    </row>
    <row r="2472" spans="1:11" ht="13.5" x14ac:dyDescent="0.25">
      <c r="A2472" s="3">
        <f>TITRES_STAT!B2475</f>
        <v>45603</v>
      </c>
      <c r="B2472" s="6">
        <f>TITRES_STAT!D2475</f>
        <v>6.9664000000000001</v>
      </c>
      <c r="C2472" s="2">
        <f t="shared" si="301"/>
        <v>0</v>
      </c>
      <c r="D2472" s="2">
        <f t="shared" si="302"/>
        <v>7.0586200000000003</v>
      </c>
      <c r="E2472" s="2">
        <f t="shared" si="304"/>
        <v>7.1160499999999987</v>
      </c>
      <c r="F2472" s="2">
        <f t="shared" si="305"/>
        <v>6.9626000000000019</v>
      </c>
      <c r="G2472" s="2">
        <f t="shared" si="299"/>
        <v>6.7197179999999994</v>
      </c>
      <c r="H2472" s="2">
        <f t="shared" si="303"/>
        <v>6.3245705000000063</v>
      </c>
      <c r="I2472" s="2">
        <f t="array" ref="I2472">SUMPRODUCT(B2456:B2475, (ROW(B2456:B2475)-ROW(B2456)+1)) / (20*21/2)</f>
        <v>7.0558376190476189</v>
      </c>
      <c r="J2472" s="2">
        <f t="shared" si="306"/>
        <v>6.9703876936035059</v>
      </c>
      <c r="K2472" s="2">
        <f t="shared" si="300"/>
        <v>6.7896965469517516</v>
      </c>
    </row>
    <row r="2473" spans="1:11" ht="13.5" x14ac:dyDescent="0.25">
      <c r="A2473" s="3">
        <f>TITRES_STAT!B2476</f>
        <v>45604</v>
      </c>
      <c r="B2473" s="6">
        <f>TITRES_STAT!D2476</f>
        <v>7.0133999999999999</v>
      </c>
      <c r="C2473" s="2">
        <f t="shared" si="301"/>
        <v>4.6999999999999709E-2</v>
      </c>
      <c r="D2473" s="2">
        <f t="shared" si="302"/>
        <v>7.0040199999999997</v>
      </c>
      <c r="E2473" s="2">
        <f t="shared" si="304"/>
        <v>7.1113400000000002</v>
      </c>
      <c r="F2473" s="2">
        <f t="shared" si="305"/>
        <v>6.9767200000000003</v>
      </c>
      <c r="G2473" s="2">
        <f t="shared" si="299"/>
        <v>6.7347799999999998</v>
      </c>
      <c r="H2473" s="2">
        <f t="shared" si="303"/>
        <v>6.3296495000000075</v>
      </c>
      <c r="I2473" s="2">
        <f t="array" ref="I2473">SUMPRODUCT(B2457:B2476, (ROW(B2457:B2476)-ROW(B2457)+1)) / (20*21/2)</f>
        <v>7.061306666666666</v>
      </c>
      <c r="J2473" s="2">
        <f t="shared" si="306"/>
        <v>6.9744841037365051</v>
      </c>
      <c r="K2473" s="2">
        <f t="shared" si="300"/>
        <v>6.7984692313850168</v>
      </c>
    </row>
    <row r="2474" spans="1:11" ht="13.5" x14ac:dyDescent="0.25">
      <c r="A2474" s="3">
        <f>TITRES_STAT!B2477</f>
        <v>45607</v>
      </c>
      <c r="B2474" s="6">
        <f>TITRES_STAT!D2477</f>
        <v>7.0228000000000002</v>
      </c>
      <c r="C2474" s="2">
        <f t="shared" si="301"/>
        <v>9.400000000000297E-3</v>
      </c>
      <c r="D2474" s="2">
        <f t="shared" si="302"/>
        <v>6.99648</v>
      </c>
      <c r="E2474" s="2">
        <f t="shared" si="304"/>
        <v>7.1075699999999999</v>
      </c>
      <c r="F2474" s="2">
        <f t="shared" si="305"/>
        <v>6.9889549999999998</v>
      </c>
      <c r="G2474" s="2">
        <f t="shared" si="299"/>
        <v>6.7500299999999989</v>
      </c>
      <c r="H2474" s="2">
        <f t="shared" si="303"/>
        <v>6.3347755000000072</v>
      </c>
      <c r="I2474" s="2">
        <f t="array" ref="I2474">SUMPRODUCT(B2458:B2477, (ROW(B2458:B2477)-ROW(B2458)+1)) / (20*21/2)</f>
        <v>7.065430952380952</v>
      </c>
      <c r="J2474" s="2">
        <f t="shared" si="306"/>
        <v>6.979085617666362</v>
      </c>
      <c r="K2474" s="2">
        <f t="shared" si="300"/>
        <v>6.8072665164287418</v>
      </c>
    </row>
    <row r="2475" spans="1:11" ht="13.5" x14ac:dyDescent="0.25">
      <c r="A2475" s="3">
        <f>TITRES_STAT!B2478</f>
        <v>45608</v>
      </c>
      <c r="B2475" s="6">
        <f>TITRES_STAT!D2478</f>
        <v>7.0605000000000002</v>
      </c>
      <c r="C2475" s="2">
        <f t="shared" si="301"/>
        <v>3.7700000000000067E-2</v>
      </c>
      <c r="D2475" s="2">
        <f t="shared" si="302"/>
        <v>7.0058999999999996</v>
      </c>
      <c r="E2475" s="2">
        <f t="shared" si="304"/>
        <v>7.09816</v>
      </c>
      <c r="F2475" s="2">
        <f t="shared" si="305"/>
        <v>7.0030749999999999</v>
      </c>
      <c r="G2475" s="2">
        <f t="shared" si="299"/>
        <v>6.7605739999999992</v>
      </c>
      <c r="H2475" s="2">
        <f t="shared" si="303"/>
        <v>6.3396490000000076</v>
      </c>
      <c r="I2475" s="2">
        <f t="array" ref="I2475">SUMPRODUCT(B2459:B2478, (ROW(B2459:B2478)-ROW(B2459)+1)) / (20*21/2)</f>
        <v>7.0677619047619045</v>
      </c>
      <c r="J2475" s="2">
        <f t="shared" si="306"/>
        <v>6.9868393683648033</v>
      </c>
      <c r="K2475" s="2">
        <f t="shared" si="300"/>
        <v>6.8171972412746733</v>
      </c>
    </row>
    <row r="2476" spans="1:11" ht="13.5" x14ac:dyDescent="0.25">
      <c r="A2476" s="3">
        <f>TITRES_STAT!B2479</f>
        <v>45609</v>
      </c>
      <c r="B2476" s="6">
        <f>TITRES_STAT!D2479</f>
        <v>7.0605000000000002</v>
      </c>
      <c r="C2476" s="2">
        <f t="shared" si="301"/>
        <v>0</v>
      </c>
      <c r="D2476" s="2">
        <f t="shared" si="302"/>
        <v>7.0247200000000003</v>
      </c>
      <c r="E2476" s="2">
        <f t="shared" si="304"/>
        <v>7.0746200000000004</v>
      </c>
      <c r="F2476" s="2">
        <f t="shared" si="305"/>
        <v>7.0171949999999992</v>
      </c>
      <c r="G2476" s="2">
        <f t="shared" si="299"/>
        <v>6.7686699999999984</v>
      </c>
      <c r="H2476" s="2">
        <f t="shared" si="303"/>
        <v>6.3449635000000066</v>
      </c>
      <c r="I2476" s="2">
        <f t="array" ref="I2476">SUMPRODUCT(B2460:B2479, (ROW(B2460:B2479)-ROW(B2460)+1)) / (20*21/2)</f>
        <v>7.0682995238095243</v>
      </c>
      <c r="J2476" s="2">
        <f t="shared" si="306"/>
        <v>6.9938546666157739</v>
      </c>
      <c r="K2476" s="2">
        <f t="shared" si="300"/>
        <v>6.8267385259305682</v>
      </c>
    </row>
    <row r="2477" spans="1:11" ht="13.5" x14ac:dyDescent="0.25">
      <c r="A2477" s="3">
        <f>TITRES_STAT!B2480</f>
        <v>45610</v>
      </c>
      <c r="B2477" s="6">
        <f>TITRES_STAT!D2480</f>
        <v>7.0605000000000002</v>
      </c>
      <c r="C2477" s="2">
        <f t="shared" si="301"/>
        <v>0</v>
      </c>
      <c r="D2477" s="2">
        <f t="shared" si="302"/>
        <v>7.0435400000000001</v>
      </c>
      <c r="E2477" s="2">
        <f t="shared" si="304"/>
        <v>7.0510800000000007</v>
      </c>
      <c r="F2477" s="2">
        <f t="shared" si="305"/>
        <v>7.0360250000000004</v>
      </c>
      <c r="G2477" s="2">
        <f t="shared" si="299"/>
        <v>6.7767659999999976</v>
      </c>
      <c r="H2477" s="2">
        <f t="shared" si="303"/>
        <v>6.3502780000000074</v>
      </c>
      <c r="I2477" s="2">
        <f t="array" ref="I2477">SUMPRODUCT(B2461:B2480, (ROW(B2461:B2480)-ROW(B2461)+1)) / (20*21/2)</f>
        <v>7.0674923809523813</v>
      </c>
      <c r="J2477" s="2">
        <f t="shared" si="306"/>
        <v>7.0002018412237952</v>
      </c>
      <c r="K2477" s="2">
        <f t="shared" si="300"/>
        <v>6.8359056425607418</v>
      </c>
    </row>
    <row r="2478" spans="1:11" ht="13.5" x14ac:dyDescent="0.25">
      <c r="A2478" s="3">
        <f>TITRES_STAT!B2481</f>
        <v>45611</v>
      </c>
      <c r="B2478" s="6">
        <f>TITRES_STAT!D2481</f>
        <v>7.0605000000000002</v>
      </c>
      <c r="C2478" s="2">
        <f t="shared" si="301"/>
        <v>0</v>
      </c>
      <c r="D2478" s="2">
        <f t="shared" si="302"/>
        <v>7.0529600000000006</v>
      </c>
      <c r="E2478" s="2">
        <f t="shared" si="304"/>
        <v>7.0284899999999997</v>
      </c>
      <c r="F2478" s="2">
        <f t="shared" si="305"/>
        <v>7.0548550000000008</v>
      </c>
      <c r="G2478" s="2">
        <f t="shared" si="299"/>
        <v>6.7842979999999979</v>
      </c>
      <c r="H2478" s="2">
        <f t="shared" si="303"/>
        <v>6.3555925000000082</v>
      </c>
      <c r="I2478" s="2">
        <f t="array" ref="I2478">SUMPRODUCT(B2462:B2481, (ROW(B2462:B2481)-ROW(B2462)+1)) / (20*21/2)</f>
        <v>7.0656990476190469</v>
      </c>
      <c r="J2478" s="2">
        <f t="shared" si="306"/>
        <v>7.0059445230120048</v>
      </c>
      <c r="K2478" s="2">
        <f t="shared" si="300"/>
        <v>6.8447132644211051</v>
      </c>
    </row>
    <row r="2479" spans="1:11" ht="13.5" x14ac:dyDescent="0.25">
      <c r="A2479" s="3">
        <f>TITRES_STAT!B2482</f>
        <v>45614</v>
      </c>
      <c r="B2479" s="6">
        <f>TITRES_STAT!D2482</f>
        <v>7.0605000000000002</v>
      </c>
      <c r="C2479" s="2">
        <f t="shared" si="301"/>
        <v>0</v>
      </c>
      <c r="D2479" s="2">
        <f t="shared" si="302"/>
        <v>7.0605000000000002</v>
      </c>
      <c r="E2479" s="2">
        <f t="shared" si="304"/>
        <v>7.0284899999999997</v>
      </c>
      <c r="F2479" s="2">
        <f t="shared" si="305"/>
        <v>7.0689750000000018</v>
      </c>
      <c r="G2479" s="2">
        <f t="shared" si="299"/>
        <v>6.7955939999999968</v>
      </c>
      <c r="H2479" s="2">
        <f t="shared" si="303"/>
        <v>6.360907000000009</v>
      </c>
      <c r="I2479" s="2">
        <f t="array" ref="I2479">SUMPRODUCT(B2463:B2482, (ROW(B2463:B2482)-ROW(B2463)+1)) / (20*21/2)</f>
        <v>7.063457619047619</v>
      </c>
      <c r="J2479" s="2">
        <f t="shared" si="306"/>
        <v>7.0111402827251466</v>
      </c>
      <c r="K2479" s="2">
        <f t="shared" si="300"/>
        <v>6.8531754893457677</v>
      </c>
    </row>
    <row r="2480" spans="1:11" ht="13.5" x14ac:dyDescent="0.25">
      <c r="A2480" s="3">
        <f>TITRES_STAT!B2483</f>
        <v>45615</v>
      </c>
      <c r="B2480" s="6">
        <f>TITRES_STAT!D2483</f>
        <v>7.0605000000000002</v>
      </c>
      <c r="C2480" s="2">
        <f t="shared" si="301"/>
        <v>0</v>
      </c>
      <c r="D2480" s="2">
        <f t="shared" si="302"/>
        <v>7.0605000000000002</v>
      </c>
      <c r="E2480" s="2">
        <f t="shared" si="304"/>
        <v>7.033199999999999</v>
      </c>
      <c r="F2480" s="2">
        <f t="shared" si="305"/>
        <v>7.0793300000000006</v>
      </c>
      <c r="G2480" s="2">
        <f t="shared" si="299"/>
        <v>6.8068899999999966</v>
      </c>
      <c r="H2480" s="2">
        <f t="shared" si="303"/>
        <v>6.366221500000008</v>
      </c>
      <c r="I2480" s="2">
        <f t="array" ref="I2480">SUMPRODUCT(B2464:B2483, (ROW(B2464:B2483)-ROW(B2464)+1)) / (20*21/2)</f>
        <v>7.0567304761904754</v>
      </c>
      <c r="J2480" s="2">
        <f t="shared" si="306"/>
        <v>7.0158412081798947</v>
      </c>
      <c r="K2480" s="2">
        <f t="shared" si="300"/>
        <v>6.8613058623126006</v>
      </c>
    </row>
    <row r="2481" spans="1:11" ht="13.5" x14ac:dyDescent="0.25">
      <c r="A2481" s="3">
        <f>TITRES_STAT!B2484</f>
        <v>45616</v>
      </c>
      <c r="B2481" s="6">
        <f>TITRES_STAT!D2484</f>
        <v>7.0605000000000002</v>
      </c>
      <c r="C2481" s="2">
        <f t="shared" si="301"/>
        <v>0</v>
      </c>
      <c r="D2481" s="2">
        <f t="shared" si="302"/>
        <v>7.0605000000000002</v>
      </c>
      <c r="E2481" s="2">
        <f t="shared" si="304"/>
        <v>7.0426099999999989</v>
      </c>
      <c r="F2481" s="2">
        <f t="shared" si="305"/>
        <v>7.0840350000000019</v>
      </c>
      <c r="G2481" s="2">
        <f t="shared" si="299"/>
        <v>6.8181859999999963</v>
      </c>
      <c r="H2481" s="2">
        <f t="shared" si="303"/>
        <v>6.3715360000000079</v>
      </c>
      <c r="I2481" s="2">
        <f t="array" ref="I2481">SUMPRODUCT(B2465:B2484, (ROW(B2465:B2484)-ROW(B2465)+1)) / (20*21/2)</f>
        <v>7.0771323809523805</v>
      </c>
      <c r="J2481" s="2">
        <f t="shared" si="306"/>
        <v>7.0200944264484759</v>
      </c>
      <c r="K2481" s="2">
        <f t="shared" si="300"/>
        <v>6.8691173971238717</v>
      </c>
    </row>
    <row r="2482" spans="1:11" ht="13.5" x14ac:dyDescent="0.25">
      <c r="A2482" s="3">
        <f>TITRES_STAT!B2485</f>
        <v>45617</v>
      </c>
      <c r="B2482" s="6">
        <f>TITRES_STAT!D2485</f>
        <v>7.0605000000000002</v>
      </c>
      <c r="C2482" s="2">
        <f t="shared" si="301"/>
        <v>0</v>
      </c>
      <c r="D2482" s="2">
        <f t="shared" si="302"/>
        <v>7.0605000000000002</v>
      </c>
      <c r="E2482" s="2">
        <f t="shared" si="304"/>
        <v>7.0520199999999988</v>
      </c>
      <c r="F2482" s="2">
        <f t="shared" si="305"/>
        <v>7.0840350000000001</v>
      </c>
      <c r="G2482" s="2">
        <f t="shared" ref="G2482:G2545" si="307">AVERAGE(B2433:B2482)</f>
        <v>6.8294819999999961</v>
      </c>
      <c r="H2482" s="2">
        <f t="shared" si="303"/>
        <v>6.3768505000000086</v>
      </c>
      <c r="I2482" s="2">
        <f t="array" ref="I2482">SUMPRODUCT(B2466:B2485, (ROW(B2466:B2485)-ROW(B2466)+1)) / (20*21/2)</f>
        <v>7.1044800000000015</v>
      </c>
      <c r="J2482" s="2">
        <f t="shared" si="306"/>
        <v>7.0239425763105254</v>
      </c>
      <c r="K2482" s="2">
        <f t="shared" si="300"/>
        <v>6.8766225972366612</v>
      </c>
    </row>
    <row r="2483" spans="1:11" ht="13.5" x14ac:dyDescent="0.25">
      <c r="A2483" s="3">
        <f>TITRES_STAT!B2486</f>
        <v>45618</v>
      </c>
      <c r="B2483" s="6">
        <f>TITRES_STAT!D2486</f>
        <v>7.0133999999999999</v>
      </c>
      <c r="C2483" s="2">
        <f t="shared" si="301"/>
        <v>-4.7100000000000364E-2</v>
      </c>
      <c r="D2483" s="2">
        <f t="shared" si="302"/>
        <v>7.0510800000000007</v>
      </c>
      <c r="E2483" s="2">
        <f t="shared" si="304"/>
        <v>7.0520199999999988</v>
      </c>
      <c r="F2483" s="2">
        <f t="shared" si="305"/>
        <v>7.0816800000000013</v>
      </c>
      <c r="G2483" s="2">
        <f t="shared" si="307"/>
        <v>6.8398359999999956</v>
      </c>
      <c r="H2483" s="2">
        <f t="shared" si="303"/>
        <v>6.381929500000008</v>
      </c>
      <c r="I2483" s="2">
        <f t="array" ref="I2483">SUMPRODUCT(B2467:B2486, (ROW(B2467:B2486)-ROW(B2467)+1)) / (20*21/2)</f>
        <v>7.1307514285714291</v>
      </c>
      <c r="J2483" s="2">
        <f t="shared" si="306"/>
        <v>7.0229385214238089</v>
      </c>
      <c r="K2483" s="2">
        <f t="shared" ref="K2483:K2546" si="308">$K$4*B2483+(1-$K$4)*K2482</f>
        <v>6.8819864169528699</v>
      </c>
    </row>
    <row r="2484" spans="1:11" ht="13.5" x14ac:dyDescent="0.25">
      <c r="A2484" s="3">
        <f>TITRES_STAT!B2487</f>
        <v>45621</v>
      </c>
      <c r="B2484" s="6">
        <f>TITRES_STAT!D2487</f>
        <v>7.2958999999999996</v>
      </c>
      <c r="C2484" s="2">
        <f t="shared" si="301"/>
        <v>0.28249999999999975</v>
      </c>
      <c r="D2484" s="2">
        <f t="shared" si="302"/>
        <v>7.09816</v>
      </c>
      <c r="E2484" s="2">
        <f t="shared" si="304"/>
        <v>7.0793299999999988</v>
      </c>
      <c r="F2484" s="2">
        <f t="shared" si="305"/>
        <v>7.0934500000000016</v>
      </c>
      <c r="G2484" s="2">
        <f t="shared" si="307"/>
        <v>6.8539579999999951</v>
      </c>
      <c r="H2484" s="2">
        <f t="shared" si="303"/>
        <v>6.3883770000000082</v>
      </c>
      <c r="I2484" s="2">
        <f t="array" ref="I2484">SUMPRODUCT(B2468:B2487, (ROW(B2468:B2487)-ROW(B2468)+1)) / (20*21/2)</f>
        <v>7.1620004761904763</v>
      </c>
      <c r="J2484" s="2">
        <f t="shared" si="306"/>
        <v>7.048934852716779</v>
      </c>
      <c r="K2484" s="2">
        <f t="shared" si="308"/>
        <v>6.898218322170405</v>
      </c>
    </row>
    <row r="2485" spans="1:11" ht="13.5" x14ac:dyDescent="0.25">
      <c r="A2485" s="3">
        <f>TITRES_STAT!B2488</f>
        <v>45622</v>
      </c>
      <c r="B2485" s="6">
        <f>TITRES_STAT!D2488</f>
        <v>7.3806000000000003</v>
      </c>
      <c r="C2485" s="2">
        <f t="shared" si="301"/>
        <v>8.4700000000000664E-2</v>
      </c>
      <c r="D2485" s="2">
        <f t="shared" si="302"/>
        <v>7.1621799999999993</v>
      </c>
      <c r="E2485" s="2">
        <f t="shared" si="304"/>
        <v>7.1113400000000002</v>
      </c>
      <c r="F2485" s="2">
        <f t="shared" si="305"/>
        <v>7.104750000000001</v>
      </c>
      <c r="G2485" s="2">
        <f t="shared" si="307"/>
        <v>6.8716559999999962</v>
      </c>
      <c r="H2485" s="2">
        <f t="shared" si="303"/>
        <v>6.3946745000000069</v>
      </c>
      <c r="I2485" s="2">
        <f t="array" ref="I2485">SUMPRODUCT(B2469:B2488, (ROW(B2469:B2488)-ROW(B2469)+1)) / (20*21/2)</f>
        <v>7.192577142857143</v>
      </c>
      <c r="J2485" s="2">
        <f t="shared" si="306"/>
        <v>7.0805220096008954</v>
      </c>
      <c r="K2485" s="2">
        <f t="shared" si="308"/>
        <v>6.9171352507127422</v>
      </c>
    </row>
    <row r="2486" spans="1:11" ht="13.5" x14ac:dyDescent="0.25">
      <c r="A2486" s="3">
        <f>TITRES_STAT!B2489</f>
        <v>45623</v>
      </c>
      <c r="B2486" s="6">
        <f>TITRES_STAT!D2489</f>
        <v>7.3806000000000003</v>
      </c>
      <c r="C2486" s="2">
        <f t="shared" si="301"/>
        <v>0</v>
      </c>
      <c r="D2486" s="2">
        <f t="shared" si="302"/>
        <v>7.2262000000000004</v>
      </c>
      <c r="E2486" s="2">
        <f t="shared" si="304"/>
        <v>7.1433499999999999</v>
      </c>
      <c r="F2486" s="2">
        <f t="shared" si="305"/>
        <v>7.1089850000000014</v>
      </c>
      <c r="G2486" s="2">
        <f t="shared" si="307"/>
        <v>6.8893539999999964</v>
      </c>
      <c r="H2486" s="2">
        <f t="shared" si="303"/>
        <v>6.4015015000000064</v>
      </c>
      <c r="I2486" s="2">
        <f t="array" ref="I2486">SUMPRODUCT(B2470:B2489, (ROW(B2470:B2489)-ROW(B2470)+1)) / (20*21/2)</f>
        <v>7.2260171428571427</v>
      </c>
      <c r="J2486" s="2">
        <f t="shared" si="306"/>
        <v>7.1091008658293813</v>
      </c>
      <c r="K2486" s="2">
        <f t="shared" si="308"/>
        <v>6.9353103389200852</v>
      </c>
    </row>
    <row r="2487" spans="1:11" ht="13.5" x14ac:dyDescent="0.25">
      <c r="A2487" s="3">
        <f>TITRES_STAT!B2490</f>
        <v>45624</v>
      </c>
      <c r="B2487" s="6">
        <f>TITRES_STAT!D2490</f>
        <v>7.4371</v>
      </c>
      <c r="C2487" s="2">
        <f t="shared" si="301"/>
        <v>5.6499999999999773E-2</v>
      </c>
      <c r="D2487" s="2">
        <f t="shared" si="302"/>
        <v>7.3015200000000009</v>
      </c>
      <c r="E2487" s="2">
        <f t="shared" si="304"/>
        <v>7.1810100000000006</v>
      </c>
      <c r="F2487" s="2">
        <f t="shared" si="305"/>
        <v>7.1160450000000015</v>
      </c>
      <c r="G2487" s="2">
        <f t="shared" si="307"/>
        <v>6.9081819999999956</v>
      </c>
      <c r="H2487" s="2">
        <f t="shared" si="303"/>
        <v>6.4086110000000067</v>
      </c>
      <c r="I2487" s="2">
        <f t="array" ref="I2487">SUMPRODUCT(B2471:B2490, (ROW(B2471:B2490)-ROW(B2471)+1)) / (20*21/2)</f>
        <v>7.2574847619047613</v>
      </c>
      <c r="J2487" s="2">
        <f t="shared" si="306"/>
        <v>7.1403388786075359</v>
      </c>
      <c r="K2487" s="2">
        <f t="shared" si="308"/>
        <v>6.9549883648447874</v>
      </c>
    </row>
    <row r="2488" spans="1:11" ht="13.5" x14ac:dyDescent="0.25">
      <c r="A2488" s="3">
        <f>TITRES_STAT!B2491</f>
        <v>45625</v>
      </c>
      <c r="B2488" s="6">
        <f>TITRES_STAT!D2491</f>
        <v>7.4371</v>
      </c>
      <c r="C2488" s="2">
        <f t="shared" si="301"/>
        <v>0</v>
      </c>
      <c r="D2488" s="2">
        <f t="shared" si="302"/>
        <v>7.38626</v>
      </c>
      <c r="E2488" s="2">
        <f t="shared" si="304"/>
        <v>7.2186700000000004</v>
      </c>
      <c r="F2488" s="2">
        <f t="shared" si="305"/>
        <v>7.1235799999999996</v>
      </c>
      <c r="G2488" s="2">
        <f t="shared" si="307"/>
        <v>6.9270099999999957</v>
      </c>
      <c r="H2488" s="2">
        <f t="shared" si="303"/>
        <v>6.415764500000007</v>
      </c>
      <c r="I2488" s="2">
        <f t="array" ref="I2488">SUMPRODUCT(B2472:B2491, (ROW(B2472:B2491)-ROW(B2472)+1)) / (20*21/2)</f>
        <v>7.2876509523809521</v>
      </c>
      <c r="J2488" s="2">
        <f t="shared" si="306"/>
        <v>7.168601842549676</v>
      </c>
      <c r="K2488" s="2">
        <f t="shared" si="308"/>
        <v>6.973894703478325</v>
      </c>
    </row>
    <row r="2489" spans="1:11" ht="13.5" x14ac:dyDescent="0.25">
      <c r="A2489" s="3">
        <f>TITRES_STAT!B2492</f>
        <v>45628</v>
      </c>
      <c r="B2489" s="6">
        <f>TITRES_STAT!D2492</f>
        <v>7.4747000000000003</v>
      </c>
      <c r="C2489" s="2">
        <f t="shared" si="301"/>
        <v>3.76000000000003E-2</v>
      </c>
      <c r="D2489" s="2">
        <f t="shared" si="302"/>
        <v>7.4220200000000007</v>
      </c>
      <c r="E2489" s="2">
        <f t="shared" si="304"/>
        <v>7.2600899999999999</v>
      </c>
      <c r="F2489" s="2">
        <f t="shared" si="305"/>
        <v>7.1442900000000007</v>
      </c>
      <c r="G2489" s="2">
        <f t="shared" si="307"/>
        <v>6.9465899999999952</v>
      </c>
      <c r="H2489" s="2">
        <f t="shared" si="303"/>
        <v>6.4231060000000069</v>
      </c>
      <c r="I2489" s="2">
        <f t="array" ref="I2489">SUMPRODUCT(B2473:B2492, (ROW(B2473:B2492)-ROW(B2473)+1)) / (20*21/2)</f>
        <v>7.3108757142857153</v>
      </c>
      <c r="J2489" s="2">
        <f t="shared" si="306"/>
        <v>7.1977540480211353</v>
      </c>
      <c r="K2489" s="2">
        <f t="shared" si="308"/>
        <v>6.9935341268713316</v>
      </c>
    </row>
    <row r="2490" spans="1:11" ht="13.5" x14ac:dyDescent="0.25">
      <c r="A2490" s="3">
        <f>TITRES_STAT!B2493</f>
        <v>45629</v>
      </c>
      <c r="B2490" s="6">
        <f>TITRES_STAT!D2493</f>
        <v>7.4747000000000003</v>
      </c>
      <c r="C2490" s="2">
        <f t="shared" si="301"/>
        <v>0</v>
      </c>
      <c r="D2490" s="2">
        <f t="shared" si="302"/>
        <v>7.4408399999999997</v>
      </c>
      <c r="E2490" s="2">
        <f t="shared" si="304"/>
        <v>7.3015100000000004</v>
      </c>
      <c r="F2490" s="2">
        <f t="shared" si="305"/>
        <v>7.1673550000000024</v>
      </c>
      <c r="G2490" s="2">
        <f t="shared" si="307"/>
        <v>6.9661699999999946</v>
      </c>
      <c r="H2490" s="2">
        <f t="shared" si="303"/>
        <v>6.4299185000000065</v>
      </c>
      <c r="I2490" s="2">
        <f t="array" ref="I2490">SUMPRODUCT(B2474:B2493, (ROW(B2474:B2493)-ROW(B2474)+1)) / (20*21/2)</f>
        <v>7.3318590476190488</v>
      </c>
      <c r="J2490" s="2">
        <f t="shared" si="306"/>
        <v>7.2241298529715037</v>
      </c>
      <c r="K2490" s="2">
        <f t="shared" si="308"/>
        <v>7.0124033767979457</v>
      </c>
    </row>
    <row r="2491" spans="1:11" ht="13.5" x14ac:dyDescent="0.25">
      <c r="A2491" s="3">
        <f>TITRES_STAT!B2494</f>
        <v>45630</v>
      </c>
      <c r="B2491" s="6">
        <f>TITRES_STAT!D2494</f>
        <v>7.4840999999999998</v>
      </c>
      <c r="C2491" s="2">
        <f t="shared" si="301"/>
        <v>9.3999999999994088E-3</v>
      </c>
      <c r="D2491" s="2">
        <f t="shared" si="302"/>
        <v>7.4615399999999994</v>
      </c>
      <c r="E2491" s="2">
        <f t="shared" si="304"/>
        <v>7.3438699999999999</v>
      </c>
      <c r="F2491" s="2">
        <f t="shared" si="305"/>
        <v>7.1932400000000012</v>
      </c>
      <c r="G2491" s="2">
        <f t="shared" si="307"/>
        <v>6.9880099999999956</v>
      </c>
      <c r="H2491" s="2">
        <f t="shared" si="303"/>
        <v>6.4367780000000065</v>
      </c>
      <c r="I2491" s="2">
        <f t="array" ref="I2491">SUMPRODUCT(B2475:B2494, (ROW(B2475:B2494)-ROW(B2475)+1)) / (20*21/2)</f>
        <v>7.3553009523809534</v>
      </c>
      <c r="J2491" s="2">
        <f t="shared" si="306"/>
        <v>7.2488889145932651</v>
      </c>
      <c r="K2491" s="2">
        <f t="shared" si="308"/>
        <v>7.0309012835901834</v>
      </c>
    </row>
    <row r="2492" spans="1:11" ht="13.5" x14ac:dyDescent="0.25">
      <c r="A2492" s="3">
        <f>TITRES_STAT!B2495</f>
        <v>45631</v>
      </c>
      <c r="B2492" s="6">
        <f>TITRES_STAT!D2495</f>
        <v>7.4371</v>
      </c>
      <c r="C2492" s="2">
        <f t="shared" si="301"/>
        <v>-4.6999999999999709E-2</v>
      </c>
      <c r="D2492" s="2">
        <f t="shared" si="302"/>
        <v>7.4615399999999994</v>
      </c>
      <c r="E2492" s="2">
        <f t="shared" si="304"/>
        <v>7.3815300000000006</v>
      </c>
      <c r="F2492" s="2">
        <f t="shared" si="305"/>
        <v>7.2167750000000002</v>
      </c>
      <c r="G2492" s="2">
        <f t="shared" si="307"/>
        <v>7.0068379999999957</v>
      </c>
      <c r="H2492" s="2">
        <f t="shared" si="303"/>
        <v>6.4434465000000065</v>
      </c>
      <c r="I2492" s="2">
        <f t="array" ref="I2492">SUMPRODUCT(B2476:B2495, (ROW(B2476:B2495)-ROW(B2476)+1)) / (20*21/2)</f>
        <v>7.3756509523809513</v>
      </c>
      <c r="J2492" s="2">
        <f t="shared" si="306"/>
        <v>7.2668137798700974</v>
      </c>
      <c r="K2492" s="2">
        <f t="shared" si="308"/>
        <v>7.0468306450180194</v>
      </c>
    </row>
    <row r="2493" spans="1:11" ht="13.5" x14ac:dyDescent="0.25">
      <c r="A2493" s="3">
        <f>TITRES_STAT!B2496</f>
        <v>45632</v>
      </c>
      <c r="B2493" s="6">
        <f>TITRES_STAT!D2496</f>
        <v>7.4371</v>
      </c>
      <c r="C2493" s="2">
        <f t="shared" si="301"/>
        <v>0</v>
      </c>
      <c r="D2493" s="2">
        <f t="shared" si="302"/>
        <v>7.4615400000000012</v>
      </c>
      <c r="E2493" s="2">
        <f t="shared" si="304"/>
        <v>7.4238999999999988</v>
      </c>
      <c r="F2493" s="2">
        <f t="shared" si="305"/>
        <v>7.2379599999999984</v>
      </c>
      <c r="G2493" s="2">
        <f t="shared" si="307"/>
        <v>7.0222779999999956</v>
      </c>
      <c r="H2493" s="2">
        <f t="shared" si="303"/>
        <v>6.4501150000000074</v>
      </c>
      <c r="I2493" s="2">
        <f t="array" ref="I2493">SUMPRODUCT(B2477:B2496, (ROW(B2477:B2496)-ROW(B2477)+1)) / (20*21/2)</f>
        <v>7.3940285714285707</v>
      </c>
      <c r="J2493" s="2">
        <f t="shared" si="306"/>
        <v>7.2830315151205642</v>
      </c>
      <c r="K2493" s="2">
        <f t="shared" si="308"/>
        <v>7.0621353256055475</v>
      </c>
    </row>
    <row r="2494" spans="1:11" ht="13.5" x14ac:dyDescent="0.25">
      <c r="A2494" s="3">
        <f>TITRES_STAT!B2497</f>
        <v>45635</v>
      </c>
      <c r="B2494" s="6">
        <f>TITRES_STAT!D2497</f>
        <v>7.4840999999999998</v>
      </c>
      <c r="C2494" s="2">
        <f t="shared" si="301"/>
        <v>4.6999999999999709E-2</v>
      </c>
      <c r="D2494" s="2">
        <f t="shared" si="302"/>
        <v>7.4634200000000011</v>
      </c>
      <c r="E2494" s="2">
        <f t="shared" si="304"/>
        <v>7.4427199999999996</v>
      </c>
      <c r="F2494" s="2">
        <f t="shared" si="305"/>
        <v>7.2610249999999992</v>
      </c>
      <c r="G2494" s="2">
        <f t="shared" si="307"/>
        <v>7.0384699999999967</v>
      </c>
      <c r="H2494" s="2">
        <f t="shared" si="303"/>
        <v>6.4570185000000073</v>
      </c>
      <c r="I2494" s="2">
        <f t="array" ref="I2494">SUMPRODUCT(B2478:B2497, (ROW(B2478:B2497)-ROW(B2478)+1)) / (20*21/2)</f>
        <v>7.4104338095238083</v>
      </c>
      <c r="J2494" s="2">
        <f t="shared" si="306"/>
        <v>7.3021808946328912</v>
      </c>
      <c r="K2494" s="2">
        <f t="shared" si="308"/>
        <v>7.0786829598955263</v>
      </c>
    </row>
    <row r="2495" spans="1:11" ht="13.5" x14ac:dyDescent="0.25">
      <c r="A2495" s="3">
        <f>TITRES_STAT!B2498</f>
        <v>45636</v>
      </c>
      <c r="B2495" s="6">
        <f>TITRES_STAT!D2498</f>
        <v>7.4747000000000003</v>
      </c>
      <c r="C2495" s="2">
        <f t="shared" si="301"/>
        <v>-9.3999999999994088E-3</v>
      </c>
      <c r="D2495" s="2">
        <f t="shared" si="302"/>
        <v>7.4634199999999993</v>
      </c>
      <c r="E2495" s="2">
        <f t="shared" si="304"/>
        <v>7.4521299999999995</v>
      </c>
      <c r="F2495" s="2">
        <f t="shared" si="305"/>
        <v>7.2817350000000003</v>
      </c>
      <c r="G2495" s="2">
        <f t="shared" si="307"/>
        <v>7.0544739999999955</v>
      </c>
      <c r="H2495" s="2">
        <f t="shared" si="303"/>
        <v>6.4638750000000069</v>
      </c>
      <c r="I2495" s="2">
        <f t="array" ref="I2495">SUMPRODUCT(B2479:B2498, (ROW(B2479:B2498)-ROW(B2479)+1)) / (20*21/2)</f>
        <v>7.4257619047619041</v>
      </c>
      <c r="J2495" s="2">
        <f t="shared" si="306"/>
        <v>7.3186112856202348</v>
      </c>
      <c r="K2495" s="2">
        <f t="shared" si="308"/>
        <v>7.094213039899623</v>
      </c>
    </row>
    <row r="2496" spans="1:11" ht="13.5" x14ac:dyDescent="0.25">
      <c r="A2496" s="3">
        <f>TITRES_STAT!B2499</f>
        <v>45637</v>
      </c>
      <c r="B2496" s="6">
        <f>TITRES_STAT!D2499</f>
        <v>7.4747000000000003</v>
      </c>
      <c r="C2496" s="2">
        <f t="shared" si="301"/>
        <v>0</v>
      </c>
      <c r="D2496" s="2">
        <f t="shared" si="302"/>
        <v>7.4615399999999994</v>
      </c>
      <c r="E2496" s="2">
        <f t="shared" si="304"/>
        <v>7.4615399999999994</v>
      </c>
      <c r="F2496" s="2">
        <f t="shared" si="305"/>
        <v>7.3024450000000014</v>
      </c>
      <c r="G2496" s="2">
        <f t="shared" si="307"/>
        <v>7.070477999999996</v>
      </c>
      <c r="H2496" s="2">
        <f t="shared" si="303"/>
        <v>6.4707315000000074</v>
      </c>
      <c r="I2496" s="2">
        <f t="array" ref="I2496">SUMPRODUCT(B2480:B2499, (ROW(B2480:B2499)-ROW(B2480)+1)) / (20*21/2)</f>
        <v>7.4435585714285706</v>
      </c>
      <c r="J2496" s="2">
        <f t="shared" si="306"/>
        <v>7.3334768774659267</v>
      </c>
      <c r="K2496" s="2">
        <f t="shared" si="308"/>
        <v>7.1091340971584618</v>
      </c>
    </row>
    <row r="2497" spans="1:11" ht="13.5" x14ac:dyDescent="0.25">
      <c r="A2497" s="3">
        <f>TITRES_STAT!B2500</f>
        <v>45638</v>
      </c>
      <c r="B2497" s="6">
        <f>TITRES_STAT!D2500</f>
        <v>7.4747000000000003</v>
      </c>
      <c r="C2497" s="2">
        <f t="shared" si="301"/>
        <v>0</v>
      </c>
      <c r="D2497" s="2">
        <f t="shared" si="302"/>
        <v>7.4690599999999989</v>
      </c>
      <c r="E2497" s="2">
        <f t="shared" si="304"/>
        <v>7.4652999999999992</v>
      </c>
      <c r="F2497" s="2">
        <f t="shared" si="305"/>
        <v>7.3231550000000016</v>
      </c>
      <c r="G2497" s="2">
        <f t="shared" si="307"/>
        <v>7.0864819999999948</v>
      </c>
      <c r="H2497" s="2">
        <f t="shared" si="303"/>
        <v>6.4775880000000079</v>
      </c>
      <c r="I2497" s="2">
        <f t="array" ref="I2497">SUMPRODUCT(B2481:B2500, (ROW(B2481:B2500)-ROW(B2481)+1)) / (20*21/2)</f>
        <v>7.4591138095238083</v>
      </c>
      <c r="J2497" s="2">
        <f t="shared" si="306"/>
        <v>7.3469266986596482</v>
      </c>
      <c r="K2497" s="2">
        <f t="shared" si="308"/>
        <v>7.1234700149169532</v>
      </c>
    </row>
    <row r="2498" spans="1:11" ht="13.5" x14ac:dyDescent="0.25">
      <c r="A2498" s="3">
        <f>TITRES_STAT!B2501</f>
        <v>45639</v>
      </c>
      <c r="B2498" s="6">
        <f>TITRES_STAT!D2501</f>
        <v>7.4840999999999998</v>
      </c>
      <c r="C2498" s="2">
        <f t="shared" si="301"/>
        <v>9.3999999999994088E-3</v>
      </c>
      <c r="D2498" s="2">
        <f t="shared" si="302"/>
        <v>7.4784600000000001</v>
      </c>
      <c r="E2498" s="2">
        <f t="shared" si="304"/>
        <v>7.4700000000000006</v>
      </c>
      <c r="F2498" s="2">
        <f t="shared" si="305"/>
        <v>7.3443350000000009</v>
      </c>
      <c r="G2498" s="2">
        <f t="shared" si="307"/>
        <v>7.1026739999999959</v>
      </c>
      <c r="H2498" s="2">
        <f t="shared" si="303"/>
        <v>6.4844915000000061</v>
      </c>
      <c r="I2498" s="2">
        <f t="array" ref="I2498">SUMPRODUCT(B2482:B2501, (ROW(B2482:B2501)-ROW(B2482)+1)) / (20*21/2)</f>
        <v>7.4724276190476182</v>
      </c>
      <c r="J2498" s="2">
        <f t="shared" si="306"/>
        <v>7.3599908225968242</v>
      </c>
      <c r="K2498" s="2">
        <f t="shared" si="308"/>
        <v>7.1376123672731513</v>
      </c>
    </row>
    <row r="2499" spans="1:11" ht="13.5" x14ac:dyDescent="0.25">
      <c r="A2499" s="3">
        <f>TITRES_STAT!B2502</f>
        <v>45642</v>
      </c>
      <c r="B2499" s="6">
        <f>TITRES_STAT!D2502</f>
        <v>7.5312000000000001</v>
      </c>
      <c r="C2499" s="2">
        <f t="shared" si="301"/>
        <v>4.7100000000000364E-2</v>
      </c>
      <c r="D2499" s="2">
        <f t="shared" si="302"/>
        <v>7.4878799999999996</v>
      </c>
      <c r="E2499" s="2">
        <f t="shared" si="304"/>
        <v>7.4756499999999999</v>
      </c>
      <c r="F2499" s="2">
        <f t="shared" si="305"/>
        <v>7.3678700000000008</v>
      </c>
      <c r="G2499" s="2">
        <f t="shared" si="307"/>
        <v>7.1198079999999946</v>
      </c>
      <c r="H2499" s="2">
        <f t="shared" si="303"/>
        <v>6.4916305000000056</v>
      </c>
      <c r="I2499" s="2">
        <f t="array" ref="I2499">SUMPRODUCT(B2483:B2502, (ROW(B2483:B2502)-ROW(B2483)+1)) / (20*21/2)</f>
        <v>7.4745380952380955</v>
      </c>
      <c r="J2499" s="2">
        <f t="shared" si="306"/>
        <v>7.3762964585399837</v>
      </c>
      <c r="K2499" s="2">
        <f t="shared" si="308"/>
        <v>7.1530471763996948</v>
      </c>
    </row>
    <row r="2500" spans="1:11" ht="13.5" x14ac:dyDescent="0.25">
      <c r="A2500" s="3">
        <f>TITRES_STAT!B2503</f>
        <v>45644</v>
      </c>
      <c r="B2500" s="6">
        <f>TITRES_STAT!D2503</f>
        <v>7.5312000000000001</v>
      </c>
      <c r="C2500" s="2">
        <f t="shared" ref="C2500:C2563" si="309">B2500-B2499</f>
        <v>0</v>
      </c>
      <c r="D2500" s="2">
        <f t="shared" si="302"/>
        <v>7.49918</v>
      </c>
      <c r="E2500" s="2">
        <f t="shared" si="304"/>
        <v>7.4812999999999992</v>
      </c>
      <c r="F2500" s="2">
        <f t="shared" si="305"/>
        <v>7.3914050000000016</v>
      </c>
      <c r="G2500" s="2">
        <f t="shared" si="307"/>
        <v>7.1367539999999963</v>
      </c>
      <c r="H2500" s="2">
        <f t="shared" si="303"/>
        <v>6.4988575000000051</v>
      </c>
      <c r="I2500" s="2">
        <f t="array" ref="I2500">SUMPRODUCT(B2484:B2503, (ROW(B2484:B2503)-ROW(B2484)+1)) / (20*21/2)</f>
        <v>7.4793314285714292</v>
      </c>
      <c r="J2500" s="2">
        <f t="shared" si="306"/>
        <v>7.3910491767742714</v>
      </c>
      <c r="K2500" s="2">
        <f t="shared" si="308"/>
        <v>7.1678766988938243</v>
      </c>
    </row>
    <row r="2501" spans="1:11" ht="13.5" x14ac:dyDescent="0.25">
      <c r="A2501" s="3">
        <f>TITRES_STAT!B2504</f>
        <v>45645</v>
      </c>
      <c r="B2501" s="6">
        <f>TITRES_STAT!D2504</f>
        <v>7.5312000000000001</v>
      </c>
      <c r="C2501" s="2">
        <f t="shared" si="309"/>
        <v>0</v>
      </c>
      <c r="D2501" s="2">
        <f t="shared" si="302"/>
        <v>7.5104799999999994</v>
      </c>
      <c r="E2501" s="2">
        <f t="shared" si="304"/>
        <v>7.4860099999999985</v>
      </c>
      <c r="F2501" s="2">
        <f t="shared" si="305"/>
        <v>7.4149400000000014</v>
      </c>
      <c r="G2501" s="2">
        <f t="shared" si="307"/>
        <v>7.1538879999999958</v>
      </c>
      <c r="H2501" s="2">
        <f t="shared" si="303"/>
        <v>6.5073635000000047</v>
      </c>
      <c r="I2501" s="2">
        <f t="array" ref="I2501">SUMPRODUCT(B2485:B2504, (ROW(B2485:B2504)-ROW(B2485)+1)) / (20*21/2)</f>
        <v>7.4818833333333332</v>
      </c>
      <c r="J2501" s="2">
        <f t="shared" si="306"/>
        <v>7.4043968742243411</v>
      </c>
      <c r="K2501" s="2">
        <f t="shared" si="308"/>
        <v>7.182124671486223</v>
      </c>
    </row>
    <row r="2502" spans="1:11" ht="13.5" x14ac:dyDescent="0.25">
      <c r="A2502" s="3">
        <f>TITRES_STAT!B2505</f>
        <v>45646</v>
      </c>
      <c r="B2502" s="6">
        <f>TITRES_STAT!D2505</f>
        <v>7.4371</v>
      </c>
      <c r="C2502" s="2">
        <f t="shared" si="309"/>
        <v>-9.4100000000000072E-2</v>
      </c>
      <c r="D2502" s="2">
        <f t="shared" ref="D2502:D2565" si="310">AVERAGE(B2498:B2502)</f>
        <v>7.5029599999999999</v>
      </c>
      <c r="E2502" s="2">
        <f t="shared" si="304"/>
        <v>7.4860099999999985</v>
      </c>
      <c r="F2502" s="2">
        <f t="shared" si="305"/>
        <v>7.43377</v>
      </c>
      <c r="G2502" s="2">
        <f t="shared" si="307"/>
        <v>7.1689519999999973</v>
      </c>
      <c r="H2502" s="2">
        <f t="shared" si="303"/>
        <v>6.5153990000000057</v>
      </c>
      <c r="I2502" s="2">
        <f t="array" ref="I2502">SUMPRODUCT(B2486:B2505, (ROW(B2486:B2505)-ROW(B2486)+1)) / (20*21/2)</f>
        <v>7.4880247619047609</v>
      </c>
      <c r="J2502" s="2">
        <f t="shared" si="306"/>
        <v>7.4075114576315473</v>
      </c>
      <c r="K2502" s="2">
        <f t="shared" si="308"/>
        <v>7.192123703976959</v>
      </c>
    </row>
    <row r="2503" spans="1:11" ht="13.5" x14ac:dyDescent="0.25">
      <c r="A2503" s="3">
        <f>TITRES_STAT!B2506</f>
        <v>45649</v>
      </c>
      <c r="B2503" s="6">
        <f>TITRES_STAT!D2506</f>
        <v>7.4840999999999998</v>
      </c>
      <c r="C2503" s="2">
        <f t="shared" si="309"/>
        <v>4.6999999999999709E-2</v>
      </c>
      <c r="D2503" s="2">
        <f t="shared" si="310"/>
        <v>7.5029599999999999</v>
      </c>
      <c r="E2503" s="2">
        <f t="shared" si="304"/>
        <v>7.4907099999999982</v>
      </c>
      <c r="F2503" s="2">
        <f t="shared" si="305"/>
        <v>7.4573049999999999</v>
      </c>
      <c r="G2503" s="2">
        <f t="shared" si="307"/>
        <v>7.1840139999999977</v>
      </c>
      <c r="H2503" s="2">
        <f t="shared" si="303"/>
        <v>6.523625500000005</v>
      </c>
      <c r="I2503" s="2">
        <f t="array" ref="I2503">SUMPRODUCT(B2487:B2506, (ROW(B2487:B2506)-ROW(B2487)+1)) / (20*21/2)</f>
        <v>7.4934490476190483</v>
      </c>
      <c r="J2503" s="2">
        <f t="shared" si="306"/>
        <v>7.4148056045237807</v>
      </c>
      <c r="K2503" s="2">
        <f t="shared" si="308"/>
        <v>7.2035737548013925</v>
      </c>
    </row>
    <row r="2504" spans="1:11" ht="13.5" x14ac:dyDescent="0.25">
      <c r="A2504" s="3">
        <f>TITRES_STAT!B2507</f>
        <v>45650</v>
      </c>
      <c r="B2504" s="6">
        <f>TITRES_STAT!D2507</f>
        <v>7.4840999999999998</v>
      </c>
      <c r="C2504" s="2">
        <f t="shared" si="309"/>
        <v>0</v>
      </c>
      <c r="D2504" s="2">
        <f t="shared" si="310"/>
        <v>7.4935400000000003</v>
      </c>
      <c r="E2504" s="2">
        <f t="shared" si="304"/>
        <v>7.49071</v>
      </c>
      <c r="F2504" s="2">
        <f t="shared" si="305"/>
        <v>7.4667150000000007</v>
      </c>
      <c r="G2504" s="2">
        <f t="shared" si="307"/>
        <v>7.1981339999999978</v>
      </c>
      <c r="H2504" s="2">
        <f t="shared" si="303"/>
        <v>6.5318520000000042</v>
      </c>
      <c r="I2504" s="2">
        <f t="array" ref="I2504">SUMPRODUCT(B2488:B2507, (ROW(B2488:B2507)-ROW(B2488)+1)) / (20*21/2)</f>
        <v>7.4981561904761911</v>
      </c>
      <c r="J2504" s="2">
        <f t="shared" si="306"/>
        <v>7.4214050707596106</v>
      </c>
      <c r="K2504" s="2">
        <f t="shared" si="308"/>
        <v>7.214574784024868</v>
      </c>
    </row>
    <row r="2505" spans="1:11" ht="13.5" x14ac:dyDescent="0.25">
      <c r="A2505" s="3">
        <f>TITRES_STAT!B2508</f>
        <v>45651</v>
      </c>
      <c r="B2505" s="6">
        <f>TITRES_STAT!D2508</f>
        <v>7.5312000000000001</v>
      </c>
      <c r="C2505" s="2">
        <f t="shared" si="309"/>
        <v>4.7100000000000364E-2</v>
      </c>
      <c r="D2505" s="2">
        <f t="shared" si="310"/>
        <v>7.4935399999999985</v>
      </c>
      <c r="E2505" s="2">
        <f t="shared" si="304"/>
        <v>7.4963600000000001</v>
      </c>
      <c r="F2505" s="2">
        <f t="shared" si="305"/>
        <v>7.4742450000000007</v>
      </c>
      <c r="G2505" s="2">
        <f t="shared" si="307"/>
        <v>7.2131959999999982</v>
      </c>
      <c r="H2505" s="2">
        <f t="shared" si="303"/>
        <v>6.540314000000004</v>
      </c>
      <c r="I2505" s="2">
        <f t="array" ref="I2505">SUMPRODUCT(B2489:B2508, (ROW(B2489:B2508)-ROW(B2489)+1)) / (20*21/2)</f>
        <v>7.5024152380952396</v>
      </c>
      <c r="J2505" s="2">
        <f t="shared" si="306"/>
        <v>7.4318617306872667</v>
      </c>
      <c r="K2505" s="2">
        <f t="shared" si="308"/>
        <v>7.2269914591611473</v>
      </c>
    </row>
    <row r="2506" spans="1:11" ht="13.5" x14ac:dyDescent="0.25">
      <c r="A2506" s="3">
        <f>TITRES_STAT!B2509</f>
        <v>45652</v>
      </c>
      <c r="B2506" s="6">
        <f>TITRES_STAT!D2509</f>
        <v>7.5312000000000001</v>
      </c>
      <c r="C2506" s="2">
        <f t="shared" si="309"/>
        <v>0</v>
      </c>
      <c r="D2506" s="2">
        <f t="shared" si="310"/>
        <v>7.4935399999999985</v>
      </c>
      <c r="E2506" s="2">
        <f t="shared" si="304"/>
        <v>7.5020100000000003</v>
      </c>
      <c r="F2506" s="2">
        <f t="shared" si="305"/>
        <v>7.4817750000000007</v>
      </c>
      <c r="G2506" s="2">
        <f t="shared" si="307"/>
        <v>7.2282579999999985</v>
      </c>
      <c r="H2506" s="2">
        <f t="shared" ref="H2506:H2569" si="311">AVERAGE(B2307:B2506)</f>
        <v>6.5488640000000036</v>
      </c>
      <c r="I2506" s="2">
        <f t="array" ref="I2506">SUMPRODUCT(B2490:B2509, (ROW(B2490:B2509)-ROW(B2490)+1)) / (20*21/2)</f>
        <v>7.5241595238095238</v>
      </c>
      <c r="J2506" s="2">
        <f t="shared" si="306"/>
        <v>7.4413225182408604</v>
      </c>
      <c r="K2506" s="2">
        <f t="shared" si="308"/>
        <v>7.2389212058607102</v>
      </c>
    </row>
    <row r="2507" spans="1:11" ht="13.5" x14ac:dyDescent="0.25">
      <c r="A2507" s="3">
        <f>TITRES_STAT!B2510</f>
        <v>45653</v>
      </c>
      <c r="B2507" s="6">
        <f>TITRES_STAT!D2510</f>
        <v>7.5312000000000001</v>
      </c>
      <c r="C2507" s="2">
        <f t="shared" si="309"/>
        <v>0</v>
      </c>
      <c r="D2507" s="2">
        <f t="shared" si="310"/>
        <v>7.5123599999999993</v>
      </c>
      <c r="E2507" s="2">
        <f t="shared" si="304"/>
        <v>7.5076599999999996</v>
      </c>
      <c r="F2507" s="2">
        <f t="shared" si="305"/>
        <v>7.4864800000000002</v>
      </c>
      <c r="G2507" s="2">
        <f t="shared" si="307"/>
        <v>7.2452040000000002</v>
      </c>
      <c r="H2507" s="2">
        <f t="shared" si="311"/>
        <v>6.5574140000000032</v>
      </c>
      <c r="I2507" s="2">
        <f t="array" ref="I2507">SUMPRODUCT(B2491:B2510, (ROW(B2491:B2510)-ROW(B2491)+1)) / (20*21/2)</f>
        <v>7.5447380952380954</v>
      </c>
      <c r="J2507" s="2">
        <f t="shared" si="306"/>
        <v>7.4498822784083973</v>
      </c>
      <c r="K2507" s="2">
        <f t="shared" si="308"/>
        <v>7.2503831193563686</v>
      </c>
    </row>
    <row r="2508" spans="1:11" ht="13.5" x14ac:dyDescent="0.25">
      <c r="A2508" s="3">
        <f>TITRES_STAT!B2511</f>
        <v>45656</v>
      </c>
      <c r="B2508" s="6">
        <f>TITRES_STAT!D2511</f>
        <v>7.5312000000000001</v>
      </c>
      <c r="C2508" s="2">
        <f t="shared" si="309"/>
        <v>0</v>
      </c>
      <c r="D2508" s="2">
        <f t="shared" si="310"/>
        <v>7.5217799999999997</v>
      </c>
      <c r="E2508" s="2">
        <f t="shared" ref="E2508:E2571" si="312">AVERAGE(B2499:B2508)</f>
        <v>7.5123699999999998</v>
      </c>
      <c r="F2508" s="2">
        <f t="shared" si="305"/>
        <v>7.4911850000000015</v>
      </c>
      <c r="G2508" s="2">
        <f t="shared" si="307"/>
        <v>7.2621499999999992</v>
      </c>
      <c r="H2508" s="2">
        <f t="shared" si="311"/>
        <v>6.5659640000000028</v>
      </c>
      <c r="I2508" s="2">
        <f t="array" ref="I2508">SUMPRODUCT(B2492:B2511, (ROW(B2492:B2511)-ROW(B2492)+1)) / (20*21/2)</f>
        <v>7.5641509523809525</v>
      </c>
      <c r="J2508" s="2">
        <f t="shared" si="306"/>
        <v>7.4576268233218839</v>
      </c>
      <c r="K2508" s="2">
        <f t="shared" si="308"/>
        <v>7.2613955460482753</v>
      </c>
    </row>
    <row r="2509" spans="1:11" ht="13.5" x14ac:dyDescent="0.25">
      <c r="A2509" s="3">
        <f>TITRES_STAT!B2512</f>
        <v>45657</v>
      </c>
      <c r="B2509" s="6">
        <f>TITRES_STAT!D2512</f>
        <v>7.7195</v>
      </c>
      <c r="C2509" s="2">
        <f t="shared" si="309"/>
        <v>0.18829999999999991</v>
      </c>
      <c r="D2509" s="2">
        <f t="shared" si="310"/>
        <v>7.5688600000000008</v>
      </c>
      <c r="E2509" s="2">
        <f t="shared" si="312"/>
        <v>7.5312000000000001</v>
      </c>
      <c r="F2509" s="2">
        <f t="shared" si="305"/>
        <v>7.5034250000000018</v>
      </c>
      <c r="G2509" s="2">
        <f t="shared" si="307"/>
        <v>7.2809780000000002</v>
      </c>
      <c r="H2509" s="2">
        <f t="shared" si="311"/>
        <v>6.575455500000003</v>
      </c>
      <c r="I2509" s="2">
        <f t="array" ref="I2509">SUMPRODUCT(B2493:B2512, (ROW(B2493:B2512)-ROW(B2493)+1)) / (20*21/2)</f>
        <v>7.5824428571428575</v>
      </c>
      <c r="J2509" s="2">
        <f t="shared" si="306"/>
        <v>7.4825671258626567</v>
      </c>
      <c r="K2509" s="2">
        <f t="shared" si="308"/>
        <v>7.2793604265954013</v>
      </c>
    </row>
    <row r="2510" spans="1:11" ht="13.5" x14ac:dyDescent="0.25">
      <c r="A2510" s="3">
        <f>TITRES_STAT!B2513</f>
        <v>45659</v>
      </c>
      <c r="B2510" s="6">
        <f>TITRES_STAT!D2513</f>
        <v>7.7195</v>
      </c>
      <c r="C2510" s="2">
        <f t="shared" si="309"/>
        <v>0</v>
      </c>
      <c r="D2510" s="2">
        <f t="shared" si="310"/>
        <v>7.6065200000000006</v>
      </c>
      <c r="E2510" s="2">
        <f t="shared" si="312"/>
        <v>7.5500299999999978</v>
      </c>
      <c r="F2510" s="2">
        <f t="shared" si="305"/>
        <v>7.5156650000000003</v>
      </c>
      <c r="G2510" s="2">
        <f t="shared" si="307"/>
        <v>7.2983000000000002</v>
      </c>
      <c r="H2510" s="2">
        <f t="shared" si="311"/>
        <v>6.5849470000000023</v>
      </c>
      <c r="I2510" s="2">
        <f t="array" ref="I2510">SUMPRODUCT(B2494:B2513, (ROW(B2494:B2513)-ROW(B2494)+1)) / (20*21/2)</f>
        <v>7.5904185714285726</v>
      </c>
      <c r="J2510" s="2">
        <f t="shared" si="306"/>
        <v>7.5051321614947852</v>
      </c>
      <c r="K2510" s="2">
        <f t="shared" si="308"/>
        <v>7.2966208020230328</v>
      </c>
    </row>
    <row r="2511" spans="1:11" ht="13.5" x14ac:dyDescent="0.25">
      <c r="A2511" s="3">
        <f>TITRES_STAT!B2514</f>
        <v>45660</v>
      </c>
      <c r="B2511" s="6">
        <f>TITRES_STAT!D2514</f>
        <v>7.7195</v>
      </c>
      <c r="C2511" s="2">
        <f t="shared" si="309"/>
        <v>0</v>
      </c>
      <c r="D2511" s="2">
        <f t="shared" si="310"/>
        <v>7.6441800000000004</v>
      </c>
      <c r="E2511" s="2">
        <f t="shared" si="312"/>
        <v>7.5688599999999981</v>
      </c>
      <c r="F2511" s="2">
        <f t="shared" si="305"/>
        <v>7.5274349999999997</v>
      </c>
      <c r="G2511" s="2">
        <f t="shared" si="307"/>
        <v>7.3133620000000006</v>
      </c>
      <c r="H2511" s="2">
        <f t="shared" si="311"/>
        <v>6.5944385000000025</v>
      </c>
      <c r="I2511" s="2">
        <f t="array" ref="I2511">SUMPRODUCT(B2495:B2514, (ROW(B2495:B2514)-ROW(B2495)+1)) / (20*21/2)</f>
        <v>7.5974980952380964</v>
      </c>
      <c r="J2511" s="2">
        <f t="shared" si="306"/>
        <v>7.5255481461143301</v>
      </c>
      <c r="K2511" s="2">
        <f t="shared" si="308"/>
        <v>7.3132042999829139</v>
      </c>
    </row>
    <row r="2512" spans="1:11" ht="13.5" x14ac:dyDescent="0.25">
      <c r="A2512" s="3">
        <f>TITRES_STAT!B2515</f>
        <v>45663</v>
      </c>
      <c r="B2512" s="6">
        <f>TITRES_STAT!D2515</f>
        <v>7.7195</v>
      </c>
      <c r="C2512" s="2">
        <f t="shared" si="309"/>
        <v>0</v>
      </c>
      <c r="D2512" s="2">
        <f t="shared" si="310"/>
        <v>7.6818399999999993</v>
      </c>
      <c r="E2512" s="2">
        <f t="shared" si="312"/>
        <v>7.5970999999999993</v>
      </c>
      <c r="F2512" s="2">
        <f t="shared" si="305"/>
        <v>7.5415549999999998</v>
      </c>
      <c r="G2512" s="2">
        <f t="shared" si="307"/>
        <v>7.3265420000000008</v>
      </c>
      <c r="H2512" s="2">
        <f t="shared" si="311"/>
        <v>6.6039300000000019</v>
      </c>
      <c r="I2512" s="2">
        <f t="array" ref="I2512">SUMPRODUCT(B2496:B2515, (ROW(B2496:B2515)-ROW(B2496)+1)) / (20*21/2)</f>
        <v>7.6039052380952388</v>
      </c>
      <c r="J2512" s="2">
        <f t="shared" si="306"/>
        <v>7.5440197512462994</v>
      </c>
      <c r="K2512" s="2">
        <f t="shared" si="308"/>
        <v>7.3291374646894658</v>
      </c>
    </row>
    <row r="2513" spans="1:11" ht="13.5" x14ac:dyDescent="0.25">
      <c r="A2513" s="3">
        <f>TITRES_STAT!B2516</f>
        <v>45664</v>
      </c>
      <c r="B2513" s="6">
        <f>TITRES_STAT!D2516</f>
        <v>7.6253000000000002</v>
      </c>
      <c r="C2513" s="2">
        <f t="shared" si="309"/>
        <v>-9.4199999999999839E-2</v>
      </c>
      <c r="D2513" s="2">
        <f t="shared" si="310"/>
        <v>7.7006600000000009</v>
      </c>
      <c r="E2513" s="2">
        <f t="shared" si="312"/>
        <v>7.6112199999999985</v>
      </c>
      <c r="F2513" s="2">
        <f t="shared" si="305"/>
        <v>7.5509649999999997</v>
      </c>
      <c r="G2513" s="2">
        <f t="shared" si="307"/>
        <v>7.3378380000000005</v>
      </c>
      <c r="H2513" s="2">
        <f t="shared" si="311"/>
        <v>6.6131710000000012</v>
      </c>
      <c r="I2513" s="2">
        <f t="array" ref="I2513">SUMPRODUCT(B2497:B2516, (ROW(B2497:B2516)-ROW(B2497)+1)) / (20*21/2)</f>
        <v>7.6087000000000007</v>
      </c>
      <c r="J2513" s="2">
        <f t="shared" si="306"/>
        <v>7.5517607273180802</v>
      </c>
      <c r="K2513" s="2">
        <f t="shared" si="308"/>
        <v>7.3407516817604668</v>
      </c>
    </row>
    <row r="2514" spans="1:11" ht="13.5" x14ac:dyDescent="0.25">
      <c r="A2514" s="3">
        <f>TITRES_STAT!B2517</f>
        <v>45665</v>
      </c>
      <c r="B2514" s="6">
        <f>TITRES_STAT!D2517</f>
        <v>7.6253000000000002</v>
      </c>
      <c r="C2514" s="2">
        <f t="shared" si="309"/>
        <v>0</v>
      </c>
      <c r="D2514" s="2">
        <f t="shared" si="310"/>
        <v>7.6818200000000001</v>
      </c>
      <c r="E2514" s="2">
        <f t="shared" si="312"/>
        <v>7.6253399999999987</v>
      </c>
      <c r="F2514" s="2">
        <f t="shared" si="305"/>
        <v>7.5580250000000007</v>
      </c>
      <c r="G2514" s="2">
        <f t="shared" si="307"/>
        <v>7.3491340000000003</v>
      </c>
      <c r="H2514" s="2">
        <f t="shared" si="311"/>
        <v>6.6221475000000005</v>
      </c>
      <c r="I2514" s="2">
        <f t="array" ref="I2514">SUMPRODUCT(B2498:B2517, (ROW(B2498:B2517)-ROW(B2498)+1)) / (20*21/2)</f>
        <v>7.6128223809523812</v>
      </c>
      <c r="J2514" s="2">
        <f t="shared" si="306"/>
        <v>7.5587644675735017</v>
      </c>
      <c r="K2514" s="2">
        <f t="shared" si="308"/>
        <v>7.3519104393384875</v>
      </c>
    </row>
    <row r="2515" spans="1:11" ht="13.5" x14ac:dyDescent="0.25">
      <c r="A2515" s="3">
        <f>TITRES_STAT!B2518</f>
        <v>45666</v>
      </c>
      <c r="B2515" s="6">
        <f>TITRES_STAT!D2518</f>
        <v>7.6253000000000002</v>
      </c>
      <c r="C2515" s="2">
        <f t="shared" si="309"/>
        <v>0</v>
      </c>
      <c r="D2515" s="2">
        <f t="shared" si="310"/>
        <v>7.6629800000000001</v>
      </c>
      <c r="E2515" s="2">
        <f t="shared" si="312"/>
        <v>7.6347499999999995</v>
      </c>
      <c r="F2515" s="2">
        <f t="shared" si="305"/>
        <v>7.5655550000000007</v>
      </c>
      <c r="G2515" s="2">
        <f t="shared" si="307"/>
        <v>7.3585480000000008</v>
      </c>
      <c r="H2515" s="2">
        <f t="shared" si="311"/>
        <v>6.6310800000000008</v>
      </c>
      <c r="I2515" s="2">
        <f t="array" ref="I2515">SUMPRODUCT(B2499:B2518, (ROW(B2499:B2518)-ROW(B2499)+1)) / (20*21/2)</f>
        <v>7.6162723809523811</v>
      </c>
      <c r="J2515" s="2">
        <f t="shared" si="306"/>
        <v>7.5651011849474541</v>
      </c>
      <c r="K2515" s="2">
        <f t="shared" si="308"/>
        <v>7.3626315985801156</v>
      </c>
    </row>
    <row r="2516" spans="1:11" ht="13.5" x14ac:dyDescent="0.25">
      <c r="A2516" s="3">
        <f>TITRES_STAT!B2519</f>
        <v>45667</v>
      </c>
      <c r="B2516" s="6">
        <f>TITRES_STAT!D2519</f>
        <v>7.6158999999999999</v>
      </c>
      <c r="C2516" s="2">
        <f t="shared" si="309"/>
        <v>-9.400000000000297E-3</v>
      </c>
      <c r="D2516" s="2">
        <f t="shared" si="310"/>
        <v>7.6422599999999985</v>
      </c>
      <c r="E2516" s="2">
        <f t="shared" si="312"/>
        <v>7.6432199999999995</v>
      </c>
      <c r="F2516" s="2">
        <f t="shared" ref="F2516:F2579" si="313">AVERAGE(B2497:B2516)</f>
        <v>7.5726150000000008</v>
      </c>
      <c r="G2516" s="2">
        <f t="shared" si="307"/>
        <v>7.3649480000000018</v>
      </c>
      <c r="H2516" s="2">
        <f t="shared" si="311"/>
        <v>6.6404065000000001</v>
      </c>
      <c r="I2516" s="2">
        <f t="array" ref="I2516">SUMPRODUCT(B2500:B2519, (ROW(B2500:B2519)-ROW(B2500)+1)) / (20*21/2)</f>
        <v>7.619094761904762</v>
      </c>
      <c r="J2516" s="2">
        <f t="shared" si="306"/>
        <v>7.5699391673334109</v>
      </c>
      <c r="K2516" s="2">
        <f t="shared" si="308"/>
        <v>7.3725636927534453</v>
      </c>
    </row>
    <row r="2517" spans="1:11" ht="13.5" x14ac:dyDescent="0.25">
      <c r="A2517" s="3">
        <f>TITRES_STAT!B2520</f>
        <v>45670</v>
      </c>
      <c r="B2517" s="6">
        <f>TITRES_STAT!D2520</f>
        <v>7.6158999999999999</v>
      </c>
      <c r="C2517" s="2">
        <f t="shared" si="309"/>
        <v>0</v>
      </c>
      <c r="D2517" s="2">
        <f t="shared" si="310"/>
        <v>7.6215400000000004</v>
      </c>
      <c r="E2517" s="2">
        <f t="shared" si="312"/>
        <v>7.6516900000000003</v>
      </c>
      <c r="F2517" s="2">
        <f t="shared" si="313"/>
        <v>7.5796749999999999</v>
      </c>
      <c r="G2517" s="2">
        <f t="shared" si="307"/>
        <v>7.3713480000000011</v>
      </c>
      <c r="H2517" s="2">
        <f t="shared" si="311"/>
        <v>6.6497330000000012</v>
      </c>
      <c r="I2517" s="2">
        <f t="array" ref="I2517">SUMPRODUCT(B2501:B2520, (ROW(B2501:B2520)-ROW(B2501)+1)) / (20*21/2)</f>
        <v>7.613447142857142</v>
      </c>
      <c r="J2517" s="2">
        <f t="shared" ref="J2517:J2580" si="314">$J$4*B2517+J2516*(1-$J$4)</f>
        <v>7.5743163894921333</v>
      </c>
      <c r="K2517" s="2">
        <f t="shared" si="308"/>
        <v>7.3821062930376247</v>
      </c>
    </row>
    <row r="2518" spans="1:11" ht="13.5" x14ac:dyDescent="0.25">
      <c r="A2518" s="3">
        <f>TITRES_STAT!B2521</f>
        <v>45671</v>
      </c>
      <c r="B2518" s="6">
        <f>TITRES_STAT!D2521</f>
        <v>7.6158999999999999</v>
      </c>
      <c r="C2518" s="2">
        <f t="shared" si="309"/>
        <v>0</v>
      </c>
      <c r="D2518" s="2">
        <f t="shared" si="310"/>
        <v>7.6196600000000005</v>
      </c>
      <c r="E2518" s="2">
        <f t="shared" si="312"/>
        <v>7.6601600000000003</v>
      </c>
      <c r="F2518" s="2">
        <f t="shared" si="313"/>
        <v>7.586265</v>
      </c>
      <c r="G2518" s="2">
        <f t="shared" si="307"/>
        <v>7.3779380000000012</v>
      </c>
      <c r="H2518" s="2">
        <f t="shared" si="311"/>
        <v>6.6590595000000015</v>
      </c>
      <c r="I2518" s="2">
        <f t="array" ref="I2518">SUMPRODUCT(B2502:B2521, (ROW(B2502:B2521)-ROW(B2502)+1)) / (20*21/2)</f>
        <v>7.6077995238095237</v>
      </c>
      <c r="J2518" s="2">
        <f t="shared" si="314"/>
        <v>7.5782767333500249</v>
      </c>
      <c r="K2518" s="2">
        <f t="shared" si="308"/>
        <v>7.3912746737028163</v>
      </c>
    </row>
    <row r="2519" spans="1:11" ht="13.5" x14ac:dyDescent="0.25">
      <c r="A2519" s="3">
        <f>TITRES_STAT!B2522</f>
        <v>45672</v>
      </c>
      <c r="B2519" s="6">
        <f>TITRES_STAT!D2522</f>
        <v>7.6158999999999999</v>
      </c>
      <c r="C2519" s="2">
        <f t="shared" si="309"/>
        <v>0</v>
      </c>
      <c r="D2519" s="2">
        <f t="shared" si="310"/>
        <v>7.6177799999999989</v>
      </c>
      <c r="E2519" s="2">
        <f t="shared" si="312"/>
        <v>7.649799999999999</v>
      </c>
      <c r="F2519" s="2">
        <f t="shared" si="313"/>
        <v>7.5905000000000005</v>
      </c>
      <c r="G2519" s="2">
        <f t="shared" si="307"/>
        <v>7.3890460000000022</v>
      </c>
      <c r="H2519" s="2">
        <f t="shared" si="311"/>
        <v>6.6683860000000017</v>
      </c>
      <c r="I2519" s="2">
        <f t="array" ref="I2519">SUMPRODUCT(B2503:B2522, (ROW(B2503:B2522)-ROW(B2503)+1)) / (20*21/2)</f>
        <v>7.6021519047619064</v>
      </c>
      <c r="J2519" s="2">
        <f t="shared" si="314"/>
        <v>7.5818599016024031</v>
      </c>
      <c r="K2519" s="2">
        <f t="shared" si="308"/>
        <v>7.400083510028197</v>
      </c>
    </row>
    <row r="2520" spans="1:11" ht="13.5" x14ac:dyDescent="0.25">
      <c r="A2520" s="3">
        <f>TITRES_STAT!B2523</f>
        <v>45673</v>
      </c>
      <c r="B2520" s="6">
        <f>TITRES_STAT!D2523</f>
        <v>7.5312000000000001</v>
      </c>
      <c r="C2520" s="2">
        <f t="shared" si="309"/>
        <v>-8.4699999999999775E-2</v>
      </c>
      <c r="D2520" s="2">
        <f t="shared" si="310"/>
        <v>7.5989599999999999</v>
      </c>
      <c r="E2520" s="2">
        <f t="shared" si="312"/>
        <v>7.6309699999999996</v>
      </c>
      <c r="F2520" s="2">
        <f t="shared" si="313"/>
        <v>7.5905000000000005</v>
      </c>
      <c r="G2520" s="2">
        <f t="shared" si="307"/>
        <v>7.399402000000002</v>
      </c>
      <c r="H2520" s="2">
        <f t="shared" si="311"/>
        <v>6.6772890000000018</v>
      </c>
      <c r="I2520" s="2">
        <f t="array" ref="I2520">SUMPRODUCT(B2504:B2523, (ROW(B2504:B2523)-ROW(B2504)+1)) / (20*21/2)</f>
        <v>7.5960561904761921</v>
      </c>
      <c r="J2520" s="2">
        <f t="shared" si="314"/>
        <v>7.5770351490688412</v>
      </c>
      <c r="K2520" s="2">
        <f t="shared" si="308"/>
        <v>7.4052253331643465</v>
      </c>
    </row>
    <row r="2521" spans="1:11" ht="13.5" x14ac:dyDescent="0.25">
      <c r="A2521" s="3">
        <f>TITRES_STAT!B2524</f>
        <v>45674</v>
      </c>
      <c r="B2521" s="6">
        <f>TITRES_STAT!D2524</f>
        <v>7.5312000000000001</v>
      </c>
      <c r="C2521" s="2">
        <f t="shared" si="309"/>
        <v>0</v>
      </c>
      <c r="D2521" s="2">
        <f t="shared" si="310"/>
        <v>7.58202</v>
      </c>
      <c r="E2521" s="2">
        <f t="shared" si="312"/>
        <v>7.6121399999999984</v>
      </c>
      <c r="F2521" s="2">
        <f t="shared" si="313"/>
        <v>7.5905000000000005</v>
      </c>
      <c r="G2521" s="2">
        <f t="shared" si="307"/>
        <v>7.4106980000000018</v>
      </c>
      <c r="H2521" s="2">
        <f t="shared" si="311"/>
        <v>6.686192000000001</v>
      </c>
      <c r="I2521" s="2">
        <f t="array" ref="I2521">SUMPRODUCT(B2505:B2524, (ROW(B2505:B2524)-ROW(B2505)+1)) / (20*21/2)</f>
        <v>7.5897361904761915</v>
      </c>
      <c r="J2521" s="2">
        <f t="shared" si="314"/>
        <v>7.5726698967765707</v>
      </c>
      <c r="K2521" s="2">
        <f t="shared" si="308"/>
        <v>7.4101655161775097</v>
      </c>
    </row>
    <row r="2522" spans="1:11" ht="13.5" x14ac:dyDescent="0.25">
      <c r="A2522" s="3">
        <f>TITRES_STAT!B2525</f>
        <v>45677</v>
      </c>
      <c r="B2522" s="6">
        <f>TITRES_STAT!D2525</f>
        <v>7.5312000000000001</v>
      </c>
      <c r="C2522" s="2">
        <f t="shared" si="309"/>
        <v>0</v>
      </c>
      <c r="D2522" s="2">
        <f t="shared" si="310"/>
        <v>7.5650799999999991</v>
      </c>
      <c r="E2522" s="2">
        <f t="shared" si="312"/>
        <v>7.5933099999999998</v>
      </c>
      <c r="F2522" s="2">
        <f t="shared" si="313"/>
        <v>7.595205</v>
      </c>
      <c r="G2522" s="2">
        <f t="shared" si="307"/>
        <v>7.4219940000000015</v>
      </c>
      <c r="H2522" s="2">
        <f t="shared" si="311"/>
        <v>6.695183000000001</v>
      </c>
      <c r="I2522" s="2">
        <f t="array" ref="I2522">SUMPRODUCT(B2506:B2525, (ROW(B2506:B2525)-ROW(B2506)+1)) / (20*21/2)</f>
        <v>7.5831919047619056</v>
      </c>
      <c r="J2522" s="2">
        <f t="shared" si="314"/>
        <v>7.5687203827978502</v>
      </c>
      <c r="K2522" s="2">
        <f t="shared" si="308"/>
        <v>7.4149119665234897</v>
      </c>
    </row>
    <row r="2523" spans="1:11" ht="13.5" x14ac:dyDescent="0.25">
      <c r="A2523" s="3">
        <f>TITRES_STAT!B2526</f>
        <v>45678</v>
      </c>
      <c r="B2523" s="6">
        <f>TITRES_STAT!D2526</f>
        <v>7.5312000000000001</v>
      </c>
      <c r="C2523" s="2">
        <f t="shared" si="309"/>
        <v>0</v>
      </c>
      <c r="D2523" s="2">
        <f t="shared" si="310"/>
        <v>7.5481399999999992</v>
      </c>
      <c r="E2523" s="2">
        <f t="shared" si="312"/>
        <v>7.5838999999999999</v>
      </c>
      <c r="F2523" s="2">
        <f t="shared" si="313"/>
        <v>7.5975599999999996</v>
      </c>
      <c r="G2523" s="2">
        <f t="shared" si="307"/>
        <v>7.4323500000000013</v>
      </c>
      <c r="H2523" s="2">
        <f t="shared" si="311"/>
        <v>6.7040860000000011</v>
      </c>
      <c r="I2523" s="2">
        <f t="array" ref="I2523">SUMPRODUCT(B2507:B2526, (ROW(B2507:B2526)-ROW(B2507)+1)) / (20*21/2)</f>
        <v>7.5497523809523823</v>
      </c>
      <c r="J2523" s="2">
        <f t="shared" si="314"/>
        <v>7.5651470130075786</v>
      </c>
      <c r="K2523" s="2">
        <f t="shared" si="308"/>
        <v>7.4194722815617844</v>
      </c>
    </row>
    <row r="2524" spans="1:11" ht="13.5" x14ac:dyDescent="0.25">
      <c r="A2524" s="3">
        <f>TITRES_STAT!B2527</f>
        <v>45679</v>
      </c>
      <c r="B2524" s="6">
        <f>TITRES_STAT!D2527</f>
        <v>7.5312000000000001</v>
      </c>
      <c r="C2524" s="2">
        <f t="shared" si="309"/>
        <v>0</v>
      </c>
      <c r="D2524" s="2">
        <f t="shared" si="310"/>
        <v>7.5312000000000001</v>
      </c>
      <c r="E2524" s="2">
        <f t="shared" si="312"/>
        <v>7.5744899999999991</v>
      </c>
      <c r="F2524" s="2">
        <f t="shared" si="313"/>
        <v>7.5999150000000002</v>
      </c>
      <c r="G2524" s="2">
        <f t="shared" si="307"/>
        <v>7.4425180000000024</v>
      </c>
      <c r="H2524" s="2">
        <f t="shared" si="311"/>
        <v>6.7129890000000003</v>
      </c>
      <c r="I2524" s="2">
        <f t="array" ref="I2524">SUMPRODUCT(B2508:B2527, (ROW(B2508:B2527)-ROW(B2508)+1)) / (20*21/2)</f>
        <v>7.5436576190476199</v>
      </c>
      <c r="J2524" s="2">
        <f t="shared" si="314"/>
        <v>7.5619139641497144</v>
      </c>
      <c r="K2524" s="2">
        <f t="shared" si="308"/>
        <v>7.4238537607162245</v>
      </c>
    </row>
    <row r="2525" spans="1:11" ht="13.5" x14ac:dyDescent="0.25">
      <c r="A2525" s="3">
        <f>TITRES_STAT!B2528</f>
        <v>45680</v>
      </c>
      <c r="B2525" s="6">
        <f>TITRES_STAT!D2528</f>
        <v>7.5312000000000001</v>
      </c>
      <c r="C2525" s="2">
        <f t="shared" si="309"/>
        <v>0</v>
      </c>
      <c r="D2525" s="2">
        <f t="shared" si="310"/>
        <v>7.5312000000000001</v>
      </c>
      <c r="E2525" s="2">
        <f t="shared" si="312"/>
        <v>7.5650799999999991</v>
      </c>
      <c r="F2525" s="2">
        <f t="shared" si="313"/>
        <v>7.5999150000000011</v>
      </c>
      <c r="G2525" s="2">
        <f t="shared" si="307"/>
        <v>7.4519320000000038</v>
      </c>
      <c r="H2525" s="2">
        <f t="shared" si="311"/>
        <v>6.7219799999999994</v>
      </c>
      <c r="I2525" s="2">
        <f t="array" ref="I2525">SUMPRODUCT(B2509:B2528, (ROW(B2509:B2528)-ROW(B2509)+1)) / (20*21/2)</f>
        <v>7.5376076190476189</v>
      </c>
      <c r="J2525" s="2">
        <f t="shared" si="314"/>
        <v>7.5589888247068844</v>
      </c>
      <c r="K2525" s="2">
        <f t="shared" si="308"/>
        <v>7.4280634171587252</v>
      </c>
    </row>
    <row r="2526" spans="1:11" ht="13.5" x14ac:dyDescent="0.25">
      <c r="A2526" s="3">
        <f>TITRES_STAT!B2529</f>
        <v>45681</v>
      </c>
      <c r="B2526" s="6">
        <f>TITRES_STAT!D2529</f>
        <v>7.2488000000000001</v>
      </c>
      <c r="C2526" s="2">
        <f t="shared" si="309"/>
        <v>-0.28239999999999998</v>
      </c>
      <c r="D2526" s="2">
        <f t="shared" si="310"/>
        <v>7.4747200000000005</v>
      </c>
      <c r="E2526" s="2">
        <f t="shared" si="312"/>
        <v>7.5283699999999998</v>
      </c>
      <c r="F2526" s="2">
        <f t="shared" si="313"/>
        <v>7.5857950000000001</v>
      </c>
      <c r="G2526" s="2">
        <f t="shared" si="307"/>
        <v>7.4556980000000044</v>
      </c>
      <c r="H2526" s="2">
        <f t="shared" si="311"/>
        <v>6.7295590000000001</v>
      </c>
      <c r="I2526" s="2">
        <f t="array" ref="I2526">SUMPRODUCT(B2510:B2529, (ROW(B2510:B2529)-ROW(B2510)+1)) / (20*21/2)</f>
        <v>7.5316023809523802</v>
      </c>
      <c r="J2526" s="2">
        <f t="shared" si="314"/>
        <v>7.5294470318776572</v>
      </c>
      <c r="K2526" s="2">
        <f t="shared" si="308"/>
        <v>7.4210334792309318</v>
      </c>
    </row>
    <row r="2527" spans="1:11" ht="13.5" x14ac:dyDescent="0.25">
      <c r="A2527" s="3">
        <f>TITRES_STAT!B2530</f>
        <v>45684</v>
      </c>
      <c r="B2527" s="6">
        <f>TITRES_STAT!D2530</f>
        <v>7.5217999999999998</v>
      </c>
      <c r="C2527" s="2">
        <f t="shared" si="309"/>
        <v>0.27299999999999969</v>
      </c>
      <c r="D2527" s="2">
        <f t="shared" si="310"/>
        <v>7.4728400000000006</v>
      </c>
      <c r="E2527" s="2">
        <f t="shared" si="312"/>
        <v>7.5189599999999981</v>
      </c>
      <c r="F2527" s="2">
        <f t="shared" si="313"/>
        <v>7.5853250000000001</v>
      </c>
      <c r="G2527" s="2">
        <f t="shared" si="307"/>
        <v>7.4649240000000043</v>
      </c>
      <c r="H2527" s="2">
        <f t="shared" si="311"/>
        <v>6.738944</v>
      </c>
      <c r="I2527" s="2">
        <f t="array" ref="I2527">SUMPRODUCT(B2511:B2530, (ROW(B2511:B2530)-ROW(B2511)+1)) / (20*21/2)</f>
        <v>7.5265385714285715</v>
      </c>
      <c r="J2527" s="2">
        <f t="shared" si="314"/>
        <v>7.5287187431274036</v>
      </c>
      <c r="K2527" s="2">
        <f t="shared" si="308"/>
        <v>7.4249851074963855</v>
      </c>
    </row>
    <row r="2528" spans="1:11" ht="13.5" x14ac:dyDescent="0.25">
      <c r="A2528" s="3">
        <f>TITRES_STAT!B2531</f>
        <v>45685</v>
      </c>
      <c r="B2528" s="6">
        <f>TITRES_STAT!D2531</f>
        <v>7.5217999999999998</v>
      </c>
      <c r="C2528" s="2">
        <f t="shared" si="309"/>
        <v>0</v>
      </c>
      <c r="D2528" s="2">
        <f t="shared" si="310"/>
        <v>7.4709599999999998</v>
      </c>
      <c r="E2528" s="2">
        <f t="shared" si="312"/>
        <v>7.5095499999999999</v>
      </c>
      <c r="F2528" s="2">
        <f t="shared" si="313"/>
        <v>7.5848550000000001</v>
      </c>
      <c r="G2528" s="2">
        <f t="shared" si="307"/>
        <v>7.4741500000000043</v>
      </c>
      <c r="H2528" s="2">
        <f t="shared" si="311"/>
        <v>6.7479320000000005</v>
      </c>
      <c r="I2528" s="2">
        <f t="array" ref="I2528">SUMPRODUCT(B2512:B2531, (ROW(B2512:B2531)-ROW(B2512)+1)) / (20*21/2)</f>
        <v>7.5224161904761893</v>
      </c>
      <c r="J2528" s="2">
        <f t="shared" si="314"/>
        <v>7.5280598152105078</v>
      </c>
      <c r="K2528" s="2">
        <f t="shared" si="308"/>
        <v>7.4287817699475083</v>
      </c>
    </row>
    <row r="2529" spans="1:11" ht="13.5" x14ac:dyDescent="0.25">
      <c r="A2529" s="3">
        <f>TITRES_STAT!B2532</f>
        <v>45686</v>
      </c>
      <c r="B2529" s="6">
        <f>TITRES_STAT!D2532</f>
        <v>7.5217999999999998</v>
      </c>
      <c r="C2529" s="2">
        <f t="shared" si="309"/>
        <v>0</v>
      </c>
      <c r="D2529" s="2">
        <f t="shared" si="310"/>
        <v>7.4690799999999999</v>
      </c>
      <c r="E2529" s="2">
        <f t="shared" si="312"/>
        <v>7.50014</v>
      </c>
      <c r="F2529" s="2">
        <f t="shared" si="313"/>
        <v>7.5749700000000004</v>
      </c>
      <c r="G2529" s="2">
        <f t="shared" si="307"/>
        <v>7.4833760000000042</v>
      </c>
      <c r="H2529" s="2">
        <f t="shared" si="311"/>
        <v>6.7573170000000005</v>
      </c>
      <c r="I2529" s="2">
        <f t="array" ref="I2529">SUMPRODUCT(B2513:B2532, (ROW(B2513:B2532)-ROW(B2513)+1)) / (20*21/2)</f>
        <v>7.5066828571428568</v>
      </c>
      <c r="J2529" s="2">
        <f t="shared" si="314"/>
        <v>7.5274636423333163</v>
      </c>
      <c r="K2529" s="2">
        <f t="shared" si="308"/>
        <v>7.4324295436750569</v>
      </c>
    </row>
    <row r="2530" spans="1:11" ht="13.5" x14ac:dyDescent="0.25">
      <c r="A2530" s="3">
        <f>TITRES_STAT!B2533</f>
        <v>45687</v>
      </c>
      <c r="B2530" s="6">
        <f>TITRES_STAT!D2533</f>
        <v>7.5217999999999998</v>
      </c>
      <c r="C2530" s="2">
        <f t="shared" si="309"/>
        <v>0</v>
      </c>
      <c r="D2530" s="2">
        <f t="shared" si="310"/>
        <v>7.4672000000000001</v>
      </c>
      <c r="E2530" s="2">
        <f t="shared" si="312"/>
        <v>7.4992000000000001</v>
      </c>
      <c r="F2530" s="2">
        <f t="shared" si="313"/>
        <v>7.5650850000000016</v>
      </c>
      <c r="G2530" s="2">
        <f t="shared" si="307"/>
        <v>7.4926020000000051</v>
      </c>
      <c r="H2530" s="2">
        <f t="shared" si="311"/>
        <v>6.766305</v>
      </c>
      <c r="I2530" s="2">
        <f t="array" ref="I2530">SUMPRODUCT(B2514:B2533, (ROW(B2514:B2533)-ROW(B2514)+1)) / (20*21/2)</f>
        <v>7.5032804761904766</v>
      </c>
      <c r="J2530" s="2">
        <f t="shared" si="314"/>
        <v>7.5269242478253808</v>
      </c>
      <c r="K2530" s="2">
        <f t="shared" si="308"/>
        <v>7.435934267452506</v>
      </c>
    </row>
    <row r="2531" spans="1:11" ht="13.5" x14ac:dyDescent="0.25">
      <c r="A2531" s="3">
        <f>TITRES_STAT!B2534</f>
        <v>45688</v>
      </c>
      <c r="B2531" s="6">
        <f>TITRES_STAT!D2534</f>
        <v>7.5217999999999998</v>
      </c>
      <c r="C2531" s="2">
        <f t="shared" si="309"/>
        <v>0</v>
      </c>
      <c r="D2531" s="2">
        <f t="shared" si="310"/>
        <v>7.5218000000000007</v>
      </c>
      <c r="E2531" s="2">
        <f t="shared" si="312"/>
        <v>7.4982600000000001</v>
      </c>
      <c r="F2531" s="2">
        <f t="shared" si="313"/>
        <v>7.555200000000001</v>
      </c>
      <c r="G2531" s="2">
        <f t="shared" si="307"/>
        <v>7.5018280000000042</v>
      </c>
      <c r="H2531" s="2">
        <f t="shared" si="311"/>
        <v>6.7752929999999978</v>
      </c>
      <c r="I2531" s="2">
        <f t="array" ref="I2531">SUMPRODUCT(B2515:B2534, (ROW(B2515:B2534)-ROW(B2515)+1)) / (20*21/2)</f>
        <v>7.5004604761904767</v>
      </c>
      <c r="J2531" s="2">
        <f t="shared" si="314"/>
        <v>7.5264362242229632</v>
      </c>
      <c r="K2531" s="2">
        <f t="shared" si="308"/>
        <v>7.4393015510818197</v>
      </c>
    </row>
    <row r="2532" spans="1:11" ht="13.5" x14ac:dyDescent="0.25">
      <c r="A2532" s="3">
        <f>TITRES_STAT!B2535</f>
        <v>45691</v>
      </c>
      <c r="B2532" s="6">
        <f>TITRES_STAT!D2535</f>
        <v>7.39</v>
      </c>
      <c r="C2532" s="2">
        <f t="shared" si="309"/>
        <v>-0.13180000000000014</v>
      </c>
      <c r="D2532" s="2">
        <f t="shared" si="310"/>
        <v>7.4954399999999994</v>
      </c>
      <c r="E2532" s="2">
        <f t="shared" si="312"/>
        <v>7.4841400000000009</v>
      </c>
      <c r="F2532" s="2">
        <f t="shared" si="313"/>
        <v>7.5387250000000012</v>
      </c>
      <c r="G2532" s="2">
        <f t="shared" si="307"/>
        <v>7.5084180000000034</v>
      </c>
      <c r="H2532" s="2">
        <f t="shared" si="311"/>
        <v>6.7836219999999994</v>
      </c>
      <c r="I2532" s="2">
        <f t="array" ref="I2532">SUMPRODUCT(B2516:B2535, (ROW(B2516:B2535)-ROW(B2516)+1)) / (20*21/2)</f>
        <v>7.4982228571428582</v>
      </c>
      <c r="J2532" s="2">
        <f t="shared" si="314"/>
        <v>7.5134422981064901</v>
      </c>
      <c r="K2532" s="2">
        <f t="shared" si="308"/>
        <v>7.4373681569217487</v>
      </c>
    </row>
    <row r="2533" spans="1:11" ht="13.5" x14ac:dyDescent="0.25">
      <c r="A2533" s="3">
        <f>TITRES_STAT!B2536</f>
        <v>45692</v>
      </c>
      <c r="B2533" s="6">
        <f>TITRES_STAT!D2536</f>
        <v>7.5030000000000001</v>
      </c>
      <c r="C2533" s="2">
        <f t="shared" si="309"/>
        <v>0.11300000000000043</v>
      </c>
      <c r="D2533" s="2">
        <f t="shared" si="310"/>
        <v>7.4916799999999997</v>
      </c>
      <c r="E2533" s="2">
        <f t="shared" si="312"/>
        <v>7.4813199999999993</v>
      </c>
      <c r="F2533" s="2">
        <f t="shared" si="313"/>
        <v>7.53261</v>
      </c>
      <c r="G2533" s="2">
        <f t="shared" si="307"/>
        <v>7.5182100000000025</v>
      </c>
      <c r="H2533" s="2">
        <f t="shared" si="311"/>
        <v>6.7925159999999982</v>
      </c>
      <c r="I2533" s="2">
        <f t="array" ref="I2533">SUMPRODUCT(B2517:B2536, (ROW(B2517:B2536)-ROW(B2517)+1)) / (20*21/2)</f>
        <v>7.49656761904762</v>
      </c>
      <c r="J2533" s="2">
        <f t="shared" si="314"/>
        <v>7.5124477935249194</v>
      </c>
      <c r="K2533" s="2">
        <f t="shared" si="308"/>
        <v>7.4399419546895231</v>
      </c>
    </row>
    <row r="2534" spans="1:11" ht="13.5" x14ac:dyDescent="0.25">
      <c r="A2534" s="3">
        <f>TITRES_STAT!B2537</f>
        <v>45693</v>
      </c>
      <c r="B2534" s="6">
        <f>TITRES_STAT!D2537</f>
        <v>7.5030000000000001</v>
      </c>
      <c r="C2534" s="2">
        <f t="shared" si="309"/>
        <v>0</v>
      </c>
      <c r="D2534" s="2">
        <f t="shared" si="310"/>
        <v>7.4879199999999999</v>
      </c>
      <c r="E2534" s="2">
        <f t="shared" si="312"/>
        <v>7.4784999999999995</v>
      </c>
      <c r="F2534" s="2">
        <f t="shared" si="313"/>
        <v>7.526494999999997</v>
      </c>
      <c r="G2534" s="2">
        <f t="shared" si="307"/>
        <v>7.5223520000000033</v>
      </c>
      <c r="H2534" s="2">
        <f t="shared" si="311"/>
        <v>6.8014099999999971</v>
      </c>
      <c r="I2534" s="2">
        <f t="array" ref="I2534">SUMPRODUCT(B2518:B2537, (ROW(B2518:B2537)-ROW(B2518)+1)) / (20*21/2)</f>
        <v>7.4954500000000008</v>
      </c>
      <c r="J2534" s="2">
        <f t="shared" si="314"/>
        <v>7.5115480036654034</v>
      </c>
      <c r="K2534" s="2">
        <f t="shared" si="308"/>
        <v>7.4424148192115025</v>
      </c>
    </row>
    <row r="2535" spans="1:11" ht="13.5" x14ac:dyDescent="0.25">
      <c r="A2535" s="3">
        <f>TITRES_STAT!B2538</f>
        <v>45694</v>
      </c>
      <c r="B2535" s="6">
        <f>TITRES_STAT!D2538</f>
        <v>7.5030000000000001</v>
      </c>
      <c r="C2535" s="2">
        <f t="shared" si="309"/>
        <v>0</v>
      </c>
      <c r="D2535" s="2">
        <f t="shared" si="310"/>
        <v>7.4841600000000001</v>
      </c>
      <c r="E2535" s="2">
        <f t="shared" si="312"/>
        <v>7.4756799999999997</v>
      </c>
      <c r="F2535" s="2">
        <f t="shared" si="313"/>
        <v>7.5203799999999976</v>
      </c>
      <c r="G2535" s="2">
        <f t="shared" si="307"/>
        <v>7.5248000000000026</v>
      </c>
      <c r="H2535" s="2">
        <f t="shared" si="311"/>
        <v>6.8103039999999968</v>
      </c>
      <c r="I2535" s="2">
        <f t="array" ref="I2535">SUMPRODUCT(B2519:B2538, (ROW(B2519:B2538)-ROW(B2519)+1)) / (20*21/2)</f>
        <v>7.4957652380952391</v>
      </c>
      <c r="J2535" s="2">
        <f t="shared" si="314"/>
        <v>7.5107339080782216</v>
      </c>
      <c r="K2535" s="2">
        <f t="shared" si="308"/>
        <v>7.4447907086541889</v>
      </c>
    </row>
    <row r="2536" spans="1:11" ht="13.5" x14ac:dyDescent="0.25">
      <c r="A2536" s="3">
        <f>TITRES_STAT!B2539</f>
        <v>45695</v>
      </c>
      <c r="B2536" s="6">
        <f>TITRES_STAT!D2539</f>
        <v>7.5030000000000001</v>
      </c>
      <c r="C2536" s="2">
        <f t="shared" si="309"/>
        <v>0</v>
      </c>
      <c r="D2536" s="2">
        <f t="shared" si="310"/>
        <v>7.4804000000000004</v>
      </c>
      <c r="E2536" s="2">
        <f t="shared" si="312"/>
        <v>7.501100000000001</v>
      </c>
      <c r="F2536" s="2">
        <f t="shared" si="313"/>
        <v>7.5147349999999991</v>
      </c>
      <c r="G2536" s="2">
        <f t="shared" si="307"/>
        <v>7.5272480000000019</v>
      </c>
      <c r="H2536" s="2">
        <f t="shared" si="311"/>
        <v>6.8191979999999957</v>
      </c>
      <c r="I2536" s="2">
        <f t="array" ref="I2536">SUMPRODUCT(B2520:B2539, (ROW(B2520:B2539)-ROW(B2520)+1)) / (20*21/2)</f>
        <v>7.496573333333334</v>
      </c>
      <c r="J2536" s="2">
        <f t="shared" si="314"/>
        <v>7.5099973454041056</v>
      </c>
      <c r="K2536" s="2">
        <f t="shared" si="308"/>
        <v>7.4470734259618681</v>
      </c>
    </row>
    <row r="2537" spans="1:11" ht="13.5" x14ac:dyDescent="0.25">
      <c r="A2537" s="3">
        <f>TITRES_STAT!B2540</f>
        <v>45698</v>
      </c>
      <c r="B2537" s="6">
        <f>TITRES_STAT!D2540</f>
        <v>7.5030000000000001</v>
      </c>
      <c r="C2537" s="2">
        <f t="shared" si="309"/>
        <v>0</v>
      </c>
      <c r="D2537" s="2">
        <f t="shared" si="310"/>
        <v>7.5030000000000001</v>
      </c>
      <c r="E2537" s="2">
        <f t="shared" si="312"/>
        <v>7.4992199999999993</v>
      </c>
      <c r="F2537" s="2">
        <f t="shared" si="313"/>
        <v>7.5090899999999978</v>
      </c>
      <c r="G2537" s="2">
        <f t="shared" si="307"/>
        <v>7.5285660000000005</v>
      </c>
      <c r="H2537" s="2">
        <f t="shared" si="311"/>
        <v>6.8280039999999955</v>
      </c>
      <c r="I2537" s="2">
        <f t="array" ref="I2537">SUMPRODUCT(B2521:B2540, (ROW(B2521:B2540)-ROW(B2521)+1)) / (20*21/2)</f>
        <v>7.4996647619047625</v>
      </c>
      <c r="J2537" s="2">
        <f t="shared" si="314"/>
        <v>7.5093309315560957</v>
      </c>
      <c r="K2537" s="2">
        <f t="shared" si="308"/>
        <v>7.449266624943756</v>
      </c>
    </row>
    <row r="2538" spans="1:11" ht="13.5" x14ac:dyDescent="0.25">
      <c r="A2538" s="3">
        <f>TITRES_STAT!B2541</f>
        <v>45699</v>
      </c>
      <c r="B2538" s="6">
        <f>TITRES_STAT!D2541</f>
        <v>7.5124000000000004</v>
      </c>
      <c r="C2538" s="2">
        <f t="shared" si="309"/>
        <v>9.400000000000297E-3</v>
      </c>
      <c r="D2538" s="2">
        <f t="shared" si="310"/>
        <v>7.50488</v>
      </c>
      <c r="E2538" s="2">
        <f t="shared" si="312"/>
        <v>7.4982799999999994</v>
      </c>
      <c r="F2538" s="2">
        <f t="shared" si="313"/>
        <v>7.503915000000001</v>
      </c>
      <c r="G2538" s="2">
        <f t="shared" si="307"/>
        <v>7.5300720000000014</v>
      </c>
      <c r="H2538" s="2">
        <f t="shared" si="311"/>
        <v>6.8355779999999946</v>
      </c>
      <c r="I2538" s="2">
        <f t="array" ref="I2538">SUMPRODUCT(B2522:B2541, (ROW(B2522:B2541)-ROW(B2522)+1)) / (20*21/2)</f>
        <v>7.5027561904761901</v>
      </c>
      <c r="J2538" s="2">
        <f t="shared" si="314"/>
        <v>7.5096232237888492</v>
      </c>
      <c r="K2538" s="2">
        <f t="shared" si="308"/>
        <v>7.451742443573413</v>
      </c>
    </row>
    <row r="2539" spans="1:11" ht="13.5" x14ac:dyDescent="0.25">
      <c r="A2539" s="3">
        <f>TITRES_STAT!B2542</f>
        <v>45700</v>
      </c>
      <c r="B2539" s="6">
        <f>TITRES_STAT!D2542</f>
        <v>7.5124000000000004</v>
      </c>
      <c r="C2539" s="2">
        <f t="shared" si="309"/>
        <v>0</v>
      </c>
      <c r="D2539" s="2">
        <f t="shared" si="310"/>
        <v>7.5067599999999999</v>
      </c>
      <c r="E2539" s="2">
        <f t="shared" si="312"/>
        <v>7.4973399999999994</v>
      </c>
      <c r="F2539" s="2">
        <f t="shared" si="313"/>
        <v>7.4987400000000006</v>
      </c>
      <c r="G2539" s="2">
        <f t="shared" si="307"/>
        <v>7.530826000000002</v>
      </c>
      <c r="H2539" s="2">
        <f t="shared" si="311"/>
        <v>6.8435929999999949</v>
      </c>
      <c r="I2539" s="2">
        <f t="array" ref="I2539">SUMPRODUCT(B2523:B2542, (ROW(B2523:B2542)-ROW(B2523)+1)) / (20*21/2)</f>
        <v>7.5058476190476204</v>
      </c>
      <c r="J2539" s="2">
        <f t="shared" si="314"/>
        <v>7.509887678666102</v>
      </c>
      <c r="K2539" s="2">
        <f t="shared" si="308"/>
        <v>7.4541211712764159</v>
      </c>
    </row>
    <row r="2540" spans="1:11" ht="13.5" x14ac:dyDescent="0.25">
      <c r="A2540" s="3">
        <f>TITRES_STAT!B2543</f>
        <v>45701</v>
      </c>
      <c r="B2540" s="6">
        <f>TITRES_STAT!D2543</f>
        <v>7.5312000000000001</v>
      </c>
      <c r="C2540" s="2">
        <f t="shared" si="309"/>
        <v>1.8799999999999706E-2</v>
      </c>
      <c r="D2540" s="2">
        <f t="shared" si="310"/>
        <v>7.5123999999999995</v>
      </c>
      <c r="E2540" s="2">
        <f t="shared" si="312"/>
        <v>7.4982799999999994</v>
      </c>
      <c r="F2540" s="2">
        <f t="shared" si="313"/>
        <v>7.4987400000000024</v>
      </c>
      <c r="G2540" s="2">
        <f t="shared" si="307"/>
        <v>7.531956000000001</v>
      </c>
      <c r="H2540" s="2">
        <f t="shared" si="311"/>
        <v>6.8517019999999942</v>
      </c>
      <c r="I2540" s="2">
        <f t="array" ref="I2540">SUMPRODUCT(B2524:B2543, (ROW(B2524:B2543)-ROW(B2524)+1)) / (20*21/2)</f>
        <v>7.4972819047619046</v>
      </c>
      <c r="J2540" s="2">
        <f t="shared" si="314"/>
        <v>7.5119174235550448</v>
      </c>
      <c r="K2540" s="2">
        <f t="shared" si="308"/>
        <v>7.4571438704420467</v>
      </c>
    </row>
    <row r="2541" spans="1:11" ht="13.5" x14ac:dyDescent="0.25">
      <c r="A2541" s="3">
        <f>TITRES_STAT!B2544</f>
        <v>45702</v>
      </c>
      <c r="B2541" s="6">
        <f>TITRES_STAT!D2544</f>
        <v>7.5312000000000001</v>
      </c>
      <c r="C2541" s="2">
        <f t="shared" si="309"/>
        <v>0</v>
      </c>
      <c r="D2541" s="2">
        <f t="shared" si="310"/>
        <v>7.5180399999999992</v>
      </c>
      <c r="E2541" s="2">
        <f t="shared" si="312"/>
        <v>7.4992199999999993</v>
      </c>
      <c r="F2541" s="2">
        <f t="shared" si="313"/>
        <v>7.4987400000000024</v>
      </c>
      <c r="G2541" s="2">
        <f t="shared" si="307"/>
        <v>7.5328980000000012</v>
      </c>
      <c r="H2541" s="2">
        <f t="shared" si="311"/>
        <v>6.8587084999999943</v>
      </c>
      <c r="I2541" s="2">
        <f t="array" ref="I2541">SUMPRODUCT(B2525:B2544, (ROW(B2525:B2544)-ROW(B2525)+1)) / (20*21/2)</f>
        <v>7.4758514285714295</v>
      </c>
      <c r="J2541" s="2">
        <f t="shared" si="314"/>
        <v>7.5137538594069451</v>
      </c>
      <c r="K2541" s="2">
        <f t="shared" si="308"/>
        <v>7.4600480323854956</v>
      </c>
    </row>
    <row r="2542" spans="1:11" ht="13.5" x14ac:dyDescent="0.25">
      <c r="A2542" s="3">
        <f>TITRES_STAT!B2545</f>
        <v>45705</v>
      </c>
      <c r="B2542" s="6">
        <f>TITRES_STAT!D2545</f>
        <v>7.5312000000000001</v>
      </c>
      <c r="C2542" s="2">
        <f t="shared" si="309"/>
        <v>0</v>
      </c>
      <c r="D2542" s="2">
        <f t="shared" si="310"/>
        <v>7.5236800000000006</v>
      </c>
      <c r="E2542" s="2">
        <f t="shared" si="312"/>
        <v>7.5133399999999995</v>
      </c>
      <c r="F2542" s="2">
        <f t="shared" si="313"/>
        <v>7.4987400000000024</v>
      </c>
      <c r="G2542" s="2">
        <f t="shared" si="307"/>
        <v>7.5347800000000005</v>
      </c>
      <c r="H2542" s="2">
        <f t="shared" si="311"/>
        <v>6.8663764999999941</v>
      </c>
      <c r="I2542" s="2">
        <f t="array" ref="I2542">SUMPRODUCT(B2526:B2545, (ROW(B2526:B2545)-ROW(B2526)+1)) / (20*21/2)</f>
        <v>7.4718190476190482</v>
      </c>
      <c r="J2542" s="2">
        <f t="shared" si="314"/>
        <v>7.5154153966062838</v>
      </c>
      <c r="K2542" s="2">
        <f t="shared" si="308"/>
        <v>7.4628383056252803</v>
      </c>
    </row>
    <row r="2543" spans="1:11" ht="13.5" x14ac:dyDescent="0.25">
      <c r="A2543" s="3">
        <f>TITRES_STAT!B2546</f>
        <v>45706</v>
      </c>
      <c r="B2543" s="6">
        <f>TITRES_STAT!D2546</f>
        <v>7.4088000000000003</v>
      </c>
      <c r="C2543" s="2">
        <f t="shared" si="309"/>
        <v>-0.12239999999999984</v>
      </c>
      <c r="D2543" s="2">
        <f t="shared" si="310"/>
        <v>7.5029599999999999</v>
      </c>
      <c r="E2543" s="2">
        <f t="shared" si="312"/>
        <v>7.503919999999999</v>
      </c>
      <c r="F2543" s="2">
        <f t="shared" si="313"/>
        <v>7.4926200000000005</v>
      </c>
      <c r="G2543" s="2">
        <f t="shared" si="307"/>
        <v>7.5342140000000004</v>
      </c>
      <c r="H2543" s="2">
        <f t="shared" si="311"/>
        <v>6.8734324999999936</v>
      </c>
      <c r="I2543" s="2">
        <f t="array" ref="I2543">SUMPRODUCT(B2527:B2546, (ROW(B2527:B2546)-ROW(B2527)+1)) / (20*21/2)</f>
        <v>7.4592633333333334</v>
      </c>
      <c r="J2543" s="2">
        <f t="shared" si="314"/>
        <v>7.5052615493104469</v>
      </c>
      <c r="K2543" s="2">
        <f t="shared" si="308"/>
        <v>7.4607191563850739</v>
      </c>
    </row>
    <row r="2544" spans="1:11" ht="13.5" x14ac:dyDescent="0.25">
      <c r="A2544" s="3">
        <f>TITRES_STAT!B2547</f>
        <v>45707</v>
      </c>
      <c r="B2544" s="6">
        <f>TITRES_STAT!D2547</f>
        <v>7.2675999999999998</v>
      </c>
      <c r="C2544" s="2">
        <f t="shared" si="309"/>
        <v>-0.14120000000000044</v>
      </c>
      <c r="D2544" s="2">
        <f t="shared" si="310"/>
        <v>7.4540000000000006</v>
      </c>
      <c r="E2544" s="2">
        <f t="shared" si="312"/>
        <v>7.4803799999999994</v>
      </c>
      <c r="F2544" s="2">
        <f t="shared" si="313"/>
        <v>7.4794399999999994</v>
      </c>
      <c r="G2544" s="2">
        <f t="shared" si="307"/>
        <v>7.5298840000000018</v>
      </c>
      <c r="H2544" s="2">
        <f t="shared" si="311"/>
        <v>6.8797824999999921</v>
      </c>
      <c r="I2544" s="2">
        <f t="array" ref="I2544">SUMPRODUCT(B2528:B2547, (ROW(B2528:B2547)-ROW(B2528)+1)) / (20*21/2)</f>
        <v>7.4462595238095242</v>
      </c>
      <c r="J2544" s="2">
        <f t="shared" si="314"/>
        <v>7.4826271160427851</v>
      </c>
      <c r="K2544" s="2">
        <f t="shared" si="308"/>
        <v>7.4531458561346788</v>
      </c>
    </row>
    <row r="2545" spans="1:11" ht="13.5" x14ac:dyDescent="0.25">
      <c r="A2545" s="3">
        <f>TITRES_STAT!B2548</f>
        <v>45708</v>
      </c>
      <c r="B2545" s="6">
        <f>TITRES_STAT!D2548</f>
        <v>7.4371</v>
      </c>
      <c r="C2545" s="2">
        <f t="shared" si="309"/>
        <v>0.16950000000000021</v>
      </c>
      <c r="D2545" s="2">
        <f t="shared" si="310"/>
        <v>7.4351799999999999</v>
      </c>
      <c r="E2545" s="2">
        <f t="shared" si="312"/>
        <v>7.4737899999999993</v>
      </c>
      <c r="F2545" s="2">
        <f t="shared" si="313"/>
        <v>7.4747349999999981</v>
      </c>
      <c r="G2545" s="2">
        <f t="shared" si="307"/>
        <v>7.5291320000000015</v>
      </c>
      <c r="H2545" s="2">
        <f t="shared" si="311"/>
        <v>6.8860979999999925</v>
      </c>
      <c r="I2545" s="2">
        <f t="array" ref="I2545">SUMPRODUCT(B2529:B2548, (ROW(B2529:B2548)-ROW(B2529)+1)) / (20*21/2)</f>
        <v>7.4341076190476203</v>
      </c>
      <c r="J2545" s="2">
        <f t="shared" si="314"/>
        <v>7.4782912002291866</v>
      </c>
      <c r="K2545" s="2">
        <f t="shared" si="308"/>
        <v>7.4525166068744948</v>
      </c>
    </row>
    <row r="2546" spans="1:11" ht="13.5" x14ac:dyDescent="0.25">
      <c r="A2546" s="3">
        <f>TITRES_STAT!B2549</f>
        <v>45709</v>
      </c>
      <c r="B2546" s="6">
        <f>TITRES_STAT!D2549</f>
        <v>7.3429000000000002</v>
      </c>
      <c r="C2546" s="2">
        <f t="shared" si="309"/>
        <v>-9.4199999999999839E-2</v>
      </c>
      <c r="D2546" s="2">
        <f t="shared" si="310"/>
        <v>7.3975200000000001</v>
      </c>
      <c r="E2546" s="2">
        <f t="shared" si="312"/>
        <v>7.4577799999999996</v>
      </c>
      <c r="F2546" s="2">
        <f t="shared" si="313"/>
        <v>7.4794399999999994</v>
      </c>
      <c r="G2546" s="2">
        <f t="shared" ref="G2546:G2609" si="315">AVERAGE(B2497:B2546)</f>
        <v>7.5264960000000016</v>
      </c>
      <c r="H2546" s="2">
        <f t="shared" si="311"/>
        <v>6.8919424999999936</v>
      </c>
      <c r="I2546" s="2">
        <f t="array" ref="I2546">SUMPRODUCT(B2530:B2549, (ROW(B2530:B2549)-ROW(B2530)+1)) / (20*21/2)</f>
        <v>7.4228076190476209</v>
      </c>
      <c r="J2546" s="2">
        <f t="shared" si="314"/>
        <v>7.4653968002073592</v>
      </c>
      <c r="K2546" s="2">
        <f t="shared" si="308"/>
        <v>7.4482179164088285</v>
      </c>
    </row>
    <row r="2547" spans="1:11" ht="13.5" x14ac:dyDescent="0.25">
      <c r="A2547" s="3">
        <f>TITRES_STAT!B2550</f>
        <v>45712</v>
      </c>
      <c r="B2547" s="6">
        <f>TITRES_STAT!D2550</f>
        <v>7.3429000000000002</v>
      </c>
      <c r="C2547" s="2">
        <f t="shared" si="309"/>
        <v>0</v>
      </c>
      <c r="D2547" s="2">
        <f t="shared" si="310"/>
        <v>7.3598600000000003</v>
      </c>
      <c r="E2547" s="2">
        <f t="shared" si="312"/>
        <v>7.4417700000000009</v>
      </c>
      <c r="F2547" s="2">
        <f t="shared" si="313"/>
        <v>7.4704949999999997</v>
      </c>
      <c r="G2547" s="2">
        <f t="shared" si="315"/>
        <v>7.5238600000000018</v>
      </c>
      <c r="H2547" s="2">
        <f t="shared" si="311"/>
        <v>6.8977869999999939</v>
      </c>
      <c r="I2547" s="2">
        <f t="array" ref="I2547">SUMPRODUCT(B2531:B2550, (ROW(B2531:B2550)-ROW(B2531)+1)) / (20*21/2)</f>
        <v>7.4123595238095241</v>
      </c>
      <c r="J2547" s="2">
        <f t="shared" si="314"/>
        <v>7.4537304382828484</v>
      </c>
      <c r="K2547" s="2">
        <f t="shared" ref="K2547:K2610" si="316">$K$4*B2547+(1-$K$4)*K2546</f>
        <v>7.4440878020398547</v>
      </c>
    </row>
    <row r="2548" spans="1:11" ht="13.5" x14ac:dyDescent="0.25">
      <c r="A2548" s="3">
        <f>TITRES_STAT!B2551</f>
        <v>45713</v>
      </c>
      <c r="B2548" s="6">
        <f>TITRES_STAT!D2551</f>
        <v>7.3429000000000002</v>
      </c>
      <c r="C2548" s="2">
        <f t="shared" si="309"/>
        <v>0</v>
      </c>
      <c r="D2548" s="2">
        <f t="shared" si="310"/>
        <v>7.346680000000001</v>
      </c>
      <c r="E2548" s="2">
        <f t="shared" si="312"/>
        <v>7.4248200000000013</v>
      </c>
      <c r="F2548" s="2">
        <f t="shared" si="313"/>
        <v>7.4615499999999999</v>
      </c>
      <c r="G2548" s="2">
        <f t="shared" si="315"/>
        <v>7.5210360000000014</v>
      </c>
      <c r="H2548" s="2">
        <f t="shared" si="311"/>
        <v>6.9036314999999959</v>
      </c>
      <c r="I2548" s="2">
        <f t="array" ref="I2548">SUMPRODUCT(B2532:B2551, (ROW(B2532:B2551)-ROW(B2532)+1)) / (20*21/2)</f>
        <v>7.4162109523809532</v>
      </c>
      <c r="J2548" s="2">
        <f t="shared" si="314"/>
        <v>7.4431751584463868</v>
      </c>
      <c r="K2548" s="2">
        <f t="shared" si="316"/>
        <v>7.4401196529402522</v>
      </c>
    </row>
    <row r="2549" spans="1:11" ht="13.5" x14ac:dyDescent="0.25">
      <c r="A2549" s="3">
        <f>TITRES_STAT!B2552</f>
        <v>45714</v>
      </c>
      <c r="B2549" s="6">
        <f>TITRES_STAT!D2552</f>
        <v>7.3429000000000002</v>
      </c>
      <c r="C2549" s="2">
        <f t="shared" si="309"/>
        <v>0</v>
      </c>
      <c r="D2549" s="2">
        <f t="shared" si="310"/>
        <v>7.3617400000000002</v>
      </c>
      <c r="E2549" s="2">
        <f t="shared" si="312"/>
        <v>7.4078700000000008</v>
      </c>
      <c r="F2549" s="2">
        <f t="shared" si="313"/>
        <v>7.4526050000000001</v>
      </c>
      <c r="G2549" s="2">
        <f t="shared" si="315"/>
        <v>7.5172700000000008</v>
      </c>
      <c r="H2549" s="2">
        <f t="shared" si="311"/>
        <v>6.9095199999999952</v>
      </c>
      <c r="I2549" s="2">
        <f t="array" ref="I2549">SUMPRODUCT(B2533:B2552, (ROW(B2533:B2552)-ROW(B2533)+1)) / (20*21/2)</f>
        <v>7.4202419047619053</v>
      </c>
      <c r="J2549" s="2">
        <f t="shared" si="314"/>
        <v>7.433625143356255</v>
      </c>
      <c r="K2549" s="2">
        <f t="shared" si="316"/>
        <v>7.4363071175308306</v>
      </c>
    </row>
    <row r="2550" spans="1:11" ht="13.5" x14ac:dyDescent="0.25">
      <c r="A2550" s="3">
        <f>TITRES_STAT!B2553</f>
        <v>45715</v>
      </c>
      <c r="B2550" s="6">
        <f>TITRES_STAT!D2553</f>
        <v>7.3429000000000002</v>
      </c>
      <c r="C2550" s="2">
        <f t="shared" si="309"/>
        <v>0</v>
      </c>
      <c r="D2550" s="2">
        <f t="shared" si="310"/>
        <v>7.3429000000000002</v>
      </c>
      <c r="E2550" s="2">
        <f t="shared" si="312"/>
        <v>7.3890399999999996</v>
      </c>
      <c r="F2550" s="2">
        <f t="shared" si="313"/>
        <v>7.4436599999999995</v>
      </c>
      <c r="G2550" s="2">
        <f t="shared" si="315"/>
        <v>7.5135040000000002</v>
      </c>
      <c r="H2550" s="2">
        <f t="shared" si="311"/>
        <v>6.9144824999999956</v>
      </c>
      <c r="I2550" s="2">
        <f t="array" ref="I2550">SUMPRODUCT(B2534:B2553, (ROW(B2534:B2553)-ROW(B2534)+1)) / (20*21/2)</f>
        <v>7.4238247619047639</v>
      </c>
      <c r="J2550" s="2">
        <f t="shared" si="314"/>
        <v>7.4249846535128023</v>
      </c>
      <c r="K2550" s="2">
        <f t="shared" si="316"/>
        <v>7.4326440933139351</v>
      </c>
    </row>
    <row r="2551" spans="1:11" ht="13.5" x14ac:dyDescent="0.25">
      <c r="A2551" s="3">
        <f>TITRES_STAT!B2554</f>
        <v>45716</v>
      </c>
      <c r="B2551" s="6">
        <f>TITRES_STAT!D2554</f>
        <v>7.4840999999999998</v>
      </c>
      <c r="C2551" s="2">
        <f t="shared" si="309"/>
        <v>0.14119999999999955</v>
      </c>
      <c r="D2551" s="2">
        <f t="shared" si="310"/>
        <v>7.3711399999999996</v>
      </c>
      <c r="E2551" s="2">
        <f t="shared" si="312"/>
        <v>7.3843300000000003</v>
      </c>
      <c r="F2551" s="2">
        <f t="shared" si="313"/>
        <v>7.4417750000000016</v>
      </c>
      <c r="G2551" s="2">
        <f t="shared" si="315"/>
        <v>7.512562</v>
      </c>
      <c r="H2551" s="2">
        <f t="shared" si="311"/>
        <v>6.9201509999999953</v>
      </c>
      <c r="I2551" s="2">
        <f t="array" ref="I2551">SUMPRODUCT(B2535:B2554, (ROW(B2535:B2554)-ROW(B2535)+1)) / (20*21/2)</f>
        <v>7.4230214285714293</v>
      </c>
      <c r="J2551" s="2">
        <f t="shared" si="314"/>
        <v>7.430614686511583</v>
      </c>
      <c r="K2551" s="2">
        <f t="shared" si="316"/>
        <v>7.4346619720075067</v>
      </c>
    </row>
    <row r="2552" spans="1:11" ht="13.5" x14ac:dyDescent="0.25">
      <c r="A2552" s="3">
        <f>TITRES_STAT!B2555</f>
        <v>45719</v>
      </c>
      <c r="B2552" s="6">
        <f>TITRES_STAT!D2555</f>
        <v>7.4840999999999998</v>
      </c>
      <c r="C2552" s="2">
        <f t="shared" si="309"/>
        <v>0</v>
      </c>
      <c r="D2552" s="2">
        <f t="shared" si="310"/>
        <v>7.399379999999999</v>
      </c>
      <c r="E2552" s="2">
        <f t="shared" si="312"/>
        <v>7.3796200000000001</v>
      </c>
      <c r="F2552" s="2">
        <f t="shared" si="313"/>
        <v>7.4464800000000011</v>
      </c>
      <c r="G2552" s="2">
        <f t="shared" si="315"/>
        <v>7.5135020000000008</v>
      </c>
      <c r="H2552" s="2">
        <f t="shared" si="311"/>
        <v>6.925819499999994</v>
      </c>
      <c r="I2552" s="2">
        <f t="array" ref="I2552">SUMPRODUCT(B2536:B2555, (ROW(B2536:B2555)-ROW(B2536)+1)) / (20*21/2)</f>
        <v>7.4225319047619065</v>
      </c>
      <c r="J2552" s="2">
        <f t="shared" si="314"/>
        <v>7.4357085258914317</v>
      </c>
      <c r="K2552" s="2">
        <f t="shared" si="316"/>
        <v>7.4366007182032909</v>
      </c>
    </row>
    <row r="2553" spans="1:11" ht="13.5" x14ac:dyDescent="0.25">
      <c r="A2553" s="3">
        <f>TITRES_STAT!B2556</f>
        <v>45720</v>
      </c>
      <c r="B2553" s="6">
        <f>TITRES_STAT!D2556</f>
        <v>7.4840999999999998</v>
      </c>
      <c r="C2553" s="2">
        <f t="shared" si="309"/>
        <v>0</v>
      </c>
      <c r="D2553" s="2">
        <f t="shared" si="310"/>
        <v>7.4276199999999992</v>
      </c>
      <c r="E2553" s="2">
        <f t="shared" si="312"/>
        <v>7.3871500000000001</v>
      </c>
      <c r="F2553" s="2">
        <f t="shared" si="313"/>
        <v>7.4455350000000013</v>
      </c>
      <c r="G2553" s="2">
        <f t="shared" si="315"/>
        <v>7.5135020000000008</v>
      </c>
      <c r="H2553" s="2">
        <f t="shared" si="311"/>
        <v>6.9314879999999945</v>
      </c>
      <c r="I2553" s="2">
        <f t="array" ref="I2553">SUMPRODUCT(B2537:B2556, (ROW(B2537:B2556)-ROW(B2537)+1)) / (20*21/2)</f>
        <v>7.4223561904761919</v>
      </c>
      <c r="J2553" s="2">
        <f t="shared" si="314"/>
        <v>7.4403172377112954</v>
      </c>
      <c r="K2553" s="2">
        <f t="shared" si="316"/>
        <v>7.4384634351364953</v>
      </c>
    </row>
    <row r="2554" spans="1:11" ht="13.5" x14ac:dyDescent="0.25">
      <c r="A2554" s="3">
        <f>TITRES_STAT!B2557</f>
        <v>45721</v>
      </c>
      <c r="B2554" s="6">
        <f>TITRES_STAT!D2557</f>
        <v>7.4371</v>
      </c>
      <c r="C2554" s="2">
        <f t="shared" si="309"/>
        <v>-4.6999999999999709E-2</v>
      </c>
      <c r="D2554" s="2">
        <f t="shared" si="310"/>
        <v>7.4464600000000001</v>
      </c>
      <c r="E2554" s="2">
        <f t="shared" si="312"/>
        <v>7.4040999999999997</v>
      </c>
      <c r="F2554" s="2">
        <f t="shared" si="313"/>
        <v>7.44224</v>
      </c>
      <c r="G2554" s="2">
        <f t="shared" si="315"/>
        <v>7.512562</v>
      </c>
      <c r="H2554" s="2">
        <f t="shared" si="311"/>
        <v>6.9369214999999951</v>
      </c>
      <c r="I2554" s="2">
        <f t="array" ref="I2554">SUMPRODUCT(B2538:B2557, (ROW(B2538:B2557)-ROW(B2538)+1)) / (20*21/2)</f>
        <v>7.4269704761904762</v>
      </c>
      <c r="J2554" s="2">
        <f t="shared" si="314"/>
        <v>7.440010834119744</v>
      </c>
      <c r="K2554" s="2">
        <f t="shared" si="316"/>
        <v>7.4384099670919266</v>
      </c>
    </row>
    <row r="2555" spans="1:11" ht="13.5" x14ac:dyDescent="0.25">
      <c r="A2555" s="3">
        <f>TITRES_STAT!B2558</f>
        <v>45722</v>
      </c>
      <c r="B2555" s="6">
        <f>TITRES_STAT!D2558</f>
        <v>7.4371</v>
      </c>
      <c r="C2555" s="2">
        <f t="shared" si="309"/>
        <v>0</v>
      </c>
      <c r="D2555" s="2">
        <f t="shared" si="310"/>
        <v>7.4653000000000009</v>
      </c>
      <c r="E2555" s="2">
        <f t="shared" si="312"/>
        <v>7.4040999999999997</v>
      </c>
      <c r="F2555" s="2">
        <f t="shared" si="313"/>
        <v>7.4389449999999986</v>
      </c>
      <c r="G2555" s="2">
        <f t="shared" si="315"/>
        <v>7.5106799999999998</v>
      </c>
      <c r="H2555" s="2">
        <f t="shared" si="311"/>
        <v>6.9426194999999957</v>
      </c>
      <c r="I2555" s="2">
        <f t="array" ref="I2555">SUMPRODUCT(B2539:B2558, (ROW(B2539:B2558)-ROW(B2539)+1)) / (20*21/2)</f>
        <v>7.4316747619047625</v>
      </c>
      <c r="J2555" s="2">
        <f t="shared" si="314"/>
        <v>7.4397336118226258</v>
      </c>
      <c r="K2555" s="2">
        <f t="shared" si="316"/>
        <v>7.43835859583342</v>
      </c>
    </row>
    <row r="2556" spans="1:11" ht="13.5" x14ac:dyDescent="0.25">
      <c r="A2556" s="3">
        <f>TITRES_STAT!B2559</f>
        <v>45723</v>
      </c>
      <c r="B2556" s="6">
        <f>TITRES_STAT!D2559</f>
        <v>7.4371</v>
      </c>
      <c r="C2556" s="2">
        <f t="shared" si="309"/>
        <v>0</v>
      </c>
      <c r="D2556" s="2">
        <f t="shared" si="310"/>
        <v>7.4558999999999997</v>
      </c>
      <c r="E2556" s="2">
        <f t="shared" si="312"/>
        <v>7.4135200000000001</v>
      </c>
      <c r="F2556" s="2">
        <f t="shared" si="313"/>
        <v>7.4356499999999981</v>
      </c>
      <c r="G2556" s="2">
        <f t="shared" si="315"/>
        <v>7.5087979999999996</v>
      </c>
      <c r="H2556" s="2">
        <f t="shared" si="311"/>
        <v>6.9494644999999968</v>
      </c>
      <c r="I2556" s="2">
        <f t="array" ref="I2556">SUMPRODUCT(B2540:B2559, (ROW(B2540:B2559)-ROW(B2540)+1)) / (20*21/2)</f>
        <v>7.4365138095238104</v>
      </c>
      <c r="J2556" s="2">
        <f t="shared" si="314"/>
        <v>7.4394827916490422</v>
      </c>
      <c r="K2556" s="2">
        <f t="shared" si="316"/>
        <v>7.4383092391340702</v>
      </c>
    </row>
    <row r="2557" spans="1:11" ht="13.5" x14ac:dyDescent="0.25">
      <c r="A2557" s="3">
        <f>TITRES_STAT!B2560</f>
        <v>45726</v>
      </c>
      <c r="B2557" s="6">
        <f>TITRES_STAT!D2560</f>
        <v>7.4840999999999998</v>
      </c>
      <c r="C2557" s="2">
        <f t="shared" si="309"/>
        <v>4.6999999999999709E-2</v>
      </c>
      <c r="D2557" s="2">
        <f t="shared" si="310"/>
        <v>7.4558999999999997</v>
      </c>
      <c r="E2557" s="2">
        <f t="shared" si="312"/>
        <v>7.4276399999999994</v>
      </c>
      <c r="F2557" s="2">
        <f t="shared" si="313"/>
        <v>7.4347049999999992</v>
      </c>
      <c r="G2557" s="2">
        <f t="shared" si="315"/>
        <v>7.5078559999999994</v>
      </c>
      <c r="H2557" s="2">
        <f t="shared" si="311"/>
        <v>6.9553009999999968</v>
      </c>
      <c r="I2557" s="2">
        <f t="array" ref="I2557">SUMPRODUCT(B2541:B2560, (ROW(B2541:B2560)-ROW(B2541)+1)) / (20*21/2)</f>
        <v>7.4280400000000002</v>
      </c>
      <c r="J2557" s="2">
        <f t="shared" si="314"/>
        <v>7.4437320495872283</v>
      </c>
      <c r="K2557" s="2">
        <f t="shared" si="316"/>
        <v>7.4401049552464604</v>
      </c>
    </row>
    <row r="2558" spans="1:11" ht="13.5" x14ac:dyDescent="0.25">
      <c r="A2558" s="3">
        <f>TITRES_STAT!B2561</f>
        <v>45727</v>
      </c>
      <c r="B2558" s="6">
        <f>TITRES_STAT!D2561</f>
        <v>7.4840999999999998</v>
      </c>
      <c r="C2558" s="2">
        <f t="shared" si="309"/>
        <v>0</v>
      </c>
      <c r="D2558" s="2">
        <f t="shared" si="310"/>
        <v>7.4558999999999997</v>
      </c>
      <c r="E2558" s="2">
        <f t="shared" si="312"/>
        <v>7.4417599999999995</v>
      </c>
      <c r="F2558" s="2">
        <f t="shared" si="313"/>
        <v>7.4332900000000013</v>
      </c>
      <c r="G2558" s="2">
        <f t="shared" si="315"/>
        <v>7.5069139999999992</v>
      </c>
      <c r="H2558" s="2">
        <f t="shared" si="311"/>
        <v>6.9604784999999962</v>
      </c>
      <c r="I2558" s="2">
        <f t="array" ref="I2558">SUMPRODUCT(B2542:B2561, (ROW(B2542:B2561)-ROW(B2542)+1)) / (20*21/2)</f>
        <v>7.4204628571428568</v>
      </c>
      <c r="J2558" s="2">
        <f t="shared" si="314"/>
        <v>7.4475766162932064</v>
      </c>
      <c r="K2558" s="2">
        <f t="shared" si="316"/>
        <v>7.441830251119149</v>
      </c>
    </row>
    <row r="2559" spans="1:11" ht="13.5" x14ac:dyDescent="0.25">
      <c r="A2559" s="3">
        <f>TITRES_STAT!B2562</f>
        <v>45728</v>
      </c>
      <c r="B2559" s="6">
        <f>TITRES_STAT!D2562</f>
        <v>7.4840999999999998</v>
      </c>
      <c r="C2559" s="2">
        <f t="shared" si="309"/>
        <v>0</v>
      </c>
      <c r="D2559" s="2">
        <f t="shared" si="310"/>
        <v>7.4652999999999992</v>
      </c>
      <c r="E2559" s="2">
        <f t="shared" si="312"/>
        <v>7.4558800000000005</v>
      </c>
      <c r="F2559" s="2">
        <f t="shared" si="313"/>
        <v>7.4318750000000025</v>
      </c>
      <c r="G2559" s="2">
        <f t="shared" si="315"/>
        <v>7.5022060000000002</v>
      </c>
      <c r="H2559" s="2">
        <f t="shared" si="311"/>
        <v>6.9661264999999961</v>
      </c>
      <c r="I2559" s="2">
        <f t="array" ref="I2559">SUMPRODUCT(B2543:B2562, (ROW(B2543:B2562)-ROW(B2543)+1)) / (20*21/2)</f>
        <v>7.4272299999999998</v>
      </c>
      <c r="J2559" s="2">
        <f t="shared" si="314"/>
        <v>7.4510550337890908</v>
      </c>
      <c r="K2559" s="2">
        <f t="shared" si="316"/>
        <v>7.4434878883301634</v>
      </c>
    </row>
    <row r="2560" spans="1:11" ht="13.5" x14ac:dyDescent="0.25">
      <c r="A2560" s="3">
        <f>TITRES_STAT!B2563</f>
        <v>45729</v>
      </c>
      <c r="B2560" s="6">
        <f>TITRES_STAT!D2563</f>
        <v>7.3429000000000002</v>
      </c>
      <c r="C2560" s="2">
        <f t="shared" si="309"/>
        <v>-0.14119999999999955</v>
      </c>
      <c r="D2560" s="2">
        <f t="shared" si="310"/>
        <v>7.4464599999999992</v>
      </c>
      <c r="E2560" s="2">
        <f t="shared" si="312"/>
        <v>7.4558800000000005</v>
      </c>
      <c r="F2560" s="2">
        <f t="shared" si="313"/>
        <v>7.4224600000000009</v>
      </c>
      <c r="G2560" s="2">
        <f t="shared" si="315"/>
        <v>7.4946739999999998</v>
      </c>
      <c r="H2560" s="2">
        <f t="shared" si="311"/>
        <v>6.9710684999999968</v>
      </c>
      <c r="I2560" s="2">
        <f t="array" ref="I2560">SUMPRODUCT(B2544:B2563, (ROW(B2544:B2563)-ROW(B2544)+1)) / (20*21/2)</f>
        <v>7.434221428571429</v>
      </c>
      <c r="J2560" s="2">
        <f t="shared" si="314"/>
        <v>7.4407545543806064</v>
      </c>
      <c r="K2560" s="2">
        <f t="shared" si="316"/>
        <v>7.4395432652583926</v>
      </c>
    </row>
    <row r="2561" spans="1:11" ht="13.5" x14ac:dyDescent="0.25">
      <c r="A2561" s="3">
        <f>TITRES_STAT!B2564</f>
        <v>45730</v>
      </c>
      <c r="B2561" s="6">
        <f>TITRES_STAT!D2564</f>
        <v>7.3429000000000002</v>
      </c>
      <c r="C2561" s="2">
        <f t="shared" si="309"/>
        <v>0</v>
      </c>
      <c r="D2561" s="2">
        <f t="shared" si="310"/>
        <v>7.4276200000000001</v>
      </c>
      <c r="E2561" s="2">
        <f t="shared" si="312"/>
        <v>7.4417599999999995</v>
      </c>
      <c r="F2561" s="2">
        <f t="shared" si="313"/>
        <v>7.4130449999999994</v>
      </c>
      <c r="G2561" s="2">
        <f t="shared" si="315"/>
        <v>7.4871419999999986</v>
      </c>
      <c r="H2561" s="2">
        <f t="shared" si="311"/>
        <v>6.9760104999999966</v>
      </c>
      <c r="I2561" s="2">
        <f t="array" ref="I2561">SUMPRODUCT(B2545:B2564, (ROW(B2545:B2564)-ROW(B2545)+1)) / (20*21/2)</f>
        <v>7.440854285714285</v>
      </c>
      <c r="J2561" s="2">
        <f t="shared" si="314"/>
        <v>7.4314350730110252</v>
      </c>
      <c r="K2561" s="2">
        <f t="shared" si="316"/>
        <v>7.435753333287475</v>
      </c>
    </row>
    <row r="2562" spans="1:11" ht="13.5" x14ac:dyDescent="0.25">
      <c r="A2562" s="3">
        <f>TITRES_STAT!B2565</f>
        <v>45733</v>
      </c>
      <c r="B2562" s="6">
        <f>TITRES_STAT!D2565</f>
        <v>7.4840999999999998</v>
      </c>
      <c r="C2562" s="2">
        <f t="shared" si="309"/>
        <v>0.14119999999999955</v>
      </c>
      <c r="D2562" s="2">
        <f t="shared" si="310"/>
        <v>7.4276200000000001</v>
      </c>
      <c r="E2562" s="2">
        <f t="shared" si="312"/>
        <v>7.4417599999999995</v>
      </c>
      <c r="F2562" s="2">
        <f t="shared" si="313"/>
        <v>7.4106899999999998</v>
      </c>
      <c r="G2562" s="2">
        <f t="shared" si="315"/>
        <v>7.4824339999999996</v>
      </c>
      <c r="H2562" s="2">
        <f t="shared" si="311"/>
        <v>6.981893999999996</v>
      </c>
      <c r="I2562" s="2">
        <f t="array" ref="I2562">SUMPRODUCT(B2546:B2565, (ROW(B2546:B2565)-ROW(B2546)+1)) / (20*21/2)</f>
        <v>7.4464561904761908</v>
      </c>
      <c r="J2562" s="2">
        <f t="shared" si="314"/>
        <v>7.436450780343308</v>
      </c>
      <c r="K2562" s="2">
        <f t="shared" si="316"/>
        <v>7.4376492810016925</v>
      </c>
    </row>
    <row r="2563" spans="1:11" ht="13.5" x14ac:dyDescent="0.25">
      <c r="A2563" s="3">
        <f>TITRES_STAT!B2566</f>
        <v>45734</v>
      </c>
      <c r="B2563" s="6">
        <f>TITRES_STAT!D2566</f>
        <v>7.4840999999999998</v>
      </c>
      <c r="C2563" s="2">
        <f t="shared" si="309"/>
        <v>0</v>
      </c>
      <c r="D2563" s="2">
        <f t="shared" si="310"/>
        <v>7.4276199999999992</v>
      </c>
      <c r="E2563" s="2">
        <f t="shared" si="312"/>
        <v>7.4417599999999995</v>
      </c>
      <c r="F2563" s="2">
        <f t="shared" si="313"/>
        <v>7.4144550000000011</v>
      </c>
      <c r="G2563" s="2">
        <f t="shared" si="315"/>
        <v>7.4796099999999992</v>
      </c>
      <c r="H2563" s="2">
        <f t="shared" si="311"/>
        <v>6.9878244999999968</v>
      </c>
      <c r="I2563" s="2">
        <f t="array" ref="I2563">SUMPRODUCT(B2547:B2566, (ROW(B2547:B2566)-ROW(B2547)+1)) / (20*21/2)</f>
        <v>7.4392819047619048</v>
      </c>
      <c r="J2563" s="2">
        <f t="shared" si="314"/>
        <v>7.4409888012629928</v>
      </c>
      <c r="K2563" s="2">
        <f t="shared" si="316"/>
        <v>7.4394708778251557</v>
      </c>
    </row>
    <row r="2564" spans="1:11" ht="13.5" x14ac:dyDescent="0.25">
      <c r="A2564" s="3">
        <f>TITRES_STAT!B2567</f>
        <v>45735</v>
      </c>
      <c r="B2564" s="6">
        <f>TITRES_STAT!D2567</f>
        <v>7.4840999999999998</v>
      </c>
      <c r="C2564" s="2">
        <f t="shared" ref="C2564:C2627" si="317">B2564-B2563</f>
        <v>0</v>
      </c>
      <c r="D2564" s="2">
        <f t="shared" si="310"/>
        <v>7.4276199999999992</v>
      </c>
      <c r="E2564" s="2">
        <f t="shared" si="312"/>
        <v>7.4464599999999992</v>
      </c>
      <c r="F2564" s="2">
        <f t="shared" si="313"/>
        <v>7.4252800000000008</v>
      </c>
      <c r="G2564" s="2">
        <f t="shared" si="315"/>
        <v>7.4767859999999988</v>
      </c>
      <c r="H2564" s="2">
        <f t="shared" si="311"/>
        <v>6.9937549999999966</v>
      </c>
      <c r="I2564" s="2">
        <f t="array" ref="I2564">SUMPRODUCT(B2548:B2567, (ROW(B2548:B2567)-ROW(B2548)+1)) / (20*21/2)</f>
        <v>7.4320628571428573</v>
      </c>
      <c r="J2564" s="2">
        <f t="shared" si="314"/>
        <v>7.445094629714136</v>
      </c>
      <c r="K2564" s="2">
        <f t="shared" si="316"/>
        <v>7.4412210394790721</v>
      </c>
    </row>
    <row r="2565" spans="1:11" ht="13.5" x14ac:dyDescent="0.25">
      <c r="A2565" s="3">
        <f>TITRES_STAT!B2568</f>
        <v>45737</v>
      </c>
      <c r="B2565" s="6">
        <f>TITRES_STAT!D2568</f>
        <v>7.4840999999999998</v>
      </c>
      <c r="C2565" s="2">
        <f t="shared" si="317"/>
        <v>0</v>
      </c>
      <c r="D2565" s="2">
        <f t="shared" si="310"/>
        <v>7.4558599999999995</v>
      </c>
      <c r="E2565" s="2">
        <f t="shared" si="312"/>
        <v>7.4511599999999989</v>
      </c>
      <c r="F2565" s="2">
        <f t="shared" si="313"/>
        <v>7.4276300000000006</v>
      </c>
      <c r="G2565" s="2">
        <f t="shared" si="315"/>
        <v>7.4739619999999993</v>
      </c>
      <c r="H2565" s="2">
        <f t="shared" si="311"/>
        <v>6.9996854999999956</v>
      </c>
      <c r="I2565" s="2">
        <f t="array" ref="I2565">SUMPRODUCT(B2549:B2568, (ROW(B2549:B2568)-ROW(B2549)+1)) / (20*21/2)</f>
        <v>7.4283895238095239</v>
      </c>
      <c r="J2565" s="2">
        <f t="shared" si="314"/>
        <v>7.4488094268842175</v>
      </c>
      <c r="K2565" s="2">
        <f t="shared" si="316"/>
        <v>7.4429025673426388</v>
      </c>
    </row>
    <row r="2566" spans="1:11" ht="13.5" x14ac:dyDescent="0.25">
      <c r="A2566" s="3">
        <f>TITRES_STAT!B2569</f>
        <v>45740</v>
      </c>
      <c r="B2566" s="6">
        <f>TITRES_STAT!D2569</f>
        <v>7.3522999999999996</v>
      </c>
      <c r="C2566" s="2">
        <f t="shared" si="317"/>
        <v>-0.13180000000000014</v>
      </c>
      <c r="D2566" s="2">
        <f t="shared" ref="D2566:D2629" si="318">AVERAGE(B2562:B2566)</f>
        <v>7.4577399999999994</v>
      </c>
      <c r="E2566" s="2">
        <f t="shared" si="312"/>
        <v>7.4426800000000002</v>
      </c>
      <c r="F2566" s="2">
        <f t="shared" si="313"/>
        <v>7.4281000000000006</v>
      </c>
      <c r="G2566" s="2">
        <f t="shared" si="315"/>
        <v>7.4686900000000005</v>
      </c>
      <c r="H2566" s="2">
        <f t="shared" si="311"/>
        <v>7.0049569999999957</v>
      </c>
      <c r="I2566" s="2">
        <f t="array" ref="I2566">SUMPRODUCT(B2550:B2569, (ROW(B2550:B2569)-ROW(B2550)+1)) / (20*21/2)</f>
        <v>7.4244919047619042</v>
      </c>
      <c r="J2566" s="2">
        <f t="shared" si="314"/>
        <v>7.4396180528952449</v>
      </c>
      <c r="K2566" s="2">
        <f t="shared" si="316"/>
        <v>7.4393495254860653</v>
      </c>
    </row>
    <row r="2567" spans="1:11" ht="13.5" x14ac:dyDescent="0.25">
      <c r="A2567" s="3">
        <f>TITRES_STAT!B2570</f>
        <v>45741</v>
      </c>
      <c r="B2567" s="6">
        <f>TITRES_STAT!D2570</f>
        <v>7.3522999999999996</v>
      </c>
      <c r="C2567" s="2">
        <f t="shared" si="317"/>
        <v>0</v>
      </c>
      <c r="D2567" s="2">
        <f t="shared" si="318"/>
        <v>7.4313799999999999</v>
      </c>
      <c r="E2567" s="2">
        <f t="shared" si="312"/>
        <v>7.4295</v>
      </c>
      <c r="F2567" s="2">
        <f t="shared" si="313"/>
        <v>7.4285699999999988</v>
      </c>
      <c r="G2567" s="2">
        <f t="shared" si="315"/>
        <v>7.4634180000000008</v>
      </c>
      <c r="H2567" s="2">
        <f t="shared" si="311"/>
        <v>7.0102284999999958</v>
      </c>
      <c r="I2567" s="2">
        <f t="array" ref="I2567">SUMPRODUCT(B2551:B2570, (ROW(B2551:B2570)-ROW(B2551)+1)) / (20*21/2)</f>
        <v>7.4248557142857141</v>
      </c>
      <c r="J2567" s="2">
        <f t="shared" si="314"/>
        <v>7.4313020478576028</v>
      </c>
      <c r="K2567" s="2">
        <f t="shared" si="316"/>
        <v>7.4359358186042597</v>
      </c>
    </row>
    <row r="2568" spans="1:11" ht="13.5" x14ac:dyDescent="0.25">
      <c r="A2568" s="3">
        <f>TITRES_STAT!B2571</f>
        <v>45742</v>
      </c>
      <c r="B2568" s="6">
        <f>TITRES_STAT!D2571</f>
        <v>7.39</v>
      </c>
      <c r="C2568" s="2">
        <f t="shared" si="317"/>
        <v>3.7700000000000067E-2</v>
      </c>
      <c r="D2568" s="2">
        <f t="shared" si="318"/>
        <v>7.4125599999999991</v>
      </c>
      <c r="E2568" s="2">
        <f t="shared" si="312"/>
        <v>7.4200899999999992</v>
      </c>
      <c r="F2568" s="2">
        <f t="shared" si="313"/>
        <v>7.4309249999999993</v>
      </c>
      <c r="G2568" s="2">
        <f t="shared" si="315"/>
        <v>7.4589000000000008</v>
      </c>
      <c r="H2568" s="2">
        <f t="shared" si="311"/>
        <v>7.0170534999999976</v>
      </c>
      <c r="I2568" s="2">
        <f t="array" ref="I2568">SUMPRODUCT(B2552:B2571, (ROW(B2552:B2571)-ROW(B2552)+1)) / (20*21/2)</f>
        <v>7.4337328571428589</v>
      </c>
      <c r="J2568" s="2">
        <f t="shared" si="314"/>
        <v>7.4273685194902122</v>
      </c>
      <c r="K2568" s="2">
        <f t="shared" si="316"/>
        <v>7.4341344139531129</v>
      </c>
    </row>
    <row r="2569" spans="1:11" ht="13.5" x14ac:dyDescent="0.25">
      <c r="A2569" s="3">
        <f>TITRES_STAT!B2572</f>
        <v>45743</v>
      </c>
      <c r="B2569" s="6">
        <f>TITRES_STAT!D2572</f>
        <v>7.39</v>
      </c>
      <c r="C2569" s="2">
        <f t="shared" si="317"/>
        <v>0</v>
      </c>
      <c r="D2569" s="2">
        <f t="shared" si="318"/>
        <v>7.3937399999999993</v>
      </c>
      <c r="E2569" s="2">
        <f t="shared" si="312"/>
        <v>7.4106799999999993</v>
      </c>
      <c r="F2569" s="2">
        <f t="shared" si="313"/>
        <v>7.433279999999999</v>
      </c>
      <c r="G2569" s="2">
        <f t="shared" si="315"/>
        <v>7.4543820000000007</v>
      </c>
      <c r="H2569" s="2">
        <f t="shared" si="311"/>
        <v>7.0225604999999982</v>
      </c>
      <c r="I2569" s="2">
        <f t="array" ref="I2569">SUMPRODUCT(B2553:B2572, (ROW(B2553:B2572)-ROW(B2553)+1)) / (20*21/2)</f>
        <v>7.4423857142857148</v>
      </c>
      <c r="J2569" s="2">
        <f t="shared" si="314"/>
        <v>7.4238096128720965</v>
      </c>
      <c r="K2569" s="2">
        <f t="shared" si="316"/>
        <v>7.4324036526216188</v>
      </c>
    </row>
    <row r="2570" spans="1:11" ht="13.5" x14ac:dyDescent="0.25">
      <c r="A2570" s="3">
        <f>TITRES_STAT!B2573</f>
        <v>45744</v>
      </c>
      <c r="B2570" s="6">
        <f>TITRES_STAT!D2573</f>
        <v>7.4371</v>
      </c>
      <c r="C2570" s="2">
        <f t="shared" si="317"/>
        <v>4.7100000000000364E-2</v>
      </c>
      <c r="D2570" s="2">
        <f t="shared" si="318"/>
        <v>7.3843399999999999</v>
      </c>
      <c r="E2570" s="2">
        <f t="shared" si="312"/>
        <v>7.4200999999999997</v>
      </c>
      <c r="F2570" s="2">
        <f t="shared" si="313"/>
        <v>7.4379899999999974</v>
      </c>
      <c r="G2570" s="2">
        <f t="shared" si="315"/>
        <v>7.4525000000000015</v>
      </c>
      <c r="H2570" s="2">
        <f t="shared" ref="H2570:H2633" si="319">AVERAGE(B2371:B2570)</f>
        <v>7.0283029999999984</v>
      </c>
      <c r="I2570" s="2">
        <f t="array" ref="I2570">SUMPRODUCT(B2554:B2573, (ROW(B2554:B2573)-ROW(B2554)+1)) / (20*21/2)</f>
        <v>7.4508142857142863</v>
      </c>
      <c r="J2570" s="2">
        <f t="shared" si="314"/>
        <v>7.4250753640271352</v>
      </c>
      <c r="K2570" s="2">
        <f t="shared" si="316"/>
        <v>7.4325878231070455</v>
      </c>
    </row>
    <row r="2571" spans="1:11" ht="13.5" x14ac:dyDescent="0.25">
      <c r="A2571" s="3">
        <f>TITRES_STAT!B2574</f>
        <v>45749</v>
      </c>
      <c r="B2571" s="6">
        <f>TITRES_STAT!D2574</f>
        <v>7.5312000000000001</v>
      </c>
      <c r="C2571" s="2">
        <f t="shared" si="317"/>
        <v>9.4100000000000072E-2</v>
      </c>
      <c r="D2571" s="2">
        <f t="shared" si="318"/>
        <v>7.4201199999999998</v>
      </c>
      <c r="E2571" s="2">
        <f t="shared" si="312"/>
        <v>7.4389299999999992</v>
      </c>
      <c r="F2571" s="2">
        <f t="shared" si="313"/>
        <v>7.4403449999999989</v>
      </c>
      <c r="G2571" s="2">
        <f t="shared" si="315"/>
        <v>7.4525000000000015</v>
      </c>
      <c r="H2571" s="2">
        <f t="shared" si="319"/>
        <v>7.0346574999999998</v>
      </c>
      <c r="I2571" s="2">
        <f t="array" ref="I2571">SUMPRODUCT(B2555:B2574, (ROW(B2555:B2574)-ROW(B2555)+1)) / (20*21/2)</f>
        <v>7.4590185714285706</v>
      </c>
      <c r="J2571" s="2">
        <f t="shared" si="314"/>
        <v>7.4351824722150273</v>
      </c>
      <c r="K2571" s="2">
        <f t="shared" si="316"/>
        <v>7.4364549672989257</v>
      </c>
    </row>
    <row r="2572" spans="1:11" ht="13.5" x14ac:dyDescent="0.25">
      <c r="A2572" s="3">
        <f>TITRES_STAT!B2575</f>
        <v>45750</v>
      </c>
      <c r="B2572" s="6">
        <f>TITRES_STAT!D2575</f>
        <v>7.5312000000000001</v>
      </c>
      <c r="C2572" s="2">
        <f t="shared" si="317"/>
        <v>0</v>
      </c>
      <c r="D2572" s="2">
        <f t="shared" si="318"/>
        <v>7.4558999999999997</v>
      </c>
      <c r="E2572" s="2">
        <f t="shared" ref="E2572:E2635" si="320">AVERAGE(B2563:B2572)</f>
        <v>7.4436400000000003</v>
      </c>
      <c r="F2572" s="2">
        <f t="shared" si="313"/>
        <v>7.4427000000000003</v>
      </c>
      <c r="G2572" s="2">
        <f t="shared" si="315"/>
        <v>7.4525000000000015</v>
      </c>
      <c r="H2572" s="2">
        <f t="shared" si="319"/>
        <v>7.0403059999999993</v>
      </c>
      <c r="I2572" s="2">
        <f t="array" ref="I2572">SUMPRODUCT(B2556:B2575, (ROW(B2556:B2575)-ROW(B2556)+1)) / (20*21/2)</f>
        <v>7.4667747619047633</v>
      </c>
      <c r="J2572" s="2">
        <f t="shared" si="314"/>
        <v>7.4443269986707392</v>
      </c>
      <c r="K2572" s="2">
        <f t="shared" si="316"/>
        <v>7.4401704587773994</v>
      </c>
    </row>
    <row r="2573" spans="1:11" ht="13.5" x14ac:dyDescent="0.25">
      <c r="A2573" s="3">
        <f>TITRES_STAT!B2576</f>
        <v>45751</v>
      </c>
      <c r="B2573" s="6">
        <f>TITRES_STAT!D2576</f>
        <v>7.5312000000000001</v>
      </c>
      <c r="C2573" s="2">
        <f t="shared" si="317"/>
        <v>0</v>
      </c>
      <c r="D2573" s="2">
        <f t="shared" si="318"/>
        <v>7.4841399999999991</v>
      </c>
      <c r="E2573" s="2">
        <f t="shared" si="320"/>
        <v>7.4483499999999996</v>
      </c>
      <c r="F2573" s="2">
        <f t="shared" si="313"/>
        <v>7.4450550000000009</v>
      </c>
      <c r="G2573" s="2">
        <f t="shared" si="315"/>
        <v>7.4524999999999997</v>
      </c>
      <c r="H2573" s="2">
        <f t="shared" si="319"/>
        <v>7.0459544999999988</v>
      </c>
      <c r="I2573" s="2">
        <f t="array" ref="I2573">SUMPRODUCT(B2557:B2576, (ROW(B2557:B2576)-ROW(B2557)+1)) / (20*21/2)</f>
        <v>7.4651209523809516</v>
      </c>
      <c r="J2573" s="2">
        <f t="shared" si="314"/>
        <v>7.4526006178449551</v>
      </c>
      <c r="K2573" s="2">
        <f t="shared" si="316"/>
        <v>7.4437402447076977</v>
      </c>
    </row>
    <row r="2574" spans="1:11" ht="13.5" x14ac:dyDescent="0.25">
      <c r="A2574" s="3">
        <f>TITRES_STAT!B2577</f>
        <v>45754</v>
      </c>
      <c r="B2574" s="6">
        <f>TITRES_STAT!D2577</f>
        <v>7.5312000000000001</v>
      </c>
      <c r="C2574" s="2">
        <f t="shared" si="317"/>
        <v>0</v>
      </c>
      <c r="D2574" s="2">
        <f t="shared" si="318"/>
        <v>7.5123799999999985</v>
      </c>
      <c r="E2574" s="2">
        <f t="shared" si="320"/>
        <v>7.4530599999999989</v>
      </c>
      <c r="F2574" s="2">
        <f t="shared" si="313"/>
        <v>7.4497600000000004</v>
      </c>
      <c r="G2574" s="2">
        <f t="shared" si="315"/>
        <v>7.4524999999999997</v>
      </c>
      <c r="H2574" s="2">
        <f t="shared" si="319"/>
        <v>7.0516029999999992</v>
      </c>
      <c r="I2574" s="2">
        <f t="array" ref="I2574">SUMPRODUCT(B2558:B2577, (ROW(B2558:B2577)-ROW(B2558)+1)) / (20*21/2)</f>
        <v>7.481390952380953</v>
      </c>
      <c r="J2574" s="2">
        <f t="shared" si="314"/>
        <v>7.4600862732882929</v>
      </c>
      <c r="K2574" s="2">
        <f t="shared" si="316"/>
        <v>7.4471700390328861</v>
      </c>
    </row>
    <row r="2575" spans="1:11" ht="13.5" x14ac:dyDescent="0.25">
      <c r="A2575" s="3">
        <f>TITRES_STAT!B2578</f>
        <v>45755</v>
      </c>
      <c r="B2575" s="6">
        <f>TITRES_STAT!D2578</f>
        <v>7.5312000000000001</v>
      </c>
      <c r="C2575" s="2">
        <f t="shared" si="317"/>
        <v>0</v>
      </c>
      <c r="D2575" s="2">
        <f t="shared" si="318"/>
        <v>7.5312000000000001</v>
      </c>
      <c r="E2575" s="2">
        <f t="shared" si="320"/>
        <v>7.4577699999999991</v>
      </c>
      <c r="F2575" s="2">
        <f t="shared" si="313"/>
        <v>7.4544650000000008</v>
      </c>
      <c r="G2575" s="2">
        <f t="shared" si="315"/>
        <v>7.4524999999999997</v>
      </c>
      <c r="H2575" s="2">
        <f t="shared" si="319"/>
        <v>7.0563099999999999</v>
      </c>
      <c r="I2575" s="2">
        <f t="array" ref="I2575">SUMPRODUCT(B2559:B2578, (ROW(B2559:B2578)-ROW(B2559)+1)) / (20*21/2)</f>
        <v>7.4969885714285702</v>
      </c>
      <c r="J2575" s="2">
        <f t="shared" si="314"/>
        <v>7.4668590091655984</v>
      </c>
      <c r="K2575" s="2">
        <f t="shared" si="316"/>
        <v>7.4504653316198315</v>
      </c>
    </row>
    <row r="2576" spans="1:11" ht="13.5" x14ac:dyDescent="0.25">
      <c r="A2576" s="3">
        <f>TITRES_STAT!B2579</f>
        <v>45757</v>
      </c>
      <c r="B2576" s="6">
        <f>TITRES_STAT!D2579</f>
        <v>7.4371</v>
      </c>
      <c r="C2576" s="2">
        <f t="shared" si="317"/>
        <v>-9.4100000000000072E-2</v>
      </c>
      <c r="D2576" s="2">
        <f t="shared" si="318"/>
        <v>7.5123800000000003</v>
      </c>
      <c r="E2576" s="2">
        <f t="shared" si="320"/>
        <v>7.4662499999999996</v>
      </c>
      <c r="F2576" s="2">
        <f t="shared" si="313"/>
        <v>7.4544650000000008</v>
      </c>
      <c r="G2576" s="2">
        <f t="shared" si="315"/>
        <v>7.4562660000000003</v>
      </c>
      <c r="H2576" s="2">
        <f t="shared" si="319"/>
        <v>7.0605464999999992</v>
      </c>
      <c r="I2576" s="2">
        <f t="array" ref="I2576">SUMPRODUCT(B2560:B2579, (ROW(B2560:B2579)-ROW(B2560)+1)) / (20*21/2)</f>
        <v>7.5119138095238096</v>
      </c>
      <c r="J2576" s="2">
        <f t="shared" si="314"/>
        <v>7.4640248178164939</v>
      </c>
      <c r="K2576" s="2">
        <f t="shared" si="316"/>
        <v>7.4499412009680732</v>
      </c>
    </row>
    <row r="2577" spans="1:11" ht="13.5" x14ac:dyDescent="0.25">
      <c r="A2577" s="3">
        <f>TITRES_STAT!B2580</f>
        <v>45758</v>
      </c>
      <c r="B2577" s="6">
        <f>TITRES_STAT!D2580</f>
        <v>7.6253000000000002</v>
      </c>
      <c r="C2577" s="2">
        <f t="shared" si="317"/>
        <v>0.18820000000000014</v>
      </c>
      <c r="D2577" s="2">
        <f t="shared" si="318"/>
        <v>7.531200000000001</v>
      </c>
      <c r="E2577" s="2">
        <f t="shared" si="320"/>
        <v>7.493549999999999</v>
      </c>
      <c r="F2577" s="2">
        <f t="shared" si="313"/>
        <v>7.461525</v>
      </c>
      <c r="G2577" s="2">
        <f t="shared" si="315"/>
        <v>7.4583360000000001</v>
      </c>
      <c r="H2577" s="2">
        <f t="shared" si="319"/>
        <v>7.0657240000000003</v>
      </c>
      <c r="I2577" s="2">
        <f t="array" ref="I2577">SUMPRODUCT(B2561:B2580, (ROW(B2561:B2580)-ROW(B2561)+1)) / (20*21/2)</f>
        <v>7.5261666666666676</v>
      </c>
      <c r="J2577" s="2">
        <f t="shared" si="314"/>
        <v>7.4793843589768283</v>
      </c>
      <c r="K2577" s="2">
        <f t="shared" si="316"/>
        <v>7.456818016616384</v>
      </c>
    </row>
    <row r="2578" spans="1:11" ht="13.5" x14ac:dyDescent="0.25">
      <c r="A2578" s="3">
        <f>TITRES_STAT!B2581</f>
        <v>45761</v>
      </c>
      <c r="B2578" s="6">
        <f>TITRES_STAT!D2581</f>
        <v>7.6253000000000002</v>
      </c>
      <c r="C2578" s="2">
        <f t="shared" si="317"/>
        <v>0</v>
      </c>
      <c r="D2578" s="2">
        <f t="shared" si="318"/>
        <v>7.5500200000000008</v>
      </c>
      <c r="E2578" s="2">
        <f t="shared" si="320"/>
        <v>7.5170799999999982</v>
      </c>
      <c r="F2578" s="2">
        <f t="shared" si="313"/>
        <v>7.468585</v>
      </c>
      <c r="G2578" s="2">
        <f t="shared" si="315"/>
        <v>7.4604060000000008</v>
      </c>
      <c r="H2578" s="2">
        <f t="shared" si="319"/>
        <v>7.0709955000000004</v>
      </c>
      <c r="I2578" s="2">
        <f t="array" ref="I2578">SUMPRODUCT(B2562:B2581, (ROW(B2562:B2581)-ROW(B2562)+1)) / (20*21/2)</f>
        <v>7.5301128571428579</v>
      </c>
      <c r="J2578" s="2">
        <f t="shared" si="314"/>
        <v>7.4932810866933206</v>
      </c>
      <c r="K2578" s="2">
        <f t="shared" si="316"/>
        <v>7.4634251532196627</v>
      </c>
    </row>
    <row r="2579" spans="1:11" ht="13.5" x14ac:dyDescent="0.25">
      <c r="A2579" s="3">
        <f>TITRES_STAT!B2582</f>
        <v>45762</v>
      </c>
      <c r="B2579" s="6">
        <f>TITRES_STAT!D2582</f>
        <v>7.6253000000000002</v>
      </c>
      <c r="C2579" s="2">
        <f t="shared" si="317"/>
        <v>0</v>
      </c>
      <c r="D2579" s="2">
        <f t="shared" si="318"/>
        <v>7.5688399999999998</v>
      </c>
      <c r="E2579" s="2">
        <f t="shared" si="320"/>
        <v>7.5406099999999991</v>
      </c>
      <c r="F2579" s="2">
        <f t="shared" si="313"/>
        <v>7.4756450000000001</v>
      </c>
      <c r="G2579" s="2">
        <f t="shared" si="315"/>
        <v>7.4624760000000006</v>
      </c>
      <c r="H2579" s="2">
        <f t="shared" si="319"/>
        <v>7.0757025000000002</v>
      </c>
      <c r="I2579" s="2">
        <f t="array" ref="I2579">SUMPRODUCT(B2563:B2582, (ROW(B2563:B2582)-ROW(B2563)+1)) / (20*21/2)</f>
        <v>7.5331623809523824</v>
      </c>
      <c r="J2579" s="2">
        <f t="shared" si="314"/>
        <v>7.5058543165320524</v>
      </c>
      <c r="K2579" s="2">
        <f t="shared" si="316"/>
        <v>7.4697731864267345</v>
      </c>
    </row>
    <row r="2580" spans="1:11" ht="13.5" x14ac:dyDescent="0.25">
      <c r="A2580" s="3">
        <f>TITRES_STAT!B2583</f>
        <v>45763</v>
      </c>
      <c r="B2580" s="6">
        <f>TITRES_STAT!D2583</f>
        <v>7.6253000000000002</v>
      </c>
      <c r="C2580" s="2">
        <f t="shared" si="317"/>
        <v>0</v>
      </c>
      <c r="D2580" s="2">
        <f t="shared" si="318"/>
        <v>7.5876599999999996</v>
      </c>
      <c r="E2580" s="2">
        <f t="shared" si="320"/>
        <v>7.5594300000000008</v>
      </c>
      <c r="F2580" s="2">
        <f t="shared" ref="F2580:F2643" si="321">AVERAGE(B2561:B2580)</f>
        <v>7.4897650000000002</v>
      </c>
      <c r="G2580" s="2">
        <f t="shared" si="315"/>
        <v>7.4645460000000003</v>
      </c>
      <c r="H2580" s="2">
        <f t="shared" si="319"/>
        <v>7.0799384999999999</v>
      </c>
      <c r="I2580" s="2">
        <f t="array" ref="I2580">SUMPRODUCT(B2564:B2583, (ROW(B2564:B2583)-ROW(B2564)+1)) / (20*21/2)</f>
        <v>7.5359876190476207</v>
      </c>
      <c r="J2580" s="2">
        <f t="shared" si="314"/>
        <v>7.5172300959099525</v>
      </c>
      <c r="K2580" s="2">
        <f t="shared" si="316"/>
        <v>7.4758722771550978</v>
      </c>
    </row>
    <row r="2581" spans="1:11" ht="13.5" x14ac:dyDescent="0.25">
      <c r="A2581" s="3">
        <f>TITRES_STAT!B2584</f>
        <v>45764</v>
      </c>
      <c r="B2581" s="6">
        <f>TITRES_STAT!D2584</f>
        <v>7.5312000000000001</v>
      </c>
      <c r="C2581" s="2">
        <f t="shared" si="317"/>
        <v>-9.4100000000000072E-2</v>
      </c>
      <c r="D2581" s="2">
        <f t="shared" si="318"/>
        <v>7.6064800000000004</v>
      </c>
      <c r="E2581" s="2">
        <f t="shared" si="320"/>
        <v>7.5594300000000008</v>
      </c>
      <c r="F2581" s="2">
        <f t="shared" si="321"/>
        <v>7.49918</v>
      </c>
      <c r="G2581" s="2">
        <f t="shared" si="315"/>
        <v>7.4647340000000009</v>
      </c>
      <c r="H2581" s="2">
        <f t="shared" si="319"/>
        <v>7.0832334999999986</v>
      </c>
      <c r="I2581" s="2">
        <f t="array" ref="I2581">SUMPRODUCT(B2565:B2584, (ROW(B2565:B2584)-ROW(B2565)+1)) / (20*21/2)</f>
        <v>7.5385885714285719</v>
      </c>
      <c r="J2581" s="2">
        <f t="shared" ref="J2581:J2644" si="322">$J$4*B2581+J2580*(1-$J$4)</f>
        <v>7.5185605629661474</v>
      </c>
      <c r="K2581" s="2">
        <f t="shared" si="316"/>
        <v>7.4780419917764664</v>
      </c>
    </row>
    <row r="2582" spans="1:11" ht="13.5" x14ac:dyDescent="0.25">
      <c r="A2582" s="3">
        <f>TITRES_STAT!B2585</f>
        <v>45765</v>
      </c>
      <c r="B2582" s="6">
        <f>TITRES_STAT!D2585</f>
        <v>7.5312000000000001</v>
      </c>
      <c r="C2582" s="2">
        <f t="shared" si="317"/>
        <v>0</v>
      </c>
      <c r="D2582" s="2">
        <f t="shared" si="318"/>
        <v>7.5876599999999996</v>
      </c>
      <c r="E2582" s="2">
        <f t="shared" si="320"/>
        <v>7.5594300000000016</v>
      </c>
      <c r="F2582" s="2">
        <f t="shared" si="321"/>
        <v>7.5015350000000014</v>
      </c>
      <c r="G2582" s="2">
        <f t="shared" si="315"/>
        <v>7.4675580000000013</v>
      </c>
      <c r="H2582" s="2">
        <f t="shared" si="319"/>
        <v>7.0865284999999982</v>
      </c>
      <c r="I2582" s="2">
        <f t="array" ref="I2582">SUMPRODUCT(B2566:B2585, (ROW(B2566:B2585)-ROW(B2566)+1)) / (20*21/2)</f>
        <v>7.5284128571428583</v>
      </c>
      <c r="J2582" s="2">
        <f t="shared" si="322"/>
        <v>7.5197643188741337</v>
      </c>
      <c r="K2582" s="2">
        <f t="shared" si="316"/>
        <v>7.4801266195499387</v>
      </c>
    </row>
    <row r="2583" spans="1:11" ht="13.5" x14ac:dyDescent="0.25">
      <c r="A2583" s="3">
        <f>TITRES_STAT!B2586</f>
        <v>45768</v>
      </c>
      <c r="B2583" s="6">
        <f>TITRES_STAT!D2586</f>
        <v>7.5312000000000001</v>
      </c>
      <c r="C2583" s="2">
        <f t="shared" si="317"/>
        <v>0</v>
      </c>
      <c r="D2583" s="2">
        <f t="shared" si="318"/>
        <v>7.5688399999999998</v>
      </c>
      <c r="E2583" s="2">
        <f t="shared" si="320"/>
        <v>7.5594300000000008</v>
      </c>
      <c r="F2583" s="2">
        <f t="shared" si="321"/>
        <v>7.5038900000000002</v>
      </c>
      <c r="G2583" s="2">
        <f t="shared" si="315"/>
        <v>7.468122000000001</v>
      </c>
      <c r="H2583" s="2">
        <f t="shared" si="319"/>
        <v>7.0898234999999987</v>
      </c>
      <c r="I2583" s="2">
        <f t="array" ref="I2583">SUMPRODUCT(B2567:B2586, (ROW(B2567:B2586)-ROW(B2567)+1)) / (20*21/2)</f>
        <v>7.5222309523809532</v>
      </c>
      <c r="J2583" s="2">
        <f t="shared" si="322"/>
        <v>7.5208534313623119</v>
      </c>
      <c r="K2583" s="2">
        <f t="shared" si="316"/>
        <v>7.4821294972146468</v>
      </c>
    </row>
    <row r="2584" spans="1:11" ht="13.5" x14ac:dyDescent="0.25">
      <c r="A2584" s="3">
        <f>TITRES_STAT!B2587</f>
        <v>45769</v>
      </c>
      <c r="B2584" s="6">
        <f>TITRES_STAT!D2587</f>
        <v>7.5312000000000001</v>
      </c>
      <c r="C2584" s="2">
        <f t="shared" si="317"/>
        <v>0</v>
      </c>
      <c r="D2584" s="2">
        <f t="shared" si="318"/>
        <v>7.5500199999999991</v>
      </c>
      <c r="E2584" s="2">
        <f t="shared" si="320"/>
        <v>7.5594300000000008</v>
      </c>
      <c r="F2584" s="2">
        <f t="shared" si="321"/>
        <v>7.5062449999999998</v>
      </c>
      <c r="G2584" s="2">
        <f t="shared" si="315"/>
        <v>7.4686860000000017</v>
      </c>
      <c r="H2584" s="2">
        <f t="shared" si="319"/>
        <v>7.0931184999999974</v>
      </c>
      <c r="I2584" s="2">
        <f t="array" ref="I2584">SUMPRODUCT(B2568:B2587, (ROW(B2568:B2587)-ROW(B2568)+1)) / (20*21/2)</f>
        <v>7.508464285714286</v>
      </c>
      <c r="J2584" s="2">
        <f t="shared" si="322"/>
        <v>7.5218388188516156</v>
      </c>
      <c r="K2584" s="2">
        <f t="shared" si="316"/>
        <v>7.48405383065721</v>
      </c>
    </row>
    <row r="2585" spans="1:11" ht="13.5" x14ac:dyDescent="0.25">
      <c r="A2585" s="3">
        <f>TITRES_STAT!B2588</f>
        <v>45770</v>
      </c>
      <c r="B2585" s="6">
        <f>TITRES_STAT!D2588</f>
        <v>7.3994</v>
      </c>
      <c r="C2585" s="2">
        <f t="shared" si="317"/>
        <v>-0.13180000000000014</v>
      </c>
      <c r="D2585" s="2">
        <f t="shared" si="318"/>
        <v>7.5048399999999997</v>
      </c>
      <c r="E2585" s="2">
        <f t="shared" si="320"/>
        <v>7.5462499999999988</v>
      </c>
      <c r="F2585" s="2">
        <f t="shared" si="321"/>
        <v>7.5020099999999985</v>
      </c>
      <c r="G2585" s="2">
        <f t="shared" si="315"/>
        <v>7.4666140000000008</v>
      </c>
      <c r="H2585" s="2">
        <f t="shared" si="319"/>
        <v>7.0957544999999973</v>
      </c>
      <c r="I2585" s="2">
        <f t="array" ref="I2585">SUMPRODUCT(B2569:B2588, (ROW(B2569:B2588)-ROW(B2569)+1)) / (20*21/2)</f>
        <v>7.5018338095238093</v>
      </c>
      <c r="J2585" s="2">
        <f t="shared" si="322"/>
        <v>7.5101779789609857</v>
      </c>
      <c r="K2585" s="2">
        <f t="shared" si="316"/>
        <v>7.4807340725922211</v>
      </c>
    </row>
    <row r="2586" spans="1:11" ht="13.5" x14ac:dyDescent="0.25">
      <c r="A2586" s="3">
        <f>TITRES_STAT!B2589</f>
        <v>45771</v>
      </c>
      <c r="B2586" s="6">
        <f>TITRES_STAT!D2589</f>
        <v>7.4371</v>
      </c>
      <c r="C2586" s="2">
        <f t="shared" si="317"/>
        <v>3.7700000000000067E-2</v>
      </c>
      <c r="D2586" s="2">
        <f t="shared" si="318"/>
        <v>7.4860200000000008</v>
      </c>
      <c r="E2586" s="2">
        <f t="shared" si="320"/>
        <v>7.5462499999999988</v>
      </c>
      <c r="F2586" s="2">
        <f t="shared" si="321"/>
        <v>7.506249999999997</v>
      </c>
      <c r="G2586" s="2">
        <f t="shared" si="315"/>
        <v>7.4652960000000004</v>
      </c>
      <c r="H2586" s="2">
        <f t="shared" si="319"/>
        <v>7.0985789999999982</v>
      </c>
      <c r="I2586" s="2">
        <f t="array" ref="I2586">SUMPRODUCT(B2570:B2589, (ROW(B2570:B2589)-ROW(B2570)+1)) / (20*21/2)</f>
        <v>7.494979047619049</v>
      </c>
      <c r="J2586" s="2">
        <f t="shared" si="322"/>
        <v>7.5032181714408921</v>
      </c>
      <c r="K2586" s="2">
        <f t="shared" si="316"/>
        <v>7.4790229324905653</v>
      </c>
    </row>
    <row r="2587" spans="1:11" ht="13.5" x14ac:dyDescent="0.25">
      <c r="A2587" s="3">
        <f>TITRES_STAT!B2590</f>
        <v>45772</v>
      </c>
      <c r="B2587" s="6">
        <f>TITRES_STAT!D2590</f>
        <v>7.3616999999999999</v>
      </c>
      <c r="C2587" s="2">
        <f t="shared" si="317"/>
        <v>-7.5400000000000134E-2</v>
      </c>
      <c r="D2587" s="2">
        <f t="shared" si="318"/>
        <v>7.4521200000000007</v>
      </c>
      <c r="E2587" s="2">
        <f t="shared" si="320"/>
        <v>7.5198899999999993</v>
      </c>
      <c r="F2587" s="2">
        <f t="shared" si="321"/>
        <v>7.5067199999999987</v>
      </c>
      <c r="G2587" s="2">
        <f t="shared" si="315"/>
        <v>7.4624700000000006</v>
      </c>
      <c r="H2587" s="2">
        <f t="shared" si="319"/>
        <v>7.1025324999999979</v>
      </c>
      <c r="I2587" s="2">
        <f t="array" ref="I2587">SUMPRODUCT(B2571:B2590, (ROW(B2571:B2590)-ROW(B2571)+1)) / (20*21/2)</f>
        <v>7.4879000000000007</v>
      </c>
      <c r="J2587" s="2">
        <f t="shared" si="322"/>
        <v>7.4897402503512831</v>
      </c>
      <c r="K2587" s="2">
        <f t="shared" si="316"/>
        <v>7.47442203317721</v>
      </c>
    </row>
    <row r="2588" spans="1:11" ht="13.5" x14ac:dyDescent="0.25">
      <c r="A2588" s="3">
        <f>TITRES_STAT!B2591</f>
        <v>45775</v>
      </c>
      <c r="B2588" s="6">
        <f>TITRES_STAT!D2591</f>
        <v>7.4371</v>
      </c>
      <c r="C2588" s="2">
        <f t="shared" si="317"/>
        <v>7.5400000000000134E-2</v>
      </c>
      <c r="D2588" s="2">
        <f t="shared" si="318"/>
        <v>7.4333</v>
      </c>
      <c r="E2588" s="2">
        <f t="shared" si="320"/>
        <v>7.5010700000000003</v>
      </c>
      <c r="F2588" s="2">
        <f t="shared" si="321"/>
        <v>7.5090749999999984</v>
      </c>
      <c r="G2588" s="2">
        <f t="shared" si="315"/>
        <v>7.4609640000000015</v>
      </c>
      <c r="H2588" s="2">
        <f t="shared" si="319"/>
        <v>7.106768999999999</v>
      </c>
      <c r="I2588" s="2">
        <f t="array" ref="I2588">SUMPRODUCT(B2572:B2591, (ROW(B2572:B2591)-ROW(B2572)+1)) / (20*21/2)</f>
        <v>7.4718495238095244</v>
      </c>
      <c r="J2588" s="2">
        <f t="shared" si="322"/>
        <v>7.4847268931749706</v>
      </c>
      <c r="K2588" s="2">
        <f t="shared" si="316"/>
        <v>7.4729584240330054</v>
      </c>
    </row>
    <row r="2589" spans="1:11" ht="13.5" x14ac:dyDescent="0.25">
      <c r="A2589" s="3">
        <f>TITRES_STAT!B2592</f>
        <v>45776</v>
      </c>
      <c r="B2589" s="6">
        <f>TITRES_STAT!D2592</f>
        <v>7.4371</v>
      </c>
      <c r="C2589" s="2">
        <f t="shared" si="317"/>
        <v>0</v>
      </c>
      <c r="D2589" s="2">
        <f t="shared" si="318"/>
        <v>7.4144800000000002</v>
      </c>
      <c r="E2589" s="2">
        <f t="shared" si="320"/>
        <v>7.4822499999999987</v>
      </c>
      <c r="F2589" s="2">
        <f t="shared" si="321"/>
        <v>7.5114299999999989</v>
      </c>
      <c r="G2589" s="2">
        <f t="shared" si="315"/>
        <v>7.4594580000000006</v>
      </c>
      <c r="H2589" s="2">
        <f t="shared" si="319"/>
        <v>7.1110055000000001</v>
      </c>
      <c r="I2589" s="2">
        <f t="array" ref="I2589">SUMPRODUCT(B2573:B2592, (ROW(B2573:B2592)-ROW(B2573)+1)) / (20*21/2)</f>
        <v>7.456695714285714</v>
      </c>
      <c r="J2589" s="2">
        <f t="shared" si="322"/>
        <v>7.4801909985868784</v>
      </c>
      <c r="K2589" s="2">
        <f t="shared" si="316"/>
        <v>7.4715522113258288</v>
      </c>
    </row>
    <row r="2590" spans="1:11" ht="13.5" x14ac:dyDescent="0.25">
      <c r="A2590" s="3">
        <f>TITRES_STAT!B2593</f>
        <v>45777</v>
      </c>
      <c r="B2590" s="6">
        <f>TITRES_STAT!D2593</f>
        <v>7.4371</v>
      </c>
      <c r="C2590" s="2">
        <f t="shared" si="317"/>
        <v>0</v>
      </c>
      <c r="D2590" s="2">
        <f t="shared" si="318"/>
        <v>7.4220200000000007</v>
      </c>
      <c r="E2590" s="2">
        <f t="shared" si="320"/>
        <v>7.4634299999999998</v>
      </c>
      <c r="F2590" s="2">
        <f t="shared" si="321"/>
        <v>7.5114299999999989</v>
      </c>
      <c r="G2590" s="2">
        <f t="shared" si="315"/>
        <v>7.4575760000000004</v>
      </c>
      <c r="H2590" s="2">
        <f t="shared" si="319"/>
        <v>7.1152420000000021</v>
      </c>
      <c r="I2590" s="2">
        <f t="array" ref="I2590">SUMPRODUCT(B2574:B2593, (ROW(B2574:B2593)-ROW(B2574)+1)) / (20*21/2)</f>
        <v>7.4424385714285703</v>
      </c>
      <c r="J2590" s="2">
        <f t="shared" si="322"/>
        <v>7.4760870939595572</v>
      </c>
      <c r="K2590" s="2">
        <f t="shared" si="316"/>
        <v>7.4702011442150118</v>
      </c>
    </row>
    <row r="2591" spans="1:11" ht="13.5" x14ac:dyDescent="0.25">
      <c r="A2591" s="3">
        <f>TITRES_STAT!B2594</f>
        <v>45779</v>
      </c>
      <c r="B2591" s="6">
        <f>TITRES_STAT!D2594</f>
        <v>7.3429000000000002</v>
      </c>
      <c r="C2591" s="2">
        <f t="shared" si="317"/>
        <v>-9.4199999999999839E-2</v>
      </c>
      <c r="D2591" s="2">
        <f t="shared" si="318"/>
        <v>7.4031800000000008</v>
      </c>
      <c r="E2591" s="2">
        <f t="shared" si="320"/>
        <v>7.4445999999999994</v>
      </c>
      <c r="F2591" s="2">
        <f t="shared" si="321"/>
        <v>7.5020150000000001</v>
      </c>
      <c r="G2591" s="2">
        <f t="shared" si="315"/>
        <v>7.4538099999999998</v>
      </c>
      <c r="H2591" s="2">
        <f t="shared" si="319"/>
        <v>7.1190075000000022</v>
      </c>
      <c r="I2591" s="2">
        <f t="array" ref="I2591">SUMPRODUCT(B2575:B2594, (ROW(B2575:B2594)-ROW(B2575)+1)) / (20*21/2)</f>
        <v>7.4290780952380961</v>
      </c>
      <c r="J2591" s="2">
        <f t="shared" si="322"/>
        <v>7.4634026088205516</v>
      </c>
      <c r="K2591" s="2">
        <f t="shared" si="316"/>
        <v>7.4652089424810901</v>
      </c>
    </row>
    <row r="2592" spans="1:11" ht="13.5" x14ac:dyDescent="0.25">
      <c r="A2592" s="3">
        <f>TITRES_STAT!B2595</f>
        <v>45782</v>
      </c>
      <c r="B2592" s="6">
        <f>TITRES_STAT!D2595</f>
        <v>7.3429000000000002</v>
      </c>
      <c r="C2592" s="2">
        <f t="shared" si="317"/>
        <v>0</v>
      </c>
      <c r="D2592" s="2">
        <f t="shared" si="318"/>
        <v>7.399420000000001</v>
      </c>
      <c r="E2592" s="2">
        <f t="shared" si="320"/>
        <v>7.4257700000000018</v>
      </c>
      <c r="F2592" s="2">
        <f t="shared" si="321"/>
        <v>7.4925999999999986</v>
      </c>
      <c r="G2592" s="2">
        <f t="shared" si="315"/>
        <v>7.4500439999999992</v>
      </c>
      <c r="H2592" s="2">
        <f t="shared" si="319"/>
        <v>7.1223025000000018</v>
      </c>
      <c r="I2592" s="2">
        <f t="array" ref="I2592">SUMPRODUCT(B2576:B2595, (ROW(B2576:B2595)-ROW(B2576)+1)) / (20*21/2)</f>
        <v>7.4175095238095246</v>
      </c>
      <c r="J2592" s="2">
        <f t="shared" si="322"/>
        <v>7.4519261698852608</v>
      </c>
      <c r="K2592" s="2">
        <f t="shared" si="316"/>
        <v>7.4604125133641848</v>
      </c>
    </row>
    <row r="2593" spans="1:11" ht="13.5" x14ac:dyDescent="0.25">
      <c r="A2593" s="3">
        <f>TITRES_STAT!B2596</f>
        <v>45783</v>
      </c>
      <c r="B2593" s="6">
        <f>TITRES_STAT!D2596</f>
        <v>7.3429000000000002</v>
      </c>
      <c r="C2593" s="2">
        <f t="shared" si="317"/>
        <v>0</v>
      </c>
      <c r="D2593" s="2">
        <f t="shared" si="318"/>
        <v>7.3805800000000001</v>
      </c>
      <c r="E2593" s="2">
        <f t="shared" si="320"/>
        <v>7.4069400000000005</v>
      </c>
      <c r="F2593" s="2">
        <f t="shared" si="321"/>
        <v>7.4831850000000006</v>
      </c>
      <c r="G2593" s="2">
        <f t="shared" si="315"/>
        <v>7.4487260000000006</v>
      </c>
      <c r="H2593" s="2">
        <f t="shared" si="319"/>
        <v>7.1255975000000022</v>
      </c>
      <c r="I2593" s="2">
        <f t="array" ref="I2593">SUMPRODUCT(B2577:B2596, (ROW(B2577:B2596)-ROW(B2577)+1)) / (20*21/2)</f>
        <v>7.4148690476190477</v>
      </c>
      <c r="J2593" s="2">
        <f t="shared" si="322"/>
        <v>7.4415427251342834</v>
      </c>
      <c r="K2593" s="2">
        <f t="shared" si="316"/>
        <v>7.4558041795067655</v>
      </c>
    </row>
    <row r="2594" spans="1:11" ht="13.5" x14ac:dyDescent="0.25">
      <c r="A2594" s="3">
        <f>TITRES_STAT!B2597</f>
        <v>45784</v>
      </c>
      <c r="B2594" s="6">
        <f>TITRES_STAT!D2597</f>
        <v>7.3429000000000002</v>
      </c>
      <c r="C2594" s="2">
        <f t="shared" si="317"/>
        <v>0</v>
      </c>
      <c r="D2594" s="2">
        <f t="shared" si="318"/>
        <v>7.3617400000000002</v>
      </c>
      <c r="E2594" s="2">
        <f t="shared" si="320"/>
        <v>7.3881100000000002</v>
      </c>
      <c r="F2594" s="2">
        <f t="shared" si="321"/>
        <v>7.4737699999999991</v>
      </c>
      <c r="G2594" s="2">
        <f t="shared" si="315"/>
        <v>7.4502319999999997</v>
      </c>
      <c r="H2594" s="2">
        <f t="shared" si="319"/>
        <v>7.1288925000000027</v>
      </c>
      <c r="I2594" s="2">
        <f t="array" ref="I2594">SUMPRODUCT(B2578:B2597, (ROW(B2578:B2597)-ROW(B2578)+1)) / (20*21/2)</f>
        <v>7.4122285714285727</v>
      </c>
      <c r="J2594" s="2">
        <f t="shared" si="322"/>
        <v>7.4321481798833995</v>
      </c>
      <c r="K2594" s="2">
        <f t="shared" si="316"/>
        <v>7.4513765646241472</v>
      </c>
    </row>
    <row r="2595" spans="1:11" ht="13.5" x14ac:dyDescent="0.25">
      <c r="A2595" s="3">
        <f>TITRES_STAT!B2598</f>
        <v>45785</v>
      </c>
      <c r="B2595" s="6">
        <f>TITRES_STAT!D2598</f>
        <v>7.3522999999999996</v>
      </c>
      <c r="C2595" s="2">
        <f t="shared" si="317"/>
        <v>9.3999999999994088E-3</v>
      </c>
      <c r="D2595" s="2">
        <f t="shared" si="318"/>
        <v>7.3447800000000001</v>
      </c>
      <c r="E2595" s="2">
        <f t="shared" si="320"/>
        <v>7.3834</v>
      </c>
      <c r="F2595" s="2">
        <f t="shared" si="321"/>
        <v>7.4648249999999994</v>
      </c>
      <c r="G2595" s="2">
        <f t="shared" si="315"/>
        <v>7.4485360000000007</v>
      </c>
      <c r="H2595" s="2">
        <f t="shared" si="319"/>
        <v>7.1322345000000027</v>
      </c>
      <c r="I2595" s="2">
        <f t="array" ref="I2595">SUMPRODUCT(B2579:B2598, (ROW(B2579:B2598)-ROW(B2579)+1)) / (20*21/2)</f>
        <v>7.4104842857142863</v>
      </c>
      <c r="J2595" s="2">
        <f t="shared" si="322"/>
        <v>7.4245435913230757</v>
      </c>
      <c r="K2595" s="2">
        <f t="shared" si="316"/>
        <v>7.4474912091486907</v>
      </c>
    </row>
    <row r="2596" spans="1:11" ht="13.5" x14ac:dyDescent="0.25">
      <c r="A2596" s="3">
        <f>TITRES_STAT!B2599</f>
        <v>45786</v>
      </c>
      <c r="B2596" s="6">
        <f>TITRES_STAT!D2599</f>
        <v>7.4371</v>
      </c>
      <c r="C2596" s="2">
        <f t="shared" si="317"/>
        <v>8.4800000000000431E-2</v>
      </c>
      <c r="D2596" s="2">
        <f t="shared" si="318"/>
        <v>7.3636200000000001</v>
      </c>
      <c r="E2596" s="2">
        <f t="shared" si="320"/>
        <v>7.3834</v>
      </c>
      <c r="F2596" s="2">
        <f t="shared" si="321"/>
        <v>7.4648249999999994</v>
      </c>
      <c r="G2596" s="2">
        <f t="shared" si="315"/>
        <v>7.4504200000000003</v>
      </c>
      <c r="H2596" s="2">
        <f t="shared" si="319"/>
        <v>7.1360005000000051</v>
      </c>
      <c r="I2596" s="2">
        <f t="array" ref="I2596">SUMPRODUCT(B2580:B2599, (ROW(B2580:B2599)-ROW(B2580)+1)) / (20*21/2)</f>
        <v>7.4365314285714295</v>
      </c>
      <c r="J2596" s="2">
        <f t="shared" si="322"/>
        <v>7.4257394397684973</v>
      </c>
      <c r="K2596" s="2">
        <f t="shared" si="316"/>
        <v>7.4470837107507029</v>
      </c>
    </row>
    <row r="2597" spans="1:11" ht="13.5" x14ac:dyDescent="0.25">
      <c r="A2597" s="3">
        <f>TITRES_STAT!B2600</f>
        <v>45789</v>
      </c>
      <c r="B2597" s="6">
        <f>TITRES_STAT!D2600</f>
        <v>7.4371</v>
      </c>
      <c r="C2597" s="2">
        <f t="shared" si="317"/>
        <v>0</v>
      </c>
      <c r="D2597" s="2">
        <f t="shared" si="318"/>
        <v>7.38246</v>
      </c>
      <c r="E2597" s="2">
        <f t="shared" si="320"/>
        <v>7.3909400000000005</v>
      </c>
      <c r="F2597" s="2">
        <f t="shared" si="321"/>
        <v>7.4554149999999995</v>
      </c>
      <c r="G2597" s="2">
        <f t="shared" si="315"/>
        <v>7.4523039999999989</v>
      </c>
      <c r="H2597" s="2">
        <f t="shared" si="319"/>
        <v>7.1402370000000053</v>
      </c>
      <c r="I2597" s="2">
        <f t="array" ref="I2597">SUMPRODUCT(B2581:B2600, (ROW(B2581:B2600)-ROW(B2581)+1)) / (20*21/2)</f>
        <v>7.4800633333333337</v>
      </c>
      <c r="J2597" s="2">
        <f t="shared" si="322"/>
        <v>7.4268213978857833</v>
      </c>
      <c r="K2597" s="2">
        <f t="shared" si="316"/>
        <v>7.4466921926820477</v>
      </c>
    </row>
    <row r="2598" spans="1:11" ht="13.5" x14ac:dyDescent="0.25">
      <c r="A2598" s="3">
        <f>TITRES_STAT!B2601</f>
        <v>45790</v>
      </c>
      <c r="B2598" s="6">
        <f>TITRES_STAT!D2601</f>
        <v>7.4371</v>
      </c>
      <c r="C2598" s="2">
        <f t="shared" si="317"/>
        <v>0</v>
      </c>
      <c r="D2598" s="2">
        <f t="shared" si="318"/>
        <v>7.4013000000000009</v>
      </c>
      <c r="E2598" s="2">
        <f t="shared" si="320"/>
        <v>7.3909400000000005</v>
      </c>
      <c r="F2598" s="2">
        <f t="shared" si="321"/>
        <v>7.4460049999999978</v>
      </c>
      <c r="G2598" s="2">
        <f t="shared" si="315"/>
        <v>7.4541879999999994</v>
      </c>
      <c r="H2598" s="2">
        <f t="shared" si="319"/>
        <v>7.1444735000000064</v>
      </c>
      <c r="I2598" s="2">
        <f t="array" ref="I2598">SUMPRODUCT(B2582:B2601, (ROW(B2582:B2601)-ROW(B2582)+1)) / (20*21/2)</f>
        <v>7.5310309523809531</v>
      </c>
      <c r="J2598" s="2">
        <f t="shared" si="322"/>
        <v>7.4278003123728515</v>
      </c>
      <c r="K2598" s="2">
        <f t="shared" si="316"/>
        <v>7.4463160282631442</v>
      </c>
    </row>
    <row r="2599" spans="1:11" ht="13.5" x14ac:dyDescent="0.25">
      <c r="A2599" s="3">
        <f>TITRES_STAT!B2602</f>
        <v>45791</v>
      </c>
      <c r="B2599" s="6">
        <f>TITRES_STAT!D2602</f>
        <v>7.7195</v>
      </c>
      <c r="C2599" s="2">
        <f t="shared" si="317"/>
        <v>0.28239999999999998</v>
      </c>
      <c r="D2599" s="2">
        <f t="shared" si="318"/>
        <v>7.4766199999999996</v>
      </c>
      <c r="E2599" s="2">
        <f t="shared" si="320"/>
        <v>7.4191799999999999</v>
      </c>
      <c r="F2599" s="2">
        <f t="shared" si="321"/>
        <v>7.4507149999999998</v>
      </c>
      <c r="G2599" s="2">
        <f t="shared" si="315"/>
        <v>7.4617199999999988</v>
      </c>
      <c r="H2599" s="2">
        <f t="shared" si="319"/>
        <v>7.1501220000000059</v>
      </c>
      <c r="I2599" s="2">
        <f t="array" ref="I2599">SUMPRODUCT(B2583:B2602, (ROW(B2583:B2602)-ROW(B2583)+1)) / (20*21/2)</f>
        <v>7.570242380952382</v>
      </c>
      <c r="J2599" s="2">
        <f t="shared" si="322"/>
        <v>7.4555812350040078</v>
      </c>
      <c r="K2599" s="2">
        <f t="shared" si="316"/>
        <v>7.4570291251940013</v>
      </c>
    </row>
    <row r="2600" spans="1:11" ht="13.5" x14ac:dyDescent="0.25">
      <c r="A2600" s="3">
        <f>TITRES_STAT!B2603</f>
        <v>45792</v>
      </c>
      <c r="B2600" s="6">
        <f>TITRES_STAT!D2603</f>
        <v>7.9077999999999999</v>
      </c>
      <c r="C2600" s="2">
        <f t="shared" si="317"/>
        <v>0.18829999999999991</v>
      </c>
      <c r="D2600" s="2">
        <f t="shared" si="318"/>
        <v>7.58772</v>
      </c>
      <c r="E2600" s="2">
        <f t="shared" si="320"/>
        <v>7.4662499999999996</v>
      </c>
      <c r="F2600" s="2">
        <f t="shared" si="321"/>
        <v>7.4648400000000006</v>
      </c>
      <c r="G2600" s="2">
        <f t="shared" si="315"/>
        <v>7.4730179999999988</v>
      </c>
      <c r="H2600" s="2">
        <f t="shared" si="319"/>
        <v>7.1567120000000042</v>
      </c>
      <c r="I2600" s="2">
        <f t="array" ref="I2600">SUMPRODUCT(B2584:B2603, (ROW(B2584:B2603)-ROW(B2584)+1)) / (20*21/2)</f>
        <v>7.6076976190476193</v>
      </c>
      <c r="J2600" s="2">
        <f t="shared" si="322"/>
        <v>7.49864968881315</v>
      </c>
      <c r="K2600" s="2">
        <f t="shared" si="316"/>
        <v>7.4747064144020801</v>
      </c>
    </row>
    <row r="2601" spans="1:11" ht="13.5" x14ac:dyDescent="0.25">
      <c r="A2601" s="3">
        <f>TITRES_STAT!B2604</f>
        <v>45793</v>
      </c>
      <c r="B2601" s="6">
        <f>TITRES_STAT!D2604</f>
        <v>8</v>
      </c>
      <c r="C2601" s="2">
        <f t="shared" si="317"/>
        <v>9.220000000000006E-2</v>
      </c>
      <c r="D2601" s="2">
        <f t="shared" si="318"/>
        <v>7.7003000000000004</v>
      </c>
      <c r="E2601" s="2">
        <f t="shared" si="320"/>
        <v>7.5319599999999998</v>
      </c>
      <c r="F2601" s="2">
        <f t="shared" si="321"/>
        <v>7.4882800000000005</v>
      </c>
      <c r="G2601" s="2">
        <f t="shared" si="315"/>
        <v>7.4833359999999995</v>
      </c>
      <c r="H2601" s="2">
        <f t="shared" si="319"/>
        <v>7.1632925000000034</v>
      </c>
      <c r="I2601" s="2">
        <f t="array" ref="I2601">SUMPRODUCT(B2585:B2604, (ROW(B2585:B2604)-ROW(B2585)+1)) / (20*21/2)</f>
        <v>7.6433966666666677</v>
      </c>
      <c r="J2601" s="2">
        <f t="shared" si="322"/>
        <v>7.5463973374976119</v>
      </c>
      <c r="K2601" s="2">
        <f t="shared" si="316"/>
        <v>7.4953061628569007</v>
      </c>
    </row>
    <row r="2602" spans="1:11" ht="13.5" x14ac:dyDescent="0.25">
      <c r="A2602" s="3">
        <f>TITRES_STAT!B2605</f>
        <v>45796</v>
      </c>
      <c r="B2602" s="6">
        <f>TITRES_STAT!D2605</f>
        <v>7.9</v>
      </c>
      <c r="C2602" s="2">
        <f t="shared" si="317"/>
        <v>-9.9999999999999645E-2</v>
      </c>
      <c r="D2602" s="2">
        <f t="shared" si="318"/>
        <v>7.7928799999999994</v>
      </c>
      <c r="E2602" s="2">
        <f t="shared" si="320"/>
        <v>7.5876700000000001</v>
      </c>
      <c r="F2602" s="2">
        <f t="shared" si="321"/>
        <v>7.5067200000000014</v>
      </c>
      <c r="G2602" s="2">
        <f t="shared" si="315"/>
        <v>7.4916539999999987</v>
      </c>
      <c r="H2602" s="2">
        <f t="shared" si="319"/>
        <v>7.1693730000000029</v>
      </c>
      <c r="I2602" s="2">
        <f t="array" ref="I2602">SUMPRODUCT(B2586:B2605, (ROW(B2586:B2605)-ROW(B2586)+1)) / (20*21/2)</f>
        <v>7.6773395238095219</v>
      </c>
      <c r="J2602" s="2">
        <f t="shared" si="322"/>
        <v>7.5800737815454582</v>
      </c>
      <c r="K2602" s="2">
        <f t="shared" si="316"/>
        <v>7.5111765094115324</v>
      </c>
    </row>
    <row r="2603" spans="1:11" ht="13.5" x14ac:dyDescent="0.25">
      <c r="A2603" s="3">
        <f>TITRES_STAT!B2606</f>
        <v>45797</v>
      </c>
      <c r="B2603" s="6">
        <f>TITRES_STAT!D2606</f>
        <v>7.9</v>
      </c>
      <c r="C2603" s="2">
        <f t="shared" si="317"/>
        <v>0</v>
      </c>
      <c r="D2603" s="2">
        <f t="shared" si="318"/>
        <v>7.8854599999999992</v>
      </c>
      <c r="E2603" s="2">
        <f t="shared" si="320"/>
        <v>7.6433800000000005</v>
      </c>
      <c r="F2603" s="2">
        <f t="shared" si="321"/>
        <v>7.5251599999999996</v>
      </c>
      <c r="G2603" s="2">
        <f t="shared" si="315"/>
        <v>7.4999719999999988</v>
      </c>
      <c r="H2603" s="2">
        <f t="shared" si="319"/>
        <v>7.1759240000000037</v>
      </c>
      <c r="I2603" s="2">
        <f t="array" ref="I2603">SUMPRODUCT(B2587:B2606, (ROW(B2587:B2606)-ROW(B2587)+1)) / (20*21/2)</f>
        <v>7.7088985714285716</v>
      </c>
      <c r="J2603" s="2">
        <f t="shared" si="322"/>
        <v>7.6105429452077953</v>
      </c>
      <c r="K2603" s="2">
        <f t="shared" si="316"/>
        <v>7.5264244894346097</v>
      </c>
    </row>
    <row r="2604" spans="1:11" ht="13.5" x14ac:dyDescent="0.25">
      <c r="A2604" s="3">
        <f>TITRES_STAT!B2607</f>
        <v>45798</v>
      </c>
      <c r="B2604" s="6">
        <f>TITRES_STAT!D2607</f>
        <v>7.9</v>
      </c>
      <c r="C2604" s="2">
        <f t="shared" si="317"/>
        <v>0</v>
      </c>
      <c r="D2604" s="2">
        <f t="shared" si="318"/>
        <v>7.9215599999999995</v>
      </c>
      <c r="E2604" s="2">
        <f t="shared" si="320"/>
        <v>7.6990900000000009</v>
      </c>
      <c r="F2604" s="2">
        <f t="shared" si="321"/>
        <v>7.5436000000000005</v>
      </c>
      <c r="G2604" s="2">
        <f t="shared" si="315"/>
        <v>7.5092299999999987</v>
      </c>
      <c r="H2604" s="2">
        <f t="shared" si="319"/>
        <v>7.1824750000000028</v>
      </c>
      <c r="I2604" s="2">
        <f t="array" ref="I2604">SUMPRODUCT(B2588:B2607, (ROW(B2588:B2607)-ROW(B2588)+1)) / (20*21/2)</f>
        <v>7.7382533333333337</v>
      </c>
      <c r="J2604" s="2">
        <f t="shared" si="322"/>
        <v>7.6381102837594339</v>
      </c>
      <c r="K2604" s="2">
        <f t="shared" si="316"/>
        <v>7.5410745094567817</v>
      </c>
    </row>
    <row r="2605" spans="1:11" ht="13.5" x14ac:dyDescent="0.25">
      <c r="A2605" s="3">
        <f>TITRES_STAT!B2608</f>
        <v>45799</v>
      </c>
      <c r="B2605" s="6">
        <f>TITRES_STAT!D2608</f>
        <v>7.9</v>
      </c>
      <c r="C2605" s="2">
        <f t="shared" si="317"/>
        <v>0</v>
      </c>
      <c r="D2605" s="2">
        <f t="shared" si="318"/>
        <v>7.92</v>
      </c>
      <c r="E2605" s="2">
        <f t="shared" si="320"/>
        <v>7.7538600000000004</v>
      </c>
      <c r="F2605" s="2">
        <f t="shared" si="321"/>
        <v>7.5686300000000006</v>
      </c>
      <c r="G2605" s="2">
        <f t="shared" si="315"/>
        <v>7.5184879999999978</v>
      </c>
      <c r="H2605" s="2">
        <f t="shared" si="319"/>
        <v>7.1890260000000019</v>
      </c>
      <c r="I2605" s="2">
        <f t="array" ref="I2605">SUMPRODUCT(B2589:B2608, (ROW(B2589:B2608)-ROW(B2589)+1)) / (20*21/2)</f>
        <v>7.765044761904762</v>
      </c>
      <c r="J2605" s="2">
        <f t="shared" si="322"/>
        <v>7.6630521614966307</v>
      </c>
      <c r="K2605" s="2">
        <f t="shared" si="316"/>
        <v>7.5551500188898491</v>
      </c>
    </row>
    <row r="2606" spans="1:11" ht="13.5" x14ac:dyDescent="0.25">
      <c r="A2606" s="3">
        <f>TITRES_STAT!B2609</f>
        <v>45800</v>
      </c>
      <c r="B2606" s="6">
        <f>TITRES_STAT!D2609</f>
        <v>7.9</v>
      </c>
      <c r="C2606" s="2">
        <f t="shared" si="317"/>
        <v>0</v>
      </c>
      <c r="D2606" s="2">
        <f t="shared" si="318"/>
        <v>7.9</v>
      </c>
      <c r="E2606" s="2">
        <f t="shared" si="320"/>
        <v>7.8001500000000004</v>
      </c>
      <c r="F2606" s="2">
        <f t="shared" si="321"/>
        <v>7.5917750000000011</v>
      </c>
      <c r="G2606" s="2">
        <f t="shared" si="315"/>
        <v>7.5277459999999969</v>
      </c>
      <c r="H2606" s="2">
        <f t="shared" si="319"/>
        <v>7.1955770000000028</v>
      </c>
      <c r="I2606" s="2">
        <f t="array" ref="I2606">SUMPRODUCT(B2590:B2609, (ROW(B2590:B2609)-ROW(B2590)+1)) / (20*21/2)</f>
        <v>7.7896319047619045</v>
      </c>
      <c r="J2606" s="2">
        <f t="shared" si="322"/>
        <v>7.6856186223064755</v>
      </c>
      <c r="K2606" s="2">
        <f t="shared" si="316"/>
        <v>7.5686735475608353</v>
      </c>
    </row>
    <row r="2607" spans="1:11" ht="13.5" x14ac:dyDescent="0.25">
      <c r="A2607" s="3">
        <f>TITRES_STAT!B2610</f>
        <v>45803</v>
      </c>
      <c r="B2607" s="6">
        <f>TITRES_STAT!D2610</f>
        <v>7.9</v>
      </c>
      <c r="C2607" s="2">
        <f t="shared" si="317"/>
        <v>0</v>
      </c>
      <c r="D2607" s="2">
        <f t="shared" si="318"/>
        <v>7.9</v>
      </c>
      <c r="E2607" s="2">
        <f t="shared" si="320"/>
        <v>7.8464399999999994</v>
      </c>
      <c r="F2607" s="2">
        <f t="shared" si="321"/>
        <v>7.6186900000000009</v>
      </c>
      <c r="G2607" s="2">
        <f t="shared" si="315"/>
        <v>7.536063999999997</v>
      </c>
      <c r="H2607" s="2">
        <f t="shared" si="319"/>
        <v>7.2023635000000032</v>
      </c>
      <c r="I2607" s="2">
        <f t="array" ref="I2607">SUMPRODUCT(B2591:B2610, (ROW(B2591:B2610)-ROW(B2591)+1)) / (20*21/2)</f>
        <v>7.8024909523809516</v>
      </c>
      <c r="J2607" s="2">
        <f t="shared" si="322"/>
        <v>7.7060358963725255</v>
      </c>
      <c r="K2607" s="2">
        <f t="shared" si="316"/>
        <v>7.5816667417741357</v>
      </c>
    </row>
    <row r="2608" spans="1:11" ht="13.5" x14ac:dyDescent="0.25">
      <c r="A2608" s="3">
        <f>TITRES_STAT!B2611</f>
        <v>45804</v>
      </c>
      <c r="B2608" s="6">
        <f>TITRES_STAT!D2611</f>
        <v>7.9</v>
      </c>
      <c r="C2608" s="2">
        <f t="shared" si="317"/>
        <v>0</v>
      </c>
      <c r="D2608" s="2">
        <f t="shared" si="318"/>
        <v>7.9</v>
      </c>
      <c r="E2608" s="2">
        <f t="shared" si="320"/>
        <v>7.8927300000000002</v>
      </c>
      <c r="F2608" s="2">
        <f t="shared" si="321"/>
        <v>7.6418350000000022</v>
      </c>
      <c r="G2608" s="2">
        <f t="shared" si="315"/>
        <v>7.5443819999999961</v>
      </c>
      <c r="H2608" s="2">
        <f t="shared" si="319"/>
        <v>7.2093850000000046</v>
      </c>
      <c r="I2608" s="2">
        <f t="array" ref="I2608">SUMPRODUCT(B2592:B2611, (ROW(B2592:B2611)-ROW(B2592)+1)) / (20*21/2)</f>
        <v>7.8136219047619049</v>
      </c>
      <c r="J2608" s="2">
        <f t="shared" si="322"/>
        <v>7.7245086681465711</v>
      </c>
      <c r="K2608" s="2">
        <f t="shared" si="316"/>
        <v>7.5941503989594636</v>
      </c>
    </row>
    <row r="2609" spans="1:11" ht="13.5" x14ac:dyDescent="0.25">
      <c r="A2609" s="3">
        <f>TITRES_STAT!B2612</f>
        <v>45805</v>
      </c>
      <c r="B2609" s="6">
        <f>TITRES_STAT!D2612</f>
        <v>7.9</v>
      </c>
      <c r="C2609" s="2">
        <f t="shared" si="317"/>
        <v>0</v>
      </c>
      <c r="D2609" s="2">
        <f t="shared" si="318"/>
        <v>7.9</v>
      </c>
      <c r="E2609" s="2">
        <f t="shared" si="320"/>
        <v>7.9107799999999999</v>
      </c>
      <c r="F2609" s="2">
        <f t="shared" si="321"/>
        <v>7.6649800000000017</v>
      </c>
      <c r="G2609" s="2">
        <f t="shared" si="315"/>
        <v>7.5526999999999953</v>
      </c>
      <c r="H2609" s="2">
        <f t="shared" si="319"/>
        <v>7.2164065000000051</v>
      </c>
      <c r="I2609" s="2">
        <f t="array" ref="I2609">SUMPRODUCT(B2593:B2612, (ROW(B2593:B2612)-ROW(B2593)+1)) / (20*21/2)</f>
        <v>7.8225761904761919</v>
      </c>
      <c r="J2609" s="2">
        <f t="shared" si="322"/>
        <v>7.7412221283230878</v>
      </c>
      <c r="K2609" s="2">
        <f t="shared" si="316"/>
        <v>7.6061445009610535</v>
      </c>
    </row>
    <row r="2610" spans="1:11" ht="13.5" x14ac:dyDescent="0.25">
      <c r="A2610" s="3">
        <f>TITRES_STAT!B2613</f>
        <v>45806</v>
      </c>
      <c r="B2610" s="6">
        <f>TITRES_STAT!D2613</f>
        <v>7.8</v>
      </c>
      <c r="C2610" s="2">
        <f t="shared" si="317"/>
        <v>-0.10000000000000053</v>
      </c>
      <c r="D2610" s="2">
        <f t="shared" si="318"/>
        <v>7.88</v>
      </c>
      <c r="E2610" s="2">
        <f t="shared" si="320"/>
        <v>7.9</v>
      </c>
      <c r="F2610" s="2">
        <f t="shared" si="321"/>
        <v>7.6831250000000022</v>
      </c>
      <c r="G2610" s="2">
        <f t="shared" ref="G2610:G2673" si="323">AVERAGE(B2561:B2610)</f>
        <v>7.561841999999996</v>
      </c>
      <c r="H2610" s="2">
        <f t="shared" si="319"/>
        <v>7.2229280000000049</v>
      </c>
      <c r="I2610" s="2">
        <f t="array" ref="I2610">SUMPRODUCT(B2594:B2613, (ROW(B2594:B2613)-ROW(B2594)+1)) / (20*21/2)</f>
        <v>7.82935380952381</v>
      </c>
      <c r="J2610" s="2">
        <f t="shared" si="322"/>
        <v>7.7468200208637459</v>
      </c>
      <c r="K2610" s="2">
        <f t="shared" si="316"/>
        <v>7.6137466773939533</v>
      </c>
    </row>
    <row r="2611" spans="1:11" ht="13.5" x14ac:dyDescent="0.25">
      <c r="A2611" s="3">
        <f>TITRES_STAT!B2614</f>
        <v>45807</v>
      </c>
      <c r="B2611" s="6">
        <f>TITRES_STAT!D2614</f>
        <v>7.8</v>
      </c>
      <c r="C2611" s="2">
        <f t="shared" si="317"/>
        <v>0</v>
      </c>
      <c r="D2611" s="2">
        <f t="shared" si="318"/>
        <v>7.8600000000000012</v>
      </c>
      <c r="E2611" s="2">
        <f t="shared" si="320"/>
        <v>7.88</v>
      </c>
      <c r="F2611" s="2">
        <f t="shared" si="321"/>
        <v>7.7059800000000021</v>
      </c>
      <c r="G2611" s="2">
        <f t="shared" si="323"/>
        <v>7.5709839999999948</v>
      </c>
      <c r="H2611" s="2">
        <f t="shared" si="319"/>
        <v>7.2295440000000042</v>
      </c>
      <c r="I2611" s="2">
        <f t="array" ref="I2611">SUMPRODUCT(B2595:B2614, (ROW(B2595:B2614)-ROW(B2595)+1)) / (20*21/2)</f>
        <v>7.8387166666666674</v>
      </c>
      <c r="J2611" s="2">
        <f t="shared" si="322"/>
        <v>7.7518847807814844</v>
      </c>
      <c r="K2611" s="2">
        <f t="shared" ref="K2611:K2674" si="324">$K$4*B2611+(1-$K$4)*K2610</f>
        <v>7.6210507292608574</v>
      </c>
    </row>
    <row r="2612" spans="1:11" ht="13.5" x14ac:dyDescent="0.25">
      <c r="A2612" s="3">
        <f>TITRES_STAT!B2615</f>
        <v>45810</v>
      </c>
      <c r="B2612" s="6">
        <f>TITRES_STAT!D2615</f>
        <v>7.8</v>
      </c>
      <c r="C2612" s="2">
        <f t="shared" si="317"/>
        <v>0</v>
      </c>
      <c r="D2612" s="2">
        <f t="shared" si="318"/>
        <v>7.8400000000000007</v>
      </c>
      <c r="E2612" s="2">
        <f t="shared" si="320"/>
        <v>7.8699999999999992</v>
      </c>
      <c r="F2612" s="2">
        <f t="shared" si="321"/>
        <v>7.7288350000000037</v>
      </c>
      <c r="G2612" s="2">
        <f t="shared" si="323"/>
        <v>7.577301999999996</v>
      </c>
      <c r="H2612" s="2">
        <f t="shared" si="319"/>
        <v>7.2361600000000035</v>
      </c>
      <c r="I2612" s="2">
        <f t="array" ref="I2612">SUMPRODUCT(B2596:B2615, (ROW(B2596:B2615)-ROW(B2596)+1)) / (20*21/2)</f>
        <v>7.8456647619047635</v>
      </c>
      <c r="J2612" s="2">
        <f t="shared" si="322"/>
        <v>7.7564671826118197</v>
      </c>
      <c r="K2612" s="2">
        <f t="shared" si="324"/>
        <v>7.6280683477212161</v>
      </c>
    </row>
    <row r="2613" spans="1:11" ht="13.5" x14ac:dyDescent="0.25">
      <c r="A2613" s="3">
        <f>TITRES_STAT!B2616</f>
        <v>45811</v>
      </c>
      <c r="B2613" s="6">
        <f>TITRES_STAT!D2616</f>
        <v>7.8</v>
      </c>
      <c r="C2613" s="2">
        <f t="shared" si="317"/>
        <v>0</v>
      </c>
      <c r="D2613" s="2">
        <f t="shared" si="318"/>
        <v>7.82</v>
      </c>
      <c r="E2613" s="2">
        <f t="shared" si="320"/>
        <v>7.8599999999999994</v>
      </c>
      <c r="F2613" s="2">
        <f t="shared" si="321"/>
        <v>7.7516900000000035</v>
      </c>
      <c r="G2613" s="2">
        <f t="shared" si="323"/>
        <v>7.5836199999999954</v>
      </c>
      <c r="H2613" s="2">
        <f t="shared" si="319"/>
        <v>7.2426815000000033</v>
      </c>
      <c r="I2613" s="2">
        <f t="array" ref="I2613">SUMPRODUCT(B2597:B2616, (ROW(B2597:B2616)-ROW(B2597)+1)) / (20*21/2)</f>
        <v>7.8635761904761914</v>
      </c>
      <c r="J2613" s="2">
        <f t="shared" si="322"/>
        <v>7.7606131652202182</v>
      </c>
      <c r="K2613" s="2">
        <f t="shared" si="324"/>
        <v>7.6348107654576394</v>
      </c>
    </row>
    <row r="2614" spans="1:11" ht="13.5" x14ac:dyDescent="0.25">
      <c r="A2614" s="3">
        <f>TITRES_STAT!B2617</f>
        <v>45812</v>
      </c>
      <c r="B2614" s="6">
        <f>TITRES_STAT!D2617</f>
        <v>7.85</v>
      </c>
      <c r="C2614" s="2">
        <f t="shared" si="317"/>
        <v>4.9999999999999822E-2</v>
      </c>
      <c r="D2614" s="2">
        <f t="shared" si="318"/>
        <v>7.81</v>
      </c>
      <c r="E2614" s="2">
        <f t="shared" si="320"/>
        <v>7.8549999999999986</v>
      </c>
      <c r="F2614" s="2">
        <f t="shared" si="321"/>
        <v>7.7770450000000029</v>
      </c>
      <c r="G2614" s="2">
        <f t="shared" si="323"/>
        <v>7.5909379999999951</v>
      </c>
      <c r="H2614" s="2">
        <f t="shared" si="319"/>
        <v>7.2494530000000035</v>
      </c>
      <c r="I2614" s="2">
        <f t="array" ref="I2614">SUMPRODUCT(B2598:B2617, (ROW(B2598:B2617)-ROW(B2598)+1)) / (20*21/2)</f>
        <v>7.872188095238096</v>
      </c>
      <c r="J2614" s="2">
        <f t="shared" si="322"/>
        <v>7.7691261971040069</v>
      </c>
      <c r="K2614" s="2">
        <f t="shared" si="324"/>
        <v>7.6432495589691047</v>
      </c>
    </row>
    <row r="2615" spans="1:11" ht="13.5" x14ac:dyDescent="0.25">
      <c r="A2615" s="3">
        <f>TITRES_STAT!B2618</f>
        <v>45813</v>
      </c>
      <c r="B2615" s="6">
        <f>TITRES_STAT!D2618</f>
        <v>7.85</v>
      </c>
      <c r="C2615" s="2">
        <f t="shared" si="317"/>
        <v>0</v>
      </c>
      <c r="D2615" s="2">
        <f t="shared" si="318"/>
        <v>7.82</v>
      </c>
      <c r="E2615" s="2">
        <f t="shared" si="320"/>
        <v>7.8499999999999988</v>
      </c>
      <c r="F2615" s="2">
        <f t="shared" si="321"/>
        <v>7.8019300000000014</v>
      </c>
      <c r="G2615" s="2">
        <f t="shared" si="323"/>
        <v>7.5982559999999957</v>
      </c>
      <c r="H2615" s="2">
        <f t="shared" si="319"/>
        <v>7.2562245000000027</v>
      </c>
      <c r="I2615" s="2">
        <f t="array" ref="I2615">SUMPRODUCT(B2599:B2618, (ROW(B2599:B2618)-ROW(B2599)+1)) / (20*21/2)</f>
        <v>7.8689766666666667</v>
      </c>
      <c r="J2615" s="2">
        <f t="shared" si="322"/>
        <v>7.7768284640464822</v>
      </c>
      <c r="K2615" s="2">
        <f t="shared" si="324"/>
        <v>7.6513574194016885</v>
      </c>
    </row>
    <row r="2616" spans="1:11" ht="13.5" x14ac:dyDescent="0.25">
      <c r="A2616" s="3">
        <f>TITRES_STAT!B2619</f>
        <v>45817</v>
      </c>
      <c r="B2616" s="6">
        <f>TITRES_STAT!D2619</f>
        <v>7.99</v>
      </c>
      <c r="C2616" s="2">
        <f t="shared" si="317"/>
        <v>0.14000000000000057</v>
      </c>
      <c r="D2616" s="2">
        <f t="shared" si="318"/>
        <v>7.8579999999999997</v>
      </c>
      <c r="E2616" s="2">
        <f t="shared" si="320"/>
        <v>7.8589999999999991</v>
      </c>
      <c r="F2616" s="2">
        <f t="shared" si="321"/>
        <v>7.8295750000000011</v>
      </c>
      <c r="G2616" s="2">
        <f t="shared" si="323"/>
        <v>7.6110099999999967</v>
      </c>
      <c r="H2616" s="2">
        <f t="shared" si="319"/>
        <v>7.2651085000000037</v>
      </c>
      <c r="I2616" s="2">
        <f t="array" ref="I2616">SUMPRODUCT(B2600:B2619, (ROW(B2600:B2619)-ROW(B2600)+1)) / (20*21/2)</f>
        <v>7.881084761904761</v>
      </c>
      <c r="J2616" s="2">
        <f t="shared" si="322"/>
        <v>7.797130515089675</v>
      </c>
      <c r="K2616" s="2">
        <f t="shared" si="324"/>
        <v>7.6646375206016222</v>
      </c>
    </row>
    <row r="2617" spans="1:11" ht="13.5" x14ac:dyDescent="0.25">
      <c r="A2617" s="3">
        <f>TITRES_STAT!B2620</f>
        <v>45818</v>
      </c>
      <c r="B2617" s="6">
        <f>TITRES_STAT!D2620</f>
        <v>7.92</v>
      </c>
      <c r="C2617" s="2">
        <f t="shared" si="317"/>
        <v>-7.0000000000000284E-2</v>
      </c>
      <c r="D2617" s="2">
        <f t="shared" si="318"/>
        <v>7.8820000000000006</v>
      </c>
      <c r="E2617" s="2">
        <f t="shared" si="320"/>
        <v>7.8609999999999998</v>
      </c>
      <c r="F2617" s="2">
        <f t="shared" si="321"/>
        <v>7.85372</v>
      </c>
      <c r="G2617" s="2">
        <f t="shared" si="323"/>
        <v>7.6223639999999966</v>
      </c>
      <c r="H2617" s="2">
        <f t="shared" si="319"/>
        <v>7.2736425000000029</v>
      </c>
      <c r="I2617" s="2">
        <f t="array" ref="I2617">SUMPRODUCT(B2601:B2620, (ROW(B2601:B2620)-ROW(B2601)+1)) / (20*21/2)</f>
        <v>7.891857142857142</v>
      </c>
      <c r="J2617" s="2">
        <f t="shared" si="322"/>
        <v>7.8088323707954208</v>
      </c>
      <c r="K2617" s="2">
        <f t="shared" si="324"/>
        <v>7.6746517354799897</v>
      </c>
    </row>
    <row r="2618" spans="1:11" ht="13.5" x14ac:dyDescent="0.25">
      <c r="A2618" s="3">
        <f>TITRES_STAT!B2621</f>
        <v>45819</v>
      </c>
      <c r="B2618" s="6">
        <f>TITRES_STAT!D2621</f>
        <v>7.82</v>
      </c>
      <c r="C2618" s="2">
        <f t="shared" si="317"/>
        <v>-9.9999999999999645E-2</v>
      </c>
      <c r="D2618" s="2">
        <f t="shared" si="318"/>
        <v>7.8860000000000001</v>
      </c>
      <c r="E2618" s="2">
        <f t="shared" si="320"/>
        <v>7.8529999999999998</v>
      </c>
      <c r="F2618" s="2">
        <f t="shared" si="321"/>
        <v>7.8728649999999991</v>
      </c>
      <c r="G2618" s="2">
        <f t="shared" si="323"/>
        <v>7.630963999999997</v>
      </c>
      <c r="H2618" s="2">
        <f t="shared" si="319"/>
        <v>7.2816765000000032</v>
      </c>
      <c r="I2618" s="2">
        <f t="array" ref="I2618">SUMPRODUCT(B2602:B2621, (ROW(B2602:B2621)-ROW(B2602)+1)) / (20*21/2)</f>
        <v>7.8831428571428575</v>
      </c>
      <c r="J2618" s="2">
        <f t="shared" si="322"/>
        <v>7.8098959545291908</v>
      </c>
      <c r="K2618" s="2">
        <f t="shared" si="324"/>
        <v>7.6803516674219514</v>
      </c>
    </row>
    <row r="2619" spans="1:11" ht="13.5" x14ac:dyDescent="0.25">
      <c r="A2619" s="3">
        <f>TITRES_STAT!B2622</f>
        <v>45820</v>
      </c>
      <c r="B2619" s="6">
        <f>TITRES_STAT!D2622</f>
        <v>8</v>
      </c>
      <c r="C2619" s="2">
        <f t="shared" si="317"/>
        <v>0.17999999999999972</v>
      </c>
      <c r="D2619" s="2">
        <f t="shared" si="318"/>
        <v>7.9159999999999995</v>
      </c>
      <c r="E2619" s="2">
        <f t="shared" si="320"/>
        <v>7.8629999999999995</v>
      </c>
      <c r="F2619" s="2">
        <f t="shared" si="321"/>
        <v>7.8868899999999984</v>
      </c>
      <c r="G2619" s="2">
        <f t="shared" si="323"/>
        <v>7.643163999999997</v>
      </c>
      <c r="H2619" s="2">
        <f t="shared" si="319"/>
        <v>7.2904690000000043</v>
      </c>
      <c r="I2619" s="2">
        <f t="array" ref="I2619">SUMPRODUCT(B2603:B2622, (ROW(B2603:B2622)-ROW(B2603)+1)) / (20*21/2)</f>
        <v>7.8944285714285707</v>
      </c>
      <c r="J2619" s="2">
        <f t="shared" si="322"/>
        <v>7.8280011017168869</v>
      </c>
      <c r="K2619" s="2">
        <f t="shared" si="324"/>
        <v>7.6928868961505019</v>
      </c>
    </row>
    <row r="2620" spans="1:11" ht="13.5" x14ac:dyDescent="0.25">
      <c r="A2620" s="3">
        <f>TITRES_STAT!B2623</f>
        <v>45821</v>
      </c>
      <c r="B2620" s="6">
        <f>TITRES_STAT!D2623</f>
        <v>8</v>
      </c>
      <c r="C2620" s="2">
        <f t="shared" si="317"/>
        <v>0</v>
      </c>
      <c r="D2620" s="2">
        <f t="shared" si="318"/>
        <v>7.9460000000000006</v>
      </c>
      <c r="E2620" s="2">
        <f t="shared" si="320"/>
        <v>7.8830000000000009</v>
      </c>
      <c r="F2620" s="2">
        <f t="shared" si="321"/>
        <v>7.891499999999998</v>
      </c>
      <c r="G2620" s="2">
        <f t="shared" si="323"/>
        <v>7.6544219999999985</v>
      </c>
      <c r="H2620" s="2">
        <f t="shared" si="319"/>
        <v>7.2992615000000036</v>
      </c>
      <c r="I2620" s="2">
        <f t="array" ref="I2620">SUMPRODUCT(B2604:B2623, (ROW(B2604:B2623)-ROW(B2604)+1)) / (20*21/2)</f>
        <v>7.9052380952380945</v>
      </c>
      <c r="J2620" s="2">
        <f t="shared" si="322"/>
        <v>7.8443819491724218</v>
      </c>
      <c r="K2620" s="2">
        <f t="shared" si="324"/>
        <v>7.7049305472818546</v>
      </c>
    </row>
    <row r="2621" spans="1:11" ht="13.5" x14ac:dyDescent="0.25">
      <c r="A2621" s="3">
        <f>TITRES_STAT!B2624</f>
        <v>45824</v>
      </c>
      <c r="B2621" s="6">
        <f>TITRES_STAT!D2624</f>
        <v>7.8</v>
      </c>
      <c r="C2621" s="2">
        <f t="shared" si="317"/>
        <v>-0.20000000000000018</v>
      </c>
      <c r="D2621" s="2">
        <f t="shared" si="318"/>
        <v>7.9079999999999995</v>
      </c>
      <c r="E2621" s="2">
        <f t="shared" si="320"/>
        <v>7.883</v>
      </c>
      <c r="F2621" s="2">
        <f t="shared" si="321"/>
        <v>7.8815</v>
      </c>
      <c r="G2621" s="2">
        <f t="shared" si="323"/>
        <v>7.6597979999999994</v>
      </c>
      <c r="H2621" s="2">
        <f t="shared" si="319"/>
        <v>7.3070540000000044</v>
      </c>
      <c r="I2621" s="2">
        <f t="array" ref="I2621">SUMPRODUCT(B2605:B2624, (ROW(B2605:B2624)-ROW(B2605)+1)) / (20*21/2)</f>
        <v>7.9155714285714289</v>
      </c>
      <c r="J2621" s="2">
        <f t="shared" si="322"/>
        <v>7.8401550968702862</v>
      </c>
      <c r="K2621" s="2">
        <f t="shared" si="324"/>
        <v>7.7086587611139388</v>
      </c>
    </row>
    <row r="2622" spans="1:11" ht="13.5" x14ac:dyDescent="0.25">
      <c r="A2622" s="3">
        <f>TITRES_STAT!B2625</f>
        <v>45825</v>
      </c>
      <c r="B2622" s="6">
        <f>TITRES_STAT!D2625</f>
        <v>8</v>
      </c>
      <c r="C2622" s="2">
        <f t="shared" si="317"/>
        <v>0.20000000000000018</v>
      </c>
      <c r="D2622" s="2">
        <f t="shared" si="318"/>
        <v>7.9240000000000013</v>
      </c>
      <c r="E2622" s="2">
        <f t="shared" si="320"/>
        <v>7.9030000000000005</v>
      </c>
      <c r="F2622" s="2">
        <f t="shared" si="321"/>
        <v>7.8864999999999998</v>
      </c>
      <c r="G2622" s="2">
        <f t="shared" si="323"/>
        <v>7.6691740000000008</v>
      </c>
      <c r="H2622" s="2">
        <f t="shared" si="319"/>
        <v>7.3158465000000046</v>
      </c>
      <c r="I2622" s="2">
        <f t="array" ref="I2622">SUMPRODUCT(B2606:B2625, (ROW(B2606:B2625)-ROW(B2606)+1)) / (20*21/2)</f>
        <v>7.9254285714285713</v>
      </c>
      <c r="J2622" s="2">
        <f t="shared" si="322"/>
        <v>7.8553784209778783</v>
      </c>
      <c r="K2622" s="2">
        <f t="shared" si="324"/>
        <v>7.7200839077369219</v>
      </c>
    </row>
    <row r="2623" spans="1:11" ht="13.5" x14ac:dyDescent="0.25">
      <c r="A2623" s="3">
        <f>TITRES_STAT!B2626</f>
        <v>45826</v>
      </c>
      <c r="B2623" s="6">
        <f>TITRES_STAT!D2626</f>
        <v>8</v>
      </c>
      <c r="C2623" s="2">
        <f t="shared" si="317"/>
        <v>0</v>
      </c>
      <c r="D2623" s="2">
        <f t="shared" si="318"/>
        <v>7.9599999999999991</v>
      </c>
      <c r="E2623" s="2">
        <f t="shared" si="320"/>
        <v>7.9229999999999992</v>
      </c>
      <c r="F2623" s="2">
        <f t="shared" si="321"/>
        <v>7.8914999999999988</v>
      </c>
      <c r="G2623" s="2">
        <f t="shared" si="323"/>
        <v>7.6785500000000013</v>
      </c>
      <c r="H2623" s="2">
        <f t="shared" si="319"/>
        <v>7.3245450000000041</v>
      </c>
      <c r="I2623" s="2">
        <f t="array" ref="I2623">SUMPRODUCT(B2607:B2626, (ROW(B2607:B2626)-ROW(B2607)+1)) / (20*21/2)</f>
        <v>7.9348095238095233</v>
      </c>
      <c r="J2623" s="2">
        <f t="shared" si="322"/>
        <v>7.8691519046942711</v>
      </c>
      <c r="K2623" s="2">
        <f t="shared" si="324"/>
        <v>7.7310610093942973</v>
      </c>
    </row>
    <row r="2624" spans="1:11" ht="13.5" x14ac:dyDescent="0.25">
      <c r="A2624" s="3">
        <f>TITRES_STAT!B2627</f>
        <v>45827</v>
      </c>
      <c r="B2624" s="6">
        <f>TITRES_STAT!D2627</f>
        <v>8</v>
      </c>
      <c r="C2624" s="2">
        <f t="shared" si="317"/>
        <v>0</v>
      </c>
      <c r="D2624" s="2">
        <f t="shared" si="318"/>
        <v>7.9599999999999991</v>
      </c>
      <c r="E2624" s="2">
        <f t="shared" si="320"/>
        <v>7.9379999999999997</v>
      </c>
      <c r="F2624" s="2">
        <f t="shared" si="321"/>
        <v>7.8964999999999987</v>
      </c>
      <c r="G2624" s="2">
        <f t="shared" si="323"/>
        <v>7.6879260000000018</v>
      </c>
      <c r="H2624" s="2">
        <f t="shared" si="319"/>
        <v>7.3332435000000045</v>
      </c>
      <c r="I2624" s="2">
        <f t="array" ref="I2624">SUMPRODUCT(B2608:B2627, (ROW(B2608:B2627)-ROW(B2608)+1)) / (20*21/2)</f>
        <v>7.952285714285714</v>
      </c>
      <c r="J2624" s="2">
        <f t="shared" si="322"/>
        <v>7.8816136280567211</v>
      </c>
      <c r="K2624" s="2">
        <f t="shared" si="324"/>
        <v>7.741607636476874</v>
      </c>
    </row>
    <row r="2625" spans="1:11" ht="13.5" x14ac:dyDescent="0.25">
      <c r="A2625" s="3">
        <f>TITRES_STAT!B2628</f>
        <v>45828</v>
      </c>
      <c r="B2625" s="6">
        <f>TITRES_STAT!D2628</f>
        <v>8</v>
      </c>
      <c r="C2625" s="2">
        <f t="shared" si="317"/>
        <v>0</v>
      </c>
      <c r="D2625" s="2">
        <f t="shared" si="318"/>
        <v>7.9599999999999991</v>
      </c>
      <c r="E2625" s="2">
        <f t="shared" si="320"/>
        <v>7.9530000000000003</v>
      </c>
      <c r="F2625" s="2">
        <f t="shared" si="321"/>
        <v>7.9014999999999986</v>
      </c>
      <c r="G2625" s="2">
        <f t="shared" si="323"/>
        <v>7.6973020000000023</v>
      </c>
      <c r="H2625" s="2">
        <f t="shared" si="319"/>
        <v>7.3405770000000041</v>
      </c>
      <c r="I2625" s="2">
        <f t="array" ref="I2625">SUMPRODUCT(B2609:B2628, (ROW(B2609:B2628)-ROW(B2609)+1)) / (20*21/2)</f>
        <v>7.9679047619047605</v>
      </c>
      <c r="J2625" s="2">
        <f t="shared" si="322"/>
        <v>7.8928885206227477</v>
      </c>
      <c r="K2625" s="2">
        <f t="shared" si="324"/>
        <v>7.7517406703405261</v>
      </c>
    </row>
    <row r="2626" spans="1:11" ht="13.5" x14ac:dyDescent="0.25">
      <c r="A2626" s="3">
        <f>TITRES_STAT!B2629</f>
        <v>45831</v>
      </c>
      <c r="B2626" s="6">
        <f>TITRES_STAT!D2629</f>
        <v>8</v>
      </c>
      <c r="C2626" s="2">
        <f t="shared" si="317"/>
        <v>0</v>
      </c>
      <c r="D2626" s="2">
        <f t="shared" si="318"/>
        <v>8</v>
      </c>
      <c r="E2626" s="2">
        <f t="shared" si="320"/>
        <v>7.9539999999999988</v>
      </c>
      <c r="F2626" s="2">
        <f t="shared" si="321"/>
        <v>7.9064999999999994</v>
      </c>
      <c r="G2626" s="2">
        <f t="shared" si="323"/>
        <v>7.7085600000000021</v>
      </c>
      <c r="H2626" s="2">
        <f t="shared" si="319"/>
        <v>7.3472985000000044</v>
      </c>
      <c r="I2626" s="2">
        <f t="array" ref="I2626">SUMPRODUCT(B2610:B2629, (ROW(B2610:B2629)-ROW(B2610)+1)) / (20*21/2)</f>
        <v>7.9750476190476176</v>
      </c>
      <c r="J2626" s="2">
        <f t="shared" si="322"/>
        <v>7.9030896138967721</v>
      </c>
      <c r="K2626" s="2">
        <f t="shared" si="324"/>
        <v>7.7614763303271719</v>
      </c>
    </row>
    <row r="2627" spans="1:11" ht="13.5" x14ac:dyDescent="0.25">
      <c r="A2627" s="3">
        <f>TITRES_STAT!B2630</f>
        <v>45832</v>
      </c>
      <c r="B2627" s="6">
        <f>TITRES_STAT!D2630</f>
        <v>8.09</v>
      </c>
      <c r="C2627" s="2">
        <f t="shared" si="317"/>
        <v>8.9999999999999858E-2</v>
      </c>
      <c r="D2627" s="2">
        <f t="shared" si="318"/>
        <v>8.0180000000000007</v>
      </c>
      <c r="E2627" s="2">
        <f t="shared" si="320"/>
        <v>7.971000000000001</v>
      </c>
      <c r="F2627" s="2">
        <f t="shared" si="321"/>
        <v>7.9160000000000013</v>
      </c>
      <c r="G2627" s="2">
        <f t="shared" si="323"/>
        <v>7.7178540000000018</v>
      </c>
      <c r="H2627" s="2">
        <f t="shared" si="319"/>
        <v>7.3544700000000027</v>
      </c>
      <c r="I2627" s="2">
        <f t="array" ref="I2627">SUMPRODUCT(B2611:B2630, (ROW(B2611:B2630)-ROW(B2611)+1)) / (20*21/2)</f>
        <v>7.9817142857142862</v>
      </c>
      <c r="J2627" s="2">
        <f t="shared" si="322"/>
        <v>7.920890603049461</v>
      </c>
      <c r="K2627" s="2">
        <f t="shared" si="324"/>
        <v>7.7743596114908122</v>
      </c>
    </row>
    <row r="2628" spans="1:11" ht="13.5" x14ac:dyDescent="0.25">
      <c r="A2628" s="3">
        <f>TITRES_STAT!B2631</f>
        <v>45833</v>
      </c>
      <c r="B2628" s="6">
        <f>TITRES_STAT!D2631</f>
        <v>8.08</v>
      </c>
      <c r="C2628" s="2">
        <f t="shared" ref="C2628:C2691" si="325">B2628-B2627</f>
        <v>-9.9999999999997868E-3</v>
      </c>
      <c r="D2628" s="2">
        <f t="shared" si="318"/>
        <v>8.0340000000000007</v>
      </c>
      <c r="E2628" s="2">
        <f t="shared" si="320"/>
        <v>7.9969999999999999</v>
      </c>
      <c r="F2628" s="2">
        <f t="shared" si="321"/>
        <v>7.9249999999999998</v>
      </c>
      <c r="G2628" s="2">
        <f t="shared" si="323"/>
        <v>7.7269480000000019</v>
      </c>
      <c r="H2628" s="2">
        <f t="shared" si="319"/>
        <v>7.3614505000000019</v>
      </c>
      <c r="I2628" s="2">
        <f t="array" ref="I2628">SUMPRODUCT(B2612:B2631, (ROW(B2612:B2631)-ROW(B2612)+1)) / (20*21/2)</f>
        <v>7.9874285714285724</v>
      </c>
      <c r="J2628" s="2">
        <f t="shared" si="322"/>
        <v>7.936043878949512</v>
      </c>
      <c r="K2628" s="2">
        <f t="shared" si="324"/>
        <v>7.7863455090794078</v>
      </c>
    </row>
    <row r="2629" spans="1:11" ht="13.5" x14ac:dyDescent="0.25">
      <c r="A2629" s="3">
        <f>TITRES_STAT!B2632</f>
        <v>45835</v>
      </c>
      <c r="B2629" s="6">
        <f>TITRES_STAT!D2632</f>
        <v>8</v>
      </c>
      <c r="C2629" s="2">
        <f t="shared" si="325"/>
        <v>-8.0000000000000071E-2</v>
      </c>
      <c r="D2629" s="2">
        <f t="shared" si="318"/>
        <v>8.0340000000000007</v>
      </c>
      <c r="E2629" s="2">
        <f t="shared" si="320"/>
        <v>7.9969999999999999</v>
      </c>
      <c r="F2629" s="2">
        <f t="shared" si="321"/>
        <v>7.9300000000000015</v>
      </c>
      <c r="G2629" s="2">
        <f t="shared" si="323"/>
        <v>7.7344420000000023</v>
      </c>
      <c r="H2629" s="2">
        <f t="shared" si="319"/>
        <v>7.3689720000000012</v>
      </c>
      <c r="I2629" s="2">
        <f t="array" ref="I2629">SUMPRODUCT(B2613:B2632, (ROW(B2613:B2632)-ROW(B2613)+1)) / (20*21/2)</f>
        <v>7.9921904761904772</v>
      </c>
      <c r="J2629" s="2">
        <f t="shared" si="322"/>
        <v>7.942134938097178</v>
      </c>
      <c r="K2629" s="2">
        <f t="shared" si="324"/>
        <v>7.7947241165664902</v>
      </c>
    </row>
    <row r="2630" spans="1:11" ht="13.5" x14ac:dyDescent="0.25">
      <c r="A2630" s="3">
        <f>TITRES_STAT!B2633</f>
        <v>45838</v>
      </c>
      <c r="B2630" s="6">
        <f>TITRES_STAT!D2633</f>
        <v>8</v>
      </c>
      <c r="C2630" s="2">
        <f t="shared" si="325"/>
        <v>0</v>
      </c>
      <c r="D2630" s="2">
        <f t="shared" ref="D2630:D2693" si="326">AVERAGE(B2626:B2630)</f>
        <v>8.0340000000000007</v>
      </c>
      <c r="E2630" s="2">
        <f t="shared" si="320"/>
        <v>7.9969999999999999</v>
      </c>
      <c r="F2630" s="2">
        <f t="shared" si="321"/>
        <v>7.94</v>
      </c>
      <c r="G2630" s="2">
        <f t="shared" si="323"/>
        <v>7.7419360000000026</v>
      </c>
      <c r="H2630" s="2">
        <f t="shared" si="319"/>
        <v>7.3764935000000023</v>
      </c>
      <c r="I2630" s="2">
        <f t="array" ref="I2630">SUMPRODUCT(B2614:B2633, (ROW(B2614:B2633)-ROW(B2614)+1)) / (20*21/2)</f>
        <v>7.9960000000000004</v>
      </c>
      <c r="J2630" s="2">
        <f t="shared" si="322"/>
        <v>7.9476458963736372</v>
      </c>
      <c r="K2630" s="2">
        <f t="shared" si="324"/>
        <v>7.8027741512109419</v>
      </c>
    </row>
    <row r="2631" spans="1:11" ht="13.5" x14ac:dyDescent="0.25">
      <c r="A2631" s="3">
        <f>TITRES_STAT!B2634</f>
        <v>45839</v>
      </c>
      <c r="B2631" s="6">
        <f>TITRES_STAT!D2634</f>
        <v>8</v>
      </c>
      <c r="C2631" s="2">
        <f t="shared" si="325"/>
        <v>0</v>
      </c>
      <c r="D2631" s="2">
        <f t="shared" si="326"/>
        <v>8.0340000000000007</v>
      </c>
      <c r="E2631" s="2">
        <f t="shared" si="320"/>
        <v>8.0169999999999995</v>
      </c>
      <c r="F2631" s="2">
        <f t="shared" si="321"/>
        <v>7.95</v>
      </c>
      <c r="G2631" s="2">
        <f t="shared" si="323"/>
        <v>7.7513120000000013</v>
      </c>
      <c r="H2631" s="2">
        <f t="shared" si="319"/>
        <v>7.3840150000000024</v>
      </c>
      <c r="I2631" s="2">
        <f t="array" ref="I2631">SUMPRODUCT(B2615:B2634, (ROW(B2615:B2634)-ROW(B2615)+1)) / (20*21/2)</f>
        <v>7.9988571428571431</v>
      </c>
      <c r="J2631" s="2">
        <f t="shared" si="322"/>
        <v>7.95263200148091</v>
      </c>
      <c r="K2631" s="2">
        <f t="shared" si="324"/>
        <v>7.8105084982222772</v>
      </c>
    </row>
    <row r="2632" spans="1:11" ht="13.5" x14ac:dyDescent="0.25">
      <c r="A2632" s="3">
        <f>TITRES_STAT!B2635</f>
        <v>45840</v>
      </c>
      <c r="B2632" s="6">
        <f>TITRES_STAT!D2635</f>
        <v>8</v>
      </c>
      <c r="C2632" s="2">
        <f t="shared" si="325"/>
        <v>0</v>
      </c>
      <c r="D2632" s="2">
        <f t="shared" si="326"/>
        <v>8.016</v>
      </c>
      <c r="E2632" s="2">
        <f t="shared" si="320"/>
        <v>8.0169999999999995</v>
      </c>
      <c r="F2632" s="2">
        <f t="shared" si="321"/>
        <v>7.9599999999999991</v>
      </c>
      <c r="G2632" s="2">
        <f t="shared" si="323"/>
        <v>7.7606880000000009</v>
      </c>
      <c r="H2632" s="2">
        <f t="shared" si="319"/>
        <v>7.3915365000000035</v>
      </c>
      <c r="I2632" s="2">
        <f t="array" ref="I2632">SUMPRODUCT(B2616:B2635, (ROW(B2616:B2635)-ROW(B2616)+1)) / (20*21/2)</f>
        <v>8.0009999999999994</v>
      </c>
      <c r="J2632" s="2">
        <f t="shared" si="322"/>
        <v>7.9571432394351094</v>
      </c>
      <c r="K2632" s="2">
        <f t="shared" si="324"/>
        <v>7.8179395375076783</v>
      </c>
    </row>
    <row r="2633" spans="1:11" ht="13.5" x14ac:dyDescent="0.25">
      <c r="A2633" s="3">
        <f>TITRES_STAT!B2636</f>
        <v>45841</v>
      </c>
      <c r="B2633" s="6">
        <f>TITRES_STAT!D2636</f>
        <v>8</v>
      </c>
      <c r="C2633" s="2">
        <f t="shared" si="325"/>
        <v>0</v>
      </c>
      <c r="D2633" s="2">
        <f t="shared" si="326"/>
        <v>8</v>
      </c>
      <c r="E2633" s="2">
        <f t="shared" si="320"/>
        <v>8.0169999999999995</v>
      </c>
      <c r="F2633" s="2">
        <f t="shared" si="321"/>
        <v>7.9699999999999989</v>
      </c>
      <c r="G2633" s="2">
        <f t="shared" si="323"/>
        <v>7.7700640000000014</v>
      </c>
      <c r="H2633" s="2">
        <f t="shared" si="319"/>
        <v>7.3990580000000037</v>
      </c>
      <c r="I2633" s="2">
        <f t="array" ref="I2633">SUMPRODUCT(B2617:B2636, (ROW(B2617:B2636)-ROW(B2617)+1)) / (20*21/2)</f>
        <v>8.0024285714285721</v>
      </c>
      <c r="J2633" s="2">
        <f t="shared" si="322"/>
        <v>7.9612248356793849</v>
      </c>
      <c r="K2633" s="2">
        <f t="shared" si="324"/>
        <v>7.8250791634877697</v>
      </c>
    </row>
    <row r="2634" spans="1:11" ht="13.5" x14ac:dyDescent="0.25">
      <c r="A2634" s="3">
        <f>TITRES_STAT!B2637</f>
        <v>45842</v>
      </c>
      <c r="B2634" s="6">
        <f>TITRES_STAT!D2637</f>
        <v>8</v>
      </c>
      <c r="C2634" s="2">
        <f t="shared" si="325"/>
        <v>0</v>
      </c>
      <c r="D2634" s="2">
        <f t="shared" si="326"/>
        <v>8</v>
      </c>
      <c r="E2634" s="2">
        <f t="shared" si="320"/>
        <v>8.0169999999999995</v>
      </c>
      <c r="F2634" s="2">
        <f t="shared" si="321"/>
        <v>7.9775000000000009</v>
      </c>
      <c r="G2634" s="2">
        <f t="shared" si="323"/>
        <v>7.779440000000001</v>
      </c>
      <c r="H2634" s="2">
        <f t="shared" ref="H2634:H2693" si="327">AVERAGE(B2435:B2634)</f>
        <v>7.4061090000000034</v>
      </c>
      <c r="I2634" s="2">
        <f t="array" ref="I2634">SUMPRODUCT(B2618:B2637, (ROW(B2618:B2637)-ROW(B2618)+1)) / (20*21/2)</f>
        <v>8.0038095238095242</v>
      </c>
      <c r="J2634" s="2">
        <f t="shared" si="322"/>
        <v>7.9649177084718241</v>
      </c>
      <c r="K2634" s="2">
        <f t="shared" si="324"/>
        <v>7.8319388041353077</v>
      </c>
    </row>
    <row r="2635" spans="1:11" ht="13.5" x14ac:dyDescent="0.25">
      <c r="A2635" s="3">
        <f>TITRES_STAT!B2638</f>
        <v>45845</v>
      </c>
      <c r="B2635" s="6">
        <f>TITRES_STAT!D2638</f>
        <v>8</v>
      </c>
      <c r="C2635" s="2">
        <f t="shared" si="325"/>
        <v>0</v>
      </c>
      <c r="D2635" s="2">
        <f t="shared" si="326"/>
        <v>8</v>
      </c>
      <c r="E2635" s="2">
        <f t="shared" si="320"/>
        <v>8.0169999999999995</v>
      </c>
      <c r="F2635" s="2">
        <f t="shared" si="321"/>
        <v>7.9849999999999994</v>
      </c>
      <c r="G2635" s="2">
        <f t="shared" si="323"/>
        <v>7.7914520000000005</v>
      </c>
      <c r="H2635" s="2">
        <f t="shared" si="327"/>
        <v>7.4136305000000036</v>
      </c>
      <c r="I2635" s="2">
        <f t="array" ref="I2635">SUMPRODUCT(B2619:B2638, (ROW(B2619:B2638)-ROW(B2619)+1)) / (20*21/2)</f>
        <v>8.0048095238095236</v>
      </c>
      <c r="J2635" s="2">
        <f t="shared" si="322"/>
        <v>7.9682588790935549</v>
      </c>
      <c r="K2635" s="2">
        <f t="shared" si="324"/>
        <v>7.8385294392672566</v>
      </c>
    </row>
    <row r="2636" spans="1:11" ht="13.5" x14ac:dyDescent="0.25">
      <c r="A2636" s="3">
        <f>TITRES_STAT!B2639</f>
        <v>45846</v>
      </c>
      <c r="B2636" s="6">
        <f>TITRES_STAT!D2639</f>
        <v>8</v>
      </c>
      <c r="C2636" s="2">
        <f t="shared" si="325"/>
        <v>0</v>
      </c>
      <c r="D2636" s="2">
        <f t="shared" si="326"/>
        <v>8</v>
      </c>
      <c r="E2636" s="2">
        <f t="shared" ref="E2636:E2693" si="328">AVERAGE(B2627:B2636)</f>
        <v>8.0169999999999995</v>
      </c>
      <c r="F2636" s="2">
        <f t="shared" si="321"/>
        <v>7.9854999999999992</v>
      </c>
      <c r="G2636" s="2">
        <f t="shared" si="323"/>
        <v>7.8027100000000011</v>
      </c>
      <c r="H2636" s="2">
        <f t="shared" si="327"/>
        <v>7.4211520000000037</v>
      </c>
      <c r="I2636" s="2">
        <f t="array" ref="I2636">SUMPRODUCT(B2620:B2639, (ROW(B2620:B2639)-ROW(B2620)+1)) / (20*21/2)</f>
        <v>8.0049523809523802</v>
      </c>
      <c r="J2636" s="2">
        <f t="shared" si="322"/>
        <v>7.9712818429894066</v>
      </c>
      <c r="K2636" s="2">
        <f t="shared" si="324"/>
        <v>7.8448616181195208</v>
      </c>
    </row>
    <row r="2637" spans="1:11" ht="13.5" x14ac:dyDescent="0.25">
      <c r="A2637" s="3">
        <f>TITRES_STAT!B2640</f>
        <v>45847</v>
      </c>
      <c r="B2637" s="6">
        <f>TITRES_STAT!D2640</f>
        <v>8</v>
      </c>
      <c r="C2637" s="2">
        <f t="shared" si="325"/>
        <v>0</v>
      </c>
      <c r="D2637" s="2">
        <f t="shared" si="326"/>
        <v>8</v>
      </c>
      <c r="E2637" s="2">
        <f t="shared" si="328"/>
        <v>8.0079999999999991</v>
      </c>
      <c r="F2637" s="2">
        <f t="shared" si="321"/>
        <v>7.9895000000000014</v>
      </c>
      <c r="G2637" s="2">
        <f t="shared" si="323"/>
        <v>7.8154760000000003</v>
      </c>
      <c r="H2637" s="2">
        <f t="shared" si="327"/>
        <v>7.4286735000000048</v>
      </c>
      <c r="I2637" s="2">
        <f t="array" ref="I2637">SUMPRODUCT(B2621:B2640, (ROW(B2621:B2640)-ROW(B2621)+1)) / (20*21/2)</f>
        <v>8.0050952380952385</v>
      </c>
      <c r="J2637" s="2">
        <f t="shared" si="322"/>
        <v>7.9740169055618439</v>
      </c>
      <c r="K2637" s="2">
        <f t="shared" si="324"/>
        <v>7.8509454762324804</v>
      </c>
    </row>
    <row r="2638" spans="1:11" ht="13.5" x14ac:dyDescent="0.25">
      <c r="A2638" s="3">
        <f>TITRES_STAT!B2641</f>
        <v>45848</v>
      </c>
      <c r="B2638" s="6">
        <f>TITRES_STAT!D2641</f>
        <v>8</v>
      </c>
      <c r="C2638" s="2">
        <f t="shared" si="325"/>
        <v>0</v>
      </c>
      <c r="D2638" s="2">
        <f t="shared" si="326"/>
        <v>8</v>
      </c>
      <c r="E2638" s="2">
        <f t="shared" si="328"/>
        <v>8</v>
      </c>
      <c r="F2638" s="2">
        <f t="shared" si="321"/>
        <v>7.9984999999999999</v>
      </c>
      <c r="G2638" s="2">
        <f t="shared" si="323"/>
        <v>7.826734000000001</v>
      </c>
      <c r="H2638" s="2">
        <f t="shared" si="327"/>
        <v>7.436195000000005</v>
      </c>
      <c r="I2638" s="2">
        <f t="array" ref="I2638">SUMPRODUCT(B2622:B2641, (ROW(B2622:B2641)-ROW(B2622)+1)) / (20*21/2)</f>
        <v>8.0138095238095239</v>
      </c>
      <c r="J2638" s="2">
        <f t="shared" si="322"/>
        <v>7.9764914859845257</v>
      </c>
      <c r="K2638" s="2">
        <f t="shared" si="324"/>
        <v>7.8567907516743443</v>
      </c>
    </row>
    <row r="2639" spans="1:11" ht="13.5" x14ac:dyDescent="0.25">
      <c r="A2639" s="3">
        <f>TITRES_STAT!B2642</f>
        <v>45849</v>
      </c>
      <c r="B2639" s="6">
        <f>TITRES_STAT!D2642</f>
        <v>8</v>
      </c>
      <c r="C2639" s="2">
        <f t="shared" si="325"/>
        <v>0</v>
      </c>
      <c r="D2639" s="2">
        <f t="shared" si="326"/>
        <v>8</v>
      </c>
      <c r="E2639" s="2">
        <f t="shared" si="328"/>
        <v>8</v>
      </c>
      <c r="F2639" s="2">
        <f t="shared" si="321"/>
        <v>7.9984999999999999</v>
      </c>
      <c r="G2639" s="2">
        <f t="shared" si="323"/>
        <v>7.8379920000000007</v>
      </c>
      <c r="H2639" s="2">
        <f t="shared" si="327"/>
        <v>7.4437165000000052</v>
      </c>
      <c r="I2639" s="2">
        <f t="array" ref="I2639">SUMPRODUCT(B2623:B2642, (ROW(B2623:B2642)-ROW(B2623)+1)) / (20*21/2)</f>
        <v>8.0220952380952379</v>
      </c>
      <c r="J2639" s="2">
        <f t="shared" si="322"/>
        <v>7.9787303920812374</v>
      </c>
      <c r="K2639" s="2">
        <f t="shared" si="324"/>
        <v>7.8624068006282917</v>
      </c>
    </row>
    <row r="2640" spans="1:11" ht="13.5" x14ac:dyDescent="0.25">
      <c r="A2640" s="3">
        <f>TITRES_STAT!B2643</f>
        <v>45852</v>
      </c>
      <c r="B2640" s="6">
        <f>TITRES_STAT!D2643</f>
        <v>8</v>
      </c>
      <c r="C2640" s="2">
        <f t="shared" si="325"/>
        <v>0</v>
      </c>
      <c r="D2640" s="2">
        <f t="shared" si="326"/>
        <v>8</v>
      </c>
      <c r="E2640" s="2">
        <f t="shared" si="328"/>
        <v>8</v>
      </c>
      <c r="F2640" s="2">
        <f t="shared" si="321"/>
        <v>7.9984999999999999</v>
      </c>
      <c r="G2640" s="2">
        <f t="shared" si="323"/>
        <v>7.8492500000000005</v>
      </c>
      <c r="H2640" s="2">
        <f t="shared" si="327"/>
        <v>7.4512380000000054</v>
      </c>
      <c r="I2640" s="2">
        <f t="array" ref="I2640">SUMPRODUCT(B2624:B2643, (ROW(B2624:B2643)-ROW(B2624)+1)) / (20*21/2)</f>
        <v>8.0203809523809539</v>
      </c>
      <c r="J2640" s="2">
        <f t="shared" si="322"/>
        <v>7.9807560690258814</v>
      </c>
      <c r="K2640" s="2">
        <f t="shared" si="324"/>
        <v>7.8678026123683589</v>
      </c>
    </row>
    <row r="2641" spans="1:11" ht="13.5" x14ac:dyDescent="0.25">
      <c r="A2641" s="3">
        <f>TITRES_STAT!B2644</f>
        <v>45853</v>
      </c>
      <c r="B2641" s="6">
        <f>TITRES_STAT!D2644</f>
        <v>8.09</v>
      </c>
      <c r="C2641" s="2">
        <f t="shared" si="325"/>
        <v>8.9999999999999858E-2</v>
      </c>
      <c r="D2641" s="2">
        <f t="shared" si="326"/>
        <v>8.0180000000000007</v>
      </c>
      <c r="E2641" s="2">
        <f t="shared" si="328"/>
        <v>8.0090000000000003</v>
      </c>
      <c r="F2641" s="2">
        <f t="shared" si="321"/>
        <v>8.0130000000000017</v>
      </c>
      <c r="G2641" s="2">
        <f t="shared" si="323"/>
        <v>7.8641919999999992</v>
      </c>
      <c r="H2641" s="2">
        <f t="shared" si="327"/>
        <v>7.459727500000005</v>
      </c>
      <c r="I2641" s="2">
        <f t="array" ref="I2641">SUMPRODUCT(B2625:B2644, (ROW(B2625:B2644)-ROW(B2625)+1)) / (20*21/2)</f>
        <v>8.0186666666666664</v>
      </c>
      <c r="J2641" s="2">
        <f t="shared" si="322"/>
        <v>7.9911602529281787</v>
      </c>
      <c r="K2641" s="2">
        <f t="shared" si="324"/>
        <v>7.8765162354127369</v>
      </c>
    </row>
    <row r="2642" spans="1:11" ht="13.5" x14ac:dyDescent="0.25">
      <c r="A2642" s="3">
        <f>TITRES_STAT!B2645</f>
        <v>45854</v>
      </c>
      <c r="B2642" s="6">
        <f>TITRES_STAT!D2645</f>
        <v>8.1</v>
      </c>
      <c r="C2642" s="2">
        <f t="shared" si="325"/>
        <v>9.9999999999997868E-3</v>
      </c>
      <c r="D2642" s="2">
        <f t="shared" si="326"/>
        <v>8.0380000000000003</v>
      </c>
      <c r="E2642" s="2">
        <f t="shared" si="328"/>
        <v>8.0190000000000001</v>
      </c>
      <c r="F2642" s="2">
        <f t="shared" si="321"/>
        <v>8.0180000000000007</v>
      </c>
      <c r="G2642" s="2">
        <f t="shared" si="323"/>
        <v>7.8793340000000001</v>
      </c>
      <c r="H2642" s="2">
        <f t="shared" si="327"/>
        <v>7.4677490000000049</v>
      </c>
      <c r="I2642" s="2">
        <f t="array" ref="I2642">SUMPRODUCT(B2626:B2645, (ROW(B2626:B2645)-ROW(B2626)+1)) / (20*21/2)</f>
        <v>8.0169523809523824</v>
      </c>
      <c r="J2642" s="2">
        <f t="shared" si="322"/>
        <v>8.001525943125495</v>
      </c>
      <c r="K2642" s="2">
        <f t="shared" si="324"/>
        <v>7.8852803046122375</v>
      </c>
    </row>
    <row r="2643" spans="1:11" ht="13.5" x14ac:dyDescent="0.25">
      <c r="A2643" s="3">
        <f>TITRES_STAT!B2646</f>
        <v>45855</v>
      </c>
      <c r="B2643" s="6">
        <f>TITRES_STAT!D2646</f>
        <v>8</v>
      </c>
      <c r="C2643" s="2">
        <f t="shared" si="325"/>
        <v>-9.9999999999999645E-2</v>
      </c>
      <c r="D2643" s="2">
        <f t="shared" si="326"/>
        <v>8.0380000000000003</v>
      </c>
      <c r="E2643" s="2">
        <f t="shared" si="328"/>
        <v>8.0190000000000001</v>
      </c>
      <c r="F2643" s="2">
        <f t="shared" si="321"/>
        <v>8.0180000000000007</v>
      </c>
      <c r="G2643" s="2">
        <f t="shared" si="323"/>
        <v>7.8924760000000003</v>
      </c>
      <c r="H2643" s="2">
        <f t="shared" si="327"/>
        <v>7.4744235000000048</v>
      </c>
      <c r="I2643" s="2">
        <f t="array" ref="I2643">SUMPRODUCT(B2627:B2646, (ROW(B2627:B2646)-ROW(B2627)+1)) / (20*21/2)</f>
        <v>8.0152380952380948</v>
      </c>
      <c r="J2643" s="2">
        <f t="shared" si="322"/>
        <v>8.001380615208781</v>
      </c>
      <c r="K2643" s="2">
        <f t="shared" si="324"/>
        <v>7.8897791161960713</v>
      </c>
    </row>
    <row r="2644" spans="1:11" ht="13.5" x14ac:dyDescent="0.25">
      <c r="A2644" s="3">
        <f>TITRES_STAT!B2647</f>
        <v>45856</v>
      </c>
      <c r="B2644" s="6">
        <f>TITRES_STAT!D2647</f>
        <v>8</v>
      </c>
      <c r="C2644" s="2">
        <f t="shared" si="325"/>
        <v>0</v>
      </c>
      <c r="D2644" s="2">
        <f t="shared" si="326"/>
        <v>8.0380000000000003</v>
      </c>
      <c r="E2644" s="2">
        <f t="shared" si="328"/>
        <v>8.0190000000000001</v>
      </c>
      <c r="F2644" s="2">
        <f t="shared" ref="F2644:F2692" si="329">AVERAGE(B2625:B2644)</f>
        <v>8.0180000000000007</v>
      </c>
      <c r="G2644" s="2">
        <f t="shared" si="323"/>
        <v>7.9056180000000005</v>
      </c>
      <c r="H2644" s="2">
        <f t="shared" si="327"/>
        <v>7.4810510000000052</v>
      </c>
      <c r="I2644" s="2">
        <f t="array" ref="I2644">SUMPRODUCT(B2628:B2647, (ROW(B2628:B2647)-ROW(B2628)+1)) / (20*21/2)</f>
        <v>8.0278095238095233</v>
      </c>
      <c r="J2644" s="2">
        <f t="shared" si="322"/>
        <v>8.0012491280460409</v>
      </c>
      <c r="K2644" s="2">
        <f t="shared" si="324"/>
        <v>7.8941015037962252</v>
      </c>
    </row>
    <row r="2645" spans="1:11" ht="13.5" x14ac:dyDescent="0.25">
      <c r="A2645" s="3">
        <f>TITRES_STAT!B2648</f>
        <v>45859</v>
      </c>
      <c r="B2645" s="6">
        <f>TITRES_STAT!D2648</f>
        <v>8</v>
      </c>
      <c r="C2645" s="2">
        <f t="shared" si="325"/>
        <v>0</v>
      </c>
      <c r="D2645" s="2">
        <f t="shared" si="326"/>
        <v>8.0380000000000003</v>
      </c>
      <c r="E2645" s="2">
        <f t="shared" si="328"/>
        <v>8.0190000000000001</v>
      </c>
      <c r="F2645" s="2">
        <f t="shared" si="329"/>
        <v>8.0179999999999989</v>
      </c>
      <c r="G2645" s="2">
        <f t="shared" si="323"/>
        <v>7.9185720000000002</v>
      </c>
      <c r="H2645" s="2">
        <f t="shared" si="327"/>
        <v>7.4876785000000048</v>
      </c>
      <c r="I2645" s="2">
        <f t="array" ref="I2645">SUMPRODUCT(B2629:B2648, (ROW(B2629:B2648)-ROW(B2629)+1)) / (20*21/2)</f>
        <v>8.0400952380952369</v>
      </c>
      <c r="J2645" s="2">
        <f t="shared" ref="J2645:J2693" si="330">$J$4*B2645+J2644*(1-$J$4)</f>
        <v>8.0011301634702274</v>
      </c>
      <c r="K2645" s="2">
        <f t="shared" si="324"/>
        <v>7.8982543860002945</v>
      </c>
    </row>
    <row r="2646" spans="1:11" ht="13.5" x14ac:dyDescent="0.25">
      <c r="A2646" s="3">
        <f>TITRES_STAT!B2649</f>
        <v>45860</v>
      </c>
      <c r="B2646" s="6">
        <f>TITRES_STAT!D2649</f>
        <v>8</v>
      </c>
      <c r="C2646" s="2">
        <f t="shared" si="325"/>
        <v>0</v>
      </c>
      <c r="D2646" s="2">
        <f t="shared" si="326"/>
        <v>8.02</v>
      </c>
      <c r="E2646" s="2">
        <f t="shared" si="328"/>
        <v>8.0190000000000001</v>
      </c>
      <c r="F2646" s="2">
        <f t="shared" si="329"/>
        <v>8.0180000000000007</v>
      </c>
      <c r="G2646" s="2">
        <f t="shared" si="323"/>
        <v>7.9298300000000008</v>
      </c>
      <c r="H2646" s="2">
        <f t="shared" si="327"/>
        <v>7.4943060000000052</v>
      </c>
      <c r="I2646" s="2">
        <f t="array" ref="I2646">SUMPRODUCT(B2630:B2649, (ROW(B2630:B2649)-ROW(B2630)+1)) / (20*21/2)</f>
        <v>8.0520476190476202</v>
      </c>
      <c r="J2646" s="2">
        <f t="shared" si="330"/>
        <v>8.0010225288540155</v>
      </c>
      <c r="K2646" s="2">
        <f t="shared" si="324"/>
        <v>7.9022444100787146</v>
      </c>
    </row>
    <row r="2647" spans="1:11" ht="13.5" x14ac:dyDescent="0.25">
      <c r="A2647" s="3">
        <f>TITRES_STAT!B2650</f>
        <v>45861</v>
      </c>
      <c r="B2647" s="6">
        <f>TITRES_STAT!D2650</f>
        <v>8.15</v>
      </c>
      <c r="C2647" s="2">
        <f t="shared" si="325"/>
        <v>0.15000000000000036</v>
      </c>
      <c r="D2647" s="2">
        <f t="shared" si="326"/>
        <v>8.0299999999999994</v>
      </c>
      <c r="E2647" s="2">
        <f t="shared" si="328"/>
        <v>8.0340000000000007</v>
      </c>
      <c r="F2647" s="2">
        <f t="shared" si="329"/>
        <v>8.020999999999999</v>
      </c>
      <c r="G2647" s="2">
        <f t="shared" si="323"/>
        <v>7.9440880000000007</v>
      </c>
      <c r="H2647" s="2">
        <f t="shared" si="327"/>
        <v>7.5016835000000057</v>
      </c>
      <c r="I2647" s="2">
        <f t="array" ref="I2647">SUMPRODUCT(B2631:B2650, (ROW(B2631:B2650)-ROW(B2631)+1)) / (20*21/2)</f>
        <v>8.0632857142857137</v>
      </c>
      <c r="J2647" s="2">
        <f t="shared" si="330"/>
        <v>8.0152108594393479</v>
      </c>
      <c r="K2647" s="2">
        <f t="shared" si="324"/>
        <v>7.9119603155658238</v>
      </c>
    </row>
    <row r="2648" spans="1:11" ht="13.5" x14ac:dyDescent="0.25">
      <c r="A2648" s="3">
        <f>TITRES_STAT!B2651</f>
        <v>45862</v>
      </c>
      <c r="B2648" s="6">
        <f>TITRES_STAT!D2651</f>
        <v>8.15</v>
      </c>
      <c r="C2648" s="2">
        <f t="shared" si="325"/>
        <v>0</v>
      </c>
      <c r="D2648" s="2">
        <f t="shared" si="326"/>
        <v>8.0599999999999987</v>
      </c>
      <c r="E2648" s="2">
        <f t="shared" si="328"/>
        <v>8.0490000000000013</v>
      </c>
      <c r="F2648" s="2">
        <f t="shared" si="329"/>
        <v>8.0244999999999997</v>
      </c>
      <c r="G2648" s="2">
        <f t="shared" si="323"/>
        <v>7.9583459999999988</v>
      </c>
      <c r="H2648" s="2">
        <f t="shared" si="327"/>
        <v>7.5090610000000062</v>
      </c>
      <c r="I2648" s="2">
        <f t="array" ref="I2648">SUMPRODUCT(B2632:B2651, (ROW(B2632:B2651)-ROW(B2632)+1)) / (20*21/2)</f>
        <v>8.0738095238095244</v>
      </c>
      <c r="J2648" s="2">
        <f t="shared" si="330"/>
        <v>8.0280479204451254</v>
      </c>
      <c r="K2648" s="2">
        <f t="shared" si="324"/>
        <v>7.9212952051514778</v>
      </c>
    </row>
    <row r="2649" spans="1:11" ht="13.5" x14ac:dyDescent="0.25">
      <c r="A2649" s="3">
        <f>TITRES_STAT!B2652</f>
        <v>45866</v>
      </c>
      <c r="B2649" s="6">
        <f>TITRES_STAT!D2652</f>
        <v>8.15</v>
      </c>
      <c r="C2649" s="2">
        <f t="shared" si="325"/>
        <v>0</v>
      </c>
      <c r="D2649" s="2">
        <f t="shared" si="326"/>
        <v>8.09</v>
      </c>
      <c r="E2649" s="2">
        <f t="shared" si="328"/>
        <v>8.0640000000000018</v>
      </c>
      <c r="F2649" s="2">
        <f t="shared" si="329"/>
        <v>8.032</v>
      </c>
      <c r="G2649" s="2">
        <f t="shared" si="323"/>
        <v>7.9669559999999988</v>
      </c>
      <c r="H2649" s="2">
        <f t="shared" si="327"/>
        <v>7.5164385000000058</v>
      </c>
      <c r="I2649" s="2">
        <f t="array" ref="I2649">SUMPRODUCT(B2633:B2652, (ROW(B2633:B2652)-ROW(B2633)+1)) / (20*21/2)</f>
        <v>8.083619047619047</v>
      </c>
      <c r="J2649" s="2">
        <f t="shared" si="330"/>
        <v>8.0396624042122564</v>
      </c>
      <c r="K2649" s="2">
        <f t="shared" si="324"/>
        <v>7.9302640206357333</v>
      </c>
    </row>
    <row r="2650" spans="1:11" ht="13.5" x14ac:dyDescent="0.25">
      <c r="A2650" s="3">
        <f>TITRES_STAT!B2653</f>
        <v>45867</v>
      </c>
      <c r="B2650" s="6">
        <f>TITRES_STAT!D2653</f>
        <v>8.15</v>
      </c>
      <c r="C2650" s="2">
        <f t="shared" si="325"/>
        <v>0</v>
      </c>
      <c r="D2650" s="2">
        <f t="shared" si="326"/>
        <v>8.1199999999999992</v>
      </c>
      <c r="E2650" s="2">
        <f t="shared" si="328"/>
        <v>8.0790000000000006</v>
      </c>
      <c r="F2650" s="2">
        <f t="shared" si="329"/>
        <v>8.0395000000000003</v>
      </c>
      <c r="G2650" s="2">
        <f t="shared" si="323"/>
        <v>7.9717999999999973</v>
      </c>
      <c r="H2650" s="2">
        <f t="shared" si="327"/>
        <v>7.5237690000000068</v>
      </c>
      <c r="I2650" s="2">
        <f t="array" ref="I2650">SUMPRODUCT(B2634:B2653, (ROW(B2634:B2653)-ROW(B2634)+1)) / (20*21/2)</f>
        <v>8.0784285714285708</v>
      </c>
      <c r="J2650" s="2">
        <f t="shared" si="330"/>
        <v>8.0501707466682326</v>
      </c>
      <c r="K2650" s="2">
        <f t="shared" si="324"/>
        <v>7.9388811178657042</v>
      </c>
    </row>
    <row r="2651" spans="1:11" ht="13.5" x14ac:dyDescent="0.25">
      <c r="A2651" s="3">
        <f>TITRES_STAT!B2654</f>
        <v>45868</v>
      </c>
      <c r="B2651" s="6">
        <f>TITRES_STAT!D2654</f>
        <v>8.15</v>
      </c>
      <c r="C2651" s="2">
        <f t="shared" si="325"/>
        <v>0</v>
      </c>
      <c r="D2651" s="2">
        <f t="shared" si="326"/>
        <v>8.15</v>
      </c>
      <c r="E2651" s="2">
        <f t="shared" si="328"/>
        <v>8.0850000000000009</v>
      </c>
      <c r="F2651" s="2">
        <f t="shared" si="329"/>
        <v>8.0470000000000006</v>
      </c>
      <c r="G2651" s="2">
        <f t="shared" si="323"/>
        <v>7.9747999999999983</v>
      </c>
      <c r="H2651" s="2">
        <f t="shared" si="327"/>
        <v>7.5311465000000064</v>
      </c>
      <c r="I2651" s="2">
        <f t="array" ref="I2651">SUMPRODUCT(B2635:B2654, (ROW(B2635:B2654)-ROW(B2635)+1)) / (20*21/2)</f>
        <v>8.0856190476190477</v>
      </c>
      <c r="J2651" s="2">
        <f t="shared" si="330"/>
        <v>8.0596782946045913</v>
      </c>
      <c r="K2651" s="2">
        <f t="shared" si="324"/>
        <v>7.947160289714108</v>
      </c>
    </row>
    <row r="2652" spans="1:11" ht="13.5" x14ac:dyDescent="0.25">
      <c r="A2652" s="3">
        <f>TITRES_STAT!B2655</f>
        <v>45869</v>
      </c>
      <c r="B2652" s="6">
        <f>TITRES_STAT!D2655</f>
        <v>8.15</v>
      </c>
      <c r="C2652" s="2">
        <f t="shared" si="325"/>
        <v>0</v>
      </c>
      <c r="D2652" s="2">
        <f t="shared" si="326"/>
        <v>8.15</v>
      </c>
      <c r="E2652" s="2">
        <f t="shared" si="328"/>
        <v>8.09</v>
      </c>
      <c r="F2652" s="2">
        <f t="shared" si="329"/>
        <v>8.0545000000000009</v>
      </c>
      <c r="G2652" s="2">
        <f t="shared" si="323"/>
        <v>7.9797999999999965</v>
      </c>
      <c r="H2652" s="2">
        <f t="shared" si="327"/>
        <v>7.5384770000000056</v>
      </c>
      <c r="I2652" s="2">
        <f t="array" ref="I2652">SUMPRODUCT(B2636:B2655, (ROW(B2636:B2655)-ROW(B2636)+1)) / (20*21/2)</f>
        <v>8.0921904761904759</v>
      </c>
      <c r="J2652" s="2">
        <f t="shared" si="330"/>
        <v>8.0682803617851064</v>
      </c>
      <c r="K2652" s="2">
        <f t="shared" si="324"/>
        <v>7.9551147881566919</v>
      </c>
    </row>
    <row r="2653" spans="1:11" ht="13.5" x14ac:dyDescent="0.25">
      <c r="A2653" s="3">
        <f>TITRES_STAT!B2656</f>
        <v>45870</v>
      </c>
      <c r="B2653" s="6">
        <f>TITRES_STAT!D2656</f>
        <v>8</v>
      </c>
      <c r="C2653" s="2">
        <f t="shared" si="325"/>
        <v>-0.15000000000000036</v>
      </c>
      <c r="D2653" s="2">
        <f t="shared" si="326"/>
        <v>8.120000000000001</v>
      </c>
      <c r="E2653" s="2">
        <f t="shared" si="328"/>
        <v>8.09</v>
      </c>
      <c r="F2653" s="2">
        <f t="shared" si="329"/>
        <v>8.0545000000000009</v>
      </c>
      <c r="G2653" s="2">
        <f t="shared" si="323"/>
        <v>7.9817999999999971</v>
      </c>
      <c r="H2653" s="2">
        <f t="shared" si="327"/>
        <v>7.5448220000000061</v>
      </c>
      <c r="I2653" s="2">
        <f t="array" ref="I2653">SUMPRODUCT(B2637:B2656, (ROW(B2637:B2656)-ROW(B2637)+1)) / (20*21/2)</f>
        <v>8.0981428571428573</v>
      </c>
      <c r="J2653" s="2">
        <f t="shared" si="330"/>
        <v>8.0617774701865237</v>
      </c>
      <c r="K2653" s="2">
        <f t="shared" si="324"/>
        <v>7.956874992542704</v>
      </c>
    </row>
    <row r="2654" spans="1:11" ht="13.5" x14ac:dyDescent="0.25">
      <c r="A2654" s="3">
        <f>TITRES_STAT!B2657</f>
        <v>45873</v>
      </c>
      <c r="B2654" s="6">
        <f>TITRES_STAT!D2657</f>
        <v>8.1300000000000008</v>
      </c>
      <c r="C2654" s="2">
        <f t="shared" si="325"/>
        <v>0.13000000000000078</v>
      </c>
      <c r="D2654" s="2">
        <f t="shared" si="326"/>
        <v>8.1160000000000014</v>
      </c>
      <c r="E2654" s="2">
        <f t="shared" si="328"/>
        <v>8.102999999999998</v>
      </c>
      <c r="F2654" s="2">
        <f t="shared" si="329"/>
        <v>8.0610000000000017</v>
      </c>
      <c r="G2654" s="2">
        <f t="shared" si="323"/>
        <v>7.9863999999999979</v>
      </c>
      <c r="H2654" s="2">
        <f t="shared" si="327"/>
        <v>7.5515815000000055</v>
      </c>
      <c r="I2654" s="2">
        <f t="array" ref="I2654">SUMPRODUCT(B2638:B2657, (ROW(B2638:B2657)-ROW(B2638)+1)) / (20*21/2)</f>
        <v>8.0920476190476194</v>
      </c>
      <c r="J2654" s="2">
        <f t="shared" si="330"/>
        <v>8.0682748539782843</v>
      </c>
      <c r="K2654" s="2">
        <f t="shared" si="324"/>
        <v>7.963664208521422</v>
      </c>
    </row>
    <row r="2655" spans="1:11" ht="13.5" x14ac:dyDescent="0.25">
      <c r="A2655" s="3">
        <f>TITRES_STAT!B2658</f>
        <v>45874</v>
      </c>
      <c r="B2655" s="6">
        <f>TITRES_STAT!D2658</f>
        <v>8.1300000000000008</v>
      </c>
      <c r="C2655" s="2">
        <f t="shared" si="325"/>
        <v>0</v>
      </c>
      <c r="D2655" s="2">
        <f t="shared" si="326"/>
        <v>8.1120000000000001</v>
      </c>
      <c r="E2655" s="2">
        <f t="shared" si="328"/>
        <v>8.1159999999999979</v>
      </c>
      <c r="F2655" s="2">
        <f t="shared" si="329"/>
        <v>8.0675000000000008</v>
      </c>
      <c r="G2655" s="2">
        <f t="shared" si="323"/>
        <v>7.990999999999997</v>
      </c>
      <c r="H2655" s="2">
        <f t="shared" si="327"/>
        <v>7.5583410000000057</v>
      </c>
      <c r="I2655" s="2">
        <f t="array" ref="I2655">SUMPRODUCT(B2639:B2658, (ROW(B2639:B2658)-ROW(B2639)+1)) / (20*21/2)</f>
        <v>8.0859047619047626</v>
      </c>
      <c r="J2655" s="2">
        <f t="shared" si="330"/>
        <v>8.0741534393136867</v>
      </c>
      <c r="K2655" s="2">
        <f t="shared" si="324"/>
        <v>7.9701871807362679</v>
      </c>
    </row>
    <row r="2656" spans="1:11" ht="13.5" x14ac:dyDescent="0.25">
      <c r="A2656" s="3">
        <f>TITRES_STAT!B2659</f>
        <v>45875</v>
      </c>
      <c r="B2656" s="6">
        <f>TITRES_STAT!D2659</f>
        <v>8.1300000000000008</v>
      </c>
      <c r="C2656" s="2">
        <f t="shared" si="325"/>
        <v>0</v>
      </c>
      <c r="D2656" s="2">
        <f t="shared" si="326"/>
        <v>8.1080000000000005</v>
      </c>
      <c r="E2656" s="2">
        <f t="shared" si="328"/>
        <v>8.1289999999999996</v>
      </c>
      <c r="F2656" s="2">
        <f t="shared" si="329"/>
        <v>8.0740000000000016</v>
      </c>
      <c r="G2656" s="2">
        <f t="shared" si="323"/>
        <v>7.9955999999999969</v>
      </c>
      <c r="H2656" s="2">
        <f t="shared" si="327"/>
        <v>7.5651005000000069</v>
      </c>
      <c r="I2656" s="2">
        <f t="array" ref="I2656">SUMPRODUCT(B2640:B2659, (ROW(B2640:B2659)-ROW(B2640)+1)) / (20*21/2)</f>
        <v>8.0806666666666676</v>
      </c>
      <c r="J2656" s="2">
        <f t="shared" si="330"/>
        <v>8.0794721593790495</v>
      </c>
      <c r="K2656" s="2">
        <f t="shared" si="324"/>
        <v>7.9764543501191589</v>
      </c>
    </row>
    <row r="2657" spans="1:11" ht="13.5" x14ac:dyDescent="0.25">
      <c r="A2657" s="3">
        <f>TITRES_STAT!B2660</f>
        <v>45876</v>
      </c>
      <c r="B2657" s="6">
        <f>TITRES_STAT!D2660</f>
        <v>8.01</v>
      </c>
      <c r="C2657" s="2">
        <f t="shared" si="325"/>
        <v>-0.12000000000000099</v>
      </c>
      <c r="D2657" s="2">
        <f t="shared" si="326"/>
        <v>8.0800000000000018</v>
      </c>
      <c r="E2657" s="2">
        <f t="shared" si="328"/>
        <v>8.1150000000000002</v>
      </c>
      <c r="F2657" s="2">
        <f t="shared" si="329"/>
        <v>8.0745000000000005</v>
      </c>
      <c r="G2657" s="2">
        <f t="shared" si="323"/>
        <v>7.9977999999999971</v>
      </c>
      <c r="H2657" s="2">
        <f t="shared" si="327"/>
        <v>7.5717310000000069</v>
      </c>
      <c r="I2657" s="2">
        <f t="array" ref="I2657">SUMPRODUCT(B2641:B2660, (ROW(B2641:B2660)-ROW(B2641)+1)) / (20*21/2)</f>
        <v>8.0848571428571461</v>
      </c>
      <c r="J2657" s="2">
        <f t="shared" si="330"/>
        <v>8.0728557632477109</v>
      </c>
      <c r="K2657" s="2">
        <f t="shared" si="324"/>
        <v>7.9777698658007612</v>
      </c>
    </row>
    <row r="2658" spans="1:11" ht="13.5" x14ac:dyDescent="0.25">
      <c r="A2658" s="3">
        <f>TITRES_STAT!B2661</f>
        <v>45877</v>
      </c>
      <c r="B2658" s="6">
        <f>TITRES_STAT!D2661</f>
        <v>8.01</v>
      </c>
      <c r="C2658" s="2">
        <f t="shared" si="325"/>
        <v>0</v>
      </c>
      <c r="D2658" s="2">
        <f t="shared" si="326"/>
        <v>8.081999999999999</v>
      </c>
      <c r="E2658" s="2">
        <f t="shared" si="328"/>
        <v>8.1010000000000026</v>
      </c>
      <c r="F2658" s="2">
        <f t="shared" si="329"/>
        <v>8.0749999999999993</v>
      </c>
      <c r="G2658" s="2">
        <f t="shared" si="323"/>
        <v>7.9999999999999964</v>
      </c>
      <c r="H2658" s="2">
        <f t="shared" si="327"/>
        <v>7.5783615000000051</v>
      </c>
      <c r="I2658" s="2">
        <f t="array" ref="I2658">SUMPRODUCT(B2642:B2661, (ROW(B2642:B2661)-ROW(B2642)+1)) / (20*21/2)</f>
        <v>8.0903809523809525</v>
      </c>
      <c r="J2658" s="2">
        <f t="shared" si="330"/>
        <v>8.0668695000812622</v>
      </c>
      <c r="K2658" s="2">
        <f t="shared" si="324"/>
        <v>7.9790337926321042</v>
      </c>
    </row>
    <row r="2659" spans="1:11" ht="13.5" x14ac:dyDescent="0.25">
      <c r="A2659" s="3">
        <f>TITRES_STAT!B2662</f>
        <v>45880</v>
      </c>
      <c r="B2659" s="6">
        <f>TITRES_STAT!D2662</f>
        <v>8.02</v>
      </c>
      <c r="C2659" s="2">
        <f t="shared" si="325"/>
        <v>9.9999999999997868E-3</v>
      </c>
      <c r="D2659" s="2">
        <f t="shared" si="326"/>
        <v>8.0599999999999987</v>
      </c>
      <c r="E2659" s="2">
        <f t="shared" si="328"/>
        <v>8.088000000000001</v>
      </c>
      <c r="F2659" s="2">
        <f t="shared" si="329"/>
        <v>8.0760000000000005</v>
      </c>
      <c r="G2659" s="2">
        <f t="shared" si="323"/>
        <v>8.0023999999999962</v>
      </c>
      <c r="H2659" s="2">
        <f t="shared" si="327"/>
        <v>7.5845710000000057</v>
      </c>
      <c r="I2659" s="2">
        <f t="array" ref="I2659">SUMPRODUCT(B2643:B2662, (ROW(B2643:B2662)-ROW(B2643)+1)) / (20*21/2)</f>
        <v>8.0956666666666681</v>
      </c>
      <c r="J2659" s="2">
        <f t="shared" si="330"/>
        <v>8.0624057381687599</v>
      </c>
      <c r="K2659" s="2">
        <f t="shared" si="324"/>
        <v>7.9806403105681003</v>
      </c>
    </row>
    <row r="2660" spans="1:11" ht="13.5" x14ac:dyDescent="0.25">
      <c r="A2660" s="3">
        <f>TITRES_STAT!B2663</f>
        <v>45881</v>
      </c>
      <c r="B2660" s="6">
        <f>TITRES_STAT!D2663</f>
        <v>8.1199999999999992</v>
      </c>
      <c r="C2660" s="2">
        <f t="shared" si="325"/>
        <v>9.9999999999999645E-2</v>
      </c>
      <c r="D2660" s="2">
        <f t="shared" si="326"/>
        <v>8.0579999999999998</v>
      </c>
      <c r="E2660" s="2">
        <f t="shared" si="328"/>
        <v>8.0850000000000009</v>
      </c>
      <c r="F2660" s="2">
        <f t="shared" si="329"/>
        <v>8.0820000000000007</v>
      </c>
      <c r="G2660" s="2">
        <f t="shared" si="323"/>
        <v>8.0087999999999973</v>
      </c>
      <c r="H2660" s="2">
        <f t="shared" si="327"/>
        <v>7.5909040000000054</v>
      </c>
      <c r="I2660" s="2">
        <f t="array" ref="I2660">SUMPRODUCT(B2644:B2663, (ROW(B2644:B2663)-ROW(B2644)+1)) / (20*21/2)</f>
        <v>8.1007619047619048</v>
      </c>
      <c r="J2660" s="2">
        <f t="shared" si="330"/>
        <v>8.0678909059622104</v>
      </c>
      <c r="K2660" s="2">
        <f t="shared" si="324"/>
        <v>7.986105396428175</v>
      </c>
    </row>
    <row r="2661" spans="1:11" ht="13.5" x14ac:dyDescent="0.25">
      <c r="A2661" s="3">
        <f>TITRES_STAT!B2664</f>
        <v>45883</v>
      </c>
      <c r="B2661" s="6">
        <f>TITRES_STAT!D2664</f>
        <v>8.14</v>
      </c>
      <c r="C2661" s="2">
        <f t="shared" si="325"/>
        <v>2.000000000000135E-2</v>
      </c>
      <c r="D2661" s="2">
        <f t="shared" si="326"/>
        <v>8.0599999999999987</v>
      </c>
      <c r="E2661" s="2">
        <f t="shared" si="328"/>
        <v>8.0839999999999996</v>
      </c>
      <c r="F2661" s="2">
        <f t="shared" si="329"/>
        <v>8.0845000000000002</v>
      </c>
      <c r="G2661" s="2">
        <f t="shared" si="323"/>
        <v>8.0155999999999956</v>
      </c>
      <c r="H2661" s="2">
        <f t="shared" si="327"/>
        <v>7.5967720000000067</v>
      </c>
      <c r="I2661" s="2">
        <f t="array" ref="I2661">SUMPRODUCT(B2645:B2664, (ROW(B2645:B2664)-ROW(B2645)+1)) / (20*21/2)</f>
        <v>8.0937619047619052</v>
      </c>
      <c r="J2661" s="2">
        <f t="shared" si="330"/>
        <v>8.0747584387277147</v>
      </c>
      <c r="K2661" s="2">
        <f t="shared" si="324"/>
        <v>7.9921404789211881</v>
      </c>
    </row>
    <row r="2662" spans="1:11" ht="13.5" x14ac:dyDescent="0.25">
      <c r="A2662" s="3">
        <f>TITRES_STAT!B2665</f>
        <v>45884</v>
      </c>
      <c r="B2662" s="6">
        <f>TITRES_STAT!D2665</f>
        <v>8.14</v>
      </c>
      <c r="C2662" s="2">
        <f t="shared" si="325"/>
        <v>0</v>
      </c>
      <c r="D2662" s="2">
        <f t="shared" si="326"/>
        <v>8.0860000000000003</v>
      </c>
      <c r="E2662" s="2">
        <f t="shared" si="328"/>
        <v>8.083000000000002</v>
      </c>
      <c r="F2662" s="2">
        <f t="shared" si="329"/>
        <v>8.0865000000000009</v>
      </c>
      <c r="G2662" s="2">
        <f t="shared" si="323"/>
        <v>8.0223999999999958</v>
      </c>
      <c r="H2662" s="2">
        <f t="shared" si="327"/>
        <v>7.6021695000000067</v>
      </c>
      <c r="I2662" s="2">
        <f t="array" ref="I2662">SUMPRODUCT(B2646:B2665, (ROW(B2646:B2665)-ROW(B2646)+1)) / (20*21/2)</f>
        <v>8.0866666666666678</v>
      </c>
      <c r="J2662" s="2">
        <f t="shared" si="330"/>
        <v>8.0809719207536457</v>
      </c>
      <c r="K2662" s="2">
        <f t="shared" si="324"/>
        <v>7.997938891512514</v>
      </c>
    </row>
    <row r="2663" spans="1:11" ht="13.5" x14ac:dyDescent="0.25">
      <c r="A2663" s="3">
        <f>TITRES_STAT!B2666</f>
        <v>45887</v>
      </c>
      <c r="B2663" s="6">
        <f>TITRES_STAT!D2666</f>
        <v>8.14</v>
      </c>
      <c r="C2663" s="2">
        <f t="shared" si="325"/>
        <v>0</v>
      </c>
      <c r="D2663" s="2">
        <f t="shared" si="326"/>
        <v>8.1120000000000001</v>
      </c>
      <c r="E2663" s="2">
        <f t="shared" si="328"/>
        <v>8.0969999999999995</v>
      </c>
      <c r="F2663" s="2">
        <f t="shared" si="329"/>
        <v>8.0935000000000006</v>
      </c>
      <c r="G2663" s="2">
        <f t="shared" si="323"/>
        <v>8.0291999999999959</v>
      </c>
      <c r="H2663" s="2">
        <f t="shared" si="327"/>
        <v>7.6075670000000066</v>
      </c>
      <c r="I2663" s="2">
        <f t="array" ref="I2663">SUMPRODUCT(B2647:B2666, (ROW(B2647:B2666)-ROW(B2647)+1)) / (20*21/2)</f>
        <v>8.0794761904761909</v>
      </c>
      <c r="J2663" s="2">
        <f t="shared" si="330"/>
        <v>8.0865936425866316</v>
      </c>
      <c r="K2663" s="2">
        <f t="shared" si="324"/>
        <v>8.0035099153747691</v>
      </c>
    </row>
    <row r="2664" spans="1:11" ht="13.5" x14ac:dyDescent="0.25">
      <c r="A2664" s="3">
        <f>TITRES_STAT!B2667</f>
        <v>45888</v>
      </c>
      <c r="B2664" s="6">
        <f>TITRES_STAT!D2667</f>
        <v>8.02</v>
      </c>
      <c r="C2664" s="2">
        <f t="shared" si="325"/>
        <v>-0.12000000000000099</v>
      </c>
      <c r="D2664" s="2">
        <f t="shared" si="326"/>
        <v>8.1120000000000001</v>
      </c>
      <c r="E2664" s="2">
        <f t="shared" si="328"/>
        <v>8.0859999999999985</v>
      </c>
      <c r="F2664" s="2">
        <f t="shared" si="329"/>
        <v>8.0944999999999983</v>
      </c>
      <c r="G2664" s="2">
        <f t="shared" si="323"/>
        <v>8.0325999999999951</v>
      </c>
      <c r="H2664" s="2">
        <f t="shared" si="327"/>
        <v>7.6123645000000071</v>
      </c>
      <c r="I2664" s="2">
        <f t="array" ref="I2664">SUMPRODUCT(B2648:B2667, (ROW(B2648:B2667)-ROW(B2648)+1)) / (20*21/2)</f>
        <v>8.0798095238095229</v>
      </c>
      <c r="J2664" s="2">
        <f t="shared" si="330"/>
        <v>8.0802513909117142</v>
      </c>
      <c r="K2664" s="2">
        <f t="shared" si="324"/>
        <v>8.0041565853600734</v>
      </c>
    </row>
    <row r="2665" spans="1:11" ht="13.5" x14ac:dyDescent="0.25">
      <c r="A2665" s="3">
        <f>TITRES_STAT!B2668</f>
        <v>45889</v>
      </c>
      <c r="B2665" s="6">
        <f>TITRES_STAT!D2668</f>
        <v>8.02</v>
      </c>
      <c r="C2665" s="2">
        <f t="shared" si="325"/>
        <v>0</v>
      </c>
      <c r="D2665" s="2">
        <f t="shared" si="326"/>
        <v>8.0919999999999987</v>
      </c>
      <c r="E2665" s="2">
        <f t="shared" si="328"/>
        <v>8.0749999999999993</v>
      </c>
      <c r="F2665" s="2">
        <f t="shared" si="329"/>
        <v>8.0954999999999977</v>
      </c>
      <c r="G2665" s="2">
        <f t="shared" si="323"/>
        <v>8.0359999999999943</v>
      </c>
      <c r="H2665" s="2">
        <f t="shared" si="327"/>
        <v>7.6166915000000053</v>
      </c>
      <c r="I2665" s="2">
        <f t="array" ref="I2665">SUMPRODUCT(B2649:B2668, (ROW(B2649:B2668)-ROW(B2649)+1)) / (20*21/2)</f>
        <v>8.0803809523809527</v>
      </c>
      <c r="J2665" s="2">
        <f t="shared" si="330"/>
        <v>8.074513163205836</v>
      </c>
      <c r="K2665" s="2">
        <f t="shared" si="324"/>
        <v>8.0047778957381102</v>
      </c>
    </row>
    <row r="2666" spans="1:11" ht="13.5" x14ac:dyDescent="0.25">
      <c r="A2666" s="3">
        <f>TITRES_STAT!B2669</f>
        <v>45890</v>
      </c>
      <c r="B2666" s="6">
        <f>TITRES_STAT!D2669</f>
        <v>8.02</v>
      </c>
      <c r="C2666" s="2">
        <f t="shared" si="325"/>
        <v>0</v>
      </c>
      <c r="D2666" s="2">
        <f t="shared" si="326"/>
        <v>8.0680000000000014</v>
      </c>
      <c r="E2666" s="2">
        <f t="shared" si="328"/>
        <v>8.0639999999999983</v>
      </c>
      <c r="F2666" s="2">
        <f t="shared" si="329"/>
        <v>8.0965000000000025</v>
      </c>
      <c r="G2666" s="2">
        <f t="shared" si="323"/>
        <v>8.0365999999999946</v>
      </c>
      <c r="H2666" s="2">
        <f t="shared" si="327"/>
        <v>7.6203120000000046</v>
      </c>
      <c r="I2666" s="2">
        <f t="array" ref="I2666">SUMPRODUCT(B2650:B2669, (ROW(B2650:B2669)-ROW(B2650)+1)) / (20*21/2)</f>
        <v>8.0811904761904767</v>
      </c>
      <c r="J2666" s="2">
        <f t="shared" si="330"/>
        <v>8.0693214333767092</v>
      </c>
      <c r="K2666" s="2">
        <f t="shared" si="324"/>
        <v>8.0053748410032828</v>
      </c>
    </row>
    <row r="2667" spans="1:11" ht="13.5" x14ac:dyDescent="0.25">
      <c r="A2667" s="3">
        <f>TITRES_STAT!B2670</f>
        <v>45891</v>
      </c>
      <c r="B2667" s="6">
        <f>TITRES_STAT!D2670</f>
        <v>8.1</v>
      </c>
      <c r="C2667" s="2">
        <f t="shared" si="325"/>
        <v>8.0000000000000071E-2</v>
      </c>
      <c r="D2667" s="2">
        <f t="shared" si="326"/>
        <v>8.06</v>
      </c>
      <c r="E2667" s="2">
        <f t="shared" si="328"/>
        <v>8.0729999999999986</v>
      </c>
      <c r="F2667" s="2">
        <f t="shared" si="329"/>
        <v>8.094000000000003</v>
      </c>
      <c r="G2667" s="2">
        <f t="shared" si="323"/>
        <v>8.0401999999999969</v>
      </c>
      <c r="H2667" s="2">
        <f t="shared" si="327"/>
        <v>7.624332500000004</v>
      </c>
      <c r="I2667" s="2">
        <f t="array" ref="I2667">SUMPRODUCT(B2651:B2670, (ROW(B2651:B2670)-ROW(B2651)+1)) / (20*21/2)</f>
        <v>8.0917619047619063</v>
      </c>
      <c r="J2667" s="2">
        <f t="shared" si="330"/>
        <v>8.0722432016265451</v>
      </c>
      <c r="K2667" s="2">
        <f t="shared" si="324"/>
        <v>8.0090856315521748</v>
      </c>
    </row>
    <row r="2668" spans="1:11" ht="13.5" x14ac:dyDescent="0.25">
      <c r="A2668" s="3">
        <f>TITRES_STAT!B2671</f>
        <v>45894</v>
      </c>
      <c r="B2668" s="6">
        <f>TITRES_STAT!D2671</f>
        <v>8.1</v>
      </c>
      <c r="C2668" s="2">
        <f t="shared" si="325"/>
        <v>0</v>
      </c>
      <c r="D2668" s="2">
        <f t="shared" si="326"/>
        <v>8.0519999999999996</v>
      </c>
      <c r="E2668" s="2">
        <f t="shared" si="328"/>
        <v>8.0819999999999972</v>
      </c>
      <c r="F2668" s="2">
        <f t="shared" si="329"/>
        <v>8.0915000000000017</v>
      </c>
      <c r="G2668" s="2">
        <f t="shared" si="323"/>
        <v>8.0457999999999963</v>
      </c>
      <c r="H2668" s="2">
        <f t="shared" si="327"/>
        <v>7.6284005000000024</v>
      </c>
      <c r="I2668" s="2">
        <f t="array" ref="I2668">SUMPRODUCT(B2652:B2671, (ROW(B2652:B2671)-ROW(B2652)+1)) / (20*21/2)</f>
        <v>8.1163809523809523</v>
      </c>
      <c r="J2668" s="2">
        <f t="shared" si="330"/>
        <v>8.0748867062335403</v>
      </c>
      <c r="K2668" s="2">
        <f t="shared" si="324"/>
        <v>8.0126509009030702</v>
      </c>
    </row>
    <row r="2669" spans="1:11" ht="13.5" x14ac:dyDescent="0.25">
      <c r="A2669" s="3">
        <f>TITRES_STAT!B2672</f>
        <v>45895</v>
      </c>
      <c r="B2669" s="6">
        <f>TITRES_STAT!D2672</f>
        <v>8.1</v>
      </c>
      <c r="C2669" s="2">
        <f t="shared" si="325"/>
        <v>0</v>
      </c>
      <c r="D2669" s="2">
        <f t="shared" si="326"/>
        <v>8.0680000000000014</v>
      </c>
      <c r="E2669" s="2">
        <f t="shared" si="328"/>
        <v>8.0899999999999981</v>
      </c>
      <c r="F2669" s="2">
        <f t="shared" si="329"/>
        <v>8.0890000000000004</v>
      </c>
      <c r="G2669" s="2">
        <f t="shared" si="323"/>
        <v>8.0477999999999987</v>
      </c>
      <c r="H2669" s="2">
        <f t="shared" si="327"/>
        <v>7.6335980000000019</v>
      </c>
      <c r="I2669" s="2">
        <f t="array" ref="I2669">SUMPRODUCT(B2653:B2672, (ROW(B2653:B2672)-ROW(B2653)+1)) / (20*21/2)</f>
        <v>8.1400476190476176</v>
      </c>
      <c r="J2669" s="2">
        <f t="shared" si="330"/>
        <v>8.0772784484970117</v>
      </c>
      <c r="K2669" s="2">
        <f t="shared" si="324"/>
        <v>8.0160763557696164</v>
      </c>
    </row>
    <row r="2670" spans="1:11" ht="13.5" x14ac:dyDescent="0.25">
      <c r="A2670" s="3">
        <f>TITRES_STAT!B2673</f>
        <v>45896</v>
      </c>
      <c r="B2670" s="6">
        <f>TITRES_STAT!D2673</f>
        <v>8.1999999999999993</v>
      </c>
      <c r="C2670" s="2">
        <f t="shared" si="325"/>
        <v>9.9999999999999645E-2</v>
      </c>
      <c r="D2670" s="2">
        <f t="shared" si="326"/>
        <v>8.1039999999999992</v>
      </c>
      <c r="E2670" s="2">
        <f t="shared" si="328"/>
        <v>8.097999999999999</v>
      </c>
      <c r="F2670" s="2">
        <f t="shared" si="329"/>
        <v>8.0914999999999999</v>
      </c>
      <c r="G2670" s="2">
        <f t="shared" si="323"/>
        <v>8.0517999999999983</v>
      </c>
      <c r="H2670" s="2">
        <f t="shared" si="327"/>
        <v>7.6395310000000016</v>
      </c>
      <c r="I2670" s="2">
        <f t="array" ref="I2670">SUMPRODUCT(B2654:B2673, (ROW(B2654:B2673)-ROW(B2654)+1)) / (20*21/2)</f>
        <v>8.167523809523809</v>
      </c>
      <c r="J2670" s="2">
        <f t="shared" si="330"/>
        <v>8.0889662153068205</v>
      </c>
      <c r="K2670" s="2">
        <f t="shared" si="324"/>
        <v>8.0232890477002208</v>
      </c>
    </row>
    <row r="2671" spans="1:11" ht="13.5" x14ac:dyDescent="0.25">
      <c r="A2671" s="3">
        <f>TITRES_STAT!B2674</f>
        <v>45897</v>
      </c>
      <c r="B2671" s="6">
        <f>TITRES_STAT!D2674</f>
        <v>8.35</v>
      </c>
      <c r="C2671" s="2">
        <f t="shared" si="325"/>
        <v>0.15000000000000036</v>
      </c>
      <c r="D2671" s="2">
        <f t="shared" si="326"/>
        <v>8.17</v>
      </c>
      <c r="E2671" s="2">
        <f t="shared" si="328"/>
        <v>8.1189999999999998</v>
      </c>
      <c r="F2671" s="2">
        <f t="shared" si="329"/>
        <v>8.1014999999999979</v>
      </c>
      <c r="G2671" s="2">
        <f t="shared" si="323"/>
        <v>8.0627999999999993</v>
      </c>
      <c r="H2671" s="2">
        <f t="shared" si="327"/>
        <v>7.6464490000000005</v>
      </c>
      <c r="I2671" s="2">
        <f t="array" ref="I2671">SUMPRODUCT(B2655:B2674, (ROW(B2655:B2674)-ROW(B2655)+1)) / (20*21/2)</f>
        <v>8.2407142857142848</v>
      </c>
      <c r="J2671" s="2">
        <f t="shared" si="330"/>
        <v>8.1138265757537908</v>
      </c>
      <c r="K2671" s="2">
        <f t="shared" si="324"/>
        <v>8.0361012419080549</v>
      </c>
    </row>
    <row r="2672" spans="1:11" ht="13.5" x14ac:dyDescent="0.25">
      <c r="A2672" s="3">
        <f>TITRES_STAT!B2675</f>
        <v>45898</v>
      </c>
      <c r="B2672" s="6">
        <f>TITRES_STAT!D2675</f>
        <v>8.35</v>
      </c>
      <c r="C2672" s="2">
        <f t="shared" si="325"/>
        <v>0</v>
      </c>
      <c r="D2672" s="2">
        <f t="shared" si="326"/>
        <v>8.2200000000000006</v>
      </c>
      <c r="E2672" s="2">
        <f t="shared" si="328"/>
        <v>8.1399999999999988</v>
      </c>
      <c r="F2672" s="2">
        <f t="shared" si="329"/>
        <v>8.1114999999999977</v>
      </c>
      <c r="G2672" s="2">
        <f t="shared" si="323"/>
        <v>8.0698000000000008</v>
      </c>
      <c r="H2672" s="2">
        <f t="shared" si="327"/>
        <v>7.6533669999999994</v>
      </c>
      <c r="I2672" s="2">
        <f t="array" ref="I2672">SUMPRODUCT(B2656:B2675, (ROW(B2656:B2675)-ROW(B2656)+1)) / (20*21/2)</f>
        <v>8.3416666666666668</v>
      </c>
      <c r="J2672" s="2">
        <f t="shared" si="330"/>
        <v>8.1363192828248589</v>
      </c>
      <c r="K2672" s="2">
        <f t="shared" si="324"/>
        <v>8.0484109971273465</v>
      </c>
    </row>
    <row r="2673" spans="1:11" ht="13.5" x14ac:dyDescent="0.25">
      <c r="A2673" s="3">
        <f>TITRES_STAT!B2676</f>
        <v>45901</v>
      </c>
      <c r="B2673" s="6">
        <f>TITRES_STAT!D2676</f>
        <v>8.4</v>
      </c>
      <c r="C2673" s="2">
        <f t="shared" si="325"/>
        <v>5.0000000000000711E-2</v>
      </c>
      <c r="D2673" s="2">
        <f t="shared" si="326"/>
        <v>8.2799999999999994</v>
      </c>
      <c r="E2673" s="2">
        <f t="shared" si="328"/>
        <v>8.1660000000000004</v>
      </c>
      <c r="F2673" s="2">
        <f t="shared" si="329"/>
        <v>8.1314999999999991</v>
      </c>
      <c r="G2673" s="2">
        <f t="shared" si="323"/>
        <v>8.0777999999999999</v>
      </c>
      <c r="H2673" s="2">
        <f t="shared" si="327"/>
        <v>7.6602999999999994</v>
      </c>
      <c r="I2673" s="2">
        <f t="array" ref="I2673">SUMPRODUCT(B2657:B2676, (ROW(B2657:B2676)-ROW(B2657)+1)) / (20*21/2)</f>
        <v>8.437380952380952</v>
      </c>
      <c r="J2673" s="2">
        <f t="shared" si="330"/>
        <v>8.1614317320796346</v>
      </c>
      <c r="K2673" s="2">
        <f t="shared" si="324"/>
        <v>8.0621988011615695</v>
      </c>
    </row>
    <row r="2674" spans="1:11" ht="13.5" x14ac:dyDescent="0.25">
      <c r="A2674" s="3">
        <f>TITRES_STAT!B2677</f>
        <v>45902</v>
      </c>
      <c r="B2674" s="6">
        <f>TITRES_STAT!D2677</f>
        <v>8.9</v>
      </c>
      <c r="C2674" s="2">
        <f t="shared" si="325"/>
        <v>0.5</v>
      </c>
      <c r="D2674" s="2">
        <f t="shared" si="326"/>
        <v>8.44</v>
      </c>
      <c r="E2674" s="2">
        <f t="shared" si="328"/>
        <v>8.2540000000000013</v>
      </c>
      <c r="F2674" s="2">
        <f t="shared" si="329"/>
        <v>8.1699999999999982</v>
      </c>
      <c r="G2674" s="2">
        <f t="shared" ref="G2674:G2692" si="331">AVERAGE(B2625:B2674)</f>
        <v>8.0957999999999988</v>
      </c>
      <c r="H2674" s="2">
        <f t="shared" si="327"/>
        <v>7.6696860000000004</v>
      </c>
      <c r="I2674" s="2">
        <f t="array" ref="I2674">SUMPRODUCT(B2658:B2677, (ROW(B2658:B2677)-ROW(B2658)+1)) / (20*21/2)</f>
        <v>8.4935714285714283</v>
      </c>
      <c r="J2674" s="2">
        <f t="shared" si="330"/>
        <v>8.2317715671196687</v>
      </c>
      <c r="K2674" s="2">
        <f t="shared" si="324"/>
        <v>8.0950537501356266</v>
      </c>
    </row>
    <row r="2675" spans="1:11" ht="13.5" x14ac:dyDescent="0.25">
      <c r="A2675" s="3">
        <f>TITRES_STAT!B2678</f>
        <v>45903</v>
      </c>
      <c r="B2675" s="6">
        <f>TITRES_STAT!D2678</f>
        <v>9.23</v>
      </c>
      <c r="C2675" s="2">
        <f t="shared" si="325"/>
        <v>0.33000000000000007</v>
      </c>
      <c r="D2675" s="2">
        <f t="shared" si="326"/>
        <v>8.6460000000000008</v>
      </c>
      <c r="E2675" s="2">
        <f t="shared" si="328"/>
        <v>8.3750000000000018</v>
      </c>
      <c r="F2675" s="2">
        <f t="shared" si="329"/>
        <v>8.2249999999999979</v>
      </c>
      <c r="G2675" s="2">
        <f t="shared" si="331"/>
        <v>8.1204000000000001</v>
      </c>
      <c r="H2675" s="2">
        <f t="shared" si="327"/>
        <v>7.6805335000000001</v>
      </c>
      <c r="I2675" s="2">
        <f t="array" ref="I2675">SUMPRODUCT(B2659:B2678, (ROW(B2659:B2678)-ROW(B2659)+1)) / (20*21/2)</f>
        <v>8.5456666666666674</v>
      </c>
      <c r="J2675" s="2">
        <f t="shared" si="330"/>
        <v>8.3268409416797002</v>
      </c>
      <c r="K2675" s="2">
        <f t="shared" ref="K2675:K2693" si="332">$K$4*B2675+(1-$K$4)*K2674</f>
        <v>8.1395614462087398</v>
      </c>
    </row>
    <row r="2676" spans="1:11" ht="13.5" x14ac:dyDescent="0.25">
      <c r="A2676" s="3">
        <f>TITRES_STAT!B2679</f>
        <v>45905</v>
      </c>
      <c r="B2676" s="6">
        <f>TITRES_STAT!D2679</f>
        <v>9.23</v>
      </c>
      <c r="C2676" s="2">
        <f t="shared" si="325"/>
        <v>0</v>
      </c>
      <c r="D2676" s="2">
        <f t="shared" si="326"/>
        <v>8.8219999999999992</v>
      </c>
      <c r="E2676" s="2">
        <f t="shared" si="328"/>
        <v>8.4960000000000004</v>
      </c>
      <c r="F2676" s="2">
        <f t="shared" si="329"/>
        <v>8.2799999999999976</v>
      </c>
      <c r="G2676" s="2">
        <f t="shared" si="331"/>
        <v>8.1449999999999996</v>
      </c>
      <c r="H2676" s="2">
        <f t="shared" si="327"/>
        <v>7.6913810000000016</v>
      </c>
      <c r="I2676" s="2">
        <f t="array" ref="I2676">SUMPRODUCT(B2660:B2679, (ROW(B2660:B2679)-ROW(B2660)+1)) / (20*21/2)</f>
        <v>8.5936666666666675</v>
      </c>
      <c r="J2676" s="2">
        <f t="shared" si="330"/>
        <v>8.4128560900911573</v>
      </c>
      <c r="K2676" s="2">
        <f t="shared" si="332"/>
        <v>8.1823237424358481</v>
      </c>
    </row>
    <row r="2677" spans="1:11" ht="13.5" x14ac:dyDescent="0.25">
      <c r="A2677" s="3">
        <f>TITRES_STAT!B2680</f>
        <v>45908</v>
      </c>
      <c r="B2677" s="6">
        <f>TITRES_STAT!D2680</f>
        <v>8.8699999999999992</v>
      </c>
      <c r="C2677" s="2">
        <f t="shared" si="325"/>
        <v>-0.36000000000000121</v>
      </c>
      <c r="D2677" s="2">
        <f t="shared" si="326"/>
        <v>8.9260000000000002</v>
      </c>
      <c r="E2677" s="2">
        <f t="shared" si="328"/>
        <v>8.5730000000000004</v>
      </c>
      <c r="F2677" s="2">
        <f t="shared" si="329"/>
        <v>8.3229999999999968</v>
      </c>
      <c r="G2677" s="2">
        <f t="shared" si="331"/>
        <v>8.1605999999999987</v>
      </c>
      <c r="H2677" s="2">
        <f t="shared" si="327"/>
        <v>7.7004285000000001</v>
      </c>
      <c r="I2677" s="2">
        <f t="array" ref="I2677">SUMPRODUCT(B2661:B2680, (ROW(B2661:B2680)-ROW(B2661)+1)) / (20*21/2)</f>
        <v>8.6376190476190473</v>
      </c>
      <c r="J2677" s="2">
        <f t="shared" si="330"/>
        <v>8.4563936053205708</v>
      </c>
      <c r="K2677" s="2">
        <f t="shared" si="332"/>
        <v>8.2092914388109133</v>
      </c>
    </row>
    <row r="2678" spans="1:11" ht="13.5" x14ac:dyDescent="0.25">
      <c r="A2678" s="3">
        <f>TITRES_STAT!B2681</f>
        <v>45909</v>
      </c>
      <c r="B2678" s="6">
        <f>TITRES_STAT!D2681</f>
        <v>8.8699999999999992</v>
      </c>
      <c r="C2678" s="2">
        <f t="shared" si="325"/>
        <v>0</v>
      </c>
      <c r="D2678" s="2">
        <f t="shared" si="326"/>
        <v>9.02</v>
      </c>
      <c r="E2678" s="2">
        <f t="shared" si="328"/>
        <v>8.6500000000000021</v>
      </c>
      <c r="F2678" s="2">
        <f t="shared" si="329"/>
        <v>8.3659999999999979</v>
      </c>
      <c r="G2678" s="2">
        <f t="shared" si="331"/>
        <v>8.1763999999999992</v>
      </c>
      <c r="H2678" s="2">
        <f t="shared" si="327"/>
        <v>7.7094760000000004</v>
      </c>
      <c r="I2678" s="2">
        <f t="array" ref="I2678">SUMPRODUCT(B2662:B2681, (ROW(B2662:B2681)-ROW(B2662)+1)) / (20*21/2)</f>
        <v>8.6780000000000008</v>
      </c>
      <c r="J2678" s="2">
        <f t="shared" si="330"/>
        <v>8.4957846905281365</v>
      </c>
      <c r="K2678" s="2">
        <f t="shared" si="332"/>
        <v>8.2352015784653876</v>
      </c>
    </row>
    <row r="2679" spans="1:11" ht="13.5" x14ac:dyDescent="0.25">
      <c r="A2679" s="3">
        <f>TITRES_STAT!B2682</f>
        <v>45910</v>
      </c>
      <c r="B2679" s="6">
        <f>TITRES_STAT!D2682</f>
        <v>8.8699999999999992</v>
      </c>
      <c r="C2679" s="2">
        <f t="shared" si="325"/>
        <v>0</v>
      </c>
      <c r="D2679" s="2">
        <f t="shared" si="326"/>
        <v>9.0139999999999993</v>
      </c>
      <c r="E2679" s="2">
        <f t="shared" si="328"/>
        <v>8.7270000000000003</v>
      </c>
      <c r="F2679" s="2">
        <f t="shared" si="329"/>
        <v>8.4085000000000001</v>
      </c>
      <c r="G2679" s="2">
        <f t="shared" si="331"/>
        <v>8.1938000000000013</v>
      </c>
      <c r="H2679" s="2">
        <f t="shared" si="327"/>
        <v>7.7185234999999999</v>
      </c>
      <c r="I2679" s="2">
        <f t="array" ref="I2679">SUMPRODUCT(B2663:B2682, (ROW(B2663:B2682)-ROW(B2663)+1)) / (20*21/2)</f>
        <v>8.7149047619047622</v>
      </c>
      <c r="J2679" s="2">
        <f t="shared" si="330"/>
        <v>8.5314242438111698</v>
      </c>
      <c r="K2679" s="2">
        <f t="shared" si="332"/>
        <v>8.2600956342118437</v>
      </c>
    </row>
    <row r="2680" spans="1:11" ht="13.5" x14ac:dyDescent="0.25">
      <c r="A2680" s="3">
        <f>TITRES_STAT!B2683</f>
        <v>45911</v>
      </c>
      <c r="B2680" s="6">
        <f>TITRES_STAT!D2683</f>
        <v>8.8699999999999992</v>
      </c>
      <c r="C2680" s="2">
        <f t="shared" si="325"/>
        <v>0</v>
      </c>
      <c r="D2680" s="2">
        <f t="shared" si="326"/>
        <v>8.9419999999999984</v>
      </c>
      <c r="E2680" s="2">
        <f t="shared" si="328"/>
        <v>8.7940000000000005</v>
      </c>
      <c r="F2680" s="2">
        <f t="shared" si="329"/>
        <v>8.4460000000000015</v>
      </c>
      <c r="G2680" s="2">
        <f t="shared" si="331"/>
        <v>8.2112000000000016</v>
      </c>
      <c r="H2680" s="2">
        <f t="shared" si="327"/>
        <v>7.7275710000000002</v>
      </c>
      <c r="I2680" s="2">
        <f t="array" ref="I2680">SUMPRODUCT(B2664:B2683, (ROW(B2664:B2683)-ROW(B2664)+1)) / (20*21/2)</f>
        <v>8.7464285714285719</v>
      </c>
      <c r="J2680" s="2">
        <f t="shared" si="330"/>
        <v>8.5636695539243917</v>
      </c>
      <c r="K2680" s="2">
        <f t="shared" si="332"/>
        <v>8.284013452478046</v>
      </c>
    </row>
    <row r="2681" spans="1:11" ht="13.5" x14ac:dyDescent="0.25">
      <c r="A2681" s="3">
        <f>TITRES_STAT!B2684</f>
        <v>45912</v>
      </c>
      <c r="B2681" s="6">
        <f>TITRES_STAT!D2684</f>
        <v>8.8699999999999992</v>
      </c>
      <c r="C2681" s="2">
        <f t="shared" si="325"/>
        <v>0</v>
      </c>
      <c r="D2681" s="2">
        <f t="shared" si="326"/>
        <v>8.8699999999999992</v>
      </c>
      <c r="E2681" s="2">
        <f t="shared" si="328"/>
        <v>8.8460000000000001</v>
      </c>
      <c r="F2681" s="2">
        <f t="shared" si="329"/>
        <v>8.4825000000000017</v>
      </c>
      <c r="G2681" s="2">
        <f t="shared" si="331"/>
        <v>8.2286000000000019</v>
      </c>
      <c r="H2681" s="2">
        <f t="shared" si="327"/>
        <v>7.7366184999999996</v>
      </c>
      <c r="I2681" s="2">
        <f t="array" ref="I2681">SUMPRODUCT(B2665:B2684, (ROW(B2665:B2684)-ROW(B2665)+1)) / (20*21/2)</f>
        <v>8.7745714285714289</v>
      </c>
      <c r="J2681" s="2">
        <f t="shared" si="330"/>
        <v>8.5928438821220681</v>
      </c>
      <c r="K2681" s="2">
        <f t="shared" si="332"/>
        <v>8.30699331708675</v>
      </c>
    </row>
    <row r="2682" spans="1:11" ht="13.5" x14ac:dyDescent="0.25">
      <c r="A2682" s="3">
        <f>TITRES_STAT!B2685</f>
        <v>45915</v>
      </c>
      <c r="B2682" s="6">
        <f>TITRES_STAT!D2685</f>
        <v>8.8699999999999992</v>
      </c>
      <c r="C2682" s="2">
        <f t="shared" si="325"/>
        <v>0</v>
      </c>
      <c r="D2682" s="2">
        <f t="shared" si="326"/>
        <v>8.8699999999999992</v>
      </c>
      <c r="E2682" s="2">
        <f t="shared" si="328"/>
        <v>8.8979999999999997</v>
      </c>
      <c r="F2682" s="2">
        <f t="shared" si="329"/>
        <v>8.5190000000000019</v>
      </c>
      <c r="G2682" s="2">
        <f t="shared" si="331"/>
        <v>8.2460000000000022</v>
      </c>
      <c r="H2682" s="2">
        <f t="shared" si="327"/>
        <v>7.7456659999999991</v>
      </c>
      <c r="I2682" s="2">
        <f t="array" ref="I2682">SUMPRODUCT(B2666:B2685, (ROW(B2666:B2685)-ROW(B2666)+1)) / (20*21/2)</f>
        <v>8.7940000000000005</v>
      </c>
      <c r="J2682" s="2">
        <f t="shared" si="330"/>
        <v>8.6192397028723473</v>
      </c>
      <c r="K2682" s="2">
        <f t="shared" si="332"/>
        <v>8.329072010534329</v>
      </c>
    </row>
    <row r="2683" spans="1:11" ht="13.5" x14ac:dyDescent="0.25">
      <c r="A2683" s="3">
        <f>TITRES_STAT!B2686</f>
        <v>45916</v>
      </c>
      <c r="B2683" s="6">
        <f>TITRES_STAT!D2686</f>
        <v>8.85</v>
      </c>
      <c r="C2683" s="2">
        <f t="shared" si="325"/>
        <v>-1.9999999999999574E-2</v>
      </c>
      <c r="D2683" s="2">
        <f t="shared" si="326"/>
        <v>8.8659999999999997</v>
      </c>
      <c r="E2683" s="2">
        <f t="shared" si="328"/>
        <v>8.9429999999999996</v>
      </c>
      <c r="F2683" s="2">
        <f t="shared" si="329"/>
        <v>8.5545000000000009</v>
      </c>
      <c r="G2683" s="2">
        <f t="shared" si="331"/>
        <v>8.2630000000000035</v>
      </c>
      <c r="H2683" s="2">
        <f t="shared" si="327"/>
        <v>7.7548489999999983</v>
      </c>
      <c r="I2683" s="2">
        <f t="array" ref="I2683">SUMPRODUCT(B2667:B2686, (ROW(B2667:B2686)-ROW(B2667)+1)) / (20*21/2)</f>
        <v>8.793523809523812</v>
      </c>
      <c r="J2683" s="2">
        <f t="shared" si="330"/>
        <v>8.6412168740273625</v>
      </c>
      <c r="K2683" s="2">
        <f t="shared" si="332"/>
        <v>8.3495005591408269</v>
      </c>
    </row>
    <row r="2684" spans="1:11" ht="13.5" x14ac:dyDescent="0.25">
      <c r="A2684" s="3">
        <f>TITRES_STAT!B2687</f>
        <v>45917</v>
      </c>
      <c r="B2684" s="6">
        <f>TITRES_STAT!D2687</f>
        <v>8.85</v>
      </c>
      <c r="C2684" s="2">
        <f t="shared" si="325"/>
        <v>0</v>
      </c>
      <c r="D2684" s="2">
        <f t="shared" si="326"/>
        <v>8.8620000000000001</v>
      </c>
      <c r="E2684" s="2">
        <f t="shared" si="328"/>
        <v>8.9379999999999988</v>
      </c>
      <c r="F2684" s="2">
        <f t="shared" si="329"/>
        <v>8.5960000000000019</v>
      </c>
      <c r="G2684" s="2">
        <f t="shared" si="331"/>
        <v>8.2800000000000029</v>
      </c>
      <c r="H2684" s="2">
        <f t="shared" si="327"/>
        <v>7.7626194999999969</v>
      </c>
      <c r="I2684" s="2">
        <f t="array" ref="I2684">SUMPRODUCT(B2668:B2687, (ROW(B2668:B2687)-ROW(B2668)+1)) / (20*21/2)</f>
        <v>8.8053809523809523</v>
      </c>
      <c r="J2684" s="2">
        <f t="shared" si="330"/>
        <v>8.6611009812628517</v>
      </c>
      <c r="K2684" s="2">
        <f t="shared" si="332"/>
        <v>8.3691279881941281</v>
      </c>
    </row>
    <row r="2685" spans="1:11" ht="13.5" x14ac:dyDescent="0.25">
      <c r="A2685" s="3">
        <f>TITRES_STAT!B2688</f>
        <v>45918</v>
      </c>
      <c r="B2685" s="6">
        <f>TITRES_STAT!D2688</f>
        <v>8.8000000000000007</v>
      </c>
      <c r="C2685" s="2">
        <f t="shared" si="325"/>
        <v>-4.9999999999998934E-2</v>
      </c>
      <c r="D2685" s="2">
        <f t="shared" si="326"/>
        <v>8.847999999999999</v>
      </c>
      <c r="E2685" s="2">
        <f t="shared" si="328"/>
        <v>8.8949999999999978</v>
      </c>
      <c r="F2685" s="2">
        <f t="shared" si="329"/>
        <v>8.6350000000000016</v>
      </c>
      <c r="G2685" s="2">
        <f t="shared" si="331"/>
        <v>8.2960000000000029</v>
      </c>
      <c r="H2685" s="2">
        <f t="shared" si="327"/>
        <v>7.7697164999999986</v>
      </c>
      <c r="I2685" s="2">
        <f t="array" ref="I2685">SUMPRODUCT(B2669:B2688, (ROW(B2669:B2688)-ROW(B2669)+1)) / (20*21/2)</f>
        <v>8.81490476190476</v>
      </c>
      <c r="J2685" s="2">
        <f t="shared" si="330"/>
        <v>8.6743294592378177</v>
      </c>
      <c r="K2685" s="2">
        <f t="shared" si="332"/>
        <v>8.3860249298335745</v>
      </c>
    </row>
    <row r="2686" spans="1:11" ht="13.5" x14ac:dyDescent="0.25">
      <c r="A2686" s="3">
        <f>TITRES_STAT!B2689</f>
        <v>45919</v>
      </c>
      <c r="B2686" s="6">
        <f>TITRES_STAT!D2689</f>
        <v>8.6300000000000008</v>
      </c>
      <c r="C2686" s="2">
        <f t="shared" si="325"/>
        <v>-0.16999999999999993</v>
      </c>
      <c r="D2686" s="2">
        <f t="shared" si="326"/>
        <v>8.8000000000000007</v>
      </c>
      <c r="E2686" s="2">
        <f t="shared" si="328"/>
        <v>8.8349999999999973</v>
      </c>
      <c r="F2686" s="2">
        <f t="shared" si="329"/>
        <v>8.6655000000000015</v>
      </c>
      <c r="G2686" s="2">
        <f t="shared" si="331"/>
        <v>8.3086000000000038</v>
      </c>
      <c r="H2686" s="2">
        <f t="shared" si="327"/>
        <v>7.7759634999999978</v>
      </c>
      <c r="I2686" s="2">
        <f t="array" ref="I2686">SUMPRODUCT(B2670:B2689, (ROW(B2670:B2689)-ROW(B2670)+1)) / (20*21/2)</f>
        <v>8.8106190476190474</v>
      </c>
      <c r="J2686" s="2">
        <f t="shared" si="330"/>
        <v>8.6701076059770728</v>
      </c>
      <c r="K2686" s="2">
        <f t="shared" si="332"/>
        <v>8.3955925796440223</v>
      </c>
    </row>
    <row r="2687" spans="1:11" ht="13.5" x14ac:dyDescent="0.25">
      <c r="A2687" s="3">
        <f>TITRES_STAT!B2690</f>
        <v>45922</v>
      </c>
      <c r="B2687" s="6">
        <f>TITRES_STAT!D2690</f>
        <v>8.7899999999999991</v>
      </c>
      <c r="C2687" s="2">
        <f t="shared" si="325"/>
        <v>0.15999999999999837</v>
      </c>
      <c r="D2687" s="2">
        <f t="shared" si="326"/>
        <v>8.7840000000000007</v>
      </c>
      <c r="E2687" s="2">
        <f t="shared" si="328"/>
        <v>8.8269999999999982</v>
      </c>
      <c r="F2687" s="2">
        <f t="shared" si="329"/>
        <v>8.6999999999999993</v>
      </c>
      <c r="G2687" s="2">
        <f t="shared" si="331"/>
        <v>8.3244000000000025</v>
      </c>
      <c r="H2687" s="2">
        <f t="shared" si="327"/>
        <v>7.7827279999999988</v>
      </c>
      <c r="I2687" s="2">
        <f t="array" ref="I2687">SUMPRODUCT(B2671:B2690, (ROW(B2671:B2690)-ROW(B2671)+1)) / (20*21/2)</f>
        <v>8.8120952380952371</v>
      </c>
      <c r="J2687" s="2">
        <f t="shared" si="330"/>
        <v>8.6815259292173508</v>
      </c>
      <c r="K2687" s="2">
        <f t="shared" si="332"/>
        <v>8.4110595373050412</v>
      </c>
    </row>
    <row r="2688" spans="1:11" ht="13.5" x14ac:dyDescent="0.25">
      <c r="A2688" s="3">
        <f>TITRES_STAT!B2691</f>
        <v>45923</v>
      </c>
      <c r="B2688" s="6">
        <f>TITRES_STAT!D2691</f>
        <v>8.8000000000000007</v>
      </c>
      <c r="C2688" s="2">
        <f t="shared" si="325"/>
        <v>1.0000000000001563E-2</v>
      </c>
      <c r="D2688" s="2">
        <f t="shared" si="326"/>
        <v>8.7740000000000009</v>
      </c>
      <c r="E2688" s="2">
        <f t="shared" si="328"/>
        <v>8.82</v>
      </c>
      <c r="F2688" s="2">
        <f t="shared" si="329"/>
        <v>8.735000000000003</v>
      </c>
      <c r="G2688" s="2">
        <f t="shared" si="331"/>
        <v>8.3404000000000025</v>
      </c>
      <c r="H2688" s="2">
        <f t="shared" si="327"/>
        <v>7.7895424999999978</v>
      </c>
      <c r="I2688" s="2">
        <f t="array" ref="I2688">SUMPRODUCT(B2672:B2691, (ROW(B2672:B2691)-ROW(B2672)+1)) / (20*21/2)</f>
        <v>8.8117619047619034</v>
      </c>
      <c r="J2688" s="2">
        <f t="shared" si="330"/>
        <v>8.6928091740537941</v>
      </c>
      <c r="K2688" s="2">
        <f t="shared" si="332"/>
        <v>8.4263121044695506</v>
      </c>
    </row>
    <row r="2689" spans="1:11" ht="13.5" x14ac:dyDescent="0.25">
      <c r="A2689" s="3">
        <f>TITRES_STAT!B2692</f>
        <v>45924</v>
      </c>
      <c r="B2689" s="6">
        <f>TITRES_STAT!D2692</f>
        <v>8.69</v>
      </c>
      <c r="C2689" s="2">
        <f t="shared" si="325"/>
        <v>-0.11000000000000121</v>
      </c>
      <c r="D2689" s="2">
        <f t="shared" si="326"/>
        <v>8.7419999999999991</v>
      </c>
      <c r="E2689" s="2">
        <f t="shared" si="328"/>
        <v>8.8019999999999996</v>
      </c>
      <c r="F2689" s="2">
        <f t="shared" si="329"/>
        <v>8.7645000000000017</v>
      </c>
      <c r="G2689" s="2">
        <f t="shared" si="331"/>
        <v>8.3542000000000023</v>
      </c>
      <c r="H2689" s="2">
        <f t="shared" si="327"/>
        <v>7.7956189999999967</v>
      </c>
      <c r="I2689" s="2">
        <f t="array" ref="I2689">SUMPRODUCT(B2673:B2692, (ROW(B2673:B2692)-ROW(B2673)+1)) / (20*21/2)</f>
        <v>8.809333333333333</v>
      </c>
      <c r="J2689" s="2">
        <f t="shared" si="330"/>
        <v>8.6925416336677177</v>
      </c>
      <c r="K2689" s="2">
        <f t="shared" si="332"/>
        <v>8.4366528062550579</v>
      </c>
    </row>
    <row r="2690" spans="1:11" ht="13.5" x14ac:dyDescent="0.25">
      <c r="A2690" s="3">
        <f>TITRES_STAT!B2693</f>
        <v>45925</v>
      </c>
      <c r="B2690" s="6">
        <f>TITRES_STAT!D2693</f>
        <v>8.7799999999999994</v>
      </c>
      <c r="C2690" s="2">
        <f t="shared" si="325"/>
        <v>8.9999999999999858E-2</v>
      </c>
      <c r="D2690" s="2">
        <f t="shared" si="326"/>
        <v>8.7380000000000013</v>
      </c>
      <c r="E2690" s="2">
        <f t="shared" si="328"/>
        <v>8.7929999999999993</v>
      </c>
      <c r="F2690" s="2">
        <f t="shared" si="329"/>
        <v>8.7934999999999999</v>
      </c>
      <c r="G2690" s="2">
        <f t="shared" si="331"/>
        <v>8.3698000000000015</v>
      </c>
      <c r="H2690" s="2">
        <f t="shared" si="327"/>
        <v>7.8021454999999982</v>
      </c>
      <c r="I2690" s="2">
        <f t="array" ref="I2690">SUMPRODUCT(B2674:B2693, (ROW(B2674:B2693)-ROW(B2674)+1)) / (20*21/2)</f>
        <v>8.8048095238095225</v>
      </c>
      <c r="J2690" s="2">
        <f t="shared" si="330"/>
        <v>8.7008710018898405</v>
      </c>
      <c r="K2690" s="2">
        <f t="shared" si="332"/>
        <v>8.4501174020881926</v>
      </c>
    </row>
    <row r="2691" spans="1:11" ht="13.5" x14ac:dyDescent="0.25">
      <c r="A2691" s="3">
        <f>TITRES_STAT!B2694</f>
        <v>45926</v>
      </c>
      <c r="B2691" s="6">
        <f>TITRES_STAT!D2694</f>
        <v>8.7899999999999991</v>
      </c>
      <c r="C2691" s="2">
        <f t="shared" si="325"/>
        <v>9.9999999999997868E-3</v>
      </c>
      <c r="D2691" s="2">
        <f t="shared" si="326"/>
        <v>8.77</v>
      </c>
      <c r="E2691" s="2">
        <f t="shared" si="328"/>
        <v>8.7850000000000001</v>
      </c>
      <c r="F2691" s="2">
        <f t="shared" si="329"/>
        <v>8.8155000000000001</v>
      </c>
      <c r="G2691" s="2">
        <f t="shared" si="331"/>
        <v>8.3838000000000008</v>
      </c>
      <c r="H2691" s="2">
        <f t="shared" si="327"/>
        <v>7.8086749999999974</v>
      </c>
      <c r="I2691" s="2">
        <f t="array" ref="I2691">SUMPRODUCT(B2675:B2694, (ROW(B2675:B2694)-ROW(B2675)+1)) / (20*21/2)</f>
        <v>8.7993809523809521</v>
      </c>
      <c r="J2691" s="2">
        <f t="shared" si="330"/>
        <v>8.7093594779003318</v>
      </c>
      <c r="K2691" s="2">
        <f t="shared" si="332"/>
        <v>8.4634461314180669</v>
      </c>
    </row>
    <row r="2692" spans="1:11" ht="13.5" x14ac:dyDescent="0.25">
      <c r="A2692" s="3">
        <f>TITRES_STAT!B2695</f>
        <v>45929</v>
      </c>
      <c r="B2692" s="6">
        <f>TITRES_STAT!D2695</f>
        <v>8.7899999999999991</v>
      </c>
      <c r="C2692" s="2">
        <f>B2692-B2691</f>
        <v>0</v>
      </c>
      <c r="D2692" s="2">
        <f t="shared" si="326"/>
        <v>8.77</v>
      </c>
      <c r="E2692" s="2">
        <f t="shared" si="328"/>
        <v>8.7769999999999975</v>
      </c>
      <c r="F2692" s="2">
        <f t="shared" si="329"/>
        <v>8.8374999999999986</v>
      </c>
      <c r="G2692" s="2">
        <f t="shared" si="331"/>
        <v>8.3976000000000042</v>
      </c>
      <c r="H2692" s="2">
        <f t="shared" si="327"/>
        <v>7.8154394999999974</v>
      </c>
      <c r="I2692" s="2">
        <f t="array" ref="I2692">SUMPRODUCT(B2676:B2695, (ROW(B2676:B2695)-ROW(B2676)+1)) / (20*21/2)</f>
        <v>8.7944285714285719</v>
      </c>
      <c r="J2692" s="2">
        <f t="shared" si="330"/>
        <v>8.7170395276241095</v>
      </c>
      <c r="K2692" s="2">
        <f t="shared" si="332"/>
        <v>8.4762521654801031</v>
      </c>
    </row>
    <row r="2693" spans="1:11" ht="13.5" x14ac:dyDescent="0.25">
      <c r="A2693" s="3">
        <f>TITRES_STAT!B2696</f>
        <v>45930</v>
      </c>
      <c r="B2693" s="6">
        <f>TITRES_STAT!D2696</f>
        <v>8.7899999999999991</v>
      </c>
      <c r="C2693" s="2">
        <f>B2693-B2692</f>
        <v>0</v>
      </c>
      <c r="D2693" s="2">
        <f t="shared" si="326"/>
        <v>8.7679999999999989</v>
      </c>
      <c r="E2693" s="2">
        <f t="shared" si="328"/>
        <v>8.7709999999999972</v>
      </c>
      <c r="F2693" s="2">
        <f>AVERAGE(B2674:B2693)</f>
        <v>8.8569999999999975</v>
      </c>
      <c r="G2693" s="2">
        <f>AVERAGE(B2644:B2693)</f>
        <v>8.4134000000000029</v>
      </c>
      <c r="H2693" s="2">
        <f t="shared" si="327"/>
        <v>7.8222039999999966</v>
      </c>
      <c r="I2693" s="2">
        <f t="array" ref="I2693">SUMPRODUCT(B2677:B2696, (ROW(B2677:B2696)-ROW(B2677)+1)) / (20*21/2)</f>
        <v>8.7772380952380971</v>
      </c>
      <c r="J2693" s="2">
        <f t="shared" si="330"/>
        <v>8.7239881440408613</v>
      </c>
      <c r="K2693" s="2">
        <f t="shared" si="332"/>
        <v>8.4885560021279414</v>
      </c>
    </row>
    <row r="2694" spans="1:11" ht="13.5" x14ac:dyDescent="0.25">
      <c r="A2694" s="3">
        <f>TITRES_STAT!B2697</f>
        <v>45931</v>
      </c>
      <c r="B2694" s="6">
        <f>TITRES_STAT!D2697</f>
        <v>8.8000000000000007</v>
      </c>
      <c r="C2694" s="2">
        <f t="shared" ref="C2694:C2706" si="333">B2694-B2693</f>
        <v>1.0000000000001563E-2</v>
      </c>
      <c r="D2694" s="2">
        <f t="shared" ref="D2694:D2706" si="334">AVERAGE(B2690:B2694)</f>
        <v>8.7900000000000009</v>
      </c>
      <c r="E2694" s="2">
        <f t="shared" ref="E2694:E2706" si="335">AVERAGE(B2685:B2694)</f>
        <v>8.7659999999999982</v>
      </c>
      <c r="F2694" s="2">
        <f t="shared" ref="F2694:F2706" si="336">AVERAGE(B2675:B2694)</f>
        <v>8.8519999999999985</v>
      </c>
      <c r="G2694" s="2">
        <f t="shared" ref="G2694:G2706" si="337">AVERAGE(B2645:B2694)</f>
        <v>8.4294000000000011</v>
      </c>
      <c r="H2694" s="2">
        <f t="shared" ref="H2694:H2706" si="338">AVERAGE(B2495:B2694)</f>
        <v>7.8287834999999983</v>
      </c>
      <c r="I2694" s="2">
        <f t="array" ref="I2694">SUMPRODUCT(B2678:B2697, (ROW(B2678:B2697)-ROW(B2678)+1)) / (20*21/2)</f>
        <v>8.7466190476190455</v>
      </c>
      <c r="J2694" s="2">
        <f t="shared" ref="J2694:J2706" si="339">$J$4*B2694+J2693*(1-$J$4)</f>
        <v>8.7312273684179225</v>
      </c>
      <c r="K2694" s="2">
        <f t="shared" ref="K2694:K2706" si="340">$K$4*B2694+(1-$K$4)*K2693</f>
        <v>8.5007694922405719</v>
      </c>
    </row>
    <row r="2695" spans="1:11" ht="13.5" x14ac:dyDescent="0.25">
      <c r="A2695" s="3">
        <f>TITRES_STAT!B2698</f>
        <v>45932</v>
      </c>
      <c r="B2695" s="6">
        <f>TITRES_STAT!D2698</f>
        <v>8.8000000000000007</v>
      </c>
      <c r="C2695" s="2">
        <f t="shared" si="333"/>
        <v>0</v>
      </c>
      <c r="D2695" s="2">
        <f t="shared" si="334"/>
        <v>8.7940000000000005</v>
      </c>
      <c r="E2695" s="2">
        <f t="shared" si="335"/>
        <v>8.766</v>
      </c>
      <c r="F2695" s="2">
        <f t="shared" si="336"/>
        <v>8.8304999999999971</v>
      </c>
      <c r="G2695" s="2">
        <f t="shared" si="337"/>
        <v>8.4454000000000011</v>
      </c>
      <c r="H2695" s="2">
        <f t="shared" si="338"/>
        <v>7.8354099999999969</v>
      </c>
      <c r="I2695" s="2">
        <f t="array" ref="I2695">SUMPRODUCT(B2679:B2698, (ROW(B2679:B2698)-ROW(B2679)+1)) / (20*21/2)</f>
        <v>8.7197619047619046</v>
      </c>
      <c r="J2695" s="2">
        <f t="shared" si="339"/>
        <v>8.737777142854311</v>
      </c>
      <c r="K2695" s="2">
        <f t="shared" si="340"/>
        <v>8.5125040219566284</v>
      </c>
    </row>
    <row r="2696" spans="1:11" ht="13.5" x14ac:dyDescent="0.25">
      <c r="A2696" s="3">
        <f>TITRES_STAT!B2699</f>
        <v>45933</v>
      </c>
      <c r="B2696" s="6">
        <f>TITRES_STAT!D2699</f>
        <v>8.65</v>
      </c>
      <c r="C2696" s="2">
        <f t="shared" si="333"/>
        <v>-0.15000000000000036</v>
      </c>
      <c r="D2696" s="2">
        <f t="shared" si="334"/>
        <v>8.766</v>
      </c>
      <c r="E2696" s="2">
        <f t="shared" si="335"/>
        <v>8.7680000000000007</v>
      </c>
      <c r="F2696" s="2">
        <f t="shared" si="336"/>
        <v>8.8015000000000008</v>
      </c>
      <c r="G2696" s="2">
        <f t="shared" si="337"/>
        <v>8.4584000000000028</v>
      </c>
      <c r="H2696" s="2">
        <f t="shared" si="338"/>
        <v>7.8412864999999989</v>
      </c>
      <c r="I2696" s="2">
        <f t="array" ref="I2696">SUMPRODUCT(B2680:B2699, (ROW(B2680:B2699)-ROW(B2680)+1)) / (20*21/2)</f>
        <v>8.704190476190476</v>
      </c>
      <c r="J2696" s="2">
        <f t="shared" si="339"/>
        <v>8.7294174149634252</v>
      </c>
      <c r="K2696" s="2">
        <f t="shared" si="340"/>
        <v>8.5178960210955843</v>
      </c>
    </row>
    <row r="2697" spans="1:11" ht="13.5" x14ac:dyDescent="0.25">
      <c r="A2697" s="3">
        <f>TITRES_STAT!B2700</f>
        <v>45936</v>
      </c>
      <c r="B2697" s="6">
        <f>TITRES_STAT!D2700</f>
        <v>8.48</v>
      </c>
      <c r="C2697" s="2">
        <f t="shared" si="333"/>
        <v>-0.16999999999999993</v>
      </c>
      <c r="D2697" s="2">
        <f t="shared" si="334"/>
        <v>8.7039999999999988</v>
      </c>
      <c r="E2697" s="2">
        <f t="shared" si="335"/>
        <v>8.7370000000000001</v>
      </c>
      <c r="F2697" s="2">
        <f t="shared" si="336"/>
        <v>8.782</v>
      </c>
      <c r="G2697" s="2">
        <f t="shared" si="337"/>
        <v>8.4650000000000034</v>
      </c>
      <c r="H2697" s="2">
        <f t="shared" si="338"/>
        <v>7.8463129999999977</v>
      </c>
      <c r="I2697" s="2">
        <f t="array" ref="I2697">SUMPRODUCT(B2681:B2700, (ROW(B2681:B2700)-ROW(B2681)+1)) / (20*21/2)</f>
        <v>8.6899047619047636</v>
      </c>
      <c r="J2697" s="2">
        <f t="shared" si="339"/>
        <v>8.7056633754430983</v>
      </c>
      <c r="K2697" s="2">
        <f t="shared" si="340"/>
        <v>8.5164099026212483</v>
      </c>
    </row>
    <row r="2698" spans="1:11" ht="13.5" x14ac:dyDescent="0.25">
      <c r="A2698" s="3">
        <f>TITRES_STAT!B2701</f>
        <v>45937</v>
      </c>
      <c r="B2698" s="6">
        <f>TITRES_STAT!D2701</f>
        <v>8.5</v>
      </c>
      <c r="C2698" s="2">
        <f t="shared" si="333"/>
        <v>1.9999999999999574E-2</v>
      </c>
      <c r="D2698" s="2">
        <f t="shared" si="334"/>
        <v>8.6460000000000008</v>
      </c>
      <c r="E2698" s="2">
        <f t="shared" si="335"/>
        <v>8.7070000000000007</v>
      </c>
      <c r="F2698" s="2">
        <f t="shared" si="336"/>
        <v>8.7635000000000005</v>
      </c>
      <c r="G2698" s="2">
        <f t="shared" si="337"/>
        <v>8.4720000000000031</v>
      </c>
      <c r="H2698" s="2">
        <f t="shared" si="338"/>
        <v>7.8513924999999984</v>
      </c>
      <c r="I2698" s="2">
        <f t="array" ref="I2698">SUMPRODUCT(B2682:B2701, (ROW(B2682:B2701)-ROW(B2682)+1)) / (20*21/2)</f>
        <v>8.66357142857143</v>
      </c>
      <c r="J2698" s="2">
        <f t="shared" si="339"/>
        <v>8.6860763873056612</v>
      </c>
      <c r="K2698" s="2">
        <f t="shared" si="340"/>
        <v>8.5157663770282586</v>
      </c>
    </row>
    <row r="2699" spans="1:11" ht="13.5" x14ac:dyDescent="0.25">
      <c r="A2699" s="3">
        <f>TITRES_STAT!B2702</f>
        <v>45938</v>
      </c>
      <c r="B2699" s="6">
        <f>TITRES_STAT!D2702</f>
        <v>8.6</v>
      </c>
      <c r="C2699" s="2">
        <f t="shared" si="333"/>
        <v>9.9999999999999645E-2</v>
      </c>
      <c r="D2699" s="2">
        <f t="shared" si="334"/>
        <v>8.6060000000000016</v>
      </c>
      <c r="E2699" s="2">
        <f t="shared" si="335"/>
        <v>8.6979999999999986</v>
      </c>
      <c r="F2699" s="2">
        <f t="shared" si="336"/>
        <v>8.75</v>
      </c>
      <c r="G2699" s="2">
        <f t="shared" si="337"/>
        <v>8.4810000000000016</v>
      </c>
      <c r="H2699" s="2">
        <f t="shared" si="338"/>
        <v>7.8567364999999976</v>
      </c>
      <c r="I2699" s="2">
        <f t="array" ref="I2699">SUMPRODUCT(B2683:B2702, (ROW(B2683:B2702)-ROW(B2683)+1)) / (20*21/2)</f>
        <v>8.6668095238095244</v>
      </c>
      <c r="J2699" s="2">
        <f t="shared" si="339"/>
        <v>8.677878636133693</v>
      </c>
      <c r="K2699" s="2">
        <f t="shared" si="340"/>
        <v>8.5190696563604842</v>
      </c>
    </row>
    <row r="2700" spans="1:11" ht="13.5" x14ac:dyDescent="0.25">
      <c r="A2700" s="3">
        <f>TITRES_STAT!B2703</f>
        <v>45939</v>
      </c>
      <c r="B2700" s="6">
        <f>TITRES_STAT!D2703</f>
        <v>8.6</v>
      </c>
      <c r="C2700" s="2">
        <f t="shared" si="333"/>
        <v>0</v>
      </c>
      <c r="D2700" s="2">
        <f t="shared" si="334"/>
        <v>8.5660000000000007</v>
      </c>
      <c r="E2700" s="2">
        <f t="shared" si="335"/>
        <v>8.6799999999999979</v>
      </c>
      <c r="F2700" s="2">
        <f t="shared" si="336"/>
        <v>8.7364999999999977</v>
      </c>
      <c r="G2700" s="2">
        <f t="shared" si="337"/>
        <v>8.4900000000000038</v>
      </c>
      <c r="H2700" s="2">
        <f t="shared" si="338"/>
        <v>7.8620804999999976</v>
      </c>
      <c r="I2700" s="2">
        <f t="array" ref="I2700">SUMPRODUCT(B2684:B2703, (ROW(B2684:B2703)-ROW(B2684)+1)) / (20*21/2)</f>
        <v>8.686809523809524</v>
      </c>
      <c r="J2700" s="2">
        <f t="shared" si="339"/>
        <v>8.6704616231685794</v>
      </c>
      <c r="K2700" s="2">
        <f t="shared" si="340"/>
        <v>8.5222433953267398</v>
      </c>
    </row>
    <row r="2701" spans="1:11" ht="13.5" x14ac:dyDescent="0.25">
      <c r="A2701" s="3">
        <f>TITRES_STAT!B2704</f>
        <v>45940</v>
      </c>
      <c r="B2701" s="6">
        <f>TITRES_STAT!D2704</f>
        <v>8.4600000000000009</v>
      </c>
      <c r="C2701" s="2">
        <f t="shared" si="333"/>
        <v>-0.13999999999999879</v>
      </c>
      <c r="D2701" s="2">
        <f t="shared" si="334"/>
        <v>8.5280000000000005</v>
      </c>
      <c r="E2701" s="2">
        <f t="shared" si="335"/>
        <v>8.6470000000000002</v>
      </c>
      <c r="F2701" s="2">
        <f t="shared" si="336"/>
        <v>8.7159999999999975</v>
      </c>
      <c r="G2701" s="2">
        <f t="shared" si="337"/>
        <v>8.4962000000000018</v>
      </c>
      <c r="H2701" s="2">
        <f t="shared" si="338"/>
        <v>7.8667244999999983</v>
      </c>
      <c r="I2701" s="2">
        <f t="array" ref="I2701">SUMPRODUCT(B2685:B2704, (ROW(B2685:B2704)-ROW(B2685)+1)) / (20*21/2)</f>
        <v>8.7140952380952363</v>
      </c>
      <c r="J2701" s="2">
        <f t="shared" si="339"/>
        <v>8.6504176590572861</v>
      </c>
      <c r="K2701" s="2">
        <f t="shared" si="340"/>
        <v>8.519802477862946</v>
      </c>
    </row>
    <row r="2702" spans="1:11" ht="13.5" x14ac:dyDescent="0.25">
      <c r="A2702" s="3">
        <f>TITRES_STAT!B2705</f>
        <v>45943</v>
      </c>
      <c r="B2702" s="6">
        <f>TITRES_STAT!D2705</f>
        <v>8.75</v>
      </c>
      <c r="C2702" s="2">
        <f t="shared" si="333"/>
        <v>0.28999999999999915</v>
      </c>
      <c r="D2702" s="2">
        <f t="shared" si="334"/>
        <v>8.5820000000000007</v>
      </c>
      <c r="E2702" s="2">
        <f t="shared" si="335"/>
        <v>8.6430000000000007</v>
      </c>
      <c r="F2702" s="2">
        <f t="shared" si="336"/>
        <v>8.7099999999999973</v>
      </c>
      <c r="G2702" s="2">
        <f t="shared" si="337"/>
        <v>8.5082000000000022</v>
      </c>
      <c r="H2702" s="2">
        <f t="shared" si="338"/>
        <v>7.8732889999999971</v>
      </c>
      <c r="I2702" s="2">
        <f t="array" ref="I2702">SUMPRODUCT(B2686:B2705, (ROW(B2686:B2705)-ROW(B2686)+1)) / (20*21/2)</f>
        <v>8.7406666666666659</v>
      </c>
      <c r="J2702" s="2">
        <f t="shared" si="339"/>
        <v>8.6599016915280203</v>
      </c>
      <c r="K2702" s="2">
        <f t="shared" si="340"/>
        <v>8.5288298316722422</v>
      </c>
    </row>
    <row r="2703" spans="1:11" ht="13.5" x14ac:dyDescent="0.25">
      <c r="A2703" s="3">
        <f>TITRES_STAT!B2706</f>
        <v>45944</v>
      </c>
      <c r="B2703" s="6">
        <f>TITRES_STAT!D2706</f>
        <v>8.92</v>
      </c>
      <c r="C2703" s="2">
        <f t="shared" si="333"/>
        <v>0.16999999999999993</v>
      </c>
      <c r="D2703" s="2">
        <f t="shared" si="334"/>
        <v>8.6660000000000004</v>
      </c>
      <c r="E2703" s="2">
        <f t="shared" si="335"/>
        <v>8.6560000000000024</v>
      </c>
      <c r="F2703" s="2">
        <f t="shared" si="336"/>
        <v>8.7134999999999998</v>
      </c>
      <c r="G2703" s="2">
        <f t="shared" si="337"/>
        <v>8.526600000000002</v>
      </c>
      <c r="H2703" s="2">
        <f t="shared" si="338"/>
        <v>7.8804684999999974</v>
      </c>
      <c r="I2703" s="2">
        <f t="array" ref="I2703">SUMPRODUCT(B2687:B2706, (ROW(B2687:B2706)-ROW(B2687)+1)) / (20*21/2)</f>
        <v>8.7643809523809519</v>
      </c>
      <c r="J2703" s="2">
        <f t="shared" si="339"/>
        <v>8.6846729590015421</v>
      </c>
      <c r="K2703" s="2">
        <f t="shared" si="340"/>
        <v>8.54416983827333</v>
      </c>
    </row>
    <row r="2704" spans="1:11" ht="13.5" x14ac:dyDescent="0.25">
      <c r="A2704" s="3">
        <f>TITRES_STAT!B2707</f>
        <v>45946</v>
      </c>
      <c r="B2704" s="6">
        <f>TITRES_STAT!D2707</f>
        <v>9</v>
      </c>
      <c r="C2704" s="2">
        <f t="shared" si="333"/>
        <v>8.0000000000000071E-2</v>
      </c>
      <c r="D2704" s="2">
        <f t="shared" si="334"/>
        <v>8.7460000000000004</v>
      </c>
      <c r="E2704" s="2">
        <f t="shared" si="335"/>
        <v>8.6760000000000002</v>
      </c>
      <c r="F2704" s="2">
        <f t="shared" si="336"/>
        <v>8.7210000000000001</v>
      </c>
      <c r="G2704" s="2">
        <f t="shared" si="337"/>
        <v>8.5440000000000005</v>
      </c>
      <c r="H2704" s="2">
        <f t="shared" si="338"/>
        <v>7.8880479999999977</v>
      </c>
      <c r="I2704" s="2">
        <f t="array" ref="I2704">SUMPRODUCT(B2688:B2707, (ROW(B2688:B2707)-ROW(B2688)+1)) / (20*21/2)</f>
        <v>7.9311904761904772</v>
      </c>
      <c r="J2704" s="2">
        <f t="shared" si="339"/>
        <v>8.7147041057632997</v>
      </c>
      <c r="K2704" s="2">
        <f t="shared" si="340"/>
        <v>8.562045530890062</v>
      </c>
    </row>
    <row r="2705" spans="1:11" ht="13.5" x14ac:dyDescent="0.25">
      <c r="A2705" s="3">
        <f>TITRES_STAT!B2708</f>
        <v>45947</v>
      </c>
      <c r="B2705" s="6">
        <f>TITRES_STAT!D2708</f>
        <v>9</v>
      </c>
      <c r="C2705" s="2">
        <f t="shared" si="333"/>
        <v>0</v>
      </c>
      <c r="D2705" s="2">
        <f t="shared" si="334"/>
        <v>8.8260000000000005</v>
      </c>
      <c r="E2705" s="2">
        <f t="shared" si="335"/>
        <v>8.6960000000000015</v>
      </c>
      <c r="F2705" s="2">
        <f t="shared" si="336"/>
        <v>8.7309999999999999</v>
      </c>
      <c r="G2705" s="2">
        <f t="shared" si="337"/>
        <v>8.5614000000000026</v>
      </c>
      <c r="H2705" s="2">
        <f t="shared" si="338"/>
        <v>7.8953919999999975</v>
      </c>
      <c r="I2705" s="2">
        <f t="array" ref="I2705">SUMPRODUCT(B2689:B2708, (ROW(B2689:B2708)-ROW(B2689)+1)) / (20*21/2)</f>
        <v>7.1398571428571431</v>
      </c>
      <c r="J2705" s="2">
        <f t="shared" si="339"/>
        <v>8.7418751433096524</v>
      </c>
      <c r="K2705" s="2">
        <f t="shared" si="340"/>
        <v>8.5792202159531978</v>
      </c>
    </row>
    <row r="2706" spans="1:11" ht="13.5" x14ac:dyDescent="0.25">
      <c r="A2706" s="3">
        <f>TITRES_STAT!B2709</f>
        <v>45950</v>
      </c>
      <c r="B2706" s="6">
        <f>TITRES_STAT!D2709</f>
        <v>8.98</v>
      </c>
      <c r="C2706" s="2">
        <f t="shared" si="333"/>
        <v>-1.9999999999999574E-2</v>
      </c>
      <c r="D2706" s="2">
        <f t="shared" si="334"/>
        <v>8.9300000000000015</v>
      </c>
      <c r="E2706" s="2">
        <f t="shared" si="335"/>
        <v>8.729000000000001</v>
      </c>
      <c r="F2706" s="2">
        <f t="shared" si="336"/>
        <v>8.7484999999999982</v>
      </c>
      <c r="G2706" s="2">
        <f t="shared" si="337"/>
        <v>8.578400000000002</v>
      </c>
      <c r="H2706" s="2">
        <f t="shared" si="338"/>
        <v>7.9026359999999976</v>
      </c>
      <c r="I2706" s="2">
        <f t="array" ref="I2706">SUMPRODUCT(B2690:B2709, (ROW(B2690:B2709)-ROW(B2690)+1)) / (20*21/2)</f>
        <v>6.3904285714285711</v>
      </c>
      <c r="J2706" s="2">
        <f t="shared" si="339"/>
        <v>8.7645537010896852</v>
      </c>
      <c r="K2706" s="2">
        <f t="shared" si="340"/>
        <v>8.5949370702295429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518-DDB2-48ED-B389-D275C5FCEF93}">
  <dimension ref="A1:I2706"/>
  <sheetViews>
    <sheetView topLeftCell="A2681" workbookViewId="0">
      <selection activeCell="J2690" sqref="J2690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1" t="str">
        <f>TITRES_STAT!B4</f>
        <v>Date</v>
      </c>
      <c r="B1" s="1" t="str">
        <f>TITRES_STAT!D4</f>
        <v>Cours Ajusté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ht="13.5" x14ac:dyDescent="0.25">
      <c r="A2" s="3">
        <f>TITRES_STAT!B5</f>
        <v>42006</v>
      </c>
      <c r="B2" s="6">
        <f>TITRES_STAT!D5</f>
        <v>5.6351000000000004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f>TITRES_STAT!B6</f>
        <v>42009</v>
      </c>
      <c r="B3" s="6">
        <f>TITRES_STAT!D6</f>
        <v>5.5133000000000001</v>
      </c>
      <c r="C3" s="2">
        <f t="shared" ref="C3:C66" si="0">B3-B2</f>
        <v>-0.12180000000000035</v>
      </c>
      <c r="D3" s="2">
        <f t="shared" ref="D3:D66" si="1">IF(C3&gt;0,C3,0)</f>
        <v>0</v>
      </c>
      <c r="E3" s="2">
        <f t="shared" ref="E3:E66" si="2">IF(C3&lt;0,-C3,0)</f>
        <v>0.12180000000000035</v>
      </c>
      <c r="F3" s="2"/>
      <c r="G3" s="2"/>
      <c r="H3" s="2"/>
      <c r="I3" s="2"/>
    </row>
    <row r="4" spans="1:9" ht="13.5" x14ac:dyDescent="0.25">
      <c r="A4" s="3">
        <f>TITRES_STAT!B7</f>
        <v>42010</v>
      </c>
      <c r="B4" s="6">
        <f>TITRES_STAT!D7</f>
        <v>5.4413999999999998</v>
      </c>
      <c r="C4" s="2">
        <f t="shared" si="0"/>
        <v>-7.1900000000000297E-2</v>
      </c>
      <c r="D4" s="2">
        <f t="shared" si="1"/>
        <v>0</v>
      </c>
      <c r="E4" s="2">
        <f t="shared" si="2"/>
        <v>7.1900000000000297E-2</v>
      </c>
      <c r="F4" s="2"/>
      <c r="G4" s="2"/>
      <c r="H4" s="2"/>
      <c r="I4" s="2"/>
    </row>
    <row r="5" spans="1:9" ht="13.5" x14ac:dyDescent="0.25">
      <c r="A5" s="3">
        <f>TITRES_STAT!B8</f>
        <v>42011</v>
      </c>
      <c r="B5" s="6">
        <f>TITRES_STAT!D8</f>
        <v>5.4025999999999996</v>
      </c>
      <c r="C5" s="2">
        <f t="shared" si="0"/>
        <v>-3.8800000000000168E-2</v>
      </c>
      <c r="D5" s="2">
        <f t="shared" si="1"/>
        <v>0</v>
      </c>
      <c r="E5" s="2">
        <f t="shared" si="2"/>
        <v>3.8800000000000168E-2</v>
      </c>
      <c r="F5" s="2"/>
      <c r="G5" s="2"/>
      <c r="H5" s="2"/>
      <c r="I5" s="2"/>
    </row>
    <row r="6" spans="1:9" ht="13.5" x14ac:dyDescent="0.25">
      <c r="A6" s="3">
        <f>TITRES_STAT!B9</f>
        <v>42012</v>
      </c>
      <c r="B6" s="6">
        <f>TITRES_STAT!D9</f>
        <v>5.3971</v>
      </c>
      <c r="C6" s="2">
        <f t="shared" si="0"/>
        <v>-5.4999999999996163E-3</v>
      </c>
      <c r="D6" s="2">
        <f t="shared" si="1"/>
        <v>0</v>
      </c>
      <c r="E6" s="2">
        <f t="shared" si="2"/>
        <v>5.4999999999996163E-3</v>
      </c>
      <c r="F6" s="2"/>
      <c r="G6" s="2"/>
      <c r="H6" s="2"/>
      <c r="I6" s="2"/>
    </row>
    <row r="7" spans="1:9" ht="13.5" x14ac:dyDescent="0.25">
      <c r="A7" s="3">
        <f>TITRES_STAT!B10</f>
        <v>42013</v>
      </c>
      <c r="B7" s="6">
        <f>TITRES_STAT!D10</f>
        <v>5.2476000000000003</v>
      </c>
      <c r="C7" s="2">
        <f t="shared" si="0"/>
        <v>-0.14949999999999974</v>
      </c>
      <c r="D7" s="2">
        <f t="shared" si="1"/>
        <v>0</v>
      </c>
      <c r="E7" s="2">
        <f t="shared" si="2"/>
        <v>0.14949999999999974</v>
      </c>
      <c r="F7" s="2"/>
      <c r="G7" s="2"/>
      <c r="H7" s="2"/>
      <c r="I7" s="2"/>
    </row>
    <row r="8" spans="1:9" ht="13.5" x14ac:dyDescent="0.25">
      <c r="A8" s="3">
        <f>TITRES_STAT!B11</f>
        <v>42016</v>
      </c>
      <c r="B8" s="6">
        <f>TITRES_STAT!D11</f>
        <v>5.4137000000000004</v>
      </c>
      <c r="C8" s="2">
        <f t="shared" si="0"/>
        <v>0.16610000000000014</v>
      </c>
      <c r="D8" s="2">
        <f t="shared" si="1"/>
        <v>0.16610000000000014</v>
      </c>
      <c r="E8" s="2">
        <f t="shared" si="2"/>
        <v>0</v>
      </c>
      <c r="F8" s="2"/>
      <c r="G8" s="2"/>
      <c r="H8" s="2"/>
      <c r="I8" s="2"/>
    </row>
    <row r="9" spans="1:9" ht="13.5" x14ac:dyDescent="0.25">
      <c r="A9" s="3">
        <f>TITRES_STAT!B12</f>
        <v>42017</v>
      </c>
      <c r="B9" s="6">
        <f>TITRES_STAT!D12</f>
        <v>5.3140999999999998</v>
      </c>
      <c r="C9" s="2">
        <f t="shared" si="0"/>
        <v>-9.9600000000000577E-2</v>
      </c>
      <c r="D9" s="2">
        <f t="shared" si="1"/>
        <v>0</v>
      </c>
      <c r="E9" s="2">
        <f t="shared" si="2"/>
        <v>9.9600000000000577E-2</v>
      </c>
      <c r="F9" s="2"/>
      <c r="G9" s="2"/>
      <c r="H9" s="2"/>
      <c r="I9" s="2"/>
    </row>
    <row r="10" spans="1:9" ht="13.5" x14ac:dyDescent="0.25">
      <c r="A10" s="3">
        <f>TITRES_STAT!B13</f>
        <v>42019</v>
      </c>
      <c r="B10" s="6">
        <f>TITRES_STAT!D13</f>
        <v>5.3693999999999997</v>
      </c>
      <c r="C10" s="2">
        <f t="shared" si="0"/>
        <v>5.5299999999999905E-2</v>
      </c>
      <c r="D10" s="2">
        <f t="shared" si="1"/>
        <v>5.5299999999999905E-2</v>
      </c>
      <c r="E10" s="2">
        <f t="shared" si="2"/>
        <v>0</v>
      </c>
      <c r="F10" s="2"/>
      <c r="G10" s="2"/>
      <c r="H10" s="2"/>
      <c r="I10" s="2"/>
    </row>
    <row r="11" spans="1:9" ht="13.5" x14ac:dyDescent="0.25">
      <c r="A11" s="3">
        <f>TITRES_STAT!B14</f>
        <v>42020</v>
      </c>
      <c r="B11" s="6">
        <f>TITRES_STAT!D14</f>
        <v>5.2587000000000002</v>
      </c>
      <c r="C11" s="2">
        <f t="shared" si="0"/>
        <v>-0.11069999999999958</v>
      </c>
      <c r="D11" s="2">
        <f t="shared" si="1"/>
        <v>0</v>
      </c>
      <c r="E11" s="2">
        <f t="shared" si="2"/>
        <v>0.11069999999999958</v>
      </c>
      <c r="F11" s="2"/>
      <c r="G11" s="2"/>
      <c r="H11" s="2"/>
      <c r="I11" s="2"/>
    </row>
    <row r="12" spans="1:9" ht="13.5" x14ac:dyDescent="0.25">
      <c r="A12" s="3">
        <f>TITRES_STAT!B15</f>
        <v>42023</v>
      </c>
      <c r="B12" s="6">
        <f>TITRES_STAT!D15</f>
        <v>5.2587000000000002</v>
      </c>
      <c r="C12" s="2">
        <f t="shared" si="0"/>
        <v>0</v>
      </c>
      <c r="D12" s="2">
        <f t="shared" si="1"/>
        <v>0</v>
      </c>
      <c r="E12" s="2">
        <f t="shared" si="2"/>
        <v>0</v>
      </c>
      <c r="F12" s="2"/>
      <c r="G12" s="2"/>
      <c r="H12" s="2"/>
      <c r="I12" s="2"/>
    </row>
    <row r="13" spans="1:9" ht="13.5" x14ac:dyDescent="0.25">
      <c r="A13" s="3">
        <f>TITRES_STAT!B16</f>
        <v>42024</v>
      </c>
      <c r="B13" s="6">
        <f>TITRES_STAT!D16</f>
        <v>5.4137000000000004</v>
      </c>
      <c r="C13" s="2">
        <f t="shared" si="0"/>
        <v>0.15500000000000025</v>
      </c>
      <c r="D13" s="2">
        <f t="shared" si="1"/>
        <v>0.15500000000000025</v>
      </c>
      <c r="E13" s="2">
        <f t="shared" si="2"/>
        <v>0</v>
      </c>
      <c r="F13" s="2"/>
      <c r="G13" s="2"/>
      <c r="H13" s="2"/>
      <c r="I13" s="2"/>
    </row>
    <row r="14" spans="1:9" ht="13.5" x14ac:dyDescent="0.25">
      <c r="A14" s="3">
        <f>TITRES_STAT!B17</f>
        <v>42025</v>
      </c>
      <c r="B14" s="6">
        <f>TITRES_STAT!D17</f>
        <v>5.4137000000000004</v>
      </c>
      <c r="C14" s="2">
        <f t="shared" si="0"/>
        <v>0</v>
      </c>
      <c r="D14" s="2">
        <f t="shared" si="1"/>
        <v>0</v>
      </c>
      <c r="E14" s="2">
        <f t="shared" si="2"/>
        <v>0</v>
      </c>
      <c r="F14" s="2"/>
      <c r="G14" s="2"/>
      <c r="H14" s="2"/>
      <c r="I14" s="2"/>
    </row>
    <row r="15" spans="1:9" ht="13.5" x14ac:dyDescent="0.25">
      <c r="A15" s="3">
        <f>TITRES_STAT!B18</f>
        <v>42026</v>
      </c>
      <c r="B15" s="6">
        <f>TITRES_STAT!D18</f>
        <v>5.2587000000000002</v>
      </c>
      <c r="C15" s="2">
        <f t="shared" si="0"/>
        <v>-0.15500000000000025</v>
      </c>
      <c r="D15" s="2">
        <f t="shared" si="1"/>
        <v>0</v>
      </c>
      <c r="E15" s="2">
        <f t="shared" si="2"/>
        <v>0.15500000000000025</v>
      </c>
      <c r="F15" s="2"/>
      <c r="G15" s="2"/>
      <c r="H15" s="2"/>
      <c r="I15" s="2"/>
    </row>
    <row r="16" spans="1:9" ht="13.5" x14ac:dyDescent="0.25">
      <c r="A16" s="3">
        <f>TITRES_STAT!B19</f>
        <v>42027</v>
      </c>
      <c r="B16" s="6">
        <f>TITRES_STAT!D19</f>
        <v>5.3582999999999998</v>
      </c>
      <c r="C16" s="2">
        <f t="shared" si="0"/>
        <v>9.9599999999999689E-2</v>
      </c>
      <c r="D16" s="2">
        <f t="shared" si="1"/>
        <v>9.9599999999999689E-2</v>
      </c>
      <c r="E16" s="2">
        <f t="shared" si="2"/>
        <v>0</v>
      </c>
      <c r="F16" s="2">
        <f>(SUM(D3:D16)/14)</f>
        <v>3.3999999999999996E-2</v>
      </c>
      <c r="G16" s="2">
        <f>SUM(E3:E16)/14</f>
        <v>5.3771428571428616E-2</v>
      </c>
      <c r="H16" s="2">
        <f>F16/G16</f>
        <v>0.63230605738575918</v>
      </c>
      <c r="I16" s="2">
        <f>IF(G16=0,100,100-(100/(1+H16)))</f>
        <v>38.736979166666636</v>
      </c>
    </row>
    <row r="17" spans="1:9" ht="13.5" x14ac:dyDescent="0.25">
      <c r="A17" s="3">
        <f>TITRES_STAT!B20</f>
        <v>42030</v>
      </c>
      <c r="B17" s="6">
        <f>TITRES_STAT!D20</f>
        <v>5.2641999999999998</v>
      </c>
      <c r="C17" s="2">
        <f t="shared" si="0"/>
        <v>-9.4100000000000072E-2</v>
      </c>
      <c r="D17" s="2">
        <f t="shared" si="1"/>
        <v>0</v>
      </c>
      <c r="E17" s="2">
        <f t="shared" si="2"/>
        <v>9.4100000000000072E-2</v>
      </c>
      <c r="F17" s="2">
        <f>((F16*13)+D17)/14</f>
        <v>3.157142857142857E-2</v>
      </c>
      <c r="G17" s="2">
        <f>((G16*13)+E17)/14</f>
        <v>5.6652040816326577E-2</v>
      </c>
      <c r="H17" s="2">
        <f t="shared" ref="H17:H80" si="3">F17/G17</f>
        <v>0.55728669464507596</v>
      </c>
      <c r="I17" s="2">
        <f t="shared" ref="I17:I80" si="4">IF(G17=0,100,100-(100/(1+H17)))</f>
        <v>35.785748158086477</v>
      </c>
    </row>
    <row r="18" spans="1:9" ht="13.5" x14ac:dyDescent="0.25">
      <c r="A18" s="3">
        <f>TITRES_STAT!B21</f>
        <v>42031</v>
      </c>
      <c r="B18" s="6">
        <f>TITRES_STAT!D21</f>
        <v>5.3417000000000003</v>
      </c>
      <c r="C18" s="2">
        <f t="shared" si="0"/>
        <v>7.7500000000000568E-2</v>
      </c>
      <c r="D18" s="2">
        <f t="shared" si="1"/>
        <v>7.7500000000000568E-2</v>
      </c>
      <c r="E18" s="2">
        <f t="shared" si="2"/>
        <v>0</v>
      </c>
      <c r="F18" s="2">
        <f t="shared" ref="F18:G27" si="5">((F17*13)+D18)/14</f>
        <v>3.485204081632657E-2</v>
      </c>
      <c r="G18" s="2">
        <f t="shared" si="5"/>
        <v>5.2605466472303249E-2</v>
      </c>
      <c r="H18" s="2">
        <f t="shared" si="3"/>
        <v>0.66251747496006241</v>
      </c>
      <c r="I18" s="2">
        <f t="shared" si="4"/>
        <v>39.850256309394744</v>
      </c>
    </row>
    <row r="19" spans="1:9" ht="13.5" x14ac:dyDescent="0.25">
      <c r="A19" s="3">
        <f>TITRES_STAT!B22</f>
        <v>42032</v>
      </c>
      <c r="B19" s="6">
        <f>TITRES_STAT!D22</f>
        <v>5.3140999999999998</v>
      </c>
      <c r="C19" s="2">
        <f t="shared" si="0"/>
        <v>-2.7600000000000513E-2</v>
      </c>
      <c r="D19" s="2">
        <f t="shared" si="1"/>
        <v>0</v>
      </c>
      <c r="E19" s="2">
        <f t="shared" si="2"/>
        <v>2.7600000000000513E-2</v>
      </c>
      <c r="F19" s="2">
        <f t="shared" si="5"/>
        <v>3.2362609329446103E-2</v>
      </c>
      <c r="G19" s="2">
        <f t="shared" si="5"/>
        <v>5.0819361724281628E-2</v>
      </c>
      <c r="H19" s="2">
        <f t="shared" si="3"/>
        <v>0.63681652487152673</v>
      </c>
      <c r="I19" s="2">
        <f t="shared" si="4"/>
        <v>38.905797637979632</v>
      </c>
    </row>
    <row r="20" spans="1:9" ht="13.5" x14ac:dyDescent="0.25">
      <c r="A20" s="3">
        <f>TITRES_STAT!B23</f>
        <v>42033</v>
      </c>
      <c r="B20" s="6">
        <f>TITRES_STAT!D23</f>
        <v>5.4025999999999996</v>
      </c>
      <c r="C20" s="2">
        <f t="shared" si="0"/>
        <v>8.8499999999999801E-2</v>
      </c>
      <c r="D20" s="2">
        <f t="shared" si="1"/>
        <v>8.8499999999999801E-2</v>
      </c>
      <c r="E20" s="2">
        <f t="shared" si="2"/>
        <v>0</v>
      </c>
      <c r="F20" s="2">
        <f t="shared" si="5"/>
        <v>3.6372422948771362E-2</v>
      </c>
      <c r="G20" s="2">
        <f t="shared" si="5"/>
        <v>4.7189407315404372E-2</v>
      </c>
      <c r="H20" s="2">
        <f t="shared" si="3"/>
        <v>0.77077515946885089</v>
      </c>
      <c r="I20" s="2">
        <f t="shared" si="4"/>
        <v>43.527556581494352</v>
      </c>
    </row>
    <row r="21" spans="1:9" ht="13.5" x14ac:dyDescent="0.25">
      <c r="A21" s="3">
        <f>TITRES_STAT!B24</f>
        <v>42034</v>
      </c>
      <c r="B21" s="6">
        <f>TITRES_STAT!D24</f>
        <v>5.2864000000000004</v>
      </c>
      <c r="C21" s="2">
        <f t="shared" si="0"/>
        <v>-0.11619999999999919</v>
      </c>
      <c r="D21" s="2">
        <f t="shared" si="1"/>
        <v>0</v>
      </c>
      <c r="E21" s="2">
        <f t="shared" si="2"/>
        <v>0.11619999999999919</v>
      </c>
      <c r="F21" s="2">
        <f t="shared" si="5"/>
        <v>3.3774392738144837E-2</v>
      </c>
      <c r="G21" s="2">
        <f t="shared" si="5"/>
        <v>5.2118735364304003E-2</v>
      </c>
      <c r="H21" s="2">
        <f t="shared" si="3"/>
        <v>0.6480278637243535</v>
      </c>
      <c r="I21" s="2">
        <f t="shared" si="4"/>
        <v>39.321414278754062</v>
      </c>
    </row>
    <row r="22" spans="1:9" ht="13.5" x14ac:dyDescent="0.25">
      <c r="A22" s="3">
        <f>TITRES_STAT!B25</f>
        <v>42037</v>
      </c>
      <c r="B22" s="6">
        <f>TITRES_STAT!D25</f>
        <v>5.1314000000000002</v>
      </c>
      <c r="C22" s="2">
        <f t="shared" si="0"/>
        <v>-0.15500000000000025</v>
      </c>
      <c r="D22" s="2">
        <f t="shared" si="1"/>
        <v>0</v>
      </c>
      <c r="E22" s="2">
        <f t="shared" si="2"/>
        <v>0.15500000000000025</v>
      </c>
      <c r="F22" s="2">
        <f t="shared" si="5"/>
        <v>3.1361936113991636E-2</v>
      </c>
      <c r="G22" s="2">
        <f t="shared" si="5"/>
        <v>5.9467397123996589E-2</v>
      </c>
      <c r="H22" s="2">
        <f t="shared" si="3"/>
        <v>0.52738033999702849</v>
      </c>
      <c r="I22" s="2">
        <f t="shared" si="4"/>
        <v>34.528422697784265</v>
      </c>
    </row>
    <row r="23" spans="1:9" ht="13.5" x14ac:dyDescent="0.25">
      <c r="A23" s="3">
        <f>TITRES_STAT!B26</f>
        <v>42038</v>
      </c>
      <c r="B23" s="6">
        <f>TITRES_STAT!D26</f>
        <v>5.0982000000000003</v>
      </c>
      <c r="C23" s="2">
        <f t="shared" si="0"/>
        <v>-3.3199999999999896E-2</v>
      </c>
      <c r="D23" s="2">
        <f t="shared" si="1"/>
        <v>0</v>
      </c>
      <c r="E23" s="2">
        <f t="shared" si="2"/>
        <v>3.3199999999999896E-2</v>
      </c>
      <c r="F23" s="2">
        <f t="shared" si="5"/>
        <v>2.9121797820135093E-2</v>
      </c>
      <c r="G23" s="2">
        <f t="shared" si="5"/>
        <v>5.7591154472282538E-2</v>
      </c>
      <c r="H23" s="2">
        <f t="shared" si="3"/>
        <v>0.50566442168043058</v>
      </c>
      <c r="I23" s="2">
        <f t="shared" si="4"/>
        <v>33.584138297966319</v>
      </c>
    </row>
    <row r="24" spans="1:9" ht="13.5" x14ac:dyDescent="0.25">
      <c r="A24" s="3">
        <f>TITRES_STAT!B27</f>
        <v>42039</v>
      </c>
      <c r="B24" s="6">
        <f>TITRES_STAT!D27</f>
        <v>4.8878000000000004</v>
      </c>
      <c r="C24" s="2">
        <f t="shared" si="0"/>
        <v>-0.21039999999999992</v>
      </c>
      <c r="D24" s="2">
        <f t="shared" si="1"/>
        <v>0</v>
      </c>
      <c r="E24" s="2">
        <f t="shared" si="2"/>
        <v>0.21039999999999992</v>
      </c>
      <c r="F24" s="2">
        <f t="shared" si="5"/>
        <v>2.7041669404411158E-2</v>
      </c>
      <c r="G24" s="2">
        <f t="shared" si="5"/>
        <v>6.8506072009976632E-2</v>
      </c>
      <c r="H24" s="2">
        <f t="shared" si="3"/>
        <v>0.39473390622181698</v>
      </c>
      <c r="I24" s="2">
        <f t="shared" si="4"/>
        <v>28.301735869540039</v>
      </c>
    </row>
    <row r="25" spans="1:9" ht="13.5" x14ac:dyDescent="0.25">
      <c r="A25" s="3">
        <f>TITRES_STAT!B28</f>
        <v>42040</v>
      </c>
      <c r="B25" s="6">
        <f>TITRES_STAT!D28</f>
        <v>4.8878000000000004</v>
      </c>
      <c r="C25" s="2">
        <f t="shared" si="0"/>
        <v>0</v>
      </c>
      <c r="D25" s="2">
        <f t="shared" si="1"/>
        <v>0</v>
      </c>
      <c r="E25" s="2">
        <f t="shared" si="2"/>
        <v>0</v>
      </c>
      <c r="F25" s="2">
        <f t="shared" si="5"/>
        <v>2.5110121589810359E-2</v>
      </c>
      <c r="G25" s="2">
        <f t="shared" si="5"/>
        <v>6.3612781152121156E-2</v>
      </c>
      <c r="H25" s="2">
        <f t="shared" si="3"/>
        <v>0.39473390622181698</v>
      </c>
      <c r="I25" s="2">
        <f t="shared" si="4"/>
        <v>28.301735869540039</v>
      </c>
    </row>
    <row r="26" spans="1:9" ht="13.5" x14ac:dyDescent="0.25">
      <c r="A26" s="3">
        <f>TITRES_STAT!B29</f>
        <v>42041</v>
      </c>
      <c r="B26" s="6">
        <f>TITRES_STAT!D29</f>
        <v>4.9819000000000004</v>
      </c>
      <c r="C26" s="2">
        <f t="shared" si="0"/>
        <v>9.4100000000000072E-2</v>
      </c>
      <c r="D26" s="2">
        <f t="shared" si="1"/>
        <v>9.4100000000000072E-2</v>
      </c>
      <c r="E26" s="2">
        <f t="shared" si="2"/>
        <v>0</v>
      </c>
      <c r="F26" s="2">
        <f t="shared" si="5"/>
        <v>3.0037970047681054E-2</v>
      </c>
      <c r="G26" s="2">
        <f t="shared" si="5"/>
        <v>5.9069011069826795E-2</v>
      </c>
      <c r="H26" s="2">
        <f t="shared" si="3"/>
        <v>0.50852332726837934</v>
      </c>
      <c r="I26" s="2">
        <f t="shared" si="4"/>
        <v>33.710007533606316</v>
      </c>
    </row>
    <row r="27" spans="1:9" ht="13.5" x14ac:dyDescent="0.25">
      <c r="A27" s="3">
        <f>TITRES_STAT!B30</f>
        <v>42044</v>
      </c>
      <c r="B27" s="6">
        <f>TITRES_STAT!D30</f>
        <v>4.8989000000000003</v>
      </c>
      <c r="C27" s="2">
        <f t="shared" si="0"/>
        <v>-8.3000000000000185E-2</v>
      </c>
      <c r="D27" s="2">
        <f t="shared" si="1"/>
        <v>0</v>
      </c>
      <c r="E27" s="2">
        <f t="shared" si="2"/>
        <v>8.3000000000000185E-2</v>
      </c>
      <c r="F27" s="2">
        <f t="shared" si="5"/>
        <v>2.7892400758560979E-2</v>
      </c>
      <c r="G27" s="2">
        <f t="shared" si="5"/>
        <v>6.0778367421982039E-2</v>
      </c>
      <c r="H27" s="2">
        <f t="shared" si="3"/>
        <v>0.45891987464725786</v>
      </c>
      <c r="I27" s="2">
        <f t="shared" si="4"/>
        <v>31.456139752583525</v>
      </c>
    </row>
    <row r="28" spans="1:9" ht="13.5" x14ac:dyDescent="0.25">
      <c r="A28" s="3">
        <f>TITRES_STAT!B31</f>
        <v>42045</v>
      </c>
      <c r="B28" s="6">
        <f>TITRES_STAT!D31</f>
        <v>4.8768000000000002</v>
      </c>
      <c r="C28" s="2">
        <f t="shared" si="0"/>
        <v>-2.2100000000000009E-2</v>
      </c>
      <c r="D28" s="2">
        <f t="shared" si="1"/>
        <v>0</v>
      </c>
      <c r="E28" s="2">
        <f t="shared" si="2"/>
        <v>2.2100000000000009E-2</v>
      </c>
      <c r="F28" s="2">
        <f>((F27*13)+D28)/14</f>
        <v>2.5900086418663766E-2</v>
      </c>
      <c r="G28" s="2">
        <f>((G27*13)+E28)/14</f>
        <v>5.801562689184047E-2</v>
      </c>
      <c r="H28" s="2">
        <f t="shared" si="3"/>
        <v>0.44643293206069706</v>
      </c>
      <c r="I28" s="2">
        <f t="shared" si="4"/>
        <v>30.864405957950297</v>
      </c>
    </row>
    <row r="29" spans="1:9" ht="13.5" x14ac:dyDescent="0.25">
      <c r="A29" s="3">
        <f>TITRES_STAT!B32</f>
        <v>42046</v>
      </c>
      <c r="B29" s="6">
        <f>TITRES_STAT!D32</f>
        <v>4.8768000000000002</v>
      </c>
      <c r="C29" s="2">
        <f t="shared" si="0"/>
        <v>0</v>
      </c>
      <c r="D29" s="2">
        <f t="shared" si="1"/>
        <v>0</v>
      </c>
      <c r="E29" s="2">
        <f t="shared" si="2"/>
        <v>0</v>
      </c>
      <c r="F29" s="2">
        <f t="shared" ref="F29:G44" si="6">((F28*13)+D29)/14</f>
        <v>2.4050080245902071E-2</v>
      </c>
      <c r="G29" s="2">
        <f t="shared" si="6"/>
        <v>5.3871653542423292E-2</v>
      </c>
      <c r="H29" s="2">
        <f t="shared" si="3"/>
        <v>0.44643293206069712</v>
      </c>
      <c r="I29" s="2">
        <f t="shared" si="4"/>
        <v>30.864405957950311</v>
      </c>
    </row>
    <row r="30" spans="1:9" ht="13.5" x14ac:dyDescent="0.25">
      <c r="A30" s="3">
        <f>TITRES_STAT!B33</f>
        <v>42047</v>
      </c>
      <c r="B30" s="6">
        <f>TITRES_STAT!D33</f>
        <v>4.9763999999999999</v>
      </c>
      <c r="C30" s="2">
        <f t="shared" si="0"/>
        <v>9.9599999999999689E-2</v>
      </c>
      <c r="D30" s="2">
        <f t="shared" si="1"/>
        <v>9.9599999999999689E-2</v>
      </c>
      <c r="E30" s="2">
        <f t="shared" si="2"/>
        <v>0</v>
      </c>
      <c r="F30" s="2">
        <f t="shared" si="6"/>
        <v>2.9446503085480472E-2</v>
      </c>
      <c r="G30" s="2">
        <f t="shared" si="6"/>
        <v>5.002367828939306E-2</v>
      </c>
      <c r="H30" s="2">
        <f t="shared" si="3"/>
        <v>0.58865129659456217</v>
      </c>
      <c r="I30" s="2">
        <f t="shared" si="4"/>
        <v>37.053524449096976</v>
      </c>
    </row>
    <row r="31" spans="1:9" ht="13.5" x14ac:dyDescent="0.25">
      <c r="A31" s="3">
        <f>TITRES_STAT!B34</f>
        <v>42048</v>
      </c>
      <c r="B31" s="6">
        <f>TITRES_STAT!D34</f>
        <v>4.9874999999999998</v>
      </c>
      <c r="C31" s="2">
        <f t="shared" si="0"/>
        <v>1.1099999999999888E-2</v>
      </c>
      <c r="D31" s="2">
        <f t="shared" si="1"/>
        <v>1.1099999999999888E-2</v>
      </c>
      <c r="E31" s="2">
        <f t="shared" si="2"/>
        <v>0</v>
      </c>
      <c r="F31" s="2">
        <f t="shared" si="6"/>
        <v>2.8136038579374717E-2</v>
      </c>
      <c r="G31" s="2">
        <f t="shared" si="6"/>
        <v>4.6450558411579267E-2</v>
      </c>
      <c r="H31" s="2">
        <f t="shared" si="3"/>
        <v>0.60572013645288969</v>
      </c>
      <c r="I31" s="2">
        <f t="shared" si="4"/>
        <v>37.722646848718831</v>
      </c>
    </row>
    <row r="32" spans="1:9" ht="13.5" x14ac:dyDescent="0.25">
      <c r="A32" s="3">
        <f>TITRES_STAT!B35</f>
        <v>42051</v>
      </c>
      <c r="B32" s="6">
        <f>TITRES_STAT!D35</f>
        <v>4.9819000000000004</v>
      </c>
      <c r="C32" s="2">
        <f t="shared" si="0"/>
        <v>-5.5999999999993832E-3</v>
      </c>
      <c r="D32" s="2">
        <f t="shared" si="1"/>
        <v>0</v>
      </c>
      <c r="E32" s="2">
        <f t="shared" si="2"/>
        <v>5.5999999999993832E-3</v>
      </c>
      <c r="F32" s="2">
        <f t="shared" si="6"/>
        <v>2.6126321537990809E-2</v>
      </c>
      <c r="G32" s="2">
        <f t="shared" si="6"/>
        <v>4.3532661382180704E-2</v>
      </c>
      <c r="H32" s="2">
        <f t="shared" si="3"/>
        <v>0.6001544750187302</v>
      </c>
      <c r="I32" s="2">
        <f t="shared" si="4"/>
        <v>37.506033597894053</v>
      </c>
    </row>
    <row r="33" spans="1:9" ht="13.5" x14ac:dyDescent="0.25">
      <c r="A33" s="3">
        <f>TITRES_STAT!B36</f>
        <v>42052</v>
      </c>
      <c r="B33" s="6">
        <f>TITRES_STAT!D36</f>
        <v>4.9709000000000003</v>
      </c>
      <c r="C33" s="2">
        <f t="shared" si="0"/>
        <v>-1.1000000000000121E-2</v>
      </c>
      <c r="D33" s="2">
        <f t="shared" si="1"/>
        <v>0</v>
      </c>
      <c r="E33" s="2">
        <f t="shared" si="2"/>
        <v>1.1000000000000121E-2</v>
      </c>
      <c r="F33" s="2">
        <f t="shared" si="6"/>
        <v>2.4260155713848607E-2</v>
      </c>
      <c r="G33" s="2">
        <f t="shared" si="6"/>
        <v>4.1208899854882089E-2</v>
      </c>
      <c r="H33" s="2">
        <f t="shared" si="3"/>
        <v>0.588711559864039</v>
      </c>
      <c r="I33" s="2">
        <f t="shared" si="4"/>
        <v>37.0559121452116</v>
      </c>
    </row>
    <row r="34" spans="1:9" ht="13.5" x14ac:dyDescent="0.25">
      <c r="A34" s="3">
        <f>TITRES_STAT!B37</f>
        <v>42053</v>
      </c>
      <c r="B34" s="6">
        <f>TITRES_STAT!D37</f>
        <v>4.9377000000000004</v>
      </c>
      <c r="C34" s="2">
        <f t="shared" si="0"/>
        <v>-3.3199999999999896E-2</v>
      </c>
      <c r="D34" s="2">
        <f t="shared" si="1"/>
        <v>0</v>
      </c>
      <c r="E34" s="2">
        <f t="shared" si="2"/>
        <v>3.3199999999999896E-2</v>
      </c>
      <c r="F34" s="2">
        <f t="shared" si="6"/>
        <v>2.2527287448573706E-2</v>
      </c>
      <c r="G34" s="2">
        <f t="shared" si="6"/>
        <v>4.0636835579533362E-2</v>
      </c>
      <c r="H34" s="2">
        <f t="shared" si="3"/>
        <v>0.55435634018509838</v>
      </c>
      <c r="I34" s="2">
        <f t="shared" si="4"/>
        <v>35.664688067543352</v>
      </c>
    </row>
    <row r="35" spans="1:9" ht="13.5" x14ac:dyDescent="0.25">
      <c r="A35" s="3">
        <f>TITRES_STAT!B38</f>
        <v>42054</v>
      </c>
      <c r="B35" s="6">
        <f>TITRES_STAT!D38</f>
        <v>4.8822999999999999</v>
      </c>
      <c r="C35" s="2">
        <f t="shared" si="0"/>
        <v>-5.540000000000056E-2</v>
      </c>
      <c r="D35" s="2">
        <f t="shared" si="1"/>
        <v>0</v>
      </c>
      <c r="E35" s="2">
        <f t="shared" si="2"/>
        <v>5.540000000000056E-2</v>
      </c>
      <c r="F35" s="2">
        <f t="shared" si="6"/>
        <v>2.09181954879613E-2</v>
      </c>
      <c r="G35" s="2">
        <f t="shared" si="6"/>
        <v>4.1691347323852448E-2</v>
      </c>
      <c r="H35" s="2">
        <f t="shared" si="3"/>
        <v>0.50173949346063917</v>
      </c>
      <c r="I35" s="2">
        <f t="shared" si="4"/>
        <v>33.410554603210201</v>
      </c>
    </row>
    <row r="36" spans="1:9" ht="13.5" x14ac:dyDescent="0.25">
      <c r="A36" s="3">
        <f>TITRES_STAT!B39</f>
        <v>42055</v>
      </c>
      <c r="B36" s="6">
        <f>TITRES_STAT!D39</f>
        <v>4.5888999999999998</v>
      </c>
      <c r="C36" s="2">
        <f t="shared" si="0"/>
        <v>-0.29340000000000011</v>
      </c>
      <c r="D36" s="2">
        <f t="shared" si="1"/>
        <v>0</v>
      </c>
      <c r="E36" s="2">
        <f t="shared" si="2"/>
        <v>0.29340000000000011</v>
      </c>
      <c r="F36" s="2">
        <f t="shared" si="6"/>
        <v>1.9424038667392639E-2</v>
      </c>
      <c r="G36" s="2">
        <f t="shared" si="6"/>
        <v>5.9670536800720139E-2</v>
      </c>
      <c r="H36" s="2">
        <f t="shared" si="3"/>
        <v>0.32552143333757</v>
      </c>
      <c r="I36" s="2">
        <f t="shared" si="4"/>
        <v>24.55799092723305</v>
      </c>
    </row>
    <row r="37" spans="1:9" ht="13.5" x14ac:dyDescent="0.25">
      <c r="A37" s="3">
        <f>TITRES_STAT!B40</f>
        <v>42058</v>
      </c>
      <c r="B37" s="6">
        <f>TITRES_STAT!D40</f>
        <v>4.4283999999999999</v>
      </c>
      <c r="C37" s="2">
        <f t="shared" si="0"/>
        <v>-0.16049999999999986</v>
      </c>
      <c r="D37" s="2">
        <f t="shared" si="1"/>
        <v>0</v>
      </c>
      <c r="E37" s="2">
        <f t="shared" si="2"/>
        <v>0.16049999999999986</v>
      </c>
      <c r="F37" s="2">
        <f t="shared" si="6"/>
        <v>1.803660733400745E-2</v>
      </c>
      <c r="G37" s="2">
        <f t="shared" si="6"/>
        <v>6.6872641314954406E-2</v>
      </c>
      <c r="H37" s="2">
        <f t="shared" si="3"/>
        <v>0.26971579078294922</v>
      </c>
      <c r="I37" s="2">
        <f t="shared" si="4"/>
        <v>21.242217568754768</v>
      </c>
    </row>
    <row r="38" spans="1:9" ht="13.5" x14ac:dyDescent="0.25">
      <c r="A38" s="3">
        <f>TITRES_STAT!B41</f>
        <v>42059</v>
      </c>
      <c r="B38" s="6">
        <f>TITRES_STAT!D41</f>
        <v>4.3895999999999997</v>
      </c>
      <c r="C38" s="2">
        <f t="shared" si="0"/>
        <v>-3.8800000000000168E-2</v>
      </c>
      <c r="D38" s="2">
        <f t="shared" si="1"/>
        <v>0</v>
      </c>
      <c r="E38" s="2">
        <f t="shared" si="2"/>
        <v>3.8800000000000168E-2</v>
      </c>
      <c r="F38" s="2">
        <f t="shared" si="6"/>
        <v>1.6748278238721204E-2</v>
      </c>
      <c r="G38" s="2">
        <f t="shared" si="6"/>
        <v>6.4867452649600532E-2</v>
      </c>
      <c r="H38" s="2">
        <f t="shared" si="3"/>
        <v>0.2581923222604664</v>
      </c>
      <c r="I38" s="2">
        <f t="shared" si="4"/>
        <v>20.520894754515638</v>
      </c>
    </row>
    <row r="39" spans="1:9" ht="13.5" x14ac:dyDescent="0.25">
      <c r="A39" s="3">
        <f>TITRES_STAT!B42</f>
        <v>42060</v>
      </c>
      <c r="B39" s="6">
        <f>TITRES_STAT!D42</f>
        <v>4.4173</v>
      </c>
      <c r="C39" s="2">
        <f t="shared" si="0"/>
        <v>2.770000000000028E-2</v>
      </c>
      <c r="D39" s="2">
        <f t="shared" si="1"/>
        <v>2.770000000000028E-2</v>
      </c>
      <c r="E39" s="2">
        <f t="shared" si="2"/>
        <v>0</v>
      </c>
      <c r="F39" s="2">
        <f t="shared" si="6"/>
        <v>1.7530544078812566E-2</v>
      </c>
      <c r="G39" s="2">
        <f t="shared" si="6"/>
        <v>6.0234063174629059E-2</v>
      </c>
      <c r="H39" s="2">
        <f t="shared" si="3"/>
        <v>0.29104037076144873</v>
      </c>
      <c r="I39" s="2">
        <f t="shared" si="4"/>
        <v>22.543088299384067</v>
      </c>
    </row>
    <row r="40" spans="1:9" ht="13.5" x14ac:dyDescent="0.25">
      <c r="A40" s="3">
        <f>TITRES_STAT!B43</f>
        <v>42061</v>
      </c>
      <c r="B40" s="6">
        <f>TITRES_STAT!D43</f>
        <v>4.4173</v>
      </c>
      <c r="C40" s="2">
        <f t="shared" si="0"/>
        <v>0</v>
      </c>
      <c r="D40" s="2">
        <f t="shared" si="1"/>
        <v>0</v>
      </c>
      <c r="E40" s="2">
        <f t="shared" si="2"/>
        <v>0</v>
      </c>
      <c r="F40" s="2">
        <f t="shared" si="6"/>
        <v>1.6278362358897382E-2</v>
      </c>
      <c r="G40" s="2">
        <f t="shared" si="6"/>
        <v>5.5931630090726984E-2</v>
      </c>
      <c r="H40" s="2">
        <f t="shared" si="3"/>
        <v>0.29104037076144867</v>
      </c>
      <c r="I40" s="2">
        <f t="shared" si="4"/>
        <v>22.543088299384053</v>
      </c>
    </row>
    <row r="41" spans="1:9" ht="13.5" x14ac:dyDescent="0.25">
      <c r="A41" s="3">
        <f>TITRES_STAT!B44</f>
        <v>42062</v>
      </c>
      <c r="B41" s="6">
        <f>TITRES_STAT!D44</f>
        <v>4.3177000000000003</v>
      </c>
      <c r="C41" s="2">
        <f t="shared" si="0"/>
        <v>-9.9599999999999689E-2</v>
      </c>
      <c r="D41" s="2">
        <f t="shared" si="1"/>
        <v>0</v>
      </c>
      <c r="E41" s="2">
        <f t="shared" si="2"/>
        <v>9.9599999999999689E-2</v>
      </c>
      <c r="F41" s="2">
        <f t="shared" si="6"/>
        <v>1.5115622190404712E-2</v>
      </c>
      <c r="G41" s="2">
        <f t="shared" si="6"/>
        <v>5.9050799369960751E-2</v>
      </c>
      <c r="H41" s="2">
        <f t="shared" si="3"/>
        <v>0.25597658882995672</v>
      </c>
      <c r="I41" s="2">
        <f t="shared" si="4"/>
        <v>20.380681543468867</v>
      </c>
    </row>
    <row r="42" spans="1:9" ht="13.5" x14ac:dyDescent="0.25">
      <c r="A42" s="3">
        <f>TITRES_STAT!B45</f>
        <v>42065</v>
      </c>
      <c r="B42" s="6">
        <f>TITRES_STAT!D45</f>
        <v>4.5777999999999999</v>
      </c>
      <c r="C42" s="2">
        <f t="shared" si="0"/>
        <v>0.26009999999999955</v>
      </c>
      <c r="D42" s="2">
        <f t="shared" si="1"/>
        <v>0.26009999999999955</v>
      </c>
      <c r="E42" s="2">
        <f t="shared" si="2"/>
        <v>0</v>
      </c>
      <c r="F42" s="2">
        <f t="shared" si="6"/>
        <v>3.2614506319661486E-2</v>
      </c>
      <c r="G42" s="2">
        <f t="shared" si="6"/>
        <v>5.4832885129249269E-2</v>
      </c>
      <c r="H42" s="2">
        <f t="shared" si="3"/>
        <v>0.59479829016445596</v>
      </c>
      <c r="I42" s="2">
        <f t="shared" si="4"/>
        <v>37.296145464459975</v>
      </c>
    </row>
    <row r="43" spans="1:9" ht="13.5" x14ac:dyDescent="0.25">
      <c r="A43" s="3">
        <f>TITRES_STAT!B46</f>
        <v>42066</v>
      </c>
      <c r="B43" s="6">
        <f>TITRES_STAT!D46</f>
        <v>4.5667999999999997</v>
      </c>
      <c r="C43" s="2">
        <f t="shared" si="0"/>
        <v>-1.1000000000000121E-2</v>
      </c>
      <c r="D43" s="2">
        <f t="shared" si="1"/>
        <v>0</v>
      </c>
      <c r="E43" s="2">
        <f t="shared" si="2"/>
        <v>1.1000000000000121E-2</v>
      </c>
      <c r="F43" s="2">
        <f t="shared" si="6"/>
        <v>3.028489872539995E-2</v>
      </c>
      <c r="G43" s="2">
        <f t="shared" si="6"/>
        <v>5.1701964762874329E-2</v>
      </c>
      <c r="H43" s="2">
        <f t="shared" si="3"/>
        <v>0.58575914598794221</v>
      </c>
      <c r="I43" s="2">
        <f t="shared" si="4"/>
        <v>36.938720957085124</v>
      </c>
    </row>
    <row r="44" spans="1:9" ht="13.5" x14ac:dyDescent="0.25">
      <c r="A44" s="3">
        <f>TITRES_STAT!B47</f>
        <v>42067</v>
      </c>
      <c r="B44" s="6">
        <f>TITRES_STAT!D47</f>
        <v>4.5058999999999996</v>
      </c>
      <c r="C44" s="2">
        <f t="shared" si="0"/>
        <v>-6.0900000000000176E-2</v>
      </c>
      <c r="D44" s="2">
        <f t="shared" si="1"/>
        <v>0</v>
      </c>
      <c r="E44" s="2">
        <f t="shared" si="2"/>
        <v>6.0900000000000176E-2</v>
      </c>
      <c r="F44" s="2">
        <f t="shared" si="6"/>
        <v>2.8121691673585667E-2</v>
      </c>
      <c r="G44" s="2">
        <f t="shared" si="6"/>
        <v>5.2358967279811888E-2</v>
      </c>
      <c r="H44" s="2">
        <f t="shared" si="3"/>
        <v>0.53709408597194741</v>
      </c>
      <c r="I44" s="2">
        <f t="shared" si="4"/>
        <v>34.942173733778176</v>
      </c>
    </row>
    <row r="45" spans="1:9" ht="13.5" x14ac:dyDescent="0.25">
      <c r="A45" s="3">
        <f>TITRES_STAT!B48</f>
        <v>42068</v>
      </c>
      <c r="B45" s="6">
        <f>TITRES_STAT!D48</f>
        <v>4.4062000000000001</v>
      </c>
      <c r="C45" s="2">
        <f t="shared" si="0"/>
        <v>-9.9699999999999456E-2</v>
      </c>
      <c r="D45" s="2">
        <f t="shared" si="1"/>
        <v>0</v>
      </c>
      <c r="E45" s="2">
        <f t="shared" si="2"/>
        <v>9.9699999999999456E-2</v>
      </c>
      <c r="F45" s="2">
        <f t="shared" ref="F45:G60" si="7">((F44*13)+D45)/14</f>
        <v>2.611299941118669E-2</v>
      </c>
      <c r="G45" s="2">
        <f t="shared" si="7"/>
        <v>5.5740469616968144E-2</v>
      </c>
      <c r="H45" s="2">
        <f t="shared" si="3"/>
        <v>0.46847469335345437</v>
      </c>
      <c r="I45" s="2">
        <f t="shared" si="4"/>
        <v>31.902129159858447</v>
      </c>
    </row>
    <row r="46" spans="1:9" ht="13.5" x14ac:dyDescent="0.25">
      <c r="A46" s="3">
        <f>TITRES_STAT!B49</f>
        <v>42069</v>
      </c>
      <c r="B46" s="6">
        <f>TITRES_STAT!D49</f>
        <v>4.4283999999999999</v>
      </c>
      <c r="C46" s="2">
        <f t="shared" si="0"/>
        <v>2.2199999999999775E-2</v>
      </c>
      <c r="D46" s="2">
        <f t="shared" si="1"/>
        <v>2.2199999999999775E-2</v>
      </c>
      <c r="E46" s="2">
        <f t="shared" si="2"/>
        <v>0</v>
      </c>
      <c r="F46" s="2">
        <f t="shared" si="7"/>
        <v>2.5833499453244767E-2</v>
      </c>
      <c r="G46" s="2">
        <f t="shared" si="7"/>
        <v>5.1759007501470423E-2</v>
      </c>
      <c r="H46" s="2">
        <f t="shared" si="3"/>
        <v>0.49911118277356581</v>
      </c>
      <c r="I46" s="2">
        <f t="shared" si="4"/>
        <v>33.293806924322993</v>
      </c>
    </row>
    <row r="47" spans="1:9" ht="13.5" x14ac:dyDescent="0.25">
      <c r="A47" s="3">
        <f>TITRES_STAT!B50</f>
        <v>42072</v>
      </c>
      <c r="B47" s="6">
        <f>TITRES_STAT!D50</f>
        <v>4.5114000000000001</v>
      </c>
      <c r="C47" s="2">
        <f t="shared" si="0"/>
        <v>8.3000000000000185E-2</v>
      </c>
      <c r="D47" s="2">
        <f t="shared" si="1"/>
        <v>8.3000000000000185E-2</v>
      </c>
      <c r="E47" s="2">
        <f t="shared" si="2"/>
        <v>0</v>
      </c>
      <c r="F47" s="2">
        <f t="shared" si="7"/>
        <v>2.9916820920870151E-2</v>
      </c>
      <c r="G47" s="2">
        <f t="shared" si="7"/>
        <v>4.8061935537079679E-2</v>
      </c>
      <c r="H47" s="2">
        <f t="shared" si="3"/>
        <v>0.6224639225731845</v>
      </c>
      <c r="I47" s="2">
        <f t="shared" si="4"/>
        <v>38.365347537957781</v>
      </c>
    </row>
    <row r="48" spans="1:9" ht="13.5" x14ac:dyDescent="0.25">
      <c r="A48" s="3">
        <f>TITRES_STAT!B51</f>
        <v>42073</v>
      </c>
      <c r="B48" s="6">
        <f>TITRES_STAT!D51</f>
        <v>4.4062000000000001</v>
      </c>
      <c r="C48" s="2">
        <f t="shared" si="0"/>
        <v>-0.10519999999999996</v>
      </c>
      <c r="D48" s="2">
        <f t="shared" si="1"/>
        <v>0</v>
      </c>
      <c r="E48" s="2">
        <f t="shared" si="2"/>
        <v>0.10519999999999996</v>
      </c>
      <c r="F48" s="2">
        <f t="shared" si="7"/>
        <v>2.7779905140807998E-2</v>
      </c>
      <c r="G48" s="2">
        <f t="shared" si="7"/>
        <v>5.2143225855859697E-2</v>
      </c>
      <c r="H48" s="2">
        <f t="shared" si="3"/>
        <v>0.53276153680250637</v>
      </c>
      <c r="I48" s="2">
        <f t="shared" si="4"/>
        <v>34.758279354654221</v>
      </c>
    </row>
    <row r="49" spans="1:9" ht="13.5" x14ac:dyDescent="0.25">
      <c r="A49" s="3">
        <f>TITRES_STAT!B52</f>
        <v>42074</v>
      </c>
      <c r="B49" s="6">
        <f>TITRES_STAT!D52</f>
        <v>4.5335999999999999</v>
      </c>
      <c r="C49" s="2">
        <f t="shared" si="0"/>
        <v>0.12739999999999974</v>
      </c>
      <c r="D49" s="2">
        <f t="shared" si="1"/>
        <v>0.12739999999999974</v>
      </c>
      <c r="E49" s="2">
        <f t="shared" si="2"/>
        <v>0</v>
      </c>
      <c r="F49" s="2">
        <f t="shared" si="7"/>
        <v>3.4895626202178835E-2</v>
      </c>
      <c r="G49" s="2">
        <f t="shared" si="7"/>
        <v>4.8418709723298294E-2</v>
      </c>
      <c r="H49" s="2">
        <f t="shared" si="3"/>
        <v>0.7207054132916646</v>
      </c>
      <c r="I49" s="2">
        <f t="shared" si="4"/>
        <v>41.884299760118374</v>
      </c>
    </row>
    <row r="50" spans="1:9" ht="13.5" x14ac:dyDescent="0.25">
      <c r="A50" s="3">
        <f>TITRES_STAT!B53</f>
        <v>42075</v>
      </c>
      <c r="B50" s="6">
        <f>TITRES_STAT!D53</f>
        <v>4.5945</v>
      </c>
      <c r="C50" s="2">
        <f t="shared" si="0"/>
        <v>6.0900000000000176E-2</v>
      </c>
      <c r="D50" s="2">
        <f t="shared" si="1"/>
        <v>6.0900000000000176E-2</v>
      </c>
      <c r="E50" s="2">
        <f t="shared" si="2"/>
        <v>0</v>
      </c>
      <c r="F50" s="2">
        <f t="shared" si="7"/>
        <v>3.6753081473451785E-2</v>
      </c>
      <c r="G50" s="2">
        <f t="shared" si="7"/>
        <v>4.496023045734842E-2</v>
      </c>
      <c r="H50" s="2">
        <f t="shared" si="3"/>
        <v>0.81745758639555111</v>
      </c>
      <c r="I50" s="2">
        <f t="shared" si="4"/>
        <v>44.978083258424924</v>
      </c>
    </row>
    <row r="51" spans="1:9" ht="13.5" x14ac:dyDescent="0.25">
      <c r="A51" s="3">
        <f>TITRES_STAT!B54</f>
        <v>42076</v>
      </c>
      <c r="B51" s="6">
        <f>TITRES_STAT!D54</f>
        <v>4.5391000000000004</v>
      </c>
      <c r="C51" s="2">
        <f t="shared" si="0"/>
        <v>-5.5399999999999672E-2</v>
      </c>
      <c r="D51" s="2">
        <f t="shared" si="1"/>
        <v>0</v>
      </c>
      <c r="E51" s="2">
        <f t="shared" si="2"/>
        <v>5.5399999999999672E-2</v>
      </c>
      <c r="F51" s="2">
        <f t="shared" si="7"/>
        <v>3.4127861368205233E-2</v>
      </c>
      <c r="G51" s="2">
        <f t="shared" si="7"/>
        <v>4.5705928281823509E-2</v>
      </c>
      <c r="H51" s="2">
        <f t="shared" si="3"/>
        <v>0.7466834752326279</v>
      </c>
      <c r="I51" s="2">
        <f t="shared" si="4"/>
        <v>42.748642545735578</v>
      </c>
    </row>
    <row r="52" spans="1:9" ht="13.5" x14ac:dyDescent="0.25">
      <c r="A52" s="3">
        <f>TITRES_STAT!B55</f>
        <v>42079</v>
      </c>
      <c r="B52" s="6">
        <f>TITRES_STAT!D55</f>
        <v>4.5391000000000004</v>
      </c>
      <c r="C52" s="2">
        <f t="shared" si="0"/>
        <v>0</v>
      </c>
      <c r="D52" s="2">
        <f t="shared" si="1"/>
        <v>0</v>
      </c>
      <c r="E52" s="2">
        <f t="shared" si="2"/>
        <v>0</v>
      </c>
      <c r="F52" s="2">
        <f t="shared" si="7"/>
        <v>3.1690156984762005E-2</v>
      </c>
      <c r="G52" s="2">
        <f t="shared" si="7"/>
        <v>4.2441219118836117E-2</v>
      </c>
      <c r="H52" s="2">
        <f t="shared" si="3"/>
        <v>0.74668347523262801</v>
      </c>
      <c r="I52" s="2">
        <f t="shared" si="4"/>
        <v>42.748642545735578</v>
      </c>
    </row>
    <row r="53" spans="1:9" ht="13.5" x14ac:dyDescent="0.25">
      <c r="A53" s="3">
        <f>TITRES_STAT!B56</f>
        <v>42080</v>
      </c>
      <c r="B53" s="6">
        <f>TITRES_STAT!D56</f>
        <v>4.5391000000000004</v>
      </c>
      <c r="C53" s="2">
        <f t="shared" si="0"/>
        <v>0</v>
      </c>
      <c r="D53" s="2">
        <f t="shared" si="1"/>
        <v>0</v>
      </c>
      <c r="E53" s="2">
        <f t="shared" si="2"/>
        <v>0</v>
      </c>
      <c r="F53" s="2">
        <f t="shared" si="7"/>
        <v>2.9426574342993291E-2</v>
      </c>
      <c r="G53" s="2">
        <f t="shared" si="7"/>
        <v>3.9409703467490682E-2</v>
      </c>
      <c r="H53" s="2">
        <f t="shared" si="3"/>
        <v>0.7466834752326279</v>
      </c>
      <c r="I53" s="2">
        <f t="shared" si="4"/>
        <v>42.748642545735578</v>
      </c>
    </row>
    <row r="54" spans="1:9" ht="13.5" x14ac:dyDescent="0.25">
      <c r="A54" s="3">
        <f>TITRES_STAT!B57</f>
        <v>42081</v>
      </c>
      <c r="B54" s="6">
        <f>TITRES_STAT!D57</f>
        <v>4.3398000000000003</v>
      </c>
      <c r="C54" s="2">
        <f t="shared" si="0"/>
        <v>-0.19930000000000003</v>
      </c>
      <c r="D54" s="2">
        <f t="shared" si="1"/>
        <v>0</v>
      </c>
      <c r="E54" s="2">
        <f t="shared" si="2"/>
        <v>0.19930000000000003</v>
      </c>
      <c r="F54" s="2">
        <f t="shared" si="7"/>
        <v>2.7324676175636629E-2</v>
      </c>
      <c r="G54" s="2">
        <f t="shared" si="7"/>
        <v>5.0830438934098492E-2</v>
      </c>
      <c r="H54" s="2">
        <f t="shared" si="3"/>
        <v>0.53756522171809273</v>
      </c>
      <c r="I54" s="2">
        <f t="shared" si="4"/>
        <v>34.962108541802948</v>
      </c>
    </row>
    <row r="55" spans="1:9" ht="13.5" x14ac:dyDescent="0.25">
      <c r="A55" s="3">
        <f>TITRES_STAT!B58</f>
        <v>42082</v>
      </c>
      <c r="B55" s="6">
        <f>TITRES_STAT!D58</f>
        <v>4.4173</v>
      </c>
      <c r="C55" s="2">
        <f t="shared" si="0"/>
        <v>7.749999999999968E-2</v>
      </c>
      <c r="D55" s="2">
        <f t="shared" si="1"/>
        <v>7.749999999999968E-2</v>
      </c>
      <c r="E55" s="2">
        <f t="shared" si="2"/>
        <v>0</v>
      </c>
      <c r="F55" s="2">
        <f t="shared" si="7"/>
        <v>3.0908627877376849E-2</v>
      </c>
      <c r="G55" s="2">
        <f t="shared" si="7"/>
        <v>4.71996932959486E-2</v>
      </c>
      <c r="H55" s="2">
        <f t="shared" si="3"/>
        <v>0.65484806614262259</v>
      </c>
      <c r="I55" s="2">
        <f t="shared" si="4"/>
        <v>39.571491760512153</v>
      </c>
    </row>
    <row r="56" spans="1:9" ht="13.5" x14ac:dyDescent="0.25">
      <c r="A56" s="3">
        <f>TITRES_STAT!B59</f>
        <v>42086</v>
      </c>
      <c r="B56" s="6">
        <f>TITRES_STAT!D59</f>
        <v>4.4782000000000002</v>
      </c>
      <c r="C56" s="2">
        <f t="shared" si="0"/>
        <v>6.0900000000000176E-2</v>
      </c>
      <c r="D56" s="2">
        <f t="shared" si="1"/>
        <v>6.0900000000000176E-2</v>
      </c>
      <c r="E56" s="2">
        <f t="shared" si="2"/>
        <v>0</v>
      </c>
      <c r="F56" s="2">
        <f t="shared" si="7"/>
        <v>3.3050868743278519E-2</v>
      </c>
      <c r="G56" s="2">
        <f t="shared" si="7"/>
        <v>4.3828286631952269E-2</v>
      </c>
      <c r="H56" s="2">
        <f t="shared" si="3"/>
        <v>0.75409903701741654</v>
      </c>
      <c r="I56" s="2">
        <f t="shared" si="4"/>
        <v>42.99067618779663</v>
      </c>
    </row>
    <row r="57" spans="1:9" ht="13.5" x14ac:dyDescent="0.25">
      <c r="A57" s="3">
        <f>TITRES_STAT!B60</f>
        <v>42087</v>
      </c>
      <c r="B57" s="6">
        <f>TITRES_STAT!D60</f>
        <v>4.4450000000000003</v>
      </c>
      <c r="C57" s="2">
        <f t="shared" si="0"/>
        <v>-3.3199999999999896E-2</v>
      </c>
      <c r="D57" s="2">
        <f t="shared" si="1"/>
        <v>0</v>
      </c>
      <c r="E57" s="2">
        <f t="shared" si="2"/>
        <v>3.3199999999999896E-2</v>
      </c>
      <c r="F57" s="2">
        <f t="shared" si="7"/>
        <v>3.0690092404472909E-2</v>
      </c>
      <c r="G57" s="2">
        <f t="shared" si="7"/>
        <v>4.3069123301098529E-2</v>
      </c>
      <c r="H57" s="2">
        <f t="shared" si="3"/>
        <v>0.71257759741048921</v>
      </c>
      <c r="I57" s="2">
        <f t="shared" si="4"/>
        <v>41.608485273189686</v>
      </c>
    </row>
    <row r="58" spans="1:9" ht="13.5" x14ac:dyDescent="0.25">
      <c r="A58" s="3">
        <f>TITRES_STAT!B61</f>
        <v>42088</v>
      </c>
      <c r="B58" s="6">
        <f>TITRES_STAT!D61</f>
        <v>4.4006999999999996</v>
      </c>
      <c r="C58" s="2">
        <f t="shared" si="0"/>
        <v>-4.4300000000000672E-2</v>
      </c>
      <c r="D58" s="2">
        <f t="shared" si="1"/>
        <v>0</v>
      </c>
      <c r="E58" s="2">
        <f t="shared" si="2"/>
        <v>4.4300000000000672E-2</v>
      </c>
      <c r="F58" s="2">
        <f t="shared" si="7"/>
        <v>2.8497942947010559E-2</v>
      </c>
      <c r="G58" s="2">
        <f t="shared" si="7"/>
        <v>4.3157043065305822E-2</v>
      </c>
      <c r="H58" s="2">
        <f t="shared" si="3"/>
        <v>0.66033122111464138</v>
      </c>
      <c r="I58" s="2">
        <f t="shared" si="4"/>
        <v>39.771053673937232</v>
      </c>
    </row>
    <row r="59" spans="1:9" ht="13.5" x14ac:dyDescent="0.25">
      <c r="A59" s="3">
        <f>TITRES_STAT!B62</f>
        <v>42089</v>
      </c>
      <c r="B59" s="6">
        <f>TITRES_STAT!D62</f>
        <v>4.3730000000000002</v>
      </c>
      <c r="C59" s="2">
        <f t="shared" si="0"/>
        <v>-2.7699999999999392E-2</v>
      </c>
      <c r="D59" s="2">
        <f t="shared" si="1"/>
        <v>0</v>
      </c>
      <c r="E59" s="2">
        <f t="shared" si="2"/>
        <v>2.7699999999999392E-2</v>
      </c>
      <c r="F59" s="2">
        <f t="shared" si="7"/>
        <v>2.6462375593652662E-2</v>
      </c>
      <c r="G59" s="2">
        <f t="shared" si="7"/>
        <v>4.2052968560641078E-2</v>
      </c>
      <c r="H59" s="2">
        <f t="shared" si="3"/>
        <v>0.62926296286297789</v>
      </c>
      <c r="I59" s="2">
        <f t="shared" si="4"/>
        <v>38.622553707181979</v>
      </c>
    </row>
    <row r="60" spans="1:9" ht="13.5" x14ac:dyDescent="0.25">
      <c r="A60" s="3">
        <f>TITRES_STAT!B63</f>
        <v>42090</v>
      </c>
      <c r="B60" s="6">
        <f>TITRES_STAT!D63</f>
        <v>4.3509000000000002</v>
      </c>
      <c r="C60" s="2">
        <f t="shared" si="0"/>
        <v>-2.2100000000000009E-2</v>
      </c>
      <c r="D60" s="2">
        <f t="shared" si="1"/>
        <v>0</v>
      </c>
      <c r="E60" s="2">
        <f t="shared" si="2"/>
        <v>2.2100000000000009E-2</v>
      </c>
      <c r="F60" s="2">
        <f t="shared" si="7"/>
        <v>2.4572205908391757E-2</v>
      </c>
      <c r="G60" s="2">
        <f t="shared" si="7"/>
        <v>4.062775652059529E-2</v>
      </c>
      <c r="H60" s="2">
        <f t="shared" si="3"/>
        <v>0.60481326100139088</v>
      </c>
      <c r="I60" s="2">
        <f t="shared" si="4"/>
        <v>37.687454091947878</v>
      </c>
    </row>
    <row r="61" spans="1:9" ht="13.5" x14ac:dyDescent="0.25">
      <c r="A61" s="3">
        <f>TITRES_STAT!B64</f>
        <v>42093</v>
      </c>
      <c r="B61" s="6">
        <f>TITRES_STAT!D64</f>
        <v>4.3730000000000002</v>
      </c>
      <c r="C61" s="2">
        <f t="shared" si="0"/>
        <v>2.2100000000000009E-2</v>
      </c>
      <c r="D61" s="2">
        <f t="shared" si="1"/>
        <v>2.2100000000000009E-2</v>
      </c>
      <c r="E61" s="2">
        <f t="shared" si="2"/>
        <v>0</v>
      </c>
      <c r="F61" s="2">
        <f t="shared" ref="F61:G76" si="8">((F60*13)+D61)/14</f>
        <v>2.4395619772078058E-2</v>
      </c>
      <c r="G61" s="2">
        <f t="shared" si="8"/>
        <v>3.7725773911981342E-2</v>
      </c>
      <c r="H61" s="2">
        <f t="shared" si="3"/>
        <v>0.64665657566087054</v>
      </c>
      <c r="I61" s="2">
        <f t="shared" si="4"/>
        <v>39.270882904125948</v>
      </c>
    </row>
    <row r="62" spans="1:9" ht="13.5" x14ac:dyDescent="0.25">
      <c r="A62" s="3">
        <f>TITRES_STAT!B65</f>
        <v>42094</v>
      </c>
      <c r="B62" s="6">
        <f>TITRES_STAT!D65</f>
        <v>4.4006999999999996</v>
      </c>
      <c r="C62" s="2">
        <f t="shared" si="0"/>
        <v>2.7699999999999392E-2</v>
      </c>
      <c r="D62" s="2">
        <f t="shared" si="1"/>
        <v>2.7699999999999392E-2</v>
      </c>
      <c r="E62" s="2">
        <f t="shared" si="2"/>
        <v>0</v>
      </c>
      <c r="F62" s="2">
        <f t="shared" si="8"/>
        <v>2.4631646931215296E-2</v>
      </c>
      <c r="G62" s="2">
        <f t="shared" si="8"/>
        <v>3.5031075775411244E-2</v>
      </c>
      <c r="H62" s="2">
        <f t="shared" si="3"/>
        <v>0.70313704007070665</v>
      </c>
      <c r="I62" s="2">
        <f t="shared" si="4"/>
        <v>41.284818750786812</v>
      </c>
    </row>
    <row r="63" spans="1:9" ht="13.5" x14ac:dyDescent="0.25">
      <c r="A63" s="3">
        <f>TITRES_STAT!B66</f>
        <v>42095</v>
      </c>
      <c r="B63" s="6">
        <f>TITRES_STAT!D66</f>
        <v>4.3952</v>
      </c>
      <c r="C63" s="2">
        <f t="shared" si="0"/>
        <v>-5.4999999999996163E-3</v>
      </c>
      <c r="D63" s="2">
        <f t="shared" si="1"/>
        <v>0</v>
      </c>
      <c r="E63" s="2">
        <f t="shared" si="2"/>
        <v>5.4999999999996163E-3</v>
      </c>
      <c r="F63" s="2">
        <f t="shared" si="8"/>
        <v>2.2872243578985631E-2</v>
      </c>
      <c r="G63" s="2">
        <f t="shared" si="8"/>
        <v>3.2921713220024698E-2</v>
      </c>
      <c r="H63" s="2">
        <f t="shared" si="3"/>
        <v>0.69474645581547512</v>
      </c>
      <c r="I63" s="2">
        <f t="shared" si="4"/>
        <v>40.994123541693924</v>
      </c>
    </row>
    <row r="64" spans="1:9" ht="13.5" x14ac:dyDescent="0.25">
      <c r="A64" s="3">
        <f>TITRES_STAT!B67</f>
        <v>42096</v>
      </c>
      <c r="B64" s="6">
        <f>TITRES_STAT!D67</f>
        <v>4.3177000000000003</v>
      </c>
      <c r="C64" s="2">
        <f t="shared" si="0"/>
        <v>-7.749999999999968E-2</v>
      </c>
      <c r="D64" s="2">
        <f t="shared" si="1"/>
        <v>0</v>
      </c>
      <c r="E64" s="2">
        <f t="shared" si="2"/>
        <v>7.749999999999968E-2</v>
      </c>
      <c r="F64" s="2">
        <f t="shared" si="8"/>
        <v>2.1238511894772372E-2</v>
      </c>
      <c r="G64" s="2">
        <f t="shared" si="8"/>
        <v>3.6105876561451478E-2</v>
      </c>
      <c r="H64" s="2">
        <f t="shared" si="3"/>
        <v>0.58822867403938672</v>
      </c>
      <c r="I64" s="2">
        <f t="shared" si="4"/>
        <v>37.036774593883145</v>
      </c>
    </row>
    <row r="65" spans="1:9" ht="13.5" x14ac:dyDescent="0.25">
      <c r="A65" s="3">
        <f>TITRES_STAT!B68</f>
        <v>42097</v>
      </c>
      <c r="B65" s="6">
        <f>TITRES_STAT!D68</f>
        <v>4.3730000000000002</v>
      </c>
      <c r="C65" s="2">
        <f t="shared" si="0"/>
        <v>5.5299999999999905E-2</v>
      </c>
      <c r="D65" s="2">
        <f t="shared" si="1"/>
        <v>5.5299999999999905E-2</v>
      </c>
      <c r="E65" s="2">
        <f t="shared" si="2"/>
        <v>0</v>
      </c>
      <c r="F65" s="2">
        <f t="shared" si="8"/>
        <v>2.3671475330860055E-2</v>
      </c>
      <c r="G65" s="2">
        <f t="shared" si="8"/>
        <v>3.3526885378490655E-2</v>
      </c>
      <c r="H65" s="2">
        <f t="shared" si="3"/>
        <v>0.70604456881779454</v>
      </c>
      <c r="I65" s="2">
        <f t="shared" si="4"/>
        <v>41.38488417726677</v>
      </c>
    </row>
    <row r="66" spans="1:9" ht="13.5" x14ac:dyDescent="0.25">
      <c r="A66" s="3">
        <f>TITRES_STAT!B69</f>
        <v>42100</v>
      </c>
      <c r="B66" s="6">
        <f>TITRES_STAT!D69</f>
        <v>4.3177000000000003</v>
      </c>
      <c r="C66" s="2">
        <f t="shared" si="0"/>
        <v>-5.5299999999999905E-2</v>
      </c>
      <c r="D66" s="2">
        <f t="shared" si="1"/>
        <v>0</v>
      </c>
      <c r="E66" s="2">
        <f t="shared" si="2"/>
        <v>5.5299999999999905E-2</v>
      </c>
      <c r="F66" s="2">
        <f t="shared" si="8"/>
        <v>2.198065566437005E-2</v>
      </c>
      <c r="G66" s="2">
        <f t="shared" si="8"/>
        <v>3.5082107851455602E-2</v>
      </c>
      <c r="H66" s="2">
        <f t="shared" si="3"/>
        <v>0.62654888803832365</v>
      </c>
      <c r="I66" s="2">
        <f t="shared" si="4"/>
        <v>38.520138721066303</v>
      </c>
    </row>
    <row r="67" spans="1:9" ht="13.5" x14ac:dyDescent="0.25">
      <c r="A67" s="3">
        <f>TITRES_STAT!B70</f>
        <v>42101</v>
      </c>
      <c r="B67" s="6">
        <f>TITRES_STAT!D70</f>
        <v>4.29</v>
      </c>
      <c r="C67" s="2">
        <f t="shared" ref="C67:C130" si="9">B67-B66</f>
        <v>-2.770000000000028E-2</v>
      </c>
      <c r="D67" s="2">
        <f t="shared" ref="D67:D130" si="10">IF(C67&gt;0,C67,0)</f>
        <v>0</v>
      </c>
      <c r="E67" s="2">
        <f t="shared" ref="E67:E130" si="11">IF(C67&lt;0,-C67,0)</f>
        <v>2.770000000000028E-2</v>
      </c>
      <c r="F67" s="2">
        <f t="shared" si="8"/>
        <v>2.0410608831200761E-2</v>
      </c>
      <c r="G67" s="2">
        <f t="shared" si="8"/>
        <v>3.4554814433494507E-2</v>
      </c>
      <c r="H67" s="2">
        <f t="shared" si="3"/>
        <v>0.59067337405280484</v>
      </c>
      <c r="I67" s="2">
        <f t="shared" si="4"/>
        <v>37.133542541663026</v>
      </c>
    </row>
    <row r="68" spans="1:9" ht="13.5" x14ac:dyDescent="0.25">
      <c r="A68" s="3">
        <f>TITRES_STAT!B71</f>
        <v>42102</v>
      </c>
      <c r="B68" s="6">
        <f>TITRES_STAT!D71</f>
        <v>4.3177000000000003</v>
      </c>
      <c r="C68" s="2">
        <f t="shared" si="9"/>
        <v>2.770000000000028E-2</v>
      </c>
      <c r="D68" s="2">
        <f t="shared" si="10"/>
        <v>2.770000000000028E-2</v>
      </c>
      <c r="E68" s="2">
        <f t="shared" si="11"/>
        <v>0</v>
      </c>
      <c r="F68" s="2">
        <f t="shared" si="8"/>
        <v>2.0931279628972156E-2</v>
      </c>
      <c r="G68" s="2">
        <f t="shared" si="8"/>
        <v>3.2086613402530613E-2</v>
      </c>
      <c r="H68" s="2">
        <f t="shared" si="3"/>
        <v>0.65233682864522391</v>
      </c>
      <c r="I68" s="2">
        <f t="shared" si="4"/>
        <v>39.479651929085477</v>
      </c>
    </row>
    <row r="69" spans="1:9" ht="13.5" x14ac:dyDescent="0.25">
      <c r="A69" s="3">
        <f>TITRES_STAT!B72</f>
        <v>42104</v>
      </c>
      <c r="B69" s="6">
        <f>TITRES_STAT!D72</f>
        <v>4.3398000000000003</v>
      </c>
      <c r="C69" s="2">
        <f t="shared" si="9"/>
        <v>2.2100000000000009E-2</v>
      </c>
      <c r="D69" s="2">
        <f t="shared" si="10"/>
        <v>2.2100000000000009E-2</v>
      </c>
      <c r="E69" s="2">
        <f t="shared" si="11"/>
        <v>0</v>
      </c>
      <c r="F69" s="2">
        <f t="shared" si="8"/>
        <v>2.1014759655474145E-2</v>
      </c>
      <c r="G69" s="2">
        <f t="shared" si="8"/>
        <v>2.9794712445207001E-2</v>
      </c>
      <c r="H69" s="2">
        <f t="shared" si="3"/>
        <v>0.70531842500982878</v>
      </c>
      <c r="I69" s="2">
        <f t="shared" si="4"/>
        <v>41.359925200231366</v>
      </c>
    </row>
    <row r="70" spans="1:9" ht="13.5" x14ac:dyDescent="0.25">
      <c r="A70" s="3">
        <f>TITRES_STAT!B73</f>
        <v>42107</v>
      </c>
      <c r="B70" s="6">
        <f>TITRES_STAT!D73</f>
        <v>4.2512999999999996</v>
      </c>
      <c r="C70" s="2">
        <f t="shared" si="9"/>
        <v>-8.8500000000000689E-2</v>
      </c>
      <c r="D70" s="2">
        <f t="shared" si="10"/>
        <v>0</v>
      </c>
      <c r="E70" s="2">
        <f t="shared" si="11"/>
        <v>8.8500000000000689E-2</v>
      </c>
      <c r="F70" s="2">
        <f t="shared" si="8"/>
        <v>1.9513705394368846E-2</v>
      </c>
      <c r="G70" s="2">
        <f t="shared" si="8"/>
        <v>3.3987947270549407E-2</v>
      </c>
      <c r="H70" s="2">
        <f t="shared" si="3"/>
        <v>0.57413603825605242</v>
      </c>
      <c r="I70" s="2">
        <f t="shared" si="4"/>
        <v>36.47308900265849</v>
      </c>
    </row>
    <row r="71" spans="1:9" ht="13.5" x14ac:dyDescent="0.25">
      <c r="A71" s="3">
        <f>TITRES_STAT!B74</f>
        <v>42108</v>
      </c>
      <c r="B71" s="6">
        <f>TITRES_STAT!D74</f>
        <v>4.2069999999999999</v>
      </c>
      <c r="C71" s="2">
        <f t="shared" si="9"/>
        <v>-4.4299999999999784E-2</v>
      </c>
      <c r="D71" s="2">
        <f t="shared" si="10"/>
        <v>0</v>
      </c>
      <c r="E71" s="2">
        <f t="shared" si="11"/>
        <v>4.4299999999999784E-2</v>
      </c>
      <c r="F71" s="2">
        <f t="shared" si="8"/>
        <v>1.8119869294771072E-2</v>
      </c>
      <c r="G71" s="2">
        <f t="shared" si="8"/>
        <v>3.4724522465510152E-2</v>
      </c>
      <c r="H71" s="2">
        <f t="shared" si="3"/>
        <v>0.52181766683094011</v>
      </c>
      <c r="I71" s="2">
        <f t="shared" si="4"/>
        <v>34.289105600776892</v>
      </c>
    </row>
    <row r="72" spans="1:9" ht="13.5" x14ac:dyDescent="0.25">
      <c r="A72" s="3">
        <f>TITRES_STAT!B75</f>
        <v>42109</v>
      </c>
      <c r="B72" s="6">
        <f>TITRES_STAT!D75</f>
        <v>4.29</v>
      </c>
      <c r="C72" s="2">
        <f t="shared" si="9"/>
        <v>8.3000000000000185E-2</v>
      </c>
      <c r="D72" s="2">
        <f t="shared" si="10"/>
        <v>8.3000000000000185E-2</v>
      </c>
      <c r="E72" s="2">
        <f t="shared" si="11"/>
        <v>0</v>
      </c>
      <c r="F72" s="2">
        <f t="shared" si="8"/>
        <v>2.275416434514458E-2</v>
      </c>
      <c r="G72" s="2">
        <f t="shared" si="8"/>
        <v>3.2244199432259431E-2</v>
      </c>
      <c r="H72" s="2">
        <f t="shared" si="3"/>
        <v>0.70568240941903082</v>
      </c>
      <c r="I72" s="2">
        <f t="shared" si="4"/>
        <v>41.372438709700475</v>
      </c>
    </row>
    <row r="73" spans="1:9" ht="13.5" x14ac:dyDescent="0.25">
      <c r="A73" s="3">
        <f>TITRES_STAT!B76</f>
        <v>42110</v>
      </c>
      <c r="B73" s="6">
        <f>TITRES_STAT!D76</f>
        <v>4.29</v>
      </c>
      <c r="C73" s="2">
        <f t="shared" si="9"/>
        <v>0</v>
      </c>
      <c r="D73" s="2">
        <f t="shared" si="10"/>
        <v>0</v>
      </c>
      <c r="E73" s="2">
        <f t="shared" si="11"/>
        <v>0</v>
      </c>
      <c r="F73" s="2">
        <f t="shared" si="8"/>
        <v>2.1128866891919968E-2</v>
      </c>
      <c r="G73" s="2">
        <f t="shared" si="8"/>
        <v>2.9941042329955186E-2</v>
      </c>
      <c r="H73" s="2">
        <f t="shared" si="3"/>
        <v>0.70568240941903082</v>
      </c>
      <c r="I73" s="2">
        <f t="shared" si="4"/>
        <v>41.372438709700475</v>
      </c>
    </row>
    <row r="74" spans="1:9" ht="13.5" x14ac:dyDescent="0.25">
      <c r="A74" s="3">
        <f>TITRES_STAT!B77</f>
        <v>42111</v>
      </c>
      <c r="B74" s="6">
        <f>TITRES_STAT!D77</f>
        <v>4.3398000000000003</v>
      </c>
      <c r="C74" s="2">
        <f t="shared" si="9"/>
        <v>4.9800000000000288E-2</v>
      </c>
      <c r="D74" s="2">
        <f t="shared" si="10"/>
        <v>4.9800000000000288E-2</v>
      </c>
      <c r="E74" s="2">
        <f t="shared" si="11"/>
        <v>0</v>
      </c>
      <c r="F74" s="2">
        <f t="shared" si="8"/>
        <v>2.3176804971068561E-2</v>
      </c>
      <c r="G74" s="2">
        <f t="shared" si="8"/>
        <v>2.78023964492441E-2</v>
      </c>
      <c r="H74" s="2">
        <f t="shared" si="3"/>
        <v>0.83362615929098083</v>
      </c>
      <c r="I74" s="2">
        <f t="shared" si="4"/>
        <v>45.463256240482742</v>
      </c>
    </row>
    <row r="75" spans="1:9" ht="13.5" x14ac:dyDescent="0.25">
      <c r="A75" s="3">
        <f>TITRES_STAT!B78</f>
        <v>42114</v>
      </c>
      <c r="B75" s="6">
        <f>TITRES_STAT!D78</f>
        <v>4.3398000000000003</v>
      </c>
      <c r="C75" s="2">
        <f t="shared" si="9"/>
        <v>0</v>
      </c>
      <c r="D75" s="2">
        <f t="shared" si="10"/>
        <v>0</v>
      </c>
      <c r="E75" s="2">
        <f t="shared" si="11"/>
        <v>0</v>
      </c>
      <c r="F75" s="2">
        <f t="shared" si="8"/>
        <v>2.1521318901706523E-2</v>
      </c>
      <c r="G75" s="2">
        <f t="shared" si="8"/>
        <v>2.5816510988583809E-2</v>
      </c>
      <c r="H75" s="2">
        <f t="shared" si="3"/>
        <v>0.83362615929098083</v>
      </c>
      <c r="I75" s="2">
        <f t="shared" si="4"/>
        <v>45.463256240482742</v>
      </c>
    </row>
    <row r="76" spans="1:9" ht="13.5" x14ac:dyDescent="0.25">
      <c r="A76" s="3">
        <f>TITRES_STAT!B79</f>
        <v>42115</v>
      </c>
      <c r="B76" s="6">
        <f>TITRES_STAT!D79</f>
        <v>4.3398000000000003</v>
      </c>
      <c r="C76" s="2">
        <f t="shared" si="9"/>
        <v>0</v>
      </c>
      <c r="D76" s="2">
        <f t="shared" si="10"/>
        <v>0</v>
      </c>
      <c r="E76" s="2">
        <f t="shared" si="11"/>
        <v>0</v>
      </c>
      <c r="F76" s="2">
        <f t="shared" si="8"/>
        <v>1.9984081837298915E-2</v>
      </c>
      <c r="G76" s="2">
        <f t="shared" si="8"/>
        <v>2.3972474489399254E-2</v>
      </c>
      <c r="H76" s="2">
        <f t="shared" si="3"/>
        <v>0.83362615929098072</v>
      </c>
      <c r="I76" s="2">
        <f t="shared" si="4"/>
        <v>45.463256240482735</v>
      </c>
    </row>
    <row r="77" spans="1:9" ht="13.5" x14ac:dyDescent="0.25">
      <c r="A77" s="3">
        <f>TITRES_STAT!B80</f>
        <v>42116</v>
      </c>
      <c r="B77" s="6">
        <f>TITRES_STAT!D80</f>
        <v>4.3453999999999997</v>
      </c>
      <c r="C77" s="2">
        <f t="shared" si="9"/>
        <v>5.5999999999993832E-3</v>
      </c>
      <c r="D77" s="2">
        <f t="shared" si="10"/>
        <v>5.5999999999993832E-3</v>
      </c>
      <c r="E77" s="2">
        <f t="shared" si="11"/>
        <v>0</v>
      </c>
      <c r="F77" s="2">
        <f t="shared" ref="F77:G92" si="12">((F76*13)+D77)/14</f>
        <v>1.8956647420348947E-2</v>
      </c>
      <c r="G77" s="2">
        <f t="shared" si="12"/>
        <v>2.2260154883013594E-2</v>
      </c>
      <c r="H77" s="2">
        <f t="shared" si="3"/>
        <v>0.85159548619378622</v>
      </c>
      <c r="I77" s="2">
        <f t="shared" si="4"/>
        <v>45.992523342361345</v>
      </c>
    </row>
    <row r="78" spans="1:9" ht="13.5" x14ac:dyDescent="0.25">
      <c r="A78" s="3">
        <f>TITRES_STAT!B81</f>
        <v>42117</v>
      </c>
      <c r="B78" s="6">
        <f>TITRES_STAT!D81</f>
        <v>4.4229000000000003</v>
      </c>
      <c r="C78" s="2">
        <f t="shared" si="9"/>
        <v>7.7500000000000568E-2</v>
      </c>
      <c r="D78" s="2">
        <f t="shared" si="10"/>
        <v>7.7500000000000568E-2</v>
      </c>
      <c r="E78" s="2">
        <f t="shared" si="11"/>
        <v>0</v>
      </c>
      <c r="F78" s="2">
        <f t="shared" si="12"/>
        <v>2.3138315461752632E-2</v>
      </c>
      <c r="G78" s="2">
        <f t="shared" si="12"/>
        <v>2.0670143819941193E-2</v>
      </c>
      <c r="H78" s="2">
        <f t="shared" si="3"/>
        <v>1.1194075698414014</v>
      </c>
      <c r="I78" s="2">
        <f t="shared" si="4"/>
        <v>52.817003476361485</v>
      </c>
    </row>
    <row r="79" spans="1:9" ht="13.5" x14ac:dyDescent="0.25">
      <c r="A79" s="3">
        <f>TITRES_STAT!B82</f>
        <v>42118</v>
      </c>
      <c r="B79" s="6">
        <f>TITRES_STAT!D82</f>
        <v>4.4173</v>
      </c>
      <c r="C79" s="2">
        <f t="shared" si="9"/>
        <v>-5.6000000000002714E-3</v>
      </c>
      <c r="D79" s="2">
        <f t="shared" si="10"/>
        <v>0</v>
      </c>
      <c r="E79" s="2">
        <f t="shared" si="11"/>
        <v>5.6000000000002714E-3</v>
      </c>
      <c r="F79" s="2">
        <f t="shared" si="12"/>
        <v>2.1485578643056013E-2</v>
      </c>
      <c r="G79" s="2">
        <f t="shared" si="12"/>
        <v>1.9593704975659699E-2</v>
      </c>
      <c r="H79" s="2">
        <f t="shared" si="3"/>
        <v>1.0965551777852374</v>
      </c>
      <c r="I79" s="2">
        <f t="shared" si="4"/>
        <v>52.302710150639506</v>
      </c>
    </row>
    <row r="80" spans="1:9" ht="13.5" x14ac:dyDescent="0.25">
      <c r="A80" s="3">
        <f>TITRES_STAT!B83</f>
        <v>42121</v>
      </c>
      <c r="B80" s="6">
        <f>TITRES_STAT!D83</f>
        <v>4.4229000000000003</v>
      </c>
      <c r="C80" s="2">
        <f t="shared" si="9"/>
        <v>5.6000000000002714E-3</v>
      </c>
      <c r="D80" s="2">
        <f t="shared" si="10"/>
        <v>5.6000000000002714E-3</v>
      </c>
      <c r="E80" s="2">
        <f t="shared" si="11"/>
        <v>0</v>
      </c>
      <c r="F80" s="2">
        <f t="shared" si="12"/>
        <v>2.0350894454266317E-2</v>
      </c>
      <c r="G80" s="2">
        <f t="shared" si="12"/>
        <v>1.8194154620255438E-2</v>
      </c>
      <c r="H80" s="2">
        <f t="shared" si="3"/>
        <v>1.1185402608159543</v>
      </c>
      <c r="I80" s="2">
        <f t="shared" si="4"/>
        <v>52.797687233243764</v>
      </c>
    </row>
    <row r="81" spans="1:9" ht="13.5" x14ac:dyDescent="0.25">
      <c r="A81" s="3">
        <f>TITRES_STAT!B84</f>
        <v>42122</v>
      </c>
      <c r="B81" s="6">
        <f>TITRES_STAT!D84</f>
        <v>4.5003000000000002</v>
      </c>
      <c r="C81" s="2">
        <f t="shared" si="9"/>
        <v>7.7399999999999913E-2</v>
      </c>
      <c r="D81" s="2">
        <f t="shared" si="10"/>
        <v>7.7399999999999913E-2</v>
      </c>
      <c r="E81" s="2">
        <f t="shared" si="11"/>
        <v>0</v>
      </c>
      <c r="F81" s="2">
        <f t="shared" si="12"/>
        <v>2.4425830564675861E-2</v>
      </c>
      <c r="G81" s="2">
        <f t="shared" si="12"/>
        <v>1.6894572147380049E-2</v>
      </c>
      <c r="H81" s="2">
        <f t="shared" ref="H81:H144" si="13">F81/G81</f>
        <v>1.4457797659269953</v>
      </c>
      <c r="I81" s="2">
        <f t="shared" ref="I81:I144" si="14">IF(G81=0,100,100-(100/(1+H81)))</f>
        <v>59.113244212281657</v>
      </c>
    </row>
    <row r="82" spans="1:9" ht="13.5" x14ac:dyDescent="0.25">
      <c r="A82" s="3">
        <f>TITRES_STAT!B85</f>
        <v>42123</v>
      </c>
      <c r="B82" s="6">
        <f>TITRES_STAT!D85</f>
        <v>4.5723000000000003</v>
      </c>
      <c r="C82" s="2">
        <f t="shared" si="9"/>
        <v>7.2000000000000064E-2</v>
      </c>
      <c r="D82" s="2">
        <f t="shared" si="10"/>
        <v>7.2000000000000064E-2</v>
      </c>
      <c r="E82" s="2">
        <f t="shared" si="11"/>
        <v>0</v>
      </c>
      <c r="F82" s="2">
        <f t="shared" si="12"/>
        <v>2.7823985524341874E-2</v>
      </c>
      <c r="G82" s="2">
        <f t="shared" si="12"/>
        <v>1.5687816993995761E-2</v>
      </c>
      <c r="H82" s="2">
        <f t="shared" si="13"/>
        <v>1.7736046726571977</v>
      </c>
      <c r="I82" s="2">
        <f t="shared" si="14"/>
        <v>63.945835184869026</v>
      </c>
    </row>
    <row r="83" spans="1:9" ht="13.5" x14ac:dyDescent="0.25">
      <c r="A83" s="3">
        <f>TITRES_STAT!B86</f>
        <v>42124</v>
      </c>
      <c r="B83" s="6">
        <f>TITRES_STAT!D86</f>
        <v>4.5777999999999999</v>
      </c>
      <c r="C83" s="2">
        <f t="shared" si="9"/>
        <v>5.4999999999996163E-3</v>
      </c>
      <c r="D83" s="2">
        <f t="shared" si="10"/>
        <v>5.4999999999996163E-3</v>
      </c>
      <c r="E83" s="2">
        <f t="shared" si="11"/>
        <v>0</v>
      </c>
      <c r="F83" s="2">
        <f t="shared" si="12"/>
        <v>2.6229415129745998E-2</v>
      </c>
      <c r="G83" s="2">
        <f t="shared" si="12"/>
        <v>1.4567258637281779E-2</v>
      </c>
      <c r="H83" s="2">
        <f t="shared" si="13"/>
        <v>1.8005731745997442</v>
      </c>
      <c r="I83" s="2">
        <f t="shared" si="14"/>
        <v>64.293023689948072</v>
      </c>
    </row>
    <row r="84" spans="1:9" ht="13.5" x14ac:dyDescent="0.25">
      <c r="A84" s="3">
        <f>TITRES_STAT!B87</f>
        <v>42128</v>
      </c>
      <c r="B84" s="6">
        <f>TITRES_STAT!D87</f>
        <v>4.5114000000000001</v>
      </c>
      <c r="C84" s="2">
        <f t="shared" si="9"/>
        <v>-6.6399999999999793E-2</v>
      </c>
      <c r="D84" s="2">
        <f t="shared" si="10"/>
        <v>0</v>
      </c>
      <c r="E84" s="2">
        <f t="shared" si="11"/>
        <v>6.6399999999999793E-2</v>
      </c>
      <c r="F84" s="2">
        <f t="shared" si="12"/>
        <v>2.435588547762128E-2</v>
      </c>
      <c r="G84" s="2">
        <f t="shared" si="12"/>
        <v>1.8269597306047349E-2</v>
      </c>
      <c r="H84" s="2">
        <f t="shared" si="13"/>
        <v>1.3331375108940871</v>
      </c>
      <c r="I84" s="2">
        <f t="shared" si="14"/>
        <v>57.139260102299424</v>
      </c>
    </row>
    <row r="85" spans="1:9" ht="13.5" x14ac:dyDescent="0.25">
      <c r="A85" s="3">
        <f>TITRES_STAT!B88</f>
        <v>42129</v>
      </c>
      <c r="B85" s="6">
        <f>TITRES_STAT!D88</f>
        <v>4.5667999999999997</v>
      </c>
      <c r="C85" s="2">
        <f t="shared" si="9"/>
        <v>5.5399999999999672E-2</v>
      </c>
      <c r="D85" s="2">
        <f t="shared" si="10"/>
        <v>5.5399999999999672E-2</v>
      </c>
      <c r="E85" s="2">
        <f t="shared" si="11"/>
        <v>0</v>
      </c>
      <c r="F85" s="2">
        <f t="shared" si="12"/>
        <v>2.6573322229219737E-2</v>
      </c>
      <c r="G85" s="2">
        <f t="shared" si="12"/>
        <v>1.6964626069901109E-2</v>
      </c>
      <c r="H85" s="2">
        <f t="shared" si="13"/>
        <v>1.5663959889081505</v>
      </c>
      <c r="I85" s="2">
        <f t="shared" si="14"/>
        <v>61.034851818583121</v>
      </c>
    </row>
    <row r="86" spans="1:9" ht="13.5" x14ac:dyDescent="0.25">
      <c r="A86" s="3">
        <f>TITRES_STAT!B89</f>
        <v>42130</v>
      </c>
      <c r="B86" s="6">
        <f>TITRES_STAT!D89</f>
        <v>4.5391000000000004</v>
      </c>
      <c r="C86" s="2">
        <f t="shared" si="9"/>
        <v>-2.7699999999999392E-2</v>
      </c>
      <c r="D86" s="2">
        <f t="shared" si="10"/>
        <v>0</v>
      </c>
      <c r="E86" s="2">
        <f t="shared" si="11"/>
        <v>2.7699999999999392E-2</v>
      </c>
      <c r="F86" s="2">
        <f t="shared" si="12"/>
        <v>2.4675227784275468E-2</v>
      </c>
      <c r="G86" s="2">
        <f t="shared" si="12"/>
        <v>1.7731438493479558E-2</v>
      </c>
      <c r="H86" s="2">
        <f t="shared" si="13"/>
        <v>1.391608909415295</v>
      </c>
      <c r="I86" s="2">
        <f t="shared" si="14"/>
        <v>58.187143555821507</v>
      </c>
    </row>
    <row r="87" spans="1:9" ht="13.5" x14ac:dyDescent="0.25">
      <c r="A87" s="3">
        <f>TITRES_STAT!B90</f>
        <v>42131</v>
      </c>
      <c r="B87" s="6">
        <f>TITRES_STAT!D90</f>
        <v>4.5170000000000003</v>
      </c>
      <c r="C87" s="2">
        <f t="shared" si="9"/>
        <v>-2.2100000000000009E-2</v>
      </c>
      <c r="D87" s="2">
        <f t="shared" si="10"/>
        <v>0</v>
      </c>
      <c r="E87" s="2">
        <f t="shared" si="11"/>
        <v>2.2100000000000009E-2</v>
      </c>
      <c r="F87" s="2">
        <f t="shared" si="12"/>
        <v>2.2912711513970081E-2</v>
      </c>
      <c r="G87" s="2">
        <f t="shared" si="12"/>
        <v>1.804347860108816E-2</v>
      </c>
      <c r="H87" s="2">
        <f t="shared" si="13"/>
        <v>1.2698610961075028</v>
      </c>
      <c r="I87" s="2">
        <f t="shared" si="14"/>
        <v>55.94444075389189</v>
      </c>
    </row>
    <row r="88" spans="1:9" ht="13.5" x14ac:dyDescent="0.25">
      <c r="A88" s="3">
        <f>TITRES_STAT!B91</f>
        <v>42132</v>
      </c>
      <c r="B88" s="6">
        <f>TITRES_STAT!D91</f>
        <v>4.4893000000000001</v>
      </c>
      <c r="C88" s="2">
        <f t="shared" si="9"/>
        <v>-2.770000000000028E-2</v>
      </c>
      <c r="D88" s="2">
        <f t="shared" si="10"/>
        <v>0</v>
      </c>
      <c r="E88" s="2">
        <f t="shared" si="11"/>
        <v>2.770000000000028E-2</v>
      </c>
      <c r="F88" s="2">
        <f t="shared" si="12"/>
        <v>2.1276089262972218E-2</v>
      </c>
      <c r="G88" s="2">
        <f t="shared" si="12"/>
        <v>1.8733230129581883E-2</v>
      </c>
      <c r="H88" s="2">
        <f t="shared" si="13"/>
        <v>1.1357405591988576</v>
      </c>
      <c r="I88" s="2">
        <f t="shared" si="14"/>
        <v>53.177833529784529</v>
      </c>
    </row>
    <row r="89" spans="1:9" ht="13.5" x14ac:dyDescent="0.25">
      <c r="A89" s="3">
        <f>TITRES_STAT!B92</f>
        <v>42135</v>
      </c>
      <c r="B89" s="6">
        <f>TITRES_STAT!D92</f>
        <v>4.4782000000000002</v>
      </c>
      <c r="C89" s="2">
        <f t="shared" si="9"/>
        <v>-1.1099999999999888E-2</v>
      </c>
      <c r="D89" s="2">
        <f t="shared" si="10"/>
        <v>0</v>
      </c>
      <c r="E89" s="2">
        <f t="shared" si="11"/>
        <v>1.1099999999999888E-2</v>
      </c>
      <c r="F89" s="2">
        <f t="shared" si="12"/>
        <v>1.9756368601331346E-2</v>
      </c>
      <c r="G89" s="2">
        <f t="shared" si="12"/>
        <v>1.8187999406040316E-2</v>
      </c>
      <c r="H89" s="2">
        <f t="shared" si="13"/>
        <v>1.0862309900213747</v>
      </c>
      <c r="I89" s="2">
        <f t="shared" si="14"/>
        <v>52.066669281441627</v>
      </c>
    </row>
    <row r="90" spans="1:9" ht="13.5" x14ac:dyDescent="0.25">
      <c r="A90" s="3">
        <f>TITRES_STAT!B93</f>
        <v>42136</v>
      </c>
      <c r="B90" s="6">
        <f>TITRES_STAT!D93</f>
        <v>4.4283999999999999</v>
      </c>
      <c r="C90" s="2">
        <f t="shared" si="9"/>
        <v>-4.9800000000000288E-2</v>
      </c>
      <c r="D90" s="2">
        <f t="shared" si="10"/>
        <v>0</v>
      </c>
      <c r="E90" s="2">
        <f t="shared" si="11"/>
        <v>4.9800000000000288E-2</v>
      </c>
      <c r="F90" s="2">
        <f t="shared" si="12"/>
        <v>1.8345199415521964E-2</v>
      </c>
      <c r="G90" s="2">
        <f t="shared" si="12"/>
        <v>2.0445999448466028E-2</v>
      </c>
      <c r="H90" s="2">
        <f t="shared" si="13"/>
        <v>0.89725129171410212</v>
      </c>
      <c r="I90" s="2">
        <f t="shared" si="14"/>
        <v>47.29216923623575</v>
      </c>
    </row>
    <row r="91" spans="1:9" ht="13.5" x14ac:dyDescent="0.25">
      <c r="A91" s="3">
        <f>TITRES_STAT!B94</f>
        <v>42137</v>
      </c>
      <c r="B91" s="6">
        <f>TITRES_STAT!D94</f>
        <v>4.4561000000000002</v>
      </c>
      <c r="C91" s="2">
        <f t="shared" si="9"/>
        <v>2.770000000000028E-2</v>
      </c>
      <c r="D91" s="2">
        <f t="shared" si="10"/>
        <v>2.770000000000028E-2</v>
      </c>
      <c r="E91" s="2">
        <f t="shared" si="11"/>
        <v>0</v>
      </c>
      <c r="F91" s="2">
        <f t="shared" si="12"/>
        <v>1.9013399457270413E-2</v>
      </c>
      <c r="G91" s="2">
        <f t="shared" si="12"/>
        <v>1.8985570916432739E-2</v>
      </c>
      <c r="H91" s="2">
        <f t="shared" si="13"/>
        <v>1.0014657731895535</v>
      </c>
      <c r="I91" s="2">
        <f t="shared" si="14"/>
        <v>50.036617493268892</v>
      </c>
    </row>
    <row r="92" spans="1:9" ht="13.5" x14ac:dyDescent="0.25">
      <c r="A92" s="3">
        <f>TITRES_STAT!B95</f>
        <v>42138</v>
      </c>
      <c r="B92" s="6">
        <f>TITRES_STAT!D95</f>
        <v>4.4229000000000003</v>
      </c>
      <c r="C92" s="2">
        <f t="shared" si="9"/>
        <v>-3.3199999999999896E-2</v>
      </c>
      <c r="D92" s="2">
        <f t="shared" si="10"/>
        <v>0</v>
      </c>
      <c r="E92" s="2">
        <f t="shared" si="11"/>
        <v>3.3199999999999896E-2</v>
      </c>
      <c r="F92" s="2">
        <f t="shared" si="12"/>
        <v>1.7655299496036812E-2</v>
      </c>
      <c r="G92" s="2">
        <f t="shared" si="12"/>
        <v>2.0000887279544681E-2</v>
      </c>
      <c r="H92" s="2">
        <f t="shared" si="13"/>
        <v>0.88272581357394331</v>
      </c>
      <c r="I92" s="2">
        <f t="shared" si="14"/>
        <v>46.885521365337915</v>
      </c>
    </row>
    <row r="93" spans="1:9" ht="13.5" x14ac:dyDescent="0.25">
      <c r="A93" s="3">
        <f>TITRES_STAT!B96</f>
        <v>42139</v>
      </c>
      <c r="B93" s="6">
        <f>TITRES_STAT!D96</f>
        <v>4.4118000000000004</v>
      </c>
      <c r="C93" s="2">
        <f t="shared" si="9"/>
        <v>-1.1099999999999888E-2</v>
      </c>
      <c r="D93" s="2">
        <f t="shared" si="10"/>
        <v>0</v>
      </c>
      <c r="E93" s="2">
        <f t="shared" si="11"/>
        <v>1.1099999999999888E-2</v>
      </c>
      <c r="F93" s="2">
        <f t="shared" ref="F93:G108" si="15">((F92*13)+D93)/14</f>
        <v>1.6394206674891325E-2</v>
      </c>
      <c r="G93" s="2">
        <f t="shared" si="15"/>
        <v>1.9365109616720052E-2</v>
      </c>
      <c r="H93" s="2">
        <f t="shared" si="13"/>
        <v>0.8465847598784767</v>
      </c>
      <c r="I93" s="2">
        <f t="shared" si="14"/>
        <v>45.845973511348063</v>
      </c>
    </row>
    <row r="94" spans="1:9" ht="13.5" x14ac:dyDescent="0.25">
      <c r="A94" s="3">
        <f>TITRES_STAT!B97</f>
        <v>42142</v>
      </c>
      <c r="B94" s="6">
        <f>TITRES_STAT!D97</f>
        <v>4.3730000000000002</v>
      </c>
      <c r="C94" s="2">
        <f t="shared" si="9"/>
        <v>-3.8800000000000168E-2</v>
      </c>
      <c r="D94" s="2">
        <f t="shared" si="10"/>
        <v>0</v>
      </c>
      <c r="E94" s="2">
        <f t="shared" si="11"/>
        <v>3.8800000000000168E-2</v>
      </c>
      <c r="F94" s="2">
        <f t="shared" si="15"/>
        <v>1.5223191912399087E-2</v>
      </c>
      <c r="G94" s="2">
        <f t="shared" si="15"/>
        <v>2.0753316072668632E-2</v>
      </c>
      <c r="H94" s="2">
        <f t="shared" si="13"/>
        <v>0.73353057694945822</v>
      </c>
      <c r="I94" s="2">
        <f t="shared" si="14"/>
        <v>42.314256621897741</v>
      </c>
    </row>
    <row r="95" spans="1:9" ht="13.5" x14ac:dyDescent="0.25">
      <c r="A95" s="3">
        <f>TITRES_STAT!B98</f>
        <v>42143</v>
      </c>
      <c r="B95" s="6">
        <f>TITRES_STAT!D98</f>
        <v>4.3787000000000003</v>
      </c>
      <c r="C95" s="2">
        <f t="shared" si="9"/>
        <v>5.7000000000000384E-3</v>
      </c>
      <c r="D95" s="2">
        <f t="shared" si="10"/>
        <v>5.7000000000000384E-3</v>
      </c>
      <c r="E95" s="2">
        <f t="shared" si="11"/>
        <v>0</v>
      </c>
      <c r="F95" s="2">
        <f t="shared" si="15"/>
        <v>1.4542963918656298E-2</v>
      </c>
      <c r="G95" s="2">
        <f t="shared" si="15"/>
        <v>1.9270936353192301E-2</v>
      </c>
      <c r="H95" s="2">
        <f t="shared" si="13"/>
        <v>0.75465787713253496</v>
      </c>
      <c r="I95" s="2">
        <f t="shared" si="14"/>
        <v>43.008833059000551</v>
      </c>
    </row>
    <row r="96" spans="1:9" ht="13.5" x14ac:dyDescent="0.25">
      <c r="A96" s="3">
        <f>TITRES_STAT!B99</f>
        <v>42144</v>
      </c>
      <c r="B96" s="6">
        <f>TITRES_STAT!D99</f>
        <v>4.3731999999999998</v>
      </c>
      <c r="C96" s="2">
        <f t="shared" si="9"/>
        <v>-5.5000000000005045E-3</v>
      </c>
      <c r="D96" s="2">
        <f t="shared" si="10"/>
        <v>0</v>
      </c>
      <c r="E96" s="2">
        <f t="shared" si="11"/>
        <v>5.5000000000005045E-3</v>
      </c>
      <c r="F96" s="2">
        <f t="shared" si="15"/>
        <v>1.3504180781609419E-2</v>
      </c>
      <c r="G96" s="2">
        <f t="shared" si="15"/>
        <v>1.8287298042250027E-2</v>
      </c>
      <c r="H96" s="2">
        <f t="shared" si="13"/>
        <v>0.73844592844771595</v>
      </c>
      <c r="I96" s="2">
        <f t="shared" si="14"/>
        <v>42.477359598241016</v>
      </c>
    </row>
    <row r="97" spans="1:9" ht="13.5" x14ac:dyDescent="0.25">
      <c r="A97" s="3">
        <f>TITRES_STAT!B100</f>
        <v>42145</v>
      </c>
      <c r="B97" s="6">
        <f>TITRES_STAT!D100</f>
        <v>4.4230999999999998</v>
      </c>
      <c r="C97" s="2">
        <f t="shared" si="9"/>
        <v>4.9900000000000055E-2</v>
      </c>
      <c r="D97" s="2">
        <f t="shared" si="10"/>
        <v>4.9900000000000055E-2</v>
      </c>
      <c r="E97" s="2">
        <f t="shared" si="11"/>
        <v>0</v>
      </c>
      <c r="F97" s="2">
        <f t="shared" si="15"/>
        <v>1.6103882154351608E-2</v>
      </c>
      <c r="G97" s="2">
        <f t="shared" si="15"/>
        <v>1.6981062467803596E-2</v>
      </c>
      <c r="H97" s="2">
        <f t="shared" si="13"/>
        <v>0.94834361423997238</v>
      </c>
      <c r="I97" s="2">
        <f t="shared" si="14"/>
        <v>48.674351244244505</v>
      </c>
    </row>
    <row r="98" spans="1:9" ht="13.5" x14ac:dyDescent="0.25">
      <c r="A98" s="3">
        <f>TITRES_STAT!B101</f>
        <v>42146</v>
      </c>
      <c r="B98" s="6">
        <f>TITRES_STAT!D101</f>
        <v>4.4341999999999997</v>
      </c>
      <c r="C98" s="2">
        <f t="shared" si="9"/>
        <v>1.1099999999999888E-2</v>
      </c>
      <c r="D98" s="2">
        <f t="shared" si="10"/>
        <v>1.1099999999999888E-2</v>
      </c>
      <c r="E98" s="2">
        <f t="shared" si="11"/>
        <v>0</v>
      </c>
      <c r="F98" s="2">
        <f t="shared" si="15"/>
        <v>1.5746462000469343E-2</v>
      </c>
      <c r="G98" s="2">
        <f t="shared" si="15"/>
        <v>1.5768129434389055E-2</v>
      </c>
      <c r="H98" s="2">
        <f t="shared" si="13"/>
        <v>0.99862587163494121</v>
      </c>
      <c r="I98" s="2">
        <f t="shared" si="14"/>
        <v>49.965623171786156</v>
      </c>
    </row>
    <row r="99" spans="1:9" ht="13.5" x14ac:dyDescent="0.25">
      <c r="A99" s="3">
        <f>TITRES_STAT!B102</f>
        <v>42149</v>
      </c>
      <c r="B99" s="6">
        <f>TITRES_STAT!D102</f>
        <v>4.4729999999999999</v>
      </c>
      <c r="C99" s="2">
        <f t="shared" si="9"/>
        <v>3.8800000000000168E-2</v>
      </c>
      <c r="D99" s="2">
        <f t="shared" si="10"/>
        <v>3.8800000000000168E-2</v>
      </c>
      <c r="E99" s="2">
        <f t="shared" si="11"/>
        <v>0</v>
      </c>
      <c r="F99" s="2">
        <f t="shared" si="15"/>
        <v>1.7393143286150114E-2</v>
      </c>
      <c r="G99" s="2">
        <f t="shared" si="15"/>
        <v>1.4641834474789837E-2</v>
      </c>
      <c r="H99" s="2">
        <f t="shared" si="13"/>
        <v>1.1879073838798992</v>
      </c>
      <c r="I99" s="2">
        <f t="shared" si="14"/>
        <v>54.29422619221377</v>
      </c>
    </row>
    <row r="100" spans="1:9" ht="13.5" x14ac:dyDescent="0.25">
      <c r="A100" s="3">
        <f>TITRES_STAT!B103</f>
        <v>42150</v>
      </c>
      <c r="B100" s="6">
        <f>TITRES_STAT!D103</f>
        <v>4.4785000000000004</v>
      </c>
      <c r="C100" s="2">
        <f t="shared" si="9"/>
        <v>5.5000000000005045E-3</v>
      </c>
      <c r="D100" s="2">
        <f t="shared" si="10"/>
        <v>5.5000000000005045E-3</v>
      </c>
      <c r="E100" s="2">
        <f t="shared" si="11"/>
        <v>0</v>
      </c>
      <c r="F100" s="2">
        <f t="shared" si="15"/>
        <v>1.654363305142514E-2</v>
      </c>
      <c r="G100" s="2">
        <f t="shared" si="15"/>
        <v>1.3595989155161992E-2</v>
      </c>
      <c r="H100" s="2">
        <f t="shared" si="13"/>
        <v>1.216802460094933</v>
      </c>
      <c r="I100" s="2">
        <f t="shared" si="14"/>
        <v>54.889981493561876</v>
      </c>
    </row>
    <row r="101" spans="1:9" ht="13.5" x14ac:dyDescent="0.25">
      <c r="A101" s="3">
        <f>TITRES_STAT!B104</f>
        <v>42151</v>
      </c>
      <c r="B101" s="6">
        <f>TITRES_STAT!D104</f>
        <v>4.5117000000000003</v>
      </c>
      <c r="C101" s="2">
        <f t="shared" si="9"/>
        <v>3.3199999999999896E-2</v>
      </c>
      <c r="D101" s="2">
        <f t="shared" si="10"/>
        <v>3.3199999999999896E-2</v>
      </c>
      <c r="E101" s="2">
        <f t="shared" si="11"/>
        <v>0</v>
      </c>
      <c r="F101" s="2">
        <f t="shared" si="15"/>
        <v>1.7733373547751907E-2</v>
      </c>
      <c r="G101" s="2">
        <f t="shared" si="15"/>
        <v>1.2624847072650422E-2</v>
      </c>
      <c r="H101" s="2">
        <f t="shared" si="13"/>
        <v>1.4046406618396381</v>
      </c>
      <c r="I101" s="2">
        <f t="shared" si="14"/>
        <v>58.413744894633716</v>
      </c>
    </row>
    <row r="102" spans="1:9" ht="13.5" x14ac:dyDescent="0.25">
      <c r="A102" s="3">
        <f>TITRES_STAT!B105</f>
        <v>42152</v>
      </c>
      <c r="B102" s="6">
        <f>TITRES_STAT!D105</f>
        <v>4.4950999999999999</v>
      </c>
      <c r="C102" s="2">
        <f t="shared" si="9"/>
        <v>-1.6600000000000392E-2</v>
      </c>
      <c r="D102" s="2">
        <f t="shared" si="10"/>
        <v>0</v>
      </c>
      <c r="E102" s="2">
        <f t="shared" si="11"/>
        <v>1.6600000000000392E-2</v>
      </c>
      <c r="F102" s="2">
        <f t="shared" si="15"/>
        <v>1.6466704008626772E-2</v>
      </c>
      <c r="G102" s="2">
        <f t="shared" si="15"/>
        <v>1.2908786567461136E-2</v>
      </c>
      <c r="H102" s="2">
        <f t="shared" si="13"/>
        <v>1.2756198208539595</v>
      </c>
      <c r="I102" s="2">
        <f t="shared" si="14"/>
        <v>56.055928550282388</v>
      </c>
    </row>
    <row r="103" spans="1:9" ht="13.5" x14ac:dyDescent="0.25">
      <c r="A103" s="3">
        <f>TITRES_STAT!B106</f>
        <v>42153</v>
      </c>
      <c r="B103" s="6">
        <f>TITRES_STAT!D106</f>
        <v>4.4896000000000003</v>
      </c>
      <c r="C103" s="2">
        <f t="shared" si="9"/>
        <v>-5.4999999999996163E-3</v>
      </c>
      <c r="D103" s="2">
        <f t="shared" si="10"/>
        <v>0</v>
      </c>
      <c r="E103" s="2">
        <f t="shared" si="11"/>
        <v>5.4999999999996163E-3</v>
      </c>
      <c r="F103" s="2">
        <f t="shared" si="15"/>
        <v>1.529051086515343E-2</v>
      </c>
      <c r="G103" s="2">
        <f t="shared" si="15"/>
        <v>1.2379587526928169E-2</v>
      </c>
      <c r="H103" s="2">
        <f t="shared" si="13"/>
        <v>1.2351389601546416</v>
      </c>
      <c r="I103" s="2">
        <f t="shared" si="14"/>
        <v>55.260052380331047</v>
      </c>
    </row>
    <row r="104" spans="1:9" ht="13.5" x14ac:dyDescent="0.25">
      <c r="A104" s="3">
        <f>TITRES_STAT!B107</f>
        <v>42156</v>
      </c>
      <c r="B104" s="6">
        <f>TITRES_STAT!D107</f>
        <v>4.4397000000000002</v>
      </c>
      <c r="C104" s="2">
        <f t="shared" si="9"/>
        <v>-4.9900000000000055E-2</v>
      </c>
      <c r="D104" s="2">
        <f t="shared" si="10"/>
        <v>0</v>
      </c>
      <c r="E104" s="2">
        <f t="shared" si="11"/>
        <v>4.9900000000000055E-2</v>
      </c>
      <c r="F104" s="2">
        <f t="shared" si="15"/>
        <v>1.419833151764247E-2</v>
      </c>
      <c r="G104" s="2">
        <f t="shared" si="15"/>
        <v>1.5059616989290448E-2</v>
      </c>
      <c r="H104" s="2">
        <f t="shared" si="13"/>
        <v>0.94280827512011256</v>
      </c>
      <c r="I104" s="2">
        <f t="shared" si="14"/>
        <v>48.52811711756911</v>
      </c>
    </row>
    <row r="105" spans="1:9" ht="13.5" x14ac:dyDescent="0.25">
      <c r="A105" s="3">
        <f>TITRES_STAT!B108</f>
        <v>42157</v>
      </c>
      <c r="B105" s="6">
        <f>TITRES_STAT!D108</f>
        <v>4.5117000000000003</v>
      </c>
      <c r="C105" s="2">
        <f t="shared" si="9"/>
        <v>7.2000000000000064E-2</v>
      </c>
      <c r="D105" s="2">
        <f t="shared" si="10"/>
        <v>7.2000000000000064E-2</v>
      </c>
      <c r="E105" s="2">
        <f t="shared" si="11"/>
        <v>0</v>
      </c>
      <c r="F105" s="2">
        <f t="shared" si="15"/>
        <v>1.8327022123525154E-2</v>
      </c>
      <c r="G105" s="2">
        <f t="shared" si="15"/>
        <v>1.3983930061483988E-2</v>
      </c>
      <c r="H105" s="2">
        <f t="shared" si="13"/>
        <v>1.3105773586499383</v>
      </c>
      <c r="I105" s="2">
        <f t="shared" si="14"/>
        <v>56.720773868212049</v>
      </c>
    </row>
    <row r="106" spans="1:9" ht="13.5" x14ac:dyDescent="0.25">
      <c r="A106" s="3">
        <f>TITRES_STAT!B109</f>
        <v>42158</v>
      </c>
      <c r="B106" s="6">
        <f>TITRES_STAT!D109</f>
        <v>4.5228000000000002</v>
      </c>
      <c r="C106" s="2">
        <f t="shared" si="9"/>
        <v>1.1099999999999888E-2</v>
      </c>
      <c r="D106" s="2">
        <f t="shared" si="10"/>
        <v>1.1099999999999888E-2</v>
      </c>
      <c r="E106" s="2">
        <f t="shared" si="11"/>
        <v>0</v>
      </c>
      <c r="F106" s="2">
        <f t="shared" si="15"/>
        <v>1.7810806257559063E-2</v>
      </c>
      <c r="G106" s="2">
        <f t="shared" si="15"/>
        <v>1.2985077914235131E-2</v>
      </c>
      <c r="H106" s="2">
        <f t="shared" si="13"/>
        <v>1.3716364564923895</v>
      </c>
      <c r="I106" s="2">
        <f t="shared" si="14"/>
        <v>57.835021583409826</v>
      </c>
    </row>
    <row r="107" spans="1:9" ht="13.5" x14ac:dyDescent="0.25">
      <c r="A107" s="3">
        <f>TITRES_STAT!B110</f>
        <v>42159</v>
      </c>
      <c r="B107" s="6">
        <f>TITRES_STAT!D110</f>
        <v>4.4896000000000003</v>
      </c>
      <c r="C107" s="2">
        <f t="shared" si="9"/>
        <v>-3.3199999999999896E-2</v>
      </c>
      <c r="D107" s="2">
        <f t="shared" si="10"/>
        <v>0</v>
      </c>
      <c r="E107" s="2">
        <f t="shared" si="11"/>
        <v>3.3199999999999896E-2</v>
      </c>
      <c r="F107" s="2">
        <f t="shared" si="15"/>
        <v>1.6538605810590558E-2</v>
      </c>
      <c r="G107" s="2">
        <f t="shared" si="15"/>
        <v>1.4429000920361186E-2</v>
      </c>
      <c r="H107" s="2">
        <f t="shared" si="13"/>
        <v>1.1462058878416486</v>
      </c>
      <c r="I107" s="2">
        <f t="shared" si="14"/>
        <v>53.406147766854779</v>
      </c>
    </row>
    <row r="108" spans="1:9" ht="13.5" x14ac:dyDescent="0.25">
      <c r="A108" s="3">
        <f>TITRES_STAT!B111</f>
        <v>42160</v>
      </c>
      <c r="B108" s="6">
        <f>TITRES_STAT!D111</f>
        <v>4.5892999999999997</v>
      </c>
      <c r="C108" s="2">
        <f t="shared" si="9"/>
        <v>9.9699999999999456E-2</v>
      </c>
      <c r="D108" s="2">
        <f t="shared" si="10"/>
        <v>9.9699999999999456E-2</v>
      </c>
      <c r="E108" s="2">
        <f t="shared" si="11"/>
        <v>0</v>
      </c>
      <c r="F108" s="2">
        <f t="shared" si="15"/>
        <v>2.2478705395548335E-2</v>
      </c>
      <c r="G108" s="2">
        <f t="shared" si="15"/>
        <v>1.3398357997478244E-2</v>
      </c>
      <c r="H108" s="2">
        <f t="shared" si="13"/>
        <v>1.6777209117549432</v>
      </c>
      <c r="I108" s="2">
        <f t="shared" si="14"/>
        <v>62.654808587030338</v>
      </c>
    </row>
    <row r="109" spans="1:9" ht="13.5" x14ac:dyDescent="0.25">
      <c r="A109" s="3">
        <f>TITRES_STAT!B112</f>
        <v>42163</v>
      </c>
      <c r="B109" s="6">
        <f>TITRES_STAT!D112</f>
        <v>4.5449999999999999</v>
      </c>
      <c r="C109" s="2">
        <f t="shared" si="9"/>
        <v>-4.4299999999999784E-2</v>
      </c>
      <c r="D109" s="2">
        <f t="shared" si="10"/>
        <v>0</v>
      </c>
      <c r="E109" s="2">
        <f t="shared" si="11"/>
        <v>4.4299999999999784E-2</v>
      </c>
      <c r="F109" s="2">
        <f t="shared" ref="F109:G124" si="16">((F108*13)+D109)/14</f>
        <v>2.0873083581580597E-2</v>
      </c>
      <c r="G109" s="2">
        <f t="shared" si="16"/>
        <v>1.5605618140515495E-2</v>
      </c>
      <c r="H109" s="2">
        <f t="shared" si="13"/>
        <v>1.3375364816462889</v>
      </c>
      <c r="I109" s="2">
        <f t="shared" si="14"/>
        <v>57.219919010816199</v>
      </c>
    </row>
    <row r="110" spans="1:9" ht="13.5" x14ac:dyDescent="0.25">
      <c r="A110" s="3">
        <f>TITRES_STAT!B113</f>
        <v>42164</v>
      </c>
      <c r="B110" s="6">
        <f>TITRES_STAT!D113</f>
        <v>4.5671999999999997</v>
      </c>
      <c r="C110" s="2">
        <f t="shared" si="9"/>
        <v>2.2199999999999775E-2</v>
      </c>
      <c r="D110" s="2">
        <f t="shared" si="10"/>
        <v>2.2199999999999775E-2</v>
      </c>
      <c r="E110" s="2">
        <f t="shared" si="11"/>
        <v>0</v>
      </c>
      <c r="F110" s="2">
        <f t="shared" si="16"/>
        <v>2.0967863325753396E-2</v>
      </c>
      <c r="G110" s="2">
        <f t="shared" si="16"/>
        <v>1.4490931130478673E-2</v>
      </c>
      <c r="H110" s="2">
        <f t="shared" si="13"/>
        <v>1.4469645281559469</v>
      </c>
      <c r="I110" s="2">
        <f t="shared" si="14"/>
        <v>59.133040610375808</v>
      </c>
    </row>
    <row r="111" spans="1:9" ht="13.5" x14ac:dyDescent="0.25">
      <c r="A111" s="3">
        <f>TITRES_STAT!B114</f>
        <v>42165</v>
      </c>
      <c r="B111" s="6">
        <f>TITRES_STAT!D114</f>
        <v>4.5117000000000003</v>
      </c>
      <c r="C111" s="2">
        <f t="shared" si="9"/>
        <v>-5.5499999999999439E-2</v>
      </c>
      <c r="D111" s="2">
        <f t="shared" si="10"/>
        <v>0</v>
      </c>
      <c r="E111" s="2">
        <f t="shared" si="11"/>
        <v>5.5499999999999439E-2</v>
      </c>
      <c r="F111" s="2">
        <f t="shared" si="16"/>
        <v>1.9470158802485295E-2</v>
      </c>
      <c r="G111" s="2">
        <f t="shared" si="16"/>
        <v>1.7420150335444442E-2</v>
      </c>
      <c r="H111" s="2">
        <f t="shared" si="13"/>
        <v>1.1176802971022437</v>
      </c>
      <c r="I111" s="2">
        <f t="shared" si="14"/>
        <v>52.778518959242177</v>
      </c>
    </row>
    <row r="112" spans="1:9" ht="13.5" x14ac:dyDescent="0.25">
      <c r="A112" s="3">
        <f>TITRES_STAT!B115</f>
        <v>42166</v>
      </c>
      <c r="B112" s="6">
        <f>TITRES_STAT!D115</f>
        <v>4.5395000000000003</v>
      </c>
      <c r="C112" s="2">
        <f t="shared" si="9"/>
        <v>2.7800000000000047E-2</v>
      </c>
      <c r="D112" s="2">
        <f t="shared" si="10"/>
        <v>2.7800000000000047E-2</v>
      </c>
      <c r="E112" s="2">
        <f t="shared" si="11"/>
        <v>0</v>
      </c>
      <c r="F112" s="2">
        <f t="shared" si="16"/>
        <v>2.0065147459450632E-2</v>
      </c>
      <c r="G112" s="2">
        <f t="shared" si="16"/>
        <v>1.6175853882912695E-2</v>
      </c>
      <c r="H112" s="2">
        <f t="shared" si="13"/>
        <v>1.2404382238298022</v>
      </c>
      <c r="I112" s="2">
        <f t="shared" si="14"/>
        <v>55.365874882700339</v>
      </c>
    </row>
    <row r="113" spans="1:9" ht="13.5" x14ac:dyDescent="0.25">
      <c r="A113" s="3">
        <f>TITRES_STAT!B116</f>
        <v>42167</v>
      </c>
      <c r="B113" s="6">
        <f>TITRES_STAT!D116</f>
        <v>4.5892999999999997</v>
      </c>
      <c r="C113" s="2">
        <f t="shared" si="9"/>
        <v>4.97999999999994E-2</v>
      </c>
      <c r="D113" s="2">
        <f t="shared" si="10"/>
        <v>4.97999999999994E-2</v>
      </c>
      <c r="E113" s="2">
        <f t="shared" si="11"/>
        <v>0</v>
      </c>
      <c r="F113" s="2">
        <f t="shared" si="16"/>
        <v>2.218906549806126E-2</v>
      </c>
      <c r="G113" s="2">
        <f t="shared" si="16"/>
        <v>1.5020435748418931E-2</v>
      </c>
      <c r="H113" s="2">
        <f t="shared" si="13"/>
        <v>1.4772584410806395</v>
      </c>
      <c r="I113" s="2">
        <f t="shared" si="14"/>
        <v>59.632794729169397</v>
      </c>
    </row>
    <row r="114" spans="1:9" ht="13.5" x14ac:dyDescent="0.25">
      <c r="A114" s="3">
        <f>TITRES_STAT!B117</f>
        <v>42170</v>
      </c>
      <c r="B114" s="6">
        <f>TITRES_STAT!D117</f>
        <v>4.5449999999999999</v>
      </c>
      <c r="C114" s="2">
        <f t="shared" si="9"/>
        <v>-4.4299999999999784E-2</v>
      </c>
      <c r="D114" s="2">
        <f t="shared" si="10"/>
        <v>0</v>
      </c>
      <c r="E114" s="2">
        <f t="shared" si="11"/>
        <v>4.4299999999999784E-2</v>
      </c>
      <c r="F114" s="2">
        <f t="shared" si="16"/>
        <v>2.0604132248199739E-2</v>
      </c>
      <c r="G114" s="2">
        <f t="shared" si="16"/>
        <v>1.7111833194960423E-2</v>
      </c>
      <c r="H114" s="2">
        <f t="shared" si="13"/>
        <v>1.204086786812989</v>
      </c>
      <c r="I114" s="2">
        <f t="shared" si="14"/>
        <v>54.629735726243553</v>
      </c>
    </row>
    <row r="115" spans="1:9" ht="13.5" x14ac:dyDescent="0.25">
      <c r="A115" s="3">
        <f>TITRES_STAT!B118</f>
        <v>42171</v>
      </c>
      <c r="B115" s="6">
        <f>TITRES_STAT!D118</f>
        <v>4.6003999999999996</v>
      </c>
      <c r="C115" s="2">
        <f t="shared" si="9"/>
        <v>5.5399999999999672E-2</v>
      </c>
      <c r="D115" s="2">
        <f t="shared" si="10"/>
        <v>5.5399999999999672E-2</v>
      </c>
      <c r="E115" s="2">
        <f t="shared" si="11"/>
        <v>0</v>
      </c>
      <c r="F115" s="2">
        <f t="shared" si="16"/>
        <v>2.3089551373328306E-2</v>
      </c>
      <c r="G115" s="2">
        <f t="shared" si="16"/>
        <v>1.5889559395320392E-2</v>
      </c>
      <c r="H115" s="2">
        <f t="shared" si="13"/>
        <v>1.4531272264307322</v>
      </c>
      <c r="I115" s="2">
        <f t="shared" si="14"/>
        <v>59.235705787058308</v>
      </c>
    </row>
    <row r="116" spans="1:9" ht="13.5" x14ac:dyDescent="0.25">
      <c r="A116" s="3">
        <f>TITRES_STAT!B119</f>
        <v>42172</v>
      </c>
      <c r="B116" s="6">
        <f>TITRES_STAT!D119</f>
        <v>4.8055000000000003</v>
      </c>
      <c r="C116" s="2">
        <f t="shared" si="9"/>
        <v>0.20510000000000073</v>
      </c>
      <c r="D116" s="2">
        <f t="shared" si="10"/>
        <v>0.20510000000000073</v>
      </c>
      <c r="E116" s="2">
        <f t="shared" si="11"/>
        <v>0</v>
      </c>
      <c r="F116" s="2">
        <f t="shared" si="16"/>
        <v>3.6090297703804911E-2</v>
      </c>
      <c r="G116" s="2">
        <f t="shared" si="16"/>
        <v>1.4754590867083221E-2</v>
      </c>
      <c r="H116" s="2">
        <f t="shared" si="13"/>
        <v>2.4460385265118139</v>
      </c>
      <c r="I116" s="2">
        <f t="shared" si="14"/>
        <v>70.98117179170859</v>
      </c>
    </row>
    <row r="117" spans="1:9" ht="13.5" x14ac:dyDescent="0.25">
      <c r="A117" s="3">
        <f>TITRES_STAT!B120</f>
        <v>42173</v>
      </c>
      <c r="B117" s="6">
        <f>TITRES_STAT!D120</f>
        <v>4.9329999999999998</v>
      </c>
      <c r="C117" s="2">
        <f t="shared" si="9"/>
        <v>0.1274999999999995</v>
      </c>
      <c r="D117" s="2">
        <f t="shared" si="10"/>
        <v>0.1274999999999995</v>
      </c>
      <c r="E117" s="2">
        <f t="shared" si="11"/>
        <v>0</v>
      </c>
      <c r="F117" s="2">
        <f t="shared" si="16"/>
        <v>4.2619562153533096E-2</v>
      </c>
      <c r="G117" s="2">
        <f t="shared" si="16"/>
        <v>1.3700691519434418E-2</v>
      </c>
      <c r="H117" s="2">
        <f t="shared" si="13"/>
        <v>3.1107599271961774</v>
      </c>
      <c r="I117" s="2">
        <f t="shared" si="14"/>
        <v>75.673597638622766</v>
      </c>
    </row>
    <row r="118" spans="1:9" ht="13.5" x14ac:dyDescent="0.25">
      <c r="A118" s="3">
        <f>TITRES_STAT!B121</f>
        <v>42174</v>
      </c>
      <c r="B118" s="6">
        <f>TITRES_STAT!D121</f>
        <v>4.8776000000000002</v>
      </c>
      <c r="C118" s="2">
        <f t="shared" si="9"/>
        <v>-5.5399999999999672E-2</v>
      </c>
      <c r="D118" s="2">
        <f t="shared" si="10"/>
        <v>0</v>
      </c>
      <c r="E118" s="2">
        <f t="shared" si="11"/>
        <v>5.5399999999999672E-2</v>
      </c>
      <c r="F118" s="2">
        <f t="shared" si="16"/>
        <v>3.957530771399502E-2</v>
      </c>
      <c r="G118" s="2">
        <f t="shared" si="16"/>
        <v>1.6679213553760508E-2</v>
      </c>
      <c r="H118" s="2">
        <f t="shared" si="13"/>
        <v>2.372732238629581</v>
      </c>
      <c r="I118" s="2">
        <f t="shared" si="14"/>
        <v>70.350447967778109</v>
      </c>
    </row>
    <row r="119" spans="1:9" ht="13.5" x14ac:dyDescent="0.25">
      <c r="A119" s="3">
        <f>TITRES_STAT!B122</f>
        <v>42177</v>
      </c>
      <c r="B119" s="6">
        <f>TITRES_STAT!D122</f>
        <v>4.9329999999999998</v>
      </c>
      <c r="C119" s="2">
        <f t="shared" si="9"/>
        <v>5.5399999999999672E-2</v>
      </c>
      <c r="D119" s="2">
        <f t="shared" si="10"/>
        <v>5.5399999999999672E-2</v>
      </c>
      <c r="E119" s="2">
        <f t="shared" si="11"/>
        <v>0</v>
      </c>
      <c r="F119" s="2">
        <f t="shared" si="16"/>
        <v>4.0705642877281067E-2</v>
      </c>
      <c r="G119" s="2">
        <f t="shared" si="16"/>
        <v>1.5487841157063328E-2</v>
      </c>
      <c r="H119" s="2">
        <f t="shared" si="13"/>
        <v>2.628232202569885</v>
      </c>
      <c r="I119" s="2">
        <f t="shared" si="14"/>
        <v>72.438368214369035</v>
      </c>
    </row>
    <row r="120" spans="1:9" ht="13.5" x14ac:dyDescent="0.25">
      <c r="A120" s="3">
        <f>TITRES_STAT!B123</f>
        <v>42178</v>
      </c>
      <c r="B120" s="6">
        <f>TITRES_STAT!D123</f>
        <v>4.8830999999999998</v>
      </c>
      <c r="C120" s="2">
        <f t="shared" si="9"/>
        <v>-4.9900000000000055E-2</v>
      </c>
      <c r="D120" s="2">
        <f t="shared" si="10"/>
        <v>0</v>
      </c>
      <c r="E120" s="2">
        <f t="shared" si="11"/>
        <v>4.9900000000000055E-2</v>
      </c>
      <c r="F120" s="2">
        <f t="shared" si="16"/>
        <v>3.7798096957475276E-2</v>
      </c>
      <c r="G120" s="2">
        <f t="shared" si="16"/>
        <v>1.7945852502987383E-2</v>
      </c>
      <c r="H120" s="2">
        <f t="shared" si="13"/>
        <v>2.106230225127681</v>
      </c>
      <c r="I120" s="2">
        <f t="shared" si="14"/>
        <v>67.806636098298384</v>
      </c>
    </row>
    <row r="121" spans="1:9" ht="13.5" x14ac:dyDescent="0.25">
      <c r="A121" s="3">
        <f>TITRES_STAT!B124</f>
        <v>42179</v>
      </c>
      <c r="B121" s="6">
        <f>TITRES_STAT!D124</f>
        <v>5.0605000000000002</v>
      </c>
      <c r="C121" s="2">
        <f t="shared" si="9"/>
        <v>0.17740000000000045</v>
      </c>
      <c r="D121" s="2">
        <f t="shared" si="10"/>
        <v>0.17740000000000045</v>
      </c>
      <c r="E121" s="2">
        <f t="shared" si="11"/>
        <v>0</v>
      </c>
      <c r="F121" s="2">
        <f t="shared" si="16"/>
        <v>4.7769661460512793E-2</v>
      </c>
      <c r="G121" s="2">
        <f t="shared" si="16"/>
        <v>1.6664005895631141E-2</v>
      </c>
      <c r="H121" s="2">
        <f t="shared" si="13"/>
        <v>2.8666373355662773</v>
      </c>
      <c r="I121" s="2">
        <f t="shared" si="14"/>
        <v>74.137734852923614</v>
      </c>
    </row>
    <row r="122" spans="1:9" ht="13.5" x14ac:dyDescent="0.25">
      <c r="A122" s="3">
        <f>TITRES_STAT!B125</f>
        <v>42180</v>
      </c>
      <c r="B122" s="6">
        <f>TITRES_STAT!D125</f>
        <v>4.9828999999999999</v>
      </c>
      <c r="C122" s="2">
        <f t="shared" si="9"/>
        <v>-7.7600000000000335E-2</v>
      </c>
      <c r="D122" s="2">
        <f t="shared" si="10"/>
        <v>0</v>
      </c>
      <c r="E122" s="2">
        <f t="shared" si="11"/>
        <v>7.7600000000000335E-2</v>
      </c>
      <c r="F122" s="2">
        <f t="shared" si="16"/>
        <v>4.435754278476188E-2</v>
      </c>
      <c r="G122" s="2">
        <f t="shared" si="16"/>
        <v>2.1016576903086084E-2</v>
      </c>
      <c r="H122" s="2">
        <f t="shared" si="13"/>
        <v>2.1105978861023935</v>
      </c>
      <c r="I122" s="2">
        <f t="shared" si="14"/>
        <v>67.851839530020101</v>
      </c>
    </row>
    <row r="123" spans="1:9" ht="13.5" x14ac:dyDescent="0.25">
      <c r="A123" s="3">
        <f>TITRES_STAT!B126</f>
        <v>42181</v>
      </c>
      <c r="B123" s="6">
        <f>TITRES_STAT!D126</f>
        <v>4.8964999999999996</v>
      </c>
      <c r="C123" s="2">
        <f t="shared" si="9"/>
        <v>-8.6400000000000254E-2</v>
      </c>
      <c r="D123" s="2">
        <f t="shared" si="10"/>
        <v>0</v>
      </c>
      <c r="E123" s="2">
        <f t="shared" si="11"/>
        <v>8.6400000000000254E-2</v>
      </c>
      <c r="F123" s="2">
        <f t="shared" si="16"/>
        <v>4.1189146871564601E-2</v>
      </c>
      <c r="G123" s="2">
        <f t="shared" si="16"/>
        <v>2.5686821410008526E-2</v>
      </c>
      <c r="H123" s="2">
        <f t="shared" si="13"/>
        <v>1.6035127980262984</v>
      </c>
      <c r="I123" s="2">
        <f t="shared" si="14"/>
        <v>61.59035589308062</v>
      </c>
    </row>
    <row r="124" spans="1:9" ht="13.5" x14ac:dyDescent="0.25">
      <c r="A124" s="3">
        <f>TITRES_STAT!B127</f>
        <v>42184</v>
      </c>
      <c r="B124" s="6">
        <f>TITRES_STAT!D127</f>
        <v>4.8672000000000004</v>
      </c>
      <c r="C124" s="2">
        <f t="shared" si="9"/>
        <v>-2.9299999999999216E-2</v>
      </c>
      <c r="D124" s="2">
        <f t="shared" si="10"/>
        <v>0</v>
      </c>
      <c r="E124" s="2">
        <f t="shared" si="11"/>
        <v>2.9299999999999216E-2</v>
      </c>
      <c r="F124" s="2">
        <f t="shared" si="16"/>
        <v>3.8247064952167127E-2</v>
      </c>
      <c r="G124" s="2">
        <f t="shared" si="16"/>
        <v>2.5944905595007863E-2</v>
      </c>
      <c r="H124" s="2">
        <f t="shared" si="13"/>
        <v>1.4741647377405127</v>
      </c>
      <c r="I124" s="2">
        <f t="shared" si="14"/>
        <v>59.582319449220172</v>
      </c>
    </row>
    <row r="125" spans="1:9" ht="13.5" x14ac:dyDescent="0.25">
      <c r="A125" s="3">
        <f>TITRES_STAT!B128</f>
        <v>42185</v>
      </c>
      <c r="B125" s="6">
        <f>TITRES_STAT!D128</f>
        <v>4.8964999999999996</v>
      </c>
      <c r="C125" s="2">
        <f t="shared" si="9"/>
        <v>2.9299999999999216E-2</v>
      </c>
      <c r="D125" s="2">
        <f t="shared" si="10"/>
        <v>2.9299999999999216E-2</v>
      </c>
      <c r="E125" s="2">
        <f t="shared" si="11"/>
        <v>0</v>
      </c>
      <c r="F125" s="2">
        <f t="shared" ref="F125:G140" si="17">((F124*13)+D125)/14</f>
        <v>3.7607988884155133E-2</v>
      </c>
      <c r="G125" s="2">
        <f t="shared" si="17"/>
        <v>2.4091698052507302E-2</v>
      </c>
      <c r="H125" s="2">
        <f t="shared" si="13"/>
        <v>1.5610352081530072</v>
      </c>
      <c r="I125" s="2">
        <f t="shared" si="14"/>
        <v>60.953289637857424</v>
      </c>
    </row>
    <row r="126" spans="1:9" ht="13.5" x14ac:dyDescent="0.25">
      <c r="A126" s="3">
        <f>TITRES_STAT!B129</f>
        <v>42186</v>
      </c>
      <c r="B126" s="6">
        <f>TITRES_STAT!D129</f>
        <v>4.8906000000000001</v>
      </c>
      <c r="C126" s="2">
        <f t="shared" si="9"/>
        <v>-5.8999999999995723E-3</v>
      </c>
      <c r="D126" s="2">
        <f t="shared" si="10"/>
        <v>0</v>
      </c>
      <c r="E126" s="2">
        <f t="shared" si="11"/>
        <v>5.8999999999995723E-3</v>
      </c>
      <c r="F126" s="2">
        <f t="shared" si="17"/>
        <v>3.4921703963858339E-2</v>
      </c>
      <c r="G126" s="2">
        <f t="shared" si="17"/>
        <v>2.2792291048756748E-2</v>
      </c>
      <c r="H126" s="2">
        <f t="shared" si="13"/>
        <v>1.5321717281143272</v>
      </c>
      <c r="I126" s="2">
        <f t="shared" si="14"/>
        <v>60.508207682079835</v>
      </c>
    </row>
    <row r="127" spans="1:9" ht="13.5" x14ac:dyDescent="0.25">
      <c r="A127" s="3">
        <f>TITRES_STAT!B130</f>
        <v>42187</v>
      </c>
      <c r="B127" s="6">
        <f>TITRES_STAT!D130</f>
        <v>4.7499000000000002</v>
      </c>
      <c r="C127" s="2">
        <f t="shared" si="9"/>
        <v>-0.14069999999999983</v>
      </c>
      <c r="D127" s="2">
        <f t="shared" si="10"/>
        <v>0</v>
      </c>
      <c r="E127" s="2">
        <f t="shared" si="11"/>
        <v>0.14069999999999983</v>
      </c>
      <c r="F127" s="2">
        <f t="shared" si="17"/>
        <v>3.2427296537868459E-2</v>
      </c>
      <c r="G127" s="2">
        <f t="shared" si="17"/>
        <v>3.1214270259559827E-2</v>
      </c>
      <c r="H127" s="2">
        <f t="shared" si="13"/>
        <v>1.0388612730082045</v>
      </c>
      <c r="I127" s="2">
        <f t="shared" si="14"/>
        <v>50.953014153603178</v>
      </c>
    </row>
    <row r="128" spans="1:9" ht="13.5" x14ac:dyDescent="0.25">
      <c r="A128" s="3">
        <f>TITRES_STAT!B131</f>
        <v>42188</v>
      </c>
      <c r="B128" s="6">
        <f>TITRES_STAT!D131</f>
        <v>4.8085000000000004</v>
      </c>
      <c r="C128" s="2">
        <f t="shared" si="9"/>
        <v>5.8600000000000207E-2</v>
      </c>
      <c r="D128" s="2">
        <f t="shared" si="10"/>
        <v>5.8600000000000207E-2</v>
      </c>
      <c r="E128" s="2">
        <f t="shared" si="11"/>
        <v>0</v>
      </c>
      <c r="F128" s="2">
        <f t="shared" si="17"/>
        <v>3.4296775356592153E-2</v>
      </c>
      <c r="G128" s="2">
        <f t="shared" si="17"/>
        <v>2.8984679526734124E-2</v>
      </c>
      <c r="H128" s="2">
        <f t="shared" si="13"/>
        <v>1.1832725397207997</v>
      </c>
      <c r="I128" s="2">
        <f t="shared" si="14"/>
        <v>54.197197930777733</v>
      </c>
    </row>
    <row r="129" spans="1:9" ht="13.5" x14ac:dyDescent="0.25">
      <c r="A129" s="3">
        <f>TITRES_STAT!B132</f>
        <v>42191</v>
      </c>
      <c r="B129" s="6">
        <f>TITRES_STAT!D132</f>
        <v>4.8085000000000004</v>
      </c>
      <c r="C129" s="2">
        <f t="shared" si="9"/>
        <v>0</v>
      </c>
      <c r="D129" s="2">
        <f t="shared" si="10"/>
        <v>0</v>
      </c>
      <c r="E129" s="2">
        <f t="shared" si="11"/>
        <v>0</v>
      </c>
      <c r="F129" s="2">
        <f t="shared" si="17"/>
        <v>3.1847005688264145E-2</v>
      </c>
      <c r="G129" s="2">
        <f t="shared" si="17"/>
        <v>2.6914345274824541E-2</v>
      </c>
      <c r="H129" s="2">
        <f t="shared" si="13"/>
        <v>1.1832725397207999</v>
      </c>
      <c r="I129" s="2">
        <f t="shared" si="14"/>
        <v>54.19719793077774</v>
      </c>
    </row>
    <row r="130" spans="1:9" ht="13.5" x14ac:dyDescent="0.25">
      <c r="A130" s="3">
        <f>TITRES_STAT!B133</f>
        <v>42192</v>
      </c>
      <c r="B130" s="6">
        <f>TITRES_STAT!D133</f>
        <v>4.7499000000000002</v>
      </c>
      <c r="C130" s="2">
        <f t="shared" si="9"/>
        <v>-5.8600000000000207E-2</v>
      </c>
      <c r="D130" s="2">
        <f t="shared" si="10"/>
        <v>0</v>
      </c>
      <c r="E130" s="2">
        <f t="shared" si="11"/>
        <v>5.8600000000000207E-2</v>
      </c>
      <c r="F130" s="2">
        <f t="shared" si="17"/>
        <v>2.9572219567673846E-2</v>
      </c>
      <c r="G130" s="2">
        <f t="shared" si="17"/>
        <v>2.9177606326622803E-2</v>
      </c>
      <c r="H130" s="2">
        <f t="shared" si="13"/>
        <v>1.0135245241379167</v>
      </c>
      <c r="I130" s="2">
        <f t="shared" si="14"/>
        <v>50.335842051482011</v>
      </c>
    </row>
    <row r="131" spans="1:9" ht="13.5" x14ac:dyDescent="0.25">
      <c r="A131" s="3">
        <f>TITRES_STAT!B134</f>
        <v>42193</v>
      </c>
      <c r="B131" s="6">
        <f>TITRES_STAT!D134</f>
        <v>4.8672000000000004</v>
      </c>
      <c r="C131" s="2">
        <f t="shared" ref="C131:C194" si="18">B131-B130</f>
        <v>0.11730000000000018</v>
      </c>
      <c r="D131" s="2">
        <f t="shared" ref="D131:D194" si="19">IF(C131&gt;0,C131,0)</f>
        <v>0.11730000000000018</v>
      </c>
      <c r="E131" s="2">
        <f t="shared" ref="E131:E194" si="20">IF(C131&lt;0,-C131,0)</f>
        <v>0</v>
      </c>
      <c r="F131" s="2">
        <f t="shared" si="17"/>
        <v>3.5838489598554298E-2</v>
      </c>
      <c r="G131" s="2">
        <f t="shared" si="17"/>
        <v>2.7093491589006889E-2</v>
      </c>
      <c r="H131" s="2">
        <f t="shared" si="13"/>
        <v>1.3227711711064833</v>
      </c>
      <c r="I131" s="2">
        <f t="shared" si="14"/>
        <v>56.947976088249938</v>
      </c>
    </row>
    <row r="132" spans="1:9" ht="13.5" x14ac:dyDescent="0.25">
      <c r="A132" s="3">
        <f>TITRES_STAT!B135</f>
        <v>42194</v>
      </c>
      <c r="B132" s="6">
        <f>TITRES_STAT!D135</f>
        <v>4.8495999999999997</v>
      </c>
      <c r="C132" s="2">
        <f t="shared" si="18"/>
        <v>-1.7600000000000726E-2</v>
      </c>
      <c r="D132" s="2">
        <f t="shared" si="19"/>
        <v>0</v>
      </c>
      <c r="E132" s="2">
        <f t="shared" si="20"/>
        <v>1.7600000000000726E-2</v>
      </c>
      <c r="F132" s="2">
        <f t="shared" si="17"/>
        <v>3.3278597484371848E-2</v>
      </c>
      <c r="G132" s="2">
        <f t="shared" si="17"/>
        <v>2.6415385046935021E-2</v>
      </c>
      <c r="H132" s="2">
        <f t="shared" si="13"/>
        <v>1.2598187543070913</v>
      </c>
      <c r="I132" s="2">
        <f t="shared" si="14"/>
        <v>55.748663555692048</v>
      </c>
    </row>
    <row r="133" spans="1:9" ht="13.5" x14ac:dyDescent="0.25">
      <c r="A133" s="3">
        <f>TITRES_STAT!B136</f>
        <v>42195</v>
      </c>
      <c r="B133" s="6">
        <f>TITRES_STAT!D136</f>
        <v>4.8906000000000001</v>
      </c>
      <c r="C133" s="2">
        <f t="shared" si="18"/>
        <v>4.1000000000000369E-2</v>
      </c>
      <c r="D133" s="2">
        <f t="shared" si="19"/>
        <v>4.1000000000000369E-2</v>
      </c>
      <c r="E133" s="2">
        <f t="shared" si="20"/>
        <v>0</v>
      </c>
      <c r="F133" s="2">
        <f t="shared" si="17"/>
        <v>3.3830126235488173E-2</v>
      </c>
      <c r="G133" s="2">
        <f t="shared" si="17"/>
        <v>2.4528571829296804E-2</v>
      </c>
      <c r="H133" s="2">
        <f t="shared" si="13"/>
        <v>1.3792130447269515</v>
      </c>
      <c r="I133" s="2">
        <f t="shared" si="14"/>
        <v>57.969295678825425</v>
      </c>
    </row>
    <row r="134" spans="1:9" ht="13.5" x14ac:dyDescent="0.25">
      <c r="A134" s="3">
        <f>TITRES_STAT!B137</f>
        <v>42198</v>
      </c>
      <c r="B134" s="6">
        <f>TITRES_STAT!D137</f>
        <v>4.8672000000000004</v>
      </c>
      <c r="C134" s="2">
        <f t="shared" si="18"/>
        <v>-2.3399999999999643E-2</v>
      </c>
      <c r="D134" s="2">
        <f t="shared" si="19"/>
        <v>0</v>
      </c>
      <c r="E134" s="2">
        <f t="shared" si="20"/>
        <v>2.3399999999999643E-2</v>
      </c>
      <c r="F134" s="2">
        <f t="shared" si="17"/>
        <v>3.1413688647239021E-2</v>
      </c>
      <c r="G134" s="2">
        <f t="shared" si="17"/>
        <v>2.444795955577558E-2</v>
      </c>
      <c r="H134" s="2">
        <f t="shared" si="13"/>
        <v>1.2849206730554272</v>
      </c>
      <c r="I134" s="2">
        <f t="shared" si="14"/>
        <v>56.234804481733434</v>
      </c>
    </row>
    <row r="135" spans="1:9" ht="13.5" x14ac:dyDescent="0.25">
      <c r="A135" s="3">
        <f>TITRES_STAT!B138</f>
        <v>42199</v>
      </c>
      <c r="B135" s="6">
        <f>TITRES_STAT!D138</f>
        <v>4.7850999999999999</v>
      </c>
      <c r="C135" s="2">
        <f t="shared" si="18"/>
        <v>-8.2100000000000506E-2</v>
      </c>
      <c r="D135" s="2">
        <f t="shared" si="19"/>
        <v>0</v>
      </c>
      <c r="E135" s="2">
        <f t="shared" si="20"/>
        <v>8.2100000000000506E-2</v>
      </c>
      <c r="F135" s="2">
        <f t="shared" si="17"/>
        <v>2.9169853743864806E-2</v>
      </c>
      <c r="G135" s="2">
        <f t="shared" si="17"/>
        <v>2.856596244464879E-2</v>
      </c>
      <c r="H135" s="2">
        <f t="shared" si="13"/>
        <v>1.0211402399056624</v>
      </c>
      <c r="I135" s="2">
        <f t="shared" si="14"/>
        <v>50.522978056847975</v>
      </c>
    </row>
    <row r="136" spans="1:9" ht="13.5" x14ac:dyDescent="0.25">
      <c r="A136" s="3">
        <f>TITRES_STAT!B139</f>
        <v>42200</v>
      </c>
      <c r="B136" s="6">
        <f>TITRES_STAT!D139</f>
        <v>4.7968000000000002</v>
      </c>
      <c r="C136" s="2">
        <f t="shared" si="18"/>
        <v>1.1700000000000266E-2</v>
      </c>
      <c r="D136" s="2">
        <f t="shared" si="19"/>
        <v>1.1700000000000266E-2</v>
      </c>
      <c r="E136" s="2">
        <f t="shared" si="20"/>
        <v>0</v>
      </c>
      <c r="F136" s="2">
        <f t="shared" si="17"/>
        <v>2.7922007047874481E-2</v>
      </c>
      <c r="G136" s="2">
        <f t="shared" si="17"/>
        <v>2.6525536555745306E-2</v>
      </c>
      <c r="H136" s="2">
        <f t="shared" si="13"/>
        <v>1.0526462674635966</v>
      </c>
      <c r="I136" s="2">
        <f t="shared" si="14"/>
        <v>51.282399902459815</v>
      </c>
    </row>
    <row r="137" spans="1:9" ht="13.5" x14ac:dyDescent="0.25">
      <c r="A137" s="3">
        <f>TITRES_STAT!B140</f>
        <v>42201</v>
      </c>
      <c r="B137" s="6">
        <f>TITRES_STAT!D140</f>
        <v>4.6912000000000003</v>
      </c>
      <c r="C137" s="2">
        <f t="shared" si="18"/>
        <v>-0.10559999999999992</v>
      </c>
      <c r="D137" s="2">
        <f t="shared" si="19"/>
        <v>0</v>
      </c>
      <c r="E137" s="2">
        <f t="shared" si="20"/>
        <v>0.10559999999999992</v>
      </c>
      <c r="F137" s="2">
        <f t="shared" si="17"/>
        <v>2.5927577973026306E-2</v>
      </c>
      <c r="G137" s="2">
        <f t="shared" si="17"/>
        <v>3.217371251604921E-2</v>
      </c>
      <c r="H137" s="2">
        <f t="shared" si="13"/>
        <v>0.80586217583975905</v>
      </c>
      <c r="I137" s="2">
        <f t="shared" si="14"/>
        <v>44.624788459563277</v>
      </c>
    </row>
    <row r="138" spans="1:9" ht="13.5" x14ac:dyDescent="0.25">
      <c r="A138" s="3">
        <f>TITRES_STAT!B141</f>
        <v>42205</v>
      </c>
      <c r="B138" s="6">
        <f>TITRES_STAT!D141</f>
        <v>4.7792000000000003</v>
      </c>
      <c r="C138" s="2">
        <f t="shared" si="18"/>
        <v>8.8000000000000078E-2</v>
      </c>
      <c r="D138" s="2">
        <f t="shared" si="19"/>
        <v>8.8000000000000078E-2</v>
      </c>
      <c r="E138" s="2">
        <f t="shared" si="20"/>
        <v>0</v>
      </c>
      <c r="F138" s="2">
        <f t="shared" si="17"/>
        <v>3.0361322403524432E-2</v>
      </c>
      <c r="G138" s="2">
        <f t="shared" si="17"/>
        <v>2.9875590193474268E-2</v>
      </c>
      <c r="H138" s="2">
        <f t="shared" si="13"/>
        <v>1.016258497552837</v>
      </c>
      <c r="I138" s="2">
        <f t="shared" si="14"/>
        <v>50.40318484888148</v>
      </c>
    </row>
    <row r="139" spans="1:9" ht="13.5" x14ac:dyDescent="0.25">
      <c r="A139" s="3">
        <f>TITRES_STAT!B142</f>
        <v>42206</v>
      </c>
      <c r="B139" s="6">
        <f>TITRES_STAT!D142</f>
        <v>4.7792000000000003</v>
      </c>
      <c r="C139" s="2">
        <f t="shared" si="18"/>
        <v>0</v>
      </c>
      <c r="D139" s="2">
        <f t="shared" si="19"/>
        <v>0</v>
      </c>
      <c r="E139" s="2">
        <f t="shared" si="20"/>
        <v>0</v>
      </c>
      <c r="F139" s="2">
        <f t="shared" si="17"/>
        <v>2.8192656517558399E-2</v>
      </c>
      <c r="G139" s="2">
        <f t="shared" si="17"/>
        <v>2.7741619465368964E-2</v>
      </c>
      <c r="H139" s="2">
        <f t="shared" si="13"/>
        <v>1.016258497552837</v>
      </c>
      <c r="I139" s="2">
        <f t="shared" si="14"/>
        <v>50.40318484888148</v>
      </c>
    </row>
    <row r="140" spans="1:9" ht="13.5" x14ac:dyDescent="0.25">
      <c r="A140" s="3">
        <f>TITRES_STAT!B143</f>
        <v>42207</v>
      </c>
      <c r="B140" s="6">
        <f>TITRES_STAT!D143</f>
        <v>4.6912000000000003</v>
      </c>
      <c r="C140" s="2">
        <f t="shared" si="18"/>
        <v>-8.8000000000000078E-2</v>
      </c>
      <c r="D140" s="2">
        <f t="shared" si="19"/>
        <v>0</v>
      </c>
      <c r="E140" s="2">
        <f t="shared" si="20"/>
        <v>8.8000000000000078E-2</v>
      </c>
      <c r="F140" s="2">
        <f t="shared" si="17"/>
        <v>2.6178895337732797E-2</v>
      </c>
      <c r="G140" s="2">
        <f t="shared" si="17"/>
        <v>3.2045789503556903E-2</v>
      </c>
      <c r="H140" s="2">
        <f t="shared" si="13"/>
        <v>0.81692152832830311</v>
      </c>
      <c r="I140" s="2">
        <f t="shared" si="14"/>
        <v>44.961849787752193</v>
      </c>
    </row>
    <row r="141" spans="1:9" ht="13.5" x14ac:dyDescent="0.25">
      <c r="A141" s="3">
        <f>TITRES_STAT!B144</f>
        <v>42208</v>
      </c>
      <c r="B141" s="6">
        <f>TITRES_STAT!D144</f>
        <v>4.6912000000000003</v>
      </c>
      <c r="C141" s="2">
        <f t="shared" si="18"/>
        <v>0</v>
      </c>
      <c r="D141" s="2">
        <f t="shared" si="19"/>
        <v>0</v>
      </c>
      <c r="E141" s="2">
        <f t="shared" si="20"/>
        <v>0</v>
      </c>
      <c r="F141" s="2">
        <f t="shared" ref="F141:G156" si="21">((F140*13)+D141)/14</f>
        <v>2.4308974242180453E-2</v>
      </c>
      <c r="G141" s="2">
        <f t="shared" si="21"/>
        <v>2.9756804539017124E-2</v>
      </c>
      <c r="H141" s="2">
        <f t="shared" si="13"/>
        <v>0.816921528328303</v>
      </c>
      <c r="I141" s="2">
        <f t="shared" si="14"/>
        <v>44.961849787752193</v>
      </c>
    </row>
    <row r="142" spans="1:9" ht="13.5" x14ac:dyDescent="0.25">
      <c r="A142" s="3">
        <f>TITRES_STAT!B145</f>
        <v>42209</v>
      </c>
      <c r="B142" s="6">
        <f>TITRES_STAT!D145</f>
        <v>4.7557</v>
      </c>
      <c r="C142" s="2">
        <f t="shared" si="18"/>
        <v>6.449999999999978E-2</v>
      </c>
      <c r="D142" s="2">
        <f t="shared" si="19"/>
        <v>6.449999999999978E-2</v>
      </c>
      <c r="E142" s="2">
        <f t="shared" si="20"/>
        <v>0</v>
      </c>
      <c r="F142" s="2">
        <f t="shared" si="21"/>
        <v>2.7179761796310407E-2</v>
      </c>
      <c r="G142" s="2">
        <f t="shared" si="21"/>
        <v>2.7631318500515901E-2</v>
      </c>
      <c r="H142" s="2">
        <f t="shared" si="13"/>
        <v>0.98365779381113994</v>
      </c>
      <c r="I142" s="2">
        <f t="shared" si="14"/>
        <v>49.588078996290427</v>
      </c>
    </row>
    <row r="143" spans="1:9" ht="13.5" x14ac:dyDescent="0.25">
      <c r="A143" s="3">
        <f>TITRES_STAT!B146</f>
        <v>42212</v>
      </c>
      <c r="B143" s="6">
        <f>TITRES_STAT!D146</f>
        <v>4.7499000000000002</v>
      </c>
      <c r="C143" s="2">
        <f t="shared" si="18"/>
        <v>-5.7999999999998053E-3</v>
      </c>
      <c r="D143" s="2">
        <f t="shared" si="19"/>
        <v>0</v>
      </c>
      <c r="E143" s="2">
        <f t="shared" si="20"/>
        <v>5.7999999999998053E-3</v>
      </c>
      <c r="F143" s="2">
        <f t="shared" si="21"/>
        <v>2.5238350239431089E-2</v>
      </c>
      <c r="G143" s="2">
        <f t="shared" si="21"/>
        <v>2.6071938607621893E-2</v>
      </c>
      <c r="H143" s="2">
        <f t="shared" si="13"/>
        <v>0.96802737300297603</v>
      </c>
      <c r="I143" s="2">
        <f t="shared" si="14"/>
        <v>49.187698620567517</v>
      </c>
    </row>
    <row r="144" spans="1:9" ht="13.5" x14ac:dyDescent="0.25">
      <c r="A144" s="3">
        <f>TITRES_STAT!B147</f>
        <v>42213</v>
      </c>
      <c r="B144" s="6">
        <f>TITRES_STAT!D147</f>
        <v>4.8377999999999997</v>
      </c>
      <c r="C144" s="2">
        <f t="shared" si="18"/>
        <v>8.7899999999999423E-2</v>
      </c>
      <c r="D144" s="2">
        <f t="shared" si="19"/>
        <v>8.7899999999999423E-2</v>
      </c>
      <c r="E144" s="2">
        <f t="shared" si="20"/>
        <v>0</v>
      </c>
      <c r="F144" s="2">
        <f t="shared" si="21"/>
        <v>2.971418236518597E-2</v>
      </c>
      <c r="G144" s="2">
        <f t="shared" si="21"/>
        <v>2.4209657278506044E-2</v>
      </c>
      <c r="H144" s="2">
        <f t="shared" si="13"/>
        <v>1.2273689802113386</v>
      </c>
      <c r="I144" s="2">
        <f t="shared" si="14"/>
        <v>55.103981024952702</v>
      </c>
    </row>
    <row r="145" spans="1:9" ht="13.5" x14ac:dyDescent="0.25">
      <c r="A145" s="3">
        <f>TITRES_STAT!B148</f>
        <v>42214</v>
      </c>
      <c r="B145" s="6">
        <f>TITRES_STAT!D148</f>
        <v>4.8261000000000003</v>
      </c>
      <c r="C145" s="2">
        <f t="shared" si="18"/>
        <v>-1.1699999999999378E-2</v>
      </c>
      <c r="D145" s="2">
        <f t="shared" si="19"/>
        <v>0</v>
      </c>
      <c r="E145" s="2">
        <f t="shared" si="20"/>
        <v>1.1699999999999378E-2</v>
      </c>
      <c r="F145" s="2">
        <f t="shared" si="21"/>
        <v>2.7591740767672686E-2</v>
      </c>
      <c r="G145" s="2">
        <f t="shared" si="21"/>
        <v>2.331611033004128E-2</v>
      </c>
      <c r="H145" s="2">
        <f t="shared" ref="H145:H208" si="22">F145/G145</f>
        <v>1.1833766600479041</v>
      </c>
      <c r="I145" s="2">
        <f t="shared" ref="I145:I208" si="23">IF(G145=0,100,100-(100/(1+H145)))</f>
        <v>54.199382163494434</v>
      </c>
    </row>
    <row r="146" spans="1:9" ht="13.5" x14ac:dyDescent="0.25">
      <c r="A146" s="3">
        <f>TITRES_STAT!B149</f>
        <v>42215</v>
      </c>
      <c r="B146" s="6">
        <f>TITRES_STAT!D149</f>
        <v>4.8319999999999999</v>
      </c>
      <c r="C146" s="2">
        <f t="shared" si="18"/>
        <v>5.8999999999995723E-3</v>
      </c>
      <c r="D146" s="2">
        <f t="shared" si="19"/>
        <v>5.8999999999995723E-3</v>
      </c>
      <c r="E146" s="2">
        <f t="shared" si="20"/>
        <v>0</v>
      </c>
      <c r="F146" s="2">
        <f t="shared" si="21"/>
        <v>2.6042330712838895E-2</v>
      </c>
      <c r="G146" s="2">
        <f t="shared" si="21"/>
        <v>2.1650673877895477E-2</v>
      </c>
      <c r="H146" s="2">
        <f t="shared" si="22"/>
        <v>1.2028415771126244</v>
      </c>
      <c r="I146" s="2">
        <f t="shared" si="23"/>
        <v>54.60408908248634</v>
      </c>
    </row>
    <row r="147" spans="1:9" ht="13.5" x14ac:dyDescent="0.25">
      <c r="A147" s="3">
        <f>TITRES_STAT!B150</f>
        <v>42216</v>
      </c>
      <c r="B147" s="6">
        <f>TITRES_STAT!D150</f>
        <v>4.8261000000000003</v>
      </c>
      <c r="C147" s="2">
        <f t="shared" si="18"/>
        <v>-5.8999999999995723E-3</v>
      </c>
      <c r="D147" s="2">
        <f t="shared" si="19"/>
        <v>0</v>
      </c>
      <c r="E147" s="2">
        <f t="shared" si="20"/>
        <v>5.8999999999995723E-3</v>
      </c>
      <c r="F147" s="2">
        <f t="shared" si="21"/>
        <v>2.4182164233350401E-2</v>
      </c>
      <c r="G147" s="2">
        <f t="shared" si="21"/>
        <v>2.0525625743760056E-2</v>
      </c>
      <c r="H147" s="2">
        <f t="shared" si="22"/>
        <v>1.1781450434319627</v>
      </c>
      <c r="I147" s="2">
        <f t="shared" si="23"/>
        <v>54.089375130667861</v>
      </c>
    </row>
    <row r="148" spans="1:9" ht="13.5" x14ac:dyDescent="0.25">
      <c r="A148" s="3">
        <f>TITRES_STAT!B151</f>
        <v>42219</v>
      </c>
      <c r="B148" s="6">
        <f>TITRES_STAT!D151</f>
        <v>4.8085000000000004</v>
      </c>
      <c r="C148" s="2">
        <f t="shared" si="18"/>
        <v>-1.7599999999999838E-2</v>
      </c>
      <c r="D148" s="2">
        <f t="shared" si="19"/>
        <v>0</v>
      </c>
      <c r="E148" s="2">
        <f t="shared" si="20"/>
        <v>1.7599999999999838E-2</v>
      </c>
      <c r="F148" s="2">
        <f t="shared" si="21"/>
        <v>2.2454866788111087E-2</v>
      </c>
      <c r="G148" s="2">
        <f t="shared" si="21"/>
        <v>2.0316652476348611E-2</v>
      </c>
      <c r="H148" s="2">
        <f t="shared" si="22"/>
        <v>1.1052444202730569</v>
      </c>
      <c r="I148" s="2">
        <f t="shared" si="23"/>
        <v>52.499577228648029</v>
      </c>
    </row>
    <row r="149" spans="1:9" ht="13.5" x14ac:dyDescent="0.25">
      <c r="A149" s="3">
        <f>TITRES_STAT!B152</f>
        <v>42220</v>
      </c>
      <c r="B149" s="6">
        <f>TITRES_STAT!D152</f>
        <v>4.8201999999999998</v>
      </c>
      <c r="C149" s="2">
        <f t="shared" si="18"/>
        <v>1.1699999999999378E-2</v>
      </c>
      <c r="D149" s="2">
        <f t="shared" si="19"/>
        <v>1.1699999999999378E-2</v>
      </c>
      <c r="E149" s="2">
        <f t="shared" si="20"/>
        <v>0</v>
      </c>
      <c r="F149" s="2">
        <f t="shared" si="21"/>
        <v>2.1686662017531676E-2</v>
      </c>
      <c r="G149" s="2">
        <f t="shared" si="21"/>
        <v>1.886546301375228E-2</v>
      </c>
      <c r="H149" s="2">
        <f t="shared" si="22"/>
        <v>1.1495430566280211</v>
      </c>
      <c r="I149" s="2">
        <f t="shared" si="23"/>
        <v>53.47848479161447</v>
      </c>
    </row>
    <row r="150" spans="1:9" ht="13.5" x14ac:dyDescent="0.25">
      <c r="A150" s="3">
        <f>TITRES_STAT!B153</f>
        <v>42221</v>
      </c>
      <c r="B150" s="6">
        <f>TITRES_STAT!D153</f>
        <v>4.8201999999999998</v>
      </c>
      <c r="C150" s="2">
        <f t="shared" si="18"/>
        <v>0</v>
      </c>
      <c r="D150" s="2">
        <f t="shared" si="19"/>
        <v>0</v>
      </c>
      <c r="E150" s="2">
        <f t="shared" si="20"/>
        <v>0</v>
      </c>
      <c r="F150" s="2">
        <f t="shared" si="21"/>
        <v>2.0137614730565127E-2</v>
      </c>
      <c r="G150" s="2">
        <f t="shared" si="21"/>
        <v>1.7517929941341402E-2</v>
      </c>
      <c r="H150" s="2">
        <f t="shared" si="22"/>
        <v>1.1495430566280211</v>
      </c>
      <c r="I150" s="2">
        <f t="shared" si="23"/>
        <v>53.47848479161447</v>
      </c>
    </row>
    <row r="151" spans="1:9" ht="13.5" x14ac:dyDescent="0.25">
      <c r="A151" s="3">
        <f>TITRES_STAT!B154</f>
        <v>42222</v>
      </c>
      <c r="B151" s="6">
        <f>TITRES_STAT!D154</f>
        <v>4.8201999999999998</v>
      </c>
      <c r="C151" s="2">
        <f t="shared" si="18"/>
        <v>0</v>
      </c>
      <c r="D151" s="2">
        <f t="shared" si="19"/>
        <v>0</v>
      </c>
      <c r="E151" s="2">
        <f t="shared" si="20"/>
        <v>0</v>
      </c>
      <c r="F151" s="2">
        <f t="shared" si="21"/>
        <v>1.8699213678381902E-2</v>
      </c>
      <c r="G151" s="2">
        <f t="shared" si="21"/>
        <v>1.626664923124559E-2</v>
      </c>
      <c r="H151" s="2">
        <f t="shared" si="22"/>
        <v>1.1495430566280209</v>
      </c>
      <c r="I151" s="2">
        <f t="shared" si="23"/>
        <v>53.47848479161447</v>
      </c>
    </row>
    <row r="152" spans="1:9" ht="13.5" x14ac:dyDescent="0.25">
      <c r="A152" s="3">
        <f>TITRES_STAT!B155</f>
        <v>42223</v>
      </c>
      <c r="B152" s="6">
        <f>TITRES_STAT!D155</f>
        <v>4.8201999999999998</v>
      </c>
      <c r="C152" s="2">
        <f t="shared" si="18"/>
        <v>0</v>
      </c>
      <c r="D152" s="2">
        <f t="shared" si="19"/>
        <v>0</v>
      </c>
      <c r="E152" s="2">
        <f t="shared" si="20"/>
        <v>0</v>
      </c>
      <c r="F152" s="2">
        <f t="shared" si="21"/>
        <v>1.736355555849748E-2</v>
      </c>
      <c r="G152" s="2">
        <f t="shared" si="21"/>
        <v>1.5104745714728047E-2</v>
      </c>
      <c r="H152" s="2">
        <f t="shared" si="22"/>
        <v>1.1495430566280209</v>
      </c>
      <c r="I152" s="2">
        <f t="shared" si="23"/>
        <v>53.47848479161447</v>
      </c>
    </row>
    <row r="153" spans="1:9" ht="13.5" x14ac:dyDescent="0.25">
      <c r="A153" s="3">
        <f>TITRES_STAT!B156</f>
        <v>42226</v>
      </c>
      <c r="B153" s="6">
        <f>TITRES_STAT!D156</f>
        <v>4.8144</v>
      </c>
      <c r="C153" s="2">
        <f t="shared" si="18"/>
        <v>-5.7999999999998053E-3</v>
      </c>
      <c r="D153" s="2">
        <f t="shared" si="19"/>
        <v>0</v>
      </c>
      <c r="E153" s="2">
        <f t="shared" si="20"/>
        <v>5.7999999999998053E-3</v>
      </c>
      <c r="F153" s="2">
        <f t="shared" si="21"/>
        <v>1.6123301590033372E-2</v>
      </c>
      <c r="G153" s="2">
        <f t="shared" si="21"/>
        <v>1.4440121020818887E-2</v>
      </c>
      <c r="H153" s="2">
        <f t="shared" si="22"/>
        <v>1.1165627744246589</v>
      </c>
      <c r="I153" s="2">
        <f t="shared" si="23"/>
        <v>52.753586518508619</v>
      </c>
    </row>
    <row r="154" spans="1:9" ht="13.5" x14ac:dyDescent="0.25">
      <c r="A154" s="3">
        <f>TITRES_STAT!B157</f>
        <v>42227</v>
      </c>
      <c r="B154" s="6">
        <f>TITRES_STAT!D157</f>
        <v>4.7792000000000003</v>
      </c>
      <c r="C154" s="2">
        <f t="shared" si="18"/>
        <v>-3.5199999999999676E-2</v>
      </c>
      <c r="D154" s="2">
        <f t="shared" si="19"/>
        <v>0</v>
      </c>
      <c r="E154" s="2">
        <f t="shared" si="20"/>
        <v>3.5199999999999676E-2</v>
      </c>
      <c r="F154" s="2">
        <f t="shared" si="21"/>
        <v>1.4971637190745275E-2</v>
      </c>
      <c r="G154" s="2">
        <f t="shared" si="21"/>
        <v>1.5922969519331802E-2</v>
      </c>
      <c r="H154" s="2">
        <f t="shared" si="22"/>
        <v>0.94025408844552949</v>
      </c>
      <c r="I154" s="2">
        <f t="shared" si="23"/>
        <v>48.46035857081128</v>
      </c>
    </row>
    <row r="155" spans="1:9" ht="13.5" x14ac:dyDescent="0.25">
      <c r="A155" s="3">
        <f>TITRES_STAT!B158</f>
        <v>42228</v>
      </c>
      <c r="B155" s="6">
        <f>TITRES_STAT!D158</f>
        <v>4.7968000000000002</v>
      </c>
      <c r="C155" s="2">
        <f t="shared" si="18"/>
        <v>1.7599999999999838E-2</v>
      </c>
      <c r="D155" s="2">
        <f t="shared" si="19"/>
        <v>1.7599999999999838E-2</v>
      </c>
      <c r="E155" s="2">
        <f t="shared" si="20"/>
        <v>0</v>
      </c>
      <c r="F155" s="2">
        <f t="shared" si="21"/>
        <v>1.5159377391406315E-2</v>
      </c>
      <c r="G155" s="2">
        <f t="shared" si="21"/>
        <v>1.4785614553665245E-2</v>
      </c>
      <c r="H155" s="2">
        <f t="shared" si="22"/>
        <v>1.0252788165405284</v>
      </c>
      <c r="I155" s="2">
        <f t="shared" si="23"/>
        <v>50.624082381499171</v>
      </c>
    </row>
    <row r="156" spans="1:9" ht="13.5" x14ac:dyDescent="0.25">
      <c r="A156" s="3">
        <f>TITRES_STAT!B159</f>
        <v>42230</v>
      </c>
      <c r="B156" s="6">
        <f>TITRES_STAT!D159</f>
        <v>4.7792000000000003</v>
      </c>
      <c r="C156" s="2">
        <f t="shared" si="18"/>
        <v>-1.7599999999999838E-2</v>
      </c>
      <c r="D156" s="2">
        <f t="shared" si="19"/>
        <v>0</v>
      </c>
      <c r="E156" s="2">
        <f t="shared" si="20"/>
        <v>1.7599999999999838E-2</v>
      </c>
      <c r="F156" s="2">
        <f t="shared" si="21"/>
        <v>1.4076564720591577E-2</v>
      </c>
      <c r="G156" s="2">
        <f t="shared" si="21"/>
        <v>1.4986642085546287E-2</v>
      </c>
      <c r="H156" s="2">
        <f t="shared" si="22"/>
        <v>0.93927409757570546</v>
      </c>
      <c r="I156" s="2">
        <f t="shared" si="23"/>
        <v>48.434313578977616</v>
      </c>
    </row>
    <row r="157" spans="1:9" ht="13.5" x14ac:dyDescent="0.25">
      <c r="A157" s="3">
        <f>TITRES_STAT!B160</f>
        <v>42233</v>
      </c>
      <c r="B157" s="6">
        <f>TITRES_STAT!D160</f>
        <v>4.8319999999999999</v>
      </c>
      <c r="C157" s="2">
        <f t="shared" si="18"/>
        <v>5.2799999999999514E-2</v>
      </c>
      <c r="D157" s="2">
        <f t="shared" si="19"/>
        <v>5.2799999999999514E-2</v>
      </c>
      <c r="E157" s="2">
        <f t="shared" si="20"/>
        <v>0</v>
      </c>
      <c r="F157" s="2">
        <f t="shared" ref="F157:G172" si="24">((F156*13)+D157)/14</f>
        <v>1.6842524383406429E-2</v>
      </c>
      <c r="G157" s="2">
        <f t="shared" si="24"/>
        <v>1.3916167650864409E-2</v>
      </c>
      <c r="H157" s="2">
        <f t="shared" si="22"/>
        <v>1.2102846707484332</v>
      </c>
      <c r="I157" s="2">
        <f t="shared" si="23"/>
        <v>54.756958991106515</v>
      </c>
    </row>
    <row r="158" spans="1:9" ht="13.5" x14ac:dyDescent="0.25">
      <c r="A158" s="3">
        <f>TITRES_STAT!B161</f>
        <v>42234</v>
      </c>
      <c r="B158" s="6">
        <f>TITRES_STAT!D161</f>
        <v>4.8261000000000003</v>
      </c>
      <c r="C158" s="2">
        <f t="shared" si="18"/>
        <v>-5.8999999999995723E-3</v>
      </c>
      <c r="D158" s="2">
        <f t="shared" si="19"/>
        <v>0</v>
      </c>
      <c r="E158" s="2">
        <f t="shared" si="20"/>
        <v>5.8999999999995723E-3</v>
      </c>
      <c r="F158" s="2">
        <f t="shared" si="24"/>
        <v>1.5639486927448827E-2</v>
      </c>
      <c r="G158" s="2">
        <f t="shared" si="24"/>
        <v>1.3343584247231208E-2</v>
      </c>
      <c r="H158" s="2">
        <f t="shared" si="22"/>
        <v>1.1720604177767318</v>
      </c>
      <c r="I158" s="2">
        <f t="shared" si="23"/>
        <v>53.960765003784942</v>
      </c>
    </row>
    <row r="159" spans="1:9" ht="13.5" x14ac:dyDescent="0.25">
      <c r="A159" s="3">
        <f>TITRES_STAT!B162</f>
        <v>42235</v>
      </c>
      <c r="B159" s="6">
        <f>TITRES_STAT!D162</f>
        <v>4.7499000000000002</v>
      </c>
      <c r="C159" s="2">
        <f t="shared" si="18"/>
        <v>-7.6200000000000045E-2</v>
      </c>
      <c r="D159" s="2">
        <f t="shared" si="19"/>
        <v>0</v>
      </c>
      <c r="E159" s="2">
        <f t="shared" si="20"/>
        <v>7.6200000000000045E-2</v>
      </c>
      <c r="F159" s="2">
        <f t="shared" si="24"/>
        <v>1.4522380718345339E-2</v>
      </c>
      <c r="G159" s="2">
        <f t="shared" si="24"/>
        <v>1.783332822957184E-2</v>
      </c>
      <c r="H159" s="2">
        <f t="shared" si="22"/>
        <v>0.81433933875920184</v>
      </c>
      <c r="I159" s="2">
        <f t="shared" si="23"/>
        <v>44.883518830392319</v>
      </c>
    </row>
    <row r="160" spans="1:9" ht="13.5" x14ac:dyDescent="0.25">
      <c r="A160" s="3">
        <f>TITRES_STAT!B163</f>
        <v>42236</v>
      </c>
      <c r="B160" s="6">
        <f>TITRES_STAT!D163</f>
        <v>4.8201999999999998</v>
      </c>
      <c r="C160" s="2">
        <f t="shared" si="18"/>
        <v>7.0299999999999585E-2</v>
      </c>
      <c r="D160" s="2">
        <f t="shared" si="19"/>
        <v>7.0299999999999585E-2</v>
      </c>
      <c r="E160" s="2">
        <f t="shared" si="20"/>
        <v>0</v>
      </c>
      <c r="F160" s="2">
        <f t="shared" si="24"/>
        <v>1.8506496381320642E-2</v>
      </c>
      <c r="G160" s="2">
        <f t="shared" si="24"/>
        <v>1.6559519070316709E-2</v>
      </c>
      <c r="H160" s="2">
        <f t="shared" si="22"/>
        <v>1.1175745082170854</v>
      </c>
      <c r="I160" s="2">
        <f t="shared" si="23"/>
        <v>52.776159888609506</v>
      </c>
    </row>
    <row r="161" spans="1:9" ht="13.5" x14ac:dyDescent="0.25">
      <c r="A161" s="3">
        <f>TITRES_STAT!B164</f>
        <v>42237</v>
      </c>
      <c r="B161" s="6">
        <f>TITRES_STAT!D164</f>
        <v>4.7499000000000002</v>
      </c>
      <c r="C161" s="2">
        <f t="shared" si="18"/>
        <v>-7.0299999999999585E-2</v>
      </c>
      <c r="D161" s="2">
        <f t="shared" si="19"/>
        <v>0</v>
      </c>
      <c r="E161" s="2">
        <f t="shared" si="20"/>
        <v>7.0299999999999585E-2</v>
      </c>
      <c r="F161" s="2">
        <f t="shared" si="24"/>
        <v>1.7184603782654882E-2</v>
      </c>
      <c r="G161" s="2">
        <f t="shared" si="24"/>
        <v>2.0398124851008344E-2</v>
      </c>
      <c r="H161" s="2">
        <f t="shared" si="22"/>
        <v>0.84245997650148674</v>
      </c>
      <c r="I161" s="2">
        <f t="shared" si="23"/>
        <v>45.724736886886014</v>
      </c>
    </row>
    <row r="162" spans="1:9" ht="13.5" x14ac:dyDescent="0.25">
      <c r="A162" s="3">
        <f>TITRES_STAT!B165</f>
        <v>42240</v>
      </c>
      <c r="B162" s="6">
        <f>TITRES_STAT!D165</f>
        <v>4.7499000000000002</v>
      </c>
      <c r="C162" s="2">
        <f t="shared" si="18"/>
        <v>0</v>
      </c>
      <c r="D162" s="2">
        <f t="shared" si="19"/>
        <v>0</v>
      </c>
      <c r="E162" s="2">
        <f t="shared" si="20"/>
        <v>0</v>
      </c>
      <c r="F162" s="2">
        <f t="shared" si="24"/>
        <v>1.5957132083893818E-2</v>
      </c>
      <c r="G162" s="2">
        <f t="shared" si="24"/>
        <v>1.8941115933079178E-2</v>
      </c>
      <c r="H162" s="2">
        <f t="shared" si="22"/>
        <v>0.84245997650148663</v>
      </c>
      <c r="I162" s="2">
        <f t="shared" si="23"/>
        <v>45.724736886886014</v>
      </c>
    </row>
    <row r="163" spans="1:9" ht="13.5" x14ac:dyDescent="0.25">
      <c r="A163" s="3">
        <f>TITRES_STAT!B166</f>
        <v>42241</v>
      </c>
      <c r="B163" s="6">
        <f>TITRES_STAT!D166</f>
        <v>4.7732999999999999</v>
      </c>
      <c r="C163" s="2">
        <f t="shared" si="18"/>
        <v>2.3399999999999643E-2</v>
      </c>
      <c r="D163" s="2">
        <f t="shared" si="19"/>
        <v>2.3399999999999643E-2</v>
      </c>
      <c r="E163" s="2">
        <f t="shared" si="20"/>
        <v>0</v>
      </c>
      <c r="F163" s="2">
        <f t="shared" si="24"/>
        <v>1.6488765506472804E-2</v>
      </c>
      <c r="G163" s="2">
        <f t="shared" si="24"/>
        <v>1.758817908071638E-2</v>
      </c>
      <c r="H163" s="2">
        <f t="shared" si="22"/>
        <v>0.93749133612990276</v>
      </c>
      <c r="I163" s="2">
        <f t="shared" si="23"/>
        <v>48.386865977038198</v>
      </c>
    </row>
    <row r="164" spans="1:9" ht="13.5" x14ac:dyDescent="0.25">
      <c r="A164" s="3">
        <f>TITRES_STAT!B167</f>
        <v>42242</v>
      </c>
      <c r="B164" s="6">
        <f>TITRES_STAT!D167</f>
        <v>4.8964999999999996</v>
      </c>
      <c r="C164" s="2">
        <f t="shared" si="18"/>
        <v>0.12319999999999975</v>
      </c>
      <c r="D164" s="2">
        <f t="shared" si="19"/>
        <v>0.12319999999999975</v>
      </c>
      <c r="E164" s="2">
        <f t="shared" si="20"/>
        <v>0</v>
      </c>
      <c r="F164" s="2">
        <f t="shared" si="24"/>
        <v>2.4110996541724727E-2</v>
      </c>
      <c r="G164" s="2">
        <f t="shared" si="24"/>
        <v>1.6331880574950924E-2</v>
      </c>
      <c r="H164" s="2">
        <f t="shared" si="22"/>
        <v>1.4763147716561831</v>
      </c>
      <c r="I164" s="2">
        <f t="shared" si="23"/>
        <v>59.617411669713114</v>
      </c>
    </row>
    <row r="165" spans="1:9" ht="13.5" x14ac:dyDescent="0.25">
      <c r="A165" s="3">
        <f>TITRES_STAT!B168</f>
        <v>42243</v>
      </c>
      <c r="B165" s="6">
        <f>TITRES_STAT!D168</f>
        <v>4.8964999999999996</v>
      </c>
      <c r="C165" s="2">
        <f t="shared" si="18"/>
        <v>0</v>
      </c>
      <c r="D165" s="2">
        <f t="shared" si="19"/>
        <v>0</v>
      </c>
      <c r="E165" s="2">
        <f t="shared" si="20"/>
        <v>0</v>
      </c>
      <c r="F165" s="2">
        <f t="shared" si="24"/>
        <v>2.2388782503030103E-2</v>
      </c>
      <c r="G165" s="2">
        <f t="shared" si="24"/>
        <v>1.5165317676740144E-2</v>
      </c>
      <c r="H165" s="2">
        <f t="shared" si="22"/>
        <v>1.4763147716561831</v>
      </c>
      <c r="I165" s="2">
        <f t="shared" si="23"/>
        <v>59.617411669713114</v>
      </c>
    </row>
    <row r="166" spans="1:9" ht="13.5" x14ac:dyDescent="0.25">
      <c r="A166" s="3">
        <f>TITRES_STAT!B169</f>
        <v>42244</v>
      </c>
      <c r="B166" s="6">
        <f>TITRES_STAT!D169</f>
        <v>4.8906000000000001</v>
      </c>
      <c r="C166" s="2">
        <f t="shared" si="18"/>
        <v>-5.8999999999995723E-3</v>
      </c>
      <c r="D166" s="2">
        <f t="shared" si="19"/>
        <v>0</v>
      </c>
      <c r="E166" s="2">
        <f t="shared" si="20"/>
        <v>5.8999999999995723E-3</v>
      </c>
      <c r="F166" s="2">
        <f t="shared" si="24"/>
        <v>2.0789583752813669E-2</v>
      </c>
      <c r="G166" s="2">
        <f t="shared" si="24"/>
        <v>1.4503509271258675E-2</v>
      </c>
      <c r="H166" s="2">
        <f t="shared" si="22"/>
        <v>1.4334174828992585</v>
      </c>
      <c r="I166" s="2">
        <f t="shared" si="23"/>
        <v>58.905530718528205</v>
      </c>
    </row>
    <row r="167" spans="1:9" ht="13.5" x14ac:dyDescent="0.25">
      <c r="A167" s="3">
        <f>TITRES_STAT!B170</f>
        <v>42247</v>
      </c>
      <c r="B167" s="6">
        <f>TITRES_STAT!D170</f>
        <v>4.8846999999999996</v>
      </c>
      <c r="C167" s="2">
        <f t="shared" si="18"/>
        <v>-5.9000000000004604E-3</v>
      </c>
      <c r="D167" s="2">
        <f t="shared" si="19"/>
        <v>0</v>
      </c>
      <c r="E167" s="2">
        <f t="shared" si="20"/>
        <v>5.9000000000004604E-3</v>
      </c>
      <c r="F167" s="2">
        <f t="shared" si="24"/>
        <v>1.930461348475555E-2</v>
      </c>
      <c r="G167" s="2">
        <f t="shared" si="24"/>
        <v>1.3888972894740231E-2</v>
      </c>
      <c r="H167" s="2">
        <f t="shared" si="22"/>
        <v>1.3899237640579043</v>
      </c>
      <c r="I167" s="2">
        <f t="shared" si="23"/>
        <v>58.157661133839774</v>
      </c>
    </row>
    <row r="168" spans="1:9" ht="13.5" x14ac:dyDescent="0.25">
      <c r="A168" s="3">
        <f>TITRES_STAT!B171</f>
        <v>42248</v>
      </c>
      <c r="B168" s="6">
        <f>TITRES_STAT!D171</f>
        <v>4.8846999999999996</v>
      </c>
      <c r="C168" s="2">
        <f t="shared" si="18"/>
        <v>0</v>
      </c>
      <c r="D168" s="2">
        <f t="shared" si="19"/>
        <v>0</v>
      </c>
      <c r="E168" s="2">
        <f t="shared" si="20"/>
        <v>0</v>
      </c>
      <c r="F168" s="2">
        <f t="shared" si="24"/>
        <v>1.7925712521558723E-2</v>
      </c>
      <c r="G168" s="2">
        <f t="shared" si="24"/>
        <v>1.2896903402258785E-2</v>
      </c>
      <c r="H168" s="2">
        <f t="shared" si="22"/>
        <v>1.3899237640579043</v>
      </c>
      <c r="I168" s="2">
        <f t="shared" si="23"/>
        <v>58.157661133839774</v>
      </c>
    </row>
    <row r="169" spans="1:9" ht="13.5" x14ac:dyDescent="0.25">
      <c r="A169" s="3">
        <f>TITRES_STAT!B172</f>
        <v>42249</v>
      </c>
      <c r="B169" s="6">
        <f>TITRES_STAT!D172</f>
        <v>4.8554000000000004</v>
      </c>
      <c r="C169" s="2">
        <f t="shared" si="18"/>
        <v>-2.9299999999999216E-2</v>
      </c>
      <c r="D169" s="2">
        <f t="shared" si="19"/>
        <v>0</v>
      </c>
      <c r="E169" s="2">
        <f t="shared" si="20"/>
        <v>2.9299999999999216E-2</v>
      </c>
      <c r="F169" s="2">
        <f t="shared" si="24"/>
        <v>1.664530448430453E-2</v>
      </c>
      <c r="G169" s="2">
        <f t="shared" si="24"/>
        <v>1.4068553159240244E-2</v>
      </c>
      <c r="H169" s="2">
        <f t="shared" si="22"/>
        <v>1.1831568105048438</v>
      </c>
      <c r="I169" s="2">
        <f t="shared" si="23"/>
        <v>54.194769922699457</v>
      </c>
    </row>
    <row r="170" spans="1:9" ht="13.5" x14ac:dyDescent="0.25">
      <c r="A170" s="3">
        <f>TITRES_STAT!B173</f>
        <v>42250</v>
      </c>
      <c r="B170" s="6">
        <f>TITRES_STAT!D173</f>
        <v>4.7792000000000003</v>
      </c>
      <c r="C170" s="2">
        <f t="shared" si="18"/>
        <v>-7.6200000000000045E-2</v>
      </c>
      <c r="D170" s="2">
        <f t="shared" si="19"/>
        <v>0</v>
      </c>
      <c r="E170" s="2">
        <f t="shared" si="20"/>
        <v>7.6200000000000045E-2</v>
      </c>
      <c r="F170" s="2">
        <f t="shared" si="24"/>
        <v>1.5456354163997063E-2</v>
      </c>
      <c r="G170" s="2">
        <f t="shared" si="24"/>
        <v>1.8506513647865947E-2</v>
      </c>
      <c r="H170" s="2">
        <f t="shared" si="22"/>
        <v>0.83518454410668486</v>
      </c>
      <c r="I170" s="2">
        <f t="shared" si="23"/>
        <v>45.50956724154566</v>
      </c>
    </row>
    <row r="171" spans="1:9" ht="13.5" x14ac:dyDescent="0.25">
      <c r="A171" s="3">
        <f>TITRES_STAT!B174</f>
        <v>42251</v>
      </c>
      <c r="B171" s="6">
        <f>TITRES_STAT!D174</f>
        <v>4.7792000000000003</v>
      </c>
      <c r="C171" s="2">
        <f t="shared" si="18"/>
        <v>0</v>
      </c>
      <c r="D171" s="2">
        <f t="shared" si="19"/>
        <v>0</v>
      </c>
      <c r="E171" s="2">
        <f t="shared" si="20"/>
        <v>0</v>
      </c>
      <c r="F171" s="2">
        <f t="shared" si="24"/>
        <v>1.4352328866568701E-2</v>
      </c>
      <c r="G171" s="2">
        <f t="shared" si="24"/>
        <v>1.7184619815875522E-2</v>
      </c>
      <c r="H171" s="2">
        <f t="shared" si="22"/>
        <v>0.83518454410668497</v>
      </c>
      <c r="I171" s="2">
        <f t="shared" si="23"/>
        <v>45.50956724154566</v>
      </c>
    </row>
    <row r="172" spans="1:9" ht="13.5" x14ac:dyDescent="0.25">
      <c r="A172" s="3">
        <f>TITRES_STAT!B175</f>
        <v>42254</v>
      </c>
      <c r="B172" s="6">
        <f>TITRES_STAT!D175</f>
        <v>4.7499000000000002</v>
      </c>
      <c r="C172" s="2">
        <f t="shared" si="18"/>
        <v>-2.9300000000000104E-2</v>
      </c>
      <c r="D172" s="2">
        <f t="shared" si="19"/>
        <v>0</v>
      </c>
      <c r="E172" s="2">
        <f t="shared" si="20"/>
        <v>2.9300000000000104E-2</v>
      </c>
      <c r="F172" s="2">
        <f t="shared" si="24"/>
        <v>1.332716251895665E-2</v>
      </c>
      <c r="G172" s="2">
        <f t="shared" si="24"/>
        <v>1.8050004114741565E-2</v>
      </c>
      <c r="H172" s="2">
        <f t="shared" si="22"/>
        <v>0.73834678564268375</v>
      </c>
      <c r="I172" s="2">
        <f t="shared" si="23"/>
        <v>42.47407892031795</v>
      </c>
    </row>
    <row r="173" spans="1:9" ht="13.5" x14ac:dyDescent="0.25">
      <c r="A173" s="3">
        <f>TITRES_STAT!B176</f>
        <v>42255</v>
      </c>
      <c r="B173" s="6">
        <f>TITRES_STAT!D176</f>
        <v>4.7499000000000002</v>
      </c>
      <c r="C173" s="2">
        <f t="shared" si="18"/>
        <v>0</v>
      </c>
      <c r="D173" s="2">
        <f t="shared" si="19"/>
        <v>0</v>
      </c>
      <c r="E173" s="2">
        <f t="shared" si="20"/>
        <v>0</v>
      </c>
      <c r="F173" s="2">
        <f t="shared" ref="F173:G188" si="25">((F172*13)+D173)/14</f>
        <v>1.2375222339031175E-2</v>
      </c>
      <c r="G173" s="2">
        <f t="shared" si="25"/>
        <v>1.6760718106545738E-2</v>
      </c>
      <c r="H173" s="2">
        <f t="shared" si="22"/>
        <v>0.73834678564268375</v>
      </c>
      <c r="I173" s="2">
        <f t="shared" si="23"/>
        <v>42.47407892031795</v>
      </c>
    </row>
    <row r="174" spans="1:9" ht="13.5" x14ac:dyDescent="0.25">
      <c r="A174" s="3">
        <f>TITRES_STAT!B177</f>
        <v>42256</v>
      </c>
      <c r="B174" s="6">
        <f>TITRES_STAT!D177</f>
        <v>4.7499000000000002</v>
      </c>
      <c r="C174" s="2">
        <f t="shared" si="18"/>
        <v>0</v>
      </c>
      <c r="D174" s="2">
        <f t="shared" si="19"/>
        <v>0</v>
      </c>
      <c r="E174" s="2">
        <f t="shared" si="20"/>
        <v>0</v>
      </c>
      <c r="F174" s="2">
        <f t="shared" si="25"/>
        <v>1.1491277886243234E-2</v>
      </c>
      <c r="G174" s="2">
        <f t="shared" si="25"/>
        <v>1.5563523956078185E-2</v>
      </c>
      <c r="H174" s="2">
        <f t="shared" si="22"/>
        <v>0.73834678564268386</v>
      </c>
      <c r="I174" s="2">
        <f t="shared" si="23"/>
        <v>42.47407892031795</v>
      </c>
    </row>
    <row r="175" spans="1:9" ht="13.5" x14ac:dyDescent="0.25">
      <c r="A175" s="3">
        <f>TITRES_STAT!B178</f>
        <v>42257</v>
      </c>
      <c r="B175" s="6">
        <f>TITRES_STAT!D178</f>
        <v>4.7499000000000002</v>
      </c>
      <c r="C175" s="2">
        <f t="shared" si="18"/>
        <v>0</v>
      </c>
      <c r="D175" s="2">
        <f t="shared" si="19"/>
        <v>0</v>
      </c>
      <c r="E175" s="2">
        <f t="shared" si="20"/>
        <v>0</v>
      </c>
      <c r="F175" s="2">
        <f t="shared" si="25"/>
        <v>1.0670472322940147E-2</v>
      </c>
      <c r="G175" s="2">
        <f t="shared" si="25"/>
        <v>1.4451843673501172E-2</v>
      </c>
      <c r="H175" s="2">
        <f t="shared" si="22"/>
        <v>0.73834678564268386</v>
      </c>
      <c r="I175" s="2">
        <f t="shared" si="23"/>
        <v>42.47407892031795</v>
      </c>
    </row>
    <row r="176" spans="1:9" ht="13.5" x14ac:dyDescent="0.25">
      <c r="A176" s="3">
        <f>TITRES_STAT!B179</f>
        <v>42258</v>
      </c>
      <c r="B176" s="6">
        <f>TITRES_STAT!D179</f>
        <v>4.7908999999999997</v>
      </c>
      <c r="C176" s="2">
        <f t="shared" si="18"/>
        <v>4.0999999999999481E-2</v>
      </c>
      <c r="D176" s="2">
        <f t="shared" si="19"/>
        <v>4.0999999999999481E-2</v>
      </c>
      <c r="E176" s="2">
        <f t="shared" si="20"/>
        <v>0</v>
      </c>
      <c r="F176" s="2">
        <f t="shared" si="25"/>
        <v>1.2836867157015815E-2</v>
      </c>
      <c r="G176" s="2">
        <f t="shared" si="25"/>
        <v>1.3419569125393946E-2</v>
      </c>
      <c r="H176" s="2">
        <f t="shared" si="22"/>
        <v>0.95657819092898599</v>
      </c>
      <c r="I176" s="2">
        <f t="shared" si="23"/>
        <v>48.890363562460095</v>
      </c>
    </row>
    <row r="177" spans="1:9" ht="13.5" x14ac:dyDescent="0.25">
      <c r="A177" s="3">
        <f>TITRES_STAT!B180</f>
        <v>42261</v>
      </c>
      <c r="B177" s="6">
        <f>TITRES_STAT!D180</f>
        <v>4.7968000000000002</v>
      </c>
      <c r="C177" s="2">
        <f t="shared" si="18"/>
        <v>5.9000000000004604E-3</v>
      </c>
      <c r="D177" s="2">
        <f t="shared" si="19"/>
        <v>5.9000000000004604E-3</v>
      </c>
      <c r="E177" s="2">
        <f t="shared" si="20"/>
        <v>0</v>
      </c>
      <c r="F177" s="2">
        <f t="shared" si="25"/>
        <v>1.2341376645800432E-2</v>
      </c>
      <c r="G177" s="2">
        <f t="shared" si="25"/>
        <v>1.2461028473580093E-2</v>
      </c>
      <c r="H177" s="2">
        <f t="shared" si="22"/>
        <v>0.99039791715159409</v>
      </c>
      <c r="I177" s="2">
        <f t="shared" si="23"/>
        <v>49.758789868958786</v>
      </c>
    </row>
    <row r="178" spans="1:9" ht="13.5" x14ac:dyDescent="0.25">
      <c r="A178" s="3">
        <f>TITRES_STAT!B181</f>
        <v>42262</v>
      </c>
      <c r="B178" s="6">
        <f>TITRES_STAT!D181</f>
        <v>4.7792000000000003</v>
      </c>
      <c r="C178" s="2">
        <f t="shared" si="18"/>
        <v>-1.7599999999999838E-2</v>
      </c>
      <c r="D178" s="2">
        <f t="shared" si="19"/>
        <v>0</v>
      </c>
      <c r="E178" s="2">
        <f t="shared" si="20"/>
        <v>1.7599999999999838E-2</v>
      </c>
      <c r="F178" s="2">
        <f t="shared" si="25"/>
        <v>1.1459849742528973E-2</v>
      </c>
      <c r="G178" s="2">
        <f t="shared" si="25"/>
        <v>1.2828097868324359E-2</v>
      </c>
      <c r="H178" s="2">
        <f t="shared" si="22"/>
        <v>0.89333974998944177</v>
      </c>
      <c r="I178" s="2">
        <f t="shared" si="23"/>
        <v>47.183277591590389</v>
      </c>
    </row>
    <row r="179" spans="1:9" ht="13.5" x14ac:dyDescent="0.25">
      <c r="A179" s="3">
        <f>TITRES_STAT!B182</f>
        <v>42263</v>
      </c>
      <c r="B179" s="6">
        <f>TITRES_STAT!D182</f>
        <v>4.7557</v>
      </c>
      <c r="C179" s="2">
        <f t="shared" si="18"/>
        <v>-2.3500000000000298E-2</v>
      </c>
      <c r="D179" s="2">
        <f t="shared" si="19"/>
        <v>0</v>
      </c>
      <c r="E179" s="2">
        <f t="shared" si="20"/>
        <v>2.3500000000000298E-2</v>
      </c>
      <c r="F179" s="2">
        <f t="shared" si="25"/>
        <v>1.0641289046634046E-2</v>
      </c>
      <c r="G179" s="2">
        <f t="shared" si="25"/>
        <v>1.3590376592015497E-2</v>
      </c>
      <c r="H179" s="2">
        <f t="shared" si="22"/>
        <v>0.78300177883855893</v>
      </c>
      <c r="I179" s="2">
        <f t="shared" si="23"/>
        <v>43.914806374932702</v>
      </c>
    </row>
    <row r="180" spans="1:9" ht="13.5" x14ac:dyDescent="0.25">
      <c r="A180" s="3">
        <f>TITRES_STAT!B183</f>
        <v>42264</v>
      </c>
      <c r="B180" s="6">
        <f>TITRES_STAT!D183</f>
        <v>4.7615999999999996</v>
      </c>
      <c r="C180" s="2">
        <f t="shared" si="18"/>
        <v>5.8999999999995723E-3</v>
      </c>
      <c r="D180" s="2">
        <f t="shared" si="19"/>
        <v>5.8999999999995723E-3</v>
      </c>
      <c r="E180" s="2">
        <f t="shared" si="20"/>
        <v>0</v>
      </c>
      <c r="F180" s="2">
        <f t="shared" si="25"/>
        <v>1.0302625543303011E-2</v>
      </c>
      <c r="G180" s="2">
        <f t="shared" si="25"/>
        <v>1.2619635406871532E-2</v>
      </c>
      <c r="H180" s="2">
        <f t="shared" si="22"/>
        <v>0.81639644974950043</v>
      </c>
      <c r="I180" s="2">
        <f t="shared" si="23"/>
        <v>44.945939520091542</v>
      </c>
    </row>
    <row r="181" spans="1:9" ht="13.5" x14ac:dyDescent="0.25">
      <c r="A181" s="3">
        <f>TITRES_STAT!B184</f>
        <v>42265</v>
      </c>
      <c r="B181" s="6">
        <f>TITRES_STAT!D184</f>
        <v>4.7499000000000002</v>
      </c>
      <c r="C181" s="2">
        <f t="shared" si="18"/>
        <v>-1.1699999999999378E-2</v>
      </c>
      <c r="D181" s="2">
        <f t="shared" si="19"/>
        <v>0</v>
      </c>
      <c r="E181" s="2">
        <f t="shared" si="20"/>
        <v>1.1699999999999378E-2</v>
      </c>
      <c r="F181" s="2">
        <f t="shared" si="25"/>
        <v>9.566723718781367E-3</v>
      </c>
      <c r="G181" s="2">
        <f t="shared" si="25"/>
        <v>1.255394716352352E-2</v>
      </c>
      <c r="H181" s="2">
        <f t="shared" si="22"/>
        <v>0.76204906665357286</v>
      </c>
      <c r="I181" s="2">
        <f t="shared" si="23"/>
        <v>43.247891393900403</v>
      </c>
    </row>
    <row r="182" spans="1:9" ht="13.5" x14ac:dyDescent="0.25">
      <c r="A182" s="3">
        <f>TITRES_STAT!B185</f>
        <v>42268</v>
      </c>
      <c r="B182" s="6">
        <f>TITRES_STAT!D185</f>
        <v>4.7499000000000002</v>
      </c>
      <c r="C182" s="2">
        <f t="shared" si="18"/>
        <v>0</v>
      </c>
      <c r="D182" s="2">
        <f t="shared" si="19"/>
        <v>0</v>
      </c>
      <c r="E182" s="2">
        <f t="shared" si="20"/>
        <v>0</v>
      </c>
      <c r="F182" s="2">
        <f t="shared" si="25"/>
        <v>8.8833863102969843E-3</v>
      </c>
      <c r="G182" s="2">
        <f t="shared" si="25"/>
        <v>1.165723665184327E-2</v>
      </c>
      <c r="H182" s="2">
        <f t="shared" si="22"/>
        <v>0.76204906665357286</v>
      </c>
      <c r="I182" s="2">
        <f t="shared" si="23"/>
        <v>43.247891393900403</v>
      </c>
    </row>
    <row r="183" spans="1:9" ht="13.5" x14ac:dyDescent="0.25">
      <c r="A183" s="3">
        <f>TITRES_STAT!B186</f>
        <v>42269</v>
      </c>
      <c r="B183" s="6">
        <f>TITRES_STAT!D186</f>
        <v>4.7499000000000002</v>
      </c>
      <c r="C183" s="2">
        <f t="shared" si="18"/>
        <v>0</v>
      </c>
      <c r="D183" s="2">
        <f t="shared" si="19"/>
        <v>0</v>
      </c>
      <c r="E183" s="2">
        <f t="shared" si="20"/>
        <v>0</v>
      </c>
      <c r="F183" s="2">
        <f t="shared" si="25"/>
        <v>8.248858716704343E-3</v>
      </c>
      <c r="G183" s="2">
        <f t="shared" si="25"/>
        <v>1.0824576890997322E-2</v>
      </c>
      <c r="H183" s="2">
        <f t="shared" si="22"/>
        <v>0.76204906665357286</v>
      </c>
      <c r="I183" s="2">
        <f t="shared" si="23"/>
        <v>43.247891393900403</v>
      </c>
    </row>
    <row r="184" spans="1:9" ht="13.5" x14ac:dyDescent="0.25">
      <c r="A184" s="3">
        <f>TITRES_STAT!B187</f>
        <v>42270</v>
      </c>
      <c r="B184" s="6">
        <f>TITRES_STAT!D187</f>
        <v>4.7557</v>
      </c>
      <c r="C184" s="2">
        <f t="shared" si="18"/>
        <v>5.7999999999998053E-3</v>
      </c>
      <c r="D184" s="2">
        <f t="shared" si="19"/>
        <v>5.7999999999998053E-3</v>
      </c>
      <c r="E184" s="2">
        <f t="shared" si="20"/>
        <v>0</v>
      </c>
      <c r="F184" s="2">
        <f t="shared" si="25"/>
        <v>8.0739402369397334E-3</v>
      </c>
      <c r="G184" s="2">
        <f t="shared" si="25"/>
        <v>1.0051392827354655E-2</v>
      </c>
      <c r="H184" s="2">
        <f t="shared" si="22"/>
        <v>0.80326581356632232</v>
      </c>
      <c r="I184" s="2">
        <f t="shared" si="23"/>
        <v>44.545058611059787</v>
      </c>
    </row>
    <row r="185" spans="1:9" ht="13.5" x14ac:dyDescent="0.25">
      <c r="A185" s="3">
        <f>TITRES_STAT!B188</f>
        <v>42275</v>
      </c>
      <c r="B185" s="6">
        <f>TITRES_STAT!D188</f>
        <v>4.7968000000000002</v>
      </c>
      <c r="C185" s="2">
        <f t="shared" si="18"/>
        <v>4.1100000000000136E-2</v>
      </c>
      <c r="D185" s="2">
        <f t="shared" si="19"/>
        <v>4.1100000000000136E-2</v>
      </c>
      <c r="E185" s="2">
        <f t="shared" si="20"/>
        <v>0</v>
      </c>
      <c r="F185" s="2">
        <f t="shared" si="25"/>
        <v>1.0432944505729763E-2</v>
      </c>
      <c r="G185" s="2">
        <f t="shared" si="25"/>
        <v>9.3334361968293207E-3</v>
      </c>
      <c r="H185" s="2">
        <f t="shared" si="22"/>
        <v>1.1178031633487737</v>
      </c>
      <c r="I185" s="2">
        <f t="shared" si="23"/>
        <v>52.781258555740791</v>
      </c>
    </row>
    <row r="186" spans="1:9" ht="13.5" x14ac:dyDescent="0.25">
      <c r="A186" s="3">
        <f>TITRES_STAT!B189</f>
        <v>42276</v>
      </c>
      <c r="B186" s="6">
        <f>TITRES_STAT!D189</f>
        <v>4.7499000000000002</v>
      </c>
      <c r="C186" s="2">
        <f t="shared" si="18"/>
        <v>-4.6899999999999942E-2</v>
      </c>
      <c r="D186" s="2">
        <f t="shared" si="19"/>
        <v>0</v>
      </c>
      <c r="E186" s="2">
        <f t="shared" si="20"/>
        <v>4.6899999999999942E-2</v>
      </c>
      <c r="F186" s="2">
        <f t="shared" si="25"/>
        <v>9.6877341838919225E-3</v>
      </c>
      <c r="G186" s="2">
        <f t="shared" si="25"/>
        <v>1.2016762182770079E-2</v>
      </c>
      <c r="H186" s="2">
        <f t="shared" si="22"/>
        <v>0.80618506354252628</v>
      </c>
      <c r="I186" s="2">
        <f t="shared" si="23"/>
        <v>44.634687763463766</v>
      </c>
    </row>
    <row r="187" spans="1:9" ht="13.5" x14ac:dyDescent="0.25">
      <c r="A187" s="3">
        <f>TITRES_STAT!B190</f>
        <v>42277</v>
      </c>
      <c r="B187" s="6">
        <f>TITRES_STAT!D190</f>
        <v>4.8085000000000004</v>
      </c>
      <c r="C187" s="2">
        <f t="shared" si="18"/>
        <v>5.8600000000000207E-2</v>
      </c>
      <c r="D187" s="2">
        <f t="shared" si="19"/>
        <v>5.8600000000000207E-2</v>
      </c>
      <c r="E187" s="2">
        <f t="shared" si="20"/>
        <v>0</v>
      </c>
      <c r="F187" s="2">
        <f t="shared" si="25"/>
        <v>1.3181467456471085E-2</v>
      </c>
      <c r="G187" s="2">
        <f t="shared" si="25"/>
        <v>1.115842202685793E-2</v>
      </c>
      <c r="H187" s="2">
        <f t="shared" si="22"/>
        <v>1.1813021074793331</v>
      </c>
      <c r="I187" s="2">
        <f t="shared" si="23"/>
        <v>54.155822956794417</v>
      </c>
    </row>
    <row r="188" spans="1:9" ht="13.5" x14ac:dyDescent="0.25">
      <c r="A188" s="3">
        <f>TITRES_STAT!B191</f>
        <v>42278</v>
      </c>
      <c r="B188" s="6">
        <f>TITRES_STAT!D191</f>
        <v>4.8261000000000003</v>
      </c>
      <c r="C188" s="2">
        <f t="shared" si="18"/>
        <v>1.7599999999999838E-2</v>
      </c>
      <c r="D188" s="2">
        <f t="shared" si="19"/>
        <v>1.7599999999999838E-2</v>
      </c>
      <c r="E188" s="2">
        <f t="shared" si="20"/>
        <v>0</v>
      </c>
      <c r="F188" s="2">
        <f t="shared" si="25"/>
        <v>1.3497076923865996E-2</v>
      </c>
      <c r="G188" s="2">
        <f t="shared" si="25"/>
        <v>1.0361391882082363E-2</v>
      </c>
      <c r="H188" s="2">
        <f t="shared" si="22"/>
        <v>1.3026316422995328</v>
      </c>
      <c r="I188" s="2">
        <f t="shared" si="23"/>
        <v>56.571429766276211</v>
      </c>
    </row>
    <row r="189" spans="1:9" ht="13.5" x14ac:dyDescent="0.25">
      <c r="A189" s="3">
        <f>TITRES_STAT!B192</f>
        <v>42279</v>
      </c>
      <c r="B189" s="6">
        <f>TITRES_STAT!D192</f>
        <v>4.7499000000000002</v>
      </c>
      <c r="C189" s="2">
        <f t="shared" si="18"/>
        <v>-7.6200000000000045E-2</v>
      </c>
      <c r="D189" s="2">
        <f t="shared" si="19"/>
        <v>0</v>
      </c>
      <c r="E189" s="2">
        <f t="shared" si="20"/>
        <v>7.6200000000000045E-2</v>
      </c>
      <c r="F189" s="2">
        <f t="shared" ref="F189:G204" si="26">((F188*13)+D189)/14</f>
        <v>1.253300000073271E-2</v>
      </c>
      <c r="G189" s="2">
        <f t="shared" si="26"/>
        <v>1.5064149604790768E-2</v>
      </c>
      <c r="H189" s="2">
        <f t="shared" si="22"/>
        <v>0.83197527437904017</v>
      </c>
      <c r="I189" s="2">
        <f t="shared" si="23"/>
        <v>45.414110442131573</v>
      </c>
    </row>
    <row r="190" spans="1:9" ht="13.5" x14ac:dyDescent="0.25">
      <c r="A190" s="3">
        <f>TITRES_STAT!B193</f>
        <v>42282</v>
      </c>
      <c r="B190" s="6">
        <f>TITRES_STAT!D193</f>
        <v>4.8613</v>
      </c>
      <c r="C190" s="2">
        <f t="shared" si="18"/>
        <v>0.11139999999999972</v>
      </c>
      <c r="D190" s="2">
        <f t="shared" si="19"/>
        <v>0.11139999999999972</v>
      </c>
      <c r="E190" s="2">
        <f t="shared" si="20"/>
        <v>0</v>
      </c>
      <c r="F190" s="2">
        <f t="shared" si="26"/>
        <v>1.9594928572108927E-2</v>
      </c>
      <c r="G190" s="2">
        <f t="shared" si="26"/>
        <v>1.3988138918734284E-2</v>
      </c>
      <c r="H190" s="2">
        <f t="shared" si="22"/>
        <v>1.400824561862585</v>
      </c>
      <c r="I190" s="2">
        <f t="shared" si="23"/>
        <v>58.347643726862344</v>
      </c>
    </row>
    <row r="191" spans="1:9" ht="13.5" x14ac:dyDescent="0.25">
      <c r="A191" s="3">
        <f>TITRES_STAT!B194</f>
        <v>42283</v>
      </c>
      <c r="B191" s="6">
        <f>TITRES_STAT!D194</f>
        <v>4.8085000000000004</v>
      </c>
      <c r="C191" s="2">
        <f t="shared" si="18"/>
        <v>-5.2799999999999514E-2</v>
      </c>
      <c r="D191" s="2">
        <f t="shared" si="19"/>
        <v>0</v>
      </c>
      <c r="E191" s="2">
        <f t="shared" si="20"/>
        <v>5.2799999999999514E-2</v>
      </c>
      <c r="F191" s="2">
        <f t="shared" si="26"/>
        <v>1.8195290816958289E-2</v>
      </c>
      <c r="G191" s="2">
        <f t="shared" si="26"/>
        <v>1.6760414710253229E-2</v>
      </c>
      <c r="H191" s="2">
        <f t="shared" si="22"/>
        <v>1.0856110144952005</v>
      </c>
      <c r="I191" s="2">
        <f t="shared" si="23"/>
        <v>52.052420463360512</v>
      </c>
    </row>
    <row r="192" spans="1:9" ht="13.5" x14ac:dyDescent="0.25">
      <c r="A192" s="3">
        <f>TITRES_STAT!B195</f>
        <v>42284</v>
      </c>
      <c r="B192" s="6">
        <f>TITRES_STAT!D195</f>
        <v>4.8085000000000004</v>
      </c>
      <c r="C192" s="2">
        <f t="shared" si="18"/>
        <v>0</v>
      </c>
      <c r="D192" s="2">
        <f t="shared" si="19"/>
        <v>0</v>
      </c>
      <c r="E192" s="2">
        <f t="shared" si="20"/>
        <v>0</v>
      </c>
      <c r="F192" s="2">
        <f t="shared" si="26"/>
        <v>1.6895627187175553E-2</v>
      </c>
      <c r="G192" s="2">
        <f t="shared" si="26"/>
        <v>1.5563242230949428E-2</v>
      </c>
      <c r="H192" s="2">
        <f t="shared" si="22"/>
        <v>1.0856110144952003</v>
      </c>
      <c r="I192" s="2">
        <f t="shared" si="23"/>
        <v>52.052420463360505</v>
      </c>
    </row>
    <row r="193" spans="1:9" ht="13.5" x14ac:dyDescent="0.25">
      <c r="A193" s="3">
        <f>TITRES_STAT!B196</f>
        <v>42285</v>
      </c>
      <c r="B193" s="6">
        <f>TITRES_STAT!D196</f>
        <v>4.8554000000000004</v>
      </c>
      <c r="C193" s="2">
        <f t="shared" si="18"/>
        <v>4.6899999999999942E-2</v>
      </c>
      <c r="D193" s="2">
        <f t="shared" si="19"/>
        <v>4.6899999999999942E-2</v>
      </c>
      <c r="E193" s="2">
        <f t="shared" si="20"/>
        <v>0</v>
      </c>
      <c r="F193" s="2">
        <f t="shared" si="26"/>
        <v>1.9038796673805869E-2</v>
      </c>
      <c r="G193" s="2">
        <f t="shared" si="26"/>
        <v>1.4451582071595897E-2</v>
      </c>
      <c r="H193" s="2">
        <f t="shared" si="22"/>
        <v>1.31741954475877</v>
      </c>
      <c r="I193" s="2">
        <f t="shared" si="23"/>
        <v>56.848555874931385</v>
      </c>
    </row>
    <row r="194" spans="1:9" ht="13.5" x14ac:dyDescent="0.25">
      <c r="A194" s="3">
        <f>TITRES_STAT!B197</f>
        <v>42286</v>
      </c>
      <c r="B194" s="6">
        <f>TITRES_STAT!D197</f>
        <v>4.8613</v>
      </c>
      <c r="C194" s="2">
        <f t="shared" si="18"/>
        <v>5.8999999999995723E-3</v>
      </c>
      <c r="D194" s="2">
        <f t="shared" si="19"/>
        <v>5.8999999999995723E-3</v>
      </c>
      <c r="E194" s="2">
        <f t="shared" si="20"/>
        <v>0</v>
      </c>
      <c r="F194" s="2">
        <f t="shared" si="26"/>
        <v>1.810031119710542E-2</v>
      </c>
      <c r="G194" s="2">
        <f t="shared" si="26"/>
        <v>1.3419326209339047E-2</v>
      </c>
      <c r="H194" s="2">
        <f t="shared" si="22"/>
        <v>1.3488241447255891</v>
      </c>
      <c r="I194" s="2">
        <f t="shared" si="23"/>
        <v>57.425505768682015</v>
      </c>
    </row>
    <row r="195" spans="1:9" ht="13.5" x14ac:dyDescent="0.25">
      <c r="A195" s="3">
        <f>TITRES_STAT!B198</f>
        <v>42289</v>
      </c>
      <c r="B195" s="6">
        <f>TITRES_STAT!D198</f>
        <v>4.8377999999999997</v>
      </c>
      <c r="C195" s="2">
        <f t="shared" ref="C195:C258" si="27">B195-B194</f>
        <v>-2.3500000000000298E-2</v>
      </c>
      <c r="D195" s="2">
        <f t="shared" ref="D195:D258" si="28">IF(C195&gt;0,C195,0)</f>
        <v>0</v>
      </c>
      <c r="E195" s="2">
        <f t="shared" ref="E195:E258" si="29">IF(C195&lt;0,-C195,0)</f>
        <v>2.3500000000000298E-2</v>
      </c>
      <c r="F195" s="2">
        <f t="shared" si="26"/>
        <v>1.6807431825883602E-2</v>
      </c>
      <c r="G195" s="2">
        <f t="shared" si="26"/>
        <v>1.4139374337243422E-2</v>
      </c>
      <c r="H195" s="2">
        <f t="shared" si="22"/>
        <v>1.1886969978305517</v>
      </c>
      <c r="I195" s="2">
        <f t="shared" si="23"/>
        <v>54.310715416925895</v>
      </c>
    </row>
    <row r="196" spans="1:9" ht="13.5" x14ac:dyDescent="0.25">
      <c r="A196" s="3">
        <f>TITRES_STAT!B199</f>
        <v>42290</v>
      </c>
      <c r="B196" s="6">
        <f>TITRES_STAT!D199</f>
        <v>4.9257999999999997</v>
      </c>
      <c r="C196" s="2">
        <f t="shared" si="27"/>
        <v>8.8000000000000078E-2</v>
      </c>
      <c r="D196" s="2">
        <f t="shared" si="28"/>
        <v>8.8000000000000078E-2</v>
      </c>
      <c r="E196" s="2">
        <f t="shared" si="29"/>
        <v>0</v>
      </c>
      <c r="F196" s="2">
        <f t="shared" si="26"/>
        <v>2.1892615266891922E-2</v>
      </c>
      <c r="G196" s="2">
        <f t="shared" si="26"/>
        <v>1.3129419027440321E-2</v>
      </c>
      <c r="H196" s="2">
        <f t="shared" si="22"/>
        <v>1.6674473730434403</v>
      </c>
      <c r="I196" s="2">
        <f t="shared" si="23"/>
        <v>62.510975470191042</v>
      </c>
    </row>
    <row r="197" spans="1:9" ht="13.5" x14ac:dyDescent="0.25">
      <c r="A197" s="3">
        <f>TITRES_STAT!B200</f>
        <v>42293</v>
      </c>
      <c r="B197" s="6">
        <f>TITRES_STAT!D200</f>
        <v>4.9141000000000004</v>
      </c>
      <c r="C197" s="2">
        <f t="shared" si="27"/>
        <v>-1.1699999999999378E-2</v>
      </c>
      <c r="D197" s="2">
        <f t="shared" si="28"/>
        <v>0</v>
      </c>
      <c r="E197" s="2">
        <f t="shared" si="29"/>
        <v>1.1699999999999378E-2</v>
      </c>
      <c r="F197" s="2">
        <f t="shared" si="26"/>
        <v>2.0328857033542501E-2</v>
      </c>
      <c r="G197" s="2">
        <f t="shared" si="26"/>
        <v>1.3027317668337396E-2</v>
      </c>
      <c r="H197" s="2">
        <f t="shared" si="22"/>
        <v>1.5604791063743946</v>
      </c>
      <c r="I197" s="2">
        <f t="shared" si="23"/>
        <v>60.944809215178985</v>
      </c>
    </row>
    <row r="198" spans="1:9" ht="13.5" x14ac:dyDescent="0.25">
      <c r="A198" s="3">
        <f>TITRES_STAT!B201</f>
        <v>42296</v>
      </c>
      <c r="B198" s="6">
        <f>TITRES_STAT!D201</f>
        <v>4.8672000000000004</v>
      </c>
      <c r="C198" s="2">
        <f t="shared" si="27"/>
        <v>-4.6899999999999942E-2</v>
      </c>
      <c r="D198" s="2">
        <f t="shared" si="28"/>
        <v>0</v>
      </c>
      <c r="E198" s="2">
        <f t="shared" si="29"/>
        <v>4.6899999999999942E-2</v>
      </c>
      <c r="F198" s="2">
        <f t="shared" si="26"/>
        <v>1.8876795816860893E-2</v>
      </c>
      <c r="G198" s="2">
        <f t="shared" si="26"/>
        <v>1.5446794977741863E-2</v>
      </c>
      <c r="H198" s="2">
        <f t="shared" si="22"/>
        <v>1.2220525904604487</v>
      </c>
      <c r="I198" s="2">
        <f t="shared" si="23"/>
        <v>54.996564694592479</v>
      </c>
    </row>
    <row r="199" spans="1:9" ht="13.5" x14ac:dyDescent="0.25">
      <c r="A199" s="3">
        <f>TITRES_STAT!B202</f>
        <v>42297</v>
      </c>
      <c r="B199" s="6">
        <f>TITRES_STAT!D202</f>
        <v>4.8672000000000004</v>
      </c>
      <c r="C199" s="2">
        <f t="shared" si="27"/>
        <v>0</v>
      </c>
      <c r="D199" s="2">
        <f t="shared" si="28"/>
        <v>0</v>
      </c>
      <c r="E199" s="2">
        <f t="shared" si="29"/>
        <v>0</v>
      </c>
      <c r="F199" s="2">
        <f t="shared" si="26"/>
        <v>1.7528453258513686E-2</v>
      </c>
      <c r="G199" s="2">
        <f t="shared" si="26"/>
        <v>1.434345247933173E-2</v>
      </c>
      <c r="H199" s="2">
        <f t="shared" si="22"/>
        <v>1.2220525904604487</v>
      </c>
      <c r="I199" s="2">
        <f t="shared" si="23"/>
        <v>54.996564694592479</v>
      </c>
    </row>
    <row r="200" spans="1:9" ht="13.5" x14ac:dyDescent="0.25">
      <c r="A200" s="3">
        <f>TITRES_STAT!B203</f>
        <v>42298</v>
      </c>
      <c r="B200" s="6">
        <f>TITRES_STAT!D203</f>
        <v>5.0079000000000002</v>
      </c>
      <c r="C200" s="2">
        <f t="shared" si="27"/>
        <v>0.14069999999999983</v>
      </c>
      <c r="D200" s="2">
        <f t="shared" si="28"/>
        <v>0.14069999999999983</v>
      </c>
      <c r="E200" s="2">
        <f t="shared" si="29"/>
        <v>0</v>
      </c>
      <c r="F200" s="2">
        <f t="shared" si="26"/>
        <v>2.632642088290555E-2</v>
      </c>
      <c r="G200" s="2">
        <f t="shared" si="26"/>
        <v>1.3318920159379464E-2</v>
      </c>
      <c r="H200" s="2">
        <f t="shared" si="22"/>
        <v>1.9766182669370482</v>
      </c>
      <c r="I200" s="2">
        <f t="shared" si="23"/>
        <v>66.404828892318676</v>
      </c>
    </row>
    <row r="201" spans="1:9" ht="13.5" x14ac:dyDescent="0.25">
      <c r="A201" s="3">
        <f>TITRES_STAT!B204</f>
        <v>42299</v>
      </c>
      <c r="B201" s="6">
        <f>TITRES_STAT!D204</f>
        <v>4.9843999999999999</v>
      </c>
      <c r="C201" s="2">
        <f t="shared" si="27"/>
        <v>-2.3500000000000298E-2</v>
      </c>
      <c r="D201" s="2">
        <f t="shared" si="28"/>
        <v>0</v>
      </c>
      <c r="E201" s="2">
        <f t="shared" si="29"/>
        <v>2.3500000000000298E-2</v>
      </c>
      <c r="F201" s="2">
        <f t="shared" si="26"/>
        <v>2.4445962248412299E-2</v>
      </c>
      <c r="G201" s="2">
        <f t="shared" si="26"/>
        <v>1.4046140147995238E-2</v>
      </c>
      <c r="H201" s="2">
        <f t="shared" si="22"/>
        <v>1.7404042669972501</v>
      </c>
      <c r="I201" s="2">
        <f t="shared" si="23"/>
        <v>63.509033610733191</v>
      </c>
    </row>
    <row r="202" spans="1:9" ht="13.5" x14ac:dyDescent="0.25">
      <c r="A202" s="3">
        <f>TITRES_STAT!B205</f>
        <v>42300</v>
      </c>
      <c r="B202" s="6">
        <f>TITRES_STAT!D205</f>
        <v>5.0019999999999998</v>
      </c>
      <c r="C202" s="2">
        <f t="shared" si="27"/>
        <v>1.7599999999999838E-2</v>
      </c>
      <c r="D202" s="2">
        <f t="shared" si="28"/>
        <v>1.7599999999999838E-2</v>
      </c>
      <c r="E202" s="2">
        <f t="shared" si="29"/>
        <v>0</v>
      </c>
      <c r="F202" s="2">
        <f t="shared" si="26"/>
        <v>2.3956964944954268E-2</v>
      </c>
      <c r="G202" s="2">
        <f t="shared" si="26"/>
        <v>1.3042844423138435E-2</v>
      </c>
      <c r="H202" s="2">
        <f t="shared" si="22"/>
        <v>1.8367899031635939</v>
      </c>
      <c r="I202" s="2">
        <f t="shared" si="23"/>
        <v>64.748887505387756</v>
      </c>
    </row>
    <row r="203" spans="1:9" ht="13.5" x14ac:dyDescent="0.25">
      <c r="A203" s="3">
        <f>TITRES_STAT!B206</f>
        <v>42303</v>
      </c>
      <c r="B203" s="6">
        <f>TITRES_STAT!D206</f>
        <v>4.9843999999999999</v>
      </c>
      <c r="C203" s="2">
        <f t="shared" si="27"/>
        <v>-1.7599999999999838E-2</v>
      </c>
      <c r="D203" s="2">
        <f t="shared" si="28"/>
        <v>0</v>
      </c>
      <c r="E203" s="2">
        <f t="shared" si="29"/>
        <v>1.7599999999999838E-2</v>
      </c>
      <c r="F203" s="2">
        <f t="shared" si="26"/>
        <v>2.224575316317182E-2</v>
      </c>
      <c r="G203" s="2">
        <f t="shared" si="26"/>
        <v>1.3368355535771393E-2</v>
      </c>
      <c r="H203" s="2">
        <f t="shared" si="22"/>
        <v>1.6640605573098393</v>
      </c>
      <c r="I203" s="2">
        <f t="shared" si="23"/>
        <v>62.463315735968209</v>
      </c>
    </row>
    <row r="204" spans="1:9" ht="13.5" x14ac:dyDescent="0.25">
      <c r="A204" s="3">
        <f>TITRES_STAT!B207</f>
        <v>42304</v>
      </c>
      <c r="B204" s="6">
        <f>TITRES_STAT!D207</f>
        <v>5.0606999999999998</v>
      </c>
      <c r="C204" s="2">
        <f t="shared" si="27"/>
        <v>7.6299999999999812E-2</v>
      </c>
      <c r="D204" s="2">
        <f t="shared" si="28"/>
        <v>7.6299999999999812E-2</v>
      </c>
      <c r="E204" s="2">
        <f t="shared" si="29"/>
        <v>0</v>
      </c>
      <c r="F204" s="2">
        <f t="shared" si="26"/>
        <v>2.6106770794373818E-2</v>
      </c>
      <c r="G204" s="2">
        <f t="shared" si="26"/>
        <v>1.2413472997502008E-2</v>
      </c>
      <c r="H204" s="2">
        <f t="shared" si="22"/>
        <v>2.1030996562869508</v>
      </c>
      <c r="I204" s="2">
        <f t="shared" si="23"/>
        <v>67.774157753071933</v>
      </c>
    </row>
    <row r="205" spans="1:9" ht="13.5" x14ac:dyDescent="0.25">
      <c r="A205" s="3">
        <f>TITRES_STAT!B208</f>
        <v>42305</v>
      </c>
      <c r="B205" s="6">
        <f>TITRES_STAT!D208</f>
        <v>5.1428000000000003</v>
      </c>
      <c r="C205" s="2">
        <f t="shared" si="27"/>
        <v>8.2100000000000506E-2</v>
      </c>
      <c r="D205" s="2">
        <f t="shared" si="28"/>
        <v>8.2100000000000506E-2</v>
      </c>
      <c r="E205" s="2">
        <f t="shared" si="29"/>
        <v>0</v>
      </c>
      <c r="F205" s="2">
        <f t="shared" ref="F205:G220" si="30">((F204*13)+D205)/14</f>
        <v>3.0106287166204299E-2</v>
      </c>
      <c r="G205" s="2">
        <f t="shared" si="30"/>
        <v>1.1526796354823293E-2</v>
      </c>
      <c r="H205" s="2">
        <f t="shared" si="22"/>
        <v>2.6118520913754644</v>
      </c>
      <c r="I205" s="2">
        <f t="shared" si="23"/>
        <v>72.313373452145427</v>
      </c>
    </row>
    <row r="206" spans="1:9" ht="13.5" x14ac:dyDescent="0.25">
      <c r="A206" s="3">
        <f>TITRES_STAT!B209</f>
        <v>42306</v>
      </c>
      <c r="B206" s="6">
        <f>TITRES_STAT!D209</f>
        <v>5.1897000000000002</v>
      </c>
      <c r="C206" s="2">
        <f t="shared" si="27"/>
        <v>4.6899999999999942E-2</v>
      </c>
      <c r="D206" s="2">
        <f t="shared" si="28"/>
        <v>4.6899999999999942E-2</v>
      </c>
      <c r="E206" s="2">
        <f t="shared" si="29"/>
        <v>0</v>
      </c>
      <c r="F206" s="2">
        <f t="shared" si="30"/>
        <v>3.1305838082903985E-2</v>
      </c>
      <c r="G206" s="2">
        <f t="shared" si="30"/>
        <v>1.0703453758050199E-2</v>
      </c>
      <c r="H206" s="2">
        <f t="shared" si="22"/>
        <v>2.9248351784916604</v>
      </c>
      <c r="I206" s="2">
        <f t="shared" si="23"/>
        <v>74.521223069950508</v>
      </c>
    </row>
    <row r="207" spans="1:9" ht="13.5" x14ac:dyDescent="0.25">
      <c r="A207" s="3">
        <f>TITRES_STAT!B210</f>
        <v>42307</v>
      </c>
      <c r="B207" s="6">
        <f>TITRES_STAT!D210</f>
        <v>5.1721000000000004</v>
      </c>
      <c r="C207" s="2">
        <f t="shared" si="27"/>
        <v>-1.7599999999999838E-2</v>
      </c>
      <c r="D207" s="2">
        <f t="shared" si="28"/>
        <v>0</v>
      </c>
      <c r="E207" s="2">
        <f t="shared" si="29"/>
        <v>1.7599999999999838E-2</v>
      </c>
      <c r="F207" s="2">
        <f t="shared" si="30"/>
        <v>2.9069706791267986E-2</v>
      </c>
      <c r="G207" s="2">
        <f t="shared" si="30"/>
        <v>1.1196064203903745E-2</v>
      </c>
      <c r="H207" s="2">
        <f t="shared" si="22"/>
        <v>2.5964219445197729</v>
      </c>
      <c r="I207" s="2">
        <f t="shared" si="23"/>
        <v>72.194586301982724</v>
      </c>
    </row>
    <row r="208" spans="1:9" ht="13.5" x14ac:dyDescent="0.25">
      <c r="A208" s="3">
        <f>TITRES_STAT!B211</f>
        <v>42310</v>
      </c>
      <c r="B208" s="6">
        <f>TITRES_STAT!D211</f>
        <v>5.1486000000000001</v>
      </c>
      <c r="C208" s="2">
        <f t="shared" si="27"/>
        <v>-2.3500000000000298E-2</v>
      </c>
      <c r="D208" s="2">
        <f t="shared" si="28"/>
        <v>0</v>
      </c>
      <c r="E208" s="2">
        <f t="shared" si="29"/>
        <v>2.3500000000000298E-2</v>
      </c>
      <c r="F208" s="2">
        <f t="shared" si="30"/>
        <v>2.6993299163320272E-2</v>
      </c>
      <c r="G208" s="2">
        <f t="shared" si="30"/>
        <v>1.2074916760767785E-2</v>
      </c>
      <c r="H208" s="2">
        <f t="shared" si="22"/>
        <v>2.2354853203645519</v>
      </c>
      <c r="I208" s="2">
        <f t="shared" si="23"/>
        <v>69.092735679996011</v>
      </c>
    </row>
    <row r="209" spans="1:9" ht="13.5" x14ac:dyDescent="0.25">
      <c r="A209" s="3">
        <f>TITRES_STAT!B212</f>
        <v>42311</v>
      </c>
      <c r="B209" s="6">
        <f>TITRES_STAT!D212</f>
        <v>5.1017000000000001</v>
      </c>
      <c r="C209" s="2">
        <f t="shared" si="27"/>
        <v>-4.6899999999999942E-2</v>
      </c>
      <c r="D209" s="2">
        <f t="shared" si="28"/>
        <v>0</v>
      </c>
      <c r="E209" s="2">
        <f t="shared" si="29"/>
        <v>4.6899999999999942E-2</v>
      </c>
      <c r="F209" s="2">
        <f t="shared" si="30"/>
        <v>2.5065206365940253E-2</v>
      </c>
      <c r="G209" s="2">
        <f t="shared" si="30"/>
        <v>1.4562422706427226E-2</v>
      </c>
      <c r="H209" s="2">
        <f t="shared" ref="H209:H272" si="31">F209/G209</f>
        <v>1.7212250235585835</v>
      </c>
      <c r="I209" s="2">
        <f t="shared" ref="I209:I272" si="32">IF(G209=0,100,100-(100/(1+H209)))</f>
        <v>63.251844616205751</v>
      </c>
    </row>
    <row r="210" spans="1:9" ht="13.5" x14ac:dyDescent="0.25">
      <c r="A210" s="3">
        <f>TITRES_STAT!B213</f>
        <v>42312</v>
      </c>
      <c r="B210" s="6">
        <f>TITRES_STAT!D213</f>
        <v>5.0957999999999997</v>
      </c>
      <c r="C210" s="2">
        <f t="shared" si="27"/>
        <v>-5.9000000000004604E-3</v>
      </c>
      <c r="D210" s="2">
        <f t="shared" si="28"/>
        <v>0</v>
      </c>
      <c r="E210" s="2">
        <f t="shared" si="29"/>
        <v>5.9000000000004604E-3</v>
      </c>
      <c r="F210" s="2">
        <f t="shared" si="30"/>
        <v>2.3274834482658806E-2</v>
      </c>
      <c r="G210" s="2">
        <f t="shared" si="30"/>
        <v>1.3943678227396743E-2</v>
      </c>
      <c r="H210" s="2">
        <f t="shared" si="31"/>
        <v>1.6692033553189769</v>
      </c>
      <c r="I210" s="2">
        <f t="shared" si="32"/>
        <v>62.535638282962623</v>
      </c>
    </row>
    <row r="211" spans="1:9" ht="13.5" x14ac:dyDescent="0.25">
      <c r="A211" s="3">
        <f>TITRES_STAT!B214</f>
        <v>42313</v>
      </c>
      <c r="B211" s="6">
        <f>TITRES_STAT!D214</f>
        <v>5.1017000000000001</v>
      </c>
      <c r="C211" s="2">
        <f t="shared" si="27"/>
        <v>5.9000000000004604E-3</v>
      </c>
      <c r="D211" s="2">
        <f t="shared" si="28"/>
        <v>5.9000000000004604E-3</v>
      </c>
      <c r="E211" s="2">
        <f t="shared" si="29"/>
        <v>0</v>
      </c>
      <c r="F211" s="2">
        <f t="shared" si="30"/>
        <v>2.203377487675464E-2</v>
      </c>
      <c r="G211" s="2">
        <f t="shared" si="30"/>
        <v>1.2947701211154117E-2</v>
      </c>
      <c r="H211" s="2">
        <f t="shared" si="31"/>
        <v>1.7017518799223679</v>
      </c>
      <c r="I211" s="2">
        <f t="shared" si="32"/>
        <v>62.986978655170432</v>
      </c>
    </row>
    <row r="212" spans="1:9" ht="13.5" x14ac:dyDescent="0.25">
      <c r="A212" s="3">
        <f>TITRES_STAT!B215</f>
        <v>42314</v>
      </c>
      <c r="B212" s="6">
        <f>TITRES_STAT!D215</f>
        <v>5.0430999999999999</v>
      </c>
      <c r="C212" s="2">
        <f t="shared" si="27"/>
        <v>-5.8600000000000207E-2</v>
      </c>
      <c r="D212" s="2">
        <f t="shared" si="28"/>
        <v>0</v>
      </c>
      <c r="E212" s="2">
        <f t="shared" si="29"/>
        <v>5.8600000000000207E-2</v>
      </c>
      <c r="F212" s="2">
        <f t="shared" si="30"/>
        <v>2.0459933814129309E-2</v>
      </c>
      <c r="G212" s="2">
        <f t="shared" si="30"/>
        <v>1.6208579696071694E-2</v>
      </c>
      <c r="H212" s="2">
        <f t="shared" si="31"/>
        <v>1.2622903547241695</v>
      </c>
      <c r="I212" s="2">
        <f t="shared" si="32"/>
        <v>55.797009083658253</v>
      </c>
    </row>
    <row r="213" spans="1:9" ht="13.5" x14ac:dyDescent="0.25">
      <c r="A213" s="3">
        <f>TITRES_STAT!B216</f>
        <v>42317</v>
      </c>
      <c r="B213" s="6">
        <f>TITRES_STAT!D216</f>
        <v>4.9257999999999997</v>
      </c>
      <c r="C213" s="2">
        <f t="shared" si="27"/>
        <v>-0.11730000000000018</v>
      </c>
      <c r="D213" s="2">
        <f t="shared" si="28"/>
        <v>0</v>
      </c>
      <c r="E213" s="2">
        <f t="shared" si="29"/>
        <v>0.11730000000000018</v>
      </c>
      <c r="F213" s="2">
        <f t="shared" si="30"/>
        <v>1.8998509970262929E-2</v>
      </c>
      <c r="G213" s="2">
        <f t="shared" si="30"/>
        <v>2.3429395432066586E-2</v>
      </c>
      <c r="H213" s="2">
        <f t="shared" si="31"/>
        <v>0.81088349143916294</v>
      </c>
      <c r="I213" s="2">
        <f t="shared" si="32"/>
        <v>44.778335838421597</v>
      </c>
    </row>
    <row r="214" spans="1:9" ht="13.5" x14ac:dyDescent="0.25">
      <c r="A214" s="3">
        <f>TITRES_STAT!B217</f>
        <v>42318</v>
      </c>
      <c r="B214" s="6">
        <f>TITRES_STAT!D217</f>
        <v>4.7792000000000003</v>
      </c>
      <c r="C214" s="2">
        <f t="shared" si="27"/>
        <v>-0.1465999999999994</v>
      </c>
      <c r="D214" s="2">
        <f t="shared" si="28"/>
        <v>0</v>
      </c>
      <c r="E214" s="2">
        <f t="shared" si="29"/>
        <v>0.1465999999999994</v>
      </c>
      <c r="F214" s="2">
        <f t="shared" si="30"/>
        <v>1.7641473543815577E-2</v>
      </c>
      <c r="G214" s="2">
        <f t="shared" si="30"/>
        <v>3.2227295758347499E-2</v>
      </c>
      <c r="H214" s="2">
        <f t="shared" si="31"/>
        <v>0.54740781467045962</v>
      </c>
      <c r="I214" s="2">
        <f t="shared" si="32"/>
        <v>35.375794892637089</v>
      </c>
    </row>
    <row r="215" spans="1:9" ht="13.5" x14ac:dyDescent="0.25">
      <c r="A215" s="3">
        <f>TITRES_STAT!B218</f>
        <v>42319</v>
      </c>
      <c r="B215" s="6">
        <f>TITRES_STAT!D218</f>
        <v>4.9199000000000002</v>
      </c>
      <c r="C215" s="2">
        <f t="shared" si="27"/>
        <v>0.14069999999999983</v>
      </c>
      <c r="D215" s="2">
        <f t="shared" si="28"/>
        <v>0.14069999999999983</v>
      </c>
      <c r="E215" s="2">
        <f t="shared" si="29"/>
        <v>0</v>
      </c>
      <c r="F215" s="2">
        <f t="shared" si="30"/>
        <v>2.6431368290685882E-2</v>
      </c>
      <c r="G215" s="2">
        <f t="shared" si="30"/>
        <v>2.9925346061322678E-2</v>
      </c>
      <c r="H215" s="2">
        <f t="shared" si="31"/>
        <v>0.88324352996697264</v>
      </c>
      <c r="I215" s="2">
        <f t="shared" si="32"/>
        <v>46.900122895017333</v>
      </c>
    </row>
    <row r="216" spans="1:9" ht="13.5" x14ac:dyDescent="0.25">
      <c r="A216" s="3">
        <f>TITRES_STAT!B219</f>
        <v>42320</v>
      </c>
      <c r="B216" s="6">
        <f>TITRES_STAT!D219</f>
        <v>4.9023000000000003</v>
      </c>
      <c r="C216" s="2">
        <f t="shared" si="27"/>
        <v>-1.7599999999999838E-2</v>
      </c>
      <c r="D216" s="2">
        <f t="shared" si="28"/>
        <v>0</v>
      </c>
      <c r="E216" s="2">
        <f t="shared" si="29"/>
        <v>1.7599999999999838E-2</v>
      </c>
      <c r="F216" s="2">
        <f t="shared" si="30"/>
        <v>2.4543413412779748E-2</v>
      </c>
      <c r="G216" s="2">
        <f t="shared" si="30"/>
        <v>2.9044964199799621E-2</v>
      </c>
      <c r="H216" s="2">
        <f t="shared" si="31"/>
        <v>0.84501441433861613</v>
      </c>
      <c r="I216" s="2">
        <f t="shared" si="32"/>
        <v>45.799881441117584</v>
      </c>
    </row>
    <row r="217" spans="1:9" ht="13.5" x14ac:dyDescent="0.25">
      <c r="A217" s="3">
        <f>TITRES_STAT!B220</f>
        <v>42321</v>
      </c>
      <c r="B217" s="6">
        <f>TITRES_STAT!D220</f>
        <v>4.8730000000000002</v>
      </c>
      <c r="C217" s="2">
        <f t="shared" si="27"/>
        <v>-2.9300000000000104E-2</v>
      </c>
      <c r="D217" s="2">
        <f t="shared" si="28"/>
        <v>0</v>
      </c>
      <c r="E217" s="2">
        <f t="shared" si="29"/>
        <v>2.9300000000000104E-2</v>
      </c>
      <c r="F217" s="2">
        <f t="shared" si="30"/>
        <v>2.279031245472405E-2</v>
      </c>
      <c r="G217" s="2">
        <f t="shared" si="30"/>
        <v>2.9063181042671082E-2</v>
      </c>
      <c r="H217" s="2">
        <f t="shared" si="31"/>
        <v>0.78416441824667804</v>
      </c>
      <c r="I217" s="2">
        <f t="shared" si="32"/>
        <v>43.951353935041858</v>
      </c>
    </row>
    <row r="218" spans="1:9" ht="13.5" x14ac:dyDescent="0.25">
      <c r="A218" s="3">
        <f>TITRES_STAT!B221</f>
        <v>42324</v>
      </c>
      <c r="B218" s="6">
        <f>TITRES_STAT!D221</f>
        <v>4.9257999999999997</v>
      </c>
      <c r="C218" s="2">
        <f t="shared" si="27"/>
        <v>5.2799999999999514E-2</v>
      </c>
      <c r="D218" s="2">
        <f t="shared" si="28"/>
        <v>5.2799999999999514E-2</v>
      </c>
      <c r="E218" s="2">
        <f t="shared" si="29"/>
        <v>0</v>
      </c>
      <c r="F218" s="2">
        <f t="shared" si="30"/>
        <v>2.4933861565100867E-2</v>
      </c>
      <c r="G218" s="2">
        <f t="shared" si="30"/>
        <v>2.6987239539623148E-2</v>
      </c>
      <c r="H218" s="2">
        <f t="shared" si="31"/>
        <v>0.92391300445873781</v>
      </c>
      <c r="I218" s="2">
        <f t="shared" si="32"/>
        <v>48.02259781588544</v>
      </c>
    </row>
    <row r="219" spans="1:9" ht="13.5" x14ac:dyDescent="0.25">
      <c r="A219" s="3">
        <f>TITRES_STAT!B222</f>
        <v>42325</v>
      </c>
      <c r="B219" s="6">
        <f>TITRES_STAT!D222</f>
        <v>4.9492000000000003</v>
      </c>
      <c r="C219" s="2">
        <f t="shared" si="27"/>
        <v>2.3400000000000531E-2</v>
      </c>
      <c r="D219" s="2">
        <f t="shared" si="28"/>
        <v>2.3400000000000531E-2</v>
      </c>
      <c r="E219" s="2">
        <f t="shared" si="29"/>
        <v>0</v>
      </c>
      <c r="F219" s="2">
        <f t="shared" si="30"/>
        <v>2.4824300024736557E-2</v>
      </c>
      <c r="G219" s="2">
        <f t="shared" si="30"/>
        <v>2.5059579572507207E-2</v>
      </c>
      <c r="H219" s="2">
        <f t="shared" si="31"/>
        <v>0.99061119333267766</v>
      </c>
      <c r="I219" s="2">
        <f t="shared" si="32"/>
        <v>49.764172765159543</v>
      </c>
    </row>
    <row r="220" spans="1:9" ht="13.5" x14ac:dyDescent="0.25">
      <c r="A220" s="3">
        <f>TITRES_STAT!B223</f>
        <v>42326</v>
      </c>
      <c r="B220" s="6">
        <f>TITRES_STAT!D223</f>
        <v>5.0079000000000002</v>
      </c>
      <c r="C220" s="2">
        <f t="shared" si="27"/>
        <v>5.8699999999999974E-2</v>
      </c>
      <c r="D220" s="2">
        <f t="shared" si="28"/>
        <v>5.8699999999999974E-2</v>
      </c>
      <c r="E220" s="2">
        <f t="shared" si="29"/>
        <v>0</v>
      </c>
      <c r="F220" s="2">
        <f t="shared" si="30"/>
        <v>2.7243992880112516E-2</v>
      </c>
      <c r="G220" s="2">
        <f t="shared" si="30"/>
        <v>2.3269609603042408E-2</v>
      </c>
      <c r="H220" s="2">
        <f t="shared" si="31"/>
        <v>1.1707971618290696</v>
      </c>
      <c r="I220" s="2">
        <f t="shared" si="32"/>
        <v>53.933973307878276</v>
      </c>
    </row>
    <row r="221" spans="1:9" ht="13.5" x14ac:dyDescent="0.25">
      <c r="A221" s="3">
        <f>TITRES_STAT!B224</f>
        <v>42327</v>
      </c>
      <c r="B221" s="6">
        <f>TITRES_STAT!D224</f>
        <v>4.9843999999999999</v>
      </c>
      <c r="C221" s="2">
        <f t="shared" si="27"/>
        <v>-2.3500000000000298E-2</v>
      </c>
      <c r="D221" s="2">
        <f t="shared" si="28"/>
        <v>0</v>
      </c>
      <c r="E221" s="2">
        <f t="shared" si="29"/>
        <v>2.3500000000000298E-2</v>
      </c>
      <c r="F221" s="2">
        <f t="shared" ref="F221:G236" si="33">((F220*13)+D221)/14</f>
        <v>2.5297993388675909E-2</v>
      </c>
      <c r="G221" s="2">
        <f t="shared" si="33"/>
        <v>2.3286066059967973E-2</v>
      </c>
      <c r="H221" s="2">
        <f t="shared" si="31"/>
        <v>1.0864004818815971</v>
      </c>
      <c r="I221" s="2">
        <f t="shared" si="32"/>
        <v>52.070563217174822</v>
      </c>
    </row>
    <row r="222" spans="1:9" ht="13.5" x14ac:dyDescent="0.25">
      <c r="A222" s="3">
        <f>TITRES_STAT!B225</f>
        <v>42328</v>
      </c>
      <c r="B222" s="6">
        <f>TITRES_STAT!D225</f>
        <v>4.9843999999999999</v>
      </c>
      <c r="C222" s="2">
        <f t="shared" si="27"/>
        <v>0</v>
      </c>
      <c r="D222" s="2">
        <f t="shared" si="28"/>
        <v>0</v>
      </c>
      <c r="E222" s="2">
        <f t="shared" si="29"/>
        <v>0</v>
      </c>
      <c r="F222" s="2">
        <f t="shared" si="33"/>
        <v>2.3490993860913346E-2</v>
      </c>
      <c r="G222" s="2">
        <f t="shared" si="33"/>
        <v>2.1622775627113119E-2</v>
      </c>
      <c r="H222" s="2">
        <f t="shared" si="31"/>
        <v>1.0864004818815971</v>
      </c>
      <c r="I222" s="2">
        <f t="shared" si="32"/>
        <v>52.070563217174822</v>
      </c>
    </row>
    <row r="223" spans="1:9" ht="13.5" x14ac:dyDescent="0.25">
      <c r="A223" s="3">
        <f>TITRES_STAT!B226</f>
        <v>42331</v>
      </c>
      <c r="B223" s="6">
        <f>TITRES_STAT!D226</f>
        <v>4.9843999999999999</v>
      </c>
      <c r="C223" s="2">
        <f t="shared" si="27"/>
        <v>0</v>
      </c>
      <c r="D223" s="2">
        <f t="shared" si="28"/>
        <v>0</v>
      </c>
      <c r="E223" s="2">
        <f t="shared" si="29"/>
        <v>0</v>
      </c>
      <c r="F223" s="2">
        <f t="shared" si="33"/>
        <v>2.1813065727990966E-2</v>
      </c>
      <c r="G223" s="2">
        <f t="shared" si="33"/>
        <v>2.0078291653747894E-2</v>
      </c>
      <c r="H223" s="2">
        <f t="shared" si="31"/>
        <v>1.0864004818815973</v>
      </c>
      <c r="I223" s="2">
        <f t="shared" si="32"/>
        <v>52.070563217174822</v>
      </c>
    </row>
    <row r="224" spans="1:9" ht="13.5" x14ac:dyDescent="0.25">
      <c r="A224" s="3">
        <f>TITRES_STAT!B227</f>
        <v>42332</v>
      </c>
      <c r="B224" s="6">
        <f>TITRES_STAT!D227</f>
        <v>4.9843999999999999</v>
      </c>
      <c r="C224" s="2">
        <f t="shared" si="27"/>
        <v>0</v>
      </c>
      <c r="D224" s="2">
        <f t="shared" si="28"/>
        <v>0</v>
      </c>
      <c r="E224" s="2">
        <f t="shared" si="29"/>
        <v>0</v>
      </c>
      <c r="F224" s="2">
        <f t="shared" si="33"/>
        <v>2.025498960456304E-2</v>
      </c>
      <c r="G224" s="2">
        <f t="shared" si="33"/>
        <v>1.8644127964194474E-2</v>
      </c>
      <c r="H224" s="2">
        <f t="shared" si="31"/>
        <v>1.0864004818815973</v>
      </c>
      <c r="I224" s="2">
        <f t="shared" si="32"/>
        <v>52.070563217174822</v>
      </c>
    </row>
    <row r="225" spans="1:9" ht="13.5" x14ac:dyDescent="0.25">
      <c r="A225" s="3">
        <f>TITRES_STAT!B228</f>
        <v>42333</v>
      </c>
      <c r="B225" s="6">
        <f>TITRES_STAT!D228</f>
        <v>4.9843999999999999</v>
      </c>
      <c r="C225" s="2">
        <f t="shared" si="27"/>
        <v>0</v>
      </c>
      <c r="D225" s="2">
        <f t="shared" si="28"/>
        <v>0</v>
      </c>
      <c r="E225" s="2">
        <f t="shared" si="29"/>
        <v>0</v>
      </c>
      <c r="F225" s="2">
        <f t="shared" si="33"/>
        <v>1.880820463280854E-2</v>
      </c>
      <c r="G225" s="2">
        <f t="shared" si="33"/>
        <v>1.7312404538180583E-2</v>
      </c>
      <c r="H225" s="2">
        <f t="shared" si="31"/>
        <v>1.0864004818815975</v>
      </c>
      <c r="I225" s="2">
        <f t="shared" si="32"/>
        <v>52.070563217174829</v>
      </c>
    </row>
    <row r="226" spans="1:9" ht="13.5" x14ac:dyDescent="0.25">
      <c r="A226" s="3">
        <f>TITRES_STAT!B229</f>
        <v>42334</v>
      </c>
      <c r="B226" s="6">
        <f>TITRES_STAT!D229</f>
        <v>5.0312999999999999</v>
      </c>
      <c r="C226" s="2">
        <f t="shared" si="27"/>
        <v>4.6899999999999942E-2</v>
      </c>
      <c r="D226" s="2">
        <f t="shared" si="28"/>
        <v>4.6899999999999942E-2</v>
      </c>
      <c r="E226" s="2">
        <f t="shared" si="29"/>
        <v>0</v>
      </c>
      <c r="F226" s="2">
        <f t="shared" si="33"/>
        <v>2.0814761444750782E-2</v>
      </c>
      <c r="G226" s="2">
        <f t="shared" si="33"/>
        <v>1.6075804214024828E-2</v>
      </c>
      <c r="H226" s="2">
        <f t="shared" si="31"/>
        <v>1.2947881902288658</v>
      </c>
      <c r="I226" s="2">
        <f t="shared" si="32"/>
        <v>56.422993448459962</v>
      </c>
    </row>
    <row r="227" spans="1:9" ht="13.5" x14ac:dyDescent="0.25">
      <c r="A227" s="3">
        <f>TITRES_STAT!B230</f>
        <v>42335</v>
      </c>
      <c r="B227" s="6">
        <f>TITRES_STAT!D230</f>
        <v>4.9843999999999999</v>
      </c>
      <c r="C227" s="2">
        <f t="shared" si="27"/>
        <v>-4.6899999999999942E-2</v>
      </c>
      <c r="D227" s="2">
        <f t="shared" si="28"/>
        <v>0</v>
      </c>
      <c r="E227" s="2">
        <f t="shared" si="29"/>
        <v>4.6899999999999942E-2</v>
      </c>
      <c r="F227" s="2">
        <f t="shared" si="33"/>
        <v>1.9327992770125726E-2</v>
      </c>
      <c r="G227" s="2">
        <f t="shared" si="33"/>
        <v>1.8277532484451624E-2</v>
      </c>
      <c r="H227" s="2">
        <f t="shared" si="31"/>
        <v>1.0574727626153975</v>
      </c>
      <c r="I227" s="2">
        <f t="shared" si="32"/>
        <v>51.396683437557144</v>
      </c>
    </row>
    <row r="228" spans="1:9" ht="13.5" x14ac:dyDescent="0.25">
      <c r="A228" s="3">
        <f>TITRES_STAT!B231</f>
        <v>42338</v>
      </c>
      <c r="B228" s="6">
        <f>TITRES_STAT!D231</f>
        <v>4.9843999999999999</v>
      </c>
      <c r="C228" s="2">
        <f t="shared" si="27"/>
        <v>0</v>
      </c>
      <c r="D228" s="2">
        <f t="shared" si="28"/>
        <v>0</v>
      </c>
      <c r="E228" s="2">
        <f t="shared" si="29"/>
        <v>0</v>
      </c>
      <c r="F228" s="2">
        <f t="shared" si="33"/>
        <v>1.7947421857973888E-2</v>
      </c>
      <c r="G228" s="2">
        <f t="shared" si="33"/>
        <v>1.6971994449847937E-2</v>
      </c>
      <c r="H228" s="2">
        <f t="shared" si="31"/>
        <v>1.0574727626153972</v>
      </c>
      <c r="I228" s="2">
        <f t="shared" si="32"/>
        <v>51.396683437557144</v>
      </c>
    </row>
    <row r="229" spans="1:9" ht="13.5" x14ac:dyDescent="0.25">
      <c r="A229" s="3">
        <f>TITRES_STAT!B232</f>
        <v>42339</v>
      </c>
      <c r="B229" s="6">
        <f>TITRES_STAT!D232</f>
        <v>4.9610000000000003</v>
      </c>
      <c r="C229" s="2">
        <f t="shared" si="27"/>
        <v>-2.3399999999999643E-2</v>
      </c>
      <c r="D229" s="2">
        <f t="shared" si="28"/>
        <v>0</v>
      </c>
      <c r="E229" s="2">
        <f t="shared" si="29"/>
        <v>2.3399999999999643E-2</v>
      </c>
      <c r="F229" s="2">
        <f t="shared" si="33"/>
        <v>1.6665463153832896E-2</v>
      </c>
      <c r="G229" s="2">
        <f t="shared" si="33"/>
        <v>1.7431137703430202E-2</v>
      </c>
      <c r="H229" s="2">
        <f t="shared" si="31"/>
        <v>0.95607432156039751</v>
      </c>
      <c r="I229" s="2">
        <f t="shared" si="32"/>
        <v>48.877198121885215</v>
      </c>
    </row>
    <row r="230" spans="1:9" ht="13.5" x14ac:dyDescent="0.25">
      <c r="A230" s="3">
        <f>TITRES_STAT!B233</f>
        <v>42340</v>
      </c>
      <c r="B230" s="6">
        <f>TITRES_STAT!D233</f>
        <v>4.9610000000000003</v>
      </c>
      <c r="C230" s="2">
        <f t="shared" si="27"/>
        <v>0</v>
      </c>
      <c r="D230" s="2">
        <f t="shared" si="28"/>
        <v>0</v>
      </c>
      <c r="E230" s="2">
        <f t="shared" si="29"/>
        <v>0</v>
      </c>
      <c r="F230" s="2">
        <f t="shared" si="33"/>
        <v>1.5475072928559116E-2</v>
      </c>
      <c r="G230" s="2">
        <f t="shared" si="33"/>
        <v>1.6186056438899473E-2</v>
      </c>
      <c r="H230" s="2">
        <f t="shared" si="31"/>
        <v>0.9560743215603974</v>
      </c>
      <c r="I230" s="2">
        <f t="shared" si="32"/>
        <v>48.877198121885215</v>
      </c>
    </row>
    <row r="231" spans="1:9" ht="13.5" x14ac:dyDescent="0.25">
      <c r="A231" s="3">
        <f>TITRES_STAT!B234</f>
        <v>42341</v>
      </c>
      <c r="B231" s="6">
        <f>TITRES_STAT!D234</f>
        <v>4.9550999999999998</v>
      </c>
      <c r="C231" s="2">
        <f t="shared" si="27"/>
        <v>-5.9000000000004604E-3</v>
      </c>
      <c r="D231" s="2">
        <f t="shared" si="28"/>
        <v>0</v>
      </c>
      <c r="E231" s="2">
        <f t="shared" si="29"/>
        <v>5.9000000000004604E-3</v>
      </c>
      <c r="F231" s="2">
        <f t="shared" si="33"/>
        <v>1.4369710576519179E-2</v>
      </c>
      <c r="G231" s="2">
        <f t="shared" si="33"/>
        <v>1.5451338121835257E-2</v>
      </c>
      <c r="H231" s="2">
        <f t="shared" si="31"/>
        <v>0.92999780751755323</v>
      </c>
      <c r="I231" s="2">
        <f t="shared" si="32"/>
        <v>48.186469637173147</v>
      </c>
    </row>
    <row r="232" spans="1:9" ht="13.5" x14ac:dyDescent="0.25">
      <c r="A232" s="3">
        <f>TITRES_STAT!B235</f>
        <v>42342</v>
      </c>
      <c r="B232" s="6">
        <f>TITRES_STAT!D235</f>
        <v>4.9550999999999998</v>
      </c>
      <c r="C232" s="2">
        <f t="shared" si="27"/>
        <v>0</v>
      </c>
      <c r="D232" s="2">
        <f t="shared" si="28"/>
        <v>0</v>
      </c>
      <c r="E232" s="2">
        <f t="shared" si="29"/>
        <v>0</v>
      </c>
      <c r="F232" s="2">
        <f t="shared" si="33"/>
        <v>1.3343302678196379E-2</v>
      </c>
      <c r="G232" s="2">
        <f t="shared" si="33"/>
        <v>1.434767111313274E-2</v>
      </c>
      <c r="H232" s="2">
        <f t="shared" si="31"/>
        <v>0.92999780751755312</v>
      </c>
      <c r="I232" s="2">
        <f t="shared" si="32"/>
        <v>48.18646963717314</v>
      </c>
    </row>
    <row r="233" spans="1:9" ht="13.5" x14ac:dyDescent="0.25">
      <c r="A233" s="3">
        <f>TITRES_STAT!B236</f>
        <v>42345</v>
      </c>
      <c r="B233" s="6">
        <f>TITRES_STAT!D236</f>
        <v>4.9257999999999997</v>
      </c>
      <c r="C233" s="2">
        <f t="shared" si="27"/>
        <v>-2.9300000000000104E-2</v>
      </c>
      <c r="D233" s="2">
        <f t="shared" si="28"/>
        <v>0</v>
      </c>
      <c r="E233" s="2">
        <f t="shared" si="29"/>
        <v>2.9300000000000104E-2</v>
      </c>
      <c r="F233" s="2">
        <f t="shared" si="33"/>
        <v>1.239020962975378E-2</v>
      </c>
      <c r="G233" s="2">
        <f t="shared" si="33"/>
        <v>1.5415694605051837E-2</v>
      </c>
      <c r="H233" s="2">
        <f t="shared" si="31"/>
        <v>0.80373995121137232</v>
      </c>
      <c r="I233" s="2">
        <f t="shared" si="32"/>
        <v>44.559635698682023</v>
      </c>
    </row>
    <row r="234" spans="1:9" ht="13.5" x14ac:dyDescent="0.25">
      <c r="A234" s="3">
        <f>TITRES_STAT!B237</f>
        <v>42346</v>
      </c>
      <c r="B234" s="6">
        <f>TITRES_STAT!D237</f>
        <v>4.9257999999999997</v>
      </c>
      <c r="C234" s="2">
        <f t="shared" si="27"/>
        <v>0</v>
      </c>
      <c r="D234" s="2">
        <f t="shared" si="28"/>
        <v>0</v>
      </c>
      <c r="E234" s="2">
        <f t="shared" si="29"/>
        <v>0</v>
      </c>
      <c r="F234" s="2">
        <f t="shared" si="33"/>
        <v>1.1505194656199938E-2</v>
      </c>
      <c r="G234" s="2">
        <f t="shared" si="33"/>
        <v>1.4314573561833849E-2</v>
      </c>
      <c r="H234" s="2">
        <f t="shared" si="31"/>
        <v>0.80373995121137232</v>
      </c>
      <c r="I234" s="2">
        <f t="shared" si="32"/>
        <v>44.559635698682023</v>
      </c>
    </row>
    <row r="235" spans="1:9" ht="13.5" x14ac:dyDescent="0.25">
      <c r="A235" s="3">
        <f>TITRES_STAT!B238</f>
        <v>42347</v>
      </c>
      <c r="B235" s="6">
        <f>TITRES_STAT!D238</f>
        <v>4.8672000000000004</v>
      </c>
      <c r="C235" s="2">
        <f t="shared" si="27"/>
        <v>-5.8599999999999319E-2</v>
      </c>
      <c r="D235" s="2">
        <f t="shared" si="28"/>
        <v>0</v>
      </c>
      <c r="E235" s="2">
        <f t="shared" si="29"/>
        <v>5.8599999999999319E-2</v>
      </c>
      <c r="F235" s="2">
        <f t="shared" si="33"/>
        <v>1.0683395037899942E-2</v>
      </c>
      <c r="G235" s="2">
        <f t="shared" si="33"/>
        <v>1.7477818307417098E-2</v>
      </c>
      <c r="H235" s="2">
        <f t="shared" si="31"/>
        <v>0.61125449698525636</v>
      </c>
      <c r="I235" s="2">
        <f t="shared" si="32"/>
        <v>37.9365580129611</v>
      </c>
    </row>
    <row r="236" spans="1:9" ht="13.5" x14ac:dyDescent="0.25">
      <c r="A236" s="3">
        <f>TITRES_STAT!B239</f>
        <v>42348</v>
      </c>
      <c r="B236" s="6">
        <f>TITRES_STAT!D239</f>
        <v>4.8964999999999996</v>
      </c>
      <c r="C236" s="2">
        <f t="shared" si="27"/>
        <v>2.9299999999999216E-2</v>
      </c>
      <c r="D236" s="2">
        <f t="shared" si="28"/>
        <v>2.9299999999999216E-2</v>
      </c>
      <c r="E236" s="2">
        <f t="shared" si="29"/>
        <v>0</v>
      </c>
      <c r="F236" s="2">
        <f t="shared" si="33"/>
        <v>1.2013152535192747E-2</v>
      </c>
      <c r="G236" s="2">
        <f t="shared" si="33"/>
        <v>1.6229402714030162E-2</v>
      </c>
      <c r="H236" s="2">
        <f t="shared" si="31"/>
        <v>0.74020915907197826</v>
      </c>
      <c r="I236" s="2">
        <f t="shared" si="32"/>
        <v>42.53564321352718</v>
      </c>
    </row>
    <row r="237" spans="1:9" ht="13.5" x14ac:dyDescent="0.25">
      <c r="A237" s="3">
        <f>TITRES_STAT!B240</f>
        <v>42349</v>
      </c>
      <c r="B237" s="6">
        <f>TITRES_STAT!D240</f>
        <v>4.8964999999999996</v>
      </c>
      <c r="C237" s="2">
        <f t="shared" si="27"/>
        <v>0</v>
      </c>
      <c r="D237" s="2">
        <f t="shared" si="28"/>
        <v>0</v>
      </c>
      <c r="E237" s="2">
        <f t="shared" si="29"/>
        <v>0</v>
      </c>
      <c r="F237" s="2">
        <f t="shared" ref="F237:G252" si="34">((F236*13)+D237)/14</f>
        <v>1.1155070211250407E-2</v>
      </c>
      <c r="G237" s="2">
        <f t="shared" si="34"/>
        <v>1.5070159663028007E-2</v>
      </c>
      <c r="H237" s="2">
        <f t="shared" si="31"/>
        <v>0.74020915907197815</v>
      </c>
      <c r="I237" s="2">
        <f t="shared" si="32"/>
        <v>42.535643213527173</v>
      </c>
    </row>
    <row r="238" spans="1:9" ht="13.5" x14ac:dyDescent="0.25">
      <c r="A238" s="3">
        <f>TITRES_STAT!B241</f>
        <v>42352</v>
      </c>
      <c r="B238" s="6">
        <f>TITRES_STAT!D241</f>
        <v>4.8672000000000004</v>
      </c>
      <c r="C238" s="2">
        <f t="shared" si="27"/>
        <v>-2.9299999999999216E-2</v>
      </c>
      <c r="D238" s="2">
        <f t="shared" si="28"/>
        <v>0</v>
      </c>
      <c r="E238" s="2">
        <f t="shared" si="29"/>
        <v>2.9299999999999216E-2</v>
      </c>
      <c r="F238" s="2">
        <f t="shared" si="34"/>
        <v>1.035827948187538E-2</v>
      </c>
      <c r="G238" s="2">
        <f t="shared" si="34"/>
        <v>1.608657682995452E-2</v>
      </c>
      <c r="H238" s="2">
        <f t="shared" si="31"/>
        <v>0.64390824669344304</v>
      </c>
      <c r="I238" s="2">
        <f t="shared" si="32"/>
        <v>39.169354371729696</v>
      </c>
    </row>
    <row r="239" spans="1:9" ht="13.5" x14ac:dyDescent="0.25">
      <c r="A239" s="3">
        <f>TITRES_STAT!B242</f>
        <v>42353</v>
      </c>
      <c r="B239" s="6">
        <f>TITRES_STAT!D242</f>
        <v>4.8906000000000001</v>
      </c>
      <c r="C239" s="2">
        <f t="shared" si="27"/>
        <v>2.3399999999999643E-2</v>
      </c>
      <c r="D239" s="2">
        <f t="shared" si="28"/>
        <v>2.3399999999999643E-2</v>
      </c>
      <c r="E239" s="2">
        <f t="shared" si="29"/>
        <v>0</v>
      </c>
      <c r="F239" s="2">
        <f t="shared" si="34"/>
        <v>1.1289830947455684E-2</v>
      </c>
      <c r="G239" s="2">
        <f t="shared" si="34"/>
        <v>1.4937535627814911E-2</v>
      </c>
      <c r="H239" s="2">
        <f t="shared" si="31"/>
        <v>0.75580277957182551</v>
      </c>
      <c r="I239" s="2">
        <f t="shared" si="32"/>
        <v>43.045995163314267</v>
      </c>
    </row>
    <row r="240" spans="1:9" ht="13.5" x14ac:dyDescent="0.25">
      <c r="A240" s="3">
        <f>TITRES_STAT!B243</f>
        <v>42354</v>
      </c>
      <c r="B240" s="6">
        <f>TITRES_STAT!D243</f>
        <v>4.9141000000000004</v>
      </c>
      <c r="C240" s="2">
        <f t="shared" si="27"/>
        <v>2.3500000000000298E-2</v>
      </c>
      <c r="D240" s="2">
        <f t="shared" si="28"/>
        <v>2.3500000000000298E-2</v>
      </c>
      <c r="E240" s="2">
        <f t="shared" si="29"/>
        <v>0</v>
      </c>
      <c r="F240" s="2">
        <f t="shared" si="34"/>
        <v>1.2161985879780299E-2</v>
      </c>
      <c r="G240" s="2">
        <f t="shared" si="34"/>
        <v>1.3870568797256703E-2</v>
      </c>
      <c r="H240" s="2">
        <f t="shared" si="31"/>
        <v>0.87681954918717364</v>
      </c>
      <c r="I240" s="2">
        <f t="shared" si="32"/>
        <v>46.718372555684056</v>
      </c>
    </row>
    <row r="241" spans="1:9" ht="13.5" x14ac:dyDescent="0.25">
      <c r="A241" s="3">
        <f>TITRES_STAT!B244</f>
        <v>42355</v>
      </c>
      <c r="B241" s="6">
        <f>TITRES_STAT!D244</f>
        <v>4.9843999999999999</v>
      </c>
      <c r="C241" s="2">
        <f t="shared" si="27"/>
        <v>7.0299999999999585E-2</v>
      </c>
      <c r="D241" s="2">
        <f t="shared" si="28"/>
        <v>7.0299999999999585E-2</v>
      </c>
      <c r="E241" s="2">
        <f t="shared" si="29"/>
        <v>0</v>
      </c>
      <c r="F241" s="2">
        <f t="shared" si="34"/>
        <v>1.6314701174081677E-2</v>
      </c>
      <c r="G241" s="2">
        <f t="shared" si="34"/>
        <v>1.2879813883166938E-2</v>
      </c>
      <c r="H241" s="2">
        <f t="shared" si="31"/>
        <v>1.2666876495322583</v>
      </c>
      <c r="I241" s="2">
        <f t="shared" si="32"/>
        <v>55.882761340921647</v>
      </c>
    </row>
    <row r="242" spans="1:9" ht="13.5" x14ac:dyDescent="0.25">
      <c r="A242" s="3">
        <f>TITRES_STAT!B245</f>
        <v>42356</v>
      </c>
      <c r="B242" s="6">
        <f>TITRES_STAT!D245</f>
        <v>4.9843999999999999</v>
      </c>
      <c r="C242" s="2">
        <f t="shared" si="27"/>
        <v>0</v>
      </c>
      <c r="D242" s="2">
        <f t="shared" si="28"/>
        <v>0</v>
      </c>
      <c r="E242" s="2">
        <f t="shared" si="29"/>
        <v>0</v>
      </c>
      <c r="F242" s="2">
        <f t="shared" si="34"/>
        <v>1.5149365375932986E-2</v>
      </c>
      <c r="G242" s="2">
        <f t="shared" si="34"/>
        <v>1.1959827177226443E-2</v>
      </c>
      <c r="H242" s="2">
        <f t="shared" si="31"/>
        <v>1.2666876495322583</v>
      </c>
      <c r="I242" s="2">
        <f t="shared" si="32"/>
        <v>55.882761340921647</v>
      </c>
    </row>
    <row r="243" spans="1:9" ht="13.5" x14ac:dyDescent="0.25">
      <c r="A243" s="3">
        <f>TITRES_STAT!B246</f>
        <v>42359</v>
      </c>
      <c r="B243" s="6">
        <f>TITRES_STAT!D246</f>
        <v>5.0079000000000002</v>
      </c>
      <c r="C243" s="2">
        <f t="shared" si="27"/>
        <v>2.3500000000000298E-2</v>
      </c>
      <c r="D243" s="2">
        <f t="shared" si="28"/>
        <v>2.3500000000000298E-2</v>
      </c>
      <c r="E243" s="2">
        <f t="shared" si="29"/>
        <v>0</v>
      </c>
      <c r="F243" s="2">
        <f t="shared" si="34"/>
        <v>1.5745839277652079E-2</v>
      </c>
      <c r="G243" s="2">
        <f t="shared" si="34"/>
        <v>1.1105553807424553E-2</v>
      </c>
      <c r="H243" s="2">
        <f t="shared" si="31"/>
        <v>1.4178346753968534</v>
      </c>
      <c r="I243" s="2">
        <f t="shared" si="32"/>
        <v>58.640679192184045</v>
      </c>
    </row>
    <row r="244" spans="1:9" ht="13.5" x14ac:dyDescent="0.25">
      <c r="A244" s="3">
        <f>TITRES_STAT!B247</f>
        <v>42360</v>
      </c>
      <c r="B244" s="6">
        <f>TITRES_STAT!D247</f>
        <v>4.9962</v>
      </c>
      <c r="C244" s="2">
        <f t="shared" si="27"/>
        <v>-1.1700000000000266E-2</v>
      </c>
      <c r="D244" s="2">
        <f t="shared" si="28"/>
        <v>0</v>
      </c>
      <c r="E244" s="2">
        <f t="shared" si="29"/>
        <v>1.1700000000000266E-2</v>
      </c>
      <c r="F244" s="2">
        <f t="shared" si="34"/>
        <v>1.4621136472105502E-2</v>
      </c>
      <c r="G244" s="2">
        <f t="shared" si="34"/>
        <v>1.1148014249751389E-2</v>
      </c>
      <c r="H244" s="2">
        <f t="shared" si="31"/>
        <v>1.3115462668547959</v>
      </c>
      <c r="I244" s="2">
        <f t="shared" si="32"/>
        <v>56.738914797468041</v>
      </c>
    </row>
    <row r="245" spans="1:9" ht="13.5" x14ac:dyDescent="0.25">
      <c r="A245" s="3">
        <f>TITRES_STAT!B248</f>
        <v>42361</v>
      </c>
      <c r="B245" s="6">
        <f>TITRES_STAT!D248</f>
        <v>5.1017000000000001</v>
      </c>
      <c r="C245" s="2">
        <f t="shared" si="27"/>
        <v>0.10550000000000015</v>
      </c>
      <c r="D245" s="2">
        <f t="shared" si="28"/>
        <v>0.10550000000000015</v>
      </c>
      <c r="E245" s="2">
        <f t="shared" si="29"/>
        <v>0</v>
      </c>
      <c r="F245" s="2">
        <f t="shared" si="34"/>
        <v>2.1112483866955117E-2</v>
      </c>
      <c r="G245" s="2">
        <f t="shared" si="34"/>
        <v>1.0351727517626291E-2</v>
      </c>
      <c r="H245" s="2">
        <f t="shared" si="31"/>
        <v>2.0395130987563252</v>
      </c>
      <c r="I245" s="2">
        <f t="shared" si="32"/>
        <v>67.099993732247157</v>
      </c>
    </row>
    <row r="246" spans="1:9" ht="13.5" x14ac:dyDescent="0.25">
      <c r="A246" s="3">
        <f>TITRES_STAT!B249</f>
        <v>42363</v>
      </c>
      <c r="B246" s="6">
        <f>TITRES_STAT!D249</f>
        <v>5.0724</v>
      </c>
      <c r="C246" s="2">
        <f t="shared" si="27"/>
        <v>-2.9300000000000104E-2</v>
      </c>
      <c r="D246" s="2">
        <f t="shared" si="28"/>
        <v>0</v>
      </c>
      <c r="E246" s="2">
        <f t="shared" si="29"/>
        <v>2.9300000000000104E-2</v>
      </c>
      <c r="F246" s="2">
        <f t="shared" si="34"/>
        <v>1.9604449305029751E-2</v>
      </c>
      <c r="G246" s="2">
        <f t="shared" si="34"/>
        <v>1.1705175552081563E-2</v>
      </c>
      <c r="H246" s="2">
        <f t="shared" si="31"/>
        <v>1.6748530782644639</v>
      </c>
      <c r="I246" s="2">
        <f t="shared" si="32"/>
        <v>62.61476908298701</v>
      </c>
    </row>
    <row r="247" spans="1:9" ht="13.5" x14ac:dyDescent="0.25">
      <c r="A247" s="3">
        <f>TITRES_STAT!B250</f>
        <v>42366</v>
      </c>
      <c r="B247" s="6">
        <f>TITRES_STAT!D250</f>
        <v>5.1779000000000002</v>
      </c>
      <c r="C247" s="2">
        <f t="shared" si="27"/>
        <v>0.10550000000000015</v>
      </c>
      <c r="D247" s="2">
        <f t="shared" si="28"/>
        <v>0.10550000000000015</v>
      </c>
      <c r="E247" s="2">
        <f t="shared" si="29"/>
        <v>0</v>
      </c>
      <c r="F247" s="2">
        <f t="shared" si="34"/>
        <v>2.5739845783241923E-2</v>
      </c>
      <c r="G247" s="2">
        <f t="shared" si="34"/>
        <v>1.0869091584075738E-2</v>
      </c>
      <c r="H247" s="2">
        <f t="shared" si="31"/>
        <v>2.3681690032820466</v>
      </c>
      <c r="I247" s="2">
        <f t="shared" si="32"/>
        <v>70.310278402729509</v>
      </c>
    </row>
    <row r="248" spans="1:9" ht="13.5" x14ac:dyDescent="0.25">
      <c r="A248" s="3">
        <f>TITRES_STAT!B251</f>
        <v>42367</v>
      </c>
      <c r="B248" s="6">
        <f>TITRES_STAT!D251</f>
        <v>5.2190000000000003</v>
      </c>
      <c r="C248" s="2">
        <f t="shared" si="27"/>
        <v>4.1100000000000136E-2</v>
      </c>
      <c r="D248" s="2">
        <f t="shared" si="28"/>
        <v>4.1100000000000136E-2</v>
      </c>
      <c r="E248" s="2">
        <f t="shared" si="29"/>
        <v>0</v>
      </c>
      <c r="F248" s="2">
        <f t="shared" si="34"/>
        <v>2.683699965586751E-2</v>
      </c>
      <c r="G248" s="2">
        <f t="shared" si="34"/>
        <v>1.00927278994989E-2</v>
      </c>
      <c r="H248" s="2">
        <f t="shared" si="31"/>
        <v>2.6590432163736382</v>
      </c>
      <c r="I248" s="2">
        <f t="shared" si="32"/>
        <v>72.670451239133811</v>
      </c>
    </row>
    <row r="249" spans="1:9" ht="13.5" x14ac:dyDescent="0.25">
      <c r="A249" s="3">
        <f>TITRES_STAT!B252</f>
        <v>42368</v>
      </c>
      <c r="B249" s="6">
        <f>TITRES_STAT!D252</f>
        <v>5.2775999999999996</v>
      </c>
      <c r="C249" s="2">
        <f t="shared" si="27"/>
        <v>5.8599999999999319E-2</v>
      </c>
      <c r="D249" s="2">
        <f t="shared" si="28"/>
        <v>5.8599999999999319E-2</v>
      </c>
      <c r="E249" s="2">
        <f t="shared" si="29"/>
        <v>0</v>
      </c>
      <c r="F249" s="2">
        <f t="shared" si="34"/>
        <v>2.9105785394734067E-2</v>
      </c>
      <c r="G249" s="2">
        <f t="shared" si="34"/>
        <v>9.3718187638204085E-3</v>
      </c>
      <c r="H249" s="2">
        <f t="shared" si="31"/>
        <v>3.1056709618730545</v>
      </c>
      <c r="I249" s="2">
        <f t="shared" si="32"/>
        <v>75.643445144864003</v>
      </c>
    </row>
    <row r="250" spans="1:9" ht="13.5" x14ac:dyDescent="0.25">
      <c r="A250" s="3">
        <f>TITRES_STAT!B253</f>
        <v>42369</v>
      </c>
      <c r="B250" s="6">
        <f>TITRES_STAT!D253</f>
        <v>5.3186999999999998</v>
      </c>
      <c r="C250" s="2">
        <f t="shared" si="27"/>
        <v>4.1100000000000136E-2</v>
      </c>
      <c r="D250" s="2">
        <f t="shared" si="28"/>
        <v>4.1100000000000136E-2</v>
      </c>
      <c r="E250" s="2">
        <f t="shared" si="29"/>
        <v>0</v>
      </c>
      <c r="F250" s="2">
        <f t="shared" si="34"/>
        <v>2.9962515009395927E-2</v>
      </c>
      <c r="G250" s="2">
        <f t="shared" si="34"/>
        <v>8.7024031378332371E-3</v>
      </c>
      <c r="H250" s="2">
        <f t="shared" si="31"/>
        <v>3.4430162030917044</v>
      </c>
      <c r="I250" s="2">
        <f t="shared" si="32"/>
        <v>77.492767203861575</v>
      </c>
    </row>
    <row r="251" spans="1:9" ht="13.5" x14ac:dyDescent="0.25">
      <c r="A251" s="3">
        <f>TITRES_STAT!B254</f>
        <v>42373</v>
      </c>
      <c r="B251" s="6">
        <f>TITRES_STAT!D254</f>
        <v>5.3362999999999996</v>
      </c>
      <c r="C251" s="2">
        <f t="shared" si="27"/>
        <v>1.7599999999999838E-2</v>
      </c>
      <c r="D251" s="2">
        <f t="shared" si="28"/>
        <v>1.7599999999999838E-2</v>
      </c>
      <c r="E251" s="2">
        <f t="shared" si="29"/>
        <v>0</v>
      </c>
      <c r="F251" s="2">
        <f t="shared" si="34"/>
        <v>2.9079478223010491E-2</v>
      </c>
      <c r="G251" s="2">
        <f t="shared" si="34"/>
        <v>8.0808029137022907E-3</v>
      </c>
      <c r="H251" s="2">
        <f t="shared" si="31"/>
        <v>3.5985877311401318</v>
      </c>
      <c r="I251" s="2">
        <f t="shared" si="32"/>
        <v>78.25419327702879</v>
      </c>
    </row>
    <row r="252" spans="1:9" ht="13.5" x14ac:dyDescent="0.25">
      <c r="A252" s="3">
        <f>TITRES_STAT!B255</f>
        <v>42374</v>
      </c>
      <c r="B252" s="6">
        <f>TITRES_STAT!D255</f>
        <v>5.1897000000000002</v>
      </c>
      <c r="C252" s="2">
        <f t="shared" si="27"/>
        <v>-0.1465999999999994</v>
      </c>
      <c r="D252" s="2">
        <f t="shared" si="28"/>
        <v>0</v>
      </c>
      <c r="E252" s="2">
        <f t="shared" si="29"/>
        <v>0.1465999999999994</v>
      </c>
      <c r="F252" s="2">
        <f t="shared" si="34"/>
        <v>2.70023726356526E-2</v>
      </c>
      <c r="G252" s="2">
        <f t="shared" si="34"/>
        <v>1.7975031277009227E-2</v>
      </c>
      <c r="H252" s="2">
        <f t="shared" si="31"/>
        <v>1.5022156133986648</v>
      </c>
      <c r="I252" s="2">
        <f t="shared" si="32"/>
        <v>60.035418424963872</v>
      </c>
    </row>
    <row r="253" spans="1:9" ht="13.5" x14ac:dyDescent="0.25">
      <c r="A253" s="3">
        <f>TITRES_STAT!B256</f>
        <v>42375</v>
      </c>
      <c r="B253" s="6">
        <f>TITRES_STAT!D256</f>
        <v>5.3362999999999996</v>
      </c>
      <c r="C253" s="2">
        <f t="shared" si="27"/>
        <v>0.1465999999999994</v>
      </c>
      <c r="D253" s="2">
        <f t="shared" si="28"/>
        <v>0.1465999999999994</v>
      </c>
      <c r="E253" s="2">
        <f t="shared" si="29"/>
        <v>0</v>
      </c>
      <c r="F253" s="2">
        <f t="shared" ref="F253:G268" si="35">((F252*13)+D253)/14</f>
        <v>3.5545060304534512E-2</v>
      </c>
      <c r="G253" s="2">
        <f t="shared" si="35"/>
        <v>1.6691100471508569E-2</v>
      </c>
      <c r="H253" s="2">
        <f t="shared" si="31"/>
        <v>2.1295815914121023</v>
      </c>
      <c r="I253" s="2">
        <f t="shared" si="32"/>
        <v>68.046846813513213</v>
      </c>
    </row>
    <row r="254" spans="1:9" ht="13.5" x14ac:dyDescent="0.25">
      <c r="A254" s="3">
        <f>TITRES_STAT!B257</f>
        <v>42376</v>
      </c>
      <c r="B254" s="6">
        <f>TITRES_STAT!D257</f>
        <v>5.2775999999999996</v>
      </c>
      <c r="C254" s="2">
        <f t="shared" si="27"/>
        <v>-5.8699999999999974E-2</v>
      </c>
      <c r="D254" s="2">
        <f t="shared" si="28"/>
        <v>0</v>
      </c>
      <c r="E254" s="2">
        <f t="shared" si="29"/>
        <v>5.8699999999999974E-2</v>
      </c>
      <c r="F254" s="2">
        <f t="shared" si="35"/>
        <v>3.3006127425639194E-2</v>
      </c>
      <c r="G254" s="2">
        <f t="shared" si="35"/>
        <v>1.9691736152115096E-2</v>
      </c>
      <c r="H254" s="2">
        <f t="shared" si="31"/>
        <v>1.6761410558557577</v>
      </c>
      <c r="I254" s="2">
        <f t="shared" si="32"/>
        <v>62.632761908724312</v>
      </c>
    </row>
    <row r="255" spans="1:9" ht="13.5" x14ac:dyDescent="0.25">
      <c r="A255" s="3">
        <f>TITRES_STAT!B258</f>
        <v>42377</v>
      </c>
      <c r="B255" s="6">
        <f>TITRES_STAT!D258</f>
        <v>5.2013999999999996</v>
      </c>
      <c r="C255" s="2">
        <f t="shared" si="27"/>
        <v>-7.6200000000000045E-2</v>
      </c>
      <c r="D255" s="2">
        <f t="shared" si="28"/>
        <v>0</v>
      </c>
      <c r="E255" s="2">
        <f t="shared" si="29"/>
        <v>7.6200000000000045E-2</v>
      </c>
      <c r="F255" s="2">
        <f t="shared" si="35"/>
        <v>3.0648546895236394E-2</v>
      </c>
      <c r="G255" s="2">
        <f t="shared" si="35"/>
        <v>2.3728040712678308E-2</v>
      </c>
      <c r="H255" s="2">
        <f t="shared" si="31"/>
        <v>1.2916594027445485</v>
      </c>
      <c r="I255" s="2">
        <f t="shared" si="32"/>
        <v>56.363498048515631</v>
      </c>
    </row>
    <row r="256" spans="1:9" ht="13.5" x14ac:dyDescent="0.25">
      <c r="A256" s="3">
        <f>TITRES_STAT!B259</f>
        <v>42380</v>
      </c>
      <c r="B256" s="6">
        <f>TITRES_STAT!D259</f>
        <v>5.3070000000000004</v>
      </c>
      <c r="C256" s="2">
        <f t="shared" si="27"/>
        <v>0.1056000000000008</v>
      </c>
      <c r="D256" s="2">
        <f t="shared" si="28"/>
        <v>0.1056000000000008</v>
      </c>
      <c r="E256" s="2">
        <f t="shared" si="29"/>
        <v>0</v>
      </c>
      <c r="F256" s="2">
        <f t="shared" si="35"/>
        <v>3.6002222117005274E-2</v>
      </c>
      <c r="G256" s="2">
        <f t="shared" si="35"/>
        <v>2.2033180661772712E-2</v>
      </c>
      <c r="H256" s="2">
        <f t="shared" si="31"/>
        <v>1.634000223102998</v>
      </c>
      <c r="I256" s="2">
        <f t="shared" si="32"/>
        <v>62.034931082050377</v>
      </c>
    </row>
    <row r="257" spans="1:9" ht="13.5" x14ac:dyDescent="0.25">
      <c r="A257" s="3">
        <f>TITRES_STAT!B260</f>
        <v>42381</v>
      </c>
      <c r="B257" s="6">
        <f>TITRES_STAT!D260</f>
        <v>5.2775999999999996</v>
      </c>
      <c r="C257" s="2">
        <f t="shared" si="27"/>
        <v>-2.9400000000000759E-2</v>
      </c>
      <c r="D257" s="2">
        <f t="shared" si="28"/>
        <v>0</v>
      </c>
      <c r="E257" s="2">
        <f t="shared" si="29"/>
        <v>2.9400000000000759E-2</v>
      </c>
      <c r="F257" s="2">
        <f t="shared" si="35"/>
        <v>3.3430634822933472E-2</v>
      </c>
      <c r="G257" s="2">
        <f t="shared" si="35"/>
        <v>2.2559382043074717E-2</v>
      </c>
      <c r="H257" s="2">
        <f t="shared" si="31"/>
        <v>1.4818949720830679</v>
      </c>
      <c r="I257" s="2">
        <f t="shared" si="32"/>
        <v>59.708206380679577</v>
      </c>
    </row>
    <row r="258" spans="1:9" ht="13.5" x14ac:dyDescent="0.25">
      <c r="A258" s="3">
        <f>TITRES_STAT!B261</f>
        <v>42382</v>
      </c>
      <c r="B258" s="6">
        <f>TITRES_STAT!D261</f>
        <v>5.5708000000000002</v>
      </c>
      <c r="C258" s="2">
        <f t="shared" si="27"/>
        <v>0.29320000000000057</v>
      </c>
      <c r="D258" s="2">
        <f t="shared" si="28"/>
        <v>0.29320000000000057</v>
      </c>
      <c r="E258" s="2">
        <f t="shared" si="29"/>
        <v>0</v>
      </c>
      <c r="F258" s="2">
        <f t="shared" si="35"/>
        <v>5.1985589478438267E-2</v>
      </c>
      <c r="G258" s="2">
        <f t="shared" si="35"/>
        <v>2.0947997611426523E-2</v>
      </c>
      <c r="H258" s="2">
        <f t="shared" si="31"/>
        <v>2.4816495802005267</v>
      </c>
      <c r="I258" s="2">
        <f t="shared" si="32"/>
        <v>71.277982549225854</v>
      </c>
    </row>
    <row r="259" spans="1:9" ht="13.5" x14ac:dyDescent="0.25">
      <c r="A259" s="3">
        <f>TITRES_STAT!B262</f>
        <v>42384</v>
      </c>
      <c r="B259" s="6">
        <f>TITRES_STAT!D262</f>
        <v>5.5708000000000002</v>
      </c>
      <c r="C259" s="2">
        <f t="shared" ref="C259:C322" si="36">B259-B258</f>
        <v>0</v>
      </c>
      <c r="D259" s="2">
        <f t="shared" ref="D259:D322" si="37">IF(C259&gt;0,C259,0)</f>
        <v>0</v>
      </c>
      <c r="E259" s="2">
        <f t="shared" ref="E259:E322" si="38">IF(C259&lt;0,-C259,0)</f>
        <v>0</v>
      </c>
      <c r="F259" s="2">
        <f t="shared" si="35"/>
        <v>4.8272333087121248E-2</v>
      </c>
      <c r="G259" s="2">
        <f t="shared" si="35"/>
        <v>1.9451712067753202E-2</v>
      </c>
      <c r="H259" s="2">
        <f t="shared" si="31"/>
        <v>2.4816495802005263</v>
      </c>
      <c r="I259" s="2">
        <f t="shared" si="32"/>
        <v>71.277982549225854</v>
      </c>
    </row>
    <row r="260" spans="1:9" ht="13.5" x14ac:dyDescent="0.25">
      <c r="A260" s="3">
        <f>TITRES_STAT!B263</f>
        <v>42387</v>
      </c>
      <c r="B260" s="6">
        <f>TITRES_STAT!D263</f>
        <v>5.5884</v>
      </c>
      <c r="C260" s="2">
        <f t="shared" si="36"/>
        <v>1.7599999999999838E-2</v>
      </c>
      <c r="D260" s="2">
        <f t="shared" si="37"/>
        <v>1.7599999999999838E-2</v>
      </c>
      <c r="E260" s="2">
        <f t="shared" si="38"/>
        <v>0</v>
      </c>
      <c r="F260" s="2">
        <f t="shared" si="35"/>
        <v>4.6081452152326861E-2</v>
      </c>
      <c r="G260" s="2">
        <f t="shared" si="35"/>
        <v>1.8062304062913686E-2</v>
      </c>
      <c r="H260" s="2">
        <f t="shared" si="31"/>
        <v>2.5512499397539941</v>
      </c>
      <c r="I260" s="2">
        <f t="shared" si="32"/>
        <v>71.840900613453499</v>
      </c>
    </row>
    <row r="261" spans="1:9" ht="13.5" x14ac:dyDescent="0.25">
      <c r="A261" s="3">
        <f>TITRES_STAT!B264</f>
        <v>42388</v>
      </c>
      <c r="B261" s="6">
        <f>TITRES_STAT!D264</f>
        <v>5.5942999999999996</v>
      </c>
      <c r="C261" s="2">
        <f t="shared" si="36"/>
        <v>5.8999999999995723E-3</v>
      </c>
      <c r="D261" s="2">
        <f t="shared" si="37"/>
        <v>5.8999999999995723E-3</v>
      </c>
      <c r="E261" s="2">
        <f t="shared" si="38"/>
        <v>0</v>
      </c>
      <c r="F261" s="2">
        <f t="shared" si="35"/>
        <v>4.3211348427160623E-2</v>
      </c>
      <c r="G261" s="2">
        <f t="shared" si="35"/>
        <v>1.6772139486991279E-2</v>
      </c>
      <c r="H261" s="2">
        <f t="shared" si="31"/>
        <v>2.5763766429843962</v>
      </c>
      <c r="I261" s="2">
        <f t="shared" si="32"/>
        <v>72.038739209371272</v>
      </c>
    </row>
    <row r="262" spans="1:9" ht="13.5" x14ac:dyDescent="0.25">
      <c r="A262" s="3">
        <f>TITRES_STAT!B265</f>
        <v>42389</v>
      </c>
      <c r="B262" s="6">
        <f>TITRES_STAT!D265</f>
        <v>5.5708000000000002</v>
      </c>
      <c r="C262" s="2">
        <f t="shared" si="36"/>
        <v>-2.349999999999941E-2</v>
      </c>
      <c r="D262" s="2">
        <f t="shared" si="37"/>
        <v>0</v>
      </c>
      <c r="E262" s="2">
        <f t="shared" si="38"/>
        <v>2.349999999999941E-2</v>
      </c>
      <c r="F262" s="2">
        <f t="shared" si="35"/>
        <v>4.0124823539506291E-2</v>
      </c>
      <c r="G262" s="2">
        <f t="shared" si="35"/>
        <v>1.7252700952206147E-2</v>
      </c>
      <c r="H262" s="2">
        <f t="shared" si="31"/>
        <v>2.3257125739709426</v>
      </c>
      <c r="I262" s="2">
        <f t="shared" si="32"/>
        <v>69.931256001296958</v>
      </c>
    </row>
    <row r="263" spans="1:9" ht="13.5" x14ac:dyDescent="0.25">
      <c r="A263" s="3">
        <f>TITRES_STAT!B266</f>
        <v>42390</v>
      </c>
      <c r="B263" s="6">
        <f>TITRES_STAT!D266</f>
        <v>5.5826000000000002</v>
      </c>
      <c r="C263" s="2">
        <f t="shared" si="36"/>
        <v>1.1800000000000033E-2</v>
      </c>
      <c r="D263" s="2">
        <f t="shared" si="37"/>
        <v>1.1800000000000033E-2</v>
      </c>
      <c r="E263" s="2">
        <f t="shared" si="38"/>
        <v>0</v>
      </c>
      <c r="F263" s="2">
        <f t="shared" si="35"/>
        <v>3.8101621858112986E-2</v>
      </c>
      <c r="G263" s="2">
        <f t="shared" si="35"/>
        <v>1.6020365169905706E-2</v>
      </c>
      <c r="H263" s="2">
        <f t="shared" si="31"/>
        <v>2.3783241801308606</v>
      </c>
      <c r="I263" s="2">
        <f t="shared" si="32"/>
        <v>70.39952512901634</v>
      </c>
    </row>
    <row r="264" spans="1:9" ht="13.5" x14ac:dyDescent="0.25">
      <c r="A264" s="3">
        <f>TITRES_STAT!B267</f>
        <v>42391</v>
      </c>
      <c r="B264" s="6">
        <f>TITRES_STAT!D267</f>
        <v>5.5650000000000004</v>
      </c>
      <c r="C264" s="2">
        <f t="shared" si="36"/>
        <v>-1.7599999999999838E-2</v>
      </c>
      <c r="D264" s="2">
        <f t="shared" si="37"/>
        <v>0</v>
      </c>
      <c r="E264" s="2">
        <f t="shared" si="38"/>
        <v>1.7599999999999838E-2</v>
      </c>
      <c r="F264" s="2">
        <f t="shared" si="35"/>
        <v>3.5380077439676347E-2</v>
      </c>
      <c r="G264" s="2">
        <f t="shared" si="35"/>
        <v>1.6133196229198142E-2</v>
      </c>
      <c r="H264" s="2">
        <f t="shared" si="31"/>
        <v>2.1929986431110819</v>
      </c>
      <c r="I264" s="2">
        <f t="shared" si="32"/>
        <v>68.681477452002454</v>
      </c>
    </row>
    <row r="265" spans="1:9" ht="13.5" x14ac:dyDescent="0.25">
      <c r="A265" s="3">
        <f>TITRES_STAT!B268</f>
        <v>42394</v>
      </c>
      <c r="B265" s="6">
        <f>TITRES_STAT!D268</f>
        <v>5.5650000000000004</v>
      </c>
      <c r="C265" s="2">
        <f t="shared" si="36"/>
        <v>0</v>
      </c>
      <c r="D265" s="2">
        <f t="shared" si="37"/>
        <v>0</v>
      </c>
      <c r="E265" s="2">
        <f t="shared" si="38"/>
        <v>0</v>
      </c>
      <c r="F265" s="2">
        <f t="shared" si="35"/>
        <v>3.2852929051128035E-2</v>
      </c>
      <c r="G265" s="2">
        <f t="shared" si="35"/>
        <v>1.4980825069969703E-2</v>
      </c>
      <c r="H265" s="2">
        <f t="shared" si="31"/>
        <v>2.1929986431110815</v>
      </c>
      <c r="I265" s="2">
        <f t="shared" si="32"/>
        <v>68.68147745200244</v>
      </c>
    </row>
    <row r="266" spans="1:9" ht="13.5" x14ac:dyDescent="0.25">
      <c r="A266" s="3">
        <f>TITRES_STAT!B269</f>
        <v>42395</v>
      </c>
      <c r="B266" s="6">
        <f>TITRES_STAT!D269</f>
        <v>5.5415000000000001</v>
      </c>
      <c r="C266" s="2">
        <f t="shared" si="36"/>
        <v>-2.3500000000000298E-2</v>
      </c>
      <c r="D266" s="2">
        <f t="shared" si="37"/>
        <v>0</v>
      </c>
      <c r="E266" s="2">
        <f t="shared" si="38"/>
        <v>2.3500000000000298E-2</v>
      </c>
      <c r="F266" s="2">
        <f t="shared" si="35"/>
        <v>3.0506291261761746E-2</v>
      </c>
      <c r="G266" s="2">
        <f t="shared" si="35"/>
        <v>1.5589337564971889E-2</v>
      </c>
      <c r="H266" s="2">
        <f t="shared" si="31"/>
        <v>1.956868990399385</v>
      </c>
      <c r="I266" s="2">
        <f t="shared" si="32"/>
        <v>66.180442784347719</v>
      </c>
    </row>
    <row r="267" spans="1:9" ht="13.5" x14ac:dyDescent="0.25">
      <c r="A267" s="3">
        <f>TITRES_STAT!B270</f>
        <v>42396</v>
      </c>
      <c r="B267" s="6">
        <f>TITRES_STAT!D270</f>
        <v>5.5122</v>
      </c>
      <c r="C267" s="2">
        <f t="shared" si="36"/>
        <v>-2.9300000000000104E-2</v>
      </c>
      <c r="D267" s="2">
        <f t="shared" si="37"/>
        <v>0</v>
      </c>
      <c r="E267" s="2">
        <f t="shared" si="38"/>
        <v>2.9300000000000104E-2</v>
      </c>
      <c r="F267" s="2">
        <f t="shared" si="35"/>
        <v>2.8327270457350194E-2</v>
      </c>
      <c r="G267" s="2">
        <f t="shared" si="35"/>
        <v>1.6568670596045332E-2</v>
      </c>
      <c r="H267" s="2">
        <f t="shared" si="31"/>
        <v>1.7096887944716244</v>
      </c>
      <c r="I267" s="2">
        <f t="shared" si="32"/>
        <v>63.095393019293383</v>
      </c>
    </row>
    <row r="268" spans="1:9" ht="13.5" x14ac:dyDescent="0.25">
      <c r="A268" s="3">
        <f>TITRES_STAT!B271</f>
        <v>42397</v>
      </c>
      <c r="B268" s="6">
        <f>TITRES_STAT!D271</f>
        <v>5.5004999999999997</v>
      </c>
      <c r="C268" s="2">
        <f t="shared" si="36"/>
        <v>-1.1700000000000266E-2</v>
      </c>
      <c r="D268" s="2">
        <f t="shared" si="37"/>
        <v>0</v>
      </c>
      <c r="E268" s="2">
        <f t="shared" si="38"/>
        <v>1.1700000000000266E-2</v>
      </c>
      <c r="F268" s="2">
        <f t="shared" si="35"/>
        <v>2.6303893996110893E-2</v>
      </c>
      <c r="G268" s="2">
        <f t="shared" si="35"/>
        <v>1.6220908410613542E-2</v>
      </c>
      <c r="H268" s="2">
        <f t="shared" si="31"/>
        <v>1.6216042486806674</v>
      </c>
      <c r="I268" s="2">
        <f t="shared" si="32"/>
        <v>61.855417326880904</v>
      </c>
    </row>
    <row r="269" spans="1:9" ht="13.5" x14ac:dyDescent="0.25">
      <c r="A269" s="3">
        <f>TITRES_STAT!B272</f>
        <v>42398</v>
      </c>
      <c r="B269" s="6">
        <f>TITRES_STAT!D272</f>
        <v>5.3948999999999998</v>
      </c>
      <c r="C269" s="2">
        <f t="shared" si="36"/>
        <v>-0.10559999999999992</v>
      </c>
      <c r="D269" s="2">
        <f t="shared" si="37"/>
        <v>0</v>
      </c>
      <c r="E269" s="2">
        <f t="shared" si="38"/>
        <v>0.10559999999999992</v>
      </c>
      <c r="F269" s="2">
        <f t="shared" ref="F269:G284" si="39">((F268*13)+D269)/14</f>
        <v>2.4425044424960112E-2</v>
      </c>
      <c r="G269" s="2">
        <f t="shared" si="39"/>
        <v>2.2605129238426856E-2</v>
      </c>
      <c r="H269" s="2">
        <f t="shared" si="31"/>
        <v>1.0805089485371997</v>
      </c>
      <c r="I269" s="2">
        <f t="shared" si="32"/>
        <v>51.934837833641751</v>
      </c>
    </row>
    <row r="270" spans="1:9" ht="13.5" x14ac:dyDescent="0.25">
      <c r="A270" s="3">
        <f>TITRES_STAT!B273</f>
        <v>42401</v>
      </c>
      <c r="B270" s="6">
        <f>TITRES_STAT!D273</f>
        <v>5.3832000000000004</v>
      </c>
      <c r="C270" s="2">
        <f t="shared" si="36"/>
        <v>-1.1699999999999378E-2</v>
      </c>
      <c r="D270" s="2">
        <f t="shared" si="37"/>
        <v>0</v>
      </c>
      <c r="E270" s="2">
        <f t="shared" si="38"/>
        <v>1.1699999999999378E-2</v>
      </c>
      <c r="F270" s="2">
        <f t="shared" si="39"/>
        <v>2.2680398394605818E-2</v>
      </c>
      <c r="G270" s="2">
        <f t="shared" si="39"/>
        <v>2.1826191435682037E-2</v>
      </c>
      <c r="H270" s="2">
        <f t="shared" si="31"/>
        <v>1.0391367848779747</v>
      </c>
      <c r="I270" s="2">
        <f t="shared" si="32"/>
        <v>50.959640990447745</v>
      </c>
    </row>
    <row r="271" spans="1:9" ht="13.5" x14ac:dyDescent="0.25">
      <c r="A271" s="3">
        <f>TITRES_STAT!B274</f>
        <v>42402</v>
      </c>
      <c r="B271" s="6">
        <f>TITRES_STAT!D274</f>
        <v>5.3832000000000004</v>
      </c>
      <c r="C271" s="2">
        <f t="shared" si="36"/>
        <v>0</v>
      </c>
      <c r="D271" s="2">
        <f t="shared" si="37"/>
        <v>0</v>
      </c>
      <c r="E271" s="2">
        <f t="shared" si="38"/>
        <v>0</v>
      </c>
      <c r="F271" s="2">
        <f t="shared" si="39"/>
        <v>2.106036993784826E-2</v>
      </c>
      <c r="G271" s="2">
        <f t="shared" si="39"/>
        <v>2.0267177761704749E-2</v>
      </c>
      <c r="H271" s="2">
        <f t="shared" si="31"/>
        <v>1.0391367848779747</v>
      </c>
      <c r="I271" s="2">
        <f t="shared" si="32"/>
        <v>50.959640990447745</v>
      </c>
    </row>
    <row r="272" spans="1:9" ht="13.5" x14ac:dyDescent="0.25">
      <c r="A272" s="3">
        <f>TITRES_STAT!B275</f>
        <v>42403</v>
      </c>
      <c r="B272" s="6">
        <f>TITRES_STAT!D275</f>
        <v>5.2775999999999996</v>
      </c>
      <c r="C272" s="2">
        <f t="shared" si="36"/>
        <v>-0.1056000000000008</v>
      </c>
      <c r="D272" s="2">
        <f t="shared" si="37"/>
        <v>0</v>
      </c>
      <c r="E272" s="2">
        <f t="shared" si="38"/>
        <v>0.1056000000000008</v>
      </c>
      <c r="F272" s="2">
        <f t="shared" si="39"/>
        <v>1.9556057799430527E-2</v>
      </c>
      <c r="G272" s="2">
        <f t="shared" si="39"/>
        <v>2.636237935015447E-2</v>
      </c>
      <c r="H272" s="2">
        <f t="shared" si="31"/>
        <v>0.74181687243325167</v>
      </c>
      <c r="I272" s="2">
        <f t="shared" si="32"/>
        <v>42.588683355498894</v>
      </c>
    </row>
    <row r="273" spans="1:9" ht="13.5" x14ac:dyDescent="0.25">
      <c r="A273" s="3">
        <f>TITRES_STAT!B276</f>
        <v>42404</v>
      </c>
      <c r="B273" s="6">
        <f>TITRES_STAT!D276</f>
        <v>5.3010999999999999</v>
      </c>
      <c r="C273" s="2">
        <f t="shared" si="36"/>
        <v>2.3500000000000298E-2</v>
      </c>
      <c r="D273" s="2">
        <f t="shared" si="37"/>
        <v>2.3500000000000298E-2</v>
      </c>
      <c r="E273" s="2">
        <f t="shared" si="38"/>
        <v>0</v>
      </c>
      <c r="F273" s="2">
        <f t="shared" si="39"/>
        <v>1.9837767956614082E-2</v>
      </c>
      <c r="G273" s="2">
        <f t="shared" si="39"/>
        <v>2.4479352253714864E-2</v>
      </c>
      <c r="H273" s="2">
        <f t="shared" ref="H273:H336" si="40">F273/G273</f>
        <v>0.81038778113924981</v>
      </c>
      <c r="I273" s="2">
        <f t="shared" ref="I273:I336" si="41">IF(G273=0,100,100-(100/(1+H273)))</f>
        <v>44.763215349878514</v>
      </c>
    </row>
    <row r="274" spans="1:9" ht="13.5" x14ac:dyDescent="0.25">
      <c r="A274" s="3">
        <f>TITRES_STAT!B277</f>
        <v>42405</v>
      </c>
      <c r="B274" s="6">
        <f>TITRES_STAT!D277</f>
        <v>5.2893999999999997</v>
      </c>
      <c r="C274" s="2">
        <f t="shared" si="36"/>
        <v>-1.1700000000000266E-2</v>
      </c>
      <c r="D274" s="2">
        <f t="shared" si="37"/>
        <v>0</v>
      </c>
      <c r="E274" s="2">
        <f t="shared" si="38"/>
        <v>1.1700000000000266E-2</v>
      </c>
      <c r="F274" s="2">
        <f t="shared" si="39"/>
        <v>1.8420784531141647E-2</v>
      </c>
      <c r="G274" s="2">
        <f t="shared" si="39"/>
        <v>2.3566541378449539E-2</v>
      </c>
      <c r="H274" s="2">
        <f t="shared" si="40"/>
        <v>0.78164989233365245</v>
      </c>
      <c r="I274" s="2">
        <f t="shared" si="41"/>
        <v>43.872249856554404</v>
      </c>
    </row>
    <row r="275" spans="1:9" ht="13.5" x14ac:dyDescent="0.25">
      <c r="A275" s="3">
        <f>TITRES_STAT!B278</f>
        <v>42408</v>
      </c>
      <c r="B275" s="6">
        <f>TITRES_STAT!D278</f>
        <v>5.2483000000000004</v>
      </c>
      <c r="C275" s="2">
        <f t="shared" si="36"/>
        <v>-4.1099999999999248E-2</v>
      </c>
      <c r="D275" s="2">
        <f t="shared" si="37"/>
        <v>0</v>
      </c>
      <c r="E275" s="2">
        <f t="shared" si="38"/>
        <v>4.1099999999999248E-2</v>
      </c>
      <c r="F275" s="2">
        <f t="shared" si="39"/>
        <v>1.7105014207488674E-2</v>
      </c>
      <c r="G275" s="2">
        <f t="shared" si="39"/>
        <v>2.4818931279988802E-2</v>
      </c>
      <c r="H275" s="2">
        <f t="shared" si="40"/>
        <v>0.68919221438355149</v>
      </c>
      <c r="I275" s="2">
        <f t="shared" si="41"/>
        <v>40.800106021981826</v>
      </c>
    </row>
    <row r="276" spans="1:9" ht="13.5" x14ac:dyDescent="0.25">
      <c r="A276" s="3">
        <f>TITRES_STAT!B279</f>
        <v>42409</v>
      </c>
      <c r="B276" s="6">
        <f>TITRES_STAT!D279</f>
        <v>5.2483000000000004</v>
      </c>
      <c r="C276" s="2">
        <f t="shared" si="36"/>
        <v>0</v>
      </c>
      <c r="D276" s="2">
        <f t="shared" si="37"/>
        <v>0</v>
      </c>
      <c r="E276" s="2">
        <f t="shared" si="38"/>
        <v>0</v>
      </c>
      <c r="F276" s="2">
        <f t="shared" si="39"/>
        <v>1.588322747838234E-2</v>
      </c>
      <c r="G276" s="2">
        <f t="shared" si="39"/>
        <v>2.3046150474275318E-2</v>
      </c>
      <c r="H276" s="2">
        <f t="shared" si="40"/>
        <v>0.68919221438355138</v>
      </c>
      <c r="I276" s="2">
        <f t="shared" si="41"/>
        <v>40.800106021981819</v>
      </c>
    </row>
    <row r="277" spans="1:9" ht="13.5" x14ac:dyDescent="0.25">
      <c r="A277" s="3">
        <f>TITRES_STAT!B280</f>
        <v>42410</v>
      </c>
      <c r="B277" s="6">
        <f>TITRES_STAT!D280</f>
        <v>5.0957999999999997</v>
      </c>
      <c r="C277" s="2">
        <f t="shared" si="36"/>
        <v>-0.15250000000000075</v>
      </c>
      <c r="D277" s="2">
        <f t="shared" si="37"/>
        <v>0</v>
      </c>
      <c r="E277" s="2">
        <f t="shared" si="38"/>
        <v>0.15250000000000075</v>
      </c>
      <c r="F277" s="2">
        <f t="shared" si="39"/>
        <v>1.4748711229926459E-2</v>
      </c>
      <c r="G277" s="2">
        <f t="shared" si="39"/>
        <v>3.2292854011827139E-2</v>
      </c>
      <c r="H277" s="2">
        <f t="shared" si="40"/>
        <v>0.45671749002193479</v>
      </c>
      <c r="I277" s="2">
        <f t="shared" si="41"/>
        <v>31.352509539448022</v>
      </c>
    </row>
    <row r="278" spans="1:9" ht="13.5" x14ac:dyDescent="0.25">
      <c r="A278" s="3">
        <f>TITRES_STAT!B281</f>
        <v>42411</v>
      </c>
      <c r="B278" s="6">
        <f>TITRES_STAT!D281</f>
        <v>5.0957999999999997</v>
      </c>
      <c r="C278" s="2">
        <f t="shared" si="36"/>
        <v>0</v>
      </c>
      <c r="D278" s="2">
        <f t="shared" si="37"/>
        <v>0</v>
      </c>
      <c r="E278" s="2">
        <f t="shared" si="38"/>
        <v>0</v>
      </c>
      <c r="F278" s="2">
        <f t="shared" si="39"/>
        <v>1.3695231856360285E-2</v>
      </c>
      <c r="G278" s="2">
        <f t="shared" si="39"/>
        <v>2.9986221582410915E-2</v>
      </c>
      <c r="H278" s="2">
        <f t="shared" si="40"/>
        <v>0.45671749002193485</v>
      </c>
      <c r="I278" s="2">
        <f t="shared" si="41"/>
        <v>31.352509539448022</v>
      </c>
    </row>
    <row r="279" spans="1:9" ht="13.5" x14ac:dyDescent="0.25">
      <c r="A279" s="3">
        <f>TITRES_STAT!B282</f>
        <v>42412</v>
      </c>
      <c r="B279" s="6">
        <f>TITRES_STAT!D282</f>
        <v>5.0606999999999998</v>
      </c>
      <c r="C279" s="2">
        <f t="shared" si="36"/>
        <v>-3.5099999999999909E-2</v>
      </c>
      <c r="D279" s="2">
        <f t="shared" si="37"/>
        <v>0</v>
      </c>
      <c r="E279" s="2">
        <f t="shared" si="38"/>
        <v>3.5099999999999909E-2</v>
      </c>
      <c r="F279" s="2">
        <f t="shared" si="39"/>
        <v>1.2717001009477409E-2</v>
      </c>
      <c r="G279" s="2">
        <f t="shared" si="39"/>
        <v>3.0351491469381559E-2</v>
      </c>
      <c r="H279" s="2">
        <f t="shared" si="40"/>
        <v>0.41899097519824552</v>
      </c>
      <c r="I279" s="2">
        <f t="shared" si="41"/>
        <v>29.527388300669685</v>
      </c>
    </row>
    <row r="280" spans="1:9" ht="13.5" x14ac:dyDescent="0.25">
      <c r="A280" s="3">
        <f>TITRES_STAT!B283</f>
        <v>42415</v>
      </c>
      <c r="B280" s="6">
        <f>TITRES_STAT!D283</f>
        <v>5.0606999999999998</v>
      </c>
      <c r="C280" s="2">
        <f t="shared" si="36"/>
        <v>0</v>
      </c>
      <c r="D280" s="2">
        <f t="shared" si="37"/>
        <v>0</v>
      </c>
      <c r="E280" s="2">
        <f t="shared" si="38"/>
        <v>0</v>
      </c>
      <c r="F280" s="2">
        <f t="shared" si="39"/>
        <v>1.1808643794514738E-2</v>
      </c>
      <c r="G280" s="2">
        <f t="shared" si="39"/>
        <v>2.8183527792997161E-2</v>
      </c>
      <c r="H280" s="2">
        <f t="shared" si="40"/>
        <v>0.41899097519824557</v>
      </c>
      <c r="I280" s="2">
        <f t="shared" si="41"/>
        <v>29.527388300669699</v>
      </c>
    </row>
    <row r="281" spans="1:9" ht="13.5" x14ac:dyDescent="0.25">
      <c r="A281" s="3">
        <f>TITRES_STAT!B284</f>
        <v>42416</v>
      </c>
      <c r="B281" s="6">
        <f>TITRES_STAT!D284</f>
        <v>4.9962</v>
      </c>
      <c r="C281" s="2">
        <f t="shared" si="36"/>
        <v>-6.449999999999978E-2</v>
      </c>
      <c r="D281" s="2">
        <f t="shared" si="37"/>
        <v>0</v>
      </c>
      <c r="E281" s="2">
        <f t="shared" si="38"/>
        <v>6.449999999999978E-2</v>
      </c>
      <c r="F281" s="2">
        <f t="shared" si="39"/>
        <v>1.0965169237763684E-2</v>
      </c>
      <c r="G281" s="2">
        <f t="shared" si="39"/>
        <v>3.0777561522068779E-2</v>
      </c>
      <c r="H281" s="2">
        <f t="shared" si="40"/>
        <v>0.35627153989770133</v>
      </c>
      <c r="I281" s="2">
        <f t="shared" si="41"/>
        <v>26.268452106911681</v>
      </c>
    </row>
    <row r="282" spans="1:9" ht="13.5" x14ac:dyDescent="0.25">
      <c r="A282" s="3">
        <f>TITRES_STAT!B285</f>
        <v>42417</v>
      </c>
      <c r="B282" s="6">
        <f>TITRES_STAT!D285</f>
        <v>4.9962</v>
      </c>
      <c r="C282" s="2">
        <f t="shared" si="36"/>
        <v>0</v>
      </c>
      <c r="D282" s="2">
        <f t="shared" si="37"/>
        <v>0</v>
      </c>
      <c r="E282" s="2">
        <f t="shared" si="38"/>
        <v>0</v>
      </c>
      <c r="F282" s="2">
        <f t="shared" si="39"/>
        <v>1.0181942863637706E-2</v>
      </c>
      <c r="G282" s="2">
        <f t="shared" si="39"/>
        <v>2.8579164270492435E-2</v>
      </c>
      <c r="H282" s="2">
        <f t="shared" si="40"/>
        <v>0.35627153989770133</v>
      </c>
      <c r="I282" s="2">
        <f t="shared" si="41"/>
        <v>26.268452106911681</v>
      </c>
    </row>
    <row r="283" spans="1:9" ht="13.5" x14ac:dyDescent="0.25">
      <c r="A283" s="3">
        <f>TITRES_STAT!B286</f>
        <v>42418</v>
      </c>
      <c r="B283" s="6">
        <f>TITRES_STAT!D286</f>
        <v>5.0430999999999999</v>
      </c>
      <c r="C283" s="2">
        <f t="shared" si="36"/>
        <v>4.6899999999999942E-2</v>
      </c>
      <c r="D283" s="2">
        <f t="shared" si="37"/>
        <v>4.6899999999999942E-2</v>
      </c>
      <c r="E283" s="2">
        <f t="shared" si="38"/>
        <v>0</v>
      </c>
      <c r="F283" s="2">
        <f t="shared" si="39"/>
        <v>1.2804661230520722E-2</v>
      </c>
      <c r="G283" s="2">
        <f t="shared" si="39"/>
        <v>2.6537795394028691E-2</v>
      </c>
      <c r="H283" s="2">
        <f t="shared" si="40"/>
        <v>0.48250659259366807</v>
      </c>
      <c r="I283" s="2">
        <f t="shared" si="41"/>
        <v>32.546674328747187</v>
      </c>
    </row>
    <row r="284" spans="1:9" ht="13.5" x14ac:dyDescent="0.25">
      <c r="A284" s="3">
        <f>TITRES_STAT!B287</f>
        <v>42419</v>
      </c>
      <c r="B284" s="6">
        <f>TITRES_STAT!D287</f>
        <v>5.0430999999999999</v>
      </c>
      <c r="C284" s="2">
        <f t="shared" si="36"/>
        <v>0</v>
      </c>
      <c r="D284" s="2">
        <f t="shared" si="37"/>
        <v>0</v>
      </c>
      <c r="E284" s="2">
        <f t="shared" si="38"/>
        <v>0</v>
      </c>
      <c r="F284" s="2">
        <f t="shared" si="39"/>
        <v>1.1890042571197813E-2</v>
      </c>
      <c r="G284" s="2">
        <f t="shared" si="39"/>
        <v>2.46422385801695E-2</v>
      </c>
      <c r="H284" s="2">
        <f t="shared" si="40"/>
        <v>0.48250659259366802</v>
      </c>
      <c r="I284" s="2">
        <f t="shared" si="41"/>
        <v>32.546674328747187</v>
      </c>
    </row>
    <row r="285" spans="1:9" ht="13.5" x14ac:dyDescent="0.25">
      <c r="A285" s="3">
        <f>TITRES_STAT!B288</f>
        <v>42422</v>
      </c>
      <c r="B285" s="6">
        <f>TITRES_STAT!D288</f>
        <v>5.0312999999999999</v>
      </c>
      <c r="C285" s="2">
        <f t="shared" si="36"/>
        <v>-1.1800000000000033E-2</v>
      </c>
      <c r="D285" s="2">
        <f t="shared" si="37"/>
        <v>0</v>
      </c>
      <c r="E285" s="2">
        <f t="shared" si="38"/>
        <v>1.1800000000000033E-2</v>
      </c>
      <c r="F285" s="2">
        <f t="shared" ref="F285:G300" si="42">((F284*13)+D285)/14</f>
        <v>1.1040753816112256E-2</v>
      </c>
      <c r="G285" s="2">
        <f t="shared" si="42"/>
        <v>2.3724935824443107E-2</v>
      </c>
      <c r="H285" s="2">
        <f t="shared" si="40"/>
        <v>0.4653649602178182</v>
      </c>
      <c r="I285" s="2">
        <f t="shared" si="41"/>
        <v>31.757614850340374</v>
      </c>
    </row>
    <row r="286" spans="1:9" ht="13.5" x14ac:dyDescent="0.25">
      <c r="A286" s="3">
        <f>TITRES_STAT!B289</f>
        <v>42423</v>
      </c>
      <c r="B286" s="6">
        <f>TITRES_STAT!D289</f>
        <v>5.0724</v>
      </c>
      <c r="C286" s="2">
        <f t="shared" si="36"/>
        <v>4.1100000000000136E-2</v>
      </c>
      <c r="D286" s="2">
        <f t="shared" si="37"/>
        <v>4.1100000000000136E-2</v>
      </c>
      <c r="E286" s="2">
        <f t="shared" si="38"/>
        <v>0</v>
      </c>
      <c r="F286" s="2">
        <f t="shared" si="42"/>
        <v>1.3187842829247105E-2</v>
      </c>
      <c r="G286" s="2">
        <f t="shared" si="42"/>
        <v>2.2030297551268598E-2</v>
      </c>
      <c r="H286" s="2">
        <f t="shared" si="40"/>
        <v>0.59862300082677244</v>
      </c>
      <c r="I286" s="2">
        <f t="shared" si="41"/>
        <v>37.446164637764987</v>
      </c>
    </row>
    <row r="287" spans="1:9" ht="13.5" x14ac:dyDescent="0.25">
      <c r="A287" s="3">
        <f>TITRES_STAT!B290</f>
        <v>42424</v>
      </c>
      <c r="B287" s="6">
        <f>TITRES_STAT!D290</f>
        <v>4.9843999999999999</v>
      </c>
      <c r="C287" s="2">
        <f t="shared" si="36"/>
        <v>-8.8000000000000078E-2</v>
      </c>
      <c r="D287" s="2">
        <f t="shared" si="37"/>
        <v>0</v>
      </c>
      <c r="E287" s="2">
        <f t="shared" si="38"/>
        <v>8.8000000000000078E-2</v>
      </c>
      <c r="F287" s="2">
        <f t="shared" si="42"/>
        <v>1.2245854055729454E-2</v>
      </c>
      <c r="G287" s="2">
        <f t="shared" si="42"/>
        <v>2.6742419154749418E-2</v>
      </c>
      <c r="H287" s="2">
        <f t="shared" si="40"/>
        <v>0.45791870903177462</v>
      </c>
      <c r="I287" s="2">
        <f t="shared" si="41"/>
        <v>31.409070080175127</v>
      </c>
    </row>
    <row r="288" spans="1:9" ht="13.5" x14ac:dyDescent="0.25">
      <c r="A288" s="3">
        <f>TITRES_STAT!B291</f>
        <v>42425</v>
      </c>
      <c r="B288" s="6">
        <f>TITRES_STAT!D291</f>
        <v>4.9843999999999999</v>
      </c>
      <c r="C288" s="2">
        <f t="shared" si="36"/>
        <v>0</v>
      </c>
      <c r="D288" s="2">
        <f t="shared" si="37"/>
        <v>0</v>
      </c>
      <c r="E288" s="2">
        <f t="shared" si="38"/>
        <v>0</v>
      </c>
      <c r="F288" s="2">
        <f t="shared" si="42"/>
        <v>1.1371150194605922E-2</v>
      </c>
      <c r="G288" s="2">
        <f t="shared" si="42"/>
        <v>2.4832246357981601E-2</v>
      </c>
      <c r="H288" s="2">
        <f t="shared" si="40"/>
        <v>0.45791870903177462</v>
      </c>
      <c r="I288" s="2">
        <f t="shared" si="41"/>
        <v>31.409070080175127</v>
      </c>
    </row>
    <row r="289" spans="1:9" ht="13.5" x14ac:dyDescent="0.25">
      <c r="A289" s="3">
        <f>TITRES_STAT!B292</f>
        <v>42426</v>
      </c>
      <c r="B289" s="6">
        <f>TITRES_STAT!D292</f>
        <v>4.9843999999999999</v>
      </c>
      <c r="C289" s="2">
        <f t="shared" si="36"/>
        <v>0</v>
      </c>
      <c r="D289" s="2">
        <f t="shared" si="37"/>
        <v>0</v>
      </c>
      <c r="E289" s="2">
        <f t="shared" si="38"/>
        <v>0</v>
      </c>
      <c r="F289" s="2">
        <f t="shared" si="42"/>
        <v>1.0558925180705499E-2</v>
      </c>
      <c r="G289" s="2">
        <f t="shared" si="42"/>
        <v>2.3058514475268629E-2</v>
      </c>
      <c r="H289" s="2">
        <f t="shared" si="40"/>
        <v>0.45791870903177467</v>
      </c>
      <c r="I289" s="2">
        <f t="shared" si="41"/>
        <v>31.409070080175127</v>
      </c>
    </row>
    <row r="290" spans="1:9" ht="13.5" x14ac:dyDescent="0.25">
      <c r="A290" s="3">
        <f>TITRES_STAT!B293</f>
        <v>42429</v>
      </c>
      <c r="B290" s="6">
        <f>TITRES_STAT!D293</f>
        <v>5.0548000000000002</v>
      </c>
      <c r="C290" s="2">
        <f t="shared" si="36"/>
        <v>7.040000000000024E-2</v>
      </c>
      <c r="D290" s="2">
        <f t="shared" si="37"/>
        <v>7.040000000000024E-2</v>
      </c>
      <c r="E290" s="2">
        <f t="shared" si="38"/>
        <v>0</v>
      </c>
      <c r="F290" s="2">
        <f t="shared" si="42"/>
        <v>1.4833287667797981E-2</v>
      </c>
      <c r="G290" s="2">
        <f t="shared" si="42"/>
        <v>2.1411477727035156E-2</v>
      </c>
      <c r="H290" s="2">
        <f t="shared" si="40"/>
        <v>0.69277272016908775</v>
      </c>
      <c r="I290" s="2">
        <f t="shared" si="41"/>
        <v>40.925323991509501</v>
      </c>
    </row>
    <row r="291" spans="1:9" ht="13.5" x14ac:dyDescent="0.25">
      <c r="A291" s="3">
        <f>TITRES_STAT!B294</f>
        <v>42430</v>
      </c>
      <c r="B291" s="6">
        <f>TITRES_STAT!D294</f>
        <v>5.0488999999999997</v>
      </c>
      <c r="C291" s="2">
        <f t="shared" si="36"/>
        <v>-5.9000000000004604E-3</v>
      </c>
      <c r="D291" s="2">
        <f t="shared" si="37"/>
        <v>0</v>
      </c>
      <c r="E291" s="2">
        <f t="shared" si="38"/>
        <v>5.9000000000004604E-3</v>
      </c>
      <c r="F291" s="2">
        <f t="shared" si="42"/>
        <v>1.3773767120098123E-2</v>
      </c>
      <c r="G291" s="2">
        <f t="shared" si="42"/>
        <v>2.0303515032246967E-2</v>
      </c>
      <c r="H291" s="2">
        <f t="shared" si="40"/>
        <v>0.67839322886810483</v>
      </c>
      <c r="I291" s="2">
        <f t="shared" si="41"/>
        <v>40.419206726996144</v>
      </c>
    </row>
    <row r="292" spans="1:9" ht="13.5" x14ac:dyDescent="0.25">
      <c r="A292" s="3">
        <f>TITRES_STAT!B295</f>
        <v>42431</v>
      </c>
      <c r="B292" s="6">
        <f>TITRES_STAT!D295</f>
        <v>5.0372000000000003</v>
      </c>
      <c r="C292" s="2">
        <f t="shared" si="36"/>
        <v>-1.1699999999999378E-2</v>
      </c>
      <c r="D292" s="2">
        <f t="shared" si="37"/>
        <v>0</v>
      </c>
      <c r="E292" s="2">
        <f t="shared" si="38"/>
        <v>1.1699999999999378E-2</v>
      </c>
      <c r="F292" s="2">
        <f t="shared" si="42"/>
        <v>1.2789926611519686E-2</v>
      </c>
      <c r="G292" s="2">
        <f t="shared" si="42"/>
        <v>1.9688978244229282E-2</v>
      </c>
      <c r="H292" s="2">
        <f t="shared" si="40"/>
        <v>0.64959829062070984</v>
      </c>
      <c r="I292" s="2">
        <f t="shared" si="41"/>
        <v>39.379180635321788</v>
      </c>
    </row>
    <row r="293" spans="1:9" ht="13.5" x14ac:dyDescent="0.25">
      <c r="A293" s="3">
        <f>TITRES_STAT!B296</f>
        <v>42432</v>
      </c>
      <c r="B293" s="6">
        <f>TITRES_STAT!D296</f>
        <v>4.9843999999999999</v>
      </c>
      <c r="C293" s="2">
        <f t="shared" si="36"/>
        <v>-5.2800000000000402E-2</v>
      </c>
      <c r="D293" s="2">
        <f t="shared" si="37"/>
        <v>0</v>
      </c>
      <c r="E293" s="2">
        <f t="shared" si="38"/>
        <v>5.2800000000000402E-2</v>
      </c>
      <c r="F293" s="2">
        <f t="shared" si="42"/>
        <v>1.1876360424982566E-2</v>
      </c>
      <c r="G293" s="2">
        <f t="shared" si="42"/>
        <v>2.205405122678436E-2</v>
      </c>
      <c r="H293" s="2">
        <f t="shared" si="40"/>
        <v>0.5385115098743799</v>
      </c>
      <c r="I293" s="2">
        <f t="shared" si="41"/>
        <v>35.002111223617007</v>
      </c>
    </row>
    <row r="294" spans="1:9" ht="13.5" x14ac:dyDescent="0.25">
      <c r="A294" s="3">
        <f>TITRES_STAT!B297</f>
        <v>42433</v>
      </c>
      <c r="B294" s="6">
        <f>TITRES_STAT!D297</f>
        <v>5.0957999999999997</v>
      </c>
      <c r="C294" s="2">
        <f t="shared" si="36"/>
        <v>0.11139999999999972</v>
      </c>
      <c r="D294" s="2">
        <f t="shared" si="37"/>
        <v>0.11139999999999972</v>
      </c>
      <c r="E294" s="2">
        <f t="shared" si="38"/>
        <v>0</v>
      </c>
      <c r="F294" s="2">
        <f t="shared" si="42"/>
        <v>1.8985191823198078E-2</v>
      </c>
      <c r="G294" s="2">
        <f t="shared" si="42"/>
        <v>2.0478761853442624E-2</v>
      </c>
      <c r="H294" s="2">
        <f t="shared" si="40"/>
        <v>0.92706736662434175</v>
      </c>
      <c r="I294" s="2">
        <f t="shared" si="41"/>
        <v>48.107678158044493</v>
      </c>
    </row>
    <row r="295" spans="1:9" ht="13.5" x14ac:dyDescent="0.25">
      <c r="A295" s="3">
        <f>TITRES_STAT!B298</f>
        <v>42436</v>
      </c>
      <c r="B295" s="6">
        <f>TITRES_STAT!D298</f>
        <v>5.0724</v>
      </c>
      <c r="C295" s="2">
        <f t="shared" si="36"/>
        <v>-2.3399999999999643E-2</v>
      </c>
      <c r="D295" s="2">
        <f t="shared" si="37"/>
        <v>0</v>
      </c>
      <c r="E295" s="2">
        <f t="shared" si="38"/>
        <v>2.3399999999999643E-2</v>
      </c>
      <c r="F295" s="2">
        <f t="shared" si="42"/>
        <v>1.7629106692969642E-2</v>
      </c>
      <c r="G295" s="2">
        <f t="shared" si="42"/>
        <v>2.0687421721053839E-2</v>
      </c>
      <c r="H295" s="2">
        <f t="shared" si="40"/>
        <v>0.85216548155096039</v>
      </c>
      <c r="I295" s="2">
        <f t="shared" si="41"/>
        <v>46.009143893415867</v>
      </c>
    </row>
    <row r="296" spans="1:9" ht="13.5" x14ac:dyDescent="0.25">
      <c r="A296" s="3">
        <f>TITRES_STAT!B299</f>
        <v>42437</v>
      </c>
      <c r="B296" s="6">
        <f>TITRES_STAT!D299</f>
        <v>5.0724</v>
      </c>
      <c r="C296" s="2">
        <f t="shared" si="36"/>
        <v>0</v>
      </c>
      <c r="D296" s="2">
        <f t="shared" si="37"/>
        <v>0</v>
      </c>
      <c r="E296" s="2">
        <f t="shared" si="38"/>
        <v>0</v>
      </c>
      <c r="F296" s="2">
        <f t="shared" si="42"/>
        <v>1.6369884786328955E-2</v>
      </c>
      <c r="G296" s="2">
        <f t="shared" si="42"/>
        <v>1.9209748740978565E-2</v>
      </c>
      <c r="H296" s="2">
        <f t="shared" si="40"/>
        <v>0.85216548155096039</v>
      </c>
      <c r="I296" s="2">
        <f t="shared" si="41"/>
        <v>46.009143893415867</v>
      </c>
    </row>
    <row r="297" spans="1:9" ht="13.5" x14ac:dyDescent="0.25">
      <c r="A297" s="3">
        <f>TITRES_STAT!B300</f>
        <v>42438</v>
      </c>
      <c r="B297" s="6">
        <f>TITRES_STAT!D300</f>
        <v>5.0664999999999996</v>
      </c>
      <c r="C297" s="2">
        <f t="shared" si="36"/>
        <v>-5.9000000000004604E-3</v>
      </c>
      <c r="D297" s="2">
        <f t="shared" si="37"/>
        <v>0</v>
      </c>
      <c r="E297" s="2">
        <f t="shared" si="38"/>
        <v>5.9000000000004604E-3</v>
      </c>
      <c r="F297" s="2">
        <f t="shared" si="42"/>
        <v>1.5200607301591172E-2</v>
      </c>
      <c r="G297" s="2">
        <f t="shared" si="42"/>
        <v>1.8259052402337272E-2</v>
      </c>
      <c r="H297" s="2">
        <f t="shared" si="40"/>
        <v>0.83249705223724535</v>
      </c>
      <c r="I297" s="2">
        <f t="shared" si="41"/>
        <v>45.429653009311664</v>
      </c>
    </row>
    <row r="298" spans="1:9" ht="13.5" x14ac:dyDescent="0.25">
      <c r="A298" s="3">
        <f>TITRES_STAT!B301</f>
        <v>42439</v>
      </c>
      <c r="B298" s="6">
        <f>TITRES_STAT!D301</f>
        <v>5.0430999999999999</v>
      </c>
      <c r="C298" s="2">
        <f t="shared" si="36"/>
        <v>-2.3399999999999643E-2</v>
      </c>
      <c r="D298" s="2">
        <f t="shared" si="37"/>
        <v>0</v>
      </c>
      <c r="E298" s="2">
        <f t="shared" si="38"/>
        <v>2.3399999999999643E-2</v>
      </c>
      <c r="F298" s="2">
        <f t="shared" si="42"/>
        <v>1.4114849637191802E-2</v>
      </c>
      <c r="G298" s="2">
        <f t="shared" si="42"/>
        <v>1.8626262945027443E-2</v>
      </c>
      <c r="H298" s="2">
        <f t="shared" si="40"/>
        <v>0.75779289054651566</v>
      </c>
      <c r="I298" s="2">
        <f t="shared" si="41"/>
        <v>43.110476474330838</v>
      </c>
    </row>
    <row r="299" spans="1:9" ht="13.5" x14ac:dyDescent="0.25">
      <c r="A299" s="3">
        <f>TITRES_STAT!B302</f>
        <v>42440</v>
      </c>
      <c r="B299" s="6">
        <f>TITRES_STAT!D302</f>
        <v>4.9903000000000004</v>
      </c>
      <c r="C299" s="2">
        <f t="shared" si="36"/>
        <v>-5.2799999999999514E-2</v>
      </c>
      <c r="D299" s="2">
        <f t="shared" si="37"/>
        <v>0</v>
      </c>
      <c r="E299" s="2">
        <f t="shared" si="38"/>
        <v>5.2799999999999514E-2</v>
      </c>
      <c r="F299" s="2">
        <f t="shared" si="42"/>
        <v>1.31066460916781E-2</v>
      </c>
      <c r="G299" s="2">
        <f t="shared" si="42"/>
        <v>2.1067244163239733E-2</v>
      </c>
      <c r="H299" s="2">
        <f t="shared" si="40"/>
        <v>0.62213386763456735</v>
      </c>
      <c r="I299" s="2">
        <f t="shared" si="41"/>
        <v>38.352806759517151</v>
      </c>
    </row>
    <row r="300" spans="1:9" ht="13.5" x14ac:dyDescent="0.25">
      <c r="A300" s="3">
        <f>TITRES_STAT!B303</f>
        <v>42443</v>
      </c>
      <c r="B300" s="6">
        <f>TITRES_STAT!D303</f>
        <v>4.9843999999999999</v>
      </c>
      <c r="C300" s="2">
        <f t="shared" si="36"/>
        <v>-5.9000000000004604E-3</v>
      </c>
      <c r="D300" s="2">
        <f t="shared" si="37"/>
        <v>0</v>
      </c>
      <c r="E300" s="2">
        <f t="shared" si="38"/>
        <v>5.9000000000004604E-3</v>
      </c>
      <c r="F300" s="2">
        <f t="shared" si="42"/>
        <v>1.2170457085129665E-2</v>
      </c>
      <c r="G300" s="2">
        <f t="shared" si="42"/>
        <v>1.9983869580151213E-2</v>
      </c>
      <c r="H300" s="2">
        <f t="shared" si="40"/>
        <v>0.60901403686190259</v>
      </c>
      <c r="I300" s="2">
        <f t="shared" si="41"/>
        <v>37.850138215678761</v>
      </c>
    </row>
    <row r="301" spans="1:9" ht="13.5" x14ac:dyDescent="0.25">
      <c r="A301" s="3">
        <f>TITRES_STAT!B304</f>
        <v>42444</v>
      </c>
      <c r="B301" s="6">
        <f>TITRES_STAT!D304</f>
        <v>4.9843999999999999</v>
      </c>
      <c r="C301" s="2">
        <f t="shared" si="36"/>
        <v>0</v>
      </c>
      <c r="D301" s="2">
        <f t="shared" si="37"/>
        <v>0</v>
      </c>
      <c r="E301" s="2">
        <f t="shared" si="38"/>
        <v>0</v>
      </c>
      <c r="F301" s="2">
        <f t="shared" ref="F301:G316" si="43">((F300*13)+D301)/14</f>
        <v>1.1301138721906117E-2</v>
      </c>
      <c r="G301" s="2">
        <f t="shared" si="43"/>
        <v>1.8556450324426127E-2</v>
      </c>
      <c r="H301" s="2">
        <f t="shared" si="40"/>
        <v>0.60901403686190259</v>
      </c>
      <c r="I301" s="2">
        <f t="shared" si="41"/>
        <v>37.850138215678761</v>
      </c>
    </row>
    <row r="302" spans="1:9" ht="13.5" x14ac:dyDescent="0.25">
      <c r="A302" s="3">
        <f>TITRES_STAT!B305</f>
        <v>42445</v>
      </c>
      <c r="B302" s="6">
        <f>TITRES_STAT!D305</f>
        <v>4.9962</v>
      </c>
      <c r="C302" s="2">
        <f t="shared" si="36"/>
        <v>1.1800000000000033E-2</v>
      </c>
      <c r="D302" s="2">
        <f t="shared" si="37"/>
        <v>1.1800000000000033E-2</v>
      </c>
      <c r="E302" s="2">
        <f t="shared" si="38"/>
        <v>0</v>
      </c>
      <c r="F302" s="2">
        <f t="shared" si="43"/>
        <v>1.1336771670341398E-2</v>
      </c>
      <c r="G302" s="2">
        <f t="shared" si="43"/>
        <v>1.7230989586967119E-2</v>
      </c>
      <c r="H302" s="2">
        <f t="shared" si="40"/>
        <v>0.65792922763508088</v>
      </c>
      <c r="I302" s="2">
        <f t="shared" si="41"/>
        <v>39.683794499091526</v>
      </c>
    </row>
    <row r="303" spans="1:9" ht="13.5" x14ac:dyDescent="0.25">
      <c r="A303" s="3">
        <f>TITRES_STAT!B306</f>
        <v>42446</v>
      </c>
      <c r="B303" s="6">
        <f>TITRES_STAT!D306</f>
        <v>5.0430999999999999</v>
      </c>
      <c r="C303" s="2">
        <f t="shared" si="36"/>
        <v>4.6899999999999942E-2</v>
      </c>
      <c r="D303" s="2">
        <f t="shared" si="37"/>
        <v>4.6899999999999942E-2</v>
      </c>
      <c r="E303" s="2">
        <f t="shared" si="38"/>
        <v>0</v>
      </c>
      <c r="F303" s="2">
        <f t="shared" si="43"/>
        <v>1.3877002265317007E-2</v>
      </c>
      <c r="G303" s="2">
        <f t="shared" si="43"/>
        <v>1.600020461646947E-2</v>
      </c>
      <c r="H303" s="2">
        <f t="shared" si="40"/>
        <v>0.86730155007099163</v>
      </c>
      <c r="I303" s="2">
        <f t="shared" si="41"/>
        <v>46.446785739454796</v>
      </c>
    </row>
    <row r="304" spans="1:9" ht="13.5" x14ac:dyDescent="0.25">
      <c r="A304" s="3">
        <f>TITRES_STAT!B307</f>
        <v>42447</v>
      </c>
      <c r="B304" s="6">
        <f>TITRES_STAT!D307</f>
        <v>4.9843999999999999</v>
      </c>
      <c r="C304" s="2">
        <f t="shared" si="36"/>
        <v>-5.8699999999999974E-2</v>
      </c>
      <c r="D304" s="2">
        <f t="shared" si="37"/>
        <v>0</v>
      </c>
      <c r="E304" s="2">
        <f t="shared" si="38"/>
        <v>5.8699999999999974E-2</v>
      </c>
      <c r="F304" s="2">
        <f t="shared" si="43"/>
        <v>1.2885787817794364E-2</v>
      </c>
      <c r="G304" s="2">
        <f t="shared" si="43"/>
        <v>1.9050190001007362E-2</v>
      </c>
      <c r="H304" s="2">
        <f t="shared" si="40"/>
        <v>0.67641256161292729</v>
      </c>
      <c r="I304" s="2">
        <f t="shared" si="41"/>
        <v>40.348812523936843</v>
      </c>
    </row>
    <row r="305" spans="1:9" ht="13.5" x14ac:dyDescent="0.25">
      <c r="A305" s="3">
        <f>TITRES_STAT!B308</f>
        <v>42450</v>
      </c>
      <c r="B305" s="6">
        <f>TITRES_STAT!D308</f>
        <v>4.9257999999999997</v>
      </c>
      <c r="C305" s="2">
        <f t="shared" si="36"/>
        <v>-5.8600000000000207E-2</v>
      </c>
      <c r="D305" s="2">
        <f t="shared" si="37"/>
        <v>0</v>
      </c>
      <c r="E305" s="2">
        <f t="shared" si="38"/>
        <v>5.8600000000000207E-2</v>
      </c>
      <c r="F305" s="2">
        <f t="shared" si="43"/>
        <v>1.1965374402237624E-2</v>
      </c>
      <c r="G305" s="2">
        <f t="shared" si="43"/>
        <v>2.187517642950685E-2</v>
      </c>
      <c r="H305" s="2">
        <f t="shared" si="40"/>
        <v>0.54698413248442856</v>
      </c>
      <c r="I305" s="2">
        <f t="shared" si="41"/>
        <v>35.358095858810259</v>
      </c>
    </row>
    <row r="306" spans="1:9" ht="13.5" x14ac:dyDescent="0.25">
      <c r="A306" s="3">
        <f>TITRES_STAT!B309</f>
        <v>42451</v>
      </c>
      <c r="B306" s="6">
        <f>TITRES_STAT!D309</f>
        <v>5.0372000000000003</v>
      </c>
      <c r="C306" s="2">
        <f t="shared" si="36"/>
        <v>0.11140000000000061</v>
      </c>
      <c r="D306" s="2">
        <f t="shared" si="37"/>
        <v>0.11140000000000061</v>
      </c>
      <c r="E306" s="2">
        <f t="shared" si="38"/>
        <v>0</v>
      </c>
      <c r="F306" s="2">
        <f t="shared" si="43"/>
        <v>1.9067847659220698E-2</v>
      </c>
      <c r="G306" s="2">
        <f t="shared" si="43"/>
        <v>2.0312663827399217E-2</v>
      </c>
      <c r="H306" s="2">
        <f t="shared" si="40"/>
        <v>0.93871723675653906</v>
      </c>
      <c r="I306" s="2">
        <f t="shared" si="41"/>
        <v>48.419502285284608</v>
      </c>
    </row>
    <row r="307" spans="1:9" ht="13.5" x14ac:dyDescent="0.25">
      <c r="A307" s="3">
        <f>TITRES_STAT!B310</f>
        <v>42452</v>
      </c>
      <c r="B307" s="6">
        <f>TITRES_STAT!D310</f>
        <v>4.9257999999999997</v>
      </c>
      <c r="C307" s="2">
        <f t="shared" si="36"/>
        <v>-0.11140000000000061</v>
      </c>
      <c r="D307" s="2">
        <f t="shared" si="37"/>
        <v>0</v>
      </c>
      <c r="E307" s="2">
        <f t="shared" si="38"/>
        <v>0.11140000000000061</v>
      </c>
      <c r="F307" s="2">
        <f t="shared" si="43"/>
        <v>1.7705858540704934E-2</v>
      </c>
      <c r="G307" s="2">
        <f t="shared" si="43"/>
        <v>2.6818902125442173E-2</v>
      </c>
      <c r="H307" s="2">
        <f t="shared" si="40"/>
        <v>0.66020072178525135</v>
      </c>
      <c r="I307" s="2">
        <f t="shared" si="41"/>
        <v>39.766319404759834</v>
      </c>
    </row>
    <row r="308" spans="1:9" ht="13.5" x14ac:dyDescent="0.25">
      <c r="A308" s="3">
        <f>TITRES_STAT!B311</f>
        <v>42453</v>
      </c>
      <c r="B308" s="6">
        <f>TITRES_STAT!D311</f>
        <v>4.8964999999999996</v>
      </c>
      <c r="C308" s="2">
        <f t="shared" si="36"/>
        <v>-2.9300000000000104E-2</v>
      </c>
      <c r="D308" s="2">
        <f t="shared" si="37"/>
        <v>0</v>
      </c>
      <c r="E308" s="2">
        <f t="shared" si="38"/>
        <v>2.9300000000000104E-2</v>
      </c>
      <c r="F308" s="2">
        <f t="shared" si="43"/>
        <v>1.644115435922601E-2</v>
      </c>
      <c r="G308" s="2">
        <f t="shared" si="43"/>
        <v>2.6996123402196311E-2</v>
      </c>
      <c r="H308" s="2">
        <f t="shared" si="40"/>
        <v>0.60901908449153164</v>
      </c>
      <c r="I308" s="2">
        <f t="shared" si="41"/>
        <v>37.850333185077702</v>
      </c>
    </row>
    <row r="309" spans="1:9" ht="13.5" x14ac:dyDescent="0.25">
      <c r="A309" s="3">
        <f>TITRES_STAT!B312</f>
        <v>42454</v>
      </c>
      <c r="B309" s="6">
        <f>TITRES_STAT!D312</f>
        <v>5.0372000000000003</v>
      </c>
      <c r="C309" s="2">
        <f t="shared" si="36"/>
        <v>0.14070000000000071</v>
      </c>
      <c r="D309" s="2">
        <f t="shared" si="37"/>
        <v>0.14070000000000071</v>
      </c>
      <c r="E309" s="2">
        <f t="shared" si="38"/>
        <v>0</v>
      </c>
      <c r="F309" s="2">
        <f t="shared" si="43"/>
        <v>2.5316786190709917E-2</v>
      </c>
      <c r="G309" s="2">
        <f t="shared" si="43"/>
        <v>2.5067828873468003E-2</v>
      </c>
      <c r="H309" s="2">
        <f t="shared" si="40"/>
        <v>1.0099313474054155</v>
      </c>
      <c r="I309" s="2">
        <f t="shared" si="41"/>
        <v>50.247056881276954</v>
      </c>
    </row>
    <row r="310" spans="1:9" ht="13.5" x14ac:dyDescent="0.25">
      <c r="A310" s="3">
        <f>TITRES_STAT!B313</f>
        <v>42457</v>
      </c>
      <c r="B310" s="6">
        <f>TITRES_STAT!D313</f>
        <v>4.9843999999999999</v>
      </c>
      <c r="C310" s="2">
        <f t="shared" si="36"/>
        <v>-5.2800000000000402E-2</v>
      </c>
      <c r="D310" s="2">
        <f t="shared" si="37"/>
        <v>0</v>
      </c>
      <c r="E310" s="2">
        <f t="shared" si="38"/>
        <v>5.2800000000000402E-2</v>
      </c>
      <c r="F310" s="2">
        <f t="shared" si="43"/>
        <v>2.3508444319944925E-2</v>
      </c>
      <c r="G310" s="2">
        <f t="shared" si="43"/>
        <v>2.7048698239648891E-2</v>
      </c>
      <c r="H310" s="2">
        <f t="shared" si="40"/>
        <v>0.86911555268436014</v>
      </c>
      <c r="I310" s="2">
        <f t="shared" si="41"/>
        <v>46.498759877962918</v>
      </c>
    </row>
    <row r="311" spans="1:9" ht="13.5" x14ac:dyDescent="0.25">
      <c r="A311" s="3">
        <f>TITRES_STAT!B314</f>
        <v>42458</v>
      </c>
      <c r="B311" s="6">
        <f>TITRES_STAT!D314</f>
        <v>4.9843999999999999</v>
      </c>
      <c r="C311" s="2">
        <f t="shared" si="36"/>
        <v>0</v>
      </c>
      <c r="D311" s="2">
        <f t="shared" si="37"/>
        <v>0</v>
      </c>
      <c r="E311" s="2">
        <f t="shared" si="38"/>
        <v>0</v>
      </c>
      <c r="F311" s="2">
        <f t="shared" si="43"/>
        <v>2.1829269725663146E-2</v>
      </c>
      <c r="G311" s="2">
        <f t="shared" si="43"/>
        <v>2.5116648365388256E-2</v>
      </c>
      <c r="H311" s="2">
        <f t="shared" si="40"/>
        <v>0.86911555268436014</v>
      </c>
      <c r="I311" s="2">
        <f t="shared" si="41"/>
        <v>46.498759877962918</v>
      </c>
    </row>
    <row r="312" spans="1:9" ht="13.5" x14ac:dyDescent="0.25">
      <c r="A312" s="3">
        <f>TITRES_STAT!B315</f>
        <v>42459</v>
      </c>
      <c r="B312" s="6">
        <f>TITRES_STAT!D315</f>
        <v>4.9023000000000003</v>
      </c>
      <c r="C312" s="2">
        <f t="shared" si="36"/>
        <v>-8.2099999999999618E-2</v>
      </c>
      <c r="D312" s="2">
        <f t="shared" si="37"/>
        <v>0</v>
      </c>
      <c r="E312" s="2">
        <f t="shared" si="38"/>
        <v>8.2099999999999618E-2</v>
      </c>
      <c r="F312" s="2">
        <f t="shared" si="43"/>
        <v>2.0270036173830063E-2</v>
      </c>
      <c r="G312" s="2">
        <f t="shared" si="43"/>
        <v>2.9186887767860496E-2</v>
      </c>
      <c r="H312" s="2">
        <f t="shared" si="40"/>
        <v>0.69449118162405332</v>
      </c>
      <c r="I312" s="2">
        <f t="shared" si="41"/>
        <v>40.985234337922684</v>
      </c>
    </row>
    <row r="313" spans="1:9" ht="13.5" x14ac:dyDescent="0.25">
      <c r="A313" s="3">
        <f>TITRES_STAT!B316</f>
        <v>42460</v>
      </c>
      <c r="B313" s="6">
        <f>TITRES_STAT!D316</f>
        <v>4.9257999999999997</v>
      </c>
      <c r="C313" s="2">
        <f t="shared" si="36"/>
        <v>2.349999999999941E-2</v>
      </c>
      <c r="D313" s="2">
        <f t="shared" si="37"/>
        <v>2.349999999999941E-2</v>
      </c>
      <c r="E313" s="2">
        <f t="shared" si="38"/>
        <v>0</v>
      </c>
      <c r="F313" s="2">
        <f t="shared" si="43"/>
        <v>2.0500747875699301E-2</v>
      </c>
      <c r="G313" s="2">
        <f t="shared" si="43"/>
        <v>2.7102110070156175E-2</v>
      </c>
      <c r="H313" s="2">
        <f t="shared" si="40"/>
        <v>0.75642626432522519</v>
      </c>
      <c r="I313" s="2">
        <f t="shared" si="41"/>
        <v>43.06621232493498</v>
      </c>
    </row>
    <row r="314" spans="1:9" ht="13.5" x14ac:dyDescent="0.25">
      <c r="A314" s="3">
        <f>TITRES_STAT!B317</f>
        <v>42461</v>
      </c>
      <c r="B314" s="6">
        <f>TITRES_STAT!D317</f>
        <v>4.8964999999999996</v>
      </c>
      <c r="C314" s="2">
        <f t="shared" si="36"/>
        <v>-2.9300000000000104E-2</v>
      </c>
      <c r="D314" s="2">
        <f t="shared" si="37"/>
        <v>0</v>
      </c>
      <c r="E314" s="2">
        <f t="shared" si="38"/>
        <v>2.9300000000000104E-2</v>
      </c>
      <c r="F314" s="2">
        <f t="shared" si="43"/>
        <v>1.903640874172078E-2</v>
      </c>
      <c r="G314" s="2">
        <f t="shared" si="43"/>
        <v>2.7259102208002171E-2</v>
      </c>
      <c r="H314" s="2">
        <f t="shared" si="40"/>
        <v>0.69835053981097217</v>
      </c>
      <c r="I314" s="2">
        <f t="shared" si="41"/>
        <v>41.119340409471604</v>
      </c>
    </row>
    <row r="315" spans="1:9" ht="13.5" x14ac:dyDescent="0.25">
      <c r="A315" s="3">
        <f>TITRES_STAT!B318</f>
        <v>42464</v>
      </c>
      <c r="B315" s="6">
        <f>TITRES_STAT!D318</f>
        <v>4.9257999999999997</v>
      </c>
      <c r="C315" s="2">
        <f t="shared" si="36"/>
        <v>2.9300000000000104E-2</v>
      </c>
      <c r="D315" s="2">
        <f t="shared" si="37"/>
        <v>2.9300000000000104E-2</v>
      </c>
      <c r="E315" s="2">
        <f t="shared" si="38"/>
        <v>0</v>
      </c>
      <c r="F315" s="2">
        <f t="shared" si="43"/>
        <v>1.9769522403026447E-2</v>
      </c>
      <c r="G315" s="2">
        <f t="shared" si="43"/>
        <v>2.531202347885916E-2</v>
      </c>
      <c r="H315" s="2">
        <f t="shared" si="40"/>
        <v>0.7810328723635287</v>
      </c>
      <c r="I315" s="2">
        <f t="shared" si="41"/>
        <v>43.852804992142289</v>
      </c>
    </row>
    <row r="316" spans="1:9" ht="13.5" x14ac:dyDescent="0.25">
      <c r="A316" s="3">
        <f>TITRES_STAT!B319</f>
        <v>42465</v>
      </c>
      <c r="B316" s="6">
        <f>TITRES_STAT!D319</f>
        <v>4.9257999999999997</v>
      </c>
      <c r="C316" s="2">
        <f t="shared" si="36"/>
        <v>0</v>
      </c>
      <c r="D316" s="2">
        <f t="shared" si="37"/>
        <v>0</v>
      </c>
      <c r="E316" s="2">
        <f t="shared" si="38"/>
        <v>0</v>
      </c>
      <c r="F316" s="2">
        <f t="shared" si="43"/>
        <v>1.835741365995313E-2</v>
      </c>
      <c r="G316" s="2">
        <f t="shared" si="43"/>
        <v>2.3504021801797791E-2</v>
      </c>
      <c r="H316" s="2">
        <f t="shared" si="40"/>
        <v>0.7810328723635287</v>
      </c>
      <c r="I316" s="2">
        <f t="shared" si="41"/>
        <v>43.852804992142289</v>
      </c>
    </row>
    <row r="317" spans="1:9" ht="13.5" x14ac:dyDescent="0.25">
      <c r="A317" s="3">
        <f>TITRES_STAT!B320</f>
        <v>42466</v>
      </c>
      <c r="B317" s="6">
        <f>TITRES_STAT!D320</f>
        <v>4.9257999999999997</v>
      </c>
      <c r="C317" s="2">
        <f t="shared" si="36"/>
        <v>0</v>
      </c>
      <c r="D317" s="2">
        <f t="shared" si="37"/>
        <v>0</v>
      </c>
      <c r="E317" s="2">
        <f t="shared" si="38"/>
        <v>0</v>
      </c>
      <c r="F317" s="2">
        <f t="shared" ref="F317:G332" si="44">((F316*13)+D317)/14</f>
        <v>1.7046169827099337E-2</v>
      </c>
      <c r="G317" s="2">
        <f t="shared" si="44"/>
        <v>2.1825163101669376E-2</v>
      </c>
      <c r="H317" s="2">
        <f t="shared" si="40"/>
        <v>0.78103287236352881</v>
      </c>
      <c r="I317" s="2">
        <f t="shared" si="41"/>
        <v>43.852804992142289</v>
      </c>
    </row>
    <row r="318" spans="1:9" ht="13.5" x14ac:dyDescent="0.25">
      <c r="A318" s="3">
        <f>TITRES_STAT!B321</f>
        <v>42467</v>
      </c>
      <c r="B318" s="6">
        <f>TITRES_STAT!D321</f>
        <v>4.9257999999999997</v>
      </c>
      <c r="C318" s="2">
        <f t="shared" si="36"/>
        <v>0</v>
      </c>
      <c r="D318" s="2">
        <f t="shared" si="37"/>
        <v>0</v>
      </c>
      <c r="E318" s="2">
        <f t="shared" si="38"/>
        <v>0</v>
      </c>
      <c r="F318" s="2">
        <f t="shared" si="44"/>
        <v>1.5828586268020813E-2</v>
      </c>
      <c r="G318" s="2">
        <f t="shared" si="44"/>
        <v>2.0266222880121563E-2</v>
      </c>
      <c r="H318" s="2">
        <f t="shared" si="40"/>
        <v>0.78103287236352881</v>
      </c>
      <c r="I318" s="2">
        <f t="shared" si="41"/>
        <v>43.852804992142289</v>
      </c>
    </row>
    <row r="319" spans="1:9" ht="13.5" x14ac:dyDescent="0.25">
      <c r="A319" s="3">
        <f>TITRES_STAT!B322</f>
        <v>42468</v>
      </c>
      <c r="B319" s="6">
        <f>TITRES_STAT!D322</f>
        <v>5.0430999999999999</v>
      </c>
      <c r="C319" s="2">
        <f t="shared" si="36"/>
        <v>0.11730000000000018</v>
      </c>
      <c r="D319" s="2">
        <f t="shared" si="37"/>
        <v>0.11730000000000018</v>
      </c>
      <c r="E319" s="2">
        <f t="shared" si="38"/>
        <v>0</v>
      </c>
      <c r="F319" s="2">
        <f t="shared" si="44"/>
        <v>2.3076544391733622E-2</v>
      </c>
      <c r="G319" s="2">
        <f t="shared" si="44"/>
        <v>1.881863553154145E-2</v>
      </c>
      <c r="H319" s="2">
        <f t="shared" si="40"/>
        <v>1.2262602330044383</v>
      </c>
      <c r="I319" s="2">
        <f t="shared" si="41"/>
        <v>55.081621403691202</v>
      </c>
    </row>
    <row r="320" spans="1:9" ht="13.5" x14ac:dyDescent="0.25">
      <c r="A320" s="3">
        <f>TITRES_STAT!B323</f>
        <v>42471</v>
      </c>
      <c r="B320" s="6">
        <f>TITRES_STAT!D323</f>
        <v>5.0430999999999999</v>
      </c>
      <c r="C320" s="2">
        <f t="shared" si="36"/>
        <v>0</v>
      </c>
      <c r="D320" s="2">
        <f t="shared" si="37"/>
        <v>0</v>
      </c>
      <c r="E320" s="2">
        <f t="shared" si="38"/>
        <v>0</v>
      </c>
      <c r="F320" s="2">
        <f t="shared" si="44"/>
        <v>2.1428219792324076E-2</v>
      </c>
      <c r="G320" s="2">
        <f t="shared" si="44"/>
        <v>1.7474447279288489E-2</v>
      </c>
      <c r="H320" s="2">
        <f t="shared" si="40"/>
        <v>1.2262602330044383</v>
      </c>
      <c r="I320" s="2">
        <f t="shared" si="41"/>
        <v>55.081621403691202</v>
      </c>
    </row>
    <row r="321" spans="1:9" ht="13.5" x14ac:dyDescent="0.25">
      <c r="A321" s="3">
        <f>TITRES_STAT!B324</f>
        <v>42472</v>
      </c>
      <c r="B321" s="6">
        <f>TITRES_STAT!D324</f>
        <v>5.0255000000000001</v>
      </c>
      <c r="C321" s="2">
        <f t="shared" si="36"/>
        <v>-1.7599999999999838E-2</v>
      </c>
      <c r="D321" s="2">
        <f t="shared" si="37"/>
        <v>0</v>
      </c>
      <c r="E321" s="2">
        <f t="shared" si="38"/>
        <v>1.7599999999999838E-2</v>
      </c>
      <c r="F321" s="2">
        <f t="shared" si="44"/>
        <v>1.9897632664300925E-2</v>
      </c>
      <c r="G321" s="2">
        <f t="shared" si="44"/>
        <v>1.748341533076787E-2</v>
      </c>
      <c r="H321" s="2">
        <f t="shared" si="40"/>
        <v>1.1380861397992668</v>
      </c>
      <c r="I321" s="2">
        <f t="shared" si="41"/>
        <v>53.229199638613039</v>
      </c>
    </row>
    <row r="322" spans="1:9" ht="13.5" x14ac:dyDescent="0.25">
      <c r="A322" s="3">
        <f>TITRES_STAT!B325</f>
        <v>42473</v>
      </c>
      <c r="B322" s="6">
        <f>TITRES_STAT!D325</f>
        <v>5.0724</v>
      </c>
      <c r="C322" s="2">
        <f t="shared" si="36"/>
        <v>4.6899999999999942E-2</v>
      </c>
      <c r="D322" s="2">
        <f t="shared" si="37"/>
        <v>4.6899999999999942E-2</v>
      </c>
      <c r="E322" s="2">
        <f t="shared" si="38"/>
        <v>0</v>
      </c>
      <c r="F322" s="2">
        <f t="shared" si="44"/>
        <v>2.1826373188279426E-2</v>
      </c>
      <c r="G322" s="2">
        <f t="shared" si="44"/>
        <v>1.6234599949998738E-2</v>
      </c>
      <c r="H322" s="2">
        <f t="shared" si="40"/>
        <v>1.3444355423295247</v>
      </c>
      <c r="I322" s="2">
        <f t="shared" si="41"/>
        <v>57.345809601301298</v>
      </c>
    </row>
    <row r="323" spans="1:9" ht="13.5" x14ac:dyDescent="0.25">
      <c r="A323" s="3">
        <f>TITRES_STAT!B326</f>
        <v>42474</v>
      </c>
      <c r="B323" s="6">
        <f>TITRES_STAT!D326</f>
        <v>4.9843999999999999</v>
      </c>
      <c r="C323" s="2">
        <f t="shared" ref="C323:C386" si="45">B323-B322</f>
        <v>-8.8000000000000078E-2</v>
      </c>
      <c r="D323" s="2">
        <f t="shared" ref="D323:D386" si="46">IF(C323&gt;0,C323,0)</f>
        <v>0</v>
      </c>
      <c r="E323" s="2">
        <f t="shared" ref="E323:E386" si="47">IF(C323&lt;0,-C323,0)</f>
        <v>8.8000000000000078E-2</v>
      </c>
      <c r="F323" s="2">
        <f t="shared" si="44"/>
        <v>2.0267346531973755E-2</v>
      </c>
      <c r="G323" s="2">
        <f t="shared" si="44"/>
        <v>2.1360699953570261E-2</v>
      </c>
      <c r="H323" s="2">
        <f t="shared" si="40"/>
        <v>0.9488147193690738</v>
      </c>
      <c r="I323" s="2">
        <f t="shared" si="41"/>
        <v>48.686758671252818</v>
      </c>
    </row>
    <row r="324" spans="1:9" ht="13.5" x14ac:dyDescent="0.25">
      <c r="A324" s="3">
        <f>TITRES_STAT!B327</f>
        <v>42475</v>
      </c>
      <c r="B324" s="6">
        <f>TITRES_STAT!D327</f>
        <v>5.0724</v>
      </c>
      <c r="C324" s="2">
        <f t="shared" si="45"/>
        <v>8.8000000000000078E-2</v>
      </c>
      <c r="D324" s="2">
        <f t="shared" si="46"/>
        <v>8.8000000000000078E-2</v>
      </c>
      <c r="E324" s="2">
        <f t="shared" si="47"/>
        <v>0</v>
      </c>
      <c r="F324" s="2">
        <f t="shared" si="44"/>
        <v>2.5105393208261349E-2</v>
      </c>
      <c r="G324" s="2">
        <f t="shared" si="44"/>
        <v>1.9834935671172386E-2</v>
      </c>
      <c r="H324" s="2">
        <f t="shared" si="40"/>
        <v>1.2657158875866141</v>
      </c>
      <c r="I324" s="2">
        <f t="shared" si="41"/>
        <v>55.863839527330327</v>
      </c>
    </row>
    <row r="325" spans="1:9" ht="13.5" x14ac:dyDescent="0.25">
      <c r="A325" s="3">
        <f>TITRES_STAT!B328</f>
        <v>42478</v>
      </c>
      <c r="B325" s="6">
        <f>TITRES_STAT!D328</f>
        <v>5.0841000000000003</v>
      </c>
      <c r="C325" s="2">
        <f t="shared" si="45"/>
        <v>1.1700000000000266E-2</v>
      </c>
      <c r="D325" s="2">
        <f t="shared" si="46"/>
        <v>1.1700000000000266E-2</v>
      </c>
      <c r="E325" s="2">
        <f t="shared" si="47"/>
        <v>0</v>
      </c>
      <c r="F325" s="2">
        <f t="shared" si="44"/>
        <v>2.4147865121956987E-2</v>
      </c>
      <c r="G325" s="2">
        <f t="shared" si="44"/>
        <v>1.8418154551802929E-2</v>
      </c>
      <c r="H325" s="2">
        <f t="shared" si="40"/>
        <v>1.3110903730359449</v>
      </c>
      <c r="I325" s="2">
        <f t="shared" si="41"/>
        <v>56.730380963581347</v>
      </c>
    </row>
    <row r="326" spans="1:9" ht="13.5" x14ac:dyDescent="0.25">
      <c r="A326" s="3">
        <f>TITRES_STAT!B329</f>
        <v>42479</v>
      </c>
      <c r="B326" s="6">
        <f>TITRES_STAT!D329</f>
        <v>4.9903000000000004</v>
      </c>
      <c r="C326" s="2">
        <f t="shared" si="45"/>
        <v>-9.3799999999999883E-2</v>
      </c>
      <c r="D326" s="2">
        <f t="shared" si="46"/>
        <v>0</v>
      </c>
      <c r="E326" s="2">
        <f t="shared" si="47"/>
        <v>9.3799999999999883E-2</v>
      </c>
      <c r="F326" s="2">
        <f t="shared" si="44"/>
        <v>2.2423017613245774E-2</v>
      </c>
      <c r="G326" s="2">
        <f t="shared" si="44"/>
        <v>2.3802572083816999E-2</v>
      </c>
      <c r="H326" s="2">
        <f t="shared" si="40"/>
        <v>0.94204179003372646</v>
      </c>
      <c r="I326" s="2">
        <f t="shared" si="41"/>
        <v>48.507802193966512</v>
      </c>
    </row>
    <row r="327" spans="1:9" ht="13.5" x14ac:dyDescent="0.25">
      <c r="A327" s="3">
        <f>TITRES_STAT!B330</f>
        <v>42480</v>
      </c>
      <c r="B327" s="6">
        <f>TITRES_STAT!D330</f>
        <v>5.0488999999999997</v>
      </c>
      <c r="C327" s="2">
        <f t="shared" si="45"/>
        <v>5.8599999999999319E-2</v>
      </c>
      <c r="D327" s="2">
        <f t="shared" si="46"/>
        <v>5.8599999999999319E-2</v>
      </c>
      <c r="E327" s="2">
        <f t="shared" si="47"/>
        <v>0</v>
      </c>
      <c r="F327" s="2">
        <f t="shared" si="44"/>
        <v>2.500708778372817E-2</v>
      </c>
      <c r="G327" s="2">
        <f t="shared" si="44"/>
        <v>2.2102388363544358E-2</v>
      </c>
      <c r="H327" s="2">
        <f t="shared" si="40"/>
        <v>1.131420160229146</v>
      </c>
      <c r="I327" s="2">
        <f t="shared" si="41"/>
        <v>53.082924771974966</v>
      </c>
    </row>
    <row r="328" spans="1:9" ht="13.5" x14ac:dyDescent="0.25">
      <c r="A328" s="3">
        <f>TITRES_STAT!B331</f>
        <v>42481</v>
      </c>
      <c r="B328" s="6">
        <f>TITRES_STAT!D331</f>
        <v>4.9843999999999999</v>
      </c>
      <c r="C328" s="2">
        <f t="shared" si="45"/>
        <v>-6.449999999999978E-2</v>
      </c>
      <c r="D328" s="2">
        <f t="shared" si="46"/>
        <v>0</v>
      </c>
      <c r="E328" s="2">
        <f t="shared" si="47"/>
        <v>6.449999999999978E-2</v>
      </c>
      <c r="F328" s="2">
        <f t="shared" si="44"/>
        <v>2.3220867227747584E-2</v>
      </c>
      <c r="G328" s="2">
        <f t="shared" si="44"/>
        <v>2.5130789194719748E-2</v>
      </c>
      <c r="H328" s="2">
        <f t="shared" si="40"/>
        <v>0.92400071672347406</v>
      </c>
      <c r="I328" s="2">
        <f t="shared" si="41"/>
        <v>48.024967386551943</v>
      </c>
    </row>
    <row r="329" spans="1:9" ht="13.5" x14ac:dyDescent="0.25">
      <c r="A329" s="3">
        <f>TITRES_STAT!B332</f>
        <v>42482</v>
      </c>
      <c r="B329" s="6">
        <f>TITRES_STAT!D332</f>
        <v>4.9843999999999999</v>
      </c>
      <c r="C329" s="2">
        <f t="shared" si="45"/>
        <v>0</v>
      </c>
      <c r="D329" s="2">
        <f t="shared" si="46"/>
        <v>0</v>
      </c>
      <c r="E329" s="2">
        <f t="shared" si="47"/>
        <v>0</v>
      </c>
      <c r="F329" s="2">
        <f t="shared" si="44"/>
        <v>2.1562233854337042E-2</v>
      </c>
      <c r="G329" s="2">
        <f t="shared" si="44"/>
        <v>2.3335732823668336E-2</v>
      </c>
      <c r="H329" s="2">
        <f t="shared" si="40"/>
        <v>0.92400071672347406</v>
      </c>
      <c r="I329" s="2">
        <f t="shared" si="41"/>
        <v>48.024967386551943</v>
      </c>
    </row>
    <row r="330" spans="1:9" ht="13.5" x14ac:dyDescent="0.25">
      <c r="A330" s="3">
        <f>TITRES_STAT!B333</f>
        <v>42485</v>
      </c>
      <c r="B330" s="6">
        <f>TITRES_STAT!D333</f>
        <v>4.9843999999999999</v>
      </c>
      <c r="C330" s="2">
        <f t="shared" si="45"/>
        <v>0</v>
      </c>
      <c r="D330" s="2">
        <f t="shared" si="46"/>
        <v>0</v>
      </c>
      <c r="E330" s="2">
        <f t="shared" si="47"/>
        <v>0</v>
      </c>
      <c r="F330" s="2">
        <f t="shared" si="44"/>
        <v>2.0022074293312965E-2</v>
      </c>
      <c r="G330" s="2">
        <f t="shared" si="44"/>
        <v>2.1668894764834884E-2</v>
      </c>
      <c r="H330" s="2">
        <f t="shared" si="40"/>
        <v>0.92400071672347395</v>
      </c>
      <c r="I330" s="2">
        <f t="shared" si="41"/>
        <v>48.024967386551936</v>
      </c>
    </row>
    <row r="331" spans="1:9" ht="13.5" x14ac:dyDescent="0.25">
      <c r="A331" s="3">
        <f>TITRES_STAT!B334</f>
        <v>42486</v>
      </c>
      <c r="B331" s="6">
        <f>TITRES_STAT!D334</f>
        <v>5.0782999999999996</v>
      </c>
      <c r="C331" s="2">
        <f t="shared" si="45"/>
        <v>9.389999999999965E-2</v>
      </c>
      <c r="D331" s="2">
        <f t="shared" si="46"/>
        <v>9.389999999999965E-2</v>
      </c>
      <c r="E331" s="2">
        <f t="shared" si="47"/>
        <v>0</v>
      </c>
      <c r="F331" s="2">
        <f t="shared" si="44"/>
        <v>2.5299068986647726E-2</v>
      </c>
      <c r="G331" s="2">
        <f t="shared" si="44"/>
        <v>2.0121116567346681E-2</v>
      </c>
      <c r="H331" s="2">
        <f t="shared" si="40"/>
        <v>1.2573392188236723</v>
      </c>
      <c r="I331" s="2">
        <f t="shared" si="41"/>
        <v>55.700056435420784</v>
      </c>
    </row>
    <row r="332" spans="1:9" ht="13.5" x14ac:dyDescent="0.25">
      <c r="A332" s="3">
        <f>TITRES_STAT!B335</f>
        <v>42487</v>
      </c>
      <c r="B332" s="6">
        <f>TITRES_STAT!D335</f>
        <v>5.0841000000000003</v>
      </c>
      <c r="C332" s="2">
        <f t="shared" si="45"/>
        <v>5.8000000000006935E-3</v>
      </c>
      <c r="D332" s="2">
        <f t="shared" si="46"/>
        <v>5.8000000000006935E-3</v>
      </c>
      <c r="E332" s="2">
        <f t="shared" si="47"/>
        <v>0</v>
      </c>
      <c r="F332" s="2">
        <f t="shared" si="44"/>
        <v>2.3906278344744368E-2</v>
      </c>
      <c r="G332" s="2">
        <f t="shared" si="44"/>
        <v>1.8683893955393348E-2</v>
      </c>
      <c r="H332" s="2">
        <f t="shared" si="40"/>
        <v>1.2795126327423578</v>
      </c>
      <c r="I332" s="2">
        <f t="shared" si="41"/>
        <v>56.130973540736449</v>
      </c>
    </row>
    <row r="333" spans="1:9" ht="13.5" x14ac:dyDescent="0.25">
      <c r="A333" s="3">
        <f>TITRES_STAT!B336</f>
        <v>42488</v>
      </c>
      <c r="B333" s="6">
        <f>TITRES_STAT!D336</f>
        <v>4.9843999999999999</v>
      </c>
      <c r="C333" s="2">
        <f t="shared" si="45"/>
        <v>-9.9700000000000344E-2</v>
      </c>
      <c r="D333" s="2">
        <f t="shared" si="46"/>
        <v>0</v>
      </c>
      <c r="E333" s="2">
        <f t="shared" si="47"/>
        <v>9.9700000000000344E-2</v>
      </c>
      <c r="F333" s="2">
        <f t="shared" ref="F333:G348" si="48">((F332*13)+D333)/14</f>
        <v>2.2198687034405484E-2</v>
      </c>
      <c r="G333" s="2">
        <f t="shared" si="48"/>
        <v>2.4470758672865276E-2</v>
      </c>
      <c r="H333" s="2">
        <f t="shared" si="40"/>
        <v>0.9071515653096931</v>
      </c>
      <c r="I333" s="2">
        <f t="shared" si="41"/>
        <v>47.565782489992351</v>
      </c>
    </row>
    <row r="334" spans="1:9" ht="13.5" x14ac:dyDescent="0.25">
      <c r="A334" s="3">
        <f>TITRES_STAT!B337</f>
        <v>42489</v>
      </c>
      <c r="B334" s="6">
        <f>TITRES_STAT!D337</f>
        <v>4.9843999999999999</v>
      </c>
      <c r="C334" s="2">
        <f t="shared" si="45"/>
        <v>0</v>
      </c>
      <c r="D334" s="2">
        <f t="shared" si="46"/>
        <v>0</v>
      </c>
      <c r="E334" s="2">
        <f t="shared" si="47"/>
        <v>0</v>
      </c>
      <c r="F334" s="2">
        <f t="shared" si="48"/>
        <v>2.0613066531947947E-2</v>
      </c>
      <c r="G334" s="2">
        <f t="shared" si="48"/>
        <v>2.2722847339089185E-2</v>
      </c>
      <c r="H334" s="2">
        <f t="shared" si="40"/>
        <v>0.90715156530969299</v>
      </c>
      <c r="I334" s="2">
        <f t="shared" si="41"/>
        <v>47.565782489992351</v>
      </c>
    </row>
    <row r="335" spans="1:9" ht="13.5" x14ac:dyDescent="0.25">
      <c r="A335" s="3">
        <f>TITRES_STAT!B338</f>
        <v>42492</v>
      </c>
      <c r="B335" s="6">
        <f>TITRES_STAT!D338</f>
        <v>5.0782999999999996</v>
      </c>
      <c r="C335" s="2">
        <f t="shared" si="45"/>
        <v>9.389999999999965E-2</v>
      </c>
      <c r="D335" s="2">
        <f t="shared" si="46"/>
        <v>9.389999999999965E-2</v>
      </c>
      <c r="E335" s="2">
        <f t="shared" si="47"/>
        <v>0</v>
      </c>
      <c r="F335" s="2">
        <f t="shared" si="48"/>
        <v>2.584784749395164E-2</v>
      </c>
      <c r="G335" s="2">
        <f t="shared" si="48"/>
        <v>2.1099786814868526E-2</v>
      </c>
      <c r="H335" s="2">
        <f t="shared" si="40"/>
        <v>1.225028846061007</v>
      </c>
      <c r="I335" s="2">
        <f t="shared" si="41"/>
        <v>55.056762442864013</v>
      </c>
    </row>
    <row r="336" spans="1:9" ht="13.5" x14ac:dyDescent="0.25">
      <c r="A336" s="3">
        <f>TITRES_STAT!B339</f>
        <v>42493</v>
      </c>
      <c r="B336" s="6">
        <f>TITRES_STAT!D339</f>
        <v>5.1017000000000001</v>
      </c>
      <c r="C336" s="2">
        <f t="shared" si="45"/>
        <v>2.3400000000000531E-2</v>
      </c>
      <c r="D336" s="2">
        <f t="shared" si="46"/>
        <v>2.3400000000000531E-2</v>
      </c>
      <c r="E336" s="2">
        <f t="shared" si="47"/>
        <v>0</v>
      </c>
      <c r="F336" s="2">
        <f t="shared" si="48"/>
        <v>2.5673001244383705E-2</v>
      </c>
      <c r="G336" s="2">
        <f t="shared" si="48"/>
        <v>1.9592659185235058E-2</v>
      </c>
      <c r="H336" s="2">
        <f t="shared" si="40"/>
        <v>1.3103377648568892</v>
      </c>
      <c r="I336" s="2">
        <f t="shared" si="41"/>
        <v>56.716285592035781</v>
      </c>
    </row>
    <row r="337" spans="1:9" ht="13.5" x14ac:dyDescent="0.25">
      <c r="A337" s="3">
        <f>TITRES_STAT!B340</f>
        <v>42494</v>
      </c>
      <c r="B337" s="6">
        <f>TITRES_STAT!D340</f>
        <v>5.1486000000000001</v>
      </c>
      <c r="C337" s="2">
        <f t="shared" si="45"/>
        <v>4.6899999999999942E-2</v>
      </c>
      <c r="D337" s="2">
        <f t="shared" si="46"/>
        <v>4.6899999999999942E-2</v>
      </c>
      <c r="E337" s="2">
        <f t="shared" si="47"/>
        <v>0</v>
      </c>
      <c r="F337" s="2">
        <f t="shared" si="48"/>
        <v>2.7189215441213437E-2</v>
      </c>
      <c r="G337" s="2">
        <f t="shared" si="48"/>
        <v>1.8193183529146839E-2</v>
      </c>
      <c r="H337" s="2">
        <f t="shared" ref="H337:H400" si="49">F337/G337</f>
        <v>1.4944726632177532</v>
      </c>
      <c r="I337" s="2">
        <f t="shared" ref="I337:I400" si="50">IF(G337=0,100,100-(100/(1+H337)))</f>
        <v>59.911366648931455</v>
      </c>
    </row>
    <row r="338" spans="1:9" ht="13.5" x14ac:dyDescent="0.25">
      <c r="A338" s="3">
        <f>TITRES_STAT!B341</f>
        <v>42495</v>
      </c>
      <c r="B338" s="6">
        <f>TITRES_STAT!D341</f>
        <v>5.2717999999999998</v>
      </c>
      <c r="C338" s="2">
        <f t="shared" si="45"/>
        <v>0.12319999999999975</v>
      </c>
      <c r="D338" s="2">
        <f t="shared" si="46"/>
        <v>0.12319999999999975</v>
      </c>
      <c r="E338" s="2">
        <f t="shared" si="47"/>
        <v>0</v>
      </c>
      <c r="F338" s="2">
        <f t="shared" si="48"/>
        <v>3.4047128623983888E-2</v>
      </c>
      <c r="G338" s="2">
        <f t="shared" si="48"/>
        <v>1.6893670419922065E-2</v>
      </c>
      <c r="H338" s="2">
        <f t="shared" si="49"/>
        <v>2.0153778177081874</v>
      </c>
      <c r="I338" s="2">
        <f t="shared" si="50"/>
        <v>66.836659932716429</v>
      </c>
    </row>
    <row r="339" spans="1:9" ht="13.5" x14ac:dyDescent="0.25">
      <c r="A339" s="3">
        <f>TITRES_STAT!B342</f>
        <v>42496</v>
      </c>
      <c r="B339" s="6">
        <f>TITRES_STAT!D342</f>
        <v>5.3070000000000004</v>
      </c>
      <c r="C339" s="2">
        <f t="shared" si="45"/>
        <v>3.5200000000000564E-2</v>
      </c>
      <c r="D339" s="2">
        <f t="shared" si="46"/>
        <v>3.5200000000000564E-2</v>
      </c>
      <c r="E339" s="2">
        <f t="shared" si="47"/>
        <v>0</v>
      </c>
      <c r="F339" s="2">
        <f t="shared" si="48"/>
        <v>3.4129476579413655E-2</v>
      </c>
      <c r="G339" s="2">
        <f t="shared" si="48"/>
        <v>1.5686979675641918E-2</v>
      </c>
      <c r="H339" s="2">
        <f t="shared" si="49"/>
        <v>2.1756563267821702</v>
      </c>
      <c r="I339" s="2">
        <f t="shared" si="50"/>
        <v>68.510446436964415</v>
      </c>
    </row>
    <row r="340" spans="1:9" ht="13.5" x14ac:dyDescent="0.25">
      <c r="A340" s="3">
        <f>TITRES_STAT!B343</f>
        <v>42499</v>
      </c>
      <c r="B340" s="6">
        <f>TITRES_STAT!D343</f>
        <v>5.4008000000000003</v>
      </c>
      <c r="C340" s="2">
        <f t="shared" si="45"/>
        <v>9.3799999999999883E-2</v>
      </c>
      <c r="D340" s="2">
        <f t="shared" si="46"/>
        <v>9.3799999999999883E-2</v>
      </c>
      <c r="E340" s="2">
        <f t="shared" si="47"/>
        <v>0</v>
      </c>
      <c r="F340" s="2">
        <f t="shared" si="48"/>
        <v>3.8391656823741238E-2</v>
      </c>
      <c r="G340" s="2">
        <f t="shared" si="48"/>
        <v>1.456648112738178E-2</v>
      </c>
      <c r="H340" s="2">
        <f t="shared" si="49"/>
        <v>2.635616418818775</v>
      </c>
      <c r="I340" s="2">
        <f t="shared" si="50"/>
        <v>72.494348005917971</v>
      </c>
    </row>
    <row r="341" spans="1:9" ht="13.5" x14ac:dyDescent="0.25">
      <c r="A341" s="3">
        <f>TITRES_STAT!B344</f>
        <v>42500</v>
      </c>
      <c r="B341" s="6">
        <f>TITRES_STAT!D344</f>
        <v>5.3832000000000004</v>
      </c>
      <c r="C341" s="2">
        <f t="shared" si="45"/>
        <v>-1.7599999999999838E-2</v>
      </c>
      <c r="D341" s="2">
        <f t="shared" si="46"/>
        <v>0</v>
      </c>
      <c r="E341" s="2">
        <f t="shared" si="47"/>
        <v>1.7599999999999838E-2</v>
      </c>
      <c r="F341" s="2">
        <f t="shared" si="48"/>
        <v>3.5649395622045436E-2</v>
      </c>
      <c r="G341" s="2">
        <f t="shared" si="48"/>
        <v>1.4783161046854497E-2</v>
      </c>
      <c r="H341" s="2">
        <f t="shared" si="49"/>
        <v>2.4114866576273126</v>
      </c>
      <c r="I341" s="2">
        <f t="shared" si="50"/>
        <v>70.687266275416135</v>
      </c>
    </row>
    <row r="342" spans="1:9" ht="13.5" x14ac:dyDescent="0.25">
      <c r="A342" s="3">
        <f>TITRES_STAT!B345</f>
        <v>42501</v>
      </c>
      <c r="B342" s="6">
        <f>TITRES_STAT!D345</f>
        <v>5.2717999999999998</v>
      </c>
      <c r="C342" s="2">
        <f t="shared" si="45"/>
        <v>-0.11140000000000061</v>
      </c>
      <c r="D342" s="2">
        <f t="shared" si="46"/>
        <v>0</v>
      </c>
      <c r="E342" s="2">
        <f t="shared" si="47"/>
        <v>0.11140000000000061</v>
      </c>
      <c r="F342" s="2">
        <f t="shared" si="48"/>
        <v>3.3103010220470762E-2</v>
      </c>
      <c r="G342" s="2">
        <f t="shared" si="48"/>
        <v>2.1684363829222075E-2</v>
      </c>
      <c r="H342" s="2">
        <f t="shared" si="49"/>
        <v>1.526584338889426</v>
      </c>
      <c r="I342" s="2">
        <f t="shared" si="50"/>
        <v>60.420873959839575</v>
      </c>
    </row>
    <row r="343" spans="1:9" ht="13.5" x14ac:dyDescent="0.25">
      <c r="A343" s="3">
        <f>TITRES_STAT!B346</f>
        <v>42502</v>
      </c>
      <c r="B343" s="6">
        <f>TITRES_STAT!D346</f>
        <v>5.1604000000000001</v>
      </c>
      <c r="C343" s="2">
        <f t="shared" si="45"/>
        <v>-0.11139999999999972</v>
      </c>
      <c r="D343" s="2">
        <f t="shared" si="46"/>
        <v>0</v>
      </c>
      <c r="E343" s="2">
        <f t="shared" si="47"/>
        <v>0.11139999999999972</v>
      </c>
      <c r="F343" s="2">
        <f t="shared" si="48"/>
        <v>3.0738509490437136E-2</v>
      </c>
      <c r="G343" s="2">
        <f t="shared" si="48"/>
        <v>2.809262355570619E-2</v>
      </c>
      <c r="H343" s="2">
        <f t="shared" si="49"/>
        <v>1.0941843658526336</v>
      </c>
      <c r="I343" s="2">
        <f t="shared" si="50"/>
        <v>52.248712371947427</v>
      </c>
    </row>
    <row r="344" spans="1:9" ht="13.5" x14ac:dyDescent="0.25">
      <c r="A344" s="3">
        <f>TITRES_STAT!B347</f>
        <v>42503</v>
      </c>
      <c r="B344" s="6">
        <f>TITRES_STAT!D347</f>
        <v>5.2366000000000001</v>
      </c>
      <c r="C344" s="2">
        <f t="shared" si="45"/>
        <v>7.6200000000000045E-2</v>
      </c>
      <c r="D344" s="2">
        <f t="shared" si="46"/>
        <v>7.6200000000000045E-2</v>
      </c>
      <c r="E344" s="2">
        <f t="shared" si="47"/>
        <v>0</v>
      </c>
      <c r="F344" s="2">
        <f t="shared" si="48"/>
        <v>3.3985758812548769E-2</v>
      </c>
      <c r="G344" s="2">
        <f t="shared" si="48"/>
        <v>2.6086007587441461E-2</v>
      </c>
      <c r="H344" s="2">
        <f t="shared" si="49"/>
        <v>1.3028348128254961</v>
      </c>
      <c r="I344" s="2">
        <f t="shared" si="50"/>
        <v>56.575261307039398</v>
      </c>
    </row>
    <row r="345" spans="1:9" ht="13.5" x14ac:dyDescent="0.25">
      <c r="A345" s="3">
        <f>TITRES_STAT!B348</f>
        <v>42506</v>
      </c>
      <c r="B345" s="6">
        <f>TITRES_STAT!D348</f>
        <v>5.1604000000000001</v>
      </c>
      <c r="C345" s="2">
        <f t="shared" si="45"/>
        <v>-7.6200000000000045E-2</v>
      </c>
      <c r="D345" s="2">
        <f t="shared" si="46"/>
        <v>0</v>
      </c>
      <c r="E345" s="2">
        <f t="shared" si="47"/>
        <v>7.6200000000000045E-2</v>
      </c>
      <c r="F345" s="2">
        <f t="shared" si="48"/>
        <v>3.155820461165243E-2</v>
      </c>
      <c r="G345" s="2">
        <f t="shared" si="48"/>
        <v>2.9665578474052788E-2</v>
      </c>
      <c r="H345" s="2">
        <f t="shared" si="49"/>
        <v>1.0637987268394258</v>
      </c>
      <c r="I345" s="2">
        <f t="shared" si="50"/>
        <v>51.545662520519365</v>
      </c>
    </row>
    <row r="346" spans="1:9" ht="13.5" x14ac:dyDescent="0.25">
      <c r="A346" s="3">
        <f>TITRES_STAT!B349</f>
        <v>42507</v>
      </c>
      <c r="B346" s="6">
        <f>TITRES_STAT!D349</f>
        <v>5.1017000000000001</v>
      </c>
      <c r="C346" s="2">
        <f t="shared" si="45"/>
        <v>-5.8699999999999974E-2</v>
      </c>
      <c r="D346" s="2">
        <f t="shared" si="46"/>
        <v>0</v>
      </c>
      <c r="E346" s="2">
        <f t="shared" si="47"/>
        <v>5.8699999999999974E-2</v>
      </c>
      <c r="F346" s="2">
        <f t="shared" si="48"/>
        <v>2.9304047139391543E-2</v>
      </c>
      <c r="G346" s="2">
        <f t="shared" si="48"/>
        <v>3.1739465725906156E-2</v>
      </c>
      <c r="H346" s="2">
        <f t="shared" si="49"/>
        <v>0.9232684441651835</v>
      </c>
      <c r="I346" s="2">
        <f t="shared" si="50"/>
        <v>48.005178214523177</v>
      </c>
    </row>
    <row r="347" spans="1:9" ht="13.5" x14ac:dyDescent="0.25">
      <c r="A347" s="3">
        <f>TITRES_STAT!B350</f>
        <v>42508</v>
      </c>
      <c r="B347" s="6">
        <f>TITRES_STAT!D350</f>
        <v>5.1544999999999996</v>
      </c>
      <c r="C347" s="2">
        <f t="shared" si="45"/>
        <v>5.2799999999999514E-2</v>
      </c>
      <c r="D347" s="2">
        <f t="shared" si="46"/>
        <v>5.2799999999999514E-2</v>
      </c>
      <c r="E347" s="2">
        <f t="shared" si="47"/>
        <v>0</v>
      </c>
      <c r="F347" s="2">
        <f t="shared" si="48"/>
        <v>3.098232948657783E-2</v>
      </c>
      <c r="G347" s="2">
        <f t="shared" si="48"/>
        <v>2.9472361031198574E-2</v>
      </c>
      <c r="H347" s="2">
        <f t="shared" si="49"/>
        <v>1.0512333726429601</v>
      </c>
      <c r="I347" s="2">
        <f t="shared" si="50"/>
        <v>51.248843094263506</v>
      </c>
    </row>
    <row r="348" spans="1:9" ht="13.5" x14ac:dyDescent="0.25">
      <c r="A348" s="3">
        <f>TITRES_STAT!B351</f>
        <v>42509</v>
      </c>
      <c r="B348" s="6">
        <f>TITRES_STAT!D351</f>
        <v>5.1017000000000001</v>
      </c>
      <c r="C348" s="2">
        <f t="shared" si="45"/>
        <v>-5.2799999999999514E-2</v>
      </c>
      <c r="D348" s="2">
        <f t="shared" si="46"/>
        <v>0</v>
      </c>
      <c r="E348" s="2">
        <f t="shared" si="47"/>
        <v>5.2799999999999514E-2</v>
      </c>
      <c r="F348" s="2">
        <f t="shared" si="48"/>
        <v>2.8769305951822272E-2</v>
      </c>
      <c r="G348" s="2">
        <f t="shared" si="48"/>
        <v>3.1138620957541496E-2</v>
      </c>
      <c r="H348" s="2">
        <f t="shared" si="49"/>
        <v>0.92391072780808559</v>
      </c>
      <c r="I348" s="2">
        <f t="shared" si="50"/>
        <v>48.02253630867262</v>
      </c>
    </row>
    <row r="349" spans="1:9" ht="13.5" x14ac:dyDescent="0.25">
      <c r="A349" s="3">
        <f>TITRES_STAT!B352</f>
        <v>42510</v>
      </c>
      <c r="B349" s="6">
        <f>TITRES_STAT!D352</f>
        <v>5.1017000000000001</v>
      </c>
      <c r="C349" s="2">
        <f t="shared" si="45"/>
        <v>0</v>
      </c>
      <c r="D349" s="2">
        <f t="shared" si="46"/>
        <v>0</v>
      </c>
      <c r="E349" s="2">
        <f t="shared" si="47"/>
        <v>0</v>
      </c>
      <c r="F349" s="2">
        <f t="shared" ref="F349:G364" si="51">((F348*13)+D349)/14</f>
        <v>2.6714355526692109E-2</v>
      </c>
      <c r="G349" s="2">
        <f t="shared" si="51"/>
        <v>2.8914433746288531E-2</v>
      </c>
      <c r="H349" s="2">
        <f t="shared" si="49"/>
        <v>0.92391072780808559</v>
      </c>
      <c r="I349" s="2">
        <f t="shared" si="50"/>
        <v>48.02253630867262</v>
      </c>
    </row>
    <row r="350" spans="1:9" ht="13.5" x14ac:dyDescent="0.25">
      <c r="A350" s="3">
        <f>TITRES_STAT!B353</f>
        <v>42513</v>
      </c>
      <c r="B350" s="6">
        <f>TITRES_STAT!D353</f>
        <v>5.1544999999999996</v>
      </c>
      <c r="C350" s="2">
        <f t="shared" si="45"/>
        <v>5.2799999999999514E-2</v>
      </c>
      <c r="D350" s="2">
        <f t="shared" si="46"/>
        <v>5.2799999999999514E-2</v>
      </c>
      <c r="E350" s="2">
        <f t="shared" si="47"/>
        <v>0</v>
      </c>
      <c r="F350" s="2">
        <f t="shared" si="51"/>
        <v>2.8577615846214068E-2</v>
      </c>
      <c r="G350" s="2">
        <f t="shared" si="51"/>
        <v>2.6849117050125066E-2</v>
      </c>
      <c r="H350" s="2">
        <f t="shared" si="49"/>
        <v>1.0643782360835941</v>
      </c>
      <c r="I350" s="2">
        <f t="shared" si="50"/>
        <v>51.559264551386867</v>
      </c>
    </row>
    <row r="351" spans="1:9" ht="13.5" x14ac:dyDescent="0.25">
      <c r="A351" s="3">
        <f>TITRES_STAT!B354</f>
        <v>42514</v>
      </c>
      <c r="B351" s="6">
        <f>TITRES_STAT!D354</f>
        <v>5.1017000000000001</v>
      </c>
      <c r="C351" s="2">
        <f t="shared" si="45"/>
        <v>-5.2799999999999514E-2</v>
      </c>
      <c r="D351" s="2">
        <f t="shared" si="46"/>
        <v>0</v>
      </c>
      <c r="E351" s="2">
        <f t="shared" si="47"/>
        <v>5.2799999999999514E-2</v>
      </c>
      <c r="F351" s="2">
        <f t="shared" si="51"/>
        <v>2.6536357571484492E-2</v>
      </c>
      <c r="G351" s="2">
        <f t="shared" si="51"/>
        <v>2.8702751546544669E-2</v>
      </c>
      <c r="H351" s="2">
        <f t="shared" si="49"/>
        <v>0.92452312554261107</v>
      </c>
      <c r="I351" s="2">
        <f t="shared" si="50"/>
        <v>48.039075928585987</v>
      </c>
    </row>
    <row r="352" spans="1:9" ht="13.5" x14ac:dyDescent="0.25">
      <c r="A352" s="3">
        <f>TITRES_STAT!B355</f>
        <v>42515</v>
      </c>
      <c r="B352" s="6">
        <f>TITRES_STAT!D355</f>
        <v>5.1075999999999997</v>
      </c>
      <c r="C352" s="2">
        <f t="shared" si="45"/>
        <v>5.8999999999995723E-3</v>
      </c>
      <c r="D352" s="2">
        <f t="shared" si="46"/>
        <v>5.8999999999995723E-3</v>
      </c>
      <c r="E352" s="2">
        <f t="shared" si="47"/>
        <v>0</v>
      </c>
      <c r="F352" s="2">
        <f t="shared" si="51"/>
        <v>2.5062332030664138E-2</v>
      </c>
      <c r="G352" s="2">
        <f t="shared" si="51"/>
        <v>2.6652555007505765E-2</v>
      </c>
      <c r="H352" s="2">
        <f t="shared" si="49"/>
        <v>0.94033506444714976</v>
      </c>
      <c r="I352" s="2">
        <f t="shared" si="50"/>
        <v>48.4625094746239</v>
      </c>
    </row>
    <row r="353" spans="1:9" ht="13.5" x14ac:dyDescent="0.25">
      <c r="A353" s="3">
        <f>TITRES_STAT!B356</f>
        <v>42516</v>
      </c>
      <c r="B353" s="6">
        <f>TITRES_STAT!D356</f>
        <v>5.1075999999999997</v>
      </c>
      <c r="C353" s="2">
        <f t="shared" si="45"/>
        <v>0</v>
      </c>
      <c r="D353" s="2">
        <f t="shared" si="46"/>
        <v>0</v>
      </c>
      <c r="E353" s="2">
        <f t="shared" si="47"/>
        <v>0</v>
      </c>
      <c r="F353" s="2">
        <f t="shared" si="51"/>
        <v>2.3272165457045271E-2</v>
      </c>
      <c r="G353" s="2">
        <f t="shared" si="51"/>
        <v>2.4748801078398212E-2</v>
      </c>
      <c r="H353" s="2">
        <f t="shared" si="49"/>
        <v>0.94033506444714965</v>
      </c>
      <c r="I353" s="2">
        <f t="shared" si="50"/>
        <v>48.4625094746239</v>
      </c>
    </row>
    <row r="354" spans="1:9" ht="13.5" x14ac:dyDescent="0.25">
      <c r="A354" s="3">
        <f>TITRES_STAT!B357</f>
        <v>42517</v>
      </c>
      <c r="B354" s="6">
        <f>TITRES_STAT!D357</f>
        <v>5.0957999999999997</v>
      </c>
      <c r="C354" s="2">
        <f t="shared" si="45"/>
        <v>-1.1800000000000033E-2</v>
      </c>
      <c r="D354" s="2">
        <f t="shared" si="46"/>
        <v>0</v>
      </c>
      <c r="E354" s="2">
        <f t="shared" si="47"/>
        <v>1.1800000000000033E-2</v>
      </c>
      <c r="F354" s="2">
        <f t="shared" si="51"/>
        <v>2.160986792439918E-2</v>
      </c>
      <c r="G354" s="2">
        <f t="shared" si="51"/>
        <v>2.3823886715655485E-2</v>
      </c>
      <c r="H354" s="2">
        <f t="shared" si="49"/>
        <v>0.90706727169746837</v>
      </c>
      <c r="I354" s="2">
        <f t="shared" si="50"/>
        <v>47.563464863517559</v>
      </c>
    </row>
    <row r="355" spans="1:9" ht="13.5" x14ac:dyDescent="0.25">
      <c r="A355" s="3">
        <f>TITRES_STAT!B358</f>
        <v>42520</v>
      </c>
      <c r="B355" s="6">
        <f>TITRES_STAT!D358</f>
        <v>5.1310000000000002</v>
      </c>
      <c r="C355" s="2">
        <f t="shared" si="45"/>
        <v>3.5200000000000564E-2</v>
      </c>
      <c r="D355" s="2">
        <f t="shared" si="46"/>
        <v>3.5200000000000564E-2</v>
      </c>
      <c r="E355" s="2">
        <f t="shared" si="47"/>
        <v>0</v>
      </c>
      <c r="F355" s="2">
        <f t="shared" si="51"/>
        <v>2.2580591644084994E-2</v>
      </c>
      <c r="G355" s="2">
        <f t="shared" si="51"/>
        <v>2.2122180521680097E-2</v>
      </c>
      <c r="H355" s="2">
        <f t="shared" si="49"/>
        <v>1.0207217874366248</v>
      </c>
      <c r="I355" s="2">
        <f t="shared" si="50"/>
        <v>50.512732320833521</v>
      </c>
    </row>
    <row r="356" spans="1:9" ht="13.5" x14ac:dyDescent="0.25">
      <c r="A356" s="3">
        <f>TITRES_STAT!B359</f>
        <v>42521</v>
      </c>
      <c r="B356" s="6">
        <f>TITRES_STAT!D359</f>
        <v>5.2190000000000003</v>
      </c>
      <c r="C356" s="2">
        <f t="shared" si="45"/>
        <v>8.8000000000000078E-2</v>
      </c>
      <c r="D356" s="2">
        <f t="shared" si="46"/>
        <v>8.8000000000000078E-2</v>
      </c>
      <c r="E356" s="2">
        <f t="shared" si="47"/>
        <v>0</v>
      </c>
      <c r="F356" s="2">
        <f t="shared" si="51"/>
        <v>2.725340652665036E-2</v>
      </c>
      <c r="G356" s="2">
        <f t="shared" si="51"/>
        <v>2.0542024770131517E-2</v>
      </c>
      <c r="H356" s="2">
        <f t="shared" si="49"/>
        <v>1.3267147144266576</v>
      </c>
      <c r="I356" s="2">
        <f t="shared" si="50"/>
        <v>57.020944862747506</v>
      </c>
    </row>
    <row r="357" spans="1:9" ht="13.5" x14ac:dyDescent="0.25">
      <c r="A357" s="3">
        <f>TITRES_STAT!B360</f>
        <v>42522</v>
      </c>
      <c r="B357" s="6">
        <f>TITRES_STAT!D360</f>
        <v>5.0724</v>
      </c>
      <c r="C357" s="2">
        <f t="shared" si="45"/>
        <v>-0.14660000000000029</v>
      </c>
      <c r="D357" s="2">
        <f t="shared" si="46"/>
        <v>0</v>
      </c>
      <c r="E357" s="2">
        <f t="shared" si="47"/>
        <v>0.14660000000000029</v>
      </c>
      <c r="F357" s="2">
        <f t="shared" si="51"/>
        <v>2.5306734631889621E-2</v>
      </c>
      <c r="G357" s="2">
        <f t="shared" si="51"/>
        <v>2.9546165857979284E-2</v>
      </c>
      <c r="H357" s="2">
        <f t="shared" si="49"/>
        <v>0.85651501293035781</v>
      </c>
      <c r="I357" s="2">
        <f t="shared" si="50"/>
        <v>46.135636230510123</v>
      </c>
    </row>
    <row r="358" spans="1:9" ht="13.5" x14ac:dyDescent="0.25">
      <c r="A358" s="3">
        <f>TITRES_STAT!B361</f>
        <v>42523</v>
      </c>
      <c r="B358" s="6">
        <f>TITRES_STAT!D361</f>
        <v>5.1017000000000001</v>
      </c>
      <c r="C358" s="2">
        <f t="shared" si="45"/>
        <v>2.9300000000000104E-2</v>
      </c>
      <c r="D358" s="2">
        <f t="shared" si="46"/>
        <v>2.9300000000000104E-2</v>
      </c>
      <c r="E358" s="2">
        <f t="shared" si="47"/>
        <v>0</v>
      </c>
      <c r="F358" s="2">
        <f t="shared" si="51"/>
        <v>2.5591967872468941E-2</v>
      </c>
      <c r="G358" s="2">
        <f t="shared" si="51"/>
        <v>2.7435725439552194E-2</v>
      </c>
      <c r="H358" s="2">
        <f t="shared" si="49"/>
        <v>0.93279720009060763</v>
      </c>
      <c r="I358" s="2">
        <f t="shared" si="50"/>
        <v>48.261514454122704</v>
      </c>
    </row>
    <row r="359" spans="1:9" ht="13.5" x14ac:dyDescent="0.25">
      <c r="A359" s="3">
        <f>TITRES_STAT!B362</f>
        <v>42524</v>
      </c>
      <c r="B359" s="6">
        <f>TITRES_STAT!D362</f>
        <v>5.1544999999999996</v>
      </c>
      <c r="C359" s="2">
        <f t="shared" si="45"/>
        <v>5.2799999999999514E-2</v>
      </c>
      <c r="D359" s="2">
        <f t="shared" si="46"/>
        <v>5.2799999999999514E-2</v>
      </c>
      <c r="E359" s="2">
        <f t="shared" si="47"/>
        <v>0</v>
      </c>
      <c r="F359" s="2">
        <f t="shared" si="51"/>
        <v>2.7535398738721125E-2</v>
      </c>
      <c r="G359" s="2">
        <f t="shared" si="51"/>
        <v>2.5476030765298467E-2</v>
      </c>
      <c r="H359" s="2">
        <f t="shared" si="49"/>
        <v>1.0808355113241492</v>
      </c>
      <c r="I359" s="2">
        <f t="shared" si="50"/>
        <v>51.942381098463407</v>
      </c>
    </row>
    <row r="360" spans="1:9" ht="13.5" x14ac:dyDescent="0.25">
      <c r="A360" s="3">
        <f>TITRES_STAT!B363</f>
        <v>42527</v>
      </c>
      <c r="B360" s="6">
        <f>TITRES_STAT!D363</f>
        <v>5.1661999999999999</v>
      </c>
      <c r="C360" s="2">
        <f t="shared" si="45"/>
        <v>1.1700000000000266E-2</v>
      </c>
      <c r="D360" s="2">
        <f t="shared" si="46"/>
        <v>1.1700000000000266E-2</v>
      </c>
      <c r="E360" s="2">
        <f t="shared" si="47"/>
        <v>0</v>
      </c>
      <c r="F360" s="2">
        <f t="shared" si="51"/>
        <v>2.6404298828812491E-2</v>
      </c>
      <c r="G360" s="2">
        <f t="shared" si="51"/>
        <v>2.365631428206286E-2</v>
      </c>
      <c r="H360" s="2">
        <f t="shared" si="49"/>
        <v>1.1161628355957909</v>
      </c>
      <c r="I360" s="2">
        <f t="shared" si="50"/>
        <v>52.744657302401919</v>
      </c>
    </row>
    <row r="361" spans="1:9" ht="13.5" x14ac:dyDescent="0.25">
      <c r="A361" s="3">
        <f>TITRES_STAT!B364</f>
        <v>42528</v>
      </c>
      <c r="B361" s="6">
        <f>TITRES_STAT!D364</f>
        <v>5.1252000000000004</v>
      </c>
      <c r="C361" s="2">
        <f t="shared" si="45"/>
        <v>-4.0999999999999481E-2</v>
      </c>
      <c r="D361" s="2">
        <f t="shared" si="46"/>
        <v>0</v>
      </c>
      <c r="E361" s="2">
        <f t="shared" si="47"/>
        <v>4.0999999999999481E-2</v>
      </c>
      <c r="F361" s="2">
        <f t="shared" si="51"/>
        <v>2.4518277483897313E-2</v>
      </c>
      <c r="G361" s="2">
        <f t="shared" si="51"/>
        <v>2.4895148976201188E-2</v>
      </c>
      <c r="H361" s="2">
        <f t="shared" si="49"/>
        <v>0.98486164944567511</v>
      </c>
      <c r="I361" s="2">
        <f t="shared" si="50"/>
        <v>49.618654767233956</v>
      </c>
    </row>
    <row r="362" spans="1:9" ht="13.5" x14ac:dyDescent="0.25">
      <c r="A362" s="3">
        <f>TITRES_STAT!B365</f>
        <v>42529</v>
      </c>
      <c r="B362" s="6">
        <f>TITRES_STAT!D365</f>
        <v>5.1252000000000004</v>
      </c>
      <c r="C362" s="2">
        <f t="shared" si="45"/>
        <v>0</v>
      </c>
      <c r="D362" s="2">
        <f t="shared" si="46"/>
        <v>0</v>
      </c>
      <c r="E362" s="2">
        <f t="shared" si="47"/>
        <v>0</v>
      </c>
      <c r="F362" s="2">
        <f t="shared" si="51"/>
        <v>2.276697194933322E-2</v>
      </c>
      <c r="G362" s="2">
        <f t="shared" si="51"/>
        <v>2.3116924049329673E-2</v>
      </c>
      <c r="H362" s="2">
        <f t="shared" si="49"/>
        <v>0.98486164944567522</v>
      </c>
      <c r="I362" s="2">
        <f t="shared" si="50"/>
        <v>49.618654767233963</v>
      </c>
    </row>
    <row r="363" spans="1:9" ht="13.5" x14ac:dyDescent="0.25">
      <c r="A363" s="3">
        <f>TITRES_STAT!B366</f>
        <v>42530</v>
      </c>
      <c r="B363" s="6">
        <f>TITRES_STAT!D366</f>
        <v>5.0079000000000002</v>
      </c>
      <c r="C363" s="2">
        <f t="shared" si="45"/>
        <v>-0.11730000000000018</v>
      </c>
      <c r="D363" s="2">
        <f t="shared" si="46"/>
        <v>0</v>
      </c>
      <c r="E363" s="2">
        <f t="shared" si="47"/>
        <v>0.11730000000000018</v>
      </c>
      <c r="F363" s="2">
        <f t="shared" si="51"/>
        <v>2.1140759667237989E-2</v>
      </c>
      <c r="G363" s="2">
        <f t="shared" si="51"/>
        <v>2.9844286617234709E-2</v>
      </c>
      <c r="H363" s="2">
        <f t="shared" si="49"/>
        <v>0.70836873865932715</v>
      </c>
      <c r="I363" s="2">
        <f t="shared" si="50"/>
        <v>41.464627783767114</v>
      </c>
    </row>
    <row r="364" spans="1:9" ht="13.5" x14ac:dyDescent="0.25">
      <c r="A364" s="3">
        <f>TITRES_STAT!B367</f>
        <v>42531</v>
      </c>
      <c r="B364" s="6">
        <f>TITRES_STAT!D367</f>
        <v>5.0430999999999999</v>
      </c>
      <c r="C364" s="2">
        <f t="shared" si="45"/>
        <v>3.5199999999999676E-2</v>
      </c>
      <c r="D364" s="2">
        <f t="shared" si="46"/>
        <v>3.5199999999999676E-2</v>
      </c>
      <c r="E364" s="2">
        <f t="shared" si="47"/>
        <v>0</v>
      </c>
      <c r="F364" s="2">
        <f t="shared" si="51"/>
        <v>2.2144991119578107E-2</v>
      </c>
      <c r="G364" s="2">
        <f t="shared" si="51"/>
        <v>2.77125518588608E-2</v>
      </c>
      <c r="H364" s="2">
        <f t="shared" si="49"/>
        <v>0.79909606420808466</v>
      </c>
      <c r="I364" s="2">
        <f t="shared" si="50"/>
        <v>44.416531173938509</v>
      </c>
    </row>
    <row r="365" spans="1:9" ht="13.5" x14ac:dyDescent="0.25">
      <c r="A365" s="3">
        <f>TITRES_STAT!B368</f>
        <v>42534</v>
      </c>
      <c r="B365" s="6">
        <f>TITRES_STAT!D368</f>
        <v>5.0079000000000002</v>
      </c>
      <c r="C365" s="2">
        <f t="shared" si="45"/>
        <v>-3.5199999999999676E-2</v>
      </c>
      <c r="D365" s="2">
        <f t="shared" si="46"/>
        <v>0</v>
      </c>
      <c r="E365" s="2">
        <f t="shared" si="47"/>
        <v>3.5199999999999676E-2</v>
      </c>
      <c r="F365" s="2">
        <f t="shared" ref="F365:G380" si="52">((F364*13)+D365)/14</f>
        <v>2.0563206039608241E-2</v>
      </c>
      <c r="G365" s="2">
        <f t="shared" si="52"/>
        <v>2.824736958322786E-2</v>
      </c>
      <c r="H365" s="2">
        <f t="shared" si="49"/>
        <v>0.72796888145711935</v>
      </c>
      <c r="I365" s="2">
        <f t="shared" si="50"/>
        <v>42.128587457156961</v>
      </c>
    </row>
    <row r="366" spans="1:9" ht="13.5" x14ac:dyDescent="0.25">
      <c r="A366" s="3">
        <f>TITRES_STAT!B369</f>
        <v>42535</v>
      </c>
      <c r="B366" s="6">
        <f>TITRES_STAT!D369</f>
        <v>5.0079000000000002</v>
      </c>
      <c r="C366" s="2">
        <f t="shared" si="45"/>
        <v>0</v>
      </c>
      <c r="D366" s="2">
        <f t="shared" si="46"/>
        <v>0</v>
      </c>
      <c r="E366" s="2">
        <f t="shared" si="47"/>
        <v>0</v>
      </c>
      <c r="F366" s="2">
        <f t="shared" si="52"/>
        <v>1.9094405608207653E-2</v>
      </c>
      <c r="G366" s="2">
        <f t="shared" si="52"/>
        <v>2.6229700327283011E-2</v>
      </c>
      <c r="H366" s="2">
        <f t="shared" si="49"/>
        <v>0.72796888145711947</v>
      </c>
      <c r="I366" s="2">
        <f t="shared" si="50"/>
        <v>42.128587457156961</v>
      </c>
    </row>
    <row r="367" spans="1:9" ht="13.5" x14ac:dyDescent="0.25">
      <c r="A367" s="3">
        <f>TITRES_STAT!B370</f>
        <v>42536</v>
      </c>
      <c r="B367" s="6">
        <f>TITRES_STAT!D370</f>
        <v>5.0430999999999999</v>
      </c>
      <c r="C367" s="2">
        <f t="shared" si="45"/>
        <v>3.5199999999999676E-2</v>
      </c>
      <c r="D367" s="2">
        <f t="shared" si="46"/>
        <v>3.5199999999999676E-2</v>
      </c>
      <c r="E367" s="2">
        <f t="shared" si="47"/>
        <v>0</v>
      </c>
      <c r="F367" s="2">
        <f t="shared" si="52"/>
        <v>2.0244805207621369E-2</v>
      </c>
      <c r="G367" s="2">
        <f t="shared" si="52"/>
        <v>2.4356150303905651E-2</v>
      </c>
      <c r="H367" s="2">
        <f t="shared" si="49"/>
        <v>0.83119889453034768</v>
      </c>
      <c r="I367" s="2">
        <f t="shared" si="50"/>
        <v>45.390967470168086</v>
      </c>
    </row>
    <row r="368" spans="1:9" ht="13.5" x14ac:dyDescent="0.25">
      <c r="A368" s="3">
        <f>TITRES_STAT!B371</f>
        <v>42537</v>
      </c>
      <c r="B368" s="6">
        <f>TITRES_STAT!D371</f>
        <v>5.0430999999999999</v>
      </c>
      <c r="C368" s="2">
        <f t="shared" si="45"/>
        <v>0</v>
      </c>
      <c r="D368" s="2">
        <f t="shared" si="46"/>
        <v>0</v>
      </c>
      <c r="E368" s="2">
        <f t="shared" si="47"/>
        <v>0</v>
      </c>
      <c r="F368" s="2">
        <f t="shared" si="52"/>
        <v>1.8798747692791273E-2</v>
      </c>
      <c r="G368" s="2">
        <f t="shared" si="52"/>
        <v>2.2616425282198104E-2</v>
      </c>
      <c r="H368" s="2">
        <f t="shared" si="49"/>
        <v>0.83119889453034779</v>
      </c>
      <c r="I368" s="2">
        <f t="shared" si="50"/>
        <v>45.390967470168086</v>
      </c>
    </row>
    <row r="369" spans="1:9" ht="13.5" x14ac:dyDescent="0.25">
      <c r="A369" s="3">
        <f>TITRES_STAT!B372</f>
        <v>42538</v>
      </c>
      <c r="B369" s="6">
        <f>TITRES_STAT!D372</f>
        <v>5.0019999999999998</v>
      </c>
      <c r="C369" s="2">
        <f t="shared" si="45"/>
        <v>-4.1100000000000136E-2</v>
      </c>
      <c r="D369" s="2">
        <f t="shared" si="46"/>
        <v>0</v>
      </c>
      <c r="E369" s="2">
        <f t="shared" si="47"/>
        <v>4.1100000000000136E-2</v>
      </c>
      <c r="F369" s="2">
        <f t="shared" si="52"/>
        <v>1.745598000044904E-2</v>
      </c>
      <c r="G369" s="2">
        <f t="shared" si="52"/>
        <v>2.3936680619183963E-2</v>
      </c>
      <c r="H369" s="2">
        <f t="shared" si="49"/>
        <v>0.7292565029446485</v>
      </c>
      <c r="I369" s="2">
        <f t="shared" si="50"/>
        <v>42.17167908305337</v>
      </c>
    </row>
    <row r="370" spans="1:9" ht="13.5" x14ac:dyDescent="0.25">
      <c r="A370" s="3">
        <f>TITRES_STAT!B373</f>
        <v>42541</v>
      </c>
      <c r="B370" s="6">
        <f>TITRES_STAT!D373</f>
        <v>4.8964999999999996</v>
      </c>
      <c r="C370" s="2">
        <f t="shared" si="45"/>
        <v>-0.10550000000000015</v>
      </c>
      <c r="D370" s="2">
        <f t="shared" si="46"/>
        <v>0</v>
      </c>
      <c r="E370" s="2">
        <f t="shared" si="47"/>
        <v>0.10550000000000015</v>
      </c>
      <c r="F370" s="2">
        <f t="shared" si="52"/>
        <v>1.6209124286131252E-2</v>
      </c>
      <c r="G370" s="2">
        <f t="shared" si="52"/>
        <v>2.9762632003527974E-2</v>
      </c>
      <c r="H370" s="2">
        <f t="shared" si="49"/>
        <v>0.54461326821532019</v>
      </c>
      <c r="I370" s="2">
        <f t="shared" si="50"/>
        <v>35.258875436475961</v>
      </c>
    </row>
    <row r="371" spans="1:9" ht="13.5" x14ac:dyDescent="0.25">
      <c r="A371" s="3">
        <f>TITRES_STAT!B374</f>
        <v>42542</v>
      </c>
      <c r="B371" s="6">
        <f>TITRES_STAT!D374</f>
        <v>4.9141000000000004</v>
      </c>
      <c r="C371" s="2">
        <f t="shared" si="45"/>
        <v>1.7600000000000726E-2</v>
      </c>
      <c r="D371" s="2">
        <f t="shared" si="46"/>
        <v>1.7600000000000726E-2</v>
      </c>
      <c r="E371" s="2">
        <f t="shared" si="47"/>
        <v>0</v>
      </c>
      <c r="F371" s="2">
        <f t="shared" si="52"/>
        <v>1.6308472551407643E-2</v>
      </c>
      <c r="G371" s="2">
        <f t="shared" si="52"/>
        <v>2.7636729717561693E-2</v>
      </c>
      <c r="H371" s="2">
        <f t="shared" si="49"/>
        <v>0.590101387467869</v>
      </c>
      <c r="I371" s="2">
        <f t="shared" si="50"/>
        <v>37.11092840485891</v>
      </c>
    </row>
    <row r="372" spans="1:9" ht="13.5" x14ac:dyDescent="0.25">
      <c r="A372" s="3">
        <f>TITRES_STAT!B375</f>
        <v>42543</v>
      </c>
      <c r="B372" s="6">
        <f>TITRES_STAT!D375</f>
        <v>4.9726999999999997</v>
      </c>
      <c r="C372" s="2">
        <f t="shared" si="45"/>
        <v>5.8599999999999319E-2</v>
      </c>
      <c r="D372" s="2">
        <f t="shared" si="46"/>
        <v>5.8599999999999319E-2</v>
      </c>
      <c r="E372" s="2">
        <f t="shared" si="47"/>
        <v>0</v>
      </c>
      <c r="F372" s="2">
        <f t="shared" si="52"/>
        <v>1.9329295940592763E-2</v>
      </c>
      <c r="G372" s="2">
        <f t="shared" si="52"/>
        <v>2.5662677594878718E-2</v>
      </c>
      <c r="H372" s="2">
        <f t="shared" si="49"/>
        <v>0.75320651436817121</v>
      </c>
      <c r="I372" s="2">
        <f t="shared" si="50"/>
        <v>42.961653872225959</v>
      </c>
    </row>
    <row r="373" spans="1:9" ht="13.5" x14ac:dyDescent="0.25">
      <c r="A373" s="3">
        <f>TITRES_STAT!B376</f>
        <v>42544</v>
      </c>
      <c r="B373" s="6">
        <f>TITRES_STAT!D376</f>
        <v>4.9786000000000001</v>
      </c>
      <c r="C373" s="2">
        <f t="shared" si="45"/>
        <v>5.9000000000004604E-3</v>
      </c>
      <c r="D373" s="2">
        <f t="shared" si="46"/>
        <v>5.9000000000004604E-3</v>
      </c>
      <c r="E373" s="2">
        <f t="shared" si="47"/>
        <v>0</v>
      </c>
      <c r="F373" s="2">
        <f t="shared" si="52"/>
        <v>1.8370060516264743E-2</v>
      </c>
      <c r="G373" s="2">
        <f t="shared" si="52"/>
        <v>2.3829629195244523E-2</v>
      </c>
      <c r="H373" s="2">
        <f t="shared" si="49"/>
        <v>0.77089158063486363</v>
      </c>
      <c r="I373" s="2">
        <f t="shared" si="50"/>
        <v>43.53126916773185</v>
      </c>
    </row>
    <row r="374" spans="1:9" ht="13.5" x14ac:dyDescent="0.25">
      <c r="A374" s="3">
        <f>TITRES_STAT!B377</f>
        <v>42545</v>
      </c>
      <c r="B374" s="6">
        <f>TITRES_STAT!D377</f>
        <v>4.9843999999999999</v>
      </c>
      <c r="C374" s="2">
        <f t="shared" si="45"/>
        <v>5.7999999999998053E-3</v>
      </c>
      <c r="D374" s="2">
        <f t="shared" si="46"/>
        <v>5.7999999999998053E-3</v>
      </c>
      <c r="E374" s="2">
        <f t="shared" si="47"/>
        <v>0</v>
      </c>
      <c r="F374" s="2">
        <f t="shared" si="52"/>
        <v>1.7472199050817247E-2</v>
      </c>
      <c r="G374" s="2">
        <f t="shared" si="52"/>
        <v>2.2127512824155628E-2</v>
      </c>
      <c r="H374" s="2">
        <f t="shared" si="49"/>
        <v>0.78961423227574046</v>
      </c>
      <c r="I374" s="2">
        <f t="shared" si="50"/>
        <v>44.122035801628456</v>
      </c>
    </row>
    <row r="375" spans="1:9" ht="13.5" x14ac:dyDescent="0.25">
      <c r="A375" s="3">
        <f>TITRES_STAT!B378</f>
        <v>42548</v>
      </c>
      <c r="B375" s="6">
        <f>TITRES_STAT!D378</f>
        <v>5.1310000000000002</v>
      </c>
      <c r="C375" s="2">
        <f t="shared" si="45"/>
        <v>0.14660000000000029</v>
      </c>
      <c r="D375" s="2">
        <f t="shared" si="46"/>
        <v>0.14660000000000029</v>
      </c>
      <c r="E375" s="2">
        <f t="shared" si="47"/>
        <v>0</v>
      </c>
      <c r="F375" s="2">
        <f t="shared" si="52"/>
        <v>2.6695613404330323E-2</v>
      </c>
      <c r="G375" s="2">
        <f t="shared" si="52"/>
        <v>2.0546976193858795E-2</v>
      </c>
      <c r="H375" s="2">
        <f t="shared" si="49"/>
        <v>1.2992477896727825</v>
      </c>
      <c r="I375" s="2">
        <f t="shared" si="50"/>
        <v>56.507515001577318</v>
      </c>
    </row>
    <row r="376" spans="1:9" ht="13.5" x14ac:dyDescent="0.25">
      <c r="A376" s="3">
        <f>TITRES_STAT!B379</f>
        <v>42549</v>
      </c>
      <c r="B376" s="6">
        <f>TITRES_STAT!D379</f>
        <v>4.8672000000000004</v>
      </c>
      <c r="C376" s="2">
        <f t="shared" si="45"/>
        <v>-0.26379999999999981</v>
      </c>
      <c r="D376" s="2">
        <f t="shared" si="46"/>
        <v>0</v>
      </c>
      <c r="E376" s="2">
        <f t="shared" si="47"/>
        <v>0.26379999999999981</v>
      </c>
      <c r="F376" s="2">
        <f t="shared" si="52"/>
        <v>2.4788783875449586E-2</v>
      </c>
      <c r="G376" s="2">
        <f t="shared" si="52"/>
        <v>3.7922192180011728E-2</v>
      </c>
      <c r="H376" s="2">
        <f t="shared" si="49"/>
        <v>0.65367486557160104</v>
      </c>
      <c r="I376" s="2">
        <f t="shared" si="50"/>
        <v>39.52862072107839</v>
      </c>
    </row>
    <row r="377" spans="1:9" ht="13.5" x14ac:dyDescent="0.25">
      <c r="A377" s="3">
        <f>TITRES_STAT!B380</f>
        <v>42550</v>
      </c>
      <c r="B377" s="6">
        <f>TITRES_STAT!D380</f>
        <v>5.0137999999999998</v>
      </c>
      <c r="C377" s="2">
        <f t="shared" si="45"/>
        <v>0.1465999999999994</v>
      </c>
      <c r="D377" s="2">
        <f t="shared" si="46"/>
        <v>0.1465999999999994</v>
      </c>
      <c r="E377" s="2">
        <f t="shared" si="47"/>
        <v>0</v>
      </c>
      <c r="F377" s="2">
        <f t="shared" si="52"/>
        <v>3.3489585027203145E-2</v>
      </c>
      <c r="G377" s="2">
        <f t="shared" si="52"/>
        <v>3.5213464167153749E-2</v>
      </c>
      <c r="H377" s="2">
        <f t="shared" si="49"/>
        <v>0.95104488636029749</v>
      </c>
      <c r="I377" s="2">
        <f t="shared" si="50"/>
        <v>48.745412932784213</v>
      </c>
    </row>
    <row r="378" spans="1:9" ht="13.5" x14ac:dyDescent="0.25">
      <c r="A378" s="3">
        <f>TITRES_STAT!B381</f>
        <v>42551</v>
      </c>
      <c r="B378" s="6">
        <f>TITRES_STAT!D381</f>
        <v>4.9843999999999999</v>
      </c>
      <c r="C378" s="2">
        <f t="shared" si="45"/>
        <v>-2.9399999999999871E-2</v>
      </c>
      <c r="D378" s="2">
        <f t="shared" si="46"/>
        <v>0</v>
      </c>
      <c r="E378" s="2">
        <f t="shared" si="47"/>
        <v>2.9399999999999871E-2</v>
      </c>
      <c r="F378" s="2">
        <f t="shared" si="52"/>
        <v>3.1097471810974348E-2</v>
      </c>
      <c r="G378" s="2">
        <f t="shared" si="52"/>
        <v>3.479821672664276E-2</v>
      </c>
      <c r="H378" s="2">
        <f t="shared" si="49"/>
        <v>0.89365130561891726</v>
      </c>
      <c r="I378" s="2">
        <f t="shared" si="50"/>
        <v>47.191967336712921</v>
      </c>
    </row>
    <row r="379" spans="1:9" ht="13.5" x14ac:dyDescent="0.25">
      <c r="A379" s="3">
        <f>TITRES_STAT!B382</f>
        <v>42552</v>
      </c>
      <c r="B379" s="6">
        <f>TITRES_STAT!D382</f>
        <v>4.9843999999999999</v>
      </c>
      <c r="C379" s="2">
        <f t="shared" si="45"/>
        <v>0</v>
      </c>
      <c r="D379" s="2">
        <f t="shared" si="46"/>
        <v>0</v>
      </c>
      <c r="E379" s="2">
        <f t="shared" si="47"/>
        <v>0</v>
      </c>
      <c r="F379" s="2">
        <f t="shared" si="52"/>
        <v>2.8876223824476181E-2</v>
      </c>
      <c r="G379" s="2">
        <f t="shared" si="52"/>
        <v>3.2312629817596847E-2</v>
      </c>
      <c r="H379" s="2">
        <f t="shared" si="49"/>
        <v>0.89365130561891737</v>
      </c>
      <c r="I379" s="2">
        <f t="shared" si="50"/>
        <v>47.191967336712928</v>
      </c>
    </row>
    <row r="380" spans="1:9" ht="13.5" x14ac:dyDescent="0.25">
      <c r="A380" s="3">
        <f>TITRES_STAT!B383</f>
        <v>42555</v>
      </c>
      <c r="B380" s="6">
        <f>TITRES_STAT!D383</f>
        <v>4.9786000000000001</v>
      </c>
      <c r="C380" s="2">
        <f t="shared" si="45"/>
        <v>-5.7999999999998053E-3</v>
      </c>
      <c r="D380" s="2">
        <f t="shared" si="46"/>
        <v>0</v>
      </c>
      <c r="E380" s="2">
        <f t="shared" si="47"/>
        <v>5.7999999999998053E-3</v>
      </c>
      <c r="F380" s="2">
        <f t="shared" si="52"/>
        <v>2.6813636408442167E-2</v>
      </c>
      <c r="G380" s="2">
        <f t="shared" si="52"/>
        <v>3.0418870544911346E-2</v>
      </c>
      <c r="H380" s="2">
        <f t="shared" si="49"/>
        <v>0.88148034190992397</v>
      </c>
      <c r="I380" s="2">
        <f t="shared" si="50"/>
        <v>46.850361509231483</v>
      </c>
    </row>
    <row r="381" spans="1:9" ht="13.5" x14ac:dyDescent="0.25">
      <c r="A381" s="3">
        <f>TITRES_STAT!B384</f>
        <v>42559</v>
      </c>
      <c r="B381" s="6">
        <f>TITRES_STAT!D384</f>
        <v>4.9843999999999999</v>
      </c>
      <c r="C381" s="2">
        <f t="shared" si="45"/>
        <v>5.7999999999998053E-3</v>
      </c>
      <c r="D381" s="2">
        <f t="shared" si="46"/>
        <v>5.7999999999998053E-3</v>
      </c>
      <c r="E381" s="2">
        <f t="shared" si="47"/>
        <v>0</v>
      </c>
      <c r="F381" s="2">
        <f t="shared" ref="F381:G396" si="53">((F380*13)+D381)/14</f>
        <v>2.5312662379267714E-2</v>
      </c>
      <c r="G381" s="2">
        <f t="shared" si="53"/>
        <v>2.8246094077417679E-2</v>
      </c>
      <c r="H381" s="2">
        <f t="shared" si="49"/>
        <v>0.89614735084752128</v>
      </c>
      <c r="I381" s="2">
        <f t="shared" si="50"/>
        <v>47.26148262934155</v>
      </c>
    </row>
    <row r="382" spans="1:9" ht="13.5" x14ac:dyDescent="0.25">
      <c r="A382" s="3">
        <f>TITRES_STAT!B385</f>
        <v>42562</v>
      </c>
      <c r="B382" s="6">
        <f>TITRES_STAT!D385</f>
        <v>5.1344000000000003</v>
      </c>
      <c r="C382" s="2">
        <f t="shared" si="45"/>
        <v>0.15000000000000036</v>
      </c>
      <c r="D382" s="2">
        <f t="shared" si="46"/>
        <v>0.15000000000000036</v>
      </c>
      <c r="E382" s="2">
        <f t="shared" si="47"/>
        <v>0</v>
      </c>
      <c r="F382" s="2">
        <f t="shared" si="53"/>
        <v>3.4218900780748615E-2</v>
      </c>
      <c r="G382" s="2">
        <f t="shared" si="53"/>
        <v>2.62285159290307E-2</v>
      </c>
      <c r="H382" s="2">
        <f t="shared" si="49"/>
        <v>1.3046449472527668</v>
      </c>
      <c r="I382" s="2">
        <f t="shared" si="50"/>
        <v>56.609368345781768</v>
      </c>
    </row>
    <row r="383" spans="1:9" ht="13.5" x14ac:dyDescent="0.25">
      <c r="A383" s="3">
        <f>TITRES_STAT!B386</f>
        <v>42563</v>
      </c>
      <c r="B383" s="6">
        <f>TITRES_STAT!D386</f>
        <v>5.1032000000000002</v>
      </c>
      <c r="C383" s="2">
        <f t="shared" si="45"/>
        <v>-3.1200000000000117E-2</v>
      </c>
      <c r="D383" s="2">
        <f t="shared" si="46"/>
        <v>0</v>
      </c>
      <c r="E383" s="2">
        <f t="shared" si="47"/>
        <v>3.1200000000000117E-2</v>
      </c>
      <c r="F383" s="2">
        <f t="shared" si="53"/>
        <v>3.1774693582123717E-2</v>
      </c>
      <c r="G383" s="2">
        <f t="shared" si="53"/>
        <v>2.6583621934099945E-2</v>
      </c>
      <c r="H383" s="2">
        <f t="shared" si="49"/>
        <v>1.1952733025203373</v>
      </c>
      <c r="I383" s="2">
        <f t="shared" si="50"/>
        <v>54.447585234516104</v>
      </c>
    </row>
    <row r="384" spans="1:9" ht="13.5" x14ac:dyDescent="0.25">
      <c r="A384" s="3">
        <f>TITRES_STAT!B387</f>
        <v>42564</v>
      </c>
      <c r="B384" s="6">
        <f>TITRES_STAT!D387</f>
        <v>5.0408999999999997</v>
      </c>
      <c r="C384" s="2">
        <f t="shared" si="45"/>
        <v>-6.2300000000000466E-2</v>
      </c>
      <c r="D384" s="2">
        <f t="shared" si="46"/>
        <v>0</v>
      </c>
      <c r="E384" s="2">
        <f t="shared" si="47"/>
        <v>6.2300000000000466E-2</v>
      </c>
      <c r="F384" s="2">
        <f t="shared" si="53"/>
        <v>2.9505072611972022E-2</v>
      </c>
      <c r="G384" s="2">
        <f t="shared" si="53"/>
        <v>2.9134791795949983E-2</v>
      </c>
      <c r="H384" s="2">
        <f t="shared" si="49"/>
        <v>1.0127092315817925</v>
      </c>
      <c r="I384" s="2">
        <f t="shared" si="50"/>
        <v>50.315724481767404</v>
      </c>
    </row>
    <row r="385" spans="1:9" ht="13.5" x14ac:dyDescent="0.25">
      <c r="A385" s="3">
        <f>TITRES_STAT!B388</f>
        <v>42565</v>
      </c>
      <c r="B385" s="6">
        <f>TITRES_STAT!D388</f>
        <v>5.1094999999999997</v>
      </c>
      <c r="C385" s="2">
        <f t="shared" si="45"/>
        <v>6.8599999999999994E-2</v>
      </c>
      <c r="D385" s="2">
        <f t="shared" si="46"/>
        <v>6.8599999999999994E-2</v>
      </c>
      <c r="E385" s="2">
        <f t="shared" si="47"/>
        <v>0</v>
      </c>
      <c r="F385" s="2">
        <f t="shared" si="53"/>
        <v>3.2297567425402587E-2</v>
      </c>
      <c r="G385" s="2">
        <f t="shared" si="53"/>
        <v>2.7053735239096412E-2</v>
      </c>
      <c r="H385" s="2">
        <f t="shared" si="49"/>
        <v>1.1938302470975657</v>
      </c>
      <c r="I385" s="2">
        <f t="shared" si="50"/>
        <v>54.417621813583864</v>
      </c>
    </row>
    <row r="386" spans="1:9" ht="13.5" x14ac:dyDescent="0.25">
      <c r="A386" s="3">
        <f>TITRES_STAT!B389</f>
        <v>42566</v>
      </c>
      <c r="B386" s="6">
        <f>TITRES_STAT!D389</f>
        <v>5.0533999999999999</v>
      </c>
      <c r="C386" s="2">
        <f t="shared" si="45"/>
        <v>-5.6099999999999817E-2</v>
      </c>
      <c r="D386" s="2">
        <f t="shared" si="46"/>
        <v>0</v>
      </c>
      <c r="E386" s="2">
        <f t="shared" si="47"/>
        <v>5.6099999999999817E-2</v>
      </c>
      <c r="F386" s="2">
        <f t="shared" si="53"/>
        <v>2.9990598323588115E-2</v>
      </c>
      <c r="G386" s="2">
        <f t="shared" si="53"/>
        <v>2.9128468436303796E-2</v>
      </c>
      <c r="H386" s="2">
        <f t="shared" si="49"/>
        <v>1.0295975014673211</v>
      </c>
      <c r="I386" s="2">
        <f t="shared" si="50"/>
        <v>50.729147070932122</v>
      </c>
    </row>
    <row r="387" spans="1:9" ht="13.5" x14ac:dyDescent="0.25">
      <c r="A387" s="3">
        <f>TITRES_STAT!B390</f>
        <v>42569</v>
      </c>
      <c r="B387" s="6">
        <f>TITRES_STAT!D390</f>
        <v>5.0970000000000004</v>
      </c>
      <c r="C387" s="2">
        <f t="shared" ref="C387:C450" si="54">B387-B386</f>
        <v>4.3600000000000527E-2</v>
      </c>
      <c r="D387" s="2">
        <f t="shared" ref="D387:D450" si="55">IF(C387&gt;0,C387,0)</f>
        <v>4.3600000000000527E-2</v>
      </c>
      <c r="E387" s="2">
        <f t="shared" ref="E387:E450" si="56">IF(C387&lt;0,-C387,0)</f>
        <v>0</v>
      </c>
      <c r="F387" s="2">
        <f t="shared" si="53"/>
        <v>3.0962698443331858E-2</v>
      </c>
      <c r="G387" s="2">
        <f t="shared" si="53"/>
        <v>2.7047863547996383E-2</v>
      </c>
      <c r="H387" s="2">
        <f t="shared" si="49"/>
        <v>1.1447373057169048</v>
      </c>
      <c r="I387" s="2">
        <f t="shared" si="50"/>
        <v>53.374243207573727</v>
      </c>
    </row>
    <row r="388" spans="1:9" ht="13.5" x14ac:dyDescent="0.25">
      <c r="A388" s="3">
        <f>TITRES_STAT!B391</f>
        <v>42570</v>
      </c>
      <c r="B388" s="6">
        <f>TITRES_STAT!D391</f>
        <v>5.0970000000000004</v>
      </c>
      <c r="C388" s="2">
        <f t="shared" si="54"/>
        <v>0</v>
      </c>
      <c r="D388" s="2">
        <f t="shared" si="55"/>
        <v>0</v>
      </c>
      <c r="E388" s="2">
        <f t="shared" si="56"/>
        <v>0</v>
      </c>
      <c r="F388" s="2">
        <f t="shared" si="53"/>
        <v>2.875107712595101E-2</v>
      </c>
      <c r="G388" s="2">
        <f t="shared" si="53"/>
        <v>2.5115873294568072E-2</v>
      </c>
      <c r="H388" s="2">
        <f t="shared" si="49"/>
        <v>1.1447373057169046</v>
      </c>
      <c r="I388" s="2">
        <f t="shared" si="50"/>
        <v>53.37424320757372</v>
      </c>
    </row>
    <row r="389" spans="1:9" ht="13.5" x14ac:dyDescent="0.25">
      <c r="A389" s="3">
        <f>TITRES_STAT!B392</f>
        <v>42571</v>
      </c>
      <c r="B389" s="6">
        <f>TITRES_STAT!D392</f>
        <v>5.0471000000000004</v>
      </c>
      <c r="C389" s="2">
        <f t="shared" si="54"/>
        <v>-4.9900000000000055E-2</v>
      </c>
      <c r="D389" s="2">
        <f t="shared" si="55"/>
        <v>0</v>
      </c>
      <c r="E389" s="2">
        <f t="shared" si="56"/>
        <v>4.9900000000000055E-2</v>
      </c>
      <c r="F389" s="2">
        <f t="shared" si="53"/>
        <v>2.6697428759811653E-2</v>
      </c>
      <c r="G389" s="2">
        <f t="shared" si="53"/>
        <v>2.6886168059241787E-2</v>
      </c>
      <c r="H389" s="2">
        <f t="shared" si="49"/>
        <v>0.99298005952301349</v>
      </c>
      <c r="I389" s="2">
        <f t="shared" si="50"/>
        <v>49.823883323783313</v>
      </c>
    </row>
    <row r="390" spans="1:9" ht="13.5" x14ac:dyDescent="0.25">
      <c r="A390" s="3">
        <f>TITRES_STAT!B393</f>
        <v>42572</v>
      </c>
      <c r="B390" s="6">
        <f>TITRES_STAT!D393</f>
        <v>5.0970000000000004</v>
      </c>
      <c r="C390" s="2">
        <f t="shared" si="54"/>
        <v>4.9900000000000055E-2</v>
      </c>
      <c r="D390" s="2">
        <f t="shared" si="55"/>
        <v>4.9900000000000055E-2</v>
      </c>
      <c r="E390" s="2">
        <f t="shared" si="56"/>
        <v>0</v>
      </c>
      <c r="F390" s="2">
        <f t="shared" si="53"/>
        <v>2.8354755276967965E-2</v>
      </c>
      <c r="G390" s="2">
        <f t="shared" si="53"/>
        <v>2.4965727483581661E-2</v>
      </c>
      <c r="H390" s="2">
        <f t="shared" si="49"/>
        <v>1.1357472076715989</v>
      </c>
      <c r="I390" s="2">
        <f t="shared" si="50"/>
        <v>53.177979284814121</v>
      </c>
    </row>
    <row r="391" spans="1:9" ht="13.5" x14ac:dyDescent="0.25">
      <c r="A391" s="3">
        <f>TITRES_STAT!B394</f>
        <v>42573</v>
      </c>
      <c r="B391" s="6">
        <f>TITRES_STAT!D394</f>
        <v>5.0970000000000004</v>
      </c>
      <c r="C391" s="2">
        <f t="shared" si="54"/>
        <v>0</v>
      </c>
      <c r="D391" s="2">
        <f t="shared" si="55"/>
        <v>0</v>
      </c>
      <c r="E391" s="2">
        <f t="shared" si="56"/>
        <v>0</v>
      </c>
      <c r="F391" s="2">
        <f t="shared" si="53"/>
        <v>2.6329415614327396E-2</v>
      </c>
      <c r="G391" s="2">
        <f t="shared" si="53"/>
        <v>2.3182461234754398E-2</v>
      </c>
      <c r="H391" s="2">
        <f t="shared" si="49"/>
        <v>1.1357472076715991</v>
      </c>
      <c r="I391" s="2">
        <f t="shared" si="50"/>
        <v>53.177979284814128</v>
      </c>
    </row>
    <row r="392" spans="1:9" ht="13.5" x14ac:dyDescent="0.25">
      <c r="A392" s="3">
        <f>TITRES_STAT!B395</f>
        <v>42577</v>
      </c>
      <c r="B392" s="6">
        <f>TITRES_STAT!D395</f>
        <v>5.0595999999999997</v>
      </c>
      <c r="C392" s="2">
        <f t="shared" si="54"/>
        <v>-3.7400000000000766E-2</v>
      </c>
      <c r="D392" s="2">
        <f t="shared" si="55"/>
        <v>0</v>
      </c>
      <c r="E392" s="2">
        <f t="shared" si="56"/>
        <v>3.7400000000000766E-2</v>
      </c>
      <c r="F392" s="2">
        <f t="shared" si="53"/>
        <v>2.4448743070446869E-2</v>
      </c>
      <c r="G392" s="2">
        <f t="shared" si="53"/>
        <v>2.4197999717986283E-2</v>
      </c>
      <c r="H392" s="2">
        <f t="shared" si="49"/>
        <v>1.0103621520531803</v>
      </c>
      <c r="I392" s="2">
        <f t="shared" si="50"/>
        <v>50.2577185419701</v>
      </c>
    </row>
    <row r="393" spans="1:9" ht="13.5" x14ac:dyDescent="0.25">
      <c r="A393" s="3">
        <f>TITRES_STAT!B396</f>
        <v>42578</v>
      </c>
      <c r="B393" s="6">
        <f>TITRES_STAT!D396</f>
        <v>4.9911000000000003</v>
      </c>
      <c r="C393" s="2">
        <f t="shared" si="54"/>
        <v>-6.8499999999999339E-2</v>
      </c>
      <c r="D393" s="2">
        <f t="shared" si="55"/>
        <v>0</v>
      </c>
      <c r="E393" s="2">
        <f t="shared" si="56"/>
        <v>6.8499999999999339E-2</v>
      </c>
      <c r="F393" s="2">
        <f t="shared" si="53"/>
        <v>2.2702404279700664E-2</v>
      </c>
      <c r="G393" s="2">
        <f t="shared" si="53"/>
        <v>2.7362428309558644E-2</v>
      </c>
      <c r="H393" s="2">
        <f t="shared" si="49"/>
        <v>0.8296925997525566</v>
      </c>
      <c r="I393" s="2">
        <f t="shared" si="50"/>
        <v>45.346010573839685</v>
      </c>
    </row>
    <row r="394" spans="1:9" ht="13.5" x14ac:dyDescent="0.25">
      <c r="A394" s="3">
        <f>TITRES_STAT!B397</f>
        <v>42579</v>
      </c>
      <c r="B394" s="6">
        <f>TITRES_STAT!D397</f>
        <v>4.9973000000000001</v>
      </c>
      <c r="C394" s="2">
        <f t="shared" si="54"/>
        <v>6.1999999999997613E-3</v>
      </c>
      <c r="D394" s="2">
        <f t="shared" si="55"/>
        <v>6.1999999999997613E-3</v>
      </c>
      <c r="E394" s="2">
        <f t="shared" si="56"/>
        <v>0</v>
      </c>
      <c r="F394" s="2">
        <f t="shared" si="53"/>
        <v>2.1523661116864885E-2</v>
      </c>
      <c r="G394" s="2">
        <f t="shared" si="53"/>
        <v>2.5407969144590169E-2</v>
      </c>
      <c r="H394" s="2">
        <f t="shared" si="49"/>
        <v>0.84712245179373868</v>
      </c>
      <c r="I394" s="2">
        <f t="shared" si="50"/>
        <v>45.861737589248555</v>
      </c>
    </row>
    <row r="395" spans="1:9" ht="13.5" x14ac:dyDescent="0.25">
      <c r="A395" s="3">
        <f>TITRES_STAT!B398</f>
        <v>42580</v>
      </c>
      <c r="B395" s="6">
        <f>TITRES_STAT!D398</f>
        <v>5.0782999999999996</v>
      </c>
      <c r="C395" s="2">
        <f t="shared" si="54"/>
        <v>8.0999999999999517E-2</v>
      </c>
      <c r="D395" s="2">
        <f t="shared" si="55"/>
        <v>8.0999999999999517E-2</v>
      </c>
      <c r="E395" s="2">
        <f t="shared" si="56"/>
        <v>0</v>
      </c>
      <c r="F395" s="2">
        <f t="shared" si="53"/>
        <v>2.5771971037088788E-2</v>
      </c>
      <c r="G395" s="2">
        <f t="shared" si="53"/>
        <v>2.3593114205690872E-2</v>
      </c>
      <c r="H395" s="2">
        <f t="shared" si="49"/>
        <v>1.0923513874600055</v>
      </c>
      <c r="I395" s="2">
        <f t="shared" si="50"/>
        <v>52.206880450709441</v>
      </c>
    </row>
    <row r="396" spans="1:9" ht="13.5" x14ac:dyDescent="0.25">
      <c r="A396" s="3">
        <f>TITRES_STAT!B399</f>
        <v>42583</v>
      </c>
      <c r="B396" s="6">
        <f>TITRES_STAT!D399</f>
        <v>5.0782999999999996</v>
      </c>
      <c r="C396" s="2">
        <f t="shared" si="54"/>
        <v>0</v>
      </c>
      <c r="D396" s="2">
        <f t="shared" si="55"/>
        <v>0</v>
      </c>
      <c r="E396" s="2">
        <f t="shared" si="56"/>
        <v>0</v>
      </c>
      <c r="F396" s="2">
        <f t="shared" si="53"/>
        <v>2.3931115963011017E-2</v>
      </c>
      <c r="G396" s="2">
        <f t="shared" si="53"/>
        <v>2.1907891762427238E-2</v>
      </c>
      <c r="H396" s="2">
        <f t="shared" si="49"/>
        <v>1.0923513874600055</v>
      </c>
      <c r="I396" s="2">
        <f t="shared" si="50"/>
        <v>52.206880450709441</v>
      </c>
    </row>
    <row r="397" spans="1:9" ht="13.5" x14ac:dyDescent="0.25">
      <c r="A397" s="3">
        <f>TITRES_STAT!B400</f>
        <v>42584</v>
      </c>
      <c r="B397" s="6">
        <f>TITRES_STAT!D400</f>
        <v>5.0782999999999996</v>
      </c>
      <c r="C397" s="2">
        <f t="shared" si="54"/>
        <v>0</v>
      </c>
      <c r="D397" s="2">
        <f t="shared" si="55"/>
        <v>0</v>
      </c>
      <c r="E397" s="2">
        <f t="shared" si="56"/>
        <v>0</v>
      </c>
      <c r="F397" s="2">
        <f t="shared" ref="F397:G412" si="57">((F396*13)+D397)/14</f>
        <v>2.2221750537081659E-2</v>
      </c>
      <c r="G397" s="2">
        <f t="shared" si="57"/>
        <v>2.0343042350825291E-2</v>
      </c>
      <c r="H397" s="2">
        <f t="shared" si="49"/>
        <v>1.0923513874600055</v>
      </c>
      <c r="I397" s="2">
        <f t="shared" si="50"/>
        <v>52.206880450709441</v>
      </c>
    </row>
    <row r="398" spans="1:9" ht="13.5" x14ac:dyDescent="0.25">
      <c r="A398" s="3">
        <f>TITRES_STAT!B401</f>
        <v>42585</v>
      </c>
      <c r="B398" s="6">
        <f>TITRES_STAT!D401</f>
        <v>5.016</v>
      </c>
      <c r="C398" s="2">
        <f t="shared" si="54"/>
        <v>-6.2299999999999578E-2</v>
      </c>
      <c r="D398" s="2">
        <f t="shared" si="55"/>
        <v>0</v>
      </c>
      <c r="E398" s="2">
        <f t="shared" si="56"/>
        <v>6.2299999999999578E-2</v>
      </c>
      <c r="F398" s="2">
        <f t="shared" si="57"/>
        <v>2.0634482641575826E-2</v>
      </c>
      <c r="G398" s="2">
        <f t="shared" si="57"/>
        <v>2.3339967897194884E-2</v>
      </c>
      <c r="H398" s="2">
        <f t="shared" si="49"/>
        <v>0.88408359139413317</v>
      </c>
      <c r="I398" s="2">
        <f t="shared" si="50"/>
        <v>46.923798680288542</v>
      </c>
    </row>
    <row r="399" spans="1:9" ht="13.5" x14ac:dyDescent="0.25">
      <c r="A399" s="3">
        <f>TITRES_STAT!B402</f>
        <v>42586</v>
      </c>
      <c r="B399" s="6">
        <f>TITRES_STAT!D402</f>
        <v>5.016</v>
      </c>
      <c r="C399" s="2">
        <f t="shared" si="54"/>
        <v>0</v>
      </c>
      <c r="D399" s="2">
        <f t="shared" si="55"/>
        <v>0</v>
      </c>
      <c r="E399" s="2">
        <f t="shared" si="56"/>
        <v>0</v>
      </c>
      <c r="F399" s="2">
        <f t="shared" si="57"/>
        <v>1.9160591024320411E-2</v>
      </c>
      <c r="G399" s="2">
        <f t="shared" si="57"/>
        <v>2.1672827333109535E-2</v>
      </c>
      <c r="H399" s="2">
        <f t="shared" si="49"/>
        <v>0.88408359139413317</v>
      </c>
      <c r="I399" s="2">
        <f t="shared" si="50"/>
        <v>46.923798680288542</v>
      </c>
    </row>
    <row r="400" spans="1:9" ht="13.5" x14ac:dyDescent="0.25">
      <c r="A400" s="3">
        <f>TITRES_STAT!B403</f>
        <v>42587</v>
      </c>
      <c r="B400" s="6">
        <f>TITRES_STAT!D403</f>
        <v>5.0720999999999998</v>
      </c>
      <c r="C400" s="2">
        <f t="shared" si="54"/>
        <v>5.6099999999999817E-2</v>
      </c>
      <c r="D400" s="2">
        <f t="shared" si="55"/>
        <v>5.6099999999999817E-2</v>
      </c>
      <c r="E400" s="2">
        <f t="shared" si="56"/>
        <v>0</v>
      </c>
      <c r="F400" s="2">
        <f t="shared" si="57"/>
        <v>2.1799120236868943E-2</v>
      </c>
      <c r="G400" s="2">
        <f t="shared" si="57"/>
        <v>2.0124768237887426E-2</v>
      </c>
      <c r="H400" s="2">
        <f t="shared" si="49"/>
        <v>1.0831985729817915</v>
      </c>
      <c r="I400" s="2">
        <f t="shared" si="50"/>
        <v>51.996894920648508</v>
      </c>
    </row>
    <row r="401" spans="1:9" ht="13.5" x14ac:dyDescent="0.25">
      <c r="A401" s="3">
        <f>TITRES_STAT!B404</f>
        <v>42590</v>
      </c>
      <c r="B401" s="6">
        <f>TITRES_STAT!D404</f>
        <v>5.0720999999999998</v>
      </c>
      <c r="C401" s="2">
        <f t="shared" si="54"/>
        <v>0</v>
      </c>
      <c r="D401" s="2">
        <f t="shared" si="55"/>
        <v>0</v>
      </c>
      <c r="E401" s="2">
        <f t="shared" si="56"/>
        <v>0</v>
      </c>
      <c r="F401" s="2">
        <f t="shared" si="57"/>
        <v>2.0242040219949735E-2</v>
      </c>
      <c r="G401" s="2">
        <f t="shared" si="57"/>
        <v>1.8687284792324038E-2</v>
      </c>
      <c r="H401" s="2">
        <f t="shared" ref="H401:H464" si="58">F401/G401</f>
        <v>1.0831985729817917</v>
      </c>
      <c r="I401" s="2">
        <f t="shared" ref="I401:I464" si="59">IF(G401=0,100,100-(100/(1+H401)))</f>
        <v>51.996894920648522</v>
      </c>
    </row>
    <row r="402" spans="1:9" ht="13.5" x14ac:dyDescent="0.25">
      <c r="A402" s="3">
        <f>TITRES_STAT!B405</f>
        <v>42591</v>
      </c>
      <c r="B402" s="6">
        <f>TITRES_STAT!D405</f>
        <v>5.0720999999999998</v>
      </c>
      <c r="C402" s="2">
        <f t="shared" si="54"/>
        <v>0</v>
      </c>
      <c r="D402" s="2">
        <f t="shared" si="55"/>
        <v>0</v>
      </c>
      <c r="E402" s="2">
        <f t="shared" si="56"/>
        <v>0</v>
      </c>
      <c r="F402" s="2">
        <f t="shared" si="57"/>
        <v>1.8796180204239038E-2</v>
      </c>
      <c r="G402" s="2">
        <f t="shared" si="57"/>
        <v>1.7352478735729465E-2</v>
      </c>
      <c r="H402" s="2">
        <f t="shared" si="58"/>
        <v>1.0831985729817915</v>
      </c>
      <c r="I402" s="2">
        <f t="shared" si="59"/>
        <v>51.996894920648508</v>
      </c>
    </row>
    <row r="403" spans="1:9" ht="13.5" x14ac:dyDescent="0.25">
      <c r="A403" s="3">
        <f>TITRES_STAT!B406</f>
        <v>42592</v>
      </c>
      <c r="B403" s="6">
        <f>TITRES_STAT!D406</f>
        <v>5.0720999999999998</v>
      </c>
      <c r="C403" s="2">
        <f t="shared" si="54"/>
        <v>0</v>
      </c>
      <c r="D403" s="2">
        <f t="shared" si="55"/>
        <v>0</v>
      </c>
      <c r="E403" s="2">
        <f t="shared" si="56"/>
        <v>0</v>
      </c>
      <c r="F403" s="2">
        <f t="shared" si="57"/>
        <v>1.7453595903936251E-2</v>
      </c>
      <c r="G403" s="2">
        <f t="shared" si="57"/>
        <v>1.6113015968891645E-2</v>
      </c>
      <c r="H403" s="2">
        <f t="shared" si="58"/>
        <v>1.0831985729817917</v>
      </c>
      <c r="I403" s="2">
        <f t="shared" si="59"/>
        <v>51.996894920648522</v>
      </c>
    </row>
    <row r="404" spans="1:9" ht="13.5" x14ac:dyDescent="0.25">
      <c r="A404" s="3">
        <f>TITRES_STAT!B407</f>
        <v>42593</v>
      </c>
      <c r="B404" s="6">
        <f>TITRES_STAT!D407</f>
        <v>5.0782999999999996</v>
      </c>
      <c r="C404" s="2">
        <f t="shared" si="54"/>
        <v>6.1999999999997613E-3</v>
      </c>
      <c r="D404" s="2">
        <f t="shared" si="55"/>
        <v>6.1999999999997613E-3</v>
      </c>
      <c r="E404" s="2">
        <f t="shared" si="56"/>
        <v>0</v>
      </c>
      <c r="F404" s="2">
        <f t="shared" si="57"/>
        <v>1.6649767625083644E-2</v>
      </c>
      <c r="G404" s="2">
        <f t="shared" si="57"/>
        <v>1.4962086256827958E-2</v>
      </c>
      <c r="H404" s="2">
        <f t="shared" si="58"/>
        <v>1.1127971954770353</v>
      </c>
      <c r="I404" s="2">
        <f t="shared" si="59"/>
        <v>52.669380566163788</v>
      </c>
    </row>
    <row r="405" spans="1:9" ht="13.5" x14ac:dyDescent="0.25">
      <c r="A405" s="3">
        <f>TITRES_STAT!B408</f>
        <v>42594</v>
      </c>
      <c r="B405" s="6">
        <f>TITRES_STAT!D408</f>
        <v>5.0845000000000002</v>
      </c>
      <c r="C405" s="2">
        <f t="shared" si="54"/>
        <v>6.2000000000006494E-3</v>
      </c>
      <c r="D405" s="2">
        <f t="shared" si="55"/>
        <v>6.2000000000006494E-3</v>
      </c>
      <c r="E405" s="2">
        <f t="shared" si="56"/>
        <v>0</v>
      </c>
      <c r="F405" s="2">
        <f t="shared" si="57"/>
        <v>1.5903355651863429E-2</v>
      </c>
      <c r="G405" s="2">
        <f t="shared" si="57"/>
        <v>1.3893365809911674E-2</v>
      </c>
      <c r="H405" s="2">
        <f t="shared" si="58"/>
        <v>1.1446726350873024</v>
      </c>
      <c r="I405" s="2">
        <f t="shared" si="59"/>
        <v>53.37283725078661</v>
      </c>
    </row>
    <row r="406" spans="1:9" ht="13.5" x14ac:dyDescent="0.25">
      <c r="A406" s="3">
        <f>TITRES_STAT!B409</f>
        <v>42597</v>
      </c>
      <c r="B406" s="6">
        <f>TITRES_STAT!D409</f>
        <v>5.1094999999999997</v>
      </c>
      <c r="C406" s="2">
        <f t="shared" si="54"/>
        <v>2.4999999999999467E-2</v>
      </c>
      <c r="D406" s="2">
        <f t="shared" si="55"/>
        <v>2.4999999999999467E-2</v>
      </c>
      <c r="E406" s="2">
        <f t="shared" si="56"/>
        <v>0</v>
      </c>
      <c r="F406" s="2">
        <f t="shared" si="57"/>
        <v>1.6553115962444572E-2</v>
      </c>
      <c r="G406" s="2">
        <f t="shared" si="57"/>
        <v>1.2900982537775125E-2</v>
      </c>
      <c r="H406" s="2">
        <f t="shared" si="58"/>
        <v>1.2830895564718194</v>
      </c>
      <c r="I406" s="2">
        <f t="shared" si="59"/>
        <v>56.199703285167942</v>
      </c>
    </row>
    <row r="407" spans="1:9" ht="13.5" x14ac:dyDescent="0.25">
      <c r="A407" s="3">
        <f>TITRES_STAT!B410</f>
        <v>42598</v>
      </c>
      <c r="B407" s="6">
        <f>TITRES_STAT!D410</f>
        <v>5.1032000000000002</v>
      </c>
      <c r="C407" s="2">
        <f t="shared" si="54"/>
        <v>-6.2999999999995282E-3</v>
      </c>
      <c r="D407" s="2">
        <f t="shared" si="55"/>
        <v>0</v>
      </c>
      <c r="E407" s="2">
        <f t="shared" si="56"/>
        <v>6.2999999999995282E-3</v>
      </c>
      <c r="F407" s="2">
        <f t="shared" si="57"/>
        <v>1.5370750536555674E-2</v>
      </c>
      <c r="G407" s="2">
        <f t="shared" si="57"/>
        <v>1.2429483785076868E-2</v>
      </c>
      <c r="H407" s="2">
        <f t="shared" si="58"/>
        <v>1.2366362756762401</v>
      </c>
      <c r="I407" s="2">
        <f t="shared" si="59"/>
        <v>55.290003525599928</v>
      </c>
    </row>
    <row r="408" spans="1:9" ht="13.5" x14ac:dyDescent="0.25">
      <c r="A408" s="3">
        <f>TITRES_STAT!B411</f>
        <v>42599</v>
      </c>
      <c r="B408" s="6">
        <f>TITRES_STAT!D411</f>
        <v>5.0471000000000004</v>
      </c>
      <c r="C408" s="2">
        <f t="shared" si="54"/>
        <v>-5.6099999999999817E-2</v>
      </c>
      <c r="D408" s="2">
        <f t="shared" si="55"/>
        <v>0</v>
      </c>
      <c r="E408" s="2">
        <f t="shared" si="56"/>
        <v>5.6099999999999817E-2</v>
      </c>
      <c r="F408" s="2">
        <f t="shared" si="57"/>
        <v>1.4272839783944554E-2</v>
      </c>
      <c r="G408" s="2">
        <f t="shared" si="57"/>
        <v>1.554880637185708E-2</v>
      </c>
      <c r="H408" s="2">
        <f t="shared" si="58"/>
        <v>0.91793797173897596</v>
      </c>
      <c r="I408" s="2">
        <f t="shared" si="59"/>
        <v>47.860670431728842</v>
      </c>
    </row>
    <row r="409" spans="1:9" ht="13.5" x14ac:dyDescent="0.25">
      <c r="A409" s="3">
        <f>TITRES_STAT!B412</f>
        <v>42600</v>
      </c>
      <c r="B409" s="6">
        <f>TITRES_STAT!D412</f>
        <v>5.1032000000000002</v>
      </c>
      <c r="C409" s="2">
        <f t="shared" si="54"/>
        <v>5.6099999999999817E-2</v>
      </c>
      <c r="D409" s="2">
        <f t="shared" si="55"/>
        <v>5.6099999999999817E-2</v>
      </c>
      <c r="E409" s="2">
        <f t="shared" si="56"/>
        <v>0</v>
      </c>
      <c r="F409" s="2">
        <f t="shared" si="57"/>
        <v>1.7260494085091359E-2</v>
      </c>
      <c r="G409" s="2">
        <f t="shared" si="57"/>
        <v>1.443817734529586E-2</v>
      </c>
      <c r="H409" s="2">
        <f t="shared" si="58"/>
        <v>1.1954759712599767</v>
      </c>
      <c r="I409" s="2">
        <f t="shared" si="59"/>
        <v>54.451790268234944</v>
      </c>
    </row>
    <row r="410" spans="1:9" ht="13.5" x14ac:dyDescent="0.25">
      <c r="A410" s="3">
        <f>TITRES_STAT!B413</f>
        <v>42601</v>
      </c>
      <c r="B410" s="6">
        <f>TITRES_STAT!D413</f>
        <v>5.1094999999999997</v>
      </c>
      <c r="C410" s="2">
        <f t="shared" si="54"/>
        <v>6.2999999999995282E-3</v>
      </c>
      <c r="D410" s="2">
        <f t="shared" si="55"/>
        <v>6.2999999999995282E-3</v>
      </c>
      <c r="E410" s="2">
        <f t="shared" si="56"/>
        <v>0</v>
      </c>
      <c r="F410" s="2">
        <f t="shared" si="57"/>
        <v>1.6477601650441941E-2</v>
      </c>
      <c r="G410" s="2">
        <f t="shared" si="57"/>
        <v>1.3406878963489011E-2</v>
      </c>
      <c r="H410" s="2">
        <f t="shared" si="58"/>
        <v>1.2290408301078453</v>
      </c>
      <c r="I410" s="2">
        <f t="shared" si="59"/>
        <v>55.137654434458334</v>
      </c>
    </row>
    <row r="411" spans="1:9" ht="13.5" x14ac:dyDescent="0.25">
      <c r="A411" s="3">
        <f>TITRES_STAT!B414</f>
        <v>42604</v>
      </c>
      <c r="B411" s="6">
        <f>TITRES_STAT!D414</f>
        <v>5.1718000000000002</v>
      </c>
      <c r="C411" s="2">
        <f t="shared" si="54"/>
        <v>6.2300000000000466E-2</v>
      </c>
      <c r="D411" s="2">
        <f t="shared" si="55"/>
        <v>6.2300000000000466E-2</v>
      </c>
      <c r="E411" s="2">
        <f t="shared" si="56"/>
        <v>0</v>
      </c>
      <c r="F411" s="2">
        <f t="shared" si="57"/>
        <v>1.9750630103981839E-2</v>
      </c>
      <c r="G411" s="2">
        <f t="shared" si="57"/>
        <v>1.2449244751811224E-2</v>
      </c>
      <c r="H411" s="2">
        <f t="shared" si="58"/>
        <v>1.5864922328809019</v>
      </c>
      <c r="I411" s="2">
        <f t="shared" si="59"/>
        <v>61.337598957868352</v>
      </c>
    </row>
    <row r="412" spans="1:9" ht="13.5" x14ac:dyDescent="0.25">
      <c r="A412" s="3">
        <f>TITRES_STAT!B415</f>
        <v>42605</v>
      </c>
      <c r="B412" s="6">
        <f>TITRES_STAT!D415</f>
        <v>5.1654999999999998</v>
      </c>
      <c r="C412" s="2">
        <f t="shared" si="54"/>
        <v>-6.3000000000004164E-3</v>
      </c>
      <c r="D412" s="2">
        <f t="shared" si="55"/>
        <v>0</v>
      </c>
      <c r="E412" s="2">
        <f t="shared" si="56"/>
        <v>6.3000000000004164E-3</v>
      </c>
      <c r="F412" s="2">
        <f t="shared" si="57"/>
        <v>1.8339870810840282E-2</v>
      </c>
      <c r="G412" s="2">
        <f t="shared" si="57"/>
        <v>1.2010012983824739E-2</v>
      </c>
      <c r="H412" s="2">
        <f t="shared" si="58"/>
        <v>1.5270483750134731</v>
      </c>
      <c r="I412" s="2">
        <f t="shared" si="59"/>
        <v>60.428141784398235</v>
      </c>
    </row>
    <row r="413" spans="1:9" ht="13.5" x14ac:dyDescent="0.25">
      <c r="A413" s="3">
        <f>TITRES_STAT!B416</f>
        <v>42606</v>
      </c>
      <c r="B413" s="6">
        <f>TITRES_STAT!D416</f>
        <v>5.1654999999999998</v>
      </c>
      <c r="C413" s="2">
        <f t="shared" si="54"/>
        <v>0</v>
      </c>
      <c r="D413" s="2">
        <f t="shared" si="55"/>
        <v>0</v>
      </c>
      <c r="E413" s="2">
        <f t="shared" si="56"/>
        <v>0</v>
      </c>
      <c r="F413" s="2">
        <f t="shared" ref="F413:G428" si="60">((F412*13)+D413)/14</f>
        <v>1.7029880038637403E-2</v>
      </c>
      <c r="G413" s="2">
        <f t="shared" si="60"/>
        <v>1.1152154913551543E-2</v>
      </c>
      <c r="H413" s="2">
        <f t="shared" si="58"/>
        <v>1.5270483750134731</v>
      </c>
      <c r="I413" s="2">
        <f t="shared" si="59"/>
        <v>60.428141784398235</v>
      </c>
    </row>
    <row r="414" spans="1:9" ht="13.5" x14ac:dyDescent="0.25">
      <c r="A414" s="3">
        <f>TITRES_STAT!B417</f>
        <v>42607</v>
      </c>
      <c r="B414" s="6">
        <f>TITRES_STAT!D417</f>
        <v>5.2777000000000003</v>
      </c>
      <c r="C414" s="2">
        <f t="shared" si="54"/>
        <v>0.11220000000000052</v>
      </c>
      <c r="D414" s="2">
        <f t="shared" si="55"/>
        <v>0.11220000000000052</v>
      </c>
      <c r="E414" s="2">
        <f t="shared" si="56"/>
        <v>0</v>
      </c>
      <c r="F414" s="2">
        <f t="shared" si="60"/>
        <v>2.3827745750163339E-2</v>
      </c>
      <c r="G414" s="2">
        <f t="shared" si="60"/>
        <v>1.0355572419726431E-2</v>
      </c>
      <c r="H414" s="2">
        <f t="shared" si="58"/>
        <v>2.3009588252961888</v>
      </c>
      <c r="I414" s="2">
        <f t="shared" si="59"/>
        <v>69.705771779498889</v>
      </c>
    </row>
    <row r="415" spans="1:9" ht="13.5" x14ac:dyDescent="0.25">
      <c r="A415" s="3">
        <f>TITRES_STAT!B418</f>
        <v>42608</v>
      </c>
      <c r="B415" s="6">
        <f>TITRES_STAT!D418</f>
        <v>5.2340999999999998</v>
      </c>
      <c r="C415" s="2">
        <f t="shared" si="54"/>
        <v>-4.3600000000000527E-2</v>
      </c>
      <c r="D415" s="2">
        <f t="shared" si="55"/>
        <v>0</v>
      </c>
      <c r="E415" s="2">
        <f t="shared" si="56"/>
        <v>4.3600000000000527E-2</v>
      </c>
      <c r="F415" s="2">
        <f t="shared" si="60"/>
        <v>2.2125763910865959E-2</v>
      </c>
      <c r="G415" s="2">
        <f t="shared" si="60"/>
        <v>1.273017438974601E-2</v>
      </c>
      <c r="H415" s="2">
        <f t="shared" si="58"/>
        <v>1.7380566230646435</v>
      </c>
      <c r="I415" s="2">
        <f t="shared" si="59"/>
        <v>63.477745800569927</v>
      </c>
    </row>
    <row r="416" spans="1:9" ht="13.5" x14ac:dyDescent="0.25">
      <c r="A416" s="3">
        <f>TITRES_STAT!B419</f>
        <v>42611</v>
      </c>
      <c r="B416" s="6">
        <f>TITRES_STAT!D419</f>
        <v>5.2340999999999998</v>
      </c>
      <c r="C416" s="2">
        <f t="shared" si="54"/>
        <v>0</v>
      </c>
      <c r="D416" s="2">
        <f t="shared" si="55"/>
        <v>0</v>
      </c>
      <c r="E416" s="2">
        <f t="shared" si="56"/>
        <v>0</v>
      </c>
      <c r="F416" s="2">
        <f t="shared" si="60"/>
        <v>2.0545352202946961E-2</v>
      </c>
      <c r="G416" s="2">
        <f t="shared" si="60"/>
        <v>1.1820876219049866E-2</v>
      </c>
      <c r="H416" s="2">
        <f t="shared" si="58"/>
        <v>1.7380566230646435</v>
      </c>
      <c r="I416" s="2">
        <f t="shared" si="59"/>
        <v>63.477745800569927</v>
      </c>
    </row>
    <row r="417" spans="1:9" ht="13.5" x14ac:dyDescent="0.25">
      <c r="A417" s="3">
        <f>TITRES_STAT!B420</f>
        <v>42612</v>
      </c>
      <c r="B417" s="6">
        <f>TITRES_STAT!D420</f>
        <v>5.1094999999999997</v>
      </c>
      <c r="C417" s="2">
        <f t="shared" si="54"/>
        <v>-0.12460000000000004</v>
      </c>
      <c r="D417" s="2">
        <f t="shared" si="55"/>
        <v>0</v>
      </c>
      <c r="E417" s="2">
        <f t="shared" si="56"/>
        <v>0.12460000000000004</v>
      </c>
      <c r="F417" s="2">
        <f t="shared" si="60"/>
        <v>1.9077827045593607E-2</v>
      </c>
      <c r="G417" s="2">
        <f t="shared" si="60"/>
        <v>1.9876527917689162E-2</v>
      </c>
      <c r="H417" s="2">
        <f t="shared" si="58"/>
        <v>0.95981688173090085</v>
      </c>
      <c r="I417" s="2">
        <f t="shared" si="59"/>
        <v>48.974824672557936</v>
      </c>
    </row>
    <row r="418" spans="1:9" ht="13.5" x14ac:dyDescent="0.25">
      <c r="A418" s="3">
        <f>TITRES_STAT!B421</f>
        <v>42613</v>
      </c>
      <c r="B418" s="6">
        <f>TITRES_STAT!D421</f>
        <v>5.1094999999999997</v>
      </c>
      <c r="C418" s="2">
        <f t="shared" si="54"/>
        <v>0</v>
      </c>
      <c r="D418" s="2">
        <f t="shared" si="55"/>
        <v>0</v>
      </c>
      <c r="E418" s="2">
        <f t="shared" si="56"/>
        <v>0</v>
      </c>
      <c r="F418" s="2">
        <f t="shared" si="60"/>
        <v>1.7715125113765492E-2</v>
      </c>
      <c r="G418" s="2">
        <f t="shared" si="60"/>
        <v>1.8456775923568508E-2</v>
      </c>
      <c r="H418" s="2">
        <f t="shared" si="58"/>
        <v>0.95981688173090074</v>
      </c>
      <c r="I418" s="2">
        <f t="shared" si="59"/>
        <v>48.974824672557936</v>
      </c>
    </row>
    <row r="419" spans="1:9" ht="13.5" x14ac:dyDescent="0.25">
      <c r="A419" s="3">
        <f>TITRES_STAT!B422</f>
        <v>42614</v>
      </c>
      <c r="B419" s="6">
        <f>TITRES_STAT!D422</f>
        <v>5.0595999999999997</v>
      </c>
      <c r="C419" s="2">
        <f t="shared" si="54"/>
        <v>-4.9900000000000055E-2</v>
      </c>
      <c r="D419" s="2">
        <f t="shared" si="55"/>
        <v>0</v>
      </c>
      <c r="E419" s="2">
        <f t="shared" si="56"/>
        <v>4.9900000000000055E-2</v>
      </c>
      <c r="F419" s="2">
        <f t="shared" si="60"/>
        <v>1.6449759034210813E-2</v>
      </c>
      <c r="G419" s="2">
        <f t="shared" si="60"/>
        <v>2.0702720500456479E-2</v>
      </c>
      <c r="H419" s="2">
        <f t="shared" si="58"/>
        <v>0.79456992301316665</v>
      </c>
      <c r="I419" s="2">
        <f t="shared" si="59"/>
        <v>44.276342360572201</v>
      </c>
    </row>
    <row r="420" spans="1:9" ht="13.5" x14ac:dyDescent="0.25">
      <c r="A420" s="3">
        <f>TITRES_STAT!B423</f>
        <v>42615</v>
      </c>
      <c r="B420" s="6">
        <f>TITRES_STAT!D423</f>
        <v>5.0720999999999998</v>
      </c>
      <c r="C420" s="2">
        <f t="shared" si="54"/>
        <v>1.2500000000000178E-2</v>
      </c>
      <c r="D420" s="2">
        <f t="shared" si="55"/>
        <v>1.2500000000000178E-2</v>
      </c>
      <c r="E420" s="2">
        <f t="shared" si="56"/>
        <v>0</v>
      </c>
      <c r="F420" s="2">
        <f t="shared" si="60"/>
        <v>1.6167633388910054E-2</v>
      </c>
      <c r="G420" s="2">
        <f t="shared" si="60"/>
        <v>1.9223954750423874E-2</v>
      </c>
      <c r="H420" s="2">
        <f t="shared" si="58"/>
        <v>0.84101495237620505</v>
      </c>
      <c r="I420" s="2">
        <f t="shared" si="59"/>
        <v>45.682135894154676</v>
      </c>
    </row>
    <row r="421" spans="1:9" ht="13.5" x14ac:dyDescent="0.25">
      <c r="A421" s="3">
        <f>TITRES_STAT!B424</f>
        <v>42618</v>
      </c>
      <c r="B421" s="6">
        <f>TITRES_STAT!D424</f>
        <v>5.1094999999999997</v>
      </c>
      <c r="C421" s="2">
        <f t="shared" si="54"/>
        <v>3.7399999999999878E-2</v>
      </c>
      <c r="D421" s="2">
        <f t="shared" si="55"/>
        <v>3.7399999999999878E-2</v>
      </c>
      <c r="E421" s="2">
        <f t="shared" si="56"/>
        <v>0</v>
      </c>
      <c r="F421" s="2">
        <f t="shared" si="60"/>
        <v>1.7684231003987898E-2</v>
      </c>
      <c r="G421" s="2">
        <f t="shared" si="60"/>
        <v>1.7850815125393597E-2</v>
      </c>
      <c r="H421" s="2">
        <f t="shared" si="58"/>
        <v>0.99066798237304443</v>
      </c>
      <c r="I421" s="2">
        <f t="shared" si="59"/>
        <v>49.765605874269625</v>
      </c>
    </row>
    <row r="422" spans="1:9" ht="13.5" x14ac:dyDescent="0.25">
      <c r="A422" s="3">
        <f>TITRES_STAT!B425</f>
        <v>42619</v>
      </c>
      <c r="B422" s="6">
        <f>TITRES_STAT!D425</f>
        <v>5.0595999999999997</v>
      </c>
      <c r="C422" s="2">
        <f t="shared" si="54"/>
        <v>-4.9900000000000055E-2</v>
      </c>
      <c r="D422" s="2">
        <f t="shared" si="55"/>
        <v>0</v>
      </c>
      <c r="E422" s="2">
        <f t="shared" si="56"/>
        <v>4.9900000000000055E-2</v>
      </c>
      <c r="F422" s="2">
        <f t="shared" si="60"/>
        <v>1.6421071646560193E-2</v>
      </c>
      <c r="G422" s="2">
        <f t="shared" si="60"/>
        <v>2.0140042616436919E-2</v>
      </c>
      <c r="H422" s="2">
        <f t="shared" si="58"/>
        <v>0.81534443393672085</v>
      </c>
      <c r="I422" s="2">
        <f t="shared" si="59"/>
        <v>44.914034972888352</v>
      </c>
    </row>
    <row r="423" spans="1:9" ht="13.5" x14ac:dyDescent="0.25">
      <c r="A423" s="3">
        <f>TITRES_STAT!B426</f>
        <v>42620</v>
      </c>
      <c r="B423" s="6">
        <f>TITRES_STAT!D426</f>
        <v>5.1094999999999997</v>
      </c>
      <c r="C423" s="2">
        <f t="shared" si="54"/>
        <v>4.9900000000000055E-2</v>
      </c>
      <c r="D423" s="2">
        <f t="shared" si="55"/>
        <v>4.9900000000000055E-2</v>
      </c>
      <c r="E423" s="2">
        <f t="shared" si="56"/>
        <v>0</v>
      </c>
      <c r="F423" s="2">
        <f t="shared" si="60"/>
        <v>1.8812423671805894E-2</v>
      </c>
      <c r="G423" s="2">
        <f t="shared" si="60"/>
        <v>1.870146814383428E-2</v>
      </c>
      <c r="H423" s="2">
        <f t="shared" si="58"/>
        <v>1.0059329848928569</v>
      </c>
      <c r="I423" s="2">
        <f t="shared" si="59"/>
        <v>50.147885919857224</v>
      </c>
    </row>
    <row r="424" spans="1:9" ht="13.5" x14ac:dyDescent="0.25">
      <c r="A424" s="3">
        <f>TITRES_STAT!B427</f>
        <v>42621</v>
      </c>
      <c r="B424" s="6">
        <f>TITRES_STAT!D427</f>
        <v>5.1032000000000002</v>
      </c>
      <c r="C424" s="2">
        <f t="shared" si="54"/>
        <v>-6.2999999999995282E-3</v>
      </c>
      <c r="D424" s="2">
        <f t="shared" si="55"/>
        <v>0</v>
      </c>
      <c r="E424" s="2">
        <f t="shared" si="56"/>
        <v>6.2999999999995282E-3</v>
      </c>
      <c r="F424" s="2">
        <f t="shared" si="60"/>
        <v>1.7468679123819757E-2</v>
      </c>
      <c r="G424" s="2">
        <f t="shared" si="60"/>
        <v>1.7815648990703228E-2</v>
      </c>
      <c r="H424" s="2">
        <f t="shared" si="58"/>
        <v>0.98052443292610159</v>
      </c>
      <c r="I424" s="2">
        <f t="shared" si="59"/>
        <v>49.508322978749511</v>
      </c>
    </row>
    <row r="425" spans="1:9" ht="13.5" x14ac:dyDescent="0.25">
      <c r="A425" s="3">
        <f>TITRES_STAT!B428</f>
        <v>42622</v>
      </c>
      <c r="B425" s="6">
        <f>TITRES_STAT!D428</f>
        <v>5.1094999999999997</v>
      </c>
      <c r="C425" s="2">
        <f t="shared" si="54"/>
        <v>6.2999999999995282E-3</v>
      </c>
      <c r="D425" s="2">
        <f t="shared" si="55"/>
        <v>6.2999999999995282E-3</v>
      </c>
      <c r="E425" s="2">
        <f t="shared" si="56"/>
        <v>0</v>
      </c>
      <c r="F425" s="2">
        <f t="shared" si="60"/>
        <v>1.6670916329261171E-2</v>
      </c>
      <c r="G425" s="2">
        <f t="shared" si="60"/>
        <v>1.6543102634224423E-2</v>
      </c>
      <c r="H425" s="2">
        <f t="shared" si="58"/>
        <v>1.0077261017998116</v>
      </c>
      <c r="I425" s="2">
        <f t="shared" si="59"/>
        <v>50.192409258237106</v>
      </c>
    </row>
    <row r="426" spans="1:9" ht="13.5" x14ac:dyDescent="0.25">
      <c r="A426" s="3">
        <f>TITRES_STAT!B429</f>
        <v>42627</v>
      </c>
      <c r="B426" s="6">
        <f>TITRES_STAT!D429</f>
        <v>5.1094999999999997</v>
      </c>
      <c r="C426" s="2">
        <f t="shared" si="54"/>
        <v>0</v>
      </c>
      <c r="D426" s="2">
        <f t="shared" si="55"/>
        <v>0</v>
      </c>
      <c r="E426" s="2">
        <f t="shared" si="56"/>
        <v>0</v>
      </c>
      <c r="F426" s="2">
        <f t="shared" si="60"/>
        <v>1.5480136591456802E-2</v>
      </c>
      <c r="G426" s="2">
        <f t="shared" si="60"/>
        <v>1.5361452446065535E-2</v>
      </c>
      <c r="H426" s="2">
        <f t="shared" si="58"/>
        <v>1.0077261017998116</v>
      </c>
      <c r="I426" s="2">
        <f t="shared" si="59"/>
        <v>50.192409258237106</v>
      </c>
    </row>
    <row r="427" spans="1:9" ht="13.5" x14ac:dyDescent="0.25">
      <c r="A427" s="3">
        <f>TITRES_STAT!B430</f>
        <v>42628</v>
      </c>
      <c r="B427" s="6">
        <f>TITRES_STAT!D430</f>
        <v>5.0471000000000004</v>
      </c>
      <c r="C427" s="2">
        <f t="shared" si="54"/>
        <v>-6.2399999999999345E-2</v>
      </c>
      <c r="D427" s="2">
        <f t="shared" si="55"/>
        <v>0</v>
      </c>
      <c r="E427" s="2">
        <f t="shared" si="56"/>
        <v>6.2399999999999345E-2</v>
      </c>
      <c r="F427" s="2">
        <f t="shared" si="60"/>
        <v>1.4374412549209887E-2</v>
      </c>
      <c r="G427" s="2">
        <f t="shared" si="60"/>
        <v>1.8721348699917952E-2</v>
      </c>
      <c r="H427" s="2">
        <f t="shared" si="58"/>
        <v>0.7678086007378776</v>
      </c>
      <c r="I427" s="2">
        <f t="shared" si="59"/>
        <v>43.432790202366753</v>
      </c>
    </row>
    <row r="428" spans="1:9" ht="13.5" x14ac:dyDescent="0.25">
      <c r="A428" s="3">
        <f>TITRES_STAT!B431</f>
        <v>42629</v>
      </c>
      <c r="B428" s="6">
        <f>TITRES_STAT!D431</f>
        <v>5.0907999999999998</v>
      </c>
      <c r="C428" s="2">
        <f t="shared" si="54"/>
        <v>4.3699999999999406E-2</v>
      </c>
      <c r="D428" s="2">
        <f t="shared" si="55"/>
        <v>4.3699999999999406E-2</v>
      </c>
      <c r="E428" s="2">
        <f t="shared" si="56"/>
        <v>0</v>
      </c>
      <c r="F428" s="2">
        <f t="shared" si="60"/>
        <v>1.6469097367123424E-2</v>
      </c>
      <c r="G428" s="2">
        <f t="shared" si="60"/>
        <v>1.7384109507066668E-2</v>
      </c>
      <c r="H428" s="2">
        <f t="shared" si="58"/>
        <v>0.94736502668881084</v>
      </c>
      <c r="I428" s="2">
        <f t="shared" si="59"/>
        <v>48.648559140432781</v>
      </c>
    </row>
    <row r="429" spans="1:9" ht="13.5" x14ac:dyDescent="0.25">
      <c r="A429" s="3">
        <f>TITRES_STAT!B432</f>
        <v>42632</v>
      </c>
      <c r="B429" s="6">
        <f>TITRES_STAT!D432</f>
        <v>5.0845000000000002</v>
      </c>
      <c r="C429" s="2">
        <f t="shared" si="54"/>
        <v>-6.2999999999995282E-3</v>
      </c>
      <c r="D429" s="2">
        <f t="shared" si="55"/>
        <v>0</v>
      </c>
      <c r="E429" s="2">
        <f t="shared" si="56"/>
        <v>6.2999999999995282E-3</v>
      </c>
      <c r="F429" s="2">
        <f t="shared" ref="F429:G444" si="61">((F428*13)+D429)/14</f>
        <v>1.5292733269471752E-2</v>
      </c>
      <c r="G429" s="2">
        <f t="shared" si="61"/>
        <v>1.6592387399419015E-2</v>
      </c>
      <c r="H429" s="2">
        <f t="shared" si="58"/>
        <v>0.92167166190967964</v>
      </c>
      <c r="I429" s="2">
        <f t="shared" si="59"/>
        <v>47.961973951042168</v>
      </c>
    </row>
    <row r="430" spans="1:9" ht="13.5" x14ac:dyDescent="0.25">
      <c r="A430" s="3">
        <f>TITRES_STAT!B433</f>
        <v>42633</v>
      </c>
      <c r="B430" s="6">
        <f>TITRES_STAT!D433</f>
        <v>5.0471000000000004</v>
      </c>
      <c r="C430" s="2">
        <f t="shared" si="54"/>
        <v>-3.7399999999999878E-2</v>
      </c>
      <c r="D430" s="2">
        <f t="shared" si="55"/>
        <v>0</v>
      </c>
      <c r="E430" s="2">
        <f t="shared" si="56"/>
        <v>3.7399999999999878E-2</v>
      </c>
      <c r="F430" s="2">
        <f t="shared" si="61"/>
        <v>1.4200395178795197E-2</v>
      </c>
      <c r="G430" s="2">
        <f t="shared" si="61"/>
        <v>1.8078645442317649E-2</v>
      </c>
      <c r="H430" s="2">
        <f t="shared" si="58"/>
        <v>0.78547893558195325</v>
      </c>
      <c r="I430" s="2">
        <f t="shared" si="59"/>
        <v>43.992618446990342</v>
      </c>
    </row>
    <row r="431" spans="1:9" ht="13.5" x14ac:dyDescent="0.25">
      <c r="A431" s="3">
        <f>TITRES_STAT!B434</f>
        <v>42634</v>
      </c>
      <c r="B431" s="6">
        <f>TITRES_STAT!D434</f>
        <v>5.016</v>
      </c>
      <c r="C431" s="2">
        <f t="shared" si="54"/>
        <v>-3.110000000000035E-2</v>
      </c>
      <c r="D431" s="2">
        <f t="shared" si="55"/>
        <v>0</v>
      </c>
      <c r="E431" s="2">
        <f t="shared" si="56"/>
        <v>3.110000000000035E-2</v>
      </c>
      <c r="F431" s="2">
        <f t="shared" si="61"/>
        <v>1.3186081237452683E-2</v>
      </c>
      <c r="G431" s="2">
        <f t="shared" si="61"/>
        <v>1.900874219643784E-2</v>
      </c>
      <c r="H431" s="2">
        <f t="shared" si="58"/>
        <v>0.693685100317879</v>
      </c>
      <c r="I431" s="2">
        <f t="shared" si="59"/>
        <v>40.957147239925817</v>
      </c>
    </row>
    <row r="432" spans="1:9" ht="13.5" x14ac:dyDescent="0.25">
      <c r="A432" s="3">
        <f>TITRES_STAT!B435</f>
        <v>42635</v>
      </c>
      <c r="B432" s="6">
        <f>TITRES_STAT!D435</f>
        <v>4.9911000000000003</v>
      </c>
      <c r="C432" s="2">
        <f t="shared" si="54"/>
        <v>-2.48999999999997E-2</v>
      </c>
      <c r="D432" s="2">
        <f t="shared" si="55"/>
        <v>0</v>
      </c>
      <c r="E432" s="2">
        <f t="shared" si="56"/>
        <v>2.48999999999997E-2</v>
      </c>
      <c r="F432" s="2">
        <f t="shared" si="61"/>
        <v>1.2244218291920348E-2</v>
      </c>
      <c r="G432" s="2">
        <f t="shared" si="61"/>
        <v>1.9429546325263686E-2</v>
      </c>
      <c r="H432" s="2">
        <f t="shared" si="58"/>
        <v>0.63018549619964825</v>
      </c>
      <c r="I432" s="2">
        <f t="shared" si="59"/>
        <v>38.65728763191435</v>
      </c>
    </row>
    <row r="433" spans="1:9" ht="13.5" x14ac:dyDescent="0.25">
      <c r="A433" s="3">
        <f>TITRES_STAT!B436</f>
        <v>42636</v>
      </c>
      <c r="B433" s="6">
        <f>TITRES_STAT!D436</f>
        <v>5.0034999999999998</v>
      </c>
      <c r="C433" s="2">
        <f t="shared" si="54"/>
        <v>1.2399999999999523E-2</v>
      </c>
      <c r="D433" s="2">
        <f t="shared" si="55"/>
        <v>1.2399999999999523E-2</v>
      </c>
      <c r="E433" s="2">
        <f t="shared" si="56"/>
        <v>0</v>
      </c>
      <c r="F433" s="2">
        <f t="shared" si="61"/>
        <v>1.2255345556783146E-2</v>
      </c>
      <c r="G433" s="2">
        <f t="shared" si="61"/>
        <v>1.8041721587744853E-2</v>
      </c>
      <c r="H433" s="2">
        <f t="shared" si="58"/>
        <v>0.67927805543279185</v>
      </c>
      <c r="I433" s="2">
        <f t="shared" si="59"/>
        <v>40.450600377656031</v>
      </c>
    </row>
    <row r="434" spans="1:9" ht="13.5" x14ac:dyDescent="0.25">
      <c r="A434" s="3">
        <f>TITRES_STAT!B437</f>
        <v>42639</v>
      </c>
      <c r="B434" s="6">
        <f>TITRES_STAT!D437</f>
        <v>4.9847999999999999</v>
      </c>
      <c r="C434" s="2">
        <f t="shared" si="54"/>
        <v>-1.8699999999999939E-2</v>
      </c>
      <c r="D434" s="2">
        <f t="shared" si="55"/>
        <v>0</v>
      </c>
      <c r="E434" s="2">
        <f t="shared" si="56"/>
        <v>1.8699999999999939E-2</v>
      </c>
      <c r="F434" s="2">
        <f t="shared" si="61"/>
        <v>1.1379963731298636E-2</v>
      </c>
      <c r="G434" s="2">
        <f t="shared" si="61"/>
        <v>1.8088741474334504E-2</v>
      </c>
      <c r="H434" s="2">
        <f t="shared" si="58"/>
        <v>0.62911860106162043</v>
      </c>
      <c r="I434" s="2">
        <f t="shared" si="59"/>
        <v>38.617114840604813</v>
      </c>
    </row>
    <row r="435" spans="1:9" ht="13.5" x14ac:dyDescent="0.25">
      <c r="A435" s="3">
        <f>TITRES_STAT!B438</f>
        <v>42640</v>
      </c>
      <c r="B435" s="6">
        <f>TITRES_STAT!D438</f>
        <v>4.9973000000000001</v>
      </c>
      <c r="C435" s="2">
        <f t="shared" si="54"/>
        <v>1.2500000000000178E-2</v>
      </c>
      <c r="D435" s="2">
        <f t="shared" si="55"/>
        <v>1.2500000000000178E-2</v>
      </c>
      <c r="E435" s="2">
        <f t="shared" si="56"/>
        <v>0</v>
      </c>
      <c r="F435" s="2">
        <f t="shared" si="61"/>
        <v>1.1459966321920175E-2</v>
      </c>
      <c r="G435" s="2">
        <f t="shared" si="61"/>
        <v>1.6796688511882037E-2</v>
      </c>
      <c r="H435" s="2">
        <f t="shared" si="58"/>
        <v>0.68227533741626234</v>
      </c>
      <c r="I435" s="2">
        <f t="shared" si="59"/>
        <v>40.556698552339299</v>
      </c>
    </row>
    <row r="436" spans="1:9" ht="13.5" x14ac:dyDescent="0.25">
      <c r="A436" s="3">
        <f>TITRES_STAT!B439</f>
        <v>42641</v>
      </c>
      <c r="B436" s="6">
        <f>TITRES_STAT!D439</f>
        <v>4.9847999999999999</v>
      </c>
      <c r="C436" s="2">
        <f t="shared" si="54"/>
        <v>-1.2500000000000178E-2</v>
      </c>
      <c r="D436" s="2">
        <f t="shared" si="55"/>
        <v>0</v>
      </c>
      <c r="E436" s="2">
        <f t="shared" si="56"/>
        <v>1.2500000000000178E-2</v>
      </c>
      <c r="F436" s="2">
        <f t="shared" si="61"/>
        <v>1.0641397298925877E-2</v>
      </c>
      <c r="G436" s="2">
        <f t="shared" si="61"/>
        <v>1.648978218960476E-2</v>
      </c>
      <c r="H436" s="2">
        <f t="shared" si="58"/>
        <v>0.64533279921879538</v>
      </c>
      <c r="I436" s="2">
        <f t="shared" si="59"/>
        <v>39.222022409399464</v>
      </c>
    </row>
    <row r="437" spans="1:9" ht="13.5" x14ac:dyDescent="0.25">
      <c r="A437" s="3">
        <f>TITRES_STAT!B440</f>
        <v>42642</v>
      </c>
      <c r="B437" s="6">
        <f>TITRES_STAT!D440</f>
        <v>4.9349999999999996</v>
      </c>
      <c r="C437" s="2">
        <f t="shared" si="54"/>
        <v>-4.9800000000000288E-2</v>
      </c>
      <c r="D437" s="2">
        <f t="shared" si="55"/>
        <v>0</v>
      </c>
      <c r="E437" s="2">
        <f t="shared" si="56"/>
        <v>4.9800000000000288E-2</v>
      </c>
      <c r="F437" s="2">
        <f t="shared" si="61"/>
        <v>9.8812974918597429E-3</v>
      </c>
      <c r="G437" s="2">
        <f t="shared" si="61"/>
        <v>1.8869083461775873E-2</v>
      </c>
      <c r="H437" s="2">
        <f t="shared" si="58"/>
        <v>0.52367660103241498</v>
      </c>
      <c r="I437" s="2">
        <f t="shared" si="59"/>
        <v>34.369274994285632</v>
      </c>
    </row>
    <row r="438" spans="1:9" ht="13.5" x14ac:dyDescent="0.25">
      <c r="A438" s="3">
        <f>TITRES_STAT!B441</f>
        <v>42643</v>
      </c>
      <c r="B438" s="6">
        <f>TITRES_STAT!D441</f>
        <v>4.9786000000000001</v>
      </c>
      <c r="C438" s="2">
        <f t="shared" si="54"/>
        <v>4.3600000000000527E-2</v>
      </c>
      <c r="D438" s="2">
        <f t="shared" si="55"/>
        <v>4.3600000000000527E-2</v>
      </c>
      <c r="E438" s="2">
        <f t="shared" si="56"/>
        <v>0</v>
      </c>
      <c r="F438" s="2">
        <f t="shared" si="61"/>
        <v>1.2289776242441227E-2</v>
      </c>
      <c r="G438" s="2">
        <f t="shared" si="61"/>
        <v>1.7521291785934739E-2</v>
      </c>
      <c r="H438" s="2">
        <f t="shared" si="58"/>
        <v>0.70141952959809029</v>
      </c>
      <c r="I438" s="2">
        <f t="shared" si="59"/>
        <v>41.225548278723458</v>
      </c>
    </row>
    <row r="439" spans="1:9" ht="13.5" x14ac:dyDescent="0.25">
      <c r="A439" s="3">
        <f>TITRES_STAT!B442</f>
        <v>42647</v>
      </c>
      <c r="B439" s="6">
        <f>TITRES_STAT!D442</f>
        <v>4.9973000000000001</v>
      </c>
      <c r="C439" s="2">
        <f t="shared" si="54"/>
        <v>1.8699999999999939E-2</v>
      </c>
      <c r="D439" s="2">
        <f t="shared" si="55"/>
        <v>1.8699999999999939E-2</v>
      </c>
      <c r="E439" s="2">
        <f t="shared" si="56"/>
        <v>0</v>
      </c>
      <c r="F439" s="2">
        <f t="shared" si="61"/>
        <v>1.2747649367981135E-2</v>
      </c>
      <c r="G439" s="2">
        <f t="shared" si="61"/>
        <v>1.6269770944082256E-2</v>
      </c>
      <c r="H439" s="2">
        <f t="shared" si="58"/>
        <v>0.78351744543876267</v>
      </c>
      <c r="I439" s="2">
        <f t="shared" si="59"/>
        <v>43.931022230399861</v>
      </c>
    </row>
    <row r="440" spans="1:9" ht="13.5" x14ac:dyDescent="0.25">
      <c r="A440" s="3">
        <f>TITRES_STAT!B443</f>
        <v>42648</v>
      </c>
      <c r="B440" s="6">
        <f>TITRES_STAT!D443</f>
        <v>4.9847999999999999</v>
      </c>
      <c r="C440" s="2">
        <f t="shared" si="54"/>
        <v>-1.2500000000000178E-2</v>
      </c>
      <c r="D440" s="2">
        <f t="shared" si="55"/>
        <v>0</v>
      </c>
      <c r="E440" s="2">
        <f t="shared" si="56"/>
        <v>1.2500000000000178E-2</v>
      </c>
      <c r="F440" s="2">
        <f t="shared" si="61"/>
        <v>1.1837102984553911E-2</v>
      </c>
      <c r="G440" s="2">
        <f t="shared" si="61"/>
        <v>1.6000501590933535E-2</v>
      </c>
      <c r="H440" s="2">
        <f t="shared" si="58"/>
        <v>0.73979574435724205</v>
      </c>
      <c r="I440" s="2">
        <f t="shared" si="59"/>
        <v>42.521988386088132</v>
      </c>
    </row>
    <row r="441" spans="1:9" ht="13.5" x14ac:dyDescent="0.25">
      <c r="A441" s="3">
        <f>TITRES_STAT!B444</f>
        <v>42649</v>
      </c>
      <c r="B441" s="6">
        <f>TITRES_STAT!D444</f>
        <v>4.9847999999999999</v>
      </c>
      <c r="C441" s="2">
        <f t="shared" si="54"/>
        <v>0</v>
      </c>
      <c r="D441" s="2">
        <f t="shared" si="55"/>
        <v>0</v>
      </c>
      <c r="E441" s="2">
        <f t="shared" si="56"/>
        <v>0</v>
      </c>
      <c r="F441" s="2">
        <f t="shared" si="61"/>
        <v>1.0991595628514346E-2</v>
      </c>
      <c r="G441" s="2">
        <f t="shared" si="61"/>
        <v>1.4857608620152568E-2</v>
      </c>
      <c r="H441" s="2">
        <f t="shared" si="58"/>
        <v>0.73979574435724216</v>
      </c>
      <c r="I441" s="2">
        <f t="shared" si="59"/>
        <v>42.521988386088132</v>
      </c>
    </row>
    <row r="442" spans="1:9" ht="13.5" x14ac:dyDescent="0.25">
      <c r="A442" s="3">
        <f>TITRES_STAT!B445</f>
        <v>42650</v>
      </c>
      <c r="B442" s="6">
        <f>TITRES_STAT!D445</f>
        <v>4.9847999999999999</v>
      </c>
      <c r="C442" s="2">
        <f t="shared" si="54"/>
        <v>0</v>
      </c>
      <c r="D442" s="2">
        <f t="shared" si="55"/>
        <v>0</v>
      </c>
      <c r="E442" s="2">
        <f t="shared" si="56"/>
        <v>0</v>
      </c>
      <c r="F442" s="2">
        <f t="shared" si="61"/>
        <v>1.0206481655049036E-2</v>
      </c>
      <c r="G442" s="2">
        <f t="shared" si="61"/>
        <v>1.3796350861570241E-2</v>
      </c>
      <c r="H442" s="2">
        <f t="shared" si="58"/>
        <v>0.73979574435724216</v>
      </c>
      <c r="I442" s="2">
        <f t="shared" si="59"/>
        <v>42.521988386088132</v>
      </c>
    </row>
    <row r="443" spans="1:9" ht="13.5" x14ac:dyDescent="0.25">
      <c r="A443" s="3">
        <f>TITRES_STAT!B446</f>
        <v>42653</v>
      </c>
      <c r="B443" s="6">
        <f>TITRES_STAT!D446</f>
        <v>4.9786000000000001</v>
      </c>
      <c r="C443" s="2">
        <f t="shared" si="54"/>
        <v>-6.1999999999997613E-3</v>
      </c>
      <c r="D443" s="2">
        <f t="shared" si="55"/>
        <v>0</v>
      </c>
      <c r="E443" s="2">
        <f t="shared" si="56"/>
        <v>6.1999999999997613E-3</v>
      </c>
      <c r="F443" s="2">
        <f t="shared" si="61"/>
        <v>9.4774472511169622E-3</v>
      </c>
      <c r="G443" s="2">
        <f t="shared" si="61"/>
        <v>1.3253754371458063E-2</v>
      </c>
      <c r="H443" s="2">
        <f t="shared" si="58"/>
        <v>0.71507642178178799</v>
      </c>
      <c r="I443" s="2">
        <f t="shared" si="59"/>
        <v>41.693560281057167</v>
      </c>
    </row>
    <row r="444" spans="1:9" ht="13.5" x14ac:dyDescent="0.25">
      <c r="A444" s="3">
        <f>TITRES_STAT!B447</f>
        <v>42654</v>
      </c>
      <c r="B444" s="6">
        <f>TITRES_STAT!D447</f>
        <v>4.9537000000000004</v>
      </c>
      <c r="C444" s="2">
        <f t="shared" si="54"/>
        <v>-2.48999999999997E-2</v>
      </c>
      <c r="D444" s="2">
        <f t="shared" si="55"/>
        <v>0</v>
      </c>
      <c r="E444" s="2">
        <f t="shared" si="56"/>
        <v>2.48999999999997E-2</v>
      </c>
      <c r="F444" s="2">
        <f t="shared" si="61"/>
        <v>8.8004867331800372E-3</v>
      </c>
      <c r="G444" s="2">
        <f t="shared" si="61"/>
        <v>1.4085629059211038E-2</v>
      </c>
      <c r="H444" s="2">
        <f t="shared" si="58"/>
        <v>0.6247847856979537</v>
      </c>
      <c r="I444" s="2">
        <f t="shared" si="59"/>
        <v>38.453387254581344</v>
      </c>
    </row>
    <row r="445" spans="1:9" ht="13.5" x14ac:dyDescent="0.25">
      <c r="A445" s="3">
        <f>TITRES_STAT!B448</f>
        <v>42655</v>
      </c>
      <c r="B445" s="6">
        <f>TITRES_STAT!D448</f>
        <v>4.9911000000000003</v>
      </c>
      <c r="C445" s="2">
        <f t="shared" si="54"/>
        <v>3.7399999999999878E-2</v>
      </c>
      <c r="D445" s="2">
        <f t="shared" si="55"/>
        <v>3.7399999999999878E-2</v>
      </c>
      <c r="E445" s="2">
        <f t="shared" si="56"/>
        <v>0</v>
      </c>
      <c r="F445" s="2">
        <f t="shared" ref="F445:G460" si="62">((F444*13)+D445)/14</f>
        <v>1.0843309109381456E-2</v>
      </c>
      <c r="G445" s="2">
        <f t="shared" si="62"/>
        <v>1.3079512697838819E-2</v>
      </c>
      <c r="H445" s="2">
        <f t="shared" si="58"/>
        <v>0.8290300533270738</v>
      </c>
      <c r="I445" s="2">
        <f t="shared" si="59"/>
        <v>45.326212755172463</v>
      </c>
    </row>
    <row r="446" spans="1:9" ht="13.5" x14ac:dyDescent="0.25">
      <c r="A446" s="3">
        <f>TITRES_STAT!B449</f>
        <v>42656</v>
      </c>
      <c r="B446" s="6">
        <f>TITRES_STAT!D449</f>
        <v>5.0471000000000004</v>
      </c>
      <c r="C446" s="2">
        <f t="shared" si="54"/>
        <v>5.600000000000005E-2</v>
      </c>
      <c r="D446" s="2">
        <f t="shared" si="55"/>
        <v>5.600000000000005E-2</v>
      </c>
      <c r="E446" s="2">
        <f t="shared" si="56"/>
        <v>0</v>
      </c>
      <c r="F446" s="2">
        <f t="shared" si="62"/>
        <v>1.4068787030139928E-2</v>
      </c>
      <c r="G446" s="2">
        <f t="shared" si="62"/>
        <v>1.2145261790850332E-2</v>
      </c>
      <c r="H446" s="2">
        <f t="shared" si="58"/>
        <v>1.1583765975912259</v>
      </c>
      <c r="I446" s="2">
        <f t="shared" si="59"/>
        <v>53.668882385214332</v>
      </c>
    </row>
    <row r="447" spans="1:9" ht="13.5" x14ac:dyDescent="0.25">
      <c r="A447" s="3">
        <f>TITRES_STAT!B450</f>
        <v>42657</v>
      </c>
      <c r="B447" s="6">
        <f>TITRES_STAT!D450</f>
        <v>5.0720999999999998</v>
      </c>
      <c r="C447" s="2">
        <f t="shared" si="54"/>
        <v>2.4999999999999467E-2</v>
      </c>
      <c r="D447" s="2">
        <f t="shared" si="55"/>
        <v>2.4999999999999467E-2</v>
      </c>
      <c r="E447" s="2">
        <f t="shared" si="56"/>
        <v>0</v>
      </c>
      <c r="F447" s="2">
        <f t="shared" si="62"/>
        <v>1.4849587956558467E-2</v>
      </c>
      <c r="G447" s="2">
        <f t="shared" si="62"/>
        <v>1.1277743091503881E-2</v>
      </c>
      <c r="H447" s="2">
        <f t="shared" si="58"/>
        <v>1.3167162823336032</v>
      </c>
      <c r="I447" s="2">
        <f t="shared" si="59"/>
        <v>56.835456821984657</v>
      </c>
    </row>
    <row r="448" spans="1:9" ht="13.5" x14ac:dyDescent="0.25">
      <c r="A448" s="3">
        <f>TITRES_STAT!B451</f>
        <v>42660</v>
      </c>
      <c r="B448" s="6">
        <f>TITRES_STAT!D451</f>
        <v>5.0720999999999998</v>
      </c>
      <c r="C448" s="2">
        <f t="shared" si="54"/>
        <v>0</v>
      </c>
      <c r="D448" s="2">
        <f t="shared" si="55"/>
        <v>0</v>
      </c>
      <c r="E448" s="2">
        <f t="shared" si="56"/>
        <v>0</v>
      </c>
      <c r="F448" s="2">
        <f t="shared" si="62"/>
        <v>1.3788903102518577E-2</v>
      </c>
      <c r="G448" s="2">
        <f t="shared" si="62"/>
        <v>1.0472190013539317E-2</v>
      </c>
      <c r="H448" s="2">
        <f t="shared" si="58"/>
        <v>1.3167162823336034</v>
      </c>
      <c r="I448" s="2">
        <f t="shared" si="59"/>
        <v>56.835456821984657</v>
      </c>
    </row>
    <row r="449" spans="1:9" ht="13.5" x14ac:dyDescent="0.25">
      <c r="A449" s="3">
        <f>TITRES_STAT!B452</f>
        <v>42661</v>
      </c>
      <c r="B449" s="6">
        <f>TITRES_STAT!D452</f>
        <v>5.1966999999999999</v>
      </c>
      <c r="C449" s="2">
        <f t="shared" si="54"/>
        <v>0.12460000000000004</v>
      </c>
      <c r="D449" s="2">
        <f t="shared" si="55"/>
        <v>0.12460000000000004</v>
      </c>
      <c r="E449" s="2">
        <f t="shared" si="56"/>
        <v>0</v>
      </c>
      <c r="F449" s="2">
        <f t="shared" si="62"/>
        <v>2.1703981452338681E-2</v>
      </c>
      <c r="G449" s="2">
        <f t="shared" si="62"/>
        <v>9.7241764411436504E-3</v>
      </c>
      <c r="H449" s="2">
        <f t="shared" si="58"/>
        <v>2.2319608846778696</v>
      </c>
      <c r="I449" s="2">
        <f t="shared" si="59"/>
        <v>69.059031477119191</v>
      </c>
    </row>
    <row r="450" spans="1:9" ht="13.5" x14ac:dyDescent="0.25">
      <c r="A450" s="3">
        <f>TITRES_STAT!B453</f>
        <v>42662</v>
      </c>
      <c r="B450" s="6">
        <f>TITRES_STAT!D453</f>
        <v>5.1966999999999999</v>
      </c>
      <c r="C450" s="2">
        <f t="shared" si="54"/>
        <v>0</v>
      </c>
      <c r="D450" s="2">
        <f t="shared" si="55"/>
        <v>0</v>
      </c>
      <c r="E450" s="2">
        <f t="shared" si="56"/>
        <v>0</v>
      </c>
      <c r="F450" s="2">
        <f t="shared" si="62"/>
        <v>2.0153697062885917E-2</v>
      </c>
      <c r="G450" s="2">
        <f t="shared" si="62"/>
        <v>9.0295924096333892E-3</v>
      </c>
      <c r="H450" s="2">
        <f t="shared" si="58"/>
        <v>2.2319608846778696</v>
      </c>
      <c r="I450" s="2">
        <f t="shared" si="59"/>
        <v>69.059031477119191</v>
      </c>
    </row>
    <row r="451" spans="1:9" ht="13.5" x14ac:dyDescent="0.25">
      <c r="A451" s="3">
        <f>TITRES_STAT!B454</f>
        <v>42663</v>
      </c>
      <c r="B451" s="6">
        <f>TITRES_STAT!D454</f>
        <v>5.1966999999999999</v>
      </c>
      <c r="C451" s="2">
        <f t="shared" ref="C451:C514" si="63">B451-B450</f>
        <v>0</v>
      </c>
      <c r="D451" s="2">
        <f t="shared" ref="D451:D514" si="64">IF(C451&gt;0,C451,0)</f>
        <v>0</v>
      </c>
      <c r="E451" s="2">
        <f t="shared" ref="E451:E514" si="65">IF(C451&lt;0,-C451,0)</f>
        <v>0</v>
      </c>
      <c r="F451" s="2">
        <f t="shared" si="62"/>
        <v>1.8714147272679782E-2</v>
      </c>
      <c r="G451" s="2">
        <f t="shared" si="62"/>
        <v>8.3846215232310038E-3</v>
      </c>
      <c r="H451" s="2">
        <f t="shared" si="58"/>
        <v>2.23196088467787</v>
      </c>
      <c r="I451" s="2">
        <f t="shared" si="59"/>
        <v>69.059031477119191</v>
      </c>
    </row>
    <row r="452" spans="1:9" ht="13.5" x14ac:dyDescent="0.25">
      <c r="A452" s="3">
        <f>TITRES_STAT!B455</f>
        <v>42664</v>
      </c>
      <c r="B452" s="6">
        <f>TITRES_STAT!D455</f>
        <v>5.0595999999999997</v>
      </c>
      <c r="C452" s="2">
        <f t="shared" si="63"/>
        <v>-0.13710000000000022</v>
      </c>
      <c r="D452" s="2">
        <f t="shared" si="64"/>
        <v>0</v>
      </c>
      <c r="E452" s="2">
        <f t="shared" si="65"/>
        <v>0.13710000000000022</v>
      </c>
      <c r="F452" s="2">
        <f t="shared" si="62"/>
        <v>1.7377422467488367E-2</v>
      </c>
      <c r="G452" s="2">
        <f t="shared" si="62"/>
        <v>1.757857712871452E-2</v>
      </c>
      <c r="H452" s="2">
        <f t="shared" si="58"/>
        <v>0.98855682915896714</v>
      </c>
      <c r="I452" s="2">
        <f t="shared" si="59"/>
        <v>49.712274482850148</v>
      </c>
    </row>
    <row r="453" spans="1:9" ht="13.5" x14ac:dyDescent="0.25">
      <c r="A453" s="3">
        <f>TITRES_STAT!B456</f>
        <v>42667</v>
      </c>
      <c r="B453" s="6">
        <f>TITRES_STAT!D456</f>
        <v>5.1718000000000002</v>
      </c>
      <c r="C453" s="2">
        <f t="shared" si="63"/>
        <v>0.11220000000000052</v>
      </c>
      <c r="D453" s="2">
        <f t="shared" si="64"/>
        <v>0.11220000000000052</v>
      </c>
      <c r="E453" s="2">
        <f t="shared" si="65"/>
        <v>0</v>
      </c>
      <c r="F453" s="2">
        <f t="shared" si="62"/>
        <v>2.4150463719810666E-2</v>
      </c>
      <c r="G453" s="2">
        <f t="shared" si="62"/>
        <v>1.6322964476663482E-2</v>
      </c>
      <c r="H453" s="2">
        <f t="shared" si="58"/>
        <v>1.4795390723503661</v>
      </c>
      <c r="I453" s="2">
        <f t="shared" si="59"/>
        <v>59.669923690611753</v>
      </c>
    </row>
    <row r="454" spans="1:9" ht="13.5" x14ac:dyDescent="0.25">
      <c r="A454" s="3">
        <f>TITRES_STAT!B457</f>
        <v>42668</v>
      </c>
      <c r="B454" s="6">
        <f>TITRES_STAT!D457</f>
        <v>5.1718000000000002</v>
      </c>
      <c r="C454" s="2">
        <f t="shared" si="63"/>
        <v>0</v>
      </c>
      <c r="D454" s="2">
        <f t="shared" si="64"/>
        <v>0</v>
      </c>
      <c r="E454" s="2">
        <f t="shared" si="65"/>
        <v>0</v>
      </c>
      <c r="F454" s="2">
        <f t="shared" si="62"/>
        <v>2.2425430596967048E-2</v>
      </c>
      <c r="G454" s="2">
        <f t="shared" si="62"/>
        <v>1.5157038442616091E-2</v>
      </c>
      <c r="H454" s="2">
        <f t="shared" si="58"/>
        <v>1.4795390723503661</v>
      </c>
      <c r="I454" s="2">
        <f t="shared" si="59"/>
        <v>59.669923690611753</v>
      </c>
    </row>
    <row r="455" spans="1:9" ht="13.5" x14ac:dyDescent="0.25">
      <c r="A455" s="3">
        <f>TITRES_STAT!B458</f>
        <v>42669</v>
      </c>
      <c r="B455" s="6">
        <f>TITRES_STAT!D458</f>
        <v>5.1718000000000002</v>
      </c>
      <c r="C455" s="2">
        <f t="shared" si="63"/>
        <v>0</v>
      </c>
      <c r="D455" s="2">
        <f t="shared" si="64"/>
        <v>0</v>
      </c>
      <c r="E455" s="2">
        <f t="shared" si="65"/>
        <v>0</v>
      </c>
      <c r="F455" s="2">
        <f t="shared" si="62"/>
        <v>2.0823614125755115E-2</v>
      </c>
      <c r="G455" s="2">
        <f t="shared" si="62"/>
        <v>1.4074392839572084E-2</v>
      </c>
      <c r="H455" s="2">
        <f t="shared" si="58"/>
        <v>1.4795390723503661</v>
      </c>
      <c r="I455" s="2">
        <f t="shared" si="59"/>
        <v>59.669923690611753</v>
      </c>
    </row>
    <row r="456" spans="1:9" ht="13.5" x14ac:dyDescent="0.25">
      <c r="A456" s="3">
        <f>TITRES_STAT!B459</f>
        <v>42670</v>
      </c>
      <c r="B456" s="6">
        <f>TITRES_STAT!D459</f>
        <v>5.1654999999999998</v>
      </c>
      <c r="C456" s="2">
        <f t="shared" si="63"/>
        <v>-6.3000000000004164E-3</v>
      </c>
      <c r="D456" s="2">
        <f t="shared" si="64"/>
        <v>0</v>
      </c>
      <c r="E456" s="2">
        <f t="shared" si="65"/>
        <v>6.3000000000004164E-3</v>
      </c>
      <c r="F456" s="2">
        <f t="shared" si="62"/>
        <v>1.9336213116772607E-2</v>
      </c>
      <c r="G456" s="2">
        <f t="shared" si="62"/>
        <v>1.3519079065316963E-2</v>
      </c>
      <c r="H456" s="2">
        <f t="shared" si="58"/>
        <v>1.4302907042225554</v>
      </c>
      <c r="I456" s="2">
        <f t="shared" si="59"/>
        <v>58.852659138162736</v>
      </c>
    </row>
    <row r="457" spans="1:9" ht="13.5" x14ac:dyDescent="0.25">
      <c r="A457" s="3">
        <f>TITRES_STAT!B460</f>
        <v>42671</v>
      </c>
      <c r="B457" s="6">
        <f>TITRES_STAT!D460</f>
        <v>5.2278000000000002</v>
      </c>
      <c r="C457" s="2">
        <f t="shared" si="63"/>
        <v>6.2300000000000466E-2</v>
      </c>
      <c r="D457" s="2">
        <f t="shared" si="64"/>
        <v>6.2300000000000466E-2</v>
      </c>
      <c r="E457" s="2">
        <f t="shared" si="65"/>
        <v>0</v>
      </c>
      <c r="F457" s="2">
        <f t="shared" si="62"/>
        <v>2.2405055037003168E-2</v>
      </c>
      <c r="G457" s="2">
        <f t="shared" si="62"/>
        <v>1.2553430560651465E-2</v>
      </c>
      <c r="H457" s="2">
        <f t="shared" si="58"/>
        <v>1.7847754786035515</v>
      </c>
      <c r="I457" s="2">
        <f t="shared" si="59"/>
        <v>64.090462312550301</v>
      </c>
    </row>
    <row r="458" spans="1:9" ht="13.5" x14ac:dyDescent="0.25">
      <c r="A458" s="3">
        <f>TITRES_STAT!B461</f>
        <v>42674</v>
      </c>
      <c r="B458" s="6">
        <f>TITRES_STAT!D461</f>
        <v>5.2340999999999998</v>
      </c>
      <c r="C458" s="2">
        <f t="shared" si="63"/>
        <v>6.2999999999995282E-3</v>
      </c>
      <c r="D458" s="2">
        <f t="shared" si="64"/>
        <v>6.2999999999995282E-3</v>
      </c>
      <c r="E458" s="2">
        <f t="shared" si="65"/>
        <v>0</v>
      </c>
      <c r="F458" s="2">
        <f t="shared" si="62"/>
        <v>2.1254693962931479E-2</v>
      </c>
      <c r="G458" s="2">
        <f t="shared" si="62"/>
        <v>1.1656756949176362E-2</v>
      </c>
      <c r="H458" s="2">
        <f t="shared" si="58"/>
        <v>1.8233796977669063</v>
      </c>
      <c r="I458" s="2">
        <f t="shared" si="59"/>
        <v>64.581455310777756</v>
      </c>
    </row>
    <row r="459" spans="1:9" ht="13.5" x14ac:dyDescent="0.25">
      <c r="A459" s="3">
        <f>TITRES_STAT!B462</f>
        <v>42675</v>
      </c>
      <c r="B459" s="6">
        <f>TITRES_STAT!D462</f>
        <v>5.1966999999999999</v>
      </c>
      <c r="C459" s="2">
        <f t="shared" si="63"/>
        <v>-3.7399999999999878E-2</v>
      </c>
      <c r="D459" s="2">
        <f t="shared" si="64"/>
        <v>0</v>
      </c>
      <c r="E459" s="2">
        <f t="shared" si="65"/>
        <v>3.7399999999999878E-2</v>
      </c>
      <c r="F459" s="2">
        <f t="shared" si="62"/>
        <v>1.9736501537007799E-2</v>
      </c>
      <c r="G459" s="2">
        <f t="shared" si="62"/>
        <v>1.3495560024235185E-2</v>
      </c>
      <c r="H459" s="2">
        <f t="shared" si="58"/>
        <v>1.4624440557905858</v>
      </c>
      <c r="I459" s="2">
        <f t="shared" si="59"/>
        <v>59.389940346119154</v>
      </c>
    </row>
    <row r="460" spans="1:9" ht="13.5" x14ac:dyDescent="0.25">
      <c r="A460" s="3">
        <f>TITRES_STAT!B463</f>
        <v>42676</v>
      </c>
      <c r="B460" s="6">
        <f>TITRES_STAT!D463</f>
        <v>5.2340999999999998</v>
      </c>
      <c r="C460" s="2">
        <f t="shared" si="63"/>
        <v>3.7399999999999878E-2</v>
      </c>
      <c r="D460" s="2">
        <f t="shared" si="64"/>
        <v>3.7399999999999878E-2</v>
      </c>
      <c r="E460" s="2">
        <f t="shared" si="65"/>
        <v>0</v>
      </c>
      <c r="F460" s="2">
        <f t="shared" si="62"/>
        <v>2.0998179998650088E-2</v>
      </c>
      <c r="G460" s="2">
        <f t="shared" si="62"/>
        <v>1.2531591451075529E-2</v>
      </c>
      <c r="H460" s="2">
        <f t="shared" si="58"/>
        <v>1.6756195795744611</v>
      </c>
      <c r="I460" s="2">
        <f t="shared" si="59"/>
        <v>62.625479061599513</v>
      </c>
    </row>
    <row r="461" spans="1:9" ht="13.5" x14ac:dyDescent="0.25">
      <c r="A461" s="3">
        <f>TITRES_STAT!B464</f>
        <v>42677</v>
      </c>
      <c r="B461" s="6">
        <f>TITRES_STAT!D464</f>
        <v>5.1718000000000002</v>
      </c>
      <c r="C461" s="2">
        <f t="shared" si="63"/>
        <v>-6.2299999999999578E-2</v>
      </c>
      <c r="D461" s="2">
        <f t="shared" si="64"/>
        <v>0</v>
      </c>
      <c r="E461" s="2">
        <f t="shared" si="65"/>
        <v>6.2299999999999578E-2</v>
      </c>
      <c r="F461" s="2">
        <f t="shared" ref="F461:G476" si="66">((F460*13)+D461)/14</f>
        <v>1.9498309998746511E-2</v>
      </c>
      <c r="G461" s="2">
        <f t="shared" si="66"/>
        <v>1.6086477775998677E-2</v>
      </c>
      <c r="H461" s="2">
        <f t="shared" si="58"/>
        <v>1.2120931797660734</v>
      </c>
      <c r="I461" s="2">
        <f t="shared" si="59"/>
        <v>54.793947689592855</v>
      </c>
    </row>
    <row r="462" spans="1:9" ht="13.5" x14ac:dyDescent="0.25">
      <c r="A462" s="3">
        <f>TITRES_STAT!B465</f>
        <v>42678</v>
      </c>
      <c r="B462" s="6">
        <f>TITRES_STAT!D465</f>
        <v>5.2278000000000002</v>
      </c>
      <c r="C462" s="2">
        <f t="shared" si="63"/>
        <v>5.600000000000005E-2</v>
      </c>
      <c r="D462" s="2">
        <f t="shared" si="64"/>
        <v>5.600000000000005E-2</v>
      </c>
      <c r="E462" s="2">
        <f t="shared" si="65"/>
        <v>0</v>
      </c>
      <c r="F462" s="2">
        <f t="shared" si="66"/>
        <v>2.2105573570264624E-2</v>
      </c>
      <c r="G462" s="2">
        <f t="shared" si="66"/>
        <v>1.4937443649141628E-2</v>
      </c>
      <c r="H462" s="2">
        <f t="shared" si="58"/>
        <v>1.4798766167419088</v>
      </c>
      <c r="I462" s="2">
        <f t="shared" si="59"/>
        <v>59.675413153666824</v>
      </c>
    </row>
    <row r="463" spans="1:9" ht="13.5" x14ac:dyDescent="0.25">
      <c r="A463" s="3">
        <f>TITRES_STAT!B466</f>
        <v>42681</v>
      </c>
      <c r="B463" s="6">
        <f>TITRES_STAT!D466</f>
        <v>5.2153999999999998</v>
      </c>
      <c r="C463" s="2">
        <f t="shared" si="63"/>
        <v>-1.2400000000000411E-2</v>
      </c>
      <c r="D463" s="2">
        <f t="shared" si="64"/>
        <v>0</v>
      </c>
      <c r="E463" s="2">
        <f t="shared" si="65"/>
        <v>1.2400000000000411E-2</v>
      </c>
      <c r="F463" s="2">
        <f t="shared" si="66"/>
        <v>2.0526604029531437E-2</v>
      </c>
      <c r="G463" s="2">
        <f t="shared" si="66"/>
        <v>1.475619767420297E-2</v>
      </c>
      <c r="H463" s="2">
        <f t="shared" si="58"/>
        <v>1.3910496784287723</v>
      </c>
      <c r="I463" s="2">
        <f t="shared" si="59"/>
        <v>58.177364150077857</v>
      </c>
    </row>
    <row r="464" spans="1:9" ht="13.5" x14ac:dyDescent="0.25">
      <c r="A464" s="3">
        <f>TITRES_STAT!B467</f>
        <v>42682</v>
      </c>
      <c r="B464" s="6">
        <f>TITRES_STAT!D467</f>
        <v>5.2028999999999996</v>
      </c>
      <c r="C464" s="2">
        <f t="shared" si="63"/>
        <v>-1.2500000000000178E-2</v>
      </c>
      <c r="D464" s="2">
        <f t="shared" si="64"/>
        <v>0</v>
      </c>
      <c r="E464" s="2">
        <f t="shared" si="65"/>
        <v>1.2500000000000178E-2</v>
      </c>
      <c r="F464" s="2">
        <f t="shared" si="66"/>
        <v>1.906041802742205E-2</v>
      </c>
      <c r="G464" s="2">
        <f t="shared" si="66"/>
        <v>1.4595040697474198E-2</v>
      </c>
      <c r="H464" s="2">
        <f t="shared" si="58"/>
        <v>1.305951687460565</v>
      </c>
      <c r="I464" s="2">
        <f t="shared" si="59"/>
        <v>56.633957014890782</v>
      </c>
    </row>
    <row r="465" spans="1:9" ht="13.5" x14ac:dyDescent="0.25">
      <c r="A465" s="3">
        <f>TITRES_STAT!B468</f>
        <v>42683</v>
      </c>
      <c r="B465" s="6">
        <f>TITRES_STAT!D468</f>
        <v>5.1281999999999996</v>
      </c>
      <c r="C465" s="2">
        <f t="shared" si="63"/>
        <v>-7.4699999999999989E-2</v>
      </c>
      <c r="D465" s="2">
        <f t="shared" si="64"/>
        <v>0</v>
      </c>
      <c r="E465" s="2">
        <f t="shared" si="65"/>
        <v>7.4699999999999989E-2</v>
      </c>
      <c r="F465" s="2">
        <f t="shared" si="66"/>
        <v>1.7698959596891904E-2</v>
      </c>
      <c r="G465" s="2">
        <f t="shared" si="66"/>
        <v>1.8888252076226041E-2</v>
      </c>
      <c r="H465" s="2">
        <f t="shared" ref="H465:H528" si="67">F465/G465</f>
        <v>0.93703533421014351</v>
      </c>
      <c r="I465" s="2">
        <f t="shared" ref="I465:I528" si="68">IF(G465=0,100,100-(100/(1+H465)))</f>
        <v>48.374715611072439</v>
      </c>
    </row>
    <row r="466" spans="1:9" ht="13.5" x14ac:dyDescent="0.25">
      <c r="A466" s="3">
        <f>TITRES_STAT!B469</f>
        <v>42684</v>
      </c>
      <c r="B466" s="6">
        <f>TITRES_STAT!D469</f>
        <v>5.1344000000000003</v>
      </c>
      <c r="C466" s="2">
        <f t="shared" si="63"/>
        <v>6.2000000000006494E-3</v>
      </c>
      <c r="D466" s="2">
        <f t="shared" si="64"/>
        <v>6.2000000000006494E-3</v>
      </c>
      <c r="E466" s="2">
        <f t="shared" si="65"/>
        <v>0</v>
      </c>
      <c r="F466" s="2">
        <f t="shared" si="66"/>
        <v>1.68776053399711E-2</v>
      </c>
      <c r="G466" s="2">
        <f t="shared" si="66"/>
        <v>1.7539091213638468E-2</v>
      </c>
      <c r="H466" s="2">
        <f t="shared" si="67"/>
        <v>0.96228505424767996</v>
      </c>
      <c r="I466" s="2">
        <f t="shared" si="68"/>
        <v>49.039004407879474</v>
      </c>
    </row>
    <row r="467" spans="1:9" ht="13.5" x14ac:dyDescent="0.25">
      <c r="A467" s="3">
        <f>TITRES_STAT!B470</f>
        <v>42685</v>
      </c>
      <c r="B467" s="6">
        <f>TITRES_STAT!D470</f>
        <v>5.1157000000000004</v>
      </c>
      <c r="C467" s="2">
        <f t="shared" si="63"/>
        <v>-1.8699999999999939E-2</v>
      </c>
      <c r="D467" s="2">
        <f t="shared" si="64"/>
        <v>0</v>
      </c>
      <c r="E467" s="2">
        <f t="shared" si="65"/>
        <v>1.8699999999999939E-2</v>
      </c>
      <c r="F467" s="2">
        <f t="shared" si="66"/>
        <v>1.5672062101401738E-2</v>
      </c>
      <c r="G467" s="2">
        <f t="shared" si="66"/>
        <v>1.7622013269807144E-2</v>
      </c>
      <c r="H467" s="2">
        <f t="shared" si="67"/>
        <v>0.88934572125499556</v>
      </c>
      <c r="I467" s="2">
        <f t="shared" si="68"/>
        <v>47.071624385623231</v>
      </c>
    </row>
    <row r="468" spans="1:9" ht="13.5" x14ac:dyDescent="0.25">
      <c r="A468" s="3">
        <f>TITRES_STAT!B471</f>
        <v>42688</v>
      </c>
      <c r="B468" s="6">
        <f>TITRES_STAT!D471</f>
        <v>5.2278000000000002</v>
      </c>
      <c r="C468" s="2">
        <f t="shared" si="63"/>
        <v>0.11209999999999987</v>
      </c>
      <c r="D468" s="2">
        <f t="shared" si="64"/>
        <v>0.11209999999999987</v>
      </c>
      <c r="E468" s="2">
        <f t="shared" si="65"/>
        <v>0</v>
      </c>
      <c r="F468" s="2">
        <f t="shared" si="66"/>
        <v>2.2559771951301606E-2</v>
      </c>
      <c r="G468" s="2">
        <f t="shared" si="66"/>
        <v>1.6363298036249491E-2</v>
      </c>
      <c r="H468" s="2">
        <f t="shared" si="67"/>
        <v>1.3786812353674127</v>
      </c>
      <c r="I468" s="2">
        <f t="shared" si="68"/>
        <v>57.959898740045375</v>
      </c>
    </row>
    <row r="469" spans="1:9" ht="13.5" x14ac:dyDescent="0.25">
      <c r="A469" s="3">
        <f>TITRES_STAT!B472</f>
        <v>42689</v>
      </c>
      <c r="B469" s="6">
        <f>TITRES_STAT!D472</f>
        <v>5.2340999999999998</v>
      </c>
      <c r="C469" s="2">
        <f t="shared" si="63"/>
        <v>6.2999999999995282E-3</v>
      </c>
      <c r="D469" s="2">
        <f t="shared" si="64"/>
        <v>6.2999999999995282E-3</v>
      </c>
      <c r="E469" s="2">
        <f t="shared" si="65"/>
        <v>0</v>
      </c>
      <c r="F469" s="2">
        <f t="shared" si="66"/>
        <v>2.1398359669065746E-2</v>
      </c>
      <c r="G469" s="2">
        <f t="shared" si="66"/>
        <v>1.5194491033660242E-2</v>
      </c>
      <c r="H469" s="2">
        <f t="shared" si="67"/>
        <v>1.4082972323101919</v>
      </c>
      <c r="I469" s="2">
        <f t="shared" si="68"/>
        <v>58.476886217207642</v>
      </c>
    </row>
    <row r="470" spans="1:9" ht="13.5" x14ac:dyDescent="0.25">
      <c r="A470" s="3">
        <f>TITRES_STAT!B473</f>
        <v>42690</v>
      </c>
      <c r="B470" s="6">
        <f>TITRES_STAT!D473</f>
        <v>5.1467999999999998</v>
      </c>
      <c r="C470" s="2">
        <f t="shared" si="63"/>
        <v>-8.7299999999999933E-2</v>
      </c>
      <c r="D470" s="2">
        <f t="shared" si="64"/>
        <v>0</v>
      </c>
      <c r="E470" s="2">
        <f t="shared" si="65"/>
        <v>8.7299999999999933E-2</v>
      </c>
      <c r="F470" s="2">
        <f t="shared" si="66"/>
        <v>1.9869905406989623E-2</v>
      </c>
      <c r="G470" s="2">
        <f t="shared" si="66"/>
        <v>2.0344884531255936E-2</v>
      </c>
      <c r="H470" s="2">
        <f t="shared" si="67"/>
        <v>0.97665363381460335</v>
      </c>
      <c r="I470" s="2">
        <f t="shared" si="68"/>
        <v>49.409447214574911</v>
      </c>
    </row>
    <row r="471" spans="1:9" ht="13.5" x14ac:dyDescent="0.25">
      <c r="A471" s="3">
        <f>TITRES_STAT!B474</f>
        <v>42691</v>
      </c>
      <c r="B471" s="6">
        <f>TITRES_STAT!D474</f>
        <v>5.1718000000000002</v>
      </c>
      <c r="C471" s="2">
        <f t="shared" si="63"/>
        <v>2.5000000000000355E-2</v>
      </c>
      <c r="D471" s="2">
        <f t="shared" si="64"/>
        <v>2.5000000000000355E-2</v>
      </c>
      <c r="E471" s="2">
        <f t="shared" si="65"/>
        <v>0</v>
      </c>
      <c r="F471" s="2">
        <f t="shared" si="66"/>
        <v>2.0236340735061815E-2</v>
      </c>
      <c r="G471" s="2">
        <f t="shared" si="66"/>
        <v>1.8891678493309083E-2</v>
      </c>
      <c r="H471" s="2">
        <f t="shared" si="67"/>
        <v>1.0711774891907553</v>
      </c>
      <c r="I471" s="2">
        <f t="shared" si="68"/>
        <v>51.718285602325793</v>
      </c>
    </row>
    <row r="472" spans="1:9" ht="13.5" x14ac:dyDescent="0.25">
      <c r="A472" s="3">
        <f>TITRES_STAT!B475</f>
        <v>42692</v>
      </c>
      <c r="B472" s="6">
        <f>TITRES_STAT!D475</f>
        <v>5.2028999999999996</v>
      </c>
      <c r="C472" s="2">
        <f t="shared" si="63"/>
        <v>3.1099999999999461E-2</v>
      </c>
      <c r="D472" s="2">
        <f t="shared" si="64"/>
        <v>3.1099999999999461E-2</v>
      </c>
      <c r="E472" s="2">
        <f t="shared" si="65"/>
        <v>0</v>
      </c>
      <c r="F472" s="2">
        <f t="shared" si="66"/>
        <v>2.1012316396843079E-2</v>
      </c>
      <c r="G472" s="2">
        <f t="shared" si="66"/>
        <v>1.7542272886644148E-2</v>
      </c>
      <c r="H472" s="2">
        <f t="shared" si="67"/>
        <v>1.1978103711316028</v>
      </c>
      <c r="I472" s="2">
        <f t="shared" si="68"/>
        <v>54.500169207722749</v>
      </c>
    </row>
    <row r="473" spans="1:9" ht="13.5" x14ac:dyDescent="0.25">
      <c r="A473" s="3">
        <f>TITRES_STAT!B476</f>
        <v>42695</v>
      </c>
      <c r="B473" s="6">
        <f>TITRES_STAT!D476</f>
        <v>5.2028999999999996</v>
      </c>
      <c r="C473" s="2">
        <f t="shared" si="63"/>
        <v>0</v>
      </c>
      <c r="D473" s="2">
        <f t="shared" si="64"/>
        <v>0</v>
      </c>
      <c r="E473" s="2">
        <f t="shared" si="65"/>
        <v>0</v>
      </c>
      <c r="F473" s="2">
        <f t="shared" si="66"/>
        <v>1.9511436654211432E-2</v>
      </c>
      <c r="G473" s="2">
        <f t="shared" si="66"/>
        <v>1.6289253394740997E-2</v>
      </c>
      <c r="H473" s="2">
        <f t="shared" si="67"/>
        <v>1.1978103711316026</v>
      </c>
      <c r="I473" s="2">
        <f t="shared" si="68"/>
        <v>54.500169207722735</v>
      </c>
    </row>
    <row r="474" spans="1:9" ht="13.5" x14ac:dyDescent="0.25">
      <c r="A474" s="3">
        <f>TITRES_STAT!B477</f>
        <v>42696</v>
      </c>
      <c r="B474" s="6">
        <f>TITRES_STAT!D477</f>
        <v>5.1966999999999999</v>
      </c>
      <c r="C474" s="2">
        <f t="shared" si="63"/>
        <v>-6.1999999999997613E-3</v>
      </c>
      <c r="D474" s="2">
        <f t="shared" si="64"/>
        <v>0</v>
      </c>
      <c r="E474" s="2">
        <f t="shared" si="65"/>
        <v>6.1999999999997613E-3</v>
      </c>
      <c r="F474" s="2">
        <f t="shared" si="66"/>
        <v>1.8117762607482043E-2</v>
      </c>
      <c r="G474" s="2">
        <f t="shared" si="66"/>
        <v>1.5568592437973766E-2</v>
      </c>
      <c r="H474" s="2">
        <f t="shared" si="67"/>
        <v>1.163737998773128</v>
      </c>
      <c r="I474" s="2">
        <f t="shared" si="68"/>
        <v>53.78368358058993</v>
      </c>
    </row>
    <row r="475" spans="1:9" ht="13.5" x14ac:dyDescent="0.25">
      <c r="A475" s="3">
        <f>TITRES_STAT!B478</f>
        <v>42697</v>
      </c>
      <c r="B475" s="6">
        <f>TITRES_STAT!D478</f>
        <v>5.1157000000000004</v>
      </c>
      <c r="C475" s="2">
        <f t="shared" si="63"/>
        <v>-8.0999999999999517E-2</v>
      </c>
      <c r="D475" s="2">
        <f t="shared" si="64"/>
        <v>0</v>
      </c>
      <c r="E475" s="2">
        <f t="shared" si="65"/>
        <v>8.0999999999999517E-2</v>
      </c>
      <c r="F475" s="2">
        <f t="shared" si="66"/>
        <v>1.6823636706947611E-2</v>
      </c>
      <c r="G475" s="2">
        <f t="shared" si="66"/>
        <v>2.0242264406689889E-2</v>
      </c>
      <c r="H475" s="2">
        <f t="shared" si="67"/>
        <v>0.83111436393388616</v>
      </c>
      <c r="I475" s="2">
        <f t="shared" si="68"/>
        <v>45.388446527630109</v>
      </c>
    </row>
    <row r="476" spans="1:9" ht="13.5" x14ac:dyDescent="0.25">
      <c r="A476" s="3">
        <f>TITRES_STAT!B479</f>
        <v>42698</v>
      </c>
      <c r="B476" s="6">
        <f>TITRES_STAT!D479</f>
        <v>5.1779999999999999</v>
      </c>
      <c r="C476" s="2">
        <f t="shared" si="63"/>
        <v>6.2299999999999578E-2</v>
      </c>
      <c r="D476" s="2">
        <f t="shared" si="64"/>
        <v>6.2299999999999578E-2</v>
      </c>
      <c r="E476" s="2">
        <f t="shared" si="65"/>
        <v>0</v>
      </c>
      <c r="F476" s="2">
        <f t="shared" si="66"/>
        <v>2.0071948370737034E-2</v>
      </c>
      <c r="G476" s="2">
        <f t="shared" si="66"/>
        <v>1.879638837764061E-2</v>
      </c>
      <c r="H476" s="2">
        <f t="shared" si="67"/>
        <v>1.0678619726018097</v>
      </c>
      <c r="I476" s="2">
        <f t="shared" si="68"/>
        <v>51.640872879837929</v>
      </c>
    </row>
    <row r="477" spans="1:9" ht="13.5" x14ac:dyDescent="0.25">
      <c r="A477" s="3">
        <f>TITRES_STAT!B480</f>
        <v>42699</v>
      </c>
      <c r="B477" s="6">
        <f>TITRES_STAT!D480</f>
        <v>5.2340999999999998</v>
      </c>
      <c r="C477" s="2">
        <f t="shared" si="63"/>
        <v>5.6099999999999817E-2</v>
      </c>
      <c r="D477" s="2">
        <f t="shared" si="64"/>
        <v>5.6099999999999817E-2</v>
      </c>
      <c r="E477" s="2">
        <f t="shared" si="65"/>
        <v>0</v>
      </c>
      <c r="F477" s="2">
        <f t="shared" ref="F477:G492" si="69">((F476*13)+D477)/14</f>
        <v>2.264538062997009E-2</v>
      </c>
      <c r="G477" s="2">
        <f t="shared" si="69"/>
        <v>1.7453789207809139E-2</v>
      </c>
      <c r="H477" s="2">
        <f t="shared" si="67"/>
        <v>1.2974478126410591</v>
      </c>
      <c r="I477" s="2">
        <f t="shared" si="68"/>
        <v>56.47344002776552</v>
      </c>
    </row>
    <row r="478" spans="1:9" ht="13.5" x14ac:dyDescent="0.25">
      <c r="A478" s="3">
        <f>TITRES_STAT!B481</f>
        <v>42702</v>
      </c>
      <c r="B478" s="6">
        <f>TITRES_STAT!D481</f>
        <v>5.2340999999999998</v>
      </c>
      <c r="C478" s="2">
        <f t="shared" si="63"/>
        <v>0</v>
      </c>
      <c r="D478" s="2">
        <f t="shared" si="64"/>
        <v>0</v>
      </c>
      <c r="E478" s="2">
        <f t="shared" si="65"/>
        <v>0</v>
      </c>
      <c r="F478" s="2">
        <f t="shared" si="69"/>
        <v>2.1027853442115083E-2</v>
      </c>
      <c r="G478" s="2">
        <f t="shared" si="69"/>
        <v>1.6207089978679916E-2</v>
      </c>
      <c r="H478" s="2">
        <f t="shared" si="67"/>
        <v>1.2974478126410589</v>
      </c>
      <c r="I478" s="2">
        <f t="shared" si="68"/>
        <v>56.473440027765513</v>
      </c>
    </row>
    <row r="479" spans="1:9" ht="13.5" x14ac:dyDescent="0.25">
      <c r="A479" s="3">
        <f>TITRES_STAT!B482</f>
        <v>42703</v>
      </c>
      <c r="B479" s="6">
        <f>TITRES_STAT!D482</f>
        <v>5.2340999999999998</v>
      </c>
      <c r="C479" s="2">
        <f t="shared" si="63"/>
        <v>0</v>
      </c>
      <c r="D479" s="2">
        <f t="shared" si="64"/>
        <v>0</v>
      </c>
      <c r="E479" s="2">
        <f t="shared" si="65"/>
        <v>0</v>
      </c>
      <c r="F479" s="2">
        <f t="shared" si="69"/>
        <v>1.9525863910535433E-2</v>
      </c>
      <c r="G479" s="2">
        <f t="shared" si="69"/>
        <v>1.5049440694488493E-2</v>
      </c>
      <c r="H479" s="2">
        <f t="shared" si="67"/>
        <v>1.2974478126410589</v>
      </c>
      <c r="I479" s="2">
        <f t="shared" si="68"/>
        <v>56.473440027765513</v>
      </c>
    </row>
    <row r="480" spans="1:9" ht="13.5" x14ac:dyDescent="0.25">
      <c r="A480" s="3">
        <f>TITRES_STAT!B483</f>
        <v>42704</v>
      </c>
      <c r="B480" s="6">
        <f>TITRES_STAT!D483</f>
        <v>5.2340999999999998</v>
      </c>
      <c r="C480" s="2">
        <f t="shared" si="63"/>
        <v>0</v>
      </c>
      <c r="D480" s="2">
        <f t="shared" si="64"/>
        <v>0</v>
      </c>
      <c r="E480" s="2">
        <f t="shared" si="65"/>
        <v>0</v>
      </c>
      <c r="F480" s="2">
        <f t="shared" si="69"/>
        <v>1.8131159345497187E-2</v>
      </c>
      <c r="G480" s="2">
        <f t="shared" si="69"/>
        <v>1.3974480644882173E-2</v>
      </c>
      <c r="H480" s="2">
        <f t="shared" si="67"/>
        <v>1.2974478126410587</v>
      </c>
      <c r="I480" s="2">
        <f t="shared" si="68"/>
        <v>56.473440027765498</v>
      </c>
    </row>
    <row r="481" spans="1:9" ht="13.5" x14ac:dyDescent="0.25">
      <c r="A481" s="3">
        <f>TITRES_STAT!B484</f>
        <v>42705</v>
      </c>
      <c r="B481" s="6">
        <f>TITRES_STAT!D484</f>
        <v>5.1718000000000002</v>
      </c>
      <c r="C481" s="2">
        <f t="shared" si="63"/>
        <v>-6.2299999999999578E-2</v>
      </c>
      <c r="D481" s="2">
        <f t="shared" si="64"/>
        <v>0</v>
      </c>
      <c r="E481" s="2">
        <f t="shared" si="65"/>
        <v>6.2299999999999578E-2</v>
      </c>
      <c r="F481" s="2">
        <f t="shared" si="69"/>
        <v>1.6836076535104532E-2</v>
      </c>
      <c r="G481" s="2">
        <f t="shared" si="69"/>
        <v>1.7426303455961988E-2</v>
      </c>
      <c r="H481" s="2">
        <f t="shared" si="67"/>
        <v>0.96613011346043542</v>
      </c>
      <c r="I481" s="2">
        <f t="shared" si="68"/>
        <v>49.13866619742798</v>
      </c>
    </row>
    <row r="482" spans="1:9" ht="13.5" x14ac:dyDescent="0.25">
      <c r="A482" s="3">
        <f>TITRES_STAT!B485</f>
        <v>42706</v>
      </c>
      <c r="B482" s="6">
        <f>TITRES_STAT!D485</f>
        <v>5.1344000000000003</v>
      </c>
      <c r="C482" s="2">
        <f t="shared" si="63"/>
        <v>-3.7399999999999878E-2</v>
      </c>
      <c r="D482" s="2">
        <f t="shared" si="64"/>
        <v>0</v>
      </c>
      <c r="E482" s="2">
        <f t="shared" si="65"/>
        <v>3.7399999999999878E-2</v>
      </c>
      <c r="F482" s="2">
        <f t="shared" si="69"/>
        <v>1.5633499639739923E-2</v>
      </c>
      <c r="G482" s="2">
        <f t="shared" si="69"/>
        <v>1.8852996066250408E-2</v>
      </c>
      <c r="H482" s="2">
        <f t="shared" si="67"/>
        <v>0.82923157596824359</v>
      </c>
      <c r="I482" s="2">
        <f t="shared" si="68"/>
        <v>45.332236052688799</v>
      </c>
    </row>
    <row r="483" spans="1:9" ht="13.5" x14ac:dyDescent="0.25">
      <c r="A483" s="3">
        <f>TITRES_STAT!B486</f>
        <v>42709</v>
      </c>
      <c r="B483" s="6">
        <f>TITRES_STAT!D486</f>
        <v>5.2153999999999998</v>
      </c>
      <c r="C483" s="2">
        <f t="shared" si="63"/>
        <v>8.0999999999999517E-2</v>
      </c>
      <c r="D483" s="2">
        <f t="shared" si="64"/>
        <v>8.0999999999999517E-2</v>
      </c>
      <c r="E483" s="2">
        <f t="shared" si="65"/>
        <v>0</v>
      </c>
      <c r="F483" s="2">
        <f t="shared" si="69"/>
        <v>2.0302535379758464E-2</v>
      </c>
      <c r="G483" s="2">
        <f t="shared" si="69"/>
        <v>1.7506353490089666E-2</v>
      </c>
      <c r="H483" s="2">
        <f t="shared" si="67"/>
        <v>1.159723833478612</v>
      </c>
      <c r="I483" s="2">
        <f t="shared" si="68"/>
        <v>53.697783739816145</v>
      </c>
    </row>
    <row r="484" spans="1:9" ht="13.5" x14ac:dyDescent="0.25">
      <c r="A484" s="3">
        <f>TITRES_STAT!B487</f>
        <v>42710</v>
      </c>
      <c r="B484" s="6">
        <f>TITRES_STAT!D487</f>
        <v>5.1094999999999997</v>
      </c>
      <c r="C484" s="2">
        <f t="shared" si="63"/>
        <v>-0.10590000000000011</v>
      </c>
      <c r="D484" s="2">
        <f t="shared" si="64"/>
        <v>0</v>
      </c>
      <c r="E484" s="2">
        <f t="shared" si="65"/>
        <v>0.10590000000000011</v>
      </c>
      <c r="F484" s="2">
        <f t="shared" si="69"/>
        <v>1.8852354281204291E-2</v>
      </c>
      <c r="G484" s="2">
        <f t="shared" si="69"/>
        <v>2.3820185383654695E-2</v>
      </c>
      <c r="H484" s="2">
        <f t="shared" si="67"/>
        <v>0.79144448196195361</v>
      </c>
      <c r="I484" s="2">
        <f t="shared" si="68"/>
        <v>44.179124161033435</v>
      </c>
    </row>
    <row r="485" spans="1:9" ht="13.5" x14ac:dyDescent="0.25">
      <c r="A485" s="3">
        <f>TITRES_STAT!B488</f>
        <v>42711</v>
      </c>
      <c r="B485" s="6">
        <f>TITRES_STAT!D488</f>
        <v>5.1094999999999997</v>
      </c>
      <c r="C485" s="2">
        <f t="shared" si="63"/>
        <v>0</v>
      </c>
      <c r="D485" s="2">
        <f t="shared" si="64"/>
        <v>0</v>
      </c>
      <c r="E485" s="2">
        <f t="shared" si="65"/>
        <v>0</v>
      </c>
      <c r="F485" s="2">
        <f t="shared" si="69"/>
        <v>1.7505757546832555E-2</v>
      </c>
      <c r="G485" s="2">
        <f t="shared" si="69"/>
        <v>2.2118743570536503E-2</v>
      </c>
      <c r="H485" s="2">
        <f t="shared" si="67"/>
        <v>0.79144448196195361</v>
      </c>
      <c r="I485" s="2">
        <f t="shared" si="68"/>
        <v>44.179124161033435</v>
      </c>
    </row>
    <row r="486" spans="1:9" ht="13.5" x14ac:dyDescent="0.25">
      <c r="A486" s="3">
        <f>TITRES_STAT!B489</f>
        <v>42712</v>
      </c>
      <c r="B486" s="6">
        <f>TITRES_STAT!D489</f>
        <v>5.1094999999999997</v>
      </c>
      <c r="C486" s="2">
        <f t="shared" si="63"/>
        <v>0</v>
      </c>
      <c r="D486" s="2">
        <f t="shared" si="64"/>
        <v>0</v>
      </c>
      <c r="E486" s="2">
        <f t="shared" si="65"/>
        <v>0</v>
      </c>
      <c r="F486" s="2">
        <f t="shared" si="69"/>
        <v>1.6255346293487374E-2</v>
      </c>
      <c r="G486" s="2">
        <f t="shared" si="69"/>
        <v>2.0538833315498183E-2</v>
      </c>
      <c r="H486" s="2">
        <f t="shared" si="67"/>
        <v>0.79144448196195361</v>
      </c>
      <c r="I486" s="2">
        <f t="shared" si="68"/>
        <v>44.179124161033435</v>
      </c>
    </row>
    <row r="487" spans="1:9" ht="13.5" x14ac:dyDescent="0.25">
      <c r="A487" s="3">
        <f>TITRES_STAT!B490</f>
        <v>42713</v>
      </c>
      <c r="B487" s="6">
        <f>TITRES_STAT!D490</f>
        <v>5.1094999999999997</v>
      </c>
      <c r="C487" s="2">
        <f t="shared" si="63"/>
        <v>0</v>
      </c>
      <c r="D487" s="2">
        <f t="shared" si="64"/>
        <v>0</v>
      </c>
      <c r="E487" s="2">
        <f t="shared" si="65"/>
        <v>0</v>
      </c>
      <c r="F487" s="2">
        <f t="shared" si="69"/>
        <v>1.5094250129666847E-2</v>
      </c>
      <c r="G487" s="2">
        <f t="shared" si="69"/>
        <v>1.9071773792962599E-2</v>
      </c>
      <c r="H487" s="2">
        <f t="shared" si="67"/>
        <v>0.79144448196195361</v>
      </c>
      <c r="I487" s="2">
        <f t="shared" si="68"/>
        <v>44.179124161033435</v>
      </c>
    </row>
    <row r="488" spans="1:9" ht="13.5" x14ac:dyDescent="0.25">
      <c r="A488" s="3">
        <f>TITRES_STAT!B491</f>
        <v>42717</v>
      </c>
      <c r="B488" s="6">
        <f>TITRES_STAT!D491</f>
        <v>5.1094999999999997</v>
      </c>
      <c r="C488" s="2">
        <f t="shared" si="63"/>
        <v>0</v>
      </c>
      <c r="D488" s="2">
        <f t="shared" si="64"/>
        <v>0</v>
      </c>
      <c r="E488" s="2">
        <f t="shared" si="65"/>
        <v>0</v>
      </c>
      <c r="F488" s="2">
        <f t="shared" si="69"/>
        <v>1.4016089406119215E-2</v>
      </c>
      <c r="G488" s="2">
        <f t="shared" si="69"/>
        <v>1.7709504236322414E-2</v>
      </c>
      <c r="H488" s="2">
        <f t="shared" si="67"/>
        <v>0.79144448196195361</v>
      </c>
      <c r="I488" s="2">
        <f t="shared" si="68"/>
        <v>44.179124161033435</v>
      </c>
    </row>
    <row r="489" spans="1:9" ht="13.5" x14ac:dyDescent="0.25">
      <c r="A489" s="3">
        <f>TITRES_STAT!B492</f>
        <v>42718</v>
      </c>
      <c r="B489" s="6">
        <f>TITRES_STAT!D492</f>
        <v>5.1094999999999997</v>
      </c>
      <c r="C489" s="2">
        <f t="shared" si="63"/>
        <v>0</v>
      </c>
      <c r="D489" s="2">
        <f t="shared" si="64"/>
        <v>0</v>
      </c>
      <c r="E489" s="2">
        <f t="shared" si="65"/>
        <v>0</v>
      </c>
      <c r="F489" s="2">
        <f t="shared" si="69"/>
        <v>1.3014940162824987E-2</v>
      </c>
      <c r="G489" s="2">
        <f t="shared" si="69"/>
        <v>1.6444539648013672E-2</v>
      </c>
      <c r="H489" s="2">
        <f t="shared" si="67"/>
        <v>0.79144448196195361</v>
      </c>
      <c r="I489" s="2">
        <f t="shared" si="68"/>
        <v>44.179124161033435</v>
      </c>
    </row>
    <row r="490" spans="1:9" ht="13.5" x14ac:dyDescent="0.25">
      <c r="A490" s="3">
        <f>TITRES_STAT!B493</f>
        <v>42719</v>
      </c>
      <c r="B490" s="6">
        <f>TITRES_STAT!D493</f>
        <v>5.1094999999999997</v>
      </c>
      <c r="C490" s="2">
        <f t="shared" si="63"/>
        <v>0</v>
      </c>
      <c r="D490" s="2">
        <f t="shared" si="64"/>
        <v>0</v>
      </c>
      <c r="E490" s="2">
        <f t="shared" si="65"/>
        <v>0</v>
      </c>
      <c r="F490" s="2">
        <f t="shared" si="69"/>
        <v>1.2085301579766059E-2</v>
      </c>
      <c r="G490" s="2">
        <f t="shared" si="69"/>
        <v>1.5269929673155552E-2</v>
      </c>
      <c r="H490" s="2">
        <f t="shared" si="67"/>
        <v>0.79144448196195361</v>
      </c>
      <c r="I490" s="2">
        <f t="shared" si="68"/>
        <v>44.179124161033435</v>
      </c>
    </row>
    <row r="491" spans="1:9" ht="13.5" x14ac:dyDescent="0.25">
      <c r="A491" s="3">
        <f>TITRES_STAT!B494</f>
        <v>42720</v>
      </c>
      <c r="B491" s="6">
        <f>TITRES_STAT!D494</f>
        <v>5.0595999999999997</v>
      </c>
      <c r="C491" s="2">
        <f t="shared" si="63"/>
        <v>-4.9900000000000055E-2</v>
      </c>
      <c r="D491" s="2">
        <f t="shared" si="64"/>
        <v>0</v>
      </c>
      <c r="E491" s="2">
        <f t="shared" si="65"/>
        <v>4.9900000000000055E-2</v>
      </c>
      <c r="F491" s="2">
        <f t="shared" si="69"/>
        <v>1.1222065752639912E-2</v>
      </c>
      <c r="G491" s="2">
        <f t="shared" si="69"/>
        <v>1.7743506125073017E-2</v>
      </c>
      <c r="H491" s="2">
        <f t="shared" si="67"/>
        <v>0.63246044347358277</v>
      </c>
      <c r="I491" s="2">
        <f t="shared" si="68"/>
        <v>38.742772972055633</v>
      </c>
    </row>
    <row r="492" spans="1:9" ht="13.5" x14ac:dyDescent="0.25">
      <c r="A492" s="3">
        <f>TITRES_STAT!B495</f>
        <v>42723</v>
      </c>
      <c r="B492" s="6">
        <f>TITRES_STAT!D495</f>
        <v>5.1593</v>
      </c>
      <c r="C492" s="2">
        <f t="shared" si="63"/>
        <v>9.9700000000000344E-2</v>
      </c>
      <c r="D492" s="2">
        <f t="shared" si="64"/>
        <v>9.9700000000000344E-2</v>
      </c>
      <c r="E492" s="2">
        <f t="shared" si="65"/>
        <v>0</v>
      </c>
      <c r="F492" s="2">
        <f t="shared" si="69"/>
        <v>1.754191819887994E-2</v>
      </c>
      <c r="G492" s="2">
        <f t="shared" si="69"/>
        <v>1.6476112830424945E-2</v>
      </c>
      <c r="H492" s="2">
        <f t="shared" si="67"/>
        <v>1.0646879139166168</v>
      </c>
      <c r="I492" s="2">
        <f t="shared" si="68"/>
        <v>51.566530066859038</v>
      </c>
    </row>
    <row r="493" spans="1:9" ht="13.5" x14ac:dyDescent="0.25">
      <c r="A493" s="3">
        <f>TITRES_STAT!B496</f>
        <v>42724</v>
      </c>
      <c r="B493" s="6">
        <f>TITRES_STAT!D496</f>
        <v>5.0658000000000003</v>
      </c>
      <c r="C493" s="2">
        <f t="shared" si="63"/>
        <v>-9.3499999999999694E-2</v>
      </c>
      <c r="D493" s="2">
        <f t="shared" si="64"/>
        <v>0</v>
      </c>
      <c r="E493" s="2">
        <f t="shared" si="65"/>
        <v>9.3499999999999694E-2</v>
      </c>
      <c r="F493" s="2">
        <f t="shared" ref="F493:G508" si="70">((F492*13)+D493)/14</f>
        <v>1.6288924041817088E-2</v>
      </c>
      <c r="G493" s="2">
        <f t="shared" si="70"/>
        <v>2.1977819056823143E-2</v>
      </c>
      <c r="H493" s="2">
        <f t="shared" si="67"/>
        <v>0.74115288690394854</v>
      </c>
      <c r="I493" s="2">
        <f t="shared" si="68"/>
        <v>42.566789652908554</v>
      </c>
    </row>
    <row r="494" spans="1:9" ht="13.5" x14ac:dyDescent="0.25">
      <c r="A494" s="3">
        <f>TITRES_STAT!B497</f>
        <v>42725</v>
      </c>
      <c r="B494" s="6">
        <f>TITRES_STAT!D497</f>
        <v>5.0533999999999999</v>
      </c>
      <c r="C494" s="2">
        <f t="shared" si="63"/>
        <v>-1.2400000000000411E-2</v>
      </c>
      <c r="D494" s="2">
        <f t="shared" si="64"/>
        <v>0</v>
      </c>
      <c r="E494" s="2">
        <f t="shared" si="65"/>
        <v>1.2400000000000411E-2</v>
      </c>
      <c r="F494" s="2">
        <f t="shared" si="70"/>
        <v>1.5125429467401582E-2</v>
      </c>
      <c r="G494" s="2">
        <f t="shared" si="70"/>
        <v>2.1293689124192945E-2</v>
      </c>
      <c r="H494" s="2">
        <f t="shared" si="67"/>
        <v>0.71032451817927311</v>
      </c>
      <c r="I494" s="2">
        <f t="shared" si="68"/>
        <v>41.531563783898129</v>
      </c>
    </row>
    <row r="495" spans="1:9" ht="13.5" x14ac:dyDescent="0.25">
      <c r="A495" s="3">
        <f>TITRES_STAT!B498</f>
        <v>42726</v>
      </c>
      <c r="B495" s="6">
        <f>TITRES_STAT!D498</f>
        <v>5.0471000000000004</v>
      </c>
      <c r="C495" s="2">
        <f t="shared" si="63"/>
        <v>-6.2999999999995282E-3</v>
      </c>
      <c r="D495" s="2">
        <f t="shared" si="64"/>
        <v>0</v>
      </c>
      <c r="E495" s="2">
        <f t="shared" si="65"/>
        <v>6.2999999999995282E-3</v>
      </c>
      <c r="F495" s="2">
        <f t="shared" si="70"/>
        <v>1.4045041648301467E-2</v>
      </c>
      <c r="G495" s="2">
        <f t="shared" si="70"/>
        <v>2.0222711329607703E-2</v>
      </c>
      <c r="H495" s="2">
        <f t="shared" si="67"/>
        <v>0.69451822850966471</v>
      </c>
      <c r="I495" s="2">
        <f t="shared" si="68"/>
        <v>40.986176296285471</v>
      </c>
    </row>
    <row r="496" spans="1:9" ht="13.5" x14ac:dyDescent="0.25">
      <c r="A496" s="3">
        <f>TITRES_STAT!B499</f>
        <v>42727</v>
      </c>
      <c r="B496" s="6">
        <f>TITRES_STAT!D499</f>
        <v>5.0471000000000004</v>
      </c>
      <c r="C496" s="2">
        <f t="shared" si="63"/>
        <v>0</v>
      </c>
      <c r="D496" s="2">
        <f t="shared" si="64"/>
        <v>0</v>
      </c>
      <c r="E496" s="2">
        <f t="shared" si="65"/>
        <v>0</v>
      </c>
      <c r="F496" s="2">
        <f t="shared" si="70"/>
        <v>1.3041824387708506E-2</v>
      </c>
      <c r="G496" s="2">
        <f t="shared" si="70"/>
        <v>1.8778231948921441E-2</v>
      </c>
      <c r="H496" s="2">
        <f t="shared" si="67"/>
        <v>0.6945182285096646</v>
      </c>
      <c r="I496" s="2">
        <f t="shared" si="68"/>
        <v>40.986176296285464</v>
      </c>
    </row>
    <row r="497" spans="1:9" ht="13.5" x14ac:dyDescent="0.25">
      <c r="A497" s="3">
        <f>TITRES_STAT!B500</f>
        <v>42730</v>
      </c>
      <c r="B497" s="6">
        <f>TITRES_STAT!D500</f>
        <v>5.1718000000000002</v>
      </c>
      <c r="C497" s="2">
        <f t="shared" si="63"/>
        <v>0.12469999999999981</v>
      </c>
      <c r="D497" s="2">
        <f t="shared" si="64"/>
        <v>0.12469999999999981</v>
      </c>
      <c r="E497" s="2">
        <f t="shared" si="65"/>
        <v>0</v>
      </c>
      <c r="F497" s="2">
        <f t="shared" si="70"/>
        <v>2.101740836001503E-2</v>
      </c>
      <c r="G497" s="2">
        <f t="shared" si="70"/>
        <v>1.7436929666855623E-2</v>
      </c>
      <c r="H497" s="2">
        <f t="shared" si="67"/>
        <v>1.2053388275095951</v>
      </c>
      <c r="I497" s="2">
        <f t="shared" si="68"/>
        <v>54.65549386217166</v>
      </c>
    </row>
    <row r="498" spans="1:9" ht="13.5" x14ac:dyDescent="0.25">
      <c r="A498" s="3">
        <f>TITRES_STAT!B501</f>
        <v>42731</v>
      </c>
      <c r="B498" s="6">
        <f>TITRES_STAT!D501</f>
        <v>5.2839</v>
      </c>
      <c r="C498" s="2">
        <f t="shared" si="63"/>
        <v>0.11209999999999987</v>
      </c>
      <c r="D498" s="2">
        <f t="shared" si="64"/>
        <v>0.11209999999999987</v>
      </c>
      <c r="E498" s="2">
        <f t="shared" si="65"/>
        <v>0</v>
      </c>
      <c r="F498" s="2">
        <f t="shared" si="70"/>
        <v>2.752330776287109E-2</v>
      </c>
      <c r="G498" s="2">
        <f t="shared" si="70"/>
        <v>1.6191434690651648E-2</v>
      </c>
      <c r="H498" s="2">
        <f t="shared" si="67"/>
        <v>1.6998683741572362</v>
      </c>
      <c r="I498" s="2">
        <f t="shared" si="68"/>
        <v>62.961157307820613</v>
      </c>
    </row>
    <row r="499" spans="1:9" ht="13.5" x14ac:dyDescent="0.25">
      <c r="A499" s="3">
        <f>TITRES_STAT!B502</f>
        <v>42732</v>
      </c>
      <c r="B499" s="6">
        <f>TITRES_STAT!D502</f>
        <v>5.2777000000000003</v>
      </c>
      <c r="C499" s="2">
        <f t="shared" si="63"/>
        <v>-6.1999999999997613E-3</v>
      </c>
      <c r="D499" s="2">
        <f t="shared" si="64"/>
        <v>0</v>
      </c>
      <c r="E499" s="2">
        <f t="shared" si="65"/>
        <v>6.1999999999997613E-3</v>
      </c>
      <c r="F499" s="2">
        <f t="shared" si="70"/>
        <v>2.5557357208380295E-2</v>
      </c>
      <c r="G499" s="2">
        <f t="shared" si="70"/>
        <v>1.5477760784176512E-2</v>
      </c>
      <c r="H499" s="2">
        <f t="shared" si="67"/>
        <v>1.6512309218855823</v>
      </c>
      <c r="I499" s="2">
        <f t="shared" si="68"/>
        <v>62.281671062858983</v>
      </c>
    </row>
    <row r="500" spans="1:9" ht="13.5" x14ac:dyDescent="0.25">
      <c r="A500" s="3">
        <f>TITRES_STAT!B503</f>
        <v>42733</v>
      </c>
      <c r="B500" s="6">
        <f>TITRES_STAT!D503</f>
        <v>5.2777000000000003</v>
      </c>
      <c r="C500" s="2">
        <f t="shared" si="63"/>
        <v>0</v>
      </c>
      <c r="D500" s="2">
        <f t="shared" si="64"/>
        <v>0</v>
      </c>
      <c r="E500" s="2">
        <f t="shared" si="65"/>
        <v>0</v>
      </c>
      <c r="F500" s="2">
        <f t="shared" si="70"/>
        <v>2.3731831693495988E-2</v>
      </c>
      <c r="G500" s="2">
        <f t="shared" si="70"/>
        <v>1.4372206442449619E-2</v>
      </c>
      <c r="H500" s="2">
        <f t="shared" si="67"/>
        <v>1.6512309218855823</v>
      </c>
      <c r="I500" s="2">
        <f t="shared" si="68"/>
        <v>62.281671062858983</v>
      </c>
    </row>
    <row r="501" spans="1:9" ht="13.5" x14ac:dyDescent="0.25">
      <c r="A501" s="3">
        <f>TITRES_STAT!B504</f>
        <v>42734</v>
      </c>
      <c r="B501" s="6">
        <f>TITRES_STAT!D504</f>
        <v>5.2901999999999996</v>
      </c>
      <c r="C501" s="2">
        <f t="shared" si="63"/>
        <v>1.2499999999999289E-2</v>
      </c>
      <c r="D501" s="2">
        <f t="shared" si="64"/>
        <v>1.2499999999999289E-2</v>
      </c>
      <c r="E501" s="2">
        <f t="shared" si="65"/>
        <v>0</v>
      </c>
      <c r="F501" s="2">
        <f t="shared" si="70"/>
        <v>2.2929558001103367E-2</v>
      </c>
      <c r="G501" s="2">
        <f t="shared" si="70"/>
        <v>1.334562026798893E-2</v>
      </c>
      <c r="H501" s="2">
        <f t="shared" si="67"/>
        <v>1.7181335554783213</v>
      </c>
      <c r="I501" s="2">
        <f t="shared" si="68"/>
        <v>63.210049116809273</v>
      </c>
    </row>
    <row r="502" spans="1:9" ht="13.5" x14ac:dyDescent="0.25">
      <c r="A502" s="3">
        <f>TITRES_STAT!B505</f>
        <v>42737</v>
      </c>
      <c r="B502" s="6">
        <f>TITRES_STAT!D505</f>
        <v>5.1654999999999998</v>
      </c>
      <c r="C502" s="2">
        <f t="shared" si="63"/>
        <v>-0.12469999999999981</v>
      </c>
      <c r="D502" s="2">
        <f t="shared" si="64"/>
        <v>0</v>
      </c>
      <c r="E502" s="2">
        <f t="shared" si="65"/>
        <v>0.12469999999999981</v>
      </c>
      <c r="F502" s="2">
        <f t="shared" si="70"/>
        <v>2.1291732429595981E-2</v>
      </c>
      <c r="G502" s="2">
        <f t="shared" si="70"/>
        <v>2.1299504534561135E-2</v>
      </c>
      <c r="H502" s="2">
        <f t="shared" si="67"/>
        <v>0.99963510395499844</v>
      </c>
      <c r="I502" s="2">
        <f t="shared" si="68"/>
        <v>49.990875934207203</v>
      </c>
    </row>
    <row r="503" spans="1:9" ht="13.5" x14ac:dyDescent="0.25">
      <c r="A503" s="3">
        <f>TITRES_STAT!B506</f>
        <v>42738</v>
      </c>
      <c r="B503" s="6">
        <f>TITRES_STAT!D506</f>
        <v>5.2028999999999996</v>
      </c>
      <c r="C503" s="2">
        <f t="shared" si="63"/>
        <v>3.7399999999999878E-2</v>
      </c>
      <c r="D503" s="2">
        <f t="shared" si="64"/>
        <v>3.7399999999999878E-2</v>
      </c>
      <c r="E503" s="2">
        <f t="shared" si="65"/>
        <v>0</v>
      </c>
      <c r="F503" s="2">
        <f t="shared" si="70"/>
        <v>2.2442322970339119E-2</v>
      </c>
      <c r="G503" s="2">
        <f t="shared" si="70"/>
        <v>1.9778111353521054E-2</v>
      </c>
      <c r="H503" s="2">
        <f t="shared" si="67"/>
        <v>1.1347050569792529</v>
      </c>
      <c r="I503" s="2">
        <f t="shared" si="68"/>
        <v>53.155121044446986</v>
      </c>
    </row>
    <row r="504" spans="1:9" ht="13.5" x14ac:dyDescent="0.25">
      <c r="A504" s="3">
        <f>TITRES_STAT!B507</f>
        <v>42739</v>
      </c>
      <c r="B504" s="6">
        <f>TITRES_STAT!D507</f>
        <v>5.2028999999999996</v>
      </c>
      <c r="C504" s="2">
        <f t="shared" si="63"/>
        <v>0</v>
      </c>
      <c r="D504" s="2">
        <f t="shared" si="64"/>
        <v>0</v>
      </c>
      <c r="E504" s="2">
        <f t="shared" si="65"/>
        <v>0</v>
      </c>
      <c r="F504" s="2">
        <f t="shared" si="70"/>
        <v>2.083929990102918E-2</v>
      </c>
      <c r="G504" s="2">
        <f t="shared" si="70"/>
        <v>1.8365389113983836E-2</v>
      </c>
      <c r="H504" s="2">
        <f t="shared" si="67"/>
        <v>1.1347050569792529</v>
      </c>
      <c r="I504" s="2">
        <f t="shared" si="68"/>
        <v>53.155121044446986</v>
      </c>
    </row>
    <row r="505" spans="1:9" ht="13.5" x14ac:dyDescent="0.25">
      <c r="A505" s="3">
        <f>TITRES_STAT!B508</f>
        <v>42740</v>
      </c>
      <c r="B505" s="6">
        <f>TITRES_STAT!D508</f>
        <v>5.2652000000000001</v>
      </c>
      <c r="C505" s="2">
        <f t="shared" si="63"/>
        <v>6.2300000000000466E-2</v>
      </c>
      <c r="D505" s="2">
        <f t="shared" si="64"/>
        <v>6.2300000000000466E-2</v>
      </c>
      <c r="E505" s="2">
        <f t="shared" si="65"/>
        <v>0</v>
      </c>
      <c r="F505" s="2">
        <f t="shared" si="70"/>
        <v>2.3800778479527131E-2</v>
      </c>
      <c r="G505" s="2">
        <f t="shared" si="70"/>
        <v>1.7053575605842135E-2</v>
      </c>
      <c r="H505" s="2">
        <f t="shared" si="67"/>
        <v>1.3956474014384157</v>
      </c>
      <c r="I505" s="2">
        <f t="shared" si="68"/>
        <v>58.257630091992205</v>
      </c>
    </row>
    <row r="506" spans="1:9" ht="13.5" x14ac:dyDescent="0.25">
      <c r="A506" s="3">
        <f>TITRES_STAT!B509</f>
        <v>42741</v>
      </c>
      <c r="B506" s="6">
        <f>TITRES_STAT!D509</f>
        <v>5.3586999999999998</v>
      </c>
      <c r="C506" s="2">
        <f t="shared" si="63"/>
        <v>9.3499999999999694E-2</v>
      </c>
      <c r="D506" s="2">
        <f t="shared" si="64"/>
        <v>9.3499999999999694E-2</v>
      </c>
      <c r="E506" s="2">
        <f t="shared" si="65"/>
        <v>0</v>
      </c>
      <c r="F506" s="2">
        <f t="shared" si="70"/>
        <v>2.8779294302418029E-2</v>
      </c>
      <c r="G506" s="2">
        <f t="shared" si="70"/>
        <v>1.5835463062567699E-2</v>
      </c>
      <c r="H506" s="2">
        <f t="shared" si="67"/>
        <v>1.817395183753566</v>
      </c>
      <c r="I506" s="2">
        <f t="shared" si="68"/>
        <v>64.506221712648852</v>
      </c>
    </row>
    <row r="507" spans="1:9" ht="13.5" x14ac:dyDescent="0.25">
      <c r="A507" s="3">
        <f>TITRES_STAT!B510</f>
        <v>42744</v>
      </c>
      <c r="B507" s="6">
        <f>TITRES_STAT!D510</f>
        <v>5.3586999999999998</v>
      </c>
      <c r="C507" s="2">
        <f t="shared" si="63"/>
        <v>0</v>
      </c>
      <c r="D507" s="2">
        <f t="shared" si="64"/>
        <v>0</v>
      </c>
      <c r="E507" s="2">
        <f t="shared" si="65"/>
        <v>0</v>
      </c>
      <c r="F507" s="2">
        <f t="shared" si="70"/>
        <v>2.6723630423673882E-2</v>
      </c>
      <c r="G507" s="2">
        <f t="shared" si="70"/>
        <v>1.4704358558098578E-2</v>
      </c>
      <c r="H507" s="2">
        <f t="shared" si="67"/>
        <v>1.8173951837535658</v>
      </c>
      <c r="I507" s="2">
        <f t="shared" si="68"/>
        <v>64.506221712648852</v>
      </c>
    </row>
    <row r="508" spans="1:9" ht="13.5" x14ac:dyDescent="0.25">
      <c r="A508" s="3">
        <f>TITRES_STAT!B511</f>
        <v>42745</v>
      </c>
      <c r="B508" s="6">
        <f>TITRES_STAT!D511</f>
        <v>5.3586999999999998</v>
      </c>
      <c r="C508" s="2">
        <f t="shared" si="63"/>
        <v>0</v>
      </c>
      <c r="D508" s="2">
        <f t="shared" si="64"/>
        <v>0</v>
      </c>
      <c r="E508" s="2">
        <f t="shared" si="65"/>
        <v>0</v>
      </c>
      <c r="F508" s="2">
        <f t="shared" si="70"/>
        <v>2.4814799679125747E-2</v>
      </c>
      <c r="G508" s="2">
        <f t="shared" si="70"/>
        <v>1.3654047232520108E-2</v>
      </c>
      <c r="H508" s="2">
        <f t="shared" si="67"/>
        <v>1.8173951837535658</v>
      </c>
      <c r="I508" s="2">
        <f t="shared" si="68"/>
        <v>64.506221712648852</v>
      </c>
    </row>
    <row r="509" spans="1:9" ht="13.5" x14ac:dyDescent="0.25">
      <c r="A509" s="3">
        <f>TITRES_STAT!B512</f>
        <v>42746</v>
      </c>
      <c r="B509" s="6">
        <f>TITRES_STAT!D512</f>
        <v>5.3586999999999998</v>
      </c>
      <c r="C509" s="2">
        <f t="shared" si="63"/>
        <v>0</v>
      </c>
      <c r="D509" s="2">
        <f t="shared" si="64"/>
        <v>0</v>
      </c>
      <c r="E509" s="2">
        <f t="shared" si="65"/>
        <v>0</v>
      </c>
      <c r="F509" s="2">
        <f t="shared" ref="F509:G524" si="71">((F508*13)+D509)/14</f>
        <v>2.3042313987759622E-2</v>
      </c>
      <c r="G509" s="2">
        <f t="shared" si="71"/>
        <v>1.2678758144482957E-2</v>
      </c>
      <c r="H509" s="2">
        <f t="shared" si="67"/>
        <v>1.8173951837535658</v>
      </c>
      <c r="I509" s="2">
        <f t="shared" si="68"/>
        <v>64.506221712648852</v>
      </c>
    </row>
    <row r="510" spans="1:9" ht="13.5" x14ac:dyDescent="0.25">
      <c r="A510" s="3">
        <f>TITRES_STAT!B513</f>
        <v>42747</v>
      </c>
      <c r="B510" s="6">
        <f>TITRES_STAT!D513</f>
        <v>5.2714999999999996</v>
      </c>
      <c r="C510" s="2">
        <f t="shared" si="63"/>
        <v>-8.7200000000000166E-2</v>
      </c>
      <c r="D510" s="2">
        <f t="shared" si="64"/>
        <v>0</v>
      </c>
      <c r="E510" s="2">
        <f t="shared" si="65"/>
        <v>8.7200000000000166E-2</v>
      </c>
      <c r="F510" s="2">
        <f t="shared" si="71"/>
        <v>2.1396434417205366E-2</v>
      </c>
      <c r="G510" s="2">
        <f t="shared" si="71"/>
        <v>1.8001703991305611E-2</v>
      </c>
      <c r="H510" s="2">
        <f t="shared" si="67"/>
        <v>1.1885782827858589</v>
      </c>
      <c r="I510" s="2">
        <f t="shared" si="68"/>
        <v>54.308237093210487</v>
      </c>
    </row>
    <row r="511" spans="1:9" ht="13.5" x14ac:dyDescent="0.25">
      <c r="A511" s="3">
        <f>TITRES_STAT!B514</f>
        <v>42748</v>
      </c>
      <c r="B511" s="6">
        <f>TITRES_STAT!D514</f>
        <v>5.2714999999999996</v>
      </c>
      <c r="C511" s="2">
        <f t="shared" si="63"/>
        <v>0</v>
      </c>
      <c r="D511" s="2">
        <f t="shared" si="64"/>
        <v>0</v>
      </c>
      <c r="E511" s="2">
        <f t="shared" si="65"/>
        <v>0</v>
      </c>
      <c r="F511" s="2">
        <f t="shared" si="71"/>
        <v>1.986811767311927E-2</v>
      </c>
      <c r="G511" s="2">
        <f t="shared" si="71"/>
        <v>1.671586799192664E-2</v>
      </c>
      <c r="H511" s="2">
        <f t="shared" si="67"/>
        <v>1.1885782827858589</v>
      </c>
      <c r="I511" s="2">
        <f t="shared" si="68"/>
        <v>54.308237093210487</v>
      </c>
    </row>
    <row r="512" spans="1:9" ht="13.5" x14ac:dyDescent="0.25">
      <c r="A512" s="3">
        <f>TITRES_STAT!B515</f>
        <v>42751</v>
      </c>
      <c r="B512" s="6">
        <f>TITRES_STAT!D515</f>
        <v>5.2714999999999996</v>
      </c>
      <c r="C512" s="2">
        <f t="shared" si="63"/>
        <v>0</v>
      </c>
      <c r="D512" s="2">
        <f t="shared" si="64"/>
        <v>0</v>
      </c>
      <c r="E512" s="2">
        <f t="shared" si="65"/>
        <v>0</v>
      </c>
      <c r="F512" s="2">
        <f t="shared" si="71"/>
        <v>1.8448966410753609E-2</v>
      </c>
      <c r="G512" s="2">
        <f t="shared" si="71"/>
        <v>1.5521877421074737E-2</v>
      </c>
      <c r="H512" s="2">
        <f t="shared" si="67"/>
        <v>1.1885782827858591</v>
      </c>
      <c r="I512" s="2">
        <f t="shared" si="68"/>
        <v>54.308237093210494</v>
      </c>
    </row>
    <row r="513" spans="1:9" ht="13.5" x14ac:dyDescent="0.25">
      <c r="A513" s="3">
        <f>TITRES_STAT!B516</f>
        <v>42752</v>
      </c>
      <c r="B513" s="6">
        <f>TITRES_STAT!D516</f>
        <v>5.2527999999999997</v>
      </c>
      <c r="C513" s="2">
        <f t="shared" si="63"/>
        <v>-1.8699999999999939E-2</v>
      </c>
      <c r="D513" s="2">
        <f t="shared" si="64"/>
        <v>0</v>
      </c>
      <c r="E513" s="2">
        <f t="shared" si="65"/>
        <v>1.8699999999999939E-2</v>
      </c>
      <c r="F513" s="2">
        <f t="shared" si="71"/>
        <v>1.7131183095699779E-2</v>
      </c>
      <c r="G513" s="2">
        <f t="shared" si="71"/>
        <v>1.5748886176712253E-2</v>
      </c>
      <c r="H513" s="2">
        <f t="shared" si="67"/>
        <v>1.0877710908236493</v>
      </c>
      <c r="I513" s="2">
        <f t="shared" si="68"/>
        <v>52.102028599050634</v>
      </c>
    </row>
    <row r="514" spans="1:9" ht="13.5" x14ac:dyDescent="0.25">
      <c r="A514" s="3">
        <f>TITRES_STAT!B517</f>
        <v>42753</v>
      </c>
      <c r="B514" s="6">
        <f>TITRES_STAT!D517</f>
        <v>5.2340999999999998</v>
      </c>
      <c r="C514" s="2">
        <f t="shared" si="63"/>
        <v>-1.8699999999999939E-2</v>
      </c>
      <c r="D514" s="2">
        <f t="shared" si="64"/>
        <v>0</v>
      </c>
      <c r="E514" s="2">
        <f t="shared" si="65"/>
        <v>1.8699999999999939E-2</v>
      </c>
      <c r="F514" s="2">
        <f t="shared" si="71"/>
        <v>1.5907527160292652E-2</v>
      </c>
      <c r="G514" s="2">
        <f t="shared" si="71"/>
        <v>1.5959680021232801E-2</v>
      </c>
      <c r="H514" s="2">
        <f t="shared" si="67"/>
        <v>0.9967322113682251</v>
      </c>
      <c r="I514" s="2">
        <f t="shared" si="68"/>
        <v>49.918171585223845</v>
      </c>
    </row>
    <row r="515" spans="1:9" ht="13.5" x14ac:dyDescent="0.25">
      <c r="A515" s="3">
        <f>TITRES_STAT!B518</f>
        <v>42754</v>
      </c>
      <c r="B515" s="6">
        <f>TITRES_STAT!D518</f>
        <v>5.2901999999999996</v>
      </c>
      <c r="C515" s="2">
        <f t="shared" ref="C515:C578" si="72">B515-B514</f>
        <v>5.6099999999999817E-2</v>
      </c>
      <c r="D515" s="2">
        <f t="shared" ref="D515:D578" si="73">IF(C515&gt;0,C515,0)</f>
        <v>5.6099999999999817E-2</v>
      </c>
      <c r="E515" s="2">
        <f t="shared" ref="E515:E578" si="74">IF(C515&lt;0,-C515,0)</f>
        <v>0</v>
      </c>
      <c r="F515" s="2">
        <f t="shared" si="71"/>
        <v>1.8778418077414594E-2</v>
      </c>
      <c r="G515" s="2">
        <f t="shared" si="71"/>
        <v>1.481970287685903E-2</v>
      </c>
      <c r="H515" s="2">
        <f t="shared" si="67"/>
        <v>1.2671251396502083</v>
      </c>
      <c r="I515" s="2">
        <f t="shared" si="68"/>
        <v>55.891274702450318</v>
      </c>
    </row>
    <row r="516" spans="1:9" ht="13.5" x14ac:dyDescent="0.25">
      <c r="A516" s="3">
        <f>TITRES_STAT!B519</f>
        <v>42755</v>
      </c>
      <c r="B516" s="6">
        <f>TITRES_STAT!D519</f>
        <v>5.2964000000000002</v>
      </c>
      <c r="C516" s="2">
        <f t="shared" si="72"/>
        <v>6.2000000000006494E-3</v>
      </c>
      <c r="D516" s="2">
        <f t="shared" si="73"/>
        <v>6.2000000000006494E-3</v>
      </c>
      <c r="E516" s="2">
        <f t="shared" si="74"/>
        <v>0</v>
      </c>
      <c r="F516" s="2">
        <f t="shared" si="71"/>
        <v>1.7879959643313598E-2</v>
      </c>
      <c r="G516" s="2">
        <f t="shared" si="71"/>
        <v>1.37611526713691E-2</v>
      </c>
      <c r="H516" s="2">
        <f t="shared" si="67"/>
        <v>1.2993068291810992</v>
      </c>
      <c r="I516" s="2">
        <f t="shared" si="68"/>
        <v>56.508631762027555</v>
      </c>
    </row>
    <row r="517" spans="1:9" ht="13.5" x14ac:dyDescent="0.25">
      <c r="A517" s="3">
        <f>TITRES_STAT!B520</f>
        <v>42758</v>
      </c>
      <c r="B517" s="6">
        <f>TITRES_STAT!D520</f>
        <v>5.2527999999999997</v>
      </c>
      <c r="C517" s="2">
        <f t="shared" si="72"/>
        <v>-4.3600000000000527E-2</v>
      </c>
      <c r="D517" s="2">
        <f t="shared" si="73"/>
        <v>0</v>
      </c>
      <c r="E517" s="2">
        <f t="shared" si="74"/>
        <v>4.3600000000000527E-2</v>
      </c>
      <c r="F517" s="2">
        <f t="shared" si="71"/>
        <v>1.6602819668791197E-2</v>
      </c>
      <c r="G517" s="2">
        <f t="shared" si="71"/>
        <v>1.5892498909128489E-2</v>
      </c>
      <c r="H517" s="2">
        <f t="shared" si="67"/>
        <v>1.044695347391511</v>
      </c>
      <c r="I517" s="2">
        <f t="shared" si="68"/>
        <v>51.09295860257447</v>
      </c>
    </row>
    <row r="518" spans="1:9" ht="13.5" x14ac:dyDescent="0.25">
      <c r="A518" s="3">
        <f>TITRES_STAT!B521</f>
        <v>42759</v>
      </c>
      <c r="B518" s="6">
        <f>TITRES_STAT!D521</f>
        <v>5.2465000000000002</v>
      </c>
      <c r="C518" s="2">
        <f t="shared" si="72"/>
        <v>-6.2999999999995282E-3</v>
      </c>
      <c r="D518" s="2">
        <f t="shared" si="73"/>
        <v>0</v>
      </c>
      <c r="E518" s="2">
        <f t="shared" si="74"/>
        <v>6.2999999999995282E-3</v>
      </c>
      <c r="F518" s="2">
        <f t="shared" si="71"/>
        <v>1.5416903978163254E-2</v>
      </c>
      <c r="G518" s="2">
        <f t="shared" si="71"/>
        <v>1.5207320415619277E-2</v>
      </c>
      <c r="H518" s="2">
        <f t="shared" si="67"/>
        <v>1.0137817548927763</v>
      </c>
      <c r="I518" s="2">
        <f t="shared" si="68"/>
        <v>50.342185911141854</v>
      </c>
    </row>
    <row r="519" spans="1:9" ht="13.5" x14ac:dyDescent="0.25">
      <c r="A519" s="3">
        <f>TITRES_STAT!B522</f>
        <v>42760</v>
      </c>
      <c r="B519" s="6">
        <f>TITRES_STAT!D522</f>
        <v>5.2403000000000004</v>
      </c>
      <c r="C519" s="2">
        <f t="shared" si="72"/>
        <v>-6.1999999999997613E-3</v>
      </c>
      <c r="D519" s="2">
        <f t="shared" si="73"/>
        <v>0</v>
      </c>
      <c r="E519" s="2">
        <f t="shared" si="74"/>
        <v>6.1999999999997613E-3</v>
      </c>
      <c r="F519" s="2">
        <f t="shared" si="71"/>
        <v>1.4315696551151594E-2</v>
      </c>
      <c r="G519" s="2">
        <f t="shared" si="71"/>
        <v>1.4563940385932169E-2</v>
      </c>
      <c r="H519" s="2">
        <f t="shared" si="67"/>
        <v>0.98295489900381883</v>
      </c>
      <c r="I519" s="2">
        <f t="shared" si="68"/>
        <v>49.570209564404514</v>
      </c>
    </row>
    <row r="520" spans="1:9" ht="13.5" x14ac:dyDescent="0.25">
      <c r="A520" s="3">
        <f>TITRES_STAT!B523</f>
        <v>42761</v>
      </c>
      <c r="B520" s="6">
        <f>TITRES_STAT!D523</f>
        <v>5.2403000000000004</v>
      </c>
      <c r="C520" s="2">
        <f t="shared" si="72"/>
        <v>0</v>
      </c>
      <c r="D520" s="2">
        <f t="shared" si="73"/>
        <v>0</v>
      </c>
      <c r="E520" s="2">
        <f t="shared" si="74"/>
        <v>0</v>
      </c>
      <c r="F520" s="2">
        <f t="shared" si="71"/>
        <v>1.3293146797497908E-2</v>
      </c>
      <c r="G520" s="2">
        <f t="shared" si="71"/>
        <v>1.3523658929794156E-2</v>
      </c>
      <c r="H520" s="2">
        <f t="shared" si="67"/>
        <v>0.98295489900381894</v>
      </c>
      <c r="I520" s="2">
        <f t="shared" si="68"/>
        <v>49.570209564404514</v>
      </c>
    </row>
    <row r="521" spans="1:9" ht="13.5" x14ac:dyDescent="0.25">
      <c r="A521" s="3">
        <f>TITRES_STAT!B524</f>
        <v>42762</v>
      </c>
      <c r="B521" s="6">
        <f>TITRES_STAT!D524</f>
        <v>5.1718000000000002</v>
      </c>
      <c r="C521" s="2">
        <f t="shared" si="72"/>
        <v>-6.8500000000000227E-2</v>
      </c>
      <c r="D521" s="2">
        <f t="shared" si="73"/>
        <v>0</v>
      </c>
      <c r="E521" s="2">
        <f t="shared" si="74"/>
        <v>6.8500000000000227E-2</v>
      </c>
      <c r="F521" s="2">
        <f t="shared" si="71"/>
        <v>1.2343636311962345E-2</v>
      </c>
      <c r="G521" s="2">
        <f t="shared" si="71"/>
        <v>1.7450540434808877E-2</v>
      </c>
      <c r="H521" s="2">
        <f t="shared" si="67"/>
        <v>0.70734980146175264</v>
      </c>
      <c r="I521" s="2">
        <f t="shared" si="68"/>
        <v>41.429694187808089</v>
      </c>
    </row>
    <row r="522" spans="1:9" ht="13.5" x14ac:dyDescent="0.25">
      <c r="A522" s="3">
        <f>TITRES_STAT!B525</f>
        <v>42765</v>
      </c>
      <c r="B522" s="6">
        <f>TITRES_STAT!D525</f>
        <v>5.2901999999999996</v>
      </c>
      <c r="C522" s="2">
        <f t="shared" si="72"/>
        <v>0.11839999999999939</v>
      </c>
      <c r="D522" s="2">
        <f t="shared" si="73"/>
        <v>0.11839999999999939</v>
      </c>
      <c r="E522" s="2">
        <f t="shared" si="74"/>
        <v>0</v>
      </c>
      <c r="F522" s="2">
        <f t="shared" si="71"/>
        <v>1.9919090861107849E-2</v>
      </c>
      <c r="G522" s="2">
        <f t="shared" si="71"/>
        <v>1.6204073260893955E-2</v>
      </c>
      <c r="H522" s="2">
        <f t="shared" si="67"/>
        <v>1.2292644287889958</v>
      </c>
      <c r="I522" s="2">
        <f t="shared" si="68"/>
        <v>55.142154197327308</v>
      </c>
    </row>
    <row r="523" spans="1:9" ht="13.5" x14ac:dyDescent="0.25">
      <c r="A523" s="3">
        <f>TITRES_STAT!B526</f>
        <v>42766</v>
      </c>
      <c r="B523" s="6">
        <f>TITRES_STAT!D526</f>
        <v>5.2340999999999998</v>
      </c>
      <c r="C523" s="2">
        <f t="shared" si="72"/>
        <v>-5.6099999999999817E-2</v>
      </c>
      <c r="D523" s="2">
        <f t="shared" si="73"/>
        <v>0</v>
      </c>
      <c r="E523" s="2">
        <f t="shared" si="74"/>
        <v>5.6099999999999817E-2</v>
      </c>
      <c r="F523" s="2">
        <f t="shared" si="71"/>
        <v>1.8496298656743005E-2</v>
      </c>
      <c r="G523" s="2">
        <f t="shared" si="71"/>
        <v>1.9053782313687231E-2</v>
      </c>
      <c r="H523" s="2">
        <f t="shared" si="67"/>
        <v>0.9707415752019084</v>
      </c>
      <c r="I523" s="2">
        <f t="shared" si="68"/>
        <v>49.257679820473314</v>
      </c>
    </row>
    <row r="524" spans="1:9" ht="13.5" x14ac:dyDescent="0.25">
      <c r="A524" s="3">
        <f>TITRES_STAT!B527</f>
        <v>42767</v>
      </c>
      <c r="B524" s="6">
        <f>TITRES_STAT!D527</f>
        <v>5.2340999999999998</v>
      </c>
      <c r="C524" s="2">
        <f t="shared" si="72"/>
        <v>0</v>
      </c>
      <c r="D524" s="2">
        <f t="shared" si="73"/>
        <v>0</v>
      </c>
      <c r="E524" s="2">
        <f t="shared" si="74"/>
        <v>0</v>
      </c>
      <c r="F524" s="2">
        <f t="shared" si="71"/>
        <v>1.7175134466975647E-2</v>
      </c>
      <c r="G524" s="2">
        <f t="shared" si="71"/>
        <v>1.769279786270957E-2</v>
      </c>
      <c r="H524" s="2">
        <f t="shared" si="67"/>
        <v>0.9707415752019084</v>
      </c>
      <c r="I524" s="2">
        <f t="shared" si="68"/>
        <v>49.257679820473314</v>
      </c>
    </row>
    <row r="525" spans="1:9" ht="13.5" x14ac:dyDescent="0.25">
      <c r="A525" s="3">
        <f>TITRES_STAT!B528</f>
        <v>42768</v>
      </c>
      <c r="B525" s="6">
        <f>TITRES_STAT!D528</f>
        <v>5.2340999999999998</v>
      </c>
      <c r="C525" s="2">
        <f t="shared" si="72"/>
        <v>0</v>
      </c>
      <c r="D525" s="2">
        <f t="shared" si="73"/>
        <v>0</v>
      </c>
      <c r="E525" s="2">
        <f t="shared" si="74"/>
        <v>0</v>
      </c>
      <c r="F525" s="2">
        <f t="shared" ref="F525:G540" si="75">((F524*13)+D525)/14</f>
        <v>1.5948339147905961E-2</v>
      </c>
      <c r="G525" s="2">
        <f t="shared" si="75"/>
        <v>1.6429026586801742E-2</v>
      </c>
      <c r="H525" s="2">
        <f t="shared" si="67"/>
        <v>0.97074157520190874</v>
      </c>
      <c r="I525" s="2">
        <f t="shared" si="68"/>
        <v>49.257679820473321</v>
      </c>
    </row>
    <row r="526" spans="1:9" ht="13.5" x14ac:dyDescent="0.25">
      <c r="A526" s="3">
        <f>TITRES_STAT!B529</f>
        <v>42769</v>
      </c>
      <c r="B526" s="6">
        <f>TITRES_STAT!D529</f>
        <v>5.2340999999999998</v>
      </c>
      <c r="C526" s="2">
        <f t="shared" si="72"/>
        <v>0</v>
      </c>
      <c r="D526" s="2">
        <f t="shared" si="73"/>
        <v>0</v>
      </c>
      <c r="E526" s="2">
        <f t="shared" si="74"/>
        <v>0</v>
      </c>
      <c r="F526" s="2">
        <f t="shared" si="75"/>
        <v>1.4809172065912677E-2</v>
      </c>
      <c r="G526" s="2">
        <f t="shared" si="75"/>
        <v>1.5255524687744475E-2</v>
      </c>
      <c r="H526" s="2">
        <f t="shared" si="67"/>
        <v>0.97074157520190862</v>
      </c>
      <c r="I526" s="2">
        <f t="shared" si="68"/>
        <v>49.257679820473321</v>
      </c>
    </row>
    <row r="527" spans="1:9" ht="13.5" x14ac:dyDescent="0.25">
      <c r="A527" s="3">
        <f>TITRES_STAT!B530</f>
        <v>42772</v>
      </c>
      <c r="B527" s="6">
        <f>TITRES_STAT!D530</f>
        <v>5.2278000000000002</v>
      </c>
      <c r="C527" s="2">
        <f t="shared" si="72"/>
        <v>-6.2999999999995282E-3</v>
      </c>
      <c r="D527" s="2">
        <f t="shared" si="73"/>
        <v>0</v>
      </c>
      <c r="E527" s="2">
        <f t="shared" si="74"/>
        <v>6.2999999999995282E-3</v>
      </c>
      <c r="F527" s="2">
        <f t="shared" si="75"/>
        <v>1.375137406120463E-2</v>
      </c>
      <c r="G527" s="2">
        <f t="shared" si="75"/>
        <v>1.4615844352905551E-2</v>
      </c>
      <c r="H527" s="2">
        <f t="shared" si="67"/>
        <v>0.94085389315677348</v>
      </c>
      <c r="I527" s="2">
        <f t="shared" si="68"/>
        <v>48.476286467215054</v>
      </c>
    </row>
    <row r="528" spans="1:9" ht="13.5" x14ac:dyDescent="0.25">
      <c r="A528" s="3">
        <f>TITRES_STAT!B531</f>
        <v>42773</v>
      </c>
      <c r="B528" s="6">
        <f>TITRES_STAT!D531</f>
        <v>5.2340999999999998</v>
      </c>
      <c r="C528" s="2">
        <f t="shared" si="72"/>
        <v>6.2999999999995282E-3</v>
      </c>
      <c r="D528" s="2">
        <f t="shared" si="73"/>
        <v>6.2999999999995282E-3</v>
      </c>
      <c r="E528" s="2">
        <f t="shared" si="74"/>
        <v>0</v>
      </c>
      <c r="F528" s="2">
        <f t="shared" si="75"/>
        <v>1.3219133056832838E-2</v>
      </c>
      <c r="G528" s="2">
        <f t="shared" si="75"/>
        <v>1.3571855470555155E-2</v>
      </c>
      <c r="H528" s="2">
        <f t="shared" si="67"/>
        <v>0.97401074492079831</v>
      </c>
      <c r="I528" s="2">
        <f t="shared" si="68"/>
        <v>49.341714447449867</v>
      </c>
    </row>
    <row r="529" spans="1:9" ht="13.5" x14ac:dyDescent="0.25">
      <c r="A529" s="3">
        <f>TITRES_STAT!B532</f>
        <v>42774</v>
      </c>
      <c r="B529" s="6">
        <f>TITRES_STAT!D532</f>
        <v>5.2839</v>
      </c>
      <c r="C529" s="2">
        <f t="shared" si="72"/>
        <v>4.9800000000000288E-2</v>
      </c>
      <c r="D529" s="2">
        <f t="shared" si="73"/>
        <v>4.9800000000000288E-2</v>
      </c>
      <c r="E529" s="2">
        <f t="shared" si="74"/>
        <v>0</v>
      </c>
      <c r="F529" s="2">
        <f t="shared" si="75"/>
        <v>1.5832052124201943E-2</v>
      </c>
      <c r="G529" s="2">
        <f t="shared" si="75"/>
        <v>1.2602437222658358E-2</v>
      </c>
      <c r="H529" s="2">
        <f t="shared" ref="H529:H592" si="76">F529/G529</f>
        <v>1.2562690727581605</v>
      </c>
      <c r="I529" s="2">
        <f t="shared" ref="I529:I592" si="77">IF(G529=0,100,100-(100/(1+H529)))</f>
        <v>55.679045018440249</v>
      </c>
    </row>
    <row r="530" spans="1:9" ht="13.5" x14ac:dyDescent="0.25">
      <c r="A530" s="3">
        <f>TITRES_STAT!B533</f>
        <v>42775</v>
      </c>
      <c r="B530" s="6">
        <f>TITRES_STAT!D533</f>
        <v>5.2901999999999996</v>
      </c>
      <c r="C530" s="2">
        <f t="shared" si="72"/>
        <v>6.2999999999995282E-3</v>
      </c>
      <c r="D530" s="2">
        <f t="shared" si="73"/>
        <v>6.2999999999995282E-3</v>
      </c>
      <c r="E530" s="2">
        <f t="shared" si="74"/>
        <v>0</v>
      </c>
      <c r="F530" s="2">
        <f t="shared" si="75"/>
        <v>1.5151191258187485E-2</v>
      </c>
      <c r="G530" s="2">
        <f t="shared" si="75"/>
        <v>1.1702263135325618E-2</v>
      </c>
      <c r="H530" s="2">
        <f t="shared" si="76"/>
        <v>1.2947231730288637</v>
      </c>
      <c r="I530" s="2">
        <f t="shared" si="77"/>
        <v>56.421758765782869</v>
      </c>
    </row>
    <row r="531" spans="1:9" ht="13.5" x14ac:dyDescent="0.25">
      <c r="A531" s="3">
        <f>TITRES_STAT!B534</f>
        <v>42776</v>
      </c>
      <c r="B531" s="6">
        <f>TITRES_STAT!D534</f>
        <v>5.2340999999999998</v>
      </c>
      <c r="C531" s="2">
        <f t="shared" si="72"/>
        <v>-5.6099999999999817E-2</v>
      </c>
      <c r="D531" s="2">
        <f t="shared" si="73"/>
        <v>0</v>
      </c>
      <c r="E531" s="2">
        <f t="shared" si="74"/>
        <v>5.6099999999999817E-2</v>
      </c>
      <c r="F531" s="2">
        <f t="shared" si="75"/>
        <v>1.4068963311174092E-2</v>
      </c>
      <c r="G531" s="2">
        <f t="shared" si="75"/>
        <v>1.4873530054230918E-2</v>
      </c>
      <c r="H531" s="2">
        <f t="shared" si="76"/>
        <v>0.94590613390881206</v>
      </c>
      <c r="I531" s="2">
        <f t="shared" si="77"/>
        <v>48.610059726197385</v>
      </c>
    </row>
    <row r="532" spans="1:9" ht="13.5" x14ac:dyDescent="0.25">
      <c r="A532" s="3">
        <f>TITRES_STAT!B535</f>
        <v>42779</v>
      </c>
      <c r="B532" s="6">
        <f>TITRES_STAT!D535</f>
        <v>5.2278000000000002</v>
      </c>
      <c r="C532" s="2">
        <f t="shared" si="72"/>
        <v>-6.2999999999995282E-3</v>
      </c>
      <c r="D532" s="2">
        <f t="shared" si="73"/>
        <v>0</v>
      </c>
      <c r="E532" s="2">
        <f t="shared" si="74"/>
        <v>6.2999999999995282E-3</v>
      </c>
      <c r="F532" s="2">
        <f t="shared" si="75"/>
        <v>1.3064037360375941E-2</v>
      </c>
      <c r="G532" s="2">
        <f t="shared" si="75"/>
        <v>1.4261135050357246E-2</v>
      </c>
      <c r="H532" s="2">
        <f t="shared" si="76"/>
        <v>0.91605873685690142</v>
      </c>
      <c r="I532" s="2">
        <f t="shared" si="77"/>
        <v>47.809533144041403</v>
      </c>
    </row>
    <row r="533" spans="1:9" ht="13.5" x14ac:dyDescent="0.25">
      <c r="A533" s="3">
        <f>TITRES_STAT!B536</f>
        <v>42780</v>
      </c>
      <c r="B533" s="6">
        <f>TITRES_STAT!D536</f>
        <v>5.1718000000000002</v>
      </c>
      <c r="C533" s="2">
        <f t="shared" si="72"/>
        <v>-5.600000000000005E-2</v>
      </c>
      <c r="D533" s="2">
        <f t="shared" si="73"/>
        <v>0</v>
      </c>
      <c r="E533" s="2">
        <f t="shared" si="74"/>
        <v>5.600000000000005E-2</v>
      </c>
      <c r="F533" s="2">
        <f t="shared" si="75"/>
        <v>1.2130891834634802E-2</v>
      </c>
      <c r="G533" s="2">
        <f t="shared" si="75"/>
        <v>1.7242482546760304E-2</v>
      </c>
      <c r="H533" s="2">
        <f t="shared" si="76"/>
        <v>0.70354670806461561</v>
      </c>
      <c r="I533" s="2">
        <f t="shared" si="77"/>
        <v>41.298938545918055</v>
      </c>
    </row>
    <row r="534" spans="1:9" ht="13.5" x14ac:dyDescent="0.25">
      <c r="A534" s="3">
        <f>TITRES_STAT!B537</f>
        <v>42781</v>
      </c>
      <c r="B534" s="6">
        <f>TITRES_STAT!D537</f>
        <v>5.1718000000000002</v>
      </c>
      <c r="C534" s="2">
        <f t="shared" si="72"/>
        <v>0</v>
      </c>
      <c r="D534" s="2">
        <f t="shared" si="73"/>
        <v>0</v>
      </c>
      <c r="E534" s="2">
        <f t="shared" si="74"/>
        <v>0</v>
      </c>
      <c r="F534" s="2">
        <f t="shared" si="75"/>
        <v>1.1264399560732316E-2</v>
      </c>
      <c r="G534" s="2">
        <f t="shared" si="75"/>
        <v>1.6010876650563138E-2</v>
      </c>
      <c r="H534" s="2">
        <f t="shared" si="76"/>
        <v>0.70354670806461572</v>
      </c>
      <c r="I534" s="2">
        <f t="shared" si="77"/>
        <v>41.298938545918055</v>
      </c>
    </row>
    <row r="535" spans="1:9" ht="13.5" x14ac:dyDescent="0.25">
      <c r="A535" s="3">
        <f>TITRES_STAT!B538</f>
        <v>42782</v>
      </c>
      <c r="B535" s="6">
        <f>TITRES_STAT!D538</f>
        <v>5.1718000000000002</v>
      </c>
      <c r="C535" s="2">
        <f t="shared" si="72"/>
        <v>0</v>
      </c>
      <c r="D535" s="2">
        <f t="shared" si="73"/>
        <v>0</v>
      </c>
      <c r="E535" s="2">
        <f t="shared" si="74"/>
        <v>0</v>
      </c>
      <c r="F535" s="2">
        <f t="shared" si="75"/>
        <v>1.045979959210858E-2</v>
      </c>
      <c r="G535" s="2">
        <f t="shared" si="75"/>
        <v>1.4867242604094343E-2</v>
      </c>
      <c r="H535" s="2">
        <f t="shared" si="76"/>
        <v>0.70354670806461572</v>
      </c>
      <c r="I535" s="2">
        <f t="shared" si="77"/>
        <v>41.298938545918055</v>
      </c>
    </row>
    <row r="536" spans="1:9" ht="13.5" x14ac:dyDescent="0.25">
      <c r="A536" s="3">
        <f>TITRES_STAT!B539</f>
        <v>42783</v>
      </c>
      <c r="B536" s="6">
        <f>TITRES_STAT!D539</f>
        <v>5.1718000000000002</v>
      </c>
      <c r="C536" s="2">
        <f t="shared" si="72"/>
        <v>0</v>
      </c>
      <c r="D536" s="2">
        <f t="shared" si="73"/>
        <v>0</v>
      </c>
      <c r="E536" s="2">
        <f t="shared" si="74"/>
        <v>0</v>
      </c>
      <c r="F536" s="2">
        <f t="shared" si="75"/>
        <v>9.7126710498151112E-3</v>
      </c>
      <c r="G536" s="2">
        <f t="shared" si="75"/>
        <v>1.380529670380189E-2</v>
      </c>
      <c r="H536" s="2">
        <f t="shared" si="76"/>
        <v>0.70354670806461583</v>
      </c>
      <c r="I536" s="2">
        <f t="shared" si="77"/>
        <v>41.298938545918062</v>
      </c>
    </row>
    <row r="537" spans="1:9" ht="13.5" x14ac:dyDescent="0.25">
      <c r="A537" s="3">
        <f>TITRES_STAT!B540</f>
        <v>42786</v>
      </c>
      <c r="B537" s="6">
        <f>TITRES_STAT!D540</f>
        <v>5.1718000000000002</v>
      </c>
      <c r="C537" s="2">
        <f t="shared" si="72"/>
        <v>0</v>
      </c>
      <c r="D537" s="2">
        <f t="shared" si="73"/>
        <v>0</v>
      </c>
      <c r="E537" s="2">
        <f t="shared" si="74"/>
        <v>0</v>
      </c>
      <c r="F537" s="2">
        <f t="shared" si="75"/>
        <v>9.0189088319711751E-3</v>
      </c>
      <c r="G537" s="2">
        <f t="shared" si="75"/>
        <v>1.2819204082101755E-2</v>
      </c>
      <c r="H537" s="2">
        <f t="shared" si="76"/>
        <v>0.70354670806461583</v>
      </c>
      <c r="I537" s="2">
        <f t="shared" si="77"/>
        <v>41.298938545918062</v>
      </c>
    </row>
    <row r="538" spans="1:9" ht="13.5" x14ac:dyDescent="0.25">
      <c r="A538" s="3">
        <f>TITRES_STAT!B541</f>
        <v>42787</v>
      </c>
      <c r="B538" s="6">
        <f>TITRES_STAT!D541</f>
        <v>5.2340999999999998</v>
      </c>
      <c r="C538" s="2">
        <f t="shared" si="72"/>
        <v>6.2299999999999578E-2</v>
      </c>
      <c r="D538" s="2">
        <f t="shared" si="73"/>
        <v>6.2299999999999578E-2</v>
      </c>
      <c r="E538" s="2">
        <f t="shared" si="74"/>
        <v>0</v>
      </c>
      <c r="F538" s="2">
        <f t="shared" si="75"/>
        <v>1.2824701058258919E-2</v>
      </c>
      <c r="G538" s="2">
        <f t="shared" si="75"/>
        <v>1.1903546647665917E-2</v>
      </c>
      <c r="H538" s="2">
        <f t="shared" si="76"/>
        <v>1.0773848700608593</v>
      </c>
      <c r="I538" s="2">
        <f t="shared" si="77"/>
        <v>51.862554964564467</v>
      </c>
    </row>
    <row r="539" spans="1:9" ht="13.5" x14ac:dyDescent="0.25">
      <c r="A539" s="3">
        <f>TITRES_STAT!B542</f>
        <v>42788</v>
      </c>
      <c r="B539" s="6">
        <f>TITRES_STAT!D542</f>
        <v>5.2340999999999998</v>
      </c>
      <c r="C539" s="2">
        <f t="shared" si="72"/>
        <v>0</v>
      </c>
      <c r="D539" s="2">
        <f t="shared" si="73"/>
        <v>0</v>
      </c>
      <c r="E539" s="2">
        <f t="shared" si="74"/>
        <v>0</v>
      </c>
      <c r="F539" s="2">
        <f t="shared" si="75"/>
        <v>1.1908650982668996E-2</v>
      </c>
      <c r="G539" s="2">
        <f t="shared" si="75"/>
        <v>1.105329331568978E-2</v>
      </c>
      <c r="H539" s="2">
        <f t="shared" si="76"/>
        <v>1.077384870060859</v>
      </c>
      <c r="I539" s="2">
        <f t="shared" si="77"/>
        <v>51.862554964564467</v>
      </c>
    </row>
    <row r="540" spans="1:9" ht="13.5" x14ac:dyDescent="0.25">
      <c r="A540" s="3">
        <f>TITRES_STAT!B543</f>
        <v>42789</v>
      </c>
      <c r="B540" s="6">
        <f>TITRES_STAT!D543</f>
        <v>5.1841999999999997</v>
      </c>
      <c r="C540" s="2">
        <f t="shared" si="72"/>
        <v>-4.9900000000000055E-2</v>
      </c>
      <c r="D540" s="2">
        <f t="shared" si="73"/>
        <v>0</v>
      </c>
      <c r="E540" s="2">
        <f t="shared" si="74"/>
        <v>4.9900000000000055E-2</v>
      </c>
      <c r="F540" s="2">
        <f t="shared" si="75"/>
        <v>1.1058033055335497E-2</v>
      </c>
      <c r="G540" s="2">
        <f t="shared" si="75"/>
        <v>1.38280580788548E-2</v>
      </c>
      <c r="H540" s="2">
        <f t="shared" si="76"/>
        <v>0.79968083676513535</v>
      </c>
      <c r="I540" s="2">
        <f t="shared" si="77"/>
        <v>44.434591980349929</v>
      </c>
    </row>
    <row r="541" spans="1:9" ht="13.5" x14ac:dyDescent="0.25">
      <c r="A541" s="3">
        <f>TITRES_STAT!B544</f>
        <v>42790</v>
      </c>
      <c r="B541" s="6">
        <f>TITRES_STAT!D544</f>
        <v>5.2340999999999998</v>
      </c>
      <c r="C541" s="2">
        <f t="shared" si="72"/>
        <v>4.9900000000000055E-2</v>
      </c>
      <c r="D541" s="2">
        <f t="shared" si="73"/>
        <v>4.9900000000000055E-2</v>
      </c>
      <c r="E541" s="2">
        <f t="shared" si="74"/>
        <v>0</v>
      </c>
      <c r="F541" s="2">
        <f t="shared" ref="F541:G556" si="78">((F540*13)+D541)/14</f>
        <v>1.3832459265668678E-2</v>
      </c>
      <c r="G541" s="2">
        <f t="shared" si="78"/>
        <v>1.2840339644650886E-2</v>
      </c>
      <c r="H541" s="2">
        <f t="shared" si="76"/>
        <v>1.0772658394150108</v>
      </c>
      <c r="I541" s="2">
        <f t="shared" si="77"/>
        <v>51.859796612184461</v>
      </c>
    </row>
    <row r="542" spans="1:9" ht="13.5" x14ac:dyDescent="0.25">
      <c r="A542" s="3">
        <f>TITRES_STAT!B545</f>
        <v>42793</v>
      </c>
      <c r="B542" s="6">
        <f>TITRES_STAT!D545</f>
        <v>5.1779999999999999</v>
      </c>
      <c r="C542" s="2">
        <f t="shared" si="72"/>
        <v>-5.6099999999999817E-2</v>
      </c>
      <c r="D542" s="2">
        <f t="shared" si="73"/>
        <v>0</v>
      </c>
      <c r="E542" s="2">
        <f t="shared" si="74"/>
        <v>5.6099999999999817E-2</v>
      </c>
      <c r="F542" s="2">
        <f t="shared" si="78"/>
        <v>1.2844426460978057E-2</v>
      </c>
      <c r="G542" s="2">
        <f t="shared" si="78"/>
        <v>1.5930315384318668E-2</v>
      </c>
      <c r="H542" s="2">
        <f t="shared" si="76"/>
        <v>0.80628827183306939</v>
      </c>
      <c r="I542" s="2">
        <f t="shared" si="77"/>
        <v>44.637851244797517</v>
      </c>
    </row>
    <row r="543" spans="1:9" ht="13.5" x14ac:dyDescent="0.25">
      <c r="A543" s="3">
        <f>TITRES_STAT!B546</f>
        <v>42794</v>
      </c>
      <c r="B543" s="6">
        <f>TITRES_STAT!D546</f>
        <v>5.1779999999999999</v>
      </c>
      <c r="C543" s="2">
        <f t="shared" si="72"/>
        <v>0</v>
      </c>
      <c r="D543" s="2">
        <f t="shared" si="73"/>
        <v>0</v>
      </c>
      <c r="E543" s="2">
        <f t="shared" si="74"/>
        <v>0</v>
      </c>
      <c r="F543" s="2">
        <f t="shared" si="78"/>
        <v>1.1926967428051053E-2</v>
      </c>
      <c r="G543" s="2">
        <f t="shared" si="78"/>
        <v>1.4792435714010191E-2</v>
      </c>
      <c r="H543" s="2">
        <f t="shared" si="76"/>
        <v>0.80628827183306939</v>
      </c>
      <c r="I543" s="2">
        <f t="shared" si="77"/>
        <v>44.637851244797517</v>
      </c>
    </row>
    <row r="544" spans="1:9" ht="13.5" x14ac:dyDescent="0.25">
      <c r="A544" s="3">
        <f>TITRES_STAT!B547</f>
        <v>42795</v>
      </c>
      <c r="B544" s="6">
        <f>TITRES_STAT!D547</f>
        <v>5.2153999999999998</v>
      </c>
      <c r="C544" s="2">
        <f t="shared" si="72"/>
        <v>3.7399999999999878E-2</v>
      </c>
      <c r="D544" s="2">
        <f t="shared" si="73"/>
        <v>3.7399999999999878E-2</v>
      </c>
      <c r="E544" s="2">
        <f t="shared" si="74"/>
        <v>0</v>
      </c>
      <c r="F544" s="2">
        <f t="shared" si="78"/>
        <v>1.3746469754618827E-2</v>
      </c>
      <c r="G544" s="2">
        <f t="shared" si="78"/>
        <v>1.3735833163009461E-2</v>
      </c>
      <c r="H544" s="2">
        <f t="shared" si="76"/>
        <v>1.0007743681422987</v>
      </c>
      <c r="I544" s="2">
        <f t="shared" si="77"/>
        <v>50.019351710883264</v>
      </c>
    </row>
    <row r="545" spans="1:9" ht="13.5" x14ac:dyDescent="0.25">
      <c r="A545" s="3">
        <f>TITRES_STAT!B548</f>
        <v>42796</v>
      </c>
      <c r="B545" s="6">
        <f>TITRES_STAT!D548</f>
        <v>5.1779999999999999</v>
      </c>
      <c r="C545" s="2">
        <f t="shared" si="72"/>
        <v>-3.7399999999999878E-2</v>
      </c>
      <c r="D545" s="2">
        <f t="shared" si="73"/>
        <v>0</v>
      </c>
      <c r="E545" s="2">
        <f t="shared" si="74"/>
        <v>3.7399999999999878E-2</v>
      </c>
      <c r="F545" s="2">
        <f t="shared" si="78"/>
        <v>1.276457905786034E-2</v>
      </c>
      <c r="G545" s="2">
        <f t="shared" si="78"/>
        <v>1.5426130794223062E-2</v>
      </c>
      <c r="H545" s="2">
        <f t="shared" si="76"/>
        <v>0.82746472385937186</v>
      </c>
      <c r="I545" s="2">
        <f t="shared" si="77"/>
        <v>45.279381487149706</v>
      </c>
    </row>
    <row r="546" spans="1:9" ht="13.5" x14ac:dyDescent="0.25">
      <c r="A546" s="3">
        <f>TITRES_STAT!B549</f>
        <v>42797</v>
      </c>
      <c r="B546" s="6">
        <f>TITRES_STAT!D549</f>
        <v>5.2028999999999996</v>
      </c>
      <c r="C546" s="2">
        <f t="shared" si="72"/>
        <v>2.48999999999997E-2</v>
      </c>
      <c r="D546" s="2">
        <f t="shared" si="73"/>
        <v>2.48999999999997E-2</v>
      </c>
      <c r="E546" s="2">
        <f t="shared" si="74"/>
        <v>0</v>
      </c>
      <c r="F546" s="2">
        <f t="shared" si="78"/>
        <v>1.3631394839441721E-2</v>
      </c>
      <c r="G546" s="2">
        <f t="shared" si="78"/>
        <v>1.4324264308921416E-2</v>
      </c>
      <c r="H546" s="2">
        <f t="shared" si="76"/>
        <v>0.95162966456516984</v>
      </c>
      <c r="I546" s="2">
        <f t="shared" si="77"/>
        <v>48.760770644321823</v>
      </c>
    </row>
    <row r="547" spans="1:9" ht="13.5" x14ac:dyDescent="0.25">
      <c r="A547" s="3">
        <f>TITRES_STAT!B550</f>
        <v>42800</v>
      </c>
      <c r="B547" s="6">
        <f>TITRES_STAT!D550</f>
        <v>5.2028999999999996</v>
      </c>
      <c r="C547" s="2">
        <f t="shared" si="72"/>
        <v>0</v>
      </c>
      <c r="D547" s="2">
        <f t="shared" si="73"/>
        <v>0</v>
      </c>
      <c r="E547" s="2">
        <f t="shared" si="74"/>
        <v>0</v>
      </c>
      <c r="F547" s="2">
        <f t="shared" si="78"/>
        <v>1.2657723779481598E-2</v>
      </c>
      <c r="G547" s="2">
        <f t="shared" si="78"/>
        <v>1.3301102572569886E-2</v>
      </c>
      <c r="H547" s="2">
        <f t="shared" si="76"/>
        <v>0.95162966456516984</v>
      </c>
      <c r="I547" s="2">
        <f t="shared" si="77"/>
        <v>48.760770644321823</v>
      </c>
    </row>
    <row r="548" spans="1:9" ht="13.5" x14ac:dyDescent="0.25">
      <c r="A548" s="3">
        <f>TITRES_STAT!B551</f>
        <v>42801</v>
      </c>
      <c r="B548" s="6">
        <f>TITRES_STAT!D551</f>
        <v>5.2215999999999996</v>
      </c>
      <c r="C548" s="2">
        <f t="shared" si="72"/>
        <v>1.8699999999999939E-2</v>
      </c>
      <c r="D548" s="2">
        <f t="shared" si="73"/>
        <v>1.8699999999999939E-2</v>
      </c>
      <c r="E548" s="2">
        <f t="shared" si="74"/>
        <v>0</v>
      </c>
      <c r="F548" s="2">
        <f t="shared" si="78"/>
        <v>1.3089314938090051E-2</v>
      </c>
      <c r="G548" s="2">
        <f t="shared" si="78"/>
        <v>1.2351023817386323E-2</v>
      </c>
      <c r="H548" s="2">
        <f t="shared" si="76"/>
        <v>1.0597757021296039</v>
      </c>
      <c r="I548" s="2">
        <f t="shared" si="77"/>
        <v>51.451024547668027</v>
      </c>
    </row>
    <row r="549" spans="1:9" ht="13.5" x14ac:dyDescent="0.25">
      <c r="A549" s="3">
        <f>TITRES_STAT!B552</f>
        <v>42802</v>
      </c>
      <c r="B549" s="6">
        <f>TITRES_STAT!D552</f>
        <v>5.2153999999999998</v>
      </c>
      <c r="C549" s="2">
        <f t="shared" si="72"/>
        <v>-6.1999999999997613E-3</v>
      </c>
      <c r="D549" s="2">
        <f t="shared" si="73"/>
        <v>0</v>
      </c>
      <c r="E549" s="2">
        <f t="shared" si="74"/>
        <v>6.1999999999997613E-3</v>
      </c>
      <c r="F549" s="2">
        <f t="shared" si="78"/>
        <v>1.215436387108362E-2</v>
      </c>
      <c r="G549" s="2">
        <f t="shared" si="78"/>
        <v>1.1911664973287283E-2</v>
      </c>
      <c r="H549" s="2">
        <f t="shared" si="76"/>
        <v>1.0203748928752283</v>
      </c>
      <c r="I549" s="2">
        <f t="shared" si="77"/>
        <v>50.504235450239449</v>
      </c>
    </row>
    <row r="550" spans="1:9" ht="13.5" x14ac:dyDescent="0.25">
      <c r="A550" s="3">
        <f>TITRES_STAT!B553</f>
        <v>42803</v>
      </c>
      <c r="B550" s="6">
        <f>TITRES_STAT!D553</f>
        <v>5.1905000000000001</v>
      </c>
      <c r="C550" s="2">
        <f t="shared" si="72"/>
        <v>-2.48999999999997E-2</v>
      </c>
      <c r="D550" s="2">
        <f t="shared" si="73"/>
        <v>0</v>
      </c>
      <c r="E550" s="2">
        <f t="shared" si="74"/>
        <v>2.48999999999997E-2</v>
      </c>
      <c r="F550" s="2">
        <f t="shared" si="78"/>
        <v>1.1286195023149075E-2</v>
      </c>
      <c r="G550" s="2">
        <f t="shared" si="78"/>
        <v>1.2839403189481027E-2</v>
      </c>
      <c r="H550" s="2">
        <f t="shared" si="76"/>
        <v>0.87902800905851664</v>
      </c>
      <c r="I550" s="2">
        <f t="shared" si="77"/>
        <v>46.780995537099621</v>
      </c>
    </row>
    <row r="551" spans="1:9" ht="13.5" x14ac:dyDescent="0.25">
      <c r="A551" s="3">
        <f>TITRES_STAT!B554</f>
        <v>42804</v>
      </c>
      <c r="B551" s="6">
        <f>TITRES_STAT!D554</f>
        <v>5.1905000000000001</v>
      </c>
      <c r="C551" s="2">
        <f t="shared" si="72"/>
        <v>0</v>
      </c>
      <c r="D551" s="2">
        <f t="shared" si="73"/>
        <v>0</v>
      </c>
      <c r="E551" s="2">
        <f t="shared" si="74"/>
        <v>0</v>
      </c>
      <c r="F551" s="2">
        <f t="shared" si="78"/>
        <v>1.0480038235781284E-2</v>
      </c>
      <c r="G551" s="2">
        <f t="shared" si="78"/>
        <v>1.1922302961660953E-2</v>
      </c>
      <c r="H551" s="2">
        <f t="shared" si="76"/>
        <v>0.87902800905851664</v>
      </c>
      <c r="I551" s="2">
        <f t="shared" si="77"/>
        <v>46.780995537099621</v>
      </c>
    </row>
    <row r="552" spans="1:9" ht="13.5" x14ac:dyDescent="0.25">
      <c r="A552" s="3">
        <f>TITRES_STAT!B555</f>
        <v>42807</v>
      </c>
      <c r="B552" s="6">
        <f>TITRES_STAT!D555</f>
        <v>5.1718000000000002</v>
      </c>
      <c r="C552" s="2">
        <f t="shared" si="72"/>
        <v>-1.8699999999999939E-2</v>
      </c>
      <c r="D552" s="2">
        <f t="shared" si="73"/>
        <v>0</v>
      </c>
      <c r="E552" s="2">
        <f t="shared" si="74"/>
        <v>1.8699999999999939E-2</v>
      </c>
      <c r="F552" s="2">
        <f t="shared" si="78"/>
        <v>9.7314640760826215E-3</v>
      </c>
      <c r="G552" s="2">
        <f t="shared" si="78"/>
        <v>1.2406424178685167E-2</v>
      </c>
      <c r="H552" s="2">
        <f t="shared" si="76"/>
        <v>0.78438911453646287</v>
      </c>
      <c r="I552" s="2">
        <f t="shared" si="77"/>
        <v>43.95841176940975</v>
      </c>
    </row>
    <row r="553" spans="1:9" ht="13.5" x14ac:dyDescent="0.25">
      <c r="A553" s="3">
        <f>TITRES_STAT!B556</f>
        <v>42808</v>
      </c>
      <c r="B553" s="6">
        <f>TITRES_STAT!D556</f>
        <v>5.1718000000000002</v>
      </c>
      <c r="C553" s="2">
        <f t="shared" si="72"/>
        <v>0</v>
      </c>
      <c r="D553" s="2">
        <f t="shared" si="73"/>
        <v>0</v>
      </c>
      <c r="E553" s="2">
        <f t="shared" si="74"/>
        <v>0</v>
      </c>
      <c r="F553" s="2">
        <f t="shared" si="78"/>
        <v>9.0363594992195762E-3</v>
      </c>
      <c r="G553" s="2">
        <f t="shared" si="78"/>
        <v>1.1520251023064797E-2</v>
      </c>
      <c r="H553" s="2">
        <f t="shared" si="76"/>
        <v>0.78438911453646287</v>
      </c>
      <c r="I553" s="2">
        <f t="shared" si="77"/>
        <v>43.95841176940975</v>
      </c>
    </row>
    <row r="554" spans="1:9" ht="13.5" x14ac:dyDescent="0.25">
      <c r="A554" s="3">
        <f>TITRES_STAT!B557</f>
        <v>42809</v>
      </c>
      <c r="B554" s="6">
        <f>TITRES_STAT!D557</f>
        <v>5.1718000000000002</v>
      </c>
      <c r="C554" s="2">
        <f t="shared" si="72"/>
        <v>0</v>
      </c>
      <c r="D554" s="2">
        <f t="shared" si="73"/>
        <v>0</v>
      </c>
      <c r="E554" s="2">
        <f t="shared" si="74"/>
        <v>0</v>
      </c>
      <c r="F554" s="2">
        <f t="shared" si="78"/>
        <v>8.3909052492753215E-3</v>
      </c>
      <c r="G554" s="2">
        <f t="shared" si="78"/>
        <v>1.0697375949988739E-2</v>
      </c>
      <c r="H554" s="2">
        <f t="shared" si="76"/>
        <v>0.78438911453646298</v>
      </c>
      <c r="I554" s="2">
        <f t="shared" si="77"/>
        <v>43.95841176940975</v>
      </c>
    </row>
    <row r="555" spans="1:9" ht="13.5" x14ac:dyDescent="0.25">
      <c r="A555" s="3">
        <f>TITRES_STAT!B558</f>
        <v>42810</v>
      </c>
      <c r="B555" s="6">
        <f>TITRES_STAT!D558</f>
        <v>5.1718000000000002</v>
      </c>
      <c r="C555" s="2">
        <f t="shared" si="72"/>
        <v>0</v>
      </c>
      <c r="D555" s="2">
        <f t="shared" si="73"/>
        <v>0</v>
      </c>
      <c r="E555" s="2">
        <f t="shared" si="74"/>
        <v>0</v>
      </c>
      <c r="F555" s="2">
        <f t="shared" si="78"/>
        <v>7.7915548743270838E-3</v>
      </c>
      <c r="G555" s="2">
        <f t="shared" si="78"/>
        <v>9.9332776678466867E-3</v>
      </c>
      <c r="H555" s="2">
        <f t="shared" si="76"/>
        <v>0.78438911453646287</v>
      </c>
      <c r="I555" s="2">
        <f t="shared" si="77"/>
        <v>43.95841176940975</v>
      </c>
    </row>
    <row r="556" spans="1:9" ht="13.5" x14ac:dyDescent="0.25">
      <c r="A556" s="3">
        <f>TITRES_STAT!B559</f>
        <v>42811</v>
      </c>
      <c r="B556" s="6">
        <f>TITRES_STAT!D559</f>
        <v>5.1654999999999998</v>
      </c>
      <c r="C556" s="2">
        <f t="shared" si="72"/>
        <v>-6.3000000000004164E-3</v>
      </c>
      <c r="D556" s="2">
        <f t="shared" si="73"/>
        <v>0</v>
      </c>
      <c r="E556" s="2">
        <f t="shared" si="74"/>
        <v>6.3000000000004164E-3</v>
      </c>
      <c r="F556" s="2">
        <f t="shared" si="78"/>
        <v>7.2350152404465776E-3</v>
      </c>
      <c r="G556" s="2">
        <f t="shared" si="78"/>
        <v>9.6737578344290968E-3</v>
      </c>
      <c r="H556" s="2">
        <f t="shared" si="76"/>
        <v>0.74790121525442932</v>
      </c>
      <c r="I556" s="2">
        <f t="shared" si="77"/>
        <v>42.788528821153243</v>
      </c>
    </row>
    <row r="557" spans="1:9" ht="13.5" x14ac:dyDescent="0.25">
      <c r="A557" s="3">
        <f>TITRES_STAT!B560</f>
        <v>42815</v>
      </c>
      <c r="B557" s="6">
        <f>TITRES_STAT!D560</f>
        <v>5.1718000000000002</v>
      </c>
      <c r="C557" s="2">
        <f t="shared" si="72"/>
        <v>6.3000000000004164E-3</v>
      </c>
      <c r="D557" s="2">
        <f t="shared" si="73"/>
        <v>6.3000000000004164E-3</v>
      </c>
      <c r="E557" s="2">
        <f t="shared" si="74"/>
        <v>0</v>
      </c>
      <c r="F557" s="2">
        <f t="shared" ref="F557:G572" si="79">((F556*13)+D557)/14</f>
        <v>7.1682284375575661E-3</v>
      </c>
      <c r="G557" s="2">
        <f t="shared" si="79"/>
        <v>8.9827751319698761E-3</v>
      </c>
      <c r="H557" s="2">
        <f t="shared" si="76"/>
        <v>0.79799709246262862</v>
      </c>
      <c r="I557" s="2">
        <f t="shared" si="77"/>
        <v>44.382557447278799</v>
      </c>
    </row>
    <row r="558" spans="1:9" ht="13.5" x14ac:dyDescent="0.25">
      <c r="A558" s="3">
        <f>TITRES_STAT!B561</f>
        <v>42816</v>
      </c>
      <c r="B558" s="6">
        <f>TITRES_STAT!D561</f>
        <v>5.2153999999999998</v>
      </c>
      <c r="C558" s="2">
        <f t="shared" si="72"/>
        <v>4.3599999999999639E-2</v>
      </c>
      <c r="D558" s="2">
        <f t="shared" si="73"/>
        <v>4.3599999999999639E-2</v>
      </c>
      <c r="E558" s="2">
        <f t="shared" si="74"/>
        <v>0</v>
      </c>
      <c r="F558" s="2">
        <f t="shared" si="79"/>
        <v>9.7704978348748563E-3</v>
      </c>
      <c r="G558" s="2">
        <f t="shared" si="79"/>
        <v>8.3411483368291701E-3</v>
      </c>
      <c r="H558" s="2">
        <f t="shared" si="76"/>
        <v>1.1713612371254201</v>
      </c>
      <c r="I558" s="2">
        <f t="shared" si="77"/>
        <v>53.945940320650614</v>
      </c>
    </row>
    <row r="559" spans="1:9" ht="13.5" x14ac:dyDescent="0.25">
      <c r="A559" s="3">
        <f>TITRES_STAT!B562</f>
        <v>42817</v>
      </c>
      <c r="B559" s="6">
        <f>TITRES_STAT!D562</f>
        <v>5.2153999999999998</v>
      </c>
      <c r="C559" s="2">
        <f t="shared" si="72"/>
        <v>0</v>
      </c>
      <c r="D559" s="2">
        <f t="shared" si="73"/>
        <v>0</v>
      </c>
      <c r="E559" s="2">
        <f t="shared" si="74"/>
        <v>0</v>
      </c>
      <c r="F559" s="2">
        <f t="shared" si="79"/>
        <v>9.0726051323837958E-3</v>
      </c>
      <c r="G559" s="2">
        <f t="shared" si="79"/>
        <v>7.7453520270556585E-3</v>
      </c>
      <c r="H559" s="2">
        <f t="shared" si="76"/>
        <v>1.1713612371254201</v>
      </c>
      <c r="I559" s="2">
        <f t="shared" si="77"/>
        <v>53.945940320650614</v>
      </c>
    </row>
    <row r="560" spans="1:9" ht="13.5" x14ac:dyDescent="0.25">
      <c r="A560" s="3">
        <f>TITRES_STAT!B563</f>
        <v>42818</v>
      </c>
      <c r="B560" s="6">
        <f>TITRES_STAT!D563</f>
        <v>5.2153999999999998</v>
      </c>
      <c r="C560" s="2">
        <f t="shared" si="72"/>
        <v>0</v>
      </c>
      <c r="D560" s="2">
        <f t="shared" si="73"/>
        <v>0</v>
      </c>
      <c r="E560" s="2">
        <f t="shared" si="74"/>
        <v>0</v>
      </c>
      <c r="F560" s="2">
        <f t="shared" si="79"/>
        <v>8.4245619086420961E-3</v>
      </c>
      <c r="G560" s="2">
        <f t="shared" si="79"/>
        <v>7.1921125965516827E-3</v>
      </c>
      <c r="H560" s="2">
        <f t="shared" si="76"/>
        <v>1.1713612371254201</v>
      </c>
      <c r="I560" s="2">
        <f t="shared" si="77"/>
        <v>53.945940320650614</v>
      </c>
    </row>
    <row r="561" spans="1:9" ht="13.5" x14ac:dyDescent="0.25">
      <c r="A561" s="3">
        <f>TITRES_STAT!B564</f>
        <v>42821</v>
      </c>
      <c r="B561" s="6">
        <f>TITRES_STAT!D564</f>
        <v>5.2028999999999996</v>
      </c>
      <c r="C561" s="2">
        <f t="shared" si="72"/>
        <v>-1.2500000000000178E-2</v>
      </c>
      <c r="D561" s="2">
        <f t="shared" si="73"/>
        <v>0</v>
      </c>
      <c r="E561" s="2">
        <f t="shared" si="74"/>
        <v>1.2500000000000178E-2</v>
      </c>
      <c r="F561" s="2">
        <f t="shared" si="79"/>
        <v>7.8228074865962331E-3</v>
      </c>
      <c r="G561" s="2">
        <f t="shared" si="79"/>
        <v>7.571247411083718E-3</v>
      </c>
      <c r="H561" s="2">
        <f t="shared" si="76"/>
        <v>1.0332257106199239</v>
      </c>
      <c r="I561" s="2">
        <f t="shared" si="77"/>
        <v>50.817068917788603</v>
      </c>
    </row>
    <row r="562" spans="1:9" ht="13.5" x14ac:dyDescent="0.25">
      <c r="A562" s="3">
        <f>TITRES_STAT!B565</f>
        <v>42822</v>
      </c>
      <c r="B562" s="6">
        <f>TITRES_STAT!D565</f>
        <v>5.2028999999999996</v>
      </c>
      <c r="C562" s="2">
        <f t="shared" si="72"/>
        <v>0</v>
      </c>
      <c r="D562" s="2">
        <f t="shared" si="73"/>
        <v>0</v>
      </c>
      <c r="E562" s="2">
        <f t="shared" si="74"/>
        <v>0</v>
      </c>
      <c r="F562" s="2">
        <f t="shared" si="79"/>
        <v>7.264035523267931E-3</v>
      </c>
      <c r="G562" s="2">
        <f t="shared" si="79"/>
        <v>7.0304440245777386E-3</v>
      </c>
      <c r="H562" s="2">
        <f t="shared" si="76"/>
        <v>1.0332257106199239</v>
      </c>
      <c r="I562" s="2">
        <f t="shared" si="77"/>
        <v>50.817068917788603</v>
      </c>
    </row>
    <row r="563" spans="1:9" ht="13.5" x14ac:dyDescent="0.25">
      <c r="A563" s="3">
        <f>TITRES_STAT!B566</f>
        <v>42823</v>
      </c>
      <c r="B563" s="6">
        <f>TITRES_STAT!D566</f>
        <v>5.2340999999999998</v>
      </c>
      <c r="C563" s="2">
        <f t="shared" si="72"/>
        <v>3.1200000000000117E-2</v>
      </c>
      <c r="D563" s="2">
        <f t="shared" si="73"/>
        <v>3.1200000000000117E-2</v>
      </c>
      <c r="E563" s="2">
        <f t="shared" si="74"/>
        <v>0</v>
      </c>
      <c r="F563" s="2">
        <f t="shared" si="79"/>
        <v>8.973747271605945E-3</v>
      </c>
      <c r="G563" s="2">
        <f t="shared" si="79"/>
        <v>6.5282694513936141E-3</v>
      </c>
      <c r="H563" s="2">
        <f t="shared" si="76"/>
        <v>1.3745981746648472</v>
      </c>
      <c r="I563" s="2">
        <f t="shared" si="77"/>
        <v>57.887611863378069</v>
      </c>
    </row>
    <row r="564" spans="1:9" ht="13.5" x14ac:dyDescent="0.25">
      <c r="A564" s="3">
        <f>TITRES_STAT!B567</f>
        <v>42824</v>
      </c>
      <c r="B564" s="6">
        <f>TITRES_STAT!D567</f>
        <v>5.2278000000000002</v>
      </c>
      <c r="C564" s="2">
        <f t="shared" si="72"/>
        <v>-6.2999999999995282E-3</v>
      </c>
      <c r="D564" s="2">
        <f t="shared" si="73"/>
        <v>0</v>
      </c>
      <c r="E564" s="2">
        <f t="shared" si="74"/>
        <v>6.2999999999995282E-3</v>
      </c>
      <c r="F564" s="2">
        <f t="shared" si="79"/>
        <v>8.3327653236340924E-3</v>
      </c>
      <c r="G564" s="2">
        <f t="shared" si="79"/>
        <v>6.5119644905797507E-3</v>
      </c>
      <c r="H564" s="2">
        <f t="shared" si="76"/>
        <v>1.2796085322160959</v>
      </c>
      <c r="I564" s="2">
        <f t="shared" si="77"/>
        <v>56.132819040299815</v>
      </c>
    </row>
    <row r="565" spans="1:9" ht="13.5" x14ac:dyDescent="0.25">
      <c r="A565" s="3">
        <f>TITRES_STAT!B568</f>
        <v>42825</v>
      </c>
      <c r="B565" s="6">
        <f>TITRES_STAT!D568</f>
        <v>5.2278000000000002</v>
      </c>
      <c r="C565" s="2">
        <f t="shared" si="72"/>
        <v>0</v>
      </c>
      <c r="D565" s="2">
        <f t="shared" si="73"/>
        <v>0</v>
      </c>
      <c r="E565" s="2">
        <f t="shared" si="74"/>
        <v>0</v>
      </c>
      <c r="F565" s="2">
        <f t="shared" si="79"/>
        <v>7.737567800517371E-3</v>
      </c>
      <c r="G565" s="2">
        <f t="shared" si="79"/>
        <v>6.0468241698240542E-3</v>
      </c>
      <c r="H565" s="2">
        <f t="shared" si="76"/>
        <v>1.2796085322160959</v>
      </c>
      <c r="I565" s="2">
        <f t="shared" si="77"/>
        <v>56.132819040299815</v>
      </c>
    </row>
    <row r="566" spans="1:9" ht="13.5" x14ac:dyDescent="0.25">
      <c r="A566" s="3">
        <f>TITRES_STAT!B569</f>
        <v>42828</v>
      </c>
      <c r="B566" s="6">
        <f>TITRES_STAT!D569</f>
        <v>5.1718000000000002</v>
      </c>
      <c r="C566" s="2">
        <f t="shared" si="72"/>
        <v>-5.600000000000005E-2</v>
      </c>
      <c r="D566" s="2">
        <f t="shared" si="73"/>
        <v>0</v>
      </c>
      <c r="E566" s="2">
        <f t="shared" si="74"/>
        <v>5.600000000000005E-2</v>
      </c>
      <c r="F566" s="2">
        <f t="shared" si="79"/>
        <v>7.184884386194702E-3</v>
      </c>
      <c r="G566" s="2">
        <f t="shared" si="79"/>
        <v>9.6149081576937679E-3</v>
      </c>
      <c r="H566" s="2">
        <f t="shared" si="76"/>
        <v>0.74726500434072463</v>
      </c>
      <c r="I566" s="2">
        <f t="shared" si="77"/>
        <v>42.767697085690877</v>
      </c>
    </row>
    <row r="567" spans="1:9" ht="13.5" x14ac:dyDescent="0.25">
      <c r="A567" s="3">
        <f>TITRES_STAT!B570</f>
        <v>42829</v>
      </c>
      <c r="B567" s="6">
        <f>TITRES_STAT!D570</f>
        <v>5.1281999999999996</v>
      </c>
      <c r="C567" s="2">
        <f t="shared" si="72"/>
        <v>-4.3600000000000527E-2</v>
      </c>
      <c r="D567" s="2">
        <f t="shared" si="73"/>
        <v>0</v>
      </c>
      <c r="E567" s="2">
        <f t="shared" si="74"/>
        <v>4.3600000000000527E-2</v>
      </c>
      <c r="F567" s="2">
        <f t="shared" si="79"/>
        <v>6.6716783586093656E-3</v>
      </c>
      <c r="G567" s="2">
        <f t="shared" si="79"/>
        <v>1.2042414717858536E-2</v>
      </c>
      <c r="H567" s="2">
        <f t="shared" si="76"/>
        <v>0.55401499740043569</v>
      </c>
      <c r="I567" s="2">
        <f t="shared" si="77"/>
        <v>35.65055667591335</v>
      </c>
    </row>
    <row r="568" spans="1:9" ht="13.5" x14ac:dyDescent="0.25">
      <c r="A568" s="3">
        <f>TITRES_STAT!B571</f>
        <v>42830</v>
      </c>
      <c r="B568" s="6">
        <f>TITRES_STAT!D571</f>
        <v>5.1094999999999997</v>
      </c>
      <c r="C568" s="2">
        <f t="shared" si="72"/>
        <v>-1.8699999999999939E-2</v>
      </c>
      <c r="D568" s="2">
        <f t="shared" si="73"/>
        <v>0</v>
      </c>
      <c r="E568" s="2">
        <f t="shared" si="74"/>
        <v>1.8699999999999939E-2</v>
      </c>
      <c r="F568" s="2">
        <f t="shared" si="79"/>
        <v>6.1951299044229824E-3</v>
      </c>
      <c r="G568" s="2">
        <f t="shared" si="79"/>
        <v>1.251795652372578E-2</v>
      </c>
      <c r="H568" s="2">
        <f t="shared" si="76"/>
        <v>0.49489945844444394</v>
      </c>
      <c r="I568" s="2">
        <f t="shared" si="77"/>
        <v>33.105869137140786</v>
      </c>
    </row>
    <row r="569" spans="1:9" ht="13.5" x14ac:dyDescent="0.25">
      <c r="A569" s="3">
        <f>TITRES_STAT!B572</f>
        <v>42831</v>
      </c>
      <c r="B569" s="6">
        <f>TITRES_STAT!D572</f>
        <v>5.1718000000000002</v>
      </c>
      <c r="C569" s="2">
        <f t="shared" si="72"/>
        <v>6.2300000000000466E-2</v>
      </c>
      <c r="D569" s="2">
        <f t="shared" si="73"/>
        <v>6.2300000000000466E-2</v>
      </c>
      <c r="E569" s="2">
        <f t="shared" si="74"/>
        <v>0</v>
      </c>
      <c r="F569" s="2">
        <f t="shared" si="79"/>
        <v>1.0202620625535659E-2</v>
      </c>
      <c r="G569" s="2">
        <f t="shared" si="79"/>
        <v>1.1623816772031082E-2</v>
      </c>
      <c r="H569" s="2">
        <f t="shared" si="76"/>
        <v>0.87773412344944501</v>
      </c>
      <c r="I569" s="2">
        <f t="shared" si="77"/>
        <v>46.744324049297532</v>
      </c>
    </row>
    <row r="570" spans="1:9" ht="13.5" x14ac:dyDescent="0.25">
      <c r="A570" s="3">
        <f>TITRES_STAT!B573</f>
        <v>42832</v>
      </c>
      <c r="B570" s="6">
        <f>TITRES_STAT!D573</f>
        <v>5.1157000000000004</v>
      </c>
      <c r="C570" s="2">
        <f t="shared" si="72"/>
        <v>-5.6099999999999817E-2</v>
      </c>
      <c r="D570" s="2">
        <f t="shared" si="73"/>
        <v>0</v>
      </c>
      <c r="E570" s="2">
        <f t="shared" si="74"/>
        <v>5.6099999999999817E-2</v>
      </c>
      <c r="F570" s="2">
        <f t="shared" si="79"/>
        <v>9.47386200942597E-3</v>
      </c>
      <c r="G570" s="2">
        <f t="shared" si="79"/>
        <v>1.4800687002600278E-2</v>
      </c>
      <c r="H570" s="2">
        <f t="shared" si="76"/>
        <v>0.64009609876633045</v>
      </c>
      <c r="I570" s="2">
        <f t="shared" si="77"/>
        <v>39.027963010692275</v>
      </c>
    </row>
    <row r="571" spans="1:9" ht="13.5" x14ac:dyDescent="0.25">
      <c r="A571" s="3">
        <f>TITRES_STAT!B574</f>
        <v>42835</v>
      </c>
      <c r="B571" s="6">
        <f>TITRES_STAT!D574</f>
        <v>5.1718000000000002</v>
      </c>
      <c r="C571" s="2">
        <f t="shared" si="72"/>
        <v>5.6099999999999817E-2</v>
      </c>
      <c r="D571" s="2">
        <f t="shared" si="73"/>
        <v>5.6099999999999817E-2</v>
      </c>
      <c r="E571" s="2">
        <f t="shared" si="74"/>
        <v>0</v>
      </c>
      <c r="F571" s="2">
        <f t="shared" si="79"/>
        <v>1.2804300437324102E-2</v>
      </c>
      <c r="G571" s="2">
        <f t="shared" si="79"/>
        <v>1.3743495073843115E-2</v>
      </c>
      <c r="H571" s="2">
        <f t="shared" si="76"/>
        <v>0.93166260609308127</v>
      </c>
      <c r="I571" s="2">
        <f t="shared" si="77"/>
        <v>48.231124998450539</v>
      </c>
    </row>
    <row r="572" spans="1:9" ht="13.5" x14ac:dyDescent="0.25">
      <c r="A572" s="3">
        <f>TITRES_STAT!B575</f>
        <v>42836</v>
      </c>
      <c r="B572" s="6">
        <f>TITRES_STAT!D575</f>
        <v>5.1718000000000002</v>
      </c>
      <c r="C572" s="2">
        <f t="shared" si="72"/>
        <v>0</v>
      </c>
      <c r="D572" s="2">
        <f t="shared" si="73"/>
        <v>0</v>
      </c>
      <c r="E572" s="2">
        <f t="shared" si="74"/>
        <v>0</v>
      </c>
      <c r="F572" s="2">
        <f t="shared" si="79"/>
        <v>1.1889707548943808E-2</v>
      </c>
      <c r="G572" s="2">
        <f t="shared" si="79"/>
        <v>1.2761816854282893E-2</v>
      </c>
      <c r="H572" s="2">
        <f t="shared" si="76"/>
        <v>0.93166260609308127</v>
      </c>
      <c r="I572" s="2">
        <f t="shared" si="77"/>
        <v>48.231124998450539</v>
      </c>
    </row>
    <row r="573" spans="1:9" ht="13.5" x14ac:dyDescent="0.25">
      <c r="A573" s="3">
        <f>TITRES_STAT!B576</f>
        <v>42837</v>
      </c>
      <c r="B573" s="6">
        <f>TITRES_STAT!D576</f>
        <v>5.1718000000000002</v>
      </c>
      <c r="C573" s="2">
        <f t="shared" si="72"/>
        <v>0</v>
      </c>
      <c r="D573" s="2">
        <f t="shared" si="73"/>
        <v>0</v>
      </c>
      <c r="E573" s="2">
        <f t="shared" si="74"/>
        <v>0</v>
      </c>
      <c r="F573" s="2">
        <f t="shared" ref="F573:G588" si="80">((F572*13)+D573)/14</f>
        <v>1.104044272401925E-2</v>
      </c>
      <c r="G573" s="2">
        <f t="shared" si="80"/>
        <v>1.18502585075484E-2</v>
      </c>
      <c r="H573" s="2">
        <f t="shared" si="76"/>
        <v>0.93166260609308127</v>
      </c>
      <c r="I573" s="2">
        <f t="shared" si="77"/>
        <v>48.231124998450539</v>
      </c>
    </row>
    <row r="574" spans="1:9" ht="13.5" x14ac:dyDescent="0.25">
      <c r="A574" s="3">
        <f>TITRES_STAT!B577</f>
        <v>42838</v>
      </c>
      <c r="B574" s="6">
        <f>TITRES_STAT!D577</f>
        <v>5.1718000000000002</v>
      </c>
      <c r="C574" s="2">
        <f t="shared" si="72"/>
        <v>0</v>
      </c>
      <c r="D574" s="2">
        <f t="shared" si="73"/>
        <v>0</v>
      </c>
      <c r="E574" s="2">
        <f t="shared" si="74"/>
        <v>0</v>
      </c>
      <c r="F574" s="2">
        <f t="shared" si="80"/>
        <v>1.0251839672303588E-2</v>
      </c>
      <c r="G574" s="2">
        <f t="shared" si="80"/>
        <v>1.1003811471294941E-2</v>
      </c>
      <c r="H574" s="2">
        <f t="shared" si="76"/>
        <v>0.93166260609308127</v>
      </c>
      <c r="I574" s="2">
        <f t="shared" si="77"/>
        <v>48.231124998450539</v>
      </c>
    </row>
    <row r="575" spans="1:9" ht="13.5" x14ac:dyDescent="0.25">
      <c r="A575" s="3">
        <f>TITRES_STAT!B578</f>
        <v>42839</v>
      </c>
      <c r="B575" s="6">
        <f>TITRES_STAT!D578</f>
        <v>5.1654999999999998</v>
      </c>
      <c r="C575" s="2">
        <f t="shared" si="72"/>
        <v>-6.3000000000004164E-3</v>
      </c>
      <c r="D575" s="2">
        <f t="shared" si="73"/>
        <v>0</v>
      </c>
      <c r="E575" s="2">
        <f t="shared" si="74"/>
        <v>6.3000000000004164E-3</v>
      </c>
      <c r="F575" s="2">
        <f t="shared" si="80"/>
        <v>9.5195654099961887E-3</v>
      </c>
      <c r="G575" s="2">
        <f t="shared" si="80"/>
        <v>1.0667824937631047E-2</v>
      </c>
      <c r="H575" s="2">
        <f t="shared" si="76"/>
        <v>0.89236235743011294</v>
      </c>
      <c r="I575" s="2">
        <f t="shared" si="77"/>
        <v>47.155998106090465</v>
      </c>
    </row>
    <row r="576" spans="1:9" ht="13.5" x14ac:dyDescent="0.25">
      <c r="A576" s="3">
        <f>TITRES_STAT!B579</f>
        <v>42842</v>
      </c>
      <c r="B576" s="6">
        <f>TITRES_STAT!D579</f>
        <v>5.1094999999999997</v>
      </c>
      <c r="C576" s="2">
        <f t="shared" si="72"/>
        <v>-5.600000000000005E-2</v>
      </c>
      <c r="D576" s="2">
        <f t="shared" si="73"/>
        <v>0</v>
      </c>
      <c r="E576" s="2">
        <f t="shared" si="74"/>
        <v>5.600000000000005E-2</v>
      </c>
      <c r="F576" s="2">
        <f t="shared" si="80"/>
        <v>8.839596452139319E-3</v>
      </c>
      <c r="G576" s="2">
        <f t="shared" si="80"/>
        <v>1.3905837442085974E-2</v>
      </c>
      <c r="H576" s="2">
        <f t="shared" si="76"/>
        <v>0.63567523271818982</v>
      </c>
      <c r="I576" s="2">
        <f t="shared" si="77"/>
        <v>38.8631691672567</v>
      </c>
    </row>
    <row r="577" spans="1:9" ht="13.5" x14ac:dyDescent="0.25">
      <c r="A577" s="3">
        <f>TITRES_STAT!B580</f>
        <v>42843</v>
      </c>
      <c r="B577" s="6">
        <f>TITRES_STAT!D580</f>
        <v>5.1654999999999998</v>
      </c>
      <c r="C577" s="2">
        <f t="shared" si="72"/>
        <v>5.600000000000005E-2</v>
      </c>
      <c r="D577" s="2">
        <f t="shared" si="73"/>
        <v>5.600000000000005E-2</v>
      </c>
      <c r="E577" s="2">
        <f t="shared" si="74"/>
        <v>0</v>
      </c>
      <c r="F577" s="2">
        <f t="shared" si="80"/>
        <v>1.2208196705557941E-2</v>
      </c>
      <c r="G577" s="2">
        <f t="shared" si="80"/>
        <v>1.2912563339079834E-2</v>
      </c>
      <c r="H577" s="2">
        <f t="shared" si="76"/>
        <v>0.94545106072083074</v>
      </c>
      <c r="I577" s="2">
        <f t="shared" si="77"/>
        <v>48.598038768989703</v>
      </c>
    </row>
    <row r="578" spans="1:9" ht="13.5" x14ac:dyDescent="0.25">
      <c r="A578" s="3">
        <f>TITRES_STAT!B581</f>
        <v>42844</v>
      </c>
      <c r="B578" s="6">
        <f>TITRES_STAT!D581</f>
        <v>5.1718000000000002</v>
      </c>
      <c r="C578" s="2">
        <f t="shared" si="72"/>
        <v>6.3000000000004164E-3</v>
      </c>
      <c r="D578" s="2">
        <f t="shared" si="73"/>
        <v>6.3000000000004164E-3</v>
      </c>
      <c r="E578" s="2">
        <f t="shared" si="74"/>
        <v>0</v>
      </c>
      <c r="F578" s="2">
        <f t="shared" si="80"/>
        <v>1.1786182655160975E-2</v>
      </c>
      <c r="G578" s="2">
        <f t="shared" si="80"/>
        <v>1.1990237386288417E-2</v>
      </c>
      <c r="H578" s="2">
        <f t="shared" si="76"/>
        <v>0.98298159372884553</v>
      </c>
      <c r="I578" s="2">
        <f t="shared" si="77"/>
        <v>49.57088844583896</v>
      </c>
    </row>
    <row r="579" spans="1:9" ht="13.5" x14ac:dyDescent="0.25">
      <c r="A579" s="3">
        <f>TITRES_STAT!B582</f>
        <v>42845</v>
      </c>
      <c r="B579" s="6">
        <f>TITRES_STAT!D582</f>
        <v>5.1718000000000002</v>
      </c>
      <c r="C579" s="2">
        <f t="shared" ref="C579:C642" si="81">B579-B578</f>
        <v>0</v>
      </c>
      <c r="D579" s="2">
        <f t="shared" ref="D579:D642" si="82">IF(C579&gt;0,C579,0)</f>
        <v>0</v>
      </c>
      <c r="E579" s="2">
        <f t="shared" ref="E579:E642" si="83">IF(C579&lt;0,-C579,0)</f>
        <v>0</v>
      </c>
      <c r="F579" s="2">
        <f t="shared" si="80"/>
        <v>1.0944312465506619E-2</v>
      </c>
      <c r="G579" s="2">
        <f t="shared" si="80"/>
        <v>1.1133791858696387E-2</v>
      </c>
      <c r="H579" s="2">
        <f t="shared" si="76"/>
        <v>0.98298159372884542</v>
      </c>
      <c r="I579" s="2">
        <f t="shared" si="77"/>
        <v>49.570888445838953</v>
      </c>
    </row>
    <row r="580" spans="1:9" ht="13.5" x14ac:dyDescent="0.25">
      <c r="A580" s="3">
        <f>TITRES_STAT!B583</f>
        <v>42846</v>
      </c>
      <c r="B580" s="6">
        <f>TITRES_STAT!D583</f>
        <v>5.1718000000000002</v>
      </c>
      <c r="C580" s="2">
        <f t="shared" si="81"/>
        <v>0</v>
      </c>
      <c r="D580" s="2">
        <f t="shared" si="82"/>
        <v>0</v>
      </c>
      <c r="E580" s="2">
        <f t="shared" si="83"/>
        <v>0</v>
      </c>
      <c r="F580" s="2">
        <f t="shared" si="80"/>
        <v>1.0162575860827574E-2</v>
      </c>
      <c r="G580" s="2">
        <f t="shared" si="80"/>
        <v>1.0338521011646645E-2</v>
      </c>
      <c r="H580" s="2">
        <f t="shared" si="76"/>
        <v>0.98298159372884542</v>
      </c>
      <c r="I580" s="2">
        <f t="shared" si="77"/>
        <v>49.570888445838953</v>
      </c>
    </row>
    <row r="581" spans="1:9" ht="13.5" x14ac:dyDescent="0.25">
      <c r="A581" s="3">
        <f>TITRES_STAT!B584</f>
        <v>42849</v>
      </c>
      <c r="B581" s="6">
        <f>TITRES_STAT!D584</f>
        <v>5.1718000000000002</v>
      </c>
      <c r="C581" s="2">
        <f t="shared" si="81"/>
        <v>0</v>
      </c>
      <c r="D581" s="2">
        <f t="shared" si="82"/>
        <v>0</v>
      </c>
      <c r="E581" s="2">
        <f t="shared" si="83"/>
        <v>0</v>
      </c>
      <c r="F581" s="2">
        <f t="shared" si="80"/>
        <v>9.4366775850541762E-3</v>
      </c>
      <c r="G581" s="2">
        <f t="shared" si="80"/>
        <v>9.6000552251004571E-3</v>
      </c>
      <c r="H581" s="2">
        <f t="shared" si="76"/>
        <v>0.9829815937288453</v>
      </c>
      <c r="I581" s="2">
        <f t="shared" si="77"/>
        <v>49.570888445838953</v>
      </c>
    </row>
    <row r="582" spans="1:9" ht="13.5" x14ac:dyDescent="0.25">
      <c r="A582" s="3">
        <f>TITRES_STAT!B585</f>
        <v>42850</v>
      </c>
      <c r="B582" s="6">
        <f>TITRES_STAT!D585</f>
        <v>5.1654999999999998</v>
      </c>
      <c r="C582" s="2">
        <f t="shared" si="81"/>
        <v>-6.3000000000004164E-3</v>
      </c>
      <c r="D582" s="2">
        <f t="shared" si="82"/>
        <v>0</v>
      </c>
      <c r="E582" s="2">
        <f t="shared" si="83"/>
        <v>6.3000000000004164E-3</v>
      </c>
      <c r="F582" s="2">
        <f t="shared" si="80"/>
        <v>8.7626291861217353E-3</v>
      </c>
      <c r="G582" s="2">
        <f t="shared" si="80"/>
        <v>9.3643369947361676E-3</v>
      </c>
      <c r="H582" s="2">
        <f t="shared" si="76"/>
        <v>0.93574475064783968</v>
      </c>
      <c r="I582" s="2">
        <f t="shared" si="77"/>
        <v>48.340296432919267</v>
      </c>
    </row>
    <row r="583" spans="1:9" ht="13.5" x14ac:dyDescent="0.25">
      <c r="A583" s="3">
        <f>TITRES_STAT!B586</f>
        <v>42851</v>
      </c>
      <c r="B583" s="6">
        <f>TITRES_STAT!D586</f>
        <v>5.1654999999999998</v>
      </c>
      <c r="C583" s="2">
        <f t="shared" si="81"/>
        <v>0</v>
      </c>
      <c r="D583" s="2">
        <f t="shared" si="82"/>
        <v>0</v>
      </c>
      <c r="E583" s="2">
        <f t="shared" si="83"/>
        <v>0</v>
      </c>
      <c r="F583" s="2">
        <f t="shared" si="80"/>
        <v>8.1367271013987538E-3</v>
      </c>
      <c r="G583" s="2">
        <f t="shared" si="80"/>
        <v>8.6954557808264412E-3</v>
      </c>
      <c r="H583" s="2">
        <f t="shared" si="76"/>
        <v>0.93574475064783957</v>
      </c>
      <c r="I583" s="2">
        <f t="shared" si="77"/>
        <v>48.340296432919267</v>
      </c>
    </row>
    <row r="584" spans="1:9" ht="13.5" x14ac:dyDescent="0.25">
      <c r="A584" s="3">
        <f>TITRES_STAT!B587</f>
        <v>42852</v>
      </c>
      <c r="B584" s="6">
        <f>TITRES_STAT!D587</f>
        <v>5.1654999999999998</v>
      </c>
      <c r="C584" s="2">
        <f t="shared" si="81"/>
        <v>0</v>
      </c>
      <c r="D584" s="2">
        <f t="shared" si="82"/>
        <v>0</v>
      </c>
      <c r="E584" s="2">
        <f t="shared" si="83"/>
        <v>0</v>
      </c>
      <c r="F584" s="2">
        <f t="shared" si="80"/>
        <v>7.5555323084417004E-3</v>
      </c>
      <c r="G584" s="2">
        <f t="shared" si="80"/>
        <v>8.0743517964816953E-3</v>
      </c>
      <c r="H584" s="2">
        <f t="shared" si="76"/>
        <v>0.93574475064783968</v>
      </c>
      <c r="I584" s="2">
        <f t="shared" si="77"/>
        <v>48.340296432919267</v>
      </c>
    </row>
    <row r="585" spans="1:9" ht="13.5" x14ac:dyDescent="0.25">
      <c r="A585" s="3">
        <f>TITRES_STAT!B588</f>
        <v>42853</v>
      </c>
      <c r="B585" s="6">
        <f>TITRES_STAT!D588</f>
        <v>5.1094999999999997</v>
      </c>
      <c r="C585" s="2">
        <f t="shared" si="81"/>
        <v>-5.600000000000005E-2</v>
      </c>
      <c r="D585" s="2">
        <f t="shared" si="82"/>
        <v>0</v>
      </c>
      <c r="E585" s="2">
        <f t="shared" si="83"/>
        <v>5.600000000000005E-2</v>
      </c>
      <c r="F585" s="2">
        <f t="shared" si="80"/>
        <v>7.0158514292672928E-3</v>
      </c>
      <c r="G585" s="2">
        <f t="shared" si="80"/>
        <v>1.1497612382447292E-2</v>
      </c>
      <c r="H585" s="2">
        <f t="shared" si="76"/>
        <v>0.61020072654197044</v>
      </c>
      <c r="I585" s="2">
        <f t="shared" si="77"/>
        <v>37.895941573223809</v>
      </c>
    </row>
    <row r="586" spans="1:9" ht="13.5" x14ac:dyDescent="0.25">
      <c r="A586" s="3">
        <f>TITRES_STAT!B589</f>
        <v>42857</v>
      </c>
      <c r="B586" s="6">
        <f>TITRES_STAT!D589</f>
        <v>5.2278000000000002</v>
      </c>
      <c r="C586" s="2">
        <f t="shared" si="81"/>
        <v>0.11830000000000052</v>
      </c>
      <c r="D586" s="2">
        <f t="shared" si="82"/>
        <v>0.11830000000000052</v>
      </c>
      <c r="E586" s="2">
        <f t="shared" si="83"/>
        <v>0</v>
      </c>
      <c r="F586" s="2">
        <f t="shared" si="80"/>
        <v>1.4964719184319667E-2</v>
      </c>
      <c r="G586" s="2">
        <f t="shared" si="80"/>
        <v>1.0676354355129628E-2</v>
      </c>
      <c r="H586" s="2">
        <f t="shared" si="76"/>
        <v>1.4016693982370139</v>
      </c>
      <c r="I586" s="2">
        <f t="shared" si="77"/>
        <v>58.362295795829901</v>
      </c>
    </row>
    <row r="587" spans="1:9" ht="13.5" x14ac:dyDescent="0.25">
      <c r="A587" s="3">
        <f>TITRES_STAT!B590</f>
        <v>42858</v>
      </c>
      <c r="B587" s="6">
        <f>TITRES_STAT!D590</f>
        <v>5.1157000000000004</v>
      </c>
      <c r="C587" s="2">
        <f t="shared" si="81"/>
        <v>-0.11209999999999987</v>
      </c>
      <c r="D587" s="2">
        <f t="shared" si="82"/>
        <v>0</v>
      </c>
      <c r="E587" s="2">
        <f t="shared" si="83"/>
        <v>0.11209999999999987</v>
      </c>
      <c r="F587" s="2">
        <f t="shared" si="80"/>
        <v>1.3895810671153976E-2</v>
      </c>
      <c r="G587" s="2">
        <f t="shared" si="80"/>
        <v>1.7920900472620356E-2</v>
      </c>
      <c r="H587" s="2">
        <f t="shared" si="76"/>
        <v>0.77539689997073902</v>
      </c>
      <c r="I587" s="2">
        <f t="shared" si="77"/>
        <v>43.674566514311174</v>
      </c>
    </row>
    <row r="588" spans="1:9" ht="13.5" x14ac:dyDescent="0.25">
      <c r="A588" s="3">
        <f>TITRES_STAT!B591</f>
        <v>42859</v>
      </c>
      <c r="B588" s="6">
        <f>TITRES_STAT!D591</f>
        <v>5.1593</v>
      </c>
      <c r="C588" s="2">
        <f t="shared" si="81"/>
        <v>4.3599999999999639E-2</v>
      </c>
      <c r="D588" s="2">
        <f t="shared" si="82"/>
        <v>4.3599999999999639E-2</v>
      </c>
      <c r="E588" s="2">
        <f t="shared" si="83"/>
        <v>0</v>
      </c>
      <c r="F588" s="2">
        <f t="shared" si="80"/>
        <v>1.6017538480357238E-2</v>
      </c>
      <c r="G588" s="2">
        <f t="shared" si="80"/>
        <v>1.6640836153147473E-2</v>
      </c>
      <c r="H588" s="2">
        <f t="shared" si="76"/>
        <v>0.96254408930813595</v>
      </c>
      <c r="I588" s="2">
        <f t="shared" si="77"/>
        <v>49.04573072024413</v>
      </c>
    </row>
    <row r="589" spans="1:9" ht="13.5" x14ac:dyDescent="0.25">
      <c r="A589" s="3">
        <f>TITRES_STAT!B592</f>
        <v>42860</v>
      </c>
      <c r="B589" s="6">
        <f>TITRES_STAT!D592</f>
        <v>5.2839</v>
      </c>
      <c r="C589" s="2">
        <f t="shared" si="81"/>
        <v>0.12460000000000004</v>
      </c>
      <c r="D589" s="2">
        <f t="shared" si="82"/>
        <v>0.12460000000000004</v>
      </c>
      <c r="E589" s="2">
        <f t="shared" si="83"/>
        <v>0</v>
      </c>
      <c r="F589" s="2">
        <f t="shared" ref="F589:G604" si="84">((F588*13)+D589)/14</f>
        <v>2.3773428588903155E-2</v>
      </c>
      <c r="G589" s="2">
        <f t="shared" si="84"/>
        <v>1.5452204999351226E-2</v>
      </c>
      <c r="H589" s="2">
        <f t="shared" si="76"/>
        <v>1.5385136677840672</v>
      </c>
      <c r="I589" s="2">
        <f t="shared" si="77"/>
        <v>60.606869575261129</v>
      </c>
    </row>
    <row r="590" spans="1:9" ht="13.5" x14ac:dyDescent="0.25">
      <c r="A590" s="3">
        <f>TITRES_STAT!B593</f>
        <v>42863</v>
      </c>
      <c r="B590" s="6">
        <f>TITRES_STAT!D593</f>
        <v>5.2777000000000003</v>
      </c>
      <c r="C590" s="2">
        <f t="shared" si="81"/>
        <v>-6.1999999999997613E-3</v>
      </c>
      <c r="D590" s="2">
        <f t="shared" si="82"/>
        <v>0</v>
      </c>
      <c r="E590" s="2">
        <f t="shared" si="83"/>
        <v>6.1999999999997613E-3</v>
      </c>
      <c r="F590" s="2">
        <f t="shared" si="84"/>
        <v>2.2075326546838643E-2</v>
      </c>
      <c r="G590" s="2">
        <f t="shared" si="84"/>
        <v>1.4791333213683264E-2</v>
      </c>
      <c r="H590" s="2">
        <f t="shared" si="76"/>
        <v>1.4924500873536575</v>
      </c>
      <c r="I590" s="2">
        <f t="shared" si="77"/>
        <v>59.87883548505706</v>
      </c>
    </row>
    <row r="591" spans="1:9" ht="13.5" x14ac:dyDescent="0.25">
      <c r="A591" s="3">
        <f>TITRES_STAT!B594</f>
        <v>42864</v>
      </c>
      <c r="B591" s="6">
        <f>TITRES_STAT!D594</f>
        <v>5.2340999999999998</v>
      </c>
      <c r="C591" s="2">
        <f t="shared" si="81"/>
        <v>-4.3600000000000527E-2</v>
      </c>
      <c r="D591" s="2">
        <f t="shared" si="82"/>
        <v>0</v>
      </c>
      <c r="E591" s="2">
        <f t="shared" si="83"/>
        <v>4.3600000000000527E-2</v>
      </c>
      <c r="F591" s="2">
        <f t="shared" si="84"/>
        <v>2.049851750777874E-2</v>
      </c>
      <c r="G591" s="2">
        <f t="shared" si="84"/>
        <v>1.6849095126991641E-2</v>
      </c>
      <c r="H591" s="2">
        <f t="shared" si="76"/>
        <v>1.2165945620985221</v>
      </c>
      <c r="I591" s="2">
        <f t="shared" si="77"/>
        <v>54.885750551816407</v>
      </c>
    </row>
    <row r="592" spans="1:9" ht="13.5" x14ac:dyDescent="0.25">
      <c r="A592" s="3">
        <f>TITRES_STAT!B595</f>
        <v>42865</v>
      </c>
      <c r="B592" s="6">
        <f>TITRES_STAT!D595</f>
        <v>5.2777000000000003</v>
      </c>
      <c r="C592" s="2">
        <f t="shared" si="81"/>
        <v>4.3600000000000527E-2</v>
      </c>
      <c r="D592" s="2">
        <f t="shared" si="82"/>
        <v>4.3600000000000527E-2</v>
      </c>
      <c r="E592" s="2">
        <f t="shared" si="83"/>
        <v>0</v>
      </c>
      <c r="F592" s="2">
        <f t="shared" si="84"/>
        <v>2.2148623400080298E-2</v>
      </c>
      <c r="G592" s="2">
        <f t="shared" si="84"/>
        <v>1.5645588332206525E-2</v>
      </c>
      <c r="H592" s="2">
        <f t="shared" si="76"/>
        <v>1.4156465662903353</v>
      </c>
      <c r="I592" s="2">
        <f t="shared" si="77"/>
        <v>58.603215637804091</v>
      </c>
    </row>
    <row r="593" spans="1:9" ht="13.5" x14ac:dyDescent="0.25">
      <c r="A593" s="3">
        <f>TITRES_STAT!B596</f>
        <v>42866</v>
      </c>
      <c r="B593" s="6">
        <f>TITRES_STAT!D596</f>
        <v>5.2777000000000003</v>
      </c>
      <c r="C593" s="2">
        <f t="shared" si="81"/>
        <v>0</v>
      </c>
      <c r="D593" s="2">
        <f t="shared" si="82"/>
        <v>0</v>
      </c>
      <c r="E593" s="2">
        <f t="shared" si="83"/>
        <v>0</v>
      </c>
      <c r="F593" s="2">
        <f t="shared" si="84"/>
        <v>2.0566578871503132E-2</v>
      </c>
      <c r="G593" s="2">
        <f t="shared" si="84"/>
        <v>1.4528046308477486E-2</v>
      </c>
      <c r="H593" s="2">
        <f t="shared" ref="H593:H656" si="85">F593/G593</f>
        <v>1.4156465662903353</v>
      </c>
      <c r="I593" s="2">
        <f t="shared" ref="I593:I656" si="86">IF(G593=0,100,100-(100/(1+H593)))</f>
        <v>58.603215637804091</v>
      </c>
    </row>
    <row r="594" spans="1:9" ht="13.5" x14ac:dyDescent="0.25">
      <c r="A594" s="3">
        <f>TITRES_STAT!B597</f>
        <v>42867</v>
      </c>
      <c r="B594" s="6">
        <f>TITRES_STAT!D597</f>
        <v>5.2777000000000003</v>
      </c>
      <c r="C594" s="2">
        <f t="shared" si="81"/>
        <v>0</v>
      </c>
      <c r="D594" s="2">
        <f t="shared" si="82"/>
        <v>0</v>
      </c>
      <c r="E594" s="2">
        <f t="shared" si="83"/>
        <v>0</v>
      </c>
      <c r="F594" s="2">
        <f t="shared" si="84"/>
        <v>1.9097537523538623E-2</v>
      </c>
      <c r="G594" s="2">
        <f t="shared" si="84"/>
        <v>1.3490328715014809E-2</v>
      </c>
      <c r="H594" s="2">
        <f t="shared" si="85"/>
        <v>1.4156465662903353</v>
      </c>
      <c r="I594" s="2">
        <f t="shared" si="86"/>
        <v>58.603215637804091</v>
      </c>
    </row>
    <row r="595" spans="1:9" ht="13.5" x14ac:dyDescent="0.25">
      <c r="A595" s="3">
        <f>TITRES_STAT!B598</f>
        <v>42870</v>
      </c>
      <c r="B595" s="6">
        <f>TITRES_STAT!D598</f>
        <v>5.2340999999999998</v>
      </c>
      <c r="C595" s="2">
        <f t="shared" si="81"/>
        <v>-4.3600000000000527E-2</v>
      </c>
      <c r="D595" s="2">
        <f t="shared" si="82"/>
        <v>0</v>
      </c>
      <c r="E595" s="2">
        <f t="shared" si="83"/>
        <v>4.3600000000000527E-2</v>
      </c>
      <c r="F595" s="2">
        <f t="shared" si="84"/>
        <v>1.7733427700428721E-2</v>
      </c>
      <c r="G595" s="2">
        <f t="shared" si="84"/>
        <v>1.5641019521085216E-2</v>
      </c>
      <c r="H595" s="2">
        <f t="shared" si="85"/>
        <v>1.1337769687278243</v>
      </c>
      <c r="I595" s="2">
        <f t="shared" si="86"/>
        <v>53.134745821340061</v>
      </c>
    </row>
    <row r="596" spans="1:9" ht="13.5" x14ac:dyDescent="0.25">
      <c r="A596" s="3">
        <f>TITRES_STAT!B599</f>
        <v>42871</v>
      </c>
      <c r="B596" s="6">
        <f>TITRES_STAT!D599</f>
        <v>5.2652000000000001</v>
      </c>
      <c r="C596" s="2">
        <f t="shared" si="81"/>
        <v>3.110000000000035E-2</v>
      </c>
      <c r="D596" s="2">
        <f t="shared" si="82"/>
        <v>3.110000000000035E-2</v>
      </c>
      <c r="E596" s="2">
        <f t="shared" si="83"/>
        <v>0</v>
      </c>
      <c r="F596" s="2">
        <f t="shared" si="84"/>
        <v>1.868818286468384E-2</v>
      </c>
      <c r="G596" s="2">
        <f t="shared" si="84"/>
        <v>1.4523803841007699E-2</v>
      </c>
      <c r="H596" s="2">
        <f t="shared" si="85"/>
        <v>1.2867278482457942</v>
      </c>
      <c r="I596" s="2">
        <f t="shared" si="86"/>
        <v>56.269391621433009</v>
      </c>
    </row>
    <row r="597" spans="1:9" ht="13.5" x14ac:dyDescent="0.25">
      <c r="A597" s="3">
        <f>TITRES_STAT!B600</f>
        <v>42872</v>
      </c>
      <c r="B597" s="6">
        <f>TITRES_STAT!D600</f>
        <v>5.1718000000000002</v>
      </c>
      <c r="C597" s="2">
        <f t="shared" si="81"/>
        <v>-9.3399999999999928E-2</v>
      </c>
      <c r="D597" s="2">
        <f t="shared" si="82"/>
        <v>0</v>
      </c>
      <c r="E597" s="2">
        <f t="shared" si="83"/>
        <v>9.3399999999999928E-2</v>
      </c>
      <c r="F597" s="2">
        <f t="shared" si="84"/>
        <v>1.7353312660063566E-2</v>
      </c>
      <c r="G597" s="2">
        <f t="shared" si="84"/>
        <v>2.0157817852364288E-2</v>
      </c>
      <c r="H597" s="2">
        <f t="shared" si="85"/>
        <v>0.86087257991708732</v>
      </c>
      <c r="I597" s="2">
        <f t="shared" si="86"/>
        <v>46.261769301552299</v>
      </c>
    </row>
    <row r="598" spans="1:9" ht="13.5" x14ac:dyDescent="0.25">
      <c r="A598" s="3">
        <f>TITRES_STAT!B601</f>
        <v>42873</v>
      </c>
      <c r="B598" s="6">
        <f>TITRES_STAT!D601</f>
        <v>5.1718000000000002</v>
      </c>
      <c r="C598" s="2">
        <f t="shared" si="81"/>
        <v>0</v>
      </c>
      <c r="D598" s="2">
        <f t="shared" si="82"/>
        <v>0</v>
      </c>
      <c r="E598" s="2">
        <f t="shared" si="83"/>
        <v>0</v>
      </c>
      <c r="F598" s="2">
        <f t="shared" si="84"/>
        <v>1.6113790327201883E-2</v>
      </c>
      <c r="G598" s="2">
        <f t="shared" si="84"/>
        <v>1.8717973720052551E-2</v>
      </c>
      <c r="H598" s="2">
        <f t="shared" si="85"/>
        <v>0.86087257991708743</v>
      </c>
      <c r="I598" s="2">
        <f t="shared" si="86"/>
        <v>46.261769301552299</v>
      </c>
    </row>
    <row r="599" spans="1:9" ht="13.5" x14ac:dyDescent="0.25">
      <c r="A599" s="3">
        <f>TITRES_STAT!B602</f>
        <v>42874</v>
      </c>
      <c r="B599" s="6">
        <f>TITRES_STAT!D602</f>
        <v>5.1718000000000002</v>
      </c>
      <c r="C599" s="2">
        <f t="shared" si="81"/>
        <v>0</v>
      </c>
      <c r="D599" s="2">
        <f t="shared" si="82"/>
        <v>0</v>
      </c>
      <c r="E599" s="2">
        <f t="shared" si="83"/>
        <v>0</v>
      </c>
      <c r="F599" s="2">
        <f t="shared" si="84"/>
        <v>1.4962805303830319E-2</v>
      </c>
      <c r="G599" s="2">
        <f t="shared" si="84"/>
        <v>1.7380975597191654E-2</v>
      </c>
      <c r="H599" s="2">
        <f t="shared" si="85"/>
        <v>0.86087257991708754</v>
      </c>
      <c r="I599" s="2">
        <f t="shared" si="86"/>
        <v>46.261769301552306</v>
      </c>
    </row>
    <row r="600" spans="1:9" ht="13.5" x14ac:dyDescent="0.25">
      <c r="A600" s="3">
        <f>TITRES_STAT!B603</f>
        <v>42877</v>
      </c>
      <c r="B600" s="6">
        <f>TITRES_STAT!D603</f>
        <v>5.1718000000000002</v>
      </c>
      <c r="C600" s="2">
        <f t="shared" si="81"/>
        <v>0</v>
      </c>
      <c r="D600" s="2">
        <f t="shared" si="82"/>
        <v>0</v>
      </c>
      <c r="E600" s="2">
        <f t="shared" si="83"/>
        <v>0</v>
      </c>
      <c r="F600" s="2">
        <f t="shared" si="84"/>
        <v>1.3894033496413868E-2</v>
      </c>
      <c r="G600" s="2">
        <f t="shared" si="84"/>
        <v>1.6139477340249394E-2</v>
      </c>
      <c r="H600" s="2">
        <f t="shared" si="85"/>
        <v>0.86087257991708743</v>
      </c>
      <c r="I600" s="2">
        <f t="shared" si="86"/>
        <v>46.261769301552299</v>
      </c>
    </row>
    <row r="601" spans="1:9" ht="13.5" x14ac:dyDescent="0.25">
      <c r="A601" s="3">
        <f>TITRES_STAT!B604</f>
        <v>42878</v>
      </c>
      <c r="B601" s="6">
        <f>TITRES_STAT!D604</f>
        <v>5.2153999999999998</v>
      </c>
      <c r="C601" s="2">
        <f t="shared" si="81"/>
        <v>4.3599999999999639E-2</v>
      </c>
      <c r="D601" s="2">
        <f t="shared" si="82"/>
        <v>4.3599999999999639E-2</v>
      </c>
      <c r="E601" s="2">
        <f t="shared" si="83"/>
        <v>0</v>
      </c>
      <c r="F601" s="2">
        <f t="shared" si="84"/>
        <v>1.6015888246669996E-2</v>
      </c>
      <c r="G601" s="2">
        <f t="shared" si="84"/>
        <v>1.498665753023158E-2</v>
      </c>
      <c r="H601" s="2">
        <f t="shared" si="85"/>
        <v>1.0686764686763688</v>
      </c>
      <c r="I601" s="2">
        <f t="shared" si="86"/>
        <v>51.659913227521535</v>
      </c>
    </row>
    <row r="602" spans="1:9" ht="13.5" x14ac:dyDescent="0.25">
      <c r="A602" s="3">
        <f>TITRES_STAT!B605</f>
        <v>42879</v>
      </c>
      <c r="B602" s="6">
        <f>TITRES_STAT!D605</f>
        <v>5.2153999999999998</v>
      </c>
      <c r="C602" s="2">
        <f t="shared" si="81"/>
        <v>0</v>
      </c>
      <c r="D602" s="2">
        <f t="shared" si="82"/>
        <v>0</v>
      </c>
      <c r="E602" s="2">
        <f t="shared" si="83"/>
        <v>0</v>
      </c>
      <c r="F602" s="2">
        <f t="shared" si="84"/>
        <v>1.487189622905071E-2</v>
      </c>
      <c r="G602" s="2">
        <f t="shared" si="84"/>
        <v>1.3916181992357895E-2</v>
      </c>
      <c r="H602" s="2">
        <f t="shared" si="85"/>
        <v>1.0686764686763688</v>
      </c>
      <c r="I602" s="2">
        <f t="shared" si="86"/>
        <v>51.659913227521535</v>
      </c>
    </row>
    <row r="603" spans="1:9" ht="13.5" x14ac:dyDescent="0.25">
      <c r="A603" s="3">
        <f>TITRES_STAT!B606</f>
        <v>42880</v>
      </c>
      <c r="B603" s="6">
        <f>TITRES_STAT!D606</f>
        <v>5.1779999999999999</v>
      </c>
      <c r="C603" s="2">
        <f t="shared" si="81"/>
        <v>-3.7399999999999878E-2</v>
      </c>
      <c r="D603" s="2">
        <f t="shared" si="82"/>
        <v>0</v>
      </c>
      <c r="E603" s="2">
        <f t="shared" si="83"/>
        <v>3.7399999999999878E-2</v>
      </c>
      <c r="F603" s="2">
        <f t="shared" si="84"/>
        <v>1.3809617926975659E-2</v>
      </c>
      <c r="G603" s="2">
        <f t="shared" si="84"/>
        <v>1.5593597564332321E-2</v>
      </c>
      <c r="H603" s="2">
        <f t="shared" si="85"/>
        <v>0.88559537784678954</v>
      </c>
      <c r="I603" s="2">
        <f t="shared" si="86"/>
        <v>46.966352816269307</v>
      </c>
    </row>
    <row r="604" spans="1:9" ht="13.5" x14ac:dyDescent="0.25">
      <c r="A604" s="3">
        <f>TITRES_STAT!B607</f>
        <v>42881</v>
      </c>
      <c r="B604" s="6">
        <f>TITRES_STAT!D607</f>
        <v>5.1966999999999999</v>
      </c>
      <c r="C604" s="2">
        <f t="shared" si="81"/>
        <v>1.8699999999999939E-2</v>
      </c>
      <c r="D604" s="2">
        <f t="shared" si="82"/>
        <v>1.8699999999999939E-2</v>
      </c>
      <c r="E604" s="2">
        <f t="shared" si="83"/>
        <v>0</v>
      </c>
      <c r="F604" s="2">
        <f t="shared" si="84"/>
        <v>1.415893093219168E-2</v>
      </c>
      <c r="G604" s="2">
        <f t="shared" si="84"/>
        <v>1.4479769166880013E-2</v>
      </c>
      <c r="H604" s="2">
        <f t="shared" si="85"/>
        <v>0.97784231012313405</v>
      </c>
      <c r="I604" s="2">
        <f t="shared" si="86"/>
        <v>49.439851959798396</v>
      </c>
    </row>
    <row r="605" spans="1:9" ht="13.5" x14ac:dyDescent="0.25">
      <c r="A605" s="3">
        <f>TITRES_STAT!B608</f>
        <v>42884</v>
      </c>
      <c r="B605" s="6">
        <f>TITRES_STAT!D608</f>
        <v>5.1966999999999999</v>
      </c>
      <c r="C605" s="2">
        <f t="shared" si="81"/>
        <v>0</v>
      </c>
      <c r="D605" s="2">
        <f t="shared" si="82"/>
        <v>0</v>
      </c>
      <c r="E605" s="2">
        <f t="shared" si="83"/>
        <v>0</v>
      </c>
      <c r="F605" s="2">
        <f t="shared" ref="F605:G620" si="87">((F604*13)+D605)/14</f>
        <v>1.3147578722749418E-2</v>
      </c>
      <c r="G605" s="2">
        <f t="shared" si="87"/>
        <v>1.3445499940674299E-2</v>
      </c>
      <c r="H605" s="2">
        <f t="shared" si="85"/>
        <v>0.97784231012313405</v>
      </c>
      <c r="I605" s="2">
        <f t="shared" si="86"/>
        <v>49.439851959798396</v>
      </c>
    </row>
    <row r="606" spans="1:9" ht="13.5" x14ac:dyDescent="0.25">
      <c r="A606" s="3">
        <f>TITRES_STAT!B609</f>
        <v>42885</v>
      </c>
      <c r="B606" s="6">
        <f>TITRES_STAT!D609</f>
        <v>5.1718000000000002</v>
      </c>
      <c r="C606" s="2">
        <f t="shared" si="81"/>
        <v>-2.48999999999997E-2</v>
      </c>
      <c r="D606" s="2">
        <f t="shared" si="82"/>
        <v>0</v>
      </c>
      <c r="E606" s="2">
        <f t="shared" si="83"/>
        <v>2.48999999999997E-2</v>
      </c>
      <c r="F606" s="2">
        <f t="shared" si="87"/>
        <v>1.2208465956838745E-2</v>
      </c>
      <c r="G606" s="2">
        <f t="shared" si="87"/>
        <v>1.4263678516340399E-2</v>
      </c>
      <c r="H606" s="2">
        <f t="shared" si="85"/>
        <v>0.85591286587487148</v>
      </c>
      <c r="I606" s="2">
        <f t="shared" si="86"/>
        <v>46.118160050116188</v>
      </c>
    </row>
    <row r="607" spans="1:9" ht="13.5" x14ac:dyDescent="0.25">
      <c r="A607" s="3">
        <f>TITRES_STAT!B610</f>
        <v>42886</v>
      </c>
      <c r="B607" s="6">
        <f>TITRES_STAT!D610</f>
        <v>5.1718000000000002</v>
      </c>
      <c r="C607" s="2">
        <f t="shared" si="81"/>
        <v>0</v>
      </c>
      <c r="D607" s="2">
        <f t="shared" si="82"/>
        <v>0</v>
      </c>
      <c r="E607" s="2">
        <f t="shared" si="83"/>
        <v>0</v>
      </c>
      <c r="F607" s="2">
        <f t="shared" si="87"/>
        <v>1.1336432674207406E-2</v>
      </c>
      <c r="G607" s="2">
        <f t="shared" si="87"/>
        <v>1.3244844336601799E-2</v>
      </c>
      <c r="H607" s="2">
        <f t="shared" si="85"/>
        <v>0.85591286587487136</v>
      </c>
      <c r="I607" s="2">
        <f t="shared" si="86"/>
        <v>46.118160050116188</v>
      </c>
    </row>
    <row r="608" spans="1:9" ht="13.5" x14ac:dyDescent="0.25">
      <c r="A608" s="3">
        <f>TITRES_STAT!B611</f>
        <v>42887</v>
      </c>
      <c r="B608" s="6">
        <f>TITRES_STAT!D611</f>
        <v>5.1718000000000002</v>
      </c>
      <c r="C608" s="2">
        <f t="shared" si="81"/>
        <v>0</v>
      </c>
      <c r="D608" s="2">
        <f t="shared" si="82"/>
        <v>0</v>
      </c>
      <c r="E608" s="2">
        <f t="shared" si="83"/>
        <v>0</v>
      </c>
      <c r="F608" s="2">
        <f t="shared" si="87"/>
        <v>1.0526687483192592E-2</v>
      </c>
      <c r="G608" s="2">
        <f t="shared" si="87"/>
        <v>1.2298784026844528E-2</v>
      </c>
      <c r="H608" s="2">
        <f t="shared" si="85"/>
        <v>0.85591286587487136</v>
      </c>
      <c r="I608" s="2">
        <f t="shared" si="86"/>
        <v>46.118160050116188</v>
      </c>
    </row>
    <row r="609" spans="1:9" ht="13.5" x14ac:dyDescent="0.25">
      <c r="A609" s="3">
        <f>TITRES_STAT!B612</f>
        <v>42888</v>
      </c>
      <c r="B609" s="6">
        <f>TITRES_STAT!D612</f>
        <v>5.1718000000000002</v>
      </c>
      <c r="C609" s="2">
        <f t="shared" si="81"/>
        <v>0</v>
      </c>
      <c r="D609" s="2">
        <f t="shared" si="82"/>
        <v>0</v>
      </c>
      <c r="E609" s="2">
        <f t="shared" si="83"/>
        <v>0</v>
      </c>
      <c r="F609" s="2">
        <f t="shared" si="87"/>
        <v>9.774781234393121E-3</v>
      </c>
      <c r="G609" s="2">
        <f t="shared" si="87"/>
        <v>1.1420299453498492E-2</v>
      </c>
      <c r="H609" s="2">
        <f t="shared" si="85"/>
        <v>0.85591286587487125</v>
      </c>
      <c r="I609" s="2">
        <f t="shared" si="86"/>
        <v>46.118160050116188</v>
      </c>
    </row>
    <row r="610" spans="1:9" ht="13.5" x14ac:dyDescent="0.25">
      <c r="A610" s="3">
        <f>TITRES_STAT!B613</f>
        <v>42891</v>
      </c>
      <c r="B610" s="6">
        <f>TITRES_STAT!D613</f>
        <v>5.1467999999999998</v>
      </c>
      <c r="C610" s="2">
        <f t="shared" si="81"/>
        <v>-2.5000000000000355E-2</v>
      </c>
      <c r="D610" s="2">
        <f t="shared" si="82"/>
        <v>0</v>
      </c>
      <c r="E610" s="2">
        <f t="shared" si="83"/>
        <v>2.5000000000000355E-2</v>
      </c>
      <c r="F610" s="2">
        <f t="shared" si="87"/>
        <v>9.0765825747936135E-3</v>
      </c>
      <c r="G610" s="2">
        <f t="shared" si="87"/>
        <v>1.2390278063962911E-2</v>
      </c>
      <c r="H610" s="2">
        <f t="shared" si="85"/>
        <v>0.73255681010039864</v>
      </c>
      <c r="I610" s="2">
        <f t="shared" si="86"/>
        <v>42.281834906062805</v>
      </c>
    </row>
    <row r="611" spans="1:9" ht="13.5" x14ac:dyDescent="0.25">
      <c r="A611" s="3">
        <f>TITRES_STAT!B614</f>
        <v>42892</v>
      </c>
      <c r="B611" s="6">
        <f>TITRES_STAT!D614</f>
        <v>5.2278000000000002</v>
      </c>
      <c r="C611" s="2">
        <f t="shared" si="81"/>
        <v>8.1000000000000405E-2</v>
      </c>
      <c r="D611" s="2">
        <f t="shared" si="82"/>
        <v>8.1000000000000405E-2</v>
      </c>
      <c r="E611" s="2">
        <f t="shared" si="83"/>
        <v>0</v>
      </c>
      <c r="F611" s="2">
        <f t="shared" si="87"/>
        <v>1.4213969533736956E-2</v>
      </c>
      <c r="G611" s="2">
        <f t="shared" si="87"/>
        <v>1.1505258202251274E-2</v>
      </c>
      <c r="H611" s="2">
        <f t="shared" si="85"/>
        <v>1.235432467822031</v>
      </c>
      <c r="I611" s="2">
        <f t="shared" si="86"/>
        <v>55.265926643076178</v>
      </c>
    </row>
    <row r="612" spans="1:9" ht="13.5" x14ac:dyDescent="0.25">
      <c r="A612" s="3">
        <f>TITRES_STAT!B615</f>
        <v>42893</v>
      </c>
      <c r="B612" s="6">
        <f>TITRES_STAT!D615</f>
        <v>5.1718000000000002</v>
      </c>
      <c r="C612" s="2">
        <f t="shared" si="81"/>
        <v>-5.600000000000005E-2</v>
      </c>
      <c r="D612" s="2">
        <f t="shared" si="82"/>
        <v>0</v>
      </c>
      <c r="E612" s="2">
        <f t="shared" si="83"/>
        <v>5.600000000000005E-2</v>
      </c>
      <c r="F612" s="2">
        <f t="shared" si="87"/>
        <v>1.3198685995612887E-2</v>
      </c>
      <c r="G612" s="2">
        <f t="shared" si="87"/>
        <v>1.4683454044947615E-2</v>
      </c>
      <c r="H612" s="2">
        <f t="shared" si="85"/>
        <v>0.89888155438157158</v>
      </c>
      <c r="I612" s="2">
        <f t="shared" si="86"/>
        <v>47.337420931150163</v>
      </c>
    </row>
    <row r="613" spans="1:9" ht="13.5" x14ac:dyDescent="0.25">
      <c r="A613" s="3">
        <f>TITRES_STAT!B616</f>
        <v>42894</v>
      </c>
      <c r="B613" s="6">
        <f>TITRES_STAT!D616</f>
        <v>5.2278000000000002</v>
      </c>
      <c r="C613" s="2">
        <f t="shared" si="81"/>
        <v>5.600000000000005E-2</v>
      </c>
      <c r="D613" s="2">
        <f t="shared" si="82"/>
        <v>5.600000000000005E-2</v>
      </c>
      <c r="E613" s="2">
        <f t="shared" si="83"/>
        <v>0</v>
      </c>
      <c r="F613" s="2">
        <f t="shared" si="87"/>
        <v>1.6255922710211972E-2</v>
      </c>
      <c r="G613" s="2">
        <f t="shared" si="87"/>
        <v>1.363463589887993E-2</v>
      </c>
      <c r="H613" s="2">
        <f t="shared" si="85"/>
        <v>1.1922520579773881</v>
      </c>
      <c r="I613" s="2">
        <f t="shared" si="86"/>
        <v>54.384807332665098</v>
      </c>
    </row>
    <row r="614" spans="1:9" ht="13.5" x14ac:dyDescent="0.25">
      <c r="A614" s="3">
        <f>TITRES_STAT!B617</f>
        <v>42895</v>
      </c>
      <c r="B614" s="6">
        <f>TITRES_STAT!D617</f>
        <v>5.2340999999999998</v>
      </c>
      <c r="C614" s="2">
        <f t="shared" si="81"/>
        <v>6.2999999999995282E-3</v>
      </c>
      <c r="D614" s="2">
        <f t="shared" si="82"/>
        <v>6.2999999999995282E-3</v>
      </c>
      <c r="E614" s="2">
        <f t="shared" si="83"/>
        <v>0</v>
      </c>
      <c r="F614" s="2">
        <f t="shared" si="87"/>
        <v>1.5544785373768227E-2</v>
      </c>
      <c r="G614" s="2">
        <f t="shared" si="87"/>
        <v>1.2660733334674221E-2</v>
      </c>
      <c r="H614" s="2">
        <f t="shared" si="85"/>
        <v>1.2277950228361094</v>
      </c>
      <c r="I614" s="2">
        <f t="shared" si="86"/>
        <v>55.112566921576864</v>
      </c>
    </row>
    <row r="615" spans="1:9" ht="13.5" x14ac:dyDescent="0.25">
      <c r="A615" s="3">
        <f>TITRES_STAT!B618</f>
        <v>42898</v>
      </c>
      <c r="B615" s="6">
        <f>TITRES_STAT!D618</f>
        <v>5.1718000000000002</v>
      </c>
      <c r="C615" s="2">
        <f t="shared" si="81"/>
        <v>-6.2299999999999578E-2</v>
      </c>
      <c r="D615" s="2">
        <f t="shared" si="82"/>
        <v>0</v>
      </c>
      <c r="E615" s="2">
        <f t="shared" si="83"/>
        <v>6.2299999999999578E-2</v>
      </c>
      <c r="F615" s="2">
        <f t="shared" si="87"/>
        <v>1.4434443561356211E-2</v>
      </c>
      <c r="G615" s="2">
        <f t="shared" si="87"/>
        <v>1.6206395239340317E-2</v>
      </c>
      <c r="H615" s="2">
        <f t="shared" si="85"/>
        <v>0.89066342935517395</v>
      </c>
      <c r="I615" s="2">
        <f t="shared" si="86"/>
        <v>47.108513103199016</v>
      </c>
    </row>
    <row r="616" spans="1:9" ht="13.5" x14ac:dyDescent="0.25">
      <c r="A616" s="3">
        <f>TITRES_STAT!B619</f>
        <v>42899</v>
      </c>
      <c r="B616" s="6">
        <f>TITRES_STAT!D619</f>
        <v>5.1779999999999999</v>
      </c>
      <c r="C616" s="2">
        <f t="shared" si="81"/>
        <v>6.1999999999997613E-3</v>
      </c>
      <c r="D616" s="2">
        <f t="shared" si="82"/>
        <v>6.1999999999997613E-3</v>
      </c>
      <c r="E616" s="2">
        <f t="shared" si="83"/>
        <v>0</v>
      </c>
      <c r="F616" s="2">
        <f t="shared" si="87"/>
        <v>1.3846269021259322E-2</v>
      </c>
      <c r="G616" s="2">
        <f t="shared" si="87"/>
        <v>1.5048795579387436E-2</v>
      </c>
      <c r="H616" s="2">
        <f t="shared" si="85"/>
        <v>0.92009150820181029</v>
      </c>
      <c r="I616" s="2">
        <f t="shared" si="86"/>
        <v>47.919148867206204</v>
      </c>
    </row>
    <row r="617" spans="1:9" ht="13.5" x14ac:dyDescent="0.25">
      <c r="A617" s="3">
        <f>TITRES_STAT!B620</f>
        <v>42900</v>
      </c>
      <c r="B617" s="6">
        <f>TITRES_STAT!D620</f>
        <v>5.1718000000000002</v>
      </c>
      <c r="C617" s="2">
        <f t="shared" si="81"/>
        <v>-6.1999999999997613E-3</v>
      </c>
      <c r="D617" s="2">
        <f t="shared" si="82"/>
        <v>0</v>
      </c>
      <c r="E617" s="2">
        <f t="shared" si="83"/>
        <v>6.1999999999997613E-3</v>
      </c>
      <c r="F617" s="2">
        <f t="shared" si="87"/>
        <v>1.2857249805455084E-2</v>
      </c>
      <c r="G617" s="2">
        <f t="shared" si="87"/>
        <v>1.4416738752288315E-2</v>
      </c>
      <c r="H617" s="2">
        <f t="shared" si="85"/>
        <v>0.89182789716670841</v>
      </c>
      <c r="I617" s="2">
        <f t="shared" si="86"/>
        <v>47.141069148116081</v>
      </c>
    </row>
    <row r="618" spans="1:9" ht="13.5" x14ac:dyDescent="0.25">
      <c r="A618" s="3">
        <f>TITRES_STAT!B621</f>
        <v>42901</v>
      </c>
      <c r="B618" s="6">
        <f>TITRES_STAT!D621</f>
        <v>5.1718000000000002</v>
      </c>
      <c r="C618" s="2">
        <f t="shared" si="81"/>
        <v>0</v>
      </c>
      <c r="D618" s="2">
        <f t="shared" si="82"/>
        <v>0</v>
      </c>
      <c r="E618" s="2">
        <f t="shared" si="83"/>
        <v>0</v>
      </c>
      <c r="F618" s="2">
        <f t="shared" si="87"/>
        <v>1.1938874819351148E-2</v>
      </c>
      <c r="G618" s="2">
        <f t="shared" si="87"/>
        <v>1.3386971698553435E-2</v>
      </c>
      <c r="H618" s="2">
        <f t="shared" si="85"/>
        <v>0.89182789716670841</v>
      </c>
      <c r="I618" s="2">
        <f t="shared" si="86"/>
        <v>47.141069148116081</v>
      </c>
    </row>
    <row r="619" spans="1:9" ht="13.5" x14ac:dyDescent="0.25">
      <c r="A619" s="3">
        <f>TITRES_STAT!B622</f>
        <v>42902</v>
      </c>
      <c r="B619" s="6">
        <f>TITRES_STAT!D622</f>
        <v>5.1718000000000002</v>
      </c>
      <c r="C619" s="2">
        <f t="shared" si="81"/>
        <v>0</v>
      </c>
      <c r="D619" s="2">
        <f t="shared" si="82"/>
        <v>0</v>
      </c>
      <c r="E619" s="2">
        <f t="shared" si="83"/>
        <v>0</v>
      </c>
      <c r="F619" s="2">
        <f t="shared" si="87"/>
        <v>1.1086098046540352E-2</v>
      </c>
      <c r="G619" s="2">
        <f t="shared" si="87"/>
        <v>1.2430759434371047E-2</v>
      </c>
      <c r="H619" s="2">
        <f t="shared" si="85"/>
        <v>0.89182789716670841</v>
      </c>
      <c r="I619" s="2">
        <f t="shared" si="86"/>
        <v>47.141069148116081</v>
      </c>
    </row>
    <row r="620" spans="1:9" ht="13.5" x14ac:dyDescent="0.25">
      <c r="A620" s="3">
        <f>TITRES_STAT!B623</f>
        <v>42905</v>
      </c>
      <c r="B620" s="6">
        <f>TITRES_STAT!D623</f>
        <v>5.1406000000000001</v>
      </c>
      <c r="C620" s="2">
        <f t="shared" si="81"/>
        <v>-3.1200000000000117E-2</v>
      </c>
      <c r="D620" s="2">
        <f t="shared" si="82"/>
        <v>0</v>
      </c>
      <c r="E620" s="2">
        <f t="shared" si="83"/>
        <v>3.1200000000000117E-2</v>
      </c>
      <c r="F620" s="2">
        <f t="shared" si="87"/>
        <v>1.0294233900358898E-2</v>
      </c>
      <c r="G620" s="2">
        <f t="shared" si="87"/>
        <v>1.3771419474773125E-2</v>
      </c>
      <c r="H620" s="2">
        <f t="shared" si="85"/>
        <v>0.74750710478438087</v>
      </c>
      <c r="I620" s="2">
        <f t="shared" si="86"/>
        <v>42.77562607544381</v>
      </c>
    </row>
    <row r="621" spans="1:9" ht="13.5" x14ac:dyDescent="0.25">
      <c r="A621" s="3">
        <f>TITRES_STAT!B624</f>
        <v>42906</v>
      </c>
      <c r="B621" s="6">
        <f>TITRES_STAT!D624</f>
        <v>5.1344000000000003</v>
      </c>
      <c r="C621" s="2">
        <f t="shared" si="81"/>
        <v>-6.1999999999997613E-3</v>
      </c>
      <c r="D621" s="2">
        <f t="shared" si="82"/>
        <v>0</v>
      </c>
      <c r="E621" s="2">
        <f t="shared" si="83"/>
        <v>6.1999999999997613E-3</v>
      </c>
      <c r="F621" s="2">
        <f t="shared" ref="F621:G636" si="88">((F620*13)+D621)/14</f>
        <v>9.5589314789046899E-3</v>
      </c>
      <c r="G621" s="2">
        <f t="shared" si="88"/>
        <v>1.3230603798003599E-2</v>
      </c>
      <c r="H621" s="2">
        <f t="shared" si="85"/>
        <v>0.72248641292902005</v>
      </c>
      <c r="I621" s="2">
        <f t="shared" si="86"/>
        <v>41.944389662874642</v>
      </c>
    </row>
    <row r="622" spans="1:9" ht="13.5" x14ac:dyDescent="0.25">
      <c r="A622" s="3">
        <f>TITRES_STAT!B625</f>
        <v>42907</v>
      </c>
      <c r="B622" s="6">
        <f>TITRES_STAT!D625</f>
        <v>5.1094999999999997</v>
      </c>
      <c r="C622" s="2">
        <f t="shared" si="81"/>
        <v>-2.4900000000000588E-2</v>
      </c>
      <c r="D622" s="2">
        <f t="shared" si="82"/>
        <v>0</v>
      </c>
      <c r="E622" s="2">
        <f t="shared" si="83"/>
        <v>2.4900000000000588E-2</v>
      </c>
      <c r="F622" s="2">
        <f t="shared" si="88"/>
        <v>8.8761506589829266E-3</v>
      </c>
      <c r="G622" s="2">
        <f t="shared" si="88"/>
        <v>1.4064132098146243E-2</v>
      </c>
      <c r="H622" s="2">
        <f t="shared" si="85"/>
        <v>0.63111968780162897</v>
      </c>
      <c r="I622" s="2">
        <f t="shared" si="86"/>
        <v>38.692420459483998</v>
      </c>
    </row>
    <row r="623" spans="1:9" ht="13.5" x14ac:dyDescent="0.25">
      <c r="A623" s="3">
        <f>TITRES_STAT!B626</f>
        <v>42908</v>
      </c>
      <c r="B623" s="6">
        <f>TITRES_STAT!D626</f>
        <v>5.1094999999999997</v>
      </c>
      <c r="C623" s="2">
        <f t="shared" si="81"/>
        <v>0</v>
      </c>
      <c r="D623" s="2">
        <f t="shared" si="82"/>
        <v>0</v>
      </c>
      <c r="E623" s="2">
        <f t="shared" si="83"/>
        <v>0</v>
      </c>
      <c r="F623" s="2">
        <f t="shared" si="88"/>
        <v>8.242139897627003E-3</v>
      </c>
      <c r="G623" s="2">
        <f t="shared" si="88"/>
        <v>1.305955123399294E-2</v>
      </c>
      <c r="H623" s="2">
        <f t="shared" si="85"/>
        <v>0.63111968780162897</v>
      </c>
      <c r="I623" s="2">
        <f t="shared" si="86"/>
        <v>38.692420459483998</v>
      </c>
    </row>
    <row r="624" spans="1:9" ht="13.5" x14ac:dyDescent="0.25">
      <c r="A624" s="3">
        <f>TITRES_STAT!B627</f>
        <v>42909</v>
      </c>
      <c r="B624" s="6">
        <f>TITRES_STAT!D627</f>
        <v>5.1094999999999997</v>
      </c>
      <c r="C624" s="2">
        <f t="shared" si="81"/>
        <v>0</v>
      </c>
      <c r="D624" s="2">
        <f t="shared" si="82"/>
        <v>0</v>
      </c>
      <c r="E624" s="2">
        <f t="shared" si="83"/>
        <v>0</v>
      </c>
      <c r="F624" s="2">
        <f t="shared" si="88"/>
        <v>7.6534156192250751E-3</v>
      </c>
      <c r="G624" s="2">
        <f t="shared" si="88"/>
        <v>1.2126726145850588E-2</v>
      </c>
      <c r="H624" s="2">
        <f t="shared" si="85"/>
        <v>0.63111968780162908</v>
      </c>
      <c r="I624" s="2">
        <f t="shared" si="86"/>
        <v>38.692420459483998</v>
      </c>
    </row>
    <row r="625" spans="1:9" ht="13.5" x14ac:dyDescent="0.25">
      <c r="A625" s="3">
        <f>TITRES_STAT!B628</f>
        <v>42914</v>
      </c>
      <c r="B625" s="6">
        <f>TITRES_STAT!D628</f>
        <v>5.1094999999999997</v>
      </c>
      <c r="C625" s="2">
        <f t="shared" si="81"/>
        <v>0</v>
      </c>
      <c r="D625" s="2">
        <f t="shared" si="82"/>
        <v>0</v>
      </c>
      <c r="E625" s="2">
        <f t="shared" si="83"/>
        <v>0</v>
      </c>
      <c r="F625" s="2">
        <f t="shared" si="88"/>
        <v>7.1067430749947123E-3</v>
      </c>
      <c r="G625" s="2">
        <f t="shared" si="88"/>
        <v>1.1260531421146974E-2</v>
      </c>
      <c r="H625" s="2">
        <f t="shared" si="85"/>
        <v>0.63111968780162908</v>
      </c>
      <c r="I625" s="2">
        <f t="shared" si="86"/>
        <v>38.692420459483998</v>
      </c>
    </row>
    <row r="626" spans="1:9" ht="13.5" x14ac:dyDescent="0.25">
      <c r="A626" s="3">
        <f>TITRES_STAT!B629</f>
        <v>42915</v>
      </c>
      <c r="B626" s="6">
        <f>TITRES_STAT!D629</f>
        <v>5.0782999999999996</v>
      </c>
      <c r="C626" s="2">
        <f t="shared" si="81"/>
        <v>-3.1200000000000117E-2</v>
      </c>
      <c r="D626" s="2">
        <f t="shared" si="82"/>
        <v>0</v>
      </c>
      <c r="E626" s="2">
        <f t="shared" si="83"/>
        <v>3.1200000000000117E-2</v>
      </c>
      <c r="F626" s="2">
        <f t="shared" si="88"/>
        <v>6.5991185696379472E-3</v>
      </c>
      <c r="G626" s="2">
        <f t="shared" si="88"/>
        <v>1.268477917677934E-2</v>
      </c>
      <c r="H626" s="2">
        <f t="shared" si="85"/>
        <v>0.52023913681668532</v>
      </c>
      <c r="I626" s="2">
        <f t="shared" si="86"/>
        <v>34.22087513850245</v>
      </c>
    </row>
    <row r="627" spans="1:9" ht="13.5" x14ac:dyDescent="0.25">
      <c r="A627" s="3">
        <f>TITRES_STAT!B630</f>
        <v>42916</v>
      </c>
      <c r="B627" s="6">
        <f>TITRES_STAT!D630</f>
        <v>5.1759000000000004</v>
      </c>
      <c r="C627" s="2">
        <f t="shared" si="81"/>
        <v>9.7600000000000797E-2</v>
      </c>
      <c r="D627" s="2">
        <f t="shared" si="82"/>
        <v>9.7600000000000797E-2</v>
      </c>
      <c r="E627" s="2">
        <f t="shared" si="83"/>
        <v>0</v>
      </c>
      <c r="F627" s="2">
        <f t="shared" si="88"/>
        <v>1.3099181528949578E-2</v>
      </c>
      <c r="G627" s="2">
        <f t="shared" si="88"/>
        <v>1.17787235212951E-2</v>
      </c>
      <c r="H627" s="2">
        <f t="shared" si="85"/>
        <v>1.1121053571948762</v>
      </c>
      <c r="I627" s="2">
        <f t="shared" si="86"/>
        <v>52.653877014538828</v>
      </c>
    </row>
    <row r="628" spans="1:9" ht="13.5" x14ac:dyDescent="0.25">
      <c r="A628" s="3">
        <f>TITRES_STAT!B631</f>
        <v>42919</v>
      </c>
      <c r="B628" s="6">
        <f>TITRES_STAT!D631</f>
        <v>5.0763999999999996</v>
      </c>
      <c r="C628" s="2">
        <f t="shared" si="81"/>
        <v>-9.950000000000081E-2</v>
      </c>
      <c r="D628" s="2">
        <f t="shared" si="82"/>
        <v>0</v>
      </c>
      <c r="E628" s="2">
        <f t="shared" si="83"/>
        <v>9.950000000000081E-2</v>
      </c>
      <c r="F628" s="2">
        <f t="shared" si="88"/>
        <v>1.216352570545318E-2</v>
      </c>
      <c r="G628" s="2">
        <f t="shared" si="88"/>
        <v>1.8044528984059793E-2</v>
      </c>
      <c r="H628" s="2">
        <f t="shared" si="85"/>
        <v>0.67408385756138145</v>
      </c>
      <c r="I628" s="2">
        <f t="shared" si="86"/>
        <v>40.26583581919914</v>
      </c>
    </row>
    <row r="629" spans="1:9" ht="13.5" x14ac:dyDescent="0.25">
      <c r="A629" s="3">
        <f>TITRES_STAT!B632</f>
        <v>42920</v>
      </c>
      <c r="B629" s="6">
        <f>TITRES_STAT!D632</f>
        <v>5.0896999999999997</v>
      </c>
      <c r="C629" s="2">
        <f t="shared" si="81"/>
        <v>1.330000000000009E-2</v>
      </c>
      <c r="D629" s="2">
        <f t="shared" si="82"/>
        <v>1.330000000000009E-2</v>
      </c>
      <c r="E629" s="2">
        <f t="shared" si="83"/>
        <v>0</v>
      </c>
      <c r="F629" s="2">
        <f t="shared" si="88"/>
        <v>1.2244702440777961E-2</v>
      </c>
      <c r="G629" s="2">
        <f t="shared" si="88"/>
        <v>1.6755634056626952E-2</v>
      </c>
      <c r="H629" s="2">
        <f t="shared" si="85"/>
        <v>0.73078120466202878</v>
      </c>
      <c r="I629" s="2">
        <f t="shared" si="86"/>
        <v>42.222621940520156</v>
      </c>
    </row>
    <row r="630" spans="1:9" ht="13.5" x14ac:dyDescent="0.25">
      <c r="A630" s="3">
        <f>TITRES_STAT!B633</f>
        <v>42921</v>
      </c>
      <c r="B630" s="6">
        <f>TITRES_STAT!D633</f>
        <v>5.0896999999999997</v>
      </c>
      <c r="C630" s="2">
        <f t="shared" si="81"/>
        <v>0</v>
      </c>
      <c r="D630" s="2">
        <f t="shared" si="82"/>
        <v>0</v>
      </c>
      <c r="E630" s="2">
        <f t="shared" si="83"/>
        <v>0</v>
      </c>
      <c r="F630" s="2">
        <f t="shared" si="88"/>
        <v>1.1370080837865251E-2</v>
      </c>
      <c r="G630" s="2">
        <f t="shared" si="88"/>
        <v>1.5558803052582169E-2</v>
      </c>
      <c r="H630" s="2">
        <f t="shared" si="85"/>
        <v>0.73078120466202889</v>
      </c>
      <c r="I630" s="2">
        <f t="shared" si="86"/>
        <v>42.222621940520163</v>
      </c>
    </row>
    <row r="631" spans="1:9" ht="13.5" x14ac:dyDescent="0.25">
      <c r="A631" s="3">
        <f>TITRES_STAT!B634</f>
        <v>42922</v>
      </c>
      <c r="B631" s="6">
        <f>TITRES_STAT!D634</f>
        <v>5.0431999999999997</v>
      </c>
      <c r="C631" s="2">
        <f t="shared" si="81"/>
        <v>-4.6499999999999986E-2</v>
      </c>
      <c r="D631" s="2">
        <f t="shared" si="82"/>
        <v>0</v>
      </c>
      <c r="E631" s="2">
        <f t="shared" si="83"/>
        <v>4.6499999999999986E-2</v>
      </c>
      <c r="F631" s="2">
        <f t="shared" si="88"/>
        <v>1.055793220658916E-2</v>
      </c>
      <c r="G631" s="2">
        <f t="shared" si="88"/>
        <v>1.7768888548826297E-2</v>
      </c>
      <c r="H631" s="2">
        <f t="shared" si="85"/>
        <v>0.59418078838063015</v>
      </c>
      <c r="I631" s="2">
        <f t="shared" si="86"/>
        <v>37.271857289423203</v>
      </c>
    </row>
    <row r="632" spans="1:9" ht="13.5" x14ac:dyDescent="0.25">
      <c r="A632" s="3">
        <f>TITRES_STAT!B635</f>
        <v>42923</v>
      </c>
      <c r="B632" s="6">
        <f>TITRES_STAT!D635</f>
        <v>5.0763999999999996</v>
      </c>
      <c r="C632" s="2">
        <f t="shared" si="81"/>
        <v>3.3199999999999896E-2</v>
      </c>
      <c r="D632" s="2">
        <f t="shared" si="82"/>
        <v>3.3199999999999896E-2</v>
      </c>
      <c r="E632" s="2">
        <f t="shared" si="83"/>
        <v>0</v>
      </c>
      <c r="F632" s="2">
        <f t="shared" si="88"/>
        <v>1.2175222763261355E-2</v>
      </c>
      <c r="G632" s="2">
        <f t="shared" si="88"/>
        <v>1.6499682223910132E-2</v>
      </c>
      <c r="H632" s="2">
        <f t="shared" si="85"/>
        <v>0.73790650013961556</v>
      </c>
      <c r="I632" s="2">
        <f t="shared" si="86"/>
        <v>42.459505162120948</v>
      </c>
    </row>
    <row r="633" spans="1:9" ht="13.5" x14ac:dyDescent="0.25">
      <c r="A633" s="3">
        <f>TITRES_STAT!B636</f>
        <v>42926</v>
      </c>
      <c r="B633" s="6">
        <f>TITRES_STAT!D636</f>
        <v>5.1692999999999998</v>
      </c>
      <c r="C633" s="2">
        <f t="shared" si="81"/>
        <v>9.2900000000000205E-2</v>
      </c>
      <c r="D633" s="2">
        <f t="shared" si="82"/>
        <v>9.2900000000000205E-2</v>
      </c>
      <c r="E633" s="2">
        <f t="shared" si="83"/>
        <v>0</v>
      </c>
      <c r="F633" s="2">
        <f t="shared" si="88"/>
        <v>1.7941278280171273E-2</v>
      </c>
      <c r="G633" s="2">
        <f t="shared" si="88"/>
        <v>1.5321133493630837E-2</v>
      </c>
      <c r="H633" s="2">
        <f t="shared" si="85"/>
        <v>1.1710150745458656</v>
      </c>
      <c r="I633" s="2">
        <f t="shared" si="86"/>
        <v>53.938597123321188</v>
      </c>
    </row>
    <row r="634" spans="1:9" ht="13.5" x14ac:dyDescent="0.25">
      <c r="A634" s="3">
        <f>TITRES_STAT!B637</f>
        <v>42927</v>
      </c>
      <c r="B634" s="6">
        <f>TITRES_STAT!D637</f>
        <v>5.1692999999999998</v>
      </c>
      <c r="C634" s="2">
        <f t="shared" si="81"/>
        <v>0</v>
      </c>
      <c r="D634" s="2">
        <f t="shared" si="82"/>
        <v>0</v>
      </c>
      <c r="E634" s="2">
        <f t="shared" si="83"/>
        <v>0</v>
      </c>
      <c r="F634" s="2">
        <f t="shared" si="88"/>
        <v>1.6659758403016183E-2</v>
      </c>
      <c r="G634" s="2">
        <f t="shared" si="88"/>
        <v>1.4226766815514349E-2</v>
      </c>
      <c r="H634" s="2">
        <f t="shared" si="85"/>
        <v>1.1710150745458656</v>
      </c>
      <c r="I634" s="2">
        <f t="shared" si="86"/>
        <v>53.938597123321188</v>
      </c>
    </row>
    <row r="635" spans="1:9" ht="13.5" x14ac:dyDescent="0.25">
      <c r="A635" s="3">
        <f>TITRES_STAT!B638</f>
        <v>42928</v>
      </c>
      <c r="B635" s="6">
        <f>TITRES_STAT!D638</f>
        <v>5.2290000000000001</v>
      </c>
      <c r="C635" s="2">
        <f t="shared" si="81"/>
        <v>5.9700000000000308E-2</v>
      </c>
      <c r="D635" s="2">
        <f t="shared" si="82"/>
        <v>5.9700000000000308E-2</v>
      </c>
      <c r="E635" s="2">
        <f t="shared" si="83"/>
        <v>0</v>
      </c>
      <c r="F635" s="2">
        <f t="shared" si="88"/>
        <v>1.9734061374229336E-2</v>
      </c>
      <c r="G635" s="2">
        <f t="shared" si="88"/>
        <v>1.3210569185834752E-2</v>
      </c>
      <c r="H635" s="2">
        <f t="shared" si="85"/>
        <v>1.4938085631760292</v>
      </c>
      <c r="I635" s="2">
        <f t="shared" si="86"/>
        <v>59.900691064817167</v>
      </c>
    </row>
    <row r="636" spans="1:9" ht="13.5" x14ac:dyDescent="0.25">
      <c r="A636" s="3">
        <f>TITRES_STAT!B639</f>
        <v>42929</v>
      </c>
      <c r="B636" s="6">
        <f>TITRES_STAT!D639</f>
        <v>5.2290000000000001</v>
      </c>
      <c r="C636" s="2">
        <f t="shared" si="81"/>
        <v>0</v>
      </c>
      <c r="D636" s="2">
        <f t="shared" si="82"/>
        <v>0</v>
      </c>
      <c r="E636" s="2">
        <f t="shared" si="83"/>
        <v>0</v>
      </c>
      <c r="F636" s="2">
        <f t="shared" si="88"/>
        <v>1.8324485561784381E-2</v>
      </c>
      <c r="G636" s="2">
        <f t="shared" si="88"/>
        <v>1.2266957101132269E-2</v>
      </c>
      <c r="H636" s="2">
        <f t="shared" si="85"/>
        <v>1.4938085631760289</v>
      </c>
      <c r="I636" s="2">
        <f t="shared" si="86"/>
        <v>59.900691064817167</v>
      </c>
    </row>
    <row r="637" spans="1:9" ht="13.5" x14ac:dyDescent="0.25">
      <c r="A637" s="3">
        <f>TITRES_STAT!B640</f>
        <v>42930</v>
      </c>
      <c r="B637" s="6">
        <f>TITRES_STAT!D640</f>
        <v>5.2290000000000001</v>
      </c>
      <c r="C637" s="2">
        <f t="shared" si="81"/>
        <v>0</v>
      </c>
      <c r="D637" s="2">
        <f t="shared" si="82"/>
        <v>0</v>
      </c>
      <c r="E637" s="2">
        <f t="shared" si="83"/>
        <v>0</v>
      </c>
      <c r="F637" s="2">
        <f t="shared" ref="F637:G652" si="89">((F636*13)+D637)/14</f>
        <v>1.7015593735942639E-2</v>
      </c>
      <c r="G637" s="2">
        <f t="shared" si="89"/>
        <v>1.1390745879622821E-2</v>
      </c>
      <c r="H637" s="2">
        <f t="shared" si="85"/>
        <v>1.4938085631760289</v>
      </c>
      <c r="I637" s="2">
        <f t="shared" si="86"/>
        <v>59.900691064817167</v>
      </c>
    </row>
    <row r="638" spans="1:9" ht="13.5" x14ac:dyDescent="0.25">
      <c r="A638" s="3">
        <f>TITRES_STAT!B641</f>
        <v>42933</v>
      </c>
      <c r="B638" s="6">
        <f>TITRES_STAT!D641</f>
        <v>5.2290000000000001</v>
      </c>
      <c r="C638" s="2">
        <f t="shared" si="81"/>
        <v>0</v>
      </c>
      <c r="D638" s="2">
        <f t="shared" si="82"/>
        <v>0</v>
      </c>
      <c r="E638" s="2">
        <f t="shared" si="83"/>
        <v>0</v>
      </c>
      <c r="F638" s="2">
        <f t="shared" si="89"/>
        <v>1.5800194183375308E-2</v>
      </c>
      <c r="G638" s="2">
        <f t="shared" si="89"/>
        <v>1.0577121173935477E-2</v>
      </c>
      <c r="H638" s="2">
        <f t="shared" si="85"/>
        <v>1.4938085631760289</v>
      </c>
      <c r="I638" s="2">
        <f t="shared" si="86"/>
        <v>59.900691064817167</v>
      </c>
    </row>
    <row r="639" spans="1:9" ht="13.5" x14ac:dyDescent="0.25">
      <c r="A639" s="3">
        <f>TITRES_STAT!B642</f>
        <v>42934</v>
      </c>
      <c r="B639" s="6">
        <f>TITRES_STAT!D642</f>
        <v>5.1759000000000004</v>
      </c>
      <c r="C639" s="2">
        <f t="shared" si="81"/>
        <v>-5.3099999999999703E-2</v>
      </c>
      <c r="D639" s="2">
        <f t="shared" si="82"/>
        <v>0</v>
      </c>
      <c r="E639" s="2">
        <f t="shared" si="83"/>
        <v>5.3099999999999703E-2</v>
      </c>
      <c r="F639" s="2">
        <f t="shared" si="89"/>
        <v>1.4671608884562787E-2</v>
      </c>
      <c r="G639" s="2">
        <f t="shared" si="89"/>
        <v>1.3614469661511492E-2</v>
      </c>
      <c r="H639" s="2">
        <f t="shared" si="85"/>
        <v>1.0776482117434114</v>
      </c>
      <c r="I639" s="2">
        <f t="shared" si="86"/>
        <v>51.868656380433492</v>
      </c>
    </row>
    <row r="640" spans="1:9" ht="13.5" x14ac:dyDescent="0.25">
      <c r="A640" s="3">
        <f>TITRES_STAT!B643</f>
        <v>42935</v>
      </c>
      <c r="B640" s="6">
        <f>TITRES_STAT!D643</f>
        <v>5.2091000000000003</v>
      </c>
      <c r="C640" s="2">
        <f t="shared" si="81"/>
        <v>3.3199999999999896E-2</v>
      </c>
      <c r="D640" s="2">
        <f t="shared" si="82"/>
        <v>3.3199999999999896E-2</v>
      </c>
      <c r="E640" s="2">
        <f t="shared" si="83"/>
        <v>0</v>
      </c>
      <c r="F640" s="2">
        <f t="shared" si="89"/>
        <v>1.5995065392808296E-2</v>
      </c>
      <c r="G640" s="2">
        <f t="shared" si="89"/>
        <v>1.2642007542832099E-2</v>
      </c>
      <c r="H640" s="2">
        <f t="shared" si="85"/>
        <v>1.2652314388055677</v>
      </c>
      <c r="I640" s="2">
        <f t="shared" si="86"/>
        <v>55.854400443634617</v>
      </c>
    </row>
    <row r="641" spans="1:9" ht="13.5" x14ac:dyDescent="0.25">
      <c r="A641" s="3">
        <f>TITRES_STAT!B644</f>
        <v>42936</v>
      </c>
      <c r="B641" s="6">
        <f>TITRES_STAT!D644</f>
        <v>5.2091000000000003</v>
      </c>
      <c r="C641" s="2">
        <f t="shared" si="81"/>
        <v>0</v>
      </c>
      <c r="D641" s="2">
        <f t="shared" si="82"/>
        <v>0</v>
      </c>
      <c r="E641" s="2">
        <f t="shared" si="83"/>
        <v>0</v>
      </c>
      <c r="F641" s="2">
        <f t="shared" si="89"/>
        <v>1.4852560721893417E-2</v>
      </c>
      <c r="G641" s="2">
        <f t="shared" si="89"/>
        <v>1.1739007004058378E-2</v>
      </c>
      <c r="H641" s="2">
        <f t="shared" si="85"/>
        <v>1.2652314388055677</v>
      </c>
      <c r="I641" s="2">
        <f t="shared" si="86"/>
        <v>55.854400443634617</v>
      </c>
    </row>
    <row r="642" spans="1:9" ht="13.5" x14ac:dyDescent="0.25">
      <c r="A642" s="3">
        <f>TITRES_STAT!B645</f>
        <v>42937</v>
      </c>
      <c r="B642" s="6">
        <f>TITRES_STAT!D645</f>
        <v>5.2091000000000003</v>
      </c>
      <c r="C642" s="2">
        <f t="shared" si="81"/>
        <v>0</v>
      </c>
      <c r="D642" s="2">
        <f t="shared" si="82"/>
        <v>0</v>
      </c>
      <c r="E642" s="2">
        <f t="shared" si="83"/>
        <v>0</v>
      </c>
      <c r="F642" s="2">
        <f t="shared" si="89"/>
        <v>1.3791663527472459E-2</v>
      </c>
      <c r="G642" s="2">
        <f t="shared" si="89"/>
        <v>1.0900506503768493E-2</v>
      </c>
      <c r="H642" s="2">
        <f t="shared" si="85"/>
        <v>1.2652314388055677</v>
      </c>
      <c r="I642" s="2">
        <f t="shared" si="86"/>
        <v>55.854400443634617</v>
      </c>
    </row>
    <row r="643" spans="1:9" ht="13.5" x14ac:dyDescent="0.25">
      <c r="A643" s="3">
        <f>TITRES_STAT!B646</f>
        <v>42940</v>
      </c>
      <c r="B643" s="6">
        <f>TITRES_STAT!D646</f>
        <v>5.1759000000000004</v>
      </c>
      <c r="C643" s="2">
        <f t="shared" ref="C643:C706" si="90">B643-B642</f>
        <v>-3.3199999999999896E-2</v>
      </c>
      <c r="D643" s="2">
        <f t="shared" ref="D643:D706" si="91">IF(C643&gt;0,C643,0)</f>
        <v>0</v>
      </c>
      <c r="E643" s="2">
        <f t="shared" ref="E643:E706" si="92">IF(C643&lt;0,-C643,0)</f>
        <v>3.3199999999999896E-2</v>
      </c>
      <c r="F643" s="2">
        <f t="shared" si="89"/>
        <v>1.280654470408157E-2</v>
      </c>
      <c r="G643" s="2">
        <f t="shared" si="89"/>
        <v>1.2493327467785021E-2</v>
      </c>
      <c r="H643" s="2">
        <f t="shared" si="85"/>
        <v>1.0250707617409536</v>
      </c>
      <c r="I643" s="2">
        <f t="shared" si="86"/>
        <v>50.619009523385742</v>
      </c>
    </row>
    <row r="644" spans="1:9" ht="13.5" x14ac:dyDescent="0.25">
      <c r="A644" s="3">
        <f>TITRES_STAT!B647</f>
        <v>42942</v>
      </c>
      <c r="B644" s="6">
        <f>TITRES_STAT!D647</f>
        <v>5.0763999999999996</v>
      </c>
      <c r="C644" s="2">
        <f t="shared" si="90"/>
        <v>-9.950000000000081E-2</v>
      </c>
      <c r="D644" s="2">
        <f t="shared" si="91"/>
        <v>0</v>
      </c>
      <c r="E644" s="2">
        <f t="shared" si="92"/>
        <v>9.950000000000081E-2</v>
      </c>
      <c r="F644" s="2">
        <f t="shared" si="89"/>
        <v>1.1891791510932887E-2</v>
      </c>
      <c r="G644" s="2">
        <f t="shared" si="89"/>
        <v>1.8708089791514719E-2</v>
      </c>
      <c r="H644" s="2">
        <f t="shared" si="85"/>
        <v>0.63564969184221864</v>
      </c>
      <c r="I644" s="2">
        <f t="shared" si="86"/>
        <v>38.862214507942198</v>
      </c>
    </row>
    <row r="645" spans="1:9" ht="13.5" x14ac:dyDescent="0.25">
      <c r="A645" s="3">
        <f>TITRES_STAT!B648</f>
        <v>42943</v>
      </c>
      <c r="B645" s="6">
        <f>TITRES_STAT!D648</f>
        <v>5.1096000000000004</v>
      </c>
      <c r="C645" s="2">
        <f t="shared" si="90"/>
        <v>3.3200000000000784E-2</v>
      </c>
      <c r="D645" s="2">
        <f t="shared" si="91"/>
        <v>3.3200000000000784E-2</v>
      </c>
      <c r="E645" s="2">
        <f t="shared" si="92"/>
        <v>0</v>
      </c>
      <c r="F645" s="2">
        <f t="shared" si="89"/>
        <v>1.3413806403009166E-2</v>
      </c>
      <c r="G645" s="2">
        <f t="shared" si="89"/>
        <v>1.7371797663549383E-2</v>
      </c>
      <c r="H645" s="2">
        <f t="shared" si="85"/>
        <v>0.77215994929269027</v>
      </c>
      <c r="I645" s="2">
        <f t="shared" si="86"/>
        <v>43.571684914833845</v>
      </c>
    </row>
    <row r="646" spans="1:9" ht="13.5" x14ac:dyDescent="0.25">
      <c r="A646" s="3">
        <f>TITRES_STAT!B649</f>
        <v>42944</v>
      </c>
      <c r="B646" s="6">
        <f>TITRES_STAT!D649</f>
        <v>5.0431999999999997</v>
      </c>
      <c r="C646" s="2">
        <f t="shared" si="90"/>
        <v>-6.6400000000000681E-2</v>
      </c>
      <c r="D646" s="2">
        <f t="shared" si="91"/>
        <v>0</v>
      </c>
      <c r="E646" s="2">
        <f t="shared" si="92"/>
        <v>6.6400000000000681E-2</v>
      </c>
      <c r="F646" s="2">
        <f t="shared" si="89"/>
        <v>1.2455677374222799E-2</v>
      </c>
      <c r="G646" s="2">
        <f t="shared" si="89"/>
        <v>2.0873812116153048E-2</v>
      </c>
      <c r="H646" s="2">
        <f t="shared" si="85"/>
        <v>0.59671311138151251</v>
      </c>
      <c r="I646" s="2">
        <f t="shared" si="86"/>
        <v>37.371341609716147</v>
      </c>
    </row>
    <row r="647" spans="1:9" ht="13.5" x14ac:dyDescent="0.25">
      <c r="A647" s="3">
        <f>TITRES_STAT!B650</f>
        <v>42947</v>
      </c>
      <c r="B647" s="6">
        <f>TITRES_STAT!D650</f>
        <v>5.0232999999999999</v>
      </c>
      <c r="C647" s="2">
        <f t="shared" si="90"/>
        <v>-1.9899999999999807E-2</v>
      </c>
      <c r="D647" s="2">
        <f t="shared" si="91"/>
        <v>0</v>
      </c>
      <c r="E647" s="2">
        <f t="shared" si="92"/>
        <v>1.9899999999999807E-2</v>
      </c>
      <c r="F647" s="2">
        <f t="shared" si="89"/>
        <v>1.1565986133206885E-2</v>
      </c>
      <c r="G647" s="2">
        <f t="shared" si="89"/>
        <v>2.0804254107856388E-2</v>
      </c>
      <c r="H647" s="2">
        <f t="shared" si="85"/>
        <v>0.5559433216516606</v>
      </c>
      <c r="I647" s="2">
        <f t="shared" si="86"/>
        <v>35.730306748032262</v>
      </c>
    </row>
    <row r="648" spans="1:9" ht="13.5" x14ac:dyDescent="0.25">
      <c r="A648" s="3">
        <f>TITRES_STAT!B651</f>
        <v>42948</v>
      </c>
      <c r="B648" s="6">
        <f>TITRES_STAT!D651</f>
        <v>5.1559999999999997</v>
      </c>
      <c r="C648" s="2">
        <f t="shared" si="90"/>
        <v>0.13269999999999982</v>
      </c>
      <c r="D648" s="2">
        <f t="shared" si="91"/>
        <v>0.13269999999999982</v>
      </c>
      <c r="E648" s="2">
        <f t="shared" si="92"/>
        <v>0</v>
      </c>
      <c r="F648" s="2">
        <f t="shared" si="89"/>
        <v>2.0218415695120666E-2</v>
      </c>
      <c r="G648" s="2">
        <f t="shared" si="89"/>
        <v>1.9318235957295215E-2</v>
      </c>
      <c r="H648" s="2">
        <f t="shared" si="85"/>
        <v>1.0465974087807699</v>
      </c>
      <c r="I648" s="2">
        <f t="shared" si="86"/>
        <v>51.138411701804351</v>
      </c>
    </row>
    <row r="649" spans="1:9" ht="13.5" x14ac:dyDescent="0.25">
      <c r="A649" s="3">
        <f>TITRES_STAT!B652</f>
        <v>42949</v>
      </c>
      <c r="B649" s="6">
        <f>TITRES_STAT!D652</f>
        <v>5.1096000000000004</v>
      </c>
      <c r="C649" s="2">
        <f t="shared" si="90"/>
        <v>-4.6399999999999331E-2</v>
      </c>
      <c r="D649" s="2">
        <f t="shared" si="91"/>
        <v>0</v>
      </c>
      <c r="E649" s="2">
        <f t="shared" si="92"/>
        <v>4.6399999999999331E-2</v>
      </c>
      <c r="F649" s="2">
        <f t="shared" si="89"/>
        <v>1.8774243145469188E-2</v>
      </c>
      <c r="G649" s="2">
        <f t="shared" si="89"/>
        <v>2.1252647674631222E-2</v>
      </c>
      <c r="H649" s="2">
        <f t="shared" si="85"/>
        <v>0.88338372860147463</v>
      </c>
      <c r="I649" s="2">
        <f t="shared" si="86"/>
        <v>46.904075637174586</v>
      </c>
    </row>
    <row r="650" spans="1:9" ht="13.5" x14ac:dyDescent="0.25">
      <c r="A650" s="3">
        <f>TITRES_STAT!B653</f>
        <v>42950</v>
      </c>
      <c r="B650" s="6">
        <f>TITRES_STAT!D653</f>
        <v>5.0763999999999996</v>
      </c>
      <c r="C650" s="2">
        <f t="shared" si="90"/>
        <v>-3.3200000000000784E-2</v>
      </c>
      <c r="D650" s="2">
        <f t="shared" si="91"/>
        <v>0</v>
      </c>
      <c r="E650" s="2">
        <f t="shared" si="92"/>
        <v>3.3200000000000784E-2</v>
      </c>
      <c r="F650" s="2">
        <f t="shared" si="89"/>
        <v>1.7433225777935674E-2</v>
      </c>
      <c r="G650" s="2">
        <f t="shared" si="89"/>
        <v>2.2106029983586191E-2</v>
      </c>
      <c r="H650" s="2">
        <f t="shared" si="85"/>
        <v>0.78861857108128008</v>
      </c>
      <c r="I650" s="2">
        <f t="shared" si="86"/>
        <v>44.090930499761818</v>
      </c>
    </row>
    <row r="651" spans="1:9" ht="13.5" x14ac:dyDescent="0.25">
      <c r="A651" s="3">
        <f>TITRES_STAT!B654</f>
        <v>42951</v>
      </c>
      <c r="B651" s="6">
        <f>TITRES_STAT!D654</f>
        <v>5.0763999999999996</v>
      </c>
      <c r="C651" s="2">
        <f t="shared" si="90"/>
        <v>0</v>
      </c>
      <c r="D651" s="2">
        <f t="shared" si="91"/>
        <v>0</v>
      </c>
      <c r="E651" s="2">
        <f t="shared" si="92"/>
        <v>0</v>
      </c>
      <c r="F651" s="2">
        <f t="shared" si="89"/>
        <v>1.6187995365225982E-2</v>
      </c>
      <c r="G651" s="2">
        <f t="shared" si="89"/>
        <v>2.0527027841901465E-2</v>
      </c>
      <c r="H651" s="2">
        <f t="shared" si="85"/>
        <v>0.78861857108127986</v>
      </c>
      <c r="I651" s="2">
        <f t="shared" si="86"/>
        <v>44.090930499761811</v>
      </c>
    </row>
    <row r="652" spans="1:9" ht="13.5" x14ac:dyDescent="0.25">
      <c r="A652" s="3">
        <f>TITRES_STAT!B655</f>
        <v>42954</v>
      </c>
      <c r="B652" s="6">
        <f>TITRES_STAT!D655</f>
        <v>5.03</v>
      </c>
      <c r="C652" s="2">
        <f t="shared" si="90"/>
        <v>-4.6399999999999331E-2</v>
      </c>
      <c r="D652" s="2">
        <f t="shared" si="91"/>
        <v>0</v>
      </c>
      <c r="E652" s="2">
        <f t="shared" si="92"/>
        <v>4.6399999999999331E-2</v>
      </c>
      <c r="F652" s="2">
        <f t="shared" si="89"/>
        <v>1.5031709981995555E-2</v>
      </c>
      <c r="G652" s="2">
        <f t="shared" si="89"/>
        <v>2.2375097281765597E-2</v>
      </c>
      <c r="H652" s="2">
        <f t="shared" si="85"/>
        <v>0.67180534648425971</v>
      </c>
      <c r="I652" s="2">
        <f t="shared" si="86"/>
        <v>40.18442385634426</v>
      </c>
    </row>
    <row r="653" spans="1:9" ht="13.5" x14ac:dyDescent="0.25">
      <c r="A653" s="3">
        <f>TITRES_STAT!B656</f>
        <v>42955</v>
      </c>
      <c r="B653" s="6">
        <f>TITRES_STAT!D656</f>
        <v>5.0431999999999997</v>
      </c>
      <c r="C653" s="2">
        <f t="shared" si="90"/>
        <v>1.3199999999999434E-2</v>
      </c>
      <c r="D653" s="2">
        <f t="shared" si="91"/>
        <v>1.3199999999999434E-2</v>
      </c>
      <c r="E653" s="2">
        <f t="shared" si="92"/>
        <v>0</v>
      </c>
      <c r="F653" s="2">
        <f t="shared" ref="F653:G668" si="93">((F652*13)+D653)/14</f>
        <v>1.4900873554710118E-2</v>
      </c>
      <c r="G653" s="2">
        <f t="shared" si="93"/>
        <v>2.0776876047353766E-2</v>
      </c>
      <c r="H653" s="2">
        <f t="shared" si="85"/>
        <v>0.71718546718711151</v>
      </c>
      <c r="I653" s="2">
        <f t="shared" si="86"/>
        <v>41.765172189694752</v>
      </c>
    </row>
    <row r="654" spans="1:9" ht="13.5" x14ac:dyDescent="0.25">
      <c r="A654" s="3">
        <f>TITRES_STAT!B657</f>
        <v>42956</v>
      </c>
      <c r="B654" s="6">
        <f>TITRES_STAT!D657</f>
        <v>5.0499000000000001</v>
      </c>
      <c r="C654" s="2">
        <f t="shared" si="90"/>
        <v>6.7000000000003723E-3</v>
      </c>
      <c r="D654" s="2">
        <f t="shared" si="91"/>
        <v>6.7000000000003723E-3</v>
      </c>
      <c r="E654" s="2">
        <f t="shared" si="92"/>
        <v>0</v>
      </c>
      <c r="F654" s="2">
        <f t="shared" si="93"/>
        <v>1.4315096872230851E-2</v>
      </c>
      <c r="G654" s="2">
        <f t="shared" si="93"/>
        <v>1.9292813472542782E-2</v>
      </c>
      <c r="H654" s="2">
        <f t="shared" si="85"/>
        <v>0.74199115088133016</v>
      </c>
      <c r="I654" s="2">
        <f t="shared" si="86"/>
        <v>42.594427101764133</v>
      </c>
    </row>
    <row r="655" spans="1:9" ht="13.5" x14ac:dyDescent="0.25">
      <c r="A655" s="3">
        <f>TITRES_STAT!B658</f>
        <v>42957</v>
      </c>
      <c r="B655" s="6">
        <f>TITRES_STAT!D658</f>
        <v>5.03</v>
      </c>
      <c r="C655" s="2">
        <f t="shared" si="90"/>
        <v>-1.9899999999999807E-2</v>
      </c>
      <c r="D655" s="2">
        <f t="shared" si="91"/>
        <v>0</v>
      </c>
      <c r="E655" s="2">
        <f t="shared" si="92"/>
        <v>1.9899999999999807E-2</v>
      </c>
      <c r="F655" s="2">
        <f t="shared" si="93"/>
        <v>1.329258995278579E-2</v>
      </c>
      <c r="G655" s="2">
        <f t="shared" si="93"/>
        <v>1.9336183938789712E-2</v>
      </c>
      <c r="H655" s="2">
        <f t="shared" si="85"/>
        <v>0.68744639556929032</v>
      </c>
      <c r="I655" s="2">
        <f t="shared" si="86"/>
        <v>40.738858275694611</v>
      </c>
    </row>
    <row r="656" spans="1:9" ht="13.5" x14ac:dyDescent="0.25">
      <c r="A656" s="3">
        <f>TITRES_STAT!B659</f>
        <v>42958</v>
      </c>
      <c r="B656" s="6">
        <f>TITRES_STAT!D659</f>
        <v>5.1029999999999998</v>
      </c>
      <c r="C656" s="2">
        <f t="shared" si="90"/>
        <v>7.299999999999951E-2</v>
      </c>
      <c r="D656" s="2">
        <f t="shared" si="91"/>
        <v>7.299999999999951E-2</v>
      </c>
      <c r="E656" s="2">
        <f t="shared" si="92"/>
        <v>0</v>
      </c>
      <c r="F656" s="2">
        <f t="shared" si="93"/>
        <v>1.75574049561582E-2</v>
      </c>
      <c r="G656" s="2">
        <f t="shared" si="93"/>
        <v>1.7955027943161873E-2</v>
      </c>
      <c r="H656" s="2">
        <f t="shared" si="85"/>
        <v>0.97785450469571078</v>
      </c>
      <c r="I656" s="2">
        <f t="shared" si="86"/>
        <v>49.440163691219134</v>
      </c>
    </row>
    <row r="657" spans="1:9" ht="13.5" x14ac:dyDescent="0.25">
      <c r="A657" s="3">
        <f>TITRES_STAT!B660</f>
        <v>42961</v>
      </c>
      <c r="B657" s="6">
        <f>TITRES_STAT!D660</f>
        <v>5.1029999999999998</v>
      </c>
      <c r="C657" s="2">
        <f t="shared" si="90"/>
        <v>0</v>
      </c>
      <c r="D657" s="2">
        <f t="shared" si="91"/>
        <v>0</v>
      </c>
      <c r="E657" s="2">
        <f t="shared" si="92"/>
        <v>0</v>
      </c>
      <c r="F657" s="2">
        <f t="shared" si="93"/>
        <v>1.6303304602146899E-2</v>
      </c>
      <c r="G657" s="2">
        <f t="shared" si="93"/>
        <v>1.6672525947221739E-2</v>
      </c>
      <c r="H657" s="2">
        <f t="shared" ref="H657:H720" si="94">F657/G657</f>
        <v>0.97785450469571078</v>
      </c>
      <c r="I657" s="2">
        <f t="shared" ref="I657:I720" si="95">IF(G657=0,100,100-(100/(1+H657)))</f>
        <v>49.440163691219134</v>
      </c>
    </row>
    <row r="658" spans="1:9" ht="13.5" x14ac:dyDescent="0.25">
      <c r="A658" s="3">
        <f>TITRES_STAT!B661</f>
        <v>42962</v>
      </c>
      <c r="B658" s="6">
        <f>TITRES_STAT!D661</f>
        <v>5.0232999999999999</v>
      </c>
      <c r="C658" s="2">
        <f t="shared" si="90"/>
        <v>-7.9699999999999882E-2</v>
      </c>
      <c r="D658" s="2">
        <f t="shared" si="91"/>
        <v>0</v>
      </c>
      <c r="E658" s="2">
        <f t="shared" si="92"/>
        <v>7.9699999999999882E-2</v>
      </c>
      <c r="F658" s="2">
        <f t="shared" si="93"/>
        <v>1.5138782844850693E-2</v>
      </c>
      <c r="G658" s="2">
        <f t="shared" si="93"/>
        <v>2.1174488379563036E-2</v>
      </c>
      <c r="H658" s="2">
        <f t="shared" si="94"/>
        <v>0.71495389043081581</v>
      </c>
      <c r="I658" s="2">
        <f t="shared" si="95"/>
        <v>41.689394357489768</v>
      </c>
    </row>
    <row r="659" spans="1:9" ht="13.5" x14ac:dyDescent="0.25">
      <c r="A659" s="3">
        <f>TITRES_STAT!B662</f>
        <v>42963</v>
      </c>
      <c r="B659" s="6">
        <f>TITRES_STAT!D662</f>
        <v>5.1029999999999998</v>
      </c>
      <c r="C659" s="2">
        <f t="shared" si="90"/>
        <v>7.9699999999999882E-2</v>
      </c>
      <c r="D659" s="2">
        <f t="shared" si="91"/>
        <v>7.9699999999999882E-2</v>
      </c>
      <c r="E659" s="2">
        <f t="shared" si="92"/>
        <v>0</v>
      </c>
      <c r="F659" s="2">
        <f t="shared" si="93"/>
        <v>1.9750298355932779E-2</v>
      </c>
      <c r="G659" s="2">
        <f t="shared" si="93"/>
        <v>1.9662024923879962E-2</v>
      </c>
      <c r="H659" s="2">
        <f t="shared" si="94"/>
        <v>1.0044895392206328</v>
      </c>
      <c r="I659" s="2">
        <f t="shared" si="95"/>
        <v>50.111987095287574</v>
      </c>
    </row>
    <row r="660" spans="1:9" ht="13.5" x14ac:dyDescent="0.25">
      <c r="A660" s="3">
        <f>TITRES_STAT!B663</f>
        <v>42964</v>
      </c>
      <c r="B660" s="6">
        <f>TITRES_STAT!D663</f>
        <v>5.0431999999999997</v>
      </c>
      <c r="C660" s="2">
        <f t="shared" si="90"/>
        <v>-5.9800000000000075E-2</v>
      </c>
      <c r="D660" s="2">
        <f t="shared" si="91"/>
        <v>0</v>
      </c>
      <c r="E660" s="2">
        <f t="shared" si="92"/>
        <v>5.9800000000000075E-2</v>
      </c>
      <c r="F660" s="2">
        <f t="shared" si="93"/>
        <v>1.8339562759080438E-2</v>
      </c>
      <c r="G660" s="2">
        <f t="shared" si="93"/>
        <v>2.252902314360283E-2</v>
      </c>
      <c r="H660" s="2">
        <f t="shared" si="94"/>
        <v>0.81404163164029597</v>
      </c>
      <c r="I660" s="2">
        <f t="shared" si="95"/>
        <v>44.874473520446266</v>
      </c>
    </row>
    <row r="661" spans="1:9" ht="13.5" x14ac:dyDescent="0.25">
      <c r="A661" s="3">
        <f>TITRES_STAT!B664</f>
        <v>42965</v>
      </c>
      <c r="B661" s="6">
        <f>TITRES_STAT!D664</f>
        <v>5.1029999999999998</v>
      </c>
      <c r="C661" s="2">
        <f t="shared" si="90"/>
        <v>5.9800000000000075E-2</v>
      </c>
      <c r="D661" s="2">
        <f t="shared" si="91"/>
        <v>5.9800000000000075E-2</v>
      </c>
      <c r="E661" s="2">
        <f t="shared" si="92"/>
        <v>0</v>
      </c>
      <c r="F661" s="2">
        <f t="shared" si="93"/>
        <v>2.130102256200327E-2</v>
      </c>
      <c r="G661" s="2">
        <f t="shared" si="93"/>
        <v>2.0919807204774054E-2</v>
      </c>
      <c r="H661" s="2">
        <f t="shared" si="94"/>
        <v>1.0182226993536643</v>
      </c>
      <c r="I661" s="2">
        <f t="shared" si="95"/>
        <v>50.451454127423609</v>
      </c>
    </row>
    <row r="662" spans="1:9" ht="13.5" x14ac:dyDescent="0.25">
      <c r="A662" s="3">
        <f>TITRES_STAT!B665</f>
        <v>42968</v>
      </c>
      <c r="B662" s="6">
        <f>TITRES_STAT!D665</f>
        <v>5.0431999999999997</v>
      </c>
      <c r="C662" s="2">
        <f t="shared" si="90"/>
        <v>-5.9800000000000075E-2</v>
      </c>
      <c r="D662" s="2">
        <f t="shared" si="91"/>
        <v>0</v>
      </c>
      <c r="E662" s="2">
        <f t="shared" si="92"/>
        <v>5.9800000000000075E-2</v>
      </c>
      <c r="F662" s="2">
        <f t="shared" si="93"/>
        <v>1.977952095043161E-2</v>
      </c>
      <c r="G662" s="2">
        <f t="shared" si="93"/>
        <v>2.3696963833004483E-2</v>
      </c>
      <c r="H662" s="2">
        <f t="shared" si="94"/>
        <v>0.83468587325449828</v>
      </c>
      <c r="I662" s="2">
        <f t="shared" si="95"/>
        <v>45.494756645935922</v>
      </c>
    </row>
    <row r="663" spans="1:9" ht="13.5" x14ac:dyDescent="0.25">
      <c r="A663" s="3">
        <f>TITRES_STAT!B666</f>
        <v>42969</v>
      </c>
      <c r="B663" s="6">
        <f>TITRES_STAT!D666</f>
        <v>5.0431999999999997</v>
      </c>
      <c r="C663" s="2">
        <f t="shared" si="90"/>
        <v>0</v>
      </c>
      <c r="D663" s="2">
        <f t="shared" si="91"/>
        <v>0</v>
      </c>
      <c r="E663" s="2">
        <f t="shared" si="92"/>
        <v>0</v>
      </c>
      <c r="F663" s="2">
        <f t="shared" si="93"/>
        <v>1.8366698025400779E-2</v>
      </c>
      <c r="G663" s="2">
        <f t="shared" si="93"/>
        <v>2.2004323559218449E-2</v>
      </c>
      <c r="H663" s="2">
        <f t="shared" si="94"/>
        <v>0.83468587325449828</v>
      </c>
      <c r="I663" s="2">
        <f t="shared" si="95"/>
        <v>45.494756645935922</v>
      </c>
    </row>
    <row r="664" spans="1:9" ht="13.5" x14ac:dyDescent="0.25">
      <c r="A664" s="3">
        <f>TITRES_STAT!B667</f>
        <v>42970</v>
      </c>
      <c r="B664" s="6">
        <f>TITRES_STAT!D667</f>
        <v>5.0101000000000004</v>
      </c>
      <c r="C664" s="2">
        <f t="shared" si="90"/>
        <v>-3.3099999999999241E-2</v>
      </c>
      <c r="D664" s="2">
        <f t="shared" si="91"/>
        <v>0</v>
      </c>
      <c r="E664" s="2">
        <f t="shared" si="92"/>
        <v>3.3099999999999241E-2</v>
      </c>
      <c r="F664" s="2">
        <f t="shared" si="93"/>
        <v>1.7054791023586438E-2</v>
      </c>
      <c r="G664" s="2">
        <f t="shared" si="93"/>
        <v>2.2796871876417078E-2</v>
      </c>
      <c r="H664" s="2">
        <f t="shared" si="94"/>
        <v>0.74811979099769776</v>
      </c>
      <c r="I664" s="2">
        <f t="shared" si="95"/>
        <v>42.79568224387679</v>
      </c>
    </row>
    <row r="665" spans="1:9" ht="13.5" x14ac:dyDescent="0.25">
      <c r="A665" s="3">
        <f>TITRES_STAT!B668</f>
        <v>42971</v>
      </c>
      <c r="B665" s="6">
        <f>TITRES_STAT!D668</f>
        <v>4.9768999999999997</v>
      </c>
      <c r="C665" s="2">
        <f t="shared" si="90"/>
        <v>-3.3200000000000784E-2</v>
      </c>
      <c r="D665" s="2">
        <f t="shared" si="91"/>
        <v>0</v>
      </c>
      <c r="E665" s="2">
        <f t="shared" si="92"/>
        <v>3.3200000000000784E-2</v>
      </c>
      <c r="F665" s="2">
        <f t="shared" si="93"/>
        <v>1.5836591664758835E-2</v>
      </c>
      <c r="G665" s="2">
        <f t="shared" si="93"/>
        <v>2.3539952456673056E-2</v>
      </c>
      <c r="H665" s="2">
        <f t="shared" si="94"/>
        <v>0.6727537659180578</v>
      </c>
      <c r="I665" s="2">
        <f t="shared" si="95"/>
        <v>40.218338145472963</v>
      </c>
    </row>
    <row r="666" spans="1:9" ht="13.5" x14ac:dyDescent="0.25">
      <c r="A666" s="3">
        <f>TITRES_STAT!B669</f>
        <v>42972</v>
      </c>
      <c r="B666" s="6">
        <f>TITRES_STAT!D669</f>
        <v>4.9768999999999997</v>
      </c>
      <c r="C666" s="2">
        <f t="shared" si="90"/>
        <v>0</v>
      </c>
      <c r="D666" s="2">
        <f t="shared" si="91"/>
        <v>0</v>
      </c>
      <c r="E666" s="2">
        <f t="shared" si="92"/>
        <v>0</v>
      </c>
      <c r="F666" s="2">
        <f t="shared" si="93"/>
        <v>1.4705406545847491E-2</v>
      </c>
      <c r="G666" s="2">
        <f t="shared" si="93"/>
        <v>2.1858527281196409E-2</v>
      </c>
      <c r="H666" s="2">
        <f t="shared" si="94"/>
        <v>0.67275376591805791</v>
      </c>
      <c r="I666" s="2">
        <f t="shared" si="95"/>
        <v>40.218338145472977</v>
      </c>
    </row>
    <row r="667" spans="1:9" ht="13.5" x14ac:dyDescent="0.25">
      <c r="A667" s="3">
        <f>TITRES_STAT!B670</f>
        <v>42975</v>
      </c>
      <c r="B667" s="6">
        <f>TITRES_STAT!D670</f>
        <v>5.0101000000000004</v>
      </c>
      <c r="C667" s="2">
        <f t="shared" si="90"/>
        <v>3.3200000000000784E-2</v>
      </c>
      <c r="D667" s="2">
        <f t="shared" si="91"/>
        <v>3.3200000000000784E-2</v>
      </c>
      <c r="E667" s="2">
        <f t="shared" si="92"/>
        <v>0</v>
      </c>
      <c r="F667" s="2">
        <f t="shared" si="93"/>
        <v>1.6026448935429868E-2</v>
      </c>
      <c r="G667" s="2">
        <f t="shared" si="93"/>
        <v>2.0297203903968091E-2</v>
      </c>
      <c r="H667" s="2">
        <f t="shared" si="94"/>
        <v>0.78958900010344313</v>
      </c>
      <c r="I667" s="2">
        <f t="shared" si="95"/>
        <v>44.121247954575196</v>
      </c>
    </row>
    <row r="668" spans="1:9" ht="13.5" x14ac:dyDescent="0.25">
      <c r="A668" s="3">
        <f>TITRES_STAT!B671</f>
        <v>42976</v>
      </c>
      <c r="B668" s="6">
        <f>TITRES_STAT!D671</f>
        <v>5.0034000000000001</v>
      </c>
      <c r="C668" s="2">
        <f t="shared" si="90"/>
        <v>-6.7000000000003723E-3</v>
      </c>
      <c r="D668" s="2">
        <f t="shared" si="91"/>
        <v>0</v>
      </c>
      <c r="E668" s="2">
        <f t="shared" si="92"/>
        <v>6.7000000000003723E-3</v>
      </c>
      <c r="F668" s="2">
        <f t="shared" si="93"/>
        <v>1.4881702582899161E-2</v>
      </c>
      <c r="G668" s="2">
        <f t="shared" si="93"/>
        <v>1.9325975053684684E-2</v>
      </c>
      <c r="H668" s="2">
        <f t="shared" si="94"/>
        <v>0.77003631338444789</v>
      </c>
      <c r="I668" s="2">
        <f t="shared" si="95"/>
        <v>43.50398393307978</v>
      </c>
    </row>
    <row r="669" spans="1:9" ht="13.5" x14ac:dyDescent="0.25">
      <c r="A669" s="3">
        <f>TITRES_STAT!B672</f>
        <v>42977</v>
      </c>
      <c r="B669" s="6">
        <f>TITRES_STAT!D672</f>
        <v>4.9768999999999997</v>
      </c>
      <c r="C669" s="2">
        <f t="shared" si="90"/>
        <v>-2.6500000000000412E-2</v>
      </c>
      <c r="D669" s="2">
        <f t="shared" si="91"/>
        <v>0</v>
      </c>
      <c r="E669" s="2">
        <f t="shared" si="92"/>
        <v>2.6500000000000412E-2</v>
      </c>
      <c r="F669" s="2">
        <f t="shared" ref="F669:G684" si="96">((F668*13)+D669)/14</f>
        <v>1.3818723826977793E-2</v>
      </c>
      <c r="G669" s="2">
        <f t="shared" si="96"/>
        <v>1.983840540699295E-2</v>
      </c>
      <c r="H669" s="2">
        <f t="shared" si="94"/>
        <v>0.69656424210923495</v>
      </c>
      <c r="I669" s="2">
        <f t="shared" si="95"/>
        <v>41.057345476245509</v>
      </c>
    </row>
    <row r="670" spans="1:9" ht="13.5" x14ac:dyDescent="0.25">
      <c r="A670" s="3">
        <f>TITRES_STAT!B673</f>
        <v>42978</v>
      </c>
      <c r="B670" s="6">
        <f>TITRES_STAT!D673</f>
        <v>4.9768999999999997</v>
      </c>
      <c r="C670" s="2">
        <f t="shared" si="90"/>
        <v>0</v>
      </c>
      <c r="D670" s="2">
        <f t="shared" si="91"/>
        <v>0</v>
      </c>
      <c r="E670" s="2">
        <f t="shared" si="92"/>
        <v>0</v>
      </c>
      <c r="F670" s="2">
        <f t="shared" si="96"/>
        <v>1.2831672125050807E-2</v>
      </c>
      <c r="G670" s="2">
        <f t="shared" si="96"/>
        <v>1.8421376449350598E-2</v>
      </c>
      <c r="H670" s="2">
        <f t="shared" si="94"/>
        <v>0.69656424210923484</v>
      </c>
      <c r="I670" s="2">
        <f t="shared" si="95"/>
        <v>41.057345476245509</v>
      </c>
    </row>
    <row r="671" spans="1:9" ht="13.5" x14ac:dyDescent="0.25">
      <c r="A671" s="3">
        <f>TITRES_STAT!B674</f>
        <v>42982</v>
      </c>
      <c r="B671" s="6">
        <f>TITRES_STAT!D674</f>
        <v>5.0101000000000004</v>
      </c>
      <c r="C671" s="2">
        <f t="shared" si="90"/>
        <v>3.3200000000000784E-2</v>
      </c>
      <c r="D671" s="2">
        <f t="shared" si="91"/>
        <v>3.3200000000000784E-2</v>
      </c>
      <c r="E671" s="2">
        <f t="shared" si="92"/>
        <v>0</v>
      </c>
      <c r="F671" s="2">
        <f t="shared" si="96"/>
        <v>1.4286552687547234E-2</v>
      </c>
      <c r="G671" s="2">
        <f t="shared" si="96"/>
        <v>1.7105563845825556E-2</v>
      </c>
      <c r="H671" s="2">
        <f t="shared" si="94"/>
        <v>0.83519916772774061</v>
      </c>
      <c r="I671" s="2">
        <f t="shared" si="95"/>
        <v>45.510001443704112</v>
      </c>
    </row>
    <row r="672" spans="1:9" ht="13.5" x14ac:dyDescent="0.25">
      <c r="A672" s="3">
        <f>TITRES_STAT!B675</f>
        <v>42983</v>
      </c>
      <c r="B672" s="6">
        <f>TITRES_STAT!D675</f>
        <v>5.0101000000000004</v>
      </c>
      <c r="C672" s="2">
        <f t="shared" si="90"/>
        <v>0</v>
      </c>
      <c r="D672" s="2">
        <f t="shared" si="91"/>
        <v>0</v>
      </c>
      <c r="E672" s="2">
        <f t="shared" si="92"/>
        <v>0</v>
      </c>
      <c r="F672" s="2">
        <f t="shared" si="96"/>
        <v>1.3266084638436718E-2</v>
      </c>
      <c r="G672" s="2">
        <f t="shared" si="96"/>
        <v>1.5883737856838016E-2</v>
      </c>
      <c r="H672" s="2">
        <f t="shared" si="94"/>
        <v>0.83519916772774061</v>
      </c>
      <c r="I672" s="2">
        <f t="shared" si="95"/>
        <v>45.510001443704112</v>
      </c>
    </row>
    <row r="673" spans="1:9" ht="13.5" x14ac:dyDescent="0.25">
      <c r="A673" s="3">
        <f>TITRES_STAT!B676</f>
        <v>42984</v>
      </c>
      <c r="B673" s="6">
        <f>TITRES_STAT!D676</f>
        <v>5.1162000000000001</v>
      </c>
      <c r="C673" s="2">
        <f t="shared" si="90"/>
        <v>0.10609999999999964</v>
      </c>
      <c r="D673" s="2">
        <f t="shared" si="91"/>
        <v>0.10609999999999964</v>
      </c>
      <c r="E673" s="2">
        <f t="shared" si="92"/>
        <v>0</v>
      </c>
      <c r="F673" s="2">
        <f t="shared" si="96"/>
        <v>1.9897078592834069E-2</v>
      </c>
      <c r="G673" s="2">
        <f t="shared" si="96"/>
        <v>1.4749185152778158E-2</v>
      </c>
      <c r="H673" s="2">
        <f t="shared" si="94"/>
        <v>1.3490290064659098</v>
      </c>
      <c r="I673" s="2">
        <f t="shared" si="95"/>
        <v>57.42921874325895</v>
      </c>
    </row>
    <row r="674" spans="1:9" ht="13.5" x14ac:dyDescent="0.25">
      <c r="A674" s="3">
        <f>TITRES_STAT!B677</f>
        <v>42985</v>
      </c>
      <c r="B674" s="6">
        <f>TITRES_STAT!D677</f>
        <v>5.2024999999999997</v>
      </c>
      <c r="C674" s="2">
        <f t="shared" si="90"/>
        <v>8.6299999999999599E-2</v>
      </c>
      <c r="D674" s="2">
        <f t="shared" si="91"/>
        <v>8.6299999999999599E-2</v>
      </c>
      <c r="E674" s="2">
        <f t="shared" si="92"/>
        <v>0</v>
      </c>
      <c r="F674" s="2">
        <f t="shared" si="96"/>
        <v>2.4640144407631605E-2</v>
      </c>
      <c r="G674" s="2">
        <f t="shared" si="96"/>
        <v>1.3695671927579717E-2</v>
      </c>
      <c r="H674" s="2">
        <f t="shared" si="94"/>
        <v>1.7991190602348184</v>
      </c>
      <c r="I674" s="2">
        <f t="shared" si="95"/>
        <v>64.274474272769595</v>
      </c>
    </row>
    <row r="675" spans="1:9" ht="13.5" x14ac:dyDescent="0.25">
      <c r="A675" s="3">
        <f>TITRES_STAT!B678</f>
        <v>42986</v>
      </c>
      <c r="B675" s="6">
        <f>TITRES_STAT!D678</f>
        <v>5.2024999999999997</v>
      </c>
      <c r="C675" s="2">
        <f t="shared" si="90"/>
        <v>0</v>
      </c>
      <c r="D675" s="2">
        <f t="shared" si="91"/>
        <v>0</v>
      </c>
      <c r="E675" s="2">
        <f t="shared" si="92"/>
        <v>0</v>
      </c>
      <c r="F675" s="2">
        <f t="shared" si="96"/>
        <v>2.2880134092800774E-2</v>
      </c>
      <c r="G675" s="2">
        <f t="shared" si="96"/>
        <v>1.2717409647038309E-2</v>
      </c>
      <c r="H675" s="2">
        <f t="shared" si="94"/>
        <v>1.7991190602348182</v>
      </c>
      <c r="I675" s="2">
        <f t="shared" si="95"/>
        <v>64.274474272769595</v>
      </c>
    </row>
    <row r="676" spans="1:9" ht="13.5" x14ac:dyDescent="0.25">
      <c r="A676" s="3">
        <f>TITRES_STAT!B679</f>
        <v>42989</v>
      </c>
      <c r="B676" s="6">
        <f>TITRES_STAT!D679</f>
        <v>5.2290000000000001</v>
      </c>
      <c r="C676" s="2">
        <f t="shared" si="90"/>
        <v>2.6500000000000412E-2</v>
      </c>
      <c r="D676" s="2">
        <f t="shared" si="91"/>
        <v>2.6500000000000412E-2</v>
      </c>
      <c r="E676" s="2">
        <f t="shared" si="92"/>
        <v>0</v>
      </c>
      <c r="F676" s="2">
        <f t="shared" si="96"/>
        <v>2.3138695943315031E-2</v>
      </c>
      <c r="G676" s="2">
        <f t="shared" si="96"/>
        <v>1.180902324367843E-2</v>
      </c>
      <c r="H676" s="2">
        <f t="shared" si="94"/>
        <v>1.9594081124111231</v>
      </c>
      <c r="I676" s="2">
        <f t="shared" si="95"/>
        <v>66.209459391348744</v>
      </c>
    </row>
    <row r="677" spans="1:9" ht="13.5" x14ac:dyDescent="0.25">
      <c r="A677" s="3">
        <f>TITRES_STAT!B680</f>
        <v>42990</v>
      </c>
      <c r="B677" s="6">
        <f>TITRES_STAT!D680</f>
        <v>5.2290000000000001</v>
      </c>
      <c r="C677" s="2">
        <f t="shared" si="90"/>
        <v>0</v>
      </c>
      <c r="D677" s="2">
        <f t="shared" si="91"/>
        <v>0</v>
      </c>
      <c r="E677" s="2">
        <f t="shared" si="92"/>
        <v>0</v>
      </c>
      <c r="F677" s="2">
        <f t="shared" si="96"/>
        <v>2.1485931947363958E-2</v>
      </c>
      <c r="G677" s="2">
        <f t="shared" si="96"/>
        <v>1.0965521583415684E-2</v>
      </c>
      <c r="H677" s="2">
        <f t="shared" si="94"/>
        <v>1.9594081124111233</v>
      </c>
      <c r="I677" s="2">
        <f t="shared" si="95"/>
        <v>66.209459391348759</v>
      </c>
    </row>
    <row r="678" spans="1:9" ht="13.5" x14ac:dyDescent="0.25">
      <c r="A678" s="3">
        <f>TITRES_STAT!B681</f>
        <v>42991</v>
      </c>
      <c r="B678" s="6">
        <f>TITRES_STAT!D681</f>
        <v>5.2888000000000002</v>
      </c>
      <c r="C678" s="2">
        <f t="shared" si="90"/>
        <v>5.9800000000000075E-2</v>
      </c>
      <c r="D678" s="2">
        <f t="shared" si="91"/>
        <v>5.9800000000000075E-2</v>
      </c>
      <c r="E678" s="2">
        <f t="shared" si="92"/>
        <v>0</v>
      </c>
      <c r="F678" s="2">
        <f t="shared" si="96"/>
        <v>2.4222651093980824E-2</v>
      </c>
      <c r="G678" s="2">
        <f t="shared" si="96"/>
        <v>1.0182270041743135E-2</v>
      </c>
      <c r="H678" s="2">
        <f t="shared" si="94"/>
        <v>2.3789048016481473</v>
      </c>
      <c r="I678" s="2">
        <f t="shared" si="95"/>
        <v>70.40461159153628</v>
      </c>
    </row>
    <row r="679" spans="1:9" ht="13.5" x14ac:dyDescent="0.25">
      <c r="A679" s="3">
        <f>TITRES_STAT!B682</f>
        <v>42992</v>
      </c>
      <c r="B679" s="6">
        <f>TITRES_STAT!D682</f>
        <v>5.1759000000000004</v>
      </c>
      <c r="C679" s="2">
        <f t="shared" si="90"/>
        <v>-0.11289999999999978</v>
      </c>
      <c r="D679" s="2">
        <f t="shared" si="91"/>
        <v>0</v>
      </c>
      <c r="E679" s="2">
        <f t="shared" si="92"/>
        <v>0.11289999999999978</v>
      </c>
      <c r="F679" s="2">
        <f t="shared" si="96"/>
        <v>2.2492461730125052E-2</v>
      </c>
      <c r="G679" s="2">
        <f t="shared" si="96"/>
        <v>1.751925075304718E-2</v>
      </c>
      <c r="H679" s="2">
        <f t="shared" si="94"/>
        <v>1.2838712138538724</v>
      </c>
      <c r="I679" s="2">
        <f t="shared" si="95"/>
        <v>56.21469398387967</v>
      </c>
    </row>
    <row r="680" spans="1:9" ht="13.5" x14ac:dyDescent="0.25">
      <c r="A680" s="3">
        <f>TITRES_STAT!B683</f>
        <v>42993</v>
      </c>
      <c r="B680" s="6">
        <f>TITRES_STAT!D683</f>
        <v>5.1228999999999996</v>
      </c>
      <c r="C680" s="2">
        <f t="shared" si="90"/>
        <v>-5.3000000000000824E-2</v>
      </c>
      <c r="D680" s="2">
        <f t="shared" si="91"/>
        <v>0</v>
      </c>
      <c r="E680" s="2">
        <f t="shared" si="92"/>
        <v>5.3000000000000824E-2</v>
      </c>
      <c r="F680" s="2">
        <f t="shared" si="96"/>
        <v>2.0885857320830405E-2</v>
      </c>
      <c r="G680" s="2">
        <f t="shared" si="96"/>
        <v>2.0053589984972441E-2</v>
      </c>
      <c r="H680" s="2">
        <f t="shared" si="94"/>
        <v>1.0415021617815883</v>
      </c>
      <c r="I680" s="2">
        <f t="shared" si="95"/>
        <v>51.016461372379105</v>
      </c>
    </row>
    <row r="681" spans="1:9" ht="13.5" x14ac:dyDescent="0.25">
      <c r="A681" s="3">
        <f>TITRES_STAT!B684</f>
        <v>42996</v>
      </c>
      <c r="B681" s="6">
        <f>TITRES_STAT!D684</f>
        <v>5.1228999999999996</v>
      </c>
      <c r="C681" s="2">
        <f t="shared" si="90"/>
        <v>0</v>
      </c>
      <c r="D681" s="2">
        <f t="shared" si="91"/>
        <v>0</v>
      </c>
      <c r="E681" s="2">
        <f t="shared" si="92"/>
        <v>0</v>
      </c>
      <c r="F681" s="2">
        <f t="shared" si="96"/>
        <v>1.9394010369342518E-2</v>
      </c>
      <c r="G681" s="2">
        <f t="shared" si="96"/>
        <v>1.8621190700331552E-2</v>
      </c>
      <c r="H681" s="2">
        <f t="shared" si="94"/>
        <v>1.0415021617815883</v>
      </c>
      <c r="I681" s="2">
        <f t="shared" si="95"/>
        <v>51.016461372379105</v>
      </c>
    </row>
    <row r="682" spans="1:9" ht="13.5" x14ac:dyDescent="0.25">
      <c r="A682" s="3">
        <f>TITRES_STAT!B685</f>
        <v>42997</v>
      </c>
      <c r="B682" s="6">
        <f>TITRES_STAT!D685</f>
        <v>5.1959</v>
      </c>
      <c r="C682" s="2">
        <f t="shared" si="90"/>
        <v>7.3000000000000398E-2</v>
      </c>
      <c r="D682" s="2">
        <f t="shared" si="91"/>
        <v>7.3000000000000398E-2</v>
      </c>
      <c r="E682" s="2">
        <f t="shared" si="92"/>
        <v>0</v>
      </c>
      <c r="F682" s="2">
        <f t="shared" si="96"/>
        <v>2.3223009628675222E-2</v>
      </c>
      <c r="G682" s="2">
        <f t="shared" si="96"/>
        <v>1.7291105650307871E-2</v>
      </c>
      <c r="H682" s="2">
        <f t="shared" si="94"/>
        <v>1.3430609990091484</v>
      </c>
      <c r="I682" s="2">
        <f t="shared" si="95"/>
        <v>57.320786764711308</v>
      </c>
    </row>
    <row r="683" spans="1:9" ht="13.5" x14ac:dyDescent="0.25">
      <c r="A683" s="3">
        <f>TITRES_STAT!B686</f>
        <v>42998</v>
      </c>
      <c r="B683" s="6">
        <f>TITRES_STAT!D686</f>
        <v>5.1627000000000001</v>
      </c>
      <c r="C683" s="2">
        <f t="shared" si="90"/>
        <v>-3.3199999999999896E-2</v>
      </c>
      <c r="D683" s="2">
        <f t="shared" si="91"/>
        <v>0</v>
      </c>
      <c r="E683" s="2">
        <f t="shared" si="92"/>
        <v>3.3199999999999896E-2</v>
      </c>
      <c r="F683" s="2">
        <f t="shared" si="96"/>
        <v>2.1564223226626992E-2</v>
      </c>
      <c r="G683" s="2">
        <f t="shared" si="96"/>
        <v>1.8427455246714443E-2</v>
      </c>
      <c r="H683" s="2">
        <f t="shared" si="94"/>
        <v>1.1702225260035199</v>
      </c>
      <c r="I683" s="2">
        <f t="shared" si="95"/>
        <v>53.921775853948624</v>
      </c>
    </row>
    <row r="684" spans="1:9" ht="13.5" x14ac:dyDescent="0.25">
      <c r="A684" s="3">
        <f>TITRES_STAT!B687</f>
        <v>43000</v>
      </c>
      <c r="B684" s="6">
        <f>TITRES_STAT!D687</f>
        <v>5.1825999999999999</v>
      </c>
      <c r="C684" s="2">
        <f t="shared" si="90"/>
        <v>1.9899999999999807E-2</v>
      </c>
      <c r="D684" s="2">
        <f t="shared" si="91"/>
        <v>1.9899999999999807E-2</v>
      </c>
      <c r="E684" s="2">
        <f t="shared" si="92"/>
        <v>0</v>
      </c>
      <c r="F684" s="2">
        <f t="shared" si="96"/>
        <v>2.1445350139010767E-2</v>
      </c>
      <c r="G684" s="2">
        <f t="shared" si="96"/>
        <v>1.7111208443377695E-2</v>
      </c>
      <c r="H684" s="2">
        <f t="shared" si="94"/>
        <v>1.2532925544081284</v>
      </c>
      <c r="I684" s="2">
        <f t="shared" si="95"/>
        <v>55.620498632381555</v>
      </c>
    </row>
    <row r="685" spans="1:9" ht="13.5" x14ac:dyDescent="0.25">
      <c r="A685" s="3">
        <f>TITRES_STAT!B688</f>
        <v>43003</v>
      </c>
      <c r="B685" s="6">
        <f>TITRES_STAT!D688</f>
        <v>5.1759000000000004</v>
      </c>
      <c r="C685" s="2">
        <f t="shared" si="90"/>
        <v>-6.6999999999994841E-3</v>
      </c>
      <c r="D685" s="2">
        <f t="shared" si="91"/>
        <v>0</v>
      </c>
      <c r="E685" s="2">
        <f t="shared" si="92"/>
        <v>6.6999999999994841E-3</v>
      </c>
      <c r="F685" s="2">
        <f t="shared" ref="F685:G700" si="97">((F684*13)+D685)/14</f>
        <v>1.9913539414795713E-2</v>
      </c>
      <c r="G685" s="2">
        <f t="shared" si="97"/>
        <v>1.6367550697422108E-2</v>
      </c>
      <c r="H685" s="2">
        <f t="shared" si="94"/>
        <v>1.2166474864154293</v>
      </c>
      <c r="I685" s="2">
        <f t="shared" si="95"/>
        <v>54.886827692340312</v>
      </c>
    </row>
    <row r="686" spans="1:9" ht="13.5" x14ac:dyDescent="0.25">
      <c r="A686" s="3">
        <f>TITRES_STAT!B689</f>
        <v>43004</v>
      </c>
      <c r="B686" s="6">
        <f>TITRES_STAT!D689</f>
        <v>5.1428000000000003</v>
      </c>
      <c r="C686" s="2">
        <f t="shared" si="90"/>
        <v>-3.3100000000000129E-2</v>
      </c>
      <c r="D686" s="2">
        <f t="shared" si="91"/>
        <v>0</v>
      </c>
      <c r="E686" s="2">
        <f t="shared" si="92"/>
        <v>3.3100000000000129E-2</v>
      </c>
      <c r="F686" s="2">
        <f t="shared" si="97"/>
        <v>1.8491143742310305E-2</v>
      </c>
      <c r="G686" s="2">
        <f t="shared" si="97"/>
        <v>1.7562725647606251E-2</v>
      </c>
      <c r="H686" s="2">
        <f t="shared" si="94"/>
        <v>1.0528629845579005</v>
      </c>
      <c r="I686" s="2">
        <f t="shared" si="95"/>
        <v>51.287542932858834</v>
      </c>
    </row>
    <row r="687" spans="1:9" ht="13.5" x14ac:dyDescent="0.25">
      <c r="A687" s="3">
        <f>TITRES_STAT!B690</f>
        <v>43005</v>
      </c>
      <c r="B687" s="6">
        <f>TITRES_STAT!D690</f>
        <v>5.1759000000000004</v>
      </c>
      <c r="C687" s="2">
        <f t="shared" si="90"/>
        <v>3.3100000000000129E-2</v>
      </c>
      <c r="D687" s="2">
        <f t="shared" si="91"/>
        <v>3.3100000000000129E-2</v>
      </c>
      <c r="E687" s="2">
        <f t="shared" si="92"/>
        <v>0</v>
      </c>
      <c r="F687" s="2">
        <f t="shared" si="97"/>
        <v>1.9534633475002432E-2</v>
      </c>
      <c r="G687" s="2">
        <f t="shared" si="97"/>
        <v>1.6308245244205804E-2</v>
      </c>
      <c r="H687" s="2">
        <f t="shared" si="94"/>
        <v>1.1978378533363632</v>
      </c>
      <c r="I687" s="2">
        <f t="shared" si="95"/>
        <v>54.500738146720906</v>
      </c>
    </row>
    <row r="688" spans="1:9" ht="13.5" x14ac:dyDescent="0.25">
      <c r="A688" s="3">
        <f>TITRES_STAT!B691</f>
        <v>43006</v>
      </c>
      <c r="B688" s="6">
        <f>TITRES_STAT!D691</f>
        <v>5.1759000000000004</v>
      </c>
      <c r="C688" s="2">
        <f t="shared" si="90"/>
        <v>0</v>
      </c>
      <c r="D688" s="2">
        <f t="shared" si="91"/>
        <v>0</v>
      </c>
      <c r="E688" s="2">
        <f t="shared" si="92"/>
        <v>0</v>
      </c>
      <c r="F688" s="2">
        <f t="shared" si="97"/>
        <v>1.8139302512502259E-2</v>
      </c>
      <c r="G688" s="2">
        <f t="shared" si="97"/>
        <v>1.5143370583905389E-2</v>
      </c>
      <c r="H688" s="2">
        <f t="shared" si="94"/>
        <v>1.1978378533363632</v>
      </c>
      <c r="I688" s="2">
        <f t="shared" si="95"/>
        <v>54.500738146720906</v>
      </c>
    </row>
    <row r="689" spans="1:9" ht="13.5" x14ac:dyDescent="0.25">
      <c r="A689" s="3">
        <f>TITRES_STAT!B692</f>
        <v>43007</v>
      </c>
      <c r="B689" s="6">
        <f>TITRES_STAT!D692</f>
        <v>5.1759000000000004</v>
      </c>
      <c r="C689" s="2">
        <f t="shared" si="90"/>
        <v>0</v>
      </c>
      <c r="D689" s="2">
        <f t="shared" si="91"/>
        <v>0</v>
      </c>
      <c r="E689" s="2">
        <f t="shared" si="92"/>
        <v>0</v>
      </c>
      <c r="F689" s="2">
        <f t="shared" si="97"/>
        <v>1.6843638047323525E-2</v>
      </c>
      <c r="G689" s="2">
        <f t="shared" si="97"/>
        <v>1.4061701256483577E-2</v>
      </c>
      <c r="H689" s="2">
        <f t="shared" si="94"/>
        <v>1.1978378533363629</v>
      </c>
      <c r="I689" s="2">
        <f t="shared" si="95"/>
        <v>54.500738146720906</v>
      </c>
    </row>
    <row r="690" spans="1:9" ht="13.5" x14ac:dyDescent="0.25">
      <c r="A690" s="3">
        <f>TITRES_STAT!B693</f>
        <v>43010</v>
      </c>
      <c r="B690" s="6">
        <f>TITRES_STAT!D693</f>
        <v>5.1759000000000004</v>
      </c>
      <c r="C690" s="2">
        <f t="shared" si="90"/>
        <v>0</v>
      </c>
      <c r="D690" s="2">
        <f t="shared" si="91"/>
        <v>0</v>
      </c>
      <c r="E690" s="2">
        <f t="shared" si="92"/>
        <v>0</v>
      </c>
      <c r="F690" s="2">
        <f t="shared" si="97"/>
        <v>1.5640521043943274E-2</v>
      </c>
      <c r="G690" s="2">
        <f t="shared" si="97"/>
        <v>1.3057294023877607E-2</v>
      </c>
      <c r="H690" s="2">
        <f t="shared" si="94"/>
        <v>1.1978378533363629</v>
      </c>
      <c r="I690" s="2">
        <f t="shared" si="95"/>
        <v>54.500738146720906</v>
      </c>
    </row>
    <row r="691" spans="1:9" ht="13.5" x14ac:dyDescent="0.25">
      <c r="A691" s="3">
        <f>TITRES_STAT!B694</f>
        <v>43011</v>
      </c>
      <c r="B691" s="6">
        <f>TITRES_STAT!D694</f>
        <v>5.1759000000000004</v>
      </c>
      <c r="C691" s="2">
        <f t="shared" si="90"/>
        <v>0</v>
      </c>
      <c r="D691" s="2">
        <f t="shared" si="91"/>
        <v>0</v>
      </c>
      <c r="E691" s="2">
        <f t="shared" si="92"/>
        <v>0</v>
      </c>
      <c r="F691" s="2">
        <f t="shared" si="97"/>
        <v>1.4523340969375896E-2</v>
      </c>
      <c r="G691" s="2">
        <f t="shared" si="97"/>
        <v>1.2124630165029206E-2</v>
      </c>
      <c r="H691" s="2">
        <f t="shared" si="94"/>
        <v>1.1978378533363629</v>
      </c>
      <c r="I691" s="2">
        <f t="shared" si="95"/>
        <v>54.500738146720906</v>
      </c>
    </row>
    <row r="692" spans="1:9" ht="13.5" x14ac:dyDescent="0.25">
      <c r="A692" s="3">
        <f>TITRES_STAT!B695</f>
        <v>43012</v>
      </c>
      <c r="B692" s="6">
        <f>TITRES_STAT!D695</f>
        <v>5.1759000000000004</v>
      </c>
      <c r="C692" s="2">
        <f t="shared" si="90"/>
        <v>0</v>
      </c>
      <c r="D692" s="2">
        <f t="shared" si="91"/>
        <v>0</v>
      </c>
      <c r="E692" s="2">
        <f t="shared" si="92"/>
        <v>0</v>
      </c>
      <c r="F692" s="2">
        <f t="shared" si="97"/>
        <v>1.3485959471563332E-2</v>
      </c>
      <c r="G692" s="2">
        <f t="shared" si="97"/>
        <v>1.1258585153241405E-2</v>
      </c>
      <c r="H692" s="2">
        <f t="shared" si="94"/>
        <v>1.1978378533363629</v>
      </c>
      <c r="I692" s="2">
        <f t="shared" si="95"/>
        <v>54.500738146720906</v>
      </c>
    </row>
    <row r="693" spans="1:9" ht="13.5" x14ac:dyDescent="0.25">
      <c r="A693" s="3">
        <f>TITRES_STAT!B696</f>
        <v>43013</v>
      </c>
      <c r="B693" s="6">
        <f>TITRES_STAT!D696</f>
        <v>5.1759000000000004</v>
      </c>
      <c r="C693" s="2">
        <f t="shared" si="90"/>
        <v>0</v>
      </c>
      <c r="D693" s="2">
        <f t="shared" si="91"/>
        <v>0</v>
      </c>
      <c r="E693" s="2">
        <f t="shared" si="92"/>
        <v>0</v>
      </c>
      <c r="F693" s="2">
        <f t="shared" si="97"/>
        <v>1.2522676652165951E-2</v>
      </c>
      <c r="G693" s="2">
        <f t="shared" si="97"/>
        <v>1.0454400499438448E-2</v>
      </c>
      <c r="H693" s="2">
        <f t="shared" si="94"/>
        <v>1.1978378533363629</v>
      </c>
      <c r="I693" s="2">
        <f t="shared" si="95"/>
        <v>54.500738146720906</v>
      </c>
    </row>
    <row r="694" spans="1:9" ht="13.5" x14ac:dyDescent="0.25">
      <c r="A694" s="3">
        <f>TITRES_STAT!B697</f>
        <v>43014</v>
      </c>
      <c r="B694" s="6">
        <f>TITRES_STAT!D697</f>
        <v>5.1759000000000004</v>
      </c>
      <c r="C694" s="2">
        <f t="shared" si="90"/>
        <v>0</v>
      </c>
      <c r="D694" s="2">
        <f t="shared" si="91"/>
        <v>0</v>
      </c>
      <c r="E694" s="2">
        <f t="shared" si="92"/>
        <v>0</v>
      </c>
      <c r="F694" s="2">
        <f t="shared" si="97"/>
        <v>1.1628199748439812E-2</v>
      </c>
      <c r="G694" s="2">
        <f t="shared" si="97"/>
        <v>9.707657606621416E-3</v>
      </c>
      <c r="H694" s="2">
        <f t="shared" si="94"/>
        <v>1.1978378533363629</v>
      </c>
      <c r="I694" s="2">
        <f t="shared" si="95"/>
        <v>54.500738146720906</v>
      </c>
    </row>
    <row r="695" spans="1:9" ht="13.5" x14ac:dyDescent="0.25">
      <c r="A695" s="3">
        <f>TITRES_STAT!B698</f>
        <v>43017</v>
      </c>
      <c r="B695" s="6">
        <f>TITRES_STAT!D698</f>
        <v>5.1759000000000004</v>
      </c>
      <c r="C695" s="2">
        <f t="shared" si="90"/>
        <v>0</v>
      </c>
      <c r="D695" s="2">
        <f t="shared" si="91"/>
        <v>0</v>
      </c>
      <c r="E695" s="2">
        <f t="shared" si="92"/>
        <v>0</v>
      </c>
      <c r="F695" s="2">
        <f t="shared" si="97"/>
        <v>1.0797614052122682E-2</v>
      </c>
      <c r="G695" s="2">
        <f t="shared" si="97"/>
        <v>9.0142534918627431E-3</v>
      </c>
      <c r="H695" s="2">
        <f t="shared" si="94"/>
        <v>1.1978378533363629</v>
      </c>
      <c r="I695" s="2">
        <f t="shared" si="95"/>
        <v>54.500738146720906</v>
      </c>
    </row>
    <row r="696" spans="1:9" ht="13.5" x14ac:dyDescent="0.25">
      <c r="A696" s="3">
        <f>TITRES_STAT!B699</f>
        <v>43018</v>
      </c>
      <c r="B696" s="6">
        <f>TITRES_STAT!D699</f>
        <v>5.0763999999999996</v>
      </c>
      <c r="C696" s="2">
        <f t="shared" si="90"/>
        <v>-9.950000000000081E-2</v>
      </c>
      <c r="D696" s="2">
        <f t="shared" si="91"/>
        <v>0</v>
      </c>
      <c r="E696" s="2">
        <f t="shared" si="92"/>
        <v>9.950000000000081E-2</v>
      </c>
      <c r="F696" s="2">
        <f t="shared" si="97"/>
        <v>1.0026355905542491E-2</v>
      </c>
      <c r="G696" s="2">
        <f t="shared" si="97"/>
        <v>1.547752109958689E-2</v>
      </c>
      <c r="H696" s="2">
        <f t="shared" si="94"/>
        <v>0.64780114599941352</v>
      </c>
      <c r="I696" s="2">
        <f t="shared" si="95"/>
        <v>39.313065631260585</v>
      </c>
    </row>
    <row r="697" spans="1:9" ht="13.5" x14ac:dyDescent="0.25">
      <c r="A697" s="3">
        <f>TITRES_STAT!B700</f>
        <v>43019</v>
      </c>
      <c r="B697" s="6">
        <f>TITRES_STAT!D700</f>
        <v>5.1096000000000004</v>
      </c>
      <c r="C697" s="2">
        <f t="shared" si="90"/>
        <v>3.3200000000000784E-2</v>
      </c>
      <c r="D697" s="2">
        <f t="shared" si="91"/>
        <v>3.3200000000000784E-2</v>
      </c>
      <c r="E697" s="2">
        <f t="shared" si="92"/>
        <v>0</v>
      </c>
      <c r="F697" s="2">
        <f t="shared" si="97"/>
        <v>1.1681616198003798E-2</v>
      </c>
      <c r="G697" s="2">
        <f t="shared" si="97"/>
        <v>1.4371983878187828E-2</v>
      </c>
      <c r="H697" s="2">
        <f t="shared" si="94"/>
        <v>0.81280471067970195</v>
      </c>
      <c r="I697" s="2">
        <f t="shared" si="95"/>
        <v>44.836860026414264</v>
      </c>
    </row>
    <row r="698" spans="1:9" ht="13.5" x14ac:dyDescent="0.25">
      <c r="A698" s="3">
        <f>TITRES_STAT!B701</f>
        <v>43020</v>
      </c>
      <c r="B698" s="6">
        <f>TITRES_STAT!D701</f>
        <v>5.1096000000000004</v>
      </c>
      <c r="C698" s="2">
        <f t="shared" si="90"/>
        <v>0</v>
      </c>
      <c r="D698" s="2">
        <f t="shared" si="91"/>
        <v>0</v>
      </c>
      <c r="E698" s="2">
        <f t="shared" si="92"/>
        <v>0</v>
      </c>
      <c r="F698" s="2">
        <f t="shared" si="97"/>
        <v>1.0847215041003527E-2</v>
      </c>
      <c r="G698" s="2">
        <f t="shared" si="97"/>
        <v>1.3345413601174413E-2</v>
      </c>
      <c r="H698" s="2">
        <f t="shared" si="94"/>
        <v>0.81280471067970195</v>
      </c>
      <c r="I698" s="2">
        <f t="shared" si="95"/>
        <v>44.836860026414264</v>
      </c>
    </row>
    <row r="699" spans="1:9" ht="13.5" x14ac:dyDescent="0.25">
      <c r="A699" s="3">
        <f>TITRES_STAT!B702</f>
        <v>43021</v>
      </c>
      <c r="B699" s="6">
        <f>TITRES_STAT!D702</f>
        <v>5.1759000000000004</v>
      </c>
      <c r="C699" s="2">
        <f t="shared" si="90"/>
        <v>6.6300000000000026E-2</v>
      </c>
      <c r="D699" s="2">
        <f t="shared" si="91"/>
        <v>6.6300000000000026E-2</v>
      </c>
      <c r="E699" s="2">
        <f t="shared" si="92"/>
        <v>0</v>
      </c>
      <c r="F699" s="2">
        <f t="shared" si="97"/>
        <v>1.4808128252360419E-2</v>
      </c>
      <c r="G699" s="2">
        <f t="shared" si="97"/>
        <v>1.2392169772519097E-2</v>
      </c>
      <c r="H699" s="2">
        <f t="shared" si="94"/>
        <v>1.194958471695486</v>
      </c>
      <c r="I699" s="2">
        <f t="shared" si="95"/>
        <v>54.441051487067341</v>
      </c>
    </row>
    <row r="700" spans="1:9" ht="13.5" x14ac:dyDescent="0.25">
      <c r="A700" s="3">
        <f>TITRES_STAT!B703</f>
        <v>43024</v>
      </c>
      <c r="B700" s="6">
        <f>TITRES_STAT!D703</f>
        <v>5.1759000000000004</v>
      </c>
      <c r="C700" s="2">
        <f t="shared" si="90"/>
        <v>0</v>
      </c>
      <c r="D700" s="2">
        <f t="shared" si="91"/>
        <v>0</v>
      </c>
      <c r="E700" s="2">
        <f t="shared" si="92"/>
        <v>0</v>
      </c>
      <c r="F700" s="2">
        <f t="shared" si="97"/>
        <v>1.3750404805763245E-2</v>
      </c>
      <c r="G700" s="2">
        <f t="shared" si="97"/>
        <v>1.1507014788767733E-2</v>
      </c>
      <c r="H700" s="2">
        <f t="shared" si="94"/>
        <v>1.194958471695486</v>
      </c>
      <c r="I700" s="2">
        <f t="shared" si="95"/>
        <v>54.441051487067341</v>
      </c>
    </row>
    <row r="701" spans="1:9" ht="13.5" x14ac:dyDescent="0.25">
      <c r="A701" s="3">
        <f>TITRES_STAT!B704</f>
        <v>43025</v>
      </c>
      <c r="B701" s="6">
        <f>TITRES_STAT!D704</f>
        <v>5.1759000000000004</v>
      </c>
      <c r="C701" s="2">
        <f t="shared" si="90"/>
        <v>0</v>
      </c>
      <c r="D701" s="2">
        <f t="shared" si="91"/>
        <v>0</v>
      </c>
      <c r="E701" s="2">
        <f t="shared" si="92"/>
        <v>0</v>
      </c>
      <c r="F701" s="2">
        <f t="shared" ref="F701:G716" si="98">((F700*13)+D701)/14</f>
        <v>1.2768233033923012E-2</v>
      </c>
      <c r="G701" s="2">
        <f t="shared" si="98"/>
        <v>1.0685085160998609E-2</v>
      </c>
      <c r="H701" s="2">
        <f t="shared" si="94"/>
        <v>1.194958471695486</v>
      </c>
      <c r="I701" s="2">
        <f t="shared" si="95"/>
        <v>54.441051487067341</v>
      </c>
    </row>
    <row r="702" spans="1:9" ht="13.5" x14ac:dyDescent="0.25">
      <c r="A702" s="3">
        <f>TITRES_STAT!B705</f>
        <v>43026</v>
      </c>
      <c r="B702" s="6">
        <f>TITRES_STAT!D705</f>
        <v>5.1759000000000004</v>
      </c>
      <c r="C702" s="2">
        <f t="shared" si="90"/>
        <v>0</v>
      </c>
      <c r="D702" s="2">
        <f t="shared" si="91"/>
        <v>0</v>
      </c>
      <c r="E702" s="2">
        <f t="shared" si="92"/>
        <v>0</v>
      </c>
      <c r="F702" s="2">
        <f t="shared" si="98"/>
        <v>1.1856216388642798E-2</v>
      </c>
      <c r="G702" s="2">
        <f t="shared" si="98"/>
        <v>9.9218647923558518E-3</v>
      </c>
      <c r="H702" s="2">
        <f t="shared" si="94"/>
        <v>1.1949584716954857</v>
      </c>
      <c r="I702" s="2">
        <f t="shared" si="95"/>
        <v>54.441051487067341</v>
      </c>
    </row>
    <row r="703" spans="1:9" ht="13.5" x14ac:dyDescent="0.25">
      <c r="A703" s="3">
        <f>TITRES_STAT!B706</f>
        <v>43027</v>
      </c>
      <c r="B703" s="6">
        <f>TITRES_STAT!D706</f>
        <v>5.1759000000000004</v>
      </c>
      <c r="C703" s="2">
        <f t="shared" si="90"/>
        <v>0</v>
      </c>
      <c r="D703" s="2">
        <f t="shared" si="91"/>
        <v>0</v>
      </c>
      <c r="E703" s="2">
        <f t="shared" si="92"/>
        <v>0</v>
      </c>
      <c r="F703" s="2">
        <f t="shared" si="98"/>
        <v>1.1009343789454026E-2</v>
      </c>
      <c r="G703" s="2">
        <f t="shared" si="98"/>
        <v>9.2131601643304344E-3</v>
      </c>
      <c r="H703" s="2">
        <f t="shared" si="94"/>
        <v>1.1949584716954857</v>
      </c>
      <c r="I703" s="2">
        <f t="shared" si="95"/>
        <v>54.441051487067341</v>
      </c>
    </row>
    <row r="704" spans="1:9" ht="13.5" x14ac:dyDescent="0.25">
      <c r="A704" s="3">
        <f>TITRES_STAT!B707</f>
        <v>43028</v>
      </c>
      <c r="B704" s="6">
        <f>TITRES_STAT!D707</f>
        <v>5.1029999999999998</v>
      </c>
      <c r="C704" s="2">
        <f t="shared" si="90"/>
        <v>-7.2900000000000631E-2</v>
      </c>
      <c r="D704" s="2">
        <f t="shared" si="91"/>
        <v>0</v>
      </c>
      <c r="E704" s="2">
        <f t="shared" si="92"/>
        <v>7.2900000000000631E-2</v>
      </c>
      <c r="F704" s="2">
        <f t="shared" si="98"/>
        <v>1.0222962090207311E-2</v>
      </c>
      <c r="G704" s="2">
        <f t="shared" si="98"/>
        <v>1.3762220152592592E-2</v>
      </c>
      <c r="H704" s="2">
        <f t="shared" si="94"/>
        <v>0.74282797229351549</v>
      </c>
      <c r="I704" s="2">
        <f t="shared" si="95"/>
        <v>42.621990471955392</v>
      </c>
    </row>
    <row r="705" spans="1:9" ht="13.5" x14ac:dyDescent="0.25">
      <c r="A705" s="3">
        <f>TITRES_STAT!B708</f>
        <v>43031</v>
      </c>
      <c r="B705" s="6">
        <f>TITRES_STAT!D708</f>
        <v>5.0431999999999997</v>
      </c>
      <c r="C705" s="2">
        <f t="shared" si="90"/>
        <v>-5.9800000000000075E-2</v>
      </c>
      <c r="D705" s="2">
        <f t="shared" si="91"/>
        <v>0</v>
      </c>
      <c r="E705" s="2">
        <f t="shared" si="92"/>
        <v>5.9800000000000075E-2</v>
      </c>
      <c r="F705" s="2">
        <f t="shared" si="98"/>
        <v>9.4927505123353611E-3</v>
      </c>
      <c r="G705" s="2">
        <f t="shared" si="98"/>
        <v>1.7050632998835986E-2</v>
      </c>
      <c r="H705" s="2">
        <f t="shared" si="94"/>
        <v>0.55673889133520227</v>
      </c>
      <c r="I705" s="2">
        <f t="shared" si="95"/>
        <v>35.763151703474932</v>
      </c>
    </row>
    <row r="706" spans="1:9" ht="13.5" x14ac:dyDescent="0.25">
      <c r="A706" s="3">
        <f>TITRES_STAT!B709</f>
        <v>43032</v>
      </c>
      <c r="B706" s="6">
        <f>TITRES_STAT!D709</f>
        <v>5.0499000000000001</v>
      </c>
      <c r="C706" s="2">
        <f t="shared" si="90"/>
        <v>6.7000000000003723E-3</v>
      </c>
      <c r="D706" s="2">
        <f t="shared" si="91"/>
        <v>6.7000000000003723E-3</v>
      </c>
      <c r="E706" s="2">
        <f t="shared" si="92"/>
        <v>0</v>
      </c>
      <c r="F706" s="2">
        <f t="shared" si="98"/>
        <v>9.2932683328828623E-3</v>
      </c>
      <c r="G706" s="2">
        <f t="shared" si="98"/>
        <v>1.5832730641776271E-2</v>
      </c>
      <c r="H706" s="2">
        <f t="shared" si="94"/>
        <v>0.58696560581670154</v>
      </c>
      <c r="I706" s="2">
        <f t="shared" si="95"/>
        <v>36.986662071647785</v>
      </c>
    </row>
    <row r="707" spans="1:9" ht="13.5" x14ac:dyDescent="0.25">
      <c r="A707" s="3">
        <f>TITRES_STAT!B710</f>
        <v>43033</v>
      </c>
      <c r="B707" s="6">
        <f>TITRES_STAT!D710</f>
        <v>5.0431999999999997</v>
      </c>
      <c r="C707" s="2">
        <f t="shared" ref="C707:C770" si="99">B707-B706</f>
        <v>-6.7000000000003723E-3</v>
      </c>
      <c r="D707" s="2">
        <f t="shared" ref="D707:D770" si="100">IF(C707&gt;0,C707,0)</f>
        <v>0</v>
      </c>
      <c r="E707" s="2">
        <f t="shared" ref="E707:E770" si="101">IF(C707&lt;0,-C707,0)</f>
        <v>6.7000000000003723E-3</v>
      </c>
      <c r="F707" s="2">
        <f t="shared" si="98"/>
        <v>8.6294634519626569E-3</v>
      </c>
      <c r="G707" s="2">
        <f t="shared" si="98"/>
        <v>1.5180392738792278E-2</v>
      </c>
      <c r="H707" s="2">
        <f t="shared" si="94"/>
        <v>0.56846114593008878</v>
      </c>
      <c r="I707" s="2">
        <f t="shared" si="95"/>
        <v>36.243240542180885</v>
      </c>
    </row>
    <row r="708" spans="1:9" ht="13.5" x14ac:dyDescent="0.25">
      <c r="A708" s="3">
        <f>TITRES_STAT!B711</f>
        <v>43034</v>
      </c>
      <c r="B708" s="6">
        <f>TITRES_STAT!D711</f>
        <v>5.0431999999999997</v>
      </c>
      <c r="C708" s="2">
        <f t="shared" si="99"/>
        <v>0</v>
      </c>
      <c r="D708" s="2">
        <f t="shared" si="100"/>
        <v>0</v>
      </c>
      <c r="E708" s="2">
        <f t="shared" si="101"/>
        <v>0</v>
      </c>
      <c r="F708" s="2">
        <f t="shared" si="98"/>
        <v>8.0130732053938954E-3</v>
      </c>
      <c r="G708" s="2">
        <f t="shared" si="98"/>
        <v>1.4096078971735688E-2</v>
      </c>
      <c r="H708" s="2">
        <f t="shared" si="94"/>
        <v>0.56846114593008867</v>
      </c>
      <c r="I708" s="2">
        <f t="shared" si="95"/>
        <v>36.243240542180871</v>
      </c>
    </row>
    <row r="709" spans="1:9" ht="13.5" x14ac:dyDescent="0.25">
      <c r="A709" s="3">
        <f>TITRES_STAT!B712</f>
        <v>43035</v>
      </c>
      <c r="B709" s="6">
        <f>TITRES_STAT!D712</f>
        <v>4.9901</v>
      </c>
      <c r="C709" s="2">
        <f t="shared" si="99"/>
        <v>-5.3099999999999703E-2</v>
      </c>
      <c r="D709" s="2">
        <f t="shared" si="100"/>
        <v>0</v>
      </c>
      <c r="E709" s="2">
        <f t="shared" si="101"/>
        <v>5.3099999999999703E-2</v>
      </c>
      <c r="F709" s="2">
        <f t="shared" si="98"/>
        <v>7.4407108335800458E-3</v>
      </c>
      <c r="G709" s="2">
        <f t="shared" si="98"/>
        <v>1.6882073330897404E-2</v>
      </c>
      <c r="H709" s="2">
        <f t="shared" si="94"/>
        <v>0.44074626900015473</v>
      </c>
      <c r="I709" s="2">
        <f t="shared" si="95"/>
        <v>30.591525967026982</v>
      </c>
    </row>
    <row r="710" spans="1:9" ht="13.5" x14ac:dyDescent="0.25">
      <c r="A710" s="3">
        <f>TITRES_STAT!B713</f>
        <v>43038</v>
      </c>
      <c r="B710" s="6">
        <f>TITRES_STAT!D713</f>
        <v>5.0564999999999998</v>
      </c>
      <c r="C710" s="2">
        <f t="shared" si="99"/>
        <v>6.6399999999999793E-2</v>
      </c>
      <c r="D710" s="2">
        <f t="shared" si="100"/>
        <v>6.6399999999999793E-2</v>
      </c>
      <c r="E710" s="2">
        <f t="shared" si="101"/>
        <v>0</v>
      </c>
      <c r="F710" s="2">
        <f t="shared" si="98"/>
        <v>1.1652088631181457E-2</v>
      </c>
      <c r="G710" s="2">
        <f t="shared" si="98"/>
        <v>1.5676210950119018E-2</v>
      </c>
      <c r="H710" s="2">
        <f t="shared" si="94"/>
        <v>0.74329751419254741</v>
      </c>
      <c r="I710" s="2">
        <f t="shared" si="95"/>
        <v>42.637444735692434</v>
      </c>
    </row>
    <row r="711" spans="1:9" ht="13.5" x14ac:dyDescent="0.25">
      <c r="A711" s="3">
        <f>TITRES_STAT!B714</f>
        <v>43039</v>
      </c>
      <c r="B711" s="6">
        <f>TITRES_STAT!D714</f>
        <v>5.1096000000000004</v>
      </c>
      <c r="C711" s="2">
        <f t="shared" si="99"/>
        <v>5.3100000000000591E-2</v>
      </c>
      <c r="D711" s="2">
        <f t="shared" si="100"/>
        <v>5.3100000000000591E-2</v>
      </c>
      <c r="E711" s="2">
        <f t="shared" si="101"/>
        <v>0</v>
      </c>
      <c r="F711" s="2">
        <f t="shared" si="98"/>
        <v>1.4612653728954253E-2</v>
      </c>
      <c r="G711" s="2">
        <f t="shared" si="98"/>
        <v>1.4556481596539089E-2</v>
      </c>
      <c r="H711" s="2">
        <f t="shared" si="94"/>
        <v>1.0038589086272414</v>
      </c>
      <c r="I711" s="2">
        <f t="shared" si="95"/>
        <v>50.09628693444003</v>
      </c>
    </row>
    <row r="712" spans="1:9" ht="13.5" x14ac:dyDescent="0.25">
      <c r="A712" s="3">
        <f>TITRES_STAT!B715</f>
        <v>43040</v>
      </c>
      <c r="B712" s="6">
        <f>TITRES_STAT!D715</f>
        <v>5.1096000000000004</v>
      </c>
      <c r="C712" s="2">
        <f t="shared" si="99"/>
        <v>0</v>
      </c>
      <c r="D712" s="2">
        <f t="shared" si="100"/>
        <v>0</v>
      </c>
      <c r="E712" s="2">
        <f t="shared" si="101"/>
        <v>0</v>
      </c>
      <c r="F712" s="2">
        <f t="shared" si="98"/>
        <v>1.3568892748314663E-2</v>
      </c>
      <c r="G712" s="2">
        <f t="shared" si="98"/>
        <v>1.3516732911072011E-2</v>
      </c>
      <c r="H712" s="2">
        <f t="shared" si="94"/>
        <v>1.0038589086272411</v>
      </c>
      <c r="I712" s="2">
        <f t="shared" si="95"/>
        <v>50.09628693444003</v>
      </c>
    </row>
    <row r="713" spans="1:9" ht="13.5" x14ac:dyDescent="0.25">
      <c r="A713" s="3">
        <f>TITRES_STAT!B716</f>
        <v>43041</v>
      </c>
      <c r="B713" s="6">
        <f>TITRES_STAT!D716</f>
        <v>5.1029999999999998</v>
      </c>
      <c r="C713" s="2">
        <f t="shared" si="99"/>
        <v>-6.6000000000006054E-3</v>
      </c>
      <c r="D713" s="2">
        <f t="shared" si="100"/>
        <v>0</v>
      </c>
      <c r="E713" s="2">
        <f t="shared" si="101"/>
        <v>6.6000000000006054E-3</v>
      </c>
      <c r="F713" s="2">
        <f t="shared" si="98"/>
        <v>1.2599686123435044E-2</v>
      </c>
      <c r="G713" s="2">
        <f t="shared" si="98"/>
        <v>1.3022680560281196E-2</v>
      </c>
      <c r="H713" s="2">
        <f t="shared" si="94"/>
        <v>0.96751863528494486</v>
      </c>
      <c r="I713" s="2">
        <f t="shared" si="95"/>
        <v>49.174560176139039</v>
      </c>
    </row>
    <row r="714" spans="1:9" ht="13.5" x14ac:dyDescent="0.25">
      <c r="A714" s="3">
        <f>TITRES_STAT!B717</f>
        <v>43042</v>
      </c>
      <c r="B714" s="6">
        <f>TITRES_STAT!D717</f>
        <v>5.1029999999999998</v>
      </c>
      <c r="C714" s="2">
        <f t="shared" si="99"/>
        <v>0</v>
      </c>
      <c r="D714" s="2">
        <f t="shared" si="100"/>
        <v>0</v>
      </c>
      <c r="E714" s="2">
        <f t="shared" si="101"/>
        <v>0</v>
      </c>
      <c r="F714" s="2">
        <f t="shared" si="98"/>
        <v>1.1699708543189682E-2</v>
      </c>
      <c r="G714" s="2">
        <f t="shared" si="98"/>
        <v>1.2092489091689682E-2</v>
      </c>
      <c r="H714" s="2">
        <f t="shared" si="94"/>
        <v>0.96751863528494475</v>
      </c>
      <c r="I714" s="2">
        <f t="shared" si="95"/>
        <v>49.174560176139039</v>
      </c>
    </row>
    <row r="715" spans="1:9" ht="13.5" x14ac:dyDescent="0.25">
      <c r="A715" s="3">
        <f>TITRES_STAT!B718</f>
        <v>43045</v>
      </c>
      <c r="B715" s="6">
        <f>TITRES_STAT!D718</f>
        <v>5.1096000000000004</v>
      </c>
      <c r="C715" s="2">
        <f t="shared" si="99"/>
        <v>6.6000000000006054E-3</v>
      </c>
      <c r="D715" s="2">
        <f t="shared" si="100"/>
        <v>6.6000000000006054E-3</v>
      </c>
      <c r="E715" s="2">
        <f t="shared" si="101"/>
        <v>0</v>
      </c>
      <c r="F715" s="2">
        <f t="shared" si="98"/>
        <v>1.1335443647247605E-2</v>
      </c>
      <c r="G715" s="2">
        <f t="shared" si="98"/>
        <v>1.1228739870854706E-2</v>
      </c>
      <c r="H715" s="2">
        <f t="shared" si="94"/>
        <v>1.0095027382965616</v>
      </c>
      <c r="I715" s="2">
        <f t="shared" si="95"/>
        <v>50.236445019841497</v>
      </c>
    </row>
    <row r="716" spans="1:9" ht="13.5" x14ac:dyDescent="0.25">
      <c r="A716" s="3">
        <f>TITRES_STAT!B719</f>
        <v>43046</v>
      </c>
      <c r="B716" s="6">
        <f>TITRES_STAT!D719</f>
        <v>5.2622</v>
      </c>
      <c r="C716" s="2">
        <f t="shared" si="99"/>
        <v>0.15259999999999962</v>
      </c>
      <c r="D716" s="2">
        <f t="shared" si="100"/>
        <v>0.15259999999999962</v>
      </c>
      <c r="E716" s="2">
        <f t="shared" si="101"/>
        <v>0</v>
      </c>
      <c r="F716" s="2">
        <f t="shared" si="98"/>
        <v>2.1425769101015606E-2</v>
      </c>
      <c r="G716" s="2">
        <f t="shared" si="98"/>
        <v>1.0426687022936513E-2</v>
      </c>
      <c r="H716" s="2">
        <f t="shared" si="94"/>
        <v>2.0548971167815275</v>
      </c>
      <c r="I716" s="2">
        <f t="shared" si="95"/>
        <v>67.265673383673715</v>
      </c>
    </row>
    <row r="717" spans="1:9" ht="13.5" x14ac:dyDescent="0.25">
      <c r="A717" s="3">
        <f>TITRES_STAT!B720</f>
        <v>43047</v>
      </c>
      <c r="B717" s="6">
        <f>TITRES_STAT!D720</f>
        <v>5.2024999999999997</v>
      </c>
      <c r="C717" s="2">
        <f t="shared" si="99"/>
        <v>-5.9700000000000308E-2</v>
      </c>
      <c r="D717" s="2">
        <f t="shared" si="100"/>
        <v>0</v>
      </c>
      <c r="E717" s="2">
        <f t="shared" si="101"/>
        <v>5.9700000000000308E-2</v>
      </c>
      <c r="F717" s="2">
        <f t="shared" ref="F717:G732" si="102">((F716*13)+D717)/14</f>
        <v>1.9895357022371635E-2</v>
      </c>
      <c r="G717" s="2">
        <f t="shared" si="102"/>
        <v>1.3946209378441069E-2</v>
      </c>
      <c r="H717" s="2">
        <f t="shared" si="94"/>
        <v>1.4265781104023243</v>
      </c>
      <c r="I717" s="2">
        <f t="shared" si="95"/>
        <v>58.789704905307957</v>
      </c>
    </row>
    <row r="718" spans="1:9" ht="13.5" x14ac:dyDescent="0.25">
      <c r="A718" s="3">
        <f>TITRES_STAT!B721</f>
        <v>43048</v>
      </c>
      <c r="B718" s="6">
        <f>TITRES_STAT!D721</f>
        <v>5.1959</v>
      </c>
      <c r="C718" s="2">
        <f t="shared" si="99"/>
        <v>-6.5999999999997172E-3</v>
      </c>
      <c r="D718" s="2">
        <f t="shared" si="100"/>
        <v>0</v>
      </c>
      <c r="E718" s="2">
        <f t="shared" si="101"/>
        <v>6.5999999999997172E-3</v>
      </c>
      <c r="F718" s="2">
        <f t="shared" si="102"/>
        <v>1.8474260092202235E-2</v>
      </c>
      <c r="G718" s="2">
        <f t="shared" si="102"/>
        <v>1.3421480137123829E-2</v>
      </c>
      <c r="H718" s="2">
        <f t="shared" si="94"/>
        <v>1.3764696518905102</v>
      </c>
      <c r="I718" s="2">
        <f t="shared" si="95"/>
        <v>57.92077549972128</v>
      </c>
    </row>
    <row r="719" spans="1:9" ht="13.5" x14ac:dyDescent="0.25">
      <c r="A719" s="3">
        <f>TITRES_STAT!B722</f>
        <v>43049</v>
      </c>
      <c r="B719" s="6">
        <f>TITRES_STAT!D722</f>
        <v>5.1759000000000004</v>
      </c>
      <c r="C719" s="2">
        <f t="shared" si="99"/>
        <v>-1.9999999999999574E-2</v>
      </c>
      <c r="D719" s="2">
        <f t="shared" si="100"/>
        <v>0</v>
      </c>
      <c r="E719" s="2">
        <f t="shared" si="101"/>
        <v>1.9999999999999574E-2</v>
      </c>
      <c r="F719" s="2">
        <f t="shared" si="102"/>
        <v>1.7154670085616362E-2</v>
      </c>
      <c r="G719" s="2">
        <f t="shared" si="102"/>
        <v>1.3891374413043526E-2</v>
      </c>
      <c r="H719" s="2">
        <f t="shared" si="94"/>
        <v>1.2349152485234802</v>
      </c>
      <c r="I719" s="2">
        <f t="shared" si="95"/>
        <v>55.255573979341705</v>
      </c>
    </row>
    <row r="720" spans="1:9" ht="13.5" x14ac:dyDescent="0.25">
      <c r="A720" s="3">
        <f>TITRES_STAT!B723</f>
        <v>43052</v>
      </c>
      <c r="B720" s="6">
        <f>TITRES_STAT!D723</f>
        <v>5.1096000000000004</v>
      </c>
      <c r="C720" s="2">
        <f t="shared" si="99"/>
        <v>-6.6300000000000026E-2</v>
      </c>
      <c r="D720" s="2">
        <f t="shared" si="100"/>
        <v>0</v>
      </c>
      <c r="E720" s="2">
        <f t="shared" si="101"/>
        <v>6.6300000000000026E-2</v>
      </c>
      <c r="F720" s="2">
        <f t="shared" si="102"/>
        <v>1.5929336508072336E-2</v>
      </c>
      <c r="G720" s="2">
        <f t="shared" si="102"/>
        <v>1.7634847669254706E-2</v>
      </c>
      <c r="H720" s="2">
        <f t="shared" si="94"/>
        <v>0.90328744579087994</v>
      </c>
      <c r="I720" s="2">
        <f t="shared" si="95"/>
        <v>47.459328741357488</v>
      </c>
    </row>
    <row r="721" spans="1:9" ht="13.5" x14ac:dyDescent="0.25">
      <c r="A721" s="3">
        <f>TITRES_STAT!B724</f>
        <v>43053</v>
      </c>
      <c r="B721" s="6">
        <f>TITRES_STAT!D724</f>
        <v>5.0499000000000001</v>
      </c>
      <c r="C721" s="2">
        <f t="shared" si="99"/>
        <v>-5.9700000000000308E-2</v>
      </c>
      <c r="D721" s="2">
        <f t="shared" si="100"/>
        <v>0</v>
      </c>
      <c r="E721" s="2">
        <f t="shared" si="101"/>
        <v>5.9700000000000308E-2</v>
      </c>
      <c r="F721" s="2">
        <f t="shared" si="102"/>
        <v>1.4791526757495741E-2</v>
      </c>
      <c r="G721" s="2">
        <f t="shared" si="102"/>
        <v>2.0639501407165108E-2</v>
      </c>
      <c r="H721" s="2">
        <f t="shared" ref="H721:H784" si="103">F721/G721</f>
        <v>0.71666105036630323</v>
      </c>
      <c r="I721" s="2">
        <f t="shared" ref="I721:I784" si="104">IF(G721=0,100,100-(100/(1+H721)))</f>
        <v>41.747382234447578</v>
      </c>
    </row>
    <row r="722" spans="1:9" ht="13.5" x14ac:dyDescent="0.25">
      <c r="A722" s="3">
        <f>TITRES_STAT!B725</f>
        <v>43054</v>
      </c>
      <c r="B722" s="6">
        <f>TITRES_STAT!D725</f>
        <v>5.0101000000000004</v>
      </c>
      <c r="C722" s="2">
        <f t="shared" si="99"/>
        <v>-3.9799999999999613E-2</v>
      </c>
      <c r="D722" s="2">
        <f t="shared" si="100"/>
        <v>0</v>
      </c>
      <c r="E722" s="2">
        <f t="shared" si="101"/>
        <v>3.9799999999999613E-2</v>
      </c>
      <c r="F722" s="2">
        <f t="shared" si="102"/>
        <v>1.3734989131960331E-2</v>
      </c>
      <c r="G722" s="2">
        <f t="shared" si="102"/>
        <v>2.2008108449510431E-2</v>
      </c>
      <c r="H722" s="2">
        <f t="shared" si="103"/>
        <v>0.62408767039067659</v>
      </c>
      <c r="I722" s="2">
        <f t="shared" si="104"/>
        <v>38.426969292892387</v>
      </c>
    </row>
    <row r="723" spans="1:9" ht="13.5" x14ac:dyDescent="0.25">
      <c r="A723" s="3">
        <f>TITRES_STAT!B726</f>
        <v>43055</v>
      </c>
      <c r="B723" s="6">
        <f>TITRES_STAT!D726</f>
        <v>5.0232999999999999</v>
      </c>
      <c r="C723" s="2">
        <f t="shared" si="99"/>
        <v>1.3199999999999434E-2</v>
      </c>
      <c r="D723" s="2">
        <f t="shared" si="100"/>
        <v>1.3199999999999434E-2</v>
      </c>
      <c r="E723" s="2">
        <f t="shared" si="101"/>
        <v>0</v>
      </c>
      <c r="F723" s="2">
        <f t="shared" si="102"/>
        <v>1.3696775622534551E-2</v>
      </c>
      <c r="G723" s="2">
        <f t="shared" si="102"/>
        <v>2.0436100703116827E-2</v>
      </c>
      <c r="H723" s="2">
        <f t="shared" si="103"/>
        <v>0.67022451207854816</v>
      </c>
      <c r="I723" s="2">
        <f t="shared" si="104"/>
        <v>40.127809598751028</v>
      </c>
    </row>
    <row r="724" spans="1:9" ht="13.5" x14ac:dyDescent="0.25">
      <c r="A724" s="3">
        <f>TITRES_STAT!B727</f>
        <v>43056</v>
      </c>
      <c r="B724" s="6">
        <f>TITRES_STAT!D727</f>
        <v>4.9835000000000003</v>
      </c>
      <c r="C724" s="2">
        <f t="shared" si="99"/>
        <v>-3.9799999999999613E-2</v>
      </c>
      <c r="D724" s="2">
        <f t="shared" si="100"/>
        <v>0</v>
      </c>
      <c r="E724" s="2">
        <f t="shared" si="101"/>
        <v>3.9799999999999613E-2</v>
      </c>
      <c r="F724" s="2">
        <f t="shared" si="102"/>
        <v>1.2718434506639226E-2</v>
      </c>
      <c r="G724" s="2">
        <f t="shared" si="102"/>
        <v>2.1819236367179886E-2</v>
      </c>
      <c r="H724" s="2">
        <f t="shared" si="103"/>
        <v>0.58290007462268811</v>
      </c>
      <c r="I724" s="2">
        <f t="shared" si="104"/>
        <v>36.824818190853421</v>
      </c>
    </row>
    <row r="725" spans="1:9" ht="13.5" x14ac:dyDescent="0.25">
      <c r="A725" s="3">
        <f>TITRES_STAT!B728</f>
        <v>43059</v>
      </c>
      <c r="B725" s="6">
        <f>TITRES_STAT!D728</f>
        <v>5.0366</v>
      </c>
      <c r="C725" s="2">
        <f t="shared" si="99"/>
        <v>5.3099999999999703E-2</v>
      </c>
      <c r="D725" s="2">
        <f t="shared" si="100"/>
        <v>5.3099999999999703E-2</v>
      </c>
      <c r="E725" s="2">
        <f t="shared" si="101"/>
        <v>0</v>
      </c>
      <c r="F725" s="2">
        <f t="shared" si="102"/>
        <v>1.5602832041879261E-2</v>
      </c>
      <c r="G725" s="2">
        <f t="shared" si="102"/>
        <v>2.0260719483809895E-2</v>
      </c>
      <c r="H725" s="2">
        <f t="shared" si="103"/>
        <v>0.77010256493345675</v>
      </c>
      <c r="I725" s="2">
        <f t="shared" si="104"/>
        <v>43.506098470763312</v>
      </c>
    </row>
    <row r="726" spans="1:9" ht="13.5" x14ac:dyDescent="0.25">
      <c r="A726" s="3">
        <f>TITRES_STAT!B729</f>
        <v>43060</v>
      </c>
      <c r="B726" s="6">
        <f>TITRES_STAT!D729</f>
        <v>5.0366</v>
      </c>
      <c r="C726" s="2">
        <f t="shared" si="99"/>
        <v>0</v>
      </c>
      <c r="D726" s="2">
        <f t="shared" si="100"/>
        <v>0</v>
      </c>
      <c r="E726" s="2">
        <f t="shared" si="101"/>
        <v>0</v>
      </c>
      <c r="F726" s="2">
        <f t="shared" si="102"/>
        <v>1.4488344038887884E-2</v>
      </c>
      <c r="G726" s="2">
        <f t="shared" si="102"/>
        <v>1.8813525234966329E-2</v>
      </c>
      <c r="H726" s="2">
        <f t="shared" si="103"/>
        <v>0.77010256493345675</v>
      </c>
      <c r="I726" s="2">
        <f t="shared" si="104"/>
        <v>43.506098470763312</v>
      </c>
    </row>
    <row r="727" spans="1:9" ht="13.5" x14ac:dyDescent="0.25">
      <c r="A727" s="3">
        <f>TITRES_STAT!B730</f>
        <v>43061</v>
      </c>
      <c r="B727" s="6">
        <f>TITRES_STAT!D730</f>
        <v>5.0101000000000004</v>
      </c>
      <c r="C727" s="2">
        <f t="shared" si="99"/>
        <v>-2.6499999999999524E-2</v>
      </c>
      <c r="D727" s="2">
        <f t="shared" si="100"/>
        <v>0</v>
      </c>
      <c r="E727" s="2">
        <f t="shared" si="101"/>
        <v>2.6499999999999524E-2</v>
      </c>
      <c r="F727" s="2">
        <f t="shared" si="102"/>
        <v>1.3453462321824464E-2</v>
      </c>
      <c r="G727" s="2">
        <f t="shared" si="102"/>
        <v>1.9362559146754412E-2</v>
      </c>
      <c r="H727" s="2">
        <f t="shared" si="103"/>
        <v>0.69481839770542719</v>
      </c>
      <c r="I727" s="2">
        <f t="shared" si="104"/>
        <v>40.996628231445015</v>
      </c>
    </row>
    <row r="728" spans="1:9" ht="13.5" x14ac:dyDescent="0.25">
      <c r="A728" s="3">
        <f>TITRES_STAT!B731</f>
        <v>43062</v>
      </c>
      <c r="B728" s="6">
        <f>TITRES_STAT!D731</f>
        <v>5.0431999999999997</v>
      </c>
      <c r="C728" s="2">
        <f t="shared" si="99"/>
        <v>3.3099999999999241E-2</v>
      </c>
      <c r="D728" s="2">
        <f t="shared" si="100"/>
        <v>3.3099999999999241E-2</v>
      </c>
      <c r="E728" s="2">
        <f t="shared" si="101"/>
        <v>0</v>
      </c>
      <c r="F728" s="2">
        <f t="shared" si="102"/>
        <v>1.4856786441694091E-2</v>
      </c>
      <c r="G728" s="2">
        <f t="shared" si="102"/>
        <v>1.7979519207700526E-2</v>
      </c>
      <c r="H728" s="2">
        <f t="shared" si="103"/>
        <v>0.82631722628773152</v>
      </c>
      <c r="I728" s="2">
        <f t="shared" si="104"/>
        <v>45.244999849634418</v>
      </c>
    </row>
    <row r="729" spans="1:9" ht="13.5" x14ac:dyDescent="0.25">
      <c r="A729" s="3">
        <f>TITRES_STAT!B732</f>
        <v>43063</v>
      </c>
      <c r="B729" s="6">
        <f>TITRES_STAT!D732</f>
        <v>5.0034000000000001</v>
      </c>
      <c r="C729" s="2">
        <f t="shared" si="99"/>
        <v>-3.9799999999999613E-2</v>
      </c>
      <c r="D729" s="2">
        <f t="shared" si="100"/>
        <v>0</v>
      </c>
      <c r="E729" s="2">
        <f t="shared" si="101"/>
        <v>3.9799999999999613E-2</v>
      </c>
      <c r="F729" s="2">
        <f t="shared" si="102"/>
        <v>1.3795587410144514E-2</v>
      </c>
      <c r="G729" s="2">
        <f t="shared" si="102"/>
        <v>1.9538124978579034E-2</v>
      </c>
      <c r="H729" s="2">
        <f t="shared" si="103"/>
        <v>0.70608553406580965</v>
      </c>
      <c r="I729" s="2">
        <f t="shared" si="104"/>
        <v>41.386291599526189</v>
      </c>
    </row>
    <row r="730" spans="1:9" ht="13.5" x14ac:dyDescent="0.25">
      <c r="A730" s="3">
        <f>TITRES_STAT!B733</f>
        <v>43066</v>
      </c>
      <c r="B730" s="6">
        <f>TITRES_STAT!D733</f>
        <v>5.0431999999999997</v>
      </c>
      <c r="C730" s="2">
        <f t="shared" si="99"/>
        <v>3.9799999999999613E-2</v>
      </c>
      <c r="D730" s="2">
        <f t="shared" si="100"/>
        <v>3.9799999999999613E-2</v>
      </c>
      <c r="E730" s="2">
        <f t="shared" si="101"/>
        <v>0</v>
      </c>
      <c r="F730" s="2">
        <f t="shared" si="102"/>
        <v>1.5653045452277022E-2</v>
      </c>
      <c r="G730" s="2">
        <f t="shared" si="102"/>
        <v>1.8142544622966245E-2</v>
      </c>
      <c r="H730" s="2">
        <f t="shared" si="103"/>
        <v>0.86278114661281746</v>
      </c>
      <c r="I730" s="2">
        <f t="shared" si="104"/>
        <v>46.316828371473107</v>
      </c>
    </row>
    <row r="731" spans="1:9" ht="13.5" x14ac:dyDescent="0.25">
      <c r="A731" s="3">
        <f>TITRES_STAT!B734</f>
        <v>43067</v>
      </c>
      <c r="B731" s="6">
        <f>TITRES_STAT!D734</f>
        <v>4.9768999999999997</v>
      </c>
      <c r="C731" s="2">
        <f t="shared" si="99"/>
        <v>-6.6300000000000026E-2</v>
      </c>
      <c r="D731" s="2">
        <f t="shared" si="100"/>
        <v>0</v>
      </c>
      <c r="E731" s="2">
        <f t="shared" si="101"/>
        <v>6.6300000000000026E-2</v>
      </c>
      <c r="F731" s="2">
        <f t="shared" si="102"/>
        <v>1.4534970777114378E-2</v>
      </c>
      <c r="G731" s="2">
        <f t="shared" si="102"/>
        <v>2.1582362864182945E-2</v>
      </c>
      <c r="H731" s="2">
        <f t="shared" si="103"/>
        <v>0.67346522105028261</v>
      </c>
      <c r="I731" s="2">
        <f t="shared" si="104"/>
        <v>40.243753654325097</v>
      </c>
    </row>
    <row r="732" spans="1:9" ht="13.5" x14ac:dyDescent="0.25">
      <c r="A732" s="3">
        <f>TITRES_STAT!B735</f>
        <v>43068</v>
      </c>
      <c r="B732" s="6">
        <f>TITRES_STAT!D735</f>
        <v>4.9968000000000004</v>
      </c>
      <c r="C732" s="2">
        <f t="shared" si="99"/>
        <v>1.9900000000000695E-2</v>
      </c>
      <c r="D732" s="2">
        <f t="shared" si="100"/>
        <v>1.9900000000000695E-2</v>
      </c>
      <c r="E732" s="2">
        <f t="shared" si="101"/>
        <v>0</v>
      </c>
      <c r="F732" s="2">
        <f t="shared" si="102"/>
        <v>1.4918187150177686E-2</v>
      </c>
      <c r="G732" s="2">
        <f t="shared" si="102"/>
        <v>2.0040765516741305E-2</v>
      </c>
      <c r="H732" s="2">
        <f t="shared" si="103"/>
        <v>0.74439208111664157</v>
      </c>
      <c r="I732" s="2">
        <f t="shared" si="104"/>
        <v>42.673438453133322</v>
      </c>
    </row>
    <row r="733" spans="1:9" ht="13.5" x14ac:dyDescent="0.25">
      <c r="A733" s="3">
        <f>TITRES_STAT!B736</f>
        <v>43069</v>
      </c>
      <c r="B733" s="6">
        <f>TITRES_STAT!D736</f>
        <v>5.0101000000000004</v>
      </c>
      <c r="C733" s="2">
        <f t="shared" si="99"/>
        <v>1.330000000000009E-2</v>
      </c>
      <c r="D733" s="2">
        <f t="shared" si="100"/>
        <v>1.330000000000009E-2</v>
      </c>
      <c r="E733" s="2">
        <f t="shared" si="101"/>
        <v>0</v>
      </c>
      <c r="F733" s="2">
        <f t="shared" ref="F733:G748" si="105">((F732*13)+D733)/14</f>
        <v>1.4802602353736429E-2</v>
      </c>
      <c r="G733" s="2">
        <f t="shared" si="105"/>
        <v>1.8609282265545497E-2</v>
      </c>
      <c r="H733" s="2">
        <f t="shared" si="103"/>
        <v>0.79544187371175423</v>
      </c>
      <c r="I733" s="2">
        <f t="shared" si="104"/>
        <v>44.303404379631672</v>
      </c>
    </row>
    <row r="734" spans="1:9" ht="13.5" x14ac:dyDescent="0.25">
      <c r="A734" s="3">
        <f>TITRES_STAT!B737</f>
        <v>43073</v>
      </c>
      <c r="B734" s="6">
        <f>TITRES_STAT!D737</f>
        <v>5.1096000000000004</v>
      </c>
      <c r="C734" s="2">
        <f t="shared" si="99"/>
        <v>9.9499999999999922E-2</v>
      </c>
      <c r="D734" s="2">
        <f t="shared" si="100"/>
        <v>9.9499999999999922E-2</v>
      </c>
      <c r="E734" s="2">
        <f t="shared" si="101"/>
        <v>0</v>
      </c>
      <c r="F734" s="2">
        <f t="shared" si="105"/>
        <v>2.0852416471326678E-2</v>
      </c>
      <c r="G734" s="2">
        <f t="shared" si="105"/>
        <v>1.7280047818006534E-2</v>
      </c>
      <c r="H734" s="2">
        <f t="shared" si="103"/>
        <v>1.2067337249841164</v>
      </c>
      <c r="I734" s="2">
        <f t="shared" si="104"/>
        <v>54.684156557801373</v>
      </c>
    </row>
    <row r="735" spans="1:9" ht="13.5" x14ac:dyDescent="0.25">
      <c r="A735" s="3">
        <f>TITRES_STAT!B738</f>
        <v>43074</v>
      </c>
      <c r="B735" s="6">
        <f>TITRES_STAT!D738</f>
        <v>5.1029999999999998</v>
      </c>
      <c r="C735" s="2">
        <f t="shared" si="99"/>
        <v>-6.6000000000006054E-3</v>
      </c>
      <c r="D735" s="2">
        <f t="shared" si="100"/>
        <v>0</v>
      </c>
      <c r="E735" s="2">
        <f t="shared" si="101"/>
        <v>6.6000000000006054E-3</v>
      </c>
      <c r="F735" s="2">
        <f t="shared" si="105"/>
        <v>1.9362958151946198E-2</v>
      </c>
      <c r="G735" s="2">
        <f t="shared" si="105"/>
        <v>1.6517187259577539E-2</v>
      </c>
      <c r="H735" s="2">
        <f t="shared" si="103"/>
        <v>1.1722914953766435</v>
      </c>
      <c r="I735" s="2">
        <f t="shared" si="104"/>
        <v>53.965662429359426</v>
      </c>
    </row>
    <row r="736" spans="1:9" ht="13.5" x14ac:dyDescent="0.25">
      <c r="A736" s="3">
        <f>TITRES_STAT!B739</f>
        <v>43075</v>
      </c>
      <c r="B736" s="6">
        <f>TITRES_STAT!D739</f>
        <v>5.0963000000000003</v>
      </c>
      <c r="C736" s="2">
        <f t="shared" si="99"/>
        <v>-6.6999999999994841E-3</v>
      </c>
      <c r="D736" s="2">
        <f t="shared" si="100"/>
        <v>0</v>
      </c>
      <c r="E736" s="2">
        <f t="shared" si="101"/>
        <v>6.6999999999994841E-3</v>
      </c>
      <c r="F736" s="2">
        <f t="shared" si="105"/>
        <v>1.7979889712521468E-2</v>
      </c>
      <c r="G736" s="2">
        <f t="shared" si="105"/>
        <v>1.5815959598179104E-2</v>
      </c>
      <c r="H736" s="2">
        <f t="shared" si="103"/>
        <v>1.1368194007394592</v>
      </c>
      <c r="I736" s="2">
        <f t="shared" si="104"/>
        <v>53.201473196380384</v>
      </c>
    </row>
    <row r="737" spans="1:9" ht="13.5" x14ac:dyDescent="0.25">
      <c r="A737" s="3">
        <f>TITRES_STAT!B740</f>
        <v>43076</v>
      </c>
      <c r="B737" s="6">
        <f>TITRES_STAT!D740</f>
        <v>5.1096000000000004</v>
      </c>
      <c r="C737" s="2">
        <f t="shared" si="99"/>
        <v>1.330000000000009E-2</v>
      </c>
      <c r="D737" s="2">
        <f t="shared" si="100"/>
        <v>1.330000000000009E-2</v>
      </c>
      <c r="E737" s="2">
        <f t="shared" si="101"/>
        <v>0</v>
      </c>
      <c r="F737" s="2">
        <f t="shared" si="105"/>
        <v>1.7645611875912799E-2</v>
      </c>
      <c r="G737" s="2">
        <f t="shared" si="105"/>
        <v>1.4686248198309168E-2</v>
      </c>
      <c r="H737" s="2">
        <f t="shared" si="103"/>
        <v>1.2015057649607435</v>
      </c>
      <c r="I737" s="2">
        <f t="shared" si="104"/>
        <v>54.576544112850343</v>
      </c>
    </row>
    <row r="738" spans="1:9" ht="13.5" x14ac:dyDescent="0.25">
      <c r="A738" s="3">
        <f>TITRES_STAT!B741</f>
        <v>43077</v>
      </c>
      <c r="B738" s="6">
        <f>TITRES_STAT!D741</f>
        <v>5.0763999999999996</v>
      </c>
      <c r="C738" s="2">
        <f t="shared" si="99"/>
        <v>-3.3200000000000784E-2</v>
      </c>
      <c r="D738" s="2">
        <f t="shared" si="100"/>
        <v>0</v>
      </c>
      <c r="E738" s="2">
        <f t="shared" si="101"/>
        <v>3.3200000000000784E-2</v>
      </c>
      <c r="F738" s="2">
        <f t="shared" si="105"/>
        <v>1.6385211027633313E-2</v>
      </c>
      <c r="G738" s="2">
        <f t="shared" si="105"/>
        <v>1.6008659041287142E-2</v>
      </c>
      <c r="H738" s="2">
        <f t="shared" si="103"/>
        <v>1.0235217693983627</v>
      </c>
      <c r="I738" s="2">
        <f t="shared" si="104"/>
        <v>50.581208706377197</v>
      </c>
    </row>
    <row r="739" spans="1:9" ht="13.5" x14ac:dyDescent="0.25">
      <c r="A739" s="3">
        <f>TITRES_STAT!B742</f>
        <v>43080</v>
      </c>
      <c r="B739" s="6">
        <f>TITRES_STAT!D742</f>
        <v>5.0896999999999997</v>
      </c>
      <c r="C739" s="2">
        <f t="shared" si="99"/>
        <v>1.330000000000009E-2</v>
      </c>
      <c r="D739" s="2">
        <f t="shared" si="100"/>
        <v>1.330000000000009E-2</v>
      </c>
      <c r="E739" s="2">
        <f t="shared" si="101"/>
        <v>0</v>
      </c>
      <c r="F739" s="2">
        <f t="shared" si="105"/>
        <v>1.6164838811373795E-2</v>
      </c>
      <c r="G739" s="2">
        <f t="shared" si="105"/>
        <v>1.4865183395480918E-2</v>
      </c>
      <c r="H739" s="2">
        <f t="shared" si="103"/>
        <v>1.0874294908657487</v>
      </c>
      <c r="I739" s="2">
        <f t="shared" si="104"/>
        <v>52.094190276805179</v>
      </c>
    </row>
    <row r="740" spans="1:9" ht="13.5" x14ac:dyDescent="0.25">
      <c r="A740" s="3">
        <f>TITRES_STAT!B743</f>
        <v>43081</v>
      </c>
      <c r="B740" s="6">
        <f>TITRES_STAT!D743</f>
        <v>5.0896999999999997</v>
      </c>
      <c r="C740" s="2">
        <f t="shared" si="99"/>
        <v>0</v>
      </c>
      <c r="D740" s="2">
        <f t="shared" si="100"/>
        <v>0</v>
      </c>
      <c r="E740" s="2">
        <f t="shared" si="101"/>
        <v>0</v>
      </c>
      <c r="F740" s="2">
        <f t="shared" si="105"/>
        <v>1.5010207467704238E-2</v>
      </c>
      <c r="G740" s="2">
        <f t="shared" si="105"/>
        <v>1.3803384581517994E-2</v>
      </c>
      <c r="H740" s="2">
        <f t="shared" si="103"/>
        <v>1.0874294908657487</v>
      </c>
      <c r="I740" s="2">
        <f t="shared" si="104"/>
        <v>52.094190276805179</v>
      </c>
    </row>
    <row r="741" spans="1:9" ht="13.5" x14ac:dyDescent="0.25">
      <c r="A741" s="3">
        <f>TITRES_STAT!B744</f>
        <v>43082</v>
      </c>
      <c r="B741" s="6">
        <f>TITRES_STAT!D744</f>
        <v>5.0896999999999997</v>
      </c>
      <c r="C741" s="2">
        <f t="shared" si="99"/>
        <v>0</v>
      </c>
      <c r="D741" s="2">
        <f t="shared" si="100"/>
        <v>0</v>
      </c>
      <c r="E741" s="2">
        <f t="shared" si="101"/>
        <v>0</v>
      </c>
      <c r="F741" s="2">
        <f t="shared" si="105"/>
        <v>1.3938049791439649E-2</v>
      </c>
      <c r="G741" s="2">
        <f t="shared" si="105"/>
        <v>1.2817428539980994E-2</v>
      </c>
      <c r="H741" s="2">
        <f t="shared" si="103"/>
        <v>1.0874294908657487</v>
      </c>
      <c r="I741" s="2">
        <f t="shared" si="104"/>
        <v>52.094190276805179</v>
      </c>
    </row>
    <row r="742" spans="1:9" ht="13.5" x14ac:dyDescent="0.25">
      <c r="A742" s="3">
        <f>TITRES_STAT!B745</f>
        <v>43083</v>
      </c>
      <c r="B742" s="6">
        <f>TITRES_STAT!D745</f>
        <v>5.2290000000000001</v>
      </c>
      <c r="C742" s="2">
        <f t="shared" si="99"/>
        <v>0.13930000000000042</v>
      </c>
      <c r="D742" s="2">
        <f t="shared" si="100"/>
        <v>0.13930000000000042</v>
      </c>
      <c r="E742" s="2">
        <f t="shared" si="101"/>
        <v>0</v>
      </c>
      <c r="F742" s="2">
        <f t="shared" si="105"/>
        <v>2.2892474806336847E-2</v>
      </c>
      <c r="G742" s="2">
        <f t="shared" si="105"/>
        <v>1.1901897929982351E-2</v>
      </c>
      <c r="H742" s="2">
        <f t="shared" si="103"/>
        <v>1.9234306109001216</v>
      </c>
      <c r="I742" s="2">
        <f t="shared" si="104"/>
        <v>65.793612604606992</v>
      </c>
    </row>
    <row r="743" spans="1:9" ht="13.5" x14ac:dyDescent="0.25">
      <c r="A743" s="3">
        <f>TITRES_STAT!B746</f>
        <v>43084</v>
      </c>
      <c r="B743" s="6">
        <f>TITRES_STAT!D746</f>
        <v>5.3087</v>
      </c>
      <c r="C743" s="2">
        <f t="shared" si="99"/>
        <v>7.9699999999999882E-2</v>
      </c>
      <c r="D743" s="2">
        <f t="shared" si="100"/>
        <v>7.9699999999999882E-2</v>
      </c>
      <c r="E743" s="2">
        <f t="shared" si="101"/>
        <v>0</v>
      </c>
      <c r="F743" s="2">
        <f t="shared" si="105"/>
        <v>2.6950155177312779E-2</v>
      </c>
      <c r="G743" s="2">
        <f t="shared" si="105"/>
        <v>1.105176236355504E-2</v>
      </c>
      <c r="H743" s="2">
        <f t="shared" si="103"/>
        <v>2.4385391479448781</v>
      </c>
      <c r="I743" s="2">
        <f t="shared" si="104"/>
        <v>70.917882362989147</v>
      </c>
    </row>
    <row r="744" spans="1:9" ht="13.5" x14ac:dyDescent="0.25">
      <c r="A744" s="3">
        <f>TITRES_STAT!B747</f>
        <v>43087</v>
      </c>
      <c r="B744" s="6">
        <f>TITRES_STAT!D747</f>
        <v>5.375</v>
      </c>
      <c r="C744" s="2">
        <f t="shared" si="99"/>
        <v>6.6300000000000026E-2</v>
      </c>
      <c r="D744" s="2">
        <f t="shared" si="100"/>
        <v>6.6300000000000026E-2</v>
      </c>
      <c r="E744" s="2">
        <f t="shared" si="101"/>
        <v>0</v>
      </c>
      <c r="F744" s="2">
        <f t="shared" si="105"/>
        <v>2.9760858378933299E-2</v>
      </c>
      <c r="G744" s="2">
        <f t="shared" si="105"/>
        <v>1.0262350766158251E-2</v>
      </c>
      <c r="H744" s="2">
        <f t="shared" si="103"/>
        <v>2.9000040104918754</v>
      </c>
      <c r="I744" s="2">
        <f t="shared" si="104"/>
        <v>74.359000726415189</v>
      </c>
    </row>
    <row r="745" spans="1:9" ht="13.5" x14ac:dyDescent="0.25">
      <c r="A745" s="3">
        <f>TITRES_STAT!B748</f>
        <v>43088</v>
      </c>
      <c r="B745" s="6">
        <f>TITRES_STAT!D748</f>
        <v>5.4546999999999999</v>
      </c>
      <c r="C745" s="2">
        <f t="shared" si="99"/>
        <v>7.9699999999999882E-2</v>
      </c>
      <c r="D745" s="2">
        <f t="shared" si="100"/>
        <v>7.9699999999999882E-2</v>
      </c>
      <c r="E745" s="2">
        <f t="shared" si="101"/>
        <v>0</v>
      </c>
      <c r="F745" s="2">
        <f t="shared" si="105"/>
        <v>3.3327939923295198E-2</v>
      </c>
      <c r="G745" s="2">
        <f t="shared" si="105"/>
        <v>9.5293257114326627E-3</v>
      </c>
      <c r="H745" s="2">
        <f t="shared" si="103"/>
        <v>3.4974079942834266</v>
      </c>
      <c r="I745" s="2">
        <f t="shared" si="104"/>
        <v>77.764970372466053</v>
      </c>
    </row>
    <row r="746" spans="1:9" ht="13.5" x14ac:dyDescent="0.25">
      <c r="A746" s="3">
        <f>TITRES_STAT!B749</f>
        <v>43089</v>
      </c>
      <c r="B746" s="6">
        <f>TITRES_STAT!D749</f>
        <v>5.4878</v>
      </c>
      <c r="C746" s="2">
        <f t="shared" si="99"/>
        <v>3.3100000000000129E-2</v>
      </c>
      <c r="D746" s="2">
        <f t="shared" si="100"/>
        <v>3.3100000000000129E-2</v>
      </c>
      <c r="E746" s="2">
        <f t="shared" si="101"/>
        <v>0</v>
      </c>
      <c r="F746" s="2">
        <f t="shared" si="105"/>
        <v>3.3311658500202693E-2</v>
      </c>
      <c r="G746" s="2">
        <f t="shared" si="105"/>
        <v>8.8486595891874732E-3</v>
      </c>
      <c r="H746" s="2">
        <f t="shared" si="103"/>
        <v>3.7645993909526734</v>
      </c>
      <c r="I746" s="2">
        <f t="shared" si="104"/>
        <v>79.011876593468401</v>
      </c>
    </row>
    <row r="747" spans="1:9" ht="13.5" x14ac:dyDescent="0.25">
      <c r="A747" s="3">
        <f>TITRES_STAT!B750</f>
        <v>43090</v>
      </c>
      <c r="B747" s="6">
        <f>TITRES_STAT!D750</f>
        <v>5.5076999999999998</v>
      </c>
      <c r="C747" s="2">
        <f t="shared" si="99"/>
        <v>1.9899999999999807E-2</v>
      </c>
      <c r="D747" s="2">
        <f t="shared" si="100"/>
        <v>1.9899999999999807E-2</v>
      </c>
      <c r="E747" s="2">
        <f t="shared" si="101"/>
        <v>0</v>
      </c>
      <c r="F747" s="2">
        <f t="shared" si="105"/>
        <v>3.2353682893045341E-2</v>
      </c>
      <c r="G747" s="2">
        <f t="shared" si="105"/>
        <v>8.2166124756740833E-3</v>
      </c>
      <c r="H747" s="2">
        <f t="shared" si="103"/>
        <v>3.9375938671600883</v>
      </c>
      <c r="I747" s="2">
        <f t="shared" si="104"/>
        <v>79.747220470055368</v>
      </c>
    </row>
    <row r="748" spans="1:9" ht="13.5" x14ac:dyDescent="0.25">
      <c r="A748" s="3">
        <f>TITRES_STAT!B751</f>
        <v>43091</v>
      </c>
      <c r="B748" s="6">
        <f>TITRES_STAT!D751</f>
        <v>5.4347000000000003</v>
      </c>
      <c r="C748" s="2">
        <f t="shared" si="99"/>
        <v>-7.299999999999951E-2</v>
      </c>
      <c r="D748" s="2">
        <f t="shared" si="100"/>
        <v>0</v>
      </c>
      <c r="E748" s="2">
        <f t="shared" si="101"/>
        <v>7.299999999999951E-2</v>
      </c>
      <c r="F748" s="2">
        <f t="shared" si="105"/>
        <v>3.0042705543542103E-2</v>
      </c>
      <c r="G748" s="2">
        <f t="shared" si="105"/>
        <v>1.2843997298840186E-2</v>
      </c>
      <c r="H748" s="2">
        <f t="shared" si="103"/>
        <v>2.3390463922205091</v>
      </c>
      <c r="I748" s="2">
        <f t="shared" si="104"/>
        <v>70.051329555352865</v>
      </c>
    </row>
    <row r="749" spans="1:9" ht="13.5" x14ac:dyDescent="0.25">
      <c r="A749" s="3">
        <f>TITRES_STAT!B752</f>
        <v>43094</v>
      </c>
      <c r="B749" s="6">
        <f>TITRES_STAT!D752</f>
        <v>5.4612999999999996</v>
      </c>
      <c r="C749" s="2">
        <f t="shared" si="99"/>
        <v>2.6599999999999291E-2</v>
      </c>
      <c r="D749" s="2">
        <f t="shared" si="100"/>
        <v>2.6599999999999291E-2</v>
      </c>
      <c r="E749" s="2">
        <f t="shared" si="101"/>
        <v>0</v>
      </c>
      <c r="F749" s="2">
        <f t="shared" ref="F749:G764" si="106">((F748*13)+D749)/14</f>
        <v>2.9796798004717618E-2</v>
      </c>
      <c r="G749" s="2">
        <f t="shared" si="106"/>
        <v>1.1926568920351601E-2</v>
      </c>
      <c r="H749" s="2">
        <f t="shared" si="103"/>
        <v>2.4983545731976697</v>
      </c>
      <c r="I749" s="2">
        <f t="shared" si="104"/>
        <v>71.415133055368074</v>
      </c>
    </row>
    <row r="750" spans="1:9" ht="13.5" x14ac:dyDescent="0.25">
      <c r="A750" s="3">
        <f>TITRES_STAT!B753</f>
        <v>43095</v>
      </c>
      <c r="B750" s="6">
        <f>TITRES_STAT!D753</f>
        <v>5.4612999999999996</v>
      </c>
      <c r="C750" s="2">
        <f t="shared" si="99"/>
        <v>0</v>
      </c>
      <c r="D750" s="2">
        <f t="shared" si="100"/>
        <v>0</v>
      </c>
      <c r="E750" s="2">
        <f t="shared" si="101"/>
        <v>0</v>
      </c>
      <c r="F750" s="2">
        <f t="shared" si="106"/>
        <v>2.7668455290094932E-2</v>
      </c>
      <c r="G750" s="2">
        <f t="shared" si="106"/>
        <v>1.1074671140326486E-2</v>
      </c>
      <c r="H750" s="2">
        <f t="shared" si="103"/>
        <v>2.4983545731976702</v>
      </c>
      <c r="I750" s="2">
        <f t="shared" si="104"/>
        <v>71.415133055368074</v>
      </c>
    </row>
    <row r="751" spans="1:9" ht="13.5" x14ac:dyDescent="0.25">
      <c r="A751" s="3">
        <f>TITRES_STAT!B754</f>
        <v>43096</v>
      </c>
      <c r="B751" s="6">
        <f>TITRES_STAT!D754</f>
        <v>5.4945000000000004</v>
      </c>
      <c r="C751" s="2">
        <f t="shared" si="99"/>
        <v>3.3200000000000784E-2</v>
      </c>
      <c r="D751" s="2">
        <f t="shared" si="100"/>
        <v>3.3200000000000784E-2</v>
      </c>
      <c r="E751" s="2">
        <f t="shared" si="101"/>
        <v>0</v>
      </c>
      <c r="F751" s="2">
        <f t="shared" si="106"/>
        <v>2.8063565626516778E-2</v>
      </c>
      <c r="G751" s="2">
        <f t="shared" si="106"/>
        <v>1.0283623201731736E-2</v>
      </c>
      <c r="H751" s="2">
        <f t="shared" si="103"/>
        <v>2.728957010189847</v>
      </c>
      <c r="I751" s="2">
        <f t="shared" si="104"/>
        <v>73.182849862109606</v>
      </c>
    </row>
    <row r="752" spans="1:9" ht="13.5" x14ac:dyDescent="0.25">
      <c r="A752" s="3">
        <f>TITRES_STAT!B755</f>
        <v>43097</v>
      </c>
      <c r="B752" s="6">
        <f>TITRES_STAT!D755</f>
        <v>5.5076999999999998</v>
      </c>
      <c r="C752" s="2">
        <f t="shared" si="99"/>
        <v>1.3199999999999434E-2</v>
      </c>
      <c r="D752" s="2">
        <f t="shared" si="100"/>
        <v>1.3199999999999434E-2</v>
      </c>
      <c r="E752" s="2">
        <f t="shared" si="101"/>
        <v>0</v>
      </c>
      <c r="F752" s="2">
        <f t="shared" si="106"/>
        <v>2.7001882367479826E-2</v>
      </c>
      <c r="G752" s="2">
        <f t="shared" si="106"/>
        <v>9.5490786873223266E-3</v>
      </c>
      <c r="H752" s="2">
        <f t="shared" si="103"/>
        <v>2.8276950323310688</v>
      </c>
      <c r="I752" s="2">
        <f t="shared" si="104"/>
        <v>73.874616667383776</v>
      </c>
    </row>
    <row r="753" spans="1:9" ht="13.5" x14ac:dyDescent="0.25">
      <c r="A753" s="3">
        <f>TITRES_STAT!B756</f>
        <v>43098</v>
      </c>
      <c r="B753" s="6">
        <f>TITRES_STAT!D756</f>
        <v>5.5608000000000004</v>
      </c>
      <c r="C753" s="2">
        <f t="shared" si="99"/>
        <v>5.3100000000000591E-2</v>
      </c>
      <c r="D753" s="2">
        <f t="shared" si="100"/>
        <v>5.3100000000000591E-2</v>
      </c>
      <c r="E753" s="2">
        <f t="shared" si="101"/>
        <v>0</v>
      </c>
      <c r="F753" s="2">
        <f t="shared" si="106"/>
        <v>2.8866033626945595E-2</v>
      </c>
      <c r="G753" s="2">
        <f t="shared" si="106"/>
        <v>8.8670016382278744E-3</v>
      </c>
      <c r="H753" s="2">
        <f t="shared" si="103"/>
        <v>3.255444715663169</v>
      </c>
      <c r="I753" s="2">
        <f t="shared" si="104"/>
        <v>76.500693421788228</v>
      </c>
    </row>
    <row r="754" spans="1:9" ht="13.5" x14ac:dyDescent="0.25">
      <c r="A754" s="3">
        <f>TITRES_STAT!B757</f>
        <v>43102</v>
      </c>
      <c r="B754" s="6">
        <f>TITRES_STAT!D757</f>
        <v>5.5740999999999996</v>
      </c>
      <c r="C754" s="2">
        <f t="shared" si="99"/>
        <v>1.3299999999999201E-2</v>
      </c>
      <c r="D754" s="2">
        <f t="shared" si="100"/>
        <v>1.3299999999999201E-2</v>
      </c>
      <c r="E754" s="2">
        <f t="shared" si="101"/>
        <v>0</v>
      </c>
      <c r="F754" s="2">
        <f t="shared" si="106"/>
        <v>2.7754174082163709E-2</v>
      </c>
      <c r="G754" s="2">
        <f t="shared" si="106"/>
        <v>8.2336443783544554E-3</v>
      </c>
      <c r="H754" s="2">
        <f t="shared" si="103"/>
        <v>3.3708249721262011</v>
      </c>
      <c r="I754" s="2">
        <f t="shared" si="104"/>
        <v>77.121023917058224</v>
      </c>
    </row>
    <row r="755" spans="1:9" ht="13.5" x14ac:dyDescent="0.25">
      <c r="A755" s="3">
        <f>TITRES_STAT!B758</f>
        <v>43103</v>
      </c>
      <c r="B755" s="6">
        <f>TITRES_STAT!D758</f>
        <v>5.4745999999999997</v>
      </c>
      <c r="C755" s="2">
        <f t="shared" si="99"/>
        <v>-9.9499999999999922E-2</v>
      </c>
      <c r="D755" s="2">
        <f t="shared" si="100"/>
        <v>0</v>
      </c>
      <c r="E755" s="2">
        <f t="shared" si="101"/>
        <v>9.9499999999999922E-2</v>
      </c>
      <c r="F755" s="2">
        <f t="shared" si="106"/>
        <v>2.5771733076294875E-2</v>
      </c>
      <c r="G755" s="2">
        <f t="shared" si="106"/>
        <v>1.475266977990056E-2</v>
      </c>
      <c r="H755" s="2">
        <f t="shared" si="103"/>
        <v>1.7469199447144805</v>
      </c>
      <c r="I755" s="2">
        <f t="shared" si="104"/>
        <v>63.595589965256828</v>
      </c>
    </row>
    <row r="756" spans="1:9" ht="13.5" x14ac:dyDescent="0.25">
      <c r="A756" s="3">
        <f>TITRES_STAT!B759</f>
        <v>43104</v>
      </c>
      <c r="B756" s="6">
        <f>TITRES_STAT!D759</f>
        <v>5.6405000000000003</v>
      </c>
      <c r="C756" s="2">
        <f t="shared" si="99"/>
        <v>0.1659000000000006</v>
      </c>
      <c r="D756" s="2">
        <f t="shared" si="100"/>
        <v>0.1659000000000006</v>
      </c>
      <c r="E756" s="2">
        <f t="shared" si="101"/>
        <v>0</v>
      </c>
      <c r="F756" s="2">
        <f t="shared" si="106"/>
        <v>3.578089499941671E-2</v>
      </c>
      <c r="G756" s="2">
        <f t="shared" si="106"/>
        <v>1.3698907652764807E-2</v>
      </c>
      <c r="H756" s="2">
        <f t="shared" si="103"/>
        <v>2.6119524203227376</v>
      </c>
      <c r="I756" s="2">
        <f t="shared" si="104"/>
        <v>72.314142501615578</v>
      </c>
    </row>
    <row r="757" spans="1:9" ht="13.5" x14ac:dyDescent="0.25">
      <c r="A757" s="3">
        <f>TITRES_STAT!B760</f>
        <v>43105</v>
      </c>
      <c r="B757" s="6">
        <f>TITRES_STAT!D760</f>
        <v>5.5674999999999999</v>
      </c>
      <c r="C757" s="2">
        <f t="shared" si="99"/>
        <v>-7.3000000000000398E-2</v>
      </c>
      <c r="D757" s="2">
        <f t="shared" si="100"/>
        <v>0</v>
      </c>
      <c r="E757" s="2">
        <f t="shared" si="101"/>
        <v>7.3000000000000398E-2</v>
      </c>
      <c r="F757" s="2">
        <f t="shared" si="106"/>
        <v>3.3225116785172662E-2</v>
      </c>
      <c r="G757" s="2">
        <f t="shared" si="106"/>
        <v>1.7934699963281637E-2</v>
      </c>
      <c r="H757" s="2">
        <f t="shared" si="103"/>
        <v>1.8525605030023169</v>
      </c>
      <c r="I757" s="2">
        <f t="shared" si="104"/>
        <v>64.943775988361992</v>
      </c>
    </row>
    <row r="758" spans="1:9" ht="13.5" x14ac:dyDescent="0.25">
      <c r="A758" s="3">
        <f>TITRES_STAT!B761</f>
        <v>43108</v>
      </c>
      <c r="B758" s="6">
        <f>TITRES_STAT!D761</f>
        <v>5.4480000000000004</v>
      </c>
      <c r="C758" s="2">
        <f t="shared" si="99"/>
        <v>-0.1194999999999995</v>
      </c>
      <c r="D758" s="2">
        <f t="shared" si="100"/>
        <v>0</v>
      </c>
      <c r="E758" s="2">
        <f t="shared" si="101"/>
        <v>0.1194999999999995</v>
      </c>
      <c r="F758" s="2">
        <f t="shared" si="106"/>
        <v>3.0851894157660327E-2</v>
      </c>
      <c r="G758" s="2">
        <f t="shared" si="106"/>
        <v>2.5189364251618628E-2</v>
      </c>
      <c r="H758" s="2">
        <f t="shared" si="103"/>
        <v>1.2247984446720537</v>
      </c>
      <c r="I758" s="2">
        <f t="shared" si="104"/>
        <v>55.052108095688418</v>
      </c>
    </row>
    <row r="759" spans="1:9" ht="13.5" x14ac:dyDescent="0.25">
      <c r="A759" s="3">
        <f>TITRES_STAT!B762</f>
        <v>43109</v>
      </c>
      <c r="B759" s="6">
        <f>TITRES_STAT!D762</f>
        <v>5.3219000000000003</v>
      </c>
      <c r="C759" s="2">
        <f t="shared" si="99"/>
        <v>-0.1261000000000001</v>
      </c>
      <c r="D759" s="2">
        <f t="shared" si="100"/>
        <v>0</v>
      </c>
      <c r="E759" s="2">
        <f t="shared" si="101"/>
        <v>0.1261000000000001</v>
      </c>
      <c r="F759" s="2">
        <f t="shared" si="106"/>
        <v>2.8648187432113163E-2</v>
      </c>
      <c r="G759" s="2">
        <f t="shared" si="106"/>
        <v>3.2397266805074446E-2</v>
      </c>
      <c r="H759" s="2">
        <f t="shared" si="103"/>
        <v>0.88427791160536862</v>
      </c>
      <c r="I759" s="2">
        <f t="shared" si="104"/>
        <v>46.929272277674833</v>
      </c>
    </row>
    <row r="760" spans="1:9" ht="13.5" x14ac:dyDescent="0.25">
      <c r="A760" s="3">
        <f>TITRES_STAT!B763</f>
        <v>43110</v>
      </c>
      <c r="B760" s="6">
        <f>TITRES_STAT!D763</f>
        <v>5.2953999999999999</v>
      </c>
      <c r="C760" s="2">
        <f t="shared" si="99"/>
        <v>-2.6500000000000412E-2</v>
      </c>
      <c r="D760" s="2">
        <f t="shared" si="100"/>
        <v>0</v>
      </c>
      <c r="E760" s="2">
        <f t="shared" si="101"/>
        <v>2.6500000000000412E-2</v>
      </c>
      <c r="F760" s="2">
        <f t="shared" si="106"/>
        <v>2.6601888329819363E-2</v>
      </c>
      <c r="G760" s="2">
        <f t="shared" si="106"/>
        <v>3.1976033461854868E-2</v>
      </c>
      <c r="H760" s="2">
        <f t="shared" si="103"/>
        <v>0.83193208943671904</v>
      </c>
      <c r="I760" s="2">
        <f t="shared" si="104"/>
        <v>45.412823664905659</v>
      </c>
    </row>
    <row r="761" spans="1:9" ht="13.5" x14ac:dyDescent="0.25">
      <c r="A761" s="3">
        <f>TITRES_STAT!B764</f>
        <v>43111</v>
      </c>
      <c r="B761" s="6">
        <f>TITRES_STAT!D764</f>
        <v>5.2953999999999999</v>
      </c>
      <c r="C761" s="2">
        <f t="shared" si="99"/>
        <v>0</v>
      </c>
      <c r="D761" s="2">
        <f t="shared" si="100"/>
        <v>0</v>
      </c>
      <c r="E761" s="2">
        <f t="shared" si="101"/>
        <v>0</v>
      </c>
      <c r="F761" s="2">
        <f t="shared" si="106"/>
        <v>2.4701753449117982E-2</v>
      </c>
      <c r="G761" s="2">
        <f t="shared" si="106"/>
        <v>2.9692031071722379E-2</v>
      </c>
      <c r="H761" s="2">
        <f t="shared" si="103"/>
        <v>0.83193208943671904</v>
      </c>
      <c r="I761" s="2">
        <f t="shared" si="104"/>
        <v>45.412823664905659</v>
      </c>
    </row>
    <row r="762" spans="1:9" ht="13.5" x14ac:dyDescent="0.25">
      <c r="A762" s="3">
        <f>TITRES_STAT!B765</f>
        <v>43112</v>
      </c>
      <c r="B762" s="6">
        <f>TITRES_STAT!D765</f>
        <v>5.3418000000000001</v>
      </c>
      <c r="C762" s="2">
        <f t="shared" si="99"/>
        <v>4.6400000000000219E-2</v>
      </c>
      <c r="D762" s="2">
        <f t="shared" si="100"/>
        <v>4.6400000000000219E-2</v>
      </c>
      <c r="E762" s="2">
        <f t="shared" si="101"/>
        <v>0</v>
      </c>
      <c r="F762" s="2">
        <f t="shared" si="106"/>
        <v>2.6251628202752429E-2</v>
      </c>
      <c r="G762" s="2">
        <f t="shared" si="106"/>
        <v>2.7571171709456496E-2</v>
      </c>
      <c r="H762" s="2">
        <f t="shared" si="103"/>
        <v>0.95214046321246903</v>
      </c>
      <c r="I762" s="2">
        <f t="shared" si="104"/>
        <v>48.774177942380931</v>
      </c>
    </row>
    <row r="763" spans="1:9" ht="13.5" x14ac:dyDescent="0.25">
      <c r="A763" s="3">
        <f>TITRES_STAT!B766</f>
        <v>43115</v>
      </c>
      <c r="B763" s="6">
        <f>TITRES_STAT!D766</f>
        <v>5.375</v>
      </c>
      <c r="C763" s="2">
        <f t="shared" si="99"/>
        <v>3.3199999999999896E-2</v>
      </c>
      <c r="D763" s="2">
        <f t="shared" si="100"/>
        <v>3.3199999999999896E-2</v>
      </c>
      <c r="E763" s="2">
        <f t="shared" si="101"/>
        <v>0</v>
      </c>
      <c r="F763" s="2">
        <f t="shared" si="106"/>
        <v>2.6747940473984388E-2</v>
      </c>
      <c r="G763" s="2">
        <f t="shared" si="106"/>
        <v>2.5601802301638173E-2</v>
      </c>
      <c r="H763" s="2">
        <f t="shared" si="103"/>
        <v>1.044767870591395</v>
      </c>
      <c r="I763" s="2">
        <f t="shared" si="104"/>
        <v>51.094693222523269</v>
      </c>
    </row>
    <row r="764" spans="1:9" ht="13.5" x14ac:dyDescent="0.25">
      <c r="A764" s="3">
        <f>TITRES_STAT!B767</f>
        <v>43116</v>
      </c>
      <c r="B764" s="6">
        <f>TITRES_STAT!D767</f>
        <v>5.4215</v>
      </c>
      <c r="C764" s="2">
        <f t="shared" si="99"/>
        <v>4.6499999999999986E-2</v>
      </c>
      <c r="D764" s="2">
        <f t="shared" si="100"/>
        <v>4.6499999999999986E-2</v>
      </c>
      <c r="E764" s="2">
        <f t="shared" si="101"/>
        <v>0</v>
      </c>
      <c r="F764" s="2">
        <f t="shared" si="106"/>
        <v>2.8158801868699786E-2</v>
      </c>
      <c r="G764" s="2">
        <f t="shared" si="106"/>
        <v>2.3773102137235446E-2</v>
      </c>
      <c r="H764" s="2">
        <f t="shared" si="103"/>
        <v>1.1844815921013139</v>
      </c>
      <c r="I764" s="2">
        <f t="shared" si="104"/>
        <v>54.222548561827331</v>
      </c>
    </row>
    <row r="765" spans="1:9" ht="13.5" x14ac:dyDescent="0.25">
      <c r="A765" s="3">
        <f>TITRES_STAT!B768</f>
        <v>43117</v>
      </c>
      <c r="B765" s="6">
        <f>TITRES_STAT!D768</f>
        <v>5.5343</v>
      </c>
      <c r="C765" s="2">
        <f t="shared" si="99"/>
        <v>0.11280000000000001</v>
      </c>
      <c r="D765" s="2">
        <f t="shared" si="100"/>
        <v>0.11280000000000001</v>
      </c>
      <c r="E765" s="2">
        <f t="shared" si="101"/>
        <v>0</v>
      </c>
      <c r="F765" s="2">
        <f t="shared" ref="F765:G780" si="107">((F764*13)+D765)/14</f>
        <v>3.4204601735221232E-2</v>
      </c>
      <c r="G765" s="2">
        <f t="shared" si="107"/>
        <v>2.20750234131472E-2</v>
      </c>
      <c r="H765" s="2">
        <f t="shared" si="103"/>
        <v>1.5494706888895091</v>
      </c>
      <c r="I765" s="2">
        <f t="shared" si="104"/>
        <v>60.776171918431551</v>
      </c>
    </row>
    <row r="766" spans="1:9" ht="13.5" x14ac:dyDescent="0.25">
      <c r="A766" s="3">
        <f>TITRES_STAT!B769</f>
        <v>43118</v>
      </c>
      <c r="B766" s="6">
        <f>TITRES_STAT!D769</f>
        <v>5.6337999999999999</v>
      </c>
      <c r="C766" s="2">
        <f t="shared" si="99"/>
        <v>9.9499999999999922E-2</v>
      </c>
      <c r="D766" s="2">
        <f t="shared" si="100"/>
        <v>9.9499999999999922E-2</v>
      </c>
      <c r="E766" s="2">
        <f t="shared" si="101"/>
        <v>0</v>
      </c>
      <c r="F766" s="2">
        <f t="shared" si="107"/>
        <v>3.8868558754133989E-2</v>
      </c>
      <c r="G766" s="2">
        <f t="shared" si="107"/>
        <v>2.0498236026493831E-2</v>
      </c>
      <c r="H766" s="2">
        <f t="shared" si="103"/>
        <v>1.8961904187217202</v>
      </c>
      <c r="I766" s="2">
        <f t="shared" si="104"/>
        <v>65.471883563465212</v>
      </c>
    </row>
    <row r="767" spans="1:9" ht="13.5" x14ac:dyDescent="0.25">
      <c r="A767" s="3">
        <f>TITRES_STAT!B770</f>
        <v>43119</v>
      </c>
      <c r="B767" s="6">
        <f>TITRES_STAT!D770</f>
        <v>5.6272000000000002</v>
      </c>
      <c r="C767" s="2">
        <f t="shared" si="99"/>
        <v>-6.5999999999997172E-3</v>
      </c>
      <c r="D767" s="2">
        <f t="shared" si="100"/>
        <v>0</v>
      </c>
      <c r="E767" s="2">
        <f t="shared" si="101"/>
        <v>6.5999999999997172E-3</v>
      </c>
      <c r="F767" s="2">
        <f t="shared" si="107"/>
        <v>3.6092233128838705E-2</v>
      </c>
      <c r="G767" s="2">
        <f t="shared" si="107"/>
        <v>1.950550488174425E-2</v>
      </c>
      <c r="H767" s="2">
        <f t="shared" si="103"/>
        <v>1.8503613901641909</v>
      </c>
      <c r="I767" s="2">
        <f t="shared" si="104"/>
        <v>64.916729385588667</v>
      </c>
    </row>
    <row r="768" spans="1:9" ht="13.5" x14ac:dyDescent="0.25">
      <c r="A768" s="3">
        <f>TITRES_STAT!B771</f>
        <v>43122</v>
      </c>
      <c r="B768" s="6">
        <f>TITRES_STAT!D771</f>
        <v>5.5674999999999999</v>
      </c>
      <c r="C768" s="2">
        <f t="shared" si="99"/>
        <v>-5.9700000000000308E-2</v>
      </c>
      <c r="D768" s="2">
        <f t="shared" si="100"/>
        <v>0</v>
      </c>
      <c r="E768" s="2">
        <f t="shared" si="101"/>
        <v>5.9700000000000308E-2</v>
      </c>
      <c r="F768" s="2">
        <f t="shared" si="107"/>
        <v>3.3514216476778796E-2</v>
      </c>
      <c r="G768" s="2">
        <f t="shared" si="107"/>
        <v>2.2376540247333966E-2</v>
      </c>
      <c r="H768" s="2">
        <f t="shared" si="103"/>
        <v>1.4977389760140341</v>
      </c>
      <c r="I768" s="2">
        <f t="shared" si="104"/>
        <v>59.963790868338464</v>
      </c>
    </row>
    <row r="769" spans="1:9" ht="13.5" x14ac:dyDescent="0.25">
      <c r="A769" s="3">
        <f>TITRES_STAT!B772</f>
        <v>43123</v>
      </c>
      <c r="B769" s="6">
        <f>TITRES_STAT!D772</f>
        <v>5.5740999999999996</v>
      </c>
      <c r="C769" s="2">
        <f t="shared" si="99"/>
        <v>6.5999999999997172E-3</v>
      </c>
      <c r="D769" s="2">
        <f t="shared" si="100"/>
        <v>6.5999999999997172E-3</v>
      </c>
      <c r="E769" s="2">
        <f t="shared" si="101"/>
        <v>0</v>
      </c>
      <c r="F769" s="2">
        <f t="shared" si="107"/>
        <v>3.1591772442723147E-2</v>
      </c>
      <c r="G769" s="2">
        <f t="shared" si="107"/>
        <v>2.0778215943952967E-2</v>
      </c>
      <c r="H769" s="2">
        <f t="shared" si="103"/>
        <v>1.5204275731823464</v>
      </c>
      <c r="I769" s="2">
        <f t="shared" si="104"/>
        <v>60.324192187066963</v>
      </c>
    </row>
    <row r="770" spans="1:9" ht="13.5" x14ac:dyDescent="0.25">
      <c r="A770" s="3">
        <f>TITRES_STAT!B773</f>
        <v>43124</v>
      </c>
      <c r="B770" s="6">
        <f>TITRES_STAT!D773</f>
        <v>5.6205999999999996</v>
      </c>
      <c r="C770" s="2">
        <f t="shared" si="99"/>
        <v>4.6499999999999986E-2</v>
      </c>
      <c r="D770" s="2">
        <f t="shared" si="100"/>
        <v>4.6499999999999986E-2</v>
      </c>
      <c r="E770" s="2">
        <f t="shared" si="101"/>
        <v>0</v>
      </c>
      <c r="F770" s="2">
        <f t="shared" si="107"/>
        <v>3.265664583967149E-2</v>
      </c>
      <c r="G770" s="2">
        <f t="shared" si="107"/>
        <v>1.9294057662242042E-2</v>
      </c>
      <c r="H770" s="2">
        <f t="shared" si="103"/>
        <v>1.6925753209279393</v>
      </c>
      <c r="I770" s="2">
        <f t="shared" si="104"/>
        <v>62.860834672755928</v>
      </c>
    </row>
    <row r="771" spans="1:9" ht="13.5" x14ac:dyDescent="0.25">
      <c r="A771" s="3">
        <f>TITRES_STAT!B774</f>
        <v>43125</v>
      </c>
      <c r="B771" s="6">
        <f>TITRES_STAT!D774</f>
        <v>5.6139000000000001</v>
      </c>
      <c r="C771" s="2">
        <f t="shared" ref="C771:C834" si="108">B771-B770</f>
        <v>-6.6999999999994841E-3</v>
      </c>
      <c r="D771" s="2">
        <f t="shared" ref="D771:D834" si="109">IF(C771&gt;0,C771,0)</f>
        <v>0</v>
      </c>
      <c r="E771" s="2">
        <f t="shared" ref="E771:E834" si="110">IF(C771&lt;0,-C771,0)</f>
        <v>6.6999999999994841E-3</v>
      </c>
      <c r="F771" s="2">
        <f t="shared" si="107"/>
        <v>3.0324028279694958E-2</v>
      </c>
      <c r="G771" s="2">
        <f t="shared" si="107"/>
        <v>1.8394482114938999E-2</v>
      </c>
      <c r="H771" s="2">
        <f t="shared" si="103"/>
        <v>1.6485393875301022</v>
      </c>
      <c r="I771" s="2">
        <f t="shared" si="104"/>
        <v>62.243340434799009</v>
      </c>
    </row>
    <row r="772" spans="1:9" ht="13.5" x14ac:dyDescent="0.25">
      <c r="A772" s="3">
        <f>TITRES_STAT!B775</f>
        <v>43126</v>
      </c>
      <c r="B772" s="6">
        <f>TITRES_STAT!D775</f>
        <v>5.6139000000000001</v>
      </c>
      <c r="C772" s="2">
        <f t="shared" si="108"/>
        <v>0</v>
      </c>
      <c r="D772" s="2">
        <f t="shared" si="109"/>
        <v>0</v>
      </c>
      <c r="E772" s="2">
        <f t="shared" si="110"/>
        <v>0</v>
      </c>
      <c r="F772" s="2">
        <f t="shared" si="107"/>
        <v>2.8158026259716747E-2</v>
      </c>
      <c r="G772" s="2">
        <f t="shared" si="107"/>
        <v>1.7080590535300498E-2</v>
      </c>
      <c r="H772" s="2">
        <f t="shared" si="103"/>
        <v>1.6485393875301024</v>
      </c>
      <c r="I772" s="2">
        <f t="shared" si="104"/>
        <v>62.243340434799016</v>
      </c>
    </row>
    <row r="773" spans="1:9" ht="13.5" x14ac:dyDescent="0.25">
      <c r="A773" s="3">
        <f>TITRES_STAT!B776</f>
        <v>43129</v>
      </c>
      <c r="B773" s="6">
        <f>TITRES_STAT!D776</f>
        <v>5.5674999999999999</v>
      </c>
      <c r="C773" s="2">
        <f t="shared" si="108"/>
        <v>-4.6400000000000219E-2</v>
      </c>
      <c r="D773" s="2">
        <f t="shared" si="109"/>
        <v>0</v>
      </c>
      <c r="E773" s="2">
        <f t="shared" si="110"/>
        <v>4.6400000000000219E-2</v>
      </c>
      <c r="F773" s="2">
        <f t="shared" si="107"/>
        <v>2.614673866973698E-2</v>
      </c>
      <c r="G773" s="2">
        <f t="shared" si="107"/>
        <v>1.9174834068493334E-2</v>
      </c>
      <c r="H773" s="2">
        <f t="shared" si="103"/>
        <v>1.3635966066949889</v>
      </c>
      <c r="I773" s="2">
        <f t="shared" si="104"/>
        <v>57.691596054611978</v>
      </c>
    </row>
    <row r="774" spans="1:9" ht="13.5" x14ac:dyDescent="0.25">
      <c r="A774" s="3">
        <f>TITRES_STAT!B777</f>
        <v>43130</v>
      </c>
      <c r="B774" s="6">
        <f>TITRES_STAT!D777</f>
        <v>5.5608000000000004</v>
      </c>
      <c r="C774" s="2">
        <f t="shared" si="108"/>
        <v>-6.6999999999994841E-3</v>
      </c>
      <c r="D774" s="2">
        <f t="shared" si="109"/>
        <v>0</v>
      </c>
      <c r="E774" s="2">
        <f t="shared" si="110"/>
        <v>6.6999999999994841E-3</v>
      </c>
      <c r="F774" s="2">
        <f t="shared" si="107"/>
        <v>2.4279114479041485E-2</v>
      </c>
      <c r="G774" s="2">
        <f t="shared" si="107"/>
        <v>1.8283774492172344E-2</v>
      </c>
      <c r="H774" s="2">
        <f t="shared" si="103"/>
        <v>1.3279049404944185</v>
      </c>
      <c r="I774" s="2">
        <f t="shared" si="104"/>
        <v>57.042919467853693</v>
      </c>
    </row>
    <row r="775" spans="1:9" ht="13.5" x14ac:dyDescent="0.25">
      <c r="A775" s="3">
        <f>TITRES_STAT!B778</f>
        <v>43131</v>
      </c>
      <c r="B775" s="6">
        <f>TITRES_STAT!D778</f>
        <v>5.5608000000000004</v>
      </c>
      <c r="C775" s="2">
        <f t="shared" si="108"/>
        <v>0</v>
      </c>
      <c r="D775" s="2">
        <f t="shared" si="109"/>
        <v>0</v>
      </c>
      <c r="E775" s="2">
        <f t="shared" si="110"/>
        <v>0</v>
      </c>
      <c r="F775" s="2">
        <f t="shared" si="107"/>
        <v>2.2544892016252809E-2</v>
      </c>
      <c r="G775" s="2">
        <f t="shared" si="107"/>
        <v>1.697779059987432E-2</v>
      </c>
      <c r="H775" s="2">
        <f t="shared" si="103"/>
        <v>1.3279049404944185</v>
      </c>
      <c r="I775" s="2">
        <f t="shared" si="104"/>
        <v>57.042919467853693</v>
      </c>
    </row>
    <row r="776" spans="1:9" ht="13.5" x14ac:dyDescent="0.25">
      <c r="A776" s="3">
        <f>TITRES_STAT!B779</f>
        <v>43132</v>
      </c>
      <c r="B776" s="6">
        <f>TITRES_STAT!D779</f>
        <v>5.5608000000000004</v>
      </c>
      <c r="C776" s="2">
        <f t="shared" si="108"/>
        <v>0</v>
      </c>
      <c r="D776" s="2">
        <f t="shared" si="109"/>
        <v>0</v>
      </c>
      <c r="E776" s="2">
        <f t="shared" si="110"/>
        <v>0</v>
      </c>
      <c r="F776" s="2">
        <f t="shared" si="107"/>
        <v>2.0934542586520465E-2</v>
      </c>
      <c r="G776" s="2">
        <f t="shared" si="107"/>
        <v>1.5765091271311867E-2</v>
      </c>
      <c r="H776" s="2">
        <f t="shared" si="103"/>
        <v>1.3279049404944188</v>
      </c>
      <c r="I776" s="2">
        <f t="shared" si="104"/>
        <v>57.042919467853693</v>
      </c>
    </row>
    <row r="777" spans="1:9" ht="13.5" x14ac:dyDescent="0.25">
      <c r="A777" s="3">
        <f>TITRES_STAT!B780</f>
        <v>43133</v>
      </c>
      <c r="B777" s="6">
        <f>TITRES_STAT!D780</f>
        <v>5.6073000000000004</v>
      </c>
      <c r="C777" s="2">
        <f t="shared" si="108"/>
        <v>4.6499999999999986E-2</v>
      </c>
      <c r="D777" s="2">
        <f t="shared" si="109"/>
        <v>4.6499999999999986E-2</v>
      </c>
      <c r="E777" s="2">
        <f t="shared" si="110"/>
        <v>0</v>
      </c>
      <c r="F777" s="2">
        <f t="shared" si="107"/>
        <v>2.2760646687483288E-2</v>
      </c>
      <c r="G777" s="2">
        <f t="shared" si="107"/>
        <v>1.463901332336102E-2</v>
      </c>
      <c r="H777" s="2">
        <f t="shared" si="103"/>
        <v>1.5547937681812012</v>
      </c>
      <c r="I777" s="2">
        <f t="shared" si="104"/>
        <v>60.857897320145881</v>
      </c>
    </row>
    <row r="778" spans="1:9" ht="13.5" x14ac:dyDescent="0.25">
      <c r="A778" s="3">
        <f>TITRES_STAT!B781</f>
        <v>43136</v>
      </c>
      <c r="B778" s="6">
        <f>TITRES_STAT!D781</f>
        <v>5.5608000000000004</v>
      </c>
      <c r="C778" s="2">
        <f t="shared" si="108"/>
        <v>-4.6499999999999986E-2</v>
      </c>
      <c r="D778" s="2">
        <f t="shared" si="109"/>
        <v>0</v>
      </c>
      <c r="E778" s="2">
        <f t="shared" si="110"/>
        <v>4.6499999999999986E-2</v>
      </c>
      <c r="F778" s="2">
        <f t="shared" si="107"/>
        <v>2.1134886209805911E-2</v>
      </c>
      <c r="G778" s="2">
        <f t="shared" si="107"/>
        <v>1.6914798085978087E-2</v>
      </c>
      <c r="H778" s="2">
        <f t="shared" si="103"/>
        <v>1.2494908956274307</v>
      </c>
      <c r="I778" s="2">
        <f t="shared" si="104"/>
        <v>55.54549689692881</v>
      </c>
    </row>
    <row r="779" spans="1:9" ht="13.5" x14ac:dyDescent="0.25">
      <c r="A779" s="3">
        <f>TITRES_STAT!B782</f>
        <v>43137</v>
      </c>
      <c r="B779" s="6">
        <f>TITRES_STAT!D782</f>
        <v>5.5076999999999998</v>
      </c>
      <c r="C779" s="2">
        <f t="shared" si="108"/>
        <v>-5.3100000000000591E-2</v>
      </c>
      <c r="D779" s="2">
        <f t="shared" si="109"/>
        <v>0</v>
      </c>
      <c r="E779" s="2">
        <f t="shared" si="110"/>
        <v>5.3100000000000591E-2</v>
      </c>
      <c r="F779" s="2">
        <f t="shared" si="107"/>
        <v>1.962525148053406E-2</v>
      </c>
      <c r="G779" s="2">
        <f t="shared" si="107"/>
        <v>1.9499455365551123E-2</v>
      </c>
      <c r="H779" s="2">
        <f t="shared" si="103"/>
        <v>1.0064512630032312</v>
      </c>
      <c r="I779" s="2">
        <f t="shared" si="104"/>
        <v>50.160763012842253</v>
      </c>
    </row>
    <row r="780" spans="1:9" ht="13.5" x14ac:dyDescent="0.25">
      <c r="A780" s="3">
        <f>TITRES_STAT!B783</f>
        <v>43138</v>
      </c>
      <c r="B780" s="6">
        <f>TITRES_STAT!D783</f>
        <v>5.3883000000000001</v>
      </c>
      <c r="C780" s="2">
        <f t="shared" si="108"/>
        <v>-0.11939999999999973</v>
      </c>
      <c r="D780" s="2">
        <f t="shared" si="109"/>
        <v>0</v>
      </c>
      <c r="E780" s="2">
        <f t="shared" si="110"/>
        <v>0.11939999999999973</v>
      </c>
      <c r="F780" s="2">
        <f t="shared" si="107"/>
        <v>1.8223447803353054E-2</v>
      </c>
      <c r="G780" s="2">
        <f t="shared" si="107"/>
        <v>2.6635208553726024E-2</v>
      </c>
      <c r="H780" s="2">
        <f t="shared" si="103"/>
        <v>0.6841864131303661</v>
      </c>
      <c r="I780" s="2">
        <f t="shared" si="104"/>
        <v>40.624149903850693</v>
      </c>
    </row>
    <row r="781" spans="1:9" ht="13.5" x14ac:dyDescent="0.25">
      <c r="A781" s="3">
        <f>TITRES_STAT!B784</f>
        <v>43139</v>
      </c>
      <c r="B781" s="6">
        <f>TITRES_STAT!D784</f>
        <v>5.5076999999999998</v>
      </c>
      <c r="C781" s="2">
        <f t="shared" si="108"/>
        <v>0.11939999999999973</v>
      </c>
      <c r="D781" s="2">
        <f t="shared" si="109"/>
        <v>0.11939999999999973</v>
      </c>
      <c r="E781" s="2">
        <f t="shared" si="110"/>
        <v>0</v>
      </c>
      <c r="F781" s="2">
        <f t="shared" ref="F781:G796" si="111">((F780*13)+D781)/14</f>
        <v>2.5450344388827817E-2</v>
      </c>
      <c r="G781" s="2">
        <f t="shared" si="111"/>
        <v>2.4732693657031308E-2</v>
      </c>
      <c r="H781" s="2">
        <f t="shared" si="103"/>
        <v>1.0290162786855401</v>
      </c>
      <c r="I781" s="2">
        <f t="shared" si="104"/>
        <v>50.715033166326727</v>
      </c>
    </row>
    <row r="782" spans="1:9" ht="13.5" x14ac:dyDescent="0.25">
      <c r="A782" s="3">
        <f>TITRES_STAT!B785</f>
        <v>43140</v>
      </c>
      <c r="B782" s="6">
        <f>TITRES_STAT!D785</f>
        <v>5.5076999999999998</v>
      </c>
      <c r="C782" s="2">
        <f t="shared" si="108"/>
        <v>0</v>
      </c>
      <c r="D782" s="2">
        <f t="shared" si="109"/>
        <v>0</v>
      </c>
      <c r="E782" s="2">
        <f t="shared" si="110"/>
        <v>0</v>
      </c>
      <c r="F782" s="2">
        <f t="shared" si="111"/>
        <v>2.3632462646768687E-2</v>
      </c>
      <c r="G782" s="2">
        <f t="shared" si="111"/>
        <v>2.296607268152907E-2</v>
      </c>
      <c r="H782" s="2">
        <f t="shared" si="103"/>
        <v>1.0290162786855401</v>
      </c>
      <c r="I782" s="2">
        <f t="shared" si="104"/>
        <v>50.715033166326727</v>
      </c>
    </row>
    <row r="783" spans="1:9" ht="13.5" x14ac:dyDescent="0.25">
      <c r="A783" s="3">
        <f>TITRES_STAT!B786</f>
        <v>43143</v>
      </c>
      <c r="B783" s="6">
        <f>TITRES_STAT!D786</f>
        <v>5.4945000000000004</v>
      </c>
      <c r="C783" s="2">
        <f t="shared" si="108"/>
        <v>-1.3199999999999434E-2</v>
      </c>
      <c r="D783" s="2">
        <f t="shared" si="109"/>
        <v>0</v>
      </c>
      <c r="E783" s="2">
        <f t="shared" si="110"/>
        <v>1.3199999999999434E-2</v>
      </c>
      <c r="F783" s="2">
        <f t="shared" si="111"/>
        <v>2.1944429600570921E-2</v>
      </c>
      <c r="G783" s="2">
        <f t="shared" si="111"/>
        <v>2.2268496061419809E-2</v>
      </c>
      <c r="H783" s="2">
        <f t="shared" si="103"/>
        <v>0.98544731265393648</v>
      </c>
      <c r="I783" s="2">
        <f t="shared" si="104"/>
        <v>49.633516153933819</v>
      </c>
    </row>
    <row r="784" spans="1:9" ht="13.5" x14ac:dyDescent="0.25">
      <c r="A784" s="3">
        <f>TITRES_STAT!B787</f>
        <v>43144</v>
      </c>
      <c r="B784" s="6">
        <f>TITRES_STAT!D787</f>
        <v>5.4413999999999998</v>
      </c>
      <c r="C784" s="2">
        <f t="shared" si="108"/>
        <v>-5.3100000000000591E-2</v>
      </c>
      <c r="D784" s="2">
        <f t="shared" si="109"/>
        <v>0</v>
      </c>
      <c r="E784" s="2">
        <f t="shared" si="110"/>
        <v>5.3100000000000591E-2</v>
      </c>
      <c r="F784" s="2">
        <f t="shared" si="111"/>
        <v>2.0376970343387285E-2</v>
      </c>
      <c r="G784" s="2">
        <f t="shared" si="111"/>
        <v>2.4470746342747009E-2</v>
      </c>
      <c r="H784" s="2">
        <f t="shared" si="103"/>
        <v>0.83270735015513342</v>
      </c>
      <c r="I784" s="2">
        <f t="shared" si="104"/>
        <v>45.435914800289702</v>
      </c>
    </row>
    <row r="785" spans="1:9" ht="13.5" x14ac:dyDescent="0.25">
      <c r="A785" s="3">
        <f>TITRES_STAT!B788</f>
        <v>43145</v>
      </c>
      <c r="B785" s="6">
        <f>TITRES_STAT!D788</f>
        <v>5.4878</v>
      </c>
      <c r="C785" s="2">
        <f t="shared" si="108"/>
        <v>4.6400000000000219E-2</v>
      </c>
      <c r="D785" s="2">
        <f t="shared" si="109"/>
        <v>4.6400000000000219E-2</v>
      </c>
      <c r="E785" s="2">
        <f t="shared" si="110"/>
        <v>0</v>
      </c>
      <c r="F785" s="2">
        <f t="shared" si="111"/>
        <v>2.2235758176002492E-2</v>
      </c>
      <c r="G785" s="2">
        <f t="shared" si="111"/>
        <v>2.2722835889693652E-2</v>
      </c>
      <c r="H785" s="2">
        <f t="shared" ref="H785:H848" si="112">F785/G785</f>
        <v>0.97856439592066569</v>
      </c>
      <c r="I785" s="2">
        <f t="shared" ref="I785:I848" si="113">IF(G785=0,100,100-(100/(1+H785)))</f>
        <v>49.458304108687855</v>
      </c>
    </row>
    <row r="786" spans="1:9" ht="13.5" x14ac:dyDescent="0.25">
      <c r="A786" s="3">
        <f>TITRES_STAT!B789</f>
        <v>43146</v>
      </c>
      <c r="B786" s="6">
        <f>TITRES_STAT!D789</f>
        <v>5.5076999999999998</v>
      </c>
      <c r="C786" s="2">
        <f t="shared" si="108"/>
        <v>1.9899999999999807E-2</v>
      </c>
      <c r="D786" s="2">
        <f t="shared" si="109"/>
        <v>1.9899999999999807E-2</v>
      </c>
      <c r="E786" s="2">
        <f t="shared" si="110"/>
        <v>0</v>
      </c>
      <c r="F786" s="2">
        <f t="shared" si="111"/>
        <v>2.2068918306288016E-2</v>
      </c>
      <c r="G786" s="2">
        <f t="shared" si="111"/>
        <v>2.1099776183286963E-2</v>
      </c>
      <c r="H786" s="2">
        <f t="shared" si="112"/>
        <v>1.0459313935172785</v>
      </c>
      <c r="I786" s="2">
        <f t="shared" si="113"/>
        <v>51.122505712137183</v>
      </c>
    </row>
    <row r="787" spans="1:9" ht="13.5" x14ac:dyDescent="0.25">
      <c r="A787" s="3">
        <f>TITRES_STAT!B790</f>
        <v>43147</v>
      </c>
      <c r="B787" s="6">
        <f>TITRES_STAT!D790</f>
        <v>5.5343</v>
      </c>
      <c r="C787" s="2">
        <f t="shared" si="108"/>
        <v>2.6600000000000179E-2</v>
      </c>
      <c r="D787" s="2">
        <f t="shared" si="109"/>
        <v>2.6600000000000179E-2</v>
      </c>
      <c r="E787" s="2">
        <f t="shared" si="110"/>
        <v>0</v>
      </c>
      <c r="F787" s="2">
        <f t="shared" si="111"/>
        <v>2.2392566998696024E-2</v>
      </c>
      <c r="G787" s="2">
        <f t="shared" si="111"/>
        <v>1.9592649313052182E-2</v>
      </c>
      <c r="H787" s="2">
        <f t="shared" si="112"/>
        <v>1.142906538105523</v>
      </c>
      <c r="I787" s="2">
        <f t="shared" si="113"/>
        <v>53.334409027279882</v>
      </c>
    </row>
    <row r="788" spans="1:9" ht="13.5" x14ac:dyDescent="0.25">
      <c r="A788" s="3">
        <f>TITRES_STAT!B791</f>
        <v>43150</v>
      </c>
      <c r="B788" s="6">
        <f>TITRES_STAT!D791</f>
        <v>5.4945000000000004</v>
      </c>
      <c r="C788" s="2">
        <f t="shared" si="108"/>
        <v>-3.9799999999999613E-2</v>
      </c>
      <c r="D788" s="2">
        <f t="shared" si="109"/>
        <v>0</v>
      </c>
      <c r="E788" s="2">
        <f t="shared" si="110"/>
        <v>3.9799999999999613E-2</v>
      </c>
      <c r="F788" s="2">
        <f t="shared" si="111"/>
        <v>2.0793097927360595E-2</v>
      </c>
      <c r="G788" s="2">
        <f t="shared" si="111"/>
        <v>2.1036031504976998E-2</v>
      </c>
      <c r="H788" s="2">
        <f t="shared" si="112"/>
        <v>0.98845154906908528</v>
      </c>
      <c r="I788" s="2">
        <f t="shared" si="113"/>
        <v>49.709611960715833</v>
      </c>
    </row>
    <row r="789" spans="1:9" ht="13.5" x14ac:dyDescent="0.25">
      <c r="A789" s="3">
        <f>TITRES_STAT!B792</f>
        <v>43151</v>
      </c>
      <c r="B789" s="6">
        <f>TITRES_STAT!D792</f>
        <v>5.4945000000000004</v>
      </c>
      <c r="C789" s="2">
        <f t="shared" si="108"/>
        <v>0</v>
      </c>
      <c r="D789" s="2">
        <f t="shared" si="109"/>
        <v>0</v>
      </c>
      <c r="E789" s="2">
        <f t="shared" si="110"/>
        <v>0</v>
      </c>
      <c r="F789" s="2">
        <f t="shared" si="111"/>
        <v>1.9307876646834837E-2</v>
      </c>
      <c r="G789" s="2">
        <f t="shared" si="111"/>
        <v>1.9533457826050069E-2</v>
      </c>
      <c r="H789" s="2">
        <f t="shared" si="112"/>
        <v>0.98845154906908528</v>
      </c>
      <c r="I789" s="2">
        <f t="shared" si="113"/>
        <v>49.709611960715833</v>
      </c>
    </row>
    <row r="790" spans="1:9" ht="13.5" x14ac:dyDescent="0.25">
      <c r="A790" s="3">
        <f>TITRES_STAT!B793</f>
        <v>43152</v>
      </c>
      <c r="B790" s="6">
        <f>TITRES_STAT!D793</f>
        <v>5.4945000000000004</v>
      </c>
      <c r="C790" s="2">
        <f t="shared" si="108"/>
        <v>0</v>
      </c>
      <c r="D790" s="2">
        <f t="shared" si="109"/>
        <v>0</v>
      </c>
      <c r="E790" s="2">
        <f t="shared" si="110"/>
        <v>0</v>
      </c>
      <c r="F790" s="2">
        <f t="shared" si="111"/>
        <v>1.792874260063235E-2</v>
      </c>
      <c r="G790" s="2">
        <f t="shared" si="111"/>
        <v>1.8138210838475062E-2</v>
      </c>
      <c r="H790" s="2">
        <f t="shared" si="112"/>
        <v>0.9884515490690855</v>
      </c>
      <c r="I790" s="2">
        <f t="shared" si="113"/>
        <v>49.70961196071584</v>
      </c>
    </row>
    <row r="791" spans="1:9" ht="13.5" x14ac:dyDescent="0.25">
      <c r="A791" s="3">
        <f>TITRES_STAT!B794</f>
        <v>43153</v>
      </c>
      <c r="B791" s="6">
        <f>TITRES_STAT!D794</f>
        <v>5.4413999999999998</v>
      </c>
      <c r="C791" s="2">
        <f t="shared" si="108"/>
        <v>-5.3100000000000591E-2</v>
      </c>
      <c r="D791" s="2">
        <f t="shared" si="109"/>
        <v>0</v>
      </c>
      <c r="E791" s="2">
        <f t="shared" si="110"/>
        <v>5.3100000000000591E-2</v>
      </c>
      <c r="F791" s="2">
        <f t="shared" si="111"/>
        <v>1.6648118129158611E-2</v>
      </c>
      <c r="G791" s="2">
        <f t="shared" si="111"/>
        <v>2.0635481492869739E-2</v>
      </c>
      <c r="H791" s="2">
        <f t="shared" si="112"/>
        <v>0.80677148894786399</v>
      </c>
      <c r="I791" s="2">
        <f t="shared" si="113"/>
        <v>44.652657731369814</v>
      </c>
    </row>
    <row r="792" spans="1:9" ht="13.5" x14ac:dyDescent="0.25">
      <c r="A792" s="3">
        <f>TITRES_STAT!B795</f>
        <v>43154</v>
      </c>
      <c r="B792" s="6">
        <f>TITRES_STAT!D795</f>
        <v>5.4945000000000004</v>
      </c>
      <c r="C792" s="2">
        <f t="shared" si="108"/>
        <v>5.3100000000000591E-2</v>
      </c>
      <c r="D792" s="2">
        <f t="shared" si="109"/>
        <v>5.3100000000000591E-2</v>
      </c>
      <c r="E792" s="2">
        <f t="shared" si="110"/>
        <v>0</v>
      </c>
      <c r="F792" s="2">
        <f t="shared" si="111"/>
        <v>1.9251823977075897E-2</v>
      </c>
      <c r="G792" s="2">
        <f t="shared" si="111"/>
        <v>1.9161518529093331E-2</v>
      </c>
      <c r="H792" s="2">
        <f t="shared" si="112"/>
        <v>1.004712854455948</v>
      </c>
      <c r="I792" s="2">
        <f t="shared" si="113"/>
        <v>50.11754437662912</v>
      </c>
    </row>
    <row r="793" spans="1:9" ht="13.5" x14ac:dyDescent="0.25">
      <c r="A793" s="3">
        <f>TITRES_STAT!B796</f>
        <v>43157</v>
      </c>
      <c r="B793" s="6">
        <f>TITRES_STAT!D796</f>
        <v>5.4745999999999997</v>
      </c>
      <c r="C793" s="2">
        <f t="shared" si="108"/>
        <v>-1.9900000000000695E-2</v>
      </c>
      <c r="D793" s="2">
        <f t="shared" si="109"/>
        <v>0</v>
      </c>
      <c r="E793" s="2">
        <f t="shared" si="110"/>
        <v>1.9900000000000695E-2</v>
      </c>
      <c r="F793" s="2">
        <f t="shared" si="111"/>
        <v>1.7876693692999046E-2</v>
      </c>
      <c r="G793" s="2">
        <f t="shared" si="111"/>
        <v>1.9214267205586714E-2</v>
      </c>
      <c r="H793" s="2">
        <f t="shared" si="112"/>
        <v>0.93038644158134964</v>
      </c>
      <c r="I793" s="2">
        <f t="shared" si="113"/>
        <v>48.19690096969331</v>
      </c>
    </row>
    <row r="794" spans="1:9" ht="13.5" x14ac:dyDescent="0.25">
      <c r="A794" s="3">
        <f>TITRES_STAT!B797</f>
        <v>43158</v>
      </c>
      <c r="B794" s="6">
        <f>TITRES_STAT!D797</f>
        <v>5.4878</v>
      </c>
      <c r="C794" s="2">
        <f t="shared" si="108"/>
        <v>1.3200000000000323E-2</v>
      </c>
      <c r="D794" s="2">
        <f t="shared" si="109"/>
        <v>1.3200000000000323E-2</v>
      </c>
      <c r="E794" s="2">
        <f t="shared" si="110"/>
        <v>0</v>
      </c>
      <c r="F794" s="2">
        <f t="shared" si="111"/>
        <v>1.7542644143499136E-2</v>
      </c>
      <c r="G794" s="2">
        <f t="shared" si="111"/>
        <v>1.7841819548044806E-2</v>
      </c>
      <c r="H794" s="2">
        <f t="shared" si="112"/>
        <v>0.98323178845408421</v>
      </c>
      <c r="I794" s="2">
        <f t="shared" si="113"/>
        <v>49.577250333432119</v>
      </c>
    </row>
    <row r="795" spans="1:9" ht="13.5" x14ac:dyDescent="0.25">
      <c r="A795" s="3">
        <f>TITRES_STAT!B798</f>
        <v>43159</v>
      </c>
      <c r="B795" s="6">
        <f>TITRES_STAT!D798</f>
        <v>5.4878</v>
      </c>
      <c r="C795" s="2">
        <f t="shared" si="108"/>
        <v>0</v>
      </c>
      <c r="D795" s="2">
        <f t="shared" si="109"/>
        <v>0</v>
      </c>
      <c r="E795" s="2">
        <f t="shared" si="110"/>
        <v>0</v>
      </c>
      <c r="F795" s="2">
        <f t="shared" si="111"/>
        <v>1.6289598133249199E-2</v>
      </c>
      <c r="G795" s="2">
        <f t="shared" si="111"/>
        <v>1.6567403866041604E-2</v>
      </c>
      <c r="H795" s="2">
        <f t="shared" si="112"/>
        <v>0.98323178845408443</v>
      </c>
      <c r="I795" s="2">
        <f t="shared" si="113"/>
        <v>49.577250333432126</v>
      </c>
    </row>
    <row r="796" spans="1:9" ht="13.5" x14ac:dyDescent="0.25">
      <c r="A796" s="3">
        <f>TITRES_STAT!B799</f>
        <v>43160</v>
      </c>
      <c r="B796" s="6">
        <f>TITRES_STAT!D799</f>
        <v>5.4745999999999997</v>
      </c>
      <c r="C796" s="2">
        <f t="shared" si="108"/>
        <v>-1.3200000000000323E-2</v>
      </c>
      <c r="D796" s="2">
        <f t="shared" si="109"/>
        <v>0</v>
      </c>
      <c r="E796" s="2">
        <f t="shared" si="110"/>
        <v>1.3200000000000323E-2</v>
      </c>
      <c r="F796" s="2">
        <f t="shared" si="111"/>
        <v>1.5126055409445685E-2</v>
      </c>
      <c r="G796" s="2">
        <f t="shared" si="111"/>
        <v>1.6326875018467225E-2</v>
      </c>
      <c r="H796" s="2">
        <f t="shared" si="112"/>
        <v>0.92645135044744931</v>
      </c>
      <c r="I796" s="2">
        <f t="shared" si="113"/>
        <v>48.091084689590843</v>
      </c>
    </row>
    <row r="797" spans="1:9" ht="13.5" x14ac:dyDescent="0.25">
      <c r="A797" s="3">
        <f>TITRES_STAT!B800</f>
        <v>43161</v>
      </c>
      <c r="B797" s="6">
        <f>TITRES_STAT!D800</f>
        <v>5.4679000000000002</v>
      </c>
      <c r="C797" s="2">
        <f t="shared" si="108"/>
        <v>-6.6999999999994841E-3</v>
      </c>
      <c r="D797" s="2">
        <f t="shared" si="109"/>
        <v>0</v>
      </c>
      <c r="E797" s="2">
        <f t="shared" si="110"/>
        <v>6.6999999999994841E-3</v>
      </c>
      <c r="F797" s="2">
        <f t="shared" ref="F797:G812" si="114">((F796*13)+D797)/14</f>
        <v>1.4045622880199563E-2</v>
      </c>
      <c r="G797" s="2">
        <f t="shared" si="114"/>
        <v>1.5639241088576672E-2</v>
      </c>
      <c r="H797" s="2">
        <f t="shared" si="112"/>
        <v>0.89810130815483558</v>
      </c>
      <c r="I797" s="2">
        <f t="shared" si="113"/>
        <v>47.315773098954836</v>
      </c>
    </row>
    <row r="798" spans="1:9" ht="13.5" x14ac:dyDescent="0.25">
      <c r="A798" s="3">
        <f>TITRES_STAT!B801</f>
        <v>43164</v>
      </c>
      <c r="B798" s="6">
        <f>TITRES_STAT!D801</f>
        <v>5.5209999999999999</v>
      </c>
      <c r="C798" s="2">
        <f t="shared" si="108"/>
        <v>5.3099999999999703E-2</v>
      </c>
      <c r="D798" s="2">
        <f t="shared" si="109"/>
        <v>5.3099999999999703E-2</v>
      </c>
      <c r="E798" s="2">
        <f t="shared" si="110"/>
        <v>0</v>
      </c>
      <c r="F798" s="2">
        <f t="shared" si="114"/>
        <v>1.6835221245899572E-2</v>
      </c>
      <c r="G798" s="2">
        <f t="shared" si="114"/>
        <v>1.4522152439392625E-2</v>
      </c>
      <c r="H798" s="2">
        <f t="shared" si="112"/>
        <v>1.1592786479938431</v>
      </c>
      <c r="I798" s="2">
        <f t="shared" si="113"/>
        <v>53.688237461659398</v>
      </c>
    </row>
    <row r="799" spans="1:9" ht="13.5" x14ac:dyDescent="0.25">
      <c r="A799" s="3">
        <f>TITRES_STAT!B802</f>
        <v>43165</v>
      </c>
      <c r="B799" s="6">
        <f>TITRES_STAT!D802</f>
        <v>5.5076999999999998</v>
      </c>
      <c r="C799" s="2">
        <f t="shared" si="108"/>
        <v>-1.330000000000009E-2</v>
      </c>
      <c r="D799" s="2">
        <f t="shared" si="109"/>
        <v>0</v>
      </c>
      <c r="E799" s="2">
        <f t="shared" si="110"/>
        <v>1.330000000000009E-2</v>
      </c>
      <c r="F799" s="2">
        <f t="shared" si="114"/>
        <v>1.563270544262103E-2</v>
      </c>
      <c r="G799" s="2">
        <f t="shared" si="114"/>
        <v>1.4434855836578872E-2</v>
      </c>
      <c r="H799" s="2">
        <f t="shared" si="112"/>
        <v>1.0829831360703117</v>
      </c>
      <c r="I799" s="2">
        <f t="shared" si="113"/>
        <v>51.991930098552437</v>
      </c>
    </row>
    <row r="800" spans="1:9" ht="13.5" x14ac:dyDescent="0.25">
      <c r="A800" s="3">
        <f>TITRES_STAT!B803</f>
        <v>43166</v>
      </c>
      <c r="B800" s="6">
        <f>TITRES_STAT!D803</f>
        <v>5.5076999999999998</v>
      </c>
      <c r="C800" s="2">
        <f t="shared" si="108"/>
        <v>0</v>
      </c>
      <c r="D800" s="2">
        <f t="shared" si="109"/>
        <v>0</v>
      </c>
      <c r="E800" s="2">
        <f t="shared" si="110"/>
        <v>0</v>
      </c>
      <c r="F800" s="2">
        <f t="shared" si="114"/>
        <v>1.4516083625290957E-2</v>
      </c>
      <c r="G800" s="2">
        <f t="shared" si="114"/>
        <v>1.3403794705394668E-2</v>
      </c>
      <c r="H800" s="2">
        <f t="shared" si="112"/>
        <v>1.0829831360703117</v>
      </c>
      <c r="I800" s="2">
        <f t="shared" si="113"/>
        <v>51.991930098552437</v>
      </c>
    </row>
    <row r="801" spans="1:9" ht="13.5" x14ac:dyDescent="0.25">
      <c r="A801" s="3">
        <f>TITRES_STAT!B804</f>
        <v>43167</v>
      </c>
      <c r="B801" s="6">
        <f>TITRES_STAT!D804</f>
        <v>5.5076999999999998</v>
      </c>
      <c r="C801" s="2">
        <f t="shared" si="108"/>
        <v>0</v>
      </c>
      <c r="D801" s="2">
        <f t="shared" si="109"/>
        <v>0</v>
      </c>
      <c r="E801" s="2">
        <f t="shared" si="110"/>
        <v>0</v>
      </c>
      <c r="F801" s="2">
        <f t="shared" si="114"/>
        <v>1.3479220509198744E-2</v>
      </c>
      <c r="G801" s="2">
        <f t="shared" si="114"/>
        <v>1.2446380797866478E-2</v>
      </c>
      <c r="H801" s="2">
        <f t="shared" si="112"/>
        <v>1.0829831360703115</v>
      </c>
      <c r="I801" s="2">
        <f t="shared" si="113"/>
        <v>51.991930098552423</v>
      </c>
    </row>
    <row r="802" spans="1:9" ht="13.5" x14ac:dyDescent="0.25">
      <c r="A802" s="3">
        <f>TITRES_STAT!B805</f>
        <v>43168</v>
      </c>
      <c r="B802" s="6">
        <f>TITRES_STAT!D805</f>
        <v>5.5076999999999998</v>
      </c>
      <c r="C802" s="2">
        <f t="shared" si="108"/>
        <v>0</v>
      </c>
      <c r="D802" s="2">
        <f t="shared" si="109"/>
        <v>0</v>
      </c>
      <c r="E802" s="2">
        <f t="shared" si="110"/>
        <v>0</v>
      </c>
      <c r="F802" s="2">
        <f t="shared" si="114"/>
        <v>1.2516419044255976E-2</v>
      </c>
      <c r="G802" s="2">
        <f t="shared" si="114"/>
        <v>1.1557353598018873E-2</v>
      </c>
      <c r="H802" s="2">
        <f t="shared" si="112"/>
        <v>1.0829831360703115</v>
      </c>
      <c r="I802" s="2">
        <f t="shared" si="113"/>
        <v>51.991930098552423</v>
      </c>
    </row>
    <row r="803" spans="1:9" ht="13.5" x14ac:dyDescent="0.25">
      <c r="A803" s="3">
        <f>TITRES_STAT!B806</f>
        <v>43171</v>
      </c>
      <c r="B803" s="6">
        <f>TITRES_STAT!D806</f>
        <v>5.4878</v>
      </c>
      <c r="C803" s="2">
        <f t="shared" si="108"/>
        <v>-1.9899999999999807E-2</v>
      </c>
      <c r="D803" s="2">
        <f t="shared" si="109"/>
        <v>0</v>
      </c>
      <c r="E803" s="2">
        <f t="shared" si="110"/>
        <v>1.9899999999999807E-2</v>
      </c>
      <c r="F803" s="2">
        <f t="shared" si="114"/>
        <v>1.1622389112523406E-2</v>
      </c>
      <c r="G803" s="2">
        <f t="shared" si="114"/>
        <v>1.2153256912446082E-2</v>
      </c>
      <c r="H803" s="2">
        <f t="shared" si="112"/>
        <v>0.95631888606098525</v>
      </c>
      <c r="I803" s="2">
        <f t="shared" si="113"/>
        <v>48.8835891160115</v>
      </c>
    </row>
    <row r="804" spans="1:9" ht="13.5" x14ac:dyDescent="0.25">
      <c r="A804" s="3">
        <f>TITRES_STAT!B807</f>
        <v>43172</v>
      </c>
      <c r="B804" s="6">
        <f>TITRES_STAT!D807</f>
        <v>5.4878</v>
      </c>
      <c r="C804" s="2">
        <f t="shared" si="108"/>
        <v>0</v>
      </c>
      <c r="D804" s="2">
        <f t="shared" si="109"/>
        <v>0</v>
      </c>
      <c r="E804" s="2">
        <f t="shared" si="110"/>
        <v>0</v>
      </c>
      <c r="F804" s="2">
        <f t="shared" si="114"/>
        <v>1.0792218461628877E-2</v>
      </c>
      <c r="G804" s="2">
        <f t="shared" si="114"/>
        <v>1.1285167132985647E-2</v>
      </c>
      <c r="H804" s="2">
        <f t="shared" si="112"/>
        <v>0.95631888606098525</v>
      </c>
      <c r="I804" s="2">
        <f t="shared" si="113"/>
        <v>48.8835891160115</v>
      </c>
    </row>
    <row r="805" spans="1:9" ht="13.5" x14ac:dyDescent="0.25">
      <c r="A805" s="3">
        <f>TITRES_STAT!B808</f>
        <v>43173</v>
      </c>
      <c r="B805" s="6">
        <f>TITRES_STAT!D808</f>
        <v>5.4878</v>
      </c>
      <c r="C805" s="2">
        <f t="shared" si="108"/>
        <v>0</v>
      </c>
      <c r="D805" s="2">
        <f t="shared" si="109"/>
        <v>0</v>
      </c>
      <c r="E805" s="2">
        <f t="shared" si="110"/>
        <v>0</v>
      </c>
      <c r="F805" s="2">
        <f t="shared" si="114"/>
        <v>1.0021345714369672E-2</v>
      </c>
      <c r="G805" s="2">
        <f t="shared" si="114"/>
        <v>1.0479083766343817E-2</v>
      </c>
      <c r="H805" s="2">
        <f t="shared" si="112"/>
        <v>0.95631888606098514</v>
      </c>
      <c r="I805" s="2">
        <f t="shared" si="113"/>
        <v>48.8835891160115</v>
      </c>
    </row>
    <row r="806" spans="1:9" ht="13.5" x14ac:dyDescent="0.25">
      <c r="A806" s="3">
        <f>TITRES_STAT!B809</f>
        <v>43174</v>
      </c>
      <c r="B806" s="6">
        <f>TITRES_STAT!D809</f>
        <v>5.4745999999999997</v>
      </c>
      <c r="C806" s="2">
        <f t="shared" si="108"/>
        <v>-1.3200000000000323E-2</v>
      </c>
      <c r="D806" s="2">
        <f t="shared" si="109"/>
        <v>0</v>
      </c>
      <c r="E806" s="2">
        <f t="shared" si="110"/>
        <v>1.3200000000000323E-2</v>
      </c>
      <c r="F806" s="2">
        <f t="shared" si="114"/>
        <v>9.3055353062004107E-3</v>
      </c>
      <c r="G806" s="2">
        <f t="shared" si="114"/>
        <v>1.067343492589071E-2</v>
      </c>
      <c r="H806" s="2">
        <f t="shared" si="112"/>
        <v>0.87184073082488511</v>
      </c>
      <c r="I806" s="2">
        <f t="shared" si="113"/>
        <v>46.576651339384057</v>
      </c>
    </row>
    <row r="807" spans="1:9" ht="13.5" x14ac:dyDescent="0.25">
      <c r="A807" s="3">
        <f>TITRES_STAT!B810</f>
        <v>43175</v>
      </c>
      <c r="B807" s="6">
        <f>TITRES_STAT!D810</f>
        <v>5.4745999999999997</v>
      </c>
      <c r="C807" s="2">
        <f t="shared" si="108"/>
        <v>0</v>
      </c>
      <c r="D807" s="2">
        <f t="shared" si="109"/>
        <v>0</v>
      </c>
      <c r="E807" s="2">
        <f t="shared" si="110"/>
        <v>0</v>
      </c>
      <c r="F807" s="2">
        <f t="shared" si="114"/>
        <v>8.6408542129003812E-3</v>
      </c>
      <c r="G807" s="2">
        <f t="shared" si="114"/>
        <v>9.9110467168985177E-3</v>
      </c>
      <c r="H807" s="2">
        <f t="shared" si="112"/>
        <v>0.871840730824885</v>
      </c>
      <c r="I807" s="2">
        <f t="shared" si="113"/>
        <v>46.57665133938405</v>
      </c>
    </row>
    <row r="808" spans="1:9" ht="13.5" x14ac:dyDescent="0.25">
      <c r="A808" s="3">
        <f>TITRES_STAT!B811</f>
        <v>43178</v>
      </c>
      <c r="B808" s="6">
        <f>TITRES_STAT!D811</f>
        <v>5.4745999999999997</v>
      </c>
      <c r="C808" s="2">
        <f t="shared" si="108"/>
        <v>0</v>
      </c>
      <c r="D808" s="2">
        <f t="shared" si="109"/>
        <v>0</v>
      </c>
      <c r="E808" s="2">
        <f t="shared" si="110"/>
        <v>0</v>
      </c>
      <c r="F808" s="2">
        <f t="shared" si="114"/>
        <v>8.0236503405503538E-3</v>
      </c>
      <c r="G808" s="2">
        <f t="shared" si="114"/>
        <v>9.203114808548624E-3</v>
      </c>
      <c r="H808" s="2">
        <f t="shared" si="112"/>
        <v>0.871840730824885</v>
      </c>
      <c r="I808" s="2">
        <f t="shared" si="113"/>
        <v>46.57665133938405</v>
      </c>
    </row>
    <row r="809" spans="1:9" ht="13.5" x14ac:dyDescent="0.25">
      <c r="A809" s="3">
        <f>TITRES_STAT!B812</f>
        <v>43180</v>
      </c>
      <c r="B809" s="6">
        <f>TITRES_STAT!D812</f>
        <v>5.4745999999999997</v>
      </c>
      <c r="C809" s="2">
        <f t="shared" si="108"/>
        <v>0</v>
      </c>
      <c r="D809" s="2">
        <f t="shared" si="109"/>
        <v>0</v>
      </c>
      <c r="E809" s="2">
        <f t="shared" si="110"/>
        <v>0</v>
      </c>
      <c r="F809" s="2">
        <f t="shared" si="114"/>
        <v>7.450532459082471E-3</v>
      </c>
      <c r="G809" s="2">
        <f t="shared" si="114"/>
        <v>8.5457494650808645E-3</v>
      </c>
      <c r="H809" s="2">
        <f t="shared" si="112"/>
        <v>0.871840730824885</v>
      </c>
      <c r="I809" s="2">
        <f t="shared" si="113"/>
        <v>46.57665133938405</v>
      </c>
    </row>
    <row r="810" spans="1:9" ht="13.5" x14ac:dyDescent="0.25">
      <c r="A810" s="3">
        <f>TITRES_STAT!B813</f>
        <v>43181</v>
      </c>
      <c r="B810" s="6">
        <f>TITRES_STAT!D813</f>
        <v>5.4546999999999999</v>
      </c>
      <c r="C810" s="2">
        <f t="shared" si="108"/>
        <v>-1.9899999999999807E-2</v>
      </c>
      <c r="D810" s="2">
        <f t="shared" si="109"/>
        <v>0</v>
      </c>
      <c r="E810" s="2">
        <f t="shared" si="110"/>
        <v>1.9899999999999807E-2</v>
      </c>
      <c r="F810" s="2">
        <f t="shared" si="114"/>
        <v>6.9183515691480088E-3</v>
      </c>
      <c r="G810" s="2">
        <f t="shared" si="114"/>
        <v>9.3567673604322173E-3</v>
      </c>
      <c r="H810" s="2">
        <f t="shared" si="112"/>
        <v>0.7393954880618544</v>
      </c>
      <c r="I810" s="2">
        <f t="shared" si="113"/>
        <v>42.50876198866861</v>
      </c>
    </row>
    <row r="811" spans="1:9" ht="13.5" x14ac:dyDescent="0.25">
      <c r="A811" s="3">
        <f>TITRES_STAT!B814</f>
        <v>43182</v>
      </c>
      <c r="B811" s="6">
        <f>TITRES_STAT!D814</f>
        <v>5.4546999999999999</v>
      </c>
      <c r="C811" s="2">
        <f t="shared" si="108"/>
        <v>0</v>
      </c>
      <c r="D811" s="2">
        <f t="shared" si="109"/>
        <v>0</v>
      </c>
      <c r="E811" s="2">
        <f t="shared" si="110"/>
        <v>0</v>
      </c>
      <c r="F811" s="2">
        <f t="shared" si="114"/>
        <v>6.4241835999231511E-3</v>
      </c>
      <c r="G811" s="2">
        <f t="shared" si="114"/>
        <v>8.6884268346870581E-3</v>
      </c>
      <c r="H811" s="2">
        <f t="shared" si="112"/>
        <v>0.73939548806185451</v>
      </c>
      <c r="I811" s="2">
        <f t="shared" si="113"/>
        <v>42.50876198866861</v>
      </c>
    </row>
    <row r="812" spans="1:9" ht="13.5" x14ac:dyDescent="0.25">
      <c r="A812" s="3">
        <f>TITRES_STAT!B815</f>
        <v>43185</v>
      </c>
      <c r="B812" s="6">
        <f>TITRES_STAT!D815</f>
        <v>5.4413999999999998</v>
      </c>
      <c r="C812" s="2">
        <f t="shared" si="108"/>
        <v>-1.330000000000009E-2</v>
      </c>
      <c r="D812" s="2">
        <f t="shared" si="109"/>
        <v>0</v>
      </c>
      <c r="E812" s="2">
        <f t="shared" si="110"/>
        <v>1.330000000000009E-2</v>
      </c>
      <c r="F812" s="2">
        <f t="shared" si="114"/>
        <v>5.9653133427857831E-3</v>
      </c>
      <c r="G812" s="2">
        <f t="shared" si="114"/>
        <v>9.017824917923703E-3</v>
      </c>
      <c r="H812" s="2">
        <f t="shared" si="112"/>
        <v>0.66150245730865875</v>
      </c>
      <c r="I812" s="2">
        <f t="shared" si="113"/>
        <v>39.813510620993974</v>
      </c>
    </row>
    <row r="813" spans="1:9" ht="13.5" x14ac:dyDescent="0.25">
      <c r="A813" s="3">
        <f>TITRES_STAT!B816</f>
        <v>43186</v>
      </c>
      <c r="B813" s="6">
        <f>TITRES_STAT!D816</f>
        <v>5.4612999999999996</v>
      </c>
      <c r="C813" s="2">
        <f t="shared" si="108"/>
        <v>1.9899999999999807E-2</v>
      </c>
      <c r="D813" s="2">
        <f t="shared" si="109"/>
        <v>1.9899999999999807E-2</v>
      </c>
      <c r="E813" s="2">
        <f t="shared" si="110"/>
        <v>0</v>
      </c>
      <c r="F813" s="2">
        <f t="shared" ref="F813:G828" si="115">((F812*13)+D813)/14</f>
        <v>6.9606481040153569E-3</v>
      </c>
      <c r="G813" s="2">
        <f t="shared" si="115"/>
        <v>8.373694566643438E-3</v>
      </c>
      <c r="H813" s="2">
        <f t="shared" si="112"/>
        <v>0.83125173107496142</v>
      </c>
      <c r="I813" s="2">
        <f t="shared" si="113"/>
        <v>45.392543087836927</v>
      </c>
    </row>
    <row r="814" spans="1:9" ht="13.5" x14ac:dyDescent="0.25">
      <c r="A814" s="3">
        <f>TITRES_STAT!B817</f>
        <v>43187</v>
      </c>
      <c r="B814" s="6">
        <f>TITRES_STAT!D817</f>
        <v>5.4745999999999997</v>
      </c>
      <c r="C814" s="2">
        <f t="shared" si="108"/>
        <v>1.330000000000009E-2</v>
      </c>
      <c r="D814" s="2">
        <f t="shared" si="109"/>
        <v>1.330000000000009E-2</v>
      </c>
      <c r="E814" s="2">
        <f t="shared" si="110"/>
        <v>0</v>
      </c>
      <c r="F814" s="2">
        <f t="shared" si="115"/>
        <v>7.4134589537285522E-3</v>
      </c>
      <c r="G814" s="2">
        <f t="shared" si="115"/>
        <v>7.7755735261689071E-3</v>
      </c>
      <c r="H814" s="2">
        <f t="shared" si="112"/>
        <v>0.95342921377803858</v>
      </c>
      <c r="I814" s="2">
        <f t="shared" si="113"/>
        <v>48.80797353972477</v>
      </c>
    </row>
    <row r="815" spans="1:9" ht="13.5" x14ac:dyDescent="0.25">
      <c r="A815" s="3">
        <f>TITRES_STAT!B818</f>
        <v>43188</v>
      </c>
      <c r="B815" s="6">
        <f>TITRES_STAT!D818</f>
        <v>5.4546999999999999</v>
      </c>
      <c r="C815" s="2">
        <f t="shared" si="108"/>
        <v>-1.9899999999999807E-2</v>
      </c>
      <c r="D815" s="2">
        <f t="shared" si="109"/>
        <v>0</v>
      </c>
      <c r="E815" s="2">
        <f t="shared" si="110"/>
        <v>1.9899999999999807E-2</v>
      </c>
      <c r="F815" s="2">
        <f t="shared" si="115"/>
        <v>6.8839261713193696E-3</v>
      </c>
      <c r="G815" s="2">
        <f t="shared" si="115"/>
        <v>8.6416039885854005E-3</v>
      </c>
      <c r="H815" s="2">
        <f t="shared" si="112"/>
        <v>0.79660282748576217</v>
      </c>
      <c r="I815" s="2">
        <f t="shared" si="113"/>
        <v>44.339395179543381</v>
      </c>
    </row>
    <row r="816" spans="1:9" ht="13.5" x14ac:dyDescent="0.25">
      <c r="A816" s="3">
        <f>TITRES_STAT!B819</f>
        <v>43189</v>
      </c>
      <c r="B816" s="6">
        <f>TITRES_STAT!D819</f>
        <v>5.4546999999999999</v>
      </c>
      <c r="C816" s="2">
        <f t="shared" si="108"/>
        <v>0</v>
      </c>
      <c r="D816" s="2">
        <f t="shared" si="109"/>
        <v>0</v>
      </c>
      <c r="E816" s="2">
        <f t="shared" si="110"/>
        <v>0</v>
      </c>
      <c r="F816" s="2">
        <f t="shared" si="115"/>
        <v>6.392217159082272E-3</v>
      </c>
      <c r="G816" s="2">
        <f t="shared" si="115"/>
        <v>8.0243465608292996E-3</v>
      </c>
      <c r="H816" s="2">
        <f t="shared" si="112"/>
        <v>0.79660282748576228</v>
      </c>
      <c r="I816" s="2">
        <f t="shared" si="113"/>
        <v>44.339395179543381</v>
      </c>
    </row>
    <row r="817" spans="1:9" ht="13.5" x14ac:dyDescent="0.25">
      <c r="A817" s="3">
        <f>TITRES_STAT!B820</f>
        <v>43192</v>
      </c>
      <c r="B817" s="6">
        <f>TITRES_STAT!D820</f>
        <v>5.4480000000000004</v>
      </c>
      <c r="C817" s="2">
        <f t="shared" si="108"/>
        <v>-6.6999999999994841E-3</v>
      </c>
      <c r="D817" s="2">
        <f t="shared" si="109"/>
        <v>0</v>
      </c>
      <c r="E817" s="2">
        <f t="shared" si="110"/>
        <v>6.6999999999994841E-3</v>
      </c>
      <c r="F817" s="2">
        <f t="shared" si="115"/>
        <v>5.9356302191478239E-3</v>
      </c>
      <c r="G817" s="2">
        <f t="shared" si="115"/>
        <v>7.9297503779128843E-3</v>
      </c>
      <c r="H817" s="2">
        <f t="shared" si="112"/>
        <v>0.74852674249124163</v>
      </c>
      <c r="I817" s="2">
        <f t="shared" si="113"/>
        <v>42.808995956491124</v>
      </c>
    </row>
    <row r="818" spans="1:9" ht="13.5" x14ac:dyDescent="0.25">
      <c r="A818" s="3">
        <f>TITRES_STAT!B821</f>
        <v>43193</v>
      </c>
      <c r="B818" s="6">
        <f>TITRES_STAT!D821</f>
        <v>5.4413999999999998</v>
      </c>
      <c r="C818" s="2">
        <f t="shared" si="108"/>
        <v>-6.6000000000006054E-3</v>
      </c>
      <c r="D818" s="2">
        <f t="shared" si="109"/>
        <v>0</v>
      </c>
      <c r="E818" s="2">
        <f t="shared" si="110"/>
        <v>6.6000000000006054E-3</v>
      </c>
      <c r="F818" s="2">
        <f t="shared" si="115"/>
        <v>5.5116566320658365E-3</v>
      </c>
      <c r="G818" s="2">
        <f t="shared" si="115"/>
        <v>7.8347682080620075E-3</v>
      </c>
      <c r="H818" s="2">
        <f t="shared" si="112"/>
        <v>0.7034868787048888</v>
      </c>
      <c r="I818" s="2">
        <f t="shared" si="113"/>
        <v>41.296876864688812</v>
      </c>
    </row>
    <row r="819" spans="1:9" ht="13.5" x14ac:dyDescent="0.25">
      <c r="A819" s="3">
        <f>TITRES_STAT!B822</f>
        <v>43194</v>
      </c>
      <c r="B819" s="6">
        <f>TITRES_STAT!D822</f>
        <v>5.4413999999999998</v>
      </c>
      <c r="C819" s="2">
        <f t="shared" si="108"/>
        <v>0</v>
      </c>
      <c r="D819" s="2">
        <f t="shared" si="109"/>
        <v>0</v>
      </c>
      <c r="E819" s="2">
        <f t="shared" si="110"/>
        <v>0</v>
      </c>
      <c r="F819" s="2">
        <f t="shared" si="115"/>
        <v>5.1179668726325624E-3</v>
      </c>
      <c r="G819" s="2">
        <f t="shared" si="115"/>
        <v>7.2751419074861493E-3</v>
      </c>
      <c r="H819" s="2">
        <f t="shared" si="112"/>
        <v>0.7034868787048888</v>
      </c>
      <c r="I819" s="2">
        <f t="shared" si="113"/>
        <v>41.296876864688812</v>
      </c>
    </row>
    <row r="820" spans="1:9" ht="13.5" x14ac:dyDescent="0.25">
      <c r="A820" s="3">
        <f>TITRES_STAT!B823</f>
        <v>43195</v>
      </c>
      <c r="B820" s="6">
        <f>TITRES_STAT!D823</f>
        <v>5.4280999999999997</v>
      </c>
      <c r="C820" s="2">
        <f t="shared" si="108"/>
        <v>-1.330000000000009E-2</v>
      </c>
      <c r="D820" s="2">
        <f t="shared" si="109"/>
        <v>0</v>
      </c>
      <c r="E820" s="2">
        <f t="shared" si="110"/>
        <v>1.330000000000009E-2</v>
      </c>
      <c r="F820" s="2">
        <f t="shared" si="115"/>
        <v>4.7523978103016654E-3</v>
      </c>
      <c r="G820" s="2">
        <f t="shared" si="115"/>
        <v>7.705488914094288E-3</v>
      </c>
      <c r="H820" s="2">
        <f t="shared" si="112"/>
        <v>0.61675486958510117</v>
      </c>
      <c r="I820" s="2">
        <f t="shared" si="113"/>
        <v>38.147704465759581</v>
      </c>
    </row>
    <row r="821" spans="1:9" ht="13.5" x14ac:dyDescent="0.25">
      <c r="A821" s="3">
        <f>TITRES_STAT!B824</f>
        <v>43196</v>
      </c>
      <c r="B821" s="6">
        <f>TITRES_STAT!D824</f>
        <v>5.4413999999999998</v>
      </c>
      <c r="C821" s="2">
        <f t="shared" si="108"/>
        <v>1.330000000000009E-2</v>
      </c>
      <c r="D821" s="2">
        <f t="shared" si="109"/>
        <v>1.330000000000009E-2</v>
      </c>
      <c r="E821" s="2">
        <f t="shared" si="110"/>
        <v>0</v>
      </c>
      <c r="F821" s="2">
        <f t="shared" si="115"/>
        <v>5.362940823851553E-3</v>
      </c>
      <c r="G821" s="2">
        <f t="shared" si="115"/>
        <v>7.1550968488018393E-3</v>
      </c>
      <c r="H821" s="2">
        <f t="shared" si="112"/>
        <v>0.7495273561181226</v>
      </c>
      <c r="I821" s="2">
        <f t="shared" si="113"/>
        <v>42.84170541815277</v>
      </c>
    </row>
    <row r="822" spans="1:9" ht="13.5" x14ac:dyDescent="0.25">
      <c r="A822" s="3">
        <f>TITRES_STAT!B825</f>
        <v>43200</v>
      </c>
      <c r="B822" s="6">
        <f>TITRES_STAT!D825</f>
        <v>5.4347000000000003</v>
      </c>
      <c r="C822" s="2">
        <f t="shared" si="108"/>
        <v>-6.6999999999994841E-3</v>
      </c>
      <c r="D822" s="2">
        <f t="shared" si="109"/>
        <v>0</v>
      </c>
      <c r="E822" s="2">
        <f t="shared" si="110"/>
        <v>6.6999999999994841E-3</v>
      </c>
      <c r="F822" s="2">
        <f t="shared" si="115"/>
        <v>4.9798736221478707E-3</v>
      </c>
      <c r="G822" s="2">
        <f t="shared" si="115"/>
        <v>7.1225899310302428E-3</v>
      </c>
      <c r="H822" s="2">
        <f t="shared" si="112"/>
        <v>0.69916612782277077</v>
      </c>
      <c r="I822" s="2">
        <f t="shared" si="113"/>
        <v>41.147602719614497</v>
      </c>
    </row>
    <row r="823" spans="1:9" ht="13.5" x14ac:dyDescent="0.25">
      <c r="A823" s="3">
        <f>TITRES_STAT!B826</f>
        <v>43201</v>
      </c>
      <c r="B823" s="6">
        <f>TITRES_STAT!D826</f>
        <v>5.4280999999999997</v>
      </c>
      <c r="C823" s="2">
        <f t="shared" si="108"/>
        <v>-6.6000000000006054E-3</v>
      </c>
      <c r="D823" s="2">
        <f t="shared" si="109"/>
        <v>0</v>
      </c>
      <c r="E823" s="2">
        <f t="shared" si="110"/>
        <v>6.6000000000006054E-3</v>
      </c>
      <c r="F823" s="2">
        <f t="shared" si="115"/>
        <v>4.6241683634230231E-3</v>
      </c>
      <c r="G823" s="2">
        <f t="shared" si="115"/>
        <v>7.0852620788138402E-3</v>
      </c>
      <c r="H823" s="2">
        <f t="shared" si="112"/>
        <v>0.6526460576878429</v>
      </c>
      <c r="I823" s="2">
        <f t="shared" si="113"/>
        <v>39.490975980721259</v>
      </c>
    </row>
    <row r="824" spans="1:9" ht="13.5" x14ac:dyDescent="0.25">
      <c r="A824" s="3">
        <f>TITRES_STAT!B827</f>
        <v>43202</v>
      </c>
      <c r="B824" s="6">
        <f>TITRES_STAT!D827</f>
        <v>5.4280999999999997</v>
      </c>
      <c r="C824" s="2">
        <f t="shared" si="108"/>
        <v>0</v>
      </c>
      <c r="D824" s="2">
        <f t="shared" si="109"/>
        <v>0</v>
      </c>
      <c r="E824" s="2">
        <f t="shared" si="110"/>
        <v>0</v>
      </c>
      <c r="F824" s="2">
        <f t="shared" si="115"/>
        <v>4.2938706231785218E-3</v>
      </c>
      <c r="G824" s="2">
        <f t="shared" si="115"/>
        <v>6.5791719303271374E-3</v>
      </c>
      <c r="H824" s="2">
        <f t="shared" si="112"/>
        <v>0.6526460576878429</v>
      </c>
      <c r="I824" s="2">
        <f t="shared" si="113"/>
        <v>39.490975980721259</v>
      </c>
    </row>
    <row r="825" spans="1:9" ht="13.5" x14ac:dyDescent="0.25">
      <c r="A825" s="3">
        <f>TITRES_STAT!B828</f>
        <v>43203</v>
      </c>
      <c r="B825" s="6">
        <f>TITRES_STAT!D828</f>
        <v>5.4347000000000003</v>
      </c>
      <c r="C825" s="2">
        <f t="shared" si="108"/>
        <v>6.6000000000006054E-3</v>
      </c>
      <c r="D825" s="2">
        <f t="shared" si="109"/>
        <v>6.6000000000006054E-3</v>
      </c>
      <c r="E825" s="2">
        <f t="shared" si="110"/>
        <v>0</v>
      </c>
      <c r="F825" s="2">
        <f t="shared" si="115"/>
        <v>4.4585941500943855E-3</v>
      </c>
      <c r="G825" s="2">
        <f t="shared" si="115"/>
        <v>6.1092310781609132E-3</v>
      </c>
      <c r="H825" s="2">
        <f t="shared" si="112"/>
        <v>0.72981265449801491</v>
      </c>
      <c r="I825" s="2">
        <f t="shared" si="113"/>
        <v>42.190271449355521</v>
      </c>
    </row>
    <row r="826" spans="1:9" ht="13.5" x14ac:dyDescent="0.25">
      <c r="A826" s="3">
        <f>TITRES_STAT!B829</f>
        <v>43206</v>
      </c>
      <c r="B826" s="6">
        <f>TITRES_STAT!D829</f>
        <v>5.4413999999999998</v>
      </c>
      <c r="C826" s="2">
        <f t="shared" si="108"/>
        <v>6.6999999999994841E-3</v>
      </c>
      <c r="D826" s="2">
        <f t="shared" si="109"/>
        <v>6.6999999999994841E-3</v>
      </c>
      <c r="E826" s="2">
        <f t="shared" si="110"/>
        <v>0</v>
      </c>
      <c r="F826" s="2">
        <f t="shared" si="115"/>
        <v>4.618694567944749E-3</v>
      </c>
      <c r="G826" s="2">
        <f t="shared" si="115"/>
        <v>5.6728574297208473E-3</v>
      </c>
      <c r="H826" s="2">
        <f t="shared" si="112"/>
        <v>0.81417427198977355</v>
      </c>
      <c r="I826" s="2">
        <f t="shared" si="113"/>
        <v>44.878503932083269</v>
      </c>
    </row>
    <row r="827" spans="1:9" ht="13.5" x14ac:dyDescent="0.25">
      <c r="A827" s="3">
        <f>TITRES_STAT!B830</f>
        <v>43207</v>
      </c>
      <c r="B827" s="6">
        <f>TITRES_STAT!D830</f>
        <v>5.4413999999999998</v>
      </c>
      <c r="C827" s="2">
        <f t="shared" si="108"/>
        <v>0</v>
      </c>
      <c r="D827" s="2">
        <f t="shared" si="109"/>
        <v>0</v>
      </c>
      <c r="E827" s="2">
        <f t="shared" si="110"/>
        <v>0</v>
      </c>
      <c r="F827" s="2">
        <f t="shared" si="115"/>
        <v>4.2887878130915529E-3</v>
      </c>
      <c r="G827" s="2">
        <f t="shared" si="115"/>
        <v>5.2676533275979303E-3</v>
      </c>
      <c r="H827" s="2">
        <f t="shared" si="112"/>
        <v>0.81417427198977355</v>
      </c>
      <c r="I827" s="2">
        <f t="shared" si="113"/>
        <v>44.878503932083269</v>
      </c>
    </row>
    <row r="828" spans="1:9" ht="13.5" x14ac:dyDescent="0.25">
      <c r="A828" s="3">
        <f>TITRES_STAT!B831</f>
        <v>43208</v>
      </c>
      <c r="B828" s="6">
        <f>TITRES_STAT!D831</f>
        <v>5.4280999999999997</v>
      </c>
      <c r="C828" s="2">
        <f t="shared" si="108"/>
        <v>-1.330000000000009E-2</v>
      </c>
      <c r="D828" s="2">
        <f t="shared" si="109"/>
        <v>0</v>
      </c>
      <c r="E828" s="2">
        <f t="shared" si="110"/>
        <v>1.330000000000009E-2</v>
      </c>
      <c r="F828" s="2">
        <f t="shared" si="115"/>
        <v>3.9824458264421563E-3</v>
      </c>
      <c r="G828" s="2">
        <f t="shared" si="115"/>
        <v>5.8413923756266556E-3</v>
      </c>
      <c r="H828" s="2">
        <f t="shared" si="112"/>
        <v>0.6817631089222842</v>
      </c>
      <c r="I828" s="2">
        <f t="shared" si="113"/>
        <v>40.538593414572816</v>
      </c>
    </row>
    <row r="829" spans="1:9" ht="13.5" x14ac:dyDescent="0.25">
      <c r="A829" s="3">
        <f>TITRES_STAT!B832</f>
        <v>43209</v>
      </c>
      <c r="B829" s="6">
        <f>TITRES_STAT!D832</f>
        <v>5.4413999999999998</v>
      </c>
      <c r="C829" s="2">
        <f t="shared" si="108"/>
        <v>1.330000000000009E-2</v>
      </c>
      <c r="D829" s="2">
        <f t="shared" si="109"/>
        <v>1.330000000000009E-2</v>
      </c>
      <c r="E829" s="2">
        <f t="shared" si="110"/>
        <v>0</v>
      </c>
      <c r="F829" s="2">
        <f t="shared" ref="F829:G844" si="116">((F828*13)+D829)/14</f>
        <v>4.6479854102677229E-3</v>
      </c>
      <c r="G829" s="2">
        <f t="shared" si="116"/>
        <v>5.4241500630818947E-3</v>
      </c>
      <c r="H829" s="2">
        <f t="shared" si="112"/>
        <v>0.85690575596406515</v>
      </c>
      <c r="I829" s="2">
        <f t="shared" si="113"/>
        <v>46.146970744844197</v>
      </c>
    </row>
    <row r="830" spans="1:9" ht="13.5" x14ac:dyDescent="0.25">
      <c r="A830" s="3">
        <f>TITRES_STAT!B833</f>
        <v>43210</v>
      </c>
      <c r="B830" s="6">
        <f>TITRES_STAT!D833</f>
        <v>5.4480000000000004</v>
      </c>
      <c r="C830" s="2">
        <f t="shared" si="108"/>
        <v>6.6000000000006054E-3</v>
      </c>
      <c r="D830" s="2">
        <f t="shared" si="109"/>
        <v>6.6000000000006054E-3</v>
      </c>
      <c r="E830" s="2">
        <f t="shared" si="110"/>
        <v>0</v>
      </c>
      <c r="F830" s="2">
        <f t="shared" si="116"/>
        <v>4.7874150238200724E-3</v>
      </c>
      <c r="G830" s="2">
        <f t="shared" si="116"/>
        <v>5.0367107728617596E-3</v>
      </c>
      <c r="H830" s="2">
        <f t="shared" si="112"/>
        <v>0.95050425559773755</v>
      </c>
      <c r="I830" s="2">
        <f t="shared" si="113"/>
        <v>48.731206449301126</v>
      </c>
    </row>
    <row r="831" spans="1:9" ht="13.5" x14ac:dyDescent="0.25">
      <c r="A831" s="3">
        <f>TITRES_STAT!B834</f>
        <v>43213</v>
      </c>
      <c r="B831" s="6">
        <f>TITRES_STAT!D834</f>
        <v>5.4413999999999998</v>
      </c>
      <c r="C831" s="2">
        <f t="shared" si="108"/>
        <v>-6.6000000000006054E-3</v>
      </c>
      <c r="D831" s="2">
        <f t="shared" si="109"/>
        <v>0</v>
      </c>
      <c r="E831" s="2">
        <f t="shared" si="110"/>
        <v>6.6000000000006054E-3</v>
      </c>
      <c r="F831" s="2">
        <f t="shared" si="116"/>
        <v>4.4454568078329242E-3</v>
      </c>
      <c r="G831" s="2">
        <f t="shared" si="116"/>
        <v>5.1483742890859625E-3</v>
      </c>
      <c r="H831" s="2">
        <f t="shared" si="112"/>
        <v>0.86346806937810394</v>
      </c>
      <c r="I831" s="2">
        <f t="shared" si="113"/>
        <v>46.336617383858339</v>
      </c>
    </row>
    <row r="832" spans="1:9" ht="13.5" x14ac:dyDescent="0.25">
      <c r="A832" s="3">
        <f>TITRES_STAT!B835</f>
        <v>43214</v>
      </c>
      <c r="B832" s="6">
        <f>TITRES_STAT!D835</f>
        <v>5.4679000000000002</v>
      </c>
      <c r="C832" s="2">
        <f t="shared" si="108"/>
        <v>2.6500000000000412E-2</v>
      </c>
      <c r="D832" s="2">
        <f t="shared" si="109"/>
        <v>2.6500000000000412E-2</v>
      </c>
      <c r="E832" s="2">
        <f t="shared" si="110"/>
        <v>0</v>
      </c>
      <c r="F832" s="2">
        <f t="shared" si="116"/>
        <v>6.0207813215591727E-3</v>
      </c>
      <c r="G832" s="2">
        <f t="shared" si="116"/>
        <v>4.7806332684369656E-3</v>
      </c>
      <c r="H832" s="2">
        <f t="shared" si="112"/>
        <v>1.2594108318891557</v>
      </c>
      <c r="I832" s="2">
        <f t="shared" si="113"/>
        <v>55.740674255160918</v>
      </c>
    </row>
    <row r="833" spans="1:9" ht="13.5" x14ac:dyDescent="0.25">
      <c r="A833" s="3">
        <f>TITRES_STAT!B836</f>
        <v>43215</v>
      </c>
      <c r="B833" s="6">
        <f>TITRES_STAT!D836</f>
        <v>5.4612999999999996</v>
      </c>
      <c r="C833" s="2">
        <f t="shared" si="108"/>
        <v>-6.6000000000006054E-3</v>
      </c>
      <c r="D833" s="2">
        <f t="shared" si="109"/>
        <v>0</v>
      </c>
      <c r="E833" s="2">
        <f t="shared" si="110"/>
        <v>6.6000000000006054E-3</v>
      </c>
      <c r="F833" s="2">
        <f t="shared" si="116"/>
        <v>5.5907255128763754E-3</v>
      </c>
      <c r="G833" s="2">
        <f t="shared" si="116"/>
        <v>4.9105880349772247E-3</v>
      </c>
      <c r="H833" s="2">
        <f t="shared" si="112"/>
        <v>1.1385042836121979</v>
      </c>
      <c r="I833" s="2">
        <f t="shared" si="113"/>
        <v>53.238344778488056</v>
      </c>
    </row>
    <row r="834" spans="1:9" ht="13.5" x14ac:dyDescent="0.25">
      <c r="A834" s="3">
        <f>TITRES_STAT!B837</f>
        <v>43216</v>
      </c>
      <c r="B834" s="6">
        <f>TITRES_STAT!D837</f>
        <v>5.4745999999999997</v>
      </c>
      <c r="C834" s="2">
        <f t="shared" si="108"/>
        <v>1.330000000000009E-2</v>
      </c>
      <c r="D834" s="2">
        <f t="shared" si="109"/>
        <v>1.330000000000009E-2</v>
      </c>
      <c r="E834" s="2">
        <f t="shared" si="110"/>
        <v>0</v>
      </c>
      <c r="F834" s="2">
        <f t="shared" si="116"/>
        <v>6.1413879762423551E-3</v>
      </c>
      <c r="G834" s="2">
        <f t="shared" si="116"/>
        <v>4.5598317467645663E-3</v>
      </c>
      <c r="H834" s="2">
        <f t="shared" si="112"/>
        <v>1.3468453042373731</v>
      </c>
      <c r="I834" s="2">
        <f t="shared" si="113"/>
        <v>57.38960730839657</v>
      </c>
    </row>
    <row r="835" spans="1:9" ht="13.5" x14ac:dyDescent="0.25">
      <c r="A835" s="3">
        <f>TITRES_STAT!B838</f>
        <v>43217</v>
      </c>
      <c r="B835" s="6">
        <f>TITRES_STAT!D838</f>
        <v>5.4679000000000002</v>
      </c>
      <c r="C835" s="2">
        <f t="shared" ref="C835:C898" si="117">B835-B834</f>
        <v>-6.6999999999994841E-3</v>
      </c>
      <c r="D835" s="2">
        <f t="shared" ref="D835:D898" si="118">IF(C835&gt;0,C835,0)</f>
        <v>0</v>
      </c>
      <c r="E835" s="2">
        <f t="shared" ref="E835:E898" si="119">IF(C835&lt;0,-C835,0)</f>
        <v>6.6999999999994841E-3</v>
      </c>
      <c r="F835" s="2">
        <f t="shared" si="116"/>
        <v>5.7027174065107586E-3</v>
      </c>
      <c r="G835" s="2">
        <f t="shared" si="116"/>
        <v>4.712700907709917E-3</v>
      </c>
      <c r="H835" s="2">
        <f t="shared" si="112"/>
        <v>1.2100741205921191</v>
      </c>
      <c r="I835" s="2">
        <f t="shared" si="113"/>
        <v>54.752648760391722</v>
      </c>
    </row>
    <row r="836" spans="1:9" ht="13.5" x14ac:dyDescent="0.25">
      <c r="A836" s="3">
        <f>TITRES_STAT!B839</f>
        <v>43220</v>
      </c>
      <c r="B836" s="6">
        <f>TITRES_STAT!D839</f>
        <v>5.4480000000000004</v>
      </c>
      <c r="C836" s="2">
        <f t="shared" si="117"/>
        <v>-1.9899999999999807E-2</v>
      </c>
      <c r="D836" s="2">
        <f t="shared" si="118"/>
        <v>0</v>
      </c>
      <c r="E836" s="2">
        <f t="shared" si="119"/>
        <v>1.9899999999999807E-2</v>
      </c>
      <c r="F836" s="2">
        <f t="shared" si="116"/>
        <v>5.2953804489028478E-3</v>
      </c>
      <c r="G836" s="2">
        <f t="shared" si="116"/>
        <v>5.7975079857306233E-3</v>
      </c>
      <c r="H836" s="2">
        <f t="shared" si="112"/>
        <v>0.9133890737082796</v>
      </c>
      <c r="I836" s="2">
        <f t="shared" si="113"/>
        <v>47.736714203038105</v>
      </c>
    </row>
    <row r="837" spans="1:9" ht="13.5" x14ac:dyDescent="0.25">
      <c r="A837" s="3">
        <f>TITRES_STAT!B840</f>
        <v>43222</v>
      </c>
      <c r="B837" s="6">
        <f>TITRES_STAT!D840</f>
        <v>5.4413999999999998</v>
      </c>
      <c r="C837" s="2">
        <f t="shared" si="117"/>
        <v>-6.6000000000006054E-3</v>
      </c>
      <c r="D837" s="2">
        <f t="shared" si="118"/>
        <v>0</v>
      </c>
      <c r="E837" s="2">
        <f t="shared" si="119"/>
        <v>6.6000000000006054E-3</v>
      </c>
      <c r="F837" s="2">
        <f t="shared" si="116"/>
        <v>4.9171389882669298E-3</v>
      </c>
      <c r="G837" s="2">
        <f t="shared" si="116"/>
        <v>5.854828843892765E-3</v>
      </c>
      <c r="H837" s="2">
        <f t="shared" si="112"/>
        <v>0.83984333605175332</v>
      </c>
      <c r="I837" s="2">
        <f t="shared" si="113"/>
        <v>45.647546157600082</v>
      </c>
    </row>
    <row r="838" spans="1:9" ht="13.5" x14ac:dyDescent="0.25">
      <c r="A838" s="3">
        <f>TITRES_STAT!B841</f>
        <v>43223</v>
      </c>
      <c r="B838" s="6">
        <f>TITRES_STAT!D841</f>
        <v>5.4413999999999998</v>
      </c>
      <c r="C838" s="2">
        <f t="shared" si="117"/>
        <v>0</v>
      </c>
      <c r="D838" s="2">
        <f t="shared" si="118"/>
        <v>0</v>
      </c>
      <c r="E838" s="2">
        <f t="shared" si="119"/>
        <v>0</v>
      </c>
      <c r="F838" s="2">
        <f t="shared" si="116"/>
        <v>4.565914774819292E-3</v>
      </c>
      <c r="G838" s="2">
        <f t="shared" si="116"/>
        <v>5.4366267836147104E-3</v>
      </c>
      <c r="H838" s="2">
        <f t="shared" si="112"/>
        <v>0.83984333605175332</v>
      </c>
      <c r="I838" s="2">
        <f t="shared" si="113"/>
        <v>45.647546157600082</v>
      </c>
    </row>
    <row r="839" spans="1:9" ht="13.5" x14ac:dyDescent="0.25">
      <c r="A839" s="3">
        <f>TITRES_STAT!B842</f>
        <v>43224</v>
      </c>
      <c r="B839" s="6">
        <f>TITRES_STAT!D842</f>
        <v>5.4413999999999998</v>
      </c>
      <c r="C839" s="2">
        <f t="shared" si="117"/>
        <v>0</v>
      </c>
      <c r="D839" s="2">
        <f t="shared" si="118"/>
        <v>0</v>
      </c>
      <c r="E839" s="2">
        <f t="shared" si="119"/>
        <v>0</v>
      </c>
      <c r="F839" s="2">
        <f t="shared" si="116"/>
        <v>4.2397780051893425E-3</v>
      </c>
      <c r="G839" s="2">
        <f t="shared" si="116"/>
        <v>5.0482962990708027E-3</v>
      </c>
      <c r="H839" s="2">
        <f t="shared" si="112"/>
        <v>0.83984333605175332</v>
      </c>
      <c r="I839" s="2">
        <f t="shared" si="113"/>
        <v>45.647546157600082</v>
      </c>
    </row>
    <row r="840" spans="1:9" ht="13.5" x14ac:dyDescent="0.25">
      <c r="A840" s="3">
        <f>TITRES_STAT!B843</f>
        <v>43227</v>
      </c>
      <c r="B840" s="6">
        <f>TITRES_STAT!D843</f>
        <v>5.4413999999999998</v>
      </c>
      <c r="C840" s="2">
        <f t="shared" si="117"/>
        <v>0</v>
      </c>
      <c r="D840" s="2">
        <f t="shared" si="118"/>
        <v>0</v>
      </c>
      <c r="E840" s="2">
        <f t="shared" si="119"/>
        <v>0</v>
      </c>
      <c r="F840" s="2">
        <f t="shared" si="116"/>
        <v>3.93693671910439E-3</v>
      </c>
      <c r="G840" s="2">
        <f t="shared" si="116"/>
        <v>4.6877037062800306E-3</v>
      </c>
      <c r="H840" s="2">
        <f t="shared" si="112"/>
        <v>0.83984333605175343</v>
      </c>
      <c r="I840" s="2">
        <f t="shared" si="113"/>
        <v>45.64754615760009</v>
      </c>
    </row>
    <row r="841" spans="1:9" ht="13.5" x14ac:dyDescent="0.25">
      <c r="A841" s="3">
        <f>TITRES_STAT!B844</f>
        <v>43228</v>
      </c>
      <c r="B841" s="6">
        <f>TITRES_STAT!D844</f>
        <v>5.4081999999999999</v>
      </c>
      <c r="C841" s="2">
        <f t="shared" si="117"/>
        <v>-3.3199999999999896E-2</v>
      </c>
      <c r="D841" s="2">
        <f t="shared" si="118"/>
        <v>0</v>
      </c>
      <c r="E841" s="2">
        <f t="shared" si="119"/>
        <v>3.3199999999999896E-2</v>
      </c>
      <c r="F841" s="2">
        <f t="shared" si="116"/>
        <v>3.6557269534540767E-3</v>
      </c>
      <c r="G841" s="2">
        <f t="shared" si="116"/>
        <v>6.7242962986885924E-3</v>
      </c>
      <c r="H841" s="2">
        <f t="shared" si="112"/>
        <v>0.54365940926294931</v>
      </c>
      <c r="I841" s="2">
        <f t="shared" si="113"/>
        <v>35.218870561773088</v>
      </c>
    </row>
    <row r="842" spans="1:9" ht="13.5" x14ac:dyDescent="0.25">
      <c r="A842" s="3">
        <f>TITRES_STAT!B845</f>
        <v>43229</v>
      </c>
      <c r="B842" s="6">
        <f>TITRES_STAT!D845</f>
        <v>5.4413999999999998</v>
      </c>
      <c r="C842" s="2">
        <f t="shared" si="117"/>
        <v>3.3199999999999896E-2</v>
      </c>
      <c r="D842" s="2">
        <f t="shared" si="118"/>
        <v>3.3199999999999896E-2</v>
      </c>
      <c r="E842" s="2">
        <f t="shared" si="119"/>
        <v>0</v>
      </c>
      <c r="F842" s="2">
        <f t="shared" si="116"/>
        <v>5.7660321710644924E-3</v>
      </c>
      <c r="G842" s="2">
        <f t="shared" si="116"/>
        <v>6.2439894202108359E-3</v>
      </c>
      <c r="H842" s="2">
        <f t="shared" si="112"/>
        <v>0.92345322565741872</v>
      </c>
      <c r="I842" s="2">
        <f t="shared" si="113"/>
        <v>48.010173231105782</v>
      </c>
    </row>
    <row r="843" spans="1:9" ht="13.5" x14ac:dyDescent="0.25">
      <c r="A843" s="3">
        <f>TITRES_STAT!B846</f>
        <v>43230</v>
      </c>
      <c r="B843" s="6">
        <f>TITRES_STAT!D846</f>
        <v>5.4413999999999998</v>
      </c>
      <c r="C843" s="2">
        <f t="shared" si="117"/>
        <v>0</v>
      </c>
      <c r="D843" s="2">
        <f t="shared" si="118"/>
        <v>0</v>
      </c>
      <c r="E843" s="2">
        <f t="shared" si="119"/>
        <v>0</v>
      </c>
      <c r="F843" s="2">
        <f t="shared" si="116"/>
        <v>5.3541727302741718E-3</v>
      </c>
      <c r="G843" s="2">
        <f t="shared" si="116"/>
        <v>5.797990175910062E-3</v>
      </c>
      <c r="H843" s="2">
        <f t="shared" si="112"/>
        <v>0.92345322565741883</v>
      </c>
      <c r="I843" s="2">
        <f t="shared" si="113"/>
        <v>48.010173231105782</v>
      </c>
    </row>
    <row r="844" spans="1:9" ht="13.5" x14ac:dyDescent="0.25">
      <c r="A844" s="3">
        <f>TITRES_STAT!B847</f>
        <v>43231</v>
      </c>
      <c r="B844" s="6">
        <f>TITRES_STAT!D847</f>
        <v>5.4413999999999998</v>
      </c>
      <c r="C844" s="2">
        <f t="shared" si="117"/>
        <v>0</v>
      </c>
      <c r="D844" s="2">
        <f t="shared" si="118"/>
        <v>0</v>
      </c>
      <c r="E844" s="2">
        <f t="shared" si="119"/>
        <v>0</v>
      </c>
      <c r="F844" s="2">
        <f t="shared" si="116"/>
        <v>4.9717318209688737E-3</v>
      </c>
      <c r="G844" s="2">
        <f t="shared" si="116"/>
        <v>5.3838480204879144E-3</v>
      </c>
      <c r="H844" s="2">
        <f t="shared" si="112"/>
        <v>0.92345322565741883</v>
      </c>
      <c r="I844" s="2">
        <f t="shared" si="113"/>
        <v>48.010173231105782</v>
      </c>
    </row>
    <row r="845" spans="1:9" ht="13.5" x14ac:dyDescent="0.25">
      <c r="A845" s="3">
        <f>TITRES_STAT!B848</f>
        <v>43234</v>
      </c>
      <c r="B845" s="6">
        <f>TITRES_STAT!D848</f>
        <v>5.4280999999999997</v>
      </c>
      <c r="C845" s="2">
        <f t="shared" si="117"/>
        <v>-1.330000000000009E-2</v>
      </c>
      <c r="D845" s="2">
        <f t="shared" si="118"/>
        <v>0</v>
      </c>
      <c r="E845" s="2">
        <f t="shared" si="119"/>
        <v>1.330000000000009E-2</v>
      </c>
      <c r="F845" s="2">
        <f t="shared" ref="F845:G860" si="120">((F844*13)+D845)/14</f>
        <v>4.6166081194710966E-3</v>
      </c>
      <c r="G845" s="2">
        <f t="shared" si="120"/>
        <v>5.9492874475959275E-3</v>
      </c>
      <c r="H845" s="2">
        <f t="shared" si="112"/>
        <v>0.77599345470130898</v>
      </c>
      <c r="I845" s="2">
        <f t="shared" si="113"/>
        <v>43.693486180770719</v>
      </c>
    </row>
    <row r="846" spans="1:9" ht="13.5" x14ac:dyDescent="0.25">
      <c r="A846" s="3">
        <f>TITRES_STAT!B849</f>
        <v>43235</v>
      </c>
      <c r="B846" s="6">
        <f>TITRES_STAT!D849</f>
        <v>5.4081999999999999</v>
      </c>
      <c r="C846" s="2">
        <f t="shared" si="117"/>
        <v>-1.9899999999999807E-2</v>
      </c>
      <c r="D846" s="2">
        <f t="shared" si="118"/>
        <v>0</v>
      </c>
      <c r="E846" s="2">
        <f t="shared" si="119"/>
        <v>1.9899999999999807E-2</v>
      </c>
      <c r="F846" s="2">
        <f t="shared" si="120"/>
        <v>4.2868503966517323E-3</v>
      </c>
      <c r="G846" s="2">
        <f t="shared" si="120"/>
        <v>6.9457669156247764E-3</v>
      </c>
      <c r="H846" s="2">
        <f t="shared" si="112"/>
        <v>0.61718892222085564</v>
      </c>
      <c r="I846" s="2">
        <f t="shared" si="113"/>
        <v>38.164305588569178</v>
      </c>
    </row>
    <row r="847" spans="1:9" ht="13.5" x14ac:dyDescent="0.25">
      <c r="A847" s="3">
        <f>TITRES_STAT!B850</f>
        <v>43236</v>
      </c>
      <c r="B847" s="6">
        <f>TITRES_STAT!D850</f>
        <v>5.4081999999999999</v>
      </c>
      <c r="C847" s="2">
        <f t="shared" si="117"/>
        <v>0</v>
      </c>
      <c r="D847" s="2">
        <f t="shared" si="118"/>
        <v>0</v>
      </c>
      <c r="E847" s="2">
        <f t="shared" si="119"/>
        <v>0</v>
      </c>
      <c r="F847" s="2">
        <f t="shared" si="120"/>
        <v>3.9806467968908944E-3</v>
      </c>
      <c r="G847" s="2">
        <f t="shared" si="120"/>
        <v>6.4496407073658642E-3</v>
      </c>
      <c r="H847" s="2">
        <f t="shared" si="112"/>
        <v>0.61718892222085564</v>
      </c>
      <c r="I847" s="2">
        <f t="shared" si="113"/>
        <v>38.164305588569178</v>
      </c>
    </row>
    <row r="848" spans="1:9" ht="13.5" x14ac:dyDescent="0.25">
      <c r="A848" s="3">
        <f>TITRES_STAT!B851</f>
        <v>43237</v>
      </c>
      <c r="B848" s="6">
        <f>TITRES_STAT!D851</f>
        <v>5.4480000000000004</v>
      </c>
      <c r="C848" s="2">
        <f t="shared" si="117"/>
        <v>3.9800000000000502E-2</v>
      </c>
      <c r="D848" s="2">
        <f t="shared" si="118"/>
        <v>3.9800000000000502E-2</v>
      </c>
      <c r="E848" s="2">
        <f t="shared" si="119"/>
        <v>0</v>
      </c>
      <c r="F848" s="2">
        <f t="shared" si="120"/>
        <v>6.5391720256844374E-3</v>
      </c>
      <c r="G848" s="2">
        <f t="shared" si="120"/>
        <v>5.9889520854111604E-3</v>
      </c>
      <c r="H848" s="2">
        <f t="shared" si="112"/>
        <v>1.0918724899492167</v>
      </c>
      <c r="I848" s="2">
        <f t="shared" si="113"/>
        <v>52.195939054379146</v>
      </c>
    </row>
    <row r="849" spans="1:9" ht="13.5" x14ac:dyDescent="0.25">
      <c r="A849" s="3">
        <f>TITRES_STAT!B852</f>
        <v>43238</v>
      </c>
      <c r="B849" s="6">
        <f>TITRES_STAT!D852</f>
        <v>5.4347000000000003</v>
      </c>
      <c r="C849" s="2">
        <f t="shared" si="117"/>
        <v>-1.330000000000009E-2</v>
      </c>
      <c r="D849" s="2">
        <f t="shared" si="118"/>
        <v>0</v>
      </c>
      <c r="E849" s="2">
        <f t="shared" si="119"/>
        <v>1.330000000000009E-2</v>
      </c>
      <c r="F849" s="2">
        <f t="shared" si="120"/>
        <v>6.0720883095641207E-3</v>
      </c>
      <c r="G849" s="2">
        <f t="shared" si="120"/>
        <v>6.5111697935960836E-3</v>
      </c>
      <c r="H849" s="2">
        <f t="shared" ref="H849:H912" si="121">F849/G849</f>
        <v>0.93256488496678247</v>
      </c>
      <c r="I849" s="2">
        <f t="shared" ref="I849:I912" si="122">IF(G849=0,100,100-(100/(1+H849)))</f>
        <v>48.255294930644034</v>
      </c>
    </row>
    <row r="850" spans="1:9" ht="13.5" x14ac:dyDescent="0.25">
      <c r="A850" s="3">
        <f>TITRES_STAT!B853</f>
        <v>43241</v>
      </c>
      <c r="B850" s="6">
        <f>TITRES_STAT!D853</f>
        <v>5.375</v>
      </c>
      <c r="C850" s="2">
        <f t="shared" si="117"/>
        <v>-5.9700000000000308E-2</v>
      </c>
      <c r="D850" s="2">
        <f t="shared" si="118"/>
        <v>0</v>
      </c>
      <c r="E850" s="2">
        <f t="shared" si="119"/>
        <v>5.9700000000000308E-2</v>
      </c>
      <c r="F850" s="2">
        <f t="shared" si="120"/>
        <v>5.6383677160238271E-3</v>
      </c>
      <c r="G850" s="2">
        <f t="shared" si="120"/>
        <v>1.0310371951196384E-2</v>
      </c>
      <c r="H850" s="2">
        <f t="shared" si="121"/>
        <v>0.54686365755888833</v>
      </c>
      <c r="I850" s="2">
        <f t="shared" si="122"/>
        <v>35.353061330686117</v>
      </c>
    </row>
    <row r="851" spans="1:9" ht="13.5" x14ac:dyDescent="0.25">
      <c r="A851" s="3">
        <f>TITRES_STAT!B854</f>
        <v>43242</v>
      </c>
      <c r="B851" s="6">
        <f>TITRES_STAT!D854</f>
        <v>5.4147999999999996</v>
      </c>
      <c r="C851" s="2">
        <f t="shared" si="117"/>
        <v>3.9799999999999613E-2</v>
      </c>
      <c r="D851" s="2">
        <f t="shared" si="118"/>
        <v>3.9799999999999613E-2</v>
      </c>
      <c r="E851" s="2">
        <f t="shared" si="119"/>
        <v>0</v>
      </c>
      <c r="F851" s="2">
        <f t="shared" si="120"/>
        <v>8.0784843077363836E-3</v>
      </c>
      <c r="G851" s="2">
        <f t="shared" si="120"/>
        <v>9.5739168118252147E-3</v>
      </c>
      <c r="H851" s="2">
        <f t="shared" si="121"/>
        <v>0.8438013893914611</v>
      </c>
      <c r="I851" s="2">
        <f t="shared" si="122"/>
        <v>45.764223535483623</v>
      </c>
    </row>
    <row r="852" spans="1:9" ht="13.5" x14ac:dyDescent="0.25">
      <c r="A852" s="3">
        <f>TITRES_STAT!B855</f>
        <v>43243</v>
      </c>
      <c r="B852" s="6">
        <f>TITRES_STAT!D855</f>
        <v>5.4679000000000002</v>
      </c>
      <c r="C852" s="2">
        <f t="shared" si="117"/>
        <v>5.3100000000000591E-2</v>
      </c>
      <c r="D852" s="2">
        <f t="shared" si="118"/>
        <v>5.3100000000000591E-2</v>
      </c>
      <c r="E852" s="2">
        <f t="shared" si="119"/>
        <v>0</v>
      </c>
      <c r="F852" s="2">
        <f t="shared" si="120"/>
        <v>1.1294306857183828E-2</v>
      </c>
      <c r="G852" s="2">
        <f t="shared" si="120"/>
        <v>8.8900656109805569E-3</v>
      </c>
      <c r="H852" s="2">
        <f t="shared" si="121"/>
        <v>1.2704413388393527</v>
      </c>
      <c r="I852" s="2">
        <f t="shared" si="122"/>
        <v>55.955699762267415</v>
      </c>
    </row>
    <row r="853" spans="1:9" ht="13.5" x14ac:dyDescent="0.25">
      <c r="A853" s="3">
        <f>TITRES_STAT!B856</f>
        <v>43244</v>
      </c>
      <c r="B853" s="6">
        <f>TITRES_STAT!D856</f>
        <v>5.4215</v>
      </c>
      <c r="C853" s="2">
        <f t="shared" si="117"/>
        <v>-4.6400000000000219E-2</v>
      </c>
      <c r="D853" s="2">
        <f t="shared" si="118"/>
        <v>0</v>
      </c>
      <c r="E853" s="2">
        <f t="shared" si="119"/>
        <v>4.6400000000000219E-2</v>
      </c>
      <c r="F853" s="2">
        <f t="shared" si="120"/>
        <v>1.0487570653099269E-2</v>
      </c>
      <c r="G853" s="2">
        <f t="shared" si="120"/>
        <v>1.1569346638767675E-2</v>
      </c>
      <c r="H853" s="2">
        <f t="shared" si="121"/>
        <v>0.90649636323943417</v>
      </c>
      <c r="I853" s="2">
        <f t="shared" si="122"/>
        <v>47.547762519680646</v>
      </c>
    </row>
    <row r="854" spans="1:9" ht="13.5" x14ac:dyDescent="0.25">
      <c r="A854" s="3">
        <f>TITRES_STAT!B857</f>
        <v>43245</v>
      </c>
      <c r="B854" s="6">
        <f>TITRES_STAT!D857</f>
        <v>5.4413999999999998</v>
      </c>
      <c r="C854" s="2">
        <f t="shared" si="117"/>
        <v>1.9899999999999807E-2</v>
      </c>
      <c r="D854" s="2">
        <f t="shared" si="118"/>
        <v>1.9899999999999807E-2</v>
      </c>
      <c r="E854" s="2">
        <f t="shared" si="119"/>
        <v>0</v>
      </c>
      <c r="F854" s="2">
        <f t="shared" si="120"/>
        <v>1.1159887035020735E-2</v>
      </c>
      <c r="G854" s="2">
        <f t="shared" si="120"/>
        <v>1.0742964735998556E-2</v>
      </c>
      <c r="H854" s="2">
        <f t="shared" si="121"/>
        <v>1.0388088678747232</v>
      </c>
      <c r="I854" s="2">
        <f t="shared" si="122"/>
        <v>50.951753459734014</v>
      </c>
    </row>
    <row r="855" spans="1:9" ht="13.5" x14ac:dyDescent="0.25">
      <c r="A855" s="3">
        <f>TITRES_STAT!B858</f>
        <v>43248</v>
      </c>
      <c r="B855" s="6">
        <f>TITRES_STAT!D858</f>
        <v>5.4413999999999998</v>
      </c>
      <c r="C855" s="2">
        <f t="shared" si="117"/>
        <v>0</v>
      </c>
      <c r="D855" s="2">
        <f t="shared" si="118"/>
        <v>0</v>
      </c>
      <c r="E855" s="2">
        <f t="shared" si="119"/>
        <v>0</v>
      </c>
      <c r="F855" s="2">
        <f t="shared" si="120"/>
        <v>1.0362752246804968E-2</v>
      </c>
      <c r="G855" s="2">
        <f t="shared" si="120"/>
        <v>9.9756101119986597E-3</v>
      </c>
      <c r="H855" s="2">
        <f t="shared" si="121"/>
        <v>1.0388088678747232</v>
      </c>
      <c r="I855" s="2">
        <f t="shared" si="122"/>
        <v>50.951753459734014</v>
      </c>
    </row>
    <row r="856" spans="1:9" ht="13.5" x14ac:dyDescent="0.25">
      <c r="A856" s="3">
        <f>TITRES_STAT!B859</f>
        <v>43249</v>
      </c>
      <c r="B856" s="6">
        <f>TITRES_STAT!D859</f>
        <v>5.4413999999999998</v>
      </c>
      <c r="C856" s="2">
        <f t="shared" si="117"/>
        <v>0</v>
      </c>
      <c r="D856" s="2">
        <f t="shared" si="118"/>
        <v>0</v>
      </c>
      <c r="E856" s="2">
        <f t="shared" si="119"/>
        <v>0</v>
      </c>
      <c r="F856" s="2">
        <f t="shared" si="120"/>
        <v>9.6225556577474707E-3</v>
      </c>
      <c r="G856" s="2">
        <f t="shared" si="120"/>
        <v>9.2630665325701845E-3</v>
      </c>
      <c r="H856" s="2">
        <f t="shared" si="121"/>
        <v>1.0388088678747232</v>
      </c>
      <c r="I856" s="2">
        <f t="shared" si="122"/>
        <v>50.951753459734014</v>
      </c>
    </row>
    <row r="857" spans="1:9" ht="13.5" x14ac:dyDescent="0.25">
      <c r="A857" s="3">
        <f>TITRES_STAT!B860</f>
        <v>43250</v>
      </c>
      <c r="B857" s="6">
        <f>TITRES_STAT!D860</f>
        <v>5.4413999999999998</v>
      </c>
      <c r="C857" s="2">
        <f t="shared" si="117"/>
        <v>0</v>
      </c>
      <c r="D857" s="2">
        <f t="shared" si="118"/>
        <v>0</v>
      </c>
      <c r="E857" s="2">
        <f t="shared" si="119"/>
        <v>0</v>
      </c>
      <c r="F857" s="2">
        <f t="shared" si="120"/>
        <v>8.9352302536226513E-3</v>
      </c>
      <c r="G857" s="2">
        <f t="shared" si="120"/>
        <v>8.6014189231008852E-3</v>
      </c>
      <c r="H857" s="2">
        <f t="shared" si="121"/>
        <v>1.0388088678747232</v>
      </c>
      <c r="I857" s="2">
        <f t="shared" si="122"/>
        <v>50.951753459734014</v>
      </c>
    </row>
    <row r="858" spans="1:9" ht="13.5" x14ac:dyDescent="0.25">
      <c r="A858" s="3">
        <f>TITRES_STAT!B861</f>
        <v>43251</v>
      </c>
      <c r="B858" s="6">
        <f>TITRES_STAT!D861</f>
        <v>5.4413999999999998</v>
      </c>
      <c r="C858" s="2">
        <f t="shared" si="117"/>
        <v>0</v>
      </c>
      <c r="D858" s="2">
        <f t="shared" si="118"/>
        <v>0</v>
      </c>
      <c r="E858" s="2">
        <f t="shared" si="119"/>
        <v>0</v>
      </c>
      <c r="F858" s="2">
        <f t="shared" si="120"/>
        <v>8.2969995212210327E-3</v>
      </c>
      <c r="G858" s="2">
        <f t="shared" si="120"/>
        <v>7.9870318571651066E-3</v>
      </c>
      <c r="H858" s="2">
        <f t="shared" si="121"/>
        <v>1.0388088678747232</v>
      </c>
      <c r="I858" s="2">
        <f t="shared" si="122"/>
        <v>50.951753459734014</v>
      </c>
    </row>
    <row r="859" spans="1:9" ht="13.5" x14ac:dyDescent="0.25">
      <c r="A859" s="3">
        <f>TITRES_STAT!B862</f>
        <v>43252</v>
      </c>
      <c r="B859" s="6">
        <f>TITRES_STAT!D862</f>
        <v>5.4347000000000003</v>
      </c>
      <c r="C859" s="2">
        <f t="shared" si="117"/>
        <v>-6.6999999999994841E-3</v>
      </c>
      <c r="D859" s="2">
        <f t="shared" si="118"/>
        <v>0</v>
      </c>
      <c r="E859" s="2">
        <f t="shared" si="119"/>
        <v>6.6999999999994841E-3</v>
      </c>
      <c r="F859" s="2">
        <f t="shared" si="120"/>
        <v>7.7043566982766733E-3</v>
      </c>
      <c r="G859" s="2">
        <f t="shared" si="120"/>
        <v>7.8951010102247046E-3</v>
      </c>
      <c r="H859" s="2">
        <f t="shared" si="121"/>
        <v>0.97584016826371134</v>
      </c>
      <c r="I859" s="2">
        <f t="shared" si="122"/>
        <v>49.388618772804904</v>
      </c>
    </row>
    <row r="860" spans="1:9" ht="13.5" x14ac:dyDescent="0.25">
      <c r="A860" s="3">
        <f>TITRES_STAT!B863</f>
        <v>43255</v>
      </c>
      <c r="B860" s="6">
        <f>TITRES_STAT!D863</f>
        <v>5.3883000000000001</v>
      </c>
      <c r="C860" s="2">
        <f t="shared" si="117"/>
        <v>-4.6400000000000219E-2</v>
      </c>
      <c r="D860" s="2">
        <f t="shared" si="118"/>
        <v>0</v>
      </c>
      <c r="E860" s="2">
        <f t="shared" si="119"/>
        <v>4.6400000000000219E-2</v>
      </c>
      <c r="F860" s="2">
        <f t="shared" si="120"/>
        <v>7.1540455055426255E-3</v>
      </c>
      <c r="G860" s="2">
        <f t="shared" si="120"/>
        <v>1.0645450938065812E-2</v>
      </c>
      <c r="H860" s="2">
        <f t="shared" si="121"/>
        <v>0.6720284135603235</v>
      </c>
      <c r="I860" s="2">
        <f t="shared" si="122"/>
        <v>40.192403915513843</v>
      </c>
    </row>
    <row r="861" spans="1:9" ht="13.5" x14ac:dyDescent="0.25">
      <c r="A861" s="3">
        <f>TITRES_STAT!B864</f>
        <v>43256</v>
      </c>
      <c r="B861" s="6">
        <f>TITRES_STAT!D864</f>
        <v>5.4280999999999997</v>
      </c>
      <c r="C861" s="2">
        <f t="shared" si="117"/>
        <v>3.9799999999999613E-2</v>
      </c>
      <c r="D861" s="2">
        <f t="shared" si="118"/>
        <v>3.9799999999999613E-2</v>
      </c>
      <c r="E861" s="2">
        <f t="shared" si="119"/>
        <v>0</v>
      </c>
      <c r="F861" s="2">
        <f t="shared" ref="F861:G876" si="123">((F860*13)+D861)/14</f>
        <v>9.4858993980038407E-3</v>
      </c>
      <c r="G861" s="2">
        <f t="shared" si="123"/>
        <v>9.8850615853468254E-3</v>
      </c>
      <c r="H861" s="2">
        <f t="shared" si="121"/>
        <v>0.9596196559933744</v>
      </c>
      <c r="I861" s="2">
        <f t="shared" si="122"/>
        <v>48.969689248545627</v>
      </c>
    </row>
    <row r="862" spans="1:9" ht="13.5" x14ac:dyDescent="0.25">
      <c r="A862" s="3">
        <f>TITRES_STAT!B865</f>
        <v>43257</v>
      </c>
      <c r="B862" s="6">
        <f>TITRES_STAT!D865</f>
        <v>5.4215</v>
      </c>
      <c r="C862" s="2">
        <f t="shared" si="117"/>
        <v>-6.5999999999997172E-3</v>
      </c>
      <c r="D862" s="2">
        <f t="shared" si="118"/>
        <v>0</v>
      </c>
      <c r="E862" s="2">
        <f t="shared" si="119"/>
        <v>6.5999999999997172E-3</v>
      </c>
      <c r="F862" s="2">
        <f t="shared" si="123"/>
        <v>8.8083351552892802E-3</v>
      </c>
      <c r="G862" s="2">
        <f t="shared" si="123"/>
        <v>9.6504143292506037E-3</v>
      </c>
      <c r="H862" s="2">
        <f t="shared" si="121"/>
        <v>0.91274165592984291</v>
      </c>
      <c r="I862" s="2">
        <f t="shared" si="122"/>
        <v>47.719024317799516</v>
      </c>
    </row>
    <row r="863" spans="1:9" ht="13.5" x14ac:dyDescent="0.25">
      <c r="A863" s="3">
        <f>TITRES_STAT!B866</f>
        <v>43258</v>
      </c>
      <c r="B863" s="6">
        <f>TITRES_STAT!D866</f>
        <v>5.3684000000000003</v>
      </c>
      <c r="C863" s="2">
        <f t="shared" si="117"/>
        <v>-5.3099999999999703E-2</v>
      </c>
      <c r="D863" s="2">
        <f t="shared" si="118"/>
        <v>0</v>
      </c>
      <c r="E863" s="2">
        <f t="shared" si="119"/>
        <v>5.3099999999999703E-2</v>
      </c>
      <c r="F863" s="2">
        <f t="shared" si="123"/>
        <v>8.1791683584829019E-3</v>
      </c>
      <c r="G863" s="2">
        <f t="shared" si="123"/>
        <v>1.275395616287554E-2</v>
      </c>
      <c r="H863" s="2">
        <f t="shared" si="121"/>
        <v>0.64130441206086175</v>
      </c>
      <c r="I863" s="2">
        <f t="shared" si="122"/>
        <v>39.07285006658968</v>
      </c>
    </row>
    <row r="864" spans="1:9" ht="13.5" x14ac:dyDescent="0.25">
      <c r="A864" s="3">
        <f>TITRES_STAT!B867</f>
        <v>43259</v>
      </c>
      <c r="B864" s="6">
        <f>TITRES_STAT!D867</f>
        <v>5.4081999999999999</v>
      </c>
      <c r="C864" s="2">
        <f t="shared" si="117"/>
        <v>3.9799999999999613E-2</v>
      </c>
      <c r="D864" s="2">
        <f t="shared" si="118"/>
        <v>3.9799999999999613E-2</v>
      </c>
      <c r="E864" s="2">
        <f t="shared" si="119"/>
        <v>0</v>
      </c>
      <c r="F864" s="2">
        <f t="shared" si="123"/>
        <v>1.0437799190019812E-2</v>
      </c>
      <c r="G864" s="2">
        <f t="shared" si="123"/>
        <v>1.1842959294098716E-2</v>
      </c>
      <c r="H864" s="2">
        <f t="shared" si="121"/>
        <v>0.881350592433507</v>
      </c>
      <c r="I864" s="2">
        <f t="shared" si="122"/>
        <v>46.84669598415941</v>
      </c>
    </row>
    <row r="865" spans="1:9" ht="13.5" x14ac:dyDescent="0.25">
      <c r="A865" s="3">
        <f>TITRES_STAT!B868</f>
        <v>43262</v>
      </c>
      <c r="B865" s="6">
        <f>TITRES_STAT!D868</f>
        <v>5.375</v>
      </c>
      <c r="C865" s="2">
        <f t="shared" si="117"/>
        <v>-3.3199999999999896E-2</v>
      </c>
      <c r="D865" s="2">
        <f t="shared" si="118"/>
        <v>0</v>
      </c>
      <c r="E865" s="2">
        <f t="shared" si="119"/>
        <v>3.3199999999999896E-2</v>
      </c>
      <c r="F865" s="2">
        <f t="shared" si="123"/>
        <v>9.692242105018397E-3</v>
      </c>
      <c r="G865" s="2">
        <f t="shared" si="123"/>
        <v>1.3368462201663087E-2</v>
      </c>
      <c r="H865" s="2">
        <f t="shared" si="121"/>
        <v>0.72500800457158388</v>
      </c>
      <c r="I865" s="2">
        <f t="shared" si="122"/>
        <v>42.029254510714225</v>
      </c>
    </row>
    <row r="866" spans="1:9" ht="13.5" x14ac:dyDescent="0.25">
      <c r="A866" s="3">
        <f>TITRES_STAT!B869</f>
        <v>43263</v>
      </c>
      <c r="B866" s="6">
        <f>TITRES_STAT!D869</f>
        <v>5.4280999999999997</v>
      </c>
      <c r="C866" s="2">
        <f t="shared" si="117"/>
        <v>5.3099999999999703E-2</v>
      </c>
      <c r="D866" s="2">
        <f t="shared" si="118"/>
        <v>5.3099999999999703E-2</v>
      </c>
      <c r="E866" s="2">
        <f t="shared" si="119"/>
        <v>0</v>
      </c>
      <c r="F866" s="2">
        <f t="shared" si="123"/>
        <v>1.2792796240374204E-2</v>
      </c>
      <c r="G866" s="2">
        <f t="shared" si="123"/>
        <v>1.2413572044401439E-2</v>
      </c>
      <c r="H866" s="2">
        <f t="shared" si="121"/>
        <v>1.0305491597919068</v>
      </c>
      <c r="I866" s="2">
        <f t="shared" si="122"/>
        <v>50.752238862196208</v>
      </c>
    </row>
    <row r="867" spans="1:9" ht="13.5" x14ac:dyDescent="0.25">
      <c r="A867" s="3">
        <f>TITRES_STAT!B870</f>
        <v>43264</v>
      </c>
      <c r="B867" s="6">
        <f>TITRES_STAT!D870</f>
        <v>5.4147999999999996</v>
      </c>
      <c r="C867" s="2">
        <f t="shared" si="117"/>
        <v>-1.330000000000009E-2</v>
      </c>
      <c r="D867" s="2">
        <f t="shared" si="118"/>
        <v>0</v>
      </c>
      <c r="E867" s="2">
        <f t="shared" si="119"/>
        <v>1.330000000000009E-2</v>
      </c>
      <c r="F867" s="2">
        <f t="shared" si="123"/>
        <v>1.1879025080347475E-2</v>
      </c>
      <c r="G867" s="2">
        <f t="shared" si="123"/>
        <v>1.2476888326944199E-2</v>
      </c>
      <c r="H867" s="2">
        <f t="shared" si="121"/>
        <v>0.95208234369577371</v>
      </c>
      <c r="I867" s="2">
        <f t="shared" si="122"/>
        <v>48.772652791543969</v>
      </c>
    </row>
    <row r="868" spans="1:9" ht="13.5" x14ac:dyDescent="0.25">
      <c r="A868" s="3">
        <f>TITRES_STAT!B871</f>
        <v>43265</v>
      </c>
      <c r="B868" s="6">
        <f>TITRES_STAT!D871</f>
        <v>5.5487000000000002</v>
      </c>
      <c r="C868" s="2">
        <f t="shared" si="117"/>
        <v>0.13390000000000057</v>
      </c>
      <c r="D868" s="2">
        <f t="shared" si="118"/>
        <v>0.13390000000000057</v>
      </c>
      <c r="E868" s="2">
        <f t="shared" si="119"/>
        <v>0</v>
      </c>
      <c r="F868" s="2">
        <f t="shared" si="123"/>
        <v>2.0594809003179837E-2</v>
      </c>
      <c r="G868" s="2">
        <f t="shared" si="123"/>
        <v>1.1585682017876757E-2</v>
      </c>
      <c r="H868" s="2">
        <f t="shared" si="121"/>
        <v>1.7776086872919485</v>
      </c>
      <c r="I868" s="2">
        <f t="shared" si="122"/>
        <v>63.9978084538986</v>
      </c>
    </row>
    <row r="869" spans="1:9" ht="13.5" x14ac:dyDescent="0.25">
      <c r="A869" s="3">
        <f>TITRES_STAT!B872</f>
        <v>43269</v>
      </c>
      <c r="B869" s="6">
        <f>TITRES_STAT!D872</f>
        <v>5.5133999999999999</v>
      </c>
      <c r="C869" s="2">
        <f t="shared" si="117"/>
        <v>-3.5300000000000331E-2</v>
      </c>
      <c r="D869" s="2">
        <f t="shared" si="118"/>
        <v>0</v>
      </c>
      <c r="E869" s="2">
        <f t="shared" si="119"/>
        <v>3.5300000000000331E-2</v>
      </c>
      <c r="F869" s="2">
        <f t="shared" si="123"/>
        <v>1.912375121723842E-2</v>
      </c>
      <c r="G869" s="2">
        <f t="shared" si="123"/>
        <v>1.3279561873742726E-2</v>
      </c>
      <c r="H869" s="2">
        <f t="shared" si="121"/>
        <v>1.4400890179254506</v>
      </c>
      <c r="I869" s="2">
        <f t="shared" si="122"/>
        <v>59.01788858300776</v>
      </c>
    </row>
    <row r="870" spans="1:9" ht="13.5" x14ac:dyDescent="0.25">
      <c r="A870" s="3">
        <f>TITRES_STAT!B873</f>
        <v>43270</v>
      </c>
      <c r="B870" s="6">
        <f>TITRES_STAT!D873</f>
        <v>5.4779999999999998</v>
      </c>
      <c r="C870" s="2">
        <f t="shared" si="117"/>
        <v>-3.5400000000000098E-2</v>
      </c>
      <c r="D870" s="2">
        <f t="shared" si="118"/>
        <v>0</v>
      </c>
      <c r="E870" s="2">
        <f t="shared" si="119"/>
        <v>3.5400000000000098E-2</v>
      </c>
      <c r="F870" s="2">
        <f t="shared" si="123"/>
        <v>1.7757768987435675E-2</v>
      </c>
      <c r="G870" s="2">
        <f t="shared" si="123"/>
        <v>1.4859593168475396E-2</v>
      </c>
      <c r="H870" s="2">
        <f t="shared" si="121"/>
        <v>1.195037359778379</v>
      </c>
      <c r="I870" s="2">
        <f t="shared" si="122"/>
        <v>54.442688843302207</v>
      </c>
    </row>
    <row r="871" spans="1:9" ht="13.5" x14ac:dyDescent="0.25">
      <c r="A871" s="3">
        <f>TITRES_STAT!B874</f>
        <v>43271</v>
      </c>
      <c r="B871" s="6">
        <f>TITRES_STAT!D874</f>
        <v>5.4779999999999998</v>
      </c>
      <c r="C871" s="2">
        <f t="shared" si="117"/>
        <v>0</v>
      </c>
      <c r="D871" s="2">
        <f t="shared" si="118"/>
        <v>0</v>
      </c>
      <c r="E871" s="2">
        <f t="shared" si="119"/>
        <v>0</v>
      </c>
      <c r="F871" s="2">
        <f t="shared" si="123"/>
        <v>1.6489356916904556E-2</v>
      </c>
      <c r="G871" s="2">
        <f t="shared" si="123"/>
        <v>1.379819365644144E-2</v>
      </c>
      <c r="H871" s="2">
        <f t="shared" si="121"/>
        <v>1.195037359778379</v>
      </c>
      <c r="I871" s="2">
        <f t="shared" si="122"/>
        <v>54.442688843302207</v>
      </c>
    </row>
    <row r="872" spans="1:9" ht="13.5" x14ac:dyDescent="0.25">
      <c r="A872" s="3">
        <f>TITRES_STAT!B875</f>
        <v>43272</v>
      </c>
      <c r="B872" s="6">
        <f>TITRES_STAT!D875</f>
        <v>5.4779999999999998</v>
      </c>
      <c r="C872" s="2">
        <f t="shared" si="117"/>
        <v>0</v>
      </c>
      <c r="D872" s="2">
        <f t="shared" si="118"/>
        <v>0</v>
      </c>
      <c r="E872" s="2">
        <f t="shared" si="119"/>
        <v>0</v>
      </c>
      <c r="F872" s="2">
        <f t="shared" si="123"/>
        <v>1.531154570855423E-2</v>
      </c>
      <c r="G872" s="2">
        <f t="shared" si="123"/>
        <v>1.281260839526705E-2</v>
      </c>
      <c r="H872" s="2">
        <f t="shared" si="121"/>
        <v>1.1950373597783792</v>
      </c>
      <c r="I872" s="2">
        <f t="shared" si="122"/>
        <v>54.442688843302214</v>
      </c>
    </row>
    <row r="873" spans="1:9" ht="13.5" x14ac:dyDescent="0.25">
      <c r="A873" s="3">
        <f>TITRES_STAT!B876</f>
        <v>43273</v>
      </c>
      <c r="B873" s="6">
        <f>TITRES_STAT!D876</f>
        <v>5.5133999999999999</v>
      </c>
      <c r="C873" s="2">
        <f t="shared" si="117"/>
        <v>3.5400000000000098E-2</v>
      </c>
      <c r="D873" s="2">
        <f t="shared" si="118"/>
        <v>3.5400000000000098E-2</v>
      </c>
      <c r="E873" s="2">
        <f t="shared" si="119"/>
        <v>0</v>
      </c>
      <c r="F873" s="2">
        <f t="shared" si="123"/>
        <v>1.6746435300800364E-2</v>
      </c>
      <c r="G873" s="2">
        <f t="shared" si="123"/>
        <v>1.1897422081319402E-2</v>
      </c>
      <c r="H873" s="2">
        <f t="shared" si="121"/>
        <v>1.4075683947612974</v>
      </c>
      <c r="I873" s="2">
        <f t="shared" si="122"/>
        <v>58.464316022093868</v>
      </c>
    </row>
    <row r="874" spans="1:9" ht="13.5" x14ac:dyDescent="0.25">
      <c r="A874" s="3">
        <f>TITRES_STAT!B877</f>
        <v>43276</v>
      </c>
      <c r="B874" s="6">
        <f>TITRES_STAT!D877</f>
        <v>5.4073000000000002</v>
      </c>
      <c r="C874" s="2">
        <f t="shared" si="117"/>
        <v>-0.10609999999999964</v>
      </c>
      <c r="D874" s="2">
        <f t="shared" si="118"/>
        <v>0</v>
      </c>
      <c r="E874" s="2">
        <f t="shared" si="119"/>
        <v>0.10609999999999964</v>
      </c>
      <c r="F874" s="2">
        <f t="shared" si="123"/>
        <v>1.5550261350743196E-2</v>
      </c>
      <c r="G874" s="2">
        <f t="shared" si="123"/>
        <v>1.8626177646939419E-2</v>
      </c>
      <c r="H874" s="2">
        <f t="shared" si="121"/>
        <v>0.83486057340907804</v>
      </c>
      <c r="I874" s="2">
        <f t="shared" si="122"/>
        <v>45.499946181629994</v>
      </c>
    </row>
    <row r="875" spans="1:9" ht="13.5" x14ac:dyDescent="0.25">
      <c r="A875" s="3">
        <f>TITRES_STAT!B878</f>
        <v>43277</v>
      </c>
      <c r="B875" s="6">
        <f>TITRES_STAT!D878</f>
        <v>5.5063000000000004</v>
      </c>
      <c r="C875" s="2">
        <f t="shared" si="117"/>
        <v>9.9000000000000199E-2</v>
      </c>
      <c r="D875" s="2">
        <f t="shared" si="118"/>
        <v>9.9000000000000199E-2</v>
      </c>
      <c r="E875" s="2">
        <f t="shared" si="119"/>
        <v>0</v>
      </c>
      <c r="F875" s="2">
        <f t="shared" si="123"/>
        <v>2.1510956968547268E-2</v>
      </c>
      <c r="G875" s="2">
        <f t="shared" si="123"/>
        <v>1.7295736386443748E-2</v>
      </c>
      <c r="H875" s="2">
        <f t="shared" si="121"/>
        <v>1.243714432731952</v>
      </c>
      <c r="I875" s="2">
        <f t="shared" si="122"/>
        <v>55.431048380680181</v>
      </c>
    </row>
    <row r="876" spans="1:9" ht="13.5" x14ac:dyDescent="0.25">
      <c r="A876" s="3">
        <f>TITRES_STAT!B879</f>
        <v>43278</v>
      </c>
      <c r="B876" s="6">
        <f>TITRES_STAT!D879</f>
        <v>5.3791000000000002</v>
      </c>
      <c r="C876" s="2">
        <f t="shared" si="117"/>
        <v>-0.1272000000000002</v>
      </c>
      <c r="D876" s="2">
        <f t="shared" si="118"/>
        <v>0</v>
      </c>
      <c r="E876" s="2">
        <f t="shared" si="119"/>
        <v>0.1272000000000002</v>
      </c>
      <c r="F876" s="2">
        <f t="shared" si="123"/>
        <v>1.9974460042222465E-2</v>
      </c>
      <c r="G876" s="2">
        <f t="shared" si="123"/>
        <v>2.5146040930269207E-2</v>
      </c>
      <c r="H876" s="2">
        <f t="shared" si="121"/>
        <v>0.79433816629871457</v>
      </c>
      <c r="I876" s="2">
        <f t="shared" si="122"/>
        <v>44.269145093047982</v>
      </c>
    </row>
    <row r="877" spans="1:9" ht="13.5" x14ac:dyDescent="0.25">
      <c r="A877" s="3">
        <f>TITRES_STAT!B880</f>
        <v>43279</v>
      </c>
      <c r="B877" s="6">
        <f>TITRES_STAT!D880</f>
        <v>5.3648999999999996</v>
      </c>
      <c r="C877" s="2">
        <f t="shared" si="117"/>
        <v>-1.4200000000000657E-2</v>
      </c>
      <c r="D877" s="2">
        <f t="shared" si="118"/>
        <v>0</v>
      </c>
      <c r="E877" s="2">
        <f t="shared" si="119"/>
        <v>1.4200000000000657E-2</v>
      </c>
      <c r="F877" s="2">
        <f t="shared" ref="F877:G892" si="124">((F876*13)+D877)/14</f>
        <v>1.8547712896349433E-2</v>
      </c>
      <c r="G877" s="2">
        <f t="shared" si="124"/>
        <v>2.4364180863821451E-2</v>
      </c>
      <c r="H877" s="2">
        <f t="shared" si="121"/>
        <v>0.76126970982599573</v>
      </c>
      <c r="I877" s="2">
        <f t="shared" si="122"/>
        <v>43.222778747566451</v>
      </c>
    </row>
    <row r="878" spans="1:9" ht="13.5" x14ac:dyDescent="0.25">
      <c r="A878" s="3">
        <f>TITRES_STAT!B881</f>
        <v>43280</v>
      </c>
      <c r="B878" s="6">
        <f>TITRES_STAT!D881</f>
        <v>5.4356</v>
      </c>
      <c r="C878" s="2">
        <f t="shared" si="117"/>
        <v>7.0700000000000429E-2</v>
      </c>
      <c r="D878" s="2">
        <f t="shared" si="118"/>
        <v>7.0700000000000429E-2</v>
      </c>
      <c r="E878" s="2">
        <f t="shared" si="119"/>
        <v>0</v>
      </c>
      <c r="F878" s="2">
        <f t="shared" si="124"/>
        <v>2.2272876260895934E-2</v>
      </c>
      <c r="G878" s="2">
        <f t="shared" si="124"/>
        <v>2.2623882230691346E-2</v>
      </c>
      <c r="H878" s="2">
        <f t="shared" si="121"/>
        <v>0.98448515748905197</v>
      </c>
      <c r="I878" s="2">
        <f t="shared" si="122"/>
        <v>49.609096534373208</v>
      </c>
    </row>
    <row r="879" spans="1:9" ht="13.5" x14ac:dyDescent="0.25">
      <c r="A879" s="3">
        <f>TITRES_STAT!B882</f>
        <v>43283</v>
      </c>
      <c r="B879" s="6">
        <f>TITRES_STAT!D882</f>
        <v>5.4356</v>
      </c>
      <c r="C879" s="2">
        <f t="shared" si="117"/>
        <v>0</v>
      </c>
      <c r="D879" s="2">
        <f t="shared" si="118"/>
        <v>0</v>
      </c>
      <c r="E879" s="2">
        <f t="shared" si="119"/>
        <v>0</v>
      </c>
      <c r="F879" s="2">
        <f t="shared" si="124"/>
        <v>2.0681956527974797E-2</v>
      </c>
      <c r="G879" s="2">
        <f t="shared" si="124"/>
        <v>2.1007890642784823E-2</v>
      </c>
      <c r="H879" s="2">
        <f t="shared" si="121"/>
        <v>0.98448515748905197</v>
      </c>
      <c r="I879" s="2">
        <f t="shared" si="122"/>
        <v>49.609096534373208</v>
      </c>
    </row>
    <row r="880" spans="1:9" ht="13.5" x14ac:dyDescent="0.25">
      <c r="A880" s="3">
        <f>TITRES_STAT!B883</f>
        <v>43284</v>
      </c>
      <c r="B880" s="6">
        <f>TITRES_STAT!D883</f>
        <v>5.4427000000000003</v>
      </c>
      <c r="C880" s="2">
        <f t="shared" si="117"/>
        <v>7.1000000000003283E-3</v>
      </c>
      <c r="D880" s="2">
        <f t="shared" si="118"/>
        <v>7.1000000000003283E-3</v>
      </c>
      <c r="E880" s="2">
        <f t="shared" si="119"/>
        <v>0</v>
      </c>
      <c r="F880" s="2">
        <f t="shared" si="124"/>
        <v>1.971181677597662E-2</v>
      </c>
      <c r="G880" s="2">
        <f t="shared" si="124"/>
        <v>1.9507327025443052E-2</v>
      </c>
      <c r="H880" s="2">
        <f t="shared" si="121"/>
        <v>1.0104827150468567</v>
      </c>
      <c r="I880" s="2">
        <f t="shared" si="122"/>
        <v>50.260701446682482</v>
      </c>
    </row>
    <row r="881" spans="1:9" ht="13.5" x14ac:dyDescent="0.25">
      <c r="A881" s="3">
        <f>TITRES_STAT!B884</f>
        <v>43285</v>
      </c>
      <c r="B881" s="6">
        <f>TITRES_STAT!D884</f>
        <v>5.6123000000000003</v>
      </c>
      <c r="C881" s="2">
        <f t="shared" si="117"/>
        <v>0.16959999999999997</v>
      </c>
      <c r="D881" s="2">
        <f t="shared" si="118"/>
        <v>0.16959999999999997</v>
      </c>
      <c r="E881" s="2">
        <f t="shared" si="119"/>
        <v>0</v>
      </c>
      <c r="F881" s="2">
        <f t="shared" si="124"/>
        <v>3.0418115577692573E-2</v>
      </c>
      <c r="G881" s="2">
        <f t="shared" si="124"/>
        <v>1.811394652362569E-2</v>
      </c>
      <c r="H881" s="2">
        <f t="shared" si="121"/>
        <v>1.6792649541069793</v>
      </c>
      <c r="I881" s="2">
        <f t="shared" si="122"/>
        <v>62.676330369375201</v>
      </c>
    </row>
    <row r="882" spans="1:9" ht="13.5" x14ac:dyDescent="0.25">
      <c r="A882" s="3">
        <f>TITRES_STAT!B885</f>
        <v>43286</v>
      </c>
      <c r="B882" s="6">
        <f>TITRES_STAT!D885</f>
        <v>5.5982000000000003</v>
      </c>
      <c r="C882" s="2">
        <f t="shared" si="117"/>
        <v>-1.4100000000000001E-2</v>
      </c>
      <c r="D882" s="2">
        <f t="shared" si="118"/>
        <v>0</v>
      </c>
      <c r="E882" s="2">
        <f t="shared" si="119"/>
        <v>1.4100000000000001E-2</v>
      </c>
      <c r="F882" s="2">
        <f t="shared" si="124"/>
        <v>2.8245393036428819E-2</v>
      </c>
      <c r="G882" s="2">
        <f t="shared" si="124"/>
        <v>1.7827236057652428E-2</v>
      </c>
      <c r="H882" s="2">
        <f t="shared" si="121"/>
        <v>1.5843955252000126</v>
      </c>
      <c r="I882" s="2">
        <f t="shared" si="122"/>
        <v>61.30623233753635</v>
      </c>
    </row>
    <row r="883" spans="1:9" ht="13.5" x14ac:dyDescent="0.25">
      <c r="A883" s="3">
        <f>TITRES_STAT!B886</f>
        <v>43287</v>
      </c>
      <c r="B883" s="6">
        <f>TITRES_STAT!D886</f>
        <v>5.5063000000000004</v>
      </c>
      <c r="C883" s="2">
        <f t="shared" si="117"/>
        <v>-9.1899999999999871E-2</v>
      </c>
      <c r="D883" s="2">
        <f t="shared" si="118"/>
        <v>0</v>
      </c>
      <c r="E883" s="2">
        <f t="shared" si="119"/>
        <v>9.1899999999999871E-2</v>
      </c>
      <c r="F883" s="2">
        <f t="shared" si="124"/>
        <v>2.6227864962398189E-2</v>
      </c>
      <c r="G883" s="2">
        <f t="shared" si="124"/>
        <v>2.3118147767820101E-2</v>
      </c>
      <c r="H883" s="2">
        <f t="shared" si="121"/>
        <v>1.1345141153093043</v>
      </c>
      <c r="I883" s="2">
        <f t="shared" si="122"/>
        <v>53.150930564116052</v>
      </c>
    </row>
    <row r="884" spans="1:9" ht="13.5" x14ac:dyDescent="0.25">
      <c r="A884" s="3">
        <f>TITRES_STAT!B887</f>
        <v>43290</v>
      </c>
      <c r="B884" s="6">
        <f>TITRES_STAT!D887</f>
        <v>5.5841000000000003</v>
      </c>
      <c r="C884" s="2">
        <f t="shared" si="117"/>
        <v>7.7799999999999869E-2</v>
      </c>
      <c r="D884" s="2">
        <f t="shared" si="118"/>
        <v>7.7799999999999869E-2</v>
      </c>
      <c r="E884" s="2">
        <f t="shared" si="119"/>
        <v>0</v>
      </c>
      <c r="F884" s="2">
        <f t="shared" si="124"/>
        <v>2.9911588893655451E-2</v>
      </c>
      <c r="G884" s="2">
        <f t="shared" si="124"/>
        <v>2.1466851498690095E-2</v>
      </c>
      <c r="H884" s="2">
        <f t="shared" si="121"/>
        <v>1.3933850008456365</v>
      </c>
      <c r="I884" s="2">
        <f t="shared" si="122"/>
        <v>58.218172185140396</v>
      </c>
    </row>
    <row r="885" spans="1:9" ht="13.5" x14ac:dyDescent="0.25">
      <c r="A885" s="3">
        <f>TITRES_STAT!B888</f>
        <v>43291</v>
      </c>
      <c r="B885" s="6">
        <f>TITRES_STAT!D888</f>
        <v>5.5698999999999996</v>
      </c>
      <c r="C885" s="2">
        <f t="shared" si="117"/>
        <v>-1.4200000000000657E-2</v>
      </c>
      <c r="D885" s="2">
        <f t="shared" si="118"/>
        <v>0</v>
      </c>
      <c r="E885" s="2">
        <f t="shared" si="119"/>
        <v>1.4200000000000657E-2</v>
      </c>
      <c r="F885" s="2">
        <f t="shared" si="124"/>
        <v>2.777504682982292E-2</v>
      </c>
      <c r="G885" s="2">
        <f t="shared" si="124"/>
        <v>2.0947790677355135E-2</v>
      </c>
      <c r="H885" s="2">
        <f t="shared" si="121"/>
        <v>1.3259177188479427</v>
      </c>
      <c r="I885" s="2">
        <f t="shared" si="122"/>
        <v>57.006217722297023</v>
      </c>
    </row>
    <row r="886" spans="1:9" ht="13.5" x14ac:dyDescent="0.25">
      <c r="A886" s="3">
        <f>TITRES_STAT!B889</f>
        <v>43292</v>
      </c>
      <c r="B886" s="6">
        <f>TITRES_STAT!D889</f>
        <v>5.5698999999999996</v>
      </c>
      <c r="C886" s="2">
        <f t="shared" si="117"/>
        <v>0</v>
      </c>
      <c r="D886" s="2">
        <f t="shared" si="118"/>
        <v>0</v>
      </c>
      <c r="E886" s="2">
        <f t="shared" si="119"/>
        <v>0</v>
      </c>
      <c r="F886" s="2">
        <f t="shared" si="124"/>
        <v>2.5791114913406996E-2</v>
      </c>
      <c r="G886" s="2">
        <f t="shared" si="124"/>
        <v>1.945151991468691E-2</v>
      </c>
      <c r="H886" s="2">
        <f t="shared" si="121"/>
        <v>1.3259177188479427</v>
      </c>
      <c r="I886" s="2">
        <f t="shared" si="122"/>
        <v>57.006217722297023</v>
      </c>
    </row>
    <row r="887" spans="1:9" ht="13.5" x14ac:dyDescent="0.25">
      <c r="A887" s="3">
        <f>TITRES_STAT!B890</f>
        <v>43293</v>
      </c>
      <c r="B887" s="6">
        <f>TITRES_STAT!D890</f>
        <v>5.5415999999999999</v>
      </c>
      <c r="C887" s="2">
        <f t="shared" si="117"/>
        <v>-2.829999999999977E-2</v>
      </c>
      <c r="D887" s="2">
        <f t="shared" si="118"/>
        <v>0</v>
      </c>
      <c r="E887" s="2">
        <f t="shared" si="119"/>
        <v>2.829999999999977E-2</v>
      </c>
      <c r="F887" s="2">
        <f t="shared" si="124"/>
        <v>2.3948892419592211E-2</v>
      </c>
      <c r="G887" s="2">
        <f t="shared" si="124"/>
        <v>2.008355420649497E-2</v>
      </c>
      <c r="H887" s="2">
        <f t="shared" si="121"/>
        <v>1.1924628565917481</v>
      </c>
      <c r="I887" s="2">
        <f t="shared" si="122"/>
        <v>54.389193094266091</v>
      </c>
    </row>
    <row r="888" spans="1:9" ht="13.5" x14ac:dyDescent="0.25">
      <c r="A888" s="3">
        <f>TITRES_STAT!B891</f>
        <v>43294</v>
      </c>
      <c r="B888" s="6">
        <f>TITRES_STAT!D891</f>
        <v>5.5557999999999996</v>
      </c>
      <c r="C888" s="2">
        <f t="shared" si="117"/>
        <v>1.4199999999999768E-2</v>
      </c>
      <c r="D888" s="2">
        <f t="shared" si="118"/>
        <v>1.4199999999999768E-2</v>
      </c>
      <c r="E888" s="2">
        <f t="shared" si="119"/>
        <v>0</v>
      </c>
      <c r="F888" s="2">
        <f t="shared" si="124"/>
        <v>2.3252542961049893E-2</v>
      </c>
      <c r="G888" s="2">
        <f t="shared" si="124"/>
        <v>1.8649014620316758E-2</v>
      </c>
      <c r="H888" s="2">
        <f t="shared" si="121"/>
        <v>1.2468510232019403</v>
      </c>
      <c r="I888" s="2">
        <f t="shared" si="122"/>
        <v>55.493266368193787</v>
      </c>
    </row>
    <row r="889" spans="1:9" ht="13.5" x14ac:dyDescent="0.25">
      <c r="A889" s="3">
        <f>TITRES_STAT!B892</f>
        <v>43297</v>
      </c>
      <c r="B889" s="6">
        <f>TITRES_STAT!D892</f>
        <v>5.5557999999999996</v>
      </c>
      <c r="C889" s="2">
        <f t="shared" si="117"/>
        <v>0</v>
      </c>
      <c r="D889" s="2">
        <f t="shared" si="118"/>
        <v>0</v>
      </c>
      <c r="E889" s="2">
        <f t="shared" si="119"/>
        <v>0</v>
      </c>
      <c r="F889" s="2">
        <f t="shared" si="124"/>
        <v>2.1591647035260616E-2</v>
      </c>
      <c r="G889" s="2">
        <f t="shared" si="124"/>
        <v>1.7316942147436988E-2</v>
      </c>
      <c r="H889" s="2">
        <f t="shared" si="121"/>
        <v>1.2468510232019405</v>
      </c>
      <c r="I889" s="2">
        <f t="shared" si="122"/>
        <v>55.493266368193787</v>
      </c>
    </row>
    <row r="890" spans="1:9" ht="13.5" x14ac:dyDescent="0.25">
      <c r="A890" s="3">
        <f>TITRES_STAT!B893</f>
        <v>43298</v>
      </c>
      <c r="B890" s="6">
        <f>TITRES_STAT!D893</f>
        <v>5.5487000000000002</v>
      </c>
      <c r="C890" s="2">
        <f t="shared" si="117"/>
        <v>-7.0999999999994401E-3</v>
      </c>
      <c r="D890" s="2">
        <f t="shared" si="118"/>
        <v>0</v>
      </c>
      <c r="E890" s="2">
        <f t="shared" si="119"/>
        <v>7.0999999999994401E-3</v>
      </c>
      <c r="F890" s="2">
        <f t="shared" si="124"/>
        <v>2.0049386532741999E-2</v>
      </c>
      <c r="G890" s="2">
        <f t="shared" si="124"/>
        <v>1.6587160565477162E-2</v>
      </c>
      <c r="H890" s="2">
        <f t="shared" si="121"/>
        <v>1.2087292730782846</v>
      </c>
      <c r="I890" s="2">
        <f t="shared" si="122"/>
        <v>54.725098626220053</v>
      </c>
    </row>
    <row r="891" spans="1:9" ht="13.5" x14ac:dyDescent="0.25">
      <c r="A891" s="3">
        <f>TITRES_STAT!B894</f>
        <v>43299</v>
      </c>
      <c r="B891" s="6">
        <f>TITRES_STAT!D894</f>
        <v>5.5133999999999999</v>
      </c>
      <c r="C891" s="2">
        <f t="shared" si="117"/>
        <v>-3.5300000000000331E-2</v>
      </c>
      <c r="D891" s="2">
        <f t="shared" si="118"/>
        <v>0</v>
      </c>
      <c r="E891" s="2">
        <f t="shared" si="119"/>
        <v>3.5300000000000331E-2</v>
      </c>
      <c r="F891" s="2">
        <f t="shared" si="124"/>
        <v>1.8617287494688998E-2</v>
      </c>
      <c r="G891" s="2">
        <f t="shared" si="124"/>
        <v>1.7923791953657391E-2</v>
      </c>
      <c r="H891" s="2">
        <f t="shared" si="121"/>
        <v>1.0386913406953542</v>
      </c>
      <c r="I891" s="2">
        <f t="shared" si="122"/>
        <v>50.948925909553267</v>
      </c>
    </row>
    <row r="892" spans="1:9" ht="13.5" x14ac:dyDescent="0.25">
      <c r="A892" s="3">
        <f>TITRES_STAT!B895</f>
        <v>43300</v>
      </c>
      <c r="B892" s="6">
        <f>TITRES_STAT!D895</f>
        <v>5.5415999999999999</v>
      </c>
      <c r="C892" s="2">
        <f t="shared" si="117"/>
        <v>2.8200000000000003E-2</v>
      </c>
      <c r="D892" s="2">
        <f t="shared" si="118"/>
        <v>2.8200000000000003E-2</v>
      </c>
      <c r="E892" s="2">
        <f t="shared" si="119"/>
        <v>0</v>
      </c>
      <c r="F892" s="2">
        <f t="shared" si="124"/>
        <v>1.930176695935407E-2</v>
      </c>
      <c r="G892" s="2">
        <f t="shared" si="124"/>
        <v>1.6643521099824719E-2</v>
      </c>
      <c r="H892" s="2">
        <f t="shared" si="121"/>
        <v>1.1597165553842657</v>
      </c>
      <c r="I892" s="2">
        <f t="shared" si="122"/>
        <v>53.697627704572746</v>
      </c>
    </row>
    <row r="893" spans="1:9" ht="13.5" x14ac:dyDescent="0.25">
      <c r="A893" s="3">
        <f>TITRES_STAT!B896</f>
        <v>43301</v>
      </c>
      <c r="B893" s="6">
        <f>TITRES_STAT!D896</f>
        <v>5.5911</v>
      </c>
      <c r="C893" s="2">
        <f t="shared" si="117"/>
        <v>4.9500000000000099E-2</v>
      </c>
      <c r="D893" s="2">
        <f t="shared" si="118"/>
        <v>4.9500000000000099E-2</v>
      </c>
      <c r="E893" s="2">
        <f t="shared" si="119"/>
        <v>0</v>
      </c>
      <c r="F893" s="2">
        <f t="shared" ref="F893:G908" si="125">((F892*13)+D893)/14</f>
        <v>2.1458783605114499E-2</v>
      </c>
      <c r="G893" s="2">
        <f t="shared" si="125"/>
        <v>1.5454698164122954E-2</v>
      </c>
      <c r="H893" s="2">
        <f t="shared" si="121"/>
        <v>1.3884958073739433</v>
      </c>
      <c r="I893" s="2">
        <f t="shared" si="122"/>
        <v>58.132645788503169</v>
      </c>
    </row>
    <row r="894" spans="1:9" ht="13.5" x14ac:dyDescent="0.25">
      <c r="A894" s="3">
        <f>TITRES_STAT!B897</f>
        <v>43304</v>
      </c>
      <c r="B894" s="6">
        <f>TITRES_STAT!D897</f>
        <v>5.5841000000000003</v>
      </c>
      <c r="C894" s="2">
        <f t="shared" si="117"/>
        <v>-6.9999999999996732E-3</v>
      </c>
      <c r="D894" s="2">
        <f t="shared" si="118"/>
        <v>0</v>
      </c>
      <c r="E894" s="2">
        <f t="shared" si="119"/>
        <v>6.9999999999996732E-3</v>
      </c>
      <c r="F894" s="2">
        <f t="shared" si="125"/>
        <v>1.9926013347606322E-2</v>
      </c>
      <c r="G894" s="2">
        <f t="shared" si="125"/>
        <v>1.4850791152399862E-2</v>
      </c>
      <c r="H894" s="2">
        <f t="shared" si="121"/>
        <v>1.3417475973585631</v>
      </c>
      <c r="I894" s="2">
        <f t="shared" si="122"/>
        <v>57.296849535450505</v>
      </c>
    </row>
    <row r="895" spans="1:9" ht="13.5" x14ac:dyDescent="0.25">
      <c r="A895" s="3">
        <f>TITRES_STAT!B898</f>
        <v>43305</v>
      </c>
      <c r="B895" s="6">
        <f>TITRES_STAT!D898</f>
        <v>5.6477000000000004</v>
      </c>
      <c r="C895" s="2">
        <f t="shared" si="117"/>
        <v>6.3600000000000101E-2</v>
      </c>
      <c r="D895" s="2">
        <f t="shared" si="118"/>
        <v>6.3600000000000101E-2</v>
      </c>
      <c r="E895" s="2">
        <f t="shared" si="119"/>
        <v>0</v>
      </c>
      <c r="F895" s="2">
        <f t="shared" si="125"/>
        <v>2.3045583822777306E-2</v>
      </c>
      <c r="G895" s="2">
        <f t="shared" si="125"/>
        <v>1.3790020355799872E-2</v>
      </c>
      <c r="H895" s="2">
        <f t="shared" si="121"/>
        <v>1.6711783759684362</v>
      </c>
      <c r="I895" s="2">
        <f t="shared" si="122"/>
        <v>62.563338749796152</v>
      </c>
    </row>
    <row r="896" spans="1:9" ht="13.5" x14ac:dyDescent="0.25">
      <c r="A896" s="3">
        <f>TITRES_STAT!B899</f>
        <v>43307</v>
      </c>
      <c r="B896" s="6">
        <f>TITRES_STAT!D899</f>
        <v>5.6477000000000004</v>
      </c>
      <c r="C896" s="2">
        <f t="shared" si="117"/>
        <v>0</v>
      </c>
      <c r="D896" s="2">
        <f t="shared" si="118"/>
        <v>0</v>
      </c>
      <c r="E896" s="2">
        <f t="shared" si="119"/>
        <v>0</v>
      </c>
      <c r="F896" s="2">
        <f t="shared" si="125"/>
        <v>2.1399470692578925E-2</v>
      </c>
      <c r="G896" s="2">
        <f t="shared" si="125"/>
        <v>1.2805018901814166E-2</v>
      </c>
      <c r="H896" s="2">
        <f t="shared" si="121"/>
        <v>1.671178375968436</v>
      </c>
      <c r="I896" s="2">
        <f t="shared" si="122"/>
        <v>62.563338749796152</v>
      </c>
    </row>
    <row r="897" spans="1:9" ht="13.5" x14ac:dyDescent="0.25">
      <c r="A897" s="3">
        <f>TITRES_STAT!B900</f>
        <v>43308</v>
      </c>
      <c r="B897" s="6">
        <f>TITRES_STAT!D900</f>
        <v>5.6477000000000004</v>
      </c>
      <c r="C897" s="2">
        <f t="shared" si="117"/>
        <v>0</v>
      </c>
      <c r="D897" s="2">
        <f t="shared" si="118"/>
        <v>0</v>
      </c>
      <c r="E897" s="2">
        <f t="shared" si="119"/>
        <v>0</v>
      </c>
      <c r="F897" s="2">
        <f t="shared" si="125"/>
        <v>1.9870937071680427E-2</v>
      </c>
      <c r="G897" s="2">
        <f t="shared" si="125"/>
        <v>1.1890374694541727E-2</v>
      </c>
      <c r="H897" s="2">
        <f t="shared" si="121"/>
        <v>1.6711783759684358</v>
      </c>
      <c r="I897" s="2">
        <f t="shared" si="122"/>
        <v>62.563338749796145</v>
      </c>
    </row>
    <row r="898" spans="1:9" ht="13.5" x14ac:dyDescent="0.25">
      <c r="A898" s="3">
        <f>TITRES_STAT!B901</f>
        <v>43311</v>
      </c>
      <c r="B898" s="6">
        <f>TITRES_STAT!D901</f>
        <v>5.6547000000000001</v>
      </c>
      <c r="C898" s="2">
        <f t="shared" si="117"/>
        <v>6.9999999999996732E-3</v>
      </c>
      <c r="D898" s="2">
        <f t="shared" si="118"/>
        <v>6.9999999999996732E-3</v>
      </c>
      <c r="E898" s="2">
        <f t="shared" si="119"/>
        <v>0</v>
      </c>
      <c r="F898" s="2">
        <f t="shared" si="125"/>
        <v>1.8951584423703229E-2</v>
      </c>
      <c r="G898" s="2">
        <f t="shared" si="125"/>
        <v>1.1041062216360174E-2</v>
      </c>
      <c r="H898" s="2">
        <f t="shared" si="121"/>
        <v>1.7164638738853932</v>
      </c>
      <c r="I898" s="2">
        <f t="shared" si="122"/>
        <v>63.187436077709101</v>
      </c>
    </row>
    <row r="899" spans="1:9" ht="13.5" x14ac:dyDescent="0.25">
      <c r="A899" s="3">
        <f>TITRES_STAT!B902</f>
        <v>43312</v>
      </c>
      <c r="B899" s="6">
        <f>TITRES_STAT!D902</f>
        <v>5.6477000000000004</v>
      </c>
      <c r="C899" s="2">
        <f t="shared" ref="C899:C962" si="126">B899-B898</f>
        <v>-6.9999999999996732E-3</v>
      </c>
      <c r="D899" s="2">
        <f t="shared" ref="D899:D962" si="127">IF(C899&gt;0,C899,0)</f>
        <v>0</v>
      </c>
      <c r="E899" s="2">
        <f t="shared" ref="E899:E962" si="128">IF(C899&lt;0,-C899,0)</f>
        <v>6.9999999999996732E-3</v>
      </c>
      <c r="F899" s="2">
        <f t="shared" si="125"/>
        <v>1.7597899822010141E-2</v>
      </c>
      <c r="G899" s="2">
        <f t="shared" si="125"/>
        <v>1.0752414915191567E-2</v>
      </c>
      <c r="H899" s="2">
        <f t="shared" si="121"/>
        <v>1.6366462753540993</v>
      </c>
      <c r="I899" s="2">
        <f t="shared" si="122"/>
        <v>62.073031587610252</v>
      </c>
    </row>
    <row r="900" spans="1:9" ht="13.5" x14ac:dyDescent="0.25">
      <c r="A900" s="3">
        <f>TITRES_STAT!B903</f>
        <v>43313</v>
      </c>
      <c r="B900" s="6">
        <f>TITRES_STAT!D903</f>
        <v>5.5841000000000003</v>
      </c>
      <c r="C900" s="2">
        <f t="shared" si="126"/>
        <v>-6.3600000000000101E-2</v>
      </c>
      <c r="D900" s="2">
        <f t="shared" si="127"/>
        <v>0</v>
      </c>
      <c r="E900" s="2">
        <f t="shared" si="128"/>
        <v>6.3600000000000101E-2</v>
      </c>
      <c r="F900" s="2">
        <f t="shared" si="125"/>
        <v>1.6340906977580845E-2</v>
      </c>
      <c r="G900" s="2">
        <f t="shared" si="125"/>
        <v>1.4527242421249319E-2</v>
      </c>
      <c r="H900" s="2">
        <f t="shared" si="121"/>
        <v>1.1248457555632607</v>
      </c>
      <c r="I900" s="2">
        <f t="shared" si="122"/>
        <v>52.937760428877951</v>
      </c>
    </row>
    <row r="901" spans="1:9" ht="13.5" x14ac:dyDescent="0.25">
      <c r="A901" s="3">
        <f>TITRES_STAT!B904</f>
        <v>43314</v>
      </c>
      <c r="B901" s="6">
        <f>TITRES_STAT!D904</f>
        <v>5.5841000000000003</v>
      </c>
      <c r="C901" s="2">
        <f t="shared" si="126"/>
        <v>0</v>
      </c>
      <c r="D901" s="2">
        <f t="shared" si="127"/>
        <v>0</v>
      </c>
      <c r="E901" s="2">
        <f t="shared" si="128"/>
        <v>0</v>
      </c>
      <c r="F901" s="2">
        <f t="shared" si="125"/>
        <v>1.5173699336325069E-2</v>
      </c>
      <c r="G901" s="2">
        <f t="shared" si="125"/>
        <v>1.3489582248302939E-2</v>
      </c>
      <c r="H901" s="2">
        <f t="shared" si="121"/>
        <v>1.1248457555632607</v>
      </c>
      <c r="I901" s="2">
        <f t="shared" si="122"/>
        <v>52.937760428877951</v>
      </c>
    </row>
    <row r="902" spans="1:9" ht="13.5" x14ac:dyDescent="0.25">
      <c r="A902" s="3">
        <f>TITRES_STAT!B905</f>
        <v>43315</v>
      </c>
      <c r="B902" s="6">
        <f>TITRES_STAT!D905</f>
        <v>5.5415999999999999</v>
      </c>
      <c r="C902" s="2">
        <f t="shared" si="126"/>
        <v>-4.2500000000000426E-2</v>
      </c>
      <c r="D902" s="2">
        <f t="shared" si="127"/>
        <v>0</v>
      </c>
      <c r="E902" s="2">
        <f t="shared" si="128"/>
        <v>4.2500000000000426E-2</v>
      </c>
      <c r="F902" s="2">
        <f t="shared" si="125"/>
        <v>1.4089863669444706E-2</v>
      </c>
      <c r="G902" s="2">
        <f t="shared" si="125"/>
        <v>1.5561754944852759E-2</v>
      </c>
      <c r="H902" s="2">
        <f t="shared" si="121"/>
        <v>0.90541611273123801</v>
      </c>
      <c r="I902" s="2">
        <f t="shared" si="122"/>
        <v>47.518025416160022</v>
      </c>
    </row>
    <row r="903" spans="1:9" ht="13.5" x14ac:dyDescent="0.25">
      <c r="A903" s="3">
        <f>TITRES_STAT!B906</f>
        <v>43318</v>
      </c>
      <c r="B903" s="6">
        <f>TITRES_STAT!D906</f>
        <v>5.5487000000000002</v>
      </c>
      <c r="C903" s="2">
        <f t="shared" si="126"/>
        <v>7.1000000000003283E-3</v>
      </c>
      <c r="D903" s="2">
        <f t="shared" si="127"/>
        <v>7.1000000000003283E-3</v>
      </c>
      <c r="E903" s="2">
        <f t="shared" si="128"/>
        <v>0</v>
      </c>
      <c r="F903" s="2">
        <f t="shared" si="125"/>
        <v>1.3590587693055822E-2</v>
      </c>
      <c r="G903" s="2">
        <f t="shared" si="125"/>
        <v>1.4450201020220418E-2</v>
      </c>
      <c r="H903" s="2">
        <f t="shared" si="121"/>
        <v>0.94051201599467549</v>
      </c>
      <c r="I903" s="2">
        <f t="shared" si="122"/>
        <v>48.467209078970015</v>
      </c>
    </row>
    <row r="904" spans="1:9" ht="13.5" x14ac:dyDescent="0.25">
      <c r="A904" s="3">
        <f>TITRES_STAT!B907</f>
        <v>43319</v>
      </c>
      <c r="B904" s="6">
        <f>TITRES_STAT!D907</f>
        <v>5.577</v>
      </c>
      <c r="C904" s="2">
        <f t="shared" si="126"/>
        <v>2.829999999999977E-2</v>
      </c>
      <c r="D904" s="2">
        <f t="shared" si="127"/>
        <v>2.829999999999977E-2</v>
      </c>
      <c r="E904" s="2">
        <f t="shared" si="128"/>
        <v>0</v>
      </c>
      <c r="F904" s="2">
        <f t="shared" si="125"/>
        <v>1.4641260000694675E-2</v>
      </c>
      <c r="G904" s="2">
        <f t="shared" si="125"/>
        <v>1.341804380449039E-2</v>
      </c>
      <c r="H904" s="2">
        <f t="shared" si="121"/>
        <v>1.0911620362869088</v>
      </c>
      <c r="I904" s="2">
        <f t="shared" si="122"/>
        <v>52.179698050773176</v>
      </c>
    </row>
    <row r="905" spans="1:9" ht="13.5" x14ac:dyDescent="0.25">
      <c r="A905" s="3">
        <f>TITRES_STAT!B908</f>
        <v>43320</v>
      </c>
      <c r="B905" s="6">
        <f>TITRES_STAT!D908</f>
        <v>5.5698999999999996</v>
      </c>
      <c r="C905" s="2">
        <f t="shared" si="126"/>
        <v>-7.1000000000003283E-3</v>
      </c>
      <c r="D905" s="2">
        <f t="shared" si="127"/>
        <v>0</v>
      </c>
      <c r="E905" s="2">
        <f t="shared" si="128"/>
        <v>7.1000000000003283E-3</v>
      </c>
      <c r="F905" s="2">
        <f t="shared" si="125"/>
        <v>1.359545571493077E-2</v>
      </c>
      <c r="G905" s="2">
        <f t="shared" si="125"/>
        <v>1.2966754961312528E-2</v>
      </c>
      <c r="H905" s="2">
        <f t="shared" si="121"/>
        <v>1.0484855891465541</v>
      </c>
      <c r="I905" s="2">
        <f t="shared" si="122"/>
        <v>51.183449603049304</v>
      </c>
    </row>
    <row r="906" spans="1:9" ht="13.5" x14ac:dyDescent="0.25">
      <c r="A906" s="3">
        <f>TITRES_STAT!B909</f>
        <v>43321</v>
      </c>
      <c r="B906" s="6">
        <f>TITRES_STAT!D909</f>
        <v>5.5841000000000003</v>
      </c>
      <c r="C906" s="2">
        <f t="shared" si="126"/>
        <v>1.4200000000000657E-2</v>
      </c>
      <c r="D906" s="2">
        <f t="shared" si="127"/>
        <v>1.4200000000000657E-2</v>
      </c>
      <c r="E906" s="2">
        <f t="shared" si="128"/>
        <v>0</v>
      </c>
      <c r="F906" s="2">
        <f t="shared" si="125"/>
        <v>1.3638637449578619E-2</v>
      </c>
      <c r="G906" s="2">
        <f t="shared" si="125"/>
        <v>1.2040558178361634E-2</v>
      </c>
      <c r="H906" s="2">
        <f t="shared" si="121"/>
        <v>1.1327246833198257</v>
      </c>
      <c r="I906" s="2">
        <f t="shared" si="122"/>
        <v>53.111622525820465</v>
      </c>
    </row>
    <row r="907" spans="1:9" ht="13.5" x14ac:dyDescent="0.25">
      <c r="A907" s="3">
        <f>TITRES_STAT!B910</f>
        <v>43322</v>
      </c>
      <c r="B907" s="6">
        <f>TITRES_STAT!D910</f>
        <v>5.6547000000000001</v>
      </c>
      <c r="C907" s="2">
        <f t="shared" si="126"/>
        <v>7.0599999999999774E-2</v>
      </c>
      <c r="D907" s="2">
        <f t="shared" si="127"/>
        <v>7.0599999999999774E-2</v>
      </c>
      <c r="E907" s="2">
        <f t="shared" si="128"/>
        <v>0</v>
      </c>
      <c r="F907" s="2">
        <f t="shared" si="125"/>
        <v>1.7707306203180128E-2</v>
      </c>
      <c r="G907" s="2">
        <f t="shared" si="125"/>
        <v>1.118051830847866E-2</v>
      </c>
      <c r="H907" s="2">
        <f t="shared" si="121"/>
        <v>1.5837643403125532</v>
      </c>
      <c r="I907" s="2">
        <f t="shared" si="122"/>
        <v>61.296779880512176</v>
      </c>
    </row>
    <row r="908" spans="1:9" ht="13.5" x14ac:dyDescent="0.25">
      <c r="A908" s="3">
        <f>TITRES_STAT!B911</f>
        <v>43326</v>
      </c>
      <c r="B908" s="6">
        <f>TITRES_STAT!D911</f>
        <v>5.6123000000000003</v>
      </c>
      <c r="C908" s="2">
        <f t="shared" si="126"/>
        <v>-4.2399999999999771E-2</v>
      </c>
      <c r="D908" s="2">
        <f t="shared" si="127"/>
        <v>0</v>
      </c>
      <c r="E908" s="2">
        <f t="shared" si="128"/>
        <v>4.2399999999999771E-2</v>
      </c>
      <c r="F908" s="2">
        <f t="shared" si="125"/>
        <v>1.6442498617238691E-2</v>
      </c>
      <c r="G908" s="2">
        <f t="shared" si="125"/>
        <v>1.3410481286444453E-2</v>
      </c>
      <c r="H908" s="2">
        <f t="shared" si="121"/>
        <v>1.2260931032996596</v>
      </c>
      <c r="I908" s="2">
        <f t="shared" si="122"/>
        <v>55.078249040090228</v>
      </c>
    </row>
    <row r="909" spans="1:9" ht="13.5" x14ac:dyDescent="0.25">
      <c r="A909" s="3">
        <f>TITRES_STAT!B912</f>
        <v>43327</v>
      </c>
      <c r="B909" s="6">
        <f>TITRES_STAT!D912</f>
        <v>5.6123000000000003</v>
      </c>
      <c r="C909" s="2">
        <f t="shared" si="126"/>
        <v>0</v>
      </c>
      <c r="D909" s="2">
        <f t="shared" si="127"/>
        <v>0</v>
      </c>
      <c r="E909" s="2">
        <f t="shared" si="128"/>
        <v>0</v>
      </c>
      <c r="F909" s="2">
        <f t="shared" ref="F909:G924" si="129">((F908*13)+D909)/14</f>
        <v>1.5268034430293068E-2</v>
      </c>
      <c r="G909" s="2">
        <f t="shared" si="129"/>
        <v>1.2452589765984136E-2</v>
      </c>
      <c r="H909" s="2">
        <f t="shared" si="121"/>
        <v>1.2260931032996594</v>
      </c>
      <c r="I909" s="2">
        <f t="shared" si="122"/>
        <v>55.07824904009022</v>
      </c>
    </row>
    <row r="910" spans="1:9" ht="13.5" x14ac:dyDescent="0.25">
      <c r="A910" s="3">
        <f>TITRES_STAT!B913</f>
        <v>43328</v>
      </c>
      <c r="B910" s="6">
        <f>TITRES_STAT!D913</f>
        <v>5.6406000000000001</v>
      </c>
      <c r="C910" s="2">
        <f t="shared" si="126"/>
        <v>2.829999999999977E-2</v>
      </c>
      <c r="D910" s="2">
        <f t="shared" si="127"/>
        <v>2.829999999999977E-2</v>
      </c>
      <c r="E910" s="2">
        <f t="shared" si="128"/>
        <v>0</v>
      </c>
      <c r="F910" s="2">
        <f t="shared" si="129"/>
        <v>1.6198889113843547E-2</v>
      </c>
      <c r="G910" s="2">
        <f t="shared" si="129"/>
        <v>1.1563119068413841E-2</v>
      </c>
      <c r="H910" s="2">
        <f t="shared" si="121"/>
        <v>1.4009099982454485</v>
      </c>
      <c r="I910" s="2">
        <f t="shared" si="122"/>
        <v>58.34912592597032</v>
      </c>
    </row>
    <row r="911" spans="1:9" ht="13.5" x14ac:dyDescent="0.25">
      <c r="A911" s="3">
        <f>TITRES_STAT!B914</f>
        <v>43329</v>
      </c>
      <c r="B911" s="6">
        <f>TITRES_STAT!D914</f>
        <v>5.6406000000000001</v>
      </c>
      <c r="C911" s="2">
        <f t="shared" si="126"/>
        <v>0</v>
      </c>
      <c r="D911" s="2">
        <f t="shared" si="127"/>
        <v>0</v>
      </c>
      <c r="E911" s="2">
        <f t="shared" si="128"/>
        <v>0</v>
      </c>
      <c r="F911" s="2">
        <f t="shared" si="129"/>
        <v>1.5041825605711864E-2</v>
      </c>
      <c r="G911" s="2">
        <f t="shared" si="129"/>
        <v>1.0737181992098567E-2</v>
      </c>
      <c r="H911" s="2">
        <f t="shared" si="121"/>
        <v>1.4009099982454485</v>
      </c>
      <c r="I911" s="2">
        <f t="shared" si="122"/>
        <v>58.34912592597032</v>
      </c>
    </row>
    <row r="912" spans="1:9" ht="13.5" x14ac:dyDescent="0.25">
      <c r="A912" s="3">
        <f>TITRES_STAT!B915</f>
        <v>43332</v>
      </c>
      <c r="B912" s="6">
        <f>TITRES_STAT!D915</f>
        <v>5.6406000000000001</v>
      </c>
      <c r="C912" s="2">
        <f t="shared" si="126"/>
        <v>0</v>
      </c>
      <c r="D912" s="2">
        <f t="shared" si="127"/>
        <v>0</v>
      </c>
      <c r="E912" s="2">
        <f t="shared" si="128"/>
        <v>0</v>
      </c>
      <c r="F912" s="2">
        <f t="shared" si="129"/>
        <v>1.396740949101816E-2</v>
      </c>
      <c r="G912" s="2">
        <f t="shared" si="129"/>
        <v>9.9702404212343842E-3</v>
      </c>
      <c r="H912" s="2">
        <f t="shared" si="121"/>
        <v>1.4009099982454485</v>
      </c>
      <c r="I912" s="2">
        <f t="shared" si="122"/>
        <v>58.34912592597032</v>
      </c>
    </row>
    <row r="913" spans="1:9" ht="13.5" x14ac:dyDescent="0.25">
      <c r="A913" s="3">
        <f>TITRES_STAT!B916</f>
        <v>43335</v>
      </c>
      <c r="B913" s="6">
        <f>TITRES_STAT!D916</f>
        <v>5.6477000000000004</v>
      </c>
      <c r="C913" s="2">
        <f t="shared" si="126"/>
        <v>7.1000000000003283E-3</v>
      </c>
      <c r="D913" s="2">
        <f t="shared" si="127"/>
        <v>7.1000000000003283E-3</v>
      </c>
      <c r="E913" s="2">
        <f t="shared" si="128"/>
        <v>0</v>
      </c>
      <c r="F913" s="2">
        <f t="shared" si="129"/>
        <v>1.3476880241659744E-2</v>
      </c>
      <c r="G913" s="2">
        <f t="shared" si="129"/>
        <v>9.2580803911462145E-3</v>
      </c>
      <c r="H913" s="2">
        <f t="shared" ref="H913:H976" si="130">F913/G913</f>
        <v>1.4556884010802171</v>
      </c>
      <c r="I913" s="2">
        <f t="shared" ref="I913:I976" si="131">IF(G913=0,100,100-(100/(1+H913)))</f>
        <v>59.278221147271118</v>
      </c>
    </row>
    <row r="914" spans="1:9" ht="13.5" x14ac:dyDescent="0.25">
      <c r="A914" s="3">
        <f>TITRES_STAT!B917</f>
        <v>43336</v>
      </c>
      <c r="B914" s="6">
        <f>TITRES_STAT!D917</f>
        <v>5.6477000000000004</v>
      </c>
      <c r="C914" s="2">
        <f t="shared" si="126"/>
        <v>0</v>
      </c>
      <c r="D914" s="2">
        <f t="shared" si="127"/>
        <v>0</v>
      </c>
      <c r="E914" s="2">
        <f t="shared" si="128"/>
        <v>0</v>
      </c>
      <c r="F914" s="2">
        <f t="shared" si="129"/>
        <v>1.2514245938684049E-2</v>
      </c>
      <c r="G914" s="2">
        <f t="shared" si="129"/>
        <v>8.5967889346357709E-3</v>
      </c>
      <c r="H914" s="2">
        <f t="shared" si="130"/>
        <v>1.4556884010802171</v>
      </c>
      <c r="I914" s="2">
        <f t="shared" si="131"/>
        <v>59.278221147271118</v>
      </c>
    </row>
    <row r="915" spans="1:9" ht="13.5" x14ac:dyDescent="0.25">
      <c r="A915" s="3">
        <f>TITRES_STAT!B918</f>
        <v>43339</v>
      </c>
      <c r="B915" s="6">
        <f>TITRES_STAT!D918</f>
        <v>5.6477000000000004</v>
      </c>
      <c r="C915" s="2">
        <f t="shared" si="126"/>
        <v>0</v>
      </c>
      <c r="D915" s="2">
        <f t="shared" si="127"/>
        <v>0</v>
      </c>
      <c r="E915" s="2">
        <f t="shared" si="128"/>
        <v>0</v>
      </c>
      <c r="F915" s="2">
        <f t="shared" si="129"/>
        <v>1.1620371228778046E-2</v>
      </c>
      <c r="G915" s="2">
        <f t="shared" si="129"/>
        <v>7.9827325821617869E-3</v>
      </c>
      <c r="H915" s="2">
        <f t="shared" si="130"/>
        <v>1.4556884010802174</v>
      </c>
      <c r="I915" s="2">
        <f t="shared" si="131"/>
        <v>59.278221147271118</v>
      </c>
    </row>
    <row r="916" spans="1:9" ht="13.5" x14ac:dyDescent="0.25">
      <c r="A916" s="3">
        <f>TITRES_STAT!B919</f>
        <v>43340</v>
      </c>
      <c r="B916" s="6">
        <f>TITRES_STAT!D919</f>
        <v>5.6193999999999997</v>
      </c>
      <c r="C916" s="2">
        <f t="shared" si="126"/>
        <v>-2.8300000000000658E-2</v>
      </c>
      <c r="D916" s="2">
        <f t="shared" si="127"/>
        <v>0</v>
      </c>
      <c r="E916" s="2">
        <f t="shared" si="128"/>
        <v>2.8300000000000658E-2</v>
      </c>
      <c r="F916" s="2">
        <f t="shared" si="129"/>
        <v>1.0790344712436757E-2</v>
      </c>
      <c r="G916" s="2">
        <f t="shared" si="129"/>
        <v>9.4339659691502764E-3</v>
      </c>
      <c r="H916" s="2">
        <f t="shared" si="130"/>
        <v>1.1437760903231933</v>
      </c>
      <c r="I916" s="2">
        <f t="shared" si="131"/>
        <v>53.35333738845641</v>
      </c>
    </row>
    <row r="917" spans="1:9" ht="13.5" x14ac:dyDescent="0.25">
      <c r="A917" s="3">
        <f>TITRES_STAT!B920</f>
        <v>43341</v>
      </c>
      <c r="B917" s="6">
        <f>TITRES_STAT!D920</f>
        <v>5.6193999999999997</v>
      </c>
      <c r="C917" s="2">
        <f t="shared" si="126"/>
        <v>0</v>
      </c>
      <c r="D917" s="2">
        <f t="shared" si="127"/>
        <v>0</v>
      </c>
      <c r="E917" s="2">
        <f t="shared" si="128"/>
        <v>0</v>
      </c>
      <c r="F917" s="2">
        <f t="shared" si="129"/>
        <v>1.001960580440556E-2</v>
      </c>
      <c r="G917" s="2">
        <f t="shared" si="129"/>
        <v>8.7601112570681143E-3</v>
      </c>
      <c r="H917" s="2">
        <f t="shared" si="130"/>
        <v>1.1437760903231931</v>
      </c>
      <c r="I917" s="2">
        <f t="shared" si="131"/>
        <v>53.35333738845641</v>
      </c>
    </row>
    <row r="918" spans="1:9" ht="13.5" x14ac:dyDescent="0.25">
      <c r="A918" s="3">
        <f>TITRES_STAT!B921</f>
        <v>43342</v>
      </c>
      <c r="B918" s="6">
        <f>TITRES_STAT!D921</f>
        <v>5.782</v>
      </c>
      <c r="C918" s="2">
        <f t="shared" si="126"/>
        <v>0.1626000000000003</v>
      </c>
      <c r="D918" s="2">
        <f t="shared" si="127"/>
        <v>0.1626000000000003</v>
      </c>
      <c r="E918" s="2">
        <f t="shared" si="128"/>
        <v>0</v>
      </c>
      <c r="F918" s="2">
        <f t="shared" si="129"/>
        <v>2.0918205389805187E-2</v>
      </c>
      <c r="G918" s="2">
        <f t="shared" si="129"/>
        <v>8.1343890244203916E-3</v>
      </c>
      <c r="H918" s="2">
        <f t="shared" si="130"/>
        <v>2.5715767130151113</v>
      </c>
      <c r="I918" s="2">
        <f t="shared" si="131"/>
        <v>72.001161381864762</v>
      </c>
    </row>
    <row r="919" spans="1:9" ht="13.5" x14ac:dyDescent="0.25">
      <c r="A919" s="3">
        <f>TITRES_STAT!B922</f>
        <v>43343</v>
      </c>
      <c r="B919" s="6">
        <f>TITRES_STAT!D922</f>
        <v>5.782</v>
      </c>
      <c r="C919" s="2">
        <f t="shared" si="126"/>
        <v>0</v>
      </c>
      <c r="D919" s="2">
        <f t="shared" si="127"/>
        <v>0</v>
      </c>
      <c r="E919" s="2">
        <f t="shared" si="128"/>
        <v>0</v>
      </c>
      <c r="F919" s="2">
        <f t="shared" si="129"/>
        <v>1.9424047861961957E-2</v>
      </c>
      <c r="G919" s="2">
        <f t="shared" si="129"/>
        <v>7.553361236961792E-3</v>
      </c>
      <c r="H919" s="2">
        <f t="shared" si="130"/>
        <v>2.5715767130151108</v>
      </c>
      <c r="I919" s="2">
        <f t="shared" si="131"/>
        <v>72.001161381864762</v>
      </c>
    </row>
    <row r="920" spans="1:9" ht="13.5" x14ac:dyDescent="0.25">
      <c r="A920" s="3">
        <f>TITRES_STAT!B923</f>
        <v>43346</v>
      </c>
      <c r="B920" s="6">
        <f>TITRES_STAT!D923</f>
        <v>5.6123000000000003</v>
      </c>
      <c r="C920" s="2">
        <f t="shared" si="126"/>
        <v>-0.16969999999999974</v>
      </c>
      <c r="D920" s="2">
        <f t="shared" si="127"/>
        <v>0</v>
      </c>
      <c r="E920" s="2">
        <f t="shared" si="128"/>
        <v>0.16969999999999974</v>
      </c>
      <c r="F920" s="2">
        <f t="shared" si="129"/>
        <v>1.8036615871821815E-2</v>
      </c>
      <c r="G920" s="2">
        <f t="shared" si="129"/>
        <v>1.9135264005750219E-2</v>
      </c>
      <c r="H920" s="2">
        <f t="shared" si="130"/>
        <v>0.94258515933732323</v>
      </c>
      <c r="I920" s="2">
        <f t="shared" si="131"/>
        <v>48.522205310106898</v>
      </c>
    </row>
    <row r="921" spans="1:9" ht="13.5" x14ac:dyDescent="0.25">
      <c r="A921" s="3">
        <f>TITRES_STAT!B924</f>
        <v>43347</v>
      </c>
      <c r="B921" s="6">
        <f>TITRES_STAT!D924</f>
        <v>5.4497999999999998</v>
      </c>
      <c r="C921" s="2">
        <f t="shared" si="126"/>
        <v>-0.16250000000000053</v>
      </c>
      <c r="D921" s="2">
        <f t="shared" si="127"/>
        <v>0</v>
      </c>
      <c r="E921" s="2">
        <f t="shared" si="128"/>
        <v>0.16250000000000053</v>
      </c>
      <c r="F921" s="2">
        <f t="shared" si="129"/>
        <v>1.6748286166691686E-2</v>
      </c>
      <c r="G921" s="2">
        <f t="shared" si="129"/>
        <v>2.9375602291053814E-2</v>
      </c>
      <c r="H921" s="2">
        <f t="shared" si="130"/>
        <v>0.57014273275997784</v>
      </c>
      <c r="I921" s="2">
        <f t="shared" si="131"/>
        <v>36.311522568256443</v>
      </c>
    </row>
    <row r="922" spans="1:9" ht="13.5" x14ac:dyDescent="0.25">
      <c r="A922" s="3">
        <f>TITRES_STAT!B925</f>
        <v>43348</v>
      </c>
      <c r="B922" s="6">
        <f>TITRES_STAT!D925</f>
        <v>5.4073000000000002</v>
      </c>
      <c r="C922" s="2">
        <f t="shared" si="126"/>
        <v>-4.2499999999999538E-2</v>
      </c>
      <c r="D922" s="2">
        <f t="shared" si="127"/>
        <v>0</v>
      </c>
      <c r="E922" s="2">
        <f t="shared" si="128"/>
        <v>4.2499999999999538E-2</v>
      </c>
      <c r="F922" s="2">
        <f t="shared" si="129"/>
        <v>1.5551980011927993E-2</v>
      </c>
      <c r="G922" s="2">
        <f t="shared" si="129"/>
        <v>3.0313059270264224E-2</v>
      </c>
      <c r="H922" s="2">
        <f t="shared" si="130"/>
        <v>0.51304554493395527</v>
      </c>
      <c r="I922" s="2">
        <f t="shared" si="131"/>
        <v>33.908136252193898</v>
      </c>
    </row>
    <row r="923" spans="1:9" ht="13.5" x14ac:dyDescent="0.25">
      <c r="A923" s="3">
        <f>TITRES_STAT!B926</f>
        <v>43349</v>
      </c>
      <c r="B923" s="6">
        <f>TITRES_STAT!D926</f>
        <v>5.6052999999999997</v>
      </c>
      <c r="C923" s="2">
        <f t="shared" si="126"/>
        <v>0.19799999999999951</v>
      </c>
      <c r="D923" s="2">
        <f t="shared" si="127"/>
        <v>0.19799999999999951</v>
      </c>
      <c r="E923" s="2">
        <f t="shared" si="128"/>
        <v>0</v>
      </c>
      <c r="F923" s="2">
        <f t="shared" si="129"/>
        <v>2.8583981439647386E-2</v>
      </c>
      <c r="G923" s="2">
        <f t="shared" si="129"/>
        <v>2.8147840750959635E-2</v>
      </c>
      <c r="H923" s="2">
        <f t="shared" si="130"/>
        <v>1.0154946410471248</v>
      </c>
      <c r="I923" s="2">
        <f t="shared" si="131"/>
        <v>50.384388048758964</v>
      </c>
    </row>
    <row r="924" spans="1:9" ht="13.5" x14ac:dyDescent="0.25">
      <c r="A924" s="3">
        <f>TITRES_STAT!B927</f>
        <v>43350</v>
      </c>
      <c r="B924" s="6">
        <f>TITRES_STAT!D927</f>
        <v>5.4638999999999998</v>
      </c>
      <c r="C924" s="2">
        <f t="shared" si="126"/>
        <v>-0.14139999999999997</v>
      </c>
      <c r="D924" s="2">
        <f t="shared" si="127"/>
        <v>0</v>
      </c>
      <c r="E924" s="2">
        <f t="shared" si="128"/>
        <v>0.14139999999999997</v>
      </c>
      <c r="F924" s="2">
        <f t="shared" si="129"/>
        <v>2.654226847967257E-2</v>
      </c>
      <c r="G924" s="2">
        <f t="shared" si="129"/>
        <v>3.6237280697319664E-2</v>
      </c>
      <c r="H924" s="2">
        <f t="shared" si="130"/>
        <v>0.73245751250964597</v>
      </c>
      <c r="I924" s="2">
        <f t="shared" si="131"/>
        <v>42.278526729847741</v>
      </c>
    </row>
    <row r="925" spans="1:9" ht="13.5" x14ac:dyDescent="0.25">
      <c r="A925" s="3">
        <f>TITRES_STAT!B928</f>
        <v>43353</v>
      </c>
      <c r="B925" s="6">
        <f>TITRES_STAT!D928</f>
        <v>5.4710000000000001</v>
      </c>
      <c r="C925" s="2">
        <f t="shared" si="126"/>
        <v>7.1000000000003283E-3</v>
      </c>
      <c r="D925" s="2">
        <f t="shared" si="127"/>
        <v>7.1000000000003283E-3</v>
      </c>
      <c r="E925" s="2">
        <f t="shared" si="128"/>
        <v>0</v>
      </c>
      <c r="F925" s="2">
        <f t="shared" ref="F925:G940" si="132">((F924*13)+D925)/14</f>
        <v>2.5153535016838837E-2</v>
      </c>
      <c r="G925" s="2">
        <f t="shared" si="132"/>
        <v>3.3648903504653972E-2</v>
      </c>
      <c r="H925" s="2">
        <f t="shared" si="130"/>
        <v>0.74752911378998899</v>
      </c>
      <c r="I925" s="2">
        <f t="shared" si="131"/>
        <v>42.776346779640782</v>
      </c>
    </row>
    <row r="926" spans="1:9" ht="13.5" x14ac:dyDescent="0.25">
      <c r="A926" s="3">
        <f>TITRES_STAT!B929</f>
        <v>43355</v>
      </c>
      <c r="B926" s="6">
        <f>TITRES_STAT!D929</f>
        <v>5.577</v>
      </c>
      <c r="C926" s="2">
        <f t="shared" si="126"/>
        <v>0.10599999999999987</v>
      </c>
      <c r="D926" s="2">
        <f t="shared" si="127"/>
        <v>0.10599999999999987</v>
      </c>
      <c r="E926" s="2">
        <f t="shared" si="128"/>
        <v>0</v>
      </c>
      <c r="F926" s="2">
        <f t="shared" si="132"/>
        <v>3.0928282515636056E-2</v>
      </c>
      <c r="G926" s="2">
        <f t="shared" si="132"/>
        <v>3.1245410397178687E-2</v>
      </c>
      <c r="H926" s="2">
        <f t="shared" si="130"/>
        <v>0.98985041714890498</v>
      </c>
      <c r="I926" s="2">
        <f t="shared" si="131"/>
        <v>49.744966185306588</v>
      </c>
    </row>
    <row r="927" spans="1:9" ht="13.5" x14ac:dyDescent="0.25">
      <c r="A927" s="3">
        <f>TITRES_STAT!B930</f>
        <v>43356</v>
      </c>
      <c r="B927" s="6">
        <f>TITRES_STAT!D930</f>
        <v>5.5698999999999996</v>
      </c>
      <c r="C927" s="2">
        <f t="shared" si="126"/>
        <v>-7.1000000000003283E-3</v>
      </c>
      <c r="D927" s="2">
        <f t="shared" si="127"/>
        <v>0</v>
      </c>
      <c r="E927" s="2">
        <f t="shared" si="128"/>
        <v>7.1000000000003283E-3</v>
      </c>
      <c r="F927" s="2">
        <f t="shared" si="132"/>
        <v>2.8719119478804907E-2</v>
      </c>
      <c r="G927" s="2">
        <f t="shared" si="132"/>
        <v>2.9520738225951661E-2</v>
      </c>
      <c r="H927" s="2">
        <f t="shared" si="130"/>
        <v>0.97284557245787129</v>
      </c>
      <c r="I927" s="2">
        <f t="shared" si="131"/>
        <v>49.311795410618522</v>
      </c>
    </row>
    <row r="928" spans="1:9" ht="13.5" x14ac:dyDescent="0.25">
      <c r="A928" s="3">
        <f>TITRES_STAT!B931</f>
        <v>43357</v>
      </c>
      <c r="B928" s="6">
        <f>TITRES_STAT!D931</f>
        <v>5.6052999999999997</v>
      </c>
      <c r="C928" s="2">
        <f t="shared" si="126"/>
        <v>3.5400000000000098E-2</v>
      </c>
      <c r="D928" s="2">
        <f t="shared" si="127"/>
        <v>3.5400000000000098E-2</v>
      </c>
      <c r="E928" s="2">
        <f t="shared" si="128"/>
        <v>0</v>
      </c>
      <c r="F928" s="2">
        <f t="shared" si="132"/>
        <v>2.9196325230318849E-2</v>
      </c>
      <c r="G928" s="2">
        <f t="shared" si="132"/>
        <v>2.7412114066955116E-2</v>
      </c>
      <c r="H928" s="2">
        <f t="shared" si="130"/>
        <v>1.0650884189014291</v>
      </c>
      <c r="I928" s="2">
        <f t="shared" si="131"/>
        <v>51.575923294753032</v>
      </c>
    </row>
    <row r="929" spans="1:9" ht="13.5" x14ac:dyDescent="0.25">
      <c r="A929" s="3">
        <f>TITRES_STAT!B932</f>
        <v>43360</v>
      </c>
      <c r="B929" s="6">
        <f>TITRES_STAT!D932</f>
        <v>5.6265000000000001</v>
      </c>
      <c r="C929" s="2">
        <f t="shared" si="126"/>
        <v>2.120000000000033E-2</v>
      </c>
      <c r="D929" s="2">
        <f t="shared" si="127"/>
        <v>2.120000000000033E-2</v>
      </c>
      <c r="E929" s="2">
        <f t="shared" si="128"/>
        <v>0</v>
      </c>
      <c r="F929" s="2">
        <f t="shared" si="132"/>
        <v>2.8625159142438957E-2</v>
      </c>
      <c r="G929" s="2">
        <f t="shared" si="132"/>
        <v>2.5454105919315465E-2</v>
      </c>
      <c r="H929" s="2">
        <f t="shared" si="130"/>
        <v>1.1245792420749372</v>
      </c>
      <c r="I929" s="2">
        <f t="shared" si="131"/>
        <v>52.93185680269729</v>
      </c>
    </row>
    <row r="930" spans="1:9" ht="13.5" x14ac:dyDescent="0.25">
      <c r="A930" s="3">
        <f>TITRES_STAT!B933</f>
        <v>43361</v>
      </c>
      <c r="B930" s="6">
        <f>TITRES_STAT!D933</f>
        <v>5.5698999999999996</v>
      </c>
      <c r="C930" s="2">
        <f t="shared" si="126"/>
        <v>-5.6600000000000428E-2</v>
      </c>
      <c r="D930" s="2">
        <f t="shared" si="127"/>
        <v>0</v>
      </c>
      <c r="E930" s="2">
        <f t="shared" si="128"/>
        <v>5.6600000000000428E-2</v>
      </c>
      <c r="F930" s="2">
        <f t="shared" si="132"/>
        <v>2.6580504917979031E-2</v>
      </c>
      <c r="G930" s="2">
        <f t="shared" si="132"/>
        <v>2.7678812639364392E-2</v>
      </c>
      <c r="H930" s="2">
        <f t="shared" si="130"/>
        <v>0.96031955070849517</v>
      </c>
      <c r="I930" s="2">
        <f t="shared" si="131"/>
        <v>48.987908647925195</v>
      </c>
    </row>
    <row r="931" spans="1:9" ht="13.5" x14ac:dyDescent="0.25">
      <c r="A931" s="3">
        <f>TITRES_STAT!B934</f>
        <v>43362</v>
      </c>
      <c r="B931" s="6">
        <f>TITRES_STAT!D934</f>
        <v>5.5698999999999996</v>
      </c>
      <c r="C931" s="2">
        <f t="shared" si="126"/>
        <v>0</v>
      </c>
      <c r="D931" s="2">
        <f t="shared" si="127"/>
        <v>0</v>
      </c>
      <c r="E931" s="2">
        <f t="shared" si="128"/>
        <v>0</v>
      </c>
      <c r="F931" s="2">
        <f t="shared" si="132"/>
        <v>2.4681897423837671E-2</v>
      </c>
      <c r="G931" s="2">
        <f t="shared" si="132"/>
        <v>2.5701754593695506E-2</v>
      </c>
      <c r="H931" s="2">
        <f t="shared" si="130"/>
        <v>0.96031955070849517</v>
      </c>
      <c r="I931" s="2">
        <f t="shared" si="131"/>
        <v>48.987908647925195</v>
      </c>
    </row>
    <row r="932" spans="1:9" ht="13.5" x14ac:dyDescent="0.25">
      <c r="A932" s="3">
        <f>TITRES_STAT!B935</f>
        <v>43363</v>
      </c>
      <c r="B932" s="6">
        <f>TITRES_STAT!D935</f>
        <v>5.5698999999999996</v>
      </c>
      <c r="C932" s="2">
        <f t="shared" si="126"/>
        <v>0</v>
      </c>
      <c r="D932" s="2">
        <f t="shared" si="127"/>
        <v>0</v>
      </c>
      <c r="E932" s="2">
        <f t="shared" si="128"/>
        <v>0</v>
      </c>
      <c r="F932" s="2">
        <f t="shared" si="132"/>
        <v>2.2918904750706407E-2</v>
      </c>
      <c r="G932" s="2">
        <f t="shared" si="132"/>
        <v>2.3865914979860115E-2</v>
      </c>
      <c r="H932" s="2">
        <f t="shared" si="130"/>
        <v>0.96031955070849506</v>
      </c>
      <c r="I932" s="2">
        <f t="shared" si="131"/>
        <v>48.987908647925188</v>
      </c>
    </row>
    <row r="933" spans="1:9" ht="13.5" x14ac:dyDescent="0.25">
      <c r="A933" s="3">
        <f>TITRES_STAT!B936</f>
        <v>43364</v>
      </c>
      <c r="B933" s="6">
        <f>TITRES_STAT!D936</f>
        <v>5.5133999999999999</v>
      </c>
      <c r="C933" s="2">
        <f t="shared" si="126"/>
        <v>-5.6499999999999773E-2</v>
      </c>
      <c r="D933" s="2">
        <f t="shared" si="127"/>
        <v>0</v>
      </c>
      <c r="E933" s="2">
        <f t="shared" si="128"/>
        <v>5.6499999999999773E-2</v>
      </c>
      <c r="F933" s="2">
        <f t="shared" si="132"/>
        <v>2.1281840125655951E-2</v>
      </c>
      <c r="G933" s="2">
        <f t="shared" si="132"/>
        <v>2.6196921052727234E-2</v>
      </c>
      <c r="H933" s="2">
        <f t="shared" si="130"/>
        <v>0.81237944271471563</v>
      </c>
      <c r="I933" s="2">
        <f t="shared" si="131"/>
        <v>44.823916204758632</v>
      </c>
    </row>
    <row r="934" spans="1:9" ht="13.5" x14ac:dyDescent="0.25">
      <c r="A934" s="3">
        <f>TITRES_STAT!B937</f>
        <v>43367</v>
      </c>
      <c r="B934" s="6">
        <f>TITRES_STAT!D937</f>
        <v>5.5063000000000004</v>
      </c>
      <c r="C934" s="2">
        <f t="shared" si="126"/>
        <v>-7.0999999999994401E-3</v>
      </c>
      <c r="D934" s="2">
        <f t="shared" si="127"/>
        <v>0</v>
      </c>
      <c r="E934" s="2">
        <f t="shared" si="128"/>
        <v>7.0999999999994401E-3</v>
      </c>
      <c r="F934" s="2">
        <f t="shared" si="132"/>
        <v>1.9761708688109097E-2</v>
      </c>
      <c r="G934" s="2">
        <f t="shared" si="132"/>
        <v>2.4832855263246679E-2</v>
      </c>
      <c r="H934" s="2">
        <f t="shared" si="130"/>
        <v>0.79578882406474538</v>
      </c>
      <c r="I934" s="2">
        <f t="shared" si="131"/>
        <v>44.314165084482894</v>
      </c>
    </row>
    <row r="935" spans="1:9" ht="13.5" x14ac:dyDescent="0.25">
      <c r="A935" s="3">
        <f>TITRES_STAT!B938</f>
        <v>43368</v>
      </c>
      <c r="B935" s="6">
        <f>TITRES_STAT!D938</f>
        <v>5.4992000000000001</v>
      </c>
      <c r="C935" s="2">
        <f t="shared" si="126"/>
        <v>-7.1000000000003283E-3</v>
      </c>
      <c r="D935" s="2">
        <f t="shared" si="127"/>
        <v>0</v>
      </c>
      <c r="E935" s="2">
        <f t="shared" si="128"/>
        <v>7.1000000000003283E-3</v>
      </c>
      <c r="F935" s="2">
        <f t="shared" si="132"/>
        <v>1.8350158067529876E-2</v>
      </c>
      <c r="G935" s="2">
        <f t="shared" si="132"/>
        <v>2.3566222744443369E-2</v>
      </c>
      <c r="H935" s="2">
        <f t="shared" si="130"/>
        <v>0.77866352476264455</v>
      </c>
      <c r="I935" s="2">
        <f t="shared" si="131"/>
        <v>43.778011631882656</v>
      </c>
    </row>
    <row r="936" spans="1:9" ht="13.5" x14ac:dyDescent="0.25">
      <c r="A936" s="3">
        <f>TITRES_STAT!B939</f>
        <v>43369</v>
      </c>
      <c r="B936" s="6">
        <f>TITRES_STAT!D939</f>
        <v>5.3719999999999999</v>
      </c>
      <c r="C936" s="2">
        <f t="shared" si="126"/>
        <v>-0.1272000000000002</v>
      </c>
      <c r="D936" s="2">
        <f t="shared" si="127"/>
        <v>0</v>
      </c>
      <c r="E936" s="2">
        <f t="shared" si="128"/>
        <v>0.1272000000000002</v>
      </c>
      <c r="F936" s="2">
        <f t="shared" si="132"/>
        <v>1.7039432491277741E-2</v>
      </c>
      <c r="G936" s="2">
        <f t="shared" si="132"/>
        <v>3.0968635405554574E-2</v>
      </c>
      <c r="H936" s="2">
        <f t="shared" si="130"/>
        <v>0.55021579957060451</v>
      </c>
      <c r="I936" s="2">
        <f t="shared" si="131"/>
        <v>35.492852009572417</v>
      </c>
    </row>
    <row r="937" spans="1:9" ht="13.5" x14ac:dyDescent="0.25">
      <c r="A937" s="3">
        <f>TITRES_STAT!B940</f>
        <v>43370</v>
      </c>
      <c r="B937" s="6">
        <f>TITRES_STAT!D940</f>
        <v>5.4427000000000003</v>
      </c>
      <c r="C937" s="2">
        <f t="shared" si="126"/>
        <v>7.0700000000000429E-2</v>
      </c>
      <c r="D937" s="2">
        <f t="shared" si="127"/>
        <v>7.0700000000000429E-2</v>
      </c>
      <c r="E937" s="2">
        <f t="shared" si="128"/>
        <v>0</v>
      </c>
      <c r="F937" s="2">
        <f t="shared" si="132"/>
        <v>2.0872330170472218E-2</v>
      </c>
      <c r="G937" s="2">
        <f t="shared" si="132"/>
        <v>2.8756590019443532E-2</v>
      </c>
      <c r="H937" s="2">
        <f t="shared" si="130"/>
        <v>0.72582772005858698</v>
      </c>
      <c r="I937" s="2">
        <f t="shared" si="131"/>
        <v>42.056788845293731</v>
      </c>
    </row>
    <row r="938" spans="1:9" ht="13.5" x14ac:dyDescent="0.25">
      <c r="A938" s="3">
        <f>TITRES_STAT!B941</f>
        <v>43371</v>
      </c>
      <c r="B938" s="6">
        <f>TITRES_STAT!D941</f>
        <v>5.4779999999999998</v>
      </c>
      <c r="C938" s="2">
        <f t="shared" si="126"/>
        <v>3.5299999999999443E-2</v>
      </c>
      <c r="D938" s="2">
        <f t="shared" si="127"/>
        <v>3.5299999999999443E-2</v>
      </c>
      <c r="E938" s="2">
        <f t="shared" si="128"/>
        <v>0</v>
      </c>
      <c r="F938" s="2">
        <f t="shared" si="132"/>
        <v>2.1902878015438446E-2</v>
      </c>
      <c r="G938" s="2">
        <f t="shared" si="132"/>
        <v>2.6702547875197567E-2</v>
      </c>
      <c r="H938" s="2">
        <f t="shared" si="130"/>
        <v>0.82025423633011241</v>
      </c>
      <c r="I938" s="2">
        <f t="shared" si="131"/>
        <v>45.06261927366036</v>
      </c>
    </row>
    <row r="939" spans="1:9" ht="13.5" x14ac:dyDescent="0.25">
      <c r="A939" s="3">
        <f>TITRES_STAT!B942</f>
        <v>43374</v>
      </c>
      <c r="B939" s="6">
        <f>TITRES_STAT!D942</f>
        <v>5.4779999999999998</v>
      </c>
      <c r="C939" s="2">
        <f t="shared" si="126"/>
        <v>0</v>
      </c>
      <c r="D939" s="2">
        <f t="shared" si="127"/>
        <v>0</v>
      </c>
      <c r="E939" s="2">
        <f t="shared" si="128"/>
        <v>0</v>
      </c>
      <c r="F939" s="2">
        <f t="shared" si="132"/>
        <v>2.0338386728621417E-2</v>
      </c>
      <c r="G939" s="2">
        <f t="shared" si="132"/>
        <v>2.4795223026969172E-2</v>
      </c>
      <c r="H939" s="2">
        <f t="shared" si="130"/>
        <v>0.82025423633011241</v>
      </c>
      <c r="I939" s="2">
        <f t="shared" si="131"/>
        <v>45.06261927366036</v>
      </c>
    </row>
    <row r="940" spans="1:9" ht="13.5" x14ac:dyDescent="0.25">
      <c r="A940" s="3">
        <f>TITRES_STAT!B943</f>
        <v>43375</v>
      </c>
      <c r="B940" s="6">
        <f>TITRES_STAT!D943</f>
        <v>5.3860999999999999</v>
      </c>
      <c r="C940" s="2">
        <f t="shared" si="126"/>
        <v>-9.1899999999999871E-2</v>
      </c>
      <c r="D940" s="2">
        <f t="shared" si="127"/>
        <v>0</v>
      </c>
      <c r="E940" s="2">
        <f t="shared" si="128"/>
        <v>9.1899999999999871E-2</v>
      </c>
      <c r="F940" s="2">
        <f t="shared" si="132"/>
        <v>1.8885644819434173E-2</v>
      </c>
      <c r="G940" s="2">
        <f t="shared" si="132"/>
        <v>2.9588421382185651E-2</v>
      </c>
      <c r="H940" s="2">
        <f t="shared" si="130"/>
        <v>0.63827821618103231</v>
      </c>
      <c r="I940" s="2">
        <f t="shared" si="131"/>
        <v>38.960306611957144</v>
      </c>
    </row>
    <row r="941" spans="1:9" ht="13.5" x14ac:dyDescent="0.25">
      <c r="A941" s="3">
        <f>TITRES_STAT!B944</f>
        <v>43376</v>
      </c>
      <c r="B941" s="6">
        <f>TITRES_STAT!D944</f>
        <v>5.3719999999999999</v>
      </c>
      <c r="C941" s="2">
        <f t="shared" si="126"/>
        <v>-1.4100000000000001E-2</v>
      </c>
      <c r="D941" s="2">
        <f t="shared" si="127"/>
        <v>0</v>
      </c>
      <c r="E941" s="2">
        <f t="shared" si="128"/>
        <v>1.4100000000000001E-2</v>
      </c>
      <c r="F941" s="2">
        <f t="shared" ref="F941:G956" si="133">((F940*13)+D941)/14</f>
        <v>1.753667018947459E-2</v>
      </c>
      <c r="G941" s="2">
        <f t="shared" si="133"/>
        <v>2.848210556917239E-2</v>
      </c>
      <c r="H941" s="2">
        <f t="shared" si="130"/>
        <v>0.61570834876953084</v>
      </c>
      <c r="I941" s="2">
        <f t="shared" si="131"/>
        <v>38.107641718781338</v>
      </c>
    </row>
    <row r="942" spans="1:9" ht="13.5" x14ac:dyDescent="0.25">
      <c r="A942" s="3">
        <f>TITRES_STAT!B945</f>
        <v>43377</v>
      </c>
      <c r="B942" s="6">
        <f>TITRES_STAT!D945</f>
        <v>5.3719999999999999</v>
      </c>
      <c r="C942" s="2">
        <f t="shared" si="126"/>
        <v>0</v>
      </c>
      <c r="D942" s="2">
        <f t="shared" si="127"/>
        <v>0</v>
      </c>
      <c r="E942" s="2">
        <f t="shared" si="128"/>
        <v>0</v>
      </c>
      <c r="F942" s="2">
        <f t="shared" si="133"/>
        <v>1.6284050890226404E-2</v>
      </c>
      <c r="G942" s="2">
        <f t="shared" si="133"/>
        <v>2.6447669457088648E-2</v>
      </c>
      <c r="H942" s="2">
        <f t="shared" si="130"/>
        <v>0.61570834876953073</v>
      </c>
      <c r="I942" s="2">
        <f t="shared" si="131"/>
        <v>38.107641718781338</v>
      </c>
    </row>
    <row r="943" spans="1:9" ht="13.5" x14ac:dyDescent="0.25">
      <c r="A943" s="3">
        <f>TITRES_STAT!B946</f>
        <v>43378</v>
      </c>
      <c r="B943" s="6">
        <f>TITRES_STAT!D946</f>
        <v>5.3013000000000003</v>
      </c>
      <c r="C943" s="2">
        <f t="shared" si="126"/>
        <v>-7.0699999999999541E-2</v>
      </c>
      <c r="D943" s="2">
        <f t="shared" si="127"/>
        <v>0</v>
      </c>
      <c r="E943" s="2">
        <f t="shared" si="128"/>
        <v>7.0699999999999541E-2</v>
      </c>
      <c r="F943" s="2">
        <f t="shared" si="133"/>
        <v>1.5120904398067375E-2</v>
      </c>
      <c r="G943" s="2">
        <f t="shared" si="133"/>
        <v>2.9608550210153711E-2</v>
      </c>
      <c r="H943" s="2">
        <f t="shared" si="130"/>
        <v>0.51069384656604822</v>
      </c>
      <c r="I943" s="2">
        <f t="shared" si="131"/>
        <v>33.805250992906622</v>
      </c>
    </row>
    <row r="944" spans="1:9" ht="13.5" x14ac:dyDescent="0.25">
      <c r="A944" s="3">
        <f>TITRES_STAT!B947</f>
        <v>43381</v>
      </c>
      <c r="B944" s="6">
        <f>TITRES_STAT!D947</f>
        <v>5.3013000000000003</v>
      </c>
      <c r="C944" s="2">
        <f t="shared" si="126"/>
        <v>0</v>
      </c>
      <c r="D944" s="2">
        <f t="shared" si="127"/>
        <v>0</v>
      </c>
      <c r="E944" s="2">
        <f t="shared" si="128"/>
        <v>0</v>
      </c>
      <c r="F944" s="2">
        <f t="shared" si="133"/>
        <v>1.404083979820542E-2</v>
      </c>
      <c r="G944" s="2">
        <f t="shared" si="133"/>
        <v>2.7493653766571306E-2</v>
      </c>
      <c r="H944" s="2">
        <f t="shared" si="130"/>
        <v>0.51069384656604822</v>
      </c>
      <c r="I944" s="2">
        <f t="shared" si="131"/>
        <v>33.805250992906622</v>
      </c>
    </row>
    <row r="945" spans="1:9" ht="13.5" x14ac:dyDescent="0.25">
      <c r="A945" s="3">
        <f>TITRES_STAT!B948</f>
        <v>43382</v>
      </c>
      <c r="B945" s="6">
        <f>TITRES_STAT!D948</f>
        <v>5.2729999999999997</v>
      </c>
      <c r="C945" s="2">
        <f t="shared" si="126"/>
        <v>-2.8300000000000658E-2</v>
      </c>
      <c r="D945" s="2">
        <f t="shared" si="127"/>
        <v>0</v>
      </c>
      <c r="E945" s="2">
        <f t="shared" si="128"/>
        <v>2.8300000000000658E-2</v>
      </c>
      <c r="F945" s="2">
        <f t="shared" si="133"/>
        <v>1.3037922669762175E-2</v>
      </c>
      <c r="G945" s="2">
        <f t="shared" si="133"/>
        <v>2.7551249926101973E-2</v>
      </c>
      <c r="H945" s="2">
        <f t="shared" si="130"/>
        <v>0.47322436204283008</v>
      </c>
      <c r="I945" s="2">
        <f t="shared" si="131"/>
        <v>32.121676387881536</v>
      </c>
    </row>
    <row r="946" spans="1:9" ht="13.5" x14ac:dyDescent="0.25">
      <c r="A946" s="3">
        <f>TITRES_STAT!B949</f>
        <v>43383</v>
      </c>
      <c r="B946" s="6">
        <f>TITRES_STAT!D949</f>
        <v>5.3013000000000003</v>
      </c>
      <c r="C946" s="2">
        <f t="shared" si="126"/>
        <v>2.8300000000000658E-2</v>
      </c>
      <c r="D946" s="2">
        <f t="shared" si="127"/>
        <v>2.8300000000000658E-2</v>
      </c>
      <c r="E946" s="2">
        <f t="shared" si="128"/>
        <v>0</v>
      </c>
      <c r="F946" s="2">
        <f t="shared" si="133"/>
        <v>1.4128071050493494E-2</v>
      </c>
      <c r="G946" s="2">
        <f t="shared" si="133"/>
        <v>2.5583303502808973E-2</v>
      </c>
      <c r="H946" s="2">
        <f t="shared" si="130"/>
        <v>0.55223794882245258</v>
      </c>
      <c r="I946" s="2">
        <f t="shared" si="131"/>
        <v>35.576887502421087</v>
      </c>
    </row>
    <row r="947" spans="1:9" ht="13.5" x14ac:dyDescent="0.25">
      <c r="A947" s="3">
        <f>TITRES_STAT!B950</f>
        <v>43384</v>
      </c>
      <c r="B947" s="6">
        <f>TITRES_STAT!D950</f>
        <v>5.1741000000000001</v>
      </c>
      <c r="C947" s="2">
        <f t="shared" si="126"/>
        <v>-0.1272000000000002</v>
      </c>
      <c r="D947" s="2">
        <f t="shared" si="127"/>
        <v>0</v>
      </c>
      <c r="E947" s="2">
        <f t="shared" si="128"/>
        <v>0.1272000000000002</v>
      </c>
      <c r="F947" s="2">
        <f t="shared" si="133"/>
        <v>1.3118923118315388E-2</v>
      </c>
      <c r="G947" s="2">
        <f t="shared" si="133"/>
        <v>3.2841638966894057E-2</v>
      </c>
      <c r="H947" s="2">
        <f t="shared" si="130"/>
        <v>0.39946006140375301</v>
      </c>
      <c r="I947" s="2">
        <f t="shared" si="131"/>
        <v>28.54387005536033</v>
      </c>
    </row>
    <row r="948" spans="1:9" ht="13.5" x14ac:dyDescent="0.25">
      <c r="A948" s="3">
        <f>TITRES_STAT!B951</f>
        <v>43385</v>
      </c>
      <c r="B948" s="6">
        <f>TITRES_STAT!D951</f>
        <v>5.2305999999999999</v>
      </c>
      <c r="C948" s="2">
        <f t="shared" si="126"/>
        <v>5.6499999999999773E-2</v>
      </c>
      <c r="D948" s="2">
        <f t="shared" si="127"/>
        <v>5.6499999999999773E-2</v>
      </c>
      <c r="E948" s="2">
        <f t="shared" si="128"/>
        <v>0</v>
      </c>
      <c r="F948" s="2">
        <f t="shared" si="133"/>
        <v>1.6217571467007131E-2</v>
      </c>
      <c r="G948" s="2">
        <f t="shared" si="133"/>
        <v>3.049580761211591E-2</v>
      </c>
      <c r="H948" s="2">
        <f t="shared" si="130"/>
        <v>0.53179675295970619</v>
      </c>
      <c r="I948" s="2">
        <f t="shared" si="131"/>
        <v>34.717187638123619</v>
      </c>
    </row>
    <row r="949" spans="1:9" ht="13.5" x14ac:dyDescent="0.25">
      <c r="A949" s="3">
        <f>TITRES_STAT!B952</f>
        <v>43389</v>
      </c>
      <c r="B949" s="6">
        <f>TITRES_STAT!D952</f>
        <v>5.3013000000000003</v>
      </c>
      <c r="C949" s="2">
        <f t="shared" si="126"/>
        <v>7.0700000000000429E-2</v>
      </c>
      <c r="D949" s="2">
        <f t="shared" si="127"/>
        <v>7.0700000000000429E-2</v>
      </c>
      <c r="E949" s="2">
        <f t="shared" si="128"/>
        <v>0</v>
      </c>
      <c r="F949" s="2">
        <f t="shared" si="133"/>
        <v>2.0109173505078078E-2</v>
      </c>
      <c r="G949" s="2">
        <f t="shared" si="133"/>
        <v>2.8317535639821916E-2</v>
      </c>
      <c r="H949" s="2">
        <f t="shared" si="130"/>
        <v>0.71013148039617124</v>
      </c>
      <c r="I949" s="2">
        <f t="shared" si="131"/>
        <v>41.524963930355888</v>
      </c>
    </row>
    <row r="950" spans="1:9" ht="13.5" x14ac:dyDescent="0.25">
      <c r="A950" s="3">
        <f>TITRES_STAT!B953</f>
        <v>43390</v>
      </c>
      <c r="B950" s="6">
        <f>TITRES_STAT!D953</f>
        <v>5.3013000000000003</v>
      </c>
      <c r="C950" s="2">
        <f t="shared" si="126"/>
        <v>0</v>
      </c>
      <c r="D950" s="2">
        <f t="shared" si="127"/>
        <v>0</v>
      </c>
      <c r="E950" s="2">
        <f t="shared" si="128"/>
        <v>0</v>
      </c>
      <c r="F950" s="2">
        <f t="shared" si="133"/>
        <v>1.8672803969001072E-2</v>
      </c>
      <c r="G950" s="2">
        <f t="shared" si="133"/>
        <v>2.6294854522691778E-2</v>
      </c>
      <c r="H950" s="2">
        <f t="shared" si="130"/>
        <v>0.71013148039617124</v>
      </c>
      <c r="I950" s="2">
        <f t="shared" si="131"/>
        <v>41.524963930355888</v>
      </c>
    </row>
    <row r="951" spans="1:9" ht="13.5" x14ac:dyDescent="0.25">
      <c r="A951" s="3">
        <f>TITRES_STAT!B954</f>
        <v>43391</v>
      </c>
      <c r="B951" s="6">
        <f>TITRES_STAT!D954</f>
        <v>5.2801</v>
      </c>
      <c r="C951" s="2">
        <f t="shared" si="126"/>
        <v>-2.120000000000033E-2</v>
      </c>
      <c r="D951" s="2">
        <f t="shared" si="127"/>
        <v>0</v>
      </c>
      <c r="E951" s="2">
        <f t="shared" si="128"/>
        <v>2.120000000000033E-2</v>
      </c>
      <c r="F951" s="2">
        <f t="shared" si="133"/>
        <v>1.7339032256929569E-2</v>
      </c>
      <c r="G951" s="2">
        <f t="shared" si="133"/>
        <v>2.5930936342499534E-2</v>
      </c>
      <c r="H951" s="2">
        <f t="shared" si="130"/>
        <v>0.66866201929282998</v>
      </c>
      <c r="I951" s="2">
        <f t="shared" si="131"/>
        <v>40.071746798444259</v>
      </c>
    </row>
    <row r="952" spans="1:9" ht="13.5" x14ac:dyDescent="0.25">
      <c r="A952" s="3">
        <f>TITRES_STAT!B955</f>
        <v>43392</v>
      </c>
      <c r="B952" s="6">
        <f>TITRES_STAT!D955</f>
        <v>5.2801</v>
      </c>
      <c r="C952" s="2">
        <f t="shared" si="126"/>
        <v>0</v>
      </c>
      <c r="D952" s="2">
        <f t="shared" si="127"/>
        <v>0</v>
      </c>
      <c r="E952" s="2">
        <f t="shared" si="128"/>
        <v>0</v>
      </c>
      <c r="F952" s="2">
        <f t="shared" si="133"/>
        <v>1.6100529952863173E-2</v>
      </c>
      <c r="G952" s="2">
        <f t="shared" si="133"/>
        <v>2.4078726603749569E-2</v>
      </c>
      <c r="H952" s="2">
        <f t="shared" si="130"/>
        <v>0.66866201929282998</v>
      </c>
      <c r="I952" s="2">
        <f t="shared" si="131"/>
        <v>40.071746798444259</v>
      </c>
    </row>
    <row r="953" spans="1:9" ht="13.5" x14ac:dyDescent="0.25">
      <c r="A953" s="3">
        <f>TITRES_STAT!B956</f>
        <v>43395</v>
      </c>
      <c r="B953" s="6">
        <f>TITRES_STAT!D956</f>
        <v>5.3013000000000003</v>
      </c>
      <c r="C953" s="2">
        <f t="shared" si="126"/>
        <v>2.120000000000033E-2</v>
      </c>
      <c r="D953" s="2">
        <f t="shared" si="127"/>
        <v>2.120000000000033E-2</v>
      </c>
      <c r="E953" s="2">
        <f t="shared" si="128"/>
        <v>0</v>
      </c>
      <c r="F953" s="2">
        <f t="shared" si="133"/>
        <v>1.646477781337297E-2</v>
      </c>
      <c r="G953" s="2">
        <f t="shared" si="133"/>
        <v>2.2358817560624602E-2</v>
      </c>
      <c r="H953" s="2">
        <f t="shared" si="130"/>
        <v>0.73638857550179948</v>
      </c>
      <c r="I953" s="2">
        <f t="shared" si="131"/>
        <v>42.409204131568892</v>
      </c>
    </row>
    <row r="954" spans="1:9" ht="13.5" x14ac:dyDescent="0.25">
      <c r="A954" s="3">
        <f>TITRES_STAT!B957</f>
        <v>43396</v>
      </c>
      <c r="B954" s="6">
        <f>TITRES_STAT!D957</f>
        <v>5.3719999999999999</v>
      </c>
      <c r="C954" s="2">
        <f t="shared" si="126"/>
        <v>7.0699999999999541E-2</v>
      </c>
      <c r="D954" s="2">
        <f t="shared" si="127"/>
        <v>7.0699999999999541E-2</v>
      </c>
      <c r="E954" s="2">
        <f t="shared" si="128"/>
        <v>0</v>
      </c>
      <c r="F954" s="2">
        <f t="shared" si="133"/>
        <v>2.0338722255274867E-2</v>
      </c>
      <c r="G954" s="2">
        <f t="shared" si="133"/>
        <v>2.0761759163437133E-2</v>
      </c>
      <c r="H954" s="2">
        <f t="shared" si="130"/>
        <v>0.97962422621165635</v>
      </c>
      <c r="I954" s="2">
        <f t="shared" si="131"/>
        <v>49.485362587541772</v>
      </c>
    </row>
    <row r="955" spans="1:9" ht="13.5" x14ac:dyDescent="0.25">
      <c r="A955" s="3">
        <f>TITRES_STAT!B958</f>
        <v>43397</v>
      </c>
      <c r="B955" s="6">
        <f>TITRES_STAT!D958</f>
        <v>5.3719999999999999</v>
      </c>
      <c r="C955" s="2">
        <f t="shared" si="126"/>
        <v>0</v>
      </c>
      <c r="D955" s="2">
        <f t="shared" si="127"/>
        <v>0</v>
      </c>
      <c r="E955" s="2">
        <f t="shared" si="128"/>
        <v>0</v>
      </c>
      <c r="F955" s="2">
        <f t="shared" si="133"/>
        <v>1.8885956379898091E-2</v>
      </c>
      <c r="G955" s="2">
        <f t="shared" si="133"/>
        <v>1.9278776366048769E-2</v>
      </c>
      <c r="H955" s="2">
        <f t="shared" si="130"/>
        <v>0.97962422621165623</v>
      </c>
      <c r="I955" s="2">
        <f t="shared" si="131"/>
        <v>49.485362587541772</v>
      </c>
    </row>
    <row r="956" spans="1:9" ht="13.5" x14ac:dyDescent="0.25">
      <c r="A956" s="3">
        <f>TITRES_STAT!B959</f>
        <v>43398</v>
      </c>
      <c r="B956" s="6">
        <f>TITRES_STAT!D959</f>
        <v>5.3719999999999999</v>
      </c>
      <c r="C956" s="2">
        <f t="shared" si="126"/>
        <v>0</v>
      </c>
      <c r="D956" s="2">
        <f t="shared" si="127"/>
        <v>0</v>
      </c>
      <c r="E956" s="2">
        <f t="shared" si="128"/>
        <v>0</v>
      </c>
      <c r="F956" s="2">
        <f t="shared" si="133"/>
        <v>1.7536959495619654E-2</v>
      </c>
      <c r="G956" s="2">
        <f t="shared" si="133"/>
        <v>1.7901720911331E-2</v>
      </c>
      <c r="H956" s="2">
        <f t="shared" si="130"/>
        <v>0.97962422621165612</v>
      </c>
      <c r="I956" s="2">
        <f t="shared" si="131"/>
        <v>49.485362587541772</v>
      </c>
    </row>
    <row r="957" spans="1:9" ht="13.5" x14ac:dyDescent="0.25">
      <c r="A957" s="3">
        <f>TITRES_STAT!B960</f>
        <v>43399</v>
      </c>
      <c r="B957" s="6">
        <f>TITRES_STAT!D960</f>
        <v>5.3719999999999999</v>
      </c>
      <c r="C957" s="2">
        <f t="shared" si="126"/>
        <v>0</v>
      </c>
      <c r="D957" s="2">
        <f t="shared" si="127"/>
        <v>0</v>
      </c>
      <c r="E957" s="2">
        <f t="shared" si="128"/>
        <v>0</v>
      </c>
      <c r="F957" s="2">
        <f t="shared" ref="F957:G972" si="134">((F956*13)+D957)/14</f>
        <v>1.6284319531646822E-2</v>
      </c>
      <c r="G957" s="2">
        <f t="shared" si="134"/>
        <v>1.6623026560521642E-2</v>
      </c>
      <c r="H957" s="2">
        <f t="shared" si="130"/>
        <v>0.97962422621165623</v>
      </c>
      <c r="I957" s="2">
        <f t="shared" si="131"/>
        <v>49.485362587541772</v>
      </c>
    </row>
    <row r="958" spans="1:9" ht="13.5" x14ac:dyDescent="0.25">
      <c r="A958" s="3">
        <f>TITRES_STAT!B961</f>
        <v>43402</v>
      </c>
      <c r="B958" s="6">
        <f>TITRES_STAT!D961</f>
        <v>5.2942</v>
      </c>
      <c r="C958" s="2">
        <f t="shared" si="126"/>
        <v>-7.7799999999999869E-2</v>
      </c>
      <c r="D958" s="2">
        <f t="shared" si="127"/>
        <v>0</v>
      </c>
      <c r="E958" s="2">
        <f t="shared" si="128"/>
        <v>7.7799999999999869E-2</v>
      </c>
      <c r="F958" s="2">
        <f t="shared" si="134"/>
        <v>1.5121153850814906E-2</v>
      </c>
      <c r="G958" s="2">
        <f t="shared" si="134"/>
        <v>2.0992810377627229E-2</v>
      </c>
      <c r="H958" s="2">
        <f t="shared" si="130"/>
        <v>0.72030154985489925</v>
      </c>
      <c r="I958" s="2">
        <f t="shared" si="131"/>
        <v>41.870656334388229</v>
      </c>
    </row>
    <row r="959" spans="1:9" ht="13.5" x14ac:dyDescent="0.25">
      <c r="A959" s="3">
        <f>TITRES_STAT!B962</f>
        <v>43403</v>
      </c>
      <c r="B959" s="6">
        <f>TITRES_STAT!D962</f>
        <v>5.2801</v>
      </c>
      <c r="C959" s="2">
        <f t="shared" si="126"/>
        <v>-1.4100000000000001E-2</v>
      </c>
      <c r="D959" s="2">
        <f t="shared" si="127"/>
        <v>0</v>
      </c>
      <c r="E959" s="2">
        <f t="shared" si="128"/>
        <v>1.4100000000000001E-2</v>
      </c>
      <c r="F959" s="2">
        <f t="shared" si="134"/>
        <v>1.4041071432899555E-2</v>
      </c>
      <c r="G959" s="2">
        <f t="shared" si="134"/>
        <v>2.0500466779225283E-2</v>
      </c>
      <c r="H959" s="2">
        <f t="shared" si="130"/>
        <v>0.68491471848477448</v>
      </c>
      <c r="I959" s="2">
        <f t="shared" si="131"/>
        <v>40.64981514914362</v>
      </c>
    </row>
    <row r="960" spans="1:9" ht="13.5" x14ac:dyDescent="0.25">
      <c r="A960" s="3">
        <f>TITRES_STAT!B963</f>
        <v>43404</v>
      </c>
      <c r="B960" s="6">
        <f>TITRES_STAT!D963</f>
        <v>5.2729999999999997</v>
      </c>
      <c r="C960" s="2">
        <f t="shared" si="126"/>
        <v>-7.1000000000003283E-3</v>
      </c>
      <c r="D960" s="2">
        <f t="shared" si="127"/>
        <v>0</v>
      </c>
      <c r="E960" s="2">
        <f t="shared" si="128"/>
        <v>7.1000000000003283E-3</v>
      </c>
      <c r="F960" s="2">
        <f t="shared" si="134"/>
        <v>1.3038137759121016E-2</v>
      </c>
      <c r="G960" s="2">
        <f t="shared" si="134"/>
        <v>1.9543290580709215E-2</v>
      </c>
      <c r="H960" s="2">
        <f t="shared" si="130"/>
        <v>0.66714137546471819</v>
      </c>
      <c r="I960" s="2">
        <f t="shared" si="131"/>
        <v>40.017084650589489</v>
      </c>
    </row>
    <row r="961" spans="1:9" ht="13.5" x14ac:dyDescent="0.25">
      <c r="A961" s="3">
        <f>TITRES_STAT!B964</f>
        <v>43405</v>
      </c>
      <c r="B961" s="6">
        <f>TITRES_STAT!D964</f>
        <v>5.2729999999999997</v>
      </c>
      <c r="C961" s="2">
        <f t="shared" si="126"/>
        <v>0</v>
      </c>
      <c r="D961" s="2">
        <f t="shared" si="127"/>
        <v>0</v>
      </c>
      <c r="E961" s="2">
        <f t="shared" si="128"/>
        <v>0</v>
      </c>
      <c r="F961" s="2">
        <f t="shared" si="134"/>
        <v>1.2106842204898088E-2</v>
      </c>
      <c r="G961" s="2">
        <f t="shared" si="134"/>
        <v>1.8147341253515699E-2</v>
      </c>
      <c r="H961" s="2">
        <f t="shared" si="130"/>
        <v>0.6671413754647183</v>
      </c>
      <c r="I961" s="2">
        <f t="shared" si="131"/>
        <v>40.017084650589496</v>
      </c>
    </row>
    <row r="962" spans="1:9" ht="13.5" x14ac:dyDescent="0.25">
      <c r="A962" s="3">
        <f>TITRES_STAT!B965</f>
        <v>43406</v>
      </c>
      <c r="B962" s="6">
        <f>TITRES_STAT!D965</f>
        <v>5.2305999999999999</v>
      </c>
      <c r="C962" s="2">
        <f t="shared" si="126"/>
        <v>-4.2399999999999771E-2</v>
      </c>
      <c r="D962" s="2">
        <f t="shared" si="127"/>
        <v>0</v>
      </c>
      <c r="E962" s="2">
        <f t="shared" si="128"/>
        <v>4.2399999999999771E-2</v>
      </c>
      <c r="F962" s="2">
        <f t="shared" si="134"/>
        <v>1.1242067761691081E-2</v>
      </c>
      <c r="G962" s="2">
        <f t="shared" si="134"/>
        <v>1.9879674021121705E-2</v>
      </c>
      <c r="H962" s="2">
        <f t="shared" si="130"/>
        <v>0.56550563906363038</v>
      </c>
      <c r="I962" s="2">
        <f t="shared" si="131"/>
        <v>36.122874613334133</v>
      </c>
    </row>
    <row r="963" spans="1:9" ht="13.5" x14ac:dyDescent="0.25">
      <c r="A963" s="3">
        <f>TITRES_STAT!B966</f>
        <v>43409</v>
      </c>
      <c r="B963" s="6">
        <f>TITRES_STAT!D966</f>
        <v>5.0892999999999997</v>
      </c>
      <c r="C963" s="2">
        <f t="shared" ref="C963:C1026" si="135">B963-B962</f>
        <v>-0.1413000000000002</v>
      </c>
      <c r="D963" s="2">
        <f t="shared" ref="D963:D1026" si="136">IF(C963&gt;0,C963,0)</f>
        <v>0</v>
      </c>
      <c r="E963" s="2">
        <f t="shared" ref="E963:E1026" si="137">IF(C963&lt;0,-C963,0)</f>
        <v>0.1413000000000002</v>
      </c>
      <c r="F963" s="2">
        <f t="shared" si="134"/>
        <v>1.043906292157029E-2</v>
      </c>
      <c r="G963" s="2">
        <f t="shared" si="134"/>
        <v>2.8552554448184452E-2</v>
      </c>
      <c r="H963" s="2">
        <f t="shared" si="130"/>
        <v>0.36560872129723127</v>
      </c>
      <c r="I963" s="2">
        <f t="shared" si="131"/>
        <v>26.772582482479237</v>
      </c>
    </row>
    <row r="964" spans="1:9" ht="13.5" x14ac:dyDescent="0.25">
      <c r="A964" s="3">
        <f>TITRES_STAT!B967</f>
        <v>43410</v>
      </c>
      <c r="B964" s="6">
        <f>TITRES_STAT!D967</f>
        <v>5.0892999999999997</v>
      </c>
      <c r="C964" s="2">
        <f t="shared" si="135"/>
        <v>0</v>
      </c>
      <c r="D964" s="2">
        <f t="shared" si="136"/>
        <v>0</v>
      </c>
      <c r="E964" s="2">
        <f t="shared" si="137"/>
        <v>0</v>
      </c>
      <c r="F964" s="2">
        <f t="shared" si="134"/>
        <v>9.6934155700295534E-3</v>
      </c>
      <c r="G964" s="2">
        <f t="shared" si="134"/>
        <v>2.6513086273314133E-2</v>
      </c>
      <c r="H964" s="2">
        <f t="shared" si="130"/>
        <v>0.36560872129723121</v>
      </c>
      <c r="I964" s="2">
        <f t="shared" si="131"/>
        <v>26.772582482479237</v>
      </c>
    </row>
    <row r="965" spans="1:9" ht="13.5" x14ac:dyDescent="0.25">
      <c r="A965" s="3">
        <f>TITRES_STAT!B968</f>
        <v>43411</v>
      </c>
      <c r="B965" s="6">
        <f>TITRES_STAT!D968</f>
        <v>5.0892999999999997</v>
      </c>
      <c r="C965" s="2">
        <f t="shared" si="135"/>
        <v>0</v>
      </c>
      <c r="D965" s="2">
        <f t="shared" si="136"/>
        <v>0</v>
      </c>
      <c r="E965" s="2">
        <f t="shared" si="137"/>
        <v>0</v>
      </c>
      <c r="F965" s="2">
        <f t="shared" si="134"/>
        <v>9.0010287435988712E-3</v>
      </c>
      <c r="G965" s="2">
        <f t="shared" si="134"/>
        <v>2.4619294396648839E-2</v>
      </c>
      <c r="H965" s="2">
        <f t="shared" si="130"/>
        <v>0.36560872129723121</v>
      </c>
      <c r="I965" s="2">
        <f t="shared" si="131"/>
        <v>26.772582482479237</v>
      </c>
    </row>
    <row r="966" spans="1:9" ht="13.5" x14ac:dyDescent="0.25">
      <c r="A966" s="3">
        <f>TITRES_STAT!B969</f>
        <v>43412</v>
      </c>
      <c r="B966" s="6">
        <f>TITRES_STAT!D969</f>
        <v>5.0892999999999997</v>
      </c>
      <c r="C966" s="2">
        <f t="shared" si="135"/>
        <v>0</v>
      </c>
      <c r="D966" s="2">
        <f t="shared" si="136"/>
        <v>0</v>
      </c>
      <c r="E966" s="2">
        <f t="shared" si="137"/>
        <v>0</v>
      </c>
      <c r="F966" s="2">
        <f t="shared" si="134"/>
        <v>8.3580981190560944E-3</v>
      </c>
      <c r="G966" s="2">
        <f t="shared" si="134"/>
        <v>2.2860773368316777E-2</v>
      </c>
      <c r="H966" s="2">
        <f t="shared" si="130"/>
        <v>0.36560872129723121</v>
      </c>
      <c r="I966" s="2">
        <f t="shared" si="131"/>
        <v>26.772582482479237</v>
      </c>
    </row>
    <row r="967" spans="1:9" ht="13.5" x14ac:dyDescent="0.25">
      <c r="A967" s="3">
        <f>TITRES_STAT!B970</f>
        <v>43413</v>
      </c>
      <c r="B967" s="6">
        <f>TITRES_STAT!D970</f>
        <v>5.2236000000000002</v>
      </c>
      <c r="C967" s="2">
        <f t="shared" si="135"/>
        <v>0.13430000000000053</v>
      </c>
      <c r="D967" s="2">
        <f t="shared" si="136"/>
        <v>0.13430000000000053</v>
      </c>
      <c r="E967" s="2">
        <f t="shared" si="137"/>
        <v>0</v>
      </c>
      <c r="F967" s="2">
        <f t="shared" si="134"/>
        <v>1.735394825340927E-2</v>
      </c>
      <c r="G967" s="2">
        <f t="shared" si="134"/>
        <v>2.1227860984865576E-2</v>
      </c>
      <c r="H967" s="2">
        <f t="shared" si="130"/>
        <v>0.81750809776744748</v>
      </c>
      <c r="I967" s="2">
        <f t="shared" si="131"/>
        <v>44.979612402918093</v>
      </c>
    </row>
    <row r="968" spans="1:9" ht="13.5" x14ac:dyDescent="0.25">
      <c r="A968" s="3">
        <f>TITRES_STAT!B971</f>
        <v>43416</v>
      </c>
      <c r="B968" s="6">
        <f>TITRES_STAT!D971</f>
        <v>5.1599000000000004</v>
      </c>
      <c r="C968" s="2">
        <f t="shared" si="135"/>
        <v>-6.3699999999999868E-2</v>
      </c>
      <c r="D968" s="2">
        <f t="shared" si="136"/>
        <v>0</v>
      </c>
      <c r="E968" s="2">
        <f t="shared" si="137"/>
        <v>6.3699999999999868E-2</v>
      </c>
      <c r="F968" s="2">
        <f t="shared" si="134"/>
        <v>1.6114380521022893E-2</v>
      </c>
      <c r="G968" s="2">
        <f t="shared" si="134"/>
        <v>2.4261585200232309E-2</v>
      </c>
      <c r="H968" s="2">
        <f t="shared" si="130"/>
        <v>0.66419322513471191</v>
      </c>
      <c r="I968" s="2">
        <f t="shared" si="131"/>
        <v>39.910823761522479</v>
      </c>
    </row>
    <row r="969" spans="1:9" ht="13.5" x14ac:dyDescent="0.25">
      <c r="A969" s="3">
        <f>TITRES_STAT!B972</f>
        <v>43417</v>
      </c>
      <c r="B969" s="6">
        <f>TITRES_STAT!D972</f>
        <v>5.0892999999999997</v>
      </c>
      <c r="C969" s="2">
        <f t="shared" si="135"/>
        <v>-7.0600000000000662E-2</v>
      </c>
      <c r="D969" s="2">
        <f t="shared" si="136"/>
        <v>0</v>
      </c>
      <c r="E969" s="2">
        <f t="shared" si="137"/>
        <v>7.0600000000000662E-2</v>
      </c>
      <c r="F969" s="2">
        <f t="shared" si="134"/>
        <v>1.4963353340949828E-2</v>
      </c>
      <c r="G969" s="2">
        <f t="shared" si="134"/>
        <v>2.7571471971644335E-2</v>
      </c>
      <c r="H969" s="2">
        <f t="shared" si="130"/>
        <v>0.54271144305747521</v>
      </c>
      <c r="I969" s="2">
        <f t="shared" si="131"/>
        <v>35.179063816489503</v>
      </c>
    </row>
    <row r="970" spans="1:9" ht="13.5" x14ac:dyDescent="0.25">
      <c r="A970" s="3">
        <f>TITRES_STAT!B973</f>
        <v>43418</v>
      </c>
      <c r="B970" s="6">
        <f>TITRES_STAT!D973</f>
        <v>5.1952999999999996</v>
      </c>
      <c r="C970" s="2">
        <f t="shared" si="135"/>
        <v>0.10599999999999987</v>
      </c>
      <c r="D970" s="2">
        <f t="shared" si="136"/>
        <v>0.10599999999999987</v>
      </c>
      <c r="E970" s="2">
        <f t="shared" si="137"/>
        <v>0</v>
      </c>
      <c r="F970" s="2">
        <f t="shared" si="134"/>
        <v>2.1465970959453403E-2</v>
      </c>
      <c r="G970" s="2">
        <f t="shared" si="134"/>
        <v>2.5602081116526881E-2</v>
      </c>
      <c r="H970" s="2">
        <f t="shared" si="130"/>
        <v>0.83844633027103799</v>
      </c>
      <c r="I970" s="2">
        <f t="shared" si="131"/>
        <v>45.606244602605706</v>
      </c>
    </row>
    <row r="971" spans="1:9" ht="13.5" x14ac:dyDescent="0.25">
      <c r="A971" s="3">
        <f>TITRES_STAT!B974</f>
        <v>43419</v>
      </c>
      <c r="B971" s="6">
        <f>TITRES_STAT!D974</f>
        <v>5.1599000000000004</v>
      </c>
      <c r="C971" s="2">
        <f t="shared" si="135"/>
        <v>-3.539999999999921E-2</v>
      </c>
      <c r="D971" s="2">
        <f t="shared" si="136"/>
        <v>0</v>
      </c>
      <c r="E971" s="2">
        <f t="shared" si="137"/>
        <v>3.539999999999921E-2</v>
      </c>
      <c r="F971" s="2">
        <f t="shared" si="134"/>
        <v>1.9932687319492444E-2</v>
      </c>
      <c r="G971" s="2">
        <f t="shared" si="134"/>
        <v>2.6301932465346334E-2</v>
      </c>
      <c r="H971" s="2">
        <f t="shared" si="130"/>
        <v>0.75784117177528376</v>
      </c>
      <c r="I971" s="2">
        <f t="shared" si="131"/>
        <v>43.112039013736535</v>
      </c>
    </row>
    <row r="972" spans="1:9" ht="13.5" x14ac:dyDescent="0.25">
      <c r="A972" s="3">
        <f>TITRES_STAT!B975</f>
        <v>43420</v>
      </c>
      <c r="B972" s="6">
        <f>TITRES_STAT!D975</f>
        <v>5.1174999999999997</v>
      </c>
      <c r="C972" s="2">
        <f t="shared" si="135"/>
        <v>-4.2400000000000659E-2</v>
      </c>
      <c r="D972" s="2">
        <f t="shared" si="136"/>
        <v>0</v>
      </c>
      <c r="E972" s="2">
        <f t="shared" si="137"/>
        <v>4.2400000000000659E-2</v>
      </c>
      <c r="F972" s="2">
        <f t="shared" si="134"/>
        <v>1.8508923939528698E-2</v>
      </c>
      <c r="G972" s="2">
        <f t="shared" si="134"/>
        <v>2.7451794432107358E-2</v>
      </c>
      <c r="H972" s="2">
        <f t="shared" si="130"/>
        <v>0.67423366386136263</v>
      </c>
      <c r="I972" s="2">
        <f t="shared" si="131"/>
        <v>40.271180684919827</v>
      </c>
    </row>
    <row r="973" spans="1:9" ht="13.5" x14ac:dyDescent="0.25">
      <c r="A973" s="3">
        <f>TITRES_STAT!B976</f>
        <v>43423</v>
      </c>
      <c r="B973" s="6">
        <f>TITRES_STAT!D976</f>
        <v>4.9691000000000001</v>
      </c>
      <c r="C973" s="2">
        <f t="shared" si="135"/>
        <v>-0.14839999999999964</v>
      </c>
      <c r="D973" s="2">
        <f t="shared" si="136"/>
        <v>0</v>
      </c>
      <c r="E973" s="2">
        <f t="shared" si="137"/>
        <v>0.14839999999999964</v>
      </c>
      <c r="F973" s="2">
        <f t="shared" ref="F973:G988" si="138">((F972*13)+D973)/14</f>
        <v>1.7186857943848076E-2</v>
      </c>
      <c r="G973" s="2">
        <f t="shared" si="138"/>
        <v>3.6090951972671093E-2</v>
      </c>
      <c r="H973" s="2">
        <f t="shared" si="130"/>
        <v>0.47620960391575051</v>
      </c>
      <c r="I973" s="2">
        <f t="shared" si="131"/>
        <v>32.258942270296231</v>
      </c>
    </row>
    <row r="974" spans="1:9" ht="13.5" x14ac:dyDescent="0.25">
      <c r="A974" s="3">
        <f>TITRES_STAT!B977</f>
        <v>43425</v>
      </c>
      <c r="B974" s="6">
        <f>TITRES_STAT!D977</f>
        <v>5.0822000000000003</v>
      </c>
      <c r="C974" s="2">
        <f t="shared" si="135"/>
        <v>0.1131000000000002</v>
      </c>
      <c r="D974" s="2">
        <f t="shared" si="136"/>
        <v>0.1131000000000002</v>
      </c>
      <c r="E974" s="2">
        <f t="shared" si="137"/>
        <v>0</v>
      </c>
      <c r="F974" s="2">
        <f t="shared" si="138"/>
        <v>2.4037796662144655E-2</v>
      </c>
      <c r="G974" s="2">
        <f t="shared" si="138"/>
        <v>3.3513026831766012E-2</v>
      </c>
      <c r="H974" s="2">
        <f t="shared" si="130"/>
        <v>0.71726725200959573</v>
      </c>
      <c r="I974" s="2">
        <f t="shared" si="131"/>
        <v>41.767945622338566</v>
      </c>
    </row>
    <row r="975" spans="1:9" ht="13.5" x14ac:dyDescent="0.25">
      <c r="A975" s="3">
        <f>TITRES_STAT!B978</f>
        <v>43426</v>
      </c>
      <c r="B975" s="6">
        <f>TITRES_STAT!D978</f>
        <v>5.0681000000000003</v>
      </c>
      <c r="C975" s="2">
        <f t="shared" si="135"/>
        <v>-1.4100000000000001E-2</v>
      </c>
      <c r="D975" s="2">
        <f t="shared" si="136"/>
        <v>0</v>
      </c>
      <c r="E975" s="2">
        <f t="shared" si="137"/>
        <v>1.4100000000000001E-2</v>
      </c>
      <c r="F975" s="2">
        <f t="shared" si="138"/>
        <v>2.2320811186277181E-2</v>
      </c>
      <c r="G975" s="2">
        <f t="shared" si="138"/>
        <v>3.2126382058068441E-2</v>
      </c>
      <c r="H975" s="2">
        <f t="shared" si="130"/>
        <v>0.69478135278140907</v>
      </c>
      <c r="I975" s="2">
        <f t="shared" si="131"/>
        <v>40.995338522055427</v>
      </c>
    </row>
    <row r="976" spans="1:9" ht="13.5" x14ac:dyDescent="0.25">
      <c r="A976" s="3">
        <f>TITRES_STAT!B979</f>
        <v>43427</v>
      </c>
      <c r="B976" s="6">
        <f>TITRES_STAT!D979</f>
        <v>5.0044000000000004</v>
      </c>
      <c r="C976" s="2">
        <f t="shared" si="135"/>
        <v>-6.3699999999999868E-2</v>
      </c>
      <c r="D976" s="2">
        <f t="shared" si="136"/>
        <v>0</v>
      </c>
      <c r="E976" s="2">
        <f t="shared" si="137"/>
        <v>6.3699999999999868E-2</v>
      </c>
      <c r="F976" s="2">
        <f t="shared" si="138"/>
        <v>2.0726467530114527E-2</v>
      </c>
      <c r="G976" s="2">
        <f t="shared" si="138"/>
        <v>3.4381640482492114E-2</v>
      </c>
      <c r="H976" s="2">
        <f t="shared" si="130"/>
        <v>0.60283532836860709</v>
      </c>
      <c r="I976" s="2">
        <f t="shared" si="131"/>
        <v>37.610559094812515</v>
      </c>
    </row>
    <row r="977" spans="1:9" ht="13.5" x14ac:dyDescent="0.25">
      <c r="A977" s="3">
        <f>TITRES_STAT!B980</f>
        <v>43430</v>
      </c>
      <c r="B977" s="6">
        <f>TITRES_STAT!D980</f>
        <v>4.9478999999999997</v>
      </c>
      <c r="C977" s="2">
        <f t="shared" si="135"/>
        <v>-5.6500000000000661E-2</v>
      </c>
      <c r="D977" s="2">
        <f t="shared" si="136"/>
        <v>0</v>
      </c>
      <c r="E977" s="2">
        <f t="shared" si="137"/>
        <v>5.6500000000000661E-2</v>
      </c>
      <c r="F977" s="2">
        <f t="shared" si="138"/>
        <v>1.9246005563677775E-2</v>
      </c>
      <c r="G977" s="2">
        <f t="shared" si="138"/>
        <v>3.5961523305171293E-2</v>
      </c>
      <c r="H977" s="2">
        <f t="shared" ref="H977:H1040" si="139">F977/G977</f>
        <v>0.53518326797102567</v>
      </c>
      <c r="I977" s="2">
        <f t="shared" ref="I977:I1040" si="140">IF(G977=0,100,100-(100/(1+H977)))</f>
        <v>34.861197300459807</v>
      </c>
    </row>
    <row r="978" spans="1:9" ht="13.5" x14ac:dyDescent="0.25">
      <c r="A978" s="3">
        <f>TITRES_STAT!B981</f>
        <v>43431</v>
      </c>
      <c r="B978" s="6">
        <f>TITRES_STAT!D981</f>
        <v>4.9478999999999997</v>
      </c>
      <c r="C978" s="2">
        <f t="shared" si="135"/>
        <v>0</v>
      </c>
      <c r="D978" s="2">
        <f t="shared" si="136"/>
        <v>0</v>
      </c>
      <c r="E978" s="2">
        <f t="shared" si="137"/>
        <v>0</v>
      </c>
      <c r="F978" s="2">
        <f t="shared" si="138"/>
        <v>1.7871290880557934E-2</v>
      </c>
      <c r="G978" s="2">
        <f t="shared" si="138"/>
        <v>3.339284306908763E-2</v>
      </c>
      <c r="H978" s="2">
        <f t="shared" si="139"/>
        <v>0.53518326797102567</v>
      </c>
      <c r="I978" s="2">
        <f t="shared" si="140"/>
        <v>34.861197300459807</v>
      </c>
    </row>
    <row r="979" spans="1:9" ht="13.5" x14ac:dyDescent="0.25">
      <c r="A979" s="3">
        <f>TITRES_STAT!B982</f>
        <v>43432</v>
      </c>
      <c r="B979" s="6">
        <f>TITRES_STAT!D982</f>
        <v>5.0892999999999997</v>
      </c>
      <c r="C979" s="2">
        <f t="shared" si="135"/>
        <v>0.14139999999999997</v>
      </c>
      <c r="D979" s="2">
        <f t="shared" si="136"/>
        <v>0.14139999999999997</v>
      </c>
      <c r="E979" s="2">
        <f t="shared" si="137"/>
        <v>0</v>
      </c>
      <c r="F979" s="2">
        <f t="shared" si="138"/>
        <v>2.6694770103375225E-2</v>
      </c>
      <c r="G979" s="2">
        <f t="shared" si="138"/>
        <v>3.1007639992724229E-2</v>
      </c>
      <c r="H979" s="2">
        <f t="shared" si="139"/>
        <v>0.86090944391895041</v>
      </c>
      <c r="I979" s="2">
        <f t="shared" si="140"/>
        <v>46.262833838165328</v>
      </c>
    </row>
    <row r="980" spans="1:9" ht="13.5" x14ac:dyDescent="0.25">
      <c r="A980" s="3">
        <f>TITRES_STAT!B983</f>
        <v>43433</v>
      </c>
      <c r="B980" s="6">
        <f>TITRES_STAT!D983</f>
        <v>5.0822000000000003</v>
      </c>
      <c r="C980" s="2">
        <f t="shared" si="135"/>
        <v>-7.0999999999994401E-3</v>
      </c>
      <c r="D980" s="2">
        <f t="shared" si="136"/>
        <v>0</v>
      </c>
      <c r="E980" s="2">
        <f t="shared" si="137"/>
        <v>7.0999999999994401E-3</v>
      </c>
      <c r="F980" s="2">
        <f t="shared" si="138"/>
        <v>2.4788000810276992E-2</v>
      </c>
      <c r="G980" s="2">
        <f t="shared" si="138"/>
        <v>2.9299951421815316E-2</v>
      </c>
      <c r="H980" s="2">
        <f t="shared" si="139"/>
        <v>0.84600825623966924</v>
      </c>
      <c r="I980" s="2">
        <f t="shared" si="140"/>
        <v>45.829061347915832</v>
      </c>
    </row>
    <row r="981" spans="1:9" ht="13.5" x14ac:dyDescent="0.25">
      <c r="A981" s="3">
        <f>TITRES_STAT!B984</f>
        <v>43434</v>
      </c>
      <c r="B981" s="6">
        <f>TITRES_STAT!D984</f>
        <v>5.0681000000000003</v>
      </c>
      <c r="C981" s="2">
        <f t="shared" si="135"/>
        <v>-1.4100000000000001E-2</v>
      </c>
      <c r="D981" s="2">
        <f t="shared" si="136"/>
        <v>0</v>
      </c>
      <c r="E981" s="2">
        <f t="shared" si="137"/>
        <v>1.4100000000000001E-2</v>
      </c>
      <c r="F981" s="2">
        <f t="shared" si="138"/>
        <v>2.3017429323828636E-2</v>
      </c>
      <c r="G981" s="2">
        <f t="shared" si="138"/>
        <v>2.8214240605971365E-2</v>
      </c>
      <c r="H981" s="2">
        <f t="shared" si="139"/>
        <v>0.81580892589953824</v>
      </c>
      <c r="I981" s="2">
        <f t="shared" si="140"/>
        <v>44.928126206637771</v>
      </c>
    </row>
    <row r="982" spans="1:9" ht="13.5" x14ac:dyDescent="0.25">
      <c r="A982" s="3">
        <f>TITRES_STAT!B985</f>
        <v>43437</v>
      </c>
      <c r="B982" s="6">
        <f>TITRES_STAT!D985</f>
        <v>5.0892999999999997</v>
      </c>
      <c r="C982" s="2">
        <f t="shared" si="135"/>
        <v>2.1199999999999442E-2</v>
      </c>
      <c r="D982" s="2">
        <f t="shared" si="136"/>
        <v>2.1199999999999442E-2</v>
      </c>
      <c r="E982" s="2">
        <f t="shared" si="137"/>
        <v>0</v>
      </c>
      <c r="F982" s="2">
        <f t="shared" si="138"/>
        <v>2.2887612943555125E-2</v>
      </c>
      <c r="G982" s="2">
        <f t="shared" si="138"/>
        <v>2.619893770554484E-2</v>
      </c>
      <c r="H982" s="2">
        <f t="shared" si="139"/>
        <v>0.87360843408208511</v>
      </c>
      <c r="I982" s="2">
        <f t="shared" si="140"/>
        <v>46.62705494865483</v>
      </c>
    </row>
    <row r="983" spans="1:9" ht="13.5" x14ac:dyDescent="0.25">
      <c r="A983" s="3">
        <f>TITRES_STAT!B986</f>
        <v>43438</v>
      </c>
      <c r="B983" s="6">
        <f>TITRES_STAT!D986</f>
        <v>5.2377000000000002</v>
      </c>
      <c r="C983" s="2">
        <f t="shared" si="135"/>
        <v>0.14840000000000053</v>
      </c>
      <c r="D983" s="2">
        <f t="shared" si="136"/>
        <v>0.14840000000000053</v>
      </c>
      <c r="E983" s="2">
        <f t="shared" si="137"/>
        <v>0</v>
      </c>
      <c r="F983" s="2">
        <f t="shared" si="138"/>
        <v>3.1852783447586942E-2</v>
      </c>
      <c r="G983" s="2">
        <f t="shared" si="138"/>
        <v>2.4327585012291635E-2</v>
      </c>
      <c r="H983" s="2">
        <f t="shared" si="139"/>
        <v>1.309327803458221</v>
      </c>
      <c r="I983" s="2">
        <f t="shared" si="140"/>
        <v>56.697355892805739</v>
      </c>
    </row>
    <row r="984" spans="1:9" ht="13.5" x14ac:dyDescent="0.25">
      <c r="A984" s="3">
        <f>TITRES_STAT!B987</f>
        <v>43439</v>
      </c>
      <c r="B984" s="6">
        <f>TITRES_STAT!D987</f>
        <v>5.4284999999999997</v>
      </c>
      <c r="C984" s="2">
        <f t="shared" si="135"/>
        <v>0.19079999999999941</v>
      </c>
      <c r="D984" s="2">
        <f t="shared" si="136"/>
        <v>0.19079999999999941</v>
      </c>
      <c r="E984" s="2">
        <f t="shared" si="137"/>
        <v>0</v>
      </c>
      <c r="F984" s="2">
        <f t="shared" si="138"/>
        <v>4.3206156058473548E-2</v>
      </c>
      <c r="G984" s="2">
        <f t="shared" si="138"/>
        <v>2.2589900368556518E-2</v>
      </c>
      <c r="H984" s="2">
        <f t="shared" si="139"/>
        <v>1.9126315456713276</v>
      </c>
      <c r="I984" s="2">
        <f t="shared" si="140"/>
        <v>65.666786741832411</v>
      </c>
    </row>
    <row r="985" spans="1:9" ht="13.5" x14ac:dyDescent="0.25">
      <c r="A985" s="3">
        <f>TITRES_STAT!B988</f>
        <v>43440</v>
      </c>
      <c r="B985" s="6">
        <f>TITRES_STAT!D988</f>
        <v>5.3719999999999999</v>
      </c>
      <c r="C985" s="2">
        <f t="shared" si="135"/>
        <v>-5.6499999999999773E-2</v>
      </c>
      <c r="D985" s="2">
        <f t="shared" si="136"/>
        <v>0</v>
      </c>
      <c r="E985" s="2">
        <f t="shared" si="137"/>
        <v>5.6499999999999773E-2</v>
      </c>
      <c r="F985" s="2">
        <f t="shared" si="138"/>
        <v>4.0120002054296867E-2</v>
      </c>
      <c r="G985" s="2">
        <f t="shared" si="138"/>
        <v>2.5012050342231036E-2</v>
      </c>
      <c r="H985" s="2">
        <f t="shared" si="139"/>
        <v>1.6040269192388898</v>
      </c>
      <c r="I985" s="2">
        <f t="shared" si="140"/>
        <v>61.597939229741833</v>
      </c>
    </row>
    <row r="986" spans="1:9" ht="13.5" x14ac:dyDescent="0.25">
      <c r="A986" s="3">
        <f>TITRES_STAT!B989</f>
        <v>43441</v>
      </c>
      <c r="B986" s="6">
        <f>TITRES_STAT!D989</f>
        <v>5.4356</v>
      </c>
      <c r="C986" s="2">
        <f t="shared" si="135"/>
        <v>6.3600000000000101E-2</v>
      </c>
      <c r="D986" s="2">
        <f t="shared" si="136"/>
        <v>6.3600000000000101E-2</v>
      </c>
      <c r="E986" s="2">
        <f t="shared" si="137"/>
        <v>0</v>
      </c>
      <c r="F986" s="2">
        <f t="shared" si="138"/>
        <v>4.1797144764704246E-2</v>
      </c>
      <c r="G986" s="2">
        <f t="shared" si="138"/>
        <v>2.3225475317785963E-2</v>
      </c>
      <c r="H986" s="2">
        <f t="shared" si="139"/>
        <v>1.7996249460047082</v>
      </c>
      <c r="I986" s="2">
        <f t="shared" si="140"/>
        <v>64.280929792860974</v>
      </c>
    </row>
    <row r="987" spans="1:9" ht="13.5" x14ac:dyDescent="0.25">
      <c r="A987" s="3">
        <f>TITRES_STAT!B990</f>
        <v>43444</v>
      </c>
      <c r="B987" s="6">
        <f>TITRES_STAT!D990</f>
        <v>5.4143999999999997</v>
      </c>
      <c r="C987" s="2">
        <f t="shared" si="135"/>
        <v>-2.120000000000033E-2</v>
      </c>
      <c r="D987" s="2">
        <f t="shared" si="136"/>
        <v>0</v>
      </c>
      <c r="E987" s="2">
        <f t="shared" si="137"/>
        <v>2.120000000000033E-2</v>
      </c>
      <c r="F987" s="2">
        <f t="shared" si="138"/>
        <v>3.8811634424368233E-2</v>
      </c>
      <c r="G987" s="2">
        <f t="shared" si="138"/>
        <v>2.3080798509372703E-2</v>
      </c>
      <c r="H987" s="2">
        <f t="shared" si="139"/>
        <v>1.6815550990840944</v>
      </c>
      <c r="I987" s="2">
        <f t="shared" si="140"/>
        <v>62.70820613227162</v>
      </c>
    </row>
    <row r="988" spans="1:9" ht="13.5" x14ac:dyDescent="0.25">
      <c r="A988" s="3">
        <f>TITRES_STAT!B991</f>
        <v>43445</v>
      </c>
      <c r="B988" s="6">
        <f>TITRES_STAT!D991</f>
        <v>5.4710000000000001</v>
      </c>
      <c r="C988" s="2">
        <f t="shared" si="135"/>
        <v>5.6600000000000428E-2</v>
      </c>
      <c r="D988" s="2">
        <f t="shared" si="136"/>
        <v>5.6600000000000428E-2</v>
      </c>
      <c r="E988" s="2">
        <f t="shared" si="137"/>
        <v>0</v>
      </c>
      <c r="F988" s="2">
        <f t="shared" si="138"/>
        <v>4.008223196548482E-2</v>
      </c>
      <c r="G988" s="2">
        <f t="shared" si="138"/>
        <v>2.1432170044417508E-2</v>
      </c>
      <c r="H988" s="2">
        <f t="shared" si="139"/>
        <v>1.8701900872574095</v>
      </c>
      <c r="I988" s="2">
        <f t="shared" si="140"/>
        <v>65.159102024648718</v>
      </c>
    </row>
    <row r="989" spans="1:9" ht="13.5" x14ac:dyDescent="0.25">
      <c r="A989" s="3">
        <f>TITRES_STAT!B992</f>
        <v>43446</v>
      </c>
      <c r="B989" s="6">
        <f>TITRES_STAT!D992</f>
        <v>5.5274999999999999</v>
      </c>
      <c r="C989" s="2">
        <f t="shared" si="135"/>
        <v>5.6499999999999773E-2</v>
      </c>
      <c r="D989" s="2">
        <f t="shared" si="136"/>
        <v>5.6499999999999773E-2</v>
      </c>
      <c r="E989" s="2">
        <f t="shared" si="137"/>
        <v>0</v>
      </c>
      <c r="F989" s="2">
        <f t="shared" ref="F989:G1004" si="141">((F988*13)+D989)/14</f>
        <v>4.1254929682235889E-2</v>
      </c>
      <c r="G989" s="2">
        <f t="shared" si="141"/>
        <v>1.9901300755530541E-2</v>
      </c>
      <c r="H989" s="2">
        <f t="shared" si="139"/>
        <v>2.0729765450517705</v>
      </c>
      <c r="I989" s="2">
        <f t="shared" si="140"/>
        <v>67.458261221998583</v>
      </c>
    </row>
    <row r="990" spans="1:9" ht="13.5" x14ac:dyDescent="0.25">
      <c r="A990" s="3">
        <f>TITRES_STAT!B993</f>
        <v>43447</v>
      </c>
      <c r="B990" s="6">
        <f>TITRES_STAT!D993</f>
        <v>5.7042000000000002</v>
      </c>
      <c r="C990" s="2">
        <f t="shared" si="135"/>
        <v>0.1767000000000003</v>
      </c>
      <c r="D990" s="2">
        <f t="shared" si="136"/>
        <v>0.1767000000000003</v>
      </c>
      <c r="E990" s="2">
        <f t="shared" si="137"/>
        <v>0</v>
      </c>
      <c r="F990" s="2">
        <f t="shared" si="141"/>
        <v>5.0929577562076209E-2</v>
      </c>
      <c r="G990" s="2">
        <f t="shared" si="141"/>
        <v>1.8479779272992648E-2</v>
      </c>
      <c r="H990" s="2">
        <f t="shared" si="139"/>
        <v>2.7559624392542101</v>
      </c>
      <c r="I990" s="2">
        <f t="shared" si="140"/>
        <v>73.375665593754945</v>
      </c>
    </row>
    <row r="991" spans="1:9" ht="13.5" x14ac:dyDescent="0.25">
      <c r="A991" s="3">
        <f>TITRES_STAT!B994</f>
        <v>43448</v>
      </c>
      <c r="B991" s="6">
        <f>TITRES_STAT!D994</f>
        <v>5.7253999999999996</v>
      </c>
      <c r="C991" s="2">
        <f t="shared" si="135"/>
        <v>2.1199999999999442E-2</v>
      </c>
      <c r="D991" s="2">
        <f t="shared" si="136"/>
        <v>2.1199999999999442E-2</v>
      </c>
      <c r="E991" s="2">
        <f t="shared" si="137"/>
        <v>0</v>
      </c>
      <c r="F991" s="2">
        <f t="shared" si="141"/>
        <v>4.8806036307642152E-2</v>
      </c>
      <c r="G991" s="2">
        <f t="shared" si="141"/>
        <v>1.7159795039207459E-2</v>
      </c>
      <c r="H991" s="2">
        <f t="shared" si="139"/>
        <v>2.8442085815202316</v>
      </c>
      <c r="I991" s="2">
        <f t="shared" si="140"/>
        <v>73.986843356857094</v>
      </c>
    </row>
    <row r="992" spans="1:9" ht="13.5" x14ac:dyDescent="0.25">
      <c r="A992" s="3">
        <f>TITRES_STAT!B995</f>
        <v>43451</v>
      </c>
      <c r="B992" s="6">
        <f>TITRES_STAT!D995</f>
        <v>5.7183999999999999</v>
      </c>
      <c r="C992" s="2">
        <f t="shared" si="135"/>
        <v>-6.9999999999996732E-3</v>
      </c>
      <c r="D992" s="2">
        <f t="shared" si="136"/>
        <v>0</v>
      </c>
      <c r="E992" s="2">
        <f t="shared" si="137"/>
        <v>6.9999999999996732E-3</v>
      </c>
      <c r="F992" s="2">
        <f t="shared" si="141"/>
        <v>4.5319890857096277E-2</v>
      </c>
      <c r="G992" s="2">
        <f t="shared" si="141"/>
        <v>1.6434095393549761E-2</v>
      </c>
      <c r="H992" s="2">
        <f t="shared" si="139"/>
        <v>2.7576748078804472</v>
      </c>
      <c r="I992" s="2">
        <f t="shared" si="140"/>
        <v>73.38779827613503</v>
      </c>
    </row>
    <row r="993" spans="1:9" ht="13.5" x14ac:dyDescent="0.25">
      <c r="A993" s="3">
        <f>TITRES_STAT!B996</f>
        <v>43452</v>
      </c>
      <c r="B993" s="6">
        <f>TITRES_STAT!D996</f>
        <v>5.7253999999999996</v>
      </c>
      <c r="C993" s="2">
        <f t="shared" si="135"/>
        <v>6.9999999999996732E-3</v>
      </c>
      <c r="D993" s="2">
        <f t="shared" si="136"/>
        <v>6.9999999999996732E-3</v>
      </c>
      <c r="E993" s="2">
        <f t="shared" si="137"/>
        <v>0</v>
      </c>
      <c r="F993" s="2">
        <f t="shared" si="141"/>
        <v>4.2582755795875095E-2</v>
      </c>
      <c r="G993" s="2">
        <f t="shared" si="141"/>
        <v>1.5260231436867637E-2</v>
      </c>
      <c r="H993" s="2">
        <f t="shared" si="139"/>
        <v>2.7904397106978456</v>
      </c>
      <c r="I993" s="2">
        <f t="shared" si="140"/>
        <v>73.617836548681225</v>
      </c>
    </row>
    <row r="994" spans="1:9" ht="13.5" x14ac:dyDescent="0.25">
      <c r="A994" s="3">
        <f>TITRES_STAT!B997</f>
        <v>43453</v>
      </c>
      <c r="B994" s="6">
        <f>TITRES_STAT!D997</f>
        <v>5.7183999999999999</v>
      </c>
      <c r="C994" s="2">
        <f t="shared" si="135"/>
        <v>-6.9999999999996732E-3</v>
      </c>
      <c r="D994" s="2">
        <f t="shared" si="136"/>
        <v>0</v>
      </c>
      <c r="E994" s="2">
        <f t="shared" si="137"/>
        <v>6.9999999999996732E-3</v>
      </c>
      <c r="F994" s="2">
        <f t="shared" si="141"/>
        <v>3.9541130381884018E-2</v>
      </c>
      <c r="G994" s="2">
        <f t="shared" si="141"/>
        <v>1.4670214905662782E-2</v>
      </c>
      <c r="H994" s="2">
        <f t="shared" si="139"/>
        <v>2.695334092660151</v>
      </c>
      <c r="I994" s="2">
        <f t="shared" si="140"/>
        <v>72.938847343025145</v>
      </c>
    </row>
    <row r="995" spans="1:9" ht="13.5" x14ac:dyDescent="0.25">
      <c r="A995" s="3">
        <f>TITRES_STAT!B998</f>
        <v>43454</v>
      </c>
      <c r="B995" s="6">
        <f>TITRES_STAT!D998</f>
        <v>5.7183999999999999</v>
      </c>
      <c r="C995" s="2">
        <f t="shared" si="135"/>
        <v>0</v>
      </c>
      <c r="D995" s="2">
        <f t="shared" si="136"/>
        <v>0</v>
      </c>
      <c r="E995" s="2">
        <f t="shared" si="137"/>
        <v>0</v>
      </c>
      <c r="F995" s="2">
        <f t="shared" si="141"/>
        <v>3.6716763926035165E-2</v>
      </c>
      <c r="G995" s="2">
        <f t="shared" si="141"/>
        <v>1.3622342412401154E-2</v>
      </c>
      <c r="H995" s="2">
        <f t="shared" si="139"/>
        <v>2.6953340926601514</v>
      </c>
      <c r="I995" s="2">
        <f t="shared" si="140"/>
        <v>72.938847343025145</v>
      </c>
    </row>
    <row r="996" spans="1:9" ht="13.5" x14ac:dyDescent="0.25">
      <c r="A996" s="3">
        <f>TITRES_STAT!B999</f>
        <v>43455</v>
      </c>
      <c r="B996" s="6">
        <f>TITRES_STAT!D999</f>
        <v>5.6547000000000001</v>
      </c>
      <c r="C996" s="2">
        <f t="shared" si="135"/>
        <v>-6.3699999999999868E-2</v>
      </c>
      <c r="D996" s="2">
        <f t="shared" si="136"/>
        <v>0</v>
      </c>
      <c r="E996" s="2">
        <f t="shared" si="137"/>
        <v>6.3699999999999868E-2</v>
      </c>
      <c r="F996" s="2">
        <f t="shared" si="141"/>
        <v>3.4094137931318366E-2</v>
      </c>
      <c r="G996" s="2">
        <f t="shared" si="141"/>
        <v>1.7199317954372493E-2</v>
      </c>
      <c r="H996" s="2">
        <f t="shared" si="139"/>
        <v>1.9822959271853446</v>
      </c>
      <c r="I996" s="2">
        <f t="shared" si="140"/>
        <v>66.468786987755834</v>
      </c>
    </row>
    <row r="997" spans="1:9" ht="13.5" x14ac:dyDescent="0.25">
      <c r="A997" s="3">
        <f>TITRES_STAT!B1000</f>
        <v>43458</v>
      </c>
      <c r="B997" s="6">
        <f>TITRES_STAT!D1000</f>
        <v>5.6547000000000001</v>
      </c>
      <c r="C997" s="2">
        <f t="shared" si="135"/>
        <v>0</v>
      </c>
      <c r="D997" s="2">
        <f t="shared" si="136"/>
        <v>0</v>
      </c>
      <c r="E997" s="2">
        <f t="shared" si="137"/>
        <v>0</v>
      </c>
      <c r="F997" s="2">
        <f t="shared" si="141"/>
        <v>3.1658842364795624E-2</v>
      </c>
      <c r="G997" s="2">
        <f t="shared" si="141"/>
        <v>1.5970795243345888E-2</v>
      </c>
      <c r="H997" s="2">
        <f t="shared" si="139"/>
        <v>1.9822959271853444</v>
      </c>
      <c r="I997" s="2">
        <f t="shared" si="140"/>
        <v>66.468786987755834</v>
      </c>
    </row>
    <row r="998" spans="1:9" ht="13.5" x14ac:dyDescent="0.25">
      <c r="A998" s="3">
        <f>TITRES_STAT!B1001</f>
        <v>43459</v>
      </c>
      <c r="B998" s="6">
        <f>TITRES_STAT!D1001</f>
        <v>5.6547000000000001</v>
      </c>
      <c r="C998" s="2">
        <f t="shared" si="135"/>
        <v>0</v>
      </c>
      <c r="D998" s="2">
        <f t="shared" si="136"/>
        <v>0</v>
      </c>
      <c r="E998" s="2">
        <f t="shared" si="137"/>
        <v>0</v>
      </c>
      <c r="F998" s="2">
        <f t="shared" si="141"/>
        <v>2.9397496481595935E-2</v>
      </c>
      <c r="G998" s="2">
        <f t="shared" si="141"/>
        <v>1.4830024154535467E-2</v>
      </c>
      <c r="H998" s="2">
        <f t="shared" si="139"/>
        <v>1.9822959271853444</v>
      </c>
      <c r="I998" s="2">
        <f t="shared" si="140"/>
        <v>66.468786987755834</v>
      </c>
    </row>
    <row r="999" spans="1:9" ht="13.5" x14ac:dyDescent="0.25">
      <c r="A999" s="3">
        <f>TITRES_STAT!B1002</f>
        <v>43460</v>
      </c>
      <c r="B999" s="6">
        <f>TITRES_STAT!D1002</f>
        <v>5.6547000000000001</v>
      </c>
      <c r="C999" s="2">
        <f t="shared" si="135"/>
        <v>0</v>
      </c>
      <c r="D999" s="2">
        <f t="shared" si="136"/>
        <v>0</v>
      </c>
      <c r="E999" s="2">
        <f t="shared" si="137"/>
        <v>0</v>
      </c>
      <c r="F999" s="2">
        <f t="shared" si="141"/>
        <v>2.7297675304339082E-2</v>
      </c>
      <c r="G999" s="2">
        <f t="shared" si="141"/>
        <v>1.3770736714925791E-2</v>
      </c>
      <c r="H999" s="2">
        <f t="shared" si="139"/>
        <v>1.9822959271853442</v>
      </c>
      <c r="I999" s="2">
        <f t="shared" si="140"/>
        <v>66.468786987755834</v>
      </c>
    </row>
    <row r="1000" spans="1:9" ht="13.5" x14ac:dyDescent="0.25">
      <c r="A1000" s="3">
        <f>TITRES_STAT!B1003</f>
        <v>43461</v>
      </c>
      <c r="B1000" s="6">
        <f>TITRES_STAT!D1003</f>
        <v>5.6547000000000001</v>
      </c>
      <c r="C1000" s="2">
        <f t="shared" si="135"/>
        <v>0</v>
      </c>
      <c r="D1000" s="2">
        <f t="shared" si="136"/>
        <v>0</v>
      </c>
      <c r="E1000" s="2">
        <f t="shared" si="137"/>
        <v>0</v>
      </c>
      <c r="F1000" s="2">
        <f t="shared" si="141"/>
        <v>2.5347841354029149E-2</v>
      </c>
      <c r="G1000" s="2">
        <f t="shared" si="141"/>
        <v>1.2787112663859663E-2</v>
      </c>
      <c r="H1000" s="2">
        <f t="shared" si="139"/>
        <v>1.9822959271853444</v>
      </c>
      <c r="I1000" s="2">
        <f t="shared" si="140"/>
        <v>66.468786987755834</v>
      </c>
    </row>
    <row r="1001" spans="1:9" ht="13.5" x14ac:dyDescent="0.25">
      <c r="A1001" s="3">
        <f>TITRES_STAT!B1004</f>
        <v>43462</v>
      </c>
      <c r="B1001" s="6">
        <f>TITRES_STAT!D1004</f>
        <v>5.6547000000000001</v>
      </c>
      <c r="C1001" s="2">
        <f t="shared" si="135"/>
        <v>0</v>
      </c>
      <c r="D1001" s="2">
        <f t="shared" si="136"/>
        <v>0</v>
      </c>
      <c r="E1001" s="2">
        <f t="shared" si="137"/>
        <v>0</v>
      </c>
      <c r="F1001" s="2">
        <f t="shared" si="141"/>
        <v>2.3537281257312779E-2</v>
      </c>
      <c r="G1001" s="2">
        <f t="shared" si="141"/>
        <v>1.1873747473583973E-2</v>
      </c>
      <c r="H1001" s="2">
        <f t="shared" si="139"/>
        <v>1.9822959271853442</v>
      </c>
      <c r="I1001" s="2">
        <f t="shared" si="140"/>
        <v>66.468786987755834</v>
      </c>
    </row>
    <row r="1002" spans="1:9" ht="13.5" x14ac:dyDescent="0.25">
      <c r="A1002" s="3">
        <f>TITRES_STAT!B1005</f>
        <v>43465</v>
      </c>
      <c r="B1002" s="6">
        <f>TITRES_STAT!D1005</f>
        <v>5.6547000000000001</v>
      </c>
      <c r="C1002" s="2">
        <f t="shared" si="135"/>
        <v>0</v>
      </c>
      <c r="D1002" s="2">
        <f t="shared" si="136"/>
        <v>0</v>
      </c>
      <c r="E1002" s="2">
        <f t="shared" si="137"/>
        <v>0</v>
      </c>
      <c r="F1002" s="2">
        <f t="shared" si="141"/>
        <v>2.1856046881790436E-2</v>
      </c>
      <c r="G1002" s="2">
        <f t="shared" si="141"/>
        <v>1.102562265404226E-2</v>
      </c>
      <c r="H1002" s="2">
        <f t="shared" si="139"/>
        <v>1.982295927185344</v>
      </c>
      <c r="I1002" s="2">
        <f t="shared" si="140"/>
        <v>66.468786987755834</v>
      </c>
    </row>
    <row r="1003" spans="1:9" ht="13.5" x14ac:dyDescent="0.25">
      <c r="A1003" s="3">
        <f>TITRES_STAT!B1006</f>
        <v>43467</v>
      </c>
      <c r="B1003" s="6">
        <f>TITRES_STAT!D1006</f>
        <v>5.6547000000000001</v>
      </c>
      <c r="C1003" s="2">
        <f t="shared" si="135"/>
        <v>0</v>
      </c>
      <c r="D1003" s="2">
        <f t="shared" si="136"/>
        <v>0</v>
      </c>
      <c r="E1003" s="2">
        <f t="shared" si="137"/>
        <v>0</v>
      </c>
      <c r="F1003" s="2">
        <f t="shared" si="141"/>
        <v>2.0294900675948264E-2</v>
      </c>
      <c r="G1003" s="2">
        <f t="shared" si="141"/>
        <v>1.0238078178753527E-2</v>
      </c>
      <c r="H1003" s="2">
        <f t="shared" si="139"/>
        <v>1.9822959271853442</v>
      </c>
      <c r="I1003" s="2">
        <f t="shared" si="140"/>
        <v>66.468786987755834</v>
      </c>
    </row>
    <row r="1004" spans="1:9" ht="13.5" x14ac:dyDescent="0.25">
      <c r="A1004" s="3">
        <f>TITRES_STAT!B1007</f>
        <v>43468</v>
      </c>
      <c r="B1004" s="6">
        <f>TITRES_STAT!D1007</f>
        <v>5.6547000000000001</v>
      </c>
      <c r="C1004" s="2">
        <f t="shared" si="135"/>
        <v>0</v>
      </c>
      <c r="D1004" s="2">
        <f t="shared" si="136"/>
        <v>0</v>
      </c>
      <c r="E1004" s="2">
        <f t="shared" si="137"/>
        <v>0</v>
      </c>
      <c r="F1004" s="2">
        <f t="shared" si="141"/>
        <v>1.8845264913380531E-2</v>
      </c>
      <c r="G1004" s="2">
        <f t="shared" si="141"/>
        <v>9.5067868802711335E-3</v>
      </c>
      <c r="H1004" s="2">
        <f t="shared" si="139"/>
        <v>1.9822959271853442</v>
      </c>
      <c r="I1004" s="2">
        <f t="shared" si="140"/>
        <v>66.468786987755834</v>
      </c>
    </row>
    <row r="1005" spans="1:9" ht="13.5" x14ac:dyDescent="0.25">
      <c r="A1005" s="3">
        <f>TITRES_STAT!B1008</f>
        <v>43469</v>
      </c>
      <c r="B1005" s="6">
        <f>TITRES_STAT!D1008</f>
        <v>5.6547000000000001</v>
      </c>
      <c r="C1005" s="2">
        <f t="shared" si="135"/>
        <v>0</v>
      </c>
      <c r="D1005" s="2">
        <f t="shared" si="136"/>
        <v>0</v>
      </c>
      <c r="E1005" s="2">
        <f t="shared" si="137"/>
        <v>0</v>
      </c>
      <c r="F1005" s="2">
        <f t="shared" ref="F1005:G1020" si="142">((F1004*13)+D1005)/14</f>
        <v>1.749917456242478E-2</v>
      </c>
      <c r="G1005" s="2">
        <f t="shared" si="142"/>
        <v>8.8277306745374821E-3</v>
      </c>
      <c r="H1005" s="2">
        <f t="shared" si="139"/>
        <v>1.982295927185344</v>
      </c>
      <c r="I1005" s="2">
        <f t="shared" si="140"/>
        <v>66.468786987755834</v>
      </c>
    </row>
    <row r="1006" spans="1:9" ht="13.5" x14ac:dyDescent="0.25">
      <c r="A1006" s="3">
        <f>TITRES_STAT!B1009</f>
        <v>43472</v>
      </c>
      <c r="B1006" s="6">
        <f>TITRES_STAT!D1009</f>
        <v>5.6547000000000001</v>
      </c>
      <c r="C1006" s="2">
        <f t="shared" si="135"/>
        <v>0</v>
      </c>
      <c r="D1006" s="2">
        <f t="shared" si="136"/>
        <v>0</v>
      </c>
      <c r="E1006" s="2">
        <f t="shared" si="137"/>
        <v>0</v>
      </c>
      <c r="F1006" s="2">
        <f t="shared" si="142"/>
        <v>1.6249233522251581E-2</v>
      </c>
      <c r="G1006" s="2">
        <f t="shared" si="142"/>
        <v>8.1971784834990909E-3</v>
      </c>
      <c r="H1006" s="2">
        <f t="shared" si="139"/>
        <v>1.9822959271853438</v>
      </c>
      <c r="I1006" s="2">
        <f t="shared" si="140"/>
        <v>66.468786987755834</v>
      </c>
    </row>
    <row r="1007" spans="1:9" ht="13.5" x14ac:dyDescent="0.25">
      <c r="A1007" s="3">
        <f>TITRES_STAT!B1010</f>
        <v>43473</v>
      </c>
      <c r="B1007" s="6">
        <f>TITRES_STAT!D1010</f>
        <v>5.6193999999999997</v>
      </c>
      <c r="C1007" s="2">
        <f t="shared" si="135"/>
        <v>-3.5300000000000331E-2</v>
      </c>
      <c r="D1007" s="2">
        <f t="shared" si="136"/>
        <v>0</v>
      </c>
      <c r="E1007" s="2">
        <f t="shared" si="137"/>
        <v>3.5300000000000331E-2</v>
      </c>
      <c r="F1007" s="2">
        <f t="shared" si="142"/>
        <v>1.5088573984947897E-2</v>
      </c>
      <c r="G1007" s="2">
        <f t="shared" si="142"/>
        <v>1.0133094306106321E-2</v>
      </c>
      <c r="H1007" s="2">
        <f t="shared" si="139"/>
        <v>1.4890391354450678</v>
      </c>
      <c r="I1007" s="2">
        <f t="shared" si="140"/>
        <v>59.823853881622917</v>
      </c>
    </row>
    <row r="1008" spans="1:9" ht="13.5" x14ac:dyDescent="0.25">
      <c r="A1008" s="3">
        <f>TITRES_STAT!B1011</f>
        <v>43474</v>
      </c>
      <c r="B1008" s="6">
        <f>TITRES_STAT!D1011</f>
        <v>5.6477000000000004</v>
      </c>
      <c r="C1008" s="2">
        <f t="shared" si="135"/>
        <v>2.8300000000000658E-2</v>
      </c>
      <c r="D1008" s="2">
        <f t="shared" si="136"/>
        <v>2.8300000000000658E-2</v>
      </c>
      <c r="E1008" s="2">
        <f t="shared" si="137"/>
        <v>0</v>
      </c>
      <c r="F1008" s="2">
        <f t="shared" si="142"/>
        <v>1.6032247271737379E-2</v>
      </c>
      <c r="G1008" s="2">
        <f t="shared" si="142"/>
        <v>9.4093018556701546E-3</v>
      </c>
      <c r="H1008" s="2">
        <f t="shared" si="139"/>
        <v>1.7038721381944144</v>
      </c>
      <c r="I1008" s="2">
        <f t="shared" si="140"/>
        <v>63.016002647677801</v>
      </c>
    </row>
    <row r="1009" spans="1:9" ht="13.5" x14ac:dyDescent="0.25">
      <c r="A1009" s="3">
        <f>TITRES_STAT!B1012</f>
        <v>43475</v>
      </c>
      <c r="B1009" s="6">
        <f>TITRES_STAT!D1012</f>
        <v>5.6477000000000004</v>
      </c>
      <c r="C1009" s="2">
        <f t="shared" si="135"/>
        <v>0</v>
      </c>
      <c r="D1009" s="2">
        <f t="shared" si="136"/>
        <v>0</v>
      </c>
      <c r="E1009" s="2">
        <f t="shared" si="137"/>
        <v>0</v>
      </c>
      <c r="F1009" s="2">
        <f t="shared" si="142"/>
        <v>1.4887086752327566E-2</v>
      </c>
      <c r="G1009" s="2">
        <f t="shared" si="142"/>
        <v>8.7372088659794286E-3</v>
      </c>
      <c r="H1009" s="2">
        <f t="shared" si="139"/>
        <v>1.7038721381944146</v>
      </c>
      <c r="I1009" s="2">
        <f t="shared" si="140"/>
        <v>63.016002647677801</v>
      </c>
    </row>
    <row r="1010" spans="1:9" ht="13.5" x14ac:dyDescent="0.25">
      <c r="A1010" s="3">
        <f>TITRES_STAT!B1013</f>
        <v>43476</v>
      </c>
      <c r="B1010" s="6">
        <f>TITRES_STAT!D1013</f>
        <v>5.6193999999999997</v>
      </c>
      <c r="C1010" s="2">
        <f t="shared" si="135"/>
        <v>-2.8300000000000658E-2</v>
      </c>
      <c r="D1010" s="2">
        <f t="shared" si="136"/>
        <v>0</v>
      </c>
      <c r="E1010" s="2">
        <f t="shared" si="137"/>
        <v>2.8300000000000658E-2</v>
      </c>
      <c r="F1010" s="2">
        <f t="shared" si="142"/>
        <v>1.3823723412875596E-2</v>
      </c>
      <c r="G1010" s="2">
        <f t="shared" si="142"/>
        <v>1.0134551089838089E-2</v>
      </c>
      <c r="H1010" s="2">
        <f t="shared" si="139"/>
        <v>1.3640193127781102</v>
      </c>
      <c r="I1010" s="2">
        <f t="shared" si="140"/>
        <v>57.699161144972365</v>
      </c>
    </row>
    <row r="1011" spans="1:9" ht="13.5" x14ac:dyDescent="0.25">
      <c r="A1011" s="3">
        <f>TITRES_STAT!B1014</f>
        <v>43480</v>
      </c>
      <c r="B1011" s="6">
        <f>TITRES_STAT!D1014</f>
        <v>5.6477000000000004</v>
      </c>
      <c r="C1011" s="2">
        <f t="shared" si="135"/>
        <v>2.8300000000000658E-2</v>
      </c>
      <c r="D1011" s="2">
        <f t="shared" si="136"/>
        <v>2.8300000000000658E-2</v>
      </c>
      <c r="E1011" s="2">
        <f t="shared" si="137"/>
        <v>0</v>
      </c>
      <c r="F1011" s="2">
        <f t="shared" si="142"/>
        <v>1.4857743169098814E-2</v>
      </c>
      <c r="G1011" s="2">
        <f t="shared" si="142"/>
        <v>9.4106545834210815E-3</v>
      </c>
      <c r="H1011" s="2">
        <f t="shared" si="139"/>
        <v>1.5788214345125329</v>
      </c>
      <c r="I1011" s="2">
        <f t="shared" si="140"/>
        <v>61.222596236523565</v>
      </c>
    </row>
    <row r="1012" spans="1:9" ht="13.5" x14ac:dyDescent="0.25">
      <c r="A1012" s="3">
        <f>TITRES_STAT!B1015</f>
        <v>43481</v>
      </c>
      <c r="B1012" s="6">
        <f>TITRES_STAT!D1015</f>
        <v>5.5133999999999999</v>
      </c>
      <c r="C1012" s="2">
        <f t="shared" si="135"/>
        <v>-0.13430000000000053</v>
      </c>
      <c r="D1012" s="2">
        <f t="shared" si="136"/>
        <v>0</v>
      </c>
      <c r="E1012" s="2">
        <f t="shared" si="137"/>
        <v>0.13430000000000053</v>
      </c>
      <c r="F1012" s="2">
        <f t="shared" si="142"/>
        <v>1.3796475799877471E-2</v>
      </c>
      <c r="G1012" s="2">
        <f t="shared" si="142"/>
        <v>1.8331322113176757E-2</v>
      </c>
      <c r="H1012" s="2">
        <f t="shared" si="139"/>
        <v>0.75261760797713606</v>
      </c>
      <c r="I1012" s="2">
        <f t="shared" si="140"/>
        <v>42.942488113297237</v>
      </c>
    </row>
    <row r="1013" spans="1:9" ht="13.5" x14ac:dyDescent="0.25">
      <c r="A1013" s="3">
        <f>TITRES_STAT!B1016</f>
        <v>43482</v>
      </c>
      <c r="B1013" s="6">
        <f>TITRES_STAT!D1016</f>
        <v>5.3719999999999999</v>
      </c>
      <c r="C1013" s="2">
        <f t="shared" si="135"/>
        <v>-0.14139999999999997</v>
      </c>
      <c r="D1013" s="2">
        <f t="shared" si="136"/>
        <v>0</v>
      </c>
      <c r="E1013" s="2">
        <f t="shared" si="137"/>
        <v>0.14139999999999997</v>
      </c>
      <c r="F1013" s="2">
        <f t="shared" si="142"/>
        <v>1.2811013242743365E-2</v>
      </c>
      <c r="G1013" s="2">
        <f t="shared" si="142"/>
        <v>2.7121941962235559E-2</v>
      </c>
      <c r="H1013" s="2">
        <f t="shared" si="139"/>
        <v>0.47234867107161238</v>
      </c>
      <c r="I1013" s="2">
        <f t="shared" si="140"/>
        <v>32.081305220170776</v>
      </c>
    </row>
    <row r="1014" spans="1:9" ht="13.5" x14ac:dyDescent="0.25">
      <c r="A1014" s="3">
        <f>TITRES_STAT!B1017</f>
        <v>43483</v>
      </c>
      <c r="B1014" s="6">
        <f>TITRES_STAT!D1017</f>
        <v>5.5133999999999999</v>
      </c>
      <c r="C1014" s="2">
        <f t="shared" si="135"/>
        <v>0.14139999999999997</v>
      </c>
      <c r="D1014" s="2">
        <f t="shared" si="136"/>
        <v>0.14139999999999997</v>
      </c>
      <c r="E1014" s="2">
        <f t="shared" si="137"/>
        <v>0</v>
      </c>
      <c r="F1014" s="2">
        <f t="shared" si="142"/>
        <v>2.1995940868261694E-2</v>
      </c>
      <c r="G1014" s="2">
        <f t="shared" si="142"/>
        <v>2.5184660393504449E-2</v>
      </c>
      <c r="H1014" s="2">
        <f t="shared" si="139"/>
        <v>0.8733864393873193</v>
      </c>
      <c r="I1014" s="2">
        <f t="shared" si="140"/>
        <v>46.620730300201998</v>
      </c>
    </row>
    <row r="1015" spans="1:9" ht="13.5" x14ac:dyDescent="0.25">
      <c r="A1015" s="3">
        <f>TITRES_STAT!B1018</f>
        <v>43486</v>
      </c>
      <c r="B1015" s="6">
        <f>TITRES_STAT!D1018</f>
        <v>5.3507999999999996</v>
      </c>
      <c r="C1015" s="2">
        <f t="shared" si="135"/>
        <v>-0.1626000000000003</v>
      </c>
      <c r="D1015" s="2">
        <f t="shared" si="136"/>
        <v>0</v>
      </c>
      <c r="E1015" s="2">
        <f t="shared" si="137"/>
        <v>0.1626000000000003</v>
      </c>
      <c r="F1015" s="2">
        <f t="shared" si="142"/>
        <v>2.0424802234814431E-2</v>
      </c>
      <c r="G1015" s="2">
        <f t="shared" si="142"/>
        <v>3.5000041793968435E-2</v>
      </c>
      <c r="H1015" s="2">
        <f t="shared" si="139"/>
        <v>0.58356508129468121</v>
      </c>
      <c r="I1015" s="2">
        <f t="shared" si="140"/>
        <v>36.851348150312447</v>
      </c>
    </row>
    <row r="1016" spans="1:9" ht="13.5" x14ac:dyDescent="0.25">
      <c r="A1016" s="3">
        <f>TITRES_STAT!B1019</f>
        <v>43487</v>
      </c>
      <c r="B1016" s="6">
        <f>TITRES_STAT!D1019</f>
        <v>5.1952999999999996</v>
      </c>
      <c r="C1016" s="2">
        <f t="shared" si="135"/>
        <v>-0.15549999999999997</v>
      </c>
      <c r="D1016" s="2">
        <f t="shared" si="136"/>
        <v>0</v>
      </c>
      <c r="E1016" s="2">
        <f t="shared" si="137"/>
        <v>0.15549999999999997</v>
      </c>
      <c r="F1016" s="2">
        <f t="shared" si="142"/>
        <v>1.8965887789470542E-2</v>
      </c>
      <c r="G1016" s="2">
        <f t="shared" si="142"/>
        <v>4.3607181665827832E-2</v>
      </c>
      <c r="H1016" s="2">
        <f t="shared" si="139"/>
        <v>0.43492578664703979</v>
      </c>
      <c r="I1016" s="2">
        <f t="shared" si="140"/>
        <v>30.309984717977756</v>
      </c>
    </row>
    <row r="1017" spans="1:9" ht="13.5" x14ac:dyDescent="0.25">
      <c r="A1017" s="3">
        <f>TITRES_STAT!B1020</f>
        <v>43488</v>
      </c>
      <c r="B1017" s="6">
        <f>TITRES_STAT!D1020</f>
        <v>5.0892999999999997</v>
      </c>
      <c r="C1017" s="2">
        <f t="shared" si="135"/>
        <v>-0.10599999999999987</v>
      </c>
      <c r="D1017" s="2">
        <f t="shared" si="136"/>
        <v>0</v>
      </c>
      <c r="E1017" s="2">
        <f t="shared" si="137"/>
        <v>0.10599999999999987</v>
      </c>
      <c r="F1017" s="2">
        <f t="shared" si="142"/>
        <v>1.7611181518794074E-2</v>
      </c>
      <c r="G1017" s="2">
        <f t="shared" si="142"/>
        <v>4.8063811546840127E-2</v>
      </c>
      <c r="H1017" s="2">
        <f t="shared" si="139"/>
        <v>0.36641250354502714</v>
      </c>
      <c r="I1017" s="2">
        <f t="shared" si="140"/>
        <v>26.815657979885643</v>
      </c>
    </row>
    <row r="1018" spans="1:9" ht="13.5" x14ac:dyDescent="0.25">
      <c r="A1018" s="3">
        <f>TITRES_STAT!B1021</f>
        <v>43489</v>
      </c>
      <c r="B1018" s="6">
        <f>TITRES_STAT!D1021</f>
        <v>5.0892999999999997</v>
      </c>
      <c r="C1018" s="2">
        <f t="shared" si="135"/>
        <v>0</v>
      </c>
      <c r="D1018" s="2">
        <f t="shared" si="136"/>
        <v>0</v>
      </c>
      <c r="E1018" s="2">
        <f t="shared" si="137"/>
        <v>0</v>
      </c>
      <c r="F1018" s="2">
        <f t="shared" si="142"/>
        <v>1.6353239981737353E-2</v>
      </c>
      <c r="G1018" s="2">
        <f t="shared" si="142"/>
        <v>4.4630682150637258E-2</v>
      </c>
      <c r="H1018" s="2">
        <f t="shared" si="139"/>
        <v>0.36641250354502714</v>
      </c>
      <c r="I1018" s="2">
        <f t="shared" si="140"/>
        <v>26.815657979885643</v>
      </c>
    </row>
    <row r="1019" spans="1:9" ht="13.5" x14ac:dyDescent="0.25">
      <c r="A1019" s="3">
        <f>TITRES_STAT!B1022</f>
        <v>43490</v>
      </c>
      <c r="B1019" s="6">
        <f>TITRES_STAT!D1022</f>
        <v>5.0186000000000002</v>
      </c>
      <c r="C1019" s="2">
        <f t="shared" si="135"/>
        <v>-7.0699999999999541E-2</v>
      </c>
      <c r="D1019" s="2">
        <f t="shared" si="136"/>
        <v>0</v>
      </c>
      <c r="E1019" s="2">
        <f t="shared" si="137"/>
        <v>7.0699999999999541E-2</v>
      </c>
      <c r="F1019" s="2">
        <f t="shared" si="142"/>
        <v>1.5185151411613257E-2</v>
      </c>
      <c r="G1019" s="2">
        <f t="shared" si="142"/>
        <v>4.6492776282734564E-2</v>
      </c>
      <c r="H1019" s="2">
        <f t="shared" si="139"/>
        <v>0.3266131348936539</v>
      </c>
      <c r="I1019" s="2">
        <f t="shared" si="140"/>
        <v>24.620073953951646</v>
      </c>
    </row>
    <row r="1020" spans="1:9" ht="13.5" x14ac:dyDescent="0.25">
      <c r="A1020" s="3">
        <f>TITRES_STAT!B1023</f>
        <v>43493</v>
      </c>
      <c r="B1020" s="6">
        <f>TITRES_STAT!D1023</f>
        <v>4.9478999999999997</v>
      </c>
      <c r="C1020" s="2">
        <f t="shared" si="135"/>
        <v>-7.0700000000000429E-2</v>
      </c>
      <c r="D1020" s="2">
        <f t="shared" si="136"/>
        <v>0</v>
      </c>
      <c r="E1020" s="2">
        <f t="shared" si="137"/>
        <v>7.0700000000000429E-2</v>
      </c>
      <c r="F1020" s="2">
        <f t="shared" si="142"/>
        <v>1.4100497739355166E-2</v>
      </c>
      <c r="G1020" s="2">
        <f t="shared" si="142"/>
        <v>4.82218636911107E-2</v>
      </c>
      <c r="H1020" s="2">
        <f t="shared" si="139"/>
        <v>0.29240880920067958</v>
      </c>
      <c r="I1020" s="2">
        <f t="shared" si="140"/>
        <v>22.625101834575602</v>
      </c>
    </row>
    <row r="1021" spans="1:9" ht="13.5" x14ac:dyDescent="0.25">
      <c r="A1021" s="3">
        <f>TITRES_STAT!B1024</f>
        <v>43494</v>
      </c>
      <c r="B1021" s="6">
        <f>TITRES_STAT!D1024</f>
        <v>5.0892999999999997</v>
      </c>
      <c r="C1021" s="2">
        <f t="shared" si="135"/>
        <v>0.14139999999999997</v>
      </c>
      <c r="D1021" s="2">
        <f t="shared" si="136"/>
        <v>0.14139999999999997</v>
      </c>
      <c r="E1021" s="2">
        <f t="shared" si="137"/>
        <v>0</v>
      </c>
      <c r="F1021" s="2">
        <f t="shared" ref="F1021:G1036" si="143">((F1020*13)+D1021)/14</f>
        <v>2.3193319329401222E-2</v>
      </c>
      <c r="G1021" s="2">
        <f t="shared" si="143"/>
        <v>4.4777444856031363E-2</v>
      </c>
      <c r="H1021" s="2">
        <f t="shared" si="139"/>
        <v>0.51796879888909431</v>
      </c>
      <c r="I1021" s="2">
        <f t="shared" si="140"/>
        <v>34.122493115020745</v>
      </c>
    </row>
    <row r="1022" spans="1:9" ht="13.5" x14ac:dyDescent="0.25">
      <c r="A1022" s="3">
        <f>TITRES_STAT!B1025</f>
        <v>43495</v>
      </c>
      <c r="B1022" s="6">
        <f>TITRES_STAT!D1025</f>
        <v>5.2377000000000002</v>
      </c>
      <c r="C1022" s="2">
        <f t="shared" si="135"/>
        <v>0.14840000000000053</v>
      </c>
      <c r="D1022" s="2">
        <f t="shared" si="136"/>
        <v>0.14840000000000053</v>
      </c>
      <c r="E1022" s="2">
        <f t="shared" si="137"/>
        <v>0</v>
      </c>
      <c r="F1022" s="2">
        <f t="shared" si="143"/>
        <v>3.2136653663015456E-2</v>
      </c>
      <c r="G1022" s="2">
        <f t="shared" si="143"/>
        <v>4.1579055937743407E-2</v>
      </c>
      <c r="H1022" s="2">
        <f t="shared" si="139"/>
        <v>0.77290484207082233</v>
      </c>
      <c r="I1022" s="2">
        <f t="shared" si="140"/>
        <v>43.595393488126483</v>
      </c>
    </row>
    <row r="1023" spans="1:9" ht="13.5" x14ac:dyDescent="0.25">
      <c r="A1023" s="3">
        <f>TITRES_STAT!B1026</f>
        <v>43496</v>
      </c>
      <c r="B1023" s="6">
        <f>TITRES_STAT!D1026</f>
        <v>5.2305999999999999</v>
      </c>
      <c r="C1023" s="2">
        <f t="shared" si="135"/>
        <v>-7.1000000000003283E-3</v>
      </c>
      <c r="D1023" s="2">
        <f t="shared" si="136"/>
        <v>0</v>
      </c>
      <c r="E1023" s="2">
        <f t="shared" si="137"/>
        <v>7.1000000000003283E-3</v>
      </c>
      <c r="F1023" s="2">
        <f t="shared" si="143"/>
        <v>2.9841178401371495E-2</v>
      </c>
      <c r="G1023" s="2">
        <f t="shared" si="143"/>
        <v>3.9116266227904616E-2</v>
      </c>
      <c r="H1023" s="2">
        <f t="shared" si="139"/>
        <v>0.76288412159551944</v>
      </c>
      <c r="I1023" s="2">
        <f t="shared" si="140"/>
        <v>43.274774118735728</v>
      </c>
    </row>
    <row r="1024" spans="1:9" ht="13.5" x14ac:dyDescent="0.25">
      <c r="A1024" s="3">
        <f>TITRES_STAT!B1027</f>
        <v>43497</v>
      </c>
      <c r="B1024" s="6">
        <f>TITRES_STAT!D1027</f>
        <v>5.1528999999999998</v>
      </c>
      <c r="C1024" s="2">
        <f t="shared" si="135"/>
        <v>-7.7700000000000102E-2</v>
      </c>
      <c r="D1024" s="2">
        <f t="shared" si="136"/>
        <v>0</v>
      </c>
      <c r="E1024" s="2">
        <f t="shared" si="137"/>
        <v>7.7700000000000102E-2</v>
      </c>
      <c r="F1024" s="2">
        <f t="shared" si="143"/>
        <v>2.7709665658416389E-2</v>
      </c>
      <c r="G1024" s="2">
        <f t="shared" si="143"/>
        <v>4.1872247211625725E-2</v>
      </c>
      <c r="H1024" s="2">
        <f t="shared" si="139"/>
        <v>0.66176686238905447</v>
      </c>
      <c r="I1024" s="2">
        <f t="shared" si="140"/>
        <v>39.823086942392102</v>
      </c>
    </row>
    <row r="1025" spans="1:9" ht="13.5" x14ac:dyDescent="0.25">
      <c r="A1025" s="3">
        <f>TITRES_STAT!B1028</f>
        <v>43500</v>
      </c>
      <c r="B1025" s="6">
        <f>TITRES_STAT!D1028</f>
        <v>5.1528999999999998</v>
      </c>
      <c r="C1025" s="2">
        <f t="shared" si="135"/>
        <v>0</v>
      </c>
      <c r="D1025" s="2">
        <f t="shared" si="136"/>
        <v>0</v>
      </c>
      <c r="E1025" s="2">
        <f t="shared" si="137"/>
        <v>0</v>
      </c>
      <c r="F1025" s="2">
        <f t="shared" si="143"/>
        <v>2.5730403825672359E-2</v>
      </c>
      <c r="G1025" s="2">
        <f t="shared" si="143"/>
        <v>3.8881372410795319E-2</v>
      </c>
      <c r="H1025" s="2">
        <f t="shared" si="139"/>
        <v>0.66176686238905436</v>
      </c>
      <c r="I1025" s="2">
        <f t="shared" si="140"/>
        <v>39.823086942392102</v>
      </c>
    </row>
    <row r="1026" spans="1:9" ht="13.5" x14ac:dyDescent="0.25">
      <c r="A1026" s="3">
        <f>TITRES_STAT!B1029</f>
        <v>43501</v>
      </c>
      <c r="B1026" s="6">
        <f>TITRES_STAT!D1029</f>
        <v>5.1528999999999998</v>
      </c>
      <c r="C1026" s="2">
        <f t="shared" si="135"/>
        <v>0</v>
      </c>
      <c r="D1026" s="2">
        <f t="shared" si="136"/>
        <v>0</v>
      </c>
      <c r="E1026" s="2">
        <f t="shared" si="137"/>
        <v>0</v>
      </c>
      <c r="F1026" s="2">
        <f t="shared" si="143"/>
        <v>2.3892517838124332E-2</v>
      </c>
      <c r="G1026" s="2">
        <f t="shared" si="143"/>
        <v>3.6104131524309933E-2</v>
      </c>
      <c r="H1026" s="2">
        <f t="shared" si="139"/>
        <v>0.66176686238905436</v>
      </c>
      <c r="I1026" s="2">
        <f t="shared" si="140"/>
        <v>39.823086942392102</v>
      </c>
    </row>
    <row r="1027" spans="1:9" ht="13.5" x14ac:dyDescent="0.25">
      <c r="A1027" s="3">
        <f>TITRES_STAT!B1030</f>
        <v>43502</v>
      </c>
      <c r="B1027" s="6">
        <f>TITRES_STAT!D1030</f>
        <v>5.1528999999999998</v>
      </c>
      <c r="C1027" s="2">
        <f t="shared" ref="C1027:C1090" si="144">B1027-B1026</f>
        <v>0</v>
      </c>
      <c r="D1027" s="2">
        <f t="shared" ref="D1027:D1090" si="145">IF(C1027&gt;0,C1027,0)</f>
        <v>0</v>
      </c>
      <c r="E1027" s="2">
        <f t="shared" ref="E1027:E1090" si="146">IF(C1027&lt;0,-C1027,0)</f>
        <v>0</v>
      </c>
      <c r="F1027" s="2">
        <f t="shared" si="143"/>
        <v>2.2185909421115452E-2</v>
      </c>
      <c r="G1027" s="2">
        <f t="shared" si="143"/>
        <v>3.3525264986859225E-2</v>
      </c>
      <c r="H1027" s="2">
        <f t="shared" si="139"/>
        <v>0.66176686238905436</v>
      </c>
      <c r="I1027" s="2">
        <f t="shared" si="140"/>
        <v>39.823086942392102</v>
      </c>
    </row>
    <row r="1028" spans="1:9" ht="13.5" x14ac:dyDescent="0.25">
      <c r="A1028" s="3">
        <f>TITRES_STAT!B1031</f>
        <v>43503</v>
      </c>
      <c r="B1028" s="6">
        <f>TITRES_STAT!D1031</f>
        <v>5.0186000000000002</v>
      </c>
      <c r="C1028" s="2">
        <f t="shared" si="144"/>
        <v>-0.13429999999999964</v>
      </c>
      <c r="D1028" s="2">
        <f t="shared" si="145"/>
        <v>0</v>
      </c>
      <c r="E1028" s="2">
        <f t="shared" si="146"/>
        <v>0.13429999999999964</v>
      </c>
      <c r="F1028" s="2">
        <f t="shared" si="143"/>
        <v>2.060120160532149E-2</v>
      </c>
      <c r="G1028" s="2">
        <f t="shared" si="143"/>
        <v>4.0723460344940683E-2</v>
      </c>
      <c r="H1028" s="2">
        <f t="shared" si="139"/>
        <v>0.50588042938450584</v>
      </c>
      <c r="I1028" s="2">
        <f t="shared" si="140"/>
        <v>33.593665175081185</v>
      </c>
    </row>
    <row r="1029" spans="1:9" ht="13.5" x14ac:dyDescent="0.25">
      <c r="A1029" s="3">
        <f>TITRES_STAT!B1032</f>
        <v>43504</v>
      </c>
      <c r="B1029" s="6">
        <f>TITRES_STAT!D1032</f>
        <v>5.0892999999999997</v>
      </c>
      <c r="C1029" s="2">
        <f t="shared" si="144"/>
        <v>7.0699999999999541E-2</v>
      </c>
      <c r="D1029" s="2">
        <f t="shared" si="145"/>
        <v>7.0699999999999541E-2</v>
      </c>
      <c r="E1029" s="2">
        <f t="shared" si="146"/>
        <v>0</v>
      </c>
      <c r="F1029" s="2">
        <f t="shared" si="143"/>
        <v>2.417968720494135E-2</v>
      </c>
      <c r="G1029" s="2">
        <f t="shared" si="143"/>
        <v>3.7814641748873494E-2</v>
      </c>
      <c r="H1029" s="2">
        <f t="shared" si="139"/>
        <v>0.63942658416595122</v>
      </c>
      <c r="I1029" s="2">
        <f t="shared" si="140"/>
        <v>39.003063043000232</v>
      </c>
    </row>
    <row r="1030" spans="1:9" ht="13.5" x14ac:dyDescent="0.25">
      <c r="A1030" s="3">
        <f>TITRES_STAT!B1033</f>
        <v>43507</v>
      </c>
      <c r="B1030" s="6">
        <f>TITRES_STAT!D1033</f>
        <v>5.1105</v>
      </c>
      <c r="C1030" s="2">
        <f t="shared" si="144"/>
        <v>2.120000000000033E-2</v>
      </c>
      <c r="D1030" s="2">
        <f t="shared" si="145"/>
        <v>2.120000000000033E-2</v>
      </c>
      <c r="E1030" s="2">
        <f t="shared" si="146"/>
        <v>0</v>
      </c>
      <c r="F1030" s="2">
        <f t="shared" si="143"/>
        <v>2.3966852404588422E-2</v>
      </c>
      <c r="G1030" s="2">
        <f t="shared" si="143"/>
        <v>3.5113595909668241E-2</v>
      </c>
      <c r="H1030" s="2">
        <f t="shared" si="139"/>
        <v>0.68255192280063082</v>
      </c>
      <c r="I1030" s="2">
        <f t="shared" si="140"/>
        <v>40.566470107175874</v>
      </c>
    </row>
    <row r="1031" spans="1:9" ht="13.5" x14ac:dyDescent="0.25">
      <c r="A1031" s="3">
        <f>TITRES_STAT!B1034</f>
        <v>43508</v>
      </c>
      <c r="B1031" s="6">
        <f>TITRES_STAT!D1034</f>
        <v>5.2518000000000002</v>
      </c>
      <c r="C1031" s="2">
        <f t="shared" si="144"/>
        <v>0.1413000000000002</v>
      </c>
      <c r="D1031" s="2">
        <f t="shared" si="145"/>
        <v>0.1413000000000002</v>
      </c>
      <c r="E1031" s="2">
        <f t="shared" si="146"/>
        <v>0</v>
      </c>
      <c r="F1031" s="2">
        <f t="shared" si="143"/>
        <v>3.2347791518546408E-2</v>
      </c>
      <c r="G1031" s="2">
        <f t="shared" si="143"/>
        <v>3.2605481916120511E-2</v>
      </c>
      <c r="H1031" s="2">
        <f t="shared" si="139"/>
        <v>0.99209671556957735</v>
      </c>
      <c r="I1031" s="2">
        <f t="shared" si="140"/>
        <v>49.801634017850311</v>
      </c>
    </row>
    <row r="1032" spans="1:9" ht="13.5" x14ac:dyDescent="0.25">
      <c r="A1032" s="3">
        <f>TITRES_STAT!B1035</f>
        <v>43509</v>
      </c>
      <c r="B1032" s="6">
        <f>TITRES_STAT!D1035</f>
        <v>5.1528999999999998</v>
      </c>
      <c r="C1032" s="2">
        <f t="shared" si="144"/>
        <v>-9.8900000000000432E-2</v>
      </c>
      <c r="D1032" s="2">
        <f t="shared" si="145"/>
        <v>0</v>
      </c>
      <c r="E1032" s="2">
        <f t="shared" si="146"/>
        <v>9.8900000000000432E-2</v>
      </c>
      <c r="F1032" s="2">
        <f t="shared" si="143"/>
        <v>3.0037234981507378E-2</v>
      </c>
      <c r="G1032" s="2">
        <f t="shared" si="143"/>
        <v>3.7340804636397648E-2</v>
      </c>
      <c r="H1032" s="2">
        <f t="shared" si="139"/>
        <v>0.80440781268620076</v>
      </c>
      <c r="I1032" s="2">
        <f t="shared" si="140"/>
        <v>44.580155718162644</v>
      </c>
    </row>
    <row r="1033" spans="1:9" ht="13.5" x14ac:dyDescent="0.25">
      <c r="A1033" s="3">
        <f>TITRES_STAT!B1036</f>
        <v>43510</v>
      </c>
      <c r="B1033" s="6">
        <f>TITRES_STAT!D1036</f>
        <v>5.2447999999999997</v>
      </c>
      <c r="C1033" s="2">
        <f t="shared" si="144"/>
        <v>9.1899999999999871E-2</v>
      </c>
      <c r="D1033" s="2">
        <f t="shared" si="145"/>
        <v>9.1899999999999871E-2</v>
      </c>
      <c r="E1033" s="2">
        <f t="shared" si="146"/>
        <v>0</v>
      </c>
      <c r="F1033" s="2">
        <f t="shared" si="143"/>
        <v>3.4456003911399698E-2</v>
      </c>
      <c r="G1033" s="2">
        <f t="shared" si="143"/>
        <v>3.467360430522639E-2</v>
      </c>
      <c r="H1033" s="2">
        <f t="shared" si="139"/>
        <v>0.99372432147776768</v>
      </c>
      <c r="I1033" s="2">
        <f t="shared" si="140"/>
        <v>49.842614185556492</v>
      </c>
    </row>
    <row r="1034" spans="1:9" ht="13.5" x14ac:dyDescent="0.25">
      <c r="A1034" s="3">
        <f>TITRES_STAT!B1037</f>
        <v>43511</v>
      </c>
      <c r="B1034" s="6">
        <f>TITRES_STAT!D1037</f>
        <v>5.2447999999999997</v>
      </c>
      <c r="C1034" s="2">
        <f t="shared" si="144"/>
        <v>0</v>
      </c>
      <c r="D1034" s="2">
        <f t="shared" si="145"/>
        <v>0</v>
      </c>
      <c r="E1034" s="2">
        <f t="shared" si="146"/>
        <v>0</v>
      </c>
      <c r="F1034" s="2">
        <f t="shared" si="143"/>
        <v>3.1994860774871146E-2</v>
      </c>
      <c r="G1034" s="2">
        <f t="shared" si="143"/>
        <v>3.2196918283424504E-2</v>
      </c>
      <c r="H1034" s="2">
        <f t="shared" si="139"/>
        <v>0.99372432147776768</v>
      </c>
      <c r="I1034" s="2">
        <f t="shared" si="140"/>
        <v>49.842614185556492</v>
      </c>
    </row>
    <row r="1035" spans="1:9" ht="13.5" x14ac:dyDescent="0.25">
      <c r="A1035" s="3">
        <f>TITRES_STAT!B1038</f>
        <v>43514</v>
      </c>
      <c r="B1035" s="6">
        <f>TITRES_STAT!D1038</f>
        <v>5.1599000000000004</v>
      </c>
      <c r="C1035" s="2">
        <f t="shared" si="144"/>
        <v>-8.4899999999999309E-2</v>
      </c>
      <c r="D1035" s="2">
        <f t="shared" si="145"/>
        <v>0</v>
      </c>
      <c r="E1035" s="2">
        <f t="shared" si="146"/>
        <v>8.4899999999999309E-2</v>
      </c>
      <c r="F1035" s="2">
        <f t="shared" si="143"/>
        <v>2.9709513576666065E-2</v>
      </c>
      <c r="G1035" s="2">
        <f t="shared" si="143"/>
        <v>3.5961424120322709E-2</v>
      </c>
      <c r="H1035" s="2">
        <f t="shared" si="139"/>
        <v>0.82614952837411326</v>
      </c>
      <c r="I1035" s="2">
        <f t="shared" si="140"/>
        <v>45.239971619939801</v>
      </c>
    </row>
    <row r="1036" spans="1:9" ht="13.5" x14ac:dyDescent="0.25">
      <c r="A1036" s="3">
        <f>TITRES_STAT!B1039</f>
        <v>43515</v>
      </c>
      <c r="B1036" s="6">
        <f>TITRES_STAT!D1039</f>
        <v>5.1599000000000004</v>
      </c>
      <c r="C1036" s="2">
        <f t="shared" si="144"/>
        <v>0</v>
      </c>
      <c r="D1036" s="2">
        <f t="shared" si="145"/>
        <v>0</v>
      </c>
      <c r="E1036" s="2">
        <f t="shared" si="146"/>
        <v>0</v>
      </c>
      <c r="F1036" s="2">
        <f t="shared" si="143"/>
        <v>2.758740546404706E-2</v>
      </c>
      <c r="G1036" s="2">
        <f t="shared" si="143"/>
        <v>3.3392750968871086E-2</v>
      </c>
      <c r="H1036" s="2">
        <f t="shared" si="139"/>
        <v>0.82614952837411326</v>
      </c>
      <c r="I1036" s="2">
        <f t="shared" si="140"/>
        <v>45.239971619939801</v>
      </c>
    </row>
    <row r="1037" spans="1:9" ht="13.5" x14ac:dyDescent="0.25">
      <c r="A1037" s="3">
        <f>TITRES_STAT!B1040</f>
        <v>43516</v>
      </c>
      <c r="B1037" s="6">
        <f>TITRES_STAT!D1040</f>
        <v>5.2305999999999999</v>
      </c>
      <c r="C1037" s="2">
        <f t="shared" si="144"/>
        <v>7.0699999999999541E-2</v>
      </c>
      <c r="D1037" s="2">
        <f t="shared" si="145"/>
        <v>7.0699999999999541E-2</v>
      </c>
      <c r="E1037" s="2">
        <f t="shared" si="146"/>
        <v>0</v>
      </c>
      <c r="F1037" s="2">
        <f t="shared" ref="F1037:G1052" si="147">((F1036*13)+D1037)/14</f>
        <v>3.0666876502329379E-2</v>
      </c>
      <c r="G1037" s="2">
        <f t="shared" si="147"/>
        <v>3.100755447109458E-2</v>
      </c>
      <c r="H1037" s="2">
        <f t="shared" si="139"/>
        <v>0.98901306553914847</v>
      </c>
      <c r="I1037" s="2">
        <f t="shared" si="140"/>
        <v>49.723809394437701</v>
      </c>
    </row>
    <row r="1038" spans="1:9" ht="13.5" x14ac:dyDescent="0.25">
      <c r="A1038" s="3">
        <f>TITRES_STAT!B1041</f>
        <v>43517</v>
      </c>
      <c r="B1038" s="6">
        <f>TITRES_STAT!D1041</f>
        <v>5.1599000000000004</v>
      </c>
      <c r="C1038" s="2">
        <f t="shared" si="144"/>
        <v>-7.0699999999999541E-2</v>
      </c>
      <c r="D1038" s="2">
        <f t="shared" si="145"/>
        <v>0</v>
      </c>
      <c r="E1038" s="2">
        <f t="shared" si="146"/>
        <v>7.0699999999999541E-2</v>
      </c>
      <c r="F1038" s="2">
        <f t="shared" si="147"/>
        <v>2.8476385323591567E-2</v>
      </c>
      <c r="G1038" s="2">
        <f t="shared" si="147"/>
        <v>3.3842729151730651E-2</v>
      </c>
      <c r="H1038" s="2">
        <f t="shared" si="139"/>
        <v>0.84143288787143633</v>
      </c>
      <c r="I1038" s="2">
        <f t="shared" si="140"/>
        <v>45.694463991249343</v>
      </c>
    </row>
    <row r="1039" spans="1:9" ht="13.5" x14ac:dyDescent="0.25">
      <c r="A1039" s="3">
        <f>TITRES_STAT!B1042</f>
        <v>43518</v>
      </c>
      <c r="B1039" s="6">
        <f>TITRES_STAT!D1042</f>
        <v>5.1599000000000004</v>
      </c>
      <c r="C1039" s="2">
        <f t="shared" si="144"/>
        <v>0</v>
      </c>
      <c r="D1039" s="2">
        <f t="shared" si="145"/>
        <v>0</v>
      </c>
      <c r="E1039" s="2">
        <f t="shared" si="146"/>
        <v>0</v>
      </c>
      <c r="F1039" s="2">
        <f t="shared" si="147"/>
        <v>2.6442357800477882E-2</v>
      </c>
      <c r="G1039" s="2">
        <f t="shared" si="147"/>
        <v>3.142539135517846E-2</v>
      </c>
      <c r="H1039" s="2">
        <f t="shared" si="139"/>
        <v>0.84143288787143633</v>
      </c>
      <c r="I1039" s="2">
        <f t="shared" si="140"/>
        <v>45.694463991249343</v>
      </c>
    </row>
    <row r="1040" spans="1:9" ht="13.5" x14ac:dyDescent="0.25">
      <c r="A1040" s="3">
        <f>TITRES_STAT!B1043</f>
        <v>43521</v>
      </c>
      <c r="B1040" s="6">
        <f>TITRES_STAT!D1043</f>
        <v>5.2872000000000003</v>
      </c>
      <c r="C1040" s="2">
        <f t="shared" si="144"/>
        <v>0.12729999999999997</v>
      </c>
      <c r="D1040" s="2">
        <f t="shared" si="145"/>
        <v>0.12729999999999997</v>
      </c>
      <c r="E1040" s="2">
        <f t="shared" si="146"/>
        <v>0</v>
      </c>
      <c r="F1040" s="2">
        <f t="shared" si="147"/>
        <v>3.3646475100443746E-2</v>
      </c>
      <c r="G1040" s="2">
        <f t="shared" si="147"/>
        <v>2.9180720544094284E-2</v>
      </c>
      <c r="H1040" s="2">
        <f t="shared" si="139"/>
        <v>1.1530378439285407</v>
      </c>
      <c r="I1040" s="2">
        <f t="shared" si="140"/>
        <v>53.553998002406225</v>
      </c>
    </row>
    <row r="1041" spans="1:9" ht="13.5" x14ac:dyDescent="0.25">
      <c r="A1041" s="3">
        <f>TITRES_STAT!B1044</f>
        <v>43522</v>
      </c>
      <c r="B1041" s="6">
        <f>TITRES_STAT!D1044</f>
        <v>5.2872000000000003</v>
      </c>
      <c r="C1041" s="2">
        <f t="shared" si="144"/>
        <v>0</v>
      </c>
      <c r="D1041" s="2">
        <f t="shared" si="145"/>
        <v>0</v>
      </c>
      <c r="E1041" s="2">
        <f t="shared" si="146"/>
        <v>0</v>
      </c>
      <c r="F1041" s="2">
        <f t="shared" si="147"/>
        <v>3.1243155450412046E-2</v>
      </c>
      <c r="G1041" s="2">
        <f t="shared" si="147"/>
        <v>2.7096383362373265E-2</v>
      </c>
      <c r="H1041" s="2">
        <f t="shared" ref="H1041:H1104" si="148">F1041/G1041</f>
        <v>1.1530378439285405</v>
      </c>
      <c r="I1041" s="2">
        <f t="shared" ref="I1041:I1104" si="149">IF(G1041=0,100,100-(100/(1+H1041)))</f>
        <v>53.553998002406225</v>
      </c>
    </row>
    <row r="1042" spans="1:9" ht="13.5" x14ac:dyDescent="0.25">
      <c r="A1042" s="3">
        <f>TITRES_STAT!B1045</f>
        <v>43523</v>
      </c>
      <c r="B1042" s="6">
        <f>TITRES_STAT!D1045</f>
        <v>5.4356</v>
      </c>
      <c r="C1042" s="2">
        <f t="shared" si="144"/>
        <v>0.14839999999999964</v>
      </c>
      <c r="D1042" s="2">
        <f t="shared" si="145"/>
        <v>0.14839999999999964</v>
      </c>
      <c r="E1042" s="2">
        <f t="shared" si="146"/>
        <v>0</v>
      </c>
      <c r="F1042" s="2">
        <f t="shared" si="147"/>
        <v>3.9611501489668299E-2</v>
      </c>
      <c r="G1042" s="2">
        <f t="shared" si="147"/>
        <v>2.5160927407918032E-2</v>
      </c>
      <c r="H1042" s="2">
        <f t="shared" si="148"/>
        <v>1.5743259716731561</v>
      </c>
      <c r="I1042" s="2">
        <f t="shared" si="149"/>
        <v>61.1548805006205</v>
      </c>
    </row>
    <row r="1043" spans="1:9" ht="13.5" x14ac:dyDescent="0.25">
      <c r="A1043" s="3">
        <f>TITRES_STAT!B1046</f>
        <v>43524</v>
      </c>
      <c r="B1043" s="6">
        <f>TITRES_STAT!D1046</f>
        <v>5.4356</v>
      </c>
      <c r="C1043" s="2">
        <f t="shared" si="144"/>
        <v>0</v>
      </c>
      <c r="D1043" s="2">
        <f t="shared" si="145"/>
        <v>0</v>
      </c>
      <c r="E1043" s="2">
        <f t="shared" si="146"/>
        <v>0</v>
      </c>
      <c r="F1043" s="2">
        <f t="shared" si="147"/>
        <v>3.6782108526120565E-2</v>
      </c>
      <c r="G1043" s="2">
        <f t="shared" si="147"/>
        <v>2.3363718307352458E-2</v>
      </c>
      <c r="H1043" s="2">
        <f t="shared" si="148"/>
        <v>1.5743259716731561</v>
      </c>
      <c r="I1043" s="2">
        <f t="shared" si="149"/>
        <v>61.1548805006205</v>
      </c>
    </row>
    <row r="1044" spans="1:9" ht="13.5" x14ac:dyDescent="0.25">
      <c r="A1044" s="3">
        <f>TITRES_STAT!B1047</f>
        <v>43525</v>
      </c>
      <c r="B1044" s="6">
        <f>TITRES_STAT!D1047</f>
        <v>5.4356</v>
      </c>
      <c r="C1044" s="2">
        <f t="shared" si="144"/>
        <v>0</v>
      </c>
      <c r="D1044" s="2">
        <f t="shared" si="145"/>
        <v>0</v>
      </c>
      <c r="E1044" s="2">
        <f t="shared" si="146"/>
        <v>0</v>
      </c>
      <c r="F1044" s="2">
        <f t="shared" si="147"/>
        <v>3.4154815059969097E-2</v>
      </c>
      <c r="G1044" s="2">
        <f t="shared" si="147"/>
        <v>2.1694881285398711E-2</v>
      </c>
      <c r="H1044" s="2">
        <f t="shared" si="148"/>
        <v>1.5743259716731561</v>
      </c>
      <c r="I1044" s="2">
        <f t="shared" si="149"/>
        <v>61.1548805006205</v>
      </c>
    </row>
    <row r="1045" spans="1:9" ht="13.5" x14ac:dyDescent="0.25">
      <c r="A1045" s="3">
        <f>TITRES_STAT!B1048</f>
        <v>43528</v>
      </c>
      <c r="B1045" s="6">
        <f>TITRES_STAT!D1048</f>
        <v>5.4356</v>
      </c>
      <c r="C1045" s="2">
        <f t="shared" si="144"/>
        <v>0</v>
      </c>
      <c r="D1045" s="2">
        <f t="shared" si="145"/>
        <v>0</v>
      </c>
      <c r="E1045" s="2">
        <f t="shared" si="146"/>
        <v>0</v>
      </c>
      <c r="F1045" s="2">
        <f t="shared" si="147"/>
        <v>3.1715185412828452E-2</v>
      </c>
      <c r="G1045" s="2">
        <f t="shared" si="147"/>
        <v>2.0145246907870232E-2</v>
      </c>
      <c r="H1045" s="2">
        <f t="shared" si="148"/>
        <v>1.5743259716731564</v>
      </c>
      <c r="I1045" s="2">
        <f t="shared" si="149"/>
        <v>61.1548805006205</v>
      </c>
    </row>
    <row r="1046" spans="1:9" ht="13.5" x14ac:dyDescent="0.25">
      <c r="A1046" s="3">
        <f>TITRES_STAT!B1049</f>
        <v>43529</v>
      </c>
      <c r="B1046" s="6">
        <f>TITRES_STAT!D1049</f>
        <v>5.4356</v>
      </c>
      <c r="C1046" s="2">
        <f t="shared" si="144"/>
        <v>0</v>
      </c>
      <c r="D1046" s="2">
        <f t="shared" si="145"/>
        <v>0</v>
      </c>
      <c r="E1046" s="2">
        <f t="shared" si="146"/>
        <v>0</v>
      </c>
      <c r="F1046" s="2">
        <f t="shared" si="147"/>
        <v>2.9449815026197847E-2</v>
      </c>
      <c r="G1046" s="2">
        <f t="shared" si="147"/>
        <v>1.8706300700165216E-2</v>
      </c>
      <c r="H1046" s="2">
        <f t="shared" si="148"/>
        <v>1.5743259716731561</v>
      </c>
      <c r="I1046" s="2">
        <f t="shared" si="149"/>
        <v>61.1548805006205</v>
      </c>
    </row>
    <row r="1047" spans="1:9" ht="13.5" x14ac:dyDescent="0.25">
      <c r="A1047" s="3">
        <f>TITRES_STAT!B1050</f>
        <v>43530</v>
      </c>
      <c r="B1047" s="6">
        <f>TITRES_STAT!D1050</f>
        <v>5.4356</v>
      </c>
      <c r="C1047" s="2">
        <f t="shared" si="144"/>
        <v>0</v>
      </c>
      <c r="D1047" s="2">
        <f t="shared" si="145"/>
        <v>0</v>
      </c>
      <c r="E1047" s="2">
        <f t="shared" si="146"/>
        <v>0</v>
      </c>
      <c r="F1047" s="2">
        <f t="shared" si="147"/>
        <v>2.7346256810040857E-2</v>
      </c>
      <c r="G1047" s="2">
        <f t="shared" si="147"/>
        <v>1.7370136364439129E-2</v>
      </c>
      <c r="H1047" s="2">
        <f t="shared" si="148"/>
        <v>1.5743259716731561</v>
      </c>
      <c r="I1047" s="2">
        <f t="shared" si="149"/>
        <v>61.1548805006205</v>
      </c>
    </row>
    <row r="1048" spans="1:9" ht="13.5" x14ac:dyDescent="0.25">
      <c r="A1048" s="3">
        <f>TITRES_STAT!B1051</f>
        <v>43531</v>
      </c>
      <c r="B1048" s="6">
        <f>TITRES_STAT!D1051</f>
        <v>5.4215</v>
      </c>
      <c r="C1048" s="2">
        <f t="shared" si="144"/>
        <v>-1.4100000000000001E-2</v>
      </c>
      <c r="D1048" s="2">
        <f t="shared" si="145"/>
        <v>0</v>
      </c>
      <c r="E1048" s="2">
        <f t="shared" si="146"/>
        <v>1.4100000000000001E-2</v>
      </c>
      <c r="F1048" s="2">
        <f t="shared" si="147"/>
        <v>2.5392952752180793E-2</v>
      </c>
      <c r="G1048" s="2">
        <f t="shared" si="147"/>
        <v>1.7136555195550622E-2</v>
      </c>
      <c r="H1048" s="2">
        <f t="shared" si="148"/>
        <v>1.4818003071453871</v>
      </c>
      <c r="I1048" s="2">
        <f t="shared" si="149"/>
        <v>59.706669504355951</v>
      </c>
    </row>
    <row r="1049" spans="1:9" ht="13.5" x14ac:dyDescent="0.25">
      <c r="A1049" s="3">
        <f>TITRES_STAT!B1052</f>
        <v>43532</v>
      </c>
      <c r="B1049" s="6">
        <f>TITRES_STAT!D1052</f>
        <v>5.4215</v>
      </c>
      <c r="C1049" s="2">
        <f t="shared" si="144"/>
        <v>0</v>
      </c>
      <c r="D1049" s="2">
        <f t="shared" si="145"/>
        <v>0</v>
      </c>
      <c r="E1049" s="2">
        <f t="shared" si="146"/>
        <v>0</v>
      </c>
      <c r="F1049" s="2">
        <f t="shared" si="147"/>
        <v>2.3579170412739308E-2</v>
      </c>
      <c r="G1049" s="2">
        <f t="shared" si="147"/>
        <v>1.5912515538725577E-2</v>
      </c>
      <c r="H1049" s="2">
        <f t="shared" si="148"/>
        <v>1.4818003071453874</v>
      </c>
      <c r="I1049" s="2">
        <f t="shared" si="149"/>
        <v>59.706669504355951</v>
      </c>
    </row>
    <row r="1050" spans="1:9" ht="13.5" x14ac:dyDescent="0.25">
      <c r="A1050" s="3">
        <f>TITRES_STAT!B1053</f>
        <v>43535</v>
      </c>
      <c r="B1050" s="6">
        <f>TITRES_STAT!D1053</f>
        <v>5.4215</v>
      </c>
      <c r="C1050" s="2">
        <f t="shared" si="144"/>
        <v>0</v>
      </c>
      <c r="D1050" s="2">
        <f t="shared" si="145"/>
        <v>0</v>
      </c>
      <c r="E1050" s="2">
        <f t="shared" si="146"/>
        <v>0</v>
      </c>
      <c r="F1050" s="2">
        <f t="shared" si="147"/>
        <v>2.18949439546865E-2</v>
      </c>
      <c r="G1050" s="2">
        <f t="shared" si="147"/>
        <v>1.4775907285959464E-2</v>
      </c>
      <c r="H1050" s="2">
        <f t="shared" si="148"/>
        <v>1.4818003071453874</v>
      </c>
      <c r="I1050" s="2">
        <f t="shared" si="149"/>
        <v>59.706669504355951</v>
      </c>
    </row>
    <row r="1051" spans="1:9" ht="13.5" x14ac:dyDescent="0.25">
      <c r="A1051" s="3">
        <f>TITRES_STAT!B1054</f>
        <v>43536</v>
      </c>
      <c r="B1051" s="6">
        <f>TITRES_STAT!D1054</f>
        <v>5.3719999999999999</v>
      </c>
      <c r="C1051" s="2">
        <f t="shared" si="144"/>
        <v>-4.9500000000000099E-2</v>
      </c>
      <c r="D1051" s="2">
        <f t="shared" si="145"/>
        <v>0</v>
      </c>
      <c r="E1051" s="2">
        <f t="shared" si="146"/>
        <v>4.9500000000000099E-2</v>
      </c>
      <c r="F1051" s="2">
        <f t="shared" si="147"/>
        <v>2.0331019386494609E-2</v>
      </c>
      <c r="G1051" s="2">
        <f t="shared" si="147"/>
        <v>1.7256199622676653E-2</v>
      </c>
      <c r="H1051" s="2">
        <f t="shared" si="148"/>
        <v>1.1781863811877376</v>
      </c>
      <c r="I1051" s="2">
        <f t="shared" si="149"/>
        <v>54.090246425344347</v>
      </c>
    </row>
    <row r="1052" spans="1:9" ht="13.5" x14ac:dyDescent="0.25">
      <c r="A1052" s="3">
        <f>TITRES_STAT!B1055</f>
        <v>43537</v>
      </c>
      <c r="B1052" s="6">
        <f>TITRES_STAT!D1055</f>
        <v>5.3013000000000003</v>
      </c>
      <c r="C1052" s="2">
        <f t="shared" si="144"/>
        <v>-7.0699999999999541E-2</v>
      </c>
      <c r="D1052" s="2">
        <f t="shared" si="145"/>
        <v>0</v>
      </c>
      <c r="E1052" s="2">
        <f t="shared" si="146"/>
        <v>7.0699999999999541E-2</v>
      </c>
      <c r="F1052" s="2">
        <f t="shared" si="147"/>
        <v>1.887880371603071E-2</v>
      </c>
      <c r="G1052" s="2">
        <f t="shared" si="147"/>
        <v>2.1073613935342572E-2</v>
      </c>
      <c r="H1052" s="2">
        <f t="shared" si="148"/>
        <v>0.89585031660701797</v>
      </c>
      <c r="I1052" s="2">
        <f t="shared" si="149"/>
        <v>47.253219769496951</v>
      </c>
    </row>
    <row r="1053" spans="1:9" ht="13.5" x14ac:dyDescent="0.25">
      <c r="A1053" s="3">
        <f>TITRES_STAT!B1056</f>
        <v>43538</v>
      </c>
      <c r="B1053" s="6">
        <f>TITRES_STAT!D1056</f>
        <v>5.3013000000000003</v>
      </c>
      <c r="C1053" s="2">
        <f t="shared" si="144"/>
        <v>0</v>
      </c>
      <c r="D1053" s="2">
        <f t="shared" si="145"/>
        <v>0</v>
      </c>
      <c r="E1053" s="2">
        <f t="shared" si="146"/>
        <v>0</v>
      </c>
      <c r="F1053" s="2">
        <f t="shared" ref="F1053:G1068" si="150">((F1052*13)+D1053)/14</f>
        <v>1.7530317736314232E-2</v>
      </c>
      <c r="G1053" s="2">
        <f t="shared" si="150"/>
        <v>1.9568355797103816E-2</v>
      </c>
      <c r="H1053" s="2">
        <f t="shared" si="148"/>
        <v>0.89585031660701808</v>
      </c>
      <c r="I1053" s="2">
        <f t="shared" si="149"/>
        <v>47.253219769496958</v>
      </c>
    </row>
    <row r="1054" spans="1:9" ht="13.5" x14ac:dyDescent="0.25">
      <c r="A1054" s="3">
        <f>TITRES_STAT!B1057</f>
        <v>43539</v>
      </c>
      <c r="B1054" s="6">
        <f>TITRES_STAT!D1057</f>
        <v>5.3013000000000003</v>
      </c>
      <c r="C1054" s="2">
        <f t="shared" si="144"/>
        <v>0</v>
      </c>
      <c r="D1054" s="2">
        <f t="shared" si="145"/>
        <v>0</v>
      </c>
      <c r="E1054" s="2">
        <f t="shared" si="146"/>
        <v>0</v>
      </c>
      <c r="F1054" s="2">
        <f t="shared" si="150"/>
        <v>1.6278152183720359E-2</v>
      </c>
      <c r="G1054" s="2">
        <f t="shared" si="150"/>
        <v>1.8170616097310688E-2</v>
      </c>
      <c r="H1054" s="2">
        <f t="shared" si="148"/>
        <v>0.89585031660701808</v>
      </c>
      <c r="I1054" s="2">
        <f t="shared" si="149"/>
        <v>47.253219769496958</v>
      </c>
    </row>
    <row r="1055" spans="1:9" ht="13.5" x14ac:dyDescent="0.25">
      <c r="A1055" s="3">
        <f>TITRES_STAT!B1058</f>
        <v>43542</v>
      </c>
      <c r="B1055" s="6">
        <f>TITRES_STAT!D1058</f>
        <v>5.3013000000000003</v>
      </c>
      <c r="C1055" s="2">
        <f t="shared" si="144"/>
        <v>0</v>
      </c>
      <c r="D1055" s="2">
        <f t="shared" si="145"/>
        <v>0</v>
      </c>
      <c r="E1055" s="2">
        <f t="shared" si="146"/>
        <v>0</v>
      </c>
      <c r="F1055" s="2">
        <f t="shared" si="150"/>
        <v>1.5115427027740333E-2</v>
      </c>
      <c r="G1055" s="2">
        <f t="shared" si="150"/>
        <v>1.6872714947502782E-2</v>
      </c>
      <c r="H1055" s="2">
        <f t="shared" si="148"/>
        <v>0.89585031660701808</v>
      </c>
      <c r="I1055" s="2">
        <f t="shared" si="149"/>
        <v>47.253219769496958</v>
      </c>
    </row>
    <row r="1056" spans="1:9" ht="13.5" x14ac:dyDescent="0.25">
      <c r="A1056" s="3">
        <f>TITRES_STAT!B1059</f>
        <v>43543</v>
      </c>
      <c r="B1056" s="6">
        <f>TITRES_STAT!D1059</f>
        <v>5.3013000000000003</v>
      </c>
      <c r="C1056" s="2">
        <f t="shared" si="144"/>
        <v>0</v>
      </c>
      <c r="D1056" s="2">
        <f t="shared" si="145"/>
        <v>0</v>
      </c>
      <c r="E1056" s="2">
        <f t="shared" si="146"/>
        <v>0</v>
      </c>
      <c r="F1056" s="2">
        <f t="shared" si="150"/>
        <v>1.4035753668616023E-2</v>
      </c>
      <c r="G1056" s="2">
        <f t="shared" si="150"/>
        <v>1.5667521022681156E-2</v>
      </c>
      <c r="H1056" s="2">
        <f t="shared" si="148"/>
        <v>0.89585031660701797</v>
      </c>
      <c r="I1056" s="2">
        <f t="shared" si="149"/>
        <v>47.253219769496951</v>
      </c>
    </row>
    <row r="1057" spans="1:9" ht="13.5" x14ac:dyDescent="0.25">
      <c r="A1057" s="3">
        <f>TITRES_STAT!B1060</f>
        <v>43545</v>
      </c>
      <c r="B1057" s="6">
        <f>TITRES_STAT!D1060</f>
        <v>5.2305999999999999</v>
      </c>
      <c r="C1057" s="2">
        <f t="shared" si="144"/>
        <v>-7.0700000000000429E-2</v>
      </c>
      <c r="D1057" s="2">
        <f t="shared" si="145"/>
        <v>0</v>
      </c>
      <c r="E1057" s="2">
        <f t="shared" si="146"/>
        <v>7.0700000000000429E-2</v>
      </c>
      <c r="F1057" s="2">
        <f t="shared" si="150"/>
        <v>1.303319983514345E-2</v>
      </c>
      <c r="G1057" s="2">
        <f t="shared" si="150"/>
        <v>1.959841237820396E-2</v>
      </c>
      <c r="H1057" s="2">
        <f t="shared" si="148"/>
        <v>0.66501304205835066</v>
      </c>
      <c r="I1057" s="2">
        <f t="shared" si="149"/>
        <v>39.940410390794113</v>
      </c>
    </row>
    <row r="1058" spans="1:9" ht="13.5" x14ac:dyDescent="0.25">
      <c r="A1058" s="3">
        <f>TITRES_STAT!B1061</f>
        <v>43546</v>
      </c>
      <c r="B1058" s="6">
        <f>TITRES_STAT!D1061</f>
        <v>5.3013000000000003</v>
      </c>
      <c r="C1058" s="2">
        <f t="shared" si="144"/>
        <v>7.0700000000000429E-2</v>
      </c>
      <c r="D1058" s="2">
        <f t="shared" si="145"/>
        <v>7.0700000000000429E-2</v>
      </c>
      <c r="E1058" s="2">
        <f t="shared" si="146"/>
        <v>0</v>
      </c>
      <c r="F1058" s="2">
        <f t="shared" si="150"/>
        <v>1.7152256989776092E-2</v>
      </c>
      <c r="G1058" s="2">
        <f t="shared" si="150"/>
        <v>1.8198525779760822E-2</v>
      </c>
      <c r="H1058" s="2">
        <f t="shared" si="148"/>
        <v>0.94250804693486112</v>
      </c>
      <c r="I1058" s="2">
        <f t="shared" si="149"/>
        <v>48.520161778586782</v>
      </c>
    </row>
    <row r="1059" spans="1:9" ht="13.5" x14ac:dyDescent="0.25">
      <c r="A1059" s="3">
        <f>TITRES_STAT!B1062</f>
        <v>43549</v>
      </c>
      <c r="B1059" s="6">
        <f>TITRES_STAT!D1062</f>
        <v>5.3013000000000003</v>
      </c>
      <c r="C1059" s="2">
        <f t="shared" si="144"/>
        <v>0</v>
      </c>
      <c r="D1059" s="2">
        <f t="shared" si="145"/>
        <v>0</v>
      </c>
      <c r="E1059" s="2">
        <f t="shared" si="146"/>
        <v>0</v>
      </c>
      <c r="F1059" s="2">
        <f t="shared" si="150"/>
        <v>1.5927095776220656E-2</v>
      </c>
      <c r="G1059" s="2">
        <f t="shared" si="150"/>
        <v>1.6898631081206476E-2</v>
      </c>
      <c r="H1059" s="2">
        <f t="shared" si="148"/>
        <v>0.94250804693486112</v>
      </c>
      <c r="I1059" s="2">
        <f t="shared" si="149"/>
        <v>48.520161778586782</v>
      </c>
    </row>
    <row r="1060" spans="1:9" ht="13.5" x14ac:dyDescent="0.25">
      <c r="A1060" s="3">
        <f>TITRES_STAT!B1063</f>
        <v>43550</v>
      </c>
      <c r="B1060" s="6">
        <f>TITRES_STAT!D1063</f>
        <v>5.1741000000000001</v>
      </c>
      <c r="C1060" s="2">
        <f t="shared" si="144"/>
        <v>-0.1272000000000002</v>
      </c>
      <c r="D1060" s="2">
        <f t="shared" si="145"/>
        <v>0</v>
      </c>
      <c r="E1060" s="2">
        <f t="shared" si="146"/>
        <v>0.1272000000000002</v>
      </c>
      <c r="F1060" s="2">
        <f t="shared" si="150"/>
        <v>1.4789446077919181E-2</v>
      </c>
      <c r="G1060" s="2">
        <f t="shared" si="150"/>
        <v>2.4777300289691741E-2</v>
      </c>
      <c r="H1060" s="2">
        <f t="shared" si="148"/>
        <v>0.59689497665216285</v>
      </c>
      <c r="I1060" s="2">
        <f t="shared" si="149"/>
        <v>37.378474187672211</v>
      </c>
    </row>
    <row r="1061" spans="1:9" ht="13.5" x14ac:dyDescent="0.25">
      <c r="A1061" s="3">
        <f>TITRES_STAT!B1064</f>
        <v>43551</v>
      </c>
      <c r="B1061" s="6">
        <f>TITRES_STAT!D1064</f>
        <v>5.3013000000000003</v>
      </c>
      <c r="C1061" s="2">
        <f t="shared" si="144"/>
        <v>0.1272000000000002</v>
      </c>
      <c r="D1061" s="2">
        <f t="shared" si="145"/>
        <v>0.1272000000000002</v>
      </c>
      <c r="E1061" s="2">
        <f t="shared" si="146"/>
        <v>0</v>
      </c>
      <c r="F1061" s="2">
        <f t="shared" si="150"/>
        <v>2.2818771358067824E-2</v>
      </c>
      <c r="G1061" s="2">
        <f t="shared" si="150"/>
        <v>2.3007493126142333E-2</v>
      </c>
      <c r="H1061" s="2">
        <f t="shared" si="148"/>
        <v>0.99179737805245394</v>
      </c>
      <c r="I1061" s="2">
        <f t="shared" si="149"/>
        <v>49.794089950164341</v>
      </c>
    </row>
    <row r="1062" spans="1:9" ht="13.5" x14ac:dyDescent="0.25">
      <c r="A1062" s="3">
        <f>TITRES_STAT!B1065</f>
        <v>43552</v>
      </c>
      <c r="B1062" s="6">
        <f>TITRES_STAT!D1065</f>
        <v>5.3013000000000003</v>
      </c>
      <c r="C1062" s="2">
        <f t="shared" si="144"/>
        <v>0</v>
      </c>
      <c r="D1062" s="2">
        <f t="shared" si="145"/>
        <v>0</v>
      </c>
      <c r="E1062" s="2">
        <f t="shared" si="146"/>
        <v>0</v>
      </c>
      <c r="F1062" s="2">
        <f t="shared" si="150"/>
        <v>2.1188859118205835E-2</v>
      </c>
      <c r="G1062" s="2">
        <f t="shared" si="150"/>
        <v>2.1364100759989312E-2</v>
      </c>
      <c r="H1062" s="2">
        <f t="shared" si="148"/>
        <v>0.99179737805245383</v>
      </c>
      <c r="I1062" s="2">
        <f t="shared" si="149"/>
        <v>49.794089950164341</v>
      </c>
    </row>
    <row r="1063" spans="1:9" ht="13.5" x14ac:dyDescent="0.25">
      <c r="A1063" s="3">
        <f>TITRES_STAT!B1066</f>
        <v>43553</v>
      </c>
      <c r="B1063" s="6">
        <f>TITRES_STAT!D1066</f>
        <v>5.3013000000000003</v>
      </c>
      <c r="C1063" s="2">
        <f t="shared" si="144"/>
        <v>0</v>
      </c>
      <c r="D1063" s="2">
        <f t="shared" si="145"/>
        <v>0</v>
      </c>
      <c r="E1063" s="2">
        <f t="shared" si="146"/>
        <v>0</v>
      </c>
      <c r="F1063" s="2">
        <f t="shared" si="150"/>
        <v>1.9675369181191133E-2</v>
      </c>
      <c r="G1063" s="2">
        <f t="shared" si="150"/>
        <v>1.9838093562847218E-2</v>
      </c>
      <c r="H1063" s="2">
        <f t="shared" si="148"/>
        <v>0.99179737805245383</v>
      </c>
      <c r="I1063" s="2">
        <f t="shared" si="149"/>
        <v>49.794089950164341</v>
      </c>
    </row>
    <row r="1064" spans="1:9" ht="13.5" x14ac:dyDescent="0.25">
      <c r="A1064" s="3">
        <f>TITRES_STAT!B1067</f>
        <v>43556</v>
      </c>
      <c r="B1064" s="6">
        <f>TITRES_STAT!D1067</f>
        <v>5.3013000000000003</v>
      </c>
      <c r="C1064" s="2">
        <f t="shared" si="144"/>
        <v>0</v>
      </c>
      <c r="D1064" s="2">
        <f t="shared" si="145"/>
        <v>0</v>
      </c>
      <c r="E1064" s="2">
        <f t="shared" si="146"/>
        <v>0</v>
      </c>
      <c r="F1064" s="2">
        <f t="shared" si="150"/>
        <v>1.826998566824891E-2</v>
      </c>
      <c r="G1064" s="2">
        <f t="shared" si="150"/>
        <v>1.8421086879786702E-2</v>
      </c>
      <c r="H1064" s="2">
        <f t="shared" si="148"/>
        <v>0.99179737805245394</v>
      </c>
      <c r="I1064" s="2">
        <f t="shared" si="149"/>
        <v>49.794089950164341</v>
      </c>
    </row>
    <row r="1065" spans="1:9" ht="13.5" x14ac:dyDescent="0.25">
      <c r="A1065" s="3">
        <f>TITRES_STAT!B1068</f>
        <v>43557</v>
      </c>
      <c r="B1065" s="6">
        <f>TITRES_STAT!D1068</f>
        <v>5.3013000000000003</v>
      </c>
      <c r="C1065" s="2">
        <f t="shared" si="144"/>
        <v>0</v>
      </c>
      <c r="D1065" s="2">
        <f t="shared" si="145"/>
        <v>0</v>
      </c>
      <c r="E1065" s="2">
        <f t="shared" si="146"/>
        <v>0</v>
      </c>
      <c r="F1065" s="2">
        <f t="shared" si="150"/>
        <v>1.6964986691945416E-2</v>
      </c>
      <c r="G1065" s="2">
        <f t="shared" si="150"/>
        <v>1.7105294959801936E-2</v>
      </c>
      <c r="H1065" s="2">
        <f t="shared" si="148"/>
        <v>0.99179737805245394</v>
      </c>
      <c r="I1065" s="2">
        <f t="shared" si="149"/>
        <v>49.794089950164341</v>
      </c>
    </row>
    <row r="1066" spans="1:9" ht="13.5" x14ac:dyDescent="0.25">
      <c r="A1066" s="3">
        <f>TITRES_STAT!B1069</f>
        <v>43558</v>
      </c>
      <c r="B1066" s="6">
        <f>TITRES_STAT!D1069</f>
        <v>5.3013000000000003</v>
      </c>
      <c r="C1066" s="2">
        <f t="shared" si="144"/>
        <v>0</v>
      </c>
      <c r="D1066" s="2">
        <f t="shared" si="145"/>
        <v>0</v>
      </c>
      <c r="E1066" s="2">
        <f t="shared" si="146"/>
        <v>0</v>
      </c>
      <c r="F1066" s="2">
        <f t="shared" si="150"/>
        <v>1.5753201928235028E-2</v>
      </c>
      <c r="G1066" s="2">
        <f t="shared" si="150"/>
        <v>1.5883488176958942E-2</v>
      </c>
      <c r="H1066" s="2">
        <f t="shared" si="148"/>
        <v>0.99179737805245383</v>
      </c>
      <c r="I1066" s="2">
        <f t="shared" si="149"/>
        <v>49.794089950164341</v>
      </c>
    </row>
    <row r="1067" spans="1:9" ht="13.5" x14ac:dyDescent="0.25">
      <c r="A1067" s="3">
        <f>TITRES_STAT!B1070</f>
        <v>43559</v>
      </c>
      <c r="B1067" s="6">
        <f>TITRES_STAT!D1070</f>
        <v>5.3013000000000003</v>
      </c>
      <c r="C1067" s="2">
        <f t="shared" si="144"/>
        <v>0</v>
      </c>
      <c r="D1067" s="2">
        <f t="shared" si="145"/>
        <v>0</v>
      </c>
      <c r="E1067" s="2">
        <f t="shared" si="146"/>
        <v>0</v>
      </c>
      <c r="F1067" s="2">
        <f t="shared" si="150"/>
        <v>1.4627973219075384E-2</v>
      </c>
      <c r="G1067" s="2">
        <f t="shared" si="150"/>
        <v>1.474895330717616E-2</v>
      </c>
      <c r="H1067" s="2">
        <f t="shared" si="148"/>
        <v>0.99179737805245383</v>
      </c>
      <c r="I1067" s="2">
        <f t="shared" si="149"/>
        <v>49.794089950164341</v>
      </c>
    </row>
    <row r="1068" spans="1:9" ht="13.5" x14ac:dyDescent="0.25">
      <c r="A1068" s="3">
        <f>TITRES_STAT!B1071</f>
        <v>43560</v>
      </c>
      <c r="B1068" s="6">
        <f>TITRES_STAT!D1071</f>
        <v>5.3013000000000003</v>
      </c>
      <c r="C1068" s="2">
        <f t="shared" si="144"/>
        <v>0</v>
      </c>
      <c r="D1068" s="2">
        <f t="shared" si="145"/>
        <v>0</v>
      </c>
      <c r="E1068" s="2">
        <f t="shared" si="146"/>
        <v>0</v>
      </c>
      <c r="F1068" s="2">
        <f t="shared" si="150"/>
        <v>1.3583117989141427E-2</v>
      </c>
      <c r="G1068" s="2">
        <f t="shared" si="150"/>
        <v>1.3695456642377863E-2</v>
      </c>
      <c r="H1068" s="2">
        <f t="shared" si="148"/>
        <v>0.99179737805245383</v>
      </c>
      <c r="I1068" s="2">
        <f t="shared" si="149"/>
        <v>49.794089950164341</v>
      </c>
    </row>
    <row r="1069" spans="1:9" ht="13.5" x14ac:dyDescent="0.25">
      <c r="A1069" s="3">
        <f>TITRES_STAT!B1072</f>
        <v>43563</v>
      </c>
      <c r="B1069" s="6">
        <f>TITRES_STAT!D1072</f>
        <v>5.2942</v>
      </c>
      <c r="C1069" s="2">
        <f t="shared" si="144"/>
        <v>-7.1000000000003283E-3</v>
      </c>
      <c r="D1069" s="2">
        <f t="shared" si="145"/>
        <v>0</v>
      </c>
      <c r="E1069" s="2">
        <f t="shared" si="146"/>
        <v>7.1000000000003283E-3</v>
      </c>
      <c r="F1069" s="2">
        <f t="shared" ref="F1069:G1084" si="151">((F1068*13)+D1069)/14</f>
        <v>1.2612895275631324E-2</v>
      </c>
      <c r="G1069" s="2">
        <f t="shared" si="151"/>
        <v>1.3224352596493754E-2</v>
      </c>
      <c r="H1069" s="2">
        <f t="shared" si="148"/>
        <v>0.95376277844977086</v>
      </c>
      <c r="I1069" s="2">
        <f t="shared" si="149"/>
        <v>48.816713521717404</v>
      </c>
    </row>
    <row r="1070" spans="1:9" ht="13.5" x14ac:dyDescent="0.25">
      <c r="A1070" s="3">
        <f>TITRES_STAT!B1073</f>
        <v>43565</v>
      </c>
      <c r="B1070" s="6">
        <f>TITRES_STAT!D1073</f>
        <v>5.2942</v>
      </c>
      <c r="C1070" s="2">
        <f t="shared" si="144"/>
        <v>0</v>
      </c>
      <c r="D1070" s="2">
        <f t="shared" si="145"/>
        <v>0</v>
      </c>
      <c r="E1070" s="2">
        <f t="shared" si="146"/>
        <v>0</v>
      </c>
      <c r="F1070" s="2">
        <f t="shared" si="151"/>
        <v>1.1711974184514801E-2</v>
      </c>
      <c r="G1070" s="2">
        <f t="shared" si="151"/>
        <v>1.2279755982458484E-2</v>
      </c>
      <c r="H1070" s="2">
        <f t="shared" si="148"/>
        <v>0.95376277844977098</v>
      </c>
      <c r="I1070" s="2">
        <f t="shared" si="149"/>
        <v>48.816713521717404</v>
      </c>
    </row>
    <row r="1071" spans="1:9" ht="13.5" x14ac:dyDescent="0.25">
      <c r="A1071" s="3">
        <f>TITRES_STAT!B1074</f>
        <v>43566</v>
      </c>
      <c r="B1071" s="6">
        <f>TITRES_STAT!D1074</f>
        <v>5.2942</v>
      </c>
      <c r="C1071" s="2">
        <f t="shared" si="144"/>
        <v>0</v>
      </c>
      <c r="D1071" s="2">
        <f t="shared" si="145"/>
        <v>0</v>
      </c>
      <c r="E1071" s="2">
        <f t="shared" si="146"/>
        <v>0</v>
      </c>
      <c r="F1071" s="2">
        <f t="shared" si="151"/>
        <v>1.0875404599906602E-2</v>
      </c>
      <c r="G1071" s="2">
        <f t="shared" si="151"/>
        <v>1.1402630555140019E-2</v>
      </c>
      <c r="H1071" s="2">
        <f t="shared" si="148"/>
        <v>0.9537627784497712</v>
      </c>
      <c r="I1071" s="2">
        <f t="shared" si="149"/>
        <v>48.816713521717404</v>
      </c>
    </row>
    <row r="1072" spans="1:9" ht="13.5" x14ac:dyDescent="0.25">
      <c r="A1072" s="3">
        <f>TITRES_STAT!B1075</f>
        <v>43567</v>
      </c>
      <c r="B1072" s="6">
        <f>TITRES_STAT!D1075</f>
        <v>5.2942</v>
      </c>
      <c r="C1072" s="2">
        <f t="shared" si="144"/>
        <v>0</v>
      </c>
      <c r="D1072" s="2">
        <f t="shared" si="145"/>
        <v>0</v>
      </c>
      <c r="E1072" s="2">
        <f t="shared" si="146"/>
        <v>0</v>
      </c>
      <c r="F1072" s="2">
        <f t="shared" si="151"/>
        <v>1.0098589985627559E-2</v>
      </c>
      <c r="G1072" s="2">
        <f t="shared" si="151"/>
        <v>1.0588156944058588E-2</v>
      </c>
      <c r="H1072" s="2">
        <f t="shared" si="148"/>
        <v>0.95376277844977131</v>
      </c>
      <c r="I1072" s="2">
        <f t="shared" si="149"/>
        <v>48.816713521717411</v>
      </c>
    </row>
    <row r="1073" spans="1:9" ht="13.5" x14ac:dyDescent="0.25">
      <c r="A1073" s="3">
        <f>TITRES_STAT!B1076</f>
        <v>43570</v>
      </c>
      <c r="B1073" s="6">
        <f>TITRES_STAT!D1076</f>
        <v>5.1669999999999998</v>
      </c>
      <c r="C1073" s="2">
        <f t="shared" si="144"/>
        <v>-0.1272000000000002</v>
      </c>
      <c r="D1073" s="2">
        <f t="shared" si="145"/>
        <v>0</v>
      </c>
      <c r="E1073" s="2">
        <f t="shared" si="146"/>
        <v>0.1272000000000002</v>
      </c>
      <c r="F1073" s="2">
        <f t="shared" si="151"/>
        <v>9.3772621295113035E-3</v>
      </c>
      <c r="G1073" s="2">
        <f t="shared" si="151"/>
        <v>1.8917574305197273E-2</v>
      </c>
      <c r="H1073" s="2">
        <f t="shared" si="148"/>
        <v>0.49569051392255215</v>
      </c>
      <c r="I1073" s="2">
        <f t="shared" si="149"/>
        <v>33.141248761588344</v>
      </c>
    </row>
    <row r="1074" spans="1:9" ht="13.5" x14ac:dyDescent="0.25">
      <c r="A1074" s="3">
        <f>TITRES_STAT!B1077</f>
        <v>43571</v>
      </c>
      <c r="B1074" s="6">
        <f>TITRES_STAT!D1077</f>
        <v>5.2942</v>
      </c>
      <c r="C1074" s="2">
        <f t="shared" si="144"/>
        <v>0.1272000000000002</v>
      </c>
      <c r="D1074" s="2">
        <f t="shared" si="145"/>
        <v>0.1272000000000002</v>
      </c>
      <c r="E1074" s="2">
        <f t="shared" si="146"/>
        <v>0</v>
      </c>
      <c r="F1074" s="2">
        <f t="shared" si="151"/>
        <v>1.779317197740337E-2</v>
      </c>
      <c r="G1074" s="2">
        <f t="shared" si="151"/>
        <v>1.756631899768318E-2</v>
      </c>
      <c r="H1074" s="2">
        <f t="shared" si="148"/>
        <v>1.0129140874505416</v>
      </c>
      <c r="I1074" s="2">
        <f t="shared" si="149"/>
        <v>50.320780890030377</v>
      </c>
    </row>
    <row r="1075" spans="1:9" ht="13.5" x14ac:dyDescent="0.25">
      <c r="A1075" s="3">
        <f>TITRES_STAT!B1078</f>
        <v>43572</v>
      </c>
      <c r="B1075" s="6">
        <f>TITRES_STAT!D1078</f>
        <v>5.3013000000000003</v>
      </c>
      <c r="C1075" s="2">
        <f t="shared" si="144"/>
        <v>7.1000000000003283E-3</v>
      </c>
      <c r="D1075" s="2">
        <f t="shared" si="145"/>
        <v>7.1000000000003283E-3</v>
      </c>
      <c r="E1075" s="2">
        <f t="shared" si="146"/>
        <v>0</v>
      </c>
      <c r="F1075" s="2">
        <f t="shared" si="151"/>
        <v>1.702937397901744E-2</v>
      </c>
      <c r="G1075" s="2">
        <f t="shared" si="151"/>
        <v>1.6311581926420095E-2</v>
      </c>
      <c r="H1075" s="2">
        <f t="shared" si="148"/>
        <v>1.0440050545578738</v>
      </c>
      <c r="I1075" s="2">
        <f t="shared" si="149"/>
        <v>51.076441921211213</v>
      </c>
    </row>
    <row r="1076" spans="1:9" ht="13.5" x14ac:dyDescent="0.25">
      <c r="A1076" s="3">
        <f>TITRES_STAT!B1079</f>
        <v>43573</v>
      </c>
      <c r="B1076" s="6">
        <f>TITRES_STAT!D1079</f>
        <v>5.3013000000000003</v>
      </c>
      <c r="C1076" s="2">
        <f t="shared" si="144"/>
        <v>0</v>
      </c>
      <c r="D1076" s="2">
        <f t="shared" si="145"/>
        <v>0</v>
      </c>
      <c r="E1076" s="2">
        <f t="shared" si="146"/>
        <v>0</v>
      </c>
      <c r="F1076" s="2">
        <f t="shared" si="151"/>
        <v>1.5812990123373338E-2</v>
      </c>
      <c r="G1076" s="2">
        <f t="shared" si="151"/>
        <v>1.5146468931675802E-2</v>
      </c>
      <c r="H1076" s="2">
        <f t="shared" si="148"/>
        <v>1.0440050545578738</v>
      </c>
      <c r="I1076" s="2">
        <f t="shared" si="149"/>
        <v>51.076441921211213</v>
      </c>
    </row>
    <row r="1077" spans="1:9" ht="13.5" x14ac:dyDescent="0.25">
      <c r="A1077" s="3">
        <f>TITRES_STAT!B1080</f>
        <v>43574</v>
      </c>
      <c r="B1077" s="6">
        <f>TITRES_STAT!D1080</f>
        <v>5.3013000000000003</v>
      </c>
      <c r="C1077" s="2">
        <f t="shared" si="144"/>
        <v>0</v>
      </c>
      <c r="D1077" s="2">
        <f t="shared" si="145"/>
        <v>0</v>
      </c>
      <c r="E1077" s="2">
        <f t="shared" si="146"/>
        <v>0</v>
      </c>
      <c r="F1077" s="2">
        <f t="shared" si="151"/>
        <v>1.4683490828846671E-2</v>
      </c>
      <c r="G1077" s="2">
        <f t="shared" si="151"/>
        <v>1.406457829369896E-2</v>
      </c>
      <c r="H1077" s="2">
        <f t="shared" si="148"/>
        <v>1.0440050545578738</v>
      </c>
      <c r="I1077" s="2">
        <f t="shared" si="149"/>
        <v>51.076441921211213</v>
      </c>
    </row>
    <row r="1078" spans="1:9" ht="13.5" x14ac:dyDescent="0.25">
      <c r="A1078" s="3">
        <f>TITRES_STAT!B1081</f>
        <v>43577</v>
      </c>
      <c r="B1078" s="6">
        <f>TITRES_STAT!D1081</f>
        <v>5.4073000000000002</v>
      </c>
      <c r="C1078" s="2">
        <f t="shared" si="144"/>
        <v>0.10599999999999987</v>
      </c>
      <c r="D1078" s="2">
        <f t="shared" si="145"/>
        <v>0.10599999999999987</v>
      </c>
      <c r="E1078" s="2">
        <f t="shared" si="146"/>
        <v>0</v>
      </c>
      <c r="F1078" s="2">
        <f t="shared" si="151"/>
        <v>2.1206098626786185E-2</v>
      </c>
      <c r="G1078" s="2">
        <f t="shared" si="151"/>
        <v>1.305996555843475E-2</v>
      </c>
      <c r="H1078" s="2">
        <f t="shared" si="148"/>
        <v>1.6237484342437851</v>
      </c>
      <c r="I1078" s="2">
        <f t="shared" si="149"/>
        <v>61.88658992803861</v>
      </c>
    </row>
    <row r="1079" spans="1:9" ht="13.5" x14ac:dyDescent="0.25">
      <c r="A1079" s="3">
        <f>TITRES_STAT!B1082</f>
        <v>43578</v>
      </c>
      <c r="B1079" s="6">
        <f>TITRES_STAT!D1082</f>
        <v>5.4073000000000002</v>
      </c>
      <c r="C1079" s="2">
        <f t="shared" si="144"/>
        <v>0</v>
      </c>
      <c r="D1079" s="2">
        <f t="shared" si="145"/>
        <v>0</v>
      </c>
      <c r="E1079" s="2">
        <f t="shared" si="146"/>
        <v>0</v>
      </c>
      <c r="F1079" s="2">
        <f t="shared" si="151"/>
        <v>1.9691377296301459E-2</v>
      </c>
      <c r="G1079" s="2">
        <f t="shared" si="151"/>
        <v>1.212711087568941E-2</v>
      </c>
      <c r="H1079" s="2">
        <f t="shared" si="148"/>
        <v>1.6237484342437853</v>
      </c>
      <c r="I1079" s="2">
        <f t="shared" si="149"/>
        <v>61.886589928038617</v>
      </c>
    </row>
    <row r="1080" spans="1:9" ht="13.5" x14ac:dyDescent="0.25">
      <c r="A1080" s="3">
        <f>TITRES_STAT!B1083</f>
        <v>43579</v>
      </c>
      <c r="B1080" s="6">
        <f>TITRES_STAT!D1083</f>
        <v>5.4073000000000002</v>
      </c>
      <c r="C1080" s="2">
        <f t="shared" si="144"/>
        <v>0</v>
      </c>
      <c r="D1080" s="2">
        <f t="shared" si="145"/>
        <v>0</v>
      </c>
      <c r="E1080" s="2">
        <f t="shared" si="146"/>
        <v>0</v>
      </c>
      <c r="F1080" s="2">
        <f t="shared" si="151"/>
        <v>1.8284850346565639E-2</v>
      </c>
      <c r="G1080" s="2">
        <f t="shared" si="151"/>
        <v>1.1260888670283024E-2</v>
      </c>
      <c r="H1080" s="2">
        <f t="shared" si="148"/>
        <v>1.6237484342437851</v>
      </c>
      <c r="I1080" s="2">
        <f t="shared" si="149"/>
        <v>61.88658992803861</v>
      </c>
    </row>
    <row r="1081" spans="1:9" ht="13.5" x14ac:dyDescent="0.25">
      <c r="A1081" s="3">
        <f>TITRES_STAT!B1084</f>
        <v>43580</v>
      </c>
      <c r="B1081" s="6">
        <f>TITRES_STAT!D1084</f>
        <v>5.3932000000000002</v>
      </c>
      <c r="C1081" s="2">
        <f t="shared" si="144"/>
        <v>-1.4100000000000001E-2</v>
      </c>
      <c r="D1081" s="2">
        <f t="shared" si="145"/>
        <v>0</v>
      </c>
      <c r="E1081" s="2">
        <f t="shared" si="146"/>
        <v>1.4100000000000001E-2</v>
      </c>
      <c r="F1081" s="2">
        <f t="shared" si="151"/>
        <v>1.6978789607525236E-2</v>
      </c>
      <c r="G1081" s="2">
        <f t="shared" si="151"/>
        <v>1.1463682336691381E-2</v>
      </c>
      <c r="H1081" s="2">
        <f t="shared" si="148"/>
        <v>1.4810938674723966</v>
      </c>
      <c r="I1081" s="2">
        <f t="shared" si="149"/>
        <v>59.695196819830699</v>
      </c>
    </row>
    <row r="1082" spans="1:9" ht="13.5" x14ac:dyDescent="0.25">
      <c r="A1082" s="3">
        <f>TITRES_STAT!B1085</f>
        <v>43581</v>
      </c>
      <c r="B1082" s="6">
        <f>TITRES_STAT!D1085</f>
        <v>5.3791000000000002</v>
      </c>
      <c r="C1082" s="2">
        <f t="shared" si="144"/>
        <v>-1.4100000000000001E-2</v>
      </c>
      <c r="D1082" s="2">
        <f t="shared" si="145"/>
        <v>0</v>
      </c>
      <c r="E1082" s="2">
        <f t="shared" si="146"/>
        <v>1.4100000000000001E-2</v>
      </c>
      <c r="F1082" s="2">
        <f t="shared" si="151"/>
        <v>1.5766018921273432E-2</v>
      </c>
      <c r="G1082" s="2">
        <f t="shared" si="151"/>
        <v>1.1651990741213425E-2</v>
      </c>
      <c r="H1082" s="2">
        <f t="shared" si="148"/>
        <v>1.3530751329477608</v>
      </c>
      <c r="I1082" s="2">
        <f t="shared" si="149"/>
        <v>57.502419451125938</v>
      </c>
    </row>
    <row r="1083" spans="1:9" ht="13.5" x14ac:dyDescent="0.25">
      <c r="A1083" s="3">
        <f>TITRES_STAT!B1086</f>
        <v>43584</v>
      </c>
      <c r="B1083" s="6">
        <f>TITRES_STAT!D1086</f>
        <v>5.4073000000000002</v>
      </c>
      <c r="C1083" s="2">
        <f t="shared" si="144"/>
        <v>2.8200000000000003E-2</v>
      </c>
      <c r="D1083" s="2">
        <f t="shared" si="145"/>
        <v>2.8200000000000003E-2</v>
      </c>
      <c r="E1083" s="2">
        <f t="shared" si="146"/>
        <v>0</v>
      </c>
      <c r="F1083" s="2">
        <f t="shared" si="151"/>
        <v>1.6654160426896759E-2</v>
      </c>
      <c r="G1083" s="2">
        <f t="shared" si="151"/>
        <v>1.0819705688269609E-2</v>
      </c>
      <c r="H1083" s="2">
        <f t="shared" si="148"/>
        <v>1.5392433867173194</v>
      </c>
      <c r="I1083" s="2">
        <f t="shared" si="149"/>
        <v>60.61819023607741</v>
      </c>
    </row>
    <row r="1084" spans="1:9" ht="13.5" x14ac:dyDescent="0.25">
      <c r="A1084" s="3">
        <f>TITRES_STAT!B1087</f>
        <v>43585</v>
      </c>
      <c r="B1084" s="6">
        <f>TITRES_STAT!D1087</f>
        <v>5.4002999999999997</v>
      </c>
      <c r="C1084" s="2">
        <f t="shared" si="144"/>
        <v>-7.0000000000005613E-3</v>
      </c>
      <c r="D1084" s="2">
        <f t="shared" si="145"/>
        <v>0</v>
      </c>
      <c r="E1084" s="2">
        <f t="shared" si="146"/>
        <v>7.0000000000005613E-3</v>
      </c>
      <c r="F1084" s="2">
        <f t="shared" si="151"/>
        <v>1.5464577539261276E-2</v>
      </c>
      <c r="G1084" s="2">
        <f t="shared" si="151"/>
        <v>1.0546869567678962E-2</v>
      </c>
      <c r="H1084" s="2">
        <f t="shared" si="148"/>
        <v>1.4662718107989792</v>
      </c>
      <c r="I1084" s="2">
        <f t="shared" si="149"/>
        <v>59.452968824387703</v>
      </c>
    </row>
    <row r="1085" spans="1:9" ht="13.5" x14ac:dyDescent="0.25">
      <c r="A1085" s="3">
        <f>TITRES_STAT!B1088</f>
        <v>43587</v>
      </c>
      <c r="B1085" s="6">
        <f>TITRES_STAT!D1088</f>
        <v>5.4073000000000002</v>
      </c>
      <c r="C1085" s="2">
        <f t="shared" si="144"/>
        <v>7.0000000000005613E-3</v>
      </c>
      <c r="D1085" s="2">
        <f t="shared" si="145"/>
        <v>7.0000000000005613E-3</v>
      </c>
      <c r="E1085" s="2">
        <f t="shared" si="146"/>
        <v>0</v>
      </c>
      <c r="F1085" s="2">
        <f t="shared" ref="F1085:G1100" si="152">((F1084*13)+D1085)/14</f>
        <v>1.4859964857885512E-2</v>
      </c>
      <c r="G1085" s="2">
        <f t="shared" si="152"/>
        <v>9.7935217414161779E-3</v>
      </c>
      <c r="H1085" s="2">
        <f t="shared" si="148"/>
        <v>1.5173259681492992</v>
      </c>
      <c r="I1085" s="2">
        <f t="shared" si="149"/>
        <v>60.275307502779022</v>
      </c>
    </row>
    <row r="1086" spans="1:9" ht="13.5" x14ac:dyDescent="0.25">
      <c r="A1086" s="3">
        <f>TITRES_STAT!B1089</f>
        <v>43588</v>
      </c>
      <c r="B1086" s="6">
        <f>TITRES_STAT!D1089</f>
        <v>5.4073000000000002</v>
      </c>
      <c r="C1086" s="2">
        <f t="shared" si="144"/>
        <v>0</v>
      </c>
      <c r="D1086" s="2">
        <f t="shared" si="145"/>
        <v>0</v>
      </c>
      <c r="E1086" s="2">
        <f t="shared" si="146"/>
        <v>0</v>
      </c>
      <c r="F1086" s="2">
        <f t="shared" si="152"/>
        <v>1.3798538796607975E-2</v>
      </c>
      <c r="G1086" s="2">
        <f t="shared" si="152"/>
        <v>9.0939844741721645E-3</v>
      </c>
      <c r="H1086" s="2">
        <f t="shared" si="148"/>
        <v>1.5173259681492992</v>
      </c>
      <c r="I1086" s="2">
        <f t="shared" si="149"/>
        <v>60.275307502779022</v>
      </c>
    </row>
    <row r="1087" spans="1:9" ht="13.5" x14ac:dyDescent="0.25">
      <c r="A1087" s="3">
        <f>TITRES_STAT!B1090</f>
        <v>43591</v>
      </c>
      <c r="B1087" s="6">
        <f>TITRES_STAT!D1090</f>
        <v>5.4427000000000003</v>
      </c>
      <c r="C1087" s="2">
        <f t="shared" si="144"/>
        <v>3.5400000000000098E-2</v>
      </c>
      <c r="D1087" s="2">
        <f t="shared" si="145"/>
        <v>3.5400000000000098E-2</v>
      </c>
      <c r="E1087" s="2">
        <f t="shared" si="146"/>
        <v>0</v>
      </c>
      <c r="F1087" s="2">
        <f t="shared" si="152"/>
        <v>1.5341500311135984E-2</v>
      </c>
      <c r="G1087" s="2">
        <f t="shared" si="152"/>
        <v>8.4444141545884383E-3</v>
      </c>
      <c r="H1087" s="2">
        <f t="shared" si="148"/>
        <v>1.8167631324429865</v>
      </c>
      <c r="I1087" s="2">
        <f t="shared" si="149"/>
        <v>64.498257291066665</v>
      </c>
    </row>
    <row r="1088" spans="1:9" ht="13.5" x14ac:dyDescent="0.25">
      <c r="A1088" s="3">
        <f>TITRES_STAT!B1091</f>
        <v>43592</v>
      </c>
      <c r="B1088" s="6">
        <f>TITRES_STAT!D1091</f>
        <v>5.4427000000000003</v>
      </c>
      <c r="C1088" s="2">
        <f t="shared" si="144"/>
        <v>0</v>
      </c>
      <c r="D1088" s="2">
        <f t="shared" si="145"/>
        <v>0</v>
      </c>
      <c r="E1088" s="2">
        <f t="shared" si="146"/>
        <v>0</v>
      </c>
      <c r="F1088" s="2">
        <f t="shared" si="152"/>
        <v>1.4245678860340557E-2</v>
      </c>
      <c r="G1088" s="2">
        <f t="shared" si="152"/>
        <v>7.8412417149749791E-3</v>
      </c>
      <c r="H1088" s="2">
        <f t="shared" si="148"/>
        <v>1.8167631324429863</v>
      </c>
      <c r="I1088" s="2">
        <f t="shared" si="149"/>
        <v>64.498257291066665</v>
      </c>
    </row>
    <row r="1089" spans="1:9" ht="13.5" x14ac:dyDescent="0.25">
      <c r="A1089" s="3">
        <f>TITRES_STAT!B1092</f>
        <v>43593</v>
      </c>
      <c r="B1089" s="6">
        <f>TITRES_STAT!D1092</f>
        <v>5.4427000000000003</v>
      </c>
      <c r="C1089" s="2">
        <f t="shared" si="144"/>
        <v>0</v>
      </c>
      <c r="D1089" s="2">
        <f t="shared" si="145"/>
        <v>0</v>
      </c>
      <c r="E1089" s="2">
        <f t="shared" si="146"/>
        <v>0</v>
      </c>
      <c r="F1089" s="2">
        <f t="shared" si="152"/>
        <v>1.322813037031623E-2</v>
      </c>
      <c r="G1089" s="2">
        <f t="shared" si="152"/>
        <v>7.2811530210481947E-3</v>
      </c>
      <c r="H1089" s="2">
        <f t="shared" si="148"/>
        <v>1.8167631324429863</v>
      </c>
      <c r="I1089" s="2">
        <f t="shared" si="149"/>
        <v>64.498257291066665</v>
      </c>
    </row>
    <row r="1090" spans="1:9" ht="13.5" x14ac:dyDescent="0.25">
      <c r="A1090" s="3">
        <f>TITRES_STAT!B1093</f>
        <v>43594</v>
      </c>
      <c r="B1090" s="6">
        <f>TITRES_STAT!D1093</f>
        <v>5.4073000000000002</v>
      </c>
      <c r="C1090" s="2">
        <f t="shared" si="144"/>
        <v>-3.5400000000000098E-2</v>
      </c>
      <c r="D1090" s="2">
        <f t="shared" si="145"/>
        <v>0</v>
      </c>
      <c r="E1090" s="2">
        <f t="shared" si="146"/>
        <v>3.5400000000000098E-2</v>
      </c>
      <c r="F1090" s="2">
        <f t="shared" si="152"/>
        <v>1.2283263915293644E-2</v>
      </c>
      <c r="G1090" s="2">
        <f t="shared" si="152"/>
        <v>9.2896420909733303E-3</v>
      </c>
      <c r="H1090" s="2">
        <f t="shared" si="148"/>
        <v>1.3222537310914477</v>
      </c>
      <c r="I1090" s="2">
        <f t="shared" si="149"/>
        <v>56.93838332084389</v>
      </c>
    </row>
    <row r="1091" spans="1:9" ht="13.5" x14ac:dyDescent="0.25">
      <c r="A1091" s="3">
        <f>TITRES_STAT!B1094</f>
        <v>43595</v>
      </c>
      <c r="B1091" s="6">
        <f>TITRES_STAT!D1094</f>
        <v>5.4073000000000002</v>
      </c>
      <c r="C1091" s="2">
        <f t="shared" ref="C1091:C1154" si="153">B1091-B1090</f>
        <v>0</v>
      </c>
      <c r="D1091" s="2">
        <f t="shared" ref="D1091:D1154" si="154">IF(C1091&gt;0,C1091,0)</f>
        <v>0</v>
      </c>
      <c r="E1091" s="2">
        <f t="shared" ref="E1091:E1154" si="155">IF(C1091&lt;0,-C1091,0)</f>
        <v>0</v>
      </c>
      <c r="F1091" s="2">
        <f t="shared" si="152"/>
        <v>1.1405887921344098E-2</v>
      </c>
      <c r="G1091" s="2">
        <f t="shared" si="152"/>
        <v>8.6260962273323784E-3</v>
      </c>
      <c r="H1091" s="2">
        <f t="shared" si="148"/>
        <v>1.3222537310914477</v>
      </c>
      <c r="I1091" s="2">
        <f t="shared" si="149"/>
        <v>56.93838332084389</v>
      </c>
    </row>
    <row r="1092" spans="1:9" ht="13.5" x14ac:dyDescent="0.25">
      <c r="A1092" s="3">
        <f>TITRES_STAT!B1095</f>
        <v>43598</v>
      </c>
      <c r="B1092" s="6">
        <f>TITRES_STAT!D1095</f>
        <v>5.4002999999999997</v>
      </c>
      <c r="C1092" s="2">
        <f t="shared" si="153"/>
        <v>-7.0000000000005613E-3</v>
      </c>
      <c r="D1092" s="2">
        <f t="shared" si="154"/>
        <v>0</v>
      </c>
      <c r="E1092" s="2">
        <f t="shared" si="155"/>
        <v>7.0000000000005613E-3</v>
      </c>
      <c r="F1092" s="2">
        <f t="shared" si="152"/>
        <v>1.0591181641248091E-2</v>
      </c>
      <c r="G1092" s="2">
        <f t="shared" si="152"/>
        <v>8.5099464968086767E-3</v>
      </c>
      <c r="H1092" s="2">
        <f t="shared" si="148"/>
        <v>1.2445650093358285</v>
      </c>
      <c r="I1092" s="2">
        <f t="shared" si="149"/>
        <v>55.44793775895571</v>
      </c>
    </row>
    <row r="1093" spans="1:9" ht="13.5" x14ac:dyDescent="0.25">
      <c r="A1093" s="3">
        <f>TITRES_STAT!B1096</f>
        <v>43599</v>
      </c>
      <c r="B1093" s="6">
        <f>TITRES_STAT!D1096</f>
        <v>5.4002999999999997</v>
      </c>
      <c r="C1093" s="2">
        <f t="shared" si="153"/>
        <v>0</v>
      </c>
      <c r="D1093" s="2">
        <f t="shared" si="154"/>
        <v>0</v>
      </c>
      <c r="E1093" s="2">
        <f t="shared" si="155"/>
        <v>0</v>
      </c>
      <c r="F1093" s="2">
        <f t="shared" si="152"/>
        <v>9.834668666873228E-3</v>
      </c>
      <c r="G1093" s="2">
        <f t="shared" si="152"/>
        <v>7.9020931756080565E-3</v>
      </c>
      <c r="H1093" s="2">
        <f t="shared" si="148"/>
        <v>1.2445650093358285</v>
      </c>
      <c r="I1093" s="2">
        <f t="shared" si="149"/>
        <v>55.44793775895571</v>
      </c>
    </row>
    <row r="1094" spans="1:9" ht="13.5" x14ac:dyDescent="0.25">
      <c r="A1094" s="3">
        <f>TITRES_STAT!B1097</f>
        <v>43600</v>
      </c>
      <c r="B1094" s="6">
        <f>TITRES_STAT!D1097</f>
        <v>5.3932000000000002</v>
      </c>
      <c r="C1094" s="2">
        <f t="shared" si="153"/>
        <v>-7.0999999999994401E-3</v>
      </c>
      <c r="D1094" s="2">
        <f t="shared" si="154"/>
        <v>0</v>
      </c>
      <c r="E1094" s="2">
        <f t="shared" si="155"/>
        <v>7.0999999999994401E-3</v>
      </c>
      <c r="F1094" s="2">
        <f t="shared" si="152"/>
        <v>9.1321923335251388E-3</v>
      </c>
      <c r="G1094" s="2">
        <f t="shared" si="152"/>
        <v>7.8448008059217277E-3</v>
      </c>
      <c r="H1094" s="2">
        <f t="shared" si="148"/>
        <v>1.1641076120927902</v>
      </c>
      <c r="I1094" s="2">
        <f t="shared" si="149"/>
        <v>53.791576980178235</v>
      </c>
    </row>
    <row r="1095" spans="1:9" ht="13.5" x14ac:dyDescent="0.25">
      <c r="A1095" s="3">
        <f>TITRES_STAT!B1098</f>
        <v>43601</v>
      </c>
      <c r="B1095" s="6">
        <f>TITRES_STAT!D1098</f>
        <v>5.4002999999999997</v>
      </c>
      <c r="C1095" s="2">
        <f t="shared" si="153"/>
        <v>7.0999999999994401E-3</v>
      </c>
      <c r="D1095" s="2">
        <f t="shared" si="154"/>
        <v>7.0999999999994401E-3</v>
      </c>
      <c r="E1095" s="2">
        <f t="shared" si="155"/>
        <v>0</v>
      </c>
      <c r="F1095" s="2">
        <f t="shared" si="152"/>
        <v>8.9870357382733045E-3</v>
      </c>
      <c r="G1095" s="2">
        <f t="shared" si="152"/>
        <v>7.2844578912130333E-3</v>
      </c>
      <c r="H1095" s="2">
        <f t="shared" si="148"/>
        <v>1.2337274609156608</v>
      </c>
      <c r="I1095" s="2">
        <f t="shared" si="149"/>
        <v>55.231781070100872</v>
      </c>
    </row>
    <row r="1096" spans="1:9" ht="13.5" x14ac:dyDescent="0.25">
      <c r="A1096" s="3">
        <f>TITRES_STAT!B1099</f>
        <v>43602</v>
      </c>
      <c r="B1096" s="6">
        <f>TITRES_STAT!D1099</f>
        <v>5.3932000000000002</v>
      </c>
      <c r="C1096" s="2">
        <f t="shared" si="153"/>
        <v>-7.0999999999994401E-3</v>
      </c>
      <c r="D1096" s="2">
        <f t="shared" si="154"/>
        <v>0</v>
      </c>
      <c r="E1096" s="2">
        <f t="shared" si="155"/>
        <v>7.0999999999994401E-3</v>
      </c>
      <c r="F1096" s="2">
        <f t="shared" si="152"/>
        <v>8.3451046141109261E-3</v>
      </c>
      <c r="G1096" s="2">
        <f t="shared" si="152"/>
        <v>7.2712823275549194E-3</v>
      </c>
      <c r="H1096" s="2">
        <f t="shared" si="148"/>
        <v>1.1476799054393334</v>
      </c>
      <c r="I1096" s="2">
        <f t="shared" si="149"/>
        <v>53.438126535181318</v>
      </c>
    </row>
    <row r="1097" spans="1:9" ht="13.5" x14ac:dyDescent="0.25">
      <c r="A1097" s="3">
        <f>TITRES_STAT!B1100</f>
        <v>43605</v>
      </c>
      <c r="B1097" s="6">
        <f>TITRES_STAT!D1100</f>
        <v>5.3932000000000002</v>
      </c>
      <c r="C1097" s="2">
        <f t="shared" si="153"/>
        <v>0</v>
      </c>
      <c r="D1097" s="2">
        <f t="shared" si="154"/>
        <v>0</v>
      </c>
      <c r="E1097" s="2">
        <f t="shared" si="155"/>
        <v>0</v>
      </c>
      <c r="F1097" s="2">
        <f t="shared" si="152"/>
        <v>7.7490257131030025E-3</v>
      </c>
      <c r="G1097" s="2">
        <f t="shared" si="152"/>
        <v>6.751905018443854E-3</v>
      </c>
      <c r="H1097" s="2">
        <f t="shared" si="148"/>
        <v>1.1476799054393334</v>
      </c>
      <c r="I1097" s="2">
        <f t="shared" si="149"/>
        <v>53.438126535181318</v>
      </c>
    </row>
    <row r="1098" spans="1:9" ht="13.5" x14ac:dyDescent="0.25">
      <c r="A1098" s="3">
        <f>TITRES_STAT!B1101</f>
        <v>43606</v>
      </c>
      <c r="B1098" s="6">
        <f>TITRES_STAT!D1101</f>
        <v>5.3932000000000002</v>
      </c>
      <c r="C1098" s="2">
        <f t="shared" si="153"/>
        <v>0</v>
      </c>
      <c r="D1098" s="2">
        <f t="shared" si="154"/>
        <v>0</v>
      </c>
      <c r="E1098" s="2">
        <f t="shared" si="155"/>
        <v>0</v>
      </c>
      <c r="F1098" s="2">
        <f t="shared" si="152"/>
        <v>7.1955238764527876E-3</v>
      </c>
      <c r="G1098" s="2">
        <f t="shared" si="152"/>
        <v>6.2696260885550066E-3</v>
      </c>
      <c r="H1098" s="2">
        <f t="shared" si="148"/>
        <v>1.1476799054393334</v>
      </c>
      <c r="I1098" s="2">
        <f t="shared" si="149"/>
        <v>53.438126535181318</v>
      </c>
    </row>
    <row r="1099" spans="1:9" ht="13.5" x14ac:dyDescent="0.25">
      <c r="A1099" s="3">
        <f>TITRES_STAT!B1102</f>
        <v>43607</v>
      </c>
      <c r="B1099" s="6">
        <f>TITRES_STAT!D1102</f>
        <v>5.4851000000000001</v>
      </c>
      <c r="C1099" s="2">
        <f t="shared" si="153"/>
        <v>9.1899999999999871E-2</v>
      </c>
      <c r="D1099" s="2">
        <f t="shared" si="154"/>
        <v>9.1899999999999871E-2</v>
      </c>
      <c r="E1099" s="2">
        <f t="shared" si="155"/>
        <v>0</v>
      </c>
      <c r="F1099" s="2">
        <f t="shared" si="152"/>
        <v>1.3245843599563293E-2</v>
      </c>
      <c r="G1099" s="2">
        <f t="shared" si="152"/>
        <v>5.8217956536582207E-3</v>
      </c>
      <c r="H1099" s="2">
        <f t="shared" si="148"/>
        <v>2.2752161682693295</v>
      </c>
      <c r="I1099" s="2">
        <f t="shared" si="149"/>
        <v>69.467664159449541</v>
      </c>
    </row>
    <row r="1100" spans="1:9" ht="13.5" x14ac:dyDescent="0.25">
      <c r="A1100" s="3">
        <f>TITRES_STAT!B1103</f>
        <v>43608</v>
      </c>
      <c r="B1100" s="6">
        <f>TITRES_STAT!D1103</f>
        <v>5.6406000000000001</v>
      </c>
      <c r="C1100" s="2">
        <f t="shared" si="153"/>
        <v>0.15549999999999997</v>
      </c>
      <c r="D1100" s="2">
        <f t="shared" si="154"/>
        <v>0.15549999999999997</v>
      </c>
      <c r="E1100" s="2">
        <f t="shared" si="155"/>
        <v>0</v>
      </c>
      <c r="F1100" s="2">
        <f t="shared" si="152"/>
        <v>2.3406854771023056E-2</v>
      </c>
      <c r="G1100" s="2">
        <f t="shared" si="152"/>
        <v>5.405953106968348E-3</v>
      </c>
      <c r="H1100" s="2">
        <f t="shared" si="148"/>
        <v>4.3298294135869027</v>
      </c>
      <c r="I1100" s="2">
        <f t="shared" si="149"/>
        <v>81.237673433772926</v>
      </c>
    </row>
    <row r="1101" spans="1:9" ht="13.5" x14ac:dyDescent="0.25">
      <c r="A1101" s="3">
        <f>TITRES_STAT!B1104</f>
        <v>43609</v>
      </c>
      <c r="B1101" s="6">
        <f>TITRES_STAT!D1104</f>
        <v>5.6334999999999997</v>
      </c>
      <c r="C1101" s="2">
        <f t="shared" si="153"/>
        <v>-7.1000000000003283E-3</v>
      </c>
      <c r="D1101" s="2">
        <f t="shared" si="154"/>
        <v>0</v>
      </c>
      <c r="E1101" s="2">
        <f t="shared" si="155"/>
        <v>7.1000000000003283E-3</v>
      </c>
      <c r="F1101" s="2">
        <f t="shared" ref="F1101:G1116" si="156">((F1100*13)+D1101)/14</f>
        <v>2.1734936573092837E-2</v>
      </c>
      <c r="G1101" s="2">
        <f t="shared" si="156"/>
        <v>5.5269564564706325E-3</v>
      </c>
      <c r="H1101" s="2">
        <f t="shared" si="148"/>
        <v>3.9325326233838633</v>
      </c>
      <c r="I1101" s="2">
        <f t="shared" si="149"/>
        <v>79.726439207735638</v>
      </c>
    </row>
    <row r="1102" spans="1:9" ht="13.5" x14ac:dyDescent="0.25">
      <c r="A1102" s="3">
        <f>TITRES_STAT!B1105</f>
        <v>43612</v>
      </c>
      <c r="B1102" s="6">
        <f>TITRES_STAT!D1105</f>
        <v>5.6334999999999997</v>
      </c>
      <c r="C1102" s="2">
        <f t="shared" si="153"/>
        <v>0</v>
      </c>
      <c r="D1102" s="2">
        <f t="shared" si="154"/>
        <v>0</v>
      </c>
      <c r="E1102" s="2">
        <f t="shared" si="155"/>
        <v>0</v>
      </c>
      <c r="F1102" s="2">
        <f t="shared" si="156"/>
        <v>2.0182441103586208E-2</v>
      </c>
      <c r="G1102" s="2">
        <f t="shared" si="156"/>
        <v>5.1321738524370154E-3</v>
      </c>
      <c r="H1102" s="2">
        <f t="shared" si="148"/>
        <v>3.9325326233838642</v>
      </c>
      <c r="I1102" s="2">
        <f t="shared" si="149"/>
        <v>79.726439207735638</v>
      </c>
    </row>
    <row r="1103" spans="1:9" ht="13.5" x14ac:dyDescent="0.25">
      <c r="A1103" s="3">
        <f>TITRES_STAT!B1106</f>
        <v>43613</v>
      </c>
      <c r="B1103" s="6">
        <f>TITRES_STAT!D1106</f>
        <v>5.6477000000000004</v>
      </c>
      <c r="C1103" s="2">
        <f t="shared" si="153"/>
        <v>1.4200000000000657E-2</v>
      </c>
      <c r="D1103" s="2">
        <f t="shared" si="154"/>
        <v>1.4200000000000657E-2</v>
      </c>
      <c r="E1103" s="2">
        <f t="shared" si="155"/>
        <v>0</v>
      </c>
      <c r="F1103" s="2">
        <f t="shared" si="156"/>
        <v>1.9755123881901527E-2</v>
      </c>
      <c r="G1103" s="2">
        <f t="shared" si="156"/>
        <v>4.7655900058343722E-3</v>
      </c>
      <c r="H1103" s="2">
        <f t="shared" si="148"/>
        <v>4.1453679098948726</v>
      </c>
      <c r="I1103" s="2">
        <f t="shared" si="149"/>
        <v>80.565043792554931</v>
      </c>
    </row>
    <row r="1104" spans="1:9" ht="13.5" x14ac:dyDescent="0.25">
      <c r="A1104" s="3">
        <f>TITRES_STAT!B1107</f>
        <v>43614</v>
      </c>
      <c r="B1104" s="6">
        <f>TITRES_STAT!D1107</f>
        <v>5.6477000000000004</v>
      </c>
      <c r="C1104" s="2">
        <f t="shared" si="153"/>
        <v>0</v>
      </c>
      <c r="D1104" s="2">
        <f t="shared" si="154"/>
        <v>0</v>
      </c>
      <c r="E1104" s="2">
        <f t="shared" si="155"/>
        <v>0</v>
      </c>
      <c r="F1104" s="2">
        <f t="shared" si="156"/>
        <v>1.8344043604622849E-2</v>
      </c>
      <c r="G1104" s="2">
        <f t="shared" si="156"/>
        <v>4.4251907197033454E-3</v>
      </c>
      <c r="H1104" s="2">
        <f t="shared" si="148"/>
        <v>4.1453679098948735</v>
      </c>
      <c r="I1104" s="2">
        <f t="shared" si="149"/>
        <v>80.565043792554945</v>
      </c>
    </row>
    <row r="1105" spans="1:9" ht="13.5" x14ac:dyDescent="0.25">
      <c r="A1105" s="3">
        <f>TITRES_STAT!B1108</f>
        <v>43615</v>
      </c>
      <c r="B1105" s="6">
        <f>TITRES_STAT!D1108</f>
        <v>5.6547000000000001</v>
      </c>
      <c r="C1105" s="2">
        <f t="shared" si="153"/>
        <v>6.9999999999996732E-3</v>
      </c>
      <c r="D1105" s="2">
        <f t="shared" si="154"/>
        <v>6.9999999999996732E-3</v>
      </c>
      <c r="E1105" s="2">
        <f t="shared" si="155"/>
        <v>0</v>
      </c>
      <c r="F1105" s="2">
        <f t="shared" si="156"/>
        <v>1.7533754775721194E-2</v>
      </c>
      <c r="G1105" s="2">
        <f t="shared" si="156"/>
        <v>4.1091056682959638E-3</v>
      </c>
      <c r="H1105" s="2">
        <f t="shared" ref="H1105:H1168" si="157">F1105/G1105</f>
        <v>4.2670488887652285</v>
      </c>
      <c r="I1105" s="2">
        <f t="shared" ref="I1105:I1168" si="158">IF(G1105=0,100,100-(100/(1+H1105)))</f>
        <v>81.014036111701387</v>
      </c>
    </row>
    <row r="1106" spans="1:9" ht="13.5" x14ac:dyDescent="0.25">
      <c r="A1106" s="3">
        <f>TITRES_STAT!B1109</f>
        <v>43616</v>
      </c>
      <c r="B1106" s="6">
        <f>TITRES_STAT!D1109</f>
        <v>5.7466999999999997</v>
      </c>
      <c r="C1106" s="2">
        <f t="shared" si="153"/>
        <v>9.1999999999999638E-2</v>
      </c>
      <c r="D1106" s="2">
        <f t="shared" si="154"/>
        <v>9.1999999999999638E-2</v>
      </c>
      <c r="E1106" s="2">
        <f t="shared" si="155"/>
        <v>0</v>
      </c>
      <c r="F1106" s="2">
        <f t="shared" si="156"/>
        <v>2.285277229174108E-2</v>
      </c>
      <c r="G1106" s="2">
        <f t="shared" si="156"/>
        <v>3.8155981205605376E-3</v>
      </c>
      <c r="H1106" s="2">
        <f t="shared" si="157"/>
        <v>5.9893027435457089</v>
      </c>
      <c r="I1106" s="2">
        <f t="shared" si="158"/>
        <v>85.692421165709945</v>
      </c>
    </row>
    <row r="1107" spans="1:9" ht="13.5" x14ac:dyDescent="0.25">
      <c r="A1107" s="3">
        <f>TITRES_STAT!B1110</f>
        <v>43619</v>
      </c>
      <c r="B1107" s="6">
        <f>TITRES_STAT!D1110</f>
        <v>5.6936</v>
      </c>
      <c r="C1107" s="2">
        <f t="shared" si="153"/>
        <v>-5.3099999999999703E-2</v>
      </c>
      <c r="D1107" s="2">
        <f t="shared" si="154"/>
        <v>0</v>
      </c>
      <c r="E1107" s="2">
        <f t="shared" si="155"/>
        <v>5.3099999999999703E-2</v>
      </c>
      <c r="F1107" s="2">
        <f t="shared" si="156"/>
        <v>2.1220431413759573E-2</v>
      </c>
      <c r="G1107" s="2">
        <f t="shared" si="156"/>
        <v>7.3359125405204773E-3</v>
      </c>
      <c r="H1107" s="2">
        <f t="shared" si="157"/>
        <v>2.8926778088679339</v>
      </c>
      <c r="I1107" s="2">
        <f t="shared" si="158"/>
        <v>74.310743167032896</v>
      </c>
    </row>
    <row r="1108" spans="1:9" ht="13.5" x14ac:dyDescent="0.25">
      <c r="A1108" s="3">
        <f>TITRES_STAT!B1111</f>
        <v>43623</v>
      </c>
      <c r="B1108" s="6">
        <f>TITRES_STAT!D1111</f>
        <v>5.6936</v>
      </c>
      <c r="C1108" s="2">
        <f t="shared" si="153"/>
        <v>0</v>
      </c>
      <c r="D1108" s="2">
        <f t="shared" si="154"/>
        <v>0</v>
      </c>
      <c r="E1108" s="2">
        <f t="shared" si="155"/>
        <v>0</v>
      </c>
      <c r="F1108" s="2">
        <f t="shared" si="156"/>
        <v>1.9704686312776748E-2</v>
      </c>
      <c r="G1108" s="2">
        <f t="shared" si="156"/>
        <v>6.811918787626158E-3</v>
      </c>
      <c r="H1108" s="2">
        <f t="shared" si="157"/>
        <v>2.8926778088679339</v>
      </c>
      <c r="I1108" s="2">
        <f t="shared" si="158"/>
        <v>74.310743167032896</v>
      </c>
    </row>
    <row r="1109" spans="1:9" ht="13.5" x14ac:dyDescent="0.25">
      <c r="A1109" s="3">
        <f>TITRES_STAT!B1112</f>
        <v>43626</v>
      </c>
      <c r="B1109" s="6">
        <f>TITRES_STAT!D1112</f>
        <v>5.7240000000000002</v>
      </c>
      <c r="C1109" s="2">
        <f t="shared" si="153"/>
        <v>3.0400000000000205E-2</v>
      </c>
      <c r="D1109" s="2">
        <f t="shared" si="154"/>
        <v>3.0400000000000205E-2</v>
      </c>
      <c r="E1109" s="2">
        <f t="shared" si="155"/>
        <v>0</v>
      </c>
      <c r="F1109" s="2">
        <f t="shared" si="156"/>
        <v>2.0468637290435569E-2</v>
      </c>
      <c r="G1109" s="2">
        <f t="shared" si="156"/>
        <v>6.3253531599385751E-3</v>
      </c>
      <c r="H1109" s="2">
        <f t="shared" si="157"/>
        <v>3.2359675061422717</v>
      </c>
      <c r="I1109" s="2">
        <f t="shared" si="158"/>
        <v>76.392642329055363</v>
      </c>
    </row>
    <row r="1110" spans="1:9" ht="13.5" x14ac:dyDescent="0.25">
      <c r="A1110" s="3">
        <f>TITRES_STAT!B1113</f>
        <v>43627</v>
      </c>
      <c r="B1110" s="6">
        <f>TITRES_STAT!D1113</f>
        <v>5.6936</v>
      </c>
      <c r="C1110" s="2">
        <f t="shared" si="153"/>
        <v>-3.0400000000000205E-2</v>
      </c>
      <c r="D1110" s="2">
        <f t="shared" si="154"/>
        <v>0</v>
      </c>
      <c r="E1110" s="2">
        <f t="shared" si="155"/>
        <v>3.0400000000000205E-2</v>
      </c>
      <c r="F1110" s="2">
        <f t="shared" si="156"/>
        <v>1.9006591769690169E-2</v>
      </c>
      <c r="G1110" s="2">
        <f t="shared" si="156"/>
        <v>8.0449707913715484E-3</v>
      </c>
      <c r="H1110" s="2">
        <f t="shared" si="157"/>
        <v>2.3625432910303736</v>
      </c>
      <c r="I1110" s="2">
        <f t="shared" si="158"/>
        <v>70.260605932791634</v>
      </c>
    </row>
    <row r="1111" spans="1:9" ht="13.5" x14ac:dyDescent="0.25">
      <c r="A1111" s="3">
        <f>TITRES_STAT!B1114</f>
        <v>43628</v>
      </c>
      <c r="B1111" s="6">
        <f>TITRES_STAT!D1114</f>
        <v>5.6936</v>
      </c>
      <c r="C1111" s="2">
        <f t="shared" si="153"/>
        <v>0</v>
      </c>
      <c r="D1111" s="2">
        <f t="shared" si="154"/>
        <v>0</v>
      </c>
      <c r="E1111" s="2">
        <f t="shared" si="155"/>
        <v>0</v>
      </c>
      <c r="F1111" s="2">
        <f t="shared" si="156"/>
        <v>1.7648978071855156E-2</v>
      </c>
      <c r="G1111" s="2">
        <f t="shared" si="156"/>
        <v>7.4703300205592946E-3</v>
      </c>
      <c r="H1111" s="2">
        <f t="shared" si="157"/>
        <v>2.3625432910303741</v>
      </c>
      <c r="I1111" s="2">
        <f t="shared" si="158"/>
        <v>70.260605932791634</v>
      </c>
    </row>
    <row r="1112" spans="1:9" ht="13.5" x14ac:dyDescent="0.25">
      <c r="A1112" s="3">
        <f>TITRES_STAT!B1115</f>
        <v>43629</v>
      </c>
      <c r="B1112" s="6">
        <f>TITRES_STAT!D1115</f>
        <v>5.6936</v>
      </c>
      <c r="C1112" s="2">
        <f t="shared" si="153"/>
        <v>0</v>
      </c>
      <c r="D1112" s="2">
        <f t="shared" si="154"/>
        <v>0</v>
      </c>
      <c r="E1112" s="2">
        <f t="shared" si="155"/>
        <v>0</v>
      </c>
      <c r="F1112" s="2">
        <f t="shared" si="156"/>
        <v>1.6388336781008362E-2</v>
      </c>
      <c r="G1112" s="2">
        <f t="shared" si="156"/>
        <v>6.9367350190907744E-3</v>
      </c>
      <c r="H1112" s="2">
        <f t="shared" si="157"/>
        <v>2.3625432910303741</v>
      </c>
      <c r="I1112" s="2">
        <f t="shared" si="158"/>
        <v>70.260605932791634</v>
      </c>
    </row>
    <row r="1113" spans="1:9" ht="13.5" x14ac:dyDescent="0.25">
      <c r="A1113" s="3">
        <f>TITRES_STAT!B1116</f>
        <v>43630</v>
      </c>
      <c r="B1113" s="6">
        <f>TITRES_STAT!D1116</f>
        <v>5.6936</v>
      </c>
      <c r="C1113" s="2">
        <f t="shared" si="153"/>
        <v>0</v>
      </c>
      <c r="D1113" s="2">
        <f t="shared" si="154"/>
        <v>0</v>
      </c>
      <c r="E1113" s="2">
        <f t="shared" si="155"/>
        <v>0</v>
      </c>
      <c r="F1113" s="2">
        <f t="shared" si="156"/>
        <v>1.5217741296650622E-2</v>
      </c>
      <c r="G1113" s="2">
        <f t="shared" si="156"/>
        <v>6.441253946298576E-3</v>
      </c>
      <c r="H1113" s="2">
        <f t="shared" si="157"/>
        <v>2.3625432910303741</v>
      </c>
      <c r="I1113" s="2">
        <f t="shared" si="158"/>
        <v>70.260605932791634</v>
      </c>
    </row>
    <row r="1114" spans="1:9" ht="13.5" x14ac:dyDescent="0.25">
      <c r="A1114" s="3">
        <f>TITRES_STAT!B1117</f>
        <v>43633</v>
      </c>
      <c r="B1114" s="6">
        <f>TITRES_STAT!D1117</f>
        <v>5.6783999999999999</v>
      </c>
      <c r="C1114" s="2">
        <f t="shared" si="153"/>
        <v>-1.5200000000000102E-2</v>
      </c>
      <c r="D1114" s="2">
        <f t="shared" si="154"/>
        <v>0</v>
      </c>
      <c r="E1114" s="2">
        <f t="shared" si="155"/>
        <v>1.5200000000000102E-2</v>
      </c>
      <c r="F1114" s="2">
        <f t="shared" si="156"/>
        <v>1.4130759775461294E-2</v>
      </c>
      <c r="G1114" s="2">
        <f t="shared" si="156"/>
        <v>7.0668786644201139E-3</v>
      </c>
      <c r="H1114" s="2">
        <f t="shared" si="157"/>
        <v>1.9995758306430211</v>
      </c>
      <c r="I1114" s="2">
        <f t="shared" si="158"/>
        <v>66.661953007348075</v>
      </c>
    </row>
    <row r="1115" spans="1:9" ht="13.5" x14ac:dyDescent="0.25">
      <c r="A1115" s="3">
        <f>TITRES_STAT!B1118</f>
        <v>43634</v>
      </c>
      <c r="B1115" s="6">
        <f>TITRES_STAT!D1118</f>
        <v>5.6481000000000003</v>
      </c>
      <c r="C1115" s="2">
        <f t="shared" si="153"/>
        <v>-3.029999999999955E-2</v>
      </c>
      <c r="D1115" s="2">
        <f t="shared" si="154"/>
        <v>0</v>
      </c>
      <c r="E1115" s="2">
        <f t="shared" si="155"/>
        <v>3.029999999999955E-2</v>
      </c>
      <c r="F1115" s="2">
        <f t="shared" si="156"/>
        <v>1.3121419791499774E-2</v>
      </c>
      <c r="G1115" s="2">
        <f t="shared" si="156"/>
        <v>8.7263873312472158E-3</v>
      </c>
      <c r="H1115" s="2">
        <f t="shared" si="157"/>
        <v>1.5036485653707969</v>
      </c>
      <c r="I1115" s="2">
        <f t="shared" si="158"/>
        <v>60.058291973102968</v>
      </c>
    </row>
    <row r="1116" spans="1:9" ht="13.5" x14ac:dyDescent="0.25">
      <c r="A1116" s="3">
        <f>TITRES_STAT!B1119</f>
        <v>43635</v>
      </c>
      <c r="B1116" s="6">
        <f>TITRES_STAT!D1119</f>
        <v>5.6555999999999997</v>
      </c>
      <c r="C1116" s="2">
        <f t="shared" si="153"/>
        <v>7.499999999999396E-3</v>
      </c>
      <c r="D1116" s="2">
        <f t="shared" si="154"/>
        <v>7.499999999999396E-3</v>
      </c>
      <c r="E1116" s="2">
        <f t="shared" si="155"/>
        <v>0</v>
      </c>
      <c r="F1116" s="2">
        <f t="shared" si="156"/>
        <v>1.2719889806392604E-2</v>
      </c>
      <c r="G1116" s="2">
        <f t="shared" si="156"/>
        <v>8.1030739504438423E-3</v>
      </c>
      <c r="H1116" s="2">
        <f t="shared" si="157"/>
        <v>1.5697610418199228</v>
      </c>
      <c r="I1116" s="2">
        <f t="shared" si="158"/>
        <v>61.085875934526854</v>
      </c>
    </row>
    <row r="1117" spans="1:9" ht="13.5" x14ac:dyDescent="0.25">
      <c r="A1117" s="3">
        <f>TITRES_STAT!B1120</f>
        <v>43636</v>
      </c>
      <c r="B1117" s="6">
        <f>TITRES_STAT!D1120</f>
        <v>5.6481000000000003</v>
      </c>
      <c r="C1117" s="2">
        <f t="shared" si="153"/>
        <v>-7.499999999999396E-3</v>
      </c>
      <c r="D1117" s="2">
        <f t="shared" si="154"/>
        <v>0</v>
      </c>
      <c r="E1117" s="2">
        <f t="shared" si="155"/>
        <v>7.499999999999396E-3</v>
      </c>
      <c r="F1117" s="2">
        <f t="shared" ref="F1117:G1132" si="159">((F1116*13)+D1117)/14</f>
        <v>1.1811326248793132E-2</v>
      </c>
      <c r="G1117" s="2">
        <f t="shared" si="159"/>
        <v>8.0599972396978112E-3</v>
      </c>
      <c r="H1117" s="2">
        <f t="shared" si="157"/>
        <v>1.4654255947655843</v>
      </c>
      <c r="I1117" s="2">
        <f t="shared" si="158"/>
        <v>59.439051735200252</v>
      </c>
    </row>
    <row r="1118" spans="1:9" ht="13.5" x14ac:dyDescent="0.25">
      <c r="A1118" s="3">
        <f>TITRES_STAT!B1121</f>
        <v>43637</v>
      </c>
      <c r="B1118" s="6">
        <f>TITRES_STAT!D1121</f>
        <v>5.6481000000000003</v>
      </c>
      <c r="C1118" s="2">
        <f t="shared" si="153"/>
        <v>0</v>
      </c>
      <c r="D1118" s="2">
        <f t="shared" si="154"/>
        <v>0</v>
      </c>
      <c r="E1118" s="2">
        <f t="shared" si="155"/>
        <v>0</v>
      </c>
      <c r="F1118" s="2">
        <f t="shared" si="159"/>
        <v>1.0967660088165051E-2</v>
      </c>
      <c r="G1118" s="2">
        <f t="shared" si="159"/>
        <v>7.4842831511479678E-3</v>
      </c>
      <c r="H1118" s="2">
        <f t="shared" si="157"/>
        <v>1.4654255947655841</v>
      </c>
      <c r="I1118" s="2">
        <f t="shared" si="158"/>
        <v>59.439051735200252</v>
      </c>
    </row>
    <row r="1119" spans="1:9" ht="13.5" x14ac:dyDescent="0.25">
      <c r="A1119" s="3">
        <f>TITRES_STAT!B1122</f>
        <v>43640</v>
      </c>
      <c r="B1119" s="6">
        <f>TITRES_STAT!D1122</f>
        <v>5.6177000000000001</v>
      </c>
      <c r="C1119" s="2">
        <f t="shared" si="153"/>
        <v>-3.0400000000000205E-2</v>
      </c>
      <c r="D1119" s="2">
        <f t="shared" si="154"/>
        <v>0</v>
      </c>
      <c r="E1119" s="2">
        <f t="shared" si="155"/>
        <v>3.0400000000000205E-2</v>
      </c>
      <c r="F1119" s="2">
        <f t="shared" si="159"/>
        <v>1.0184255796153261E-2</v>
      </c>
      <c r="G1119" s="2">
        <f t="shared" si="159"/>
        <v>9.1211200689231275E-3</v>
      </c>
      <c r="H1119" s="2">
        <f t="shared" si="157"/>
        <v>1.116557584945338</v>
      </c>
      <c r="I1119" s="2">
        <f t="shared" si="158"/>
        <v>52.753470677443154</v>
      </c>
    </row>
    <row r="1120" spans="1:9" ht="13.5" x14ac:dyDescent="0.25">
      <c r="A1120" s="3">
        <f>TITRES_STAT!B1123</f>
        <v>43641</v>
      </c>
      <c r="B1120" s="6">
        <f>TITRES_STAT!D1123</f>
        <v>5.7392000000000003</v>
      </c>
      <c r="C1120" s="2">
        <f t="shared" si="153"/>
        <v>0.12150000000000016</v>
      </c>
      <c r="D1120" s="2">
        <f t="shared" si="154"/>
        <v>0.12150000000000016</v>
      </c>
      <c r="E1120" s="2">
        <f t="shared" si="155"/>
        <v>0</v>
      </c>
      <c r="F1120" s="2">
        <f t="shared" si="159"/>
        <v>1.8135380382142328E-2</v>
      </c>
      <c r="G1120" s="2">
        <f t="shared" si="159"/>
        <v>8.4696114925714751E-3</v>
      </c>
      <c r="H1120" s="2">
        <f t="shared" si="157"/>
        <v>2.1412293111730691</v>
      </c>
      <c r="I1120" s="2">
        <f t="shared" si="158"/>
        <v>68.165329527421306</v>
      </c>
    </row>
    <row r="1121" spans="1:9" ht="13.5" x14ac:dyDescent="0.25">
      <c r="A1121" s="3">
        <f>TITRES_STAT!B1124</f>
        <v>43642</v>
      </c>
      <c r="B1121" s="6">
        <f>TITRES_STAT!D1124</f>
        <v>5.7694999999999999</v>
      </c>
      <c r="C1121" s="2">
        <f t="shared" si="153"/>
        <v>3.029999999999955E-2</v>
      </c>
      <c r="D1121" s="2">
        <f t="shared" si="154"/>
        <v>3.029999999999955E-2</v>
      </c>
      <c r="E1121" s="2">
        <f t="shared" si="155"/>
        <v>0</v>
      </c>
      <c r="F1121" s="2">
        <f t="shared" si="159"/>
        <v>1.9004281783417842E-2</v>
      </c>
      <c r="G1121" s="2">
        <f t="shared" si="159"/>
        <v>7.8646392431020833E-3</v>
      </c>
      <c r="H1121" s="2">
        <f t="shared" si="157"/>
        <v>2.4164212999453363</v>
      </c>
      <c r="I1121" s="2">
        <f t="shared" si="158"/>
        <v>70.729605273916292</v>
      </c>
    </row>
    <row r="1122" spans="1:9" ht="13.5" x14ac:dyDescent="0.25">
      <c r="A1122" s="3">
        <f>TITRES_STAT!B1125</f>
        <v>43643</v>
      </c>
      <c r="B1122" s="6">
        <f>TITRES_STAT!D1125</f>
        <v>5.8075000000000001</v>
      </c>
      <c r="C1122" s="2">
        <f t="shared" si="153"/>
        <v>3.8000000000000256E-2</v>
      </c>
      <c r="D1122" s="2">
        <f t="shared" si="154"/>
        <v>3.8000000000000256E-2</v>
      </c>
      <c r="E1122" s="2">
        <f t="shared" si="155"/>
        <v>0</v>
      </c>
      <c r="F1122" s="2">
        <f t="shared" si="159"/>
        <v>2.0361118798888016E-2</v>
      </c>
      <c r="G1122" s="2">
        <f t="shared" si="159"/>
        <v>7.3028792971662204E-3</v>
      </c>
      <c r="H1122" s="2">
        <f t="shared" si="157"/>
        <v>2.7880946638114179</v>
      </c>
      <c r="I1122" s="2">
        <f t="shared" si="158"/>
        <v>73.601504483157683</v>
      </c>
    </row>
    <row r="1123" spans="1:9" ht="13.5" x14ac:dyDescent="0.25">
      <c r="A1123" s="3">
        <f>TITRES_STAT!B1126</f>
        <v>43644</v>
      </c>
      <c r="B1123" s="6">
        <f>TITRES_STAT!D1126</f>
        <v>5.9973000000000001</v>
      </c>
      <c r="C1123" s="2">
        <f t="shared" si="153"/>
        <v>0.18979999999999997</v>
      </c>
      <c r="D1123" s="2">
        <f t="shared" si="154"/>
        <v>0.18979999999999997</v>
      </c>
      <c r="E1123" s="2">
        <f t="shared" si="155"/>
        <v>0</v>
      </c>
      <c r="F1123" s="2">
        <f t="shared" si="159"/>
        <v>3.2463896027538866E-2</v>
      </c>
      <c r="G1123" s="2">
        <f t="shared" si="159"/>
        <v>6.7812450616543474E-3</v>
      </c>
      <c r="H1123" s="2">
        <f t="shared" si="157"/>
        <v>4.7873061262910621</v>
      </c>
      <c r="I1123" s="2">
        <f t="shared" si="158"/>
        <v>82.720803458847357</v>
      </c>
    </row>
    <row r="1124" spans="1:9" ht="13.5" x14ac:dyDescent="0.25">
      <c r="A1124" s="3">
        <f>TITRES_STAT!B1127</f>
        <v>43647</v>
      </c>
      <c r="B1124" s="6">
        <f>TITRES_STAT!D1127</f>
        <v>6.0655999999999999</v>
      </c>
      <c r="C1124" s="2">
        <f t="shared" si="153"/>
        <v>6.8299999999999805E-2</v>
      </c>
      <c r="D1124" s="2">
        <f t="shared" si="154"/>
        <v>6.8299999999999805E-2</v>
      </c>
      <c r="E1124" s="2">
        <f t="shared" si="155"/>
        <v>0</v>
      </c>
      <c r="F1124" s="2">
        <f t="shared" si="159"/>
        <v>3.5023617739857502E-2</v>
      </c>
      <c r="G1124" s="2">
        <f t="shared" si="159"/>
        <v>6.2968704143933222E-3</v>
      </c>
      <c r="H1124" s="2">
        <f t="shared" si="157"/>
        <v>5.5620674136474006</v>
      </c>
      <c r="I1124" s="2">
        <f t="shared" si="158"/>
        <v>84.760900232139363</v>
      </c>
    </row>
    <row r="1125" spans="1:9" ht="13.5" x14ac:dyDescent="0.25">
      <c r="A1125" s="3">
        <f>TITRES_STAT!B1128</f>
        <v>43648</v>
      </c>
      <c r="B1125" s="6">
        <f>TITRES_STAT!D1128</f>
        <v>6.0655999999999999</v>
      </c>
      <c r="C1125" s="2">
        <f t="shared" si="153"/>
        <v>0</v>
      </c>
      <c r="D1125" s="2">
        <f t="shared" si="154"/>
        <v>0</v>
      </c>
      <c r="E1125" s="2">
        <f t="shared" si="155"/>
        <v>0</v>
      </c>
      <c r="F1125" s="2">
        <f t="shared" si="159"/>
        <v>3.2521930758439108E-2</v>
      </c>
      <c r="G1125" s="2">
        <f t="shared" si="159"/>
        <v>5.8470939562223706E-3</v>
      </c>
      <c r="H1125" s="2">
        <f t="shared" si="157"/>
        <v>5.5620674136474006</v>
      </c>
      <c r="I1125" s="2">
        <f t="shared" si="158"/>
        <v>84.760900232139363</v>
      </c>
    </row>
    <row r="1126" spans="1:9" ht="13.5" x14ac:dyDescent="0.25">
      <c r="A1126" s="3">
        <f>TITRES_STAT!B1129</f>
        <v>43649</v>
      </c>
      <c r="B1126" s="6">
        <f>TITRES_STAT!D1129</f>
        <v>6.0655999999999999</v>
      </c>
      <c r="C1126" s="2">
        <f t="shared" si="153"/>
        <v>0</v>
      </c>
      <c r="D1126" s="2">
        <f t="shared" si="154"/>
        <v>0</v>
      </c>
      <c r="E1126" s="2">
        <f t="shared" si="155"/>
        <v>0</v>
      </c>
      <c r="F1126" s="2">
        <f t="shared" si="159"/>
        <v>3.0198935704264886E-2</v>
      </c>
      <c r="G1126" s="2">
        <f t="shared" si="159"/>
        <v>5.4294443879207722E-3</v>
      </c>
      <c r="H1126" s="2">
        <f t="shared" si="157"/>
        <v>5.5620674136474006</v>
      </c>
      <c r="I1126" s="2">
        <f t="shared" si="158"/>
        <v>84.760900232139363</v>
      </c>
    </row>
    <row r="1127" spans="1:9" ht="13.5" x14ac:dyDescent="0.25">
      <c r="A1127" s="3">
        <f>TITRES_STAT!B1130</f>
        <v>43650</v>
      </c>
      <c r="B1127" s="6">
        <f>TITRES_STAT!D1130</f>
        <v>6.0655999999999999</v>
      </c>
      <c r="C1127" s="2">
        <f t="shared" si="153"/>
        <v>0</v>
      </c>
      <c r="D1127" s="2">
        <f t="shared" si="154"/>
        <v>0</v>
      </c>
      <c r="E1127" s="2">
        <f t="shared" si="155"/>
        <v>0</v>
      </c>
      <c r="F1127" s="2">
        <f t="shared" si="159"/>
        <v>2.8041868868245966E-2</v>
      </c>
      <c r="G1127" s="2">
        <f t="shared" si="159"/>
        <v>5.0416269316407173E-3</v>
      </c>
      <c r="H1127" s="2">
        <f t="shared" si="157"/>
        <v>5.5620674136474006</v>
      </c>
      <c r="I1127" s="2">
        <f t="shared" si="158"/>
        <v>84.760900232139363</v>
      </c>
    </row>
    <row r="1128" spans="1:9" ht="13.5" x14ac:dyDescent="0.25">
      <c r="A1128" s="3">
        <f>TITRES_STAT!B1131</f>
        <v>43651</v>
      </c>
      <c r="B1128" s="6">
        <f>TITRES_STAT!D1131</f>
        <v>5.891</v>
      </c>
      <c r="C1128" s="2">
        <f t="shared" si="153"/>
        <v>-0.17459999999999987</v>
      </c>
      <c r="D1128" s="2">
        <f t="shared" si="154"/>
        <v>0</v>
      </c>
      <c r="E1128" s="2">
        <f t="shared" si="155"/>
        <v>0.17459999999999987</v>
      </c>
      <c r="F1128" s="2">
        <f t="shared" si="159"/>
        <v>2.6038878234799827E-2</v>
      </c>
      <c r="G1128" s="2">
        <f t="shared" si="159"/>
        <v>1.7152939293666371E-2</v>
      </c>
      <c r="H1128" s="2">
        <f t="shared" si="157"/>
        <v>1.5180417646796278</v>
      </c>
      <c r="I1128" s="2">
        <f t="shared" si="158"/>
        <v>60.286599927494422</v>
      </c>
    </row>
    <row r="1129" spans="1:9" ht="13.5" x14ac:dyDescent="0.25">
      <c r="A1129" s="3">
        <f>TITRES_STAT!B1132</f>
        <v>43654</v>
      </c>
      <c r="B1129" s="6">
        <f>TITRES_STAT!D1132</f>
        <v>5.891</v>
      </c>
      <c r="C1129" s="2">
        <f t="shared" si="153"/>
        <v>0</v>
      </c>
      <c r="D1129" s="2">
        <f t="shared" si="154"/>
        <v>0</v>
      </c>
      <c r="E1129" s="2">
        <f t="shared" si="155"/>
        <v>0</v>
      </c>
      <c r="F1129" s="2">
        <f t="shared" si="159"/>
        <v>2.4178958360885551E-2</v>
      </c>
      <c r="G1129" s="2">
        <f t="shared" si="159"/>
        <v>1.5927729344118773E-2</v>
      </c>
      <c r="H1129" s="2">
        <f t="shared" si="157"/>
        <v>1.5180417646796276</v>
      </c>
      <c r="I1129" s="2">
        <f t="shared" si="158"/>
        <v>60.286599927494414</v>
      </c>
    </row>
    <row r="1130" spans="1:9" ht="13.5" x14ac:dyDescent="0.25">
      <c r="A1130" s="3">
        <f>TITRES_STAT!B1133</f>
        <v>43655</v>
      </c>
      <c r="B1130" s="6">
        <f>TITRES_STAT!D1133</f>
        <v>5.891</v>
      </c>
      <c r="C1130" s="2">
        <f t="shared" si="153"/>
        <v>0</v>
      </c>
      <c r="D1130" s="2">
        <f t="shared" si="154"/>
        <v>0</v>
      </c>
      <c r="E1130" s="2">
        <f t="shared" si="155"/>
        <v>0</v>
      </c>
      <c r="F1130" s="2">
        <f t="shared" si="159"/>
        <v>2.2451889906536581E-2</v>
      </c>
      <c r="G1130" s="2">
        <f t="shared" si="159"/>
        <v>1.4790034390967433E-2</v>
      </c>
      <c r="H1130" s="2">
        <f t="shared" si="157"/>
        <v>1.5180417646796276</v>
      </c>
      <c r="I1130" s="2">
        <f t="shared" si="158"/>
        <v>60.286599927494414</v>
      </c>
    </row>
    <row r="1131" spans="1:9" ht="13.5" x14ac:dyDescent="0.25">
      <c r="A1131" s="3">
        <f>TITRES_STAT!B1134</f>
        <v>43656</v>
      </c>
      <c r="B1131" s="6">
        <f>TITRES_STAT!D1134</f>
        <v>5.8757999999999999</v>
      </c>
      <c r="C1131" s="2">
        <f t="shared" si="153"/>
        <v>-1.5200000000000102E-2</v>
      </c>
      <c r="D1131" s="2">
        <f t="shared" si="154"/>
        <v>0</v>
      </c>
      <c r="E1131" s="2">
        <f t="shared" si="155"/>
        <v>1.5200000000000102E-2</v>
      </c>
      <c r="F1131" s="2">
        <f t="shared" si="159"/>
        <v>2.0848183484641108E-2</v>
      </c>
      <c r="G1131" s="2">
        <f t="shared" si="159"/>
        <v>1.481931764875548E-2</v>
      </c>
      <c r="H1131" s="2">
        <f t="shared" si="157"/>
        <v>1.4068247930694655</v>
      </c>
      <c r="I1131" s="2">
        <f t="shared" si="158"/>
        <v>58.451483345213397</v>
      </c>
    </row>
    <row r="1132" spans="1:9" ht="13.5" x14ac:dyDescent="0.25">
      <c r="A1132" s="3">
        <f>TITRES_STAT!B1135</f>
        <v>43657</v>
      </c>
      <c r="B1132" s="6">
        <f>TITRES_STAT!D1135</f>
        <v>5.8681999999999999</v>
      </c>
      <c r="C1132" s="2">
        <f t="shared" si="153"/>
        <v>-7.6000000000000512E-3</v>
      </c>
      <c r="D1132" s="2">
        <f t="shared" si="154"/>
        <v>0</v>
      </c>
      <c r="E1132" s="2">
        <f t="shared" si="155"/>
        <v>7.6000000000000512E-3</v>
      </c>
      <c r="F1132" s="2">
        <f t="shared" si="159"/>
        <v>1.9359027521452458E-2</v>
      </c>
      <c r="G1132" s="2">
        <f t="shared" si="159"/>
        <v>1.4303652102415807E-2</v>
      </c>
      <c r="H1132" s="2">
        <f t="shared" si="157"/>
        <v>1.3534324928234815</v>
      </c>
      <c r="I1132" s="2">
        <f t="shared" si="158"/>
        <v>57.508872548952063</v>
      </c>
    </row>
    <row r="1133" spans="1:9" ht="13.5" x14ac:dyDescent="0.25">
      <c r="A1133" s="3">
        <f>TITRES_STAT!B1136</f>
        <v>43658</v>
      </c>
      <c r="B1133" s="6">
        <f>TITRES_STAT!D1136</f>
        <v>5.8757999999999999</v>
      </c>
      <c r="C1133" s="2">
        <f t="shared" si="153"/>
        <v>7.6000000000000512E-3</v>
      </c>
      <c r="D1133" s="2">
        <f t="shared" si="154"/>
        <v>7.6000000000000512E-3</v>
      </c>
      <c r="E1133" s="2">
        <f t="shared" si="155"/>
        <v>0</v>
      </c>
      <c r="F1133" s="2">
        <f t="shared" ref="F1133:G1148" si="160">((F1132*13)+D1133)/14</f>
        <v>1.8519096984205858E-2</v>
      </c>
      <c r="G1133" s="2">
        <f t="shared" si="160"/>
        <v>1.3281962666528964E-2</v>
      </c>
      <c r="H1133" s="2">
        <f t="shared" si="157"/>
        <v>1.3943042492413162</v>
      </c>
      <c r="I1133" s="2">
        <f t="shared" si="158"/>
        <v>58.234213537528902</v>
      </c>
    </row>
    <row r="1134" spans="1:9" ht="13.5" x14ac:dyDescent="0.25">
      <c r="A1134" s="3">
        <f>TITRES_STAT!B1137</f>
        <v>43661</v>
      </c>
      <c r="B1134" s="6">
        <f>TITRES_STAT!D1137</f>
        <v>5.7694999999999999</v>
      </c>
      <c r="C1134" s="2">
        <f t="shared" si="153"/>
        <v>-0.10630000000000006</v>
      </c>
      <c r="D1134" s="2">
        <f t="shared" si="154"/>
        <v>0</v>
      </c>
      <c r="E1134" s="2">
        <f t="shared" si="155"/>
        <v>0.10630000000000006</v>
      </c>
      <c r="F1134" s="2">
        <f t="shared" si="160"/>
        <v>1.7196304342476869E-2</v>
      </c>
      <c r="G1134" s="2">
        <f t="shared" si="160"/>
        <v>1.9926108190348329E-2</v>
      </c>
      <c r="H1134" s="2">
        <f t="shared" si="157"/>
        <v>0.86300366224079306</v>
      </c>
      <c r="I1134" s="2">
        <f t="shared" si="158"/>
        <v>46.323240245420941</v>
      </c>
    </row>
    <row r="1135" spans="1:9" ht="13.5" x14ac:dyDescent="0.25">
      <c r="A1135" s="3">
        <f>TITRES_STAT!B1138</f>
        <v>43662</v>
      </c>
      <c r="B1135" s="6">
        <f>TITRES_STAT!D1138</f>
        <v>5.7618999999999998</v>
      </c>
      <c r="C1135" s="2">
        <f t="shared" si="153"/>
        <v>-7.6000000000000512E-3</v>
      </c>
      <c r="D1135" s="2">
        <f t="shared" si="154"/>
        <v>0</v>
      </c>
      <c r="E1135" s="2">
        <f t="shared" si="155"/>
        <v>7.6000000000000512E-3</v>
      </c>
      <c r="F1135" s="2">
        <f t="shared" si="160"/>
        <v>1.5967996889442806E-2</v>
      </c>
      <c r="G1135" s="2">
        <f t="shared" si="160"/>
        <v>1.9045671891037737E-2</v>
      </c>
      <c r="H1135" s="2">
        <f t="shared" si="157"/>
        <v>0.83840554330649875</v>
      </c>
      <c r="I1135" s="2">
        <f t="shared" si="158"/>
        <v>45.605037819814704</v>
      </c>
    </row>
    <row r="1136" spans="1:9" ht="13.5" x14ac:dyDescent="0.25">
      <c r="A1136" s="3">
        <f>TITRES_STAT!B1139</f>
        <v>43663</v>
      </c>
      <c r="B1136" s="6">
        <f>TITRES_STAT!D1139</f>
        <v>5.8075000000000001</v>
      </c>
      <c r="C1136" s="2">
        <f t="shared" si="153"/>
        <v>4.5600000000000307E-2</v>
      </c>
      <c r="D1136" s="2">
        <f t="shared" si="154"/>
        <v>4.5600000000000307E-2</v>
      </c>
      <c r="E1136" s="2">
        <f t="shared" si="155"/>
        <v>0</v>
      </c>
      <c r="F1136" s="2">
        <f t="shared" si="160"/>
        <v>1.808456854019691E-2</v>
      </c>
      <c r="G1136" s="2">
        <f t="shared" si="160"/>
        <v>1.7685266755963613E-2</v>
      </c>
      <c r="H1136" s="2">
        <f t="shared" si="157"/>
        <v>1.0225782166445778</v>
      </c>
      <c r="I1136" s="2">
        <f t="shared" si="158"/>
        <v>50.558154351183383</v>
      </c>
    </row>
    <row r="1137" spans="1:9" ht="13.5" x14ac:dyDescent="0.25">
      <c r="A1137" s="3">
        <f>TITRES_STAT!B1140</f>
        <v>43664</v>
      </c>
      <c r="B1137" s="6">
        <f>TITRES_STAT!D1140</f>
        <v>5.8075000000000001</v>
      </c>
      <c r="C1137" s="2">
        <f t="shared" si="153"/>
        <v>0</v>
      </c>
      <c r="D1137" s="2">
        <f t="shared" si="154"/>
        <v>0</v>
      </c>
      <c r="E1137" s="2">
        <f t="shared" si="155"/>
        <v>0</v>
      </c>
      <c r="F1137" s="2">
        <f t="shared" si="160"/>
        <v>1.6792813644468559E-2</v>
      </c>
      <c r="G1137" s="2">
        <f t="shared" si="160"/>
        <v>1.6422033416251928E-2</v>
      </c>
      <c r="H1137" s="2">
        <f t="shared" si="157"/>
        <v>1.0225782166445778</v>
      </c>
      <c r="I1137" s="2">
        <f t="shared" si="158"/>
        <v>50.558154351183383</v>
      </c>
    </row>
    <row r="1138" spans="1:9" ht="13.5" x14ac:dyDescent="0.25">
      <c r="A1138" s="3">
        <f>TITRES_STAT!B1141</f>
        <v>43665</v>
      </c>
      <c r="B1138" s="6">
        <f>TITRES_STAT!D1141</f>
        <v>5.7694999999999999</v>
      </c>
      <c r="C1138" s="2">
        <f t="shared" si="153"/>
        <v>-3.8000000000000256E-2</v>
      </c>
      <c r="D1138" s="2">
        <f t="shared" si="154"/>
        <v>0</v>
      </c>
      <c r="E1138" s="2">
        <f t="shared" si="155"/>
        <v>3.8000000000000256E-2</v>
      </c>
      <c r="F1138" s="2">
        <f t="shared" si="160"/>
        <v>1.5593326955577946E-2</v>
      </c>
      <c r="G1138" s="2">
        <f t="shared" si="160"/>
        <v>1.7963316743662524E-2</v>
      </c>
      <c r="H1138" s="2">
        <f t="shared" si="157"/>
        <v>0.86806502262892449</v>
      </c>
      <c r="I1138" s="2">
        <f t="shared" si="158"/>
        <v>46.468672777101638</v>
      </c>
    </row>
    <row r="1139" spans="1:9" ht="13.5" x14ac:dyDescent="0.25">
      <c r="A1139" s="3">
        <f>TITRES_STAT!B1142</f>
        <v>43668</v>
      </c>
      <c r="B1139" s="6">
        <f>TITRES_STAT!D1142</f>
        <v>5.7088000000000001</v>
      </c>
      <c r="C1139" s="2">
        <f t="shared" si="153"/>
        <v>-6.0699999999999754E-2</v>
      </c>
      <c r="D1139" s="2">
        <f t="shared" si="154"/>
        <v>0</v>
      </c>
      <c r="E1139" s="2">
        <f t="shared" si="155"/>
        <v>6.0699999999999754E-2</v>
      </c>
      <c r="F1139" s="2">
        <f t="shared" si="160"/>
        <v>1.4479517887322378E-2</v>
      </c>
      <c r="G1139" s="2">
        <f t="shared" si="160"/>
        <v>2.1015936976258039E-2</v>
      </c>
      <c r="H1139" s="2">
        <f t="shared" si="157"/>
        <v>0.68897798388337705</v>
      </c>
      <c r="I1139" s="2">
        <f t="shared" si="158"/>
        <v>40.792597088758178</v>
      </c>
    </row>
    <row r="1140" spans="1:9" ht="13.5" x14ac:dyDescent="0.25">
      <c r="A1140" s="3">
        <f>TITRES_STAT!B1143</f>
        <v>43669</v>
      </c>
      <c r="B1140" s="6">
        <f>TITRES_STAT!D1143</f>
        <v>5.8075000000000001</v>
      </c>
      <c r="C1140" s="2">
        <f t="shared" si="153"/>
        <v>9.870000000000001E-2</v>
      </c>
      <c r="D1140" s="2">
        <f t="shared" si="154"/>
        <v>9.870000000000001E-2</v>
      </c>
      <c r="E1140" s="2">
        <f t="shared" si="155"/>
        <v>0</v>
      </c>
      <c r="F1140" s="2">
        <f t="shared" si="160"/>
        <v>2.0495266609656497E-2</v>
      </c>
      <c r="G1140" s="2">
        <f t="shared" si="160"/>
        <v>1.9514798620811038E-2</v>
      </c>
      <c r="H1140" s="2">
        <f t="shared" si="157"/>
        <v>1.0502422806351619</v>
      </c>
      <c r="I1140" s="2">
        <f t="shared" si="158"/>
        <v>51.225276668755392</v>
      </c>
    </row>
    <row r="1141" spans="1:9" ht="13.5" x14ac:dyDescent="0.25">
      <c r="A1141" s="3">
        <f>TITRES_STAT!B1144</f>
        <v>43670</v>
      </c>
      <c r="B1141" s="6">
        <f>TITRES_STAT!D1144</f>
        <v>5.8757999999999999</v>
      </c>
      <c r="C1141" s="2">
        <f t="shared" si="153"/>
        <v>6.8299999999999805E-2</v>
      </c>
      <c r="D1141" s="2">
        <f t="shared" si="154"/>
        <v>6.8299999999999805E-2</v>
      </c>
      <c r="E1141" s="2">
        <f t="shared" si="155"/>
        <v>0</v>
      </c>
      <c r="F1141" s="2">
        <f t="shared" si="160"/>
        <v>2.3909890423252447E-2</v>
      </c>
      <c r="G1141" s="2">
        <f t="shared" si="160"/>
        <v>1.8120884433610252E-2</v>
      </c>
      <c r="H1141" s="2">
        <f t="shared" si="157"/>
        <v>1.3194659736864092</v>
      </c>
      <c r="I1141" s="2">
        <f t="shared" si="158"/>
        <v>56.88662772618023</v>
      </c>
    </row>
    <row r="1142" spans="1:9" ht="13.5" x14ac:dyDescent="0.25">
      <c r="A1142" s="3">
        <f>TITRES_STAT!B1145</f>
        <v>43672</v>
      </c>
      <c r="B1142" s="6">
        <f>TITRES_STAT!D1145</f>
        <v>5.8834</v>
      </c>
      <c r="C1142" s="2">
        <f t="shared" si="153"/>
        <v>7.6000000000000512E-3</v>
      </c>
      <c r="D1142" s="2">
        <f t="shared" si="154"/>
        <v>7.6000000000000512E-3</v>
      </c>
      <c r="E1142" s="2">
        <f t="shared" si="155"/>
        <v>0</v>
      </c>
      <c r="F1142" s="2">
        <f t="shared" si="160"/>
        <v>2.2744898250162991E-2</v>
      </c>
      <c r="G1142" s="2">
        <f t="shared" si="160"/>
        <v>1.6826535545495232E-2</v>
      </c>
      <c r="H1142" s="2">
        <f t="shared" si="157"/>
        <v>1.3517279411834844</v>
      </c>
      <c r="I1142" s="2">
        <f t="shared" si="158"/>
        <v>57.478074632359061</v>
      </c>
    </row>
    <row r="1143" spans="1:9" ht="13.5" x14ac:dyDescent="0.25">
      <c r="A1143" s="3">
        <f>TITRES_STAT!B1146</f>
        <v>43675</v>
      </c>
      <c r="B1143" s="6">
        <f>TITRES_STAT!D1146</f>
        <v>5.8834</v>
      </c>
      <c r="C1143" s="2">
        <f t="shared" si="153"/>
        <v>0</v>
      </c>
      <c r="D1143" s="2">
        <f t="shared" si="154"/>
        <v>0</v>
      </c>
      <c r="E1143" s="2">
        <f t="shared" si="155"/>
        <v>0</v>
      </c>
      <c r="F1143" s="2">
        <f t="shared" si="160"/>
        <v>2.1120262660865634E-2</v>
      </c>
      <c r="G1143" s="2">
        <f t="shared" si="160"/>
        <v>1.5624640149388429E-2</v>
      </c>
      <c r="H1143" s="2">
        <f t="shared" si="157"/>
        <v>1.3517279411834846</v>
      </c>
      <c r="I1143" s="2">
        <f t="shared" si="158"/>
        <v>57.478074632359061</v>
      </c>
    </row>
    <row r="1144" spans="1:9" ht="13.5" x14ac:dyDescent="0.25">
      <c r="A1144" s="3">
        <f>TITRES_STAT!B1147</f>
        <v>43676</v>
      </c>
      <c r="B1144" s="6">
        <f>TITRES_STAT!D1147</f>
        <v>5.7088000000000001</v>
      </c>
      <c r="C1144" s="2">
        <f t="shared" si="153"/>
        <v>-0.17459999999999987</v>
      </c>
      <c r="D1144" s="2">
        <f t="shared" si="154"/>
        <v>0</v>
      </c>
      <c r="E1144" s="2">
        <f t="shared" si="155"/>
        <v>0.17459999999999987</v>
      </c>
      <c r="F1144" s="2">
        <f t="shared" si="160"/>
        <v>1.9611672470803802E-2</v>
      </c>
      <c r="G1144" s="2">
        <f t="shared" si="160"/>
        <v>2.6980022995860671E-2</v>
      </c>
      <c r="H1144" s="2">
        <f t="shared" si="157"/>
        <v>0.72689606209055735</v>
      </c>
      <c r="I1144" s="2">
        <f t="shared" si="158"/>
        <v>42.092635338492038</v>
      </c>
    </row>
    <row r="1145" spans="1:9" ht="13.5" x14ac:dyDescent="0.25">
      <c r="A1145" s="3">
        <f>TITRES_STAT!B1148</f>
        <v>43677</v>
      </c>
      <c r="B1145" s="6">
        <f>TITRES_STAT!D1148</f>
        <v>5.8757999999999999</v>
      </c>
      <c r="C1145" s="2">
        <f t="shared" si="153"/>
        <v>0.16699999999999982</v>
      </c>
      <c r="D1145" s="2">
        <f t="shared" si="154"/>
        <v>0.16699999999999982</v>
      </c>
      <c r="E1145" s="2">
        <f t="shared" si="155"/>
        <v>0</v>
      </c>
      <c r="F1145" s="2">
        <f t="shared" si="160"/>
        <v>3.0139410151460658E-2</v>
      </c>
      <c r="G1145" s="2">
        <f t="shared" si="160"/>
        <v>2.5052878496156339E-2</v>
      </c>
      <c r="H1145" s="2">
        <f t="shared" si="157"/>
        <v>1.2030318255079833</v>
      </c>
      <c r="I1145" s="2">
        <f t="shared" si="158"/>
        <v>54.608009361398288</v>
      </c>
    </row>
    <row r="1146" spans="1:9" ht="13.5" x14ac:dyDescent="0.25">
      <c r="A1146" s="3">
        <f>TITRES_STAT!B1149</f>
        <v>43678</v>
      </c>
      <c r="B1146" s="6">
        <f>TITRES_STAT!D1149</f>
        <v>5.8453999999999997</v>
      </c>
      <c r="C1146" s="2">
        <f t="shared" si="153"/>
        <v>-3.0400000000000205E-2</v>
      </c>
      <c r="D1146" s="2">
        <f t="shared" si="154"/>
        <v>0</v>
      </c>
      <c r="E1146" s="2">
        <f t="shared" si="155"/>
        <v>3.0400000000000205E-2</v>
      </c>
      <c r="F1146" s="2">
        <f t="shared" si="160"/>
        <v>2.7986595140642039E-2</v>
      </c>
      <c r="G1146" s="2">
        <f t="shared" si="160"/>
        <v>2.5434815746430899E-2</v>
      </c>
      <c r="H1146" s="2">
        <f t="shared" si="157"/>
        <v>1.1003262386349</v>
      </c>
      <c r="I1146" s="2">
        <f t="shared" si="158"/>
        <v>52.388348933356824</v>
      </c>
    </row>
    <row r="1147" spans="1:9" ht="13.5" x14ac:dyDescent="0.25">
      <c r="A1147" s="3">
        <f>TITRES_STAT!B1150</f>
        <v>43679</v>
      </c>
      <c r="B1147" s="6">
        <f>TITRES_STAT!D1150</f>
        <v>5.8453999999999997</v>
      </c>
      <c r="C1147" s="2">
        <f t="shared" si="153"/>
        <v>0</v>
      </c>
      <c r="D1147" s="2">
        <f t="shared" si="154"/>
        <v>0</v>
      </c>
      <c r="E1147" s="2">
        <f t="shared" si="155"/>
        <v>0</v>
      </c>
      <c r="F1147" s="2">
        <f t="shared" si="160"/>
        <v>2.598755263059618E-2</v>
      </c>
      <c r="G1147" s="2">
        <f t="shared" si="160"/>
        <v>2.3618043193114408E-2</v>
      </c>
      <c r="H1147" s="2">
        <f t="shared" si="157"/>
        <v>1.1003262386349</v>
      </c>
      <c r="I1147" s="2">
        <f t="shared" si="158"/>
        <v>52.388348933356824</v>
      </c>
    </row>
    <row r="1148" spans="1:9" ht="13.5" x14ac:dyDescent="0.25">
      <c r="A1148" s="3">
        <f>TITRES_STAT!B1151</f>
        <v>43682</v>
      </c>
      <c r="B1148" s="6">
        <f>TITRES_STAT!D1151</f>
        <v>5.8453999999999997</v>
      </c>
      <c r="C1148" s="2">
        <f t="shared" si="153"/>
        <v>0</v>
      </c>
      <c r="D1148" s="2">
        <f t="shared" si="154"/>
        <v>0</v>
      </c>
      <c r="E1148" s="2">
        <f t="shared" si="155"/>
        <v>0</v>
      </c>
      <c r="F1148" s="2">
        <f t="shared" si="160"/>
        <v>2.4131298871267883E-2</v>
      </c>
      <c r="G1148" s="2">
        <f t="shared" si="160"/>
        <v>2.1931040107891951E-2</v>
      </c>
      <c r="H1148" s="2">
        <f t="shared" si="157"/>
        <v>1.1003262386349</v>
      </c>
      <c r="I1148" s="2">
        <f t="shared" si="158"/>
        <v>52.388348933356824</v>
      </c>
    </row>
    <row r="1149" spans="1:9" ht="13.5" x14ac:dyDescent="0.25">
      <c r="A1149" s="3">
        <f>TITRES_STAT!B1152</f>
        <v>43683</v>
      </c>
      <c r="B1149" s="6">
        <f>TITRES_STAT!D1152</f>
        <v>5.7088000000000001</v>
      </c>
      <c r="C1149" s="2">
        <f t="shared" si="153"/>
        <v>-0.13659999999999961</v>
      </c>
      <c r="D1149" s="2">
        <f t="shared" si="154"/>
        <v>0</v>
      </c>
      <c r="E1149" s="2">
        <f t="shared" si="155"/>
        <v>0.13659999999999961</v>
      </c>
      <c r="F1149" s="2">
        <f t="shared" ref="F1149:G1164" si="161">((F1148*13)+D1149)/14</f>
        <v>2.2407634666177321E-2</v>
      </c>
      <c r="G1149" s="2">
        <f t="shared" si="161"/>
        <v>3.0121680100185354E-2</v>
      </c>
      <c r="H1149" s="2">
        <f t="shared" si="157"/>
        <v>0.74390387892206034</v>
      </c>
      <c r="I1149" s="2">
        <f t="shared" si="158"/>
        <v>42.657390003735834</v>
      </c>
    </row>
    <row r="1150" spans="1:9" ht="13.5" x14ac:dyDescent="0.25">
      <c r="A1150" s="3">
        <f>TITRES_STAT!B1153</f>
        <v>43684</v>
      </c>
      <c r="B1150" s="6">
        <f>TITRES_STAT!D1153</f>
        <v>5.8075000000000001</v>
      </c>
      <c r="C1150" s="2">
        <f t="shared" si="153"/>
        <v>9.870000000000001E-2</v>
      </c>
      <c r="D1150" s="2">
        <f t="shared" si="154"/>
        <v>9.870000000000001E-2</v>
      </c>
      <c r="E1150" s="2">
        <f t="shared" si="155"/>
        <v>0</v>
      </c>
      <c r="F1150" s="2">
        <f t="shared" si="161"/>
        <v>2.7857089332878941E-2</v>
      </c>
      <c r="G1150" s="2">
        <f t="shared" si="161"/>
        <v>2.7970131521600685E-2</v>
      </c>
      <c r="H1150" s="2">
        <f t="shared" si="157"/>
        <v>0.99595846774497843</v>
      </c>
      <c r="I1150" s="2">
        <f t="shared" si="158"/>
        <v>49.898757105412429</v>
      </c>
    </row>
    <row r="1151" spans="1:9" ht="13.5" x14ac:dyDescent="0.25">
      <c r="A1151" s="3">
        <f>TITRES_STAT!B1154</f>
        <v>43685</v>
      </c>
      <c r="B1151" s="6">
        <f>TITRES_STAT!D1154</f>
        <v>5.8453999999999997</v>
      </c>
      <c r="C1151" s="2">
        <f t="shared" si="153"/>
        <v>3.7899999999999601E-2</v>
      </c>
      <c r="D1151" s="2">
        <f t="shared" si="154"/>
        <v>3.7899999999999601E-2</v>
      </c>
      <c r="E1151" s="2">
        <f t="shared" si="155"/>
        <v>0</v>
      </c>
      <c r="F1151" s="2">
        <f t="shared" si="161"/>
        <v>2.857444009481613E-2</v>
      </c>
      <c r="G1151" s="2">
        <f t="shared" si="161"/>
        <v>2.5972264984343494E-2</v>
      </c>
      <c r="H1151" s="2">
        <f t="shared" si="157"/>
        <v>1.1001905344813503</v>
      </c>
      <c r="I1151" s="2">
        <f t="shared" si="158"/>
        <v>52.385272498766227</v>
      </c>
    </row>
    <row r="1152" spans="1:9" ht="13.5" x14ac:dyDescent="0.25">
      <c r="A1152" s="3">
        <f>TITRES_STAT!B1155</f>
        <v>43686</v>
      </c>
      <c r="B1152" s="6">
        <f>TITRES_STAT!D1155</f>
        <v>5.8453999999999997</v>
      </c>
      <c r="C1152" s="2">
        <f t="shared" si="153"/>
        <v>0</v>
      </c>
      <c r="D1152" s="2">
        <f t="shared" si="154"/>
        <v>0</v>
      </c>
      <c r="E1152" s="2">
        <f t="shared" si="155"/>
        <v>0</v>
      </c>
      <c r="F1152" s="2">
        <f t="shared" si="161"/>
        <v>2.6533408659472121E-2</v>
      </c>
      <c r="G1152" s="2">
        <f t="shared" si="161"/>
        <v>2.4117103199747528E-2</v>
      </c>
      <c r="H1152" s="2">
        <f t="shared" si="157"/>
        <v>1.1001905344813505</v>
      </c>
      <c r="I1152" s="2">
        <f t="shared" si="158"/>
        <v>52.385272498766227</v>
      </c>
    </row>
    <row r="1153" spans="1:9" ht="13.5" x14ac:dyDescent="0.25">
      <c r="A1153" s="3">
        <f>TITRES_STAT!B1156</f>
        <v>43691</v>
      </c>
      <c r="B1153" s="6">
        <f>TITRES_STAT!D1156</f>
        <v>5.8453999999999997</v>
      </c>
      <c r="C1153" s="2">
        <f t="shared" si="153"/>
        <v>0</v>
      </c>
      <c r="D1153" s="2">
        <f t="shared" si="154"/>
        <v>0</v>
      </c>
      <c r="E1153" s="2">
        <f t="shared" si="155"/>
        <v>0</v>
      </c>
      <c r="F1153" s="2">
        <f t="shared" si="161"/>
        <v>2.4638165183795541E-2</v>
      </c>
      <c r="G1153" s="2">
        <f t="shared" si="161"/>
        <v>2.2394452971194134E-2</v>
      </c>
      <c r="H1153" s="2">
        <f t="shared" si="157"/>
        <v>1.1001905344813505</v>
      </c>
      <c r="I1153" s="2">
        <f t="shared" si="158"/>
        <v>52.385272498766227</v>
      </c>
    </row>
    <row r="1154" spans="1:9" ht="13.5" x14ac:dyDescent="0.25">
      <c r="A1154" s="3">
        <f>TITRES_STAT!B1157</f>
        <v>43692</v>
      </c>
      <c r="B1154" s="6">
        <f>TITRES_STAT!D1157</f>
        <v>5.9212999999999996</v>
      </c>
      <c r="C1154" s="2">
        <f t="shared" si="153"/>
        <v>7.5899999999999856E-2</v>
      </c>
      <c r="D1154" s="2">
        <f t="shared" si="154"/>
        <v>7.5899999999999856E-2</v>
      </c>
      <c r="E1154" s="2">
        <f t="shared" si="155"/>
        <v>0</v>
      </c>
      <c r="F1154" s="2">
        <f t="shared" si="161"/>
        <v>2.829972481352442E-2</v>
      </c>
      <c r="G1154" s="2">
        <f t="shared" si="161"/>
        <v>2.079484918753741E-2</v>
      </c>
      <c r="H1154" s="2">
        <f t="shared" si="157"/>
        <v>1.3609006998947013</v>
      </c>
      <c r="I1154" s="2">
        <f t="shared" si="158"/>
        <v>57.643284190453201</v>
      </c>
    </row>
    <row r="1155" spans="1:9" ht="13.5" x14ac:dyDescent="0.25">
      <c r="A1155" s="3">
        <f>TITRES_STAT!B1158</f>
        <v>43693</v>
      </c>
      <c r="B1155" s="6">
        <f>TITRES_STAT!D1158</f>
        <v>5.9212999999999996</v>
      </c>
      <c r="C1155" s="2">
        <f t="shared" ref="C1155:C1218" si="162">B1155-B1154</f>
        <v>0</v>
      </c>
      <c r="D1155" s="2">
        <f t="shared" ref="D1155:D1218" si="163">IF(C1155&gt;0,C1155,0)</f>
        <v>0</v>
      </c>
      <c r="E1155" s="2">
        <f t="shared" ref="E1155:E1218" si="164">IF(C1155&lt;0,-C1155,0)</f>
        <v>0</v>
      </c>
      <c r="F1155" s="2">
        <f t="shared" si="161"/>
        <v>2.6278315898272675E-2</v>
      </c>
      <c r="G1155" s="2">
        <f t="shared" si="161"/>
        <v>1.9309502816999023E-2</v>
      </c>
      <c r="H1155" s="2">
        <f t="shared" si="157"/>
        <v>1.3609006998947013</v>
      </c>
      <c r="I1155" s="2">
        <f t="shared" si="158"/>
        <v>57.643284190453201</v>
      </c>
    </row>
    <row r="1156" spans="1:9" ht="13.5" x14ac:dyDescent="0.25">
      <c r="A1156" s="3">
        <f>TITRES_STAT!B1159</f>
        <v>43696</v>
      </c>
      <c r="B1156" s="6">
        <f>TITRES_STAT!D1159</f>
        <v>5.9212999999999996</v>
      </c>
      <c r="C1156" s="2">
        <f t="shared" si="162"/>
        <v>0</v>
      </c>
      <c r="D1156" s="2">
        <f t="shared" si="163"/>
        <v>0</v>
      </c>
      <c r="E1156" s="2">
        <f t="shared" si="164"/>
        <v>0</v>
      </c>
      <c r="F1156" s="2">
        <f t="shared" si="161"/>
        <v>2.4401293334110341E-2</v>
      </c>
      <c r="G1156" s="2">
        <f t="shared" si="161"/>
        <v>1.7930252615784809E-2</v>
      </c>
      <c r="H1156" s="2">
        <f t="shared" si="157"/>
        <v>1.3609006998947011</v>
      </c>
      <c r="I1156" s="2">
        <f t="shared" si="158"/>
        <v>57.643284190453201</v>
      </c>
    </row>
    <row r="1157" spans="1:9" ht="13.5" x14ac:dyDescent="0.25">
      <c r="A1157" s="3">
        <f>TITRES_STAT!B1160</f>
        <v>43697</v>
      </c>
      <c r="B1157" s="6">
        <f>TITRES_STAT!D1160</f>
        <v>5.7466999999999997</v>
      </c>
      <c r="C1157" s="2">
        <f t="shared" si="162"/>
        <v>-0.17459999999999987</v>
      </c>
      <c r="D1157" s="2">
        <f t="shared" si="163"/>
        <v>0</v>
      </c>
      <c r="E1157" s="2">
        <f t="shared" si="164"/>
        <v>0.17459999999999987</v>
      </c>
      <c r="F1157" s="2">
        <f t="shared" si="161"/>
        <v>2.2658343810245316E-2</v>
      </c>
      <c r="G1157" s="2">
        <f t="shared" si="161"/>
        <v>2.9120948857514456E-2</v>
      </c>
      <c r="H1157" s="2">
        <f t="shared" si="157"/>
        <v>0.77807711284100178</v>
      </c>
      <c r="I1157" s="2">
        <f t="shared" si="158"/>
        <v>43.759469554039448</v>
      </c>
    </row>
    <row r="1158" spans="1:9" ht="13.5" x14ac:dyDescent="0.25">
      <c r="A1158" s="3">
        <f>TITRES_STAT!B1161</f>
        <v>43698</v>
      </c>
      <c r="B1158" s="6">
        <f>TITRES_STAT!D1161</f>
        <v>5.9138000000000002</v>
      </c>
      <c r="C1158" s="2">
        <f t="shared" si="162"/>
        <v>0.16710000000000047</v>
      </c>
      <c r="D1158" s="2">
        <f t="shared" si="163"/>
        <v>0.16710000000000047</v>
      </c>
      <c r="E1158" s="2">
        <f t="shared" si="164"/>
        <v>0</v>
      </c>
      <c r="F1158" s="2">
        <f t="shared" si="161"/>
        <v>3.2975604966656399E-2</v>
      </c>
      <c r="G1158" s="2">
        <f t="shared" si="161"/>
        <v>2.7040881081977712E-2</v>
      </c>
      <c r="H1158" s="2">
        <f t="shared" si="157"/>
        <v>1.2194722822339572</v>
      </c>
      <c r="I1158" s="2">
        <f t="shared" si="158"/>
        <v>54.944244719583807</v>
      </c>
    </row>
    <row r="1159" spans="1:9" ht="13.5" x14ac:dyDescent="0.25">
      <c r="A1159" s="3">
        <f>TITRES_STAT!B1162</f>
        <v>43699</v>
      </c>
      <c r="B1159" s="6">
        <f>TITRES_STAT!D1162</f>
        <v>5.9592999999999998</v>
      </c>
      <c r="C1159" s="2">
        <f t="shared" si="162"/>
        <v>4.5499999999999652E-2</v>
      </c>
      <c r="D1159" s="2">
        <f t="shared" si="163"/>
        <v>4.5499999999999652E-2</v>
      </c>
      <c r="E1159" s="2">
        <f t="shared" si="164"/>
        <v>0</v>
      </c>
      <c r="F1159" s="2">
        <f t="shared" si="161"/>
        <v>3.3870204611895202E-2</v>
      </c>
      <c r="G1159" s="2">
        <f t="shared" si="161"/>
        <v>2.510938957612216E-2</v>
      </c>
      <c r="H1159" s="2">
        <f t="shared" si="157"/>
        <v>1.3489059345394905</v>
      </c>
      <c r="I1159" s="2">
        <f t="shared" si="158"/>
        <v>57.426988229051716</v>
      </c>
    </row>
    <row r="1160" spans="1:9" ht="13.5" x14ac:dyDescent="0.25">
      <c r="A1160" s="3">
        <f>TITRES_STAT!B1163</f>
        <v>43700</v>
      </c>
      <c r="B1160" s="6">
        <f>TITRES_STAT!D1163</f>
        <v>5.8453999999999997</v>
      </c>
      <c r="C1160" s="2">
        <f t="shared" si="162"/>
        <v>-0.11390000000000011</v>
      </c>
      <c r="D1160" s="2">
        <f t="shared" si="163"/>
        <v>0</v>
      </c>
      <c r="E1160" s="2">
        <f t="shared" si="164"/>
        <v>0.11390000000000011</v>
      </c>
      <c r="F1160" s="2">
        <f t="shared" si="161"/>
        <v>3.1450904282474115E-2</v>
      </c>
      <c r="G1160" s="2">
        <f t="shared" si="161"/>
        <v>3.1451576034970584E-2</v>
      </c>
      <c r="H1160" s="2">
        <f t="shared" si="157"/>
        <v>0.99997864169046025</v>
      </c>
      <c r="I1160" s="2">
        <f t="shared" si="158"/>
        <v>49.999466036559234</v>
      </c>
    </row>
    <row r="1161" spans="1:9" ht="13.5" x14ac:dyDescent="0.25">
      <c r="A1161" s="3">
        <f>TITRES_STAT!B1164</f>
        <v>43703</v>
      </c>
      <c r="B1161" s="6">
        <f>TITRES_STAT!D1164</f>
        <v>5.8377999999999997</v>
      </c>
      <c r="C1161" s="2">
        <f t="shared" si="162"/>
        <v>-7.6000000000000512E-3</v>
      </c>
      <c r="D1161" s="2">
        <f t="shared" si="163"/>
        <v>0</v>
      </c>
      <c r="E1161" s="2">
        <f t="shared" si="164"/>
        <v>7.6000000000000512E-3</v>
      </c>
      <c r="F1161" s="2">
        <f t="shared" si="161"/>
        <v>2.9204411119440249E-2</v>
      </c>
      <c r="G1161" s="2">
        <f t="shared" si="161"/>
        <v>2.9747892032472689E-2</v>
      </c>
      <c r="H1161" s="2">
        <f t="shared" si="157"/>
        <v>0.98173043950680006</v>
      </c>
      <c r="I1161" s="2">
        <f t="shared" si="158"/>
        <v>49.539050313579814</v>
      </c>
    </row>
    <row r="1162" spans="1:9" ht="13.5" x14ac:dyDescent="0.25">
      <c r="A1162" s="3">
        <f>TITRES_STAT!B1165</f>
        <v>43704</v>
      </c>
      <c r="B1162" s="6">
        <f>TITRES_STAT!D1165</f>
        <v>5.8377999999999997</v>
      </c>
      <c r="C1162" s="2">
        <f t="shared" si="162"/>
        <v>0</v>
      </c>
      <c r="D1162" s="2">
        <f t="shared" si="163"/>
        <v>0</v>
      </c>
      <c r="E1162" s="2">
        <f t="shared" si="164"/>
        <v>0</v>
      </c>
      <c r="F1162" s="2">
        <f t="shared" si="161"/>
        <v>2.7118381753765946E-2</v>
      </c>
      <c r="G1162" s="2">
        <f t="shared" si="161"/>
        <v>2.7623042601581781E-2</v>
      </c>
      <c r="H1162" s="2">
        <f t="shared" si="157"/>
        <v>0.98173043950680017</v>
      </c>
      <c r="I1162" s="2">
        <f t="shared" si="158"/>
        <v>49.539050313579814</v>
      </c>
    </row>
    <row r="1163" spans="1:9" ht="13.5" x14ac:dyDescent="0.25">
      <c r="A1163" s="3">
        <f>TITRES_STAT!B1166</f>
        <v>43705</v>
      </c>
      <c r="B1163" s="6">
        <f>TITRES_STAT!D1166</f>
        <v>5.8377999999999997</v>
      </c>
      <c r="C1163" s="2">
        <f t="shared" si="162"/>
        <v>0</v>
      </c>
      <c r="D1163" s="2">
        <f t="shared" si="163"/>
        <v>0</v>
      </c>
      <c r="E1163" s="2">
        <f t="shared" si="164"/>
        <v>0</v>
      </c>
      <c r="F1163" s="2">
        <f t="shared" si="161"/>
        <v>2.5181354485639806E-2</v>
      </c>
      <c r="G1163" s="2">
        <f t="shared" si="161"/>
        <v>2.5649968130040224E-2</v>
      </c>
      <c r="H1163" s="2">
        <f t="shared" si="157"/>
        <v>0.98173043950680017</v>
      </c>
      <c r="I1163" s="2">
        <f t="shared" si="158"/>
        <v>49.539050313579814</v>
      </c>
    </row>
    <row r="1164" spans="1:9" ht="13.5" x14ac:dyDescent="0.25">
      <c r="A1164" s="3">
        <f>TITRES_STAT!B1167</f>
        <v>43706</v>
      </c>
      <c r="B1164" s="6">
        <f>TITRES_STAT!D1167</f>
        <v>5.6936</v>
      </c>
      <c r="C1164" s="2">
        <f t="shared" si="162"/>
        <v>-0.14419999999999966</v>
      </c>
      <c r="D1164" s="2">
        <f t="shared" si="163"/>
        <v>0</v>
      </c>
      <c r="E1164" s="2">
        <f t="shared" si="164"/>
        <v>0.14419999999999966</v>
      </c>
      <c r="F1164" s="2">
        <f t="shared" si="161"/>
        <v>2.3382686308094102E-2</v>
      </c>
      <c r="G1164" s="2">
        <f t="shared" si="161"/>
        <v>3.4117827549323042E-2</v>
      </c>
      <c r="H1164" s="2">
        <f t="shared" si="157"/>
        <v>0.6853509730152223</v>
      </c>
      <c r="I1164" s="2">
        <f t="shared" si="158"/>
        <v>40.665177994888317</v>
      </c>
    </row>
    <row r="1165" spans="1:9" ht="13.5" x14ac:dyDescent="0.25">
      <c r="A1165" s="3">
        <f>TITRES_STAT!B1168</f>
        <v>43707</v>
      </c>
      <c r="B1165" s="6">
        <f>TITRES_STAT!D1168</f>
        <v>5.6859999999999999</v>
      </c>
      <c r="C1165" s="2">
        <f t="shared" si="162"/>
        <v>-7.6000000000000512E-3</v>
      </c>
      <c r="D1165" s="2">
        <f t="shared" si="163"/>
        <v>0</v>
      </c>
      <c r="E1165" s="2">
        <f t="shared" si="164"/>
        <v>7.6000000000000512E-3</v>
      </c>
      <c r="F1165" s="2">
        <f t="shared" ref="F1165:G1180" si="165">((F1164*13)+D1165)/14</f>
        <v>2.1712494428944521E-2</v>
      </c>
      <c r="G1165" s="2">
        <f t="shared" si="165"/>
        <v>3.2223697010085685E-2</v>
      </c>
      <c r="H1165" s="2">
        <f t="shared" si="157"/>
        <v>0.67380519442411391</v>
      </c>
      <c r="I1165" s="2">
        <f t="shared" si="158"/>
        <v>40.25589098831432</v>
      </c>
    </row>
    <row r="1166" spans="1:9" ht="13.5" x14ac:dyDescent="0.25">
      <c r="A1166" s="3">
        <f>TITRES_STAT!B1169</f>
        <v>43710</v>
      </c>
      <c r="B1166" s="6">
        <f>TITRES_STAT!D1169</f>
        <v>5.7694999999999999</v>
      </c>
      <c r="C1166" s="2">
        <f t="shared" si="162"/>
        <v>8.3499999999999908E-2</v>
      </c>
      <c r="D1166" s="2">
        <f t="shared" si="163"/>
        <v>8.3499999999999908E-2</v>
      </c>
      <c r="E1166" s="2">
        <f t="shared" si="164"/>
        <v>0</v>
      </c>
      <c r="F1166" s="2">
        <f t="shared" si="165"/>
        <v>2.6125887684019907E-2</v>
      </c>
      <c r="G1166" s="2">
        <f t="shared" si="165"/>
        <v>2.9922004366508135E-2</v>
      </c>
      <c r="H1166" s="2">
        <f t="shared" si="157"/>
        <v>0.87313294136347219</v>
      </c>
      <c r="I1166" s="2">
        <f t="shared" si="158"/>
        <v>46.613506285779692</v>
      </c>
    </row>
    <row r="1167" spans="1:9" ht="13.5" x14ac:dyDescent="0.25">
      <c r="A1167" s="3">
        <f>TITRES_STAT!B1170</f>
        <v>43711</v>
      </c>
      <c r="B1167" s="6">
        <f>TITRES_STAT!D1170</f>
        <v>5.6101000000000001</v>
      </c>
      <c r="C1167" s="2">
        <f t="shared" si="162"/>
        <v>-0.15939999999999976</v>
      </c>
      <c r="D1167" s="2">
        <f t="shared" si="163"/>
        <v>0</v>
      </c>
      <c r="E1167" s="2">
        <f t="shared" si="164"/>
        <v>0.15939999999999976</v>
      </c>
      <c r="F1167" s="2">
        <f t="shared" si="165"/>
        <v>2.4259752849447057E-2</v>
      </c>
      <c r="G1167" s="2">
        <f t="shared" si="165"/>
        <v>3.917043262604325E-2</v>
      </c>
      <c r="H1167" s="2">
        <f t="shared" si="157"/>
        <v>0.61933839437140836</v>
      </c>
      <c r="I1167" s="2">
        <f t="shared" si="158"/>
        <v>38.246384852242201</v>
      </c>
    </row>
    <row r="1168" spans="1:9" ht="13.5" x14ac:dyDescent="0.25">
      <c r="A1168" s="3">
        <f>TITRES_STAT!B1171</f>
        <v>43712</v>
      </c>
      <c r="B1168" s="6">
        <f>TITRES_STAT!D1171</f>
        <v>5.7694999999999999</v>
      </c>
      <c r="C1168" s="2">
        <f t="shared" si="162"/>
        <v>0.15939999999999976</v>
      </c>
      <c r="D1168" s="2">
        <f t="shared" si="163"/>
        <v>0.15939999999999976</v>
      </c>
      <c r="E1168" s="2">
        <f t="shared" si="164"/>
        <v>0</v>
      </c>
      <c r="F1168" s="2">
        <f t="shared" si="165"/>
        <v>3.3912627645915107E-2</v>
      </c>
      <c r="G1168" s="2">
        <f t="shared" si="165"/>
        <v>3.6372544581325876E-2</v>
      </c>
      <c r="H1168" s="2">
        <f t="shared" si="157"/>
        <v>0.93236885228333122</v>
      </c>
      <c r="I1168" s="2">
        <f t="shared" si="158"/>
        <v>48.25004559464012</v>
      </c>
    </row>
    <row r="1169" spans="1:9" ht="13.5" x14ac:dyDescent="0.25">
      <c r="A1169" s="3">
        <f>TITRES_STAT!B1172</f>
        <v>43713</v>
      </c>
      <c r="B1169" s="6">
        <f>TITRES_STAT!D1172</f>
        <v>5.7542999999999997</v>
      </c>
      <c r="C1169" s="2">
        <f t="shared" si="162"/>
        <v>-1.5200000000000102E-2</v>
      </c>
      <c r="D1169" s="2">
        <f t="shared" si="163"/>
        <v>0</v>
      </c>
      <c r="E1169" s="2">
        <f t="shared" si="164"/>
        <v>1.5200000000000102E-2</v>
      </c>
      <c r="F1169" s="2">
        <f t="shared" si="165"/>
        <v>3.1490297099778311E-2</v>
      </c>
      <c r="G1169" s="2">
        <f t="shared" si="165"/>
        <v>3.4860219968374032E-2</v>
      </c>
      <c r="H1169" s="2">
        <f t="shared" ref="H1169:H1232" si="166">F1169/G1169</f>
        <v>0.90333041869348529</v>
      </c>
      <c r="I1169" s="2">
        <f t="shared" ref="I1169:I1232" si="167">IF(G1169=0,100,100-(100/(1+H1169)))</f>
        <v>47.460514991063079</v>
      </c>
    </row>
    <row r="1170" spans="1:9" ht="13.5" x14ac:dyDescent="0.25">
      <c r="A1170" s="3">
        <f>TITRES_STAT!B1173</f>
        <v>43714</v>
      </c>
      <c r="B1170" s="6">
        <f>TITRES_STAT!D1173</f>
        <v>5.6177000000000001</v>
      </c>
      <c r="C1170" s="2">
        <f t="shared" si="162"/>
        <v>-0.13659999999999961</v>
      </c>
      <c r="D1170" s="2">
        <f t="shared" si="163"/>
        <v>0</v>
      </c>
      <c r="E1170" s="2">
        <f t="shared" si="164"/>
        <v>0.13659999999999961</v>
      </c>
      <c r="F1170" s="2">
        <f t="shared" si="165"/>
        <v>2.9240990164079859E-2</v>
      </c>
      <c r="G1170" s="2">
        <f t="shared" si="165"/>
        <v>4.2127347113490143E-2</v>
      </c>
      <c r="H1170" s="2">
        <f t="shared" si="166"/>
        <v>0.69410946018758968</v>
      </c>
      <c r="I1170" s="2">
        <f t="shared" si="167"/>
        <v>40.971936967445451</v>
      </c>
    </row>
    <row r="1171" spans="1:9" ht="13.5" x14ac:dyDescent="0.25">
      <c r="A1171" s="3">
        <f>TITRES_STAT!B1174</f>
        <v>43717</v>
      </c>
      <c r="B1171" s="6">
        <f>TITRES_STAT!D1174</f>
        <v>5.6177000000000001</v>
      </c>
      <c r="C1171" s="2">
        <f t="shared" si="162"/>
        <v>0</v>
      </c>
      <c r="D1171" s="2">
        <f t="shared" si="163"/>
        <v>0</v>
      </c>
      <c r="E1171" s="2">
        <f t="shared" si="164"/>
        <v>0</v>
      </c>
      <c r="F1171" s="2">
        <f t="shared" si="165"/>
        <v>2.7152348009502725E-2</v>
      </c>
      <c r="G1171" s="2">
        <f t="shared" si="165"/>
        <v>3.9118250891097994E-2</v>
      </c>
      <c r="H1171" s="2">
        <f t="shared" si="166"/>
        <v>0.69410946018758957</v>
      </c>
      <c r="I1171" s="2">
        <f t="shared" si="167"/>
        <v>40.971936967445444</v>
      </c>
    </row>
    <row r="1172" spans="1:9" ht="13.5" x14ac:dyDescent="0.25">
      <c r="A1172" s="3">
        <f>TITRES_STAT!B1175</f>
        <v>43718</v>
      </c>
      <c r="B1172" s="6">
        <f>TITRES_STAT!D1175</f>
        <v>5.6177000000000001</v>
      </c>
      <c r="C1172" s="2">
        <f t="shared" si="162"/>
        <v>0</v>
      </c>
      <c r="D1172" s="2">
        <f t="shared" si="163"/>
        <v>0</v>
      </c>
      <c r="E1172" s="2">
        <f t="shared" si="164"/>
        <v>0</v>
      </c>
      <c r="F1172" s="2">
        <f t="shared" si="165"/>
        <v>2.521289458025253E-2</v>
      </c>
      <c r="G1172" s="2">
        <f t="shared" si="165"/>
        <v>3.632409011316242E-2</v>
      </c>
      <c r="H1172" s="2">
        <f t="shared" si="166"/>
        <v>0.69410946018758968</v>
      </c>
      <c r="I1172" s="2">
        <f t="shared" si="167"/>
        <v>40.971936967445451</v>
      </c>
    </row>
    <row r="1173" spans="1:9" ht="13.5" x14ac:dyDescent="0.25">
      <c r="A1173" s="3">
        <f>TITRES_STAT!B1176</f>
        <v>43719</v>
      </c>
      <c r="B1173" s="6">
        <f>TITRES_STAT!D1176</f>
        <v>5.7694999999999999</v>
      </c>
      <c r="C1173" s="2">
        <f t="shared" si="162"/>
        <v>0.15179999999999971</v>
      </c>
      <c r="D1173" s="2">
        <f t="shared" si="163"/>
        <v>0.15179999999999971</v>
      </c>
      <c r="E1173" s="2">
        <f t="shared" si="164"/>
        <v>0</v>
      </c>
      <c r="F1173" s="2">
        <f t="shared" si="165"/>
        <v>3.4254830681663039E-2</v>
      </c>
      <c r="G1173" s="2">
        <f t="shared" si="165"/>
        <v>3.3729512247936536E-2</v>
      </c>
      <c r="H1173" s="2">
        <f t="shared" si="166"/>
        <v>1.0155744450102044</v>
      </c>
      <c r="I1173" s="2">
        <f t="shared" si="167"/>
        <v>50.386352512276616</v>
      </c>
    </row>
    <row r="1174" spans="1:9" ht="13.5" x14ac:dyDescent="0.25">
      <c r="A1174" s="3">
        <f>TITRES_STAT!B1177</f>
        <v>43720</v>
      </c>
      <c r="B1174" s="6">
        <f>TITRES_STAT!D1177</f>
        <v>5.7694999999999999</v>
      </c>
      <c r="C1174" s="2">
        <f t="shared" si="162"/>
        <v>0</v>
      </c>
      <c r="D1174" s="2">
        <f t="shared" si="163"/>
        <v>0</v>
      </c>
      <c r="E1174" s="2">
        <f t="shared" si="164"/>
        <v>0</v>
      </c>
      <c r="F1174" s="2">
        <f t="shared" si="165"/>
        <v>3.180805706154425E-2</v>
      </c>
      <c r="G1174" s="2">
        <f t="shared" si="165"/>
        <v>3.1320261373083927E-2</v>
      </c>
      <c r="H1174" s="2">
        <f t="shared" si="166"/>
        <v>1.0155744450102044</v>
      </c>
      <c r="I1174" s="2">
        <f t="shared" si="167"/>
        <v>50.386352512276616</v>
      </c>
    </row>
    <row r="1175" spans="1:9" ht="13.5" x14ac:dyDescent="0.25">
      <c r="A1175" s="3">
        <f>TITRES_STAT!B1178</f>
        <v>43721</v>
      </c>
      <c r="B1175" s="6">
        <f>TITRES_STAT!D1178</f>
        <v>5.7694999999999999</v>
      </c>
      <c r="C1175" s="2">
        <f t="shared" si="162"/>
        <v>0</v>
      </c>
      <c r="D1175" s="2">
        <f t="shared" si="163"/>
        <v>0</v>
      </c>
      <c r="E1175" s="2">
        <f t="shared" si="164"/>
        <v>0</v>
      </c>
      <c r="F1175" s="2">
        <f t="shared" si="165"/>
        <v>2.9536052985719659E-2</v>
      </c>
      <c r="G1175" s="2">
        <f t="shared" si="165"/>
        <v>2.9083099846435072E-2</v>
      </c>
      <c r="H1175" s="2">
        <f t="shared" si="166"/>
        <v>1.0155744450102044</v>
      </c>
      <c r="I1175" s="2">
        <f t="shared" si="167"/>
        <v>50.386352512276616</v>
      </c>
    </row>
    <row r="1176" spans="1:9" ht="13.5" x14ac:dyDescent="0.25">
      <c r="A1176" s="3">
        <f>TITRES_STAT!B1179</f>
        <v>43724</v>
      </c>
      <c r="B1176" s="6">
        <f>TITRES_STAT!D1179</f>
        <v>5.7694999999999999</v>
      </c>
      <c r="C1176" s="2">
        <f t="shared" si="162"/>
        <v>0</v>
      </c>
      <c r="D1176" s="2">
        <f t="shared" si="163"/>
        <v>0</v>
      </c>
      <c r="E1176" s="2">
        <f t="shared" si="164"/>
        <v>0</v>
      </c>
      <c r="F1176" s="2">
        <f t="shared" si="165"/>
        <v>2.7426334915311112E-2</v>
      </c>
      <c r="G1176" s="2">
        <f t="shared" si="165"/>
        <v>2.7005735571689709E-2</v>
      </c>
      <c r="H1176" s="2">
        <f t="shared" si="166"/>
        <v>1.0155744450102044</v>
      </c>
      <c r="I1176" s="2">
        <f t="shared" si="167"/>
        <v>50.386352512276616</v>
      </c>
    </row>
    <row r="1177" spans="1:9" ht="13.5" x14ac:dyDescent="0.25">
      <c r="A1177" s="3">
        <f>TITRES_STAT!B1180</f>
        <v>43725</v>
      </c>
      <c r="B1177" s="6">
        <f>TITRES_STAT!D1180</f>
        <v>5.7694999999999999</v>
      </c>
      <c r="C1177" s="2">
        <f t="shared" si="162"/>
        <v>0</v>
      </c>
      <c r="D1177" s="2">
        <f t="shared" si="163"/>
        <v>0</v>
      </c>
      <c r="E1177" s="2">
        <f t="shared" si="164"/>
        <v>0</v>
      </c>
      <c r="F1177" s="2">
        <f t="shared" si="165"/>
        <v>2.5467310992788889E-2</v>
      </c>
      <c r="G1177" s="2">
        <f t="shared" si="165"/>
        <v>2.507675445942616E-2</v>
      </c>
      <c r="H1177" s="2">
        <f t="shared" si="166"/>
        <v>1.0155744450102044</v>
      </c>
      <c r="I1177" s="2">
        <f t="shared" si="167"/>
        <v>50.386352512276616</v>
      </c>
    </row>
    <row r="1178" spans="1:9" ht="13.5" x14ac:dyDescent="0.25">
      <c r="A1178" s="3">
        <f>TITRES_STAT!B1181</f>
        <v>43726</v>
      </c>
      <c r="B1178" s="6">
        <f>TITRES_STAT!D1181</f>
        <v>5.7694999999999999</v>
      </c>
      <c r="C1178" s="2">
        <f t="shared" si="162"/>
        <v>0</v>
      </c>
      <c r="D1178" s="2">
        <f t="shared" si="163"/>
        <v>0</v>
      </c>
      <c r="E1178" s="2">
        <f t="shared" si="164"/>
        <v>0</v>
      </c>
      <c r="F1178" s="2">
        <f t="shared" si="165"/>
        <v>2.3648217350446827E-2</v>
      </c>
      <c r="G1178" s="2">
        <f t="shared" si="165"/>
        <v>2.3285557712324292E-2</v>
      </c>
      <c r="H1178" s="2">
        <f t="shared" si="166"/>
        <v>1.0155744450102044</v>
      </c>
      <c r="I1178" s="2">
        <f t="shared" si="167"/>
        <v>50.386352512276616</v>
      </c>
    </row>
    <row r="1179" spans="1:9" ht="13.5" x14ac:dyDescent="0.25">
      <c r="A1179" s="3">
        <f>TITRES_STAT!B1182</f>
        <v>43727</v>
      </c>
      <c r="B1179" s="6">
        <f>TITRES_STAT!D1182</f>
        <v>5.7694999999999999</v>
      </c>
      <c r="C1179" s="2">
        <f t="shared" si="162"/>
        <v>0</v>
      </c>
      <c r="D1179" s="2">
        <f t="shared" si="163"/>
        <v>0</v>
      </c>
      <c r="E1179" s="2">
        <f t="shared" si="164"/>
        <v>0</v>
      </c>
      <c r="F1179" s="2">
        <f t="shared" si="165"/>
        <v>2.1959058968272053E-2</v>
      </c>
      <c r="G1179" s="2">
        <f t="shared" si="165"/>
        <v>2.1622303590015414E-2</v>
      </c>
      <c r="H1179" s="2">
        <f t="shared" si="166"/>
        <v>1.0155744450102044</v>
      </c>
      <c r="I1179" s="2">
        <f t="shared" si="167"/>
        <v>50.386352512276616</v>
      </c>
    </row>
    <row r="1180" spans="1:9" ht="13.5" x14ac:dyDescent="0.25">
      <c r="A1180" s="3">
        <f>TITRES_STAT!B1183</f>
        <v>43728</v>
      </c>
      <c r="B1180" s="6">
        <f>TITRES_STAT!D1183</f>
        <v>5.7694999999999999</v>
      </c>
      <c r="C1180" s="2">
        <f t="shared" si="162"/>
        <v>0</v>
      </c>
      <c r="D1180" s="2">
        <f t="shared" si="163"/>
        <v>0</v>
      </c>
      <c r="E1180" s="2">
        <f t="shared" si="164"/>
        <v>0</v>
      </c>
      <c r="F1180" s="2">
        <f t="shared" si="165"/>
        <v>2.0390554756252621E-2</v>
      </c>
      <c r="G1180" s="2">
        <f t="shared" si="165"/>
        <v>2.0077853333585742E-2</v>
      </c>
      <c r="H1180" s="2">
        <f t="shared" si="166"/>
        <v>1.0155744450102044</v>
      </c>
      <c r="I1180" s="2">
        <f t="shared" si="167"/>
        <v>50.386352512276616</v>
      </c>
    </row>
    <row r="1181" spans="1:9" ht="13.5" x14ac:dyDescent="0.25">
      <c r="A1181" s="3">
        <f>TITRES_STAT!B1184</f>
        <v>43731</v>
      </c>
      <c r="B1181" s="6">
        <f>TITRES_STAT!D1184</f>
        <v>5.7694999999999999</v>
      </c>
      <c r="C1181" s="2">
        <f t="shared" si="162"/>
        <v>0</v>
      </c>
      <c r="D1181" s="2">
        <f t="shared" si="163"/>
        <v>0</v>
      </c>
      <c r="E1181" s="2">
        <f t="shared" si="164"/>
        <v>0</v>
      </c>
      <c r="F1181" s="2">
        <f t="shared" ref="F1181:G1196" si="168">((F1180*13)+D1181)/14</f>
        <v>1.8934086559377433E-2</v>
      </c>
      <c r="G1181" s="2">
        <f t="shared" si="168"/>
        <v>1.8643720952615329E-2</v>
      </c>
      <c r="H1181" s="2">
        <f t="shared" si="166"/>
        <v>1.0155744450102044</v>
      </c>
      <c r="I1181" s="2">
        <f t="shared" si="167"/>
        <v>50.386352512276616</v>
      </c>
    </row>
    <row r="1182" spans="1:9" ht="13.5" x14ac:dyDescent="0.25">
      <c r="A1182" s="3">
        <f>TITRES_STAT!B1185</f>
        <v>43732</v>
      </c>
      <c r="B1182" s="6">
        <f>TITRES_STAT!D1185</f>
        <v>5.7694999999999999</v>
      </c>
      <c r="C1182" s="2">
        <f t="shared" si="162"/>
        <v>0</v>
      </c>
      <c r="D1182" s="2">
        <f t="shared" si="163"/>
        <v>0</v>
      </c>
      <c r="E1182" s="2">
        <f t="shared" si="164"/>
        <v>0</v>
      </c>
      <c r="F1182" s="2">
        <f t="shared" si="168"/>
        <v>1.7581651805136187E-2</v>
      </c>
      <c r="G1182" s="2">
        <f t="shared" si="168"/>
        <v>1.731202659885709E-2</v>
      </c>
      <c r="H1182" s="2">
        <f t="shared" si="166"/>
        <v>1.0155744450102044</v>
      </c>
      <c r="I1182" s="2">
        <f t="shared" si="167"/>
        <v>50.386352512276616</v>
      </c>
    </row>
    <row r="1183" spans="1:9" ht="13.5" x14ac:dyDescent="0.25">
      <c r="A1183" s="3">
        <f>TITRES_STAT!B1186</f>
        <v>43733</v>
      </c>
      <c r="B1183" s="6">
        <f>TITRES_STAT!D1186</f>
        <v>5.7694999999999999</v>
      </c>
      <c r="C1183" s="2">
        <f t="shared" si="162"/>
        <v>0</v>
      </c>
      <c r="D1183" s="2">
        <f t="shared" si="163"/>
        <v>0</v>
      </c>
      <c r="E1183" s="2">
        <f t="shared" si="164"/>
        <v>0</v>
      </c>
      <c r="F1183" s="2">
        <f t="shared" si="168"/>
        <v>1.6325819533340745E-2</v>
      </c>
      <c r="G1183" s="2">
        <f t="shared" si="168"/>
        <v>1.6075453270367298E-2</v>
      </c>
      <c r="H1183" s="2">
        <f t="shared" si="166"/>
        <v>1.0155744450102044</v>
      </c>
      <c r="I1183" s="2">
        <f t="shared" si="167"/>
        <v>50.386352512276616</v>
      </c>
    </row>
    <row r="1184" spans="1:9" ht="13.5" x14ac:dyDescent="0.25">
      <c r="A1184" s="3">
        <f>TITRES_STAT!B1187</f>
        <v>43734</v>
      </c>
      <c r="B1184" s="6">
        <f>TITRES_STAT!D1187</f>
        <v>5.7392000000000003</v>
      </c>
      <c r="C1184" s="2">
        <f t="shared" si="162"/>
        <v>-3.029999999999955E-2</v>
      </c>
      <c r="D1184" s="2">
        <f t="shared" si="163"/>
        <v>0</v>
      </c>
      <c r="E1184" s="2">
        <f t="shared" si="164"/>
        <v>3.029999999999955E-2</v>
      </c>
      <c r="F1184" s="2">
        <f t="shared" si="168"/>
        <v>1.5159689566673549E-2</v>
      </c>
      <c r="G1184" s="2">
        <f t="shared" si="168"/>
        <v>1.7091492322483887E-2</v>
      </c>
      <c r="H1184" s="2">
        <f t="shared" si="166"/>
        <v>0.88697284477207128</v>
      </c>
      <c r="I1184" s="2">
        <f t="shared" si="167"/>
        <v>47.005066725229391</v>
      </c>
    </row>
    <row r="1185" spans="1:9" ht="13.5" x14ac:dyDescent="0.25">
      <c r="A1185" s="3">
        <f>TITRES_STAT!B1188</f>
        <v>43735</v>
      </c>
      <c r="B1185" s="6">
        <f>TITRES_STAT!D1188</f>
        <v>5.7392000000000003</v>
      </c>
      <c r="C1185" s="2">
        <f t="shared" si="162"/>
        <v>0</v>
      </c>
      <c r="D1185" s="2">
        <f t="shared" si="163"/>
        <v>0</v>
      </c>
      <c r="E1185" s="2">
        <f t="shared" si="164"/>
        <v>0</v>
      </c>
      <c r="F1185" s="2">
        <f t="shared" si="168"/>
        <v>1.4076854597625438E-2</v>
      </c>
      <c r="G1185" s="2">
        <f t="shared" si="168"/>
        <v>1.5870671442306465E-2</v>
      </c>
      <c r="H1185" s="2">
        <f t="shared" si="166"/>
        <v>0.88697284477207139</v>
      </c>
      <c r="I1185" s="2">
        <f t="shared" si="167"/>
        <v>47.005066725229398</v>
      </c>
    </row>
    <row r="1186" spans="1:9" ht="13.5" x14ac:dyDescent="0.25">
      <c r="A1186" s="3">
        <f>TITRES_STAT!B1189</f>
        <v>43738</v>
      </c>
      <c r="B1186" s="6">
        <f>TITRES_STAT!D1189</f>
        <v>5.7392000000000003</v>
      </c>
      <c r="C1186" s="2">
        <f t="shared" si="162"/>
        <v>0</v>
      </c>
      <c r="D1186" s="2">
        <f t="shared" si="163"/>
        <v>0</v>
      </c>
      <c r="E1186" s="2">
        <f t="shared" si="164"/>
        <v>0</v>
      </c>
      <c r="F1186" s="2">
        <f t="shared" si="168"/>
        <v>1.3071364983509335E-2</v>
      </c>
      <c r="G1186" s="2">
        <f t="shared" si="168"/>
        <v>1.4737052053570289E-2</v>
      </c>
      <c r="H1186" s="2">
        <f t="shared" si="166"/>
        <v>0.88697284477207128</v>
      </c>
      <c r="I1186" s="2">
        <f t="shared" si="167"/>
        <v>47.005066725229391</v>
      </c>
    </row>
    <row r="1187" spans="1:9" ht="13.5" x14ac:dyDescent="0.25">
      <c r="A1187" s="3">
        <f>TITRES_STAT!B1190</f>
        <v>43739</v>
      </c>
      <c r="B1187" s="6">
        <f>TITRES_STAT!D1190</f>
        <v>5.7694999999999999</v>
      </c>
      <c r="C1187" s="2">
        <f t="shared" si="162"/>
        <v>3.029999999999955E-2</v>
      </c>
      <c r="D1187" s="2">
        <f t="shared" si="163"/>
        <v>3.029999999999955E-2</v>
      </c>
      <c r="E1187" s="2">
        <f t="shared" si="164"/>
        <v>0</v>
      </c>
      <c r="F1187" s="2">
        <f t="shared" si="168"/>
        <v>1.4301981770401494E-2</v>
      </c>
      <c r="G1187" s="2">
        <f t="shared" si="168"/>
        <v>1.368440547831527E-2</v>
      </c>
      <c r="H1187" s="2">
        <f t="shared" si="166"/>
        <v>1.0451299322476855</v>
      </c>
      <c r="I1187" s="2">
        <f t="shared" si="167"/>
        <v>51.10335122321753</v>
      </c>
    </row>
    <row r="1188" spans="1:9" ht="13.5" x14ac:dyDescent="0.25">
      <c r="A1188" s="3">
        <f>TITRES_STAT!B1191</f>
        <v>43740</v>
      </c>
      <c r="B1188" s="6">
        <f>TITRES_STAT!D1191</f>
        <v>5.7694999999999999</v>
      </c>
      <c r="C1188" s="2">
        <f t="shared" si="162"/>
        <v>0</v>
      </c>
      <c r="D1188" s="2">
        <f t="shared" si="163"/>
        <v>0</v>
      </c>
      <c r="E1188" s="2">
        <f t="shared" si="164"/>
        <v>0</v>
      </c>
      <c r="F1188" s="2">
        <f t="shared" si="168"/>
        <v>1.3280411643944246E-2</v>
      </c>
      <c r="G1188" s="2">
        <f t="shared" si="168"/>
        <v>1.2706947944149893E-2</v>
      </c>
      <c r="H1188" s="2">
        <f t="shared" si="166"/>
        <v>1.0451299322476857</v>
      </c>
      <c r="I1188" s="2">
        <f t="shared" si="167"/>
        <v>51.10335122321753</v>
      </c>
    </row>
    <row r="1189" spans="1:9" ht="13.5" x14ac:dyDescent="0.25">
      <c r="A1189" s="3">
        <f>TITRES_STAT!B1192</f>
        <v>43741</v>
      </c>
      <c r="B1189" s="6">
        <f>TITRES_STAT!D1192</f>
        <v>5.7694999999999999</v>
      </c>
      <c r="C1189" s="2">
        <f t="shared" si="162"/>
        <v>0</v>
      </c>
      <c r="D1189" s="2">
        <f t="shared" si="163"/>
        <v>0</v>
      </c>
      <c r="E1189" s="2">
        <f t="shared" si="164"/>
        <v>0</v>
      </c>
      <c r="F1189" s="2">
        <f t="shared" si="168"/>
        <v>1.2331810812233944E-2</v>
      </c>
      <c r="G1189" s="2">
        <f t="shared" si="168"/>
        <v>1.1799308805282044E-2</v>
      </c>
      <c r="H1189" s="2">
        <f t="shared" si="166"/>
        <v>1.0451299322476857</v>
      </c>
      <c r="I1189" s="2">
        <f t="shared" si="167"/>
        <v>51.10335122321753</v>
      </c>
    </row>
    <row r="1190" spans="1:9" ht="13.5" x14ac:dyDescent="0.25">
      <c r="A1190" s="3">
        <f>TITRES_STAT!B1193</f>
        <v>43742</v>
      </c>
      <c r="B1190" s="6">
        <f>TITRES_STAT!D1193</f>
        <v>5.7694999999999999</v>
      </c>
      <c r="C1190" s="2">
        <f t="shared" si="162"/>
        <v>0</v>
      </c>
      <c r="D1190" s="2">
        <f t="shared" si="163"/>
        <v>0</v>
      </c>
      <c r="E1190" s="2">
        <f t="shared" si="164"/>
        <v>0</v>
      </c>
      <c r="F1190" s="2">
        <f t="shared" si="168"/>
        <v>1.1450967182788662E-2</v>
      </c>
      <c r="G1190" s="2">
        <f t="shared" si="168"/>
        <v>1.0956501033476184E-2</v>
      </c>
      <c r="H1190" s="2">
        <f t="shared" si="166"/>
        <v>1.0451299322476857</v>
      </c>
      <c r="I1190" s="2">
        <f t="shared" si="167"/>
        <v>51.10335122321753</v>
      </c>
    </row>
    <row r="1191" spans="1:9" ht="13.5" x14ac:dyDescent="0.25">
      <c r="A1191" s="3">
        <f>TITRES_STAT!B1194</f>
        <v>43745</v>
      </c>
      <c r="B1191" s="6">
        <f>TITRES_STAT!D1194</f>
        <v>5.7694999999999999</v>
      </c>
      <c r="C1191" s="2">
        <f t="shared" si="162"/>
        <v>0</v>
      </c>
      <c r="D1191" s="2">
        <f t="shared" si="163"/>
        <v>0</v>
      </c>
      <c r="E1191" s="2">
        <f t="shared" si="164"/>
        <v>0</v>
      </c>
      <c r="F1191" s="2">
        <f t="shared" si="168"/>
        <v>1.0633040955446616E-2</v>
      </c>
      <c r="G1191" s="2">
        <f t="shared" si="168"/>
        <v>1.0173893816799314E-2</v>
      </c>
      <c r="H1191" s="2">
        <f t="shared" si="166"/>
        <v>1.0451299322476857</v>
      </c>
      <c r="I1191" s="2">
        <f t="shared" si="167"/>
        <v>51.10335122321753</v>
      </c>
    </row>
    <row r="1192" spans="1:9" ht="13.5" x14ac:dyDescent="0.25">
      <c r="A1192" s="3">
        <f>TITRES_STAT!B1195</f>
        <v>43746</v>
      </c>
      <c r="B1192" s="6">
        <f>TITRES_STAT!D1195</f>
        <v>5.7694999999999999</v>
      </c>
      <c r="C1192" s="2">
        <f t="shared" si="162"/>
        <v>0</v>
      </c>
      <c r="D1192" s="2">
        <f t="shared" si="163"/>
        <v>0</v>
      </c>
      <c r="E1192" s="2">
        <f t="shared" si="164"/>
        <v>0</v>
      </c>
      <c r="F1192" s="2">
        <f t="shared" si="168"/>
        <v>9.8735380300575722E-3</v>
      </c>
      <c r="G1192" s="2">
        <f t="shared" si="168"/>
        <v>9.4471871155993627E-3</v>
      </c>
      <c r="H1192" s="2">
        <f t="shared" si="166"/>
        <v>1.0451299322476859</v>
      </c>
      <c r="I1192" s="2">
        <f t="shared" si="167"/>
        <v>51.103351223217544</v>
      </c>
    </row>
    <row r="1193" spans="1:9" ht="13.5" x14ac:dyDescent="0.25">
      <c r="A1193" s="3">
        <f>TITRES_STAT!B1196</f>
        <v>43747</v>
      </c>
      <c r="B1193" s="6">
        <f>TITRES_STAT!D1196</f>
        <v>5.7618999999999998</v>
      </c>
      <c r="C1193" s="2">
        <f t="shared" si="162"/>
        <v>-7.6000000000000512E-3</v>
      </c>
      <c r="D1193" s="2">
        <f t="shared" si="163"/>
        <v>0</v>
      </c>
      <c r="E1193" s="2">
        <f t="shared" si="164"/>
        <v>7.6000000000000512E-3</v>
      </c>
      <c r="F1193" s="2">
        <f t="shared" si="168"/>
        <v>9.1682853136248882E-3</v>
      </c>
      <c r="G1193" s="2">
        <f t="shared" si="168"/>
        <v>9.3152451787708399E-3</v>
      </c>
      <c r="H1193" s="2">
        <f t="shared" si="166"/>
        <v>0.98422372548165793</v>
      </c>
      <c r="I1193" s="2">
        <f t="shared" si="167"/>
        <v>49.602457265384416</v>
      </c>
    </row>
    <row r="1194" spans="1:9" ht="13.5" x14ac:dyDescent="0.25">
      <c r="A1194" s="3">
        <f>TITRES_STAT!B1197</f>
        <v>43748</v>
      </c>
      <c r="B1194" s="6">
        <f>TITRES_STAT!D1197</f>
        <v>5.7542999999999997</v>
      </c>
      <c r="C1194" s="2">
        <f t="shared" si="162"/>
        <v>-7.6000000000000512E-3</v>
      </c>
      <c r="D1194" s="2">
        <f t="shared" si="163"/>
        <v>0</v>
      </c>
      <c r="E1194" s="2">
        <f t="shared" si="164"/>
        <v>7.6000000000000512E-3</v>
      </c>
      <c r="F1194" s="2">
        <f t="shared" si="168"/>
        <v>8.5134077912231102E-3</v>
      </c>
      <c r="G1194" s="2">
        <f t="shared" si="168"/>
        <v>9.1927276660014982E-3</v>
      </c>
      <c r="H1194" s="2">
        <f t="shared" si="166"/>
        <v>0.92610246931487017</v>
      </c>
      <c r="I1194" s="2">
        <f t="shared" si="167"/>
        <v>48.081682260876399</v>
      </c>
    </row>
    <row r="1195" spans="1:9" ht="13.5" x14ac:dyDescent="0.25">
      <c r="A1195" s="3">
        <f>TITRES_STAT!B1198</f>
        <v>43749</v>
      </c>
      <c r="B1195" s="6">
        <f>TITRES_STAT!D1198</f>
        <v>5.7542999999999997</v>
      </c>
      <c r="C1195" s="2">
        <f t="shared" si="162"/>
        <v>0</v>
      </c>
      <c r="D1195" s="2">
        <f t="shared" si="163"/>
        <v>0</v>
      </c>
      <c r="E1195" s="2">
        <f t="shared" si="164"/>
        <v>0</v>
      </c>
      <c r="F1195" s="2">
        <f t="shared" si="168"/>
        <v>7.9053072347071741E-3</v>
      </c>
      <c r="G1195" s="2">
        <f t="shared" si="168"/>
        <v>8.5361042612871058E-3</v>
      </c>
      <c r="H1195" s="2">
        <f t="shared" si="166"/>
        <v>0.92610246931487017</v>
      </c>
      <c r="I1195" s="2">
        <f t="shared" si="167"/>
        <v>48.081682260876399</v>
      </c>
    </row>
    <row r="1196" spans="1:9" ht="13.5" x14ac:dyDescent="0.25">
      <c r="A1196" s="3">
        <f>TITRES_STAT!B1199</f>
        <v>43752</v>
      </c>
      <c r="B1196" s="6">
        <f>TITRES_STAT!D1199</f>
        <v>5.7542999999999997</v>
      </c>
      <c r="C1196" s="2">
        <f t="shared" si="162"/>
        <v>0</v>
      </c>
      <c r="D1196" s="2">
        <f t="shared" si="163"/>
        <v>0</v>
      </c>
      <c r="E1196" s="2">
        <f t="shared" si="164"/>
        <v>0</v>
      </c>
      <c r="F1196" s="2">
        <f t="shared" si="168"/>
        <v>7.3406424322280898E-3</v>
      </c>
      <c r="G1196" s="2">
        <f t="shared" si="168"/>
        <v>7.926382528338027E-3</v>
      </c>
      <c r="H1196" s="2">
        <f t="shared" si="166"/>
        <v>0.92610246931487006</v>
      </c>
      <c r="I1196" s="2">
        <f t="shared" si="167"/>
        <v>48.081682260876391</v>
      </c>
    </row>
    <row r="1197" spans="1:9" ht="13.5" x14ac:dyDescent="0.25">
      <c r="A1197" s="3">
        <f>TITRES_STAT!B1200</f>
        <v>43754</v>
      </c>
      <c r="B1197" s="6">
        <f>TITRES_STAT!D1200</f>
        <v>5.7542999999999997</v>
      </c>
      <c r="C1197" s="2">
        <f t="shared" si="162"/>
        <v>0</v>
      </c>
      <c r="D1197" s="2">
        <f t="shared" si="163"/>
        <v>0</v>
      </c>
      <c r="E1197" s="2">
        <f t="shared" si="164"/>
        <v>0</v>
      </c>
      <c r="F1197" s="2">
        <f t="shared" ref="F1197:G1212" si="169">((F1196*13)+D1197)/14</f>
        <v>6.8163108299260835E-3</v>
      </c>
      <c r="G1197" s="2">
        <f t="shared" si="169"/>
        <v>7.3602123477424534E-3</v>
      </c>
      <c r="H1197" s="2">
        <f t="shared" si="166"/>
        <v>0.92610246931487006</v>
      </c>
      <c r="I1197" s="2">
        <f t="shared" si="167"/>
        <v>48.081682260876391</v>
      </c>
    </row>
    <row r="1198" spans="1:9" ht="13.5" x14ac:dyDescent="0.25">
      <c r="A1198" s="3">
        <f>TITRES_STAT!B1201</f>
        <v>43755</v>
      </c>
      <c r="B1198" s="6">
        <f>TITRES_STAT!D1201</f>
        <v>5.7542999999999997</v>
      </c>
      <c r="C1198" s="2">
        <f t="shared" si="162"/>
        <v>0</v>
      </c>
      <c r="D1198" s="2">
        <f t="shared" si="163"/>
        <v>0</v>
      </c>
      <c r="E1198" s="2">
        <f t="shared" si="164"/>
        <v>0</v>
      </c>
      <c r="F1198" s="2">
        <f t="shared" si="169"/>
        <v>6.3294314849313632E-3</v>
      </c>
      <c r="G1198" s="2">
        <f t="shared" si="169"/>
        <v>6.8344828943322777E-3</v>
      </c>
      <c r="H1198" s="2">
        <f t="shared" si="166"/>
        <v>0.92610246931487017</v>
      </c>
      <c r="I1198" s="2">
        <f t="shared" si="167"/>
        <v>48.081682260876399</v>
      </c>
    </row>
    <row r="1199" spans="1:9" ht="13.5" x14ac:dyDescent="0.25">
      <c r="A1199" s="3">
        <f>TITRES_STAT!B1202</f>
        <v>43756</v>
      </c>
      <c r="B1199" s="6">
        <f>TITRES_STAT!D1202</f>
        <v>5.5872999999999999</v>
      </c>
      <c r="C1199" s="2">
        <f t="shared" si="162"/>
        <v>-0.16699999999999982</v>
      </c>
      <c r="D1199" s="2">
        <f t="shared" si="163"/>
        <v>0</v>
      </c>
      <c r="E1199" s="2">
        <f t="shared" si="164"/>
        <v>0.16699999999999982</v>
      </c>
      <c r="F1199" s="2">
        <f t="shared" si="169"/>
        <v>5.877329236007694E-3</v>
      </c>
      <c r="G1199" s="2">
        <f t="shared" si="169"/>
        <v>1.8274876973308533E-2</v>
      </c>
      <c r="H1199" s="2">
        <f t="shared" si="166"/>
        <v>0.32160704800321543</v>
      </c>
      <c r="I1199" s="2">
        <f t="shared" si="167"/>
        <v>24.334543954583467</v>
      </c>
    </row>
    <row r="1200" spans="1:9" ht="13.5" x14ac:dyDescent="0.25">
      <c r="A1200" s="3">
        <f>TITRES_STAT!B1203</f>
        <v>43759</v>
      </c>
      <c r="B1200" s="6">
        <f>TITRES_STAT!D1203</f>
        <v>5.7164000000000001</v>
      </c>
      <c r="C1200" s="2">
        <f t="shared" si="162"/>
        <v>0.12910000000000021</v>
      </c>
      <c r="D1200" s="2">
        <f t="shared" si="163"/>
        <v>0.12910000000000021</v>
      </c>
      <c r="E1200" s="2">
        <f t="shared" si="164"/>
        <v>0</v>
      </c>
      <c r="F1200" s="2">
        <f t="shared" si="169"/>
        <v>1.4678948576292873E-2</v>
      </c>
      <c r="G1200" s="2">
        <f t="shared" si="169"/>
        <v>1.6969528618072209E-2</v>
      </c>
      <c r="H1200" s="2">
        <f t="shared" si="166"/>
        <v>0.86501805127692744</v>
      </c>
      <c r="I1200" s="2">
        <f t="shared" si="167"/>
        <v>46.381216025478842</v>
      </c>
    </row>
    <row r="1201" spans="1:9" ht="13.5" x14ac:dyDescent="0.25">
      <c r="A1201" s="3">
        <f>TITRES_STAT!B1204</f>
        <v>43760</v>
      </c>
      <c r="B1201" s="6">
        <f>TITRES_STAT!D1204</f>
        <v>5.7088000000000001</v>
      </c>
      <c r="C1201" s="2">
        <f t="shared" si="162"/>
        <v>-7.6000000000000512E-3</v>
      </c>
      <c r="D1201" s="2">
        <f t="shared" si="163"/>
        <v>0</v>
      </c>
      <c r="E1201" s="2">
        <f t="shared" si="164"/>
        <v>7.6000000000000512E-3</v>
      </c>
      <c r="F1201" s="2">
        <f t="shared" si="169"/>
        <v>1.3630452249414811E-2</v>
      </c>
      <c r="G1201" s="2">
        <f t="shared" si="169"/>
        <v>1.6300276573924199E-2</v>
      </c>
      <c r="H1201" s="2">
        <f t="shared" si="166"/>
        <v>0.83620987580171824</v>
      </c>
      <c r="I1201" s="2">
        <f t="shared" si="167"/>
        <v>45.539994464773031</v>
      </c>
    </row>
    <row r="1202" spans="1:9" ht="13.5" x14ac:dyDescent="0.25">
      <c r="A1202" s="3">
        <f>TITRES_STAT!B1205</f>
        <v>43761</v>
      </c>
      <c r="B1202" s="6">
        <f>TITRES_STAT!D1205</f>
        <v>5.7088000000000001</v>
      </c>
      <c r="C1202" s="2">
        <f t="shared" si="162"/>
        <v>0</v>
      </c>
      <c r="D1202" s="2">
        <f t="shared" si="163"/>
        <v>0</v>
      </c>
      <c r="E1202" s="2">
        <f t="shared" si="164"/>
        <v>0</v>
      </c>
      <c r="F1202" s="2">
        <f t="shared" si="169"/>
        <v>1.2656848517313754E-2</v>
      </c>
      <c r="G1202" s="2">
        <f t="shared" si="169"/>
        <v>1.5135971104358185E-2</v>
      </c>
      <c r="H1202" s="2">
        <f t="shared" si="166"/>
        <v>0.83620987580171824</v>
      </c>
      <c r="I1202" s="2">
        <f t="shared" si="167"/>
        <v>45.539994464773031</v>
      </c>
    </row>
    <row r="1203" spans="1:9" ht="13.5" x14ac:dyDescent="0.25">
      <c r="A1203" s="3">
        <f>TITRES_STAT!B1206</f>
        <v>43762</v>
      </c>
      <c r="B1203" s="6">
        <f>TITRES_STAT!D1206</f>
        <v>5.6936</v>
      </c>
      <c r="C1203" s="2">
        <f t="shared" si="162"/>
        <v>-1.5200000000000102E-2</v>
      </c>
      <c r="D1203" s="2">
        <f t="shared" si="163"/>
        <v>0</v>
      </c>
      <c r="E1203" s="2">
        <f t="shared" si="164"/>
        <v>1.5200000000000102E-2</v>
      </c>
      <c r="F1203" s="2">
        <f t="shared" si="169"/>
        <v>1.1752787908934201E-2</v>
      </c>
      <c r="G1203" s="2">
        <f t="shared" si="169"/>
        <v>1.5140544596904035E-2</v>
      </c>
      <c r="H1203" s="2">
        <f t="shared" si="166"/>
        <v>0.77624604806734832</v>
      </c>
      <c r="I1203" s="2">
        <f t="shared" si="167"/>
        <v>43.701493321375494</v>
      </c>
    </row>
    <row r="1204" spans="1:9" ht="13.5" x14ac:dyDescent="0.25">
      <c r="A1204" s="3">
        <f>TITRES_STAT!B1207</f>
        <v>43763</v>
      </c>
      <c r="B1204" s="6">
        <f>TITRES_STAT!D1207</f>
        <v>5.6936</v>
      </c>
      <c r="C1204" s="2">
        <f t="shared" si="162"/>
        <v>0</v>
      </c>
      <c r="D1204" s="2">
        <f t="shared" si="163"/>
        <v>0</v>
      </c>
      <c r="E1204" s="2">
        <f t="shared" si="164"/>
        <v>0</v>
      </c>
      <c r="F1204" s="2">
        <f t="shared" si="169"/>
        <v>1.0913303058296044E-2</v>
      </c>
      <c r="G1204" s="2">
        <f t="shared" si="169"/>
        <v>1.4059077125696606E-2</v>
      </c>
      <c r="H1204" s="2">
        <f t="shared" si="166"/>
        <v>0.77624604806734832</v>
      </c>
      <c r="I1204" s="2">
        <f t="shared" si="167"/>
        <v>43.701493321375494</v>
      </c>
    </row>
    <row r="1205" spans="1:9" ht="13.5" x14ac:dyDescent="0.25">
      <c r="A1205" s="3">
        <f>TITRES_STAT!B1208</f>
        <v>43766</v>
      </c>
      <c r="B1205" s="6">
        <f>TITRES_STAT!D1208</f>
        <v>5.6936</v>
      </c>
      <c r="C1205" s="2">
        <f t="shared" si="162"/>
        <v>0</v>
      </c>
      <c r="D1205" s="2">
        <f t="shared" si="163"/>
        <v>0</v>
      </c>
      <c r="E1205" s="2">
        <f t="shared" si="164"/>
        <v>0</v>
      </c>
      <c r="F1205" s="2">
        <f t="shared" si="169"/>
        <v>1.0133781411274898E-2</v>
      </c>
      <c r="G1205" s="2">
        <f t="shared" si="169"/>
        <v>1.3054857331003991E-2</v>
      </c>
      <c r="H1205" s="2">
        <f t="shared" si="166"/>
        <v>0.7762460480673482</v>
      </c>
      <c r="I1205" s="2">
        <f t="shared" si="167"/>
        <v>43.701493321375494</v>
      </c>
    </row>
    <row r="1206" spans="1:9" ht="13.5" x14ac:dyDescent="0.25">
      <c r="A1206" s="3">
        <f>TITRES_STAT!B1209</f>
        <v>43767</v>
      </c>
      <c r="B1206" s="6">
        <f>TITRES_STAT!D1209</f>
        <v>5.6936</v>
      </c>
      <c r="C1206" s="2">
        <f t="shared" si="162"/>
        <v>0</v>
      </c>
      <c r="D1206" s="2">
        <f t="shared" si="163"/>
        <v>0</v>
      </c>
      <c r="E1206" s="2">
        <f t="shared" si="164"/>
        <v>0</v>
      </c>
      <c r="F1206" s="2">
        <f t="shared" si="169"/>
        <v>9.4099398818981196E-3</v>
      </c>
      <c r="G1206" s="2">
        <f t="shared" si="169"/>
        <v>1.2122367521646563E-2</v>
      </c>
      <c r="H1206" s="2">
        <f t="shared" si="166"/>
        <v>0.77624604806734832</v>
      </c>
      <c r="I1206" s="2">
        <f t="shared" si="167"/>
        <v>43.701493321375494</v>
      </c>
    </row>
    <row r="1207" spans="1:9" ht="13.5" x14ac:dyDescent="0.25">
      <c r="A1207" s="3">
        <f>TITRES_STAT!B1210</f>
        <v>43768</v>
      </c>
      <c r="B1207" s="6">
        <f>TITRES_STAT!D1210</f>
        <v>5.6936</v>
      </c>
      <c r="C1207" s="2">
        <f t="shared" si="162"/>
        <v>0</v>
      </c>
      <c r="D1207" s="2">
        <f t="shared" si="163"/>
        <v>0</v>
      </c>
      <c r="E1207" s="2">
        <f t="shared" si="164"/>
        <v>0</v>
      </c>
      <c r="F1207" s="2">
        <f t="shared" si="169"/>
        <v>8.7378013189053968E-3</v>
      </c>
      <c r="G1207" s="2">
        <f t="shared" si="169"/>
        <v>1.1256484127243237E-2</v>
      </c>
      <c r="H1207" s="2">
        <f t="shared" si="166"/>
        <v>0.7762460480673482</v>
      </c>
      <c r="I1207" s="2">
        <f t="shared" si="167"/>
        <v>43.701493321375494</v>
      </c>
    </row>
    <row r="1208" spans="1:9" ht="13.5" x14ac:dyDescent="0.25">
      <c r="A1208" s="3">
        <f>TITRES_STAT!B1211</f>
        <v>43769</v>
      </c>
      <c r="B1208" s="6">
        <f>TITRES_STAT!D1211</f>
        <v>5.6936</v>
      </c>
      <c r="C1208" s="2">
        <f t="shared" si="162"/>
        <v>0</v>
      </c>
      <c r="D1208" s="2">
        <f t="shared" si="163"/>
        <v>0</v>
      </c>
      <c r="E1208" s="2">
        <f t="shared" si="164"/>
        <v>0</v>
      </c>
      <c r="F1208" s="2">
        <f t="shared" si="169"/>
        <v>8.1136726532692969E-3</v>
      </c>
      <c r="G1208" s="2">
        <f t="shared" si="169"/>
        <v>1.0452449546725863E-2</v>
      </c>
      <c r="H1208" s="2">
        <f t="shared" si="166"/>
        <v>0.7762460480673482</v>
      </c>
      <c r="I1208" s="2">
        <f t="shared" si="167"/>
        <v>43.701493321375494</v>
      </c>
    </row>
    <row r="1209" spans="1:9" ht="13.5" x14ac:dyDescent="0.25">
      <c r="A1209" s="3">
        <f>TITRES_STAT!B1212</f>
        <v>43770</v>
      </c>
      <c r="B1209" s="6">
        <f>TITRES_STAT!D1212</f>
        <v>5.5342000000000002</v>
      </c>
      <c r="C1209" s="2">
        <f t="shared" si="162"/>
        <v>-0.15939999999999976</v>
      </c>
      <c r="D1209" s="2">
        <f t="shared" si="163"/>
        <v>0</v>
      </c>
      <c r="E1209" s="2">
        <f t="shared" si="164"/>
        <v>0.15939999999999976</v>
      </c>
      <c r="F1209" s="2">
        <f t="shared" si="169"/>
        <v>7.5341246066072043E-3</v>
      </c>
      <c r="G1209" s="2">
        <f t="shared" si="169"/>
        <v>2.1091560293388285E-2</v>
      </c>
      <c r="H1209" s="2">
        <f t="shared" si="166"/>
        <v>0.35721039609236388</v>
      </c>
      <c r="I1209" s="2">
        <f t="shared" si="167"/>
        <v>26.319456225860961</v>
      </c>
    </row>
    <row r="1210" spans="1:9" ht="13.5" x14ac:dyDescent="0.25">
      <c r="A1210" s="3">
        <f>TITRES_STAT!B1213</f>
        <v>43773</v>
      </c>
      <c r="B1210" s="6">
        <f>TITRES_STAT!D1213</f>
        <v>5.5418000000000003</v>
      </c>
      <c r="C1210" s="2">
        <f t="shared" si="162"/>
        <v>7.6000000000000512E-3</v>
      </c>
      <c r="D1210" s="2">
        <f t="shared" si="163"/>
        <v>7.6000000000000512E-3</v>
      </c>
      <c r="E1210" s="2">
        <f t="shared" si="164"/>
        <v>0</v>
      </c>
      <c r="F1210" s="2">
        <f t="shared" si="169"/>
        <v>7.5388299918495508E-3</v>
      </c>
      <c r="G1210" s="2">
        <f t="shared" si="169"/>
        <v>1.9585020272431978E-2</v>
      </c>
      <c r="H1210" s="2">
        <f t="shared" si="166"/>
        <v>0.3849283731639157</v>
      </c>
      <c r="I1210" s="2">
        <f t="shared" si="167"/>
        <v>27.794099725499436</v>
      </c>
    </row>
    <row r="1211" spans="1:9" ht="13.5" x14ac:dyDescent="0.25">
      <c r="A1211" s="3">
        <f>TITRES_STAT!B1214</f>
        <v>43774</v>
      </c>
      <c r="B1211" s="6">
        <f>TITRES_STAT!D1214</f>
        <v>5.6631999999999998</v>
      </c>
      <c r="C1211" s="2">
        <f t="shared" si="162"/>
        <v>0.12139999999999951</v>
      </c>
      <c r="D1211" s="2">
        <f t="shared" si="163"/>
        <v>0.12139999999999951</v>
      </c>
      <c r="E1211" s="2">
        <f t="shared" si="164"/>
        <v>0</v>
      </c>
      <c r="F1211" s="2">
        <f t="shared" si="169"/>
        <v>1.5671770706717405E-2</v>
      </c>
      <c r="G1211" s="2">
        <f t="shared" si="169"/>
        <v>1.8186090252972551E-2</v>
      </c>
      <c r="H1211" s="2">
        <f t="shared" si="166"/>
        <v>0.8617449099129938</v>
      </c>
      <c r="I1211" s="2">
        <f t="shared" si="167"/>
        <v>46.286948621401962</v>
      </c>
    </row>
    <row r="1212" spans="1:9" ht="13.5" x14ac:dyDescent="0.25">
      <c r="A1212" s="3">
        <f>TITRES_STAT!B1215</f>
        <v>43775</v>
      </c>
      <c r="B1212" s="6">
        <f>TITRES_STAT!D1215</f>
        <v>5.4962</v>
      </c>
      <c r="C1212" s="2">
        <f t="shared" si="162"/>
        <v>-0.16699999999999982</v>
      </c>
      <c r="D1212" s="2">
        <f t="shared" si="163"/>
        <v>0</v>
      </c>
      <c r="E1212" s="2">
        <f t="shared" si="164"/>
        <v>0.16699999999999982</v>
      </c>
      <c r="F1212" s="2">
        <f t="shared" si="169"/>
        <v>1.4552358513380447E-2</v>
      </c>
      <c r="G1212" s="2">
        <f t="shared" si="169"/>
        <v>2.8815655234903068E-2</v>
      </c>
      <c r="H1212" s="2">
        <f t="shared" si="166"/>
        <v>0.50501570742538071</v>
      </c>
      <c r="I1212" s="2">
        <f t="shared" si="167"/>
        <v>33.55551074541988</v>
      </c>
    </row>
    <row r="1213" spans="1:9" ht="13.5" x14ac:dyDescent="0.25">
      <c r="A1213" s="3">
        <f>TITRES_STAT!B1216</f>
        <v>43776</v>
      </c>
      <c r="B1213" s="6">
        <f>TITRES_STAT!D1216</f>
        <v>5.6555999999999997</v>
      </c>
      <c r="C1213" s="2">
        <f t="shared" si="162"/>
        <v>0.15939999999999976</v>
      </c>
      <c r="D1213" s="2">
        <f t="shared" si="163"/>
        <v>0.15939999999999976</v>
      </c>
      <c r="E1213" s="2">
        <f t="shared" si="164"/>
        <v>0</v>
      </c>
      <c r="F1213" s="2">
        <f t="shared" ref="F1213:G1228" si="170">((F1212*13)+D1213)/14</f>
        <v>2.489861861956754E-2</v>
      </c>
      <c r="G1213" s="2">
        <f t="shared" si="170"/>
        <v>2.6757394146695705E-2</v>
      </c>
      <c r="H1213" s="2">
        <f t="shared" si="166"/>
        <v>0.93053226644801257</v>
      </c>
      <c r="I1213" s="2">
        <f t="shared" si="167"/>
        <v>48.200813973448852</v>
      </c>
    </row>
    <row r="1214" spans="1:9" ht="13.5" x14ac:dyDescent="0.25">
      <c r="A1214" s="3">
        <f>TITRES_STAT!B1217</f>
        <v>43777</v>
      </c>
      <c r="B1214" s="6">
        <f>TITRES_STAT!D1217</f>
        <v>5.5038</v>
      </c>
      <c r="C1214" s="2">
        <f t="shared" si="162"/>
        <v>-0.15179999999999971</v>
      </c>
      <c r="D1214" s="2">
        <f t="shared" si="163"/>
        <v>0</v>
      </c>
      <c r="E1214" s="2">
        <f t="shared" si="164"/>
        <v>0.15179999999999971</v>
      </c>
      <c r="F1214" s="2">
        <f t="shared" si="170"/>
        <v>2.3120145861027001E-2</v>
      </c>
      <c r="G1214" s="2">
        <f t="shared" si="170"/>
        <v>3.5689008850503134E-2</v>
      </c>
      <c r="H1214" s="2">
        <f t="shared" si="166"/>
        <v>0.64782258195721953</v>
      </c>
      <c r="I1214" s="2">
        <f t="shared" si="167"/>
        <v>39.313855086738826</v>
      </c>
    </row>
    <row r="1215" spans="1:9" ht="13.5" x14ac:dyDescent="0.25">
      <c r="A1215" s="3">
        <f>TITRES_STAT!B1218</f>
        <v>43780</v>
      </c>
      <c r="B1215" s="6">
        <f>TITRES_STAT!D1218</f>
        <v>5.6631999999999998</v>
      </c>
      <c r="C1215" s="2">
        <f t="shared" si="162"/>
        <v>0.15939999999999976</v>
      </c>
      <c r="D1215" s="2">
        <f t="shared" si="163"/>
        <v>0.15939999999999976</v>
      </c>
      <c r="E1215" s="2">
        <f t="shared" si="164"/>
        <v>0</v>
      </c>
      <c r="F1215" s="2">
        <f t="shared" si="170"/>
        <v>3.285442115666791E-2</v>
      </c>
      <c r="G1215" s="2">
        <f t="shared" si="170"/>
        <v>3.3139793932610052E-2</v>
      </c>
      <c r="H1215" s="2">
        <f t="shared" si="166"/>
        <v>0.99138881863531048</v>
      </c>
      <c r="I1215" s="2">
        <f t="shared" si="167"/>
        <v>49.783789552193255</v>
      </c>
    </row>
    <row r="1216" spans="1:9" ht="13.5" x14ac:dyDescent="0.25">
      <c r="A1216" s="3">
        <f>TITRES_STAT!B1219</f>
        <v>43781</v>
      </c>
      <c r="B1216" s="6">
        <f>TITRES_STAT!D1219</f>
        <v>5.6631999999999998</v>
      </c>
      <c r="C1216" s="2">
        <f t="shared" si="162"/>
        <v>0</v>
      </c>
      <c r="D1216" s="2">
        <f t="shared" si="163"/>
        <v>0</v>
      </c>
      <c r="E1216" s="2">
        <f t="shared" si="164"/>
        <v>0</v>
      </c>
      <c r="F1216" s="2">
        <f t="shared" si="170"/>
        <v>3.0507676788334489E-2</v>
      </c>
      <c r="G1216" s="2">
        <f t="shared" si="170"/>
        <v>3.0772665794566476E-2</v>
      </c>
      <c r="H1216" s="2">
        <f t="shared" si="166"/>
        <v>0.99138881863531059</v>
      </c>
      <c r="I1216" s="2">
        <f t="shared" si="167"/>
        <v>49.783789552193262</v>
      </c>
    </row>
    <row r="1217" spans="1:9" ht="13.5" x14ac:dyDescent="0.25">
      <c r="A1217" s="3">
        <f>TITRES_STAT!B1220</f>
        <v>43782</v>
      </c>
      <c r="B1217" s="6">
        <f>TITRES_STAT!D1220</f>
        <v>5.6631999999999998</v>
      </c>
      <c r="C1217" s="2">
        <f t="shared" si="162"/>
        <v>0</v>
      </c>
      <c r="D1217" s="2">
        <f t="shared" si="163"/>
        <v>0</v>
      </c>
      <c r="E1217" s="2">
        <f t="shared" si="164"/>
        <v>0</v>
      </c>
      <c r="F1217" s="2">
        <f t="shared" si="170"/>
        <v>2.8328557017739169E-2</v>
      </c>
      <c r="G1217" s="2">
        <f t="shared" si="170"/>
        <v>2.8574618237811728E-2</v>
      </c>
      <c r="H1217" s="2">
        <f t="shared" si="166"/>
        <v>0.99138881863531059</v>
      </c>
      <c r="I1217" s="2">
        <f t="shared" si="167"/>
        <v>49.783789552193262</v>
      </c>
    </row>
    <row r="1218" spans="1:9" ht="13.5" x14ac:dyDescent="0.25">
      <c r="A1218" s="3">
        <f>TITRES_STAT!B1221</f>
        <v>43783</v>
      </c>
      <c r="B1218" s="6">
        <f>TITRES_STAT!D1221</f>
        <v>5.6631999999999998</v>
      </c>
      <c r="C1218" s="2">
        <f t="shared" si="162"/>
        <v>0</v>
      </c>
      <c r="D1218" s="2">
        <f t="shared" si="163"/>
        <v>0</v>
      </c>
      <c r="E1218" s="2">
        <f t="shared" si="164"/>
        <v>0</v>
      </c>
      <c r="F1218" s="2">
        <f t="shared" si="170"/>
        <v>2.6305088659329227E-2</v>
      </c>
      <c r="G1218" s="2">
        <f t="shared" si="170"/>
        <v>2.6533574077968032E-2</v>
      </c>
      <c r="H1218" s="2">
        <f t="shared" si="166"/>
        <v>0.99138881863531059</v>
      </c>
      <c r="I1218" s="2">
        <f t="shared" si="167"/>
        <v>49.783789552193262</v>
      </c>
    </row>
    <row r="1219" spans="1:9" ht="13.5" x14ac:dyDescent="0.25">
      <c r="A1219" s="3">
        <f>TITRES_STAT!B1222</f>
        <v>43784</v>
      </c>
      <c r="B1219" s="6">
        <f>TITRES_STAT!D1222</f>
        <v>5.6783999999999999</v>
      </c>
      <c r="C1219" s="2">
        <f t="shared" ref="C1219:C1282" si="171">B1219-B1218</f>
        <v>1.5200000000000102E-2</v>
      </c>
      <c r="D1219" s="2">
        <f t="shared" ref="D1219:D1282" si="172">IF(C1219&gt;0,C1219,0)</f>
        <v>1.5200000000000102E-2</v>
      </c>
      <c r="E1219" s="2">
        <f t="shared" ref="E1219:E1282" si="173">IF(C1219&lt;0,-C1219,0)</f>
        <v>0</v>
      </c>
      <c r="F1219" s="2">
        <f t="shared" si="170"/>
        <v>2.5511868040805716E-2</v>
      </c>
      <c r="G1219" s="2">
        <f t="shared" si="170"/>
        <v>2.4638318786684602E-2</v>
      </c>
      <c r="H1219" s="2">
        <f t="shared" si="166"/>
        <v>1.0354549050884596</v>
      </c>
      <c r="I1219" s="2">
        <f t="shared" si="167"/>
        <v>50.870933200235136</v>
      </c>
    </row>
    <row r="1220" spans="1:9" ht="13.5" x14ac:dyDescent="0.25">
      <c r="A1220" s="3">
        <f>TITRES_STAT!B1223</f>
        <v>43787</v>
      </c>
      <c r="B1220" s="6">
        <f>TITRES_STAT!D1223</f>
        <v>5.6783999999999999</v>
      </c>
      <c r="C1220" s="2">
        <f t="shared" si="171"/>
        <v>0</v>
      </c>
      <c r="D1220" s="2">
        <f t="shared" si="172"/>
        <v>0</v>
      </c>
      <c r="E1220" s="2">
        <f t="shared" si="173"/>
        <v>0</v>
      </c>
      <c r="F1220" s="2">
        <f t="shared" si="170"/>
        <v>2.3689591752176737E-2</v>
      </c>
      <c r="G1220" s="2">
        <f t="shared" si="170"/>
        <v>2.2878438873349987E-2</v>
      </c>
      <c r="H1220" s="2">
        <f t="shared" si="166"/>
        <v>1.0354549050884596</v>
      </c>
      <c r="I1220" s="2">
        <f t="shared" si="167"/>
        <v>50.870933200235136</v>
      </c>
    </row>
    <row r="1221" spans="1:9" ht="13.5" x14ac:dyDescent="0.25">
      <c r="A1221" s="3">
        <f>TITRES_STAT!B1224</f>
        <v>43788</v>
      </c>
      <c r="B1221" s="6">
        <f>TITRES_STAT!D1224</f>
        <v>5.5114000000000001</v>
      </c>
      <c r="C1221" s="2">
        <f t="shared" si="171"/>
        <v>-0.16699999999999982</v>
      </c>
      <c r="D1221" s="2">
        <f t="shared" si="172"/>
        <v>0</v>
      </c>
      <c r="E1221" s="2">
        <f t="shared" si="173"/>
        <v>0.16699999999999982</v>
      </c>
      <c r="F1221" s="2">
        <f t="shared" si="170"/>
        <v>2.1997478055592684E-2</v>
      </c>
      <c r="G1221" s="2">
        <f t="shared" si="170"/>
        <v>3.3172836096682118E-2</v>
      </c>
      <c r="H1221" s="2">
        <f t="shared" si="166"/>
        <v>0.66311719599376762</v>
      </c>
      <c r="I1221" s="2">
        <f t="shared" si="167"/>
        <v>39.871946342153784</v>
      </c>
    </row>
    <row r="1222" spans="1:9" ht="13.5" x14ac:dyDescent="0.25">
      <c r="A1222" s="3">
        <f>TITRES_STAT!B1225</f>
        <v>43789</v>
      </c>
      <c r="B1222" s="6">
        <f>TITRES_STAT!D1225</f>
        <v>5.5114000000000001</v>
      </c>
      <c r="C1222" s="2">
        <f t="shared" si="171"/>
        <v>0</v>
      </c>
      <c r="D1222" s="2">
        <f t="shared" si="172"/>
        <v>0</v>
      </c>
      <c r="E1222" s="2">
        <f t="shared" si="173"/>
        <v>0</v>
      </c>
      <c r="F1222" s="2">
        <f t="shared" si="170"/>
        <v>2.0426229623050352E-2</v>
      </c>
      <c r="G1222" s="2">
        <f t="shared" si="170"/>
        <v>3.0803347804061965E-2</v>
      </c>
      <c r="H1222" s="2">
        <f t="shared" si="166"/>
        <v>0.66311719599376773</v>
      </c>
      <c r="I1222" s="2">
        <f t="shared" si="167"/>
        <v>39.871946342153784</v>
      </c>
    </row>
    <row r="1223" spans="1:9" ht="13.5" x14ac:dyDescent="0.25">
      <c r="A1223" s="3">
        <f>TITRES_STAT!B1226</f>
        <v>43790</v>
      </c>
      <c r="B1223" s="6">
        <f>TITRES_STAT!D1226</f>
        <v>5.6631999999999998</v>
      </c>
      <c r="C1223" s="2">
        <f t="shared" si="171"/>
        <v>0.15179999999999971</v>
      </c>
      <c r="D1223" s="2">
        <f t="shared" si="172"/>
        <v>0.15179999999999971</v>
      </c>
      <c r="E1223" s="2">
        <f t="shared" si="173"/>
        <v>0</v>
      </c>
      <c r="F1223" s="2">
        <f t="shared" si="170"/>
        <v>2.9810070364261022E-2</v>
      </c>
      <c r="G1223" s="2">
        <f t="shared" si="170"/>
        <v>2.8603108675200394E-2</v>
      </c>
      <c r="H1223" s="2">
        <f t="shared" si="166"/>
        <v>1.0421968710732163</v>
      </c>
      <c r="I1223" s="2">
        <f t="shared" si="167"/>
        <v>51.033124466864969</v>
      </c>
    </row>
    <row r="1224" spans="1:9" ht="13.5" x14ac:dyDescent="0.25">
      <c r="A1224" s="3">
        <f>TITRES_STAT!B1227</f>
        <v>43791</v>
      </c>
      <c r="B1224" s="6">
        <f>TITRES_STAT!D1227</f>
        <v>5.6177000000000001</v>
      </c>
      <c r="C1224" s="2">
        <f t="shared" si="171"/>
        <v>-4.5499999999999652E-2</v>
      </c>
      <c r="D1224" s="2">
        <f t="shared" si="172"/>
        <v>0</v>
      </c>
      <c r="E1224" s="2">
        <f t="shared" si="173"/>
        <v>4.5499999999999652E-2</v>
      </c>
      <c r="F1224" s="2">
        <f t="shared" si="170"/>
        <v>2.7680779623956663E-2</v>
      </c>
      <c r="G1224" s="2">
        <f t="shared" si="170"/>
        <v>2.9810029484114625E-2</v>
      </c>
      <c r="H1224" s="2">
        <f t="shared" si="166"/>
        <v>0.92857270197291786</v>
      </c>
      <c r="I1224" s="2">
        <f t="shared" si="167"/>
        <v>48.148182384983144</v>
      </c>
    </row>
    <row r="1225" spans="1:9" ht="13.5" x14ac:dyDescent="0.25">
      <c r="A1225" s="3">
        <f>TITRES_STAT!B1228</f>
        <v>43794</v>
      </c>
      <c r="B1225" s="6">
        <f>TITRES_STAT!D1228</f>
        <v>5.6177000000000001</v>
      </c>
      <c r="C1225" s="2">
        <f t="shared" si="171"/>
        <v>0</v>
      </c>
      <c r="D1225" s="2">
        <f t="shared" si="172"/>
        <v>0</v>
      </c>
      <c r="E1225" s="2">
        <f t="shared" si="173"/>
        <v>0</v>
      </c>
      <c r="F1225" s="2">
        <f t="shared" si="170"/>
        <v>2.5703581079388329E-2</v>
      </c>
      <c r="G1225" s="2">
        <f t="shared" si="170"/>
        <v>2.7680741663820722E-2</v>
      </c>
      <c r="H1225" s="2">
        <f t="shared" si="166"/>
        <v>0.92857270197291786</v>
      </c>
      <c r="I1225" s="2">
        <f t="shared" si="167"/>
        <v>48.148182384983144</v>
      </c>
    </row>
    <row r="1226" spans="1:9" ht="13.5" x14ac:dyDescent="0.25">
      <c r="A1226" s="3">
        <f>TITRES_STAT!B1229</f>
        <v>43795</v>
      </c>
      <c r="B1226" s="6">
        <f>TITRES_STAT!D1229</f>
        <v>5.5796999999999999</v>
      </c>
      <c r="C1226" s="2">
        <f t="shared" si="171"/>
        <v>-3.8000000000000256E-2</v>
      </c>
      <c r="D1226" s="2">
        <f t="shared" si="172"/>
        <v>0</v>
      </c>
      <c r="E1226" s="2">
        <f t="shared" si="173"/>
        <v>3.8000000000000256E-2</v>
      </c>
      <c r="F1226" s="2">
        <f t="shared" si="170"/>
        <v>2.3867611002289162E-2</v>
      </c>
      <c r="G1226" s="2">
        <f t="shared" si="170"/>
        <v>2.8417831544976402E-2</v>
      </c>
      <c r="H1226" s="2">
        <f t="shared" si="166"/>
        <v>0.83988150061746669</v>
      </c>
      <c r="I1226" s="2">
        <f t="shared" si="167"/>
        <v>45.648673587706675</v>
      </c>
    </row>
    <row r="1227" spans="1:9" ht="13.5" x14ac:dyDescent="0.25">
      <c r="A1227" s="3">
        <f>TITRES_STAT!B1230</f>
        <v>43796</v>
      </c>
      <c r="B1227" s="6">
        <f>TITRES_STAT!D1230</f>
        <v>5.6177000000000001</v>
      </c>
      <c r="C1227" s="2">
        <f t="shared" si="171"/>
        <v>3.8000000000000256E-2</v>
      </c>
      <c r="D1227" s="2">
        <f t="shared" si="172"/>
        <v>3.8000000000000256E-2</v>
      </c>
      <c r="E1227" s="2">
        <f t="shared" si="173"/>
        <v>0</v>
      </c>
      <c r="F1227" s="2">
        <f t="shared" si="170"/>
        <v>2.4877067359268527E-2</v>
      </c>
      <c r="G1227" s="2">
        <f t="shared" si="170"/>
        <v>2.6387986434620946E-2</v>
      </c>
      <c r="H1227" s="2">
        <f t="shared" si="166"/>
        <v>0.94274216113094189</v>
      </c>
      <c r="I1227" s="2">
        <f t="shared" si="167"/>
        <v>48.526365463862525</v>
      </c>
    </row>
    <row r="1228" spans="1:9" ht="13.5" x14ac:dyDescent="0.25">
      <c r="A1228" s="3">
        <f>TITRES_STAT!B1231</f>
        <v>43797</v>
      </c>
      <c r="B1228" s="6">
        <f>TITRES_STAT!D1231</f>
        <v>5.6177000000000001</v>
      </c>
      <c r="C1228" s="2">
        <f t="shared" si="171"/>
        <v>0</v>
      </c>
      <c r="D1228" s="2">
        <f t="shared" si="172"/>
        <v>0</v>
      </c>
      <c r="E1228" s="2">
        <f t="shared" si="173"/>
        <v>0</v>
      </c>
      <c r="F1228" s="2">
        <f t="shared" si="170"/>
        <v>2.3100133976463631E-2</v>
      </c>
      <c r="G1228" s="2">
        <f t="shared" si="170"/>
        <v>2.4503130260719451E-2</v>
      </c>
      <c r="H1228" s="2">
        <f t="shared" si="166"/>
        <v>0.94274216113094167</v>
      </c>
      <c r="I1228" s="2">
        <f t="shared" si="167"/>
        <v>48.526365463862525</v>
      </c>
    </row>
    <row r="1229" spans="1:9" ht="13.5" x14ac:dyDescent="0.25">
      <c r="A1229" s="3">
        <f>TITRES_STAT!B1232</f>
        <v>43798</v>
      </c>
      <c r="B1229" s="6">
        <f>TITRES_STAT!D1232</f>
        <v>5.4507000000000003</v>
      </c>
      <c r="C1229" s="2">
        <f t="shared" si="171"/>
        <v>-0.16699999999999982</v>
      </c>
      <c r="D1229" s="2">
        <f t="shared" si="172"/>
        <v>0</v>
      </c>
      <c r="E1229" s="2">
        <f t="shared" si="173"/>
        <v>0.16699999999999982</v>
      </c>
      <c r="F1229" s="2">
        <f t="shared" ref="F1229:G1244" si="174">((F1228*13)+D1229)/14</f>
        <v>2.1450124406716228E-2</v>
      </c>
      <c r="G1229" s="2">
        <f t="shared" si="174"/>
        <v>3.4681478099239479E-2</v>
      </c>
      <c r="H1229" s="2">
        <f t="shared" si="166"/>
        <v>0.61848933731537248</v>
      </c>
      <c r="I1229" s="2">
        <f t="shared" si="167"/>
        <v>38.213988999227865</v>
      </c>
    </row>
    <row r="1230" spans="1:9" ht="13.5" x14ac:dyDescent="0.25">
      <c r="A1230" s="3">
        <f>TITRES_STAT!B1233</f>
        <v>43801</v>
      </c>
      <c r="B1230" s="6">
        <f>TITRES_STAT!D1233</f>
        <v>5.4507000000000003</v>
      </c>
      <c r="C1230" s="2">
        <f t="shared" si="171"/>
        <v>0</v>
      </c>
      <c r="D1230" s="2">
        <f t="shared" si="172"/>
        <v>0</v>
      </c>
      <c r="E1230" s="2">
        <f t="shared" si="173"/>
        <v>0</v>
      </c>
      <c r="F1230" s="2">
        <f t="shared" si="174"/>
        <v>1.9917972663379354E-2</v>
      </c>
      <c r="G1230" s="2">
        <f t="shared" si="174"/>
        <v>3.2204229663579519E-2</v>
      </c>
      <c r="H1230" s="2">
        <f t="shared" si="166"/>
        <v>0.61848933731537237</v>
      </c>
      <c r="I1230" s="2">
        <f t="shared" si="167"/>
        <v>38.213988999227865</v>
      </c>
    </row>
    <row r="1231" spans="1:9" ht="13.5" x14ac:dyDescent="0.25">
      <c r="A1231" s="3">
        <f>TITRES_STAT!B1234</f>
        <v>43802</v>
      </c>
      <c r="B1231" s="6">
        <f>TITRES_STAT!D1234</f>
        <v>5.6025</v>
      </c>
      <c r="C1231" s="2">
        <f t="shared" si="171"/>
        <v>0.15179999999999971</v>
      </c>
      <c r="D1231" s="2">
        <f t="shared" si="172"/>
        <v>0.15179999999999971</v>
      </c>
      <c r="E1231" s="2">
        <f t="shared" si="173"/>
        <v>0</v>
      </c>
      <c r="F1231" s="2">
        <f t="shared" si="174"/>
        <v>2.9338117473137949E-2</v>
      </c>
      <c r="G1231" s="2">
        <f t="shared" si="174"/>
        <v>2.990392754475241E-2</v>
      </c>
      <c r="H1231" s="2">
        <f t="shared" si="166"/>
        <v>0.98107907161132246</v>
      </c>
      <c r="I1231" s="2">
        <f t="shared" si="167"/>
        <v>49.522459031044932</v>
      </c>
    </row>
    <row r="1232" spans="1:9" ht="13.5" x14ac:dyDescent="0.25">
      <c r="A1232" s="3">
        <f>TITRES_STAT!B1235</f>
        <v>43803</v>
      </c>
      <c r="B1232" s="6">
        <f>TITRES_STAT!D1235</f>
        <v>5.7694999999999999</v>
      </c>
      <c r="C1232" s="2">
        <f t="shared" si="171"/>
        <v>0.16699999999999982</v>
      </c>
      <c r="D1232" s="2">
        <f t="shared" si="172"/>
        <v>0.16699999999999982</v>
      </c>
      <c r="E1232" s="2">
        <f t="shared" si="173"/>
        <v>0</v>
      </c>
      <c r="F1232" s="2">
        <f t="shared" si="174"/>
        <v>3.9171109082199514E-2</v>
      </c>
      <c r="G1232" s="2">
        <f t="shared" si="174"/>
        <v>2.7767932720127238E-2</v>
      </c>
      <c r="H1232" s="2">
        <f t="shared" si="166"/>
        <v>1.4106598959672221</v>
      </c>
      <c r="I1232" s="2">
        <f t="shared" si="167"/>
        <v>58.517582605787993</v>
      </c>
    </row>
    <row r="1233" spans="1:9" ht="13.5" x14ac:dyDescent="0.25">
      <c r="A1233" s="3">
        <f>TITRES_STAT!B1236</f>
        <v>43804</v>
      </c>
      <c r="B1233" s="6">
        <f>TITRES_STAT!D1236</f>
        <v>5.8453999999999997</v>
      </c>
      <c r="C1233" s="2">
        <f t="shared" si="171"/>
        <v>7.5899999999999856E-2</v>
      </c>
      <c r="D1233" s="2">
        <f t="shared" si="172"/>
        <v>7.5899999999999856E-2</v>
      </c>
      <c r="E1233" s="2">
        <f t="shared" si="173"/>
        <v>0</v>
      </c>
      <c r="F1233" s="2">
        <f t="shared" si="174"/>
        <v>4.1794601290613818E-2</v>
      </c>
      <c r="G1233" s="2">
        <f t="shared" si="174"/>
        <v>2.5784508954403866E-2</v>
      </c>
      <c r="H1233" s="2">
        <f t="shared" ref="H1233:H1296" si="175">F1233/G1233</f>
        <v>1.6209190318311455</v>
      </c>
      <c r="I1233" s="2">
        <f t="shared" ref="I1233:I1296" si="176">IF(G1233=0,100,100-(100/(1+H1233)))</f>
        <v>61.84544475220455</v>
      </c>
    </row>
    <row r="1234" spans="1:9" ht="13.5" x14ac:dyDescent="0.25">
      <c r="A1234" s="3">
        <f>TITRES_STAT!B1237</f>
        <v>43805</v>
      </c>
      <c r="B1234" s="6">
        <f>TITRES_STAT!D1237</f>
        <v>5.8377999999999997</v>
      </c>
      <c r="C1234" s="2">
        <f t="shared" si="171"/>
        <v>-7.6000000000000512E-3</v>
      </c>
      <c r="D1234" s="2">
        <f t="shared" si="172"/>
        <v>0</v>
      </c>
      <c r="E1234" s="2">
        <f t="shared" si="173"/>
        <v>7.6000000000000512E-3</v>
      </c>
      <c r="F1234" s="2">
        <f t="shared" si="174"/>
        <v>3.8809272626998549E-2</v>
      </c>
      <c r="G1234" s="2">
        <f t="shared" si="174"/>
        <v>2.4485615457660734E-2</v>
      </c>
      <c r="H1234" s="2">
        <f t="shared" si="175"/>
        <v>1.5849825255201588</v>
      </c>
      <c r="I1234" s="2">
        <f t="shared" si="176"/>
        <v>61.315018955542975</v>
      </c>
    </row>
    <row r="1235" spans="1:9" ht="13.5" x14ac:dyDescent="0.25">
      <c r="A1235" s="3">
        <f>TITRES_STAT!B1238</f>
        <v>43808</v>
      </c>
      <c r="B1235" s="6">
        <f>TITRES_STAT!D1238</f>
        <v>5.9212999999999996</v>
      </c>
      <c r="C1235" s="2">
        <f t="shared" si="171"/>
        <v>8.3499999999999908E-2</v>
      </c>
      <c r="D1235" s="2">
        <f t="shared" si="172"/>
        <v>8.3499999999999908E-2</v>
      </c>
      <c r="E1235" s="2">
        <f t="shared" si="173"/>
        <v>0</v>
      </c>
      <c r="F1235" s="2">
        <f t="shared" si="174"/>
        <v>4.2001467439355789E-2</v>
      </c>
      <c r="G1235" s="2">
        <f t="shared" si="174"/>
        <v>2.2736642924970681E-2</v>
      </c>
      <c r="H1235" s="2">
        <f t="shared" si="175"/>
        <v>1.8473029452042533</v>
      </c>
      <c r="I1235" s="2">
        <f t="shared" si="176"/>
        <v>64.879044511778702</v>
      </c>
    </row>
    <row r="1236" spans="1:9" ht="13.5" x14ac:dyDescent="0.25">
      <c r="A1236" s="3">
        <f>TITRES_STAT!B1239</f>
        <v>43809</v>
      </c>
      <c r="B1236" s="6">
        <f>TITRES_STAT!D1239</f>
        <v>5.9212999999999996</v>
      </c>
      <c r="C1236" s="2">
        <f t="shared" si="171"/>
        <v>0</v>
      </c>
      <c r="D1236" s="2">
        <f t="shared" si="172"/>
        <v>0</v>
      </c>
      <c r="E1236" s="2">
        <f t="shared" si="173"/>
        <v>0</v>
      </c>
      <c r="F1236" s="2">
        <f t="shared" si="174"/>
        <v>3.900136262225895E-2</v>
      </c>
      <c r="G1236" s="2">
        <f t="shared" si="174"/>
        <v>2.1112597001758489E-2</v>
      </c>
      <c r="H1236" s="2">
        <f t="shared" si="175"/>
        <v>1.8473029452042535</v>
      </c>
      <c r="I1236" s="2">
        <f t="shared" si="176"/>
        <v>64.879044511778702</v>
      </c>
    </row>
    <row r="1237" spans="1:9" ht="13.5" x14ac:dyDescent="0.25">
      <c r="A1237" s="3">
        <f>TITRES_STAT!B1240</f>
        <v>43810</v>
      </c>
      <c r="B1237" s="6">
        <f>TITRES_STAT!D1240</f>
        <v>5.9973000000000001</v>
      </c>
      <c r="C1237" s="2">
        <f t="shared" si="171"/>
        <v>7.6000000000000512E-2</v>
      </c>
      <c r="D1237" s="2">
        <f t="shared" si="172"/>
        <v>7.6000000000000512E-2</v>
      </c>
      <c r="E1237" s="2">
        <f t="shared" si="173"/>
        <v>0</v>
      </c>
      <c r="F1237" s="2">
        <f t="shared" si="174"/>
        <v>4.1644122434954779E-2</v>
      </c>
      <c r="G1237" s="2">
        <f t="shared" si="174"/>
        <v>1.9604554358775738E-2</v>
      </c>
      <c r="H1237" s="2">
        <f t="shared" si="175"/>
        <v>2.1242065324638864</v>
      </c>
      <c r="I1237" s="2">
        <f t="shared" si="176"/>
        <v>67.991872828863336</v>
      </c>
    </row>
    <row r="1238" spans="1:9" ht="13.5" x14ac:dyDescent="0.25">
      <c r="A1238" s="3">
        <f>TITRES_STAT!B1241</f>
        <v>43811</v>
      </c>
      <c r="B1238" s="6">
        <f>TITRES_STAT!D1241</f>
        <v>6.0124000000000004</v>
      </c>
      <c r="C1238" s="2">
        <f t="shared" si="171"/>
        <v>1.5100000000000335E-2</v>
      </c>
      <c r="D1238" s="2">
        <f t="shared" si="172"/>
        <v>1.5100000000000335E-2</v>
      </c>
      <c r="E1238" s="2">
        <f t="shared" si="173"/>
        <v>0</v>
      </c>
      <c r="F1238" s="2">
        <f t="shared" si="174"/>
        <v>3.9748113689600892E-2</v>
      </c>
      <c r="G1238" s="2">
        <f t="shared" si="174"/>
        <v>1.8204229047434611E-2</v>
      </c>
      <c r="H1238" s="2">
        <f t="shared" si="175"/>
        <v>2.1834549316002101</v>
      </c>
      <c r="I1238" s="2">
        <f t="shared" si="176"/>
        <v>68.587587338723992</v>
      </c>
    </row>
    <row r="1239" spans="1:9" ht="13.5" x14ac:dyDescent="0.25">
      <c r="A1239" s="3">
        <f>TITRES_STAT!B1242</f>
        <v>43812</v>
      </c>
      <c r="B1239" s="6">
        <f>TITRES_STAT!D1242</f>
        <v>5.9212999999999996</v>
      </c>
      <c r="C1239" s="2">
        <f t="shared" si="171"/>
        <v>-9.1100000000000847E-2</v>
      </c>
      <c r="D1239" s="2">
        <f t="shared" si="172"/>
        <v>0</v>
      </c>
      <c r="E1239" s="2">
        <f t="shared" si="173"/>
        <v>9.1100000000000847E-2</v>
      </c>
      <c r="F1239" s="2">
        <f t="shared" si="174"/>
        <v>3.6908962711772256E-2</v>
      </c>
      <c r="G1239" s="2">
        <f t="shared" si="174"/>
        <v>2.341106982976077E-2</v>
      </c>
      <c r="H1239" s="2">
        <f t="shared" si="175"/>
        <v>1.5765602759790416</v>
      </c>
      <c r="I1239" s="2">
        <f t="shared" si="176"/>
        <v>61.188565649991638</v>
      </c>
    </row>
    <row r="1240" spans="1:9" ht="13.5" x14ac:dyDescent="0.25">
      <c r="A1240" s="3">
        <f>TITRES_STAT!B1243</f>
        <v>43815</v>
      </c>
      <c r="B1240" s="6">
        <f>TITRES_STAT!D1243</f>
        <v>5.9212999999999996</v>
      </c>
      <c r="C1240" s="2">
        <f t="shared" si="171"/>
        <v>0</v>
      </c>
      <c r="D1240" s="2">
        <f t="shared" si="172"/>
        <v>0</v>
      </c>
      <c r="E1240" s="2">
        <f t="shared" si="173"/>
        <v>0</v>
      </c>
      <c r="F1240" s="2">
        <f t="shared" si="174"/>
        <v>3.4272608232359954E-2</v>
      </c>
      <c r="G1240" s="2">
        <f t="shared" si="174"/>
        <v>2.1738850556206429E-2</v>
      </c>
      <c r="H1240" s="2">
        <f t="shared" si="175"/>
        <v>1.5765602759790418</v>
      </c>
      <c r="I1240" s="2">
        <f t="shared" si="176"/>
        <v>61.188565649991645</v>
      </c>
    </row>
    <row r="1241" spans="1:9" ht="13.5" x14ac:dyDescent="0.25">
      <c r="A1241" s="3">
        <f>TITRES_STAT!B1244</f>
        <v>43816</v>
      </c>
      <c r="B1241" s="6">
        <f>TITRES_STAT!D1244</f>
        <v>5.9062000000000001</v>
      </c>
      <c r="C1241" s="2">
        <f t="shared" si="171"/>
        <v>-1.5099999999999447E-2</v>
      </c>
      <c r="D1241" s="2">
        <f t="shared" si="172"/>
        <v>0</v>
      </c>
      <c r="E1241" s="2">
        <f t="shared" si="173"/>
        <v>1.5099999999999447E-2</v>
      </c>
      <c r="F1241" s="2">
        <f t="shared" si="174"/>
        <v>3.1824564787191388E-2</v>
      </c>
      <c r="G1241" s="2">
        <f t="shared" si="174"/>
        <v>2.1264646945048787E-2</v>
      </c>
      <c r="H1241" s="2">
        <f t="shared" si="175"/>
        <v>1.4965950231589125</v>
      </c>
      <c r="I1241" s="2">
        <f t="shared" si="176"/>
        <v>59.945446068593384</v>
      </c>
    </row>
    <row r="1242" spans="1:9" ht="13.5" x14ac:dyDescent="0.25">
      <c r="A1242" s="3">
        <f>TITRES_STAT!B1245</f>
        <v>43817</v>
      </c>
      <c r="B1242" s="6">
        <f>TITRES_STAT!D1245</f>
        <v>5.8681999999999999</v>
      </c>
      <c r="C1242" s="2">
        <f t="shared" si="171"/>
        <v>-3.8000000000000256E-2</v>
      </c>
      <c r="D1242" s="2">
        <f t="shared" si="172"/>
        <v>0</v>
      </c>
      <c r="E1242" s="2">
        <f t="shared" si="173"/>
        <v>3.8000000000000256E-2</v>
      </c>
      <c r="F1242" s="2">
        <f t="shared" si="174"/>
        <v>2.9551381588106291E-2</v>
      </c>
      <c r="G1242" s="2">
        <f t="shared" si="174"/>
        <v>2.2460029306116753E-2</v>
      </c>
      <c r="H1242" s="2">
        <f t="shared" si="175"/>
        <v>1.3157321028097806</v>
      </c>
      <c r="I1242" s="2">
        <f t="shared" si="176"/>
        <v>56.817112014526401</v>
      </c>
    </row>
    <row r="1243" spans="1:9" ht="13.5" x14ac:dyDescent="0.25">
      <c r="A1243" s="3">
        <f>TITRES_STAT!B1246</f>
        <v>43818</v>
      </c>
      <c r="B1243" s="6">
        <f>TITRES_STAT!D1246</f>
        <v>5.7618999999999998</v>
      </c>
      <c r="C1243" s="2">
        <f t="shared" si="171"/>
        <v>-0.10630000000000006</v>
      </c>
      <c r="D1243" s="2">
        <f t="shared" si="172"/>
        <v>0</v>
      </c>
      <c r="E1243" s="2">
        <f t="shared" si="173"/>
        <v>0.10630000000000006</v>
      </c>
      <c r="F1243" s="2">
        <f t="shared" si="174"/>
        <v>2.7440568617527271E-2</v>
      </c>
      <c r="G1243" s="2">
        <f t="shared" si="174"/>
        <v>2.8448598641394131E-2</v>
      </c>
      <c r="H1243" s="2">
        <f t="shared" si="175"/>
        <v>0.96456661937645938</v>
      </c>
      <c r="I1243" s="2">
        <f t="shared" si="176"/>
        <v>49.098188366989895</v>
      </c>
    </row>
    <row r="1244" spans="1:9" ht="13.5" x14ac:dyDescent="0.25">
      <c r="A1244" s="3">
        <f>TITRES_STAT!B1247</f>
        <v>43819</v>
      </c>
      <c r="B1244" s="6">
        <f>TITRES_STAT!D1247</f>
        <v>5.9062000000000001</v>
      </c>
      <c r="C1244" s="2">
        <f t="shared" si="171"/>
        <v>0.14430000000000032</v>
      </c>
      <c r="D1244" s="2">
        <f t="shared" si="172"/>
        <v>0.14430000000000032</v>
      </c>
      <c r="E1244" s="2">
        <f t="shared" si="173"/>
        <v>0</v>
      </c>
      <c r="F1244" s="2">
        <f t="shared" si="174"/>
        <v>3.5787670859132488E-2</v>
      </c>
      <c r="G1244" s="2">
        <f t="shared" si="174"/>
        <v>2.6416555881294549E-2</v>
      </c>
      <c r="H1244" s="2">
        <f t="shared" si="175"/>
        <v>1.3547440105344537</v>
      </c>
      <c r="I1244" s="2">
        <f t="shared" si="176"/>
        <v>57.532538758935786</v>
      </c>
    </row>
    <row r="1245" spans="1:9" ht="13.5" x14ac:dyDescent="0.25">
      <c r="A1245" s="3">
        <f>TITRES_STAT!B1248</f>
        <v>43822</v>
      </c>
      <c r="B1245" s="6">
        <f>TITRES_STAT!D1248</f>
        <v>5.9212999999999996</v>
      </c>
      <c r="C1245" s="2">
        <f t="shared" si="171"/>
        <v>1.5099999999999447E-2</v>
      </c>
      <c r="D1245" s="2">
        <f t="shared" si="172"/>
        <v>1.5099999999999447E-2</v>
      </c>
      <c r="E1245" s="2">
        <f t="shared" si="173"/>
        <v>0</v>
      </c>
      <c r="F1245" s="2">
        <f t="shared" ref="F1245:G1260" si="177">((F1244*13)+D1245)/14</f>
        <v>3.4309980083480129E-2</v>
      </c>
      <c r="G1245" s="2">
        <f t="shared" si="177"/>
        <v>2.4529659032630654E-2</v>
      </c>
      <c r="H1245" s="2">
        <f t="shared" si="175"/>
        <v>1.3987141051507961</v>
      </c>
      <c r="I1245" s="2">
        <f t="shared" si="176"/>
        <v>58.310996802299847</v>
      </c>
    </row>
    <row r="1246" spans="1:9" ht="13.5" x14ac:dyDescent="0.25">
      <c r="A1246" s="3">
        <f>TITRES_STAT!B1249</f>
        <v>43823</v>
      </c>
      <c r="B1246" s="6">
        <f>TITRES_STAT!D1249</f>
        <v>5.9212999999999996</v>
      </c>
      <c r="C1246" s="2">
        <f t="shared" si="171"/>
        <v>0</v>
      </c>
      <c r="D1246" s="2">
        <f t="shared" si="172"/>
        <v>0</v>
      </c>
      <c r="E1246" s="2">
        <f t="shared" si="173"/>
        <v>0</v>
      </c>
      <c r="F1246" s="2">
        <f t="shared" si="177"/>
        <v>3.1859267220374403E-2</v>
      </c>
      <c r="G1246" s="2">
        <f t="shared" si="177"/>
        <v>2.2777540530299893E-2</v>
      </c>
      <c r="H1246" s="2">
        <f t="shared" si="175"/>
        <v>1.3987141051507961</v>
      </c>
      <c r="I1246" s="2">
        <f t="shared" si="176"/>
        <v>58.310996802299847</v>
      </c>
    </row>
    <row r="1247" spans="1:9" ht="13.5" x14ac:dyDescent="0.25">
      <c r="A1247" s="3">
        <f>TITRES_STAT!B1250</f>
        <v>43824</v>
      </c>
      <c r="B1247" s="6">
        <f>TITRES_STAT!D1250</f>
        <v>5.9973000000000001</v>
      </c>
      <c r="C1247" s="2">
        <f t="shared" si="171"/>
        <v>7.6000000000000512E-2</v>
      </c>
      <c r="D1247" s="2">
        <f t="shared" si="172"/>
        <v>7.6000000000000512E-2</v>
      </c>
      <c r="E1247" s="2">
        <f t="shared" si="173"/>
        <v>0</v>
      </c>
      <c r="F1247" s="2">
        <f t="shared" si="177"/>
        <v>3.5012176704633406E-2</v>
      </c>
      <c r="G1247" s="2">
        <f t="shared" si="177"/>
        <v>2.1150573349564186E-2</v>
      </c>
      <c r="H1247" s="2">
        <f t="shared" si="175"/>
        <v>1.6553771912454962</v>
      </c>
      <c r="I1247" s="2">
        <f t="shared" si="176"/>
        <v>62.340566782870006</v>
      </c>
    </row>
    <row r="1248" spans="1:9" ht="13.5" x14ac:dyDescent="0.25">
      <c r="A1248" s="3">
        <f>TITRES_STAT!B1251</f>
        <v>43825</v>
      </c>
      <c r="B1248" s="6">
        <f>TITRES_STAT!D1251</f>
        <v>5.9973000000000001</v>
      </c>
      <c r="C1248" s="2">
        <f t="shared" si="171"/>
        <v>0</v>
      </c>
      <c r="D1248" s="2">
        <f t="shared" si="172"/>
        <v>0</v>
      </c>
      <c r="E1248" s="2">
        <f t="shared" si="173"/>
        <v>0</v>
      </c>
      <c r="F1248" s="2">
        <f t="shared" si="177"/>
        <v>3.2511306940016735E-2</v>
      </c>
      <c r="G1248" s="2">
        <f t="shared" si="177"/>
        <v>1.9639818110309602E-2</v>
      </c>
      <c r="H1248" s="2">
        <f t="shared" si="175"/>
        <v>1.655377191245496</v>
      </c>
      <c r="I1248" s="2">
        <f t="shared" si="176"/>
        <v>62.340566782869999</v>
      </c>
    </row>
    <row r="1249" spans="1:9" ht="13.5" x14ac:dyDescent="0.25">
      <c r="A1249" s="3">
        <f>TITRES_STAT!B1252</f>
        <v>43826</v>
      </c>
      <c r="B1249" s="6">
        <f>TITRES_STAT!D1252</f>
        <v>5.9973000000000001</v>
      </c>
      <c r="C1249" s="2">
        <f t="shared" si="171"/>
        <v>0</v>
      </c>
      <c r="D1249" s="2">
        <f t="shared" si="172"/>
        <v>0</v>
      </c>
      <c r="E1249" s="2">
        <f t="shared" si="173"/>
        <v>0</v>
      </c>
      <c r="F1249" s="2">
        <f t="shared" si="177"/>
        <v>3.0189070730015539E-2</v>
      </c>
      <c r="G1249" s="2">
        <f t="shared" si="177"/>
        <v>1.8236973959573199E-2</v>
      </c>
      <c r="H1249" s="2">
        <f t="shared" si="175"/>
        <v>1.6553771912454964</v>
      </c>
      <c r="I1249" s="2">
        <f t="shared" si="176"/>
        <v>62.340566782870006</v>
      </c>
    </row>
    <row r="1250" spans="1:9" ht="13.5" x14ac:dyDescent="0.25">
      <c r="A1250" s="3">
        <f>TITRES_STAT!B1253</f>
        <v>43829</v>
      </c>
      <c r="B1250" s="6">
        <f>TITRES_STAT!D1253</f>
        <v>5.9973000000000001</v>
      </c>
      <c r="C1250" s="2">
        <f t="shared" si="171"/>
        <v>0</v>
      </c>
      <c r="D1250" s="2">
        <f t="shared" si="172"/>
        <v>0</v>
      </c>
      <c r="E1250" s="2">
        <f t="shared" si="173"/>
        <v>0</v>
      </c>
      <c r="F1250" s="2">
        <f t="shared" si="177"/>
        <v>2.8032708535014432E-2</v>
      </c>
      <c r="G1250" s="2">
        <f t="shared" si="177"/>
        <v>1.6934332962460826E-2</v>
      </c>
      <c r="H1250" s="2">
        <f t="shared" si="175"/>
        <v>1.6553771912454966</v>
      </c>
      <c r="I1250" s="2">
        <f t="shared" si="176"/>
        <v>62.340566782870006</v>
      </c>
    </row>
    <row r="1251" spans="1:9" ht="13.5" x14ac:dyDescent="0.25">
      <c r="A1251" s="3">
        <f>TITRES_STAT!B1254</f>
        <v>43830</v>
      </c>
      <c r="B1251" s="6">
        <f>TITRES_STAT!D1254</f>
        <v>6.0655999999999999</v>
      </c>
      <c r="C1251" s="2">
        <f t="shared" si="171"/>
        <v>6.8299999999999805E-2</v>
      </c>
      <c r="D1251" s="2">
        <f t="shared" si="172"/>
        <v>6.8299999999999805E-2</v>
      </c>
      <c r="E1251" s="2">
        <f t="shared" si="173"/>
        <v>0</v>
      </c>
      <c r="F1251" s="2">
        <f t="shared" si="177"/>
        <v>3.0908943639656242E-2</v>
      </c>
      <c r="G1251" s="2">
        <f t="shared" si="177"/>
        <v>1.572473775085648E-2</v>
      </c>
      <c r="H1251" s="2">
        <f t="shared" si="175"/>
        <v>1.9656253814454059</v>
      </c>
      <c r="I1251" s="2">
        <f t="shared" si="176"/>
        <v>66.280299384522621</v>
      </c>
    </row>
    <row r="1252" spans="1:9" ht="13.5" x14ac:dyDescent="0.25">
      <c r="A1252" s="3">
        <f>TITRES_STAT!B1255</f>
        <v>43832</v>
      </c>
      <c r="B1252" s="6">
        <f>TITRES_STAT!D1255</f>
        <v>6.0655999999999999</v>
      </c>
      <c r="C1252" s="2">
        <f t="shared" si="171"/>
        <v>0</v>
      </c>
      <c r="D1252" s="2">
        <f t="shared" si="172"/>
        <v>0</v>
      </c>
      <c r="E1252" s="2">
        <f t="shared" si="173"/>
        <v>0</v>
      </c>
      <c r="F1252" s="2">
        <f t="shared" si="177"/>
        <v>2.8701161951109368E-2</v>
      </c>
      <c r="G1252" s="2">
        <f t="shared" si="177"/>
        <v>1.4601542197223875E-2</v>
      </c>
      <c r="H1252" s="2">
        <f t="shared" si="175"/>
        <v>1.9656253814454059</v>
      </c>
      <c r="I1252" s="2">
        <f t="shared" si="176"/>
        <v>66.280299384522621</v>
      </c>
    </row>
    <row r="1253" spans="1:9" ht="13.5" x14ac:dyDescent="0.25">
      <c r="A1253" s="3">
        <f>TITRES_STAT!B1256</f>
        <v>43833</v>
      </c>
      <c r="B1253" s="6">
        <f>TITRES_STAT!D1256</f>
        <v>5.8834</v>
      </c>
      <c r="C1253" s="2">
        <f t="shared" si="171"/>
        <v>-0.18219999999999992</v>
      </c>
      <c r="D1253" s="2">
        <f t="shared" si="172"/>
        <v>0</v>
      </c>
      <c r="E1253" s="2">
        <f t="shared" si="173"/>
        <v>0.18219999999999992</v>
      </c>
      <c r="F1253" s="2">
        <f t="shared" si="177"/>
        <v>2.6651078954601556E-2</v>
      </c>
      <c r="G1253" s="2">
        <f t="shared" si="177"/>
        <v>2.6572860611707879E-2</v>
      </c>
      <c r="H1253" s="2">
        <f t="shared" si="175"/>
        <v>1.0029435424374</v>
      </c>
      <c r="I1253" s="2">
        <f t="shared" si="176"/>
        <v>50.073480414575691</v>
      </c>
    </row>
    <row r="1254" spans="1:9" ht="13.5" x14ac:dyDescent="0.25">
      <c r="A1254" s="3">
        <f>TITRES_STAT!B1257</f>
        <v>43836</v>
      </c>
      <c r="B1254" s="6">
        <f>TITRES_STAT!D1257</f>
        <v>5.8834</v>
      </c>
      <c r="C1254" s="2">
        <f t="shared" si="171"/>
        <v>0</v>
      </c>
      <c r="D1254" s="2">
        <f t="shared" si="172"/>
        <v>0</v>
      </c>
      <c r="E1254" s="2">
        <f t="shared" si="173"/>
        <v>0</v>
      </c>
      <c r="F1254" s="2">
        <f t="shared" si="177"/>
        <v>2.4747430457844301E-2</v>
      </c>
      <c r="G1254" s="2">
        <f t="shared" si="177"/>
        <v>2.4674799139443031E-2</v>
      </c>
      <c r="H1254" s="2">
        <f t="shared" si="175"/>
        <v>1.0029435424374</v>
      </c>
      <c r="I1254" s="2">
        <f t="shared" si="176"/>
        <v>50.073480414575691</v>
      </c>
    </row>
    <row r="1255" spans="1:9" ht="13.5" x14ac:dyDescent="0.25">
      <c r="A1255" s="3">
        <f>TITRES_STAT!B1258</f>
        <v>43837</v>
      </c>
      <c r="B1255" s="6">
        <f>TITRES_STAT!D1258</f>
        <v>5.7088000000000001</v>
      </c>
      <c r="C1255" s="2">
        <f t="shared" si="171"/>
        <v>-0.17459999999999987</v>
      </c>
      <c r="D1255" s="2">
        <f t="shared" si="172"/>
        <v>0</v>
      </c>
      <c r="E1255" s="2">
        <f t="shared" si="173"/>
        <v>0.17459999999999987</v>
      </c>
      <c r="F1255" s="2">
        <f t="shared" si="177"/>
        <v>2.2979756853712566E-2</v>
      </c>
      <c r="G1255" s="2">
        <f t="shared" si="177"/>
        <v>3.5383742058054231E-2</v>
      </c>
      <c r="H1255" s="2">
        <f t="shared" si="175"/>
        <v>0.64944393998830308</v>
      </c>
      <c r="I1255" s="2">
        <f t="shared" si="176"/>
        <v>39.373507898238024</v>
      </c>
    </row>
    <row r="1256" spans="1:9" ht="13.5" x14ac:dyDescent="0.25">
      <c r="A1256" s="3">
        <f>TITRES_STAT!B1259</f>
        <v>43838</v>
      </c>
      <c r="B1256" s="6">
        <f>TITRES_STAT!D1259</f>
        <v>5.5418000000000003</v>
      </c>
      <c r="C1256" s="2">
        <f t="shared" si="171"/>
        <v>-0.16699999999999982</v>
      </c>
      <c r="D1256" s="2">
        <f t="shared" si="172"/>
        <v>0</v>
      </c>
      <c r="E1256" s="2">
        <f t="shared" si="173"/>
        <v>0.16699999999999982</v>
      </c>
      <c r="F1256" s="2">
        <f t="shared" si="177"/>
        <v>2.1338345649875957E-2</v>
      </c>
      <c r="G1256" s="2">
        <f t="shared" si="177"/>
        <v>4.4784903339621769E-2</v>
      </c>
      <c r="H1256" s="2">
        <f t="shared" si="175"/>
        <v>0.47646291626575094</v>
      </c>
      <c r="I1256" s="2">
        <f t="shared" si="176"/>
        <v>32.270564402038232</v>
      </c>
    </row>
    <row r="1257" spans="1:9" ht="13.5" x14ac:dyDescent="0.25">
      <c r="A1257" s="3">
        <f>TITRES_STAT!B1260</f>
        <v>43839</v>
      </c>
      <c r="B1257" s="6">
        <f>TITRES_STAT!D1260</f>
        <v>5.4279000000000002</v>
      </c>
      <c r="C1257" s="2">
        <f t="shared" si="171"/>
        <v>-0.11390000000000011</v>
      </c>
      <c r="D1257" s="2">
        <f t="shared" si="172"/>
        <v>0</v>
      </c>
      <c r="E1257" s="2">
        <f t="shared" si="173"/>
        <v>0.11390000000000011</v>
      </c>
      <c r="F1257" s="2">
        <f t="shared" si="177"/>
        <v>1.9814178103456249E-2</v>
      </c>
      <c r="G1257" s="2">
        <f t="shared" si="177"/>
        <v>4.9721695958220222E-2</v>
      </c>
      <c r="H1257" s="2">
        <f t="shared" si="175"/>
        <v>0.39850165449114122</v>
      </c>
      <c r="I1257" s="2">
        <f t="shared" si="176"/>
        <v>28.494900468039845</v>
      </c>
    </row>
    <row r="1258" spans="1:9" ht="13.5" x14ac:dyDescent="0.25">
      <c r="A1258" s="3">
        <f>TITRES_STAT!B1261</f>
        <v>43840</v>
      </c>
      <c r="B1258" s="6">
        <f>TITRES_STAT!D1261</f>
        <v>5.3898999999999999</v>
      </c>
      <c r="C1258" s="2">
        <f t="shared" si="171"/>
        <v>-3.8000000000000256E-2</v>
      </c>
      <c r="D1258" s="2">
        <f t="shared" si="172"/>
        <v>0</v>
      </c>
      <c r="E1258" s="2">
        <f t="shared" si="173"/>
        <v>3.8000000000000256E-2</v>
      </c>
      <c r="F1258" s="2">
        <f t="shared" si="177"/>
        <v>1.839887966749509E-2</v>
      </c>
      <c r="G1258" s="2">
        <f t="shared" si="177"/>
        <v>4.8884431961204511E-2</v>
      </c>
      <c r="H1258" s="2">
        <f t="shared" si="175"/>
        <v>0.37637503248675863</v>
      </c>
      <c r="I1258" s="2">
        <f t="shared" si="176"/>
        <v>27.345383605712811</v>
      </c>
    </row>
    <row r="1259" spans="1:9" ht="13.5" x14ac:dyDescent="0.25">
      <c r="A1259" s="3">
        <f>TITRES_STAT!B1262</f>
        <v>43843</v>
      </c>
      <c r="B1259" s="6">
        <f>TITRES_STAT!D1262</f>
        <v>5.4279000000000002</v>
      </c>
      <c r="C1259" s="2">
        <f t="shared" si="171"/>
        <v>3.8000000000000256E-2</v>
      </c>
      <c r="D1259" s="2">
        <f t="shared" si="172"/>
        <v>3.8000000000000256E-2</v>
      </c>
      <c r="E1259" s="2">
        <f t="shared" si="173"/>
        <v>0</v>
      </c>
      <c r="F1259" s="2">
        <f t="shared" si="177"/>
        <v>1.9798959691245458E-2</v>
      </c>
      <c r="G1259" s="2">
        <f t="shared" si="177"/>
        <v>4.5392686821118473E-2</v>
      </c>
      <c r="H1259" s="2">
        <f t="shared" si="175"/>
        <v>0.43617069351431736</v>
      </c>
      <c r="I1259" s="2">
        <f t="shared" si="176"/>
        <v>30.370393678414729</v>
      </c>
    </row>
    <row r="1260" spans="1:9" ht="13.5" x14ac:dyDescent="0.25">
      <c r="A1260" s="3">
        <f>TITRES_STAT!B1263</f>
        <v>43845</v>
      </c>
      <c r="B1260" s="6">
        <f>TITRES_STAT!D1263</f>
        <v>5.5342000000000002</v>
      </c>
      <c r="C1260" s="2">
        <f t="shared" si="171"/>
        <v>0.10630000000000006</v>
      </c>
      <c r="D1260" s="2">
        <f t="shared" si="172"/>
        <v>0.10630000000000006</v>
      </c>
      <c r="E1260" s="2">
        <f t="shared" si="173"/>
        <v>0</v>
      </c>
      <c r="F1260" s="2">
        <f t="shared" si="177"/>
        <v>2.5977605427585072E-2</v>
      </c>
      <c r="G1260" s="2">
        <f t="shared" si="177"/>
        <v>4.215035204818144E-2</v>
      </c>
      <c r="H1260" s="2">
        <f t="shared" si="175"/>
        <v>0.61630814845604276</v>
      </c>
      <c r="I1260" s="2">
        <f t="shared" si="176"/>
        <v>38.130609503191764</v>
      </c>
    </row>
    <row r="1261" spans="1:9" ht="13.5" x14ac:dyDescent="0.25">
      <c r="A1261" s="3">
        <f>TITRES_STAT!B1264</f>
        <v>43846</v>
      </c>
      <c r="B1261" s="6">
        <f>TITRES_STAT!D1264</f>
        <v>5.5342000000000002</v>
      </c>
      <c r="C1261" s="2">
        <f t="shared" si="171"/>
        <v>0</v>
      </c>
      <c r="D1261" s="2">
        <f t="shared" si="172"/>
        <v>0</v>
      </c>
      <c r="E1261" s="2">
        <f t="shared" si="173"/>
        <v>0</v>
      </c>
      <c r="F1261" s="2">
        <f t="shared" ref="F1261:G1276" si="178">((F1260*13)+D1261)/14</f>
        <v>2.4122062182757566E-2</v>
      </c>
      <c r="G1261" s="2">
        <f t="shared" si="178"/>
        <v>3.9139612616168482E-2</v>
      </c>
      <c r="H1261" s="2">
        <f t="shared" si="175"/>
        <v>0.61630814845604265</v>
      </c>
      <c r="I1261" s="2">
        <f t="shared" si="176"/>
        <v>38.130609503191764</v>
      </c>
    </row>
    <row r="1262" spans="1:9" ht="13.5" x14ac:dyDescent="0.25">
      <c r="A1262" s="3">
        <f>TITRES_STAT!B1265</f>
        <v>43847</v>
      </c>
      <c r="B1262" s="6">
        <f>TITRES_STAT!D1265</f>
        <v>5.5796999999999999</v>
      </c>
      <c r="C1262" s="2">
        <f t="shared" si="171"/>
        <v>4.5499999999999652E-2</v>
      </c>
      <c r="D1262" s="2">
        <f t="shared" si="172"/>
        <v>4.5499999999999652E-2</v>
      </c>
      <c r="E1262" s="2">
        <f t="shared" si="173"/>
        <v>0</v>
      </c>
      <c r="F1262" s="2">
        <f t="shared" si="178"/>
        <v>2.5649057741131999E-2</v>
      </c>
      <c r="G1262" s="2">
        <f t="shared" si="178"/>
        <v>3.6343926000727875E-2</v>
      </c>
      <c r="H1262" s="2">
        <f t="shared" si="175"/>
        <v>0.70573161910516535</v>
      </c>
      <c r="I1262" s="2">
        <f t="shared" si="176"/>
        <v>41.374130091778184</v>
      </c>
    </row>
    <row r="1263" spans="1:9" ht="13.5" x14ac:dyDescent="0.25">
      <c r="A1263" s="3">
        <f>TITRES_STAT!B1266</f>
        <v>43850</v>
      </c>
      <c r="B1263" s="6">
        <f>TITRES_STAT!D1266</f>
        <v>5.6859999999999999</v>
      </c>
      <c r="C1263" s="2">
        <f t="shared" si="171"/>
        <v>0.10630000000000006</v>
      </c>
      <c r="D1263" s="2">
        <f t="shared" si="172"/>
        <v>0.10630000000000006</v>
      </c>
      <c r="E1263" s="2">
        <f t="shared" si="173"/>
        <v>0</v>
      </c>
      <c r="F1263" s="2">
        <f t="shared" si="178"/>
        <v>3.1409839331051147E-2</v>
      </c>
      <c r="G1263" s="2">
        <f t="shared" si="178"/>
        <v>3.374793128639017E-2</v>
      </c>
      <c r="H1263" s="2">
        <f t="shared" si="175"/>
        <v>0.93071895472651012</v>
      </c>
      <c r="I1263" s="2">
        <f t="shared" si="176"/>
        <v>48.205822626232418</v>
      </c>
    </row>
    <row r="1264" spans="1:9" ht="13.5" x14ac:dyDescent="0.25">
      <c r="A1264" s="3">
        <f>TITRES_STAT!B1267</f>
        <v>43851</v>
      </c>
      <c r="B1264" s="6">
        <f>TITRES_STAT!D1267</f>
        <v>5.6936</v>
      </c>
      <c r="C1264" s="2">
        <f t="shared" si="171"/>
        <v>7.6000000000000512E-3</v>
      </c>
      <c r="D1264" s="2">
        <f t="shared" si="172"/>
        <v>7.6000000000000512E-3</v>
      </c>
      <c r="E1264" s="2">
        <f t="shared" si="173"/>
        <v>0</v>
      </c>
      <c r="F1264" s="2">
        <f t="shared" si="178"/>
        <v>2.9709136521690355E-2</v>
      </c>
      <c r="G1264" s="2">
        <f t="shared" si="178"/>
        <v>3.1337364765933733E-2</v>
      </c>
      <c r="H1264" s="2">
        <f t="shared" si="175"/>
        <v>0.94804195386545731</v>
      </c>
      <c r="I1264" s="2">
        <f t="shared" si="176"/>
        <v>48.666403307396855</v>
      </c>
    </row>
    <row r="1265" spans="1:9" ht="13.5" x14ac:dyDescent="0.25">
      <c r="A1265" s="3">
        <f>TITRES_STAT!B1268</f>
        <v>43852</v>
      </c>
      <c r="B1265" s="6">
        <f>TITRES_STAT!D1268</f>
        <v>5.6555999999999997</v>
      </c>
      <c r="C1265" s="2">
        <f t="shared" si="171"/>
        <v>-3.8000000000000256E-2</v>
      </c>
      <c r="D1265" s="2">
        <f t="shared" si="172"/>
        <v>0</v>
      </c>
      <c r="E1265" s="2">
        <f t="shared" si="173"/>
        <v>3.8000000000000256E-2</v>
      </c>
      <c r="F1265" s="2">
        <f t="shared" si="178"/>
        <v>2.7587055341569616E-2</v>
      </c>
      <c r="G1265" s="2">
        <f t="shared" si="178"/>
        <v>3.1813267282652768E-2</v>
      </c>
      <c r="H1265" s="2">
        <f t="shared" si="175"/>
        <v>0.86715567742431676</v>
      </c>
      <c r="I1265" s="2">
        <f t="shared" si="176"/>
        <v>46.442601862771888</v>
      </c>
    </row>
    <row r="1266" spans="1:9" ht="13.5" x14ac:dyDescent="0.25">
      <c r="A1266" s="3">
        <f>TITRES_STAT!B1269</f>
        <v>43853</v>
      </c>
      <c r="B1266" s="6">
        <f>TITRES_STAT!D1269</f>
        <v>5.6555999999999997</v>
      </c>
      <c r="C1266" s="2">
        <f t="shared" si="171"/>
        <v>0</v>
      </c>
      <c r="D1266" s="2">
        <f t="shared" si="172"/>
        <v>0</v>
      </c>
      <c r="E1266" s="2">
        <f t="shared" si="173"/>
        <v>0</v>
      </c>
      <c r="F1266" s="2">
        <f t="shared" si="178"/>
        <v>2.5616551388600358E-2</v>
      </c>
      <c r="G1266" s="2">
        <f t="shared" si="178"/>
        <v>2.9540891048177569E-2</v>
      </c>
      <c r="H1266" s="2">
        <f t="shared" si="175"/>
        <v>0.86715567742431687</v>
      </c>
      <c r="I1266" s="2">
        <f t="shared" si="176"/>
        <v>46.442601862771895</v>
      </c>
    </row>
    <row r="1267" spans="1:9" ht="13.5" x14ac:dyDescent="0.25">
      <c r="A1267" s="3">
        <f>TITRES_STAT!B1270</f>
        <v>43854</v>
      </c>
      <c r="B1267" s="6">
        <f>TITRES_STAT!D1270</f>
        <v>5.6481000000000003</v>
      </c>
      <c r="C1267" s="2">
        <f t="shared" si="171"/>
        <v>-7.499999999999396E-3</v>
      </c>
      <c r="D1267" s="2">
        <f t="shared" si="172"/>
        <v>0</v>
      </c>
      <c r="E1267" s="2">
        <f t="shared" si="173"/>
        <v>7.499999999999396E-3</v>
      </c>
      <c r="F1267" s="2">
        <f t="shared" si="178"/>
        <v>2.3786797717986048E-2</v>
      </c>
      <c r="G1267" s="2">
        <f t="shared" si="178"/>
        <v>2.7966541687593414E-2</v>
      </c>
      <c r="H1267" s="2">
        <f t="shared" si="175"/>
        <v>0.85054483974821971</v>
      </c>
      <c r="I1267" s="2">
        <f t="shared" si="176"/>
        <v>45.96186060878928</v>
      </c>
    </row>
    <row r="1268" spans="1:9" ht="13.5" x14ac:dyDescent="0.25">
      <c r="A1268" s="3">
        <f>TITRES_STAT!B1271</f>
        <v>43857</v>
      </c>
      <c r="B1268" s="6">
        <f>TITRES_STAT!D1271</f>
        <v>5.6481000000000003</v>
      </c>
      <c r="C1268" s="2">
        <f t="shared" si="171"/>
        <v>0</v>
      </c>
      <c r="D1268" s="2">
        <f t="shared" si="172"/>
        <v>0</v>
      </c>
      <c r="E1268" s="2">
        <f t="shared" si="173"/>
        <v>0</v>
      </c>
      <c r="F1268" s="2">
        <f t="shared" si="178"/>
        <v>2.2087740738129902E-2</v>
      </c>
      <c r="G1268" s="2">
        <f t="shared" si="178"/>
        <v>2.5968931567051025E-2</v>
      </c>
      <c r="H1268" s="2">
        <f t="shared" si="175"/>
        <v>0.85054483974821993</v>
      </c>
      <c r="I1268" s="2">
        <f t="shared" si="176"/>
        <v>45.961860608789287</v>
      </c>
    </row>
    <row r="1269" spans="1:9" ht="13.5" x14ac:dyDescent="0.25">
      <c r="A1269" s="3">
        <f>TITRES_STAT!B1272</f>
        <v>43858</v>
      </c>
      <c r="B1269" s="6">
        <f>TITRES_STAT!D1272</f>
        <v>5.6481000000000003</v>
      </c>
      <c r="C1269" s="2">
        <f t="shared" si="171"/>
        <v>0</v>
      </c>
      <c r="D1269" s="2">
        <f t="shared" si="172"/>
        <v>0</v>
      </c>
      <c r="E1269" s="2">
        <f t="shared" si="173"/>
        <v>0</v>
      </c>
      <c r="F1269" s="2">
        <f t="shared" si="178"/>
        <v>2.0510044971120626E-2</v>
      </c>
      <c r="G1269" s="2">
        <f t="shared" si="178"/>
        <v>2.4114007883690235E-2</v>
      </c>
      <c r="H1269" s="2">
        <f t="shared" si="175"/>
        <v>0.85054483974822004</v>
      </c>
      <c r="I1269" s="2">
        <f t="shared" si="176"/>
        <v>45.961860608789287</v>
      </c>
    </row>
    <row r="1270" spans="1:9" ht="13.5" x14ac:dyDescent="0.25">
      <c r="A1270" s="3">
        <f>TITRES_STAT!B1273</f>
        <v>43859</v>
      </c>
      <c r="B1270" s="6">
        <f>TITRES_STAT!D1273</f>
        <v>5.6481000000000003</v>
      </c>
      <c r="C1270" s="2">
        <f t="shared" si="171"/>
        <v>0</v>
      </c>
      <c r="D1270" s="2">
        <f t="shared" si="172"/>
        <v>0</v>
      </c>
      <c r="E1270" s="2">
        <f t="shared" si="173"/>
        <v>0</v>
      </c>
      <c r="F1270" s="2">
        <f t="shared" si="178"/>
        <v>1.9045041758897725E-2</v>
      </c>
      <c r="G1270" s="2">
        <f t="shared" si="178"/>
        <v>2.2391578749140932E-2</v>
      </c>
      <c r="H1270" s="2">
        <f t="shared" si="175"/>
        <v>0.85054483974822004</v>
      </c>
      <c r="I1270" s="2">
        <f t="shared" si="176"/>
        <v>45.961860608789287</v>
      </c>
    </row>
    <row r="1271" spans="1:9" ht="13.5" x14ac:dyDescent="0.25">
      <c r="A1271" s="3">
        <f>TITRES_STAT!B1274</f>
        <v>43860</v>
      </c>
      <c r="B1271" s="6">
        <f>TITRES_STAT!D1274</f>
        <v>5.6481000000000003</v>
      </c>
      <c r="C1271" s="2">
        <f t="shared" si="171"/>
        <v>0</v>
      </c>
      <c r="D1271" s="2">
        <f t="shared" si="172"/>
        <v>0</v>
      </c>
      <c r="E1271" s="2">
        <f t="shared" si="173"/>
        <v>0</v>
      </c>
      <c r="F1271" s="2">
        <f t="shared" si="178"/>
        <v>1.7684681633262173E-2</v>
      </c>
      <c r="G1271" s="2">
        <f t="shared" si="178"/>
        <v>2.0792180267059434E-2</v>
      </c>
      <c r="H1271" s="2">
        <f t="shared" si="175"/>
        <v>0.85054483974822015</v>
      </c>
      <c r="I1271" s="2">
        <f t="shared" si="176"/>
        <v>45.961860608789287</v>
      </c>
    </row>
    <row r="1272" spans="1:9" ht="13.5" x14ac:dyDescent="0.25">
      <c r="A1272" s="3">
        <f>TITRES_STAT!B1275</f>
        <v>43861</v>
      </c>
      <c r="B1272" s="6">
        <f>TITRES_STAT!D1275</f>
        <v>5.6936</v>
      </c>
      <c r="C1272" s="2">
        <f t="shared" si="171"/>
        <v>4.5499999999999652E-2</v>
      </c>
      <c r="D1272" s="2">
        <f t="shared" si="172"/>
        <v>4.5499999999999652E-2</v>
      </c>
      <c r="E1272" s="2">
        <f t="shared" si="173"/>
        <v>0</v>
      </c>
      <c r="F1272" s="2">
        <f t="shared" si="178"/>
        <v>1.9671490088029136E-2</v>
      </c>
      <c r="G1272" s="2">
        <f t="shared" si="178"/>
        <v>1.9307024533698043E-2</v>
      </c>
      <c r="H1272" s="2">
        <f t="shared" si="175"/>
        <v>1.0188773549075345</v>
      </c>
      <c r="I1272" s="2">
        <f t="shared" si="176"/>
        <v>50.467521091899087</v>
      </c>
    </row>
    <row r="1273" spans="1:9" ht="13.5" x14ac:dyDescent="0.25">
      <c r="A1273" s="3">
        <f>TITRES_STAT!B1276</f>
        <v>43864</v>
      </c>
      <c r="B1273" s="6">
        <f>TITRES_STAT!D1276</f>
        <v>5.8453999999999997</v>
      </c>
      <c r="C1273" s="2">
        <f t="shared" si="171"/>
        <v>0.15179999999999971</v>
      </c>
      <c r="D1273" s="2">
        <f t="shared" si="172"/>
        <v>0.15179999999999971</v>
      </c>
      <c r="E1273" s="2">
        <f t="shared" si="173"/>
        <v>0</v>
      </c>
      <c r="F1273" s="2">
        <f t="shared" si="178"/>
        <v>2.9109240796027034E-2</v>
      </c>
      <c r="G1273" s="2">
        <f t="shared" si="178"/>
        <v>1.7927951352719611E-2</v>
      </c>
      <c r="H1273" s="2">
        <f t="shared" si="175"/>
        <v>1.623679149018399</v>
      </c>
      <c r="I1273" s="2">
        <f t="shared" si="176"/>
        <v>61.885583442086222</v>
      </c>
    </row>
    <row r="1274" spans="1:9" ht="13.5" x14ac:dyDescent="0.25">
      <c r="A1274" s="3">
        <f>TITRES_STAT!B1277</f>
        <v>43865</v>
      </c>
      <c r="B1274" s="6">
        <f>TITRES_STAT!D1277</f>
        <v>5.8453999999999997</v>
      </c>
      <c r="C1274" s="2">
        <f t="shared" si="171"/>
        <v>0</v>
      </c>
      <c r="D1274" s="2">
        <f t="shared" si="172"/>
        <v>0</v>
      </c>
      <c r="E1274" s="2">
        <f t="shared" si="173"/>
        <v>0</v>
      </c>
      <c r="F1274" s="2">
        <f t="shared" si="178"/>
        <v>2.7030009310596532E-2</v>
      </c>
      <c r="G1274" s="2">
        <f t="shared" si="178"/>
        <v>1.6647383398953924E-2</v>
      </c>
      <c r="H1274" s="2">
        <f t="shared" si="175"/>
        <v>1.623679149018399</v>
      </c>
      <c r="I1274" s="2">
        <f t="shared" si="176"/>
        <v>61.885583442086222</v>
      </c>
    </row>
    <row r="1275" spans="1:9" ht="13.5" x14ac:dyDescent="0.25">
      <c r="A1275" s="3">
        <f>TITRES_STAT!B1278</f>
        <v>43866</v>
      </c>
      <c r="B1275" s="6">
        <f>TITRES_STAT!D1278</f>
        <v>5.8453999999999997</v>
      </c>
      <c r="C1275" s="2">
        <f t="shared" si="171"/>
        <v>0</v>
      </c>
      <c r="D1275" s="2">
        <f t="shared" si="172"/>
        <v>0</v>
      </c>
      <c r="E1275" s="2">
        <f t="shared" si="173"/>
        <v>0</v>
      </c>
      <c r="F1275" s="2">
        <f t="shared" si="178"/>
        <v>2.5099294359839635E-2</v>
      </c>
      <c r="G1275" s="2">
        <f t="shared" si="178"/>
        <v>1.5458284584742929E-2</v>
      </c>
      <c r="H1275" s="2">
        <f t="shared" si="175"/>
        <v>1.623679149018399</v>
      </c>
      <c r="I1275" s="2">
        <f t="shared" si="176"/>
        <v>61.885583442086222</v>
      </c>
    </row>
    <row r="1276" spans="1:9" ht="13.5" x14ac:dyDescent="0.25">
      <c r="A1276" s="3">
        <f>TITRES_STAT!B1279</f>
        <v>43867</v>
      </c>
      <c r="B1276" s="6">
        <f>TITRES_STAT!D1279</f>
        <v>5.8453999999999997</v>
      </c>
      <c r="C1276" s="2">
        <f t="shared" si="171"/>
        <v>0</v>
      </c>
      <c r="D1276" s="2">
        <f t="shared" si="172"/>
        <v>0</v>
      </c>
      <c r="E1276" s="2">
        <f t="shared" si="173"/>
        <v>0</v>
      </c>
      <c r="F1276" s="2">
        <f t="shared" si="178"/>
        <v>2.3306487619851091E-2</v>
      </c>
      <c r="G1276" s="2">
        <f t="shared" si="178"/>
        <v>1.4354121400118434E-2</v>
      </c>
      <c r="H1276" s="2">
        <f t="shared" si="175"/>
        <v>1.623679149018399</v>
      </c>
      <c r="I1276" s="2">
        <f t="shared" si="176"/>
        <v>61.885583442086222</v>
      </c>
    </row>
    <row r="1277" spans="1:9" ht="13.5" x14ac:dyDescent="0.25">
      <c r="A1277" s="3">
        <f>TITRES_STAT!B1280</f>
        <v>43868</v>
      </c>
      <c r="B1277" s="6">
        <f>TITRES_STAT!D1280</f>
        <v>5.6859999999999999</v>
      </c>
      <c r="C1277" s="2">
        <f t="shared" si="171"/>
        <v>-0.15939999999999976</v>
      </c>
      <c r="D1277" s="2">
        <f t="shared" si="172"/>
        <v>0</v>
      </c>
      <c r="E1277" s="2">
        <f t="shared" si="173"/>
        <v>0.15939999999999976</v>
      </c>
      <c r="F1277" s="2">
        <f t="shared" ref="F1277:G1292" si="179">((F1276*13)+D1277)/14</f>
        <v>2.1641738504147443E-2</v>
      </c>
      <c r="G1277" s="2">
        <f t="shared" si="179"/>
        <v>2.4714541300109954E-2</v>
      </c>
      <c r="H1277" s="2">
        <f t="shared" si="175"/>
        <v>0.87566822468403083</v>
      </c>
      <c r="I1277" s="2">
        <f t="shared" si="176"/>
        <v>46.685667175043342</v>
      </c>
    </row>
    <row r="1278" spans="1:9" ht="13.5" x14ac:dyDescent="0.25">
      <c r="A1278" s="3">
        <f>TITRES_STAT!B1281</f>
        <v>43871</v>
      </c>
      <c r="B1278" s="6">
        <f>TITRES_STAT!D1281</f>
        <v>5.8529999999999998</v>
      </c>
      <c r="C1278" s="2">
        <f t="shared" si="171"/>
        <v>0.16699999999999982</v>
      </c>
      <c r="D1278" s="2">
        <f t="shared" si="172"/>
        <v>0.16699999999999982</v>
      </c>
      <c r="E1278" s="2">
        <f t="shared" si="173"/>
        <v>0</v>
      </c>
      <c r="F1278" s="2">
        <f t="shared" si="179"/>
        <v>3.2024471468136896E-2</v>
      </c>
      <c r="G1278" s="2">
        <f t="shared" si="179"/>
        <v>2.2949216921530673E-2</v>
      </c>
      <c r="H1278" s="2">
        <f t="shared" si="175"/>
        <v>1.3954494211125754</v>
      </c>
      <c r="I1278" s="2">
        <f t="shared" si="176"/>
        <v>58.254180147308375</v>
      </c>
    </row>
    <row r="1279" spans="1:9" ht="13.5" x14ac:dyDescent="0.25">
      <c r="A1279" s="3">
        <f>TITRES_STAT!B1282</f>
        <v>43872</v>
      </c>
      <c r="B1279" s="6">
        <f>TITRES_STAT!D1282</f>
        <v>5.8529999999999998</v>
      </c>
      <c r="C1279" s="2">
        <f t="shared" si="171"/>
        <v>0</v>
      </c>
      <c r="D1279" s="2">
        <f t="shared" si="172"/>
        <v>0</v>
      </c>
      <c r="E1279" s="2">
        <f t="shared" si="173"/>
        <v>0</v>
      </c>
      <c r="F1279" s="2">
        <f t="shared" si="179"/>
        <v>2.9737009220412832E-2</v>
      </c>
      <c r="G1279" s="2">
        <f t="shared" si="179"/>
        <v>2.1309987141421339E-2</v>
      </c>
      <c r="H1279" s="2">
        <f t="shared" si="175"/>
        <v>1.3954494211125754</v>
      </c>
      <c r="I1279" s="2">
        <f t="shared" si="176"/>
        <v>58.254180147308375</v>
      </c>
    </row>
    <row r="1280" spans="1:9" ht="13.5" x14ac:dyDescent="0.25">
      <c r="A1280" s="3">
        <f>TITRES_STAT!B1283</f>
        <v>43873</v>
      </c>
      <c r="B1280" s="6">
        <f>TITRES_STAT!D1283</f>
        <v>5.7618999999999998</v>
      </c>
      <c r="C1280" s="2">
        <f t="shared" si="171"/>
        <v>-9.1099999999999959E-2</v>
      </c>
      <c r="D1280" s="2">
        <f t="shared" si="172"/>
        <v>0</v>
      </c>
      <c r="E1280" s="2">
        <f t="shared" si="173"/>
        <v>9.1099999999999959E-2</v>
      </c>
      <c r="F1280" s="2">
        <f t="shared" si="179"/>
        <v>2.7612937133240485E-2</v>
      </c>
      <c r="G1280" s="2">
        <f t="shared" si="179"/>
        <v>2.6294988059891243E-2</v>
      </c>
      <c r="H1280" s="2">
        <f t="shared" si="175"/>
        <v>1.050121683658779</v>
      </c>
      <c r="I1280" s="2">
        <f t="shared" si="176"/>
        <v>51.222407529716207</v>
      </c>
    </row>
    <row r="1281" spans="1:9" ht="13.5" x14ac:dyDescent="0.25">
      <c r="A1281" s="3">
        <f>TITRES_STAT!B1284</f>
        <v>43874</v>
      </c>
      <c r="B1281" s="6">
        <f>TITRES_STAT!D1284</f>
        <v>5.7618999999999998</v>
      </c>
      <c r="C1281" s="2">
        <f t="shared" si="171"/>
        <v>0</v>
      </c>
      <c r="D1281" s="2">
        <f t="shared" si="172"/>
        <v>0</v>
      </c>
      <c r="E1281" s="2">
        <f t="shared" si="173"/>
        <v>0</v>
      </c>
      <c r="F1281" s="2">
        <f t="shared" si="179"/>
        <v>2.5640584480866167E-2</v>
      </c>
      <c r="G1281" s="2">
        <f t="shared" si="179"/>
        <v>2.4416774627041869E-2</v>
      </c>
      <c r="H1281" s="2">
        <f t="shared" si="175"/>
        <v>1.0501216836587792</v>
      </c>
      <c r="I1281" s="2">
        <f t="shared" si="176"/>
        <v>51.222407529716207</v>
      </c>
    </row>
    <row r="1282" spans="1:9" ht="13.5" x14ac:dyDescent="0.25">
      <c r="A1282" s="3">
        <f>TITRES_STAT!B1285</f>
        <v>43875</v>
      </c>
      <c r="B1282" s="6">
        <f>TITRES_STAT!D1285</f>
        <v>5.7618999999999998</v>
      </c>
      <c r="C1282" s="2">
        <f t="shared" si="171"/>
        <v>0</v>
      </c>
      <c r="D1282" s="2">
        <f t="shared" si="172"/>
        <v>0</v>
      </c>
      <c r="E1282" s="2">
        <f t="shared" si="173"/>
        <v>0</v>
      </c>
      <c r="F1282" s="2">
        <f t="shared" si="179"/>
        <v>2.38091141608043E-2</v>
      </c>
      <c r="G1282" s="2">
        <f t="shared" si="179"/>
        <v>2.2672719296538878E-2</v>
      </c>
      <c r="H1282" s="2">
        <f t="shared" si="175"/>
        <v>1.0501216836587792</v>
      </c>
      <c r="I1282" s="2">
        <f t="shared" si="176"/>
        <v>51.222407529716207</v>
      </c>
    </row>
    <row r="1283" spans="1:9" ht="13.5" x14ac:dyDescent="0.25">
      <c r="A1283" s="3">
        <f>TITRES_STAT!B1286</f>
        <v>43878</v>
      </c>
      <c r="B1283" s="6">
        <f>TITRES_STAT!D1286</f>
        <v>5.7618999999999998</v>
      </c>
      <c r="C1283" s="2">
        <f t="shared" ref="C1283:C1346" si="180">B1283-B1282</f>
        <v>0</v>
      </c>
      <c r="D1283" s="2">
        <f t="shared" ref="D1283:D1346" si="181">IF(C1283&gt;0,C1283,0)</f>
        <v>0</v>
      </c>
      <c r="E1283" s="2">
        <f t="shared" ref="E1283:E1346" si="182">IF(C1283&lt;0,-C1283,0)</f>
        <v>0</v>
      </c>
      <c r="F1283" s="2">
        <f t="shared" si="179"/>
        <v>2.2108463149318278E-2</v>
      </c>
      <c r="G1283" s="2">
        <f t="shared" si="179"/>
        <v>2.1053239346786101E-2</v>
      </c>
      <c r="H1283" s="2">
        <f t="shared" si="175"/>
        <v>1.0501216836587792</v>
      </c>
      <c r="I1283" s="2">
        <f t="shared" si="176"/>
        <v>51.222407529716207</v>
      </c>
    </row>
    <row r="1284" spans="1:9" ht="13.5" x14ac:dyDescent="0.25">
      <c r="A1284" s="3">
        <f>TITRES_STAT!B1287</f>
        <v>43879</v>
      </c>
      <c r="B1284" s="6">
        <f>TITRES_STAT!D1287</f>
        <v>5.7618999999999998</v>
      </c>
      <c r="C1284" s="2">
        <f t="shared" si="180"/>
        <v>0</v>
      </c>
      <c r="D1284" s="2">
        <f t="shared" si="181"/>
        <v>0</v>
      </c>
      <c r="E1284" s="2">
        <f t="shared" si="182"/>
        <v>0</v>
      </c>
      <c r="F1284" s="2">
        <f t="shared" si="179"/>
        <v>2.0529287210081258E-2</v>
      </c>
      <c r="G1284" s="2">
        <f t="shared" si="179"/>
        <v>1.9549436536301378E-2</v>
      </c>
      <c r="H1284" s="2">
        <f t="shared" si="175"/>
        <v>1.0501216836587792</v>
      </c>
      <c r="I1284" s="2">
        <f t="shared" si="176"/>
        <v>51.222407529716207</v>
      </c>
    </row>
    <row r="1285" spans="1:9" ht="13.5" x14ac:dyDescent="0.25">
      <c r="A1285" s="3">
        <f>TITRES_STAT!B1288</f>
        <v>43880</v>
      </c>
      <c r="B1285" s="6">
        <f>TITRES_STAT!D1288</f>
        <v>5.9062000000000001</v>
      </c>
      <c r="C1285" s="2">
        <f t="shared" si="180"/>
        <v>0.14430000000000032</v>
      </c>
      <c r="D1285" s="2">
        <f t="shared" si="181"/>
        <v>0.14430000000000032</v>
      </c>
      <c r="E1285" s="2">
        <f t="shared" si="182"/>
        <v>0</v>
      </c>
      <c r="F1285" s="2">
        <f t="shared" si="179"/>
        <v>2.9370052409361191E-2</v>
      </c>
      <c r="G1285" s="2">
        <f t="shared" si="179"/>
        <v>1.8153048212279848E-2</v>
      </c>
      <c r="H1285" s="2">
        <f t="shared" si="175"/>
        <v>1.617912984415117</v>
      </c>
      <c r="I1285" s="2">
        <f t="shared" si="176"/>
        <v>61.801633363936432</v>
      </c>
    </row>
    <row r="1286" spans="1:9" ht="13.5" x14ac:dyDescent="0.25">
      <c r="A1286" s="3">
        <f>TITRES_STAT!B1289</f>
        <v>43881</v>
      </c>
      <c r="B1286" s="6">
        <f>TITRES_STAT!D1289</f>
        <v>5.8986000000000001</v>
      </c>
      <c r="C1286" s="2">
        <f t="shared" si="180"/>
        <v>-7.6000000000000512E-3</v>
      </c>
      <c r="D1286" s="2">
        <f t="shared" si="181"/>
        <v>0</v>
      </c>
      <c r="E1286" s="2">
        <f t="shared" si="182"/>
        <v>7.6000000000000512E-3</v>
      </c>
      <c r="F1286" s="2">
        <f t="shared" si="179"/>
        <v>2.7272191522978249E-2</v>
      </c>
      <c r="G1286" s="2">
        <f t="shared" si="179"/>
        <v>1.7399259054259864E-2</v>
      </c>
      <c r="H1286" s="2">
        <f t="shared" si="175"/>
        <v>1.5674340750907547</v>
      </c>
      <c r="I1286" s="2">
        <f t="shared" si="176"/>
        <v>61.050606529608686</v>
      </c>
    </row>
    <row r="1287" spans="1:9" ht="13.5" x14ac:dyDescent="0.25">
      <c r="A1287" s="3">
        <f>TITRES_STAT!B1290</f>
        <v>43882</v>
      </c>
      <c r="B1287" s="6">
        <f>TITRES_STAT!D1290</f>
        <v>5.891</v>
      </c>
      <c r="C1287" s="2">
        <f t="shared" si="180"/>
        <v>-7.6000000000000512E-3</v>
      </c>
      <c r="D1287" s="2">
        <f t="shared" si="181"/>
        <v>0</v>
      </c>
      <c r="E1287" s="2">
        <f t="shared" si="182"/>
        <v>7.6000000000000512E-3</v>
      </c>
      <c r="F1287" s="2">
        <f t="shared" si="179"/>
        <v>2.5324177842765517E-2</v>
      </c>
      <c r="G1287" s="2">
        <f t="shared" si="179"/>
        <v>1.6699311978955592E-2</v>
      </c>
      <c r="H1287" s="2">
        <f t="shared" si="175"/>
        <v>1.5164803121636956</v>
      </c>
      <c r="I1287" s="2">
        <f t="shared" si="176"/>
        <v>60.261958133890992</v>
      </c>
    </row>
    <row r="1288" spans="1:9" ht="13.5" x14ac:dyDescent="0.25">
      <c r="A1288" s="3">
        <f>TITRES_STAT!B1291</f>
        <v>43885</v>
      </c>
      <c r="B1288" s="6">
        <f>TITRES_STAT!D1291</f>
        <v>6.0427999999999997</v>
      </c>
      <c r="C1288" s="2">
        <f t="shared" si="180"/>
        <v>0.15179999999999971</v>
      </c>
      <c r="D1288" s="2">
        <f t="shared" si="181"/>
        <v>0.15179999999999971</v>
      </c>
      <c r="E1288" s="2">
        <f t="shared" si="182"/>
        <v>0</v>
      </c>
      <c r="F1288" s="2">
        <f t="shared" si="179"/>
        <v>3.4358165139710815E-2</v>
      </c>
      <c r="G1288" s="2">
        <f t="shared" si="179"/>
        <v>1.5506503980458762E-2</v>
      </c>
      <c r="H1288" s="2">
        <f t="shared" si="175"/>
        <v>2.2157260710092257</v>
      </c>
      <c r="I1288" s="2">
        <f t="shared" si="176"/>
        <v>68.902823874977656</v>
      </c>
    </row>
    <row r="1289" spans="1:9" ht="13.5" x14ac:dyDescent="0.25">
      <c r="A1289" s="3">
        <f>TITRES_STAT!B1292</f>
        <v>43886</v>
      </c>
      <c r="B1289" s="6">
        <f>TITRES_STAT!D1292</f>
        <v>6.0427999999999997</v>
      </c>
      <c r="C1289" s="2">
        <f t="shared" si="180"/>
        <v>0</v>
      </c>
      <c r="D1289" s="2">
        <f t="shared" si="181"/>
        <v>0</v>
      </c>
      <c r="E1289" s="2">
        <f t="shared" si="182"/>
        <v>0</v>
      </c>
      <c r="F1289" s="2">
        <f t="shared" si="179"/>
        <v>3.1904010486874329E-2</v>
      </c>
      <c r="G1289" s="2">
        <f t="shared" si="179"/>
        <v>1.4398896553283136E-2</v>
      </c>
      <c r="H1289" s="2">
        <f t="shared" si="175"/>
        <v>2.2157260710092261</v>
      </c>
      <c r="I1289" s="2">
        <f t="shared" si="176"/>
        <v>68.902823874977656</v>
      </c>
    </row>
    <row r="1290" spans="1:9" ht="13.5" x14ac:dyDescent="0.25">
      <c r="A1290" s="3">
        <f>TITRES_STAT!B1293</f>
        <v>43887</v>
      </c>
      <c r="B1290" s="6">
        <f>TITRES_STAT!D1293</f>
        <v>6.0427999999999997</v>
      </c>
      <c r="C1290" s="2">
        <f t="shared" si="180"/>
        <v>0</v>
      </c>
      <c r="D1290" s="2">
        <f t="shared" si="181"/>
        <v>0</v>
      </c>
      <c r="E1290" s="2">
        <f t="shared" si="182"/>
        <v>0</v>
      </c>
      <c r="F1290" s="2">
        <f t="shared" si="179"/>
        <v>2.9625152594954733E-2</v>
      </c>
      <c r="G1290" s="2">
        <f t="shared" si="179"/>
        <v>1.337040394233434E-2</v>
      </c>
      <c r="H1290" s="2">
        <f t="shared" si="175"/>
        <v>2.2157260710092261</v>
      </c>
      <c r="I1290" s="2">
        <f t="shared" si="176"/>
        <v>68.902823874977656</v>
      </c>
    </row>
    <row r="1291" spans="1:9" ht="13.5" x14ac:dyDescent="0.25">
      <c r="A1291" s="3">
        <f>TITRES_STAT!B1294</f>
        <v>43888</v>
      </c>
      <c r="B1291" s="6">
        <f>TITRES_STAT!D1294</f>
        <v>5.8681999999999999</v>
      </c>
      <c r="C1291" s="2">
        <f t="shared" si="180"/>
        <v>-0.17459999999999987</v>
      </c>
      <c r="D1291" s="2">
        <f t="shared" si="181"/>
        <v>0</v>
      </c>
      <c r="E1291" s="2">
        <f t="shared" si="182"/>
        <v>0.17459999999999987</v>
      </c>
      <c r="F1291" s="2">
        <f t="shared" si="179"/>
        <v>2.7509070266743679E-2</v>
      </c>
      <c r="G1291" s="2">
        <f t="shared" si="179"/>
        <v>2.4886803660739022E-2</v>
      </c>
      <c r="H1291" s="2">
        <f t="shared" si="175"/>
        <v>1.1053677540013505</v>
      </c>
      <c r="I1291" s="2">
        <f t="shared" si="176"/>
        <v>52.502359832411564</v>
      </c>
    </row>
    <row r="1292" spans="1:9" ht="13.5" x14ac:dyDescent="0.25">
      <c r="A1292" s="3">
        <f>TITRES_STAT!B1295</f>
        <v>43889</v>
      </c>
      <c r="B1292" s="6">
        <f>TITRES_STAT!D1295</f>
        <v>5.8453999999999997</v>
      </c>
      <c r="C1292" s="2">
        <f t="shared" si="180"/>
        <v>-2.2800000000000153E-2</v>
      </c>
      <c r="D1292" s="2">
        <f t="shared" si="181"/>
        <v>0</v>
      </c>
      <c r="E1292" s="2">
        <f t="shared" si="182"/>
        <v>2.2800000000000153E-2</v>
      </c>
      <c r="F1292" s="2">
        <f t="shared" si="179"/>
        <v>2.5544136676261986E-2</v>
      </c>
      <c r="G1292" s="2">
        <f t="shared" si="179"/>
        <v>2.4737746256400534E-2</v>
      </c>
      <c r="H1292" s="2">
        <f t="shared" si="175"/>
        <v>1.0325975701870096</v>
      </c>
      <c r="I1292" s="2">
        <f t="shared" si="176"/>
        <v>50.801869751915781</v>
      </c>
    </row>
    <row r="1293" spans="1:9" ht="13.5" x14ac:dyDescent="0.25">
      <c r="A1293" s="3">
        <f>TITRES_STAT!B1296</f>
        <v>43892</v>
      </c>
      <c r="B1293" s="6">
        <f>TITRES_STAT!D1296</f>
        <v>5.8453999999999997</v>
      </c>
      <c r="C1293" s="2">
        <f t="shared" si="180"/>
        <v>0</v>
      </c>
      <c r="D1293" s="2">
        <f t="shared" si="181"/>
        <v>0</v>
      </c>
      <c r="E1293" s="2">
        <f t="shared" si="182"/>
        <v>0</v>
      </c>
      <c r="F1293" s="2">
        <f t="shared" ref="F1293:G1308" si="183">((F1292*13)+D1293)/14</f>
        <v>2.3719555485100415E-2</v>
      </c>
      <c r="G1293" s="2">
        <f t="shared" si="183"/>
        <v>2.2970764380943354E-2</v>
      </c>
      <c r="H1293" s="2">
        <f t="shared" si="175"/>
        <v>1.0325975701870096</v>
      </c>
      <c r="I1293" s="2">
        <f t="shared" si="176"/>
        <v>50.801869751915781</v>
      </c>
    </row>
    <row r="1294" spans="1:9" ht="13.5" x14ac:dyDescent="0.25">
      <c r="A1294" s="3">
        <f>TITRES_STAT!B1297</f>
        <v>43893</v>
      </c>
      <c r="B1294" s="6">
        <f>TITRES_STAT!D1297</f>
        <v>5.8453999999999997</v>
      </c>
      <c r="C1294" s="2">
        <f t="shared" si="180"/>
        <v>0</v>
      </c>
      <c r="D1294" s="2">
        <f t="shared" si="181"/>
        <v>0</v>
      </c>
      <c r="E1294" s="2">
        <f t="shared" si="182"/>
        <v>0</v>
      </c>
      <c r="F1294" s="2">
        <f t="shared" si="183"/>
        <v>2.2025301521878957E-2</v>
      </c>
      <c r="G1294" s="2">
        <f t="shared" si="183"/>
        <v>2.1329995496590259E-2</v>
      </c>
      <c r="H1294" s="2">
        <f t="shared" si="175"/>
        <v>1.0325975701870096</v>
      </c>
      <c r="I1294" s="2">
        <f t="shared" si="176"/>
        <v>50.801869751915781</v>
      </c>
    </row>
    <row r="1295" spans="1:9" ht="13.5" x14ac:dyDescent="0.25">
      <c r="A1295" s="3">
        <f>TITRES_STAT!B1298</f>
        <v>43894</v>
      </c>
      <c r="B1295" s="6">
        <f>TITRES_STAT!D1298</f>
        <v>5.8453999999999997</v>
      </c>
      <c r="C1295" s="2">
        <f t="shared" si="180"/>
        <v>0</v>
      </c>
      <c r="D1295" s="2">
        <f t="shared" si="181"/>
        <v>0</v>
      </c>
      <c r="E1295" s="2">
        <f t="shared" si="182"/>
        <v>0</v>
      </c>
      <c r="F1295" s="2">
        <f t="shared" si="183"/>
        <v>2.0452065698887602E-2</v>
      </c>
      <c r="G1295" s="2">
        <f t="shared" si="183"/>
        <v>1.9806424389690956E-2</v>
      </c>
      <c r="H1295" s="2">
        <f t="shared" si="175"/>
        <v>1.0325975701870094</v>
      </c>
      <c r="I1295" s="2">
        <f t="shared" si="176"/>
        <v>50.801869751915781</v>
      </c>
    </row>
    <row r="1296" spans="1:9" ht="13.5" x14ac:dyDescent="0.25">
      <c r="A1296" s="3">
        <f>TITRES_STAT!B1299</f>
        <v>43895</v>
      </c>
      <c r="B1296" s="6">
        <f>TITRES_STAT!D1299</f>
        <v>5.8453999999999997</v>
      </c>
      <c r="C1296" s="2">
        <f t="shared" si="180"/>
        <v>0</v>
      </c>
      <c r="D1296" s="2">
        <f t="shared" si="181"/>
        <v>0</v>
      </c>
      <c r="E1296" s="2">
        <f t="shared" si="182"/>
        <v>0</v>
      </c>
      <c r="F1296" s="2">
        <f t="shared" si="183"/>
        <v>1.8991203863252776E-2</v>
      </c>
      <c r="G1296" s="2">
        <f t="shared" si="183"/>
        <v>1.8391679790427318E-2</v>
      </c>
      <c r="H1296" s="2">
        <f t="shared" si="175"/>
        <v>1.0325975701870094</v>
      </c>
      <c r="I1296" s="2">
        <f t="shared" si="176"/>
        <v>50.801869751915781</v>
      </c>
    </row>
    <row r="1297" spans="1:9" ht="13.5" x14ac:dyDescent="0.25">
      <c r="A1297" s="3">
        <f>TITRES_STAT!B1300</f>
        <v>43896</v>
      </c>
      <c r="B1297" s="6">
        <f>TITRES_STAT!D1300</f>
        <v>5.7694999999999999</v>
      </c>
      <c r="C1297" s="2">
        <f t="shared" si="180"/>
        <v>-7.5899999999999856E-2</v>
      </c>
      <c r="D1297" s="2">
        <f t="shared" si="181"/>
        <v>0</v>
      </c>
      <c r="E1297" s="2">
        <f t="shared" si="182"/>
        <v>7.5899999999999856E-2</v>
      </c>
      <c r="F1297" s="2">
        <f t="shared" si="183"/>
        <v>1.7634689301591865E-2</v>
      </c>
      <c r="G1297" s="2">
        <f t="shared" si="183"/>
        <v>2.2499416948253931E-2</v>
      </c>
      <c r="H1297" s="2">
        <f t="shared" ref="H1297:H1360" si="184">F1297/G1297</f>
        <v>0.78378427948375817</v>
      </c>
      <c r="I1297" s="2">
        <f t="shared" ref="I1297:I1360" si="185">IF(G1297=0,100,100-(100/(1+H1297)))</f>
        <v>43.939409518206531</v>
      </c>
    </row>
    <row r="1298" spans="1:9" ht="13.5" x14ac:dyDescent="0.25">
      <c r="A1298" s="3">
        <f>TITRES_STAT!B1301</f>
        <v>43899</v>
      </c>
      <c r="B1298" s="6">
        <f>TITRES_STAT!D1301</f>
        <v>5.7618999999999998</v>
      </c>
      <c r="C1298" s="2">
        <f t="shared" si="180"/>
        <v>-7.6000000000000512E-3</v>
      </c>
      <c r="D1298" s="2">
        <f t="shared" si="181"/>
        <v>0</v>
      </c>
      <c r="E1298" s="2">
        <f t="shared" si="182"/>
        <v>7.6000000000000512E-3</v>
      </c>
      <c r="F1298" s="2">
        <f t="shared" si="183"/>
        <v>1.6375068637192448E-2</v>
      </c>
      <c r="G1298" s="2">
        <f t="shared" si="183"/>
        <v>2.1435172880521512E-2</v>
      </c>
      <c r="H1298" s="2">
        <f t="shared" si="184"/>
        <v>0.76393452613917279</v>
      </c>
      <c r="I1298" s="2">
        <f t="shared" si="185"/>
        <v>43.308553396890595</v>
      </c>
    </row>
    <row r="1299" spans="1:9" ht="13.5" x14ac:dyDescent="0.25">
      <c r="A1299" s="3">
        <f>TITRES_STAT!B1302</f>
        <v>43900</v>
      </c>
      <c r="B1299" s="6">
        <f>TITRES_STAT!D1302</f>
        <v>5.6936</v>
      </c>
      <c r="C1299" s="2">
        <f t="shared" si="180"/>
        <v>-6.8299999999999805E-2</v>
      </c>
      <c r="D1299" s="2">
        <f t="shared" si="181"/>
        <v>0</v>
      </c>
      <c r="E1299" s="2">
        <f t="shared" si="182"/>
        <v>6.8299999999999805E-2</v>
      </c>
      <c r="F1299" s="2">
        <f t="shared" si="183"/>
        <v>1.5205420877392987E-2</v>
      </c>
      <c r="G1299" s="2">
        <f t="shared" si="183"/>
        <v>2.4782660531912821E-2</v>
      </c>
      <c r="H1299" s="2">
        <f t="shared" si="184"/>
        <v>0.61355078716479416</v>
      </c>
      <c r="I1299" s="2">
        <f t="shared" si="185"/>
        <v>38.024882268681353</v>
      </c>
    </row>
    <row r="1300" spans="1:9" ht="13.5" x14ac:dyDescent="0.25">
      <c r="A1300" s="3">
        <f>TITRES_STAT!B1303</f>
        <v>43901</v>
      </c>
      <c r="B1300" s="6">
        <f>TITRES_STAT!D1303</f>
        <v>5.7542999999999997</v>
      </c>
      <c r="C1300" s="2">
        <f t="shared" si="180"/>
        <v>6.0699999999999754E-2</v>
      </c>
      <c r="D1300" s="2">
        <f t="shared" si="181"/>
        <v>6.0699999999999754E-2</v>
      </c>
      <c r="E1300" s="2">
        <f t="shared" si="182"/>
        <v>0</v>
      </c>
      <c r="F1300" s="2">
        <f t="shared" si="183"/>
        <v>1.84550336718649E-2</v>
      </c>
      <c r="G1300" s="2">
        <f t="shared" si="183"/>
        <v>2.3012470493919048E-2</v>
      </c>
      <c r="H1300" s="2">
        <f t="shared" si="184"/>
        <v>0.80195795044002627</v>
      </c>
      <c r="I1300" s="2">
        <f t="shared" si="185"/>
        <v>44.504809351638499</v>
      </c>
    </row>
    <row r="1301" spans="1:9" ht="13.5" x14ac:dyDescent="0.25">
      <c r="A1301" s="3">
        <f>TITRES_STAT!B1304</f>
        <v>43902</v>
      </c>
      <c r="B1301" s="6">
        <f>TITRES_STAT!D1304</f>
        <v>5.7542999999999997</v>
      </c>
      <c r="C1301" s="2">
        <f t="shared" si="180"/>
        <v>0</v>
      </c>
      <c r="D1301" s="2">
        <f t="shared" si="181"/>
        <v>0</v>
      </c>
      <c r="E1301" s="2">
        <f t="shared" si="182"/>
        <v>0</v>
      </c>
      <c r="F1301" s="2">
        <f t="shared" si="183"/>
        <v>1.7136816981017409E-2</v>
      </c>
      <c r="G1301" s="2">
        <f t="shared" si="183"/>
        <v>2.1368722601496259E-2</v>
      </c>
      <c r="H1301" s="2">
        <f t="shared" si="184"/>
        <v>0.80195795044002638</v>
      </c>
      <c r="I1301" s="2">
        <f t="shared" si="185"/>
        <v>44.504809351638507</v>
      </c>
    </row>
    <row r="1302" spans="1:9" ht="13.5" x14ac:dyDescent="0.25">
      <c r="A1302" s="3">
        <f>TITRES_STAT!B1305</f>
        <v>43903</v>
      </c>
      <c r="B1302" s="6">
        <f>TITRES_STAT!D1305</f>
        <v>5.5644999999999998</v>
      </c>
      <c r="C1302" s="2">
        <f t="shared" si="180"/>
        <v>-0.18979999999999997</v>
      </c>
      <c r="D1302" s="2">
        <f t="shared" si="181"/>
        <v>0</v>
      </c>
      <c r="E1302" s="2">
        <f t="shared" si="182"/>
        <v>0.18979999999999997</v>
      </c>
      <c r="F1302" s="2">
        <f t="shared" si="183"/>
        <v>1.5912758625230453E-2</v>
      </c>
      <c r="G1302" s="2">
        <f t="shared" si="183"/>
        <v>3.3399528129960811E-2</v>
      </c>
      <c r="H1302" s="2">
        <f t="shared" si="184"/>
        <v>0.47643662998208725</v>
      </c>
      <c r="I1302" s="2">
        <f t="shared" si="185"/>
        <v>32.269358556070742</v>
      </c>
    </row>
    <row r="1303" spans="1:9" ht="13.5" x14ac:dyDescent="0.25">
      <c r="A1303" s="3">
        <f>TITRES_STAT!B1306</f>
        <v>43906</v>
      </c>
      <c r="B1303" s="6">
        <f>TITRES_STAT!D1306</f>
        <v>5.3216000000000001</v>
      </c>
      <c r="C1303" s="2">
        <f t="shared" si="180"/>
        <v>-0.24289999999999967</v>
      </c>
      <c r="D1303" s="2">
        <f t="shared" si="181"/>
        <v>0</v>
      </c>
      <c r="E1303" s="2">
        <f t="shared" si="182"/>
        <v>0.24289999999999967</v>
      </c>
      <c r="F1303" s="2">
        <f t="shared" si="183"/>
        <v>1.4776133009142564E-2</v>
      </c>
      <c r="G1303" s="2">
        <f t="shared" si="183"/>
        <v>4.8363847549249307E-2</v>
      </c>
      <c r="H1303" s="2">
        <f t="shared" si="184"/>
        <v>0.30552021309090233</v>
      </c>
      <c r="I1303" s="2">
        <f t="shared" si="185"/>
        <v>23.402181753093174</v>
      </c>
    </row>
    <row r="1304" spans="1:9" ht="13.5" x14ac:dyDescent="0.25">
      <c r="A1304" s="3">
        <f>TITRES_STAT!B1307</f>
        <v>43907</v>
      </c>
      <c r="B1304" s="6">
        <f>TITRES_STAT!D1307</f>
        <v>5.3216000000000001</v>
      </c>
      <c r="C1304" s="2">
        <f t="shared" si="180"/>
        <v>0</v>
      </c>
      <c r="D1304" s="2">
        <f t="shared" si="181"/>
        <v>0</v>
      </c>
      <c r="E1304" s="2">
        <f t="shared" si="182"/>
        <v>0</v>
      </c>
      <c r="F1304" s="2">
        <f t="shared" si="183"/>
        <v>1.3720694937060952E-2</v>
      </c>
      <c r="G1304" s="2">
        <f t="shared" si="183"/>
        <v>4.4909287010017215E-2</v>
      </c>
      <c r="H1304" s="2">
        <f t="shared" si="184"/>
        <v>0.30552021309090233</v>
      </c>
      <c r="I1304" s="2">
        <f t="shared" si="185"/>
        <v>23.402181753093174</v>
      </c>
    </row>
    <row r="1305" spans="1:9" ht="13.5" x14ac:dyDescent="0.25">
      <c r="A1305" s="3">
        <f>TITRES_STAT!B1308</f>
        <v>43908</v>
      </c>
      <c r="B1305" s="6">
        <f>TITRES_STAT!D1308</f>
        <v>5.4659000000000004</v>
      </c>
      <c r="C1305" s="2">
        <f t="shared" si="180"/>
        <v>0.14430000000000032</v>
      </c>
      <c r="D1305" s="2">
        <f t="shared" si="181"/>
        <v>0.14430000000000032</v>
      </c>
      <c r="E1305" s="2">
        <f t="shared" si="182"/>
        <v>0</v>
      </c>
      <c r="F1305" s="2">
        <f t="shared" si="183"/>
        <v>2.3047788155842335E-2</v>
      </c>
      <c r="G1305" s="2">
        <f t="shared" si="183"/>
        <v>4.170148079501599E-2</v>
      </c>
      <c r="H1305" s="2">
        <f t="shared" si="184"/>
        <v>0.55268512571853146</v>
      </c>
      <c r="I1305" s="2">
        <f t="shared" si="185"/>
        <v>35.595441507354366</v>
      </c>
    </row>
    <row r="1306" spans="1:9" ht="13.5" x14ac:dyDescent="0.25">
      <c r="A1306" s="3">
        <f>TITRES_STAT!B1309</f>
        <v>43909</v>
      </c>
      <c r="B1306" s="6">
        <f>TITRES_STAT!D1309</f>
        <v>5.4507000000000003</v>
      </c>
      <c r="C1306" s="2">
        <f t="shared" si="180"/>
        <v>-1.5200000000000102E-2</v>
      </c>
      <c r="D1306" s="2">
        <f t="shared" si="181"/>
        <v>0</v>
      </c>
      <c r="E1306" s="2">
        <f t="shared" si="182"/>
        <v>1.5200000000000102E-2</v>
      </c>
      <c r="F1306" s="2">
        <f t="shared" si="183"/>
        <v>2.140151757328217E-2</v>
      </c>
      <c r="G1306" s="2">
        <f t="shared" si="183"/>
        <v>3.9808517881086289E-2</v>
      </c>
      <c r="H1306" s="2">
        <f t="shared" si="184"/>
        <v>0.53761151412899999</v>
      </c>
      <c r="I1306" s="2">
        <f t="shared" si="185"/>
        <v>34.964066618188468</v>
      </c>
    </row>
    <row r="1307" spans="1:9" ht="13.5" x14ac:dyDescent="0.25">
      <c r="A1307" s="3">
        <f>TITRES_STAT!B1310</f>
        <v>43913</v>
      </c>
      <c r="B1307" s="6">
        <f>TITRES_STAT!D1310</f>
        <v>5.4507000000000003</v>
      </c>
      <c r="C1307" s="2">
        <f t="shared" si="180"/>
        <v>0</v>
      </c>
      <c r="D1307" s="2">
        <f t="shared" si="181"/>
        <v>0</v>
      </c>
      <c r="E1307" s="2">
        <f t="shared" si="182"/>
        <v>0</v>
      </c>
      <c r="F1307" s="2">
        <f t="shared" si="183"/>
        <v>1.987283774661916E-2</v>
      </c>
      <c r="G1307" s="2">
        <f t="shared" si="183"/>
        <v>3.6965052318151552E-2</v>
      </c>
      <c r="H1307" s="2">
        <f t="shared" si="184"/>
        <v>0.5376115141290001</v>
      </c>
      <c r="I1307" s="2">
        <f t="shared" si="185"/>
        <v>34.964066618188482</v>
      </c>
    </row>
    <row r="1308" spans="1:9" ht="13.5" x14ac:dyDescent="0.25">
      <c r="A1308" s="3">
        <f>TITRES_STAT!B1311</f>
        <v>43914</v>
      </c>
      <c r="B1308" s="6">
        <f>TITRES_STAT!D1311</f>
        <v>5.3898999999999999</v>
      </c>
      <c r="C1308" s="2">
        <f t="shared" si="180"/>
        <v>-6.0800000000000409E-2</v>
      </c>
      <c r="D1308" s="2">
        <f t="shared" si="181"/>
        <v>0</v>
      </c>
      <c r="E1308" s="2">
        <f t="shared" si="182"/>
        <v>6.0800000000000409E-2</v>
      </c>
      <c r="F1308" s="2">
        <f t="shared" si="183"/>
        <v>1.8453349336146365E-2</v>
      </c>
      <c r="G1308" s="2">
        <f t="shared" si="183"/>
        <v>3.8667548581140757E-2</v>
      </c>
      <c r="H1308" s="2">
        <f t="shared" si="184"/>
        <v>0.4772309084301915</v>
      </c>
      <c r="I1308" s="2">
        <f t="shared" si="185"/>
        <v>32.305776010152016</v>
      </c>
    </row>
    <row r="1309" spans="1:9" ht="13.5" x14ac:dyDescent="0.25">
      <c r="A1309" s="3">
        <f>TITRES_STAT!B1312</f>
        <v>43915</v>
      </c>
      <c r="B1309" s="6">
        <f>TITRES_STAT!D1312</f>
        <v>5.4659000000000004</v>
      </c>
      <c r="C1309" s="2">
        <f t="shared" si="180"/>
        <v>7.6000000000000512E-2</v>
      </c>
      <c r="D1309" s="2">
        <f t="shared" si="181"/>
        <v>7.6000000000000512E-2</v>
      </c>
      <c r="E1309" s="2">
        <f t="shared" si="182"/>
        <v>0</v>
      </c>
      <c r="F1309" s="2">
        <f t="shared" ref="F1309:G1324" si="186">((F1308*13)+D1309)/14</f>
        <v>2.2563824383564517E-2</v>
      </c>
      <c r="G1309" s="2">
        <f t="shared" si="186"/>
        <v>3.5905580825344993E-2</v>
      </c>
      <c r="H1309" s="2">
        <f t="shared" si="184"/>
        <v>0.6284210940165933</v>
      </c>
      <c r="I1309" s="2">
        <f t="shared" si="185"/>
        <v>38.590822504427088</v>
      </c>
    </row>
    <row r="1310" spans="1:9" ht="13.5" x14ac:dyDescent="0.25">
      <c r="A1310" s="3">
        <f>TITRES_STAT!B1313</f>
        <v>43916</v>
      </c>
      <c r="B1310" s="6">
        <f>TITRES_STAT!D1313</f>
        <v>5.6253000000000002</v>
      </c>
      <c r="C1310" s="2">
        <f t="shared" si="180"/>
        <v>0.15939999999999976</v>
      </c>
      <c r="D1310" s="2">
        <f t="shared" si="181"/>
        <v>0.15939999999999976</v>
      </c>
      <c r="E1310" s="2">
        <f t="shared" si="182"/>
        <v>0</v>
      </c>
      <c r="F1310" s="2">
        <f t="shared" si="186"/>
        <v>3.2337836927595606E-2</v>
      </c>
      <c r="G1310" s="2">
        <f t="shared" si="186"/>
        <v>3.3340896480677493E-2</v>
      </c>
      <c r="H1310" s="2">
        <f t="shared" si="184"/>
        <v>0.9699150395172127</v>
      </c>
      <c r="I1310" s="2">
        <f t="shared" si="185"/>
        <v>49.236389390423646</v>
      </c>
    </row>
    <row r="1311" spans="1:9" ht="13.5" x14ac:dyDescent="0.25">
      <c r="A1311" s="3">
        <f>TITRES_STAT!B1314</f>
        <v>43917</v>
      </c>
      <c r="B1311" s="6">
        <f>TITRES_STAT!D1314</f>
        <v>5.6253000000000002</v>
      </c>
      <c r="C1311" s="2">
        <f t="shared" si="180"/>
        <v>0</v>
      </c>
      <c r="D1311" s="2">
        <f t="shared" si="181"/>
        <v>0</v>
      </c>
      <c r="E1311" s="2">
        <f t="shared" si="182"/>
        <v>0</v>
      </c>
      <c r="F1311" s="2">
        <f t="shared" si="186"/>
        <v>3.002799143276735E-2</v>
      </c>
      <c r="G1311" s="2">
        <f t="shared" si="186"/>
        <v>3.0959403874914814E-2</v>
      </c>
      <c r="H1311" s="2">
        <f t="shared" si="184"/>
        <v>0.9699150395172127</v>
      </c>
      <c r="I1311" s="2">
        <f t="shared" si="185"/>
        <v>49.236389390423646</v>
      </c>
    </row>
    <row r="1312" spans="1:9" ht="13.5" x14ac:dyDescent="0.25">
      <c r="A1312" s="3">
        <f>TITRES_STAT!B1315</f>
        <v>43920</v>
      </c>
      <c r="B1312" s="6">
        <f>TITRES_STAT!D1315</f>
        <v>5.7316000000000003</v>
      </c>
      <c r="C1312" s="2">
        <f t="shared" si="180"/>
        <v>0.10630000000000006</v>
      </c>
      <c r="D1312" s="2">
        <f t="shared" si="181"/>
        <v>0.10630000000000006</v>
      </c>
      <c r="E1312" s="2">
        <f t="shared" si="182"/>
        <v>0</v>
      </c>
      <c r="F1312" s="2">
        <f t="shared" si="186"/>
        <v>3.5475992044712544E-2</v>
      </c>
      <c r="G1312" s="2">
        <f t="shared" si="186"/>
        <v>2.874801788384947E-2</v>
      </c>
      <c r="H1312" s="2">
        <f t="shared" si="184"/>
        <v>1.2340326275030886</v>
      </c>
      <c r="I1312" s="2">
        <f t="shared" si="185"/>
        <v>55.237896363327955</v>
      </c>
    </row>
    <row r="1313" spans="1:9" ht="13.5" x14ac:dyDescent="0.25">
      <c r="A1313" s="3">
        <f>TITRES_STAT!B1316</f>
        <v>43921</v>
      </c>
      <c r="B1313" s="6">
        <f>TITRES_STAT!D1316</f>
        <v>5.5644999999999998</v>
      </c>
      <c r="C1313" s="2">
        <f t="shared" si="180"/>
        <v>-0.16710000000000047</v>
      </c>
      <c r="D1313" s="2">
        <f t="shared" si="181"/>
        <v>0</v>
      </c>
      <c r="E1313" s="2">
        <f t="shared" si="182"/>
        <v>0.16710000000000047</v>
      </c>
      <c r="F1313" s="2">
        <f t="shared" si="186"/>
        <v>3.2941992612947363E-2</v>
      </c>
      <c r="G1313" s="2">
        <f t="shared" si="186"/>
        <v>3.8630302320717402E-2</v>
      </c>
      <c r="H1313" s="2">
        <f t="shared" si="184"/>
        <v>0.8527500597705806</v>
      </c>
      <c r="I1313" s="2">
        <f t="shared" si="185"/>
        <v>46.02617904522824</v>
      </c>
    </row>
    <row r="1314" spans="1:9" ht="13.5" x14ac:dyDescent="0.25">
      <c r="A1314" s="3">
        <f>TITRES_STAT!B1317</f>
        <v>43922</v>
      </c>
      <c r="B1314" s="6">
        <f>TITRES_STAT!D1317</f>
        <v>5.5644999999999998</v>
      </c>
      <c r="C1314" s="2">
        <f t="shared" si="180"/>
        <v>0</v>
      </c>
      <c r="D1314" s="2">
        <f t="shared" si="181"/>
        <v>0</v>
      </c>
      <c r="E1314" s="2">
        <f t="shared" si="182"/>
        <v>0</v>
      </c>
      <c r="F1314" s="2">
        <f t="shared" si="186"/>
        <v>3.0588993140593983E-2</v>
      </c>
      <c r="G1314" s="2">
        <f t="shared" si="186"/>
        <v>3.5870995012094731E-2</v>
      </c>
      <c r="H1314" s="2">
        <f t="shared" si="184"/>
        <v>0.85275005977058072</v>
      </c>
      <c r="I1314" s="2">
        <f t="shared" si="185"/>
        <v>46.026179045228247</v>
      </c>
    </row>
    <row r="1315" spans="1:9" ht="13.5" x14ac:dyDescent="0.25">
      <c r="A1315" s="3">
        <f>TITRES_STAT!B1318</f>
        <v>43923</v>
      </c>
      <c r="B1315" s="6">
        <f>TITRES_STAT!D1318</f>
        <v>5.4051</v>
      </c>
      <c r="C1315" s="2">
        <f t="shared" si="180"/>
        <v>-0.15939999999999976</v>
      </c>
      <c r="D1315" s="2">
        <f t="shared" si="181"/>
        <v>0</v>
      </c>
      <c r="E1315" s="2">
        <f t="shared" si="182"/>
        <v>0.15939999999999976</v>
      </c>
      <c r="F1315" s="2">
        <f t="shared" si="186"/>
        <v>2.8404065059122983E-2</v>
      </c>
      <c r="G1315" s="2">
        <f t="shared" si="186"/>
        <v>4.4694495368373666E-2</v>
      </c>
      <c r="H1315" s="2">
        <f t="shared" si="184"/>
        <v>0.63551595839746344</v>
      </c>
      <c r="I1315" s="2">
        <f t="shared" si="185"/>
        <v>38.857215371971336</v>
      </c>
    </row>
    <row r="1316" spans="1:9" ht="13.5" x14ac:dyDescent="0.25">
      <c r="A1316" s="3">
        <f>TITRES_STAT!B1319</f>
        <v>43924</v>
      </c>
      <c r="B1316" s="6">
        <f>TITRES_STAT!D1319</f>
        <v>5.2457000000000003</v>
      </c>
      <c r="C1316" s="2">
        <f t="shared" si="180"/>
        <v>-0.15939999999999976</v>
      </c>
      <c r="D1316" s="2">
        <f t="shared" si="181"/>
        <v>0</v>
      </c>
      <c r="E1316" s="2">
        <f t="shared" si="182"/>
        <v>0.15939999999999976</v>
      </c>
      <c r="F1316" s="2">
        <f t="shared" si="186"/>
        <v>2.6375203269185628E-2</v>
      </c>
      <c r="G1316" s="2">
        <f t="shared" si="186"/>
        <v>5.2887745699204104E-2</v>
      </c>
      <c r="H1316" s="2">
        <f t="shared" si="184"/>
        <v>0.4987015975154816</v>
      </c>
      <c r="I1316" s="2">
        <f t="shared" si="185"/>
        <v>33.275576561886595</v>
      </c>
    </row>
    <row r="1317" spans="1:9" ht="13.5" x14ac:dyDescent="0.25">
      <c r="A1317" s="3">
        <f>TITRES_STAT!B1320</f>
        <v>43927</v>
      </c>
      <c r="B1317" s="6">
        <f>TITRES_STAT!D1320</f>
        <v>5.3975</v>
      </c>
      <c r="C1317" s="2">
        <f t="shared" si="180"/>
        <v>0.15179999999999971</v>
      </c>
      <c r="D1317" s="2">
        <f t="shared" si="181"/>
        <v>0.15179999999999971</v>
      </c>
      <c r="E1317" s="2">
        <f t="shared" si="182"/>
        <v>0</v>
      </c>
      <c r="F1317" s="2">
        <f t="shared" si="186"/>
        <v>3.5334117321386631E-2</v>
      </c>
      <c r="G1317" s="2">
        <f t="shared" si="186"/>
        <v>4.9110049577832382E-2</v>
      </c>
      <c r="H1317" s="2">
        <f t="shared" si="184"/>
        <v>0.71948852882722358</v>
      </c>
      <c r="I1317" s="2">
        <f t="shared" si="185"/>
        <v>41.843171196841325</v>
      </c>
    </row>
    <row r="1318" spans="1:9" ht="13.5" x14ac:dyDescent="0.25">
      <c r="A1318" s="3">
        <f>TITRES_STAT!B1321</f>
        <v>43928</v>
      </c>
      <c r="B1318" s="6">
        <f>TITRES_STAT!D1321</f>
        <v>5.5342000000000002</v>
      </c>
      <c r="C1318" s="2">
        <f t="shared" si="180"/>
        <v>0.13670000000000027</v>
      </c>
      <c r="D1318" s="2">
        <f t="shared" si="181"/>
        <v>0.13670000000000027</v>
      </c>
      <c r="E1318" s="2">
        <f t="shared" si="182"/>
        <v>0</v>
      </c>
      <c r="F1318" s="2">
        <f t="shared" si="186"/>
        <v>4.2574537512716178E-2</v>
      </c>
      <c r="G1318" s="2">
        <f t="shared" si="186"/>
        <v>4.5602188893701497E-2</v>
      </c>
      <c r="H1318" s="2">
        <f t="shared" si="184"/>
        <v>0.93360732336680674</v>
      </c>
      <c r="I1318" s="2">
        <f t="shared" si="185"/>
        <v>48.283191322486566</v>
      </c>
    </row>
    <row r="1319" spans="1:9" ht="13.5" x14ac:dyDescent="0.25">
      <c r="A1319" s="3">
        <f>TITRES_STAT!B1322</f>
        <v>43929</v>
      </c>
      <c r="B1319" s="6">
        <f>TITRES_STAT!D1322</f>
        <v>5.5342000000000002</v>
      </c>
      <c r="C1319" s="2">
        <f t="shared" si="180"/>
        <v>0</v>
      </c>
      <c r="D1319" s="2">
        <f t="shared" si="181"/>
        <v>0</v>
      </c>
      <c r="E1319" s="2">
        <f t="shared" si="182"/>
        <v>0</v>
      </c>
      <c r="F1319" s="2">
        <f t="shared" si="186"/>
        <v>3.9533499118950731E-2</v>
      </c>
      <c r="G1319" s="2">
        <f t="shared" si="186"/>
        <v>4.2344889687008537E-2</v>
      </c>
      <c r="H1319" s="2">
        <f t="shared" si="184"/>
        <v>0.93360732336680652</v>
      </c>
      <c r="I1319" s="2">
        <f t="shared" si="185"/>
        <v>48.283191322486559</v>
      </c>
    </row>
    <row r="1320" spans="1:9" ht="13.5" x14ac:dyDescent="0.25">
      <c r="A1320" s="3">
        <f>TITRES_STAT!B1323</f>
        <v>43934</v>
      </c>
      <c r="B1320" s="6">
        <f>TITRES_STAT!D1323</f>
        <v>5.4279000000000002</v>
      </c>
      <c r="C1320" s="2">
        <f t="shared" si="180"/>
        <v>-0.10630000000000006</v>
      </c>
      <c r="D1320" s="2">
        <f t="shared" si="181"/>
        <v>0</v>
      </c>
      <c r="E1320" s="2">
        <f t="shared" si="182"/>
        <v>0.10630000000000006</v>
      </c>
      <c r="F1320" s="2">
        <f t="shared" si="186"/>
        <v>3.6709677753311395E-2</v>
      </c>
      <c r="G1320" s="2">
        <f t="shared" si="186"/>
        <v>4.6913111852222224E-2</v>
      </c>
      <c r="H1320" s="2">
        <f t="shared" si="184"/>
        <v>0.78250357531063031</v>
      </c>
      <c r="I1320" s="2">
        <f t="shared" si="185"/>
        <v>43.899130759065457</v>
      </c>
    </row>
    <row r="1321" spans="1:9" ht="13.5" x14ac:dyDescent="0.25">
      <c r="A1321" s="3">
        <f>TITRES_STAT!B1324</f>
        <v>43935</v>
      </c>
      <c r="B1321" s="6">
        <f>TITRES_STAT!D1324</f>
        <v>5.4279000000000002</v>
      </c>
      <c r="C1321" s="2">
        <f t="shared" si="180"/>
        <v>0</v>
      </c>
      <c r="D1321" s="2">
        <f t="shared" si="181"/>
        <v>0</v>
      </c>
      <c r="E1321" s="2">
        <f t="shared" si="182"/>
        <v>0</v>
      </c>
      <c r="F1321" s="2">
        <f t="shared" si="186"/>
        <v>3.4087557913789153E-2</v>
      </c>
      <c r="G1321" s="2">
        <f t="shared" si="186"/>
        <v>4.356217529134921E-2</v>
      </c>
      <c r="H1321" s="2">
        <f t="shared" si="184"/>
        <v>0.7825035753106302</v>
      </c>
      <c r="I1321" s="2">
        <f t="shared" si="185"/>
        <v>43.89913075906545</v>
      </c>
    </row>
    <row r="1322" spans="1:9" ht="13.5" x14ac:dyDescent="0.25">
      <c r="A1322" s="3">
        <f>TITRES_STAT!B1325</f>
        <v>43936</v>
      </c>
      <c r="B1322" s="6">
        <f>TITRES_STAT!D1325</f>
        <v>5.2685000000000004</v>
      </c>
      <c r="C1322" s="2">
        <f t="shared" si="180"/>
        <v>-0.15939999999999976</v>
      </c>
      <c r="D1322" s="2">
        <f t="shared" si="181"/>
        <v>0</v>
      </c>
      <c r="E1322" s="2">
        <f t="shared" si="182"/>
        <v>0.15939999999999976</v>
      </c>
      <c r="F1322" s="2">
        <f t="shared" si="186"/>
        <v>3.1652732348518502E-2</v>
      </c>
      <c r="G1322" s="2">
        <f t="shared" si="186"/>
        <v>5.1836305627681392E-2</v>
      </c>
      <c r="H1322" s="2">
        <f t="shared" si="184"/>
        <v>0.610628631134844</v>
      </c>
      <c r="I1322" s="2">
        <f t="shared" si="185"/>
        <v>37.912441101000233</v>
      </c>
    </row>
    <row r="1323" spans="1:9" ht="13.5" x14ac:dyDescent="0.25">
      <c r="A1323" s="3">
        <f>TITRES_STAT!B1326</f>
        <v>43937</v>
      </c>
      <c r="B1323" s="6">
        <f>TITRES_STAT!D1326</f>
        <v>5.4203000000000001</v>
      </c>
      <c r="C1323" s="2">
        <f t="shared" si="180"/>
        <v>0.15179999999999971</v>
      </c>
      <c r="D1323" s="2">
        <f t="shared" si="181"/>
        <v>0.15179999999999971</v>
      </c>
      <c r="E1323" s="2">
        <f t="shared" si="182"/>
        <v>0</v>
      </c>
      <c r="F1323" s="2">
        <f t="shared" si="186"/>
        <v>4.0234680037910017E-2</v>
      </c>
      <c r="G1323" s="2">
        <f t="shared" si="186"/>
        <v>4.8133712368561295E-2</v>
      </c>
      <c r="H1323" s="2">
        <f t="shared" si="184"/>
        <v>0.8358939723957266</v>
      </c>
      <c r="I1323" s="2">
        <f t="shared" si="185"/>
        <v>45.530623498095444</v>
      </c>
    </row>
    <row r="1324" spans="1:9" ht="13.5" x14ac:dyDescent="0.25">
      <c r="A1324" s="3">
        <f>TITRES_STAT!B1327</f>
        <v>43938</v>
      </c>
      <c r="B1324" s="6">
        <f>TITRES_STAT!D1327</f>
        <v>5.5796999999999999</v>
      </c>
      <c r="C1324" s="2">
        <f t="shared" si="180"/>
        <v>0.15939999999999976</v>
      </c>
      <c r="D1324" s="2">
        <f t="shared" si="181"/>
        <v>0.15939999999999976</v>
      </c>
      <c r="E1324" s="2">
        <f t="shared" si="182"/>
        <v>0</v>
      </c>
      <c r="F1324" s="2">
        <f t="shared" si="186"/>
        <v>4.8746488606630715E-2</v>
      </c>
      <c r="G1324" s="2">
        <f t="shared" si="186"/>
        <v>4.4695590056521198E-2</v>
      </c>
      <c r="H1324" s="2">
        <f t="shared" si="184"/>
        <v>1.090633070175085</v>
      </c>
      <c r="I1324" s="2">
        <f t="shared" si="185"/>
        <v>52.167598692186921</v>
      </c>
    </row>
    <row r="1325" spans="1:9" ht="13.5" x14ac:dyDescent="0.25">
      <c r="A1325" s="3">
        <f>TITRES_STAT!B1328</f>
        <v>43941</v>
      </c>
      <c r="B1325" s="6">
        <f>TITRES_STAT!D1328</f>
        <v>5.7316000000000003</v>
      </c>
      <c r="C1325" s="2">
        <f t="shared" si="180"/>
        <v>0.15190000000000037</v>
      </c>
      <c r="D1325" s="2">
        <f t="shared" si="181"/>
        <v>0.15190000000000037</v>
      </c>
      <c r="E1325" s="2">
        <f t="shared" si="182"/>
        <v>0</v>
      </c>
      <c r="F1325" s="2">
        <f t="shared" ref="F1325:G1340" si="187">((F1324*13)+D1325)/14</f>
        <v>5.6114596563299979E-2</v>
      </c>
      <c r="G1325" s="2">
        <f t="shared" si="187"/>
        <v>4.1503047909626826E-2</v>
      </c>
      <c r="H1325" s="2">
        <f t="shared" si="184"/>
        <v>1.3520596531967941</v>
      </c>
      <c r="I1325" s="2">
        <f t="shared" si="185"/>
        <v>57.484071518302976</v>
      </c>
    </row>
    <row r="1326" spans="1:9" ht="13.5" x14ac:dyDescent="0.25">
      <c r="A1326" s="3">
        <f>TITRES_STAT!B1329</f>
        <v>43942</v>
      </c>
      <c r="B1326" s="6">
        <f>TITRES_STAT!D1329</f>
        <v>5.7316000000000003</v>
      </c>
      <c r="C1326" s="2">
        <f t="shared" si="180"/>
        <v>0</v>
      </c>
      <c r="D1326" s="2">
        <f t="shared" si="181"/>
        <v>0</v>
      </c>
      <c r="E1326" s="2">
        <f t="shared" si="182"/>
        <v>0</v>
      </c>
      <c r="F1326" s="2">
        <f t="shared" si="187"/>
        <v>5.2106411094492835E-2</v>
      </c>
      <c r="G1326" s="2">
        <f t="shared" si="187"/>
        <v>3.853854448751063E-2</v>
      </c>
      <c r="H1326" s="2">
        <f t="shared" si="184"/>
        <v>1.3520596531967939</v>
      </c>
      <c r="I1326" s="2">
        <f t="shared" si="185"/>
        <v>57.484071518302976</v>
      </c>
    </row>
    <row r="1327" spans="1:9" ht="13.5" x14ac:dyDescent="0.25">
      <c r="A1327" s="3">
        <f>TITRES_STAT!B1330</f>
        <v>43943</v>
      </c>
      <c r="B1327" s="6">
        <f>TITRES_STAT!D1330</f>
        <v>5.5644999999999998</v>
      </c>
      <c r="C1327" s="2">
        <f t="shared" si="180"/>
        <v>-0.16710000000000047</v>
      </c>
      <c r="D1327" s="2">
        <f t="shared" si="181"/>
        <v>0</v>
      </c>
      <c r="E1327" s="2">
        <f t="shared" si="182"/>
        <v>0.16710000000000047</v>
      </c>
      <c r="F1327" s="2">
        <f t="shared" si="187"/>
        <v>4.8384524587743345E-2</v>
      </c>
      <c r="G1327" s="2">
        <f t="shared" si="187"/>
        <v>4.7721505595545617E-2</v>
      </c>
      <c r="H1327" s="2">
        <f t="shared" si="184"/>
        <v>1.013893505326865</v>
      </c>
      <c r="I1327" s="2">
        <f t="shared" si="185"/>
        <v>50.344941410509442</v>
      </c>
    </row>
    <row r="1328" spans="1:9" ht="13.5" x14ac:dyDescent="0.25">
      <c r="A1328" s="3">
        <f>TITRES_STAT!B1331</f>
        <v>43944</v>
      </c>
      <c r="B1328" s="6">
        <f>TITRES_STAT!D1331</f>
        <v>5.5644999999999998</v>
      </c>
      <c r="C1328" s="2">
        <f t="shared" si="180"/>
        <v>0</v>
      </c>
      <c r="D1328" s="2">
        <f t="shared" si="181"/>
        <v>0</v>
      </c>
      <c r="E1328" s="2">
        <f t="shared" si="182"/>
        <v>0</v>
      </c>
      <c r="F1328" s="2">
        <f t="shared" si="187"/>
        <v>4.4928487117190254E-2</v>
      </c>
      <c r="G1328" s="2">
        <f t="shared" si="187"/>
        <v>4.4312826624435211E-2</v>
      </c>
      <c r="H1328" s="2">
        <f t="shared" si="184"/>
        <v>1.0138935053268652</v>
      </c>
      <c r="I1328" s="2">
        <f t="shared" si="185"/>
        <v>50.344941410509442</v>
      </c>
    </row>
    <row r="1329" spans="1:9" ht="13.5" x14ac:dyDescent="0.25">
      <c r="A1329" s="3">
        <f>TITRES_STAT!B1332</f>
        <v>43945</v>
      </c>
      <c r="B1329" s="6">
        <f>TITRES_STAT!D1332</f>
        <v>5.7240000000000002</v>
      </c>
      <c r="C1329" s="2">
        <f t="shared" si="180"/>
        <v>0.15950000000000042</v>
      </c>
      <c r="D1329" s="2">
        <f t="shared" si="181"/>
        <v>0.15950000000000042</v>
      </c>
      <c r="E1329" s="2">
        <f t="shared" si="182"/>
        <v>0</v>
      </c>
      <c r="F1329" s="2">
        <f t="shared" si="187"/>
        <v>5.3112166608819553E-2</v>
      </c>
      <c r="G1329" s="2">
        <f t="shared" si="187"/>
        <v>4.1147624722689839E-2</v>
      </c>
      <c r="H1329" s="2">
        <f t="shared" si="184"/>
        <v>1.2907711433348463</v>
      </c>
      <c r="I1329" s="2">
        <f t="shared" si="185"/>
        <v>56.34657774917553</v>
      </c>
    </row>
    <row r="1330" spans="1:9" ht="13.5" x14ac:dyDescent="0.25">
      <c r="A1330" s="3">
        <f>TITRES_STAT!B1333</f>
        <v>43948</v>
      </c>
      <c r="B1330" s="6">
        <f>TITRES_STAT!D1333</f>
        <v>5.5570000000000004</v>
      </c>
      <c r="C1330" s="2">
        <f t="shared" si="180"/>
        <v>-0.16699999999999982</v>
      </c>
      <c r="D1330" s="2">
        <f t="shared" si="181"/>
        <v>0</v>
      </c>
      <c r="E1330" s="2">
        <f t="shared" si="182"/>
        <v>0.16699999999999982</v>
      </c>
      <c r="F1330" s="2">
        <f t="shared" si="187"/>
        <v>4.9318440422475296E-2</v>
      </c>
      <c r="G1330" s="2">
        <f t="shared" si="187"/>
        <v>5.0137080099640553E-2</v>
      </c>
      <c r="H1330" s="2">
        <f t="shared" si="184"/>
        <v>0.98367197141240925</v>
      </c>
      <c r="I1330" s="2">
        <f t="shared" si="185"/>
        <v>49.58843929785516</v>
      </c>
    </row>
    <row r="1331" spans="1:9" ht="13.5" x14ac:dyDescent="0.25">
      <c r="A1331" s="3">
        <f>TITRES_STAT!B1334</f>
        <v>43949</v>
      </c>
      <c r="B1331" s="6">
        <f>TITRES_STAT!D1334</f>
        <v>5.3975</v>
      </c>
      <c r="C1331" s="2">
        <f t="shared" si="180"/>
        <v>-0.15950000000000042</v>
      </c>
      <c r="D1331" s="2">
        <f t="shared" si="181"/>
        <v>0</v>
      </c>
      <c r="E1331" s="2">
        <f t="shared" si="182"/>
        <v>0.15950000000000042</v>
      </c>
      <c r="F1331" s="2">
        <f t="shared" si="187"/>
        <v>4.5795694678012776E-2</v>
      </c>
      <c r="G1331" s="2">
        <f t="shared" si="187"/>
        <v>5.7948717235380545E-2</v>
      </c>
      <c r="H1331" s="2">
        <f t="shared" si="184"/>
        <v>0.79027969664964814</v>
      </c>
      <c r="I1331" s="2">
        <f t="shared" si="185"/>
        <v>44.142806184340216</v>
      </c>
    </row>
    <row r="1332" spans="1:9" ht="13.5" x14ac:dyDescent="0.25">
      <c r="A1332" s="3">
        <f>TITRES_STAT!B1335</f>
        <v>43950</v>
      </c>
      <c r="B1332" s="6">
        <f>TITRES_STAT!D1335</f>
        <v>5.4279000000000002</v>
      </c>
      <c r="C1332" s="2">
        <f t="shared" si="180"/>
        <v>3.0400000000000205E-2</v>
      </c>
      <c r="D1332" s="2">
        <f t="shared" si="181"/>
        <v>3.0400000000000205E-2</v>
      </c>
      <c r="E1332" s="2">
        <f t="shared" si="182"/>
        <v>0</v>
      </c>
      <c r="F1332" s="2">
        <f t="shared" si="187"/>
        <v>4.4696002201011879E-2</v>
      </c>
      <c r="G1332" s="2">
        <f t="shared" si="187"/>
        <v>5.3809523147139084E-2</v>
      </c>
      <c r="H1332" s="2">
        <f t="shared" si="184"/>
        <v>0.83063367944728295</v>
      </c>
      <c r="I1332" s="2">
        <f t="shared" si="185"/>
        <v>45.37410672451265</v>
      </c>
    </row>
    <row r="1333" spans="1:9" ht="13.5" x14ac:dyDescent="0.25">
      <c r="A1333" s="3">
        <f>TITRES_STAT!B1336</f>
        <v>43951</v>
      </c>
      <c r="B1333" s="6">
        <f>TITRES_STAT!D1336</f>
        <v>5.2685000000000004</v>
      </c>
      <c r="C1333" s="2">
        <f t="shared" si="180"/>
        <v>-0.15939999999999976</v>
      </c>
      <c r="D1333" s="2">
        <f t="shared" si="181"/>
        <v>0</v>
      </c>
      <c r="E1333" s="2">
        <f t="shared" si="182"/>
        <v>0.15939999999999976</v>
      </c>
      <c r="F1333" s="2">
        <f t="shared" si="187"/>
        <v>4.1503430615225316E-2</v>
      </c>
      <c r="G1333" s="2">
        <f t="shared" si="187"/>
        <v>6.1351700065200562E-2</v>
      </c>
      <c r="H1333" s="2">
        <f t="shared" si="184"/>
        <v>0.67648379052443852</v>
      </c>
      <c r="I1333" s="2">
        <f t="shared" si="185"/>
        <v>40.351346929087846</v>
      </c>
    </row>
    <row r="1334" spans="1:9" ht="13.5" x14ac:dyDescent="0.25">
      <c r="A1334" s="3">
        <f>TITRES_STAT!B1337</f>
        <v>43955</v>
      </c>
      <c r="B1334" s="6">
        <f>TITRES_STAT!D1337</f>
        <v>5.3140000000000001</v>
      </c>
      <c r="C1334" s="2">
        <f t="shared" si="180"/>
        <v>4.5499999999999652E-2</v>
      </c>
      <c r="D1334" s="2">
        <f t="shared" si="181"/>
        <v>4.5499999999999652E-2</v>
      </c>
      <c r="E1334" s="2">
        <f t="shared" si="182"/>
        <v>0</v>
      </c>
      <c r="F1334" s="2">
        <f t="shared" si="187"/>
        <v>4.178889985699491E-2</v>
      </c>
      <c r="G1334" s="2">
        <f t="shared" si="187"/>
        <v>5.6969435774829096E-2</v>
      </c>
      <c r="H1334" s="2">
        <f t="shared" si="184"/>
        <v>0.73353192441934933</v>
      </c>
      <c r="I1334" s="2">
        <f t="shared" si="185"/>
        <v>42.314301460877196</v>
      </c>
    </row>
    <row r="1335" spans="1:9" ht="13.5" x14ac:dyDescent="0.25">
      <c r="A1335" s="3">
        <f>TITRES_STAT!B1338</f>
        <v>43956</v>
      </c>
      <c r="B1335" s="6">
        <f>TITRES_STAT!D1338</f>
        <v>5.1546000000000003</v>
      </c>
      <c r="C1335" s="2">
        <f t="shared" si="180"/>
        <v>-0.15939999999999976</v>
      </c>
      <c r="D1335" s="2">
        <f t="shared" si="181"/>
        <v>0</v>
      </c>
      <c r="E1335" s="2">
        <f t="shared" si="182"/>
        <v>0.15939999999999976</v>
      </c>
      <c r="F1335" s="2">
        <f t="shared" si="187"/>
        <v>3.8803978438638129E-2</v>
      </c>
      <c r="G1335" s="2">
        <f t="shared" si="187"/>
        <v>6.4285904648055572E-2</v>
      </c>
      <c r="H1335" s="2">
        <f t="shared" si="184"/>
        <v>0.60361565495698155</v>
      </c>
      <c r="I1335" s="2">
        <f t="shared" si="185"/>
        <v>37.640918077291659</v>
      </c>
    </row>
    <row r="1336" spans="1:9" ht="13.5" x14ac:dyDescent="0.25">
      <c r="A1336" s="3">
        <f>TITRES_STAT!B1339</f>
        <v>43957</v>
      </c>
      <c r="B1336" s="6">
        <f>TITRES_STAT!D1339</f>
        <v>5.2381000000000002</v>
      </c>
      <c r="C1336" s="2">
        <f t="shared" si="180"/>
        <v>8.3499999999999908E-2</v>
      </c>
      <c r="D1336" s="2">
        <f t="shared" si="181"/>
        <v>8.3499999999999908E-2</v>
      </c>
      <c r="E1336" s="2">
        <f t="shared" si="182"/>
        <v>0</v>
      </c>
      <c r="F1336" s="2">
        <f t="shared" si="187"/>
        <v>4.1996551407306827E-2</v>
      </c>
      <c r="G1336" s="2">
        <f t="shared" si="187"/>
        <v>5.9694054316051605E-2</v>
      </c>
      <c r="H1336" s="2">
        <f t="shared" si="184"/>
        <v>0.70352988900628322</v>
      </c>
      <c r="I1336" s="2">
        <f t="shared" si="185"/>
        <v>41.298358986625821</v>
      </c>
    </row>
    <row r="1337" spans="1:9" ht="13.5" x14ac:dyDescent="0.25">
      <c r="A1337" s="3">
        <f>TITRES_STAT!B1340</f>
        <v>43958</v>
      </c>
      <c r="B1337" s="6">
        <f>TITRES_STAT!D1340</f>
        <v>5.3898999999999999</v>
      </c>
      <c r="C1337" s="2">
        <f t="shared" si="180"/>
        <v>0.15179999999999971</v>
      </c>
      <c r="D1337" s="2">
        <f t="shared" si="181"/>
        <v>0.15179999999999971</v>
      </c>
      <c r="E1337" s="2">
        <f t="shared" si="182"/>
        <v>0</v>
      </c>
      <c r="F1337" s="2">
        <f t="shared" si="187"/>
        <v>4.9839654878213464E-2</v>
      </c>
      <c r="G1337" s="2">
        <f t="shared" si="187"/>
        <v>5.5430193293476489E-2</v>
      </c>
      <c r="H1337" s="2">
        <f t="shared" si="184"/>
        <v>0.89914272198792844</v>
      </c>
      <c r="I1337" s="2">
        <f t="shared" si="185"/>
        <v>47.344663019678187</v>
      </c>
    </row>
    <row r="1338" spans="1:9" ht="13.5" x14ac:dyDescent="0.25">
      <c r="A1338" s="3">
        <f>TITRES_STAT!B1341</f>
        <v>43959</v>
      </c>
      <c r="B1338" s="6">
        <f>TITRES_STAT!D1341</f>
        <v>5.3898999999999999</v>
      </c>
      <c r="C1338" s="2">
        <f t="shared" si="180"/>
        <v>0</v>
      </c>
      <c r="D1338" s="2">
        <f t="shared" si="181"/>
        <v>0</v>
      </c>
      <c r="E1338" s="2">
        <f t="shared" si="182"/>
        <v>0</v>
      </c>
      <c r="F1338" s="2">
        <f t="shared" si="187"/>
        <v>4.6279679529769642E-2</v>
      </c>
      <c r="G1338" s="2">
        <f t="shared" si="187"/>
        <v>5.1470893772513883E-2</v>
      </c>
      <c r="H1338" s="2">
        <f t="shared" si="184"/>
        <v>0.89914272198792833</v>
      </c>
      <c r="I1338" s="2">
        <f t="shared" si="185"/>
        <v>47.344663019678187</v>
      </c>
    </row>
    <row r="1339" spans="1:9" ht="13.5" x14ac:dyDescent="0.25">
      <c r="A1339" s="3">
        <f>TITRES_STAT!B1342</f>
        <v>43962</v>
      </c>
      <c r="B1339" s="6">
        <f>TITRES_STAT!D1342</f>
        <v>5.3898999999999999</v>
      </c>
      <c r="C1339" s="2">
        <f t="shared" si="180"/>
        <v>0</v>
      </c>
      <c r="D1339" s="2">
        <f t="shared" si="181"/>
        <v>0</v>
      </c>
      <c r="E1339" s="2">
        <f t="shared" si="182"/>
        <v>0</v>
      </c>
      <c r="F1339" s="2">
        <f t="shared" si="187"/>
        <v>4.2973988134786097E-2</v>
      </c>
      <c r="G1339" s="2">
        <f t="shared" si="187"/>
        <v>4.7794401360191467E-2</v>
      </c>
      <c r="H1339" s="2">
        <f t="shared" si="184"/>
        <v>0.89914272198792822</v>
      </c>
      <c r="I1339" s="2">
        <f t="shared" si="185"/>
        <v>47.34466301967818</v>
      </c>
    </row>
    <row r="1340" spans="1:9" ht="13.5" x14ac:dyDescent="0.25">
      <c r="A1340" s="3">
        <f>TITRES_STAT!B1343</f>
        <v>43963</v>
      </c>
      <c r="B1340" s="6">
        <f>TITRES_STAT!D1343</f>
        <v>5.5418000000000003</v>
      </c>
      <c r="C1340" s="2">
        <f t="shared" si="180"/>
        <v>0.15190000000000037</v>
      </c>
      <c r="D1340" s="2">
        <f t="shared" si="181"/>
        <v>0.15190000000000037</v>
      </c>
      <c r="E1340" s="2">
        <f t="shared" si="182"/>
        <v>0</v>
      </c>
      <c r="F1340" s="2">
        <f t="shared" si="187"/>
        <v>5.0754417553729968E-2</v>
      </c>
      <c r="G1340" s="2">
        <f t="shared" si="187"/>
        <v>4.4380515548749222E-2</v>
      </c>
      <c r="H1340" s="2">
        <f t="shared" si="184"/>
        <v>1.1436193772462921</v>
      </c>
      <c r="I1340" s="2">
        <f t="shared" si="185"/>
        <v>53.349927201880085</v>
      </c>
    </row>
    <row r="1341" spans="1:9" ht="13.5" x14ac:dyDescent="0.25">
      <c r="A1341" s="3">
        <f>TITRES_STAT!B1344</f>
        <v>43964</v>
      </c>
      <c r="B1341" s="6">
        <f>TITRES_STAT!D1344</f>
        <v>5.6555999999999997</v>
      </c>
      <c r="C1341" s="2">
        <f t="shared" si="180"/>
        <v>0.11379999999999946</v>
      </c>
      <c r="D1341" s="2">
        <f t="shared" si="181"/>
        <v>0.11379999999999946</v>
      </c>
      <c r="E1341" s="2">
        <f t="shared" si="182"/>
        <v>0</v>
      </c>
      <c r="F1341" s="2">
        <f t="shared" ref="F1341:G1356" si="188">((F1340*13)+D1341)/14</f>
        <v>5.5257673442749219E-2</v>
      </c>
      <c r="G1341" s="2">
        <f t="shared" si="188"/>
        <v>4.121047872383856E-2</v>
      </c>
      <c r="H1341" s="2">
        <f t="shared" si="184"/>
        <v>1.3408646333143648</v>
      </c>
      <c r="I1341" s="2">
        <f t="shared" si="185"/>
        <v>57.280742091261892</v>
      </c>
    </row>
    <row r="1342" spans="1:9" ht="13.5" x14ac:dyDescent="0.25">
      <c r="A1342" s="3">
        <f>TITRES_STAT!B1345</f>
        <v>43965</v>
      </c>
      <c r="B1342" s="6">
        <f>TITRES_STAT!D1345</f>
        <v>5.6936</v>
      </c>
      <c r="C1342" s="2">
        <f t="shared" si="180"/>
        <v>3.8000000000000256E-2</v>
      </c>
      <c r="D1342" s="2">
        <f t="shared" si="181"/>
        <v>3.8000000000000256E-2</v>
      </c>
      <c r="E1342" s="2">
        <f t="shared" si="182"/>
        <v>0</v>
      </c>
      <c r="F1342" s="2">
        <f t="shared" si="188"/>
        <v>5.4024982482552865E-2</v>
      </c>
      <c r="G1342" s="2">
        <f t="shared" si="188"/>
        <v>3.8266873100707234E-2</v>
      </c>
      <c r="H1342" s="2">
        <f t="shared" si="184"/>
        <v>1.4117950620207429</v>
      </c>
      <c r="I1342" s="2">
        <f t="shared" si="185"/>
        <v>58.537107246494585</v>
      </c>
    </row>
    <row r="1343" spans="1:9" ht="13.5" x14ac:dyDescent="0.25">
      <c r="A1343" s="3">
        <f>TITRES_STAT!B1346</f>
        <v>43966</v>
      </c>
      <c r="B1343" s="6">
        <f>TITRES_STAT!D1346</f>
        <v>5.8453999999999997</v>
      </c>
      <c r="C1343" s="2">
        <f t="shared" si="180"/>
        <v>0.15179999999999971</v>
      </c>
      <c r="D1343" s="2">
        <f t="shared" si="181"/>
        <v>0.15179999999999971</v>
      </c>
      <c r="E1343" s="2">
        <f t="shared" si="182"/>
        <v>0</v>
      </c>
      <c r="F1343" s="2">
        <f t="shared" si="188"/>
        <v>6.100891230522764E-2</v>
      </c>
      <c r="G1343" s="2">
        <f t="shared" si="188"/>
        <v>3.5533525022085288E-2</v>
      </c>
      <c r="H1343" s="2">
        <f t="shared" si="184"/>
        <v>1.7169394893219443</v>
      </c>
      <c r="I1343" s="2">
        <f t="shared" si="185"/>
        <v>63.19388032268742</v>
      </c>
    </row>
    <row r="1344" spans="1:9" ht="13.5" x14ac:dyDescent="0.25">
      <c r="A1344" s="3">
        <f>TITRES_STAT!B1347</f>
        <v>43969</v>
      </c>
      <c r="B1344" s="6">
        <f>TITRES_STAT!D1347</f>
        <v>5.8453999999999997</v>
      </c>
      <c r="C1344" s="2">
        <f t="shared" si="180"/>
        <v>0</v>
      </c>
      <c r="D1344" s="2">
        <f t="shared" si="181"/>
        <v>0</v>
      </c>
      <c r="E1344" s="2">
        <f t="shared" si="182"/>
        <v>0</v>
      </c>
      <c r="F1344" s="2">
        <f t="shared" si="188"/>
        <v>5.6651132854854236E-2</v>
      </c>
      <c r="G1344" s="2">
        <f t="shared" si="188"/>
        <v>3.299541609193634E-2</v>
      </c>
      <c r="H1344" s="2">
        <f t="shared" si="184"/>
        <v>1.7169394893219441</v>
      </c>
      <c r="I1344" s="2">
        <f t="shared" si="185"/>
        <v>63.193880322687413</v>
      </c>
    </row>
    <row r="1345" spans="1:9" ht="13.5" x14ac:dyDescent="0.25">
      <c r="A1345" s="3">
        <f>TITRES_STAT!B1348</f>
        <v>43970</v>
      </c>
      <c r="B1345" s="6">
        <f>TITRES_STAT!D1348</f>
        <v>5.7694999999999999</v>
      </c>
      <c r="C1345" s="2">
        <f t="shared" si="180"/>
        <v>-7.5899999999999856E-2</v>
      </c>
      <c r="D1345" s="2">
        <f t="shared" si="181"/>
        <v>0</v>
      </c>
      <c r="E1345" s="2">
        <f t="shared" si="182"/>
        <v>7.5899999999999856E-2</v>
      </c>
      <c r="F1345" s="2">
        <f t="shared" si="188"/>
        <v>5.2604623365221793E-2</v>
      </c>
      <c r="G1345" s="2">
        <f t="shared" si="188"/>
        <v>3.6060029228226591E-2</v>
      </c>
      <c r="H1345" s="2">
        <f t="shared" si="184"/>
        <v>1.4588070085102607</v>
      </c>
      <c r="I1345" s="2">
        <f t="shared" si="185"/>
        <v>59.329870276973104</v>
      </c>
    </row>
    <row r="1346" spans="1:9" ht="13.5" x14ac:dyDescent="0.25">
      <c r="A1346" s="3">
        <f>TITRES_STAT!B1349</f>
        <v>43971</v>
      </c>
      <c r="B1346" s="6">
        <f>TITRES_STAT!D1349</f>
        <v>5.7694999999999999</v>
      </c>
      <c r="C1346" s="2">
        <f t="shared" si="180"/>
        <v>0</v>
      </c>
      <c r="D1346" s="2">
        <f t="shared" si="181"/>
        <v>0</v>
      </c>
      <c r="E1346" s="2">
        <f t="shared" si="182"/>
        <v>0</v>
      </c>
      <c r="F1346" s="2">
        <f t="shared" si="188"/>
        <v>4.8847150267705954E-2</v>
      </c>
      <c r="G1346" s="2">
        <f t="shared" si="188"/>
        <v>3.3484312854781831E-2</v>
      </c>
      <c r="H1346" s="2">
        <f t="shared" si="184"/>
        <v>1.4588070085102609</v>
      </c>
      <c r="I1346" s="2">
        <f t="shared" si="185"/>
        <v>59.329870276973111</v>
      </c>
    </row>
    <row r="1347" spans="1:9" ht="13.5" x14ac:dyDescent="0.25">
      <c r="A1347" s="3">
        <f>TITRES_STAT!B1350</f>
        <v>43972</v>
      </c>
      <c r="B1347" s="6">
        <f>TITRES_STAT!D1350</f>
        <v>5.7694999999999999</v>
      </c>
      <c r="C1347" s="2">
        <f t="shared" ref="C1347:C1410" si="189">B1347-B1346</f>
        <v>0</v>
      </c>
      <c r="D1347" s="2">
        <f t="shared" ref="D1347:D1410" si="190">IF(C1347&gt;0,C1347,0)</f>
        <v>0</v>
      </c>
      <c r="E1347" s="2">
        <f t="shared" ref="E1347:E1410" si="191">IF(C1347&lt;0,-C1347,0)</f>
        <v>0</v>
      </c>
      <c r="F1347" s="2">
        <f t="shared" si="188"/>
        <v>4.5358068105726956E-2</v>
      </c>
      <c r="G1347" s="2">
        <f t="shared" si="188"/>
        <v>3.1092576222297413E-2</v>
      </c>
      <c r="H1347" s="2">
        <f t="shared" si="184"/>
        <v>1.4588070085102609</v>
      </c>
      <c r="I1347" s="2">
        <f t="shared" si="185"/>
        <v>59.329870276973111</v>
      </c>
    </row>
    <row r="1348" spans="1:9" ht="13.5" x14ac:dyDescent="0.25">
      <c r="A1348" s="3">
        <f>TITRES_STAT!B1351</f>
        <v>43973</v>
      </c>
      <c r="B1348" s="6">
        <f>TITRES_STAT!D1351</f>
        <v>5.8453999999999997</v>
      </c>
      <c r="C1348" s="2">
        <f t="shared" si="189"/>
        <v>7.5899999999999856E-2</v>
      </c>
      <c r="D1348" s="2">
        <f t="shared" si="190"/>
        <v>7.5899999999999856E-2</v>
      </c>
      <c r="E1348" s="2">
        <f t="shared" si="191"/>
        <v>0</v>
      </c>
      <c r="F1348" s="2">
        <f t="shared" si="188"/>
        <v>4.7539634669603592E-2</v>
      </c>
      <c r="G1348" s="2">
        <f t="shared" si="188"/>
        <v>2.8871677920704743E-2</v>
      </c>
      <c r="H1348" s="2">
        <f t="shared" si="184"/>
        <v>1.646583714329658</v>
      </c>
      <c r="I1348" s="2">
        <f t="shared" si="185"/>
        <v>62.215440434186846</v>
      </c>
    </row>
    <row r="1349" spans="1:9" ht="13.5" x14ac:dyDescent="0.25">
      <c r="A1349" s="3">
        <f>TITRES_STAT!B1352</f>
        <v>43977</v>
      </c>
      <c r="B1349" s="6">
        <f>TITRES_STAT!D1352</f>
        <v>5.9212999999999996</v>
      </c>
      <c r="C1349" s="2">
        <f t="shared" si="189"/>
        <v>7.5899999999999856E-2</v>
      </c>
      <c r="D1349" s="2">
        <f t="shared" si="190"/>
        <v>7.5899999999999856E-2</v>
      </c>
      <c r="E1349" s="2">
        <f t="shared" si="191"/>
        <v>0</v>
      </c>
      <c r="F1349" s="2">
        <f t="shared" si="188"/>
        <v>4.956537505034618E-2</v>
      </c>
      <c r="G1349" s="2">
        <f t="shared" si="188"/>
        <v>2.6809415212082976E-2</v>
      </c>
      <c r="H1349" s="2">
        <f t="shared" si="184"/>
        <v>1.8488047821351625</v>
      </c>
      <c r="I1349" s="2">
        <f t="shared" si="185"/>
        <v>64.897559626725069</v>
      </c>
    </row>
    <row r="1350" spans="1:9" ht="13.5" x14ac:dyDescent="0.25">
      <c r="A1350" s="3">
        <f>TITRES_STAT!B1353</f>
        <v>43978</v>
      </c>
      <c r="B1350" s="6">
        <f>TITRES_STAT!D1353</f>
        <v>5.7694999999999999</v>
      </c>
      <c r="C1350" s="2">
        <f t="shared" si="189"/>
        <v>-0.15179999999999971</v>
      </c>
      <c r="D1350" s="2">
        <f t="shared" si="190"/>
        <v>0</v>
      </c>
      <c r="E1350" s="2">
        <f t="shared" si="191"/>
        <v>0.15179999999999971</v>
      </c>
      <c r="F1350" s="2">
        <f t="shared" si="188"/>
        <v>4.6024991118178593E-2</v>
      </c>
      <c r="G1350" s="2">
        <f t="shared" si="188"/>
        <v>3.5737314125505591E-2</v>
      </c>
      <c r="H1350" s="2">
        <f t="shared" si="184"/>
        <v>1.2878693389364346</v>
      </c>
      <c r="I1350" s="2">
        <f t="shared" si="185"/>
        <v>56.291210211118454</v>
      </c>
    </row>
    <row r="1351" spans="1:9" ht="13.5" x14ac:dyDescent="0.25">
      <c r="A1351" s="3">
        <f>TITRES_STAT!B1354</f>
        <v>43979</v>
      </c>
      <c r="B1351" s="6">
        <f>TITRES_STAT!D1354</f>
        <v>5.9212999999999996</v>
      </c>
      <c r="C1351" s="2">
        <f t="shared" si="189"/>
        <v>0.15179999999999971</v>
      </c>
      <c r="D1351" s="2">
        <f t="shared" si="190"/>
        <v>0.15179999999999971</v>
      </c>
      <c r="E1351" s="2">
        <f t="shared" si="191"/>
        <v>0</v>
      </c>
      <c r="F1351" s="2">
        <f t="shared" si="188"/>
        <v>5.3580348895451532E-2</v>
      </c>
      <c r="G1351" s="2">
        <f t="shared" si="188"/>
        <v>3.318464883082662E-2</v>
      </c>
      <c r="H1351" s="2">
        <f t="shared" si="184"/>
        <v>1.6146125025640918</v>
      </c>
      <c r="I1351" s="2">
        <f t="shared" si="185"/>
        <v>61.75341474045112</v>
      </c>
    </row>
    <row r="1352" spans="1:9" ht="13.5" x14ac:dyDescent="0.25">
      <c r="A1352" s="3">
        <f>TITRES_STAT!B1355</f>
        <v>43980</v>
      </c>
      <c r="B1352" s="6">
        <f>TITRES_STAT!D1355</f>
        <v>5.8834</v>
      </c>
      <c r="C1352" s="2">
        <f t="shared" si="189"/>
        <v>-3.7899999999999601E-2</v>
      </c>
      <c r="D1352" s="2">
        <f t="shared" si="190"/>
        <v>0</v>
      </c>
      <c r="E1352" s="2">
        <f t="shared" si="191"/>
        <v>3.7899999999999601E-2</v>
      </c>
      <c r="F1352" s="2">
        <f t="shared" si="188"/>
        <v>4.9753181117204996E-2</v>
      </c>
      <c r="G1352" s="2">
        <f t="shared" si="188"/>
        <v>3.352145962862469E-2</v>
      </c>
      <c r="H1352" s="2">
        <f t="shared" si="184"/>
        <v>1.4842188158990455</v>
      </c>
      <c r="I1352" s="2">
        <f t="shared" si="185"/>
        <v>59.74589703612331</v>
      </c>
    </row>
    <row r="1353" spans="1:9" ht="13.5" x14ac:dyDescent="0.25">
      <c r="A1353" s="3">
        <f>TITRES_STAT!B1356</f>
        <v>43983</v>
      </c>
      <c r="B1353" s="6">
        <f>TITRES_STAT!D1356</f>
        <v>5.9212999999999996</v>
      </c>
      <c r="C1353" s="2">
        <f t="shared" si="189"/>
        <v>3.7899999999999601E-2</v>
      </c>
      <c r="D1353" s="2">
        <f t="shared" si="190"/>
        <v>3.7899999999999601E-2</v>
      </c>
      <c r="E1353" s="2">
        <f t="shared" si="191"/>
        <v>0</v>
      </c>
      <c r="F1353" s="2">
        <f t="shared" si="188"/>
        <v>4.8906525323118899E-2</v>
      </c>
      <c r="G1353" s="2">
        <f t="shared" si="188"/>
        <v>3.1127069655151499E-2</v>
      </c>
      <c r="H1353" s="2">
        <f t="shared" si="184"/>
        <v>1.5711895101254711</v>
      </c>
      <c r="I1353" s="2">
        <f t="shared" si="185"/>
        <v>61.107495341671601</v>
      </c>
    </row>
    <row r="1354" spans="1:9" ht="13.5" x14ac:dyDescent="0.25">
      <c r="A1354" s="3">
        <f>TITRES_STAT!B1357</f>
        <v>43984</v>
      </c>
      <c r="B1354" s="6">
        <f>TITRES_STAT!D1357</f>
        <v>5.9212999999999996</v>
      </c>
      <c r="C1354" s="2">
        <f t="shared" si="189"/>
        <v>0</v>
      </c>
      <c r="D1354" s="2">
        <f t="shared" si="190"/>
        <v>0</v>
      </c>
      <c r="E1354" s="2">
        <f t="shared" si="191"/>
        <v>0</v>
      </c>
      <c r="F1354" s="2">
        <f t="shared" si="188"/>
        <v>4.5413202085753265E-2</v>
      </c>
      <c r="G1354" s="2">
        <f t="shared" si="188"/>
        <v>2.8903707536926393E-2</v>
      </c>
      <c r="H1354" s="2">
        <f t="shared" si="184"/>
        <v>1.5711895101254711</v>
      </c>
      <c r="I1354" s="2">
        <f t="shared" si="185"/>
        <v>61.107495341671601</v>
      </c>
    </row>
    <row r="1355" spans="1:9" ht="13.5" x14ac:dyDescent="0.25">
      <c r="A1355" s="3">
        <f>TITRES_STAT!B1358</f>
        <v>43985</v>
      </c>
      <c r="B1355" s="6">
        <f>TITRES_STAT!D1358</f>
        <v>5.9212999999999996</v>
      </c>
      <c r="C1355" s="2">
        <f t="shared" si="189"/>
        <v>0</v>
      </c>
      <c r="D1355" s="2">
        <f t="shared" si="190"/>
        <v>0</v>
      </c>
      <c r="E1355" s="2">
        <f t="shared" si="191"/>
        <v>0</v>
      </c>
      <c r="F1355" s="2">
        <f t="shared" si="188"/>
        <v>4.2169401936770885E-2</v>
      </c>
      <c r="G1355" s="2">
        <f t="shared" si="188"/>
        <v>2.6839156998574507E-2</v>
      </c>
      <c r="H1355" s="2">
        <f t="shared" si="184"/>
        <v>1.5711895101254709</v>
      </c>
      <c r="I1355" s="2">
        <f t="shared" si="185"/>
        <v>61.107495341671601</v>
      </c>
    </row>
    <row r="1356" spans="1:9" ht="13.5" x14ac:dyDescent="0.25">
      <c r="A1356" s="3">
        <f>TITRES_STAT!B1359</f>
        <v>43986</v>
      </c>
      <c r="B1356" s="6">
        <f>TITRES_STAT!D1359</f>
        <v>5.9212999999999996</v>
      </c>
      <c r="C1356" s="2">
        <f t="shared" si="189"/>
        <v>0</v>
      </c>
      <c r="D1356" s="2">
        <f t="shared" si="190"/>
        <v>0</v>
      </c>
      <c r="E1356" s="2">
        <f t="shared" si="191"/>
        <v>0</v>
      </c>
      <c r="F1356" s="2">
        <f t="shared" si="188"/>
        <v>3.9157301798430112E-2</v>
      </c>
      <c r="G1356" s="2">
        <f t="shared" si="188"/>
        <v>2.4922074355819186E-2</v>
      </c>
      <c r="H1356" s="2">
        <f t="shared" si="184"/>
        <v>1.5711895101254711</v>
      </c>
      <c r="I1356" s="2">
        <f t="shared" si="185"/>
        <v>61.107495341671601</v>
      </c>
    </row>
    <row r="1357" spans="1:9" ht="13.5" x14ac:dyDescent="0.25">
      <c r="A1357" s="3">
        <f>TITRES_STAT!B1360</f>
        <v>43987</v>
      </c>
      <c r="B1357" s="6">
        <f>TITRES_STAT!D1360</f>
        <v>5.9212999999999996</v>
      </c>
      <c r="C1357" s="2">
        <f t="shared" si="189"/>
        <v>0</v>
      </c>
      <c r="D1357" s="2">
        <f t="shared" si="190"/>
        <v>0</v>
      </c>
      <c r="E1357" s="2">
        <f t="shared" si="191"/>
        <v>0</v>
      </c>
      <c r="F1357" s="2">
        <f t="shared" ref="F1357:G1372" si="192">((F1356*13)+D1357)/14</f>
        <v>3.6360351669970821E-2</v>
      </c>
      <c r="G1357" s="2">
        <f t="shared" si="192"/>
        <v>2.3141926187546385E-2</v>
      </c>
      <c r="H1357" s="2">
        <f t="shared" si="184"/>
        <v>1.5711895101254714</v>
      </c>
      <c r="I1357" s="2">
        <f t="shared" si="185"/>
        <v>61.107495341671601</v>
      </c>
    </row>
    <row r="1358" spans="1:9" ht="13.5" x14ac:dyDescent="0.25">
      <c r="A1358" s="3">
        <f>TITRES_STAT!B1361</f>
        <v>43990</v>
      </c>
      <c r="B1358" s="6">
        <f>TITRES_STAT!D1361</f>
        <v>5.9212999999999996</v>
      </c>
      <c r="C1358" s="2">
        <f t="shared" si="189"/>
        <v>0</v>
      </c>
      <c r="D1358" s="2">
        <f t="shared" si="190"/>
        <v>0</v>
      </c>
      <c r="E1358" s="2">
        <f t="shared" si="191"/>
        <v>0</v>
      </c>
      <c r="F1358" s="2">
        <f t="shared" si="192"/>
        <v>3.3763183693544335E-2</v>
      </c>
      <c r="G1358" s="2">
        <f t="shared" si="192"/>
        <v>2.14889314598645E-2</v>
      </c>
      <c r="H1358" s="2">
        <f t="shared" si="184"/>
        <v>1.5711895101254714</v>
      </c>
      <c r="I1358" s="2">
        <f t="shared" si="185"/>
        <v>61.107495341671601</v>
      </c>
    </row>
    <row r="1359" spans="1:9" ht="13.5" x14ac:dyDescent="0.25">
      <c r="A1359" s="3">
        <f>TITRES_STAT!B1362</f>
        <v>43991</v>
      </c>
      <c r="B1359" s="6">
        <f>TITRES_STAT!D1362</f>
        <v>5.9212999999999996</v>
      </c>
      <c r="C1359" s="2">
        <f t="shared" si="189"/>
        <v>0</v>
      </c>
      <c r="D1359" s="2">
        <f t="shared" si="190"/>
        <v>0</v>
      </c>
      <c r="E1359" s="2">
        <f t="shared" si="191"/>
        <v>0</v>
      </c>
      <c r="F1359" s="2">
        <f t="shared" si="192"/>
        <v>3.1351527715434029E-2</v>
      </c>
      <c r="G1359" s="2">
        <f t="shared" si="192"/>
        <v>1.9954007784159893E-2</v>
      </c>
      <c r="H1359" s="2">
        <f t="shared" si="184"/>
        <v>1.5711895101254716</v>
      </c>
      <c r="I1359" s="2">
        <f t="shared" si="185"/>
        <v>61.107495341671608</v>
      </c>
    </row>
    <row r="1360" spans="1:9" ht="13.5" x14ac:dyDescent="0.25">
      <c r="A1360" s="3">
        <f>TITRES_STAT!B1363</f>
        <v>43992</v>
      </c>
      <c r="B1360" s="6">
        <f>TITRES_STAT!D1363</f>
        <v>5.9212999999999996</v>
      </c>
      <c r="C1360" s="2">
        <f t="shared" si="189"/>
        <v>0</v>
      </c>
      <c r="D1360" s="2">
        <f t="shared" si="190"/>
        <v>0</v>
      </c>
      <c r="E1360" s="2">
        <f t="shared" si="191"/>
        <v>0</v>
      </c>
      <c r="F1360" s="2">
        <f t="shared" si="192"/>
        <v>2.911213287861731E-2</v>
      </c>
      <c r="G1360" s="2">
        <f t="shared" si="192"/>
        <v>1.8528721513862756E-2</v>
      </c>
      <c r="H1360" s="2">
        <f t="shared" si="184"/>
        <v>1.5711895101254716</v>
      </c>
      <c r="I1360" s="2">
        <f t="shared" si="185"/>
        <v>61.107495341671608</v>
      </c>
    </row>
    <row r="1361" spans="1:9" ht="13.5" x14ac:dyDescent="0.25">
      <c r="A1361" s="3">
        <f>TITRES_STAT!B1364</f>
        <v>43993</v>
      </c>
      <c r="B1361" s="6">
        <f>TITRES_STAT!D1364</f>
        <v>5.7466999999999997</v>
      </c>
      <c r="C1361" s="2">
        <f t="shared" si="189"/>
        <v>-0.17459999999999987</v>
      </c>
      <c r="D1361" s="2">
        <f t="shared" si="190"/>
        <v>0</v>
      </c>
      <c r="E1361" s="2">
        <f t="shared" si="191"/>
        <v>0.17459999999999987</v>
      </c>
      <c r="F1361" s="2">
        <f t="shared" si="192"/>
        <v>2.7032694815858932E-2</v>
      </c>
      <c r="G1361" s="2">
        <f t="shared" si="192"/>
        <v>2.9676669977158263E-2</v>
      </c>
      <c r="H1361" s="2">
        <f t="shared" ref="H1361:H1424" si="193">F1361/G1361</f>
        <v>0.91090728294871481</v>
      </c>
      <c r="I1361" s="2">
        <f t="shared" ref="I1361:I1424" si="194">IF(G1361=0,100,100-(100/(1+H1361)))</f>
        <v>47.668837262637709</v>
      </c>
    </row>
    <row r="1362" spans="1:9" ht="13.5" x14ac:dyDescent="0.25">
      <c r="A1362" s="3">
        <f>TITRES_STAT!B1365</f>
        <v>43994</v>
      </c>
      <c r="B1362" s="6">
        <f>TITRES_STAT!D1365</f>
        <v>5.7466999999999997</v>
      </c>
      <c r="C1362" s="2">
        <f t="shared" si="189"/>
        <v>0</v>
      </c>
      <c r="D1362" s="2">
        <f t="shared" si="190"/>
        <v>0</v>
      </c>
      <c r="E1362" s="2">
        <f t="shared" si="191"/>
        <v>0</v>
      </c>
      <c r="F1362" s="2">
        <f t="shared" si="192"/>
        <v>2.5101788043297577E-2</v>
      </c>
      <c r="G1362" s="2">
        <f t="shared" si="192"/>
        <v>2.7556907835932672E-2</v>
      </c>
      <c r="H1362" s="2">
        <f t="shared" si="193"/>
        <v>0.9109072829487147</v>
      </c>
      <c r="I1362" s="2">
        <f t="shared" si="194"/>
        <v>47.668837262637709</v>
      </c>
    </row>
    <row r="1363" spans="1:9" ht="13.5" x14ac:dyDescent="0.25">
      <c r="A1363" s="3">
        <f>TITRES_STAT!B1366</f>
        <v>43997</v>
      </c>
      <c r="B1363" s="6">
        <f>TITRES_STAT!D1366</f>
        <v>5.7466999999999997</v>
      </c>
      <c r="C1363" s="2">
        <f t="shared" si="189"/>
        <v>0</v>
      </c>
      <c r="D1363" s="2">
        <f t="shared" si="190"/>
        <v>0</v>
      </c>
      <c r="E1363" s="2">
        <f t="shared" si="191"/>
        <v>0</v>
      </c>
      <c r="F1363" s="2">
        <f t="shared" si="192"/>
        <v>2.3308803183062034E-2</v>
      </c>
      <c r="G1363" s="2">
        <f t="shared" si="192"/>
        <v>2.5588557276223195E-2</v>
      </c>
      <c r="H1363" s="2">
        <f t="shared" si="193"/>
        <v>0.9109072829487147</v>
      </c>
      <c r="I1363" s="2">
        <f t="shared" si="194"/>
        <v>47.668837262637709</v>
      </c>
    </row>
    <row r="1364" spans="1:9" ht="13.5" x14ac:dyDescent="0.25">
      <c r="A1364" s="3">
        <f>TITRES_STAT!B1367</f>
        <v>43998</v>
      </c>
      <c r="B1364" s="6">
        <f>TITRES_STAT!D1367</f>
        <v>5.7466999999999997</v>
      </c>
      <c r="C1364" s="2">
        <f t="shared" si="189"/>
        <v>0</v>
      </c>
      <c r="D1364" s="2">
        <f t="shared" si="190"/>
        <v>0</v>
      </c>
      <c r="E1364" s="2">
        <f t="shared" si="191"/>
        <v>0</v>
      </c>
      <c r="F1364" s="2">
        <f t="shared" si="192"/>
        <v>2.1643888669986174E-2</v>
      </c>
      <c r="G1364" s="2">
        <f t="shared" si="192"/>
        <v>2.3760803185064398E-2</v>
      </c>
      <c r="H1364" s="2">
        <f t="shared" si="193"/>
        <v>0.91090728294871459</v>
      </c>
      <c r="I1364" s="2">
        <f t="shared" si="194"/>
        <v>47.668837262637709</v>
      </c>
    </row>
    <row r="1365" spans="1:9" ht="13.5" x14ac:dyDescent="0.25">
      <c r="A1365" s="3">
        <f>TITRES_STAT!B1368</f>
        <v>43999</v>
      </c>
      <c r="B1365" s="6">
        <f>TITRES_STAT!D1368</f>
        <v>5.7392000000000003</v>
      </c>
      <c r="C1365" s="2">
        <f t="shared" si="189"/>
        <v>-7.499999999999396E-3</v>
      </c>
      <c r="D1365" s="2">
        <f t="shared" si="190"/>
        <v>0</v>
      </c>
      <c r="E1365" s="2">
        <f t="shared" si="191"/>
        <v>7.499999999999396E-3</v>
      </c>
      <c r="F1365" s="2">
        <f t="shared" si="192"/>
        <v>2.0097896622130018E-2</v>
      </c>
      <c r="G1365" s="2">
        <f t="shared" si="192"/>
        <v>2.2599317243274041E-2</v>
      </c>
      <c r="H1365" s="2">
        <f t="shared" si="193"/>
        <v>0.88931432776410579</v>
      </c>
      <c r="I1365" s="2">
        <f t="shared" si="194"/>
        <v>47.070744909692074</v>
      </c>
    </row>
    <row r="1366" spans="1:9" ht="13.5" x14ac:dyDescent="0.25">
      <c r="A1366" s="3">
        <f>TITRES_STAT!B1369</f>
        <v>44000</v>
      </c>
      <c r="B1366" s="6">
        <f>TITRES_STAT!D1369</f>
        <v>5.6177000000000001</v>
      </c>
      <c r="C1366" s="2">
        <f t="shared" si="189"/>
        <v>-0.12150000000000016</v>
      </c>
      <c r="D1366" s="2">
        <f t="shared" si="190"/>
        <v>0</v>
      </c>
      <c r="E1366" s="2">
        <f t="shared" si="191"/>
        <v>0.12150000000000016</v>
      </c>
      <c r="F1366" s="2">
        <f t="shared" si="192"/>
        <v>1.8662332577692158E-2</v>
      </c>
      <c r="G1366" s="2">
        <f t="shared" si="192"/>
        <v>2.9663651725897335E-2</v>
      </c>
      <c r="H1366" s="2">
        <f t="shared" si="193"/>
        <v>0.62913132712515407</v>
      </c>
      <c r="I1366" s="2">
        <f t="shared" si="194"/>
        <v>38.617594336937252</v>
      </c>
    </row>
    <row r="1367" spans="1:9" ht="13.5" x14ac:dyDescent="0.25">
      <c r="A1367" s="3">
        <f>TITRES_STAT!B1370</f>
        <v>44001</v>
      </c>
      <c r="B1367" s="6">
        <f>TITRES_STAT!D1370</f>
        <v>5.7316000000000003</v>
      </c>
      <c r="C1367" s="2">
        <f t="shared" si="189"/>
        <v>0.11390000000000011</v>
      </c>
      <c r="D1367" s="2">
        <f t="shared" si="190"/>
        <v>0.11390000000000011</v>
      </c>
      <c r="E1367" s="2">
        <f t="shared" si="191"/>
        <v>0</v>
      </c>
      <c r="F1367" s="2">
        <f t="shared" si="192"/>
        <v>2.5465023107857011E-2</v>
      </c>
      <c r="G1367" s="2">
        <f t="shared" si="192"/>
        <v>2.754481945976181E-2</v>
      </c>
      <c r="H1367" s="2">
        <f t="shared" si="193"/>
        <v>0.92449410115237751</v>
      </c>
      <c r="I1367" s="2">
        <f t="shared" si="194"/>
        <v>48.038292276333557</v>
      </c>
    </row>
    <row r="1368" spans="1:9" ht="13.5" x14ac:dyDescent="0.25">
      <c r="A1368" s="3">
        <f>TITRES_STAT!B1371</f>
        <v>44004</v>
      </c>
      <c r="B1368" s="6">
        <f>TITRES_STAT!D1371</f>
        <v>5.6936</v>
      </c>
      <c r="C1368" s="2">
        <f t="shared" si="189"/>
        <v>-3.8000000000000256E-2</v>
      </c>
      <c r="D1368" s="2">
        <f t="shared" si="190"/>
        <v>0</v>
      </c>
      <c r="E1368" s="2">
        <f t="shared" si="191"/>
        <v>3.8000000000000256E-2</v>
      </c>
      <c r="F1368" s="2">
        <f t="shared" si="192"/>
        <v>2.3646092885867224E-2</v>
      </c>
      <c r="G1368" s="2">
        <f t="shared" si="192"/>
        <v>2.8291618069778843E-2</v>
      </c>
      <c r="H1368" s="2">
        <f t="shared" si="193"/>
        <v>0.83579853324564779</v>
      </c>
      <c r="I1368" s="2">
        <f t="shared" si="194"/>
        <v>45.527791754358574</v>
      </c>
    </row>
    <row r="1369" spans="1:9" ht="13.5" x14ac:dyDescent="0.25">
      <c r="A1369" s="3">
        <f>TITRES_STAT!B1372</f>
        <v>44005</v>
      </c>
      <c r="B1369" s="6">
        <f>TITRES_STAT!D1372</f>
        <v>5.6936</v>
      </c>
      <c r="C1369" s="2">
        <f t="shared" si="189"/>
        <v>0</v>
      </c>
      <c r="D1369" s="2">
        <f t="shared" si="190"/>
        <v>0</v>
      </c>
      <c r="E1369" s="2">
        <f t="shared" si="191"/>
        <v>0</v>
      </c>
      <c r="F1369" s="2">
        <f t="shared" si="192"/>
        <v>2.1957086251162421E-2</v>
      </c>
      <c r="G1369" s="2">
        <f t="shared" si="192"/>
        <v>2.6270788207651781E-2</v>
      </c>
      <c r="H1369" s="2">
        <f t="shared" si="193"/>
        <v>0.8357985332456479</v>
      </c>
      <c r="I1369" s="2">
        <f t="shared" si="194"/>
        <v>45.527791754358581</v>
      </c>
    </row>
    <row r="1370" spans="1:9" ht="13.5" x14ac:dyDescent="0.25">
      <c r="A1370" s="3">
        <f>TITRES_STAT!B1373</f>
        <v>44006</v>
      </c>
      <c r="B1370" s="6">
        <f>TITRES_STAT!D1373</f>
        <v>5.6936</v>
      </c>
      <c r="C1370" s="2">
        <f t="shared" si="189"/>
        <v>0</v>
      </c>
      <c r="D1370" s="2">
        <f t="shared" si="190"/>
        <v>0</v>
      </c>
      <c r="E1370" s="2">
        <f t="shared" si="191"/>
        <v>0</v>
      </c>
      <c r="F1370" s="2">
        <f t="shared" si="192"/>
        <v>2.0388722947507962E-2</v>
      </c>
      <c r="G1370" s="2">
        <f t="shared" si="192"/>
        <v>2.4394303335676656E-2</v>
      </c>
      <c r="H1370" s="2">
        <f t="shared" si="193"/>
        <v>0.83579853324564779</v>
      </c>
      <c r="I1370" s="2">
        <f t="shared" si="194"/>
        <v>45.527791754358574</v>
      </c>
    </row>
    <row r="1371" spans="1:9" ht="13.5" x14ac:dyDescent="0.25">
      <c r="A1371" s="3">
        <f>TITRES_STAT!B1374</f>
        <v>44007</v>
      </c>
      <c r="B1371" s="6">
        <f>TITRES_STAT!D1374</f>
        <v>5.6936</v>
      </c>
      <c r="C1371" s="2">
        <f t="shared" si="189"/>
        <v>0</v>
      </c>
      <c r="D1371" s="2">
        <f t="shared" si="190"/>
        <v>0</v>
      </c>
      <c r="E1371" s="2">
        <f t="shared" si="191"/>
        <v>0</v>
      </c>
      <c r="F1371" s="2">
        <f t="shared" si="192"/>
        <v>1.8932385594114535E-2</v>
      </c>
      <c r="G1371" s="2">
        <f t="shared" si="192"/>
        <v>2.2651853097414038E-2</v>
      </c>
      <c r="H1371" s="2">
        <f t="shared" si="193"/>
        <v>0.83579853324564768</v>
      </c>
      <c r="I1371" s="2">
        <f t="shared" si="194"/>
        <v>45.527791754358574</v>
      </c>
    </row>
    <row r="1372" spans="1:9" ht="13.5" x14ac:dyDescent="0.25">
      <c r="A1372" s="3">
        <f>TITRES_STAT!B1375</f>
        <v>44008</v>
      </c>
      <c r="B1372" s="6">
        <f>TITRES_STAT!D1375</f>
        <v>5.5266000000000002</v>
      </c>
      <c r="C1372" s="2">
        <f t="shared" si="189"/>
        <v>-0.16699999999999982</v>
      </c>
      <c r="D1372" s="2">
        <f t="shared" si="190"/>
        <v>0</v>
      </c>
      <c r="E1372" s="2">
        <f t="shared" si="191"/>
        <v>0.16699999999999982</v>
      </c>
      <c r="F1372" s="2">
        <f t="shared" si="192"/>
        <v>1.7580072337392068E-2</v>
      </c>
      <c r="G1372" s="2">
        <f t="shared" si="192"/>
        <v>3.2962435019027306E-2</v>
      </c>
      <c r="H1372" s="2">
        <f t="shared" si="193"/>
        <v>0.53333657926800948</v>
      </c>
      <c r="I1372" s="2">
        <f t="shared" si="194"/>
        <v>34.782746754963341</v>
      </c>
    </row>
    <row r="1373" spans="1:9" ht="13.5" x14ac:dyDescent="0.25">
      <c r="A1373" s="3">
        <f>TITRES_STAT!B1376</f>
        <v>44011</v>
      </c>
      <c r="B1373" s="6">
        <f>TITRES_STAT!D1376</f>
        <v>5.7316000000000003</v>
      </c>
      <c r="C1373" s="2">
        <f t="shared" si="189"/>
        <v>0.20500000000000007</v>
      </c>
      <c r="D1373" s="2">
        <f t="shared" si="190"/>
        <v>0.20500000000000007</v>
      </c>
      <c r="E1373" s="2">
        <f t="shared" si="191"/>
        <v>0</v>
      </c>
      <c r="F1373" s="2">
        <f t="shared" ref="F1373:G1388" si="195">((F1372*13)+D1373)/14</f>
        <v>3.0967210027578351E-2</v>
      </c>
      <c r="G1373" s="2">
        <f t="shared" si="195"/>
        <v>3.060797537481107E-2</v>
      </c>
      <c r="H1373" s="2">
        <f t="shared" si="193"/>
        <v>1.0117366355784159</v>
      </c>
      <c r="I1373" s="2">
        <f t="shared" si="194"/>
        <v>50.291704077234769</v>
      </c>
    </row>
    <row r="1374" spans="1:9" ht="13.5" x14ac:dyDescent="0.25">
      <c r="A1374" s="3">
        <f>TITRES_STAT!B1377</f>
        <v>44012</v>
      </c>
      <c r="B1374" s="6">
        <f>TITRES_STAT!D1377</f>
        <v>5.5644999999999998</v>
      </c>
      <c r="C1374" s="2">
        <f t="shared" si="189"/>
        <v>-0.16710000000000047</v>
      </c>
      <c r="D1374" s="2">
        <f t="shared" si="190"/>
        <v>0</v>
      </c>
      <c r="E1374" s="2">
        <f t="shared" si="191"/>
        <v>0.16710000000000047</v>
      </c>
      <c r="F1374" s="2">
        <f t="shared" si="195"/>
        <v>2.8755266454179897E-2</v>
      </c>
      <c r="G1374" s="2">
        <f t="shared" si="195"/>
        <v>4.0357405705181745E-2</v>
      </c>
      <c r="H1374" s="2">
        <f t="shared" si="193"/>
        <v>0.71251523609427214</v>
      </c>
      <c r="I1374" s="2">
        <f t="shared" si="194"/>
        <v>41.606358943661327</v>
      </c>
    </row>
    <row r="1375" spans="1:9" ht="13.5" x14ac:dyDescent="0.25">
      <c r="A1375" s="3">
        <f>TITRES_STAT!B1378</f>
        <v>44013</v>
      </c>
      <c r="B1375" s="6">
        <f>TITRES_STAT!D1378</f>
        <v>5.4279000000000002</v>
      </c>
      <c r="C1375" s="2">
        <f t="shared" si="189"/>
        <v>-0.13659999999999961</v>
      </c>
      <c r="D1375" s="2">
        <f t="shared" si="190"/>
        <v>0</v>
      </c>
      <c r="E1375" s="2">
        <f t="shared" si="191"/>
        <v>0.13659999999999961</v>
      </c>
      <c r="F1375" s="2">
        <f t="shared" si="195"/>
        <v>2.6701318850309904E-2</v>
      </c>
      <c r="G1375" s="2">
        <f t="shared" si="195"/>
        <v>4.7231876726240164E-2</v>
      </c>
      <c r="H1375" s="2">
        <f t="shared" si="193"/>
        <v>0.5653241137351569</v>
      </c>
      <c r="I1375" s="2">
        <f t="shared" si="194"/>
        <v>36.115466999750453</v>
      </c>
    </row>
    <row r="1376" spans="1:9" ht="13.5" x14ac:dyDescent="0.25">
      <c r="A1376" s="3">
        <f>TITRES_STAT!B1379</f>
        <v>44014</v>
      </c>
      <c r="B1376" s="6">
        <f>TITRES_STAT!D1379</f>
        <v>5.4809999999999999</v>
      </c>
      <c r="C1376" s="2">
        <f t="shared" si="189"/>
        <v>5.3099999999999703E-2</v>
      </c>
      <c r="D1376" s="2">
        <f t="shared" si="190"/>
        <v>5.3099999999999703E-2</v>
      </c>
      <c r="E1376" s="2">
        <f t="shared" si="191"/>
        <v>0</v>
      </c>
      <c r="F1376" s="2">
        <f t="shared" si="195"/>
        <v>2.8586938932430604E-2</v>
      </c>
      <c r="G1376" s="2">
        <f t="shared" si="195"/>
        <v>4.3858171245794442E-2</v>
      </c>
      <c r="H1376" s="2">
        <f t="shared" si="193"/>
        <v>0.65180417058934725</v>
      </c>
      <c r="I1376" s="2">
        <f t="shared" si="194"/>
        <v>39.460135904414756</v>
      </c>
    </row>
    <row r="1377" spans="1:9" ht="13.5" x14ac:dyDescent="0.25">
      <c r="A1377" s="3">
        <f>TITRES_STAT!B1380</f>
        <v>44015</v>
      </c>
      <c r="B1377" s="6">
        <f>TITRES_STAT!D1380</f>
        <v>5.4809999999999999</v>
      </c>
      <c r="C1377" s="2">
        <f t="shared" si="189"/>
        <v>0</v>
      </c>
      <c r="D1377" s="2">
        <f t="shared" si="190"/>
        <v>0</v>
      </c>
      <c r="E1377" s="2">
        <f t="shared" si="191"/>
        <v>0</v>
      </c>
      <c r="F1377" s="2">
        <f t="shared" si="195"/>
        <v>2.6545014722971275E-2</v>
      </c>
      <c r="G1377" s="2">
        <f t="shared" si="195"/>
        <v>4.0725444728237692E-2</v>
      </c>
      <c r="H1377" s="2">
        <f t="shared" si="193"/>
        <v>0.65180417058934725</v>
      </c>
      <c r="I1377" s="2">
        <f t="shared" si="194"/>
        <v>39.460135904414756</v>
      </c>
    </row>
    <row r="1378" spans="1:9" ht="13.5" x14ac:dyDescent="0.25">
      <c r="A1378" s="3">
        <f>TITRES_STAT!B1381</f>
        <v>44018</v>
      </c>
      <c r="B1378" s="6">
        <f>TITRES_STAT!D1381</f>
        <v>5.4659000000000004</v>
      </c>
      <c r="C1378" s="2">
        <f t="shared" si="189"/>
        <v>-1.5099999999999447E-2</v>
      </c>
      <c r="D1378" s="2">
        <f t="shared" si="190"/>
        <v>0</v>
      </c>
      <c r="E1378" s="2">
        <f t="shared" si="191"/>
        <v>1.5099999999999447E-2</v>
      </c>
      <c r="F1378" s="2">
        <f t="shared" si="195"/>
        <v>2.4648942242759042E-2</v>
      </c>
      <c r="G1378" s="2">
        <f t="shared" si="195"/>
        <v>3.8895055819077817E-2</v>
      </c>
      <c r="H1378" s="2">
        <f t="shared" si="193"/>
        <v>0.63372944770704942</v>
      </c>
      <c r="I1378" s="2">
        <f t="shared" si="194"/>
        <v>38.79035470631279</v>
      </c>
    </row>
    <row r="1379" spans="1:9" ht="13.5" x14ac:dyDescent="0.25">
      <c r="A1379" s="3">
        <f>TITRES_STAT!B1382</f>
        <v>44019</v>
      </c>
      <c r="B1379" s="6">
        <f>TITRES_STAT!D1382</f>
        <v>5.4659000000000004</v>
      </c>
      <c r="C1379" s="2">
        <f t="shared" si="189"/>
        <v>0</v>
      </c>
      <c r="D1379" s="2">
        <f t="shared" si="190"/>
        <v>0</v>
      </c>
      <c r="E1379" s="2">
        <f t="shared" si="191"/>
        <v>0</v>
      </c>
      <c r="F1379" s="2">
        <f t="shared" si="195"/>
        <v>2.2888303511133395E-2</v>
      </c>
      <c r="G1379" s="2">
        <f t="shared" si="195"/>
        <v>3.6116837546286543E-2</v>
      </c>
      <c r="H1379" s="2">
        <f t="shared" si="193"/>
        <v>0.63372944770704942</v>
      </c>
      <c r="I1379" s="2">
        <f t="shared" si="194"/>
        <v>38.79035470631279</v>
      </c>
    </row>
    <row r="1380" spans="1:9" ht="13.5" x14ac:dyDescent="0.25">
      <c r="A1380" s="3">
        <f>TITRES_STAT!B1383</f>
        <v>44020</v>
      </c>
      <c r="B1380" s="6">
        <f>TITRES_STAT!D1383</f>
        <v>5.4659000000000004</v>
      </c>
      <c r="C1380" s="2">
        <f t="shared" si="189"/>
        <v>0</v>
      </c>
      <c r="D1380" s="2">
        <f t="shared" si="190"/>
        <v>0</v>
      </c>
      <c r="E1380" s="2">
        <f t="shared" si="191"/>
        <v>0</v>
      </c>
      <c r="F1380" s="2">
        <f t="shared" si="195"/>
        <v>2.1253424688909582E-2</v>
      </c>
      <c r="G1380" s="2">
        <f t="shared" si="195"/>
        <v>3.3537063435837504E-2</v>
      </c>
      <c r="H1380" s="2">
        <f t="shared" si="193"/>
        <v>0.63372944770704942</v>
      </c>
      <c r="I1380" s="2">
        <f t="shared" si="194"/>
        <v>38.79035470631279</v>
      </c>
    </row>
    <row r="1381" spans="1:9" ht="13.5" x14ac:dyDescent="0.25">
      <c r="A1381" s="3">
        <f>TITRES_STAT!B1384</f>
        <v>44021</v>
      </c>
      <c r="B1381" s="6">
        <f>TITRES_STAT!D1384</f>
        <v>5.4659000000000004</v>
      </c>
      <c r="C1381" s="2">
        <f t="shared" si="189"/>
        <v>0</v>
      </c>
      <c r="D1381" s="2">
        <f t="shared" si="190"/>
        <v>0</v>
      </c>
      <c r="E1381" s="2">
        <f t="shared" si="191"/>
        <v>0</v>
      </c>
      <c r="F1381" s="2">
        <f t="shared" si="195"/>
        <v>1.9735322925416042E-2</v>
      </c>
      <c r="G1381" s="2">
        <f t="shared" si="195"/>
        <v>3.1141558904706251E-2</v>
      </c>
      <c r="H1381" s="2">
        <f t="shared" si="193"/>
        <v>0.63372944770704953</v>
      </c>
      <c r="I1381" s="2">
        <f t="shared" si="194"/>
        <v>38.79035470631279</v>
      </c>
    </row>
    <row r="1382" spans="1:9" ht="13.5" x14ac:dyDescent="0.25">
      <c r="A1382" s="3">
        <f>TITRES_STAT!B1385</f>
        <v>44022</v>
      </c>
      <c r="B1382" s="6">
        <f>TITRES_STAT!D1385</f>
        <v>5.4659000000000004</v>
      </c>
      <c r="C1382" s="2">
        <f t="shared" si="189"/>
        <v>0</v>
      </c>
      <c r="D1382" s="2">
        <f t="shared" si="190"/>
        <v>0</v>
      </c>
      <c r="E1382" s="2">
        <f t="shared" si="191"/>
        <v>0</v>
      </c>
      <c r="F1382" s="2">
        <f t="shared" si="195"/>
        <v>1.8325657002172039E-2</v>
      </c>
      <c r="G1382" s="2">
        <f t="shared" si="195"/>
        <v>2.8917161840084377E-2</v>
      </c>
      <c r="H1382" s="2">
        <f t="shared" si="193"/>
        <v>0.63372944770704953</v>
      </c>
      <c r="I1382" s="2">
        <f t="shared" si="194"/>
        <v>38.79035470631279</v>
      </c>
    </row>
    <row r="1383" spans="1:9" ht="13.5" x14ac:dyDescent="0.25">
      <c r="A1383" s="3">
        <f>TITRES_STAT!B1386</f>
        <v>44025</v>
      </c>
      <c r="B1383" s="6">
        <f>TITRES_STAT!D1386</f>
        <v>5.3898999999999999</v>
      </c>
      <c r="C1383" s="2">
        <f t="shared" si="189"/>
        <v>-7.6000000000000512E-2</v>
      </c>
      <c r="D1383" s="2">
        <f t="shared" si="190"/>
        <v>0</v>
      </c>
      <c r="E1383" s="2">
        <f t="shared" si="191"/>
        <v>7.6000000000000512E-2</v>
      </c>
      <c r="F1383" s="2">
        <f t="shared" si="195"/>
        <v>1.7016681502016896E-2</v>
      </c>
      <c r="G1383" s="2">
        <f t="shared" si="195"/>
        <v>3.2280221708649817E-2</v>
      </c>
      <c r="H1383" s="2">
        <f t="shared" si="193"/>
        <v>0.5271550380168889</v>
      </c>
      <c r="I1383" s="2">
        <f t="shared" si="194"/>
        <v>34.518763641799865</v>
      </c>
    </row>
    <row r="1384" spans="1:9" ht="13.5" x14ac:dyDescent="0.25">
      <c r="A1384" s="3">
        <f>TITRES_STAT!B1387</f>
        <v>44026</v>
      </c>
      <c r="B1384" s="6">
        <f>TITRES_STAT!D1387</f>
        <v>5.3898999999999999</v>
      </c>
      <c r="C1384" s="2">
        <f t="shared" si="189"/>
        <v>0</v>
      </c>
      <c r="D1384" s="2">
        <f t="shared" si="190"/>
        <v>0</v>
      </c>
      <c r="E1384" s="2">
        <f t="shared" si="191"/>
        <v>0</v>
      </c>
      <c r="F1384" s="2">
        <f t="shared" si="195"/>
        <v>1.5801204251872831E-2</v>
      </c>
      <c r="G1384" s="2">
        <f t="shared" si="195"/>
        <v>2.99744915866034E-2</v>
      </c>
      <c r="H1384" s="2">
        <f t="shared" si="193"/>
        <v>0.5271550380168889</v>
      </c>
      <c r="I1384" s="2">
        <f t="shared" si="194"/>
        <v>34.518763641799865</v>
      </c>
    </row>
    <row r="1385" spans="1:9" ht="13.5" x14ac:dyDescent="0.25">
      <c r="A1385" s="3">
        <f>TITRES_STAT!B1388</f>
        <v>44027</v>
      </c>
      <c r="B1385" s="6">
        <f>TITRES_STAT!D1388</f>
        <v>5.3140000000000001</v>
      </c>
      <c r="C1385" s="2">
        <f t="shared" si="189"/>
        <v>-7.5899999999999856E-2</v>
      </c>
      <c r="D1385" s="2">
        <f t="shared" si="190"/>
        <v>0</v>
      </c>
      <c r="E1385" s="2">
        <f t="shared" si="191"/>
        <v>7.5899999999999856E-2</v>
      </c>
      <c r="F1385" s="2">
        <f t="shared" si="195"/>
        <v>1.4672546805310485E-2</v>
      </c>
      <c r="G1385" s="2">
        <f t="shared" si="195"/>
        <v>3.3254885044703149E-2</v>
      </c>
      <c r="H1385" s="2">
        <f t="shared" si="193"/>
        <v>0.44121478049275453</v>
      </c>
      <c r="I1385" s="2">
        <f t="shared" si="194"/>
        <v>30.614089340792233</v>
      </c>
    </row>
    <row r="1386" spans="1:9" ht="13.5" x14ac:dyDescent="0.25">
      <c r="A1386" s="3">
        <f>TITRES_STAT!B1389</f>
        <v>44028</v>
      </c>
      <c r="B1386" s="6">
        <f>TITRES_STAT!D1389</f>
        <v>5.4659000000000004</v>
      </c>
      <c r="C1386" s="2">
        <f t="shared" si="189"/>
        <v>0.15190000000000037</v>
      </c>
      <c r="D1386" s="2">
        <f t="shared" si="190"/>
        <v>0.15190000000000037</v>
      </c>
      <c r="E1386" s="2">
        <f t="shared" si="191"/>
        <v>0</v>
      </c>
      <c r="F1386" s="2">
        <f t="shared" si="195"/>
        <v>2.4474507747788334E-2</v>
      </c>
      <c r="G1386" s="2">
        <f t="shared" si="195"/>
        <v>3.087953611293864E-2</v>
      </c>
      <c r="H1386" s="2">
        <f t="shared" si="193"/>
        <v>0.79258016241809492</v>
      </c>
      <c r="I1386" s="2">
        <f t="shared" si="194"/>
        <v>44.214489205824229</v>
      </c>
    </row>
    <row r="1387" spans="1:9" ht="13.5" x14ac:dyDescent="0.25">
      <c r="A1387" s="3">
        <f>TITRES_STAT!B1390</f>
        <v>44029</v>
      </c>
      <c r="B1387" s="6">
        <f>TITRES_STAT!D1390</f>
        <v>5.4583000000000004</v>
      </c>
      <c r="C1387" s="2">
        <f t="shared" si="189"/>
        <v>-7.6000000000000512E-3</v>
      </c>
      <c r="D1387" s="2">
        <f t="shared" si="190"/>
        <v>0</v>
      </c>
      <c r="E1387" s="2">
        <f t="shared" si="191"/>
        <v>7.6000000000000512E-3</v>
      </c>
      <c r="F1387" s="2">
        <f t="shared" si="195"/>
        <v>2.2726328622946313E-2</v>
      </c>
      <c r="G1387" s="2">
        <f t="shared" si="195"/>
        <v>2.9216712104871596E-2</v>
      </c>
      <c r="H1387" s="2">
        <f t="shared" si="193"/>
        <v>0.77785373458079576</v>
      </c>
      <c r="I1387" s="2">
        <f t="shared" si="194"/>
        <v>43.752403218041309</v>
      </c>
    </row>
    <row r="1388" spans="1:9" ht="13.5" x14ac:dyDescent="0.25">
      <c r="A1388" s="3">
        <f>TITRES_STAT!B1391</f>
        <v>44032</v>
      </c>
      <c r="B1388" s="6">
        <f>TITRES_STAT!D1391</f>
        <v>5.4583000000000004</v>
      </c>
      <c r="C1388" s="2">
        <f t="shared" si="189"/>
        <v>0</v>
      </c>
      <c r="D1388" s="2">
        <f t="shared" si="190"/>
        <v>0</v>
      </c>
      <c r="E1388" s="2">
        <f t="shared" si="191"/>
        <v>0</v>
      </c>
      <c r="F1388" s="2">
        <f t="shared" si="195"/>
        <v>2.1103019435593007E-2</v>
      </c>
      <c r="G1388" s="2">
        <f t="shared" si="195"/>
        <v>2.7129804097380771E-2</v>
      </c>
      <c r="H1388" s="2">
        <f t="shared" si="193"/>
        <v>0.77785373458079576</v>
      </c>
      <c r="I1388" s="2">
        <f t="shared" si="194"/>
        <v>43.752403218041309</v>
      </c>
    </row>
    <row r="1389" spans="1:9" ht="13.5" x14ac:dyDescent="0.25">
      <c r="A1389" s="3">
        <f>TITRES_STAT!B1392</f>
        <v>44033</v>
      </c>
      <c r="B1389" s="6">
        <f>TITRES_STAT!D1392</f>
        <v>5.3140000000000001</v>
      </c>
      <c r="C1389" s="2">
        <f t="shared" si="189"/>
        <v>-0.14430000000000032</v>
      </c>
      <c r="D1389" s="2">
        <f t="shared" si="190"/>
        <v>0</v>
      </c>
      <c r="E1389" s="2">
        <f t="shared" si="191"/>
        <v>0.14430000000000032</v>
      </c>
      <c r="F1389" s="2">
        <f t="shared" ref="F1389:G1404" si="196">((F1388*13)+D1389)/14</f>
        <v>1.9595660904479222E-2</v>
      </c>
      <c r="G1389" s="2">
        <f t="shared" si="196"/>
        <v>3.549910380471074E-2</v>
      </c>
      <c r="H1389" s="2">
        <f t="shared" si="193"/>
        <v>0.55200438332978063</v>
      </c>
      <c r="I1389" s="2">
        <f t="shared" si="194"/>
        <v>35.567192287528925</v>
      </c>
    </row>
    <row r="1390" spans="1:9" ht="13.5" x14ac:dyDescent="0.25">
      <c r="A1390" s="3">
        <f>TITRES_STAT!B1393</f>
        <v>44034</v>
      </c>
      <c r="B1390" s="6">
        <f>TITRES_STAT!D1393</f>
        <v>5.3140000000000001</v>
      </c>
      <c r="C1390" s="2">
        <f t="shared" si="189"/>
        <v>0</v>
      </c>
      <c r="D1390" s="2">
        <f t="shared" si="190"/>
        <v>0</v>
      </c>
      <c r="E1390" s="2">
        <f t="shared" si="191"/>
        <v>0</v>
      </c>
      <c r="F1390" s="2">
        <f t="shared" si="196"/>
        <v>1.8195970839873562E-2</v>
      </c>
      <c r="G1390" s="2">
        <f t="shared" si="196"/>
        <v>3.2963453532945684E-2</v>
      </c>
      <c r="H1390" s="2">
        <f t="shared" si="193"/>
        <v>0.55200438332978063</v>
      </c>
      <c r="I1390" s="2">
        <f t="shared" si="194"/>
        <v>35.567192287528925</v>
      </c>
    </row>
    <row r="1391" spans="1:9" ht="13.5" x14ac:dyDescent="0.25">
      <c r="A1391" s="3">
        <f>TITRES_STAT!B1394</f>
        <v>44035</v>
      </c>
      <c r="B1391" s="6">
        <f>TITRES_STAT!D1394</f>
        <v>5.3140000000000001</v>
      </c>
      <c r="C1391" s="2">
        <f t="shared" si="189"/>
        <v>0</v>
      </c>
      <c r="D1391" s="2">
        <f t="shared" si="190"/>
        <v>0</v>
      </c>
      <c r="E1391" s="2">
        <f t="shared" si="191"/>
        <v>0</v>
      </c>
      <c r="F1391" s="2">
        <f t="shared" si="196"/>
        <v>1.6896258637025451E-2</v>
      </c>
      <c r="G1391" s="2">
        <f t="shared" si="196"/>
        <v>3.0608921137735279E-2</v>
      </c>
      <c r="H1391" s="2">
        <f t="shared" si="193"/>
        <v>0.55200438332978063</v>
      </c>
      <c r="I1391" s="2">
        <f t="shared" si="194"/>
        <v>35.567192287528925</v>
      </c>
    </row>
    <row r="1392" spans="1:9" ht="13.5" x14ac:dyDescent="0.25">
      <c r="A1392" s="3">
        <f>TITRES_STAT!B1395</f>
        <v>44036</v>
      </c>
      <c r="B1392" s="6">
        <f>TITRES_STAT!D1395</f>
        <v>5.3140000000000001</v>
      </c>
      <c r="C1392" s="2">
        <f t="shared" si="189"/>
        <v>0</v>
      </c>
      <c r="D1392" s="2">
        <f t="shared" si="190"/>
        <v>0</v>
      </c>
      <c r="E1392" s="2">
        <f t="shared" si="191"/>
        <v>0</v>
      </c>
      <c r="F1392" s="2">
        <f t="shared" si="196"/>
        <v>1.5689383020095062E-2</v>
      </c>
      <c r="G1392" s="2">
        <f t="shared" si="196"/>
        <v>2.8422569627897045E-2</v>
      </c>
      <c r="H1392" s="2">
        <f t="shared" si="193"/>
        <v>0.55200438332978063</v>
      </c>
      <c r="I1392" s="2">
        <f t="shared" si="194"/>
        <v>35.567192287528925</v>
      </c>
    </row>
    <row r="1393" spans="1:9" ht="13.5" x14ac:dyDescent="0.25">
      <c r="A1393" s="3">
        <f>TITRES_STAT!B1396</f>
        <v>44039</v>
      </c>
      <c r="B1393" s="6">
        <f>TITRES_STAT!D1396</f>
        <v>5.4279000000000002</v>
      </c>
      <c r="C1393" s="2">
        <f t="shared" si="189"/>
        <v>0.11390000000000011</v>
      </c>
      <c r="D1393" s="2">
        <f t="shared" si="190"/>
        <v>0.11390000000000011</v>
      </c>
      <c r="E1393" s="2">
        <f t="shared" si="191"/>
        <v>0</v>
      </c>
      <c r="F1393" s="2">
        <f t="shared" si="196"/>
        <v>2.270442709008828E-2</v>
      </c>
      <c r="G1393" s="2">
        <f t="shared" si="196"/>
        <v>2.6392386083047257E-2</v>
      </c>
      <c r="H1393" s="2">
        <f t="shared" si="193"/>
        <v>0.86026428298849866</v>
      </c>
      <c r="I1393" s="2">
        <f t="shared" si="194"/>
        <v>46.244197174311786</v>
      </c>
    </row>
    <row r="1394" spans="1:9" ht="13.5" x14ac:dyDescent="0.25">
      <c r="A1394" s="3">
        <f>TITRES_STAT!B1397</f>
        <v>44040</v>
      </c>
      <c r="B1394" s="6">
        <f>TITRES_STAT!D1397</f>
        <v>5.4279000000000002</v>
      </c>
      <c r="C1394" s="2">
        <f t="shared" si="189"/>
        <v>0</v>
      </c>
      <c r="D1394" s="2">
        <f t="shared" si="190"/>
        <v>0</v>
      </c>
      <c r="E1394" s="2">
        <f t="shared" si="191"/>
        <v>0</v>
      </c>
      <c r="F1394" s="2">
        <f t="shared" si="196"/>
        <v>2.1082682297939116E-2</v>
      </c>
      <c r="G1394" s="2">
        <f t="shared" si="196"/>
        <v>2.4507215648543881E-2</v>
      </c>
      <c r="H1394" s="2">
        <f t="shared" si="193"/>
        <v>0.86026428298849866</v>
      </c>
      <c r="I1394" s="2">
        <f t="shared" si="194"/>
        <v>46.244197174311786</v>
      </c>
    </row>
    <row r="1395" spans="1:9" ht="13.5" x14ac:dyDescent="0.25">
      <c r="A1395" s="3">
        <f>TITRES_STAT!B1398</f>
        <v>44041</v>
      </c>
      <c r="B1395" s="6">
        <f>TITRES_STAT!D1398</f>
        <v>5.3140000000000001</v>
      </c>
      <c r="C1395" s="2">
        <f t="shared" si="189"/>
        <v>-0.11390000000000011</v>
      </c>
      <c r="D1395" s="2">
        <f t="shared" si="190"/>
        <v>0</v>
      </c>
      <c r="E1395" s="2">
        <f t="shared" si="191"/>
        <v>0.11390000000000011</v>
      </c>
      <c r="F1395" s="2">
        <f t="shared" si="196"/>
        <v>1.9576776419514892E-2</v>
      </c>
      <c r="G1395" s="2">
        <f t="shared" si="196"/>
        <v>3.0892414530790755E-2</v>
      </c>
      <c r="H1395" s="2">
        <f t="shared" si="193"/>
        <v>0.63370820043873677</v>
      </c>
      <c r="I1395" s="2">
        <f t="shared" si="194"/>
        <v>38.789558641411766</v>
      </c>
    </row>
    <row r="1396" spans="1:9" ht="13.5" x14ac:dyDescent="0.25">
      <c r="A1396" s="3">
        <f>TITRES_STAT!B1399</f>
        <v>44042</v>
      </c>
      <c r="B1396" s="6">
        <f>TITRES_STAT!D1399</f>
        <v>5.4279000000000002</v>
      </c>
      <c r="C1396" s="2">
        <f t="shared" si="189"/>
        <v>0.11390000000000011</v>
      </c>
      <c r="D1396" s="2">
        <f t="shared" si="190"/>
        <v>0.11390000000000011</v>
      </c>
      <c r="E1396" s="2">
        <f t="shared" si="191"/>
        <v>0</v>
      </c>
      <c r="F1396" s="2">
        <f t="shared" si="196"/>
        <v>2.6314149532406694E-2</v>
      </c>
      <c r="G1396" s="2">
        <f t="shared" si="196"/>
        <v>2.8685813492877129E-2</v>
      </c>
      <c r="H1396" s="2">
        <f t="shared" si="193"/>
        <v>0.91732275742992841</v>
      </c>
      <c r="I1396" s="2">
        <f t="shared" si="194"/>
        <v>47.843940404668849</v>
      </c>
    </row>
    <row r="1397" spans="1:9" ht="13.5" x14ac:dyDescent="0.25">
      <c r="A1397" s="3">
        <f>TITRES_STAT!B1400</f>
        <v>44046</v>
      </c>
      <c r="B1397" s="6">
        <f>TITRES_STAT!D1400</f>
        <v>5.5342000000000002</v>
      </c>
      <c r="C1397" s="2">
        <f t="shared" si="189"/>
        <v>0.10630000000000006</v>
      </c>
      <c r="D1397" s="2">
        <f t="shared" si="190"/>
        <v>0.10630000000000006</v>
      </c>
      <c r="E1397" s="2">
        <f t="shared" si="191"/>
        <v>0</v>
      </c>
      <c r="F1397" s="2">
        <f t="shared" si="196"/>
        <v>3.202742456580622E-2</v>
      </c>
      <c r="G1397" s="2">
        <f t="shared" si="196"/>
        <v>2.6636826814814475E-2</v>
      </c>
      <c r="H1397" s="2">
        <f t="shared" si="193"/>
        <v>1.2023738708994303</v>
      </c>
      <c r="I1397" s="2">
        <f t="shared" si="194"/>
        <v>54.594448598701881</v>
      </c>
    </row>
    <row r="1398" spans="1:9" ht="13.5" x14ac:dyDescent="0.25">
      <c r="A1398" s="3">
        <f>TITRES_STAT!B1401</f>
        <v>44047</v>
      </c>
      <c r="B1398" s="6">
        <f>TITRES_STAT!D1401</f>
        <v>5.5342000000000002</v>
      </c>
      <c r="C1398" s="2">
        <f t="shared" si="189"/>
        <v>0</v>
      </c>
      <c r="D1398" s="2">
        <f t="shared" si="190"/>
        <v>0</v>
      </c>
      <c r="E1398" s="2">
        <f t="shared" si="191"/>
        <v>0</v>
      </c>
      <c r="F1398" s="2">
        <f t="shared" si="196"/>
        <v>2.9739751382534346E-2</v>
      </c>
      <c r="G1398" s="2">
        <f t="shared" si="196"/>
        <v>2.4734196328042014E-2</v>
      </c>
      <c r="H1398" s="2">
        <f t="shared" si="193"/>
        <v>1.20237387089943</v>
      </c>
      <c r="I1398" s="2">
        <f t="shared" si="194"/>
        <v>54.594448598701874</v>
      </c>
    </row>
    <row r="1399" spans="1:9" ht="13.5" x14ac:dyDescent="0.25">
      <c r="A1399" s="3">
        <f>TITRES_STAT!B1402</f>
        <v>44048</v>
      </c>
      <c r="B1399" s="6">
        <f>TITRES_STAT!D1402</f>
        <v>5.5342000000000002</v>
      </c>
      <c r="C1399" s="2">
        <f t="shared" si="189"/>
        <v>0</v>
      </c>
      <c r="D1399" s="2">
        <f t="shared" si="190"/>
        <v>0</v>
      </c>
      <c r="E1399" s="2">
        <f t="shared" si="191"/>
        <v>0</v>
      </c>
      <c r="F1399" s="2">
        <f t="shared" si="196"/>
        <v>2.7615483426639036E-2</v>
      </c>
      <c r="G1399" s="2">
        <f t="shared" si="196"/>
        <v>2.2967468018896157E-2</v>
      </c>
      <c r="H1399" s="2">
        <f t="shared" si="193"/>
        <v>1.20237387089943</v>
      </c>
      <c r="I1399" s="2">
        <f t="shared" si="194"/>
        <v>54.594448598701874</v>
      </c>
    </row>
    <row r="1400" spans="1:9" ht="13.5" x14ac:dyDescent="0.25">
      <c r="A1400" s="3">
        <f>TITRES_STAT!B1403</f>
        <v>44049</v>
      </c>
      <c r="B1400" s="6">
        <f>TITRES_STAT!D1403</f>
        <v>5.3747999999999996</v>
      </c>
      <c r="C1400" s="2">
        <f t="shared" si="189"/>
        <v>-0.15940000000000065</v>
      </c>
      <c r="D1400" s="2">
        <f t="shared" si="190"/>
        <v>0</v>
      </c>
      <c r="E1400" s="2">
        <f t="shared" si="191"/>
        <v>0.15940000000000065</v>
      </c>
      <c r="F1400" s="2">
        <f t="shared" si="196"/>
        <v>2.5642948896164818E-2</v>
      </c>
      <c r="G1400" s="2">
        <f t="shared" si="196"/>
        <v>3.2712648874689339E-2</v>
      </c>
      <c r="H1400" s="2">
        <f t="shared" si="193"/>
        <v>0.7838848206513005</v>
      </c>
      <c r="I1400" s="2">
        <f t="shared" si="194"/>
        <v>43.942569137681339</v>
      </c>
    </row>
    <row r="1401" spans="1:9" ht="13.5" x14ac:dyDescent="0.25">
      <c r="A1401" s="3">
        <f>TITRES_STAT!B1404</f>
        <v>44050</v>
      </c>
      <c r="B1401" s="6">
        <f>TITRES_STAT!D1404</f>
        <v>5.3747999999999996</v>
      </c>
      <c r="C1401" s="2">
        <f t="shared" si="189"/>
        <v>0</v>
      </c>
      <c r="D1401" s="2">
        <f t="shared" si="190"/>
        <v>0</v>
      </c>
      <c r="E1401" s="2">
        <f t="shared" si="191"/>
        <v>0</v>
      </c>
      <c r="F1401" s="2">
        <f t="shared" si="196"/>
        <v>2.3811309689295901E-2</v>
      </c>
      <c r="G1401" s="2">
        <f t="shared" si="196"/>
        <v>3.0376031097925815E-2</v>
      </c>
      <c r="H1401" s="2">
        <f t="shared" si="193"/>
        <v>0.78388482065130038</v>
      </c>
      <c r="I1401" s="2">
        <f t="shared" si="194"/>
        <v>43.942569137681332</v>
      </c>
    </row>
    <row r="1402" spans="1:9" ht="13.5" x14ac:dyDescent="0.25">
      <c r="A1402" s="3">
        <f>TITRES_STAT!B1405</f>
        <v>44053</v>
      </c>
      <c r="B1402" s="6">
        <f>TITRES_STAT!D1405</f>
        <v>5.3747999999999996</v>
      </c>
      <c r="C1402" s="2">
        <f t="shared" si="189"/>
        <v>0</v>
      </c>
      <c r="D1402" s="2">
        <f t="shared" si="190"/>
        <v>0</v>
      </c>
      <c r="E1402" s="2">
        <f t="shared" si="191"/>
        <v>0</v>
      </c>
      <c r="F1402" s="2">
        <f t="shared" si="196"/>
        <v>2.2110501854346192E-2</v>
      </c>
      <c r="G1402" s="2">
        <f t="shared" si="196"/>
        <v>2.8206314590931113E-2</v>
      </c>
      <c r="H1402" s="2">
        <f t="shared" si="193"/>
        <v>0.78388482065130038</v>
      </c>
      <c r="I1402" s="2">
        <f t="shared" si="194"/>
        <v>43.942569137681332</v>
      </c>
    </row>
    <row r="1403" spans="1:9" ht="13.5" x14ac:dyDescent="0.25">
      <c r="A1403" s="3">
        <f>TITRES_STAT!B1406</f>
        <v>44054</v>
      </c>
      <c r="B1403" s="6">
        <f>TITRES_STAT!D1406</f>
        <v>5.3747999999999996</v>
      </c>
      <c r="C1403" s="2">
        <f t="shared" si="189"/>
        <v>0</v>
      </c>
      <c r="D1403" s="2">
        <f t="shared" si="190"/>
        <v>0</v>
      </c>
      <c r="E1403" s="2">
        <f t="shared" si="191"/>
        <v>0</v>
      </c>
      <c r="F1403" s="2">
        <f t="shared" si="196"/>
        <v>2.0531180293321464E-2</v>
      </c>
      <c r="G1403" s="2">
        <f t="shared" si="196"/>
        <v>2.6191577834436035E-2</v>
      </c>
      <c r="H1403" s="2">
        <f t="shared" si="193"/>
        <v>0.78388482065130027</v>
      </c>
      <c r="I1403" s="2">
        <f t="shared" si="194"/>
        <v>43.942569137681332</v>
      </c>
    </row>
    <row r="1404" spans="1:9" ht="13.5" x14ac:dyDescent="0.25">
      <c r="A1404" s="3">
        <f>TITRES_STAT!B1407</f>
        <v>44055</v>
      </c>
      <c r="B1404" s="6">
        <f>TITRES_STAT!D1407</f>
        <v>5.4734999999999996</v>
      </c>
      <c r="C1404" s="2">
        <f t="shared" si="189"/>
        <v>9.870000000000001E-2</v>
      </c>
      <c r="D1404" s="2">
        <f t="shared" si="190"/>
        <v>9.870000000000001E-2</v>
      </c>
      <c r="E1404" s="2">
        <f t="shared" si="191"/>
        <v>0</v>
      </c>
      <c r="F1404" s="2">
        <f t="shared" si="196"/>
        <v>2.6114667415227076E-2</v>
      </c>
      <c r="G1404" s="2">
        <f t="shared" si="196"/>
        <v>2.4320750846262031E-2</v>
      </c>
      <c r="H1404" s="2">
        <f t="shared" si="193"/>
        <v>1.0737607395554878</v>
      </c>
      <c r="I1404" s="2">
        <f t="shared" si="194"/>
        <v>51.778429356592476</v>
      </c>
    </row>
    <row r="1405" spans="1:9" ht="13.5" x14ac:dyDescent="0.25">
      <c r="A1405" s="3">
        <f>TITRES_STAT!B1408</f>
        <v>44057</v>
      </c>
      <c r="B1405" s="6">
        <f>TITRES_STAT!D1408</f>
        <v>5.3140000000000001</v>
      </c>
      <c r="C1405" s="2">
        <f t="shared" si="189"/>
        <v>-0.15949999999999953</v>
      </c>
      <c r="D1405" s="2">
        <f t="shared" si="190"/>
        <v>0</v>
      </c>
      <c r="E1405" s="2">
        <f t="shared" si="191"/>
        <v>0.15949999999999953</v>
      </c>
      <c r="F1405" s="2">
        <f t="shared" ref="F1405:G1420" si="197">((F1404*13)+D1405)/14</f>
        <v>2.4249334028425142E-2</v>
      </c>
      <c r="G1405" s="2">
        <f t="shared" si="197"/>
        <v>3.3976411500100424E-2</v>
      </c>
      <c r="H1405" s="2">
        <f t="shared" si="193"/>
        <v>0.71371086462010469</v>
      </c>
      <c r="I1405" s="2">
        <f t="shared" si="194"/>
        <v>41.647099248467448</v>
      </c>
    </row>
    <row r="1406" spans="1:9" ht="13.5" x14ac:dyDescent="0.25">
      <c r="A1406" s="3">
        <f>TITRES_STAT!B1409</f>
        <v>44060</v>
      </c>
      <c r="B1406" s="6">
        <f>TITRES_STAT!D1409</f>
        <v>5.4734999999999996</v>
      </c>
      <c r="C1406" s="2">
        <f t="shared" si="189"/>
        <v>0.15949999999999953</v>
      </c>
      <c r="D1406" s="2">
        <f t="shared" si="190"/>
        <v>0.15949999999999953</v>
      </c>
      <c r="E1406" s="2">
        <f t="shared" si="191"/>
        <v>0</v>
      </c>
      <c r="F1406" s="2">
        <f t="shared" si="197"/>
        <v>3.3910095883537598E-2</v>
      </c>
      <c r="G1406" s="2">
        <f t="shared" si="197"/>
        <v>3.1549524964378968E-2</v>
      </c>
      <c r="H1406" s="2">
        <f t="shared" si="193"/>
        <v>1.0748211239891516</v>
      </c>
      <c r="I1406" s="2">
        <f t="shared" si="194"/>
        <v>51.803074084895009</v>
      </c>
    </row>
    <row r="1407" spans="1:9" ht="13.5" x14ac:dyDescent="0.25">
      <c r="A1407" s="3">
        <f>TITRES_STAT!B1410</f>
        <v>44061</v>
      </c>
      <c r="B1407" s="6">
        <f>TITRES_STAT!D1410</f>
        <v>5.5266000000000002</v>
      </c>
      <c r="C1407" s="2">
        <f t="shared" si="189"/>
        <v>5.3100000000000591E-2</v>
      </c>
      <c r="D1407" s="2">
        <f t="shared" si="190"/>
        <v>5.3100000000000591E-2</v>
      </c>
      <c r="E1407" s="2">
        <f t="shared" si="191"/>
        <v>0</v>
      </c>
      <c r="F1407" s="2">
        <f t="shared" si="197"/>
        <v>3.5280803320427809E-2</v>
      </c>
      <c r="G1407" s="2">
        <f t="shared" si="197"/>
        <v>2.9295987466923329E-2</v>
      </c>
      <c r="H1407" s="2">
        <f t="shared" si="193"/>
        <v>1.2042879032584801</v>
      </c>
      <c r="I1407" s="2">
        <f t="shared" si="194"/>
        <v>54.633875251878223</v>
      </c>
    </row>
    <row r="1408" spans="1:9" ht="13.5" x14ac:dyDescent="0.25">
      <c r="A1408" s="3">
        <f>TITRES_STAT!B1411</f>
        <v>44062</v>
      </c>
      <c r="B1408" s="6">
        <f>TITRES_STAT!D1411</f>
        <v>5.5266000000000002</v>
      </c>
      <c r="C1408" s="2">
        <f t="shared" si="189"/>
        <v>0</v>
      </c>
      <c r="D1408" s="2">
        <f t="shared" si="190"/>
        <v>0</v>
      </c>
      <c r="E1408" s="2">
        <f t="shared" si="191"/>
        <v>0</v>
      </c>
      <c r="F1408" s="2">
        <f t="shared" si="197"/>
        <v>3.2760745940397254E-2</v>
      </c>
      <c r="G1408" s="2">
        <f t="shared" si="197"/>
        <v>2.7203416933571662E-2</v>
      </c>
      <c r="H1408" s="2">
        <f t="shared" si="193"/>
        <v>1.2042879032584803</v>
      </c>
      <c r="I1408" s="2">
        <f t="shared" si="194"/>
        <v>54.633875251878223</v>
      </c>
    </row>
    <row r="1409" spans="1:9" ht="13.5" x14ac:dyDescent="0.25">
      <c r="A1409" s="3">
        <f>TITRES_STAT!B1412</f>
        <v>44064</v>
      </c>
      <c r="B1409" s="6">
        <f>TITRES_STAT!D1412</f>
        <v>5.5266000000000002</v>
      </c>
      <c r="C1409" s="2">
        <f t="shared" si="189"/>
        <v>0</v>
      </c>
      <c r="D1409" s="2">
        <f t="shared" si="190"/>
        <v>0</v>
      </c>
      <c r="E1409" s="2">
        <f t="shared" si="191"/>
        <v>0</v>
      </c>
      <c r="F1409" s="2">
        <f t="shared" si="197"/>
        <v>3.0420692658940308E-2</v>
      </c>
      <c r="G1409" s="2">
        <f t="shared" si="197"/>
        <v>2.526031572403083E-2</v>
      </c>
      <c r="H1409" s="2">
        <f t="shared" si="193"/>
        <v>1.2042879032584803</v>
      </c>
      <c r="I1409" s="2">
        <f t="shared" si="194"/>
        <v>54.633875251878223</v>
      </c>
    </row>
    <row r="1410" spans="1:9" ht="13.5" x14ac:dyDescent="0.25">
      <c r="A1410" s="3">
        <f>TITRES_STAT!B1413</f>
        <v>44067</v>
      </c>
      <c r="B1410" s="6">
        <f>TITRES_STAT!D1413</f>
        <v>5.3140000000000001</v>
      </c>
      <c r="C1410" s="2">
        <f t="shared" si="189"/>
        <v>-0.21260000000000012</v>
      </c>
      <c r="D1410" s="2">
        <f t="shared" si="190"/>
        <v>0</v>
      </c>
      <c r="E1410" s="2">
        <f t="shared" si="191"/>
        <v>0.21260000000000012</v>
      </c>
      <c r="F1410" s="2">
        <f t="shared" si="197"/>
        <v>2.8247786040444572E-2</v>
      </c>
      <c r="G1410" s="2">
        <f t="shared" si="197"/>
        <v>3.8641721743742918E-2</v>
      </c>
      <c r="H1410" s="2">
        <f t="shared" si="193"/>
        <v>0.73101779024684921</v>
      </c>
      <c r="I1410" s="2">
        <f t="shared" si="194"/>
        <v>42.230518621221307</v>
      </c>
    </row>
    <row r="1411" spans="1:9" ht="13.5" x14ac:dyDescent="0.25">
      <c r="A1411" s="3">
        <f>TITRES_STAT!B1414</f>
        <v>44068</v>
      </c>
      <c r="B1411" s="6">
        <f>TITRES_STAT!D1414</f>
        <v>5.4734999999999996</v>
      </c>
      <c r="C1411" s="2">
        <f t="shared" ref="C1411:C1474" si="198">B1411-B1410</f>
        <v>0.15949999999999953</v>
      </c>
      <c r="D1411" s="2">
        <f t="shared" ref="D1411:D1474" si="199">IF(C1411&gt;0,C1411,0)</f>
        <v>0.15949999999999953</v>
      </c>
      <c r="E1411" s="2">
        <f t="shared" ref="E1411:E1474" si="200">IF(C1411&lt;0,-C1411,0)</f>
        <v>0</v>
      </c>
      <c r="F1411" s="2">
        <f t="shared" si="197"/>
        <v>3.7622944180412787E-2</v>
      </c>
      <c r="G1411" s="2">
        <f t="shared" si="197"/>
        <v>3.5881598762046996E-2</v>
      </c>
      <c r="H1411" s="2">
        <f t="shared" si="193"/>
        <v>1.0485303185600432</v>
      </c>
      <c r="I1411" s="2">
        <f t="shared" si="194"/>
        <v>51.184515506564637</v>
      </c>
    </row>
    <row r="1412" spans="1:9" ht="13.5" x14ac:dyDescent="0.25">
      <c r="A1412" s="3">
        <f>TITRES_STAT!B1415</f>
        <v>44069</v>
      </c>
      <c r="B1412" s="6">
        <f>TITRES_STAT!D1415</f>
        <v>5.5342000000000002</v>
      </c>
      <c r="C1412" s="2">
        <f t="shared" si="198"/>
        <v>6.0700000000000642E-2</v>
      </c>
      <c r="D1412" s="2">
        <f t="shared" si="199"/>
        <v>6.0700000000000642E-2</v>
      </c>
      <c r="E1412" s="2">
        <f t="shared" si="200"/>
        <v>0</v>
      </c>
      <c r="F1412" s="2">
        <f t="shared" si="197"/>
        <v>3.927130531038335E-2</v>
      </c>
      <c r="G1412" s="2">
        <f t="shared" si="197"/>
        <v>3.3318627421900782E-2</v>
      </c>
      <c r="H1412" s="2">
        <f t="shared" si="193"/>
        <v>1.1786591570266725</v>
      </c>
      <c r="I1412" s="2">
        <f t="shared" si="194"/>
        <v>54.100208985202109</v>
      </c>
    </row>
    <row r="1413" spans="1:9" ht="13.5" x14ac:dyDescent="0.25">
      <c r="A1413" s="3">
        <f>TITRES_STAT!B1416</f>
        <v>44070</v>
      </c>
      <c r="B1413" s="6">
        <f>TITRES_STAT!D1416</f>
        <v>5.5342000000000002</v>
      </c>
      <c r="C1413" s="2">
        <f t="shared" si="198"/>
        <v>0</v>
      </c>
      <c r="D1413" s="2">
        <f t="shared" si="199"/>
        <v>0</v>
      </c>
      <c r="E1413" s="2">
        <f t="shared" si="200"/>
        <v>0</v>
      </c>
      <c r="F1413" s="2">
        <f t="shared" si="197"/>
        <v>3.6466212073927397E-2</v>
      </c>
      <c r="G1413" s="2">
        <f t="shared" si="197"/>
        <v>3.0938725463193584E-2</v>
      </c>
      <c r="H1413" s="2">
        <f t="shared" si="193"/>
        <v>1.1786591570266725</v>
      </c>
      <c r="I1413" s="2">
        <f t="shared" si="194"/>
        <v>54.100208985202109</v>
      </c>
    </row>
    <row r="1414" spans="1:9" ht="13.5" x14ac:dyDescent="0.25">
      <c r="A1414" s="3">
        <f>TITRES_STAT!B1417</f>
        <v>44071</v>
      </c>
      <c r="B1414" s="6">
        <f>TITRES_STAT!D1417</f>
        <v>5.5342000000000002</v>
      </c>
      <c r="C1414" s="2">
        <f t="shared" si="198"/>
        <v>0</v>
      </c>
      <c r="D1414" s="2">
        <f t="shared" si="199"/>
        <v>0</v>
      </c>
      <c r="E1414" s="2">
        <f t="shared" si="200"/>
        <v>0</v>
      </c>
      <c r="F1414" s="2">
        <f t="shared" si="197"/>
        <v>3.3861482640075442E-2</v>
      </c>
      <c r="G1414" s="2">
        <f t="shared" si="197"/>
        <v>2.8728816501536903E-2</v>
      </c>
      <c r="H1414" s="2">
        <f t="shared" si="193"/>
        <v>1.1786591570266725</v>
      </c>
      <c r="I1414" s="2">
        <f t="shared" si="194"/>
        <v>54.100208985202109</v>
      </c>
    </row>
    <row r="1415" spans="1:9" ht="13.5" x14ac:dyDescent="0.25">
      <c r="A1415" s="3">
        <f>TITRES_STAT!B1418</f>
        <v>44074</v>
      </c>
      <c r="B1415" s="6">
        <f>TITRES_STAT!D1418</f>
        <v>5.3898999999999999</v>
      </c>
      <c r="C1415" s="2">
        <f t="shared" si="198"/>
        <v>-0.14430000000000032</v>
      </c>
      <c r="D1415" s="2">
        <f t="shared" si="199"/>
        <v>0</v>
      </c>
      <c r="E1415" s="2">
        <f t="shared" si="200"/>
        <v>0.14430000000000032</v>
      </c>
      <c r="F1415" s="2">
        <f t="shared" si="197"/>
        <v>3.1442805308641485E-2</v>
      </c>
      <c r="G1415" s="2">
        <f t="shared" si="197"/>
        <v>3.6983901037141435E-2</v>
      </c>
      <c r="H1415" s="2">
        <f t="shared" si="193"/>
        <v>0.85017546626746454</v>
      </c>
      <c r="I1415" s="2">
        <f t="shared" si="194"/>
        <v>45.95107230465036</v>
      </c>
    </row>
    <row r="1416" spans="1:9" ht="13.5" x14ac:dyDescent="0.25">
      <c r="A1416" s="3">
        <f>TITRES_STAT!B1419</f>
        <v>44075</v>
      </c>
      <c r="B1416" s="6">
        <f>TITRES_STAT!D1419</f>
        <v>5.5266000000000002</v>
      </c>
      <c r="C1416" s="2">
        <f t="shared" si="198"/>
        <v>0.13670000000000027</v>
      </c>
      <c r="D1416" s="2">
        <f t="shared" si="199"/>
        <v>0.13670000000000027</v>
      </c>
      <c r="E1416" s="2">
        <f t="shared" si="200"/>
        <v>0</v>
      </c>
      <c r="F1416" s="2">
        <f t="shared" si="197"/>
        <v>3.8961176358024256E-2</v>
      </c>
      <c r="G1416" s="2">
        <f t="shared" si="197"/>
        <v>3.434219382020276E-2</v>
      </c>
      <c r="H1416" s="2">
        <f t="shared" si="193"/>
        <v>1.1344987615527418</v>
      </c>
      <c r="I1416" s="2">
        <f t="shared" si="194"/>
        <v>53.150593572022039</v>
      </c>
    </row>
    <row r="1417" spans="1:9" ht="13.5" x14ac:dyDescent="0.25">
      <c r="A1417" s="3">
        <f>TITRES_STAT!B1420</f>
        <v>44076</v>
      </c>
      <c r="B1417" s="6">
        <f>TITRES_STAT!D1420</f>
        <v>5.4279000000000002</v>
      </c>
      <c r="C1417" s="2">
        <f t="shared" si="198"/>
        <v>-9.870000000000001E-2</v>
      </c>
      <c r="D1417" s="2">
        <f t="shared" si="199"/>
        <v>0</v>
      </c>
      <c r="E1417" s="2">
        <f t="shared" si="200"/>
        <v>9.870000000000001E-2</v>
      </c>
      <c r="F1417" s="2">
        <f t="shared" si="197"/>
        <v>3.6178235189593955E-2</v>
      </c>
      <c r="G1417" s="2">
        <f t="shared" si="197"/>
        <v>3.8939179975902564E-2</v>
      </c>
      <c r="H1417" s="2">
        <f t="shared" si="193"/>
        <v>0.92909596997119059</v>
      </c>
      <c r="I1417" s="2">
        <f t="shared" si="194"/>
        <v>48.162247209767685</v>
      </c>
    </row>
    <row r="1418" spans="1:9" ht="13.5" x14ac:dyDescent="0.25">
      <c r="A1418" s="3">
        <f>TITRES_STAT!B1421</f>
        <v>44077</v>
      </c>
      <c r="B1418" s="6">
        <f>TITRES_STAT!D1421</f>
        <v>5.3140000000000001</v>
      </c>
      <c r="C1418" s="2">
        <f t="shared" si="198"/>
        <v>-0.11390000000000011</v>
      </c>
      <c r="D1418" s="2">
        <f t="shared" si="199"/>
        <v>0</v>
      </c>
      <c r="E1418" s="2">
        <f t="shared" si="200"/>
        <v>0.11390000000000011</v>
      </c>
      <c r="F1418" s="2">
        <f t="shared" si="197"/>
        <v>3.3594075533194385E-2</v>
      </c>
      <c r="G1418" s="2">
        <f t="shared" si="197"/>
        <v>4.4293524263338102E-2</v>
      </c>
      <c r="H1418" s="2">
        <f t="shared" si="193"/>
        <v>0.7584421445777868</v>
      </c>
      <c r="I1418" s="2">
        <f t="shared" si="194"/>
        <v>43.131481289644221</v>
      </c>
    </row>
    <row r="1419" spans="1:9" ht="13.5" x14ac:dyDescent="0.25">
      <c r="A1419" s="3">
        <f>TITRES_STAT!B1422</f>
        <v>44078</v>
      </c>
      <c r="B1419" s="6">
        <f>TITRES_STAT!D1422</f>
        <v>5.3520000000000003</v>
      </c>
      <c r="C1419" s="2">
        <f t="shared" si="198"/>
        <v>3.8000000000000256E-2</v>
      </c>
      <c r="D1419" s="2">
        <f t="shared" si="199"/>
        <v>3.8000000000000256E-2</v>
      </c>
      <c r="E1419" s="2">
        <f t="shared" si="200"/>
        <v>0</v>
      </c>
      <c r="F1419" s="2">
        <f t="shared" si="197"/>
        <v>3.3908784423680519E-2</v>
      </c>
      <c r="G1419" s="2">
        <f t="shared" si="197"/>
        <v>4.1129701101671093E-2</v>
      </c>
      <c r="H1419" s="2">
        <f t="shared" si="193"/>
        <v>0.82443546914817745</v>
      </c>
      <c r="I1419" s="2">
        <f t="shared" si="194"/>
        <v>45.188524510165522</v>
      </c>
    </row>
    <row r="1420" spans="1:9" ht="13.5" x14ac:dyDescent="0.25">
      <c r="A1420" s="3">
        <f>TITRES_STAT!B1423</f>
        <v>44081</v>
      </c>
      <c r="B1420" s="6">
        <f>TITRES_STAT!D1423</f>
        <v>5.3520000000000003</v>
      </c>
      <c r="C1420" s="2">
        <f t="shared" si="198"/>
        <v>0</v>
      </c>
      <c r="D1420" s="2">
        <f t="shared" si="199"/>
        <v>0</v>
      </c>
      <c r="E1420" s="2">
        <f t="shared" si="200"/>
        <v>0</v>
      </c>
      <c r="F1420" s="2">
        <f t="shared" si="197"/>
        <v>3.1486728393417623E-2</v>
      </c>
      <c r="G1420" s="2">
        <f t="shared" si="197"/>
        <v>3.8191865308694582E-2</v>
      </c>
      <c r="H1420" s="2">
        <f t="shared" si="193"/>
        <v>0.82443546914817756</v>
      </c>
      <c r="I1420" s="2">
        <f t="shared" si="194"/>
        <v>45.188524510165522</v>
      </c>
    </row>
    <row r="1421" spans="1:9" ht="13.5" x14ac:dyDescent="0.25">
      <c r="A1421" s="3">
        <f>TITRES_STAT!B1424</f>
        <v>44082</v>
      </c>
      <c r="B1421" s="6">
        <f>TITRES_STAT!D1424</f>
        <v>5.3520000000000003</v>
      </c>
      <c r="C1421" s="2">
        <f t="shared" si="198"/>
        <v>0</v>
      </c>
      <c r="D1421" s="2">
        <f t="shared" si="199"/>
        <v>0</v>
      </c>
      <c r="E1421" s="2">
        <f t="shared" si="200"/>
        <v>0</v>
      </c>
      <c r="F1421" s="2">
        <f t="shared" ref="F1421:G1436" si="201">((F1420*13)+D1421)/14</f>
        <v>2.9237676365316361E-2</v>
      </c>
      <c r="G1421" s="2">
        <f t="shared" si="201"/>
        <v>3.5463874929502114E-2</v>
      </c>
      <c r="H1421" s="2">
        <f t="shared" si="193"/>
        <v>0.82443546914817734</v>
      </c>
      <c r="I1421" s="2">
        <f t="shared" si="194"/>
        <v>45.188524510165522</v>
      </c>
    </row>
    <row r="1422" spans="1:9" ht="13.5" x14ac:dyDescent="0.25">
      <c r="A1422" s="3">
        <f>TITRES_STAT!B1425</f>
        <v>44083</v>
      </c>
      <c r="B1422" s="6">
        <f>TITRES_STAT!D1425</f>
        <v>5.4659000000000004</v>
      </c>
      <c r="C1422" s="2">
        <f t="shared" si="198"/>
        <v>0.11390000000000011</v>
      </c>
      <c r="D1422" s="2">
        <f t="shared" si="199"/>
        <v>0.11390000000000011</v>
      </c>
      <c r="E1422" s="2">
        <f t="shared" si="200"/>
        <v>0</v>
      </c>
      <c r="F1422" s="2">
        <f t="shared" si="201"/>
        <v>3.52849851963652E-2</v>
      </c>
      <c r="G1422" s="2">
        <f t="shared" si="201"/>
        <v>3.2930741005966248E-2</v>
      </c>
      <c r="H1422" s="2">
        <f t="shared" si="193"/>
        <v>1.0714907748347484</v>
      </c>
      <c r="I1422" s="2">
        <f t="shared" si="194"/>
        <v>51.725587574495748</v>
      </c>
    </row>
    <row r="1423" spans="1:9" ht="13.5" x14ac:dyDescent="0.25">
      <c r="A1423" s="3">
        <f>TITRES_STAT!B1426</f>
        <v>44084</v>
      </c>
      <c r="B1423" s="6">
        <f>TITRES_STAT!D1426</f>
        <v>5.4659000000000004</v>
      </c>
      <c r="C1423" s="2">
        <f t="shared" si="198"/>
        <v>0</v>
      </c>
      <c r="D1423" s="2">
        <f t="shared" si="199"/>
        <v>0</v>
      </c>
      <c r="E1423" s="2">
        <f t="shared" si="200"/>
        <v>0</v>
      </c>
      <c r="F1423" s="2">
        <f t="shared" si="201"/>
        <v>3.2764629110910541E-2</v>
      </c>
      <c r="G1423" s="2">
        <f t="shared" si="201"/>
        <v>3.0578545219825802E-2</v>
      </c>
      <c r="H1423" s="2">
        <f t="shared" si="193"/>
        <v>1.0714907748347484</v>
      </c>
      <c r="I1423" s="2">
        <f t="shared" si="194"/>
        <v>51.725587574495748</v>
      </c>
    </row>
    <row r="1424" spans="1:9" ht="13.5" x14ac:dyDescent="0.25">
      <c r="A1424" s="3">
        <f>TITRES_STAT!B1427</f>
        <v>44085</v>
      </c>
      <c r="B1424" s="6">
        <f>TITRES_STAT!D1427</f>
        <v>5.4659000000000004</v>
      </c>
      <c r="C1424" s="2">
        <f t="shared" si="198"/>
        <v>0</v>
      </c>
      <c r="D1424" s="2">
        <f t="shared" si="199"/>
        <v>0</v>
      </c>
      <c r="E1424" s="2">
        <f t="shared" si="200"/>
        <v>0</v>
      </c>
      <c r="F1424" s="2">
        <f t="shared" si="201"/>
        <v>3.0424298460131217E-2</v>
      </c>
      <c r="G1424" s="2">
        <f t="shared" si="201"/>
        <v>2.8394363418409674E-2</v>
      </c>
      <c r="H1424" s="2">
        <f t="shared" si="193"/>
        <v>1.0714907748347484</v>
      </c>
      <c r="I1424" s="2">
        <f t="shared" si="194"/>
        <v>51.725587574495748</v>
      </c>
    </row>
    <row r="1425" spans="1:9" ht="13.5" x14ac:dyDescent="0.25">
      <c r="A1425" s="3">
        <f>TITRES_STAT!B1428</f>
        <v>44088</v>
      </c>
      <c r="B1425" s="6">
        <f>TITRES_STAT!D1428</f>
        <v>5.4659000000000004</v>
      </c>
      <c r="C1425" s="2">
        <f t="shared" si="198"/>
        <v>0</v>
      </c>
      <c r="D1425" s="2">
        <f t="shared" si="199"/>
        <v>0</v>
      </c>
      <c r="E1425" s="2">
        <f t="shared" si="200"/>
        <v>0</v>
      </c>
      <c r="F1425" s="2">
        <f t="shared" si="201"/>
        <v>2.8251134284407561E-2</v>
      </c>
      <c r="G1425" s="2">
        <f t="shared" si="201"/>
        <v>2.6366194602808982E-2</v>
      </c>
      <c r="H1425" s="2">
        <f t="shared" ref="H1425:H1488" si="202">F1425/G1425</f>
        <v>1.0714907748347484</v>
      </c>
      <c r="I1425" s="2">
        <f t="shared" ref="I1425:I1488" si="203">IF(G1425=0,100,100-(100/(1+H1425)))</f>
        <v>51.725587574495748</v>
      </c>
    </row>
    <row r="1426" spans="1:9" ht="13.5" x14ac:dyDescent="0.25">
      <c r="A1426" s="3">
        <f>TITRES_STAT!B1429</f>
        <v>44089</v>
      </c>
      <c r="B1426" s="6">
        <f>TITRES_STAT!D1429</f>
        <v>5.3140000000000001</v>
      </c>
      <c r="C1426" s="2">
        <f t="shared" si="198"/>
        <v>-0.15190000000000037</v>
      </c>
      <c r="D1426" s="2">
        <f t="shared" si="199"/>
        <v>0</v>
      </c>
      <c r="E1426" s="2">
        <f t="shared" si="200"/>
        <v>0.15190000000000037</v>
      </c>
      <c r="F1426" s="2">
        <f t="shared" si="201"/>
        <v>2.6233196121235591E-2</v>
      </c>
      <c r="G1426" s="2">
        <f t="shared" si="201"/>
        <v>3.5332894988322656E-2</v>
      </c>
      <c r="H1426" s="2">
        <f t="shared" si="202"/>
        <v>0.74245815775654755</v>
      </c>
      <c r="I1426" s="2">
        <f t="shared" si="203"/>
        <v>42.609812720695594</v>
      </c>
    </row>
    <row r="1427" spans="1:9" ht="13.5" x14ac:dyDescent="0.25">
      <c r="A1427" s="3">
        <f>TITRES_STAT!B1430</f>
        <v>44090</v>
      </c>
      <c r="B1427" s="6">
        <f>TITRES_STAT!D1430</f>
        <v>5.4659000000000004</v>
      </c>
      <c r="C1427" s="2">
        <f t="shared" si="198"/>
        <v>0.15190000000000037</v>
      </c>
      <c r="D1427" s="2">
        <f t="shared" si="199"/>
        <v>0.15190000000000037</v>
      </c>
      <c r="E1427" s="2">
        <f t="shared" si="200"/>
        <v>0</v>
      </c>
      <c r="F1427" s="2">
        <f t="shared" si="201"/>
        <v>3.5209396398290217E-2</v>
      </c>
      <c r="G1427" s="2">
        <f t="shared" si="201"/>
        <v>3.2809116774871042E-2</v>
      </c>
      <c r="H1427" s="2">
        <f t="shared" si="202"/>
        <v>1.0731589222559501</v>
      </c>
      <c r="I1427" s="2">
        <f t="shared" si="203"/>
        <v>51.764431116943527</v>
      </c>
    </row>
    <row r="1428" spans="1:9" ht="13.5" x14ac:dyDescent="0.25">
      <c r="A1428" s="3">
        <f>TITRES_STAT!B1431</f>
        <v>44091</v>
      </c>
      <c r="B1428" s="6">
        <f>TITRES_STAT!D1431</f>
        <v>5.4659000000000004</v>
      </c>
      <c r="C1428" s="2">
        <f t="shared" si="198"/>
        <v>0</v>
      </c>
      <c r="D1428" s="2">
        <f t="shared" si="199"/>
        <v>0</v>
      </c>
      <c r="E1428" s="2">
        <f t="shared" si="200"/>
        <v>0</v>
      </c>
      <c r="F1428" s="2">
        <f t="shared" si="201"/>
        <v>3.2694439512698056E-2</v>
      </c>
      <c r="G1428" s="2">
        <f t="shared" si="201"/>
        <v>3.0465608433808824E-2</v>
      </c>
      <c r="H1428" s="2">
        <f t="shared" si="202"/>
        <v>1.0731589222559499</v>
      </c>
      <c r="I1428" s="2">
        <f t="shared" si="203"/>
        <v>51.764431116943527</v>
      </c>
    </row>
    <row r="1429" spans="1:9" ht="13.5" x14ac:dyDescent="0.25">
      <c r="A1429" s="3">
        <f>TITRES_STAT!B1432</f>
        <v>44092</v>
      </c>
      <c r="B1429" s="6">
        <f>TITRES_STAT!D1432</f>
        <v>5.3064</v>
      </c>
      <c r="C1429" s="2">
        <f t="shared" si="198"/>
        <v>-0.15950000000000042</v>
      </c>
      <c r="D1429" s="2">
        <f t="shared" si="199"/>
        <v>0</v>
      </c>
      <c r="E1429" s="2">
        <f t="shared" si="200"/>
        <v>0.15950000000000042</v>
      </c>
      <c r="F1429" s="2">
        <f t="shared" si="201"/>
        <v>3.0359122404648196E-2</v>
      </c>
      <c r="G1429" s="2">
        <f t="shared" si="201"/>
        <v>3.9682350688536795E-2</v>
      </c>
      <c r="H1429" s="2">
        <f t="shared" si="202"/>
        <v>0.76505352827845863</v>
      </c>
      <c r="I1429" s="2">
        <f t="shared" si="203"/>
        <v>43.344494431545776</v>
      </c>
    </row>
    <row r="1430" spans="1:9" ht="13.5" x14ac:dyDescent="0.25">
      <c r="A1430" s="3">
        <f>TITRES_STAT!B1433</f>
        <v>44095</v>
      </c>
      <c r="B1430" s="6">
        <f>TITRES_STAT!D1433</f>
        <v>5.4507000000000003</v>
      </c>
      <c r="C1430" s="2">
        <f t="shared" si="198"/>
        <v>0.14430000000000032</v>
      </c>
      <c r="D1430" s="2">
        <f t="shared" si="199"/>
        <v>0.14430000000000032</v>
      </c>
      <c r="E1430" s="2">
        <f t="shared" si="200"/>
        <v>0</v>
      </c>
      <c r="F1430" s="2">
        <f t="shared" si="201"/>
        <v>3.8497756518601919E-2</v>
      </c>
      <c r="G1430" s="2">
        <f t="shared" si="201"/>
        <v>3.6847897067927023E-2</v>
      </c>
      <c r="H1430" s="2">
        <f t="shared" si="202"/>
        <v>1.0447748604929468</v>
      </c>
      <c r="I1430" s="2">
        <f t="shared" si="203"/>
        <v>51.09486040145643</v>
      </c>
    </row>
    <row r="1431" spans="1:9" ht="13.5" x14ac:dyDescent="0.25">
      <c r="A1431" s="3">
        <f>TITRES_STAT!B1434</f>
        <v>44096</v>
      </c>
      <c r="B1431" s="6">
        <f>TITRES_STAT!D1434</f>
        <v>5.4507000000000003</v>
      </c>
      <c r="C1431" s="2">
        <f t="shared" si="198"/>
        <v>0</v>
      </c>
      <c r="D1431" s="2">
        <f t="shared" si="199"/>
        <v>0</v>
      </c>
      <c r="E1431" s="2">
        <f t="shared" si="200"/>
        <v>0</v>
      </c>
      <c r="F1431" s="2">
        <f t="shared" si="201"/>
        <v>3.5747916767273215E-2</v>
      </c>
      <c r="G1431" s="2">
        <f t="shared" si="201"/>
        <v>3.4215904420217949E-2</v>
      </c>
      <c r="H1431" s="2">
        <f t="shared" si="202"/>
        <v>1.044774860492947</v>
      </c>
      <c r="I1431" s="2">
        <f t="shared" si="203"/>
        <v>51.094860401456444</v>
      </c>
    </row>
    <row r="1432" spans="1:9" ht="13.5" x14ac:dyDescent="0.25">
      <c r="A1432" s="3">
        <f>TITRES_STAT!B1435</f>
        <v>44097</v>
      </c>
      <c r="B1432" s="6">
        <f>TITRES_STAT!D1435</f>
        <v>5.4507000000000003</v>
      </c>
      <c r="C1432" s="2">
        <f t="shared" si="198"/>
        <v>0</v>
      </c>
      <c r="D1432" s="2">
        <f t="shared" si="199"/>
        <v>0</v>
      </c>
      <c r="E1432" s="2">
        <f t="shared" si="200"/>
        <v>0</v>
      </c>
      <c r="F1432" s="2">
        <f t="shared" si="201"/>
        <v>3.3194494141039414E-2</v>
      </c>
      <c r="G1432" s="2">
        <f t="shared" si="201"/>
        <v>3.1771911247345234E-2</v>
      </c>
      <c r="H1432" s="2">
        <f t="shared" si="202"/>
        <v>1.0447748604929472</v>
      </c>
      <c r="I1432" s="2">
        <f t="shared" si="203"/>
        <v>51.094860401456451</v>
      </c>
    </row>
    <row r="1433" spans="1:9" ht="13.5" x14ac:dyDescent="0.25">
      <c r="A1433" s="3">
        <f>TITRES_STAT!B1436</f>
        <v>44098</v>
      </c>
      <c r="B1433" s="6">
        <f>TITRES_STAT!D1436</f>
        <v>5.4507000000000003</v>
      </c>
      <c r="C1433" s="2">
        <f t="shared" si="198"/>
        <v>0</v>
      </c>
      <c r="D1433" s="2">
        <f t="shared" si="199"/>
        <v>0</v>
      </c>
      <c r="E1433" s="2">
        <f t="shared" si="200"/>
        <v>0</v>
      </c>
      <c r="F1433" s="2">
        <f t="shared" si="201"/>
        <v>3.0823458845250885E-2</v>
      </c>
      <c r="G1433" s="2">
        <f t="shared" si="201"/>
        <v>2.9502489015392003E-2</v>
      </c>
      <c r="H1433" s="2">
        <f t="shared" si="202"/>
        <v>1.0447748604929472</v>
      </c>
      <c r="I1433" s="2">
        <f t="shared" si="203"/>
        <v>51.094860401456451</v>
      </c>
    </row>
    <row r="1434" spans="1:9" ht="13.5" x14ac:dyDescent="0.25">
      <c r="A1434" s="3">
        <f>TITRES_STAT!B1437</f>
        <v>44099</v>
      </c>
      <c r="B1434" s="6">
        <f>TITRES_STAT!D1437</f>
        <v>5.4507000000000003</v>
      </c>
      <c r="C1434" s="2">
        <f t="shared" si="198"/>
        <v>0</v>
      </c>
      <c r="D1434" s="2">
        <f t="shared" si="199"/>
        <v>0</v>
      </c>
      <c r="E1434" s="2">
        <f t="shared" si="200"/>
        <v>0</v>
      </c>
      <c r="F1434" s="2">
        <f t="shared" si="201"/>
        <v>2.8621783213447251E-2</v>
      </c>
      <c r="G1434" s="2">
        <f t="shared" si="201"/>
        <v>2.7395168371435432E-2</v>
      </c>
      <c r="H1434" s="2">
        <f t="shared" si="202"/>
        <v>1.0447748604929472</v>
      </c>
      <c r="I1434" s="2">
        <f t="shared" si="203"/>
        <v>51.094860401456451</v>
      </c>
    </row>
    <row r="1435" spans="1:9" ht="13.5" x14ac:dyDescent="0.25">
      <c r="A1435" s="3">
        <f>TITRES_STAT!B1438</f>
        <v>44102</v>
      </c>
      <c r="B1435" s="6">
        <f>TITRES_STAT!D1438</f>
        <v>5.3898999999999999</v>
      </c>
      <c r="C1435" s="2">
        <f t="shared" si="198"/>
        <v>-6.0800000000000409E-2</v>
      </c>
      <c r="D1435" s="2">
        <f t="shared" si="199"/>
        <v>0</v>
      </c>
      <c r="E1435" s="2">
        <f t="shared" si="200"/>
        <v>6.0800000000000409E-2</v>
      </c>
      <c r="F1435" s="2">
        <f t="shared" si="201"/>
        <v>2.6577370126772446E-2</v>
      </c>
      <c r="G1435" s="2">
        <f t="shared" si="201"/>
        <v>2.9781227773475787E-2</v>
      </c>
      <c r="H1435" s="2">
        <f t="shared" si="202"/>
        <v>0.89242022957976197</v>
      </c>
      <c r="I1435" s="2">
        <f t="shared" si="203"/>
        <v>47.157614129813872</v>
      </c>
    </row>
    <row r="1436" spans="1:9" ht="13.5" x14ac:dyDescent="0.25">
      <c r="A1436" s="3">
        <f>TITRES_STAT!B1439</f>
        <v>44103</v>
      </c>
      <c r="B1436" s="6">
        <f>TITRES_STAT!D1439</f>
        <v>5.3898999999999999</v>
      </c>
      <c r="C1436" s="2">
        <f t="shared" si="198"/>
        <v>0</v>
      </c>
      <c r="D1436" s="2">
        <f t="shared" si="199"/>
        <v>0</v>
      </c>
      <c r="E1436" s="2">
        <f t="shared" si="200"/>
        <v>0</v>
      </c>
      <c r="F1436" s="2">
        <f t="shared" si="201"/>
        <v>2.4678986546288698E-2</v>
      </c>
      <c r="G1436" s="2">
        <f t="shared" si="201"/>
        <v>2.7653997218227516E-2</v>
      </c>
      <c r="H1436" s="2">
        <f t="shared" si="202"/>
        <v>0.89242022957976197</v>
      </c>
      <c r="I1436" s="2">
        <f t="shared" si="203"/>
        <v>47.157614129813872</v>
      </c>
    </row>
    <row r="1437" spans="1:9" ht="13.5" x14ac:dyDescent="0.25">
      <c r="A1437" s="3">
        <f>TITRES_STAT!B1440</f>
        <v>44104</v>
      </c>
      <c r="B1437" s="6">
        <f>TITRES_STAT!D1440</f>
        <v>5.5494000000000003</v>
      </c>
      <c r="C1437" s="2">
        <f t="shared" si="198"/>
        <v>0.15950000000000042</v>
      </c>
      <c r="D1437" s="2">
        <f t="shared" si="199"/>
        <v>0.15950000000000042</v>
      </c>
      <c r="E1437" s="2">
        <f t="shared" si="200"/>
        <v>0</v>
      </c>
      <c r="F1437" s="2">
        <f t="shared" ref="F1437:G1452" si="204">((F1436*13)+D1437)/14</f>
        <v>3.4309058935839534E-2</v>
      </c>
      <c r="G1437" s="2">
        <f t="shared" si="204"/>
        <v>2.5678711702639835E-2</v>
      </c>
      <c r="H1437" s="2">
        <f t="shared" si="202"/>
        <v>1.3360895722939434</v>
      </c>
      <c r="I1437" s="2">
        <f t="shared" si="203"/>
        <v>57.193422210346093</v>
      </c>
    </row>
    <row r="1438" spans="1:9" ht="13.5" x14ac:dyDescent="0.25">
      <c r="A1438" s="3">
        <f>TITRES_STAT!B1441</f>
        <v>44105</v>
      </c>
      <c r="B1438" s="6">
        <f>TITRES_STAT!D1441</f>
        <v>5.4659000000000004</v>
      </c>
      <c r="C1438" s="2">
        <f t="shared" si="198"/>
        <v>-8.3499999999999908E-2</v>
      </c>
      <c r="D1438" s="2">
        <f t="shared" si="199"/>
        <v>0</v>
      </c>
      <c r="E1438" s="2">
        <f t="shared" si="200"/>
        <v>8.3499999999999908E-2</v>
      </c>
      <c r="F1438" s="2">
        <f t="shared" si="204"/>
        <v>3.1858411868993852E-2</v>
      </c>
      <c r="G1438" s="2">
        <f t="shared" si="204"/>
        <v>2.980880372387984E-2</v>
      </c>
      <c r="H1438" s="2">
        <f t="shared" si="202"/>
        <v>1.0687584837050026</v>
      </c>
      <c r="I1438" s="2">
        <f t="shared" si="203"/>
        <v>51.661829649197642</v>
      </c>
    </row>
    <row r="1439" spans="1:9" ht="13.5" x14ac:dyDescent="0.25">
      <c r="A1439" s="3">
        <f>TITRES_STAT!B1442</f>
        <v>44106</v>
      </c>
      <c r="B1439" s="6">
        <f>TITRES_STAT!D1442</f>
        <v>5.4507000000000003</v>
      </c>
      <c r="C1439" s="2">
        <f t="shared" si="198"/>
        <v>-1.5200000000000102E-2</v>
      </c>
      <c r="D1439" s="2">
        <f t="shared" si="199"/>
        <v>0</v>
      </c>
      <c r="E1439" s="2">
        <f t="shared" si="200"/>
        <v>1.5200000000000102E-2</v>
      </c>
      <c r="F1439" s="2">
        <f t="shared" si="204"/>
        <v>2.9582811021208577E-2</v>
      </c>
      <c r="G1439" s="2">
        <f t="shared" si="204"/>
        <v>2.8765317743602716E-2</v>
      </c>
      <c r="H1439" s="2">
        <f t="shared" si="202"/>
        <v>1.0284194071795945</v>
      </c>
      <c r="I1439" s="2">
        <f t="shared" si="203"/>
        <v>50.700530843843339</v>
      </c>
    </row>
    <row r="1440" spans="1:9" ht="13.5" x14ac:dyDescent="0.25">
      <c r="A1440" s="3">
        <f>TITRES_STAT!B1443</f>
        <v>44109</v>
      </c>
      <c r="B1440" s="6">
        <f>TITRES_STAT!D1443</f>
        <v>5.5342000000000002</v>
      </c>
      <c r="C1440" s="2">
        <f t="shared" si="198"/>
        <v>8.3499999999999908E-2</v>
      </c>
      <c r="D1440" s="2">
        <f t="shared" si="199"/>
        <v>8.3499999999999908E-2</v>
      </c>
      <c r="E1440" s="2">
        <f t="shared" si="200"/>
        <v>0</v>
      </c>
      <c r="F1440" s="2">
        <f t="shared" si="204"/>
        <v>3.3434038805407955E-2</v>
      </c>
      <c r="G1440" s="2">
        <f t="shared" si="204"/>
        <v>2.6710652190488238E-2</v>
      </c>
      <c r="H1440" s="2">
        <f t="shared" si="202"/>
        <v>1.2517118102160734</v>
      </c>
      <c r="I1440" s="2">
        <f t="shared" si="203"/>
        <v>55.589343384753995</v>
      </c>
    </row>
    <row r="1441" spans="1:9" ht="13.5" x14ac:dyDescent="0.25">
      <c r="A1441" s="3">
        <f>TITRES_STAT!B1444</f>
        <v>44110</v>
      </c>
      <c r="B1441" s="6">
        <f>TITRES_STAT!D1444</f>
        <v>5.5342000000000002</v>
      </c>
      <c r="C1441" s="2">
        <f t="shared" si="198"/>
        <v>0</v>
      </c>
      <c r="D1441" s="2">
        <f t="shared" si="199"/>
        <v>0</v>
      </c>
      <c r="E1441" s="2">
        <f t="shared" si="200"/>
        <v>0</v>
      </c>
      <c r="F1441" s="2">
        <f t="shared" si="204"/>
        <v>3.1045893176450241E-2</v>
      </c>
      <c r="G1441" s="2">
        <f t="shared" si="204"/>
        <v>2.4802748462596221E-2</v>
      </c>
      <c r="H1441" s="2">
        <f t="shared" si="202"/>
        <v>1.2517118102160731</v>
      </c>
      <c r="I1441" s="2">
        <f t="shared" si="203"/>
        <v>55.589343384753995</v>
      </c>
    </row>
    <row r="1442" spans="1:9" ht="13.5" x14ac:dyDescent="0.25">
      <c r="A1442" s="3">
        <f>TITRES_STAT!B1445</f>
        <v>44111</v>
      </c>
      <c r="B1442" s="6">
        <f>TITRES_STAT!D1445</f>
        <v>5.5342000000000002</v>
      </c>
      <c r="C1442" s="2">
        <f t="shared" si="198"/>
        <v>0</v>
      </c>
      <c r="D1442" s="2">
        <f t="shared" si="199"/>
        <v>0</v>
      </c>
      <c r="E1442" s="2">
        <f t="shared" si="200"/>
        <v>0</v>
      </c>
      <c r="F1442" s="2">
        <f t="shared" si="204"/>
        <v>2.8828329378132369E-2</v>
      </c>
      <c r="G1442" s="2">
        <f t="shared" si="204"/>
        <v>2.3031123572410776E-2</v>
      </c>
      <c r="H1442" s="2">
        <f t="shared" si="202"/>
        <v>1.2517118102160734</v>
      </c>
      <c r="I1442" s="2">
        <f t="shared" si="203"/>
        <v>55.589343384753995</v>
      </c>
    </row>
    <row r="1443" spans="1:9" ht="13.5" x14ac:dyDescent="0.25">
      <c r="A1443" s="3">
        <f>TITRES_STAT!B1446</f>
        <v>44112</v>
      </c>
      <c r="B1443" s="6">
        <f>TITRES_STAT!D1446</f>
        <v>5.4583000000000004</v>
      </c>
      <c r="C1443" s="2">
        <f t="shared" si="198"/>
        <v>-7.5899999999999856E-2</v>
      </c>
      <c r="D1443" s="2">
        <f t="shared" si="199"/>
        <v>0</v>
      </c>
      <c r="E1443" s="2">
        <f t="shared" si="200"/>
        <v>7.5899999999999856E-2</v>
      </c>
      <c r="F1443" s="2">
        <f t="shared" si="204"/>
        <v>2.6769162993980057E-2</v>
      </c>
      <c r="G1443" s="2">
        <f t="shared" si="204"/>
        <v>2.6807471888667139E-2</v>
      </c>
      <c r="H1443" s="2">
        <f t="shared" si="202"/>
        <v>0.99857096204945472</v>
      </c>
      <c r="I1443" s="2">
        <f t="shared" si="203"/>
        <v>49.964248506115595</v>
      </c>
    </row>
    <row r="1444" spans="1:9" ht="13.5" x14ac:dyDescent="0.25">
      <c r="A1444" s="3">
        <f>TITRES_STAT!B1447</f>
        <v>44113</v>
      </c>
      <c r="B1444" s="6">
        <f>TITRES_STAT!D1447</f>
        <v>5.4583000000000004</v>
      </c>
      <c r="C1444" s="2">
        <f t="shared" si="198"/>
        <v>0</v>
      </c>
      <c r="D1444" s="2">
        <f t="shared" si="199"/>
        <v>0</v>
      </c>
      <c r="E1444" s="2">
        <f t="shared" si="200"/>
        <v>0</v>
      </c>
      <c r="F1444" s="2">
        <f t="shared" si="204"/>
        <v>2.485707992298148E-2</v>
      </c>
      <c r="G1444" s="2">
        <f t="shared" si="204"/>
        <v>2.489265246804806E-2</v>
      </c>
      <c r="H1444" s="2">
        <f t="shared" si="202"/>
        <v>0.9985709620494545</v>
      </c>
      <c r="I1444" s="2">
        <f t="shared" si="203"/>
        <v>49.964248506115588</v>
      </c>
    </row>
    <row r="1445" spans="1:9" ht="13.5" x14ac:dyDescent="0.25">
      <c r="A1445" s="3">
        <f>TITRES_STAT!B1448</f>
        <v>44116</v>
      </c>
      <c r="B1445" s="6">
        <f>TITRES_STAT!D1448</f>
        <v>5.4583000000000004</v>
      </c>
      <c r="C1445" s="2">
        <f t="shared" si="198"/>
        <v>0</v>
      </c>
      <c r="D1445" s="2">
        <f t="shared" si="199"/>
        <v>0</v>
      </c>
      <c r="E1445" s="2">
        <f t="shared" si="200"/>
        <v>0</v>
      </c>
      <c r="F1445" s="2">
        <f t="shared" si="204"/>
        <v>2.3081574214197091E-2</v>
      </c>
      <c r="G1445" s="2">
        <f t="shared" si="204"/>
        <v>2.3114605863187483E-2</v>
      </c>
      <c r="H1445" s="2">
        <f t="shared" si="202"/>
        <v>0.99857096204945472</v>
      </c>
      <c r="I1445" s="2">
        <f t="shared" si="203"/>
        <v>49.964248506115595</v>
      </c>
    </row>
    <row r="1446" spans="1:9" ht="13.5" x14ac:dyDescent="0.25">
      <c r="A1446" s="3">
        <f>TITRES_STAT!B1449</f>
        <v>44117</v>
      </c>
      <c r="B1446" s="6">
        <f>TITRES_STAT!D1449</f>
        <v>5.4583000000000004</v>
      </c>
      <c r="C1446" s="2">
        <f t="shared" si="198"/>
        <v>0</v>
      </c>
      <c r="D1446" s="2">
        <f t="shared" si="199"/>
        <v>0</v>
      </c>
      <c r="E1446" s="2">
        <f t="shared" si="200"/>
        <v>0</v>
      </c>
      <c r="F1446" s="2">
        <f t="shared" si="204"/>
        <v>2.143289034175444E-2</v>
      </c>
      <c r="G1446" s="2">
        <f t="shared" si="204"/>
        <v>2.1463562587245522E-2</v>
      </c>
      <c r="H1446" s="2">
        <f t="shared" si="202"/>
        <v>0.9985709620494545</v>
      </c>
      <c r="I1446" s="2">
        <f t="shared" si="203"/>
        <v>49.964248506115588</v>
      </c>
    </row>
    <row r="1447" spans="1:9" ht="13.5" x14ac:dyDescent="0.25">
      <c r="A1447" s="3">
        <f>TITRES_STAT!B1450</f>
        <v>44118</v>
      </c>
      <c r="B1447" s="6">
        <f>TITRES_STAT!D1450</f>
        <v>5.4583000000000004</v>
      </c>
      <c r="C1447" s="2">
        <f t="shared" si="198"/>
        <v>0</v>
      </c>
      <c r="D1447" s="2">
        <f t="shared" si="199"/>
        <v>0</v>
      </c>
      <c r="E1447" s="2">
        <f t="shared" si="200"/>
        <v>0</v>
      </c>
      <c r="F1447" s="2">
        <f t="shared" si="204"/>
        <v>1.9901969603057696E-2</v>
      </c>
      <c r="G1447" s="2">
        <f t="shared" si="204"/>
        <v>1.993045097387084E-2</v>
      </c>
      <c r="H1447" s="2">
        <f t="shared" si="202"/>
        <v>0.99857096204945472</v>
      </c>
      <c r="I1447" s="2">
        <f t="shared" si="203"/>
        <v>49.964248506115595</v>
      </c>
    </row>
    <row r="1448" spans="1:9" ht="13.5" x14ac:dyDescent="0.25">
      <c r="A1448" s="3">
        <f>TITRES_STAT!B1451</f>
        <v>44120</v>
      </c>
      <c r="B1448" s="6">
        <f>TITRES_STAT!D1451</f>
        <v>5.4583000000000004</v>
      </c>
      <c r="C1448" s="2">
        <f t="shared" si="198"/>
        <v>0</v>
      </c>
      <c r="D1448" s="2">
        <f t="shared" si="199"/>
        <v>0</v>
      </c>
      <c r="E1448" s="2">
        <f t="shared" si="200"/>
        <v>0</v>
      </c>
      <c r="F1448" s="2">
        <f t="shared" si="204"/>
        <v>1.8480400345696431E-2</v>
      </c>
      <c r="G1448" s="2">
        <f t="shared" si="204"/>
        <v>1.8506847332880067E-2</v>
      </c>
      <c r="H1448" s="2">
        <f t="shared" si="202"/>
        <v>0.9985709620494545</v>
      </c>
      <c r="I1448" s="2">
        <f t="shared" si="203"/>
        <v>49.964248506115588</v>
      </c>
    </row>
    <row r="1449" spans="1:9" ht="13.5" x14ac:dyDescent="0.25">
      <c r="A1449" s="3">
        <f>TITRES_STAT!B1452</f>
        <v>44123</v>
      </c>
      <c r="B1449" s="6">
        <f>TITRES_STAT!D1452</f>
        <v>5.4583000000000004</v>
      </c>
      <c r="C1449" s="2">
        <f t="shared" si="198"/>
        <v>0</v>
      </c>
      <c r="D1449" s="2">
        <f t="shared" si="199"/>
        <v>0</v>
      </c>
      <c r="E1449" s="2">
        <f t="shared" si="200"/>
        <v>0</v>
      </c>
      <c r="F1449" s="2">
        <f t="shared" si="204"/>
        <v>1.7160371749575257E-2</v>
      </c>
      <c r="G1449" s="2">
        <f t="shared" si="204"/>
        <v>1.7184929666245775E-2</v>
      </c>
      <c r="H1449" s="2">
        <f t="shared" si="202"/>
        <v>0.99857096204945461</v>
      </c>
      <c r="I1449" s="2">
        <f t="shared" si="203"/>
        <v>49.964248506115595</v>
      </c>
    </row>
    <row r="1450" spans="1:9" ht="13.5" x14ac:dyDescent="0.25">
      <c r="A1450" s="3">
        <f>TITRES_STAT!B1453</f>
        <v>44124</v>
      </c>
      <c r="B1450" s="6">
        <f>TITRES_STAT!D1453</f>
        <v>5.5266000000000002</v>
      </c>
      <c r="C1450" s="2">
        <f t="shared" si="198"/>
        <v>6.8299999999999805E-2</v>
      </c>
      <c r="D1450" s="2">
        <f t="shared" si="199"/>
        <v>6.8299999999999805E-2</v>
      </c>
      <c r="E1450" s="2">
        <f t="shared" si="200"/>
        <v>0</v>
      </c>
      <c r="F1450" s="2">
        <f t="shared" si="204"/>
        <v>2.0813202338891296E-2</v>
      </c>
      <c r="G1450" s="2">
        <f t="shared" si="204"/>
        <v>1.5957434690085363E-2</v>
      </c>
      <c r="H1450" s="2">
        <f t="shared" si="202"/>
        <v>1.3042950037466177</v>
      </c>
      <c r="I1450" s="2">
        <f t="shared" si="203"/>
        <v>56.602778794639057</v>
      </c>
    </row>
    <row r="1451" spans="1:9" ht="13.5" x14ac:dyDescent="0.25">
      <c r="A1451" s="3">
        <f>TITRES_STAT!B1454</f>
        <v>44125</v>
      </c>
      <c r="B1451" s="6">
        <f>TITRES_STAT!D1454</f>
        <v>5.5266000000000002</v>
      </c>
      <c r="C1451" s="2">
        <f t="shared" si="198"/>
        <v>0</v>
      </c>
      <c r="D1451" s="2">
        <f t="shared" si="199"/>
        <v>0</v>
      </c>
      <c r="E1451" s="2">
        <f t="shared" si="200"/>
        <v>0</v>
      </c>
      <c r="F1451" s="2">
        <f t="shared" si="204"/>
        <v>1.932654502897049E-2</v>
      </c>
      <c r="G1451" s="2">
        <f t="shared" si="204"/>
        <v>1.4817617926507837E-2</v>
      </c>
      <c r="H1451" s="2">
        <f t="shared" si="202"/>
        <v>1.3042950037466177</v>
      </c>
      <c r="I1451" s="2">
        <f t="shared" si="203"/>
        <v>56.602778794639057</v>
      </c>
    </row>
    <row r="1452" spans="1:9" ht="13.5" x14ac:dyDescent="0.25">
      <c r="A1452" s="3">
        <f>TITRES_STAT!B1455</f>
        <v>44126</v>
      </c>
      <c r="B1452" s="6">
        <f>TITRES_STAT!D1455</f>
        <v>5.5038</v>
      </c>
      <c r="C1452" s="2">
        <f t="shared" si="198"/>
        <v>-2.2800000000000153E-2</v>
      </c>
      <c r="D1452" s="2">
        <f t="shared" si="199"/>
        <v>0</v>
      </c>
      <c r="E1452" s="2">
        <f t="shared" si="200"/>
        <v>2.2800000000000153E-2</v>
      </c>
      <c r="F1452" s="2">
        <f t="shared" si="204"/>
        <v>1.794607752690117E-2</v>
      </c>
      <c r="G1452" s="2">
        <f t="shared" si="204"/>
        <v>1.538778807461443E-2</v>
      </c>
      <c r="H1452" s="2">
        <f t="shared" si="202"/>
        <v>1.1662545285834294</v>
      </c>
      <c r="I1452" s="2">
        <f t="shared" si="203"/>
        <v>53.837372903085111</v>
      </c>
    </row>
    <row r="1453" spans="1:9" ht="13.5" x14ac:dyDescent="0.25">
      <c r="A1453" s="3">
        <f>TITRES_STAT!B1456</f>
        <v>44127</v>
      </c>
      <c r="B1453" s="6">
        <f>TITRES_STAT!D1456</f>
        <v>5.4659000000000004</v>
      </c>
      <c r="C1453" s="2">
        <f t="shared" si="198"/>
        <v>-3.7899999999999601E-2</v>
      </c>
      <c r="D1453" s="2">
        <f t="shared" si="199"/>
        <v>0</v>
      </c>
      <c r="E1453" s="2">
        <f t="shared" si="200"/>
        <v>3.7899999999999601E-2</v>
      </c>
      <c r="F1453" s="2">
        <f t="shared" ref="F1453:G1468" si="205">((F1452*13)+D1453)/14</f>
        <v>1.6664214846408228E-2</v>
      </c>
      <c r="G1453" s="2">
        <f t="shared" si="205"/>
        <v>1.6995803212141943E-2</v>
      </c>
      <c r="H1453" s="2">
        <f t="shared" si="202"/>
        <v>0.98048998558086242</v>
      </c>
      <c r="I1453" s="2">
        <f t="shared" si="203"/>
        <v>49.507444759600354</v>
      </c>
    </row>
    <row r="1454" spans="1:9" ht="13.5" x14ac:dyDescent="0.25">
      <c r="A1454" s="3">
        <f>TITRES_STAT!B1457</f>
        <v>44130</v>
      </c>
      <c r="B1454" s="6">
        <f>TITRES_STAT!D1457</f>
        <v>5.4659000000000004</v>
      </c>
      <c r="C1454" s="2">
        <f t="shared" si="198"/>
        <v>0</v>
      </c>
      <c r="D1454" s="2">
        <f t="shared" si="199"/>
        <v>0</v>
      </c>
      <c r="E1454" s="2">
        <f t="shared" si="200"/>
        <v>0</v>
      </c>
      <c r="F1454" s="2">
        <f t="shared" si="205"/>
        <v>1.5473913785950496E-2</v>
      </c>
      <c r="G1454" s="2">
        <f t="shared" si="205"/>
        <v>1.5781817268417517E-2</v>
      </c>
      <c r="H1454" s="2">
        <f t="shared" si="202"/>
        <v>0.98048998558086231</v>
      </c>
      <c r="I1454" s="2">
        <f t="shared" si="203"/>
        <v>49.507444759600347</v>
      </c>
    </row>
    <row r="1455" spans="1:9" ht="13.5" x14ac:dyDescent="0.25">
      <c r="A1455" s="3">
        <f>TITRES_STAT!B1458</f>
        <v>44131</v>
      </c>
      <c r="B1455" s="6">
        <f>TITRES_STAT!D1458</f>
        <v>5.4659000000000004</v>
      </c>
      <c r="C1455" s="2">
        <f t="shared" si="198"/>
        <v>0</v>
      </c>
      <c r="D1455" s="2">
        <f t="shared" si="199"/>
        <v>0</v>
      </c>
      <c r="E1455" s="2">
        <f t="shared" si="200"/>
        <v>0</v>
      </c>
      <c r="F1455" s="2">
        <f t="shared" si="205"/>
        <v>1.4368634229811175E-2</v>
      </c>
      <c r="G1455" s="2">
        <f t="shared" si="205"/>
        <v>1.4654544606387696E-2</v>
      </c>
      <c r="H1455" s="2">
        <f t="shared" si="202"/>
        <v>0.98048998558086231</v>
      </c>
      <c r="I1455" s="2">
        <f t="shared" si="203"/>
        <v>49.507444759600347</v>
      </c>
    </row>
    <row r="1456" spans="1:9" ht="13.5" x14ac:dyDescent="0.25">
      <c r="A1456" s="3">
        <f>TITRES_STAT!B1459</f>
        <v>44132</v>
      </c>
      <c r="B1456" s="6">
        <f>TITRES_STAT!D1459</f>
        <v>5.4659000000000004</v>
      </c>
      <c r="C1456" s="2">
        <f t="shared" si="198"/>
        <v>0</v>
      </c>
      <c r="D1456" s="2">
        <f t="shared" si="199"/>
        <v>0</v>
      </c>
      <c r="E1456" s="2">
        <f t="shared" si="200"/>
        <v>0</v>
      </c>
      <c r="F1456" s="2">
        <f t="shared" si="205"/>
        <v>1.3342303213396091E-2</v>
      </c>
      <c r="G1456" s="2">
        <f t="shared" si="205"/>
        <v>1.3607791420217147E-2</v>
      </c>
      <c r="H1456" s="2">
        <f t="shared" si="202"/>
        <v>0.9804899855808622</v>
      </c>
      <c r="I1456" s="2">
        <f t="shared" si="203"/>
        <v>49.507444759600347</v>
      </c>
    </row>
    <row r="1457" spans="1:9" ht="13.5" x14ac:dyDescent="0.25">
      <c r="A1457" s="3">
        <f>TITRES_STAT!B1460</f>
        <v>44134</v>
      </c>
      <c r="B1457" s="6">
        <f>TITRES_STAT!D1460</f>
        <v>5.4659000000000004</v>
      </c>
      <c r="C1457" s="2">
        <f t="shared" si="198"/>
        <v>0</v>
      </c>
      <c r="D1457" s="2">
        <f t="shared" si="199"/>
        <v>0</v>
      </c>
      <c r="E1457" s="2">
        <f t="shared" si="200"/>
        <v>0</v>
      </c>
      <c r="F1457" s="2">
        <f t="shared" si="205"/>
        <v>1.238928155529637E-2</v>
      </c>
      <c r="G1457" s="2">
        <f t="shared" si="205"/>
        <v>1.2635806318773065E-2</v>
      </c>
      <c r="H1457" s="2">
        <f t="shared" si="202"/>
        <v>0.9804899855808622</v>
      </c>
      <c r="I1457" s="2">
        <f t="shared" si="203"/>
        <v>49.507444759600347</v>
      </c>
    </row>
    <row r="1458" spans="1:9" ht="13.5" x14ac:dyDescent="0.25">
      <c r="A1458" s="3">
        <f>TITRES_STAT!B1461</f>
        <v>44137</v>
      </c>
      <c r="B1458" s="6">
        <f>TITRES_STAT!D1461</f>
        <v>5.4659000000000004</v>
      </c>
      <c r="C1458" s="2">
        <f t="shared" si="198"/>
        <v>0</v>
      </c>
      <c r="D1458" s="2">
        <f t="shared" si="199"/>
        <v>0</v>
      </c>
      <c r="E1458" s="2">
        <f t="shared" si="200"/>
        <v>0</v>
      </c>
      <c r="F1458" s="2">
        <f t="shared" si="205"/>
        <v>1.1504332872775202E-2</v>
      </c>
      <c r="G1458" s="2">
        <f t="shared" si="205"/>
        <v>1.1733248724574988E-2</v>
      </c>
      <c r="H1458" s="2">
        <f t="shared" si="202"/>
        <v>0.98048998558086231</v>
      </c>
      <c r="I1458" s="2">
        <f t="shared" si="203"/>
        <v>49.507444759600347</v>
      </c>
    </row>
    <row r="1459" spans="1:9" ht="13.5" x14ac:dyDescent="0.25">
      <c r="A1459" s="3">
        <f>TITRES_STAT!B1462</f>
        <v>44138</v>
      </c>
      <c r="B1459" s="6">
        <f>TITRES_STAT!D1462</f>
        <v>5.4659000000000004</v>
      </c>
      <c r="C1459" s="2">
        <f t="shared" si="198"/>
        <v>0</v>
      </c>
      <c r="D1459" s="2">
        <f t="shared" si="199"/>
        <v>0</v>
      </c>
      <c r="E1459" s="2">
        <f t="shared" si="200"/>
        <v>0</v>
      </c>
      <c r="F1459" s="2">
        <f t="shared" si="205"/>
        <v>1.0682594810434116E-2</v>
      </c>
      <c r="G1459" s="2">
        <f t="shared" si="205"/>
        <v>1.089515952996249E-2</v>
      </c>
      <c r="H1459" s="2">
        <f t="shared" si="202"/>
        <v>0.9804899855808622</v>
      </c>
      <c r="I1459" s="2">
        <f t="shared" si="203"/>
        <v>49.507444759600347</v>
      </c>
    </row>
    <row r="1460" spans="1:9" ht="13.5" x14ac:dyDescent="0.25">
      <c r="A1460" s="3">
        <f>TITRES_STAT!B1463</f>
        <v>44139</v>
      </c>
      <c r="B1460" s="6">
        <f>TITRES_STAT!D1463</f>
        <v>5.4431000000000003</v>
      </c>
      <c r="C1460" s="2">
        <f t="shared" si="198"/>
        <v>-2.2800000000000153E-2</v>
      </c>
      <c r="D1460" s="2">
        <f t="shared" si="199"/>
        <v>0</v>
      </c>
      <c r="E1460" s="2">
        <f t="shared" si="200"/>
        <v>2.2800000000000153E-2</v>
      </c>
      <c r="F1460" s="2">
        <f t="shared" si="205"/>
        <v>9.9195523239745363E-3</v>
      </c>
      <c r="G1460" s="2">
        <f t="shared" si="205"/>
        <v>1.1745505277822324E-2</v>
      </c>
      <c r="H1460" s="2">
        <f t="shared" si="202"/>
        <v>0.84454028067268228</v>
      </c>
      <c r="I1460" s="2">
        <f t="shared" si="203"/>
        <v>45.785949459704305</v>
      </c>
    </row>
    <row r="1461" spans="1:9" ht="13.5" x14ac:dyDescent="0.25">
      <c r="A1461" s="3">
        <f>TITRES_STAT!B1464</f>
        <v>44140</v>
      </c>
      <c r="B1461" s="6">
        <f>TITRES_STAT!D1464</f>
        <v>5.3898999999999999</v>
      </c>
      <c r="C1461" s="2">
        <f t="shared" si="198"/>
        <v>-5.3200000000000358E-2</v>
      </c>
      <c r="D1461" s="2">
        <f t="shared" si="199"/>
        <v>0</v>
      </c>
      <c r="E1461" s="2">
        <f t="shared" si="200"/>
        <v>5.3200000000000358E-2</v>
      </c>
      <c r="F1461" s="2">
        <f t="shared" si="205"/>
        <v>9.2110128722620692E-3</v>
      </c>
      <c r="G1461" s="2">
        <f t="shared" si="205"/>
        <v>1.4706540615120754E-2</v>
      </c>
      <c r="H1461" s="2">
        <f t="shared" si="202"/>
        <v>0.62632084004797339</v>
      </c>
      <c r="I1461" s="2">
        <f t="shared" si="203"/>
        <v>38.511517815236147</v>
      </c>
    </row>
    <row r="1462" spans="1:9" ht="13.5" x14ac:dyDescent="0.25">
      <c r="A1462" s="3">
        <f>TITRES_STAT!B1465</f>
        <v>44141</v>
      </c>
      <c r="B1462" s="6">
        <f>TITRES_STAT!D1465</f>
        <v>5.5266000000000002</v>
      </c>
      <c r="C1462" s="2">
        <f t="shared" si="198"/>
        <v>0.13670000000000027</v>
      </c>
      <c r="D1462" s="2">
        <f t="shared" si="199"/>
        <v>0.13670000000000027</v>
      </c>
      <c r="E1462" s="2">
        <f t="shared" si="200"/>
        <v>0</v>
      </c>
      <c r="F1462" s="2">
        <f t="shared" si="205"/>
        <v>1.8317369095671943E-2</v>
      </c>
      <c r="G1462" s="2">
        <f t="shared" si="205"/>
        <v>1.3656073428326415E-2</v>
      </c>
      <c r="H1462" s="2">
        <f t="shared" si="202"/>
        <v>1.3413349885536445</v>
      </c>
      <c r="I1462" s="2">
        <f t="shared" si="203"/>
        <v>57.289324044239045</v>
      </c>
    </row>
    <row r="1463" spans="1:9" ht="13.5" x14ac:dyDescent="0.25">
      <c r="A1463" s="3">
        <f>TITRES_STAT!B1466</f>
        <v>44144</v>
      </c>
      <c r="B1463" s="6">
        <f>TITRES_STAT!D1466</f>
        <v>5.5038</v>
      </c>
      <c r="C1463" s="2">
        <f t="shared" si="198"/>
        <v>-2.2800000000000153E-2</v>
      </c>
      <c r="D1463" s="2">
        <f t="shared" si="199"/>
        <v>0</v>
      </c>
      <c r="E1463" s="2">
        <f t="shared" si="200"/>
        <v>2.2800000000000153E-2</v>
      </c>
      <c r="F1463" s="2">
        <f t="shared" si="205"/>
        <v>1.7008985588838232E-2</v>
      </c>
      <c r="G1463" s="2">
        <f t="shared" si="205"/>
        <v>1.4309211040588826E-2</v>
      </c>
      <c r="H1463" s="2">
        <f t="shared" si="202"/>
        <v>1.1886738926829268</v>
      </c>
      <c r="I1463" s="2">
        <f t="shared" si="203"/>
        <v>54.310233089399304</v>
      </c>
    </row>
    <row r="1464" spans="1:9" ht="13.5" x14ac:dyDescent="0.25">
      <c r="A1464" s="3">
        <f>TITRES_STAT!B1467</f>
        <v>44145</v>
      </c>
      <c r="B1464" s="6">
        <f>TITRES_STAT!D1467</f>
        <v>5.3672000000000004</v>
      </c>
      <c r="C1464" s="2">
        <f t="shared" si="198"/>
        <v>-0.13659999999999961</v>
      </c>
      <c r="D1464" s="2">
        <f t="shared" si="199"/>
        <v>0</v>
      </c>
      <c r="E1464" s="2">
        <f t="shared" si="200"/>
        <v>0.13659999999999961</v>
      </c>
      <c r="F1464" s="2">
        <f t="shared" si="205"/>
        <v>1.5794058046778359E-2</v>
      </c>
      <c r="G1464" s="2">
        <f t="shared" si="205"/>
        <v>2.3044267394832452E-2</v>
      </c>
      <c r="H1464" s="2">
        <f t="shared" si="202"/>
        <v>0.68537904790672965</v>
      </c>
      <c r="I1464" s="2">
        <f t="shared" si="203"/>
        <v>40.66616638897834</v>
      </c>
    </row>
    <row r="1465" spans="1:9" ht="13.5" x14ac:dyDescent="0.25">
      <c r="A1465" s="3">
        <f>TITRES_STAT!B1468</f>
        <v>44146</v>
      </c>
      <c r="B1465" s="6">
        <f>TITRES_STAT!D1468</f>
        <v>5.4583000000000004</v>
      </c>
      <c r="C1465" s="2">
        <f t="shared" si="198"/>
        <v>9.1099999999999959E-2</v>
      </c>
      <c r="D1465" s="2">
        <f t="shared" si="199"/>
        <v>9.1099999999999959E-2</v>
      </c>
      <c r="E1465" s="2">
        <f t="shared" si="200"/>
        <v>0</v>
      </c>
      <c r="F1465" s="2">
        <f t="shared" si="205"/>
        <v>2.1173053900579903E-2</v>
      </c>
      <c r="G1465" s="2">
        <f t="shared" si="205"/>
        <v>2.1398248295201563E-2</v>
      </c>
      <c r="H1465" s="2">
        <f t="shared" si="202"/>
        <v>0.98947603600467804</v>
      </c>
      <c r="I1465" s="2">
        <f t="shared" si="203"/>
        <v>49.735509154047001</v>
      </c>
    </row>
    <row r="1466" spans="1:9" ht="13.5" x14ac:dyDescent="0.25">
      <c r="A1466" s="3">
        <f>TITRES_STAT!B1469</f>
        <v>44147</v>
      </c>
      <c r="B1466" s="6">
        <f>TITRES_STAT!D1469</f>
        <v>5.4583000000000004</v>
      </c>
      <c r="C1466" s="2">
        <f t="shared" si="198"/>
        <v>0</v>
      </c>
      <c r="D1466" s="2">
        <f t="shared" si="199"/>
        <v>0</v>
      </c>
      <c r="E1466" s="2">
        <f t="shared" si="200"/>
        <v>0</v>
      </c>
      <c r="F1466" s="2">
        <f t="shared" si="205"/>
        <v>1.9660692907681337E-2</v>
      </c>
      <c r="G1466" s="2">
        <f t="shared" si="205"/>
        <v>1.9869801988401454E-2</v>
      </c>
      <c r="H1466" s="2">
        <f t="shared" si="202"/>
        <v>0.98947603600467782</v>
      </c>
      <c r="I1466" s="2">
        <f t="shared" si="203"/>
        <v>49.735509154046994</v>
      </c>
    </row>
    <row r="1467" spans="1:9" ht="13.5" x14ac:dyDescent="0.25">
      <c r="A1467" s="3">
        <f>TITRES_STAT!B1470</f>
        <v>44148</v>
      </c>
      <c r="B1467" s="6">
        <f>TITRES_STAT!D1470</f>
        <v>5.4583000000000004</v>
      </c>
      <c r="C1467" s="2">
        <f t="shared" si="198"/>
        <v>0</v>
      </c>
      <c r="D1467" s="2">
        <f t="shared" si="199"/>
        <v>0</v>
      </c>
      <c r="E1467" s="2">
        <f t="shared" si="200"/>
        <v>0</v>
      </c>
      <c r="F1467" s="2">
        <f t="shared" si="205"/>
        <v>1.8256357699989813E-2</v>
      </c>
      <c r="G1467" s="2">
        <f t="shared" si="205"/>
        <v>1.8450530417801349E-2</v>
      </c>
      <c r="H1467" s="2">
        <f t="shared" si="202"/>
        <v>0.98947603600467793</v>
      </c>
      <c r="I1467" s="2">
        <f t="shared" si="203"/>
        <v>49.735509154046994</v>
      </c>
    </row>
    <row r="1468" spans="1:9" ht="13.5" x14ac:dyDescent="0.25">
      <c r="A1468" s="3">
        <f>TITRES_STAT!B1471</f>
        <v>44151</v>
      </c>
      <c r="B1468" s="6">
        <f>TITRES_STAT!D1471</f>
        <v>5.4659000000000004</v>
      </c>
      <c r="C1468" s="2">
        <f t="shared" si="198"/>
        <v>7.6000000000000512E-3</v>
      </c>
      <c r="D1468" s="2">
        <f t="shared" si="199"/>
        <v>7.6000000000000512E-3</v>
      </c>
      <c r="E1468" s="2">
        <f t="shared" si="200"/>
        <v>0</v>
      </c>
      <c r="F1468" s="2">
        <f t="shared" si="205"/>
        <v>1.7495189292847688E-2</v>
      </c>
      <c r="G1468" s="2">
        <f t="shared" si="205"/>
        <v>1.7132635387958395E-2</v>
      </c>
      <c r="H1468" s="2">
        <f t="shared" si="202"/>
        <v>1.0211615957895253</v>
      </c>
      <c r="I1468" s="2">
        <f t="shared" si="203"/>
        <v>50.523500838171707</v>
      </c>
    </row>
    <row r="1469" spans="1:9" ht="13.5" x14ac:dyDescent="0.25">
      <c r="A1469" s="3">
        <f>TITRES_STAT!B1472</f>
        <v>44152</v>
      </c>
      <c r="B1469" s="6">
        <f>TITRES_STAT!D1472</f>
        <v>5.5418000000000003</v>
      </c>
      <c r="C1469" s="2">
        <f t="shared" si="198"/>
        <v>7.5899999999999856E-2</v>
      </c>
      <c r="D1469" s="2">
        <f t="shared" si="199"/>
        <v>7.5899999999999856E-2</v>
      </c>
      <c r="E1469" s="2">
        <f t="shared" si="200"/>
        <v>0</v>
      </c>
      <c r="F1469" s="2">
        <f t="shared" ref="F1469:G1484" si="206">((F1468*13)+D1469)/14</f>
        <v>2.1666961486215702E-2</v>
      </c>
      <c r="G1469" s="2">
        <f t="shared" si="206"/>
        <v>1.5908875717389939E-2</v>
      </c>
      <c r="H1469" s="2">
        <f t="shared" si="202"/>
        <v>1.3619417154998337</v>
      </c>
      <c r="I1469" s="2">
        <f t="shared" si="203"/>
        <v>57.661952729922454</v>
      </c>
    </row>
    <row r="1470" spans="1:9" ht="13.5" x14ac:dyDescent="0.25">
      <c r="A1470" s="3">
        <f>TITRES_STAT!B1473</f>
        <v>44153</v>
      </c>
      <c r="B1470" s="6">
        <f>TITRES_STAT!D1473</f>
        <v>5.6177000000000001</v>
      </c>
      <c r="C1470" s="2">
        <f t="shared" si="198"/>
        <v>7.5899999999999856E-2</v>
      </c>
      <c r="D1470" s="2">
        <f t="shared" si="199"/>
        <v>7.5899999999999856E-2</v>
      </c>
      <c r="E1470" s="2">
        <f t="shared" si="200"/>
        <v>0</v>
      </c>
      <c r="F1470" s="2">
        <f t="shared" si="206"/>
        <v>2.5540749951485999E-2</v>
      </c>
      <c r="G1470" s="2">
        <f t="shared" si="206"/>
        <v>1.4772527451862085E-2</v>
      </c>
      <c r="H1470" s="2">
        <f t="shared" si="202"/>
        <v>1.7289356905724738</v>
      </c>
      <c r="I1470" s="2">
        <f t="shared" si="203"/>
        <v>63.355677326708239</v>
      </c>
    </row>
    <row r="1471" spans="1:9" ht="13.5" x14ac:dyDescent="0.25">
      <c r="A1471" s="3">
        <f>TITRES_STAT!B1474</f>
        <v>44154</v>
      </c>
      <c r="B1471" s="6">
        <f>TITRES_STAT!D1474</f>
        <v>5.6481000000000003</v>
      </c>
      <c r="C1471" s="2">
        <f t="shared" si="198"/>
        <v>3.0400000000000205E-2</v>
      </c>
      <c r="D1471" s="2">
        <f t="shared" si="199"/>
        <v>3.0400000000000205E-2</v>
      </c>
      <c r="E1471" s="2">
        <f t="shared" si="200"/>
        <v>0</v>
      </c>
      <c r="F1471" s="2">
        <f t="shared" si="206"/>
        <v>2.5887839240665587E-2</v>
      </c>
      <c r="G1471" s="2">
        <f t="shared" si="206"/>
        <v>1.3717346919586221E-2</v>
      </c>
      <c r="H1471" s="2">
        <f t="shared" si="202"/>
        <v>1.8872336897524848</v>
      </c>
      <c r="I1471" s="2">
        <f t="shared" si="203"/>
        <v>65.36477100730535</v>
      </c>
    </row>
    <row r="1472" spans="1:9" ht="13.5" x14ac:dyDescent="0.25">
      <c r="A1472" s="3">
        <f>TITRES_STAT!B1475</f>
        <v>44155</v>
      </c>
      <c r="B1472" s="6">
        <f>TITRES_STAT!D1475</f>
        <v>5.7012</v>
      </c>
      <c r="C1472" s="2">
        <f t="shared" si="198"/>
        <v>5.3099999999999703E-2</v>
      </c>
      <c r="D1472" s="2">
        <f t="shared" si="199"/>
        <v>5.3099999999999703E-2</v>
      </c>
      <c r="E1472" s="2">
        <f t="shared" si="200"/>
        <v>0</v>
      </c>
      <c r="F1472" s="2">
        <f t="shared" si="206"/>
        <v>2.7831565009189454E-2</v>
      </c>
      <c r="G1472" s="2">
        <f t="shared" si="206"/>
        <v>1.2737536425330062E-2</v>
      </c>
      <c r="H1472" s="2">
        <f t="shared" si="202"/>
        <v>2.1850037620966622</v>
      </c>
      <c r="I1472" s="2">
        <f t="shared" si="203"/>
        <v>68.602862831731528</v>
      </c>
    </row>
    <row r="1473" spans="1:9" ht="13.5" x14ac:dyDescent="0.25">
      <c r="A1473" s="3">
        <f>TITRES_STAT!B1476</f>
        <v>44158</v>
      </c>
      <c r="B1473" s="6">
        <f>TITRES_STAT!D1476</f>
        <v>5.6177000000000001</v>
      </c>
      <c r="C1473" s="2">
        <f t="shared" si="198"/>
        <v>-8.3499999999999908E-2</v>
      </c>
      <c r="D1473" s="2">
        <f t="shared" si="199"/>
        <v>0</v>
      </c>
      <c r="E1473" s="2">
        <f t="shared" si="200"/>
        <v>8.3499999999999908E-2</v>
      </c>
      <c r="F1473" s="2">
        <f t="shared" si="206"/>
        <v>2.5843596079961638E-2</v>
      </c>
      <c r="G1473" s="2">
        <f t="shared" si="206"/>
        <v>1.7791998109235051E-2</v>
      </c>
      <c r="H1473" s="2">
        <f t="shared" si="202"/>
        <v>1.4525404016622143</v>
      </c>
      <c r="I1473" s="2">
        <f t="shared" si="203"/>
        <v>59.225952024184885</v>
      </c>
    </row>
    <row r="1474" spans="1:9" ht="13.5" x14ac:dyDescent="0.25">
      <c r="A1474" s="3">
        <f>TITRES_STAT!B1477</f>
        <v>44159</v>
      </c>
      <c r="B1474" s="6">
        <f>TITRES_STAT!D1477</f>
        <v>5.5570000000000004</v>
      </c>
      <c r="C1474" s="2">
        <f t="shared" si="198"/>
        <v>-6.0699999999999754E-2</v>
      </c>
      <c r="D1474" s="2">
        <f t="shared" si="199"/>
        <v>0</v>
      </c>
      <c r="E1474" s="2">
        <f t="shared" si="200"/>
        <v>6.0699999999999754E-2</v>
      </c>
      <c r="F1474" s="2">
        <f t="shared" si="206"/>
        <v>2.3997624931392951E-2</v>
      </c>
      <c r="G1474" s="2">
        <f t="shared" si="206"/>
        <v>2.0856855387146815E-2</v>
      </c>
      <c r="H1474" s="2">
        <f t="shared" si="202"/>
        <v>1.1505869166730502</v>
      </c>
      <c r="I1474" s="2">
        <f t="shared" si="203"/>
        <v>53.501065581343894</v>
      </c>
    </row>
    <row r="1475" spans="1:9" ht="13.5" x14ac:dyDescent="0.25">
      <c r="A1475" s="3">
        <f>TITRES_STAT!B1478</f>
        <v>44160</v>
      </c>
      <c r="B1475" s="6">
        <f>TITRES_STAT!D1478</f>
        <v>5.5418000000000003</v>
      </c>
      <c r="C1475" s="2">
        <f t="shared" ref="C1475:C1538" si="207">B1475-B1474</f>
        <v>-1.5200000000000102E-2</v>
      </c>
      <c r="D1475" s="2">
        <f t="shared" ref="D1475:D1538" si="208">IF(C1475&gt;0,C1475,0)</f>
        <v>0</v>
      </c>
      <c r="E1475" s="2">
        <f t="shared" ref="E1475:E1538" si="209">IF(C1475&lt;0,-C1475,0)</f>
        <v>1.5200000000000102E-2</v>
      </c>
      <c r="F1475" s="2">
        <f t="shared" si="206"/>
        <v>2.2283508864864882E-2</v>
      </c>
      <c r="G1475" s="2">
        <f t="shared" si="206"/>
        <v>2.0452794288064905E-2</v>
      </c>
      <c r="H1475" s="2">
        <f t="shared" si="202"/>
        <v>1.0895092646518367</v>
      </c>
      <c r="I1475" s="2">
        <f t="shared" si="203"/>
        <v>52.141872882931473</v>
      </c>
    </row>
    <row r="1476" spans="1:9" ht="13.5" x14ac:dyDescent="0.25">
      <c r="A1476" s="3">
        <f>TITRES_STAT!B1479</f>
        <v>44161</v>
      </c>
      <c r="B1476" s="6">
        <f>TITRES_STAT!D1479</f>
        <v>5.5114000000000001</v>
      </c>
      <c r="C1476" s="2">
        <f t="shared" si="207"/>
        <v>-3.0400000000000205E-2</v>
      </c>
      <c r="D1476" s="2">
        <f t="shared" si="208"/>
        <v>0</v>
      </c>
      <c r="E1476" s="2">
        <f t="shared" si="209"/>
        <v>3.0400000000000205E-2</v>
      </c>
      <c r="F1476" s="2">
        <f t="shared" si="206"/>
        <v>2.0691829660231673E-2</v>
      </c>
      <c r="G1476" s="2">
        <f t="shared" si="206"/>
        <v>2.116330898177457E-2</v>
      </c>
      <c r="H1476" s="2">
        <f t="shared" si="202"/>
        <v>0.97772185238381548</v>
      </c>
      <c r="I1476" s="2">
        <f t="shared" si="203"/>
        <v>49.436772476641949</v>
      </c>
    </row>
    <row r="1477" spans="1:9" ht="13.5" x14ac:dyDescent="0.25">
      <c r="A1477" s="3">
        <f>TITRES_STAT!B1480</f>
        <v>44162</v>
      </c>
      <c r="B1477" s="6">
        <f>TITRES_STAT!D1480</f>
        <v>5.5418000000000003</v>
      </c>
      <c r="C1477" s="2">
        <f t="shared" si="207"/>
        <v>3.0400000000000205E-2</v>
      </c>
      <c r="D1477" s="2">
        <f t="shared" si="208"/>
        <v>3.0400000000000205E-2</v>
      </c>
      <c r="E1477" s="2">
        <f t="shared" si="209"/>
        <v>0</v>
      </c>
      <c r="F1477" s="2">
        <f t="shared" si="206"/>
        <v>2.1385270398786568E-2</v>
      </c>
      <c r="G1477" s="2">
        <f t="shared" si="206"/>
        <v>1.9651644054504955E-2</v>
      </c>
      <c r="H1477" s="2">
        <f t="shared" si="202"/>
        <v>1.0882178783349272</v>
      </c>
      <c r="I1477" s="2">
        <f t="shared" si="203"/>
        <v>52.1122766750103</v>
      </c>
    </row>
    <row r="1478" spans="1:9" ht="13.5" x14ac:dyDescent="0.25">
      <c r="A1478" s="3">
        <f>TITRES_STAT!B1481</f>
        <v>44165</v>
      </c>
      <c r="B1478" s="6">
        <f>TITRES_STAT!D1481</f>
        <v>5.5570000000000004</v>
      </c>
      <c r="C1478" s="2">
        <f t="shared" si="207"/>
        <v>1.5200000000000102E-2</v>
      </c>
      <c r="D1478" s="2">
        <f t="shared" si="208"/>
        <v>1.5200000000000102E-2</v>
      </c>
      <c r="E1478" s="2">
        <f t="shared" si="209"/>
        <v>0</v>
      </c>
      <c r="F1478" s="2">
        <f t="shared" si="206"/>
        <v>2.0943465370301818E-2</v>
      </c>
      <c r="G1478" s="2">
        <f t="shared" si="206"/>
        <v>1.8247955193468886E-2</v>
      </c>
      <c r="H1478" s="2">
        <f t="shared" si="202"/>
        <v>1.1477157384624486</v>
      </c>
      <c r="I1478" s="2">
        <f t="shared" si="203"/>
        <v>53.438903385049414</v>
      </c>
    </row>
    <row r="1479" spans="1:9" ht="13.5" x14ac:dyDescent="0.25">
      <c r="A1479" s="3">
        <f>TITRES_STAT!B1482</f>
        <v>44166</v>
      </c>
      <c r="B1479" s="6">
        <f>TITRES_STAT!D1482</f>
        <v>5.6481000000000003</v>
      </c>
      <c r="C1479" s="2">
        <f t="shared" si="207"/>
        <v>9.1099999999999959E-2</v>
      </c>
      <c r="D1479" s="2">
        <f t="shared" si="208"/>
        <v>9.1099999999999959E-2</v>
      </c>
      <c r="E1479" s="2">
        <f t="shared" si="209"/>
        <v>0</v>
      </c>
      <c r="F1479" s="2">
        <f t="shared" si="206"/>
        <v>2.5954646415280256E-2</v>
      </c>
      <c r="G1479" s="2">
        <f t="shared" si="206"/>
        <v>1.6944529822506823E-2</v>
      </c>
      <c r="H1479" s="2">
        <f t="shared" si="202"/>
        <v>1.5317419065122486</v>
      </c>
      <c r="I1479" s="2">
        <f t="shared" si="203"/>
        <v>60.501503039162102</v>
      </c>
    </row>
    <row r="1480" spans="1:9" ht="13.5" x14ac:dyDescent="0.25">
      <c r="A1480" s="3">
        <f>TITRES_STAT!B1483</f>
        <v>44167</v>
      </c>
      <c r="B1480" s="6">
        <f>TITRES_STAT!D1483</f>
        <v>5.5266000000000002</v>
      </c>
      <c r="C1480" s="2">
        <f t="shared" si="207"/>
        <v>-0.12150000000000016</v>
      </c>
      <c r="D1480" s="2">
        <f t="shared" si="208"/>
        <v>0</v>
      </c>
      <c r="E1480" s="2">
        <f t="shared" si="209"/>
        <v>0.12150000000000016</v>
      </c>
      <c r="F1480" s="2">
        <f t="shared" si="206"/>
        <v>2.4100743099903094E-2</v>
      </c>
      <c r="G1480" s="2">
        <f t="shared" si="206"/>
        <v>2.4412777692327775E-2</v>
      </c>
      <c r="H1480" s="2">
        <f t="shared" si="202"/>
        <v>0.98721839045285109</v>
      </c>
      <c r="I1480" s="2">
        <f t="shared" si="203"/>
        <v>49.678404507311441</v>
      </c>
    </row>
    <row r="1481" spans="1:9" ht="13.5" x14ac:dyDescent="0.25">
      <c r="A1481" s="3">
        <f>TITRES_STAT!B1484</f>
        <v>44168</v>
      </c>
      <c r="B1481" s="6">
        <f>TITRES_STAT!D1484</f>
        <v>5.6025</v>
      </c>
      <c r="C1481" s="2">
        <f t="shared" si="207"/>
        <v>7.5899999999999856E-2</v>
      </c>
      <c r="D1481" s="2">
        <f t="shared" si="208"/>
        <v>7.5899999999999856E-2</v>
      </c>
      <c r="E1481" s="2">
        <f t="shared" si="209"/>
        <v>0</v>
      </c>
      <c r="F1481" s="2">
        <f t="shared" si="206"/>
        <v>2.7800690021338576E-2</v>
      </c>
      <c r="G1481" s="2">
        <f t="shared" si="206"/>
        <v>2.2669007857161503E-2</v>
      </c>
      <c r="H1481" s="2">
        <f t="shared" si="202"/>
        <v>1.2263743608239075</v>
      </c>
      <c r="I1481" s="2">
        <f t="shared" si="203"/>
        <v>55.083923997852139</v>
      </c>
    </row>
    <row r="1482" spans="1:9" ht="13.5" x14ac:dyDescent="0.25">
      <c r="A1482" s="3">
        <f>TITRES_STAT!B1485</f>
        <v>44169</v>
      </c>
      <c r="B1482" s="6">
        <f>TITRES_STAT!D1485</f>
        <v>5.5190000000000001</v>
      </c>
      <c r="C1482" s="2">
        <f t="shared" si="207"/>
        <v>-8.3499999999999908E-2</v>
      </c>
      <c r="D1482" s="2">
        <f t="shared" si="208"/>
        <v>0</v>
      </c>
      <c r="E1482" s="2">
        <f t="shared" si="209"/>
        <v>8.3499999999999908E-2</v>
      </c>
      <c r="F1482" s="2">
        <f t="shared" si="206"/>
        <v>2.581492644838582E-2</v>
      </c>
      <c r="G1482" s="2">
        <f t="shared" si="206"/>
        <v>2.7014078724507101E-2</v>
      </c>
      <c r="H1482" s="2">
        <f t="shared" si="202"/>
        <v>0.95561009915050654</v>
      </c>
      <c r="I1482" s="2">
        <f t="shared" si="203"/>
        <v>48.865062599421634</v>
      </c>
    </row>
    <row r="1483" spans="1:9" ht="13.5" x14ac:dyDescent="0.25">
      <c r="A1483" s="3">
        <f>TITRES_STAT!B1486</f>
        <v>44172</v>
      </c>
      <c r="B1483" s="6">
        <f>TITRES_STAT!D1486</f>
        <v>5.5038</v>
      </c>
      <c r="C1483" s="2">
        <f t="shared" si="207"/>
        <v>-1.5200000000000102E-2</v>
      </c>
      <c r="D1483" s="2">
        <f t="shared" si="208"/>
        <v>0</v>
      </c>
      <c r="E1483" s="2">
        <f t="shared" si="209"/>
        <v>1.5200000000000102E-2</v>
      </c>
      <c r="F1483" s="2">
        <f t="shared" si="206"/>
        <v>2.3971003130643976E-2</v>
      </c>
      <c r="G1483" s="2">
        <f t="shared" si="206"/>
        <v>2.6170215958470886E-2</v>
      </c>
      <c r="H1483" s="2">
        <f t="shared" si="202"/>
        <v>0.91596504853774197</v>
      </c>
      <c r="I1483" s="2">
        <f t="shared" si="203"/>
        <v>47.806981094817118</v>
      </c>
    </row>
    <row r="1484" spans="1:9" ht="13.5" x14ac:dyDescent="0.25">
      <c r="A1484" s="3">
        <f>TITRES_STAT!B1487</f>
        <v>44173</v>
      </c>
      <c r="B1484" s="6">
        <f>TITRES_STAT!D1487</f>
        <v>5.6101000000000001</v>
      </c>
      <c r="C1484" s="2">
        <f t="shared" si="207"/>
        <v>0.10630000000000006</v>
      </c>
      <c r="D1484" s="2">
        <f t="shared" si="208"/>
        <v>0.10630000000000006</v>
      </c>
      <c r="E1484" s="2">
        <f t="shared" si="209"/>
        <v>0</v>
      </c>
      <c r="F1484" s="2">
        <f t="shared" si="206"/>
        <v>2.9851645764169411E-2</v>
      </c>
      <c r="G1484" s="2">
        <f t="shared" si="206"/>
        <v>2.4300914818580106E-2</v>
      </c>
      <c r="H1484" s="2">
        <f t="shared" si="202"/>
        <v>1.2284165426293048</v>
      </c>
      <c r="I1484" s="2">
        <f t="shared" si="203"/>
        <v>55.125086317116377</v>
      </c>
    </row>
    <row r="1485" spans="1:9" ht="13.5" x14ac:dyDescent="0.25">
      <c r="A1485" s="3">
        <f>TITRES_STAT!B1488</f>
        <v>44174</v>
      </c>
      <c r="B1485" s="6">
        <f>TITRES_STAT!D1488</f>
        <v>5.5720999999999998</v>
      </c>
      <c r="C1485" s="2">
        <f t="shared" si="207"/>
        <v>-3.8000000000000256E-2</v>
      </c>
      <c r="D1485" s="2">
        <f t="shared" si="208"/>
        <v>0</v>
      </c>
      <c r="E1485" s="2">
        <f t="shared" si="209"/>
        <v>3.8000000000000256E-2</v>
      </c>
      <c r="F1485" s="2">
        <f t="shared" ref="F1485:G1500" si="210">((F1484*13)+D1485)/14</f>
        <v>2.7719385352443025E-2</v>
      </c>
      <c r="G1485" s="2">
        <f t="shared" si="210"/>
        <v>2.527942090296726E-2</v>
      </c>
      <c r="H1485" s="2">
        <f t="shared" si="202"/>
        <v>1.0965197920807341</v>
      </c>
      <c r="I1485" s="2">
        <f t="shared" si="203"/>
        <v>52.301905101142431</v>
      </c>
    </row>
    <row r="1486" spans="1:9" ht="13.5" x14ac:dyDescent="0.25">
      <c r="A1486" s="3">
        <f>TITRES_STAT!B1489</f>
        <v>44175</v>
      </c>
      <c r="B1486" s="6">
        <f>TITRES_STAT!D1489</f>
        <v>5.5720999999999998</v>
      </c>
      <c r="C1486" s="2">
        <f t="shared" si="207"/>
        <v>0</v>
      </c>
      <c r="D1486" s="2">
        <f t="shared" si="208"/>
        <v>0</v>
      </c>
      <c r="E1486" s="2">
        <f t="shared" si="209"/>
        <v>0</v>
      </c>
      <c r="F1486" s="2">
        <f t="shared" si="210"/>
        <v>2.5739429255839951E-2</v>
      </c>
      <c r="G1486" s="2">
        <f t="shared" si="210"/>
        <v>2.3473747981326742E-2</v>
      </c>
      <c r="H1486" s="2">
        <f t="shared" si="202"/>
        <v>1.0965197920807341</v>
      </c>
      <c r="I1486" s="2">
        <f t="shared" si="203"/>
        <v>52.301905101142431</v>
      </c>
    </row>
    <row r="1487" spans="1:9" ht="13.5" x14ac:dyDescent="0.25">
      <c r="A1487" s="3">
        <f>TITRES_STAT!B1490</f>
        <v>44176</v>
      </c>
      <c r="B1487" s="6">
        <f>TITRES_STAT!D1490</f>
        <v>5.4203000000000001</v>
      </c>
      <c r="C1487" s="2">
        <f t="shared" si="207"/>
        <v>-0.15179999999999971</v>
      </c>
      <c r="D1487" s="2">
        <f t="shared" si="208"/>
        <v>0</v>
      </c>
      <c r="E1487" s="2">
        <f t="shared" si="209"/>
        <v>0.15179999999999971</v>
      </c>
      <c r="F1487" s="2">
        <f t="shared" si="210"/>
        <v>2.3900898594708526E-2</v>
      </c>
      <c r="G1487" s="2">
        <f t="shared" si="210"/>
        <v>3.2639908839803382E-2</v>
      </c>
      <c r="H1487" s="2">
        <f t="shared" si="202"/>
        <v>0.73225996775953317</v>
      </c>
      <c r="I1487" s="2">
        <f t="shared" si="203"/>
        <v>42.271944245563908</v>
      </c>
    </row>
    <row r="1488" spans="1:9" ht="13.5" x14ac:dyDescent="0.25">
      <c r="A1488" s="3">
        <f>TITRES_STAT!B1491</f>
        <v>44179</v>
      </c>
      <c r="B1488" s="6">
        <f>TITRES_STAT!D1491</f>
        <v>5.5418000000000003</v>
      </c>
      <c r="C1488" s="2">
        <f t="shared" si="207"/>
        <v>0.12150000000000016</v>
      </c>
      <c r="D1488" s="2">
        <f t="shared" si="208"/>
        <v>0.12150000000000016</v>
      </c>
      <c r="E1488" s="2">
        <f t="shared" si="209"/>
        <v>0</v>
      </c>
      <c r="F1488" s="2">
        <f t="shared" si="210"/>
        <v>3.0872262980800785E-2</v>
      </c>
      <c r="G1488" s="2">
        <f t="shared" si="210"/>
        <v>3.0308486779817425E-2</v>
      </c>
      <c r="H1488" s="2">
        <f t="shared" si="202"/>
        <v>1.0186012652191789</v>
      </c>
      <c r="I1488" s="2">
        <f t="shared" si="203"/>
        <v>50.460746397510043</v>
      </c>
    </row>
    <row r="1489" spans="1:9" ht="13.5" x14ac:dyDescent="0.25">
      <c r="A1489" s="3">
        <f>TITRES_STAT!B1492</f>
        <v>44180</v>
      </c>
      <c r="B1489" s="6">
        <f>TITRES_STAT!D1492</f>
        <v>5.4583000000000004</v>
      </c>
      <c r="C1489" s="2">
        <f t="shared" si="207"/>
        <v>-8.3499999999999908E-2</v>
      </c>
      <c r="D1489" s="2">
        <f t="shared" si="208"/>
        <v>0</v>
      </c>
      <c r="E1489" s="2">
        <f t="shared" si="209"/>
        <v>8.3499999999999908E-2</v>
      </c>
      <c r="F1489" s="2">
        <f t="shared" si="210"/>
        <v>2.8667101339315017E-2</v>
      </c>
      <c r="G1489" s="2">
        <f t="shared" si="210"/>
        <v>3.4107880581259034E-2</v>
      </c>
      <c r="H1489" s="2">
        <f t="shared" ref="H1489:H1552" si="211">F1489/G1489</f>
        <v>0.8404832212021548</v>
      </c>
      <c r="I1489" s="2">
        <f t="shared" ref="I1489:I1552" si="212">IF(G1489=0,100,100-(100/(1+H1489)))</f>
        <v>45.666443003657129</v>
      </c>
    </row>
    <row r="1490" spans="1:9" ht="13.5" x14ac:dyDescent="0.25">
      <c r="A1490" s="3">
        <f>TITRES_STAT!B1493</f>
        <v>44181</v>
      </c>
      <c r="B1490" s="6">
        <f>TITRES_STAT!D1493</f>
        <v>5.5342000000000002</v>
      </c>
      <c r="C1490" s="2">
        <f t="shared" si="207"/>
        <v>7.5899999999999856E-2</v>
      </c>
      <c r="D1490" s="2">
        <f t="shared" si="208"/>
        <v>7.5899999999999856E-2</v>
      </c>
      <c r="E1490" s="2">
        <f t="shared" si="209"/>
        <v>0</v>
      </c>
      <c r="F1490" s="2">
        <f t="shared" si="210"/>
        <v>3.2040879815078221E-2</v>
      </c>
      <c r="G1490" s="2">
        <f t="shared" si="210"/>
        <v>3.1671603396883387E-2</v>
      </c>
      <c r="H1490" s="2">
        <f t="shared" si="211"/>
        <v>1.0116595428898043</v>
      </c>
      <c r="I1490" s="2">
        <f t="shared" si="212"/>
        <v>50.289799109670788</v>
      </c>
    </row>
    <row r="1491" spans="1:9" ht="13.5" x14ac:dyDescent="0.25">
      <c r="A1491" s="3">
        <f>TITRES_STAT!B1494</f>
        <v>44182</v>
      </c>
      <c r="B1491" s="6">
        <f>TITRES_STAT!D1494</f>
        <v>5.5418000000000003</v>
      </c>
      <c r="C1491" s="2">
        <f t="shared" si="207"/>
        <v>7.6000000000000512E-3</v>
      </c>
      <c r="D1491" s="2">
        <f t="shared" si="208"/>
        <v>7.6000000000000512E-3</v>
      </c>
      <c r="E1491" s="2">
        <f t="shared" si="209"/>
        <v>0</v>
      </c>
      <c r="F1491" s="2">
        <f t="shared" si="210"/>
        <v>3.029510268542978E-2</v>
      </c>
      <c r="G1491" s="2">
        <f t="shared" si="210"/>
        <v>2.9409346011391717E-2</v>
      </c>
      <c r="H1491" s="2">
        <f t="shared" si="211"/>
        <v>1.0301182037062289</v>
      </c>
      <c r="I1491" s="2">
        <f t="shared" si="212"/>
        <v>50.741784484549818</v>
      </c>
    </row>
    <row r="1492" spans="1:9" ht="13.5" x14ac:dyDescent="0.25">
      <c r="A1492" s="3">
        <f>TITRES_STAT!B1495</f>
        <v>44183</v>
      </c>
      <c r="B1492" s="6">
        <f>TITRES_STAT!D1495</f>
        <v>5.6177000000000001</v>
      </c>
      <c r="C1492" s="2">
        <f t="shared" si="207"/>
        <v>7.5899999999999856E-2</v>
      </c>
      <c r="D1492" s="2">
        <f t="shared" si="208"/>
        <v>7.5899999999999856E-2</v>
      </c>
      <c r="E1492" s="2">
        <f t="shared" si="209"/>
        <v>0</v>
      </c>
      <c r="F1492" s="2">
        <f t="shared" si="210"/>
        <v>3.3552595350756213E-2</v>
      </c>
      <c r="G1492" s="2">
        <f t="shared" si="210"/>
        <v>2.7308678439149449E-2</v>
      </c>
      <c r="H1492" s="2">
        <f t="shared" si="211"/>
        <v>1.2286422217581774</v>
      </c>
      <c r="I1492" s="2">
        <f t="shared" si="212"/>
        <v>55.1296304881499</v>
      </c>
    </row>
    <row r="1493" spans="1:9" ht="13.5" x14ac:dyDescent="0.25">
      <c r="A1493" s="3">
        <f>TITRES_STAT!B1496</f>
        <v>44186</v>
      </c>
      <c r="B1493" s="6">
        <f>TITRES_STAT!D1496</f>
        <v>5.6177000000000001</v>
      </c>
      <c r="C1493" s="2">
        <f t="shared" si="207"/>
        <v>0</v>
      </c>
      <c r="D1493" s="2">
        <f t="shared" si="208"/>
        <v>0</v>
      </c>
      <c r="E1493" s="2">
        <f t="shared" si="209"/>
        <v>0</v>
      </c>
      <c r="F1493" s="2">
        <f t="shared" si="210"/>
        <v>3.1155981397130769E-2</v>
      </c>
      <c r="G1493" s="2">
        <f t="shared" si="210"/>
        <v>2.5358058550638773E-2</v>
      </c>
      <c r="H1493" s="2">
        <f t="shared" si="211"/>
        <v>1.2286422217581774</v>
      </c>
      <c r="I1493" s="2">
        <f t="shared" si="212"/>
        <v>55.1296304881499</v>
      </c>
    </row>
    <row r="1494" spans="1:9" ht="13.5" x14ac:dyDescent="0.25">
      <c r="A1494" s="3">
        <f>TITRES_STAT!B1497</f>
        <v>44187</v>
      </c>
      <c r="B1494" s="6">
        <f>TITRES_STAT!D1497</f>
        <v>5.7847</v>
      </c>
      <c r="C1494" s="2">
        <f t="shared" si="207"/>
        <v>0.16699999999999982</v>
      </c>
      <c r="D1494" s="2">
        <f t="shared" si="208"/>
        <v>0.16699999999999982</v>
      </c>
      <c r="E1494" s="2">
        <f t="shared" si="209"/>
        <v>0</v>
      </c>
      <c r="F1494" s="2">
        <f t="shared" si="210"/>
        <v>4.0859125583049986E-2</v>
      </c>
      <c r="G1494" s="2">
        <f t="shared" si="210"/>
        <v>2.3546768654164576E-2</v>
      </c>
      <c r="H1494" s="2">
        <f t="shared" si="211"/>
        <v>1.7352328119053175</v>
      </c>
      <c r="I1494" s="2">
        <f t="shared" si="212"/>
        <v>63.440040802105734</v>
      </c>
    </row>
    <row r="1495" spans="1:9" ht="13.5" x14ac:dyDescent="0.25">
      <c r="A1495" s="3">
        <f>TITRES_STAT!B1498</f>
        <v>44188</v>
      </c>
      <c r="B1495" s="6">
        <f>TITRES_STAT!D1498</f>
        <v>5.9062000000000001</v>
      </c>
      <c r="C1495" s="2">
        <f t="shared" si="207"/>
        <v>0.12150000000000016</v>
      </c>
      <c r="D1495" s="2">
        <f t="shared" si="208"/>
        <v>0.12150000000000016</v>
      </c>
      <c r="E1495" s="2">
        <f t="shared" si="209"/>
        <v>0</v>
      </c>
      <c r="F1495" s="2">
        <f t="shared" si="210"/>
        <v>4.6619188041403574E-2</v>
      </c>
      <c r="G1495" s="2">
        <f t="shared" si="210"/>
        <v>2.1864856607438535E-2</v>
      </c>
      <c r="H1495" s="2">
        <f t="shared" si="211"/>
        <v>2.1321515561891902</v>
      </c>
      <c r="I1495" s="2">
        <f t="shared" si="212"/>
        <v>68.073064726897357</v>
      </c>
    </row>
    <row r="1496" spans="1:9" ht="13.5" x14ac:dyDescent="0.25">
      <c r="A1496" s="3">
        <f>TITRES_STAT!B1499</f>
        <v>44189</v>
      </c>
      <c r="B1496" s="6">
        <f>TITRES_STAT!D1499</f>
        <v>5.7694999999999999</v>
      </c>
      <c r="C1496" s="2">
        <f t="shared" si="207"/>
        <v>-0.13670000000000027</v>
      </c>
      <c r="D1496" s="2">
        <f t="shared" si="208"/>
        <v>0</v>
      </c>
      <c r="E1496" s="2">
        <f t="shared" si="209"/>
        <v>0.13670000000000027</v>
      </c>
      <c r="F1496" s="2">
        <f t="shared" si="210"/>
        <v>4.328924603844618E-2</v>
      </c>
      <c r="G1496" s="2">
        <f t="shared" si="210"/>
        <v>3.0067366849764375E-2</v>
      </c>
      <c r="H1496" s="2">
        <f t="shared" si="211"/>
        <v>1.4397418388762373</v>
      </c>
      <c r="I1496" s="2">
        <f t="shared" si="212"/>
        <v>59.01205676496464</v>
      </c>
    </row>
    <row r="1497" spans="1:9" ht="13.5" x14ac:dyDescent="0.25">
      <c r="A1497" s="3">
        <f>TITRES_STAT!B1500</f>
        <v>44190</v>
      </c>
      <c r="B1497" s="6">
        <f>TITRES_STAT!D1500</f>
        <v>5.9364999999999997</v>
      </c>
      <c r="C1497" s="2">
        <f t="shared" si="207"/>
        <v>0.16699999999999982</v>
      </c>
      <c r="D1497" s="2">
        <f t="shared" si="208"/>
        <v>0.16699999999999982</v>
      </c>
      <c r="E1497" s="2">
        <f t="shared" si="209"/>
        <v>0</v>
      </c>
      <c r="F1497" s="2">
        <f t="shared" si="210"/>
        <v>5.2125728464271437E-2</v>
      </c>
      <c r="G1497" s="2">
        <f t="shared" si="210"/>
        <v>2.791969778906692E-2</v>
      </c>
      <c r="H1497" s="2">
        <f t="shared" si="211"/>
        <v>1.8669875604700621</v>
      </c>
      <c r="I1497" s="2">
        <f t="shared" si="212"/>
        <v>65.120183505922043</v>
      </c>
    </row>
    <row r="1498" spans="1:9" ht="13.5" x14ac:dyDescent="0.25">
      <c r="A1498" s="3">
        <f>TITRES_STAT!B1501</f>
        <v>44193</v>
      </c>
      <c r="B1498" s="6">
        <f>TITRES_STAT!D1501</f>
        <v>5.9138000000000002</v>
      </c>
      <c r="C1498" s="2">
        <f t="shared" si="207"/>
        <v>-2.2699999999999498E-2</v>
      </c>
      <c r="D1498" s="2">
        <f t="shared" si="208"/>
        <v>0</v>
      </c>
      <c r="E1498" s="2">
        <f t="shared" si="209"/>
        <v>2.2699999999999498E-2</v>
      </c>
      <c r="F1498" s="2">
        <f t="shared" si="210"/>
        <v>4.8402462145394905E-2</v>
      </c>
      <c r="G1498" s="2">
        <f t="shared" si="210"/>
        <v>2.7546862232704961E-2</v>
      </c>
      <c r="H1498" s="2">
        <f t="shared" si="211"/>
        <v>1.7570952995121589</v>
      </c>
      <c r="I1498" s="2">
        <f t="shared" si="212"/>
        <v>63.729944330290643</v>
      </c>
    </row>
    <row r="1499" spans="1:9" ht="13.5" x14ac:dyDescent="0.25">
      <c r="A1499" s="3">
        <f>TITRES_STAT!B1502</f>
        <v>44194</v>
      </c>
      <c r="B1499" s="6">
        <f>TITRES_STAT!D1502</f>
        <v>5.9138000000000002</v>
      </c>
      <c r="C1499" s="2">
        <f t="shared" si="207"/>
        <v>0</v>
      </c>
      <c r="D1499" s="2">
        <f t="shared" si="208"/>
        <v>0</v>
      </c>
      <c r="E1499" s="2">
        <f t="shared" si="209"/>
        <v>0</v>
      </c>
      <c r="F1499" s="2">
        <f t="shared" si="210"/>
        <v>4.4945143420723845E-2</v>
      </c>
      <c r="G1499" s="2">
        <f t="shared" si="210"/>
        <v>2.5579229216083181E-2</v>
      </c>
      <c r="H1499" s="2">
        <f t="shared" si="211"/>
        <v>1.7570952995121589</v>
      </c>
      <c r="I1499" s="2">
        <f t="shared" si="212"/>
        <v>63.729944330290643</v>
      </c>
    </row>
    <row r="1500" spans="1:9" ht="13.5" x14ac:dyDescent="0.25">
      <c r="A1500" s="3">
        <f>TITRES_STAT!B1503</f>
        <v>44195</v>
      </c>
      <c r="B1500" s="6">
        <f>TITRES_STAT!D1503</f>
        <v>5.8757999999999999</v>
      </c>
      <c r="C1500" s="2">
        <f t="shared" si="207"/>
        <v>-3.8000000000000256E-2</v>
      </c>
      <c r="D1500" s="2">
        <f t="shared" si="208"/>
        <v>0</v>
      </c>
      <c r="E1500" s="2">
        <f t="shared" si="209"/>
        <v>3.8000000000000256E-2</v>
      </c>
      <c r="F1500" s="2">
        <f t="shared" si="210"/>
        <v>4.1734776033529285E-2</v>
      </c>
      <c r="G1500" s="2">
        <f t="shared" si="210"/>
        <v>2.6466427129220114E-2</v>
      </c>
      <c r="H1500" s="2">
        <f t="shared" si="211"/>
        <v>1.576894978296947</v>
      </c>
      <c r="I1500" s="2">
        <f t="shared" si="212"/>
        <v>61.193606707988792</v>
      </c>
    </row>
    <row r="1501" spans="1:9" ht="13.5" x14ac:dyDescent="0.25">
      <c r="A1501" s="3">
        <f>TITRES_STAT!B1504</f>
        <v>44196</v>
      </c>
      <c r="B1501" s="6">
        <f>TITRES_STAT!D1504</f>
        <v>5.9138000000000002</v>
      </c>
      <c r="C1501" s="2">
        <f t="shared" si="207"/>
        <v>3.8000000000000256E-2</v>
      </c>
      <c r="D1501" s="2">
        <f t="shared" si="208"/>
        <v>3.8000000000000256E-2</v>
      </c>
      <c r="E1501" s="2">
        <f t="shared" si="209"/>
        <v>0</v>
      </c>
      <c r="F1501" s="2">
        <f t="shared" ref="F1501:G1516" si="213">((F1500*13)+D1501)/14</f>
        <v>4.1468006316848639E-2</v>
      </c>
      <c r="G1501" s="2">
        <f t="shared" si="213"/>
        <v>2.4575968048561537E-2</v>
      </c>
      <c r="H1501" s="2">
        <f t="shared" si="211"/>
        <v>1.6873396903393116</v>
      </c>
      <c r="I1501" s="2">
        <f t="shared" si="212"/>
        <v>62.788478003175811</v>
      </c>
    </row>
    <row r="1502" spans="1:9" ht="13.5" x14ac:dyDescent="0.25">
      <c r="A1502" s="3">
        <f>TITRES_STAT!B1505</f>
        <v>44200</v>
      </c>
      <c r="B1502" s="6">
        <f>TITRES_STAT!D1505</f>
        <v>5.8377999999999997</v>
      </c>
      <c r="C1502" s="2">
        <f t="shared" si="207"/>
        <v>-7.6000000000000512E-2</v>
      </c>
      <c r="D1502" s="2">
        <f t="shared" si="208"/>
        <v>0</v>
      </c>
      <c r="E1502" s="2">
        <f t="shared" si="209"/>
        <v>7.6000000000000512E-2</v>
      </c>
      <c r="F1502" s="2">
        <f t="shared" si="213"/>
        <v>3.850600586564517E-2</v>
      </c>
      <c r="G1502" s="2">
        <f t="shared" si="213"/>
        <v>2.8249113187950037E-2</v>
      </c>
      <c r="H1502" s="2">
        <f t="shared" si="211"/>
        <v>1.3630872448792595</v>
      </c>
      <c r="I1502" s="2">
        <f t="shared" si="212"/>
        <v>57.68247650750218</v>
      </c>
    </row>
    <row r="1503" spans="1:9" ht="13.5" x14ac:dyDescent="0.25">
      <c r="A1503" s="3">
        <f>TITRES_STAT!B1506</f>
        <v>44201</v>
      </c>
      <c r="B1503" s="6">
        <f>TITRES_STAT!D1506</f>
        <v>5.8377999999999997</v>
      </c>
      <c r="C1503" s="2">
        <f t="shared" si="207"/>
        <v>0</v>
      </c>
      <c r="D1503" s="2">
        <f t="shared" si="208"/>
        <v>0</v>
      </c>
      <c r="E1503" s="2">
        <f t="shared" si="209"/>
        <v>0</v>
      </c>
      <c r="F1503" s="2">
        <f t="shared" si="213"/>
        <v>3.5755576875241946E-2</v>
      </c>
      <c r="G1503" s="2">
        <f t="shared" si="213"/>
        <v>2.6231319388810747E-2</v>
      </c>
      <c r="H1503" s="2">
        <f t="shared" si="211"/>
        <v>1.3630872448792597</v>
      </c>
      <c r="I1503" s="2">
        <f t="shared" si="212"/>
        <v>57.682476507502187</v>
      </c>
    </row>
    <row r="1504" spans="1:9" ht="13.5" x14ac:dyDescent="0.25">
      <c r="A1504" s="3">
        <f>TITRES_STAT!B1507</f>
        <v>44202</v>
      </c>
      <c r="B1504" s="6">
        <f>TITRES_STAT!D1507</f>
        <v>5.7542999999999997</v>
      </c>
      <c r="C1504" s="2">
        <f t="shared" si="207"/>
        <v>-8.3499999999999908E-2</v>
      </c>
      <c r="D1504" s="2">
        <f t="shared" si="208"/>
        <v>0</v>
      </c>
      <c r="E1504" s="2">
        <f t="shared" si="209"/>
        <v>8.3499999999999908E-2</v>
      </c>
      <c r="F1504" s="2">
        <f t="shared" si="213"/>
        <v>3.3201607098438952E-2</v>
      </c>
      <c r="G1504" s="2">
        <f t="shared" si="213"/>
        <v>3.0321939432467113E-2</v>
      </c>
      <c r="H1504" s="2">
        <f t="shared" si="211"/>
        <v>1.0949697717187723</v>
      </c>
      <c r="I1504" s="2">
        <f t="shared" si="212"/>
        <v>52.266614368398656</v>
      </c>
    </row>
    <row r="1505" spans="1:9" ht="13.5" x14ac:dyDescent="0.25">
      <c r="A1505" s="3">
        <f>TITRES_STAT!B1508</f>
        <v>44203</v>
      </c>
      <c r="B1505" s="6">
        <f>TITRES_STAT!D1508</f>
        <v>5.5872999999999999</v>
      </c>
      <c r="C1505" s="2">
        <f t="shared" si="207"/>
        <v>-0.16699999999999982</v>
      </c>
      <c r="D1505" s="2">
        <f t="shared" si="208"/>
        <v>0</v>
      </c>
      <c r="E1505" s="2">
        <f t="shared" si="209"/>
        <v>0.16699999999999982</v>
      </c>
      <c r="F1505" s="2">
        <f t="shared" si="213"/>
        <v>3.0830063734264744E-2</v>
      </c>
      <c r="G1505" s="2">
        <f t="shared" si="213"/>
        <v>4.008465804443373E-2</v>
      </c>
      <c r="H1505" s="2">
        <f t="shared" si="211"/>
        <v>0.76912378047705199</v>
      </c>
      <c r="I1505" s="2">
        <f t="shared" si="212"/>
        <v>43.474842685662971</v>
      </c>
    </row>
    <row r="1506" spans="1:9" ht="13.5" x14ac:dyDescent="0.25">
      <c r="A1506" s="3">
        <f>TITRES_STAT!B1509</f>
        <v>44204</v>
      </c>
      <c r="B1506" s="6">
        <f>TITRES_STAT!D1509</f>
        <v>5.7542999999999997</v>
      </c>
      <c r="C1506" s="2">
        <f t="shared" si="207"/>
        <v>0.16699999999999982</v>
      </c>
      <c r="D1506" s="2">
        <f t="shared" si="208"/>
        <v>0.16699999999999982</v>
      </c>
      <c r="E1506" s="2">
        <f t="shared" si="209"/>
        <v>0</v>
      </c>
      <c r="F1506" s="2">
        <f t="shared" si="213"/>
        <v>4.0556487753245822E-2</v>
      </c>
      <c r="G1506" s="2">
        <f t="shared" si="213"/>
        <v>3.7221468184117035E-2</v>
      </c>
      <c r="H1506" s="2">
        <f t="shared" si="211"/>
        <v>1.0895993557436268</v>
      </c>
      <c r="I1506" s="2">
        <f t="shared" si="212"/>
        <v>52.14393624063262</v>
      </c>
    </row>
    <row r="1507" spans="1:9" ht="13.5" x14ac:dyDescent="0.25">
      <c r="A1507" s="3">
        <f>TITRES_STAT!B1510</f>
        <v>44207</v>
      </c>
      <c r="B1507" s="6">
        <f>TITRES_STAT!D1510</f>
        <v>5.7618999999999998</v>
      </c>
      <c r="C1507" s="2">
        <f t="shared" si="207"/>
        <v>7.6000000000000512E-3</v>
      </c>
      <c r="D1507" s="2">
        <f t="shared" si="208"/>
        <v>7.6000000000000512E-3</v>
      </c>
      <c r="E1507" s="2">
        <f t="shared" si="209"/>
        <v>0</v>
      </c>
      <c r="F1507" s="2">
        <f t="shared" si="213"/>
        <v>3.8202452913728265E-2</v>
      </c>
      <c r="G1507" s="2">
        <f t="shared" si="213"/>
        <v>3.4562791885251534E-2</v>
      </c>
      <c r="H1507" s="2">
        <f t="shared" si="211"/>
        <v>1.1053057588796762</v>
      </c>
      <c r="I1507" s="2">
        <f t="shared" si="212"/>
        <v>52.500961165273061</v>
      </c>
    </row>
    <row r="1508" spans="1:9" ht="13.5" x14ac:dyDescent="0.25">
      <c r="A1508" s="3">
        <f>TITRES_STAT!B1511</f>
        <v>44208</v>
      </c>
      <c r="B1508" s="6">
        <f>TITRES_STAT!D1511</f>
        <v>5.7618999999999998</v>
      </c>
      <c r="C1508" s="2">
        <f t="shared" si="207"/>
        <v>0</v>
      </c>
      <c r="D1508" s="2">
        <f t="shared" si="208"/>
        <v>0</v>
      </c>
      <c r="E1508" s="2">
        <f t="shared" si="209"/>
        <v>0</v>
      </c>
      <c r="F1508" s="2">
        <f t="shared" si="213"/>
        <v>3.547370627703339E-2</v>
      </c>
      <c r="G1508" s="2">
        <f t="shared" si="213"/>
        <v>3.2094021036304994E-2</v>
      </c>
      <c r="H1508" s="2">
        <f t="shared" si="211"/>
        <v>1.1053057588796764</v>
      </c>
      <c r="I1508" s="2">
        <f t="shared" si="212"/>
        <v>52.500961165273068</v>
      </c>
    </row>
    <row r="1509" spans="1:9" ht="13.5" x14ac:dyDescent="0.25">
      <c r="A1509" s="3">
        <f>TITRES_STAT!B1512</f>
        <v>44209</v>
      </c>
      <c r="B1509" s="6">
        <f>TITRES_STAT!D1512</f>
        <v>5.7618999999999998</v>
      </c>
      <c r="C1509" s="2">
        <f t="shared" si="207"/>
        <v>0</v>
      </c>
      <c r="D1509" s="2">
        <f t="shared" si="208"/>
        <v>0</v>
      </c>
      <c r="E1509" s="2">
        <f t="shared" si="209"/>
        <v>0</v>
      </c>
      <c r="F1509" s="2">
        <f t="shared" si="213"/>
        <v>3.2939870114388148E-2</v>
      </c>
      <c r="G1509" s="2">
        <f t="shared" si="213"/>
        <v>2.9801590962283211E-2</v>
      </c>
      <c r="H1509" s="2">
        <f t="shared" si="211"/>
        <v>1.1053057588796764</v>
      </c>
      <c r="I1509" s="2">
        <f t="shared" si="212"/>
        <v>52.500961165273068</v>
      </c>
    </row>
    <row r="1510" spans="1:9" ht="13.5" x14ac:dyDescent="0.25">
      <c r="A1510" s="3">
        <f>TITRES_STAT!B1513</f>
        <v>44211</v>
      </c>
      <c r="B1510" s="6">
        <f>TITRES_STAT!D1513</f>
        <v>5.7466999999999997</v>
      </c>
      <c r="C1510" s="2">
        <f t="shared" si="207"/>
        <v>-1.5200000000000102E-2</v>
      </c>
      <c r="D1510" s="2">
        <f t="shared" si="208"/>
        <v>0</v>
      </c>
      <c r="E1510" s="2">
        <f t="shared" si="209"/>
        <v>1.5200000000000102E-2</v>
      </c>
      <c r="F1510" s="2">
        <f t="shared" si="213"/>
        <v>3.0587022249074707E-2</v>
      </c>
      <c r="G1510" s="2">
        <f t="shared" si="213"/>
        <v>2.8758620179262988E-2</v>
      </c>
      <c r="H1510" s="2">
        <f t="shared" si="211"/>
        <v>1.0635775311337825</v>
      </c>
      <c r="I1510" s="2">
        <f t="shared" si="212"/>
        <v>51.540468680594024</v>
      </c>
    </row>
    <row r="1511" spans="1:9" ht="13.5" x14ac:dyDescent="0.25">
      <c r="A1511" s="3">
        <f>TITRES_STAT!B1514</f>
        <v>44214</v>
      </c>
      <c r="B1511" s="6">
        <f>TITRES_STAT!D1514</f>
        <v>5.7466999999999997</v>
      </c>
      <c r="C1511" s="2">
        <f t="shared" si="207"/>
        <v>0</v>
      </c>
      <c r="D1511" s="2">
        <f t="shared" si="208"/>
        <v>0</v>
      </c>
      <c r="E1511" s="2">
        <f t="shared" si="209"/>
        <v>0</v>
      </c>
      <c r="F1511" s="2">
        <f t="shared" si="213"/>
        <v>2.8402234945569371E-2</v>
      </c>
      <c r="G1511" s="2">
        <f t="shared" si="213"/>
        <v>2.6704433023601346E-2</v>
      </c>
      <c r="H1511" s="2">
        <f t="shared" si="211"/>
        <v>1.0635775311337825</v>
      </c>
      <c r="I1511" s="2">
        <f t="shared" si="212"/>
        <v>51.540468680594024</v>
      </c>
    </row>
    <row r="1512" spans="1:9" ht="13.5" x14ac:dyDescent="0.25">
      <c r="A1512" s="3">
        <f>TITRES_STAT!B1515</f>
        <v>44215</v>
      </c>
      <c r="B1512" s="6">
        <f>TITRES_STAT!D1515</f>
        <v>5.5949</v>
      </c>
      <c r="C1512" s="2">
        <f t="shared" si="207"/>
        <v>-0.15179999999999971</v>
      </c>
      <c r="D1512" s="2">
        <f t="shared" si="208"/>
        <v>0</v>
      </c>
      <c r="E1512" s="2">
        <f t="shared" si="209"/>
        <v>0.15179999999999971</v>
      </c>
      <c r="F1512" s="2">
        <f t="shared" si="213"/>
        <v>2.6373503878028701E-2</v>
      </c>
      <c r="G1512" s="2">
        <f t="shared" si="213"/>
        <v>3.5639830664772658E-2</v>
      </c>
      <c r="H1512" s="2">
        <f t="shared" si="211"/>
        <v>0.74000081891794633</v>
      </c>
      <c r="I1512" s="2">
        <f t="shared" si="212"/>
        <v>42.528762680590596</v>
      </c>
    </row>
    <row r="1513" spans="1:9" ht="13.5" x14ac:dyDescent="0.25">
      <c r="A1513" s="3">
        <f>TITRES_STAT!B1516</f>
        <v>44216</v>
      </c>
      <c r="B1513" s="6">
        <f>TITRES_STAT!D1516</f>
        <v>5.7618999999999998</v>
      </c>
      <c r="C1513" s="2">
        <f t="shared" si="207"/>
        <v>0.16699999999999982</v>
      </c>
      <c r="D1513" s="2">
        <f t="shared" si="208"/>
        <v>0.16699999999999982</v>
      </c>
      <c r="E1513" s="2">
        <f t="shared" si="209"/>
        <v>0</v>
      </c>
      <c r="F1513" s="2">
        <f t="shared" si="213"/>
        <v>3.6418253601026636E-2</v>
      </c>
      <c r="G1513" s="2">
        <f t="shared" si="213"/>
        <v>3.3094128474431751E-2</v>
      </c>
      <c r="H1513" s="2">
        <f t="shared" si="211"/>
        <v>1.1004445585918081</v>
      </c>
      <c r="I1513" s="2">
        <f t="shared" si="212"/>
        <v>52.391030941067747</v>
      </c>
    </row>
    <row r="1514" spans="1:9" ht="13.5" x14ac:dyDescent="0.25">
      <c r="A1514" s="3">
        <f>TITRES_STAT!B1517</f>
        <v>44217</v>
      </c>
      <c r="B1514" s="6">
        <f>TITRES_STAT!D1517</f>
        <v>5.7392000000000003</v>
      </c>
      <c r="C1514" s="2">
        <f t="shared" si="207"/>
        <v>-2.2699999999999498E-2</v>
      </c>
      <c r="D1514" s="2">
        <f t="shared" si="208"/>
        <v>0</v>
      </c>
      <c r="E1514" s="2">
        <f t="shared" si="209"/>
        <v>2.2699999999999498E-2</v>
      </c>
      <c r="F1514" s="2">
        <f t="shared" si="213"/>
        <v>3.381694977238188E-2</v>
      </c>
      <c r="G1514" s="2">
        <f t="shared" si="213"/>
        <v>3.2351690726258021E-2</v>
      </c>
      <c r="H1514" s="2">
        <f t="shared" si="211"/>
        <v>1.0452915755940566</v>
      </c>
      <c r="I1514" s="2">
        <f t="shared" si="212"/>
        <v>51.107215619878097</v>
      </c>
    </row>
    <row r="1515" spans="1:9" ht="13.5" x14ac:dyDescent="0.25">
      <c r="A1515" s="3">
        <f>TITRES_STAT!B1518</f>
        <v>44218</v>
      </c>
      <c r="B1515" s="6">
        <f>TITRES_STAT!D1518</f>
        <v>5.7392000000000003</v>
      </c>
      <c r="C1515" s="2">
        <f t="shared" si="207"/>
        <v>0</v>
      </c>
      <c r="D1515" s="2">
        <f t="shared" si="208"/>
        <v>0</v>
      </c>
      <c r="E1515" s="2">
        <f t="shared" si="209"/>
        <v>0</v>
      </c>
      <c r="F1515" s="2">
        <f t="shared" si="213"/>
        <v>3.1401453360068887E-2</v>
      </c>
      <c r="G1515" s="2">
        <f t="shared" si="213"/>
        <v>3.0040855674382447E-2</v>
      </c>
      <c r="H1515" s="2">
        <f t="shared" si="211"/>
        <v>1.0452915755940566</v>
      </c>
      <c r="I1515" s="2">
        <f t="shared" si="212"/>
        <v>51.107215619878097</v>
      </c>
    </row>
    <row r="1516" spans="1:9" ht="13.5" x14ac:dyDescent="0.25">
      <c r="A1516" s="3">
        <f>TITRES_STAT!B1519</f>
        <v>44221</v>
      </c>
      <c r="B1516" s="6">
        <f>TITRES_STAT!D1519</f>
        <v>5.7392000000000003</v>
      </c>
      <c r="C1516" s="2">
        <f t="shared" si="207"/>
        <v>0</v>
      </c>
      <c r="D1516" s="2">
        <f t="shared" si="208"/>
        <v>0</v>
      </c>
      <c r="E1516" s="2">
        <f t="shared" si="209"/>
        <v>0</v>
      </c>
      <c r="F1516" s="2">
        <f t="shared" si="213"/>
        <v>2.9158492405778252E-2</v>
      </c>
      <c r="G1516" s="2">
        <f t="shared" si="213"/>
        <v>2.7895080269069415E-2</v>
      </c>
      <c r="H1516" s="2">
        <f t="shared" si="211"/>
        <v>1.0452915755940566</v>
      </c>
      <c r="I1516" s="2">
        <f t="shared" si="212"/>
        <v>51.107215619878097</v>
      </c>
    </row>
    <row r="1517" spans="1:9" ht="13.5" x14ac:dyDescent="0.25">
      <c r="A1517" s="3">
        <f>TITRES_STAT!B1520</f>
        <v>44222</v>
      </c>
      <c r="B1517" s="6">
        <f>TITRES_STAT!D1520</f>
        <v>5.7392000000000003</v>
      </c>
      <c r="C1517" s="2">
        <f t="shared" si="207"/>
        <v>0</v>
      </c>
      <c r="D1517" s="2">
        <f t="shared" si="208"/>
        <v>0</v>
      </c>
      <c r="E1517" s="2">
        <f t="shared" si="209"/>
        <v>0</v>
      </c>
      <c r="F1517" s="2">
        <f t="shared" ref="F1517:G1532" si="214">((F1516*13)+D1517)/14</f>
        <v>2.7075742948222663E-2</v>
      </c>
      <c r="G1517" s="2">
        <f t="shared" si="214"/>
        <v>2.5902574535564458E-2</v>
      </c>
      <c r="H1517" s="2">
        <f t="shared" si="211"/>
        <v>1.0452915755940566</v>
      </c>
      <c r="I1517" s="2">
        <f t="shared" si="212"/>
        <v>51.107215619878097</v>
      </c>
    </row>
    <row r="1518" spans="1:9" ht="13.5" x14ac:dyDescent="0.25">
      <c r="A1518" s="3">
        <f>TITRES_STAT!B1521</f>
        <v>44223</v>
      </c>
      <c r="B1518" s="6">
        <f>TITRES_STAT!D1521</f>
        <v>5.6936</v>
      </c>
      <c r="C1518" s="2">
        <f t="shared" si="207"/>
        <v>-4.5600000000000307E-2</v>
      </c>
      <c r="D1518" s="2">
        <f t="shared" si="208"/>
        <v>0</v>
      </c>
      <c r="E1518" s="2">
        <f t="shared" si="209"/>
        <v>4.5600000000000307E-2</v>
      </c>
      <c r="F1518" s="2">
        <f t="shared" si="214"/>
        <v>2.5141761309063902E-2</v>
      </c>
      <c r="G1518" s="2">
        <f t="shared" si="214"/>
        <v>2.7309533497309878E-2</v>
      </c>
      <c r="H1518" s="2">
        <f t="shared" si="211"/>
        <v>0.92062214506668483</v>
      </c>
      <c r="I1518" s="2">
        <f t="shared" si="212"/>
        <v>47.933537964841094</v>
      </c>
    </row>
    <row r="1519" spans="1:9" ht="13.5" x14ac:dyDescent="0.25">
      <c r="A1519" s="3">
        <f>TITRES_STAT!B1522</f>
        <v>44224</v>
      </c>
      <c r="B1519" s="6">
        <f>TITRES_STAT!D1522</f>
        <v>5.5720999999999998</v>
      </c>
      <c r="C1519" s="2">
        <f t="shared" si="207"/>
        <v>-0.12150000000000016</v>
      </c>
      <c r="D1519" s="2">
        <f t="shared" si="208"/>
        <v>0</v>
      </c>
      <c r="E1519" s="2">
        <f t="shared" si="209"/>
        <v>0.12150000000000016</v>
      </c>
      <c r="F1519" s="2">
        <f t="shared" si="214"/>
        <v>2.3345921215559336E-2</v>
      </c>
      <c r="G1519" s="2">
        <f t="shared" si="214"/>
        <v>3.4037423961787758E-2</v>
      </c>
      <c r="H1519" s="2">
        <f t="shared" si="211"/>
        <v>0.68588977949003205</v>
      </c>
      <c r="I1519" s="2">
        <f t="shared" si="212"/>
        <v>40.684141266786028</v>
      </c>
    </row>
    <row r="1520" spans="1:9" ht="13.5" x14ac:dyDescent="0.25">
      <c r="A1520" s="3">
        <f>TITRES_STAT!B1523</f>
        <v>44225</v>
      </c>
      <c r="B1520" s="6">
        <f>TITRES_STAT!D1523</f>
        <v>5.4051</v>
      </c>
      <c r="C1520" s="2">
        <f t="shared" si="207"/>
        <v>-0.16699999999999982</v>
      </c>
      <c r="D1520" s="2">
        <f t="shared" si="208"/>
        <v>0</v>
      </c>
      <c r="E1520" s="2">
        <f t="shared" si="209"/>
        <v>0.16699999999999982</v>
      </c>
      <c r="F1520" s="2">
        <f t="shared" si="214"/>
        <v>2.1678355414447955E-2</v>
      </c>
      <c r="G1520" s="2">
        <f t="shared" si="214"/>
        <v>4.3534750821660043E-2</v>
      </c>
      <c r="H1520" s="2">
        <f t="shared" si="211"/>
        <v>0.49795519683237105</v>
      </c>
      <c r="I1520" s="2">
        <f t="shared" si="212"/>
        <v>33.242329135435071</v>
      </c>
    </row>
    <row r="1521" spans="1:9" ht="13.5" x14ac:dyDescent="0.25">
      <c r="A1521" s="3">
        <f>TITRES_STAT!B1524</f>
        <v>44228</v>
      </c>
      <c r="B1521" s="6">
        <f>TITRES_STAT!D1524</f>
        <v>5.4051</v>
      </c>
      <c r="C1521" s="2">
        <f t="shared" si="207"/>
        <v>0</v>
      </c>
      <c r="D1521" s="2">
        <f t="shared" si="208"/>
        <v>0</v>
      </c>
      <c r="E1521" s="2">
        <f t="shared" si="209"/>
        <v>0</v>
      </c>
      <c r="F1521" s="2">
        <f t="shared" si="214"/>
        <v>2.0129901456273101E-2</v>
      </c>
      <c r="G1521" s="2">
        <f t="shared" si="214"/>
        <v>4.0425125762970041E-2</v>
      </c>
      <c r="H1521" s="2">
        <f t="shared" si="211"/>
        <v>0.49795519683237105</v>
      </c>
      <c r="I1521" s="2">
        <f t="shared" si="212"/>
        <v>33.242329135435071</v>
      </c>
    </row>
    <row r="1522" spans="1:9" ht="13.5" x14ac:dyDescent="0.25">
      <c r="A1522" s="3">
        <f>TITRES_STAT!B1525</f>
        <v>44229</v>
      </c>
      <c r="B1522" s="6">
        <f>TITRES_STAT!D1525</f>
        <v>5.4583000000000004</v>
      </c>
      <c r="C1522" s="2">
        <f t="shared" si="207"/>
        <v>5.3200000000000358E-2</v>
      </c>
      <c r="D1522" s="2">
        <f t="shared" si="208"/>
        <v>5.3200000000000358E-2</v>
      </c>
      <c r="E1522" s="2">
        <f t="shared" si="209"/>
        <v>0</v>
      </c>
      <c r="F1522" s="2">
        <f t="shared" si="214"/>
        <v>2.2492051352253621E-2</v>
      </c>
      <c r="G1522" s="2">
        <f t="shared" si="214"/>
        <v>3.7537616779900751E-2</v>
      </c>
      <c r="H1522" s="2">
        <f t="shared" si="211"/>
        <v>0.59918698313039498</v>
      </c>
      <c r="I1522" s="2">
        <f t="shared" si="212"/>
        <v>37.468225382718629</v>
      </c>
    </row>
    <row r="1523" spans="1:9" ht="13.5" x14ac:dyDescent="0.25">
      <c r="A1523" s="3">
        <f>TITRES_STAT!B1526</f>
        <v>44230</v>
      </c>
      <c r="B1523" s="6">
        <f>TITRES_STAT!D1526</f>
        <v>5.6101000000000001</v>
      </c>
      <c r="C1523" s="2">
        <f t="shared" si="207"/>
        <v>0.15179999999999971</v>
      </c>
      <c r="D1523" s="2">
        <f t="shared" si="208"/>
        <v>0.15179999999999971</v>
      </c>
      <c r="E1523" s="2">
        <f t="shared" si="209"/>
        <v>0</v>
      </c>
      <c r="F1523" s="2">
        <f t="shared" si="214"/>
        <v>3.17283333985212E-2</v>
      </c>
      <c r="G1523" s="2">
        <f t="shared" si="214"/>
        <v>3.4856358438479271E-2</v>
      </c>
      <c r="H1523" s="2">
        <f t="shared" si="211"/>
        <v>0.91025955722027108</v>
      </c>
      <c r="I1523" s="2">
        <f t="shared" si="212"/>
        <v>47.651092951203047</v>
      </c>
    </row>
    <row r="1524" spans="1:9" ht="13.5" x14ac:dyDescent="0.25">
      <c r="A1524" s="3">
        <f>TITRES_STAT!B1527</f>
        <v>44231</v>
      </c>
      <c r="B1524" s="6">
        <f>TITRES_STAT!D1527</f>
        <v>5.6025</v>
      </c>
      <c r="C1524" s="2">
        <f t="shared" si="207"/>
        <v>-7.6000000000000512E-3</v>
      </c>
      <c r="D1524" s="2">
        <f t="shared" si="208"/>
        <v>0</v>
      </c>
      <c r="E1524" s="2">
        <f t="shared" si="209"/>
        <v>7.6000000000000512E-3</v>
      </c>
      <c r="F1524" s="2">
        <f t="shared" si="214"/>
        <v>2.94620238700554E-2</v>
      </c>
      <c r="G1524" s="2">
        <f t="shared" si="214"/>
        <v>3.2909475692873613E-2</v>
      </c>
      <c r="H1524" s="2">
        <f t="shared" si="211"/>
        <v>0.89524440149118689</v>
      </c>
      <c r="I1524" s="2">
        <f t="shared" si="212"/>
        <v>47.236356471323937</v>
      </c>
    </row>
    <row r="1525" spans="1:9" ht="13.5" x14ac:dyDescent="0.25">
      <c r="A1525" s="3">
        <f>TITRES_STAT!B1528</f>
        <v>44232</v>
      </c>
      <c r="B1525" s="6">
        <f>TITRES_STAT!D1528</f>
        <v>5.6025</v>
      </c>
      <c r="C1525" s="2">
        <f t="shared" si="207"/>
        <v>0</v>
      </c>
      <c r="D1525" s="2">
        <f t="shared" si="208"/>
        <v>0</v>
      </c>
      <c r="E1525" s="2">
        <f t="shared" si="209"/>
        <v>0</v>
      </c>
      <c r="F1525" s="2">
        <f t="shared" si="214"/>
        <v>2.7357593593622869E-2</v>
      </c>
      <c r="G1525" s="2">
        <f t="shared" si="214"/>
        <v>3.0558798857668355E-2</v>
      </c>
      <c r="H1525" s="2">
        <f t="shared" si="211"/>
        <v>0.89524440149118678</v>
      </c>
      <c r="I1525" s="2">
        <f t="shared" si="212"/>
        <v>47.236356471323937</v>
      </c>
    </row>
    <row r="1526" spans="1:9" ht="13.5" x14ac:dyDescent="0.25">
      <c r="A1526" s="3">
        <f>TITRES_STAT!B1529</f>
        <v>44235</v>
      </c>
      <c r="B1526" s="6">
        <f>TITRES_STAT!D1529</f>
        <v>5.6025</v>
      </c>
      <c r="C1526" s="2">
        <f t="shared" si="207"/>
        <v>0</v>
      </c>
      <c r="D1526" s="2">
        <f t="shared" si="208"/>
        <v>0</v>
      </c>
      <c r="E1526" s="2">
        <f t="shared" si="209"/>
        <v>0</v>
      </c>
      <c r="F1526" s="2">
        <f t="shared" si="214"/>
        <v>2.5403479765506949E-2</v>
      </c>
      <c r="G1526" s="2">
        <f t="shared" si="214"/>
        <v>2.8376027510692042E-2</v>
      </c>
      <c r="H1526" s="2">
        <f t="shared" si="211"/>
        <v>0.89524440149118678</v>
      </c>
      <c r="I1526" s="2">
        <f t="shared" si="212"/>
        <v>47.236356471323937</v>
      </c>
    </row>
    <row r="1527" spans="1:9" ht="13.5" x14ac:dyDescent="0.25">
      <c r="A1527" s="3">
        <f>TITRES_STAT!B1530</f>
        <v>44236</v>
      </c>
      <c r="B1527" s="6">
        <f>TITRES_STAT!D1530</f>
        <v>5.6631999999999998</v>
      </c>
      <c r="C1527" s="2">
        <f t="shared" si="207"/>
        <v>6.0699999999999754E-2</v>
      </c>
      <c r="D1527" s="2">
        <f t="shared" si="208"/>
        <v>6.0699999999999754E-2</v>
      </c>
      <c r="E1527" s="2">
        <f t="shared" si="209"/>
        <v>0</v>
      </c>
      <c r="F1527" s="2">
        <f t="shared" si="214"/>
        <v>2.7924659782256438E-2</v>
      </c>
      <c r="G1527" s="2">
        <f t="shared" si="214"/>
        <v>2.6349168402785467E-2</v>
      </c>
      <c r="H1527" s="2">
        <f t="shared" si="211"/>
        <v>1.0597928312342646</v>
      </c>
      <c r="I1527" s="2">
        <f t="shared" si="212"/>
        <v>51.451428277824313</v>
      </c>
    </row>
    <row r="1528" spans="1:9" ht="13.5" x14ac:dyDescent="0.25">
      <c r="A1528" s="3">
        <f>TITRES_STAT!B1531</f>
        <v>44237</v>
      </c>
      <c r="B1528" s="6">
        <f>TITRES_STAT!D1531</f>
        <v>5.5796999999999999</v>
      </c>
      <c r="C1528" s="2">
        <f t="shared" si="207"/>
        <v>-8.3499999999999908E-2</v>
      </c>
      <c r="D1528" s="2">
        <f t="shared" si="208"/>
        <v>0</v>
      </c>
      <c r="E1528" s="2">
        <f t="shared" si="209"/>
        <v>8.3499999999999908E-2</v>
      </c>
      <c r="F1528" s="2">
        <f t="shared" si="214"/>
        <v>2.5930041226380977E-2</v>
      </c>
      <c r="G1528" s="2">
        <f t="shared" si="214"/>
        <v>3.0431370659729357E-2</v>
      </c>
      <c r="H1528" s="2">
        <f t="shared" si="211"/>
        <v>0.8520825932002758</v>
      </c>
      <c r="I1528" s="2">
        <f t="shared" si="212"/>
        <v>46.006727579461433</v>
      </c>
    </row>
    <row r="1529" spans="1:9" ht="13.5" x14ac:dyDescent="0.25">
      <c r="A1529" s="3">
        <f>TITRES_STAT!B1532</f>
        <v>44238</v>
      </c>
      <c r="B1529" s="6">
        <f>TITRES_STAT!D1532</f>
        <v>5.6177000000000001</v>
      </c>
      <c r="C1529" s="2">
        <f t="shared" si="207"/>
        <v>3.8000000000000256E-2</v>
      </c>
      <c r="D1529" s="2">
        <f t="shared" si="208"/>
        <v>3.8000000000000256E-2</v>
      </c>
      <c r="E1529" s="2">
        <f t="shared" si="209"/>
        <v>0</v>
      </c>
      <c r="F1529" s="2">
        <f t="shared" si="214"/>
        <v>2.6792181138782352E-2</v>
      </c>
      <c r="G1529" s="2">
        <f t="shared" si="214"/>
        <v>2.8257701326891545E-2</v>
      </c>
      <c r="H1529" s="2">
        <f t="shared" si="211"/>
        <v>0.94813731764110176</v>
      </c>
      <c r="I1529" s="2">
        <f t="shared" si="212"/>
        <v>48.668916151616664</v>
      </c>
    </row>
    <row r="1530" spans="1:9" ht="13.5" x14ac:dyDescent="0.25">
      <c r="A1530" s="3">
        <f>TITRES_STAT!B1533</f>
        <v>44239</v>
      </c>
      <c r="B1530" s="6">
        <f>TITRES_STAT!D1533</f>
        <v>5.5796999999999999</v>
      </c>
      <c r="C1530" s="2">
        <f t="shared" si="207"/>
        <v>-3.8000000000000256E-2</v>
      </c>
      <c r="D1530" s="2">
        <f t="shared" si="208"/>
        <v>0</v>
      </c>
      <c r="E1530" s="2">
        <f t="shared" si="209"/>
        <v>3.8000000000000256E-2</v>
      </c>
      <c r="F1530" s="2">
        <f t="shared" si="214"/>
        <v>2.4878453914583615E-2</v>
      </c>
      <c r="G1530" s="2">
        <f t="shared" si="214"/>
        <v>2.8953579803542167E-2</v>
      </c>
      <c r="H1530" s="2">
        <f t="shared" si="211"/>
        <v>0.85925312460119341</v>
      </c>
      <c r="I1530" s="2">
        <f t="shared" si="212"/>
        <v>46.214961977568372</v>
      </c>
    </row>
    <row r="1531" spans="1:9" ht="13.5" x14ac:dyDescent="0.25">
      <c r="A1531" s="3">
        <f>TITRES_STAT!B1534</f>
        <v>44242</v>
      </c>
      <c r="B1531" s="6">
        <f>TITRES_STAT!D1534</f>
        <v>5.5796999999999999</v>
      </c>
      <c r="C1531" s="2">
        <f t="shared" si="207"/>
        <v>0</v>
      </c>
      <c r="D1531" s="2">
        <f t="shared" si="208"/>
        <v>0</v>
      </c>
      <c r="E1531" s="2">
        <f t="shared" si="209"/>
        <v>0</v>
      </c>
      <c r="F1531" s="2">
        <f t="shared" si="214"/>
        <v>2.3101421492113357E-2</v>
      </c>
      <c r="G1531" s="2">
        <f t="shared" si="214"/>
        <v>2.6885466960432012E-2</v>
      </c>
      <c r="H1531" s="2">
        <f t="shared" si="211"/>
        <v>0.85925312460119341</v>
      </c>
      <c r="I1531" s="2">
        <f t="shared" si="212"/>
        <v>46.214961977568372</v>
      </c>
    </row>
    <row r="1532" spans="1:9" ht="13.5" x14ac:dyDescent="0.25">
      <c r="A1532" s="3">
        <f>TITRES_STAT!B1535</f>
        <v>44243</v>
      </c>
      <c r="B1532" s="6">
        <f>TITRES_STAT!D1535</f>
        <v>5.5796999999999999</v>
      </c>
      <c r="C1532" s="2">
        <f t="shared" si="207"/>
        <v>0</v>
      </c>
      <c r="D1532" s="2">
        <f t="shared" si="208"/>
        <v>0</v>
      </c>
      <c r="E1532" s="2">
        <f t="shared" si="209"/>
        <v>0</v>
      </c>
      <c r="F1532" s="2">
        <f t="shared" si="214"/>
        <v>2.1451319956962402E-2</v>
      </c>
      <c r="G1532" s="2">
        <f t="shared" si="214"/>
        <v>2.4965076463258296E-2</v>
      </c>
      <c r="H1532" s="2">
        <f t="shared" si="211"/>
        <v>0.85925312460119341</v>
      </c>
      <c r="I1532" s="2">
        <f t="shared" si="212"/>
        <v>46.214961977568372</v>
      </c>
    </row>
    <row r="1533" spans="1:9" ht="13.5" x14ac:dyDescent="0.25">
      <c r="A1533" s="3">
        <f>TITRES_STAT!B1536</f>
        <v>44244</v>
      </c>
      <c r="B1533" s="6">
        <f>TITRES_STAT!D1536</f>
        <v>5.5796999999999999</v>
      </c>
      <c r="C1533" s="2">
        <f t="shared" si="207"/>
        <v>0</v>
      </c>
      <c r="D1533" s="2">
        <f t="shared" si="208"/>
        <v>0</v>
      </c>
      <c r="E1533" s="2">
        <f t="shared" si="209"/>
        <v>0</v>
      </c>
      <c r="F1533" s="2">
        <f t="shared" ref="F1533:G1548" si="215">((F1532*13)+D1533)/14</f>
        <v>1.9919082817179374E-2</v>
      </c>
      <c r="G1533" s="2">
        <f t="shared" si="215"/>
        <v>2.3181856715882704E-2</v>
      </c>
      <c r="H1533" s="2">
        <f t="shared" si="211"/>
        <v>0.85925312460119341</v>
      </c>
      <c r="I1533" s="2">
        <f t="shared" si="212"/>
        <v>46.214961977568372</v>
      </c>
    </row>
    <row r="1534" spans="1:9" ht="13.5" x14ac:dyDescent="0.25">
      <c r="A1534" s="3">
        <f>TITRES_STAT!B1537</f>
        <v>44245</v>
      </c>
      <c r="B1534" s="6">
        <f>TITRES_STAT!D1537</f>
        <v>5.5796999999999999</v>
      </c>
      <c r="C1534" s="2">
        <f t="shared" si="207"/>
        <v>0</v>
      </c>
      <c r="D1534" s="2">
        <f t="shared" si="208"/>
        <v>0</v>
      </c>
      <c r="E1534" s="2">
        <f t="shared" si="209"/>
        <v>0</v>
      </c>
      <c r="F1534" s="2">
        <f t="shared" si="215"/>
        <v>1.8496291187380848E-2</v>
      </c>
      <c r="G1534" s="2">
        <f t="shared" si="215"/>
        <v>2.1526009807605367E-2</v>
      </c>
      <c r="H1534" s="2">
        <f t="shared" si="211"/>
        <v>0.85925312460119352</v>
      </c>
      <c r="I1534" s="2">
        <f t="shared" si="212"/>
        <v>46.214961977568379</v>
      </c>
    </row>
    <row r="1535" spans="1:9" ht="13.5" x14ac:dyDescent="0.25">
      <c r="A1535" s="3">
        <f>TITRES_STAT!B1538</f>
        <v>44246</v>
      </c>
      <c r="B1535" s="6">
        <f>TITRES_STAT!D1538</f>
        <v>5.5720999999999998</v>
      </c>
      <c r="C1535" s="2">
        <f t="shared" si="207"/>
        <v>-7.6000000000000512E-3</v>
      </c>
      <c r="D1535" s="2">
        <f t="shared" si="208"/>
        <v>0</v>
      </c>
      <c r="E1535" s="2">
        <f t="shared" si="209"/>
        <v>7.6000000000000512E-3</v>
      </c>
      <c r="F1535" s="2">
        <f t="shared" si="215"/>
        <v>1.717512753113936E-2</v>
      </c>
      <c r="G1535" s="2">
        <f t="shared" si="215"/>
        <v>2.0531294821347846E-2</v>
      </c>
      <c r="H1535" s="2">
        <f t="shared" si="211"/>
        <v>0.83653406570739808</v>
      </c>
      <c r="I1535" s="2">
        <f t="shared" si="212"/>
        <v>45.549607890620912</v>
      </c>
    </row>
    <row r="1536" spans="1:9" ht="13.5" x14ac:dyDescent="0.25">
      <c r="A1536" s="3">
        <f>TITRES_STAT!B1539</f>
        <v>44249</v>
      </c>
      <c r="B1536" s="6">
        <f>TITRES_STAT!D1539</f>
        <v>5.6101000000000001</v>
      </c>
      <c r="C1536" s="2">
        <f t="shared" si="207"/>
        <v>3.8000000000000256E-2</v>
      </c>
      <c r="D1536" s="2">
        <f t="shared" si="208"/>
        <v>3.8000000000000256E-2</v>
      </c>
      <c r="E1536" s="2">
        <f t="shared" si="209"/>
        <v>0</v>
      </c>
      <c r="F1536" s="2">
        <f t="shared" si="215"/>
        <v>1.8662618421772279E-2</v>
      </c>
      <c r="G1536" s="2">
        <f t="shared" si="215"/>
        <v>1.9064773762680145E-2</v>
      </c>
      <c r="H1536" s="2">
        <f t="shared" si="211"/>
        <v>0.97890584247608037</v>
      </c>
      <c r="I1536" s="2">
        <f t="shared" si="212"/>
        <v>49.467024729748488</v>
      </c>
    </row>
    <row r="1537" spans="1:9" ht="13.5" x14ac:dyDescent="0.25">
      <c r="A1537" s="3">
        <f>TITRES_STAT!B1540</f>
        <v>44250</v>
      </c>
      <c r="B1537" s="6">
        <f>TITRES_STAT!D1540</f>
        <v>5.4507000000000003</v>
      </c>
      <c r="C1537" s="2">
        <f t="shared" si="207"/>
        <v>-0.15939999999999976</v>
      </c>
      <c r="D1537" s="2">
        <f t="shared" si="208"/>
        <v>0</v>
      </c>
      <c r="E1537" s="2">
        <f t="shared" si="209"/>
        <v>0.15939999999999976</v>
      </c>
      <c r="F1537" s="2">
        <f t="shared" si="215"/>
        <v>1.7329574248788546E-2</v>
      </c>
      <c r="G1537" s="2">
        <f t="shared" si="215"/>
        <v>2.9088718493917261E-2</v>
      </c>
      <c r="H1537" s="2">
        <f t="shared" si="211"/>
        <v>0.59574897575540608</v>
      </c>
      <c r="I1537" s="2">
        <f t="shared" si="212"/>
        <v>37.333501998545017</v>
      </c>
    </row>
    <row r="1538" spans="1:9" ht="13.5" x14ac:dyDescent="0.25">
      <c r="A1538" s="3">
        <f>TITRES_STAT!B1541</f>
        <v>44251</v>
      </c>
      <c r="B1538" s="6">
        <f>TITRES_STAT!D1541</f>
        <v>5.6101000000000001</v>
      </c>
      <c r="C1538" s="2">
        <f t="shared" si="207"/>
        <v>0.15939999999999976</v>
      </c>
      <c r="D1538" s="2">
        <f t="shared" si="208"/>
        <v>0.15939999999999976</v>
      </c>
      <c r="E1538" s="2">
        <f t="shared" si="209"/>
        <v>0</v>
      </c>
      <c r="F1538" s="2">
        <f t="shared" si="215"/>
        <v>2.7477461802446489E-2</v>
      </c>
      <c r="G1538" s="2">
        <f t="shared" si="215"/>
        <v>2.7010952887208887E-2</v>
      </c>
      <c r="H1538" s="2">
        <f t="shared" si="211"/>
        <v>1.0172711017336422</v>
      </c>
      <c r="I1538" s="2">
        <f t="shared" si="212"/>
        <v>50.428080829562255</v>
      </c>
    </row>
    <row r="1539" spans="1:9" ht="13.5" x14ac:dyDescent="0.25">
      <c r="A1539" s="3">
        <f>TITRES_STAT!B1542</f>
        <v>44252</v>
      </c>
      <c r="B1539" s="6">
        <f>TITRES_STAT!D1542</f>
        <v>5.6177000000000001</v>
      </c>
      <c r="C1539" s="2">
        <f t="shared" ref="C1539:C1602" si="216">B1539-B1538</f>
        <v>7.6000000000000512E-3</v>
      </c>
      <c r="D1539" s="2">
        <f t="shared" ref="D1539:D1602" si="217">IF(C1539&gt;0,C1539,0)</f>
        <v>7.6000000000000512E-3</v>
      </c>
      <c r="E1539" s="2">
        <f t="shared" ref="E1539:E1602" si="218">IF(C1539&lt;0,-C1539,0)</f>
        <v>0</v>
      </c>
      <c r="F1539" s="2">
        <f t="shared" si="215"/>
        <v>2.6057643102271742E-2</v>
      </c>
      <c r="G1539" s="2">
        <f t="shared" si="215"/>
        <v>2.5081599109551107E-2</v>
      </c>
      <c r="H1539" s="2">
        <f t="shared" si="211"/>
        <v>1.038914743372521</v>
      </c>
      <c r="I1539" s="2">
        <f t="shared" si="212"/>
        <v>50.954300406601433</v>
      </c>
    </row>
    <row r="1540" spans="1:9" ht="13.5" x14ac:dyDescent="0.25">
      <c r="A1540" s="3">
        <f>TITRES_STAT!B1543</f>
        <v>44253</v>
      </c>
      <c r="B1540" s="6">
        <f>TITRES_STAT!D1543</f>
        <v>5.4659000000000004</v>
      </c>
      <c r="C1540" s="2">
        <f t="shared" si="216"/>
        <v>-0.15179999999999971</v>
      </c>
      <c r="D1540" s="2">
        <f t="shared" si="217"/>
        <v>0</v>
      </c>
      <c r="E1540" s="2">
        <f t="shared" si="218"/>
        <v>0.15179999999999971</v>
      </c>
      <c r="F1540" s="2">
        <f t="shared" si="215"/>
        <v>2.4196382880680902E-2</v>
      </c>
      <c r="G1540" s="2">
        <f t="shared" si="215"/>
        <v>3.4132913458868867E-2</v>
      </c>
      <c r="H1540" s="2">
        <f t="shared" si="211"/>
        <v>0.70888712473484672</v>
      </c>
      <c r="I1540" s="2">
        <f t="shared" si="212"/>
        <v>41.48238432335539</v>
      </c>
    </row>
    <row r="1541" spans="1:9" ht="13.5" x14ac:dyDescent="0.25">
      <c r="A1541" s="3">
        <f>TITRES_STAT!B1544</f>
        <v>44256</v>
      </c>
      <c r="B1541" s="6">
        <f>TITRES_STAT!D1544</f>
        <v>5.6177000000000001</v>
      </c>
      <c r="C1541" s="2">
        <f t="shared" si="216"/>
        <v>0.15179999999999971</v>
      </c>
      <c r="D1541" s="2">
        <f t="shared" si="217"/>
        <v>0.15179999999999971</v>
      </c>
      <c r="E1541" s="2">
        <f t="shared" si="218"/>
        <v>0</v>
      </c>
      <c r="F1541" s="2">
        <f t="shared" si="215"/>
        <v>3.3310926960632245E-2</v>
      </c>
      <c r="G1541" s="2">
        <f t="shared" si="215"/>
        <v>3.1694848211806806E-2</v>
      </c>
      <c r="H1541" s="2">
        <f t="shared" si="211"/>
        <v>1.0509886886987339</v>
      </c>
      <c r="I1541" s="2">
        <f t="shared" si="212"/>
        <v>51.24302705762566</v>
      </c>
    </row>
    <row r="1542" spans="1:9" ht="13.5" x14ac:dyDescent="0.25">
      <c r="A1542" s="3">
        <f>TITRES_STAT!B1545</f>
        <v>44257</v>
      </c>
      <c r="B1542" s="6">
        <f>TITRES_STAT!D1545</f>
        <v>5.6555999999999997</v>
      </c>
      <c r="C1542" s="2">
        <f t="shared" si="216"/>
        <v>3.7899999999999601E-2</v>
      </c>
      <c r="D1542" s="2">
        <f t="shared" si="217"/>
        <v>3.7899999999999601E-2</v>
      </c>
      <c r="E1542" s="2">
        <f t="shared" si="218"/>
        <v>0</v>
      </c>
      <c r="F1542" s="2">
        <f t="shared" si="215"/>
        <v>3.3638717892015627E-2</v>
      </c>
      <c r="G1542" s="2">
        <f t="shared" si="215"/>
        <v>2.9430930482392034E-2</v>
      </c>
      <c r="H1542" s="2">
        <f t="shared" si="211"/>
        <v>1.1429716064240998</v>
      </c>
      <c r="I1542" s="2">
        <f t="shared" si="212"/>
        <v>53.33582596231107</v>
      </c>
    </row>
    <row r="1543" spans="1:9" ht="13.5" x14ac:dyDescent="0.25">
      <c r="A1543" s="3">
        <f>TITRES_STAT!B1546</f>
        <v>44258</v>
      </c>
      <c r="B1543" s="6">
        <f>TITRES_STAT!D1546</f>
        <v>5.6025</v>
      </c>
      <c r="C1543" s="2">
        <f t="shared" si="216"/>
        <v>-5.3099999999999703E-2</v>
      </c>
      <c r="D1543" s="2">
        <f t="shared" si="217"/>
        <v>0</v>
      </c>
      <c r="E1543" s="2">
        <f t="shared" si="218"/>
        <v>5.3099999999999703E-2</v>
      </c>
      <c r="F1543" s="2">
        <f t="shared" si="215"/>
        <v>3.1235952328300225E-2</v>
      </c>
      <c r="G1543" s="2">
        <f t="shared" si="215"/>
        <v>3.1121578305078296E-2</v>
      </c>
      <c r="H1543" s="2">
        <f t="shared" si="211"/>
        <v>1.0036750714279572</v>
      </c>
      <c r="I1543" s="2">
        <f t="shared" si="212"/>
        <v>50.091708268480332</v>
      </c>
    </row>
    <row r="1544" spans="1:9" ht="13.5" x14ac:dyDescent="0.25">
      <c r="A1544" s="3">
        <f>TITRES_STAT!B1547</f>
        <v>44259</v>
      </c>
      <c r="B1544" s="6">
        <f>TITRES_STAT!D1547</f>
        <v>5.4659000000000004</v>
      </c>
      <c r="C1544" s="2">
        <f t="shared" si="216"/>
        <v>-0.13659999999999961</v>
      </c>
      <c r="D1544" s="2">
        <f t="shared" si="217"/>
        <v>0</v>
      </c>
      <c r="E1544" s="2">
        <f t="shared" si="218"/>
        <v>0.13659999999999961</v>
      </c>
      <c r="F1544" s="2">
        <f t="shared" si="215"/>
        <v>2.900481287627878E-2</v>
      </c>
      <c r="G1544" s="2">
        <f t="shared" si="215"/>
        <v>3.8655751283286958E-2</v>
      </c>
      <c r="H1544" s="2">
        <f t="shared" si="211"/>
        <v>0.75033628666840013</v>
      </c>
      <c r="I1544" s="2">
        <f t="shared" si="212"/>
        <v>42.868121536610225</v>
      </c>
    </row>
    <row r="1545" spans="1:9" ht="13.5" x14ac:dyDescent="0.25">
      <c r="A1545" s="3">
        <f>TITRES_STAT!B1548</f>
        <v>44260</v>
      </c>
      <c r="B1545" s="6">
        <f>TITRES_STAT!D1548</f>
        <v>5.5796999999999999</v>
      </c>
      <c r="C1545" s="2">
        <f t="shared" si="216"/>
        <v>0.11379999999999946</v>
      </c>
      <c r="D1545" s="2">
        <f t="shared" si="217"/>
        <v>0.11379999999999946</v>
      </c>
      <c r="E1545" s="2">
        <f t="shared" si="218"/>
        <v>0</v>
      </c>
      <c r="F1545" s="2">
        <f t="shared" si="215"/>
        <v>3.5061611956544544E-2</v>
      </c>
      <c r="G1545" s="2">
        <f t="shared" si="215"/>
        <v>3.5894626191623605E-2</v>
      </c>
      <c r="H1545" s="2">
        <f t="shared" si="211"/>
        <v>0.97679278701407812</v>
      </c>
      <c r="I1545" s="2">
        <f t="shared" si="212"/>
        <v>49.413008456466088</v>
      </c>
    </row>
    <row r="1546" spans="1:9" ht="13.5" x14ac:dyDescent="0.25">
      <c r="A1546" s="3">
        <f>TITRES_STAT!B1549</f>
        <v>44263</v>
      </c>
      <c r="B1546" s="6">
        <f>TITRES_STAT!D1549</f>
        <v>5.5796999999999999</v>
      </c>
      <c r="C1546" s="2">
        <f t="shared" si="216"/>
        <v>0</v>
      </c>
      <c r="D1546" s="2">
        <f t="shared" si="217"/>
        <v>0</v>
      </c>
      <c r="E1546" s="2">
        <f t="shared" si="218"/>
        <v>0</v>
      </c>
      <c r="F1546" s="2">
        <f t="shared" si="215"/>
        <v>3.2557211102505652E-2</v>
      </c>
      <c r="G1546" s="2">
        <f t="shared" si="215"/>
        <v>3.3330724320793349E-2</v>
      </c>
      <c r="H1546" s="2">
        <f t="shared" si="211"/>
        <v>0.97679278701407812</v>
      </c>
      <c r="I1546" s="2">
        <f t="shared" si="212"/>
        <v>49.413008456466088</v>
      </c>
    </row>
    <row r="1547" spans="1:9" ht="13.5" x14ac:dyDescent="0.25">
      <c r="A1547" s="3">
        <f>TITRES_STAT!B1550</f>
        <v>44264</v>
      </c>
      <c r="B1547" s="6">
        <f>TITRES_STAT!D1550</f>
        <v>5.5720999999999998</v>
      </c>
      <c r="C1547" s="2">
        <f t="shared" si="216"/>
        <v>-7.6000000000000512E-3</v>
      </c>
      <c r="D1547" s="2">
        <f t="shared" si="217"/>
        <v>0</v>
      </c>
      <c r="E1547" s="2">
        <f t="shared" si="218"/>
        <v>7.6000000000000512E-3</v>
      </c>
      <c r="F1547" s="2">
        <f t="shared" si="215"/>
        <v>3.023169602375525E-2</v>
      </c>
      <c r="G1547" s="2">
        <f t="shared" si="215"/>
        <v>3.1492815440736684E-2</v>
      </c>
      <c r="H1547" s="2">
        <f t="shared" si="211"/>
        <v>0.95995532951461215</v>
      </c>
      <c r="I1547" s="2">
        <f t="shared" si="212"/>
        <v>48.978429000846027</v>
      </c>
    </row>
    <row r="1548" spans="1:9" ht="13.5" x14ac:dyDescent="0.25">
      <c r="A1548" s="3">
        <f>TITRES_STAT!B1551</f>
        <v>44265</v>
      </c>
      <c r="B1548" s="6">
        <f>TITRES_STAT!D1551</f>
        <v>5.5796999999999999</v>
      </c>
      <c r="C1548" s="2">
        <f t="shared" si="216"/>
        <v>7.6000000000000512E-3</v>
      </c>
      <c r="D1548" s="2">
        <f t="shared" si="217"/>
        <v>7.6000000000000512E-3</v>
      </c>
      <c r="E1548" s="2">
        <f t="shared" si="218"/>
        <v>0</v>
      </c>
      <c r="F1548" s="2">
        <f t="shared" si="215"/>
        <v>2.8615146307772735E-2</v>
      </c>
      <c r="G1548" s="2">
        <f t="shared" si="215"/>
        <v>2.9243328623541207E-2</v>
      </c>
      <c r="H1548" s="2">
        <f t="shared" si="211"/>
        <v>0.97851878204922338</v>
      </c>
      <c r="I1548" s="2">
        <f t="shared" si="212"/>
        <v>49.45713889234532</v>
      </c>
    </row>
    <row r="1549" spans="1:9" ht="13.5" x14ac:dyDescent="0.25">
      <c r="A1549" s="3">
        <f>TITRES_STAT!B1552</f>
        <v>44266</v>
      </c>
      <c r="B1549" s="6">
        <f>TITRES_STAT!D1552</f>
        <v>5.5796999999999999</v>
      </c>
      <c r="C1549" s="2">
        <f t="shared" si="216"/>
        <v>0</v>
      </c>
      <c r="D1549" s="2">
        <f t="shared" si="217"/>
        <v>0</v>
      </c>
      <c r="E1549" s="2">
        <f t="shared" si="218"/>
        <v>0</v>
      </c>
      <c r="F1549" s="2">
        <f t="shared" ref="F1549:G1564" si="219">((F1548*13)+D1549)/14</f>
        <v>2.6571207285788968E-2</v>
      </c>
      <c r="G1549" s="2">
        <f t="shared" si="219"/>
        <v>2.7154519436145406E-2</v>
      </c>
      <c r="H1549" s="2">
        <f t="shared" si="211"/>
        <v>0.97851878204922338</v>
      </c>
      <c r="I1549" s="2">
        <f t="shared" si="212"/>
        <v>49.45713889234532</v>
      </c>
    </row>
    <row r="1550" spans="1:9" ht="13.5" x14ac:dyDescent="0.25">
      <c r="A1550" s="3">
        <f>TITRES_STAT!B1553</f>
        <v>44267</v>
      </c>
      <c r="B1550" s="6">
        <f>TITRES_STAT!D1553</f>
        <v>5.5418000000000003</v>
      </c>
      <c r="C1550" s="2">
        <f t="shared" si="216"/>
        <v>-3.7899999999999601E-2</v>
      </c>
      <c r="D1550" s="2">
        <f t="shared" si="217"/>
        <v>0</v>
      </c>
      <c r="E1550" s="2">
        <f t="shared" si="218"/>
        <v>3.7899999999999601E-2</v>
      </c>
      <c r="F1550" s="2">
        <f t="shared" si="219"/>
        <v>2.4673263908232611E-2</v>
      </c>
      <c r="G1550" s="2">
        <f t="shared" si="219"/>
        <v>2.7922053762134993E-2</v>
      </c>
      <c r="H1550" s="2">
        <f t="shared" si="211"/>
        <v>0.88364789060366133</v>
      </c>
      <c r="I1550" s="2">
        <f t="shared" si="212"/>
        <v>46.911521787677344</v>
      </c>
    </row>
    <row r="1551" spans="1:9" ht="13.5" x14ac:dyDescent="0.25">
      <c r="A1551" s="3">
        <f>TITRES_STAT!B1554</f>
        <v>44270</v>
      </c>
      <c r="B1551" s="6">
        <f>TITRES_STAT!D1554</f>
        <v>5.5418000000000003</v>
      </c>
      <c r="C1551" s="2">
        <f t="shared" si="216"/>
        <v>0</v>
      </c>
      <c r="D1551" s="2">
        <f t="shared" si="217"/>
        <v>0</v>
      </c>
      <c r="E1551" s="2">
        <f t="shared" si="218"/>
        <v>0</v>
      </c>
      <c r="F1551" s="2">
        <f t="shared" si="219"/>
        <v>2.2910887914787424E-2</v>
      </c>
      <c r="G1551" s="2">
        <f t="shared" si="219"/>
        <v>2.5927621350553924E-2</v>
      </c>
      <c r="H1551" s="2">
        <f t="shared" si="211"/>
        <v>0.88364789060366122</v>
      </c>
      <c r="I1551" s="2">
        <f t="shared" si="212"/>
        <v>46.911521787677344</v>
      </c>
    </row>
    <row r="1552" spans="1:9" ht="13.5" x14ac:dyDescent="0.25">
      <c r="A1552" s="3">
        <f>TITRES_STAT!B1555</f>
        <v>44271</v>
      </c>
      <c r="B1552" s="6">
        <f>TITRES_STAT!D1555</f>
        <v>5.5418000000000003</v>
      </c>
      <c r="C1552" s="2">
        <f t="shared" si="216"/>
        <v>0</v>
      </c>
      <c r="D1552" s="2">
        <f t="shared" si="217"/>
        <v>0</v>
      </c>
      <c r="E1552" s="2">
        <f t="shared" si="218"/>
        <v>0</v>
      </c>
      <c r="F1552" s="2">
        <f t="shared" si="219"/>
        <v>2.1274395920874038E-2</v>
      </c>
      <c r="G1552" s="2">
        <f t="shared" si="219"/>
        <v>2.4075648396942928E-2</v>
      </c>
      <c r="H1552" s="2">
        <f t="shared" si="211"/>
        <v>0.88364789060366133</v>
      </c>
      <c r="I1552" s="2">
        <f t="shared" si="212"/>
        <v>46.911521787677344</v>
      </c>
    </row>
    <row r="1553" spans="1:9" ht="13.5" x14ac:dyDescent="0.25">
      <c r="A1553" s="3">
        <f>TITRES_STAT!B1556</f>
        <v>44272</v>
      </c>
      <c r="B1553" s="6">
        <f>TITRES_STAT!D1556</f>
        <v>5.5418000000000003</v>
      </c>
      <c r="C1553" s="2">
        <f t="shared" si="216"/>
        <v>0</v>
      </c>
      <c r="D1553" s="2">
        <f t="shared" si="217"/>
        <v>0</v>
      </c>
      <c r="E1553" s="2">
        <f t="shared" si="218"/>
        <v>0</v>
      </c>
      <c r="F1553" s="2">
        <f t="shared" si="219"/>
        <v>1.9754796212240178E-2</v>
      </c>
      <c r="G1553" s="2">
        <f t="shared" si="219"/>
        <v>2.2355959225732719E-2</v>
      </c>
      <c r="H1553" s="2">
        <f t="shared" ref="H1553:H1616" si="220">F1553/G1553</f>
        <v>0.88364789060366133</v>
      </c>
      <c r="I1553" s="2">
        <f t="shared" ref="I1553:I1616" si="221">IF(G1553=0,100,100-(100/(1+H1553)))</f>
        <v>46.911521787677344</v>
      </c>
    </row>
    <row r="1554" spans="1:9" ht="13.5" x14ac:dyDescent="0.25">
      <c r="A1554" s="3">
        <f>TITRES_STAT!B1557</f>
        <v>44273</v>
      </c>
      <c r="B1554" s="6">
        <f>TITRES_STAT!D1557</f>
        <v>5.5038</v>
      </c>
      <c r="C1554" s="2">
        <f t="shared" si="216"/>
        <v>-3.8000000000000256E-2</v>
      </c>
      <c r="D1554" s="2">
        <f t="shared" si="217"/>
        <v>0</v>
      </c>
      <c r="E1554" s="2">
        <f t="shared" si="218"/>
        <v>3.8000000000000256E-2</v>
      </c>
      <c r="F1554" s="2">
        <f t="shared" si="219"/>
        <v>1.8343739339937309E-2</v>
      </c>
      <c r="G1554" s="2">
        <f t="shared" si="219"/>
        <v>2.3473390709608973E-2</v>
      </c>
      <c r="H1554" s="2">
        <f t="shared" si="220"/>
        <v>0.78146951869327463</v>
      </c>
      <c r="I1554" s="2">
        <f t="shared" si="221"/>
        <v>43.866566926527611</v>
      </c>
    </row>
    <row r="1555" spans="1:9" ht="13.5" x14ac:dyDescent="0.25">
      <c r="A1555" s="3">
        <f>TITRES_STAT!B1558</f>
        <v>44274</v>
      </c>
      <c r="B1555" s="6">
        <f>TITRES_STAT!D1558</f>
        <v>5.5342000000000002</v>
      </c>
      <c r="C1555" s="2">
        <f t="shared" si="216"/>
        <v>3.0400000000000205E-2</v>
      </c>
      <c r="D1555" s="2">
        <f t="shared" si="217"/>
        <v>3.0400000000000205E-2</v>
      </c>
      <c r="E1555" s="2">
        <f t="shared" si="218"/>
        <v>0</v>
      </c>
      <c r="F1555" s="2">
        <f t="shared" si="219"/>
        <v>1.9204900815656088E-2</v>
      </c>
      <c r="G1555" s="2">
        <f t="shared" si="219"/>
        <v>2.1796719944636906E-2</v>
      </c>
      <c r="H1555" s="2">
        <f t="shared" si="220"/>
        <v>0.88109132311815863</v>
      </c>
      <c r="I1555" s="2">
        <f t="shared" si="221"/>
        <v>46.839369906700369</v>
      </c>
    </row>
    <row r="1556" spans="1:9" ht="13.5" x14ac:dyDescent="0.25">
      <c r="A1556" s="3">
        <f>TITRES_STAT!B1559</f>
        <v>44277</v>
      </c>
      <c r="B1556" s="6">
        <f>TITRES_STAT!D1559</f>
        <v>5.5342000000000002</v>
      </c>
      <c r="C1556" s="2">
        <f t="shared" si="216"/>
        <v>0</v>
      </c>
      <c r="D1556" s="2">
        <f t="shared" si="217"/>
        <v>0</v>
      </c>
      <c r="E1556" s="2">
        <f t="shared" si="218"/>
        <v>0</v>
      </c>
      <c r="F1556" s="2">
        <f t="shared" si="219"/>
        <v>1.7833122185966367E-2</v>
      </c>
      <c r="G1556" s="2">
        <f t="shared" si="219"/>
        <v>2.0239811377162843E-2</v>
      </c>
      <c r="H1556" s="2">
        <f t="shared" si="220"/>
        <v>0.88109132311815852</v>
      </c>
      <c r="I1556" s="2">
        <f t="shared" si="221"/>
        <v>46.839369906700369</v>
      </c>
    </row>
    <row r="1557" spans="1:9" ht="13.5" x14ac:dyDescent="0.25">
      <c r="A1557" s="3">
        <f>TITRES_STAT!B1560</f>
        <v>44278</v>
      </c>
      <c r="B1557" s="6">
        <f>TITRES_STAT!D1560</f>
        <v>5.4659000000000004</v>
      </c>
      <c r="C1557" s="2">
        <f t="shared" si="216"/>
        <v>-6.8299999999999805E-2</v>
      </c>
      <c r="D1557" s="2">
        <f t="shared" si="217"/>
        <v>0</v>
      </c>
      <c r="E1557" s="2">
        <f t="shared" si="218"/>
        <v>6.8299999999999805E-2</v>
      </c>
      <c r="F1557" s="2">
        <f t="shared" si="219"/>
        <v>1.6559327744111625E-2</v>
      </c>
      <c r="G1557" s="2">
        <f t="shared" si="219"/>
        <v>2.3672681993079769E-2</v>
      </c>
      <c r="H1557" s="2">
        <f t="shared" si="220"/>
        <v>0.69951211058182639</v>
      </c>
      <c r="I1557" s="2">
        <f t="shared" si="221"/>
        <v>41.159583755031257</v>
      </c>
    </row>
    <row r="1558" spans="1:9" ht="13.5" x14ac:dyDescent="0.25">
      <c r="A1558" s="3">
        <f>TITRES_STAT!B1561</f>
        <v>44279</v>
      </c>
      <c r="B1558" s="6">
        <f>TITRES_STAT!D1561</f>
        <v>5.4659000000000004</v>
      </c>
      <c r="C1558" s="2">
        <f t="shared" si="216"/>
        <v>0</v>
      </c>
      <c r="D1558" s="2">
        <f t="shared" si="217"/>
        <v>0</v>
      </c>
      <c r="E1558" s="2">
        <f t="shared" si="218"/>
        <v>0</v>
      </c>
      <c r="F1558" s="2">
        <f t="shared" si="219"/>
        <v>1.5376518619532223E-2</v>
      </c>
      <c r="G1558" s="2">
        <f t="shared" si="219"/>
        <v>2.1981776136431212E-2</v>
      </c>
      <c r="H1558" s="2">
        <f t="shared" si="220"/>
        <v>0.69951211058182639</v>
      </c>
      <c r="I1558" s="2">
        <f t="shared" si="221"/>
        <v>41.159583755031257</v>
      </c>
    </row>
    <row r="1559" spans="1:9" ht="13.5" x14ac:dyDescent="0.25">
      <c r="A1559" s="3">
        <f>TITRES_STAT!B1562</f>
        <v>44280</v>
      </c>
      <c r="B1559" s="6">
        <f>TITRES_STAT!D1562</f>
        <v>5.4734999999999996</v>
      </c>
      <c r="C1559" s="2">
        <f t="shared" si="216"/>
        <v>7.599999999999163E-3</v>
      </c>
      <c r="D1559" s="2">
        <f t="shared" si="217"/>
        <v>7.599999999999163E-3</v>
      </c>
      <c r="E1559" s="2">
        <f t="shared" si="218"/>
        <v>0</v>
      </c>
      <c r="F1559" s="2">
        <f t="shared" si="219"/>
        <v>1.482105300385129E-2</v>
      </c>
      <c r="G1559" s="2">
        <f t="shared" si="219"/>
        <v>2.041164926954327E-2</v>
      </c>
      <c r="H1559" s="2">
        <f t="shared" si="220"/>
        <v>0.72610756769988949</v>
      </c>
      <c r="I1559" s="2">
        <f t="shared" si="221"/>
        <v>42.066182970708958</v>
      </c>
    </row>
    <row r="1560" spans="1:9" ht="13.5" x14ac:dyDescent="0.25">
      <c r="A1560" s="3">
        <f>TITRES_STAT!B1563</f>
        <v>44281</v>
      </c>
      <c r="B1560" s="6">
        <f>TITRES_STAT!D1563</f>
        <v>5.4734999999999996</v>
      </c>
      <c r="C1560" s="2">
        <f t="shared" si="216"/>
        <v>0</v>
      </c>
      <c r="D1560" s="2">
        <f t="shared" si="217"/>
        <v>0</v>
      </c>
      <c r="E1560" s="2">
        <f t="shared" si="218"/>
        <v>0</v>
      </c>
      <c r="F1560" s="2">
        <f t="shared" si="219"/>
        <v>1.3762406360719055E-2</v>
      </c>
      <c r="G1560" s="2">
        <f t="shared" si="219"/>
        <v>1.8953674321718749E-2</v>
      </c>
      <c r="H1560" s="2">
        <f t="shared" si="220"/>
        <v>0.7261075676998896</v>
      </c>
      <c r="I1560" s="2">
        <f t="shared" si="221"/>
        <v>42.066182970708958</v>
      </c>
    </row>
    <row r="1561" spans="1:9" ht="13.5" x14ac:dyDescent="0.25">
      <c r="A1561" s="3">
        <f>TITRES_STAT!B1564</f>
        <v>44284</v>
      </c>
      <c r="B1561" s="6">
        <f>TITRES_STAT!D1564</f>
        <v>5.4734999999999996</v>
      </c>
      <c r="C1561" s="2">
        <f t="shared" si="216"/>
        <v>0</v>
      </c>
      <c r="D1561" s="2">
        <f t="shared" si="217"/>
        <v>0</v>
      </c>
      <c r="E1561" s="2">
        <f t="shared" si="218"/>
        <v>0</v>
      </c>
      <c r="F1561" s="2">
        <f t="shared" si="219"/>
        <v>1.2779377334953409E-2</v>
      </c>
      <c r="G1561" s="2">
        <f t="shared" si="219"/>
        <v>1.7599840441595981E-2</v>
      </c>
      <c r="H1561" s="2">
        <f t="shared" si="220"/>
        <v>0.7261075676998896</v>
      </c>
      <c r="I1561" s="2">
        <f t="shared" si="221"/>
        <v>42.066182970708958</v>
      </c>
    </row>
    <row r="1562" spans="1:9" ht="13.5" x14ac:dyDescent="0.25">
      <c r="A1562" s="3">
        <f>TITRES_STAT!B1565</f>
        <v>44285</v>
      </c>
      <c r="B1562" s="6">
        <f>TITRES_STAT!D1565</f>
        <v>5.4962</v>
      </c>
      <c r="C1562" s="2">
        <f t="shared" si="216"/>
        <v>2.2700000000000387E-2</v>
      </c>
      <c r="D1562" s="2">
        <f t="shared" si="217"/>
        <v>2.2700000000000387E-2</v>
      </c>
      <c r="E1562" s="2">
        <f t="shared" si="218"/>
        <v>0</v>
      </c>
      <c r="F1562" s="2">
        <f t="shared" si="219"/>
        <v>1.3487993239599622E-2</v>
      </c>
      <c r="G1562" s="2">
        <f t="shared" si="219"/>
        <v>1.6342708981481983E-2</v>
      </c>
      <c r="H1562" s="2">
        <f t="shared" si="220"/>
        <v>0.82532175387097351</v>
      </c>
      <c r="I1562" s="2">
        <f t="shared" si="221"/>
        <v>45.21513821443849</v>
      </c>
    </row>
    <row r="1563" spans="1:9" ht="13.5" x14ac:dyDescent="0.25">
      <c r="A1563" s="3">
        <f>TITRES_STAT!B1566</f>
        <v>44286</v>
      </c>
      <c r="B1563" s="6">
        <f>TITRES_STAT!D1566</f>
        <v>5.4962</v>
      </c>
      <c r="C1563" s="2">
        <f t="shared" si="216"/>
        <v>0</v>
      </c>
      <c r="D1563" s="2">
        <f t="shared" si="217"/>
        <v>0</v>
      </c>
      <c r="E1563" s="2">
        <f t="shared" si="218"/>
        <v>0</v>
      </c>
      <c r="F1563" s="2">
        <f t="shared" si="219"/>
        <v>1.2524565151056792E-2</v>
      </c>
      <c r="G1563" s="2">
        <f t="shared" si="219"/>
        <v>1.5175372625661843E-2</v>
      </c>
      <c r="H1563" s="2">
        <f t="shared" si="220"/>
        <v>0.82532175387097351</v>
      </c>
      <c r="I1563" s="2">
        <f t="shared" si="221"/>
        <v>45.21513821443849</v>
      </c>
    </row>
    <row r="1564" spans="1:9" ht="13.5" x14ac:dyDescent="0.25">
      <c r="A1564" s="3">
        <f>TITRES_STAT!B1567</f>
        <v>44287</v>
      </c>
      <c r="B1564" s="6">
        <f>TITRES_STAT!D1567</f>
        <v>5.5038</v>
      </c>
      <c r="C1564" s="2">
        <f t="shared" si="216"/>
        <v>7.6000000000000512E-3</v>
      </c>
      <c r="D1564" s="2">
        <f t="shared" si="217"/>
        <v>7.6000000000000512E-3</v>
      </c>
      <c r="E1564" s="2">
        <f t="shared" si="218"/>
        <v>0</v>
      </c>
      <c r="F1564" s="2">
        <f t="shared" si="219"/>
        <v>1.2172810497409882E-2</v>
      </c>
      <c r="G1564" s="2">
        <f t="shared" si="219"/>
        <v>1.4091417438114569E-2</v>
      </c>
      <c r="H1564" s="2">
        <f t="shared" si="220"/>
        <v>0.86384570969310548</v>
      </c>
      <c r="I1564" s="2">
        <f t="shared" si="221"/>
        <v>46.347490309986199</v>
      </c>
    </row>
    <row r="1565" spans="1:9" ht="13.5" x14ac:dyDescent="0.25">
      <c r="A1565" s="3">
        <f>TITRES_STAT!B1568</f>
        <v>44288</v>
      </c>
      <c r="B1565" s="6">
        <f>TITRES_STAT!D1568</f>
        <v>5.5720999999999998</v>
      </c>
      <c r="C1565" s="2">
        <f t="shared" si="216"/>
        <v>6.8299999999999805E-2</v>
      </c>
      <c r="D1565" s="2">
        <f t="shared" si="217"/>
        <v>6.8299999999999805E-2</v>
      </c>
      <c r="E1565" s="2">
        <f t="shared" si="218"/>
        <v>0</v>
      </c>
      <c r="F1565" s="2">
        <f t="shared" ref="F1565:G1580" si="222">((F1564*13)+D1565)/14</f>
        <v>1.6181895461880591E-2</v>
      </c>
      <c r="G1565" s="2">
        <f t="shared" si="222"/>
        <v>1.3084887621106387E-2</v>
      </c>
      <c r="H1565" s="2">
        <f t="shared" si="220"/>
        <v>1.2366858570323997</v>
      </c>
      <c r="I1565" s="2">
        <f t="shared" si="221"/>
        <v>55.290994626899256</v>
      </c>
    </row>
    <row r="1566" spans="1:9" ht="13.5" x14ac:dyDescent="0.25">
      <c r="A1566" s="3">
        <f>TITRES_STAT!B1569</f>
        <v>44291</v>
      </c>
      <c r="B1566" s="6">
        <f>TITRES_STAT!D1569</f>
        <v>5.5720999999999998</v>
      </c>
      <c r="C1566" s="2">
        <f t="shared" si="216"/>
        <v>0</v>
      </c>
      <c r="D1566" s="2">
        <f t="shared" si="217"/>
        <v>0</v>
      </c>
      <c r="E1566" s="2">
        <f t="shared" si="218"/>
        <v>0</v>
      </c>
      <c r="F1566" s="2">
        <f t="shared" si="222"/>
        <v>1.5026045786031977E-2</v>
      </c>
      <c r="G1566" s="2">
        <f t="shared" si="222"/>
        <v>1.2150252791027358E-2</v>
      </c>
      <c r="H1566" s="2">
        <f t="shared" si="220"/>
        <v>1.2366858570324</v>
      </c>
      <c r="I1566" s="2">
        <f t="shared" si="221"/>
        <v>55.290994626899263</v>
      </c>
    </row>
    <row r="1567" spans="1:9" ht="13.5" x14ac:dyDescent="0.25">
      <c r="A1567" s="3">
        <f>TITRES_STAT!B1570</f>
        <v>44292</v>
      </c>
      <c r="B1567" s="6">
        <f>TITRES_STAT!D1570</f>
        <v>5.8151000000000002</v>
      </c>
      <c r="C1567" s="2">
        <f t="shared" si="216"/>
        <v>0.24300000000000033</v>
      </c>
      <c r="D1567" s="2">
        <f t="shared" si="217"/>
        <v>0.24300000000000033</v>
      </c>
      <c r="E1567" s="2">
        <f t="shared" si="218"/>
        <v>0</v>
      </c>
      <c r="F1567" s="2">
        <f t="shared" si="222"/>
        <v>3.1309899658458283E-2</v>
      </c>
      <c r="G1567" s="2">
        <f t="shared" si="222"/>
        <v>1.1282377591668263E-2</v>
      </c>
      <c r="H1567" s="2">
        <f t="shared" si="220"/>
        <v>2.7751153871662488</v>
      </c>
      <c r="I1567" s="2">
        <f t="shared" si="221"/>
        <v>73.510743449072706</v>
      </c>
    </row>
    <row r="1568" spans="1:9" ht="13.5" x14ac:dyDescent="0.25">
      <c r="A1568" s="3">
        <f>TITRES_STAT!B1571</f>
        <v>44293</v>
      </c>
      <c r="B1568" s="6">
        <f>TITRES_STAT!D1571</f>
        <v>5.6707999999999998</v>
      </c>
      <c r="C1568" s="2">
        <f t="shared" si="216"/>
        <v>-0.14430000000000032</v>
      </c>
      <c r="D1568" s="2">
        <f t="shared" si="217"/>
        <v>0</v>
      </c>
      <c r="E1568" s="2">
        <f t="shared" si="218"/>
        <v>0.14430000000000032</v>
      </c>
      <c r="F1568" s="2">
        <f t="shared" si="222"/>
        <v>2.9073478254282692E-2</v>
      </c>
      <c r="G1568" s="2">
        <f t="shared" si="222"/>
        <v>2.0783636335120554E-2</v>
      </c>
      <c r="H1568" s="2">
        <f t="shared" si="220"/>
        <v>1.3988638843316277</v>
      </c>
      <c r="I1568" s="2">
        <f t="shared" si="221"/>
        <v>58.313599761471238</v>
      </c>
    </row>
    <row r="1569" spans="1:9" ht="13.5" x14ac:dyDescent="0.25">
      <c r="A1569" s="3">
        <f>TITRES_STAT!B1572</f>
        <v>44294</v>
      </c>
      <c r="B1569" s="6">
        <f>TITRES_STAT!D1572</f>
        <v>5.6707999999999998</v>
      </c>
      <c r="C1569" s="2">
        <f t="shared" si="216"/>
        <v>0</v>
      </c>
      <c r="D1569" s="2">
        <f t="shared" si="217"/>
        <v>0</v>
      </c>
      <c r="E1569" s="2">
        <f t="shared" si="218"/>
        <v>0</v>
      </c>
      <c r="F1569" s="2">
        <f t="shared" si="222"/>
        <v>2.6996801236119642E-2</v>
      </c>
      <c r="G1569" s="2">
        <f t="shared" si="222"/>
        <v>1.9299090882611943E-2</v>
      </c>
      <c r="H1569" s="2">
        <f t="shared" si="220"/>
        <v>1.3988638843316277</v>
      </c>
      <c r="I1569" s="2">
        <f t="shared" si="221"/>
        <v>58.313599761471238</v>
      </c>
    </row>
    <row r="1570" spans="1:9" ht="13.5" x14ac:dyDescent="0.25">
      <c r="A1570" s="3">
        <f>TITRES_STAT!B1573</f>
        <v>44298</v>
      </c>
      <c r="B1570" s="6">
        <f>TITRES_STAT!D1573</f>
        <v>5.7618999999999998</v>
      </c>
      <c r="C1570" s="2">
        <f t="shared" si="216"/>
        <v>9.1099999999999959E-2</v>
      </c>
      <c r="D1570" s="2">
        <f t="shared" si="217"/>
        <v>9.1099999999999959E-2</v>
      </c>
      <c r="E1570" s="2">
        <f t="shared" si="218"/>
        <v>0</v>
      </c>
      <c r="F1570" s="2">
        <f t="shared" si="222"/>
        <v>3.1575601147825379E-2</v>
      </c>
      <c r="G1570" s="2">
        <f t="shared" si="222"/>
        <v>1.7920584390996804E-2</v>
      </c>
      <c r="H1570" s="2">
        <f t="shared" si="220"/>
        <v>1.7619738541388625</v>
      </c>
      <c r="I1570" s="2">
        <f t="shared" si="221"/>
        <v>63.794009182907949</v>
      </c>
    </row>
    <row r="1571" spans="1:9" ht="13.5" x14ac:dyDescent="0.25">
      <c r="A1571" s="3">
        <f>TITRES_STAT!B1574</f>
        <v>44299</v>
      </c>
      <c r="B1571" s="6">
        <f>TITRES_STAT!D1574</f>
        <v>5.7618999999999998</v>
      </c>
      <c r="C1571" s="2">
        <f t="shared" si="216"/>
        <v>0</v>
      </c>
      <c r="D1571" s="2">
        <f t="shared" si="217"/>
        <v>0</v>
      </c>
      <c r="E1571" s="2">
        <f t="shared" si="218"/>
        <v>0</v>
      </c>
      <c r="F1571" s="2">
        <f t="shared" si="222"/>
        <v>2.9320201065837853E-2</v>
      </c>
      <c r="G1571" s="2">
        <f t="shared" si="222"/>
        <v>1.6640542648782747E-2</v>
      </c>
      <c r="H1571" s="2">
        <f t="shared" si="220"/>
        <v>1.7619738541388625</v>
      </c>
      <c r="I1571" s="2">
        <f t="shared" si="221"/>
        <v>63.794009182907949</v>
      </c>
    </row>
    <row r="1572" spans="1:9" ht="13.5" x14ac:dyDescent="0.25">
      <c r="A1572" s="3">
        <f>TITRES_STAT!B1575</f>
        <v>44300</v>
      </c>
      <c r="B1572" s="6">
        <f>TITRES_STAT!D1575</f>
        <v>5.7618999999999998</v>
      </c>
      <c r="C1572" s="2">
        <f t="shared" si="216"/>
        <v>0</v>
      </c>
      <c r="D1572" s="2">
        <f t="shared" si="217"/>
        <v>0</v>
      </c>
      <c r="E1572" s="2">
        <f t="shared" si="218"/>
        <v>0</v>
      </c>
      <c r="F1572" s="2">
        <f t="shared" si="222"/>
        <v>2.7225900989706581E-2</v>
      </c>
      <c r="G1572" s="2">
        <f t="shared" si="222"/>
        <v>1.545193245958398E-2</v>
      </c>
      <c r="H1572" s="2">
        <f t="shared" si="220"/>
        <v>1.7619738541388628</v>
      </c>
      <c r="I1572" s="2">
        <f t="shared" si="221"/>
        <v>63.794009182907956</v>
      </c>
    </row>
    <row r="1573" spans="1:9" ht="13.5" x14ac:dyDescent="0.25">
      <c r="A1573" s="3">
        <f>TITRES_STAT!B1576</f>
        <v>44301</v>
      </c>
      <c r="B1573" s="6">
        <f>TITRES_STAT!D1576</f>
        <v>5.7618999999999998</v>
      </c>
      <c r="C1573" s="2">
        <f t="shared" si="216"/>
        <v>0</v>
      </c>
      <c r="D1573" s="2">
        <f t="shared" si="217"/>
        <v>0</v>
      </c>
      <c r="E1573" s="2">
        <f t="shared" si="218"/>
        <v>0</v>
      </c>
      <c r="F1573" s="2">
        <f t="shared" si="222"/>
        <v>2.5281193776156112E-2</v>
      </c>
      <c r="G1573" s="2">
        <f t="shared" si="222"/>
        <v>1.4348222998185124E-2</v>
      </c>
      <c r="H1573" s="2">
        <f t="shared" si="220"/>
        <v>1.7619738541388628</v>
      </c>
      <c r="I1573" s="2">
        <f t="shared" si="221"/>
        <v>63.794009182907956</v>
      </c>
    </row>
    <row r="1574" spans="1:9" ht="13.5" x14ac:dyDescent="0.25">
      <c r="A1574" s="3">
        <f>TITRES_STAT!B1577</f>
        <v>44302</v>
      </c>
      <c r="B1574" s="6">
        <f>TITRES_STAT!D1577</f>
        <v>5.8075000000000001</v>
      </c>
      <c r="C1574" s="2">
        <f t="shared" si="216"/>
        <v>4.5600000000000307E-2</v>
      </c>
      <c r="D1574" s="2">
        <f t="shared" si="217"/>
        <v>4.5600000000000307E-2</v>
      </c>
      <c r="E1574" s="2">
        <f t="shared" si="218"/>
        <v>0</v>
      </c>
      <c r="F1574" s="2">
        <f t="shared" si="222"/>
        <v>2.6732537077859268E-2</v>
      </c>
      <c r="G1574" s="2">
        <f t="shared" si="222"/>
        <v>1.3323349926886188E-2</v>
      </c>
      <c r="H1574" s="2">
        <f t="shared" si="220"/>
        <v>2.0064426157503883</v>
      </c>
      <c r="I1574" s="2">
        <f t="shared" si="221"/>
        <v>66.738097884818387</v>
      </c>
    </row>
    <row r="1575" spans="1:9" ht="13.5" x14ac:dyDescent="0.25">
      <c r="A1575" s="3">
        <f>TITRES_STAT!B1578</f>
        <v>44305</v>
      </c>
      <c r="B1575" s="6">
        <f>TITRES_STAT!D1578</f>
        <v>5.8075000000000001</v>
      </c>
      <c r="C1575" s="2">
        <f t="shared" si="216"/>
        <v>0</v>
      </c>
      <c r="D1575" s="2">
        <f t="shared" si="217"/>
        <v>0</v>
      </c>
      <c r="E1575" s="2">
        <f t="shared" si="218"/>
        <v>0</v>
      </c>
      <c r="F1575" s="2">
        <f t="shared" si="222"/>
        <v>2.482307014372646E-2</v>
      </c>
      <c r="G1575" s="2">
        <f t="shared" si="222"/>
        <v>1.2371682074965746E-2</v>
      </c>
      <c r="H1575" s="2">
        <f t="shared" si="220"/>
        <v>2.0064426157503883</v>
      </c>
      <c r="I1575" s="2">
        <f t="shared" si="221"/>
        <v>66.738097884818387</v>
      </c>
    </row>
    <row r="1576" spans="1:9" ht="13.5" x14ac:dyDescent="0.25">
      <c r="A1576" s="3">
        <f>TITRES_STAT!B1579</f>
        <v>44306</v>
      </c>
      <c r="B1576" s="6">
        <f>TITRES_STAT!D1579</f>
        <v>5.8075000000000001</v>
      </c>
      <c r="C1576" s="2">
        <f t="shared" si="216"/>
        <v>0</v>
      </c>
      <c r="D1576" s="2">
        <f t="shared" si="217"/>
        <v>0</v>
      </c>
      <c r="E1576" s="2">
        <f t="shared" si="218"/>
        <v>0</v>
      </c>
      <c r="F1576" s="2">
        <f t="shared" si="222"/>
        <v>2.3049993704888857E-2</v>
      </c>
      <c r="G1576" s="2">
        <f t="shared" si="222"/>
        <v>1.148799049818248E-2</v>
      </c>
      <c r="H1576" s="2">
        <f t="shared" si="220"/>
        <v>2.0064426157503878</v>
      </c>
      <c r="I1576" s="2">
        <f t="shared" si="221"/>
        <v>66.738097884818373</v>
      </c>
    </row>
    <row r="1577" spans="1:9" ht="13.5" x14ac:dyDescent="0.25">
      <c r="A1577" s="3">
        <f>TITRES_STAT!B1580</f>
        <v>44307</v>
      </c>
      <c r="B1577" s="6">
        <f>TITRES_STAT!D1580</f>
        <v>5.6936</v>
      </c>
      <c r="C1577" s="2">
        <f t="shared" si="216"/>
        <v>-0.11390000000000011</v>
      </c>
      <c r="D1577" s="2">
        <f t="shared" si="217"/>
        <v>0</v>
      </c>
      <c r="E1577" s="2">
        <f t="shared" si="218"/>
        <v>0.11390000000000011</v>
      </c>
      <c r="F1577" s="2">
        <f t="shared" si="222"/>
        <v>2.140356558311108E-2</v>
      </c>
      <c r="G1577" s="2">
        <f t="shared" si="222"/>
        <v>1.8803134034026597E-2</v>
      </c>
      <c r="H1577" s="2">
        <f t="shared" si="220"/>
        <v>1.138297772295761</v>
      </c>
      <c r="I1577" s="2">
        <f t="shared" si="221"/>
        <v>53.23382865771962</v>
      </c>
    </row>
    <row r="1578" spans="1:9" ht="13.5" x14ac:dyDescent="0.25">
      <c r="A1578" s="3">
        <f>TITRES_STAT!B1581</f>
        <v>44308</v>
      </c>
      <c r="B1578" s="6">
        <f>TITRES_STAT!D1581</f>
        <v>5.6859999999999999</v>
      </c>
      <c r="C1578" s="2">
        <f t="shared" si="216"/>
        <v>-7.6000000000000512E-3</v>
      </c>
      <c r="D1578" s="2">
        <f t="shared" si="217"/>
        <v>0</v>
      </c>
      <c r="E1578" s="2">
        <f t="shared" si="218"/>
        <v>7.6000000000000512E-3</v>
      </c>
      <c r="F1578" s="2">
        <f t="shared" si="222"/>
        <v>1.9874739470031717E-2</v>
      </c>
      <c r="G1578" s="2">
        <f t="shared" si="222"/>
        <v>1.8002910174453272E-2</v>
      </c>
      <c r="H1578" s="2">
        <f t="shared" si="220"/>
        <v>1.1039737063308039</v>
      </c>
      <c r="I1578" s="2">
        <f t="shared" si="221"/>
        <v>52.47088891885744</v>
      </c>
    </row>
    <row r="1579" spans="1:9" ht="13.5" x14ac:dyDescent="0.25">
      <c r="A1579" s="3">
        <f>TITRES_STAT!B1582</f>
        <v>44309</v>
      </c>
      <c r="B1579" s="6">
        <f>TITRES_STAT!D1582</f>
        <v>5.8075000000000001</v>
      </c>
      <c r="C1579" s="2">
        <f t="shared" si="216"/>
        <v>0.12150000000000016</v>
      </c>
      <c r="D1579" s="2">
        <f t="shared" si="217"/>
        <v>0.12150000000000016</v>
      </c>
      <c r="E1579" s="2">
        <f t="shared" si="218"/>
        <v>0</v>
      </c>
      <c r="F1579" s="2">
        <f t="shared" si="222"/>
        <v>2.7133686650743751E-2</v>
      </c>
      <c r="G1579" s="2">
        <f t="shared" si="222"/>
        <v>1.6716988019135182E-2</v>
      </c>
      <c r="H1579" s="2">
        <f t="shared" si="220"/>
        <v>1.6231205417916819</v>
      </c>
      <c r="I1579" s="2">
        <f t="shared" si="221"/>
        <v>61.877466777910044</v>
      </c>
    </row>
    <row r="1580" spans="1:9" ht="13.5" x14ac:dyDescent="0.25">
      <c r="A1580" s="3">
        <f>TITRES_STAT!B1583</f>
        <v>44312</v>
      </c>
      <c r="B1580" s="6">
        <f>TITRES_STAT!D1583</f>
        <v>5.6936</v>
      </c>
      <c r="C1580" s="2">
        <f t="shared" si="216"/>
        <v>-0.11390000000000011</v>
      </c>
      <c r="D1580" s="2">
        <f t="shared" si="217"/>
        <v>0</v>
      </c>
      <c r="E1580" s="2">
        <f t="shared" si="218"/>
        <v>0.11390000000000011</v>
      </c>
      <c r="F1580" s="2">
        <f t="shared" si="222"/>
        <v>2.5195566175690628E-2</v>
      </c>
      <c r="G1580" s="2">
        <f t="shared" si="222"/>
        <v>2.3658631732054104E-2</v>
      </c>
      <c r="H1580" s="2">
        <f t="shared" si="220"/>
        <v>1.0649629471832132</v>
      </c>
      <c r="I1580" s="2">
        <f t="shared" si="221"/>
        <v>51.572980940695039</v>
      </c>
    </row>
    <row r="1581" spans="1:9" ht="13.5" x14ac:dyDescent="0.25">
      <c r="A1581" s="3">
        <f>TITRES_STAT!B1584</f>
        <v>44313</v>
      </c>
      <c r="B1581" s="6">
        <f>TITRES_STAT!D1584</f>
        <v>5.7618999999999998</v>
      </c>
      <c r="C1581" s="2">
        <f t="shared" si="216"/>
        <v>6.8299999999999805E-2</v>
      </c>
      <c r="D1581" s="2">
        <f t="shared" si="217"/>
        <v>6.8299999999999805E-2</v>
      </c>
      <c r="E1581" s="2">
        <f t="shared" si="218"/>
        <v>0</v>
      </c>
      <c r="F1581" s="2">
        <f t="shared" ref="F1581:G1596" si="223">((F1580*13)+D1581)/14</f>
        <v>2.8274454305998425E-2</v>
      </c>
      <c r="G1581" s="2">
        <f t="shared" si="223"/>
        <v>2.1968729465478811E-2</v>
      </c>
      <c r="H1581" s="2">
        <f t="shared" si="220"/>
        <v>1.2870318399809282</v>
      </c>
      <c r="I1581" s="2">
        <f t="shared" si="221"/>
        <v>56.275204283629954</v>
      </c>
    </row>
    <row r="1582" spans="1:9" ht="13.5" x14ac:dyDescent="0.25">
      <c r="A1582" s="3">
        <f>TITRES_STAT!B1585</f>
        <v>44314</v>
      </c>
      <c r="B1582" s="6">
        <f>TITRES_STAT!D1585</f>
        <v>5.7618999999999998</v>
      </c>
      <c r="C1582" s="2">
        <f t="shared" si="216"/>
        <v>0</v>
      </c>
      <c r="D1582" s="2">
        <f t="shared" si="217"/>
        <v>0</v>
      </c>
      <c r="E1582" s="2">
        <f t="shared" si="218"/>
        <v>0</v>
      </c>
      <c r="F1582" s="2">
        <f t="shared" si="223"/>
        <v>2.6254850426998537E-2</v>
      </c>
      <c r="G1582" s="2">
        <f t="shared" si="223"/>
        <v>2.0399534503658896E-2</v>
      </c>
      <c r="H1582" s="2">
        <f t="shared" si="220"/>
        <v>1.287031839980928</v>
      </c>
      <c r="I1582" s="2">
        <f t="shared" si="221"/>
        <v>56.275204283629954</v>
      </c>
    </row>
    <row r="1583" spans="1:9" ht="13.5" x14ac:dyDescent="0.25">
      <c r="A1583" s="3">
        <f>TITRES_STAT!B1586</f>
        <v>44315</v>
      </c>
      <c r="B1583" s="6">
        <f>TITRES_STAT!D1586</f>
        <v>5.7618999999999998</v>
      </c>
      <c r="C1583" s="2">
        <f t="shared" si="216"/>
        <v>0</v>
      </c>
      <c r="D1583" s="2">
        <f t="shared" si="217"/>
        <v>0</v>
      </c>
      <c r="E1583" s="2">
        <f t="shared" si="218"/>
        <v>0</v>
      </c>
      <c r="F1583" s="2">
        <f t="shared" si="223"/>
        <v>2.4379503967927211E-2</v>
      </c>
      <c r="G1583" s="2">
        <f t="shared" si="223"/>
        <v>1.8942424896254691E-2</v>
      </c>
      <c r="H1583" s="2">
        <f t="shared" si="220"/>
        <v>1.2870318399809277</v>
      </c>
      <c r="I1583" s="2">
        <f t="shared" si="221"/>
        <v>56.27520428362994</v>
      </c>
    </row>
    <row r="1584" spans="1:9" ht="13.5" x14ac:dyDescent="0.25">
      <c r="A1584" s="3">
        <f>TITRES_STAT!B1587</f>
        <v>44316</v>
      </c>
      <c r="B1584" s="6">
        <f>TITRES_STAT!D1587</f>
        <v>5.6177000000000001</v>
      </c>
      <c r="C1584" s="2">
        <f t="shared" si="216"/>
        <v>-0.14419999999999966</v>
      </c>
      <c r="D1584" s="2">
        <f t="shared" si="217"/>
        <v>0</v>
      </c>
      <c r="E1584" s="2">
        <f t="shared" si="218"/>
        <v>0.14419999999999966</v>
      </c>
      <c r="F1584" s="2">
        <f t="shared" si="223"/>
        <v>2.2638110827360981E-2</v>
      </c>
      <c r="G1584" s="2">
        <f t="shared" si="223"/>
        <v>2.788939454652219E-2</v>
      </c>
      <c r="H1584" s="2">
        <f t="shared" si="220"/>
        <v>0.81171037218461084</v>
      </c>
      <c r="I1584" s="2">
        <f t="shared" si="221"/>
        <v>44.803539497642099</v>
      </c>
    </row>
    <row r="1585" spans="1:9" ht="13.5" x14ac:dyDescent="0.25">
      <c r="A1585" s="3">
        <f>TITRES_STAT!B1588</f>
        <v>44319</v>
      </c>
      <c r="B1585" s="6">
        <f>TITRES_STAT!D1588</f>
        <v>5.6177000000000001</v>
      </c>
      <c r="C1585" s="2">
        <f t="shared" si="216"/>
        <v>0</v>
      </c>
      <c r="D1585" s="2">
        <f t="shared" si="217"/>
        <v>0</v>
      </c>
      <c r="E1585" s="2">
        <f t="shared" si="218"/>
        <v>0</v>
      </c>
      <c r="F1585" s="2">
        <f t="shared" si="223"/>
        <v>2.1021102911120911E-2</v>
      </c>
      <c r="G1585" s="2">
        <f t="shared" si="223"/>
        <v>2.5897294936056321E-2</v>
      </c>
      <c r="H1585" s="2">
        <f t="shared" si="220"/>
        <v>0.81171037218461073</v>
      </c>
      <c r="I1585" s="2">
        <f t="shared" si="221"/>
        <v>44.803539497642099</v>
      </c>
    </row>
    <row r="1586" spans="1:9" ht="13.5" x14ac:dyDescent="0.25">
      <c r="A1586" s="3">
        <f>TITRES_STAT!B1589</f>
        <v>44320</v>
      </c>
      <c r="B1586" s="6">
        <f>TITRES_STAT!D1589</f>
        <v>5.6177000000000001</v>
      </c>
      <c r="C1586" s="2">
        <f t="shared" si="216"/>
        <v>0</v>
      </c>
      <c r="D1586" s="2">
        <f t="shared" si="217"/>
        <v>0</v>
      </c>
      <c r="E1586" s="2">
        <f t="shared" si="218"/>
        <v>0</v>
      </c>
      <c r="F1586" s="2">
        <f t="shared" si="223"/>
        <v>1.951959556032656E-2</v>
      </c>
      <c r="G1586" s="2">
        <f t="shared" si="223"/>
        <v>2.4047488154909442E-2</v>
      </c>
      <c r="H1586" s="2">
        <f t="shared" si="220"/>
        <v>0.81171037218461073</v>
      </c>
      <c r="I1586" s="2">
        <f t="shared" si="221"/>
        <v>44.803539497642099</v>
      </c>
    </row>
    <row r="1587" spans="1:9" ht="13.5" x14ac:dyDescent="0.25">
      <c r="A1587" s="3">
        <f>TITRES_STAT!B1590</f>
        <v>44321</v>
      </c>
      <c r="B1587" s="6">
        <f>TITRES_STAT!D1590</f>
        <v>5.6177000000000001</v>
      </c>
      <c r="C1587" s="2">
        <f t="shared" si="216"/>
        <v>0</v>
      </c>
      <c r="D1587" s="2">
        <f t="shared" si="217"/>
        <v>0</v>
      </c>
      <c r="E1587" s="2">
        <f t="shared" si="218"/>
        <v>0</v>
      </c>
      <c r="F1587" s="2">
        <f t="shared" si="223"/>
        <v>1.8125338734588946E-2</v>
      </c>
      <c r="G1587" s="2">
        <f t="shared" si="223"/>
        <v>2.2329810429558766E-2</v>
      </c>
      <c r="H1587" s="2">
        <f t="shared" si="220"/>
        <v>0.81171037218461062</v>
      </c>
      <c r="I1587" s="2">
        <f t="shared" si="221"/>
        <v>44.803539497642092</v>
      </c>
    </row>
    <row r="1588" spans="1:9" ht="13.5" x14ac:dyDescent="0.25">
      <c r="A1588" s="3">
        <f>TITRES_STAT!B1591</f>
        <v>44322</v>
      </c>
      <c r="B1588" s="6">
        <f>TITRES_STAT!D1591</f>
        <v>5.6177000000000001</v>
      </c>
      <c r="C1588" s="2">
        <f t="shared" si="216"/>
        <v>0</v>
      </c>
      <c r="D1588" s="2">
        <f t="shared" si="217"/>
        <v>0</v>
      </c>
      <c r="E1588" s="2">
        <f t="shared" si="218"/>
        <v>0</v>
      </c>
      <c r="F1588" s="2">
        <f t="shared" si="223"/>
        <v>1.6830671682118308E-2</v>
      </c>
      <c r="G1588" s="2">
        <f t="shared" si="223"/>
        <v>2.0734823970304569E-2</v>
      </c>
      <c r="H1588" s="2">
        <f t="shared" si="220"/>
        <v>0.81171037218461062</v>
      </c>
      <c r="I1588" s="2">
        <f t="shared" si="221"/>
        <v>44.803539497642092</v>
      </c>
    </row>
    <row r="1589" spans="1:9" ht="13.5" x14ac:dyDescent="0.25">
      <c r="A1589" s="3">
        <f>TITRES_STAT!B1592</f>
        <v>44323</v>
      </c>
      <c r="B1589" s="6">
        <f>TITRES_STAT!D1592</f>
        <v>5.6177000000000001</v>
      </c>
      <c r="C1589" s="2">
        <f t="shared" si="216"/>
        <v>0</v>
      </c>
      <c r="D1589" s="2">
        <f t="shared" si="217"/>
        <v>0</v>
      </c>
      <c r="E1589" s="2">
        <f t="shared" si="218"/>
        <v>0</v>
      </c>
      <c r="F1589" s="2">
        <f t="shared" si="223"/>
        <v>1.5628480847681286E-2</v>
      </c>
      <c r="G1589" s="2">
        <f t="shared" si="223"/>
        <v>1.9253765115282814E-2</v>
      </c>
      <c r="H1589" s="2">
        <f t="shared" si="220"/>
        <v>0.81171037218461073</v>
      </c>
      <c r="I1589" s="2">
        <f t="shared" si="221"/>
        <v>44.803539497642099</v>
      </c>
    </row>
    <row r="1590" spans="1:9" ht="13.5" x14ac:dyDescent="0.25">
      <c r="A1590" s="3">
        <f>TITRES_STAT!B1593</f>
        <v>44326</v>
      </c>
      <c r="B1590" s="6">
        <f>TITRES_STAT!D1593</f>
        <v>5.6177000000000001</v>
      </c>
      <c r="C1590" s="2">
        <f t="shared" si="216"/>
        <v>0</v>
      </c>
      <c r="D1590" s="2">
        <f t="shared" si="217"/>
        <v>0</v>
      </c>
      <c r="E1590" s="2">
        <f t="shared" si="218"/>
        <v>0</v>
      </c>
      <c r="F1590" s="2">
        <f t="shared" si="223"/>
        <v>1.4512160787132623E-2</v>
      </c>
      <c r="G1590" s="2">
        <f t="shared" si="223"/>
        <v>1.7878496178476897E-2</v>
      </c>
      <c r="H1590" s="2">
        <f t="shared" si="220"/>
        <v>0.81171037218461073</v>
      </c>
      <c r="I1590" s="2">
        <f t="shared" si="221"/>
        <v>44.803539497642099</v>
      </c>
    </row>
    <row r="1591" spans="1:9" ht="13.5" x14ac:dyDescent="0.25">
      <c r="A1591" s="3">
        <f>TITRES_STAT!B1594</f>
        <v>44327</v>
      </c>
      <c r="B1591" s="6">
        <f>TITRES_STAT!D1594</f>
        <v>5.5796999999999999</v>
      </c>
      <c r="C1591" s="2">
        <f t="shared" si="216"/>
        <v>-3.8000000000000256E-2</v>
      </c>
      <c r="D1591" s="2">
        <f t="shared" si="217"/>
        <v>0</v>
      </c>
      <c r="E1591" s="2">
        <f t="shared" si="218"/>
        <v>3.8000000000000256E-2</v>
      </c>
      <c r="F1591" s="2">
        <f t="shared" si="223"/>
        <v>1.3475577873766006E-2</v>
      </c>
      <c r="G1591" s="2">
        <f t="shared" si="223"/>
        <v>1.931574645144285E-2</v>
      </c>
      <c r="H1591" s="2">
        <f t="shared" si="220"/>
        <v>0.69764727486156286</v>
      </c>
      <c r="I1591" s="2">
        <f t="shared" si="221"/>
        <v>41.094948591040705</v>
      </c>
    </row>
    <row r="1592" spans="1:9" ht="13.5" x14ac:dyDescent="0.25">
      <c r="A1592" s="3">
        <f>TITRES_STAT!B1595</f>
        <v>44333</v>
      </c>
      <c r="B1592" s="6">
        <f>TITRES_STAT!D1595</f>
        <v>5.6936</v>
      </c>
      <c r="C1592" s="2">
        <f t="shared" si="216"/>
        <v>0.11390000000000011</v>
      </c>
      <c r="D1592" s="2">
        <f t="shared" si="217"/>
        <v>0.11390000000000011</v>
      </c>
      <c r="E1592" s="2">
        <f t="shared" si="218"/>
        <v>0</v>
      </c>
      <c r="F1592" s="2">
        <f t="shared" si="223"/>
        <v>2.0648750882782729E-2</v>
      </c>
      <c r="G1592" s="2">
        <f t="shared" si="223"/>
        <v>1.793605027633979E-2</v>
      </c>
      <c r="H1592" s="2">
        <f t="shared" si="220"/>
        <v>1.151242919408036</v>
      </c>
      <c r="I1592" s="2">
        <f t="shared" si="221"/>
        <v>53.515245025179532</v>
      </c>
    </row>
    <row r="1593" spans="1:9" ht="13.5" x14ac:dyDescent="0.25">
      <c r="A1593" s="3">
        <f>TITRES_STAT!B1596</f>
        <v>44334</v>
      </c>
      <c r="B1593" s="6">
        <f>TITRES_STAT!D1596</f>
        <v>5.6859999999999999</v>
      </c>
      <c r="C1593" s="2">
        <f t="shared" si="216"/>
        <v>-7.6000000000000512E-3</v>
      </c>
      <c r="D1593" s="2">
        <f t="shared" si="217"/>
        <v>0</v>
      </c>
      <c r="E1593" s="2">
        <f t="shared" si="218"/>
        <v>7.6000000000000512E-3</v>
      </c>
      <c r="F1593" s="2">
        <f t="shared" si="223"/>
        <v>1.9173840105441105E-2</v>
      </c>
      <c r="G1593" s="2">
        <f t="shared" si="223"/>
        <v>1.719776097088695E-2</v>
      </c>
      <c r="H1593" s="2">
        <f t="shared" si="220"/>
        <v>1.1149032794384885</v>
      </c>
      <c r="I1593" s="2">
        <f t="shared" si="221"/>
        <v>52.716513813080745</v>
      </c>
    </row>
    <row r="1594" spans="1:9" ht="13.5" x14ac:dyDescent="0.25">
      <c r="A1594" s="3">
        <f>TITRES_STAT!B1597</f>
        <v>44335</v>
      </c>
      <c r="B1594" s="6">
        <f>TITRES_STAT!D1597</f>
        <v>5.6859999999999999</v>
      </c>
      <c r="C1594" s="2">
        <f t="shared" si="216"/>
        <v>0</v>
      </c>
      <c r="D1594" s="2">
        <f t="shared" si="217"/>
        <v>0</v>
      </c>
      <c r="E1594" s="2">
        <f t="shared" si="218"/>
        <v>0</v>
      </c>
      <c r="F1594" s="2">
        <f t="shared" si="223"/>
        <v>1.7804280097909596E-2</v>
      </c>
      <c r="G1594" s="2">
        <f t="shared" si="223"/>
        <v>1.5969349472966455E-2</v>
      </c>
      <c r="H1594" s="2">
        <f t="shared" si="220"/>
        <v>1.1149032794384883</v>
      </c>
      <c r="I1594" s="2">
        <f t="shared" si="221"/>
        <v>52.716513813080745</v>
      </c>
    </row>
    <row r="1595" spans="1:9" ht="13.5" x14ac:dyDescent="0.25">
      <c r="A1595" s="3">
        <f>TITRES_STAT!B1598</f>
        <v>44336</v>
      </c>
      <c r="B1595" s="6">
        <f>TITRES_STAT!D1598</f>
        <v>5.6859999999999999</v>
      </c>
      <c r="C1595" s="2">
        <f t="shared" si="216"/>
        <v>0</v>
      </c>
      <c r="D1595" s="2">
        <f t="shared" si="217"/>
        <v>0</v>
      </c>
      <c r="E1595" s="2">
        <f t="shared" si="218"/>
        <v>0</v>
      </c>
      <c r="F1595" s="2">
        <f t="shared" si="223"/>
        <v>1.6532545805201769E-2</v>
      </c>
      <c r="G1595" s="2">
        <f t="shared" si="223"/>
        <v>1.482868165346885E-2</v>
      </c>
      <c r="H1595" s="2">
        <f t="shared" si="220"/>
        <v>1.1149032794384885</v>
      </c>
      <c r="I1595" s="2">
        <f t="shared" si="221"/>
        <v>52.716513813080745</v>
      </c>
    </row>
    <row r="1596" spans="1:9" ht="13.5" x14ac:dyDescent="0.25">
      <c r="A1596" s="3">
        <f>TITRES_STAT!B1599</f>
        <v>44337</v>
      </c>
      <c r="B1596" s="6">
        <f>TITRES_STAT!D1599</f>
        <v>5.6177000000000001</v>
      </c>
      <c r="C1596" s="2">
        <f t="shared" si="216"/>
        <v>-6.8299999999999805E-2</v>
      </c>
      <c r="D1596" s="2">
        <f t="shared" si="217"/>
        <v>0</v>
      </c>
      <c r="E1596" s="2">
        <f t="shared" si="218"/>
        <v>6.8299999999999805E-2</v>
      </c>
      <c r="F1596" s="2">
        <f t="shared" si="223"/>
        <v>1.5351649676258785E-2</v>
      </c>
      <c r="G1596" s="2">
        <f t="shared" si="223"/>
        <v>1.8648061535363917E-2</v>
      </c>
      <c r="H1596" s="2">
        <f t="shared" si="220"/>
        <v>0.82323032059638679</v>
      </c>
      <c r="I1596" s="2">
        <f t="shared" si="221"/>
        <v>45.152294325990837</v>
      </c>
    </row>
    <row r="1597" spans="1:9" ht="13.5" x14ac:dyDescent="0.25">
      <c r="A1597" s="3">
        <f>TITRES_STAT!B1600</f>
        <v>44340</v>
      </c>
      <c r="B1597" s="6">
        <f>TITRES_STAT!D1600</f>
        <v>5.4659000000000004</v>
      </c>
      <c r="C1597" s="2">
        <f t="shared" si="216"/>
        <v>-0.15179999999999971</v>
      </c>
      <c r="D1597" s="2">
        <f t="shared" si="217"/>
        <v>0</v>
      </c>
      <c r="E1597" s="2">
        <f t="shared" si="218"/>
        <v>0.15179999999999971</v>
      </c>
      <c r="F1597" s="2">
        <f t="shared" ref="F1597:G1612" si="224">((F1596*13)+D1597)/14</f>
        <v>1.4255103270811729E-2</v>
      </c>
      <c r="G1597" s="2">
        <f t="shared" si="224"/>
        <v>2.8158914282837903E-2</v>
      </c>
      <c r="H1597" s="2">
        <f t="shared" si="220"/>
        <v>0.5062376740675627</v>
      </c>
      <c r="I1597" s="2">
        <f t="shared" si="221"/>
        <v>33.609415219344413</v>
      </c>
    </row>
    <row r="1598" spans="1:9" ht="13.5" x14ac:dyDescent="0.25">
      <c r="A1598" s="3">
        <f>TITRES_STAT!B1601</f>
        <v>44341</v>
      </c>
      <c r="B1598" s="6">
        <f>TITRES_STAT!D1601</f>
        <v>5.4659000000000004</v>
      </c>
      <c r="C1598" s="2">
        <f t="shared" si="216"/>
        <v>0</v>
      </c>
      <c r="D1598" s="2">
        <f t="shared" si="217"/>
        <v>0</v>
      </c>
      <c r="E1598" s="2">
        <f t="shared" si="218"/>
        <v>0</v>
      </c>
      <c r="F1598" s="2">
        <f t="shared" si="224"/>
        <v>1.3236881608610892E-2</v>
      </c>
      <c r="G1598" s="2">
        <f t="shared" si="224"/>
        <v>2.6147563262635197E-2</v>
      </c>
      <c r="H1598" s="2">
        <f t="shared" si="220"/>
        <v>0.50623767406756259</v>
      </c>
      <c r="I1598" s="2">
        <f t="shared" si="221"/>
        <v>33.609415219344413</v>
      </c>
    </row>
    <row r="1599" spans="1:9" ht="13.5" x14ac:dyDescent="0.25">
      <c r="A1599" s="3">
        <f>TITRES_STAT!B1602</f>
        <v>44342</v>
      </c>
      <c r="B1599" s="6">
        <f>TITRES_STAT!D1602</f>
        <v>5.4659000000000004</v>
      </c>
      <c r="C1599" s="2">
        <f t="shared" si="216"/>
        <v>0</v>
      </c>
      <c r="D1599" s="2">
        <f t="shared" si="217"/>
        <v>0</v>
      </c>
      <c r="E1599" s="2">
        <f t="shared" si="218"/>
        <v>0</v>
      </c>
      <c r="F1599" s="2">
        <f t="shared" si="224"/>
        <v>1.2291390065138685E-2</v>
      </c>
      <c r="G1599" s="2">
        <f t="shared" si="224"/>
        <v>2.427988017244697E-2</v>
      </c>
      <c r="H1599" s="2">
        <f t="shared" si="220"/>
        <v>0.50623767406756259</v>
      </c>
      <c r="I1599" s="2">
        <f t="shared" si="221"/>
        <v>33.609415219344413</v>
      </c>
    </row>
    <row r="1600" spans="1:9" ht="13.5" x14ac:dyDescent="0.25">
      <c r="A1600" s="3">
        <f>TITRES_STAT!B1603</f>
        <v>44343</v>
      </c>
      <c r="B1600" s="6">
        <f>TITRES_STAT!D1603</f>
        <v>5.4659000000000004</v>
      </c>
      <c r="C1600" s="2">
        <f t="shared" si="216"/>
        <v>0</v>
      </c>
      <c r="D1600" s="2">
        <f t="shared" si="217"/>
        <v>0</v>
      </c>
      <c r="E1600" s="2">
        <f t="shared" si="218"/>
        <v>0</v>
      </c>
      <c r="F1600" s="2">
        <f t="shared" si="224"/>
        <v>1.1413433631914494E-2</v>
      </c>
      <c r="G1600" s="2">
        <f t="shared" si="224"/>
        <v>2.2545603017272185E-2</v>
      </c>
      <c r="H1600" s="2">
        <f t="shared" si="220"/>
        <v>0.5062376740675627</v>
      </c>
      <c r="I1600" s="2">
        <f t="shared" si="221"/>
        <v>33.609415219344413</v>
      </c>
    </row>
    <row r="1601" spans="1:9" ht="13.5" x14ac:dyDescent="0.25">
      <c r="A1601" s="3">
        <f>TITRES_STAT!B1604</f>
        <v>44344</v>
      </c>
      <c r="B1601" s="6">
        <f>TITRES_STAT!D1604</f>
        <v>5.6116999999999999</v>
      </c>
      <c r="C1601" s="2">
        <f t="shared" si="216"/>
        <v>0.14579999999999949</v>
      </c>
      <c r="D1601" s="2">
        <f t="shared" si="217"/>
        <v>0.14579999999999949</v>
      </c>
      <c r="E1601" s="2">
        <f t="shared" si="218"/>
        <v>0</v>
      </c>
      <c r="F1601" s="2">
        <f t="shared" si="224"/>
        <v>2.1012474086777706E-2</v>
      </c>
      <c r="G1601" s="2">
        <f t="shared" si="224"/>
        <v>2.0935202801752741E-2</v>
      </c>
      <c r="H1601" s="2">
        <f t="shared" si="220"/>
        <v>1.0036909737993318</v>
      </c>
      <c r="I1601" s="2">
        <f t="shared" si="221"/>
        <v>50.092104367579523</v>
      </c>
    </row>
    <row r="1602" spans="1:9" ht="13.5" x14ac:dyDescent="0.25">
      <c r="A1602" s="3">
        <f>TITRES_STAT!B1605</f>
        <v>44347</v>
      </c>
      <c r="B1602" s="6">
        <f>TITRES_STAT!D1605</f>
        <v>5.6116999999999999</v>
      </c>
      <c r="C1602" s="2">
        <f t="shared" si="216"/>
        <v>0</v>
      </c>
      <c r="D1602" s="2">
        <f t="shared" si="217"/>
        <v>0</v>
      </c>
      <c r="E1602" s="2">
        <f t="shared" si="218"/>
        <v>0</v>
      </c>
      <c r="F1602" s="2">
        <f t="shared" si="224"/>
        <v>1.9511583080579299E-2</v>
      </c>
      <c r="G1602" s="2">
        <f t="shared" si="224"/>
        <v>1.9439831173056116E-2</v>
      </c>
      <c r="H1602" s="2">
        <f t="shared" si="220"/>
        <v>1.0036909737993318</v>
      </c>
      <c r="I1602" s="2">
        <f t="shared" si="221"/>
        <v>50.092104367579523</v>
      </c>
    </row>
    <row r="1603" spans="1:9" ht="13.5" x14ac:dyDescent="0.25">
      <c r="A1603" s="3">
        <f>TITRES_STAT!B1606</f>
        <v>44348</v>
      </c>
      <c r="B1603" s="6">
        <f>TITRES_STAT!D1606</f>
        <v>5.5015999999999998</v>
      </c>
      <c r="C1603" s="2">
        <f t="shared" ref="C1603:C1666" si="225">B1603-B1602</f>
        <v>-0.11010000000000009</v>
      </c>
      <c r="D1603" s="2">
        <f t="shared" ref="D1603:D1666" si="226">IF(C1603&gt;0,C1603,0)</f>
        <v>0</v>
      </c>
      <c r="E1603" s="2">
        <f t="shared" ref="E1603:E1666" si="227">IF(C1603&lt;0,-C1603,0)</f>
        <v>0.11010000000000009</v>
      </c>
      <c r="F1603" s="2">
        <f t="shared" si="224"/>
        <v>1.8117898574823633E-2</v>
      </c>
      <c r="G1603" s="2">
        <f t="shared" si="224"/>
        <v>2.591555751783783E-2</v>
      </c>
      <c r="H1603" s="2">
        <f t="shared" si="220"/>
        <v>0.69911282295790766</v>
      </c>
      <c r="I1603" s="2">
        <f t="shared" si="221"/>
        <v>41.145756391906581</v>
      </c>
    </row>
    <row r="1604" spans="1:9" ht="13.5" x14ac:dyDescent="0.25">
      <c r="A1604" s="3">
        <f>TITRES_STAT!B1607</f>
        <v>44349</v>
      </c>
      <c r="B1604" s="6">
        <f>TITRES_STAT!D1607</f>
        <v>5.5015999999999998</v>
      </c>
      <c r="C1604" s="2">
        <f t="shared" si="225"/>
        <v>0</v>
      </c>
      <c r="D1604" s="2">
        <f t="shared" si="226"/>
        <v>0</v>
      </c>
      <c r="E1604" s="2">
        <f t="shared" si="227"/>
        <v>0</v>
      </c>
      <c r="F1604" s="2">
        <f t="shared" si="224"/>
        <v>1.6823762962336231E-2</v>
      </c>
      <c r="G1604" s="2">
        <f t="shared" si="224"/>
        <v>2.4064446266563701E-2</v>
      </c>
      <c r="H1604" s="2">
        <f t="shared" si="220"/>
        <v>0.69911282295790766</v>
      </c>
      <c r="I1604" s="2">
        <f t="shared" si="221"/>
        <v>41.145756391906581</v>
      </c>
    </row>
    <row r="1605" spans="1:9" ht="13.5" x14ac:dyDescent="0.25">
      <c r="A1605" s="3">
        <f>TITRES_STAT!B1608</f>
        <v>44350</v>
      </c>
      <c r="B1605" s="6">
        <f>TITRES_STAT!D1608</f>
        <v>5.423</v>
      </c>
      <c r="C1605" s="2">
        <f t="shared" si="225"/>
        <v>-7.8599999999999781E-2</v>
      </c>
      <c r="D1605" s="2">
        <f t="shared" si="226"/>
        <v>0</v>
      </c>
      <c r="E1605" s="2">
        <f t="shared" si="227"/>
        <v>7.8599999999999781E-2</v>
      </c>
      <c r="F1605" s="2">
        <f t="shared" si="224"/>
        <v>1.5622065607883642E-2</v>
      </c>
      <c r="G1605" s="2">
        <f t="shared" si="224"/>
        <v>2.7959842961809138E-2</v>
      </c>
      <c r="H1605" s="2">
        <f t="shared" si="220"/>
        <v>0.5587322371310206</v>
      </c>
      <c r="I1605" s="2">
        <f t="shared" si="221"/>
        <v>35.845299392756189</v>
      </c>
    </row>
    <row r="1606" spans="1:9" ht="13.5" x14ac:dyDescent="0.25">
      <c r="A1606" s="3">
        <f>TITRES_STAT!B1609</f>
        <v>44351</v>
      </c>
      <c r="B1606" s="6">
        <f>TITRES_STAT!D1609</f>
        <v>5.423</v>
      </c>
      <c r="C1606" s="2">
        <f t="shared" si="225"/>
        <v>0</v>
      </c>
      <c r="D1606" s="2">
        <f t="shared" si="226"/>
        <v>0</v>
      </c>
      <c r="E1606" s="2">
        <f t="shared" si="227"/>
        <v>0</v>
      </c>
      <c r="F1606" s="2">
        <f t="shared" si="224"/>
        <v>1.4506203778749097E-2</v>
      </c>
      <c r="G1606" s="2">
        <f t="shared" si="224"/>
        <v>2.5962711321679911E-2</v>
      </c>
      <c r="H1606" s="2">
        <f t="shared" si="220"/>
        <v>0.55873223713102071</v>
      </c>
      <c r="I1606" s="2">
        <f t="shared" si="221"/>
        <v>35.845299392756189</v>
      </c>
    </row>
    <row r="1607" spans="1:9" ht="13.5" x14ac:dyDescent="0.25">
      <c r="A1607" s="3">
        <f>TITRES_STAT!B1610</f>
        <v>44354</v>
      </c>
      <c r="B1607" s="6">
        <f>TITRES_STAT!D1610</f>
        <v>5.423</v>
      </c>
      <c r="C1607" s="2">
        <f t="shared" si="225"/>
        <v>0</v>
      </c>
      <c r="D1607" s="2">
        <f t="shared" si="226"/>
        <v>0</v>
      </c>
      <c r="E1607" s="2">
        <f t="shared" si="227"/>
        <v>0</v>
      </c>
      <c r="F1607" s="2">
        <f t="shared" si="224"/>
        <v>1.3470046365981304E-2</v>
      </c>
      <c r="G1607" s="2">
        <f t="shared" si="224"/>
        <v>2.4108231941559918E-2</v>
      </c>
      <c r="H1607" s="2">
        <f t="shared" si="220"/>
        <v>0.55873223713102071</v>
      </c>
      <c r="I1607" s="2">
        <f t="shared" si="221"/>
        <v>35.845299392756189</v>
      </c>
    </row>
    <row r="1608" spans="1:9" ht="13.5" x14ac:dyDescent="0.25">
      <c r="A1608" s="3">
        <f>TITRES_STAT!B1611</f>
        <v>44355</v>
      </c>
      <c r="B1608" s="6">
        <f>TITRES_STAT!D1611</f>
        <v>5.423</v>
      </c>
      <c r="C1608" s="2">
        <f t="shared" si="225"/>
        <v>0</v>
      </c>
      <c r="D1608" s="2">
        <f t="shared" si="226"/>
        <v>0</v>
      </c>
      <c r="E1608" s="2">
        <f t="shared" si="227"/>
        <v>0</v>
      </c>
      <c r="F1608" s="2">
        <f t="shared" si="224"/>
        <v>1.2507900196982639E-2</v>
      </c>
      <c r="G1608" s="2">
        <f t="shared" si="224"/>
        <v>2.2386215374305636E-2</v>
      </c>
      <c r="H1608" s="2">
        <f t="shared" si="220"/>
        <v>0.55873223713102071</v>
      </c>
      <c r="I1608" s="2">
        <f t="shared" si="221"/>
        <v>35.845299392756189</v>
      </c>
    </row>
    <row r="1609" spans="1:9" ht="13.5" x14ac:dyDescent="0.25">
      <c r="A1609" s="3">
        <f>TITRES_STAT!B1612</f>
        <v>44356</v>
      </c>
      <c r="B1609" s="6">
        <f>TITRES_STAT!D1612</f>
        <v>5.2659000000000002</v>
      </c>
      <c r="C1609" s="2">
        <f t="shared" si="225"/>
        <v>-0.1570999999999998</v>
      </c>
      <c r="D1609" s="2">
        <f t="shared" si="226"/>
        <v>0</v>
      </c>
      <c r="E1609" s="2">
        <f t="shared" si="227"/>
        <v>0.1570999999999998</v>
      </c>
      <c r="F1609" s="2">
        <f t="shared" si="224"/>
        <v>1.1614478754341021E-2</v>
      </c>
      <c r="G1609" s="2">
        <f t="shared" si="224"/>
        <v>3.2008628561855219E-2</v>
      </c>
      <c r="H1609" s="2">
        <f t="shared" si="220"/>
        <v>0.36285462002524005</v>
      </c>
      <c r="I1609" s="2">
        <f t="shared" si="221"/>
        <v>26.62460211776073</v>
      </c>
    </row>
    <row r="1610" spans="1:9" ht="13.5" x14ac:dyDescent="0.25">
      <c r="A1610" s="3">
        <f>TITRES_STAT!B1613</f>
        <v>44357</v>
      </c>
      <c r="B1610" s="6">
        <f>TITRES_STAT!D1613</f>
        <v>5.4151999999999996</v>
      </c>
      <c r="C1610" s="2">
        <f t="shared" si="225"/>
        <v>0.14929999999999932</v>
      </c>
      <c r="D1610" s="2">
        <f t="shared" si="226"/>
        <v>0.14929999999999932</v>
      </c>
      <c r="E1610" s="2">
        <f t="shared" si="227"/>
        <v>0</v>
      </c>
      <c r="F1610" s="2">
        <f t="shared" si="224"/>
        <v>2.1449158843316614E-2</v>
      </c>
      <c r="G1610" s="2">
        <f t="shared" si="224"/>
        <v>2.9722297950294133E-2</v>
      </c>
      <c r="H1610" s="2">
        <f t="shared" si="220"/>
        <v>0.72165210372316968</v>
      </c>
      <c r="I1610" s="2">
        <f t="shared" si="221"/>
        <v>41.916256028878102</v>
      </c>
    </row>
    <row r="1611" spans="1:9" ht="13.5" x14ac:dyDescent="0.25">
      <c r="A1611" s="3">
        <f>TITRES_STAT!B1614</f>
        <v>44358</v>
      </c>
      <c r="B1611" s="6">
        <f>TITRES_STAT!D1614</f>
        <v>5.4151999999999996</v>
      </c>
      <c r="C1611" s="2">
        <f t="shared" si="225"/>
        <v>0</v>
      </c>
      <c r="D1611" s="2">
        <f t="shared" si="226"/>
        <v>0</v>
      </c>
      <c r="E1611" s="2">
        <f t="shared" si="227"/>
        <v>0</v>
      </c>
      <c r="F1611" s="2">
        <f t="shared" si="224"/>
        <v>1.9917076068794001E-2</v>
      </c>
      <c r="G1611" s="2">
        <f t="shared" si="224"/>
        <v>2.7599276668130269E-2</v>
      </c>
      <c r="H1611" s="2">
        <f t="shared" si="220"/>
        <v>0.72165210372316968</v>
      </c>
      <c r="I1611" s="2">
        <f t="shared" si="221"/>
        <v>41.916256028878102</v>
      </c>
    </row>
    <row r="1612" spans="1:9" ht="13.5" x14ac:dyDescent="0.25">
      <c r="A1612" s="3">
        <f>TITRES_STAT!B1615</f>
        <v>44361</v>
      </c>
      <c r="B1612" s="6">
        <f>TITRES_STAT!D1615</f>
        <v>5.3837000000000002</v>
      </c>
      <c r="C1612" s="2">
        <f t="shared" si="225"/>
        <v>-3.1499999999999417E-2</v>
      </c>
      <c r="D1612" s="2">
        <f t="shared" si="226"/>
        <v>0</v>
      </c>
      <c r="E1612" s="2">
        <f t="shared" si="227"/>
        <v>3.1499999999999417E-2</v>
      </c>
      <c r="F1612" s="2">
        <f t="shared" si="224"/>
        <v>1.8494427778165855E-2</v>
      </c>
      <c r="G1612" s="2">
        <f t="shared" si="224"/>
        <v>2.787789976326378E-2</v>
      </c>
      <c r="H1612" s="2">
        <f t="shared" si="220"/>
        <v>0.66340821709019004</v>
      </c>
      <c r="I1612" s="2">
        <f t="shared" si="221"/>
        <v>39.882466028134331</v>
      </c>
    </row>
    <row r="1613" spans="1:9" ht="13.5" x14ac:dyDescent="0.25">
      <c r="A1613" s="3">
        <f>TITRES_STAT!B1616</f>
        <v>44362</v>
      </c>
      <c r="B1613" s="6">
        <f>TITRES_STAT!D1616</f>
        <v>5.3837000000000002</v>
      </c>
      <c r="C1613" s="2">
        <f t="shared" si="225"/>
        <v>0</v>
      </c>
      <c r="D1613" s="2">
        <f t="shared" si="226"/>
        <v>0</v>
      </c>
      <c r="E1613" s="2">
        <f t="shared" si="227"/>
        <v>0</v>
      </c>
      <c r="F1613" s="2">
        <f t="shared" ref="F1613:G1628" si="228">((F1612*13)+D1613)/14</f>
        <v>1.7173397222582581E-2</v>
      </c>
      <c r="G1613" s="2">
        <f t="shared" si="228"/>
        <v>2.5886621208744937E-2</v>
      </c>
      <c r="H1613" s="2">
        <f t="shared" si="220"/>
        <v>0.66340821709019016</v>
      </c>
      <c r="I1613" s="2">
        <f t="shared" si="221"/>
        <v>39.882466028134338</v>
      </c>
    </row>
    <row r="1614" spans="1:9" ht="13.5" x14ac:dyDescent="0.25">
      <c r="A1614" s="3">
        <f>TITRES_STAT!B1617</f>
        <v>44363</v>
      </c>
      <c r="B1614" s="6">
        <f>TITRES_STAT!D1617</f>
        <v>5.3837000000000002</v>
      </c>
      <c r="C1614" s="2">
        <f t="shared" si="225"/>
        <v>0</v>
      </c>
      <c r="D1614" s="2">
        <f t="shared" si="226"/>
        <v>0</v>
      </c>
      <c r="E1614" s="2">
        <f t="shared" si="227"/>
        <v>0</v>
      </c>
      <c r="F1614" s="2">
        <f t="shared" si="228"/>
        <v>1.594672599239811E-2</v>
      </c>
      <c r="G1614" s="2">
        <f t="shared" si="228"/>
        <v>2.4037576836691728E-2</v>
      </c>
      <c r="H1614" s="2">
        <f t="shared" si="220"/>
        <v>0.66340821709019004</v>
      </c>
      <c r="I1614" s="2">
        <f t="shared" si="221"/>
        <v>39.882466028134331</v>
      </c>
    </row>
    <row r="1615" spans="1:9" ht="13.5" x14ac:dyDescent="0.25">
      <c r="A1615" s="3">
        <f>TITRES_STAT!B1618</f>
        <v>44364</v>
      </c>
      <c r="B1615" s="6">
        <f>TITRES_STAT!D1618</f>
        <v>5.3837000000000002</v>
      </c>
      <c r="C1615" s="2">
        <f t="shared" si="225"/>
        <v>0</v>
      </c>
      <c r="D1615" s="2">
        <f t="shared" si="226"/>
        <v>0</v>
      </c>
      <c r="E1615" s="2">
        <f t="shared" si="227"/>
        <v>0</v>
      </c>
      <c r="F1615" s="2">
        <f t="shared" si="228"/>
        <v>1.4807674135798244E-2</v>
      </c>
      <c r="G1615" s="2">
        <f t="shared" si="228"/>
        <v>2.2320607062642321E-2</v>
      </c>
      <c r="H1615" s="2">
        <f t="shared" si="220"/>
        <v>0.66340821709018993</v>
      </c>
      <c r="I1615" s="2">
        <f t="shared" si="221"/>
        <v>39.882466028134324</v>
      </c>
    </row>
    <row r="1616" spans="1:9" ht="13.5" x14ac:dyDescent="0.25">
      <c r="A1616" s="3">
        <f>TITRES_STAT!B1619</f>
        <v>44365</v>
      </c>
      <c r="B1616" s="6">
        <f>TITRES_STAT!D1619</f>
        <v>5.4073000000000002</v>
      </c>
      <c r="C1616" s="2">
        <f t="shared" si="225"/>
        <v>2.3600000000000065E-2</v>
      </c>
      <c r="D1616" s="2">
        <f t="shared" si="226"/>
        <v>2.3600000000000065E-2</v>
      </c>
      <c r="E1616" s="2">
        <f t="shared" si="227"/>
        <v>0</v>
      </c>
      <c r="F1616" s="2">
        <f t="shared" si="228"/>
        <v>1.543569741181266E-2</v>
      </c>
      <c r="G1616" s="2">
        <f t="shared" si="228"/>
        <v>2.0726277986739296E-2</v>
      </c>
      <c r="H1616" s="2">
        <f t="shared" si="220"/>
        <v>0.7447404411775449</v>
      </c>
      <c r="I1616" s="2">
        <f t="shared" si="221"/>
        <v>42.68488444475507</v>
      </c>
    </row>
    <row r="1617" spans="1:9" ht="13.5" x14ac:dyDescent="0.25">
      <c r="A1617" s="3">
        <f>TITRES_STAT!B1620</f>
        <v>44368</v>
      </c>
      <c r="B1617" s="6">
        <f>TITRES_STAT!D1620</f>
        <v>5.4151999999999996</v>
      </c>
      <c r="C1617" s="2">
        <f t="shared" si="225"/>
        <v>7.899999999999352E-3</v>
      </c>
      <c r="D1617" s="2">
        <f t="shared" si="226"/>
        <v>7.899999999999352E-3</v>
      </c>
      <c r="E1617" s="2">
        <f t="shared" si="227"/>
        <v>0</v>
      </c>
      <c r="F1617" s="2">
        <f t="shared" si="228"/>
        <v>1.4897433310968853E-2</v>
      </c>
      <c r="G1617" s="2">
        <f t="shared" si="228"/>
        <v>1.9245829559115059E-2</v>
      </c>
      <c r="H1617" s="2">
        <f t="shared" ref="H1617:H1680" si="229">F1617/G1617</f>
        <v>0.77406033682311437</v>
      </c>
      <c r="I1617" s="2">
        <f t="shared" ref="I1617:I1680" si="230">IF(G1617=0,100,100-(100/(1+H1617)))</f>
        <v>43.632131374362231</v>
      </c>
    </row>
    <row r="1618" spans="1:9" ht="13.5" x14ac:dyDescent="0.25">
      <c r="A1618" s="3">
        <f>TITRES_STAT!B1621</f>
        <v>44369</v>
      </c>
      <c r="B1618" s="6">
        <f>TITRES_STAT!D1621</f>
        <v>5.4151999999999996</v>
      </c>
      <c r="C1618" s="2">
        <f t="shared" si="225"/>
        <v>0</v>
      </c>
      <c r="D1618" s="2">
        <f t="shared" si="226"/>
        <v>0</v>
      </c>
      <c r="E1618" s="2">
        <f t="shared" si="227"/>
        <v>0</v>
      </c>
      <c r="F1618" s="2">
        <f t="shared" si="228"/>
        <v>1.3833330931613935E-2</v>
      </c>
      <c r="G1618" s="2">
        <f t="shared" si="228"/>
        <v>1.7871127447749695E-2</v>
      </c>
      <c r="H1618" s="2">
        <f t="shared" si="229"/>
        <v>0.77406033682311448</v>
      </c>
      <c r="I1618" s="2">
        <f t="shared" si="230"/>
        <v>43.632131374362238</v>
      </c>
    </row>
    <row r="1619" spans="1:9" ht="13.5" x14ac:dyDescent="0.25">
      <c r="A1619" s="3">
        <f>TITRES_STAT!B1622</f>
        <v>44370</v>
      </c>
      <c r="B1619" s="6">
        <f>TITRES_STAT!D1622</f>
        <v>5.4151999999999996</v>
      </c>
      <c r="C1619" s="2">
        <f t="shared" si="225"/>
        <v>0</v>
      </c>
      <c r="D1619" s="2">
        <f t="shared" si="226"/>
        <v>0</v>
      </c>
      <c r="E1619" s="2">
        <f t="shared" si="227"/>
        <v>0</v>
      </c>
      <c r="F1619" s="2">
        <f t="shared" si="228"/>
        <v>1.2845235865070082E-2</v>
      </c>
      <c r="G1619" s="2">
        <f t="shared" si="228"/>
        <v>1.6594618344339004E-2</v>
      </c>
      <c r="H1619" s="2">
        <f t="shared" si="229"/>
        <v>0.77406033682311437</v>
      </c>
      <c r="I1619" s="2">
        <f t="shared" si="230"/>
        <v>43.632131374362231</v>
      </c>
    </row>
    <row r="1620" spans="1:9" ht="13.5" x14ac:dyDescent="0.25">
      <c r="A1620" s="3">
        <f>TITRES_STAT!B1623</f>
        <v>44371</v>
      </c>
      <c r="B1620" s="6">
        <f>TITRES_STAT!D1623</f>
        <v>5.4151999999999996</v>
      </c>
      <c r="C1620" s="2">
        <f t="shared" si="225"/>
        <v>0</v>
      </c>
      <c r="D1620" s="2">
        <f t="shared" si="226"/>
        <v>0</v>
      </c>
      <c r="E1620" s="2">
        <f t="shared" si="227"/>
        <v>0</v>
      </c>
      <c r="F1620" s="2">
        <f t="shared" si="228"/>
        <v>1.1927719017565076E-2</v>
      </c>
      <c r="G1620" s="2">
        <f t="shared" si="228"/>
        <v>1.5409288462600503E-2</v>
      </c>
      <c r="H1620" s="2">
        <f t="shared" si="229"/>
        <v>0.77406033682311437</v>
      </c>
      <c r="I1620" s="2">
        <f t="shared" si="230"/>
        <v>43.632131374362231</v>
      </c>
    </row>
    <row r="1621" spans="1:9" ht="13.5" x14ac:dyDescent="0.25">
      <c r="A1621" s="3">
        <f>TITRES_STAT!B1624</f>
        <v>44372</v>
      </c>
      <c r="B1621" s="6">
        <f>TITRES_STAT!D1624</f>
        <v>5.4151999999999996</v>
      </c>
      <c r="C1621" s="2">
        <f t="shared" si="225"/>
        <v>0</v>
      </c>
      <c r="D1621" s="2">
        <f t="shared" si="226"/>
        <v>0</v>
      </c>
      <c r="E1621" s="2">
        <f t="shared" si="227"/>
        <v>0</v>
      </c>
      <c r="F1621" s="2">
        <f t="shared" si="228"/>
        <v>1.1075739087738999E-2</v>
      </c>
      <c r="G1621" s="2">
        <f t="shared" si="228"/>
        <v>1.430862500098618E-2</v>
      </c>
      <c r="H1621" s="2">
        <f t="shared" si="229"/>
        <v>0.77406033682311448</v>
      </c>
      <c r="I1621" s="2">
        <f t="shared" si="230"/>
        <v>43.632131374362238</v>
      </c>
    </row>
    <row r="1622" spans="1:9" ht="13.5" x14ac:dyDescent="0.25">
      <c r="A1622" s="3">
        <f>TITRES_STAT!B1625</f>
        <v>44375</v>
      </c>
      <c r="B1622" s="6">
        <f>TITRES_STAT!D1625</f>
        <v>5.4151999999999996</v>
      </c>
      <c r="C1622" s="2">
        <f t="shared" si="225"/>
        <v>0</v>
      </c>
      <c r="D1622" s="2">
        <f t="shared" si="226"/>
        <v>0</v>
      </c>
      <c r="E1622" s="2">
        <f t="shared" si="227"/>
        <v>0</v>
      </c>
      <c r="F1622" s="2">
        <f t="shared" si="228"/>
        <v>1.0284614867186213E-2</v>
      </c>
      <c r="G1622" s="2">
        <f t="shared" si="228"/>
        <v>1.3286580358058594E-2</v>
      </c>
      <c r="H1622" s="2">
        <f t="shared" si="229"/>
        <v>0.77406033682311448</v>
      </c>
      <c r="I1622" s="2">
        <f t="shared" si="230"/>
        <v>43.632131374362238</v>
      </c>
    </row>
    <row r="1623" spans="1:9" ht="13.5" x14ac:dyDescent="0.25">
      <c r="A1623" s="3">
        <f>TITRES_STAT!B1626</f>
        <v>44376</v>
      </c>
      <c r="B1623" s="6">
        <f>TITRES_STAT!D1626</f>
        <v>5.4073000000000002</v>
      </c>
      <c r="C1623" s="2">
        <f t="shared" si="225"/>
        <v>-7.899999999999352E-3</v>
      </c>
      <c r="D1623" s="2">
        <f t="shared" si="226"/>
        <v>0</v>
      </c>
      <c r="E1623" s="2">
        <f t="shared" si="227"/>
        <v>7.899999999999352E-3</v>
      </c>
      <c r="F1623" s="2">
        <f t="shared" si="228"/>
        <v>9.5499995195300561E-3</v>
      </c>
      <c r="G1623" s="2">
        <f t="shared" si="228"/>
        <v>1.290182461819722E-2</v>
      </c>
      <c r="H1623" s="2">
        <f t="shared" si="229"/>
        <v>0.74020534320861686</v>
      </c>
      <c r="I1623" s="2">
        <f t="shared" si="230"/>
        <v>42.535517207631088</v>
      </c>
    </row>
    <row r="1624" spans="1:9" ht="13.5" x14ac:dyDescent="0.25">
      <c r="A1624" s="3">
        <f>TITRES_STAT!B1627</f>
        <v>44377</v>
      </c>
      <c r="B1624" s="6">
        <f>TITRES_STAT!D1627</f>
        <v>5.423</v>
      </c>
      <c r="C1624" s="2">
        <f t="shared" si="225"/>
        <v>1.5699999999999825E-2</v>
      </c>
      <c r="D1624" s="2">
        <f t="shared" si="226"/>
        <v>1.5699999999999825E-2</v>
      </c>
      <c r="E1624" s="2">
        <f t="shared" si="227"/>
        <v>0</v>
      </c>
      <c r="F1624" s="2">
        <f t="shared" si="228"/>
        <v>9.9892852681350407E-3</v>
      </c>
      <c r="G1624" s="2">
        <f t="shared" si="228"/>
        <v>1.1980265716897419E-2</v>
      </c>
      <c r="H1624" s="2">
        <f t="shared" si="229"/>
        <v>0.83381166196053369</v>
      </c>
      <c r="I1624" s="2">
        <f t="shared" si="230"/>
        <v>45.46877300742559</v>
      </c>
    </row>
    <row r="1625" spans="1:9" ht="13.5" x14ac:dyDescent="0.25">
      <c r="A1625" s="3">
        <f>TITRES_STAT!B1628</f>
        <v>44378</v>
      </c>
      <c r="B1625" s="6">
        <f>TITRES_STAT!D1628</f>
        <v>5.423</v>
      </c>
      <c r="C1625" s="2">
        <f t="shared" si="225"/>
        <v>0</v>
      </c>
      <c r="D1625" s="2">
        <f t="shared" si="226"/>
        <v>0</v>
      </c>
      <c r="E1625" s="2">
        <f t="shared" si="227"/>
        <v>0</v>
      </c>
      <c r="F1625" s="2">
        <f t="shared" si="228"/>
        <v>9.2757648918396808E-3</v>
      </c>
      <c r="G1625" s="2">
        <f t="shared" si="228"/>
        <v>1.1124532451404745E-2</v>
      </c>
      <c r="H1625" s="2">
        <f t="shared" si="229"/>
        <v>0.8338116619605338</v>
      </c>
      <c r="I1625" s="2">
        <f t="shared" si="230"/>
        <v>45.46877300742559</v>
      </c>
    </row>
    <row r="1626" spans="1:9" ht="13.5" x14ac:dyDescent="0.25">
      <c r="A1626" s="3">
        <f>TITRES_STAT!B1629</f>
        <v>44379</v>
      </c>
      <c r="B1626" s="6">
        <f>TITRES_STAT!D1629</f>
        <v>5.5801999999999996</v>
      </c>
      <c r="C1626" s="2">
        <f t="shared" si="225"/>
        <v>0.15719999999999956</v>
      </c>
      <c r="D1626" s="2">
        <f t="shared" si="226"/>
        <v>0.15719999999999956</v>
      </c>
      <c r="E1626" s="2">
        <f t="shared" si="227"/>
        <v>0</v>
      </c>
      <c r="F1626" s="2">
        <f t="shared" si="228"/>
        <v>1.9841781685279673E-2</v>
      </c>
      <c r="G1626" s="2">
        <f t="shared" si="228"/>
        <v>1.0329922990590119E-2</v>
      </c>
      <c r="H1626" s="2">
        <f t="shared" si="229"/>
        <v>1.920806350962561</v>
      </c>
      <c r="I1626" s="2">
        <f t="shared" si="230"/>
        <v>65.762879155941079</v>
      </c>
    </row>
    <row r="1627" spans="1:9" ht="13.5" x14ac:dyDescent="0.25">
      <c r="A1627" s="3">
        <f>TITRES_STAT!B1630</f>
        <v>44382</v>
      </c>
      <c r="B1627" s="6">
        <f>TITRES_STAT!D1630</f>
        <v>5.5801999999999996</v>
      </c>
      <c r="C1627" s="2">
        <f t="shared" si="225"/>
        <v>0</v>
      </c>
      <c r="D1627" s="2">
        <f t="shared" si="226"/>
        <v>0</v>
      </c>
      <c r="E1627" s="2">
        <f t="shared" si="227"/>
        <v>0</v>
      </c>
      <c r="F1627" s="2">
        <f t="shared" si="228"/>
        <v>1.8424511564902553E-2</v>
      </c>
      <c r="G1627" s="2">
        <f t="shared" si="228"/>
        <v>9.5920713484051092E-3</v>
      </c>
      <c r="H1627" s="2">
        <f t="shared" si="229"/>
        <v>1.9208063509625612</v>
      </c>
      <c r="I1627" s="2">
        <f t="shared" si="230"/>
        <v>65.762879155941079</v>
      </c>
    </row>
    <row r="1628" spans="1:9" ht="13.5" x14ac:dyDescent="0.25">
      <c r="A1628" s="3">
        <f>TITRES_STAT!B1631</f>
        <v>44383</v>
      </c>
      <c r="B1628" s="6">
        <f>TITRES_STAT!D1631</f>
        <v>5.5801999999999996</v>
      </c>
      <c r="C1628" s="2">
        <f t="shared" si="225"/>
        <v>0</v>
      </c>
      <c r="D1628" s="2">
        <f t="shared" si="226"/>
        <v>0</v>
      </c>
      <c r="E1628" s="2">
        <f t="shared" si="227"/>
        <v>0</v>
      </c>
      <c r="F1628" s="2">
        <f t="shared" si="228"/>
        <v>1.7108475024552369E-2</v>
      </c>
      <c r="G1628" s="2">
        <f t="shared" si="228"/>
        <v>8.9069233949476013E-3</v>
      </c>
      <c r="H1628" s="2">
        <f t="shared" si="229"/>
        <v>1.920806350962561</v>
      </c>
      <c r="I1628" s="2">
        <f t="shared" si="230"/>
        <v>65.762879155941079</v>
      </c>
    </row>
    <row r="1629" spans="1:9" ht="13.5" x14ac:dyDescent="0.25">
      <c r="A1629" s="3">
        <f>TITRES_STAT!B1632</f>
        <v>44384</v>
      </c>
      <c r="B1629" s="6">
        <f>TITRES_STAT!D1632</f>
        <v>5.5015999999999998</v>
      </c>
      <c r="C1629" s="2">
        <f t="shared" si="225"/>
        <v>-7.8599999999999781E-2</v>
      </c>
      <c r="D1629" s="2">
        <f t="shared" si="226"/>
        <v>0</v>
      </c>
      <c r="E1629" s="2">
        <f t="shared" si="227"/>
        <v>7.8599999999999781E-2</v>
      </c>
      <c r="F1629" s="2">
        <f t="shared" ref="F1629:G1644" si="231">((F1628*13)+D1629)/14</f>
        <v>1.58864410942272E-2</v>
      </c>
      <c r="G1629" s="2">
        <f t="shared" si="231"/>
        <v>1.3885000295308472E-2</v>
      </c>
      <c r="H1629" s="2">
        <f t="shared" si="229"/>
        <v>1.1441440948038715</v>
      </c>
      <c r="I1629" s="2">
        <f t="shared" si="230"/>
        <v>53.361343464583157</v>
      </c>
    </row>
    <row r="1630" spans="1:9" ht="13.5" x14ac:dyDescent="0.25">
      <c r="A1630" s="3">
        <f>TITRES_STAT!B1633</f>
        <v>44385</v>
      </c>
      <c r="B1630" s="6">
        <f>TITRES_STAT!D1633</f>
        <v>5.5015999999999998</v>
      </c>
      <c r="C1630" s="2">
        <f t="shared" si="225"/>
        <v>0</v>
      </c>
      <c r="D1630" s="2">
        <f t="shared" si="226"/>
        <v>0</v>
      </c>
      <c r="E1630" s="2">
        <f t="shared" si="227"/>
        <v>0</v>
      </c>
      <c r="F1630" s="2">
        <f t="shared" si="231"/>
        <v>1.47516953017824E-2</v>
      </c>
      <c r="G1630" s="2">
        <f t="shared" si="231"/>
        <v>1.2893214559929296E-2</v>
      </c>
      <c r="H1630" s="2">
        <f t="shared" si="229"/>
        <v>1.1441440948038715</v>
      </c>
      <c r="I1630" s="2">
        <f t="shared" si="230"/>
        <v>53.361343464583157</v>
      </c>
    </row>
    <row r="1631" spans="1:9" ht="13.5" x14ac:dyDescent="0.25">
      <c r="A1631" s="3">
        <f>TITRES_STAT!B1634</f>
        <v>44386</v>
      </c>
      <c r="B1631" s="6">
        <f>TITRES_STAT!D1634</f>
        <v>5.423</v>
      </c>
      <c r="C1631" s="2">
        <f t="shared" si="225"/>
        <v>-7.8599999999999781E-2</v>
      </c>
      <c r="D1631" s="2">
        <f t="shared" si="226"/>
        <v>0</v>
      </c>
      <c r="E1631" s="2">
        <f t="shared" si="227"/>
        <v>7.8599999999999781E-2</v>
      </c>
      <c r="F1631" s="2">
        <f t="shared" si="231"/>
        <v>1.3698002780226513E-2</v>
      </c>
      <c r="G1631" s="2">
        <f t="shared" si="231"/>
        <v>1.7586556377077189E-2</v>
      </c>
      <c r="H1631" s="2">
        <f t="shared" si="229"/>
        <v>0.77889056200228457</v>
      </c>
      <c r="I1631" s="2">
        <f t="shared" si="230"/>
        <v>43.785187163260936</v>
      </c>
    </row>
    <row r="1632" spans="1:9" ht="13.5" x14ac:dyDescent="0.25">
      <c r="A1632" s="3">
        <f>TITRES_STAT!B1635</f>
        <v>44389</v>
      </c>
      <c r="B1632" s="6">
        <f>TITRES_STAT!D1635</f>
        <v>5.423</v>
      </c>
      <c r="C1632" s="2">
        <f t="shared" si="225"/>
        <v>0</v>
      </c>
      <c r="D1632" s="2">
        <f t="shared" si="226"/>
        <v>0</v>
      </c>
      <c r="E1632" s="2">
        <f t="shared" si="227"/>
        <v>0</v>
      </c>
      <c r="F1632" s="2">
        <f t="shared" si="231"/>
        <v>1.2719574010210333E-2</v>
      </c>
      <c r="G1632" s="2">
        <f t="shared" si="231"/>
        <v>1.6330373778714533E-2</v>
      </c>
      <c r="H1632" s="2">
        <f t="shared" si="229"/>
        <v>0.77889056200228457</v>
      </c>
      <c r="I1632" s="2">
        <f t="shared" si="230"/>
        <v>43.785187163260936</v>
      </c>
    </row>
    <row r="1633" spans="1:9" ht="13.5" x14ac:dyDescent="0.25">
      <c r="A1633" s="3">
        <f>TITRES_STAT!B1636</f>
        <v>44390</v>
      </c>
      <c r="B1633" s="6">
        <f>TITRES_STAT!D1636</f>
        <v>5.2659000000000002</v>
      </c>
      <c r="C1633" s="2">
        <f t="shared" si="225"/>
        <v>-0.1570999999999998</v>
      </c>
      <c r="D1633" s="2">
        <f t="shared" si="226"/>
        <v>0</v>
      </c>
      <c r="E1633" s="2">
        <f t="shared" si="227"/>
        <v>0.1570999999999998</v>
      </c>
      <c r="F1633" s="2">
        <f t="shared" si="231"/>
        <v>1.1811033009481024E-2</v>
      </c>
      <c r="G1633" s="2">
        <f t="shared" si="231"/>
        <v>2.6385347080234909E-2</v>
      </c>
      <c r="H1633" s="2">
        <f t="shared" si="229"/>
        <v>0.44763606760847163</v>
      </c>
      <c r="I1633" s="2">
        <f t="shared" si="230"/>
        <v>30.921864799070448</v>
      </c>
    </row>
    <row r="1634" spans="1:9" ht="13.5" x14ac:dyDescent="0.25">
      <c r="A1634" s="3">
        <f>TITRES_STAT!B1637</f>
        <v>44391</v>
      </c>
      <c r="B1634" s="6">
        <f>TITRES_STAT!D1637</f>
        <v>5.2659000000000002</v>
      </c>
      <c r="C1634" s="2">
        <f t="shared" si="225"/>
        <v>0</v>
      </c>
      <c r="D1634" s="2">
        <f t="shared" si="226"/>
        <v>0</v>
      </c>
      <c r="E1634" s="2">
        <f t="shared" si="227"/>
        <v>0</v>
      </c>
      <c r="F1634" s="2">
        <f t="shared" si="231"/>
        <v>1.0967387794518094E-2</v>
      </c>
      <c r="G1634" s="2">
        <f t="shared" si="231"/>
        <v>2.4500679431646698E-2</v>
      </c>
      <c r="H1634" s="2">
        <f t="shared" si="229"/>
        <v>0.44763606760847174</v>
      </c>
      <c r="I1634" s="2">
        <f t="shared" si="230"/>
        <v>30.921864799070462</v>
      </c>
    </row>
    <row r="1635" spans="1:9" ht="13.5" x14ac:dyDescent="0.25">
      <c r="A1635" s="3">
        <f>TITRES_STAT!B1638</f>
        <v>44392</v>
      </c>
      <c r="B1635" s="6">
        <f>TITRES_STAT!D1638</f>
        <v>5.2659000000000002</v>
      </c>
      <c r="C1635" s="2">
        <f t="shared" si="225"/>
        <v>0</v>
      </c>
      <c r="D1635" s="2">
        <f t="shared" si="226"/>
        <v>0</v>
      </c>
      <c r="E1635" s="2">
        <f t="shared" si="227"/>
        <v>0</v>
      </c>
      <c r="F1635" s="2">
        <f t="shared" si="231"/>
        <v>1.0184002952052516E-2</v>
      </c>
      <c r="G1635" s="2">
        <f t="shared" si="231"/>
        <v>2.2750630900814788E-2</v>
      </c>
      <c r="H1635" s="2">
        <f t="shared" si="229"/>
        <v>0.4476360676084718</v>
      </c>
      <c r="I1635" s="2">
        <f t="shared" si="230"/>
        <v>30.921864799070462</v>
      </c>
    </row>
    <row r="1636" spans="1:9" ht="13.5" x14ac:dyDescent="0.25">
      <c r="A1636" s="3">
        <f>TITRES_STAT!B1639</f>
        <v>44393</v>
      </c>
      <c r="B1636" s="6">
        <f>TITRES_STAT!D1639</f>
        <v>5.423</v>
      </c>
      <c r="C1636" s="2">
        <f t="shared" si="225"/>
        <v>0.1570999999999998</v>
      </c>
      <c r="D1636" s="2">
        <f t="shared" si="226"/>
        <v>0.1570999999999998</v>
      </c>
      <c r="E1636" s="2">
        <f t="shared" si="227"/>
        <v>0</v>
      </c>
      <c r="F1636" s="2">
        <f t="shared" si="231"/>
        <v>2.0678002741191606E-2</v>
      </c>
      <c r="G1636" s="2">
        <f t="shared" si="231"/>
        <v>2.1125585836470874E-2</v>
      </c>
      <c r="H1636" s="2">
        <f t="shared" si="229"/>
        <v>0.97881322209268307</v>
      </c>
      <c r="I1636" s="2">
        <f t="shared" si="230"/>
        <v>49.464659481987113</v>
      </c>
    </row>
    <row r="1637" spans="1:9" ht="13.5" x14ac:dyDescent="0.25">
      <c r="A1637" s="3">
        <f>TITRES_STAT!B1640</f>
        <v>44396</v>
      </c>
      <c r="B1637" s="6">
        <f>TITRES_STAT!D1640</f>
        <v>5.5801999999999996</v>
      </c>
      <c r="C1637" s="2">
        <f t="shared" si="225"/>
        <v>0.15719999999999956</v>
      </c>
      <c r="D1637" s="2">
        <f t="shared" si="226"/>
        <v>0.15719999999999956</v>
      </c>
      <c r="E1637" s="2">
        <f t="shared" si="227"/>
        <v>0</v>
      </c>
      <c r="F1637" s="2">
        <f t="shared" si="231"/>
        <v>3.0429573973963602E-2</v>
      </c>
      <c r="G1637" s="2">
        <f t="shared" si="231"/>
        <v>1.9616615419580097E-2</v>
      </c>
      <c r="H1637" s="2">
        <f t="shared" si="229"/>
        <v>1.5512142805017566</v>
      </c>
      <c r="I1637" s="2">
        <f t="shared" si="230"/>
        <v>60.802978893512375</v>
      </c>
    </row>
    <row r="1638" spans="1:9" ht="13.5" x14ac:dyDescent="0.25">
      <c r="A1638" s="3">
        <f>TITRES_STAT!B1641</f>
        <v>44399</v>
      </c>
      <c r="B1638" s="6">
        <f>TITRES_STAT!D1641</f>
        <v>5.5801999999999996</v>
      </c>
      <c r="C1638" s="2">
        <f t="shared" si="225"/>
        <v>0</v>
      </c>
      <c r="D1638" s="2">
        <f t="shared" si="226"/>
        <v>0</v>
      </c>
      <c r="E1638" s="2">
        <f t="shared" si="227"/>
        <v>0</v>
      </c>
      <c r="F1638" s="2">
        <f t="shared" si="231"/>
        <v>2.8256032975823346E-2</v>
      </c>
      <c r="G1638" s="2">
        <f t="shared" si="231"/>
        <v>1.8215428603895804E-2</v>
      </c>
      <c r="H1638" s="2">
        <f t="shared" si="229"/>
        <v>1.5512142805017566</v>
      </c>
      <c r="I1638" s="2">
        <f t="shared" si="230"/>
        <v>60.802978893512375</v>
      </c>
    </row>
    <row r="1639" spans="1:9" ht="13.5" x14ac:dyDescent="0.25">
      <c r="A1639" s="3">
        <f>TITRES_STAT!B1642</f>
        <v>44400</v>
      </c>
      <c r="B1639" s="6">
        <f>TITRES_STAT!D1642</f>
        <v>5.5801999999999996</v>
      </c>
      <c r="C1639" s="2">
        <f t="shared" si="225"/>
        <v>0</v>
      </c>
      <c r="D1639" s="2">
        <f t="shared" si="226"/>
        <v>0</v>
      </c>
      <c r="E1639" s="2">
        <f t="shared" si="227"/>
        <v>0</v>
      </c>
      <c r="F1639" s="2">
        <f t="shared" si="231"/>
        <v>2.6237744906121678E-2</v>
      </c>
      <c r="G1639" s="2">
        <f t="shared" si="231"/>
        <v>1.691432656076039E-2</v>
      </c>
      <c r="H1639" s="2">
        <f t="shared" si="229"/>
        <v>1.5512142805017566</v>
      </c>
      <c r="I1639" s="2">
        <f t="shared" si="230"/>
        <v>60.802978893512375</v>
      </c>
    </row>
    <row r="1640" spans="1:9" ht="13.5" x14ac:dyDescent="0.25">
      <c r="A1640" s="3">
        <f>TITRES_STAT!B1643</f>
        <v>44403</v>
      </c>
      <c r="B1640" s="6">
        <f>TITRES_STAT!D1643</f>
        <v>5.5801999999999996</v>
      </c>
      <c r="C1640" s="2">
        <f t="shared" si="225"/>
        <v>0</v>
      </c>
      <c r="D1640" s="2">
        <f t="shared" si="226"/>
        <v>0</v>
      </c>
      <c r="E1640" s="2">
        <f t="shared" si="227"/>
        <v>0</v>
      </c>
      <c r="F1640" s="2">
        <f t="shared" si="231"/>
        <v>2.4363620269970129E-2</v>
      </c>
      <c r="G1640" s="2">
        <f t="shared" si="231"/>
        <v>1.5706160377848933E-2</v>
      </c>
      <c r="H1640" s="2">
        <f t="shared" si="229"/>
        <v>1.5512142805017566</v>
      </c>
      <c r="I1640" s="2">
        <f t="shared" si="230"/>
        <v>60.802978893512375</v>
      </c>
    </row>
    <row r="1641" spans="1:9" ht="13.5" x14ac:dyDescent="0.25">
      <c r="A1641" s="3">
        <f>TITRES_STAT!B1644</f>
        <v>44404</v>
      </c>
      <c r="B1641" s="6">
        <f>TITRES_STAT!D1644</f>
        <v>5.5408999999999997</v>
      </c>
      <c r="C1641" s="2">
        <f t="shared" si="225"/>
        <v>-3.9299999999999891E-2</v>
      </c>
      <c r="D1641" s="2">
        <f t="shared" si="226"/>
        <v>0</v>
      </c>
      <c r="E1641" s="2">
        <f t="shared" si="227"/>
        <v>3.9299999999999891E-2</v>
      </c>
      <c r="F1641" s="2">
        <f t="shared" si="231"/>
        <v>2.2623361679257974E-2</v>
      </c>
      <c r="G1641" s="2">
        <f t="shared" si="231"/>
        <v>1.7391434636574003E-2</v>
      </c>
      <c r="H1641" s="2">
        <f t="shared" si="229"/>
        <v>1.3008335512287919</v>
      </c>
      <c r="I1641" s="2">
        <f t="shared" si="230"/>
        <v>56.537490533987729</v>
      </c>
    </row>
    <row r="1642" spans="1:9" ht="13.5" x14ac:dyDescent="0.25">
      <c r="A1642" s="3">
        <f>TITRES_STAT!B1645</f>
        <v>44405</v>
      </c>
      <c r="B1642" s="6">
        <f>TITRES_STAT!D1645</f>
        <v>5.5408999999999997</v>
      </c>
      <c r="C1642" s="2">
        <f t="shared" si="225"/>
        <v>0</v>
      </c>
      <c r="D1642" s="2">
        <f t="shared" si="226"/>
        <v>0</v>
      </c>
      <c r="E1642" s="2">
        <f t="shared" si="227"/>
        <v>0</v>
      </c>
      <c r="F1642" s="2">
        <f t="shared" si="231"/>
        <v>2.1007407273596689E-2</v>
      </c>
      <c r="G1642" s="2">
        <f t="shared" si="231"/>
        <v>1.6149189305390145E-2</v>
      </c>
      <c r="H1642" s="2">
        <f t="shared" si="229"/>
        <v>1.3008335512287919</v>
      </c>
      <c r="I1642" s="2">
        <f t="shared" si="230"/>
        <v>56.537490533987729</v>
      </c>
    </row>
    <row r="1643" spans="1:9" ht="13.5" x14ac:dyDescent="0.25">
      <c r="A1643" s="3">
        <f>TITRES_STAT!B1646</f>
        <v>44406</v>
      </c>
      <c r="B1643" s="6">
        <f>TITRES_STAT!D1646</f>
        <v>5.5408999999999997</v>
      </c>
      <c r="C1643" s="2">
        <f t="shared" si="225"/>
        <v>0</v>
      </c>
      <c r="D1643" s="2">
        <f t="shared" si="226"/>
        <v>0</v>
      </c>
      <c r="E1643" s="2">
        <f t="shared" si="227"/>
        <v>0</v>
      </c>
      <c r="F1643" s="2">
        <f t="shared" si="231"/>
        <v>1.9506878182625496E-2</v>
      </c>
      <c r="G1643" s="2">
        <f t="shared" si="231"/>
        <v>1.4995675783576563E-2</v>
      </c>
      <c r="H1643" s="2">
        <f t="shared" si="229"/>
        <v>1.3008335512287919</v>
      </c>
      <c r="I1643" s="2">
        <f t="shared" si="230"/>
        <v>56.537490533987729</v>
      </c>
    </row>
    <row r="1644" spans="1:9" ht="13.5" x14ac:dyDescent="0.25">
      <c r="A1644" s="3">
        <f>TITRES_STAT!B1647</f>
        <v>44407</v>
      </c>
      <c r="B1644" s="6">
        <f>TITRES_STAT!D1647</f>
        <v>5.5408999999999997</v>
      </c>
      <c r="C1644" s="2">
        <f t="shared" si="225"/>
        <v>0</v>
      </c>
      <c r="D1644" s="2">
        <f t="shared" si="226"/>
        <v>0</v>
      </c>
      <c r="E1644" s="2">
        <f t="shared" si="227"/>
        <v>0</v>
      </c>
      <c r="F1644" s="2">
        <f t="shared" si="231"/>
        <v>1.8113529741009389E-2</v>
      </c>
      <c r="G1644" s="2">
        <f t="shared" si="231"/>
        <v>1.3924556084749667E-2</v>
      </c>
      <c r="H1644" s="2">
        <f t="shared" si="229"/>
        <v>1.3008335512287916</v>
      </c>
      <c r="I1644" s="2">
        <f t="shared" si="230"/>
        <v>56.537490533987722</v>
      </c>
    </row>
    <row r="1645" spans="1:9" ht="13.5" x14ac:dyDescent="0.25">
      <c r="A1645" s="3">
        <f>TITRES_STAT!B1648</f>
        <v>44410</v>
      </c>
      <c r="B1645" s="6">
        <f>TITRES_STAT!D1648</f>
        <v>5.5408999999999997</v>
      </c>
      <c r="C1645" s="2">
        <f t="shared" si="225"/>
        <v>0</v>
      </c>
      <c r="D1645" s="2">
        <f t="shared" si="226"/>
        <v>0</v>
      </c>
      <c r="E1645" s="2">
        <f t="shared" si="227"/>
        <v>0</v>
      </c>
      <c r="F1645" s="2">
        <f t="shared" ref="F1645:G1660" si="232">((F1644*13)+D1645)/14</f>
        <v>1.6819706188080145E-2</v>
      </c>
      <c r="G1645" s="2">
        <f t="shared" si="232"/>
        <v>1.2929944935838976E-2</v>
      </c>
      <c r="H1645" s="2">
        <f t="shared" si="229"/>
        <v>1.3008335512287916</v>
      </c>
      <c r="I1645" s="2">
        <f t="shared" si="230"/>
        <v>56.537490533987722</v>
      </c>
    </row>
    <row r="1646" spans="1:9" ht="13.5" x14ac:dyDescent="0.25">
      <c r="A1646" s="3">
        <f>TITRES_STAT!B1649</f>
        <v>44411</v>
      </c>
      <c r="B1646" s="6">
        <f>TITRES_STAT!D1649</f>
        <v>5.5408999999999997</v>
      </c>
      <c r="C1646" s="2">
        <f t="shared" si="225"/>
        <v>0</v>
      </c>
      <c r="D1646" s="2">
        <f t="shared" si="226"/>
        <v>0</v>
      </c>
      <c r="E1646" s="2">
        <f t="shared" si="227"/>
        <v>0</v>
      </c>
      <c r="F1646" s="2">
        <f t="shared" si="232"/>
        <v>1.5618298603217279E-2</v>
      </c>
      <c r="G1646" s="2">
        <f t="shared" si="232"/>
        <v>1.2006377440421906E-2</v>
      </c>
      <c r="H1646" s="2">
        <f t="shared" si="229"/>
        <v>1.3008335512287919</v>
      </c>
      <c r="I1646" s="2">
        <f t="shared" si="230"/>
        <v>56.537490533987729</v>
      </c>
    </row>
    <row r="1647" spans="1:9" ht="13.5" x14ac:dyDescent="0.25">
      <c r="A1647" s="3">
        <f>TITRES_STAT!B1650</f>
        <v>44412</v>
      </c>
      <c r="B1647" s="6">
        <f>TITRES_STAT!D1650</f>
        <v>5.5408999999999997</v>
      </c>
      <c r="C1647" s="2">
        <f t="shared" si="225"/>
        <v>0</v>
      </c>
      <c r="D1647" s="2">
        <f t="shared" si="226"/>
        <v>0</v>
      </c>
      <c r="E1647" s="2">
        <f t="shared" si="227"/>
        <v>0</v>
      </c>
      <c r="F1647" s="2">
        <f t="shared" si="232"/>
        <v>1.4502705845844618E-2</v>
      </c>
      <c r="G1647" s="2">
        <f t="shared" si="232"/>
        <v>1.1148779051820341E-2</v>
      </c>
      <c r="H1647" s="2">
        <f t="shared" si="229"/>
        <v>1.3008335512287919</v>
      </c>
      <c r="I1647" s="2">
        <f t="shared" si="230"/>
        <v>56.537490533987729</v>
      </c>
    </row>
    <row r="1648" spans="1:9" ht="13.5" x14ac:dyDescent="0.25">
      <c r="A1648" s="3">
        <f>TITRES_STAT!B1651</f>
        <v>44413</v>
      </c>
      <c r="B1648" s="6">
        <f>TITRES_STAT!D1651</f>
        <v>5.5408999999999997</v>
      </c>
      <c r="C1648" s="2">
        <f t="shared" si="225"/>
        <v>0</v>
      </c>
      <c r="D1648" s="2">
        <f t="shared" si="226"/>
        <v>0</v>
      </c>
      <c r="E1648" s="2">
        <f t="shared" si="227"/>
        <v>0</v>
      </c>
      <c r="F1648" s="2">
        <f t="shared" si="232"/>
        <v>1.3466798285427144E-2</v>
      </c>
      <c r="G1648" s="2">
        <f t="shared" si="232"/>
        <v>1.0352437690976031E-2</v>
      </c>
      <c r="H1648" s="2">
        <f t="shared" si="229"/>
        <v>1.3008335512287919</v>
      </c>
      <c r="I1648" s="2">
        <f t="shared" si="230"/>
        <v>56.537490533987729</v>
      </c>
    </row>
    <row r="1649" spans="1:9" ht="13.5" x14ac:dyDescent="0.25">
      <c r="A1649" s="3">
        <f>TITRES_STAT!B1652</f>
        <v>44414</v>
      </c>
      <c r="B1649" s="6">
        <f>TITRES_STAT!D1652</f>
        <v>5.5015999999999998</v>
      </c>
      <c r="C1649" s="2">
        <f t="shared" si="225"/>
        <v>-3.9299999999999891E-2</v>
      </c>
      <c r="D1649" s="2">
        <f t="shared" si="226"/>
        <v>0</v>
      </c>
      <c r="E1649" s="2">
        <f t="shared" si="227"/>
        <v>3.9299999999999891E-2</v>
      </c>
      <c r="F1649" s="2">
        <f t="shared" si="232"/>
        <v>1.2504884122182347E-2</v>
      </c>
      <c r="G1649" s="2">
        <f t="shared" si="232"/>
        <v>1.2420120713049165E-2</v>
      </c>
      <c r="H1649" s="2">
        <f t="shared" si="229"/>
        <v>1.0068246848071392</v>
      </c>
      <c r="I1649" s="2">
        <f t="shared" si="230"/>
        <v>50.170036896067849</v>
      </c>
    </row>
    <row r="1650" spans="1:9" ht="13.5" x14ac:dyDescent="0.25">
      <c r="A1650" s="3">
        <f>TITRES_STAT!B1653</f>
        <v>44417</v>
      </c>
      <c r="B1650" s="6">
        <f>TITRES_STAT!D1653</f>
        <v>5.5724</v>
      </c>
      <c r="C1650" s="2">
        <f t="shared" si="225"/>
        <v>7.0800000000000196E-2</v>
      </c>
      <c r="D1650" s="2">
        <f t="shared" si="226"/>
        <v>7.0800000000000196E-2</v>
      </c>
      <c r="E1650" s="2">
        <f t="shared" si="227"/>
        <v>0</v>
      </c>
      <c r="F1650" s="2">
        <f t="shared" si="232"/>
        <v>1.6668820970597905E-2</v>
      </c>
      <c r="G1650" s="2">
        <f t="shared" si="232"/>
        <v>1.1532969233545654E-2</v>
      </c>
      <c r="H1650" s="2">
        <f t="shared" si="229"/>
        <v>1.445319122339608</v>
      </c>
      <c r="I1650" s="2">
        <f t="shared" si="230"/>
        <v>59.10554205934357</v>
      </c>
    </row>
    <row r="1651" spans="1:9" ht="13.5" x14ac:dyDescent="0.25">
      <c r="A1651" s="3">
        <f>TITRES_STAT!B1654</f>
        <v>44419</v>
      </c>
      <c r="B1651" s="6">
        <f>TITRES_STAT!D1654</f>
        <v>5.5724</v>
      </c>
      <c r="C1651" s="2">
        <f t="shared" si="225"/>
        <v>0</v>
      </c>
      <c r="D1651" s="2">
        <f t="shared" si="226"/>
        <v>0</v>
      </c>
      <c r="E1651" s="2">
        <f t="shared" si="227"/>
        <v>0</v>
      </c>
      <c r="F1651" s="2">
        <f t="shared" si="232"/>
        <v>1.5478190901269482E-2</v>
      </c>
      <c r="G1651" s="2">
        <f t="shared" si="232"/>
        <v>1.0709185716863823E-2</v>
      </c>
      <c r="H1651" s="2">
        <f t="shared" si="229"/>
        <v>1.4453191223396076</v>
      </c>
      <c r="I1651" s="2">
        <f t="shared" si="230"/>
        <v>59.105542059343556</v>
      </c>
    </row>
    <row r="1652" spans="1:9" ht="13.5" x14ac:dyDescent="0.25">
      <c r="A1652" s="3">
        <f>TITRES_STAT!B1655</f>
        <v>44420</v>
      </c>
      <c r="B1652" s="6">
        <f>TITRES_STAT!D1655</f>
        <v>5.5724</v>
      </c>
      <c r="C1652" s="2">
        <f t="shared" si="225"/>
        <v>0</v>
      </c>
      <c r="D1652" s="2">
        <f t="shared" si="226"/>
        <v>0</v>
      </c>
      <c r="E1652" s="2">
        <f t="shared" si="227"/>
        <v>0</v>
      </c>
      <c r="F1652" s="2">
        <f t="shared" si="232"/>
        <v>1.4372605836893091E-2</v>
      </c>
      <c r="G1652" s="2">
        <f t="shared" si="232"/>
        <v>9.9442438799449799E-3</v>
      </c>
      <c r="H1652" s="2">
        <f t="shared" si="229"/>
        <v>1.4453191223396076</v>
      </c>
      <c r="I1652" s="2">
        <f t="shared" si="230"/>
        <v>59.105542059343556</v>
      </c>
    </row>
    <row r="1653" spans="1:9" ht="13.5" x14ac:dyDescent="0.25">
      <c r="A1653" s="3">
        <f>TITRES_STAT!B1656</f>
        <v>44424</v>
      </c>
      <c r="B1653" s="6">
        <f>TITRES_STAT!D1656</f>
        <v>5.5724</v>
      </c>
      <c r="C1653" s="2">
        <f t="shared" si="225"/>
        <v>0</v>
      </c>
      <c r="D1653" s="2">
        <f t="shared" si="226"/>
        <v>0</v>
      </c>
      <c r="E1653" s="2">
        <f t="shared" si="227"/>
        <v>0</v>
      </c>
      <c r="F1653" s="2">
        <f t="shared" si="232"/>
        <v>1.334599113425787E-2</v>
      </c>
      <c r="G1653" s="2">
        <f t="shared" si="232"/>
        <v>9.2339407456631956E-3</v>
      </c>
      <c r="H1653" s="2">
        <f t="shared" si="229"/>
        <v>1.4453191223396074</v>
      </c>
      <c r="I1653" s="2">
        <f t="shared" si="230"/>
        <v>59.105542059343556</v>
      </c>
    </row>
    <row r="1654" spans="1:9" ht="13.5" x14ac:dyDescent="0.25">
      <c r="A1654" s="3">
        <f>TITRES_STAT!B1657</f>
        <v>44425</v>
      </c>
      <c r="B1654" s="6">
        <f>TITRES_STAT!D1657</f>
        <v>5.5724</v>
      </c>
      <c r="C1654" s="2">
        <f t="shared" si="225"/>
        <v>0</v>
      </c>
      <c r="D1654" s="2">
        <f t="shared" si="226"/>
        <v>0</v>
      </c>
      <c r="E1654" s="2">
        <f t="shared" si="227"/>
        <v>0</v>
      </c>
      <c r="F1654" s="2">
        <f t="shared" si="232"/>
        <v>1.2392706053239453E-2</v>
      </c>
      <c r="G1654" s="2">
        <f t="shared" si="232"/>
        <v>8.5743735495443958E-3</v>
      </c>
      <c r="H1654" s="2">
        <f t="shared" si="229"/>
        <v>1.4453191223396076</v>
      </c>
      <c r="I1654" s="2">
        <f t="shared" si="230"/>
        <v>59.105542059343556</v>
      </c>
    </row>
    <row r="1655" spans="1:9" ht="13.5" x14ac:dyDescent="0.25">
      <c r="A1655" s="3">
        <f>TITRES_STAT!B1658</f>
        <v>44426</v>
      </c>
      <c r="B1655" s="6">
        <f>TITRES_STAT!D1658</f>
        <v>5.4073000000000002</v>
      </c>
      <c r="C1655" s="2">
        <f t="shared" si="225"/>
        <v>-0.1650999999999998</v>
      </c>
      <c r="D1655" s="2">
        <f t="shared" si="226"/>
        <v>0</v>
      </c>
      <c r="E1655" s="2">
        <f t="shared" si="227"/>
        <v>0.1650999999999998</v>
      </c>
      <c r="F1655" s="2">
        <f t="shared" si="232"/>
        <v>1.1507512763722349E-2</v>
      </c>
      <c r="G1655" s="2">
        <f t="shared" si="232"/>
        <v>1.9754775438862639E-2</v>
      </c>
      <c r="H1655" s="2">
        <f t="shared" si="229"/>
        <v>0.5825180245321423</v>
      </c>
      <c r="I1655" s="2">
        <f t="shared" si="230"/>
        <v>36.809566494786608</v>
      </c>
    </row>
    <row r="1656" spans="1:9" ht="13.5" x14ac:dyDescent="0.25">
      <c r="A1656" s="3">
        <f>TITRES_STAT!B1659</f>
        <v>44427</v>
      </c>
      <c r="B1656" s="6">
        <f>TITRES_STAT!D1659</f>
        <v>5.4073000000000002</v>
      </c>
      <c r="C1656" s="2">
        <f t="shared" si="225"/>
        <v>0</v>
      </c>
      <c r="D1656" s="2">
        <f t="shared" si="226"/>
        <v>0</v>
      </c>
      <c r="E1656" s="2">
        <f t="shared" si="227"/>
        <v>0</v>
      </c>
      <c r="F1656" s="2">
        <f t="shared" si="232"/>
        <v>1.0685547566313609E-2</v>
      </c>
      <c r="G1656" s="2">
        <f t="shared" si="232"/>
        <v>1.8343720050372454E-2</v>
      </c>
      <c r="H1656" s="2">
        <f t="shared" si="229"/>
        <v>0.58251802453214219</v>
      </c>
      <c r="I1656" s="2">
        <f t="shared" si="230"/>
        <v>36.809566494786601</v>
      </c>
    </row>
    <row r="1657" spans="1:9" ht="13.5" x14ac:dyDescent="0.25">
      <c r="A1657" s="3">
        <f>TITRES_STAT!B1660</f>
        <v>44428</v>
      </c>
      <c r="B1657" s="6">
        <f>TITRES_STAT!D1660</f>
        <v>5.3837000000000002</v>
      </c>
      <c r="C1657" s="2">
        <f t="shared" si="225"/>
        <v>-2.3600000000000065E-2</v>
      </c>
      <c r="D1657" s="2">
        <f t="shared" si="226"/>
        <v>0</v>
      </c>
      <c r="E1657" s="2">
        <f t="shared" si="227"/>
        <v>2.3600000000000065E-2</v>
      </c>
      <c r="F1657" s="2">
        <f t="shared" si="232"/>
        <v>9.9222941687197811E-3</v>
      </c>
      <c r="G1657" s="2">
        <f t="shared" si="232"/>
        <v>1.8719168618202997E-2</v>
      </c>
      <c r="H1657" s="2">
        <f t="shared" si="229"/>
        <v>0.53006062240772212</v>
      </c>
      <c r="I1657" s="2">
        <f t="shared" si="230"/>
        <v>34.643112478354752</v>
      </c>
    </row>
    <row r="1658" spans="1:9" ht="13.5" x14ac:dyDescent="0.25">
      <c r="A1658" s="3">
        <f>TITRES_STAT!B1661</f>
        <v>44431</v>
      </c>
      <c r="B1658" s="6">
        <f>TITRES_STAT!D1661</f>
        <v>5.3837000000000002</v>
      </c>
      <c r="C1658" s="2">
        <f t="shared" si="225"/>
        <v>0</v>
      </c>
      <c r="D1658" s="2">
        <f t="shared" si="226"/>
        <v>0</v>
      </c>
      <c r="E1658" s="2">
        <f t="shared" si="227"/>
        <v>0</v>
      </c>
      <c r="F1658" s="2">
        <f t="shared" si="232"/>
        <v>9.2135588709540833E-3</v>
      </c>
      <c r="G1658" s="2">
        <f t="shared" si="232"/>
        <v>1.7382085145474211E-2</v>
      </c>
      <c r="H1658" s="2">
        <f t="shared" si="229"/>
        <v>0.53006062240772223</v>
      </c>
      <c r="I1658" s="2">
        <f t="shared" si="230"/>
        <v>34.643112478354766</v>
      </c>
    </row>
    <row r="1659" spans="1:9" ht="13.5" x14ac:dyDescent="0.25">
      <c r="A1659" s="3">
        <f>TITRES_STAT!B1662</f>
        <v>44432</v>
      </c>
      <c r="B1659" s="6">
        <f>TITRES_STAT!D1662</f>
        <v>5.3837000000000002</v>
      </c>
      <c r="C1659" s="2">
        <f t="shared" si="225"/>
        <v>0</v>
      </c>
      <c r="D1659" s="2">
        <f t="shared" si="226"/>
        <v>0</v>
      </c>
      <c r="E1659" s="2">
        <f t="shared" si="227"/>
        <v>0</v>
      </c>
      <c r="F1659" s="2">
        <f t="shared" si="232"/>
        <v>8.5554475230287912E-3</v>
      </c>
      <c r="G1659" s="2">
        <f t="shared" si="232"/>
        <v>1.6140507635083196E-2</v>
      </c>
      <c r="H1659" s="2">
        <f t="shared" si="229"/>
        <v>0.53006062240772223</v>
      </c>
      <c r="I1659" s="2">
        <f t="shared" si="230"/>
        <v>34.643112478354766</v>
      </c>
    </row>
    <row r="1660" spans="1:9" ht="13.5" x14ac:dyDescent="0.25">
      <c r="A1660" s="3">
        <f>TITRES_STAT!B1663</f>
        <v>44433</v>
      </c>
      <c r="B1660" s="6">
        <f>TITRES_STAT!D1663</f>
        <v>5.4073000000000002</v>
      </c>
      <c r="C1660" s="2">
        <f t="shared" si="225"/>
        <v>2.3600000000000065E-2</v>
      </c>
      <c r="D1660" s="2">
        <f t="shared" si="226"/>
        <v>2.3600000000000065E-2</v>
      </c>
      <c r="E1660" s="2">
        <f t="shared" si="227"/>
        <v>0</v>
      </c>
      <c r="F1660" s="2">
        <f t="shared" si="232"/>
        <v>9.6300584142410255E-3</v>
      </c>
      <c r="G1660" s="2">
        <f t="shared" si="232"/>
        <v>1.4987614232577254E-2</v>
      </c>
      <c r="H1660" s="2">
        <f t="shared" si="229"/>
        <v>0.64253444643037427</v>
      </c>
      <c r="I1660" s="2">
        <f t="shared" si="230"/>
        <v>39.118476195537788</v>
      </c>
    </row>
    <row r="1661" spans="1:9" ht="13.5" x14ac:dyDescent="0.25">
      <c r="A1661" s="3">
        <f>TITRES_STAT!B1664</f>
        <v>44434</v>
      </c>
      <c r="B1661" s="6">
        <f>TITRES_STAT!D1664</f>
        <v>5.5015999999999998</v>
      </c>
      <c r="C1661" s="2">
        <f t="shared" si="225"/>
        <v>9.4299999999999606E-2</v>
      </c>
      <c r="D1661" s="2">
        <f t="shared" si="226"/>
        <v>9.4299999999999606E-2</v>
      </c>
      <c r="E1661" s="2">
        <f t="shared" si="227"/>
        <v>0</v>
      </c>
      <c r="F1661" s="2">
        <f t="shared" ref="F1661:G1676" si="233">((F1660*13)+D1661)/14</f>
        <v>1.5677911384652351E-2</v>
      </c>
      <c r="G1661" s="2">
        <f t="shared" si="233"/>
        <v>1.3917070358821736E-2</v>
      </c>
      <c r="H1661" s="2">
        <f t="shared" si="229"/>
        <v>1.1265238286816919</v>
      </c>
      <c r="I1661" s="2">
        <f t="shared" si="230"/>
        <v>52.974897976105176</v>
      </c>
    </row>
    <row r="1662" spans="1:9" ht="13.5" x14ac:dyDescent="0.25">
      <c r="A1662" s="3">
        <f>TITRES_STAT!B1665</f>
        <v>44435</v>
      </c>
      <c r="B1662" s="6">
        <f>TITRES_STAT!D1665</f>
        <v>5.5015999999999998</v>
      </c>
      <c r="C1662" s="2">
        <f t="shared" si="225"/>
        <v>0</v>
      </c>
      <c r="D1662" s="2">
        <f t="shared" si="226"/>
        <v>0</v>
      </c>
      <c r="E1662" s="2">
        <f t="shared" si="227"/>
        <v>0</v>
      </c>
      <c r="F1662" s="2">
        <f t="shared" si="233"/>
        <v>1.4558060571462897E-2</v>
      </c>
      <c r="G1662" s="2">
        <f t="shared" si="233"/>
        <v>1.2922993904620183E-2</v>
      </c>
      <c r="H1662" s="2">
        <f t="shared" si="229"/>
        <v>1.1265238286816921</v>
      </c>
      <c r="I1662" s="2">
        <f t="shared" si="230"/>
        <v>52.974897976105176</v>
      </c>
    </row>
    <row r="1663" spans="1:9" ht="13.5" x14ac:dyDescent="0.25">
      <c r="A1663" s="3">
        <f>TITRES_STAT!B1666</f>
        <v>44438</v>
      </c>
      <c r="B1663" s="6">
        <f>TITRES_STAT!D1666</f>
        <v>5.5015999999999998</v>
      </c>
      <c r="C1663" s="2">
        <f t="shared" si="225"/>
        <v>0</v>
      </c>
      <c r="D1663" s="2">
        <f t="shared" si="226"/>
        <v>0</v>
      </c>
      <c r="E1663" s="2">
        <f t="shared" si="227"/>
        <v>0</v>
      </c>
      <c r="F1663" s="2">
        <f t="shared" si="233"/>
        <v>1.351819910207269E-2</v>
      </c>
      <c r="G1663" s="2">
        <f t="shared" si="233"/>
        <v>1.1999922911433026E-2</v>
      </c>
      <c r="H1663" s="2">
        <f t="shared" si="229"/>
        <v>1.1265238286816921</v>
      </c>
      <c r="I1663" s="2">
        <f t="shared" si="230"/>
        <v>52.974897976105176</v>
      </c>
    </row>
    <row r="1664" spans="1:9" ht="13.5" x14ac:dyDescent="0.25">
      <c r="A1664" s="3">
        <f>TITRES_STAT!B1667</f>
        <v>44439</v>
      </c>
      <c r="B1664" s="6">
        <f>TITRES_STAT!D1667</f>
        <v>5.5015999999999998</v>
      </c>
      <c r="C1664" s="2">
        <f t="shared" si="225"/>
        <v>0</v>
      </c>
      <c r="D1664" s="2">
        <f t="shared" si="226"/>
        <v>0</v>
      </c>
      <c r="E1664" s="2">
        <f t="shared" si="227"/>
        <v>0</v>
      </c>
      <c r="F1664" s="2">
        <f t="shared" si="233"/>
        <v>1.2552613451924641E-2</v>
      </c>
      <c r="G1664" s="2">
        <f t="shared" si="233"/>
        <v>1.114278556061638E-2</v>
      </c>
      <c r="H1664" s="2">
        <f t="shared" si="229"/>
        <v>1.1265238286816921</v>
      </c>
      <c r="I1664" s="2">
        <f t="shared" si="230"/>
        <v>52.974897976105176</v>
      </c>
    </row>
    <row r="1665" spans="1:9" ht="13.5" x14ac:dyDescent="0.25">
      <c r="A1665" s="3">
        <f>TITRES_STAT!B1668</f>
        <v>44440</v>
      </c>
      <c r="B1665" s="6">
        <f>TITRES_STAT!D1668</f>
        <v>5.5015999999999998</v>
      </c>
      <c r="C1665" s="2">
        <f t="shared" si="225"/>
        <v>0</v>
      </c>
      <c r="D1665" s="2">
        <f t="shared" si="226"/>
        <v>0</v>
      </c>
      <c r="E1665" s="2">
        <f t="shared" si="227"/>
        <v>0</v>
      </c>
      <c r="F1665" s="2">
        <f t="shared" si="233"/>
        <v>1.1655998205358595E-2</v>
      </c>
      <c r="G1665" s="2">
        <f t="shared" si="233"/>
        <v>1.0346872306286638E-2</v>
      </c>
      <c r="H1665" s="2">
        <f t="shared" si="229"/>
        <v>1.1265238286816923</v>
      </c>
      <c r="I1665" s="2">
        <f t="shared" si="230"/>
        <v>52.974897976105183</v>
      </c>
    </row>
    <row r="1666" spans="1:9" ht="13.5" x14ac:dyDescent="0.25">
      <c r="A1666" s="3">
        <f>TITRES_STAT!B1669</f>
        <v>44441</v>
      </c>
      <c r="B1666" s="6">
        <f>TITRES_STAT!D1669</f>
        <v>5.5015999999999998</v>
      </c>
      <c r="C1666" s="2">
        <f t="shared" si="225"/>
        <v>0</v>
      </c>
      <c r="D1666" s="2">
        <f t="shared" si="226"/>
        <v>0</v>
      </c>
      <c r="E1666" s="2">
        <f t="shared" si="227"/>
        <v>0</v>
      </c>
      <c r="F1666" s="2">
        <f t="shared" si="233"/>
        <v>1.082342690497584E-2</v>
      </c>
      <c r="G1666" s="2">
        <f t="shared" si="233"/>
        <v>9.6078099986947347E-3</v>
      </c>
      <c r="H1666" s="2">
        <f t="shared" si="229"/>
        <v>1.1265238286816925</v>
      </c>
      <c r="I1666" s="2">
        <f t="shared" si="230"/>
        <v>52.974897976105197</v>
      </c>
    </row>
    <row r="1667" spans="1:9" ht="13.5" x14ac:dyDescent="0.25">
      <c r="A1667" s="3">
        <f>TITRES_STAT!B1670</f>
        <v>44442</v>
      </c>
      <c r="B1667" s="6">
        <f>TITRES_STAT!D1670</f>
        <v>5.6430999999999996</v>
      </c>
      <c r="C1667" s="2">
        <f t="shared" ref="C1667:C1730" si="234">B1667-B1666</f>
        <v>0.14149999999999974</v>
      </c>
      <c r="D1667" s="2">
        <f t="shared" ref="D1667:D1730" si="235">IF(C1667&gt;0,C1667,0)</f>
        <v>0.14149999999999974</v>
      </c>
      <c r="E1667" s="2">
        <f t="shared" ref="E1667:E1730" si="236">IF(C1667&lt;0,-C1667,0)</f>
        <v>0</v>
      </c>
      <c r="F1667" s="2">
        <f t="shared" si="233"/>
        <v>2.0157467840334693E-2</v>
      </c>
      <c r="G1667" s="2">
        <f t="shared" si="233"/>
        <v>8.9215378559308247E-3</v>
      </c>
      <c r="H1667" s="2">
        <f t="shared" si="229"/>
        <v>2.2594162761899272</v>
      </c>
      <c r="I1667" s="2">
        <f t="shared" si="230"/>
        <v>69.319659863485029</v>
      </c>
    </row>
    <row r="1668" spans="1:9" ht="13.5" x14ac:dyDescent="0.25">
      <c r="A1668" s="3">
        <f>TITRES_STAT!B1671</f>
        <v>44445</v>
      </c>
      <c r="B1668" s="6">
        <f>TITRES_STAT!D1671</f>
        <v>5.5015999999999998</v>
      </c>
      <c r="C1668" s="2">
        <f t="shared" si="234"/>
        <v>-0.14149999999999974</v>
      </c>
      <c r="D1668" s="2">
        <f t="shared" si="235"/>
        <v>0</v>
      </c>
      <c r="E1668" s="2">
        <f t="shared" si="236"/>
        <v>0.14149999999999974</v>
      </c>
      <c r="F1668" s="2">
        <f t="shared" si="233"/>
        <v>1.8717648708882213E-2</v>
      </c>
      <c r="G1668" s="2">
        <f t="shared" si="233"/>
        <v>1.8391428009078607E-2</v>
      </c>
      <c r="H1668" s="2">
        <f t="shared" si="229"/>
        <v>1.0177376492810983</v>
      </c>
      <c r="I1668" s="2">
        <f t="shared" si="230"/>
        <v>50.439543002218805</v>
      </c>
    </row>
    <row r="1669" spans="1:9" ht="13.5" x14ac:dyDescent="0.25">
      <c r="A1669" s="3">
        <f>TITRES_STAT!B1672</f>
        <v>44446</v>
      </c>
      <c r="B1669" s="6">
        <f>TITRES_STAT!D1672</f>
        <v>5.5015999999999998</v>
      </c>
      <c r="C1669" s="2">
        <f t="shared" si="234"/>
        <v>0</v>
      </c>
      <c r="D1669" s="2">
        <f t="shared" si="235"/>
        <v>0</v>
      </c>
      <c r="E1669" s="2">
        <f t="shared" si="236"/>
        <v>0</v>
      </c>
      <c r="F1669" s="2">
        <f t="shared" si="233"/>
        <v>1.7380673801104911E-2</v>
      </c>
      <c r="G1669" s="2">
        <f t="shared" si="233"/>
        <v>1.7077754579858707E-2</v>
      </c>
      <c r="H1669" s="2">
        <f t="shared" si="229"/>
        <v>1.0177376492810983</v>
      </c>
      <c r="I1669" s="2">
        <f t="shared" si="230"/>
        <v>50.439543002218805</v>
      </c>
    </row>
    <row r="1670" spans="1:9" ht="13.5" x14ac:dyDescent="0.25">
      <c r="A1670" s="3">
        <f>TITRES_STAT!B1673</f>
        <v>44447</v>
      </c>
      <c r="B1670" s="6">
        <f>TITRES_STAT!D1673</f>
        <v>5.5015999999999998</v>
      </c>
      <c r="C1670" s="2">
        <f t="shared" si="234"/>
        <v>0</v>
      </c>
      <c r="D1670" s="2">
        <f t="shared" si="235"/>
        <v>0</v>
      </c>
      <c r="E1670" s="2">
        <f t="shared" si="236"/>
        <v>0</v>
      </c>
      <c r="F1670" s="2">
        <f t="shared" si="233"/>
        <v>1.6139197101025991E-2</v>
      </c>
      <c r="G1670" s="2">
        <f t="shared" si="233"/>
        <v>1.5857914967011656E-2</v>
      </c>
      <c r="H1670" s="2">
        <f t="shared" si="229"/>
        <v>1.0177376492810986</v>
      </c>
      <c r="I1670" s="2">
        <f t="shared" si="230"/>
        <v>50.439543002218805</v>
      </c>
    </row>
    <row r="1671" spans="1:9" ht="13.5" x14ac:dyDescent="0.25">
      <c r="A1671" s="3">
        <f>TITRES_STAT!B1674</f>
        <v>44448</v>
      </c>
      <c r="B1671" s="6">
        <f>TITRES_STAT!D1674</f>
        <v>5.5015999999999998</v>
      </c>
      <c r="C1671" s="2">
        <f t="shared" si="234"/>
        <v>0</v>
      </c>
      <c r="D1671" s="2">
        <f t="shared" si="235"/>
        <v>0</v>
      </c>
      <c r="E1671" s="2">
        <f t="shared" si="236"/>
        <v>0</v>
      </c>
      <c r="F1671" s="2">
        <f t="shared" si="233"/>
        <v>1.4986397308095563E-2</v>
      </c>
      <c r="G1671" s="2">
        <f t="shared" si="233"/>
        <v>1.4725206755082251E-2</v>
      </c>
      <c r="H1671" s="2">
        <f t="shared" si="229"/>
        <v>1.0177376492810986</v>
      </c>
      <c r="I1671" s="2">
        <f t="shared" si="230"/>
        <v>50.439543002218805</v>
      </c>
    </row>
    <row r="1672" spans="1:9" ht="13.5" x14ac:dyDescent="0.25">
      <c r="A1672" s="3">
        <f>TITRES_STAT!B1675</f>
        <v>44449</v>
      </c>
      <c r="B1672" s="6">
        <f>TITRES_STAT!D1675</f>
        <v>5.5801999999999996</v>
      </c>
      <c r="C1672" s="2">
        <f t="shared" si="234"/>
        <v>7.8599999999999781E-2</v>
      </c>
      <c r="D1672" s="2">
        <f t="shared" si="235"/>
        <v>7.8599999999999781E-2</v>
      </c>
      <c r="E1672" s="2">
        <f t="shared" si="236"/>
        <v>0</v>
      </c>
      <c r="F1672" s="2">
        <f t="shared" si="233"/>
        <v>1.9530226071803009E-2</v>
      </c>
      <c r="G1672" s="2">
        <f t="shared" si="233"/>
        <v>1.3673406272576377E-2</v>
      </c>
      <c r="H1672" s="2">
        <f t="shared" si="229"/>
        <v>1.428336559484316</v>
      </c>
      <c r="I1672" s="2">
        <f t="shared" si="230"/>
        <v>58.819546817169325</v>
      </c>
    </row>
    <row r="1673" spans="1:9" ht="13.5" x14ac:dyDescent="0.25">
      <c r="A1673" s="3">
        <f>TITRES_STAT!B1676</f>
        <v>44452</v>
      </c>
      <c r="B1673" s="6">
        <f>TITRES_STAT!D1676</f>
        <v>5.5801999999999996</v>
      </c>
      <c r="C1673" s="2">
        <f t="shared" si="234"/>
        <v>0</v>
      </c>
      <c r="D1673" s="2">
        <f t="shared" si="235"/>
        <v>0</v>
      </c>
      <c r="E1673" s="2">
        <f t="shared" si="236"/>
        <v>0</v>
      </c>
      <c r="F1673" s="2">
        <f t="shared" si="233"/>
        <v>1.8135209923817081E-2</v>
      </c>
      <c r="G1673" s="2">
        <f t="shared" si="233"/>
        <v>1.2696734395963779E-2</v>
      </c>
      <c r="H1673" s="2">
        <f t="shared" si="229"/>
        <v>1.4283365594843163</v>
      </c>
      <c r="I1673" s="2">
        <f t="shared" si="230"/>
        <v>58.819546817169332</v>
      </c>
    </row>
    <row r="1674" spans="1:9" ht="13.5" x14ac:dyDescent="0.25">
      <c r="A1674" s="3">
        <f>TITRES_STAT!B1677</f>
        <v>44453</v>
      </c>
      <c r="B1674" s="6">
        <f>TITRES_STAT!D1677</f>
        <v>5.5801999999999996</v>
      </c>
      <c r="C1674" s="2">
        <f t="shared" si="234"/>
        <v>0</v>
      </c>
      <c r="D1674" s="2">
        <f t="shared" si="235"/>
        <v>0</v>
      </c>
      <c r="E1674" s="2">
        <f t="shared" si="236"/>
        <v>0</v>
      </c>
      <c r="F1674" s="2">
        <f t="shared" si="233"/>
        <v>1.6839837786401576E-2</v>
      </c>
      <c r="G1674" s="2">
        <f t="shared" si="233"/>
        <v>1.1789824796252081E-2</v>
      </c>
      <c r="H1674" s="2">
        <f t="shared" si="229"/>
        <v>1.4283365594843163</v>
      </c>
      <c r="I1674" s="2">
        <f t="shared" si="230"/>
        <v>58.819546817169332</v>
      </c>
    </row>
    <row r="1675" spans="1:9" ht="13.5" x14ac:dyDescent="0.25">
      <c r="A1675" s="3">
        <f>TITRES_STAT!B1678</f>
        <v>44454</v>
      </c>
      <c r="B1675" s="6">
        <f>TITRES_STAT!D1678</f>
        <v>5.5801999999999996</v>
      </c>
      <c r="C1675" s="2">
        <f t="shared" si="234"/>
        <v>0</v>
      </c>
      <c r="D1675" s="2">
        <f t="shared" si="235"/>
        <v>0</v>
      </c>
      <c r="E1675" s="2">
        <f t="shared" si="236"/>
        <v>0</v>
      </c>
      <c r="F1675" s="2">
        <f t="shared" si="233"/>
        <v>1.5636992230230035E-2</v>
      </c>
      <c r="G1675" s="2">
        <f t="shared" si="233"/>
        <v>1.0947694453662647E-2</v>
      </c>
      <c r="H1675" s="2">
        <f t="shared" si="229"/>
        <v>1.4283365594843163</v>
      </c>
      <c r="I1675" s="2">
        <f t="shared" si="230"/>
        <v>58.819546817169332</v>
      </c>
    </row>
    <row r="1676" spans="1:9" ht="13.5" x14ac:dyDescent="0.25">
      <c r="A1676" s="3">
        <f>TITRES_STAT!B1679</f>
        <v>44455</v>
      </c>
      <c r="B1676" s="6">
        <f>TITRES_STAT!D1679</f>
        <v>5.5801999999999996</v>
      </c>
      <c r="C1676" s="2">
        <f t="shared" si="234"/>
        <v>0</v>
      </c>
      <c r="D1676" s="2">
        <f t="shared" si="235"/>
        <v>0</v>
      </c>
      <c r="E1676" s="2">
        <f t="shared" si="236"/>
        <v>0</v>
      </c>
      <c r="F1676" s="2">
        <f t="shared" si="233"/>
        <v>1.4520064213785032E-2</v>
      </c>
      <c r="G1676" s="2">
        <f t="shared" si="233"/>
        <v>1.016571627840103E-2</v>
      </c>
      <c r="H1676" s="2">
        <f t="shared" si="229"/>
        <v>1.428336559484316</v>
      </c>
      <c r="I1676" s="2">
        <f t="shared" si="230"/>
        <v>58.819546817169325</v>
      </c>
    </row>
    <row r="1677" spans="1:9" ht="13.5" x14ac:dyDescent="0.25">
      <c r="A1677" s="3">
        <f>TITRES_STAT!B1680</f>
        <v>44456</v>
      </c>
      <c r="B1677" s="6">
        <f>TITRES_STAT!D1680</f>
        <v>5.5408999999999997</v>
      </c>
      <c r="C1677" s="2">
        <f t="shared" si="234"/>
        <v>-3.9299999999999891E-2</v>
      </c>
      <c r="D1677" s="2">
        <f t="shared" si="235"/>
        <v>0</v>
      </c>
      <c r="E1677" s="2">
        <f t="shared" si="236"/>
        <v>3.9299999999999891E-2</v>
      </c>
      <c r="F1677" s="2">
        <f t="shared" ref="F1677:G1692" si="237">((F1676*13)+D1677)/14</f>
        <v>1.3482916769943244E-2</v>
      </c>
      <c r="G1677" s="2">
        <f t="shared" si="237"/>
        <v>1.2246736544229518E-2</v>
      </c>
      <c r="H1677" s="2">
        <f t="shared" si="229"/>
        <v>1.1009395622457638</v>
      </c>
      <c r="I1677" s="2">
        <f t="shared" si="230"/>
        <v>52.402248119357282</v>
      </c>
    </row>
    <row r="1678" spans="1:9" ht="13.5" x14ac:dyDescent="0.25">
      <c r="A1678" s="3">
        <f>TITRES_STAT!B1681</f>
        <v>44459</v>
      </c>
      <c r="B1678" s="6">
        <f>TITRES_STAT!D1681</f>
        <v>5.5015999999999998</v>
      </c>
      <c r="C1678" s="2">
        <f t="shared" si="234"/>
        <v>-3.9299999999999891E-2</v>
      </c>
      <c r="D1678" s="2">
        <f t="shared" si="235"/>
        <v>0</v>
      </c>
      <c r="E1678" s="2">
        <f t="shared" si="236"/>
        <v>3.9299999999999891E-2</v>
      </c>
      <c r="F1678" s="2">
        <f t="shared" si="237"/>
        <v>1.2519851286375869E-2</v>
      </c>
      <c r="G1678" s="2">
        <f t="shared" si="237"/>
        <v>1.4179112505355973E-2</v>
      </c>
      <c r="H1678" s="2">
        <f t="shared" si="229"/>
        <v>0.88297848554672664</v>
      </c>
      <c r="I1678" s="2">
        <f t="shared" si="230"/>
        <v>46.892648658720709</v>
      </c>
    </row>
    <row r="1679" spans="1:9" ht="13.5" x14ac:dyDescent="0.25">
      <c r="A1679" s="3">
        <f>TITRES_STAT!B1682</f>
        <v>44460</v>
      </c>
      <c r="B1679" s="6">
        <f>TITRES_STAT!D1682</f>
        <v>5.5015999999999998</v>
      </c>
      <c r="C1679" s="2">
        <f t="shared" si="234"/>
        <v>0</v>
      </c>
      <c r="D1679" s="2">
        <f t="shared" si="235"/>
        <v>0</v>
      </c>
      <c r="E1679" s="2">
        <f t="shared" si="236"/>
        <v>0</v>
      </c>
      <c r="F1679" s="2">
        <f t="shared" si="237"/>
        <v>1.162557619449188E-2</v>
      </c>
      <c r="G1679" s="2">
        <f t="shared" si="237"/>
        <v>1.3166318754973403E-2</v>
      </c>
      <c r="H1679" s="2">
        <f t="shared" si="229"/>
        <v>0.88297848554672664</v>
      </c>
      <c r="I1679" s="2">
        <f t="shared" si="230"/>
        <v>46.892648658720709</v>
      </c>
    </row>
    <row r="1680" spans="1:9" ht="13.5" x14ac:dyDescent="0.25">
      <c r="A1680" s="3">
        <f>TITRES_STAT!B1683</f>
        <v>44461</v>
      </c>
      <c r="B1680" s="6">
        <f>TITRES_STAT!D1683</f>
        <v>5.4859</v>
      </c>
      <c r="C1680" s="2">
        <f t="shared" si="234"/>
        <v>-1.5699999999999825E-2</v>
      </c>
      <c r="D1680" s="2">
        <f t="shared" si="235"/>
        <v>0</v>
      </c>
      <c r="E1680" s="2">
        <f t="shared" si="236"/>
        <v>1.5699999999999825E-2</v>
      </c>
      <c r="F1680" s="2">
        <f t="shared" si="237"/>
        <v>1.0795177894885318E-2</v>
      </c>
      <c r="G1680" s="2">
        <f t="shared" si="237"/>
        <v>1.3347295986761005E-2</v>
      </c>
      <c r="H1680" s="2">
        <f t="shared" si="229"/>
        <v>0.80879137658990286</v>
      </c>
      <c r="I1680" s="2">
        <f t="shared" si="230"/>
        <v>44.714464424012768</v>
      </c>
    </row>
    <row r="1681" spans="1:9" ht="13.5" x14ac:dyDescent="0.25">
      <c r="A1681" s="3">
        <f>TITRES_STAT!B1684</f>
        <v>44462</v>
      </c>
      <c r="B1681" s="6">
        <f>TITRES_STAT!D1684</f>
        <v>5.423</v>
      </c>
      <c r="C1681" s="2">
        <f t="shared" si="234"/>
        <v>-6.2899999999999956E-2</v>
      </c>
      <c r="D1681" s="2">
        <f t="shared" si="235"/>
        <v>0</v>
      </c>
      <c r="E1681" s="2">
        <f t="shared" si="236"/>
        <v>6.2899999999999956E-2</v>
      </c>
      <c r="F1681" s="2">
        <f t="shared" si="237"/>
        <v>1.0024093759536366E-2</v>
      </c>
      <c r="G1681" s="2">
        <f t="shared" si="237"/>
        <v>1.68867748448495E-2</v>
      </c>
      <c r="H1681" s="2">
        <f t="shared" ref="H1681:H1744" si="238">F1681/G1681</f>
        <v>0.59360617119815118</v>
      </c>
      <c r="I1681" s="2">
        <f t="shared" ref="I1681:I1744" si="239">IF(G1681=0,100,100-(100/(1+H1681)))</f>
        <v>37.249238985554939</v>
      </c>
    </row>
    <row r="1682" spans="1:9" ht="13.5" x14ac:dyDescent="0.25">
      <c r="A1682" s="3">
        <f>TITRES_STAT!B1685</f>
        <v>44463</v>
      </c>
      <c r="B1682" s="6">
        <f>TITRES_STAT!D1685</f>
        <v>5.4309000000000003</v>
      </c>
      <c r="C1682" s="2">
        <f t="shared" si="234"/>
        <v>7.9000000000002402E-3</v>
      </c>
      <c r="D1682" s="2">
        <f t="shared" si="235"/>
        <v>7.9000000000002402E-3</v>
      </c>
      <c r="E1682" s="2">
        <f t="shared" si="236"/>
        <v>0</v>
      </c>
      <c r="F1682" s="2">
        <f t="shared" si="237"/>
        <v>9.8723727767123567E-3</v>
      </c>
      <c r="G1682" s="2">
        <f t="shared" si="237"/>
        <v>1.5680576641645964E-2</v>
      </c>
      <c r="H1682" s="2">
        <f t="shared" si="238"/>
        <v>0.62959245710979606</v>
      </c>
      <c r="I1682" s="2">
        <f t="shared" si="239"/>
        <v>38.634963874736215</v>
      </c>
    </row>
    <row r="1683" spans="1:9" ht="13.5" x14ac:dyDescent="0.25">
      <c r="A1683" s="3">
        <f>TITRES_STAT!B1686</f>
        <v>44466</v>
      </c>
      <c r="B1683" s="6">
        <f>TITRES_STAT!D1686</f>
        <v>5.423</v>
      </c>
      <c r="C1683" s="2">
        <f t="shared" si="234"/>
        <v>-7.9000000000002402E-3</v>
      </c>
      <c r="D1683" s="2">
        <f t="shared" si="235"/>
        <v>0</v>
      </c>
      <c r="E1683" s="2">
        <f t="shared" si="236"/>
        <v>7.9000000000002402E-3</v>
      </c>
      <c r="F1683" s="2">
        <f t="shared" si="237"/>
        <v>9.1672032926614737E-3</v>
      </c>
      <c r="G1683" s="2">
        <f t="shared" si="237"/>
        <v>1.5124821167242699E-2</v>
      </c>
      <c r="H1683" s="2">
        <f t="shared" si="238"/>
        <v>0.60610325181998059</v>
      </c>
      <c r="I1683" s="2">
        <f t="shared" si="239"/>
        <v>37.737502313949328</v>
      </c>
    </row>
    <row r="1684" spans="1:9" ht="13.5" x14ac:dyDescent="0.25">
      <c r="A1684" s="3">
        <f>TITRES_STAT!B1687</f>
        <v>44467</v>
      </c>
      <c r="B1684" s="6">
        <f>TITRES_STAT!D1687</f>
        <v>5.4622999999999999</v>
      </c>
      <c r="C1684" s="2">
        <f t="shared" si="234"/>
        <v>3.9299999999999891E-2</v>
      </c>
      <c r="D1684" s="2">
        <f t="shared" si="235"/>
        <v>3.9299999999999891E-2</v>
      </c>
      <c r="E1684" s="2">
        <f t="shared" si="236"/>
        <v>0</v>
      </c>
      <c r="F1684" s="2">
        <f t="shared" si="237"/>
        <v>1.1319545914614218E-2</v>
      </c>
      <c r="G1684" s="2">
        <f t="shared" si="237"/>
        <v>1.4044476798153934E-2</v>
      </c>
      <c r="H1684" s="2">
        <f t="shared" si="238"/>
        <v>0.8059784694935811</v>
      </c>
      <c r="I1684" s="2">
        <f t="shared" si="239"/>
        <v>44.628354274876123</v>
      </c>
    </row>
    <row r="1685" spans="1:9" ht="13.5" x14ac:dyDescent="0.25">
      <c r="A1685" s="3">
        <f>TITRES_STAT!B1688</f>
        <v>44468</v>
      </c>
      <c r="B1685" s="6">
        <f>TITRES_STAT!D1688</f>
        <v>5.5408999999999997</v>
      </c>
      <c r="C1685" s="2">
        <f t="shared" si="234"/>
        <v>7.8599999999999781E-2</v>
      </c>
      <c r="D1685" s="2">
        <f t="shared" si="235"/>
        <v>7.8599999999999781E-2</v>
      </c>
      <c r="E1685" s="2">
        <f t="shared" si="236"/>
        <v>0</v>
      </c>
      <c r="F1685" s="2">
        <f t="shared" si="237"/>
        <v>1.61252926349989E-2</v>
      </c>
      <c r="G1685" s="2">
        <f t="shared" si="237"/>
        <v>1.3041299884000082E-2</v>
      </c>
      <c r="H1685" s="2">
        <f t="shared" si="238"/>
        <v>1.2364789383290282</v>
      </c>
      <c r="I1685" s="2">
        <f t="shared" si="239"/>
        <v>55.286858156279173</v>
      </c>
    </row>
    <row r="1686" spans="1:9" ht="13.5" x14ac:dyDescent="0.25">
      <c r="A1686" s="3">
        <f>TITRES_STAT!B1689</f>
        <v>44469</v>
      </c>
      <c r="B1686" s="6">
        <f>TITRES_STAT!D1689</f>
        <v>5.5015999999999998</v>
      </c>
      <c r="C1686" s="2">
        <f t="shared" si="234"/>
        <v>-3.9299999999999891E-2</v>
      </c>
      <c r="D1686" s="2">
        <f t="shared" si="235"/>
        <v>0</v>
      </c>
      <c r="E1686" s="2">
        <f t="shared" si="236"/>
        <v>3.9299999999999891E-2</v>
      </c>
      <c r="F1686" s="2">
        <f t="shared" si="237"/>
        <v>1.4973486018213264E-2</v>
      </c>
      <c r="G1686" s="2">
        <f t="shared" si="237"/>
        <v>1.4916921320857212E-2</v>
      </c>
      <c r="H1686" s="2">
        <f t="shared" si="238"/>
        <v>1.0037919820142083</v>
      </c>
      <c r="I1686" s="2">
        <f t="shared" si="239"/>
        <v>50.094620151399063</v>
      </c>
    </row>
    <row r="1687" spans="1:9" ht="13.5" x14ac:dyDescent="0.25">
      <c r="A1687" s="3">
        <f>TITRES_STAT!B1690</f>
        <v>44470</v>
      </c>
      <c r="B1687" s="6">
        <f>TITRES_STAT!D1690</f>
        <v>5.423</v>
      </c>
      <c r="C1687" s="2">
        <f t="shared" si="234"/>
        <v>-7.8599999999999781E-2</v>
      </c>
      <c r="D1687" s="2">
        <f t="shared" si="235"/>
        <v>0</v>
      </c>
      <c r="E1687" s="2">
        <f t="shared" si="236"/>
        <v>7.8599999999999781E-2</v>
      </c>
      <c r="F1687" s="2">
        <f t="shared" si="237"/>
        <v>1.3903951302626602E-2</v>
      </c>
      <c r="G1687" s="2">
        <f t="shared" si="237"/>
        <v>1.9465712655081679E-2</v>
      </c>
      <c r="H1687" s="2">
        <f t="shared" si="238"/>
        <v>0.71427907875732799</v>
      </c>
      <c r="I1687" s="2">
        <f t="shared" si="239"/>
        <v>41.66644087350732</v>
      </c>
    </row>
    <row r="1688" spans="1:9" ht="13.5" x14ac:dyDescent="0.25">
      <c r="A1688" s="3">
        <f>TITRES_STAT!B1691</f>
        <v>44473</v>
      </c>
      <c r="B1688" s="6">
        <f>TITRES_STAT!D1691</f>
        <v>5.423</v>
      </c>
      <c r="C1688" s="2">
        <f t="shared" si="234"/>
        <v>0</v>
      </c>
      <c r="D1688" s="2">
        <f t="shared" si="235"/>
        <v>0</v>
      </c>
      <c r="E1688" s="2">
        <f t="shared" si="236"/>
        <v>0</v>
      </c>
      <c r="F1688" s="2">
        <f t="shared" si="237"/>
        <v>1.291081192386756E-2</v>
      </c>
      <c r="G1688" s="2">
        <f t="shared" si="237"/>
        <v>1.807530460829013E-2</v>
      </c>
      <c r="H1688" s="2">
        <f t="shared" si="238"/>
        <v>0.71427907875732799</v>
      </c>
      <c r="I1688" s="2">
        <f t="shared" si="239"/>
        <v>41.66644087350732</v>
      </c>
    </row>
    <row r="1689" spans="1:9" ht="13.5" x14ac:dyDescent="0.25">
      <c r="A1689" s="3">
        <f>TITRES_STAT!B1692</f>
        <v>44474</v>
      </c>
      <c r="B1689" s="6">
        <f>TITRES_STAT!D1692</f>
        <v>5.423</v>
      </c>
      <c r="C1689" s="2">
        <f t="shared" si="234"/>
        <v>0</v>
      </c>
      <c r="D1689" s="2">
        <f t="shared" si="235"/>
        <v>0</v>
      </c>
      <c r="E1689" s="2">
        <f t="shared" si="236"/>
        <v>0</v>
      </c>
      <c r="F1689" s="2">
        <f t="shared" si="237"/>
        <v>1.1988611072162734E-2</v>
      </c>
      <c r="G1689" s="2">
        <f t="shared" si="237"/>
        <v>1.6784211421983695E-2</v>
      </c>
      <c r="H1689" s="2">
        <f t="shared" si="238"/>
        <v>0.71427907875732788</v>
      </c>
      <c r="I1689" s="2">
        <f t="shared" si="239"/>
        <v>41.666440873507312</v>
      </c>
    </row>
    <row r="1690" spans="1:9" ht="13.5" x14ac:dyDescent="0.25">
      <c r="A1690" s="3">
        <f>TITRES_STAT!B1693</f>
        <v>44475</v>
      </c>
      <c r="B1690" s="6">
        <f>TITRES_STAT!D1693</f>
        <v>5.4622999999999999</v>
      </c>
      <c r="C1690" s="2">
        <f t="shared" si="234"/>
        <v>3.9299999999999891E-2</v>
      </c>
      <c r="D1690" s="2">
        <f t="shared" si="235"/>
        <v>3.9299999999999891E-2</v>
      </c>
      <c r="E1690" s="2">
        <f t="shared" si="236"/>
        <v>0</v>
      </c>
      <c r="F1690" s="2">
        <f t="shared" si="237"/>
        <v>1.3939424567008247E-2</v>
      </c>
      <c r="G1690" s="2">
        <f t="shared" si="237"/>
        <v>1.5585339177556289E-2</v>
      </c>
      <c r="H1690" s="2">
        <f t="shared" si="238"/>
        <v>0.89439340448116478</v>
      </c>
      <c r="I1690" s="2">
        <f t="shared" si="239"/>
        <v>47.212654054088659</v>
      </c>
    </row>
    <row r="1691" spans="1:9" ht="13.5" x14ac:dyDescent="0.25">
      <c r="A1691" s="3">
        <f>TITRES_STAT!B1694</f>
        <v>44476</v>
      </c>
      <c r="B1691" s="6">
        <f>TITRES_STAT!D1694</f>
        <v>5.423</v>
      </c>
      <c r="C1691" s="2">
        <f t="shared" si="234"/>
        <v>-3.9299999999999891E-2</v>
      </c>
      <c r="D1691" s="2">
        <f t="shared" si="235"/>
        <v>0</v>
      </c>
      <c r="E1691" s="2">
        <f t="shared" si="236"/>
        <v>3.9299999999999891E-2</v>
      </c>
      <c r="F1691" s="2">
        <f t="shared" si="237"/>
        <v>1.2943751383650516E-2</v>
      </c>
      <c r="G1691" s="2">
        <f t="shared" si="237"/>
        <v>1.7279243522016548E-2</v>
      </c>
      <c r="H1691" s="2">
        <f t="shared" si="238"/>
        <v>0.74909248007055895</v>
      </c>
      <c r="I1691" s="2">
        <f t="shared" si="239"/>
        <v>42.827494178028843</v>
      </c>
    </row>
    <row r="1692" spans="1:9" ht="13.5" x14ac:dyDescent="0.25">
      <c r="A1692" s="3">
        <f>TITRES_STAT!B1695</f>
        <v>44477</v>
      </c>
      <c r="B1692" s="6">
        <f>TITRES_STAT!D1695</f>
        <v>5.423</v>
      </c>
      <c r="C1692" s="2">
        <f t="shared" si="234"/>
        <v>0</v>
      </c>
      <c r="D1692" s="2">
        <f t="shared" si="235"/>
        <v>0</v>
      </c>
      <c r="E1692" s="2">
        <f t="shared" si="236"/>
        <v>0</v>
      </c>
      <c r="F1692" s="2">
        <f t="shared" si="237"/>
        <v>1.2019197713389764E-2</v>
      </c>
      <c r="G1692" s="2">
        <f t="shared" si="237"/>
        <v>1.6045011841872507E-2</v>
      </c>
      <c r="H1692" s="2">
        <f t="shared" si="238"/>
        <v>0.74909248007055906</v>
      </c>
      <c r="I1692" s="2">
        <f t="shared" si="239"/>
        <v>42.827494178028843</v>
      </c>
    </row>
    <row r="1693" spans="1:9" ht="13.5" x14ac:dyDescent="0.25">
      <c r="A1693" s="3">
        <f>TITRES_STAT!B1696</f>
        <v>44480</v>
      </c>
      <c r="B1693" s="6">
        <f>TITRES_STAT!D1696</f>
        <v>5.423</v>
      </c>
      <c r="C1693" s="2">
        <f t="shared" si="234"/>
        <v>0</v>
      </c>
      <c r="D1693" s="2">
        <f t="shared" si="235"/>
        <v>0</v>
      </c>
      <c r="E1693" s="2">
        <f t="shared" si="236"/>
        <v>0</v>
      </c>
      <c r="F1693" s="2">
        <f t="shared" ref="F1693:G1708" si="240">((F1692*13)+D1693)/14</f>
        <v>1.1160683591004781E-2</v>
      </c>
      <c r="G1693" s="2">
        <f t="shared" si="240"/>
        <v>1.4898939567453043E-2</v>
      </c>
      <c r="H1693" s="2">
        <f t="shared" si="238"/>
        <v>0.74909248007055895</v>
      </c>
      <c r="I1693" s="2">
        <f t="shared" si="239"/>
        <v>42.827494178028843</v>
      </c>
    </row>
    <row r="1694" spans="1:9" ht="13.5" x14ac:dyDescent="0.25">
      <c r="A1694" s="3">
        <f>TITRES_STAT!B1697</f>
        <v>44481</v>
      </c>
      <c r="B1694" s="6">
        <f>TITRES_STAT!D1697</f>
        <v>5.423</v>
      </c>
      <c r="C1694" s="2">
        <f t="shared" si="234"/>
        <v>0</v>
      </c>
      <c r="D1694" s="2">
        <f t="shared" si="235"/>
        <v>0</v>
      </c>
      <c r="E1694" s="2">
        <f t="shared" si="236"/>
        <v>0</v>
      </c>
      <c r="F1694" s="2">
        <f t="shared" si="240"/>
        <v>1.0363491905933012E-2</v>
      </c>
      <c r="G1694" s="2">
        <f t="shared" si="240"/>
        <v>1.3834729598349253E-2</v>
      </c>
      <c r="H1694" s="2">
        <f t="shared" si="238"/>
        <v>0.74909248007055906</v>
      </c>
      <c r="I1694" s="2">
        <f t="shared" si="239"/>
        <v>42.827494178028843</v>
      </c>
    </row>
    <row r="1695" spans="1:9" ht="13.5" x14ac:dyDescent="0.25">
      <c r="A1695" s="3">
        <f>TITRES_STAT!B1698</f>
        <v>44482</v>
      </c>
      <c r="B1695" s="6">
        <f>TITRES_STAT!D1698</f>
        <v>5.5015999999999998</v>
      </c>
      <c r="C1695" s="2">
        <f t="shared" si="234"/>
        <v>7.8599999999999781E-2</v>
      </c>
      <c r="D1695" s="2">
        <f t="shared" si="235"/>
        <v>7.8599999999999781E-2</v>
      </c>
      <c r="E1695" s="2">
        <f t="shared" si="236"/>
        <v>0</v>
      </c>
      <c r="F1695" s="2">
        <f t="shared" si="240"/>
        <v>1.5237528198366351E-2</v>
      </c>
      <c r="G1695" s="2">
        <f t="shared" si="240"/>
        <v>1.2846534627038593E-2</v>
      </c>
      <c r="H1695" s="2">
        <f t="shared" si="238"/>
        <v>1.1861197311760125</v>
      </c>
      <c r="I1695" s="2">
        <f t="shared" si="239"/>
        <v>54.25685127218285</v>
      </c>
    </row>
    <row r="1696" spans="1:9" ht="13.5" x14ac:dyDescent="0.25">
      <c r="A1696" s="3">
        <f>TITRES_STAT!B1699</f>
        <v>44483</v>
      </c>
      <c r="B1696" s="6">
        <f>TITRES_STAT!D1699</f>
        <v>5.423</v>
      </c>
      <c r="C1696" s="2">
        <f t="shared" si="234"/>
        <v>-7.8599999999999781E-2</v>
      </c>
      <c r="D1696" s="2">
        <f t="shared" si="235"/>
        <v>0</v>
      </c>
      <c r="E1696" s="2">
        <f t="shared" si="236"/>
        <v>7.8599999999999781E-2</v>
      </c>
      <c r="F1696" s="2">
        <f t="shared" si="240"/>
        <v>1.414913332705447E-2</v>
      </c>
      <c r="G1696" s="2">
        <f t="shared" si="240"/>
        <v>1.7543210725107249E-2</v>
      </c>
      <c r="H1696" s="2">
        <f t="shared" si="238"/>
        <v>0.80653043212920594</v>
      </c>
      <c r="I1696" s="2">
        <f t="shared" si="239"/>
        <v>44.645272384291701</v>
      </c>
    </row>
    <row r="1697" spans="1:9" ht="13.5" x14ac:dyDescent="0.25">
      <c r="A1697" s="3">
        <f>TITRES_STAT!B1700</f>
        <v>44488</v>
      </c>
      <c r="B1697" s="6">
        <f>TITRES_STAT!D1700</f>
        <v>5.5015999999999998</v>
      </c>
      <c r="C1697" s="2">
        <f t="shared" si="234"/>
        <v>7.8599999999999781E-2</v>
      </c>
      <c r="D1697" s="2">
        <f t="shared" si="235"/>
        <v>7.8599999999999781E-2</v>
      </c>
      <c r="E1697" s="2">
        <f t="shared" si="236"/>
        <v>0</v>
      </c>
      <c r="F1697" s="2">
        <f t="shared" si="240"/>
        <v>1.8752766660836279E-2</v>
      </c>
      <c r="G1697" s="2">
        <f t="shared" si="240"/>
        <v>1.6290124244742445E-2</v>
      </c>
      <c r="H1697" s="2">
        <f t="shared" si="238"/>
        <v>1.1511739492649136</v>
      </c>
      <c r="I1697" s="2">
        <f t="shared" si="239"/>
        <v>53.513754648167158</v>
      </c>
    </row>
    <row r="1698" spans="1:9" ht="13.5" x14ac:dyDescent="0.25">
      <c r="A1698" s="3">
        <f>TITRES_STAT!B1701</f>
        <v>44489</v>
      </c>
      <c r="B1698" s="6">
        <f>TITRES_STAT!D1701</f>
        <v>5.5015999999999998</v>
      </c>
      <c r="C1698" s="2">
        <f t="shared" si="234"/>
        <v>0</v>
      </c>
      <c r="D1698" s="2">
        <f t="shared" si="235"/>
        <v>0</v>
      </c>
      <c r="E1698" s="2">
        <f t="shared" si="236"/>
        <v>0</v>
      </c>
      <c r="F1698" s="2">
        <f t="shared" si="240"/>
        <v>1.7413283327919402E-2</v>
      </c>
      <c r="G1698" s="2">
        <f t="shared" si="240"/>
        <v>1.5126543941546555E-2</v>
      </c>
      <c r="H1698" s="2">
        <f t="shared" si="238"/>
        <v>1.1511739492649138</v>
      </c>
      <c r="I1698" s="2">
        <f t="shared" si="239"/>
        <v>53.513754648167158</v>
      </c>
    </row>
    <row r="1699" spans="1:9" ht="13.5" x14ac:dyDescent="0.25">
      <c r="A1699" s="3">
        <f>TITRES_STAT!B1702</f>
        <v>44490</v>
      </c>
      <c r="B1699" s="6">
        <f>TITRES_STAT!D1702</f>
        <v>5.5015999999999998</v>
      </c>
      <c r="C1699" s="2">
        <f t="shared" si="234"/>
        <v>0</v>
      </c>
      <c r="D1699" s="2">
        <f t="shared" si="235"/>
        <v>0</v>
      </c>
      <c r="E1699" s="2">
        <f t="shared" si="236"/>
        <v>0</v>
      </c>
      <c r="F1699" s="2">
        <f t="shared" si="240"/>
        <v>1.6169477375925161E-2</v>
      </c>
      <c r="G1699" s="2">
        <f t="shared" si="240"/>
        <v>1.4046076517150372E-2</v>
      </c>
      <c r="H1699" s="2">
        <f t="shared" si="238"/>
        <v>1.1511739492649138</v>
      </c>
      <c r="I1699" s="2">
        <f t="shared" si="239"/>
        <v>53.513754648167158</v>
      </c>
    </row>
    <row r="1700" spans="1:9" ht="13.5" x14ac:dyDescent="0.25">
      <c r="A1700" s="3">
        <f>TITRES_STAT!B1703</f>
        <v>44491</v>
      </c>
      <c r="B1700" s="6">
        <f>TITRES_STAT!D1703</f>
        <v>5.5015999999999998</v>
      </c>
      <c r="C1700" s="2">
        <f t="shared" si="234"/>
        <v>0</v>
      </c>
      <c r="D1700" s="2">
        <f t="shared" si="235"/>
        <v>0</v>
      </c>
      <c r="E1700" s="2">
        <f t="shared" si="236"/>
        <v>0</v>
      </c>
      <c r="F1700" s="2">
        <f t="shared" si="240"/>
        <v>1.5014514706216221E-2</v>
      </c>
      <c r="G1700" s="2">
        <f t="shared" si="240"/>
        <v>1.3042785337353919E-2</v>
      </c>
      <c r="H1700" s="2">
        <f t="shared" si="238"/>
        <v>1.1511739492649138</v>
      </c>
      <c r="I1700" s="2">
        <f t="shared" si="239"/>
        <v>53.513754648167158</v>
      </c>
    </row>
    <row r="1701" spans="1:9" ht="13.5" x14ac:dyDescent="0.25">
      <c r="A1701" s="3">
        <f>TITRES_STAT!B1704</f>
        <v>44494</v>
      </c>
      <c r="B1701" s="6">
        <f>TITRES_STAT!D1704</f>
        <v>5.5015999999999998</v>
      </c>
      <c r="C1701" s="2">
        <f t="shared" si="234"/>
        <v>0</v>
      </c>
      <c r="D1701" s="2">
        <f t="shared" si="235"/>
        <v>0</v>
      </c>
      <c r="E1701" s="2">
        <f t="shared" si="236"/>
        <v>0</v>
      </c>
      <c r="F1701" s="2">
        <f t="shared" si="240"/>
        <v>1.3942049370057918E-2</v>
      </c>
      <c r="G1701" s="2">
        <f t="shared" si="240"/>
        <v>1.2111157813257211E-2</v>
      </c>
      <c r="H1701" s="2">
        <f t="shared" si="238"/>
        <v>1.1511739492649136</v>
      </c>
      <c r="I1701" s="2">
        <f t="shared" si="239"/>
        <v>53.513754648167158</v>
      </c>
    </row>
    <row r="1702" spans="1:9" ht="13.5" x14ac:dyDescent="0.25">
      <c r="A1702" s="3">
        <f>TITRES_STAT!B1705</f>
        <v>44495</v>
      </c>
      <c r="B1702" s="6">
        <f>TITRES_STAT!D1705</f>
        <v>5.5015999999999998</v>
      </c>
      <c r="C1702" s="2">
        <f t="shared" si="234"/>
        <v>0</v>
      </c>
      <c r="D1702" s="2">
        <f t="shared" si="235"/>
        <v>0</v>
      </c>
      <c r="E1702" s="2">
        <f t="shared" si="236"/>
        <v>0</v>
      </c>
      <c r="F1702" s="2">
        <f t="shared" si="240"/>
        <v>1.2946188700768066E-2</v>
      </c>
      <c r="G1702" s="2">
        <f t="shared" si="240"/>
        <v>1.1246075112310266E-2</v>
      </c>
      <c r="H1702" s="2">
        <f t="shared" si="238"/>
        <v>1.1511739492649136</v>
      </c>
      <c r="I1702" s="2">
        <f t="shared" si="239"/>
        <v>53.513754648167158</v>
      </c>
    </row>
    <row r="1703" spans="1:9" ht="13.5" x14ac:dyDescent="0.25">
      <c r="A1703" s="3">
        <f>TITRES_STAT!B1706</f>
        <v>44496</v>
      </c>
      <c r="B1703" s="6">
        <f>TITRES_STAT!D1706</f>
        <v>5.5015999999999998</v>
      </c>
      <c r="C1703" s="2">
        <f t="shared" si="234"/>
        <v>0</v>
      </c>
      <c r="D1703" s="2">
        <f t="shared" si="235"/>
        <v>0</v>
      </c>
      <c r="E1703" s="2">
        <f t="shared" si="236"/>
        <v>0</v>
      </c>
      <c r="F1703" s="2">
        <f t="shared" si="240"/>
        <v>1.2021460936427491E-2</v>
      </c>
      <c r="G1703" s="2">
        <f t="shared" si="240"/>
        <v>1.0442784032859533E-2</v>
      </c>
      <c r="H1703" s="2">
        <f t="shared" si="238"/>
        <v>1.1511739492649136</v>
      </c>
      <c r="I1703" s="2">
        <f t="shared" si="239"/>
        <v>53.513754648167158</v>
      </c>
    </row>
    <row r="1704" spans="1:9" ht="13.5" x14ac:dyDescent="0.25">
      <c r="A1704" s="3">
        <f>TITRES_STAT!B1707</f>
        <v>44497</v>
      </c>
      <c r="B1704" s="6">
        <f>TITRES_STAT!D1707</f>
        <v>5.5015999999999998</v>
      </c>
      <c r="C1704" s="2">
        <f t="shared" si="234"/>
        <v>0</v>
      </c>
      <c r="D1704" s="2">
        <f t="shared" si="235"/>
        <v>0</v>
      </c>
      <c r="E1704" s="2">
        <f t="shared" si="236"/>
        <v>0</v>
      </c>
      <c r="F1704" s="2">
        <f t="shared" si="240"/>
        <v>1.1162785155254097E-2</v>
      </c>
      <c r="G1704" s="2">
        <f t="shared" si="240"/>
        <v>9.6968708876552807E-3</v>
      </c>
      <c r="H1704" s="2">
        <f t="shared" si="238"/>
        <v>1.1511739492649136</v>
      </c>
      <c r="I1704" s="2">
        <f t="shared" si="239"/>
        <v>53.513754648167158</v>
      </c>
    </row>
    <row r="1705" spans="1:9" ht="13.5" x14ac:dyDescent="0.25">
      <c r="A1705" s="3">
        <f>TITRES_STAT!B1708</f>
        <v>44498</v>
      </c>
      <c r="B1705" s="6">
        <f>TITRES_STAT!D1708</f>
        <v>5.6430999999999996</v>
      </c>
      <c r="C1705" s="2">
        <f t="shared" si="234"/>
        <v>0.14149999999999974</v>
      </c>
      <c r="D1705" s="2">
        <f t="shared" si="235"/>
        <v>0.14149999999999974</v>
      </c>
      <c r="E1705" s="2">
        <f t="shared" si="236"/>
        <v>0</v>
      </c>
      <c r="F1705" s="2">
        <f t="shared" si="240"/>
        <v>2.0472586215593076E-2</v>
      </c>
      <c r="G1705" s="2">
        <f t="shared" si="240"/>
        <v>9.004237252822761E-3</v>
      </c>
      <c r="H1705" s="2">
        <f t="shared" si="238"/>
        <v>2.2736613486250681</v>
      </c>
      <c r="I1705" s="2">
        <f t="shared" si="239"/>
        <v>69.453162880760459</v>
      </c>
    </row>
    <row r="1706" spans="1:9" ht="13.5" x14ac:dyDescent="0.25">
      <c r="A1706" s="3">
        <f>TITRES_STAT!B1709</f>
        <v>44501</v>
      </c>
      <c r="B1706" s="6">
        <f>TITRES_STAT!D1709</f>
        <v>5.6195000000000004</v>
      </c>
      <c r="C1706" s="2">
        <f t="shared" si="234"/>
        <v>-2.3599999999999177E-2</v>
      </c>
      <c r="D1706" s="2">
        <f t="shared" si="235"/>
        <v>0</v>
      </c>
      <c r="E1706" s="2">
        <f t="shared" si="236"/>
        <v>2.3599999999999177E-2</v>
      </c>
      <c r="F1706" s="2">
        <f t="shared" si="240"/>
        <v>1.9010258628764997E-2</v>
      </c>
      <c r="G1706" s="2">
        <f t="shared" si="240"/>
        <v>1.0046791734763933E-2</v>
      </c>
      <c r="H1706" s="2">
        <f t="shared" si="238"/>
        <v>1.8921720615533071</v>
      </c>
      <c r="I1706" s="2">
        <f t="shared" si="239"/>
        <v>65.423910517172786</v>
      </c>
    </row>
    <row r="1707" spans="1:9" ht="13.5" x14ac:dyDescent="0.25">
      <c r="A1707" s="3">
        <f>TITRES_STAT!B1710</f>
        <v>44502</v>
      </c>
      <c r="B1707" s="6">
        <f>TITRES_STAT!D1710</f>
        <v>5.6273999999999997</v>
      </c>
      <c r="C1707" s="2">
        <f t="shared" si="234"/>
        <v>7.899999999999352E-3</v>
      </c>
      <c r="D1707" s="2">
        <f t="shared" si="235"/>
        <v>7.899999999999352E-3</v>
      </c>
      <c r="E1707" s="2">
        <f t="shared" si="236"/>
        <v>0</v>
      </c>
      <c r="F1707" s="2">
        <f t="shared" si="240"/>
        <v>1.8216668726710312E-2</v>
      </c>
      <c r="G1707" s="2">
        <f t="shared" si="240"/>
        <v>9.3291637537093654E-3</v>
      </c>
      <c r="H1707" s="2">
        <f t="shared" si="238"/>
        <v>1.9526582668749048</v>
      </c>
      <c r="I1707" s="2">
        <f t="shared" si="239"/>
        <v>66.132213428870642</v>
      </c>
    </row>
    <row r="1708" spans="1:9" ht="13.5" x14ac:dyDescent="0.25">
      <c r="A1708" s="3">
        <f>TITRES_STAT!B1711</f>
        <v>44503</v>
      </c>
      <c r="B1708" s="6">
        <f>TITRES_STAT!D1711</f>
        <v>5.6273999999999997</v>
      </c>
      <c r="C1708" s="2">
        <f t="shared" si="234"/>
        <v>0</v>
      </c>
      <c r="D1708" s="2">
        <f t="shared" si="235"/>
        <v>0</v>
      </c>
      <c r="E1708" s="2">
        <f t="shared" si="236"/>
        <v>0</v>
      </c>
      <c r="F1708" s="2">
        <f t="shared" si="240"/>
        <v>1.6915478103373859E-2</v>
      </c>
      <c r="G1708" s="2">
        <f t="shared" si="240"/>
        <v>8.6627949141586964E-3</v>
      </c>
      <c r="H1708" s="2">
        <f t="shared" si="238"/>
        <v>1.9526582668749048</v>
      </c>
      <c r="I1708" s="2">
        <f t="shared" si="239"/>
        <v>66.132213428870642</v>
      </c>
    </row>
    <row r="1709" spans="1:9" ht="13.5" x14ac:dyDescent="0.25">
      <c r="A1709" s="3">
        <f>TITRES_STAT!B1712</f>
        <v>44504</v>
      </c>
      <c r="B1709" s="6">
        <f>TITRES_STAT!D1712</f>
        <v>5.6588000000000003</v>
      </c>
      <c r="C1709" s="2">
        <f t="shared" si="234"/>
        <v>3.1400000000000539E-2</v>
      </c>
      <c r="D1709" s="2">
        <f t="shared" si="235"/>
        <v>3.1400000000000539E-2</v>
      </c>
      <c r="E1709" s="2">
        <f t="shared" si="236"/>
        <v>0</v>
      </c>
      <c r="F1709" s="2">
        <f t="shared" ref="F1709:G1724" si="241">((F1708*13)+D1709)/14</f>
        <v>1.7950086810275767E-2</v>
      </c>
      <c r="G1709" s="2">
        <f t="shared" si="241"/>
        <v>8.0440238488616467E-3</v>
      </c>
      <c r="H1709" s="2">
        <f t="shared" si="238"/>
        <v>2.2314810532064722</v>
      </c>
      <c r="I1709" s="2">
        <f t="shared" si="239"/>
        <v>69.054437159464726</v>
      </c>
    </row>
    <row r="1710" spans="1:9" ht="13.5" x14ac:dyDescent="0.25">
      <c r="A1710" s="3">
        <f>TITRES_STAT!B1713</f>
        <v>44505</v>
      </c>
      <c r="B1710" s="6">
        <f>TITRES_STAT!D1713</f>
        <v>5.6824000000000003</v>
      </c>
      <c r="C1710" s="2">
        <f t="shared" si="234"/>
        <v>2.3600000000000065E-2</v>
      </c>
      <c r="D1710" s="2">
        <f t="shared" si="235"/>
        <v>2.3600000000000065E-2</v>
      </c>
      <c r="E1710" s="2">
        <f t="shared" si="236"/>
        <v>0</v>
      </c>
      <c r="F1710" s="2">
        <f t="shared" si="241"/>
        <v>1.8353652038113216E-2</v>
      </c>
      <c r="G1710" s="2">
        <f t="shared" si="241"/>
        <v>7.4694507168001009E-3</v>
      </c>
      <c r="H1710" s="2">
        <f t="shared" si="238"/>
        <v>2.4571622109819455</v>
      </c>
      <c r="I1710" s="2">
        <f t="shared" si="239"/>
        <v>71.074542096305976</v>
      </c>
    </row>
    <row r="1711" spans="1:9" ht="13.5" x14ac:dyDescent="0.25">
      <c r="A1711" s="3">
        <f>TITRES_STAT!B1714</f>
        <v>44508</v>
      </c>
      <c r="B1711" s="6">
        <f>TITRES_STAT!D1714</f>
        <v>5.7138</v>
      </c>
      <c r="C1711" s="2">
        <f t="shared" si="234"/>
        <v>3.139999999999965E-2</v>
      </c>
      <c r="D1711" s="2">
        <f t="shared" si="235"/>
        <v>3.139999999999965E-2</v>
      </c>
      <c r="E1711" s="2">
        <f t="shared" si="236"/>
        <v>0</v>
      </c>
      <c r="F1711" s="2">
        <f t="shared" si="241"/>
        <v>1.9285534035390819E-2</v>
      </c>
      <c r="G1711" s="2">
        <f t="shared" si="241"/>
        <v>6.9359185227429515E-3</v>
      </c>
      <c r="H1711" s="2">
        <f t="shared" si="238"/>
        <v>2.7805306495676594</v>
      </c>
      <c r="I1711" s="2">
        <f t="shared" si="239"/>
        <v>73.548686872453743</v>
      </c>
    </row>
    <row r="1712" spans="1:9" ht="13.5" x14ac:dyDescent="0.25">
      <c r="A1712" s="3">
        <f>TITRES_STAT!B1715</f>
        <v>44509</v>
      </c>
      <c r="B1712" s="6">
        <f>TITRES_STAT!D1715</f>
        <v>5.7138</v>
      </c>
      <c r="C1712" s="2">
        <f t="shared" si="234"/>
        <v>0</v>
      </c>
      <c r="D1712" s="2">
        <f t="shared" si="235"/>
        <v>0</v>
      </c>
      <c r="E1712" s="2">
        <f t="shared" si="236"/>
        <v>0</v>
      </c>
      <c r="F1712" s="2">
        <f t="shared" si="241"/>
        <v>1.7907995890005763E-2</v>
      </c>
      <c r="G1712" s="2">
        <f t="shared" si="241"/>
        <v>6.4404957711184556E-3</v>
      </c>
      <c r="H1712" s="2">
        <f t="shared" si="238"/>
        <v>2.7805306495676594</v>
      </c>
      <c r="I1712" s="2">
        <f t="shared" si="239"/>
        <v>73.548686872453743</v>
      </c>
    </row>
    <row r="1713" spans="1:9" ht="13.5" x14ac:dyDescent="0.25">
      <c r="A1713" s="3">
        <f>TITRES_STAT!B1716</f>
        <v>44510</v>
      </c>
      <c r="B1713" s="6">
        <f>TITRES_STAT!D1716</f>
        <v>5.7138</v>
      </c>
      <c r="C1713" s="2">
        <f t="shared" si="234"/>
        <v>0</v>
      </c>
      <c r="D1713" s="2">
        <f t="shared" si="235"/>
        <v>0</v>
      </c>
      <c r="E1713" s="2">
        <f t="shared" si="236"/>
        <v>0</v>
      </c>
      <c r="F1713" s="2">
        <f t="shared" si="241"/>
        <v>1.6628853326433924E-2</v>
      </c>
      <c r="G1713" s="2">
        <f t="shared" si="241"/>
        <v>5.9804603588957091E-3</v>
      </c>
      <c r="H1713" s="2">
        <f t="shared" si="238"/>
        <v>2.7805306495676594</v>
      </c>
      <c r="I1713" s="2">
        <f t="shared" si="239"/>
        <v>73.548686872453743</v>
      </c>
    </row>
    <row r="1714" spans="1:9" ht="13.5" x14ac:dyDescent="0.25">
      <c r="A1714" s="3">
        <f>TITRES_STAT!B1717</f>
        <v>44511</v>
      </c>
      <c r="B1714" s="6">
        <f>TITRES_STAT!D1717</f>
        <v>5.7766999999999999</v>
      </c>
      <c r="C1714" s="2">
        <f t="shared" si="234"/>
        <v>6.2899999999999956E-2</v>
      </c>
      <c r="D1714" s="2">
        <f t="shared" si="235"/>
        <v>6.2899999999999956E-2</v>
      </c>
      <c r="E1714" s="2">
        <f t="shared" si="236"/>
        <v>0</v>
      </c>
      <c r="F1714" s="2">
        <f t="shared" si="241"/>
        <v>1.9933935231688644E-2</v>
      </c>
      <c r="G1714" s="2">
        <f t="shared" si="241"/>
        <v>5.5532846189745872E-3</v>
      </c>
      <c r="H1714" s="2">
        <f t="shared" si="238"/>
        <v>3.5895756474605909</v>
      </c>
      <c r="I1714" s="2">
        <f t="shared" si="239"/>
        <v>78.211493244407052</v>
      </c>
    </row>
    <row r="1715" spans="1:9" ht="13.5" x14ac:dyDescent="0.25">
      <c r="A1715" s="3">
        <f>TITRES_STAT!B1718</f>
        <v>44512</v>
      </c>
      <c r="B1715" s="6">
        <f>TITRES_STAT!D1718</f>
        <v>5.8868</v>
      </c>
      <c r="C1715" s="2">
        <f t="shared" si="234"/>
        <v>0.11010000000000009</v>
      </c>
      <c r="D1715" s="2">
        <f t="shared" si="235"/>
        <v>0.11010000000000009</v>
      </c>
      <c r="E1715" s="2">
        <f t="shared" si="236"/>
        <v>0</v>
      </c>
      <c r="F1715" s="2">
        <f t="shared" si="241"/>
        <v>2.6374368429425175E-2</v>
      </c>
      <c r="G1715" s="2">
        <f t="shared" si="241"/>
        <v>5.1566214319049746E-3</v>
      </c>
      <c r="H1715" s="2">
        <f t="shared" si="238"/>
        <v>5.1146605927365654</v>
      </c>
      <c r="I1715" s="2">
        <f t="shared" si="239"/>
        <v>83.645862516263421</v>
      </c>
    </row>
    <row r="1716" spans="1:9" ht="13.5" x14ac:dyDescent="0.25">
      <c r="A1716" s="3">
        <f>TITRES_STAT!B1719</f>
        <v>44515</v>
      </c>
      <c r="B1716" s="6">
        <f>TITRES_STAT!D1719</f>
        <v>5.7374000000000001</v>
      </c>
      <c r="C1716" s="2">
        <f t="shared" si="234"/>
        <v>-0.14939999999999998</v>
      </c>
      <c r="D1716" s="2">
        <f t="shared" si="235"/>
        <v>0</v>
      </c>
      <c r="E1716" s="2">
        <f t="shared" si="236"/>
        <v>0.14939999999999998</v>
      </c>
      <c r="F1716" s="2">
        <f t="shared" si="241"/>
        <v>2.4490484970180519E-2</v>
      </c>
      <c r="G1716" s="2">
        <f t="shared" si="241"/>
        <v>1.5459719901054618E-2</v>
      </c>
      <c r="H1716" s="2">
        <f t="shared" si="238"/>
        <v>1.5841480393515956</v>
      </c>
      <c r="I1716" s="2">
        <f t="shared" si="239"/>
        <v>61.302526605599731</v>
      </c>
    </row>
    <row r="1717" spans="1:9" ht="13.5" x14ac:dyDescent="0.25">
      <c r="A1717" s="3">
        <f>TITRES_STAT!B1720</f>
        <v>44516</v>
      </c>
      <c r="B1717" s="6">
        <f>TITRES_STAT!D1720</f>
        <v>5.8475000000000001</v>
      </c>
      <c r="C1717" s="2">
        <f t="shared" si="234"/>
        <v>0.11010000000000009</v>
      </c>
      <c r="D1717" s="2">
        <f t="shared" si="235"/>
        <v>0.11010000000000009</v>
      </c>
      <c r="E1717" s="2">
        <f t="shared" si="236"/>
        <v>0</v>
      </c>
      <c r="F1717" s="2">
        <f t="shared" si="241"/>
        <v>3.0605450329453342E-2</v>
      </c>
      <c r="G1717" s="2">
        <f t="shared" si="241"/>
        <v>1.4355454193836431E-2</v>
      </c>
      <c r="H1717" s="2">
        <f t="shared" si="238"/>
        <v>2.1319736677223289</v>
      </c>
      <c r="I1717" s="2">
        <f t="shared" si="239"/>
        <v>68.071251354829172</v>
      </c>
    </row>
    <row r="1718" spans="1:9" ht="13.5" x14ac:dyDescent="0.25">
      <c r="A1718" s="3">
        <f>TITRES_STAT!B1721</f>
        <v>44517</v>
      </c>
      <c r="B1718" s="6">
        <f>TITRES_STAT!D1721</f>
        <v>5.8475000000000001</v>
      </c>
      <c r="C1718" s="2">
        <f t="shared" si="234"/>
        <v>0</v>
      </c>
      <c r="D1718" s="2">
        <f t="shared" si="235"/>
        <v>0</v>
      </c>
      <c r="E1718" s="2">
        <f t="shared" si="236"/>
        <v>0</v>
      </c>
      <c r="F1718" s="2">
        <f t="shared" si="241"/>
        <v>2.8419346734492389E-2</v>
      </c>
      <c r="G1718" s="2">
        <f t="shared" si="241"/>
        <v>1.3330064608562401E-2</v>
      </c>
      <c r="H1718" s="2">
        <f t="shared" si="238"/>
        <v>2.1319736677223284</v>
      </c>
      <c r="I1718" s="2">
        <f t="shared" si="239"/>
        <v>68.071251354829172</v>
      </c>
    </row>
    <row r="1719" spans="1:9" ht="13.5" x14ac:dyDescent="0.25">
      <c r="A1719" s="3">
        <f>TITRES_STAT!B1722</f>
        <v>44518</v>
      </c>
      <c r="B1719" s="6">
        <f>TITRES_STAT!D1722</f>
        <v>5.8475000000000001</v>
      </c>
      <c r="C1719" s="2">
        <f t="shared" si="234"/>
        <v>0</v>
      </c>
      <c r="D1719" s="2">
        <f t="shared" si="235"/>
        <v>0</v>
      </c>
      <c r="E1719" s="2">
        <f t="shared" si="236"/>
        <v>0</v>
      </c>
      <c r="F1719" s="2">
        <f t="shared" si="241"/>
        <v>2.638939339631436E-2</v>
      </c>
      <c r="G1719" s="2">
        <f t="shared" si="241"/>
        <v>1.237791713652223E-2</v>
      </c>
      <c r="H1719" s="2">
        <f t="shared" si="238"/>
        <v>2.1319736677223284</v>
      </c>
      <c r="I1719" s="2">
        <f t="shared" si="239"/>
        <v>68.071251354829172</v>
      </c>
    </row>
    <row r="1720" spans="1:9" ht="13.5" x14ac:dyDescent="0.25">
      <c r="A1720" s="3">
        <f>TITRES_STAT!B1723</f>
        <v>44519</v>
      </c>
      <c r="B1720" s="6">
        <f>TITRES_STAT!D1723</f>
        <v>5.7374000000000001</v>
      </c>
      <c r="C1720" s="2">
        <f t="shared" si="234"/>
        <v>-0.11010000000000009</v>
      </c>
      <c r="D1720" s="2">
        <f t="shared" si="235"/>
        <v>0</v>
      </c>
      <c r="E1720" s="2">
        <f t="shared" si="236"/>
        <v>0.11010000000000009</v>
      </c>
      <c r="F1720" s="2">
        <f t="shared" si="241"/>
        <v>2.4504436725149049E-2</v>
      </c>
      <c r="G1720" s="2">
        <f t="shared" si="241"/>
        <v>1.9358065912484932E-2</v>
      </c>
      <c r="H1720" s="2">
        <f t="shared" si="238"/>
        <v>1.2658514975581823</v>
      </c>
      <c r="I1720" s="2">
        <f t="shared" si="239"/>
        <v>55.866481052369934</v>
      </c>
    </row>
    <row r="1721" spans="1:9" ht="13.5" x14ac:dyDescent="0.25">
      <c r="A1721" s="3">
        <f>TITRES_STAT!B1724</f>
        <v>44522</v>
      </c>
      <c r="B1721" s="6">
        <f>TITRES_STAT!D1724</f>
        <v>5.7374000000000001</v>
      </c>
      <c r="C1721" s="2">
        <f t="shared" si="234"/>
        <v>0</v>
      </c>
      <c r="D1721" s="2">
        <f t="shared" si="235"/>
        <v>0</v>
      </c>
      <c r="E1721" s="2">
        <f t="shared" si="236"/>
        <v>0</v>
      </c>
      <c r="F1721" s="2">
        <f t="shared" si="241"/>
        <v>2.2754119816209832E-2</v>
      </c>
      <c r="G1721" s="2">
        <f t="shared" si="241"/>
        <v>1.7975346918736007E-2</v>
      </c>
      <c r="H1721" s="2">
        <f t="shared" si="238"/>
        <v>1.2658514975581823</v>
      </c>
      <c r="I1721" s="2">
        <f t="shared" si="239"/>
        <v>55.866481052369934</v>
      </c>
    </row>
    <row r="1722" spans="1:9" ht="13.5" x14ac:dyDescent="0.25">
      <c r="A1722" s="3">
        <f>TITRES_STAT!B1725</f>
        <v>44523</v>
      </c>
      <c r="B1722" s="6">
        <f>TITRES_STAT!D1725</f>
        <v>5.7374000000000001</v>
      </c>
      <c r="C1722" s="2">
        <f t="shared" si="234"/>
        <v>0</v>
      </c>
      <c r="D1722" s="2">
        <f t="shared" si="235"/>
        <v>0</v>
      </c>
      <c r="E1722" s="2">
        <f t="shared" si="236"/>
        <v>0</v>
      </c>
      <c r="F1722" s="2">
        <f t="shared" si="241"/>
        <v>2.1128825543623414E-2</v>
      </c>
      <c r="G1722" s="2">
        <f t="shared" si="241"/>
        <v>1.6691393567397721E-2</v>
      </c>
      <c r="H1722" s="2">
        <f t="shared" si="238"/>
        <v>1.265851497558182</v>
      </c>
      <c r="I1722" s="2">
        <f t="shared" si="239"/>
        <v>55.866481052369927</v>
      </c>
    </row>
    <row r="1723" spans="1:9" ht="13.5" x14ac:dyDescent="0.25">
      <c r="A1723" s="3">
        <f>TITRES_STAT!B1726</f>
        <v>44524</v>
      </c>
      <c r="B1723" s="6">
        <f>TITRES_STAT!D1726</f>
        <v>5.7374000000000001</v>
      </c>
      <c r="C1723" s="2">
        <f t="shared" si="234"/>
        <v>0</v>
      </c>
      <c r="D1723" s="2">
        <f t="shared" si="235"/>
        <v>0</v>
      </c>
      <c r="E1723" s="2">
        <f t="shared" si="236"/>
        <v>0</v>
      </c>
      <c r="F1723" s="2">
        <f t="shared" si="241"/>
        <v>1.9619623719078882E-2</v>
      </c>
      <c r="G1723" s="2">
        <f t="shared" si="241"/>
        <v>1.5499151169726456E-2</v>
      </c>
      <c r="H1723" s="2">
        <f t="shared" si="238"/>
        <v>1.265851497558182</v>
      </c>
      <c r="I1723" s="2">
        <f t="shared" si="239"/>
        <v>55.866481052369927</v>
      </c>
    </row>
    <row r="1724" spans="1:9" ht="13.5" x14ac:dyDescent="0.25">
      <c r="A1724" s="3">
        <f>TITRES_STAT!B1727</f>
        <v>44525</v>
      </c>
      <c r="B1724" s="6">
        <f>TITRES_STAT!D1727</f>
        <v>5.7374000000000001</v>
      </c>
      <c r="C1724" s="2">
        <f t="shared" si="234"/>
        <v>0</v>
      </c>
      <c r="D1724" s="2">
        <f t="shared" si="235"/>
        <v>0</v>
      </c>
      <c r="E1724" s="2">
        <f t="shared" si="236"/>
        <v>0</v>
      </c>
      <c r="F1724" s="2">
        <f t="shared" si="241"/>
        <v>1.8218222024858961E-2</v>
      </c>
      <c r="G1724" s="2">
        <f t="shared" si="241"/>
        <v>1.4392068943317423E-2</v>
      </c>
      <c r="H1724" s="2">
        <f t="shared" si="238"/>
        <v>1.2658514975581818</v>
      </c>
      <c r="I1724" s="2">
        <f t="shared" si="239"/>
        <v>55.866481052369927</v>
      </c>
    </row>
    <row r="1725" spans="1:9" ht="13.5" x14ac:dyDescent="0.25">
      <c r="A1725" s="3">
        <f>TITRES_STAT!B1728</f>
        <v>44526</v>
      </c>
      <c r="B1725" s="6">
        <f>TITRES_STAT!D1728</f>
        <v>5.7374000000000001</v>
      </c>
      <c r="C1725" s="2">
        <f t="shared" si="234"/>
        <v>0</v>
      </c>
      <c r="D1725" s="2">
        <f t="shared" si="235"/>
        <v>0</v>
      </c>
      <c r="E1725" s="2">
        <f t="shared" si="236"/>
        <v>0</v>
      </c>
      <c r="F1725" s="2">
        <f t="shared" ref="F1725:G1740" si="242">((F1724*13)+D1725)/14</f>
        <v>1.691692045165475E-2</v>
      </c>
      <c r="G1725" s="2">
        <f t="shared" si="242"/>
        <v>1.3364064018794751E-2</v>
      </c>
      <c r="H1725" s="2">
        <f t="shared" si="238"/>
        <v>1.2658514975581818</v>
      </c>
      <c r="I1725" s="2">
        <f t="shared" si="239"/>
        <v>55.866481052369927</v>
      </c>
    </row>
    <row r="1726" spans="1:9" ht="13.5" x14ac:dyDescent="0.25">
      <c r="A1726" s="3">
        <f>TITRES_STAT!B1729</f>
        <v>44529</v>
      </c>
      <c r="B1726" s="6">
        <f>TITRES_STAT!D1729</f>
        <v>5.7374000000000001</v>
      </c>
      <c r="C1726" s="2">
        <f t="shared" si="234"/>
        <v>0</v>
      </c>
      <c r="D1726" s="2">
        <f t="shared" si="235"/>
        <v>0</v>
      </c>
      <c r="E1726" s="2">
        <f t="shared" si="236"/>
        <v>0</v>
      </c>
      <c r="F1726" s="2">
        <f t="shared" si="242"/>
        <v>1.5708568990822267E-2</v>
      </c>
      <c r="G1726" s="2">
        <f t="shared" si="242"/>
        <v>1.2409488017452269E-2</v>
      </c>
      <c r="H1726" s="2">
        <f t="shared" si="238"/>
        <v>1.2658514975581818</v>
      </c>
      <c r="I1726" s="2">
        <f t="shared" si="239"/>
        <v>55.866481052369927</v>
      </c>
    </row>
    <row r="1727" spans="1:9" ht="13.5" x14ac:dyDescent="0.25">
      <c r="A1727" s="3">
        <f>TITRES_STAT!B1730</f>
        <v>44530</v>
      </c>
      <c r="B1727" s="6">
        <f>TITRES_STAT!D1730</f>
        <v>5.7217000000000002</v>
      </c>
      <c r="C1727" s="2">
        <f t="shared" si="234"/>
        <v>-1.5699999999999825E-2</v>
      </c>
      <c r="D1727" s="2">
        <f t="shared" si="235"/>
        <v>0</v>
      </c>
      <c r="E1727" s="2">
        <f t="shared" si="236"/>
        <v>1.5699999999999825E-2</v>
      </c>
      <c r="F1727" s="2">
        <f t="shared" si="242"/>
        <v>1.4586528348620677E-2</v>
      </c>
      <c r="G1727" s="2">
        <f t="shared" si="242"/>
        <v>1.2644524587634237E-2</v>
      </c>
      <c r="H1727" s="2">
        <f t="shared" si="238"/>
        <v>1.1535845612484024</v>
      </c>
      <c r="I1727" s="2">
        <f t="shared" si="239"/>
        <v>53.565788964408519</v>
      </c>
    </row>
    <row r="1728" spans="1:9" ht="13.5" x14ac:dyDescent="0.25">
      <c r="A1728" s="3">
        <f>TITRES_STAT!B1731</f>
        <v>44531</v>
      </c>
      <c r="B1728" s="6">
        <f>TITRES_STAT!D1731</f>
        <v>5.7217000000000002</v>
      </c>
      <c r="C1728" s="2">
        <f t="shared" si="234"/>
        <v>0</v>
      </c>
      <c r="D1728" s="2">
        <f t="shared" si="235"/>
        <v>0</v>
      </c>
      <c r="E1728" s="2">
        <f t="shared" si="236"/>
        <v>0</v>
      </c>
      <c r="F1728" s="2">
        <f t="shared" si="242"/>
        <v>1.3544633466576344E-2</v>
      </c>
      <c r="G1728" s="2">
        <f t="shared" si="242"/>
        <v>1.1741344259946078E-2</v>
      </c>
      <c r="H1728" s="2">
        <f t="shared" si="238"/>
        <v>1.1535845612484024</v>
      </c>
      <c r="I1728" s="2">
        <f t="shared" si="239"/>
        <v>53.565788964408519</v>
      </c>
    </row>
    <row r="1729" spans="1:9" ht="13.5" x14ac:dyDescent="0.25">
      <c r="A1729" s="3">
        <f>TITRES_STAT!B1732</f>
        <v>44532</v>
      </c>
      <c r="B1729" s="6">
        <f>TITRES_STAT!D1732</f>
        <v>5.7217000000000002</v>
      </c>
      <c r="C1729" s="2">
        <f t="shared" si="234"/>
        <v>0</v>
      </c>
      <c r="D1729" s="2">
        <f t="shared" si="235"/>
        <v>0</v>
      </c>
      <c r="E1729" s="2">
        <f t="shared" si="236"/>
        <v>0</v>
      </c>
      <c r="F1729" s="2">
        <f t="shared" si="242"/>
        <v>1.2577159647535177E-2</v>
      </c>
      <c r="G1729" s="2">
        <f t="shared" si="242"/>
        <v>1.0902676812807072E-2</v>
      </c>
      <c r="H1729" s="2">
        <f t="shared" si="238"/>
        <v>1.1535845612484026</v>
      </c>
      <c r="I1729" s="2">
        <f t="shared" si="239"/>
        <v>53.565788964408533</v>
      </c>
    </row>
    <row r="1730" spans="1:9" ht="13.5" x14ac:dyDescent="0.25">
      <c r="A1730" s="3">
        <f>TITRES_STAT!B1733</f>
        <v>44533</v>
      </c>
      <c r="B1730" s="6">
        <f>TITRES_STAT!D1733</f>
        <v>5.7217000000000002</v>
      </c>
      <c r="C1730" s="2">
        <f t="shared" si="234"/>
        <v>0</v>
      </c>
      <c r="D1730" s="2">
        <f t="shared" si="235"/>
        <v>0</v>
      </c>
      <c r="E1730" s="2">
        <f t="shared" si="236"/>
        <v>0</v>
      </c>
      <c r="F1730" s="2">
        <f t="shared" si="242"/>
        <v>1.1678791101282665E-2</v>
      </c>
      <c r="G1730" s="2">
        <f t="shared" si="242"/>
        <v>1.0123914183320853E-2</v>
      </c>
      <c r="H1730" s="2">
        <f t="shared" si="238"/>
        <v>1.1535845612484026</v>
      </c>
      <c r="I1730" s="2">
        <f t="shared" si="239"/>
        <v>53.565788964408533</v>
      </c>
    </row>
    <row r="1731" spans="1:9" ht="13.5" x14ac:dyDescent="0.25">
      <c r="A1731" s="3">
        <f>TITRES_STAT!B1734</f>
        <v>44536</v>
      </c>
      <c r="B1731" s="6">
        <f>TITRES_STAT!D1734</f>
        <v>5.7217000000000002</v>
      </c>
      <c r="C1731" s="2">
        <f t="shared" ref="C1731:C1794" si="243">B1731-B1730</f>
        <v>0</v>
      </c>
      <c r="D1731" s="2">
        <f t="shared" ref="D1731:D1794" si="244">IF(C1731&gt;0,C1731,0)</f>
        <v>0</v>
      </c>
      <c r="E1731" s="2">
        <f t="shared" ref="E1731:E1794" si="245">IF(C1731&lt;0,-C1731,0)</f>
        <v>0</v>
      </c>
      <c r="F1731" s="2">
        <f t="shared" si="242"/>
        <v>1.0844591736905333E-2</v>
      </c>
      <c r="G1731" s="2">
        <f t="shared" si="242"/>
        <v>9.4007774559407929E-3</v>
      </c>
      <c r="H1731" s="2">
        <f t="shared" si="238"/>
        <v>1.1535845612484024</v>
      </c>
      <c r="I1731" s="2">
        <f t="shared" si="239"/>
        <v>53.565788964408519</v>
      </c>
    </row>
    <row r="1732" spans="1:9" ht="13.5" x14ac:dyDescent="0.25">
      <c r="A1732" s="3">
        <f>TITRES_STAT!B1735</f>
        <v>44537</v>
      </c>
      <c r="B1732" s="6">
        <f>TITRES_STAT!D1735</f>
        <v>5.7217000000000002</v>
      </c>
      <c r="C1732" s="2">
        <f t="shared" si="243"/>
        <v>0</v>
      </c>
      <c r="D1732" s="2">
        <f t="shared" si="244"/>
        <v>0</v>
      </c>
      <c r="E1732" s="2">
        <f t="shared" si="245"/>
        <v>0</v>
      </c>
      <c r="F1732" s="2">
        <f t="shared" si="242"/>
        <v>1.0069978041412095E-2</v>
      </c>
      <c r="G1732" s="2">
        <f t="shared" si="242"/>
        <v>8.7292933519450226E-3</v>
      </c>
      <c r="H1732" s="2">
        <f t="shared" si="238"/>
        <v>1.1535845612484024</v>
      </c>
      <c r="I1732" s="2">
        <f t="shared" si="239"/>
        <v>53.565788964408519</v>
      </c>
    </row>
    <row r="1733" spans="1:9" ht="13.5" x14ac:dyDescent="0.25">
      <c r="A1733" s="3">
        <f>TITRES_STAT!B1736</f>
        <v>44538</v>
      </c>
      <c r="B1733" s="6">
        <f>TITRES_STAT!D1736</f>
        <v>5.7217000000000002</v>
      </c>
      <c r="C1733" s="2">
        <f t="shared" si="243"/>
        <v>0</v>
      </c>
      <c r="D1733" s="2">
        <f t="shared" si="244"/>
        <v>0</v>
      </c>
      <c r="E1733" s="2">
        <f t="shared" si="245"/>
        <v>0</v>
      </c>
      <c r="F1733" s="2">
        <f t="shared" si="242"/>
        <v>9.3506938955969458E-3</v>
      </c>
      <c r="G1733" s="2">
        <f t="shared" si="242"/>
        <v>8.1057723982346629E-3</v>
      </c>
      <c r="H1733" s="2">
        <f t="shared" si="238"/>
        <v>1.1535845612484026</v>
      </c>
      <c r="I1733" s="2">
        <f t="shared" si="239"/>
        <v>53.565788964408533</v>
      </c>
    </row>
    <row r="1734" spans="1:9" ht="13.5" x14ac:dyDescent="0.25">
      <c r="A1734" s="3">
        <f>TITRES_STAT!B1737</f>
        <v>44539</v>
      </c>
      <c r="B1734" s="6">
        <f>TITRES_STAT!D1737</f>
        <v>5.7217000000000002</v>
      </c>
      <c r="C1734" s="2">
        <f t="shared" si="243"/>
        <v>0</v>
      </c>
      <c r="D1734" s="2">
        <f t="shared" si="244"/>
        <v>0</v>
      </c>
      <c r="E1734" s="2">
        <f t="shared" si="245"/>
        <v>0</v>
      </c>
      <c r="F1734" s="2">
        <f t="shared" si="242"/>
        <v>8.6827871887685919E-3</v>
      </c>
      <c r="G1734" s="2">
        <f t="shared" si="242"/>
        <v>7.5267886555036153E-3</v>
      </c>
      <c r="H1734" s="2">
        <f t="shared" si="238"/>
        <v>1.1535845612484026</v>
      </c>
      <c r="I1734" s="2">
        <f t="shared" si="239"/>
        <v>53.565788964408533</v>
      </c>
    </row>
    <row r="1735" spans="1:9" ht="13.5" x14ac:dyDescent="0.25">
      <c r="A1735" s="3">
        <f>TITRES_STAT!B1738</f>
        <v>44540</v>
      </c>
      <c r="B1735" s="6">
        <f>TITRES_STAT!D1738</f>
        <v>5.6588000000000003</v>
      </c>
      <c r="C1735" s="2">
        <f t="shared" si="243"/>
        <v>-6.2899999999999956E-2</v>
      </c>
      <c r="D1735" s="2">
        <f t="shared" si="244"/>
        <v>0</v>
      </c>
      <c r="E1735" s="2">
        <f t="shared" si="245"/>
        <v>6.2899999999999956E-2</v>
      </c>
      <c r="F1735" s="2">
        <f t="shared" si="242"/>
        <v>8.0625881038565491E-3</v>
      </c>
      <c r="G1735" s="2">
        <f t="shared" si="242"/>
        <v>1.1482018037253353E-2</v>
      </c>
      <c r="H1735" s="2">
        <f t="shared" si="238"/>
        <v>0.70219260043813903</v>
      </c>
      <c r="I1735" s="2">
        <f t="shared" si="239"/>
        <v>41.252241388982469</v>
      </c>
    </row>
    <row r="1736" spans="1:9" ht="13.5" x14ac:dyDescent="0.25">
      <c r="A1736" s="3">
        <f>TITRES_STAT!B1739</f>
        <v>44543</v>
      </c>
      <c r="B1736" s="6">
        <f>TITRES_STAT!D1739</f>
        <v>5.6588000000000003</v>
      </c>
      <c r="C1736" s="2">
        <f t="shared" si="243"/>
        <v>0</v>
      </c>
      <c r="D1736" s="2">
        <f t="shared" si="244"/>
        <v>0</v>
      </c>
      <c r="E1736" s="2">
        <f t="shared" si="245"/>
        <v>0</v>
      </c>
      <c r="F1736" s="2">
        <f t="shared" si="242"/>
        <v>7.4866889535810813E-3</v>
      </c>
      <c r="G1736" s="2">
        <f t="shared" si="242"/>
        <v>1.0661873891735257E-2</v>
      </c>
      <c r="H1736" s="2">
        <f t="shared" si="238"/>
        <v>0.70219260043813891</v>
      </c>
      <c r="I1736" s="2">
        <f t="shared" si="239"/>
        <v>41.252241388982469</v>
      </c>
    </row>
    <row r="1737" spans="1:9" ht="13.5" x14ac:dyDescent="0.25">
      <c r="A1737" s="3">
        <f>TITRES_STAT!B1740</f>
        <v>44544</v>
      </c>
      <c r="B1737" s="6">
        <f>TITRES_STAT!D1740</f>
        <v>5.6588000000000003</v>
      </c>
      <c r="C1737" s="2">
        <f t="shared" si="243"/>
        <v>0</v>
      </c>
      <c r="D1737" s="2">
        <f t="shared" si="244"/>
        <v>0</v>
      </c>
      <c r="E1737" s="2">
        <f t="shared" si="245"/>
        <v>0</v>
      </c>
      <c r="F1737" s="2">
        <f t="shared" si="242"/>
        <v>6.9519254568967187E-3</v>
      </c>
      <c r="G1737" s="2">
        <f t="shared" si="242"/>
        <v>9.9003114708970247E-3</v>
      </c>
      <c r="H1737" s="2">
        <f t="shared" si="238"/>
        <v>0.70219260043813903</v>
      </c>
      <c r="I1737" s="2">
        <f t="shared" si="239"/>
        <v>41.252241388982469</v>
      </c>
    </row>
    <row r="1738" spans="1:9" ht="13.5" x14ac:dyDescent="0.25">
      <c r="A1738" s="3">
        <f>TITRES_STAT!B1741</f>
        <v>44545</v>
      </c>
      <c r="B1738" s="6">
        <f>TITRES_STAT!D1741</f>
        <v>5.6588000000000003</v>
      </c>
      <c r="C1738" s="2">
        <f t="shared" si="243"/>
        <v>0</v>
      </c>
      <c r="D1738" s="2">
        <f t="shared" si="244"/>
        <v>0</v>
      </c>
      <c r="E1738" s="2">
        <f t="shared" si="245"/>
        <v>0</v>
      </c>
      <c r="F1738" s="2">
        <f t="shared" si="242"/>
        <v>6.4553593528326675E-3</v>
      </c>
      <c r="G1738" s="2">
        <f t="shared" si="242"/>
        <v>9.1931463658329517E-3</v>
      </c>
      <c r="H1738" s="2">
        <f t="shared" si="238"/>
        <v>0.70219260043813903</v>
      </c>
      <c r="I1738" s="2">
        <f t="shared" si="239"/>
        <v>41.252241388982469</v>
      </c>
    </row>
    <row r="1739" spans="1:9" ht="13.5" x14ac:dyDescent="0.25">
      <c r="A1739" s="3">
        <f>TITRES_STAT!B1742</f>
        <v>44546</v>
      </c>
      <c r="B1739" s="6">
        <f>TITRES_STAT!D1742</f>
        <v>5.6588000000000003</v>
      </c>
      <c r="C1739" s="2">
        <f t="shared" si="243"/>
        <v>0</v>
      </c>
      <c r="D1739" s="2">
        <f t="shared" si="244"/>
        <v>0</v>
      </c>
      <c r="E1739" s="2">
        <f t="shared" si="245"/>
        <v>0</v>
      </c>
      <c r="F1739" s="2">
        <f t="shared" si="242"/>
        <v>5.9942622562017623E-3</v>
      </c>
      <c r="G1739" s="2">
        <f t="shared" si="242"/>
        <v>8.5364930539877405E-3</v>
      </c>
      <c r="H1739" s="2">
        <f t="shared" si="238"/>
        <v>0.70219260043813903</v>
      </c>
      <c r="I1739" s="2">
        <f t="shared" si="239"/>
        <v>41.252241388982469</v>
      </c>
    </row>
    <row r="1740" spans="1:9" ht="13.5" x14ac:dyDescent="0.25">
      <c r="A1740" s="3">
        <f>TITRES_STAT!B1743</f>
        <v>44550</v>
      </c>
      <c r="B1740" s="6">
        <f>TITRES_STAT!D1743</f>
        <v>5.6588000000000003</v>
      </c>
      <c r="C1740" s="2">
        <f t="shared" si="243"/>
        <v>0</v>
      </c>
      <c r="D1740" s="2">
        <f t="shared" si="244"/>
        <v>0</v>
      </c>
      <c r="E1740" s="2">
        <f t="shared" si="245"/>
        <v>0</v>
      </c>
      <c r="F1740" s="2">
        <f t="shared" si="242"/>
        <v>5.5661006664730643E-3</v>
      </c>
      <c r="G1740" s="2">
        <f t="shared" si="242"/>
        <v>7.9267435501314733E-3</v>
      </c>
      <c r="H1740" s="2">
        <f t="shared" si="238"/>
        <v>0.70219260043813891</v>
      </c>
      <c r="I1740" s="2">
        <f t="shared" si="239"/>
        <v>41.252241388982469</v>
      </c>
    </row>
    <row r="1741" spans="1:9" ht="13.5" x14ac:dyDescent="0.25">
      <c r="A1741" s="3">
        <f>TITRES_STAT!B1744</f>
        <v>44551</v>
      </c>
      <c r="B1741" s="6">
        <f>TITRES_STAT!D1744</f>
        <v>5.6195000000000004</v>
      </c>
      <c r="C1741" s="2">
        <f t="shared" si="243"/>
        <v>-3.9299999999999891E-2</v>
      </c>
      <c r="D1741" s="2">
        <f t="shared" si="244"/>
        <v>0</v>
      </c>
      <c r="E1741" s="2">
        <f t="shared" si="245"/>
        <v>3.9299999999999891E-2</v>
      </c>
      <c r="F1741" s="2">
        <f t="shared" ref="F1741:G1756" si="246">((F1740*13)+D1741)/14</f>
        <v>5.1685220474392739E-3</v>
      </c>
      <c r="G1741" s="2">
        <f t="shared" si="246"/>
        <v>1.016769043940779E-2</v>
      </c>
      <c r="H1741" s="2">
        <f t="shared" si="238"/>
        <v>0.50832802967792856</v>
      </c>
      <c r="I1741" s="2">
        <f t="shared" si="239"/>
        <v>33.701424337149746</v>
      </c>
    </row>
    <row r="1742" spans="1:9" ht="13.5" x14ac:dyDescent="0.25">
      <c r="A1742" s="3">
        <f>TITRES_STAT!B1745</f>
        <v>44552</v>
      </c>
      <c r="B1742" s="6">
        <f>TITRES_STAT!D1745</f>
        <v>5.6195000000000004</v>
      </c>
      <c r="C1742" s="2">
        <f t="shared" si="243"/>
        <v>0</v>
      </c>
      <c r="D1742" s="2">
        <f t="shared" si="244"/>
        <v>0</v>
      </c>
      <c r="E1742" s="2">
        <f t="shared" si="245"/>
        <v>0</v>
      </c>
      <c r="F1742" s="2">
        <f t="shared" si="246"/>
        <v>4.7993419011936114E-3</v>
      </c>
      <c r="G1742" s="2">
        <f t="shared" si="246"/>
        <v>9.4414268365929487E-3</v>
      </c>
      <c r="H1742" s="2">
        <f t="shared" si="238"/>
        <v>0.50832802967792856</v>
      </c>
      <c r="I1742" s="2">
        <f t="shared" si="239"/>
        <v>33.701424337149746</v>
      </c>
    </row>
    <row r="1743" spans="1:9" ht="13.5" x14ac:dyDescent="0.25">
      <c r="A1743" s="3">
        <f>TITRES_STAT!B1746</f>
        <v>44553</v>
      </c>
      <c r="B1743" s="6">
        <f>TITRES_STAT!D1746</f>
        <v>5.6195000000000004</v>
      </c>
      <c r="C1743" s="2">
        <f t="shared" si="243"/>
        <v>0</v>
      </c>
      <c r="D1743" s="2">
        <f t="shared" si="244"/>
        <v>0</v>
      </c>
      <c r="E1743" s="2">
        <f t="shared" si="245"/>
        <v>0</v>
      </c>
      <c r="F1743" s="2">
        <f t="shared" si="246"/>
        <v>4.4565317653940681E-3</v>
      </c>
      <c r="G1743" s="2">
        <f t="shared" si="246"/>
        <v>8.7670392054077385E-3</v>
      </c>
      <c r="H1743" s="2">
        <f t="shared" si="238"/>
        <v>0.50832802967792856</v>
      </c>
      <c r="I1743" s="2">
        <f t="shared" si="239"/>
        <v>33.701424337149746</v>
      </c>
    </row>
    <row r="1744" spans="1:9" ht="13.5" x14ac:dyDescent="0.25">
      <c r="A1744" s="3">
        <f>TITRES_STAT!B1747</f>
        <v>44554</v>
      </c>
      <c r="B1744" s="6">
        <f>TITRES_STAT!D1747</f>
        <v>5.6195000000000004</v>
      </c>
      <c r="C1744" s="2">
        <f t="shared" si="243"/>
        <v>0</v>
      </c>
      <c r="D1744" s="2">
        <f t="shared" si="244"/>
        <v>0</v>
      </c>
      <c r="E1744" s="2">
        <f t="shared" si="245"/>
        <v>0</v>
      </c>
      <c r="F1744" s="2">
        <f t="shared" si="246"/>
        <v>4.1382080678659203E-3</v>
      </c>
      <c r="G1744" s="2">
        <f t="shared" si="246"/>
        <v>8.1408221193071863E-3</v>
      </c>
      <c r="H1744" s="2">
        <f t="shared" si="238"/>
        <v>0.50832802967792856</v>
      </c>
      <c r="I1744" s="2">
        <f t="shared" si="239"/>
        <v>33.701424337149746</v>
      </c>
    </row>
    <row r="1745" spans="1:9" ht="13.5" x14ac:dyDescent="0.25">
      <c r="A1745" s="3">
        <f>TITRES_STAT!B1748</f>
        <v>44557</v>
      </c>
      <c r="B1745" s="6">
        <f>TITRES_STAT!D1748</f>
        <v>5.6195000000000004</v>
      </c>
      <c r="C1745" s="2">
        <f t="shared" si="243"/>
        <v>0</v>
      </c>
      <c r="D1745" s="2">
        <f t="shared" si="244"/>
        <v>0</v>
      </c>
      <c r="E1745" s="2">
        <f t="shared" si="245"/>
        <v>0</v>
      </c>
      <c r="F1745" s="2">
        <f t="shared" si="246"/>
        <v>3.8426217773040688E-3</v>
      </c>
      <c r="G1745" s="2">
        <f t="shared" si="246"/>
        <v>7.5593348250709586E-3</v>
      </c>
      <c r="H1745" s="2">
        <f t="shared" ref="H1745:H1808" si="247">F1745/G1745</f>
        <v>0.50832802967792856</v>
      </c>
      <c r="I1745" s="2">
        <f t="shared" ref="I1745:I1808" si="248">IF(G1745=0,100,100-(100/(1+H1745)))</f>
        <v>33.701424337149746</v>
      </c>
    </row>
    <row r="1746" spans="1:9" ht="13.5" x14ac:dyDescent="0.25">
      <c r="A1746" s="3">
        <f>TITRES_STAT!B1749</f>
        <v>44558</v>
      </c>
      <c r="B1746" s="6">
        <f>TITRES_STAT!D1749</f>
        <v>5.6116999999999999</v>
      </c>
      <c r="C1746" s="2">
        <f t="shared" si="243"/>
        <v>-7.8000000000004732E-3</v>
      </c>
      <c r="D1746" s="2">
        <f t="shared" si="244"/>
        <v>0</v>
      </c>
      <c r="E1746" s="2">
        <f t="shared" si="245"/>
        <v>7.8000000000004732E-3</v>
      </c>
      <c r="F1746" s="2">
        <f t="shared" si="246"/>
        <v>3.5681487932109211E-3</v>
      </c>
      <c r="G1746" s="2">
        <f t="shared" si="246"/>
        <v>7.5765251947087818E-3</v>
      </c>
      <c r="H1746" s="2">
        <f t="shared" si="247"/>
        <v>0.47094792157529014</v>
      </c>
      <c r="I1746" s="2">
        <f t="shared" si="248"/>
        <v>32.016627826696634</v>
      </c>
    </row>
    <row r="1747" spans="1:9" ht="13.5" x14ac:dyDescent="0.25">
      <c r="A1747" s="3">
        <f>TITRES_STAT!B1750</f>
        <v>44559</v>
      </c>
      <c r="B1747" s="6">
        <f>TITRES_STAT!D1750</f>
        <v>5.6116999999999999</v>
      </c>
      <c r="C1747" s="2">
        <f t="shared" si="243"/>
        <v>0</v>
      </c>
      <c r="D1747" s="2">
        <f t="shared" si="244"/>
        <v>0</v>
      </c>
      <c r="E1747" s="2">
        <f t="shared" si="245"/>
        <v>0</v>
      </c>
      <c r="F1747" s="2">
        <f t="shared" si="246"/>
        <v>3.3132810222672839E-3</v>
      </c>
      <c r="G1747" s="2">
        <f t="shared" si="246"/>
        <v>7.0353448236581545E-3</v>
      </c>
      <c r="H1747" s="2">
        <f t="shared" si="247"/>
        <v>0.47094792157529014</v>
      </c>
      <c r="I1747" s="2">
        <f t="shared" si="248"/>
        <v>32.016627826696634</v>
      </c>
    </row>
    <row r="1748" spans="1:9" ht="13.5" x14ac:dyDescent="0.25">
      <c r="A1748" s="3">
        <f>TITRES_STAT!B1751</f>
        <v>44560</v>
      </c>
      <c r="B1748" s="6">
        <f>TITRES_STAT!D1751</f>
        <v>5.6116999999999999</v>
      </c>
      <c r="C1748" s="2">
        <f t="shared" si="243"/>
        <v>0</v>
      </c>
      <c r="D1748" s="2">
        <f t="shared" si="244"/>
        <v>0</v>
      </c>
      <c r="E1748" s="2">
        <f t="shared" si="245"/>
        <v>0</v>
      </c>
      <c r="F1748" s="2">
        <f t="shared" si="246"/>
        <v>3.0766180921053348E-3</v>
      </c>
      <c r="G1748" s="2">
        <f t="shared" si="246"/>
        <v>6.5328201933968575E-3</v>
      </c>
      <c r="H1748" s="2">
        <f t="shared" si="247"/>
        <v>0.47094792157529008</v>
      </c>
      <c r="I1748" s="2">
        <f t="shared" si="248"/>
        <v>32.016627826696634</v>
      </c>
    </row>
    <row r="1749" spans="1:9" ht="13.5" x14ac:dyDescent="0.25">
      <c r="A1749" s="3">
        <f>TITRES_STAT!B1752</f>
        <v>44561</v>
      </c>
      <c r="B1749" s="6">
        <f>TITRES_STAT!D1752</f>
        <v>5.6116999999999999</v>
      </c>
      <c r="C1749" s="2">
        <f t="shared" si="243"/>
        <v>0</v>
      </c>
      <c r="D1749" s="2">
        <f t="shared" si="244"/>
        <v>0</v>
      </c>
      <c r="E1749" s="2">
        <f t="shared" si="245"/>
        <v>0</v>
      </c>
      <c r="F1749" s="2">
        <f t="shared" si="246"/>
        <v>2.8568596569549533E-3</v>
      </c>
      <c r="G1749" s="2">
        <f t="shared" si="246"/>
        <v>6.0661901795827965E-3</v>
      </c>
      <c r="H1749" s="2">
        <f t="shared" si="247"/>
        <v>0.47094792157529003</v>
      </c>
      <c r="I1749" s="2">
        <f t="shared" si="248"/>
        <v>32.016627826696634</v>
      </c>
    </row>
    <row r="1750" spans="1:9" ht="13.5" x14ac:dyDescent="0.25">
      <c r="A1750" s="3">
        <f>TITRES_STAT!B1753</f>
        <v>44564</v>
      </c>
      <c r="B1750" s="6">
        <f>TITRES_STAT!D1753</f>
        <v>5.6116999999999999</v>
      </c>
      <c r="C1750" s="2">
        <f t="shared" si="243"/>
        <v>0</v>
      </c>
      <c r="D1750" s="2">
        <f t="shared" si="244"/>
        <v>0</v>
      </c>
      <c r="E1750" s="2">
        <f t="shared" si="245"/>
        <v>0</v>
      </c>
      <c r="F1750" s="2">
        <f t="shared" si="246"/>
        <v>2.652798252886742E-3</v>
      </c>
      <c r="G1750" s="2">
        <f t="shared" si="246"/>
        <v>5.6328908810411677E-3</v>
      </c>
      <c r="H1750" s="2">
        <f t="shared" si="247"/>
        <v>0.47094792157528997</v>
      </c>
      <c r="I1750" s="2">
        <f t="shared" si="248"/>
        <v>32.016627826696634</v>
      </c>
    </row>
    <row r="1751" spans="1:9" ht="13.5" x14ac:dyDescent="0.25">
      <c r="A1751" s="3">
        <f>TITRES_STAT!B1754</f>
        <v>44565</v>
      </c>
      <c r="B1751" s="6">
        <f>TITRES_STAT!D1754</f>
        <v>5.6116999999999999</v>
      </c>
      <c r="C1751" s="2">
        <f t="shared" si="243"/>
        <v>0</v>
      </c>
      <c r="D1751" s="2">
        <f t="shared" si="244"/>
        <v>0</v>
      </c>
      <c r="E1751" s="2">
        <f t="shared" si="245"/>
        <v>0</v>
      </c>
      <c r="F1751" s="2">
        <f t="shared" si="246"/>
        <v>2.4633126633948317E-3</v>
      </c>
      <c r="G1751" s="2">
        <f t="shared" si="246"/>
        <v>5.23054153239537E-3</v>
      </c>
      <c r="H1751" s="2">
        <f t="shared" si="247"/>
        <v>0.47094792157528997</v>
      </c>
      <c r="I1751" s="2">
        <f t="shared" si="248"/>
        <v>32.016627826696634</v>
      </c>
    </row>
    <row r="1752" spans="1:9" ht="13.5" x14ac:dyDescent="0.25">
      <c r="A1752" s="3">
        <f>TITRES_STAT!B1755</f>
        <v>44566</v>
      </c>
      <c r="B1752" s="6">
        <f>TITRES_STAT!D1755</f>
        <v>5.6116999999999999</v>
      </c>
      <c r="C1752" s="2">
        <f t="shared" si="243"/>
        <v>0</v>
      </c>
      <c r="D1752" s="2">
        <f t="shared" si="244"/>
        <v>0</v>
      </c>
      <c r="E1752" s="2">
        <f t="shared" si="245"/>
        <v>0</v>
      </c>
      <c r="F1752" s="2">
        <f t="shared" si="246"/>
        <v>2.2873617588666296E-3</v>
      </c>
      <c r="G1752" s="2">
        <f t="shared" si="246"/>
        <v>4.8569314229385584E-3</v>
      </c>
      <c r="H1752" s="2">
        <f t="shared" si="247"/>
        <v>0.47094792157528992</v>
      </c>
      <c r="I1752" s="2">
        <f t="shared" si="248"/>
        <v>32.01662782669662</v>
      </c>
    </row>
    <row r="1753" spans="1:9" ht="13.5" x14ac:dyDescent="0.25">
      <c r="A1753" s="3">
        <f>TITRES_STAT!B1756</f>
        <v>44567</v>
      </c>
      <c r="B1753" s="6">
        <f>TITRES_STAT!D1756</f>
        <v>5.5801999999999996</v>
      </c>
      <c r="C1753" s="2">
        <f t="shared" si="243"/>
        <v>-3.1500000000000306E-2</v>
      </c>
      <c r="D1753" s="2">
        <f t="shared" si="244"/>
        <v>0</v>
      </c>
      <c r="E1753" s="2">
        <f t="shared" si="245"/>
        <v>3.1500000000000306E-2</v>
      </c>
      <c r="F1753" s="2">
        <f t="shared" si="246"/>
        <v>2.1239787760904418E-3</v>
      </c>
      <c r="G1753" s="2">
        <f t="shared" si="246"/>
        <v>6.76000774987154E-3</v>
      </c>
      <c r="H1753" s="2">
        <f t="shared" si="247"/>
        <v>0.31419768359449052</v>
      </c>
      <c r="I1753" s="2">
        <f t="shared" si="248"/>
        <v>23.90794684214643</v>
      </c>
    </row>
    <row r="1754" spans="1:9" ht="13.5" x14ac:dyDescent="0.25">
      <c r="A1754" s="3">
        <f>TITRES_STAT!B1757</f>
        <v>44568</v>
      </c>
      <c r="B1754" s="6">
        <f>TITRES_STAT!D1757</f>
        <v>5.4622999999999999</v>
      </c>
      <c r="C1754" s="2">
        <f t="shared" si="243"/>
        <v>-0.11789999999999967</v>
      </c>
      <c r="D1754" s="2">
        <f t="shared" si="244"/>
        <v>0</v>
      </c>
      <c r="E1754" s="2">
        <f t="shared" si="245"/>
        <v>0.11789999999999967</v>
      </c>
      <c r="F1754" s="2">
        <f t="shared" si="246"/>
        <v>1.9722660063696959E-3</v>
      </c>
      <c r="G1754" s="2">
        <f t="shared" si="246"/>
        <v>1.4698578624880693E-2</v>
      </c>
      <c r="H1754" s="2">
        <f t="shared" si="247"/>
        <v>0.1341807297632974</v>
      </c>
      <c r="I1754" s="2">
        <f t="shared" si="248"/>
        <v>11.830630360939097</v>
      </c>
    </row>
    <row r="1755" spans="1:9" ht="13.5" x14ac:dyDescent="0.25">
      <c r="A1755" s="3">
        <f>TITRES_STAT!B1758</f>
        <v>44571</v>
      </c>
      <c r="B1755" s="6">
        <f>TITRES_STAT!D1758</f>
        <v>5.5960000000000001</v>
      </c>
      <c r="C1755" s="2">
        <f t="shared" si="243"/>
        <v>0.13370000000000015</v>
      </c>
      <c r="D1755" s="2">
        <f t="shared" si="244"/>
        <v>0.13370000000000015</v>
      </c>
      <c r="E1755" s="2">
        <f t="shared" si="245"/>
        <v>0</v>
      </c>
      <c r="F1755" s="2">
        <f t="shared" si="246"/>
        <v>1.1381389863057586E-2</v>
      </c>
      <c r="G1755" s="2">
        <f t="shared" si="246"/>
        <v>1.3648680151674929E-2</v>
      </c>
      <c r="H1755" s="2">
        <f t="shared" si="247"/>
        <v>0.83388208504987882</v>
      </c>
      <c r="I1755" s="2">
        <f t="shared" si="248"/>
        <v>45.470867066526715</v>
      </c>
    </row>
    <row r="1756" spans="1:9" ht="13.5" x14ac:dyDescent="0.25">
      <c r="A1756" s="3">
        <f>TITRES_STAT!B1759</f>
        <v>44572</v>
      </c>
      <c r="B1756" s="6">
        <f>TITRES_STAT!D1759</f>
        <v>5.8395999999999999</v>
      </c>
      <c r="C1756" s="2">
        <f t="shared" si="243"/>
        <v>0.24359999999999982</v>
      </c>
      <c r="D1756" s="2">
        <f t="shared" si="244"/>
        <v>0.24359999999999982</v>
      </c>
      <c r="E1756" s="2">
        <f t="shared" si="245"/>
        <v>0</v>
      </c>
      <c r="F1756" s="2">
        <f t="shared" si="246"/>
        <v>2.7968433444267745E-2</v>
      </c>
      <c r="G1756" s="2">
        <f t="shared" si="246"/>
        <v>1.2673774426555292E-2</v>
      </c>
      <c r="H1756" s="2">
        <f t="shared" si="247"/>
        <v>2.2067959001752184</v>
      </c>
      <c r="I1756" s="2">
        <f t="shared" si="248"/>
        <v>68.816225568164157</v>
      </c>
    </row>
    <row r="1757" spans="1:9" ht="13.5" x14ac:dyDescent="0.25">
      <c r="A1757" s="3">
        <f>TITRES_STAT!B1760</f>
        <v>44573</v>
      </c>
      <c r="B1757" s="6">
        <f>TITRES_STAT!D1760</f>
        <v>5.8395999999999999</v>
      </c>
      <c r="C1757" s="2">
        <f t="shared" si="243"/>
        <v>0</v>
      </c>
      <c r="D1757" s="2">
        <f t="shared" si="244"/>
        <v>0</v>
      </c>
      <c r="E1757" s="2">
        <f t="shared" si="245"/>
        <v>0</v>
      </c>
      <c r="F1757" s="2">
        <f t="shared" ref="F1757:G1772" si="249">((F1756*13)+D1757)/14</f>
        <v>2.5970688198248621E-2</v>
      </c>
      <c r="G1757" s="2">
        <f t="shared" si="249"/>
        <v>1.1768504824658485E-2</v>
      </c>
      <c r="H1757" s="2">
        <f t="shared" si="247"/>
        <v>2.2067959001752184</v>
      </c>
      <c r="I1757" s="2">
        <f t="shared" si="248"/>
        <v>68.816225568164157</v>
      </c>
    </row>
    <row r="1758" spans="1:9" ht="13.5" x14ac:dyDescent="0.25">
      <c r="A1758" s="3">
        <f>TITRES_STAT!B1761</f>
        <v>44574</v>
      </c>
      <c r="B1758" s="6">
        <f>TITRES_STAT!D1761</f>
        <v>5.5801999999999996</v>
      </c>
      <c r="C1758" s="2">
        <f t="shared" si="243"/>
        <v>-0.2594000000000003</v>
      </c>
      <c r="D1758" s="2">
        <f t="shared" si="244"/>
        <v>0</v>
      </c>
      <c r="E1758" s="2">
        <f t="shared" si="245"/>
        <v>0.2594000000000003</v>
      </c>
      <c r="F1758" s="2">
        <f t="shared" si="249"/>
        <v>2.4115639041230864E-2</v>
      </c>
      <c r="G1758" s="2">
        <f t="shared" si="249"/>
        <v>2.9456468765754331E-2</v>
      </c>
      <c r="H1758" s="2">
        <f t="shared" si="247"/>
        <v>0.81868737332383035</v>
      </c>
      <c r="I1758" s="2">
        <f t="shared" si="248"/>
        <v>45.015288791915815</v>
      </c>
    </row>
    <row r="1759" spans="1:9" ht="13.5" x14ac:dyDescent="0.25">
      <c r="A1759" s="3">
        <f>TITRES_STAT!B1762</f>
        <v>44575</v>
      </c>
      <c r="B1759" s="6">
        <f>TITRES_STAT!D1762</f>
        <v>5.7374000000000001</v>
      </c>
      <c r="C1759" s="2">
        <f t="shared" si="243"/>
        <v>0.15720000000000045</v>
      </c>
      <c r="D1759" s="2">
        <f t="shared" si="244"/>
        <v>0.15720000000000045</v>
      </c>
      <c r="E1759" s="2">
        <f t="shared" si="245"/>
        <v>0</v>
      </c>
      <c r="F1759" s="2">
        <f t="shared" si="249"/>
        <v>3.3621664824000121E-2</v>
      </c>
      <c r="G1759" s="2">
        <f t="shared" si="249"/>
        <v>2.7352435282486164E-2</v>
      </c>
      <c r="H1759" s="2">
        <f t="shared" si="247"/>
        <v>1.2292018782520677</v>
      </c>
      <c r="I1759" s="2">
        <f t="shared" si="248"/>
        <v>55.14089550363618</v>
      </c>
    </row>
    <row r="1760" spans="1:9" ht="13.5" x14ac:dyDescent="0.25">
      <c r="A1760" s="3">
        <f>TITRES_STAT!B1763</f>
        <v>44578</v>
      </c>
      <c r="B1760" s="6">
        <f>TITRES_STAT!D1763</f>
        <v>5.7295999999999996</v>
      </c>
      <c r="C1760" s="2">
        <f t="shared" si="243"/>
        <v>-7.8000000000004732E-3</v>
      </c>
      <c r="D1760" s="2">
        <f t="shared" si="244"/>
        <v>0</v>
      </c>
      <c r="E1760" s="2">
        <f t="shared" si="245"/>
        <v>7.8000000000004732E-3</v>
      </c>
      <c r="F1760" s="2">
        <f t="shared" si="249"/>
        <v>3.122011733657154E-2</v>
      </c>
      <c r="G1760" s="2">
        <f t="shared" si="249"/>
        <v>2.5955832762308614E-2</v>
      </c>
      <c r="H1760" s="2">
        <f t="shared" si="247"/>
        <v>1.2028170169869248</v>
      </c>
      <c r="I1760" s="2">
        <f t="shared" si="248"/>
        <v>54.603582944541252</v>
      </c>
    </row>
    <row r="1761" spans="1:9" ht="13.5" x14ac:dyDescent="0.25">
      <c r="A1761" s="3">
        <f>TITRES_STAT!B1764</f>
        <v>44579</v>
      </c>
      <c r="B1761" s="6">
        <f>TITRES_STAT!D1764</f>
        <v>5.7295999999999996</v>
      </c>
      <c r="C1761" s="2">
        <f t="shared" si="243"/>
        <v>0</v>
      </c>
      <c r="D1761" s="2">
        <f t="shared" si="244"/>
        <v>0</v>
      </c>
      <c r="E1761" s="2">
        <f t="shared" si="245"/>
        <v>0</v>
      </c>
      <c r="F1761" s="2">
        <f t="shared" si="249"/>
        <v>2.899010895538786E-2</v>
      </c>
      <c r="G1761" s="2">
        <f t="shared" si="249"/>
        <v>2.4101844707857999E-2</v>
      </c>
      <c r="H1761" s="2">
        <f t="shared" si="247"/>
        <v>1.2028170169869248</v>
      </c>
      <c r="I1761" s="2">
        <f t="shared" si="248"/>
        <v>54.603582944541252</v>
      </c>
    </row>
    <row r="1762" spans="1:9" ht="13.5" x14ac:dyDescent="0.25">
      <c r="A1762" s="3">
        <f>TITRES_STAT!B1765</f>
        <v>44580</v>
      </c>
      <c r="B1762" s="6">
        <f>TITRES_STAT!D1765</f>
        <v>5.5015999999999998</v>
      </c>
      <c r="C1762" s="2">
        <f t="shared" si="243"/>
        <v>-0.22799999999999976</v>
      </c>
      <c r="D1762" s="2">
        <f t="shared" si="244"/>
        <v>0</v>
      </c>
      <c r="E1762" s="2">
        <f t="shared" si="245"/>
        <v>0.22799999999999976</v>
      </c>
      <c r="F1762" s="2">
        <f t="shared" si="249"/>
        <v>2.6919386887145871E-2</v>
      </c>
      <c r="G1762" s="2">
        <f t="shared" si="249"/>
        <v>3.8665998657296696E-2</v>
      </c>
      <c r="H1762" s="2">
        <f t="shared" si="247"/>
        <v>0.69620306786168806</v>
      </c>
      <c r="I1762" s="2">
        <f t="shared" si="248"/>
        <v>41.044794756759501</v>
      </c>
    </row>
    <row r="1763" spans="1:9" ht="13.5" x14ac:dyDescent="0.25">
      <c r="A1763" s="3">
        <f>TITRES_STAT!B1766</f>
        <v>44581</v>
      </c>
      <c r="B1763" s="6">
        <f>TITRES_STAT!D1766</f>
        <v>5.7217000000000002</v>
      </c>
      <c r="C1763" s="2">
        <f t="shared" si="243"/>
        <v>0.22010000000000041</v>
      </c>
      <c r="D1763" s="2">
        <f t="shared" si="244"/>
        <v>0.22010000000000041</v>
      </c>
      <c r="E1763" s="2">
        <f t="shared" si="245"/>
        <v>0</v>
      </c>
      <c r="F1763" s="2">
        <f t="shared" si="249"/>
        <v>4.0718002109492626E-2</v>
      </c>
      <c r="G1763" s="2">
        <f t="shared" si="249"/>
        <v>3.5904141610346933E-2</v>
      </c>
      <c r="H1763" s="2">
        <f t="shared" si="247"/>
        <v>1.1340753540744286</v>
      </c>
      <c r="I1763" s="2">
        <f t="shared" si="248"/>
        <v>53.14129849769477</v>
      </c>
    </row>
    <row r="1764" spans="1:9" ht="13.5" x14ac:dyDescent="0.25">
      <c r="A1764" s="3">
        <f>TITRES_STAT!B1767</f>
        <v>44582</v>
      </c>
      <c r="B1764" s="6">
        <f>TITRES_STAT!D1767</f>
        <v>5.5015999999999998</v>
      </c>
      <c r="C1764" s="2">
        <f t="shared" si="243"/>
        <v>-0.22010000000000041</v>
      </c>
      <c r="D1764" s="2">
        <f t="shared" si="244"/>
        <v>0</v>
      </c>
      <c r="E1764" s="2">
        <f t="shared" si="245"/>
        <v>0.22010000000000041</v>
      </c>
      <c r="F1764" s="2">
        <f t="shared" si="249"/>
        <v>3.7809573387386011E-2</v>
      </c>
      <c r="G1764" s="2">
        <f t="shared" si="249"/>
        <v>4.9060988638179322E-2</v>
      </c>
      <c r="H1764" s="2">
        <f t="shared" si="247"/>
        <v>0.7706647264332247</v>
      </c>
      <c r="I1764" s="2">
        <f t="shared" si="248"/>
        <v>43.524034501191494</v>
      </c>
    </row>
    <row r="1765" spans="1:9" ht="13.5" x14ac:dyDescent="0.25">
      <c r="A1765" s="3">
        <f>TITRES_STAT!B1768</f>
        <v>44585</v>
      </c>
      <c r="B1765" s="6">
        <f>TITRES_STAT!D1768</f>
        <v>5.5015999999999998</v>
      </c>
      <c r="C1765" s="2">
        <f t="shared" si="243"/>
        <v>0</v>
      </c>
      <c r="D1765" s="2">
        <f t="shared" si="244"/>
        <v>0</v>
      </c>
      <c r="E1765" s="2">
        <f t="shared" si="245"/>
        <v>0</v>
      </c>
      <c r="F1765" s="2">
        <f t="shared" si="249"/>
        <v>3.5108889574001295E-2</v>
      </c>
      <c r="G1765" s="2">
        <f t="shared" si="249"/>
        <v>4.5556632306880798E-2</v>
      </c>
      <c r="H1765" s="2">
        <f t="shared" si="247"/>
        <v>0.7706647264332247</v>
      </c>
      <c r="I1765" s="2">
        <f t="shared" si="248"/>
        <v>43.524034501191494</v>
      </c>
    </row>
    <row r="1766" spans="1:9" ht="13.5" x14ac:dyDescent="0.25">
      <c r="A1766" s="3">
        <f>TITRES_STAT!B1769</f>
        <v>44586</v>
      </c>
      <c r="B1766" s="6">
        <f>TITRES_STAT!D1769</f>
        <v>5.423</v>
      </c>
      <c r="C1766" s="2">
        <f t="shared" si="243"/>
        <v>-7.8599999999999781E-2</v>
      </c>
      <c r="D1766" s="2">
        <f t="shared" si="244"/>
        <v>0</v>
      </c>
      <c r="E1766" s="2">
        <f t="shared" si="245"/>
        <v>7.8599999999999781E-2</v>
      </c>
      <c r="F1766" s="2">
        <f t="shared" si="249"/>
        <v>3.2601111747286915E-2</v>
      </c>
      <c r="G1766" s="2">
        <f t="shared" si="249"/>
        <v>4.7916872856389299E-2</v>
      </c>
      <c r="H1766" s="2">
        <f t="shared" si="247"/>
        <v>0.68036810008439108</v>
      </c>
      <c r="I1766" s="2">
        <f t="shared" si="248"/>
        <v>40.489229714026457</v>
      </c>
    </row>
    <row r="1767" spans="1:9" ht="13.5" x14ac:dyDescent="0.25">
      <c r="A1767" s="3">
        <f>TITRES_STAT!B1770</f>
        <v>44587</v>
      </c>
      <c r="B1767" s="6">
        <f>TITRES_STAT!D1770</f>
        <v>5.4309000000000003</v>
      </c>
      <c r="C1767" s="2">
        <f t="shared" si="243"/>
        <v>7.9000000000002402E-3</v>
      </c>
      <c r="D1767" s="2">
        <f t="shared" si="244"/>
        <v>7.9000000000002402E-3</v>
      </c>
      <c r="E1767" s="2">
        <f t="shared" si="245"/>
        <v>0</v>
      </c>
      <c r="F1767" s="2">
        <f t="shared" si="249"/>
        <v>3.0836746622480725E-2</v>
      </c>
      <c r="G1767" s="2">
        <f t="shared" si="249"/>
        <v>4.4494239080932918E-2</v>
      </c>
      <c r="H1767" s="2">
        <f t="shared" si="247"/>
        <v>0.69305031975915221</v>
      </c>
      <c r="I1767" s="2">
        <f t="shared" si="248"/>
        <v>40.935010121715891</v>
      </c>
    </row>
    <row r="1768" spans="1:9" ht="13.5" x14ac:dyDescent="0.25">
      <c r="A1768" s="3">
        <f>TITRES_STAT!B1771</f>
        <v>44588</v>
      </c>
      <c r="B1768" s="6">
        <f>TITRES_STAT!D1771</f>
        <v>5.4387999999999996</v>
      </c>
      <c r="C1768" s="2">
        <f t="shared" si="243"/>
        <v>7.899999999999352E-3</v>
      </c>
      <c r="D1768" s="2">
        <f t="shared" si="244"/>
        <v>7.899999999999352E-3</v>
      </c>
      <c r="E1768" s="2">
        <f t="shared" si="245"/>
        <v>0</v>
      </c>
      <c r="F1768" s="2">
        <f t="shared" si="249"/>
        <v>2.9198407578017772E-2</v>
      </c>
      <c r="G1768" s="2">
        <f t="shared" si="249"/>
        <v>4.1316079146580566E-2</v>
      </c>
      <c r="H1768" s="2">
        <f t="shared" si="247"/>
        <v>0.70670809479350882</v>
      </c>
      <c r="I1768" s="2">
        <f t="shared" si="248"/>
        <v>41.407672287334648</v>
      </c>
    </row>
    <row r="1769" spans="1:9" ht="13.5" x14ac:dyDescent="0.25">
      <c r="A1769" s="3">
        <f>TITRES_STAT!B1772</f>
        <v>44589</v>
      </c>
      <c r="B1769" s="6">
        <f>TITRES_STAT!D1772</f>
        <v>5.4466000000000001</v>
      </c>
      <c r="C1769" s="2">
        <f t="shared" si="243"/>
        <v>7.8000000000004732E-3</v>
      </c>
      <c r="D1769" s="2">
        <f t="shared" si="244"/>
        <v>7.8000000000004732E-3</v>
      </c>
      <c r="E1769" s="2">
        <f t="shared" si="245"/>
        <v>0</v>
      </c>
      <c r="F1769" s="2">
        <f t="shared" si="249"/>
        <v>2.7669949893873679E-2</v>
      </c>
      <c r="G1769" s="2">
        <f t="shared" si="249"/>
        <v>3.8364930636110524E-2</v>
      </c>
      <c r="H1769" s="2">
        <f t="shared" si="247"/>
        <v>0.72123028596928251</v>
      </c>
      <c r="I1769" s="2">
        <f t="shared" si="248"/>
        <v>41.902021585864297</v>
      </c>
    </row>
    <row r="1770" spans="1:9" ht="13.5" x14ac:dyDescent="0.25">
      <c r="A1770" s="3">
        <f>TITRES_STAT!B1773</f>
        <v>44592</v>
      </c>
      <c r="B1770" s="6">
        <f>TITRES_STAT!D1773</f>
        <v>5.423</v>
      </c>
      <c r="C1770" s="2">
        <f t="shared" si="243"/>
        <v>-2.3600000000000065E-2</v>
      </c>
      <c r="D1770" s="2">
        <f t="shared" si="244"/>
        <v>0</v>
      </c>
      <c r="E1770" s="2">
        <f t="shared" si="245"/>
        <v>2.3600000000000065E-2</v>
      </c>
      <c r="F1770" s="2">
        <f t="shared" si="249"/>
        <v>2.5693524901454129E-2</v>
      </c>
      <c r="G1770" s="2">
        <f t="shared" si="249"/>
        <v>3.731029273353121E-2</v>
      </c>
      <c r="H1770" s="2">
        <f t="shared" si="247"/>
        <v>0.68864442005203164</v>
      </c>
      <c r="I1770" s="2">
        <f t="shared" si="248"/>
        <v>40.780901643628006</v>
      </c>
    </row>
    <row r="1771" spans="1:9" ht="13.5" x14ac:dyDescent="0.25">
      <c r="A1771" s="3">
        <f>TITRES_STAT!B1774</f>
        <v>44593</v>
      </c>
      <c r="B1771" s="6">
        <f>TITRES_STAT!D1774</f>
        <v>5.4387999999999996</v>
      </c>
      <c r="C1771" s="2">
        <f t="shared" si="243"/>
        <v>1.5799999999999592E-2</v>
      </c>
      <c r="D1771" s="2">
        <f t="shared" si="244"/>
        <v>1.5799999999999592E-2</v>
      </c>
      <c r="E1771" s="2">
        <f t="shared" si="245"/>
        <v>0</v>
      </c>
      <c r="F1771" s="2">
        <f t="shared" si="249"/>
        <v>2.4986844551350234E-2</v>
      </c>
      <c r="G1771" s="2">
        <f t="shared" si="249"/>
        <v>3.4645271823993268E-2</v>
      </c>
      <c r="H1771" s="2">
        <f t="shared" si="247"/>
        <v>0.72121946908916501</v>
      </c>
      <c r="I1771" s="2">
        <f t="shared" si="248"/>
        <v>41.901656473292157</v>
      </c>
    </row>
    <row r="1772" spans="1:9" ht="13.5" x14ac:dyDescent="0.25">
      <c r="A1772" s="3">
        <f>TITRES_STAT!B1775</f>
        <v>44594</v>
      </c>
      <c r="B1772" s="6">
        <f>TITRES_STAT!D1775</f>
        <v>5.4622999999999999</v>
      </c>
      <c r="C1772" s="2">
        <f t="shared" si="243"/>
        <v>2.3500000000000298E-2</v>
      </c>
      <c r="D1772" s="2">
        <f t="shared" si="244"/>
        <v>2.3500000000000298E-2</v>
      </c>
      <c r="E1772" s="2">
        <f t="shared" si="245"/>
        <v>0</v>
      </c>
      <c r="F1772" s="2">
        <f t="shared" si="249"/>
        <v>2.4880641369110952E-2</v>
      </c>
      <c r="G1772" s="2">
        <f t="shared" si="249"/>
        <v>3.2170609550850889E-2</v>
      </c>
      <c r="H1772" s="2">
        <f t="shared" si="247"/>
        <v>0.77339664111067108</v>
      </c>
      <c r="I1772" s="2">
        <f t="shared" si="248"/>
        <v>43.611035635338524</v>
      </c>
    </row>
    <row r="1773" spans="1:9" ht="13.5" x14ac:dyDescent="0.25">
      <c r="A1773" s="3">
        <f>TITRES_STAT!B1776</f>
        <v>44595</v>
      </c>
      <c r="B1773" s="6">
        <f>TITRES_STAT!D1776</f>
        <v>5.4387999999999996</v>
      </c>
      <c r="C1773" s="2">
        <f t="shared" si="243"/>
        <v>-2.3500000000000298E-2</v>
      </c>
      <c r="D1773" s="2">
        <f t="shared" si="244"/>
        <v>0</v>
      </c>
      <c r="E1773" s="2">
        <f t="shared" si="245"/>
        <v>2.3500000000000298E-2</v>
      </c>
      <c r="F1773" s="2">
        <f t="shared" ref="F1773:G1788" si="250">((F1772*13)+D1773)/14</f>
        <v>2.3103452699888744E-2</v>
      </c>
      <c r="G1773" s="2">
        <f t="shared" si="250"/>
        <v>3.1551280297218702E-2</v>
      </c>
      <c r="H1773" s="2">
        <f t="shared" si="247"/>
        <v>0.73225087800717081</v>
      </c>
      <c r="I1773" s="2">
        <f t="shared" si="248"/>
        <v>42.271641325393489</v>
      </c>
    </row>
    <row r="1774" spans="1:9" ht="13.5" x14ac:dyDescent="0.25">
      <c r="A1774" s="3">
        <f>TITRES_STAT!B1777</f>
        <v>44596</v>
      </c>
      <c r="B1774" s="6">
        <f>TITRES_STAT!D1777</f>
        <v>5.6588000000000003</v>
      </c>
      <c r="C1774" s="2">
        <f t="shared" si="243"/>
        <v>0.22000000000000064</v>
      </c>
      <c r="D1774" s="2">
        <f t="shared" si="244"/>
        <v>0.22000000000000064</v>
      </c>
      <c r="E1774" s="2">
        <f t="shared" si="245"/>
        <v>0</v>
      </c>
      <c r="F1774" s="2">
        <f t="shared" si="250"/>
        <v>3.716749179275388E-2</v>
      </c>
      <c r="G1774" s="2">
        <f t="shared" si="250"/>
        <v>2.9297617418845935E-2</v>
      </c>
      <c r="H1774" s="2">
        <f t="shared" si="247"/>
        <v>1.2686182381795177</v>
      </c>
      <c r="I1774" s="2">
        <f t="shared" si="248"/>
        <v>55.920305004580101</v>
      </c>
    </row>
    <row r="1775" spans="1:9" ht="13.5" x14ac:dyDescent="0.25">
      <c r="A1775" s="3">
        <f>TITRES_STAT!B1778</f>
        <v>44599</v>
      </c>
      <c r="B1775" s="6">
        <f>TITRES_STAT!D1778</f>
        <v>5.6588000000000003</v>
      </c>
      <c r="C1775" s="2">
        <f t="shared" si="243"/>
        <v>0</v>
      </c>
      <c r="D1775" s="2">
        <f t="shared" si="244"/>
        <v>0</v>
      </c>
      <c r="E1775" s="2">
        <f t="shared" si="245"/>
        <v>0</v>
      </c>
      <c r="F1775" s="2">
        <f t="shared" si="250"/>
        <v>3.4512670950414319E-2</v>
      </c>
      <c r="G1775" s="2">
        <f t="shared" si="250"/>
        <v>2.7204930460356939E-2</v>
      </c>
      <c r="H1775" s="2">
        <f t="shared" si="247"/>
        <v>1.2686182381795179</v>
      </c>
      <c r="I1775" s="2">
        <f t="shared" si="248"/>
        <v>55.920305004580101</v>
      </c>
    </row>
    <row r="1776" spans="1:9" ht="13.5" x14ac:dyDescent="0.25">
      <c r="A1776" s="3">
        <f>TITRES_STAT!B1779</f>
        <v>44600</v>
      </c>
      <c r="B1776" s="6">
        <f>TITRES_STAT!D1779</f>
        <v>5.6588000000000003</v>
      </c>
      <c r="C1776" s="2">
        <f t="shared" si="243"/>
        <v>0</v>
      </c>
      <c r="D1776" s="2">
        <f t="shared" si="244"/>
        <v>0</v>
      </c>
      <c r="E1776" s="2">
        <f t="shared" si="245"/>
        <v>0</v>
      </c>
      <c r="F1776" s="2">
        <f t="shared" si="250"/>
        <v>3.2047480168241868E-2</v>
      </c>
      <c r="G1776" s="2">
        <f t="shared" si="250"/>
        <v>2.5261721141760014E-2</v>
      </c>
      <c r="H1776" s="2">
        <f t="shared" si="247"/>
        <v>1.2686182381795179</v>
      </c>
      <c r="I1776" s="2">
        <f t="shared" si="248"/>
        <v>55.920305004580101</v>
      </c>
    </row>
    <row r="1777" spans="1:9" ht="13.5" x14ac:dyDescent="0.25">
      <c r="A1777" s="3">
        <f>TITRES_STAT!B1780</f>
        <v>44601</v>
      </c>
      <c r="B1777" s="6">
        <f>TITRES_STAT!D1780</f>
        <v>5.5174000000000003</v>
      </c>
      <c r="C1777" s="2">
        <f t="shared" si="243"/>
        <v>-0.14139999999999997</v>
      </c>
      <c r="D1777" s="2">
        <f t="shared" si="244"/>
        <v>0</v>
      </c>
      <c r="E1777" s="2">
        <f t="shared" si="245"/>
        <v>0.14139999999999997</v>
      </c>
      <c r="F1777" s="2">
        <f t="shared" si="250"/>
        <v>2.9758374441938878E-2</v>
      </c>
      <c r="G1777" s="2">
        <f t="shared" si="250"/>
        <v>3.3557312488777157E-2</v>
      </c>
      <c r="H1777" s="2">
        <f t="shared" si="247"/>
        <v>0.88679254192037016</v>
      </c>
      <c r="I1777" s="2">
        <f t="shared" si="248"/>
        <v>47.000002502543083</v>
      </c>
    </row>
    <row r="1778" spans="1:9" ht="13.5" x14ac:dyDescent="0.25">
      <c r="A1778" s="3">
        <f>TITRES_STAT!B1781</f>
        <v>44602</v>
      </c>
      <c r="B1778" s="6">
        <f>TITRES_STAT!D1781</f>
        <v>5.5174000000000003</v>
      </c>
      <c r="C1778" s="2">
        <f t="shared" si="243"/>
        <v>0</v>
      </c>
      <c r="D1778" s="2">
        <f t="shared" si="244"/>
        <v>0</v>
      </c>
      <c r="E1778" s="2">
        <f t="shared" si="245"/>
        <v>0</v>
      </c>
      <c r="F1778" s="2">
        <f t="shared" si="250"/>
        <v>2.7632776267514671E-2</v>
      </c>
      <c r="G1778" s="2">
        <f t="shared" si="250"/>
        <v>3.1160361596721645E-2</v>
      </c>
      <c r="H1778" s="2">
        <f t="shared" si="247"/>
        <v>0.88679254192037016</v>
      </c>
      <c r="I1778" s="2">
        <f t="shared" si="248"/>
        <v>47.000002502543083</v>
      </c>
    </row>
    <row r="1779" spans="1:9" ht="13.5" x14ac:dyDescent="0.25">
      <c r="A1779" s="3">
        <f>TITRES_STAT!B1782</f>
        <v>44603</v>
      </c>
      <c r="B1779" s="6">
        <f>TITRES_STAT!D1782</f>
        <v>5.4622999999999999</v>
      </c>
      <c r="C1779" s="2">
        <f t="shared" si="243"/>
        <v>-5.5100000000000371E-2</v>
      </c>
      <c r="D1779" s="2">
        <f t="shared" si="244"/>
        <v>0</v>
      </c>
      <c r="E1779" s="2">
        <f t="shared" si="245"/>
        <v>5.5100000000000371E-2</v>
      </c>
      <c r="F1779" s="2">
        <f t="shared" si="250"/>
        <v>2.5659006534120767E-2</v>
      </c>
      <c r="G1779" s="2">
        <f t="shared" si="250"/>
        <v>3.2870335768384412E-2</v>
      </c>
      <c r="H1779" s="2">
        <f t="shared" si="247"/>
        <v>0.7806128515060774</v>
      </c>
      <c r="I1779" s="2">
        <f t="shared" si="248"/>
        <v>43.839560679673831</v>
      </c>
    </row>
    <row r="1780" spans="1:9" ht="13.5" x14ac:dyDescent="0.25">
      <c r="A1780" s="3">
        <f>TITRES_STAT!B1783</f>
        <v>44606</v>
      </c>
      <c r="B1780" s="6">
        <f>TITRES_STAT!D1783</f>
        <v>5.6430999999999996</v>
      </c>
      <c r="C1780" s="2">
        <f t="shared" si="243"/>
        <v>0.18079999999999963</v>
      </c>
      <c r="D1780" s="2">
        <f t="shared" si="244"/>
        <v>0.18079999999999963</v>
      </c>
      <c r="E1780" s="2">
        <f t="shared" si="245"/>
        <v>0</v>
      </c>
      <c r="F1780" s="2">
        <f t="shared" si="250"/>
        <v>3.6740506067397823E-2</v>
      </c>
      <c r="G1780" s="2">
        <f t="shared" si="250"/>
        <v>3.0522454642071237E-2</v>
      </c>
      <c r="H1780" s="2">
        <f t="shared" si="247"/>
        <v>1.2037205558413973</v>
      </c>
      <c r="I1780" s="2">
        <f t="shared" si="248"/>
        <v>54.622195752120106</v>
      </c>
    </row>
    <row r="1781" spans="1:9" ht="13.5" x14ac:dyDescent="0.25">
      <c r="A1781" s="3">
        <f>TITRES_STAT!B1784</f>
        <v>44607</v>
      </c>
      <c r="B1781" s="6">
        <f>TITRES_STAT!D1784</f>
        <v>5.4622999999999999</v>
      </c>
      <c r="C1781" s="2">
        <f t="shared" si="243"/>
        <v>-0.18079999999999963</v>
      </c>
      <c r="D1781" s="2">
        <f t="shared" si="244"/>
        <v>0</v>
      </c>
      <c r="E1781" s="2">
        <f t="shared" si="245"/>
        <v>0.18079999999999963</v>
      </c>
      <c r="F1781" s="2">
        <f t="shared" si="250"/>
        <v>3.4116184205440839E-2</v>
      </c>
      <c r="G1781" s="2">
        <f t="shared" si="250"/>
        <v>4.1256565024780409E-2</v>
      </c>
      <c r="H1781" s="2">
        <f t="shared" si="247"/>
        <v>0.82692740379498975</v>
      </c>
      <c r="I1781" s="2">
        <f t="shared" si="248"/>
        <v>45.263287532786066</v>
      </c>
    </row>
    <row r="1782" spans="1:9" ht="13.5" x14ac:dyDescent="0.25">
      <c r="A1782" s="3">
        <f>TITRES_STAT!B1785</f>
        <v>44608</v>
      </c>
      <c r="B1782" s="6">
        <f>TITRES_STAT!D1785</f>
        <v>5.4622999999999999</v>
      </c>
      <c r="C1782" s="2">
        <f t="shared" si="243"/>
        <v>0</v>
      </c>
      <c r="D1782" s="2">
        <f t="shared" si="244"/>
        <v>0</v>
      </c>
      <c r="E1782" s="2">
        <f t="shared" si="245"/>
        <v>0</v>
      </c>
      <c r="F1782" s="2">
        <f t="shared" si="250"/>
        <v>3.1679313905052207E-2</v>
      </c>
      <c r="G1782" s="2">
        <f t="shared" si="250"/>
        <v>3.8309667523010384E-2</v>
      </c>
      <c r="H1782" s="2">
        <f t="shared" si="247"/>
        <v>0.82692740379498963</v>
      </c>
      <c r="I1782" s="2">
        <f t="shared" si="248"/>
        <v>45.263287532786066</v>
      </c>
    </row>
    <row r="1783" spans="1:9" ht="13.5" x14ac:dyDescent="0.25">
      <c r="A1783" s="3">
        <f>TITRES_STAT!B1786</f>
        <v>44609</v>
      </c>
      <c r="B1783" s="6">
        <f>TITRES_STAT!D1786</f>
        <v>5.5015999999999998</v>
      </c>
      <c r="C1783" s="2">
        <f t="shared" si="243"/>
        <v>3.9299999999999891E-2</v>
      </c>
      <c r="D1783" s="2">
        <f t="shared" si="244"/>
        <v>3.9299999999999891E-2</v>
      </c>
      <c r="E1783" s="2">
        <f t="shared" si="245"/>
        <v>0</v>
      </c>
      <c r="F1783" s="2">
        <f t="shared" si="250"/>
        <v>3.22236486261199E-2</v>
      </c>
      <c r="G1783" s="2">
        <f t="shared" si="250"/>
        <v>3.5573262699938213E-2</v>
      </c>
      <c r="H1783" s="2">
        <f t="shared" si="247"/>
        <v>0.90583899761817088</v>
      </c>
      <c r="I1783" s="2">
        <f t="shared" si="248"/>
        <v>47.529670593908847</v>
      </c>
    </row>
    <row r="1784" spans="1:9" ht="13.5" x14ac:dyDescent="0.25">
      <c r="A1784" s="3">
        <f>TITRES_STAT!B1787</f>
        <v>44610</v>
      </c>
      <c r="B1784" s="6">
        <f>TITRES_STAT!D1787</f>
        <v>5.5408999999999997</v>
      </c>
      <c r="C1784" s="2">
        <f t="shared" si="243"/>
        <v>3.9299999999999891E-2</v>
      </c>
      <c r="D1784" s="2">
        <f t="shared" si="244"/>
        <v>3.9299999999999891E-2</v>
      </c>
      <c r="E1784" s="2">
        <f t="shared" si="245"/>
        <v>0</v>
      </c>
      <c r="F1784" s="2">
        <f t="shared" si="250"/>
        <v>3.2729102295682759E-2</v>
      </c>
      <c r="G1784" s="2">
        <f t="shared" si="250"/>
        <v>3.3032315364228342E-2</v>
      </c>
      <c r="H1784" s="2">
        <f t="shared" si="247"/>
        <v>0.99082071404313543</v>
      </c>
      <c r="I1784" s="2">
        <f t="shared" si="248"/>
        <v>49.769459753655511</v>
      </c>
    </row>
    <row r="1785" spans="1:9" ht="13.5" x14ac:dyDescent="0.25">
      <c r="A1785" s="3">
        <f>TITRES_STAT!B1788</f>
        <v>44613</v>
      </c>
      <c r="B1785" s="6">
        <f>TITRES_STAT!D1788</f>
        <v>5.5408999999999997</v>
      </c>
      <c r="C1785" s="2">
        <f t="shared" si="243"/>
        <v>0</v>
      </c>
      <c r="D1785" s="2">
        <f t="shared" si="244"/>
        <v>0</v>
      </c>
      <c r="E1785" s="2">
        <f t="shared" si="245"/>
        <v>0</v>
      </c>
      <c r="F1785" s="2">
        <f t="shared" si="250"/>
        <v>3.0391309274562562E-2</v>
      </c>
      <c r="G1785" s="2">
        <f t="shared" si="250"/>
        <v>3.0672864266783458E-2</v>
      </c>
      <c r="H1785" s="2">
        <f t="shared" si="247"/>
        <v>0.99082071404313554</v>
      </c>
      <c r="I1785" s="2">
        <f t="shared" si="248"/>
        <v>49.769459753655511</v>
      </c>
    </row>
    <row r="1786" spans="1:9" ht="13.5" x14ac:dyDescent="0.25">
      <c r="A1786" s="3">
        <f>TITRES_STAT!B1789</f>
        <v>44614</v>
      </c>
      <c r="B1786" s="6">
        <f>TITRES_STAT!D1789</f>
        <v>5.5408999999999997</v>
      </c>
      <c r="C1786" s="2">
        <f t="shared" si="243"/>
        <v>0</v>
      </c>
      <c r="D1786" s="2">
        <f t="shared" si="244"/>
        <v>0</v>
      </c>
      <c r="E1786" s="2">
        <f t="shared" si="245"/>
        <v>0</v>
      </c>
      <c r="F1786" s="2">
        <f t="shared" si="250"/>
        <v>2.8220501469236665E-2</v>
      </c>
      <c r="G1786" s="2">
        <f t="shared" si="250"/>
        <v>2.8481945390584639E-2</v>
      </c>
      <c r="H1786" s="2">
        <f t="shared" si="247"/>
        <v>0.99082071404313554</v>
      </c>
      <c r="I1786" s="2">
        <f t="shared" si="248"/>
        <v>49.769459753655511</v>
      </c>
    </row>
    <row r="1787" spans="1:9" ht="13.5" x14ac:dyDescent="0.25">
      <c r="A1787" s="3">
        <f>TITRES_STAT!B1790</f>
        <v>44615</v>
      </c>
      <c r="B1787" s="6">
        <f>TITRES_STAT!D1790</f>
        <v>5.5408999999999997</v>
      </c>
      <c r="C1787" s="2">
        <f t="shared" si="243"/>
        <v>0</v>
      </c>
      <c r="D1787" s="2">
        <f t="shared" si="244"/>
        <v>0</v>
      </c>
      <c r="E1787" s="2">
        <f t="shared" si="245"/>
        <v>0</v>
      </c>
      <c r="F1787" s="2">
        <f t="shared" si="250"/>
        <v>2.6204751364291189E-2</v>
      </c>
      <c r="G1787" s="2">
        <f t="shared" si="250"/>
        <v>2.6447520719828591E-2</v>
      </c>
      <c r="H1787" s="2">
        <f t="shared" si="247"/>
        <v>0.99082071404313565</v>
      </c>
      <c r="I1787" s="2">
        <f t="shared" si="248"/>
        <v>49.769459753655511</v>
      </c>
    </row>
    <row r="1788" spans="1:9" ht="13.5" x14ac:dyDescent="0.25">
      <c r="A1788" s="3">
        <f>TITRES_STAT!B1791</f>
        <v>44616</v>
      </c>
      <c r="B1788" s="6">
        <f>TITRES_STAT!D1791</f>
        <v>5.5408999999999997</v>
      </c>
      <c r="C1788" s="2">
        <f t="shared" si="243"/>
        <v>0</v>
      </c>
      <c r="D1788" s="2">
        <f t="shared" si="244"/>
        <v>0</v>
      </c>
      <c r="E1788" s="2">
        <f t="shared" si="245"/>
        <v>0</v>
      </c>
      <c r="F1788" s="2">
        <f t="shared" si="250"/>
        <v>2.4332983409698961E-2</v>
      </c>
      <c r="G1788" s="2">
        <f t="shared" si="250"/>
        <v>2.4558412096983694E-2</v>
      </c>
      <c r="H1788" s="2">
        <f t="shared" si="247"/>
        <v>0.99082071404313554</v>
      </c>
      <c r="I1788" s="2">
        <f t="shared" si="248"/>
        <v>49.769459753655511</v>
      </c>
    </row>
    <row r="1789" spans="1:9" ht="13.5" x14ac:dyDescent="0.25">
      <c r="A1789" s="3">
        <f>TITRES_STAT!B1792</f>
        <v>44617</v>
      </c>
      <c r="B1789" s="6">
        <f>TITRES_STAT!D1792</f>
        <v>5.3601999999999999</v>
      </c>
      <c r="C1789" s="2">
        <f t="shared" si="243"/>
        <v>-0.18069999999999986</v>
      </c>
      <c r="D1789" s="2">
        <f t="shared" si="244"/>
        <v>0</v>
      </c>
      <c r="E1789" s="2">
        <f t="shared" si="245"/>
        <v>0.18069999999999986</v>
      </c>
      <c r="F1789" s="2">
        <f t="shared" ref="F1789:G1804" si="251">((F1788*13)+D1789)/14</f>
        <v>2.2594913166149037E-2</v>
      </c>
      <c r="G1789" s="2">
        <f t="shared" si="251"/>
        <v>3.5711382661484846E-2</v>
      </c>
      <c r="H1789" s="2">
        <f t="shared" si="247"/>
        <v>0.63270899870583619</v>
      </c>
      <c r="I1789" s="2">
        <f t="shared" si="248"/>
        <v>38.752098457676894</v>
      </c>
    </row>
    <row r="1790" spans="1:9" ht="13.5" x14ac:dyDescent="0.25">
      <c r="A1790" s="3">
        <f>TITRES_STAT!B1793</f>
        <v>44620</v>
      </c>
      <c r="B1790" s="6">
        <f>TITRES_STAT!D1793</f>
        <v>5.3522999999999996</v>
      </c>
      <c r="C1790" s="2">
        <f t="shared" si="243"/>
        <v>-7.9000000000002402E-3</v>
      </c>
      <c r="D1790" s="2">
        <f t="shared" si="244"/>
        <v>0</v>
      </c>
      <c r="E1790" s="2">
        <f t="shared" si="245"/>
        <v>7.9000000000002402E-3</v>
      </c>
      <c r="F1790" s="2">
        <f t="shared" si="251"/>
        <v>2.0980990797138391E-2</v>
      </c>
      <c r="G1790" s="2">
        <f t="shared" si="251"/>
        <v>3.3724855328521659E-2</v>
      </c>
      <c r="H1790" s="2">
        <f t="shared" si="247"/>
        <v>0.62212248481891708</v>
      </c>
      <c r="I1790" s="2">
        <f t="shared" si="248"/>
        <v>38.352374166638022</v>
      </c>
    </row>
    <row r="1791" spans="1:9" ht="13.5" x14ac:dyDescent="0.25">
      <c r="A1791" s="3">
        <f>TITRES_STAT!B1794</f>
        <v>44621</v>
      </c>
      <c r="B1791" s="6">
        <f>TITRES_STAT!D1794</f>
        <v>5.3601999999999999</v>
      </c>
      <c r="C1791" s="2">
        <f t="shared" si="243"/>
        <v>7.9000000000002402E-3</v>
      </c>
      <c r="D1791" s="2">
        <f t="shared" si="244"/>
        <v>7.9000000000002402E-3</v>
      </c>
      <c r="E1791" s="2">
        <f t="shared" si="245"/>
        <v>0</v>
      </c>
      <c r="F1791" s="2">
        <f t="shared" si="251"/>
        <v>2.0046634311628526E-2</v>
      </c>
      <c r="G1791" s="2">
        <f t="shared" si="251"/>
        <v>3.1315937090770116E-2</v>
      </c>
      <c r="H1791" s="2">
        <f t="shared" si="247"/>
        <v>0.64014160756303728</v>
      </c>
      <c r="I1791" s="2">
        <f t="shared" si="248"/>
        <v>39.029654793903767</v>
      </c>
    </row>
    <row r="1792" spans="1:9" ht="13.5" x14ac:dyDescent="0.25">
      <c r="A1792" s="3">
        <f>TITRES_STAT!B1795</f>
        <v>44622</v>
      </c>
      <c r="B1792" s="6">
        <f>TITRES_STAT!D1795</f>
        <v>5.3837000000000002</v>
      </c>
      <c r="C1792" s="2">
        <f t="shared" si="243"/>
        <v>2.3500000000000298E-2</v>
      </c>
      <c r="D1792" s="2">
        <f t="shared" si="244"/>
        <v>2.3500000000000298E-2</v>
      </c>
      <c r="E1792" s="2">
        <f t="shared" si="245"/>
        <v>0</v>
      </c>
      <c r="F1792" s="2">
        <f t="shared" si="251"/>
        <v>2.0293303289369367E-2</v>
      </c>
      <c r="G1792" s="2">
        <f t="shared" si="251"/>
        <v>2.9079084441429395E-2</v>
      </c>
      <c r="H1792" s="2">
        <f t="shared" si="247"/>
        <v>0.69786596377350874</v>
      </c>
      <c r="I1792" s="2">
        <f t="shared" si="248"/>
        <v>41.10253569265862</v>
      </c>
    </row>
    <row r="1793" spans="1:9" ht="13.5" x14ac:dyDescent="0.25">
      <c r="A1793" s="3">
        <f>TITRES_STAT!B1796</f>
        <v>44623</v>
      </c>
      <c r="B1793" s="6">
        <f>TITRES_STAT!D1796</f>
        <v>5.3837000000000002</v>
      </c>
      <c r="C1793" s="2">
        <f t="shared" si="243"/>
        <v>0</v>
      </c>
      <c r="D1793" s="2">
        <f t="shared" si="244"/>
        <v>0</v>
      </c>
      <c r="E1793" s="2">
        <f t="shared" si="245"/>
        <v>0</v>
      </c>
      <c r="F1793" s="2">
        <f t="shared" si="251"/>
        <v>1.8843781625842985E-2</v>
      </c>
      <c r="G1793" s="2">
        <f t="shared" si="251"/>
        <v>2.7002006981327296E-2</v>
      </c>
      <c r="H1793" s="2">
        <f t="shared" si="247"/>
        <v>0.69786596377350874</v>
      </c>
      <c r="I1793" s="2">
        <f t="shared" si="248"/>
        <v>41.10253569265862</v>
      </c>
    </row>
    <row r="1794" spans="1:9" ht="13.5" x14ac:dyDescent="0.25">
      <c r="A1794" s="3">
        <f>TITRES_STAT!B1797</f>
        <v>44624</v>
      </c>
      <c r="B1794" s="6">
        <f>TITRES_STAT!D1797</f>
        <v>5.3837000000000002</v>
      </c>
      <c r="C1794" s="2">
        <f t="shared" si="243"/>
        <v>0</v>
      </c>
      <c r="D1794" s="2">
        <f t="shared" si="244"/>
        <v>0</v>
      </c>
      <c r="E1794" s="2">
        <f t="shared" si="245"/>
        <v>0</v>
      </c>
      <c r="F1794" s="2">
        <f t="shared" si="251"/>
        <v>1.7497797223997059E-2</v>
      </c>
      <c r="G1794" s="2">
        <f t="shared" si="251"/>
        <v>2.5073292196946772E-2</v>
      </c>
      <c r="H1794" s="2">
        <f t="shared" si="247"/>
        <v>0.69786596377350896</v>
      </c>
      <c r="I1794" s="2">
        <f t="shared" si="248"/>
        <v>41.102535692658627</v>
      </c>
    </row>
    <row r="1795" spans="1:9" ht="13.5" x14ac:dyDescent="0.25">
      <c r="A1795" s="3">
        <f>TITRES_STAT!B1798</f>
        <v>44627</v>
      </c>
      <c r="B1795" s="6">
        <f>TITRES_STAT!D1798</f>
        <v>5.3837000000000002</v>
      </c>
      <c r="C1795" s="2">
        <f t="shared" ref="C1795:C1858" si="252">B1795-B1794</f>
        <v>0</v>
      </c>
      <c r="D1795" s="2">
        <f t="shared" ref="D1795:D1858" si="253">IF(C1795&gt;0,C1795,0)</f>
        <v>0</v>
      </c>
      <c r="E1795" s="2">
        <f t="shared" ref="E1795:E1858" si="254">IF(C1795&lt;0,-C1795,0)</f>
        <v>0</v>
      </c>
      <c r="F1795" s="2">
        <f t="shared" si="251"/>
        <v>1.6247954565140128E-2</v>
      </c>
      <c r="G1795" s="2">
        <f t="shared" si="251"/>
        <v>2.3282342754307715E-2</v>
      </c>
      <c r="H1795" s="2">
        <f t="shared" si="247"/>
        <v>0.69786596377350907</v>
      </c>
      <c r="I1795" s="2">
        <f t="shared" si="248"/>
        <v>41.102535692658634</v>
      </c>
    </row>
    <row r="1796" spans="1:9" ht="13.5" x14ac:dyDescent="0.25">
      <c r="A1796" s="3">
        <f>TITRES_STAT!B1799</f>
        <v>44628</v>
      </c>
      <c r="B1796" s="6">
        <f>TITRES_STAT!D1799</f>
        <v>5.3916000000000004</v>
      </c>
      <c r="C1796" s="2">
        <f t="shared" si="252"/>
        <v>7.9000000000002402E-3</v>
      </c>
      <c r="D1796" s="2">
        <f t="shared" si="253"/>
        <v>7.9000000000002402E-3</v>
      </c>
      <c r="E1796" s="2">
        <f t="shared" si="254"/>
        <v>0</v>
      </c>
      <c r="F1796" s="2">
        <f t="shared" si="251"/>
        <v>1.5651672096201562E-2</v>
      </c>
      <c r="G1796" s="2">
        <f t="shared" si="251"/>
        <v>2.1619318271857164E-2</v>
      </c>
      <c r="H1796" s="2">
        <f t="shared" si="247"/>
        <v>0.72396695859628679</v>
      </c>
      <c r="I1796" s="2">
        <f t="shared" si="248"/>
        <v>41.994247916779422</v>
      </c>
    </row>
    <row r="1797" spans="1:9" ht="13.5" x14ac:dyDescent="0.25">
      <c r="A1797" s="3">
        <f>TITRES_STAT!B1800</f>
        <v>44629</v>
      </c>
      <c r="B1797" s="6">
        <f>TITRES_STAT!D1800</f>
        <v>5.4938000000000002</v>
      </c>
      <c r="C1797" s="2">
        <f t="shared" si="252"/>
        <v>0.10219999999999985</v>
      </c>
      <c r="D1797" s="2">
        <f t="shared" si="253"/>
        <v>0.10219999999999985</v>
      </c>
      <c r="E1797" s="2">
        <f t="shared" si="254"/>
        <v>0</v>
      </c>
      <c r="F1797" s="2">
        <f t="shared" si="251"/>
        <v>2.1833695517901437E-2</v>
      </c>
      <c r="G1797" s="2">
        <f t="shared" si="251"/>
        <v>2.0075081252438794E-2</v>
      </c>
      <c r="H1797" s="2">
        <f t="shared" si="247"/>
        <v>1.0876018504407796</v>
      </c>
      <c r="I1797" s="2">
        <f t="shared" si="248"/>
        <v>52.098145544905584</v>
      </c>
    </row>
    <row r="1798" spans="1:9" ht="13.5" x14ac:dyDescent="0.25">
      <c r="A1798" s="3">
        <f>TITRES_STAT!B1801</f>
        <v>44630</v>
      </c>
      <c r="B1798" s="6">
        <f>TITRES_STAT!D1801</f>
        <v>5.4938000000000002</v>
      </c>
      <c r="C1798" s="2">
        <f t="shared" si="252"/>
        <v>0</v>
      </c>
      <c r="D1798" s="2">
        <f t="shared" si="253"/>
        <v>0</v>
      </c>
      <c r="E1798" s="2">
        <f t="shared" si="254"/>
        <v>0</v>
      </c>
      <c r="F1798" s="2">
        <f t="shared" si="251"/>
        <v>2.0274145838051337E-2</v>
      </c>
      <c r="G1798" s="2">
        <f t="shared" si="251"/>
        <v>1.8641146877264595E-2</v>
      </c>
      <c r="H1798" s="2">
        <f t="shared" si="247"/>
        <v>1.0876018504407798</v>
      </c>
      <c r="I1798" s="2">
        <f t="shared" si="248"/>
        <v>52.098145544905591</v>
      </c>
    </row>
    <row r="1799" spans="1:9" ht="13.5" x14ac:dyDescent="0.25">
      <c r="A1799" s="3">
        <f>TITRES_STAT!B1802</f>
        <v>44631</v>
      </c>
      <c r="B1799" s="6">
        <f>TITRES_STAT!D1802</f>
        <v>5.4938000000000002</v>
      </c>
      <c r="C1799" s="2">
        <f t="shared" si="252"/>
        <v>0</v>
      </c>
      <c r="D1799" s="2">
        <f t="shared" si="253"/>
        <v>0</v>
      </c>
      <c r="E1799" s="2">
        <f t="shared" si="254"/>
        <v>0</v>
      </c>
      <c r="F1799" s="2">
        <f t="shared" si="251"/>
        <v>1.8825992563904815E-2</v>
      </c>
      <c r="G1799" s="2">
        <f t="shared" si="251"/>
        <v>1.7309636386031411E-2</v>
      </c>
      <c r="H1799" s="2">
        <f t="shared" si="247"/>
        <v>1.0876018504407798</v>
      </c>
      <c r="I1799" s="2">
        <f t="shared" si="248"/>
        <v>52.098145544905591</v>
      </c>
    </row>
    <row r="1800" spans="1:9" ht="13.5" x14ac:dyDescent="0.25">
      <c r="A1800" s="3">
        <f>TITRES_STAT!B1803</f>
        <v>44634</v>
      </c>
      <c r="B1800" s="6">
        <f>TITRES_STAT!D1803</f>
        <v>5.4781000000000004</v>
      </c>
      <c r="C1800" s="2">
        <f t="shared" si="252"/>
        <v>-1.5699999999999825E-2</v>
      </c>
      <c r="D1800" s="2">
        <f t="shared" si="253"/>
        <v>0</v>
      </c>
      <c r="E1800" s="2">
        <f t="shared" si="254"/>
        <v>1.5699999999999825E-2</v>
      </c>
      <c r="F1800" s="2">
        <f t="shared" si="251"/>
        <v>1.7481278809340185E-2</v>
      </c>
      <c r="G1800" s="2">
        <f t="shared" si="251"/>
        <v>1.7194662358457728E-2</v>
      </c>
      <c r="H1800" s="2">
        <f t="shared" si="247"/>
        <v>1.0166689199768715</v>
      </c>
      <c r="I1800" s="2">
        <f t="shared" si="248"/>
        <v>50.413278545916768</v>
      </c>
    </row>
    <row r="1801" spans="1:9" ht="13.5" x14ac:dyDescent="0.25">
      <c r="A1801" s="3">
        <f>TITRES_STAT!B1804</f>
        <v>44635</v>
      </c>
      <c r="B1801" s="6">
        <f>TITRES_STAT!D1804</f>
        <v>5.4781000000000004</v>
      </c>
      <c r="C1801" s="2">
        <f t="shared" si="252"/>
        <v>0</v>
      </c>
      <c r="D1801" s="2">
        <f t="shared" si="253"/>
        <v>0</v>
      </c>
      <c r="E1801" s="2">
        <f t="shared" si="254"/>
        <v>0</v>
      </c>
      <c r="F1801" s="2">
        <f t="shared" si="251"/>
        <v>1.6232616037244456E-2</v>
      </c>
      <c r="G1801" s="2">
        <f t="shared" si="251"/>
        <v>1.5966472189996462E-2</v>
      </c>
      <c r="H1801" s="2">
        <f t="shared" si="247"/>
        <v>1.0166689199768715</v>
      </c>
      <c r="I1801" s="2">
        <f t="shared" si="248"/>
        <v>50.413278545916768</v>
      </c>
    </row>
    <row r="1802" spans="1:9" ht="13.5" x14ac:dyDescent="0.25">
      <c r="A1802" s="3">
        <f>TITRES_STAT!B1805</f>
        <v>44636</v>
      </c>
      <c r="B1802" s="6">
        <f>TITRES_STAT!D1805</f>
        <v>5.4781000000000004</v>
      </c>
      <c r="C1802" s="2">
        <f t="shared" si="252"/>
        <v>0</v>
      </c>
      <c r="D1802" s="2">
        <f t="shared" si="253"/>
        <v>0</v>
      </c>
      <c r="E1802" s="2">
        <f t="shared" si="254"/>
        <v>0</v>
      </c>
      <c r="F1802" s="2">
        <f t="shared" si="251"/>
        <v>1.5073143463155567E-2</v>
      </c>
      <c r="G1802" s="2">
        <f t="shared" si="251"/>
        <v>1.4826009890711001E-2</v>
      </c>
      <c r="H1802" s="2">
        <f t="shared" si="247"/>
        <v>1.0166689199768715</v>
      </c>
      <c r="I1802" s="2">
        <f t="shared" si="248"/>
        <v>50.413278545916768</v>
      </c>
    </row>
    <row r="1803" spans="1:9" ht="13.5" x14ac:dyDescent="0.25">
      <c r="A1803" s="3">
        <f>TITRES_STAT!B1806</f>
        <v>44637</v>
      </c>
      <c r="B1803" s="6">
        <f>TITRES_STAT!D1806</f>
        <v>5.5015999999999998</v>
      </c>
      <c r="C1803" s="2">
        <f t="shared" si="252"/>
        <v>2.349999999999941E-2</v>
      </c>
      <c r="D1803" s="2">
        <f t="shared" si="253"/>
        <v>2.349999999999941E-2</v>
      </c>
      <c r="E1803" s="2">
        <f t="shared" si="254"/>
        <v>0</v>
      </c>
      <c r="F1803" s="2">
        <f t="shared" si="251"/>
        <v>1.5675061787215842E-2</v>
      </c>
      <c r="G1803" s="2">
        <f t="shared" si="251"/>
        <v>1.3767009184231644E-2</v>
      </c>
      <c r="H1803" s="2">
        <f t="shared" si="247"/>
        <v>1.1385960143884868</v>
      </c>
      <c r="I1803" s="2">
        <f t="shared" si="248"/>
        <v>53.240350525672255</v>
      </c>
    </row>
    <row r="1804" spans="1:9" ht="13.5" x14ac:dyDescent="0.25">
      <c r="A1804" s="3">
        <f>TITRES_STAT!B1807</f>
        <v>44638</v>
      </c>
      <c r="B1804" s="6">
        <f>TITRES_STAT!D1807</f>
        <v>5.4859</v>
      </c>
      <c r="C1804" s="2">
        <f t="shared" si="252"/>
        <v>-1.5699999999999825E-2</v>
      </c>
      <c r="D1804" s="2">
        <f t="shared" si="253"/>
        <v>0</v>
      </c>
      <c r="E1804" s="2">
        <f t="shared" si="254"/>
        <v>1.5699999999999825E-2</v>
      </c>
      <c r="F1804" s="2">
        <f t="shared" si="251"/>
        <v>1.4555414516700425E-2</v>
      </c>
      <c r="G1804" s="2">
        <f t="shared" si="251"/>
        <v>1.3905079956786514E-2</v>
      </c>
      <c r="H1804" s="2">
        <f t="shared" si="247"/>
        <v>1.0467695663696279</v>
      </c>
      <c r="I1804" s="2">
        <f t="shared" si="248"/>
        <v>51.142521540726818</v>
      </c>
    </row>
    <row r="1805" spans="1:9" ht="13.5" x14ac:dyDescent="0.25">
      <c r="A1805" s="3">
        <f>TITRES_STAT!B1808</f>
        <v>44641</v>
      </c>
      <c r="B1805" s="6">
        <f>TITRES_STAT!D1808</f>
        <v>5.4859</v>
      </c>
      <c r="C1805" s="2">
        <f t="shared" si="252"/>
        <v>0</v>
      </c>
      <c r="D1805" s="2">
        <f t="shared" si="253"/>
        <v>0</v>
      </c>
      <c r="E1805" s="2">
        <f t="shared" si="254"/>
        <v>0</v>
      </c>
      <c r="F1805" s="2">
        <f t="shared" ref="F1805:G1820" si="255">((F1804*13)+D1805)/14</f>
        <v>1.3515742051221824E-2</v>
      </c>
      <c r="G1805" s="2">
        <f t="shared" si="255"/>
        <v>1.2911859959873191E-2</v>
      </c>
      <c r="H1805" s="2">
        <f t="shared" si="247"/>
        <v>1.0467695663696281</v>
      </c>
      <c r="I1805" s="2">
        <f t="shared" si="248"/>
        <v>51.142521540726818</v>
      </c>
    </row>
    <row r="1806" spans="1:9" ht="13.5" x14ac:dyDescent="0.25">
      <c r="A1806" s="3">
        <f>TITRES_STAT!B1809</f>
        <v>44642</v>
      </c>
      <c r="B1806" s="6">
        <f>TITRES_STAT!D1809</f>
        <v>5.3444000000000003</v>
      </c>
      <c r="C1806" s="2">
        <f t="shared" si="252"/>
        <v>-0.14149999999999974</v>
      </c>
      <c r="D1806" s="2">
        <f t="shared" si="253"/>
        <v>0</v>
      </c>
      <c r="E1806" s="2">
        <f t="shared" si="254"/>
        <v>0.14149999999999974</v>
      </c>
      <c r="F1806" s="2">
        <f t="shared" si="255"/>
        <v>1.255033190470598E-2</v>
      </c>
      <c r="G1806" s="2">
        <f t="shared" si="255"/>
        <v>2.2096727105596514E-2</v>
      </c>
      <c r="H1806" s="2">
        <f t="shared" si="247"/>
        <v>0.56797243522672247</v>
      </c>
      <c r="I1806" s="2">
        <f t="shared" si="248"/>
        <v>36.223368629857063</v>
      </c>
    </row>
    <row r="1807" spans="1:9" ht="13.5" x14ac:dyDescent="0.25">
      <c r="A1807" s="3">
        <f>TITRES_STAT!B1810</f>
        <v>44643</v>
      </c>
      <c r="B1807" s="6">
        <f>TITRES_STAT!D1810</f>
        <v>5.3444000000000003</v>
      </c>
      <c r="C1807" s="2">
        <f t="shared" si="252"/>
        <v>0</v>
      </c>
      <c r="D1807" s="2">
        <f t="shared" si="253"/>
        <v>0</v>
      </c>
      <c r="E1807" s="2">
        <f t="shared" si="254"/>
        <v>0</v>
      </c>
      <c r="F1807" s="2">
        <f t="shared" si="255"/>
        <v>1.1653879625798409E-2</v>
      </c>
      <c r="G1807" s="2">
        <f t="shared" si="255"/>
        <v>2.0518389455196764E-2</v>
      </c>
      <c r="H1807" s="2">
        <f t="shared" si="247"/>
        <v>0.56797243522672247</v>
      </c>
      <c r="I1807" s="2">
        <f t="shared" si="248"/>
        <v>36.223368629857063</v>
      </c>
    </row>
    <row r="1808" spans="1:9" ht="13.5" x14ac:dyDescent="0.25">
      <c r="A1808" s="3">
        <f>TITRES_STAT!B1811</f>
        <v>44644</v>
      </c>
      <c r="B1808" s="6">
        <f>TITRES_STAT!D1811</f>
        <v>5.4622999999999999</v>
      </c>
      <c r="C1808" s="2">
        <f t="shared" si="252"/>
        <v>0.11789999999999967</v>
      </c>
      <c r="D1808" s="2">
        <f t="shared" si="253"/>
        <v>0.11789999999999967</v>
      </c>
      <c r="E1808" s="2">
        <f t="shared" si="254"/>
        <v>0</v>
      </c>
      <c r="F1808" s="2">
        <f t="shared" si="255"/>
        <v>1.9242888223955642E-2</v>
      </c>
      <c r="G1808" s="2">
        <f t="shared" si="255"/>
        <v>1.9052790208396998E-2</v>
      </c>
      <c r="H1808" s="2">
        <f t="shared" si="247"/>
        <v>1.0099774370829351</v>
      </c>
      <c r="I1808" s="2">
        <f t="shared" si="248"/>
        <v>50.248197738413808</v>
      </c>
    </row>
    <row r="1809" spans="1:9" ht="13.5" x14ac:dyDescent="0.25">
      <c r="A1809" s="3">
        <f>TITRES_STAT!B1812</f>
        <v>44645</v>
      </c>
      <c r="B1809" s="6">
        <f>TITRES_STAT!D1812</f>
        <v>5.4622999999999999</v>
      </c>
      <c r="C1809" s="2">
        <f t="shared" si="252"/>
        <v>0</v>
      </c>
      <c r="D1809" s="2">
        <f t="shared" si="253"/>
        <v>0</v>
      </c>
      <c r="E1809" s="2">
        <f t="shared" si="254"/>
        <v>0</v>
      </c>
      <c r="F1809" s="2">
        <f t="shared" si="255"/>
        <v>1.7868396207958808E-2</v>
      </c>
      <c r="G1809" s="2">
        <f t="shared" si="255"/>
        <v>1.7691876622082926E-2</v>
      </c>
      <c r="H1809" s="2">
        <f t="shared" ref="H1809:H1872" si="256">F1809/G1809</f>
        <v>1.0099774370829351</v>
      </c>
      <c r="I1809" s="2">
        <f t="shared" ref="I1809:I1872" si="257">IF(G1809=0,100,100-(100/(1+H1809)))</f>
        <v>50.248197738413808</v>
      </c>
    </row>
    <row r="1810" spans="1:9" ht="13.5" x14ac:dyDescent="0.25">
      <c r="A1810" s="3">
        <f>TITRES_STAT!B1813</f>
        <v>44648</v>
      </c>
      <c r="B1810" s="6">
        <f>TITRES_STAT!D1813</f>
        <v>5.4622999999999999</v>
      </c>
      <c r="C1810" s="2">
        <f t="shared" si="252"/>
        <v>0</v>
      </c>
      <c r="D1810" s="2">
        <f t="shared" si="253"/>
        <v>0</v>
      </c>
      <c r="E1810" s="2">
        <f t="shared" si="254"/>
        <v>0</v>
      </c>
      <c r="F1810" s="2">
        <f t="shared" si="255"/>
        <v>1.6592082193104606E-2</v>
      </c>
      <c r="G1810" s="2">
        <f t="shared" si="255"/>
        <v>1.6428171149077003E-2</v>
      </c>
      <c r="H1810" s="2">
        <f t="shared" si="256"/>
        <v>1.0099774370829351</v>
      </c>
      <c r="I1810" s="2">
        <f t="shared" si="257"/>
        <v>50.248197738413808</v>
      </c>
    </row>
    <row r="1811" spans="1:9" ht="13.5" x14ac:dyDescent="0.25">
      <c r="A1811" s="3">
        <f>TITRES_STAT!B1814</f>
        <v>44649</v>
      </c>
      <c r="B1811" s="6">
        <f>TITRES_STAT!D1814</f>
        <v>5.4622999999999999</v>
      </c>
      <c r="C1811" s="2">
        <f t="shared" si="252"/>
        <v>0</v>
      </c>
      <c r="D1811" s="2">
        <f t="shared" si="253"/>
        <v>0</v>
      </c>
      <c r="E1811" s="2">
        <f t="shared" si="254"/>
        <v>0</v>
      </c>
      <c r="F1811" s="2">
        <f t="shared" si="255"/>
        <v>1.5406933465025707E-2</v>
      </c>
      <c r="G1811" s="2">
        <f t="shared" si="255"/>
        <v>1.5254730352714361E-2</v>
      </c>
      <c r="H1811" s="2">
        <f t="shared" si="256"/>
        <v>1.0099774370829351</v>
      </c>
      <c r="I1811" s="2">
        <f t="shared" si="257"/>
        <v>50.248197738413808</v>
      </c>
    </row>
    <row r="1812" spans="1:9" ht="13.5" x14ac:dyDescent="0.25">
      <c r="A1812" s="3">
        <f>TITRES_STAT!B1815</f>
        <v>44650</v>
      </c>
      <c r="B1812" s="6">
        <f>TITRES_STAT!D1815</f>
        <v>5.4622999999999999</v>
      </c>
      <c r="C1812" s="2">
        <f t="shared" si="252"/>
        <v>0</v>
      </c>
      <c r="D1812" s="2">
        <f t="shared" si="253"/>
        <v>0</v>
      </c>
      <c r="E1812" s="2">
        <f t="shared" si="254"/>
        <v>0</v>
      </c>
      <c r="F1812" s="2">
        <f t="shared" si="255"/>
        <v>1.430643821752387E-2</v>
      </c>
      <c r="G1812" s="2">
        <f t="shared" si="255"/>
        <v>1.4165106756091906E-2</v>
      </c>
      <c r="H1812" s="2">
        <f t="shared" si="256"/>
        <v>1.0099774370829349</v>
      </c>
      <c r="I1812" s="2">
        <f t="shared" si="257"/>
        <v>50.248197738413793</v>
      </c>
    </row>
    <row r="1813" spans="1:9" ht="13.5" x14ac:dyDescent="0.25">
      <c r="A1813" s="3">
        <f>TITRES_STAT!B1816</f>
        <v>44651</v>
      </c>
      <c r="B1813" s="6">
        <f>TITRES_STAT!D1816</f>
        <v>5.4622999999999999</v>
      </c>
      <c r="C1813" s="2">
        <f t="shared" si="252"/>
        <v>0</v>
      </c>
      <c r="D1813" s="2">
        <f t="shared" si="253"/>
        <v>0</v>
      </c>
      <c r="E1813" s="2">
        <f t="shared" si="254"/>
        <v>0</v>
      </c>
      <c r="F1813" s="2">
        <f t="shared" si="255"/>
        <v>1.3284549773415021E-2</v>
      </c>
      <c r="G1813" s="2">
        <f t="shared" si="255"/>
        <v>1.3153313416371057E-2</v>
      </c>
      <c r="H1813" s="2">
        <f t="shared" si="256"/>
        <v>1.0099774370829346</v>
      </c>
      <c r="I1813" s="2">
        <f t="shared" si="257"/>
        <v>50.248197738413786</v>
      </c>
    </row>
    <row r="1814" spans="1:9" ht="13.5" x14ac:dyDescent="0.25">
      <c r="A1814" s="3">
        <f>TITRES_STAT!B1817</f>
        <v>44652</v>
      </c>
      <c r="B1814" s="6">
        <f>TITRES_STAT!D1817</f>
        <v>5.3837000000000002</v>
      </c>
      <c r="C1814" s="2">
        <f t="shared" si="252"/>
        <v>-7.8599999999999781E-2</v>
      </c>
      <c r="D1814" s="2">
        <f t="shared" si="253"/>
        <v>0</v>
      </c>
      <c r="E1814" s="2">
        <f t="shared" si="254"/>
        <v>7.8599999999999781E-2</v>
      </c>
      <c r="F1814" s="2">
        <f t="shared" si="255"/>
        <v>1.2335653361028234E-2</v>
      </c>
      <c r="G1814" s="2">
        <f t="shared" si="255"/>
        <v>1.7828076743773107E-2</v>
      </c>
      <c r="H1814" s="2">
        <f t="shared" si="256"/>
        <v>0.6919228326373883</v>
      </c>
      <c r="I1814" s="2">
        <f t="shared" si="257"/>
        <v>40.895649570424631</v>
      </c>
    </row>
    <row r="1815" spans="1:9" ht="13.5" x14ac:dyDescent="0.25">
      <c r="A1815" s="3">
        <f>TITRES_STAT!B1818</f>
        <v>44655</v>
      </c>
      <c r="B1815" s="6">
        <f>TITRES_STAT!D1818</f>
        <v>5.1951000000000001</v>
      </c>
      <c r="C1815" s="2">
        <f t="shared" si="252"/>
        <v>-0.1886000000000001</v>
      </c>
      <c r="D1815" s="2">
        <f t="shared" si="253"/>
        <v>0</v>
      </c>
      <c r="E1815" s="2">
        <f t="shared" si="254"/>
        <v>0.1886000000000001</v>
      </c>
      <c r="F1815" s="2">
        <f t="shared" si="255"/>
        <v>1.1454535263811931E-2</v>
      </c>
      <c r="G1815" s="2">
        <f t="shared" si="255"/>
        <v>3.0026071262075037E-2</v>
      </c>
      <c r="H1815" s="2">
        <f t="shared" si="256"/>
        <v>0.38148631447097725</v>
      </c>
      <c r="I1815" s="2">
        <f t="shared" si="257"/>
        <v>27.614194254038821</v>
      </c>
    </row>
    <row r="1816" spans="1:9" ht="13.5" x14ac:dyDescent="0.25">
      <c r="A1816" s="3">
        <f>TITRES_STAT!B1819</f>
        <v>44656</v>
      </c>
      <c r="B1816" s="6">
        <f>TITRES_STAT!D1819</f>
        <v>5.3837000000000002</v>
      </c>
      <c r="C1816" s="2">
        <f t="shared" si="252"/>
        <v>0.1886000000000001</v>
      </c>
      <c r="D1816" s="2">
        <f t="shared" si="253"/>
        <v>0.1886000000000001</v>
      </c>
      <c r="E1816" s="2">
        <f t="shared" si="254"/>
        <v>0</v>
      </c>
      <c r="F1816" s="2">
        <f t="shared" si="255"/>
        <v>2.4107782744968227E-2</v>
      </c>
      <c r="G1816" s="2">
        <f t="shared" si="255"/>
        <v>2.7881351886212536E-2</v>
      </c>
      <c r="H1816" s="2">
        <f t="shared" si="256"/>
        <v>0.86465616313567795</v>
      </c>
      <c r="I1816" s="2">
        <f t="shared" si="257"/>
        <v>46.370809816306227</v>
      </c>
    </row>
    <row r="1817" spans="1:9" ht="13.5" x14ac:dyDescent="0.25">
      <c r="A1817" s="3">
        <f>TITRES_STAT!B1820</f>
        <v>44657</v>
      </c>
      <c r="B1817" s="6">
        <f>TITRES_STAT!D1820</f>
        <v>5.3837000000000002</v>
      </c>
      <c r="C1817" s="2">
        <f t="shared" si="252"/>
        <v>0</v>
      </c>
      <c r="D1817" s="2">
        <f t="shared" si="253"/>
        <v>0</v>
      </c>
      <c r="E1817" s="2">
        <f t="shared" si="254"/>
        <v>0</v>
      </c>
      <c r="F1817" s="2">
        <f t="shared" si="255"/>
        <v>2.2385798263184785E-2</v>
      </c>
      <c r="G1817" s="2">
        <f t="shared" si="255"/>
        <v>2.5889826751483071E-2</v>
      </c>
      <c r="H1817" s="2">
        <f t="shared" si="256"/>
        <v>0.86465616313567795</v>
      </c>
      <c r="I1817" s="2">
        <f t="shared" si="257"/>
        <v>46.370809816306227</v>
      </c>
    </row>
    <row r="1818" spans="1:9" ht="13.5" x14ac:dyDescent="0.25">
      <c r="A1818" s="3">
        <f>TITRES_STAT!B1821</f>
        <v>44658</v>
      </c>
      <c r="B1818" s="6">
        <f>TITRES_STAT!D1821</f>
        <v>5.3837000000000002</v>
      </c>
      <c r="C1818" s="2">
        <f t="shared" si="252"/>
        <v>0</v>
      </c>
      <c r="D1818" s="2">
        <f t="shared" si="253"/>
        <v>0</v>
      </c>
      <c r="E1818" s="2">
        <f t="shared" si="254"/>
        <v>0</v>
      </c>
      <c r="F1818" s="2">
        <f t="shared" si="255"/>
        <v>2.0786812672957299E-2</v>
      </c>
      <c r="G1818" s="2">
        <f t="shared" si="255"/>
        <v>2.4040553412091426E-2</v>
      </c>
      <c r="H1818" s="2">
        <f t="shared" si="256"/>
        <v>0.86465616313567772</v>
      </c>
      <c r="I1818" s="2">
        <f t="shared" si="257"/>
        <v>46.37080981630622</v>
      </c>
    </row>
    <row r="1819" spans="1:9" ht="13.5" x14ac:dyDescent="0.25">
      <c r="A1819" s="3">
        <f>TITRES_STAT!B1822</f>
        <v>44659</v>
      </c>
      <c r="B1819" s="6">
        <f>TITRES_STAT!D1822</f>
        <v>5.3051000000000004</v>
      </c>
      <c r="C1819" s="2">
        <f t="shared" si="252"/>
        <v>-7.8599999999999781E-2</v>
      </c>
      <c r="D1819" s="2">
        <f t="shared" si="253"/>
        <v>0</v>
      </c>
      <c r="E1819" s="2">
        <f t="shared" si="254"/>
        <v>7.8599999999999781E-2</v>
      </c>
      <c r="F1819" s="2">
        <f t="shared" si="255"/>
        <v>1.9302040339174632E-2</v>
      </c>
      <c r="G1819" s="2">
        <f t="shared" si="255"/>
        <v>2.7937656739799168E-2</v>
      </c>
      <c r="H1819" s="2">
        <f t="shared" si="256"/>
        <v>0.69089689657749676</v>
      </c>
      <c r="I1819" s="2">
        <f t="shared" si="257"/>
        <v>40.85978855221299</v>
      </c>
    </row>
    <row r="1820" spans="1:9" ht="13.5" x14ac:dyDescent="0.25">
      <c r="A1820" s="3">
        <f>TITRES_STAT!B1823</f>
        <v>44662</v>
      </c>
      <c r="B1820" s="6">
        <f>TITRES_STAT!D1823</f>
        <v>5.3051000000000004</v>
      </c>
      <c r="C1820" s="2">
        <f t="shared" si="252"/>
        <v>0</v>
      </c>
      <c r="D1820" s="2">
        <f t="shared" si="253"/>
        <v>0</v>
      </c>
      <c r="E1820" s="2">
        <f t="shared" si="254"/>
        <v>0</v>
      </c>
      <c r="F1820" s="2">
        <f t="shared" si="255"/>
        <v>1.7923323172090729E-2</v>
      </c>
      <c r="G1820" s="2">
        <f t="shared" si="255"/>
        <v>2.5942109829813514E-2</v>
      </c>
      <c r="H1820" s="2">
        <f t="shared" si="256"/>
        <v>0.69089689657749676</v>
      </c>
      <c r="I1820" s="2">
        <f t="shared" si="257"/>
        <v>40.85978855221299</v>
      </c>
    </row>
    <row r="1821" spans="1:9" ht="13.5" x14ac:dyDescent="0.25">
      <c r="A1821" s="3">
        <f>TITRES_STAT!B1824</f>
        <v>44663</v>
      </c>
      <c r="B1821" s="6">
        <f>TITRES_STAT!D1824</f>
        <v>5.3051000000000004</v>
      </c>
      <c r="C1821" s="2">
        <f t="shared" si="252"/>
        <v>0</v>
      </c>
      <c r="D1821" s="2">
        <f t="shared" si="253"/>
        <v>0</v>
      </c>
      <c r="E1821" s="2">
        <f t="shared" si="254"/>
        <v>0</v>
      </c>
      <c r="F1821" s="2">
        <f t="shared" ref="F1821:G1836" si="258">((F1820*13)+D1821)/14</f>
        <v>1.6643085802655676E-2</v>
      </c>
      <c r="G1821" s="2">
        <f t="shared" si="258"/>
        <v>2.4089101984826833E-2</v>
      </c>
      <c r="H1821" s="2">
        <f t="shared" si="256"/>
        <v>0.69089689657749676</v>
      </c>
      <c r="I1821" s="2">
        <f t="shared" si="257"/>
        <v>40.85978855221299</v>
      </c>
    </row>
    <row r="1822" spans="1:9" ht="13.5" x14ac:dyDescent="0.25">
      <c r="A1822" s="3">
        <f>TITRES_STAT!B1825</f>
        <v>44664</v>
      </c>
      <c r="B1822" s="6">
        <f>TITRES_STAT!D1825</f>
        <v>5.3051000000000004</v>
      </c>
      <c r="C1822" s="2">
        <f t="shared" si="252"/>
        <v>0</v>
      </c>
      <c r="D1822" s="2">
        <f t="shared" si="253"/>
        <v>0</v>
      </c>
      <c r="E1822" s="2">
        <f t="shared" si="254"/>
        <v>0</v>
      </c>
      <c r="F1822" s="2">
        <f t="shared" si="258"/>
        <v>1.5454293959608843E-2</v>
      </c>
      <c r="G1822" s="2">
        <f t="shared" si="258"/>
        <v>2.2368451843053489E-2</v>
      </c>
      <c r="H1822" s="2">
        <f t="shared" si="256"/>
        <v>0.69089689657749676</v>
      </c>
      <c r="I1822" s="2">
        <f t="shared" si="257"/>
        <v>40.85978855221299</v>
      </c>
    </row>
    <row r="1823" spans="1:9" ht="13.5" x14ac:dyDescent="0.25">
      <c r="A1823" s="3">
        <f>TITRES_STAT!B1826</f>
        <v>44665</v>
      </c>
      <c r="B1823" s="6">
        <f>TITRES_STAT!D1826</f>
        <v>5.3051000000000004</v>
      </c>
      <c r="C1823" s="2">
        <f t="shared" si="252"/>
        <v>0</v>
      </c>
      <c r="D1823" s="2">
        <f t="shared" si="253"/>
        <v>0</v>
      </c>
      <c r="E1823" s="2">
        <f t="shared" si="254"/>
        <v>0</v>
      </c>
      <c r="F1823" s="2">
        <f t="shared" si="258"/>
        <v>1.4350415819636782E-2</v>
      </c>
      <c r="G1823" s="2">
        <f t="shared" si="258"/>
        <v>2.0770705282835384E-2</v>
      </c>
      <c r="H1823" s="2">
        <f t="shared" si="256"/>
        <v>0.69089689657749664</v>
      </c>
      <c r="I1823" s="2">
        <f t="shared" si="257"/>
        <v>40.85978855221299</v>
      </c>
    </row>
    <row r="1824" spans="1:9" ht="13.5" x14ac:dyDescent="0.25">
      <c r="A1824" s="3">
        <f>TITRES_STAT!B1827</f>
        <v>44666</v>
      </c>
      <c r="B1824" s="6">
        <f>TITRES_STAT!D1827</f>
        <v>5.3444000000000003</v>
      </c>
      <c r="C1824" s="2">
        <f t="shared" si="252"/>
        <v>3.9299999999999891E-2</v>
      </c>
      <c r="D1824" s="2">
        <f t="shared" si="253"/>
        <v>3.9299999999999891E-2</v>
      </c>
      <c r="E1824" s="2">
        <f t="shared" si="254"/>
        <v>0</v>
      </c>
      <c r="F1824" s="2">
        <f t="shared" si="258"/>
        <v>1.6132528975377005E-2</v>
      </c>
      <c r="G1824" s="2">
        <f t="shared" si="258"/>
        <v>1.9287083476918571E-2</v>
      </c>
      <c r="H1824" s="2">
        <f t="shared" si="256"/>
        <v>0.83644211913549738</v>
      </c>
      <c r="I1824" s="2">
        <f t="shared" si="257"/>
        <v>45.546881680608116</v>
      </c>
    </row>
    <row r="1825" spans="1:9" ht="13.5" x14ac:dyDescent="0.25">
      <c r="A1825" s="3">
        <f>TITRES_STAT!B1828</f>
        <v>44669</v>
      </c>
      <c r="B1825" s="6">
        <f>TITRES_STAT!D1828</f>
        <v>5.3444000000000003</v>
      </c>
      <c r="C1825" s="2">
        <f t="shared" si="252"/>
        <v>0</v>
      </c>
      <c r="D1825" s="2">
        <f t="shared" si="253"/>
        <v>0</v>
      </c>
      <c r="E1825" s="2">
        <f t="shared" si="254"/>
        <v>0</v>
      </c>
      <c r="F1825" s="2">
        <f t="shared" si="258"/>
        <v>1.4980205477135789E-2</v>
      </c>
      <c r="G1825" s="2">
        <f t="shared" si="258"/>
        <v>1.7909434657138672E-2</v>
      </c>
      <c r="H1825" s="2">
        <f t="shared" si="256"/>
        <v>0.83644211913549726</v>
      </c>
      <c r="I1825" s="2">
        <f t="shared" si="257"/>
        <v>45.546881680608116</v>
      </c>
    </row>
    <row r="1826" spans="1:9" ht="13.5" x14ac:dyDescent="0.25">
      <c r="A1826" s="3">
        <f>TITRES_STAT!B1829</f>
        <v>44670</v>
      </c>
      <c r="B1826" s="6">
        <f>TITRES_STAT!D1829</f>
        <v>5.3444000000000003</v>
      </c>
      <c r="C1826" s="2">
        <f t="shared" si="252"/>
        <v>0</v>
      </c>
      <c r="D1826" s="2">
        <f t="shared" si="253"/>
        <v>0</v>
      </c>
      <c r="E1826" s="2">
        <f t="shared" si="254"/>
        <v>0</v>
      </c>
      <c r="F1826" s="2">
        <f t="shared" si="258"/>
        <v>1.3910190800197519E-2</v>
      </c>
      <c r="G1826" s="2">
        <f t="shared" si="258"/>
        <v>1.663018932448591E-2</v>
      </c>
      <c r="H1826" s="2">
        <f t="shared" si="256"/>
        <v>0.83644211913549726</v>
      </c>
      <c r="I1826" s="2">
        <f t="shared" si="257"/>
        <v>45.546881680608116</v>
      </c>
    </row>
    <row r="1827" spans="1:9" ht="13.5" x14ac:dyDescent="0.25">
      <c r="A1827" s="3">
        <f>TITRES_STAT!B1830</f>
        <v>44671</v>
      </c>
      <c r="B1827" s="6">
        <f>TITRES_STAT!D1830</f>
        <v>5.3444000000000003</v>
      </c>
      <c r="C1827" s="2">
        <f t="shared" si="252"/>
        <v>0</v>
      </c>
      <c r="D1827" s="2">
        <f t="shared" si="253"/>
        <v>0</v>
      </c>
      <c r="E1827" s="2">
        <f t="shared" si="254"/>
        <v>0</v>
      </c>
      <c r="F1827" s="2">
        <f t="shared" si="258"/>
        <v>1.2916605743040554E-2</v>
      </c>
      <c r="G1827" s="2">
        <f t="shared" si="258"/>
        <v>1.5442318658451203E-2</v>
      </c>
      <c r="H1827" s="2">
        <f t="shared" si="256"/>
        <v>0.83644211913549726</v>
      </c>
      <c r="I1827" s="2">
        <f t="shared" si="257"/>
        <v>45.546881680608116</v>
      </c>
    </row>
    <row r="1828" spans="1:9" ht="13.5" x14ac:dyDescent="0.25">
      <c r="A1828" s="3">
        <f>TITRES_STAT!B1831</f>
        <v>44672</v>
      </c>
      <c r="B1828" s="6">
        <f>TITRES_STAT!D1831</f>
        <v>5.3444000000000003</v>
      </c>
      <c r="C1828" s="2">
        <f t="shared" si="252"/>
        <v>0</v>
      </c>
      <c r="D1828" s="2">
        <f t="shared" si="253"/>
        <v>0</v>
      </c>
      <c r="E1828" s="2">
        <f t="shared" si="254"/>
        <v>0</v>
      </c>
      <c r="F1828" s="2">
        <f t="shared" si="258"/>
        <v>1.1993991047109086E-2</v>
      </c>
      <c r="G1828" s="2">
        <f t="shared" si="258"/>
        <v>1.433929589713326E-2</v>
      </c>
      <c r="H1828" s="2">
        <f t="shared" si="256"/>
        <v>0.83644211913549738</v>
      </c>
      <c r="I1828" s="2">
        <f t="shared" si="257"/>
        <v>45.546881680608116</v>
      </c>
    </row>
    <row r="1829" spans="1:9" ht="13.5" x14ac:dyDescent="0.25">
      <c r="A1829" s="3">
        <f>TITRES_STAT!B1832</f>
        <v>44673</v>
      </c>
      <c r="B1829" s="6">
        <f>TITRES_STAT!D1832</f>
        <v>5.3209</v>
      </c>
      <c r="C1829" s="2">
        <f t="shared" si="252"/>
        <v>-2.3500000000000298E-2</v>
      </c>
      <c r="D1829" s="2">
        <f t="shared" si="253"/>
        <v>0</v>
      </c>
      <c r="E1829" s="2">
        <f t="shared" si="254"/>
        <v>2.3500000000000298E-2</v>
      </c>
      <c r="F1829" s="2">
        <f t="shared" si="258"/>
        <v>1.1137277400887009E-2</v>
      </c>
      <c r="G1829" s="2">
        <f t="shared" si="258"/>
        <v>1.4993631904480905E-2</v>
      </c>
      <c r="H1829" s="2">
        <f t="shared" si="256"/>
        <v>0.74280050836506062</v>
      </c>
      <c r="I1829" s="2">
        <f t="shared" si="257"/>
        <v>42.621086280373511</v>
      </c>
    </row>
    <row r="1830" spans="1:9" ht="13.5" x14ac:dyDescent="0.25">
      <c r="A1830" s="3">
        <f>TITRES_STAT!B1833</f>
        <v>44676</v>
      </c>
      <c r="B1830" s="6">
        <f>TITRES_STAT!D1833</f>
        <v>5.2816000000000001</v>
      </c>
      <c r="C1830" s="2">
        <f t="shared" si="252"/>
        <v>-3.9299999999999891E-2</v>
      </c>
      <c r="D1830" s="2">
        <f t="shared" si="253"/>
        <v>0</v>
      </c>
      <c r="E1830" s="2">
        <f t="shared" si="254"/>
        <v>3.9299999999999891E-2</v>
      </c>
      <c r="F1830" s="2">
        <f t="shared" si="258"/>
        <v>1.0341757586537936E-2</v>
      </c>
      <c r="G1830" s="2">
        <f t="shared" si="258"/>
        <v>1.6729801054160835E-2</v>
      </c>
      <c r="H1830" s="2">
        <f t="shared" si="256"/>
        <v>0.6181638115753838</v>
      </c>
      <c r="I1830" s="2">
        <f t="shared" si="257"/>
        <v>38.201559517856388</v>
      </c>
    </row>
    <row r="1831" spans="1:9" ht="13.5" x14ac:dyDescent="0.25">
      <c r="A1831" s="3">
        <f>TITRES_STAT!B1834</f>
        <v>44677</v>
      </c>
      <c r="B1831" s="6">
        <f>TITRES_STAT!D1834</f>
        <v>5.2659000000000002</v>
      </c>
      <c r="C1831" s="2">
        <f t="shared" si="252"/>
        <v>-1.5699999999999825E-2</v>
      </c>
      <c r="D1831" s="2">
        <f t="shared" si="253"/>
        <v>0</v>
      </c>
      <c r="E1831" s="2">
        <f t="shared" si="254"/>
        <v>1.5699999999999825E-2</v>
      </c>
      <c r="F1831" s="2">
        <f t="shared" si="258"/>
        <v>9.6030606160709409E-3</v>
      </c>
      <c r="G1831" s="2">
        <f t="shared" si="258"/>
        <v>1.6656243836006477E-2</v>
      </c>
      <c r="H1831" s="2">
        <f t="shared" si="256"/>
        <v>0.57654419031208082</v>
      </c>
      <c r="I1831" s="2">
        <f t="shared" si="257"/>
        <v>36.570125585756813</v>
      </c>
    </row>
    <row r="1832" spans="1:9" ht="13.5" x14ac:dyDescent="0.25">
      <c r="A1832" s="3">
        <f>TITRES_STAT!B1835</f>
        <v>44678</v>
      </c>
      <c r="B1832" s="6">
        <f>TITRES_STAT!D1835</f>
        <v>5.2659000000000002</v>
      </c>
      <c r="C1832" s="2">
        <f t="shared" si="252"/>
        <v>0</v>
      </c>
      <c r="D1832" s="2">
        <f t="shared" si="253"/>
        <v>0</v>
      </c>
      <c r="E1832" s="2">
        <f t="shared" si="254"/>
        <v>0</v>
      </c>
      <c r="F1832" s="2">
        <f t="shared" si="258"/>
        <v>8.917127714923017E-3</v>
      </c>
      <c r="G1832" s="2">
        <f t="shared" si="258"/>
        <v>1.5466512133434586E-2</v>
      </c>
      <c r="H1832" s="2">
        <f t="shared" si="256"/>
        <v>0.57654419031208082</v>
      </c>
      <c r="I1832" s="2">
        <f t="shared" si="257"/>
        <v>36.570125585756813</v>
      </c>
    </row>
    <row r="1833" spans="1:9" ht="13.5" x14ac:dyDescent="0.25">
      <c r="A1833" s="3">
        <f>TITRES_STAT!B1836</f>
        <v>44679</v>
      </c>
      <c r="B1833" s="6">
        <f>TITRES_STAT!D1836</f>
        <v>5.3051000000000004</v>
      </c>
      <c r="C1833" s="2">
        <f t="shared" si="252"/>
        <v>3.9200000000000124E-2</v>
      </c>
      <c r="D1833" s="2">
        <f t="shared" si="253"/>
        <v>3.9200000000000124E-2</v>
      </c>
      <c r="E1833" s="2">
        <f t="shared" si="254"/>
        <v>0</v>
      </c>
      <c r="F1833" s="2">
        <f t="shared" si="258"/>
        <v>1.1080190020999954E-2</v>
      </c>
      <c r="G1833" s="2">
        <f t="shared" si="258"/>
        <v>1.4361761266760687E-2</v>
      </c>
      <c r="H1833" s="2">
        <f t="shared" si="256"/>
        <v>0.77150635045328975</v>
      </c>
      <c r="I1833" s="2">
        <f t="shared" si="257"/>
        <v>43.550865637928879</v>
      </c>
    </row>
    <row r="1834" spans="1:9" ht="13.5" x14ac:dyDescent="0.25">
      <c r="A1834" s="3">
        <f>TITRES_STAT!B1837</f>
        <v>44680</v>
      </c>
      <c r="B1834" s="6">
        <f>TITRES_STAT!D1837</f>
        <v>5.3444000000000003</v>
      </c>
      <c r="C1834" s="2">
        <f t="shared" si="252"/>
        <v>3.9299999999999891E-2</v>
      </c>
      <c r="D1834" s="2">
        <f t="shared" si="253"/>
        <v>3.9299999999999891E-2</v>
      </c>
      <c r="E1834" s="2">
        <f t="shared" si="254"/>
        <v>0</v>
      </c>
      <c r="F1834" s="2">
        <f t="shared" si="258"/>
        <v>1.3095890733785665E-2</v>
      </c>
      <c r="G1834" s="2">
        <f t="shared" si="258"/>
        <v>1.3335921176277781E-2</v>
      </c>
      <c r="H1834" s="2">
        <f t="shared" si="256"/>
        <v>0.98200121016618724</v>
      </c>
      <c r="I1834" s="2">
        <f t="shared" si="257"/>
        <v>49.545944025122374</v>
      </c>
    </row>
    <row r="1835" spans="1:9" ht="13.5" x14ac:dyDescent="0.25">
      <c r="A1835" s="3">
        <f>TITRES_STAT!B1838</f>
        <v>44685</v>
      </c>
      <c r="B1835" s="6">
        <f>TITRES_STAT!D1838</f>
        <v>5.2659000000000002</v>
      </c>
      <c r="C1835" s="2">
        <f t="shared" si="252"/>
        <v>-7.8500000000000014E-2</v>
      </c>
      <c r="D1835" s="2">
        <f t="shared" si="253"/>
        <v>0</v>
      </c>
      <c r="E1835" s="2">
        <f t="shared" si="254"/>
        <v>7.8500000000000014E-2</v>
      </c>
      <c r="F1835" s="2">
        <f t="shared" si="258"/>
        <v>1.216046996708669E-2</v>
      </c>
      <c r="G1835" s="2">
        <f t="shared" si="258"/>
        <v>1.7990498235115084E-2</v>
      </c>
      <c r="H1835" s="2">
        <f t="shared" si="256"/>
        <v>0.67593847642035021</v>
      </c>
      <c r="I1835" s="2">
        <f t="shared" si="257"/>
        <v>40.331938548489703</v>
      </c>
    </row>
    <row r="1836" spans="1:9" ht="13.5" x14ac:dyDescent="0.25">
      <c r="A1836" s="3">
        <f>TITRES_STAT!B1839</f>
        <v>44686</v>
      </c>
      <c r="B1836" s="6">
        <f>TITRES_STAT!D1839</f>
        <v>5.4938000000000002</v>
      </c>
      <c r="C1836" s="2">
        <f t="shared" si="252"/>
        <v>0.22789999999999999</v>
      </c>
      <c r="D1836" s="2">
        <f t="shared" si="253"/>
        <v>0.22789999999999999</v>
      </c>
      <c r="E1836" s="2">
        <f t="shared" si="254"/>
        <v>0</v>
      </c>
      <c r="F1836" s="2">
        <f t="shared" si="258"/>
        <v>2.757043639800907E-2</v>
      </c>
      <c r="G1836" s="2">
        <f t="shared" si="258"/>
        <v>1.6705462646892578E-2</v>
      </c>
      <c r="H1836" s="2">
        <f t="shared" si="256"/>
        <v>1.6503844868455355</v>
      </c>
      <c r="I1836" s="2">
        <f t="shared" si="257"/>
        <v>62.269625219917003</v>
      </c>
    </row>
    <row r="1837" spans="1:9" ht="13.5" x14ac:dyDescent="0.25">
      <c r="A1837" s="3">
        <f>TITRES_STAT!B1840</f>
        <v>44687</v>
      </c>
      <c r="B1837" s="6">
        <f>TITRES_STAT!D1840</f>
        <v>5.4938000000000002</v>
      </c>
      <c r="C1837" s="2">
        <f t="shared" si="252"/>
        <v>0</v>
      </c>
      <c r="D1837" s="2">
        <f t="shared" si="253"/>
        <v>0</v>
      </c>
      <c r="E1837" s="2">
        <f t="shared" si="254"/>
        <v>0</v>
      </c>
      <c r="F1837" s="2">
        <f t="shared" ref="F1837:G1852" si="259">((F1836*13)+D1837)/14</f>
        <v>2.5601119512436994E-2</v>
      </c>
      <c r="G1837" s="2">
        <f t="shared" si="259"/>
        <v>1.551221531497168E-2</v>
      </c>
      <c r="H1837" s="2">
        <f t="shared" si="256"/>
        <v>1.6503844868455355</v>
      </c>
      <c r="I1837" s="2">
        <f t="shared" si="257"/>
        <v>62.269625219917003</v>
      </c>
    </row>
    <row r="1838" spans="1:9" ht="13.5" x14ac:dyDescent="0.25">
      <c r="A1838" s="3">
        <f>TITRES_STAT!B1841</f>
        <v>44690</v>
      </c>
      <c r="B1838" s="6">
        <f>TITRES_STAT!D1841</f>
        <v>5.4938000000000002</v>
      </c>
      <c r="C1838" s="2">
        <f t="shared" si="252"/>
        <v>0</v>
      </c>
      <c r="D1838" s="2">
        <f t="shared" si="253"/>
        <v>0</v>
      </c>
      <c r="E1838" s="2">
        <f t="shared" si="254"/>
        <v>0</v>
      </c>
      <c r="F1838" s="2">
        <f t="shared" si="259"/>
        <v>2.3772468118691496E-2</v>
      </c>
      <c r="G1838" s="2">
        <f t="shared" si="259"/>
        <v>1.4404199935330845E-2</v>
      </c>
      <c r="H1838" s="2">
        <f t="shared" si="256"/>
        <v>1.6503844868455357</v>
      </c>
      <c r="I1838" s="2">
        <f t="shared" si="257"/>
        <v>62.26962521991701</v>
      </c>
    </row>
    <row r="1839" spans="1:9" ht="13.5" x14ac:dyDescent="0.25">
      <c r="A1839" s="3">
        <f>TITRES_STAT!B1842</f>
        <v>44691</v>
      </c>
      <c r="B1839" s="6">
        <f>TITRES_STAT!D1842</f>
        <v>5.4938000000000002</v>
      </c>
      <c r="C1839" s="2">
        <f t="shared" si="252"/>
        <v>0</v>
      </c>
      <c r="D1839" s="2">
        <f t="shared" si="253"/>
        <v>0</v>
      </c>
      <c r="E1839" s="2">
        <f t="shared" si="254"/>
        <v>0</v>
      </c>
      <c r="F1839" s="2">
        <f t="shared" si="259"/>
        <v>2.2074434681642104E-2</v>
      </c>
      <c r="G1839" s="2">
        <f t="shared" si="259"/>
        <v>1.3375328511378641E-2</v>
      </c>
      <c r="H1839" s="2">
        <f t="shared" si="256"/>
        <v>1.650384486845536</v>
      </c>
      <c r="I1839" s="2">
        <f t="shared" si="257"/>
        <v>62.269625219917017</v>
      </c>
    </row>
    <row r="1840" spans="1:9" ht="13.5" x14ac:dyDescent="0.25">
      <c r="A1840" s="3">
        <f>TITRES_STAT!B1843</f>
        <v>44692</v>
      </c>
      <c r="B1840" s="6">
        <f>TITRES_STAT!D1843</f>
        <v>5.4938000000000002</v>
      </c>
      <c r="C1840" s="2">
        <f t="shared" si="252"/>
        <v>0</v>
      </c>
      <c r="D1840" s="2">
        <f t="shared" si="253"/>
        <v>0</v>
      </c>
      <c r="E1840" s="2">
        <f t="shared" si="254"/>
        <v>0</v>
      </c>
      <c r="F1840" s="2">
        <f t="shared" si="259"/>
        <v>2.0497689347239095E-2</v>
      </c>
      <c r="G1840" s="2">
        <f t="shared" si="259"/>
        <v>1.2419947903423023E-2</v>
      </c>
      <c r="H1840" s="2">
        <f t="shared" si="256"/>
        <v>1.650384486845536</v>
      </c>
      <c r="I1840" s="2">
        <f t="shared" si="257"/>
        <v>62.269625219917017</v>
      </c>
    </row>
    <row r="1841" spans="1:9" ht="13.5" x14ac:dyDescent="0.25">
      <c r="A1841" s="3">
        <f>TITRES_STAT!B1844</f>
        <v>44693</v>
      </c>
      <c r="B1841" s="6">
        <f>TITRES_STAT!D1844</f>
        <v>5.4938000000000002</v>
      </c>
      <c r="C1841" s="2">
        <f t="shared" si="252"/>
        <v>0</v>
      </c>
      <c r="D1841" s="2">
        <f t="shared" si="253"/>
        <v>0</v>
      </c>
      <c r="E1841" s="2">
        <f t="shared" si="254"/>
        <v>0</v>
      </c>
      <c r="F1841" s="2">
        <f t="shared" si="259"/>
        <v>1.9033568679579161E-2</v>
      </c>
      <c r="G1841" s="2">
        <f t="shared" si="259"/>
        <v>1.1532808767464235E-2</v>
      </c>
      <c r="H1841" s="2">
        <f t="shared" si="256"/>
        <v>1.6503844868455362</v>
      </c>
      <c r="I1841" s="2">
        <f t="shared" si="257"/>
        <v>62.269625219917017</v>
      </c>
    </row>
    <row r="1842" spans="1:9" ht="13.5" x14ac:dyDescent="0.25">
      <c r="A1842" s="3">
        <f>TITRES_STAT!B1845</f>
        <v>44694</v>
      </c>
      <c r="B1842" s="6">
        <f>TITRES_STAT!D1845</f>
        <v>5.2659000000000002</v>
      </c>
      <c r="C1842" s="2">
        <f t="shared" si="252"/>
        <v>-0.22789999999999999</v>
      </c>
      <c r="D1842" s="2">
        <f t="shared" si="253"/>
        <v>0</v>
      </c>
      <c r="E1842" s="2">
        <f t="shared" si="254"/>
        <v>0.22789999999999999</v>
      </c>
      <c r="F1842" s="2">
        <f t="shared" si="259"/>
        <v>1.7674028059609222E-2</v>
      </c>
      <c r="G1842" s="2">
        <f t="shared" si="259"/>
        <v>2.6987608141216788E-2</v>
      </c>
      <c r="H1842" s="2">
        <f t="shared" si="256"/>
        <v>0.65489420059484948</v>
      </c>
      <c r="I1842" s="2">
        <f t="shared" si="257"/>
        <v>39.573176361331655</v>
      </c>
    </row>
    <row r="1843" spans="1:9" ht="13.5" x14ac:dyDescent="0.25">
      <c r="A1843" s="3">
        <f>TITRES_STAT!B1846</f>
        <v>44697</v>
      </c>
      <c r="B1843" s="6">
        <f>TITRES_STAT!D1846</f>
        <v>5.4859</v>
      </c>
      <c r="C1843" s="2">
        <f t="shared" si="252"/>
        <v>0.21999999999999975</v>
      </c>
      <c r="D1843" s="2">
        <f t="shared" si="253"/>
        <v>0.21999999999999975</v>
      </c>
      <c r="E1843" s="2">
        <f t="shared" si="254"/>
        <v>0</v>
      </c>
      <c r="F1843" s="2">
        <f t="shared" si="259"/>
        <v>3.2125883198208541E-2</v>
      </c>
      <c r="G1843" s="2">
        <f t="shared" si="259"/>
        <v>2.5059921845415587E-2</v>
      </c>
      <c r="H1843" s="2">
        <f t="shared" si="256"/>
        <v>1.281962625277923</v>
      </c>
      <c r="I1843" s="2">
        <f t="shared" si="257"/>
        <v>56.178072816674252</v>
      </c>
    </row>
    <row r="1844" spans="1:9" ht="13.5" x14ac:dyDescent="0.25">
      <c r="A1844" s="3">
        <f>TITRES_STAT!B1847</f>
        <v>44698</v>
      </c>
      <c r="B1844" s="6">
        <f>TITRES_STAT!D1847</f>
        <v>5.2659000000000002</v>
      </c>
      <c r="C1844" s="2">
        <f t="shared" si="252"/>
        <v>-0.21999999999999975</v>
      </c>
      <c r="D1844" s="2">
        <f t="shared" si="253"/>
        <v>0</v>
      </c>
      <c r="E1844" s="2">
        <f t="shared" si="254"/>
        <v>0.21999999999999975</v>
      </c>
      <c r="F1844" s="2">
        <f t="shared" si="259"/>
        <v>2.9831177255479357E-2</v>
      </c>
      <c r="G1844" s="2">
        <f t="shared" si="259"/>
        <v>3.8984213142171598E-2</v>
      </c>
      <c r="H1844" s="2">
        <f t="shared" si="256"/>
        <v>0.76521173190511715</v>
      </c>
      <c r="I1844" s="2">
        <f t="shared" si="257"/>
        <v>43.34957206970617</v>
      </c>
    </row>
    <row r="1845" spans="1:9" ht="13.5" x14ac:dyDescent="0.25">
      <c r="A1845" s="3">
        <f>TITRES_STAT!B1848</f>
        <v>44699</v>
      </c>
      <c r="B1845" s="6">
        <f>TITRES_STAT!D1848</f>
        <v>5.2659000000000002</v>
      </c>
      <c r="C1845" s="2">
        <f t="shared" si="252"/>
        <v>0</v>
      </c>
      <c r="D1845" s="2">
        <f t="shared" si="253"/>
        <v>0</v>
      </c>
      <c r="E1845" s="2">
        <f t="shared" si="254"/>
        <v>0</v>
      </c>
      <c r="F1845" s="2">
        <f t="shared" si="259"/>
        <v>2.7700378880087972E-2</v>
      </c>
      <c r="G1845" s="2">
        <f t="shared" si="259"/>
        <v>3.6199626489159344E-2</v>
      </c>
      <c r="H1845" s="2">
        <f t="shared" si="256"/>
        <v>0.76521173190511704</v>
      </c>
      <c r="I1845" s="2">
        <f t="shared" si="257"/>
        <v>43.349572069706163</v>
      </c>
    </row>
    <row r="1846" spans="1:9" ht="13.5" x14ac:dyDescent="0.25">
      <c r="A1846" s="3">
        <f>TITRES_STAT!B1849</f>
        <v>44700</v>
      </c>
      <c r="B1846" s="6">
        <f>TITRES_STAT!D1849</f>
        <v>5.2659000000000002</v>
      </c>
      <c r="C1846" s="2">
        <f t="shared" si="252"/>
        <v>0</v>
      </c>
      <c r="D1846" s="2">
        <f t="shared" si="253"/>
        <v>0</v>
      </c>
      <c r="E1846" s="2">
        <f t="shared" si="254"/>
        <v>0</v>
      </c>
      <c r="F1846" s="2">
        <f t="shared" si="259"/>
        <v>2.5721780388653116E-2</v>
      </c>
      <c r="G1846" s="2">
        <f t="shared" si="259"/>
        <v>3.3613938882790816E-2</v>
      </c>
      <c r="H1846" s="2">
        <f t="shared" si="256"/>
        <v>0.76521173190511704</v>
      </c>
      <c r="I1846" s="2">
        <f t="shared" si="257"/>
        <v>43.349572069706163</v>
      </c>
    </row>
    <row r="1847" spans="1:9" ht="13.5" x14ac:dyDescent="0.25">
      <c r="A1847" s="3">
        <f>TITRES_STAT!B1850</f>
        <v>44701</v>
      </c>
      <c r="B1847" s="6">
        <f>TITRES_STAT!D1850</f>
        <v>5.4859</v>
      </c>
      <c r="C1847" s="2">
        <f t="shared" si="252"/>
        <v>0.21999999999999975</v>
      </c>
      <c r="D1847" s="2">
        <f t="shared" si="253"/>
        <v>0.21999999999999975</v>
      </c>
      <c r="E1847" s="2">
        <f t="shared" si="254"/>
        <v>0</v>
      </c>
      <c r="F1847" s="2">
        <f t="shared" si="259"/>
        <v>3.9598796075177876E-2</v>
      </c>
      <c r="G1847" s="2">
        <f t="shared" si="259"/>
        <v>3.1212943248305758E-2</v>
      </c>
      <c r="H1847" s="2">
        <f t="shared" si="256"/>
        <v>1.2686658787721758</v>
      </c>
      <c r="I1847" s="2">
        <f t="shared" si="257"/>
        <v>55.921230651152129</v>
      </c>
    </row>
    <row r="1848" spans="1:9" ht="13.5" x14ac:dyDescent="0.25">
      <c r="A1848" s="3">
        <f>TITRES_STAT!B1851</f>
        <v>44704</v>
      </c>
      <c r="B1848" s="6">
        <f>TITRES_STAT!D1851</f>
        <v>5.4702000000000002</v>
      </c>
      <c r="C1848" s="2">
        <f t="shared" si="252"/>
        <v>-1.5699999999999825E-2</v>
      </c>
      <c r="D1848" s="2">
        <f t="shared" si="253"/>
        <v>0</v>
      </c>
      <c r="E1848" s="2">
        <f t="shared" si="254"/>
        <v>1.5699999999999825E-2</v>
      </c>
      <c r="F1848" s="2">
        <f t="shared" si="259"/>
        <v>3.6770310641236599E-2</v>
      </c>
      <c r="G1848" s="2">
        <f t="shared" si="259"/>
        <v>3.0104875873426761E-2</v>
      </c>
      <c r="H1848" s="2">
        <f t="shared" si="256"/>
        <v>1.2214071499857384</v>
      </c>
      <c r="I1848" s="2">
        <f t="shared" si="257"/>
        <v>54.983488731166638</v>
      </c>
    </row>
    <row r="1849" spans="1:9" ht="13.5" x14ac:dyDescent="0.25">
      <c r="A1849" s="3">
        <f>TITRES_STAT!B1852</f>
        <v>44705</v>
      </c>
      <c r="B1849" s="6">
        <f>TITRES_STAT!D1852</f>
        <v>5.4859</v>
      </c>
      <c r="C1849" s="2">
        <f t="shared" si="252"/>
        <v>1.5699999999999825E-2</v>
      </c>
      <c r="D1849" s="2">
        <f t="shared" si="253"/>
        <v>1.5699999999999825E-2</v>
      </c>
      <c r="E1849" s="2">
        <f t="shared" si="254"/>
        <v>0</v>
      </c>
      <c r="F1849" s="2">
        <f t="shared" si="259"/>
        <v>3.5265288452576829E-2</v>
      </c>
      <c r="G1849" s="2">
        <f t="shared" si="259"/>
        <v>2.7954527596753421E-2</v>
      </c>
      <c r="H1849" s="2">
        <f t="shared" si="256"/>
        <v>1.2615233196311451</v>
      </c>
      <c r="I1849" s="2">
        <f t="shared" si="257"/>
        <v>55.782016868032997</v>
      </c>
    </row>
    <row r="1850" spans="1:9" ht="13.5" x14ac:dyDescent="0.25">
      <c r="A1850" s="3">
        <f>TITRES_STAT!B1853</f>
        <v>44706</v>
      </c>
      <c r="B1850" s="6">
        <f>TITRES_STAT!D1853</f>
        <v>5.4859</v>
      </c>
      <c r="C1850" s="2">
        <f t="shared" si="252"/>
        <v>0</v>
      </c>
      <c r="D1850" s="2">
        <f t="shared" si="253"/>
        <v>0</v>
      </c>
      <c r="E1850" s="2">
        <f t="shared" si="254"/>
        <v>0</v>
      </c>
      <c r="F1850" s="2">
        <f t="shared" si="259"/>
        <v>3.2746339277392768E-2</v>
      </c>
      <c r="G1850" s="2">
        <f t="shared" si="259"/>
        <v>2.5957775625556751E-2</v>
      </c>
      <c r="H1850" s="2">
        <f t="shared" si="256"/>
        <v>1.2615233196311448</v>
      </c>
      <c r="I1850" s="2">
        <f t="shared" si="257"/>
        <v>55.782016868032997</v>
      </c>
    </row>
    <row r="1851" spans="1:9" ht="13.5" x14ac:dyDescent="0.25">
      <c r="A1851" s="3">
        <f>TITRES_STAT!B1854</f>
        <v>44707</v>
      </c>
      <c r="B1851" s="6">
        <f>TITRES_STAT!D1854</f>
        <v>5.4859</v>
      </c>
      <c r="C1851" s="2">
        <f t="shared" si="252"/>
        <v>0</v>
      </c>
      <c r="D1851" s="2">
        <f t="shared" si="253"/>
        <v>0</v>
      </c>
      <c r="E1851" s="2">
        <f t="shared" si="254"/>
        <v>0</v>
      </c>
      <c r="F1851" s="2">
        <f t="shared" si="259"/>
        <v>3.0407315043293283E-2</v>
      </c>
      <c r="G1851" s="2">
        <f t="shared" si="259"/>
        <v>2.4103648795159839E-2</v>
      </c>
      <c r="H1851" s="2">
        <f t="shared" si="256"/>
        <v>1.2615233196311448</v>
      </c>
      <c r="I1851" s="2">
        <f t="shared" si="257"/>
        <v>55.782016868032997</v>
      </c>
    </row>
    <row r="1852" spans="1:9" ht="13.5" x14ac:dyDescent="0.25">
      <c r="A1852" s="3">
        <f>TITRES_STAT!B1855</f>
        <v>44708</v>
      </c>
      <c r="B1852" s="6">
        <f>TITRES_STAT!D1855</f>
        <v>5.4859</v>
      </c>
      <c r="C1852" s="2">
        <f t="shared" si="252"/>
        <v>0</v>
      </c>
      <c r="D1852" s="2">
        <f t="shared" si="253"/>
        <v>0</v>
      </c>
      <c r="E1852" s="2">
        <f t="shared" si="254"/>
        <v>0</v>
      </c>
      <c r="F1852" s="2">
        <f t="shared" si="259"/>
        <v>2.8235363968772333E-2</v>
      </c>
      <c r="G1852" s="2">
        <f t="shared" si="259"/>
        <v>2.2381959595505565E-2</v>
      </c>
      <c r="H1852" s="2">
        <f t="shared" si="256"/>
        <v>1.2615233196311446</v>
      </c>
      <c r="I1852" s="2">
        <f t="shared" si="257"/>
        <v>55.782016868032983</v>
      </c>
    </row>
    <row r="1853" spans="1:9" ht="13.5" x14ac:dyDescent="0.25">
      <c r="A1853" s="3">
        <f>TITRES_STAT!B1856</f>
        <v>44711</v>
      </c>
      <c r="B1853" s="6">
        <f>TITRES_STAT!D1856</f>
        <v>5.4859</v>
      </c>
      <c r="C1853" s="2">
        <f t="shared" si="252"/>
        <v>0</v>
      </c>
      <c r="D1853" s="2">
        <f t="shared" si="253"/>
        <v>0</v>
      </c>
      <c r="E1853" s="2">
        <f t="shared" si="254"/>
        <v>0</v>
      </c>
      <c r="F1853" s="2">
        <f t="shared" ref="F1853:G1868" si="260">((F1852*13)+D1853)/14</f>
        <v>2.6218552256717164E-2</v>
      </c>
      <c r="G1853" s="2">
        <f t="shared" si="260"/>
        <v>2.0783248195826599E-2</v>
      </c>
      <c r="H1853" s="2">
        <f t="shared" si="256"/>
        <v>1.2615233196311444</v>
      </c>
      <c r="I1853" s="2">
        <f t="shared" si="257"/>
        <v>55.782016868032976</v>
      </c>
    </row>
    <row r="1854" spans="1:9" ht="13.5" x14ac:dyDescent="0.25">
      <c r="A1854" s="3">
        <f>TITRES_STAT!B1857</f>
        <v>44712</v>
      </c>
      <c r="B1854" s="6">
        <f>TITRES_STAT!D1857</f>
        <v>5.4859</v>
      </c>
      <c r="C1854" s="2">
        <f t="shared" si="252"/>
        <v>0</v>
      </c>
      <c r="D1854" s="2">
        <f t="shared" si="253"/>
        <v>0</v>
      </c>
      <c r="E1854" s="2">
        <f t="shared" si="254"/>
        <v>0</v>
      </c>
      <c r="F1854" s="2">
        <f t="shared" si="260"/>
        <v>2.4345798524094509E-2</v>
      </c>
      <c r="G1854" s="2">
        <f t="shared" si="260"/>
        <v>1.929873046755327E-2</v>
      </c>
      <c r="H1854" s="2">
        <f t="shared" si="256"/>
        <v>1.2615233196311444</v>
      </c>
      <c r="I1854" s="2">
        <f t="shared" si="257"/>
        <v>55.782016868032976</v>
      </c>
    </row>
    <row r="1855" spans="1:9" ht="13.5" x14ac:dyDescent="0.25">
      <c r="A1855" s="3">
        <f>TITRES_STAT!B1858</f>
        <v>44713</v>
      </c>
      <c r="B1855" s="6">
        <f>TITRES_STAT!D1858</f>
        <v>5.4859</v>
      </c>
      <c r="C1855" s="2">
        <f t="shared" si="252"/>
        <v>0</v>
      </c>
      <c r="D1855" s="2">
        <f t="shared" si="253"/>
        <v>0</v>
      </c>
      <c r="E1855" s="2">
        <f t="shared" si="254"/>
        <v>0</v>
      </c>
      <c r="F1855" s="2">
        <f t="shared" si="260"/>
        <v>2.2606812915230617E-2</v>
      </c>
      <c r="G1855" s="2">
        <f t="shared" si="260"/>
        <v>1.7920249719870891E-2</v>
      </c>
      <c r="H1855" s="2">
        <f t="shared" si="256"/>
        <v>1.2615233196311446</v>
      </c>
      <c r="I1855" s="2">
        <f t="shared" si="257"/>
        <v>55.782016868032983</v>
      </c>
    </row>
    <row r="1856" spans="1:9" ht="13.5" x14ac:dyDescent="0.25">
      <c r="A1856" s="3">
        <f>TITRES_STAT!B1859</f>
        <v>44714</v>
      </c>
      <c r="B1856" s="6">
        <f>TITRES_STAT!D1859</f>
        <v>5.4781000000000004</v>
      </c>
      <c r="C1856" s="2">
        <f t="shared" si="252"/>
        <v>-7.799999999999585E-3</v>
      </c>
      <c r="D1856" s="2">
        <f t="shared" si="253"/>
        <v>0</v>
      </c>
      <c r="E1856" s="2">
        <f t="shared" si="254"/>
        <v>7.799999999999585E-3</v>
      </c>
      <c r="F1856" s="2">
        <f t="shared" si="260"/>
        <v>2.0992040564142715E-2</v>
      </c>
      <c r="G1856" s="2">
        <f t="shared" si="260"/>
        <v>1.7197374739880082E-2</v>
      </c>
      <c r="H1856" s="2">
        <f t="shared" si="256"/>
        <v>1.220653784758376</v>
      </c>
      <c r="I1856" s="2">
        <f t="shared" si="257"/>
        <v>54.968216708810033</v>
      </c>
    </row>
    <row r="1857" spans="1:9" ht="13.5" x14ac:dyDescent="0.25">
      <c r="A1857" s="3">
        <f>TITRES_STAT!B1860</f>
        <v>44715</v>
      </c>
      <c r="B1857" s="6">
        <f>TITRES_STAT!D1860</f>
        <v>5.4622999999999999</v>
      </c>
      <c r="C1857" s="2">
        <f t="shared" si="252"/>
        <v>-1.580000000000048E-2</v>
      </c>
      <c r="D1857" s="2">
        <f t="shared" si="253"/>
        <v>0</v>
      </c>
      <c r="E1857" s="2">
        <f t="shared" si="254"/>
        <v>1.580000000000048E-2</v>
      </c>
      <c r="F1857" s="2">
        <f t="shared" si="260"/>
        <v>1.9492609095275375E-2</v>
      </c>
      <c r="G1857" s="2">
        <f t="shared" si="260"/>
        <v>1.7097562258460111E-2</v>
      </c>
      <c r="H1857" s="2">
        <f t="shared" si="256"/>
        <v>1.1400811882191078</v>
      </c>
      <c r="I1857" s="2">
        <f t="shared" si="257"/>
        <v>53.272800793498817</v>
      </c>
    </row>
    <row r="1858" spans="1:9" ht="13.5" x14ac:dyDescent="0.25">
      <c r="A1858" s="3">
        <f>TITRES_STAT!B1861</f>
        <v>44718</v>
      </c>
      <c r="B1858" s="6">
        <f>TITRES_STAT!D1861</f>
        <v>5.4859</v>
      </c>
      <c r="C1858" s="2">
        <f t="shared" si="252"/>
        <v>2.3600000000000065E-2</v>
      </c>
      <c r="D1858" s="2">
        <f t="shared" si="253"/>
        <v>2.3600000000000065E-2</v>
      </c>
      <c r="E1858" s="2">
        <f t="shared" si="254"/>
        <v>0</v>
      </c>
      <c r="F1858" s="2">
        <f t="shared" si="260"/>
        <v>1.9785994159898568E-2</v>
      </c>
      <c r="G1858" s="2">
        <f t="shared" si="260"/>
        <v>1.5876307811427244E-2</v>
      </c>
      <c r="H1858" s="2">
        <f t="shared" si="256"/>
        <v>1.2462591677428463</v>
      </c>
      <c r="I1858" s="2">
        <f t="shared" si="257"/>
        <v>55.481539514211534</v>
      </c>
    </row>
    <row r="1859" spans="1:9" ht="13.5" x14ac:dyDescent="0.25">
      <c r="A1859" s="3">
        <f>TITRES_STAT!B1862</f>
        <v>44719</v>
      </c>
      <c r="B1859" s="6">
        <f>TITRES_STAT!D1862</f>
        <v>5.4859</v>
      </c>
      <c r="C1859" s="2">
        <f t="shared" ref="C1859:C1922" si="261">B1859-B1858</f>
        <v>0</v>
      </c>
      <c r="D1859" s="2">
        <f t="shared" ref="D1859:D1922" si="262">IF(C1859&gt;0,C1859,0)</f>
        <v>0</v>
      </c>
      <c r="E1859" s="2">
        <f t="shared" ref="E1859:E1922" si="263">IF(C1859&lt;0,-C1859,0)</f>
        <v>0</v>
      </c>
      <c r="F1859" s="2">
        <f t="shared" si="260"/>
        <v>1.8372708862762956E-2</v>
      </c>
      <c r="G1859" s="2">
        <f t="shared" si="260"/>
        <v>1.4742285824896726E-2</v>
      </c>
      <c r="H1859" s="2">
        <f t="shared" si="256"/>
        <v>1.2462591677428465</v>
      </c>
      <c r="I1859" s="2">
        <f t="shared" si="257"/>
        <v>55.481539514211534</v>
      </c>
    </row>
    <row r="1860" spans="1:9" ht="13.5" x14ac:dyDescent="0.25">
      <c r="A1860" s="3">
        <f>TITRES_STAT!B1863</f>
        <v>44720</v>
      </c>
      <c r="B1860" s="6">
        <f>TITRES_STAT!D1863</f>
        <v>5.5015999999999998</v>
      </c>
      <c r="C1860" s="2">
        <f t="shared" si="261"/>
        <v>1.5699999999999825E-2</v>
      </c>
      <c r="D1860" s="2">
        <f t="shared" si="262"/>
        <v>1.5699999999999825E-2</v>
      </c>
      <c r="E1860" s="2">
        <f t="shared" si="263"/>
        <v>0</v>
      </c>
      <c r="F1860" s="2">
        <f t="shared" si="260"/>
        <v>1.8181801086851301E-2</v>
      </c>
      <c r="G1860" s="2">
        <f t="shared" si="260"/>
        <v>1.3689265408832673E-2</v>
      </c>
      <c r="H1860" s="2">
        <f t="shared" si="256"/>
        <v>1.3281794562270615</v>
      </c>
      <c r="I1860" s="2">
        <f t="shared" si="257"/>
        <v>57.047984538934422</v>
      </c>
    </row>
    <row r="1861" spans="1:9" ht="13.5" x14ac:dyDescent="0.25">
      <c r="A1861" s="3">
        <f>TITRES_STAT!B1864</f>
        <v>44721</v>
      </c>
      <c r="B1861" s="6">
        <f>TITRES_STAT!D1864</f>
        <v>5.4859</v>
      </c>
      <c r="C1861" s="2">
        <f t="shared" si="261"/>
        <v>-1.5699999999999825E-2</v>
      </c>
      <c r="D1861" s="2">
        <f t="shared" si="262"/>
        <v>0</v>
      </c>
      <c r="E1861" s="2">
        <f t="shared" si="263"/>
        <v>1.5699999999999825E-2</v>
      </c>
      <c r="F1861" s="2">
        <f t="shared" si="260"/>
        <v>1.6883101009219064E-2</v>
      </c>
      <c r="G1861" s="2">
        <f t="shared" si="260"/>
        <v>1.3832889308201755E-2</v>
      </c>
      <c r="H1861" s="2">
        <f t="shared" si="256"/>
        <v>1.2205043091907621</v>
      </c>
      <c r="I1861" s="2">
        <f t="shared" si="257"/>
        <v>54.965185347267401</v>
      </c>
    </row>
    <row r="1862" spans="1:9" ht="13.5" x14ac:dyDescent="0.25">
      <c r="A1862" s="3">
        <f>TITRES_STAT!B1865</f>
        <v>44722</v>
      </c>
      <c r="B1862" s="6">
        <f>TITRES_STAT!D1865</f>
        <v>5.4859</v>
      </c>
      <c r="C1862" s="2">
        <f t="shared" si="261"/>
        <v>0</v>
      </c>
      <c r="D1862" s="2">
        <f t="shared" si="262"/>
        <v>0</v>
      </c>
      <c r="E1862" s="2">
        <f t="shared" si="263"/>
        <v>0</v>
      </c>
      <c r="F1862" s="2">
        <f t="shared" si="260"/>
        <v>1.5677165222846273E-2</v>
      </c>
      <c r="G1862" s="2">
        <f t="shared" si="260"/>
        <v>1.2844825786187343E-2</v>
      </c>
      <c r="H1862" s="2">
        <f t="shared" si="256"/>
        <v>1.2205043091907621</v>
      </c>
      <c r="I1862" s="2">
        <f t="shared" si="257"/>
        <v>54.965185347267401</v>
      </c>
    </row>
    <row r="1863" spans="1:9" ht="13.5" x14ac:dyDescent="0.25">
      <c r="A1863" s="3">
        <f>TITRES_STAT!B1866</f>
        <v>44725</v>
      </c>
      <c r="B1863" s="6">
        <f>TITRES_STAT!D1866</f>
        <v>5.5015999999999998</v>
      </c>
      <c r="C1863" s="2">
        <f t="shared" si="261"/>
        <v>1.5699999999999825E-2</v>
      </c>
      <c r="D1863" s="2">
        <f t="shared" si="262"/>
        <v>1.5699999999999825E-2</v>
      </c>
      <c r="E1863" s="2">
        <f t="shared" si="263"/>
        <v>0</v>
      </c>
      <c r="F1863" s="2">
        <f t="shared" si="260"/>
        <v>1.5678796278357242E-2</v>
      </c>
      <c r="G1863" s="2">
        <f t="shared" si="260"/>
        <v>1.1927338230031104E-2</v>
      </c>
      <c r="H1863" s="2">
        <f t="shared" si="256"/>
        <v>1.3145260053815337</v>
      </c>
      <c r="I1863" s="2">
        <f t="shared" si="257"/>
        <v>56.794609450276759</v>
      </c>
    </row>
    <row r="1864" spans="1:9" ht="13.5" x14ac:dyDescent="0.25">
      <c r="A1864" s="3">
        <f>TITRES_STAT!B1867</f>
        <v>44726</v>
      </c>
      <c r="B1864" s="6">
        <f>TITRES_STAT!D1867</f>
        <v>5.5015999999999998</v>
      </c>
      <c r="C1864" s="2">
        <f t="shared" si="261"/>
        <v>0</v>
      </c>
      <c r="D1864" s="2">
        <f t="shared" si="262"/>
        <v>0</v>
      </c>
      <c r="E1864" s="2">
        <f t="shared" si="263"/>
        <v>0</v>
      </c>
      <c r="F1864" s="2">
        <f t="shared" si="260"/>
        <v>1.4558882258474582E-2</v>
      </c>
      <c r="G1864" s="2">
        <f t="shared" si="260"/>
        <v>1.1075385499314597E-2</v>
      </c>
      <c r="H1864" s="2">
        <f t="shared" si="256"/>
        <v>1.314526005381534</v>
      </c>
      <c r="I1864" s="2">
        <f t="shared" si="257"/>
        <v>56.794609450276766</v>
      </c>
    </row>
    <row r="1865" spans="1:9" ht="13.5" x14ac:dyDescent="0.25">
      <c r="A1865" s="3">
        <f>TITRES_STAT!B1868</f>
        <v>44727</v>
      </c>
      <c r="B1865" s="6">
        <f>TITRES_STAT!D1868</f>
        <v>5.4938000000000002</v>
      </c>
      <c r="C1865" s="2">
        <f t="shared" si="261"/>
        <v>-7.799999999999585E-3</v>
      </c>
      <c r="D1865" s="2">
        <f t="shared" si="262"/>
        <v>0</v>
      </c>
      <c r="E1865" s="2">
        <f t="shared" si="263"/>
        <v>7.799999999999585E-3</v>
      </c>
      <c r="F1865" s="2">
        <f t="shared" si="260"/>
        <v>1.3518962097154971E-2</v>
      </c>
      <c r="G1865" s="2">
        <f t="shared" si="260"/>
        <v>1.0841429392220667E-2</v>
      </c>
      <c r="H1865" s="2">
        <f t="shared" si="256"/>
        <v>1.2469722956324913</v>
      </c>
      <c r="I1865" s="2">
        <f t="shared" si="257"/>
        <v>55.495668462680626</v>
      </c>
    </row>
    <row r="1866" spans="1:9" ht="13.5" x14ac:dyDescent="0.25">
      <c r="A1866" s="3">
        <f>TITRES_STAT!B1869</f>
        <v>44728</v>
      </c>
      <c r="B1866" s="6">
        <f>TITRES_STAT!D1869</f>
        <v>5.7249999999999996</v>
      </c>
      <c r="C1866" s="2">
        <f t="shared" si="261"/>
        <v>0.23119999999999941</v>
      </c>
      <c r="D1866" s="2">
        <f t="shared" si="262"/>
        <v>0.23119999999999941</v>
      </c>
      <c r="E1866" s="2">
        <f t="shared" si="263"/>
        <v>0</v>
      </c>
      <c r="F1866" s="2">
        <f t="shared" si="260"/>
        <v>2.9067607661643857E-2</v>
      </c>
      <c r="G1866" s="2">
        <f t="shared" si="260"/>
        <v>1.0067041578490619E-2</v>
      </c>
      <c r="H1866" s="2">
        <f t="shared" si="256"/>
        <v>2.8874031596084904</v>
      </c>
      <c r="I1866" s="2">
        <f t="shared" si="257"/>
        <v>74.275886525216691</v>
      </c>
    </row>
    <row r="1867" spans="1:9" ht="13.5" x14ac:dyDescent="0.25">
      <c r="A1867" s="3">
        <f>TITRES_STAT!B1870</f>
        <v>44729</v>
      </c>
      <c r="B1867" s="6">
        <f>TITRES_STAT!D1870</f>
        <v>5.7249999999999996</v>
      </c>
      <c r="C1867" s="2">
        <f t="shared" si="261"/>
        <v>0</v>
      </c>
      <c r="D1867" s="2">
        <f t="shared" si="262"/>
        <v>0</v>
      </c>
      <c r="E1867" s="2">
        <f t="shared" si="263"/>
        <v>0</v>
      </c>
      <c r="F1867" s="2">
        <f t="shared" si="260"/>
        <v>2.6991349971526437E-2</v>
      </c>
      <c r="G1867" s="2">
        <f t="shared" si="260"/>
        <v>9.3479671800270041E-3</v>
      </c>
      <c r="H1867" s="2">
        <f t="shared" si="256"/>
        <v>2.8874031596084899</v>
      </c>
      <c r="I1867" s="2">
        <f t="shared" si="257"/>
        <v>74.275886525216677</v>
      </c>
    </row>
    <row r="1868" spans="1:9" ht="13.5" x14ac:dyDescent="0.25">
      <c r="A1868" s="3">
        <f>TITRES_STAT!B1871</f>
        <v>44732</v>
      </c>
      <c r="B1868" s="6">
        <f>TITRES_STAT!D1871</f>
        <v>5.7249999999999996</v>
      </c>
      <c r="C1868" s="2">
        <f t="shared" si="261"/>
        <v>0</v>
      </c>
      <c r="D1868" s="2">
        <f t="shared" si="262"/>
        <v>0</v>
      </c>
      <c r="E1868" s="2">
        <f t="shared" si="263"/>
        <v>0</v>
      </c>
      <c r="F1868" s="2">
        <f t="shared" si="260"/>
        <v>2.5063396402131694E-2</v>
      </c>
      <c r="G1868" s="2">
        <f t="shared" si="260"/>
        <v>8.6802552385965032E-3</v>
      </c>
      <c r="H1868" s="2">
        <f t="shared" si="256"/>
        <v>2.8874031596084904</v>
      </c>
      <c r="I1868" s="2">
        <f t="shared" si="257"/>
        <v>74.275886525216691</v>
      </c>
    </row>
    <row r="1869" spans="1:9" ht="13.5" x14ac:dyDescent="0.25">
      <c r="A1869" s="3">
        <f>TITRES_STAT!B1872</f>
        <v>44733</v>
      </c>
      <c r="B1869" s="6">
        <f>TITRES_STAT!D1872</f>
        <v>5.6009000000000002</v>
      </c>
      <c r="C1869" s="2">
        <f t="shared" si="261"/>
        <v>-0.12409999999999943</v>
      </c>
      <c r="D1869" s="2">
        <f t="shared" si="262"/>
        <v>0</v>
      </c>
      <c r="E1869" s="2">
        <f t="shared" si="263"/>
        <v>0.12409999999999943</v>
      </c>
      <c r="F1869" s="2">
        <f t="shared" ref="F1869:G1884" si="264">((F1868*13)+D1869)/14</f>
        <v>2.3273153801979429E-2</v>
      </c>
      <c r="G1869" s="2">
        <f t="shared" si="264"/>
        <v>1.6924522721553856E-2</v>
      </c>
      <c r="H1869" s="2">
        <f t="shared" si="256"/>
        <v>1.3751143346772439</v>
      </c>
      <c r="I1869" s="2">
        <f t="shared" si="257"/>
        <v>57.896763730496758</v>
      </c>
    </row>
    <row r="1870" spans="1:9" ht="13.5" x14ac:dyDescent="0.25">
      <c r="A1870" s="3">
        <f>TITRES_STAT!B1873</f>
        <v>44734</v>
      </c>
      <c r="B1870" s="6">
        <f>TITRES_STAT!D1873</f>
        <v>5.6257000000000001</v>
      </c>
      <c r="C1870" s="2">
        <f t="shared" si="261"/>
        <v>2.4799999999999933E-2</v>
      </c>
      <c r="D1870" s="2">
        <f t="shared" si="262"/>
        <v>2.4799999999999933E-2</v>
      </c>
      <c r="E1870" s="2">
        <f t="shared" si="263"/>
        <v>0</v>
      </c>
      <c r="F1870" s="2">
        <f t="shared" si="264"/>
        <v>2.3382214244695176E-2</v>
      </c>
      <c r="G1870" s="2">
        <f t="shared" si="264"/>
        <v>1.5715628241442868E-2</v>
      </c>
      <c r="H1870" s="2">
        <f t="shared" si="256"/>
        <v>1.4878319775365487</v>
      </c>
      <c r="I1870" s="2">
        <f t="shared" si="257"/>
        <v>59.8043594169812</v>
      </c>
    </row>
    <row r="1871" spans="1:9" ht="13.5" x14ac:dyDescent="0.25">
      <c r="A1871" s="3">
        <f>TITRES_STAT!B1874</f>
        <v>44735</v>
      </c>
      <c r="B1871" s="6">
        <f>TITRES_STAT!D1874</f>
        <v>5.6174999999999997</v>
      </c>
      <c r="C1871" s="2">
        <f t="shared" si="261"/>
        <v>-8.2000000000004292E-3</v>
      </c>
      <c r="D1871" s="2">
        <f t="shared" si="262"/>
        <v>0</v>
      </c>
      <c r="E1871" s="2">
        <f t="shared" si="263"/>
        <v>8.2000000000004292E-3</v>
      </c>
      <c r="F1871" s="2">
        <f t="shared" si="264"/>
        <v>2.1712056084359804E-2</v>
      </c>
      <c r="G1871" s="2">
        <f t="shared" si="264"/>
        <v>1.5178797652768408E-2</v>
      </c>
      <c r="H1871" s="2">
        <f t="shared" si="256"/>
        <v>1.4304200227874979</v>
      </c>
      <c r="I1871" s="2">
        <f t="shared" si="257"/>
        <v>58.85484851901937</v>
      </c>
    </row>
    <row r="1872" spans="1:9" ht="13.5" x14ac:dyDescent="0.25">
      <c r="A1872" s="3">
        <f>TITRES_STAT!B1875</f>
        <v>44736</v>
      </c>
      <c r="B1872" s="6">
        <f>TITRES_STAT!D1875</f>
        <v>5.6174999999999997</v>
      </c>
      <c r="C1872" s="2">
        <f t="shared" si="261"/>
        <v>0</v>
      </c>
      <c r="D1872" s="2">
        <f t="shared" si="262"/>
        <v>0</v>
      </c>
      <c r="E1872" s="2">
        <f t="shared" si="263"/>
        <v>0</v>
      </c>
      <c r="F1872" s="2">
        <f t="shared" si="264"/>
        <v>2.016119493547696E-2</v>
      </c>
      <c r="G1872" s="2">
        <f t="shared" si="264"/>
        <v>1.4094597820427808E-2</v>
      </c>
      <c r="H1872" s="2">
        <f t="shared" si="256"/>
        <v>1.4304200227874977</v>
      </c>
      <c r="I1872" s="2">
        <f t="shared" si="257"/>
        <v>58.85484851901937</v>
      </c>
    </row>
    <row r="1873" spans="1:9" ht="13.5" x14ac:dyDescent="0.25">
      <c r="A1873" s="3">
        <f>TITRES_STAT!B1876</f>
        <v>44739</v>
      </c>
      <c r="B1873" s="6">
        <f>TITRES_STAT!D1876</f>
        <v>5.5182000000000002</v>
      </c>
      <c r="C1873" s="2">
        <f t="shared" si="261"/>
        <v>-9.92999999999995E-2</v>
      </c>
      <c r="D1873" s="2">
        <f t="shared" si="262"/>
        <v>0</v>
      </c>
      <c r="E1873" s="2">
        <f t="shared" si="263"/>
        <v>9.92999999999995E-2</v>
      </c>
      <c r="F1873" s="2">
        <f t="shared" si="264"/>
        <v>1.8721109582942892E-2</v>
      </c>
      <c r="G1873" s="2">
        <f t="shared" si="264"/>
        <v>2.0180697976111502E-2</v>
      </c>
      <c r="H1873" s="2">
        <f t="shared" ref="H1873:H1936" si="265">F1873/G1873</f>
        <v>0.92767403808845617</v>
      </c>
      <c r="I1873" s="2">
        <f t="shared" ref="I1873:I1936" si="266">IF(G1873=0,100,100-(100/(1+H1873)))</f>
        <v>48.124009545118305</v>
      </c>
    </row>
    <row r="1874" spans="1:9" ht="13.5" x14ac:dyDescent="0.25">
      <c r="A1874" s="3">
        <f>TITRES_STAT!B1877</f>
        <v>44740</v>
      </c>
      <c r="B1874" s="6">
        <f>TITRES_STAT!D1877</f>
        <v>5.5182000000000002</v>
      </c>
      <c r="C1874" s="2">
        <f t="shared" si="261"/>
        <v>0</v>
      </c>
      <c r="D1874" s="2">
        <f t="shared" si="262"/>
        <v>0</v>
      </c>
      <c r="E1874" s="2">
        <f t="shared" si="263"/>
        <v>0</v>
      </c>
      <c r="F1874" s="2">
        <f t="shared" si="264"/>
        <v>1.7383887469875542E-2</v>
      </c>
      <c r="G1874" s="2">
        <f t="shared" si="264"/>
        <v>1.8739219549246396E-2</v>
      </c>
      <c r="H1874" s="2">
        <f t="shared" si="265"/>
        <v>0.92767403808845605</v>
      </c>
      <c r="I1874" s="2">
        <f t="shared" si="266"/>
        <v>48.124009545118305</v>
      </c>
    </row>
    <row r="1875" spans="1:9" ht="13.5" x14ac:dyDescent="0.25">
      <c r="A1875" s="3">
        <f>TITRES_STAT!B1878</f>
        <v>44741</v>
      </c>
      <c r="B1875" s="6">
        <f>TITRES_STAT!D1878</f>
        <v>5.6257000000000001</v>
      </c>
      <c r="C1875" s="2">
        <f t="shared" si="261"/>
        <v>0.10749999999999993</v>
      </c>
      <c r="D1875" s="2">
        <f t="shared" si="262"/>
        <v>0.10749999999999993</v>
      </c>
      <c r="E1875" s="2">
        <f t="shared" si="263"/>
        <v>0</v>
      </c>
      <c r="F1875" s="2">
        <f t="shared" si="264"/>
        <v>2.3820752650598711E-2</v>
      </c>
      <c r="G1875" s="2">
        <f t="shared" si="264"/>
        <v>1.7400703867157367E-2</v>
      </c>
      <c r="H1875" s="2">
        <f t="shared" si="265"/>
        <v>1.3689533959346751</v>
      </c>
      <c r="I1875" s="2">
        <f t="shared" si="266"/>
        <v>57.787265814680659</v>
      </c>
    </row>
    <row r="1876" spans="1:9" ht="13.5" x14ac:dyDescent="0.25">
      <c r="A1876" s="3">
        <f>TITRES_STAT!B1879</f>
        <v>44742</v>
      </c>
      <c r="B1876" s="6">
        <f>TITRES_STAT!D1879</f>
        <v>5.4603000000000002</v>
      </c>
      <c r="C1876" s="2">
        <f t="shared" si="261"/>
        <v>-0.16539999999999999</v>
      </c>
      <c r="D1876" s="2">
        <f t="shared" si="262"/>
        <v>0</v>
      </c>
      <c r="E1876" s="2">
        <f t="shared" si="263"/>
        <v>0.16539999999999999</v>
      </c>
      <c r="F1876" s="2">
        <f t="shared" si="264"/>
        <v>2.2119270318413091E-2</v>
      </c>
      <c r="G1876" s="2">
        <f t="shared" si="264"/>
        <v>2.7972082162360412E-2</v>
      </c>
      <c r="H1876" s="2">
        <f t="shared" si="265"/>
        <v>0.79076238193583814</v>
      </c>
      <c r="I1876" s="2">
        <f t="shared" si="266"/>
        <v>44.157862031980663</v>
      </c>
    </row>
    <row r="1877" spans="1:9" ht="13.5" x14ac:dyDescent="0.25">
      <c r="A1877" s="3">
        <f>TITRES_STAT!B1880</f>
        <v>44743</v>
      </c>
      <c r="B1877" s="6">
        <f>TITRES_STAT!D1880</f>
        <v>5.4603000000000002</v>
      </c>
      <c r="C1877" s="2">
        <f t="shared" si="261"/>
        <v>0</v>
      </c>
      <c r="D1877" s="2">
        <f t="shared" si="262"/>
        <v>0</v>
      </c>
      <c r="E1877" s="2">
        <f t="shared" si="263"/>
        <v>0</v>
      </c>
      <c r="F1877" s="2">
        <f t="shared" si="264"/>
        <v>2.053932243852644E-2</v>
      </c>
      <c r="G1877" s="2">
        <f t="shared" si="264"/>
        <v>2.5974076293620384E-2</v>
      </c>
      <c r="H1877" s="2">
        <f t="shared" si="265"/>
        <v>0.79076238193583814</v>
      </c>
      <c r="I1877" s="2">
        <f t="shared" si="266"/>
        <v>44.157862031980663</v>
      </c>
    </row>
    <row r="1878" spans="1:9" ht="13.5" x14ac:dyDescent="0.25">
      <c r="A1878" s="3">
        <f>TITRES_STAT!B1881</f>
        <v>44746</v>
      </c>
      <c r="B1878" s="6">
        <f>TITRES_STAT!D1881</f>
        <v>5.4603000000000002</v>
      </c>
      <c r="C1878" s="2">
        <f t="shared" si="261"/>
        <v>0</v>
      </c>
      <c r="D1878" s="2">
        <f t="shared" si="262"/>
        <v>0</v>
      </c>
      <c r="E1878" s="2">
        <f t="shared" si="263"/>
        <v>0</v>
      </c>
      <c r="F1878" s="2">
        <f t="shared" si="264"/>
        <v>1.9072227978631694E-2</v>
      </c>
      <c r="G1878" s="2">
        <f t="shared" si="264"/>
        <v>2.4118785129790356E-2</v>
      </c>
      <c r="H1878" s="2">
        <f t="shared" si="265"/>
        <v>0.79076238193583814</v>
      </c>
      <c r="I1878" s="2">
        <f t="shared" si="266"/>
        <v>44.157862031980663</v>
      </c>
    </row>
    <row r="1879" spans="1:9" ht="13.5" x14ac:dyDescent="0.25">
      <c r="A1879" s="3">
        <f>TITRES_STAT!B1882</f>
        <v>44747</v>
      </c>
      <c r="B1879" s="6">
        <f>TITRES_STAT!D1882</f>
        <v>5.4188999999999998</v>
      </c>
      <c r="C1879" s="2">
        <f t="shared" si="261"/>
        <v>-4.1400000000000325E-2</v>
      </c>
      <c r="D1879" s="2">
        <f t="shared" si="262"/>
        <v>0</v>
      </c>
      <c r="E1879" s="2">
        <f t="shared" si="263"/>
        <v>4.1400000000000325E-2</v>
      </c>
      <c r="F1879" s="2">
        <f t="shared" si="264"/>
        <v>1.7709925980158001E-2</v>
      </c>
      <c r="G1879" s="2">
        <f t="shared" si="264"/>
        <v>2.535315762051964E-2</v>
      </c>
      <c r="H1879" s="2">
        <f t="shared" si="265"/>
        <v>0.69852939997597885</v>
      </c>
      <c r="I1879" s="2">
        <f t="shared" si="266"/>
        <v>41.125540716920035</v>
      </c>
    </row>
    <row r="1880" spans="1:9" ht="13.5" x14ac:dyDescent="0.25">
      <c r="A1880" s="3">
        <f>TITRES_STAT!B1883</f>
        <v>44748</v>
      </c>
      <c r="B1880" s="6">
        <f>TITRES_STAT!D1883</f>
        <v>5.6257000000000001</v>
      </c>
      <c r="C1880" s="2">
        <f t="shared" si="261"/>
        <v>0.20680000000000032</v>
      </c>
      <c r="D1880" s="2">
        <f t="shared" si="262"/>
        <v>0.20680000000000032</v>
      </c>
      <c r="E1880" s="2">
        <f t="shared" si="263"/>
        <v>0</v>
      </c>
      <c r="F1880" s="2">
        <f t="shared" si="264"/>
        <v>3.121635983871817E-2</v>
      </c>
      <c r="G1880" s="2">
        <f t="shared" si="264"/>
        <v>2.3542217790482524E-2</v>
      </c>
      <c r="H1880" s="2">
        <f t="shared" si="265"/>
        <v>1.3259736239182229</v>
      </c>
      <c r="I1880" s="2">
        <f t="shared" si="266"/>
        <v>57.007251083292672</v>
      </c>
    </row>
    <row r="1881" spans="1:9" ht="13.5" x14ac:dyDescent="0.25">
      <c r="A1881" s="3">
        <f>TITRES_STAT!B1884</f>
        <v>44749</v>
      </c>
      <c r="B1881" s="6">
        <f>TITRES_STAT!D1884</f>
        <v>5.6257000000000001</v>
      </c>
      <c r="C1881" s="2">
        <f t="shared" si="261"/>
        <v>0</v>
      </c>
      <c r="D1881" s="2">
        <f t="shared" si="262"/>
        <v>0</v>
      </c>
      <c r="E1881" s="2">
        <f t="shared" si="263"/>
        <v>0</v>
      </c>
      <c r="F1881" s="2">
        <f t="shared" si="264"/>
        <v>2.8986619850238298E-2</v>
      </c>
      <c r="G1881" s="2">
        <f t="shared" si="264"/>
        <v>2.1860630805448058E-2</v>
      </c>
      <c r="H1881" s="2">
        <f t="shared" si="265"/>
        <v>1.3259736239182227</v>
      </c>
      <c r="I1881" s="2">
        <f t="shared" si="266"/>
        <v>57.007251083292665</v>
      </c>
    </row>
    <row r="1882" spans="1:9" ht="13.5" x14ac:dyDescent="0.25">
      <c r="A1882" s="3">
        <f>TITRES_STAT!B1885</f>
        <v>44750</v>
      </c>
      <c r="B1882" s="6">
        <f>TITRES_STAT!D1885</f>
        <v>5.6257000000000001</v>
      </c>
      <c r="C1882" s="2">
        <f t="shared" si="261"/>
        <v>0</v>
      </c>
      <c r="D1882" s="2">
        <f t="shared" si="262"/>
        <v>0</v>
      </c>
      <c r="E1882" s="2">
        <f t="shared" si="263"/>
        <v>0</v>
      </c>
      <c r="F1882" s="2">
        <f t="shared" si="264"/>
        <v>2.6916147003792707E-2</v>
      </c>
      <c r="G1882" s="2">
        <f t="shared" si="264"/>
        <v>2.0299157176487483E-2</v>
      </c>
      <c r="H1882" s="2">
        <f t="shared" si="265"/>
        <v>1.3259736239182229</v>
      </c>
      <c r="I1882" s="2">
        <f t="shared" si="266"/>
        <v>57.007251083292672</v>
      </c>
    </row>
    <row r="1883" spans="1:9" ht="13.5" x14ac:dyDescent="0.25">
      <c r="A1883" s="3">
        <f>TITRES_STAT!B1886</f>
        <v>44753</v>
      </c>
      <c r="B1883" s="6">
        <f>TITRES_STAT!D1886</f>
        <v>5.6257000000000001</v>
      </c>
      <c r="C1883" s="2">
        <f t="shared" si="261"/>
        <v>0</v>
      </c>
      <c r="D1883" s="2">
        <f t="shared" si="262"/>
        <v>0</v>
      </c>
      <c r="E1883" s="2">
        <f t="shared" si="263"/>
        <v>0</v>
      </c>
      <c r="F1883" s="2">
        <f t="shared" si="264"/>
        <v>2.4993565074950371E-2</v>
      </c>
      <c r="G1883" s="2">
        <f t="shared" si="264"/>
        <v>1.8849217378166947E-2</v>
      </c>
      <c r="H1883" s="2">
        <f t="shared" si="265"/>
        <v>1.3259736239182229</v>
      </c>
      <c r="I1883" s="2">
        <f t="shared" si="266"/>
        <v>57.007251083292672</v>
      </c>
    </row>
    <row r="1884" spans="1:9" ht="13.5" x14ac:dyDescent="0.25">
      <c r="A1884" s="3">
        <f>TITRES_STAT!B1887</f>
        <v>44754</v>
      </c>
      <c r="B1884" s="6">
        <f>TITRES_STAT!D1887</f>
        <v>5.6257000000000001</v>
      </c>
      <c r="C1884" s="2">
        <f t="shared" si="261"/>
        <v>0</v>
      </c>
      <c r="D1884" s="2">
        <f t="shared" si="262"/>
        <v>0</v>
      </c>
      <c r="E1884" s="2">
        <f t="shared" si="263"/>
        <v>0</v>
      </c>
      <c r="F1884" s="2">
        <f t="shared" si="264"/>
        <v>2.3208310426739629E-2</v>
      </c>
      <c r="G1884" s="2">
        <f t="shared" si="264"/>
        <v>1.7502844708297879E-2</v>
      </c>
      <c r="H1884" s="2">
        <f t="shared" si="265"/>
        <v>1.3259736239182229</v>
      </c>
      <c r="I1884" s="2">
        <f t="shared" si="266"/>
        <v>57.007251083292672</v>
      </c>
    </row>
    <row r="1885" spans="1:9" ht="13.5" x14ac:dyDescent="0.25">
      <c r="A1885" s="3">
        <f>TITRES_STAT!B1888</f>
        <v>44755</v>
      </c>
      <c r="B1885" s="6">
        <f>TITRES_STAT!D1888</f>
        <v>5.6257000000000001</v>
      </c>
      <c r="C1885" s="2">
        <f t="shared" si="261"/>
        <v>0</v>
      </c>
      <c r="D1885" s="2">
        <f t="shared" si="262"/>
        <v>0</v>
      </c>
      <c r="E1885" s="2">
        <f t="shared" si="263"/>
        <v>0</v>
      </c>
      <c r="F1885" s="2">
        <f t="shared" ref="F1885:G1900" si="267">((F1884*13)+D1885)/14</f>
        <v>2.1550573967686799E-2</v>
      </c>
      <c r="G1885" s="2">
        <f t="shared" si="267"/>
        <v>1.625264151484803E-2</v>
      </c>
      <c r="H1885" s="2">
        <f t="shared" si="265"/>
        <v>1.3259736239182229</v>
      </c>
      <c r="I1885" s="2">
        <f t="shared" si="266"/>
        <v>57.007251083292672</v>
      </c>
    </row>
    <row r="1886" spans="1:9" ht="13.5" x14ac:dyDescent="0.25">
      <c r="A1886" s="3">
        <f>TITRES_STAT!B1889</f>
        <v>44756</v>
      </c>
      <c r="B1886" s="6">
        <f>TITRES_STAT!D1889</f>
        <v>5.6092000000000004</v>
      </c>
      <c r="C1886" s="2">
        <f t="shared" si="261"/>
        <v>-1.6499999999999737E-2</v>
      </c>
      <c r="D1886" s="2">
        <f t="shared" si="262"/>
        <v>0</v>
      </c>
      <c r="E1886" s="2">
        <f t="shared" si="263"/>
        <v>1.6499999999999737E-2</v>
      </c>
      <c r="F1886" s="2">
        <f t="shared" si="267"/>
        <v>2.0011247255709168E-2</v>
      </c>
      <c r="G1886" s="2">
        <f t="shared" si="267"/>
        <v>1.6270309978073154E-2</v>
      </c>
      <c r="H1886" s="2">
        <f t="shared" si="265"/>
        <v>1.2299241552667113</v>
      </c>
      <c r="I1886" s="2">
        <f t="shared" si="266"/>
        <v>55.155425459732975</v>
      </c>
    </row>
    <row r="1887" spans="1:9" ht="13.5" x14ac:dyDescent="0.25">
      <c r="A1887" s="3">
        <f>TITRES_STAT!B1890</f>
        <v>44757</v>
      </c>
      <c r="B1887" s="6">
        <f>TITRES_STAT!D1890</f>
        <v>5.6257000000000001</v>
      </c>
      <c r="C1887" s="2">
        <f t="shared" si="261"/>
        <v>1.6499999999999737E-2</v>
      </c>
      <c r="D1887" s="2">
        <f t="shared" si="262"/>
        <v>1.6499999999999737E-2</v>
      </c>
      <c r="E1887" s="2">
        <f t="shared" si="263"/>
        <v>0</v>
      </c>
      <c r="F1887" s="2">
        <f t="shared" si="267"/>
        <v>1.9760443880301352E-2</v>
      </c>
      <c r="G1887" s="2">
        <f t="shared" si="267"/>
        <v>1.5108144979639358E-2</v>
      </c>
      <c r="H1887" s="2">
        <f t="shared" si="265"/>
        <v>1.3079331649869466</v>
      </c>
      <c r="I1887" s="2">
        <f t="shared" si="266"/>
        <v>56.671188959423098</v>
      </c>
    </row>
    <row r="1888" spans="1:9" ht="13.5" x14ac:dyDescent="0.25">
      <c r="A1888" s="3">
        <f>TITRES_STAT!B1891</f>
        <v>44760</v>
      </c>
      <c r="B1888" s="6">
        <f>TITRES_STAT!D1891</f>
        <v>5.4603000000000002</v>
      </c>
      <c r="C1888" s="2">
        <f t="shared" si="261"/>
        <v>-0.16539999999999999</v>
      </c>
      <c r="D1888" s="2">
        <f t="shared" si="262"/>
        <v>0</v>
      </c>
      <c r="E1888" s="2">
        <f t="shared" si="263"/>
        <v>0.16539999999999999</v>
      </c>
      <c r="F1888" s="2">
        <f t="shared" si="267"/>
        <v>1.834898360313697E-2</v>
      </c>
      <c r="G1888" s="2">
        <f t="shared" si="267"/>
        <v>2.5843277481093687E-2</v>
      </c>
      <c r="H1888" s="2">
        <f t="shared" si="265"/>
        <v>0.710009928754611</v>
      </c>
      <c r="I1888" s="2">
        <f t="shared" si="266"/>
        <v>41.52080738336452</v>
      </c>
    </row>
    <row r="1889" spans="1:9" ht="13.5" x14ac:dyDescent="0.25">
      <c r="A1889" s="3">
        <f>TITRES_STAT!B1892</f>
        <v>44761</v>
      </c>
      <c r="B1889" s="6">
        <f>TITRES_STAT!D1892</f>
        <v>5.4603000000000002</v>
      </c>
      <c r="C1889" s="2">
        <f t="shared" si="261"/>
        <v>0</v>
      </c>
      <c r="D1889" s="2">
        <f t="shared" si="262"/>
        <v>0</v>
      </c>
      <c r="E1889" s="2">
        <f t="shared" si="263"/>
        <v>0</v>
      </c>
      <c r="F1889" s="2">
        <f t="shared" si="267"/>
        <v>1.7038341917198614E-2</v>
      </c>
      <c r="G1889" s="2">
        <f t="shared" si="267"/>
        <v>2.3997329089586995E-2</v>
      </c>
      <c r="H1889" s="2">
        <f t="shared" si="265"/>
        <v>0.71000992875461089</v>
      </c>
      <c r="I1889" s="2">
        <f t="shared" si="266"/>
        <v>41.52080738336452</v>
      </c>
    </row>
    <row r="1890" spans="1:9" ht="13.5" x14ac:dyDescent="0.25">
      <c r="A1890" s="3">
        <f>TITRES_STAT!B1893</f>
        <v>44762</v>
      </c>
      <c r="B1890" s="6">
        <f>TITRES_STAT!D1893</f>
        <v>5.5843999999999996</v>
      </c>
      <c r="C1890" s="2">
        <f t="shared" si="261"/>
        <v>0.12409999999999943</v>
      </c>
      <c r="D1890" s="2">
        <f t="shared" si="262"/>
        <v>0.12409999999999943</v>
      </c>
      <c r="E1890" s="2">
        <f t="shared" si="263"/>
        <v>0</v>
      </c>
      <c r="F1890" s="2">
        <f t="shared" si="267"/>
        <v>2.4685603208827241E-2</v>
      </c>
      <c r="G1890" s="2">
        <f t="shared" si="267"/>
        <v>2.2283234154616496E-2</v>
      </c>
      <c r="H1890" s="2">
        <f t="shared" si="265"/>
        <v>1.1078106094268654</v>
      </c>
      <c r="I1890" s="2">
        <f t="shared" si="266"/>
        <v>52.557407409961279</v>
      </c>
    </row>
    <row r="1891" spans="1:9" ht="13.5" x14ac:dyDescent="0.25">
      <c r="A1891" s="3">
        <f>TITRES_STAT!B1894</f>
        <v>44763</v>
      </c>
      <c r="B1891" s="6">
        <f>TITRES_STAT!D1894</f>
        <v>5.5843999999999996</v>
      </c>
      <c r="C1891" s="2">
        <f t="shared" si="261"/>
        <v>0</v>
      </c>
      <c r="D1891" s="2">
        <f t="shared" si="262"/>
        <v>0</v>
      </c>
      <c r="E1891" s="2">
        <f t="shared" si="263"/>
        <v>0</v>
      </c>
      <c r="F1891" s="2">
        <f t="shared" si="267"/>
        <v>2.2922345836768155E-2</v>
      </c>
      <c r="G1891" s="2">
        <f t="shared" si="267"/>
        <v>2.0691574572143889E-2</v>
      </c>
      <c r="H1891" s="2">
        <f t="shared" si="265"/>
        <v>1.1078106094268656</v>
      </c>
      <c r="I1891" s="2">
        <f t="shared" si="266"/>
        <v>52.557407409961286</v>
      </c>
    </row>
    <row r="1892" spans="1:9" ht="13.5" x14ac:dyDescent="0.25">
      <c r="A1892" s="3">
        <f>TITRES_STAT!B1895</f>
        <v>44764</v>
      </c>
      <c r="B1892" s="6">
        <f>TITRES_STAT!D1895</f>
        <v>5.5843999999999996</v>
      </c>
      <c r="C1892" s="2">
        <f t="shared" si="261"/>
        <v>0</v>
      </c>
      <c r="D1892" s="2">
        <f t="shared" si="262"/>
        <v>0</v>
      </c>
      <c r="E1892" s="2">
        <f t="shared" si="263"/>
        <v>0</v>
      </c>
      <c r="F1892" s="2">
        <f t="shared" si="267"/>
        <v>2.1285035419856147E-2</v>
      </c>
      <c r="G1892" s="2">
        <f t="shared" si="267"/>
        <v>1.9213604959847894E-2</v>
      </c>
      <c r="H1892" s="2">
        <f t="shared" si="265"/>
        <v>1.1078106094268658</v>
      </c>
      <c r="I1892" s="2">
        <f t="shared" si="266"/>
        <v>52.557407409961293</v>
      </c>
    </row>
    <row r="1893" spans="1:9" ht="13.5" x14ac:dyDescent="0.25">
      <c r="A1893" s="3">
        <f>TITRES_STAT!B1896</f>
        <v>44768</v>
      </c>
      <c r="B1893" s="6">
        <f>TITRES_STAT!D1896</f>
        <v>5.5843999999999996</v>
      </c>
      <c r="C1893" s="2">
        <f t="shared" si="261"/>
        <v>0</v>
      </c>
      <c r="D1893" s="2">
        <f t="shared" si="262"/>
        <v>0</v>
      </c>
      <c r="E1893" s="2">
        <f t="shared" si="263"/>
        <v>0</v>
      </c>
      <c r="F1893" s="2">
        <f t="shared" si="267"/>
        <v>1.976467574700928E-2</v>
      </c>
      <c r="G1893" s="2">
        <f t="shared" si="267"/>
        <v>1.7841204605573046E-2</v>
      </c>
      <c r="H1893" s="2">
        <f t="shared" si="265"/>
        <v>1.1078106094268658</v>
      </c>
      <c r="I1893" s="2">
        <f t="shared" si="266"/>
        <v>52.557407409961293</v>
      </c>
    </row>
    <row r="1894" spans="1:9" ht="13.5" x14ac:dyDescent="0.25">
      <c r="A1894" s="3">
        <f>TITRES_STAT!B1897</f>
        <v>44769</v>
      </c>
      <c r="B1894" s="6">
        <f>TITRES_STAT!D1897</f>
        <v>5.4436999999999998</v>
      </c>
      <c r="C1894" s="2">
        <f t="shared" si="261"/>
        <v>-0.14069999999999983</v>
      </c>
      <c r="D1894" s="2">
        <f t="shared" si="262"/>
        <v>0</v>
      </c>
      <c r="E1894" s="2">
        <f t="shared" si="263"/>
        <v>0.14069999999999983</v>
      </c>
      <c r="F1894" s="2">
        <f t="shared" si="267"/>
        <v>1.8352913193651475E-2</v>
      </c>
      <c r="G1894" s="2">
        <f t="shared" si="267"/>
        <v>2.6616832848032099E-2</v>
      </c>
      <c r="H1894" s="2">
        <f t="shared" si="265"/>
        <v>0.68952280304861246</v>
      </c>
      <c r="I1894" s="2">
        <f t="shared" si="266"/>
        <v>40.811689656062775</v>
      </c>
    </row>
    <row r="1895" spans="1:9" ht="13.5" x14ac:dyDescent="0.25">
      <c r="A1895" s="3">
        <f>TITRES_STAT!B1898</f>
        <v>44770</v>
      </c>
      <c r="B1895" s="6">
        <f>TITRES_STAT!D1898</f>
        <v>5.4436999999999998</v>
      </c>
      <c r="C1895" s="2">
        <f t="shared" si="261"/>
        <v>0</v>
      </c>
      <c r="D1895" s="2">
        <f t="shared" si="262"/>
        <v>0</v>
      </c>
      <c r="E1895" s="2">
        <f t="shared" si="263"/>
        <v>0</v>
      </c>
      <c r="F1895" s="2">
        <f t="shared" si="267"/>
        <v>1.7041990822676371E-2</v>
      </c>
      <c r="G1895" s="2">
        <f t="shared" si="267"/>
        <v>2.471563050174409E-2</v>
      </c>
      <c r="H1895" s="2">
        <f t="shared" si="265"/>
        <v>0.68952280304861258</v>
      </c>
      <c r="I1895" s="2">
        <f t="shared" si="266"/>
        <v>40.811689656062782</v>
      </c>
    </row>
    <row r="1896" spans="1:9" ht="13.5" x14ac:dyDescent="0.25">
      <c r="A1896" s="3">
        <f>TITRES_STAT!B1899</f>
        <v>44771</v>
      </c>
      <c r="B1896" s="6">
        <f>TITRES_STAT!D1899</f>
        <v>5.5843999999999996</v>
      </c>
      <c r="C1896" s="2">
        <f t="shared" si="261"/>
        <v>0.14069999999999983</v>
      </c>
      <c r="D1896" s="2">
        <f t="shared" si="262"/>
        <v>0.14069999999999983</v>
      </c>
      <c r="E1896" s="2">
        <f t="shared" si="263"/>
        <v>0</v>
      </c>
      <c r="F1896" s="2">
        <f t="shared" si="267"/>
        <v>2.5874705763913763E-2</v>
      </c>
      <c r="G1896" s="2">
        <f t="shared" si="267"/>
        <v>2.2950228323048081E-2</v>
      </c>
      <c r="H1896" s="2">
        <f t="shared" si="265"/>
        <v>1.1274269431964097</v>
      </c>
      <c r="I1896" s="2">
        <f t="shared" si="266"/>
        <v>52.99486061328512</v>
      </c>
    </row>
    <row r="1897" spans="1:9" ht="13.5" x14ac:dyDescent="0.25">
      <c r="A1897" s="3">
        <f>TITRES_STAT!B1900</f>
        <v>44774</v>
      </c>
      <c r="B1897" s="6">
        <f>TITRES_STAT!D1900</f>
        <v>5.7664</v>
      </c>
      <c r="C1897" s="2">
        <f t="shared" si="261"/>
        <v>0.18200000000000038</v>
      </c>
      <c r="D1897" s="2">
        <f t="shared" si="262"/>
        <v>0.18200000000000038</v>
      </c>
      <c r="E1897" s="2">
        <f t="shared" si="263"/>
        <v>0</v>
      </c>
      <c r="F1897" s="2">
        <f t="shared" si="267"/>
        <v>3.7026512495062801E-2</v>
      </c>
      <c r="G1897" s="2">
        <f t="shared" si="267"/>
        <v>2.1310926299973217E-2</v>
      </c>
      <c r="H1897" s="2">
        <f t="shared" si="265"/>
        <v>1.7374426608152334</v>
      </c>
      <c r="I1897" s="2">
        <f t="shared" si="266"/>
        <v>63.469554474533119</v>
      </c>
    </row>
    <row r="1898" spans="1:9" ht="13.5" x14ac:dyDescent="0.25">
      <c r="A1898" s="3">
        <f>TITRES_STAT!B1901</f>
        <v>44775</v>
      </c>
      <c r="B1898" s="6">
        <f>TITRES_STAT!D1901</f>
        <v>5.7664</v>
      </c>
      <c r="C1898" s="2">
        <f t="shared" si="261"/>
        <v>0</v>
      </c>
      <c r="D1898" s="2">
        <f t="shared" si="262"/>
        <v>0</v>
      </c>
      <c r="E1898" s="2">
        <f t="shared" si="263"/>
        <v>0</v>
      </c>
      <c r="F1898" s="2">
        <f t="shared" si="267"/>
        <v>3.4381761602558313E-2</v>
      </c>
      <c r="G1898" s="2">
        <f t="shared" si="267"/>
        <v>1.9788717278546558E-2</v>
      </c>
      <c r="H1898" s="2">
        <f t="shared" si="265"/>
        <v>1.7374426608152331</v>
      </c>
      <c r="I1898" s="2">
        <f t="shared" si="266"/>
        <v>63.469554474533119</v>
      </c>
    </row>
    <row r="1899" spans="1:9" ht="13.5" x14ac:dyDescent="0.25">
      <c r="A1899" s="3">
        <f>TITRES_STAT!B1902</f>
        <v>44776</v>
      </c>
      <c r="B1899" s="6">
        <f>TITRES_STAT!D1902</f>
        <v>5.5182000000000002</v>
      </c>
      <c r="C1899" s="2">
        <f t="shared" si="261"/>
        <v>-0.24819999999999975</v>
      </c>
      <c r="D1899" s="2">
        <f t="shared" si="262"/>
        <v>0</v>
      </c>
      <c r="E1899" s="2">
        <f t="shared" si="263"/>
        <v>0.24819999999999975</v>
      </c>
      <c r="F1899" s="2">
        <f t="shared" si="267"/>
        <v>3.1925921488089863E-2</v>
      </c>
      <c r="G1899" s="2">
        <f t="shared" si="267"/>
        <v>3.6103808901507502E-2</v>
      </c>
      <c r="H1899" s="2">
        <f t="shared" si="265"/>
        <v>0.8842812561739658</v>
      </c>
      <c r="I1899" s="2">
        <f t="shared" si="266"/>
        <v>46.929366477353774</v>
      </c>
    </row>
    <row r="1900" spans="1:9" ht="13.5" x14ac:dyDescent="0.25">
      <c r="A1900" s="3">
        <f>TITRES_STAT!B1903</f>
        <v>44777</v>
      </c>
      <c r="B1900" s="6">
        <f>TITRES_STAT!D1903</f>
        <v>5.7084999999999999</v>
      </c>
      <c r="C1900" s="2">
        <f t="shared" si="261"/>
        <v>0.19029999999999969</v>
      </c>
      <c r="D1900" s="2">
        <f t="shared" si="262"/>
        <v>0.19029999999999969</v>
      </c>
      <c r="E1900" s="2">
        <f t="shared" si="263"/>
        <v>0</v>
      </c>
      <c r="F1900" s="2">
        <f t="shared" si="267"/>
        <v>4.3238355667511996E-2</v>
      </c>
      <c r="G1900" s="2">
        <f t="shared" si="267"/>
        <v>3.3524965408542683E-2</v>
      </c>
      <c r="H1900" s="2">
        <f t="shared" si="265"/>
        <v>1.2897360262896556</v>
      </c>
      <c r="I1900" s="2">
        <f t="shared" si="266"/>
        <v>56.326843421316795</v>
      </c>
    </row>
    <row r="1901" spans="1:9" ht="13.5" x14ac:dyDescent="0.25">
      <c r="A1901" s="3">
        <f>TITRES_STAT!B1904</f>
        <v>44778</v>
      </c>
      <c r="B1901" s="6">
        <f>TITRES_STAT!D1904</f>
        <v>5.7084999999999999</v>
      </c>
      <c r="C1901" s="2">
        <f t="shared" si="261"/>
        <v>0</v>
      </c>
      <c r="D1901" s="2">
        <f t="shared" si="262"/>
        <v>0</v>
      </c>
      <c r="E1901" s="2">
        <f t="shared" si="263"/>
        <v>0</v>
      </c>
      <c r="F1901" s="2">
        <f t="shared" ref="F1901:G1916" si="268">((F1900*13)+D1901)/14</f>
        <v>4.014990169126114E-2</v>
      </c>
      <c r="G1901" s="2">
        <f t="shared" si="268"/>
        <v>3.1130325022218207E-2</v>
      </c>
      <c r="H1901" s="2">
        <f t="shared" si="265"/>
        <v>1.2897360262896556</v>
      </c>
      <c r="I1901" s="2">
        <f t="shared" si="266"/>
        <v>56.326843421316795</v>
      </c>
    </row>
    <row r="1902" spans="1:9" ht="13.5" x14ac:dyDescent="0.25">
      <c r="A1902" s="3">
        <f>TITRES_STAT!B1905</f>
        <v>44781</v>
      </c>
      <c r="B1902" s="6">
        <f>TITRES_STAT!D1905</f>
        <v>5.7084999999999999</v>
      </c>
      <c r="C1902" s="2">
        <f t="shared" si="261"/>
        <v>0</v>
      </c>
      <c r="D1902" s="2">
        <f t="shared" si="262"/>
        <v>0</v>
      </c>
      <c r="E1902" s="2">
        <f t="shared" si="263"/>
        <v>0</v>
      </c>
      <c r="F1902" s="2">
        <f t="shared" si="268"/>
        <v>3.7282051570456776E-2</v>
      </c>
      <c r="G1902" s="2">
        <f t="shared" si="268"/>
        <v>2.890673037777405E-2</v>
      </c>
      <c r="H1902" s="2">
        <f t="shared" si="265"/>
        <v>1.2897360262896556</v>
      </c>
      <c r="I1902" s="2">
        <f t="shared" si="266"/>
        <v>56.326843421316795</v>
      </c>
    </row>
    <row r="1903" spans="1:9" ht="13.5" x14ac:dyDescent="0.25">
      <c r="A1903" s="3">
        <f>TITRES_STAT!B1906</f>
        <v>44782</v>
      </c>
      <c r="B1903" s="6">
        <f>TITRES_STAT!D1906</f>
        <v>5.7084999999999999</v>
      </c>
      <c r="C1903" s="2">
        <f t="shared" si="261"/>
        <v>0</v>
      </c>
      <c r="D1903" s="2">
        <f t="shared" si="262"/>
        <v>0</v>
      </c>
      <c r="E1903" s="2">
        <f t="shared" si="263"/>
        <v>0</v>
      </c>
      <c r="F1903" s="2">
        <f t="shared" si="268"/>
        <v>3.4619047886852723E-2</v>
      </c>
      <c r="G1903" s="2">
        <f t="shared" si="268"/>
        <v>2.6841963922218763E-2</v>
      </c>
      <c r="H1903" s="2">
        <f t="shared" si="265"/>
        <v>1.2897360262896556</v>
      </c>
      <c r="I1903" s="2">
        <f t="shared" si="266"/>
        <v>56.326843421316795</v>
      </c>
    </row>
    <row r="1904" spans="1:9" ht="13.5" x14ac:dyDescent="0.25">
      <c r="A1904" s="3">
        <f>TITRES_STAT!B1907</f>
        <v>44783</v>
      </c>
      <c r="B1904" s="6">
        <f>TITRES_STAT!D1907</f>
        <v>5.4684999999999997</v>
      </c>
      <c r="C1904" s="2">
        <f t="shared" si="261"/>
        <v>-0.24000000000000021</v>
      </c>
      <c r="D1904" s="2">
        <f t="shared" si="262"/>
        <v>0</v>
      </c>
      <c r="E1904" s="2">
        <f t="shared" si="263"/>
        <v>0.24000000000000021</v>
      </c>
      <c r="F1904" s="2">
        <f t="shared" si="268"/>
        <v>3.2146258752077529E-2</v>
      </c>
      <c r="G1904" s="2">
        <f t="shared" si="268"/>
        <v>4.2067537927774575E-2</v>
      </c>
      <c r="H1904" s="2">
        <f t="shared" si="265"/>
        <v>0.76415831150539848</v>
      </c>
      <c r="I1904" s="2">
        <f t="shared" si="266"/>
        <v>43.315744767447988</v>
      </c>
    </row>
    <row r="1905" spans="1:9" ht="13.5" x14ac:dyDescent="0.25">
      <c r="A1905" s="3">
        <f>TITRES_STAT!B1908</f>
        <v>44784</v>
      </c>
      <c r="B1905" s="6">
        <f>TITRES_STAT!D1908</f>
        <v>5.6257000000000001</v>
      </c>
      <c r="C1905" s="2">
        <f t="shared" si="261"/>
        <v>0.15720000000000045</v>
      </c>
      <c r="D1905" s="2">
        <f t="shared" si="262"/>
        <v>0.15720000000000045</v>
      </c>
      <c r="E1905" s="2">
        <f t="shared" si="263"/>
        <v>0</v>
      </c>
      <c r="F1905" s="2">
        <f t="shared" si="268"/>
        <v>4.1078668841214881E-2</v>
      </c>
      <c r="G1905" s="2">
        <f t="shared" si="268"/>
        <v>3.9062713790076385E-2</v>
      </c>
      <c r="H1905" s="2">
        <f t="shared" si="265"/>
        <v>1.0516081668563089</v>
      </c>
      <c r="I1905" s="2">
        <f t="shared" si="266"/>
        <v>51.257749108480802</v>
      </c>
    </row>
    <row r="1906" spans="1:9" ht="13.5" x14ac:dyDescent="0.25">
      <c r="A1906" s="3">
        <f>TITRES_STAT!B1909</f>
        <v>44785</v>
      </c>
      <c r="B1906" s="6">
        <f>TITRES_STAT!D1909</f>
        <v>5.6257000000000001</v>
      </c>
      <c r="C1906" s="2">
        <f t="shared" si="261"/>
        <v>0</v>
      </c>
      <c r="D1906" s="2">
        <f t="shared" si="262"/>
        <v>0</v>
      </c>
      <c r="E1906" s="2">
        <f t="shared" si="263"/>
        <v>0</v>
      </c>
      <c r="F1906" s="2">
        <f t="shared" si="268"/>
        <v>3.8144478209699531E-2</v>
      </c>
      <c r="G1906" s="2">
        <f t="shared" si="268"/>
        <v>3.6272519947928072E-2</v>
      </c>
      <c r="H1906" s="2">
        <f t="shared" si="265"/>
        <v>1.0516081668563086</v>
      </c>
      <c r="I1906" s="2">
        <f t="shared" si="266"/>
        <v>51.257749108480795</v>
      </c>
    </row>
    <row r="1907" spans="1:9" ht="13.5" x14ac:dyDescent="0.25">
      <c r="A1907" s="3">
        <f>TITRES_STAT!B1910</f>
        <v>44788</v>
      </c>
      <c r="B1907" s="6">
        <f>TITRES_STAT!D1910</f>
        <v>5.7001999999999997</v>
      </c>
      <c r="C1907" s="2">
        <f t="shared" si="261"/>
        <v>7.4499999999999567E-2</v>
      </c>
      <c r="D1907" s="2">
        <f t="shared" si="262"/>
        <v>7.4499999999999567E-2</v>
      </c>
      <c r="E1907" s="2">
        <f t="shared" si="263"/>
        <v>0</v>
      </c>
      <c r="F1907" s="2">
        <f t="shared" si="268"/>
        <v>4.0741301194720962E-2</v>
      </c>
      <c r="G1907" s="2">
        <f t="shared" si="268"/>
        <v>3.3681625665933211E-2</v>
      </c>
      <c r="H1907" s="2">
        <f t="shared" si="265"/>
        <v>1.2096002015700851</v>
      </c>
      <c r="I1907" s="2">
        <f t="shared" si="266"/>
        <v>54.742944027185295</v>
      </c>
    </row>
    <row r="1908" spans="1:9" ht="13.5" x14ac:dyDescent="0.25">
      <c r="A1908" s="3">
        <f>TITRES_STAT!B1911</f>
        <v>44789</v>
      </c>
      <c r="B1908" s="6">
        <f>TITRES_STAT!D1911</f>
        <v>5.7001999999999997</v>
      </c>
      <c r="C1908" s="2">
        <f t="shared" si="261"/>
        <v>0</v>
      </c>
      <c r="D1908" s="2">
        <f t="shared" si="262"/>
        <v>0</v>
      </c>
      <c r="E1908" s="2">
        <f t="shared" si="263"/>
        <v>0</v>
      </c>
      <c r="F1908" s="2">
        <f t="shared" si="268"/>
        <v>3.7831208252240893E-2</v>
      </c>
      <c r="G1908" s="2">
        <f t="shared" si="268"/>
        <v>3.1275795261223698E-2</v>
      </c>
      <c r="H1908" s="2">
        <f t="shared" si="265"/>
        <v>1.2096002015700851</v>
      </c>
      <c r="I1908" s="2">
        <f t="shared" si="266"/>
        <v>54.742944027185295</v>
      </c>
    </row>
    <row r="1909" spans="1:9" ht="13.5" x14ac:dyDescent="0.25">
      <c r="A1909" s="3">
        <f>TITRES_STAT!B1912</f>
        <v>44790</v>
      </c>
      <c r="B1909" s="6">
        <f>TITRES_STAT!D1912</f>
        <v>5.7001999999999997</v>
      </c>
      <c r="C1909" s="2">
        <f t="shared" si="261"/>
        <v>0</v>
      </c>
      <c r="D1909" s="2">
        <f t="shared" si="262"/>
        <v>0</v>
      </c>
      <c r="E1909" s="2">
        <f t="shared" si="263"/>
        <v>0</v>
      </c>
      <c r="F1909" s="2">
        <f t="shared" si="268"/>
        <v>3.5128979091366544E-2</v>
      </c>
      <c r="G1909" s="2">
        <f t="shared" si="268"/>
        <v>2.9041809885422005E-2</v>
      </c>
      <c r="H1909" s="2">
        <f t="shared" si="265"/>
        <v>1.2096002015700851</v>
      </c>
      <c r="I1909" s="2">
        <f t="shared" si="266"/>
        <v>54.742944027185295</v>
      </c>
    </row>
    <row r="1910" spans="1:9" ht="13.5" x14ac:dyDescent="0.25">
      <c r="A1910" s="3">
        <f>TITRES_STAT!B1913</f>
        <v>44791</v>
      </c>
      <c r="B1910" s="6">
        <f>TITRES_STAT!D1913</f>
        <v>5.6588000000000003</v>
      </c>
      <c r="C1910" s="2">
        <f t="shared" si="261"/>
        <v>-4.1399999999999437E-2</v>
      </c>
      <c r="D1910" s="2">
        <f t="shared" si="262"/>
        <v>0</v>
      </c>
      <c r="E1910" s="2">
        <f t="shared" si="263"/>
        <v>4.1399999999999437E-2</v>
      </c>
      <c r="F1910" s="2">
        <f t="shared" si="268"/>
        <v>3.2619766299126073E-2</v>
      </c>
      <c r="G1910" s="2">
        <f t="shared" si="268"/>
        <v>2.9924537750748964E-2</v>
      </c>
      <c r="H1910" s="2">
        <f t="shared" si="265"/>
        <v>1.0900675081709374</v>
      </c>
      <c r="I1910" s="2">
        <f t="shared" si="266"/>
        <v>52.154655479280613</v>
      </c>
    </row>
    <row r="1911" spans="1:9" ht="13.5" x14ac:dyDescent="0.25">
      <c r="A1911" s="3">
        <f>TITRES_STAT!B1914</f>
        <v>44792</v>
      </c>
      <c r="B1911" s="6">
        <f>TITRES_STAT!D1914</f>
        <v>5.6257000000000001</v>
      </c>
      <c r="C1911" s="2">
        <f t="shared" si="261"/>
        <v>-3.3100000000000129E-2</v>
      </c>
      <c r="D1911" s="2">
        <f t="shared" si="262"/>
        <v>0</v>
      </c>
      <c r="E1911" s="2">
        <f t="shared" si="263"/>
        <v>3.3100000000000129E-2</v>
      </c>
      <c r="F1911" s="2">
        <f t="shared" si="268"/>
        <v>3.0289782992045638E-2</v>
      </c>
      <c r="G1911" s="2">
        <f t="shared" si="268"/>
        <v>3.0151356482838336E-2</v>
      </c>
      <c r="H1911" s="2">
        <f t="shared" si="265"/>
        <v>1.0045910541134722</v>
      </c>
      <c r="I1911" s="2">
        <f t="shared" si="266"/>
        <v>50.114513484035847</v>
      </c>
    </row>
    <row r="1912" spans="1:9" ht="13.5" x14ac:dyDescent="0.25">
      <c r="A1912" s="3">
        <f>TITRES_STAT!B1915</f>
        <v>44795</v>
      </c>
      <c r="B1912" s="6">
        <f>TITRES_STAT!D1915</f>
        <v>5.6257000000000001</v>
      </c>
      <c r="C1912" s="2">
        <f t="shared" si="261"/>
        <v>0</v>
      </c>
      <c r="D1912" s="2">
        <f t="shared" si="262"/>
        <v>0</v>
      </c>
      <c r="E1912" s="2">
        <f t="shared" si="263"/>
        <v>0</v>
      </c>
      <c r="F1912" s="2">
        <f t="shared" si="268"/>
        <v>2.8126227064042379E-2</v>
      </c>
      <c r="G1912" s="2">
        <f t="shared" si="268"/>
        <v>2.7997688162635596E-2</v>
      </c>
      <c r="H1912" s="2">
        <f t="shared" si="265"/>
        <v>1.0045910541134724</v>
      </c>
      <c r="I1912" s="2">
        <f t="shared" si="266"/>
        <v>50.114513484035847</v>
      </c>
    </row>
    <row r="1913" spans="1:9" ht="13.5" x14ac:dyDescent="0.25">
      <c r="A1913" s="3">
        <f>TITRES_STAT!B1916</f>
        <v>44796</v>
      </c>
      <c r="B1913" s="6">
        <f>TITRES_STAT!D1916</f>
        <v>5.6670999999999996</v>
      </c>
      <c r="C1913" s="2">
        <f t="shared" si="261"/>
        <v>4.1399999999999437E-2</v>
      </c>
      <c r="D1913" s="2">
        <f t="shared" si="262"/>
        <v>4.1399999999999437E-2</v>
      </c>
      <c r="E1913" s="2">
        <f t="shared" si="263"/>
        <v>0</v>
      </c>
      <c r="F1913" s="2">
        <f t="shared" si="268"/>
        <v>2.9074353702325025E-2</v>
      </c>
      <c r="G1913" s="2">
        <f t="shared" si="268"/>
        <v>2.5997853293875911E-2</v>
      </c>
      <c r="H1913" s="2">
        <f t="shared" si="265"/>
        <v>1.1183367093302976</v>
      </c>
      <c r="I1913" s="2">
        <f t="shared" si="266"/>
        <v>52.793151551617811</v>
      </c>
    </row>
    <row r="1914" spans="1:9" ht="13.5" x14ac:dyDescent="0.25">
      <c r="A1914" s="3">
        <f>TITRES_STAT!B1917</f>
        <v>44797</v>
      </c>
      <c r="B1914" s="6">
        <f>TITRES_STAT!D1917</f>
        <v>5.5265000000000004</v>
      </c>
      <c r="C1914" s="2">
        <f t="shared" si="261"/>
        <v>-0.14059999999999917</v>
      </c>
      <c r="D1914" s="2">
        <f t="shared" si="262"/>
        <v>0</v>
      </c>
      <c r="E1914" s="2">
        <f t="shared" si="263"/>
        <v>0.14059999999999917</v>
      </c>
      <c r="F1914" s="2">
        <f t="shared" si="268"/>
        <v>2.6997614152158952E-2</v>
      </c>
      <c r="G1914" s="2">
        <f t="shared" si="268"/>
        <v>3.4183720915741858E-2</v>
      </c>
      <c r="H1914" s="2">
        <f t="shared" si="265"/>
        <v>0.78977985511595816</v>
      </c>
      <c r="I1914" s="2">
        <f t="shared" si="266"/>
        <v>44.127206642673329</v>
      </c>
    </row>
    <row r="1915" spans="1:9" ht="13.5" x14ac:dyDescent="0.25">
      <c r="A1915" s="3">
        <f>TITRES_STAT!B1918</f>
        <v>44798</v>
      </c>
      <c r="B1915" s="6">
        <f>TITRES_STAT!D1918</f>
        <v>5.6670999999999996</v>
      </c>
      <c r="C1915" s="2">
        <f t="shared" si="261"/>
        <v>0.14059999999999917</v>
      </c>
      <c r="D1915" s="2">
        <f t="shared" si="262"/>
        <v>0.14059999999999917</v>
      </c>
      <c r="E1915" s="2">
        <f t="shared" si="263"/>
        <v>0</v>
      </c>
      <c r="F1915" s="2">
        <f t="shared" si="268"/>
        <v>3.5112070284147541E-2</v>
      </c>
      <c r="G1915" s="2">
        <f t="shared" si="268"/>
        <v>3.1742026564617436E-2</v>
      </c>
      <c r="H1915" s="2">
        <f t="shared" si="265"/>
        <v>1.1061697718849075</v>
      </c>
      <c r="I1915" s="2">
        <f t="shared" si="266"/>
        <v>52.52044667296434</v>
      </c>
    </row>
    <row r="1916" spans="1:9" ht="13.5" x14ac:dyDescent="0.25">
      <c r="A1916" s="3">
        <f>TITRES_STAT!B1919</f>
        <v>44799</v>
      </c>
      <c r="B1916" s="6">
        <f>TITRES_STAT!D1919</f>
        <v>5.5594999999999999</v>
      </c>
      <c r="C1916" s="2">
        <f t="shared" si="261"/>
        <v>-0.1075999999999997</v>
      </c>
      <c r="D1916" s="2">
        <f t="shared" si="262"/>
        <v>0</v>
      </c>
      <c r="E1916" s="2">
        <f t="shared" si="263"/>
        <v>0.1075999999999997</v>
      </c>
      <c r="F1916" s="2">
        <f t="shared" si="268"/>
        <v>3.260406526385129E-2</v>
      </c>
      <c r="G1916" s="2">
        <f t="shared" si="268"/>
        <v>3.716045323857331E-2</v>
      </c>
      <c r="H1916" s="2">
        <f t="shared" si="265"/>
        <v>0.87738610329993505</v>
      </c>
      <c r="I1916" s="2">
        <f t="shared" si="266"/>
        <v>46.734451786860916</v>
      </c>
    </row>
    <row r="1917" spans="1:9" ht="13.5" x14ac:dyDescent="0.25">
      <c r="A1917" s="3">
        <f>TITRES_STAT!B1920</f>
        <v>44802</v>
      </c>
      <c r="B1917" s="6">
        <f>TITRES_STAT!D1920</f>
        <v>5.6257000000000001</v>
      </c>
      <c r="C1917" s="2">
        <f t="shared" si="261"/>
        <v>6.6200000000000259E-2</v>
      </c>
      <c r="D1917" s="2">
        <f t="shared" si="262"/>
        <v>6.6200000000000259E-2</v>
      </c>
      <c r="E1917" s="2">
        <f t="shared" si="263"/>
        <v>0</v>
      </c>
      <c r="F1917" s="2">
        <f t="shared" ref="F1917:G1932" si="269">((F1916*13)+D1917)/14</f>
        <v>3.5003774887861931E-2</v>
      </c>
      <c r="G1917" s="2">
        <f t="shared" si="269"/>
        <v>3.4506135150103791E-2</v>
      </c>
      <c r="H1917" s="2">
        <f t="shared" si="265"/>
        <v>1.014421775594206</v>
      </c>
      <c r="I1917" s="2">
        <f t="shared" si="266"/>
        <v>50.357963157689561</v>
      </c>
    </row>
    <row r="1918" spans="1:9" ht="13.5" x14ac:dyDescent="0.25">
      <c r="A1918" s="3">
        <f>TITRES_STAT!B1921</f>
        <v>44803</v>
      </c>
      <c r="B1918" s="6">
        <f>TITRES_STAT!D1921</f>
        <v>5.5513000000000003</v>
      </c>
      <c r="C1918" s="2">
        <f t="shared" si="261"/>
        <v>-7.43999999999998E-2</v>
      </c>
      <c r="D1918" s="2">
        <f t="shared" si="262"/>
        <v>0</v>
      </c>
      <c r="E1918" s="2">
        <f t="shared" si="263"/>
        <v>7.43999999999998E-2</v>
      </c>
      <c r="F1918" s="2">
        <f t="shared" si="269"/>
        <v>3.2503505253014646E-2</v>
      </c>
      <c r="G1918" s="2">
        <f t="shared" si="269"/>
        <v>3.7355696925096361E-2</v>
      </c>
      <c r="H1918" s="2">
        <f t="shared" si="265"/>
        <v>0.87010838850601369</v>
      </c>
      <c r="I1918" s="2">
        <f t="shared" si="266"/>
        <v>46.527163551259356</v>
      </c>
    </row>
    <row r="1919" spans="1:9" ht="13.5" x14ac:dyDescent="0.25">
      <c r="A1919" s="3">
        <f>TITRES_STAT!B1922</f>
        <v>44804</v>
      </c>
      <c r="B1919" s="6">
        <f>TITRES_STAT!D1922</f>
        <v>5.6174999999999997</v>
      </c>
      <c r="C1919" s="2">
        <f t="shared" si="261"/>
        <v>6.619999999999937E-2</v>
      </c>
      <c r="D1919" s="2">
        <f t="shared" si="262"/>
        <v>6.619999999999937E-2</v>
      </c>
      <c r="E1919" s="2">
        <f t="shared" si="263"/>
        <v>0</v>
      </c>
      <c r="F1919" s="2">
        <f t="shared" si="269"/>
        <v>3.4910397734942124E-2</v>
      </c>
      <c r="G1919" s="2">
        <f t="shared" si="269"/>
        <v>3.4687432859018048E-2</v>
      </c>
      <c r="H1919" s="2">
        <f t="shared" si="265"/>
        <v>1.006427828684535</v>
      </c>
      <c r="I1919" s="2">
        <f t="shared" si="266"/>
        <v>50.160180909391315</v>
      </c>
    </row>
    <row r="1920" spans="1:9" ht="13.5" x14ac:dyDescent="0.25">
      <c r="A1920" s="3">
        <f>TITRES_STAT!B1923</f>
        <v>44805</v>
      </c>
      <c r="B1920" s="6">
        <f>TITRES_STAT!D1923</f>
        <v>5.5594999999999999</v>
      </c>
      <c r="C1920" s="2">
        <f t="shared" si="261"/>
        <v>-5.7999999999999829E-2</v>
      </c>
      <c r="D1920" s="2">
        <f t="shared" si="262"/>
        <v>0</v>
      </c>
      <c r="E1920" s="2">
        <f t="shared" si="263"/>
        <v>5.7999999999999829E-2</v>
      </c>
      <c r="F1920" s="2">
        <f t="shared" si="269"/>
        <v>3.2416797896731971E-2</v>
      </c>
      <c r="G1920" s="2">
        <f t="shared" si="269"/>
        <v>3.6352616226231031E-2</v>
      </c>
      <c r="H1920" s="2">
        <f t="shared" si="265"/>
        <v>0.89173218496832463</v>
      </c>
      <c r="I1920" s="2">
        <f t="shared" si="266"/>
        <v>47.138394750272532</v>
      </c>
    </row>
    <row r="1921" spans="1:9" ht="13.5" x14ac:dyDescent="0.25">
      <c r="A1921" s="3">
        <f>TITRES_STAT!B1924</f>
        <v>44806</v>
      </c>
      <c r="B1921" s="6">
        <f>TITRES_STAT!D1924</f>
        <v>5.6092000000000004</v>
      </c>
      <c r="C1921" s="2">
        <f t="shared" si="261"/>
        <v>4.9700000000000522E-2</v>
      </c>
      <c r="D1921" s="2">
        <f t="shared" si="262"/>
        <v>4.9700000000000522E-2</v>
      </c>
      <c r="E1921" s="2">
        <f t="shared" si="263"/>
        <v>0</v>
      </c>
      <c r="F1921" s="2">
        <f t="shared" si="269"/>
        <v>3.3651312332679727E-2</v>
      </c>
      <c r="G1921" s="2">
        <f t="shared" si="269"/>
        <v>3.3756000781500241E-2</v>
      </c>
      <c r="H1921" s="2">
        <f t="shared" si="265"/>
        <v>0.99689867145405775</v>
      </c>
      <c r="I1921" s="2">
        <f t="shared" si="266"/>
        <v>49.922346371644288</v>
      </c>
    </row>
    <row r="1922" spans="1:9" ht="13.5" x14ac:dyDescent="0.25">
      <c r="A1922" s="3">
        <f>TITRES_STAT!B1925</f>
        <v>44809</v>
      </c>
      <c r="B1922" s="6">
        <f>TITRES_STAT!D1925</f>
        <v>5.6092000000000004</v>
      </c>
      <c r="C1922" s="2">
        <f t="shared" si="261"/>
        <v>0</v>
      </c>
      <c r="D1922" s="2">
        <f t="shared" si="262"/>
        <v>0</v>
      </c>
      <c r="E1922" s="2">
        <f t="shared" si="263"/>
        <v>0</v>
      </c>
      <c r="F1922" s="2">
        <f t="shared" si="269"/>
        <v>3.1247647166059746E-2</v>
      </c>
      <c r="G1922" s="2">
        <f t="shared" si="269"/>
        <v>3.1344857868535934E-2</v>
      </c>
      <c r="H1922" s="2">
        <f t="shared" si="265"/>
        <v>0.99689867145405786</v>
      </c>
      <c r="I1922" s="2">
        <f t="shared" si="266"/>
        <v>49.922346371644295</v>
      </c>
    </row>
    <row r="1923" spans="1:9" ht="13.5" x14ac:dyDescent="0.25">
      <c r="A1923" s="3">
        <f>TITRES_STAT!B1926</f>
        <v>44810</v>
      </c>
      <c r="B1923" s="6">
        <f>TITRES_STAT!D1926</f>
        <v>5.5594999999999999</v>
      </c>
      <c r="C1923" s="2">
        <f t="shared" ref="C1923:C1986" si="270">B1923-B1922</f>
        <v>-4.9700000000000522E-2</v>
      </c>
      <c r="D1923" s="2">
        <f t="shared" ref="D1923:D1986" si="271">IF(C1923&gt;0,C1923,0)</f>
        <v>0</v>
      </c>
      <c r="E1923" s="2">
        <f t="shared" ref="E1923:E1986" si="272">IF(C1923&lt;0,-C1923,0)</f>
        <v>4.9700000000000522E-2</v>
      </c>
      <c r="F1923" s="2">
        <f t="shared" si="269"/>
        <v>2.9015672368484048E-2</v>
      </c>
      <c r="G1923" s="2">
        <f t="shared" si="269"/>
        <v>3.2655939449354833E-2</v>
      </c>
      <c r="H1923" s="2">
        <f t="shared" si="265"/>
        <v>0.88852664653802504</v>
      </c>
      <c r="I1923" s="2">
        <f t="shared" si="266"/>
        <v>47.048668768684742</v>
      </c>
    </row>
    <row r="1924" spans="1:9" ht="13.5" x14ac:dyDescent="0.25">
      <c r="A1924" s="3">
        <f>TITRES_STAT!B1927</f>
        <v>44811</v>
      </c>
      <c r="B1924" s="6">
        <f>TITRES_STAT!D1927</f>
        <v>5.5430000000000001</v>
      </c>
      <c r="C1924" s="2">
        <f t="shared" si="270"/>
        <v>-1.6499999999999737E-2</v>
      </c>
      <c r="D1924" s="2">
        <f t="shared" si="271"/>
        <v>0</v>
      </c>
      <c r="E1924" s="2">
        <f t="shared" si="272"/>
        <v>1.6499999999999737E-2</v>
      </c>
      <c r="F1924" s="2">
        <f t="shared" si="269"/>
        <v>2.6943124342163758E-2</v>
      </c>
      <c r="G1924" s="2">
        <f t="shared" si="269"/>
        <v>3.1501943774400895E-2</v>
      </c>
      <c r="H1924" s="2">
        <f t="shared" si="265"/>
        <v>0.85528450355683372</v>
      </c>
      <c r="I1924" s="2">
        <f t="shared" si="266"/>
        <v>46.099910925636287</v>
      </c>
    </row>
    <row r="1925" spans="1:9" ht="13.5" x14ac:dyDescent="0.25">
      <c r="A1925" s="3">
        <f>TITRES_STAT!B1928</f>
        <v>44812</v>
      </c>
      <c r="B1925" s="6">
        <f>TITRES_STAT!D1928</f>
        <v>5.5430000000000001</v>
      </c>
      <c r="C1925" s="2">
        <f t="shared" si="270"/>
        <v>0</v>
      </c>
      <c r="D1925" s="2">
        <f t="shared" si="271"/>
        <v>0</v>
      </c>
      <c r="E1925" s="2">
        <f t="shared" si="272"/>
        <v>0</v>
      </c>
      <c r="F1925" s="2">
        <f t="shared" si="269"/>
        <v>2.501861546058063E-2</v>
      </c>
      <c r="G1925" s="2">
        <f t="shared" si="269"/>
        <v>2.9251804933372261E-2</v>
      </c>
      <c r="H1925" s="2">
        <f t="shared" si="265"/>
        <v>0.85528450355683361</v>
      </c>
      <c r="I1925" s="2">
        <f t="shared" si="266"/>
        <v>46.099910925636287</v>
      </c>
    </row>
    <row r="1926" spans="1:9" ht="13.5" x14ac:dyDescent="0.25">
      <c r="A1926" s="3">
        <f>TITRES_STAT!B1929</f>
        <v>44813</v>
      </c>
      <c r="B1926" s="6">
        <f>TITRES_STAT!D1929</f>
        <v>5.5265000000000004</v>
      </c>
      <c r="C1926" s="2">
        <f t="shared" si="270"/>
        <v>-1.6499999999999737E-2</v>
      </c>
      <c r="D1926" s="2">
        <f t="shared" si="271"/>
        <v>0</v>
      </c>
      <c r="E1926" s="2">
        <f t="shared" si="272"/>
        <v>1.6499999999999737E-2</v>
      </c>
      <c r="F1926" s="2">
        <f t="shared" si="269"/>
        <v>2.3231571499110586E-2</v>
      </c>
      <c r="G1926" s="2">
        <f t="shared" si="269"/>
        <v>2.8340961723845651E-2</v>
      </c>
      <c r="H1926" s="2">
        <f t="shared" si="265"/>
        <v>0.8197171191817354</v>
      </c>
      <c r="I1926" s="2">
        <f t="shared" si="266"/>
        <v>45.046403671265907</v>
      </c>
    </row>
    <row r="1927" spans="1:9" ht="13.5" x14ac:dyDescent="0.25">
      <c r="A1927" s="3">
        <f>TITRES_STAT!B1930</f>
        <v>44816</v>
      </c>
      <c r="B1927" s="6">
        <f>TITRES_STAT!D1930</f>
        <v>5.4851000000000001</v>
      </c>
      <c r="C1927" s="2">
        <f t="shared" si="270"/>
        <v>-4.1400000000000325E-2</v>
      </c>
      <c r="D1927" s="2">
        <f t="shared" si="271"/>
        <v>0</v>
      </c>
      <c r="E1927" s="2">
        <f t="shared" si="272"/>
        <v>4.1400000000000325E-2</v>
      </c>
      <c r="F1927" s="2">
        <f t="shared" si="269"/>
        <v>2.1572173534888401E-2</v>
      </c>
      <c r="G1927" s="2">
        <f t="shared" si="269"/>
        <v>2.9273750172142416E-2</v>
      </c>
      <c r="H1927" s="2">
        <f t="shared" si="265"/>
        <v>0.7369118547515987</v>
      </c>
      <c r="I1927" s="2">
        <f t="shared" si="266"/>
        <v>42.426554504516687</v>
      </c>
    </row>
    <row r="1928" spans="1:9" ht="13.5" x14ac:dyDescent="0.25">
      <c r="A1928" s="3">
        <f>TITRES_STAT!B1931</f>
        <v>44817</v>
      </c>
      <c r="B1928" s="6">
        <f>TITRES_STAT!D1931</f>
        <v>5.6092000000000004</v>
      </c>
      <c r="C1928" s="2">
        <f t="shared" si="270"/>
        <v>0.12410000000000032</v>
      </c>
      <c r="D1928" s="2">
        <f t="shared" si="271"/>
        <v>0.12410000000000032</v>
      </c>
      <c r="E1928" s="2">
        <f t="shared" si="272"/>
        <v>0</v>
      </c>
      <c r="F1928" s="2">
        <f t="shared" si="269"/>
        <v>2.8895589710967822E-2</v>
      </c>
      <c r="G1928" s="2">
        <f t="shared" si="269"/>
        <v>2.7182768016989385E-2</v>
      </c>
      <c r="H1928" s="2">
        <f t="shared" si="265"/>
        <v>1.0630113052838444</v>
      </c>
      <c r="I1928" s="2">
        <f t="shared" si="266"/>
        <v>51.527168201222601</v>
      </c>
    </row>
    <row r="1929" spans="1:9" ht="13.5" x14ac:dyDescent="0.25">
      <c r="A1929" s="3">
        <f>TITRES_STAT!B1932</f>
        <v>44818</v>
      </c>
      <c r="B1929" s="6">
        <f>TITRES_STAT!D1932</f>
        <v>5.4934000000000003</v>
      </c>
      <c r="C1929" s="2">
        <f t="shared" si="270"/>
        <v>-0.11580000000000013</v>
      </c>
      <c r="D1929" s="2">
        <f t="shared" si="271"/>
        <v>0</v>
      </c>
      <c r="E1929" s="2">
        <f t="shared" si="272"/>
        <v>0.11580000000000013</v>
      </c>
      <c r="F1929" s="2">
        <f t="shared" si="269"/>
        <v>2.6831619017327262E-2</v>
      </c>
      <c r="G1929" s="2">
        <f t="shared" si="269"/>
        <v>3.3512570301490151E-2</v>
      </c>
      <c r="H1929" s="2">
        <f t="shared" si="265"/>
        <v>0.80064342352559514</v>
      </c>
      <c r="I1929" s="2">
        <f t="shared" si="266"/>
        <v>44.464296099111287</v>
      </c>
    </row>
    <row r="1930" spans="1:9" ht="13.5" x14ac:dyDescent="0.25">
      <c r="A1930" s="3">
        <f>TITRES_STAT!B1933</f>
        <v>44819</v>
      </c>
      <c r="B1930" s="6">
        <f>TITRES_STAT!D1933</f>
        <v>5.4934000000000003</v>
      </c>
      <c r="C1930" s="2">
        <f t="shared" si="270"/>
        <v>0</v>
      </c>
      <c r="D1930" s="2">
        <f t="shared" si="271"/>
        <v>0</v>
      </c>
      <c r="E1930" s="2">
        <f t="shared" si="272"/>
        <v>0</v>
      </c>
      <c r="F1930" s="2">
        <f t="shared" si="269"/>
        <v>2.4915074801803886E-2</v>
      </c>
      <c r="G1930" s="2">
        <f t="shared" si="269"/>
        <v>3.111881527995514E-2</v>
      </c>
      <c r="H1930" s="2">
        <f t="shared" si="265"/>
        <v>0.80064342352559514</v>
      </c>
      <c r="I1930" s="2">
        <f t="shared" si="266"/>
        <v>44.464296099111287</v>
      </c>
    </row>
    <row r="1931" spans="1:9" ht="13.5" x14ac:dyDescent="0.25">
      <c r="A1931" s="3">
        <f>TITRES_STAT!B1934</f>
        <v>44820</v>
      </c>
      <c r="B1931" s="6">
        <f>TITRES_STAT!D1934</f>
        <v>5.4603000000000002</v>
      </c>
      <c r="C1931" s="2">
        <f t="shared" si="270"/>
        <v>-3.3100000000000129E-2</v>
      </c>
      <c r="D1931" s="2">
        <f t="shared" si="271"/>
        <v>0</v>
      </c>
      <c r="E1931" s="2">
        <f t="shared" si="272"/>
        <v>3.3100000000000129E-2</v>
      </c>
      <c r="F1931" s="2">
        <f t="shared" si="269"/>
        <v>2.3135426601675037E-2</v>
      </c>
      <c r="G1931" s="2">
        <f t="shared" si="269"/>
        <v>3.1260328474244072E-2</v>
      </c>
      <c r="H1931" s="2">
        <f t="shared" si="265"/>
        <v>0.74008904355361194</v>
      </c>
      <c r="I1931" s="2">
        <f t="shared" si="266"/>
        <v>42.531676542379763</v>
      </c>
    </row>
    <row r="1932" spans="1:9" ht="13.5" x14ac:dyDescent="0.25">
      <c r="A1932" s="3">
        <f>TITRES_STAT!B1935</f>
        <v>44823</v>
      </c>
      <c r="B1932" s="6">
        <f>TITRES_STAT!D1935</f>
        <v>5.4603000000000002</v>
      </c>
      <c r="C1932" s="2">
        <f t="shared" si="270"/>
        <v>0</v>
      </c>
      <c r="D1932" s="2">
        <f t="shared" si="271"/>
        <v>0</v>
      </c>
      <c r="E1932" s="2">
        <f t="shared" si="272"/>
        <v>0</v>
      </c>
      <c r="F1932" s="2">
        <f t="shared" si="269"/>
        <v>2.148289613012682E-2</v>
      </c>
      <c r="G1932" s="2">
        <f t="shared" si="269"/>
        <v>2.9027447868940924E-2</v>
      </c>
      <c r="H1932" s="2">
        <f t="shared" si="265"/>
        <v>0.74008904355361194</v>
      </c>
      <c r="I1932" s="2">
        <f t="shared" si="266"/>
        <v>42.531676542379763</v>
      </c>
    </row>
    <row r="1933" spans="1:9" ht="13.5" x14ac:dyDescent="0.25">
      <c r="A1933" s="3">
        <f>TITRES_STAT!B1936</f>
        <v>44824</v>
      </c>
      <c r="B1933" s="6">
        <f>TITRES_STAT!D1936</f>
        <v>5.4603000000000002</v>
      </c>
      <c r="C1933" s="2">
        <f t="shared" si="270"/>
        <v>0</v>
      </c>
      <c r="D1933" s="2">
        <f t="shared" si="271"/>
        <v>0</v>
      </c>
      <c r="E1933" s="2">
        <f t="shared" si="272"/>
        <v>0</v>
      </c>
      <c r="F1933" s="2">
        <f t="shared" ref="F1933:G1948" si="273">((F1932*13)+D1933)/14</f>
        <v>1.9948403549403474E-2</v>
      </c>
      <c r="G1933" s="2">
        <f t="shared" si="273"/>
        <v>2.6954058735445145E-2</v>
      </c>
      <c r="H1933" s="2">
        <f t="shared" si="265"/>
        <v>0.74008904355361183</v>
      </c>
      <c r="I1933" s="2">
        <f t="shared" si="266"/>
        <v>42.531676542379756</v>
      </c>
    </row>
    <row r="1934" spans="1:9" ht="13.5" x14ac:dyDescent="0.25">
      <c r="A1934" s="3">
        <f>TITRES_STAT!B1937</f>
        <v>44825</v>
      </c>
      <c r="B1934" s="6">
        <f>TITRES_STAT!D1937</f>
        <v>5.4603000000000002</v>
      </c>
      <c r="C1934" s="2">
        <f t="shared" si="270"/>
        <v>0</v>
      </c>
      <c r="D1934" s="2">
        <f t="shared" si="271"/>
        <v>0</v>
      </c>
      <c r="E1934" s="2">
        <f t="shared" si="272"/>
        <v>0</v>
      </c>
      <c r="F1934" s="2">
        <f t="shared" si="273"/>
        <v>1.852351758158894E-2</v>
      </c>
      <c r="G1934" s="2">
        <f t="shared" si="273"/>
        <v>2.502876882577049E-2</v>
      </c>
      <c r="H1934" s="2">
        <f t="shared" si="265"/>
        <v>0.74008904355361194</v>
      </c>
      <c r="I1934" s="2">
        <f t="shared" si="266"/>
        <v>42.531676542379763</v>
      </c>
    </row>
    <row r="1935" spans="1:9" ht="13.5" x14ac:dyDescent="0.25">
      <c r="A1935" s="3">
        <f>TITRES_STAT!B1938</f>
        <v>44826</v>
      </c>
      <c r="B1935" s="6">
        <f>TITRES_STAT!D1938</f>
        <v>5.4603000000000002</v>
      </c>
      <c r="C1935" s="2">
        <f t="shared" si="270"/>
        <v>0</v>
      </c>
      <c r="D1935" s="2">
        <f t="shared" si="271"/>
        <v>0</v>
      </c>
      <c r="E1935" s="2">
        <f t="shared" si="272"/>
        <v>0</v>
      </c>
      <c r="F1935" s="2">
        <f t="shared" si="273"/>
        <v>1.7200409182904015E-2</v>
      </c>
      <c r="G1935" s="2">
        <f t="shared" si="273"/>
        <v>2.3240999623929743E-2</v>
      </c>
      <c r="H1935" s="2">
        <f t="shared" si="265"/>
        <v>0.74008904355361183</v>
      </c>
      <c r="I1935" s="2">
        <f t="shared" si="266"/>
        <v>42.531676542379756</v>
      </c>
    </row>
    <row r="1936" spans="1:9" ht="13.5" x14ac:dyDescent="0.25">
      <c r="A1936" s="3">
        <f>TITRES_STAT!B1939</f>
        <v>44827</v>
      </c>
      <c r="B1936" s="6">
        <f>TITRES_STAT!D1939</f>
        <v>5.4603000000000002</v>
      </c>
      <c r="C1936" s="2">
        <f t="shared" si="270"/>
        <v>0</v>
      </c>
      <c r="D1936" s="2">
        <f t="shared" si="271"/>
        <v>0</v>
      </c>
      <c r="E1936" s="2">
        <f t="shared" si="272"/>
        <v>0</v>
      </c>
      <c r="F1936" s="2">
        <f t="shared" si="273"/>
        <v>1.5971808526982299E-2</v>
      </c>
      <c r="G1936" s="2">
        <f t="shared" si="273"/>
        <v>2.1580928222220474E-2</v>
      </c>
      <c r="H1936" s="2">
        <f t="shared" si="265"/>
        <v>0.74008904355361183</v>
      </c>
      <c r="I1936" s="2">
        <f t="shared" si="266"/>
        <v>42.531676542379756</v>
      </c>
    </row>
    <row r="1937" spans="1:9" ht="13.5" x14ac:dyDescent="0.25">
      <c r="A1937" s="3">
        <f>TITRES_STAT!B1940</f>
        <v>44830</v>
      </c>
      <c r="B1937" s="6">
        <f>TITRES_STAT!D1940</f>
        <v>5.3775000000000004</v>
      </c>
      <c r="C1937" s="2">
        <f t="shared" si="270"/>
        <v>-8.2799999999999763E-2</v>
      </c>
      <c r="D1937" s="2">
        <f t="shared" si="271"/>
        <v>0</v>
      </c>
      <c r="E1937" s="2">
        <f t="shared" si="272"/>
        <v>8.2799999999999763E-2</v>
      </c>
      <c r="F1937" s="2">
        <f t="shared" si="273"/>
        <v>1.4830965060769278E-2</v>
      </c>
      <c r="G1937" s="2">
        <f t="shared" si="273"/>
        <v>2.5953719063490421E-2</v>
      </c>
      <c r="H1937" s="2">
        <f t="shared" ref="H1937:H2000" si="274">F1937/G1937</f>
        <v>0.57143891495813681</v>
      </c>
      <c r="I1937" s="2">
        <f t="shared" ref="I1937:I2000" si="275">IF(G1937=0,100,100-(100/(1+H1937)))</f>
        <v>36.364055231084819</v>
      </c>
    </row>
    <row r="1938" spans="1:9" ht="13.5" x14ac:dyDescent="0.25">
      <c r="A1938" s="3">
        <f>TITRES_STAT!B1941</f>
        <v>44831</v>
      </c>
      <c r="B1938" s="6">
        <f>TITRES_STAT!D1941</f>
        <v>5.4436999999999998</v>
      </c>
      <c r="C1938" s="2">
        <f t="shared" si="270"/>
        <v>6.619999999999937E-2</v>
      </c>
      <c r="D1938" s="2">
        <f t="shared" si="271"/>
        <v>6.619999999999937E-2</v>
      </c>
      <c r="E1938" s="2">
        <f t="shared" si="272"/>
        <v>0</v>
      </c>
      <c r="F1938" s="2">
        <f t="shared" si="273"/>
        <v>1.8500181842142856E-2</v>
      </c>
      <c r="G1938" s="2">
        <f t="shared" si="273"/>
        <v>2.4099881987526821E-2</v>
      </c>
      <c r="H1938" s="2">
        <f t="shared" si="274"/>
        <v>0.76764615908566869</v>
      </c>
      <c r="I1938" s="2">
        <f t="shared" si="275"/>
        <v>43.427591836747503</v>
      </c>
    </row>
    <row r="1939" spans="1:9" ht="13.5" x14ac:dyDescent="0.25">
      <c r="A1939" s="3">
        <f>TITRES_STAT!B1942</f>
        <v>44832</v>
      </c>
      <c r="B1939" s="6">
        <f>TITRES_STAT!D1942</f>
        <v>5.4436999999999998</v>
      </c>
      <c r="C1939" s="2">
        <f t="shared" si="270"/>
        <v>0</v>
      </c>
      <c r="D1939" s="2">
        <f t="shared" si="271"/>
        <v>0</v>
      </c>
      <c r="E1939" s="2">
        <f t="shared" si="272"/>
        <v>0</v>
      </c>
      <c r="F1939" s="2">
        <f t="shared" si="273"/>
        <v>1.7178740281989794E-2</v>
      </c>
      <c r="G1939" s="2">
        <f t="shared" si="273"/>
        <v>2.2378461845560617E-2</v>
      </c>
      <c r="H1939" s="2">
        <f t="shared" si="274"/>
        <v>0.7676461590856688</v>
      </c>
      <c r="I1939" s="2">
        <f t="shared" si="275"/>
        <v>43.427591836747503</v>
      </c>
    </row>
    <row r="1940" spans="1:9" ht="13.5" x14ac:dyDescent="0.25">
      <c r="A1940" s="3">
        <f>TITRES_STAT!B1943</f>
        <v>44833</v>
      </c>
      <c r="B1940" s="6">
        <f>TITRES_STAT!D1943</f>
        <v>5.4436999999999998</v>
      </c>
      <c r="C1940" s="2">
        <f t="shared" si="270"/>
        <v>0</v>
      </c>
      <c r="D1940" s="2">
        <f t="shared" si="271"/>
        <v>0</v>
      </c>
      <c r="E1940" s="2">
        <f t="shared" si="272"/>
        <v>0</v>
      </c>
      <c r="F1940" s="2">
        <f t="shared" si="273"/>
        <v>1.595168740470481E-2</v>
      </c>
      <c r="G1940" s="2">
        <f t="shared" si="273"/>
        <v>2.0780000285163431E-2</v>
      </c>
      <c r="H1940" s="2">
        <f t="shared" si="274"/>
        <v>0.7676461590856688</v>
      </c>
      <c r="I1940" s="2">
        <f t="shared" si="275"/>
        <v>43.427591836747503</v>
      </c>
    </row>
    <row r="1941" spans="1:9" ht="13.5" x14ac:dyDescent="0.25">
      <c r="A1941" s="3">
        <f>TITRES_STAT!B1944</f>
        <v>44834</v>
      </c>
      <c r="B1941" s="6">
        <f>TITRES_STAT!D1944</f>
        <v>5.4436999999999998</v>
      </c>
      <c r="C1941" s="2">
        <f t="shared" si="270"/>
        <v>0</v>
      </c>
      <c r="D1941" s="2">
        <f t="shared" si="271"/>
        <v>0</v>
      </c>
      <c r="E1941" s="2">
        <f t="shared" si="272"/>
        <v>0</v>
      </c>
      <c r="F1941" s="2">
        <f t="shared" si="273"/>
        <v>1.481228116151161E-2</v>
      </c>
      <c r="G1941" s="2">
        <f t="shared" si="273"/>
        <v>1.9295714550508901E-2</v>
      </c>
      <c r="H1941" s="2">
        <f t="shared" si="274"/>
        <v>0.7676461590856688</v>
      </c>
      <c r="I1941" s="2">
        <f t="shared" si="275"/>
        <v>43.427591836747503</v>
      </c>
    </row>
    <row r="1942" spans="1:9" ht="13.5" x14ac:dyDescent="0.25">
      <c r="A1942" s="3">
        <f>TITRES_STAT!B1945</f>
        <v>44837</v>
      </c>
      <c r="B1942" s="6">
        <f>TITRES_STAT!D1945</f>
        <v>5.3775000000000004</v>
      </c>
      <c r="C1942" s="2">
        <f t="shared" si="270"/>
        <v>-6.619999999999937E-2</v>
      </c>
      <c r="D1942" s="2">
        <f t="shared" si="271"/>
        <v>0</v>
      </c>
      <c r="E1942" s="2">
        <f t="shared" si="272"/>
        <v>6.619999999999937E-2</v>
      </c>
      <c r="F1942" s="2">
        <f t="shared" si="273"/>
        <v>1.3754261078546494E-2</v>
      </c>
      <c r="G1942" s="2">
        <f t="shared" si="273"/>
        <v>2.2646020654043936E-2</v>
      </c>
      <c r="H1942" s="2">
        <f t="shared" si="274"/>
        <v>0.6073588507520139</v>
      </c>
      <c r="I1942" s="2">
        <f t="shared" si="275"/>
        <v>37.786139073291366</v>
      </c>
    </row>
    <row r="1943" spans="1:9" ht="13.5" x14ac:dyDescent="0.25">
      <c r="A1943" s="3">
        <f>TITRES_STAT!B1946</f>
        <v>44838</v>
      </c>
      <c r="B1943" s="6">
        <f>TITRES_STAT!D1946</f>
        <v>5.3775000000000004</v>
      </c>
      <c r="C1943" s="2">
        <f t="shared" si="270"/>
        <v>0</v>
      </c>
      <c r="D1943" s="2">
        <f t="shared" si="271"/>
        <v>0</v>
      </c>
      <c r="E1943" s="2">
        <f t="shared" si="272"/>
        <v>0</v>
      </c>
      <c r="F1943" s="2">
        <f t="shared" si="273"/>
        <v>1.2771813858650316E-2</v>
      </c>
      <c r="G1943" s="2">
        <f t="shared" si="273"/>
        <v>2.1028447750183654E-2</v>
      </c>
      <c r="H1943" s="2">
        <f t="shared" si="274"/>
        <v>0.6073588507520139</v>
      </c>
      <c r="I1943" s="2">
        <f t="shared" si="275"/>
        <v>37.786139073291366</v>
      </c>
    </row>
    <row r="1944" spans="1:9" ht="13.5" x14ac:dyDescent="0.25">
      <c r="A1944" s="3">
        <f>TITRES_STAT!B1947</f>
        <v>44839</v>
      </c>
      <c r="B1944" s="6">
        <f>TITRES_STAT!D1947</f>
        <v>5.3609999999999998</v>
      </c>
      <c r="C1944" s="2">
        <f t="shared" si="270"/>
        <v>-1.6500000000000625E-2</v>
      </c>
      <c r="D1944" s="2">
        <f t="shared" si="271"/>
        <v>0</v>
      </c>
      <c r="E1944" s="2">
        <f t="shared" si="272"/>
        <v>1.6500000000000625E-2</v>
      </c>
      <c r="F1944" s="2">
        <f t="shared" si="273"/>
        <v>1.1859541440175292E-2</v>
      </c>
      <c r="G1944" s="2">
        <f t="shared" si="273"/>
        <v>2.0704987196599151E-2</v>
      </c>
      <c r="H1944" s="2">
        <f t="shared" si="274"/>
        <v>0.57278670725878311</v>
      </c>
      <c r="I1944" s="2">
        <f t="shared" si="275"/>
        <v>36.418587759881035</v>
      </c>
    </row>
    <row r="1945" spans="1:9" ht="13.5" x14ac:dyDescent="0.25">
      <c r="A1945" s="3">
        <f>TITRES_STAT!B1948</f>
        <v>44840</v>
      </c>
      <c r="B1945" s="6">
        <f>TITRES_STAT!D1948</f>
        <v>5.3775000000000004</v>
      </c>
      <c r="C1945" s="2">
        <f t="shared" si="270"/>
        <v>1.6500000000000625E-2</v>
      </c>
      <c r="D1945" s="2">
        <f t="shared" si="271"/>
        <v>1.6500000000000625E-2</v>
      </c>
      <c r="E1945" s="2">
        <f t="shared" si="272"/>
        <v>0</v>
      </c>
      <c r="F1945" s="2">
        <f t="shared" si="273"/>
        <v>1.2191002765877101E-2</v>
      </c>
      <c r="G1945" s="2">
        <f t="shared" si="273"/>
        <v>1.9226059539699213E-2</v>
      </c>
      <c r="H1945" s="2">
        <f t="shared" si="274"/>
        <v>0.63408743433381809</v>
      </c>
      <c r="I1945" s="2">
        <f t="shared" si="275"/>
        <v>38.803764168979228</v>
      </c>
    </row>
    <row r="1946" spans="1:9" ht="13.5" x14ac:dyDescent="0.25">
      <c r="A1946" s="3">
        <f>TITRES_STAT!B1949</f>
        <v>44841</v>
      </c>
      <c r="B1946" s="6">
        <f>TITRES_STAT!D1949</f>
        <v>5.3775000000000004</v>
      </c>
      <c r="C1946" s="2">
        <f t="shared" si="270"/>
        <v>0</v>
      </c>
      <c r="D1946" s="2">
        <f t="shared" si="271"/>
        <v>0</v>
      </c>
      <c r="E1946" s="2">
        <f t="shared" si="272"/>
        <v>0</v>
      </c>
      <c r="F1946" s="2">
        <f t="shared" si="273"/>
        <v>1.1320216854028736E-2</v>
      </c>
      <c r="G1946" s="2">
        <f t="shared" si="273"/>
        <v>1.785276957257784E-2</v>
      </c>
      <c r="H1946" s="2">
        <f t="shared" si="274"/>
        <v>0.63408743433381798</v>
      </c>
      <c r="I1946" s="2">
        <f t="shared" si="275"/>
        <v>38.803764168979221</v>
      </c>
    </row>
    <row r="1947" spans="1:9" ht="13.5" x14ac:dyDescent="0.25">
      <c r="A1947" s="3">
        <f>TITRES_STAT!B1950</f>
        <v>44844</v>
      </c>
      <c r="B1947" s="6">
        <f>TITRES_STAT!D1950</f>
        <v>5.3775000000000004</v>
      </c>
      <c r="C1947" s="2">
        <f t="shared" si="270"/>
        <v>0</v>
      </c>
      <c r="D1947" s="2">
        <f t="shared" si="271"/>
        <v>0</v>
      </c>
      <c r="E1947" s="2">
        <f t="shared" si="272"/>
        <v>0</v>
      </c>
      <c r="F1947" s="2">
        <f t="shared" si="273"/>
        <v>1.0511629935883825E-2</v>
      </c>
      <c r="G1947" s="2">
        <f t="shared" si="273"/>
        <v>1.657757174596514E-2</v>
      </c>
      <c r="H1947" s="2">
        <f t="shared" si="274"/>
        <v>0.63408743433381787</v>
      </c>
      <c r="I1947" s="2">
        <f t="shared" si="275"/>
        <v>38.803764168979221</v>
      </c>
    </row>
    <row r="1948" spans="1:9" ht="13.5" x14ac:dyDescent="0.25">
      <c r="A1948" s="3">
        <f>TITRES_STAT!B1951</f>
        <v>44845</v>
      </c>
      <c r="B1948" s="6">
        <f>TITRES_STAT!D1951</f>
        <v>5.3775000000000004</v>
      </c>
      <c r="C1948" s="2">
        <f t="shared" si="270"/>
        <v>0</v>
      </c>
      <c r="D1948" s="2">
        <f t="shared" si="271"/>
        <v>0</v>
      </c>
      <c r="E1948" s="2">
        <f t="shared" si="272"/>
        <v>0</v>
      </c>
      <c r="F1948" s="2">
        <f t="shared" si="273"/>
        <v>9.7607992261778374E-3</v>
      </c>
      <c r="G1948" s="2">
        <f t="shared" si="273"/>
        <v>1.5393459478396201E-2</v>
      </c>
      <c r="H1948" s="2">
        <f t="shared" si="274"/>
        <v>0.63408743433381787</v>
      </c>
      <c r="I1948" s="2">
        <f t="shared" si="275"/>
        <v>38.803764168979221</v>
      </c>
    </row>
    <row r="1949" spans="1:9" ht="13.5" x14ac:dyDescent="0.25">
      <c r="A1949" s="3">
        <f>TITRES_STAT!B1952</f>
        <v>44846</v>
      </c>
      <c r="B1949" s="6">
        <f>TITRES_STAT!D1952</f>
        <v>5.3775000000000004</v>
      </c>
      <c r="C1949" s="2">
        <f t="shared" si="270"/>
        <v>0</v>
      </c>
      <c r="D1949" s="2">
        <f t="shared" si="271"/>
        <v>0</v>
      </c>
      <c r="E1949" s="2">
        <f t="shared" si="272"/>
        <v>0</v>
      </c>
      <c r="F1949" s="2">
        <f t="shared" ref="F1949:G1964" si="276">((F1948*13)+D1949)/14</f>
        <v>9.063599281450849E-3</v>
      </c>
      <c r="G1949" s="2">
        <f t="shared" si="276"/>
        <v>1.4293926658510758E-2</v>
      </c>
      <c r="H1949" s="2">
        <f t="shared" si="274"/>
        <v>0.63408743433381787</v>
      </c>
      <c r="I1949" s="2">
        <f t="shared" si="275"/>
        <v>38.803764168979221</v>
      </c>
    </row>
    <row r="1950" spans="1:9" ht="13.5" x14ac:dyDescent="0.25">
      <c r="A1950" s="3">
        <f>TITRES_STAT!B1953</f>
        <v>44847</v>
      </c>
      <c r="B1950" s="6">
        <f>TITRES_STAT!D1953</f>
        <v>5.3775000000000004</v>
      </c>
      <c r="C1950" s="2">
        <f t="shared" si="270"/>
        <v>0</v>
      </c>
      <c r="D1950" s="2">
        <f t="shared" si="271"/>
        <v>0</v>
      </c>
      <c r="E1950" s="2">
        <f t="shared" si="272"/>
        <v>0</v>
      </c>
      <c r="F1950" s="2">
        <f t="shared" si="276"/>
        <v>8.4161993327757888E-3</v>
      </c>
      <c r="G1950" s="2">
        <f t="shared" si="276"/>
        <v>1.3272931897188561E-2</v>
      </c>
      <c r="H1950" s="2">
        <f t="shared" si="274"/>
        <v>0.63408743433381787</v>
      </c>
      <c r="I1950" s="2">
        <f t="shared" si="275"/>
        <v>38.803764168979221</v>
      </c>
    </row>
    <row r="1951" spans="1:9" ht="13.5" x14ac:dyDescent="0.25">
      <c r="A1951" s="3">
        <f>TITRES_STAT!B1954</f>
        <v>44848</v>
      </c>
      <c r="B1951" s="6">
        <f>TITRES_STAT!D1954</f>
        <v>5.3196000000000003</v>
      </c>
      <c r="C1951" s="2">
        <f t="shared" si="270"/>
        <v>-5.7900000000000063E-2</v>
      </c>
      <c r="D1951" s="2">
        <f t="shared" si="271"/>
        <v>0</v>
      </c>
      <c r="E1951" s="2">
        <f t="shared" si="272"/>
        <v>5.7900000000000063E-2</v>
      </c>
      <c r="F1951" s="2">
        <f t="shared" si="276"/>
        <v>7.8150422375775179E-3</v>
      </c>
      <c r="G1951" s="2">
        <f t="shared" si="276"/>
        <v>1.6460579618817955E-2</v>
      </c>
      <c r="H1951" s="2">
        <f t="shared" si="274"/>
        <v>0.47477321081957874</v>
      </c>
      <c r="I1951" s="2">
        <f t="shared" si="275"/>
        <v>32.192964134175725</v>
      </c>
    </row>
    <row r="1952" spans="1:9" ht="13.5" x14ac:dyDescent="0.25">
      <c r="A1952" s="3">
        <f>TITRES_STAT!B1955</f>
        <v>44851</v>
      </c>
      <c r="B1952" s="6">
        <f>TITRES_STAT!D1955</f>
        <v>5.3196000000000003</v>
      </c>
      <c r="C1952" s="2">
        <f t="shared" si="270"/>
        <v>0</v>
      </c>
      <c r="D1952" s="2">
        <f t="shared" si="271"/>
        <v>0</v>
      </c>
      <c r="E1952" s="2">
        <f t="shared" si="272"/>
        <v>0</v>
      </c>
      <c r="F1952" s="2">
        <f t="shared" si="276"/>
        <v>7.2568249348934095E-3</v>
      </c>
      <c r="G1952" s="2">
        <f t="shared" si="276"/>
        <v>1.528482393175953E-2</v>
      </c>
      <c r="H1952" s="2">
        <f t="shared" si="274"/>
        <v>0.47477321081957874</v>
      </c>
      <c r="I1952" s="2">
        <f t="shared" si="275"/>
        <v>32.192964134175725</v>
      </c>
    </row>
    <row r="1953" spans="1:9" ht="13.5" x14ac:dyDescent="0.25">
      <c r="A1953" s="3">
        <f>TITRES_STAT!B1956</f>
        <v>44852</v>
      </c>
      <c r="B1953" s="6">
        <f>TITRES_STAT!D1956</f>
        <v>5.3196000000000003</v>
      </c>
      <c r="C1953" s="2">
        <f t="shared" si="270"/>
        <v>0</v>
      </c>
      <c r="D1953" s="2">
        <f t="shared" si="271"/>
        <v>0</v>
      </c>
      <c r="E1953" s="2">
        <f t="shared" si="272"/>
        <v>0</v>
      </c>
      <c r="F1953" s="2">
        <f t="shared" si="276"/>
        <v>6.7384802966867375E-3</v>
      </c>
      <c r="G1953" s="2">
        <f t="shared" si="276"/>
        <v>1.4193050793776706E-2</v>
      </c>
      <c r="H1953" s="2">
        <f t="shared" si="274"/>
        <v>0.47477321081957874</v>
      </c>
      <c r="I1953" s="2">
        <f t="shared" si="275"/>
        <v>32.192964134175725</v>
      </c>
    </row>
    <row r="1954" spans="1:9" ht="13.5" x14ac:dyDescent="0.25">
      <c r="A1954" s="3">
        <f>TITRES_STAT!B1957</f>
        <v>44853</v>
      </c>
      <c r="B1954" s="6">
        <f>TITRES_STAT!D1957</f>
        <v>5.2286000000000001</v>
      </c>
      <c r="C1954" s="2">
        <f t="shared" si="270"/>
        <v>-9.1000000000000192E-2</v>
      </c>
      <c r="D1954" s="2">
        <f t="shared" si="271"/>
        <v>0</v>
      </c>
      <c r="E1954" s="2">
        <f t="shared" si="272"/>
        <v>9.1000000000000192E-2</v>
      </c>
      <c r="F1954" s="2">
        <f t="shared" si="276"/>
        <v>6.2571602754948278E-3</v>
      </c>
      <c r="G1954" s="2">
        <f t="shared" si="276"/>
        <v>1.9679261451364099E-2</v>
      </c>
      <c r="H1954" s="2">
        <f t="shared" si="274"/>
        <v>0.31795706820395453</v>
      </c>
      <c r="I1954" s="2">
        <f t="shared" si="275"/>
        <v>24.124994347293153</v>
      </c>
    </row>
    <row r="1955" spans="1:9" ht="13.5" x14ac:dyDescent="0.25">
      <c r="A1955" s="3">
        <f>TITRES_STAT!B1958</f>
        <v>44854</v>
      </c>
      <c r="B1955" s="6">
        <f>TITRES_STAT!D1958</f>
        <v>5.2948000000000004</v>
      </c>
      <c r="C1955" s="2">
        <f t="shared" si="270"/>
        <v>6.6200000000000259E-2</v>
      </c>
      <c r="D1955" s="2">
        <f t="shared" si="271"/>
        <v>6.6200000000000259E-2</v>
      </c>
      <c r="E1955" s="2">
        <f t="shared" si="272"/>
        <v>0</v>
      </c>
      <c r="F1955" s="2">
        <f t="shared" si="276"/>
        <v>1.0538791684388074E-2</v>
      </c>
      <c r="G1955" s="2">
        <f t="shared" si="276"/>
        <v>1.8273599919123806E-2</v>
      </c>
      <c r="H1955" s="2">
        <f t="shared" si="274"/>
        <v>0.57672225128224186</v>
      </c>
      <c r="I1955" s="2">
        <f t="shared" si="275"/>
        <v>36.577288790922594</v>
      </c>
    </row>
    <row r="1956" spans="1:9" ht="13.5" x14ac:dyDescent="0.25">
      <c r="A1956" s="3">
        <f>TITRES_STAT!B1959</f>
        <v>44855</v>
      </c>
      <c r="B1956" s="6">
        <f>TITRES_STAT!D1959</f>
        <v>5.2948000000000004</v>
      </c>
      <c r="C1956" s="2">
        <f t="shared" si="270"/>
        <v>0</v>
      </c>
      <c r="D1956" s="2">
        <f t="shared" si="271"/>
        <v>0</v>
      </c>
      <c r="E1956" s="2">
        <f t="shared" si="272"/>
        <v>0</v>
      </c>
      <c r="F1956" s="2">
        <f t="shared" si="276"/>
        <v>9.7860208497889262E-3</v>
      </c>
      <c r="G1956" s="2">
        <f t="shared" si="276"/>
        <v>1.6968342782043535E-2</v>
      </c>
      <c r="H1956" s="2">
        <f t="shared" si="274"/>
        <v>0.57672225128224186</v>
      </c>
      <c r="I1956" s="2">
        <f t="shared" si="275"/>
        <v>36.577288790922594</v>
      </c>
    </row>
    <row r="1957" spans="1:9" ht="13.5" x14ac:dyDescent="0.25">
      <c r="A1957" s="3">
        <f>TITRES_STAT!B1960</f>
        <v>44858</v>
      </c>
      <c r="B1957" s="6">
        <f>TITRES_STAT!D1960</f>
        <v>5.2948000000000004</v>
      </c>
      <c r="C1957" s="2">
        <f t="shared" si="270"/>
        <v>0</v>
      </c>
      <c r="D1957" s="2">
        <f t="shared" si="271"/>
        <v>0</v>
      </c>
      <c r="E1957" s="2">
        <f t="shared" si="272"/>
        <v>0</v>
      </c>
      <c r="F1957" s="2">
        <f t="shared" si="276"/>
        <v>9.0870193605182871E-3</v>
      </c>
      <c r="G1957" s="2">
        <f t="shared" si="276"/>
        <v>1.5756318297611854E-2</v>
      </c>
      <c r="H1957" s="2">
        <f t="shared" si="274"/>
        <v>0.57672225128224175</v>
      </c>
      <c r="I1957" s="2">
        <f t="shared" si="275"/>
        <v>36.577288790922594</v>
      </c>
    </row>
    <row r="1958" spans="1:9" ht="13.5" x14ac:dyDescent="0.25">
      <c r="A1958" s="3">
        <f>TITRES_STAT!B1961</f>
        <v>44859</v>
      </c>
      <c r="B1958" s="6">
        <f>TITRES_STAT!D1961</f>
        <v>5.2948000000000004</v>
      </c>
      <c r="C1958" s="2">
        <f t="shared" si="270"/>
        <v>0</v>
      </c>
      <c r="D1958" s="2">
        <f t="shared" si="271"/>
        <v>0</v>
      </c>
      <c r="E1958" s="2">
        <f t="shared" si="272"/>
        <v>0</v>
      </c>
      <c r="F1958" s="2">
        <f t="shared" si="276"/>
        <v>8.4379465490526957E-3</v>
      </c>
      <c r="G1958" s="2">
        <f t="shared" si="276"/>
        <v>1.4630866990639578E-2</v>
      </c>
      <c r="H1958" s="2">
        <f t="shared" si="274"/>
        <v>0.57672225128224175</v>
      </c>
      <c r="I1958" s="2">
        <f t="shared" si="275"/>
        <v>36.577288790922594</v>
      </c>
    </row>
    <row r="1959" spans="1:9" ht="13.5" x14ac:dyDescent="0.25">
      <c r="A1959" s="3">
        <f>TITRES_STAT!B1962</f>
        <v>44860</v>
      </c>
      <c r="B1959" s="6">
        <f>TITRES_STAT!D1962</f>
        <v>5.2948000000000004</v>
      </c>
      <c r="C1959" s="2">
        <f t="shared" si="270"/>
        <v>0</v>
      </c>
      <c r="D1959" s="2">
        <f t="shared" si="271"/>
        <v>0</v>
      </c>
      <c r="E1959" s="2">
        <f t="shared" si="272"/>
        <v>0</v>
      </c>
      <c r="F1959" s="2">
        <f t="shared" si="276"/>
        <v>7.8352360812632173E-3</v>
      </c>
      <c r="G1959" s="2">
        <f t="shared" si="276"/>
        <v>1.3585805062736751E-2</v>
      </c>
      <c r="H1959" s="2">
        <f t="shared" si="274"/>
        <v>0.57672225128224175</v>
      </c>
      <c r="I1959" s="2">
        <f t="shared" si="275"/>
        <v>36.577288790922594</v>
      </c>
    </row>
    <row r="1960" spans="1:9" ht="13.5" x14ac:dyDescent="0.25">
      <c r="A1960" s="3">
        <f>TITRES_STAT!B1963</f>
        <v>44861</v>
      </c>
      <c r="B1960" s="6">
        <f>TITRES_STAT!D1963</f>
        <v>5.3278999999999996</v>
      </c>
      <c r="C1960" s="2">
        <f t="shared" si="270"/>
        <v>3.3099999999999241E-2</v>
      </c>
      <c r="D1960" s="2">
        <f t="shared" si="271"/>
        <v>3.3099999999999241E-2</v>
      </c>
      <c r="E1960" s="2">
        <f t="shared" si="272"/>
        <v>0</v>
      </c>
      <c r="F1960" s="2">
        <f t="shared" si="276"/>
        <v>9.6398620754586471E-3</v>
      </c>
      <c r="G1960" s="2">
        <f t="shared" si="276"/>
        <v>1.2615390415398412E-2</v>
      </c>
      <c r="H1960" s="2">
        <f t="shared" si="274"/>
        <v>0.76413505710391494</v>
      </c>
      <c r="I1960" s="2">
        <f t="shared" si="275"/>
        <v>43.314997569310485</v>
      </c>
    </row>
    <row r="1961" spans="1:9" ht="13.5" x14ac:dyDescent="0.25">
      <c r="A1961" s="3">
        <f>TITRES_STAT!B1964</f>
        <v>44862</v>
      </c>
      <c r="B1961" s="6">
        <f>TITRES_STAT!D1964</f>
        <v>5.3113999999999999</v>
      </c>
      <c r="C1961" s="2">
        <f t="shared" si="270"/>
        <v>-1.6499999999999737E-2</v>
      </c>
      <c r="D1961" s="2">
        <f t="shared" si="271"/>
        <v>0</v>
      </c>
      <c r="E1961" s="2">
        <f t="shared" si="272"/>
        <v>1.6499999999999737E-2</v>
      </c>
      <c r="F1961" s="2">
        <f t="shared" si="276"/>
        <v>8.9513004986401714E-3</v>
      </c>
      <c r="G1961" s="2">
        <f t="shared" si="276"/>
        <v>1.2892862528584221E-2</v>
      </c>
      <c r="H1961" s="2">
        <f t="shared" si="274"/>
        <v>0.69428340516271081</v>
      </c>
      <c r="I1961" s="2">
        <f t="shared" si="275"/>
        <v>40.977997131243534</v>
      </c>
    </row>
    <row r="1962" spans="1:9" ht="13.5" x14ac:dyDescent="0.25">
      <c r="A1962" s="3">
        <f>TITRES_STAT!B1965</f>
        <v>44865</v>
      </c>
      <c r="B1962" s="6">
        <f>TITRES_STAT!D1965</f>
        <v>5.3693</v>
      </c>
      <c r="C1962" s="2">
        <f t="shared" si="270"/>
        <v>5.7900000000000063E-2</v>
      </c>
      <c r="D1962" s="2">
        <f t="shared" si="271"/>
        <v>5.7900000000000063E-2</v>
      </c>
      <c r="E1962" s="2">
        <f t="shared" si="272"/>
        <v>0</v>
      </c>
      <c r="F1962" s="2">
        <f t="shared" si="276"/>
        <v>1.2447636177308735E-2</v>
      </c>
      <c r="G1962" s="2">
        <f t="shared" si="276"/>
        <v>1.1971943776542492E-2</v>
      </c>
      <c r="H1962" s="2">
        <f t="shared" si="274"/>
        <v>1.039733932070271</v>
      </c>
      <c r="I1962" s="2">
        <f t="shared" si="275"/>
        <v>50.973997918197647</v>
      </c>
    </row>
    <row r="1963" spans="1:9" ht="13.5" x14ac:dyDescent="0.25">
      <c r="A1963" s="3">
        <f>TITRES_STAT!B1966</f>
        <v>44866</v>
      </c>
      <c r="B1963" s="6">
        <f>TITRES_STAT!D1966</f>
        <v>5.3693</v>
      </c>
      <c r="C1963" s="2">
        <f t="shared" si="270"/>
        <v>0</v>
      </c>
      <c r="D1963" s="2">
        <f t="shared" si="271"/>
        <v>0</v>
      </c>
      <c r="E1963" s="2">
        <f t="shared" si="272"/>
        <v>0</v>
      </c>
      <c r="F1963" s="2">
        <f t="shared" si="276"/>
        <v>1.1558519307500969E-2</v>
      </c>
      <c r="G1963" s="2">
        <f t="shared" si="276"/>
        <v>1.1116804935360885E-2</v>
      </c>
      <c r="H1963" s="2">
        <f t="shared" si="274"/>
        <v>1.039733932070271</v>
      </c>
      <c r="I1963" s="2">
        <f t="shared" si="275"/>
        <v>50.973997918197647</v>
      </c>
    </row>
    <row r="1964" spans="1:9" ht="13.5" x14ac:dyDescent="0.25">
      <c r="A1964" s="3">
        <f>TITRES_STAT!B1967</f>
        <v>44867</v>
      </c>
      <c r="B1964" s="6">
        <f>TITRES_STAT!D1967</f>
        <v>5.3113999999999999</v>
      </c>
      <c r="C1964" s="2">
        <f t="shared" si="270"/>
        <v>-5.7900000000000063E-2</v>
      </c>
      <c r="D1964" s="2">
        <f t="shared" si="271"/>
        <v>0</v>
      </c>
      <c r="E1964" s="2">
        <f t="shared" si="272"/>
        <v>5.7900000000000063E-2</v>
      </c>
      <c r="F1964" s="2">
        <f t="shared" si="276"/>
        <v>1.0732910785536615E-2</v>
      </c>
      <c r="G1964" s="2">
        <f t="shared" si="276"/>
        <v>1.4458461725692253E-2</v>
      </c>
      <c r="H1964" s="2">
        <f t="shared" si="274"/>
        <v>0.74232729519659435</v>
      </c>
      <c r="I1964" s="2">
        <f t="shared" si="275"/>
        <v>42.605502263731353</v>
      </c>
    </row>
    <row r="1965" spans="1:9" ht="13.5" x14ac:dyDescent="0.25">
      <c r="A1965" s="3">
        <f>TITRES_STAT!B1968</f>
        <v>44868</v>
      </c>
      <c r="B1965" s="6">
        <f>TITRES_STAT!D1968</f>
        <v>5.3113999999999999</v>
      </c>
      <c r="C1965" s="2">
        <f t="shared" si="270"/>
        <v>0</v>
      </c>
      <c r="D1965" s="2">
        <f t="shared" si="271"/>
        <v>0</v>
      </c>
      <c r="E1965" s="2">
        <f t="shared" si="272"/>
        <v>0</v>
      </c>
      <c r="F1965" s="2">
        <f t="shared" ref="F1965:G1980" si="277">((F1964*13)+D1965)/14</f>
        <v>9.9662743008554298E-3</v>
      </c>
      <c r="G1965" s="2">
        <f t="shared" si="277"/>
        <v>1.3425714459571378E-2</v>
      </c>
      <c r="H1965" s="2">
        <f t="shared" si="274"/>
        <v>0.74232729519659457</v>
      </c>
      <c r="I1965" s="2">
        <f t="shared" si="275"/>
        <v>42.605502263731367</v>
      </c>
    </row>
    <row r="1966" spans="1:9" ht="13.5" x14ac:dyDescent="0.25">
      <c r="A1966" s="3">
        <f>TITRES_STAT!B1969</f>
        <v>44869</v>
      </c>
      <c r="B1966" s="6">
        <f>TITRES_STAT!D1969</f>
        <v>5.3113999999999999</v>
      </c>
      <c r="C1966" s="2">
        <f t="shared" si="270"/>
        <v>0</v>
      </c>
      <c r="D1966" s="2">
        <f t="shared" si="271"/>
        <v>0</v>
      </c>
      <c r="E1966" s="2">
        <f t="shared" si="272"/>
        <v>0</v>
      </c>
      <c r="F1966" s="2">
        <f t="shared" si="277"/>
        <v>9.2543975650800411E-3</v>
      </c>
      <c r="G1966" s="2">
        <f t="shared" si="277"/>
        <v>1.246673485531628E-2</v>
      </c>
      <c r="H1966" s="2">
        <f t="shared" si="274"/>
        <v>0.74232729519659446</v>
      </c>
      <c r="I1966" s="2">
        <f t="shared" si="275"/>
        <v>42.60550226373136</v>
      </c>
    </row>
    <row r="1967" spans="1:9" ht="13.5" x14ac:dyDescent="0.25">
      <c r="A1967" s="3">
        <f>TITRES_STAT!B1970</f>
        <v>44872</v>
      </c>
      <c r="B1967" s="6">
        <f>TITRES_STAT!D1970</f>
        <v>5.3113999999999999</v>
      </c>
      <c r="C1967" s="2">
        <f t="shared" si="270"/>
        <v>0</v>
      </c>
      <c r="D1967" s="2">
        <f t="shared" si="271"/>
        <v>0</v>
      </c>
      <c r="E1967" s="2">
        <f t="shared" si="272"/>
        <v>0</v>
      </c>
      <c r="F1967" s="2">
        <f t="shared" si="277"/>
        <v>8.5933691675743242E-3</v>
      </c>
      <c r="G1967" s="2">
        <f t="shared" si="277"/>
        <v>1.1576253794222261E-2</v>
      </c>
      <c r="H1967" s="2">
        <f t="shared" si="274"/>
        <v>0.74232729519659446</v>
      </c>
      <c r="I1967" s="2">
        <f t="shared" si="275"/>
        <v>42.60550226373136</v>
      </c>
    </row>
    <row r="1968" spans="1:9" ht="13.5" x14ac:dyDescent="0.25">
      <c r="A1968" s="3">
        <f>TITRES_STAT!B1971</f>
        <v>44873</v>
      </c>
      <c r="B1968" s="6">
        <f>TITRES_STAT!D1971</f>
        <v>5.2948000000000004</v>
      </c>
      <c r="C1968" s="2">
        <f t="shared" si="270"/>
        <v>-1.6599999999999504E-2</v>
      </c>
      <c r="D1968" s="2">
        <f t="shared" si="271"/>
        <v>0</v>
      </c>
      <c r="E1968" s="2">
        <f t="shared" si="272"/>
        <v>1.6599999999999504E-2</v>
      </c>
      <c r="F1968" s="2">
        <f t="shared" si="277"/>
        <v>7.9795570841761591E-3</v>
      </c>
      <c r="G1968" s="2">
        <f t="shared" si="277"/>
        <v>1.1935092808920635E-2</v>
      </c>
      <c r="H1968" s="2">
        <f t="shared" si="274"/>
        <v>0.66857939120607479</v>
      </c>
      <c r="I1968" s="2">
        <f t="shared" si="275"/>
        <v>40.068779150077802</v>
      </c>
    </row>
    <row r="1969" spans="1:9" ht="13.5" x14ac:dyDescent="0.25">
      <c r="A1969" s="3">
        <f>TITRES_STAT!B1972</f>
        <v>44874</v>
      </c>
      <c r="B1969" s="6">
        <f>TITRES_STAT!D1972</f>
        <v>5.1707000000000001</v>
      </c>
      <c r="C1969" s="2">
        <f t="shared" si="270"/>
        <v>-0.12410000000000032</v>
      </c>
      <c r="D1969" s="2">
        <f t="shared" si="271"/>
        <v>0</v>
      </c>
      <c r="E1969" s="2">
        <f t="shared" si="272"/>
        <v>0.12410000000000032</v>
      </c>
      <c r="F1969" s="2">
        <f t="shared" si="277"/>
        <v>7.4095887210207188E-3</v>
      </c>
      <c r="G1969" s="2">
        <f t="shared" si="277"/>
        <v>1.9946871893997759E-2</v>
      </c>
      <c r="H1969" s="2">
        <f t="shared" si="274"/>
        <v>0.37146620083574849</v>
      </c>
      <c r="I1969" s="2">
        <f t="shared" si="275"/>
        <v>27.085333973916619</v>
      </c>
    </row>
    <row r="1970" spans="1:9" ht="13.5" x14ac:dyDescent="0.25">
      <c r="A1970" s="3">
        <f>TITRES_STAT!B1973</f>
        <v>44875</v>
      </c>
      <c r="B1970" s="6">
        <f>TITRES_STAT!D1973</f>
        <v>5.3113999999999999</v>
      </c>
      <c r="C1970" s="2">
        <f t="shared" si="270"/>
        <v>0.14069999999999983</v>
      </c>
      <c r="D1970" s="2">
        <f t="shared" si="271"/>
        <v>0.14069999999999983</v>
      </c>
      <c r="E1970" s="2">
        <f t="shared" si="272"/>
        <v>0</v>
      </c>
      <c r="F1970" s="2">
        <f t="shared" si="277"/>
        <v>1.6930332383804942E-2</v>
      </c>
      <c r="G1970" s="2">
        <f t="shared" si="277"/>
        <v>1.8522095330140775E-2</v>
      </c>
      <c r="H1970" s="2">
        <f t="shared" si="274"/>
        <v>0.91406139975181011</v>
      </c>
      <c r="I1970" s="2">
        <f t="shared" si="275"/>
        <v>47.755072009201655</v>
      </c>
    </row>
    <row r="1971" spans="1:9" ht="13.5" x14ac:dyDescent="0.25">
      <c r="A1971" s="3">
        <f>TITRES_STAT!B1974</f>
        <v>44876</v>
      </c>
      <c r="B1971" s="6">
        <f>TITRES_STAT!D1974</f>
        <v>5.2948000000000004</v>
      </c>
      <c r="C1971" s="2">
        <f t="shared" si="270"/>
        <v>-1.6599999999999504E-2</v>
      </c>
      <c r="D1971" s="2">
        <f t="shared" si="271"/>
        <v>0</v>
      </c>
      <c r="E1971" s="2">
        <f t="shared" si="272"/>
        <v>1.6599999999999504E-2</v>
      </c>
      <c r="F1971" s="2">
        <f t="shared" si="277"/>
        <v>1.5721022927818875E-2</v>
      </c>
      <c r="G1971" s="2">
        <f t="shared" si="277"/>
        <v>1.8384802806559259E-2</v>
      </c>
      <c r="H1971" s="2">
        <f t="shared" si="274"/>
        <v>0.85510968451671343</v>
      </c>
      <c r="I1971" s="2">
        <f t="shared" si="275"/>
        <v>46.094831569998703</v>
      </c>
    </row>
    <row r="1972" spans="1:9" ht="13.5" x14ac:dyDescent="0.25">
      <c r="A1972" s="3">
        <f>TITRES_STAT!B1975</f>
        <v>44879</v>
      </c>
      <c r="B1972" s="6">
        <f>TITRES_STAT!D1975</f>
        <v>5.2948000000000004</v>
      </c>
      <c r="C1972" s="2">
        <f t="shared" si="270"/>
        <v>0</v>
      </c>
      <c r="D1972" s="2">
        <f t="shared" si="271"/>
        <v>0</v>
      </c>
      <c r="E1972" s="2">
        <f t="shared" si="272"/>
        <v>0</v>
      </c>
      <c r="F1972" s="2">
        <f t="shared" si="277"/>
        <v>1.4598092718688954E-2</v>
      </c>
      <c r="G1972" s="2">
        <f t="shared" si="277"/>
        <v>1.7071602606090742E-2</v>
      </c>
      <c r="H1972" s="2">
        <f t="shared" si="274"/>
        <v>0.85510968451671321</v>
      </c>
      <c r="I1972" s="2">
        <f t="shared" si="275"/>
        <v>46.094831569998703</v>
      </c>
    </row>
    <row r="1973" spans="1:9" ht="13.5" x14ac:dyDescent="0.25">
      <c r="A1973" s="3">
        <f>TITRES_STAT!B1976</f>
        <v>44880</v>
      </c>
      <c r="B1973" s="6">
        <f>TITRES_STAT!D1976</f>
        <v>5.1375999999999999</v>
      </c>
      <c r="C1973" s="2">
        <f t="shared" si="270"/>
        <v>-0.15720000000000045</v>
      </c>
      <c r="D1973" s="2">
        <f t="shared" si="271"/>
        <v>0</v>
      </c>
      <c r="E1973" s="2">
        <f t="shared" si="272"/>
        <v>0.15720000000000045</v>
      </c>
      <c r="F1973" s="2">
        <f t="shared" si="277"/>
        <v>1.3555371810211171E-2</v>
      </c>
      <c r="G1973" s="2">
        <f t="shared" si="277"/>
        <v>2.7080773848512867E-2</v>
      </c>
      <c r="H1973" s="2">
        <f t="shared" si="274"/>
        <v>0.5005533403897009</v>
      </c>
      <c r="I1973" s="2">
        <f t="shared" si="275"/>
        <v>33.35791717072216</v>
      </c>
    </row>
    <row r="1974" spans="1:9" ht="13.5" x14ac:dyDescent="0.25">
      <c r="A1974" s="3">
        <f>TITRES_STAT!B1977</f>
        <v>44881</v>
      </c>
      <c r="B1974" s="6">
        <f>TITRES_STAT!D1977</f>
        <v>5.1459000000000001</v>
      </c>
      <c r="C1974" s="2">
        <f t="shared" si="270"/>
        <v>8.3000000000001961E-3</v>
      </c>
      <c r="D1974" s="2">
        <f t="shared" si="271"/>
        <v>8.3000000000001961E-3</v>
      </c>
      <c r="E1974" s="2">
        <f t="shared" si="272"/>
        <v>0</v>
      </c>
      <c r="F1974" s="2">
        <f t="shared" si="277"/>
        <v>1.3179988109481816E-2</v>
      </c>
      <c r="G1974" s="2">
        <f t="shared" si="277"/>
        <v>2.5146432859333375E-2</v>
      </c>
      <c r="H1974" s="2">
        <f t="shared" si="274"/>
        <v>0.5241295329325375</v>
      </c>
      <c r="I1974" s="2">
        <f t="shared" si="275"/>
        <v>34.388778749275573</v>
      </c>
    </row>
    <row r="1975" spans="1:9" ht="13.5" x14ac:dyDescent="0.25">
      <c r="A1975" s="3">
        <f>TITRES_STAT!B1978</f>
        <v>44882</v>
      </c>
      <c r="B1975" s="6">
        <f>TITRES_STAT!D1978</f>
        <v>5.1292999999999997</v>
      </c>
      <c r="C1975" s="2">
        <f t="shared" si="270"/>
        <v>-1.6600000000000392E-2</v>
      </c>
      <c r="D1975" s="2">
        <f t="shared" si="271"/>
        <v>0</v>
      </c>
      <c r="E1975" s="2">
        <f t="shared" si="272"/>
        <v>1.6600000000000392E-2</v>
      </c>
      <c r="F1975" s="2">
        <f t="shared" si="277"/>
        <v>1.2238560387375972E-2</v>
      </c>
      <c r="G1975" s="2">
        <f t="shared" si="277"/>
        <v>2.4535973369381018E-2</v>
      </c>
      <c r="H1975" s="2">
        <f t="shared" si="274"/>
        <v>0.49880068759158103</v>
      </c>
      <c r="I1975" s="2">
        <f t="shared" si="275"/>
        <v>33.279987907738601</v>
      </c>
    </row>
    <row r="1976" spans="1:9" ht="13.5" x14ac:dyDescent="0.25">
      <c r="A1976" s="3">
        <f>TITRES_STAT!B1979</f>
        <v>44883</v>
      </c>
      <c r="B1976" s="6">
        <f>TITRES_STAT!D1979</f>
        <v>5.1623999999999999</v>
      </c>
      <c r="C1976" s="2">
        <f t="shared" si="270"/>
        <v>3.3100000000000129E-2</v>
      </c>
      <c r="D1976" s="2">
        <f t="shared" si="271"/>
        <v>3.3100000000000129E-2</v>
      </c>
      <c r="E1976" s="2">
        <f t="shared" si="272"/>
        <v>0</v>
      </c>
      <c r="F1976" s="2">
        <f t="shared" si="277"/>
        <v>1.3728663216849126E-2</v>
      </c>
      <c r="G1976" s="2">
        <f t="shared" si="277"/>
        <v>2.2783403842996659E-2</v>
      </c>
      <c r="H1976" s="2">
        <f t="shared" si="274"/>
        <v>0.60257296545569283</v>
      </c>
      <c r="I1976" s="2">
        <f t="shared" si="275"/>
        <v>37.600345097819044</v>
      </c>
    </row>
    <row r="1977" spans="1:9" ht="13.5" x14ac:dyDescent="0.25">
      <c r="A1977" s="3">
        <f>TITRES_STAT!B1980</f>
        <v>44886</v>
      </c>
      <c r="B1977" s="6">
        <f>TITRES_STAT!D1980</f>
        <v>5.3940999999999999</v>
      </c>
      <c r="C1977" s="2">
        <f t="shared" si="270"/>
        <v>0.23170000000000002</v>
      </c>
      <c r="D1977" s="2">
        <f t="shared" si="271"/>
        <v>0.23170000000000002</v>
      </c>
      <c r="E1977" s="2">
        <f t="shared" si="272"/>
        <v>0</v>
      </c>
      <c r="F1977" s="2">
        <f t="shared" si="277"/>
        <v>2.9298044415645621E-2</v>
      </c>
      <c r="G1977" s="2">
        <f t="shared" si="277"/>
        <v>2.1156017854211184E-2</v>
      </c>
      <c r="H1977" s="2">
        <f t="shared" si="274"/>
        <v>1.384856290892841</v>
      </c>
      <c r="I1977" s="2">
        <f t="shared" si="275"/>
        <v>58.068752242273661</v>
      </c>
    </row>
    <row r="1978" spans="1:9" ht="13.5" x14ac:dyDescent="0.25">
      <c r="A1978" s="3">
        <f>TITRES_STAT!B1981</f>
        <v>44887</v>
      </c>
      <c r="B1978" s="6">
        <f>TITRES_STAT!D1981</f>
        <v>5.3775000000000004</v>
      </c>
      <c r="C1978" s="2">
        <f t="shared" si="270"/>
        <v>-1.6599999999999504E-2</v>
      </c>
      <c r="D1978" s="2">
        <f t="shared" si="271"/>
        <v>0</v>
      </c>
      <c r="E1978" s="2">
        <f t="shared" si="272"/>
        <v>1.6599999999999504E-2</v>
      </c>
      <c r="F1978" s="2">
        <f t="shared" si="277"/>
        <v>2.7205326957385222E-2</v>
      </c>
      <c r="G1978" s="2">
        <f t="shared" si="277"/>
        <v>2.0830588007481776E-2</v>
      </c>
      <c r="H1978" s="2">
        <f t="shared" si="274"/>
        <v>1.3060277966043885</v>
      </c>
      <c r="I1978" s="2">
        <f t="shared" si="275"/>
        <v>56.635388286624568</v>
      </c>
    </row>
    <row r="1979" spans="1:9" ht="13.5" x14ac:dyDescent="0.25">
      <c r="A1979" s="3">
        <f>TITRES_STAT!B1982</f>
        <v>44888</v>
      </c>
      <c r="B1979" s="6">
        <f>TITRES_STAT!D1982</f>
        <v>5.3775000000000004</v>
      </c>
      <c r="C1979" s="2">
        <f t="shared" si="270"/>
        <v>0</v>
      </c>
      <c r="D1979" s="2">
        <f t="shared" si="271"/>
        <v>0</v>
      </c>
      <c r="E1979" s="2">
        <f t="shared" si="272"/>
        <v>0</v>
      </c>
      <c r="F1979" s="2">
        <f t="shared" si="277"/>
        <v>2.5262089317571991E-2</v>
      </c>
      <c r="G1979" s="2">
        <f t="shared" si="277"/>
        <v>1.934268886409022E-2</v>
      </c>
      <c r="H1979" s="2">
        <f t="shared" si="274"/>
        <v>1.3060277966043885</v>
      </c>
      <c r="I1979" s="2">
        <f t="shared" si="275"/>
        <v>56.635388286624568</v>
      </c>
    </row>
    <row r="1980" spans="1:9" ht="13.5" x14ac:dyDescent="0.25">
      <c r="A1980" s="3">
        <f>TITRES_STAT!B1983</f>
        <v>44889</v>
      </c>
      <c r="B1980" s="6">
        <f>TITRES_STAT!D1983</f>
        <v>5.3775000000000004</v>
      </c>
      <c r="C1980" s="2">
        <f t="shared" si="270"/>
        <v>0</v>
      </c>
      <c r="D1980" s="2">
        <f t="shared" si="271"/>
        <v>0</v>
      </c>
      <c r="E1980" s="2">
        <f t="shared" si="272"/>
        <v>0</v>
      </c>
      <c r="F1980" s="2">
        <f t="shared" si="277"/>
        <v>2.345765436631685E-2</v>
      </c>
      <c r="G1980" s="2">
        <f t="shared" si="277"/>
        <v>1.7961068230940919E-2</v>
      </c>
      <c r="H1980" s="2">
        <f t="shared" si="274"/>
        <v>1.3060277966043885</v>
      </c>
      <c r="I1980" s="2">
        <f t="shared" si="275"/>
        <v>56.635388286624568</v>
      </c>
    </row>
    <row r="1981" spans="1:9" ht="13.5" x14ac:dyDescent="0.25">
      <c r="A1981" s="3">
        <f>TITRES_STAT!B1984</f>
        <v>44890</v>
      </c>
      <c r="B1981" s="6">
        <f>TITRES_STAT!D1984</f>
        <v>5.3775000000000004</v>
      </c>
      <c r="C1981" s="2">
        <f t="shared" si="270"/>
        <v>0</v>
      </c>
      <c r="D1981" s="2">
        <f t="shared" si="271"/>
        <v>0</v>
      </c>
      <c r="E1981" s="2">
        <f t="shared" si="272"/>
        <v>0</v>
      </c>
      <c r="F1981" s="2">
        <f t="shared" ref="F1981:G1996" si="278">((F1980*13)+D1981)/14</f>
        <v>2.1782107625865649E-2</v>
      </c>
      <c r="G1981" s="2">
        <f t="shared" si="278"/>
        <v>1.6678134785873711E-2</v>
      </c>
      <c r="H1981" s="2">
        <f t="shared" si="274"/>
        <v>1.3060277966043887</v>
      </c>
      <c r="I1981" s="2">
        <f t="shared" si="275"/>
        <v>56.635388286624575</v>
      </c>
    </row>
    <row r="1982" spans="1:9" ht="13.5" x14ac:dyDescent="0.25">
      <c r="A1982" s="3">
        <f>TITRES_STAT!B1985</f>
        <v>44893</v>
      </c>
      <c r="B1982" s="6">
        <f>TITRES_STAT!D1985</f>
        <v>5.1790000000000003</v>
      </c>
      <c r="C1982" s="2">
        <f t="shared" si="270"/>
        <v>-0.19850000000000012</v>
      </c>
      <c r="D1982" s="2">
        <f t="shared" si="271"/>
        <v>0</v>
      </c>
      <c r="E1982" s="2">
        <f t="shared" si="272"/>
        <v>0.19850000000000012</v>
      </c>
      <c r="F1982" s="2">
        <f t="shared" si="278"/>
        <v>2.0226242795446676E-2</v>
      </c>
      <c r="G1982" s="2">
        <f t="shared" si="278"/>
        <v>2.9665410872597026E-2</v>
      </c>
      <c r="H1982" s="2">
        <f t="shared" si="274"/>
        <v>0.68181232622435584</v>
      </c>
      <c r="I1982" s="2">
        <f t="shared" si="275"/>
        <v>40.540333519555929</v>
      </c>
    </row>
    <row r="1983" spans="1:9" ht="13.5" x14ac:dyDescent="0.25">
      <c r="A1983" s="3">
        <f>TITRES_STAT!B1986</f>
        <v>44894</v>
      </c>
      <c r="B1983" s="6">
        <f>TITRES_STAT!D1986</f>
        <v>5.2948000000000004</v>
      </c>
      <c r="C1983" s="2">
        <f t="shared" si="270"/>
        <v>0.11580000000000013</v>
      </c>
      <c r="D1983" s="2">
        <f t="shared" si="271"/>
        <v>0.11580000000000013</v>
      </c>
      <c r="E1983" s="2">
        <f t="shared" si="272"/>
        <v>0</v>
      </c>
      <c r="F1983" s="2">
        <f t="shared" si="278"/>
        <v>2.7052939738629066E-2</v>
      </c>
      <c r="G1983" s="2">
        <f t="shared" si="278"/>
        <v>2.7546452953125806E-2</v>
      </c>
      <c r="H1983" s="2">
        <f t="shared" si="274"/>
        <v>0.98208432804991175</v>
      </c>
      <c r="I1983" s="2">
        <f t="shared" si="275"/>
        <v>49.548059795021061</v>
      </c>
    </row>
    <row r="1984" spans="1:9" ht="13.5" x14ac:dyDescent="0.25">
      <c r="A1984" s="3">
        <f>TITRES_STAT!B1987</f>
        <v>44895</v>
      </c>
      <c r="B1984" s="6">
        <f>TITRES_STAT!D1987</f>
        <v>5.4436999999999998</v>
      </c>
      <c r="C1984" s="2">
        <f t="shared" si="270"/>
        <v>0.14889999999999937</v>
      </c>
      <c r="D1984" s="2">
        <f t="shared" si="271"/>
        <v>0.14889999999999937</v>
      </c>
      <c r="E1984" s="2">
        <f t="shared" si="272"/>
        <v>0</v>
      </c>
      <c r="F1984" s="2">
        <f t="shared" si="278"/>
        <v>3.5756301185869803E-2</v>
      </c>
      <c r="G1984" s="2">
        <f t="shared" si="278"/>
        <v>2.5578849170759678E-2</v>
      </c>
      <c r="H1984" s="2">
        <f t="shared" si="274"/>
        <v>1.397885454000191</v>
      </c>
      <c r="I1984" s="2">
        <f t="shared" si="275"/>
        <v>58.296590092250483</v>
      </c>
    </row>
    <row r="1985" spans="1:9" ht="13.5" x14ac:dyDescent="0.25">
      <c r="A1985" s="3">
        <f>TITRES_STAT!B1988</f>
        <v>44896</v>
      </c>
      <c r="B1985" s="6">
        <f>TITRES_STAT!D1988</f>
        <v>5.4436999999999998</v>
      </c>
      <c r="C1985" s="2">
        <f t="shared" si="270"/>
        <v>0</v>
      </c>
      <c r="D1985" s="2">
        <f t="shared" si="271"/>
        <v>0</v>
      </c>
      <c r="E1985" s="2">
        <f t="shared" si="272"/>
        <v>0</v>
      </c>
      <c r="F1985" s="2">
        <f t="shared" si="278"/>
        <v>3.3202279672593385E-2</v>
      </c>
      <c r="G1985" s="2">
        <f t="shared" si="278"/>
        <v>2.3751788515705415E-2</v>
      </c>
      <c r="H1985" s="2">
        <f t="shared" si="274"/>
        <v>1.3978854540001908</v>
      </c>
      <c r="I1985" s="2">
        <f t="shared" si="275"/>
        <v>58.296590092250483</v>
      </c>
    </row>
    <row r="1986" spans="1:9" ht="13.5" x14ac:dyDescent="0.25">
      <c r="A1986" s="3">
        <f>TITRES_STAT!B1989</f>
        <v>44897</v>
      </c>
      <c r="B1986" s="6">
        <f>TITRES_STAT!D1989</f>
        <v>5.4436999999999998</v>
      </c>
      <c r="C1986" s="2">
        <f t="shared" si="270"/>
        <v>0</v>
      </c>
      <c r="D1986" s="2">
        <f t="shared" si="271"/>
        <v>0</v>
      </c>
      <c r="E1986" s="2">
        <f t="shared" si="272"/>
        <v>0</v>
      </c>
      <c r="F1986" s="2">
        <f t="shared" si="278"/>
        <v>3.0830688267408143E-2</v>
      </c>
      <c r="G1986" s="2">
        <f t="shared" si="278"/>
        <v>2.2055232193155028E-2</v>
      </c>
      <c r="H1986" s="2">
        <f t="shared" si="274"/>
        <v>1.397885454000191</v>
      </c>
      <c r="I1986" s="2">
        <f t="shared" si="275"/>
        <v>58.296590092250483</v>
      </c>
    </row>
    <row r="1987" spans="1:9" ht="13.5" x14ac:dyDescent="0.25">
      <c r="A1987" s="3">
        <f>TITRES_STAT!B1990</f>
        <v>44900</v>
      </c>
      <c r="B1987" s="6">
        <f>TITRES_STAT!D1990</f>
        <v>5.452</v>
      </c>
      <c r="C1987" s="2">
        <f t="shared" ref="C1987:C2050" si="279">B1987-B1986</f>
        <v>8.3000000000001961E-3</v>
      </c>
      <c r="D1987" s="2">
        <f t="shared" ref="D1987:D2050" si="280">IF(C1987&gt;0,C1987,0)</f>
        <v>8.3000000000001961E-3</v>
      </c>
      <c r="E1987" s="2">
        <f t="shared" ref="E1987:E2050" si="281">IF(C1987&lt;0,-C1987,0)</f>
        <v>0</v>
      </c>
      <c r="F1987" s="2">
        <f t="shared" si="278"/>
        <v>2.9221353391164717E-2</v>
      </c>
      <c r="G1987" s="2">
        <f t="shared" si="278"/>
        <v>2.0479858465072526E-2</v>
      </c>
      <c r="H1987" s="2">
        <f t="shared" si="274"/>
        <v>1.4268337567371578</v>
      </c>
      <c r="I1987" s="2">
        <f t="shared" si="275"/>
        <v>58.794046060061184</v>
      </c>
    </row>
    <row r="1988" spans="1:9" ht="13.5" x14ac:dyDescent="0.25">
      <c r="A1988" s="3">
        <f>TITRES_STAT!B1991</f>
        <v>44901</v>
      </c>
      <c r="B1988" s="6">
        <f>TITRES_STAT!D1991</f>
        <v>5.5182000000000002</v>
      </c>
      <c r="C1988" s="2">
        <f t="shared" si="279"/>
        <v>6.6200000000000259E-2</v>
      </c>
      <c r="D1988" s="2">
        <f t="shared" si="280"/>
        <v>6.6200000000000259E-2</v>
      </c>
      <c r="E1988" s="2">
        <f t="shared" si="281"/>
        <v>0</v>
      </c>
      <c r="F1988" s="2">
        <f t="shared" si="278"/>
        <v>3.1862685291795825E-2</v>
      </c>
      <c r="G1988" s="2">
        <f t="shared" si="278"/>
        <v>1.9017011431853057E-2</v>
      </c>
      <c r="H1988" s="2">
        <f t="shared" si="274"/>
        <v>1.6754833116641323</v>
      </c>
      <c r="I1988" s="2">
        <f t="shared" si="275"/>
        <v>62.62357549978487</v>
      </c>
    </row>
    <row r="1989" spans="1:9" ht="13.5" x14ac:dyDescent="0.25">
      <c r="A1989" s="3">
        <f>TITRES_STAT!B1992</f>
        <v>44902</v>
      </c>
      <c r="B1989" s="6">
        <f>TITRES_STAT!D1992</f>
        <v>5.7664</v>
      </c>
      <c r="C1989" s="2">
        <f t="shared" si="279"/>
        <v>0.24819999999999975</v>
      </c>
      <c r="D1989" s="2">
        <f t="shared" si="280"/>
        <v>0.24819999999999975</v>
      </c>
      <c r="E1989" s="2">
        <f t="shared" si="281"/>
        <v>0</v>
      </c>
      <c r="F1989" s="2">
        <f t="shared" si="278"/>
        <v>4.7315350628096109E-2</v>
      </c>
      <c r="G1989" s="2">
        <f t="shared" si="278"/>
        <v>1.7658653472434983E-2</v>
      </c>
      <c r="H1989" s="2">
        <f t="shared" si="274"/>
        <v>2.6794427277229826</v>
      </c>
      <c r="I1989" s="2">
        <f t="shared" si="275"/>
        <v>72.82197131469286</v>
      </c>
    </row>
    <row r="1990" spans="1:9" ht="13.5" x14ac:dyDescent="0.25">
      <c r="A1990" s="3">
        <f>TITRES_STAT!B1993</f>
        <v>44903</v>
      </c>
      <c r="B1990" s="6">
        <f>TITRES_STAT!D1993</f>
        <v>5.7664</v>
      </c>
      <c r="C1990" s="2">
        <f t="shared" si="279"/>
        <v>0</v>
      </c>
      <c r="D1990" s="2">
        <f t="shared" si="280"/>
        <v>0</v>
      </c>
      <c r="E1990" s="2">
        <f t="shared" si="281"/>
        <v>0</v>
      </c>
      <c r="F1990" s="2">
        <f t="shared" si="278"/>
        <v>4.3935682726089241E-2</v>
      </c>
      <c r="G1990" s="2">
        <f t="shared" si="278"/>
        <v>1.6397321081546769E-2</v>
      </c>
      <c r="H1990" s="2">
        <f t="shared" si="274"/>
        <v>2.6794427277229826</v>
      </c>
      <c r="I1990" s="2">
        <f t="shared" si="275"/>
        <v>72.82197131469286</v>
      </c>
    </row>
    <row r="1991" spans="1:9" ht="13.5" x14ac:dyDescent="0.25">
      <c r="A1991" s="3">
        <f>TITRES_STAT!B1994</f>
        <v>44904</v>
      </c>
      <c r="B1991" s="6">
        <f>TITRES_STAT!D1994</f>
        <v>5.7828999999999997</v>
      </c>
      <c r="C1991" s="2">
        <f t="shared" si="279"/>
        <v>1.6499999999999737E-2</v>
      </c>
      <c r="D1991" s="2">
        <f t="shared" si="280"/>
        <v>1.6499999999999737E-2</v>
      </c>
      <c r="E1991" s="2">
        <f t="shared" si="281"/>
        <v>0</v>
      </c>
      <c r="F1991" s="2">
        <f t="shared" si="278"/>
        <v>4.1975991102797136E-2</v>
      </c>
      <c r="G1991" s="2">
        <f t="shared" si="278"/>
        <v>1.5226083861436285E-2</v>
      </c>
      <c r="H1991" s="2">
        <f t="shared" si="274"/>
        <v>2.756847491764538</v>
      </c>
      <c r="I1991" s="2">
        <f t="shared" si="275"/>
        <v>73.381937856351101</v>
      </c>
    </row>
    <row r="1992" spans="1:9" ht="13.5" x14ac:dyDescent="0.25">
      <c r="A1992" s="3">
        <f>TITRES_STAT!B1995</f>
        <v>44907</v>
      </c>
      <c r="B1992" s="6">
        <f>TITRES_STAT!D1995</f>
        <v>5.8574000000000002</v>
      </c>
      <c r="C1992" s="2">
        <f t="shared" si="279"/>
        <v>7.4500000000000455E-2</v>
      </c>
      <c r="D1992" s="2">
        <f t="shared" si="280"/>
        <v>7.4500000000000455E-2</v>
      </c>
      <c r="E1992" s="2">
        <f t="shared" si="281"/>
        <v>0</v>
      </c>
      <c r="F1992" s="2">
        <f t="shared" si="278"/>
        <v>4.4299134595454516E-2</v>
      </c>
      <c r="G1992" s="2">
        <f t="shared" si="278"/>
        <v>1.4138506442762265E-2</v>
      </c>
      <c r="H1992" s="2">
        <f t="shared" si="274"/>
        <v>3.1332259015330419</v>
      </c>
      <c r="I1992" s="2">
        <f t="shared" si="275"/>
        <v>75.805822768383081</v>
      </c>
    </row>
    <row r="1993" spans="1:9" ht="13.5" x14ac:dyDescent="0.25">
      <c r="A1993" s="3">
        <f>TITRES_STAT!B1996</f>
        <v>44908</v>
      </c>
      <c r="B1993" s="6">
        <f>TITRES_STAT!D1996</f>
        <v>5.8491</v>
      </c>
      <c r="C1993" s="2">
        <f t="shared" si="279"/>
        <v>-8.3000000000001961E-3</v>
      </c>
      <c r="D1993" s="2">
        <f t="shared" si="280"/>
        <v>0</v>
      </c>
      <c r="E1993" s="2">
        <f t="shared" si="281"/>
        <v>8.3000000000001961E-3</v>
      </c>
      <c r="F1993" s="2">
        <f t="shared" si="278"/>
        <v>4.1134910695779195E-2</v>
      </c>
      <c r="G1993" s="2">
        <f t="shared" si="278"/>
        <v>1.3721470268279259E-2</v>
      </c>
      <c r="H1993" s="2">
        <f t="shared" si="274"/>
        <v>2.9978500766694967</v>
      </c>
      <c r="I1993" s="2">
        <f t="shared" si="275"/>
        <v>74.986555753159365</v>
      </c>
    </row>
    <row r="1994" spans="1:9" ht="13.5" x14ac:dyDescent="0.25">
      <c r="A1994" s="3">
        <f>TITRES_STAT!B1997</f>
        <v>44909</v>
      </c>
      <c r="B1994" s="6">
        <f>TITRES_STAT!D1997</f>
        <v>5.8491</v>
      </c>
      <c r="C1994" s="2">
        <f t="shared" si="279"/>
        <v>0</v>
      </c>
      <c r="D1994" s="2">
        <f t="shared" si="280"/>
        <v>0</v>
      </c>
      <c r="E1994" s="2">
        <f t="shared" si="281"/>
        <v>0</v>
      </c>
      <c r="F1994" s="2">
        <f t="shared" si="278"/>
        <v>3.8196702788937824E-2</v>
      </c>
      <c r="G1994" s="2">
        <f t="shared" si="278"/>
        <v>1.2741365249116454E-2</v>
      </c>
      <c r="H1994" s="2">
        <f t="shared" si="274"/>
        <v>2.9978500766694967</v>
      </c>
      <c r="I1994" s="2">
        <f t="shared" si="275"/>
        <v>74.986555753159365</v>
      </c>
    </row>
    <row r="1995" spans="1:9" ht="13.5" x14ac:dyDescent="0.25">
      <c r="A1995" s="3">
        <f>TITRES_STAT!B1998</f>
        <v>44910</v>
      </c>
      <c r="B1995" s="6">
        <f>TITRES_STAT!D1998</f>
        <v>5.8491</v>
      </c>
      <c r="C1995" s="2">
        <f t="shared" si="279"/>
        <v>0</v>
      </c>
      <c r="D1995" s="2">
        <f t="shared" si="280"/>
        <v>0</v>
      </c>
      <c r="E1995" s="2">
        <f t="shared" si="281"/>
        <v>0</v>
      </c>
      <c r="F1995" s="2">
        <f t="shared" si="278"/>
        <v>3.5468366875442262E-2</v>
      </c>
      <c r="G1995" s="2">
        <f t="shared" si="278"/>
        <v>1.1831267731322422E-2</v>
      </c>
      <c r="H1995" s="2">
        <f t="shared" si="274"/>
        <v>2.9978500766694962</v>
      </c>
      <c r="I1995" s="2">
        <f t="shared" si="275"/>
        <v>74.986555753159365</v>
      </c>
    </row>
    <row r="1996" spans="1:9" ht="13.5" x14ac:dyDescent="0.25">
      <c r="A1996" s="3">
        <f>TITRES_STAT!B1999</f>
        <v>44911</v>
      </c>
      <c r="B1996" s="6">
        <f>TITRES_STAT!D1999</f>
        <v>5.8491</v>
      </c>
      <c r="C1996" s="2">
        <f t="shared" si="279"/>
        <v>0</v>
      </c>
      <c r="D1996" s="2">
        <f t="shared" si="280"/>
        <v>0</v>
      </c>
      <c r="E1996" s="2">
        <f t="shared" si="281"/>
        <v>0</v>
      </c>
      <c r="F1996" s="2">
        <f t="shared" si="278"/>
        <v>3.2934912098624959E-2</v>
      </c>
      <c r="G1996" s="2">
        <f t="shared" si="278"/>
        <v>1.0986177179085106E-2</v>
      </c>
      <c r="H1996" s="2">
        <f t="shared" si="274"/>
        <v>2.9978500766694967</v>
      </c>
      <c r="I1996" s="2">
        <f t="shared" si="275"/>
        <v>74.986555753159365</v>
      </c>
    </row>
    <row r="1997" spans="1:9" ht="13.5" x14ac:dyDescent="0.25">
      <c r="A1997" s="3">
        <f>TITRES_STAT!B2000</f>
        <v>44914</v>
      </c>
      <c r="B1997" s="6">
        <f>TITRES_STAT!D2000</f>
        <v>5.8243</v>
      </c>
      <c r="C1997" s="2">
        <f t="shared" si="279"/>
        <v>-2.4799999999999933E-2</v>
      </c>
      <c r="D1997" s="2">
        <f t="shared" si="280"/>
        <v>0</v>
      </c>
      <c r="E1997" s="2">
        <f t="shared" si="281"/>
        <v>2.4799999999999933E-2</v>
      </c>
      <c r="F1997" s="2">
        <f t="shared" ref="F1997:G2012" si="282">((F1996*13)+D1997)/14</f>
        <v>3.0582418377294605E-2</v>
      </c>
      <c r="G1997" s="2">
        <f t="shared" si="282"/>
        <v>1.1972878809150451E-2</v>
      </c>
      <c r="H1997" s="2">
        <f t="shared" si="274"/>
        <v>2.5543078540076376</v>
      </c>
      <c r="I1997" s="2">
        <f t="shared" si="275"/>
        <v>71.865127021215784</v>
      </c>
    </row>
    <row r="1998" spans="1:9" ht="13.5" x14ac:dyDescent="0.25">
      <c r="A1998" s="3">
        <f>TITRES_STAT!B2001</f>
        <v>44915</v>
      </c>
      <c r="B1998" s="6">
        <f>TITRES_STAT!D2001</f>
        <v>5.8076999999999996</v>
      </c>
      <c r="C1998" s="2">
        <f t="shared" si="279"/>
        <v>-1.6600000000000392E-2</v>
      </c>
      <c r="D1998" s="2">
        <f t="shared" si="280"/>
        <v>0</v>
      </c>
      <c r="E1998" s="2">
        <f t="shared" si="281"/>
        <v>1.6600000000000392E-2</v>
      </c>
      <c r="F1998" s="2">
        <f t="shared" si="282"/>
        <v>2.8397959921773564E-2</v>
      </c>
      <c r="G1998" s="2">
        <f t="shared" si="282"/>
        <v>1.2303387465639732E-2</v>
      </c>
      <c r="H1998" s="2">
        <f t="shared" si="274"/>
        <v>2.3081415586627605</v>
      </c>
      <c r="I1998" s="2">
        <f t="shared" si="275"/>
        <v>69.771547490723862</v>
      </c>
    </row>
    <row r="1999" spans="1:9" ht="13.5" x14ac:dyDescent="0.25">
      <c r="A1999" s="3">
        <f>TITRES_STAT!B2002</f>
        <v>44916</v>
      </c>
      <c r="B1999" s="6">
        <f>TITRES_STAT!D2002</f>
        <v>5.8326000000000002</v>
      </c>
      <c r="C1999" s="2">
        <f t="shared" si="279"/>
        <v>2.4900000000000588E-2</v>
      </c>
      <c r="D1999" s="2">
        <f t="shared" si="280"/>
        <v>2.4900000000000588E-2</v>
      </c>
      <c r="E1999" s="2">
        <f t="shared" si="281"/>
        <v>0</v>
      </c>
      <c r="F1999" s="2">
        <f t="shared" si="282"/>
        <v>2.8148105641646926E-2</v>
      </c>
      <c r="G1999" s="2">
        <f t="shared" si="282"/>
        <v>1.1424574075236895E-2</v>
      </c>
      <c r="H1999" s="2">
        <f t="shared" si="274"/>
        <v>2.4638210104181288</v>
      </c>
      <c r="I1999" s="2">
        <f t="shared" si="275"/>
        <v>71.130147978423196</v>
      </c>
    </row>
    <row r="2000" spans="1:9" ht="13.5" x14ac:dyDescent="0.25">
      <c r="A2000" s="3">
        <f>TITRES_STAT!B2003</f>
        <v>44917</v>
      </c>
      <c r="B2000" s="6">
        <f>TITRES_STAT!D2003</f>
        <v>5.7911999999999999</v>
      </c>
      <c r="C2000" s="2">
        <f t="shared" si="279"/>
        <v>-4.1400000000000325E-2</v>
      </c>
      <c r="D2000" s="2">
        <f t="shared" si="280"/>
        <v>0</v>
      </c>
      <c r="E2000" s="2">
        <f t="shared" si="281"/>
        <v>4.1400000000000325E-2</v>
      </c>
      <c r="F2000" s="2">
        <f t="shared" si="282"/>
        <v>2.6137526667243578E-2</v>
      </c>
      <c r="G2000" s="2">
        <f t="shared" si="282"/>
        <v>1.3565675927005711E-2</v>
      </c>
      <c r="H2000" s="2">
        <f t="shared" si="274"/>
        <v>1.9267397222139593</v>
      </c>
      <c r="I2000" s="2">
        <f t="shared" si="275"/>
        <v>65.832287975251148</v>
      </c>
    </row>
    <row r="2001" spans="1:9" ht="13.5" x14ac:dyDescent="0.25">
      <c r="A2001" s="3">
        <f>TITRES_STAT!B2004</f>
        <v>44918</v>
      </c>
      <c r="B2001" s="6">
        <f>TITRES_STAT!D2004</f>
        <v>5.7828999999999997</v>
      </c>
      <c r="C2001" s="2">
        <f t="shared" si="279"/>
        <v>-8.3000000000001961E-3</v>
      </c>
      <c r="D2001" s="2">
        <f t="shared" si="280"/>
        <v>0</v>
      </c>
      <c r="E2001" s="2">
        <f t="shared" si="281"/>
        <v>8.3000000000001961E-3</v>
      </c>
      <c r="F2001" s="2">
        <f t="shared" si="282"/>
        <v>2.4270560476726179E-2</v>
      </c>
      <c r="G2001" s="2">
        <f t="shared" si="282"/>
        <v>1.3189556217933888E-2</v>
      </c>
      <c r="H2001" s="2">
        <f t="shared" ref="H2001:H2064" si="283">F2001/G2001</f>
        <v>1.8401347305169684</v>
      </c>
      <c r="I2001" s="2">
        <f t="shared" ref="I2001:I2064" si="284">IF(G2001=0,100,100-(100/(1+H2001)))</f>
        <v>64.790402749028118</v>
      </c>
    </row>
    <row r="2002" spans="1:9" ht="13.5" x14ac:dyDescent="0.25">
      <c r="A2002" s="3">
        <f>TITRES_STAT!B2005</f>
        <v>44921</v>
      </c>
      <c r="B2002" s="6">
        <f>TITRES_STAT!D2005</f>
        <v>5.8326000000000002</v>
      </c>
      <c r="C2002" s="2">
        <f t="shared" si="279"/>
        <v>4.9700000000000522E-2</v>
      </c>
      <c r="D2002" s="2">
        <f t="shared" si="280"/>
        <v>4.9700000000000522E-2</v>
      </c>
      <c r="E2002" s="2">
        <f t="shared" si="281"/>
        <v>0</v>
      </c>
      <c r="F2002" s="2">
        <f t="shared" si="282"/>
        <v>2.6086949014102918E-2</v>
      </c>
      <c r="G2002" s="2">
        <f t="shared" si="282"/>
        <v>1.224744505951004E-2</v>
      </c>
      <c r="H2002" s="2">
        <f t="shared" si="283"/>
        <v>2.1299911032339449</v>
      </c>
      <c r="I2002" s="2">
        <f t="shared" si="284"/>
        <v>68.051027398551142</v>
      </c>
    </row>
    <row r="2003" spans="1:9" ht="13.5" x14ac:dyDescent="0.25">
      <c r="A2003" s="3">
        <f>TITRES_STAT!B2006</f>
        <v>44922</v>
      </c>
      <c r="B2003" s="6">
        <f>TITRES_STAT!D2006</f>
        <v>5.8159999999999998</v>
      </c>
      <c r="C2003" s="2">
        <f t="shared" si="279"/>
        <v>-1.6600000000000392E-2</v>
      </c>
      <c r="D2003" s="2">
        <f t="shared" si="280"/>
        <v>0</v>
      </c>
      <c r="E2003" s="2">
        <f t="shared" si="281"/>
        <v>1.6600000000000392E-2</v>
      </c>
      <c r="F2003" s="2">
        <f t="shared" si="282"/>
        <v>2.422359551309557E-2</v>
      </c>
      <c r="G2003" s="2">
        <f t="shared" si="282"/>
        <v>1.2558341840973637E-2</v>
      </c>
      <c r="H2003" s="2">
        <f t="shared" si="283"/>
        <v>1.9288848655211903</v>
      </c>
      <c r="I2003" s="2">
        <f t="shared" si="284"/>
        <v>65.857312734549851</v>
      </c>
    </row>
    <row r="2004" spans="1:9" ht="13.5" x14ac:dyDescent="0.25">
      <c r="A2004" s="3">
        <f>TITRES_STAT!B2007</f>
        <v>44923</v>
      </c>
      <c r="B2004" s="6">
        <f>TITRES_STAT!D2007</f>
        <v>5.7911999999999999</v>
      </c>
      <c r="C2004" s="2">
        <f t="shared" si="279"/>
        <v>-2.4799999999999933E-2</v>
      </c>
      <c r="D2004" s="2">
        <f t="shared" si="280"/>
        <v>0</v>
      </c>
      <c r="E2004" s="2">
        <f t="shared" si="281"/>
        <v>2.4799999999999933E-2</v>
      </c>
      <c r="F2004" s="2">
        <f t="shared" si="282"/>
        <v>2.2493338690731602E-2</v>
      </c>
      <c r="G2004" s="2">
        <f t="shared" si="282"/>
        <v>1.3432745995189802E-2</v>
      </c>
      <c r="H2004" s="2">
        <f t="shared" si="283"/>
        <v>1.6745153000575126</v>
      </c>
      <c r="I2004" s="2">
        <f t="shared" si="284"/>
        <v>62.610047511094962</v>
      </c>
    </row>
    <row r="2005" spans="1:9" ht="13.5" x14ac:dyDescent="0.25">
      <c r="A2005" s="3">
        <f>TITRES_STAT!B2008</f>
        <v>44924</v>
      </c>
      <c r="B2005" s="6">
        <f>TITRES_STAT!D2008</f>
        <v>5.7828999999999997</v>
      </c>
      <c r="C2005" s="2">
        <f t="shared" si="279"/>
        <v>-8.3000000000001961E-3</v>
      </c>
      <c r="D2005" s="2">
        <f t="shared" si="280"/>
        <v>0</v>
      </c>
      <c r="E2005" s="2">
        <f t="shared" si="281"/>
        <v>8.3000000000001961E-3</v>
      </c>
      <c r="F2005" s="2">
        <f t="shared" si="282"/>
        <v>2.0886671641393632E-2</v>
      </c>
      <c r="G2005" s="2">
        <f t="shared" si="282"/>
        <v>1.3066121281247687E-2</v>
      </c>
      <c r="H2005" s="2">
        <f t="shared" si="283"/>
        <v>1.5985364892770351</v>
      </c>
      <c r="I2005" s="2">
        <f t="shared" si="284"/>
        <v>61.516799778392951</v>
      </c>
    </row>
    <row r="2006" spans="1:9" ht="13.5" x14ac:dyDescent="0.25">
      <c r="A2006" s="3">
        <f>TITRES_STAT!B2009</f>
        <v>44925</v>
      </c>
      <c r="B2006" s="6">
        <f>TITRES_STAT!D2009</f>
        <v>5.7828999999999997</v>
      </c>
      <c r="C2006" s="2">
        <f t="shared" si="279"/>
        <v>0</v>
      </c>
      <c r="D2006" s="2">
        <f t="shared" si="280"/>
        <v>0</v>
      </c>
      <c r="E2006" s="2">
        <f t="shared" si="281"/>
        <v>0</v>
      </c>
      <c r="F2006" s="2">
        <f t="shared" si="282"/>
        <v>1.939476652415123E-2</v>
      </c>
      <c r="G2006" s="2">
        <f t="shared" si="282"/>
        <v>1.2132826904015709E-2</v>
      </c>
      <c r="H2006" s="2">
        <f t="shared" si="283"/>
        <v>1.5985364892770351</v>
      </c>
      <c r="I2006" s="2">
        <f t="shared" si="284"/>
        <v>61.516799778392951</v>
      </c>
    </row>
    <row r="2007" spans="1:9" ht="13.5" x14ac:dyDescent="0.25">
      <c r="A2007" s="3">
        <f>TITRES_STAT!B2010</f>
        <v>44928</v>
      </c>
      <c r="B2007" s="6">
        <f>TITRES_STAT!D2010</f>
        <v>5.7828999999999997</v>
      </c>
      <c r="C2007" s="2">
        <f t="shared" si="279"/>
        <v>0</v>
      </c>
      <c r="D2007" s="2">
        <f t="shared" si="280"/>
        <v>0</v>
      </c>
      <c r="E2007" s="2">
        <f t="shared" si="281"/>
        <v>0</v>
      </c>
      <c r="F2007" s="2">
        <f t="shared" si="282"/>
        <v>1.8009426058140428E-2</v>
      </c>
      <c r="G2007" s="2">
        <f t="shared" si="282"/>
        <v>1.126619641087173E-2</v>
      </c>
      <c r="H2007" s="2">
        <f t="shared" si="283"/>
        <v>1.5985364892770351</v>
      </c>
      <c r="I2007" s="2">
        <f t="shared" si="284"/>
        <v>61.516799778392951</v>
      </c>
    </row>
    <row r="2008" spans="1:9" ht="13.5" x14ac:dyDescent="0.25">
      <c r="A2008" s="3">
        <f>TITRES_STAT!B2011</f>
        <v>44929</v>
      </c>
      <c r="B2008" s="6">
        <f>TITRES_STAT!D2011</f>
        <v>5.7828999999999997</v>
      </c>
      <c r="C2008" s="2">
        <f t="shared" si="279"/>
        <v>0</v>
      </c>
      <c r="D2008" s="2">
        <f t="shared" si="280"/>
        <v>0</v>
      </c>
      <c r="E2008" s="2">
        <f t="shared" si="281"/>
        <v>0</v>
      </c>
      <c r="F2008" s="2">
        <f t="shared" si="282"/>
        <v>1.6723038482558968E-2</v>
      </c>
      <c r="G2008" s="2">
        <f t="shared" si="282"/>
        <v>1.0461468095809463E-2</v>
      </c>
      <c r="H2008" s="2">
        <f t="shared" si="283"/>
        <v>1.5985364892770351</v>
      </c>
      <c r="I2008" s="2">
        <f t="shared" si="284"/>
        <v>61.516799778392951</v>
      </c>
    </row>
    <row r="2009" spans="1:9" ht="13.5" x14ac:dyDescent="0.25">
      <c r="A2009" s="3">
        <f>TITRES_STAT!B2012</f>
        <v>44930</v>
      </c>
      <c r="B2009" s="6">
        <f>TITRES_STAT!D2012</f>
        <v>5.7828999999999997</v>
      </c>
      <c r="C2009" s="2">
        <f t="shared" si="279"/>
        <v>0</v>
      </c>
      <c r="D2009" s="2">
        <f t="shared" si="280"/>
        <v>0</v>
      </c>
      <c r="E2009" s="2">
        <f t="shared" si="281"/>
        <v>0</v>
      </c>
      <c r="F2009" s="2">
        <f t="shared" si="282"/>
        <v>1.5528535733804754E-2</v>
      </c>
      <c r="G2009" s="2">
        <f t="shared" si="282"/>
        <v>9.7142203746802148E-3</v>
      </c>
      <c r="H2009" s="2">
        <f t="shared" si="283"/>
        <v>1.5985364892770351</v>
      </c>
      <c r="I2009" s="2">
        <f t="shared" si="284"/>
        <v>61.516799778392951</v>
      </c>
    </row>
    <row r="2010" spans="1:9" ht="13.5" x14ac:dyDescent="0.25">
      <c r="A2010" s="3">
        <f>TITRES_STAT!B2013</f>
        <v>44931</v>
      </c>
      <c r="B2010" s="6">
        <f>TITRES_STAT!D2013</f>
        <v>5.5347</v>
      </c>
      <c r="C2010" s="2">
        <f t="shared" si="279"/>
        <v>-0.24819999999999975</v>
      </c>
      <c r="D2010" s="2">
        <f t="shared" si="280"/>
        <v>0</v>
      </c>
      <c r="E2010" s="2">
        <f t="shared" si="281"/>
        <v>0.24819999999999975</v>
      </c>
      <c r="F2010" s="2">
        <f t="shared" si="282"/>
        <v>1.4419354609961558E-2</v>
      </c>
      <c r="G2010" s="2">
        <f t="shared" si="282"/>
        <v>2.6748918919345895E-2</v>
      </c>
      <c r="H2010" s="2">
        <f t="shared" si="283"/>
        <v>0.53906307964965638</v>
      </c>
      <c r="I2010" s="2">
        <f t="shared" si="284"/>
        <v>35.025405181726896</v>
      </c>
    </row>
    <row r="2011" spans="1:9" ht="13.5" x14ac:dyDescent="0.25">
      <c r="A2011" s="3">
        <f>TITRES_STAT!B2014</f>
        <v>44932</v>
      </c>
      <c r="B2011" s="6">
        <f>TITRES_STAT!D2014</f>
        <v>5.5347</v>
      </c>
      <c r="C2011" s="2">
        <f t="shared" si="279"/>
        <v>0</v>
      </c>
      <c r="D2011" s="2">
        <f t="shared" si="280"/>
        <v>0</v>
      </c>
      <c r="E2011" s="2">
        <f t="shared" si="281"/>
        <v>0</v>
      </c>
      <c r="F2011" s="2">
        <f t="shared" si="282"/>
        <v>1.3389400709250017E-2</v>
      </c>
      <c r="G2011" s="2">
        <f t="shared" si="282"/>
        <v>2.4838281853678333E-2</v>
      </c>
      <c r="H2011" s="2">
        <f t="shared" si="283"/>
        <v>0.53906307964965638</v>
      </c>
      <c r="I2011" s="2">
        <f t="shared" si="284"/>
        <v>35.025405181726896</v>
      </c>
    </row>
    <row r="2012" spans="1:9" ht="13.5" x14ac:dyDescent="0.25">
      <c r="A2012" s="3">
        <f>TITRES_STAT!B2015</f>
        <v>44935</v>
      </c>
      <c r="B2012" s="6">
        <f>TITRES_STAT!D2015</f>
        <v>5.5347</v>
      </c>
      <c r="C2012" s="2">
        <f t="shared" si="279"/>
        <v>0</v>
      </c>
      <c r="D2012" s="2">
        <f t="shared" si="280"/>
        <v>0</v>
      </c>
      <c r="E2012" s="2">
        <f t="shared" si="281"/>
        <v>0</v>
      </c>
      <c r="F2012" s="2">
        <f t="shared" si="282"/>
        <v>1.2433014944303588E-2</v>
      </c>
      <c r="G2012" s="2">
        <f t="shared" si="282"/>
        <v>2.306411886412988E-2</v>
      </c>
      <c r="H2012" s="2">
        <f t="shared" si="283"/>
        <v>0.53906307964965638</v>
      </c>
      <c r="I2012" s="2">
        <f t="shared" si="284"/>
        <v>35.025405181726896</v>
      </c>
    </row>
    <row r="2013" spans="1:9" ht="13.5" x14ac:dyDescent="0.25">
      <c r="A2013" s="3">
        <f>TITRES_STAT!B2016</f>
        <v>44936</v>
      </c>
      <c r="B2013" s="6">
        <f>TITRES_STAT!D2016</f>
        <v>5.4684999999999997</v>
      </c>
      <c r="C2013" s="2">
        <f t="shared" si="279"/>
        <v>-6.6200000000000259E-2</v>
      </c>
      <c r="D2013" s="2">
        <f t="shared" si="280"/>
        <v>0</v>
      </c>
      <c r="E2013" s="2">
        <f t="shared" si="281"/>
        <v>6.6200000000000259E-2</v>
      </c>
      <c r="F2013" s="2">
        <f t="shared" ref="F2013:G2028" si="285">((F2012*13)+D2013)/14</f>
        <v>1.1544942448281902E-2</v>
      </c>
      <c r="G2013" s="2">
        <f t="shared" si="285"/>
        <v>2.6145253230977765E-2</v>
      </c>
      <c r="H2013" s="2">
        <f t="shared" si="283"/>
        <v>0.44156934898618883</v>
      </c>
      <c r="I2013" s="2">
        <f t="shared" si="284"/>
        <v>30.631155504015865</v>
      </c>
    </row>
    <row r="2014" spans="1:9" ht="13.5" x14ac:dyDescent="0.25">
      <c r="A2014" s="3">
        <f>TITRES_STAT!B2017</f>
        <v>44937</v>
      </c>
      <c r="B2014" s="6">
        <f>TITRES_STAT!D2017</f>
        <v>5.4684999999999997</v>
      </c>
      <c r="C2014" s="2">
        <f t="shared" si="279"/>
        <v>0</v>
      </c>
      <c r="D2014" s="2">
        <f t="shared" si="280"/>
        <v>0</v>
      </c>
      <c r="E2014" s="2">
        <f t="shared" si="281"/>
        <v>0</v>
      </c>
      <c r="F2014" s="2">
        <f t="shared" si="285"/>
        <v>1.0720303701976051E-2</v>
      </c>
      <c r="G2014" s="2">
        <f t="shared" si="285"/>
        <v>2.4277735143050781E-2</v>
      </c>
      <c r="H2014" s="2">
        <f t="shared" si="283"/>
        <v>0.44156934898618883</v>
      </c>
      <c r="I2014" s="2">
        <f t="shared" si="284"/>
        <v>30.631155504015865</v>
      </c>
    </row>
    <row r="2015" spans="1:9" ht="13.5" x14ac:dyDescent="0.25">
      <c r="A2015" s="3">
        <f>TITRES_STAT!B2018</f>
        <v>44938</v>
      </c>
      <c r="B2015" s="6">
        <f>TITRES_STAT!D2018</f>
        <v>5.4188999999999998</v>
      </c>
      <c r="C2015" s="2">
        <f t="shared" si="279"/>
        <v>-4.9599999999999866E-2</v>
      </c>
      <c r="D2015" s="2">
        <f t="shared" si="280"/>
        <v>0</v>
      </c>
      <c r="E2015" s="2">
        <f t="shared" si="281"/>
        <v>4.9599999999999866E-2</v>
      </c>
      <c r="F2015" s="2">
        <f t="shared" si="285"/>
        <v>9.9545677232634761E-3</v>
      </c>
      <c r="G2015" s="2">
        <f t="shared" si="285"/>
        <v>2.6086468347118575E-2</v>
      </c>
      <c r="H2015" s="2">
        <f t="shared" si="283"/>
        <v>0.38159890372293437</v>
      </c>
      <c r="I2015" s="2">
        <f t="shared" si="284"/>
        <v>27.62009311781128</v>
      </c>
    </row>
    <row r="2016" spans="1:9" ht="13.5" x14ac:dyDescent="0.25">
      <c r="A2016" s="3">
        <f>TITRES_STAT!B2019</f>
        <v>44939</v>
      </c>
      <c r="B2016" s="6">
        <f>TITRES_STAT!D2019</f>
        <v>5.4188999999999998</v>
      </c>
      <c r="C2016" s="2">
        <f t="shared" si="279"/>
        <v>0</v>
      </c>
      <c r="D2016" s="2">
        <f t="shared" si="280"/>
        <v>0</v>
      </c>
      <c r="E2016" s="2">
        <f t="shared" si="281"/>
        <v>0</v>
      </c>
      <c r="F2016" s="2">
        <f t="shared" si="285"/>
        <v>9.2435271716018001E-3</v>
      </c>
      <c r="G2016" s="2">
        <f t="shared" si="285"/>
        <v>2.4223149179467249E-2</v>
      </c>
      <c r="H2016" s="2">
        <f t="shared" si="283"/>
        <v>0.38159890372293437</v>
      </c>
      <c r="I2016" s="2">
        <f t="shared" si="284"/>
        <v>27.62009311781128</v>
      </c>
    </row>
    <row r="2017" spans="1:9" ht="13.5" x14ac:dyDescent="0.25">
      <c r="A2017" s="3">
        <f>TITRES_STAT!B2020</f>
        <v>44942</v>
      </c>
      <c r="B2017" s="6">
        <f>TITRES_STAT!D2020</f>
        <v>5.4188999999999998</v>
      </c>
      <c r="C2017" s="2">
        <f t="shared" si="279"/>
        <v>0</v>
      </c>
      <c r="D2017" s="2">
        <f t="shared" si="280"/>
        <v>0</v>
      </c>
      <c r="E2017" s="2">
        <f t="shared" si="281"/>
        <v>0</v>
      </c>
      <c r="F2017" s="2">
        <f t="shared" si="285"/>
        <v>8.5832752307730999E-3</v>
      </c>
      <c r="G2017" s="2">
        <f t="shared" si="285"/>
        <v>2.2492924238076729E-2</v>
      </c>
      <c r="H2017" s="2">
        <f t="shared" si="283"/>
        <v>0.38159890372293442</v>
      </c>
      <c r="I2017" s="2">
        <f t="shared" si="284"/>
        <v>27.62009311781128</v>
      </c>
    </row>
    <row r="2018" spans="1:9" ht="13.5" x14ac:dyDescent="0.25">
      <c r="A2018" s="3">
        <f>TITRES_STAT!B2021</f>
        <v>44943</v>
      </c>
      <c r="B2018" s="6">
        <f>TITRES_STAT!D2021</f>
        <v>5.3775000000000004</v>
      </c>
      <c r="C2018" s="2">
        <f t="shared" si="279"/>
        <v>-4.1399999999999437E-2</v>
      </c>
      <c r="D2018" s="2">
        <f t="shared" si="280"/>
        <v>0</v>
      </c>
      <c r="E2018" s="2">
        <f t="shared" si="281"/>
        <v>4.1399999999999437E-2</v>
      </c>
      <c r="F2018" s="2">
        <f t="shared" si="285"/>
        <v>7.9701841428607353E-3</v>
      </c>
      <c r="G2018" s="2">
        <f t="shared" si="285"/>
        <v>2.3843429649642638E-2</v>
      </c>
      <c r="H2018" s="2">
        <f t="shared" si="283"/>
        <v>0.33427171593916194</v>
      </c>
      <c r="I2018" s="2">
        <f t="shared" si="284"/>
        <v>25.052746898998464</v>
      </c>
    </row>
    <row r="2019" spans="1:9" ht="13.5" x14ac:dyDescent="0.25">
      <c r="A2019" s="3">
        <f>TITRES_STAT!B2022</f>
        <v>44944</v>
      </c>
      <c r="B2019" s="6">
        <f>TITRES_STAT!D2022</f>
        <v>5.3775000000000004</v>
      </c>
      <c r="C2019" s="2">
        <f t="shared" si="279"/>
        <v>0</v>
      </c>
      <c r="D2019" s="2">
        <f t="shared" si="280"/>
        <v>0</v>
      </c>
      <c r="E2019" s="2">
        <f t="shared" si="281"/>
        <v>0</v>
      </c>
      <c r="F2019" s="2">
        <f t="shared" si="285"/>
        <v>7.4008852755135402E-3</v>
      </c>
      <c r="G2019" s="2">
        <f t="shared" si="285"/>
        <v>2.214032753181102E-2</v>
      </c>
      <c r="H2019" s="2">
        <f t="shared" si="283"/>
        <v>0.33427171593916194</v>
      </c>
      <c r="I2019" s="2">
        <f t="shared" si="284"/>
        <v>25.052746898998464</v>
      </c>
    </row>
    <row r="2020" spans="1:9" ht="13.5" x14ac:dyDescent="0.25">
      <c r="A2020" s="3">
        <f>TITRES_STAT!B2023</f>
        <v>44945</v>
      </c>
      <c r="B2020" s="6">
        <f>TITRES_STAT!D2023</f>
        <v>5.3693</v>
      </c>
      <c r="C2020" s="2">
        <f t="shared" si="279"/>
        <v>-8.2000000000004292E-3</v>
      </c>
      <c r="D2020" s="2">
        <f t="shared" si="280"/>
        <v>0</v>
      </c>
      <c r="E2020" s="2">
        <f t="shared" si="281"/>
        <v>8.2000000000004292E-3</v>
      </c>
      <c r="F2020" s="2">
        <f t="shared" si="285"/>
        <v>6.8722506129768593E-3</v>
      </c>
      <c r="G2020" s="2">
        <f t="shared" si="285"/>
        <v>2.1144589850967406E-2</v>
      </c>
      <c r="H2020" s="2">
        <f t="shared" si="283"/>
        <v>0.32501224480655699</v>
      </c>
      <c r="I2020" s="2">
        <f t="shared" si="284"/>
        <v>24.528999341738654</v>
      </c>
    </row>
    <row r="2021" spans="1:9" ht="13.5" x14ac:dyDescent="0.25">
      <c r="A2021" s="3">
        <f>TITRES_STAT!B2024</f>
        <v>44946</v>
      </c>
      <c r="B2021" s="6">
        <f>TITRES_STAT!D2024</f>
        <v>5.3693</v>
      </c>
      <c r="C2021" s="2">
        <f t="shared" si="279"/>
        <v>0</v>
      </c>
      <c r="D2021" s="2">
        <f t="shared" si="280"/>
        <v>0</v>
      </c>
      <c r="E2021" s="2">
        <f t="shared" si="281"/>
        <v>0</v>
      </c>
      <c r="F2021" s="2">
        <f t="shared" si="285"/>
        <v>6.3813755691927978E-3</v>
      </c>
      <c r="G2021" s="2">
        <f t="shared" si="285"/>
        <v>1.9634262004469737E-2</v>
      </c>
      <c r="H2021" s="2">
        <f t="shared" si="283"/>
        <v>0.32501224480655694</v>
      </c>
      <c r="I2021" s="2">
        <f t="shared" si="284"/>
        <v>24.528999341738654</v>
      </c>
    </row>
    <row r="2022" spans="1:9" ht="13.5" x14ac:dyDescent="0.25">
      <c r="A2022" s="3">
        <f>TITRES_STAT!B2025</f>
        <v>44949</v>
      </c>
      <c r="B2022" s="6">
        <f>TITRES_STAT!D2025</f>
        <v>5.3693</v>
      </c>
      <c r="C2022" s="2">
        <f t="shared" si="279"/>
        <v>0</v>
      </c>
      <c r="D2022" s="2">
        <f t="shared" si="280"/>
        <v>0</v>
      </c>
      <c r="E2022" s="2">
        <f t="shared" si="281"/>
        <v>0</v>
      </c>
      <c r="F2022" s="2">
        <f t="shared" si="285"/>
        <v>5.9255630285361691E-3</v>
      </c>
      <c r="G2022" s="2">
        <f t="shared" si="285"/>
        <v>1.8231814718436185E-2</v>
      </c>
      <c r="H2022" s="2">
        <f t="shared" si="283"/>
        <v>0.32501224480655694</v>
      </c>
      <c r="I2022" s="2">
        <f t="shared" si="284"/>
        <v>24.528999341738654</v>
      </c>
    </row>
    <row r="2023" spans="1:9" ht="13.5" x14ac:dyDescent="0.25">
      <c r="A2023" s="3">
        <f>TITRES_STAT!B2026</f>
        <v>44950</v>
      </c>
      <c r="B2023" s="6">
        <f>TITRES_STAT!D2026</f>
        <v>5.3693</v>
      </c>
      <c r="C2023" s="2">
        <f t="shared" si="279"/>
        <v>0</v>
      </c>
      <c r="D2023" s="2">
        <f t="shared" si="280"/>
        <v>0</v>
      </c>
      <c r="E2023" s="2">
        <f t="shared" si="281"/>
        <v>0</v>
      </c>
      <c r="F2023" s="2">
        <f t="shared" si="285"/>
        <v>5.5023085264978714E-3</v>
      </c>
      <c r="G2023" s="2">
        <f t="shared" si="285"/>
        <v>1.6929542238547885E-2</v>
      </c>
      <c r="H2023" s="2">
        <f t="shared" si="283"/>
        <v>0.32501224480655694</v>
      </c>
      <c r="I2023" s="2">
        <f t="shared" si="284"/>
        <v>24.528999341738654</v>
      </c>
    </row>
    <row r="2024" spans="1:9" ht="13.5" x14ac:dyDescent="0.25">
      <c r="A2024" s="3">
        <f>TITRES_STAT!B2027</f>
        <v>44951</v>
      </c>
      <c r="B2024" s="6">
        <f>TITRES_STAT!D2027</f>
        <v>5.3693</v>
      </c>
      <c r="C2024" s="2">
        <f t="shared" si="279"/>
        <v>0</v>
      </c>
      <c r="D2024" s="2">
        <f t="shared" si="280"/>
        <v>0</v>
      </c>
      <c r="E2024" s="2">
        <f t="shared" si="281"/>
        <v>0</v>
      </c>
      <c r="F2024" s="2">
        <f t="shared" si="285"/>
        <v>5.1092864888908811E-3</v>
      </c>
      <c r="G2024" s="2">
        <f t="shared" si="285"/>
        <v>1.5720289221508751E-2</v>
      </c>
      <c r="H2024" s="2">
        <f t="shared" si="283"/>
        <v>0.32501224480655699</v>
      </c>
      <c r="I2024" s="2">
        <f t="shared" si="284"/>
        <v>24.528999341738654</v>
      </c>
    </row>
    <row r="2025" spans="1:9" ht="13.5" x14ac:dyDescent="0.25">
      <c r="A2025" s="3">
        <f>TITRES_STAT!B2028</f>
        <v>44952</v>
      </c>
      <c r="B2025" s="6">
        <f>TITRES_STAT!D2028</f>
        <v>5.3609999999999998</v>
      </c>
      <c r="C2025" s="2">
        <f t="shared" si="279"/>
        <v>-8.3000000000001961E-3</v>
      </c>
      <c r="D2025" s="2">
        <f t="shared" si="280"/>
        <v>0</v>
      </c>
      <c r="E2025" s="2">
        <f t="shared" si="281"/>
        <v>8.3000000000001961E-3</v>
      </c>
      <c r="F2025" s="2">
        <f t="shared" si="285"/>
        <v>4.7443374539701041E-3</v>
      </c>
      <c r="G2025" s="2">
        <f t="shared" si="285"/>
        <v>1.5190268562829568E-2</v>
      </c>
      <c r="H2025" s="2">
        <f t="shared" si="283"/>
        <v>0.31232742425498977</v>
      </c>
      <c r="I2025" s="2">
        <f t="shared" si="284"/>
        <v>23.799504489689269</v>
      </c>
    </row>
    <row r="2026" spans="1:9" ht="13.5" x14ac:dyDescent="0.25">
      <c r="A2026" s="3">
        <f>TITRES_STAT!B2029</f>
        <v>44953</v>
      </c>
      <c r="B2026" s="6">
        <f>TITRES_STAT!D2029</f>
        <v>5.3609999999999998</v>
      </c>
      <c r="C2026" s="2">
        <f t="shared" si="279"/>
        <v>0</v>
      </c>
      <c r="D2026" s="2">
        <f t="shared" si="280"/>
        <v>0</v>
      </c>
      <c r="E2026" s="2">
        <f t="shared" si="281"/>
        <v>0</v>
      </c>
      <c r="F2026" s="2">
        <f t="shared" si="285"/>
        <v>4.4054562072579542E-3</v>
      </c>
      <c r="G2026" s="2">
        <f t="shared" si="285"/>
        <v>1.4105249379770313E-2</v>
      </c>
      <c r="H2026" s="2">
        <f t="shared" si="283"/>
        <v>0.31232742425498977</v>
      </c>
      <c r="I2026" s="2">
        <f t="shared" si="284"/>
        <v>23.799504489689269</v>
      </c>
    </row>
    <row r="2027" spans="1:9" ht="13.5" x14ac:dyDescent="0.25">
      <c r="A2027" s="3">
        <f>TITRES_STAT!B2030</f>
        <v>44956</v>
      </c>
      <c r="B2027" s="6">
        <f>TITRES_STAT!D2030</f>
        <v>5.3693</v>
      </c>
      <c r="C2027" s="2">
        <f t="shared" si="279"/>
        <v>8.3000000000001961E-3</v>
      </c>
      <c r="D2027" s="2">
        <f t="shared" si="280"/>
        <v>8.3000000000001961E-3</v>
      </c>
      <c r="E2027" s="2">
        <f t="shared" si="281"/>
        <v>0</v>
      </c>
      <c r="F2027" s="2">
        <f t="shared" si="285"/>
        <v>4.6836379067395429E-3</v>
      </c>
      <c r="G2027" s="2">
        <f t="shared" si="285"/>
        <v>1.3097731566929576E-2</v>
      </c>
      <c r="H2027" s="2">
        <f t="shared" si="283"/>
        <v>0.35759153276321881</v>
      </c>
      <c r="I2027" s="2">
        <f t="shared" si="284"/>
        <v>26.340141650366888</v>
      </c>
    </row>
    <row r="2028" spans="1:9" ht="13.5" x14ac:dyDescent="0.25">
      <c r="A2028" s="3">
        <f>TITRES_STAT!B2031</f>
        <v>44957</v>
      </c>
      <c r="B2028" s="6">
        <f>TITRES_STAT!D2031</f>
        <v>5.3693</v>
      </c>
      <c r="C2028" s="2">
        <f t="shared" si="279"/>
        <v>0</v>
      </c>
      <c r="D2028" s="2">
        <f t="shared" si="280"/>
        <v>0</v>
      </c>
      <c r="E2028" s="2">
        <f t="shared" si="281"/>
        <v>0</v>
      </c>
      <c r="F2028" s="2">
        <f t="shared" si="285"/>
        <v>4.3490923419724327E-3</v>
      </c>
      <c r="G2028" s="2">
        <f t="shared" si="285"/>
        <v>1.216217931214889E-2</v>
      </c>
      <c r="H2028" s="2">
        <f t="shared" si="283"/>
        <v>0.35759153276321887</v>
      </c>
      <c r="I2028" s="2">
        <f t="shared" si="284"/>
        <v>26.340141650366888</v>
      </c>
    </row>
    <row r="2029" spans="1:9" ht="13.5" x14ac:dyDescent="0.25">
      <c r="A2029" s="3">
        <f>TITRES_STAT!B2032</f>
        <v>44958</v>
      </c>
      <c r="B2029" s="6">
        <f>TITRES_STAT!D2032</f>
        <v>5.6092000000000004</v>
      </c>
      <c r="C2029" s="2">
        <f t="shared" si="279"/>
        <v>0.23990000000000045</v>
      </c>
      <c r="D2029" s="2">
        <f t="shared" si="280"/>
        <v>0.23990000000000045</v>
      </c>
      <c r="E2029" s="2">
        <f t="shared" si="281"/>
        <v>0</v>
      </c>
      <c r="F2029" s="2">
        <f t="shared" ref="F2029:G2044" si="286">((F2028*13)+D2029)/14</f>
        <v>2.1174157174688717E-2</v>
      </c>
      <c r="G2029" s="2">
        <f t="shared" si="286"/>
        <v>1.1293452218423969E-2</v>
      </c>
      <c r="H2029" s="2">
        <f t="shared" si="283"/>
        <v>1.8749056324996456</v>
      </c>
      <c r="I2029" s="2">
        <f t="shared" si="284"/>
        <v>65.216249580667821</v>
      </c>
    </row>
    <row r="2030" spans="1:9" ht="13.5" x14ac:dyDescent="0.25">
      <c r="A2030" s="3">
        <f>TITRES_STAT!B2033</f>
        <v>44959</v>
      </c>
      <c r="B2030" s="6">
        <f>TITRES_STAT!D2033</f>
        <v>5.6753999999999998</v>
      </c>
      <c r="C2030" s="2">
        <f t="shared" si="279"/>
        <v>6.619999999999937E-2</v>
      </c>
      <c r="D2030" s="2">
        <f t="shared" si="280"/>
        <v>6.619999999999937E-2</v>
      </c>
      <c r="E2030" s="2">
        <f t="shared" si="281"/>
        <v>0</v>
      </c>
      <c r="F2030" s="2">
        <f t="shared" si="286"/>
        <v>2.439028880506805E-2</v>
      </c>
      <c r="G2030" s="2">
        <f t="shared" si="286"/>
        <v>1.0486777059965115E-2</v>
      </c>
      <c r="H2030" s="2">
        <f t="shared" si="283"/>
        <v>2.3258136094245514</v>
      </c>
      <c r="I2030" s="2">
        <f t="shared" si="284"/>
        <v>69.932169464751667</v>
      </c>
    </row>
    <row r="2031" spans="1:9" ht="13.5" x14ac:dyDescent="0.25">
      <c r="A2031" s="3">
        <f>TITRES_STAT!B2034</f>
        <v>44960</v>
      </c>
      <c r="B2031" s="6">
        <f>TITRES_STAT!D2034</f>
        <v>5.6753999999999998</v>
      </c>
      <c r="C2031" s="2">
        <f t="shared" si="279"/>
        <v>0</v>
      </c>
      <c r="D2031" s="2">
        <f t="shared" si="280"/>
        <v>0</v>
      </c>
      <c r="E2031" s="2">
        <f t="shared" si="281"/>
        <v>0</v>
      </c>
      <c r="F2031" s="2">
        <f t="shared" si="286"/>
        <v>2.2648125318991762E-2</v>
      </c>
      <c r="G2031" s="2">
        <f t="shared" si="286"/>
        <v>9.7377215556818924E-3</v>
      </c>
      <c r="H2031" s="2">
        <f t="shared" si="283"/>
        <v>2.3258136094245514</v>
      </c>
      <c r="I2031" s="2">
        <f t="shared" si="284"/>
        <v>69.932169464751667</v>
      </c>
    </row>
    <row r="2032" spans="1:9" ht="13.5" x14ac:dyDescent="0.25">
      <c r="A2032" s="3">
        <f>TITRES_STAT!B2035</f>
        <v>44963</v>
      </c>
      <c r="B2032" s="6">
        <f>TITRES_STAT!D2035</f>
        <v>5.6753999999999998</v>
      </c>
      <c r="C2032" s="2">
        <f t="shared" si="279"/>
        <v>0</v>
      </c>
      <c r="D2032" s="2">
        <f t="shared" si="280"/>
        <v>0</v>
      </c>
      <c r="E2032" s="2">
        <f t="shared" si="281"/>
        <v>0</v>
      </c>
      <c r="F2032" s="2">
        <f t="shared" si="286"/>
        <v>2.1030402081920922E-2</v>
      </c>
      <c r="G2032" s="2">
        <f t="shared" si="286"/>
        <v>9.0421700159903275E-3</v>
      </c>
      <c r="H2032" s="2">
        <f t="shared" si="283"/>
        <v>2.3258136094245518</v>
      </c>
      <c r="I2032" s="2">
        <f t="shared" si="284"/>
        <v>69.932169464751667</v>
      </c>
    </row>
    <row r="2033" spans="1:9" ht="13.5" x14ac:dyDescent="0.25">
      <c r="A2033" s="3">
        <f>TITRES_STAT!B2036</f>
        <v>44964</v>
      </c>
      <c r="B2033" s="6">
        <f>TITRES_STAT!D2036</f>
        <v>5.6753999999999998</v>
      </c>
      <c r="C2033" s="2">
        <f t="shared" si="279"/>
        <v>0</v>
      </c>
      <c r="D2033" s="2">
        <f t="shared" si="280"/>
        <v>0</v>
      </c>
      <c r="E2033" s="2">
        <f t="shared" si="281"/>
        <v>0</v>
      </c>
      <c r="F2033" s="2">
        <f t="shared" si="286"/>
        <v>1.9528230504640857E-2</v>
      </c>
      <c r="G2033" s="2">
        <f t="shared" si="286"/>
        <v>8.3963007291338754E-3</v>
      </c>
      <c r="H2033" s="2">
        <f t="shared" si="283"/>
        <v>2.3258136094245523</v>
      </c>
      <c r="I2033" s="2">
        <f t="shared" si="284"/>
        <v>69.932169464751667</v>
      </c>
    </row>
    <row r="2034" spans="1:9" ht="13.5" x14ac:dyDescent="0.25">
      <c r="A2034" s="3">
        <f>TITRES_STAT!B2037</f>
        <v>44965</v>
      </c>
      <c r="B2034" s="6">
        <f>TITRES_STAT!D2037</f>
        <v>5.6670999999999996</v>
      </c>
      <c r="C2034" s="2">
        <f t="shared" si="279"/>
        <v>-8.3000000000001961E-3</v>
      </c>
      <c r="D2034" s="2">
        <f t="shared" si="280"/>
        <v>0</v>
      </c>
      <c r="E2034" s="2">
        <f t="shared" si="281"/>
        <v>8.3000000000001961E-3</v>
      </c>
      <c r="F2034" s="2">
        <f t="shared" si="286"/>
        <v>1.8133356897166508E-2</v>
      </c>
      <c r="G2034" s="2">
        <f t="shared" si="286"/>
        <v>8.3894221056243275E-3</v>
      </c>
      <c r="H2034" s="2">
        <f t="shared" si="283"/>
        <v>2.1614548259539568</v>
      </c>
      <c r="I2034" s="2">
        <f t="shared" si="284"/>
        <v>68.368992914575216</v>
      </c>
    </row>
    <row r="2035" spans="1:9" ht="13.5" x14ac:dyDescent="0.25">
      <c r="A2035" s="3">
        <f>TITRES_STAT!B2038</f>
        <v>44966</v>
      </c>
      <c r="B2035" s="6">
        <f>TITRES_STAT!D2038</f>
        <v>5.4355000000000002</v>
      </c>
      <c r="C2035" s="2">
        <f t="shared" si="279"/>
        <v>-0.23159999999999936</v>
      </c>
      <c r="D2035" s="2">
        <f t="shared" si="280"/>
        <v>0</v>
      </c>
      <c r="E2035" s="2">
        <f t="shared" si="281"/>
        <v>0.23159999999999936</v>
      </c>
      <c r="F2035" s="2">
        <f t="shared" si="286"/>
        <v>1.6838117118797472E-2</v>
      </c>
      <c r="G2035" s="2">
        <f t="shared" si="286"/>
        <v>2.4333034812365401E-2</v>
      </c>
      <c r="H2035" s="2">
        <f t="shared" si="283"/>
        <v>0.69198590511368474</v>
      </c>
      <c r="I2035" s="2">
        <f t="shared" si="284"/>
        <v>40.897852814393872</v>
      </c>
    </row>
    <row r="2036" spans="1:9" ht="13.5" x14ac:dyDescent="0.25">
      <c r="A2036" s="3">
        <f>TITRES_STAT!B2039</f>
        <v>44967</v>
      </c>
      <c r="B2036" s="6">
        <f>TITRES_STAT!D2039</f>
        <v>5.3361999999999998</v>
      </c>
      <c r="C2036" s="2">
        <f t="shared" si="279"/>
        <v>-9.9300000000000388E-2</v>
      </c>
      <c r="D2036" s="2">
        <f t="shared" si="280"/>
        <v>0</v>
      </c>
      <c r="E2036" s="2">
        <f t="shared" si="281"/>
        <v>9.9300000000000388E-2</v>
      </c>
      <c r="F2036" s="2">
        <f t="shared" si="286"/>
        <v>1.5635394467454794E-2</v>
      </c>
      <c r="G2036" s="2">
        <f t="shared" si="286"/>
        <v>2.9687818040053611E-2</v>
      </c>
      <c r="H2036" s="2">
        <f t="shared" si="283"/>
        <v>0.52666027683005023</v>
      </c>
      <c r="I2036" s="2">
        <f t="shared" si="284"/>
        <v>34.497542434496623</v>
      </c>
    </row>
    <row r="2037" spans="1:9" ht="13.5" x14ac:dyDescent="0.25">
      <c r="A2037" s="3">
        <f>TITRES_STAT!B2040</f>
        <v>44970</v>
      </c>
      <c r="B2037" s="6">
        <f>TITRES_STAT!D2040</f>
        <v>5.5761000000000003</v>
      </c>
      <c r="C2037" s="2">
        <f t="shared" si="279"/>
        <v>0.23990000000000045</v>
      </c>
      <c r="D2037" s="2">
        <f t="shared" si="280"/>
        <v>0.23990000000000045</v>
      </c>
      <c r="E2037" s="2">
        <f t="shared" si="281"/>
        <v>0</v>
      </c>
      <c r="F2037" s="2">
        <f t="shared" si="286"/>
        <v>3.1654294862636621E-2</v>
      </c>
      <c r="G2037" s="2">
        <f t="shared" si="286"/>
        <v>2.7567259608621213E-2</v>
      </c>
      <c r="H2037" s="2">
        <f t="shared" si="283"/>
        <v>1.1482568565769684</v>
      </c>
      <c r="I2037" s="2">
        <f t="shared" si="284"/>
        <v>53.450631523020036</v>
      </c>
    </row>
    <row r="2038" spans="1:9" ht="13.5" x14ac:dyDescent="0.25">
      <c r="A2038" s="3">
        <f>TITRES_STAT!B2041</f>
        <v>44971</v>
      </c>
      <c r="B2038" s="6">
        <f>TITRES_STAT!D2041</f>
        <v>5.5761000000000003</v>
      </c>
      <c r="C2038" s="2">
        <f t="shared" si="279"/>
        <v>0</v>
      </c>
      <c r="D2038" s="2">
        <f t="shared" si="280"/>
        <v>0</v>
      </c>
      <c r="E2038" s="2">
        <f t="shared" si="281"/>
        <v>0</v>
      </c>
      <c r="F2038" s="2">
        <f t="shared" si="286"/>
        <v>2.939327380101972E-2</v>
      </c>
      <c r="G2038" s="2">
        <f t="shared" si="286"/>
        <v>2.559816963657684E-2</v>
      </c>
      <c r="H2038" s="2">
        <f t="shared" si="283"/>
        <v>1.1482568565769684</v>
      </c>
      <c r="I2038" s="2">
        <f t="shared" si="284"/>
        <v>53.450631523020036</v>
      </c>
    </row>
    <row r="2039" spans="1:9" ht="13.5" x14ac:dyDescent="0.25">
      <c r="A2039" s="3">
        <f>TITRES_STAT!B2042</f>
        <v>44972</v>
      </c>
      <c r="B2039" s="6">
        <f>TITRES_STAT!D2042</f>
        <v>5.5761000000000003</v>
      </c>
      <c r="C2039" s="2">
        <f t="shared" si="279"/>
        <v>0</v>
      </c>
      <c r="D2039" s="2">
        <f t="shared" si="280"/>
        <v>0</v>
      </c>
      <c r="E2039" s="2">
        <f t="shared" si="281"/>
        <v>0</v>
      </c>
      <c r="F2039" s="2">
        <f t="shared" si="286"/>
        <v>2.7293754243804029E-2</v>
      </c>
      <c r="G2039" s="2">
        <f t="shared" si="286"/>
        <v>2.3769728948249923E-2</v>
      </c>
      <c r="H2039" s="2">
        <f t="shared" si="283"/>
        <v>1.1482568565769684</v>
      </c>
      <c r="I2039" s="2">
        <f t="shared" si="284"/>
        <v>53.450631523020036</v>
      </c>
    </row>
    <row r="2040" spans="1:9" ht="13.5" x14ac:dyDescent="0.25">
      <c r="A2040" s="3">
        <f>TITRES_STAT!B2043</f>
        <v>44973</v>
      </c>
      <c r="B2040" s="6">
        <f>TITRES_STAT!D2043</f>
        <v>5.6588000000000003</v>
      </c>
      <c r="C2040" s="2">
        <f t="shared" si="279"/>
        <v>8.2699999999999996E-2</v>
      </c>
      <c r="D2040" s="2">
        <f t="shared" si="280"/>
        <v>8.2699999999999996E-2</v>
      </c>
      <c r="E2040" s="2">
        <f t="shared" si="281"/>
        <v>0</v>
      </c>
      <c r="F2040" s="2">
        <f t="shared" si="286"/>
        <v>3.1251343226389457E-2</v>
      </c>
      <c r="G2040" s="2">
        <f t="shared" si="286"/>
        <v>2.207189116623207E-2</v>
      </c>
      <c r="H2040" s="2">
        <f t="shared" si="283"/>
        <v>1.4158887877356467</v>
      </c>
      <c r="I2040" s="2">
        <f t="shared" si="284"/>
        <v>58.607366155406702</v>
      </c>
    </row>
    <row r="2041" spans="1:9" ht="13.5" x14ac:dyDescent="0.25">
      <c r="A2041" s="3">
        <f>TITRES_STAT!B2044</f>
        <v>44974</v>
      </c>
      <c r="B2041" s="6">
        <f>TITRES_STAT!D2044</f>
        <v>5.6588000000000003</v>
      </c>
      <c r="C2041" s="2">
        <f t="shared" si="279"/>
        <v>0</v>
      </c>
      <c r="D2041" s="2">
        <f t="shared" si="280"/>
        <v>0</v>
      </c>
      <c r="E2041" s="2">
        <f t="shared" si="281"/>
        <v>0</v>
      </c>
      <c r="F2041" s="2">
        <f t="shared" si="286"/>
        <v>2.9019104424504498E-2</v>
      </c>
      <c r="G2041" s="2">
        <f t="shared" si="286"/>
        <v>2.0495327511501207E-2</v>
      </c>
      <c r="H2041" s="2">
        <f t="shared" si="283"/>
        <v>1.415888787735647</v>
      </c>
      <c r="I2041" s="2">
        <f t="shared" si="284"/>
        <v>58.607366155406709</v>
      </c>
    </row>
    <row r="2042" spans="1:9" ht="13.5" x14ac:dyDescent="0.25">
      <c r="A2042" s="3">
        <f>TITRES_STAT!B2045</f>
        <v>44977</v>
      </c>
      <c r="B2042" s="6">
        <f>TITRES_STAT!D2045</f>
        <v>5.4105999999999996</v>
      </c>
      <c r="C2042" s="2">
        <f t="shared" si="279"/>
        <v>-0.24820000000000064</v>
      </c>
      <c r="D2042" s="2">
        <f t="shared" si="280"/>
        <v>0</v>
      </c>
      <c r="E2042" s="2">
        <f t="shared" si="281"/>
        <v>0.24820000000000064</v>
      </c>
      <c r="F2042" s="2">
        <f t="shared" si="286"/>
        <v>2.6946311251325603E-2</v>
      </c>
      <c r="G2042" s="2">
        <f t="shared" si="286"/>
        <v>3.675994697496545E-2</v>
      </c>
      <c r="H2042" s="2">
        <f t="shared" si="283"/>
        <v>0.73303455170043619</v>
      </c>
      <c r="I2042" s="2">
        <f t="shared" si="284"/>
        <v>42.297745938255531</v>
      </c>
    </row>
    <row r="2043" spans="1:9" ht="13.5" x14ac:dyDescent="0.25">
      <c r="A2043" s="3">
        <f>TITRES_STAT!B2046</f>
        <v>44978</v>
      </c>
      <c r="B2043" s="6">
        <f>TITRES_STAT!D2046</f>
        <v>5.3444000000000003</v>
      </c>
      <c r="C2043" s="2">
        <f t="shared" si="279"/>
        <v>-6.619999999999937E-2</v>
      </c>
      <c r="D2043" s="2">
        <f t="shared" si="280"/>
        <v>0</v>
      </c>
      <c r="E2043" s="2">
        <f t="shared" si="281"/>
        <v>6.619999999999937E-2</v>
      </c>
      <c r="F2043" s="2">
        <f t="shared" si="286"/>
        <v>2.5021574733373773E-2</v>
      </c>
      <c r="G2043" s="2">
        <f t="shared" si="286"/>
        <v>3.8862807905325022E-2</v>
      </c>
      <c r="H2043" s="2">
        <f t="shared" si="283"/>
        <v>0.64384371799201079</v>
      </c>
      <c r="I2043" s="2">
        <f t="shared" si="284"/>
        <v>39.166966478935066</v>
      </c>
    </row>
    <row r="2044" spans="1:9" ht="13.5" x14ac:dyDescent="0.25">
      <c r="A2044" s="3">
        <f>TITRES_STAT!B2047</f>
        <v>44979</v>
      </c>
      <c r="B2044" s="6">
        <f>TITRES_STAT!D2047</f>
        <v>5.4603000000000002</v>
      </c>
      <c r="C2044" s="2">
        <f t="shared" si="279"/>
        <v>0.11589999999999989</v>
      </c>
      <c r="D2044" s="2">
        <f t="shared" si="280"/>
        <v>0.11589999999999989</v>
      </c>
      <c r="E2044" s="2">
        <f t="shared" si="281"/>
        <v>0</v>
      </c>
      <c r="F2044" s="2">
        <f t="shared" si="286"/>
        <v>3.1512890823847069E-2</v>
      </c>
      <c r="G2044" s="2">
        <f t="shared" si="286"/>
        <v>3.6086893054944662E-2</v>
      </c>
      <c r="H2044" s="2">
        <f t="shared" si="283"/>
        <v>0.87325031766704397</v>
      </c>
      <c r="I2044" s="2">
        <f t="shared" si="284"/>
        <v>46.616851438978777</v>
      </c>
    </row>
    <row r="2045" spans="1:9" ht="13.5" x14ac:dyDescent="0.25">
      <c r="A2045" s="3">
        <f>TITRES_STAT!B2048</f>
        <v>44980</v>
      </c>
      <c r="B2045" s="6">
        <f>TITRES_STAT!D2048</f>
        <v>5.4603000000000002</v>
      </c>
      <c r="C2045" s="2">
        <f t="shared" si="279"/>
        <v>0</v>
      </c>
      <c r="D2045" s="2">
        <f t="shared" si="280"/>
        <v>0</v>
      </c>
      <c r="E2045" s="2">
        <f t="shared" si="281"/>
        <v>0</v>
      </c>
      <c r="F2045" s="2">
        <f t="shared" ref="F2045:G2060" si="287">((F2044*13)+D2045)/14</f>
        <v>2.9261970050715135E-2</v>
      </c>
      <c r="G2045" s="2">
        <f t="shared" si="287"/>
        <v>3.3509257836734328E-2</v>
      </c>
      <c r="H2045" s="2">
        <f t="shared" si="283"/>
        <v>0.87325031766704397</v>
      </c>
      <c r="I2045" s="2">
        <f t="shared" si="284"/>
        <v>46.616851438978777</v>
      </c>
    </row>
    <row r="2046" spans="1:9" ht="13.5" x14ac:dyDescent="0.25">
      <c r="A2046" s="3">
        <f>TITRES_STAT!B2049</f>
        <v>44981</v>
      </c>
      <c r="B2046" s="6">
        <f>TITRES_STAT!D2049</f>
        <v>5.4603000000000002</v>
      </c>
      <c r="C2046" s="2">
        <f t="shared" si="279"/>
        <v>0</v>
      </c>
      <c r="D2046" s="2">
        <f t="shared" si="280"/>
        <v>0</v>
      </c>
      <c r="E2046" s="2">
        <f t="shared" si="281"/>
        <v>0</v>
      </c>
      <c r="F2046" s="2">
        <f t="shared" si="287"/>
        <v>2.7171829332806909E-2</v>
      </c>
      <c r="G2046" s="2">
        <f t="shared" si="287"/>
        <v>3.1115739419824734E-2</v>
      </c>
      <c r="H2046" s="2">
        <f t="shared" si="283"/>
        <v>0.87325031766704386</v>
      </c>
      <c r="I2046" s="2">
        <f t="shared" si="284"/>
        <v>46.616851438978777</v>
      </c>
    </row>
    <row r="2047" spans="1:9" ht="13.5" x14ac:dyDescent="0.25">
      <c r="A2047" s="3">
        <f>TITRES_STAT!B2050</f>
        <v>44984</v>
      </c>
      <c r="B2047" s="6">
        <f>TITRES_STAT!D2050</f>
        <v>5.4603000000000002</v>
      </c>
      <c r="C2047" s="2">
        <f t="shared" si="279"/>
        <v>0</v>
      </c>
      <c r="D2047" s="2">
        <f t="shared" si="280"/>
        <v>0</v>
      </c>
      <c r="E2047" s="2">
        <f t="shared" si="281"/>
        <v>0</v>
      </c>
      <c r="F2047" s="2">
        <f t="shared" si="287"/>
        <v>2.5230984380463558E-2</v>
      </c>
      <c r="G2047" s="2">
        <f t="shared" si="287"/>
        <v>2.8893186604122965E-2</v>
      </c>
      <c r="H2047" s="2">
        <f t="shared" si="283"/>
        <v>0.87325031766704397</v>
      </c>
      <c r="I2047" s="2">
        <f t="shared" si="284"/>
        <v>46.616851438978777</v>
      </c>
    </row>
    <row r="2048" spans="1:9" ht="13.5" x14ac:dyDescent="0.25">
      <c r="A2048" s="3">
        <f>TITRES_STAT!B2051</f>
        <v>44985</v>
      </c>
      <c r="B2048" s="6">
        <f>TITRES_STAT!D2051</f>
        <v>5.4603000000000002</v>
      </c>
      <c r="C2048" s="2">
        <f t="shared" si="279"/>
        <v>0</v>
      </c>
      <c r="D2048" s="2">
        <f t="shared" si="280"/>
        <v>0</v>
      </c>
      <c r="E2048" s="2">
        <f t="shared" si="281"/>
        <v>0</v>
      </c>
      <c r="F2048" s="2">
        <f t="shared" si="287"/>
        <v>2.3428771210430445E-2</v>
      </c>
      <c r="G2048" s="2">
        <f t="shared" si="287"/>
        <v>2.6829387560971325E-2</v>
      </c>
      <c r="H2048" s="2">
        <f t="shared" si="283"/>
        <v>0.87325031766704386</v>
      </c>
      <c r="I2048" s="2">
        <f t="shared" si="284"/>
        <v>46.616851438978777</v>
      </c>
    </row>
    <row r="2049" spans="1:9" ht="13.5" x14ac:dyDescent="0.25">
      <c r="A2049" s="3">
        <f>TITRES_STAT!B2052</f>
        <v>44986</v>
      </c>
      <c r="B2049" s="6">
        <f>TITRES_STAT!D2052</f>
        <v>5.4603000000000002</v>
      </c>
      <c r="C2049" s="2">
        <f t="shared" si="279"/>
        <v>0</v>
      </c>
      <c r="D2049" s="2">
        <f t="shared" si="280"/>
        <v>0</v>
      </c>
      <c r="E2049" s="2">
        <f t="shared" si="281"/>
        <v>0</v>
      </c>
      <c r="F2049" s="2">
        <f t="shared" si="287"/>
        <v>2.1755287552542555E-2</v>
      </c>
      <c r="G2049" s="2">
        <f t="shared" si="287"/>
        <v>2.4913002735187657E-2</v>
      </c>
      <c r="H2049" s="2">
        <f t="shared" si="283"/>
        <v>0.87325031766704386</v>
      </c>
      <c r="I2049" s="2">
        <f t="shared" si="284"/>
        <v>46.616851438978777</v>
      </c>
    </row>
    <row r="2050" spans="1:9" ht="13.5" x14ac:dyDescent="0.25">
      <c r="A2050" s="3">
        <f>TITRES_STAT!B2053</f>
        <v>44987</v>
      </c>
      <c r="B2050" s="6">
        <f>TITRES_STAT!D2053</f>
        <v>5.3444000000000003</v>
      </c>
      <c r="C2050" s="2">
        <f t="shared" si="279"/>
        <v>-0.11589999999999989</v>
      </c>
      <c r="D2050" s="2">
        <f t="shared" si="280"/>
        <v>0</v>
      </c>
      <c r="E2050" s="2">
        <f t="shared" si="281"/>
        <v>0.11589999999999989</v>
      </c>
      <c r="F2050" s="2">
        <f t="shared" si="287"/>
        <v>2.0201338441646656E-2</v>
      </c>
      <c r="G2050" s="2">
        <f t="shared" si="287"/>
        <v>3.1412073968388535E-2</v>
      </c>
      <c r="H2050" s="2">
        <f t="shared" si="283"/>
        <v>0.64310743894135181</v>
      </c>
      <c r="I2050" s="2">
        <f t="shared" si="284"/>
        <v>39.139707100084919</v>
      </c>
    </row>
    <row r="2051" spans="1:9" ht="13.5" x14ac:dyDescent="0.25">
      <c r="A2051" s="3">
        <f>TITRES_STAT!B2054</f>
        <v>44988</v>
      </c>
      <c r="B2051" s="6">
        <f>TITRES_STAT!D2054</f>
        <v>5.3361999999999998</v>
      </c>
      <c r="C2051" s="2">
        <f t="shared" ref="C2051:C2114" si="288">B2051-B2050</f>
        <v>-8.2000000000004292E-3</v>
      </c>
      <c r="D2051" s="2">
        <f t="shared" ref="D2051:D2114" si="289">IF(C2051&gt;0,C2051,0)</f>
        <v>0</v>
      </c>
      <c r="E2051" s="2">
        <f t="shared" ref="E2051:E2114" si="290">IF(C2051&lt;0,-C2051,0)</f>
        <v>8.2000000000004292E-3</v>
      </c>
      <c r="F2051" s="2">
        <f t="shared" si="287"/>
        <v>1.8758385695814752E-2</v>
      </c>
      <c r="G2051" s="2">
        <f t="shared" si="287"/>
        <v>2.9754068684932241E-2</v>
      </c>
      <c r="H2051" s="2">
        <f t="shared" si="283"/>
        <v>0.63044775134616082</v>
      </c>
      <c r="I2051" s="2">
        <f t="shared" si="284"/>
        <v>38.667154517870244</v>
      </c>
    </row>
    <row r="2052" spans="1:9" ht="13.5" x14ac:dyDescent="0.25">
      <c r="A2052" s="3">
        <f>TITRES_STAT!B2055</f>
        <v>44991</v>
      </c>
      <c r="B2052" s="6">
        <f>TITRES_STAT!D2055</f>
        <v>5.452</v>
      </c>
      <c r="C2052" s="2">
        <f t="shared" si="288"/>
        <v>0.11580000000000013</v>
      </c>
      <c r="D2052" s="2">
        <f t="shared" si="289"/>
        <v>0.11580000000000013</v>
      </c>
      <c r="E2052" s="2">
        <f t="shared" si="290"/>
        <v>0</v>
      </c>
      <c r="F2052" s="2">
        <f t="shared" si="287"/>
        <v>2.5689929574685133E-2</v>
      </c>
      <c r="G2052" s="2">
        <f t="shared" si="287"/>
        <v>2.7628778064579938E-2</v>
      </c>
      <c r="H2052" s="2">
        <f t="shared" si="283"/>
        <v>0.9298250365845746</v>
      </c>
      <c r="I2052" s="2">
        <f t="shared" si="284"/>
        <v>48.181830941015726</v>
      </c>
    </row>
    <row r="2053" spans="1:9" ht="13.5" x14ac:dyDescent="0.25">
      <c r="A2053" s="3">
        <f>TITRES_STAT!B2056</f>
        <v>44992</v>
      </c>
      <c r="B2053" s="6">
        <f>TITRES_STAT!D2056</f>
        <v>5.2286000000000001</v>
      </c>
      <c r="C2053" s="2">
        <f t="shared" si="288"/>
        <v>-0.22339999999999982</v>
      </c>
      <c r="D2053" s="2">
        <f t="shared" si="289"/>
        <v>0</v>
      </c>
      <c r="E2053" s="2">
        <f t="shared" si="290"/>
        <v>0.22339999999999982</v>
      </c>
      <c r="F2053" s="2">
        <f t="shared" si="287"/>
        <v>2.3854934605064767E-2</v>
      </c>
      <c r="G2053" s="2">
        <f t="shared" si="287"/>
        <v>4.161243677425279E-2</v>
      </c>
      <c r="H2053" s="2">
        <f t="shared" si="283"/>
        <v>0.57326454431105867</v>
      </c>
      <c r="I2053" s="2">
        <f t="shared" si="284"/>
        <v>36.437898914330042</v>
      </c>
    </row>
    <row r="2054" spans="1:9" ht="13.5" x14ac:dyDescent="0.25">
      <c r="A2054" s="3">
        <f>TITRES_STAT!B2057</f>
        <v>44993</v>
      </c>
      <c r="B2054" s="6">
        <f>TITRES_STAT!D2057</f>
        <v>5.4603000000000002</v>
      </c>
      <c r="C2054" s="2">
        <f t="shared" si="288"/>
        <v>0.23170000000000002</v>
      </c>
      <c r="D2054" s="2">
        <f t="shared" si="289"/>
        <v>0.23170000000000002</v>
      </c>
      <c r="E2054" s="2">
        <f t="shared" si="290"/>
        <v>0</v>
      </c>
      <c r="F2054" s="2">
        <f t="shared" si="287"/>
        <v>3.8701010704702998E-2</v>
      </c>
      <c r="G2054" s="2">
        <f t="shared" si="287"/>
        <v>3.8640119861806162E-2</v>
      </c>
      <c r="H2054" s="2">
        <f t="shared" si="283"/>
        <v>1.0015758450831573</v>
      </c>
      <c r="I2054" s="2">
        <f t="shared" si="284"/>
        <v>50.039365110421073</v>
      </c>
    </row>
    <row r="2055" spans="1:9" ht="13.5" x14ac:dyDescent="0.25">
      <c r="A2055" s="3">
        <f>TITRES_STAT!B2058</f>
        <v>44994</v>
      </c>
      <c r="B2055" s="6">
        <f>TITRES_STAT!D2058</f>
        <v>5.452</v>
      </c>
      <c r="C2055" s="2">
        <f t="shared" si="288"/>
        <v>-8.3000000000001961E-3</v>
      </c>
      <c r="D2055" s="2">
        <f t="shared" si="289"/>
        <v>0</v>
      </c>
      <c r="E2055" s="2">
        <f t="shared" si="290"/>
        <v>8.3000000000001961E-3</v>
      </c>
      <c r="F2055" s="2">
        <f t="shared" si="287"/>
        <v>3.593665279722421E-2</v>
      </c>
      <c r="G2055" s="2">
        <f t="shared" si="287"/>
        <v>3.6472968443105734E-2</v>
      </c>
      <c r="H2055" s="2">
        <f t="shared" si="283"/>
        <v>0.98529553066901798</v>
      </c>
      <c r="I2055" s="2">
        <f t="shared" si="284"/>
        <v>49.629665480432855</v>
      </c>
    </row>
    <row r="2056" spans="1:9" ht="13.5" x14ac:dyDescent="0.25">
      <c r="A2056" s="3">
        <f>TITRES_STAT!B2059</f>
        <v>44995</v>
      </c>
      <c r="B2056" s="6">
        <f>TITRES_STAT!D2059</f>
        <v>5.452</v>
      </c>
      <c r="C2056" s="2">
        <f t="shared" si="288"/>
        <v>0</v>
      </c>
      <c r="D2056" s="2">
        <f t="shared" si="289"/>
        <v>0</v>
      </c>
      <c r="E2056" s="2">
        <f t="shared" si="290"/>
        <v>0</v>
      </c>
      <c r="F2056" s="2">
        <f t="shared" si="287"/>
        <v>3.3369749025993913E-2</v>
      </c>
      <c r="G2056" s="2">
        <f t="shared" si="287"/>
        <v>3.3867756411455327E-2</v>
      </c>
      <c r="H2056" s="2">
        <f t="shared" si="283"/>
        <v>0.98529553066901798</v>
      </c>
      <c r="I2056" s="2">
        <f t="shared" si="284"/>
        <v>49.629665480432855</v>
      </c>
    </row>
    <row r="2057" spans="1:9" ht="13.5" x14ac:dyDescent="0.25">
      <c r="A2057" s="3">
        <f>TITRES_STAT!B2060</f>
        <v>44998</v>
      </c>
      <c r="B2057" s="6">
        <f>TITRES_STAT!D2060</f>
        <v>5.452</v>
      </c>
      <c r="C2057" s="2">
        <f t="shared" si="288"/>
        <v>0</v>
      </c>
      <c r="D2057" s="2">
        <f t="shared" si="289"/>
        <v>0</v>
      </c>
      <c r="E2057" s="2">
        <f t="shared" si="290"/>
        <v>0</v>
      </c>
      <c r="F2057" s="2">
        <f t="shared" si="287"/>
        <v>3.0986195524137203E-2</v>
      </c>
      <c r="G2057" s="2">
        <f t="shared" si="287"/>
        <v>3.1448630953494233E-2</v>
      </c>
      <c r="H2057" s="2">
        <f t="shared" si="283"/>
        <v>0.98529553066901787</v>
      </c>
      <c r="I2057" s="2">
        <f t="shared" si="284"/>
        <v>49.629665480432855</v>
      </c>
    </row>
    <row r="2058" spans="1:9" ht="13.5" x14ac:dyDescent="0.25">
      <c r="A2058" s="3">
        <f>TITRES_STAT!B2061</f>
        <v>44999</v>
      </c>
      <c r="B2058" s="6">
        <f>TITRES_STAT!D2061</f>
        <v>5.2948000000000004</v>
      </c>
      <c r="C2058" s="2">
        <f t="shared" si="288"/>
        <v>-0.15719999999999956</v>
      </c>
      <c r="D2058" s="2">
        <f t="shared" si="289"/>
        <v>0</v>
      </c>
      <c r="E2058" s="2">
        <f t="shared" si="290"/>
        <v>0.15719999999999956</v>
      </c>
      <c r="F2058" s="2">
        <f t="shared" si="287"/>
        <v>2.8772895843841687E-2</v>
      </c>
      <c r="G2058" s="2">
        <f t="shared" si="287"/>
        <v>4.0430871599673186E-2</v>
      </c>
      <c r="H2058" s="2">
        <f t="shared" si="283"/>
        <v>0.71165658086070716</v>
      </c>
      <c r="I2058" s="2">
        <f t="shared" si="284"/>
        <v>41.577065681180649</v>
      </c>
    </row>
    <row r="2059" spans="1:9" ht="13.5" x14ac:dyDescent="0.25">
      <c r="A2059" s="3">
        <f>TITRES_STAT!B2062</f>
        <v>45000</v>
      </c>
      <c r="B2059" s="6">
        <f>TITRES_STAT!D2062</f>
        <v>5.2948000000000004</v>
      </c>
      <c r="C2059" s="2">
        <f t="shared" si="288"/>
        <v>0</v>
      </c>
      <c r="D2059" s="2">
        <f t="shared" si="289"/>
        <v>0</v>
      </c>
      <c r="E2059" s="2">
        <f t="shared" si="290"/>
        <v>0</v>
      </c>
      <c r="F2059" s="2">
        <f t="shared" si="287"/>
        <v>2.6717688997852995E-2</v>
      </c>
      <c r="G2059" s="2">
        <f t="shared" si="287"/>
        <v>3.7542952199696535E-2</v>
      </c>
      <c r="H2059" s="2">
        <f t="shared" si="283"/>
        <v>0.71165658086070704</v>
      </c>
      <c r="I2059" s="2">
        <f t="shared" si="284"/>
        <v>41.577065681180649</v>
      </c>
    </row>
    <row r="2060" spans="1:9" ht="13.5" x14ac:dyDescent="0.25">
      <c r="A2060" s="3">
        <f>TITRES_STAT!B2063</f>
        <v>45001</v>
      </c>
      <c r="B2060" s="6">
        <f>TITRES_STAT!D2063</f>
        <v>5.2948000000000004</v>
      </c>
      <c r="C2060" s="2">
        <f t="shared" si="288"/>
        <v>0</v>
      </c>
      <c r="D2060" s="2">
        <f t="shared" si="289"/>
        <v>0</v>
      </c>
      <c r="E2060" s="2">
        <f t="shared" si="290"/>
        <v>0</v>
      </c>
      <c r="F2060" s="2">
        <f t="shared" si="287"/>
        <v>2.4809282640863493E-2</v>
      </c>
      <c r="G2060" s="2">
        <f t="shared" si="287"/>
        <v>3.4861312756861065E-2</v>
      </c>
      <c r="H2060" s="2">
        <f t="shared" si="283"/>
        <v>0.71165658086070693</v>
      </c>
      <c r="I2060" s="2">
        <f t="shared" si="284"/>
        <v>41.577065681180642</v>
      </c>
    </row>
    <row r="2061" spans="1:9" ht="13.5" x14ac:dyDescent="0.25">
      <c r="A2061" s="3">
        <f>TITRES_STAT!B2064</f>
        <v>45002</v>
      </c>
      <c r="B2061" s="6">
        <f>TITRES_STAT!D2064</f>
        <v>5.0796999999999999</v>
      </c>
      <c r="C2061" s="2">
        <f t="shared" si="288"/>
        <v>-0.21510000000000051</v>
      </c>
      <c r="D2061" s="2">
        <f t="shared" si="289"/>
        <v>0</v>
      </c>
      <c r="E2061" s="2">
        <f t="shared" si="290"/>
        <v>0.21510000000000051</v>
      </c>
      <c r="F2061" s="2">
        <f t="shared" ref="F2061:G2076" si="291">((F2060*13)+D2061)/14</f>
        <v>2.3037191023658955E-2</v>
      </c>
      <c r="G2061" s="2">
        <f t="shared" si="291"/>
        <v>4.7735504702799594E-2</v>
      </c>
      <c r="H2061" s="2">
        <f t="shared" si="283"/>
        <v>0.48260076366821925</v>
      </c>
      <c r="I2061" s="2">
        <f t="shared" si="284"/>
        <v>32.550958794475378</v>
      </c>
    </row>
    <row r="2062" spans="1:9" ht="13.5" x14ac:dyDescent="0.25">
      <c r="A2062" s="3">
        <f>TITRES_STAT!B2065</f>
        <v>45006</v>
      </c>
      <c r="B2062" s="6">
        <f>TITRES_STAT!D2065</f>
        <v>5.0796999999999999</v>
      </c>
      <c r="C2062" s="2">
        <f t="shared" si="288"/>
        <v>0</v>
      </c>
      <c r="D2062" s="2">
        <f t="shared" si="289"/>
        <v>0</v>
      </c>
      <c r="E2062" s="2">
        <f t="shared" si="290"/>
        <v>0</v>
      </c>
      <c r="F2062" s="2">
        <f t="shared" si="291"/>
        <v>2.1391677379111886E-2</v>
      </c>
      <c r="G2062" s="2">
        <f t="shared" si="291"/>
        <v>4.4325825795456762E-2</v>
      </c>
      <c r="H2062" s="2">
        <f t="shared" si="283"/>
        <v>0.48260076366821925</v>
      </c>
      <c r="I2062" s="2">
        <f t="shared" si="284"/>
        <v>32.550958794475378</v>
      </c>
    </row>
    <row r="2063" spans="1:9" ht="13.5" x14ac:dyDescent="0.25">
      <c r="A2063" s="3">
        <f>TITRES_STAT!B2066</f>
        <v>45007</v>
      </c>
      <c r="B2063" s="6">
        <f>TITRES_STAT!D2066</f>
        <v>5.3030999999999997</v>
      </c>
      <c r="C2063" s="2">
        <f t="shared" si="288"/>
        <v>0.22339999999999982</v>
      </c>
      <c r="D2063" s="2">
        <f t="shared" si="289"/>
        <v>0.22339999999999982</v>
      </c>
      <c r="E2063" s="2">
        <f t="shared" si="290"/>
        <v>0</v>
      </c>
      <c r="F2063" s="2">
        <f t="shared" si="291"/>
        <v>3.5820843280603878E-2</v>
      </c>
      <c r="G2063" s="2">
        <f t="shared" si="291"/>
        <v>4.115969538149556E-2</v>
      </c>
      <c r="H2063" s="2">
        <f t="shared" si="283"/>
        <v>0.87028931940803655</v>
      </c>
      <c r="I2063" s="2">
        <f t="shared" si="284"/>
        <v>46.532336488105003</v>
      </c>
    </row>
    <row r="2064" spans="1:9" ht="13.5" x14ac:dyDescent="0.25">
      <c r="A2064" s="3">
        <f>TITRES_STAT!B2067</f>
        <v>45008</v>
      </c>
      <c r="B2064" s="6">
        <f>TITRES_STAT!D2067</f>
        <v>5.4603000000000002</v>
      </c>
      <c r="C2064" s="2">
        <f t="shared" si="288"/>
        <v>0.15720000000000045</v>
      </c>
      <c r="D2064" s="2">
        <f t="shared" si="289"/>
        <v>0.15720000000000045</v>
      </c>
      <c r="E2064" s="2">
        <f t="shared" si="290"/>
        <v>0</v>
      </c>
      <c r="F2064" s="2">
        <f t="shared" si="291"/>
        <v>4.4490783046275059E-2</v>
      </c>
      <c r="G2064" s="2">
        <f t="shared" si="291"/>
        <v>3.8219717139960162E-2</v>
      </c>
      <c r="H2064" s="2">
        <f t="shared" si="283"/>
        <v>1.164079338508716</v>
      </c>
      <c r="I2064" s="2">
        <f t="shared" si="284"/>
        <v>53.790973269533282</v>
      </c>
    </row>
    <row r="2065" spans="1:9" ht="13.5" x14ac:dyDescent="0.25">
      <c r="A2065" s="3">
        <f>TITRES_STAT!B2068</f>
        <v>45009</v>
      </c>
      <c r="B2065" s="6">
        <f>TITRES_STAT!D2068</f>
        <v>5.4603000000000002</v>
      </c>
      <c r="C2065" s="2">
        <f t="shared" si="288"/>
        <v>0</v>
      </c>
      <c r="D2065" s="2">
        <f t="shared" si="289"/>
        <v>0</v>
      </c>
      <c r="E2065" s="2">
        <f t="shared" si="290"/>
        <v>0</v>
      </c>
      <c r="F2065" s="2">
        <f t="shared" si="291"/>
        <v>4.131286997154112E-2</v>
      </c>
      <c r="G2065" s="2">
        <f t="shared" si="291"/>
        <v>3.548973734424872E-2</v>
      </c>
      <c r="H2065" s="2">
        <f t="shared" ref="H2065:H2128" si="292">F2065/G2065</f>
        <v>1.1640793385087158</v>
      </c>
      <c r="I2065" s="2">
        <f t="shared" ref="I2065:I2128" si="293">IF(G2065=0,100,100-(100/(1+H2065)))</f>
        <v>53.790973269533275</v>
      </c>
    </row>
    <row r="2066" spans="1:9" ht="13.5" x14ac:dyDescent="0.25">
      <c r="A2066" s="3">
        <f>TITRES_STAT!B2069</f>
        <v>45012</v>
      </c>
      <c r="B2066" s="6">
        <f>TITRES_STAT!D2069</f>
        <v>5.4603000000000002</v>
      </c>
      <c r="C2066" s="2">
        <f t="shared" si="288"/>
        <v>0</v>
      </c>
      <c r="D2066" s="2">
        <f t="shared" si="289"/>
        <v>0</v>
      </c>
      <c r="E2066" s="2">
        <f t="shared" si="290"/>
        <v>0</v>
      </c>
      <c r="F2066" s="2">
        <f t="shared" si="291"/>
        <v>3.8361950687859615E-2</v>
      </c>
      <c r="G2066" s="2">
        <f t="shared" si="291"/>
        <v>3.2954756105373809E-2</v>
      </c>
      <c r="H2066" s="2">
        <f t="shared" si="292"/>
        <v>1.164079338508716</v>
      </c>
      <c r="I2066" s="2">
        <f t="shared" si="293"/>
        <v>53.790973269533282</v>
      </c>
    </row>
    <row r="2067" spans="1:9" ht="13.5" x14ac:dyDescent="0.25">
      <c r="A2067" s="3">
        <f>TITRES_STAT!B2070</f>
        <v>45013</v>
      </c>
      <c r="B2067" s="6">
        <f>TITRES_STAT!D2070</f>
        <v>5.4603000000000002</v>
      </c>
      <c r="C2067" s="2">
        <f t="shared" si="288"/>
        <v>0</v>
      </c>
      <c r="D2067" s="2">
        <f t="shared" si="289"/>
        <v>0</v>
      </c>
      <c r="E2067" s="2">
        <f t="shared" si="290"/>
        <v>0</v>
      </c>
      <c r="F2067" s="2">
        <f t="shared" si="291"/>
        <v>3.5621811353012497E-2</v>
      </c>
      <c r="G2067" s="2">
        <f t="shared" si="291"/>
        <v>3.0600844954989964E-2</v>
      </c>
      <c r="H2067" s="2">
        <f t="shared" si="292"/>
        <v>1.164079338508716</v>
      </c>
      <c r="I2067" s="2">
        <f t="shared" si="293"/>
        <v>53.790973269533282</v>
      </c>
    </row>
    <row r="2068" spans="1:9" ht="13.5" x14ac:dyDescent="0.25">
      <c r="A2068" s="3">
        <f>TITRES_STAT!B2071</f>
        <v>45014</v>
      </c>
      <c r="B2068" s="6">
        <f>TITRES_STAT!D2071</f>
        <v>5.2534000000000001</v>
      </c>
      <c r="C2068" s="2">
        <f t="shared" si="288"/>
        <v>-0.20690000000000008</v>
      </c>
      <c r="D2068" s="2">
        <f t="shared" si="289"/>
        <v>0</v>
      </c>
      <c r="E2068" s="2">
        <f t="shared" si="290"/>
        <v>0.20690000000000008</v>
      </c>
      <c r="F2068" s="2">
        <f t="shared" si="291"/>
        <v>3.3077396256368748E-2</v>
      </c>
      <c r="G2068" s="2">
        <f t="shared" si="291"/>
        <v>4.3193641743919257E-2</v>
      </c>
      <c r="H2068" s="2">
        <f t="shared" si="292"/>
        <v>0.76579317975718819</v>
      </c>
      <c r="I2068" s="2">
        <f t="shared" si="293"/>
        <v>43.368226162391871</v>
      </c>
    </row>
    <row r="2069" spans="1:9" ht="13.5" x14ac:dyDescent="0.25">
      <c r="A2069" s="3">
        <f>TITRES_STAT!B2072</f>
        <v>45015</v>
      </c>
      <c r="B2069" s="6">
        <f>TITRES_STAT!D2072</f>
        <v>5.2534000000000001</v>
      </c>
      <c r="C2069" s="2">
        <f t="shared" si="288"/>
        <v>0</v>
      </c>
      <c r="D2069" s="2">
        <f t="shared" si="289"/>
        <v>0</v>
      </c>
      <c r="E2069" s="2">
        <f t="shared" si="290"/>
        <v>0</v>
      </c>
      <c r="F2069" s="2">
        <f t="shared" si="291"/>
        <v>3.0714725095199551E-2</v>
      </c>
      <c r="G2069" s="2">
        <f t="shared" si="291"/>
        <v>4.0108381619353595E-2</v>
      </c>
      <c r="H2069" s="2">
        <f t="shared" si="292"/>
        <v>0.76579317975718819</v>
      </c>
      <c r="I2069" s="2">
        <f t="shared" si="293"/>
        <v>43.368226162391871</v>
      </c>
    </row>
    <row r="2070" spans="1:9" ht="13.5" x14ac:dyDescent="0.25">
      <c r="A2070" s="3">
        <f>TITRES_STAT!B2073</f>
        <v>45016</v>
      </c>
      <c r="B2070" s="6">
        <f>TITRES_STAT!D2073</f>
        <v>5.3693</v>
      </c>
      <c r="C2070" s="2">
        <f t="shared" si="288"/>
        <v>0.11589999999999989</v>
      </c>
      <c r="D2070" s="2">
        <f t="shared" si="289"/>
        <v>0.11589999999999989</v>
      </c>
      <c r="E2070" s="2">
        <f t="shared" si="290"/>
        <v>0</v>
      </c>
      <c r="F2070" s="2">
        <f t="shared" si="291"/>
        <v>3.6799387588399575E-2</v>
      </c>
      <c r="G2070" s="2">
        <f t="shared" si="291"/>
        <v>3.7243497217971197E-2</v>
      </c>
      <c r="H2070" s="2">
        <f t="shared" si="292"/>
        <v>0.98807551216330658</v>
      </c>
      <c r="I2070" s="2">
        <f t="shared" si="293"/>
        <v>49.700099725494887</v>
      </c>
    </row>
    <row r="2071" spans="1:9" ht="13.5" x14ac:dyDescent="0.25">
      <c r="A2071" s="3">
        <f>TITRES_STAT!B2074</f>
        <v>45019</v>
      </c>
      <c r="B2071" s="6">
        <f>TITRES_STAT!D2074</f>
        <v>5.3693</v>
      </c>
      <c r="C2071" s="2">
        <f t="shared" si="288"/>
        <v>0</v>
      </c>
      <c r="D2071" s="2">
        <f t="shared" si="289"/>
        <v>0</v>
      </c>
      <c r="E2071" s="2">
        <f t="shared" si="290"/>
        <v>0</v>
      </c>
      <c r="F2071" s="2">
        <f t="shared" si="291"/>
        <v>3.4170859903513894E-2</v>
      </c>
      <c r="G2071" s="2">
        <f t="shared" si="291"/>
        <v>3.4583247416687543E-2</v>
      </c>
      <c r="H2071" s="2">
        <f t="shared" si="292"/>
        <v>0.98807551216330658</v>
      </c>
      <c r="I2071" s="2">
        <f t="shared" si="293"/>
        <v>49.700099725494887</v>
      </c>
    </row>
    <row r="2072" spans="1:9" ht="13.5" x14ac:dyDescent="0.25">
      <c r="A2072" s="3">
        <f>TITRES_STAT!B2075</f>
        <v>45020</v>
      </c>
      <c r="B2072" s="6">
        <f>TITRES_STAT!D2075</f>
        <v>5.3775000000000004</v>
      </c>
      <c r="C2072" s="2">
        <f t="shared" si="288"/>
        <v>8.2000000000004292E-3</v>
      </c>
      <c r="D2072" s="2">
        <f t="shared" si="289"/>
        <v>8.2000000000004292E-3</v>
      </c>
      <c r="E2072" s="2">
        <f t="shared" si="290"/>
        <v>0</v>
      </c>
      <c r="F2072" s="2">
        <f t="shared" si="291"/>
        <v>3.2315798481834364E-2</v>
      </c>
      <c r="G2072" s="2">
        <f t="shared" si="291"/>
        <v>3.2113015458352719E-2</v>
      </c>
      <c r="H2072" s="2">
        <f t="shared" si="292"/>
        <v>1.0063146677628152</v>
      </c>
      <c r="I2072" s="2">
        <f t="shared" si="293"/>
        <v>50.157369824990035</v>
      </c>
    </row>
    <row r="2073" spans="1:9" ht="13.5" x14ac:dyDescent="0.25">
      <c r="A2073" s="3">
        <f>TITRES_STAT!B2076</f>
        <v>45021</v>
      </c>
      <c r="B2073" s="6">
        <f>TITRES_STAT!D2076</f>
        <v>5.5015999999999998</v>
      </c>
      <c r="C2073" s="2">
        <f t="shared" si="288"/>
        <v>0.12409999999999943</v>
      </c>
      <c r="D2073" s="2">
        <f t="shared" si="289"/>
        <v>0.12409999999999943</v>
      </c>
      <c r="E2073" s="2">
        <f t="shared" si="290"/>
        <v>0</v>
      </c>
      <c r="F2073" s="2">
        <f t="shared" si="291"/>
        <v>3.8871812875989016E-2</v>
      </c>
      <c r="G2073" s="2">
        <f t="shared" si="291"/>
        <v>2.9819228639898953E-2</v>
      </c>
      <c r="H2073" s="2">
        <f t="shared" si="292"/>
        <v>1.3035821062110726</v>
      </c>
      <c r="I2073" s="2">
        <f t="shared" si="293"/>
        <v>56.589348506235872</v>
      </c>
    </row>
    <row r="2074" spans="1:9" ht="13.5" x14ac:dyDescent="0.25">
      <c r="A2074" s="3">
        <f>TITRES_STAT!B2077</f>
        <v>45022</v>
      </c>
      <c r="B2074" s="6">
        <f>TITRES_STAT!D2077</f>
        <v>5.4851000000000001</v>
      </c>
      <c r="C2074" s="2">
        <f t="shared" si="288"/>
        <v>-1.6499999999999737E-2</v>
      </c>
      <c r="D2074" s="2">
        <f t="shared" si="289"/>
        <v>0</v>
      </c>
      <c r="E2074" s="2">
        <f t="shared" si="290"/>
        <v>1.6499999999999737E-2</v>
      </c>
      <c r="F2074" s="2">
        <f t="shared" si="291"/>
        <v>3.6095254813418368E-2</v>
      </c>
      <c r="G2074" s="2">
        <f t="shared" si="291"/>
        <v>2.8867855165620435E-2</v>
      </c>
      <c r="H2074" s="2">
        <f t="shared" si="292"/>
        <v>1.2503615043907124</v>
      </c>
      <c r="I2074" s="2">
        <f t="shared" si="293"/>
        <v>55.562695235903838</v>
      </c>
    </row>
    <row r="2075" spans="1:9" ht="13.5" x14ac:dyDescent="0.25">
      <c r="A2075" s="3">
        <f>TITRES_STAT!B2078</f>
        <v>45023</v>
      </c>
      <c r="B2075" s="6">
        <f>TITRES_STAT!D2078</f>
        <v>5.5843999999999996</v>
      </c>
      <c r="C2075" s="2">
        <f t="shared" si="288"/>
        <v>9.92999999999995E-2</v>
      </c>
      <c r="D2075" s="2">
        <f t="shared" si="289"/>
        <v>9.92999999999995E-2</v>
      </c>
      <c r="E2075" s="2">
        <f t="shared" si="290"/>
        <v>0</v>
      </c>
      <c r="F2075" s="2">
        <f t="shared" si="291"/>
        <v>4.060987946960274E-2</v>
      </c>
      <c r="G2075" s="2">
        <f t="shared" si="291"/>
        <v>2.6805865510933259E-2</v>
      </c>
      <c r="H2075" s="2">
        <f t="shared" si="292"/>
        <v>1.5149624418222669</v>
      </c>
      <c r="I2075" s="2">
        <f t="shared" si="293"/>
        <v>60.237974795542883</v>
      </c>
    </row>
    <row r="2076" spans="1:9" ht="13.5" x14ac:dyDescent="0.25">
      <c r="A2076" s="3">
        <f>TITRES_STAT!B2079</f>
        <v>45026</v>
      </c>
      <c r="B2076" s="6">
        <f>TITRES_STAT!D2079</f>
        <v>5.6174999999999997</v>
      </c>
      <c r="C2076" s="2">
        <f t="shared" si="288"/>
        <v>3.3100000000000129E-2</v>
      </c>
      <c r="D2076" s="2">
        <f t="shared" si="289"/>
        <v>3.3100000000000129E-2</v>
      </c>
      <c r="E2076" s="2">
        <f t="shared" si="290"/>
        <v>0</v>
      </c>
      <c r="F2076" s="2">
        <f t="shared" si="291"/>
        <v>4.0073459507488265E-2</v>
      </c>
      <c r="G2076" s="2">
        <f t="shared" si="291"/>
        <v>2.4891160831580883E-2</v>
      </c>
      <c r="H2076" s="2">
        <f t="shared" si="292"/>
        <v>1.6099473937207744</v>
      </c>
      <c r="I2076" s="2">
        <f t="shared" si="293"/>
        <v>61.685051491616953</v>
      </c>
    </row>
    <row r="2077" spans="1:9" ht="13.5" x14ac:dyDescent="0.25">
      <c r="A2077" s="3">
        <f>TITRES_STAT!B2080</f>
        <v>45027</v>
      </c>
      <c r="B2077" s="6">
        <f>TITRES_STAT!D2080</f>
        <v>5.4188999999999998</v>
      </c>
      <c r="C2077" s="2">
        <f t="shared" si="288"/>
        <v>-0.19859999999999989</v>
      </c>
      <c r="D2077" s="2">
        <f t="shared" si="289"/>
        <v>0</v>
      </c>
      <c r="E2077" s="2">
        <f t="shared" si="290"/>
        <v>0.19859999999999989</v>
      </c>
      <c r="F2077" s="2">
        <f t="shared" ref="F2077:G2092" si="294">((F2076*13)+D2077)/14</f>
        <v>3.7211069542667674E-2</v>
      </c>
      <c r="G2077" s="2">
        <f t="shared" si="294"/>
        <v>3.7298935057896533E-2</v>
      </c>
      <c r="H2077" s="2">
        <f t="shared" si="292"/>
        <v>0.99764428890282064</v>
      </c>
      <c r="I2077" s="2">
        <f t="shared" si="293"/>
        <v>49.941037773584974</v>
      </c>
    </row>
    <row r="2078" spans="1:9" ht="13.5" x14ac:dyDescent="0.25">
      <c r="A2078" s="3">
        <f>TITRES_STAT!B2081</f>
        <v>45028</v>
      </c>
      <c r="B2078" s="6">
        <f>TITRES_STAT!D2081</f>
        <v>5.1790000000000003</v>
      </c>
      <c r="C2078" s="2">
        <f t="shared" si="288"/>
        <v>-0.23989999999999956</v>
      </c>
      <c r="D2078" s="2">
        <f t="shared" si="289"/>
        <v>0</v>
      </c>
      <c r="E2078" s="2">
        <f t="shared" si="290"/>
        <v>0.23989999999999956</v>
      </c>
      <c r="F2078" s="2">
        <f t="shared" si="294"/>
        <v>3.45531360039057E-2</v>
      </c>
      <c r="G2078" s="2">
        <f t="shared" si="294"/>
        <v>5.1770439696618174E-2</v>
      </c>
      <c r="H2078" s="2">
        <f t="shared" si="292"/>
        <v>0.6674298346004357</v>
      </c>
      <c r="I2078" s="2">
        <f t="shared" si="293"/>
        <v>40.027461470987241</v>
      </c>
    </row>
    <row r="2079" spans="1:9" ht="13.5" x14ac:dyDescent="0.25">
      <c r="A2079" s="3">
        <f>TITRES_STAT!B2082</f>
        <v>45029</v>
      </c>
      <c r="B2079" s="6">
        <f>TITRES_STAT!D2082</f>
        <v>5.1790000000000003</v>
      </c>
      <c r="C2079" s="2">
        <f t="shared" si="288"/>
        <v>0</v>
      </c>
      <c r="D2079" s="2">
        <f t="shared" si="289"/>
        <v>0</v>
      </c>
      <c r="E2079" s="2">
        <f t="shared" si="290"/>
        <v>0</v>
      </c>
      <c r="F2079" s="2">
        <f t="shared" si="294"/>
        <v>3.2085054860769582E-2</v>
      </c>
      <c r="G2079" s="2">
        <f t="shared" si="294"/>
        <v>4.8072551146859731E-2</v>
      </c>
      <c r="H2079" s="2">
        <f t="shared" si="292"/>
        <v>0.66742983460043581</v>
      </c>
      <c r="I2079" s="2">
        <f t="shared" si="293"/>
        <v>40.027461470987241</v>
      </c>
    </row>
    <row r="2080" spans="1:9" ht="13.5" x14ac:dyDescent="0.25">
      <c r="A2080" s="3">
        <f>TITRES_STAT!B2083</f>
        <v>45030</v>
      </c>
      <c r="B2080" s="6">
        <f>TITRES_STAT!D2083</f>
        <v>5.2121000000000004</v>
      </c>
      <c r="C2080" s="2">
        <f t="shared" si="288"/>
        <v>3.3100000000000129E-2</v>
      </c>
      <c r="D2080" s="2">
        <f t="shared" si="289"/>
        <v>3.3100000000000129E-2</v>
      </c>
      <c r="E2080" s="2">
        <f t="shared" si="290"/>
        <v>0</v>
      </c>
      <c r="F2080" s="2">
        <f t="shared" si="294"/>
        <v>3.215755094214319E-2</v>
      </c>
      <c r="G2080" s="2">
        <f t="shared" si="294"/>
        <v>4.4638797493512607E-2</v>
      </c>
      <c r="H2080" s="2">
        <f t="shared" si="292"/>
        <v>0.72039465101667832</v>
      </c>
      <c r="I2080" s="2">
        <f t="shared" si="293"/>
        <v>41.873802071574474</v>
      </c>
    </row>
    <row r="2081" spans="1:9" ht="13.5" x14ac:dyDescent="0.25">
      <c r="A2081" s="3">
        <f>TITRES_STAT!B2084</f>
        <v>45033</v>
      </c>
      <c r="B2081" s="6">
        <f>TITRES_STAT!D2084</f>
        <v>5.2121000000000004</v>
      </c>
      <c r="C2081" s="2">
        <f t="shared" si="288"/>
        <v>0</v>
      </c>
      <c r="D2081" s="2">
        <f t="shared" si="289"/>
        <v>0</v>
      </c>
      <c r="E2081" s="2">
        <f t="shared" si="290"/>
        <v>0</v>
      </c>
      <c r="F2081" s="2">
        <f t="shared" si="294"/>
        <v>2.986058301770439E-2</v>
      </c>
      <c r="G2081" s="2">
        <f t="shared" si="294"/>
        <v>4.145031195826171E-2</v>
      </c>
      <c r="H2081" s="2">
        <f t="shared" si="292"/>
        <v>0.72039465101667821</v>
      </c>
      <c r="I2081" s="2">
        <f t="shared" si="293"/>
        <v>41.873802071574467</v>
      </c>
    </row>
    <row r="2082" spans="1:9" ht="13.5" x14ac:dyDescent="0.25">
      <c r="A2082" s="3">
        <f>TITRES_STAT!B2085</f>
        <v>45034</v>
      </c>
      <c r="B2082" s="6">
        <f>TITRES_STAT!D2085</f>
        <v>5.4436999999999998</v>
      </c>
      <c r="C2082" s="2">
        <f t="shared" si="288"/>
        <v>0.23159999999999936</v>
      </c>
      <c r="D2082" s="2">
        <f t="shared" si="289"/>
        <v>0.23159999999999936</v>
      </c>
      <c r="E2082" s="2">
        <f t="shared" si="290"/>
        <v>0</v>
      </c>
      <c r="F2082" s="2">
        <f t="shared" si="294"/>
        <v>4.4270541373582599E-2</v>
      </c>
      <c r="G2082" s="2">
        <f t="shared" si="294"/>
        <v>3.8489575389814443E-2</v>
      </c>
      <c r="H2082" s="2">
        <f t="shared" si="292"/>
        <v>1.1501956289519883</v>
      </c>
      <c r="I2082" s="2">
        <f t="shared" si="293"/>
        <v>53.492603810779627</v>
      </c>
    </row>
    <row r="2083" spans="1:9" ht="13.5" x14ac:dyDescent="0.25">
      <c r="A2083" s="3">
        <f>TITRES_STAT!B2086</f>
        <v>45035</v>
      </c>
      <c r="B2083" s="6">
        <f>TITRES_STAT!D2086</f>
        <v>5.4436999999999998</v>
      </c>
      <c r="C2083" s="2">
        <f t="shared" si="288"/>
        <v>0</v>
      </c>
      <c r="D2083" s="2">
        <f t="shared" si="289"/>
        <v>0</v>
      </c>
      <c r="E2083" s="2">
        <f t="shared" si="290"/>
        <v>0</v>
      </c>
      <c r="F2083" s="2">
        <f t="shared" si="294"/>
        <v>4.1108359846898132E-2</v>
      </c>
      <c r="G2083" s="2">
        <f t="shared" si="294"/>
        <v>3.5740320004827693E-2</v>
      </c>
      <c r="H2083" s="2">
        <f t="shared" si="292"/>
        <v>1.1501956289519888</v>
      </c>
      <c r="I2083" s="2">
        <f t="shared" si="293"/>
        <v>53.492603810779642</v>
      </c>
    </row>
    <row r="2084" spans="1:9" ht="13.5" x14ac:dyDescent="0.25">
      <c r="A2084" s="3">
        <f>TITRES_STAT!B2087</f>
        <v>45036</v>
      </c>
      <c r="B2084" s="6">
        <f>TITRES_STAT!D2087</f>
        <v>5.4436999999999998</v>
      </c>
      <c r="C2084" s="2">
        <f t="shared" si="288"/>
        <v>0</v>
      </c>
      <c r="D2084" s="2">
        <f t="shared" si="289"/>
        <v>0</v>
      </c>
      <c r="E2084" s="2">
        <f t="shared" si="290"/>
        <v>0</v>
      </c>
      <c r="F2084" s="2">
        <f t="shared" si="294"/>
        <v>3.8172048429262549E-2</v>
      </c>
      <c r="G2084" s="2">
        <f t="shared" si="294"/>
        <v>3.3187440004482857E-2</v>
      </c>
      <c r="H2084" s="2">
        <f t="shared" si="292"/>
        <v>1.1501956289519886</v>
      </c>
      <c r="I2084" s="2">
        <f t="shared" si="293"/>
        <v>53.492603810779627</v>
      </c>
    </row>
    <row r="2085" spans="1:9" ht="13.5" x14ac:dyDescent="0.25">
      <c r="A2085" s="3">
        <f>TITRES_STAT!B2088</f>
        <v>45040</v>
      </c>
      <c r="B2085" s="6">
        <f>TITRES_STAT!D2088</f>
        <v>5.2203999999999997</v>
      </c>
      <c r="C2085" s="2">
        <f t="shared" si="288"/>
        <v>-0.22330000000000005</v>
      </c>
      <c r="D2085" s="2">
        <f t="shared" si="289"/>
        <v>0</v>
      </c>
      <c r="E2085" s="2">
        <f t="shared" si="290"/>
        <v>0.22330000000000005</v>
      </c>
      <c r="F2085" s="2">
        <f t="shared" si="294"/>
        <v>3.5445473541458085E-2</v>
      </c>
      <c r="G2085" s="2">
        <f t="shared" si="294"/>
        <v>4.676690857559123E-2</v>
      </c>
      <c r="H2085" s="2">
        <f t="shared" si="292"/>
        <v>0.75791782311559341</v>
      </c>
      <c r="I2085" s="2">
        <f t="shared" si="293"/>
        <v>43.114519526989056</v>
      </c>
    </row>
    <row r="2086" spans="1:9" ht="13.5" x14ac:dyDescent="0.25">
      <c r="A2086" s="3">
        <f>TITRES_STAT!B2089</f>
        <v>45041</v>
      </c>
      <c r="B2086" s="6">
        <f>TITRES_STAT!D2089</f>
        <v>5.3113999999999999</v>
      </c>
      <c r="C2086" s="2">
        <f t="shared" si="288"/>
        <v>9.1000000000000192E-2</v>
      </c>
      <c r="D2086" s="2">
        <f t="shared" si="289"/>
        <v>9.1000000000000192E-2</v>
      </c>
      <c r="E2086" s="2">
        <f t="shared" si="290"/>
        <v>0</v>
      </c>
      <c r="F2086" s="2">
        <f t="shared" si="294"/>
        <v>3.9413654002782517E-2</v>
      </c>
      <c r="G2086" s="2">
        <f t="shared" si="294"/>
        <v>4.3426415105906148E-2</v>
      </c>
      <c r="H2086" s="2">
        <f t="shared" si="292"/>
        <v>0.90759630760822618</v>
      </c>
      <c r="I2086" s="2">
        <f t="shared" si="293"/>
        <v>47.578007149017004</v>
      </c>
    </row>
    <row r="2087" spans="1:9" ht="13.5" x14ac:dyDescent="0.25">
      <c r="A2087" s="3">
        <f>TITRES_STAT!B2090</f>
        <v>45042</v>
      </c>
      <c r="B2087" s="6">
        <f>TITRES_STAT!D2090</f>
        <v>5.5430000000000001</v>
      </c>
      <c r="C2087" s="2">
        <f t="shared" si="288"/>
        <v>0.23160000000000025</v>
      </c>
      <c r="D2087" s="2">
        <f t="shared" si="289"/>
        <v>0.23160000000000025</v>
      </c>
      <c r="E2087" s="2">
        <f t="shared" si="290"/>
        <v>0</v>
      </c>
      <c r="F2087" s="2">
        <f t="shared" si="294"/>
        <v>5.3141250145440924E-2</v>
      </c>
      <c r="G2087" s="2">
        <f t="shared" si="294"/>
        <v>4.0324528312627138E-2</v>
      </c>
      <c r="H2087" s="2">
        <f t="shared" si="292"/>
        <v>1.3178393491288622</v>
      </c>
      <c r="I2087" s="2">
        <f t="shared" si="293"/>
        <v>56.856371414358783</v>
      </c>
    </row>
    <row r="2088" spans="1:9" ht="13.5" x14ac:dyDescent="0.25">
      <c r="A2088" s="3">
        <f>TITRES_STAT!B2091</f>
        <v>45043</v>
      </c>
      <c r="B2088" s="6">
        <f>TITRES_STAT!D2091</f>
        <v>5.5430000000000001</v>
      </c>
      <c r="C2088" s="2">
        <f t="shared" si="288"/>
        <v>0</v>
      </c>
      <c r="D2088" s="2">
        <f t="shared" si="289"/>
        <v>0</v>
      </c>
      <c r="E2088" s="2">
        <f t="shared" si="290"/>
        <v>0</v>
      </c>
      <c r="F2088" s="2">
        <f t="shared" si="294"/>
        <v>4.9345446563623718E-2</v>
      </c>
      <c r="G2088" s="2">
        <f t="shared" si="294"/>
        <v>3.7444204861725193E-2</v>
      </c>
      <c r="H2088" s="2">
        <f t="shared" si="292"/>
        <v>1.3178393491288625</v>
      </c>
      <c r="I2088" s="2">
        <f t="shared" si="293"/>
        <v>56.85637141435879</v>
      </c>
    </row>
    <row r="2089" spans="1:9" ht="13.5" x14ac:dyDescent="0.25">
      <c r="A2089" s="3">
        <f>TITRES_STAT!B2092</f>
        <v>45044</v>
      </c>
      <c r="B2089" s="6">
        <f>TITRES_STAT!D2092</f>
        <v>5.5430000000000001</v>
      </c>
      <c r="C2089" s="2">
        <f t="shared" si="288"/>
        <v>0</v>
      </c>
      <c r="D2089" s="2">
        <f t="shared" si="289"/>
        <v>0</v>
      </c>
      <c r="E2089" s="2">
        <f t="shared" si="290"/>
        <v>0</v>
      </c>
      <c r="F2089" s="2">
        <f t="shared" si="294"/>
        <v>4.5820771809079168E-2</v>
      </c>
      <c r="G2089" s="2">
        <f t="shared" si="294"/>
        <v>3.4769618800173395E-2</v>
      </c>
      <c r="H2089" s="2">
        <f t="shared" si="292"/>
        <v>1.3178393491288625</v>
      </c>
      <c r="I2089" s="2">
        <f t="shared" si="293"/>
        <v>56.85637141435879</v>
      </c>
    </row>
    <row r="2090" spans="1:9" ht="13.5" x14ac:dyDescent="0.25">
      <c r="A2090" s="3">
        <f>TITRES_STAT!B2093</f>
        <v>45048</v>
      </c>
      <c r="B2090" s="6">
        <f>TITRES_STAT!D2093</f>
        <v>5.5430000000000001</v>
      </c>
      <c r="C2090" s="2">
        <f t="shared" si="288"/>
        <v>0</v>
      </c>
      <c r="D2090" s="2">
        <f t="shared" si="289"/>
        <v>0</v>
      </c>
      <c r="E2090" s="2">
        <f t="shared" si="290"/>
        <v>0</v>
      </c>
      <c r="F2090" s="2">
        <f t="shared" si="294"/>
        <v>4.2547859537002082E-2</v>
      </c>
      <c r="G2090" s="2">
        <f t="shared" si="294"/>
        <v>3.2286074600161009E-2</v>
      </c>
      <c r="H2090" s="2">
        <f t="shared" si="292"/>
        <v>1.3178393491288625</v>
      </c>
      <c r="I2090" s="2">
        <f t="shared" si="293"/>
        <v>56.85637141435879</v>
      </c>
    </row>
    <row r="2091" spans="1:9" ht="13.5" x14ac:dyDescent="0.25">
      <c r="A2091" s="3">
        <f>TITRES_STAT!B2094</f>
        <v>45049</v>
      </c>
      <c r="B2091" s="6">
        <f>TITRES_STAT!D2094</f>
        <v>5.5182000000000002</v>
      </c>
      <c r="C2091" s="2">
        <f t="shared" si="288"/>
        <v>-2.4799999999999933E-2</v>
      </c>
      <c r="D2091" s="2">
        <f t="shared" si="289"/>
        <v>0</v>
      </c>
      <c r="E2091" s="2">
        <f t="shared" si="290"/>
        <v>2.4799999999999933E-2</v>
      </c>
      <c r="F2091" s="2">
        <f t="shared" si="294"/>
        <v>3.95087267129305E-2</v>
      </c>
      <c r="G2091" s="2">
        <f t="shared" si="294"/>
        <v>3.1751354985863789E-2</v>
      </c>
      <c r="H2091" s="2">
        <f t="shared" si="292"/>
        <v>1.2443162419531519</v>
      </c>
      <c r="I2091" s="2">
        <f t="shared" si="293"/>
        <v>55.442999462066275</v>
      </c>
    </row>
    <row r="2092" spans="1:9" ht="13.5" x14ac:dyDescent="0.25">
      <c r="A2092" s="3">
        <f>TITRES_STAT!B2095</f>
        <v>45050</v>
      </c>
      <c r="B2092" s="6">
        <f>TITRES_STAT!D2095</f>
        <v>5.3775000000000004</v>
      </c>
      <c r="C2092" s="2">
        <f t="shared" si="288"/>
        <v>-0.14069999999999983</v>
      </c>
      <c r="D2092" s="2">
        <f t="shared" si="289"/>
        <v>0</v>
      </c>
      <c r="E2092" s="2">
        <f t="shared" si="290"/>
        <v>0.14069999999999983</v>
      </c>
      <c r="F2092" s="2">
        <f t="shared" si="294"/>
        <v>3.6686674804864039E-2</v>
      </c>
      <c r="G2092" s="2">
        <f t="shared" si="294"/>
        <v>3.9533401058302074E-2</v>
      </c>
      <c r="H2092" s="2">
        <f t="shared" si="292"/>
        <v>0.92799187074140643</v>
      </c>
      <c r="I2092" s="2">
        <f t="shared" si="293"/>
        <v>48.132561388059621</v>
      </c>
    </row>
    <row r="2093" spans="1:9" ht="13.5" x14ac:dyDescent="0.25">
      <c r="A2093" s="3">
        <f>TITRES_STAT!B2096</f>
        <v>45051</v>
      </c>
      <c r="B2093" s="6">
        <f>TITRES_STAT!D2096</f>
        <v>5.3278999999999996</v>
      </c>
      <c r="C2093" s="2">
        <f t="shared" si="288"/>
        <v>-4.9600000000000755E-2</v>
      </c>
      <c r="D2093" s="2">
        <f t="shared" si="289"/>
        <v>0</v>
      </c>
      <c r="E2093" s="2">
        <f t="shared" si="290"/>
        <v>4.9600000000000755E-2</v>
      </c>
      <c r="F2093" s="2">
        <f t="shared" ref="F2093:G2108" si="295">((F2092*13)+D2093)/14</f>
        <v>3.4066198033088038E-2</v>
      </c>
      <c r="G2093" s="2">
        <f t="shared" si="295"/>
        <v>4.0252443839851978E-2</v>
      </c>
      <c r="H2093" s="2">
        <f t="shared" si="292"/>
        <v>0.84631378329781703</v>
      </c>
      <c r="I2093" s="2">
        <f t="shared" si="293"/>
        <v>45.838025527067394</v>
      </c>
    </row>
    <row r="2094" spans="1:9" ht="13.5" x14ac:dyDescent="0.25">
      <c r="A2094" s="3">
        <f>TITRES_STAT!B2097</f>
        <v>45054</v>
      </c>
      <c r="B2094" s="6">
        <f>TITRES_STAT!D2097</f>
        <v>5.3278999999999996</v>
      </c>
      <c r="C2094" s="2">
        <f t="shared" si="288"/>
        <v>0</v>
      </c>
      <c r="D2094" s="2">
        <f t="shared" si="289"/>
        <v>0</v>
      </c>
      <c r="E2094" s="2">
        <f t="shared" si="290"/>
        <v>0</v>
      </c>
      <c r="F2094" s="2">
        <f t="shared" si="295"/>
        <v>3.1632898173581746E-2</v>
      </c>
      <c r="G2094" s="2">
        <f t="shared" si="295"/>
        <v>3.7377269279862554E-2</v>
      </c>
      <c r="H2094" s="2">
        <f t="shared" si="292"/>
        <v>0.84631378329781692</v>
      </c>
      <c r="I2094" s="2">
        <f t="shared" si="293"/>
        <v>45.838025527067387</v>
      </c>
    </row>
    <row r="2095" spans="1:9" ht="13.5" x14ac:dyDescent="0.25">
      <c r="A2095" s="3">
        <f>TITRES_STAT!B2098</f>
        <v>45055</v>
      </c>
      <c r="B2095" s="6">
        <f>TITRES_STAT!D2098</f>
        <v>5.3278999999999996</v>
      </c>
      <c r="C2095" s="2">
        <f t="shared" si="288"/>
        <v>0</v>
      </c>
      <c r="D2095" s="2">
        <f t="shared" si="289"/>
        <v>0</v>
      </c>
      <c r="E2095" s="2">
        <f t="shared" si="290"/>
        <v>0</v>
      </c>
      <c r="F2095" s="2">
        <f t="shared" si="295"/>
        <v>2.9373405446897337E-2</v>
      </c>
      <c r="G2095" s="2">
        <f t="shared" si="295"/>
        <v>3.4707464331300945E-2</v>
      </c>
      <c r="H2095" s="2">
        <f t="shared" si="292"/>
        <v>0.84631378329781692</v>
      </c>
      <c r="I2095" s="2">
        <f t="shared" si="293"/>
        <v>45.838025527067387</v>
      </c>
    </row>
    <row r="2096" spans="1:9" ht="13.5" x14ac:dyDescent="0.25">
      <c r="A2096" s="3">
        <f>TITRES_STAT!B2099</f>
        <v>45056</v>
      </c>
      <c r="B2096" s="6">
        <f>TITRES_STAT!D2099</f>
        <v>5.3278999999999996</v>
      </c>
      <c r="C2096" s="2">
        <f t="shared" si="288"/>
        <v>0</v>
      </c>
      <c r="D2096" s="2">
        <f t="shared" si="289"/>
        <v>0</v>
      </c>
      <c r="E2096" s="2">
        <f t="shared" si="290"/>
        <v>0</v>
      </c>
      <c r="F2096" s="2">
        <f t="shared" si="295"/>
        <v>2.7275305057833241E-2</v>
      </c>
      <c r="G2096" s="2">
        <f t="shared" si="295"/>
        <v>3.2228359736208016E-2</v>
      </c>
      <c r="H2096" s="2">
        <f t="shared" si="292"/>
        <v>0.84631378329781703</v>
      </c>
      <c r="I2096" s="2">
        <f t="shared" si="293"/>
        <v>45.838025527067394</v>
      </c>
    </row>
    <row r="2097" spans="1:9" ht="13.5" x14ac:dyDescent="0.25">
      <c r="A2097" s="3">
        <f>TITRES_STAT!B2100</f>
        <v>45057</v>
      </c>
      <c r="B2097" s="6">
        <f>TITRES_STAT!D2100</f>
        <v>5.2948000000000004</v>
      </c>
      <c r="C2097" s="2">
        <f t="shared" si="288"/>
        <v>-3.3099999999999241E-2</v>
      </c>
      <c r="D2097" s="2">
        <f t="shared" si="289"/>
        <v>0</v>
      </c>
      <c r="E2097" s="2">
        <f t="shared" si="290"/>
        <v>3.3099999999999241E-2</v>
      </c>
      <c r="F2097" s="2">
        <f t="shared" si="295"/>
        <v>2.5327068982273722E-2</v>
      </c>
      <c r="G2097" s="2">
        <f t="shared" si="295"/>
        <v>3.2290619755050244E-2</v>
      </c>
      <c r="H2097" s="2">
        <f t="shared" si="292"/>
        <v>0.78434756515667603</v>
      </c>
      <c r="I2097" s="2">
        <f t="shared" si="293"/>
        <v>43.957106814434205</v>
      </c>
    </row>
    <row r="2098" spans="1:9" ht="13.5" x14ac:dyDescent="0.25">
      <c r="A2098" s="3">
        <f>TITRES_STAT!B2101</f>
        <v>45058</v>
      </c>
      <c r="B2098" s="6">
        <f>TITRES_STAT!D2101</f>
        <v>5.3113999999999999</v>
      </c>
      <c r="C2098" s="2">
        <f t="shared" si="288"/>
        <v>1.6599999999999504E-2</v>
      </c>
      <c r="D2098" s="2">
        <f t="shared" si="289"/>
        <v>1.6599999999999504E-2</v>
      </c>
      <c r="E2098" s="2">
        <f t="shared" si="290"/>
        <v>0</v>
      </c>
      <c r="F2098" s="2">
        <f t="shared" si="295"/>
        <v>2.4703706912111278E-2</v>
      </c>
      <c r="G2098" s="2">
        <f t="shared" si="295"/>
        <v>2.9984146915403798E-2</v>
      </c>
      <c r="H2098" s="2">
        <f t="shared" si="292"/>
        <v>0.8238922715330016</v>
      </c>
      <c r="I2098" s="2">
        <f t="shared" si="293"/>
        <v>45.172200375656566</v>
      </c>
    </row>
    <row r="2099" spans="1:9" ht="13.5" x14ac:dyDescent="0.25">
      <c r="A2099" s="3">
        <f>TITRES_STAT!B2102</f>
        <v>45061</v>
      </c>
      <c r="B2099" s="6">
        <f>TITRES_STAT!D2102</f>
        <v>5.3278999999999996</v>
      </c>
      <c r="C2099" s="2">
        <f t="shared" si="288"/>
        <v>1.6499999999999737E-2</v>
      </c>
      <c r="D2099" s="2">
        <f t="shared" si="289"/>
        <v>1.6499999999999737E-2</v>
      </c>
      <c r="E2099" s="2">
        <f t="shared" si="290"/>
        <v>0</v>
      </c>
      <c r="F2099" s="2">
        <f t="shared" si="295"/>
        <v>2.4117727846960452E-2</v>
      </c>
      <c r="G2099" s="2">
        <f t="shared" si="295"/>
        <v>2.7842422135732098E-2</v>
      </c>
      <c r="H2099" s="2">
        <f t="shared" si="292"/>
        <v>0.86622233257531533</v>
      </c>
      <c r="I2099" s="2">
        <f t="shared" si="293"/>
        <v>46.415816457407928</v>
      </c>
    </row>
    <row r="2100" spans="1:9" ht="13.5" x14ac:dyDescent="0.25">
      <c r="A2100" s="3">
        <f>TITRES_STAT!B2103</f>
        <v>45062</v>
      </c>
      <c r="B2100" s="6">
        <f>TITRES_STAT!D2103</f>
        <v>5.3361999999999998</v>
      </c>
      <c r="C2100" s="2">
        <f t="shared" si="288"/>
        <v>8.3000000000001961E-3</v>
      </c>
      <c r="D2100" s="2">
        <f t="shared" si="289"/>
        <v>8.3000000000001961E-3</v>
      </c>
      <c r="E2100" s="2">
        <f t="shared" si="290"/>
        <v>0</v>
      </c>
      <c r="F2100" s="2">
        <f t="shared" si="295"/>
        <v>2.2987890143606145E-2</v>
      </c>
      <c r="G2100" s="2">
        <f t="shared" si="295"/>
        <v>2.5853677697465518E-2</v>
      </c>
      <c r="H2100" s="2">
        <f t="shared" si="292"/>
        <v>0.88915358242667686</v>
      </c>
      <c r="I2100" s="2">
        <f t="shared" si="293"/>
        <v>47.066241236169446</v>
      </c>
    </row>
    <row r="2101" spans="1:9" ht="13.5" x14ac:dyDescent="0.25">
      <c r="A2101" s="3">
        <f>TITRES_STAT!B2104</f>
        <v>45063</v>
      </c>
      <c r="B2101" s="6">
        <f>TITRES_STAT!D2104</f>
        <v>5.3444000000000003</v>
      </c>
      <c r="C2101" s="2">
        <f t="shared" si="288"/>
        <v>8.2000000000004292E-3</v>
      </c>
      <c r="D2101" s="2">
        <f t="shared" si="289"/>
        <v>8.2000000000004292E-3</v>
      </c>
      <c r="E2101" s="2">
        <f t="shared" si="290"/>
        <v>0</v>
      </c>
      <c r="F2101" s="2">
        <f t="shared" si="295"/>
        <v>2.1931612276205738E-2</v>
      </c>
      <c r="G2101" s="2">
        <f t="shared" si="295"/>
        <v>2.4006986433360838E-2</v>
      </c>
      <c r="H2101" s="2">
        <f t="shared" si="292"/>
        <v>0.91355124213878436</v>
      </c>
      <c r="I2101" s="2">
        <f t="shared" si="293"/>
        <v>47.741143378930595</v>
      </c>
    </row>
    <row r="2102" spans="1:9" ht="13.5" x14ac:dyDescent="0.25">
      <c r="A2102" s="3">
        <f>TITRES_STAT!B2105</f>
        <v>45064</v>
      </c>
      <c r="B2102" s="6">
        <f>TITRES_STAT!D2105</f>
        <v>5.3775000000000004</v>
      </c>
      <c r="C2102" s="2">
        <f t="shared" si="288"/>
        <v>3.3100000000000129E-2</v>
      </c>
      <c r="D2102" s="2">
        <f t="shared" si="289"/>
        <v>3.3100000000000129E-2</v>
      </c>
      <c r="E2102" s="2">
        <f t="shared" si="290"/>
        <v>0</v>
      </c>
      <c r="F2102" s="2">
        <f t="shared" si="295"/>
        <v>2.2729354256476767E-2</v>
      </c>
      <c r="G2102" s="2">
        <f t="shared" si="295"/>
        <v>2.2292201688120777E-2</v>
      </c>
      <c r="H2102" s="2">
        <f t="shared" si="292"/>
        <v>1.0196101118441316</v>
      </c>
      <c r="I2102" s="2">
        <f t="shared" si="293"/>
        <v>50.485492514845483</v>
      </c>
    </row>
    <row r="2103" spans="1:9" ht="13.5" x14ac:dyDescent="0.25">
      <c r="A2103" s="3">
        <f>TITRES_STAT!B2106</f>
        <v>45065</v>
      </c>
      <c r="B2103" s="6">
        <f>TITRES_STAT!D2106</f>
        <v>5.3007999999999997</v>
      </c>
      <c r="C2103" s="2">
        <f t="shared" si="288"/>
        <v>-7.6700000000000657E-2</v>
      </c>
      <c r="D2103" s="2">
        <f t="shared" si="289"/>
        <v>0</v>
      </c>
      <c r="E2103" s="2">
        <f t="shared" si="290"/>
        <v>7.6700000000000657E-2</v>
      </c>
      <c r="F2103" s="2">
        <f t="shared" si="295"/>
        <v>2.1105828952442712E-2</v>
      </c>
      <c r="G2103" s="2">
        <f t="shared" si="295"/>
        <v>2.6178472996112197E-2</v>
      </c>
      <c r="H2103" s="2">
        <f t="shared" si="292"/>
        <v>0.80622842117556548</v>
      </c>
      <c r="I2103" s="2">
        <f t="shared" si="293"/>
        <v>44.636016780803388</v>
      </c>
    </row>
    <row r="2104" spans="1:9" ht="13.5" x14ac:dyDescent="0.25">
      <c r="A2104" s="3">
        <f>TITRES_STAT!B2107</f>
        <v>45068</v>
      </c>
      <c r="B2104" s="6">
        <f>TITRES_STAT!D2107</f>
        <v>5.3007999999999997</v>
      </c>
      <c r="C2104" s="2">
        <f t="shared" si="288"/>
        <v>0</v>
      </c>
      <c r="D2104" s="2">
        <f t="shared" si="289"/>
        <v>0</v>
      </c>
      <c r="E2104" s="2">
        <f t="shared" si="290"/>
        <v>0</v>
      </c>
      <c r="F2104" s="2">
        <f t="shared" si="295"/>
        <v>1.9598269741553948E-2</v>
      </c>
      <c r="G2104" s="2">
        <f t="shared" si="295"/>
        <v>2.4308582067818468E-2</v>
      </c>
      <c r="H2104" s="2">
        <f t="shared" si="292"/>
        <v>0.80622842117556559</v>
      </c>
      <c r="I2104" s="2">
        <f t="shared" si="293"/>
        <v>44.636016780803388</v>
      </c>
    </row>
    <row r="2105" spans="1:9" ht="13.5" x14ac:dyDescent="0.25">
      <c r="A2105" s="3">
        <f>TITRES_STAT!B2108</f>
        <v>45069</v>
      </c>
      <c r="B2105" s="6">
        <f>TITRES_STAT!D2108</f>
        <v>5.3361000000000001</v>
      </c>
      <c r="C2105" s="2">
        <f t="shared" si="288"/>
        <v>3.5300000000000331E-2</v>
      </c>
      <c r="D2105" s="2">
        <f t="shared" si="289"/>
        <v>3.5300000000000331E-2</v>
      </c>
      <c r="E2105" s="2">
        <f t="shared" si="290"/>
        <v>0</v>
      </c>
      <c r="F2105" s="2">
        <f t="shared" si="295"/>
        <v>2.0719821902871548E-2</v>
      </c>
      <c r="G2105" s="2">
        <f t="shared" si="295"/>
        <v>2.257225477726001E-2</v>
      </c>
      <c r="H2105" s="2">
        <f t="shared" si="292"/>
        <v>0.91793319308735344</v>
      </c>
      <c r="I2105" s="2">
        <f t="shared" si="293"/>
        <v>47.860540523297857</v>
      </c>
    </row>
    <row r="2106" spans="1:9" ht="13.5" x14ac:dyDescent="0.25">
      <c r="A2106" s="3">
        <f>TITRES_STAT!B2109</f>
        <v>45070</v>
      </c>
      <c r="B2106" s="6">
        <f>TITRES_STAT!D2109</f>
        <v>5.5742000000000003</v>
      </c>
      <c r="C2106" s="2">
        <f t="shared" si="288"/>
        <v>0.2381000000000002</v>
      </c>
      <c r="D2106" s="2">
        <f t="shared" si="289"/>
        <v>0.2381000000000002</v>
      </c>
      <c r="E2106" s="2">
        <f t="shared" si="290"/>
        <v>0</v>
      </c>
      <c r="F2106" s="2">
        <f t="shared" si="295"/>
        <v>3.6246977481237883E-2</v>
      </c>
      <c r="G2106" s="2">
        <f t="shared" si="295"/>
        <v>2.0959950864598582E-2</v>
      </c>
      <c r="H2106" s="2">
        <f t="shared" si="292"/>
        <v>1.7293445826945679</v>
      </c>
      <c r="I2106" s="2">
        <f t="shared" si="293"/>
        <v>63.361167133658817</v>
      </c>
    </row>
    <row r="2107" spans="1:9" ht="13.5" x14ac:dyDescent="0.25">
      <c r="A2107" s="3">
        <f>TITRES_STAT!B2110</f>
        <v>45071</v>
      </c>
      <c r="B2107" s="6">
        <f>TITRES_STAT!D2110</f>
        <v>5.5742000000000003</v>
      </c>
      <c r="C2107" s="2">
        <f t="shared" si="288"/>
        <v>0</v>
      </c>
      <c r="D2107" s="2">
        <f t="shared" si="289"/>
        <v>0</v>
      </c>
      <c r="E2107" s="2">
        <f t="shared" si="290"/>
        <v>0</v>
      </c>
      <c r="F2107" s="2">
        <f t="shared" si="295"/>
        <v>3.3657907661149462E-2</v>
      </c>
      <c r="G2107" s="2">
        <f t="shared" si="295"/>
        <v>1.9462811517127254E-2</v>
      </c>
      <c r="H2107" s="2">
        <f t="shared" si="292"/>
        <v>1.7293445826945679</v>
      </c>
      <c r="I2107" s="2">
        <f t="shared" si="293"/>
        <v>63.361167133658817</v>
      </c>
    </row>
    <row r="2108" spans="1:9" ht="13.5" x14ac:dyDescent="0.25">
      <c r="A2108" s="3">
        <f>TITRES_STAT!B2111</f>
        <v>45072</v>
      </c>
      <c r="B2108" s="6">
        <f>TITRES_STAT!D2111</f>
        <v>5.4859999999999998</v>
      </c>
      <c r="C2108" s="2">
        <f t="shared" si="288"/>
        <v>-8.82000000000005E-2</v>
      </c>
      <c r="D2108" s="2">
        <f t="shared" si="289"/>
        <v>0</v>
      </c>
      <c r="E2108" s="2">
        <f t="shared" si="290"/>
        <v>8.82000000000005E-2</v>
      </c>
      <c r="F2108" s="2">
        <f t="shared" si="295"/>
        <v>3.1253771399638787E-2</v>
      </c>
      <c r="G2108" s="2">
        <f t="shared" si="295"/>
        <v>2.4372610694475345E-2</v>
      </c>
      <c r="H2108" s="2">
        <f t="shared" si="292"/>
        <v>1.2823317038713145</v>
      </c>
      <c r="I2108" s="2">
        <f t="shared" si="293"/>
        <v>56.185159313004775</v>
      </c>
    </row>
    <row r="2109" spans="1:9" ht="13.5" x14ac:dyDescent="0.25">
      <c r="A2109" s="3">
        <f>TITRES_STAT!B2112</f>
        <v>45075</v>
      </c>
      <c r="B2109" s="6">
        <f>TITRES_STAT!D2112</f>
        <v>5.5566000000000004</v>
      </c>
      <c r="C2109" s="2">
        <f t="shared" si="288"/>
        <v>7.0600000000000662E-2</v>
      </c>
      <c r="D2109" s="2">
        <f t="shared" si="289"/>
        <v>7.0600000000000662E-2</v>
      </c>
      <c r="E2109" s="2">
        <f t="shared" si="290"/>
        <v>0</v>
      </c>
      <c r="F2109" s="2">
        <f t="shared" ref="F2109:G2124" si="296">((F2108*13)+D2109)/14</f>
        <v>3.4064216299664635E-2</v>
      </c>
      <c r="G2109" s="2">
        <f t="shared" si="296"/>
        <v>2.2631709930584248E-2</v>
      </c>
      <c r="H2109" s="2">
        <f t="shared" si="292"/>
        <v>1.5051543345220513</v>
      </c>
      <c r="I2109" s="2">
        <f t="shared" si="293"/>
        <v>60.082299672335907</v>
      </c>
    </row>
    <row r="2110" spans="1:9" ht="13.5" x14ac:dyDescent="0.25">
      <c r="A2110" s="3">
        <f>TITRES_STAT!B2113</f>
        <v>45076</v>
      </c>
      <c r="B2110" s="6">
        <f>TITRES_STAT!D2113</f>
        <v>5.4683999999999999</v>
      </c>
      <c r="C2110" s="2">
        <f t="shared" si="288"/>
        <v>-8.82000000000005E-2</v>
      </c>
      <c r="D2110" s="2">
        <f t="shared" si="289"/>
        <v>0</v>
      </c>
      <c r="E2110" s="2">
        <f t="shared" si="290"/>
        <v>8.82000000000005E-2</v>
      </c>
      <c r="F2110" s="2">
        <f t="shared" si="296"/>
        <v>3.163105799254573E-2</v>
      </c>
      <c r="G2110" s="2">
        <f t="shared" si="296"/>
        <v>2.7315159221256841E-2</v>
      </c>
      <c r="H2110" s="2">
        <f t="shared" si="292"/>
        <v>1.1580037932903655</v>
      </c>
      <c r="I2110" s="2">
        <f t="shared" si="293"/>
        <v>53.660878488296191</v>
      </c>
    </row>
    <row r="2111" spans="1:9" ht="13.5" x14ac:dyDescent="0.25">
      <c r="A2111" s="3">
        <f>TITRES_STAT!B2114</f>
        <v>45077</v>
      </c>
      <c r="B2111" s="6">
        <f>TITRES_STAT!D2114</f>
        <v>5.4242999999999997</v>
      </c>
      <c r="C2111" s="2">
        <f t="shared" si="288"/>
        <v>-4.410000000000025E-2</v>
      </c>
      <c r="D2111" s="2">
        <f t="shared" si="289"/>
        <v>0</v>
      </c>
      <c r="E2111" s="2">
        <f t="shared" si="290"/>
        <v>4.410000000000025E-2</v>
      </c>
      <c r="F2111" s="2">
        <f t="shared" si="296"/>
        <v>2.9371696707363892E-2</v>
      </c>
      <c r="G2111" s="2">
        <f t="shared" si="296"/>
        <v>2.8514076419738514E-2</v>
      </c>
      <c r="H2111" s="2">
        <f t="shared" si="292"/>
        <v>1.030077084559951</v>
      </c>
      <c r="I2111" s="2">
        <f t="shared" si="293"/>
        <v>50.740786760973428</v>
      </c>
    </row>
    <row r="2112" spans="1:9" ht="13.5" x14ac:dyDescent="0.25">
      <c r="A2112" s="3">
        <f>TITRES_STAT!B2115</f>
        <v>45078</v>
      </c>
      <c r="B2112" s="6">
        <f>TITRES_STAT!D2115</f>
        <v>5.4242999999999997</v>
      </c>
      <c r="C2112" s="2">
        <f t="shared" si="288"/>
        <v>0</v>
      </c>
      <c r="D2112" s="2">
        <f t="shared" si="289"/>
        <v>0</v>
      </c>
      <c r="E2112" s="2">
        <f t="shared" si="290"/>
        <v>0</v>
      </c>
      <c r="F2112" s="2">
        <f t="shared" si="296"/>
        <v>2.7273718371123613E-2</v>
      </c>
      <c r="G2112" s="2">
        <f t="shared" si="296"/>
        <v>2.6477356675471474E-2</v>
      </c>
      <c r="H2112" s="2">
        <f t="shared" si="292"/>
        <v>1.030077084559951</v>
      </c>
      <c r="I2112" s="2">
        <f t="shared" si="293"/>
        <v>50.740786760973428</v>
      </c>
    </row>
    <row r="2113" spans="1:9" ht="13.5" x14ac:dyDescent="0.25">
      <c r="A2113" s="3">
        <f>TITRES_STAT!B2116</f>
        <v>45079</v>
      </c>
      <c r="B2113" s="6">
        <f>TITRES_STAT!D2116</f>
        <v>5.5566000000000004</v>
      </c>
      <c r="C2113" s="2">
        <f t="shared" si="288"/>
        <v>0.13230000000000075</v>
      </c>
      <c r="D2113" s="2">
        <f t="shared" si="289"/>
        <v>0.13230000000000075</v>
      </c>
      <c r="E2113" s="2">
        <f t="shared" si="290"/>
        <v>0</v>
      </c>
      <c r="F2113" s="2">
        <f t="shared" si="296"/>
        <v>3.4775595630329122E-2</v>
      </c>
      <c r="G2113" s="2">
        <f t="shared" si="296"/>
        <v>2.4586116912937796E-2</v>
      </c>
      <c r="H2113" s="2">
        <f t="shared" si="292"/>
        <v>1.414440342632121</v>
      </c>
      <c r="I2113" s="2">
        <f t="shared" si="293"/>
        <v>58.582534331337328</v>
      </c>
    </row>
    <row r="2114" spans="1:9" ht="13.5" x14ac:dyDescent="0.25">
      <c r="A2114" s="3">
        <f>TITRES_STAT!B2117</f>
        <v>45082</v>
      </c>
      <c r="B2114" s="6">
        <f>TITRES_STAT!D2117</f>
        <v>5.4242999999999997</v>
      </c>
      <c r="C2114" s="2">
        <f t="shared" si="288"/>
        <v>-0.13230000000000075</v>
      </c>
      <c r="D2114" s="2">
        <f t="shared" si="289"/>
        <v>0</v>
      </c>
      <c r="E2114" s="2">
        <f t="shared" si="290"/>
        <v>0.13230000000000075</v>
      </c>
      <c r="F2114" s="2">
        <f t="shared" si="296"/>
        <v>3.2291624513877043E-2</v>
      </c>
      <c r="G2114" s="2">
        <f t="shared" si="296"/>
        <v>3.2279965704870864E-2</v>
      </c>
      <c r="H2114" s="2">
        <f t="shared" si="292"/>
        <v>1.0003611778622312</v>
      </c>
      <c r="I2114" s="2">
        <f t="shared" si="293"/>
        <v>50.009027816232106</v>
      </c>
    </row>
    <row r="2115" spans="1:9" ht="13.5" x14ac:dyDescent="0.25">
      <c r="A2115" s="3">
        <f>TITRES_STAT!B2118</f>
        <v>45083</v>
      </c>
      <c r="B2115" s="6">
        <f>TITRES_STAT!D2118</f>
        <v>5.4242999999999997</v>
      </c>
      <c r="C2115" s="2">
        <f t="shared" ref="C2115:C2178" si="297">B2115-B2114</f>
        <v>0</v>
      </c>
      <c r="D2115" s="2">
        <f t="shared" ref="D2115:D2178" si="298">IF(C2115&gt;0,C2115,0)</f>
        <v>0</v>
      </c>
      <c r="E2115" s="2">
        <f t="shared" ref="E2115:E2178" si="299">IF(C2115&lt;0,-C2115,0)</f>
        <v>0</v>
      </c>
      <c r="F2115" s="2">
        <f t="shared" si="296"/>
        <v>2.9985079905742968E-2</v>
      </c>
      <c r="G2115" s="2">
        <f t="shared" si="296"/>
        <v>2.997425386880866E-2</v>
      </c>
      <c r="H2115" s="2">
        <f t="shared" si="292"/>
        <v>1.000361177862231</v>
      </c>
      <c r="I2115" s="2">
        <f t="shared" si="293"/>
        <v>50.009027816232091</v>
      </c>
    </row>
    <row r="2116" spans="1:9" ht="13.5" x14ac:dyDescent="0.25">
      <c r="A2116" s="3">
        <f>TITRES_STAT!B2119</f>
        <v>45084</v>
      </c>
      <c r="B2116" s="6">
        <f>TITRES_STAT!D2119</f>
        <v>5.3714000000000004</v>
      </c>
      <c r="C2116" s="2">
        <f t="shared" si="297"/>
        <v>-5.2899999999999281E-2</v>
      </c>
      <c r="D2116" s="2">
        <f t="shared" si="298"/>
        <v>0</v>
      </c>
      <c r="E2116" s="2">
        <f t="shared" si="299"/>
        <v>5.2899999999999281E-2</v>
      </c>
      <c r="F2116" s="2">
        <f t="shared" si="296"/>
        <v>2.7843288483904185E-2</v>
      </c>
      <c r="G2116" s="2">
        <f t="shared" si="296"/>
        <v>3.1611807163893703E-2</v>
      </c>
      <c r="H2116" s="2">
        <f t="shared" si="292"/>
        <v>0.88078762278754386</v>
      </c>
      <c r="I2116" s="2">
        <f t="shared" si="293"/>
        <v>46.830785789738194</v>
      </c>
    </row>
    <row r="2117" spans="1:9" ht="13.5" x14ac:dyDescent="0.25">
      <c r="A2117" s="3">
        <f>TITRES_STAT!B2120</f>
        <v>45085</v>
      </c>
      <c r="B2117" s="6">
        <f>TITRES_STAT!D2120</f>
        <v>5.4242999999999997</v>
      </c>
      <c r="C2117" s="2">
        <f t="shared" si="297"/>
        <v>5.2899999999999281E-2</v>
      </c>
      <c r="D2117" s="2">
        <f t="shared" si="298"/>
        <v>5.2899999999999281E-2</v>
      </c>
      <c r="E2117" s="2">
        <f t="shared" si="299"/>
        <v>0</v>
      </c>
      <c r="F2117" s="2">
        <f t="shared" si="296"/>
        <v>2.9633053592196694E-2</v>
      </c>
      <c r="G2117" s="2">
        <f t="shared" si="296"/>
        <v>2.9353820937901294E-2</v>
      </c>
      <c r="H2117" s="2">
        <f t="shared" si="292"/>
        <v>1.0095126510066994</v>
      </c>
      <c r="I2117" s="2">
        <f t="shared" si="293"/>
        <v>50.236690498114896</v>
      </c>
    </row>
    <row r="2118" spans="1:9" ht="13.5" x14ac:dyDescent="0.25">
      <c r="A2118" s="3">
        <f>TITRES_STAT!B2121</f>
        <v>45086</v>
      </c>
      <c r="B2118" s="6">
        <f>TITRES_STAT!D2121</f>
        <v>5.4242999999999997</v>
      </c>
      <c r="C2118" s="2">
        <f t="shared" si="297"/>
        <v>0</v>
      </c>
      <c r="D2118" s="2">
        <f t="shared" si="298"/>
        <v>0</v>
      </c>
      <c r="E2118" s="2">
        <f t="shared" si="299"/>
        <v>0</v>
      </c>
      <c r="F2118" s="2">
        <f t="shared" si="296"/>
        <v>2.7516406907039787E-2</v>
      </c>
      <c r="G2118" s="2">
        <f t="shared" si="296"/>
        <v>2.7257119442336917E-2</v>
      </c>
      <c r="H2118" s="2">
        <f t="shared" si="292"/>
        <v>1.0095126510066994</v>
      </c>
      <c r="I2118" s="2">
        <f t="shared" si="293"/>
        <v>50.236690498114896</v>
      </c>
    </row>
    <row r="2119" spans="1:9" ht="13.5" x14ac:dyDescent="0.25">
      <c r="A2119" s="3">
        <f>TITRES_STAT!B2122</f>
        <v>45089</v>
      </c>
      <c r="B2119" s="6">
        <f>TITRES_STAT!D2122</f>
        <v>5.6623999999999999</v>
      </c>
      <c r="C2119" s="2">
        <f t="shared" si="297"/>
        <v>0.2381000000000002</v>
      </c>
      <c r="D2119" s="2">
        <f t="shared" si="298"/>
        <v>0.2381000000000002</v>
      </c>
      <c r="E2119" s="2">
        <f t="shared" si="299"/>
        <v>0</v>
      </c>
      <c r="F2119" s="2">
        <f t="shared" si="296"/>
        <v>4.2558092127965526E-2</v>
      </c>
      <c r="G2119" s="2">
        <f t="shared" si="296"/>
        <v>2.5310182339312849E-2</v>
      </c>
      <c r="H2119" s="2">
        <f t="shared" si="292"/>
        <v>1.681461301124745</v>
      </c>
      <c r="I2119" s="2">
        <f t="shared" si="293"/>
        <v>62.706901659160707</v>
      </c>
    </row>
    <row r="2120" spans="1:9" ht="13.5" x14ac:dyDescent="0.25">
      <c r="A2120" s="3">
        <f>TITRES_STAT!B2123</f>
        <v>45090</v>
      </c>
      <c r="B2120" s="6">
        <f>TITRES_STAT!D2123</f>
        <v>5.7329999999999997</v>
      </c>
      <c r="C2120" s="2">
        <f t="shared" si="297"/>
        <v>7.0599999999999774E-2</v>
      </c>
      <c r="D2120" s="2">
        <f t="shared" si="298"/>
        <v>7.0599999999999774E-2</v>
      </c>
      <c r="E2120" s="2">
        <f t="shared" si="299"/>
        <v>0</v>
      </c>
      <c r="F2120" s="2">
        <f t="shared" si="296"/>
        <v>4.4561085547396538E-2</v>
      </c>
      <c r="G2120" s="2">
        <f t="shared" si="296"/>
        <v>2.3502312172219073E-2</v>
      </c>
      <c r="H2120" s="2">
        <f t="shared" si="292"/>
        <v>1.8960298553122787</v>
      </c>
      <c r="I2120" s="2">
        <f t="shared" si="293"/>
        <v>65.469969235100649</v>
      </c>
    </row>
    <row r="2121" spans="1:9" ht="13.5" x14ac:dyDescent="0.25">
      <c r="A2121" s="3">
        <f>TITRES_STAT!B2124</f>
        <v>45091</v>
      </c>
      <c r="B2121" s="6">
        <f>TITRES_STAT!D2124</f>
        <v>5.9093999999999998</v>
      </c>
      <c r="C2121" s="2">
        <f t="shared" si="297"/>
        <v>0.17640000000000011</v>
      </c>
      <c r="D2121" s="2">
        <f t="shared" si="298"/>
        <v>0.17640000000000011</v>
      </c>
      <c r="E2121" s="2">
        <f t="shared" si="299"/>
        <v>0</v>
      </c>
      <c r="F2121" s="2">
        <f t="shared" si="296"/>
        <v>5.3978150865439653E-2</v>
      </c>
      <c r="G2121" s="2">
        <f t="shared" si="296"/>
        <v>2.1823575588489137E-2</v>
      </c>
      <c r="H2121" s="2">
        <f t="shared" si="292"/>
        <v>2.4733871242396446</v>
      </c>
      <c r="I2121" s="2">
        <f t="shared" si="293"/>
        <v>71.209658922804095</v>
      </c>
    </row>
    <row r="2122" spans="1:9" ht="13.5" x14ac:dyDescent="0.25">
      <c r="A2122" s="3">
        <f>TITRES_STAT!B2125</f>
        <v>45092</v>
      </c>
      <c r="B2122" s="6">
        <f>TITRES_STAT!D2125</f>
        <v>5.9093999999999998</v>
      </c>
      <c r="C2122" s="2">
        <f t="shared" si="297"/>
        <v>0</v>
      </c>
      <c r="D2122" s="2">
        <f t="shared" si="298"/>
        <v>0</v>
      </c>
      <c r="E2122" s="2">
        <f t="shared" si="299"/>
        <v>0</v>
      </c>
      <c r="F2122" s="2">
        <f t="shared" si="296"/>
        <v>5.0122568660765386E-2</v>
      </c>
      <c r="G2122" s="2">
        <f t="shared" si="296"/>
        <v>2.0264748760739915E-2</v>
      </c>
      <c r="H2122" s="2">
        <f t="shared" si="292"/>
        <v>2.4733871242396441</v>
      </c>
      <c r="I2122" s="2">
        <f t="shared" si="293"/>
        <v>71.209658922804095</v>
      </c>
    </row>
    <row r="2123" spans="1:9" ht="13.5" x14ac:dyDescent="0.25">
      <c r="A2123" s="3">
        <f>TITRES_STAT!B2126</f>
        <v>45093</v>
      </c>
      <c r="B2123" s="6">
        <f>TITRES_STAT!D2126</f>
        <v>5.9093999999999998</v>
      </c>
      <c r="C2123" s="2">
        <f t="shared" si="297"/>
        <v>0</v>
      </c>
      <c r="D2123" s="2">
        <f t="shared" si="298"/>
        <v>0</v>
      </c>
      <c r="E2123" s="2">
        <f t="shared" si="299"/>
        <v>0</v>
      </c>
      <c r="F2123" s="2">
        <f t="shared" si="296"/>
        <v>4.6542385184996427E-2</v>
      </c>
      <c r="G2123" s="2">
        <f t="shared" si="296"/>
        <v>1.881726670640135E-2</v>
      </c>
      <c r="H2123" s="2">
        <f t="shared" si="292"/>
        <v>2.4733871242396437</v>
      </c>
      <c r="I2123" s="2">
        <f t="shared" si="293"/>
        <v>71.209658922804081</v>
      </c>
    </row>
    <row r="2124" spans="1:9" ht="13.5" x14ac:dyDescent="0.25">
      <c r="A2124" s="3">
        <f>TITRES_STAT!B2127</f>
        <v>45096</v>
      </c>
      <c r="B2124" s="6">
        <f>TITRES_STAT!D2127</f>
        <v>5.8212000000000002</v>
      </c>
      <c r="C2124" s="2">
        <f t="shared" si="297"/>
        <v>-8.8199999999999612E-2</v>
      </c>
      <c r="D2124" s="2">
        <f t="shared" si="298"/>
        <v>0</v>
      </c>
      <c r="E2124" s="2">
        <f t="shared" si="299"/>
        <v>8.8199999999999612E-2</v>
      </c>
      <c r="F2124" s="2">
        <f t="shared" si="296"/>
        <v>4.3217929100353825E-2</v>
      </c>
      <c r="G2124" s="2">
        <f t="shared" si="296"/>
        <v>2.3773176227372652E-2</v>
      </c>
      <c r="H2124" s="2">
        <f t="shared" si="292"/>
        <v>1.8179282686926919</v>
      </c>
      <c r="I2124" s="2">
        <f t="shared" si="293"/>
        <v>64.512936290464012</v>
      </c>
    </row>
    <row r="2125" spans="1:9" ht="13.5" x14ac:dyDescent="0.25">
      <c r="A2125" s="3">
        <f>TITRES_STAT!B2128</f>
        <v>45097</v>
      </c>
      <c r="B2125" s="6">
        <f>TITRES_STAT!D2128</f>
        <v>5.9710999999999999</v>
      </c>
      <c r="C2125" s="2">
        <f t="shared" si="297"/>
        <v>0.1498999999999997</v>
      </c>
      <c r="D2125" s="2">
        <f t="shared" si="298"/>
        <v>0.1498999999999997</v>
      </c>
      <c r="E2125" s="2">
        <f t="shared" si="299"/>
        <v>0</v>
      </c>
      <c r="F2125" s="2">
        <f t="shared" ref="F2125:G2140" si="300">((F2124*13)+D2125)/14</f>
        <v>5.0838077021757098E-2</v>
      </c>
      <c r="G2125" s="2">
        <f t="shared" si="300"/>
        <v>2.2075092211131749E-2</v>
      </c>
      <c r="H2125" s="2">
        <f t="shared" si="292"/>
        <v>2.3029610266416518</v>
      </c>
      <c r="I2125" s="2">
        <f t="shared" si="293"/>
        <v>69.724135648770613</v>
      </c>
    </row>
    <row r="2126" spans="1:9" ht="13.5" x14ac:dyDescent="0.25">
      <c r="A2126" s="3">
        <f>TITRES_STAT!B2129</f>
        <v>45098</v>
      </c>
      <c r="B2126" s="6">
        <f>TITRES_STAT!D2129</f>
        <v>5.8212000000000002</v>
      </c>
      <c r="C2126" s="2">
        <f t="shared" si="297"/>
        <v>-0.1498999999999997</v>
      </c>
      <c r="D2126" s="2">
        <f t="shared" si="298"/>
        <v>0</v>
      </c>
      <c r="E2126" s="2">
        <f t="shared" si="299"/>
        <v>0.1498999999999997</v>
      </c>
      <c r="F2126" s="2">
        <f t="shared" si="300"/>
        <v>4.7206785805917306E-2</v>
      </c>
      <c r="G2126" s="2">
        <f t="shared" si="300"/>
        <v>3.1205442767479462E-2</v>
      </c>
      <c r="H2126" s="2">
        <f t="shared" si="292"/>
        <v>1.5127741066732607</v>
      </c>
      <c r="I2126" s="2">
        <f t="shared" si="293"/>
        <v>60.203346677910062</v>
      </c>
    </row>
    <row r="2127" spans="1:9" ht="13.5" x14ac:dyDescent="0.25">
      <c r="A2127" s="3">
        <f>TITRES_STAT!B2130</f>
        <v>45099</v>
      </c>
      <c r="B2127" s="6">
        <f>TITRES_STAT!D2130</f>
        <v>5.8212000000000002</v>
      </c>
      <c r="C2127" s="2">
        <f t="shared" si="297"/>
        <v>0</v>
      </c>
      <c r="D2127" s="2">
        <f t="shared" si="298"/>
        <v>0</v>
      </c>
      <c r="E2127" s="2">
        <f t="shared" si="299"/>
        <v>0</v>
      </c>
      <c r="F2127" s="2">
        <f t="shared" si="300"/>
        <v>4.3834872534066073E-2</v>
      </c>
      <c r="G2127" s="2">
        <f t="shared" si="300"/>
        <v>2.8976482569802359E-2</v>
      </c>
      <c r="H2127" s="2">
        <f t="shared" si="292"/>
        <v>1.5127741066732607</v>
      </c>
      <c r="I2127" s="2">
        <f t="shared" si="293"/>
        <v>60.203346677910062</v>
      </c>
    </row>
    <row r="2128" spans="1:9" ht="13.5" x14ac:dyDescent="0.25">
      <c r="A2128" s="3">
        <f>TITRES_STAT!B2131</f>
        <v>45100</v>
      </c>
      <c r="B2128" s="6">
        <f>TITRES_STAT!D2131</f>
        <v>5.8212000000000002</v>
      </c>
      <c r="C2128" s="2">
        <f t="shared" si="297"/>
        <v>0</v>
      </c>
      <c r="D2128" s="2">
        <f t="shared" si="298"/>
        <v>0</v>
      </c>
      <c r="E2128" s="2">
        <f t="shared" si="299"/>
        <v>0</v>
      </c>
      <c r="F2128" s="2">
        <f t="shared" si="300"/>
        <v>4.0703810210204208E-2</v>
      </c>
      <c r="G2128" s="2">
        <f t="shared" si="300"/>
        <v>2.6906733814816477E-2</v>
      </c>
      <c r="H2128" s="2">
        <f t="shared" si="292"/>
        <v>1.5127741066732605</v>
      </c>
      <c r="I2128" s="2">
        <f t="shared" si="293"/>
        <v>60.203346677910062</v>
      </c>
    </row>
    <row r="2129" spans="1:9" ht="13.5" x14ac:dyDescent="0.25">
      <c r="A2129" s="3">
        <f>TITRES_STAT!B2132</f>
        <v>45103</v>
      </c>
      <c r="B2129" s="6">
        <f>TITRES_STAT!D2132</f>
        <v>5.8212000000000002</v>
      </c>
      <c r="C2129" s="2">
        <f t="shared" si="297"/>
        <v>0</v>
      </c>
      <c r="D2129" s="2">
        <f t="shared" si="298"/>
        <v>0</v>
      </c>
      <c r="E2129" s="2">
        <f t="shared" si="299"/>
        <v>0</v>
      </c>
      <c r="F2129" s="2">
        <f t="shared" si="300"/>
        <v>3.7796395195189625E-2</v>
      </c>
      <c r="G2129" s="2">
        <f t="shared" si="300"/>
        <v>2.4984824256615301E-2</v>
      </c>
      <c r="H2129" s="2">
        <f t="shared" ref="H2129:H2192" si="301">F2129/G2129</f>
        <v>1.5127741066732605</v>
      </c>
      <c r="I2129" s="2">
        <f t="shared" ref="I2129:I2192" si="302">IF(G2129=0,100,100-(100/(1+H2129)))</f>
        <v>60.203346677910062</v>
      </c>
    </row>
    <row r="2130" spans="1:9" ht="13.5" x14ac:dyDescent="0.25">
      <c r="A2130" s="3">
        <f>TITRES_STAT!B2133</f>
        <v>45104</v>
      </c>
      <c r="B2130" s="6">
        <f>TITRES_STAT!D2133</f>
        <v>5.6448</v>
      </c>
      <c r="C2130" s="2">
        <f t="shared" si="297"/>
        <v>-0.17640000000000011</v>
      </c>
      <c r="D2130" s="2">
        <f t="shared" si="298"/>
        <v>0</v>
      </c>
      <c r="E2130" s="2">
        <f t="shared" si="299"/>
        <v>0.17640000000000011</v>
      </c>
      <c r="F2130" s="2">
        <f t="shared" si="300"/>
        <v>3.5096652681247509E-2</v>
      </c>
      <c r="G2130" s="2">
        <f t="shared" si="300"/>
        <v>3.5800193952571356E-2</v>
      </c>
      <c r="H2130" s="2">
        <f t="shared" si="301"/>
        <v>0.98034811564831437</v>
      </c>
      <c r="I2130" s="2">
        <f t="shared" si="302"/>
        <v>49.503827529200535</v>
      </c>
    </row>
    <row r="2131" spans="1:9" ht="13.5" x14ac:dyDescent="0.25">
      <c r="A2131" s="3">
        <f>TITRES_STAT!B2134</f>
        <v>45107</v>
      </c>
      <c r="B2131" s="6">
        <f>TITRES_STAT!D2134</f>
        <v>5.6006999999999998</v>
      </c>
      <c r="C2131" s="2">
        <f t="shared" si="297"/>
        <v>-4.410000000000025E-2</v>
      </c>
      <c r="D2131" s="2">
        <f t="shared" si="298"/>
        <v>0</v>
      </c>
      <c r="E2131" s="2">
        <f t="shared" si="299"/>
        <v>4.410000000000025E-2</v>
      </c>
      <c r="F2131" s="2">
        <f t="shared" si="300"/>
        <v>3.2589748918301256E-2</v>
      </c>
      <c r="G2131" s="2">
        <f t="shared" si="300"/>
        <v>3.639303724167342E-2</v>
      </c>
      <c r="H2131" s="2">
        <f t="shared" si="301"/>
        <v>0.89549406667775877</v>
      </c>
      <c r="I2131" s="2">
        <f t="shared" si="302"/>
        <v>47.243306239797171</v>
      </c>
    </row>
    <row r="2132" spans="1:9" ht="13.5" x14ac:dyDescent="0.25">
      <c r="A2132" s="3">
        <f>TITRES_STAT!B2135</f>
        <v>45110</v>
      </c>
      <c r="B2132" s="6">
        <f>TITRES_STAT!D2135</f>
        <v>5.6006999999999998</v>
      </c>
      <c r="C2132" s="2">
        <f t="shared" si="297"/>
        <v>0</v>
      </c>
      <c r="D2132" s="2">
        <f t="shared" si="298"/>
        <v>0</v>
      </c>
      <c r="E2132" s="2">
        <f t="shared" si="299"/>
        <v>0</v>
      </c>
      <c r="F2132" s="2">
        <f t="shared" si="300"/>
        <v>3.0261909709851164E-2</v>
      </c>
      <c r="G2132" s="2">
        <f t="shared" si="300"/>
        <v>3.3793534581553888E-2</v>
      </c>
      <c r="H2132" s="2">
        <f t="shared" si="301"/>
        <v>0.89549406667775877</v>
      </c>
      <c r="I2132" s="2">
        <f t="shared" si="302"/>
        <v>47.243306239797171</v>
      </c>
    </row>
    <row r="2133" spans="1:9" ht="13.5" x14ac:dyDescent="0.25">
      <c r="A2133" s="3">
        <f>TITRES_STAT!B2136</f>
        <v>45111</v>
      </c>
      <c r="B2133" s="6">
        <f>TITRES_STAT!D2136</f>
        <v>5.5918999999999999</v>
      </c>
      <c r="C2133" s="2">
        <f t="shared" si="297"/>
        <v>-8.799999999999919E-3</v>
      </c>
      <c r="D2133" s="2">
        <f t="shared" si="298"/>
        <v>0</v>
      </c>
      <c r="E2133" s="2">
        <f t="shared" si="299"/>
        <v>8.799999999999919E-3</v>
      </c>
      <c r="F2133" s="2">
        <f t="shared" si="300"/>
        <v>2.8100344730576078E-2</v>
      </c>
      <c r="G2133" s="2">
        <f t="shared" si="300"/>
        <v>3.2008282111442889E-2</v>
      </c>
      <c r="H2133" s="2">
        <f t="shared" si="301"/>
        <v>0.87790855606494012</v>
      </c>
      <c r="I2133" s="2">
        <f t="shared" si="302"/>
        <v>46.749270790083187</v>
      </c>
    </row>
    <row r="2134" spans="1:9" ht="13.5" x14ac:dyDescent="0.25">
      <c r="A2134" s="3">
        <f>TITRES_STAT!B2137</f>
        <v>45112</v>
      </c>
      <c r="B2134" s="6">
        <f>TITRES_STAT!D2137</f>
        <v>5.6006999999999998</v>
      </c>
      <c r="C2134" s="2">
        <f t="shared" si="297"/>
        <v>8.799999999999919E-3</v>
      </c>
      <c r="D2134" s="2">
        <f t="shared" si="298"/>
        <v>8.799999999999919E-3</v>
      </c>
      <c r="E2134" s="2">
        <f t="shared" si="299"/>
        <v>0</v>
      </c>
      <c r="F2134" s="2">
        <f t="shared" si="300"/>
        <v>2.6721748678392065E-2</v>
      </c>
      <c r="G2134" s="2">
        <f t="shared" si="300"/>
        <v>2.9721976246339824E-2</v>
      </c>
      <c r="H2134" s="2">
        <f t="shared" si="301"/>
        <v>0.89905692868194698</v>
      </c>
      <c r="I2134" s="2">
        <f t="shared" si="302"/>
        <v>47.342284220302091</v>
      </c>
    </row>
    <row r="2135" spans="1:9" ht="13.5" x14ac:dyDescent="0.25">
      <c r="A2135" s="3">
        <f>TITRES_STAT!B2138</f>
        <v>45113</v>
      </c>
      <c r="B2135" s="6">
        <f>TITRES_STAT!D2138</f>
        <v>5.6006999999999998</v>
      </c>
      <c r="C2135" s="2">
        <f t="shared" si="297"/>
        <v>0</v>
      </c>
      <c r="D2135" s="2">
        <f t="shared" si="298"/>
        <v>0</v>
      </c>
      <c r="E2135" s="2">
        <f t="shared" si="299"/>
        <v>0</v>
      </c>
      <c r="F2135" s="2">
        <f t="shared" si="300"/>
        <v>2.4813052344221202E-2</v>
      </c>
      <c r="G2135" s="2">
        <f t="shared" si="300"/>
        <v>2.7598977943029838E-2</v>
      </c>
      <c r="H2135" s="2">
        <f t="shared" si="301"/>
        <v>0.89905692868194687</v>
      </c>
      <c r="I2135" s="2">
        <f t="shared" si="302"/>
        <v>47.342284220302091</v>
      </c>
    </row>
    <row r="2136" spans="1:9" ht="13.5" x14ac:dyDescent="0.25">
      <c r="A2136" s="3">
        <f>TITRES_STAT!B2139</f>
        <v>45114</v>
      </c>
      <c r="B2136" s="6">
        <f>TITRES_STAT!D2139</f>
        <v>5.8475999999999999</v>
      </c>
      <c r="C2136" s="2">
        <f t="shared" si="297"/>
        <v>0.24690000000000012</v>
      </c>
      <c r="D2136" s="2">
        <f t="shared" si="298"/>
        <v>0.24690000000000012</v>
      </c>
      <c r="E2136" s="2">
        <f t="shared" si="299"/>
        <v>0</v>
      </c>
      <c r="F2136" s="2">
        <f t="shared" si="300"/>
        <v>4.0676405748205413E-2</v>
      </c>
      <c r="G2136" s="2">
        <f t="shared" si="300"/>
        <v>2.5627622375670563E-2</v>
      </c>
      <c r="H2136" s="2">
        <f t="shared" si="301"/>
        <v>1.5872095019950554</v>
      </c>
      <c r="I2136" s="2">
        <f t="shared" si="302"/>
        <v>61.348317589709005</v>
      </c>
    </row>
    <row r="2137" spans="1:9" ht="13.5" x14ac:dyDescent="0.25">
      <c r="A2137" s="3">
        <f>TITRES_STAT!B2140</f>
        <v>45117</v>
      </c>
      <c r="B2137" s="6">
        <f>TITRES_STAT!D2140</f>
        <v>5.8475999999999999</v>
      </c>
      <c r="C2137" s="2">
        <f t="shared" si="297"/>
        <v>0</v>
      </c>
      <c r="D2137" s="2">
        <f t="shared" si="298"/>
        <v>0</v>
      </c>
      <c r="E2137" s="2">
        <f t="shared" si="299"/>
        <v>0</v>
      </c>
      <c r="F2137" s="2">
        <f t="shared" si="300"/>
        <v>3.777094819476217E-2</v>
      </c>
      <c r="G2137" s="2">
        <f t="shared" si="300"/>
        <v>2.3797077920265523E-2</v>
      </c>
      <c r="H2137" s="2">
        <f t="shared" si="301"/>
        <v>1.5872095019950554</v>
      </c>
      <c r="I2137" s="2">
        <f t="shared" si="302"/>
        <v>61.348317589709005</v>
      </c>
    </row>
    <row r="2138" spans="1:9" ht="13.5" x14ac:dyDescent="0.25">
      <c r="A2138" s="3">
        <f>TITRES_STAT!B2141</f>
        <v>45118</v>
      </c>
      <c r="B2138" s="6">
        <f>TITRES_STAT!D2141</f>
        <v>5.9005999999999998</v>
      </c>
      <c r="C2138" s="2">
        <f t="shared" si="297"/>
        <v>5.2999999999999936E-2</v>
      </c>
      <c r="D2138" s="2">
        <f t="shared" si="298"/>
        <v>5.2999999999999936E-2</v>
      </c>
      <c r="E2138" s="2">
        <f t="shared" si="299"/>
        <v>0</v>
      </c>
      <c r="F2138" s="2">
        <f t="shared" si="300"/>
        <v>3.885873760942201E-2</v>
      </c>
      <c r="G2138" s="2">
        <f t="shared" si="300"/>
        <v>2.2097286640246554E-2</v>
      </c>
      <c r="H2138" s="2">
        <f t="shared" si="301"/>
        <v>1.7585298250440959</v>
      </c>
      <c r="I2138" s="2">
        <f t="shared" si="302"/>
        <v>63.748805942889717</v>
      </c>
    </row>
    <row r="2139" spans="1:9" ht="13.5" x14ac:dyDescent="0.25">
      <c r="A2139" s="3">
        <f>TITRES_STAT!B2142</f>
        <v>45119</v>
      </c>
      <c r="B2139" s="6">
        <f>TITRES_STAT!D2142</f>
        <v>5.9005999999999998</v>
      </c>
      <c r="C2139" s="2">
        <f t="shared" si="297"/>
        <v>0</v>
      </c>
      <c r="D2139" s="2">
        <f t="shared" si="298"/>
        <v>0</v>
      </c>
      <c r="E2139" s="2">
        <f t="shared" si="299"/>
        <v>0</v>
      </c>
      <c r="F2139" s="2">
        <f t="shared" si="300"/>
        <v>3.6083113494463297E-2</v>
      </c>
      <c r="G2139" s="2">
        <f t="shared" si="300"/>
        <v>2.0518909023086087E-2</v>
      </c>
      <c r="H2139" s="2">
        <f t="shared" si="301"/>
        <v>1.7585298250440959</v>
      </c>
      <c r="I2139" s="2">
        <f t="shared" si="302"/>
        <v>63.748805942889717</v>
      </c>
    </row>
    <row r="2140" spans="1:9" ht="13.5" x14ac:dyDescent="0.25">
      <c r="A2140" s="3">
        <f>TITRES_STAT!B2143</f>
        <v>45120</v>
      </c>
      <c r="B2140" s="6">
        <f>TITRES_STAT!D2143</f>
        <v>5.8829000000000002</v>
      </c>
      <c r="C2140" s="2">
        <f t="shared" si="297"/>
        <v>-1.7699999999999605E-2</v>
      </c>
      <c r="D2140" s="2">
        <f t="shared" si="298"/>
        <v>0</v>
      </c>
      <c r="E2140" s="2">
        <f t="shared" si="299"/>
        <v>1.7699999999999605E-2</v>
      </c>
      <c r="F2140" s="2">
        <f t="shared" si="300"/>
        <v>3.3505748244858774E-2</v>
      </c>
      <c r="G2140" s="2">
        <f t="shared" si="300"/>
        <v>2.031755837857991E-2</v>
      </c>
      <c r="H2140" s="2">
        <f t="shared" si="301"/>
        <v>1.6491030871200898</v>
      </c>
      <c r="I2140" s="2">
        <f t="shared" si="302"/>
        <v>62.25137463083302</v>
      </c>
    </row>
    <row r="2141" spans="1:9" ht="13.5" x14ac:dyDescent="0.25">
      <c r="A2141" s="3">
        <f>TITRES_STAT!B2144</f>
        <v>45121</v>
      </c>
      <c r="B2141" s="6">
        <f>TITRES_STAT!D2144</f>
        <v>5.9005999999999998</v>
      </c>
      <c r="C2141" s="2">
        <f t="shared" si="297"/>
        <v>1.7699999999999605E-2</v>
      </c>
      <c r="D2141" s="2">
        <f t="shared" si="298"/>
        <v>1.7699999999999605E-2</v>
      </c>
      <c r="E2141" s="2">
        <f t="shared" si="299"/>
        <v>0</v>
      </c>
      <c r="F2141" s="2">
        <f t="shared" ref="F2141:G2156" si="303">((F2140*13)+D2141)/14</f>
        <v>3.2376766227368833E-2</v>
      </c>
      <c r="G2141" s="2">
        <f t="shared" si="303"/>
        <v>1.8866304208681347E-2</v>
      </c>
      <c r="H2141" s="2">
        <f t="shared" si="301"/>
        <v>1.7161159848398202</v>
      </c>
      <c r="I2141" s="2">
        <f t="shared" si="302"/>
        <v>63.182721003758097</v>
      </c>
    </row>
    <row r="2142" spans="1:9" ht="13.5" x14ac:dyDescent="0.25">
      <c r="A2142" s="3">
        <f>TITRES_STAT!B2145</f>
        <v>45124</v>
      </c>
      <c r="B2142" s="6">
        <f>TITRES_STAT!D2145</f>
        <v>5.8212000000000002</v>
      </c>
      <c r="C2142" s="2">
        <f t="shared" si="297"/>
        <v>-7.9399999999999693E-2</v>
      </c>
      <c r="D2142" s="2">
        <f t="shared" si="298"/>
        <v>0</v>
      </c>
      <c r="E2142" s="2">
        <f t="shared" si="299"/>
        <v>7.9399999999999693E-2</v>
      </c>
      <c r="F2142" s="2">
        <f t="shared" si="303"/>
        <v>3.0064140068271062E-2</v>
      </c>
      <c r="G2142" s="2">
        <f t="shared" si="303"/>
        <v>2.3190139622346943E-2</v>
      </c>
      <c r="H2142" s="2">
        <f t="shared" si="301"/>
        <v>1.2964191056141834</v>
      </c>
      <c r="I2142" s="2">
        <f t="shared" si="302"/>
        <v>56.453941810741583</v>
      </c>
    </row>
    <row r="2143" spans="1:9" ht="13.5" x14ac:dyDescent="0.25">
      <c r="A2143" s="3">
        <f>TITRES_STAT!B2146</f>
        <v>45125</v>
      </c>
      <c r="B2143" s="6">
        <f>TITRES_STAT!D2146</f>
        <v>5.7770999999999999</v>
      </c>
      <c r="C2143" s="2">
        <f t="shared" si="297"/>
        <v>-4.410000000000025E-2</v>
      </c>
      <c r="D2143" s="2">
        <f t="shared" si="298"/>
        <v>0</v>
      </c>
      <c r="E2143" s="2">
        <f t="shared" si="299"/>
        <v>4.410000000000025E-2</v>
      </c>
      <c r="F2143" s="2">
        <f t="shared" si="303"/>
        <v>2.7916701491965987E-2</v>
      </c>
      <c r="G2143" s="2">
        <f t="shared" si="303"/>
        <v>2.4683701077893607E-2</v>
      </c>
      <c r="H2143" s="2">
        <f t="shared" si="301"/>
        <v>1.1309771336101544</v>
      </c>
      <c r="I2143" s="2">
        <f t="shared" si="302"/>
        <v>53.073170789689847</v>
      </c>
    </row>
    <row r="2144" spans="1:9" ht="13.5" x14ac:dyDescent="0.25">
      <c r="A2144" s="3">
        <f>TITRES_STAT!B2147</f>
        <v>45127</v>
      </c>
      <c r="B2144" s="6">
        <f>TITRES_STAT!D2147</f>
        <v>5.7770999999999999</v>
      </c>
      <c r="C2144" s="2">
        <f t="shared" si="297"/>
        <v>0</v>
      </c>
      <c r="D2144" s="2">
        <f t="shared" si="298"/>
        <v>0</v>
      </c>
      <c r="E2144" s="2">
        <f t="shared" si="299"/>
        <v>0</v>
      </c>
      <c r="F2144" s="2">
        <f t="shared" si="303"/>
        <v>2.5922651385396987E-2</v>
      </c>
      <c r="G2144" s="2">
        <f t="shared" si="303"/>
        <v>2.2920579572329781E-2</v>
      </c>
      <c r="H2144" s="2">
        <f t="shared" si="301"/>
        <v>1.1309771336101542</v>
      </c>
      <c r="I2144" s="2">
        <f t="shared" si="302"/>
        <v>53.07317078968984</v>
      </c>
    </row>
    <row r="2145" spans="1:9" ht="13.5" x14ac:dyDescent="0.25">
      <c r="A2145" s="3">
        <f>TITRES_STAT!B2148</f>
        <v>45128</v>
      </c>
      <c r="B2145" s="6">
        <f>TITRES_STAT!D2148</f>
        <v>5.7770999999999999</v>
      </c>
      <c r="C2145" s="2">
        <f t="shared" si="297"/>
        <v>0</v>
      </c>
      <c r="D2145" s="2">
        <f t="shared" si="298"/>
        <v>0</v>
      </c>
      <c r="E2145" s="2">
        <f t="shared" si="299"/>
        <v>0</v>
      </c>
      <c r="F2145" s="2">
        <f t="shared" si="303"/>
        <v>2.4071033429297201E-2</v>
      </c>
      <c r="G2145" s="2">
        <f t="shared" si="303"/>
        <v>2.1283395317163369E-2</v>
      </c>
      <c r="H2145" s="2">
        <f t="shared" si="301"/>
        <v>1.130977133610154</v>
      </c>
      <c r="I2145" s="2">
        <f t="shared" si="302"/>
        <v>53.073170789689833</v>
      </c>
    </row>
    <row r="2146" spans="1:9" ht="13.5" x14ac:dyDescent="0.25">
      <c r="A2146" s="3">
        <f>TITRES_STAT!B2149</f>
        <v>45131</v>
      </c>
      <c r="B2146" s="6">
        <f>TITRES_STAT!D2149</f>
        <v>5.7594000000000003</v>
      </c>
      <c r="C2146" s="2">
        <f t="shared" si="297"/>
        <v>-1.7699999999999605E-2</v>
      </c>
      <c r="D2146" s="2">
        <f t="shared" si="298"/>
        <v>0</v>
      </c>
      <c r="E2146" s="2">
        <f t="shared" si="299"/>
        <v>1.7699999999999605E-2</v>
      </c>
      <c r="F2146" s="2">
        <f t="shared" si="303"/>
        <v>2.2351673898633111E-2</v>
      </c>
      <c r="G2146" s="2">
        <f t="shared" si="303"/>
        <v>2.1027438508794526E-2</v>
      </c>
      <c r="H2146" s="2">
        <f t="shared" si="301"/>
        <v>1.0629765432097085</v>
      </c>
      <c r="I2146" s="2">
        <f t="shared" si="302"/>
        <v>51.526351412404459</v>
      </c>
    </row>
    <row r="2147" spans="1:9" ht="13.5" x14ac:dyDescent="0.25">
      <c r="A2147" s="3">
        <f>TITRES_STAT!B2150</f>
        <v>45133</v>
      </c>
      <c r="B2147" s="6">
        <f>TITRES_STAT!D2150</f>
        <v>5.7329999999999997</v>
      </c>
      <c r="C2147" s="2">
        <f t="shared" si="297"/>
        <v>-2.6400000000000645E-2</v>
      </c>
      <c r="D2147" s="2">
        <f t="shared" si="298"/>
        <v>0</v>
      </c>
      <c r="E2147" s="2">
        <f t="shared" si="299"/>
        <v>2.6400000000000645E-2</v>
      </c>
      <c r="F2147" s="2">
        <f t="shared" si="303"/>
        <v>2.0755125763016462E-2</v>
      </c>
      <c r="G2147" s="2">
        <f t="shared" si="303"/>
        <v>2.1411192901023533E-2</v>
      </c>
      <c r="H2147" s="2">
        <f t="shared" si="301"/>
        <v>0.96935868351474674</v>
      </c>
      <c r="I2147" s="2">
        <f t="shared" si="302"/>
        <v>49.222048356611019</v>
      </c>
    </row>
    <row r="2148" spans="1:9" ht="13.5" x14ac:dyDescent="0.25">
      <c r="A2148" s="3">
        <f>TITRES_STAT!B2151</f>
        <v>45134</v>
      </c>
      <c r="B2148" s="6">
        <f>TITRES_STAT!D2151</f>
        <v>5.6448</v>
      </c>
      <c r="C2148" s="2">
        <f t="shared" si="297"/>
        <v>-8.8199999999999612E-2</v>
      </c>
      <c r="D2148" s="2">
        <f t="shared" si="298"/>
        <v>0</v>
      </c>
      <c r="E2148" s="2">
        <f t="shared" si="299"/>
        <v>8.8199999999999612E-2</v>
      </c>
      <c r="F2148" s="2">
        <f t="shared" si="303"/>
        <v>1.9272616779943855E-2</v>
      </c>
      <c r="G2148" s="2">
        <f t="shared" si="303"/>
        <v>2.6181821979521822E-2</v>
      </c>
      <c r="H2148" s="2">
        <f t="shared" si="301"/>
        <v>0.73610678412747521</v>
      </c>
      <c r="I2148" s="2">
        <f t="shared" si="302"/>
        <v>42.399856440709925</v>
      </c>
    </row>
    <row r="2149" spans="1:9" ht="13.5" x14ac:dyDescent="0.25">
      <c r="A2149" s="3">
        <f>TITRES_STAT!B2152</f>
        <v>45135</v>
      </c>
      <c r="B2149" s="6">
        <f>TITRES_STAT!D2152</f>
        <v>5.6448</v>
      </c>
      <c r="C2149" s="2">
        <f t="shared" si="297"/>
        <v>0</v>
      </c>
      <c r="D2149" s="2">
        <f t="shared" si="298"/>
        <v>0</v>
      </c>
      <c r="E2149" s="2">
        <f t="shared" si="299"/>
        <v>0</v>
      </c>
      <c r="F2149" s="2">
        <f t="shared" si="303"/>
        <v>1.7896001295662153E-2</v>
      </c>
      <c r="G2149" s="2">
        <f t="shared" si="303"/>
        <v>2.4311691838127404E-2</v>
      </c>
      <c r="H2149" s="2">
        <f t="shared" si="301"/>
        <v>0.73610678412747532</v>
      </c>
      <c r="I2149" s="2">
        <f t="shared" si="302"/>
        <v>42.399856440709925</v>
      </c>
    </row>
    <row r="2150" spans="1:9" ht="13.5" x14ac:dyDescent="0.25">
      <c r="A2150" s="3">
        <f>TITRES_STAT!B2153</f>
        <v>45138</v>
      </c>
      <c r="B2150" s="6">
        <f>TITRES_STAT!D2153</f>
        <v>5.6448</v>
      </c>
      <c r="C2150" s="2">
        <f t="shared" si="297"/>
        <v>0</v>
      </c>
      <c r="D2150" s="2">
        <f t="shared" si="298"/>
        <v>0</v>
      </c>
      <c r="E2150" s="2">
        <f t="shared" si="299"/>
        <v>0</v>
      </c>
      <c r="F2150" s="2">
        <f t="shared" si="303"/>
        <v>1.6617715488829142E-2</v>
      </c>
      <c r="G2150" s="2">
        <f t="shared" si="303"/>
        <v>2.2575142421118303E-2</v>
      </c>
      <c r="H2150" s="2">
        <f t="shared" si="301"/>
        <v>0.73610678412747532</v>
      </c>
      <c r="I2150" s="2">
        <f t="shared" si="302"/>
        <v>42.399856440709925</v>
      </c>
    </row>
    <row r="2151" spans="1:9" ht="13.5" x14ac:dyDescent="0.25">
      <c r="A2151" s="3">
        <f>TITRES_STAT!B2154</f>
        <v>45139</v>
      </c>
      <c r="B2151" s="6">
        <f>TITRES_STAT!D2154</f>
        <v>5.6448</v>
      </c>
      <c r="C2151" s="2">
        <f t="shared" si="297"/>
        <v>0</v>
      </c>
      <c r="D2151" s="2">
        <f t="shared" si="298"/>
        <v>0</v>
      </c>
      <c r="E2151" s="2">
        <f t="shared" si="299"/>
        <v>0</v>
      </c>
      <c r="F2151" s="2">
        <f t="shared" si="303"/>
        <v>1.5430735811055632E-2</v>
      </c>
      <c r="G2151" s="2">
        <f t="shared" si="303"/>
        <v>2.0962632248181283E-2</v>
      </c>
      <c r="H2151" s="2">
        <f t="shared" si="301"/>
        <v>0.73610678412747532</v>
      </c>
      <c r="I2151" s="2">
        <f t="shared" si="302"/>
        <v>42.399856440709925</v>
      </c>
    </row>
    <row r="2152" spans="1:9" ht="13.5" x14ac:dyDescent="0.25">
      <c r="A2152" s="3">
        <f>TITRES_STAT!B2155</f>
        <v>45140</v>
      </c>
      <c r="B2152" s="6">
        <f>TITRES_STAT!D2155</f>
        <v>5.6448</v>
      </c>
      <c r="C2152" s="2">
        <f t="shared" si="297"/>
        <v>0</v>
      </c>
      <c r="D2152" s="2">
        <f t="shared" si="298"/>
        <v>0</v>
      </c>
      <c r="E2152" s="2">
        <f t="shared" si="299"/>
        <v>0</v>
      </c>
      <c r="F2152" s="2">
        <f t="shared" si="303"/>
        <v>1.432854039598023E-2</v>
      </c>
      <c r="G2152" s="2">
        <f t="shared" si="303"/>
        <v>1.9465301373311188E-2</v>
      </c>
      <c r="H2152" s="2">
        <f t="shared" si="301"/>
        <v>0.73610678412747543</v>
      </c>
      <c r="I2152" s="2">
        <f t="shared" si="302"/>
        <v>42.399856440709925</v>
      </c>
    </row>
    <row r="2153" spans="1:9" ht="13.5" x14ac:dyDescent="0.25">
      <c r="A2153" s="3">
        <f>TITRES_STAT!B2156</f>
        <v>45141</v>
      </c>
      <c r="B2153" s="6">
        <f>TITRES_STAT!D2156</f>
        <v>5.5566000000000004</v>
      </c>
      <c r="C2153" s="2">
        <f t="shared" si="297"/>
        <v>-8.8199999999999612E-2</v>
      </c>
      <c r="D2153" s="2">
        <f t="shared" si="298"/>
        <v>0</v>
      </c>
      <c r="E2153" s="2">
        <f t="shared" si="299"/>
        <v>8.8199999999999612E-2</v>
      </c>
      <c r="F2153" s="2">
        <f t="shared" si="303"/>
        <v>1.3305073224838785E-2</v>
      </c>
      <c r="G2153" s="2">
        <f t="shared" si="303"/>
        <v>2.4374922703788934E-2</v>
      </c>
      <c r="H2153" s="2">
        <f t="shared" si="301"/>
        <v>0.54585088890438171</v>
      </c>
      <c r="I2153" s="2">
        <f t="shared" si="302"/>
        <v>35.310707702943617</v>
      </c>
    </row>
    <row r="2154" spans="1:9" ht="13.5" x14ac:dyDescent="0.25">
      <c r="A2154" s="3">
        <f>TITRES_STAT!B2157</f>
        <v>45142</v>
      </c>
      <c r="B2154" s="6">
        <f>TITRES_STAT!D2157</f>
        <v>5.6448</v>
      </c>
      <c r="C2154" s="2">
        <f t="shared" si="297"/>
        <v>8.8199999999999612E-2</v>
      </c>
      <c r="D2154" s="2">
        <f t="shared" si="298"/>
        <v>8.8199999999999612E-2</v>
      </c>
      <c r="E2154" s="2">
        <f t="shared" si="299"/>
        <v>0</v>
      </c>
      <c r="F2154" s="2">
        <f t="shared" si="303"/>
        <v>1.8654710851635985E-2</v>
      </c>
      <c r="G2154" s="2">
        <f t="shared" si="303"/>
        <v>2.2633856796375439E-2</v>
      </c>
      <c r="H2154" s="2">
        <f t="shared" si="301"/>
        <v>0.82419496683496429</v>
      </c>
      <c r="I2154" s="2">
        <f t="shared" si="302"/>
        <v>45.181298151752308</v>
      </c>
    </row>
    <row r="2155" spans="1:9" ht="13.5" x14ac:dyDescent="0.25">
      <c r="A2155" s="3">
        <f>TITRES_STAT!B2158</f>
        <v>45145</v>
      </c>
      <c r="B2155" s="6">
        <f>TITRES_STAT!D2158</f>
        <v>5.6448</v>
      </c>
      <c r="C2155" s="2">
        <f t="shared" si="297"/>
        <v>0</v>
      </c>
      <c r="D2155" s="2">
        <f t="shared" si="298"/>
        <v>0</v>
      </c>
      <c r="E2155" s="2">
        <f t="shared" si="299"/>
        <v>0</v>
      </c>
      <c r="F2155" s="2">
        <f t="shared" si="303"/>
        <v>1.7322231505090557E-2</v>
      </c>
      <c r="G2155" s="2">
        <f t="shared" si="303"/>
        <v>2.1017152739491479E-2</v>
      </c>
      <c r="H2155" s="2">
        <f t="shared" si="301"/>
        <v>0.82419496683496418</v>
      </c>
      <c r="I2155" s="2">
        <f t="shared" si="302"/>
        <v>45.181298151752301</v>
      </c>
    </row>
    <row r="2156" spans="1:9" ht="13.5" x14ac:dyDescent="0.25">
      <c r="A2156" s="3">
        <f>TITRES_STAT!B2159</f>
        <v>45146</v>
      </c>
      <c r="B2156" s="6">
        <f>TITRES_STAT!D2159</f>
        <v>5.6448</v>
      </c>
      <c r="C2156" s="2">
        <f t="shared" si="297"/>
        <v>0</v>
      </c>
      <c r="D2156" s="2">
        <f t="shared" si="298"/>
        <v>0</v>
      </c>
      <c r="E2156" s="2">
        <f t="shared" si="299"/>
        <v>0</v>
      </c>
      <c r="F2156" s="2">
        <f t="shared" si="303"/>
        <v>1.6084929254726946E-2</v>
      </c>
      <c r="G2156" s="2">
        <f t="shared" si="303"/>
        <v>1.9515927543813514E-2</v>
      </c>
      <c r="H2156" s="2">
        <f t="shared" si="301"/>
        <v>0.82419496683496429</v>
      </c>
      <c r="I2156" s="2">
        <f t="shared" si="302"/>
        <v>45.181298151752308</v>
      </c>
    </row>
    <row r="2157" spans="1:9" ht="13.5" x14ac:dyDescent="0.25">
      <c r="A2157" s="3">
        <f>TITRES_STAT!B2160</f>
        <v>45147</v>
      </c>
      <c r="B2157" s="6">
        <f>TITRES_STAT!D2160</f>
        <v>5.5566000000000004</v>
      </c>
      <c r="C2157" s="2">
        <f t="shared" si="297"/>
        <v>-8.8199999999999612E-2</v>
      </c>
      <c r="D2157" s="2">
        <f t="shared" si="298"/>
        <v>0</v>
      </c>
      <c r="E2157" s="2">
        <f t="shared" si="299"/>
        <v>8.8199999999999612E-2</v>
      </c>
      <c r="F2157" s="2">
        <f t="shared" ref="F2157:G2172" si="304">((F2156*13)+D2157)/14</f>
        <v>1.4936005736532162E-2</v>
      </c>
      <c r="G2157" s="2">
        <f t="shared" si="304"/>
        <v>2.4421932719255378E-2</v>
      </c>
      <c r="H2157" s="2">
        <f t="shared" si="301"/>
        <v>0.61158164295309547</v>
      </c>
      <c r="I2157" s="2">
        <f t="shared" si="302"/>
        <v>37.949156695060175</v>
      </c>
    </row>
    <row r="2158" spans="1:9" ht="13.5" x14ac:dyDescent="0.25">
      <c r="A2158" s="3">
        <f>TITRES_STAT!B2161</f>
        <v>45148</v>
      </c>
      <c r="B2158" s="6">
        <f>TITRES_STAT!D2161</f>
        <v>5.6360000000000001</v>
      </c>
      <c r="C2158" s="2">
        <f t="shared" si="297"/>
        <v>7.9399999999999693E-2</v>
      </c>
      <c r="D2158" s="2">
        <f t="shared" si="298"/>
        <v>7.9399999999999693E-2</v>
      </c>
      <c r="E2158" s="2">
        <f t="shared" si="299"/>
        <v>0</v>
      </c>
      <c r="F2158" s="2">
        <f t="shared" si="304"/>
        <v>1.9540576755351275E-2</v>
      </c>
      <c r="G2158" s="2">
        <f t="shared" si="304"/>
        <v>2.2677508953594279E-2</v>
      </c>
      <c r="H2158" s="2">
        <f t="shared" si="301"/>
        <v>0.86167209967099079</v>
      </c>
      <c r="I2158" s="2">
        <f t="shared" si="302"/>
        <v>46.284847896859617</v>
      </c>
    </row>
    <row r="2159" spans="1:9" ht="13.5" x14ac:dyDescent="0.25">
      <c r="A2159" s="3">
        <f>TITRES_STAT!B2162</f>
        <v>45149</v>
      </c>
      <c r="B2159" s="6">
        <f>TITRES_STAT!D2162</f>
        <v>5.5566000000000004</v>
      </c>
      <c r="C2159" s="2">
        <f t="shared" si="297"/>
        <v>-7.9399999999999693E-2</v>
      </c>
      <c r="D2159" s="2">
        <f t="shared" si="298"/>
        <v>0</v>
      </c>
      <c r="E2159" s="2">
        <f t="shared" si="299"/>
        <v>7.9399999999999693E-2</v>
      </c>
      <c r="F2159" s="2">
        <f t="shared" si="304"/>
        <v>1.8144821272826184E-2</v>
      </c>
      <c r="G2159" s="2">
        <f t="shared" si="304"/>
        <v>2.6729115456908953E-2</v>
      </c>
      <c r="H2159" s="2">
        <f t="shared" si="301"/>
        <v>0.678841067602037</v>
      </c>
      <c r="I2159" s="2">
        <f t="shared" si="302"/>
        <v>40.435100183226744</v>
      </c>
    </row>
    <row r="2160" spans="1:9" ht="13.5" x14ac:dyDescent="0.25">
      <c r="A2160" s="3">
        <f>TITRES_STAT!B2163</f>
        <v>45152</v>
      </c>
      <c r="B2160" s="6">
        <f>TITRES_STAT!D2163</f>
        <v>5.5566000000000004</v>
      </c>
      <c r="C2160" s="2">
        <f t="shared" si="297"/>
        <v>0</v>
      </c>
      <c r="D2160" s="2">
        <f t="shared" si="298"/>
        <v>0</v>
      </c>
      <c r="E2160" s="2">
        <f t="shared" si="299"/>
        <v>0</v>
      </c>
      <c r="F2160" s="2">
        <f t="shared" si="304"/>
        <v>1.6848762610481457E-2</v>
      </c>
      <c r="G2160" s="2">
        <f t="shared" si="304"/>
        <v>2.4819892924272596E-2</v>
      </c>
      <c r="H2160" s="2">
        <f t="shared" si="301"/>
        <v>0.67884106760203711</v>
      </c>
      <c r="I2160" s="2">
        <f t="shared" si="302"/>
        <v>40.435100183226744</v>
      </c>
    </row>
    <row r="2161" spans="1:9" ht="13.5" x14ac:dyDescent="0.25">
      <c r="A2161" s="3">
        <f>TITRES_STAT!B2164</f>
        <v>45153</v>
      </c>
      <c r="B2161" s="6">
        <f>TITRES_STAT!D2164</f>
        <v>5.5566000000000004</v>
      </c>
      <c r="C2161" s="2">
        <f t="shared" si="297"/>
        <v>0</v>
      </c>
      <c r="D2161" s="2">
        <f t="shared" si="298"/>
        <v>0</v>
      </c>
      <c r="E2161" s="2">
        <f t="shared" si="299"/>
        <v>0</v>
      </c>
      <c r="F2161" s="2">
        <f t="shared" si="304"/>
        <v>1.5645279566875638E-2</v>
      </c>
      <c r="G2161" s="2">
        <f t="shared" si="304"/>
        <v>2.3047043429681696E-2</v>
      </c>
      <c r="H2161" s="2">
        <f t="shared" si="301"/>
        <v>0.67884106760203711</v>
      </c>
      <c r="I2161" s="2">
        <f t="shared" si="302"/>
        <v>40.435100183226744</v>
      </c>
    </row>
    <row r="2162" spans="1:9" ht="13.5" x14ac:dyDescent="0.25">
      <c r="A2162" s="3">
        <f>TITRES_STAT!B2165</f>
        <v>45154</v>
      </c>
      <c r="B2162" s="6">
        <f>TITRES_STAT!D2165</f>
        <v>5.5566000000000004</v>
      </c>
      <c r="C2162" s="2">
        <f t="shared" si="297"/>
        <v>0</v>
      </c>
      <c r="D2162" s="2">
        <f t="shared" si="298"/>
        <v>0</v>
      </c>
      <c r="E2162" s="2">
        <f t="shared" si="299"/>
        <v>0</v>
      </c>
      <c r="F2162" s="2">
        <f t="shared" si="304"/>
        <v>1.4527759597813092E-2</v>
      </c>
      <c r="G2162" s="2">
        <f t="shared" si="304"/>
        <v>2.1400826041847287E-2</v>
      </c>
      <c r="H2162" s="2">
        <f t="shared" si="301"/>
        <v>0.67884106760203722</v>
      </c>
      <c r="I2162" s="2">
        <f t="shared" si="302"/>
        <v>40.435100183226744</v>
      </c>
    </row>
    <row r="2163" spans="1:9" ht="13.5" x14ac:dyDescent="0.25">
      <c r="A2163" s="3">
        <f>TITRES_STAT!B2166</f>
        <v>45155</v>
      </c>
      <c r="B2163" s="6">
        <f>TITRES_STAT!D2166</f>
        <v>5.6448</v>
      </c>
      <c r="C2163" s="2">
        <f t="shared" si="297"/>
        <v>8.8199999999999612E-2</v>
      </c>
      <c r="D2163" s="2">
        <f t="shared" si="298"/>
        <v>8.8199999999999612E-2</v>
      </c>
      <c r="E2163" s="2">
        <f t="shared" si="299"/>
        <v>0</v>
      </c>
      <c r="F2163" s="2">
        <f t="shared" si="304"/>
        <v>1.9790062483683559E-2</v>
      </c>
      <c r="G2163" s="2">
        <f t="shared" si="304"/>
        <v>1.9872195610286768E-2</v>
      </c>
      <c r="H2163" s="2">
        <f t="shared" si="301"/>
        <v>0.99586693246111702</v>
      </c>
      <c r="I2163" s="2">
        <f t="shared" si="302"/>
        <v>49.896459341260133</v>
      </c>
    </row>
    <row r="2164" spans="1:9" ht="13.5" x14ac:dyDescent="0.25">
      <c r="A2164" s="3">
        <f>TITRES_STAT!B2167</f>
        <v>45156</v>
      </c>
      <c r="B2164" s="6">
        <f>TITRES_STAT!D2167</f>
        <v>5.6360000000000001</v>
      </c>
      <c r="C2164" s="2">
        <f t="shared" si="297"/>
        <v>-8.799999999999919E-3</v>
      </c>
      <c r="D2164" s="2">
        <f t="shared" si="298"/>
        <v>0</v>
      </c>
      <c r="E2164" s="2">
        <f t="shared" si="299"/>
        <v>8.799999999999919E-3</v>
      </c>
      <c r="F2164" s="2">
        <f t="shared" si="304"/>
        <v>1.8376486591991877E-2</v>
      </c>
      <c r="G2164" s="2">
        <f t="shared" si="304"/>
        <v>1.908132449526628E-2</v>
      </c>
      <c r="H2164" s="2">
        <f t="shared" si="301"/>
        <v>0.96306137430610439</v>
      </c>
      <c r="I2164" s="2">
        <f t="shared" si="302"/>
        <v>49.059157645874613</v>
      </c>
    </row>
    <row r="2165" spans="1:9" ht="13.5" x14ac:dyDescent="0.25">
      <c r="A2165" s="3">
        <f>TITRES_STAT!B2168</f>
        <v>45159</v>
      </c>
      <c r="B2165" s="6">
        <f>TITRES_STAT!D2168</f>
        <v>5.6271000000000004</v>
      </c>
      <c r="C2165" s="2">
        <f t="shared" si="297"/>
        <v>-8.8999999999996859E-3</v>
      </c>
      <c r="D2165" s="2">
        <f t="shared" si="298"/>
        <v>0</v>
      </c>
      <c r="E2165" s="2">
        <f t="shared" si="299"/>
        <v>8.8999999999996859E-3</v>
      </c>
      <c r="F2165" s="2">
        <f t="shared" si="304"/>
        <v>1.7063880406849599E-2</v>
      </c>
      <c r="G2165" s="2">
        <f t="shared" si="304"/>
        <v>1.8354087031318665E-2</v>
      </c>
      <c r="H2165" s="2">
        <f t="shared" si="301"/>
        <v>0.92970466892373838</v>
      </c>
      <c r="I2165" s="2">
        <f t="shared" si="302"/>
        <v>48.178598720096694</v>
      </c>
    </row>
    <row r="2166" spans="1:9" ht="13.5" x14ac:dyDescent="0.25">
      <c r="A2166" s="3">
        <f>TITRES_STAT!B2169</f>
        <v>45160</v>
      </c>
      <c r="B2166" s="6">
        <f>TITRES_STAT!D2169</f>
        <v>5.6271000000000004</v>
      </c>
      <c r="C2166" s="2">
        <f t="shared" si="297"/>
        <v>0</v>
      </c>
      <c r="D2166" s="2">
        <f t="shared" si="298"/>
        <v>0</v>
      </c>
      <c r="E2166" s="2">
        <f t="shared" si="299"/>
        <v>0</v>
      </c>
      <c r="F2166" s="2">
        <f t="shared" si="304"/>
        <v>1.5845031806360342E-2</v>
      </c>
      <c r="G2166" s="2">
        <f t="shared" si="304"/>
        <v>1.7043080814795903E-2</v>
      </c>
      <c r="H2166" s="2">
        <f t="shared" si="301"/>
        <v>0.92970466892373838</v>
      </c>
      <c r="I2166" s="2">
        <f t="shared" si="302"/>
        <v>48.178598720096694</v>
      </c>
    </row>
    <row r="2167" spans="1:9" ht="13.5" x14ac:dyDescent="0.25">
      <c r="A2167" s="3">
        <f>TITRES_STAT!B2170</f>
        <v>45161</v>
      </c>
      <c r="B2167" s="6">
        <f>TITRES_STAT!D2170</f>
        <v>5.4771999999999998</v>
      </c>
      <c r="C2167" s="2">
        <f t="shared" si="297"/>
        <v>-0.14990000000000059</v>
      </c>
      <c r="D2167" s="2">
        <f t="shared" si="298"/>
        <v>0</v>
      </c>
      <c r="E2167" s="2">
        <f t="shared" si="299"/>
        <v>0.14990000000000059</v>
      </c>
      <c r="F2167" s="2">
        <f t="shared" si="304"/>
        <v>1.4713243820191747E-2</v>
      </c>
      <c r="G2167" s="2">
        <f t="shared" si="304"/>
        <v>2.6532860756596239E-2</v>
      </c>
      <c r="H2167" s="2">
        <f t="shared" si="301"/>
        <v>0.55452911599567867</v>
      </c>
      <c r="I2167" s="2">
        <f t="shared" si="302"/>
        <v>35.671838519441422</v>
      </c>
    </row>
    <row r="2168" spans="1:9" ht="13.5" x14ac:dyDescent="0.25">
      <c r="A2168" s="3">
        <f>TITRES_STAT!B2171</f>
        <v>45162</v>
      </c>
      <c r="B2168" s="6">
        <f>TITRES_STAT!D2171</f>
        <v>5.5566000000000004</v>
      </c>
      <c r="C2168" s="2">
        <f t="shared" si="297"/>
        <v>7.9400000000000581E-2</v>
      </c>
      <c r="D2168" s="2">
        <f t="shared" si="298"/>
        <v>7.9400000000000581E-2</v>
      </c>
      <c r="E2168" s="2">
        <f t="shared" si="299"/>
        <v>0</v>
      </c>
      <c r="F2168" s="2">
        <f t="shared" si="304"/>
        <v>1.9333726404463809E-2</v>
      </c>
      <c r="G2168" s="2">
        <f t="shared" si="304"/>
        <v>2.4637656416839366E-2</v>
      </c>
      <c r="H2168" s="2">
        <f t="shared" si="301"/>
        <v>0.78472262448020735</v>
      </c>
      <c r="I2168" s="2">
        <f t="shared" si="302"/>
        <v>43.968884224166452</v>
      </c>
    </row>
    <row r="2169" spans="1:9" ht="13.5" x14ac:dyDescent="0.25">
      <c r="A2169" s="3">
        <f>TITRES_STAT!B2172</f>
        <v>45163</v>
      </c>
      <c r="B2169" s="6">
        <f>TITRES_STAT!D2172</f>
        <v>5.6448</v>
      </c>
      <c r="C2169" s="2">
        <f t="shared" si="297"/>
        <v>8.8199999999999612E-2</v>
      </c>
      <c r="D2169" s="2">
        <f t="shared" si="298"/>
        <v>8.8199999999999612E-2</v>
      </c>
      <c r="E2169" s="2">
        <f t="shared" si="299"/>
        <v>0</v>
      </c>
      <c r="F2169" s="2">
        <f t="shared" si="304"/>
        <v>2.425274594700208E-2</v>
      </c>
      <c r="G2169" s="2">
        <f t="shared" si="304"/>
        <v>2.2877823815636553E-2</v>
      </c>
      <c r="H2169" s="2">
        <f t="shared" si="301"/>
        <v>1.0600984666393747</v>
      </c>
      <c r="I2169" s="2">
        <f t="shared" si="302"/>
        <v>51.458630924991972</v>
      </c>
    </row>
    <row r="2170" spans="1:9" ht="13.5" x14ac:dyDescent="0.25">
      <c r="A2170" s="3">
        <f>TITRES_STAT!B2173</f>
        <v>45166</v>
      </c>
      <c r="B2170" s="6">
        <f>TITRES_STAT!D2173</f>
        <v>5.6448</v>
      </c>
      <c r="C2170" s="2">
        <f t="shared" si="297"/>
        <v>0</v>
      </c>
      <c r="D2170" s="2">
        <f t="shared" si="298"/>
        <v>0</v>
      </c>
      <c r="E2170" s="2">
        <f t="shared" si="299"/>
        <v>0</v>
      </c>
      <c r="F2170" s="2">
        <f t="shared" si="304"/>
        <v>2.2520406950787646E-2</v>
      </c>
      <c r="G2170" s="2">
        <f t="shared" si="304"/>
        <v>2.1243693543091084E-2</v>
      </c>
      <c r="H2170" s="2">
        <f t="shared" si="301"/>
        <v>1.0600984666393749</v>
      </c>
      <c r="I2170" s="2">
        <f t="shared" si="302"/>
        <v>51.458630924991979</v>
      </c>
    </row>
    <row r="2171" spans="1:9" ht="13.5" x14ac:dyDescent="0.25">
      <c r="A2171" s="3">
        <f>TITRES_STAT!B2174</f>
        <v>45167</v>
      </c>
      <c r="B2171" s="6">
        <f>TITRES_STAT!D2174</f>
        <v>5.6448</v>
      </c>
      <c r="C2171" s="2">
        <f t="shared" si="297"/>
        <v>0</v>
      </c>
      <c r="D2171" s="2">
        <f t="shared" si="298"/>
        <v>0</v>
      </c>
      <c r="E2171" s="2">
        <f t="shared" si="299"/>
        <v>0</v>
      </c>
      <c r="F2171" s="2">
        <f t="shared" si="304"/>
        <v>2.0911806454302816E-2</v>
      </c>
      <c r="G2171" s="2">
        <f t="shared" si="304"/>
        <v>1.9726286861441723E-2</v>
      </c>
      <c r="H2171" s="2">
        <f t="shared" si="301"/>
        <v>1.0600984666393749</v>
      </c>
      <c r="I2171" s="2">
        <f t="shared" si="302"/>
        <v>51.458630924991979</v>
      </c>
    </row>
    <row r="2172" spans="1:9" ht="13.5" x14ac:dyDescent="0.25">
      <c r="A2172" s="3">
        <f>TITRES_STAT!B2175</f>
        <v>45168</v>
      </c>
      <c r="B2172" s="6">
        <f>TITRES_STAT!D2175</f>
        <v>5.4771999999999998</v>
      </c>
      <c r="C2172" s="2">
        <f t="shared" si="297"/>
        <v>-0.16760000000000019</v>
      </c>
      <c r="D2172" s="2">
        <f t="shared" si="298"/>
        <v>0</v>
      </c>
      <c r="E2172" s="2">
        <f t="shared" si="299"/>
        <v>0.16760000000000019</v>
      </c>
      <c r="F2172" s="2">
        <f t="shared" si="304"/>
        <v>1.9418105993281188E-2</v>
      </c>
      <c r="G2172" s="2">
        <f t="shared" si="304"/>
        <v>3.0288694942767331E-2</v>
      </c>
      <c r="H2172" s="2">
        <f t="shared" si="301"/>
        <v>0.64110078133023218</v>
      </c>
      <c r="I2172" s="2">
        <f t="shared" si="302"/>
        <v>39.065290116465192</v>
      </c>
    </row>
    <row r="2173" spans="1:9" ht="13.5" x14ac:dyDescent="0.25">
      <c r="A2173" s="3">
        <f>TITRES_STAT!B2176</f>
        <v>45169</v>
      </c>
      <c r="B2173" s="6">
        <f>TITRES_STAT!D2176</f>
        <v>5.6448</v>
      </c>
      <c r="C2173" s="2">
        <f t="shared" si="297"/>
        <v>0.16760000000000019</v>
      </c>
      <c r="D2173" s="2">
        <f t="shared" si="298"/>
        <v>0.16760000000000019</v>
      </c>
      <c r="E2173" s="2">
        <f t="shared" si="299"/>
        <v>0</v>
      </c>
      <c r="F2173" s="2">
        <f t="shared" ref="F2173:G2188" si="305">((F2172*13)+D2173)/14</f>
        <v>3.000252699376112E-2</v>
      </c>
      <c r="G2173" s="2">
        <f t="shared" si="305"/>
        <v>2.8125216732569663E-2</v>
      </c>
      <c r="H2173" s="2">
        <f t="shared" si="301"/>
        <v>1.0667482949213147</v>
      </c>
      <c r="I2173" s="2">
        <f t="shared" si="302"/>
        <v>51.614814321737612</v>
      </c>
    </row>
    <row r="2174" spans="1:9" ht="13.5" x14ac:dyDescent="0.25">
      <c r="A2174" s="3">
        <f>TITRES_STAT!B2177</f>
        <v>45170</v>
      </c>
      <c r="B2174" s="6">
        <f>TITRES_STAT!D2177</f>
        <v>5.6448</v>
      </c>
      <c r="C2174" s="2">
        <f t="shared" si="297"/>
        <v>0</v>
      </c>
      <c r="D2174" s="2">
        <f t="shared" si="298"/>
        <v>0</v>
      </c>
      <c r="E2174" s="2">
        <f t="shared" si="299"/>
        <v>0</v>
      </c>
      <c r="F2174" s="2">
        <f t="shared" si="305"/>
        <v>2.785948935134961E-2</v>
      </c>
      <c r="G2174" s="2">
        <f t="shared" si="305"/>
        <v>2.6116272680243257E-2</v>
      </c>
      <c r="H2174" s="2">
        <f t="shared" si="301"/>
        <v>1.0667482949213147</v>
      </c>
      <c r="I2174" s="2">
        <f t="shared" si="302"/>
        <v>51.614814321737612</v>
      </c>
    </row>
    <row r="2175" spans="1:9" ht="13.5" x14ac:dyDescent="0.25">
      <c r="A2175" s="3">
        <f>TITRES_STAT!B2178</f>
        <v>45173</v>
      </c>
      <c r="B2175" s="6">
        <f>TITRES_STAT!D2178</f>
        <v>5.5918999999999999</v>
      </c>
      <c r="C2175" s="2">
        <f t="shared" si="297"/>
        <v>-5.2900000000000169E-2</v>
      </c>
      <c r="D2175" s="2">
        <f t="shared" si="298"/>
        <v>0</v>
      </c>
      <c r="E2175" s="2">
        <f t="shared" si="299"/>
        <v>5.2900000000000169E-2</v>
      </c>
      <c r="F2175" s="2">
        <f t="shared" si="305"/>
        <v>2.5869525826253209E-2</v>
      </c>
      <c r="G2175" s="2">
        <f t="shared" si="305"/>
        <v>2.8029396060225892E-2</v>
      </c>
      <c r="H2175" s="2">
        <f t="shared" si="301"/>
        <v>0.92294267670513352</v>
      </c>
      <c r="I2175" s="2">
        <f t="shared" si="302"/>
        <v>47.996369724684143</v>
      </c>
    </row>
    <row r="2176" spans="1:9" ht="13.5" x14ac:dyDescent="0.25">
      <c r="A2176" s="3">
        <f>TITRES_STAT!B2179</f>
        <v>45174</v>
      </c>
      <c r="B2176" s="6">
        <f>TITRES_STAT!D2179</f>
        <v>5.5566000000000004</v>
      </c>
      <c r="C2176" s="2">
        <f t="shared" si="297"/>
        <v>-3.5299999999999443E-2</v>
      </c>
      <c r="D2176" s="2">
        <f t="shared" si="298"/>
        <v>0</v>
      </c>
      <c r="E2176" s="2">
        <f t="shared" si="299"/>
        <v>3.5299999999999443E-2</v>
      </c>
      <c r="F2176" s="2">
        <f t="shared" si="305"/>
        <v>2.4021702552949411E-2</v>
      </c>
      <c r="G2176" s="2">
        <f t="shared" si="305"/>
        <v>2.8548724913066863E-2</v>
      </c>
      <c r="H2176" s="2">
        <f t="shared" si="301"/>
        <v>0.84142821180621574</v>
      </c>
      <c r="I2176" s="2">
        <f t="shared" si="302"/>
        <v>45.694326089469307</v>
      </c>
    </row>
    <row r="2177" spans="1:9" ht="13.5" x14ac:dyDescent="0.25">
      <c r="A2177" s="3">
        <f>TITRES_STAT!B2180</f>
        <v>45175</v>
      </c>
      <c r="B2177" s="6">
        <f>TITRES_STAT!D2180</f>
        <v>5.5566000000000004</v>
      </c>
      <c r="C2177" s="2">
        <f t="shared" si="297"/>
        <v>0</v>
      </c>
      <c r="D2177" s="2">
        <f t="shared" si="298"/>
        <v>0</v>
      </c>
      <c r="E2177" s="2">
        <f t="shared" si="299"/>
        <v>0</v>
      </c>
      <c r="F2177" s="2">
        <f t="shared" si="305"/>
        <v>2.230586665631017E-2</v>
      </c>
      <c r="G2177" s="2">
        <f t="shared" si="305"/>
        <v>2.6509530276419228E-2</v>
      </c>
      <c r="H2177" s="2">
        <f t="shared" si="301"/>
        <v>0.84142821180621585</v>
      </c>
      <c r="I2177" s="2">
        <f t="shared" si="302"/>
        <v>45.694326089469307</v>
      </c>
    </row>
    <row r="2178" spans="1:9" ht="13.5" x14ac:dyDescent="0.25">
      <c r="A2178" s="3">
        <f>TITRES_STAT!B2181</f>
        <v>45176</v>
      </c>
      <c r="B2178" s="6">
        <f>TITRES_STAT!D2181</f>
        <v>5.5566000000000004</v>
      </c>
      <c r="C2178" s="2">
        <f t="shared" si="297"/>
        <v>0</v>
      </c>
      <c r="D2178" s="2">
        <f t="shared" si="298"/>
        <v>0</v>
      </c>
      <c r="E2178" s="2">
        <f t="shared" si="299"/>
        <v>0</v>
      </c>
      <c r="F2178" s="2">
        <f t="shared" si="305"/>
        <v>2.0712590466573731E-2</v>
      </c>
      <c r="G2178" s="2">
        <f t="shared" si="305"/>
        <v>2.461599239953214E-2</v>
      </c>
      <c r="H2178" s="2">
        <f t="shared" si="301"/>
        <v>0.84142821180621596</v>
      </c>
      <c r="I2178" s="2">
        <f t="shared" si="302"/>
        <v>45.694326089469314</v>
      </c>
    </row>
    <row r="2179" spans="1:9" ht="13.5" x14ac:dyDescent="0.25">
      <c r="A2179" s="3">
        <f>TITRES_STAT!B2182</f>
        <v>45177</v>
      </c>
      <c r="B2179" s="6">
        <f>TITRES_STAT!D2182</f>
        <v>5.5566000000000004</v>
      </c>
      <c r="C2179" s="2">
        <f t="shared" ref="C2179:C2242" si="306">B2179-B2178</f>
        <v>0</v>
      </c>
      <c r="D2179" s="2">
        <f t="shared" ref="D2179:D2242" si="307">IF(C2179&gt;0,C2179,0)</f>
        <v>0</v>
      </c>
      <c r="E2179" s="2">
        <f t="shared" ref="E2179:E2242" si="308">IF(C2179&lt;0,-C2179,0)</f>
        <v>0</v>
      </c>
      <c r="F2179" s="2">
        <f t="shared" si="305"/>
        <v>1.9233119718961321E-2</v>
      </c>
      <c r="G2179" s="2">
        <f t="shared" si="305"/>
        <v>2.2857707228136986E-2</v>
      </c>
      <c r="H2179" s="2">
        <f t="shared" si="301"/>
        <v>0.84142821180621596</v>
      </c>
      <c r="I2179" s="2">
        <f t="shared" si="302"/>
        <v>45.694326089469314</v>
      </c>
    </row>
    <row r="2180" spans="1:9" ht="13.5" x14ac:dyDescent="0.25">
      <c r="A2180" s="3">
        <f>TITRES_STAT!B2183</f>
        <v>45180</v>
      </c>
      <c r="B2180" s="6">
        <f>TITRES_STAT!D2183</f>
        <v>5.3536999999999999</v>
      </c>
      <c r="C2180" s="2">
        <f t="shared" si="306"/>
        <v>-0.20290000000000052</v>
      </c>
      <c r="D2180" s="2">
        <f t="shared" si="307"/>
        <v>0</v>
      </c>
      <c r="E2180" s="2">
        <f t="shared" si="308"/>
        <v>0.20290000000000052</v>
      </c>
      <c r="F2180" s="2">
        <f t="shared" si="305"/>
        <v>1.7859325453321227E-2</v>
      </c>
      <c r="G2180" s="2">
        <f t="shared" si="305"/>
        <v>3.5717870997555808E-2</v>
      </c>
      <c r="H2180" s="2">
        <f t="shared" si="301"/>
        <v>0.50001091763121464</v>
      </c>
      <c r="I2180" s="2">
        <f t="shared" si="302"/>
        <v>33.333818557855651</v>
      </c>
    </row>
    <row r="2181" spans="1:9" ht="13.5" x14ac:dyDescent="0.25">
      <c r="A2181" s="3">
        <f>TITRES_STAT!B2184</f>
        <v>45181</v>
      </c>
      <c r="B2181" s="6">
        <f>TITRES_STAT!D2184</f>
        <v>5.5388999999999999</v>
      </c>
      <c r="C2181" s="2">
        <f t="shared" si="306"/>
        <v>0.18520000000000003</v>
      </c>
      <c r="D2181" s="2">
        <f t="shared" si="307"/>
        <v>0.18520000000000003</v>
      </c>
      <c r="E2181" s="2">
        <f t="shared" si="308"/>
        <v>0</v>
      </c>
      <c r="F2181" s="2">
        <f t="shared" si="305"/>
        <v>2.9812230778083999E-2</v>
      </c>
      <c r="G2181" s="2">
        <f t="shared" si="305"/>
        <v>3.3166594497730392E-2</v>
      </c>
      <c r="H2181" s="2">
        <f t="shared" si="301"/>
        <v>0.89886318536936516</v>
      </c>
      <c r="I2181" s="2">
        <f t="shared" si="302"/>
        <v>47.336911489730056</v>
      </c>
    </row>
    <row r="2182" spans="1:9" ht="13.5" x14ac:dyDescent="0.25">
      <c r="A2182" s="3">
        <f>TITRES_STAT!B2185</f>
        <v>45182</v>
      </c>
      <c r="B2182" s="6">
        <f>TITRES_STAT!D2185</f>
        <v>5.5477999999999996</v>
      </c>
      <c r="C2182" s="2">
        <f t="shared" si="306"/>
        <v>8.8999999999996859E-3</v>
      </c>
      <c r="D2182" s="2">
        <f t="shared" si="307"/>
        <v>8.8999999999996859E-3</v>
      </c>
      <c r="E2182" s="2">
        <f t="shared" si="308"/>
        <v>0</v>
      </c>
      <c r="F2182" s="2">
        <f t="shared" si="305"/>
        <v>2.8318500008220834E-2</v>
      </c>
      <c r="G2182" s="2">
        <f t="shared" si="305"/>
        <v>3.0797552033606793E-2</v>
      </c>
      <c r="H2182" s="2">
        <f t="shared" si="301"/>
        <v>0.91950490017255992</v>
      </c>
      <c r="I2182" s="2">
        <f t="shared" si="302"/>
        <v>47.903232760171548</v>
      </c>
    </row>
    <row r="2183" spans="1:9" ht="13.5" x14ac:dyDescent="0.25">
      <c r="A2183" s="3">
        <f>TITRES_STAT!B2186</f>
        <v>45183</v>
      </c>
      <c r="B2183" s="6">
        <f>TITRES_STAT!D2186</f>
        <v>5.5477999999999996</v>
      </c>
      <c r="C2183" s="2">
        <f t="shared" si="306"/>
        <v>0</v>
      </c>
      <c r="D2183" s="2">
        <f t="shared" si="307"/>
        <v>0</v>
      </c>
      <c r="E2183" s="2">
        <f t="shared" si="308"/>
        <v>0</v>
      </c>
      <c r="F2183" s="2">
        <f t="shared" si="305"/>
        <v>2.629575000763363E-2</v>
      </c>
      <c r="G2183" s="2">
        <f t="shared" si="305"/>
        <v>2.8597726888349165E-2</v>
      </c>
      <c r="H2183" s="2">
        <f t="shared" si="301"/>
        <v>0.91950490017255981</v>
      </c>
      <c r="I2183" s="2">
        <f t="shared" si="302"/>
        <v>47.903232760171548</v>
      </c>
    </row>
    <row r="2184" spans="1:9" ht="13.5" x14ac:dyDescent="0.25">
      <c r="A2184" s="3">
        <f>TITRES_STAT!B2187</f>
        <v>45184</v>
      </c>
      <c r="B2184" s="6">
        <f>TITRES_STAT!D2187</f>
        <v>5.5388999999999999</v>
      </c>
      <c r="C2184" s="2">
        <f t="shared" si="306"/>
        <v>-8.8999999999996859E-3</v>
      </c>
      <c r="D2184" s="2">
        <f t="shared" si="307"/>
        <v>0</v>
      </c>
      <c r="E2184" s="2">
        <f t="shared" si="308"/>
        <v>8.8999999999996859E-3</v>
      </c>
      <c r="F2184" s="2">
        <f t="shared" si="305"/>
        <v>2.4417482149945515E-2</v>
      </c>
      <c r="G2184" s="2">
        <f t="shared" si="305"/>
        <v>2.7190746396324204E-2</v>
      </c>
      <c r="H2184" s="2">
        <f t="shared" si="301"/>
        <v>0.8980070570349038</v>
      </c>
      <c r="I2184" s="2">
        <f t="shared" si="302"/>
        <v>47.313156908793815</v>
      </c>
    </row>
    <row r="2185" spans="1:9" ht="13.5" x14ac:dyDescent="0.25">
      <c r="A2185" s="3">
        <f>TITRES_STAT!B2188</f>
        <v>45187</v>
      </c>
      <c r="B2185" s="6">
        <f>TITRES_STAT!D2188</f>
        <v>5.5388999999999999</v>
      </c>
      <c r="C2185" s="2">
        <f t="shared" si="306"/>
        <v>0</v>
      </c>
      <c r="D2185" s="2">
        <f t="shared" si="307"/>
        <v>0</v>
      </c>
      <c r="E2185" s="2">
        <f t="shared" si="308"/>
        <v>0</v>
      </c>
      <c r="F2185" s="2">
        <f t="shared" si="305"/>
        <v>2.2673376282092265E-2</v>
      </c>
      <c r="G2185" s="2">
        <f t="shared" si="305"/>
        <v>2.5248550225158189E-2</v>
      </c>
      <c r="H2185" s="2">
        <f t="shared" si="301"/>
        <v>0.89800705703490391</v>
      </c>
      <c r="I2185" s="2">
        <f t="shared" si="302"/>
        <v>47.313156908793822</v>
      </c>
    </row>
    <row r="2186" spans="1:9" ht="13.5" x14ac:dyDescent="0.25">
      <c r="A2186" s="3">
        <f>TITRES_STAT!B2189</f>
        <v>45188</v>
      </c>
      <c r="B2186" s="6">
        <f>TITRES_STAT!D2189</f>
        <v>5.5388999999999999</v>
      </c>
      <c r="C2186" s="2">
        <f t="shared" si="306"/>
        <v>0</v>
      </c>
      <c r="D2186" s="2">
        <f t="shared" si="307"/>
        <v>0</v>
      </c>
      <c r="E2186" s="2">
        <f t="shared" si="308"/>
        <v>0</v>
      </c>
      <c r="F2186" s="2">
        <f t="shared" si="305"/>
        <v>2.105384940479996E-2</v>
      </c>
      <c r="G2186" s="2">
        <f t="shared" si="305"/>
        <v>2.3445082351932604E-2</v>
      </c>
      <c r="H2186" s="2">
        <f t="shared" si="301"/>
        <v>0.89800705703490391</v>
      </c>
      <c r="I2186" s="2">
        <f t="shared" si="302"/>
        <v>47.313156908793822</v>
      </c>
    </row>
    <row r="2187" spans="1:9" ht="13.5" x14ac:dyDescent="0.25">
      <c r="A2187" s="3">
        <f>TITRES_STAT!B2190</f>
        <v>45189</v>
      </c>
      <c r="B2187" s="6">
        <f>TITRES_STAT!D2190</f>
        <v>5.5388999999999999</v>
      </c>
      <c r="C2187" s="2">
        <f t="shared" si="306"/>
        <v>0</v>
      </c>
      <c r="D2187" s="2">
        <f t="shared" si="307"/>
        <v>0</v>
      </c>
      <c r="E2187" s="2">
        <f t="shared" si="308"/>
        <v>0</v>
      </c>
      <c r="F2187" s="2">
        <f t="shared" si="305"/>
        <v>1.955000301874282E-2</v>
      </c>
      <c r="G2187" s="2">
        <f t="shared" si="305"/>
        <v>2.1770433612508848E-2</v>
      </c>
      <c r="H2187" s="2">
        <f t="shared" si="301"/>
        <v>0.8980070570349038</v>
      </c>
      <c r="I2187" s="2">
        <f t="shared" si="302"/>
        <v>47.313156908793815</v>
      </c>
    </row>
    <row r="2188" spans="1:9" ht="13.5" x14ac:dyDescent="0.25">
      <c r="A2188" s="3">
        <f>TITRES_STAT!B2191</f>
        <v>45190</v>
      </c>
      <c r="B2188" s="6">
        <f>TITRES_STAT!D2191</f>
        <v>5.5388999999999999</v>
      </c>
      <c r="C2188" s="2">
        <f t="shared" si="306"/>
        <v>0</v>
      </c>
      <c r="D2188" s="2">
        <f t="shared" si="307"/>
        <v>0</v>
      </c>
      <c r="E2188" s="2">
        <f t="shared" si="308"/>
        <v>0</v>
      </c>
      <c r="F2188" s="2">
        <f t="shared" si="305"/>
        <v>1.815357423168976E-2</v>
      </c>
      <c r="G2188" s="2">
        <f t="shared" si="305"/>
        <v>2.0215402640186786E-2</v>
      </c>
      <c r="H2188" s="2">
        <f t="shared" si="301"/>
        <v>0.8980070570349038</v>
      </c>
      <c r="I2188" s="2">
        <f t="shared" si="302"/>
        <v>47.313156908793815</v>
      </c>
    </row>
    <row r="2189" spans="1:9" ht="13.5" x14ac:dyDescent="0.25">
      <c r="A2189" s="3">
        <f>TITRES_STAT!B2192</f>
        <v>45191</v>
      </c>
      <c r="B2189" s="6">
        <f>TITRES_STAT!D2192</f>
        <v>5.5388999999999999</v>
      </c>
      <c r="C2189" s="2">
        <f t="shared" si="306"/>
        <v>0</v>
      </c>
      <c r="D2189" s="2">
        <f t="shared" si="307"/>
        <v>0</v>
      </c>
      <c r="E2189" s="2">
        <f t="shared" si="308"/>
        <v>0</v>
      </c>
      <c r="F2189" s="2">
        <f t="shared" ref="F2189:G2204" si="309">((F2188*13)+D2189)/14</f>
        <v>1.6856890357997634E-2</v>
      </c>
      <c r="G2189" s="2">
        <f t="shared" si="309"/>
        <v>1.8771445308744871E-2</v>
      </c>
      <c r="H2189" s="2">
        <f t="shared" si="301"/>
        <v>0.89800705703490391</v>
      </c>
      <c r="I2189" s="2">
        <f t="shared" si="302"/>
        <v>47.313156908793822</v>
      </c>
    </row>
    <row r="2190" spans="1:9" ht="13.5" x14ac:dyDescent="0.25">
      <c r="A2190" s="3">
        <f>TITRES_STAT!B2193</f>
        <v>45194</v>
      </c>
      <c r="B2190" s="6">
        <f>TITRES_STAT!D2193</f>
        <v>5.2919999999999998</v>
      </c>
      <c r="C2190" s="2">
        <f t="shared" si="306"/>
        <v>-0.24690000000000012</v>
      </c>
      <c r="D2190" s="2">
        <f t="shared" si="307"/>
        <v>0</v>
      </c>
      <c r="E2190" s="2">
        <f t="shared" si="308"/>
        <v>0.24690000000000012</v>
      </c>
      <c r="F2190" s="2">
        <f t="shared" si="309"/>
        <v>1.5652826760997805E-2</v>
      </c>
      <c r="G2190" s="2">
        <f t="shared" si="309"/>
        <v>3.5066342072405957E-2</v>
      </c>
      <c r="H2190" s="2">
        <f t="shared" si="301"/>
        <v>0.44637751860965175</v>
      </c>
      <c r="I2190" s="2">
        <f t="shared" si="302"/>
        <v>30.861757242931816</v>
      </c>
    </row>
    <row r="2191" spans="1:9" ht="13.5" x14ac:dyDescent="0.25">
      <c r="A2191" s="3">
        <f>TITRES_STAT!B2194</f>
        <v>45195</v>
      </c>
      <c r="B2191" s="6">
        <f>TITRES_STAT!D2194</f>
        <v>5.2919999999999998</v>
      </c>
      <c r="C2191" s="2">
        <f t="shared" si="306"/>
        <v>0</v>
      </c>
      <c r="D2191" s="2">
        <f t="shared" si="307"/>
        <v>0</v>
      </c>
      <c r="E2191" s="2">
        <f t="shared" si="308"/>
        <v>0</v>
      </c>
      <c r="F2191" s="2">
        <f t="shared" si="309"/>
        <v>1.4534767706640819E-2</v>
      </c>
      <c r="G2191" s="2">
        <f t="shared" si="309"/>
        <v>3.2561603352948387E-2</v>
      </c>
      <c r="H2191" s="2">
        <f t="shared" si="301"/>
        <v>0.4463775186096518</v>
      </c>
      <c r="I2191" s="2">
        <f t="shared" si="302"/>
        <v>30.861757242931816</v>
      </c>
    </row>
    <row r="2192" spans="1:9" ht="13.5" x14ac:dyDescent="0.25">
      <c r="A2192" s="3">
        <f>TITRES_STAT!B2195</f>
        <v>45197</v>
      </c>
      <c r="B2192" s="6">
        <f>TITRES_STAT!D2195</f>
        <v>5.5301</v>
      </c>
      <c r="C2192" s="2">
        <f t="shared" si="306"/>
        <v>0.2381000000000002</v>
      </c>
      <c r="D2192" s="2">
        <f t="shared" si="307"/>
        <v>0.2381000000000002</v>
      </c>
      <c r="E2192" s="2">
        <f t="shared" si="308"/>
        <v>0</v>
      </c>
      <c r="F2192" s="2">
        <f t="shared" si="309"/>
        <v>3.0503712870452202E-2</v>
      </c>
      <c r="G2192" s="2">
        <f t="shared" si="309"/>
        <v>3.0235774542023502E-2</v>
      </c>
      <c r="H2192" s="2">
        <f t="shared" si="301"/>
        <v>1.008861632701233</v>
      </c>
      <c r="I2192" s="2">
        <f t="shared" si="302"/>
        <v>50.220563540987072</v>
      </c>
    </row>
    <row r="2193" spans="1:9" ht="13.5" x14ac:dyDescent="0.25">
      <c r="A2193" s="3">
        <f>TITRES_STAT!B2196</f>
        <v>45198</v>
      </c>
      <c r="B2193" s="6">
        <f>TITRES_STAT!D2196</f>
        <v>5.5301</v>
      </c>
      <c r="C2193" s="2">
        <f t="shared" si="306"/>
        <v>0</v>
      </c>
      <c r="D2193" s="2">
        <f t="shared" si="307"/>
        <v>0</v>
      </c>
      <c r="E2193" s="2">
        <f t="shared" si="308"/>
        <v>0</v>
      </c>
      <c r="F2193" s="2">
        <f t="shared" si="309"/>
        <v>2.8324876236848474E-2</v>
      </c>
      <c r="G2193" s="2">
        <f t="shared" si="309"/>
        <v>2.8076076360450397E-2</v>
      </c>
      <c r="H2193" s="2">
        <f t="shared" ref="H2193:H2256" si="310">F2193/G2193</f>
        <v>1.0088616327012327</v>
      </c>
      <c r="I2193" s="2">
        <f t="shared" ref="I2193:I2256" si="311">IF(G2193=0,100,100-(100/(1+H2193)))</f>
        <v>50.220563540987065</v>
      </c>
    </row>
    <row r="2194" spans="1:9" ht="13.5" x14ac:dyDescent="0.25">
      <c r="A2194" s="3">
        <f>TITRES_STAT!B2197</f>
        <v>45201</v>
      </c>
      <c r="B2194" s="6">
        <f>TITRES_STAT!D2197</f>
        <v>5.5301</v>
      </c>
      <c r="C2194" s="2">
        <f t="shared" si="306"/>
        <v>0</v>
      </c>
      <c r="D2194" s="2">
        <f t="shared" si="307"/>
        <v>0</v>
      </c>
      <c r="E2194" s="2">
        <f t="shared" si="308"/>
        <v>0</v>
      </c>
      <c r="F2194" s="2">
        <f t="shared" si="309"/>
        <v>2.63016707913593E-2</v>
      </c>
      <c r="G2194" s="2">
        <f t="shared" si="309"/>
        <v>2.607064233470394E-2</v>
      </c>
      <c r="H2194" s="2">
        <f t="shared" si="310"/>
        <v>1.008861632701233</v>
      </c>
      <c r="I2194" s="2">
        <f t="shared" si="311"/>
        <v>50.220563540987072</v>
      </c>
    </row>
    <row r="2195" spans="1:9" ht="13.5" x14ac:dyDescent="0.25">
      <c r="A2195" s="3">
        <f>TITRES_STAT!B2198</f>
        <v>45202</v>
      </c>
      <c r="B2195" s="6">
        <f>TITRES_STAT!D2198</f>
        <v>5.5301</v>
      </c>
      <c r="C2195" s="2">
        <f t="shared" si="306"/>
        <v>0</v>
      </c>
      <c r="D2195" s="2">
        <f t="shared" si="307"/>
        <v>0</v>
      </c>
      <c r="E2195" s="2">
        <f t="shared" si="308"/>
        <v>0</v>
      </c>
      <c r="F2195" s="2">
        <f t="shared" si="309"/>
        <v>2.4422980020547925E-2</v>
      </c>
      <c r="G2195" s="2">
        <f t="shared" si="309"/>
        <v>2.42084535965108E-2</v>
      </c>
      <c r="H2195" s="2">
        <f t="shared" si="310"/>
        <v>1.0088616327012332</v>
      </c>
      <c r="I2195" s="2">
        <f t="shared" si="311"/>
        <v>50.220563540987072</v>
      </c>
    </row>
    <row r="2196" spans="1:9" ht="13.5" x14ac:dyDescent="0.25">
      <c r="A2196" s="3">
        <f>TITRES_STAT!B2199</f>
        <v>45203</v>
      </c>
      <c r="B2196" s="6">
        <f>TITRES_STAT!D2199</f>
        <v>5.5301</v>
      </c>
      <c r="C2196" s="2">
        <f t="shared" si="306"/>
        <v>0</v>
      </c>
      <c r="D2196" s="2">
        <f t="shared" si="307"/>
        <v>0</v>
      </c>
      <c r="E2196" s="2">
        <f t="shared" si="308"/>
        <v>0</v>
      </c>
      <c r="F2196" s="2">
        <f t="shared" si="309"/>
        <v>2.2678481447651645E-2</v>
      </c>
      <c r="G2196" s="2">
        <f t="shared" si="309"/>
        <v>2.247927833961717E-2</v>
      </c>
      <c r="H2196" s="2">
        <f t="shared" si="310"/>
        <v>1.0088616327012332</v>
      </c>
      <c r="I2196" s="2">
        <f t="shared" si="311"/>
        <v>50.220563540987072</v>
      </c>
    </row>
    <row r="2197" spans="1:9" ht="13.5" x14ac:dyDescent="0.25">
      <c r="A2197" s="3">
        <f>TITRES_STAT!B2200</f>
        <v>45204</v>
      </c>
      <c r="B2197" s="6">
        <f>TITRES_STAT!D2200</f>
        <v>5.5301</v>
      </c>
      <c r="C2197" s="2">
        <f t="shared" si="306"/>
        <v>0</v>
      </c>
      <c r="D2197" s="2">
        <f t="shared" si="307"/>
        <v>0</v>
      </c>
      <c r="E2197" s="2">
        <f t="shared" si="308"/>
        <v>0</v>
      </c>
      <c r="F2197" s="2">
        <f t="shared" si="309"/>
        <v>2.1058589915676527E-2</v>
      </c>
      <c r="G2197" s="2">
        <f t="shared" si="309"/>
        <v>2.0873615601073085E-2</v>
      </c>
      <c r="H2197" s="2">
        <f t="shared" si="310"/>
        <v>1.0088616327012332</v>
      </c>
      <c r="I2197" s="2">
        <f t="shared" si="311"/>
        <v>50.220563540987072</v>
      </c>
    </row>
    <row r="2198" spans="1:9" ht="13.5" x14ac:dyDescent="0.25">
      <c r="A2198" s="3">
        <f>TITRES_STAT!B2201</f>
        <v>45205</v>
      </c>
      <c r="B2198" s="6">
        <f>TITRES_STAT!D2201</f>
        <v>5.5301</v>
      </c>
      <c r="C2198" s="2">
        <f t="shared" si="306"/>
        <v>0</v>
      </c>
      <c r="D2198" s="2">
        <f t="shared" si="307"/>
        <v>0</v>
      </c>
      <c r="E2198" s="2">
        <f t="shared" si="308"/>
        <v>0</v>
      </c>
      <c r="F2198" s="2">
        <f t="shared" si="309"/>
        <v>1.9554404921699631E-2</v>
      </c>
      <c r="G2198" s="2">
        <f t="shared" si="309"/>
        <v>1.9382643058139293E-2</v>
      </c>
      <c r="H2198" s="2">
        <f t="shared" si="310"/>
        <v>1.0088616327012332</v>
      </c>
      <c r="I2198" s="2">
        <f t="shared" si="311"/>
        <v>50.220563540987072</v>
      </c>
    </row>
    <row r="2199" spans="1:9" ht="13.5" x14ac:dyDescent="0.25">
      <c r="A2199" s="3">
        <f>TITRES_STAT!B2202</f>
        <v>45208</v>
      </c>
      <c r="B2199" s="6">
        <f>TITRES_STAT!D2202</f>
        <v>5.3802000000000003</v>
      </c>
      <c r="C2199" s="2">
        <f t="shared" si="306"/>
        <v>-0.1498999999999997</v>
      </c>
      <c r="D2199" s="2">
        <f t="shared" si="307"/>
        <v>0</v>
      </c>
      <c r="E2199" s="2">
        <f t="shared" si="308"/>
        <v>0.1498999999999997</v>
      </c>
      <c r="F2199" s="2">
        <f t="shared" si="309"/>
        <v>1.8157661713006801E-2</v>
      </c>
      <c r="G2199" s="2">
        <f t="shared" si="309"/>
        <v>2.8705311411129326E-2</v>
      </c>
      <c r="H2199" s="2">
        <f t="shared" si="310"/>
        <v>0.63255407520041396</v>
      </c>
      <c r="I2199" s="2">
        <f t="shared" si="311"/>
        <v>38.746286252279944</v>
      </c>
    </row>
    <row r="2200" spans="1:9" ht="13.5" x14ac:dyDescent="0.25">
      <c r="A2200" s="3">
        <f>TITRES_STAT!B2203</f>
        <v>45209</v>
      </c>
      <c r="B2200" s="6">
        <f>TITRES_STAT!D2203</f>
        <v>5.3978000000000002</v>
      </c>
      <c r="C2200" s="2">
        <f t="shared" si="306"/>
        <v>1.7599999999999838E-2</v>
      </c>
      <c r="D2200" s="2">
        <f t="shared" si="307"/>
        <v>1.7599999999999838E-2</v>
      </c>
      <c r="E2200" s="2">
        <f t="shared" si="308"/>
        <v>0</v>
      </c>
      <c r="F2200" s="2">
        <f t="shared" si="309"/>
        <v>1.8117828733506307E-2</v>
      </c>
      <c r="G2200" s="2">
        <f t="shared" si="309"/>
        <v>2.6654932024620086E-2</v>
      </c>
      <c r="H2200" s="2">
        <f t="shared" si="310"/>
        <v>0.67971768664694399</v>
      </c>
      <c r="I2200" s="2">
        <f t="shared" si="311"/>
        <v>40.466186196074283</v>
      </c>
    </row>
    <row r="2201" spans="1:9" ht="13.5" x14ac:dyDescent="0.25">
      <c r="A2201" s="3">
        <f>TITRES_STAT!B2204</f>
        <v>45210</v>
      </c>
      <c r="B2201" s="6">
        <f>TITRES_STAT!D2204</f>
        <v>5.5301</v>
      </c>
      <c r="C2201" s="2">
        <f t="shared" si="306"/>
        <v>0.13229999999999986</v>
      </c>
      <c r="D2201" s="2">
        <f t="shared" si="307"/>
        <v>0.13229999999999986</v>
      </c>
      <c r="E2201" s="2">
        <f t="shared" si="308"/>
        <v>0</v>
      </c>
      <c r="F2201" s="2">
        <f t="shared" si="309"/>
        <v>2.6273698109684416E-2</v>
      </c>
      <c r="G2201" s="2">
        <f t="shared" si="309"/>
        <v>2.4751008308575795E-2</v>
      </c>
      <c r="H2201" s="2">
        <f t="shared" si="310"/>
        <v>1.0615203139251921</v>
      </c>
      <c r="I2201" s="2">
        <f t="shared" si="311"/>
        <v>51.492110301063583</v>
      </c>
    </row>
    <row r="2202" spans="1:9" ht="13.5" x14ac:dyDescent="0.25">
      <c r="A2202" s="3">
        <f>TITRES_STAT!B2205</f>
        <v>45211</v>
      </c>
      <c r="B2202" s="6">
        <f>TITRES_STAT!D2205</f>
        <v>5.5213000000000001</v>
      </c>
      <c r="C2202" s="2">
        <f t="shared" si="306"/>
        <v>-8.799999999999919E-3</v>
      </c>
      <c r="D2202" s="2">
        <f t="shared" si="307"/>
        <v>0</v>
      </c>
      <c r="E2202" s="2">
        <f t="shared" si="308"/>
        <v>8.799999999999919E-3</v>
      </c>
      <c r="F2202" s="2">
        <f t="shared" si="309"/>
        <v>2.4397005387564098E-2</v>
      </c>
      <c r="G2202" s="2">
        <f t="shared" si="309"/>
        <v>2.3611650572248948E-2</v>
      </c>
      <c r="H2202" s="2">
        <f t="shared" si="310"/>
        <v>1.0332613263487047</v>
      </c>
      <c r="I2202" s="2">
        <f t="shared" si="311"/>
        <v>50.817930433183299</v>
      </c>
    </row>
    <row r="2203" spans="1:9" ht="13.5" x14ac:dyDescent="0.25">
      <c r="A2203" s="3">
        <f>TITRES_STAT!B2206</f>
        <v>45212</v>
      </c>
      <c r="B2203" s="6">
        <f>TITRES_STAT!D2206</f>
        <v>5.5213000000000001</v>
      </c>
      <c r="C2203" s="2">
        <f t="shared" si="306"/>
        <v>0</v>
      </c>
      <c r="D2203" s="2">
        <f t="shared" si="307"/>
        <v>0</v>
      </c>
      <c r="E2203" s="2">
        <f t="shared" si="308"/>
        <v>0</v>
      </c>
      <c r="F2203" s="2">
        <f t="shared" si="309"/>
        <v>2.2654362145595235E-2</v>
      </c>
      <c r="G2203" s="2">
        <f t="shared" si="309"/>
        <v>2.1925104102802594E-2</v>
      </c>
      <c r="H2203" s="2">
        <f t="shared" si="310"/>
        <v>1.0332613263487047</v>
      </c>
      <c r="I2203" s="2">
        <f t="shared" si="311"/>
        <v>50.817930433183299</v>
      </c>
    </row>
    <row r="2204" spans="1:9" ht="13.5" x14ac:dyDescent="0.25">
      <c r="A2204" s="3">
        <f>TITRES_STAT!B2207</f>
        <v>45215</v>
      </c>
      <c r="B2204" s="6">
        <f>TITRES_STAT!D2207</f>
        <v>5.5213000000000001</v>
      </c>
      <c r="C2204" s="2">
        <f t="shared" si="306"/>
        <v>0</v>
      </c>
      <c r="D2204" s="2">
        <f t="shared" si="307"/>
        <v>0</v>
      </c>
      <c r="E2204" s="2">
        <f t="shared" si="308"/>
        <v>0</v>
      </c>
      <c r="F2204" s="2">
        <f t="shared" si="309"/>
        <v>2.1036193420909861E-2</v>
      </c>
      <c r="G2204" s="2">
        <f t="shared" si="309"/>
        <v>2.0359025238316696E-2</v>
      </c>
      <c r="H2204" s="2">
        <f t="shared" si="310"/>
        <v>1.0332613263487047</v>
      </c>
      <c r="I2204" s="2">
        <f t="shared" si="311"/>
        <v>50.817930433183299</v>
      </c>
    </row>
    <row r="2205" spans="1:9" ht="13.5" x14ac:dyDescent="0.25">
      <c r="A2205" s="3">
        <f>TITRES_STAT!B2208</f>
        <v>45216</v>
      </c>
      <c r="B2205" s="6">
        <f>TITRES_STAT!D2208</f>
        <v>5.5213000000000001</v>
      </c>
      <c r="C2205" s="2">
        <f t="shared" si="306"/>
        <v>0</v>
      </c>
      <c r="D2205" s="2">
        <f t="shared" si="307"/>
        <v>0</v>
      </c>
      <c r="E2205" s="2">
        <f t="shared" si="308"/>
        <v>0</v>
      </c>
      <c r="F2205" s="2">
        <f t="shared" ref="F2205:G2220" si="312">((F2204*13)+D2205)/14</f>
        <v>1.9533608176559157E-2</v>
      </c>
      <c r="G2205" s="2">
        <f t="shared" si="312"/>
        <v>1.8904809149865504E-2</v>
      </c>
      <c r="H2205" s="2">
        <f t="shared" si="310"/>
        <v>1.0332613263487047</v>
      </c>
      <c r="I2205" s="2">
        <f t="shared" si="311"/>
        <v>50.817930433183299</v>
      </c>
    </row>
    <row r="2206" spans="1:9" ht="13.5" x14ac:dyDescent="0.25">
      <c r="A2206" s="3">
        <f>TITRES_STAT!B2209</f>
        <v>45217</v>
      </c>
      <c r="B2206" s="6">
        <f>TITRES_STAT!D2209</f>
        <v>5.5213000000000001</v>
      </c>
      <c r="C2206" s="2">
        <f t="shared" si="306"/>
        <v>0</v>
      </c>
      <c r="D2206" s="2">
        <f t="shared" si="307"/>
        <v>0</v>
      </c>
      <c r="E2206" s="2">
        <f t="shared" si="308"/>
        <v>0</v>
      </c>
      <c r="F2206" s="2">
        <f t="shared" si="312"/>
        <v>1.8138350449662076E-2</v>
      </c>
      <c r="G2206" s="2">
        <f t="shared" si="312"/>
        <v>1.7554465639160823E-2</v>
      </c>
      <c r="H2206" s="2">
        <f t="shared" si="310"/>
        <v>1.0332613263487047</v>
      </c>
      <c r="I2206" s="2">
        <f t="shared" si="311"/>
        <v>50.817930433183299</v>
      </c>
    </row>
    <row r="2207" spans="1:9" ht="13.5" x14ac:dyDescent="0.25">
      <c r="A2207" s="3">
        <f>TITRES_STAT!B2210</f>
        <v>45218</v>
      </c>
      <c r="B2207" s="6">
        <f>TITRES_STAT!D2210</f>
        <v>5.3095999999999997</v>
      </c>
      <c r="C2207" s="2">
        <f t="shared" si="306"/>
        <v>-0.21170000000000044</v>
      </c>
      <c r="D2207" s="2">
        <f t="shared" si="307"/>
        <v>0</v>
      </c>
      <c r="E2207" s="2">
        <f t="shared" si="308"/>
        <v>0.21170000000000044</v>
      </c>
      <c r="F2207" s="2">
        <f t="shared" si="312"/>
        <v>1.6842753988971927E-2</v>
      </c>
      <c r="G2207" s="2">
        <f t="shared" si="312"/>
        <v>3.1422003807792219E-2</v>
      </c>
      <c r="H2207" s="2">
        <f t="shared" si="310"/>
        <v>0.53601782025101652</v>
      </c>
      <c r="I2207" s="2">
        <f t="shared" si="311"/>
        <v>34.89658864526848</v>
      </c>
    </row>
    <row r="2208" spans="1:9" ht="13.5" x14ac:dyDescent="0.25">
      <c r="A2208" s="3">
        <f>TITRES_STAT!B2211</f>
        <v>45219</v>
      </c>
      <c r="B2208" s="6">
        <f>TITRES_STAT!D2211</f>
        <v>5.2919999999999998</v>
      </c>
      <c r="C2208" s="2">
        <f t="shared" si="306"/>
        <v>-1.7599999999999838E-2</v>
      </c>
      <c r="D2208" s="2">
        <f t="shared" si="307"/>
        <v>0</v>
      </c>
      <c r="E2208" s="2">
        <f t="shared" si="308"/>
        <v>1.7599999999999838E-2</v>
      </c>
      <c r="F2208" s="2">
        <f t="shared" si="312"/>
        <v>1.5639700132616789E-2</v>
      </c>
      <c r="G2208" s="2">
        <f t="shared" si="312"/>
        <v>3.0434717821521334E-2</v>
      </c>
      <c r="H2208" s="2">
        <f t="shared" si="310"/>
        <v>0.51387695540115941</v>
      </c>
      <c r="I2208" s="2">
        <f t="shared" si="311"/>
        <v>33.94443343415503</v>
      </c>
    </row>
    <row r="2209" spans="1:9" ht="13.5" x14ac:dyDescent="0.25">
      <c r="A2209" s="3">
        <f>TITRES_STAT!B2212</f>
        <v>45222</v>
      </c>
      <c r="B2209" s="6">
        <f>TITRES_STAT!D2212</f>
        <v>5.2919999999999998</v>
      </c>
      <c r="C2209" s="2">
        <f t="shared" si="306"/>
        <v>0</v>
      </c>
      <c r="D2209" s="2">
        <f t="shared" si="307"/>
        <v>0</v>
      </c>
      <c r="E2209" s="2">
        <f t="shared" si="308"/>
        <v>0</v>
      </c>
      <c r="F2209" s="2">
        <f t="shared" si="312"/>
        <v>1.4522578694572732E-2</v>
      </c>
      <c r="G2209" s="2">
        <f t="shared" si="312"/>
        <v>2.8260809405698382E-2</v>
      </c>
      <c r="H2209" s="2">
        <f t="shared" si="310"/>
        <v>0.5138769554011593</v>
      </c>
      <c r="I2209" s="2">
        <f t="shared" si="311"/>
        <v>33.94443343415503</v>
      </c>
    </row>
    <row r="2210" spans="1:9" ht="13.5" x14ac:dyDescent="0.25">
      <c r="A2210" s="3">
        <f>TITRES_STAT!B2213</f>
        <v>45223</v>
      </c>
      <c r="B2210" s="6">
        <f>TITRES_STAT!D2213</f>
        <v>5.2919999999999998</v>
      </c>
      <c r="C2210" s="2">
        <f t="shared" si="306"/>
        <v>0</v>
      </c>
      <c r="D2210" s="2">
        <f t="shared" si="307"/>
        <v>0</v>
      </c>
      <c r="E2210" s="2">
        <f t="shared" si="308"/>
        <v>0</v>
      </c>
      <c r="F2210" s="2">
        <f t="shared" si="312"/>
        <v>1.3485251644960394E-2</v>
      </c>
      <c r="G2210" s="2">
        <f t="shared" si="312"/>
        <v>2.6242180162434212E-2</v>
      </c>
      <c r="H2210" s="2">
        <f t="shared" si="310"/>
        <v>0.5138769554011593</v>
      </c>
      <c r="I2210" s="2">
        <f t="shared" si="311"/>
        <v>33.94443343415503</v>
      </c>
    </row>
    <row r="2211" spans="1:9" ht="13.5" x14ac:dyDescent="0.25">
      <c r="A2211" s="3">
        <f>TITRES_STAT!B2214</f>
        <v>45224</v>
      </c>
      <c r="B2211" s="6">
        <f>TITRES_STAT!D2214</f>
        <v>5.2831999999999999</v>
      </c>
      <c r="C2211" s="2">
        <f t="shared" si="306"/>
        <v>-8.799999999999919E-3</v>
      </c>
      <c r="D2211" s="2">
        <f t="shared" si="307"/>
        <v>0</v>
      </c>
      <c r="E2211" s="2">
        <f t="shared" si="308"/>
        <v>8.799999999999919E-3</v>
      </c>
      <c r="F2211" s="2">
        <f t="shared" si="312"/>
        <v>1.252201938460608E-2</v>
      </c>
      <c r="G2211" s="2">
        <f t="shared" si="312"/>
        <v>2.4996310150831761E-2</v>
      </c>
      <c r="H2211" s="2">
        <f t="shared" si="310"/>
        <v>0.50095471327752772</v>
      </c>
      <c r="I2211" s="2">
        <f t="shared" si="311"/>
        <v>33.375738044995956</v>
      </c>
    </row>
    <row r="2212" spans="1:9" ht="13.5" x14ac:dyDescent="0.25">
      <c r="A2212" s="3">
        <f>TITRES_STAT!B2215</f>
        <v>45225</v>
      </c>
      <c r="B2212" s="6">
        <f>TITRES_STAT!D2215</f>
        <v>5.2919999999999998</v>
      </c>
      <c r="C2212" s="2">
        <f t="shared" si="306"/>
        <v>8.799999999999919E-3</v>
      </c>
      <c r="D2212" s="2">
        <f t="shared" si="307"/>
        <v>8.799999999999919E-3</v>
      </c>
      <c r="E2212" s="2">
        <f t="shared" si="308"/>
        <v>0</v>
      </c>
      <c r="F2212" s="2">
        <f t="shared" si="312"/>
        <v>1.2256160857134211E-2</v>
      </c>
      <c r="G2212" s="2">
        <f t="shared" si="312"/>
        <v>2.3210859425772352E-2</v>
      </c>
      <c r="H2212" s="2">
        <f t="shared" si="310"/>
        <v>0.52803563333486436</v>
      </c>
      <c r="I2212" s="2">
        <f t="shared" si="311"/>
        <v>34.556499980465247</v>
      </c>
    </row>
    <row r="2213" spans="1:9" ht="13.5" x14ac:dyDescent="0.25">
      <c r="A2213" s="3">
        <f>TITRES_STAT!B2216</f>
        <v>45226</v>
      </c>
      <c r="B2213" s="6">
        <f>TITRES_STAT!D2216</f>
        <v>5.2919999999999998</v>
      </c>
      <c r="C2213" s="2">
        <f t="shared" si="306"/>
        <v>0</v>
      </c>
      <c r="D2213" s="2">
        <f t="shared" si="307"/>
        <v>0</v>
      </c>
      <c r="E2213" s="2">
        <f t="shared" si="308"/>
        <v>0</v>
      </c>
      <c r="F2213" s="2">
        <f t="shared" si="312"/>
        <v>1.1380720795910338E-2</v>
      </c>
      <c r="G2213" s="2">
        <f t="shared" si="312"/>
        <v>2.1552940895360039E-2</v>
      </c>
      <c r="H2213" s="2">
        <f t="shared" si="310"/>
        <v>0.52803563333486436</v>
      </c>
      <c r="I2213" s="2">
        <f t="shared" si="311"/>
        <v>34.556499980465247</v>
      </c>
    </row>
    <row r="2214" spans="1:9" ht="13.5" x14ac:dyDescent="0.25">
      <c r="A2214" s="3">
        <f>TITRES_STAT!B2217</f>
        <v>45229</v>
      </c>
      <c r="B2214" s="6">
        <f>TITRES_STAT!D2217</f>
        <v>5.2831999999999999</v>
      </c>
      <c r="C2214" s="2">
        <f t="shared" si="306"/>
        <v>-8.799999999999919E-3</v>
      </c>
      <c r="D2214" s="2">
        <f t="shared" si="307"/>
        <v>0</v>
      </c>
      <c r="E2214" s="2">
        <f t="shared" si="308"/>
        <v>8.799999999999919E-3</v>
      </c>
      <c r="F2214" s="2">
        <f t="shared" si="312"/>
        <v>1.0567812167631028E-2</v>
      </c>
      <c r="G2214" s="2">
        <f t="shared" si="312"/>
        <v>2.0642016545691456E-2</v>
      </c>
      <c r="H2214" s="2">
        <f t="shared" si="310"/>
        <v>0.5119563848928711</v>
      </c>
      <c r="I2214" s="2">
        <f t="shared" si="311"/>
        <v>33.860526005129799</v>
      </c>
    </row>
    <row r="2215" spans="1:9" ht="13.5" x14ac:dyDescent="0.25">
      <c r="A2215" s="3">
        <f>TITRES_STAT!B2218</f>
        <v>45230</v>
      </c>
      <c r="B2215" s="6">
        <f>TITRES_STAT!D2218</f>
        <v>5.2919999999999998</v>
      </c>
      <c r="C2215" s="2">
        <f t="shared" si="306"/>
        <v>8.799999999999919E-3</v>
      </c>
      <c r="D2215" s="2">
        <f t="shared" si="307"/>
        <v>8.799999999999919E-3</v>
      </c>
      <c r="E2215" s="2">
        <f t="shared" si="308"/>
        <v>0</v>
      </c>
      <c r="F2215" s="2">
        <f t="shared" si="312"/>
        <v>1.0441539869943091E-2</v>
      </c>
      <c r="G2215" s="2">
        <f t="shared" si="312"/>
        <v>1.916758679242778E-2</v>
      </c>
      <c r="H2215" s="2">
        <f t="shared" si="310"/>
        <v>0.54474984164767459</v>
      </c>
      <c r="I2215" s="2">
        <f t="shared" si="311"/>
        <v>35.264599287262513</v>
      </c>
    </row>
    <row r="2216" spans="1:9" ht="13.5" x14ac:dyDescent="0.25">
      <c r="A2216" s="3">
        <f>TITRES_STAT!B2219</f>
        <v>45231</v>
      </c>
      <c r="B2216" s="6">
        <f>TITRES_STAT!D2219</f>
        <v>5.2743000000000002</v>
      </c>
      <c r="C2216" s="2">
        <f t="shared" si="306"/>
        <v>-1.7699999999999605E-2</v>
      </c>
      <c r="D2216" s="2">
        <f t="shared" si="307"/>
        <v>0</v>
      </c>
      <c r="E2216" s="2">
        <f t="shared" si="308"/>
        <v>1.7699999999999605E-2</v>
      </c>
      <c r="F2216" s="2">
        <f t="shared" si="312"/>
        <v>9.6957155935185856E-3</v>
      </c>
      <c r="G2216" s="2">
        <f t="shared" si="312"/>
        <v>1.9062759164397196E-2</v>
      </c>
      <c r="H2216" s="2">
        <f t="shared" si="310"/>
        <v>0.50862078830786006</v>
      </c>
      <c r="I2216" s="2">
        <f t="shared" si="311"/>
        <v>33.714290048883186</v>
      </c>
    </row>
    <row r="2217" spans="1:9" ht="13.5" x14ac:dyDescent="0.25">
      <c r="A2217" s="3">
        <f>TITRES_STAT!B2220</f>
        <v>45232</v>
      </c>
      <c r="B2217" s="6">
        <f>TITRES_STAT!D2220</f>
        <v>5.2743000000000002</v>
      </c>
      <c r="C2217" s="2">
        <f t="shared" si="306"/>
        <v>0</v>
      </c>
      <c r="D2217" s="2">
        <f t="shared" si="307"/>
        <v>0</v>
      </c>
      <c r="E2217" s="2">
        <f t="shared" si="308"/>
        <v>0</v>
      </c>
      <c r="F2217" s="2">
        <f t="shared" si="312"/>
        <v>9.0031644796958292E-3</v>
      </c>
      <c r="G2217" s="2">
        <f t="shared" si="312"/>
        <v>1.7701133509797396E-2</v>
      </c>
      <c r="H2217" s="2">
        <f t="shared" si="310"/>
        <v>0.50862078830786006</v>
      </c>
      <c r="I2217" s="2">
        <f t="shared" si="311"/>
        <v>33.714290048883186</v>
      </c>
    </row>
    <row r="2218" spans="1:9" ht="13.5" x14ac:dyDescent="0.25">
      <c r="A2218" s="3">
        <f>TITRES_STAT!B2221</f>
        <v>45233</v>
      </c>
      <c r="B2218" s="6">
        <f>TITRES_STAT!D2221</f>
        <v>5.2831999999999999</v>
      </c>
      <c r="C2218" s="2">
        <f t="shared" si="306"/>
        <v>8.8999999999996859E-3</v>
      </c>
      <c r="D2218" s="2">
        <f t="shared" si="307"/>
        <v>8.8999999999996859E-3</v>
      </c>
      <c r="E2218" s="2">
        <f t="shared" si="308"/>
        <v>0</v>
      </c>
      <c r="F2218" s="2">
        <f t="shared" si="312"/>
        <v>8.9957955882889618E-3</v>
      </c>
      <c r="G2218" s="2">
        <f t="shared" si="312"/>
        <v>1.6436766830526153E-2</v>
      </c>
      <c r="H2218" s="2">
        <f t="shared" si="310"/>
        <v>0.54729714675894081</v>
      </c>
      <c r="I2218" s="2">
        <f t="shared" si="311"/>
        <v>35.371172751487421</v>
      </c>
    </row>
    <row r="2219" spans="1:9" ht="13.5" x14ac:dyDescent="0.25">
      <c r="A2219" s="3">
        <f>TITRES_STAT!B2222</f>
        <v>45236</v>
      </c>
      <c r="B2219" s="6">
        <f>TITRES_STAT!D2222</f>
        <v>5.2831999999999999</v>
      </c>
      <c r="C2219" s="2">
        <f t="shared" si="306"/>
        <v>0</v>
      </c>
      <c r="D2219" s="2">
        <f t="shared" si="307"/>
        <v>0</v>
      </c>
      <c r="E2219" s="2">
        <f t="shared" si="308"/>
        <v>0</v>
      </c>
      <c r="F2219" s="2">
        <f t="shared" si="312"/>
        <v>8.3532387605540371E-3</v>
      </c>
      <c r="G2219" s="2">
        <f t="shared" si="312"/>
        <v>1.5262712056917141E-2</v>
      </c>
      <c r="H2219" s="2">
        <f t="shared" si="310"/>
        <v>0.54729714675894092</v>
      </c>
      <c r="I2219" s="2">
        <f t="shared" si="311"/>
        <v>35.371172751487421</v>
      </c>
    </row>
    <row r="2220" spans="1:9" ht="13.5" x14ac:dyDescent="0.25">
      <c r="A2220" s="3">
        <f>TITRES_STAT!B2223</f>
        <v>45237</v>
      </c>
      <c r="B2220" s="6">
        <f>TITRES_STAT!D2223</f>
        <v>5.1332000000000004</v>
      </c>
      <c r="C2220" s="2">
        <f t="shared" si="306"/>
        <v>-0.14999999999999947</v>
      </c>
      <c r="D2220" s="2">
        <f t="shared" si="307"/>
        <v>0</v>
      </c>
      <c r="E2220" s="2">
        <f t="shared" si="308"/>
        <v>0.14999999999999947</v>
      </c>
      <c r="F2220" s="2">
        <f t="shared" si="312"/>
        <v>7.756578849085892E-3</v>
      </c>
      <c r="G2220" s="2">
        <f t="shared" si="312"/>
        <v>2.4886804052851593E-2</v>
      </c>
      <c r="H2220" s="2">
        <f t="shared" si="310"/>
        <v>0.31167436496118206</v>
      </c>
      <c r="I2220" s="2">
        <f t="shared" si="311"/>
        <v>23.761565620778597</v>
      </c>
    </row>
    <row r="2221" spans="1:9" ht="13.5" x14ac:dyDescent="0.25">
      <c r="A2221" s="3">
        <f>TITRES_STAT!B2224</f>
        <v>45238</v>
      </c>
      <c r="B2221" s="6">
        <f>TITRES_STAT!D2224</f>
        <v>5.2919999999999998</v>
      </c>
      <c r="C2221" s="2">
        <f t="shared" si="306"/>
        <v>0.15879999999999939</v>
      </c>
      <c r="D2221" s="2">
        <f t="shared" si="307"/>
        <v>0.15879999999999939</v>
      </c>
      <c r="E2221" s="2">
        <f t="shared" si="308"/>
        <v>0</v>
      </c>
      <c r="F2221" s="2">
        <f t="shared" ref="F2221:G2236" si="313">((F2220*13)+D2221)/14</f>
        <v>1.8545394645579714E-2</v>
      </c>
      <c r="G2221" s="2">
        <f t="shared" si="313"/>
        <v>2.3109175191933621E-2</v>
      </c>
      <c r="H2221" s="2">
        <f t="shared" si="310"/>
        <v>0.80251218364786481</v>
      </c>
      <c r="I2221" s="2">
        <f t="shared" si="311"/>
        <v>44.521872913156521</v>
      </c>
    </row>
    <row r="2222" spans="1:9" ht="13.5" x14ac:dyDescent="0.25">
      <c r="A2222" s="3">
        <f>TITRES_STAT!B2225</f>
        <v>45239</v>
      </c>
      <c r="B2222" s="6">
        <f>TITRES_STAT!D2225</f>
        <v>5.2919999999999998</v>
      </c>
      <c r="C2222" s="2">
        <f t="shared" si="306"/>
        <v>0</v>
      </c>
      <c r="D2222" s="2">
        <f t="shared" si="307"/>
        <v>0</v>
      </c>
      <c r="E2222" s="2">
        <f t="shared" si="308"/>
        <v>0</v>
      </c>
      <c r="F2222" s="2">
        <f t="shared" si="313"/>
        <v>1.7220723599466879E-2</v>
      </c>
      <c r="G2222" s="2">
        <f t="shared" si="313"/>
        <v>2.1458519821081219E-2</v>
      </c>
      <c r="H2222" s="2">
        <f t="shared" si="310"/>
        <v>0.80251218364786481</v>
      </c>
      <c r="I2222" s="2">
        <f t="shared" si="311"/>
        <v>44.521872913156521</v>
      </c>
    </row>
    <row r="2223" spans="1:9" ht="13.5" x14ac:dyDescent="0.25">
      <c r="A2223" s="3">
        <f>TITRES_STAT!B2226</f>
        <v>45240</v>
      </c>
      <c r="B2223" s="6">
        <f>TITRES_STAT!D2226</f>
        <v>5.2919999999999998</v>
      </c>
      <c r="C2223" s="2">
        <f t="shared" si="306"/>
        <v>0</v>
      </c>
      <c r="D2223" s="2">
        <f t="shared" si="307"/>
        <v>0</v>
      </c>
      <c r="E2223" s="2">
        <f t="shared" si="308"/>
        <v>0</v>
      </c>
      <c r="F2223" s="2">
        <f t="shared" si="313"/>
        <v>1.5990671913790673E-2</v>
      </c>
      <c r="G2223" s="2">
        <f t="shared" si="313"/>
        <v>1.9925768405289705E-2</v>
      </c>
      <c r="H2223" s="2">
        <f t="shared" si="310"/>
        <v>0.80251218364786481</v>
      </c>
      <c r="I2223" s="2">
        <f t="shared" si="311"/>
        <v>44.521872913156521</v>
      </c>
    </row>
    <row r="2224" spans="1:9" ht="13.5" x14ac:dyDescent="0.25">
      <c r="A2224" s="3">
        <f>TITRES_STAT!B2227</f>
        <v>45243</v>
      </c>
      <c r="B2224" s="6">
        <f>TITRES_STAT!D2227</f>
        <v>5.4683999999999999</v>
      </c>
      <c r="C2224" s="2">
        <f t="shared" si="306"/>
        <v>0.17640000000000011</v>
      </c>
      <c r="D2224" s="2">
        <f t="shared" si="307"/>
        <v>0.17640000000000011</v>
      </c>
      <c r="E2224" s="2">
        <f t="shared" si="308"/>
        <v>0</v>
      </c>
      <c r="F2224" s="2">
        <f t="shared" si="313"/>
        <v>2.7448481062805636E-2</v>
      </c>
      <c r="G2224" s="2">
        <f t="shared" si="313"/>
        <v>1.8502499233483297E-2</v>
      </c>
      <c r="H2224" s="2">
        <f t="shared" si="310"/>
        <v>1.4835012673927381</v>
      </c>
      <c r="I2224" s="2">
        <f t="shared" si="311"/>
        <v>59.734266572376946</v>
      </c>
    </row>
    <row r="2225" spans="1:9" ht="13.5" x14ac:dyDescent="0.25">
      <c r="A2225" s="3">
        <f>TITRES_STAT!B2228</f>
        <v>45244</v>
      </c>
      <c r="B2225" s="6">
        <f>TITRES_STAT!D2228</f>
        <v>5.7065000000000001</v>
      </c>
      <c r="C2225" s="2">
        <f t="shared" si="306"/>
        <v>0.2381000000000002</v>
      </c>
      <c r="D2225" s="2">
        <f t="shared" si="307"/>
        <v>0.2381000000000002</v>
      </c>
      <c r="E2225" s="2">
        <f t="shared" si="308"/>
        <v>0</v>
      </c>
      <c r="F2225" s="2">
        <f t="shared" si="313"/>
        <v>4.2495018129748104E-2</v>
      </c>
      <c r="G2225" s="2">
        <f t="shared" si="313"/>
        <v>1.7180892145377349E-2</v>
      </c>
      <c r="H2225" s="2">
        <f t="shared" si="310"/>
        <v>2.4733883299058901</v>
      </c>
      <c r="I2225" s="2">
        <f t="shared" si="311"/>
        <v>71.209668916372081</v>
      </c>
    </row>
    <row r="2226" spans="1:9" ht="13.5" x14ac:dyDescent="0.25">
      <c r="A2226" s="3">
        <f>TITRES_STAT!B2229</f>
        <v>45245</v>
      </c>
      <c r="B2226" s="6">
        <f>TITRES_STAT!D2229</f>
        <v>5.7329999999999997</v>
      </c>
      <c r="C2226" s="2">
        <f t="shared" si="306"/>
        <v>2.6499999999999524E-2</v>
      </c>
      <c r="D2226" s="2">
        <f t="shared" si="307"/>
        <v>2.6499999999999524E-2</v>
      </c>
      <c r="E2226" s="2">
        <f t="shared" si="308"/>
        <v>0</v>
      </c>
      <c r="F2226" s="2">
        <f t="shared" si="313"/>
        <v>4.1352516834766061E-2</v>
      </c>
      <c r="G2226" s="2">
        <f t="shared" si="313"/>
        <v>1.595368556356468E-2</v>
      </c>
      <c r="H2226" s="2">
        <f t="shared" si="310"/>
        <v>2.5920353431816219</v>
      </c>
      <c r="I2226" s="2">
        <f t="shared" si="311"/>
        <v>72.160630270573662</v>
      </c>
    </row>
    <row r="2227" spans="1:9" ht="13.5" x14ac:dyDescent="0.25">
      <c r="A2227" s="3">
        <f>TITRES_STAT!B2230</f>
        <v>45246</v>
      </c>
      <c r="B2227" s="6">
        <f>TITRES_STAT!D2230</f>
        <v>5.7329999999999997</v>
      </c>
      <c r="C2227" s="2">
        <f t="shared" si="306"/>
        <v>0</v>
      </c>
      <c r="D2227" s="2">
        <f t="shared" si="307"/>
        <v>0</v>
      </c>
      <c r="E2227" s="2">
        <f t="shared" si="308"/>
        <v>0</v>
      </c>
      <c r="F2227" s="2">
        <f t="shared" si="313"/>
        <v>3.8398765632282769E-2</v>
      </c>
      <c r="G2227" s="2">
        <f t="shared" si="313"/>
        <v>1.481413659473863E-2</v>
      </c>
      <c r="H2227" s="2">
        <f t="shared" si="310"/>
        <v>2.5920353431816219</v>
      </c>
      <c r="I2227" s="2">
        <f t="shared" si="311"/>
        <v>72.160630270573662</v>
      </c>
    </row>
    <row r="2228" spans="1:9" ht="13.5" x14ac:dyDescent="0.25">
      <c r="A2228" s="3">
        <f>TITRES_STAT!B2231</f>
        <v>45247</v>
      </c>
      <c r="B2228" s="6">
        <f>TITRES_STAT!D2231</f>
        <v>5.7329999999999997</v>
      </c>
      <c r="C2228" s="2">
        <f t="shared" si="306"/>
        <v>0</v>
      </c>
      <c r="D2228" s="2">
        <f t="shared" si="307"/>
        <v>0</v>
      </c>
      <c r="E2228" s="2">
        <f t="shared" si="308"/>
        <v>0</v>
      </c>
      <c r="F2228" s="2">
        <f t="shared" si="313"/>
        <v>3.5655996658548288E-2</v>
      </c>
      <c r="G2228" s="2">
        <f t="shared" si="313"/>
        <v>1.3755983980828727E-2</v>
      </c>
      <c r="H2228" s="2">
        <f t="shared" si="310"/>
        <v>2.5920353431816223</v>
      </c>
      <c r="I2228" s="2">
        <f t="shared" si="311"/>
        <v>72.160630270573662</v>
      </c>
    </row>
    <row r="2229" spans="1:9" ht="13.5" x14ac:dyDescent="0.25">
      <c r="A2229" s="3">
        <f>TITRES_STAT!B2232</f>
        <v>45250</v>
      </c>
      <c r="B2229" s="6">
        <f>TITRES_STAT!D2232</f>
        <v>5.7153</v>
      </c>
      <c r="C2229" s="2">
        <f t="shared" si="306"/>
        <v>-1.7699999999999605E-2</v>
      </c>
      <c r="D2229" s="2">
        <f t="shared" si="307"/>
        <v>0</v>
      </c>
      <c r="E2229" s="2">
        <f t="shared" si="308"/>
        <v>1.7699999999999605E-2</v>
      </c>
      <c r="F2229" s="2">
        <f t="shared" si="313"/>
        <v>3.3109139754366267E-2</v>
      </c>
      <c r="G2229" s="2">
        <f t="shared" si="313"/>
        <v>1.4037699410769504E-2</v>
      </c>
      <c r="H2229" s="2">
        <f t="shared" si="310"/>
        <v>2.3585873144544931</v>
      </c>
      <c r="I2229" s="2">
        <f t="shared" si="311"/>
        <v>70.225576816292431</v>
      </c>
    </row>
    <row r="2230" spans="1:9" ht="13.5" x14ac:dyDescent="0.25">
      <c r="A2230" s="3">
        <f>TITRES_STAT!B2233</f>
        <v>45251</v>
      </c>
      <c r="B2230" s="6">
        <f>TITRES_STAT!D2233</f>
        <v>5.7153</v>
      </c>
      <c r="C2230" s="2">
        <f t="shared" si="306"/>
        <v>0</v>
      </c>
      <c r="D2230" s="2">
        <f t="shared" si="307"/>
        <v>0</v>
      </c>
      <c r="E2230" s="2">
        <f t="shared" si="308"/>
        <v>0</v>
      </c>
      <c r="F2230" s="2">
        <f t="shared" si="313"/>
        <v>3.0744201200482962E-2</v>
      </c>
      <c r="G2230" s="2">
        <f t="shared" si="313"/>
        <v>1.3035006595714538E-2</v>
      </c>
      <c r="H2230" s="2">
        <f t="shared" si="310"/>
        <v>2.3585873144544935</v>
      </c>
      <c r="I2230" s="2">
        <f t="shared" si="311"/>
        <v>70.225576816292431</v>
      </c>
    </row>
    <row r="2231" spans="1:9" ht="13.5" x14ac:dyDescent="0.25">
      <c r="A2231" s="3">
        <f>TITRES_STAT!B2234</f>
        <v>45252</v>
      </c>
      <c r="B2231" s="6">
        <f>TITRES_STAT!D2234</f>
        <v>5.7241999999999997</v>
      </c>
      <c r="C2231" s="2">
        <f t="shared" si="306"/>
        <v>8.8999999999996859E-3</v>
      </c>
      <c r="D2231" s="2">
        <f t="shared" si="307"/>
        <v>8.8999999999996859E-3</v>
      </c>
      <c r="E2231" s="2">
        <f t="shared" si="308"/>
        <v>0</v>
      </c>
      <c r="F2231" s="2">
        <f t="shared" si="313"/>
        <v>2.9183901114734154E-2</v>
      </c>
      <c r="G2231" s="2">
        <f t="shared" si="313"/>
        <v>1.2103934696020642E-2</v>
      </c>
      <c r="H2231" s="2">
        <f t="shared" si="310"/>
        <v>2.4111086062228027</v>
      </c>
      <c r="I2231" s="2">
        <f t="shared" si="311"/>
        <v>70.684017560281603</v>
      </c>
    </row>
    <row r="2232" spans="1:9" ht="13.5" x14ac:dyDescent="0.25">
      <c r="A2232" s="3">
        <f>TITRES_STAT!B2235</f>
        <v>45253</v>
      </c>
      <c r="B2232" s="6">
        <f>TITRES_STAT!D2235</f>
        <v>5.7241999999999997</v>
      </c>
      <c r="C2232" s="2">
        <f t="shared" si="306"/>
        <v>0</v>
      </c>
      <c r="D2232" s="2">
        <f t="shared" si="307"/>
        <v>0</v>
      </c>
      <c r="E2232" s="2">
        <f t="shared" si="308"/>
        <v>0</v>
      </c>
      <c r="F2232" s="2">
        <f t="shared" si="313"/>
        <v>2.7099336749395998E-2</v>
      </c>
      <c r="G2232" s="2">
        <f t="shared" si="313"/>
        <v>1.1239367932019169E-2</v>
      </c>
      <c r="H2232" s="2">
        <f t="shared" si="310"/>
        <v>2.4111086062228022</v>
      </c>
      <c r="I2232" s="2">
        <f t="shared" si="311"/>
        <v>70.684017560281589</v>
      </c>
    </row>
    <row r="2233" spans="1:9" ht="13.5" x14ac:dyDescent="0.25">
      <c r="A2233" s="3">
        <f>TITRES_STAT!B2236</f>
        <v>45254</v>
      </c>
      <c r="B2233" s="6">
        <f>TITRES_STAT!D2236</f>
        <v>5.7241999999999997</v>
      </c>
      <c r="C2233" s="2">
        <f t="shared" si="306"/>
        <v>0</v>
      </c>
      <c r="D2233" s="2">
        <f t="shared" si="307"/>
        <v>0</v>
      </c>
      <c r="E2233" s="2">
        <f t="shared" si="308"/>
        <v>0</v>
      </c>
      <c r="F2233" s="2">
        <f t="shared" si="313"/>
        <v>2.5163669838724857E-2</v>
      </c>
      <c r="G2233" s="2">
        <f t="shared" si="313"/>
        <v>1.0436555936874942E-2</v>
      </c>
      <c r="H2233" s="2">
        <f t="shared" si="310"/>
        <v>2.4111086062228027</v>
      </c>
      <c r="I2233" s="2">
        <f t="shared" si="311"/>
        <v>70.684017560281603</v>
      </c>
    </row>
    <row r="2234" spans="1:9" ht="13.5" x14ac:dyDescent="0.25">
      <c r="A2234" s="3">
        <f>TITRES_STAT!B2237</f>
        <v>45257</v>
      </c>
      <c r="B2234" s="6">
        <f>TITRES_STAT!D2237</f>
        <v>5.7241999999999997</v>
      </c>
      <c r="C2234" s="2">
        <f t="shared" si="306"/>
        <v>0</v>
      </c>
      <c r="D2234" s="2">
        <f t="shared" si="307"/>
        <v>0</v>
      </c>
      <c r="E2234" s="2">
        <f t="shared" si="308"/>
        <v>0</v>
      </c>
      <c r="F2234" s="2">
        <f t="shared" si="313"/>
        <v>2.3366264850244511E-2</v>
      </c>
      <c r="G2234" s="2">
        <f t="shared" si="313"/>
        <v>9.6910876556695891E-3</v>
      </c>
      <c r="H2234" s="2">
        <f t="shared" si="310"/>
        <v>2.4111086062228027</v>
      </c>
      <c r="I2234" s="2">
        <f t="shared" si="311"/>
        <v>70.684017560281603</v>
      </c>
    </row>
    <row r="2235" spans="1:9" ht="13.5" x14ac:dyDescent="0.25">
      <c r="A2235" s="3">
        <f>TITRES_STAT!B2238</f>
        <v>45258</v>
      </c>
      <c r="B2235" s="6">
        <f>TITRES_STAT!D2238</f>
        <v>5.7153</v>
      </c>
      <c r="C2235" s="2">
        <f t="shared" si="306"/>
        <v>-8.8999999999996859E-3</v>
      </c>
      <c r="D2235" s="2">
        <f t="shared" si="307"/>
        <v>0</v>
      </c>
      <c r="E2235" s="2">
        <f t="shared" si="308"/>
        <v>8.8999999999996859E-3</v>
      </c>
      <c r="F2235" s="2">
        <f t="shared" si="313"/>
        <v>2.1697245932369904E-2</v>
      </c>
      <c r="G2235" s="2">
        <f t="shared" si="313"/>
        <v>9.6345813945503105E-3</v>
      </c>
      <c r="H2235" s="2">
        <f t="shared" si="310"/>
        <v>2.2520175027679668</v>
      </c>
      <c r="I2235" s="2">
        <f t="shared" si="311"/>
        <v>69.24985799895461</v>
      </c>
    </row>
    <row r="2236" spans="1:9" ht="13.5" x14ac:dyDescent="0.25">
      <c r="A2236" s="3">
        <f>TITRES_STAT!B2239</f>
        <v>45259</v>
      </c>
      <c r="B2236" s="6">
        <f>TITRES_STAT!D2239</f>
        <v>5.7153</v>
      </c>
      <c r="C2236" s="2">
        <f t="shared" si="306"/>
        <v>0</v>
      </c>
      <c r="D2236" s="2">
        <f t="shared" si="307"/>
        <v>0</v>
      </c>
      <c r="E2236" s="2">
        <f t="shared" si="308"/>
        <v>0</v>
      </c>
      <c r="F2236" s="2">
        <f t="shared" si="313"/>
        <v>2.0147442651486342E-2</v>
      </c>
      <c r="G2236" s="2">
        <f t="shared" si="313"/>
        <v>8.9463970092252872E-3</v>
      </c>
      <c r="H2236" s="2">
        <f t="shared" si="310"/>
        <v>2.2520175027679672</v>
      </c>
      <c r="I2236" s="2">
        <f t="shared" si="311"/>
        <v>69.24985799895461</v>
      </c>
    </row>
    <row r="2237" spans="1:9" ht="13.5" x14ac:dyDescent="0.25">
      <c r="A2237" s="3">
        <f>TITRES_STAT!B2240</f>
        <v>45260</v>
      </c>
      <c r="B2237" s="6">
        <f>TITRES_STAT!D2240</f>
        <v>5.7065000000000001</v>
      </c>
      <c r="C2237" s="2">
        <f t="shared" si="306"/>
        <v>-8.799999999999919E-3</v>
      </c>
      <c r="D2237" s="2">
        <f t="shared" si="307"/>
        <v>0</v>
      </c>
      <c r="E2237" s="2">
        <f t="shared" si="308"/>
        <v>8.799999999999919E-3</v>
      </c>
      <c r="F2237" s="2">
        <f t="shared" ref="F2237:G2252" si="314">((F2236*13)+D2237)/14</f>
        <v>1.8708339604951604E-2</v>
      </c>
      <c r="G2237" s="2">
        <f t="shared" si="314"/>
        <v>8.9359400799949029E-3</v>
      </c>
      <c r="H2237" s="2">
        <f t="shared" si="310"/>
        <v>2.0936062056676499</v>
      </c>
      <c r="I2237" s="2">
        <f t="shared" si="311"/>
        <v>67.675265256193654</v>
      </c>
    </row>
    <row r="2238" spans="1:9" ht="13.5" x14ac:dyDescent="0.25">
      <c r="A2238" s="3">
        <f>TITRES_STAT!B2241</f>
        <v>45261</v>
      </c>
      <c r="B2238" s="6">
        <f>TITRES_STAT!D2241</f>
        <v>5.7065000000000001</v>
      </c>
      <c r="C2238" s="2">
        <f t="shared" si="306"/>
        <v>0</v>
      </c>
      <c r="D2238" s="2">
        <f t="shared" si="307"/>
        <v>0</v>
      </c>
      <c r="E2238" s="2">
        <f t="shared" si="308"/>
        <v>0</v>
      </c>
      <c r="F2238" s="2">
        <f t="shared" si="314"/>
        <v>1.7372029633169344E-2</v>
      </c>
      <c r="G2238" s="2">
        <f t="shared" si="314"/>
        <v>8.297658645709553E-3</v>
      </c>
      <c r="H2238" s="2">
        <f t="shared" si="310"/>
        <v>2.0936062056676494</v>
      </c>
      <c r="I2238" s="2">
        <f t="shared" si="311"/>
        <v>67.675265256193654</v>
      </c>
    </row>
    <row r="2239" spans="1:9" ht="13.5" x14ac:dyDescent="0.25">
      <c r="A2239" s="3">
        <f>TITRES_STAT!B2242</f>
        <v>45264</v>
      </c>
      <c r="B2239" s="6">
        <f>TITRES_STAT!D2242</f>
        <v>5.6889000000000003</v>
      </c>
      <c r="C2239" s="2">
        <f t="shared" si="306"/>
        <v>-1.7599999999999838E-2</v>
      </c>
      <c r="D2239" s="2">
        <f t="shared" si="307"/>
        <v>0</v>
      </c>
      <c r="E2239" s="2">
        <f t="shared" si="308"/>
        <v>1.7599999999999838E-2</v>
      </c>
      <c r="F2239" s="2">
        <f t="shared" si="314"/>
        <v>1.6131170373657248E-2</v>
      </c>
      <c r="G2239" s="2">
        <f t="shared" si="314"/>
        <v>8.9621115995874301E-3</v>
      </c>
      <c r="H2239" s="2">
        <f t="shared" si="310"/>
        <v>1.799929647651324</v>
      </c>
      <c r="I2239" s="2">
        <f t="shared" si="311"/>
        <v>64.284816911780837</v>
      </c>
    </row>
    <row r="2240" spans="1:9" ht="13.5" x14ac:dyDescent="0.25">
      <c r="A2240" s="3">
        <f>TITRES_STAT!B2243</f>
        <v>45265</v>
      </c>
      <c r="B2240" s="6">
        <f>TITRES_STAT!D2243</f>
        <v>5.7946999999999997</v>
      </c>
      <c r="C2240" s="2">
        <f t="shared" si="306"/>
        <v>0.10579999999999945</v>
      </c>
      <c r="D2240" s="2">
        <f t="shared" si="307"/>
        <v>0.10579999999999945</v>
      </c>
      <c r="E2240" s="2">
        <f t="shared" si="308"/>
        <v>0</v>
      </c>
      <c r="F2240" s="2">
        <f t="shared" si="314"/>
        <v>2.2536086775538835E-2</v>
      </c>
      <c r="G2240" s="2">
        <f t="shared" si="314"/>
        <v>8.3219607710454703E-3</v>
      </c>
      <c r="H2240" s="2">
        <f t="shared" si="310"/>
        <v>2.7080260764925086</v>
      </c>
      <c r="I2240" s="2">
        <f t="shared" si="311"/>
        <v>73.031473366931692</v>
      </c>
    </row>
    <row r="2241" spans="1:9" ht="13.5" x14ac:dyDescent="0.25">
      <c r="A2241" s="3">
        <f>TITRES_STAT!B2244</f>
        <v>45266</v>
      </c>
      <c r="B2241" s="6">
        <f>TITRES_STAT!D2244</f>
        <v>5.7858999999999998</v>
      </c>
      <c r="C2241" s="2">
        <f t="shared" si="306"/>
        <v>-8.799999999999919E-3</v>
      </c>
      <c r="D2241" s="2">
        <f t="shared" si="307"/>
        <v>0</v>
      </c>
      <c r="E2241" s="2">
        <f t="shared" si="308"/>
        <v>8.799999999999919E-3</v>
      </c>
      <c r="F2241" s="2">
        <f t="shared" si="314"/>
        <v>2.0926366291571775E-2</v>
      </c>
      <c r="G2241" s="2">
        <f t="shared" si="314"/>
        <v>8.3561064302565026E-3</v>
      </c>
      <c r="H2241" s="2">
        <f t="shared" si="310"/>
        <v>2.5043202197377243</v>
      </c>
      <c r="I2241" s="2">
        <f t="shared" si="311"/>
        <v>71.463795050246759</v>
      </c>
    </row>
    <row r="2242" spans="1:9" ht="13.5" x14ac:dyDescent="0.25">
      <c r="A2242" s="3">
        <f>TITRES_STAT!B2245</f>
        <v>45267</v>
      </c>
      <c r="B2242" s="6">
        <f>TITRES_STAT!D2245</f>
        <v>5.7858999999999998</v>
      </c>
      <c r="C2242" s="2">
        <f t="shared" si="306"/>
        <v>0</v>
      </c>
      <c r="D2242" s="2">
        <f t="shared" si="307"/>
        <v>0</v>
      </c>
      <c r="E2242" s="2">
        <f t="shared" si="308"/>
        <v>0</v>
      </c>
      <c r="F2242" s="2">
        <f t="shared" si="314"/>
        <v>1.943162584217379E-2</v>
      </c>
      <c r="G2242" s="2">
        <f t="shared" si="314"/>
        <v>7.7592416852381805E-3</v>
      </c>
      <c r="H2242" s="2">
        <f t="shared" si="310"/>
        <v>2.5043202197377243</v>
      </c>
      <c r="I2242" s="2">
        <f t="shared" si="311"/>
        <v>71.463795050246759</v>
      </c>
    </row>
    <row r="2243" spans="1:9" ht="13.5" x14ac:dyDescent="0.25">
      <c r="A2243" s="3">
        <f>TITRES_STAT!B2246</f>
        <v>45268</v>
      </c>
      <c r="B2243" s="6">
        <f>TITRES_STAT!D2246</f>
        <v>5.8829000000000002</v>
      </c>
      <c r="C2243" s="2">
        <f t="shared" ref="C2243:C2306" si="315">B2243-B2242</f>
        <v>9.7000000000000419E-2</v>
      </c>
      <c r="D2243" s="2">
        <f t="shared" ref="D2243:D2306" si="316">IF(C2243&gt;0,C2243,0)</f>
        <v>9.7000000000000419E-2</v>
      </c>
      <c r="E2243" s="2">
        <f t="shared" ref="E2243:E2306" si="317">IF(C2243&lt;0,-C2243,0)</f>
        <v>0</v>
      </c>
      <c r="F2243" s="2">
        <f t="shared" si="314"/>
        <v>2.4972223996304267E-2</v>
      </c>
      <c r="G2243" s="2">
        <f t="shared" si="314"/>
        <v>7.2050101362925957E-3</v>
      </c>
      <c r="H2243" s="2">
        <f t="shared" si="310"/>
        <v>3.4659526529346363</v>
      </c>
      <c r="I2243" s="2">
        <f t="shared" si="311"/>
        <v>77.60836090944926</v>
      </c>
    </row>
    <row r="2244" spans="1:9" ht="13.5" x14ac:dyDescent="0.25">
      <c r="A2244" s="3">
        <f>TITRES_STAT!B2247</f>
        <v>45271</v>
      </c>
      <c r="B2244" s="6">
        <f>TITRES_STAT!D2247</f>
        <v>5.8829000000000002</v>
      </c>
      <c r="C2244" s="2">
        <f t="shared" si="315"/>
        <v>0</v>
      </c>
      <c r="D2244" s="2">
        <f t="shared" si="316"/>
        <v>0</v>
      </c>
      <c r="E2244" s="2">
        <f t="shared" si="317"/>
        <v>0</v>
      </c>
      <c r="F2244" s="2">
        <f t="shared" si="314"/>
        <v>2.3188493710853963E-2</v>
      </c>
      <c r="G2244" s="2">
        <f t="shared" si="314"/>
        <v>6.6903665551288393E-3</v>
      </c>
      <c r="H2244" s="2">
        <f t="shared" si="310"/>
        <v>3.4659526529346363</v>
      </c>
      <c r="I2244" s="2">
        <f t="shared" si="311"/>
        <v>77.60836090944926</v>
      </c>
    </row>
    <row r="2245" spans="1:9" ht="13.5" x14ac:dyDescent="0.25">
      <c r="A2245" s="3">
        <f>TITRES_STAT!B2248</f>
        <v>45272</v>
      </c>
      <c r="B2245" s="6">
        <f>TITRES_STAT!D2248</f>
        <v>5.8829000000000002</v>
      </c>
      <c r="C2245" s="2">
        <f t="shared" si="315"/>
        <v>0</v>
      </c>
      <c r="D2245" s="2">
        <f t="shared" si="316"/>
        <v>0</v>
      </c>
      <c r="E2245" s="2">
        <f t="shared" si="317"/>
        <v>0</v>
      </c>
      <c r="F2245" s="2">
        <f t="shared" si="314"/>
        <v>2.1532172731507253E-2</v>
      </c>
      <c r="G2245" s="2">
        <f t="shared" si="314"/>
        <v>6.2124832297624933E-3</v>
      </c>
      <c r="H2245" s="2">
        <f t="shared" si="310"/>
        <v>3.4659526529346367</v>
      </c>
      <c r="I2245" s="2">
        <f t="shared" si="311"/>
        <v>77.60836090944926</v>
      </c>
    </row>
    <row r="2246" spans="1:9" ht="13.5" x14ac:dyDescent="0.25">
      <c r="A2246" s="3">
        <f>TITRES_STAT!B2249</f>
        <v>45273</v>
      </c>
      <c r="B2246" s="6">
        <f>TITRES_STAT!D2249</f>
        <v>5.8564999999999996</v>
      </c>
      <c r="C2246" s="2">
        <f t="shared" si="315"/>
        <v>-2.6400000000000645E-2</v>
      </c>
      <c r="D2246" s="2">
        <f t="shared" si="316"/>
        <v>0</v>
      </c>
      <c r="E2246" s="2">
        <f t="shared" si="317"/>
        <v>2.6400000000000645E-2</v>
      </c>
      <c r="F2246" s="2">
        <f t="shared" si="314"/>
        <v>1.9994160393542449E-2</v>
      </c>
      <c r="G2246" s="2">
        <f t="shared" si="314"/>
        <v>7.6544487133509333E-3</v>
      </c>
      <c r="H2246" s="2">
        <f t="shared" si="310"/>
        <v>2.6120967220890146</v>
      </c>
      <c r="I2246" s="2">
        <f t="shared" si="311"/>
        <v>72.315248540142591</v>
      </c>
    </row>
    <row r="2247" spans="1:9" ht="13.5" x14ac:dyDescent="0.25">
      <c r="A2247" s="3">
        <f>TITRES_STAT!B2250</f>
        <v>45274</v>
      </c>
      <c r="B2247" s="6">
        <f>TITRES_STAT!D2250</f>
        <v>5.9005999999999998</v>
      </c>
      <c r="C2247" s="2">
        <f t="shared" si="315"/>
        <v>4.410000000000025E-2</v>
      </c>
      <c r="D2247" s="2">
        <f t="shared" si="316"/>
        <v>4.410000000000025E-2</v>
      </c>
      <c r="E2247" s="2">
        <f t="shared" si="317"/>
        <v>0</v>
      </c>
      <c r="F2247" s="2">
        <f t="shared" si="314"/>
        <v>2.1716006079718009E-2</v>
      </c>
      <c r="G2247" s="2">
        <f t="shared" si="314"/>
        <v>7.1077023766830099E-3</v>
      </c>
      <c r="H2247" s="2">
        <f t="shared" si="310"/>
        <v>3.0552779124457849</v>
      </c>
      <c r="I2247" s="2">
        <f t="shared" si="311"/>
        <v>75.340777584417424</v>
      </c>
    </row>
    <row r="2248" spans="1:9" ht="13.5" x14ac:dyDescent="0.25">
      <c r="A2248" s="3">
        <f>TITRES_STAT!B2251</f>
        <v>45275</v>
      </c>
      <c r="B2248" s="6">
        <f>TITRES_STAT!D2251</f>
        <v>5.9093999999999998</v>
      </c>
      <c r="C2248" s="2">
        <f t="shared" si="315"/>
        <v>8.799999999999919E-3</v>
      </c>
      <c r="D2248" s="2">
        <f t="shared" si="316"/>
        <v>8.799999999999919E-3</v>
      </c>
      <c r="E2248" s="2">
        <f t="shared" si="317"/>
        <v>0</v>
      </c>
      <c r="F2248" s="2">
        <f t="shared" si="314"/>
        <v>2.0793434216881006E-2</v>
      </c>
      <c r="G2248" s="2">
        <f t="shared" si="314"/>
        <v>6.6000093497770801E-3</v>
      </c>
      <c r="H2248" s="2">
        <f t="shared" si="310"/>
        <v>3.1505158727666527</v>
      </c>
      <c r="I2248" s="2">
        <f t="shared" si="311"/>
        <v>75.906609427482579</v>
      </c>
    </row>
    <row r="2249" spans="1:9" ht="13.5" x14ac:dyDescent="0.25">
      <c r="A2249" s="3">
        <f>TITRES_STAT!B2252</f>
        <v>45278</v>
      </c>
      <c r="B2249" s="6">
        <f>TITRES_STAT!D2252</f>
        <v>5.9976000000000003</v>
      </c>
      <c r="C2249" s="2">
        <f t="shared" si="315"/>
        <v>8.82000000000005E-2</v>
      </c>
      <c r="D2249" s="2">
        <f t="shared" si="316"/>
        <v>8.82000000000005E-2</v>
      </c>
      <c r="E2249" s="2">
        <f t="shared" si="317"/>
        <v>0</v>
      </c>
      <c r="F2249" s="2">
        <f t="shared" si="314"/>
        <v>2.5608188915675255E-2</v>
      </c>
      <c r="G2249" s="2">
        <f t="shared" si="314"/>
        <v>6.128580110507288E-3</v>
      </c>
      <c r="H2249" s="2">
        <f t="shared" si="310"/>
        <v>4.1784864444817638</v>
      </c>
      <c r="I2249" s="2">
        <f t="shared" si="311"/>
        <v>80.68933827053641</v>
      </c>
    </row>
    <row r="2250" spans="1:9" ht="13.5" x14ac:dyDescent="0.25">
      <c r="A2250" s="3">
        <f>TITRES_STAT!B2253</f>
        <v>45279</v>
      </c>
      <c r="B2250" s="6">
        <f>TITRES_STAT!D2253</f>
        <v>6.0593000000000004</v>
      </c>
      <c r="C2250" s="2">
        <f t="shared" si="315"/>
        <v>6.1700000000000088E-2</v>
      </c>
      <c r="D2250" s="2">
        <f t="shared" si="316"/>
        <v>6.1700000000000088E-2</v>
      </c>
      <c r="E2250" s="2">
        <f t="shared" si="317"/>
        <v>0</v>
      </c>
      <c r="F2250" s="2">
        <f t="shared" si="314"/>
        <v>2.8186175421698458E-2</v>
      </c>
      <c r="G2250" s="2">
        <f t="shared" si="314"/>
        <v>5.6908243883281957E-3</v>
      </c>
      <c r="H2250" s="2">
        <f t="shared" si="310"/>
        <v>4.9529160449069423</v>
      </c>
      <c r="I2250" s="2">
        <f t="shared" si="311"/>
        <v>83.20151010939324</v>
      </c>
    </row>
    <row r="2251" spans="1:9" ht="13.5" x14ac:dyDescent="0.25">
      <c r="A2251" s="3">
        <f>TITRES_STAT!B2254</f>
        <v>45280</v>
      </c>
      <c r="B2251" s="6">
        <f>TITRES_STAT!D2254</f>
        <v>5.9976000000000003</v>
      </c>
      <c r="C2251" s="2">
        <f t="shared" si="315"/>
        <v>-6.1700000000000088E-2</v>
      </c>
      <c r="D2251" s="2">
        <f t="shared" si="316"/>
        <v>0</v>
      </c>
      <c r="E2251" s="2">
        <f t="shared" si="317"/>
        <v>6.1700000000000088E-2</v>
      </c>
      <c r="F2251" s="2">
        <f t="shared" si="314"/>
        <v>2.6172877177291425E-2</v>
      </c>
      <c r="G2251" s="2">
        <f t="shared" si="314"/>
        <v>9.6914797891619019E-3</v>
      </c>
      <c r="H2251" s="2">
        <f t="shared" si="310"/>
        <v>2.7006068987071372</v>
      </c>
      <c r="I2251" s="2">
        <f t="shared" si="311"/>
        <v>72.977405399385574</v>
      </c>
    </row>
    <row r="2252" spans="1:9" ht="13.5" x14ac:dyDescent="0.25">
      <c r="A2252" s="3">
        <f>TITRES_STAT!B2255</f>
        <v>45281</v>
      </c>
      <c r="B2252" s="6">
        <f>TITRES_STAT!D2255</f>
        <v>6.0681000000000003</v>
      </c>
      <c r="C2252" s="2">
        <f t="shared" si="315"/>
        <v>7.0500000000000007E-2</v>
      </c>
      <c r="D2252" s="2">
        <f t="shared" si="316"/>
        <v>7.0500000000000007E-2</v>
      </c>
      <c r="E2252" s="2">
        <f t="shared" si="317"/>
        <v>0</v>
      </c>
      <c r="F2252" s="2">
        <f t="shared" si="314"/>
        <v>2.9339100236056324E-2</v>
      </c>
      <c r="G2252" s="2">
        <f t="shared" si="314"/>
        <v>8.9992312327931943E-3</v>
      </c>
      <c r="H2252" s="2">
        <f t="shared" si="310"/>
        <v>3.2601785060422337</v>
      </c>
      <c r="I2252" s="2">
        <f t="shared" si="311"/>
        <v>76.526805189461086</v>
      </c>
    </row>
    <row r="2253" spans="1:9" ht="13.5" x14ac:dyDescent="0.25">
      <c r="A2253" s="3">
        <f>TITRES_STAT!B2256</f>
        <v>45282</v>
      </c>
      <c r="B2253" s="6">
        <f>TITRES_STAT!D2256</f>
        <v>5.9976000000000003</v>
      </c>
      <c r="C2253" s="2">
        <f t="shared" si="315"/>
        <v>-7.0500000000000007E-2</v>
      </c>
      <c r="D2253" s="2">
        <f t="shared" si="316"/>
        <v>0</v>
      </c>
      <c r="E2253" s="2">
        <f t="shared" si="317"/>
        <v>7.0500000000000007E-2</v>
      </c>
      <c r="F2253" s="2">
        <f t="shared" ref="F2253:G2268" si="318">((F2252*13)+D2253)/14</f>
        <v>2.7243450219195157E-2</v>
      </c>
      <c r="G2253" s="2">
        <f t="shared" si="318"/>
        <v>1.3392143287593682E-2</v>
      </c>
      <c r="H2253" s="2">
        <f t="shared" si="310"/>
        <v>2.0342860462397501</v>
      </c>
      <c r="I2253" s="2">
        <f t="shared" si="311"/>
        <v>67.043318106437141</v>
      </c>
    </row>
    <row r="2254" spans="1:9" ht="13.5" x14ac:dyDescent="0.25">
      <c r="A2254" s="3">
        <f>TITRES_STAT!B2257</f>
        <v>45285</v>
      </c>
      <c r="B2254" s="6">
        <f>TITRES_STAT!D2257</f>
        <v>5.9005999999999998</v>
      </c>
      <c r="C2254" s="2">
        <f t="shared" si="315"/>
        <v>-9.7000000000000419E-2</v>
      </c>
      <c r="D2254" s="2">
        <f t="shared" si="316"/>
        <v>0</v>
      </c>
      <c r="E2254" s="2">
        <f t="shared" si="317"/>
        <v>9.7000000000000419E-2</v>
      </c>
      <c r="F2254" s="2">
        <f t="shared" si="318"/>
        <v>2.5297489489252645E-2</v>
      </c>
      <c r="G2254" s="2">
        <f t="shared" si="318"/>
        <v>1.9364133052765593E-2</v>
      </c>
      <c r="H2254" s="2">
        <f t="shared" si="310"/>
        <v>1.3064096089568877</v>
      </c>
      <c r="I2254" s="2">
        <f t="shared" si="311"/>
        <v>56.642567039413848</v>
      </c>
    </row>
    <row r="2255" spans="1:9" ht="13.5" x14ac:dyDescent="0.25">
      <c r="A2255" s="3">
        <f>TITRES_STAT!B2258</f>
        <v>45286</v>
      </c>
      <c r="B2255" s="6">
        <f>TITRES_STAT!D2258</f>
        <v>5.9976000000000003</v>
      </c>
      <c r="C2255" s="2">
        <f t="shared" si="315"/>
        <v>9.7000000000000419E-2</v>
      </c>
      <c r="D2255" s="2">
        <f t="shared" si="316"/>
        <v>9.7000000000000419E-2</v>
      </c>
      <c r="E2255" s="2">
        <f t="shared" si="317"/>
        <v>0</v>
      </c>
      <c r="F2255" s="2">
        <f t="shared" si="318"/>
        <v>3.0419097382877486E-2</v>
      </c>
      <c r="G2255" s="2">
        <f t="shared" si="318"/>
        <v>1.7980980691853766E-2</v>
      </c>
      <c r="H2255" s="2">
        <f t="shared" si="310"/>
        <v>1.6917373920911207</v>
      </c>
      <c r="I2255" s="2">
        <f t="shared" si="311"/>
        <v>62.849273374950833</v>
      </c>
    </row>
    <row r="2256" spans="1:9" ht="13.5" x14ac:dyDescent="0.25">
      <c r="A2256" s="3">
        <f>TITRES_STAT!B2259</f>
        <v>45287</v>
      </c>
      <c r="B2256" s="6">
        <f>TITRES_STAT!D2259</f>
        <v>6.1740000000000004</v>
      </c>
      <c r="C2256" s="2">
        <f t="shared" si="315"/>
        <v>0.17640000000000011</v>
      </c>
      <c r="D2256" s="2">
        <f t="shared" si="316"/>
        <v>0.17640000000000011</v>
      </c>
      <c r="E2256" s="2">
        <f t="shared" si="317"/>
        <v>0</v>
      </c>
      <c r="F2256" s="2">
        <f t="shared" si="318"/>
        <v>4.0846304712671963E-2</v>
      </c>
      <c r="G2256" s="2">
        <f t="shared" si="318"/>
        <v>1.6696624928149925E-2</v>
      </c>
      <c r="H2256" s="2">
        <f t="shared" si="310"/>
        <v>2.4463809235965122</v>
      </c>
      <c r="I2256" s="2">
        <f t="shared" si="311"/>
        <v>70.984054805049297</v>
      </c>
    </row>
    <row r="2257" spans="1:9" ht="13.5" x14ac:dyDescent="0.25">
      <c r="A2257" s="3">
        <f>TITRES_STAT!B2260</f>
        <v>45288</v>
      </c>
      <c r="B2257" s="6">
        <f>TITRES_STAT!D2260</f>
        <v>6.2356999999999996</v>
      </c>
      <c r="C2257" s="2">
        <f t="shared" si="315"/>
        <v>6.16999999999992E-2</v>
      </c>
      <c r="D2257" s="2">
        <f t="shared" si="316"/>
        <v>6.16999999999992E-2</v>
      </c>
      <c r="E2257" s="2">
        <f t="shared" si="317"/>
        <v>0</v>
      </c>
      <c r="F2257" s="2">
        <f t="shared" si="318"/>
        <v>4.233585437605248E-2</v>
      </c>
      <c r="G2257" s="2">
        <f t="shared" si="318"/>
        <v>1.5504008861853503E-2</v>
      </c>
      <c r="H2257" s="2">
        <f t="shared" ref="H2257:H2320" si="319">F2257/G2257</f>
        <v>2.7306392013369392</v>
      </c>
      <c r="I2257" s="2">
        <f t="shared" ref="I2257:I2320" si="320">IF(G2257=0,100,100-(100/(1+H2257)))</f>
        <v>73.19494204527652</v>
      </c>
    </row>
    <row r="2258" spans="1:9" ht="13.5" x14ac:dyDescent="0.25">
      <c r="A2258" s="3">
        <f>TITRES_STAT!B2261</f>
        <v>45289</v>
      </c>
      <c r="B2258" s="6">
        <f>TITRES_STAT!D2261</f>
        <v>6.3503999999999996</v>
      </c>
      <c r="C2258" s="2">
        <f t="shared" si="315"/>
        <v>0.11470000000000002</v>
      </c>
      <c r="D2258" s="2">
        <f t="shared" si="316"/>
        <v>0.11470000000000002</v>
      </c>
      <c r="E2258" s="2">
        <f t="shared" si="317"/>
        <v>0</v>
      </c>
      <c r="F2258" s="2">
        <f t="shared" si="318"/>
        <v>4.7504721920620163E-2</v>
      </c>
      <c r="G2258" s="2">
        <f t="shared" si="318"/>
        <v>1.4396579657435396E-2</v>
      </c>
      <c r="H2258" s="2">
        <f t="shared" si="319"/>
        <v>3.2997227849245023</v>
      </c>
      <c r="I2258" s="2">
        <f t="shared" si="320"/>
        <v>76.74268667956558</v>
      </c>
    </row>
    <row r="2259" spans="1:9" ht="13.5" x14ac:dyDescent="0.25">
      <c r="A2259" s="3">
        <f>TITRES_STAT!B2262</f>
        <v>45293</v>
      </c>
      <c r="B2259" s="6">
        <f>TITRES_STAT!D2262</f>
        <v>6.2268999999999997</v>
      </c>
      <c r="C2259" s="2">
        <f t="shared" si="315"/>
        <v>-0.12349999999999994</v>
      </c>
      <c r="D2259" s="2">
        <f t="shared" si="316"/>
        <v>0</v>
      </c>
      <c r="E2259" s="2">
        <f t="shared" si="317"/>
        <v>0.12349999999999994</v>
      </c>
      <c r="F2259" s="2">
        <f t="shared" si="318"/>
        <v>4.4111527497718725E-2</v>
      </c>
      <c r="G2259" s="2">
        <f t="shared" si="318"/>
        <v>2.2189681110475722E-2</v>
      </c>
      <c r="H2259" s="2">
        <f t="shared" si="319"/>
        <v>1.9879297624017556</v>
      </c>
      <c r="I2259" s="2">
        <f t="shared" si="320"/>
        <v>66.532011140844872</v>
      </c>
    </row>
    <row r="2260" spans="1:9" ht="13.5" x14ac:dyDescent="0.25">
      <c r="A2260" s="3">
        <f>TITRES_STAT!B2263</f>
        <v>45294</v>
      </c>
      <c r="B2260" s="6">
        <f>TITRES_STAT!D2263</f>
        <v>6.1740000000000004</v>
      </c>
      <c r="C2260" s="2">
        <f t="shared" si="315"/>
        <v>-5.2899999999999281E-2</v>
      </c>
      <c r="D2260" s="2">
        <f t="shared" si="316"/>
        <v>0</v>
      </c>
      <c r="E2260" s="2">
        <f t="shared" si="317"/>
        <v>5.2899999999999281E-2</v>
      </c>
      <c r="F2260" s="2">
        <f t="shared" si="318"/>
        <v>4.0960704105024524E-2</v>
      </c>
      <c r="G2260" s="2">
        <f t="shared" si="318"/>
        <v>2.4383275316870262E-2</v>
      </c>
      <c r="H2260" s="2">
        <f t="shared" si="319"/>
        <v>1.6798688270022812</v>
      </c>
      <c r="I2260" s="2">
        <f t="shared" si="320"/>
        <v>62.684740763278086</v>
      </c>
    </row>
    <row r="2261" spans="1:9" ht="13.5" x14ac:dyDescent="0.25">
      <c r="A2261" s="3">
        <f>TITRES_STAT!B2264</f>
        <v>45295</v>
      </c>
      <c r="B2261" s="6">
        <f>TITRES_STAT!D2264</f>
        <v>6.1740000000000004</v>
      </c>
      <c r="C2261" s="2">
        <f t="shared" si="315"/>
        <v>0</v>
      </c>
      <c r="D2261" s="2">
        <f t="shared" si="316"/>
        <v>0</v>
      </c>
      <c r="E2261" s="2">
        <f t="shared" si="317"/>
        <v>0</v>
      </c>
      <c r="F2261" s="2">
        <f t="shared" si="318"/>
        <v>3.80349395260942E-2</v>
      </c>
      <c r="G2261" s="2">
        <f t="shared" si="318"/>
        <v>2.2641612794236671E-2</v>
      </c>
      <c r="H2261" s="2">
        <f t="shared" si="319"/>
        <v>1.6798688270022812</v>
      </c>
      <c r="I2261" s="2">
        <f t="shared" si="320"/>
        <v>62.684740763278086</v>
      </c>
    </row>
    <row r="2262" spans="1:9" ht="13.5" x14ac:dyDescent="0.25">
      <c r="A2262" s="3">
        <f>TITRES_STAT!B2265</f>
        <v>45296</v>
      </c>
      <c r="B2262" s="6">
        <f>TITRES_STAT!D2265</f>
        <v>6.1740000000000004</v>
      </c>
      <c r="C2262" s="2">
        <f t="shared" si="315"/>
        <v>0</v>
      </c>
      <c r="D2262" s="2">
        <f t="shared" si="316"/>
        <v>0</v>
      </c>
      <c r="E2262" s="2">
        <f t="shared" si="317"/>
        <v>0</v>
      </c>
      <c r="F2262" s="2">
        <f t="shared" si="318"/>
        <v>3.5318158131373185E-2</v>
      </c>
      <c r="G2262" s="2">
        <f t="shared" si="318"/>
        <v>2.1024354737505479E-2</v>
      </c>
      <c r="H2262" s="2">
        <f t="shared" si="319"/>
        <v>1.6798688270022812</v>
      </c>
      <c r="I2262" s="2">
        <f t="shared" si="320"/>
        <v>62.684740763278086</v>
      </c>
    </row>
    <row r="2263" spans="1:9" ht="13.5" x14ac:dyDescent="0.25">
      <c r="A2263" s="3">
        <f>TITRES_STAT!B2266</f>
        <v>45299</v>
      </c>
      <c r="B2263" s="6">
        <f>TITRES_STAT!D2266</f>
        <v>6.1740000000000004</v>
      </c>
      <c r="C2263" s="2">
        <f t="shared" si="315"/>
        <v>0</v>
      </c>
      <c r="D2263" s="2">
        <f t="shared" si="316"/>
        <v>0</v>
      </c>
      <c r="E2263" s="2">
        <f t="shared" si="317"/>
        <v>0</v>
      </c>
      <c r="F2263" s="2">
        <f t="shared" si="318"/>
        <v>3.2795432550560819E-2</v>
      </c>
      <c r="G2263" s="2">
        <f t="shared" si="318"/>
        <v>1.9522615113397944E-2</v>
      </c>
      <c r="H2263" s="2">
        <f t="shared" si="319"/>
        <v>1.6798688270022817</v>
      </c>
      <c r="I2263" s="2">
        <f t="shared" si="320"/>
        <v>62.684740763278093</v>
      </c>
    </row>
    <row r="2264" spans="1:9" ht="13.5" x14ac:dyDescent="0.25">
      <c r="A2264" s="3">
        <f>TITRES_STAT!B2267</f>
        <v>45300</v>
      </c>
      <c r="B2264" s="6">
        <f>TITRES_STAT!D2267</f>
        <v>6.1740000000000004</v>
      </c>
      <c r="C2264" s="2">
        <f t="shared" si="315"/>
        <v>0</v>
      </c>
      <c r="D2264" s="2">
        <f t="shared" si="316"/>
        <v>0</v>
      </c>
      <c r="E2264" s="2">
        <f t="shared" si="317"/>
        <v>0</v>
      </c>
      <c r="F2264" s="2">
        <f t="shared" si="318"/>
        <v>3.0452901654092191E-2</v>
      </c>
      <c r="G2264" s="2">
        <f t="shared" si="318"/>
        <v>1.8128142605298093E-2</v>
      </c>
      <c r="H2264" s="2">
        <f t="shared" si="319"/>
        <v>1.6798688270022815</v>
      </c>
      <c r="I2264" s="2">
        <f t="shared" si="320"/>
        <v>62.684740763278093</v>
      </c>
    </row>
    <row r="2265" spans="1:9" ht="13.5" x14ac:dyDescent="0.25">
      <c r="A2265" s="3">
        <f>TITRES_STAT!B2268</f>
        <v>45301</v>
      </c>
      <c r="B2265" s="6">
        <f>TITRES_STAT!D2268</f>
        <v>6.1740000000000004</v>
      </c>
      <c r="C2265" s="2">
        <f t="shared" si="315"/>
        <v>0</v>
      </c>
      <c r="D2265" s="2">
        <f t="shared" si="316"/>
        <v>0</v>
      </c>
      <c r="E2265" s="2">
        <f t="shared" si="317"/>
        <v>0</v>
      </c>
      <c r="F2265" s="2">
        <f t="shared" si="318"/>
        <v>2.8277694393085608E-2</v>
      </c>
      <c r="G2265" s="2">
        <f t="shared" si="318"/>
        <v>1.6833275276348227E-2</v>
      </c>
      <c r="H2265" s="2">
        <f t="shared" si="319"/>
        <v>1.6798688270022819</v>
      </c>
      <c r="I2265" s="2">
        <f t="shared" si="320"/>
        <v>62.684740763278093</v>
      </c>
    </row>
    <row r="2266" spans="1:9" ht="13.5" x14ac:dyDescent="0.25">
      <c r="A2266" s="3">
        <f>TITRES_STAT!B2269</f>
        <v>45302</v>
      </c>
      <c r="B2266" s="6">
        <f>TITRES_STAT!D2269</f>
        <v>6.1740000000000004</v>
      </c>
      <c r="C2266" s="2">
        <f t="shared" si="315"/>
        <v>0</v>
      </c>
      <c r="D2266" s="2">
        <f t="shared" si="316"/>
        <v>0</v>
      </c>
      <c r="E2266" s="2">
        <f t="shared" si="317"/>
        <v>0</v>
      </c>
      <c r="F2266" s="2">
        <f t="shared" si="318"/>
        <v>2.6257859079293781E-2</v>
      </c>
      <c r="G2266" s="2">
        <f t="shared" si="318"/>
        <v>1.5630898470894782E-2</v>
      </c>
      <c r="H2266" s="2">
        <f t="shared" si="319"/>
        <v>1.6798688270022819</v>
      </c>
      <c r="I2266" s="2">
        <f t="shared" si="320"/>
        <v>62.684740763278093</v>
      </c>
    </row>
    <row r="2267" spans="1:9" ht="13.5" x14ac:dyDescent="0.25">
      <c r="A2267" s="3">
        <f>TITRES_STAT!B2270</f>
        <v>45303</v>
      </c>
      <c r="B2267" s="6">
        <f>TITRES_STAT!D2270</f>
        <v>5.9447000000000001</v>
      </c>
      <c r="C2267" s="2">
        <f t="shared" si="315"/>
        <v>-0.22930000000000028</v>
      </c>
      <c r="D2267" s="2">
        <f t="shared" si="316"/>
        <v>0</v>
      </c>
      <c r="E2267" s="2">
        <f t="shared" si="317"/>
        <v>0.22930000000000028</v>
      </c>
      <c r="F2267" s="2">
        <f t="shared" si="318"/>
        <v>2.4382297716487082E-2</v>
      </c>
      <c r="G2267" s="2">
        <f t="shared" si="318"/>
        <v>3.0892977151545178E-2</v>
      </c>
      <c r="H2267" s="2">
        <f t="shared" si="319"/>
        <v>0.78925050172017974</v>
      </c>
      <c r="I2267" s="2">
        <f t="shared" si="320"/>
        <v>44.110676563253541</v>
      </c>
    </row>
    <row r="2268" spans="1:9" ht="13.5" x14ac:dyDescent="0.25">
      <c r="A2268" s="3">
        <f>TITRES_STAT!B2271</f>
        <v>45306</v>
      </c>
      <c r="B2268" s="6">
        <f>TITRES_STAT!D2271</f>
        <v>5.9976000000000003</v>
      </c>
      <c r="C2268" s="2">
        <f t="shared" si="315"/>
        <v>5.2900000000000169E-2</v>
      </c>
      <c r="D2268" s="2">
        <f t="shared" si="316"/>
        <v>5.2900000000000169E-2</v>
      </c>
      <c r="E2268" s="2">
        <f t="shared" si="317"/>
        <v>0</v>
      </c>
      <c r="F2268" s="2">
        <f t="shared" si="318"/>
        <v>2.6419276451023731E-2</v>
      </c>
      <c r="G2268" s="2">
        <f t="shared" si="318"/>
        <v>2.8686335926434808E-2</v>
      </c>
      <c r="H2268" s="2">
        <f t="shared" si="319"/>
        <v>0.92097075481424751</v>
      </c>
      <c r="I2268" s="2">
        <f t="shared" si="320"/>
        <v>47.942986768859107</v>
      </c>
    </row>
    <row r="2269" spans="1:9" ht="13.5" x14ac:dyDescent="0.25">
      <c r="A2269" s="3">
        <f>TITRES_STAT!B2272</f>
        <v>45307</v>
      </c>
      <c r="B2269" s="6">
        <f>TITRES_STAT!D2272</f>
        <v>5.9976000000000003</v>
      </c>
      <c r="C2269" s="2">
        <f t="shared" si="315"/>
        <v>0</v>
      </c>
      <c r="D2269" s="2">
        <f t="shared" si="316"/>
        <v>0</v>
      </c>
      <c r="E2269" s="2">
        <f t="shared" si="317"/>
        <v>0</v>
      </c>
      <c r="F2269" s="2">
        <f t="shared" ref="F2269:G2284" si="321">((F2268*13)+D2269)/14</f>
        <v>2.4532185275950608E-2</v>
      </c>
      <c r="G2269" s="2">
        <f t="shared" si="321"/>
        <v>2.6637311931689465E-2</v>
      </c>
      <c r="H2269" s="2">
        <f t="shared" si="319"/>
        <v>0.92097075481424751</v>
      </c>
      <c r="I2269" s="2">
        <f t="shared" si="320"/>
        <v>47.942986768859107</v>
      </c>
    </row>
    <row r="2270" spans="1:9" ht="13.5" x14ac:dyDescent="0.25">
      <c r="A2270" s="3">
        <f>TITRES_STAT!B2273</f>
        <v>45308</v>
      </c>
      <c r="B2270" s="6">
        <f>TITRES_STAT!D2273</f>
        <v>6.1651999999999996</v>
      </c>
      <c r="C2270" s="2">
        <f t="shared" si="315"/>
        <v>0.16759999999999931</v>
      </c>
      <c r="D2270" s="2">
        <f t="shared" si="316"/>
        <v>0.16759999999999931</v>
      </c>
      <c r="E2270" s="2">
        <f t="shared" si="317"/>
        <v>0</v>
      </c>
      <c r="F2270" s="2">
        <f t="shared" si="321"/>
        <v>3.4751314899096941E-2</v>
      </c>
      <c r="G2270" s="2">
        <f t="shared" si="321"/>
        <v>2.4734646793711648E-2</v>
      </c>
      <c r="H2270" s="2">
        <f t="shared" si="319"/>
        <v>1.4049650754637764</v>
      </c>
      <c r="I2270" s="2">
        <f t="shared" si="320"/>
        <v>58.41935460093287</v>
      </c>
    </row>
    <row r="2271" spans="1:9" ht="13.5" x14ac:dyDescent="0.25">
      <c r="A2271" s="3">
        <f>TITRES_STAT!B2274</f>
        <v>45309</v>
      </c>
      <c r="B2271" s="6">
        <f>TITRES_STAT!D2274</f>
        <v>6.1475</v>
      </c>
      <c r="C2271" s="2">
        <f t="shared" si="315"/>
        <v>-1.7699999999999605E-2</v>
      </c>
      <c r="D2271" s="2">
        <f t="shared" si="316"/>
        <v>0</v>
      </c>
      <c r="E2271" s="2">
        <f t="shared" si="317"/>
        <v>1.7699999999999605E-2</v>
      </c>
      <c r="F2271" s="2">
        <f t="shared" si="321"/>
        <v>3.2269078120590017E-2</v>
      </c>
      <c r="G2271" s="2">
        <f t="shared" si="321"/>
        <v>2.4232172022732219E-2</v>
      </c>
      <c r="H2271" s="2">
        <f t="shared" si="319"/>
        <v>1.3316626380135619</v>
      </c>
      <c r="I2271" s="2">
        <f t="shared" si="320"/>
        <v>57.112148914821539</v>
      </c>
    </row>
    <row r="2272" spans="1:9" ht="13.5" x14ac:dyDescent="0.25">
      <c r="A2272" s="3">
        <f>TITRES_STAT!B2275</f>
        <v>45310</v>
      </c>
      <c r="B2272" s="6">
        <f>TITRES_STAT!D2275</f>
        <v>5.9976000000000003</v>
      </c>
      <c r="C2272" s="2">
        <f t="shared" si="315"/>
        <v>-0.1498999999999997</v>
      </c>
      <c r="D2272" s="2">
        <f t="shared" si="316"/>
        <v>0</v>
      </c>
      <c r="E2272" s="2">
        <f t="shared" si="317"/>
        <v>0.1498999999999997</v>
      </c>
      <c r="F2272" s="2">
        <f t="shared" si="321"/>
        <v>2.9964143969119301E-2</v>
      </c>
      <c r="G2272" s="2">
        <f t="shared" si="321"/>
        <v>3.3208445449679894E-2</v>
      </c>
      <c r="H2272" s="2">
        <f t="shared" si="319"/>
        <v>0.90230492765833858</v>
      </c>
      <c r="I2272" s="2">
        <f t="shared" si="320"/>
        <v>47.432192102295602</v>
      </c>
    </row>
    <row r="2273" spans="1:9" ht="13.5" x14ac:dyDescent="0.25">
      <c r="A2273" s="3">
        <f>TITRES_STAT!B2276</f>
        <v>45313</v>
      </c>
      <c r="B2273" s="6">
        <f>TITRES_STAT!D2276</f>
        <v>5.9976000000000003</v>
      </c>
      <c r="C2273" s="2">
        <f t="shared" si="315"/>
        <v>0</v>
      </c>
      <c r="D2273" s="2">
        <f t="shared" si="316"/>
        <v>0</v>
      </c>
      <c r="E2273" s="2">
        <f t="shared" si="317"/>
        <v>0</v>
      </c>
      <c r="F2273" s="2">
        <f t="shared" si="321"/>
        <v>2.7823847971325064E-2</v>
      </c>
      <c r="G2273" s="2">
        <f t="shared" si="321"/>
        <v>3.0836413631845614E-2</v>
      </c>
      <c r="H2273" s="2">
        <f t="shared" si="319"/>
        <v>0.9023049276583387</v>
      </c>
      <c r="I2273" s="2">
        <f t="shared" si="320"/>
        <v>47.432192102295602</v>
      </c>
    </row>
    <row r="2274" spans="1:9" ht="13.5" x14ac:dyDescent="0.25">
      <c r="A2274" s="3">
        <f>TITRES_STAT!B2277</f>
        <v>45314</v>
      </c>
      <c r="B2274" s="6">
        <f>TITRES_STAT!D2277</f>
        <v>5.9976000000000003</v>
      </c>
      <c r="C2274" s="2">
        <f t="shared" si="315"/>
        <v>0</v>
      </c>
      <c r="D2274" s="2">
        <f t="shared" si="316"/>
        <v>0</v>
      </c>
      <c r="E2274" s="2">
        <f t="shared" si="317"/>
        <v>0</v>
      </c>
      <c r="F2274" s="2">
        <f t="shared" si="321"/>
        <v>2.5836430259087557E-2</v>
      </c>
      <c r="G2274" s="2">
        <f t="shared" si="321"/>
        <v>2.8633812658142355E-2</v>
      </c>
      <c r="H2274" s="2">
        <f t="shared" si="319"/>
        <v>0.90230492765833858</v>
      </c>
      <c r="I2274" s="2">
        <f t="shared" si="320"/>
        <v>47.432192102295602</v>
      </c>
    </row>
    <row r="2275" spans="1:9" ht="13.5" x14ac:dyDescent="0.25">
      <c r="A2275" s="3">
        <f>TITRES_STAT!B2278</f>
        <v>45315</v>
      </c>
      <c r="B2275" s="6">
        <f>TITRES_STAT!D2278</f>
        <v>6.0857999999999999</v>
      </c>
      <c r="C2275" s="2">
        <f t="shared" si="315"/>
        <v>8.8199999999999612E-2</v>
      </c>
      <c r="D2275" s="2">
        <f t="shared" si="316"/>
        <v>8.8199999999999612E-2</v>
      </c>
      <c r="E2275" s="2">
        <f t="shared" si="317"/>
        <v>0</v>
      </c>
      <c r="F2275" s="2">
        <f t="shared" si="321"/>
        <v>3.0290970954866991E-2</v>
      </c>
      <c r="G2275" s="2">
        <f t="shared" si="321"/>
        <v>2.6588540325417902E-2</v>
      </c>
      <c r="H2275" s="2">
        <f t="shared" si="319"/>
        <v>1.1392491119909154</v>
      </c>
      <c r="I2275" s="2">
        <f t="shared" si="320"/>
        <v>53.254625915476524</v>
      </c>
    </row>
    <row r="2276" spans="1:9" ht="13.5" x14ac:dyDescent="0.25">
      <c r="A2276" s="3">
        <f>TITRES_STAT!B2279</f>
        <v>45316</v>
      </c>
      <c r="B2276" s="6">
        <f>TITRES_STAT!D2279</f>
        <v>5.9976000000000003</v>
      </c>
      <c r="C2276" s="2">
        <f t="shared" si="315"/>
        <v>-8.8199999999999612E-2</v>
      </c>
      <c r="D2276" s="2">
        <f t="shared" si="316"/>
        <v>0</v>
      </c>
      <c r="E2276" s="2">
        <f t="shared" si="317"/>
        <v>8.8199999999999612E-2</v>
      </c>
      <c r="F2276" s="2">
        <f t="shared" si="321"/>
        <v>2.8127330172376491E-2</v>
      </c>
      <c r="G2276" s="2">
        <f t="shared" si="321"/>
        <v>3.0989358873602307E-2</v>
      </c>
      <c r="H2276" s="2">
        <f t="shared" si="319"/>
        <v>0.90764479146214994</v>
      </c>
      <c r="I2276" s="2">
        <f t="shared" si="320"/>
        <v>47.579339483136621</v>
      </c>
    </row>
    <row r="2277" spans="1:9" ht="13.5" x14ac:dyDescent="0.25">
      <c r="A2277" s="3">
        <f>TITRES_STAT!B2280</f>
        <v>45317</v>
      </c>
      <c r="B2277" s="6">
        <f>TITRES_STAT!D2280</f>
        <v>5.9976000000000003</v>
      </c>
      <c r="C2277" s="2">
        <f t="shared" si="315"/>
        <v>0</v>
      </c>
      <c r="D2277" s="2">
        <f t="shared" si="316"/>
        <v>0</v>
      </c>
      <c r="E2277" s="2">
        <f t="shared" si="317"/>
        <v>0</v>
      </c>
      <c r="F2277" s="2">
        <f t="shared" si="321"/>
        <v>2.6118235160063886E-2</v>
      </c>
      <c r="G2277" s="2">
        <f t="shared" si="321"/>
        <v>2.877583323977357E-2</v>
      </c>
      <c r="H2277" s="2">
        <f t="shared" si="319"/>
        <v>0.90764479146215005</v>
      </c>
      <c r="I2277" s="2">
        <f t="shared" si="320"/>
        <v>47.579339483136621</v>
      </c>
    </row>
    <row r="2278" spans="1:9" ht="13.5" x14ac:dyDescent="0.25">
      <c r="A2278" s="3">
        <f>TITRES_STAT!B2281</f>
        <v>45320</v>
      </c>
      <c r="B2278" s="6">
        <f>TITRES_STAT!D2281</f>
        <v>5.9976000000000003</v>
      </c>
      <c r="C2278" s="2">
        <f t="shared" si="315"/>
        <v>0</v>
      </c>
      <c r="D2278" s="2">
        <f t="shared" si="316"/>
        <v>0</v>
      </c>
      <c r="E2278" s="2">
        <f t="shared" si="317"/>
        <v>0</v>
      </c>
      <c r="F2278" s="2">
        <f t="shared" si="321"/>
        <v>2.4252646934345038E-2</v>
      </c>
      <c r="G2278" s="2">
        <f t="shared" si="321"/>
        <v>2.6720416579789744E-2</v>
      </c>
      <c r="H2278" s="2">
        <f t="shared" si="319"/>
        <v>0.90764479146215005</v>
      </c>
      <c r="I2278" s="2">
        <f t="shared" si="320"/>
        <v>47.579339483136621</v>
      </c>
    </row>
    <row r="2279" spans="1:9" ht="13.5" x14ac:dyDescent="0.25">
      <c r="A2279" s="3">
        <f>TITRES_STAT!B2282</f>
        <v>45321</v>
      </c>
      <c r="B2279" s="6">
        <f>TITRES_STAT!D2282</f>
        <v>5.9976000000000003</v>
      </c>
      <c r="C2279" s="2">
        <f t="shared" si="315"/>
        <v>0</v>
      </c>
      <c r="D2279" s="2">
        <f t="shared" si="316"/>
        <v>0</v>
      </c>
      <c r="E2279" s="2">
        <f t="shared" si="317"/>
        <v>0</v>
      </c>
      <c r="F2279" s="2">
        <f t="shared" si="321"/>
        <v>2.2520315010463251E-2</v>
      </c>
      <c r="G2279" s="2">
        <f t="shared" si="321"/>
        <v>2.4811815395519049E-2</v>
      </c>
      <c r="H2279" s="2">
        <f t="shared" si="319"/>
        <v>0.90764479146215005</v>
      </c>
      <c r="I2279" s="2">
        <f t="shared" si="320"/>
        <v>47.579339483136621</v>
      </c>
    </row>
    <row r="2280" spans="1:9" ht="13.5" x14ac:dyDescent="0.25">
      <c r="A2280" s="3">
        <f>TITRES_STAT!B2283</f>
        <v>45322</v>
      </c>
      <c r="B2280" s="6">
        <f>TITRES_STAT!D2283</f>
        <v>5.9976000000000003</v>
      </c>
      <c r="C2280" s="2">
        <f t="shared" si="315"/>
        <v>0</v>
      </c>
      <c r="D2280" s="2">
        <f t="shared" si="316"/>
        <v>0</v>
      </c>
      <c r="E2280" s="2">
        <f t="shared" si="317"/>
        <v>0</v>
      </c>
      <c r="F2280" s="2">
        <f t="shared" si="321"/>
        <v>2.0911721081144446E-2</v>
      </c>
      <c r="G2280" s="2">
        <f t="shared" si="321"/>
        <v>2.3039542867267688E-2</v>
      </c>
      <c r="H2280" s="2">
        <f t="shared" si="319"/>
        <v>0.90764479146215005</v>
      </c>
      <c r="I2280" s="2">
        <f t="shared" si="320"/>
        <v>47.579339483136621</v>
      </c>
    </row>
    <row r="2281" spans="1:9" ht="13.5" x14ac:dyDescent="0.25">
      <c r="A2281" s="3">
        <f>TITRES_STAT!B2284</f>
        <v>45323</v>
      </c>
      <c r="B2281" s="6">
        <f>TITRES_STAT!D2284</f>
        <v>5.9976000000000003</v>
      </c>
      <c r="C2281" s="2">
        <f t="shared" si="315"/>
        <v>0</v>
      </c>
      <c r="D2281" s="2">
        <f t="shared" si="316"/>
        <v>0</v>
      </c>
      <c r="E2281" s="2">
        <f t="shared" si="317"/>
        <v>0</v>
      </c>
      <c r="F2281" s="2">
        <f t="shared" si="321"/>
        <v>1.9418026718205559E-2</v>
      </c>
      <c r="G2281" s="2">
        <f t="shared" si="321"/>
        <v>2.1393861233891424E-2</v>
      </c>
      <c r="H2281" s="2">
        <f t="shared" si="319"/>
        <v>0.90764479146215016</v>
      </c>
      <c r="I2281" s="2">
        <f t="shared" si="320"/>
        <v>47.579339483136629</v>
      </c>
    </row>
    <row r="2282" spans="1:9" ht="13.5" x14ac:dyDescent="0.25">
      <c r="A2282" s="3">
        <f>TITRES_STAT!B2285</f>
        <v>45324</v>
      </c>
      <c r="B2282" s="6">
        <f>TITRES_STAT!D2285</f>
        <v>5.9976000000000003</v>
      </c>
      <c r="C2282" s="2">
        <f t="shared" si="315"/>
        <v>0</v>
      </c>
      <c r="D2282" s="2">
        <f t="shared" si="316"/>
        <v>0</v>
      </c>
      <c r="E2282" s="2">
        <f t="shared" si="317"/>
        <v>0</v>
      </c>
      <c r="F2282" s="2">
        <f t="shared" si="321"/>
        <v>1.8031024809762302E-2</v>
      </c>
      <c r="G2282" s="2">
        <f t="shared" si="321"/>
        <v>1.9865728288613466E-2</v>
      </c>
      <c r="H2282" s="2">
        <f t="shared" si="319"/>
        <v>0.90764479146214994</v>
      </c>
      <c r="I2282" s="2">
        <f t="shared" si="320"/>
        <v>47.579339483136621</v>
      </c>
    </row>
    <row r="2283" spans="1:9" ht="13.5" x14ac:dyDescent="0.25">
      <c r="A2283" s="3">
        <f>TITRES_STAT!B2286</f>
        <v>45327</v>
      </c>
      <c r="B2283" s="6">
        <f>TITRES_STAT!D2286</f>
        <v>5.9976000000000003</v>
      </c>
      <c r="C2283" s="2">
        <f t="shared" si="315"/>
        <v>0</v>
      </c>
      <c r="D2283" s="2">
        <f t="shared" si="316"/>
        <v>0</v>
      </c>
      <c r="E2283" s="2">
        <f t="shared" si="317"/>
        <v>0</v>
      </c>
      <c r="F2283" s="2">
        <f t="shared" si="321"/>
        <v>1.6743094466207854E-2</v>
      </c>
      <c r="G2283" s="2">
        <f t="shared" si="321"/>
        <v>1.8446747696569645E-2</v>
      </c>
      <c r="H2283" s="2">
        <f t="shared" si="319"/>
        <v>0.90764479146215016</v>
      </c>
      <c r="I2283" s="2">
        <f t="shared" si="320"/>
        <v>47.579339483136629</v>
      </c>
    </row>
    <row r="2284" spans="1:9" ht="13.5" x14ac:dyDescent="0.25">
      <c r="A2284" s="3">
        <f>TITRES_STAT!B2287</f>
        <v>45328</v>
      </c>
      <c r="B2284" s="6">
        <f>TITRES_STAT!D2287</f>
        <v>6.0064000000000002</v>
      </c>
      <c r="C2284" s="2">
        <f t="shared" si="315"/>
        <v>8.799999999999919E-3</v>
      </c>
      <c r="D2284" s="2">
        <f t="shared" si="316"/>
        <v>8.799999999999919E-3</v>
      </c>
      <c r="E2284" s="2">
        <f t="shared" si="317"/>
        <v>0</v>
      </c>
      <c r="F2284" s="2">
        <f t="shared" si="321"/>
        <v>1.6175730575764428E-2</v>
      </c>
      <c r="G2284" s="2">
        <f t="shared" si="321"/>
        <v>1.7129122861100386E-2</v>
      </c>
      <c r="H2284" s="2">
        <f t="shared" si="319"/>
        <v>0.94434085778548083</v>
      </c>
      <c r="I2284" s="2">
        <f t="shared" si="320"/>
        <v>48.568688664036188</v>
      </c>
    </row>
    <row r="2285" spans="1:9" ht="13.5" x14ac:dyDescent="0.25">
      <c r="A2285" s="3">
        <f>TITRES_STAT!B2288</f>
        <v>45329</v>
      </c>
      <c r="B2285" s="6">
        <f>TITRES_STAT!D2288</f>
        <v>6.1211000000000002</v>
      </c>
      <c r="C2285" s="2">
        <f t="shared" si="315"/>
        <v>0.11470000000000002</v>
      </c>
      <c r="D2285" s="2">
        <f t="shared" si="316"/>
        <v>0.11470000000000002</v>
      </c>
      <c r="E2285" s="2">
        <f t="shared" si="317"/>
        <v>0</v>
      </c>
      <c r="F2285" s="2">
        <f t="shared" ref="F2285:G2300" si="322">((F2284*13)+D2285)/14</f>
        <v>2.3213178391781258E-2</v>
      </c>
      <c r="G2285" s="2">
        <f t="shared" si="322"/>
        <v>1.5905614085307503E-2</v>
      </c>
      <c r="H2285" s="2">
        <f t="shared" si="319"/>
        <v>1.4594330195162961</v>
      </c>
      <c r="I2285" s="2">
        <f t="shared" si="320"/>
        <v>59.340222235583674</v>
      </c>
    </row>
    <row r="2286" spans="1:9" ht="13.5" x14ac:dyDescent="0.25">
      <c r="A2286" s="3">
        <f>TITRES_STAT!B2289</f>
        <v>45330</v>
      </c>
      <c r="B2286" s="6">
        <f>TITRES_STAT!D2289</f>
        <v>6.0152000000000001</v>
      </c>
      <c r="C2286" s="2">
        <f t="shared" si="315"/>
        <v>-0.10590000000000011</v>
      </c>
      <c r="D2286" s="2">
        <f t="shared" si="316"/>
        <v>0</v>
      </c>
      <c r="E2286" s="2">
        <f t="shared" si="317"/>
        <v>0.10590000000000011</v>
      </c>
      <c r="F2286" s="2">
        <f t="shared" si="322"/>
        <v>2.1555094220939739E-2</v>
      </c>
      <c r="G2286" s="2">
        <f t="shared" si="322"/>
        <v>2.2333784507785542E-2</v>
      </c>
      <c r="H2286" s="2">
        <f t="shared" si="319"/>
        <v>0.96513397509614407</v>
      </c>
      <c r="I2286" s="2">
        <f t="shared" si="320"/>
        <v>49.11288427797524</v>
      </c>
    </row>
    <row r="2287" spans="1:9" ht="13.5" x14ac:dyDescent="0.25">
      <c r="A2287" s="3">
        <f>TITRES_STAT!B2290</f>
        <v>45331</v>
      </c>
      <c r="B2287" s="6">
        <f>TITRES_STAT!D2290</f>
        <v>6.0152000000000001</v>
      </c>
      <c r="C2287" s="2">
        <f t="shared" si="315"/>
        <v>0</v>
      </c>
      <c r="D2287" s="2">
        <f t="shared" si="316"/>
        <v>0</v>
      </c>
      <c r="E2287" s="2">
        <f t="shared" si="317"/>
        <v>0</v>
      </c>
      <c r="F2287" s="2">
        <f t="shared" si="322"/>
        <v>2.0015444633729756E-2</v>
      </c>
      <c r="G2287" s="2">
        <f t="shared" si="322"/>
        <v>2.073851418580086E-2</v>
      </c>
      <c r="H2287" s="2">
        <f t="shared" si="319"/>
        <v>0.96513397509614396</v>
      </c>
      <c r="I2287" s="2">
        <f t="shared" si="320"/>
        <v>49.11288427797524</v>
      </c>
    </row>
    <row r="2288" spans="1:9" ht="13.5" x14ac:dyDescent="0.25">
      <c r="A2288" s="3">
        <f>TITRES_STAT!B2291</f>
        <v>45334</v>
      </c>
      <c r="B2288" s="6">
        <f>TITRES_STAT!D2291</f>
        <v>6.0064000000000002</v>
      </c>
      <c r="C2288" s="2">
        <f t="shared" si="315"/>
        <v>-8.799999999999919E-3</v>
      </c>
      <c r="D2288" s="2">
        <f t="shared" si="316"/>
        <v>0</v>
      </c>
      <c r="E2288" s="2">
        <f t="shared" si="317"/>
        <v>8.799999999999919E-3</v>
      </c>
      <c r="F2288" s="2">
        <f t="shared" si="322"/>
        <v>1.8585770017034771E-2</v>
      </c>
      <c r="G2288" s="2">
        <f t="shared" si="322"/>
        <v>1.9885763172529363E-2</v>
      </c>
      <c r="H2288" s="2">
        <f t="shared" si="319"/>
        <v>0.93462694168607863</v>
      </c>
      <c r="I2288" s="2">
        <f t="shared" si="320"/>
        <v>48.310447949800931</v>
      </c>
    </row>
    <row r="2289" spans="1:9" ht="13.5" x14ac:dyDescent="0.25">
      <c r="A2289" s="3">
        <f>TITRES_STAT!B2292</f>
        <v>45335</v>
      </c>
      <c r="B2289" s="6">
        <f>TITRES_STAT!D2292</f>
        <v>6.0064000000000002</v>
      </c>
      <c r="C2289" s="2">
        <f t="shared" si="315"/>
        <v>0</v>
      </c>
      <c r="D2289" s="2">
        <f t="shared" si="316"/>
        <v>0</v>
      </c>
      <c r="E2289" s="2">
        <f t="shared" si="317"/>
        <v>0</v>
      </c>
      <c r="F2289" s="2">
        <f t="shared" si="322"/>
        <v>1.7258215015818E-2</v>
      </c>
      <c r="G2289" s="2">
        <f t="shared" si="322"/>
        <v>1.8465351517348693E-2</v>
      </c>
      <c r="H2289" s="2">
        <f t="shared" si="319"/>
        <v>0.93462694168607863</v>
      </c>
      <c r="I2289" s="2">
        <f t="shared" si="320"/>
        <v>48.310447949800931</v>
      </c>
    </row>
    <row r="2290" spans="1:9" ht="13.5" x14ac:dyDescent="0.25">
      <c r="A2290" s="3">
        <f>TITRES_STAT!B2293</f>
        <v>45336</v>
      </c>
      <c r="B2290" s="6">
        <f>TITRES_STAT!D2293</f>
        <v>6.1121999999999996</v>
      </c>
      <c r="C2290" s="2">
        <f t="shared" si="315"/>
        <v>0.10579999999999945</v>
      </c>
      <c r="D2290" s="2">
        <f t="shared" si="316"/>
        <v>0.10579999999999945</v>
      </c>
      <c r="E2290" s="2">
        <f t="shared" si="317"/>
        <v>0</v>
      </c>
      <c r="F2290" s="2">
        <f t="shared" si="322"/>
        <v>2.3582628228973817E-2</v>
      </c>
      <c r="G2290" s="2">
        <f t="shared" si="322"/>
        <v>1.7146397837538071E-2</v>
      </c>
      <c r="H2290" s="2">
        <f t="shared" si="319"/>
        <v>1.3753692438737837</v>
      </c>
      <c r="I2290" s="2">
        <f t="shared" si="320"/>
        <v>57.901281976305008</v>
      </c>
    </row>
    <row r="2291" spans="1:9" ht="13.5" x14ac:dyDescent="0.25">
      <c r="A2291" s="3">
        <f>TITRES_STAT!B2294</f>
        <v>45337</v>
      </c>
      <c r="B2291" s="6">
        <f>TITRES_STAT!D2294</f>
        <v>6.1121999999999996</v>
      </c>
      <c r="C2291" s="2">
        <f t="shared" si="315"/>
        <v>0</v>
      </c>
      <c r="D2291" s="2">
        <f t="shared" si="316"/>
        <v>0</v>
      </c>
      <c r="E2291" s="2">
        <f t="shared" si="317"/>
        <v>0</v>
      </c>
      <c r="F2291" s="2">
        <f t="shared" si="322"/>
        <v>2.1898154784047115E-2</v>
      </c>
      <c r="G2291" s="2">
        <f t="shared" si="322"/>
        <v>1.5921655134856778E-2</v>
      </c>
      <c r="H2291" s="2">
        <f t="shared" si="319"/>
        <v>1.3753692438737839</v>
      </c>
      <c r="I2291" s="2">
        <f t="shared" si="320"/>
        <v>57.901281976305015</v>
      </c>
    </row>
    <row r="2292" spans="1:9" ht="13.5" x14ac:dyDescent="0.25">
      <c r="A2292" s="3">
        <f>TITRES_STAT!B2295</f>
        <v>45338</v>
      </c>
      <c r="B2292" s="6">
        <f>TITRES_STAT!D2295</f>
        <v>6.1033999999999997</v>
      </c>
      <c r="C2292" s="2">
        <f t="shared" si="315"/>
        <v>-8.799999999999919E-3</v>
      </c>
      <c r="D2292" s="2">
        <f t="shared" si="316"/>
        <v>0</v>
      </c>
      <c r="E2292" s="2">
        <f t="shared" si="317"/>
        <v>8.799999999999919E-3</v>
      </c>
      <c r="F2292" s="2">
        <f t="shared" si="322"/>
        <v>2.0334000870900894E-2</v>
      </c>
      <c r="G2292" s="2">
        <f t="shared" si="322"/>
        <v>1.5412965482367003E-2</v>
      </c>
      <c r="H2292" s="2">
        <f t="shared" si="319"/>
        <v>1.3192789469465649</v>
      </c>
      <c r="I2292" s="2">
        <f t="shared" si="320"/>
        <v>56.883151062249539</v>
      </c>
    </row>
    <row r="2293" spans="1:9" ht="13.5" x14ac:dyDescent="0.25">
      <c r="A2293" s="3">
        <f>TITRES_STAT!B2296</f>
        <v>45341</v>
      </c>
      <c r="B2293" s="6">
        <f>TITRES_STAT!D2296</f>
        <v>6.1033999999999997</v>
      </c>
      <c r="C2293" s="2">
        <f t="shared" si="315"/>
        <v>0</v>
      </c>
      <c r="D2293" s="2">
        <f t="shared" si="316"/>
        <v>0</v>
      </c>
      <c r="E2293" s="2">
        <f t="shared" si="317"/>
        <v>0</v>
      </c>
      <c r="F2293" s="2">
        <f t="shared" si="322"/>
        <v>1.8881572237265117E-2</v>
      </c>
      <c r="G2293" s="2">
        <f t="shared" si="322"/>
        <v>1.4312039376483647E-2</v>
      </c>
      <c r="H2293" s="2">
        <f t="shared" si="319"/>
        <v>1.3192789469465649</v>
      </c>
      <c r="I2293" s="2">
        <f t="shared" si="320"/>
        <v>56.883151062249539</v>
      </c>
    </row>
    <row r="2294" spans="1:9" ht="13.5" x14ac:dyDescent="0.25">
      <c r="A2294" s="3">
        <f>TITRES_STAT!B2297</f>
        <v>45342</v>
      </c>
      <c r="B2294" s="6">
        <f>TITRES_STAT!D2297</f>
        <v>6.1033999999999997</v>
      </c>
      <c r="C2294" s="2">
        <f t="shared" si="315"/>
        <v>0</v>
      </c>
      <c r="D2294" s="2">
        <f t="shared" si="316"/>
        <v>0</v>
      </c>
      <c r="E2294" s="2">
        <f t="shared" si="317"/>
        <v>0</v>
      </c>
      <c r="F2294" s="2">
        <f t="shared" si="322"/>
        <v>1.7532888506031893E-2</v>
      </c>
      <c r="G2294" s="2">
        <f t="shared" si="322"/>
        <v>1.3289750849591957E-2</v>
      </c>
      <c r="H2294" s="2">
        <f t="shared" si="319"/>
        <v>1.3192789469465649</v>
      </c>
      <c r="I2294" s="2">
        <f t="shared" si="320"/>
        <v>56.883151062249539</v>
      </c>
    </row>
    <row r="2295" spans="1:9" ht="13.5" x14ac:dyDescent="0.25">
      <c r="A2295" s="3">
        <f>TITRES_STAT!B2298</f>
        <v>45343</v>
      </c>
      <c r="B2295" s="6">
        <f>TITRES_STAT!D2298</f>
        <v>6.1033999999999997</v>
      </c>
      <c r="C2295" s="2">
        <f t="shared" si="315"/>
        <v>0</v>
      </c>
      <c r="D2295" s="2">
        <f t="shared" si="316"/>
        <v>0</v>
      </c>
      <c r="E2295" s="2">
        <f t="shared" si="317"/>
        <v>0</v>
      </c>
      <c r="F2295" s="2">
        <f t="shared" si="322"/>
        <v>1.6280539327029615E-2</v>
      </c>
      <c r="G2295" s="2">
        <f t="shared" si="322"/>
        <v>1.2340482931763959E-2</v>
      </c>
      <c r="H2295" s="2">
        <f t="shared" si="319"/>
        <v>1.3192789469465651</v>
      </c>
      <c r="I2295" s="2">
        <f t="shared" si="320"/>
        <v>56.883151062249546</v>
      </c>
    </row>
    <row r="2296" spans="1:9" ht="13.5" x14ac:dyDescent="0.25">
      <c r="A2296" s="3">
        <f>TITRES_STAT!B2299</f>
        <v>45344</v>
      </c>
      <c r="B2296" s="6">
        <f>TITRES_STAT!D2299</f>
        <v>6.1033999999999997</v>
      </c>
      <c r="C2296" s="2">
        <f t="shared" si="315"/>
        <v>0</v>
      </c>
      <c r="D2296" s="2">
        <f t="shared" si="316"/>
        <v>0</v>
      </c>
      <c r="E2296" s="2">
        <f t="shared" si="317"/>
        <v>0</v>
      </c>
      <c r="F2296" s="2">
        <f t="shared" si="322"/>
        <v>1.5117643660813213E-2</v>
      </c>
      <c r="G2296" s="2">
        <f t="shared" si="322"/>
        <v>1.1459019865209391E-2</v>
      </c>
      <c r="H2296" s="2">
        <f t="shared" si="319"/>
        <v>1.3192789469465649</v>
      </c>
      <c r="I2296" s="2">
        <f t="shared" si="320"/>
        <v>56.883151062249539</v>
      </c>
    </row>
    <row r="2297" spans="1:9" ht="13.5" x14ac:dyDescent="0.25">
      <c r="A2297" s="3">
        <f>TITRES_STAT!B2300</f>
        <v>45345</v>
      </c>
      <c r="B2297" s="6">
        <f>TITRES_STAT!D2300</f>
        <v>6.1033999999999997</v>
      </c>
      <c r="C2297" s="2">
        <f t="shared" si="315"/>
        <v>0</v>
      </c>
      <c r="D2297" s="2">
        <f t="shared" si="316"/>
        <v>0</v>
      </c>
      <c r="E2297" s="2">
        <f t="shared" si="317"/>
        <v>0</v>
      </c>
      <c r="F2297" s="2">
        <f t="shared" si="322"/>
        <v>1.4037811970755126E-2</v>
      </c>
      <c r="G2297" s="2">
        <f t="shared" si="322"/>
        <v>1.0640518446265863E-2</v>
      </c>
      <c r="H2297" s="2">
        <f t="shared" si="319"/>
        <v>1.3192789469465649</v>
      </c>
      <c r="I2297" s="2">
        <f t="shared" si="320"/>
        <v>56.883151062249539</v>
      </c>
    </row>
    <row r="2298" spans="1:9" ht="13.5" x14ac:dyDescent="0.25">
      <c r="A2298" s="3">
        <f>TITRES_STAT!B2301</f>
        <v>45348</v>
      </c>
      <c r="B2298" s="6">
        <f>TITRES_STAT!D2301</f>
        <v>6.1033999999999997</v>
      </c>
      <c r="C2298" s="2">
        <f t="shared" si="315"/>
        <v>0</v>
      </c>
      <c r="D2298" s="2">
        <f t="shared" si="316"/>
        <v>0</v>
      </c>
      <c r="E2298" s="2">
        <f t="shared" si="317"/>
        <v>0</v>
      </c>
      <c r="F2298" s="2">
        <f t="shared" si="322"/>
        <v>1.3035111115701188E-2</v>
      </c>
      <c r="G2298" s="2">
        <f t="shared" si="322"/>
        <v>9.8804814143897291E-3</v>
      </c>
      <c r="H2298" s="2">
        <f t="shared" si="319"/>
        <v>1.3192789469465649</v>
      </c>
      <c r="I2298" s="2">
        <f t="shared" si="320"/>
        <v>56.883151062249539</v>
      </c>
    </row>
    <row r="2299" spans="1:9" ht="13.5" x14ac:dyDescent="0.25">
      <c r="A2299" s="3">
        <f>TITRES_STAT!B2302</f>
        <v>45349</v>
      </c>
      <c r="B2299" s="6">
        <f>TITRES_STAT!D2302</f>
        <v>6.1033999999999997</v>
      </c>
      <c r="C2299" s="2">
        <f t="shared" si="315"/>
        <v>0</v>
      </c>
      <c r="D2299" s="2">
        <f t="shared" si="316"/>
        <v>0</v>
      </c>
      <c r="E2299" s="2">
        <f t="shared" si="317"/>
        <v>0</v>
      </c>
      <c r="F2299" s="2">
        <f t="shared" si="322"/>
        <v>1.2104031750293962E-2</v>
      </c>
      <c r="G2299" s="2">
        <f t="shared" si="322"/>
        <v>9.17473274193332E-3</v>
      </c>
      <c r="H2299" s="2">
        <f t="shared" si="319"/>
        <v>1.3192789469465651</v>
      </c>
      <c r="I2299" s="2">
        <f t="shared" si="320"/>
        <v>56.883151062249546</v>
      </c>
    </row>
    <row r="2300" spans="1:9" ht="13.5" x14ac:dyDescent="0.25">
      <c r="A2300" s="3">
        <f>TITRES_STAT!B2303</f>
        <v>45350</v>
      </c>
      <c r="B2300" s="6">
        <f>TITRES_STAT!D2303</f>
        <v>6.0857999999999999</v>
      </c>
      <c r="C2300" s="2">
        <f t="shared" si="315"/>
        <v>-1.7599999999999838E-2</v>
      </c>
      <c r="D2300" s="2">
        <f t="shared" si="316"/>
        <v>0</v>
      </c>
      <c r="E2300" s="2">
        <f t="shared" si="317"/>
        <v>1.7599999999999838E-2</v>
      </c>
      <c r="F2300" s="2">
        <f t="shared" si="322"/>
        <v>1.1239458053844393E-2</v>
      </c>
      <c r="G2300" s="2">
        <f t="shared" si="322"/>
        <v>9.7765375460809288E-3</v>
      </c>
      <c r="H2300" s="2">
        <f t="shared" si="319"/>
        <v>1.1496358502044415</v>
      </c>
      <c r="I2300" s="2">
        <f t="shared" si="320"/>
        <v>53.480492991178259</v>
      </c>
    </row>
    <row r="2301" spans="1:9" ht="13.5" x14ac:dyDescent="0.25">
      <c r="A2301" s="3">
        <f>TITRES_STAT!B2304</f>
        <v>45351</v>
      </c>
      <c r="B2301" s="6">
        <f>TITRES_STAT!D2304</f>
        <v>5.83</v>
      </c>
      <c r="C2301" s="2">
        <f t="shared" si="315"/>
        <v>-0.25579999999999981</v>
      </c>
      <c r="D2301" s="2">
        <f t="shared" si="316"/>
        <v>0</v>
      </c>
      <c r="E2301" s="2">
        <f t="shared" si="317"/>
        <v>0.25579999999999981</v>
      </c>
      <c r="F2301" s="2">
        <f t="shared" ref="F2301:G2316" si="323">((F2300*13)+D2301)/14</f>
        <v>1.0436639621426937E-2</v>
      </c>
      <c r="G2301" s="2">
        <f t="shared" si="323"/>
        <v>2.7349642007075133E-2</v>
      </c>
      <c r="H2301" s="2">
        <f t="shared" si="319"/>
        <v>0.38160059348224967</v>
      </c>
      <c r="I2301" s="2">
        <f t="shared" si="320"/>
        <v>27.620181641674463</v>
      </c>
    </row>
    <row r="2302" spans="1:9" ht="13.5" x14ac:dyDescent="0.25">
      <c r="A2302" s="3">
        <f>TITRES_STAT!B2305</f>
        <v>45352</v>
      </c>
      <c r="B2302" s="6">
        <f>TITRES_STAT!D2305</f>
        <v>5.83</v>
      </c>
      <c r="C2302" s="2">
        <f t="shared" si="315"/>
        <v>0</v>
      </c>
      <c r="D2302" s="2">
        <f t="shared" si="316"/>
        <v>0</v>
      </c>
      <c r="E2302" s="2">
        <f t="shared" si="317"/>
        <v>0</v>
      </c>
      <c r="F2302" s="2">
        <f t="shared" si="323"/>
        <v>9.691165362753584E-3</v>
      </c>
      <c r="G2302" s="2">
        <f t="shared" si="323"/>
        <v>2.5396096149426912E-2</v>
      </c>
      <c r="H2302" s="2">
        <f t="shared" si="319"/>
        <v>0.38160059348224962</v>
      </c>
      <c r="I2302" s="2">
        <f t="shared" si="320"/>
        <v>27.620181641674463</v>
      </c>
    </row>
    <row r="2303" spans="1:9" ht="13.5" x14ac:dyDescent="0.25">
      <c r="A2303" s="3">
        <f>TITRES_STAT!B2306</f>
        <v>45355</v>
      </c>
      <c r="B2303" s="6">
        <f>TITRES_STAT!D2306</f>
        <v>5.8388</v>
      </c>
      <c r="C2303" s="2">
        <f t="shared" si="315"/>
        <v>8.799999999999919E-3</v>
      </c>
      <c r="D2303" s="2">
        <f t="shared" si="316"/>
        <v>8.799999999999919E-3</v>
      </c>
      <c r="E2303" s="2">
        <f t="shared" si="317"/>
        <v>0</v>
      </c>
      <c r="F2303" s="2">
        <f t="shared" si="323"/>
        <v>9.6275106939854634E-3</v>
      </c>
      <c r="G2303" s="2">
        <f t="shared" si="323"/>
        <v>2.3582089281610704E-2</v>
      </c>
      <c r="H2303" s="2">
        <f t="shared" si="319"/>
        <v>0.40825520499971091</v>
      </c>
      <c r="I2303" s="2">
        <f t="shared" si="320"/>
        <v>28.990143515911583</v>
      </c>
    </row>
    <row r="2304" spans="1:9" ht="13.5" x14ac:dyDescent="0.25">
      <c r="A2304" s="3">
        <f>TITRES_STAT!B2307</f>
        <v>45356</v>
      </c>
      <c r="B2304" s="6">
        <f>TITRES_STAT!D2307</f>
        <v>5.8388</v>
      </c>
      <c r="C2304" s="2">
        <f t="shared" si="315"/>
        <v>0</v>
      </c>
      <c r="D2304" s="2">
        <f t="shared" si="316"/>
        <v>0</v>
      </c>
      <c r="E2304" s="2">
        <f t="shared" si="317"/>
        <v>0</v>
      </c>
      <c r="F2304" s="2">
        <f t="shared" si="323"/>
        <v>8.9398313587007866E-3</v>
      </c>
      <c r="G2304" s="2">
        <f t="shared" si="323"/>
        <v>2.1897654332924225E-2</v>
      </c>
      <c r="H2304" s="2">
        <f t="shared" si="319"/>
        <v>0.40825520499971085</v>
      </c>
      <c r="I2304" s="2">
        <f t="shared" si="320"/>
        <v>28.990143515911569</v>
      </c>
    </row>
    <row r="2305" spans="1:9" ht="13.5" x14ac:dyDescent="0.25">
      <c r="A2305" s="3">
        <f>TITRES_STAT!B2308</f>
        <v>45357</v>
      </c>
      <c r="B2305" s="6">
        <f>TITRES_STAT!D2308</f>
        <v>5.8388</v>
      </c>
      <c r="C2305" s="2">
        <f t="shared" si="315"/>
        <v>0</v>
      </c>
      <c r="D2305" s="2">
        <f t="shared" si="316"/>
        <v>0</v>
      </c>
      <c r="E2305" s="2">
        <f t="shared" si="317"/>
        <v>0</v>
      </c>
      <c r="F2305" s="2">
        <f t="shared" si="323"/>
        <v>8.3012719759364452E-3</v>
      </c>
      <c r="G2305" s="2">
        <f t="shared" si="323"/>
        <v>2.0333536166286779E-2</v>
      </c>
      <c r="H2305" s="2">
        <f t="shared" si="319"/>
        <v>0.40825520499971091</v>
      </c>
      <c r="I2305" s="2">
        <f t="shared" si="320"/>
        <v>28.990143515911583</v>
      </c>
    </row>
    <row r="2306" spans="1:9" ht="13.5" x14ac:dyDescent="0.25">
      <c r="A2306" s="3">
        <f>TITRES_STAT!B2309</f>
        <v>45358</v>
      </c>
      <c r="B2306" s="6">
        <f>TITRES_STAT!D2309</f>
        <v>5.8212000000000002</v>
      </c>
      <c r="C2306" s="2">
        <f t="shared" si="315"/>
        <v>-1.7599999999999838E-2</v>
      </c>
      <c r="D2306" s="2">
        <f t="shared" si="316"/>
        <v>0</v>
      </c>
      <c r="E2306" s="2">
        <f t="shared" si="317"/>
        <v>1.7599999999999838E-2</v>
      </c>
      <c r="F2306" s="2">
        <f t="shared" si="323"/>
        <v>7.7083239776552705E-3</v>
      </c>
      <c r="G2306" s="2">
        <f t="shared" si="323"/>
        <v>2.0138283582980566E-2</v>
      </c>
      <c r="H2306" s="2">
        <f t="shared" si="319"/>
        <v>0.3827696608746633</v>
      </c>
      <c r="I2306" s="2">
        <f t="shared" si="320"/>
        <v>27.681375409447767</v>
      </c>
    </row>
    <row r="2307" spans="1:9" ht="13.5" x14ac:dyDescent="0.25">
      <c r="A2307" s="3">
        <f>TITRES_STAT!B2310</f>
        <v>45359</v>
      </c>
      <c r="B2307" s="6">
        <f>TITRES_STAT!D2310</f>
        <v>5.8212000000000002</v>
      </c>
      <c r="C2307" s="2">
        <f t="shared" ref="C2307:C2370" si="324">B2307-B2306</f>
        <v>0</v>
      </c>
      <c r="D2307" s="2">
        <f t="shared" ref="D2307:D2370" si="325">IF(C2307&gt;0,C2307,0)</f>
        <v>0</v>
      </c>
      <c r="E2307" s="2">
        <f t="shared" ref="E2307:E2370" si="326">IF(C2307&lt;0,-C2307,0)</f>
        <v>0</v>
      </c>
      <c r="F2307" s="2">
        <f t="shared" si="323"/>
        <v>7.1577294078227511E-3</v>
      </c>
      <c r="G2307" s="2">
        <f t="shared" si="323"/>
        <v>1.8699834755624811E-2</v>
      </c>
      <c r="H2307" s="2">
        <f t="shared" si="319"/>
        <v>0.3827696608746633</v>
      </c>
      <c r="I2307" s="2">
        <f t="shared" si="320"/>
        <v>27.681375409447767</v>
      </c>
    </row>
    <row r="2308" spans="1:9" ht="13.5" x14ac:dyDescent="0.25">
      <c r="A2308" s="3">
        <f>TITRES_STAT!B2311</f>
        <v>45362</v>
      </c>
      <c r="B2308" s="6">
        <f>TITRES_STAT!D2311</f>
        <v>5.8212000000000002</v>
      </c>
      <c r="C2308" s="2">
        <f t="shared" si="324"/>
        <v>0</v>
      </c>
      <c r="D2308" s="2">
        <f t="shared" si="325"/>
        <v>0</v>
      </c>
      <c r="E2308" s="2">
        <f t="shared" si="326"/>
        <v>0</v>
      </c>
      <c r="F2308" s="2">
        <f t="shared" si="323"/>
        <v>6.6464630215496978E-3</v>
      </c>
      <c r="G2308" s="2">
        <f t="shared" si="323"/>
        <v>1.7364132273080181E-2</v>
      </c>
      <c r="H2308" s="2">
        <f t="shared" si="319"/>
        <v>0.38276966087466335</v>
      </c>
      <c r="I2308" s="2">
        <f t="shared" si="320"/>
        <v>27.681375409447767</v>
      </c>
    </row>
    <row r="2309" spans="1:9" ht="13.5" x14ac:dyDescent="0.25">
      <c r="A2309" s="3">
        <f>TITRES_STAT!B2312</f>
        <v>45363</v>
      </c>
      <c r="B2309" s="6">
        <f>TITRES_STAT!D2312</f>
        <v>5.8212000000000002</v>
      </c>
      <c r="C2309" s="2">
        <f t="shared" si="324"/>
        <v>0</v>
      </c>
      <c r="D2309" s="2">
        <f t="shared" si="325"/>
        <v>0</v>
      </c>
      <c r="E2309" s="2">
        <f t="shared" si="326"/>
        <v>0</v>
      </c>
      <c r="F2309" s="2">
        <f t="shared" si="323"/>
        <v>6.1717156628675763E-3</v>
      </c>
      <c r="G2309" s="2">
        <f t="shared" si="323"/>
        <v>1.6123837110717309E-2</v>
      </c>
      <c r="H2309" s="2">
        <f t="shared" si="319"/>
        <v>0.38276966087466335</v>
      </c>
      <c r="I2309" s="2">
        <f t="shared" si="320"/>
        <v>27.681375409447767</v>
      </c>
    </row>
    <row r="2310" spans="1:9" ht="13.5" x14ac:dyDescent="0.25">
      <c r="A2310" s="3">
        <f>TITRES_STAT!B2313</f>
        <v>45364</v>
      </c>
      <c r="B2310" s="6">
        <f>TITRES_STAT!D2313</f>
        <v>5.8212000000000002</v>
      </c>
      <c r="C2310" s="2">
        <f t="shared" si="324"/>
        <v>0</v>
      </c>
      <c r="D2310" s="2">
        <f t="shared" si="325"/>
        <v>0</v>
      </c>
      <c r="E2310" s="2">
        <f t="shared" si="326"/>
        <v>0</v>
      </c>
      <c r="F2310" s="2">
        <f t="shared" si="323"/>
        <v>5.7308788298056071E-3</v>
      </c>
      <c r="G2310" s="2">
        <f t="shared" si="323"/>
        <v>1.4972134459951787E-2</v>
      </c>
      <c r="H2310" s="2">
        <f t="shared" si="319"/>
        <v>0.38276966087466341</v>
      </c>
      <c r="I2310" s="2">
        <f t="shared" si="320"/>
        <v>27.681375409447767</v>
      </c>
    </row>
    <row r="2311" spans="1:9" ht="13.5" x14ac:dyDescent="0.25">
      <c r="A2311" s="3">
        <f>TITRES_STAT!B2314</f>
        <v>45365</v>
      </c>
      <c r="B2311" s="6">
        <f>TITRES_STAT!D2314</f>
        <v>5.8212000000000002</v>
      </c>
      <c r="C2311" s="2">
        <f t="shared" si="324"/>
        <v>0</v>
      </c>
      <c r="D2311" s="2">
        <f t="shared" si="325"/>
        <v>0</v>
      </c>
      <c r="E2311" s="2">
        <f t="shared" si="326"/>
        <v>0</v>
      </c>
      <c r="F2311" s="2">
        <f t="shared" si="323"/>
        <v>5.3215303419623496E-3</v>
      </c>
      <c r="G2311" s="2">
        <f t="shared" si="323"/>
        <v>1.3902696284240944E-2</v>
      </c>
      <c r="H2311" s="2">
        <f t="shared" si="319"/>
        <v>0.38276966087466341</v>
      </c>
      <c r="I2311" s="2">
        <f t="shared" si="320"/>
        <v>27.681375409447767</v>
      </c>
    </row>
    <row r="2312" spans="1:9" ht="13.5" x14ac:dyDescent="0.25">
      <c r="A2312" s="3">
        <f>TITRES_STAT!B2315</f>
        <v>45366</v>
      </c>
      <c r="B2312" s="6">
        <f>TITRES_STAT!D2315</f>
        <v>5.8212000000000002</v>
      </c>
      <c r="C2312" s="2">
        <f t="shared" si="324"/>
        <v>0</v>
      </c>
      <c r="D2312" s="2">
        <f t="shared" si="325"/>
        <v>0</v>
      </c>
      <c r="E2312" s="2">
        <f t="shared" si="326"/>
        <v>0</v>
      </c>
      <c r="F2312" s="2">
        <f t="shared" si="323"/>
        <v>4.9414210318221826E-3</v>
      </c>
      <c r="G2312" s="2">
        <f t="shared" si="323"/>
        <v>1.2909646549652305E-2</v>
      </c>
      <c r="H2312" s="2">
        <f t="shared" si="319"/>
        <v>0.38276966087466352</v>
      </c>
      <c r="I2312" s="2">
        <f t="shared" si="320"/>
        <v>27.681375409447782</v>
      </c>
    </row>
    <row r="2313" spans="1:9" ht="13.5" x14ac:dyDescent="0.25">
      <c r="A2313" s="3">
        <f>TITRES_STAT!B2316</f>
        <v>45369</v>
      </c>
      <c r="B2313" s="6">
        <f>TITRES_STAT!D2316</f>
        <v>5.7770999999999999</v>
      </c>
      <c r="C2313" s="2">
        <f t="shared" si="324"/>
        <v>-4.410000000000025E-2</v>
      </c>
      <c r="D2313" s="2">
        <f t="shared" si="325"/>
        <v>0</v>
      </c>
      <c r="E2313" s="2">
        <f t="shared" si="326"/>
        <v>4.410000000000025E-2</v>
      </c>
      <c r="F2313" s="2">
        <f t="shared" si="323"/>
        <v>4.5884623866920271E-3</v>
      </c>
      <c r="G2313" s="2">
        <f t="shared" si="323"/>
        <v>1.5137528938962874E-2</v>
      </c>
      <c r="H2313" s="2">
        <f t="shared" si="319"/>
        <v>0.30311832302309699</v>
      </c>
      <c r="I2313" s="2">
        <f t="shared" si="320"/>
        <v>23.260997690516277</v>
      </c>
    </row>
    <row r="2314" spans="1:9" ht="13.5" x14ac:dyDescent="0.25">
      <c r="A2314" s="3">
        <f>TITRES_STAT!B2317</f>
        <v>45370</v>
      </c>
      <c r="B2314" s="6">
        <f>TITRES_STAT!D2317</f>
        <v>5.83</v>
      </c>
      <c r="C2314" s="2">
        <f t="shared" si="324"/>
        <v>5.2900000000000169E-2</v>
      </c>
      <c r="D2314" s="2">
        <f t="shared" si="325"/>
        <v>5.2900000000000169E-2</v>
      </c>
      <c r="E2314" s="2">
        <f t="shared" si="326"/>
        <v>0</v>
      </c>
      <c r="F2314" s="2">
        <f t="shared" si="323"/>
        <v>8.0392865019283232E-3</v>
      </c>
      <c r="G2314" s="2">
        <f t="shared" si="323"/>
        <v>1.4056276871894096E-2</v>
      </c>
      <c r="H2314" s="2">
        <f t="shared" si="319"/>
        <v>0.57193569642919406</v>
      </c>
      <c r="I2314" s="2">
        <f t="shared" si="320"/>
        <v>36.384166205297205</v>
      </c>
    </row>
    <row r="2315" spans="1:9" ht="13.5" x14ac:dyDescent="0.25">
      <c r="A2315" s="3">
        <f>TITRES_STAT!B2318</f>
        <v>45372</v>
      </c>
      <c r="B2315" s="6">
        <f>TITRES_STAT!D2318</f>
        <v>5.8388</v>
      </c>
      <c r="C2315" s="2">
        <f t="shared" si="324"/>
        <v>8.799999999999919E-3</v>
      </c>
      <c r="D2315" s="2">
        <f t="shared" si="325"/>
        <v>8.799999999999919E-3</v>
      </c>
      <c r="E2315" s="2">
        <f t="shared" si="326"/>
        <v>0</v>
      </c>
      <c r="F2315" s="2">
        <f t="shared" si="323"/>
        <v>8.0936231803620078E-3</v>
      </c>
      <c r="G2315" s="2">
        <f t="shared" si="323"/>
        <v>1.3052257095330231E-2</v>
      </c>
      <c r="H2315" s="2">
        <f t="shared" si="319"/>
        <v>0.62009376012503636</v>
      </c>
      <c r="I2315" s="2">
        <f t="shared" si="320"/>
        <v>38.275177362400221</v>
      </c>
    </row>
    <row r="2316" spans="1:9" ht="13.5" x14ac:dyDescent="0.25">
      <c r="A2316" s="3">
        <f>TITRES_STAT!B2319</f>
        <v>45373</v>
      </c>
      <c r="B2316" s="6">
        <f>TITRES_STAT!D2319</f>
        <v>5.7506000000000004</v>
      </c>
      <c r="C2316" s="2">
        <f t="shared" si="324"/>
        <v>-8.8199999999999612E-2</v>
      </c>
      <c r="D2316" s="2">
        <f t="shared" si="325"/>
        <v>0</v>
      </c>
      <c r="E2316" s="2">
        <f t="shared" si="326"/>
        <v>8.8199999999999612E-2</v>
      </c>
      <c r="F2316" s="2">
        <f t="shared" si="323"/>
        <v>7.5155072389075789E-3</v>
      </c>
      <c r="G2316" s="2">
        <f t="shared" si="323"/>
        <v>1.8419953017092334E-2</v>
      </c>
      <c r="H2316" s="2">
        <f t="shared" si="319"/>
        <v>0.40800903411283146</v>
      </c>
      <c r="I2316" s="2">
        <f t="shared" si="320"/>
        <v>28.977728425578803</v>
      </c>
    </row>
    <row r="2317" spans="1:9" ht="13.5" x14ac:dyDescent="0.25">
      <c r="A2317" s="3">
        <f>TITRES_STAT!B2320</f>
        <v>45376</v>
      </c>
      <c r="B2317" s="6">
        <f>TITRES_STAT!D2320</f>
        <v>5.7506000000000004</v>
      </c>
      <c r="C2317" s="2">
        <f t="shared" si="324"/>
        <v>0</v>
      </c>
      <c r="D2317" s="2">
        <f t="shared" si="325"/>
        <v>0</v>
      </c>
      <c r="E2317" s="2">
        <f t="shared" si="326"/>
        <v>0</v>
      </c>
      <c r="F2317" s="2">
        <f t="shared" ref="F2317:G2332" si="327">((F2316*13)+D2317)/14</f>
        <v>6.9786852932713231E-3</v>
      </c>
      <c r="G2317" s="2">
        <f t="shared" si="327"/>
        <v>1.7104242087300024E-2</v>
      </c>
      <c r="H2317" s="2">
        <f t="shared" si="319"/>
        <v>0.40800903411283146</v>
      </c>
      <c r="I2317" s="2">
        <f t="shared" si="320"/>
        <v>28.977728425578803</v>
      </c>
    </row>
    <row r="2318" spans="1:9" ht="13.5" x14ac:dyDescent="0.25">
      <c r="A2318" s="3">
        <f>TITRES_STAT!B2321</f>
        <v>45377</v>
      </c>
      <c r="B2318" s="6">
        <f>TITRES_STAT!D2321</f>
        <v>5.7506000000000004</v>
      </c>
      <c r="C2318" s="2">
        <f t="shared" si="324"/>
        <v>0</v>
      </c>
      <c r="D2318" s="2">
        <f t="shared" si="325"/>
        <v>0</v>
      </c>
      <c r="E2318" s="2">
        <f t="shared" si="326"/>
        <v>0</v>
      </c>
      <c r="F2318" s="2">
        <f t="shared" si="327"/>
        <v>6.4802077723233719E-3</v>
      </c>
      <c r="G2318" s="2">
        <f t="shared" si="327"/>
        <v>1.5882510509635735E-2</v>
      </c>
      <c r="H2318" s="2">
        <f t="shared" si="319"/>
        <v>0.40800903411283151</v>
      </c>
      <c r="I2318" s="2">
        <f t="shared" si="320"/>
        <v>28.977728425578803</v>
      </c>
    </row>
    <row r="2319" spans="1:9" ht="13.5" x14ac:dyDescent="0.25">
      <c r="A2319" s="3">
        <f>TITRES_STAT!B2322</f>
        <v>45378</v>
      </c>
      <c r="B2319" s="6">
        <f>TITRES_STAT!D2322</f>
        <v>5.7506000000000004</v>
      </c>
      <c r="C2319" s="2">
        <f t="shared" si="324"/>
        <v>0</v>
      </c>
      <c r="D2319" s="2">
        <f t="shared" si="325"/>
        <v>0</v>
      </c>
      <c r="E2319" s="2">
        <f t="shared" si="326"/>
        <v>0</v>
      </c>
      <c r="F2319" s="2">
        <f t="shared" si="327"/>
        <v>6.0173357885859877E-3</v>
      </c>
      <c r="G2319" s="2">
        <f t="shared" si="327"/>
        <v>1.4748045473233181E-2</v>
      </c>
      <c r="H2319" s="2">
        <f t="shared" si="319"/>
        <v>0.40800903411283151</v>
      </c>
      <c r="I2319" s="2">
        <f t="shared" si="320"/>
        <v>28.977728425578803</v>
      </c>
    </row>
    <row r="2320" spans="1:9" ht="13.5" x14ac:dyDescent="0.25">
      <c r="A2320" s="3">
        <f>TITRES_STAT!B2323</f>
        <v>45379</v>
      </c>
      <c r="B2320" s="6">
        <f>TITRES_STAT!D2323</f>
        <v>5.7506000000000004</v>
      </c>
      <c r="C2320" s="2">
        <f t="shared" si="324"/>
        <v>0</v>
      </c>
      <c r="D2320" s="2">
        <f t="shared" si="325"/>
        <v>0</v>
      </c>
      <c r="E2320" s="2">
        <f t="shared" si="326"/>
        <v>0</v>
      </c>
      <c r="F2320" s="2">
        <f t="shared" si="327"/>
        <v>5.5875260894012744E-3</v>
      </c>
      <c r="G2320" s="2">
        <f t="shared" si="327"/>
        <v>1.3694613653716525E-2</v>
      </c>
      <c r="H2320" s="2">
        <f t="shared" si="319"/>
        <v>0.40800903411283157</v>
      </c>
      <c r="I2320" s="2">
        <f t="shared" si="320"/>
        <v>28.977728425578803</v>
      </c>
    </row>
    <row r="2321" spans="1:9" ht="13.5" x14ac:dyDescent="0.25">
      <c r="A2321" s="3">
        <f>TITRES_STAT!B2324</f>
        <v>45380</v>
      </c>
      <c r="B2321" s="6">
        <f>TITRES_STAT!D2324</f>
        <v>5.7506000000000004</v>
      </c>
      <c r="C2321" s="2">
        <f t="shared" si="324"/>
        <v>0</v>
      </c>
      <c r="D2321" s="2">
        <f t="shared" si="325"/>
        <v>0</v>
      </c>
      <c r="E2321" s="2">
        <f t="shared" si="326"/>
        <v>0</v>
      </c>
      <c r="F2321" s="2">
        <f t="shared" si="327"/>
        <v>5.1884170830154694E-3</v>
      </c>
      <c r="G2321" s="2">
        <f t="shared" si="327"/>
        <v>1.2716426964165344E-2</v>
      </c>
      <c r="H2321" s="2">
        <f t="shared" ref="H2321:H2384" si="328">F2321/G2321</f>
        <v>0.40800903411283157</v>
      </c>
      <c r="I2321" s="2">
        <f t="shared" ref="I2321:I2384" si="329">IF(G2321=0,100,100-(100/(1+H2321)))</f>
        <v>28.977728425578803</v>
      </c>
    </row>
    <row r="2322" spans="1:9" ht="13.5" x14ac:dyDescent="0.25">
      <c r="A2322" s="3">
        <f>TITRES_STAT!B2325</f>
        <v>45383</v>
      </c>
      <c r="B2322" s="6">
        <f>TITRES_STAT!D2325</f>
        <v>5.7329999999999997</v>
      </c>
      <c r="C2322" s="2">
        <f t="shared" si="324"/>
        <v>-1.7600000000000726E-2</v>
      </c>
      <c r="D2322" s="2">
        <f t="shared" si="325"/>
        <v>0</v>
      </c>
      <c r="E2322" s="2">
        <f t="shared" si="326"/>
        <v>1.7600000000000726E-2</v>
      </c>
      <c r="F2322" s="2">
        <f t="shared" si="327"/>
        <v>4.8178158628000784E-3</v>
      </c>
      <c r="G2322" s="2">
        <f t="shared" si="327"/>
        <v>1.3065253609582158E-2</v>
      </c>
      <c r="H2322" s="2">
        <f t="shared" si="328"/>
        <v>0.36875027510117792</v>
      </c>
      <c r="I2322" s="2">
        <f t="shared" si="329"/>
        <v>26.940653953397018</v>
      </c>
    </row>
    <row r="2323" spans="1:9" ht="13.5" x14ac:dyDescent="0.25">
      <c r="A2323" s="3">
        <f>TITRES_STAT!B2326</f>
        <v>45384</v>
      </c>
      <c r="B2323" s="6">
        <f>TITRES_STAT!D2326</f>
        <v>5.7506000000000004</v>
      </c>
      <c r="C2323" s="2">
        <f t="shared" si="324"/>
        <v>1.7600000000000726E-2</v>
      </c>
      <c r="D2323" s="2">
        <f t="shared" si="325"/>
        <v>1.7600000000000726E-2</v>
      </c>
      <c r="E2323" s="2">
        <f t="shared" si="326"/>
        <v>0</v>
      </c>
      <c r="F2323" s="2">
        <f t="shared" si="327"/>
        <v>5.7308290154572672E-3</v>
      </c>
      <c r="G2323" s="2">
        <f t="shared" si="327"/>
        <v>1.2132021208897717E-2</v>
      </c>
      <c r="H2323" s="2">
        <f t="shared" si="328"/>
        <v>0.47237215603070604</v>
      </c>
      <c r="I2323" s="2">
        <f t="shared" si="329"/>
        <v>32.082388552100198</v>
      </c>
    </row>
    <row r="2324" spans="1:9" ht="13.5" x14ac:dyDescent="0.25">
      <c r="A2324" s="3">
        <f>TITRES_STAT!B2327</f>
        <v>45385</v>
      </c>
      <c r="B2324" s="6">
        <f>TITRES_STAT!D2327</f>
        <v>5.7506000000000004</v>
      </c>
      <c r="C2324" s="2">
        <f t="shared" si="324"/>
        <v>0</v>
      </c>
      <c r="D2324" s="2">
        <f t="shared" si="325"/>
        <v>0</v>
      </c>
      <c r="E2324" s="2">
        <f t="shared" si="326"/>
        <v>0</v>
      </c>
      <c r="F2324" s="2">
        <f t="shared" si="327"/>
        <v>5.3214840857817485E-3</v>
      </c>
      <c r="G2324" s="2">
        <f t="shared" si="327"/>
        <v>1.1265448265405023E-2</v>
      </c>
      <c r="H2324" s="2">
        <f t="shared" si="328"/>
        <v>0.47237215603070604</v>
      </c>
      <c r="I2324" s="2">
        <f t="shared" si="329"/>
        <v>32.082388552100198</v>
      </c>
    </row>
    <row r="2325" spans="1:9" ht="13.5" x14ac:dyDescent="0.25">
      <c r="A2325" s="3">
        <f>TITRES_STAT!B2328</f>
        <v>45386</v>
      </c>
      <c r="B2325" s="6">
        <f>TITRES_STAT!D2328</f>
        <v>5.7329999999999997</v>
      </c>
      <c r="C2325" s="2">
        <f t="shared" si="324"/>
        <v>-1.7600000000000726E-2</v>
      </c>
      <c r="D2325" s="2">
        <f t="shared" si="325"/>
        <v>0</v>
      </c>
      <c r="E2325" s="2">
        <f t="shared" si="326"/>
        <v>1.7600000000000726E-2</v>
      </c>
      <c r="F2325" s="2">
        <f t="shared" si="327"/>
        <v>4.9413780796544807E-3</v>
      </c>
      <c r="G2325" s="2">
        <f t="shared" si="327"/>
        <v>1.1717916246447574E-2</v>
      </c>
      <c r="H2325" s="2">
        <f t="shared" si="328"/>
        <v>0.42169426506632679</v>
      </c>
      <c r="I2325" s="2">
        <f t="shared" si="329"/>
        <v>29.661388909566526</v>
      </c>
    </row>
    <row r="2326" spans="1:9" ht="13.5" x14ac:dyDescent="0.25">
      <c r="A2326" s="3">
        <f>TITRES_STAT!B2329</f>
        <v>45387</v>
      </c>
      <c r="B2326" s="6">
        <f>TITRES_STAT!D2329</f>
        <v>5.7329999999999997</v>
      </c>
      <c r="C2326" s="2">
        <f t="shared" si="324"/>
        <v>0</v>
      </c>
      <c r="D2326" s="2">
        <f t="shared" si="325"/>
        <v>0</v>
      </c>
      <c r="E2326" s="2">
        <f t="shared" si="326"/>
        <v>0</v>
      </c>
      <c r="F2326" s="2">
        <f t="shared" si="327"/>
        <v>4.5884225025363034E-3</v>
      </c>
      <c r="G2326" s="2">
        <f t="shared" si="327"/>
        <v>1.0880922228844177E-2</v>
      </c>
      <c r="H2326" s="2">
        <f t="shared" si="328"/>
        <v>0.42169426506632673</v>
      </c>
      <c r="I2326" s="2">
        <f t="shared" si="329"/>
        <v>29.661388909566526</v>
      </c>
    </row>
    <row r="2327" spans="1:9" ht="13.5" x14ac:dyDescent="0.25">
      <c r="A2327" s="3">
        <f>TITRES_STAT!B2330</f>
        <v>45390</v>
      </c>
      <c r="B2327" s="6">
        <f>TITRES_STAT!D2330</f>
        <v>5.6448</v>
      </c>
      <c r="C2327" s="2">
        <f t="shared" si="324"/>
        <v>-8.8199999999999612E-2</v>
      </c>
      <c r="D2327" s="2">
        <f t="shared" si="325"/>
        <v>0</v>
      </c>
      <c r="E2327" s="2">
        <f t="shared" si="326"/>
        <v>8.8199999999999612E-2</v>
      </c>
      <c r="F2327" s="2">
        <f t="shared" si="327"/>
        <v>4.2606780380694247E-3</v>
      </c>
      <c r="G2327" s="2">
        <f t="shared" si="327"/>
        <v>1.6403713498212423E-2</v>
      </c>
      <c r="H2327" s="2">
        <f t="shared" si="328"/>
        <v>0.25973862799625996</v>
      </c>
      <c r="I2327" s="2">
        <f t="shared" si="329"/>
        <v>20.618453877960391</v>
      </c>
    </row>
    <row r="2328" spans="1:9" ht="13.5" x14ac:dyDescent="0.25">
      <c r="A2328" s="3">
        <f>TITRES_STAT!B2331</f>
        <v>45394</v>
      </c>
      <c r="B2328" s="6">
        <f>TITRES_STAT!D2331</f>
        <v>5.7241999999999997</v>
      </c>
      <c r="C2328" s="2">
        <f t="shared" si="324"/>
        <v>7.9399999999999693E-2</v>
      </c>
      <c r="D2328" s="2">
        <f t="shared" si="325"/>
        <v>7.9399999999999693E-2</v>
      </c>
      <c r="E2328" s="2">
        <f t="shared" si="326"/>
        <v>0</v>
      </c>
      <c r="F2328" s="2">
        <f t="shared" si="327"/>
        <v>9.6277724639215866E-3</v>
      </c>
      <c r="G2328" s="2">
        <f t="shared" si="327"/>
        <v>1.5232019676911537E-2</v>
      </c>
      <c r="H2328" s="2">
        <f t="shared" si="328"/>
        <v>0.63207458158127361</v>
      </c>
      <c r="I2328" s="2">
        <f t="shared" si="329"/>
        <v>38.728290282474305</v>
      </c>
    </row>
    <row r="2329" spans="1:9" ht="13.5" x14ac:dyDescent="0.25">
      <c r="A2329" s="3">
        <f>TITRES_STAT!B2332</f>
        <v>45397</v>
      </c>
      <c r="B2329" s="6">
        <f>TITRES_STAT!D2332</f>
        <v>5.6448</v>
      </c>
      <c r="C2329" s="2">
        <f t="shared" si="324"/>
        <v>-7.9399999999999693E-2</v>
      </c>
      <c r="D2329" s="2">
        <f t="shared" si="325"/>
        <v>0</v>
      </c>
      <c r="E2329" s="2">
        <f t="shared" si="326"/>
        <v>7.9399999999999693E-2</v>
      </c>
      <c r="F2329" s="2">
        <f t="shared" si="327"/>
        <v>8.9400744307843311E-3</v>
      </c>
      <c r="G2329" s="2">
        <f t="shared" si="327"/>
        <v>1.9815446842846401E-2</v>
      </c>
      <c r="H2329" s="2">
        <f t="shared" si="328"/>
        <v>0.45116693565816801</v>
      </c>
      <c r="I2329" s="2">
        <f t="shared" si="329"/>
        <v>31.089940417746902</v>
      </c>
    </row>
    <row r="2330" spans="1:9" ht="13.5" x14ac:dyDescent="0.25">
      <c r="A2330" s="3">
        <f>TITRES_STAT!B2333</f>
        <v>45398</v>
      </c>
      <c r="B2330" s="6">
        <f>TITRES_STAT!D2333</f>
        <v>5.7241999999999997</v>
      </c>
      <c r="C2330" s="2">
        <f t="shared" si="324"/>
        <v>7.9399999999999693E-2</v>
      </c>
      <c r="D2330" s="2">
        <f t="shared" si="325"/>
        <v>7.9399999999999693E-2</v>
      </c>
      <c r="E2330" s="2">
        <f t="shared" si="326"/>
        <v>0</v>
      </c>
      <c r="F2330" s="2">
        <f t="shared" si="327"/>
        <v>1.3972926257156857E-2</v>
      </c>
      <c r="G2330" s="2">
        <f t="shared" si="327"/>
        <v>1.8400057782643087E-2</v>
      </c>
      <c r="H2330" s="2">
        <f t="shared" si="328"/>
        <v>0.75939578137290542</v>
      </c>
      <c r="I2330" s="2">
        <f t="shared" si="329"/>
        <v>43.162305458089016</v>
      </c>
    </row>
    <row r="2331" spans="1:9" ht="13.5" x14ac:dyDescent="0.25">
      <c r="A2331" s="3">
        <f>TITRES_STAT!B2334</f>
        <v>45399</v>
      </c>
      <c r="B2331" s="6">
        <f>TITRES_STAT!D2334</f>
        <v>5.7241999999999997</v>
      </c>
      <c r="C2331" s="2">
        <f t="shared" si="324"/>
        <v>0</v>
      </c>
      <c r="D2331" s="2">
        <f t="shared" si="325"/>
        <v>0</v>
      </c>
      <c r="E2331" s="2">
        <f t="shared" si="326"/>
        <v>0</v>
      </c>
      <c r="F2331" s="2">
        <f t="shared" si="327"/>
        <v>1.2974860095931367E-2</v>
      </c>
      <c r="G2331" s="2">
        <f t="shared" si="327"/>
        <v>1.7085767941025724E-2</v>
      </c>
      <c r="H2331" s="2">
        <f t="shared" si="328"/>
        <v>0.75939578137290542</v>
      </c>
      <c r="I2331" s="2">
        <f t="shared" si="329"/>
        <v>43.162305458089016</v>
      </c>
    </row>
    <row r="2332" spans="1:9" ht="13.5" x14ac:dyDescent="0.25">
      <c r="A2332" s="3">
        <f>TITRES_STAT!B2335</f>
        <v>45400</v>
      </c>
      <c r="B2332" s="6">
        <f>TITRES_STAT!D2335</f>
        <v>5.7241999999999997</v>
      </c>
      <c r="C2332" s="2">
        <f t="shared" si="324"/>
        <v>0</v>
      </c>
      <c r="D2332" s="2">
        <f t="shared" si="325"/>
        <v>0</v>
      </c>
      <c r="E2332" s="2">
        <f t="shared" si="326"/>
        <v>0</v>
      </c>
      <c r="F2332" s="2">
        <f t="shared" si="327"/>
        <v>1.204808437479341E-2</v>
      </c>
      <c r="G2332" s="2">
        <f t="shared" si="327"/>
        <v>1.5865355945238174E-2</v>
      </c>
      <c r="H2332" s="2">
        <f t="shared" si="328"/>
        <v>0.7593957813729052</v>
      </c>
      <c r="I2332" s="2">
        <f t="shared" si="329"/>
        <v>43.162305458089001</v>
      </c>
    </row>
    <row r="2333" spans="1:9" ht="13.5" x14ac:dyDescent="0.25">
      <c r="A2333" s="3">
        <f>TITRES_STAT!B2336</f>
        <v>45401</v>
      </c>
      <c r="B2333" s="6">
        <f>TITRES_STAT!D2336</f>
        <v>5.7241999999999997</v>
      </c>
      <c r="C2333" s="2">
        <f t="shared" si="324"/>
        <v>0</v>
      </c>
      <c r="D2333" s="2">
        <f t="shared" si="325"/>
        <v>0</v>
      </c>
      <c r="E2333" s="2">
        <f t="shared" si="326"/>
        <v>0</v>
      </c>
      <c r="F2333" s="2">
        <f t="shared" ref="F2333:G2348" si="330">((F2332*13)+D2333)/14</f>
        <v>1.1187506919451024E-2</v>
      </c>
      <c r="G2333" s="2">
        <f t="shared" si="330"/>
        <v>1.4732116234864019E-2</v>
      </c>
      <c r="H2333" s="2">
        <f t="shared" si="328"/>
        <v>0.7593957813729052</v>
      </c>
      <c r="I2333" s="2">
        <f t="shared" si="329"/>
        <v>43.162305458089001</v>
      </c>
    </row>
    <row r="2334" spans="1:9" ht="13.5" x14ac:dyDescent="0.25">
      <c r="A2334" s="3">
        <f>TITRES_STAT!B2337</f>
        <v>45404</v>
      </c>
      <c r="B2334" s="6">
        <f>TITRES_STAT!D2337</f>
        <v>5.7241999999999997</v>
      </c>
      <c r="C2334" s="2">
        <f t="shared" si="324"/>
        <v>0</v>
      </c>
      <c r="D2334" s="2">
        <f t="shared" si="325"/>
        <v>0</v>
      </c>
      <c r="E2334" s="2">
        <f t="shared" si="326"/>
        <v>0</v>
      </c>
      <c r="F2334" s="2">
        <f t="shared" si="330"/>
        <v>1.0388399282347379E-2</v>
      </c>
      <c r="G2334" s="2">
        <f t="shared" si="330"/>
        <v>1.3679822218088018E-2</v>
      </c>
      <c r="H2334" s="2">
        <f t="shared" si="328"/>
        <v>0.7593957813729052</v>
      </c>
      <c r="I2334" s="2">
        <f t="shared" si="329"/>
        <v>43.162305458089001</v>
      </c>
    </row>
    <row r="2335" spans="1:9" ht="13.5" x14ac:dyDescent="0.25">
      <c r="A2335" s="3">
        <f>TITRES_STAT!B2338</f>
        <v>45405</v>
      </c>
      <c r="B2335" s="6">
        <f>TITRES_STAT!D2338</f>
        <v>5.7241999999999997</v>
      </c>
      <c r="C2335" s="2">
        <f t="shared" si="324"/>
        <v>0</v>
      </c>
      <c r="D2335" s="2">
        <f t="shared" si="325"/>
        <v>0</v>
      </c>
      <c r="E2335" s="2">
        <f t="shared" si="326"/>
        <v>0</v>
      </c>
      <c r="F2335" s="2">
        <f t="shared" si="330"/>
        <v>9.6463707621797096E-3</v>
      </c>
      <c r="G2335" s="2">
        <f t="shared" si="330"/>
        <v>1.2702692059653159E-2</v>
      </c>
      <c r="H2335" s="2">
        <f t="shared" si="328"/>
        <v>0.7593957813729052</v>
      </c>
      <c r="I2335" s="2">
        <f t="shared" si="329"/>
        <v>43.162305458089001</v>
      </c>
    </row>
    <row r="2336" spans="1:9" ht="13.5" x14ac:dyDescent="0.25">
      <c r="A2336" s="3">
        <f>TITRES_STAT!B2339</f>
        <v>45406</v>
      </c>
      <c r="B2336" s="6">
        <f>TITRES_STAT!D2339</f>
        <v>5.7241999999999997</v>
      </c>
      <c r="C2336" s="2">
        <f t="shared" si="324"/>
        <v>0</v>
      </c>
      <c r="D2336" s="2">
        <f t="shared" si="325"/>
        <v>0</v>
      </c>
      <c r="E2336" s="2">
        <f t="shared" si="326"/>
        <v>0</v>
      </c>
      <c r="F2336" s="2">
        <f t="shared" si="330"/>
        <v>8.9573442791668744E-3</v>
      </c>
      <c r="G2336" s="2">
        <f t="shared" si="330"/>
        <v>1.1795356912535077E-2</v>
      </c>
      <c r="H2336" s="2">
        <f t="shared" si="328"/>
        <v>0.75939578137290531</v>
      </c>
      <c r="I2336" s="2">
        <f t="shared" si="329"/>
        <v>43.162305458089008</v>
      </c>
    </row>
    <row r="2337" spans="1:9" ht="13.5" x14ac:dyDescent="0.25">
      <c r="A2337" s="3">
        <f>TITRES_STAT!B2340</f>
        <v>45407</v>
      </c>
      <c r="B2337" s="6">
        <f>TITRES_STAT!D2340</f>
        <v>5.7417999999999996</v>
      </c>
      <c r="C2337" s="2">
        <f t="shared" si="324"/>
        <v>1.7599999999999838E-2</v>
      </c>
      <c r="D2337" s="2">
        <f t="shared" si="325"/>
        <v>1.7599999999999838E-2</v>
      </c>
      <c r="E2337" s="2">
        <f t="shared" si="326"/>
        <v>0</v>
      </c>
      <c r="F2337" s="2">
        <f t="shared" si="330"/>
        <v>9.5746768306549414E-3</v>
      </c>
      <c r="G2337" s="2">
        <f t="shared" si="330"/>
        <v>1.0952831418782573E-2</v>
      </c>
      <c r="H2337" s="2">
        <f t="shared" si="328"/>
        <v>0.87417366930670648</v>
      </c>
      <c r="I2337" s="2">
        <f t="shared" si="329"/>
        <v>46.643151785932432</v>
      </c>
    </row>
    <row r="2338" spans="1:9" ht="13.5" x14ac:dyDescent="0.25">
      <c r="A2338" s="3">
        <f>TITRES_STAT!B2341</f>
        <v>45408</v>
      </c>
      <c r="B2338" s="6">
        <f>TITRES_STAT!D2341</f>
        <v>5.9976000000000003</v>
      </c>
      <c r="C2338" s="2">
        <f t="shared" si="324"/>
        <v>0.25580000000000069</v>
      </c>
      <c r="D2338" s="2">
        <f t="shared" si="325"/>
        <v>0.25580000000000069</v>
      </c>
      <c r="E2338" s="2">
        <f t="shared" si="326"/>
        <v>0</v>
      </c>
      <c r="F2338" s="2">
        <f t="shared" si="330"/>
        <v>2.716219991417964E-2</v>
      </c>
      <c r="G2338" s="2">
        <f t="shared" si="330"/>
        <v>1.017048631744096E-2</v>
      </c>
      <c r="H2338" s="2">
        <f t="shared" si="328"/>
        <v>2.6706884082426097</v>
      </c>
      <c r="I2338" s="2">
        <f t="shared" si="329"/>
        <v>72.757153732948879</v>
      </c>
    </row>
    <row r="2339" spans="1:9" ht="13.5" x14ac:dyDescent="0.25">
      <c r="A2339" s="3">
        <f>TITRES_STAT!B2342</f>
        <v>45411</v>
      </c>
      <c r="B2339" s="6">
        <f>TITRES_STAT!D2342</f>
        <v>5.9093999999999998</v>
      </c>
      <c r="C2339" s="2">
        <f t="shared" si="324"/>
        <v>-8.82000000000005E-2</v>
      </c>
      <c r="D2339" s="2">
        <f t="shared" si="325"/>
        <v>0</v>
      </c>
      <c r="E2339" s="2">
        <f t="shared" si="326"/>
        <v>8.82000000000005E-2</v>
      </c>
      <c r="F2339" s="2">
        <f t="shared" si="330"/>
        <v>2.5222042777452523E-2</v>
      </c>
      <c r="G2339" s="2">
        <f t="shared" si="330"/>
        <v>1.5744023009052355E-2</v>
      </c>
      <c r="H2339" s="2">
        <f t="shared" si="328"/>
        <v>1.6020074896327694</v>
      </c>
      <c r="I2339" s="2">
        <f t="shared" si="329"/>
        <v>61.568135219275113</v>
      </c>
    </row>
    <row r="2340" spans="1:9" ht="13.5" x14ac:dyDescent="0.25">
      <c r="A2340" s="3">
        <f>TITRES_STAT!B2343</f>
        <v>45412</v>
      </c>
      <c r="B2340" s="6">
        <f>TITRES_STAT!D2343</f>
        <v>5.9093999999999998</v>
      </c>
      <c r="C2340" s="2">
        <f t="shared" si="324"/>
        <v>0</v>
      </c>
      <c r="D2340" s="2">
        <f t="shared" si="325"/>
        <v>0</v>
      </c>
      <c r="E2340" s="2">
        <f t="shared" si="326"/>
        <v>0</v>
      </c>
      <c r="F2340" s="2">
        <f t="shared" si="330"/>
        <v>2.3420468293348769E-2</v>
      </c>
      <c r="G2340" s="2">
        <f t="shared" si="330"/>
        <v>1.4619449936977186E-2</v>
      </c>
      <c r="H2340" s="2">
        <f t="shared" si="328"/>
        <v>1.6020074896327692</v>
      </c>
      <c r="I2340" s="2">
        <f t="shared" si="329"/>
        <v>61.568135219275113</v>
      </c>
    </row>
    <row r="2341" spans="1:9" ht="13.5" x14ac:dyDescent="0.25">
      <c r="A2341" s="3">
        <f>TITRES_STAT!B2344</f>
        <v>45414</v>
      </c>
      <c r="B2341" s="6">
        <f>TITRES_STAT!D2344</f>
        <v>6.1299000000000001</v>
      </c>
      <c r="C2341" s="2">
        <f t="shared" si="324"/>
        <v>0.22050000000000036</v>
      </c>
      <c r="D2341" s="2">
        <f t="shared" si="325"/>
        <v>0.22050000000000036</v>
      </c>
      <c r="E2341" s="2">
        <f t="shared" si="326"/>
        <v>0</v>
      </c>
      <c r="F2341" s="2">
        <f t="shared" si="330"/>
        <v>3.749757770096674E-2</v>
      </c>
      <c r="G2341" s="2">
        <f t="shared" si="330"/>
        <v>1.3575203512907388E-2</v>
      </c>
      <c r="H2341" s="2">
        <f t="shared" si="328"/>
        <v>2.7622110906340231</v>
      </c>
      <c r="I2341" s="2">
        <f t="shared" si="329"/>
        <v>73.419885915240442</v>
      </c>
    </row>
    <row r="2342" spans="1:9" ht="13.5" x14ac:dyDescent="0.25">
      <c r="A2342" s="3">
        <f>TITRES_STAT!B2345</f>
        <v>45415</v>
      </c>
      <c r="B2342" s="6">
        <f>TITRES_STAT!D2345</f>
        <v>5.9976000000000003</v>
      </c>
      <c r="C2342" s="2">
        <f t="shared" si="324"/>
        <v>-0.13229999999999986</v>
      </c>
      <c r="D2342" s="2">
        <f t="shared" si="325"/>
        <v>0</v>
      </c>
      <c r="E2342" s="2">
        <f t="shared" si="326"/>
        <v>0.13229999999999986</v>
      </c>
      <c r="F2342" s="2">
        <f t="shared" si="330"/>
        <v>3.4819179293754832E-2</v>
      </c>
      <c r="G2342" s="2">
        <f t="shared" si="330"/>
        <v>2.2055546119128275E-2</v>
      </c>
      <c r="H2342" s="2">
        <f t="shared" si="328"/>
        <v>1.5787040187391663</v>
      </c>
      <c r="I2342" s="2">
        <f t="shared" si="329"/>
        <v>61.220830590362176</v>
      </c>
    </row>
    <row r="2343" spans="1:9" ht="13.5" x14ac:dyDescent="0.25">
      <c r="A2343" s="3">
        <f>TITRES_STAT!B2346</f>
        <v>45418</v>
      </c>
      <c r="B2343" s="6">
        <f>TITRES_STAT!D2346</f>
        <v>5.9976000000000003</v>
      </c>
      <c r="C2343" s="2">
        <f t="shared" si="324"/>
        <v>0</v>
      </c>
      <c r="D2343" s="2">
        <f t="shared" si="325"/>
        <v>0</v>
      </c>
      <c r="E2343" s="2">
        <f t="shared" si="326"/>
        <v>0</v>
      </c>
      <c r="F2343" s="2">
        <f t="shared" si="330"/>
        <v>3.233209505848663E-2</v>
      </c>
      <c r="G2343" s="2">
        <f t="shared" si="330"/>
        <v>2.0480149967761967E-2</v>
      </c>
      <c r="H2343" s="2">
        <f t="shared" si="328"/>
        <v>1.5787040187391665</v>
      </c>
      <c r="I2343" s="2">
        <f t="shared" si="329"/>
        <v>61.220830590362183</v>
      </c>
    </row>
    <row r="2344" spans="1:9" ht="13.5" x14ac:dyDescent="0.25">
      <c r="A2344" s="3">
        <f>TITRES_STAT!B2347</f>
        <v>45419</v>
      </c>
      <c r="B2344" s="6">
        <f>TITRES_STAT!D2347</f>
        <v>5.9976000000000003</v>
      </c>
      <c r="C2344" s="2">
        <f t="shared" si="324"/>
        <v>0</v>
      </c>
      <c r="D2344" s="2">
        <f t="shared" si="325"/>
        <v>0</v>
      </c>
      <c r="E2344" s="2">
        <f t="shared" si="326"/>
        <v>0</v>
      </c>
      <c r="F2344" s="2">
        <f t="shared" si="330"/>
        <v>3.0022659697166158E-2</v>
      </c>
      <c r="G2344" s="2">
        <f t="shared" si="330"/>
        <v>1.9017282112921828E-2</v>
      </c>
      <c r="H2344" s="2">
        <f t="shared" si="328"/>
        <v>1.5787040187391665</v>
      </c>
      <c r="I2344" s="2">
        <f t="shared" si="329"/>
        <v>61.220830590362183</v>
      </c>
    </row>
    <row r="2345" spans="1:9" ht="13.5" x14ac:dyDescent="0.25">
      <c r="A2345" s="3">
        <f>TITRES_STAT!B2348</f>
        <v>45420</v>
      </c>
      <c r="B2345" s="6">
        <f>TITRES_STAT!D2348</f>
        <v>6.1740000000000004</v>
      </c>
      <c r="C2345" s="2">
        <f t="shared" si="324"/>
        <v>0.17640000000000011</v>
      </c>
      <c r="D2345" s="2">
        <f t="shared" si="325"/>
        <v>0.17640000000000011</v>
      </c>
      <c r="E2345" s="2">
        <f t="shared" si="326"/>
        <v>0</v>
      </c>
      <c r="F2345" s="2">
        <f t="shared" si="330"/>
        <v>4.0478184004511433E-2</v>
      </c>
      <c r="G2345" s="2">
        <f t="shared" si="330"/>
        <v>1.7658904819141698E-2</v>
      </c>
      <c r="H2345" s="2">
        <f t="shared" si="328"/>
        <v>2.2922250512746607</v>
      </c>
      <c r="I2345" s="2">
        <f t="shared" si="329"/>
        <v>69.625405784066103</v>
      </c>
    </row>
    <row r="2346" spans="1:9" ht="13.5" x14ac:dyDescent="0.25">
      <c r="A2346" s="3">
        <f>TITRES_STAT!B2349</f>
        <v>45421</v>
      </c>
      <c r="B2346" s="6">
        <f>TITRES_STAT!D2349</f>
        <v>6.1740000000000004</v>
      </c>
      <c r="C2346" s="2">
        <f t="shared" si="324"/>
        <v>0</v>
      </c>
      <c r="D2346" s="2">
        <f t="shared" si="325"/>
        <v>0</v>
      </c>
      <c r="E2346" s="2">
        <f t="shared" si="326"/>
        <v>0</v>
      </c>
      <c r="F2346" s="2">
        <f t="shared" si="330"/>
        <v>3.7586885147046334E-2</v>
      </c>
      <c r="G2346" s="2">
        <f t="shared" si="330"/>
        <v>1.6397554474917291E-2</v>
      </c>
      <c r="H2346" s="2">
        <f t="shared" si="328"/>
        <v>2.2922250512746611</v>
      </c>
      <c r="I2346" s="2">
        <f t="shared" si="329"/>
        <v>69.625405784066103</v>
      </c>
    </row>
    <row r="2347" spans="1:9" ht="13.5" x14ac:dyDescent="0.25">
      <c r="A2347" s="3">
        <f>TITRES_STAT!B2350</f>
        <v>45422</v>
      </c>
      <c r="B2347" s="6">
        <f>TITRES_STAT!D2350</f>
        <v>6.1740000000000004</v>
      </c>
      <c r="C2347" s="2">
        <f t="shared" si="324"/>
        <v>0</v>
      </c>
      <c r="D2347" s="2">
        <f t="shared" si="325"/>
        <v>0</v>
      </c>
      <c r="E2347" s="2">
        <f t="shared" si="326"/>
        <v>0</v>
      </c>
      <c r="F2347" s="2">
        <f t="shared" si="330"/>
        <v>3.4902107636543021E-2</v>
      </c>
      <c r="G2347" s="2">
        <f t="shared" si="330"/>
        <v>1.5226300583851771E-2</v>
      </c>
      <c r="H2347" s="2">
        <f t="shared" si="328"/>
        <v>2.2922250512746607</v>
      </c>
      <c r="I2347" s="2">
        <f t="shared" si="329"/>
        <v>69.625405784066103</v>
      </c>
    </row>
    <row r="2348" spans="1:9" ht="13.5" x14ac:dyDescent="0.25">
      <c r="A2348" s="3">
        <f>TITRES_STAT!B2351</f>
        <v>45425</v>
      </c>
      <c r="B2348" s="6">
        <f>TITRES_STAT!D2351</f>
        <v>6.1740000000000004</v>
      </c>
      <c r="C2348" s="2">
        <f t="shared" si="324"/>
        <v>0</v>
      </c>
      <c r="D2348" s="2">
        <f t="shared" si="325"/>
        <v>0</v>
      </c>
      <c r="E2348" s="2">
        <f t="shared" si="326"/>
        <v>0</v>
      </c>
      <c r="F2348" s="2">
        <f t="shared" si="330"/>
        <v>3.2409099948218521E-2</v>
      </c>
      <c r="G2348" s="2">
        <f t="shared" si="330"/>
        <v>1.4138707685005216E-2</v>
      </c>
      <c r="H2348" s="2">
        <f t="shared" si="328"/>
        <v>2.2922250512746607</v>
      </c>
      <c r="I2348" s="2">
        <f t="shared" si="329"/>
        <v>69.625405784066103</v>
      </c>
    </row>
    <row r="2349" spans="1:9" ht="13.5" x14ac:dyDescent="0.25">
      <c r="A2349" s="3">
        <f>TITRES_STAT!B2352</f>
        <v>45426</v>
      </c>
      <c r="B2349" s="6">
        <f>TITRES_STAT!D2352</f>
        <v>6.1651999999999996</v>
      </c>
      <c r="C2349" s="2">
        <f t="shared" si="324"/>
        <v>-8.8000000000008072E-3</v>
      </c>
      <c r="D2349" s="2">
        <f t="shared" si="325"/>
        <v>0</v>
      </c>
      <c r="E2349" s="2">
        <f t="shared" si="326"/>
        <v>8.8000000000008072E-3</v>
      </c>
      <c r="F2349" s="2">
        <f t="shared" ref="F2349:G2364" si="331">((F2348*13)+D2349)/14</f>
        <v>3.0094164237631484E-2</v>
      </c>
      <c r="G2349" s="2">
        <f t="shared" si="331"/>
        <v>1.3757371421790615E-2</v>
      </c>
      <c r="H2349" s="2">
        <f t="shared" si="328"/>
        <v>2.1874937671570494</v>
      </c>
      <c r="I2349" s="2">
        <f t="shared" si="329"/>
        <v>68.627389634336197</v>
      </c>
    </row>
    <row r="2350" spans="1:9" ht="13.5" x14ac:dyDescent="0.25">
      <c r="A2350" s="3">
        <f>TITRES_STAT!B2353</f>
        <v>45427</v>
      </c>
      <c r="B2350" s="6">
        <f>TITRES_STAT!D2353</f>
        <v>6.3503999999999996</v>
      </c>
      <c r="C2350" s="2">
        <f t="shared" si="324"/>
        <v>0.18520000000000003</v>
      </c>
      <c r="D2350" s="2">
        <f t="shared" si="325"/>
        <v>0.18520000000000003</v>
      </c>
      <c r="E2350" s="2">
        <f t="shared" si="326"/>
        <v>0</v>
      </c>
      <c r="F2350" s="2">
        <f t="shared" si="331"/>
        <v>4.1173152506372095E-2</v>
      </c>
      <c r="G2350" s="2">
        <f t="shared" si="331"/>
        <v>1.2774702034519858E-2</v>
      </c>
      <c r="H2350" s="2">
        <f t="shared" si="328"/>
        <v>3.2230225327458766</v>
      </c>
      <c r="I2350" s="2">
        <f t="shared" si="329"/>
        <v>76.320277899398661</v>
      </c>
    </row>
    <row r="2351" spans="1:9" ht="13.5" x14ac:dyDescent="0.25">
      <c r="A2351" s="3">
        <f>TITRES_STAT!B2354</f>
        <v>45428</v>
      </c>
      <c r="B2351" s="6">
        <f>TITRES_STAT!D2354</f>
        <v>6.3503999999999996</v>
      </c>
      <c r="C2351" s="2">
        <f t="shared" si="324"/>
        <v>0</v>
      </c>
      <c r="D2351" s="2">
        <f t="shared" si="325"/>
        <v>0</v>
      </c>
      <c r="E2351" s="2">
        <f t="shared" si="326"/>
        <v>0</v>
      </c>
      <c r="F2351" s="2">
        <f t="shared" si="331"/>
        <v>3.8232213041631227E-2</v>
      </c>
      <c r="G2351" s="2">
        <f t="shared" si="331"/>
        <v>1.186222331776844E-2</v>
      </c>
      <c r="H2351" s="2">
        <f t="shared" si="328"/>
        <v>3.2230225327458761</v>
      </c>
      <c r="I2351" s="2">
        <f t="shared" si="329"/>
        <v>76.320277899398661</v>
      </c>
    </row>
    <row r="2352" spans="1:9" ht="13.5" x14ac:dyDescent="0.25">
      <c r="A2352" s="3">
        <f>TITRES_STAT!B2355</f>
        <v>45429</v>
      </c>
      <c r="B2352" s="6">
        <f>TITRES_STAT!D2355</f>
        <v>6.3503999999999996</v>
      </c>
      <c r="C2352" s="2">
        <f t="shared" si="324"/>
        <v>0</v>
      </c>
      <c r="D2352" s="2">
        <f t="shared" si="325"/>
        <v>0</v>
      </c>
      <c r="E2352" s="2">
        <f t="shared" si="326"/>
        <v>0</v>
      </c>
      <c r="F2352" s="2">
        <f t="shared" si="331"/>
        <v>3.5501340681514712E-2</v>
      </c>
      <c r="G2352" s="2">
        <f t="shared" si="331"/>
        <v>1.1014921652213553E-2</v>
      </c>
      <c r="H2352" s="2">
        <f t="shared" si="328"/>
        <v>3.2230225327458757</v>
      </c>
      <c r="I2352" s="2">
        <f t="shared" si="329"/>
        <v>76.320277899398661</v>
      </c>
    </row>
    <row r="2353" spans="1:9" ht="13.5" x14ac:dyDescent="0.25">
      <c r="A2353" s="3">
        <f>TITRES_STAT!B2356</f>
        <v>45432</v>
      </c>
      <c r="B2353" s="6">
        <f>TITRES_STAT!D2356</f>
        <v>6.3503999999999996</v>
      </c>
      <c r="C2353" s="2">
        <f t="shared" si="324"/>
        <v>0</v>
      </c>
      <c r="D2353" s="2">
        <f t="shared" si="325"/>
        <v>0</v>
      </c>
      <c r="E2353" s="2">
        <f t="shared" si="326"/>
        <v>0</v>
      </c>
      <c r="F2353" s="2">
        <f t="shared" si="331"/>
        <v>3.296553063283509E-2</v>
      </c>
      <c r="G2353" s="2">
        <f t="shared" si="331"/>
        <v>1.0228141534198298E-2</v>
      </c>
      <c r="H2353" s="2">
        <f t="shared" si="328"/>
        <v>3.2230225327458761</v>
      </c>
      <c r="I2353" s="2">
        <f t="shared" si="329"/>
        <v>76.320277899398661</v>
      </c>
    </row>
    <row r="2354" spans="1:9" ht="13.5" x14ac:dyDescent="0.25">
      <c r="A2354" s="3">
        <f>TITRES_STAT!B2357</f>
        <v>45433</v>
      </c>
      <c r="B2354" s="6">
        <f>TITRES_STAT!D2357</f>
        <v>6.3503999999999996</v>
      </c>
      <c r="C2354" s="2">
        <f t="shared" si="324"/>
        <v>0</v>
      </c>
      <c r="D2354" s="2">
        <f t="shared" si="325"/>
        <v>0</v>
      </c>
      <c r="E2354" s="2">
        <f t="shared" si="326"/>
        <v>0</v>
      </c>
      <c r="F2354" s="2">
        <f t="shared" si="331"/>
        <v>3.061084987334687E-2</v>
      </c>
      <c r="G2354" s="2">
        <f t="shared" si="331"/>
        <v>9.4975599960412764E-3</v>
      </c>
      <c r="H2354" s="2">
        <f t="shared" si="328"/>
        <v>3.2230225327458761</v>
      </c>
      <c r="I2354" s="2">
        <f t="shared" si="329"/>
        <v>76.320277899398661</v>
      </c>
    </row>
    <row r="2355" spans="1:9" ht="13.5" x14ac:dyDescent="0.25">
      <c r="A2355" s="3">
        <f>TITRES_STAT!B2358</f>
        <v>45434</v>
      </c>
      <c r="B2355" s="6">
        <f>TITRES_STAT!D2358</f>
        <v>6.2975000000000003</v>
      </c>
      <c r="C2355" s="2">
        <f t="shared" si="324"/>
        <v>-5.2899999999999281E-2</v>
      </c>
      <c r="D2355" s="2">
        <f t="shared" si="325"/>
        <v>0</v>
      </c>
      <c r="E2355" s="2">
        <f t="shared" si="326"/>
        <v>5.2899999999999281E-2</v>
      </c>
      <c r="F2355" s="2">
        <f t="shared" si="331"/>
        <v>2.8424360596679236E-2</v>
      </c>
      <c r="G2355" s="2">
        <f t="shared" si="331"/>
        <v>1.2597734282038277E-2</v>
      </c>
      <c r="H2355" s="2">
        <f t="shared" si="328"/>
        <v>2.2563073613329347</v>
      </c>
      <c r="I2355" s="2">
        <f t="shared" si="329"/>
        <v>69.290368228917416</v>
      </c>
    </row>
    <row r="2356" spans="1:9" ht="13.5" x14ac:dyDescent="0.25">
      <c r="A2356" s="3">
        <f>TITRES_STAT!B2359</f>
        <v>45435</v>
      </c>
      <c r="B2356" s="6">
        <f>TITRES_STAT!D2359</f>
        <v>6.0681000000000003</v>
      </c>
      <c r="C2356" s="2">
        <f t="shared" si="324"/>
        <v>-0.22940000000000005</v>
      </c>
      <c r="D2356" s="2">
        <f t="shared" si="325"/>
        <v>0</v>
      </c>
      <c r="E2356" s="2">
        <f t="shared" si="326"/>
        <v>0.22940000000000005</v>
      </c>
      <c r="F2356" s="2">
        <f t="shared" si="331"/>
        <v>2.6394049125487862E-2</v>
      </c>
      <c r="G2356" s="2">
        <f t="shared" si="331"/>
        <v>2.8083610404749833E-2</v>
      </c>
      <c r="H2356" s="2">
        <f t="shared" si="328"/>
        <v>0.9398381741196562</v>
      </c>
      <c r="I2356" s="2">
        <f t="shared" si="329"/>
        <v>48.449308125724286</v>
      </c>
    </row>
    <row r="2357" spans="1:9" ht="13.5" x14ac:dyDescent="0.25">
      <c r="A2357" s="3">
        <f>TITRES_STAT!B2360</f>
        <v>45436</v>
      </c>
      <c r="B2357" s="6">
        <f>TITRES_STAT!D2360</f>
        <v>6.3167999999999997</v>
      </c>
      <c r="C2357" s="2">
        <f t="shared" si="324"/>
        <v>0.24869999999999948</v>
      </c>
      <c r="D2357" s="2">
        <f t="shared" si="325"/>
        <v>0.24869999999999948</v>
      </c>
      <c r="E2357" s="2">
        <f t="shared" si="326"/>
        <v>0</v>
      </c>
      <c r="F2357" s="2">
        <f t="shared" si="331"/>
        <v>4.2273045616524403E-2</v>
      </c>
      <c r="G2357" s="2">
        <f t="shared" si="331"/>
        <v>2.6077638232981988E-2</v>
      </c>
      <c r="H2357" s="2">
        <f t="shared" si="328"/>
        <v>1.6210457879218176</v>
      </c>
      <c r="I2357" s="2">
        <f t="shared" si="329"/>
        <v>61.847289940215703</v>
      </c>
    </row>
    <row r="2358" spans="1:9" ht="13.5" x14ac:dyDescent="0.25">
      <c r="A2358" s="3">
        <f>TITRES_STAT!B2361</f>
        <v>45439</v>
      </c>
      <c r="B2358" s="6">
        <f>TITRES_STAT!D2361</f>
        <v>6.4485999999999999</v>
      </c>
      <c r="C2358" s="2">
        <f t="shared" si="324"/>
        <v>0.13180000000000014</v>
      </c>
      <c r="D2358" s="2">
        <f t="shared" si="325"/>
        <v>0.13180000000000014</v>
      </c>
      <c r="E2358" s="2">
        <f t="shared" si="326"/>
        <v>0</v>
      </c>
      <c r="F2358" s="2">
        <f t="shared" si="331"/>
        <v>4.866782807248695E-2</v>
      </c>
      <c r="G2358" s="2">
        <f t="shared" si="331"/>
        <v>2.4214949787768992E-2</v>
      </c>
      <c r="H2358" s="2">
        <f t="shared" si="328"/>
        <v>2.0098256861581083</v>
      </c>
      <c r="I2358" s="2">
        <f t="shared" si="329"/>
        <v>66.775484553843057</v>
      </c>
    </row>
    <row r="2359" spans="1:9" ht="13.5" x14ac:dyDescent="0.25">
      <c r="A2359" s="3">
        <f>TITRES_STAT!B2362</f>
        <v>45440</v>
      </c>
      <c r="B2359" s="6">
        <f>TITRES_STAT!D2362</f>
        <v>6.3544999999999998</v>
      </c>
      <c r="C2359" s="2">
        <f t="shared" si="324"/>
        <v>-9.4100000000000072E-2</v>
      </c>
      <c r="D2359" s="2">
        <f t="shared" si="325"/>
        <v>0</v>
      </c>
      <c r="E2359" s="2">
        <f t="shared" si="326"/>
        <v>9.4100000000000072E-2</v>
      </c>
      <c r="F2359" s="2">
        <f t="shared" si="331"/>
        <v>4.5191554638737877E-2</v>
      </c>
      <c r="G2359" s="2">
        <f t="shared" si="331"/>
        <v>2.9206739088642641E-2</v>
      </c>
      <c r="H2359" s="2">
        <f t="shared" si="328"/>
        <v>1.5472988785766606</v>
      </c>
      <c r="I2359" s="2">
        <f t="shared" si="329"/>
        <v>60.742729939928992</v>
      </c>
    </row>
    <row r="2360" spans="1:9" ht="13.5" x14ac:dyDescent="0.25">
      <c r="A2360" s="3">
        <f>TITRES_STAT!B2363</f>
        <v>45441</v>
      </c>
      <c r="B2360" s="6">
        <f>TITRES_STAT!D2363</f>
        <v>6.3544999999999998</v>
      </c>
      <c r="C2360" s="2">
        <f t="shared" si="324"/>
        <v>0</v>
      </c>
      <c r="D2360" s="2">
        <f t="shared" si="325"/>
        <v>0</v>
      </c>
      <c r="E2360" s="2">
        <f t="shared" si="326"/>
        <v>0</v>
      </c>
      <c r="F2360" s="2">
        <f t="shared" si="331"/>
        <v>4.19635864502566E-2</v>
      </c>
      <c r="G2360" s="2">
        <f t="shared" si="331"/>
        <v>2.712054343945388E-2</v>
      </c>
      <c r="H2360" s="2">
        <f t="shared" si="328"/>
        <v>1.5472988785766606</v>
      </c>
      <c r="I2360" s="2">
        <f t="shared" si="329"/>
        <v>60.742729939928992</v>
      </c>
    </row>
    <row r="2361" spans="1:9" ht="13.5" x14ac:dyDescent="0.25">
      <c r="A2361" s="3">
        <f>TITRES_STAT!B2364</f>
        <v>45442</v>
      </c>
      <c r="B2361" s="6">
        <f>TITRES_STAT!D2364</f>
        <v>6.3544999999999998</v>
      </c>
      <c r="C2361" s="2">
        <f t="shared" si="324"/>
        <v>0</v>
      </c>
      <c r="D2361" s="2">
        <f t="shared" si="325"/>
        <v>0</v>
      </c>
      <c r="E2361" s="2">
        <f t="shared" si="326"/>
        <v>0</v>
      </c>
      <c r="F2361" s="2">
        <f t="shared" si="331"/>
        <v>3.8966187418095419E-2</v>
      </c>
      <c r="G2361" s="2">
        <f t="shared" si="331"/>
        <v>2.5183361765207173E-2</v>
      </c>
      <c r="H2361" s="2">
        <f t="shared" si="328"/>
        <v>1.5472988785766608</v>
      </c>
      <c r="I2361" s="2">
        <f t="shared" si="329"/>
        <v>60.742729939928992</v>
      </c>
    </row>
    <row r="2362" spans="1:9" ht="13.5" x14ac:dyDescent="0.25">
      <c r="A2362" s="3">
        <f>TITRES_STAT!B2365</f>
        <v>45443</v>
      </c>
      <c r="B2362" s="6">
        <f>TITRES_STAT!D2365</f>
        <v>6.3074000000000003</v>
      </c>
      <c r="C2362" s="2">
        <f t="shared" si="324"/>
        <v>-4.7099999999999476E-2</v>
      </c>
      <c r="D2362" s="2">
        <f t="shared" si="325"/>
        <v>0</v>
      </c>
      <c r="E2362" s="2">
        <f t="shared" si="326"/>
        <v>4.7099999999999476E-2</v>
      </c>
      <c r="F2362" s="2">
        <f t="shared" si="331"/>
        <v>3.6182888316802886E-2</v>
      </c>
      <c r="G2362" s="2">
        <f t="shared" si="331"/>
        <v>2.6748835924835197E-2</v>
      </c>
      <c r="H2362" s="2">
        <f t="shared" si="328"/>
        <v>1.3526902037336346</v>
      </c>
      <c r="I2362" s="2">
        <f t="shared" si="329"/>
        <v>57.495466321361135</v>
      </c>
    </row>
    <row r="2363" spans="1:9" ht="13.5" x14ac:dyDescent="0.25">
      <c r="A2363" s="3">
        <f>TITRES_STAT!B2366</f>
        <v>45446</v>
      </c>
      <c r="B2363" s="6">
        <f>TITRES_STAT!D2366</f>
        <v>6.298</v>
      </c>
      <c r="C2363" s="2">
        <f t="shared" si="324"/>
        <v>-9.400000000000297E-3</v>
      </c>
      <c r="D2363" s="2">
        <f t="shared" si="325"/>
        <v>0</v>
      </c>
      <c r="E2363" s="2">
        <f t="shared" si="326"/>
        <v>9.400000000000297E-3</v>
      </c>
      <c r="F2363" s="2">
        <f t="shared" si="331"/>
        <v>3.3598396294174111E-2</v>
      </c>
      <c r="G2363" s="2">
        <f t="shared" si="331"/>
        <v>2.5509633358775562E-2</v>
      </c>
      <c r="H2363" s="2">
        <f t="shared" si="328"/>
        <v>1.3170866010356019</v>
      </c>
      <c r="I2363" s="2">
        <f t="shared" si="329"/>
        <v>56.842355415069136</v>
      </c>
    </row>
    <row r="2364" spans="1:9" ht="13.5" x14ac:dyDescent="0.25">
      <c r="A2364" s="3">
        <f>TITRES_STAT!B2367</f>
        <v>45447</v>
      </c>
      <c r="B2364" s="6">
        <f>TITRES_STAT!D2367</f>
        <v>6.298</v>
      </c>
      <c r="C2364" s="2">
        <f t="shared" si="324"/>
        <v>0</v>
      </c>
      <c r="D2364" s="2">
        <f t="shared" si="325"/>
        <v>0</v>
      </c>
      <c r="E2364" s="2">
        <f t="shared" si="326"/>
        <v>0</v>
      </c>
      <c r="F2364" s="2">
        <f t="shared" si="331"/>
        <v>3.1198510844590247E-2</v>
      </c>
      <c r="G2364" s="2">
        <f t="shared" si="331"/>
        <v>2.3687516690291593E-2</v>
      </c>
      <c r="H2364" s="2">
        <f t="shared" si="328"/>
        <v>1.3170866010356019</v>
      </c>
      <c r="I2364" s="2">
        <f t="shared" si="329"/>
        <v>56.842355415069136</v>
      </c>
    </row>
    <row r="2365" spans="1:9" ht="13.5" x14ac:dyDescent="0.25">
      <c r="A2365" s="3">
        <f>TITRES_STAT!B2368</f>
        <v>45448</v>
      </c>
      <c r="B2365" s="6">
        <f>TITRES_STAT!D2368</f>
        <v>6.298</v>
      </c>
      <c r="C2365" s="2">
        <f t="shared" si="324"/>
        <v>0</v>
      </c>
      <c r="D2365" s="2">
        <f t="shared" si="325"/>
        <v>0</v>
      </c>
      <c r="E2365" s="2">
        <f t="shared" si="326"/>
        <v>0</v>
      </c>
      <c r="F2365" s="2">
        <f t="shared" ref="F2365:G2380" si="332">((F2364*13)+D2365)/14</f>
        <v>2.8970045784262374E-2</v>
      </c>
      <c r="G2365" s="2">
        <f t="shared" si="332"/>
        <v>2.199555121241362E-2</v>
      </c>
      <c r="H2365" s="2">
        <f t="shared" si="328"/>
        <v>1.3170866010356022</v>
      </c>
      <c r="I2365" s="2">
        <f t="shared" si="329"/>
        <v>56.84235541506915</v>
      </c>
    </row>
    <row r="2366" spans="1:9" ht="13.5" x14ac:dyDescent="0.25">
      <c r="A2366" s="3">
        <f>TITRES_STAT!B2369</f>
        <v>45449</v>
      </c>
      <c r="B2366" s="6">
        <f>TITRES_STAT!D2369</f>
        <v>6.298</v>
      </c>
      <c r="C2366" s="2">
        <f t="shared" si="324"/>
        <v>0</v>
      </c>
      <c r="D2366" s="2">
        <f t="shared" si="325"/>
        <v>0</v>
      </c>
      <c r="E2366" s="2">
        <f t="shared" si="326"/>
        <v>0</v>
      </c>
      <c r="F2366" s="2">
        <f t="shared" si="332"/>
        <v>2.6900756799672205E-2</v>
      </c>
      <c r="G2366" s="2">
        <f t="shared" si="332"/>
        <v>2.0424440411526933E-2</v>
      </c>
      <c r="H2366" s="2">
        <f t="shared" si="328"/>
        <v>1.3170866010356022</v>
      </c>
      <c r="I2366" s="2">
        <f t="shared" si="329"/>
        <v>56.84235541506915</v>
      </c>
    </row>
    <row r="2367" spans="1:9" ht="13.5" x14ac:dyDescent="0.25">
      <c r="A2367" s="3">
        <f>TITRES_STAT!B2370</f>
        <v>45450</v>
      </c>
      <c r="B2367" s="6">
        <f>TITRES_STAT!D2370</f>
        <v>6.298</v>
      </c>
      <c r="C2367" s="2">
        <f t="shared" si="324"/>
        <v>0</v>
      </c>
      <c r="D2367" s="2">
        <f t="shared" si="325"/>
        <v>0</v>
      </c>
      <c r="E2367" s="2">
        <f t="shared" si="326"/>
        <v>0</v>
      </c>
      <c r="F2367" s="2">
        <f t="shared" si="332"/>
        <v>2.497927417112419E-2</v>
      </c>
      <c r="G2367" s="2">
        <f t="shared" si="332"/>
        <v>1.8965551810703581E-2</v>
      </c>
      <c r="H2367" s="2">
        <f t="shared" si="328"/>
        <v>1.3170866010356022</v>
      </c>
      <c r="I2367" s="2">
        <f t="shared" si="329"/>
        <v>56.84235541506915</v>
      </c>
    </row>
    <row r="2368" spans="1:9" ht="13.5" x14ac:dyDescent="0.25">
      <c r="A2368" s="3">
        <f>TITRES_STAT!B2371</f>
        <v>45453</v>
      </c>
      <c r="B2368" s="6">
        <f>TITRES_STAT!D2371</f>
        <v>6.0250000000000004</v>
      </c>
      <c r="C2368" s="2">
        <f t="shared" si="324"/>
        <v>-0.27299999999999969</v>
      </c>
      <c r="D2368" s="2">
        <f t="shared" si="325"/>
        <v>0</v>
      </c>
      <c r="E2368" s="2">
        <f t="shared" si="326"/>
        <v>0.27299999999999969</v>
      </c>
      <c r="F2368" s="2">
        <f t="shared" si="332"/>
        <v>2.3195040301758178E-2</v>
      </c>
      <c r="G2368" s="2">
        <f t="shared" si="332"/>
        <v>3.7110869538510442E-2</v>
      </c>
      <c r="H2368" s="2">
        <f t="shared" si="328"/>
        <v>0.62502012456723433</v>
      </c>
      <c r="I2368" s="2">
        <f t="shared" si="329"/>
        <v>38.462300565889052</v>
      </c>
    </row>
    <row r="2369" spans="1:9" ht="13.5" x14ac:dyDescent="0.25">
      <c r="A2369" s="3">
        <f>TITRES_STAT!B2372</f>
        <v>45454</v>
      </c>
      <c r="B2369" s="6">
        <f>TITRES_STAT!D2372</f>
        <v>6.2885999999999997</v>
      </c>
      <c r="C2369" s="2">
        <f t="shared" si="324"/>
        <v>0.26359999999999939</v>
      </c>
      <c r="D2369" s="2">
        <f t="shared" si="325"/>
        <v>0.26359999999999939</v>
      </c>
      <c r="E2369" s="2">
        <f t="shared" si="326"/>
        <v>0</v>
      </c>
      <c r="F2369" s="2">
        <f t="shared" si="332"/>
        <v>4.0366823137346838E-2</v>
      </c>
      <c r="G2369" s="2">
        <f t="shared" si="332"/>
        <v>3.4460093142902555E-2</v>
      </c>
      <c r="H2369" s="2">
        <f t="shared" si="328"/>
        <v>1.1714078360133755</v>
      </c>
      <c r="I2369" s="2">
        <f t="shared" si="329"/>
        <v>53.94692865086261</v>
      </c>
    </row>
    <row r="2370" spans="1:9" ht="13.5" x14ac:dyDescent="0.25">
      <c r="A2370" s="3">
        <f>TITRES_STAT!B2373</f>
        <v>45455</v>
      </c>
      <c r="B2370" s="6">
        <f>TITRES_STAT!D2373</f>
        <v>6.2885999999999997</v>
      </c>
      <c r="C2370" s="2">
        <f t="shared" si="324"/>
        <v>0</v>
      </c>
      <c r="D2370" s="2">
        <f t="shared" si="325"/>
        <v>0</v>
      </c>
      <c r="E2370" s="2">
        <f t="shared" si="326"/>
        <v>0</v>
      </c>
      <c r="F2370" s="2">
        <f t="shared" si="332"/>
        <v>3.748347862753635E-2</v>
      </c>
      <c r="G2370" s="2">
        <f t="shared" si="332"/>
        <v>3.1998657918409515E-2</v>
      </c>
      <c r="H2370" s="2">
        <f t="shared" si="328"/>
        <v>1.1714078360133755</v>
      </c>
      <c r="I2370" s="2">
        <f t="shared" si="329"/>
        <v>53.94692865086261</v>
      </c>
    </row>
    <row r="2371" spans="1:9" ht="13.5" x14ac:dyDescent="0.25">
      <c r="A2371" s="3">
        <f>TITRES_STAT!B2374</f>
        <v>45456</v>
      </c>
      <c r="B2371" s="6">
        <f>TITRES_STAT!D2374</f>
        <v>6.2603</v>
      </c>
      <c r="C2371" s="2">
        <f t="shared" ref="C2371:C2434" si="333">B2371-B2370</f>
        <v>-2.829999999999977E-2</v>
      </c>
      <c r="D2371" s="2">
        <f t="shared" ref="D2371:D2434" si="334">IF(C2371&gt;0,C2371,0)</f>
        <v>0</v>
      </c>
      <c r="E2371" s="2">
        <f t="shared" ref="E2371:E2434" si="335">IF(C2371&lt;0,-C2371,0)</f>
        <v>2.829999999999977E-2</v>
      </c>
      <c r="F2371" s="2">
        <f t="shared" si="332"/>
        <v>3.4806087296998037E-2</v>
      </c>
      <c r="G2371" s="2">
        <f t="shared" si="332"/>
        <v>3.1734468067094533E-2</v>
      </c>
      <c r="H2371" s="2">
        <f t="shared" si="328"/>
        <v>1.0967912625291005</v>
      </c>
      <c r="I2371" s="2">
        <f t="shared" si="329"/>
        <v>52.308080548093116</v>
      </c>
    </row>
    <row r="2372" spans="1:9" ht="13.5" x14ac:dyDescent="0.25">
      <c r="A2372" s="3">
        <f>TITRES_STAT!B2375</f>
        <v>45457</v>
      </c>
      <c r="B2372" s="6">
        <f>TITRES_STAT!D2375</f>
        <v>6.4015000000000004</v>
      </c>
      <c r="C2372" s="2">
        <f t="shared" si="333"/>
        <v>0.14120000000000044</v>
      </c>
      <c r="D2372" s="2">
        <f t="shared" si="334"/>
        <v>0.14120000000000044</v>
      </c>
      <c r="E2372" s="2">
        <f t="shared" si="335"/>
        <v>0</v>
      </c>
      <c r="F2372" s="2">
        <f t="shared" si="332"/>
        <v>4.2405652490069633E-2</v>
      </c>
      <c r="G2372" s="2">
        <f t="shared" si="332"/>
        <v>2.9467720348016351E-2</v>
      </c>
      <c r="H2372" s="2">
        <f t="shared" si="328"/>
        <v>1.4390543954284611</v>
      </c>
      <c r="I2372" s="2">
        <f t="shared" si="329"/>
        <v>59.000504380947476</v>
      </c>
    </row>
    <row r="2373" spans="1:9" ht="13.5" x14ac:dyDescent="0.25">
      <c r="A2373" s="3">
        <f>TITRES_STAT!B2376</f>
        <v>45461</v>
      </c>
      <c r="B2373" s="6">
        <f>TITRES_STAT!D2376</f>
        <v>6.4015000000000004</v>
      </c>
      <c r="C2373" s="2">
        <f t="shared" si="333"/>
        <v>0</v>
      </c>
      <c r="D2373" s="2">
        <f t="shared" si="334"/>
        <v>0</v>
      </c>
      <c r="E2373" s="2">
        <f t="shared" si="335"/>
        <v>0</v>
      </c>
      <c r="F2373" s="2">
        <f t="shared" si="332"/>
        <v>3.9376677312207516E-2</v>
      </c>
      <c r="G2373" s="2">
        <f t="shared" si="332"/>
        <v>2.7362883180300897E-2</v>
      </c>
      <c r="H2373" s="2">
        <f t="shared" si="328"/>
        <v>1.4390543954284611</v>
      </c>
      <c r="I2373" s="2">
        <f t="shared" si="329"/>
        <v>59.000504380947476</v>
      </c>
    </row>
    <row r="2374" spans="1:9" ht="13.5" x14ac:dyDescent="0.25">
      <c r="A2374" s="3">
        <f>TITRES_STAT!B2377</f>
        <v>45462</v>
      </c>
      <c r="B2374" s="6">
        <f>TITRES_STAT!D2377</f>
        <v>6.4015000000000004</v>
      </c>
      <c r="C2374" s="2">
        <f t="shared" si="333"/>
        <v>0</v>
      </c>
      <c r="D2374" s="2">
        <f t="shared" si="334"/>
        <v>0</v>
      </c>
      <c r="E2374" s="2">
        <f t="shared" si="335"/>
        <v>0</v>
      </c>
      <c r="F2374" s="2">
        <f t="shared" si="332"/>
        <v>3.6564057504192692E-2</v>
      </c>
      <c r="G2374" s="2">
        <f t="shared" si="332"/>
        <v>2.5408391524565119E-2</v>
      </c>
      <c r="H2374" s="2">
        <f t="shared" si="328"/>
        <v>1.4390543954284611</v>
      </c>
      <c r="I2374" s="2">
        <f t="shared" si="329"/>
        <v>59.000504380947476</v>
      </c>
    </row>
    <row r="2375" spans="1:9" ht="13.5" x14ac:dyDescent="0.25">
      <c r="A2375" s="3">
        <f>TITRES_STAT!B2378</f>
        <v>45463</v>
      </c>
      <c r="B2375" s="6">
        <f>TITRES_STAT!D2378</f>
        <v>6.5898000000000003</v>
      </c>
      <c r="C2375" s="2">
        <f t="shared" si="333"/>
        <v>0.18829999999999991</v>
      </c>
      <c r="D2375" s="2">
        <f t="shared" si="334"/>
        <v>0.18829999999999991</v>
      </c>
      <c r="E2375" s="2">
        <f t="shared" si="335"/>
        <v>0</v>
      </c>
      <c r="F2375" s="2">
        <f t="shared" si="332"/>
        <v>4.7402339111036071E-2</v>
      </c>
      <c r="G2375" s="2">
        <f t="shared" si="332"/>
        <v>2.3593506415667608E-2</v>
      </c>
      <c r="H2375" s="2">
        <f t="shared" si="328"/>
        <v>2.00912650607787</v>
      </c>
      <c r="I2375" s="2">
        <f t="shared" si="329"/>
        <v>66.767764732383711</v>
      </c>
    </row>
    <row r="2376" spans="1:9" ht="13.5" x14ac:dyDescent="0.25">
      <c r="A2376" s="3">
        <f>TITRES_STAT!B2379</f>
        <v>45464</v>
      </c>
      <c r="B2376" s="6">
        <f>TITRES_STAT!D2379</f>
        <v>6.5898000000000003</v>
      </c>
      <c r="C2376" s="2">
        <f t="shared" si="333"/>
        <v>0</v>
      </c>
      <c r="D2376" s="2">
        <f t="shared" si="334"/>
        <v>0</v>
      </c>
      <c r="E2376" s="2">
        <f t="shared" si="335"/>
        <v>0</v>
      </c>
      <c r="F2376" s="2">
        <f t="shared" si="332"/>
        <v>4.4016457745962065E-2</v>
      </c>
      <c r="G2376" s="2">
        <f t="shared" si="332"/>
        <v>2.1908255957405635E-2</v>
      </c>
      <c r="H2376" s="2">
        <f t="shared" si="328"/>
        <v>2.00912650607787</v>
      </c>
      <c r="I2376" s="2">
        <f t="shared" si="329"/>
        <v>66.767764732383711</v>
      </c>
    </row>
    <row r="2377" spans="1:9" ht="13.5" x14ac:dyDescent="0.25">
      <c r="A2377" s="3">
        <f>TITRES_STAT!B2380</f>
        <v>45467</v>
      </c>
      <c r="B2377" s="6">
        <f>TITRES_STAT!D2380</f>
        <v>6.5898000000000003</v>
      </c>
      <c r="C2377" s="2">
        <f t="shared" si="333"/>
        <v>0</v>
      </c>
      <c r="D2377" s="2">
        <f t="shared" si="334"/>
        <v>0</v>
      </c>
      <c r="E2377" s="2">
        <f t="shared" si="335"/>
        <v>0</v>
      </c>
      <c r="F2377" s="2">
        <f t="shared" si="332"/>
        <v>4.0872425049821914E-2</v>
      </c>
      <c r="G2377" s="2">
        <f t="shared" si="332"/>
        <v>2.0343380531876658E-2</v>
      </c>
      <c r="H2377" s="2">
        <f t="shared" si="328"/>
        <v>2.00912650607787</v>
      </c>
      <c r="I2377" s="2">
        <f t="shared" si="329"/>
        <v>66.767764732383711</v>
      </c>
    </row>
    <row r="2378" spans="1:9" ht="13.5" x14ac:dyDescent="0.25">
      <c r="A2378" s="3">
        <f>TITRES_STAT!B2381</f>
        <v>45468</v>
      </c>
      <c r="B2378" s="6">
        <f>TITRES_STAT!D2381</f>
        <v>6.5709999999999997</v>
      </c>
      <c r="C2378" s="2">
        <f t="shared" si="333"/>
        <v>-1.8800000000000594E-2</v>
      </c>
      <c r="D2378" s="2">
        <f t="shared" si="334"/>
        <v>0</v>
      </c>
      <c r="E2378" s="2">
        <f t="shared" si="335"/>
        <v>1.8800000000000594E-2</v>
      </c>
      <c r="F2378" s="2">
        <f t="shared" si="332"/>
        <v>3.7952966117691778E-2</v>
      </c>
      <c r="G2378" s="2">
        <f t="shared" si="332"/>
        <v>2.0233139065314081E-2</v>
      </c>
      <c r="H2378" s="2">
        <f t="shared" si="328"/>
        <v>1.8757823981329231</v>
      </c>
      <c r="I2378" s="2">
        <f t="shared" si="329"/>
        <v>65.226854415367399</v>
      </c>
    </row>
    <row r="2379" spans="1:9" ht="13.5" x14ac:dyDescent="0.25">
      <c r="A2379" s="3">
        <f>TITRES_STAT!B2382</f>
        <v>45469</v>
      </c>
      <c r="B2379" s="6">
        <f>TITRES_STAT!D2382</f>
        <v>6.6839000000000004</v>
      </c>
      <c r="C2379" s="2">
        <f t="shared" si="333"/>
        <v>0.11290000000000067</v>
      </c>
      <c r="D2379" s="2">
        <f t="shared" si="334"/>
        <v>0.11290000000000067</v>
      </c>
      <c r="E2379" s="2">
        <f t="shared" si="335"/>
        <v>0</v>
      </c>
      <c r="F2379" s="2">
        <f t="shared" si="332"/>
        <v>4.3306325680713846E-2</v>
      </c>
      <c r="G2379" s="2">
        <f t="shared" si="332"/>
        <v>1.8787914846363076E-2</v>
      </c>
      <c r="H2379" s="2">
        <f t="shared" si="328"/>
        <v>2.3050096849410084</v>
      </c>
      <c r="I2379" s="2">
        <f t="shared" si="329"/>
        <v>69.742902583420147</v>
      </c>
    </row>
    <row r="2380" spans="1:9" ht="13.5" x14ac:dyDescent="0.25">
      <c r="A2380" s="3">
        <f>TITRES_STAT!B2383</f>
        <v>45470</v>
      </c>
      <c r="B2380" s="6">
        <f>TITRES_STAT!D2383</f>
        <v>6.7781000000000002</v>
      </c>
      <c r="C2380" s="2">
        <f t="shared" si="333"/>
        <v>9.4199999999999839E-2</v>
      </c>
      <c r="D2380" s="2">
        <f t="shared" si="334"/>
        <v>9.4199999999999839E-2</v>
      </c>
      <c r="E2380" s="2">
        <f t="shared" si="335"/>
        <v>0</v>
      </c>
      <c r="F2380" s="2">
        <f t="shared" si="332"/>
        <v>4.6941588132091421E-2</v>
      </c>
      <c r="G2380" s="2">
        <f t="shared" si="332"/>
        <v>1.7445920928765714E-2</v>
      </c>
      <c r="H2380" s="2">
        <f t="shared" si="328"/>
        <v>2.6906913268586332</v>
      </c>
      <c r="I2380" s="2">
        <f t="shared" si="329"/>
        <v>72.904805321360769</v>
      </c>
    </row>
    <row r="2381" spans="1:9" ht="13.5" x14ac:dyDescent="0.25">
      <c r="A2381" s="3">
        <f>TITRES_STAT!B2384</f>
        <v>45471</v>
      </c>
      <c r="B2381" s="6">
        <f>TITRES_STAT!D2384</f>
        <v>6.8722000000000003</v>
      </c>
      <c r="C2381" s="2">
        <f t="shared" si="333"/>
        <v>9.4100000000000072E-2</v>
      </c>
      <c r="D2381" s="2">
        <f t="shared" si="334"/>
        <v>9.4100000000000072E-2</v>
      </c>
      <c r="E2381" s="2">
        <f t="shared" si="335"/>
        <v>0</v>
      </c>
      <c r="F2381" s="2">
        <f t="shared" ref="F2381:G2396" si="336">((F2380*13)+D2381)/14</f>
        <v>5.0310046122656327E-2</v>
      </c>
      <c r="G2381" s="2">
        <f t="shared" si="336"/>
        <v>1.6199783719568161E-2</v>
      </c>
      <c r="H2381" s="2">
        <f t="shared" si="328"/>
        <v>3.1055998643911185</v>
      </c>
      <c r="I2381" s="2">
        <f t="shared" si="329"/>
        <v>75.643023357603681</v>
      </c>
    </row>
    <row r="2382" spans="1:9" ht="13.5" x14ac:dyDescent="0.25">
      <c r="A2382" s="3">
        <f>TITRES_STAT!B2385</f>
        <v>45474</v>
      </c>
      <c r="B2382" s="6">
        <f>TITRES_STAT!D2385</f>
        <v>6.8722000000000003</v>
      </c>
      <c r="C2382" s="2">
        <f t="shared" si="333"/>
        <v>0</v>
      </c>
      <c r="D2382" s="2">
        <f t="shared" si="334"/>
        <v>0</v>
      </c>
      <c r="E2382" s="2">
        <f t="shared" si="335"/>
        <v>0</v>
      </c>
      <c r="F2382" s="2">
        <f t="shared" si="336"/>
        <v>4.6716471399609445E-2</v>
      </c>
      <c r="G2382" s="2">
        <f t="shared" si="336"/>
        <v>1.5042656311027578E-2</v>
      </c>
      <c r="H2382" s="2">
        <f t="shared" si="328"/>
        <v>3.105599864391118</v>
      </c>
      <c r="I2382" s="2">
        <f t="shared" si="329"/>
        <v>75.643023357603681</v>
      </c>
    </row>
    <row r="2383" spans="1:9" ht="13.5" x14ac:dyDescent="0.25">
      <c r="A2383" s="3">
        <f>TITRES_STAT!B2386</f>
        <v>45475</v>
      </c>
      <c r="B2383" s="6">
        <f>TITRES_STAT!D2386</f>
        <v>6.8722000000000003</v>
      </c>
      <c r="C2383" s="2">
        <f t="shared" si="333"/>
        <v>0</v>
      </c>
      <c r="D2383" s="2">
        <f t="shared" si="334"/>
        <v>0</v>
      </c>
      <c r="E2383" s="2">
        <f t="shared" si="335"/>
        <v>0</v>
      </c>
      <c r="F2383" s="2">
        <f t="shared" si="336"/>
        <v>4.3379580585351629E-2</v>
      </c>
      <c r="G2383" s="2">
        <f t="shared" si="336"/>
        <v>1.3968180860239893E-2</v>
      </c>
      <c r="H2383" s="2">
        <f t="shared" si="328"/>
        <v>3.1055998643911185</v>
      </c>
      <c r="I2383" s="2">
        <f t="shared" si="329"/>
        <v>75.643023357603681</v>
      </c>
    </row>
    <row r="2384" spans="1:9" ht="13.5" x14ac:dyDescent="0.25">
      <c r="A2384" s="3">
        <f>TITRES_STAT!B2387</f>
        <v>45476</v>
      </c>
      <c r="B2384" s="6">
        <f>TITRES_STAT!D2387</f>
        <v>6.8722000000000003</v>
      </c>
      <c r="C2384" s="2">
        <f t="shared" si="333"/>
        <v>0</v>
      </c>
      <c r="D2384" s="2">
        <f t="shared" si="334"/>
        <v>0</v>
      </c>
      <c r="E2384" s="2">
        <f t="shared" si="335"/>
        <v>0</v>
      </c>
      <c r="F2384" s="2">
        <f t="shared" si="336"/>
        <v>4.0281039114969372E-2</v>
      </c>
      <c r="G2384" s="2">
        <f t="shared" si="336"/>
        <v>1.2970453655937044E-2</v>
      </c>
      <c r="H2384" s="2">
        <f t="shared" si="328"/>
        <v>3.1055998643911185</v>
      </c>
      <c r="I2384" s="2">
        <f t="shared" si="329"/>
        <v>75.643023357603681</v>
      </c>
    </row>
    <row r="2385" spans="1:9" ht="13.5" x14ac:dyDescent="0.25">
      <c r="A2385" s="3">
        <f>TITRES_STAT!B2388</f>
        <v>45477</v>
      </c>
      <c r="B2385" s="6">
        <f>TITRES_STAT!D2388</f>
        <v>6.8722000000000003</v>
      </c>
      <c r="C2385" s="2">
        <f t="shared" si="333"/>
        <v>0</v>
      </c>
      <c r="D2385" s="2">
        <f t="shared" si="334"/>
        <v>0</v>
      </c>
      <c r="E2385" s="2">
        <f t="shared" si="335"/>
        <v>0</v>
      </c>
      <c r="F2385" s="2">
        <f t="shared" si="336"/>
        <v>3.7403822035328702E-2</v>
      </c>
      <c r="G2385" s="2">
        <f t="shared" si="336"/>
        <v>1.2043992680512969E-2</v>
      </c>
      <c r="H2385" s="2">
        <f t="shared" ref="H2385:H2448" si="337">F2385/G2385</f>
        <v>3.1055998643911185</v>
      </c>
      <c r="I2385" s="2">
        <f t="shared" ref="I2385:I2448" si="338">IF(G2385=0,100,100-(100/(1+H2385)))</f>
        <v>75.643023357603681</v>
      </c>
    </row>
    <row r="2386" spans="1:9" ht="13.5" x14ac:dyDescent="0.25">
      <c r="A2386" s="3">
        <f>TITRES_STAT!B2389</f>
        <v>45478</v>
      </c>
      <c r="B2386" s="6">
        <f>TITRES_STAT!D2389</f>
        <v>6.8722000000000003</v>
      </c>
      <c r="C2386" s="2">
        <f t="shared" si="333"/>
        <v>0</v>
      </c>
      <c r="D2386" s="2">
        <f t="shared" si="334"/>
        <v>0</v>
      </c>
      <c r="E2386" s="2">
        <f t="shared" si="335"/>
        <v>0</v>
      </c>
      <c r="F2386" s="2">
        <f t="shared" si="336"/>
        <v>3.473212046137665E-2</v>
      </c>
      <c r="G2386" s="2">
        <f t="shared" si="336"/>
        <v>1.1183707489047758E-2</v>
      </c>
      <c r="H2386" s="2">
        <f t="shared" si="337"/>
        <v>3.105599864391118</v>
      </c>
      <c r="I2386" s="2">
        <f t="shared" si="338"/>
        <v>75.643023357603681</v>
      </c>
    </row>
    <row r="2387" spans="1:9" ht="13.5" x14ac:dyDescent="0.25">
      <c r="A2387" s="3">
        <f>TITRES_STAT!B2390</f>
        <v>45481</v>
      </c>
      <c r="B2387" s="6">
        <f>TITRES_STAT!D2390</f>
        <v>6.5709999999999997</v>
      </c>
      <c r="C2387" s="2">
        <f t="shared" si="333"/>
        <v>-0.30120000000000058</v>
      </c>
      <c r="D2387" s="2">
        <f t="shared" si="334"/>
        <v>0</v>
      </c>
      <c r="E2387" s="2">
        <f t="shared" si="335"/>
        <v>0.30120000000000058</v>
      </c>
      <c r="F2387" s="2">
        <f t="shared" si="336"/>
        <v>3.2251254714135459E-2</v>
      </c>
      <c r="G2387" s="2">
        <f t="shared" si="336"/>
        <v>3.1899156954115819E-2</v>
      </c>
      <c r="H2387" s="2">
        <f t="shared" si="337"/>
        <v>1.0110378390415178</v>
      </c>
      <c r="I2387" s="2">
        <f t="shared" si="338"/>
        <v>50.274431411165757</v>
      </c>
    </row>
    <row r="2388" spans="1:9" ht="13.5" x14ac:dyDescent="0.25">
      <c r="A2388" s="3">
        <f>TITRES_STAT!B2391</f>
        <v>45482</v>
      </c>
      <c r="B2388" s="6">
        <f>TITRES_STAT!D2391</f>
        <v>6.5898000000000003</v>
      </c>
      <c r="C2388" s="2">
        <f t="shared" si="333"/>
        <v>1.8800000000000594E-2</v>
      </c>
      <c r="D2388" s="2">
        <f t="shared" si="334"/>
        <v>1.8800000000000594E-2</v>
      </c>
      <c r="E2388" s="2">
        <f t="shared" si="335"/>
        <v>0</v>
      </c>
      <c r="F2388" s="2">
        <f t="shared" si="336"/>
        <v>3.1290450805982965E-2</v>
      </c>
      <c r="G2388" s="2">
        <f t="shared" si="336"/>
        <v>2.9620645743107545E-2</v>
      </c>
      <c r="H2388" s="2">
        <f t="shared" si="337"/>
        <v>1.0563730135175722</v>
      </c>
      <c r="I2388" s="2">
        <f t="shared" si="338"/>
        <v>51.3706903647102</v>
      </c>
    </row>
    <row r="2389" spans="1:9" ht="13.5" x14ac:dyDescent="0.25">
      <c r="A2389" s="3">
        <f>TITRES_STAT!B2392</f>
        <v>45483</v>
      </c>
      <c r="B2389" s="6">
        <f>TITRES_STAT!D2392</f>
        <v>6.5898000000000003</v>
      </c>
      <c r="C2389" s="2">
        <f t="shared" si="333"/>
        <v>0</v>
      </c>
      <c r="D2389" s="2">
        <f t="shared" si="334"/>
        <v>0</v>
      </c>
      <c r="E2389" s="2">
        <f t="shared" si="335"/>
        <v>0</v>
      </c>
      <c r="F2389" s="2">
        <f t="shared" si="336"/>
        <v>2.9055418605555609E-2</v>
      </c>
      <c r="G2389" s="2">
        <f t="shared" si="336"/>
        <v>2.750488533288558E-2</v>
      </c>
      <c r="H2389" s="2">
        <f t="shared" si="337"/>
        <v>1.0563730135175722</v>
      </c>
      <c r="I2389" s="2">
        <f t="shared" si="338"/>
        <v>51.3706903647102</v>
      </c>
    </row>
    <row r="2390" spans="1:9" ht="13.5" x14ac:dyDescent="0.25">
      <c r="A2390" s="3">
        <f>TITRES_STAT!B2393</f>
        <v>45484</v>
      </c>
      <c r="B2390" s="6">
        <f>TITRES_STAT!D2393</f>
        <v>6.5898000000000003</v>
      </c>
      <c r="C2390" s="2">
        <f t="shared" si="333"/>
        <v>0</v>
      </c>
      <c r="D2390" s="2">
        <f t="shared" si="334"/>
        <v>0</v>
      </c>
      <c r="E2390" s="2">
        <f t="shared" si="335"/>
        <v>0</v>
      </c>
      <c r="F2390" s="2">
        <f t="shared" si="336"/>
        <v>2.6980031562301637E-2</v>
      </c>
      <c r="G2390" s="2">
        <f t="shared" si="336"/>
        <v>2.5540250666250895E-2</v>
      </c>
      <c r="H2390" s="2">
        <f t="shared" si="337"/>
        <v>1.0563730135175722</v>
      </c>
      <c r="I2390" s="2">
        <f t="shared" si="338"/>
        <v>51.3706903647102</v>
      </c>
    </row>
    <row r="2391" spans="1:9" ht="13.5" x14ac:dyDescent="0.25">
      <c r="A2391" s="3">
        <f>TITRES_STAT!B2394</f>
        <v>45485</v>
      </c>
      <c r="B2391" s="6">
        <f>TITRES_STAT!D2394</f>
        <v>6.5898000000000003</v>
      </c>
      <c r="C2391" s="2">
        <f t="shared" si="333"/>
        <v>0</v>
      </c>
      <c r="D2391" s="2">
        <f t="shared" si="334"/>
        <v>0</v>
      </c>
      <c r="E2391" s="2">
        <f t="shared" si="335"/>
        <v>0</v>
      </c>
      <c r="F2391" s="2">
        <f t="shared" si="336"/>
        <v>2.5052886450708665E-2</v>
      </c>
      <c r="G2391" s="2">
        <f t="shared" si="336"/>
        <v>2.3715947047232976E-2</v>
      </c>
      <c r="H2391" s="2">
        <f t="shared" si="337"/>
        <v>1.0563730135175722</v>
      </c>
      <c r="I2391" s="2">
        <f t="shared" si="338"/>
        <v>51.3706903647102</v>
      </c>
    </row>
    <row r="2392" spans="1:9" ht="13.5" x14ac:dyDescent="0.25">
      <c r="A2392" s="3">
        <f>TITRES_STAT!B2395</f>
        <v>45488</v>
      </c>
      <c r="B2392" s="6">
        <f>TITRES_STAT!D2395</f>
        <v>6.6839000000000004</v>
      </c>
      <c r="C2392" s="2">
        <f t="shared" si="333"/>
        <v>9.4100000000000072E-2</v>
      </c>
      <c r="D2392" s="2">
        <f t="shared" si="334"/>
        <v>9.4100000000000072E-2</v>
      </c>
      <c r="E2392" s="2">
        <f t="shared" si="335"/>
        <v>0</v>
      </c>
      <c r="F2392" s="2">
        <f t="shared" si="336"/>
        <v>2.9984823132800906E-2</v>
      </c>
      <c r="G2392" s="2">
        <f t="shared" si="336"/>
        <v>2.2021950829573478E-2</v>
      </c>
      <c r="H2392" s="2">
        <f t="shared" si="337"/>
        <v>1.3615879612506452</v>
      </c>
      <c r="I2392" s="2">
        <f t="shared" si="338"/>
        <v>57.655610698895082</v>
      </c>
    </row>
    <row r="2393" spans="1:9" ht="13.5" x14ac:dyDescent="0.25">
      <c r="A2393" s="3">
        <f>TITRES_STAT!B2396</f>
        <v>45489</v>
      </c>
      <c r="B2393" s="6">
        <f>TITRES_STAT!D2396</f>
        <v>6.6839000000000004</v>
      </c>
      <c r="C2393" s="2">
        <f t="shared" si="333"/>
        <v>0</v>
      </c>
      <c r="D2393" s="2">
        <f t="shared" si="334"/>
        <v>0</v>
      </c>
      <c r="E2393" s="2">
        <f t="shared" si="335"/>
        <v>0</v>
      </c>
      <c r="F2393" s="2">
        <f t="shared" si="336"/>
        <v>2.7843050051886555E-2</v>
      </c>
      <c r="G2393" s="2">
        <f t="shared" si="336"/>
        <v>2.0448954341746799E-2</v>
      </c>
      <c r="H2393" s="2">
        <f t="shared" si="337"/>
        <v>1.3615879612506452</v>
      </c>
      <c r="I2393" s="2">
        <f t="shared" si="338"/>
        <v>57.655610698895082</v>
      </c>
    </row>
    <row r="2394" spans="1:9" ht="13.5" x14ac:dyDescent="0.25">
      <c r="A2394" s="3">
        <f>TITRES_STAT!B2397</f>
        <v>45490</v>
      </c>
      <c r="B2394" s="6">
        <f>TITRES_STAT!D2397</f>
        <v>6.6839000000000004</v>
      </c>
      <c r="C2394" s="2">
        <f t="shared" si="333"/>
        <v>0</v>
      </c>
      <c r="D2394" s="2">
        <f t="shared" si="334"/>
        <v>0</v>
      </c>
      <c r="E2394" s="2">
        <f t="shared" si="335"/>
        <v>0</v>
      </c>
      <c r="F2394" s="2">
        <f t="shared" si="336"/>
        <v>2.5854260762466087E-2</v>
      </c>
      <c r="G2394" s="2">
        <f t="shared" si="336"/>
        <v>1.8988314745907741E-2</v>
      </c>
      <c r="H2394" s="2">
        <f t="shared" si="337"/>
        <v>1.3615879612506454</v>
      </c>
      <c r="I2394" s="2">
        <f t="shared" si="338"/>
        <v>57.655610698895082</v>
      </c>
    </row>
    <row r="2395" spans="1:9" ht="13.5" x14ac:dyDescent="0.25">
      <c r="A2395" s="3">
        <f>TITRES_STAT!B2398</f>
        <v>45491</v>
      </c>
      <c r="B2395" s="6">
        <f>TITRES_STAT!D2398</f>
        <v>6.6839000000000004</v>
      </c>
      <c r="C2395" s="2">
        <f t="shared" si="333"/>
        <v>0</v>
      </c>
      <c r="D2395" s="2">
        <f t="shared" si="334"/>
        <v>0</v>
      </c>
      <c r="E2395" s="2">
        <f t="shared" si="335"/>
        <v>0</v>
      </c>
      <c r="F2395" s="2">
        <f t="shared" si="336"/>
        <v>2.4007527850861365E-2</v>
      </c>
      <c r="G2395" s="2">
        <f t="shared" si="336"/>
        <v>1.7632006549771474E-2</v>
      </c>
      <c r="H2395" s="2">
        <f t="shared" si="337"/>
        <v>1.3615879612506452</v>
      </c>
      <c r="I2395" s="2">
        <f t="shared" si="338"/>
        <v>57.655610698895082</v>
      </c>
    </row>
    <row r="2396" spans="1:9" ht="13.5" x14ac:dyDescent="0.25">
      <c r="A2396" s="3">
        <f>TITRES_STAT!B2399</f>
        <v>45492</v>
      </c>
      <c r="B2396" s="6">
        <f>TITRES_STAT!D2399</f>
        <v>6.6839000000000004</v>
      </c>
      <c r="C2396" s="2">
        <f t="shared" si="333"/>
        <v>0</v>
      </c>
      <c r="D2396" s="2">
        <f t="shared" si="334"/>
        <v>0</v>
      </c>
      <c r="E2396" s="2">
        <f t="shared" si="335"/>
        <v>0</v>
      </c>
      <c r="F2396" s="2">
        <f t="shared" si="336"/>
        <v>2.2292704432942696E-2</v>
      </c>
      <c r="G2396" s="2">
        <f t="shared" si="336"/>
        <v>1.6372577510502081E-2</v>
      </c>
      <c r="H2396" s="2">
        <f t="shared" si="337"/>
        <v>1.3615879612506454</v>
      </c>
      <c r="I2396" s="2">
        <f t="shared" si="338"/>
        <v>57.655610698895082</v>
      </c>
    </row>
    <row r="2397" spans="1:9" ht="13.5" x14ac:dyDescent="0.25">
      <c r="A2397" s="3">
        <f>TITRES_STAT!B2400</f>
        <v>45495</v>
      </c>
      <c r="B2397" s="6">
        <f>TITRES_STAT!D2400</f>
        <v>6.5898000000000003</v>
      </c>
      <c r="C2397" s="2">
        <f t="shared" si="333"/>
        <v>-9.4100000000000072E-2</v>
      </c>
      <c r="D2397" s="2">
        <f t="shared" si="334"/>
        <v>0</v>
      </c>
      <c r="E2397" s="2">
        <f t="shared" si="335"/>
        <v>9.4100000000000072E-2</v>
      </c>
      <c r="F2397" s="2">
        <f t="shared" ref="F2397:G2412" si="339">((F2396*13)+D2397)/14</f>
        <v>2.0700368402018218E-2</v>
      </c>
      <c r="G2397" s="2">
        <f t="shared" si="339"/>
        <v>2.1924536259751937E-2</v>
      </c>
      <c r="H2397" s="2">
        <f t="shared" si="337"/>
        <v>0.94416448114430629</v>
      </c>
      <c r="I2397" s="2">
        <f t="shared" si="338"/>
        <v>48.564022761519908</v>
      </c>
    </row>
    <row r="2398" spans="1:9" ht="13.5" x14ac:dyDescent="0.25">
      <c r="A2398" s="3">
        <f>TITRES_STAT!B2401</f>
        <v>45496</v>
      </c>
      <c r="B2398" s="6">
        <f>TITRES_STAT!D2401</f>
        <v>6.5898000000000003</v>
      </c>
      <c r="C2398" s="2">
        <f t="shared" si="333"/>
        <v>0</v>
      </c>
      <c r="D2398" s="2">
        <f t="shared" si="334"/>
        <v>0</v>
      </c>
      <c r="E2398" s="2">
        <f t="shared" si="335"/>
        <v>0</v>
      </c>
      <c r="F2398" s="2">
        <f t="shared" si="339"/>
        <v>1.9221770659016917E-2</v>
      </c>
      <c r="G2398" s="2">
        <f t="shared" si="339"/>
        <v>2.0358497955483942E-2</v>
      </c>
      <c r="H2398" s="2">
        <f t="shared" si="337"/>
        <v>0.94416448114430629</v>
      </c>
      <c r="I2398" s="2">
        <f t="shared" si="338"/>
        <v>48.564022761519908</v>
      </c>
    </row>
    <row r="2399" spans="1:9" ht="13.5" x14ac:dyDescent="0.25">
      <c r="A2399" s="3">
        <f>TITRES_STAT!B2402</f>
        <v>45497</v>
      </c>
      <c r="B2399" s="6">
        <f>TITRES_STAT!D2402</f>
        <v>6.5898000000000003</v>
      </c>
      <c r="C2399" s="2">
        <f t="shared" si="333"/>
        <v>0</v>
      </c>
      <c r="D2399" s="2">
        <f t="shared" si="334"/>
        <v>0</v>
      </c>
      <c r="E2399" s="2">
        <f t="shared" si="335"/>
        <v>0</v>
      </c>
      <c r="F2399" s="2">
        <f t="shared" si="339"/>
        <v>1.784878704051571E-2</v>
      </c>
      <c r="G2399" s="2">
        <f t="shared" si="339"/>
        <v>1.890431953009223E-2</v>
      </c>
      <c r="H2399" s="2">
        <f t="shared" si="337"/>
        <v>0.94416448114430651</v>
      </c>
      <c r="I2399" s="2">
        <f t="shared" si="338"/>
        <v>48.564022761519908</v>
      </c>
    </row>
    <row r="2400" spans="1:9" ht="13.5" x14ac:dyDescent="0.25">
      <c r="A2400" s="3">
        <f>TITRES_STAT!B2403</f>
        <v>45499</v>
      </c>
      <c r="B2400" s="6">
        <f>TITRES_STAT!D2403</f>
        <v>6.5898000000000003</v>
      </c>
      <c r="C2400" s="2">
        <f t="shared" si="333"/>
        <v>0</v>
      </c>
      <c r="D2400" s="2">
        <f t="shared" si="334"/>
        <v>0</v>
      </c>
      <c r="E2400" s="2">
        <f t="shared" si="335"/>
        <v>0</v>
      </c>
      <c r="F2400" s="2">
        <f t="shared" si="339"/>
        <v>1.6573873680478874E-2</v>
      </c>
      <c r="G2400" s="2">
        <f t="shared" si="339"/>
        <v>1.7554010992228499E-2</v>
      </c>
      <c r="H2400" s="2">
        <f t="shared" si="337"/>
        <v>0.94416448114430651</v>
      </c>
      <c r="I2400" s="2">
        <f t="shared" si="338"/>
        <v>48.564022761519908</v>
      </c>
    </row>
    <row r="2401" spans="1:9" ht="13.5" x14ac:dyDescent="0.25">
      <c r="A2401" s="3">
        <f>TITRES_STAT!B2404</f>
        <v>45502</v>
      </c>
      <c r="B2401" s="6">
        <f>TITRES_STAT!D2404</f>
        <v>6.6839000000000004</v>
      </c>
      <c r="C2401" s="2">
        <f t="shared" si="333"/>
        <v>9.4100000000000072E-2</v>
      </c>
      <c r="D2401" s="2">
        <f t="shared" si="334"/>
        <v>9.4100000000000072E-2</v>
      </c>
      <c r="E2401" s="2">
        <f t="shared" si="335"/>
        <v>0</v>
      </c>
      <c r="F2401" s="2">
        <f t="shared" si="339"/>
        <v>2.2111454131873244E-2</v>
      </c>
      <c r="G2401" s="2">
        <f t="shared" si="339"/>
        <v>1.6300153064212178E-2</v>
      </c>
      <c r="H2401" s="2">
        <f t="shared" si="337"/>
        <v>1.3565181900297658</v>
      </c>
      <c r="I2401" s="2">
        <f t="shared" si="338"/>
        <v>57.564511734689013</v>
      </c>
    </row>
    <row r="2402" spans="1:9" ht="13.5" x14ac:dyDescent="0.25">
      <c r="A2402" s="3">
        <f>TITRES_STAT!B2405</f>
        <v>45503</v>
      </c>
      <c r="B2402" s="6">
        <f>TITRES_STAT!D2405</f>
        <v>6.6839000000000004</v>
      </c>
      <c r="C2402" s="2">
        <f t="shared" si="333"/>
        <v>0</v>
      </c>
      <c r="D2402" s="2">
        <f t="shared" si="334"/>
        <v>0</v>
      </c>
      <c r="E2402" s="2">
        <f t="shared" si="335"/>
        <v>0</v>
      </c>
      <c r="F2402" s="2">
        <f t="shared" si="339"/>
        <v>2.0532064551025155E-2</v>
      </c>
      <c r="G2402" s="2">
        <f t="shared" si="339"/>
        <v>1.5135856416768453E-2</v>
      </c>
      <c r="H2402" s="2">
        <f t="shared" si="337"/>
        <v>1.3565181900297656</v>
      </c>
      <c r="I2402" s="2">
        <f t="shared" si="338"/>
        <v>57.564511734689013</v>
      </c>
    </row>
    <row r="2403" spans="1:9" ht="13.5" x14ac:dyDescent="0.25">
      <c r="A2403" s="3">
        <f>TITRES_STAT!B2406</f>
        <v>45504</v>
      </c>
      <c r="B2403" s="6">
        <f>TITRES_STAT!D2406</f>
        <v>6.5898000000000003</v>
      </c>
      <c r="C2403" s="2">
        <f t="shared" si="333"/>
        <v>-9.4100000000000072E-2</v>
      </c>
      <c r="D2403" s="2">
        <f t="shared" si="334"/>
        <v>0</v>
      </c>
      <c r="E2403" s="2">
        <f t="shared" si="335"/>
        <v>9.4100000000000072E-2</v>
      </c>
      <c r="F2403" s="2">
        <f t="shared" si="339"/>
        <v>1.9065488511666218E-2</v>
      </c>
      <c r="G2403" s="2">
        <f t="shared" si="339"/>
        <v>2.0776152386999282E-2</v>
      </c>
      <c r="H2403" s="2">
        <f t="shared" si="337"/>
        <v>0.91766214246659472</v>
      </c>
      <c r="I2403" s="2">
        <f t="shared" si="338"/>
        <v>47.85317090768924</v>
      </c>
    </row>
    <row r="2404" spans="1:9" ht="13.5" x14ac:dyDescent="0.25">
      <c r="A2404" s="3">
        <f>TITRES_STAT!B2407</f>
        <v>45505</v>
      </c>
      <c r="B2404" s="6">
        <f>TITRES_STAT!D2407</f>
        <v>6.5898000000000003</v>
      </c>
      <c r="C2404" s="2">
        <f t="shared" si="333"/>
        <v>0</v>
      </c>
      <c r="D2404" s="2">
        <f t="shared" si="334"/>
        <v>0</v>
      </c>
      <c r="E2404" s="2">
        <f t="shared" si="335"/>
        <v>0</v>
      </c>
      <c r="F2404" s="2">
        <f t="shared" si="339"/>
        <v>1.770366790369006E-2</v>
      </c>
      <c r="G2404" s="2">
        <f t="shared" si="339"/>
        <v>1.929214150221362E-2</v>
      </c>
      <c r="H2404" s="2">
        <f t="shared" si="337"/>
        <v>0.91766214246659472</v>
      </c>
      <c r="I2404" s="2">
        <f t="shared" si="338"/>
        <v>47.85317090768924</v>
      </c>
    </row>
    <row r="2405" spans="1:9" ht="13.5" x14ac:dyDescent="0.25">
      <c r="A2405" s="3">
        <f>TITRES_STAT!B2408</f>
        <v>45506</v>
      </c>
      <c r="B2405" s="6">
        <f>TITRES_STAT!D2408</f>
        <v>6.5898000000000003</v>
      </c>
      <c r="C2405" s="2">
        <f t="shared" si="333"/>
        <v>0</v>
      </c>
      <c r="D2405" s="2">
        <f t="shared" si="334"/>
        <v>0</v>
      </c>
      <c r="E2405" s="2">
        <f t="shared" si="335"/>
        <v>0</v>
      </c>
      <c r="F2405" s="2">
        <f t="shared" si="339"/>
        <v>1.6439120196283626E-2</v>
      </c>
      <c r="G2405" s="2">
        <f t="shared" si="339"/>
        <v>1.7914131394912648E-2</v>
      </c>
      <c r="H2405" s="2">
        <f t="shared" si="337"/>
        <v>0.91766214246659472</v>
      </c>
      <c r="I2405" s="2">
        <f t="shared" si="338"/>
        <v>47.85317090768924</v>
      </c>
    </row>
    <row r="2406" spans="1:9" ht="13.5" x14ac:dyDescent="0.25">
      <c r="A2406" s="3">
        <f>TITRES_STAT!B2409</f>
        <v>45509</v>
      </c>
      <c r="B2406" s="6">
        <f>TITRES_STAT!D2409</f>
        <v>6.5898000000000003</v>
      </c>
      <c r="C2406" s="2">
        <f t="shared" si="333"/>
        <v>0</v>
      </c>
      <c r="D2406" s="2">
        <f t="shared" si="334"/>
        <v>0</v>
      </c>
      <c r="E2406" s="2">
        <f t="shared" si="335"/>
        <v>0</v>
      </c>
      <c r="F2406" s="2">
        <f t="shared" si="339"/>
        <v>1.526489732512051E-2</v>
      </c>
      <c r="G2406" s="2">
        <f t="shared" si="339"/>
        <v>1.6634550580990316E-2</v>
      </c>
      <c r="H2406" s="2">
        <f t="shared" si="337"/>
        <v>0.91766214246659461</v>
      </c>
      <c r="I2406" s="2">
        <f t="shared" si="338"/>
        <v>47.853170907689233</v>
      </c>
    </row>
    <row r="2407" spans="1:9" ht="13.5" x14ac:dyDescent="0.25">
      <c r="A2407" s="3">
        <f>TITRES_STAT!B2410</f>
        <v>45510</v>
      </c>
      <c r="B2407" s="6">
        <f>TITRES_STAT!D2410</f>
        <v>6.5427</v>
      </c>
      <c r="C2407" s="2">
        <f t="shared" si="333"/>
        <v>-4.7100000000000364E-2</v>
      </c>
      <c r="D2407" s="2">
        <f t="shared" si="334"/>
        <v>0</v>
      </c>
      <c r="E2407" s="2">
        <f t="shared" si="335"/>
        <v>4.7100000000000364E-2</v>
      </c>
      <c r="F2407" s="2">
        <f t="shared" si="339"/>
        <v>1.417454751618333E-2</v>
      </c>
      <c r="G2407" s="2">
        <f t="shared" si="339"/>
        <v>1.8810654110919606E-2</v>
      </c>
      <c r="H2407" s="2">
        <f t="shared" si="337"/>
        <v>0.7535382572344993</v>
      </c>
      <c r="I2407" s="2">
        <f t="shared" si="338"/>
        <v>42.972444662992558</v>
      </c>
    </row>
    <row r="2408" spans="1:9" ht="13.5" x14ac:dyDescent="0.25">
      <c r="A2408" s="3">
        <f>TITRES_STAT!B2411</f>
        <v>45511</v>
      </c>
      <c r="B2408" s="6">
        <f>TITRES_STAT!D2411</f>
        <v>6.4957000000000003</v>
      </c>
      <c r="C2408" s="2">
        <f t="shared" si="333"/>
        <v>-4.6999999999999709E-2</v>
      </c>
      <c r="D2408" s="2">
        <f t="shared" si="334"/>
        <v>0</v>
      </c>
      <c r="E2408" s="2">
        <f t="shared" si="335"/>
        <v>4.6999999999999709E-2</v>
      </c>
      <c r="F2408" s="2">
        <f t="shared" si="339"/>
        <v>1.316207983645595E-2</v>
      </c>
      <c r="G2408" s="2">
        <f t="shared" si="339"/>
        <v>2.082417881728247E-2</v>
      </c>
      <c r="H2408" s="2">
        <f t="shared" si="337"/>
        <v>0.63205756884552078</v>
      </c>
      <c r="I2408" s="2">
        <f t="shared" si="338"/>
        <v>38.727651579878</v>
      </c>
    </row>
    <row r="2409" spans="1:9" ht="13.5" x14ac:dyDescent="0.25">
      <c r="A2409" s="3">
        <f>TITRES_STAT!B2412</f>
        <v>45512</v>
      </c>
      <c r="B2409" s="6">
        <f>TITRES_STAT!D2412</f>
        <v>6.4957000000000003</v>
      </c>
      <c r="C2409" s="2">
        <f t="shared" si="333"/>
        <v>0</v>
      </c>
      <c r="D2409" s="2">
        <f t="shared" si="334"/>
        <v>0</v>
      </c>
      <c r="E2409" s="2">
        <f t="shared" si="335"/>
        <v>0</v>
      </c>
      <c r="F2409" s="2">
        <f t="shared" si="339"/>
        <v>1.2221931276709095E-2</v>
      </c>
      <c r="G2409" s="2">
        <f t="shared" si="339"/>
        <v>1.9336737473190865E-2</v>
      </c>
      <c r="H2409" s="2">
        <f t="shared" si="337"/>
        <v>0.63205756884552067</v>
      </c>
      <c r="I2409" s="2">
        <f t="shared" si="338"/>
        <v>38.727651579877993</v>
      </c>
    </row>
    <row r="2410" spans="1:9" ht="13.5" x14ac:dyDescent="0.25">
      <c r="A2410" s="3">
        <f>TITRES_STAT!B2413</f>
        <v>45513</v>
      </c>
      <c r="B2410" s="6">
        <f>TITRES_STAT!D2413</f>
        <v>6.4957000000000003</v>
      </c>
      <c r="C2410" s="2">
        <f t="shared" si="333"/>
        <v>0</v>
      </c>
      <c r="D2410" s="2">
        <f t="shared" si="334"/>
        <v>0</v>
      </c>
      <c r="E2410" s="2">
        <f t="shared" si="335"/>
        <v>0</v>
      </c>
      <c r="F2410" s="2">
        <f t="shared" si="339"/>
        <v>1.1348936185515589E-2</v>
      </c>
      <c r="G2410" s="2">
        <f t="shared" si="339"/>
        <v>1.7955541939391518E-2</v>
      </c>
      <c r="H2410" s="2">
        <f t="shared" si="337"/>
        <v>0.63205756884552078</v>
      </c>
      <c r="I2410" s="2">
        <f t="shared" si="338"/>
        <v>38.727651579878</v>
      </c>
    </row>
    <row r="2411" spans="1:9" ht="13.5" x14ac:dyDescent="0.25">
      <c r="A2411" s="3">
        <f>TITRES_STAT!B2414</f>
        <v>45516</v>
      </c>
      <c r="B2411" s="6">
        <f>TITRES_STAT!D2414</f>
        <v>6.4767999999999999</v>
      </c>
      <c r="C2411" s="2">
        <f t="shared" si="333"/>
        <v>-1.8900000000000361E-2</v>
      </c>
      <c r="D2411" s="2">
        <f t="shared" si="334"/>
        <v>0</v>
      </c>
      <c r="E2411" s="2">
        <f t="shared" si="335"/>
        <v>1.8900000000000361E-2</v>
      </c>
      <c r="F2411" s="2">
        <f t="shared" si="339"/>
        <v>1.0538297886550191E-2</v>
      </c>
      <c r="G2411" s="2">
        <f t="shared" si="339"/>
        <v>1.8023003229435008E-2</v>
      </c>
      <c r="H2411" s="2">
        <f t="shared" si="337"/>
        <v>0.58471375455002617</v>
      </c>
      <c r="I2411" s="2">
        <f t="shared" si="338"/>
        <v>36.897121191205514</v>
      </c>
    </row>
    <row r="2412" spans="1:9" ht="13.5" x14ac:dyDescent="0.25">
      <c r="A2412" s="3">
        <f>TITRES_STAT!B2415</f>
        <v>45518</v>
      </c>
      <c r="B2412" s="6">
        <f>TITRES_STAT!D2415</f>
        <v>6.4767999999999999</v>
      </c>
      <c r="C2412" s="2">
        <f t="shared" si="333"/>
        <v>0</v>
      </c>
      <c r="D2412" s="2">
        <f t="shared" si="334"/>
        <v>0</v>
      </c>
      <c r="E2412" s="2">
        <f t="shared" si="335"/>
        <v>0</v>
      </c>
      <c r="F2412" s="2">
        <f t="shared" si="339"/>
        <v>9.7855623232251786E-3</v>
      </c>
      <c r="G2412" s="2">
        <f t="shared" si="339"/>
        <v>1.6735645855903935E-2</v>
      </c>
      <c r="H2412" s="2">
        <f t="shared" si="337"/>
        <v>0.58471375455002628</v>
      </c>
      <c r="I2412" s="2">
        <f t="shared" si="338"/>
        <v>36.897121191205514</v>
      </c>
    </row>
    <row r="2413" spans="1:9" ht="13.5" x14ac:dyDescent="0.25">
      <c r="A2413" s="3">
        <f>TITRES_STAT!B2416</f>
        <v>45519</v>
      </c>
      <c r="B2413" s="6">
        <f>TITRES_STAT!D2416</f>
        <v>6.4957000000000003</v>
      </c>
      <c r="C2413" s="2">
        <f t="shared" si="333"/>
        <v>1.8900000000000361E-2</v>
      </c>
      <c r="D2413" s="2">
        <f t="shared" si="334"/>
        <v>1.8900000000000361E-2</v>
      </c>
      <c r="E2413" s="2">
        <f t="shared" si="335"/>
        <v>0</v>
      </c>
      <c r="F2413" s="2">
        <f t="shared" ref="F2413:G2428" si="340">((F2412*13)+D2413)/14</f>
        <v>1.0436593585851977E-2</v>
      </c>
      <c r="G2413" s="2">
        <f t="shared" si="340"/>
        <v>1.5540242580482226E-2</v>
      </c>
      <c r="H2413" s="2">
        <f t="shared" si="337"/>
        <v>0.67158498535665212</v>
      </c>
      <c r="I2413" s="2">
        <f t="shared" si="338"/>
        <v>40.176538509249745</v>
      </c>
    </row>
    <row r="2414" spans="1:9" ht="13.5" x14ac:dyDescent="0.25">
      <c r="A2414" s="3">
        <f>TITRES_STAT!B2417</f>
        <v>45520</v>
      </c>
      <c r="B2414" s="6">
        <f>TITRES_STAT!D2417</f>
        <v>6.4957000000000003</v>
      </c>
      <c r="C2414" s="2">
        <f t="shared" si="333"/>
        <v>0</v>
      </c>
      <c r="D2414" s="2">
        <f t="shared" si="334"/>
        <v>0</v>
      </c>
      <c r="E2414" s="2">
        <f t="shared" si="335"/>
        <v>0</v>
      </c>
      <c r="F2414" s="2">
        <f t="shared" si="340"/>
        <v>9.691122615433978E-3</v>
      </c>
      <c r="G2414" s="2">
        <f t="shared" si="340"/>
        <v>1.4430225253304924E-2</v>
      </c>
      <c r="H2414" s="2">
        <f t="shared" si="337"/>
        <v>0.67158498535665212</v>
      </c>
      <c r="I2414" s="2">
        <f t="shared" si="338"/>
        <v>40.176538509249745</v>
      </c>
    </row>
    <row r="2415" spans="1:9" ht="13.5" x14ac:dyDescent="0.25">
      <c r="A2415" s="3">
        <f>TITRES_STAT!B2418</f>
        <v>45523</v>
      </c>
      <c r="B2415" s="6">
        <f>TITRES_STAT!D2418</f>
        <v>6.4957000000000003</v>
      </c>
      <c r="C2415" s="2">
        <f t="shared" si="333"/>
        <v>0</v>
      </c>
      <c r="D2415" s="2">
        <f t="shared" si="334"/>
        <v>0</v>
      </c>
      <c r="E2415" s="2">
        <f t="shared" si="335"/>
        <v>0</v>
      </c>
      <c r="F2415" s="2">
        <f t="shared" si="340"/>
        <v>8.9988995714744089E-3</v>
      </c>
      <c r="G2415" s="2">
        <f t="shared" si="340"/>
        <v>1.3399494878068857E-2</v>
      </c>
      <c r="H2415" s="2">
        <f t="shared" si="337"/>
        <v>0.67158498535665212</v>
      </c>
      <c r="I2415" s="2">
        <f t="shared" si="338"/>
        <v>40.176538509249745</v>
      </c>
    </row>
    <row r="2416" spans="1:9" ht="13.5" x14ac:dyDescent="0.25">
      <c r="A2416" s="3">
        <f>TITRES_STAT!B2419</f>
        <v>45524</v>
      </c>
      <c r="B2416" s="6">
        <f>TITRES_STAT!D2419</f>
        <v>6.2131999999999996</v>
      </c>
      <c r="C2416" s="2">
        <f t="shared" si="333"/>
        <v>-0.28250000000000064</v>
      </c>
      <c r="D2416" s="2">
        <f t="shared" si="334"/>
        <v>0</v>
      </c>
      <c r="E2416" s="2">
        <f t="shared" si="335"/>
        <v>0.28250000000000064</v>
      </c>
      <c r="F2416" s="2">
        <f t="shared" si="340"/>
        <v>8.3561210306548079E-3</v>
      </c>
      <c r="G2416" s="2">
        <f t="shared" si="340"/>
        <v>3.262095952963541E-2</v>
      </c>
      <c r="H2416" s="2">
        <f t="shared" si="337"/>
        <v>0.25615803922209768</v>
      </c>
      <c r="I2416" s="2">
        <f t="shared" si="338"/>
        <v>20.392182450285389</v>
      </c>
    </row>
    <row r="2417" spans="1:9" ht="13.5" x14ac:dyDescent="0.25">
      <c r="A2417" s="3">
        <f>TITRES_STAT!B2420</f>
        <v>45525</v>
      </c>
      <c r="B2417" s="6">
        <f>TITRES_STAT!D2420</f>
        <v>6.2131999999999996</v>
      </c>
      <c r="C2417" s="2">
        <f t="shared" si="333"/>
        <v>0</v>
      </c>
      <c r="D2417" s="2">
        <f t="shared" si="334"/>
        <v>0</v>
      </c>
      <c r="E2417" s="2">
        <f t="shared" si="335"/>
        <v>0</v>
      </c>
      <c r="F2417" s="2">
        <f t="shared" si="340"/>
        <v>7.7592552427508937E-3</v>
      </c>
      <c r="G2417" s="2">
        <f t="shared" si="340"/>
        <v>3.029089099180431E-2</v>
      </c>
      <c r="H2417" s="2">
        <f t="shared" si="337"/>
        <v>0.25615803922209768</v>
      </c>
      <c r="I2417" s="2">
        <f t="shared" si="338"/>
        <v>20.392182450285389</v>
      </c>
    </row>
    <row r="2418" spans="1:9" ht="13.5" x14ac:dyDescent="0.25">
      <c r="A2418" s="3">
        <f>TITRES_STAT!B2421</f>
        <v>45526</v>
      </c>
      <c r="B2418" s="6">
        <f>TITRES_STAT!D2421</f>
        <v>6.2131999999999996</v>
      </c>
      <c r="C2418" s="2">
        <f t="shared" si="333"/>
        <v>0</v>
      </c>
      <c r="D2418" s="2">
        <f t="shared" si="334"/>
        <v>0</v>
      </c>
      <c r="E2418" s="2">
        <f t="shared" si="335"/>
        <v>0</v>
      </c>
      <c r="F2418" s="2">
        <f t="shared" si="340"/>
        <v>7.2050227254115435E-3</v>
      </c>
      <c r="G2418" s="2">
        <f t="shared" si="340"/>
        <v>2.8127255920961148E-2</v>
      </c>
      <c r="H2418" s="2">
        <f t="shared" si="337"/>
        <v>0.25615803922209762</v>
      </c>
      <c r="I2418" s="2">
        <f t="shared" si="338"/>
        <v>20.392182450285389</v>
      </c>
    </row>
    <row r="2419" spans="1:9" ht="13.5" x14ac:dyDescent="0.25">
      <c r="A2419" s="3">
        <f>TITRES_STAT!B2422</f>
        <v>45527</v>
      </c>
      <c r="B2419" s="6">
        <f>TITRES_STAT!D2422</f>
        <v>6.2415000000000003</v>
      </c>
      <c r="C2419" s="2">
        <f t="shared" si="333"/>
        <v>2.8300000000000658E-2</v>
      </c>
      <c r="D2419" s="2">
        <f t="shared" si="334"/>
        <v>2.8300000000000658E-2</v>
      </c>
      <c r="E2419" s="2">
        <f t="shared" si="335"/>
        <v>0</v>
      </c>
      <c r="F2419" s="2">
        <f t="shared" si="340"/>
        <v>8.7118068164536242E-3</v>
      </c>
      <c r="G2419" s="2">
        <f t="shared" si="340"/>
        <v>2.6118166212321069E-2</v>
      </c>
      <c r="H2419" s="2">
        <f t="shared" si="337"/>
        <v>0.33355354069015336</v>
      </c>
      <c r="I2419" s="2">
        <f t="shared" si="338"/>
        <v>25.01238461843306</v>
      </c>
    </row>
    <row r="2420" spans="1:9" ht="13.5" x14ac:dyDescent="0.25">
      <c r="A2420" s="3">
        <f>TITRES_STAT!B2423</f>
        <v>45530</v>
      </c>
      <c r="B2420" s="6">
        <f>TITRES_STAT!D2423</f>
        <v>6.2415000000000003</v>
      </c>
      <c r="C2420" s="2">
        <f t="shared" si="333"/>
        <v>0</v>
      </c>
      <c r="D2420" s="2">
        <f t="shared" si="334"/>
        <v>0</v>
      </c>
      <c r="E2420" s="2">
        <f t="shared" si="335"/>
        <v>0</v>
      </c>
      <c r="F2420" s="2">
        <f t="shared" si="340"/>
        <v>8.0895349009926509E-3</v>
      </c>
      <c r="G2420" s="2">
        <f t="shared" si="340"/>
        <v>2.4252582911440994E-2</v>
      </c>
      <c r="H2420" s="2">
        <f t="shared" si="337"/>
        <v>0.33355354069015336</v>
      </c>
      <c r="I2420" s="2">
        <f t="shared" si="338"/>
        <v>25.01238461843306</v>
      </c>
    </row>
    <row r="2421" spans="1:9" ht="13.5" x14ac:dyDescent="0.25">
      <c r="A2421" s="3">
        <f>TITRES_STAT!B2424</f>
        <v>45531</v>
      </c>
      <c r="B2421" s="6">
        <f>TITRES_STAT!D2424</f>
        <v>6.2415000000000003</v>
      </c>
      <c r="C2421" s="2">
        <f t="shared" si="333"/>
        <v>0</v>
      </c>
      <c r="D2421" s="2">
        <f t="shared" si="334"/>
        <v>0</v>
      </c>
      <c r="E2421" s="2">
        <f t="shared" si="335"/>
        <v>0</v>
      </c>
      <c r="F2421" s="2">
        <f t="shared" si="340"/>
        <v>7.5117109794931762E-3</v>
      </c>
      <c r="G2421" s="2">
        <f t="shared" si="340"/>
        <v>2.2520255560623779E-2</v>
      </c>
      <c r="H2421" s="2">
        <f t="shared" si="337"/>
        <v>0.33355354069015336</v>
      </c>
      <c r="I2421" s="2">
        <f t="shared" si="338"/>
        <v>25.01238461843306</v>
      </c>
    </row>
    <row r="2422" spans="1:9" ht="13.5" x14ac:dyDescent="0.25">
      <c r="A2422" s="3">
        <f>TITRES_STAT!B2425</f>
        <v>45532</v>
      </c>
      <c r="B2422" s="6">
        <f>TITRES_STAT!D2425</f>
        <v>6.2415000000000003</v>
      </c>
      <c r="C2422" s="2">
        <f t="shared" si="333"/>
        <v>0</v>
      </c>
      <c r="D2422" s="2">
        <f t="shared" si="334"/>
        <v>0</v>
      </c>
      <c r="E2422" s="2">
        <f t="shared" si="335"/>
        <v>0</v>
      </c>
      <c r="F2422" s="2">
        <f t="shared" si="340"/>
        <v>6.9751601952436635E-3</v>
      </c>
      <c r="G2422" s="2">
        <f t="shared" si="340"/>
        <v>2.0911665877722082E-2</v>
      </c>
      <c r="H2422" s="2">
        <f t="shared" si="337"/>
        <v>0.33355354069015331</v>
      </c>
      <c r="I2422" s="2">
        <f t="shared" si="338"/>
        <v>25.01238461843306</v>
      </c>
    </row>
    <row r="2423" spans="1:9" ht="13.5" x14ac:dyDescent="0.25">
      <c r="A2423" s="3">
        <f>TITRES_STAT!B2426</f>
        <v>45533</v>
      </c>
      <c r="B2423" s="6">
        <f>TITRES_STAT!D2426</f>
        <v>6.2603</v>
      </c>
      <c r="C2423" s="2">
        <f t="shared" si="333"/>
        <v>1.8799999999999706E-2</v>
      </c>
      <c r="D2423" s="2">
        <f t="shared" si="334"/>
        <v>1.8799999999999706E-2</v>
      </c>
      <c r="E2423" s="2">
        <f t="shared" si="335"/>
        <v>0</v>
      </c>
      <c r="F2423" s="2">
        <f t="shared" si="340"/>
        <v>7.8197916098690957E-3</v>
      </c>
      <c r="G2423" s="2">
        <f t="shared" si="340"/>
        <v>1.941797545788479E-2</v>
      </c>
      <c r="H2423" s="2">
        <f t="shared" si="337"/>
        <v>0.40270890375926499</v>
      </c>
      <c r="I2423" s="2">
        <f t="shared" si="338"/>
        <v>28.709371037711648</v>
      </c>
    </row>
    <row r="2424" spans="1:9" ht="13.5" x14ac:dyDescent="0.25">
      <c r="A2424" s="3">
        <f>TITRES_STAT!B2427</f>
        <v>45534</v>
      </c>
      <c r="B2424" s="6">
        <f>TITRES_STAT!D2427</f>
        <v>6.2603</v>
      </c>
      <c r="C2424" s="2">
        <f t="shared" si="333"/>
        <v>0</v>
      </c>
      <c r="D2424" s="2">
        <f t="shared" si="334"/>
        <v>0</v>
      </c>
      <c r="E2424" s="2">
        <f t="shared" si="335"/>
        <v>0</v>
      </c>
      <c r="F2424" s="2">
        <f t="shared" si="340"/>
        <v>7.2612350663070176E-3</v>
      </c>
      <c r="G2424" s="2">
        <f t="shared" si="340"/>
        <v>1.8030977210893022E-2</v>
      </c>
      <c r="H2424" s="2">
        <f t="shared" si="337"/>
        <v>0.40270890375926494</v>
      </c>
      <c r="I2424" s="2">
        <f t="shared" si="338"/>
        <v>28.709371037711634</v>
      </c>
    </row>
    <row r="2425" spans="1:9" ht="13.5" x14ac:dyDescent="0.25">
      <c r="A2425" s="3">
        <f>TITRES_STAT!B2428</f>
        <v>45537</v>
      </c>
      <c r="B2425" s="6">
        <f>TITRES_STAT!D2428</f>
        <v>6.5332999999999997</v>
      </c>
      <c r="C2425" s="2">
        <f t="shared" si="333"/>
        <v>0.27299999999999969</v>
      </c>
      <c r="D2425" s="2">
        <f t="shared" si="334"/>
        <v>0.27299999999999969</v>
      </c>
      <c r="E2425" s="2">
        <f t="shared" si="335"/>
        <v>0</v>
      </c>
      <c r="F2425" s="2">
        <f t="shared" si="340"/>
        <v>2.6242575418713637E-2</v>
      </c>
      <c r="G2425" s="2">
        <f t="shared" si="340"/>
        <v>1.6743050267257805E-2</v>
      </c>
      <c r="H2425" s="2">
        <f t="shared" si="337"/>
        <v>1.5673712376073321</v>
      </c>
      <c r="I2425" s="2">
        <f t="shared" si="338"/>
        <v>61.049653226934474</v>
      </c>
    </row>
    <row r="2426" spans="1:9" ht="13.5" x14ac:dyDescent="0.25">
      <c r="A2426" s="3">
        <f>TITRES_STAT!B2429</f>
        <v>45538</v>
      </c>
      <c r="B2426" s="6">
        <f>TITRES_STAT!D2429</f>
        <v>6.6557000000000004</v>
      </c>
      <c r="C2426" s="2">
        <f t="shared" si="333"/>
        <v>0.12240000000000073</v>
      </c>
      <c r="D2426" s="2">
        <f t="shared" si="334"/>
        <v>0.12240000000000073</v>
      </c>
      <c r="E2426" s="2">
        <f t="shared" si="335"/>
        <v>0</v>
      </c>
      <c r="F2426" s="2">
        <f t="shared" si="340"/>
        <v>3.3110962888805572E-2</v>
      </c>
      <c r="G2426" s="2">
        <f t="shared" si="340"/>
        <v>1.5547118105310818E-2</v>
      </c>
      <c r="H2426" s="2">
        <f t="shared" si="337"/>
        <v>2.1297170745422607</v>
      </c>
      <c r="I2426" s="2">
        <f t="shared" si="338"/>
        <v>68.048230041807983</v>
      </c>
    </row>
    <row r="2427" spans="1:9" ht="13.5" x14ac:dyDescent="0.25">
      <c r="A2427" s="3">
        <f>TITRES_STAT!B2430</f>
        <v>45539</v>
      </c>
      <c r="B2427" s="6">
        <f>TITRES_STAT!D2430</f>
        <v>6.6557000000000004</v>
      </c>
      <c r="C2427" s="2">
        <f t="shared" si="333"/>
        <v>0</v>
      </c>
      <c r="D2427" s="2">
        <f t="shared" si="334"/>
        <v>0</v>
      </c>
      <c r="E2427" s="2">
        <f t="shared" si="335"/>
        <v>0</v>
      </c>
      <c r="F2427" s="2">
        <f t="shared" si="340"/>
        <v>3.0745894111033744E-2</v>
      </c>
      <c r="G2427" s="2">
        <f t="shared" si="340"/>
        <v>1.4436609669217188E-2</v>
      </c>
      <c r="H2427" s="2">
        <f t="shared" si="337"/>
        <v>2.1297170745422607</v>
      </c>
      <c r="I2427" s="2">
        <f t="shared" si="338"/>
        <v>68.048230041807983</v>
      </c>
    </row>
    <row r="2428" spans="1:9" ht="13.5" x14ac:dyDescent="0.25">
      <c r="A2428" s="3">
        <f>TITRES_STAT!B2431</f>
        <v>45540</v>
      </c>
      <c r="B2428" s="6">
        <f>TITRES_STAT!D2431</f>
        <v>6.6839000000000004</v>
      </c>
      <c r="C2428" s="2">
        <f t="shared" si="333"/>
        <v>2.8200000000000003E-2</v>
      </c>
      <c r="D2428" s="2">
        <f t="shared" si="334"/>
        <v>2.8200000000000003E-2</v>
      </c>
      <c r="E2428" s="2">
        <f t="shared" si="335"/>
        <v>0</v>
      </c>
      <c r="F2428" s="2">
        <f t="shared" si="340"/>
        <v>3.0564044531674189E-2</v>
      </c>
      <c r="G2428" s="2">
        <f t="shared" si="340"/>
        <v>1.3405423264273103E-2</v>
      </c>
      <c r="H2428" s="2">
        <f t="shared" si="337"/>
        <v>2.2799760909549689</v>
      </c>
      <c r="I2428" s="2">
        <f t="shared" si="338"/>
        <v>69.511972884264267</v>
      </c>
    </row>
    <row r="2429" spans="1:9" ht="13.5" x14ac:dyDescent="0.25">
      <c r="A2429" s="3">
        <f>TITRES_STAT!B2432</f>
        <v>45541</v>
      </c>
      <c r="B2429" s="6">
        <f>TITRES_STAT!D2432</f>
        <v>6.4957000000000003</v>
      </c>
      <c r="C2429" s="2">
        <f t="shared" si="333"/>
        <v>-0.18820000000000014</v>
      </c>
      <c r="D2429" s="2">
        <f t="shared" si="334"/>
        <v>0</v>
      </c>
      <c r="E2429" s="2">
        <f t="shared" si="335"/>
        <v>0.18820000000000014</v>
      </c>
      <c r="F2429" s="2">
        <f t="shared" ref="F2429:G2444" si="341">((F2428*13)+D2429)/14</f>
        <v>2.838089849369746E-2</v>
      </c>
      <c r="G2429" s="2">
        <f t="shared" si="341"/>
        <v>2.5890750173967889E-2</v>
      </c>
      <c r="H2429" s="2">
        <f t="shared" si="337"/>
        <v>1.0961790717919526</v>
      </c>
      <c r="I2429" s="2">
        <f t="shared" si="338"/>
        <v>52.294152085721677</v>
      </c>
    </row>
    <row r="2430" spans="1:9" ht="13.5" x14ac:dyDescent="0.25">
      <c r="A2430" s="3">
        <f>TITRES_STAT!B2433</f>
        <v>45544</v>
      </c>
      <c r="B2430" s="6">
        <f>TITRES_STAT!D2433</f>
        <v>6.4957000000000003</v>
      </c>
      <c r="C2430" s="2">
        <f t="shared" si="333"/>
        <v>0</v>
      </c>
      <c r="D2430" s="2">
        <f t="shared" si="334"/>
        <v>0</v>
      </c>
      <c r="E2430" s="2">
        <f t="shared" si="335"/>
        <v>0</v>
      </c>
      <c r="F2430" s="2">
        <f t="shared" si="341"/>
        <v>2.6353691458433356E-2</v>
      </c>
      <c r="G2430" s="2">
        <f t="shared" si="341"/>
        <v>2.4041410875827323E-2</v>
      </c>
      <c r="H2430" s="2">
        <f t="shared" si="337"/>
        <v>1.0961790717919528</v>
      </c>
      <c r="I2430" s="2">
        <f t="shared" si="338"/>
        <v>52.294152085721684</v>
      </c>
    </row>
    <row r="2431" spans="1:9" ht="13.5" x14ac:dyDescent="0.25">
      <c r="A2431" s="3">
        <f>TITRES_STAT!B2434</f>
        <v>45545</v>
      </c>
      <c r="B2431" s="6">
        <f>TITRES_STAT!D2434</f>
        <v>6.4957000000000003</v>
      </c>
      <c r="C2431" s="2">
        <f t="shared" si="333"/>
        <v>0</v>
      </c>
      <c r="D2431" s="2">
        <f t="shared" si="334"/>
        <v>0</v>
      </c>
      <c r="E2431" s="2">
        <f t="shared" si="335"/>
        <v>0</v>
      </c>
      <c r="F2431" s="2">
        <f t="shared" si="341"/>
        <v>2.4471284925688116E-2</v>
      </c>
      <c r="G2431" s="2">
        <f t="shared" si="341"/>
        <v>2.2324167241839658E-2</v>
      </c>
      <c r="H2431" s="2">
        <f t="shared" si="337"/>
        <v>1.0961790717919528</v>
      </c>
      <c r="I2431" s="2">
        <f t="shared" si="338"/>
        <v>52.294152085721684</v>
      </c>
    </row>
    <row r="2432" spans="1:9" ht="13.5" x14ac:dyDescent="0.25">
      <c r="A2432" s="3">
        <f>TITRES_STAT!B2435</f>
        <v>45546</v>
      </c>
      <c r="B2432" s="6">
        <f>TITRES_STAT!D2435</f>
        <v>6.4957000000000003</v>
      </c>
      <c r="C2432" s="2">
        <f t="shared" si="333"/>
        <v>0</v>
      </c>
      <c r="D2432" s="2">
        <f t="shared" si="334"/>
        <v>0</v>
      </c>
      <c r="E2432" s="2">
        <f t="shared" si="335"/>
        <v>0</v>
      </c>
      <c r="F2432" s="2">
        <f t="shared" si="341"/>
        <v>2.2723336002424679E-2</v>
      </c>
      <c r="G2432" s="2">
        <f t="shared" si="341"/>
        <v>2.0729583867422539E-2</v>
      </c>
      <c r="H2432" s="2">
        <f t="shared" si="337"/>
        <v>1.0961790717919528</v>
      </c>
      <c r="I2432" s="2">
        <f t="shared" si="338"/>
        <v>52.294152085721684</v>
      </c>
    </row>
    <row r="2433" spans="1:9" ht="13.5" x14ac:dyDescent="0.25">
      <c r="A2433" s="3">
        <f>TITRES_STAT!B2436</f>
        <v>45547</v>
      </c>
      <c r="B2433" s="6">
        <f>TITRES_STAT!D2436</f>
        <v>6.4957000000000003</v>
      </c>
      <c r="C2433" s="2">
        <f t="shared" si="333"/>
        <v>0</v>
      </c>
      <c r="D2433" s="2">
        <f t="shared" si="334"/>
        <v>0</v>
      </c>
      <c r="E2433" s="2">
        <f t="shared" si="335"/>
        <v>0</v>
      </c>
      <c r="F2433" s="2">
        <f t="shared" si="341"/>
        <v>2.1100240573680061E-2</v>
      </c>
      <c r="G2433" s="2">
        <f t="shared" si="341"/>
        <v>1.9248899305463786E-2</v>
      </c>
      <c r="H2433" s="2">
        <f t="shared" si="337"/>
        <v>1.0961790717919531</v>
      </c>
      <c r="I2433" s="2">
        <f t="shared" si="338"/>
        <v>52.294152085721684</v>
      </c>
    </row>
    <row r="2434" spans="1:9" ht="13.5" x14ac:dyDescent="0.25">
      <c r="A2434" s="3">
        <f>TITRES_STAT!B2437</f>
        <v>45548</v>
      </c>
      <c r="B2434" s="6">
        <f>TITRES_STAT!D2437</f>
        <v>6.5898000000000003</v>
      </c>
      <c r="C2434" s="2">
        <f t="shared" si="333"/>
        <v>9.4100000000000072E-2</v>
      </c>
      <c r="D2434" s="2">
        <f t="shared" si="334"/>
        <v>9.4100000000000072E-2</v>
      </c>
      <c r="E2434" s="2">
        <f t="shared" si="335"/>
        <v>0</v>
      </c>
      <c r="F2434" s="2">
        <f t="shared" si="341"/>
        <v>2.6314509104131491E-2</v>
      </c>
      <c r="G2434" s="2">
        <f t="shared" si="341"/>
        <v>1.7873977926502086E-2</v>
      </c>
      <c r="H2434" s="2">
        <f t="shared" si="337"/>
        <v>1.4722245496965993</v>
      </c>
      <c r="I2434" s="2">
        <f t="shared" si="338"/>
        <v>59.550599878853085</v>
      </c>
    </row>
    <row r="2435" spans="1:9" ht="13.5" x14ac:dyDescent="0.25">
      <c r="A2435" s="3">
        <f>TITRES_STAT!B2438</f>
        <v>45551</v>
      </c>
      <c r="B2435" s="6">
        <f>TITRES_STAT!D2438</f>
        <v>6.4957000000000003</v>
      </c>
      <c r="C2435" s="2">
        <f t="shared" ref="C2435:C2498" si="342">B2435-B2434</f>
        <v>-9.4100000000000072E-2</v>
      </c>
      <c r="D2435" s="2">
        <f t="shared" ref="D2435:D2498" si="343">IF(C2435&gt;0,C2435,0)</f>
        <v>0</v>
      </c>
      <c r="E2435" s="2">
        <f t="shared" ref="E2435:E2498" si="344">IF(C2435&lt;0,-C2435,0)</f>
        <v>9.4100000000000072E-2</v>
      </c>
      <c r="F2435" s="2">
        <f t="shared" si="341"/>
        <v>2.4434901310979244E-2</v>
      </c>
      <c r="G2435" s="2">
        <f t="shared" si="341"/>
        <v>2.3318693788894802E-2</v>
      </c>
      <c r="H2435" s="2">
        <f t="shared" si="337"/>
        <v>1.0478674977333431</v>
      </c>
      <c r="I2435" s="2">
        <f t="shared" si="338"/>
        <v>51.168715695383725</v>
      </c>
    </row>
    <row r="2436" spans="1:9" ht="13.5" x14ac:dyDescent="0.25">
      <c r="A2436" s="3">
        <f>TITRES_STAT!B2439</f>
        <v>45552</v>
      </c>
      <c r="B2436" s="6">
        <f>TITRES_STAT!D2439</f>
        <v>6.4957000000000003</v>
      </c>
      <c r="C2436" s="2">
        <f t="shared" si="342"/>
        <v>0</v>
      </c>
      <c r="D2436" s="2">
        <f t="shared" si="343"/>
        <v>0</v>
      </c>
      <c r="E2436" s="2">
        <f t="shared" si="344"/>
        <v>0</v>
      </c>
      <c r="F2436" s="2">
        <f t="shared" si="341"/>
        <v>2.2689551217337869E-2</v>
      </c>
      <c r="G2436" s="2">
        <f t="shared" si="341"/>
        <v>2.1653072803973744E-2</v>
      </c>
      <c r="H2436" s="2">
        <f t="shared" si="337"/>
        <v>1.0478674977333431</v>
      </c>
      <c r="I2436" s="2">
        <f t="shared" si="338"/>
        <v>51.168715695383725</v>
      </c>
    </row>
    <row r="2437" spans="1:9" ht="13.5" x14ac:dyDescent="0.25">
      <c r="A2437" s="3">
        <f>TITRES_STAT!B2440</f>
        <v>45553</v>
      </c>
      <c r="B2437" s="6">
        <f>TITRES_STAT!D2440</f>
        <v>6.4957000000000003</v>
      </c>
      <c r="C2437" s="2">
        <f t="shared" si="342"/>
        <v>0</v>
      </c>
      <c r="D2437" s="2">
        <f t="shared" si="343"/>
        <v>0</v>
      </c>
      <c r="E2437" s="2">
        <f t="shared" si="344"/>
        <v>0</v>
      </c>
      <c r="F2437" s="2">
        <f t="shared" si="341"/>
        <v>2.1068868987528022E-2</v>
      </c>
      <c r="G2437" s="2">
        <f t="shared" si="341"/>
        <v>2.0106424746547051E-2</v>
      </c>
      <c r="H2437" s="2">
        <f t="shared" si="337"/>
        <v>1.0478674977333429</v>
      </c>
      <c r="I2437" s="2">
        <f t="shared" si="338"/>
        <v>51.168715695383717</v>
      </c>
    </row>
    <row r="2438" spans="1:9" ht="13.5" x14ac:dyDescent="0.25">
      <c r="A2438" s="3">
        <f>TITRES_STAT!B2441</f>
        <v>45554</v>
      </c>
      <c r="B2438" s="6">
        <f>TITRES_STAT!D2441</f>
        <v>6.4957000000000003</v>
      </c>
      <c r="C2438" s="2">
        <f t="shared" si="342"/>
        <v>0</v>
      </c>
      <c r="D2438" s="2">
        <f t="shared" si="343"/>
        <v>0</v>
      </c>
      <c r="E2438" s="2">
        <f t="shared" si="344"/>
        <v>0</v>
      </c>
      <c r="F2438" s="2">
        <f t="shared" si="341"/>
        <v>1.9563949774133164E-2</v>
      </c>
      <c r="G2438" s="2">
        <f t="shared" si="341"/>
        <v>1.8670251550365117E-2</v>
      </c>
      <c r="H2438" s="2">
        <f t="shared" si="337"/>
        <v>1.0478674977333431</v>
      </c>
      <c r="I2438" s="2">
        <f t="shared" si="338"/>
        <v>51.168715695383725</v>
      </c>
    </row>
    <row r="2439" spans="1:9" ht="13.5" x14ac:dyDescent="0.25">
      <c r="A2439" s="3">
        <f>TITRES_STAT!B2442</f>
        <v>45555</v>
      </c>
      <c r="B2439" s="6">
        <f>TITRES_STAT!D2442</f>
        <v>6.4957000000000003</v>
      </c>
      <c r="C2439" s="2">
        <f t="shared" si="342"/>
        <v>0</v>
      </c>
      <c r="D2439" s="2">
        <f t="shared" si="343"/>
        <v>0</v>
      </c>
      <c r="E2439" s="2">
        <f t="shared" si="344"/>
        <v>0</v>
      </c>
      <c r="F2439" s="2">
        <f t="shared" si="341"/>
        <v>1.8166524790266508E-2</v>
      </c>
      <c r="G2439" s="2">
        <f t="shared" si="341"/>
        <v>1.7336662153910467E-2</v>
      </c>
      <c r="H2439" s="2">
        <f t="shared" si="337"/>
        <v>1.0478674977333429</v>
      </c>
      <c r="I2439" s="2">
        <f t="shared" si="338"/>
        <v>51.168715695383717</v>
      </c>
    </row>
    <row r="2440" spans="1:9" ht="13.5" x14ac:dyDescent="0.25">
      <c r="A2440" s="3">
        <f>TITRES_STAT!B2443</f>
        <v>45558</v>
      </c>
      <c r="B2440" s="6">
        <f>TITRES_STAT!D2443</f>
        <v>6.4957000000000003</v>
      </c>
      <c r="C2440" s="2">
        <f t="shared" si="342"/>
        <v>0</v>
      </c>
      <c r="D2440" s="2">
        <f t="shared" si="343"/>
        <v>0</v>
      </c>
      <c r="E2440" s="2">
        <f t="shared" si="344"/>
        <v>0</v>
      </c>
      <c r="F2440" s="2">
        <f t="shared" si="341"/>
        <v>1.6868915876676042E-2</v>
      </c>
      <c r="G2440" s="2">
        <f t="shared" si="341"/>
        <v>1.609832914291686E-2</v>
      </c>
      <c r="H2440" s="2">
        <f t="shared" si="337"/>
        <v>1.0478674977333431</v>
      </c>
      <c r="I2440" s="2">
        <f t="shared" si="338"/>
        <v>51.168715695383725</v>
      </c>
    </row>
    <row r="2441" spans="1:9" ht="13.5" x14ac:dyDescent="0.25">
      <c r="A2441" s="3">
        <f>TITRES_STAT!B2444</f>
        <v>45559</v>
      </c>
      <c r="B2441" s="6">
        <f>TITRES_STAT!D2444</f>
        <v>6.3921000000000001</v>
      </c>
      <c r="C2441" s="2">
        <f t="shared" si="342"/>
        <v>-0.10360000000000014</v>
      </c>
      <c r="D2441" s="2">
        <f t="shared" si="343"/>
        <v>0</v>
      </c>
      <c r="E2441" s="2">
        <f t="shared" si="344"/>
        <v>0.10360000000000014</v>
      </c>
      <c r="F2441" s="2">
        <f t="shared" si="341"/>
        <v>1.5663993314056327E-2</v>
      </c>
      <c r="G2441" s="2">
        <f t="shared" si="341"/>
        <v>2.2348448489851378E-2</v>
      </c>
      <c r="H2441" s="2">
        <f t="shared" si="337"/>
        <v>0.70089846823905833</v>
      </c>
      <c r="I2441" s="2">
        <f t="shared" si="338"/>
        <v>41.207543032518515</v>
      </c>
    </row>
    <row r="2442" spans="1:9" ht="13.5" x14ac:dyDescent="0.25">
      <c r="A2442" s="3">
        <f>TITRES_STAT!B2445</f>
        <v>45560</v>
      </c>
      <c r="B2442" s="6">
        <f>TITRES_STAT!D2445</f>
        <v>6.4957000000000003</v>
      </c>
      <c r="C2442" s="2">
        <f t="shared" si="342"/>
        <v>0.10360000000000014</v>
      </c>
      <c r="D2442" s="2">
        <f t="shared" si="343"/>
        <v>0.10360000000000014</v>
      </c>
      <c r="E2442" s="2">
        <f t="shared" si="344"/>
        <v>0</v>
      </c>
      <c r="F2442" s="2">
        <f t="shared" si="341"/>
        <v>2.19451366487666E-2</v>
      </c>
      <c r="G2442" s="2">
        <f t="shared" si="341"/>
        <v>2.0752130740576278E-2</v>
      </c>
      <c r="H2442" s="2">
        <f t="shared" si="337"/>
        <v>1.057488357369379</v>
      </c>
      <c r="I2442" s="2">
        <f t="shared" si="338"/>
        <v>51.397051826890554</v>
      </c>
    </row>
    <row r="2443" spans="1:9" ht="13.5" x14ac:dyDescent="0.25">
      <c r="A2443" s="3">
        <f>TITRES_STAT!B2446</f>
        <v>45561</v>
      </c>
      <c r="B2443" s="6">
        <f>TITRES_STAT!D2446</f>
        <v>6.6650999999999998</v>
      </c>
      <c r="C2443" s="2">
        <f t="shared" si="342"/>
        <v>0.16939999999999955</v>
      </c>
      <c r="D2443" s="2">
        <f t="shared" si="343"/>
        <v>0.16939999999999955</v>
      </c>
      <c r="E2443" s="2">
        <f t="shared" si="344"/>
        <v>0</v>
      </c>
      <c r="F2443" s="2">
        <f t="shared" si="341"/>
        <v>3.2477626888140383E-2</v>
      </c>
      <c r="G2443" s="2">
        <f t="shared" si="341"/>
        <v>1.9269835687677973E-2</v>
      </c>
      <c r="H2443" s="2">
        <f t="shared" si="337"/>
        <v>1.6854127567319157</v>
      </c>
      <c r="I2443" s="2">
        <f t="shared" si="338"/>
        <v>62.761776658237949</v>
      </c>
    </row>
    <row r="2444" spans="1:9" ht="13.5" x14ac:dyDescent="0.25">
      <c r="A2444" s="3">
        <f>TITRES_STAT!B2447</f>
        <v>45562</v>
      </c>
      <c r="B2444" s="6">
        <f>TITRES_STAT!D2447</f>
        <v>6.6745000000000001</v>
      </c>
      <c r="C2444" s="2">
        <f t="shared" si="342"/>
        <v>9.400000000000297E-3</v>
      </c>
      <c r="D2444" s="2">
        <f t="shared" si="343"/>
        <v>9.400000000000297E-3</v>
      </c>
      <c r="E2444" s="2">
        <f t="shared" si="344"/>
        <v>0</v>
      </c>
      <c r="F2444" s="2">
        <f t="shared" si="341"/>
        <v>3.0829224967558948E-2</v>
      </c>
      <c r="G2444" s="2">
        <f t="shared" si="341"/>
        <v>1.7893418852843835E-2</v>
      </c>
      <c r="H2444" s="2">
        <f t="shared" si="337"/>
        <v>1.7229365288489404</v>
      </c>
      <c r="I2444" s="2">
        <f t="shared" si="338"/>
        <v>63.274942716981826</v>
      </c>
    </row>
    <row r="2445" spans="1:9" ht="13.5" x14ac:dyDescent="0.25">
      <c r="A2445" s="3">
        <f>TITRES_STAT!B2448</f>
        <v>45565</v>
      </c>
      <c r="B2445" s="6">
        <f>TITRES_STAT!D2448</f>
        <v>6.6745000000000001</v>
      </c>
      <c r="C2445" s="2">
        <f t="shared" si="342"/>
        <v>0</v>
      </c>
      <c r="D2445" s="2">
        <f t="shared" si="343"/>
        <v>0</v>
      </c>
      <c r="E2445" s="2">
        <f t="shared" si="344"/>
        <v>0</v>
      </c>
      <c r="F2445" s="2">
        <f t="shared" ref="F2445:G2460" si="345">((F2444*13)+D2445)/14</f>
        <v>2.8627137469876166E-2</v>
      </c>
      <c r="G2445" s="2">
        <f t="shared" si="345"/>
        <v>1.6615317506212132E-2</v>
      </c>
      <c r="H2445" s="2">
        <f t="shared" si="337"/>
        <v>1.7229365288489404</v>
      </c>
      <c r="I2445" s="2">
        <f t="shared" si="338"/>
        <v>63.274942716981826</v>
      </c>
    </row>
    <row r="2446" spans="1:9" ht="13.5" x14ac:dyDescent="0.25">
      <c r="A2446" s="3">
        <f>TITRES_STAT!B2449</f>
        <v>45566</v>
      </c>
      <c r="B2446" s="6">
        <f>TITRES_STAT!D2449</f>
        <v>6.6745000000000001</v>
      </c>
      <c r="C2446" s="2">
        <f t="shared" si="342"/>
        <v>0</v>
      </c>
      <c r="D2446" s="2">
        <f t="shared" si="343"/>
        <v>0</v>
      </c>
      <c r="E2446" s="2">
        <f t="shared" si="344"/>
        <v>0</v>
      </c>
      <c r="F2446" s="2">
        <f t="shared" si="345"/>
        <v>2.6582341936313585E-2</v>
      </c>
      <c r="G2446" s="2">
        <f t="shared" si="345"/>
        <v>1.5428509112911267E-2</v>
      </c>
      <c r="H2446" s="2">
        <f t="shared" si="337"/>
        <v>1.7229365288489404</v>
      </c>
      <c r="I2446" s="2">
        <f t="shared" si="338"/>
        <v>63.274942716981826</v>
      </c>
    </row>
    <row r="2447" spans="1:9" ht="13.5" x14ac:dyDescent="0.25">
      <c r="A2447" s="3">
        <f>TITRES_STAT!B2450</f>
        <v>45567</v>
      </c>
      <c r="B2447" s="6">
        <f>TITRES_STAT!D2450</f>
        <v>6.6745000000000001</v>
      </c>
      <c r="C2447" s="2">
        <f t="shared" si="342"/>
        <v>0</v>
      </c>
      <c r="D2447" s="2">
        <f t="shared" si="343"/>
        <v>0</v>
      </c>
      <c r="E2447" s="2">
        <f t="shared" si="344"/>
        <v>0</v>
      </c>
      <c r="F2447" s="2">
        <f t="shared" si="345"/>
        <v>2.4683603226576898E-2</v>
      </c>
      <c r="G2447" s="2">
        <f t="shared" si="345"/>
        <v>1.4326472747703319E-2</v>
      </c>
      <c r="H2447" s="2">
        <f t="shared" si="337"/>
        <v>1.7229365288489404</v>
      </c>
      <c r="I2447" s="2">
        <f t="shared" si="338"/>
        <v>63.274942716981826</v>
      </c>
    </row>
    <row r="2448" spans="1:9" ht="13.5" x14ac:dyDescent="0.25">
      <c r="A2448" s="3">
        <f>TITRES_STAT!B2451</f>
        <v>45568</v>
      </c>
      <c r="B2448" s="6">
        <f>TITRES_STAT!D2451</f>
        <v>6.6745000000000001</v>
      </c>
      <c r="C2448" s="2">
        <f t="shared" si="342"/>
        <v>0</v>
      </c>
      <c r="D2448" s="2">
        <f t="shared" si="343"/>
        <v>0</v>
      </c>
      <c r="E2448" s="2">
        <f t="shared" si="344"/>
        <v>0</v>
      </c>
      <c r="F2448" s="2">
        <f t="shared" si="345"/>
        <v>2.2920488710392834E-2</v>
      </c>
      <c r="G2448" s="2">
        <f t="shared" si="345"/>
        <v>1.330315326572451E-2</v>
      </c>
      <c r="H2448" s="2">
        <f t="shared" si="337"/>
        <v>1.7229365288489404</v>
      </c>
      <c r="I2448" s="2">
        <f t="shared" si="338"/>
        <v>63.274942716981826</v>
      </c>
    </row>
    <row r="2449" spans="1:9" ht="13.5" x14ac:dyDescent="0.25">
      <c r="A2449" s="3">
        <f>TITRES_STAT!B2452</f>
        <v>45569</v>
      </c>
      <c r="B2449" s="6">
        <f>TITRES_STAT!D2452</f>
        <v>6.6745000000000001</v>
      </c>
      <c r="C2449" s="2">
        <f t="shared" si="342"/>
        <v>0</v>
      </c>
      <c r="D2449" s="2">
        <f t="shared" si="343"/>
        <v>0</v>
      </c>
      <c r="E2449" s="2">
        <f t="shared" si="344"/>
        <v>0</v>
      </c>
      <c r="F2449" s="2">
        <f t="shared" si="345"/>
        <v>2.1283310945364776E-2</v>
      </c>
      <c r="G2449" s="2">
        <f t="shared" si="345"/>
        <v>1.2352928032458474E-2</v>
      </c>
      <c r="H2449" s="2">
        <f t="shared" ref="H2449:H2512" si="346">F2449/G2449</f>
        <v>1.7229365288489404</v>
      </c>
      <c r="I2449" s="2">
        <f t="shared" ref="I2449:I2512" si="347">IF(G2449=0,100,100-(100/(1+H2449)))</f>
        <v>63.274942716981826</v>
      </c>
    </row>
    <row r="2450" spans="1:9" ht="13.5" x14ac:dyDescent="0.25">
      <c r="A2450" s="3">
        <f>TITRES_STAT!B2453</f>
        <v>45572</v>
      </c>
      <c r="B2450" s="6">
        <f>TITRES_STAT!D2453</f>
        <v>6.6839000000000004</v>
      </c>
      <c r="C2450" s="2">
        <f t="shared" si="342"/>
        <v>9.400000000000297E-3</v>
      </c>
      <c r="D2450" s="2">
        <f t="shared" si="343"/>
        <v>9.400000000000297E-3</v>
      </c>
      <c r="E2450" s="2">
        <f t="shared" si="344"/>
        <v>0</v>
      </c>
      <c r="F2450" s="2">
        <f t="shared" si="345"/>
        <v>2.0434503020695886E-2</v>
      </c>
      <c r="G2450" s="2">
        <f t="shared" si="345"/>
        <v>1.1470576030140012E-2</v>
      </c>
      <c r="H2450" s="2">
        <f t="shared" si="346"/>
        <v>1.7814713896671202</v>
      </c>
      <c r="I2450" s="2">
        <f t="shared" si="347"/>
        <v>64.047805642909111</v>
      </c>
    </row>
    <row r="2451" spans="1:9" ht="13.5" x14ac:dyDescent="0.25">
      <c r="A2451" s="3">
        <f>TITRES_STAT!B2454</f>
        <v>45573</v>
      </c>
      <c r="B2451" s="6">
        <f>TITRES_STAT!D2454</f>
        <v>6.6745000000000001</v>
      </c>
      <c r="C2451" s="2">
        <f t="shared" si="342"/>
        <v>-9.400000000000297E-3</v>
      </c>
      <c r="D2451" s="2">
        <f t="shared" si="343"/>
        <v>0</v>
      </c>
      <c r="E2451" s="2">
        <f t="shared" si="344"/>
        <v>9.400000000000297E-3</v>
      </c>
      <c r="F2451" s="2">
        <f t="shared" si="345"/>
        <v>1.8974895662074751E-2</v>
      </c>
      <c r="G2451" s="2">
        <f t="shared" si="345"/>
        <v>1.1322677742272889E-2</v>
      </c>
      <c r="H2451" s="2">
        <f t="shared" si="346"/>
        <v>1.6758311146869904</v>
      </c>
      <c r="I2451" s="2">
        <f t="shared" si="347"/>
        <v>62.628433666413336</v>
      </c>
    </row>
    <row r="2452" spans="1:9" ht="13.5" x14ac:dyDescent="0.25">
      <c r="A2452" s="3">
        <f>TITRES_STAT!B2455</f>
        <v>45574</v>
      </c>
      <c r="B2452" s="6">
        <f>TITRES_STAT!D2455</f>
        <v>6.6839000000000004</v>
      </c>
      <c r="C2452" s="2">
        <f t="shared" si="342"/>
        <v>9.400000000000297E-3</v>
      </c>
      <c r="D2452" s="2">
        <f t="shared" si="343"/>
        <v>9.400000000000297E-3</v>
      </c>
      <c r="E2452" s="2">
        <f t="shared" si="344"/>
        <v>0</v>
      </c>
      <c r="F2452" s="2">
        <f t="shared" si="345"/>
        <v>1.8290974543355147E-2</v>
      </c>
      <c r="G2452" s="2">
        <f t="shared" si="345"/>
        <v>1.0513915046396255E-2</v>
      </c>
      <c r="H2452" s="2">
        <f t="shared" si="346"/>
        <v>1.7396920616763547</v>
      </c>
      <c r="I2452" s="2">
        <f t="shared" si="347"/>
        <v>63.499547486073197</v>
      </c>
    </row>
    <row r="2453" spans="1:9" ht="13.5" x14ac:dyDescent="0.25">
      <c r="A2453" s="3">
        <f>TITRES_STAT!B2456</f>
        <v>45575</v>
      </c>
      <c r="B2453" s="6">
        <f>TITRES_STAT!D2456</f>
        <v>6.7309999999999999</v>
      </c>
      <c r="C2453" s="2">
        <f t="shared" si="342"/>
        <v>4.7099999999999476E-2</v>
      </c>
      <c r="D2453" s="2">
        <f t="shared" si="343"/>
        <v>4.7099999999999476E-2</v>
      </c>
      <c r="E2453" s="2">
        <f t="shared" si="344"/>
        <v>0</v>
      </c>
      <c r="F2453" s="2">
        <f t="shared" si="345"/>
        <v>2.0348762075972599E-2</v>
      </c>
      <c r="G2453" s="2">
        <f t="shared" si="345"/>
        <v>9.7629211145108096E-3</v>
      </c>
      <c r="H2453" s="2">
        <f t="shared" si="346"/>
        <v>2.0842903304552833</v>
      </c>
      <c r="I2453" s="2">
        <f t="shared" si="347"/>
        <v>67.577630739698023</v>
      </c>
    </row>
    <row r="2454" spans="1:9" ht="13.5" x14ac:dyDescent="0.25">
      <c r="A2454" s="3">
        <f>TITRES_STAT!B2457</f>
        <v>45576</v>
      </c>
      <c r="B2454" s="6">
        <f>TITRES_STAT!D2457</f>
        <v>6.7781000000000002</v>
      </c>
      <c r="C2454" s="2">
        <f t="shared" si="342"/>
        <v>4.7100000000000364E-2</v>
      </c>
      <c r="D2454" s="2">
        <f t="shared" si="343"/>
        <v>4.7100000000000364E-2</v>
      </c>
      <c r="E2454" s="2">
        <f t="shared" si="344"/>
        <v>0</v>
      </c>
      <c r="F2454" s="2">
        <f t="shared" si="345"/>
        <v>2.2259564784831726E-2</v>
      </c>
      <c r="G2454" s="2">
        <f t="shared" si="345"/>
        <v>9.0655696063314667E-3</v>
      </c>
      <c r="H2454" s="2">
        <f t="shared" si="346"/>
        <v>2.4553961583710602</v>
      </c>
      <c r="I2454" s="2">
        <f t="shared" si="347"/>
        <v>71.05975829783236</v>
      </c>
    </row>
    <row r="2455" spans="1:9" ht="13.5" x14ac:dyDescent="0.25">
      <c r="A2455" s="3">
        <f>TITRES_STAT!B2458</f>
        <v>45579</v>
      </c>
      <c r="B2455" s="6">
        <f>TITRES_STAT!D2458</f>
        <v>6.7781000000000002</v>
      </c>
      <c r="C2455" s="2">
        <f t="shared" si="342"/>
        <v>0</v>
      </c>
      <c r="D2455" s="2">
        <f t="shared" si="343"/>
        <v>0</v>
      </c>
      <c r="E2455" s="2">
        <f t="shared" si="344"/>
        <v>0</v>
      </c>
      <c r="F2455" s="2">
        <f t="shared" si="345"/>
        <v>2.0669595871629459E-2</v>
      </c>
      <c r="G2455" s="2">
        <f t="shared" si="345"/>
        <v>8.4180289201649331E-3</v>
      </c>
      <c r="H2455" s="2">
        <f t="shared" si="346"/>
        <v>2.4553961583710597</v>
      </c>
      <c r="I2455" s="2">
        <f t="shared" si="347"/>
        <v>71.05975829783236</v>
      </c>
    </row>
    <row r="2456" spans="1:9" ht="13.5" x14ac:dyDescent="0.25">
      <c r="A2456" s="3">
        <f>TITRES_STAT!B2459</f>
        <v>45581</v>
      </c>
      <c r="B2456" s="6">
        <f>TITRES_STAT!D2459</f>
        <v>6.7781000000000002</v>
      </c>
      <c r="C2456" s="2">
        <f t="shared" si="342"/>
        <v>0</v>
      </c>
      <c r="D2456" s="2">
        <f t="shared" si="343"/>
        <v>0</v>
      </c>
      <c r="E2456" s="2">
        <f t="shared" si="344"/>
        <v>0</v>
      </c>
      <c r="F2456" s="2">
        <f t="shared" si="345"/>
        <v>1.919319616651307E-2</v>
      </c>
      <c r="G2456" s="2">
        <f t="shared" si="345"/>
        <v>7.8167411401531516E-3</v>
      </c>
      <c r="H2456" s="2">
        <f t="shared" si="346"/>
        <v>2.4553961583710602</v>
      </c>
      <c r="I2456" s="2">
        <f t="shared" si="347"/>
        <v>71.05975829783236</v>
      </c>
    </row>
    <row r="2457" spans="1:9" ht="13.5" x14ac:dyDescent="0.25">
      <c r="A2457" s="3">
        <f>TITRES_STAT!B2460</f>
        <v>45582</v>
      </c>
      <c r="B2457" s="6">
        <f>TITRES_STAT!D2460</f>
        <v>6.6839000000000004</v>
      </c>
      <c r="C2457" s="2">
        <f t="shared" si="342"/>
        <v>-9.4199999999999839E-2</v>
      </c>
      <c r="D2457" s="2">
        <f t="shared" si="343"/>
        <v>0</v>
      </c>
      <c r="E2457" s="2">
        <f t="shared" si="344"/>
        <v>9.4199999999999839E-2</v>
      </c>
      <c r="F2457" s="2">
        <f t="shared" si="345"/>
        <v>1.7822253583190707E-2</v>
      </c>
      <c r="G2457" s="2">
        <f t="shared" si="345"/>
        <v>1.3986973915856488E-2</v>
      </c>
      <c r="H2457" s="2">
        <f t="shared" si="346"/>
        <v>1.2742036762495361</v>
      </c>
      <c r="I2457" s="2">
        <f t="shared" si="347"/>
        <v>56.028564616115091</v>
      </c>
    </row>
    <row r="2458" spans="1:9" ht="13.5" x14ac:dyDescent="0.25">
      <c r="A2458" s="3">
        <f>TITRES_STAT!B2461</f>
        <v>45583</v>
      </c>
      <c r="B2458" s="6">
        <f>TITRES_STAT!D2461</f>
        <v>6.6839000000000004</v>
      </c>
      <c r="C2458" s="2">
        <f t="shared" si="342"/>
        <v>0</v>
      </c>
      <c r="D2458" s="2">
        <f t="shared" si="343"/>
        <v>0</v>
      </c>
      <c r="E2458" s="2">
        <f t="shared" si="344"/>
        <v>0</v>
      </c>
      <c r="F2458" s="2">
        <f t="shared" si="345"/>
        <v>1.6549235470105655E-2</v>
      </c>
      <c r="G2458" s="2">
        <f t="shared" si="345"/>
        <v>1.2987904350438168E-2</v>
      </c>
      <c r="H2458" s="2">
        <f t="shared" si="346"/>
        <v>1.2742036762495359</v>
      </c>
      <c r="I2458" s="2">
        <f t="shared" si="347"/>
        <v>56.028564616115084</v>
      </c>
    </row>
    <row r="2459" spans="1:9" ht="13.5" x14ac:dyDescent="0.25">
      <c r="A2459" s="3">
        <f>TITRES_STAT!B2462</f>
        <v>45586</v>
      </c>
      <c r="B2459" s="6">
        <f>TITRES_STAT!D2462</f>
        <v>6.7781000000000002</v>
      </c>
      <c r="C2459" s="2">
        <f t="shared" si="342"/>
        <v>9.4199999999999839E-2</v>
      </c>
      <c r="D2459" s="2">
        <f t="shared" si="343"/>
        <v>9.4199999999999839E-2</v>
      </c>
      <c r="E2459" s="2">
        <f t="shared" si="344"/>
        <v>0</v>
      </c>
      <c r="F2459" s="2">
        <f t="shared" si="345"/>
        <v>2.2095718650812383E-2</v>
      </c>
      <c r="G2459" s="2">
        <f t="shared" si="345"/>
        <v>1.2060196896835443E-2</v>
      </c>
      <c r="H2459" s="2">
        <f t="shared" si="346"/>
        <v>1.8321192298784299</v>
      </c>
      <c r="I2459" s="2">
        <f t="shared" si="347"/>
        <v>64.690752089454747</v>
      </c>
    </row>
    <row r="2460" spans="1:9" ht="13.5" x14ac:dyDescent="0.25">
      <c r="A2460" s="3">
        <f>TITRES_STAT!B2463</f>
        <v>45587</v>
      </c>
      <c r="B2460" s="6">
        <f>TITRES_STAT!D2463</f>
        <v>6.8533999999999997</v>
      </c>
      <c r="C2460" s="2">
        <f t="shared" si="342"/>
        <v>7.5299999999999478E-2</v>
      </c>
      <c r="D2460" s="2">
        <f t="shared" si="343"/>
        <v>7.5299999999999478E-2</v>
      </c>
      <c r="E2460" s="2">
        <f t="shared" si="344"/>
        <v>0</v>
      </c>
      <c r="F2460" s="2">
        <f t="shared" si="345"/>
        <v>2.5896024461468603E-2</v>
      </c>
      <c r="G2460" s="2">
        <f t="shared" si="345"/>
        <v>1.1198754261347197E-2</v>
      </c>
      <c r="H2460" s="2">
        <f t="shared" si="346"/>
        <v>2.3124022419930608</v>
      </c>
      <c r="I2460" s="2">
        <f t="shared" si="347"/>
        <v>69.81042980461504</v>
      </c>
    </row>
    <row r="2461" spans="1:9" ht="13.5" x14ac:dyDescent="0.25">
      <c r="A2461" s="3">
        <f>TITRES_STAT!B2464</f>
        <v>45588</v>
      </c>
      <c r="B2461" s="6">
        <f>TITRES_STAT!D2464</f>
        <v>6.9664000000000001</v>
      </c>
      <c r="C2461" s="2">
        <f t="shared" si="342"/>
        <v>0.11300000000000043</v>
      </c>
      <c r="D2461" s="2">
        <f t="shared" si="343"/>
        <v>0.11300000000000043</v>
      </c>
      <c r="E2461" s="2">
        <f t="shared" si="344"/>
        <v>0</v>
      </c>
      <c r="F2461" s="2">
        <f t="shared" ref="F2461:G2476" si="348">((F2460*13)+D2461)/14</f>
        <v>3.2117736999935163E-2</v>
      </c>
      <c r="G2461" s="2">
        <f t="shared" si="348"/>
        <v>1.0398843242679539E-2</v>
      </c>
      <c r="H2461" s="2">
        <f t="shared" si="346"/>
        <v>3.0885874755872531</v>
      </c>
      <c r="I2461" s="2">
        <f t="shared" si="347"/>
        <v>75.541675310337638</v>
      </c>
    </row>
    <row r="2462" spans="1:9" ht="13.5" x14ac:dyDescent="0.25">
      <c r="A2462" s="3">
        <f>TITRES_STAT!B2465</f>
        <v>45589</v>
      </c>
      <c r="B2462" s="6">
        <f>TITRES_STAT!D2465</f>
        <v>7.0605000000000002</v>
      </c>
      <c r="C2462" s="2">
        <f t="shared" si="342"/>
        <v>9.4100000000000072E-2</v>
      </c>
      <c r="D2462" s="2">
        <f t="shared" si="343"/>
        <v>9.4100000000000072E-2</v>
      </c>
      <c r="E2462" s="2">
        <f t="shared" si="344"/>
        <v>0</v>
      </c>
      <c r="F2462" s="2">
        <f t="shared" si="348"/>
        <v>3.6545041499939805E-2</v>
      </c>
      <c r="G2462" s="2">
        <f t="shared" si="348"/>
        <v>9.6560687253452859E-3</v>
      </c>
      <c r="H2462" s="2">
        <f t="shared" si="346"/>
        <v>3.7846708157758076</v>
      </c>
      <c r="I2462" s="2">
        <f t="shared" si="347"/>
        <v>79.099920590088587</v>
      </c>
    </row>
    <row r="2463" spans="1:9" ht="13.5" x14ac:dyDescent="0.25">
      <c r="A2463" s="3">
        <f>TITRES_STAT!B2466</f>
        <v>45590</v>
      </c>
      <c r="B2463" s="6">
        <f>TITRES_STAT!D2466</f>
        <v>7.0605000000000002</v>
      </c>
      <c r="C2463" s="2">
        <f t="shared" si="342"/>
        <v>0</v>
      </c>
      <c r="D2463" s="2">
        <f t="shared" si="343"/>
        <v>0</v>
      </c>
      <c r="E2463" s="2">
        <f t="shared" si="344"/>
        <v>0</v>
      </c>
      <c r="F2463" s="2">
        <f t="shared" si="348"/>
        <v>3.3934681392801244E-2</v>
      </c>
      <c r="G2463" s="2">
        <f t="shared" si="348"/>
        <v>8.9663495306777658E-3</v>
      </c>
      <c r="H2463" s="2">
        <f t="shared" si="346"/>
        <v>3.7846708157758071</v>
      </c>
      <c r="I2463" s="2">
        <f t="shared" si="347"/>
        <v>79.099920590088587</v>
      </c>
    </row>
    <row r="2464" spans="1:9" ht="13.5" x14ac:dyDescent="0.25">
      <c r="A2464" s="3">
        <f>TITRES_STAT!B2467</f>
        <v>45593</v>
      </c>
      <c r="B2464" s="6">
        <f>TITRES_STAT!D2467</f>
        <v>7.0605000000000002</v>
      </c>
      <c r="C2464" s="2">
        <f t="shared" si="342"/>
        <v>0</v>
      </c>
      <c r="D2464" s="2">
        <f t="shared" si="343"/>
        <v>0</v>
      </c>
      <c r="E2464" s="2">
        <f t="shared" si="344"/>
        <v>0</v>
      </c>
      <c r="F2464" s="2">
        <f t="shared" si="348"/>
        <v>3.1510775579029725E-2</v>
      </c>
      <c r="G2464" s="2">
        <f t="shared" si="348"/>
        <v>8.3258959927722115E-3</v>
      </c>
      <c r="H2464" s="2">
        <f t="shared" si="346"/>
        <v>3.7846708157758067</v>
      </c>
      <c r="I2464" s="2">
        <f t="shared" si="347"/>
        <v>79.099920590088573</v>
      </c>
    </row>
    <row r="2465" spans="1:9" ht="13.5" x14ac:dyDescent="0.25">
      <c r="A2465" s="3">
        <f>TITRES_STAT!B2468</f>
        <v>45594</v>
      </c>
      <c r="B2465" s="6">
        <f>TITRES_STAT!D2468</f>
        <v>7.1546000000000003</v>
      </c>
      <c r="C2465" s="2">
        <f t="shared" si="342"/>
        <v>9.4100000000000072E-2</v>
      </c>
      <c r="D2465" s="2">
        <f t="shared" si="343"/>
        <v>9.4100000000000072E-2</v>
      </c>
      <c r="E2465" s="2">
        <f t="shared" si="344"/>
        <v>0</v>
      </c>
      <c r="F2465" s="2">
        <f t="shared" si="348"/>
        <v>3.5981434466241899E-2</v>
      </c>
      <c r="G2465" s="2">
        <f t="shared" si="348"/>
        <v>7.7311891361456246E-3</v>
      </c>
      <c r="H2465" s="2">
        <f t="shared" si="346"/>
        <v>4.6540621154924171</v>
      </c>
      <c r="I2465" s="2">
        <f t="shared" si="347"/>
        <v>82.313600742730628</v>
      </c>
    </row>
    <row r="2466" spans="1:9" ht="13.5" x14ac:dyDescent="0.25">
      <c r="A2466" s="3">
        <f>TITRES_STAT!B2469</f>
        <v>45595</v>
      </c>
      <c r="B2466" s="6">
        <f>TITRES_STAT!D2469</f>
        <v>7.2958999999999996</v>
      </c>
      <c r="C2466" s="2">
        <f t="shared" si="342"/>
        <v>0.14129999999999932</v>
      </c>
      <c r="D2466" s="2">
        <f t="shared" si="343"/>
        <v>0.14129999999999932</v>
      </c>
      <c r="E2466" s="2">
        <f t="shared" si="344"/>
        <v>0</v>
      </c>
      <c r="F2466" s="2">
        <f t="shared" si="348"/>
        <v>4.3504189147224571E-2</v>
      </c>
      <c r="G2466" s="2">
        <f t="shared" si="348"/>
        <v>7.1789613407066506E-3</v>
      </c>
      <c r="H2466" s="2">
        <f t="shared" si="346"/>
        <v>6.0599559020528586</v>
      </c>
      <c r="I2466" s="2">
        <f t="shared" si="347"/>
        <v>85.835605577802198</v>
      </c>
    </row>
    <row r="2467" spans="1:9" ht="13.5" x14ac:dyDescent="0.25">
      <c r="A2467" s="3">
        <f>TITRES_STAT!B2470</f>
        <v>45596</v>
      </c>
      <c r="B2467" s="6">
        <f>TITRES_STAT!D2470</f>
        <v>7.2958999999999996</v>
      </c>
      <c r="C2467" s="2">
        <f t="shared" si="342"/>
        <v>0</v>
      </c>
      <c r="D2467" s="2">
        <f t="shared" si="343"/>
        <v>0</v>
      </c>
      <c r="E2467" s="2">
        <f t="shared" si="344"/>
        <v>0</v>
      </c>
      <c r="F2467" s="2">
        <f t="shared" si="348"/>
        <v>4.0396747065279959E-2</v>
      </c>
      <c r="G2467" s="2">
        <f t="shared" si="348"/>
        <v>6.6661783877990325E-3</v>
      </c>
      <c r="H2467" s="2">
        <f t="shared" si="346"/>
        <v>6.0599559020528586</v>
      </c>
      <c r="I2467" s="2">
        <f t="shared" si="347"/>
        <v>85.835605577802198</v>
      </c>
    </row>
    <row r="2468" spans="1:9" ht="13.5" x14ac:dyDescent="0.25">
      <c r="A2468" s="3">
        <f>TITRES_STAT!B2471</f>
        <v>45597</v>
      </c>
      <c r="B2468" s="6">
        <f>TITRES_STAT!D2471</f>
        <v>7.2864000000000004</v>
      </c>
      <c r="C2468" s="2">
        <f t="shared" si="342"/>
        <v>-9.4999999999991758E-3</v>
      </c>
      <c r="D2468" s="2">
        <f t="shared" si="343"/>
        <v>0</v>
      </c>
      <c r="E2468" s="2">
        <f t="shared" si="344"/>
        <v>9.4999999999991758E-3</v>
      </c>
      <c r="F2468" s="2">
        <f t="shared" si="348"/>
        <v>3.7511265132045675E-2</v>
      </c>
      <c r="G2468" s="2">
        <f t="shared" si="348"/>
        <v>6.8685942172418994E-3</v>
      </c>
      <c r="H2468" s="2">
        <f t="shared" si="346"/>
        <v>5.4612725611134465</v>
      </c>
      <c r="I2468" s="2">
        <f t="shared" si="347"/>
        <v>84.523172632920563</v>
      </c>
    </row>
    <row r="2469" spans="1:9" ht="13.5" x14ac:dyDescent="0.25">
      <c r="A2469" s="3">
        <f>TITRES_STAT!B2472</f>
        <v>45600</v>
      </c>
      <c r="B2469" s="6">
        <f>TITRES_STAT!D2472</f>
        <v>7.0605000000000002</v>
      </c>
      <c r="C2469" s="2">
        <f t="shared" si="342"/>
        <v>-0.22590000000000021</v>
      </c>
      <c r="D2469" s="2">
        <f t="shared" si="343"/>
        <v>0</v>
      </c>
      <c r="E2469" s="2">
        <f t="shared" si="344"/>
        <v>0.22590000000000021</v>
      </c>
      <c r="F2469" s="2">
        <f t="shared" si="348"/>
        <v>3.4831889051185269E-2</v>
      </c>
      <c r="G2469" s="2">
        <f t="shared" si="348"/>
        <v>2.2513694630296066E-2</v>
      </c>
      <c r="H2469" s="2">
        <f t="shared" si="346"/>
        <v>1.5471422893118993</v>
      </c>
      <c r="I2469" s="2">
        <f t="shared" si="347"/>
        <v>60.740316542341802</v>
      </c>
    </row>
    <row r="2470" spans="1:9" ht="13.5" x14ac:dyDescent="0.25">
      <c r="A2470" s="3">
        <f>TITRES_STAT!B2473</f>
        <v>45601</v>
      </c>
      <c r="B2470" s="6">
        <f>TITRES_STAT!D2473</f>
        <v>7.0133999999999999</v>
      </c>
      <c r="C2470" s="2">
        <f t="shared" si="342"/>
        <v>-4.7100000000000364E-2</v>
      </c>
      <c r="D2470" s="2">
        <f t="shared" si="343"/>
        <v>0</v>
      </c>
      <c r="E2470" s="2">
        <f t="shared" si="344"/>
        <v>4.7100000000000364E-2</v>
      </c>
      <c r="F2470" s="2">
        <f t="shared" si="348"/>
        <v>3.2343896976100607E-2</v>
      </c>
      <c r="G2470" s="2">
        <f t="shared" si="348"/>
        <v>2.4269859299560659E-2</v>
      </c>
      <c r="H2470" s="2">
        <f t="shared" si="346"/>
        <v>1.3326775642529625</v>
      </c>
      <c r="I2470" s="2">
        <f t="shared" si="347"/>
        <v>57.130809018594519</v>
      </c>
    </row>
    <row r="2471" spans="1:9" ht="13.5" x14ac:dyDescent="0.25">
      <c r="A2471" s="3">
        <f>TITRES_STAT!B2474</f>
        <v>45602</v>
      </c>
      <c r="B2471" s="6">
        <f>TITRES_STAT!D2474</f>
        <v>6.9664000000000001</v>
      </c>
      <c r="C2471" s="2">
        <f t="shared" si="342"/>
        <v>-4.6999999999999709E-2</v>
      </c>
      <c r="D2471" s="2">
        <f t="shared" si="343"/>
        <v>0</v>
      </c>
      <c r="E2471" s="2">
        <f t="shared" si="344"/>
        <v>4.6999999999999709E-2</v>
      </c>
      <c r="F2471" s="2">
        <f t="shared" si="348"/>
        <v>3.0033618620664847E-2</v>
      </c>
      <c r="G2471" s="2">
        <f t="shared" si="348"/>
        <v>2.5893440778163447E-2</v>
      </c>
      <c r="H2471" s="2">
        <f t="shared" si="346"/>
        <v>1.1598929195224186</v>
      </c>
      <c r="I2471" s="2">
        <f t="shared" si="347"/>
        <v>53.701408483661609</v>
      </c>
    </row>
    <row r="2472" spans="1:9" ht="13.5" x14ac:dyDescent="0.25">
      <c r="A2472" s="3">
        <f>TITRES_STAT!B2475</f>
        <v>45603</v>
      </c>
      <c r="B2472" s="6">
        <f>TITRES_STAT!D2475</f>
        <v>6.9664000000000001</v>
      </c>
      <c r="C2472" s="2">
        <f t="shared" si="342"/>
        <v>0</v>
      </c>
      <c r="D2472" s="2">
        <f t="shared" si="343"/>
        <v>0</v>
      </c>
      <c r="E2472" s="2">
        <f t="shared" si="344"/>
        <v>0</v>
      </c>
      <c r="F2472" s="2">
        <f t="shared" si="348"/>
        <v>2.7888360147760215E-2</v>
      </c>
      <c r="G2472" s="2">
        <f t="shared" si="348"/>
        <v>2.4043909294008913E-2</v>
      </c>
      <c r="H2472" s="2">
        <f t="shared" si="346"/>
        <v>1.1598929195224186</v>
      </c>
      <c r="I2472" s="2">
        <f t="shared" si="347"/>
        <v>53.701408483661609</v>
      </c>
    </row>
    <row r="2473" spans="1:9" ht="13.5" x14ac:dyDescent="0.25">
      <c r="A2473" s="3">
        <f>TITRES_STAT!B2476</f>
        <v>45604</v>
      </c>
      <c r="B2473" s="6">
        <f>TITRES_STAT!D2476</f>
        <v>7.0133999999999999</v>
      </c>
      <c r="C2473" s="2">
        <f t="shared" si="342"/>
        <v>4.6999999999999709E-2</v>
      </c>
      <c r="D2473" s="2">
        <f t="shared" si="343"/>
        <v>4.6999999999999709E-2</v>
      </c>
      <c r="E2473" s="2">
        <f t="shared" si="344"/>
        <v>0</v>
      </c>
      <c r="F2473" s="2">
        <f t="shared" si="348"/>
        <v>2.9253477280063035E-2</v>
      </c>
      <c r="G2473" s="2">
        <f t="shared" si="348"/>
        <v>2.2326487201579703E-2</v>
      </c>
      <c r="H2473" s="2">
        <f t="shared" si="346"/>
        <v>1.310258842599888</v>
      </c>
      <c r="I2473" s="2">
        <f t="shared" si="347"/>
        <v>56.714806948877055</v>
      </c>
    </row>
    <row r="2474" spans="1:9" ht="13.5" x14ac:dyDescent="0.25">
      <c r="A2474" s="3">
        <f>TITRES_STAT!B2477</f>
        <v>45607</v>
      </c>
      <c r="B2474" s="6">
        <f>TITRES_STAT!D2477</f>
        <v>7.0228000000000002</v>
      </c>
      <c r="C2474" s="2">
        <f t="shared" si="342"/>
        <v>9.400000000000297E-3</v>
      </c>
      <c r="D2474" s="2">
        <f t="shared" si="343"/>
        <v>9.400000000000297E-3</v>
      </c>
      <c r="E2474" s="2">
        <f t="shared" si="344"/>
        <v>0</v>
      </c>
      <c r="F2474" s="2">
        <f t="shared" si="348"/>
        <v>2.7835371760058552E-2</v>
      </c>
      <c r="G2474" s="2">
        <f t="shared" si="348"/>
        <v>2.0731738115752581E-2</v>
      </c>
      <c r="H2474" s="2">
        <f t="shared" si="346"/>
        <v>1.3426453491088826</v>
      </c>
      <c r="I2474" s="2">
        <f t="shared" si="347"/>
        <v>57.313214295096373</v>
      </c>
    </row>
    <row r="2475" spans="1:9" ht="13.5" x14ac:dyDescent="0.25">
      <c r="A2475" s="3">
        <f>TITRES_STAT!B2478</f>
        <v>45608</v>
      </c>
      <c r="B2475" s="6">
        <f>TITRES_STAT!D2478</f>
        <v>7.0605000000000002</v>
      </c>
      <c r="C2475" s="2">
        <f t="shared" si="342"/>
        <v>3.7700000000000067E-2</v>
      </c>
      <c r="D2475" s="2">
        <f t="shared" si="343"/>
        <v>3.7700000000000067E-2</v>
      </c>
      <c r="E2475" s="2">
        <f t="shared" si="344"/>
        <v>0</v>
      </c>
      <c r="F2475" s="2">
        <f t="shared" si="348"/>
        <v>2.8539988062911519E-2</v>
      </c>
      <c r="G2475" s="2">
        <f t="shared" si="348"/>
        <v>1.9250899678913112E-2</v>
      </c>
      <c r="H2475" s="2">
        <f t="shared" si="346"/>
        <v>1.4825274942434721</v>
      </c>
      <c r="I2475" s="2">
        <f t="shared" si="347"/>
        <v>59.718472310223454</v>
      </c>
    </row>
    <row r="2476" spans="1:9" ht="13.5" x14ac:dyDescent="0.25">
      <c r="A2476" s="3">
        <f>TITRES_STAT!B2479</f>
        <v>45609</v>
      </c>
      <c r="B2476" s="6">
        <f>TITRES_STAT!D2479</f>
        <v>7.0605000000000002</v>
      </c>
      <c r="C2476" s="2">
        <f t="shared" si="342"/>
        <v>0</v>
      </c>
      <c r="D2476" s="2">
        <f t="shared" si="343"/>
        <v>0</v>
      </c>
      <c r="E2476" s="2">
        <f t="shared" si="344"/>
        <v>0</v>
      </c>
      <c r="F2476" s="2">
        <f t="shared" si="348"/>
        <v>2.6501417486989264E-2</v>
      </c>
      <c r="G2476" s="2">
        <f t="shared" si="348"/>
        <v>1.7875835416133603E-2</v>
      </c>
      <c r="H2476" s="2">
        <f t="shared" si="346"/>
        <v>1.4825274942434721</v>
      </c>
      <c r="I2476" s="2">
        <f t="shared" si="347"/>
        <v>59.718472310223454</v>
      </c>
    </row>
    <row r="2477" spans="1:9" ht="13.5" x14ac:dyDescent="0.25">
      <c r="A2477" s="3">
        <f>TITRES_STAT!B2480</f>
        <v>45610</v>
      </c>
      <c r="B2477" s="6">
        <f>TITRES_STAT!D2480</f>
        <v>7.0605000000000002</v>
      </c>
      <c r="C2477" s="2">
        <f t="shared" si="342"/>
        <v>0</v>
      </c>
      <c r="D2477" s="2">
        <f t="shared" si="343"/>
        <v>0</v>
      </c>
      <c r="E2477" s="2">
        <f t="shared" si="344"/>
        <v>0</v>
      </c>
      <c r="F2477" s="2">
        <f t="shared" ref="F2477:G2492" si="349">((F2476*13)+D2477)/14</f>
        <v>2.4608459095061458E-2</v>
      </c>
      <c r="G2477" s="2">
        <f t="shared" si="349"/>
        <v>1.6598990029266916E-2</v>
      </c>
      <c r="H2477" s="2">
        <f t="shared" si="346"/>
        <v>1.4825274942434721</v>
      </c>
      <c r="I2477" s="2">
        <f t="shared" si="347"/>
        <v>59.718472310223454</v>
      </c>
    </row>
    <row r="2478" spans="1:9" ht="13.5" x14ac:dyDescent="0.25">
      <c r="A2478" s="3">
        <f>TITRES_STAT!B2481</f>
        <v>45611</v>
      </c>
      <c r="B2478" s="6">
        <f>TITRES_STAT!D2481</f>
        <v>7.0605000000000002</v>
      </c>
      <c r="C2478" s="2">
        <f t="shared" si="342"/>
        <v>0</v>
      </c>
      <c r="D2478" s="2">
        <f t="shared" si="343"/>
        <v>0</v>
      </c>
      <c r="E2478" s="2">
        <f t="shared" si="344"/>
        <v>0</v>
      </c>
      <c r="F2478" s="2">
        <f t="shared" si="349"/>
        <v>2.2850712016842783E-2</v>
      </c>
      <c r="G2478" s="2">
        <f t="shared" si="349"/>
        <v>1.5413347884319278E-2</v>
      </c>
      <c r="H2478" s="2">
        <f t="shared" si="346"/>
        <v>1.4825274942434721</v>
      </c>
      <c r="I2478" s="2">
        <f t="shared" si="347"/>
        <v>59.718472310223454</v>
      </c>
    </row>
    <row r="2479" spans="1:9" ht="13.5" x14ac:dyDescent="0.25">
      <c r="A2479" s="3">
        <f>TITRES_STAT!B2482</f>
        <v>45614</v>
      </c>
      <c r="B2479" s="6">
        <f>TITRES_STAT!D2482</f>
        <v>7.0605000000000002</v>
      </c>
      <c r="C2479" s="2">
        <f t="shared" si="342"/>
        <v>0</v>
      </c>
      <c r="D2479" s="2">
        <f t="shared" si="343"/>
        <v>0</v>
      </c>
      <c r="E2479" s="2">
        <f t="shared" si="344"/>
        <v>0</v>
      </c>
      <c r="F2479" s="2">
        <f t="shared" si="349"/>
        <v>2.1218518301354013E-2</v>
      </c>
      <c r="G2479" s="2">
        <f t="shared" si="349"/>
        <v>1.4312394464010758E-2</v>
      </c>
      <c r="H2479" s="2">
        <f t="shared" si="346"/>
        <v>1.4825274942434723</v>
      </c>
      <c r="I2479" s="2">
        <f t="shared" si="347"/>
        <v>59.718472310223454</v>
      </c>
    </row>
    <row r="2480" spans="1:9" ht="13.5" x14ac:dyDescent="0.25">
      <c r="A2480" s="3">
        <f>TITRES_STAT!B2483</f>
        <v>45615</v>
      </c>
      <c r="B2480" s="6">
        <f>TITRES_STAT!D2483</f>
        <v>7.0605000000000002</v>
      </c>
      <c r="C2480" s="2">
        <f t="shared" si="342"/>
        <v>0</v>
      </c>
      <c r="D2480" s="2">
        <f t="shared" si="343"/>
        <v>0</v>
      </c>
      <c r="E2480" s="2">
        <f t="shared" si="344"/>
        <v>0</v>
      </c>
      <c r="F2480" s="2">
        <f t="shared" si="349"/>
        <v>1.9702909851257298E-2</v>
      </c>
      <c r="G2480" s="2">
        <f t="shared" si="349"/>
        <v>1.3290080573724274E-2</v>
      </c>
      <c r="H2480" s="2">
        <f t="shared" si="346"/>
        <v>1.4825274942434725</v>
      </c>
      <c r="I2480" s="2">
        <f t="shared" si="347"/>
        <v>59.718472310223461</v>
      </c>
    </row>
    <row r="2481" spans="1:9" ht="13.5" x14ac:dyDescent="0.25">
      <c r="A2481" s="3">
        <f>TITRES_STAT!B2484</f>
        <v>45616</v>
      </c>
      <c r="B2481" s="6">
        <f>TITRES_STAT!D2484</f>
        <v>7.0605000000000002</v>
      </c>
      <c r="C2481" s="2">
        <f t="shared" si="342"/>
        <v>0</v>
      </c>
      <c r="D2481" s="2">
        <f t="shared" si="343"/>
        <v>0</v>
      </c>
      <c r="E2481" s="2">
        <f t="shared" si="344"/>
        <v>0</v>
      </c>
      <c r="F2481" s="2">
        <f t="shared" si="349"/>
        <v>1.8295559147596063E-2</v>
      </c>
      <c r="G2481" s="2">
        <f t="shared" si="349"/>
        <v>1.234078910417254E-2</v>
      </c>
      <c r="H2481" s="2">
        <f t="shared" si="346"/>
        <v>1.4825274942434725</v>
      </c>
      <c r="I2481" s="2">
        <f t="shared" si="347"/>
        <v>59.718472310223461</v>
      </c>
    </row>
    <row r="2482" spans="1:9" ht="13.5" x14ac:dyDescent="0.25">
      <c r="A2482" s="3">
        <f>TITRES_STAT!B2485</f>
        <v>45617</v>
      </c>
      <c r="B2482" s="6">
        <f>TITRES_STAT!D2485</f>
        <v>7.0605000000000002</v>
      </c>
      <c r="C2482" s="2">
        <f t="shared" si="342"/>
        <v>0</v>
      </c>
      <c r="D2482" s="2">
        <f t="shared" si="343"/>
        <v>0</v>
      </c>
      <c r="E2482" s="2">
        <f t="shared" si="344"/>
        <v>0</v>
      </c>
      <c r="F2482" s="2">
        <f t="shared" si="349"/>
        <v>1.6988733494196346E-2</v>
      </c>
      <c r="G2482" s="2">
        <f t="shared" si="349"/>
        <v>1.1459304168160215E-2</v>
      </c>
      <c r="H2482" s="2">
        <f t="shared" si="346"/>
        <v>1.4825274942434727</v>
      </c>
      <c r="I2482" s="2">
        <f t="shared" si="347"/>
        <v>59.718472310223468</v>
      </c>
    </row>
    <row r="2483" spans="1:9" ht="13.5" x14ac:dyDescent="0.25">
      <c r="A2483" s="3">
        <f>TITRES_STAT!B2486</f>
        <v>45618</v>
      </c>
      <c r="B2483" s="6">
        <f>TITRES_STAT!D2486</f>
        <v>7.0133999999999999</v>
      </c>
      <c r="C2483" s="2">
        <f t="shared" si="342"/>
        <v>-4.7100000000000364E-2</v>
      </c>
      <c r="D2483" s="2">
        <f t="shared" si="343"/>
        <v>0</v>
      </c>
      <c r="E2483" s="2">
        <f t="shared" si="344"/>
        <v>4.7100000000000364E-2</v>
      </c>
      <c r="F2483" s="2">
        <f t="shared" si="349"/>
        <v>1.577525253032518E-2</v>
      </c>
      <c r="G2483" s="2">
        <f t="shared" si="349"/>
        <v>1.4005068156148798E-2</v>
      </c>
      <c r="H2483" s="2">
        <f t="shared" si="346"/>
        <v>1.1263959842565421</v>
      </c>
      <c r="I2483" s="2">
        <f t="shared" si="347"/>
        <v>52.972070705370861</v>
      </c>
    </row>
    <row r="2484" spans="1:9" ht="13.5" x14ac:dyDescent="0.25">
      <c r="A2484" s="3">
        <f>TITRES_STAT!B2487</f>
        <v>45621</v>
      </c>
      <c r="B2484" s="6">
        <f>TITRES_STAT!D2487</f>
        <v>7.2958999999999996</v>
      </c>
      <c r="C2484" s="2">
        <f t="shared" si="342"/>
        <v>0.28249999999999975</v>
      </c>
      <c r="D2484" s="2">
        <f t="shared" si="343"/>
        <v>0.28249999999999975</v>
      </c>
      <c r="E2484" s="2">
        <f t="shared" si="344"/>
        <v>0</v>
      </c>
      <c r="F2484" s="2">
        <f t="shared" si="349"/>
        <v>3.4827020206730508E-2</v>
      </c>
      <c r="G2484" s="2">
        <f t="shared" si="349"/>
        <v>1.3004706144995312E-2</v>
      </c>
      <c r="H2484" s="2">
        <f t="shared" si="346"/>
        <v>2.6780320768826615</v>
      </c>
      <c r="I2484" s="2">
        <f t="shared" si="347"/>
        <v>72.811547613049754</v>
      </c>
    </row>
    <row r="2485" spans="1:9" ht="13.5" x14ac:dyDescent="0.25">
      <c r="A2485" s="3">
        <f>TITRES_STAT!B2488</f>
        <v>45622</v>
      </c>
      <c r="B2485" s="6">
        <f>TITRES_STAT!D2488</f>
        <v>7.3806000000000003</v>
      </c>
      <c r="C2485" s="2">
        <f t="shared" si="342"/>
        <v>8.4700000000000664E-2</v>
      </c>
      <c r="D2485" s="2">
        <f t="shared" si="343"/>
        <v>8.4700000000000664E-2</v>
      </c>
      <c r="E2485" s="2">
        <f t="shared" si="344"/>
        <v>0</v>
      </c>
      <c r="F2485" s="2">
        <f t="shared" si="349"/>
        <v>3.8389375906249801E-2</v>
      </c>
      <c r="G2485" s="2">
        <f t="shared" si="349"/>
        <v>1.2075798563209934E-2</v>
      </c>
      <c r="H2485" s="2">
        <f t="shared" si="346"/>
        <v>3.1790341405003786</v>
      </c>
      <c r="I2485" s="2">
        <f t="shared" si="347"/>
        <v>76.071025830857067</v>
      </c>
    </row>
    <row r="2486" spans="1:9" ht="13.5" x14ac:dyDescent="0.25">
      <c r="A2486" s="3">
        <f>TITRES_STAT!B2489</f>
        <v>45623</v>
      </c>
      <c r="B2486" s="6">
        <f>TITRES_STAT!D2489</f>
        <v>7.3806000000000003</v>
      </c>
      <c r="C2486" s="2">
        <f t="shared" si="342"/>
        <v>0</v>
      </c>
      <c r="D2486" s="2">
        <f t="shared" si="343"/>
        <v>0</v>
      </c>
      <c r="E2486" s="2">
        <f t="shared" si="344"/>
        <v>0</v>
      </c>
      <c r="F2486" s="2">
        <f t="shared" si="349"/>
        <v>3.5647277627231959E-2</v>
      </c>
      <c r="G2486" s="2">
        <f t="shared" si="349"/>
        <v>1.1213241522980654E-2</v>
      </c>
      <c r="H2486" s="2">
        <f t="shared" si="346"/>
        <v>3.1790341405003786</v>
      </c>
      <c r="I2486" s="2">
        <f t="shared" si="347"/>
        <v>76.071025830857067</v>
      </c>
    </row>
    <row r="2487" spans="1:9" ht="13.5" x14ac:dyDescent="0.25">
      <c r="A2487" s="3">
        <f>TITRES_STAT!B2490</f>
        <v>45624</v>
      </c>
      <c r="B2487" s="6">
        <f>TITRES_STAT!D2490</f>
        <v>7.4371</v>
      </c>
      <c r="C2487" s="2">
        <f t="shared" si="342"/>
        <v>5.6499999999999773E-2</v>
      </c>
      <c r="D2487" s="2">
        <f t="shared" si="343"/>
        <v>5.6499999999999773E-2</v>
      </c>
      <c r="E2487" s="2">
        <f t="shared" si="344"/>
        <v>0</v>
      </c>
      <c r="F2487" s="2">
        <f t="shared" si="349"/>
        <v>3.7136757796715374E-2</v>
      </c>
      <c r="G2487" s="2">
        <f t="shared" si="349"/>
        <v>1.0412295699910607E-2</v>
      </c>
      <c r="H2487" s="2">
        <f t="shared" si="346"/>
        <v>3.5666253501650171</v>
      </c>
      <c r="I2487" s="2">
        <f t="shared" si="347"/>
        <v>78.101991660781536</v>
      </c>
    </row>
    <row r="2488" spans="1:9" ht="13.5" x14ac:dyDescent="0.25">
      <c r="A2488" s="3">
        <f>TITRES_STAT!B2491</f>
        <v>45625</v>
      </c>
      <c r="B2488" s="6">
        <f>TITRES_STAT!D2491</f>
        <v>7.4371</v>
      </c>
      <c r="C2488" s="2">
        <f t="shared" si="342"/>
        <v>0</v>
      </c>
      <c r="D2488" s="2">
        <f t="shared" si="343"/>
        <v>0</v>
      </c>
      <c r="E2488" s="2">
        <f t="shared" si="344"/>
        <v>0</v>
      </c>
      <c r="F2488" s="2">
        <f t="shared" si="349"/>
        <v>3.4484132239807133E-2</v>
      </c>
      <c r="G2488" s="2">
        <f t="shared" si="349"/>
        <v>9.6685602927741345E-3</v>
      </c>
      <c r="H2488" s="2">
        <f t="shared" si="346"/>
        <v>3.5666253501650176</v>
      </c>
      <c r="I2488" s="2">
        <f t="shared" si="347"/>
        <v>78.101991660781536</v>
      </c>
    </row>
    <row r="2489" spans="1:9" ht="13.5" x14ac:dyDescent="0.25">
      <c r="A2489" s="3">
        <f>TITRES_STAT!B2492</f>
        <v>45628</v>
      </c>
      <c r="B2489" s="6">
        <f>TITRES_STAT!D2492</f>
        <v>7.4747000000000003</v>
      </c>
      <c r="C2489" s="2">
        <f t="shared" si="342"/>
        <v>3.76000000000003E-2</v>
      </c>
      <c r="D2489" s="2">
        <f t="shared" si="343"/>
        <v>3.76000000000003E-2</v>
      </c>
      <c r="E2489" s="2">
        <f t="shared" si="344"/>
        <v>0</v>
      </c>
      <c r="F2489" s="2">
        <f t="shared" si="349"/>
        <v>3.4706694222678074E-2</v>
      </c>
      <c r="G2489" s="2">
        <f t="shared" si="349"/>
        <v>8.9779488432902687E-3</v>
      </c>
      <c r="H2489" s="2">
        <f t="shared" si="346"/>
        <v>3.8657709938519376</v>
      </c>
      <c r="I2489" s="2">
        <f t="shared" si="347"/>
        <v>79.448272406088705</v>
      </c>
    </row>
    <row r="2490" spans="1:9" ht="13.5" x14ac:dyDescent="0.25">
      <c r="A2490" s="3">
        <f>TITRES_STAT!B2493</f>
        <v>45629</v>
      </c>
      <c r="B2490" s="6">
        <f>TITRES_STAT!D2493</f>
        <v>7.4747000000000003</v>
      </c>
      <c r="C2490" s="2">
        <f t="shared" si="342"/>
        <v>0</v>
      </c>
      <c r="D2490" s="2">
        <f t="shared" si="343"/>
        <v>0</v>
      </c>
      <c r="E2490" s="2">
        <f t="shared" si="344"/>
        <v>0</v>
      </c>
      <c r="F2490" s="2">
        <f t="shared" si="349"/>
        <v>3.2227644635343923E-2</v>
      </c>
      <c r="G2490" s="2">
        <f t="shared" si="349"/>
        <v>8.3366667830552486E-3</v>
      </c>
      <c r="H2490" s="2">
        <f t="shared" si="346"/>
        <v>3.8657709938519376</v>
      </c>
      <c r="I2490" s="2">
        <f t="shared" si="347"/>
        <v>79.448272406088705</v>
      </c>
    </row>
    <row r="2491" spans="1:9" ht="13.5" x14ac:dyDescent="0.25">
      <c r="A2491" s="3">
        <f>TITRES_STAT!B2494</f>
        <v>45630</v>
      </c>
      <c r="B2491" s="6">
        <f>TITRES_STAT!D2494</f>
        <v>7.4840999999999998</v>
      </c>
      <c r="C2491" s="2">
        <f t="shared" si="342"/>
        <v>9.3999999999994088E-3</v>
      </c>
      <c r="D2491" s="2">
        <f t="shared" si="343"/>
        <v>9.3999999999994088E-3</v>
      </c>
      <c r="E2491" s="2">
        <f t="shared" si="344"/>
        <v>0</v>
      </c>
      <c r="F2491" s="2">
        <f t="shared" si="349"/>
        <v>3.0597098589962173E-2</v>
      </c>
      <c r="G2491" s="2">
        <f t="shared" si="349"/>
        <v>7.7411905842655884E-3</v>
      </c>
      <c r="H2491" s="2">
        <f t="shared" si="346"/>
        <v>3.9525055295954763</v>
      </c>
      <c r="I2491" s="2">
        <f t="shared" si="347"/>
        <v>79.808200232707648</v>
      </c>
    </row>
    <row r="2492" spans="1:9" ht="13.5" x14ac:dyDescent="0.25">
      <c r="A2492" s="3">
        <f>TITRES_STAT!B2495</f>
        <v>45631</v>
      </c>
      <c r="B2492" s="6">
        <f>TITRES_STAT!D2495</f>
        <v>7.4371</v>
      </c>
      <c r="C2492" s="2">
        <f t="shared" si="342"/>
        <v>-4.6999999999999709E-2</v>
      </c>
      <c r="D2492" s="2">
        <f t="shared" si="343"/>
        <v>0</v>
      </c>
      <c r="E2492" s="2">
        <f t="shared" si="344"/>
        <v>4.6999999999999709E-2</v>
      </c>
      <c r="F2492" s="2">
        <f t="shared" si="349"/>
        <v>2.8411591547822017E-2</v>
      </c>
      <c r="G2492" s="2">
        <f t="shared" si="349"/>
        <v>1.0545391256818026E-2</v>
      </c>
      <c r="H2492" s="2">
        <f t="shared" si="346"/>
        <v>2.6942188161537168</v>
      </c>
      <c r="I2492" s="2">
        <f t="shared" si="347"/>
        <v>72.93067764076946</v>
      </c>
    </row>
    <row r="2493" spans="1:9" ht="13.5" x14ac:dyDescent="0.25">
      <c r="A2493" s="3">
        <f>TITRES_STAT!B2496</f>
        <v>45632</v>
      </c>
      <c r="B2493" s="6">
        <f>TITRES_STAT!D2496</f>
        <v>7.4371</v>
      </c>
      <c r="C2493" s="2">
        <f t="shared" si="342"/>
        <v>0</v>
      </c>
      <c r="D2493" s="2">
        <f t="shared" si="343"/>
        <v>0</v>
      </c>
      <c r="E2493" s="2">
        <f t="shared" si="344"/>
        <v>0</v>
      </c>
      <c r="F2493" s="2">
        <f t="shared" ref="F2493:G2508" si="350">((F2492*13)+D2493)/14</f>
        <v>2.6382192151549015E-2</v>
      </c>
      <c r="G2493" s="2">
        <f t="shared" si="350"/>
        <v>9.7921490241881671E-3</v>
      </c>
      <c r="H2493" s="2">
        <f t="shared" si="346"/>
        <v>2.6942188161537168</v>
      </c>
      <c r="I2493" s="2">
        <f t="shared" si="347"/>
        <v>72.93067764076946</v>
      </c>
    </row>
    <row r="2494" spans="1:9" ht="13.5" x14ac:dyDescent="0.25">
      <c r="A2494" s="3">
        <f>TITRES_STAT!B2497</f>
        <v>45635</v>
      </c>
      <c r="B2494" s="6">
        <f>TITRES_STAT!D2497</f>
        <v>7.4840999999999998</v>
      </c>
      <c r="C2494" s="2">
        <f t="shared" si="342"/>
        <v>4.6999999999999709E-2</v>
      </c>
      <c r="D2494" s="2">
        <f t="shared" si="343"/>
        <v>4.6999999999999709E-2</v>
      </c>
      <c r="E2494" s="2">
        <f t="shared" si="344"/>
        <v>0</v>
      </c>
      <c r="F2494" s="2">
        <f t="shared" si="350"/>
        <v>2.7854892712152635E-2</v>
      </c>
      <c r="G2494" s="2">
        <f t="shared" si="350"/>
        <v>9.092709808174726E-3</v>
      </c>
      <c r="H2494" s="2">
        <f t="shared" si="346"/>
        <v>3.0634313972177933</v>
      </c>
      <c r="I2494" s="2">
        <f t="shared" si="347"/>
        <v>75.39025758661279</v>
      </c>
    </row>
    <row r="2495" spans="1:9" ht="13.5" x14ac:dyDescent="0.25">
      <c r="A2495" s="3">
        <f>TITRES_STAT!B2498</f>
        <v>45636</v>
      </c>
      <c r="B2495" s="6">
        <f>TITRES_STAT!D2498</f>
        <v>7.4747000000000003</v>
      </c>
      <c r="C2495" s="2">
        <f t="shared" si="342"/>
        <v>-9.3999999999994088E-3</v>
      </c>
      <c r="D2495" s="2">
        <f t="shared" si="343"/>
        <v>0</v>
      </c>
      <c r="E2495" s="2">
        <f t="shared" si="344"/>
        <v>9.3999999999994088E-3</v>
      </c>
      <c r="F2495" s="2">
        <f t="shared" si="350"/>
        <v>2.5865257518427446E-2</v>
      </c>
      <c r="G2495" s="2">
        <f t="shared" si="350"/>
        <v>9.1146591075907755E-3</v>
      </c>
      <c r="H2495" s="2">
        <f t="shared" si="346"/>
        <v>2.8377646616412249</v>
      </c>
      <c r="I2495" s="2">
        <f t="shared" si="347"/>
        <v>73.943165145192907</v>
      </c>
    </row>
    <row r="2496" spans="1:9" ht="13.5" x14ac:dyDescent="0.25">
      <c r="A2496" s="3">
        <f>TITRES_STAT!B2499</f>
        <v>45637</v>
      </c>
      <c r="B2496" s="6">
        <f>TITRES_STAT!D2499</f>
        <v>7.4747000000000003</v>
      </c>
      <c r="C2496" s="2">
        <f t="shared" si="342"/>
        <v>0</v>
      </c>
      <c r="D2496" s="2">
        <f t="shared" si="343"/>
        <v>0</v>
      </c>
      <c r="E2496" s="2">
        <f t="shared" si="344"/>
        <v>0</v>
      </c>
      <c r="F2496" s="2">
        <f t="shared" si="350"/>
        <v>2.4017739124254058E-2</v>
      </c>
      <c r="G2496" s="2">
        <f t="shared" si="350"/>
        <v>8.4636120284771483E-3</v>
      </c>
      <c r="H2496" s="2">
        <f t="shared" si="346"/>
        <v>2.8377646616412253</v>
      </c>
      <c r="I2496" s="2">
        <f t="shared" si="347"/>
        <v>73.943165145192921</v>
      </c>
    </row>
    <row r="2497" spans="1:9" ht="13.5" x14ac:dyDescent="0.25">
      <c r="A2497" s="3">
        <f>TITRES_STAT!B2500</f>
        <v>45638</v>
      </c>
      <c r="B2497" s="6">
        <f>TITRES_STAT!D2500</f>
        <v>7.4747000000000003</v>
      </c>
      <c r="C2497" s="2">
        <f t="shared" si="342"/>
        <v>0</v>
      </c>
      <c r="D2497" s="2">
        <f t="shared" si="343"/>
        <v>0</v>
      </c>
      <c r="E2497" s="2">
        <f t="shared" si="344"/>
        <v>0</v>
      </c>
      <c r="F2497" s="2">
        <f t="shared" si="350"/>
        <v>2.2302186329664485E-2</v>
      </c>
      <c r="G2497" s="2">
        <f t="shared" si="350"/>
        <v>7.8590683121573524E-3</v>
      </c>
      <c r="H2497" s="2">
        <f t="shared" si="346"/>
        <v>2.8377646616412253</v>
      </c>
      <c r="I2497" s="2">
        <f t="shared" si="347"/>
        <v>73.943165145192921</v>
      </c>
    </row>
    <row r="2498" spans="1:9" ht="13.5" x14ac:dyDescent="0.25">
      <c r="A2498" s="3">
        <f>TITRES_STAT!B2501</f>
        <v>45639</v>
      </c>
      <c r="B2498" s="6">
        <f>TITRES_STAT!D2501</f>
        <v>7.4840999999999998</v>
      </c>
      <c r="C2498" s="2">
        <f t="shared" si="342"/>
        <v>9.3999999999994088E-3</v>
      </c>
      <c r="D2498" s="2">
        <f t="shared" si="343"/>
        <v>9.3999999999994088E-3</v>
      </c>
      <c r="E2498" s="2">
        <f t="shared" si="344"/>
        <v>0</v>
      </c>
      <c r="F2498" s="2">
        <f t="shared" si="350"/>
        <v>2.1380601591831267E-2</v>
      </c>
      <c r="G2498" s="2">
        <f t="shared" si="350"/>
        <v>7.2977062898603989E-3</v>
      </c>
      <c r="H2498" s="2">
        <f t="shared" si="346"/>
        <v>2.9297700870118555</v>
      </c>
      <c r="I2498" s="2">
        <f t="shared" si="347"/>
        <v>74.553218690704966</v>
      </c>
    </row>
    <row r="2499" spans="1:9" ht="13.5" x14ac:dyDescent="0.25">
      <c r="A2499" s="3">
        <f>TITRES_STAT!B2502</f>
        <v>45642</v>
      </c>
      <c r="B2499" s="6">
        <f>TITRES_STAT!D2502</f>
        <v>7.5312000000000001</v>
      </c>
      <c r="C2499" s="2">
        <f t="shared" ref="C2499:C2562" si="351">B2499-B2498</f>
        <v>4.7100000000000364E-2</v>
      </c>
      <c r="D2499" s="2">
        <f t="shared" ref="D2499:D2562" si="352">IF(C2499&gt;0,C2499,0)</f>
        <v>4.7100000000000364E-2</v>
      </c>
      <c r="E2499" s="2">
        <f t="shared" ref="E2499:E2562" si="353">IF(C2499&lt;0,-C2499,0)</f>
        <v>0</v>
      </c>
      <c r="F2499" s="2">
        <f t="shared" si="350"/>
        <v>2.3217701478129061E-2</v>
      </c>
      <c r="G2499" s="2">
        <f t="shared" si="350"/>
        <v>6.7764415548703704E-3</v>
      </c>
      <c r="H2499" s="2">
        <f t="shared" si="346"/>
        <v>3.4262379879070917</v>
      </c>
      <c r="I2499" s="2">
        <f t="shared" si="347"/>
        <v>77.407450689906497</v>
      </c>
    </row>
    <row r="2500" spans="1:9" ht="13.5" x14ac:dyDescent="0.25">
      <c r="A2500" s="3">
        <f>TITRES_STAT!B2503</f>
        <v>45644</v>
      </c>
      <c r="B2500" s="6">
        <f>TITRES_STAT!D2503</f>
        <v>7.5312000000000001</v>
      </c>
      <c r="C2500" s="2">
        <f t="shared" si="351"/>
        <v>0</v>
      </c>
      <c r="D2500" s="2">
        <f t="shared" si="352"/>
        <v>0</v>
      </c>
      <c r="E2500" s="2">
        <f t="shared" si="353"/>
        <v>0</v>
      </c>
      <c r="F2500" s="2">
        <f t="shared" si="350"/>
        <v>2.1559294229691273E-2</v>
      </c>
      <c r="G2500" s="2">
        <f t="shared" si="350"/>
        <v>6.2924100152367728E-3</v>
      </c>
      <c r="H2500" s="2">
        <f t="shared" si="346"/>
        <v>3.4262379879070917</v>
      </c>
      <c r="I2500" s="2">
        <f t="shared" si="347"/>
        <v>77.407450689906497</v>
      </c>
    </row>
    <row r="2501" spans="1:9" ht="13.5" x14ac:dyDescent="0.25">
      <c r="A2501" s="3">
        <f>TITRES_STAT!B2504</f>
        <v>45645</v>
      </c>
      <c r="B2501" s="6">
        <f>TITRES_STAT!D2504</f>
        <v>7.5312000000000001</v>
      </c>
      <c r="C2501" s="2">
        <f t="shared" si="351"/>
        <v>0</v>
      </c>
      <c r="D2501" s="2">
        <f t="shared" si="352"/>
        <v>0</v>
      </c>
      <c r="E2501" s="2">
        <f t="shared" si="353"/>
        <v>0</v>
      </c>
      <c r="F2501" s="2">
        <f t="shared" si="350"/>
        <v>2.0019344641856181E-2</v>
      </c>
      <c r="G2501" s="2">
        <f t="shared" si="350"/>
        <v>5.8429521570055746E-3</v>
      </c>
      <c r="H2501" s="2">
        <f t="shared" si="346"/>
        <v>3.4262379879070917</v>
      </c>
      <c r="I2501" s="2">
        <f t="shared" si="347"/>
        <v>77.407450689906497</v>
      </c>
    </row>
    <row r="2502" spans="1:9" ht="13.5" x14ac:dyDescent="0.25">
      <c r="A2502" s="3">
        <f>TITRES_STAT!B2505</f>
        <v>45646</v>
      </c>
      <c r="B2502" s="6">
        <f>TITRES_STAT!D2505</f>
        <v>7.4371</v>
      </c>
      <c r="C2502" s="2">
        <f t="shared" si="351"/>
        <v>-9.4100000000000072E-2</v>
      </c>
      <c r="D2502" s="2">
        <f t="shared" si="352"/>
        <v>0</v>
      </c>
      <c r="E2502" s="2">
        <f t="shared" si="353"/>
        <v>9.4100000000000072E-2</v>
      </c>
      <c r="F2502" s="2">
        <f t="shared" si="350"/>
        <v>1.8589391453152169E-2</v>
      </c>
      <c r="G2502" s="2">
        <f t="shared" si="350"/>
        <v>1.2147027002933753E-2</v>
      </c>
      <c r="H2502" s="2">
        <f t="shared" si="346"/>
        <v>1.530365532954068</v>
      </c>
      <c r="I2502" s="2">
        <f t="shared" si="347"/>
        <v>60.480018124790341</v>
      </c>
    </row>
    <row r="2503" spans="1:9" ht="13.5" x14ac:dyDescent="0.25">
      <c r="A2503" s="3">
        <f>TITRES_STAT!B2506</f>
        <v>45649</v>
      </c>
      <c r="B2503" s="6">
        <f>TITRES_STAT!D2506</f>
        <v>7.4840999999999998</v>
      </c>
      <c r="C2503" s="2">
        <f t="shared" si="351"/>
        <v>4.6999999999999709E-2</v>
      </c>
      <c r="D2503" s="2">
        <f t="shared" si="352"/>
        <v>4.6999999999999709E-2</v>
      </c>
      <c r="E2503" s="2">
        <f t="shared" si="353"/>
        <v>0</v>
      </c>
      <c r="F2503" s="2">
        <f t="shared" si="350"/>
        <v>2.0618720635069848E-2</v>
      </c>
      <c r="G2503" s="2">
        <f t="shared" si="350"/>
        <v>1.1279382217009915E-2</v>
      </c>
      <c r="H2503" s="2">
        <f t="shared" si="346"/>
        <v>1.8280008814645636</v>
      </c>
      <c r="I2503" s="2">
        <f t="shared" si="347"/>
        <v>64.639332096596789</v>
      </c>
    </row>
    <row r="2504" spans="1:9" ht="13.5" x14ac:dyDescent="0.25">
      <c r="A2504" s="3">
        <f>TITRES_STAT!B2507</f>
        <v>45650</v>
      </c>
      <c r="B2504" s="6">
        <f>TITRES_STAT!D2507</f>
        <v>7.4840999999999998</v>
      </c>
      <c r="C2504" s="2">
        <f t="shared" si="351"/>
        <v>0</v>
      </c>
      <c r="D2504" s="2">
        <f t="shared" si="352"/>
        <v>0</v>
      </c>
      <c r="E2504" s="2">
        <f t="shared" si="353"/>
        <v>0</v>
      </c>
      <c r="F2504" s="2">
        <f t="shared" si="350"/>
        <v>1.9145954875422002E-2</v>
      </c>
      <c r="G2504" s="2">
        <f t="shared" si="350"/>
        <v>1.0473712058652064E-2</v>
      </c>
      <c r="H2504" s="2">
        <f t="shared" si="346"/>
        <v>1.8280008814645636</v>
      </c>
      <c r="I2504" s="2">
        <f t="shared" si="347"/>
        <v>64.639332096596789</v>
      </c>
    </row>
    <row r="2505" spans="1:9" ht="13.5" x14ac:dyDescent="0.25">
      <c r="A2505" s="3">
        <f>TITRES_STAT!B2508</f>
        <v>45651</v>
      </c>
      <c r="B2505" s="6">
        <f>TITRES_STAT!D2508</f>
        <v>7.5312000000000001</v>
      </c>
      <c r="C2505" s="2">
        <f t="shared" si="351"/>
        <v>4.7100000000000364E-2</v>
      </c>
      <c r="D2505" s="2">
        <f t="shared" si="352"/>
        <v>4.7100000000000364E-2</v>
      </c>
      <c r="E2505" s="2">
        <f t="shared" si="353"/>
        <v>0</v>
      </c>
      <c r="F2505" s="2">
        <f t="shared" si="350"/>
        <v>2.1142672384320455E-2</v>
      </c>
      <c r="G2505" s="2">
        <f t="shared" si="350"/>
        <v>9.725589768748346E-3</v>
      </c>
      <c r="H2505" s="2">
        <f t="shared" si="346"/>
        <v>2.1739218789855923</v>
      </c>
      <c r="I2505" s="2">
        <f t="shared" si="347"/>
        <v>68.49323839313881</v>
      </c>
    </row>
    <row r="2506" spans="1:9" ht="13.5" x14ac:dyDescent="0.25">
      <c r="A2506" s="3">
        <f>TITRES_STAT!B2509</f>
        <v>45652</v>
      </c>
      <c r="B2506" s="6">
        <f>TITRES_STAT!D2509</f>
        <v>7.5312000000000001</v>
      </c>
      <c r="C2506" s="2">
        <f t="shared" si="351"/>
        <v>0</v>
      </c>
      <c r="D2506" s="2">
        <f t="shared" si="352"/>
        <v>0</v>
      </c>
      <c r="E2506" s="2">
        <f t="shared" si="353"/>
        <v>0</v>
      </c>
      <c r="F2506" s="2">
        <f t="shared" si="350"/>
        <v>1.9632481499726136E-2</v>
      </c>
      <c r="G2506" s="2">
        <f t="shared" si="350"/>
        <v>9.03090478526632E-3</v>
      </c>
      <c r="H2506" s="2">
        <f t="shared" si="346"/>
        <v>2.1739218789855923</v>
      </c>
      <c r="I2506" s="2">
        <f t="shared" si="347"/>
        <v>68.49323839313881</v>
      </c>
    </row>
    <row r="2507" spans="1:9" ht="13.5" x14ac:dyDescent="0.25">
      <c r="A2507" s="3">
        <f>TITRES_STAT!B2510</f>
        <v>45653</v>
      </c>
      <c r="B2507" s="6">
        <f>TITRES_STAT!D2510</f>
        <v>7.5312000000000001</v>
      </c>
      <c r="C2507" s="2">
        <f t="shared" si="351"/>
        <v>0</v>
      </c>
      <c r="D2507" s="2">
        <f t="shared" si="352"/>
        <v>0</v>
      </c>
      <c r="E2507" s="2">
        <f t="shared" si="353"/>
        <v>0</v>
      </c>
      <c r="F2507" s="2">
        <f t="shared" si="350"/>
        <v>1.8230161392602841E-2</v>
      </c>
      <c r="G2507" s="2">
        <f t="shared" si="350"/>
        <v>8.3858401577472964E-3</v>
      </c>
      <c r="H2507" s="2">
        <f t="shared" si="346"/>
        <v>2.1739218789855927</v>
      </c>
      <c r="I2507" s="2">
        <f t="shared" si="347"/>
        <v>68.49323839313881</v>
      </c>
    </row>
    <row r="2508" spans="1:9" ht="13.5" x14ac:dyDescent="0.25">
      <c r="A2508" s="3">
        <f>TITRES_STAT!B2511</f>
        <v>45656</v>
      </c>
      <c r="B2508" s="6">
        <f>TITRES_STAT!D2511</f>
        <v>7.5312000000000001</v>
      </c>
      <c r="C2508" s="2">
        <f t="shared" si="351"/>
        <v>0</v>
      </c>
      <c r="D2508" s="2">
        <f t="shared" si="352"/>
        <v>0</v>
      </c>
      <c r="E2508" s="2">
        <f t="shared" si="353"/>
        <v>0</v>
      </c>
      <c r="F2508" s="2">
        <f t="shared" si="350"/>
        <v>1.6928007007416923E-2</v>
      </c>
      <c r="G2508" s="2">
        <f t="shared" si="350"/>
        <v>7.7868515750510606E-3</v>
      </c>
      <c r="H2508" s="2">
        <f t="shared" si="346"/>
        <v>2.1739218789855927</v>
      </c>
      <c r="I2508" s="2">
        <f t="shared" si="347"/>
        <v>68.49323839313881</v>
      </c>
    </row>
    <row r="2509" spans="1:9" ht="13.5" x14ac:dyDescent="0.25">
      <c r="A2509" s="3">
        <f>TITRES_STAT!B2512</f>
        <v>45657</v>
      </c>
      <c r="B2509" s="6">
        <f>TITRES_STAT!D2512</f>
        <v>7.7195</v>
      </c>
      <c r="C2509" s="2">
        <f t="shared" si="351"/>
        <v>0.18829999999999991</v>
      </c>
      <c r="D2509" s="2">
        <f t="shared" si="352"/>
        <v>0.18829999999999991</v>
      </c>
      <c r="E2509" s="2">
        <f t="shared" si="353"/>
        <v>0</v>
      </c>
      <c r="F2509" s="2">
        <f t="shared" ref="F2509:G2524" si="354">((F2508*13)+D2509)/14</f>
        <v>2.9168863649744279E-2</v>
      </c>
      <c r="G2509" s="2">
        <f t="shared" si="354"/>
        <v>7.2306478911188425E-3</v>
      </c>
      <c r="H2509" s="2">
        <f t="shared" si="346"/>
        <v>4.0340594769621401</v>
      </c>
      <c r="I2509" s="2">
        <f t="shared" si="347"/>
        <v>80.135316148400747</v>
      </c>
    </row>
    <row r="2510" spans="1:9" ht="13.5" x14ac:dyDescent="0.25">
      <c r="A2510" s="3">
        <f>TITRES_STAT!B2513</f>
        <v>45659</v>
      </c>
      <c r="B2510" s="6">
        <f>TITRES_STAT!D2513</f>
        <v>7.7195</v>
      </c>
      <c r="C2510" s="2">
        <f t="shared" si="351"/>
        <v>0</v>
      </c>
      <c r="D2510" s="2">
        <f t="shared" si="352"/>
        <v>0</v>
      </c>
      <c r="E2510" s="2">
        <f t="shared" si="353"/>
        <v>0</v>
      </c>
      <c r="F2510" s="2">
        <f t="shared" si="354"/>
        <v>2.7085373389048258E-2</v>
      </c>
      <c r="G2510" s="2">
        <f t="shared" si="354"/>
        <v>6.7141730417532106E-3</v>
      </c>
      <c r="H2510" s="2">
        <f t="shared" si="346"/>
        <v>4.0340594769621401</v>
      </c>
      <c r="I2510" s="2">
        <f t="shared" si="347"/>
        <v>80.135316148400747</v>
      </c>
    </row>
    <row r="2511" spans="1:9" ht="13.5" x14ac:dyDescent="0.25">
      <c r="A2511" s="3">
        <f>TITRES_STAT!B2514</f>
        <v>45660</v>
      </c>
      <c r="B2511" s="6">
        <f>TITRES_STAT!D2514</f>
        <v>7.7195</v>
      </c>
      <c r="C2511" s="2">
        <f t="shared" si="351"/>
        <v>0</v>
      </c>
      <c r="D2511" s="2">
        <f t="shared" si="352"/>
        <v>0</v>
      </c>
      <c r="E2511" s="2">
        <f t="shared" si="353"/>
        <v>0</v>
      </c>
      <c r="F2511" s="2">
        <f t="shared" si="354"/>
        <v>2.5150703861259095E-2</v>
      </c>
      <c r="G2511" s="2">
        <f t="shared" si="354"/>
        <v>6.2345892530565527E-3</v>
      </c>
      <c r="H2511" s="2">
        <f t="shared" si="346"/>
        <v>4.0340594769621401</v>
      </c>
      <c r="I2511" s="2">
        <f t="shared" si="347"/>
        <v>80.135316148400747</v>
      </c>
    </row>
    <row r="2512" spans="1:9" ht="13.5" x14ac:dyDescent="0.25">
      <c r="A2512" s="3">
        <f>TITRES_STAT!B2515</f>
        <v>45663</v>
      </c>
      <c r="B2512" s="6">
        <f>TITRES_STAT!D2515</f>
        <v>7.7195</v>
      </c>
      <c r="C2512" s="2">
        <f t="shared" si="351"/>
        <v>0</v>
      </c>
      <c r="D2512" s="2">
        <f t="shared" si="352"/>
        <v>0</v>
      </c>
      <c r="E2512" s="2">
        <f t="shared" si="353"/>
        <v>0</v>
      </c>
      <c r="F2512" s="2">
        <f t="shared" si="354"/>
        <v>2.3354225014026304E-2</v>
      </c>
      <c r="G2512" s="2">
        <f t="shared" si="354"/>
        <v>5.7892614492667995E-3</v>
      </c>
      <c r="H2512" s="2">
        <f t="shared" si="346"/>
        <v>4.0340594769621401</v>
      </c>
      <c r="I2512" s="2">
        <f t="shared" si="347"/>
        <v>80.135316148400747</v>
      </c>
    </row>
    <row r="2513" spans="1:9" ht="13.5" x14ac:dyDescent="0.25">
      <c r="A2513" s="3">
        <f>TITRES_STAT!B2516</f>
        <v>45664</v>
      </c>
      <c r="B2513" s="6">
        <f>TITRES_STAT!D2516</f>
        <v>7.6253000000000002</v>
      </c>
      <c r="C2513" s="2">
        <f t="shared" si="351"/>
        <v>-9.4199999999999839E-2</v>
      </c>
      <c r="D2513" s="2">
        <f t="shared" si="352"/>
        <v>0</v>
      </c>
      <c r="E2513" s="2">
        <f t="shared" si="353"/>
        <v>9.4199999999999839E-2</v>
      </c>
      <c r="F2513" s="2">
        <f t="shared" si="354"/>
        <v>2.1686066084452997E-2</v>
      </c>
      <c r="G2513" s="2">
        <f t="shared" si="354"/>
        <v>1.2104314202890588E-2</v>
      </c>
      <c r="H2513" s="2">
        <f t="shared" ref="H2513:H2576" si="355">F2513/G2513</f>
        <v>1.791598079903959</v>
      </c>
      <c r="I2513" s="2">
        <f t="shared" ref="I2513:I2576" si="356">IF(G2513=0,100,100-(100/(1+H2513)))</f>
        <v>64.178224394164801</v>
      </c>
    </row>
    <row r="2514" spans="1:9" ht="13.5" x14ac:dyDescent="0.25">
      <c r="A2514" s="3">
        <f>TITRES_STAT!B2517</f>
        <v>45665</v>
      </c>
      <c r="B2514" s="6">
        <f>TITRES_STAT!D2517</f>
        <v>7.6253000000000002</v>
      </c>
      <c r="C2514" s="2">
        <f t="shared" si="351"/>
        <v>0</v>
      </c>
      <c r="D2514" s="2">
        <f t="shared" si="352"/>
        <v>0</v>
      </c>
      <c r="E2514" s="2">
        <f t="shared" si="353"/>
        <v>0</v>
      </c>
      <c r="F2514" s="2">
        <f t="shared" si="354"/>
        <v>2.0137061364134925E-2</v>
      </c>
      <c r="G2514" s="2">
        <f t="shared" si="354"/>
        <v>1.1239720331255545E-2</v>
      </c>
      <c r="H2514" s="2">
        <f t="shared" si="355"/>
        <v>1.791598079903959</v>
      </c>
      <c r="I2514" s="2">
        <f t="shared" si="356"/>
        <v>64.178224394164801</v>
      </c>
    </row>
    <row r="2515" spans="1:9" ht="13.5" x14ac:dyDescent="0.25">
      <c r="A2515" s="3">
        <f>TITRES_STAT!B2518</f>
        <v>45666</v>
      </c>
      <c r="B2515" s="6">
        <f>TITRES_STAT!D2518</f>
        <v>7.6253000000000002</v>
      </c>
      <c r="C2515" s="2">
        <f t="shared" si="351"/>
        <v>0</v>
      </c>
      <c r="D2515" s="2">
        <f t="shared" si="352"/>
        <v>0</v>
      </c>
      <c r="E2515" s="2">
        <f t="shared" si="353"/>
        <v>0</v>
      </c>
      <c r="F2515" s="2">
        <f t="shared" si="354"/>
        <v>1.8698699838125287E-2</v>
      </c>
      <c r="G2515" s="2">
        <f t="shared" si="354"/>
        <v>1.0436883164737291E-2</v>
      </c>
      <c r="H2515" s="2">
        <f t="shared" si="355"/>
        <v>1.7915980799039593</v>
      </c>
      <c r="I2515" s="2">
        <f t="shared" si="356"/>
        <v>64.178224394164815</v>
      </c>
    </row>
    <row r="2516" spans="1:9" ht="13.5" x14ac:dyDescent="0.25">
      <c r="A2516" s="3">
        <f>TITRES_STAT!B2519</f>
        <v>45667</v>
      </c>
      <c r="B2516" s="6">
        <f>TITRES_STAT!D2519</f>
        <v>7.6158999999999999</v>
      </c>
      <c r="C2516" s="2">
        <f t="shared" si="351"/>
        <v>-9.400000000000297E-3</v>
      </c>
      <c r="D2516" s="2">
        <f t="shared" si="352"/>
        <v>0</v>
      </c>
      <c r="E2516" s="2">
        <f t="shared" si="353"/>
        <v>9.400000000000297E-3</v>
      </c>
      <c r="F2516" s="2">
        <f t="shared" si="354"/>
        <v>1.7363078421116337E-2</v>
      </c>
      <c r="G2516" s="2">
        <f t="shared" si="354"/>
        <v>1.0362820081541792E-2</v>
      </c>
      <c r="H2516" s="2">
        <f t="shared" si="355"/>
        <v>1.6755167304355087</v>
      </c>
      <c r="I2516" s="2">
        <f t="shared" si="356"/>
        <v>62.624042353223317</v>
      </c>
    </row>
    <row r="2517" spans="1:9" ht="13.5" x14ac:dyDescent="0.25">
      <c r="A2517" s="3">
        <f>TITRES_STAT!B2520</f>
        <v>45670</v>
      </c>
      <c r="B2517" s="6">
        <f>TITRES_STAT!D2520</f>
        <v>7.6158999999999999</v>
      </c>
      <c r="C2517" s="2">
        <f t="shared" si="351"/>
        <v>0</v>
      </c>
      <c r="D2517" s="2">
        <f t="shared" si="352"/>
        <v>0</v>
      </c>
      <c r="E2517" s="2">
        <f t="shared" si="353"/>
        <v>0</v>
      </c>
      <c r="F2517" s="2">
        <f t="shared" si="354"/>
        <v>1.6122858533893742E-2</v>
      </c>
      <c r="G2517" s="2">
        <f t="shared" si="354"/>
        <v>9.6226186471459491E-3</v>
      </c>
      <c r="H2517" s="2">
        <f t="shared" si="355"/>
        <v>1.675516730435509</v>
      </c>
      <c r="I2517" s="2">
        <f t="shared" si="356"/>
        <v>62.624042353223324</v>
      </c>
    </row>
    <row r="2518" spans="1:9" ht="13.5" x14ac:dyDescent="0.25">
      <c r="A2518" s="3">
        <f>TITRES_STAT!B2521</f>
        <v>45671</v>
      </c>
      <c r="B2518" s="6">
        <f>TITRES_STAT!D2521</f>
        <v>7.6158999999999999</v>
      </c>
      <c r="C2518" s="2">
        <f t="shared" si="351"/>
        <v>0</v>
      </c>
      <c r="D2518" s="2">
        <f t="shared" si="352"/>
        <v>0</v>
      </c>
      <c r="E2518" s="2">
        <f t="shared" si="353"/>
        <v>0</v>
      </c>
      <c r="F2518" s="2">
        <f t="shared" si="354"/>
        <v>1.4971225781472761E-2</v>
      </c>
      <c r="G2518" s="2">
        <f t="shared" si="354"/>
        <v>8.9352887437783822E-3</v>
      </c>
      <c r="H2518" s="2">
        <f t="shared" si="355"/>
        <v>1.675516730435509</v>
      </c>
      <c r="I2518" s="2">
        <f t="shared" si="356"/>
        <v>62.624042353223324</v>
      </c>
    </row>
    <row r="2519" spans="1:9" ht="13.5" x14ac:dyDescent="0.25">
      <c r="A2519" s="3">
        <f>TITRES_STAT!B2522</f>
        <v>45672</v>
      </c>
      <c r="B2519" s="6">
        <f>TITRES_STAT!D2522</f>
        <v>7.6158999999999999</v>
      </c>
      <c r="C2519" s="2">
        <f t="shared" si="351"/>
        <v>0</v>
      </c>
      <c r="D2519" s="2">
        <f t="shared" si="352"/>
        <v>0</v>
      </c>
      <c r="E2519" s="2">
        <f t="shared" si="353"/>
        <v>0</v>
      </c>
      <c r="F2519" s="2">
        <f t="shared" si="354"/>
        <v>1.3901852511367564E-2</v>
      </c>
      <c r="G2519" s="2">
        <f t="shared" si="354"/>
        <v>8.2970538335084987E-3</v>
      </c>
      <c r="H2519" s="2">
        <f t="shared" si="355"/>
        <v>1.6755167304355087</v>
      </c>
      <c r="I2519" s="2">
        <f t="shared" si="356"/>
        <v>62.624042353223317</v>
      </c>
    </row>
    <row r="2520" spans="1:9" ht="13.5" x14ac:dyDescent="0.25">
      <c r="A2520" s="3">
        <f>TITRES_STAT!B2523</f>
        <v>45673</v>
      </c>
      <c r="B2520" s="6">
        <f>TITRES_STAT!D2523</f>
        <v>7.5312000000000001</v>
      </c>
      <c r="C2520" s="2">
        <f t="shared" si="351"/>
        <v>-8.4699999999999775E-2</v>
      </c>
      <c r="D2520" s="2">
        <f t="shared" si="352"/>
        <v>0</v>
      </c>
      <c r="E2520" s="2">
        <f t="shared" si="353"/>
        <v>8.4699999999999775E-2</v>
      </c>
      <c r="F2520" s="2">
        <f t="shared" si="354"/>
        <v>1.2908863046269882E-2</v>
      </c>
      <c r="G2520" s="2">
        <f t="shared" si="354"/>
        <v>1.375440713111502E-2</v>
      </c>
      <c r="H2520" s="2">
        <f t="shared" si="355"/>
        <v>0.93852558843249878</v>
      </c>
      <c r="I2520" s="2">
        <f t="shared" si="356"/>
        <v>48.41440288603026</v>
      </c>
    </row>
    <row r="2521" spans="1:9" ht="13.5" x14ac:dyDescent="0.25">
      <c r="A2521" s="3">
        <f>TITRES_STAT!B2524</f>
        <v>45674</v>
      </c>
      <c r="B2521" s="6">
        <f>TITRES_STAT!D2524</f>
        <v>7.5312000000000001</v>
      </c>
      <c r="C2521" s="2">
        <f t="shared" si="351"/>
        <v>0</v>
      </c>
      <c r="D2521" s="2">
        <f t="shared" si="352"/>
        <v>0</v>
      </c>
      <c r="E2521" s="2">
        <f t="shared" si="353"/>
        <v>0</v>
      </c>
      <c r="F2521" s="2">
        <f t="shared" si="354"/>
        <v>1.1986801400107747E-2</v>
      </c>
      <c r="G2521" s="2">
        <f t="shared" si="354"/>
        <v>1.2771949478892517E-2</v>
      </c>
      <c r="H2521" s="2">
        <f t="shared" si="355"/>
        <v>0.93852558843249889</v>
      </c>
      <c r="I2521" s="2">
        <f t="shared" si="356"/>
        <v>48.414402886030267</v>
      </c>
    </row>
    <row r="2522" spans="1:9" ht="13.5" x14ac:dyDescent="0.25">
      <c r="A2522" s="3">
        <f>TITRES_STAT!B2525</f>
        <v>45677</v>
      </c>
      <c r="B2522" s="6">
        <f>TITRES_STAT!D2525</f>
        <v>7.5312000000000001</v>
      </c>
      <c r="C2522" s="2">
        <f t="shared" si="351"/>
        <v>0</v>
      </c>
      <c r="D2522" s="2">
        <f t="shared" si="352"/>
        <v>0</v>
      </c>
      <c r="E2522" s="2">
        <f t="shared" si="353"/>
        <v>0</v>
      </c>
      <c r="F2522" s="2">
        <f t="shared" si="354"/>
        <v>1.1130601300100051E-2</v>
      </c>
      <c r="G2522" s="2">
        <f t="shared" si="354"/>
        <v>1.1859667373257337E-2</v>
      </c>
      <c r="H2522" s="2">
        <f t="shared" si="355"/>
        <v>0.93852558843249889</v>
      </c>
      <c r="I2522" s="2">
        <f t="shared" si="356"/>
        <v>48.414402886030267</v>
      </c>
    </row>
    <row r="2523" spans="1:9" ht="13.5" x14ac:dyDescent="0.25">
      <c r="A2523" s="3">
        <f>TITRES_STAT!B2526</f>
        <v>45678</v>
      </c>
      <c r="B2523" s="6">
        <f>TITRES_STAT!D2526</f>
        <v>7.5312000000000001</v>
      </c>
      <c r="C2523" s="2">
        <f t="shared" si="351"/>
        <v>0</v>
      </c>
      <c r="D2523" s="2">
        <f t="shared" si="352"/>
        <v>0</v>
      </c>
      <c r="E2523" s="2">
        <f t="shared" si="353"/>
        <v>0</v>
      </c>
      <c r="F2523" s="2">
        <f t="shared" si="354"/>
        <v>1.0335558350092904E-2</v>
      </c>
      <c r="G2523" s="2">
        <f t="shared" si="354"/>
        <v>1.1012548275167526E-2</v>
      </c>
      <c r="H2523" s="2">
        <f t="shared" si="355"/>
        <v>0.938525588432499</v>
      </c>
      <c r="I2523" s="2">
        <f t="shared" si="356"/>
        <v>48.414402886030267</v>
      </c>
    </row>
    <row r="2524" spans="1:9" ht="13.5" x14ac:dyDescent="0.25">
      <c r="A2524" s="3">
        <f>TITRES_STAT!B2527</f>
        <v>45679</v>
      </c>
      <c r="B2524" s="6">
        <f>TITRES_STAT!D2527</f>
        <v>7.5312000000000001</v>
      </c>
      <c r="C2524" s="2">
        <f t="shared" si="351"/>
        <v>0</v>
      </c>
      <c r="D2524" s="2">
        <f t="shared" si="352"/>
        <v>0</v>
      </c>
      <c r="E2524" s="2">
        <f t="shared" si="353"/>
        <v>0</v>
      </c>
      <c r="F2524" s="2">
        <f t="shared" si="354"/>
        <v>9.5973041822291251E-3</v>
      </c>
      <c r="G2524" s="2">
        <f t="shared" si="354"/>
        <v>1.0225937684084131E-2</v>
      </c>
      <c r="H2524" s="2">
        <f t="shared" si="355"/>
        <v>0.938525588432499</v>
      </c>
      <c r="I2524" s="2">
        <f t="shared" si="356"/>
        <v>48.414402886030267</v>
      </c>
    </row>
    <row r="2525" spans="1:9" ht="13.5" x14ac:dyDescent="0.25">
      <c r="A2525" s="3">
        <f>TITRES_STAT!B2528</f>
        <v>45680</v>
      </c>
      <c r="B2525" s="6">
        <f>TITRES_STAT!D2528</f>
        <v>7.5312000000000001</v>
      </c>
      <c r="C2525" s="2">
        <f t="shared" si="351"/>
        <v>0</v>
      </c>
      <c r="D2525" s="2">
        <f t="shared" si="352"/>
        <v>0</v>
      </c>
      <c r="E2525" s="2">
        <f t="shared" si="353"/>
        <v>0</v>
      </c>
      <c r="F2525" s="2">
        <f t="shared" ref="F2525:G2540" si="357">((F2524*13)+D2525)/14</f>
        <v>8.911782454927044E-3</v>
      </c>
      <c r="G2525" s="2">
        <f t="shared" si="357"/>
        <v>9.4955135637924074E-3</v>
      </c>
      <c r="H2525" s="2">
        <f t="shared" si="355"/>
        <v>0.93852558843249889</v>
      </c>
      <c r="I2525" s="2">
        <f t="shared" si="356"/>
        <v>48.414402886030267</v>
      </c>
    </row>
    <row r="2526" spans="1:9" ht="13.5" x14ac:dyDescent="0.25">
      <c r="A2526" s="3">
        <f>TITRES_STAT!B2529</f>
        <v>45681</v>
      </c>
      <c r="B2526" s="6">
        <f>TITRES_STAT!D2529</f>
        <v>7.2488000000000001</v>
      </c>
      <c r="C2526" s="2">
        <f t="shared" si="351"/>
        <v>-0.28239999999999998</v>
      </c>
      <c r="D2526" s="2">
        <f t="shared" si="352"/>
        <v>0</v>
      </c>
      <c r="E2526" s="2">
        <f t="shared" si="353"/>
        <v>0.28239999999999998</v>
      </c>
      <c r="F2526" s="2">
        <f t="shared" si="357"/>
        <v>8.2752265652893987E-3</v>
      </c>
      <c r="G2526" s="2">
        <f t="shared" si="357"/>
        <v>2.8988691166378665E-2</v>
      </c>
      <c r="H2526" s="2">
        <f t="shared" si="355"/>
        <v>0.28546395964530741</v>
      </c>
      <c r="I2526" s="2">
        <f t="shared" si="356"/>
        <v>22.207076091349478</v>
      </c>
    </row>
    <row r="2527" spans="1:9" ht="13.5" x14ac:dyDescent="0.25">
      <c r="A2527" s="3">
        <f>TITRES_STAT!B2530</f>
        <v>45684</v>
      </c>
      <c r="B2527" s="6">
        <f>TITRES_STAT!D2530</f>
        <v>7.5217999999999998</v>
      </c>
      <c r="C2527" s="2">
        <f t="shared" si="351"/>
        <v>0.27299999999999969</v>
      </c>
      <c r="D2527" s="2">
        <f t="shared" si="352"/>
        <v>0.27299999999999969</v>
      </c>
      <c r="E2527" s="2">
        <f t="shared" si="353"/>
        <v>0</v>
      </c>
      <c r="F2527" s="2">
        <f t="shared" si="357"/>
        <v>2.7184138953482991E-2</v>
      </c>
      <c r="G2527" s="2">
        <f t="shared" si="357"/>
        <v>2.6918070368780189E-2</v>
      </c>
      <c r="H2527" s="2">
        <f t="shared" si="355"/>
        <v>1.0098843855097204</v>
      </c>
      <c r="I2527" s="2">
        <f t="shared" si="356"/>
        <v>50.245894380318148</v>
      </c>
    </row>
    <row r="2528" spans="1:9" ht="13.5" x14ac:dyDescent="0.25">
      <c r="A2528" s="3">
        <f>TITRES_STAT!B2531</f>
        <v>45685</v>
      </c>
      <c r="B2528" s="6">
        <f>TITRES_STAT!D2531</f>
        <v>7.5217999999999998</v>
      </c>
      <c r="C2528" s="2">
        <f t="shared" si="351"/>
        <v>0</v>
      </c>
      <c r="D2528" s="2">
        <f t="shared" si="352"/>
        <v>0</v>
      </c>
      <c r="E2528" s="2">
        <f t="shared" si="353"/>
        <v>0</v>
      </c>
      <c r="F2528" s="2">
        <f t="shared" si="357"/>
        <v>2.5242414742519922E-2</v>
      </c>
      <c r="G2528" s="2">
        <f t="shared" si="357"/>
        <v>2.4995351056724461E-2</v>
      </c>
      <c r="H2528" s="2">
        <f t="shared" si="355"/>
        <v>1.0098843855097204</v>
      </c>
      <c r="I2528" s="2">
        <f t="shared" si="356"/>
        <v>50.245894380318148</v>
      </c>
    </row>
    <row r="2529" spans="1:9" ht="13.5" x14ac:dyDescent="0.25">
      <c r="A2529" s="3">
        <f>TITRES_STAT!B2532</f>
        <v>45686</v>
      </c>
      <c r="B2529" s="6">
        <f>TITRES_STAT!D2532</f>
        <v>7.5217999999999998</v>
      </c>
      <c r="C2529" s="2">
        <f t="shared" si="351"/>
        <v>0</v>
      </c>
      <c r="D2529" s="2">
        <f t="shared" si="352"/>
        <v>0</v>
      </c>
      <c r="E2529" s="2">
        <f t="shared" si="353"/>
        <v>0</v>
      </c>
      <c r="F2529" s="2">
        <f t="shared" si="357"/>
        <v>2.3439385118054212E-2</v>
      </c>
      <c r="G2529" s="2">
        <f t="shared" si="357"/>
        <v>2.3209968838387E-2</v>
      </c>
      <c r="H2529" s="2">
        <f t="shared" si="355"/>
        <v>1.0098843855097204</v>
      </c>
      <c r="I2529" s="2">
        <f t="shared" si="356"/>
        <v>50.245894380318148</v>
      </c>
    </row>
    <row r="2530" spans="1:9" ht="13.5" x14ac:dyDescent="0.25">
      <c r="A2530" s="3">
        <f>TITRES_STAT!B2533</f>
        <v>45687</v>
      </c>
      <c r="B2530" s="6">
        <f>TITRES_STAT!D2533</f>
        <v>7.5217999999999998</v>
      </c>
      <c r="C2530" s="2">
        <f t="shared" si="351"/>
        <v>0</v>
      </c>
      <c r="D2530" s="2">
        <f t="shared" si="352"/>
        <v>0</v>
      </c>
      <c r="E2530" s="2">
        <f t="shared" si="353"/>
        <v>0</v>
      </c>
      <c r="F2530" s="2">
        <f t="shared" si="357"/>
        <v>2.1765143323907481E-2</v>
      </c>
      <c r="G2530" s="2">
        <f t="shared" si="357"/>
        <v>2.1552113921359358E-2</v>
      </c>
      <c r="H2530" s="2">
        <f t="shared" si="355"/>
        <v>1.0098843855097202</v>
      </c>
      <c r="I2530" s="2">
        <f t="shared" si="356"/>
        <v>50.245894380318134</v>
      </c>
    </row>
    <row r="2531" spans="1:9" ht="13.5" x14ac:dyDescent="0.25">
      <c r="A2531" s="3">
        <f>TITRES_STAT!B2534</f>
        <v>45688</v>
      </c>
      <c r="B2531" s="6">
        <f>TITRES_STAT!D2534</f>
        <v>7.5217999999999998</v>
      </c>
      <c r="C2531" s="2">
        <f t="shared" si="351"/>
        <v>0</v>
      </c>
      <c r="D2531" s="2">
        <f t="shared" si="352"/>
        <v>0</v>
      </c>
      <c r="E2531" s="2">
        <f t="shared" si="353"/>
        <v>0</v>
      </c>
      <c r="F2531" s="2">
        <f t="shared" si="357"/>
        <v>2.0210490229342661E-2</v>
      </c>
      <c r="G2531" s="2">
        <f t="shared" si="357"/>
        <v>2.0012677212690833E-2</v>
      </c>
      <c r="H2531" s="2">
        <f t="shared" si="355"/>
        <v>1.0098843855097202</v>
      </c>
      <c r="I2531" s="2">
        <f t="shared" si="356"/>
        <v>50.245894380318134</v>
      </c>
    </row>
    <row r="2532" spans="1:9" ht="13.5" x14ac:dyDescent="0.25">
      <c r="A2532" s="3">
        <f>TITRES_STAT!B2535</f>
        <v>45691</v>
      </c>
      <c r="B2532" s="6">
        <f>TITRES_STAT!D2535</f>
        <v>7.39</v>
      </c>
      <c r="C2532" s="2">
        <f t="shared" si="351"/>
        <v>-0.13180000000000014</v>
      </c>
      <c r="D2532" s="2">
        <f t="shared" si="352"/>
        <v>0</v>
      </c>
      <c r="E2532" s="2">
        <f t="shared" si="353"/>
        <v>0.13180000000000014</v>
      </c>
      <c r="F2532" s="2">
        <f t="shared" si="357"/>
        <v>1.8766883784389614E-2</v>
      </c>
      <c r="G2532" s="2">
        <f t="shared" si="357"/>
        <v>2.7997485983212927E-2</v>
      </c>
      <c r="H2532" s="2">
        <f t="shared" si="355"/>
        <v>0.67030603375039066</v>
      </c>
      <c r="I2532" s="2">
        <f t="shared" si="356"/>
        <v>40.130731746525001</v>
      </c>
    </row>
    <row r="2533" spans="1:9" ht="13.5" x14ac:dyDescent="0.25">
      <c r="A2533" s="3">
        <f>TITRES_STAT!B2536</f>
        <v>45692</v>
      </c>
      <c r="B2533" s="6">
        <f>TITRES_STAT!D2536</f>
        <v>7.5030000000000001</v>
      </c>
      <c r="C2533" s="2">
        <f t="shared" si="351"/>
        <v>0.11300000000000043</v>
      </c>
      <c r="D2533" s="2">
        <f t="shared" si="352"/>
        <v>0.11300000000000043</v>
      </c>
      <c r="E2533" s="2">
        <f t="shared" si="353"/>
        <v>0</v>
      </c>
      <c r="F2533" s="2">
        <f t="shared" si="357"/>
        <v>2.5497820656933241E-2</v>
      </c>
      <c r="G2533" s="2">
        <f t="shared" si="357"/>
        <v>2.5997665555840575E-2</v>
      </c>
      <c r="H2533" s="2">
        <f t="shared" si="355"/>
        <v>0.98077346991660797</v>
      </c>
      <c r="I2533" s="2">
        <f t="shared" si="356"/>
        <v>49.514671153077352</v>
      </c>
    </row>
    <row r="2534" spans="1:9" ht="13.5" x14ac:dyDescent="0.25">
      <c r="A2534" s="3">
        <f>TITRES_STAT!B2537</f>
        <v>45693</v>
      </c>
      <c r="B2534" s="6">
        <f>TITRES_STAT!D2537</f>
        <v>7.5030000000000001</v>
      </c>
      <c r="C2534" s="2">
        <f t="shared" si="351"/>
        <v>0</v>
      </c>
      <c r="D2534" s="2">
        <f t="shared" si="352"/>
        <v>0</v>
      </c>
      <c r="E2534" s="2">
        <f t="shared" si="353"/>
        <v>0</v>
      </c>
      <c r="F2534" s="2">
        <f t="shared" si="357"/>
        <v>2.3676547752866584E-2</v>
      </c>
      <c r="G2534" s="2">
        <f t="shared" si="357"/>
        <v>2.4140689444709103E-2</v>
      </c>
      <c r="H2534" s="2">
        <f t="shared" si="355"/>
        <v>0.98077346991660819</v>
      </c>
      <c r="I2534" s="2">
        <f t="shared" si="356"/>
        <v>49.514671153077359</v>
      </c>
    </row>
    <row r="2535" spans="1:9" ht="13.5" x14ac:dyDescent="0.25">
      <c r="A2535" s="3">
        <f>TITRES_STAT!B2538</f>
        <v>45694</v>
      </c>
      <c r="B2535" s="6">
        <f>TITRES_STAT!D2538</f>
        <v>7.5030000000000001</v>
      </c>
      <c r="C2535" s="2">
        <f t="shared" si="351"/>
        <v>0</v>
      </c>
      <c r="D2535" s="2">
        <f t="shared" si="352"/>
        <v>0</v>
      </c>
      <c r="E2535" s="2">
        <f t="shared" si="353"/>
        <v>0</v>
      </c>
      <c r="F2535" s="2">
        <f t="shared" si="357"/>
        <v>2.1985365770518971E-2</v>
      </c>
      <c r="G2535" s="2">
        <f t="shared" si="357"/>
        <v>2.2416354484372739E-2</v>
      </c>
      <c r="H2535" s="2">
        <f t="shared" si="355"/>
        <v>0.98077346991660819</v>
      </c>
      <c r="I2535" s="2">
        <f t="shared" si="356"/>
        <v>49.514671153077359</v>
      </c>
    </row>
    <row r="2536" spans="1:9" ht="13.5" x14ac:dyDescent="0.25">
      <c r="A2536" s="3">
        <f>TITRES_STAT!B2539</f>
        <v>45695</v>
      </c>
      <c r="B2536" s="6">
        <f>TITRES_STAT!D2539</f>
        <v>7.5030000000000001</v>
      </c>
      <c r="C2536" s="2">
        <f t="shared" si="351"/>
        <v>0</v>
      </c>
      <c r="D2536" s="2">
        <f t="shared" si="352"/>
        <v>0</v>
      </c>
      <c r="E2536" s="2">
        <f t="shared" si="353"/>
        <v>0</v>
      </c>
      <c r="F2536" s="2">
        <f t="shared" si="357"/>
        <v>2.0414982501196187E-2</v>
      </c>
      <c r="G2536" s="2">
        <f t="shared" si="357"/>
        <v>2.0815186306917543E-2</v>
      </c>
      <c r="H2536" s="2">
        <f t="shared" si="355"/>
        <v>0.98077346991660819</v>
      </c>
      <c r="I2536" s="2">
        <f t="shared" si="356"/>
        <v>49.514671153077359</v>
      </c>
    </row>
    <row r="2537" spans="1:9" ht="13.5" x14ac:dyDescent="0.25">
      <c r="A2537" s="3">
        <f>TITRES_STAT!B2540</f>
        <v>45698</v>
      </c>
      <c r="B2537" s="6">
        <f>TITRES_STAT!D2540</f>
        <v>7.5030000000000001</v>
      </c>
      <c r="C2537" s="2">
        <f t="shared" si="351"/>
        <v>0</v>
      </c>
      <c r="D2537" s="2">
        <f t="shared" si="352"/>
        <v>0</v>
      </c>
      <c r="E2537" s="2">
        <f t="shared" si="353"/>
        <v>0</v>
      </c>
      <c r="F2537" s="2">
        <f t="shared" si="357"/>
        <v>1.8956769465396459E-2</v>
      </c>
      <c r="G2537" s="2">
        <f t="shared" si="357"/>
        <v>1.932838728499486E-2</v>
      </c>
      <c r="H2537" s="2">
        <f t="shared" si="355"/>
        <v>0.98077346991660819</v>
      </c>
      <c r="I2537" s="2">
        <f t="shared" si="356"/>
        <v>49.514671153077359</v>
      </c>
    </row>
    <row r="2538" spans="1:9" ht="13.5" x14ac:dyDescent="0.25">
      <c r="A2538" s="3">
        <f>TITRES_STAT!B2541</f>
        <v>45699</v>
      </c>
      <c r="B2538" s="6">
        <f>TITRES_STAT!D2541</f>
        <v>7.5124000000000004</v>
      </c>
      <c r="C2538" s="2">
        <f t="shared" si="351"/>
        <v>9.400000000000297E-3</v>
      </c>
      <c r="D2538" s="2">
        <f t="shared" si="352"/>
        <v>9.400000000000297E-3</v>
      </c>
      <c r="E2538" s="2">
        <f t="shared" si="353"/>
        <v>0</v>
      </c>
      <c r="F2538" s="2">
        <f t="shared" si="357"/>
        <v>1.8274143075011018E-2</v>
      </c>
      <c r="G2538" s="2">
        <f t="shared" si="357"/>
        <v>1.7947788193209514E-2</v>
      </c>
      <c r="H2538" s="2">
        <f t="shared" si="355"/>
        <v>1.018183571049996</v>
      </c>
      <c r="I2538" s="2">
        <f t="shared" si="356"/>
        <v>50.450493486093933</v>
      </c>
    </row>
    <row r="2539" spans="1:9" ht="13.5" x14ac:dyDescent="0.25">
      <c r="A2539" s="3">
        <f>TITRES_STAT!B2542</f>
        <v>45700</v>
      </c>
      <c r="B2539" s="6">
        <f>TITRES_STAT!D2542</f>
        <v>7.5124000000000004</v>
      </c>
      <c r="C2539" s="2">
        <f t="shared" si="351"/>
        <v>0</v>
      </c>
      <c r="D2539" s="2">
        <f t="shared" si="352"/>
        <v>0</v>
      </c>
      <c r="E2539" s="2">
        <f t="shared" si="353"/>
        <v>0</v>
      </c>
      <c r="F2539" s="2">
        <f t="shared" si="357"/>
        <v>1.6968847141081659E-2</v>
      </c>
      <c r="G2539" s="2">
        <f t="shared" si="357"/>
        <v>1.6665803322265978E-2</v>
      </c>
      <c r="H2539" s="2">
        <f t="shared" si="355"/>
        <v>1.018183571049996</v>
      </c>
      <c r="I2539" s="2">
        <f t="shared" si="356"/>
        <v>50.450493486093933</v>
      </c>
    </row>
    <row r="2540" spans="1:9" ht="13.5" x14ac:dyDescent="0.25">
      <c r="A2540" s="3">
        <f>TITRES_STAT!B2543</f>
        <v>45701</v>
      </c>
      <c r="B2540" s="6">
        <f>TITRES_STAT!D2543</f>
        <v>7.5312000000000001</v>
      </c>
      <c r="C2540" s="2">
        <f t="shared" si="351"/>
        <v>1.8799999999999706E-2</v>
      </c>
      <c r="D2540" s="2">
        <f t="shared" si="352"/>
        <v>1.8799999999999706E-2</v>
      </c>
      <c r="E2540" s="2">
        <f t="shared" si="353"/>
        <v>0</v>
      </c>
      <c r="F2540" s="2">
        <f t="shared" si="357"/>
        <v>1.7099643773861521E-2</v>
      </c>
      <c r="G2540" s="2">
        <f t="shared" si="357"/>
        <v>1.5475388799246979E-2</v>
      </c>
      <c r="H2540" s="2">
        <f t="shared" si="355"/>
        <v>1.1049572967558383</v>
      </c>
      <c r="I2540" s="2">
        <f t="shared" si="356"/>
        <v>52.493098005303921</v>
      </c>
    </row>
    <row r="2541" spans="1:9" ht="13.5" x14ac:dyDescent="0.25">
      <c r="A2541" s="3">
        <f>TITRES_STAT!B2544</f>
        <v>45702</v>
      </c>
      <c r="B2541" s="6">
        <f>TITRES_STAT!D2544</f>
        <v>7.5312000000000001</v>
      </c>
      <c r="C2541" s="2">
        <f t="shared" si="351"/>
        <v>0</v>
      </c>
      <c r="D2541" s="2">
        <f t="shared" si="352"/>
        <v>0</v>
      </c>
      <c r="E2541" s="2">
        <f t="shared" si="353"/>
        <v>0</v>
      </c>
      <c r="F2541" s="2">
        <f t="shared" ref="F2541:G2556" si="358">((F2540*13)+D2541)/14</f>
        <v>1.5878240647157128E-2</v>
      </c>
      <c r="G2541" s="2">
        <f t="shared" si="358"/>
        <v>1.4370003885015052E-2</v>
      </c>
      <c r="H2541" s="2">
        <f t="shared" si="355"/>
        <v>1.1049572967558385</v>
      </c>
      <c r="I2541" s="2">
        <f t="shared" si="356"/>
        <v>52.493098005303921</v>
      </c>
    </row>
    <row r="2542" spans="1:9" ht="13.5" x14ac:dyDescent="0.25">
      <c r="A2542" s="3">
        <f>TITRES_STAT!B2545</f>
        <v>45705</v>
      </c>
      <c r="B2542" s="6">
        <f>TITRES_STAT!D2545</f>
        <v>7.5312000000000001</v>
      </c>
      <c r="C2542" s="2">
        <f t="shared" si="351"/>
        <v>0</v>
      </c>
      <c r="D2542" s="2">
        <f t="shared" si="352"/>
        <v>0</v>
      </c>
      <c r="E2542" s="2">
        <f t="shared" si="353"/>
        <v>0</v>
      </c>
      <c r="F2542" s="2">
        <f t="shared" si="358"/>
        <v>1.4744080600931618E-2</v>
      </c>
      <c r="G2542" s="2">
        <f t="shared" si="358"/>
        <v>1.3343575036085405E-2</v>
      </c>
      <c r="H2542" s="2">
        <f t="shared" si="355"/>
        <v>1.1049572967558383</v>
      </c>
      <c r="I2542" s="2">
        <f t="shared" si="356"/>
        <v>52.493098005303921</v>
      </c>
    </row>
    <row r="2543" spans="1:9" ht="13.5" x14ac:dyDescent="0.25">
      <c r="A2543" s="3">
        <f>TITRES_STAT!B2546</f>
        <v>45706</v>
      </c>
      <c r="B2543" s="6">
        <f>TITRES_STAT!D2546</f>
        <v>7.4088000000000003</v>
      </c>
      <c r="C2543" s="2">
        <f t="shared" si="351"/>
        <v>-0.12239999999999984</v>
      </c>
      <c r="D2543" s="2">
        <f t="shared" si="352"/>
        <v>0</v>
      </c>
      <c r="E2543" s="2">
        <f t="shared" si="353"/>
        <v>0.12239999999999984</v>
      </c>
      <c r="F2543" s="2">
        <f t="shared" si="358"/>
        <v>1.369093198657936E-2</v>
      </c>
      <c r="G2543" s="2">
        <f t="shared" si="358"/>
        <v>2.1133319676365007E-2</v>
      </c>
      <c r="H2543" s="2">
        <f t="shared" si="355"/>
        <v>0.64783631706905787</v>
      </c>
      <c r="I2543" s="2">
        <f t="shared" si="356"/>
        <v>39.314360920345479</v>
      </c>
    </row>
    <row r="2544" spans="1:9" ht="13.5" x14ac:dyDescent="0.25">
      <c r="A2544" s="3">
        <f>TITRES_STAT!B2547</f>
        <v>45707</v>
      </c>
      <c r="B2544" s="6">
        <f>TITRES_STAT!D2547</f>
        <v>7.2675999999999998</v>
      </c>
      <c r="C2544" s="2">
        <f t="shared" si="351"/>
        <v>-0.14120000000000044</v>
      </c>
      <c r="D2544" s="2">
        <f t="shared" si="352"/>
        <v>0</v>
      </c>
      <c r="E2544" s="2">
        <f t="shared" si="353"/>
        <v>0.14120000000000044</v>
      </c>
      <c r="F2544" s="2">
        <f t="shared" si="358"/>
        <v>1.2713008273252262E-2</v>
      </c>
      <c r="G2544" s="2">
        <f t="shared" si="358"/>
        <v>2.9709511128053253E-2</v>
      </c>
      <c r="H2544" s="2">
        <f t="shared" si="355"/>
        <v>0.42791038258613362</v>
      </c>
      <c r="I2544" s="2">
        <f t="shared" si="356"/>
        <v>29.967593751306126</v>
      </c>
    </row>
    <row r="2545" spans="1:9" ht="13.5" x14ac:dyDescent="0.25">
      <c r="A2545" s="3">
        <f>TITRES_STAT!B2548</f>
        <v>45708</v>
      </c>
      <c r="B2545" s="6">
        <f>TITRES_STAT!D2548</f>
        <v>7.4371</v>
      </c>
      <c r="C2545" s="2">
        <f t="shared" si="351"/>
        <v>0.16950000000000021</v>
      </c>
      <c r="D2545" s="2">
        <f t="shared" si="352"/>
        <v>0.16950000000000021</v>
      </c>
      <c r="E2545" s="2">
        <f t="shared" si="353"/>
        <v>0</v>
      </c>
      <c r="F2545" s="2">
        <f t="shared" si="358"/>
        <v>2.3912079110877116E-2</v>
      </c>
      <c r="G2545" s="2">
        <f t="shared" si="358"/>
        <v>2.7587403190335164E-2</v>
      </c>
      <c r="H2545" s="2">
        <f t="shared" si="355"/>
        <v>0.86677527949619981</v>
      </c>
      <c r="I2545" s="2">
        <f t="shared" si="356"/>
        <v>46.431688324591633</v>
      </c>
    </row>
    <row r="2546" spans="1:9" ht="13.5" x14ac:dyDescent="0.25">
      <c r="A2546" s="3">
        <f>TITRES_STAT!B2549</f>
        <v>45709</v>
      </c>
      <c r="B2546" s="6">
        <f>TITRES_STAT!D2549</f>
        <v>7.3429000000000002</v>
      </c>
      <c r="C2546" s="2">
        <f t="shared" si="351"/>
        <v>-9.4199999999999839E-2</v>
      </c>
      <c r="D2546" s="2">
        <f t="shared" si="352"/>
        <v>0</v>
      </c>
      <c r="E2546" s="2">
        <f t="shared" si="353"/>
        <v>9.4199999999999839E-2</v>
      </c>
      <c r="F2546" s="2">
        <f t="shared" si="358"/>
        <v>2.2204073460100178E-2</v>
      </c>
      <c r="G2546" s="2">
        <f t="shared" si="358"/>
        <v>3.2345445819596925E-2</v>
      </c>
      <c r="H2546" s="2">
        <f t="shared" si="355"/>
        <v>0.68646676208888546</v>
      </c>
      <c r="I2546" s="2">
        <f t="shared" si="356"/>
        <v>40.704434710507812</v>
      </c>
    </row>
    <row r="2547" spans="1:9" ht="13.5" x14ac:dyDescent="0.25">
      <c r="A2547" s="3">
        <f>TITRES_STAT!B2550</f>
        <v>45712</v>
      </c>
      <c r="B2547" s="6">
        <f>TITRES_STAT!D2550</f>
        <v>7.3429000000000002</v>
      </c>
      <c r="C2547" s="2">
        <f t="shared" si="351"/>
        <v>0</v>
      </c>
      <c r="D2547" s="2">
        <f t="shared" si="352"/>
        <v>0</v>
      </c>
      <c r="E2547" s="2">
        <f t="shared" si="353"/>
        <v>0</v>
      </c>
      <c r="F2547" s="2">
        <f t="shared" si="358"/>
        <v>2.0618068212950168E-2</v>
      </c>
      <c r="G2547" s="2">
        <f t="shared" si="358"/>
        <v>3.0035056832482861E-2</v>
      </c>
      <c r="H2547" s="2">
        <f t="shared" si="355"/>
        <v>0.68646676208888546</v>
      </c>
      <c r="I2547" s="2">
        <f t="shared" si="356"/>
        <v>40.704434710507812</v>
      </c>
    </row>
    <row r="2548" spans="1:9" ht="13.5" x14ac:dyDescent="0.25">
      <c r="A2548" s="3">
        <f>TITRES_STAT!B2551</f>
        <v>45713</v>
      </c>
      <c r="B2548" s="6">
        <f>TITRES_STAT!D2551</f>
        <v>7.3429000000000002</v>
      </c>
      <c r="C2548" s="2">
        <f t="shared" si="351"/>
        <v>0</v>
      </c>
      <c r="D2548" s="2">
        <f t="shared" si="352"/>
        <v>0</v>
      </c>
      <c r="E2548" s="2">
        <f t="shared" si="353"/>
        <v>0</v>
      </c>
      <c r="F2548" s="2">
        <f t="shared" si="358"/>
        <v>1.9145349054882299E-2</v>
      </c>
      <c r="G2548" s="2">
        <f t="shared" si="358"/>
        <v>2.7889695630162657E-2</v>
      </c>
      <c r="H2548" s="2">
        <f t="shared" si="355"/>
        <v>0.68646676208888557</v>
      </c>
      <c r="I2548" s="2">
        <f t="shared" si="356"/>
        <v>40.704434710507812</v>
      </c>
    </row>
    <row r="2549" spans="1:9" ht="13.5" x14ac:dyDescent="0.25">
      <c r="A2549" s="3">
        <f>TITRES_STAT!B2552</f>
        <v>45714</v>
      </c>
      <c r="B2549" s="6">
        <f>TITRES_STAT!D2552</f>
        <v>7.3429000000000002</v>
      </c>
      <c r="C2549" s="2">
        <f t="shared" si="351"/>
        <v>0</v>
      </c>
      <c r="D2549" s="2">
        <f t="shared" si="352"/>
        <v>0</v>
      </c>
      <c r="E2549" s="2">
        <f t="shared" si="353"/>
        <v>0</v>
      </c>
      <c r="F2549" s="2">
        <f t="shared" si="358"/>
        <v>1.7777824122390706E-2</v>
      </c>
      <c r="G2549" s="2">
        <f t="shared" si="358"/>
        <v>2.5897574513722467E-2</v>
      </c>
      <c r="H2549" s="2">
        <f t="shared" si="355"/>
        <v>0.68646676208888557</v>
      </c>
      <c r="I2549" s="2">
        <f t="shared" si="356"/>
        <v>40.704434710507812</v>
      </c>
    </row>
    <row r="2550" spans="1:9" ht="13.5" x14ac:dyDescent="0.25">
      <c r="A2550" s="3">
        <f>TITRES_STAT!B2553</f>
        <v>45715</v>
      </c>
      <c r="B2550" s="6">
        <f>TITRES_STAT!D2553</f>
        <v>7.3429000000000002</v>
      </c>
      <c r="C2550" s="2">
        <f t="shared" si="351"/>
        <v>0</v>
      </c>
      <c r="D2550" s="2">
        <f t="shared" si="352"/>
        <v>0</v>
      </c>
      <c r="E2550" s="2">
        <f t="shared" si="353"/>
        <v>0</v>
      </c>
      <c r="F2550" s="2">
        <f t="shared" si="358"/>
        <v>1.6507979542219942E-2</v>
      </c>
      <c r="G2550" s="2">
        <f t="shared" si="358"/>
        <v>2.4047747762742291E-2</v>
      </c>
      <c r="H2550" s="2">
        <f t="shared" si="355"/>
        <v>0.68646676208888557</v>
      </c>
      <c r="I2550" s="2">
        <f t="shared" si="356"/>
        <v>40.704434710507812</v>
      </c>
    </row>
    <row r="2551" spans="1:9" ht="13.5" x14ac:dyDescent="0.25">
      <c r="A2551" s="3">
        <f>TITRES_STAT!B2554</f>
        <v>45716</v>
      </c>
      <c r="B2551" s="6">
        <f>TITRES_STAT!D2554</f>
        <v>7.4840999999999998</v>
      </c>
      <c r="C2551" s="2">
        <f t="shared" si="351"/>
        <v>0.14119999999999955</v>
      </c>
      <c r="D2551" s="2">
        <f t="shared" si="352"/>
        <v>0.14119999999999955</v>
      </c>
      <c r="E2551" s="2">
        <f t="shared" si="353"/>
        <v>0</v>
      </c>
      <c r="F2551" s="2">
        <f t="shared" si="358"/>
        <v>2.5414552432061342E-2</v>
      </c>
      <c r="G2551" s="2">
        <f t="shared" si="358"/>
        <v>2.2330051493974986E-2</v>
      </c>
      <c r="H2551" s="2">
        <f t="shared" si="355"/>
        <v>1.1381322805690173</v>
      </c>
      <c r="I2551" s="2">
        <f t="shared" si="356"/>
        <v>53.230208949753489</v>
      </c>
    </row>
    <row r="2552" spans="1:9" ht="13.5" x14ac:dyDescent="0.25">
      <c r="A2552" s="3">
        <f>TITRES_STAT!B2555</f>
        <v>45719</v>
      </c>
      <c r="B2552" s="6">
        <f>TITRES_STAT!D2555</f>
        <v>7.4840999999999998</v>
      </c>
      <c r="C2552" s="2">
        <f t="shared" si="351"/>
        <v>0</v>
      </c>
      <c r="D2552" s="2">
        <f t="shared" si="352"/>
        <v>0</v>
      </c>
      <c r="E2552" s="2">
        <f t="shared" si="353"/>
        <v>0</v>
      </c>
      <c r="F2552" s="2">
        <f t="shared" si="358"/>
        <v>2.3599227258342674E-2</v>
      </c>
      <c r="G2552" s="2">
        <f t="shared" si="358"/>
        <v>2.0735047815833914E-2</v>
      </c>
      <c r="H2552" s="2">
        <f t="shared" si="355"/>
        <v>1.1381322805690173</v>
      </c>
      <c r="I2552" s="2">
        <f t="shared" si="356"/>
        <v>53.230208949753489</v>
      </c>
    </row>
    <row r="2553" spans="1:9" ht="13.5" x14ac:dyDescent="0.25">
      <c r="A2553" s="3">
        <f>TITRES_STAT!B2556</f>
        <v>45720</v>
      </c>
      <c r="B2553" s="6">
        <f>TITRES_STAT!D2556</f>
        <v>7.4840999999999998</v>
      </c>
      <c r="C2553" s="2">
        <f t="shared" si="351"/>
        <v>0</v>
      </c>
      <c r="D2553" s="2">
        <f t="shared" si="352"/>
        <v>0</v>
      </c>
      <c r="E2553" s="2">
        <f t="shared" si="353"/>
        <v>0</v>
      </c>
      <c r="F2553" s="2">
        <f t="shared" si="358"/>
        <v>2.1913568168461052E-2</v>
      </c>
      <c r="G2553" s="2">
        <f t="shared" si="358"/>
        <v>1.9253972971845779E-2</v>
      </c>
      <c r="H2553" s="2">
        <f t="shared" si="355"/>
        <v>1.1381322805690171</v>
      </c>
      <c r="I2553" s="2">
        <f t="shared" si="356"/>
        <v>53.230208949753475</v>
      </c>
    </row>
    <row r="2554" spans="1:9" ht="13.5" x14ac:dyDescent="0.25">
      <c r="A2554" s="3">
        <f>TITRES_STAT!B2557</f>
        <v>45721</v>
      </c>
      <c r="B2554" s="6">
        <f>TITRES_STAT!D2557</f>
        <v>7.4371</v>
      </c>
      <c r="C2554" s="2">
        <f t="shared" si="351"/>
        <v>-4.6999999999999709E-2</v>
      </c>
      <c r="D2554" s="2">
        <f t="shared" si="352"/>
        <v>0</v>
      </c>
      <c r="E2554" s="2">
        <f t="shared" si="353"/>
        <v>4.6999999999999709E-2</v>
      </c>
      <c r="F2554" s="2">
        <f t="shared" si="358"/>
        <v>2.0348313299285263E-2</v>
      </c>
      <c r="G2554" s="2">
        <f t="shared" si="358"/>
        <v>2.1235832045285345E-2</v>
      </c>
      <c r="H2554" s="2">
        <f t="shared" si="355"/>
        <v>0.95820654711774655</v>
      </c>
      <c r="I2554" s="2">
        <f t="shared" si="356"/>
        <v>48.932864029492485</v>
      </c>
    </row>
    <row r="2555" spans="1:9" ht="13.5" x14ac:dyDescent="0.25">
      <c r="A2555" s="3">
        <f>TITRES_STAT!B2558</f>
        <v>45722</v>
      </c>
      <c r="B2555" s="6">
        <f>TITRES_STAT!D2558</f>
        <v>7.4371</v>
      </c>
      <c r="C2555" s="2">
        <f t="shared" si="351"/>
        <v>0</v>
      </c>
      <c r="D2555" s="2">
        <f t="shared" si="352"/>
        <v>0</v>
      </c>
      <c r="E2555" s="2">
        <f t="shared" si="353"/>
        <v>0</v>
      </c>
      <c r="F2555" s="2">
        <f t="shared" si="358"/>
        <v>1.8894862349336315E-2</v>
      </c>
      <c r="G2555" s="2">
        <f t="shared" si="358"/>
        <v>1.9718986899193536E-2</v>
      </c>
      <c r="H2555" s="2">
        <f t="shared" si="355"/>
        <v>0.95820654711774644</v>
      </c>
      <c r="I2555" s="2">
        <f t="shared" si="356"/>
        <v>48.932864029492478</v>
      </c>
    </row>
    <row r="2556" spans="1:9" ht="13.5" x14ac:dyDescent="0.25">
      <c r="A2556" s="3">
        <f>TITRES_STAT!B2559</f>
        <v>45723</v>
      </c>
      <c r="B2556" s="6">
        <f>TITRES_STAT!D2559</f>
        <v>7.4371</v>
      </c>
      <c r="C2556" s="2">
        <f t="shared" si="351"/>
        <v>0</v>
      </c>
      <c r="D2556" s="2">
        <f t="shared" si="352"/>
        <v>0</v>
      </c>
      <c r="E2556" s="2">
        <f t="shared" si="353"/>
        <v>0</v>
      </c>
      <c r="F2556" s="2">
        <f t="shared" si="358"/>
        <v>1.754522932438372E-2</v>
      </c>
      <c r="G2556" s="2">
        <f t="shared" si="358"/>
        <v>1.8310487834965427E-2</v>
      </c>
      <c r="H2556" s="2">
        <f t="shared" si="355"/>
        <v>0.95820654711774633</v>
      </c>
      <c r="I2556" s="2">
        <f t="shared" si="356"/>
        <v>48.932864029492478</v>
      </c>
    </row>
    <row r="2557" spans="1:9" ht="13.5" x14ac:dyDescent="0.25">
      <c r="A2557" s="3">
        <f>TITRES_STAT!B2560</f>
        <v>45726</v>
      </c>
      <c r="B2557" s="6">
        <f>TITRES_STAT!D2560</f>
        <v>7.4840999999999998</v>
      </c>
      <c r="C2557" s="2">
        <f t="shared" si="351"/>
        <v>4.6999999999999709E-2</v>
      </c>
      <c r="D2557" s="2">
        <f t="shared" si="352"/>
        <v>4.6999999999999709E-2</v>
      </c>
      <c r="E2557" s="2">
        <f t="shared" si="353"/>
        <v>0</v>
      </c>
      <c r="F2557" s="2">
        <f t="shared" ref="F2557:G2572" si="359">((F2556*13)+D2557)/14</f>
        <v>1.9649141515499149E-2</v>
      </c>
      <c r="G2557" s="2">
        <f t="shared" si="359"/>
        <v>1.700259584675361E-2</v>
      </c>
      <c r="H2557" s="2">
        <f t="shared" si="355"/>
        <v>1.1556553888946821</v>
      </c>
      <c r="I2557" s="2">
        <f t="shared" si="356"/>
        <v>53.61039593101416</v>
      </c>
    </row>
    <row r="2558" spans="1:9" ht="13.5" x14ac:dyDescent="0.25">
      <c r="A2558" s="3">
        <f>TITRES_STAT!B2561</f>
        <v>45727</v>
      </c>
      <c r="B2558" s="6">
        <f>TITRES_STAT!D2561</f>
        <v>7.4840999999999998</v>
      </c>
      <c r="C2558" s="2">
        <f t="shared" si="351"/>
        <v>0</v>
      </c>
      <c r="D2558" s="2">
        <f t="shared" si="352"/>
        <v>0</v>
      </c>
      <c r="E2558" s="2">
        <f t="shared" si="353"/>
        <v>0</v>
      </c>
      <c r="F2558" s="2">
        <f t="shared" si="359"/>
        <v>1.8245631407249212E-2</v>
      </c>
      <c r="G2558" s="2">
        <f t="shared" si="359"/>
        <v>1.5788124714842637E-2</v>
      </c>
      <c r="H2558" s="2">
        <f t="shared" si="355"/>
        <v>1.1556553888946823</v>
      </c>
      <c r="I2558" s="2">
        <f t="shared" si="356"/>
        <v>53.61039593101416</v>
      </c>
    </row>
    <row r="2559" spans="1:9" ht="13.5" x14ac:dyDescent="0.25">
      <c r="A2559" s="3">
        <f>TITRES_STAT!B2562</f>
        <v>45728</v>
      </c>
      <c r="B2559" s="6">
        <f>TITRES_STAT!D2562</f>
        <v>7.4840999999999998</v>
      </c>
      <c r="C2559" s="2">
        <f t="shared" si="351"/>
        <v>0</v>
      </c>
      <c r="D2559" s="2">
        <f t="shared" si="352"/>
        <v>0</v>
      </c>
      <c r="E2559" s="2">
        <f t="shared" si="353"/>
        <v>0</v>
      </c>
      <c r="F2559" s="2">
        <f t="shared" si="359"/>
        <v>1.6942372021017126E-2</v>
      </c>
      <c r="G2559" s="2">
        <f t="shared" si="359"/>
        <v>1.4660401520925306E-2</v>
      </c>
      <c r="H2559" s="2">
        <f t="shared" si="355"/>
        <v>1.1556553888946823</v>
      </c>
      <c r="I2559" s="2">
        <f t="shared" si="356"/>
        <v>53.61039593101416</v>
      </c>
    </row>
    <row r="2560" spans="1:9" ht="13.5" x14ac:dyDescent="0.25">
      <c r="A2560" s="3">
        <f>TITRES_STAT!B2563</f>
        <v>45729</v>
      </c>
      <c r="B2560" s="6">
        <f>TITRES_STAT!D2563</f>
        <v>7.3429000000000002</v>
      </c>
      <c r="C2560" s="2">
        <f t="shared" si="351"/>
        <v>-0.14119999999999955</v>
      </c>
      <c r="D2560" s="2">
        <f t="shared" si="352"/>
        <v>0</v>
      </c>
      <c r="E2560" s="2">
        <f t="shared" si="353"/>
        <v>0.14119999999999955</v>
      </c>
      <c r="F2560" s="2">
        <f t="shared" si="359"/>
        <v>1.5732202590944475E-2</v>
      </c>
      <c r="G2560" s="2">
        <f t="shared" si="359"/>
        <v>2.3698944269430609E-2</v>
      </c>
      <c r="H2560" s="2">
        <f t="shared" si="355"/>
        <v>0.66383558744587301</v>
      </c>
      <c r="I2560" s="2">
        <f t="shared" si="356"/>
        <v>39.897907729267665</v>
      </c>
    </row>
    <row r="2561" spans="1:9" ht="13.5" x14ac:dyDescent="0.25">
      <c r="A2561" s="3">
        <f>TITRES_STAT!B2564</f>
        <v>45730</v>
      </c>
      <c r="B2561" s="6">
        <f>TITRES_STAT!D2564</f>
        <v>7.3429000000000002</v>
      </c>
      <c r="C2561" s="2">
        <f t="shared" si="351"/>
        <v>0</v>
      </c>
      <c r="D2561" s="2">
        <f t="shared" si="352"/>
        <v>0</v>
      </c>
      <c r="E2561" s="2">
        <f t="shared" si="353"/>
        <v>0</v>
      </c>
      <c r="F2561" s="2">
        <f t="shared" si="359"/>
        <v>1.4608473834448441E-2</v>
      </c>
      <c r="G2561" s="2">
        <f t="shared" si="359"/>
        <v>2.2006162535899852E-2</v>
      </c>
      <c r="H2561" s="2">
        <f t="shared" si="355"/>
        <v>0.66383558744587301</v>
      </c>
      <c r="I2561" s="2">
        <f t="shared" si="356"/>
        <v>39.897907729267665</v>
      </c>
    </row>
    <row r="2562" spans="1:9" ht="13.5" x14ac:dyDescent="0.25">
      <c r="A2562" s="3">
        <f>TITRES_STAT!B2565</f>
        <v>45733</v>
      </c>
      <c r="B2562" s="6">
        <f>TITRES_STAT!D2565</f>
        <v>7.4840999999999998</v>
      </c>
      <c r="C2562" s="2">
        <f t="shared" si="351"/>
        <v>0.14119999999999955</v>
      </c>
      <c r="D2562" s="2">
        <f t="shared" si="352"/>
        <v>0.14119999999999955</v>
      </c>
      <c r="E2562" s="2">
        <f t="shared" si="353"/>
        <v>0</v>
      </c>
      <c r="F2562" s="2">
        <f t="shared" si="359"/>
        <v>2.3650725703416382E-2</v>
      </c>
      <c r="G2562" s="2">
        <f t="shared" si="359"/>
        <v>2.0434293783335576E-2</v>
      </c>
      <c r="H2562" s="2">
        <f t="shared" si="355"/>
        <v>1.1574036252089048</v>
      </c>
      <c r="I2562" s="2">
        <f t="shared" si="356"/>
        <v>53.647987408792432</v>
      </c>
    </row>
    <row r="2563" spans="1:9" ht="13.5" x14ac:dyDescent="0.25">
      <c r="A2563" s="3">
        <f>TITRES_STAT!B2566</f>
        <v>45734</v>
      </c>
      <c r="B2563" s="6">
        <f>TITRES_STAT!D2566</f>
        <v>7.4840999999999998</v>
      </c>
      <c r="C2563" s="2">
        <f t="shared" ref="C2563:C2626" si="360">B2563-B2562</f>
        <v>0</v>
      </c>
      <c r="D2563" s="2">
        <f t="shared" ref="D2563:D2626" si="361">IF(C2563&gt;0,C2563,0)</f>
        <v>0</v>
      </c>
      <c r="E2563" s="2">
        <f t="shared" ref="E2563:E2626" si="362">IF(C2563&lt;0,-C2563,0)</f>
        <v>0</v>
      </c>
      <c r="F2563" s="2">
        <f t="shared" si="359"/>
        <v>2.1961388153172355E-2</v>
      </c>
      <c r="G2563" s="2">
        <f t="shared" si="359"/>
        <v>1.8974701370240179E-2</v>
      </c>
      <c r="H2563" s="2">
        <f t="shared" si="355"/>
        <v>1.1574036252089048</v>
      </c>
      <c r="I2563" s="2">
        <f t="shared" si="356"/>
        <v>53.647987408792432</v>
      </c>
    </row>
    <row r="2564" spans="1:9" ht="13.5" x14ac:dyDescent="0.25">
      <c r="A2564" s="3">
        <f>TITRES_STAT!B2567</f>
        <v>45735</v>
      </c>
      <c r="B2564" s="6">
        <f>TITRES_STAT!D2567</f>
        <v>7.4840999999999998</v>
      </c>
      <c r="C2564" s="2">
        <f t="shared" si="360"/>
        <v>0</v>
      </c>
      <c r="D2564" s="2">
        <f t="shared" si="361"/>
        <v>0</v>
      </c>
      <c r="E2564" s="2">
        <f t="shared" si="362"/>
        <v>0</v>
      </c>
      <c r="F2564" s="2">
        <f t="shared" si="359"/>
        <v>2.0392717570802903E-2</v>
      </c>
      <c r="G2564" s="2">
        <f t="shared" si="359"/>
        <v>1.7619365558080167E-2</v>
      </c>
      <c r="H2564" s="2">
        <f t="shared" si="355"/>
        <v>1.1574036252089048</v>
      </c>
      <c r="I2564" s="2">
        <f t="shared" si="356"/>
        <v>53.647987408792432</v>
      </c>
    </row>
    <row r="2565" spans="1:9" ht="13.5" x14ac:dyDescent="0.25">
      <c r="A2565" s="3">
        <f>TITRES_STAT!B2568</f>
        <v>45737</v>
      </c>
      <c r="B2565" s="6">
        <f>TITRES_STAT!D2568</f>
        <v>7.4840999999999998</v>
      </c>
      <c r="C2565" s="2">
        <f t="shared" si="360"/>
        <v>0</v>
      </c>
      <c r="D2565" s="2">
        <f t="shared" si="361"/>
        <v>0</v>
      </c>
      <c r="E2565" s="2">
        <f t="shared" si="362"/>
        <v>0</v>
      </c>
      <c r="F2565" s="2">
        <f t="shared" si="359"/>
        <v>1.8936094887174123E-2</v>
      </c>
      <c r="G2565" s="2">
        <f t="shared" si="359"/>
        <v>1.6360839446788726E-2</v>
      </c>
      <c r="H2565" s="2">
        <f t="shared" si="355"/>
        <v>1.1574036252089048</v>
      </c>
      <c r="I2565" s="2">
        <f t="shared" si="356"/>
        <v>53.647987408792432</v>
      </c>
    </row>
    <row r="2566" spans="1:9" ht="13.5" x14ac:dyDescent="0.25">
      <c r="A2566" s="3">
        <f>TITRES_STAT!B2569</f>
        <v>45740</v>
      </c>
      <c r="B2566" s="6">
        <f>TITRES_STAT!D2569</f>
        <v>7.3522999999999996</v>
      </c>
      <c r="C2566" s="2">
        <f t="shared" si="360"/>
        <v>-0.13180000000000014</v>
      </c>
      <c r="D2566" s="2">
        <f t="shared" si="361"/>
        <v>0</v>
      </c>
      <c r="E2566" s="2">
        <f t="shared" si="362"/>
        <v>0.13180000000000014</v>
      </c>
      <c r="F2566" s="2">
        <f t="shared" si="359"/>
        <v>1.75835166809474E-2</v>
      </c>
      <c r="G2566" s="2">
        <f t="shared" si="359"/>
        <v>2.4606493772018116E-2</v>
      </c>
      <c r="H2566" s="2">
        <f t="shared" si="355"/>
        <v>0.71458846773785101</v>
      </c>
      <c r="I2566" s="2">
        <f t="shared" si="356"/>
        <v>41.676966874777023</v>
      </c>
    </row>
    <row r="2567" spans="1:9" ht="13.5" x14ac:dyDescent="0.25">
      <c r="A2567" s="3">
        <f>TITRES_STAT!B2570</f>
        <v>45741</v>
      </c>
      <c r="B2567" s="6">
        <f>TITRES_STAT!D2570</f>
        <v>7.3522999999999996</v>
      </c>
      <c r="C2567" s="2">
        <f t="shared" si="360"/>
        <v>0</v>
      </c>
      <c r="D2567" s="2">
        <f t="shared" si="361"/>
        <v>0</v>
      </c>
      <c r="E2567" s="2">
        <f t="shared" si="362"/>
        <v>0</v>
      </c>
      <c r="F2567" s="2">
        <f t="shared" si="359"/>
        <v>1.632755120373687E-2</v>
      </c>
      <c r="G2567" s="2">
        <f t="shared" si="359"/>
        <v>2.2848887074016822E-2</v>
      </c>
      <c r="H2567" s="2">
        <f t="shared" si="355"/>
        <v>0.71458846773785101</v>
      </c>
      <c r="I2567" s="2">
        <f t="shared" si="356"/>
        <v>41.676966874777023</v>
      </c>
    </row>
    <row r="2568" spans="1:9" ht="13.5" x14ac:dyDescent="0.25">
      <c r="A2568" s="3">
        <f>TITRES_STAT!B2571</f>
        <v>45742</v>
      </c>
      <c r="B2568" s="6">
        <f>TITRES_STAT!D2571</f>
        <v>7.39</v>
      </c>
      <c r="C2568" s="2">
        <f t="shared" si="360"/>
        <v>3.7700000000000067E-2</v>
      </c>
      <c r="D2568" s="2">
        <f t="shared" si="361"/>
        <v>3.7700000000000067E-2</v>
      </c>
      <c r="E2568" s="2">
        <f t="shared" si="362"/>
        <v>0</v>
      </c>
      <c r="F2568" s="2">
        <f t="shared" si="359"/>
        <v>1.7854154689184241E-2</v>
      </c>
      <c r="G2568" s="2">
        <f t="shared" si="359"/>
        <v>2.1216823711587052E-2</v>
      </c>
      <c r="H2568" s="2">
        <f t="shared" si="355"/>
        <v>0.84150931034194476</v>
      </c>
      <c r="I2568" s="2">
        <f t="shared" si="356"/>
        <v>45.696717666102231</v>
      </c>
    </row>
    <row r="2569" spans="1:9" ht="13.5" x14ac:dyDescent="0.25">
      <c r="A2569" s="3">
        <f>TITRES_STAT!B2572</f>
        <v>45743</v>
      </c>
      <c r="B2569" s="6">
        <f>TITRES_STAT!D2572</f>
        <v>7.39</v>
      </c>
      <c r="C2569" s="2">
        <f t="shared" si="360"/>
        <v>0</v>
      </c>
      <c r="D2569" s="2">
        <f t="shared" si="361"/>
        <v>0</v>
      </c>
      <c r="E2569" s="2">
        <f t="shared" si="362"/>
        <v>0</v>
      </c>
      <c r="F2569" s="2">
        <f t="shared" si="359"/>
        <v>1.657885792567108E-2</v>
      </c>
      <c r="G2569" s="2">
        <f t="shared" si="359"/>
        <v>1.9701336303616552E-2</v>
      </c>
      <c r="H2569" s="2">
        <f t="shared" si="355"/>
        <v>0.84150931034194454</v>
      </c>
      <c r="I2569" s="2">
        <f t="shared" si="356"/>
        <v>45.696717666102217</v>
      </c>
    </row>
    <row r="2570" spans="1:9" ht="13.5" x14ac:dyDescent="0.25">
      <c r="A2570" s="3">
        <f>TITRES_STAT!B2573</f>
        <v>45744</v>
      </c>
      <c r="B2570" s="6">
        <f>TITRES_STAT!D2573</f>
        <v>7.4371</v>
      </c>
      <c r="C2570" s="2">
        <f t="shared" si="360"/>
        <v>4.7100000000000364E-2</v>
      </c>
      <c r="D2570" s="2">
        <f t="shared" si="361"/>
        <v>4.7100000000000364E-2</v>
      </c>
      <c r="E2570" s="2">
        <f t="shared" si="362"/>
        <v>0</v>
      </c>
      <c r="F2570" s="2">
        <f t="shared" si="359"/>
        <v>1.8758939502408888E-2</v>
      </c>
      <c r="G2570" s="2">
        <f t="shared" si="359"/>
        <v>1.8294097996215369E-2</v>
      </c>
      <c r="H2570" s="2">
        <f t="shared" si="355"/>
        <v>1.0254093700760585</v>
      </c>
      <c r="I2570" s="2">
        <f t="shared" si="356"/>
        <v>50.627265047043409</v>
      </c>
    </row>
    <row r="2571" spans="1:9" ht="13.5" x14ac:dyDescent="0.25">
      <c r="A2571" s="3">
        <f>TITRES_STAT!B2574</f>
        <v>45749</v>
      </c>
      <c r="B2571" s="6">
        <f>TITRES_STAT!D2574</f>
        <v>7.5312000000000001</v>
      </c>
      <c r="C2571" s="2">
        <f t="shared" si="360"/>
        <v>9.4100000000000072E-2</v>
      </c>
      <c r="D2571" s="2">
        <f t="shared" si="361"/>
        <v>9.4100000000000072E-2</v>
      </c>
      <c r="E2571" s="2">
        <f t="shared" si="362"/>
        <v>0</v>
      </c>
      <c r="F2571" s="2">
        <f t="shared" si="359"/>
        <v>2.4140443823665401E-2</v>
      </c>
      <c r="G2571" s="2">
        <f t="shared" si="359"/>
        <v>1.6987376710771416E-2</v>
      </c>
      <c r="H2571" s="2">
        <f t="shared" si="355"/>
        <v>1.4210813261330892</v>
      </c>
      <c r="I2571" s="2">
        <f t="shared" si="356"/>
        <v>58.696141711307845</v>
      </c>
    </row>
    <row r="2572" spans="1:9" ht="13.5" x14ac:dyDescent="0.25">
      <c r="A2572" s="3">
        <f>TITRES_STAT!B2575</f>
        <v>45750</v>
      </c>
      <c r="B2572" s="6">
        <f>TITRES_STAT!D2575</f>
        <v>7.5312000000000001</v>
      </c>
      <c r="C2572" s="2">
        <f t="shared" si="360"/>
        <v>0</v>
      </c>
      <c r="D2572" s="2">
        <f t="shared" si="361"/>
        <v>0</v>
      </c>
      <c r="E2572" s="2">
        <f t="shared" si="362"/>
        <v>0</v>
      </c>
      <c r="F2572" s="2">
        <f t="shared" si="359"/>
        <v>2.24161264076893E-2</v>
      </c>
      <c r="G2572" s="2">
        <f t="shared" si="359"/>
        <v>1.5773992660002029E-2</v>
      </c>
      <c r="H2572" s="2">
        <f t="shared" si="355"/>
        <v>1.4210813261330892</v>
      </c>
      <c r="I2572" s="2">
        <f t="shared" si="356"/>
        <v>58.696141711307845</v>
      </c>
    </row>
    <row r="2573" spans="1:9" ht="13.5" x14ac:dyDescent="0.25">
      <c r="A2573" s="3">
        <f>TITRES_STAT!B2576</f>
        <v>45751</v>
      </c>
      <c r="B2573" s="6">
        <f>TITRES_STAT!D2576</f>
        <v>7.5312000000000001</v>
      </c>
      <c r="C2573" s="2">
        <f t="shared" si="360"/>
        <v>0</v>
      </c>
      <c r="D2573" s="2">
        <f t="shared" si="361"/>
        <v>0</v>
      </c>
      <c r="E2573" s="2">
        <f t="shared" si="362"/>
        <v>0</v>
      </c>
      <c r="F2573" s="2">
        <f t="shared" ref="F2573:G2588" si="363">((F2572*13)+D2573)/14</f>
        <v>2.0814974521425778E-2</v>
      </c>
      <c r="G2573" s="2">
        <f t="shared" si="363"/>
        <v>1.4647278898573313E-2</v>
      </c>
      <c r="H2573" s="2">
        <f t="shared" si="355"/>
        <v>1.4210813261330892</v>
      </c>
      <c r="I2573" s="2">
        <f t="shared" si="356"/>
        <v>58.696141711307845</v>
      </c>
    </row>
    <row r="2574" spans="1:9" ht="13.5" x14ac:dyDescent="0.25">
      <c r="A2574" s="3">
        <f>TITRES_STAT!B2577</f>
        <v>45754</v>
      </c>
      <c r="B2574" s="6">
        <f>TITRES_STAT!D2577</f>
        <v>7.5312000000000001</v>
      </c>
      <c r="C2574" s="2">
        <f t="shared" si="360"/>
        <v>0</v>
      </c>
      <c r="D2574" s="2">
        <f t="shared" si="361"/>
        <v>0</v>
      </c>
      <c r="E2574" s="2">
        <f t="shared" si="362"/>
        <v>0</v>
      </c>
      <c r="F2574" s="2">
        <f t="shared" si="363"/>
        <v>1.9328190627038222E-2</v>
      </c>
      <c r="G2574" s="2">
        <f t="shared" si="363"/>
        <v>1.3601044691532362E-2</v>
      </c>
      <c r="H2574" s="2">
        <f t="shared" si="355"/>
        <v>1.4210813261330892</v>
      </c>
      <c r="I2574" s="2">
        <f t="shared" si="356"/>
        <v>58.696141711307845</v>
      </c>
    </row>
    <row r="2575" spans="1:9" ht="13.5" x14ac:dyDescent="0.25">
      <c r="A2575" s="3">
        <f>TITRES_STAT!B2578</f>
        <v>45755</v>
      </c>
      <c r="B2575" s="6">
        <f>TITRES_STAT!D2578</f>
        <v>7.5312000000000001</v>
      </c>
      <c r="C2575" s="2">
        <f t="shared" si="360"/>
        <v>0</v>
      </c>
      <c r="D2575" s="2">
        <f t="shared" si="361"/>
        <v>0</v>
      </c>
      <c r="E2575" s="2">
        <f t="shared" si="362"/>
        <v>0</v>
      </c>
      <c r="F2575" s="2">
        <f t="shared" si="363"/>
        <v>1.7947605582249778E-2</v>
      </c>
      <c r="G2575" s="2">
        <f t="shared" si="363"/>
        <v>1.2629541499280051E-2</v>
      </c>
      <c r="H2575" s="2">
        <f t="shared" si="355"/>
        <v>1.4210813261330892</v>
      </c>
      <c r="I2575" s="2">
        <f t="shared" si="356"/>
        <v>58.696141711307845</v>
      </c>
    </row>
    <row r="2576" spans="1:9" ht="13.5" x14ac:dyDescent="0.25">
      <c r="A2576" s="3">
        <f>TITRES_STAT!B2579</f>
        <v>45757</v>
      </c>
      <c r="B2576" s="6">
        <f>TITRES_STAT!D2579</f>
        <v>7.4371</v>
      </c>
      <c r="C2576" s="2">
        <f t="shared" si="360"/>
        <v>-9.4100000000000072E-2</v>
      </c>
      <c r="D2576" s="2">
        <f t="shared" si="361"/>
        <v>0</v>
      </c>
      <c r="E2576" s="2">
        <f t="shared" si="362"/>
        <v>9.4100000000000072E-2</v>
      </c>
      <c r="F2576" s="2">
        <f t="shared" si="363"/>
        <v>1.6665633754946223E-2</v>
      </c>
      <c r="G2576" s="2">
        <f t="shared" si="363"/>
        <v>1.8448859963617194E-2</v>
      </c>
      <c r="H2576" s="2">
        <f t="shared" si="355"/>
        <v>0.90334220042931357</v>
      </c>
      <c r="I2576" s="2">
        <f t="shared" si="356"/>
        <v>47.460840211789431</v>
      </c>
    </row>
    <row r="2577" spans="1:9" ht="13.5" x14ac:dyDescent="0.25">
      <c r="A2577" s="3">
        <f>TITRES_STAT!B2580</f>
        <v>45758</v>
      </c>
      <c r="B2577" s="6">
        <f>TITRES_STAT!D2580</f>
        <v>7.6253000000000002</v>
      </c>
      <c r="C2577" s="2">
        <f t="shared" si="360"/>
        <v>0.18820000000000014</v>
      </c>
      <c r="D2577" s="2">
        <f t="shared" si="361"/>
        <v>0.18820000000000014</v>
      </c>
      <c r="E2577" s="2">
        <f t="shared" si="362"/>
        <v>0</v>
      </c>
      <c r="F2577" s="2">
        <f t="shared" si="363"/>
        <v>2.8918088486735789E-2</v>
      </c>
      <c r="G2577" s="2">
        <f t="shared" si="363"/>
        <v>1.7131084251930252E-2</v>
      </c>
      <c r="H2577" s="2">
        <f t="shared" ref="H2577:H2640" si="364">F2577/G2577</f>
        <v>1.6880477651890264</v>
      </c>
      <c r="I2577" s="2">
        <f t="shared" ref="I2577:I2640" si="365">IF(G2577=0,100,100-(100/(1+H2577)))</f>
        <v>62.798280114279187</v>
      </c>
    </row>
    <row r="2578" spans="1:9" ht="13.5" x14ac:dyDescent="0.25">
      <c r="A2578" s="3">
        <f>TITRES_STAT!B2581</f>
        <v>45761</v>
      </c>
      <c r="B2578" s="6">
        <f>TITRES_STAT!D2581</f>
        <v>7.6253000000000002</v>
      </c>
      <c r="C2578" s="2">
        <f t="shared" si="360"/>
        <v>0</v>
      </c>
      <c r="D2578" s="2">
        <f t="shared" si="361"/>
        <v>0</v>
      </c>
      <c r="E2578" s="2">
        <f t="shared" si="362"/>
        <v>0</v>
      </c>
      <c r="F2578" s="2">
        <f t="shared" si="363"/>
        <v>2.6852510737683234E-2</v>
      </c>
      <c r="G2578" s="2">
        <f t="shared" si="363"/>
        <v>1.5907435376792376E-2</v>
      </c>
      <c r="H2578" s="2">
        <f t="shared" si="364"/>
        <v>1.6880477651890267</v>
      </c>
      <c r="I2578" s="2">
        <f t="shared" si="365"/>
        <v>62.798280114279194</v>
      </c>
    </row>
    <row r="2579" spans="1:9" ht="13.5" x14ac:dyDescent="0.25">
      <c r="A2579" s="3">
        <f>TITRES_STAT!B2582</f>
        <v>45762</v>
      </c>
      <c r="B2579" s="6">
        <f>TITRES_STAT!D2582</f>
        <v>7.6253000000000002</v>
      </c>
      <c r="C2579" s="2">
        <f t="shared" si="360"/>
        <v>0</v>
      </c>
      <c r="D2579" s="2">
        <f t="shared" si="361"/>
        <v>0</v>
      </c>
      <c r="E2579" s="2">
        <f t="shared" si="362"/>
        <v>0</v>
      </c>
      <c r="F2579" s="2">
        <f t="shared" si="363"/>
        <v>2.4934474256420147E-2</v>
      </c>
      <c r="G2579" s="2">
        <f t="shared" si="363"/>
        <v>1.4771189992735778E-2</v>
      </c>
      <c r="H2579" s="2">
        <f t="shared" si="364"/>
        <v>1.6880477651890269</v>
      </c>
      <c r="I2579" s="2">
        <f t="shared" si="365"/>
        <v>62.798280114279194</v>
      </c>
    </row>
    <row r="2580" spans="1:9" ht="13.5" x14ac:dyDescent="0.25">
      <c r="A2580" s="3">
        <f>TITRES_STAT!B2583</f>
        <v>45763</v>
      </c>
      <c r="B2580" s="6">
        <f>TITRES_STAT!D2583</f>
        <v>7.6253000000000002</v>
      </c>
      <c r="C2580" s="2">
        <f t="shared" si="360"/>
        <v>0</v>
      </c>
      <c r="D2580" s="2">
        <f t="shared" si="361"/>
        <v>0</v>
      </c>
      <c r="E2580" s="2">
        <f t="shared" si="362"/>
        <v>0</v>
      </c>
      <c r="F2580" s="2">
        <f t="shared" si="363"/>
        <v>2.3153440380961565E-2</v>
      </c>
      <c r="G2580" s="2">
        <f t="shared" si="363"/>
        <v>1.371610499325465E-2</v>
      </c>
      <c r="H2580" s="2">
        <f t="shared" si="364"/>
        <v>1.6880477651890269</v>
      </c>
      <c r="I2580" s="2">
        <f t="shared" si="365"/>
        <v>62.798280114279194</v>
      </c>
    </row>
    <row r="2581" spans="1:9" ht="13.5" x14ac:dyDescent="0.25">
      <c r="A2581" s="3">
        <f>TITRES_STAT!B2584</f>
        <v>45764</v>
      </c>
      <c r="B2581" s="6">
        <f>TITRES_STAT!D2584</f>
        <v>7.5312000000000001</v>
      </c>
      <c r="C2581" s="2">
        <f t="shared" si="360"/>
        <v>-9.4100000000000072E-2</v>
      </c>
      <c r="D2581" s="2">
        <f t="shared" si="361"/>
        <v>0</v>
      </c>
      <c r="E2581" s="2">
        <f t="shared" si="362"/>
        <v>9.4100000000000072E-2</v>
      </c>
      <c r="F2581" s="2">
        <f t="shared" si="363"/>
        <v>2.1499623210892882E-2</v>
      </c>
      <c r="G2581" s="2">
        <f t="shared" si="363"/>
        <v>1.9457811779450749E-2</v>
      </c>
      <c r="H2581" s="2">
        <f t="shared" si="364"/>
        <v>1.10493530591135</v>
      </c>
      <c r="I2581" s="2">
        <f t="shared" si="365"/>
        <v>52.492601687487898</v>
      </c>
    </row>
    <row r="2582" spans="1:9" ht="13.5" x14ac:dyDescent="0.25">
      <c r="A2582" s="3">
        <f>TITRES_STAT!B2585</f>
        <v>45765</v>
      </c>
      <c r="B2582" s="6">
        <f>TITRES_STAT!D2585</f>
        <v>7.5312000000000001</v>
      </c>
      <c r="C2582" s="2">
        <f t="shared" si="360"/>
        <v>0</v>
      </c>
      <c r="D2582" s="2">
        <f t="shared" si="361"/>
        <v>0</v>
      </c>
      <c r="E2582" s="2">
        <f t="shared" si="362"/>
        <v>0</v>
      </c>
      <c r="F2582" s="2">
        <f t="shared" si="363"/>
        <v>1.9963935838686248E-2</v>
      </c>
      <c r="G2582" s="2">
        <f t="shared" si="363"/>
        <v>1.806796808091855E-2</v>
      </c>
      <c r="H2582" s="2">
        <f t="shared" si="364"/>
        <v>1.10493530591135</v>
      </c>
      <c r="I2582" s="2">
        <f t="shared" si="365"/>
        <v>52.492601687487898</v>
      </c>
    </row>
    <row r="2583" spans="1:9" ht="13.5" x14ac:dyDescent="0.25">
      <c r="A2583" s="3">
        <f>TITRES_STAT!B2586</f>
        <v>45768</v>
      </c>
      <c r="B2583" s="6">
        <f>TITRES_STAT!D2586</f>
        <v>7.5312000000000001</v>
      </c>
      <c r="C2583" s="2">
        <f t="shared" si="360"/>
        <v>0</v>
      </c>
      <c r="D2583" s="2">
        <f t="shared" si="361"/>
        <v>0</v>
      </c>
      <c r="E2583" s="2">
        <f t="shared" si="362"/>
        <v>0</v>
      </c>
      <c r="F2583" s="2">
        <f t="shared" si="363"/>
        <v>1.8537940421637231E-2</v>
      </c>
      <c r="G2583" s="2">
        <f t="shared" si="363"/>
        <v>1.6777398932281511E-2</v>
      </c>
      <c r="H2583" s="2">
        <f t="shared" si="364"/>
        <v>1.1049353059113503</v>
      </c>
      <c r="I2583" s="2">
        <f t="shared" si="365"/>
        <v>52.492601687487912</v>
      </c>
    </row>
    <row r="2584" spans="1:9" ht="13.5" x14ac:dyDescent="0.25">
      <c r="A2584" s="3">
        <f>TITRES_STAT!B2587</f>
        <v>45769</v>
      </c>
      <c r="B2584" s="6">
        <f>TITRES_STAT!D2587</f>
        <v>7.5312000000000001</v>
      </c>
      <c r="C2584" s="2">
        <f t="shared" si="360"/>
        <v>0</v>
      </c>
      <c r="D2584" s="2">
        <f t="shared" si="361"/>
        <v>0</v>
      </c>
      <c r="E2584" s="2">
        <f t="shared" si="362"/>
        <v>0</v>
      </c>
      <c r="F2584" s="2">
        <f t="shared" si="363"/>
        <v>1.7213801820091714E-2</v>
      </c>
      <c r="G2584" s="2">
        <f t="shared" si="363"/>
        <v>1.5579013294261404E-2</v>
      </c>
      <c r="H2584" s="2">
        <f t="shared" si="364"/>
        <v>1.10493530591135</v>
      </c>
      <c r="I2584" s="2">
        <f t="shared" si="365"/>
        <v>52.492601687487898</v>
      </c>
    </row>
    <row r="2585" spans="1:9" ht="13.5" x14ac:dyDescent="0.25">
      <c r="A2585" s="3">
        <f>TITRES_STAT!B2588</f>
        <v>45770</v>
      </c>
      <c r="B2585" s="6">
        <f>TITRES_STAT!D2588</f>
        <v>7.3994</v>
      </c>
      <c r="C2585" s="2">
        <f t="shared" si="360"/>
        <v>-0.13180000000000014</v>
      </c>
      <c r="D2585" s="2">
        <f t="shared" si="361"/>
        <v>0</v>
      </c>
      <c r="E2585" s="2">
        <f t="shared" si="362"/>
        <v>0.13180000000000014</v>
      </c>
      <c r="F2585" s="2">
        <f t="shared" si="363"/>
        <v>1.5984244547228018E-2</v>
      </c>
      <c r="G2585" s="2">
        <f t="shared" si="363"/>
        <v>2.3880512344671312E-2</v>
      </c>
      <c r="H2585" s="2">
        <f t="shared" si="364"/>
        <v>0.66934261361418135</v>
      </c>
      <c r="I2585" s="2">
        <f t="shared" si="365"/>
        <v>40.096179667098575</v>
      </c>
    </row>
    <row r="2586" spans="1:9" ht="13.5" x14ac:dyDescent="0.25">
      <c r="A2586" s="3">
        <f>TITRES_STAT!B2589</f>
        <v>45771</v>
      </c>
      <c r="B2586" s="6">
        <f>TITRES_STAT!D2589</f>
        <v>7.4371</v>
      </c>
      <c r="C2586" s="2">
        <f t="shared" si="360"/>
        <v>3.7700000000000067E-2</v>
      </c>
      <c r="D2586" s="2">
        <f t="shared" si="361"/>
        <v>3.7700000000000067E-2</v>
      </c>
      <c r="E2586" s="2">
        <f t="shared" si="362"/>
        <v>0</v>
      </c>
      <c r="F2586" s="2">
        <f t="shared" si="363"/>
        <v>1.7535369936711735E-2</v>
      </c>
      <c r="G2586" s="2">
        <f t="shared" si="363"/>
        <v>2.2174761462909077E-2</v>
      </c>
      <c r="H2586" s="2">
        <f t="shared" si="364"/>
        <v>0.79078054418048715</v>
      </c>
      <c r="I2586" s="2">
        <f t="shared" si="365"/>
        <v>44.158428387570581</v>
      </c>
    </row>
    <row r="2587" spans="1:9" ht="13.5" x14ac:dyDescent="0.25">
      <c r="A2587" s="3">
        <f>TITRES_STAT!B2590</f>
        <v>45772</v>
      </c>
      <c r="B2587" s="6">
        <f>TITRES_STAT!D2590</f>
        <v>7.3616999999999999</v>
      </c>
      <c r="C2587" s="2">
        <f t="shared" si="360"/>
        <v>-7.5400000000000134E-2</v>
      </c>
      <c r="D2587" s="2">
        <f t="shared" si="361"/>
        <v>0</v>
      </c>
      <c r="E2587" s="2">
        <f t="shared" si="362"/>
        <v>7.5400000000000134E-2</v>
      </c>
      <c r="F2587" s="2">
        <f t="shared" si="363"/>
        <v>1.6282843512660898E-2</v>
      </c>
      <c r="G2587" s="2">
        <f t="shared" si="363"/>
        <v>2.597656421555844E-2</v>
      </c>
      <c r="H2587" s="2">
        <f t="shared" si="364"/>
        <v>0.62682822014269424</v>
      </c>
      <c r="I2587" s="2">
        <f t="shared" si="365"/>
        <v>38.530695028619135</v>
      </c>
    </row>
    <row r="2588" spans="1:9" ht="13.5" x14ac:dyDescent="0.25">
      <c r="A2588" s="3">
        <f>TITRES_STAT!B2591</f>
        <v>45775</v>
      </c>
      <c r="B2588" s="6">
        <f>TITRES_STAT!D2591</f>
        <v>7.4371</v>
      </c>
      <c r="C2588" s="2">
        <f t="shared" si="360"/>
        <v>7.5400000000000134E-2</v>
      </c>
      <c r="D2588" s="2">
        <f t="shared" si="361"/>
        <v>7.5400000000000134E-2</v>
      </c>
      <c r="E2588" s="2">
        <f t="shared" si="362"/>
        <v>0</v>
      </c>
      <c r="F2588" s="2">
        <f t="shared" si="363"/>
        <v>2.0505497547470847E-2</v>
      </c>
      <c r="G2588" s="2">
        <f t="shared" si="363"/>
        <v>2.412109534301855E-2</v>
      </c>
      <c r="H2588" s="2">
        <f t="shared" si="364"/>
        <v>0.85010640088555611</v>
      </c>
      <c r="I2588" s="2">
        <f t="shared" si="365"/>
        <v>45.949054631595864</v>
      </c>
    </row>
    <row r="2589" spans="1:9" ht="13.5" x14ac:dyDescent="0.25">
      <c r="A2589" s="3">
        <f>TITRES_STAT!B2592</f>
        <v>45776</v>
      </c>
      <c r="B2589" s="6">
        <f>TITRES_STAT!D2592</f>
        <v>7.4371</v>
      </c>
      <c r="C2589" s="2">
        <f t="shared" si="360"/>
        <v>0</v>
      </c>
      <c r="D2589" s="2">
        <f t="shared" si="361"/>
        <v>0</v>
      </c>
      <c r="E2589" s="2">
        <f t="shared" si="362"/>
        <v>0</v>
      </c>
      <c r="F2589" s="2">
        <f t="shared" ref="F2589:G2604" si="366">((F2588*13)+D2589)/14</f>
        <v>1.9040819151222931E-2</v>
      </c>
      <c r="G2589" s="2">
        <f t="shared" si="366"/>
        <v>2.2398159961374366E-2</v>
      </c>
      <c r="H2589" s="2">
        <f t="shared" si="364"/>
        <v>0.85010640088555622</v>
      </c>
      <c r="I2589" s="2">
        <f t="shared" si="365"/>
        <v>45.949054631595864</v>
      </c>
    </row>
    <row r="2590" spans="1:9" ht="13.5" x14ac:dyDescent="0.25">
      <c r="A2590" s="3">
        <f>TITRES_STAT!B2593</f>
        <v>45777</v>
      </c>
      <c r="B2590" s="6">
        <f>TITRES_STAT!D2593</f>
        <v>7.4371</v>
      </c>
      <c r="C2590" s="2">
        <f t="shared" si="360"/>
        <v>0</v>
      </c>
      <c r="D2590" s="2">
        <f t="shared" si="361"/>
        <v>0</v>
      </c>
      <c r="E2590" s="2">
        <f t="shared" si="362"/>
        <v>0</v>
      </c>
      <c r="F2590" s="2">
        <f t="shared" si="366"/>
        <v>1.7680760640421293E-2</v>
      </c>
      <c r="G2590" s="2">
        <f t="shared" si="366"/>
        <v>2.0798291392704771E-2</v>
      </c>
      <c r="H2590" s="2">
        <f t="shared" si="364"/>
        <v>0.85010640088555611</v>
      </c>
      <c r="I2590" s="2">
        <f t="shared" si="365"/>
        <v>45.949054631595864</v>
      </c>
    </row>
    <row r="2591" spans="1:9" ht="13.5" x14ac:dyDescent="0.25">
      <c r="A2591" s="3">
        <f>TITRES_STAT!B2594</f>
        <v>45779</v>
      </c>
      <c r="B2591" s="6">
        <f>TITRES_STAT!D2594</f>
        <v>7.3429000000000002</v>
      </c>
      <c r="C2591" s="2">
        <f t="shared" si="360"/>
        <v>-9.4199999999999839E-2</v>
      </c>
      <c r="D2591" s="2">
        <f t="shared" si="361"/>
        <v>0</v>
      </c>
      <c r="E2591" s="2">
        <f t="shared" si="362"/>
        <v>9.4199999999999839E-2</v>
      </c>
      <c r="F2591" s="2">
        <f t="shared" si="366"/>
        <v>1.6417849166105485E-2</v>
      </c>
      <c r="G2591" s="2">
        <f t="shared" si="366"/>
        <v>2.6041270578940134E-2</v>
      </c>
      <c r="H2591" s="2">
        <f t="shared" si="364"/>
        <v>0.63045499705313091</v>
      </c>
      <c r="I2591" s="2">
        <f t="shared" si="365"/>
        <v>38.667427079717591</v>
      </c>
    </row>
    <row r="2592" spans="1:9" ht="13.5" x14ac:dyDescent="0.25">
      <c r="A2592" s="3">
        <f>TITRES_STAT!B2595</f>
        <v>45782</v>
      </c>
      <c r="B2592" s="6">
        <f>TITRES_STAT!D2595</f>
        <v>7.3429000000000002</v>
      </c>
      <c r="C2592" s="2">
        <f t="shared" si="360"/>
        <v>0</v>
      </c>
      <c r="D2592" s="2">
        <f t="shared" si="361"/>
        <v>0</v>
      </c>
      <c r="E2592" s="2">
        <f t="shared" si="362"/>
        <v>0</v>
      </c>
      <c r="F2592" s="2">
        <f t="shared" si="366"/>
        <v>1.5245145654240807E-2</v>
      </c>
      <c r="G2592" s="2">
        <f t="shared" si="366"/>
        <v>2.4181179823301552E-2</v>
      </c>
      <c r="H2592" s="2">
        <f t="shared" si="364"/>
        <v>0.63045499705313079</v>
      </c>
      <c r="I2592" s="2">
        <f t="shared" si="365"/>
        <v>38.667427079717584</v>
      </c>
    </row>
    <row r="2593" spans="1:9" ht="13.5" x14ac:dyDescent="0.25">
      <c r="A2593" s="3">
        <f>TITRES_STAT!B2596</f>
        <v>45783</v>
      </c>
      <c r="B2593" s="6">
        <f>TITRES_STAT!D2596</f>
        <v>7.3429000000000002</v>
      </c>
      <c r="C2593" s="2">
        <f t="shared" si="360"/>
        <v>0</v>
      </c>
      <c r="D2593" s="2">
        <f t="shared" si="361"/>
        <v>0</v>
      </c>
      <c r="E2593" s="2">
        <f t="shared" si="362"/>
        <v>0</v>
      </c>
      <c r="F2593" s="2">
        <f t="shared" si="366"/>
        <v>1.4156206678937893E-2</v>
      </c>
      <c r="G2593" s="2">
        <f t="shared" si="366"/>
        <v>2.2453952693065726E-2</v>
      </c>
      <c r="H2593" s="2">
        <f t="shared" si="364"/>
        <v>0.63045499705313091</v>
      </c>
      <c r="I2593" s="2">
        <f t="shared" si="365"/>
        <v>38.667427079717591</v>
      </c>
    </row>
    <row r="2594" spans="1:9" ht="13.5" x14ac:dyDescent="0.25">
      <c r="A2594" s="3">
        <f>TITRES_STAT!B2597</f>
        <v>45784</v>
      </c>
      <c r="B2594" s="6">
        <f>TITRES_STAT!D2597</f>
        <v>7.3429000000000002</v>
      </c>
      <c r="C2594" s="2">
        <f t="shared" si="360"/>
        <v>0</v>
      </c>
      <c r="D2594" s="2">
        <f t="shared" si="361"/>
        <v>0</v>
      </c>
      <c r="E2594" s="2">
        <f t="shared" si="362"/>
        <v>0</v>
      </c>
      <c r="F2594" s="2">
        <f t="shared" si="366"/>
        <v>1.3145049059013758E-2</v>
      </c>
      <c r="G2594" s="2">
        <f t="shared" si="366"/>
        <v>2.0850098929275314E-2</v>
      </c>
      <c r="H2594" s="2">
        <f t="shared" si="364"/>
        <v>0.63045499705313102</v>
      </c>
      <c r="I2594" s="2">
        <f t="shared" si="365"/>
        <v>38.667427079717591</v>
      </c>
    </row>
    <row r="2595" spans="1:9" ht="13.5" x14ac:dyDescent="0.25">
      <c r="A2595" s="3">
        <f>TITRES_STAT!B2598</f>
        <v>45785</v>
      </c>
      <c r="B2595" s="6">
        <f>TITRES_STAT!D2598</f>
        <v>7.3522999999999996</v>
      </c>
      <c r="C2595" s="2">
        <f t="shared" si="360"/>
        <v>9.3999999999994088E-3</v>
      </c>
      <c r="D2595" s="2">
        <f t="shared" si="361"/>
        <v>9.3999999999994088E-3</v>
      </c>
      <c r="E2595" s="2">
        <f t="shared" si="362"/>
        <v>0</v>
      </c>
      <c r="F2595" s="2">
        <f t="shared" si="366"/>
        <v>1.2877545554798447E-2</v>
      </c>
      <c r="G2595" s="2">
        <f t="shared" si="366"/>
        <v>1.9360806148612793E-2</v>
      </c>
      <c r="H2595" s="2">
        <f t="shared" si="364"/>
        <v>0.66513478085317879</v>
      </c>
      <c r="I2595" s="2">
        <f t="shared" si="365"/>
        <v>39.944801375920939</v>
      </c>
    </row>
    <row r="2596" spans="1:9" ht="13.5" x14ac:dyDescent="0.25">
      <c r="A2596" s="3">
        <f>TITRES_STAT!B2599</f>
        <v>45786</v>
      </c>
      <c r="B2596" s="6">
        <f>TITRES_STAT!D2599</f>
        <v>7.4371</v>
      </c>
      <c r="C2596" s="2">
        <f t="shared" si="360"/>
        <v>8.4800000000000431E-2</v>
      </c>
      <c r="D2596" s="2">
        <f t="shared" si="361"/>
        <v>8.4800000000000431E-2</v>
      </c>
      <c r="E2596" s="2">
        <f t="shared" si="362"/>
        <v>0</v>
      </c>
      <c r="F2596" s="2">
        <f t="shared" si="366"/>
        <v>1.8014863729455734E-2</v>
      </c>
      <c r="G2596" s="2">
        <f t="shared" si="366"/>
        <v>1.7977891423711877E-2</v>
      </c>
      <c r="H2596" s="2">
        <f t="shared" si="364"/>
        <v>1.0020565429433561</v>
      </c>
      <c r="I2596" s="2">
        <f t="shared" si="365"/>
        <v>50.051360760778827</v>
      </c>
    </row>
    <row r="2597" spans="1:9" ht="13.5" x14ac:dyDescent="0.25">
      <c r="A2597" s="3">
        <f>TITRES_STAT!B2600</f>
        <v>45789</v>
      </c>
      <c r="B2597" s="6">
        <f>TITRES_STAT!D2600</f>
        <v>7.4371</v>
      </c>
      <c r="C2597" s="2">
        <f t="shared" si="360"/>
        <v>0</v>
      </c>
      <c r="D2597" s="2">
        <f t="shared" si="361"/>
        <v>0</v>
      </c>
      <c r="E2597" s="2">
        <f t="shared" si="362"/>
        <v>0</v>
      </c>
      <c r="F2597" s="2">
        <f t="shared" si="366"/>
        <v>1.6728087748780325E-2</v>
      </c>
      <c r="G2597" s="2">
        <f t="shared" si="366"/>
        <v>1.6693756322018173E-2</v>
      </c>
      <c r="H2597" s="2">
        <f t="shared" si="364"/>
        <v>1.0020565429433561</v>
      </c>
      <c r="I2597" s="2">
        <f t="shared" si="365"/>
        <v>50.051360760778827</v>
      </c>
    </row>
    <row r="2598" spans="1:9" ht="13.5" x14ac:dyDescent="0.25">
      <c r="A2598" s="3">
        <f>TITRES_STAT!B2601</f>
        <v>45790</v>
      </c>
      <c r="B2598" s="6">
        <f>TITRES_STAT!D2601</f>
        <v>7.4371</v>
      </c>
      <c r="C2598" s="2">
        <f t="shared" si="360"/>
        <v>0</v>
      </c>
      <c r="D2598" s="2">
        <f t="shared" si="361"/>
        <v>0</v>
      </c>
      <c r="E2598" s="2">
        <f t="shared" si="362"/>
        <v>0</v>
      </c>
      <c r="F2598" s="2">
        <f t="shared" si="366"/>
        <v>1.5533224338153158E-2</v>
      </c>
      <c r="G2598" s="2">
        <f t="shared" si="366"/>
        <v>1.5501345156159732E-2</v>
      </c>
      <c r="H2598" s="2">
        <f t="shared" si="364"/>
        <v>1.0020565429433559</v>
      </c>
      <c r="I2598" s="2">
        <f t="shared" si="365"/>
        <v>50.05136076077882</v>
      </c>
    </row>
    <row r="2599" spans="1:9" ht="13.5" x14ac:dyDescent="0.25">
      <c r="A2599" s="3">
        <f>TITRES_STAT!B2602</f>
        <v>45791</v>
      </c>
      <c r="B2599" s="6">
        <f>TITRES_STAT!D2602</f>
        <v>7.7195</v>
      </c>
      <c r="C2599" s="2">
        <f t="shared" si="360"/>
        <v>0.28239999999999998</v>
      </c>
      <c r="D2599" s="2">
        <f t="shared" si="361"/>
        <v>0.28239999999999998</v>
      </c>
      <c r="E2599" s="2">
        <f t="shared" si="362"/>
        <v>0</v>
      </c>
      <c r="F2599" s="2">
        <f t="shared" si="366"/>
        <v>3.4595136885427931E-2</v>
      </c>
      <c r="G2599" s="2">
        <f t="shared" si="366"/>
        <v>1.4394106216434038E-2</v>
      </c>
      <c r="H2599" s="2">
        <f t="shared" si="364"/>
        <v>2.4034237600615991</v>
      </c>
      <c r="I2599" s="2">
        <f t="shared" si="365"/>
        <v>70.617822801416281</v>
      </c>
    </row>
    <row r="2600" spans="1:9" ht="13.5" x14ac:dyDescent="0.25">
      <c r="A2600" s="3">
        <f>TITRES_STAT!B2603</f>
        <v>45792</v>
      </c>
      <c r="B2600" s="6">
        <f>TITRES_STAT!D2603</f>
        <v>7.9077999999999999</v>
      </c>
      <c r="C2600" s="2">
        <f t="shared" si="360"/>
        <v>0.18829999999999991</v>
      </c>
      <c r="D2600" s="2">
        <f t="shared" si="361"/>
        <v>0.18829999999999991</v>
      </c>
      <c r="E2600" s="2">
        <f t="shared" si="362"/>
        <v>0</v>
      </c>
      <c r="F2600" s="2">
        <f t="shared" si="366"/>
        <v>4.5574055679325931E-2</v>
      </c>
      <c r="G2600" s="2">
        <f t="shared" si="366"/>
        <v>1.3365955772403034E-2</v>
      </c>
      <c r="H2600" s="2">
        <f t="shared" si="364"/>
        <v>3.409711692554275</v>
      </c>
      <c r="I2600" s="2">
        <f t="shared" si="365"/>
        <v>77.322780496319439</v>
      </c>
    </row>
    <row r="2601" spans="1:9" ht="13.5" x14ac:dyDescent="0.25">
      <c r="A2601" s="3">
        <f>TITRES_STAT!B2604</f>
        <v>45793</v>
      </c>
      <c r="B2601" s="6">
        <f>TITRES_STAT!D2604</f>
        <v>8</v>
      </c>
      <c r="C2601" s="2">
        <f t="shared" si="360"/>
        <v>9.220000000000006E-2</v>
      </c>
      <c r="D2601" s="2">
        <f t="shared" si="361"/>
        <v>9.220000000000006E-2</v>
      </c>
      <c r="E2601" s="2">
        <f t="shared" si="362"/>
        <v>0</v>
      </c>
      <c r="F2601" s="2">
        <f t="shared" si="366"/>
        <v>4.8904480273659796E-2</v>
      </c>
      <c r="G2601" s="2">
        <f t="shared" si="366"/>
        <v>1.2411244645802818E-2</v>
      </c>
      <c r="H2601" s="2">
        <f t="shared" si="364"/>
        <v>3.9403364988215026</v>
      </c>
      <c r="I2601" s="2">
        <f t="shared" si="365"/>
        <v>79.758463816411165</v>
      </c>
    </row>
    <row r="2602" spans="1:9" ht="13.5" x14ac:dyDescent="0.25">
      <c r="A2602" s="3">
        <f>TITRES_STAT!B2605</f>
        <v>45796</v>
      </c>
      <c r="B2602" s="6">
        <f>TITRES_STAT!D2605</f>
        <v>7.9</v>
      </c>
      <c r="C2602" s="2">
        <f t="shared" si="360"/>
        <v>-9.9999999999999645E-2</v>
      </c>
      <c r="D2602" s="2">
        <f t="shared" si="361"/>
        <v>0</v>
      </c>
      <c r="E2602" s="2">
        <f t="shared" si="362"/>
        <v>9.9999999999999645E-2</v>
      </c>
      <c r="F2602" s="2">
        <f t="shared" si="366"/>
        <v>4.5411303111255526E-2</v>
      </c>
      <c r="G2602" s="2">
        <f t="shared" si="366"/>
        <v>1.8667584313959734E-2</v>
      </c>
      <c r="H2602" s="2">
        <f t="shared" si="364"/>
        <v>2.4326287937157822</v>
      </c>
      <c r="I2602" s="2">
        <f t="shared" si="365"/>
        <v>70.867808315576383</v>
      </c>
    </row>
    <row r="2603" spans="1:9" ht="13.5" x14ac:dyDescent="0.25">
      <c r="A2603" s="3">
        <f>TITRES_STAT!B2606</f>
        <v>45797</v>
      </c>
      <c r="B2603" s="6">
        <f>TITRES_STAT!D2606</f>
        <v>7.9</v>
      </c>
      <c r="C2603" s="2">
        <f t="shared" si="360"/>
        <v>0</v>
      </c>
      <c r="D2603" s="2">
        <f t="shared" si="361"/>
        <v>0</v>
      </c>
      <c r="E2603" s="2">
        <f t="shared" si="362"/>
        <v>0</v>
      </c>
      <c r="F2603" s="2">
        <f t="shared" si="366"/>
        <v>4.2167638603308702E-2</v>
      </c>
      <c r="G2603" s="2">
        <f t="shared" si="366"/>
        <v>1.7334185434391181E-2</v>
      </c>
      <c r="H2603" s="2">
        <f t="shared" si="364"/>
        <v>2.4326287937157822</v>
      </c>
      <c r="I2603" s="2">
        <f t="shared" si="365"/>
        <v>70.867808315576383</v>
      </c>
    </row>
    <row r="2604" spans="1:9" ht="13.5" x14ac:dyDescent="0.25">
      <c r="A2604" s="3">
        <f>TITRES_STAT!B2607</f>
        <v>45798</v>
      </c>
      <c r="B2604" s="6">
        <f>TITRES_STAT!D2607</f>
        <v>7.9</v>
      </c>
      <c r="C2604" s="2">
        <f t="shared" si="360"/>
        <v>0</v>
      </c>
      <c r="D2604" s="2">
        <f t="shared" si="361"/>
        <v>0</v>
      </c>
      <c r="E2604" s="2">
        <f t="shared" si="362"/>
        <v>0</v>
      </c>
      <c r="F2604" s="2">
        <f t="shared" si="366"/>
        <v>3.9155664417358078E-2</v>
      </c>
      <c r="G2604" s="2">
        <f t="shared" si="366"/>
        <v>1.6096029331934669E-2</v>
      </c>
      <c r="H2604" s="2">
        <f t="shared" si="364"/>
        <v>2.4326287937157822</v>
      </c>
      <c r="I2604" s="2">
        <f t="shared" si="365"/>
        <v>70.867808315576383</v>
      </c>
    </row>
    <row r="2605" spans="1:9" ht="13.5" x14ac:dyDescent="0.25">
      <c r="A2605" s="3">
        <f>TITRES_STAT!B2608</f>
        <v>45799</v>
      </c>
      <c r="B2605" s="6">
        <f>TITRES_STAT!D2608</f>
        <v>7.9</v>
      </c>
      <c r="C2605" s="2">
        <f t="shared" si="360"/>
        <v>0</v>
      </c>
      <c r="D2605" s="2">
        <f t="shared" si="361"/>
        <v>0</v>
      </c>
      <c r="E2605" s="2">
        <f t="shared" si="362"/>
        <v>0</v>
      </c>
      <c r="F2605" s="2">
        <f t="shared" ref="F2605:G2620" si="367">((F2604*13)+D2605)/14</f>
        <v>3.6358831244689645E-2</v>
      </c>
      <c r="G2605" s="2">
        <f t="shared" si="367"/>
        <v>1.4946312951082192E-2</v>
      </c>
      <c r="H2605" s="2">
        <f t="shared" si="364"/>
        <v>2.4326287937157822</v>
      </c>
      <c r="I2605" s="2">
        <f t="shared" si="365"/>
        <v>70.867808315576383</v>
      </c>
    </row>
    <row r="2606" spans="1:9" ht="13.5" x14ac:dyDescent="0.25">
      <c r="A2606" s="3">
        <f>TITRES_STAT!B2609</f>
        <v>45800</v>
      </c>
      <c r="B2606" s="6">
        <f>TITRES_STAT!D2609</f>
        <v>7.9</v>
      </c>
      <c r="C2606" s="2">
        <f t="shared" si="360"/>
        <v>0</v>
      </c>
      <c r="D2606" s="2">
        <f t="shared" si="361"/>
        <v>0</v>
      </c>
      <c r="E2606" s="2">
        <f t="shared" si="362"/>
        <v>0</v>
      </c>
      <c r="F2606" s="2">
        <f t="shared" si="367"/>
        <v>3.3761771870068957E-2</v>
      </c>
      <c r="G2606" s="2">
        <f t="shared" si="367"/>
        <v>1.3878719168862035E-2</v>
      </c>
      <c r="H2606" s="2">
        <f t="shared" si="364"/>
        <v>2.4326287937157822</v>
      </c>
      <c r="I2606" s="2">
        <f t="shared" si="365"/>
        <v>70.867808315576383</v>
      </c>
    </row>
    <row r="2607" spans="1:9" ht="13.5" x14ac:dyDescent="0.25">
      <c r="A2607" s="3">
        <f>TITRES_STAT!B2610</f>
        <v>45803</v>
      </c>
      <c r="B2607" s="6">
        <f>TITRES_STAT!D2610</f>
        <v>7.9</v>
      </c>
      <c r="C2607" s="2">
        <f t="shared" si="360"/>
        <v>0</v>
      </c>
      <c r="D2607" s="2">
        <f t="shared" si="361"/>
        <v>0</v>
      </c>
      <c r="E2607" s="2">
        <f t="shared" si="362"/>
        <v>0</v>
      </c>
      <c r="F2607" s="2">
        <f t="shared" si="367"/>
        <v>3.1350216736492603E-2</v>
      </c>
      <c r="G2607" s="2">
        <f t="shared" si="367"/>
        <v>1.2887382085371889E-2</v>
      </c>
      <c r="H2607" s="2">
        <f t="shared" si="364"/>
        <v>2.4326287937157822</v>
      </c>
      <c r="I2607" s="2">
        <f t="shared" si="365"/>
        <v>70.867808315576383</v>
      </c>
    </row>
    <row r="2608" spans="1:9" ht="13.5" x14ac:dyDescent="0.25">
      <c r="A2608" s="3">
        <f>TITRES_STAT!B2611</f>
        <v>45804</v>
      </c>
      <c r="B2608" s="6">
        <f>TITRES_STAT!D2611</f>
        <v>7.9</v>
      </c>
      <c r="C2608" s="2">
        <f t="shared" si="360"/>
        <v>0</v>
      </c>
      <c r="D2608" s="2">
        <f t="shared" si="361"/>
        <v>0</v>
      </c>
      <c r="E2608" s="2">
        <f t="shared" si="362"/>
        <v>0</v>
      </c>
      <c r="F2608" s="2">
        <f t="shared" si="367"/>
        <v>2.9110915541028848E-2</v>
      </c>
      <c r="G2608" s="2">
        <f t="shared" si="367"/>
        <v>1.1966854793559611E-2</v>
      </c>
      <c r="H2608" s="2">
        <f t="shared" si="364"/>
        <v>2.4326287937157827</v>
      </c>
      <c r="I2608" s="2">
        <f t="shared" si="365"/>
        <v>70.867808315576383</v>
      </c>
    </row>
    <row r="2609" spans="1:9" ht="13.5" x14ac:dyDescent="0.25">
      <c r="A2609" s="3">
        <f>TITRES_STAT!B2612</f>
        <v>45805</v>
      </c>
      <c r="B2609" s="6">
        <f>TITRES_STAT!D2612</f>
        <v>7.9</v>
      </c>
      <c r="C2609" s="2">
        <f t="shared" si="360"/>
        <v>0</v>
      </c>
      <c r="D2609" s="2">
        <f t="shared" si="361"/>
        <v>0</v>
      </c>
      <c r="E2609" s="2">
        <f t="shared" si="362"/>
        <v>0</v>
      </c>
      <c r="F2609" s="2">
        <f t="shared" si="367"/>
        <v>2.7031564430955359E-2</v>
      </c>
      <c r="G2609" s="2">
        <f t="shared" si="367"/>
        <v>1.1112079451162495E-2</v>
      </c>
      <c r="H2609" s="2">
        <f t="shared" si="364"/>
        <v>2.4326287937157831</v>
      </c>
      <c r="I2609" s="2">
        <f t="shared" si="365"/>
        <v>70.867808315576383</v>
      </c>
    </row>
    <row r="2610" spans="1:9" ht="13.5" x14ac:dyDescent="0.25">
      <c r="A2610" s="3">
        <f>TITRES_STAT!B2613</f>
        <v>45806</v>
      </c>
      <c r="B2610" s="6">
        <f>TITRES_STAT!D2613</f>
        <v>7.8</v>
      </c>
      <c r="C2610" s="2">
        <f t="shared" si="360"/>
        <v>-0.10000000000000053</v>
      </c>
      <c r="D2610" s="2">
        <f t="shared" si="361"/>
        <v>0</v>
      </c>
      <c r="E2610" s="2">
        <f t="shared" si="362"/>
        <v>0.10000000000000053</v>
      </c>
      <c r="F2610" s="2">
        <f t="shared" si="367"/>
        <v>2.5100738400172833E-2</v>
      </c>
      <c r="G2610" s="2">
        <f t="shared" si="367"/>
        <v>1.7461216633222355E-2</v>
      </c>
      <c r="H2610" s="2">
        <f t="shared" si="364"/>
        <v>1.4375137155343025</v>
      </c>
      <c r="I2610" s="2">
        <f t="shared" si="365"/>
        <v>58.974589819659734</v>
      </c>
    </row>
    <row r="2611" spans="1:9" ht="13.5" x14ac:dyDescent="0.25">
      <c r="A2611" s="3">
        <f>TITRES_STAT!B2614</f>
        <v>45807</v>
      </c>
      <c r="B2611" s="6">
        <f>TITRES_STAT!D2614</f>
        <v>7.8</v>
      </c>
      <c r="C2611" s="2">
        <f t="shared" si="360"/>
        <v>0</v>
      </c>
      <c r="D2611" s="2">
        <f t="shared" si="361"/>
        <v>0</v>
      </c>
      <c r="E2611" s="2">
        <f t="shared" si="362"/>
        <v>0</v>
      </c>
      <c r="F2611" s="2">
        <f t="shared" si="367"/>
        <v>2.3307828514446204E-2</v>
      </c>
      <c r="G2611" s="2">
        <f t="shared" si="367"/>
        <v>1.6213986873706471E-2</v>
      </c>
      <c r="H2611" s="2">
        <f t="shared" si="364"/>
        <v>1.4375137155343027</v>
      </c>
      <c r="I2611" s="2">
        <f t="shared" si="365"/>
        <v>58.974589819659741</v>
      </c>
    </row>
    <row r="2612" spans="1:9" ht="13.5" x14ac:dyDescent="0.25">
      <c r="A2612" s="3">
        <f>TITRES_STAT!B2615</f>
        <v>45810</v>
      </c>
      <c r="B2612" s="6">
        <f>TITRES_STAT!D2615</f>
        <v>7.8</v>
      </c>
      <c r="C2612" s="2">
        <f t="shared" si="360"/>
        <v>0</v>
      </c>
      <c r="D2612" s="2">
        <f t="shared" si="361"/>
        <v>0</v>
      </c>
      <c r="E2612" s="2">
        <f t="shared" si="362"/>
        <v>0</v>
      </c>
      <c r="F2612" s="2">
        <f t="shared" si="367"/>
        <v>2.164298362055719E-2</v>
      </c>
      <c r="G2612" s="2">
        <f t="shared" si="367"/>
        <v>1.5055844954156008E-2</v>
      </c>
      <c r="H2612" s="2">
        <f t="shared" si="364"/>
        <v>1.437513715534303</v>
      </c>
      <c r="I2612" s="2">
        <f t="shared" si="365"/>
        <v>58.974589819659741</v>
      </c>
    </row>
    <row r="2613" spans="1:9" ht="13.5" x14ac:dyDescent="0.25">
      <c r="A2613" s="3">
        <f>TITRES_STAT!B2616</f>
        <v>45811</v>
      </c>
      <c r="B2613" s="6">
        <f>TITRES_STAT!D2616</f>
        <v>7.8</v>
      </c>
      <c r="C2613" s="2">
        <f t="shared" si="360"/>
        <v>0</v>
      </c>
      <c r="D2613" s="2">
        <f t="shared" si="361"/>
        <v>0</v>
      </c>
      <c r="E2613" s="2">
        <f t="shared" si="362"/>
        <v>0</v>
      </c>
      <c r="F2613" s="2">
        <f t="shared" si="367"/>
        <v>2.0097056219088822E-2</v>
      </c>
      <c r="G2613" s="2">
        <f t="shared" si="367"/>
        <v>1.398042745743058E-2</v>
      </c>
      <c r="H2613" s="2">
        <f t="shared" si="364"/>
        <v>1.437513715534303</v>
      </c>
      <c r="I2613" s="2">
        <f t="shared" si="365"/>
        <v>58.974589819659741</v>
      </c>
    </row>
    <row r="2614" spans="1:9" ht="13.5" x14ac:dyDescent="0.25">
      <c r="A2614" s="3">
        <f>TITRES_STAT!B2617</f>
        <v>45812</v>
      </c>
      <c r="B2614" s="6">
        <f>TITRES_STAT!D2617</f>
        <v>7.85</v>
      </c>
      <c r="C2614" s="2">
        <f t="shared" si="360"/>
        <v>4.9999999999999822E-2</v>
      </c>
      <c r="D2614" s="2">
        <f t="shared" si="361"/>
        <v>4.9999999999999822E-2</v>
      </c>
      <c r="E2614" s="2">
        <f t="shared" si="362"/>
        <v>0</v>
      </c>
      <c r="F2614" s="2">
        <f t="shared" si="367"/>
        <v>2.2232980774868179E-2</v>
      </c>
      <c r="G2614" s="2">
        <f t="shared" si="367"/>
        <v>1.2981825496185538E-2</v>
      </c>
      <c r="H2614" s="2">
        <f t="shared" si="364"/>
        <v>1.7126236045462879</v>
      </c>
      <c r="I2614" s="2">
        <f t="shared" si="365"/>
        <v>63.135320421011393</v>
      </c>
    </row>
    <row r="2615" spans="1:9" ht="13.5" x14ac:dyDescent="0.25">
      <c r="A2615" s="3">
        <f>TITRES_STAT!B2618</f>
        <v>45813</v>
      </c>
      <c r="B2615" s="6">
        <f>TITRES_STAT!D2618</f>
        <v>7.85</v>
      </c>
      <c r="C2615" s="2">
        <f t="shared" si="360"/>
        <v>0</v>
      </c>
      <c r="D2615" s="2">
        <f t="shared" si="361"/>
        <v>0</v>
      </c>
      <c r="E2615" s="2">
        <f t="shared" si="362"/>
        <v>0</v>
      </c>
      <c r="F2615" s="2">
        <f t="shared" si="367"/>
        <v>2.0644910719520453E-2</v>
      </c>
      <c r="G2615" s="2">
        <f t="shared" si="367"/>
        <v>1.2054552246457999E-2</v>
      </c>
      <c r="H2615" s="2">
        <f t="shared" si="364"/>
        <v>1.7126236045462879</v>
      </c>
      <c r="I2615" s="2">
        <f t="shared" si="365"/>
        <v>63.135320421011393</v>
      </c>
    </row>
    <row r="2616" spans="1:9" ht="13.5" x14ac:dyDescent="0.25">
      <c r="A2616" s="3">
        <f>TITRES_STAT!B2619</f>
        <v>45817</v>
      </c>
      <c r="B2616" s="6">
        <f>TITRES_STAT!D2619</f>
        <v>7.99</v>
      </c>
      <c r="C2616" s="2">
        <f t="shared" si="360"/>
        <v>0.14000000000000057</v>
      </c>
      <c r="D2616" s="2">
        <f t="shared" si="361"/>
        <v>0.14000000000000057</v>
      </c>
      <c r="E2616" s="2">
        <f t="shared" si="362"/>
        <v>0</v>
      </c>
      <c r="F2616" s="2">
        <f t="shared" si="367"/>
        <v>2.9170274239554744E-2</v>
      </c>
      <c r="G2616" s="2">
        <f t="shared" si="367"/>
        <v>1.1193512800282428E-2</v>
      </c>
      <c r="H2616" s="2">
        <f t="shared" si="364"/>
        <v>2.6059982027106572</v>
      </c>
      <c r="I2616" s="2">
        <f t="shared" si="365"/>
        <v>72.268427664542585</v>
      </c>
    </row>
    <row r="2617" spans="1:9" ht="13.5" x14ac:dyDescent="0.25">
      <c r="A2617" s="3">
        <f>TITRES_STAT!B2620</f>
        <v>45818</v>
      </c>
      <c r="B2617" s="6">
        <f>TITRES_STAT!D2620</f>
        <v>7.92</v>
      </c>
      <c r="C2617" s="2">
        <f t="shared" si="360"/>
        <v>-7.0000000000000284E-2</v>
      </c>
      <c r="D2617" s="2">
        <f t="shared" si="361"/>
        <v>0</v>
      </c>
      <c r="E2617" s="2">
        <f t="shared" si="362"/>
        <v>7.0000000000000284E-2</v>
      </c>
      <c r="F2617" s="2">
        <f t="shared" si="367"/>
        <v>2.7086683222443692E-2</v>
      </c>
      <c r="G2617" s="2">
        <f t="shared" si="367"/>
        <v>1.5393976171690846E-2</v>
      </c>
      <c r="H2617" s="2">
        <f t="shared" si="364"/>
        <v>1.7595638008233023</v>
      </c>
      <c r="I2617" s="2">
        <f t="shared" si="365"/>
        <v>63.762388834726167</v>
      </c>
    </row>
    <row r="2618" spans="1:9" ht="13.5" x14ac:dyDescent="0.25">
      <c r="A2618" s="3">
        <f>TITRES_STAT!B2621</f>
        <v>45819</v>
      </c>
      <c r="B2618" s="6">
        <f>TITRES_STAT!D2621</f>
        <v>7.82</v>
      </c>
      <c r="C2618" s="2">
        <f t="shared" si="360"/>
        <v>-9.9999999999999645E-2</v>
      </c>
      <c r="D2618" s="2">
        <f t="shared" si="361"/>
        <v>0</v>
      </c>
      <c r="E2618" s="2">
        <f t="shared" si="362"/>
        <v>9.9999999999999645E-2</v>
      </c>
      <c r="F2618" s="2">
        <f t="shared" si="367"/>
        <v>2.5151920135126286E-2</v>
      </c>
      <c r="G2618" s="2">
        <f t="shared" si="367"/>
        <v>2.1437263587998617E-2</v>
      </c>
      <c r="H2618" s="2">
        <f t="shared" si="364"/>
        <v>1.1732803504458131</v>
      </c>
      <c r="I2618" s="2">
        <f t="shared" si="365"/>
        <v>53.98660831793439</v>
      </c>
    </row>
    <row r="2619" spans="1:9" ht="13.5" x14ac:dyDescent="0.25">
      <c r="A2619" s="3">
        <f>TITRES_STAT!B2622</f>
        <v>45820</v>
      </c>
      <c r="B2619" s="6">
        <f>TITRES_STAT!D2622</f>
        <v>8</v>
      </c>
      <c r="C2619" s="2">
        <f t="shared" si="360"/>
        <v>0.17999999999999972</v>
      </c>
      <c r="D2619" s="2">
        <f t="shared" si="361"/>
        <v>0.17999999999999972</v>
      </c>
      <c r="E2619" s="2">
        <f t="shared" si="362"/>
        <v>0</v>
      </c>
      <c r="F2619" s="2">
        <f t="shared" si="367"/>
        <v>3.6212497268331534E-2</v>
      </c>
      <c r="G2619" s="2">
        <f t="shared" si="367"/>
        <v>1.9906030474570145E-2</v>
      </c>
      <c r="H2619" s="2">
        <f t="shared" si="364"/>
        <v>1.8191722008359636</v>
      </c>
      <c r="I2619" s="2">
        <f t="shared" si="365"/>
        <v>64.528594610025181</v>
      </c>
    </row>
    <row r="2620" spans="1:9" ht="13.5" x14ac:dyDescent="0.25">
      <c r="A2620" s="3">
        <f>TITRES_STAT!B2623</f>
        <v>45821</v>
      </c>
      <c r="B2620" s="6">
        <f>TITRES_STAT!D2623</f>
        <v>8</v>
      </c>
      <c r="C2620" s="2">
        <f t="shared" si="360"/>
        <v>0</v>
      </c>
      <c r="D2620" s="2">
        <f t="shared" si="361"/>
        <v>0</v>
      </c>
      <c r="E2620" s="2">
        <f t="shared" si="362"/>
        <v>0</v>
      </c>
      <c r="F2620" s="2">
        <f t="shared" si="367"/>
        <v>3.3625890320593564E-2</v>
      </c>
      <c r="G2620" s="2">
        <f t="shared" si="367"/>
        <v>1.8484171154957992E-2</v>
      </c>
      <c r="H2620" s="2">
        <f t="shared" si="364"/>
        <v>1.8191722008359636</v>
      </c>
      <c r="I2620" s="2">
        <f t="shared" si="365"/>
        <v>64.528594610025181</v>
      </c>
    </row>
    <row r="2621" spans="1:9" ht="13.5" x14ac:dyDescent="0.25">
      <c r="A2621" s="3">
        <f>TITRES_STAT!B2624</f>
        <v>45824</v>
      </c>
      <c r="B2621" s="6">
        <f>TITRES_STAT!D2624</f>
        <v>7.8</v>
      </c>
      <c r="C2621" s="2">
        <f t="shared" si="360"/>
        <v>-0.20000000000000018</v>
      </c>
      <c r="D2621" s="2">
        <f t="shared" si="361"/>
        <v>0</v>
      </c>
      <c r="E2621" s="2">
        <f t="shared" si="362"/>
        <v>0.20000000000000018</v>
      </c>
      <c r="F2621" s="2">
        <f t="shared" ref="F2621:G2636" si="368">((F2620*13)+D2621)/14</f>
        <v>3.1224041011979738E-2</v>
      </c>
      <c r="G2621" s="2">
        <f t="shared" si="368"/>
        <v>3.1449587501032432E-2</v>
      </c>
      <c r="H2621" s="2">
        <f t="shared" si="364"/>
        <v>0.99282831645899039</v>
      </c>
      <c r="I2621" s="2">
        <f t="shared" si="365"/>
        <v>49.820062684733607</v>
      </c>
    </row>
    <row r="2622" spans="1:9" ht="13.5" x14ac:dyDescent="0.25">
      <c r="A2622" s="3">
        <f>TITRES_STAT!B2625</f>
        <v>45825</v>
      </c>
      <c r="B2622" s="6">
        <f>TITRES_STAT!D2625</f>
        <v>8</v>
      </c>
      <c r="C2622" s="2">
        <f t="shared" si="360"/>
        <v>0.20000000000000018</v>
      </c>
      <c r="D2622" s="2">
        <f t="shared" si="361"/>
        <v>0.20000000000000018</v>
      </c>
      <c r="E2622" s="2">
        <f t="shared" si="362"/>
        <v>0</v>
      </c>
      <c r="F2622" s="2">
        <f t="shared" si="368"/>
        <v>4.3279466653981198E-2</v>
      </c>
      <c r="G2622" s="2">
        <f t="shared" si="368"/>
        <v>2.9203188393815829E-2</v>
      </c>
      <c r="H2622" s="2">
        <f t="shared" si="364"/>
        <v>1.4820116923652833</v>
      </c>
      <c r="I2622" s="2">
        <f t="shared" si="365"/>
        <v>59.710101162052553</v>
      </c>
    </row>
    <row r="2623" spans="1:9" ht="13.5" x14ac:dyDescent="0.25">
      <c r="A2623" s="3">
        <f>TITRES_STAT!B2626</f>
        <v>45826</v>
      </c>
      <c r="B2623" s="6">
        <f>TITRES_STAT!D2626</f>
        <v>8</v>
      </c>
      <c r="C2623" s="2">
        <f t="shared" si="360"/>
        <v>0</v>
      </c>
      <c r="D2623" s="2">
        <f t="shared" si="361"/>
        <v>0</v>
      </c>
      <c r="E2623" s="2">
        <f t="shared" si="362"/>
        <v>0</v>
      </c>
      <c r="F2623" s="2">
        <f t="shared" si="368"/>
        <v>4.0188076178696831E-2</v>
      </c>
      <c r="G2623" s="2">
        <f t="shared" si="368"/>
        <v>2.7117246365686128E-2</v>
      </c>
      <c r="H2623" s="2">
        <f t="shared" si="364"/>
        <v>1.4820116923652835</v>
      </c>
      <c r="I2623" s="2">
        <f t="shared" si="365"/>
        <v>59.710101162052553</v>
      </c>
    </row>
    <row r="2624" spans="1:9" ht="13.5" x14ac:dyDescent="0.25">
      <c r="A2624" s="3">
        <f>TITRES_STAT!B2627</f>
        <v>45827</v>
      </c>
      <c r="B2624" s="6">
        <f>TITRES_STAT!D2627</f>
        <v>8</v>
      </c>
      <c r="C2624" s="2">
        <f t="shared" si="360"/>
        <v>0</v>
      </c>
      <c r="D2624" s="2">
        <f t="shared" si="361"/>
        <v>0</v>
      </c>
      <c r="E2624" s="2">
        <f t="shared" si="362"/>
        <v>0</v>
      </c>
      <c r="F2624" s="2">
        <f t="shared" si="368"/>
        <v>3.7317499308789914E-2</v>
      </c>
      <c r="G2624" s="2">
        <f t="shared" si="368"/>
        <v>2.5180300196708548E-2</v>
      </c>
      <c r="H2624" s="2">
        <f t="shared" si="364"/>
        <v>1.4820116923652835</v>
      </c>
      <c r="I2624" s="2">
        <f t="shared" si="365"/>
        <v>59.710101162052553</v>
      </c>
    </row>
    <row r="2625" spans="1:9" ht="13.5" x14ac:dyDescent="0.25">
      <c r="A2625" s="3">
        <f>TITRES_STAT!B2628</f>
        <v>45828</v>
      </c>
      <c r="B2625" s="6">
        <f>TITRES_STAT!D2628</f>
        <v>8</v>
      </c>
      <c r="C2625" s="2">
        <f t="shared" si="360"/>
        <v>0</v>
      </c>
      <c r="D2625" s="2">
        <f t="shared" si="361"/>
        <v>0</v>
      </c>
      <c r="E2625" s="2">
        <f t="shared" si="362"/>
        <v>0</v>
      </c>
      <c r="F2625" s="2">
        <f t="shared" si="368"/>
        <v>3.4651963643876349E-2</v>
      </c>
      <c r="G2625" s="2">
        <f t="shared" si="368"/>
        <v>2.3381707325515082E-2</v>
      </c>
      <c r="H2625" s="2">
        <f t="shared" si="364"/>
        <v>1.4820116923652833</v>
      </c>
      <c r="I2625" s="2">
        <f t="shared" si="365"/>
        <v>59.710101162052553</v>
      </c>
    </row>
    <row r="2626" spans="1:9" ht="13.5" x14ac:dyDescent="0.25">
      <c r="A2626" s="3">
        <f>TITRES_STAT!B2629</f>
        <v>45831</v>
      </c>
      <c r="B2626" s="6">
        <f>TITRES_STAT!D2629</f>
        <v>8</v>
      </c>
      <c r="C2626" s="2">
        <f t="shared" si="360"/>
        <v>0</v>
      </c>
      <c r="D2626" s="2">
        <f t="shared" si="361"/>
        <v>0</v>
      </c>
      <c r="E2626" s="2">
        <f t="shared" si="362"/>
        <v>0</v>
      </c>
      <c r="F2626" s="2">
        <f t="shared" si="368"/>
        <v>3.2176823383599465E-2</v>
      </c>
      <c r="G2626" s="2">
        <f t="shared" si="368"/>
        <v>2.1711585373692575E-2</v>
      </c>
      <c r="H2626" s="2">
        <f t="shared" si="364"/>
        <v>1.4820116923652833</v>
      </c>
      <c r="I2626" s="2">
        <f t="shared" si="365"/>
        <v>59.710101162052553</v>
      </c>
    </row>
    <row r="2627" spans="1:9" ht="13.5" x14ac:dyDescent="0.25">
      <c r="A2627" s="3">
        <f>TITRES_STAT!B2630</f>
        <v>45832</v>
      </c>
      <c r="B2627" s="6">
        <f>TITRES_STAT!D2630</f>
        <v>8.09</v>
      </c>
      <c r="C2627" s="2">
        <f t="shared" ref="C2627:C2690" si="369">B2627-B2626</f>
        <v>8.9999999999999858E-2</v>
      </c>
      <c r="D2627" s="2">
        <f t="shared" ref="D2627:D2690" si="370">IF(C2627&gt;0,C2627,0)</f>
        <v>8.9999999999999858E-2</v>
      </c>
      <c r="E2627" s="2">
        <f t="shared" ref="E2627:E2690" si="371">IF(C2627&lt;0,-C2627,0)</f>
        <v>0</v>
      </c>
      <c r="F2627" s="2">
        <f t="shared" si="368"/>
        <v>3.6307050284770923E-2</v>
      </c>
      <c r="G2627" s="2">
        <f t="shared" si="368"/>
        <v>2.0160757847000249E-2</v>
      </c>
      <c r="H2627" s="2">
        <f t="shared" si="364"/>
        <v>1.8008772567134972</v>
      </c>
      <c r="I2627" s="2">
        <f t="shared" si="365"/>
        <v>64.296900279972164</v>
      </c>
    </row>
    <row r="2628" spans="1:9" ht="13.5" x14ac:dyDescent="0.25">
      <c r="A2628" s="3">
        <f>TITRES_STAT!B2631</f>
        <v>45833</v>
      </c>
      <c r="B2628" s="6">
        <f>TITRES_STAT!D2631</f>
        <v>8.08</v>
      </c>
      <c r="C2628" s="2">
        <f t="shared" si="369"/>
        <v>-9.9999999999997868E-3</v>
      </c>
      <c r="D2628" s="2">
        <f t="shared" si="370"/>
        <v>0</v>
      </c>
      <c r="E2628" s="2">
        <f t="shared" si="371"/>
        <v>9.9999999999997868E-3</v>
      </c>
      <c r="F2628" s="2">
        <f t="shared" si="368"/>
        <v>3.3713689550144428E-2</v>
      </c>
      <c r="G2628" s="2">
        <f t="shared" si="368"/>
        <v>1.9434989429357358E-2</v>
      </c>
      <c r="H2628" s="2">
        <f t="shared" si="364"/>
        <v>1.7346903980929622</v>
      </c>
      <c r="I2628" s="2">
        <f t="shared" si="365"/>
        <v>63.432789295002074</v>
      </c>
    </row>
    <row r="2629" spans="1:9" ht="13.5" x14ac:dyDescent="0.25">
      <c r="A2629" s="3">
        <f>TITRES_STAT!B2632</f>
        <v>45835</v>
      </c>
      <c r="B2629" s="6">
        <f>TITRES_STAT!D2632</f>
        <v>8</v>
      </c>
      <c r="C2629" s="2">
        <f t="shared" si="369"/>
        <v>-8.0000000000000071E-2</v>
      </c>
      <c r="D2629" s="2">
        <f t="shared" si="370"/>
        <v>0</v>
      </c>
      <c r="E2629" s="2">
        <f t="shared" si="371"/>
        <v>8.0000000000000071E-2</v>
      </c>
      <c r="F2629" s="2">
        <f t="shared" si="368"/>
        <v>3.1305568867991254E-2</v>
      </c>
      <c r="G2629" s="2">
        <f t="shared" si="368"/>
        <v>2.3761061612974695E-2</v>
      </c>
      <c r="H2629" s="2">
        <f t="shared" si="364"/>
        <v>1.3175155798130203</v>
      </c>
      <c r="I2629" s="2">
        <f t="shared" si="365"/>
        <v>56.850344018801323</v>
      </c>
    </row>
    <row r="2630" spans="1:9" ht="13.5" x14ac:dyDescent="0.25">
      <c r="A2630" s="3">
        <f>TITRES_STAT!B2633</f>
        <v>45838</v>
      </c>
      <c r="B2630" s="6">
        <f>TITRES_STAT!D2633</f>
        <v>8</v>
      </c>
      <c r="C2630" s="2">
        <f t="shared" si="369"/>
        <v>0</v>
      </c>
      <c r="D2630" s="2">
        <f t="shared" si="370"/>
        <v>0</v>
      </c>
      <c r="E2630" s="2">
        <f t="shared" si="371"/>
        <v>0</v>
      </c>
      <c r="F2630" s="2">
        <f t="shared" si="368"/>
        <v>2.9069456805991878E-2</v>
      </c>
      <c r="G2630" s="2">
        <f t="shared" si="368"/>
        <v>2.2063842926333645E-2</v>
      </c>
      <c r="H2630" s="2">
        <f t="shared" si="364"/>
        <v>1.3175155798130203</v>
      </c>
      <c r="I2630" s="2">
        <f t="shared" si="365"/>
        <v>56.850344018801323</v>
      </c>
    </row>
    <row r="2631" spans="1:9" ht="13.5" x14ac:dyDescent="0.25">
      <c r="A2631" s="3">
        <f>TITRES_STAT!B2634</f>
        <v>45839</v>
      </c>
      <c r="B2631" s="6">
        <f>TITRES_STAT!D2634</f>
        <v>8</v>
      </c>
      <c r="C2631" s="2">
        <f t="shared" si="369"/>
        <v>0</v>
      </c>
      <c r="D2631" s="2">
        <f t="shared" si="370"/>
        <v>0</v>
      </c>
      <c r="E2631" s="2">
        <f t="shared" si="371"/>
        <v>0</v>
      </c>
      <c r="F2631" s="2">
        <f t="shared" si="368"/>
        <v>2.6993067034135315E-2</v>
      </c>
      <c r="G2631" s="2">
        <f t="shared" si="368"/>
        <v>2.0487854145881244E-2</v>
      </c>
      <c r="H2631" s="2">
        <f t="shared" si="364"/>
        <v>1.31751557981302</v>
      </c>
      <c r="I2631" s="2">
        <f t="shared" si="365"/>
        <v>56.850344018801323</v>
      </c>
    </row>
    <row r="2632" spans="1:9" ht="13.5" x14ac:dyDescent="0.25">
      <c r="A2632" s="3">
        <f>TITRES_STAT!B2635</f>
        <v>45840</v>
      </c>
      <c r="B2632" s="6">
        <f>TITRES_STAT!D2635</f>
        <v>8</v>
      </c>
      <c r="C2632" s="2">
        <f t="shared" si="369"/>
        <v>0</v>
      </c>
      <c r="D2632" s="2">
        <f t="shared" si="370"/>
        <v>0</v>
      </c>
      <c r="E2632" s="2">
        <f t="shared" si="371"/>
        <v>0</v>
      </c>
      <c r="F2632" s="2">
        <f t="shared" si="368"/>
        <v>2.5064990817411363E-2</v>
      </c>
      <c r="G2632" s="2">
        <f t="shared" si="368"/>
        <v>1.9024435992604012E-2</v>
      </c>
      <c r="H2632" s="2">
        <f t="shared" si="364"/>
        <v>1.31751557981302</v>
      </c>
      <c r="I2632" s="2">
        <f t="shared" si="365"/>
        <v>56.850344018801323</v>
      </c>
    </row>
    <row r="2633" spans="1:9" ht="13.5" x14ac:dyDescent="0.25">
      <c r="A2633" s="3">
        <f>TITRES_STAT!B2636</f>
        <v>45841</v>
      </c>
      <c r="B2633" s="6">
        <f>TITRES_STAT!D2636</f>
        <v>8</v>
      </c>
      <c r="C2633" s="2">
        <f t="shared" si="369"/>
        <v>0</v>
      </c>
      <c r="D2633" s="2">
        <f t="shared" si="370"/>
        <v>0</v>
      </c>
      <c r="E2633" s="2">
        <f t="shared" si="371"/>
        <v>0</v>
      </c>
      <c r="F2633" s="2">
        <f t="shared" si="368"/>
        <v>2.3274634330453407E-2</v>
      </c>
      <c r="G2633" s="2">
        <f t="shared" si="368"/>
        <v>1.766554770741801E-2</v>
      </c>
      <c r="H2633" s="2">
        <f t="shared" si="364"/>
        <v>1.31751557981302</v>
      </c>
      <c r="I2633" s="2">
        <f t="shared" si="365"/>
        <v>56.850344018801323</v>
      </c>
    </row>
    <row r="2634" spans="1:9" ht="13.5" x14ac:dyDescent="0.25">
      <c r="A2634" s="3">
        <f>TITRES_STAT!B2637</f>
        <v>45842</v>
      </c>
      <c r="B2634" s="6">
        <f>TITRES_STAT!D2637</f>
        <v>8</v>
      </c>
      <c r="C2634" s="2">
        <f t="shared" si="369"/>
        <v>0</v>
      </c>
      <c r="D2634" s="2">
        <f t="shared" si="370"/>
        <v>0</v>
      </c>
      <c r="E2634" s="2">
        <f t="shared" si="371"/>
        <v>0</v>
      </c>
      <c r="F2634" s="2">
        <f t="shared" si="368"/>
        <v>2.1612160449706735E-2</v>
      </c>
      <c r="G2634" s="2">
        <f t="shared" si="368"/>
        <v>1.6403722871173868E-2</v>
      </c>
      <c r="H2634" s="2">
        <f t="shared" si="364"/>
        <v>1.31751557981302</v>
      </c>
      <c r="I2634" s="2">
        <f t="shared" si="365"/>
        <v>56.850344018801323</v>
      </c>
    </row>
    <row r="2635" spans="1:9" ht="13.5" x14ac:dyDescent="0.25">
      <c r="A2635" s="3">
        <f>TITRES_STAT!B2638</f>
        <v>45845</v>
      </c>
      <c r="B2635" s="6">
        <f>TITRES_STAT!D2638</f>
        <v>8</v>
      </c>
      <c r="C2635" s="2">
        <f t="shared" si="369"/>
        <v>0</v>
      </c>
      <c r="D2635" s="2">
        <f t="shared" si="370"/>
        <v>0</v>
      </c>
      <c r="E2635" s="2">
        <f t="shared" si="371"/>
        <v>0</v>
      </c>
      <c r="F2635" s="2">
        <f t="shared" si="368"/>
        <v>2.006843470329911E-2</v>
      </c>
      <c r="G2635" s="2">
        <f t="shared" si="368"/>
        <v>1.5232028380375736E-2</v>
      </c>
      <c r="H2635" s="2">
        <f t="shared" si="364"/>
        <v>1.3175155798130198</v>
      </c>
      <c r="I2635" s="2">
        <f t="shared" si="365"/>
        <v>56.850344018801323</v>
      </c>
    </row>
    <row r="2636" spans="1:9" ht="13.5" x14ac:dyDescent="0.25">
      <c r="A2636" s="3">
        <f>TITRES_STAT!B2639</f>
        <v>45846</v>
      </c>
      <c r="B2636" s="6">
        <f>TITRES_STAT!D2639</f>
        <v>8</v>
      </c>
      <c r="C2636" s="2">
        <f t="shared" si="369"/>
        <v>0</v>
      </c>
      <c r="D2636" s="2">
        <f t="shared" si="370"/>
        <v>0</v>
      </c>
      <c r="E2636" s="2">
        <f t="shared" si="371"/>
        <v>0</v>
      </c>
      <c r="F2636" s="2">
        <f t="shared" si="368"/>
        <v>1.8634975081634888E-2</v>
      </c>
      <c r="G2636" s="2">
        <f t="shared" si="368"/>
        <v>1.414402635320604E-2</v>
      </c>
      <c r="H2636" s="2">
        <f t="shared" si="364"/>
        <v>1.3175155798130198</v>
      </c>
      <c r="I2636" s="2">
        <f t="shared" si="365"/>
        <v>56.850344018801323</v>
      </c>
    </row>
    <row r="2637" spans="1:9" ht="13.5" x14ac:dyDescent="0.25">
      <c r="A2637" s="3">
        <f>TITRES_STAT!B2640</f>
        <v>45847</v>
      </c>
      <c r="B2637" s="6">
        <f>TITRES_STAT!D2640</f>
        <v>8</v>
      </c>
      <c r="C2637" s="2">
        <f t="shared" si="369"/>
        <v>0</v>
      </c>
      <c r="D2637" s="2">
        <f t="shared" si="370"/>
        <v>0</v>
      </c>
      <c r="E2637" s="2">
        <f t="shared" si="371"/>
        <v>0</v>
      </c>
      <c r="F2637" s="2">
        <f t="shared" ref="F2637:G2652" si="372">((F2636*13)+D2637)/14</f>
        <v>1.730390543294668E-2</v>
      </c>
      <c r="G2637" s="2">
        <f t="shared" si="372"/>
        <v>1.3133738756548465E-2</v>
      </c>
      <c r="H2637" s="2">
        <f t="shared" si="364"/>
        <v>1.3175155798130198</v>
      </c>
      <c r="I2637" s="2">
        <f t="shared" si="365"/>
        <v>56.850344018801323</v>
      </c>
    </row>
    <row r="2638" spans="1:9" ht="13.5" x14ac:dyDescent="0.25">
      <c r="A2638" s="3">
        <f>TITRES_STAT!B2641</f>
        <v>45848</v>
      </c>
      <c r="B2638" s="6">
        <f>TITRES_STAT!D2641</f>
        <v>8</v>
      </c>
      <c r="C2638" s="2">
        <f t="shared" si="369"/>
        <v>0</v>
      </c>
      <c r="D2638" s="2">
        <f t="shared" si="370"/>
        <v>0</v>
      </c>
      <c r="E2638" s="2">
        <f t="shared" si="371"/>
        <v>0</v>
      </c>
      <c r="F2638" s="2">
        <f t="shared" si="372"/>
        <v>1.6067912187736202E-2</v>
      </c>
      <c r="G2638" s="2">
        <f t="shared" si="372"/>
        <v>1.2195614559652146E-2</v>
      </c>
      <c r="H2638" s="2">
        <f t="shared" si="364"/>
        <v>1.3175155798130196</v>
      </c>
      <c r="I2638" s="2">
        <f t="shared" si="365"/>
        <v>56.850344018801316</v>
      </c>
    </row>
    <row r="2639" spans="1:9" ht="13.5" x14ac:dyDescent="0.25">
      <c r="A2639" s="3">
        <f>TITRES_STAT!B2642</f>
        <v>45849</v>
      </c>
      <c r="B2639" s="6">
        <f>TITRES_STAT!D2642</f>
        <v>8</v>
      </c>
      <c r="C2639" s="2">
        <f t="shared" si="369"/>
        <v>0</v>
      </c>
      <c r="D2639" s="2">
        <f t="shared" si="370"/>
        <v>0</v>
      </c>
      <c r="E2639" s="2">
        <f t="shared" si="371"/>
        <v>0</v>
      </c>
      <c r="F2639" s="2">
        <f t="shared" si="372"/>
        <v>1.4920204174326473E-2</v>
      </c>
      <c r="G2639" s="2">
        <f t="shared" si="372"/>
        <v>1.1324499233962709E-2</v>
      </c>
      <c r="H2639" s="2">
        <f t="shared" si="364"/>
        <v>1.3175155798130194</v>
      </c>
      <c r="I2639" s="2">
        <f t="shared" si="365"/>
        <v>56.850344018801309</v>
      </c>
    </row>
    <row r="2640" spans="1:9" ht="13.5" x14ac:dyDescent="0.25">
      <c r="A2640" s="3">
        <f>TITRES_STAT!B2643</f>
        <v>45852</v>
      </c>
      <c r="B2640" s="6">
        <f>TITRES_STAT!D2643</f>
        <v>8</v>
      </c>
      <c r="C2640" s="2">
        <f t="shared" si="369"/>
        <v>0</v>
      </c>
      <c r="D2640" s="2">
        <f t="shared" si="370"/>
        <v>0</v>
      </c>
      <c r="E2640" s="2">
        <f t="shared" si="371"/>
        <v>0</v>
      </c>
      <c r="F2640" s="2">
        <f t="shared" si="372"/>
        <v>1.3854475304731726E-2</v>
      </c>
      <c r="G2640" s="2">
        <f t="shared" si="372"/>
        <v>1.0515606431536801E-2</v>
      </c>
      <c r="H2640" s="2">
        <f t="shared" si="364"/>
        <v>1.3175155798130196</v>
      </c>
      <c r="I2640" s="2">
        <f t="shared" si="365"/>
        <v>56.850344018801316</v>
      </c>
    </row>
    <row r="2641" spans="1:9" ht="13.5" x14ac:dyDescent="0.25">
      <c r="A2641" s="3">
        <f>TITRES_STAT!B2644</f>
        <v>45853</v>
      </c>
      <c r="B2641" s="6">
        <f>TITRES_STAT!D2644</f>
        <v>8.09</v>
      </c>
      <c r="C2641" s="2">
        <f t="shared" si="369"/>
        <v>8.9999999999999858E-2</v>
      </c>
      <c r="D2641" s="2">
        <f t="shared" si="370"/>
        <v>8.9999999999999858E-2</v>
      </c>
      <c r="E2641" s="2">
        <f t="shared" si="371"/>
        <v>0</v>
      </c>
      <c r="F2641" s="2">
        <f t="shared" si="372"/>
        <v>1.9293441354393735E-2</v>
      </c>
      <c r="G2641" s="2">
        <f t="shared" si="372"/>
        <v>9.7644916864270299E-3</v>
      </c>
      <c r="H2641" s="2">
        <f t="shared" ref="H2641:H2693" si="373">F2641/G2641</f>
        <v>1.9758776978849051</v>
      </c>
      <c r="I2641" s="2">
        <f t="shared" ref="I2641:I2693" si="374">IF(G2641=0,100,100-(100/(1+H2641)))</f>
        <v>66.396468486902307</v>
      </c>
    </row>
    <row r="2642" spans="1:9" ht="13.5" x14ac:dyDescent="0.25">
      <c r="A2642" s="3">
        <f>TITRES_STAT!B2645</f>
        <v>45854</v>
      </c>
      <c r="B2642" s="6">
        <f>TITRES_STAT!D2645</f>
        <v>8.1</v>
      </c>
      <c r="C2642" s="2">
        <f t="shared" si="369"/>
        <v>9.9999999999997868E-3</v>
      </c>
      <c r="D2642" s="2">
        <f t="shared" si="370"/>
        <v>9.9999999999997868E-3</v>
      </c>
      <c r="E2642" s="2">
        <f t="shared" si="371"/>
        <v>0</v>
      </c>
      <c r="F2642" s="2">
        <f t="shared" si="372"/>
        <v>1.8629624114794165E-2</v>
      </c>
      <c r="G2642" s="2">
        <f t="shared" si="372"/>
        <v>9.0670279945393849E-3</v>
      </c>
      <c r="H2642" s="2">
        <f t="shared" si="373"/>
        <v>2.0546560709875221</v>
      </c>
      <c r="I2642" s="2">
        <f t="shared" si="374"/>
        <v>67.263090287060834</v>
      </c>
    </row>
    <row r="2643" spans="1:9" ht="13.5" x14ac:dyDescent="0.25">
      <c r="A2643" s="3">
        <f>TITRES_STAT!B2646</f>
        <v>45855</v>
      </c>
      <c r="B2643" s="6">
        <f>TITRES_STAT!D2646</f>
        <v>8</v>
      </c>
      <c r="C2643" s="2">
        <f t="shared" si="369"/>
        <v>-9.9999999999999645E-2</v>
      </c>
      <c r="D2643" s="2">
        <f t="shared" si="370"/>
        <v>0</v>
      </c>
      <c r="E2643" s="2">
        <f t="shared" si="371"/>
        <v>9.9999999999999645E-2</v>
      </c>
      <c r="F2643" s="2">
        <f t="shared" si="372"/>
        <v>1.7298936678023152E-2</v>
      </c>
      <c r="G2643" s="2">
        <f t="shared" si="372"/>
        <v>1.5562240280643689E-2</v>
      </c>
      <c r="H2643" s="2">
        <f t="shared" si="373"/>
        <v>1.1115968116454009</v>
      </c>
      <c r="I2643" s="2">
        <f t="shared" si="374"/>
        <v>52.642474430486629</v>
      </c>
    </row>
    <row r="2644" spans="1:9" ht="13.5" x14ac:dyDescent="0.25">
      <c r="A2644" s="3">
        <f>TITRES_STAT!B2647</f>
        <v>45856</v>
      </c>
      <c r="B2644" s="6">
        <f>TITRES_STAT!D2647</f>
        <v>8</v>
      </c>
      <c r="C2644" s="2">
        <f t="shared" si="369"/>
        <v>0</v>
      </c>
      <c r="D2644" s="2">
        <f t="shared" si="370"/>
        <v>0</v>
      </c>
      <c r="E2644" s="2">
        <f t="shared" si="371"/>
        <v>0</v>
      </c>
      <c r="F2644" s="2">
        <f t="shared" si="372"/>
        <v>1.6063298343878641E-2</v>
      </c>
      <c r="G2644" s="2">
        <f t="shared" si="372"/>
        <v>1.4450651689169139E-2</v>
      </c>
      <c r="H2644" s="2">
        <f t="shared" si="373"/>
        <v>1.1115968116454009</v>
      </c>
      <c r="I2644" s="2">
        <f t="shared" si="374"/>
        <v>52.642474430486629</v>
      </c>
    </row>
    <row r="2645" spans="1:9" ht="13.5" x14ac:dyDescent="0.25">
      <c r="A2645" s="3">
        <f>TITRES_STAT!B2648</f>
        <v>45859</v>
      </c>
      <c r="B2645" s="6">
        <f>TITRES_STAT!D2648</f>
        <v>8</v>
      </c>
      <c r="C2645" s="2">
        <f t="shared" si="369"/>
        <v>0</v>
      </c>
      <c r="D2645" s="2">
        <f t="shared" si="370"/>
        <v>0</v>
      </c>
      <c r="E2645" s="2">
        <f t="shared" si="371"/>
        <v>0</v>
      </c>
      <c r="F2645" s="2">
        <f t="shared" si="372"/>
        <v>1.4915919890744452E-2</v>
      </c>
      <c r="G2645" s="2">
        <f t="shared" si="372"/>
        <v>1.3418462282799914E-2</v>
      </c>
      <c r="H2645" s="2">
        <f t="shared" si="373"/>
        <v>1.1115968116454009</v>
      </c>
      <c r="I2645" s="2">
        <f t="shared" si="374"/>
        <v>52.642474430486629</v>
      </c>
    </row>
    <row r="2646" spans="1:9" ht="13.5" x14ac:dyDescent="0.25">
      <c r="A2646" s="3">
        <f>TITRES_STAT!B2649</f>
        <v>45860</v>
      </c>
      <c r="B2646" s="6">
        <f>TITRES_STAT!D2649</f>
        <v>8</v>
      </c>
      <c r="C2646" s="2">
        <f t="shared" si="369"/>
        <v>0</v>
      </c>
      <c r="D2646" s="2">
        <f t="shared" si="370"/>
        <v>0</v>
      </c>
      <c r="E2646" s="2">
        <f t="shared" si="371"/>
        <v>0</v>
      </c>
      <c r="F2646" s="2">
        <f t="shared" si="372"/>
        <v>1.3850497041405563E-2</v>
      </c>
      <c r="G2646" s="2">
        <f t="shared" si="372"/>
        <v>1.246000069117135E-2</v>
      </c>
      <c r="H2646" s="2">
        <f t="shared" si="373"/>
        <v>1.1115968116454007</v>
      </c>
      <c r="I2646" s="2">
        <f t="shared" si="374"/>
        <v>52.642474430486615</v>
      </c>
    </row>
    <row r="2647" spans="1:9" ht="13.5" x14ac:dyDescent="0.25">
      <c r="A2647" s="3">
        <f>TITRES_STAT!B2650</f>
        <v>45861</v>
      </c>
      <c r="B2647" s="6">
        <f>TITRES_STAT!D2650</f>
        <v>8.15</v>
      </c>
      <c r="C2647" s="2">
        <f t="shared" si="369"/>
        <v>0.15000000000000036</v>
      </c>
      <c r="D2647" s="2">
        <f t="shared" si="370"/>
        <v>0.15000000000000036</v>
      </c>
      <c r="E2647" s="2">
        <f t="shared" si="371"/>
        <v>0</v>
      </c>
      <c r="F2647" s="2">
        <f t="shared" si="372"/>
        <v>2.3575461538448049E-2</v>
      </c>
      <c r="G2647" s="2">
        <f t="shared" si="372"/>
        <v>1.1570000641801968E-2</v>
      </c>
      <c r="H2647" s="2">
        <f t="shared" si="373"/>
        <v>2.0376370121597756</v>
      </c>
      <c r="I2647" s="2">
        <f t="shared" si="374"/>
        <v>67.07967423372304</v>
      </c>
    </row>
    <row r="2648" spans="1:9" ht="13.5" x14ac:dyDescent="0.25">
      <c r="A2648" s="3">
        <f>TITRES_STAT!B2651</f>
        <v>45862</v>
      </c>
      <c r="B2648" s="6">
        <f>TITRES_STAT!D2651</f>
        <v>8.15</v>
      </c>
      <c r="C2648" s="2">
        <f t="shared" si="369"/>
        <v>0</v>
      </c>
      <c r="D2648" s="2">
        <f t="shared" si="370"/>
        <v>0</v>
      </c>
      <c r="E2648" s="2">
        <f t="shared" si="371"/>
        <v>0</v>
      </c>
      <c r="F2648" s="2">
        <f t="shared" si="372"/>
        <v>2.1891499999987473E-2</v>
      </c>
      <c r="G2648" s="2">
        <f t="shared" si="372"/>
        <v>1.0743572024530398E-2</v>
      </c>
      <c r="H2648" s="2">
        <f t="shared" si="373"/>
        <v>2.0376370121597756</v>
      </c>
      <c r="I2648" s="2">
        <f t="shared" si="374"/>
        <v>67.07967423372304</v>
      </c>
    </row>
    <row r="2649" spans="1:9" ht="13.5" x14ac:dyDescent="0.25">
      <c r="A2649" s="3">
        <f>TITRES_STAT!B2652</f>
        <v>45866</v>
      </c>
      <c r="B2649" s="6">
        <f>TITRES_STAT!D2652</f>
        <v>8.15</v>
      </c>
      <c r="C2649" s="2">
        <f t="shared" si="369"/>
        <v>0</v>
      </c>
      <c r="D2649" s="2">
        <f t="shared" si="370"/>
        <v>0</v>
      </c>
      <c r="E2649" s="2">
        <f t="shared" si="371"/>
        <v>0</v>
      </c>
      <c r="F2649" s="2">
        <f t="shared" si="372"/>
        <v>2.0327821428559795E-2</v>
      </c>
      <c r="G2649" s="2">
        <f t="shared" si="372"/>
        <v>9.9761740227782281E-3</v>
      </c>
      <c r="H2649" s="2">
        <f t="shared" si="373"/>
        <v>2.0376370121597751</v>
      </c>
      <c r="I2649" s="2">
        <f t="shared" si="374"/>
        <v>67.07967423372304</v>
      </c>
    </row>
    <row r="2650" spans="1:9" ht="13.5" x14ac:dyDescent="0.25">
      <c r="A2650" s="3">
        <f>TITRES_STAT!B2653</f>
        <v>45867</v>
      </c>
      <c r="B2650" s="6">
        <f>TITRES_STAT!D2653</f>
        <v>8.15</v>
      </c>
      <c r="C2650" s="2">
        <f t="shared" si="369"/>
        <v>0</v>
      </c>
      <c r="D2650" s="2">
        <f t="shared" si="370"/>
        <v>0</v>
      </c>
      <c r="E2650" s="2">
        <f t="shared" si="371"/>
        <v>0</v>
      </c>
      <c r="F2650" s="2">
        <f t="shared" si="372"/>
        <v>1.8875834183662669E-2</v>
      </c>
      <c r="G2650" s="2">
        <f t="shared" si="372"/>
        <v>9.2635901640083541E-3</v>
      </c>
      <c r="H2650" s="2">
        <f t="shared" si="373"/>
        <v>2.0376370121597756</v>
      </c>
      <c r="I2650" s="2">
        <f t="shared" si="374"/>
        <v>67.07967423372304</v>
      </c>
    </row>
    <row r="2651" spans="1:9" ht="13.5" x14ac:dyDescent="0.25">
      <c r="A2651" s="3">
        <f>TITRES_STAT!B2654</f>
        <v>45868</v>
      </c>
      <c r="B2651" s="6">
        <f>TITRES_STAT!D2654</f>
        <v>8.15</v>
      </c>
      <c r="C2651" s="2">
        <f t="shared" si="369"/>
        <v>0</v>
      </c>
      <c r="D2651" s="2">
        <f t="shared" si="370"/>
        <v>0</v>
      </c>
      <c r="E2651" s="2">
        <f t="shared" si="371"/>
        <v>0</v>
      </c>
      <c r="F2651" s="2">
        <f t="shared" si="372"/>
        <v>1.7527560313401049E-2</v>
      </c>
      <c r="G2651" s="2">
        <f t="shared" si="372"/>
        <v>8.6019051522934712E-3</v>
      </c>
      <c r="H2651" s="2">
        <f t="shared" si="373"/>
        <v>2.0376370121597756</v>
      </c>
      <c r="I2651" s="2">
        <f t="shared" si="374"/>
        <v>67.07967423372304</v>
      </c>
    </row>
    <row r="2652" spans="1:9" ht="13.5" x14ac:dyDescent="0.25">
      <c r="A2652" s="3">
        <f>TITRES_STAT!B2655</f>
        <v>45869</v>
      </c>
      <c r="B2652" s="6">
        <f>TITRES_STAT!D2655</f>
        <v>8.15</v>
      </c>
      <c r="C2652" s="2">
        <f t="shared" si="369"/>
        <v>0</v>
      </c>
      <c r="D2652" s="2">
        <f t="shared" si="370"/>
        <v>0</v>
      </c>
      <c r="E2652" s="2">
        <f t="shared" si="371"/>
        <v>0</v>
      </c>
      <c r="F2652" s="2">
        <f t="shared" si="372"/>
        <v>1.6275591719586688E-2</v>
      </c>
      <c r="G2652" s="2">
        <f t="shared" si="372"/>
        <v>7.9874833557010798E-3</v>
      </c>
      <c r="H2652" s="2">
        <f t="shared" si="373"/>
        <v>2.037637012159776</v>
      </c>
      <c r="I2652" s="2">
        <f t="shared" si="374"/>
        <v>67.079674233723054</v>
      </c>
    </row>
    <row r="2653" spans="1:9" ht="13.5" x14ac:dyDescent="0.25">
      <c r="A2653" s="3">
        <f>TITRES_STAT!B2656</f>
        <v>45870</v>
      </c>
      <c r="B2653" s="6">
        <f>TITRES_STAT!D2656</f>
        <v>8</v>
      </c>
      <c r="C2653" s="2">
        <f t="shared" si="369"/>
        <v>-0.15000000000000036</v>
      </c>
      <c r="D2653" s="2">
        <f t="shared" si="370"/>
        <v>0</v>
      </c>
      <c r="E2653" s="2">
        <f t="shared" si="371"/>
        <v>0.15000000000000036</v>
      </c>
      <c r="F2653" s="2">
        <f t="shared" ref="F2653:G2668" si="375">((F2652*13)+D2653)/14</f>
        <v>1.5113049453901925E-2</v>
      </c>
      <c r="G2653" s="2">
        <f t="shared" si="375"/>
        <v>1.81312345445796E-2</v>
      </c>
      <c r="H2653" s="2">
        <f t="shared" si="373"/>
        <v>0.83353670246464417</v>
      </c>
      <c r="I2653" s="2">
        <f t="shared" si="374"/>
        <v>45.460595435270115</v>
      </c>
    </row>
    <row r="2654" spans="1:9" ht="13.5" x14ac:dyDescent="0.25">
      <c r="A2654" s="3">
        <f>TITRES_STAT!B2657</f>
        <v>45873</v>
      </c>
      <c r="B2654" s="6">
        <f>TITRES_STAT!D2657</f>
        <v>8.1300000000000008</v>
      </c>
      <c r="C2654" s="2">
        <f t="shared" si="369"/>
        <v>0.13000000000000078</v>
      </c>
      <c r="D2654" s="2">
        <f t="shared" si="370"/>
        <v>0.13000000000000078</v>
      </c>
      <c r="E2654" s="2">
        <f t="shared" si="371"/>
        <v>0</v>
      </c>
      <c r="F2654" s="2">
        <f t="shared" si="375"/>
        <v>2.3319260207194697E-2</v>
      </c>
      <c r="G2654" s="2">
        <f t="shared" si="375"/>
        <v>1.6836146362823913E-2</v>
      </c>
      <c r="H2654" s="2">
        <f t="shared" si="373"/>
        <v>1.3850711264120523</v>
      </c>
      <c r="I2654" s="2">
        <f t="shared" si="374"/>
        <v>58.072529203590847</v>
      </c>
    </row>
    <row r="2655" spans="1:9" ht="13.5" x14ac:dyDescent="0.25">
      <c r="A2655" s="3">
        <f>TITRES_STAT!B2658</f>
        <v>45874</v>
      </c>
      <c r="B2655" s="6">
        <f>TITRES_STAT!D2658</f>
        <v>8.1300000000000008</v>
      </c>
      <c r="C2655" s="2">
        <f t="shared" si="369"/>
        <v>0</v>
      </c>
      <c r="D2655" s="2">
        <f t="shared" si="370"/>
        <v>0</v>
      </c>
      <c r="E2655" s="2">
        <f t="shared" si="371"/>
        <v>0</v>
      </c>
      <c r="F2655" s="2">
        <f t="shared" si="375"/>
        <v>2.1653598763823646E-2</v>
      </c>
      <c r="G2655" s="2">
        <f t="shared" si="375"/>
        <v>1.563356447976506E-2</v>
      </c>
      <c r="H2655" s="2">
        <f t="shared" si="373"/>
        <v>1.3850711264120525</v>
      </c>
      <c r="I2655" s="2">
        <f t="shared" si="374"/>
        <v>58.072529203590847</v>
      </c>
    </row>
    <row r="2656" spans="1:9" ht="13.5" x14ac:dyDescent="0.25">
      <c r="A2656" s="3">
        <f>TITRES_STAT!B2659</f>
        <v>45875</v>
      </c>
      <c r="B2656" s="6">
        <f>TITRES_STAT!D2659</f>
        <v>8.1300000000000008</v>
      </c>
      <c r="C2656" s="2">
        <f t="shared" si="369"/>
        <v>0</v>
      </c>
      <c r="D2656" s="2">
        <f t="shared" si="370"/>
        <v>0</v>
      </c>
      <c r="E2656" s="2">
        <f t="shared" si="371"/>
        <v>0</v>
      </c>
      <c r="F2656" s="2">
        <f t="shared" si="375"/>
        <v>2.0106913137836243E-2</v>
      </c>
      <c r="G2656" s="2">
        <f t="shared" si="375"/>
        <v>1.4516881302638984E-2</v>
      </c>
      <c r="H2656" s="2">
        <f t="shared" si="373"/>
        <v>1.3850711264120525</v>
      </c>
      <c r="I2656" s="2">
        <f t="shared" si="374"/>
        <v>58.072529203590847</v>
      </c>
    </row>
    <row r="2657" spans="1:9" ht="13.5" x14ac:dyDescent="0.25">
      <c r="A2657" s="3">
        <f>TITRES_STAT!B2660</f>
        <v>45876</v>
      </c>
      <c r="B2657" s="6">
        <f>TITRES_STAT!D2660</f>
        <v>8.01</v>
      </c>
      <c r="C2657" s="2">
        <f t="shared" si="369"/>
        <v>-0.12000000000000099</v>
      </c>
      <c r="D2657" s="2">
        <f t="shared" si="370"/>
        <v>0</v>
      </c>
      <c r="E2657" s="2">
        <f t="shared" si="371"/>
        <v>0.12000000000000099</v>
      </c>
      <c r="F2657" s="2">
        <f t="shared" si="375"/>
        <v>1.8670705056562226E-2</v>
      </c>
      <c r="G2657" s="2">
        <f t="shared" si="375"/>
        <v>2.2051389781021984E-2</v>
      </c>
      <c r="H2657" s="2">
        <f t="shared" si="373"/>
        <v>0.84669062775493331</v>
      </c>
      <c r="I2657" s="2">
        <f t="shared" si="374"/>
        <v>45.84907807672559</v>
      </c>
    </row>
    <row r="2658" spans="1:9" ht="13.5" x14ac:dyDescent="0.25">
      <c r="A2658" s="3">
        <f>TITRES_STAT!B2661</f>
        <v>45877</v>
      </c>
      <c r="B2658" s="6">
        <f>TITRES_STAT!D2661</f>
        <v>8.01</v>
      </c>
      <c r="C2658" s="2">
        <f t="shared" si="369"/>
        <v>0</v>
      </c>
      <c r="D2658" s="2">
        <f t="shared" si="370"/>
        <v>0</v>
      </c>
      <c r="E2658" s="2">
        <f t="shared" si="371"/>
        <v>0</v>
      </c>
      <c r="F2658" s="2">
        <f t="shared" si="375"/>
        <v>1.733708326680778E-2</v>
      </c>
      <c r="G2658" s="2">
        <f t="shared" si="375"/>
        <v>2.0476290510948986E-2</v>
      </c>
      <c r="H2658" s="2">
        <f t="shared" si="373"/>
        <v>0.84669062775493331</v>
      </c>
      <c r="I2658" s="2">
        <f t="shared" si="374"/>
        <v>45.84907807672559</v>
      </c>
    </row>
    <row r="2659" spans="1:9" ht="13.5" x14ac:dyDescent="0.25">
      <c r="A2659" s="3">
        <f>TITRES_STAT!B2662</f>
        <v>45880</v>
      </c>
      <c r="B2659" s="6">
        <f>TITRES_STAT!D2662</f>
        <v>8.02</v>
      </c>
      <c r="C2659" s="2">
        <f t="shared" si="369"/>
        <v>9.9999999999997868E-3</v>
      </c>
      <c r="D2659" s="2">
        <f t="shared" si="370"/>
        <v>9.9999999999997868E-3</v>
      </c>
      <c r="E2659" s="2">
        <f t="shared" si="371"/>
        <v>0</v>
      </c>
      <c r="F2659" s="2">
        <f t="shared" si="375"/>
        <v>1.6813005890607208E-2</v>
      </c>
      <c r="G2659" s="2">
        <f t="shared" si="375"/>
        <v>1.901369833159549E-2</v>
      </c>
      <c r="H2659" s="2">
        <f t="shared" si="373"/>
        <v>0.8842575283036157</v>
      </c>
      <c r="I2659" s="2">
        <f t="shared" si="374"/>
        <v>46.928698175334176</v>
      </c>
    </row>
    <row r="2660" spans="1:9" ht="13.5" x14ac:dyDescent="0.25">
      <c r="A2660" s="3">
        <f>TITRES_STAT!B2663</f>
        <v>45881</v>
      </c>
      <c r="B2660" s="6">
        <f>TITRES_STAT!D2663</f>
        <v>8.1199999999999992</v>
      </c>
      <c r="C2660" s="2">
        <f t="shared" si="369"/>
        <v>9.9999999999999645E-2</v>
      </c>
      <c r="D2660" s="2">
        <f t="shared" si="370"/>
        <v>9.9999999999999645E-2</v>
      </c>
      <c r="E2660" s="2">
        <f t="shared" si="371"/>
        <v>0</v>
      </c>
      <c r="F2660" s="2">
        <f t="shared" si="375"/>
        <v>2.2754934041278096E-2</v>
      </c>
      <c r="G2660" s="2">
        <f t="shared" si="375"/>
        <v>1.7655577022195813E-2</v>
      </c>
      <c r="H2660" s="2">
        <f t="shared" si="373"/>
        <v>1.2888241495971271</v>
      </c>
      <c r="I2660" s="2">
        <f t="shared" si="374"/>
        <v>56.309443861118936</v>
      </c>
    </row>
    <row r="2661" spans="1:9" ht="13.5" x14ac:dyDescent="0.25">
      <c r="A2661" s="3">
        <f>TITRES_STAT!B2664</f>
        <v>45883</v>
      </c>
      <c r="B2661" s="6">
        <f>TITRES_STAT!D2664</f>
        <v>8.14</v>
      </c>
      <c r="C2661" s="2">
        <f t="shared" si="369"/>
        <v>2.000000000000135E-2</v>
      </c>
      <c r="D2661" s="2">
        <f t="shared" si="370"/>
        <v>2.000000000000135E-2</v>
      </c>
      <c r="E2661" s="2">
        <f t="shared" si="371"/>
        <v>0</v>
      </c>
      <c r="F2661" s="2">
        <f t="shared" si="375"/>
        <v>2.2558153038329757E-2</v>
      </c>
      <c r="G2661" s="2">
        <f t="shared" si="375"/>
        <v>1.6394464377753253E-2</v>
      </c>
      <c r="H2661" s="2">
        <f t="shared" si="373"/>
        <v>1.3759615757218897</v>
      </c>
      <c r="I2661" s="2">
        <f t="shared" si="374"/>
        <v>57.911777268697229</v>
      </c>
    </row>
    <row r="2662" spans="1:9" ht="13.5" x14ac:dyDescent="0.25">
      <c r="A2662" s="3">
        <f>TITRES_STAT!B2665</f>
        <v>45884</v>
      </c>
      <c r="B2662" s="6">
        <f>TITRES_STAT!D2665</f>
        <v>8.14</v>
      </c>
      <c r="C2662" s="2">
        <f t="shared" si="369"/>
        <v>0</v>
      </c>
      <c r="D2662" s="2">
        <f t="shared" si="370"/>
        <v>0</v>
      </c>
      <c r="E2662" s="2">
        <f t="shared" si="371"/>
        <v>0</v>
      </c>
      <c r="F2662" s="2">
        <f t="shared" si="375"/>
        <v>2.0946856392734775E-2</v>
      </c>
      <c r="G2662" s="2">
        <f t="shared" si="375"/>
        <v>1.5223431207913736E-2</v>
      </c>
      <c r="H2662" s="2">
        <f t="shared" si="373"/>
        <v>1.3759615757218897</v>
      </c>
      <c r="I2662" s="2">
        <f t="shared" si="374"/>
        <v>57.911777268697229</v>
      </c>
    </row>
    <row r="2663" spans="1:9" ht="13.5" x14ac:dyDescent="0.25">
      <c r="A2663" s="3">
        <f>TITRES_STAT!B2666</f>
        <v>45887</v>
      </c>
      <c r="B2663" s="6">
        <f>TITRES_STAT!D2666</f>
        <v>8.14</v>
      </c>
      <c r="C2663" s="2">
        <f t="shared" si="369"/>
        <v>0</v>
      </c>
      <c r="D2663" s="2">
        <f t="shared" si="370"/>
        <v>0</v>
      </c>
      <c r="E2663" s="2">
        <f t="shared" si="371"/>
        <v>0</v>
      </c>
      <c r="F2663" s="2">
        <f t="shared" si="375"/>
        <v>1.945065236468229E-2</v>
      </c>
      <c r="G2663" s="2">
        <f t="shared" si="375"/>
        <v>1.4136043264491327E-2</v>
      </c>
      <c r="H2663" s="2">
        <f t="shared" si="373"/>
        <v>1.3759615757218895</v>
      </c>
      <c r="I2663" s="2">
        <f t="shared" si="374"/>
        <v>57.911777268697222</v>
      </c>
    </row>
    <row r="2664" spans="1:9" ht="13.5" x14ac:dyDescent="0.25">
      <c r="A2664" s="3">
        <f>TITRES_STAT!B2667</f>
        <v>45888</v>
      </c>
      <c r="B2664" s="6">
        <f>TITRES_STAT!D2667</f>
        <v>8.02</v>
      </c>
      <c r="C2664" s="2">
        <f t="shared" si="369"/>
        <v>-0.12000000000000099</v>
      </c>
      <c r="D2664" s="2">
        <f t="shared" si="370"/>
        <v>0</v>
      </c>
      <c r="E2664" s="2">
        <f t="shared" si="371"/>
        <v>0.12000000000000099</v>
      </c>
      <c r="F2664" s="2">
        <f t="shared" si="375"/>
        <v>1.8061320052919268E-2</v>
      </c>
      <c r="G2664" s="2">
        <f t="shared" si="375"/>
        <v>2.1697754459884873E-2</v>
      </c>
      <c r="H2664" s="2">
        <f t="shared" si="373"/>
        <v>0.8324050346459263</v>
      </c>
      <c r="I2664" s="2">
        <f t="shared" si="374"/>
        <v>45.426912658901912</v>
      </c>
    </row>
    <row r="2665" spans="1:9" ht="13.5" x14ac:dyDescent="0.25">
      <c r="A2665" s="3">
        <f>TITRES_STAT!B2668</f>
        <v>45889</v>
      </c>
      <c r="B2665" s="6">
        <f>TITRES_STAT!D2668</f>
        <v>8.02</v>
      </c>
      <c r="C2665" s="2">
        <f t="shared" si="369"/>
        <v>0</v>
      </c>
      <c r="D2665" s="2">
        <f t="shared" si="370"/>
        <v>0</v>
      </c>
      <c r="E2665" s="2">
        <f t="shared" si="371"/>
        <v>0</v>
      </c>
      <c r="F2665" s="2">
        <f t="shared" si="375"/>
        <v>1.6771225763425036E-2</v>
      </c>
      <c r="G2665" s="2">
        <f t="shared" si="375"/>
        <v>2.0147914855607383E-2</v>
      </c>
      <c r="H2665" s="2">
        <f t="shared" si="373"/>
        <v>0.8324050346459263</v>
      </c>
      <c r="I2665" s="2">
        <f t="shared" si="374"/>
        <v>45.426912658901912</v>
      </c>
    </row>
    <row r="2666" spans="1:9" ht="13.5" x14ac:dyDescent="0.25">
      <c r="A2666" s="3">
        <f>TITRES_STAT!B2669</f>
        <v>45890</v>
      </c>
      <c r="B2666" s="6">
        <f>TITRES_STAT!D2669</f>
        <v>8.02</v>
      </c>
      <c r="C2666" s="2">
        <f t="shared" si="369"/>
        <v>0</v>
      </c>
      <c r="D2666" s="2">
        <f t="shared" si="370"/>
        <v>0</v>
      </c>
      <c r="E2666" s="2">
        <f t="shared" si="371"/>
        <v>0</v>
      </c>
      <c r="F2666" s="2">
        <f t="shared" si="375"/>
        <v>1.5573281066037533E-2</v>
      </c>
      <c r="G2666" s="2">
        <f t="shared" si="375"/>
        <v>1.8708778080206854E-2</v>
      </c>
      <c r="H2666" s="2">
        <f t="shared" si="373"/>
        <v>0.8324050346459263</v>
      </c>
      <c r="I2666" s="2">
        <f t="shared" si="374"/>
        <v>45.426912658901912</v>
      </c>
    </row>
    <row r="2667" spans="1:9" ht="13.5" x14ac:dyDescent="0.25">
      <c r="A2667" s="3">
        <f>TITRES_STAT!B2670</f>
        <v>45891</v>
      </c>
      <c r="B2667" s="6">
        <f>TITRES_STAT!D2670</f>
        <v>8.1</v>
      </c>
      <c r="C2667" s="2">
        <f t="shared" si="369"/>
        <v>8.0000000000000071E-2</v>
      </c>
      <c r="D2667" s="2">
        <f t="shared" si="370"/>
        <v>8.0000000000000071E-2</v>
      </c>
      <c r="E2667" s="2">
        <f t="shared" si="371"/>
        <v>0</v>
      </c>
      <c r="F2667" s="2">
        <f t="shared" si="375"/>
        <v>2.0175189561320573E-2</v>
      </c>
      <c r="G2667" s="2">
        <f t="shared" si="375"/>
        <v>1.7372436788763507E-2</v>
      </c>
      <c r="H2667" s="2">
        <f t="shared" si="373"/>
        <v>1.1613333124556187</v>
      </c>
      <c r="I2667" s="2">
        <f t="shared" si="374"/>
        <v>53.732263587616629</v>
      </c>
    </row>
    <row r="2668" spans="1:9" ht="13.5" x14ac:dyDescent="0.25">
      <c r="A2668" s="3">
        <f>TITRES_STAT!B2671</f>
        <v>45894</v>
      </c>
      <c r="B2668" s="6">
        <f>TITRES_STAT!D2671</f>
        <v>8.1</v>
      </c>
      <c r="C2668" s="2">
        <f t="shared" si="369"/>
        <v>0</v>
      </c>
      <c r="D2668" s="2">
        <f t="shared" si="370"/>
        <v>0</v>
      </c>
      <c r="E2668" s="2">
        <f t="shared" si="371"/>
        <v>0</v>
      </c>
      <c r="F2668" s="2">
        <f t="shared" si="375"/>
        <v>1.8734104592654819E-2</v>
      </c>
      <c r="G2668" s="2">
        <f t="shared" si="375"/>
        <v>1.6131548446708971E-2</v>
      </c>
      <c r="H2668" s="2">
        <f t="shared" si="373"/>
        <v>1.1613333124556187</v>
      </c>
      <c r="I2668" s="2">
        <f t="shared" si="374"/>
        <v>53.732263587616629</v>
      </c>
    </row>
    <row r="2669" spans="1:9" ht="13.5" x14ac:dyDescent="0.25">
      <c r="A2669" s="3">
        <f>TITRES_STAT!B2672</f>
        <v>45895</v>
      </c>
      <c r="B2669" s="6">
        <f>TITRES_STAT!D2672</f>
        <v>8.1</v>
      </c>
      <c r="C2669" s="2">
        <f t="shared" si="369"/>
        <v>0</v>
      </c>
      <c r="D2669" s="2">
        <f t="shared" si="370"/>
        <v>0</v>
      </c>
      <c r="E2669" s="2">
        <f t="shared" si="371"/>
        <v>0</v>
      </c>
      <c r="F2669" s="2">
        <f t="shared" ref="F2669:G2684" si="376">((F2668*13)+D2669)/14</f>
        <v>1.7395954264608045E-2</v>
      </c>
      <c r="G2669" s="2">
        <f t="shared" si="376"/>
        <v>1.4979294986229758E-2</v>
      </c>
      <c r="H2669" s="2">
        <f t="shared" si="373"/>
        <v>1.1613333124556187</v>
      </c>
      <c r="I2669" s="2">
        <f t="shared" si="374"/>
        <v>53.732263587616629</v>
      </c>
    </row>
    <row r="2670" spans="1:9" ht="13.5" x14ac:dyDescent="0.25">
      <c r="A2670" s="3">
        <f>TITRES_STAT!B2673</f>
        <v>45896</v>
      </c>
      <c r="B2670" s="6">
        <f>TITRES_STAT!D2673</f>
        <v>8.1999999999999993</v>
      </c>
      <c r="C2670" s="2">
        <f t="shared" si="369"/>
        <v>9.9999999999999645E-2</v>
      </c>
      <c r="D2670" s="2">
        <f t="shared" si="370"/>
        <v>9.9999999999999645E-2</v>
      </c>
      <c r="E2670" s="2">
        <f t="shared" si="371"/>
        <v>0</v>
      </c>
      <c r="F2670" s="2">
        <f t="shared" si="376"/>
        <v>2.3296243245707445E-2</v>
      </c>
      <c r="G2670" s="2">
        <f t="shared" si="376"/>
        <v>1.3909345344356203E-2</v>
      </c>
      <c r="H2670" s="2">
        <f t="shared" si="373"/>
        <v>1.6748626674338796</v>
      </c>
      <c r="I2670" s="2">
        <f t="shared" si="374"/>
        <v>62.614903106059401</v>
      </c>
    </row>
    <row r="2671" spans="1:9" ht="13.5" x14ac:dyDescent="0.25">
      <c r="A2671" s="3">
        <f>TITRES_STAT!B2674</f>
        <v>45897</v>
      </c>
      <c r="B2671" s="6">
        <f>TITRES_STAT!D2674</f>
        <v>8.35</v>
      </c>
      <c r="C2671" s="2">
        <f t="shared" si="369"/>
        <v>0.15000000000000036</v>
      </c>
      <c r="D2671" s="2">
        <f t="shared" si="370"/>
        <v>0.15000000000000036</v>
      </c>
      <c r="E2671" s="2">
        <f t="shared" si="371"/>
        <v>0</v>
      </c>
      <c r="F2671" s="2">
        <f t="shared" si="376"/>
        <v>3.2346511585299796E-2</v>
      </c>
      <c r="G2671" s="2">
        <f t="shared" si="376"/>
        <v>1.291582067690219E-2</v>
      </c>
      <c r="H2671" s="2">
        <f t="shared" si="373"/>
        <v>2.5044100870141519</v>
      </c>
      <c r="I2671" s="2">
        <f t="shared" si="374"/>
        <v>71.464526834186074</v>
      </c>
    </row>
    <row r="2672" spans="1:9" ht="13.5" x14ac:dyDescent="0.25">
      <c r="A2672" s="3">
        <f>TITRES_STAT!B2675</f>
        <v>45898</v>
      </c>
      <c r="B2672" s="6">
        <f>TITRES_STAT!D2675</f>
        <v>8.35</v>
      </c>
      <c r="C2672" s="2">
        <f t="shared" si="369"/>
        <v>0</v>
      </c>
      <c r="D2672" s="2">
        <f t="shared" si="370"/>
        <v>0</v>
      </c>
      <c r="E2672" s="2">
        <f t="shared" si="371"/>
        <v>0</v>
      </c>
      <c r="F2672" s="2">
        <f t="shared" si="376"/>
        <v>3.0036046472064096E-2</v>
      </c>
      <c r="G2672" s="2">
        <f t="shared" si="376"/>
        <v>1.1993262057123463E-2</v>
      </c>
      <c r="H2672" s="2">
        <f t="shared" si="373"/>
        <v>2.5044100870141515</v>
      </c>
      <c r="I2672" s="2">
        <f t="shared" si="374"/>
        <v>71.46452683418606</v>
      </c>
    </row>
    <row r="2673" spans="1:9" ht="13.5" x14ac:dyDescent="0.25">
      <c r="A2673" s="3">
        <f>TITRES_STAT!B2676</f>
        <v>45901</v>
      </c>
      <c r="B2673" s="6">
        <f>TITRES_STAT!D2676</f>
        <v>8.4</v>
      </c>
      <c r="C2673" s="2">
        <f t="shared" si="369"/>
        <v>5.0000000000000711E-2</v>
      </c>
      <c r="D2673" s="2">
        <f t="shared" si="370"/>
        <v>5.0000000000000711E-2</v>
      </c>
      <c r="E2673" s="2">
        <f t="shared" si="371"/>
        <v>0</v>
      </c>
      <c r="F2673" s="2">
        <f t="shared" si="376"/>
        <v>3.1462043152631E-2</v>
      </c>
      <c r="G2673" s="2">
        <f t="shared" si="376"/>
        <v>1.1136600481614646E-2</v>
      </c>
      <c r="H2673" s="2">
        <f t="shared" si="373"/>
        <v>2.825102975057022</v>
      </c>
      <c r="I2673" s="2">
        <f t="shared" si="374"/>
        <v>73.856912963628318</v>
      </c>
    </row>
    <row r="2674" spans="1:9" ht="13.5" x14ac:dyDescent="0.25">
      <c r="A2674" s="3">
        <f>TITRES_STAT!B2677</f>
        <v>45902</v>
      </c>
      <c r="B2674" s="6">
        <f>TITRES_STAT!D2677</f>
        <v>8.9</v>
      </c>
      <c r="C2674" s="2">
        <f t="shared" si="369"/>
        <v>0.5</v>
      </c>
      <c r="D2674" s="2">
        <f t="shared" si="370"/>
        <v>0.5</v>
      </c>
      <c r="E2674" s="2">
        <f t="shared" si="371"/>
        <v>0</v>
      </c>
      <c r="F2674" s="2">
        <f t="shared" si="376"/>
        <v>6.4929040070300217E-2</v>
      </c>
      <c r="G2674" s="2">
        <f t="shared" si="376"/>
        <v>1.0341129018642172E-2</v>
      </c>
      <c r="H2674" s="2">
        <f t="shared" si="373"/>
        <v>6.2787186924417311</v>
      </c>
      <c r="I2674" s="2">
        <f t="shared" si="374"/>
        <v>86.261318203732657</v>
      </c>
    </row>
    <row r="2675" spans="1:9" ht="13.5" x14ac:dyDescent="0.25">
      <c r="A2675" s="3">
        <f>TITRES_STAT!B2678</f>
        <v>45903</v>
      </c>
      <c r="B2675" s="6">
        <f>TITRES_STAT!D2678</f>
        <v>9.23</v>
      </c>
      <c r="C2675" s="2">
        <f t="shared" si="369"/>
        <v>0.33000000000000007</v>
      </c>
      <c r="D2675" s="2">
        <f t="shared" si="370"/>
        <v>0.33000000000000007</v>
      </c>
      <c r="E2675" s="2">
        <f t="shared" si="371"/>
        <v>0</v>
      </c>
      <c r="F2675" s="2">
        <f t="shared" si="376"/>
        <v>8.3862680065278777E-2</v>
      </c>
      <c r="G2675" s="2">
        <f t="shared" si="376"/>
        <v>9.6024769458820155E-3</v>
      </c>
      <c r="H2675" s="2">
        <f t="shared" si="373"/>
        <v>8.7334424792597876</v>
      </c>
      <c r="I2675" s="2">
        <f t="shared" si="374"/>
        <v>89.72614260441955</v>
      </c>
    </row>
    <row r="2676" spans="1:9" ht="13.5" x14ac:dyDescent="0.25">
      <c r="A2676" s="3">
        <f>TITRES_STAT!B2679</f>
        <v>45905</v>
      </c>
      <c r="B2676" s="6">
        <f>TITRES_STAT!D2679</f>
        <v>9.23</v>
      </c>
      <c r="C2676" s="2">
        <f t="shared" si="369"/>
        <v>0</v>
      </c>
      <c r="D2676" s="2">
        <f t="shared" si="370"/>
        <v>0</v>
      </c>
      <c r="E2676" s="2">
        <f t="shared" si="371"/>
        <v>0</v>
      </c>
      <c r="F2676" s="2">
        <f t="shared" si="376"/>
        <v>7.7872488632044573E-2</v>
      </c>
      <c r="G2676" s="2">
        <f t="shared" si="376"/>
        <v>8.9165857354618714E-3</v>
      </c>
      <c r="H2676" s="2">
        <f t="shared" si="373"/>
        <v>8.7334424792597858</v>
      </c>
      <c r="I2676" s="2">
        <f t="shared" si="374"/>
        <v>89.72614260441955</v>
      </c>
    </row>
    <row r="2677" spans="1:9" ht="13.5" x14ac:dyDescent="0.25">
      <c r="A2677" s="3">
        <f>TITRES_STAT!B2680</f>
        <v>45908</v>
      </c>
      <c r="B2677" s="6">
        <f>TITRES_STAT!D2680</f>
        <v>8.8699999999999992</v>
      </c>
      <c r="C2677" s="2">
        <f t="shared" si="369"/>
        <v>-0.36000000000000121</v>
      </c>
      <c r="D2677" s="2">
        <f t="shared" si="370"/>
        <v>0</v>
      </c>
      <c r="E2677" s="2">
        <f t="shared" si="371"/>
        <v>0.36000000000000121</v>
      </c>
      <c r="F2677" s="2">
        <f t="shared" si="376"/>
        <v>7.2310168015469967E-2</v>
      </c>
      <c r="G2677" s="2">
        <f t="shared" si="376"/>
        <v>3.3993972468643253E-2</v>
      </c>
      <c r="H2677" s="2">
        <f t="shared" si="373"/>
        <v>2.1271467487999636</v>
      </c>
      <c r="I2677" s="2">
        <f t="shared" si="374"/>
        <v>68.021967616845998</v>
      </c>
    </row>
    <row r="2678" spans="1:9" ht="13.5" x14ac:dyDescent="0.25">
      <c r="A2678" s="3">
        <f>TITRES_STAT!B2681</f>
        <v>45909</v>
      </c>
      <c r="B2678" s="6">
        <f>TITRES_STAT!D2681</f>
        <v>8.8699999999999992</v>
      </c>
      <c r="C2678" s="2">
        <f t="shared" si="369"/>
        <v>0</v>
      </c>
      <c r="D2678" s="2">
        <f t="shared" si="370"/>
        <v>0</v>
      </c>
      <c r="E2678" s="2">
        <f t="shared" si="371"/>
        <v>0</v>
      </c>
      <c r="F2678" s="2">
        <f t="shared" si="376"/>
        <v>6.7145156014364965E-2</v>
      </c>
      <c r="G2678" s="2">
        <f t="shared" si="376"/>
        <v>3.156583157802588E-2</v>
      </c>
      <c r="H2678" s="2">
        <f t="shared" si="373"/>
        <v>2.1271467487999631</v>
      </c>
      <c r="I2678" s="2">
        <f t="shared" si="374"/>
        <v>68.021967616845984</v>
      </c>
    </row>
    <row r="2679" spans="1:9" ht="13.5" x14ac:dyDescent="0.25">
      <c r="A2679" s="3">
        <f>TITRES_STAT!B2682</f>
        <v>45910</v>
      </c>
      <c r="B2679" s="6">
        <f>TITRES_STAT!D2682</f>
        <v>8.8699999999999992</v>
      </c>
      <c r="C2679" s="2">
        <f t="shared" si="369"/>
        <v>0</v>
      </c>
      <c r="D2679" s="2">
        <f t="shared" si="370"/>
        <v>0</v>
      </c>
      <c r="E2679" s="2">
        <f t="shared" si="371"/>
        <v>0</v>
      </c>
      <c r="F2679" s="2">
        <f t="shared" si="376"/>
        <v>6.2349073441910326E-2</v>
      </c>
      <c r="G2679" s="2">
        <f t="shared" si="376"/>
        <v>2.9311129322452605E-2</v>
      </c>
      <c r="H2679" s="2">
        <f t="shared" si="373"/>
        <v>2.1271467487999631</v>
      </c>
      <c r="I2679" s="2">
        <f t="shared" si="374"/>
        <v>68.021967616845984</v>
      </c>
    </row>
    <row r="2680" spans="1:9" ht="13.5" x14ac:dyDescent="0.25">
      <c r="A2680" s="3">
        <f>TITRES_STAT!B2683</f>
        <v>45911</v>
      </c>
      <c r="B2680" s="6">
        <f>TITRES_STAT!D2683</f>
        <v>8.8699999999999992</v>
      </c>
      <c r="C2680" s="2">
        <f t="shared" si="369"/>
        <v>0</v>
      </c>
      <c r="D2680" s="2">
        <f t="shared" si="370"/>
        <v>0</v>
      </c>
      <c r="E2680" s="2">
        <f t="shared" si="371"/>
        <v>0</v>
      </c>
      <c r="F2680" s="2">
        <f t="shared" si="376"/>
        <v>5.7895568196059587E-2</v>
      </c>
      <c r="G2680" s="2">
        <f t="shared" si="376"/>
        <v>2.7217477227991702E-2</v>
      </c>
      <c r="H2680" s="2">
        <f t="shared" si="373"/>
        <v>2.1271467487999631</v>
      </c>
      <c r="I2680" s="2">
        <f t="shared" si="374"/>
        <v>68.021967616845984</v>
      </c>
    </row>
    <row r="2681" spans="1:9" ht="13.5" x14ac:dyDescent="0.25">
      <c r="A2681" s="3">
        <f>TITRES_STAT!B2684</f>
        <v>45912</v>
      </c>
      <c r="B2681" s="6">
        <f>TITRES_STAT!D2684</f>
        <v>8.8699999999999992</v>
      </c>
      <c r="C2681" s="2">
        <f t="shared" si="369"/>
        <v>0</v>
      </c>
      <c r="D2681" s="2">
        <f t="shared" si="370"/>
        <v>0</v>
      </c>
      <c r="E2681" s="2">
        <f t="shared" si="371"/>
        <v>0</v>
      </c>
      <c r="F2681" s="2">
        <f t="shared" si="376"/>
        <v>5.3760170467769611E-2</v>
      </c>
      <c r="G2681" s="2">
        <f t="shared" si="376"/>
        <v>2.5273371711706578E-2</v>
      </c>
      <c r="H2681" s="2">
        <f t="shared" si="373"/>
        <v>2.1271467487999631</v>
      </c>
      <c r="I2681" s="2">
        <f t="shared" si="374"/>
        <v>68.021967616845984</v>
      </c>
    </row>
    <row r="2682" spans="1:9" ht="13.5" x14ac:dyDescent="0.25">
      <c r="A2682" s="3">
        <f>TITRES_STAT!B2685</f>
        <v>45915</v>
      </c>
      <c r="B2682" s="6">
        <f>TITRES_STAT!D2685</f>
        <v>8.8699999999999992</v>
      </c>
      <c r="C2682" s="2">
        <f t="shared" si="369"/>
        <v>0</v>
      </c>
      <c r="D2682" s="2">
        <f t="shared" si="370"/>
        <v>0</v>
      </c>
      <c r="E2682" s="2">
        <f t="shared" si="371"/>
        <v>0</v>
      </c>
      <c r="F2682" s="2">
        <f t="shared" si="376"/>
        <v>4.9920158291500358E-2</v>
      </c>
      <c r="G2682" s="2">
        <f t="shared" si="376"/>
        <v>2.3468130875156111E-2</v>
      </c>
      <c r="H2682" s="2">
        <f t="shared" si="373"/>
        <v>2.1271467487999631</v>
      </c>
      <c r="I2682" s="2">
        <f t="shared" si="374"/>
        <v>68.021967616845984</v>
      </c>
    </row>
    <row r="2683" spans="1:9" ht="13.5" x14ac:dyDescent="0.25">
      <c r="A2683" s="3">
        <f>TITRES_STAT!B2686</f>
        <v>45916</v>
      </c>
      <c r="B2683" s="6">
        <f>TITRES_STAT!D2686</f>
        <v>8.85</v>
      </c>
      <c r="C2683" s="2">
        <f t="shared" si="369"/>
        <v>-1.9999999999999574E-2</v>
      </c>
      <c r="D2683" s="2">
        <f t="shared" si="370"/>
        <v>0</v>
      </c>
      <c r="E2683" s="2">
        <f t="shared" si="371"/>
        <v>1.9999999999999574E-2</v>
      </c>
      <c r="F2683" s="2">
        <f t="shared" si="376"/>
        <v>4.6354432699250332E-2</v>
      </c>
      <c r="G2683" s="2">
        <f t="shared" si="376"/>
        <v>2.3220407241216358E-2</v>
      </c>
      <c r="H2683" s="2">
        <f t="shared" si="373"/>
        <v>1.9962799195429675</v>
      </c>
      <c r="I2683" s="2">
        <f t="shared" si="374"/>
        <v>66.625281120178741</v>
      </c>
    </row>
    <row r="2684" spans="1:9" ht="13.5" x14ac:dyDescent="0.25">
      <c r="A2684" s="3">
        <f>TITRES_STAT!B2687</f>
        <v>45917</v>
      </c>
      <c r="B2684" s="6">
        <f>TITRES_STAT!D2687</f>
        <v>8.85</v>
      </c>
      <c r="C2684" s="2">
        <f t="shared" si="369"/>
        <v>0</v>
      </c>
      <c r="D2684" s="2">
        <f t="shared" si="370"/>
        <v>0</v>
      </c>
      <c r="E2684" s="2">
        <f t="shared" si="371"/>
        <v>0</v>
      </c>
      <c r="F2684" s="2">
        <f t="shared" si="376"/>
        <v>4.3043401792161026E-2</v>
      </c>
      <c r="G2684" s="2">
        <f t="shared" si="376"/>
        <v>2.1561806723986617E-2</v>
      </c>
      <c r="H2684" s="2">
        <f t="shared" si="373"/>
        <v>1.9962799195429679</v>
      </c>
      <c r="I2684" s="2">
        <f t="shared" si="374"/>
        <v>66.625281120178755</v>
      </c>
    </row>
    <row r="2685" spans="1:9" ht="13.5" x14ac:dyDescent="0.25">
      <c r="A2685" s="3">
        <f>TITRES_STAT!B2688</f>
        <v>45918</v>
      </c>
      <c r="B2685" s="6">
        <f>TITRES_STAT!D2688</f>
        <v>8.8000000000000007</v>
      </c>
      <c r="C2685" s="2">
        <f t="shared" si="369"/>
        <v>-4.9999999999998934E-2</v>
      </c>
      <c r="D2685" s="2">
        <f t="shared" si="370"/>
        <v>0</v>
      </c>
      <c r="E2685" s="2">
        <f t="shared" si="371"/>
        <v>4.9999999999998934E-2</v>
      </c>
      <c r="F2685" s="2">
        <f t="shared" ref="F2685:G2693" si="377">((F2684*13)+D2685)/14</f>
        <v>3.9968873092720951E-2</v>
      </c>
      <c r="G2685" s="2">
        <f t="shared" si="377"/>
        <v>2.3593106243701784E-2</v>
      </c>
      <c r="H2685" s="2">
        <f t="shared" si="373"/>
        <v>1.6940911756115498</v>
      </c>
      <c r="I2685" s="2">
        <f t="shared" si="374"/>
        <v>62.881731358887535</v>
      </c>
    </row>
    <row r="2686" spans="1:9" ht="13.5" x14ac:dyDescent="0.25">
      <c r="A2686" s="3">
        <f>TITRES_STAT!B2689</f>
        <v>45919</v>
      </c>
      <c r="B2686" s="6">
        <f>TITRES_STAT!D2689</f>
        <v>8.6300000000000008</v>
      </c>
      <c r="C2686" s="2">
        <f t="shared" si="369"/>
        <v>-0.16999999999999993</v>
      </c>
      <c r="D2686" s="2">
        <f t="shared" si="370"/>
        <v>0</v>
      </c>
      <c r="E2686" s="2">
        <f t="shared" si="371"/>
        <v>0.16999999999999993</v>
      </c>
      <c r="F2686" s="2">
        <f t="shared" si="377"/>
        <v>3.7113953586098029E-2</v>
      </c>
      <c r="G2686" s="2">
        <f t="shared" si="377"/>
        <v>3.4050741512008799E-2</v>
      </c>
      <c r="H2686" s="2">
        <f t="shared" si="373"/>
        <v>1.0899602163732298</v>
      </c>
      <c r="I2686" s="2">
        <f t="shared" si="374"/>
        <v>52.152199254044667</v>
      </c>
    </row>
    <row r="2687" spans="1:9" ht="13.5" x14ac:dyDescent="0.25">
      <c r="A2687" s="3">
        <f>TITRES_STAT!B2690</f>
        <v>45922</v>
      </c>
      <c r="B2687" s="6">
        <f>TITRES_STAT!D2690</f>
        <v>8.7899999999999991</v>
      </c>
      <c r="C2687" s="2">
        <f t="shared" si="369"/>
        <v>0.15999999999999837</v>
      </c>
      <c r="D2687" s="2">
        <f t="shared" si="370"/>
        <v>0.15999999999999837</v>
      </c>
      <c r="E2687" s="2">
        <f t="shared" si="371"/>
        <v>0</v>
      </c>
      <c r="F2687" s="2">
        <f t="shared" si="377"/>
        <v>4.5891528329948049E-2</v>
      </c>
      <c r="G2687" s="2">
        <f t="shared" si="377"/>
        <v>3.1618545689722458E-2</v>
      </c>
      <c r="H2687" s="2">
        <f t="shared" si="373"/>
        <v>1.4514117372850894</v>
      </c>
      <c r="I2687" s="2">
        <f t="shared" si="374"/>
        <v>59.20717908010473</v>
      </c>
    </row>
    <row r="2688" spans="1:9" ht="13.5" x14ac:dyDescent="0.25">
      <c r="A2688" s="3">
        <f>TITRES_STAT!B2691</f>
        <v>45923</v>
      </c>
      <c r="B2688" s="6">
        <f>TITRES_STAT!D2691</f>
        <v>8.8000000000000007</v>
      </c>
      <c r="C2688" s="2">
        <f t="shared" si="369"/>
        <v>1.0000000000001563E-2</v>
      </c>
      <c r="D2688" s="2">
        <f t="shared" si="370"/>
        <v>1.0000000000001563E-2</v>
      </c>
      <c r="E2688" s="2">
        <f t="shared" si="371"/>
        <v>0</v>
      </c>
      <c r="F2688" s="2">
        <f t="shared" si="377"/>
        <v>4.3327847734951866E-2</v>
      </c>
      <c r="G2688" s="2">
        <f t="shared" si="377"/>
        <v>2.9360078140456568E-2</v>
      </c>
      <c r="H2688" s="2">
        <f t="shared" si="373"/>
        <v>1.4757402050387762</v>
      </c>
      <c r="I2688" s="2">
        <f t="shared" si="374"/>
        <v>59.608039730310168</v>
      </c>
    </row>
    <row r="2689" spans="1:9" ht="13.5" x14ac:dyDescent="0.25">
      <c r="A2689" s="3">
        <f>TITRES_STAT!B2692</f>
        <v>45924</v>
      </c>
      <c r="B2689" s="6">
        <f>TITRES_STAT!D2692</f>
        <v>8.69</v>
      </c>
      <c r="C2689" s="2">
        <f t="shared" si="369"/>
        <v>-0.11000000000000121</v>
      </c>
      <c r="D2689" s="2">
        <f t="shared" si="370"/>
        <v>0</v>
      </c>
      <c r="E2689" s="2">
        <f t="shared" si="371"/>
        <v>0.11000000000000121</v>
      </c>
      <c r="F2689" s="2">
        <f t="shared" si="377"/>
        <v>4.0233001468169591E-2</v>
      </c>
      <c r="G2689" s="2">
        <f t="shared" si="377"/>
        <v>3.512007255899547E-2</v>
      </c>
      <c r="H2689" s="2">
        <f t="shared" si="373"/>
        <v>1.1455842353567269</v>
      </c>
      <c r="I2689" s="2">
        <f t="shared" si="374"/>
        <v>53.392647861539729</v>
      </c>
    </row>
    <row r="2690" spans="1:9" ht="13.5" x14ac:dyDescent="0.25">
      <c r="A2690" s="3">
        <f>TITRES_STAT!B2693</f>
        <v>45925</v>
      </c>
      <c r="B2690" s="6">
        <f>TITRES_STAT!D2693</f>
        <v>8.7799999999999994</v>
      </c>
      <c r="C2690" s="2">
        <f t="shared" si="369"/>
        <v>8.9999999999999858E-2</v>
      </c>
      <c r="D2690" s="2">
        <f t="shared" si="370"/>
        <v>8.9999999999999858E-2</v>
      </c>
      <c r="E2690" s="2">
        <f t="shared" si="371"/>
        <v>0</v>
      </c>
      <c r="F2690" s="2">
        <f t="shared" si="377"/>
        <v>4.3787787077586036E-2</v>
      </c>
      <c r="G2690" s="2">
        <f t="shared" si="377"/>
        <v>3.2611495947638652E-2</v>
      </c>
      <c r="H2690" s="2">
        <f t="shared" si="373"/>
        <v>1.3427101641670209</v>
      </c>
      <c r="I2690" s="2">
        <f t="shared" si="374"/>
        <v>57.314395297569291</v>
      </c>
    </row>
    <row r="2691" spans="1:9" ht="13.5" x14ac:dyDescent="0.25">
      <c r="A2691" s="3">
        <f>TITRES_STAT!B2694</f>
        <v>45926</v>
      </c>
      <c r="B2691" s="6">
        <f>TITRES_STAT!D2694</f>
        <v>8.7899999999999991</v>
      </c>
      <c r="C2691" s="2">
        <f>B2691-B2690</f>
        <v>9.9999999999997868E-3</v>
      </c>
      <c r="D2691" s="2">
        <f>IF(C2691&gt;0,C2691,0)</f>
        <v>9.9999999999997868E-3</v>
      </c>
      <c r="E2691" s="2">
        <f>IF(C2691&lt;0,-C2691,0)</f>
        <v>0</v>
      </c>
      <c r="F2691" s="2">
        <f t="shared" si="377"/>
        <v>4.1374373714901304E-2</v>
      </c>
      <c r="G2691" s="2">
        <f t="shared" si="377"/>
        <v>3.028210337995018E-2</v>
      </c>
      <c r="H2691" s="2">
        <f t="shared" si="373"/>
        <v>1.3662978821443206</v>
      </c>
      <c r="I2691" s="2">
        <f t="shared" si="374"/>
        <v>57.739893715587158</v>
      </c>
    </row>
    <row r="2692" spans="1:9" ht="13.5" x14ac:dyDescent="0.25">
      <c r="A2692" s="3">
        <f>TITRES_STAT!B2695</f>
        <v>45929</v>
      </c>
      <c r="B2692" s="6">
        <f>TITRES_STAT!D2695</f>
        <v>8.7899999999999991</v>
      </c>
      <c r="C2692" s="2">
        <f>B2692-B2691</f>
        <v>0</v>
      </c>
      <c r="D2692" s="2">
        <f>IF(C2692&gt;0,C2692,0)</f>
        <v>0</v>
      </c>
      <c r="E2692" s="2">
        <f>IF(C2692&lt;0,-C2692,0)</f>
        <v>0</v>
      </c>
      <c r="F2692" s="2">
        <f t="shared" si="377"/>
        <v>3.841906130669407E-2</v>
      </c>
      <c r="G2692" s="2">
        <f t="shared" si="377"/>
        <v>2.8119095995668024E-2</v>
      </c>
      <c r="H2692" s="2">
        <f t="shared" si="373"/>
        <v>1.3662978821443208</v>
      </c>
      <c r="I2692" s="2">
        <f t="shared" si="374"/>
        <v>57.739893715587158</v>
      </c>
    </row>
    <row r="2693" spans="1:9" ht="13.5" x14ac:dyDescent="0.25">
      <c r="A2693" s="3">
        <f>TITRES_STAT!B2696</f>
        <v>45930</v>
      </c>
      <c r="B2693" s="6">
        <f>TITRES_STAT!D2696</f>
        <v>8.7899999999999991</v>
      </c>
      <c r="C2693" s="2">
        <f>B2693-B2692</f>
        <v>0</v>
      </c>
      <c r="D2693" s="2">
        <f>IF(C2693&gt;0,C2693,0)</f>
        <v>0</v>
      </c>
      <c r="E2693" s="2">
        <f>IF(C2693&lt;0,-C2693,0)</f>
        <v>0</v>
      </c>
      <c r="F2693" s="2">
        <f t="shared" si="377"/>
        <v>3.5674842641930209E-2</v>
      </c>
      <c r="G2693" s="2">
        <f t="shared" si="377"/>
        <v>2.6110589138834593E-2</v>
      </c>
      <c r="H2693" s="2">
        <f t="shared" si="373"/>
        <v>1.3662978821443208</v>
      </c>
      <c r="I2693" s="2">
        <f t="shared" si="374"/>
        <v>57.739893715587158</v>
      </c>
    </row>
    <row r="2694" spans="1:9" ht="13.5" x14ac:dyDescent="0.25">
      <c r="A2694" s="3">
        <f>TITRES_STAT!B2697</f>
        <v>45931</v>
      </c>
      <c r="B2694" s="6">
        <f>TITRES_STAT!D2697</f>
        <v>8.8000000000000007</v>
      </c>
      <c r="C2694" s="2">
        <f t="shared" ref="C2694:C2706" si="378">B2694-B2693</f>
        <v>1.0000000000001563E-2</v>
      </c>
      <c r="D2694" s="2">
        <f t="shared" ref="D2694:D2706" si="379">IF(C2694&gt;0,C2694,0)</f>
        <v>1.0000000000001563E-2</v>
      </c>
      <c r="E2694" s="2">
        <f t="shared" ref="E2694:E2706" si="380">IF(C2694&lt;0,-C2694,0)</f>
        <v>0</v>
      </c>
      <c r="F2694" s="2">
        <f t="shared" ref="F2694:F2706" si="381">((F2693*13)+D2694)/14</f>
        <v>3.3840925310363874E-2</v>
      </c>
      <c r="G2694" s="2">
        <f t="shared" ref="G2694:G2706" si="382">((G2693*13)+E2694)/14</f>
        <v>2.4245547057489266E-2</v>
      </c>
      <c r="H2694" s="2">
        <f t="shared" ref="H2694:H2706" si="383">F2694/G2694</f>
        <v>1.3957583728724599</v>
      </c>
      <c r="I2694" s="2">
        <f t="shared" ref="I2694:I2706" si="384">IF(G2694=0,100,100-(100/(1+H2694)))</f>
        <v>58.259563596932246</v>
      </c>
    </row>
    <row r="2695" spans="1:9" ht="13.5" x14ac:dyDescent="0.25">
      <c r="A2695" s="3">
        <f>TITRES_STAT!B2698</f>
        <v>45932</v>
      </c>
      <c r="B2695" s="6">
        <f>TITRES_STAT!D2698</f>
        <v>8.8000000000000007</v>
      </c>
      <c r="C2695" s="2">
        <f t="shared" si="378"/>
        <v>0</v>
      </c>
      <c r="D2695" s="2">
        <f t="shared" si="379"/>
        <v>0</v>
      </c>
      <c r="E2695" s="2">
        <f t="shared" si="380"/>
        <v>0</v>
      </c>
      <c r="F2695" s="2">
        <f t="shared" si="381"/>
        <v>3.1423716359623599E-2</v>
      </c>
      <c r="G2695" s="2">
        <f t="shared" si="382"/>
        <v>2.2513722267668602E-2</v>
      </c>
      <c r="H2695" s="2">
        <f t="shared" si="383"/>
        <v>1.3957583728724601</v>
      </c>
      <c r="I2695" s="2">
        <f t="shared" si="384"/>
        <v>58.259563596932246</v>
      </c>
    </row>
    <row r="2696" spans="1:9" ht="13.5" x14ac:dyDescent="0.25">
      <c r="A2696" s="3">
        <f>TITRES_STAT!B2699</f>
        <v>45933</v>
      </c>
      <c r="B2696" s="6">
        <f>TITRES_STAT!D2699</f>
        <v>8.65</v>
      </c>
      <c r="C2696" s="2">
        <f t="shared" si="378"/>
        <v>-0.15000000000000036</v>
      </c>
      <c r="D2696" s="2">
        <f t="shared" si="379"/>
        <v>0</v>
      </c>
      <c r="E2696" s="2">
        <f t="shared" si="380"/>
        <v>0.15000000000000036</v>
      </c>
      <c r="F2696" s="2">
        <f t="shared" si="381"/>
        <v>2.9179165191079055E-2</v>
      </c>
      <c r="G2696" s="2">
        <f t="shared" si="382"/>
        <v>3.1619884962835153E-2</v>
      </c>
      <c r="H2696" s="2">
        <f t="shared" si="383"/>
        <v>0.92281060558490868</v>
      </c>
      <c r="I2696" s="2">
        <f t="shared" si="384"/>
        <v>47.992797777615472</v>
      </c>
    </row>
    <row r="2697" spans="1:9" ht="13.5" x14ac:dyDescent="0.25">
      <c r="A2697" s="3">
        <f>TITRES_STAT!B2700</f>
        <v>45936</v>
      </c>
      <c r="B2697" s="6">
        <f>TITRES_STAT!D2700</f>
        <v>8.48</v>
      </c>
      <c r="C2697" s="2">
        <f t="shared" si="378"/>
        <v>-0.16999999999999993</v>
      </c>
      <c r="D2697" s="2">
        <f t="shared" si="379"/>
        <v>0</v>
      </c>
      <c r="E2697" s="2">
        <f t="shared" si="380"/>
        <v>0.16999999999999993</v>
      </c>
      <c r="F2697" s="2">
        <f t="shared" si="381"/>
        <v>2.709493910600198E-2</v>
      </c>
      <c r="G2697" s="2">
        <f t="shared" si="382"/>
        <v>4.150417889406121E-2</v>
      </c>
      <c r="H2697" s="2">
        <f t="shared" si="383"/>
        <v>0.65282436197958293</v>
      </c>
      <c r="I2697" s="2">
        <f t="shared" si="384"/>
        <v>39.497503606353987</v>
      </c>
    </row>
    <row r="2698" spans="1:9" ht="13.5" x14ac:dyDescent="0.25">
      <c r="A2698" s="3">
        <f>TITRES_STAT!B2701</f>
        <v>45937</v>
      </c>
      <c r="B2698" s="6">
        <f>TITRES_STAT!D2701</f>
        <v>8.5</v>
      </c>
      <c r="C2698" s="2">
        <f t="shared" si="378"/>
        <v>1.9999999999999574E-2</v>
      </c>
      <c r="D2698" s="2">
        <f t="shared" si="379"/>
        <v>1.9999999999999574E-2</v>
      </c>
      <c r="E2698" s="2">
        <f t="shared" si="380"/>
        <v>0</v>
      </c>
      <c r="F2698" s="2">
        <f t="shared" si="381"/>
        <v>2.6588157741287522E-2</v>
      </c>
      <c r="G2698" s="2">
        <f t="shared" si="382"/>
        <v>3.8539594687342547E-2</v>
      </c>
      <c r="H2698" s="2">
        <f t="shared" si="383"/>
        <v>0.68989199178111227</v>
      </c>
      <c r="I2698" s="2">
        <f t="shared" si="384"/>
        <v>40.824620457191457</v>
      </c>
    </row>
    <row r="2699" spans="1:9" ht="13.5" x14ac:dyDescent="0.25">
      <c r="A2699" s="3">
        <f>TITRES_STAT!B2702</f>
        <v>45938</v>
      </c>
      <c r="B2699" s="6">
        <f>TITRES_STAT!D2702</f>
        <v>8.6</v>
      </c>
      <c r="C2699" s="2">
        <f t="shared" si="378"/>
        <v>9.9999999999999645E-2</v>
      </c>
      <c r="D2699" s="2">
        <f t="shared" si="379"/>
        <v>9.9999999999999645E-2</v>
      </c>
      <c r="E2699" s="2">
        <f t="shared" si="380"/>
        <v>0</v>
      </c>
      <c r="F2699" s="2">
        <f t="shared" si="381"/>
        <v>3.1831860759766961E-2</v>
      </c>
      <c r="G2699" s="2">
        <f t="shared" si="382"/>
        <v>3.5786766495389512E-2</v>
      </c>
      <c r="H2699" s="2">
        <f t="shared" si="383"/>
        <v>0.88948692148165809</v>
      </c>
      <c r="I2699" s="2">
        <f t="shared" si="384"/>
        <v>47.075579691451843</v>
      </c>
    </row>
    <row r="2700" spans="1:9" ht="13.5" x14ac:dyDescent="0.25">
      <c r="A2700" s="3">
        <f>TITRES_STAT!B2703</f>
        <v>45939</v>
      </c>
      <c r="B2700" s="6">
        <f>TITRES_STAT!D2703</f>
        <v>8.6</v>
      </c>
      <c r="C2700" s="2">
        <f t="shared" si="378"/>
        <v>0</v>
      </c>
      <c r="D2700" s="2">
        <f t="shared" si="379"/>
        <v>0</v>
      </c>
      <c r="E2700" s="2">
        <f t="shared" si="380"/>
        <v>0</v>
      </c>
      <c r="F2700" s="2">
        <f t="shared" si="381"/>
        <v>2.9558156419783606E-2</v>
      </c>
      <c r="G2700" s="2">
        <f t="shared" si="382"/>
        <v>3.3230568888575972E-2</v>
      </c>
      <c r="H2700" s="2">
        <f t="shared" si="383"/>
        <v>0.88948692148165809</v>
      </c>
      <c r="I2700" s="2">
        <f t="shared" si="384"/>
        <v>47.075579691451843</v>
      </c>
    </row>
    <row r="2701" spans="1:9" ht="13.5" x14ac:dyDescent="0.25">
      <c r="A2701" s="3">
        <f>TITRES_STAT!B2704</f>
        <v>45940</v>
      </c>
      <c r="B2701" s="6">
        <f>TITRES_STAT!D2704</f>
        <v>8.4600000000000009</v>
      </c>
      <c r="C2701" s="2">
        <f t="shared" si="378"/>
        <v>-0.13999999999999879</v>
      </c>
      <c r="D2701" s="2">
        <f t="shared" si="379"/>
        <v>0</v>
      </c>
      <c r="E2701" s="2">
        <f t="shared" si="380"/>
        <v>0.13999999999999879</v>
      </c>
      <c r="F2701" s="2">
        <f t="shared" si="381"/>
        <v>2.7446859532656208E-2</v>
      </c>
      <c r="G2701" s="2">
        <f t="shared" si="382"/>
        <v>4.0856956825106171E-2</v>
      </c>
      <c r="H2701" s="2">
        <f t="shared" si="383"/>
        <v>0.67177934103477821</v>
      </c>
      <c r="I2701" s="2">
        <f t="shared" si="384"/>
        <v>40.183493392074588</v>
      </c>
    </row>
    <row r="2702" spans="1:9" ht="13.5" x14ac:dyDescent="0.25">
      <c r="A2702" s="3">
        <f>TITRES_STAT!B2705</f>
        <v>45943</v>
      </c>
      <c r="B2702" s="6">
        <f>TITRES_STAT!D2705</f>
        <v>8.75</v>
      </c>
      <c r="C2702" s="2">
        <f t="shared" si="378"/>
        <v>0.28999999999999915</v>
      </c>
      <c r="D2702" s="2">
        <f t="shared" si="379"/>
        <v>0.28999999999999915</v>
      </c>
      <c r="E2702" s="2">
        <f t="shared" si="380"/>
        <v>0</v>
      </c>
      <c r="F2702" s="2">
        <f t="shared" si="381"/>
        <v>4.6200655280323563E-2</v>
      </c>
      <c r="G2702" s="2">
        <f t="shared" si="382"/>
        <v>3.7938602766170011E-2</v>
      </c>
      <c r="H2702" s="2">
        <f t="shared" si="383"/>
        <v>1.2177742961456888</v>
      </c>
      <c r="I2702" s="2">
        <f t="shared" si="384"/>
        <v>54.909748853257135</v>
      </c>
    </row>
    <row r="2703" spans="1:9" ht="13.5" x14ac:dyDescent="0.25">
      <c r="A2703" s="3">
        <f>TITRES_STAT!B2706</f>
        <v>45944</v>
      </c>
      <c r="B2703" s="6">
        <f>TITRES_STAT!D2706</f>
        <v>8.92</v>
      </c>
      <c r="C2703" s="2">
        <f t="shared" si="378"/>
        <v>0.16999999999999993</v>
      </c>
      <c r="D2703" s="2">
        <f t="shared" si="379"/>
        <v>0.16999999999999993</v>
      </c>
      <c r="E2703" s="2">
        <f t="shared" si="380"/>
        <v>0</v>
      </c>
      <c r="F2703" s="2">
        <f t="shared" si="381"/>
        <v>5.5043465617443298E-2</v>
      </c>
      <c r="G2703" s="2">
        <f t="shared" si="382"/>
        <v>3.5228702568586442E-2</v>
      </c>
      <c r="H2703" s="2">
        <f t="shared" si="383"/>
        <v>1.5624607664809589</v>
      </c>
      <c r="I2703" s="2">
        <f t="shared" si="384"/>
        <v>60.975012258497706</v>
      </c>
    </row>
    <row r="2704" spans="1:9" ht="13.5" x14ac:dyDescent="0.25">
      <c r="A2704" s="3">
        <f>TITRES_STAT!B2707</f>
        <v>45946</v>
      </c>
      <c r="B2704" s="6">
        <f>TITRES_STAT!D2707</f>
        <v>9</v>
      </c>
      <c r="C2704" s="2">
        <f t="shared" si="378"/>
        <v>8.0000000000000071E-2</v>
      </c>
      <c r="D2704" s="2">
        <f t="shared" si="379"/>
        <v>8.0000000000000071E-2</v>
      </c>
      <c r="E2704" s="2">
        <f t="shared" si="380"/>
        <v>0</v>
      </c>
      <c r="F2704" s="2">
        <f t="shared" si="381"/>
        <v>5.6826075216197355E-2</v>
      </c>
      <c r="G2704" s="2">
        <f t="shared" si="382"/>
        <v>3.2712366670830266E-2</v>
      </c>
      <c r="H2704" s="2">
        <f t="shared" si="383"/>
        <v>1.7371435025784718</v>
      </c>
      <c r="I2704" s="2">
        <f t="shared" si="384"/>
        <v>63.465561850959958</v>
      </c>
    </row>
    <row r="2705" spans="1:9" ht="13.5" x14ac:dyDescent="0.25">
      <c r="A2705" s="3">
        <f>TITRES_STAT!B2708</f>
        <v>45947</v>
      </c>
      <c r="B2705" s="6">
        <f>TITRES_STAT!D2708</f>
        <v>9</v>
      </c>
      <c r="C2705" s="2">
        <f t="shared" si="378"/>
        <v>0</v>
      </c>
      <c r="D2705" s="2">
        <f t="shared" si="379"/>
        <v>0</v>
      </c>
      <c r="E2705" s="2">
        <f t="shared" si="380"/>
        <v>0</v>
      </c>
      <c r="F2705" s="2">
        <f t="shared" si="381"/>
        <v>5.2767069843611833E-2</v>
      </c>
      <c r="G2705" s="2">
        <f t="shared" si="382"/>
        <v>3.0375769051485247E-2</v>
      </c>
      <c r="H2705" s="2">
        <f t="shared" si="383"/>
        <v>1.7371435025784721</v>
      </c>
      <c r="I2705" s="2">
        <f t="shared" si="384"/>
        <v>63.465561850959958</v>
      </c>
    </row>
    <row r="2706" spans="1:9" ht="13.5" x14ac:dyDescent="0.25">
      <c r="A2706" s="3">
        <f>TITRES_STAT!B2709</f>
        <v>45950</v>
      </c>
      <c r="B2706" s="6">
        <f>TITRES_STAT!D2709</f>
        <v>8.98</v>
      </c>
      <c r="C2706" s="2">
        <f t="shared" si="378"/>
        <v>-1.9999999999999574E-2</v>
      </c>
      <c r="D2706" s="2">
        <f t="shared" si="379"/>
        <v>0</v>
      </c>
      <c r="E2706" s="2">
        <f t="shared" si="380"/>
        <v>1.9999999999999574E-2</v>
      </c>
      <c r="F2706" s="2">
        <f t="shared" si="381"/>
        <v>4.8997993426210987E-2</v>
      </c>
      <c r="G2706" s="2">
        <f t="shared" si="382"/>
        <v>2.9634642690664844E-2</v>
      </c>
      <c r="H2706" s="2">
        <f t="shared" si="383"/>
        <v>1.6534025376201265</v>
      </c>
      <c r="I2706" s="2">
        <f t="shared" si="384"/>
        <v>62.312540753921418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2DF-5064-4521-94FC-58FE397F6466}">
  <dimension ref="A1:H2706"/>
  <sheetViews>
    <sheetView tabSelected="1" topLeftCell="A2680" workbookViewId="0">
      <selection activeCell="N2698" sqref="N2698"/>
    </sheetView>
  </sheetViews>
  <sheetFormatPr defaultRowHeight="12.5" x14ac:dyDescent="0.25"/>
  <cols>
    <col min="1" max="1" width="11" bestFit="1" customWidth="1"/>
    <col min="6" max="6" width="11.1796875" bestFit="1" customWidth="1"/>
  </cols>
  <sheetData>
    <row r="1" spans="1:8" ht="24" x14ac:dyDescent="0.25">
      <c r="A1" s="1" t="str">
        <f>TITRES_STAT!B4</f>
        <v>Date</v>
      </c>
      <c r="B1" s="1" t="str">
        <f>TITRES_STAT!D4</f>
        <v>Cours Ajusté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13.5" x14ac:dyDescent="0.25">
      <c r="A2" s="3">
        <f>TITRES_STAT!B5</f>
        <v>42006</v>
      </c>
      <c r="B2" s="6">
        <f>TITRES_STAT!D5</f>
        <v>5.6351000000000004</v>
      </c>
      <c r="C2" s="2" t="s">
        <v>24</v>
      </c>
      <c r="D2" s="2" t="s">
        <v>24</v>
      </c>
      <c r="E2" s="2"/>
      <c r="F2" s="2"/>
      <c r="G2" s="2"/>
      <c r="H2" s="2"/>
    </row>
    <row r="3" spans="1:8" ht="13.5" x14ac:dyDescent="0.25">
      <c r="A3" s="3">
        <f>TITRES_STAT!B6</f>
        <v>42009</v>
      </c>
      <c r="B3" s="6">
        <f>TITRES_STAT!D6</f>
        <v>5.5133000000000001</v>
      </c>
      <c r="C3" s="5" t="s">
        <v>40</v>
      </c>
      <c r="D3" s="5" t="s">
        <v>41</v>
      </c>
      <c r="E3" s="2"/>
      <c r="F3" s="2"/>
      <c r="G3" s="2"/>
      <c r="H3" s="2"/>
    </row>
    <row r="4" spans="1:8" ht="13.5" x14ac:dyDescent="0.25">
      <c r="A4" s="3">
        <f>TITRES_STAT!B7</f>
        <v>42010</v>
      </c>
      <c r="B4" s="6">
        <f>TITRES_STAT!D7</f>
        <v>5.4413999999999998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f>TITRES_STAT!B8</f>
        <v>42011</v>
      </c>
      <c r="B5" s="6">
        <f>TITRES_STAT!D8</f>
        <v>5.4025999999999996</v>
      </c>
      <c r="C5" s="2"/>
      <c r="D5" s="2"/>
      <c r="E5" s="2"/>
      <c r="F5" s="2"/>
      <c r="G5" s="2"/>
      <c r="H5" s="2"/>
    </row>
    <row r="6" spans="1:8" ht="13.5" x14ac:dyDescent="0.25">
      <c r="A6" s="3">
        <f>TITRES_STAT!B9</f>
        <v>42012</v>
      </c>
      <c r="B6" s="6">
        <f>TITRES_STAT!D9</f>
        <v>5.3971</v>
      </c>
      <c r="C6" s="2"/>
      <c r="D6" s="2"/>
      <c r="E6" s="2"/>
      <c r="F6" s="2"/>
      <c r="G6" s="2"/>
      <c r="H6" s="2"/>
    </row>
    <row r="7" spans="1:8" ht="13.5" x14ac:dyDescent="0.25">
      <c r="A7" s="3">
        <f>TITRES_STAT!B10</f>
        <v>42013</v>
      </c>
      <c r="B7" s="6">
        <f>TITRES_STAT!D10</f>
        <v>5.2476000000000003</v>
      </c>
      <c r="C7" s="2"/>
      <c r="D7" s="2"/>
      <c r="E7" s="2"/>
      <c r="F7" s="2"/>
      <c r="G7" s="2"/>
      <c r="H7" s="2"/>
    </row>
    <row r="8" spans="1:8" ht="13.5" x14ac:dyDescent="0.25">
      <c r="A8" s="3">
        <f>TITRES_STAT!B11</f>
        <v>42016</v>
      </c>
      <c r="B8" s="6">
        <f>TITRES_STAT!D11</f>
        <v>5.4137000000000004</v>
      </c>
      <c r="C8" s="2"/>
      <c r="D8" s="2"/>
      <c r="E8" s="2"/>
      <c r="F8" s="2"/>
      <c r="G8" s="2"/>
      <c r="H8" s="2"/>
    </row>
    <row r="9" spans="1:8" ht="13.5" x14ac:dyDescent="0.25">
      <c r="A9" s="3">
        <f>TITRES_STAT!B12</f>
        <v>42017</v>
      </c>
      <c r="B9" s="6">
        <f>TITRES_STAT!D12</f>
        <v>5.3140999999999998</v>
      </c>
      <c r="C9" s="2"/>
      <c r="D9" s="2"/>
      <c r="E9" s="2"/>
      <c r="F9" s="2"/>
      <c r="G9" s="2"/>
      <c r="H9" s="2"/>
    </row>
    <row r="10" spans="1:8" ht="13.5" x14ac:dyDescent="0.25">
      <c r="A10" s="3">
        <f>TITRES_STAT!B13</f>
        <v>42019</v>
      </c>
      <c r="B10" s="6">
        <f>TITRES_STAT!D13</f>
        <v>5.3693999999999997</v>
      </c>
      <c r="C10" s="2"/>
      <c r="D10" s="2"/>
      <c r="E10" s="2"/>
      <c r="F10" s="2"/>
      <c r="G10" s="2"/>
      <c r="H10" s="2"/>
    </row>
    <row r="11" spans="1:8" ht="13.5" x14ac:dyDescent="0.25">
      <c r="A11" s="3">
        <f>TITRES_STAT!B14</f>
        <v>42020</v>
      </c>
      <c r="B11" s="6">
        <f>TITRES_STAT!D14</f>
        <v>5.2587000000000002</v>
      </c>
      <c r="C11" s="2"/>
      <c r="D11" s="2"/>
      <c r="E11" s="2"/>
      <c r="F11" s="2"/>
      <c r="G11" s="2"/>
      <c r="H11" s="2"/>
    </row>
    <row r="12" spans="1:8" ht="13.5" x14ac:dyDescent="0.25">
      <c r="A12" s="3">
        <f>TITRES_STAT!B15</f>
        <v>42023</v>
      </c>
      <c r="B12" s="6">
        <f>TITRES_STAT!D15</f>
        <v>5.2587000000000002</v>
      </c>
      <c r="C12" s="2"/>
      <c r="D12" s="2"/>
      <c r="E12" s="2"/>
      <c r="F12" s="2"/>
      <c r="G12" s="2"/>
      <c r="H12" s="2"/>
    </row>
    <row r="13" spans="1:8" ht="13.5" x14ac:dyDescent="0.25">
      <c r="A13" s="3">
        <f>TITRES_STAT!B16</f>
        <v>42024</v>
      </c>
      <c r="B13" s="6">
        <f>TITRES_STAT!D16</f>
        <v>5.4137000000000004</v>
      </c>
      <c r="C13" s="2">
        <f>AVERAGE(B2:B13)</f>
        <v>5.3887833333333326</v>
      </c>
      <c r="D13" s="2"/>
      <c r="E13" s="2"/>
      <c r="F13" s="2"/>
      <c r="G13" s="2"/>
      <c r="H13" s="2"/>
    </row>
    <row r="14" spans="1:8" ht="13.5" x14ac:dyDescent="0.25">
      <c r="A14" s="3">
        <f>TITRES_STAT!B17</f>
        <v>42025</v>
      </c>
      <c r="B14" s="6">
        <f>TITRES_STAT!D17</f>
        <v>5.4137000000000004</v>
      </c>
      <c r="C14" s="2">
        <f>$C$4*B4+C13*(1-$C$4)</f>
        <v>5.3968782051282043</v>
      </c>
      <c r="D14" s="2"/>
      <c r="E14" s="2"/>
      <c r="F14" s="2"/>
      <c r="G14" s="2"/>
      <c r="H14" s="2"/>
    </row>
    <row r="15" spans="1:8" ht="13.5" x14ac:dyDescent="0.25">
      <c r="A15" s="3">
        <f>TITRES_STAT!B18</f>
        <v>42026</v>
      </c>
      <c r="B15" s="6">
        <f>TITRES_STAT!D18</f>
        <v>5.2587000000000002</v>
      </c>
      <c r="C15" s="2">
        <f t="shared" ref="C15:C78" si="0">$C$4*B5+C14*(1-$C$4)</f>
        <v>5.3977584812623265</v>
      </c>
      <c r="D15" s="2"/>
      <c r="E15" s="2"/>
      <c r="F15" s="2"/>
      <c r="G15" s="2"/>
      <c r="H15" s="2"/>
    </row>
    <row r="16" spans="1:8" ht="13.5" x14ac:dyDescent="0.25">
      <c r="A16" s="3">
        <f>TITRES_STAT!B19</f>
        <v>42027</v>
      </c>
      <c r="B16" s="6">
        <f>TITRES_STAT!D19</f>
        <v>5.3582999999999998</v>
      </c>
      <c r="C16" s="2">
        <f t="shared" si="0"/>
        <v>5.3976571764527375</v>
      </c>
      <c r="D16" s="2"/>
      <c r="E16" s="2"/>
      <c r="F16" s="2"/>
      <c r="G16" s="2"/>
      <c r="H16" s="2"/>
    </row>
    <row r="17" spans="1:8" ht="13.5" x14ac:dyDescent="0.25">
      <c r="A17" s="3">
        <f>TITRES_STAT!B20</f>
        <v>42030</v>
      </c>
      <c r="B17" s="6">
        <f>TITRES_STAT!D20</f>
        <v>5.2641999999999998</v>
      </c>
      <c r="C17" s="2">
        <f t="shared" si="0"/>
        <v>5.3745714569984706</v>
      </c>
      <c r="D17" s="2"/>
      <c r="E17" s="2"/>
      <c r="F17" s="2"/>
      <c r="G17" s="2"/>
      <c r="H17" s="2"/>
    </row>
    <row r="18" spans="1:8" ht="13.5" x14ac:dyDescent="0.25">
      <c r="A18" s="3">
        <f>TITRES_STAT!B21</f>
        <v>42031</v>
      </c>
      <c r="B18" s="6">
        <f>TITRES_STAT!D21</f>
        <v>5.3417000000000003</v>
      </c>
      <c r="C18" s="2">
        <f t="shared" si="0"/>
        <v>5.3805912328448597</v>
      </c>
      <c r="D18" s="2"/>
      <c r="E18" s="2"/>
      <c r="F18" s="2"/>
      <c r="G18" s="2"/>
      <c r="H18" s="2"/>
    </row>
    <row r="19" spans="1:8" ht="13.5" x14ac:dyDescent="0.25">
      <c r="A19" s="3">
        <f>TITRES_STAT!B22</f>
        <v>42032</v>
      </c>
      <c r="B19" s="6">
        <f>TITRES_STAT!D22</f>
        <v>5.3140999999999998</v>
      </c>
      <c r="C19" s="2">
        <f t="shared" si="0"/>
        <v>5.3703618124071886</v>
      </c>
      <c r="D19" s="2"/>
      <c r="E19" s="2"/>
      <c r="F19" s="2"/>
      <c r="G19" s="2"/>
      <c r="H19" s="2"/>
    </row>
    <row r="20" spans="1:8" ht="13.5" x14ac:dyDescent="0.25">
      <c r="A20" s="3">
        <f>TITRES_STAT!B23</f>
        <v>42033</v>
      </c>
      <c r="B20" s="6">
        <f>TITRES_STAT!D23</f>
        <v>5.4025999999999996</v>
      </c>
      <c r="C20" s="2">
        <f t="shared" si="0"/>
        <v>5.3702138412676215</v>
      </c>
      <c r="D20" s="2"/>
      <c r="E20" s="2"/>
      <c r="F20" s="2"/>
      <c r="G20" s="2"/>
      <c r="H20" s="2"/>
    </row>
    <row r="21" spans="1:8" ht="13.5" x14ac:dyDescent="0.25">
      <c r="A21" s="3">
        <f>TITRES_STAT!B24</f>
        <v>42034</v>
      </c>
      <c r="B21" s="6">
        <f>TITRES_STAT!D24</f>
        <v>5.2864000000000004</v>
      </c>
      <c r="C21" s="2">
        <f t="shared" si="0"/>
        <v>5.3530578656879877</v>
      </c>
      <c r="D21" s="2"/>
      <c r="E21" s="2"/>
      <c r="F21" s="2"/>
      <c r="G21" s="2"/>
      <c r="H21" s="2"/>
    </row>
    <row r="22" spans="1:8" ht="13.5" x14ac:dyDescent="0.25">
      <c r="A22" s="3">
        <f>TITRES_STAT!B25</f>
        <v>42037</v>
      </c>
      <c r="B22" s="6">
        <f>TITRES_STAT!D25</f>
        <v>5.1314000000000002</v>
      </c>
      <c r="C22" s="2">
        <f t="shared" si="0"/>
        <v>5.3385412709667595</v>
      </c>
      <c r="D22" s="2"/>
      <c r="E22" s="2"/>
      <c r="F22" s="2"/>
      <c r="G22" s="2"/>
      <c r="H22" s="2"/>
    </row>
    <row r="23" spans="1:8" ht="13.5" x14ac:dyDescent="0.25">
      <c r="A23" s="3">
        <f>TITRES_STAT!B26</f>
        <v>42038</v>
      </c>
      <c r="B23" s="6">
        <f>TITRES_STAT!D26</f>
        <v>5.0982000000000003</v>
      </c>
      <c r="C23" s="2">
        <f t="shared" si="0"/>
        <v>5.3501041523564883</v>
      </c>
      <c r="D23" s="2"/>
      <c r="E23" s="2"/>
      <c r="F23" s="2"/>
      <c r="G23" s="2"/>
      <c r="H23" s="2"/>
    </row>
    <row r="24" spans="1:8" ht="13.5" x14ac:dyDescent="0.25">
      <c r="A24" s="3">
        <f>TITRES_STAT!B27</f>
        <v>42039</v>
      </c>
      <c r="B24" s="6">
        <f>TITRES_STAT!D27</f>
        <v>4.8878000000000004</v>
      </c>
      <c r="C24" s="2">
        <f t="shared" si="0"/>
        <v>5.3598881289170288</v>
      </c>
      <c r="D24" s="2"/>
      <c r="E24" s="2"/>
      <c r="F24" s="2"/>
      <c r="G24" s="2"/>
      <c r="H24" s="2"/>
    </row>
    <row r="25" spans="1:8" ht="13.5" x14ac:dyDescent="0.25">
      <c r="A25" s="3">
        <f>TITRES_STAT!B28</f>
        <v>42040</v>
      </c>
      <c r="B25" s="6">
        <f>TITRES_STAT!D28</f>
        <v>4.8878000000000004</v>
      </c>
      <c r="C25" s="2">
        <f t="shared" si="0"/>
        <v>5.3443207244682558</v>
      </c>
      <c r="D25" s="2"/>
      <c r="E25" s="2"/>
      <c r="F25" s="2"/>
      <c r="G25" s="2"/>
      <c r="H25" s="2"/>
    </row>
    <row r="26" spans="1:8" ht="13.5" x14ac:dyDescent="0.25">
      <c r="A26" s="3">
        <f>TITRES_STAT!B29</f>
        <v>42041</v>
      </c>
      <c r="B26" s="6">
        <f>TITRES_STAT!D29</f>
        <v>4.9819000000000004</v>
      </c>
      <c r="C26" s="2">
        <f t="shared" si="0"/>
        <v>5.3464713822423704</v>
      </c>
      <c r="D26" s="2"/>
      <c r="E26" s="2"/>
      <c r="F26" s="2"/>
      <c r="G26" s="2"/>
      <c r="H26" s="2"/>
    </row>
    <row r="27" spans="1:8" ht="13.5" x14ac:dyDescent="0.25">
      <c r="A27" s="3">
        <f>TITRES_STAT!B30</f>
        <v>42044</v>
      </c>
      <c r="B27" s="6">
        <f>TITRES_STAT!D30</f>
        <v>4.8989000000000003</v>
      </c>
      <c r="C27" s="2">
        <f t="shared" si="0"/>
        <v>5.3338142465127749</v>
      </c>
      <c r="D27" s="2">
        <f>AVERAGE(B2:B27)</f>
        <v>5.2765807692307698</v>
      </c>
      <c r="E27" s="2">
        <f>C27-D27</f>
        <v>5.7233477282005119E-2</v>
      </c>
      <c r="F27" s="2"/>
      <c r="G27" s="2"/>
      <c r="H27" s="2"/>
    </row>
    <row r="28" spans="1:8" ht="13.5" x14ac:dyDescent="0.25">
      <c r="A28" s="3">
        <f>TITRES_STAT!B31</f>
        <v>42045</v>
      </c>
      <c r="B28" s="6">
        <f>TITRES_STAT!D31</f>
        <v>4.8768000000000002</v>
      </c>
      <c r="C28" s="2">
        <f t="shared" si="0"/>
        <v>5.3350274393569634</v>
      </c>
      <c r="D28" s="2">
        <f>$D$4*B28+(1-$D$4)*D27</f>
        <v>5.246967378917379</v>
      </c>
      <c r="E28" s="2">
        <f t="shared" ref="E28:E91" si="1">C28-D28</f>
        <v>8.8060060439584475E-2</v>
      </c>
      <c r="F28" s="2"/>
      <c r="G28" s="2"/>
      <c r="H28" s="2"/>
    </row>
    <row r="29" spans="1:8" ht="13.5" x14ac:dyDescent="0.25">
      <c r="A29" s="3">
        <f>TITRES_STAT!B32</f>
        <v>42046</v>
      </c>
      <c r="B29" s="6">
        <f>TITRES_STAT!D32</f>
        <v>4.8768000000000002</v>
      </c>
      <c r="C29" s="2">
        <f t="shared" si="0"/>
        <v>5.3318078333020456</v>
      </c>
      <c r="D29" s="2">
        <f t="shared" ref="D29:D92" si="2">$D$4*B29+(1-$D$4)*D28</f>
        <v>5.2195475730716465</v>
      </c>
      <c r="E29" s="2">
        <f t="shared" si="1"/>
        <v>0.11226026023039903</v>
      </c>
      <c r="F29" s="2"/>
      <c r="G29" s="2"/>
      <c r="H29" s="2"/>
    </row>
    <row r="30" spans="1:8" ht="13.5" x14ac:dyDescent="0.25">
      <c r="A30" s="3">
        <f>TITRES_STAT!B33</f>
        <v>42047</v>
      </c>
      <c r="B30" s="6">
        <f>TITRES_STAT!D33</f>
        <v>4.9763999999999999</v>
      </c>
      <c r="C30" s="2">
        <f t="shared" si="0"/>
        <v>5.3426989358709616</v>
      </c>
      <c r="D30" s="2">
        <f t="shared" si="2"/>
        <v>5.2015366417330062</v>
      </c>
      <c r="E30" s="2">
        <f t="shared" si="1"/>
        <v>0.14116229413795534</v>
      </c>
      <c r="F30" s="2"/>
      <c r="G30" s="2"/>
      <c r="H30" s="2"/>
    </row>
    <row r="31" spans="1:8" ht="13.5" x14ac:dyDescent="0.25">
      <c r="A31" s="3">
        <f>TITRES_STAT!B34</f>
        <v>42048</v>
      </c>
      <c r="B31" s="6">
        <f>TITRES_STAT!D34</f>
        <v>4.9874999999999998</v>
      </c>
      <c r="C31" s="2">
        <f t="shared" si="0"/>
        <v>5.3340375611215824</v>
      </c>
      <c r="D31" s="2">
        <f t="shared" si="2"/>
        <v>5.1856820756787094</v>
      </c>
      <c r="E31" s="2">
        <f t="shared" si="1"/>
        <v>0.14835548544287303</v>
      </c>
      <c r="F31" s="2"/>
      <c r="G31" s="2"/>
      <c r="H31" s="2"/>
    </row>
    <row r="32" spans="1:8" ht="13.5" x14ac:dyDescent="0.25">
      <c r="A32" s="3">
        <f>TITRES_STAT!B35</f>
        <v>42051</v>
      </c>
      <c r="B32" s="6">
        <f>TITRES_STAT!D35</f>
        <v>4.9819000000000004</v>
      </c>
      <c r="C32" s="2">
        <f t="shared" si="0"/>
        <v>5.3028625517182615</v>
      </c>
      <c r="D32" s="2">
        <f t="shared" si="2"/>
        <v>5.1705871071099159</v>
      </c>
      <c r="E32" s="2">
        <f t="shared" si="1"/>
        <v>0.13227544460834562</v>
      </c>
      <c r="F32" s="2"/>
      <c r="G32" s="2"/>
      <c r="H32" s="2"/>
    </row>
    <row r="33" spans="1:8" ht="13.5" x14ac:dyDescent="0.25">
      <c r="A33" s="3">
        <f>TITRES_STAT!B36</f>
        <v>42052</v>
      </c>
      <c r="B33" s="6">
        <f>TITRES_STAT!D36</f>
        <v>4.9709000000000003</v>
      </c>
      <c r="C33" s="2">
        <f t="shared" si="0"/>
        <v>5.2713760053000671</v>
      </c>
      <c r="D33" s="2">
        <f t="shared" si="2"/>
        <v>5.1557954695462183</v>
      </c>
      <c r="E33" s="2">
        <f t="shared" si="1"/>
        <v>0.11558053575384886</v>
      </c>
      <c r="F33" s="2"/>
      <c r="G33" s="2"/>
      <c r="H33" s="2"/>
    </row>
    <row r="34" spans="1:8" ht="13.5" x14ac:dyDescent="0.25">
      <c r="A34" s="3">
        <f>TITRES_STAT!B37</f>
        <v>42053</v>
      </c>
      <c r="B34" s="6">
        <f>TITRES_STAT!D37</f>
        <v>4.9377000000000004</v>
      </c>
      <c r="C34" s="2">
        <f t="shared" si="0"/>
        <v>5.2123643121769803</v>
      </c>
      <c r="D34" s="2">
        <f t="shared" si="2"/>
        <v>5.1396402495798315</v>
      </c>
      <c r="E34" s="2">
        <f t="shared" si="1"/>
        <v>7.2724062597148809E-2</v>
      </c>
      <c r="F34" s="2"/>
      <c r="G34" s="2"/>
      <c r="H34" s="2"/>
    </row>
    <row r="35" spans="1:8" ht="13.5" x14ac:dyDescent="0.25">
      <c r="A35" s="3">
        <f>TITRES_STAT!B38</f>
        <v>42054</v>
      </c>
      <c r="B35" s="6">
        <f>TITRES_STAT!D38</f>
        <v>4.8822999999999999</v>
      </c>
      <c r="C35" s="2">
        <f t="shared" si="0"/>
        <v>5.1624313410728302</v>
      </c>
      <c r="D35" s="2">
        <f t="shared" si="2"/>
        <v>5.120578008870214</v>
      </c>
      <c r="E35" s="2">
        <f t="shared" si="1"/>
        <v>4.1853332202616222E-2</v>
      </c>
      <c r="F35" s="2">
        <f>AVERAGE(E27:E35)</f>
        <v>0.10105610585497517</v>
      </c>
      <c r="G35" s="2">
        <f>E35-F35</f>
        <v>-5.9202773652358945E-2</v>
      </c>
      <c r="H35" s="2" t="str">
        <f>IF(G35&lt;0,"Hold","Sell")</f>
        <v>Hold</v>
      </c>
    </row>
    <row r="36" spans="1:8" ht="13.5" x14ac:dyDescent="0.25">
      <c r="A36" s="3">
        <f>TITRES_STAT!B39</f>
        <v>42055</v>
      </c>
      <c r="B36" s="6">
        <f>TITRES_STAT!D39</f>
        <v>4.5888999999999998</v>
      </c>
      <c r="C36" s="2">
        <f t="shared" si="0"/>
        <v>5.1346572886000867</v>
      </c>
      <c r="D36" s="2">
        <f t="shared" si="2"/>
        <v>5.0811944526576056</v>
      </c>
      <c r="E36" s="2">
        <f t="shared" si="1"/>
        <v>5.3462835942481135E-2</v>
      </c>
      <c r="F36" s="2">
        <f>(E36*(2/(10)))+((1-(2/10))*F35)</f>
        <v>9.1537451872476375E-2</v>
      </c>
      <c r="G36" s="2">
        <f t="shared" ref="G36:G99" si="3">E36-F36</f>
        <v>-3.807461592999524E-2</v>
      </c>
      <c r="H36" s="2" t="str">
        <f t="shared" ref="H36:H99" si="4">IF(G36&lt;0,"Hold","Sell")</f>
        <v>Hold</v>
      </c>
    </row>
    <row r="37" spans="1:8" ht="13.5" x14ac:dyDescent="0.25">
      <c r="A37" s="3">
        <f>TITRES_STAT!B40</f>
        <v>42058</v>
      </c>
      <c r="B37" s="6">
        <f>TITRES_STAT!D40</f>
        <v>4.4283999999999999</v>
      </c>
      <c r="C37" s="2">
        <f t="shared" si="0"/>
        <v>5.0983869365077652</v>
      </c>
      <c r="D37" s="2">
        <f t="shared" si="2"/>
        <v>5.0328393080163014</v>
      </c>
      <c r="E37" s="2">
        <f t="shared" si="1"/>
        <v>6.5547628491463783E-2</v>
      </c>
      <c r="F37" s="2">
        <f t="shared" ref="F37:F100" si="5">(E37*(2/(10)))+((1-(2/10))*F36)</f>
        <v>8.6339487196273851E-2</v>
      </c>
      <c r="G37" s="2">
        <f t="shared" si="3"/>
        <v>-2.0791858704810068E-2</v>
      </c>
      <c r="H37" s="2" t="str">
        <f t="shared" si="4"/>
        <v>Hold</v>
      </c>
    </row>
    <row r="38" spans="1:8" ht="13.5" x14ac:dyDescent="0.25">
      <c r="A38" s="3">
        <f>TITRES_STAT!B41</f>
        <v>42059</v>
      </c>
      <c r="B38" s="6">
        <f>TITRES_STAT!D41</f>
        <v>4.3895999999999997</v>
      </c>
      <c r="C38" s="2">
        <f t="shared" si="0"/>
        <v>5.0642966385834933</v>
      </c>
      <c r="D38" s="2">
        <f t="shared" si="2"/>
        <v>4.9851919518669465</v>
      </c>
      <c r="E38" s="2">
        <f t="shared" si="1"/>
        <v>7.9104686716546802E-2</v>
      </c>
      <c r="F38" s="2">
        <f t="shared" si="5"/>
        <v>8.4892527100328449E-2</v>
      </c>
      <c r="G38" s="2">
        <f t="shared" si="3"/>
        <v>-5.7878403837816478E-3</v>
      </c>
      <c r="H38" s="2" t="str">
        <f t="shared" si="4"/>
        <v>Hold</v>
      </c>
    </row>
    <row r="39" spans="1:8" ht="13.5" x14ac:dyDescent="0.25">
      <c r="A39" s="3">
        <f>TITRES_STAT!B42</f>
        <v>42060</v>
      </c>
      <c r="B39" s="6">
        <f>TITRES_STAT!D42</f>
        <v>4.4173</v>
      </c>
      <c r="C39" s="2">
        <f t="shared" si="0"/>
        <v>5.0354510018783403</v>
      </c>
      <c r="D39" s="2">
        <f t="shared" si="2"/>
        <v>4.9431258813582843</v>
      </c>
      <c r="E39" s="2">
        <f t="shared" si="1"/>
        <v>9.2325120520055926E-2</v>
      </c>
      <c r="F39" s="2">
        <f t="shared" si="5"/>
        <v>8.6379045784273953E-2</v>
      </c>
      <c r="G39" s="2">
        <f t="shared" si="3"/>
        <v>5.9460747357819727E-3</v>
      </c>
      <c r="H39" s="2" t="str">
        <f t="shared" si="4"/>
        <v>Sell</v>
      </c>
    </row>
    <row r="40" spans="1:8" ht="13.5" x14ac:dyDescent="0.25">
      <c r="A40" s="3">
        <f>TITRES_STAT!B43</f>
        <v>42061</v>
      </c>
      <c r="B40" s="6">
        <f>TITRES_STAT!D43</f>
        <v>4.4173</v>
      </c>
      <c r="C40" s="2">
        <f t="shared" si="0"/>
        <v>5.0263662323585958</v>
      </c>
      <c r="D40" s="2">
        <f t="shared" si="2"/>
        <v>4.9041758160724847</v>
      </c>
      <c r="E40" s="2">
        <f t="shared" si="1"/>
        <v>0.12219041628611116</v>
      </c>
      <c r="F40" s="2">
        <f t="shared" si="5"/>
        <v>9.35413198846414E-2</v>
      </c>
      <c r="G40" s="2">
        <f t="shared" si="3"/>
        <v>2.8649096401469759E-2</v>
      </c>
      <c r="H40" s="2" t="str">
        <f t="shared" si="4"/>
        <v>Sell</v>
      </c>
    </row>
    <row r="41" spans="1:8" ht="13.5" x14ac:dyDescent="0.25">
      <c r="A41" s="3">
        <f>TITRES_STAT!B44</f>
        <v>42062</v>
      </c>
      <c r="B41" s="6">
        <f>TITRES_STAT!D44</f>
        <v>4.3177000000000003</v>
      </c>
      <c r="C41" s="2">
        <f t="shared" si="0"/>
        <v>5.0203868119957349</v>
      </c>
      <c r="D41" s="2">
        <f t="shared" si="2"/>
        <v>4.8607331630300781</v>
      </c>
      <c r="E41" s="2">
        <f t="shared" si="1"/>
        <v>0.15965364896565681</v>
      </c>
      <c r="F41" s="2">
        <f t="shared" si="5"/>
        <v>0.10676378570084449</v>
      </c>
      <c r="G41" s="2">
        <f t="shared" si="3"/>
        <v>5.288986326481232E-2</v>
      </c>
      <c r="H41" s="2" t="str">
        <f t="shared" si="4"/>
        <v>Sell</v>
      </c>
    </row>
    <row r="42" spans="1:8" ht="13.5" x14ac:dyDescent="0.25">
      <c r="A42" s="3">
        <f>TITRES_STAT!B45</f>
        <v>42065</v>
      </c>
      <c r="B42" s="6">
        <f>TITRES_STAT!D45</f>
        <v>4.5777999999999999</v>
      </c>
      <c r="C42" s="2">
        <f t="shared" si="0"/>
        <v>5.014465763996391</v>
      </c>
      <c r="D42" s="2">
        <f t="shared" si="2"/>
        <v>4.8397751509537761</v>
      </c>
      <c r="E42" s="2">
        <f t="shared" si="1"/>
        <v>0.17469061304261491</v>
      </c>
      <c r="F42" s="2">
        <f t="shared" si="5"/>
        <v>0.12034915116919859</v>
      </c>
      <c r="G42" s="2">
        <f t="shared" si="3"/>
        <v>5.4341461873416319E-2</v>
      </c>
      <c r="H42" s="2" t="str">
        <f t="shared" si="4"/>
        <v>Sell</v>
      </c>
    </row>
    <row r="43" spans="1:8" ht="13.5" x14ac:dyDescent="0.25">
      <c r="A43" s="3">
        <f>TITRES_STAT!B46</f>
        <v>42066</v>
      </c>
      <c r="B43" s="6">
        <f>TITRES_STAT!D46</f>
        <v>4.5667999999999997</v>
      </c>
      <c r="C43" s="2">
        <f t="shared" si="0"/>
        <v>5.0077633387661775</v>
      </c>
      <c r="D43" s="2">
        <f t="shared" si="2"/>
        <v>4.8195547694016447</v>
      </c>
      <c r="E43" s="2">
        <f t="shared" si="1"/>
        <v>0.18820856936453279</v>
      </c>
      <c r="F43" s="2">
        <f t="shared" si="5"/>
        <v>0.13392103480826545</v>
      </c>
      <c r="G43" s="2">
        <f t="shared" si="3"/>
        <v>5.4287534556267336E-2</v>
      </c>
      <c r="H43" s="2" t="str">
        <f t="shared" si="4"/>
        <v>Sell</v>
      </c>
    </row>
    <row r="44" spans="1:8" ht="13.5" x14ac:dyDescent="0.25">
      <c r="A44" s="3">
        <f>TITRES_STAT!B47</f>
        <v>42067</v>
      </c>
      <c r="B44" s="6">
        <f>TITRES_STAT!D47</f>
        <v>4.5058999999999996</v>
      </c>
      <c r="C44" s="2">
        <f t="shared" si="0"/>
        <v>4.9969843635713804</v>
      </c>
      <c r="D44" s="2">
        <f t="shared" si="2"/>
        <v>4.7963210827793006</v>
      </c>
      <c r="E44" s="2">
        <f t="shared" si="1"/>
        <v>0.20066328079207985</v>
      </c>
      <c r="F44" s="2">
        <f t="shared" si="5"/>
        <v>0.14726948400502834</v>
      </c>
      <c r="G44" s="2">
        <f t="shared" si="3"/>
        <v>5.3393796787051501E-2</v>
      </c>
      <c r="H44" s="2" t="str">
        <f t="shared" si="4"/>
        <v>Sell</v>
      </c>
    </row>
    <row r="45" spans="1:8" ht="13.5" x14ac:dyDescent="0.25">
      <c r="A45" s="3">
        <f>TITRES_STAT!B48</f>
        <v>42068</v>
      </c>
      <c r="B45" s="6">
        <f>TITRES_STAT!D48</f>
        <v>4.4062000000000001</v>
      </c>
      <c r="C45" s="2">
        <f t="shared" si="0"/>
        <v>4.9793406153296296</v>
      </c>
      <c r="D45" s="2">
        <f t="shared" si="2"/>
        <v>4.7674232247956487</v>
      </c>
      <c r="E45" s="2">
        <f t="shared" si="1"/>
        <v>0.21191739053398084</v>
      </c>
      <c r="F45" s="2">
        <f t="shared" si="5"/>
        <v>0.16019906531081884</v>
      </c>
      <c r="G45" s="2">
        <f t="shared" si="3"/>
        <v>5.1718325223161998E-2</v>
      </c>
      <c r="H45" s="2" t="str">
        <f t="shared" si="4"/>
        <v>Sell</v>
      </c>
    </row>
    <row r="46" spans="1:8" ht="13.5" x14ac:dyDescent="0.25">
      <c r="A46" s="3">
        <f>TITRES_STAT!B49</f>
        <v>42069</v>
      </c>
      <c r="B46" s="6">
        <f>TITRES_STAT!D49</f>
        <v>4.4283999999999999</v>
      </c>
      <c r="C46" s="2">
        <f t="shared" si="0"/>
        <v>4.9192728283558402</v>
      </c>
      <c r="D46" s="2">
        <f t="shared" si="2"/>
        <v>4.742310393329304</v>
      </c>
      <c r="E46" s="2">
        <f t="shared" si="1"/>
        <v>0.17696243502653619</v>
      </c>
      <c r="F46" s="2">
        <f t="shared" si="5"/>
        <v>0.16355173925396232</v>
      </c>
      <c r="G46" s="2">
        <f t="shared" si="3"/>
        <v>1.3410695772573866E-2</v>
      </c>
      <c r="H46" s="2" t="str">
        <f t="shared" si="4"/>
        <v>Sell</v>
      </c>
    </row>
    <row r="47" spans="1:8" ht="13.5" x14ac:dyDescent="0.25">
      <c r="A47" s="3">
        <f>TITRES_STAT!B50</f>
        <v>42072</v>
      </c>
      <c r="B47" s="6">
        <f>TITRES_STAT!D50</f>
        <v>4.5114000000000001</v>
      </c>
      <c r="C47" s="2">
        <f t="shared" si="0"/>
        <v>4.8437539316857112</v>
      </c>
      <c r="D47" s="2">
        <f t="shared" si="2"/>
        <v>4.7252059197493557</v>
      </c>
      <c r="E47" s="2">
        <f t="shared" si="1"/>
        <v>0.11854801193635556</v>
      </c>
      <c r="F47" s="2">
        <f t="shared" si="5"/>
        <v>0.15455099379044096</v>
      </c>
      <c r="G47" s="2">
        <f t="shared" si="3"/>
        <v>-3.6002981854085403E-2</v>
      </c>
      <c r="H47" s="2" t="str">
        <f t="shared" si="4"/>
        <v>Hold</v>
      </c>
    </row>
    <row r="48" spans="1:8" ht="13.5" x14ac:dyDescent="0.25">
      <c r="A48" s="3">
        <f>TITRES_STAT!B51</f>
        <v>42073</v>
      </c>
      <c r="B48" s="6">
        <f>TITRES_STAT!D51</f>
        <v>4.4062000000000001</v>
      </c>
      <c r="C48" s="2">
        <f t="shared" si="0"/>
        <v>4.7738840960417548</v>
      </c>
      <c r="D48" s="2">
        <f t="shared" si="2"/>
        <v>4.7015758516197739</v>
      </c>
      <c r="E48" s="2">
        <f t="shared" si="1"/>
        <v>7.2308244421980916E-2</v>
      </c>
      <c r="F48" s="2">
        <f t="shared" si="5"/>
        <v>0.13810244391674895</v>
      </c>
      <c r="G48" s="2">
        <f t="shared" si="3"/>
        <v>-6.579419949476803E-2</v>
      </c>
      <c r="H48" s="2" t="str">
        <f t="shared" si="4"/>
        <v>Hold</v>
      </c>
    </row>
    <row r="49" spans="1:8" ht="13.5" x14ac:dyDescent="0.25">
      <c r="A49" s="3">
        <f>TITRES_STAT!B52</f>
        <v>42074</v>
      </c>
      <c r="B49" s="6">
        <f>TITRES_STAT!D52</f>
        <v>4.5335999999999999</v>
      </c>
      <c r="C49" s="2">
        <f t="shared" si="0"/>
        <v>4.7190250043430231</v>
      </c>
      <c r="D49" s="2">
        <f t="shared" si="2"/>
        <v>4.6891331959442351</v>
      </c>
      <c r="E49" s="2">
        <f t="shared" si="1"/>
        <v>2.9891808398788022E-2</v>
      </c>
      <c r="F49" s="2">
        <f t="shared" si="5"/>
        <v>0.11646031681315676</v>
      </c>
      <c r="G49" s="2">
        <f t="shared" si="3"/>
        <v>-8.6568508414368736E-2</v>
      </c>
      <c r="H49" s="2" t="str">
        <f t="shared" si="4"/>
        <v>Hold</v>
      </c>
    </row>
    <row r="50" spans="1:8" ht="13.5" x14ac:dyDescent="0.25">
      <c r="A50" s="3">
        <f>TITRES_STAT!B53</f>
        <v>42075</v>
      </c>
      <c r="B50" s="6">
        <f>TITRES_STAT!D53</f>
        <v>4.5945</v>
      </c>
      <c r="C50" s="2">
        <f t="shared" si="0"/>
        <v>4.6726057729056354</v>
      </c>
      <c r="D50" s="2">
        <f t="shared" si="2"/>
        <v>4.6821233295779958</v>
      </c>
      <c r="E50" s="2">
        <f t="shared" si="1"/>
        <v>-9.5175566723604277E-3</v>
      </c>
      <c r="F50" s="2">
        <f t="shared" si="5"/>
        <v>9.126474211605333E-2</v>
      </c>
      <c r="G50" s="2">
        <f t="shared" si="3"/>
        <v>-0.10078229878841376</v>
      </c>
      <c r="H50" s="2" t="str">
        <f t="shared" si="4"/>
        <v>Hold</v>
      </c>
    </row>
    <row r="51" spans="1:8" ht="13.5" x14ac:dyDescent="0.25">
      <c r="A51" s="3">
        <f>TITRES_STAT!B54</f>
        <v>42076</v>
      </c>
      <c r="B51" s="6">
        <f>TITRES_STAT!D54</f>
        <v>4.5391000000000004</v>
      </c>
      <c r="C51" s="2">
        <f t="shared" si="0"/>
        <v>4.6180048847663064</v>
      </c>
      <c r="D51" s="2">
        <f t="shared" si="2"/>
        <v>4.6715290088685144</v>
      </c>
      <c r="E51" s="2">
        <f t="shared" si="1"/>
        <v>-5.3524124102207971E-2</v>
      </c>
      <c r="F51" s="2">
        <f t="shared" si="5"/>
        <v>6.2306968872401072E-2</v>
      </c>
      <c r="G51" s="2">
        <f t="shared" si="3"/>
        <v>-0.11583109297460904</v>
      </c>
      <c r="H51" s="2" t="str">
        <f t="shared" si="4"/>
        <v>Hold</v>
      </c>
    </row>
    <row r="52" spans="1:8" ht="13.5" x14ac:dyDescent="0.25">
      <c r="A52" s="3">
        <f>TITRES_STAT!B55</f>
        <v>42079</v>
      </c>
      <c r="B52" s="6">
        <f>TITRES_STAT!D55</f>
        <v>4.5391000000000004</v>
      </c>
      <c r="C52" s="2">
        <f t="shared" si="0"/>
        <v>4.6118195178791828</v>
      </c>
      <c r="D52" s="2">
        <f t="shared" si="2"/>
        <v>4.6617194526560315</v>
      </c>
      <c r="E52" s="2">
        <f t="shared" si="1"/>
        <v>-4.9899934776848731E-2</v>
      </c>
      <c r="F52" s="2">
        <f t="shared" si="5"/>
        <v>3.9865588142551117E-2</v>
      </c>
      <c r="G52" s="2">
        <f t="shared" si="3"/>
        <v>-8.9765522919399848E-2</v>
      </c>
      <c r="H52" s="2" t="str">
        <f t="shared" si="4"/>
        <v>Hold</v>
      </c>
    </row>
    <row r="53" spans="1:8" ht="13.5" x14ac:dyDescent="0.25">
      <c r="A53" s="3">
        <f>TITRES_STAT!B56</f>
        <v>42080</v>
      </c>
      <c r="B53" s="6">
        <f>TITRES_STAT!D56</f>
        <v>4.5391000000000004</v>
      </c>
      <c r="C53" s="2">
        <f t="shared" si="0"/>
        <v>4.6048934382054627</v>
      </c>
      <c r="D53" s="2">
        <f t="shared" si="2"/>
        <v>4.652636530237066</v>
      </c>
      <c r="E53" s="2">
        <f t="shared" si="1"/>
        <v>-4.7743092031603318E-2</v>
      </c>
      <c r="F53" s="2">
        <f t="shared" si="5"/>
        <v>2.2343852107720226E-2</v>
      </c>
      <c r="G53" s="2">
        <f t="shared" si="3"/>
        <v>-7.0086944139323537E-2</v>
      </c>
      <c r="H53" s="2" t="str">
        <f t="shared" si="4"/>
        <v>Hold</v>
      </c>
    </row>
    <row r="54" spans="1:8" ht="13.5" x14ac:dyDescent="0.25">
      <c r="A54" s="3">
        <f>TITRES_STAT!B57</f>
        <v>42081</v>
      </c>
      <c r="B54" s="6">
        <f>TITRES_STAT!D57</f>
        <v>4.3398000000000003</v>
      </c>
      <c r="C54" s="2">
        <f t="shared" si="0"/>
        <v>4.5896636784815454</v>
      </c>
      <c r="D54" s="2">
        <f t="shared" si="2"/>
        <v>4.6294634539232096</v>
      </c>
      <c r="E54" s="2">
        <f t="shared" si="1"/>
        <v>-3.9799775441664131E-2</v>
      </c>
      <c r="F54" s="2">
        <f t="shared" si="5"/>
        <v>9.9151265978433562E-3</v>
      </c>
      <c r="G54" s="2">
        <f t="shared" si="3"/>
        <v>-4.9714902039507486E-2</v>
      </c>
      <c r="H54" s="2" t="str">
        <f t="shared" si="4"/>
        <v>Hold</v>
      </c>
    </row>
    <row r="55" spans="1:8" ht="13.5" x14ac:dyDescent="0.25">
      <c r="A55" s="3">
        <f>TITRES_STAT!B58</f>
        <v>42082</v>
      </c>
      <c r="B55" s="6">
        <f>TITRES_STAT!D58</f>
        <v>4.4173</v>
      </c>
      <c r="C55" s="2">
        <f t="shared" si="0"/>
        <v>4.5614384971766926</v>
      </c>
      <c r="D55" s="2">
        <f t="shared" si="2"/>
        <v>4.6137476425214903</v>
      </c>
      <c r="E55" s="2">
        <f t="shared" si="1"/>
        <v>-5.2309145344797692E-2</v>
      </c>
      <c r="F55" s="2">
        <f t="shared" si="5"/>
        <v>-2.5297277906848534E-3</v>
      </c>
      <c r="G55" s="2">
        <f t="shared" si="3"/>
        <v>-4.9779417554112838E-2</v>
      </c>
      <c r="H55" s="2" t="str">
        <f t="shared" si="4"/>
        <v>Hold</v>
      </c>
    </row>
    <row r="56" spans="1:8" ht="13.5" x14ac:dyDescent="0.25">
      <c r="A56" s="3">
        <f>TITRES_STAT!B59</f>
        <v>42086</v>
      </c>
      <c r="B56" s="6">
        <f>TITRES_STAT!D59</f>
        <v>4.4782000000000002</v>
      </c>
      <c r="C56" s="2">
        <f t="shared" si="0"/>
        <v>4.5409710360725866</v>
      </c>
      <c r="D56" s="2">
        <f t="shared" si="2"/>
        <v>4.6037070764087868</v>
      </c>
      <c r="E56" s="2">
        <f t="shared" si="1"/>
        <v>-6.2736040336200283E-2</v>
      </c>
      <c r="F56" s="2">
        <f t="shared" si="5"/>
        <v>-1.457099029978794E-2</v>
      </c>
      <c r="G56" s="2">
        <f t="shared" si="3"/>
        <v>-4.8165050036412346E-2</v>
      </c>
      <c r="H56" s="2" t="str">
        <f t="shared" si="4"/>
        <v>Hold</v>
      </c>
    </row>
    <row r="57" spans="1:8" ht="13.5" x14ac:dyDescent="0.25">
      <c r="A57" s="3">
        <f>TITRES_STAT!B60</f>
        <v>42087</v>
      </c>
      <c r="B57" s="6">
        <f>TITRES_STAT!D60</f>
        <v>4.4450000000000003</v>
      </c>
      <c r="C57" s="2">
        <f t="shared" si="0"/>
        <v>4.5364216459075735</v>
      </c>
      <c r="D57" s="2">
        <f t="shared" si="2"/>
        <v>4.591950996674802</v>
      </c>
      <c r="E57" s="2">
        <f t="shared" si="1"/>
        <v>-5.5529350767228536E-2</v>
      </c>
      <c r="F57" s="2">
        <f t="shared" si="5"/>
        <v>-2.2762662393276061E-2</v>
      </c>
      <c r="G57" s="2">
        <f t="shared" si="3"/>
        <v>-3.2766688373952475E-2</v>
      </c>
      <c r="H57" s="2" t="str">
        <f t="shared" si="4"/>
        <v>Hold</v>
      </c>
    </row>
    <row r="58" spans="1:8" ht="13.5" x14ac:dyDescent="0.25">
      <c r="A58" s="3">
        <f>TITRES_STAT!B61</f>
        <v>42088</v>
      </c>
      <c r="B58" s="6">
        <f>TITRES_STAT!D61</f>
        <v>4.4006999999999996</v>
      </c>
      <c r="C58" s="2">
        <f t="shared" si="0"/>
        <v>4.5163875465371772</v>
      </c>
      <c r="D58" s="2">
        <f t="shared" si="2"/>
        <v>4.5777842561803723</v>
      </c>
      <c r="E58" s="2">
        <f t="shared" si="1"/>
        <v>-6.1396709643195102E-2</v>
      </c>
      <c r="F58" s="2">
        <f t="shared" si="5"/>
        <v>-3.0489471843259869E-2</v>
      </c>
      <c r="G58" s="2">
        <f t="shared" si="3"/>
        <v>-3.0907237799935233E-2</v>
      </c>
      <c r="H58" s="2" t="str">
        <f t="shared" si="4"/>
        <v>Hold</v>
      </c>
    </row>
    <row r="59" spans="1:8" ht="13.5" x14ac:dyDescent="0.25">
      <c r="A59" s="3">
        <f>TITRES_STAT!B62</f>
        <v>42089</v>
      </c>
      <c r="B59" s="6">
        <f>TITRES_STAT!D62</f>
        <v>4.3730000000000002</v>
      </c>
      <c r="C59" s="2">
        <f t="shared" si="0"/>
        <v>4.5190356163006884</v>
      </c>
      <c r="D59" s="2">
        <f t="shared" si="2"/>
        <v>4.562615052018864</v>
      </c>
      <c r="E59" s="2">
        <f t="shared" si="1"/>
        <v>-4.3579435718175574E-2</v>
      </c>
      <c r="F59" s="2">
        <f t="shared" si="5"/>
        <v>-3.3107464618243009E-2</v>
      </c>
      <c r="G59" s="2">
        <f t="shared" si="3"/>
        <v>-1.0471971099932566E-2</v>
      </c>
      <c r="H59" s="2" t="str">
        <f t="shared" si="4"/>
        <v>Hold</v>
      </c>
    </row>
    <row r="60" spans="1:8" ht="13.5" x14ac:dyDescent="0.25">
      <c r="A60" s="3">
        <f>TITRES_STAT!B63</f>
        <v>42090</v>
      </c>
      <c r="B60" s="6">
        <f>TITRES_STAT!D63</f>
        <v>4.3509000000000002</v>
      </c>
      <c r="C60" s="2">
        <f t="shared" si="0"/>
        <v>4.5306455214851979</v>
      </c>
      <c r="D60" s="2">
        <f t="shared" si="2"/>
        <v>4.5469324555730228</v>
      </c>
      <c r="E60" s="2">
        <f t="shared" si="1"/>
        <v>-1.6286934087824889E-2</v>
      </c>
      <c r="F60" s="2">
        <f t="shared" si="5"/>
        <v>-2.9743358512159385E-2</v>
      </c>
      <c r="G60" s="2">
        <f t="shared" si="3"/>
        <v>1.3456424424334496E-2</v>
      </c>
      <c r="H60" s="2" t="str">
        <f t="shared" si="4"/>
        <v>Sell</v>
      </c>
    </row>
    <row r="61" spans="1:8" ht="13.5" x14ac:dyDescent="0.25">
      <c r="A61" s="3">
        <f>TITRES_STAT!B64</f>
        <v>42093</v>
      </c>
      <c r="B61" s="6">
        <f>TITRES_STAT!D64</f>
        <v>4.3730000000000002</v>
      </c>
      <c r="C61" s="2">
        <f t="shared" si="0"/>
        <v>4.5319462104874759</v>
      </c>
      <c r="D61" s="2">
        <f t="shared" si="2"/>
        <v>4.5340485699750213</v>
      </c>
      <c r="E61" s="2">
        <f t="shared" si="1"/>
        <v>-2.1023594875453355E-3</v>
      </c>
      <c r="F61" s="2">
        <f t="shared" si="5"/>
        <v>-2.4215158707236575E-2</v>
      </c>
      <c r="G61" s="2">
        <f t="shared" si="3"/>
        <v>2.211279921969124E-2</v>
      </c>
      <c r="H61" s="2" t="str">
        <f t="shared" si="4"/>
        <v>Sell</v>
      </c>
    </row>
    <row r="62" spans="1:8" ht="13.5" x14ac:dyDescent="0.25">
      <c r="A62" s="3">
        <f>TITRES_STAT!B65</f>
        <v>42094</v>
      </c>
      <c r="B62" s="6">
        <f>TITRES_STAT!D65</f>
        <v>4.4006999999999996</v>
      </c>
      <c r="C62" s="2">
        <f t="shared" si="0"/>
        <v>4.5330467934894028</v>
      </c>
      <c r="D62" s="2">
        <f t="shared" si="2"/>
        <v>4.5241708981250204</v>
      </c>
      <c r="E62" s="2">
        <f t="shared" si="1"/>
        <v>8.8758953643823801E-3</v>
      </c>
      <c r="F62" s="2">
        <f t="shared" si="5"/>
        <v>-1.7596947892912784E-2</v>
      </c>
      <c r="G62" s="2">
        <f t="shared" si="3"/>
        <v>2.6472843257295164E-2</v>
      </c>
      <c r="H62" s="2" t="str">
        <f t="shared" si="4"/>
        <v>Sell</v>
      </c>
    </row>
    <row r="63" spans="1:8" ht="13.5" x14ac:dyDescent="0.25">
      <c r="A63" s="3">
        <f>TITRES_STAT!B66</f>
        <v>42095</v>
      </c>
      <c r="B63" s="6">
        <f>TITRES_STAT!D66</f>
        <v>4.3952</v>
      </c>
      <c r="C63" s="2">
        <f t="shared" si="0"/>
        <v>4.5339780560294951</v>
      </c>
      <c r="D63" s="2">
        <f t="shared" si="2"/>
        <v>4.5146174982639078</v>
      </c>
      <c r="E63" s="2">
        <f t="shared" si="1"/>
        <v>1.9360557765587316E-2</v>
      </c>
      <c r="F63" s="2">
        <f t="shared" si="5"/>
        <v>-1.0205446761212763E-2</v>
      </c>
      <c r="G63" s="2">
        <f t="shared" si="3"/>
        <v>2.9566004526800079E-2</v>
      </c>
      <c r="H63" s="2" t="str">
        <f t="shared" si="4"/>
        <v>Sell</v>
      </c>
    </row>
    <row r="64" spans="1:8" ht="13.5" x14ac:dyDescent="0.25">
      <c r="A64" s="3">
        <f>TITRES_STAT!B67</f>
        <v>42096</v>
      </c>
      <c r="B64" s="6">
        <f>TITRES_STAT!D67</f>
        <v>4.3177000000000003</v>
      </c>
      <c r="C64" s="2">
        <f t="shared" si="0"/>
        <v>4.5041045089480347</v>
      </c>
      <c r="D64" s="2">
        <f t="shared" si="2"/>
        <v>4.5000310169110262</v>
      </c>
      <c r="E64" s="2">
        <f t="shared" si="1"/>
        <v>4.0734920370084637E-3</v>
      </c>
      <c r="F64" s="2">
        <f t="shared" si="5"/>
        <v>-7.3496590015685176E-3</v>
      </c>
      <c r="G64" s="2">
        <f t="shared" si="3"/>
        <v>1.1423151038576981E-2</v>
      </c>
      <c r="H64" s="2" t="str">
        <f t="shared" si="4"/>
        <v>Sell</v>
      </c>
    </row>
    <row r="65" spans="1:8" ht="13.5" x14ac:dyDescent="0.25">
      <c r="A65" s="3">
        <f>TITRES_STAT!B68</f>
        <v>42097</v>
      </c>
      <c r="B65" s="6">
        <f>TITRES_STAT!D68</f>
        <v>4.3730000000000002</v>
      </c>
      <c r="C65" s="2">
        <f t="shared" si="0"/>
        <v>4.490749969109876</v>
      </c>
      <c r="D65" s="2">
        <f t="shared" si="2"/>
        <v>4.4906213119546541</v>
      </c>
      <c r="E65" s="2">
        <f t="shared" si="1"/>
        <v>1.2865715522192289E-4</v>
      </c>
      <c r="F65" s="2">
        <f t="shared" si="5"/>
        <v>-5.85399577021043E-3</v>
      </c>
      <c r="G65" s="2">
        <f t="shared" si="3"/>
        <v>5.9826529254323529E-3</v>
      </c>
      <c r="H65" s="2" t="str">
        <f t="shared" si="4"/>
        <v>Sell</v>
      </c>
    </row>
    <row r="66" spans="1:8" ht="13.5" x14ac:dyDescent="0.25">
      <c r="A66" s="3">
        <f>TITRES_STAT!B69</f>
        <v>42100</v>
      </c>
      <c r="B66" s="6">
        <f>TITRES_STAT!D69</f>
        <v>4.3177000000000003</v>
      </c>
      <c r="C66" s="2">
        <f t="shared" si="0"/>
        <v>4.488819204631433</v>
      </c>
      <c r="D66" s="2">
        <f t="shared" si="2"/>
        <v>4.4778123258839386</v>
      </c>
      <c r="E66" s="2">
        <f t="shared" si="1"/>
        <v>1.1006878747494397E-2</v>
      </c>
      <c r="F66" s="2">
        <f t="shared" si="5"/>
        <v>-2.481820866669465E-3</v>
      </c>
      <c r="G66" s="2">
        <f t="shared" si="3"/>
        <v>1.3488699614163862E-2</v>
      </c>
      <c r="H66" s="2" t="str">
        <f t="shared" si="4"/>
        <v>Sell</v>
      </c>
    </row>
    <row r="67" spans="1:8" ht="13.5" x14ac:dyDescent="0.25">
      <c r="A67" s="3">
        <f>TITRES_STAT!B70</f>
        <v>42101</v>
      </c>
      <c r="B67" s="6">
        <f>TITRES_STAT!D70</f>
        <v>4.29</v>
      </c>
      <c r="C67" s="2">
        <f t="shared" si="0"/>
        <v>4.4820777885342897</v>
      </c>
      <c r="D67" s="2">
        <f t="shared" si="2"/>
        <v>4.4639003017443875</v>
      </c>
      <c r="E67" s="2">
        <f t="shared" si="1"/>
        <v>1.8177486789902275E-2</v>
      </c>
      <c r="F67" s="2">
        <f t="shared" si="5"/>
        <v>1.6500406646448832E-3</v>
      </c>
      <c r="G67" s="2">
        <f t="shared" si="3"/>
        <v>1.6527446125257392E-2</v>
      </c>
      <c r="H67" s="2" t="str">
        <f t="shared" si="4"/>
        <v>Sell</v>
      </c>
    </row>
    <row r="68" spans="1:8" ht="13.5" x14ac:dyDescent="0.25">
      <c r="A68" s="3">
        <f>TITRES_STAT!B71</f>
        <v>42102</v>
      </c>
      <c r="B68" s="6">
        <f>TITRES_STAT!D71</f>
        <v>4.3177000000000003</v>
      </c>
      <c r="C68" s="2">
        <f t="shared" si="0"/>
        <v>4.4695581287597834</v>
      </c>
      <c r="D68" s="2">
        <f t="shared" si="2"/>
        <v>4.4530706497633217</v>
      </c>
      <c r="E68" s="2">
        <f t="shared" si="1"/>
        <v>1.6487478996461746E-2</v>
      </c>
      <c r="F68" s="2">
        <f t="shared" si="5"/>
        <v>4.6175283310082565E-3</v>
      </c>
      <c r="G68" s="2">
        <f t="shared" si="3"/>
        <v>1.186995066545349E-2</v>
      </c>
      <c r="H68" s="2" t="str">
        <f t="shared" si="4"/>
        <v>Sell</v>
      </c>
    </row>
    <row r="69" spans="1:8" ht="13.5" x14ac:dyDescent="0.25">
      <c r="A69" s="3">
        <f>TITRES_STAT!B72</f>
        <v>42104</v>
      </c>
      <c r="B69" s="6">
        <f>TITRES_STAT!D72</f>
        <v>4.3398000000000003</v>
      </c>
      <c r="C69" s="2">
        <f t="shared" si="0"/>
        <v>4.4547030320275089</v>
      </c>
      <c r="D69" s="2">
        <f t="shared" si="2"/>
        <v>4.4446802312623355</v>
      </c>
      <c r="E69" s="2">
        <f t="shared" si="1"/>
        <v>1.0022800765173479E-2</v>
      </c>
      <c r="F69" s="2">
        <f t="shared" si="5"/>
        <v>5.6985828178413014E-3</v>
      </c>
      <c r="G69" s="2">
        <f t="shared" si="3"/>
        <v>4.3242179473321771E-3</v>
      </c>
      <c r="H69" s="2" t="str">
        <f t="shared" si="4"/>
        <v>Sell</v>
      </c>
    </row>
    <row r="70" spans="1:8" ht="13.5" x14ac:dyDescent="0.25">
      <c r="A70" s="3">
        <f>TITRES_STAT!B73</f>
        <v>42107</v>
      </c>
      <c r="B70" s="6">
        <f>TITRES_STAT!D73</f>
        <v>4.2512999999999996</v>
      </c>
      <c r="C70" s="2">
        <f t="shared" si="0"/>
        <v>4.4387333347925075</v>
      </c>
      <c r="D70" s="2">
        <f t="shared" si="2"/>
        <v>4.4303557696873472</v>
      </c>
      <c r="E70" s="2">
        <f t="shared" si="1"/>
        <v>8.3775651051603006E-3</v>
      </c>
      <c r="F70" s="2">
        <f t="shared" si="5"/>
        <v>6.2343792753051016E-3</v>
      </c>
      <c r="G70" s="2">
        <f t="shared" si="3"/>
        <v>2.143185829855199E-3</v>
      </c>
      <c r="H70" s="2" t="str">
        <f t="shared" si="4"/>
        <v>Sell</v>
      </c>
    </row>
    <row r="71" spans="1:8" ht="13.5" x14ac:dyDescent="0.25">
      <c r="A71" s="3">
        <f>TITRES_STAT!B74</f>
        <v>42108</v>
      </c>
      <c r="B71" s="6">
        <f>TITRES_STAT!D74</f>
        <v>4.2069999999999999</v>
      </c>
      <c r="C71" s="2">
        <f t="shared" si="0"/>
        <v>4.4286205140551989</v>
      </c>
      <c r="D71" s="2">
        <f t="shared" si="2"/>
        <v>4.4138108978586548</v>
      </c>
      <c r="E71" s="2">
        <f t="shared" si="1"/>
        <v>1.4809616196544084E-2</v>
      </c>
      <c r="F71" s="2">
        <f t="shared" si="5"/>
        <v>7.9494266595528992E-3</v>
      </c>
      <c r="G71" s="2">
        <f t="shared" si="3"/>
        <v>6.8601895369911851E-3</v>
      </c>
      <c r="H71" s="2" t="str">
        <f t="shared" si="4"/>
        <v>Sell</v>
      </c>
    </row>
    <row r="72" spans="1:8" ht="13.5" x14ac:dyDescent="0.25">
      <c r="A72" s="3">
        <f>TITRES_STAT!B75</f>
        <v>42109</v>
      </c>
      <c r="B72" s="6">
        <f>TITRES_STAT!D75</f>
        <v>4.29</v>
      </c>
      <c r="C72" s="2">
        <f t="shared" si="0"/>
        <v>4.4243250503543994</v>
      </c>
      <c r="D72" s="2">
        <f t="shared" si="2"/>
        <v>4.4046397202394951</v>
      </c>
      <c r="E72" s="2">
        <f t="shared" si="1"/>
        <v>1.9685330114904254E-2</v>
      </c>
      <c r="F72" s="2">
        <f t="shared" si="5"/>
        <v>1.029660735062317E-2</v>
      </c>
      <c r="G72" s="2">
        <f t="shared" si="3"/>
        <v>9.3887227642810833E-3</v>
      </c>
      <c r="H72" s="2" t="str">
        <f t="shared" si="4"/>
        <v>Sell</v>
      </c>
    </row>
    <row r="73" spans="1:8" ht="13.5" x14ac:dyDescent="0.25">
      <c r="A73" s="3">
        <f>TITRES_STAT!B76</f>
        <v>42110</v>
      </c>
      <c r="B73" s="6">
        <f>TITRES_STAT!D76</f>
        <v>4.29</v>
      </c>
      <c r="C73" s="2">
        <f t="shared" si="0"/>
        <v>4.4198442733767997</v>
      </c>
      <c r="D73" s="2">
        <f t="shared" si="2"/>
        <v>4.3961478891106438</v>
      </c>
      <c r="E73" s="2">
        <f t="shared" si="1"/>
        <v>2.3696384266155945E-2</v>
      </c>
      <c r="F73" s="2">
        <f t="shared" si="5"/>
        <v>1.2976562733729727E-2</v>
      </c>
      <c r="G73" s="2">
        <f t="shared" si="3"/>
        <v>1.0719821532426219E-2</v>
      </c>
      <c r="H73" s="2" t="str">
        <f t="shared" si="4"/>
        <v>Sell</v>
      </c>
    </row>
    <row r="74" spans="1:8" ht="13.5" x14ac:dyDescent="0.25">
      <c r="A74" s="3">
        <f>TITRES_STAT!B77</f>
        <v>42111</v>
      </c>
      <c r="B74" s="6">
        <f>TITRES_STAT!D77</f>
        <v>4.3398000000000003</v>
      </c>
      <c r="C74" s="2">
        <f t="shared" si="0"/>
        <v>4.4041297697803694</v>
      </c>
      <c r="D74" s="2">
        <f t="shared" si="2"/>
        <v>4.3919739713987447</v>
      </c>
      <c r="E74" s="2">
        <f t="shared" si="1"/>
        <v>1.2155798381624727E-2</v>
      </c>
      <c r="F74" s="2">
        <f t="shared" si="5"/>
        <v>1.2812409863308729E-2</v>
      </c>
      <c r="G74" s="2">
        <f t="shared" si="3"/>
        <v>-6.5661148168400137E-4</v>
      </c>
      <c r="H74" s="2" t="str">
        <f t="shared" si="4"/>
        <v>Hold</v>
      </c>
    </row>
    <row r="75" spans="1:8" ht="13.5" x14ac:dyDescent="0.25">
      <c r="A75" s="3">
        <f>TITRES_STAT!B78</f>
        <v>42114</v>
      </c>
      <c r="B75" s="6">
        <f>TITRES_STAT!D78</f>
        <v>4.3398000000000003</v>
      </c>
      <c r="C75" s="2">
        <f t="shared" si="0"/>
        <v>4.3993405744295435</v>
      </c>
      <c r="D75" s="2">
        <f t="shared" si="2"/>
        <v>4.3881092327766158</v>
      </c>
      <c r="E75" s="2">
        <f t="shared" si="1"/>
        <v>1.1231341652927718E-2</v>
      </c>
      <c r="F75" s="2">
        <f t="shared" si="5"/>
        <v>1.2496196221232528E-2</v>
      </c>
      <c r="G75" s="2">
        <f t="shared" si="3"/>
        <v>-1.2648545683048105E-3</v>
      </c>
      <c r="H75" s="2" t="str">
        <f t="shared" si="4"/>
        <v>Hold</v>
      </c>
    </row>
    <row r="76" spans="1:8" ht="13.5" x14ac:dyDescent="0.25">
      <c r="A76" s="3">
        <f>TITRES_STAT!B79</f>
        <v>42115</v>
      </c>
      <c r="B76" s="6">
        <f>TITRES_STAT!D79</f>
        <v>4.3398000000000003</v>
      </c>
      <c r="C76" s="2">
        <f t="shared" si="0"/>
        <v>4.386780486055768</v>
      </c>
      <c r="D76" s="2">
        <f t="shared" si="2"/>
        <v>4.3845307710894597</v>
      </c>
      <c r="E76" s="2">
        <f t="shared" si="1"/>
        <v>2.2497149663083249E-3</v>
      </c>
      <c r="F76" s="2">
        <f t="shared" si="5"/>
        <v>1.0446899970247689E-2</v>
      </c>
      <c r="G76" s="2">
        <f t="shared" si="3"/>
        <v>-8.1971850039393637E-3</v>
      </c>
      <c r="H76" s="2" t="str">
        <f t="shared" si="4"/>
        <v>Hold</v>
      </c>
    </row>
    <row r="77" spans="1:8" ht="13.5" x14ac:dyDescent="0.25">
      <c r="A77" s="3">
        <f>TITRES_STAT!B80</f>
        <v>42116</v>
      </c>
      <c r="B77" s="6">
        <f>TITRES_STAT!D80</f>
        <v>4.3453999999999997</v>
      </c>
      <c r="C77" s="2">
        <f t="shared" si="0"/>
        <v>4.3718911805087268</v>
      </c>
      <c r="D77" s="2">
        <f t="shared" si="2"/>
        <v>4.3816321954532036</v>
      </c>
      <c r="E77" s="2">
        <f t="shared" si="1"/>
        <v>-9.7410149444767669E-3</v>
      </c>
      <c r="F77" s="2">
        <f t="shared" si="5"/>
        <v>6.4093169873027976E-3</v>
      </c>
      <c r="G77" s="2">
        <f t="shared" si="3"/>
        <v>-1.6150331931779564E-2</v>
      </c>
      <c r="H77" s="2" t="str">
        <f t="shared" si="4"/>
        <v>Hold</v>
      </c>
    </row>
    <row r="78" spans="1:8" ht="13.5" x14ac:dyDescent="0.25">
      <c r="A78" s="3">
        <f>TITRES_STAT!B81</f>
        <v>42117</v>
      </c>
      <c r="B78" s="6">
        <f>TITRES_STAT!D81</f>
        <v>4.4229000000000003</v>
      </c>
      <c r="C78" s="2">
        <f t="shared" si="0"/>
        <v>4.3635540758150766</v>
      </c>
      <c r="D78" s="2">
        <f t="shared" si="2"/>
        <v>4.384689069864077</v>
      </c>
      <c r="E78" s="2">
        <f t="shared" si="1"/>
        <v>-2.1134994049000433E-2</v>
      </c>
      <c r="F78" s="2">
        <f t="shared" si="5"/>
        <v>9.0045478004215172E-4</v>
      </c>
      <c r="G78" s="2">
        <f t="shared" si="3"/>
        <v>-2.2035448829042584E-2</v>
      </c>
      <c r="H78" s="2" t="str">
        <f t="shared" si="4"/>
        <v>Hold</v>
      </c>
    </row>
    <row r="79" spans="1:8" ht="13.5" x14ac:dyDescent="0.25">
      <c r="A79" s="3">
        <f>TITRES_STAT!B82</f>
        <v>42118</v>
      </c>
      <c r="B79" s="6">
        <f>TITRES_STAT!D82</f>
        <v>4.4173</v>
      </c>
      <c r="C79" s="2">
        <f t="shared" ref="C79:C142" si="6">$C$4*B69+C78*(1-$C$4)</f>
        <v>4.3598996026127574</v>
      </c>
      <c r="D79" s="2">
        <f t="shared" si="2"/>
        <v>4.3871046943185892</v>
      </c>
      <c r="E79" s="2">
        <f t="shared" si="1"/>
        <v>-2.7205091705831741E-2</v>
      </c>
      <c r="F79" s="2">
        <f t="shared" si="5"/>
        <v>-4.720654517132627E-3</v>
      </c>
      <c r="G79" s="2">
        <f t="shared" si="3"/>
        <v>-2.2484437188699115E-2</v>
      </c>
      <c r="H79" s="2" t="str">
        <f t="shared" si="4"/>
        <v>Hold</v>
      </c>
    </row>
    <row r="80" spans="1:8" ht="13.5" x14ac:dyDescent="0.25">
      <c r="A80" s="3">
        <f>TITRES_STAT!B83</f>
        <v>42121</v>
      </c>
      <c r="B80" s="6">
        <f>TITRES_STAT!D83</f>
        <v>4.4229000000000003</v>
      </c>
      <c r="C80" s="2">
        <f t="shared" si="6"/>
        <v>4.3431919714415637</v>
      </c>
      <c r="D80" s="2">
        <f t="shared" si="2"/>
        <v>4.3897561984431377</v>
      </c>
      <c r="E80" s="2">
        <f t="shared" si="1"/>
        <v>-4.6564227001574032E-2</v>
      </c>
      <c r="F80" s="2">
        <f t="shared" si="5"/>
        <v>-1.3089369014020909E-2</v>
      </c>
      <c r="G80" s="2">
        <f t="shared" si="3"/>
        <v>-3.3474857987553119E-2</v>
      </c>
      <c r="H80" s="2" t="str">
        <f t="shared" si="4"/>
        <v>Hold</v>
      </c>
    </row>
    <row r="81" spans="1:8" ht="13.5" x14ac:dyDescent="0.25">
      <c r="A81" s="3">
        <f>TITRES_STAT!B84</f>
        <v>42122</v>
      </c>
      <c r="B81" s="6">
        <f>TITRES_STAT!D84</f>
        <v>4.5003000000000002</v>
      </c>
      <c r="C81" s="2">
        <f t="shared" si="6"/>
        <v>4.3222393604505545</v>
      </c>
      <c r="D81" s="2">
        <f t="shared" si="2"/>
        <v>4.3979446281880907</v>
      </c>
      <c r="E81" s="2">
        <f t="shared" si="1"/>
        <v>-7.5705267737536275E-2</v>
      </c>
      <c r="F81" s="2">
        <f t="shared" si="5"/>
        <v>-2.5612548758723985E-2</v>
      </c>
      <c r="G81" s="2">
        <f t="shared" si="3"/>
        <v>-5.009271897881229E-2</v>
      </c>
      <c r="H81" s="2" t="str">
        <f t="shared" si="4"/>
        <v>Hold</v>
      </c>
    </row>
    <row r="82" spans="1:8" ht="13.5" x14ac:dyDescent="0.25">
      <c r="A82" s="3">
        <f>TITRES_STAT!B85</f>
        <v>42123</v>
      </c>
      <c r="B82" s="6">
        <f>TITRES_STAT!D85</f>
        <v>4.5723000000000003</v>
      </c>
      <c r="C82" s="2">
        <f t="shared" si="6"/>
        <v>4.3172794588427763</v>
      </c>
      <c r="D82" s="2">
        <f t="shared" si="2"/>
        <v>4.4108598409148989</v>
      </c>
      <c r="E82" s="2">
        <f t="shared" si="1"/>
        <v>-9.3580382072122603E-2</v>
      </c>
      <c r="F82" s="2">
        <f t="shared" si="5"/>
        <v>-3.920611542140371E-2</v>
      </c>
      <c r="G82" s="2">
        <f t="shared" si="3"/>
        <v>-5.4374266650718893E-2</v>
      </c>
      <c r="H82" s="2" t="str">
        <f t="shared" si="4"/>
        <v>Hold</v>
      </c>
    </row>
    <row r="83" spans="1:8" ht="13.5" x14ac:dyDescent="0.25">
      <c r="A83" s="3">
        <f>TITRES_STAT!B86</f>
        <v>42124</v>
      </c>
      <c r="B83" s="6">
        <f>TITRES_STAT!D86</f>
        <v>4.5777999999999999</v>
      </c>
      <c r="C83" s="2">
        <f t="shared" si="6"/>
        <v>4.3130826190208102</v>
      </c>
      <c r="D83" s="2">
        <f t="shared" si="2"/>
        <v>4.4232257786249063</v>
      </c>
      <c r="E83" s="2">
        <f t="shared" si="1"/>
        <v>-0.11014315960409604</v>
      </c>
      <c r="F83" s="2">
        <f t="shared" si="5"/>
        <v>-5.3393524257942179E-2</v>
      </c>
      <c r="G83" s="2">
        <f t="shared" si="3"/>
        <v>-5.6749635346153862E-2</v>
      </c>
      <c r="H83" s="2" t="str">
        <f t="shared" si="4"/>
        <v>Hold</v>
      </c>
    </row>
    <row r="84" spans="1:8" ht="13.5" x14ac:dyDescent="0.25">
      <c r="A84" s="3">
        <f>TITRES_STAT!B87</f>
        <v>42128</v>
      </c>
      <c r="B84" s="6">
        <f>TITRES_STAT!D87</f>
        <v>4.5114000000000001</v>
      </c>
      <c r="C84" s="2">
        <f t="shared" si="6"/>
        <v>4.3171929853253008</v>
      </c>
      <c r="D84" s="2">
        <f t="shared" si="2"/>
        <v>4.4297572024304683</v>
      </c>
      <c r="E84" s="2">
        <f t="shared" si="1"/>
        <v>-0.11256421710516751</v>
      </c>
      <c r="F84" s="2">
        <f t="shared" si="5"/>
        <v>-6.5227662827387248E-2</v>
      </c>
      <c r="G84" s="2">
        <f t="shared" si="3"/>
        <v>-4.733655427778026E-2</v>
      </c>
      <c r="H84" s="2" t="str">
        <f t="shared" si="4"/>
        <v>Hold</v>
      </c>
    </row>
    <row r="85" spans="1:8" ht="13.5" x14ac:dyDescent="0.25">
      <c r="A85" s="3">
        <f>TITRES_STAT!B88</f>
        <v>42129</v>
      </c>
      <c r="B85" s="6">
        <f>TITRES_STAT!D88</f>
        <v>4.5667999999999997</v>
      </c>
      <c r="C85" s="2">
        <f t="shared" si="6"/>
        <v>4.3206709875829468</v>
      </c>
      <c r="D85" s="2">
        <f t="shared" si="2"/>
        <v>4.4399085207689524</v>
      </c>
      <c r="E85" s="2">
        <f t="shared" si="1"/>
        <v>-0.11923753318600561</v>
      </c>
      <c r="F85" s="2">
        <f t="shared" si="5"/>
        <v>-7.6029636899110922E-2</v>
      </c>
      <c r="G85" s="2">
        <f t="shared" si="3"/>
        <v>-4.3207896286894684E-2</v>
      </c>
      <c r="H85" s="2" t="str">
        <f t="shared" si="4"/>
        <v>Hold</v>
      </c>
    </row>
    <row r="86" spans="1:8" ht="13.5" x14ac:dyDescent="0.25">
      <c r="A86" s="3">
        <f>TITRES_STAT!B89</f>
        <v>42130</v>
      </c>
      <c r="B86" s="6">
        <f>TITRES_STAT!D89</f>
        <v>4.5391000000000004</v>
      </c>
      <c r="C86" s="2">
        <f t="shared" si="6"/>
        <v>4.3236139125701856</v>
      </c>
      <c r="D86" s="2">
        <f t="shared" si="2"/>
        <v>4.44725603774903</v>
      </c>
      <c r="E86" s="2">
        <f t="shared" si="1"/>
        <v>-0.12364212517884443</v>
      </c>
      <c r="F86" s="2">
        <f t="shared" si="5"/>
        <v>-8.5552134555057627E-2</v>
      </c>
      <c r="G86" s="2">
        <f t="shared" si="3"/>
        <v>-3.8089990623786804E-2</v>
      </c>
      <c r="H86" s="2" t="str">
        <f t="shared" si="4"/>
        <v>Hold</v>
      </c>
    </row>
    <row r="87" spans="1:8" ht="13.5" x14ac:dyDescent="0.25">
      <c r="A87" s="3">
        <f>TITRES_STAT!B90</f>
        <v>42131</v>
      </c>
      <c r="B87" s="6">
        <f>TITRES_STAT!D90</f>
        <v>4.5170000000000003</v>
      </c>
      <c r="C87" s="2">
        <f t="shared" si="6"/>
        <v>4.3269656183286189</v>
      </c>
      <c r="D87" s="2">
        <f t="shared" si="2"/>
        <v>4.4524222571750274</v>
      </c>
      <c r="E87" s="2">
        <f t="shared" si="1"/>
        <v>-0.12545663884640845</v>
      </c>
      <c r="F87" s="2">
        <f t="shared" si="5"/>
        <v>-9.3533035413327789E-2</v>
      </c>
      <c r="G87" s="2">
        <f t="shared" si="3"/>
        <v>-3.1923603433080663E-2</v>
      </c>
      <c r="H87" s="2" t="str">
        <f t="shared" si="4"/>
        <v>Hold</v>
      </c>
    </row>
    <row r="88" spans="1:8" ht="13.5" x14ac:dyDescent="0.25">
      <c r="A88" s="3">
        <f>TITRES_STAT!B91</f>
        <v>42132</v>
      </c>
      <c r="B88" s="6">
        <f>TITRES_STAT!D91</f>
        <v>4.4893000000000001</v>
      </c>
      <c r="C88" s="2">
        <f t="shared" si="6"/>
        <v>4.3417247539703698</v>
      </c>
      <c r="D88" s="2">
        <f t="shared" si="2"/>
        <v>4.4551539418287289</v>
      </c>
      <c r="E88" s="2">
        <f t="shared" si="1"/>
        <v>-0.11342918785835909</v>
      </c>
      <c r="F88" s="2">
        <f t="shared" si="5"/>
        <v>-9.7512265902334055E-2</v>
      </c>
      <c r="G88" s="2">
        <f t="shared" si="3"/>
        <v>-1.5916921956025037E-2</v>
      </c>
      <c r="H88" s="2" t="str">
        <f t="shared" si="4"/>
        <v>Hold</v>
      </c>
    </row>
    <row r="89" spans="1:8" ht="13.5" x14ac:dyDescent="0.25">
      <c r="A89" s="3">
        <f>TITRES_STAT!B92</f>
        <v>42135</v>
      </c>
      <c r="B89" s="6">
        <f>TITRES_STAT!D92</f>
        <v>4.4782000000000002</v>
      </c>
      <c r="C89" s="2">
        <f t="shared" si="6"/>
        <v>4.3533517148980057</v>
      </c>
      <c r="D89" s="2">
        <f t="shared" si="2"/>
        <v>4.4568610572488225</v>
      </c>
      <c r="E89" s="2">
        <f t="shared" si="1"/>
        <v>-0.10350934235081688</v>
      </c>
      <c r="F89" s="2">
        <f t="shared" si="5"/>
        <v>-9.8711681192030623E-2</v>
      </c>
      <c r="G89" s="2">
        <f t="shared" si="3"/>
        <v>-4.7976611587862567E-3</v>
      </c>
      <c r="H89" s="2" t="str">
        <f t="shared" si="4"/>
        <v>Hold</v>
      </c>
    </row>
    <row r="90" spans="1:8" ht="13.5" x14ac:dyDescent="0.25">
      <c r="A90" s="3">
        <f>TITRES_STAT!B93</f>
        <v>42136</v>
      </c>
      <c r="B90" s="6">
        <f>TITRES_STAT!D93</f>
        <v>4.4283999999999999</v>
      </c>
      <c r="C90" s="2">
        <f t="shared" si="6"/>
        <v>4.3640514510675432</v>
      </c>
      <c r="D90" s="2">
        <f t="shared" si="2"/>
        <v>4.4547528307859467</v>
      </c>
      <c r="E90" s="2">
        <f t="shared" si="1"/>
        <v>-9.070137971840353E-2</v>
      </c>
      <c r="F90" s="2">
        <f t="shared" si="5"/>
        <v>-9.710962089730521E-2</v>
      </c>
      <c r="G90" s="2">
        <f t="shared" si="3"/>
        <v>6.4082411789016802E-3</v>
      </c>
      <c r="H90" s="2" t="str">
        <f t="shared" si="4"/>
        <v>Sell</v>
      </c>
    </row>
    <row r="91" spans="1:8" ht="13.5" x14ac:dyDescent="0.25">
      <c r="A91" s="3">
        <f>TITRES_STAT!B94</f>
        <v>42137</v>
      </c>
      <c r="B91" s="6">
        <f>TITRES_STAT!D94</f>
        <v>4.4561000000000002</v>
      </c>
      <c r="C91" s="2">
        <f t="shared" si="6"/>
        <v>4.3850127662879208</v>
      </c>
      <c r="D91" s="2">
        <f t="shared" si="2"/>
        <v>4.454852621098099</v>
      </c>
      <c r="E91" s="2">
        <f t="shared" si="1"/>
        <v>-6.9839854810178181E-2</v>
      </c>
      <c r="F91" s="2">
        <f t="shared" si="5"/>
        <v>-9.1655667679879815E-2</v>
      </c>
      <c r="G91" s="2">
        <f t="shared" si="3"/>
        <v>2.1815812869701634E-2</v>
      </c>
      <c r="H91" s="2" t="str">
        <f t="shared" si="4"/>
        <v>Sell</v>
      </c>
    </row>
    <row r="92" spans="1:8" ht="13.5" x14ac:dyDescent="0.25">
      <c r="A92" s="3">
        <f>TITRES_STAT!B95</f>
        <v>42138</v>
      </c>
      <c r="B92" s="6">
        <f>TITRES_STAT!D95</f>
        <v>4.4229000000000003</v>
      </c>
      <c r="C92" s="2">
        <f t="shared" si="6"/>
        <v>4.4138261868590103</v>
      </c>
      <c r="D92" s="2">
        <f t="shared" si="2"/>
        <v>4.4524857602760175</v>
      </c>
      <c r="E92" s="2">
        <f t="shared" ref="E92:E155" si="7">C92-D92</f>
        <v>-3.8659573417007209E-2</v>
      </c>
      <c r="F92" s="2">
        <f t="shared" si="5"/>
        <v>-8.1056448827305297E-2</v>
      </c>
      <c r="G92" s="2">
        <f t="shared" si="3"/>
        <v>4.2396875410298088E-2</v>
      </c>
      <c r="H92" s="2" t="str">
        <f t="shared" si="4"/>
        <v>Sell</v>
      </c>
    </row>
    <row r="93" spans="1:8" ht="13.5" x14ac:dyDescent="0.25">
      <c r="A93" s="3">
        <f>TITRES_STAT!B96</f>
        <v>42139</v>
      </c>
      <c r="B93" s="6">
        <f>TITRES_STAT!D96</f>
        <v>4.4118000000000004</v>
      </c>
      <c r="C93" s="2">
        <f t="shared" si="6"/>
        <v>4.4390529273422397</v>
      </c>
      <c r="D93" s="2">
        <f t="shared" ref="D93:D156" si="8">$D$4*B93+(1-$D$4)*D92</f>
        <v>4.4494720002555725</v>
      </c>
      <c r="E93" s="2">
        <f t="shared" si="7"/>
        <v>-1.0419072913332883E-2</v>
      </c>
      <c r="F93" s="2">
        <f t="shared" si="5"/>
        <v>-6.6928973644510809E-2</v>
      </c>
      <c r="G93" s="2">
        <f t="shared" si="3"/>
        <v>5.6509900731177926E-2</v>
      </c>
      <c r="H93" s="2" t="str">
        <f t="shared" si="4"/>
        <v>Sell</v>
      </c>
    </row>
    <row r="94" spans="1:8" ht="13.5" x14ac:dyDescent="0.25">
      <c r="A94" s="3">
        <f>TITRES_STAT!B97</f>
        <v>42142</v>
      </c>
      <c r="B94" s="6">
        <f>TITRES_STAT!D97</f>
        <v>4.3730000000000002</v>
      </c>
      <c r="C94" s="2">
        <f t="shared" si="6"/>
        <v>4.4501832462126645</v>
      </c>
      <c r="D94" s="2">
        <f t="shared" si="8"/>
        <v>4.4438074076440488</v>
      </c>
      <c r="E94" s="2">
        <f t="shared" si="7"/>
        <v>6.3758385686156771E-3</v>
      </c>
      <c r="F94" s="2">
        <f t="shared" si="5"/>
        <v>-5.2268011201885511E-2</v>
      </c>
      <c r="G94" s="2">
        <f t="shared" si="3"/>
        <v>5.8643849770501189E-2</v>
      </c>
      <c r="H94" s="2" t="str">
        <f t="shared" si="4"/>
        <v>Sell</v>
      </c>
    </row>
    <row r="95" spans="1:8" ht="13.5" x14ac:dyDescent="0.25">
      <c r="A95" s="3">
        <f>TITRES_STAT!B98</f>
        <v>42143</v>
      </c>
      <c r="B95" s="6">
        <f>TITRES_STAT!D98</f>
        <v>4.3787000000000003</v>
      </c>
      <c r="C95" s="2">
        <f t="shared" si="6"/>
        <v>4.4681242852568701</v>
      </c>
      <c r="D95" s="2">
        <f t="shared" si="8"/>
        <v>4.4389846367074526</v>
      </c>
      <c r="E95" s="2">
        <f t="shared" si="7"/>
        <v>2.9139648549417529E-2</v>
      </c>
      <c r="F95" s="2">
        <f t="shared" si="5"/>
        <v>-3.5986479251624903E-2</v>
      </c>
      <c r="G95" s="2">
        <f t="shared" si="3"/>
        <v>6.5126127801042433E-2</v>
      </c>
      <c r="H95" s="2" t="str">
        <f t="shared" si="4"/>
        <v>Sell</v>
      </c>
    </row>
    <row r="96" spans="1:8" ht="13.5" x14ac:dyDescent="0.25">
      <c r="A96" s="3">
        <f>TITRES_STAT!B99</f>
        <v>42144</v>
      </c>
      <c r="B96" s="6">
        <f>TITRES_STAT!D99</f>
        <v>4.3731999999999998</v>
      </c>
      <c r="C96" s="2">
        <f t="shared" si="6"/>
        <v>4.4790436259865825</v>
      </c>
      <c r="D96" s="2">
        <f t="shared" si="8"/>
        <v>4.4341117006550492</v>
      </c>
      <c r="E96" s="2">
        <f t="shared" si="7"/>
        <v>4.4931925331533229E-2</v>
      </c>
      <c r="F96" s="2">
        <f t="shared" si="5"/>
        <v>-1.980279833499328E-2</v>
      </c>
      <c r="G96" s="2">
        <f t="shared" si="3"/>
        <v>6.4734723666526509E-2</v>
      </c>
      <c r="H96" s="2" t="str">
        <f t="shared" si="4"/>
        <v>Sell</v>
      </c>
    </row>
    <row r="97" spans="1:8" ht="13.5" x14ac:dyDescent="0.25">
      <c r="A97" s="3">
        <f>TITRES_STAT!B100</f>
        <v>42145</v>
      </c>
      <c r="B97" s="6">
        <f>TITRES_STAT!D100</f>
        <v>4.4230999999999998</v>
      </c>
      <c r="C97" s="2">
        <f t="shared" si="6"/>
        <v>4.4848830681424925</v>
      </c>
      <c r="D97" s="2">
        <f t="shared" si="8"/>
        <v>4.433296019125045</v>
      </c>
      <c r="E97" s="2">
        <f t="shared" si="7"/>
        <v>5.1587049017447484E-2</v>
      </c>
      <c r="F97" s="2">
        <f t="shared" si="5"/>
        <v>-5.5248288645051262E-3</v>
      </c>
      <c r="G97" s="2">
        <f t="shared" si="3"/>
        <v>5.7111877881952614E-2</v>
      </c>
      <c r="H97" s="2" t="str">
        <f t="shared" si="4"/>
        <v>Sell</v>
      </c>
    </row>
    <row r="98" spans="1:8" ht="13.5" x14ac:dyDescent="0.25">
      <c r="A98" s="3">
        <f>TITRES_STAT!B101</f>
        <v>42146</v>
      </c>
      <c r="B98" s="6">
        <f>TITRES_STAT!D101</f>
        <v>4.4341999999999997</v>
      </c>
      <c r="C98" s="2">
        <f t="shared" si="6"/>
        <v>4.4855625961205705</v>
      </c>
      <c r="D98" s="2">
        <f t="shared" si="8"/>
        <v>4.4333629806713377</v>
      </c>
      <c r="E98" s="2">
        <f t="shared" si="7"/>
        <v>5.2199615449232795E-2</v>
      </c>
      <c r="F98" s="2">
        <f t="shared" si="5"/>
        <v>6.0200599982424578E-3</v>
      </c>
      <c r="G98" s="2">
        <f t="shared" si="3"/>
        <v>4.6179555450990339E-2</v>
      </c>
      <c r="H98" s="2" t="str">
        <f t="shared" si="4"/>
        <v>Sell</v>
      </c>
    </row>
    <row r="99" spans="1:8" ht="13.5" x14ac:dyDescent="0.25">
      <c r="A99" s="3">
        <f>TITRES_STAT!B102</f>
        <v>42149</v>
      </c>
      <c r="B99" s="6">
        <f>TITRES_STAT!D102</f>
        <v>4.4729999999999999</v>
      </c>
      <c r="C99" s="2">
        <f t="shared" si="6"/>
        <v>4.4844298890250975</v>
      </c>
      <c r="D99" s="2">
        <f t="shared" si="8"/>
        <v>4.4362990561771642</v>
      </c>
      <c r="E99" s="2">
        <f t="shared" si="7"/>
        <v>4.8130832847933291E-2</v>
      </c>
      <c r="F99" s="2">
        <f t="shared" si="5"/>
        <v>1.4442214568180626E-2</v>
      </c>
      <c r="G99" s="2">
        <f t="shared" si="3"/>
        <v>3.3688618279752669E-2</v>
      </c>
      <c r="H99" s="2" t="str">
        <f t="shared" si="4"/>
        <v>Sell</v>
      </c>
    </row>
    <row r="100" spans="1:8" ht="13.5" x14ac:dyDescent="0.25">
      <c r="A100" s="3">
        <f>TITRES_STAT!B103</f>
        <v>42150</v>
      </c>
      <c r="B100" s="6">
        <f>TITRES_STAT!D103</f>
        <v>4.4785000000000004</v>
      </c>
      <c r="C100" s="2">
        <f t="shared" si="6"/>
        <v>4.47580990609816</v>
      </c>
      <c r="D100" s="2">
        <f t="shared" si="8"/>
        <v>4.4394250520158929</v>
      </c>
      <c r="E100" s="2">
        <f t="shared" si="7"/>
        <v>3.6384854082267104E-2</v>
      </c>
      <c r="F100" s="2">
        <f t="shared" si="5"/>
        <v>1.8830742470997922E-2</v>
      </c>
      <c r="G100" s="2">
        <f t="shared" ref="G100:G163" si="9">E100-F100</f>
        <v>1.7554111611269182E-2</v>
      </c>
      <c r="H100" s="2" t="str">
        <f t="shared" ref="H100:H163" si="10">IF(G100&lt;0,"Hold","Sell")</f>
        <v>Sell</v>
      </c>
    </row>
    <row r="101" spans="1:8" ht="13.5" x14ac:dyDescent="0.25">
      <c r="A101" s="3">
        <f>TITRES_STAT!B104</f>
        <v>42151</v>
      </c>
      <c r="B101" s="6">
        <f>TITRES_STAT!D104</f>
        <v>4.5117000000000003</v>
      </c>
      <c r="C101" s="2">
        <f t="shared" si="6"/>
        <v>4.4727776128522887</v>
      </c>
      <c r="D101" s="2">
        <f t="shared" si="8"/>
        <v>4.4447787518665676</v>
      </c>
      <c r="E101" s="2">
        <f t="shared" si="7"/>
        <v>2.799886098572113E-2</v>
      </c>
      <c r="F101" s="2">
        <f t="shared" ref="F101:F164" si="11">(E101*(2/(10)))+((1-(2/10))*F100)</f>
        <v>2.0664366173942565E-2</v>
      </c>
      <c r="G101" s="2">
        <f t="shared" si="9"/>
        <v>7.3344948117785649E-3</v>
      </c>
      <c r="H101" s="2" t="str">
        <f t="shared" si="10"/>
        <v>Sell</v>
      </c>
    </row>
    <row r="102" spans="1:8" ht="13.5" x14ac:dyDescent="0.25">
      <c r="A102" s="3">
        <f>TITRES_STAT!B105</f>
        <v>42152</v>
      </c>
      <c r="B102" s="6">
        <f>TITRES_STAT!D105</f>
        <v>4.4950999999999999</v>
      </c>
      <c r="C102" s="2">
        <f t="shared" si="6"/>
        <v>4.4651041339519368</v>
      </c>
      <c r="D102" s="2">
        <f t="shared" si="8"/>
        <v>4.4485062517283032</v>
      </c>
      <c r="E102" s="2">
        <f t="shared" si="7"/>
        <v>1.6597882223633675E-2</v>
      </c>
      <c r="F102" s="2">
        <f t="shared" si="11"/>
        <v>1.9851069383880787E-2</v>
      </c>
      <c r="G102" s="2">
        <f t="shared" si="9"/>
        <v>-3.2531871602471119E-3</v>
      </c>
      <c r="H102" s="2" t="str">
        <f t="shared" si="10"/>
        <v>Hold</v>
      </c>
    </row>
    <row r="103" spans="1:8" ht="13.5" x14ac:dyDescent="0.25">
      <c r="A103" s="3">
        <f>TITRES_STAT!B106</f>
        <v>42153</v>
      </c>
      <c r="B103" s="6">
        <f>TITRES_STAT!D106</f>
        <v>4.4896000000000003</v>
      </c>
      <c r="C103" s="2">
        <f t="shared" si="6"/>
        <v>4.4569034979593312</v>
      </c>
      <c r="D103" s="2">
        <f t="shared" si="8"/>
        <v>4.451550233081762</v>
      </c>
      <c r="E103" s="2">
        <f t="shared" si="7"/>
        <v>5.3532648775691527E-3</v>
      </c>
      <c r="F103" s="2">
        <f t="shared" si="11"/>
        <v>1.6951508482618463E-2</v>
      </c>
      <c r="G103" s="2">
        <f t="shared" si="9"/>
        <v>-1.159824360504931E-2</v>
      </c>
      <c r="H103" s="2" t="str">
        <f t="shared" si="10"/>
        <v>Hold</v>
      </c>
    </row>
    <row r="104" spans="1:8" ht="13.5" x14ac:dyDescent="0.25">
      <c r="A104" s="3">
        <f>TITRES_STAT!B107</f>
        <v>42156</v>
      </c>
      <c r="B104" s="6">
        <f>TITRES_STAT!D107</f>
        <v>4.4397000000000002</v>
      </c>
      <c r="C104" s="2">
        <f t="shared" si="6"/>
        <v>4.4439952675040493</v>
      </c>
      <c r="D104" s="2">
        <f t="shared" si="8"/>
        <v>4.4506724380386684</v>
      </c>
      <c r="E104" s="2">
        <f t="shared" si="7"/>
        <v>-6.6771705346191368E-3</v>
      </c>
      <c r="F104" s="2">
        <f t="shared" si="11"/>
        <v>1.2225772679170945E-2</v>
      </c>
      <c r="G104" s="2">
        <f t="shared" si="9"/>
        <v>-1.8902943213790081E-2</v>
      </c>
      <c r="H104" s="2" t="str">
        <f t="shared" si="10"/>
        <v>Hold</v>
      </c>
    </row>
    <row r="105" spans="1:8" ht="13.5" x14ac:dyDescent="0.25">
      <c r="A105" s="3">
        <f>TITRES_STAT!B108</f>
        <v>42157</v>
      </c>
      <c r="B105" s="6">
        <f>TITRES_STAT!D108</f>
        <v>4.5117000000000003</v>
      </c>
      <c r="C105" s="2">
        <f t="shared" si="6"/>
        <v>4.4339498417341954</v>
      </c>
      <c r="D105" s="2">
        <f t="shared" si="8"/>
        <v>4.4551929981839526</v>
      </c>
      <c r="E105" s="2">
        <f t="shared" si="7"/>
        <v>-2.1243156449757272E-2</v>
      </c>
      <c r="F105" s="2">
        <f t="shared" si="11"/>
        <v>5.5319868533853025E-3</v>
      </c>
      <c r="G105" s="2">
        <f t="shared" si="9"/>
        <v>-2.6775143303142575E-2</v>
      </c>
      <c r="H105" s="2" t="str">
        <f t="shared" si="10"/>
        <v>Hold</v>
      </c>
    </row>
    <row r="106" spans="1:8" ht="13.5" x14ac:dyDescent="0.25">
      <c r="A106" s="3">
        <f>TITRES_STAT!B109</f>
        <v>42158</v>
      </c>
      <c r="B106" s="6">
        <f>TITRES_STAT!D109</f>
        <v>4.5228000000000002</v>
      </c>
      <c r="C106" s="2">
        <f t="shared" si="6"/>
        <v>4.4246037122366264</v>
      </c>
      <c r="D106" s="2">
        <f t="shared" si="8"/>
        <v>4.4602009242444005</v>
      </c>
      <c r="E106" s="2">
        <f t="shared" si="7"/>
        <v>-3.5597212007774104E-2</v>
      </c>
      <c r="F106" s="2">
        <f t="shared" si="11"/>
        <v>-2.6938529188465787E-3</v>
      </c>
      <c r="G106" s="2">
        <f t="shared" si="9"/>
        <v>-3.2903359088927525E-2</v>
      </c>
      <c r="H106" s="2" t="str">
        <f t="shared" si="10"/>
        <v>Hold</v>
      </c>
    </row>
    <row r="107" spans="1:8" ht="13.5" x14ac:dyDescent="0.25">
      <c r="A107" s="3">
        <f>TITRES_STAT!B110</f>
        <v>42159</v>
      </c>
      <c r="B107" s="6">
        <f>TITRES_STAT!D110</f>
        <v>4.4896000000000003</v>
      </c>
      <c r="C107" s="2">
        <f t="shared" si="6"/>
        <v>4.4243723718925301</v>
      </c>
      <c r="D107" s="2">
        <f t="shared" si="8"/>
        <v>4.4623786335596298</v>
      </c>
      <c r="E107" s="2">
        <f t="shared" si="7"/>
        <v>-3.800626166709975E-2</v>
      </c>
      <c r="F107" s="2">
        <f t="shared" si="11"/>
        <v>-9.7563346684972144E-3</v>
      </c>
      <c r="G107" s="2">
        <f t="shared" si="9"/>
        <v>-2.8249926998602536E-2</v>
      </c>
      <c r="H107" s="2" t="str">
        <f t="shared" si="10"/>
        <v>Hold</v>
      </c>
    </row>
    <row r="108" spans="1:8" ht="13.5" x14ac:dyDescent="0.25">
      <c r="A108" s="3">
        <f>TITRES_STAT!B111</f>
        <v>42160</v>
      </c>
      <c r="B108" s="6">
        <f>TITRES_STAT!D111</f>
        <v>4.5892999999999997</v>
      </c>
      <c r="C108" s="2">
        <f t="shared" si="6"/>
        <v>4.4258843146782949</v>
      </c>
      <c r="D108" s="2">
        <f t="shared" si="8"/>
        <v>4.4717802162589173</v>
      </c>
      <c r="E108" s="2">
        <f t="shared" si="7"/>
        <v>-4.58959015806224E-2</v>
      </c>
      <c r="F108" s="2">
        <f t="shared" si="11"/>
        <v>-1.6984248050922253E-2</v>
      </c>
      <c r="G108" s="2">
        <f t="shared" si="9"/>
        <v>-2.8911653529700147E-2</v>
      </c>
      <c r="H108" s="2" t="str">
        <f t="shared" si="10"/>
        <v>Hold</v>
      </c>
    </row>
    <row r="109" spans="1:8" ht="13.5" x14ac:dyDescent="0.25">
      <c r="A109" s="3">
        <f>TITRES_STAT!B112</f>
        <v>42163</v>
      </c>
      <c r="B109" s="6">
        <f>TITRES_STAT!D112</f>
        <v>4.5449999999999999</v>
      </c>
      <c r="C109" s="2">
        <f t="shared" si="6"/>
        <v>4.4331328816508648</v>
      </c>
      <c r="D109" s="2">
        <f t="shared" si="8"/>
        <v>4.4772039039434421</v>
      </c>
      <c r="E109" s="2">
        <f t="shared" si="7"/>
        <v>-4.4071022292577311E-2</v>
      </c>
      <c r="F109" s="2">
        <f t="shared" si="11"/>
        <v>-2.2401602899253265E-2</v>
      </c>
      <c r="G109" s="2">
        <f t="shared" si="9"/>
        <v>-2.1669419393324046E-2</v>
      </c>
      <c r="H109" s="2" t="str">
        <f t="shared" si="10"/>
        <v>Hold</v>
      </c>
    </row>
    <row r="110" spans="1:8" ht="13.5" x14ac:dyDescent="0.25">
      <c r="A110" s="3">
        <f>TITRES_STAT!B113</f>
        <v>42164</v>
      </c>
      <c r="B110" s="6">
        <f>TITRES_STAT!D113</f>
        <v>4.5671999999999997</v>
      </c>
      <c r="C110" s="2">
        <f t="shared" si="6"/>
        <v>4.4401124383199626</v>
      </c>
      <c r="D110" s="2">
        <f t="shared" si="8"/>
        <v>4.4838702814291134</v>
      </c>
      <c r="E110" s="2">
        <f t="shared" si="7"/>
        <v>-4.3757843109150762E-2</v>
      </c>
      <c r="F110" s="2">
        <f t="shared" si="11"/>
        <v>-2.6672850941232763E-2</v>
      </c>
      <c r="G110" s="2">
        <f t="shared" si="9"/>
        <v>-1.7084992167917999E-2</v>
      </c>
      <c r="H110" s="2" t="str">
        <f t="shared" si="10"/>
        <v>Hold</v>
      </c>
    </row>
    <row r="111" spans="1:8" ht="13.5" x14ac:dyDescent="0.25">
      <c r="A111" s="3">
        <f>TITRES_STAT!B114</f>
        <v>42165</v>
      </c>
      <c r="B111" s="6">
        <f>TITRES_STAT!D114</f>
        <v>4.5117000000000003</v>
      </c>
      <c r="C111" s="2">
        <f t="shared" si="6"/>
        <v>4.4511259093476605</v>
      </c>
      <c r="D111" s="2">
        <f t="shared" si="8"/>
        <v>4.4859317420639941</v>
      </c>
      <c r="E111" s="2">
        <f t="shared" si="7"/>
        <v>-3.480583271633364E-2</v>
      </c>
      <c r="F111" s="2">
        <f t="shared" si="11"/>
        <v>-2.8299447296252941E-2</v>
      </c>
      <c r="G111" s="2">
        <f t="shared" si="9"/>
        <v>-6.5063854200806993E-3</v>
      </c>
      <c r="H111" s="2" t="str">
        <f t="shared" si="10"/>
        <v>Hold</v>
      </c>
    </row>
    <row r="112" spans="1:8" ht="13.5" x14ac:dyDescent="0.25">
      <c r="A112" s="3">
        <f>TITRES_STAT!B115</f>
        <v>42166</v>
      </c>
      <c r="B112" s="6">
        <f>TITRES_STAT!D115</f>
        <v>4.5395000000000003</v>
      </c>
      <c r="C112" s="2">
        <f t="shared" si="6"/>
        <v>4.4578911540634047</v>
      </c>
      <c r="D112" s="2">
        <f t="shared" si="8"/>
        <v>4.4898997611703653</v>
      </c>
      <c r="E112" s="2">
        <f t="shared" si="7"/>
        <v>-3.2008607106960518E-2</v>
      </c>
      <c r="F112" s="2">
        <f t="shared" si="11"/>
        <v>-2.9041279258394458E-2</v>
      </c>
      <c r="G112" s="2">
        <f t="shared" si="9"/>
        <v>-2.9673278485660599E-3</v>
      </c>
      <c r="H112" s="2" t="str">
        <f t="shared" si="10"/>
        <v>Hold</v>
      </c>
    </row>
    <row r="113" spans="1:8" ht="13.5" x14ac:dyDescent="0.25">
      <c r="A113" s="3">
        <f>TITRES_STAT!B116</f>
        <v>42167</v>
      </c>
      <c r="B113" s="6">
        <f>TITRES_STAT!D116</f>
        <v>4.5892999999999997</v>
      </c>
      <c r="C113" s="2">
        <f t="shared" si="6"/>
        <v>4.46276943805365</v>
      </c>
      <c r="D113" s="2">
        <f t="shared" si="8"/>
        <v>4.4972627418244127</v>
      </c>
      <c r="E113" s="2">
        <f t="shared" si="7"/>
        <v>-3.4493303770762651E-2</v>
      </c>
      <c r="F113" s="2">
        <f t="shared" si="11"/>
        <v>-3.0131684160868099E-2</v>
      </c>
      <c r="G113" s="2">
        <f t="shared" si="9"/>
        <v>-4.3616196098945521E-3</v>
      </c>
      <c r="H113" s="2" t="str">
        <f t="shared" si="10"/>
        <v>Hold</v>
      </c>
    </row>
    <row r="114" spans="1:8" ht="13.5" x14ac:dyDescent="0.25">
      <c r="A114" s="3">
        <f>TITRES_STAT!B117</f>
        <v>42170</v>
      </c>
      <c r="B114" s="6">
        <f>TITRES_STAT!D117</f>
        <v>4.5449999999999999</v>
      </c>
      <c r="C114" s="2">
        <f t="shared" si="6"/>
        <v>4.4592202937377046</v>
      </c>
      <c r="D114" s="2">
        <f t="shared" si="8"/>
        <v>4.5007988350226045</v>
      </c>
      <c r="E114" s="2">
        <f t="shared" si="7"/>
        <v>-4.1578541284899906E-2</v>
      </c>
      <c r="F114" s="2">
        <f t="shared" si="11"/>
        <v>-3.2421055585674464E-2</v>
      </c>
      <c r="G114" s="2">
        <f t="shared" si="9"/>
        <v>-9.1574856992254414E-3</v>
      </c>
      <c r="H114" s="2" t="str">
        <f t="shared" si="10"/>
        <v>Hold</v>
      </c>
    </row>
    <row r="115" spans="1:8" ht="13.5" x14ac:dyDescent="0.25">
      <c r="A115" s="3">
        <f>TITRES_STAT!B118</f>
        <v>42171</v>
      </c>
      <c r="B115" s="6">
        <f>TITRES_STAT!D118</f>
        <v>4.6003999999999996</v>
      </c>
      <c r="C115" s="2">
        <f t="shared" si="6"/>
        <v>4.4672940947011348</v>
      </c>
      <c r="D115" s="2">
        <f t="shared" si="8"/>
        <v>4.5081766990950038</v>
      </c>
      <c r="E115" s="2">
        <f t="shared" si="7"/>
        <v>-4.0882604393869038E-2</v>
      </c>
      <c r="F115" s="2">
        <f t="shared" si="11"/>
        <v>-3.4113365347313379E-2</v>
      </c>
      <c r="G115" s="2">
        <f t="shared" si="9"/>
        <v>-6.7692390465556584E-3</v>
      </c>
      <c r="H115" s="2" t="str">
        <f t="shared" si="10"/>
        <v>Hold</v>
      </c>
    </row>
    <row r="116" spans="1:8" ht="13.5" x14ac:dyDescent="0.25">
      <c r="A116" s="3">
        <f>TITRES_STAT!B119</f>
        <v>42172</v>
      </c>
      <c r="B116" s="6">
        <f>TITRES_STAT!D119</f>
        <v>4.8055000000000003</v>
      </c>
      <c r="C116" s="2">
        <f t="shared" si="6"/>
        <v>4.4758334647471143</v>
      </c>
      <c r="D116" s="2">
        <f t="shared" si="8"/>
        <v>4.5302006473101883</v>
      </c>
      <c r="E116" s="2">
        <f t="shared" si="7"/>
        <v>-5.4367182563074046E-2</v>
      </c>
      <c r="F116" s="2">
        <f t="shared" si="11"/>
        <v>-3.8164128790465518E-2</v>
      </c>
      <c r="G116" s="2">
        <f t="shared" si="9"/>
        <v>-1.6203053772608528E-2</v>
      </c>
      <c r="H116" s="2" t="str">
        <f t="shared" si="10"/>
        <v>Hold</v>
      </c>
    </row>
    <row r="117" spans="1:8" ht="13.5" x14ac:dyDescent="0.25">
      <c r="A117" s="3">
        <f>TITRES_STAT!B120</f>
        <v>42173</v>
      </c>
      <c r="B117" s="6">
        <f>TITRES_STAT!D120</f>
        <v>4.9329999999999998</v>
      </c>
      <c r="C117" s="2">
        <f t="shared" si="6"/>
        <v>4.4779513932475581</v>
      </c>
      <c r="D117" s="2">
        <f t="shared" si="8"/>
        <v>4.5600376363983228</v>
      </c>
      <c r="E117" s="2">
        <f t="shared" si="7"/>
        <v>-8.2086243150764737E-2</v>
      </c>
      <c r="F117" s="2">
        <f t="shared" si="11"/>
        <v>-4.6948551662525366E-2</v>
      </c>
      <c r="G117" s="2">
        <f t="shared" si="9"/>
        <v>-3.5137691488239371E-2</v>
      </c>
      <c r="H117" s="2" t="str">
        <f t="shared" si="10"/>
        <v>Hold</v>
      </c>
    </row>
    <row r="118" spans="1:8" ht="13.5" x14ac:dyDescent="0.25">
      <c r="A118" s="3">
        <f>TITRES_STAT!B121</f>
        <v>42174</v>
      </c>
      <c r="B118" s="6">
        <f>TITRES_STAT!D121</f>
        <v>4.8776000000000002</v>
      </c>
      <c r="C118" s="2">
        <f t="shared" si="6"/>
        <v>4.4950819481325492</v>
      </c>
      <c r="D118" s="2">
        <f t="shared" si="8"/>
        <v>4.5835607744428915</v>
      </c>
      <c r="E118" s="2">
        <f t="shared" si="7"/>
        <v>-8.8478826310342207E-2</v>
      </c>
      <c r="F118" s="2">
        <f t="shared" si="11"/>
        <v>-5.5254606592088737E-2</v>
      </c>
      <c r="G118" s="2">
        <f t="shared" si="9"/>
        <v>-3.322421971825347E-2</v>
      </c>
      <c r="H118" s="2" t="str">
        <f t="shared" si="10"/>
        <v>Hold</v>
      </c>
    </row>
    <row r="119" spans="1:8" ht="13.5" x14ac:dyDescent="0.25">
      <c r="A119" s="3">
        <f>TITRES_STAT!B122</f>
        <v>42177</v>
      </c>
      <c r="B119" s="6">
        <f>TITRES_STAT!D122</f>
        <v>4.9329999999999998</v>
      </c>
      <c r="C119" s="2">
        <f t="shared" si="6"/>
        <v>4.5027616484198489</v>
      </c>
      <c r="D119" s="2">
        <f t="shared" si="8"/>
        <v>4.6094451615211964</v>
      </c>
      <c r="E119" s="2">
        <f t="shared" si="7"/>
        <v>-0.10668351310134749</v>
      </c>
      <c r="F119" s="2">
        <f t="shared" si="11"/>
        <v>-6.5540387893940497E-2</v>
      </c>
      <c r="G119" s="2">
        <f t="shared" si="9"/>
        <v>-4.1143125207406997E-2</v>
      </c>
      <c r="H119" s="2" t="str">
        <f t="shared" si="10"/>
        <v>Hold</v>
      </c>
    </row>
    <row r="120" spans="1:8" ht="13.5" x14ac:dyDescent="0.25">
      <c r="A120" s="3">
        <f>TITRES_STAT!B123</f>
        <v>42178</v>
      </c>
      <c r="B120" s="6">
        <f>TITRES_STAT!D123</f>
        <v>4.8830999999999998</v>
      </c>
      <c r="C120" s="2">
        <f t="shared" si="6"/>
        <v>4.5126752409706414</v>
      </c>
      <c r="D120" s="2">
        <f t="shared" si="8"/>
        <v>4.6297158902974038</v>
      </c>
      <c r="E120" s="2">
        <f t="shared" si="7"/>
        <v>-0.11704064932676239</v>
      </c>
      <c r="F120" s="2">
        <f t="shared" si="11"/>
        <v>-7.5840440180504884E-2</v>
      </c>
      <c r="G120" s="2">
        <f t="shared" si="9"/>
        <v>-4.1200209146257508E-2</v>
      </c>
      <c r="H120" s="2" t="str">
        <f t="shared" si="10"/>
        <v>Hold</v>
      </c>
    </row>
    <row r="121" spans="1:8" ht="13.5" x14ac:dyDescent="0.25">
      <c r="A121" s="3">
        <f>TITRES_STAT!B124</f>
        <v>42179</v>
      </c>
      <c r="B121" s="6">
        <f>TITRES_STAT!D124</f>
        <v>5.0605000000000002</v>
      </c>
      <c r="C121" s="2">
        <f t="shared" si="6"/>
        <v>4.5125252038982353</v>
      </c>
      <c r="D121" s="2">
        <f t="shared" si="8"/>
        <v>4.6616258243494482</v>
      </c>
      <c r="E121" s="2">
        <f t="shared" si="7"/>
        <v>-0.14910062045121286</v>
      </c>
      <c r="F121" s="2">
        <f t="shared" si="11"/>
        <v>-9.0492476234646485E-2</v>
      </c>
      <c r="G121" s="2">
        <f t="shared" si="9"/>
        <v>-5.8608144216566377E-2</v>
      </c>
      <c r="H121" s="2" t="str">
        <f t="shared" si="10"/>
        <v>Hold</v>
      </c>
    </row>
    <row r="122" spans="1:8" ht="13.5" x14ac:dyDescent="0.25">
      <c r="A122" s="3">
        <f>TITRES_STAT!B125</f>
        <v>42180</v>
      </c>
      <c r="B122" s="6">
        <f>TITRES_STAT!D125</f>
        <v>4.9828999999999999</v>
      </c>
      <c r="C122" s="2">
        <f t="shared" si="6"/>
        <v>4.5166751725292764</v>
      </c>
      <c r="D122" s="2">
        <f t="shared" si="8"/>
        <v>4.6854239114346736</v>
      </c>
      <c r="E122" s="2">
        <f t="shared" si="7"/>
        <v>-0.16874873890539721</v>
      </c>
      <c r="F122" s="2">
        <f t="shared" si="11"/>
        <v>-0.10614372876879663</v>
      </c>
      <c r="G122" s="2">
        <f t="shared" si="9"/>
        <v>-6.2605010136600581E-2</v>
      </c>
      <c r="H122" s="2" t="str">
        <f t="shared" si="10"/>
        <v>Hold</v>
      </c>
    </row>
    <row r="123" spans="1:8" ht="13.5" x14ac:dyDescent="0.25">
      <c r="A123" s="3">
        <f>TITRES_STAT!B126</f>
        <v>42181</v>
      </c>
      <c r="B123" s="6">
        <f>TITRES_STAT!D126</f>
        <v>4.8964999999999996</v>
      </c>
      <c r="C123" s="2">
        <f t="shared" si="6"/>
        <v>4.5278482229093875</v>
      </c>
      <c r="D123" s="2">
        <f t="shared" si="8"/>
        <v>4.7010591772543275</v>
      </c>
      <c r="E123" s="2">
        <f t="shared" si="7"/>
        <v>-0.17321095434494005</v>
      </c>
      <c r="F123" s="2">
        <f t="shared" si="11"/>
        <v>-0.11955717388402531</v>
      </c>
      <c r="G123" s="2">
        <f t="shared" si="9"/>
        <v>-5.3653780460914735E-2</v>
      </c>
      <c r="H123" s="2" t="str">
        <f t="shared" si="10"/>
        <v>Hold</v>
      </c>
    </row>
    <row r="124" spans="1:8" ht="13.5" x14ac:dyDescent="0.25">
      <c r="A124" s="3">
        <f>TITRES_STAT!B127</f>
        <v>42184</v>
      </c>
      <c r="B124" s="6">
        <f>TITRES_STAT!D127</f>
        <v>4.8672000000000004</v>
      </c>
      <c r="C124" s="2">
        <f t="shared" si="6"/>
        <v>4.5304869578464046</v>
      </c>
      <c r="D124" s="2">
        <f t="shared" si="8"/>
        <v>4.7133659048651184</v>
      </c>
      <c r="E124" s="2">
        <f t="shared" si="7"/>
        <v>-0.18287894701871377</v>
      </c>
      <c r="F124" s="2">
        <f t="shared" si="11"/>
        <v>-0.132221528510963</v>
      </c>
      <c r="G124" s="2">
        <f t="shared" si="9"/>
        <v>-5.0657418507750768E-2</v>
      </c>
      <c r="H124" s="2" t="str">
        <f t="shared" si="10"/>
        <v>Hold</v>
      </c>
    </row>
    <row r="125" spans="1:8" ht="13.5" x14ac:dyDescent="0.25">
      <c r="A125" s="3">
        <f>TITRES_STAT!B128</f>
        <v>42185</v>
      </c>
      <c r="B125" s="6">
        <f>TITRES_STAT!D128</f>
        <v>4.8964999999999996</v>
      </c>
      <c r="C125" s="2">
        <f t="shared" si="6"/>
        <v>4.5412428104854197</v>
      </c>
      <c r="D125" s="2">
        <f t="shared" si="8"/>
        <v>4.7269313933936283</v>
      </c>
      <c r="E125" s="2">
        <f t="shared" si="7"/>
        <v>-0.18568858290820867</v>
      </c>
      <c r="F125" s="2">
        <f t="shared" si="11"/>
        <v>-0.14291493939041214</v>
      </c>
      <c r="G125" s="2">
        <f t="shared" si="9"/>
        <v>-4.2773643517796528E-2</v>
      </c>
      <c r="H125" s="2" t="str">
        <f t="shared" si="10"/>
        <v>Hold</v>
      </c>
    </row>
    <row r="126" spans="1:8" ht="13.5" x14ac:dyDescent="0.25">
      <c r="A126" s="3">
        <f>TITRES_STAT!B129</f>
        <v>42186</v>
      </c>
      <c r="B126" s="6">
        <f>TITRES_STAT!D129</f>
        <v>4.8906000000000001</v>
      </c>
      <c r="C126" s="2">
        <f t="shared" si="6"/>
        <v>4.5818977627184321</v>
      </c>
      <c r="D126" s="2">
        <f t="shared" si="8"/>
        <v>4.7390549938829896</v>
      </c>
      <c r="E126" s="2">
        <f t="shared" si="7"/>
        <v>-0.15715723116455749</v>
      </c>
      <c r="F126" s="2">
        <f t="shared" si="11"/>
        <v>-0.14576339774524122</v>
      </c>
      <c r="G126" s="2">
        <f t="shared" si="9"/>
        <v>-1.1393833419316268E-2</v>
      </c>
      <c r="H126" s="2" t="str">
        <f t="shared" si="10"/>
        <v>Hold</v>
      </c>
    </row>
    <row r="127" spans="1:8" ht="13.5" x14ac:dyDescent="0.25">
      <c r="A127" s="3">
        <f>TITRES_STAT!B130</f>
        <v>42187</v>
      </c>
      <c r="B127" s="6">
        <f>TITRES_STAT!D130</f>
        <v>4.7499000000000002</v>
      </c>
      <c r="C127" s="2">
        <f t="shared" si="6"/>
        <v>4.6359134915309808</v>
      </c>
      <c r="D127" s="2">
        <f t="shared" si="8"/>
        <v>4.7398583276694346</v>
      </c>
      <c r="E127" s="2">
        <f t="shared" si="7"/>
        <v>-0.10394483613845384</v>
      </c>
      <c r="F127" s="2">
        <f t="shared" si="11"/>
        <v>-0.13739968542388376</v>
      </c>
      <c r="G127" s="2">
        <f t="shared" si="9"/>
        <v>3.3454849285429911E-2</v>
      </c>
      <c r="H127" s="2" t="str">
        <f t="shared" si="10"/>
        <v>Sell</v>
      </c>
    </row>
    <row r="128" spans="1:8" ht="13.5" x14ac:dyDescent="0.25">
      <c r="A128" s="3">
        <f>TITRES_STAT!B131</f>
        <v>42188</v>
      </c>
      <c r="B128" s="6">
        <f>TITRES_STAT!D131</f>
        <v>4.8085000000000004</v>
      </c>
      <c r="C128" s="2">
        <f t="shared" si="6"/>
        <v>4.6730960312954455</v>
      </c>
      <c r="D128" s="2">
        <f t="shared" si="8"/>
        <v>4.7449428959902171</v>
      </c>
      <c r="E128" s="2">
        <f t="shared" si="7"/>
        <v>-7.1846864694771639E-2</v>
      </c>
      <c r="F128" s="2">
        <f t="shared" si="11"/>
        <v>-0.12428912127806133</v>
      </c>
      <c r="G128" s="2">
        <f t="shared" si="9"/>
        <v>5.2442256583289687E-2</v>
      </c>
      <c r="H128" s="2" t="str">
        <f t="shared" si="10"/>
        <v>Sell</v>
      </c>
    </row>
    <row r="129" spans="1:8" ht="13.5" x14ac:dyDescent="0.25">
      <c r="A129" s="3">
        <f>TITRES_STAT!B132</f>
        <v>42191</v>
      </c>
      <c r="B129" s="6">
        <f>TITRES_STAT!D132</f>
        <v>4.8085000000000004</v>
      </c>
      <c r="C129" s="2">
        <f t="shared" si="6"/>
        <v>4.7130812572499918</v>
      </c>
      <c r="D129" s="2">
        <f t="shared" si="8"/>
        <v>4.7496508296205713</v>
      </c>
      <c r="E129" s="2">
        <f t="shared" si="7"/>
        <v>-3.6569572370579451E-2</v>
      </c>
      <c r="F129" s="2">
        <f t="shared" si="11"/>
        <v>-0.10674521149656496</v>
      </c>
      <c r="G129" s="2">
        <f t="shared" si="9"/>
        <v>7.0175639125985512E-2</v>
      </c>
      <c r="H129" s="2" t="str">
        <f t="shared" si="10"/>
        <v>Sell</v>
      </c>
    </row>
    <row r="130" spans="1:8" ht="13.5" x14ac:dyDescent="0.25">
      <c r="A130" s="3">
        <f>TITRES_STAT!B133</f>
        <v>42192</v>
      </c>
      <c r="B130" s="6">
        <f>TITRES_STAT!D133</f>
        <v>4.7499000000000002</v>
      </c>
      <c r="C130" s="2">
        <f t="shared" si="6"/>
        <v>4.7392379869038397</v>
      </c>
      <c r="D130" s="2">
        <f t="shared" si="8"/>
        <v>4.7496692866857142</v>
      </c>
      <c r="E130" s="2">
        <f t="shared" si="7"/>
        <v>-1.0431299781874515E-2</v>
      </c>
      <c r="F130" s="2">
        <f t="shared" si="11"/>
        <v>-8.7482429153626876E-2</v>
      </c>
      <c r="G130" s="2">
        <f t="shared" si="9"/>
        <v>7.7051129371752361E-2</v>
      </c>
      <c r="H130" s="2" t="str">
        <f t="shared" si="10"/>
        <v>Sell</v>
      </c>
    </row>
    <row r="131" spans="1:8" ht="13.5" x14ac:dyDescent="0.25">
      <c r="A131" s="3">
        <f>TITRES_STAT!B134</f>
        <v>42193</v>
      </c>
      <c r="B131" s="6">
        <f>TITRES_STAT!D134</f>
        <v>4.8672000000000004</v>
      </c>
      <c r="C131" s="2">
        <f t="shared" si="6"/>
        <v>4.7886629119955568</v>
      </c>
      <c r="D131" s="2">
        <f t="shared" si="8"/>
        <v>4.758375265449736</v>
      </c>
      <c r="E131" s="2">
        <f t="shared" si="7"/>
        <v>3.0287646545820834E-2</v>
      </c>
      <c r="F131" s="2">
        <f t="shared" si="11"/>
        <v>-6.3928414013737334E-2</v>
      </c>
      <c r="G131" s="2">
        <f t="shared" si="9"/>
        <v>9.4216060559558168E-2</v>
      </c>
      <c r="H131" s="2" t="str">
        <f t="shared" si="10"/>
        <v>Sell</v>
      </c>
    </row>
    <row r="132" spans="1:8" ht="13.5" x14ac:dyDescent="0.25">
      <c r="A132" s="3">
        <f>TITRES_STAT!B135</f>
        <v>42194</v>
      </c>
      <c r="B132" s="6">
        <f>TITRES_STAT!D135</f>
        <v>4.8495999999999997</v>
      </c>
      <c r="C132" s="2">
        <f t="shared" si="6"/>
        <v>4.8185455409193176</v>
      </c>
      <c r="D132" s="2">
        <f t="shared" si="8"/>
        <v>4.7651326531941995</v>
      </c>
      <c r="E132" s="2">
        <f t="shared" si="7"/>
        <v>5.3412887725118097E-2</v>
      </c>
      <c r="F132" s="2">
        <f t="shared" si="11"/>
        <v>-4.0460153665966246E-2</v>
      </c>
      <c r="G132" s="2">
        <f t="shared" si="9"/>
        <v>9.387304139108435E-2</v>
      </c>
      <c r="H132" s="2" t="str">
        <f t="shared" si="10"/>
        <v>Sell</v>
      </c>
    </row>
    <row r="133" spans="1:8" ht="13.5" x14ac:dyDescent="0.25">
      <c r="A133" s="3">
        <f>TITRES_STAT!B136</f>
        <v>42195</v>
      </c>
      <c r="B133" s="6">
        <f>TITRES_STAT!D136</f>
        <v>4.8906000000000001</v>
      </c>
      <c r="C133" s="2">
        <f t="shared" si="6"/>
        <v>4.8305385346240381</v>
      </c>
      <c r="D133" s="2">
        <f t="shared" si="8"/>
        <v>4.7744265307353704</v>
      </c>
      <c r="E133" s="2">
        <f t="shared" si="7"/>
        <v>5.6112003888667772E-2</v>
      </c>
      <c r="F133" s="2">
        <f t="shared" si="11"/>
        <v>-2.1145722155039442E-2</v>
      </c>
      <c r="G133" s="2">
        <f t="shared" si="9"/>
        <v>7.7257726043707217E-2</v>
      </c>
      <c r="H133" s="2" t="str">
        <f t="shared" si="10"/>
        <v>Sell</v>
      </c>
    </row>
    <row r="134" spans="1:8" ht="13.5" x14ac:dyDescent="0.25">
      <c r="A134" s="3">
        <f>TITRES_STAT!B137</f>
        <v>42198</v>
      </c>
      <c r="B134" s="6">
        <f>TITRES_STAT!D137</f>
        <v>4.8672000000000004</v>
      </c>
      <c r="C134" s="2">
        <f t="shared" si="6"/>
        <v>4.8361787600664936</v>
      </c>
      <c r="D134" s="2">
        <f t="shared" si="8"/>
        <v>4.7812986395697878</v>
      </c>
      <c r="E134" s="2">
        <f t="shared" si="7"/>
        <v>5.4880120496705764E-2</v>
      </c>
      <c r="F134" s="2">
        <f t="shared" si="11"/>
        <v>-5.9405536246904013E-3</v>
      </c>
      <c r="G134" s="2">
        <f t="shared" si="9"/>
        <v>6.0820674121396162E-2</v>
      </c>
      <c r="H134" s="2" t="str">
        <f t="shared" si="10"/>
        <v>Sell</v>
      </c>
    </row>
    <row r="135" spans="1:8" ht="13.5" x14ac:dyDescent="0.25">
      <c r="A135" s="3">
        <f>TITRES_STAT!B138</f>
        <v>42199</v>
      </c>
      <c r="B135" s="6">
        <f>TITRES_STAT!D138</f>
        <v>4.7850999999999999</v>
      </c>
      <c r="C135" s="2">
        <f t="shared" si="6"/>
        <v>4.8454589508254946</v>
      </c>
      <c r="D135" s="2">
        <f t="shared" si="8"/>
        <v>4.7815802218238783</v>
      </c>
      <c r="E135" s="2">
        <f t="shared" si="7"/>
        <v>6.3878729001616286E-2</v>
      </c>
      <c r="F135" s="2">
        <f t="shared" si="11"/>
        <v>8.0233029005709368E-3</v>
      </c>
      <c r="G135" s="2">
        <f t="shared" si="9"/>
        <v>5.5855426101045352E-2</v>
      </c>
      <c r="H135" s="2" t="str">
        <f t="shared" si="10"/>
        <v>Sell</v>
      </c>
    </row>
    <row r="136" spans="1:8" ht="13.5" x14ac:dyDescent="0.25">
      <c r="A136" s="3">
        <f>TITRES_STAT!B139</f>
        <v>42200</v>
      </c>
      <c r="B136" s="6">
        <f>TITRES_STAT!D139</f>
        <v>4.7968000000000002</v>
      </c>
      <c r="C136" s="2">
        <f t="shared" si="6"/>
        <v>4.8524037276215717</v>
      </c>
      <c r="D136" s="2">
        <f t="shared" si="8"/>
        <v>4.7827076127998875</v>
      </c>
      <c r="E136" s="2">
        <f t="shared" si="7"/>
        <v>6.9696114821684141E-2</v>
      </c>
      <c r="F136" s="2">
        <f t="shared" si="11"/>
        <v>2.035786528479358E-2</v>
      </c>
      <c r="G136" s="2">
        <f t="shared" si="9"/>
        <v>4.933824953689056E-2</v>
      </c>
      <c r="H136" s="2" t="str">
        <f t="shared" si="10"/>
        <v>Sell</v>
      </c>
    </row>
    <row r="137" spans="1:8" ht="13.5" x14ac:dyDescent="0.25">
      <c r="A137" s="3">
        <f>TITRES_STAT!B140</f>
        <v>42201</v>
      </c>
      <c r="B137" s="6">
        <f>TITRES_STAT!D140</f>
        <v>4.6912000000000003</v>
      </c>
      <c r="C137" s="2">
        <f t="shared" si="6"/>
        <v>4.8366339233720996</v>
      </c>
      <c r="D137" s="2">
        <f t="shared" si="8"/>
        <v>4.7759292711110071</v>
      </c>
      <c r="E137" s="2">
        <f t="shared" si="7"/>
        <v>6.0704652261092562E-2</v>
      </c>
      <c r="F137" s="2">
        <f t="shared" si="11"/>
        <v>2.842722268005338E-2</v>
      </c>
      <c r="G137" s="2">
        <f t="shared" si="9"/>
        <v>3.2277429581039185E-2</v>
      </c>
      <c r="H137" s="2" t="str">
        <f t="shared" si="10"/>
        <v>Sell</v>
      </c>
    </row>
    <row r="138" spans="1:8" ht="13.5" x14ac:dyDescent="0.25">
      <c r="A138" s="3">
        <f>TITRES_STAT!B141</f>
        <v>42205</v>
      </c>
      <c r="B138" s="6">
        <f>TITRES_STAT!D141</f>
        <v>4.7792000000000003</v>
      </c>
      <c r="C138" s="2">
        <f t="shared" si="6"/>
        <v>4.8323056274687</v>
      </c>
      <c r="D138" s="2">
        <f t="shared" si="8"/>
        <v>4.7761715473250064</v>
      </c>
      <c r="E138" s="2">
        <f t="shared" si="7"/>
        <v>5.6134080143693588E-2</v>
      </c>
      <c r="F138" s="2">
        <f t="shared" si="11"/>
        <v>3.3968594172781426E-2</v>
      </c>
      <c r="G138" s="2">
        <f t="shared" si="9"/>
        <v>2.2165485970912162E-2</v>
      </c>
      <c r="H138" s="2" t="str">
        <f t="shared" si="10"/>
        <v>Sell</v>
      </c>
    </row>
    <row r="139" spans="1:8" ht="13.5" x14ac:dyDescent="0.25">
      <c r="A139" s="3">
        <f>TITRES_STAT!B142</f>
        <v>42206</v>
      </c>
      <c r="B139" s="6">
        <f>TITRES_STAT!D142</f>
        <v>4.7792000000000003</v>
      </c>
      <c r="C139" s="2">
        <f t="shared" si="6"/>
        <v>4.8286432232427465</v>
      </c>
      <c r="D139" s="2">
        <f t="shared" si="8"/>
        <v>4.7763958771527841</v>
      </c>
      <c r="E139" s="2">
        <f t="shared" si="7"/>
        <v>5.2247346089962399E-2</v>
      </c>
      <c r="F139" s="2">
        <f t="shared" si="11"/>
        <v>3.7624344556217625E-2</v>
      </c>
      <c r="G139" s="2">
        <f t="shared" si="9"/>
        <v>1.4623001533744774E-2</v>
      </c>
      <c r="H139" s="2" t="str">
        <f t="shared" si="10"/>
        <v>Sell</v>
      </c>
    </row>
    <row r="140" spans="1:8" ht="13.5" x14ac:dyDescent="0.25">
      <c r="A140" s="3">
        <f>TITRES_STAT!B143</f>
        <v>42207</v>
      </c>
      <c r="B140" s="6">
        <f>TITRES_STAT!D143</f>
        <v>4.6912000000000003</v>
      </c>
      <c r="C140" s="2">
        <f t="shared" si="6"/>
        <v>4.816528881205401</v>
      </c>
      <c r="D140" s="2">
        <f t="shared" si="8"/>
        <v>4.7700850714377632</v>
      </c>
      <c r="E140" s="2">
        <f t="shared" si="7"/>
        <v>4.6443809767637845E-2</v>
      </c>
      <c r="F140" s="2">
        <f t="shared" si="11"/>
        <v>3.9388237598501671E-2</v>
      </c>
      <c r="G140" s="2">
        <f t="shared" si="9"/>
        <v>7.0555721691361734E-3</v>
      </c>
      <c r="H140" s="2" t="str">
        <f t="shared" si="10"/>
        <v>Sell</v>
      </c>
    </row>
    <row r="141" spans="1:8" ht="13.5" x14ac:dyDescent="0.25">
      <c r="A141" s="3">
        <f>TITRES_STAT!B144</f>
        <v>42208</v>
      </c>
      <c r="B141" s="6">
        <f>TITRES_STAT!D144</f>
        <v>4.6912000000000003</v>
      </c>
      <c r="C141" s="2">
        <f t="shared" si="6"/>
        <v>4.8243244379430319</v>
      </c>
      <c r="D141" s="2">
        <f t="shared" si="8"/>
        <v>4.764241732812744</v>
      </c>
      <c r="E141" s="2">
        <f t="shared" si="7"/>
        <v>6.0082705130287906E-2</v>
      </c>
      <c r="F141" s="2">
        <f t="shared" si="11"/>
        <v>4.3527131104858924E-2</v>
      </c>
      <c r="G141" s="2">
        <f t="shared" si="9"/>
        <v>1.6555574025428982E-2</v>
      </c>
      <c r="H141" s="2" t="str">
        <f t="shared" si="10"/>
        <v>Sell</v>
      </c>
    </row>
    <row r="142" spans="1:8" ht="13.5" x14ac:dyDescent="0.25">
      <c r="A142" s="3">
        <f>TITRES_STAT!B145</f>
        <v>42209</v>
      </c>
      <c r="B142" s="6">
        <f>TITRES_STAT!D145</f>
        <v>4.7557</v>
      </c>
      <c r="C142" s="2">
        <f t="shared" si="6"/>
        <v>4.8282129859517964</v>
      </c>
      <c r="D142" s="2">
        <f t="shared" si="8"/>
        <v>4.763609011863652</v>
      </c>
      <c r="E142" s="2">
        <f t="shared" si="7"/>
        <v>6.4603974088144334E-2</v>
      </c>
      <c r="F142" s="2">
        <f t="shared" si="11"/>
        <v>4.7742499701516006E-2</v>
      </c>
      <c r="G142" s="2">
        <f t="shared" si="9"/>
        <v>1.6861474386628328E-2</v>
      </c>
      <c r="H142" s="2" t="str">
        <f t="shared" si="10"/>
        <v>Sell</v>
      </c>
    </row>
    <row r="143" spans="1:8" ht="13.5" x14ac:dyDescent="0.25">
      <c r="A143" s="3">
        <f>TITRES_STAT!B146</f>
        <v>42212</v>
      </c>
      <c r="B143" s="6">
        <f>TITRES_STAT!D146</f>
        <v>4.7499000000000002</v>
      </c>
      <c r="C143" s="2">
        <f t="shared" ref="C143:C206" si="12">$C$4*B133+C142*(1-$C$4)</f>
        <v>4.8378109881130582</v>
      </c>
      <c r="D143" s="2">
        <f t="shared" si="8"/>
        <v>4.7625935295033814</v>
      </c>
      <c r="E143" s="2">
        <f t="shared" si="7"/>
        <v>7.5217458609676768E-2</v>
      </c>
      <c r="F143" s="2">
        <f t="shared" si="11"/>
        <v>5.3237491483148158E-2</v>
      </c>
      <c r="G143" s="2">
        <f t="shared" si="9"/>
        <v>2.197996712652861E-2</v>
      </c>
      <c r="H143" s="2" t="str">
        <f t="shared" si="10"/>
        <v>Sell</v>
      </c>
    </row>
    <row r="144" spans="1:8" ht="13.5" x14ac:dyDescent="0.25">
      <c r="A144" s="3">
        <f>TITRES_STAT!B147</f>
        <v>42213</v>
      </c>
      <c r="B144" s="6">
        <f>TITRES_STAT!D147</f>
        <v>4.8377999999999997</v>
      </c>
      <c r="C144" s="2">
        <f t="shared" si="12"/>
        <v>4.8423323745572029</v>
      </c>
      <c r="D144" s="2">
        <f t="shared" si="8"/>
        <v>4.7681643791697983</v>
      </c>
      <c r="E144" s="2">
        <f t="shared" si="7"/>
        <v>7.4167995387404595E-2</v>
      </c>
      <c r="F144" s="2">
        <f t="shared" si="11"/>
        <v>5.742359226399945E-2</v>
      </c>
      <c r="G144" s="2">
        <f t="shared" si="9"/>
        <v>1.6744403123405145E-2</v>
      </c>
      <c r="H144" s="2" t="str">
        <f t="shared" si="10"/>
        <v>Sell</v>
      </c>
    </row>
    <row r="145" spans="1:8" ht="13.5" x14ac:dyDescent="0.25">
      <c r="A145" s="3">
        <f>TITRES_STAT!B148</f>
        <v>42214</v>
      </c>
      <c r="B145" s="6">
        <f>TITRES_STAT!D148</f>
        <v>4.8261000000000003</v>
      </c>
      <c r="C145" s="2">
        <f t="shared" si="12"/>
        <v>4.8335273938560945</v>
      </c>
      <c r="D145" s="2">
        <f t="shared" si="8"/>
        <v>4.7724559066387018</v>
      </c>
      <c r="E145" s="2">
        <f t="shared" si="7"/>
        <v>6.107148721739275E-2</v>
      </c>
      <c r="F145" s="2">
        <f t="shared" si="11"/>
        <v>5.8153171254678115E-2</v>
      </c>
      <c r="G145" s="2">
        <f t="shared" si="9"/>
        <v>2.9183159627146349E-3</v>
      </c>
      <c r="H145" s="2" t="str">
        <f t="shared" si="10"/>
        <v>Sell</v>
      </c>
    </row>
    <row r="146" spans="1:8" ht="13.5" x14ac:dyDescent="0.25">
      <c r="A146" s="3">
        <f>TITRES_STAT!B149</f>
        <v>42215</v>
      </c>
      <c r="B146" s="6">
        <f>TITRES_STAT!D149</f>
        <v>4.8319999999999999</v>
      </c>
      <c r="C146" s="2">
        <f t="shared" si="12"/>
        <v>4.8278770255705412</v>
      </c>
      <c r="D146" s="2">
        <f t="shared" si="8"/>
        <v>4.7768665802210206</v>
      </c>
      <c r="E146" s="2">
        <f t="shared" si="7"/>
        <v>5.1010445349520595E-2</v>
      </c>
      <c r="F146" s="2">
        <f t="shared" si="11"/>
        <v>5.6724626073646617E-2</v>
      </c>
      <c r="G146" s="2">
        <f t="shared" si="9"/>
        <v>-5.7141807241260223E-3</v>
      </c>
      <c r="H146" s="2" t="str">
        <f t="shared" si="10"/>
        <v>Hold</v>
      </c>
    </row>
    <row r="147" spans="1:8" ht="13.5" x14ac:dyDescent="0.25">
      <c r="A147" s="3">
        <f>TITRES_STAT!B150</f>
        <v>42216</v>
      </c>
      <c r="B147" s="6">
        <f>TITRES_STAT!D150</f>
        <v>4.8261000000000003</v>
      </c>
      <c r="C147" s="2">
        <f t="shared" si="12"/>
        <v>4.8068497908673811</v>
      </c>
      <c r="D147" s="2">
        <f t="shared" si="8"/>
        <v>4.7805135002046484</v>
      </c>
      <c r="E147" s="2">
        <f t="shared" si="7"/>
        <v>2.6336290662732686E-2</v>
      </c>
      <c r="F147" s="2">
        <f t="shared" si="11"/>
        <v>5.0646958991463834E-2</v>
      </c>
      <c r="G147" s="2">
        <f t="shared" si="9"/>
        <v>-2.4310668328731147E-2</v>
      </c>
      <c r="H147" s="2" t="str">
        <f t="shared" si="10"/>
        <v>Hold</v>
      </c>
    </row>
    <row r="148" spans="1:8" ht="13.5" x14ac:dyDescent="0.25">
      <c r="A148" s="3">
        <f>TITRES_STAT!B151</f>
        <v>42219</v>
      </c>
      <c r="B148" s="6">
        <f>TITRES_STAT!D151</f>
        <v>4.8085000000000004</v>
      </c>
      <c r="C148" s="2">
        <f t="shared" si="12"/>
        <v>4.8025959768877842</v>
      </c>
      <c r="D148" s="2">
        <f t="shared" si="8"/>
        <v>4.7825865742635632</v>
      </c>
      <c r="E148" s="2">
        <f t="shared" si="7"/>
        <v>2.0009402624221018E-2</v>
      </c>
      <c r="F148" s="2">
        <f t="shared" si="11"/>
        <v>4.4519447718015269E-2</v>
      </c>
      <c r="G148" s="2">
        <f t="shared" si="9"/>
        <v>-2.4510045093794251E-2</v>
      </c>
      <c r="H148" s="2" t="str">
        <f t="shared" si="10"/>
        <v>Hold</v>
      </c>
    </row>
    <row r="149" spans="1:8" ht="13.5" x14ac:dyDescent="0.25">
      <c r="A149" s="3">
        <f>TITRES_STAT!B152</f>
        <v>42220</v>
      </c>
      <c r="B149" s="6">
        <f>TITRES_STAT!D152</f>
        <v>4.8201999999999998</v>
      </c>
      <c r="C149" s="2">
        <f t="shared" si="12"/>
        <v>4.7989965958281253</v>
      </c>
      <c r="D149" s="2">
        <f t="shared" si="8"/>
        <v>4.7853727539477431</v>
      </c>
      <c r="E149" s="2">
        <f t="shared" si="7"/>
        <v>1.3623841880382237E-2</v>
      </c>
      <c r="F149" s="2">
        <f t="shared" si="11"/>
        <v>3.8340326550488669E-2</v>
      </c>
      <c r="G149" s="2">
        <f t="shared" si="9"/>
        <v>-2.4716484670106433E-2</v>
      </c>
      <c r="H149" s="2" t="str">
        <f t="shared" si="10"/>
        <v>Hold</v>
      </c>
    </row>
    <row r="150" spans="1:8" ht="13.5" x14ac:dyDescent="0.25">
      <c r="A150" s="3">
        <f>TITRES_STAT!B153</f>
        <v>42221</v>
      </c>
      <c r="B150" s="6">
        <f>TITRES_STAT!D153</f>
        <v>4.8201999999999998</v>
      </c>
      <c r="C150" s="2">
        <f t="shared" si="12"/>
        <v>4.7824125041622594</v>
      </c>
      <c r="D150" s="2">
        <f t="shared" si="8"/>
        <v>4.7879525499516138</v>
      </c>
      <c r="E150" s="2">
        <f t="shared" si="7"/>
        <v>-5.5400457893544086E-3</v>
      </c>
      <c r="F150" s="2">
        <f t="shared" si="11"/>
        <v>2.9564252082520052E-2</v>
      </c>
      <c r="G150" s="2">
        <f t="shared" si="9"/>
        <v>-3.5104297871874461E-2</v>
      </c>
      <c r="H150" s="2" t="str">
        <f t="shared" si="10"/>
        <v>Hold</v>
      </c>
    </row>
    <row r="151" spans="1:8" ht="13.5" x14ac:dyDescent="0.25">
      <c r="A151" s="3">
        <f>TITRES_STAT!B154</f>
        <v>42222</v>
      </c>
      <c r="B151" s="6">
        <f>TITRES_STAT!D154</f>
        <v>4.8201999999999998</v>
      </c>
      <c r="C151" s="2">
        <f t="shared" si="12"/>
        <v>4.7683798112142188</v>
      </c>
      <c r="D151" s="2">
        <f t="shared" si="8"/>
        <v>4.7903412499551976</v>
      </c>
      <c r="E151" s="2">
        <f t="shared" si="7"/>
        <v>-2.1961438740978778E-2</v>
      </c>
      <c r="F151" s="2">
        <f t="shared" si="11"/>
        <v>1.9259113917820286E-2</v>
      </c>
      <c r="G151" s="2">
        <f t="shared" si="9"/>
        <v>-4.1220552658799064E-2</v>
      </c>
      <c r="H151" s="2" t="str">
        <f t="shared" si="10"/>
        <v>Hold</v>
      </c>
    </row>
    <row r="152" spans="1:8" ht="13.5" x14ac:dyDescent="0.25">
      <c r="A152" s="3">
        <f>TITRES_STAT!B155</f>
        <v>42223</v>
      </c>
      <c r="B152" s="6">
        <f>TITRES_STAT!D155</f>
        <v>4.8201999999999998</v>
      </c>
      <c r="C152" s="2">
        <f t="shared" si="12"/>
        <v>4.7664290710274164</v>
      </c>
      <c r="D152" s="2">
        <f t="shared" si="8"/>
        <v>4.7925530092177748</v>
      </c>
      <c r="E152" s="2">
        <f t="shared" si="7"/>
        <v>-2.6123938190358409E-2</v>
      </c>
      <c r="F152" s="2">
        <f t="shared" si="11"/>
        <v>1.0182503496184547E-2</v>
      </c>
      <c r="G152" s="2">
        <f t="shared" si="9"/>
        <v>-3.6306441686542956E-2</v>
      </c>
      <c r="H152" s="2" t="str">
        <f t="shared" si="10"/>
        <v>Hold</v>
      </c>
    </row>
    <row r="153" spans="1:8" ht="13.5" x14ac:dyDescent="0.25">
      <c r="A153" s="3">
        <f>TITRES_STAT!B156</f>
        <v>42226</v>
      </c>
      <c r="B153" s="6">
        <f>TITRES_STAT!D156</f>
        <v>4.8144</v>
      </c>
      <c r="C153" s="2">
        <f t="shared" si="12"/>
        <v>4.7638861370231984</v>
      </c>
      <c r="D153" s="2">
        <f t="shared" si="8"/>
        <v>4.7941713048312735</v>
      </c>
      <c r="E153" s="2">
        <f t="shared" si="7"/>
        <v>-3.0285167808075109E-2</v>
      </c>
      <c r="F153" s="2">
        <f t="shared" si="11"/>
        <v>2.0889692353326158E-3</v>
      </c>
      <c r="G153" s="2">
        <f t="shared" si="9"/>
        <v>-3.2374137043407726E-2</v>
      </c>
      <c r="H153" s="2" t="str">
        <f t="shared" si="10"/>
        <v>Hold</v>
      </c>
    </row>
    <row r="154" spans="1:8" ht="13.5" x14ac:dyDescent="0.25">
      <c r="A154" s="3">
        <f>TITRES_STAT!B157</f>
        <v>42227</v>
      </c>
      <c r="B154" s="6">
        <f>TITRES_STAT!D157</f>
        <v>4.7792000000000003</v>
      </c>
      <c r="C154" s="2">
        <f t="shared" si="12"/>
        <v>4.7752575005580908</v>
      </c>
      <c r="D154" s="2">
        <f t="shared" si="8"/>
        <v>4.7930623192882162</v>
      </c>
      <c r="E154" s="2">
        <f t="shared" si="7"/>
        <v>-1.7804818730125405E-2</v>
      </c>
      <c r="F154" s="2">
        <f t="shared" si="11"/>
        <v>-1.8897883577589883E-3</v>
      </c>
      <c r="G154" s="2">
        <f t="shared" si="9"/>
        <v>-1.5915030372366416E-2</v>
      </c>
      <c r="H154" s="2" t="str">
        <f t="shared" si="10"/>
        <v>Hold</v>
      </c>
    </row>
    <row r="155" spans="1:8" ht="13.5" x14ac:dyDescent="0.25">
      <c r="A155" s="3">
        <f>TITRES_STAT!B158</f>
        <v>42228</v>
      </c>
      <c r="B155" s="6">
        <f>TITRES_STAT!D158</f>
        <v>4.7968000000000002</v>
      </c>
      <c r="C155" s="2">
        <f t="shared" si="12"/>
        <v>4.7830794235491538</v>
      </c>
      <c r="D155" s="2">
        <f t="shared" si="8"/>
        <v>4.7933391845261264</v>
      </c>
      <c r="E155" s="2">
        <f t="shared" si="7"/>
        <v>-1.0259760976972565E-2</v>
      </c>
      <c r="F155" s="2">
        <f t="shared" si="11"/>
        <v>-3.5637828816017037E-3</v>
      </c>
      <c r="G155" s="2">
        <f t="shared" si="9"/>
        <v>-6.6959780953708614E-3</v>
      </c>
      <c r="H155" s="2" t="str">
        <f t="shared" si="10"/>
        <v>Hold</v>
      </c>
    </row>
    <row r="156" spans="1:8" ht="13.5" x14ac:dyDescent="0.25">
      <c r="A156" s="3">
        <f>TITRES_STAT!B159</f>
        <v>42230</v>
      </c>
      <c r="B156" s="6">
        <f>TITRES_STAT!D159</f>
        <v>4.7792000000000003</v>
      </c>
      <c r="C156" s="2">
        <f t="shared" si="12"/>
        <v>4.7906056660800527</v>
      </c>
      <c r="D156" s="2">
        <f t="shared" si="8"/>
        <v>4.792291837524191</v>
      </c>
      <c r="E156" s="2">
        <f t="shared" ref="E156:E219" si="13">C156-D156</f>
        <v>-1.6861714441382958E-3</v>
      </c>
      <c r="F156" s="2">
        <f t="shared" si="11"/>
        <v>-3.1882605941090224E-3</v>
      </c>
      <c r="G156" s="2">
        <f t="shared" si="9"/>
        <v>1.5020891499707267E-3</v>
      </c>
      <c r="H156" s="2" t="str">
        <f t="shared" si="10"/>
        <v>Sell</v>
      </c>
    </row>
    <row r="157" spans="1:8" ht="13.5" x14ac:dyDescent="0.25">
      <c r="A157" s="3">
        <f>TITRES_STAT!B160</f>
        <v>42233</v>
      </c>
      <c r="B157" s="6">
        <f>TITRES_STAT!D160</f>
        <v>4.8319999999999999</v>
      </c>
      <c r="C157" s="2">
        <f t="shared" si="12"/>
        <v>4.7960663328369675</v>
      </c>
      <c r="D157" s="2">
        <f t="shared" ref="D157:D220" si="14">$D$4*B157+(1-$D$4)*D156</f>
        <v>4.7952331828927699</v>
      </c>
      <c r="E157" s="2">
        <f t="shared" si="13"/>
        <v>8.3314994419758648E-4</v>
      </c>
      <c r="F157" s="2">
        <f t="shared" si="11"/>
        <v>-2.3839784864477008E-3</v>
      </c>
      <c r="G157" s="2">
        <f t="shared" si="9"/>
        <v>3.2171284306452873E-3</v>
      </c>
      <c r="H157" s="2" t="str">
        <f t="shared" si="10"/>
        <v>Sell</v>
      </c>
    </row>
    <row r="158" spans="1:8" ht="13.5" x14ac:dyDescent="0.25">
      <c r="A158" s="3">
        <f>TITRES_STAT!B161</f>
        <v>42234</v>
      </c>
      <c r="B158" s="6">
        <f>TITRES_STAT!D161</f>
        <v>4.8261000000000003</v>
      </c>
      <c r="C158" s="2">
        <f t="shared" si="12"/>
        <v>4.7979792047082039</v>
      </c>
      <c r="D158" s="2">
        <f t="shared" si="14"/>
        <v>4.7975196137896017</v>
      </c>
      <c r="E158" s="2">
        <f t="shared" si="13"/>
        <v>4.5959091860225953E-4</v>
      </c>
      <c r="F158" s="2">
        <f t="shared" si="11"/>
        <v>-1.8152646054377089E-3</v>
      </c>
      <c r="G158" s="2">
        <f t="shared" si="9"/>
        <v>2.2748555240399686E-3</v>
      </c>
      <c r="H158" s="2" t="str">
        <f t="shared" si="10"/>
        <v>Sell</v>
      </c>
    </row>
    <row r="159" spans="1:8" ht="13.5" x14ac:dyDescent="0.25">
      <c r="A159" s="3">
        <f>TITRES_STAT!B162</f>
        <v>42235</v>
      </c>
      <c r="B159" s="6">
        <f>TITRES_STAT!D162</f>
        <v>4.7499000000000002</v>
      </c>
      <c r="C159" s="2">
        <f t="shared" si="12"/>
        <v>4.8013977885992496</v>
      </c>
      <c r="D159" s="2">
        <f t="shared" si="14"/>
        <v>4.7939922349903723</v>
      </c>
      <c r="E159" s="2">
        <f t="shared" si="13"/>
        <v>7.4055536088772911E-3</v>
      </c>
      <c r="F159" s="2">
        <f t="shared" si="11"/>
        <v>2.8899037425291147E-5</v>
      </c>
      <c r="G159" s="2">
        <f t="shared" si="9"/>
        <v>7.3766545714520002E-3</v>
      </c>
      <c r="H159" s="2" t="str">
        <f t="shared" si="10"/>
        <v>Sell</v>
      </c>
    </row>
    <row r="160" spans="1:8" ht="13.5" x14ac:dyDescent="0.25">
      <c r="A160" s="3">
        <f>TITRES_STAT!B163</f>
        <v>42236</v>
      </c>
      <c r="B160" s="6">
        <f>TITRES_STAT!D163</f>
        <v>4.8201999999999998</v>
      </c>
      <c r="C160" s="2">
        <f t="shared" si="12"/>
        <v>4.8042904365070571</v>
      </c>
      <c r="D160" s="2">
        <f t="shared" si="14"/>
        <v>4.7959335509170113</v>
      </c>
      <c r="E160" s="2">
        <f t="shared" si="13"/>
        <v>8.3568855900457706E-3</v>
      </c>
      <c r="F160" s="2">
        <f t="shared" si="11"/>
        <v>1.6944963479493872E-3</v>
      </c>
      <c r="G160" s="2">
        <f t="shared" si="9"/>
        <v>6.6623892420963832E-3</v>
      </c>
      <c r="H160" s="2" t="str">
        <f t="shared" si="10"/>
        <v>Sell</v>
      </c>
    </row>
    <row r="161" spans="1:8" ht="13.5" x14ac:dyDescent="0.25">
      <c r="A161" s="3">
        <f>TITRES_STAT!B164</f>
        <v>42237</v>
      </c>
      <c r="B161" s="6">
        <f>TITRES_STAT!D164</f>
        <v>4.7499000000000002</v>
      </c>
      <c r="C161" s="2">
        <f t="shared" si="12"/>
        <v>4.806738061659817</v>
      </c>
      <c r="D161" s="2">
        <f t="shared" si="14"/>
        <v>4.7925236582564921</v>
      </c>
      <c r="E161" s="2">
        <f t="shared" si="13"/>
        <v>1.4214403403324916E-2</v>
      </c>
      <c r="F161" s="2">
        <f t="shared" si="11"/>
        <v>4.1984777590244934E-3</v>
      </c>
      <c r="G161" s="2">
        <f t="shared" si="9"/>
        <v>1.0015925644300422E-2</v>
      </c>
      <c r="H161" s="2" t="str">
        <f t="shared" si="10"/>
        <v>Sell</v>
      </c>
    </row>
    <row r="162" spans="1:8" ht="13.5" x14ac:dyDescent="0.25">
      <c r="A162" s="3">
        <f>TITRES_STAT!B165</f>
        <v>42240</v>
      </c>
      <c r="B162" s="6">
        <f>TITRES_STAT!D165</f>
        <v>4.7499000000000002</v>
      </c>
      <c r="C162" s="2">
        <f t="shared" si="12"/>
        <v>4.8088091290967681</v>
      </c>
      <c r="D162" s="2">
        <f t="shared" si="14"/>
        <v>4.7893663502374926</v>
      </c>
      <c r="E162" s="2">
        <f t="shared" si="13"/>
        <v>1.9442778859275478E-2</v>
      </c>
      <c r="F162" s="2">
        <f t="shared" si="11"/>
        <v>7.2473379790746906E-3</v>
      </c>
      <c r="G162" s="2">
        <f t="shared" si="9"/>
        <v>1.2195440880200787E-2</v>
      </c>
      <c r="H162" s="2" t="str">
        <f t="shared" si="10"/>
        <v>Sell</v>
      </c>
    </row>
    <row r="163" spans="1:8" ht="13.5" x14ac:dyDescent="0.25">
      <c r="A163" s="3">
        <f>TITRES_STAT!B166</f>
        <v>42241</v>
      </c>
      <c r="B163" s="6">
        <f>TITRES_STAT!D166</f>
        <v>4.7732999999999999</v>
      </c>
      <c r="C163" s="2">
        <f t="shared" si="12"/>
        <v>4.8096692630818803</v>
      </c>
      <c r="D163" s="2">
        <f t="shared" si="14"/>
        <v>4.7881762502199008</v>
      </c>
      <c r="E163" s="2">
        <f t="shared" si="13"/>
        <v>2.1493012861979466E-2</v>
      </c>
      <c r="F163" s="2">
        <f t="shared" si="11"/>
        <v>1.0096472955655647E-2</v>
      </c>
      <c r="G163" s="2">
        <f t="shared" si="9"/>
        <v>1.1396539906323819E-2</v>
      </c>
      <c r="H163" s="2" t="str">
        <f t="shared" si="10"/>
        <v>Sell</v>
      </c>
    </row>
    <row r="164" spans="1:8" ht="13.5" x14ac:dyDescent="0.25">
      <c r="A164" s="3">
        <f>TITRES_STAT!B167</f>
        <v>42242</v>
      </c>
      <c r="B164" s="6">
        <f>TITRES_STAT!D167</f>
        <v>4.8964999999999996</v>
      </c>
      <c r="C164" s="2">
        <f t="shared" si="12"/>
        <v>4.804981684146207</v>
      </c>
      <c r="D164" s="2">
        <f t="shared" si="14"/>
        <v>4.796200231685094</v>
      </c>
      <c r="E164" s="2">
        <f t="shared" si="13"/>
        <v>8.7814524611129485E-3</v>
      </c>
      <c r="F164" s="2">
        <f t="shared" si="11"/>
        <v>9.833468856747107E-3</v>
      </c>
      <c r="G164" s="2">
        <f t="shared" ref="G164:G227" si="15">E164-F164</f>
        <v>-1.0520163956341585E-3</v>
      </c>
      <c r="H164" s="2" t="str">
        <f t="shared" ref="H164:H227" si="16">IF(G164&lt;0,"Hold","Sell")</f>
        <v>Hold</v>
      </c>
    </row>
    <row r="165" spans="1:8" ht="13.5" x14ac:dyDescent="0.25">
      <c r="A165" s="3">
        <f>TITRES_STAT!B168</f>
        <v>42243</v>
      </c>
      <c r="B165" s="6">
        <f>TITRES_STAT!D168</f>
        <v>4.8964999999999996</v>
      </c>
      <c r="C165" s="2">
        <f t="shared" si="12"/>
        <v>4.8037229635083287</v>
      </c>
      <c r="D165" s="2">
        <f t="shared" si="14"/>
        <v>4.8036298441528649</v>
      </c>
      <c r="E165" s="2">
        <f t="shared" si="13"/>
        <v>9.3119355463855413E-5</v>
      </c>
      <c r="F165" s="2">
        <f t="shared" ref="F165:F228" si="17">(E165*(2/(10)))+((1-(2/10))*F164)</f>
        <v>7.8853989564904581E-3</v>
      </c>
      <c r="G165" s="2">
        <f t="shared" si="15"/>
        <v>-7.7922796010266027E-3</v>
      </c>
      <c r="H165" s="2" t="str">
        <f t="shared" si="16"/>
        <v>Hold</v>
      </c>
    </row>
    <row r="166" spans="1:8" ht="13.5" x14ac:dyDescent="0.25">
      <c r="A166" s="3">
        <f>TITRES_STAT!B169</f>
        <v>42244</v>
      </c>
      <c r="B166" s="6">
        <f>TITRES_STAT!D169</f>
        <v>4.8906000000000001</v>
      </c>
      <c r="C166" s="2">
        <f t="shared" si="12"/>
        <v>4.7999501998916632</v>
      </c>
      <c r="D166" s="2">
        <f t="shared" si="14"/>
        <v>4.8100720779193198</v>
      </c>
      <c r="E166" s="2">
        <f t="shared" si="13"/>
        <v>-1.0121878027656628E-2</v>
      </c>
      <c r="F166" s="2">
        <f t="shared" si="17"/>
        <v>4.2839435596610407E-3</v>
      </c>
      <c r="G166" s="2">
        <f t="shared" si="15"/>
        <v>-1.4405821587317669E-2</v>
      </c>
      <c r="H166" s="2" t="str">
        <f t="shared" si="16"/>
        <v>Hold</v>
      </c>
    </row>
    <row r="167" spans="1:8" ht="13.5" x14ac:dyDescent="0.25">
      <c r="A167" s="3">
        <f>TITRES_STAT!B170</f>
        <v>42247</v>
      </c>
      <c r="B167" s="6">
        <f>TITRES_STAT!D170</f>
        <v>4.8846999999999996</v>
      </c>
      <c r="C167" s="2">
        <f t="shared" si="12"/>
        <v>4.8048809383698687</v>
      </c>
      <c r="D167" s="2">
        <f t="shared" si="14"/>
        <v>4.8156000721475181</v>
      </c>
      <c r="E167" s="2">
        <f t="shared" si="13"/>
        <v>-1.0719133777649326E-2</v>
      </c>
      <c r="F167" s="2">
        <f t="shared" si="17"/>
        <v>1.2833280921989675E-3</v>
      </c>
      <c r="G167" s="2">
        <f t="shared" si="15"/>
        <v>-1.2002461869848293E-2</v>
      </c>
      <c r="H167" s="2" t="str">
        <f t="shared" si="16"/>
        <v>Hold</v>
      </c>
    </row>
    <row r="168" spans="1:8" ht="13.5" x14ac:dyDescent="0.25">
      <c r="A168" s="3">
        <f>TITRES_STAT!B171</f>
        <v>42248</v>
      </c>
      <c r="B168" s="6">
        <f>TITRES_STAT!D171</f>
        <v>4.8846999999999996</v>
      </c>
      <c r="C168" s="2">
        <f t="shared" si="12"/>
        <v>4.8081454093898888</v>
      </c>
      <c r="D168" s="2">
        <f t="shared" si="14"/>
        <v>4.8207185853217762</v>
      </c>
      <c r="E168" s="2">
        <f t="shared" si="13"/>
        <v>-1.2573175931887448E-2</v>
      </c>
      <c r="F168" s="2">
        <f t="shared" si="17"/>
        <v>-1.4879727126183157E-3</v>
      </c>
      <c r="G168" s="2">
        <f t="shared" si="15"/>
        <v>-1.1085203219269132E-2</v>
      </c>
      <c r="H168" s="2" t="str">
        <f t="shared" si="16"/>
        <v>Hold</v>
      </c>
    </row>
    <row r="169" spans="1:8" ht="13.5" x14ac:dyDescent="0.25">
      <c r="A169" s="3">
        <f>TITRES_STAT!B172</f>
        <v>42249</v>
      </c>
      <c r="B169" s="6">
        <f>TITRES_STAT!D172</f>
        <v>4.8554000000000004</v>
      </c>
      <c r="C169" s="2">
        <f t="shared" si="12"/>
        <v>4.7991845771760602</v>
      </c>
      <c r="D169" s="2">
        <f t="shared" si="14"/>
        <v>4.8232875790016445</v>
      </c>
      <c r="E169" s="2">
        <f t="shared" si="13"/>
        <v>-2.4103001825584336E-2</v>
      </c>
      <c r="F169" s="2">
        <f t="shared" si="17"/>
        <v>-6.0109785352115202E-3</v>
      </c>
      <c r="G169" s="2">
        <f t="shared" si="15"/>
        <v>-1.8092023290372815E-2</v>
      </c>
      <c r="H169" s="2" t="str">
        <f t="shared" si="16"/>
        <v>Hold</v>
      </c>
    </row>
    <row r="170" spans="1:8" ht="13.5" x14ac:dyDescent="0.25">
      <c r="A170" s="3">
        <f>TITRES_STAT!B173</f>
        <v>42250</v>
      </c>
      <c r="B170" s="6">
        <f>TITRES_STAT!D173</f>
        <v>4.7792000000000003</v>
      </c>
      <c r="C170" s="2">
        <f t="shared" si="12"/>
        <v>4.8024177191489734</v>
      </c>
      <c r="D170" s="2">
        <f t="shared" si="14"/>
        <v>4.8200218324089299</v>
      </c>
      <c r="E170" s="2">
        <f t="shared" si="13"/>
        <v>-1.7604113259956478E-2</v>
      </c>
      <c r="F170" s="2">
        <f t="shared" si="17"/>
        <v>-8.3296054801605124E-3</v>
      </c>
      <c r="G170" s="2">
        <f t="shared" si="15"/>
        <v>-9.2745077797959652E-3</v>
      </c>
      <c r="H170" s="2" t="str">
        <f t="shared" si="16"/>
        <v>Hold</v>
      </c>
    </row>
    <row r="171" spans="1:8" ht="13.5" x14ac:dyDescent="0.25">
      <c r="A171" s="3">
        <f>TITRES_STAT!B174</f>
        <v>42251</v>
      </c>
      <c r="B171" s="6">
        <f>TITRES_STAT!D174</f>
        <v>4.7792000000000003</v>
      </c>
      <c r="C171" s="2">
        <f t="shared" si="12"/>
        <v>4.7943380700491316</v>
      </c>
      <c r="D171" s="2">
        <f t="shared" si="14"/>
        <v>4.8169979929712312</v>
      </c>
      <c r="E171" s="2">
        <f t="shared" si="13"/>
        <v>-2.2659922922099618E-2</v>
      </c>
      <c r="F171" s="2">
        <f t="shared" si="17"/>
        <v>-1.1195668968548334E-2</v>
      </c>
      <c r="G171" s="2">
        <f t="shared" si="15"/>
        <v>-1.1464253953551284E-2</v>
      </c>
      <c r="H171" s="2" t="str">
        <f t="shared" si="16"/>
        <v>Hold</v>
      </c>
    </row>
    <row r="172" spans="1:8" ht="13.5" x14ac:dyDescent="0.25">
      <c r="A172" s="3">
        <f>TITRES_STAT!B175</f>
        <v>42254</v>
      </c>
      <c r="B172" s="6">
        <f>TITRES_STAT!D175</f>
        <v>4.7499000000000002</v>
      </c>
      <c r="C172" s="2">
        <f t="shared" si="12"/>
        <v>4.7875014438877272</v>
      </c>
      <c r="D172" s="2">
        <f t="shared" si="14"/>
        <v>4.8120277712696584</v>
      </c>
      <c r="E172" s="2">
        <f t="shared" si="13"/>
        <v>-2.4526327381931168E-2</v>
      </c>
      <c r="F172" s="2">
        <f t="shared" si="17"/>
        <v>-1.3861800651224901E-2</v>
      </c>
      <c r="G172" s="2">
        <f t="shared" si="15"/>
        <v>-1.0664526730706267E-2</v>
      </c>
      <c r="H172" s="2" t="str">
        <f t="shared" si="16"/>
        <v>Hold</v>
      </c>
    </row>
    <row r="173" spans="1:8" ht="13.5" x14ac:dyDescent="0.25">
      <c r="A173" s="3">
        <f>TITRES_STAT!B176</f>
        <v>42255</v>
      </c>
      <c r="B173" s="6">
        <f>TITRES_STAT!D176</f>
        <v>4.7499000000000002</v>
      </c>
      <c r="C173" s="2">
        <f t="shared" si="12"/>
        <v>4.7853166063665382</v>
      </c>
      <c r="D173" s="2">
        <f t="shared" si="14"/>
        <v>4.8074257141385726</v>
      </c>
      <c r="E173" s="2">
        <f t="shared" si="13"/>
        <v>-2.2109107772034342E-2</v>
      </c>
      <c r="F173" s="2">
        <f t="shared" si="17"/>
        <v>-1.551126207538679E-2</v>
      </c>
      <c r="G173" s="2">
        <f t="shared" si="15"/>
        <v>-6.5978456966475519E-3</v>
      </c>
      <c r="H173" s="2" t="str">
        <f t="shared" si="16"/>
        <v>Hold</v>
      </c>
    </row>
    <row r="174" spans="1:8" ht="13.5" x14ac:dyDescent="0.25">
      <c r="A174" s="3">
        <f>TITRES_STAT!B177</f>
        <v>42256</v>
      </c>
      <c r="B174" s="6">
        <f>TITRES_STAT!D177</f>
        <v>4.7499000000000002</v>
      </c>
      <c r="C174" s="2">
        <f t="shared" si="12"/>
        <v>4.8024217438486092</v>
      </c>
      <c r="D174" s="2">
        <f t="shared" si="14"/>
        <v>4.803164550128308</v>
      </c>
      <c r="E174" s="2">
        <f t="shared" si="13"/>
        <v>-7.4280627969880442E-4</v>
      </c>
      <c r="F174" s="2">
        <f t="shared" si="17"/>
        <v>-1.2557570916249193E-2</v>
      </c>
      <c r="G174" s="2">
        <f t="shared" si="15"/>
        <v>1.1814764636550389E-2</v>
      </c>
      <c r="H174" s="2" t="str">
        <f t="shared" si="16"/>
        <v>Sell</v>
      </c>
    </row>
    <row r="175" spans="1:8" ht="13.5" x14ac:dyDescent="0.25">
      <c r="A175" s="3">
        <f>TITRES_STAT!B178</f>
        <v>42257</v>
      </c>
      <c r="B175" s="6">
        <f>TITRES_STAT!D178</f>
        <v>4.7499000000000002</v>
      </c>
      <c r="C175" s="2">
        <f t="shared" si="12"/>
        <v>4.8168953217180537</v>
      </c>
      <c r="D175" s="2">
        <f t="shared" si="14"/>
        <v>4.7992190278965818</v>
      </c>
      <c r="E175" s="2">
        <f t="shared" si="13"/>
        <v>1.7676293821471845E-2</v>
      </c>
      <c r="F175" s="2">
        <f t="shared" si="17"/>
        <v>-6.5107979687049865E-3</v>
      </c>
      <c r="G175" s="2">
        <f t="shared" si="15"/>
        <v>2.4187091790176831E-2</v>
      </c>
      <c r="H175" s="2" t="str">
        <f t="shared" si="16"/>
        <v>Sell</v>
      </c>
    </row>
    <row r="176" spans="1:8" ht="13.5" x14ac:dyDescent="0.25">
      <c r="A176" s="3">
        <f>TITRES_STAT!B179</f>
        <v>42258</v>
      </c>
      <c r="B176" s="6">
        <f>TITRES_STAT!D179</f>
        <v>4.7908999999999997</v>
      </c>
      <c r="C176" s="2">
        <f t="shared" si="12"/>
        <v>4.8282345029921991</v>
      </c>
      <c r="D176" s="2">
        <f t="shared" si="14"/>
        <v>4.7986028036079462</v>
      </c>
      <c r="E176" s="2">
        <f t="shared" si="13"/>
        <v>2.9631699384252919E-2</v>
      </c>
      <c r="F176" s="2">
        <f t="shared" si="17"/>
        <v>7.1770150188659506E-4</v>
      </c>
      <c r="G176" s="2">
        <f t="shared" si="15"/>
        <v>2.8913997882366323E-2</v>
      </c>
      <c r="H176" s="2" t="str">
        <f t="shared" si="16"/>
        <v>Sell</v>
      </c>
    </row>
    <row r="177" spans="1:8" ht="13.5" x14ac:dyDescent="0.25">
      <c r="A177" s="3">
        <f>TITRES_STAT!B180</f>
        <v>42261</v>
      </c>
      <c r="B177" s="6">
        <f>TITRES_STAT!D180</f>
        <v>4.7968000000000002</v>
      </c>
      <c r="C177" s="2">
        <f t="shared" si="12"/>
        <v>4.8369215025318608</v>
      </c>
      <c r="D177" s="2">
        <f t="shared" si="14"/>
        <v>4.7984692625999497</v>
      </c>
      <c r="E177" s="2">
        <f t="shared" si="13"/>
        <v>3.8452239931911159E-2</v>
      </c>
      <c r="F177" s="2">
        <f t="shared" si="17"/>
        <v>8.2646091878915088E-3</v>
      </c>
      <c r="G177" s="2">
        <f t="shared" si="15"/>
        <v>3.0187630744019651E-2</v>
      </c>
      <c r="H177" s="2" t="str">
        <f t="shared" si="16"/>
        <v>Sell</v>
      </c>
    </row>
    <row r="178" spans="1:8" ht="13.5" x14ac:dyDescent="0.25">
      <c r="A178" s="3">
        <f>TITRES_STAT!B181</f>
        <v>42262</v>
      </c>
      <c r="B178" s="6">
        <f>TITRES_STAT!D181</f>
        <v>4.7792000000000003</v>
      </c>
      <c r="C178" s="2">
        <f t="shared" si="12"/>
        <v>4.8442720406038822</v>
      </c>
      <c r="D178" s="2">
        <f t="shared" si="14"/>
        <v>4.7970419098147685</v>
      </c>
      <c r="E178" s="2">
        <f t="shared" si="13"/>
        <v>4.7230130789113645E-2</v>
      </c>
      <c r="F178" s="2">
        <f t="shared" si="17"/>
        <v>1.6057713508135937E-2</v>
      </c>
      <c r="G178" s="2">
        <f t="shared" si="15"/>
        <v>3.1172417280977707E-2</v>
      </c>
      <c r="H178" s="2" t="str">
        <f t="shared" si="16"/>
        <v>Sell</v>
      </c>
    </row>
    <row r="179" spans="1:8" ht="13.5" x14ac:dyDescent="0.25">
      <c r="A179" s="3">
        <f>TITRES_STAT!B182</f>
        <v>42263</v>
      </c>
      <c r="B179" s="6">
        <f>TITRES_STAT!D182</f>
        <v>4.7557</v>
      </c>
      <c r="C179" s="2">
        <f t="shared" si="12"/>
        <v>4.845984034357131</v>
      </c>
      <c r="D179" s="2">
        <f t="shared" si="14"/>
        <v>4.7939795461247856</v>
      </c>
      <c r="E179" s="2">
        <f t="shared" si="13"/>
        <v>5.2004488232345381E-2</v>
      </c>
      <c r="F179" s="2">
        <f t="shared" si="17"/>
        <v>2.3247068452977828E-2</v>
      </c>
      <c r="G179" s="2">
        <f t="shared" si="15"/>
        <v>2.8757419779367552E-2</v>
      </c>
      <c r="H179" s="2" t="str">
        <f t="shared" si="16"/>
        <v>Sell</v>
      </c>
    </row>
    <row r="180" spans="1:8" ht="13.5" x14ac:dyDescent="0.25">
      <c r="A180" s="3">
        <f>TITRES_STAT!B183</f>
        <v>42264</v>
      </c>
      <c r="B180" s="6">
        <f>TITRES_STAT!D183</f>
        <v>4.7615999999999996</v>
      </c>
      <c r="C180" s="2">
        <f t="shared" si="12"/>
        <v>4.8357095675329571</v>
      </c>
      <c r="D180" s="2">
        <f t="shared" si="14"/>
        <v>4.7915810612266529</v>
      </c>
      <c r="E180" s="2">
        <f t="shared" si="13"/>
        <v>4.412850630630416E-2</v>
      </c>
      <c r="F180" s="2">
        <f t="shared" si="17"/>
        <v>2.7423356023643097E-2</v>
      </c>
      <c r="G180" s="2">
        <f t="shared" si="15"/>
        <v>1.6705150282661063E-2</v>
      </c>
      <c r="H180" s="2" t="str">
        <f t="shared" si="16"/>
        <v>Sell</v>
      </c>
    </row>
    <row r="181" spans="1:8" ht="13.5" x14ac:dyDescent="0.25">
      <c r="A181" s="3">
        <f>TITRES_STAT!B184</f>
        <v>42265</v>
      </c>
      <c r="B181" s="6">
        <f>TITRES_STAT!D184</f>
        <v>4.7499000000000002</v>
      </c>
      <c r="C181" s="2">
        <f t="shared" si="12"/>
        <v>4.8270157879125026</v>
      </c>
      <c r="D181" s="2">
        <f t="shared" si="14"/>
        <v>4.7884935752098636</v>
      </c>
      <c r="E181" s="2">
        <f t="shared" si="13"/>
        <v>3.8522212702639003E-2</v>
      </c>
      <c r="F181" s="2">
        <f t="shared" si="17"/>
        <v>2.964312735944228E-2</v>
      </c>
      <c r="G181" s="2">
        <f t="shared" si="15"/>
        <v>8.8790853431967229E-3</v>
      </c>
      <c r="H181" s="2" t="str">
        <f t="shared" si="16"/>
        <v>Sell</v>
      </c>
    </row>
    <row r="182" spans="1:8" ht="13.5" x14ac:dyDescent="0.25">
      <c r="A182" s="3">
        <f>TITRES_STAT!B185</f>
        <v>42268</v>
      </c>
      <c r="B182" s="6">
        <f>TITRES_STAT!D185</f>
        <v>4.7499000000000002</v>
      </c>
      <c r="C182" s="2">
        <f t="shared" si="12"/>
        <v>4.8151518205413488</v>
      </c>
      <c r="D182" s="2">
        <f t="shared" si="14"/>
        <v>4.7856347918609847</v>
      </c>
      <c r="E182" s="2">
        <f t="shared" si="13"/>
        <v>2.9517028680364099E-2</v>
      </c>
      <c r="F182" s="2">
        <f t="shared" si="17"/>
        <v>2.9617907623626646E-2</v>
      </c>
      <c r="G182" s="2">
        <f t="shared" si="15"/>
        <v>-1.0087894326254662E-4</v>
      </c>
      <c r="H182" s="2" t="str">
        <f t="shared" si="16"/>
        <v>Hold</v>
      </c>
    </row>
    <row r="183" spans="1:8" ht="13.5" x14ac:dyDescent="0.25">
      <c r="A183" s="3">
        <f>TITRES_STAT!B186</f>
        <v>42269</v>
      </c>
      <c r="B183" s="6">
        <f>TITRES_STAT!D186</f>
        <v>4.7499000000000002</v>
      </c>
      <c r="C183" s="2">
        <f t="shared" si="12"/>
        <v>4.8051130789196028</v>
      </c>
      <c r="D183" s="2">
        <f t="shared" si="14"/>
        <v>4.782987770241653</v>
      </c>
      <c r="E183" s="2">
        <f t="shared" si="13"/>
        <v>2.2125308677949818E-2</v>
      </c>
      <c r="F183" s="2">
        <f t="shared" si="17"/>
        <v>2.8119387834491284E-2</v>
      </c>
      <c r="G183" s="2">
        <f t="shared" si="15"/>
        <v>-5.9940791565414667E-3</v>
      </c>
      <c r="H183" s="2" t="str">
        <f t="shared" si="16"/>
        <v>Hold</v>
      </c>
    </row>
    <row r="184" spans="1:8" ht="13.5" x14ac:dyDescent="0.25">
      <c r="A184" s="3">
        <f>TITRES_STAT!B187</f>
        <v>42270</v>
      </c>
      <c r="B184" s="6">
        <f>TITRES_STAT!D187</f>
        <v>4.7557</v>
      </c>
      <c r="C184" s="2">
        <f t="shared" si="12"/>
        <v>4.7966187590858178</v>
      </c>
      <c r="D184" s="2">
        <f t="shared" si="14"/>
        <v>4.7809664539274568</v>
      </c>
      <c r="E184" s="2">
        <f t="shared" si="13"/>
        <v>1.5652305158361024E-2</v>
      </c>
      <c r="F184" s="2">
        <f t="shared" si="17"/>
        <v>2.5625971299265232E-2</v>
      </c>
      <c r="G184" s="2">
        <f t="shared" si="15"/>
        <v>-9.9736661409042075E-3</v>
      </c>
      <c r="H184" s="2" t="str">
        <f t="shared" si="16"/>
        <v>Hold</v>
      </c>
    </row>
    <row r="185" spans="1:8" ht="13.5" x14ac:dyDescent="0.25">
      <c r="A185" s="3">
        <f>TITRES_STAT!B188</f>
        <v>42275</v>
      </c>
      <c r="B185" s="6">
        <f>TITRES_STAT!D188</f>
        <v>4.7968000000000002</v>
      </c>
      <c r="C185" s="2">
        <f t="shared" si="12"/>
        <v>4.7894312576880003</v>
      </c>
      <c r="D185" s="2">
        <f t="shared" si="14"/>
        <v>4.7821393091920896</v>
      </c>
      <c r="E185" s="2">
        <f t="shared" si="13"/>
        <v>7.2919484959106384E-3</v>
      </c>
      <c r="F185" s="2">
        <f t="shared" si="17"/>
        <v>2.1959166738594313E-2</v>
      </c>
      <c r="G185" s="2">
        <f t="shared" si="15"/>
        <v>-1.4667218242683674E-2</v>
      </c>
      <c r="H185" s="2" t="str">
        <f t="shared" si="16"/>
        <v>Hold</v>
      </c>
    </row>
    <row r="186" spans="1:8" ht="13.5" x14ac:dyDescent="0.25">
      <c r="A186" s="3">
        <f>TITRES_STAT!B189</f>
        <v>42276</v>
      </c>
      <c r="B186" s="6">
        <f>TITRES_STAT!D189</f>
        <v>4.7499000000000002</v>
      </c>
      <c r="C186" s="2">
        <f t="shared" si="12"/>
        <v>4.7896572180436925</v>
      </c>
      <c r="D186" s="2">
        <f t="shared" si="14"/>
        <v>4.7797512122148982</v>
      </c>
      <c r="E186" s="2">
        <f t="shared" si="13"/>
        <v>9.9060058287943065E-3</v>
      </c>
      <c r="F186" s="2">
        <f t="shared" si="17"/>
        <v>1.9548534556634311E-2</v>
      </c>
      <c r="G186" s="2">
        <f t="shared" si="15"/>
        <v>-9.6425287278400044E-3</v>
      </c>
      <c r="H186" s="2" t="str">
        <f t="shared" si="16"/>
        <v>Hold</v>
      </c>
    </row>
    <row r="187" spans="1:8" ht="13.5" x14ac:dyDescent="0.25">
      <c r="A187" s="3">
        <f>TITRES_STAT!B190</f>
        <v>42277</v>
      </c>
      <c r="B187" s="6">
        <f>TITRES_STAT!D190</f>
        <v>4.8085000000000004</v>
      </c>
      <c r="C187" s="2">
        <f t="shared" si="12"/>
        <v>4.7907561075754321</v>
      </c>
      <c r="D187" s="2">
        <f t="shared" si="14"/>
        <v>4.7818807520508315</v>
      </c>
      <c r="E187" s="2">
        <f t="shared" si="13"/>
        <v>8.8753555246006144E-3</v>
      </c>
      <c r="F187" s="2">
        <f t="shared" si="17"/>
        <v>1.7413898750227575E-2</v>
      </c>
      <c r="G187" s="2">
        <f t="shared" si="15"/>
        <v>-8.5385432256269607E-3</v>
      </c>
      <c r="H187" s="2" t="str">
        <f t="shared" si="16"/>
        <v>Hold</v>
      </c>
    </row>
    <row r="188" spans="1:8" ht="13.5" x14ac:dyDescent="0.25">
      <c r="A188" s="3">
        <f>TITRES_STAT!B191</f>
        <v>42278</v>
      </c>
      <c r="B188" s="6">
        <f>TITRES_STAT!D191</f>
        <v>4.8261000000000003</v>
      </c>
      <c r="C188" s="2">
        <f t="shared" si="12"/>
        <v>4.7889782448715197</v>
      </c>
      <c r="D188" s="2">
        <f t="shared" si="14"/>
        <v>4.7851562518989184</v>
      </c>
      <c r="E188" s="2">
        <f t="shared" si="13"/>
        <v>3.8219929726013291E-3</v>
      </c>
      <c r="F188" s="2">
        <f t="shared" si="17"/>
        <v>1.4695517594702327E-2</v>
      </c>
      <c r="G188" s="2">
        <f t="shared" si="15"/>
        <v>-1.0873524622100998E-2</v>
      </c>
      <c r="H188" s="2" t="str">
        <f t="shared" si="16"/>
        <v>Hold</v>
      </c>
    </row>
    <row r="189" spans="1:8" ht="13.5" x14ac:dyDescent="0.25">
      <c r="A189" s="3">
        <f>TITRES_STAT!B192</f>
        <v>42279</v>
      </c>
      <c r="B189" s="6">
        <f>TITRES_STAT!D192</f>
        <v>4.7499000000000002</v>
      </c>
      <c r="C189" s="2">
        <f t="shared" si="12"/>
        <v>4.7838585148912864</v>
      </c>
      <c r="D189" s="2">
        <f t="shared" si="14"/>
        <v>4.782544677684184</v>
      </c>
      <c r="E189" s="2">
        <f t="shared" si="13"/>
        <v>1.3138372071024307E-3</v>
      </c>
      <c r="F189" s="2">
        <f t="shared" si="17"/>
        <v>1.2019181517182348E-2</v>
      </c>
      <c r="G189" s="2">
        <f t="shared" si="15"/>
        <v>-1.0705344310079917E-2</v>
      </c>
      <c r="H189" s="2" t="str">
        <f t="shared" si="16"/>
        <v>Hold</v>
      </c>
    </row>
    <row r="190" spans="1:8" ht="13.5" x14ac:dyDescent="0.25">
      <c r="A190" s="3">
        <f>TITRES_STAT!B193</f>
        <v>42282</v>
      </c>
      <c r="B190" s="6">
        <f>TITRES_STAT!D193</f>
        <v>4.8613</v>
      </c>
      <c r="C190" s="2">
        <f t="shared" si="12"/>
        <v>4.7804341279849343</v>
      </c>
      <c r="D190" s="2">
        <f t="shared" si="14"/>
        <v>4.7883784052631331</v>
      </c>
      <c r="E190" s="2">
        <f t="shared" si="13"/>
        <v>-7.9442772781987969E-3</v>
      </c>
      <c r="F190" s="2">
        <f t="shared" si="17"/>
        <v>8.0264897581061208E-3</v>
      </c>
      <c r="G190" s="2">
        <f t="shared" si="15"/>
        <v>-1.5970767036304918E-2</v>
      </c>
      <c r="H190" s="2" t="str">
        <f t="shared" si="16"/>
        <v>Hold</v>
      </c>
    </row>
    <row r="191" spans="1:8" ht="13.5" x14ac:dyDescent="0.25">
      <c r="A191" s="3">
        <f>TITRES_STAT!B194</f>
        <v>42283</v>
      </c>
      <c r="B191" s="6">
        <f>TITRES_STAT!D194</f>
        <v>4.8085000000000004</v>
      </c>
      <c r="C191" s="2">
        <f t="shared" si="12"/>
        <v>4.7757365698334064</v>
      </c>
      <c r="D191" s="2">
        <f t="shared" si="14"/>
        <v>4.7898688937621605</v>
      </c>
      <c r="E191" s="2">
        <f t="shared" si="13"/>
        <v>-1.4132323928754076E-2</v>
      </c>
      <c r="F191" s="2">
        <f t="shared" si="17"/>
        <v>3.5947270207340814E-3</v>
      </c>
      <c r="G191" s="2">
        <f t="shared" si="15"/>
        <v>-1.7727050949488156E-2</v>
      </c>
      <c r="H191" s="2" t="str">
        <f t="shared" si="16"/>
        <v>Hold</v>
      </c>
    </row>
    <row r="192" spans="1:8" ht="13.5" x14ac:dyDescent="0.25">
      <c r="A192" s="3">
        <f>TITRES_STAT!B195</f>
        <v>42284</v>
      </c>
      <c r="B192" s="6">
        <f>TITRES_STAT!D195</f>
        <v>4.8085000000000004</v>
      </c>
      <c r="C192" s="2">
        <f t="shared" si="12"/>
        <v>4.7717617129359597</v>
      </c>
      <c r="D192" s="2">
        <f t="shared" si="14"/>
        <v>4.7912489757057042</v>
      </c>
      <c r="E192" s="2">
        <f t="shared" si="13"/>
        <v>-1.948726276974444E-2</v>
      </c>
      <c r="F192" s="2">
        <f t="shared" si="17"/>
        <v>-1.0216709373616229E-3</v>
      </c>
      <c r="G192" s="2">
        <f t="shared" si="15"/>
        <v>-1.8465591832382819E-2</v>
      </c>
      <c r="H192" s="2" t="str">
        <f t="shared" si="16"/>
        <v>Hold</v>
      </c>
    </row>
    <row r="193" spans="1:8" ht="13.5" x14ac:dyDescent="0.25">
      <c r="A193" s="3">
        <f>TITRES_STAT!B196</f>
        <v>42285</v>
      </c>
      <c r="B193" s="6">
        <f>TITRES_STAT!D196</f>
        <v>4.8554000000000004</v>
      </c>
      <c r="C193" s="2">
        <f t="shared" si="12"/>
        <v>4.768398372484274</v>
      </c>
      <c r="D193" s="2">
        <f t="shared" si="14"/>
        <v>4.7960009034312074</v>
      </c>
      <c r="E193" s="2">
        <f t="shared" si="13"/>
        <v>-2.7602530946933435E-2</v>
      </c>
      <c r="F193" s="2">
        <f t="shared" si="17"/>
        <v>-6.3378429392759858E-3</v>
      </c>
      <c r="G193" s="2">
        <f t="shared" si="15"/>
        <v>-2.1264688007657448E-2</v>
      </c>
      <c r="H193" s="2" t="str">
        <f t="shared" si="16"/>
        <v>Hold</v>
      </c>
    </row>
    <row r="194" spans="1:8" ht="13.5" x14ac:dyDescent="0.25">
      <c r="A194" s="3">
        <f>TITRES_STAT!B197</f>
        <v>42286</v>
      </c>
      <c r="B194" s="6">
        <f>TITRES_STAT!D197</f>
        <v>4.8613</v>
      </c>
      <c r="C194" s="2">
        <f t="shared" si="12"/>
        <v>4.7664447767174627</v>
      </c>
      <c r="D194" s="2">
        <f t="shared" si="14"/>
        <v>4.8008378735474144</v>
      </c>
      <c r="E194" s="2">
        <f t="shared" si="13"/>
        <v>-3.439309682995173E-2</v>
      </c>
      <c r="F194" s="2">
        <f t="shared" si="17"/>
        <v>-1.1948893717411136E-2</v>
      </c>
      <c r="G194" s="2">
        <f t="shared" si="15"/>
        <v>-2.2444203112540594E-2</v>
      </c>
      <c r="H194" s="2" t="str">
        <f t="shared" si="16"/>
        <v>Hold</v>
      </c>
    </row>
    <row r="195" spans="1:8" ht="13.5" x14ac:dyDescent="0.25">
      <c r="A195" s="3">
        <f>TITRES_STAT!B198</f>
        <v>42289</v>
      </c>
      <c r="B195" s="6">
        <f>TITRES_STAT!D198</f>
        <v>4.8377999999999997</v>
      </c>
      <c r="C195" s="2">
        <f t="shared" si="12"/>
        <v>4.7711148110686228</v>
      </c>
      <c r="D195" s="2">
        <f t="shared" si="14"/>
        <v>4.8035758088401987</v>
      </c>
      <c r="E195" s="2">
        <f t="shared" si="13"/>
        <v>-3.2460997771575961E-2</v>
      </c>
      <c r="F195" s="2">
        <f t="shared" si="17"/>
        <v>-1.6051314528244102E-2</v>
      </c>
      <c r="G195" s="2">
        <f t="shared" si="15"/>
        <v>-1.6409683243331859E-2</v>
      </c>
      <c r="H195" s="2" t="str">
        <f t="shared" si="16"/>
        <v>Hold</v>
      </c>
    </row>
    <row r="196" spans="1:8" ht="13.5" x14ac:dyDescent="0.25">
      <c r="A196" s="3">
        <f>TITRES_STAT!B199</f>
        <v>42290</v>
      </c>
      <c r="B196" s="6">
        <f>TITRES_STAT!D199</f>
        <v>4.9257999999999997</v>
      </c>
      <c r="C196" s="2">
        <f t="shared" si="12"/>
        <v>4.7678509939811429</v>
      </c>
      <c r="D196" s="2">
        <f t="shared" si="14"/>
        <v>4.8126294526298139</v>
      </c>
      <c r="E196" s="2">
        <f t="shared" si="13"/>
        <v>-4.4778458648671027E-2</v>
      </c>
      <c r="F196" s="2">
        <f t="shared" si="17"/>
        <v>-2.1796743352329485E-2</v>
      </c>
      <c r="G196" s="2">
        <f t="shared" si="15"/>
        <v>-2.2981715296341541E-2</v>
      </c>
      <c r="H196" s="2" t="str">
        <f t="shared" si="16"/>
        <v>Hold</v>
      </c>
    </row>
    <row r="197" spans="1:8" ht="13.5" x14ac:dyDescent="0.25">
      <c r="A197" s="3">
        <f>TITRES_STAT!B200</f>
        <v>42293</v>
      </c>
      <c r="B197" s="6">
        <f>TITRES_STAT!D200</f>
        <v>4.9141000000000004</v>
      </c>
      <c r="C197" s="2">
        <f t="shared" si="12"/>
        <v>4.7741046872148134</v>
      </c>
      <c r="D197" s="2">
        <f t="shared" si="14"/>
        <v>4.8201457894720496</v>
      </c>
      <c r="E197" s="2">
        <f t="shared" si="13"/>
        <v>-4.6041102257236233E-2</v>
      </c>
      <c r="F197" s="2">
        <f t="shared" si="17"/>
        <v>-2.6645615133310836E-2</v>
      </c>
      <c r="G197" s="2">
        <f t="shared" si="15"/>
        <v>-1.9395487123925397E-2</v>
      </c>
      <c r="H197" s="2" t="str">
        <f t="shared" si="16"/>
        <v>Hold</v>
      </c>
    </row>
    <row r="198" spans="1:8" ht="13.5" x14ac:dyDescent="0.25">
      <c r="A198" s="3">
        <f>TITRES_STAT!B201</f>
        <v>42296</v>
      </c>
      <c r="B198" s="6">
        <f>TITRES_STAT!D201</f>
        <v>4.8672000000000004</v>
      </c>
      <c r="C198" s="2">
        <f t="shared" si="12"/>
        <v>4.7821039661048426</v>
      </c>
      <c r="D198" s="2">
        <f t="shared" si="14"/>
        <v>4.8236312865481947</v>
      </c>
      <c r="E198" s="2">
        <f t="shared" si="13"/>
        <v>-4.1527320443352167E-2</v>
      </c>
      <c r="F198" s="2">
        <f t="shared" si="17"/>
        <v>-2.9621956195319103E-2</v>
      </c>
      <c r="G198" s="2">
        <f t="shared" si="15"/>
        <v>-1.1905364248033064E-2</v>
      </c>
      <c r="H198" s="2" t="str">
        <f t="shared" si="16"/>
        <v>Hold</v>
      </c>
    </row>
    <row r="199" spans="1:8" ht="13.5" x14ac:dyDescent="0.25">
      <c r="A199" s="3">
        <f>TITRES_STAT!B202</f>
        <v>42297</v>
      </c>
      <c r="B199" s="6">
        <f>TITRES_STAT!D202</f>
        <v>4.8672000000000004</v>
      </c>
      <c r="C199" s="2">
        <f t="shared" si="12"/>
        <v>4.7771495097810206</v>
      </c>
      <c r="D199" s="2">
        <f t="shared" si="14"/>
        <v>4.8268585986557362</v>
      </c>
      <c r="E199" s="2">
        <f t="shared" si="13"/>
        <v>-4.970908887471559E-2</v>
      </c>
      <c r="F199" s="2">
        <f t="shared" si="17"/>
        <v>-3.3639382731198403E-2</v>
      </c>
      <c r="G199" s="2">
        <f t="shared" si="15"/>
        <v>-1.6069706143517187E-2</v>
      </c>
      <c r="H199" s="2" t="str">
        <f t="shared" si="16"/>
        <v>Hold</v>
      </c>
    </row>
    <row r="200" spans="1:8" ht="13.5" x14ac:dyDescent="0.25">
      <c r="A200" s="3">
        <f>TITRES_STAT!B203</f>
        <v>42298</v>
      </c>
      <c r="B200" s="6">
        <f>TITRES_STAT!D203</f>
        <v>5.0079000000000002</v>
      </c>
      <c r="C200" s="2">
        <f t="shared" si="12"/>
        <v>4.790095739045479</v>
      </c>
      <c r="D200" s="2">
        <f t="shared" si="14"/>
        <v>4.8402690728293853</v>
      </c>
      <c r="E200" s="2">
        <f t="shared" si="13"/>
        <v>-5.0173333783906315E-2</v>
      </c>
      <c r="F200" s="2">
        <f t="shared" si="17"/>
        <v>-3.6946172941739991E-2</v>
      </c>
      <c r="G200" s="2">
        <f t="shared" si="15"/>
        <v>-1.3227160842166324E-2</v>
      </c>
      <c r="H200" s="2" t="str">
        <f t="shared" si="16"/>
        <v>Hold</v>
      </c>
    </row>
    <row r="201" spans="1:8" ht="13.5" x14ac:dyDescent="0.25">
      <c r="A201" s="3">
        <f>TITRES_STAT!B204</f>
        <v>42299</v>
      </c>
      <c r="B201" s="6">
        <f>TITRES_STAT!D204</f>
        <v>4.9843999999999999</v>
      </c>
      <c r="C201" s="2">
        <f t="shared" si="12"/>
        <v>4.7929271638077138</v>
      </c>
      <c r="D201" s="2">
        <f t="shared" si="14"/>
        <v>4.8509454378049863</v>
      </c>
      <c r="E201" s="2">
        <f t="shared" si="13"/>
        <v>-5.8018273997272551E-2</v>
      </c>
      <c r="F201" s="2">
        <f t="shared" si="17"/>
        <v>-4.1160593152846509E-2</v>
      </c>
      <c r="G201" s="2">
        <f t="shared" si="15"/>
        <v>-1.6857680844426043E-2</v>
      </c>
      <c r="H201" s="2" t="str">
        <f t="shared" si="16"/>
        <v>Hold</v>
      </c>
    </row>
    <row r="202" spans="1:8" ht="13.5" x14ac:dyDescent="0.25">
      <c r="A202" s="3">
        <f>TITRES_STAT!B205</f>
        <v>42300</v>
      </c>
      <c r="B202" s="6">
        <f>TITRES_STAT!D205</f>
        <v>5.0019999999999998</v>
      </c>
      <c r="C202" s="2">
        <f t="shared" si="12"/>
        <v>4.7953229847603733</v>
      </c>
      <c r="D202" s="2">
        <f t="shared" si="14"/>
        <v>4.8621346646342465</v>
      </c>
      <c r="E202" s="2">
        <f t="shared" si="13"/>
        <v>-6.6811679873873153E-2</v>
      </c>
      <c r="F202" s="2">
        <f t="shared" si="17"/>
        <v>-4.6290810497051839E-2</v>
      </c>
      <c r="G202" s="2">
        <f t="shared" si="15"/>
        <v>-2.0520869376821314E-2</v>
      </c>
      <c r="H202" s="2" t="str">
        <f t="shared" si="16"/>
        <v>Hold</v>
      </c>
    </row>
    <row r="203" spans="1:8" ht="13.5" x14ac:dyDescent="0.25">
      <c r="A203" s="3">
        <f>TITRES_STAT!B206</f>
        <v>42303</v>
      </c>
      <c r="B203" s="6">
        <f>TITRES_STAT!D206</f>
        <v>4.9843999999999999</v>
      </c>
      <c r="C203" s="2">
        <f t="shared" si="12"/>
        <v>4.8045656024895464</v>
      </c>
      <c r="D203" s="2">
        <f t="shared" si="14"/>
        <v>4.8711913561428215</v>
      </c>
      <c r="E203" s="2">
        <f t="shared" si="13"/>
        <v>-6.6625753653275055E-2</v>
      </c>
      <c r="F203" s="2">
        <f t="shared" si="17"/>
        <v>-5.0357799128296479E-2</v>
      </c>
      <c r="G203" s="2">
        <f t="shared" si="15"/>
        <v>-1.6267954524978576E-2</v>
      </c>
      <c r="H203" s="2" t="str">
        <f t="shared" si="16"/>
        <v>Hold</v>
      </c>
    </row>
    <row r="204" spans="1:8" ht="13.5" x14ac:dyDescent="0.25">
      <c r="A204" s="3">
        <f>TITRES_STAT!B207</f>
        <v>42304</v>
      </c>
      <c r="B204" s="6">
        <f>TITRES_STAT!D207</f>
        <v>5.0606999999999998</v>
      </c>
      <c r="C204" s="2">
        <f t="shared" si="12"/>
        <v>4.8132939713373082</v>
      </c>
      <c r="D204" s="2">
        <f t="shared" si="14"/>
        <v>4.8852290334655759</v>
      </c>
      <c r="E204" s="2">
        <f t="shared" si="13"/>
        <v>-7.1935062128267724E-2</v>
      </c>
      <c r="F204" s="2">
        <f t="shared" si="17"/>
        <v>-5.4673251728290732E-2</v>
      </c>
      <c r="G204" s="2">
        <f t="shared" si="15"/>
        <v>-1.7261810399976991E-2</v>
      </c>
      <c r="H204" s="2" t="str">
        <f t="shared" si="16"/>
        <v>Hold</v>
      </c>
    </row>
    <row r="205" spans="1:8" ht="13.5" x14ac:dyDescent="0.25">
      <c r="A205" s="3">
        <f>TITRES_STAT!B208</f>
        <v>42305</v>
      </c>
      <c r="B205" s="6">
        <f>TITRES_STAT!D208</f>
        <v>5.1428000000000003</v>
      </c>
      <c r="C205" s="2">
        <f t="shared" si="12"/>
        <v>4.8170641295931063</v>
      </c>
      <c r="D205" s="2">
        <f t="shared" si="14"/>
        <v>4.9043083643199772</v>
      </c>
      <c r="E205" s="2">
        <f t="shared" si="13"/>
        <v>-8.7244234726870928E-2</v>
      </c>
      <c r="F205" s="2">
        <f t="shared" si="17"/>
        <v>-6.1187448328006773E-2</v>
      </c>
      <c r="G205" s="2">
        <f t="shared" si="15"/>
        <v>-2.6056786398864155E-2</v>
      </c>
      <c r="H205" s="2" t="str">
        <f t="shared" si="16"/>
        <v>Hold</v>
      </c>
    </row>
    <row r="206" spans="1:8" ht="13.5" x14ac:dyDescent="0.25">
      <c r="A206" s="3">
        <f>TITRES_STAT!B209</f>
        <v>42306</v>
      </c>
      <c r="B206" s="6">
        <f>TITRES_STAT!D209</f>
        <v>5.1897000000000002</v>
      </c>
      <c r="C206" s="2">
        <f t="shared" si="12"/>
        <v>4.833792725040321</v>
      </c>
      <c r="D206" s="2">
        <f t="shared" si="14"/>
        <v>4.9254484854814606</v>
      </c>
      <c r="E206" s="2">
        <f t="shared" si="13"/>
        <v>-9.1655760441139655E-2</v>
      </c>
      <c r="F206" s="2">
        <f t="shared" si="17"/>
        <v>-6.7281110750633352E-2</v>
      </c>
      <c r="G206" s="2">
        <f t="shared" si="15"/>
        <v>-2.4374649690506303E-2</v>
      </c>
      <c r="H206" s="2" t="str">
        <f t="shared" si="16"/>
        <v>Hold</v>
      </c>
    </row>
    <row r="207" spans="1:8" ht="13.5" x14ac:dyDescent="0.25">
      <c r="A207" s="3">
        <f>TITRES_STAT!B210</f>
        <v>42307</v>
      </c>
      <c r="B207" s="6">
        <f>TITRES_STAT!D210</f>
        <v>5.1721000000000004</v>
      </c>
      <c r="C207" s="2">
        <f t="shared" ref="C207:C270" si="18">$C$4*B197+C206*(1-$C$4)</f>
        <v>4.8461476904187331</v>
      </c>
      <c r="D207" s="2">
        <f t="shared" si="14"/>
        <v>4.9437189680383895</v>
      </c>
      <c r="E207" s="2">
        <f t="shared" si="13"/>
        <v>-9.7571277619656449E-2</v>
      </c>
      <c r="F207" s="2">
        <f t="shared" si="17"/>
        <v>-7.3339144124437983E-2</v>
      </c>
      <c r="G207" s="2">
        <f t="shared" si="15"/>
        <v>-2.4232133495218466E-2</v>
      </c>
      <c r="H207" s="2" t="str">
        <f t="shared" si="16"/>
        <v>Hold</v>
      </c>
    </row>
    <row r="208" spans="1:8" ht="13.5" x14ac:dyDescent="0.25">
      <c r="A208" s="3">
        <f>TITRES_STAT!B211</f>
        <v>42310</v>
      </c>
      <c r="B208" s="6">
        <f>TITRES_STAT!D211</f>
        <v>5.1486000000000001</v>
      </c>
      <c r="C208" s="2">
        <f t="shared" si="18"/>
        <v>4.8493865072773898</v>
      </c>
      <c r="D208" s="2">
        <f t="shared" si="14"/>
        <v>4.9588953407762864</v>
      </c>
      <c r="E208" s="2">
        <f t="shared" si="13"/>
        <v>-0.10950883349889651</v>
      </c>
      <c r="F208" s="2">
        <f t="shared" si="17"/>
        <v>-8.0573081999329693E-2</v>
      </c>
      <c r="G208" s="2">
        <f t="shared" si="15"/>
        <v>-2.8935751499566814E-2</v>
      </c>
      <c r="H208" s="2" t="str">
        <f t="shared" si="16"/>
        <v>Hold</v>
      </c>
    </row>
    <row r="209" spans="1:8" ht="13.5" x14ac:dyDescent="0.25">
      <c r="A209" s="3">
        <f>TITRES_STAT!B212</f>
        <v>42311</v>
      </c>
      <c r="B209" s="6">
        <f>TITRES_STAT!D212</f>
        <v>5.1017000000000001</v>
      </c>
      <c r="C209" s="2">
        <f t="shared" si="18"/>
        <v>4.8521270446193299</v>
      </c>
      <c r="D209" s="2">
        <f t="shared" si="14"/>
        <v>4.969473463681747</v>
      </c>
      <c r="E209" s="2">
        <f t="shared" si="13"/>
        <v>-0.11734641906241716</v>
      </c>
      <c r="F209" s="2">
        <f t="shared" si="17"/>
        <v>-8.7927749411947198E-2</v>
      </c>
      <c r="G209" s="2">
        <f t="shared" si="15"/>
        <v>-2.9418669650469964E-2</v>
      </c>
      <c r="H209" s="2" t="str">
        <f t="shared" si="16"/>
        <v>Hold</v>
      </c>
    </row>
    <row r="210" spans="1:8" ht="13.5" x14ac:dyDescent="0.25">
      <c r="A210" s="3">
        <f>TITRES_STAT!B213</f>
        <v>42312</v>
      </c>
      <c r="B210" s="6">
        <f>TITRES_STAT!D213</f>
        <v>5.0957999999999997</v>
      </c>
      <c r="C210" s="2">
        <f t="shared" si="18"/>
        <v>4.8760921146778946</v>
      </c>
      <c r="D210" s="2">
        <f t="shared" si="14"/>
        <v>4.9788309848905064</v>
      </c>
      <c r="E210" s="2">
        <f t="shared" si="13"/>
        <v>-0.10273887021261174</v>
      </c>
      <c r="F210" s="2">
        <f t="shared" si="17"/>
        <v>-9.0889973572080118E-2</v>
      </c>
      <c r="G210" s="2">
        <f t="shared" si="15"/>
        <v>-1.1848896640531625E-2</v>
      </c>
      <c r="H210" s="2" t="str">
        <f t="shared" si="16"/>
        <v>Hold</v>
      </c>
    </row>
    <row r="211" spans="1:8" ht="13.5" x14ac:dyDescent="0.25">
      <c r="A211" s="3">
        <f>TITRES_STAT!B214</f>
        <v>42313</v>
      </c>
      <c r="B211" s="6">
        <f>TITRES_STAT!D214</f>
        <v>5.1017000000000001</v>
      </c>
      <c r="C211" s="2">
        <f t="shared" si="18"/>
        <v>4.8927548662659106</v>
      </c>
      <c r="D211" s="2">
        <f t="shared" si="14"/>
        <v>4.987932393417136</v>
      </c>
      <c r="E211" s="2">
        <f t="shared" si="13"/>
        <v>-9.5177527151225405E-2</v>
      </c>
      <c r="F211" s="2">
        <f t="shared" si="17"/>
        <v>-9.1747484287909187E-2</v>
      </c>
      <c r="G211" s="2">
        <f t="shared" si="15"/>
        <v>-3.4300428633162183E-3</v>
      </c>
      <c r="H211" s="2" t="str">
        <f t="shared" si="16"/>
        <v>Hold</v>
      </c>
    </row>
    <row r="212" spans="1:8" ht="13.5" x14ac:dyDescent="0.25">
      <c r="A212" s="3">
        <f>TITRES_STAT!B215</f>
        <v>42314</v>
      </c>
      <c r="B212" s="6">
        <f>TITRES_STAT!D215</f>
        <v>5.0430999999999999</v>
      </c>
      <c r="C212" s="2">
        <f t="shared" si="18"/>
        <v>4.9095618099173093</v>
      </c>
      <c r="D212" s="2">
        <f t="shared" si="14"/>
        <v>4.9920188827936451</v>
      </c>
      <c r="E212" s="2">
        <f t="shared" si="13"/>
        <v>-8.2457072876335857E-2</v>
      </c>
      <c r="F212" s="2">
        <f t="shared" si="17"/>
        <v>-8.9889402005594532E-2</v>
      </c>
      <c r="G212" s="2">
        <f t="shared" si="15"/>
        <v>7.4323291292586746E-3</v>
      </c>
      <c r="H212" s="2" t="str">
        <f t="shared" si="16"/>
        <v>Sell</v>
      </c>
    </row>
    <row r="213" spans="1:8" ht="13.5" x14ac:dyDescent="0.25">
      <c r="A213" s="3">
        <f>TITRES_STAT!B216</f>
        <v>42317</v>
      </c>
      <c r="B213" s="6">
        <f>TITRES_STAT!D216</f>
        <v>4.9257999999999997</v>
      </c>
      <c r="C213" s="2">
        <f t="shared" si="18"/>
        <v>4.9210753776223388</v>
      </c>
      <c r="D213" s="2">
        <f t="shared" si="14"/>
        <v>4.9871137803644867</v>
      </c>
      <c r="E213" s="2">
        <f t="shared" si="13"/>
        <v>-6.6038402742147895E-2</v>
      </c>
      <c r="F213" s="2">
        <f t="shared" si="17"/>
        <v>-8.5119202152905207E-2</v>
      </c>
      <c r="G213" s="2">
        <f t="shared" si="15"/>
        <v>1.9080799410757313E-2</v>
      </c>
      <c r="H213" s="2" t="str">
        <f t="shared" si="16"/>
        <v>Sell</v>
      </c>
    </row>
    <row r="214" spans="1:8" ht="13.5" x14ac:dyDescent="0.25">
      <c r="A214" s="3">
        <f>TITRES_STAT!B217</f>
        <v>42318</v>
      </c>
      <c r="B214" s="6">
        <f>TITRES_STAT!D217</f>
        <v>4.7792000000000003</v>
      </c>
      <c r="C214" s="2">
        <f t="shared" si="18"/>
        <v>4.942556088757363</v>
      </c>
      <c r="D214" s="2">
        <f t="shared" si="14"/>
        <v>4.9717127595967474</v>
      </c>
      <c r="E214" s="2">
        <f t="shared" si="13"/>
        <v>-2.9156670839384446E-2</v>
      </c>
      <c r="F214" s="2">
        <f t="shared" si="17"/>
        <v>-7.3926695890201052E-2</v>
      </c>
      <c r="G214" s="2">
        <f t="shared" si="15"/>
        <v>4.4770025050816606E-2</v>
      </c>
      <c r="H214" s="2" t="str">
        <f t="shared" si="16"/>
        <v>Sell</v>
      </c>
    </row>
    <row r="215" spans="1:8" ht="13.5" x14ac:dyDescent="0.25">
      <c r="A215" s="3">
        <f>TITRES_STAT!B218</f>
        <v>42319</v>
      </c>
      <c r="B215" s="6">
        <f>TITRES_STAT!D218</f>
        <v>4.9199000000000002</v>
      </c>
      <c r="C215" s="2">
        <f t="shared" si="18"/>
        <v>4.9733628443331535</v>
      </c>
      <c r="D215" s="2">
        <f t="shared" si="14"/>
        <v>4.9678747774043961</v>
      </c>
      <c r="E215" s="2">
        <f t="shared" si="13"/>
        <v>5.4880669287573625E-3</v>
      </c>
      <c r="F215" s="2">
        <f t="shared" si="17"/>
        <v>-5.8043743326409374E-2</v>
      </c>
      <c r="G215" s="2">
        <f t="shared" si="15"/>
        <v>6.3531810255166743E-2</v>
      </c>
      <c r="H215" s="2" t="str">
        <f t="shared" si="16"/>
        <v>Sell</v>
      </c>
    </row>
    <row r="216" spans="1:8" ht="13.5" x14ac:dyDescent="0.25">
      <c r="A216" s="3">
        <f>TITRES_STAT!B219</f>
        <v>42320</v>
      </c>
      <c r="B216" s="6">
        <f>TITRES_STAT!D219</f>
        <v>4.9023000000000003</v>
      </c>
      <c r="C216" s="2">
        <f t="shared" si="18"/>
        <v>5.0066454836665137</v>
      </c>
      <c r="D216" s="2">
        <f t="shared" si="14"/>
        <v>4.9630173864855527</v>
      </c>
      <c r="E216" s="2">
        <f t="shared" si="13"/>
        <v>4.3628097180961056E-2</v>
      </c>
      <c r="F216" s="2">
        <f t="shared" si="17"/>
        <v>-3.7709375224935289E-2</v>
      </c>
      <c r="G216" s="2">
        <f t="shared" si="15"/>
        <v>8.1337472405896338E-2</v>
      </c>
      <c r="H216" s="2" t="str">
        <f t="shared" si="16"/>
        <v>Sell</v>
      </c>
    </row>
    <row r="217" spans="1:8" ht="13.5" x14ac:dyDescent="0.25">
      <c r="A217" s="3">
        <f>TITRES_STAT!B220</f>
        <v>42321</v>
      </c>
      <c r="B217" s="6">
        <f>TITRES_STAT!D220</f>
        <v>4.8730000000000002</v>
      </c>
      <c r="C217" s="2">
        <f t="shared" si="18"/>
        <v>5.0321000246408962</v>
      </c>
      <c r="D217" s="2">
        <f t="shared" si="14"/>
        <v>4.9563494319310681</v>
      </c>
      <c r="E217" s="2">
        <f t="shared" si="13"/>
        <v>7.5750592709828091E-2</v>
      </c>
      <c r="F217" s="2">
        <f t="shared" si="17"/>
        <v>-1.5017381637982614E-2</v>
      </c>
      <c r="G217" s="2">
        <f t="shared" si="15"/>
        <v>9.0767974347810698E-2</v>
      </c>
      <c r="H217" s="2" t="str">
        <f t="shared" si="16"/>
        <v>Sell</v>
      </c>
    </row>
    <row r="218" spans="1:8" ht="13.5" x14ac:dyDescent="0.25">
      <c r="A218" s="3">
        <f>TITRES_STAT!B221</f>
        <v>42324</v>
      </c>
      <c r="B218" s="6">
        <f>TITRES_STAT!D221</f>
        <v>4.9257999999999997</v>
      </c>
      <c r="C218" s="2">
        <f t="shared" si="18"/>
        <v>5.0500230977730656</v>
      </c>
      <c r="D218" s="2">
        <f t="shared" si="14"/>
        <v>4.9540865110472856</v>
      </c>
      <c r="E218" s="2">
        <f t="shared" si="13"/>
        <v>9.5936586725779982E-2</v>
      </c>
      <c r="F218" s="2">
        <f t="shared" si="17"/>
        <v>7.1734120347699045E-3</v>
      </c>
      <c r="G218" s="2">
        <f t="shared" si="15"/>
        <v>8.8763174691010083E-2</v>
      </c>
      <c r="H218" s="2" t="str">
        <f t="shared" si="16"/>
        <v>Sell</v>
      </c>
    </row>
    <row r="219" spans="1:8" ht="13.5" x14ac:dyDescent="0.25">
      <c r="A219" s="3">
        <f>TITRES_STAT!B222</f>
        <v>42325</v>
      </c>
      <c r="B219" s="6">
        <f>TITRES_STAT!D222</f>
        <v>4.9492000000000003</v>
      </c>
      <c r="C219" s="2">
        <f t="shared" si="18"/>
        <v>5.0579733904233635</v>
      </c>
      <c r="D219" s="2">
        <f t="shared" si="14"/>
        <v>4.9537245472660052</v>
      </c>
      <c r="E219" s="2">
        <f t="shared" si="13"/>
        <v>0.10424884315735827</v>
      </c>
      <c r="F219" s="2">
        <f t="shared" si="17"/>
        <v>2.658849825928758E-2</v>
      </c>
      <c r="G219" s="2">
        <f t="shared" si="15"/>
        <v>7.7660344898070693E-2</v>
      </c>
      <c r="H219" s="2" t="str">
        <f t="shared" si="16"/>
        <v>Sell</v>
      </c>
    </row>
    <row r="220" spans="1:8" ht="13.5" x14ac:dyDescent="0.25">
      <c r="A220" s="3">
        <f>TITRES_STAT!B223</f>
        <v>42326</v>
      </c>
      <c r="B220" s="6">
        <f>TITRES_STAT!D223</f>
        <v>5.0079000000000002</v>
      </c>
      <c r="C220" s="2">
        <f t="shared" si="18"/>
        <v>5.0637928688197693</v>
      </c>
      <c r="D220" s="2">
        <f t="shared" si="14"/>
        <v>4.9577375437648197</v>
      </c>
      <c r="E220" s="2">
        <f t="shared" ref="E220:E283" si="19">C220-D220</f>
        <v>0.10605532505494963</v>
      </c>
      <c r="F220" s="2">
        <f t="shared" si="17"/>
        <v>4.248186361841999E-2</v>
      </c>
      <c r="G220" s="2">
        <f t="shared" si="15"/>
        <v>6.3573461436529644E-2</v>
      </c>
      <c r="H220" s="2" t="str">
        <f t="shared" si="16"/>
        <v>Sell</v>
      </c>
    </row>
    <row r="221" spans="1:8" ht="13.5" x14ac:dyDescent="0.25">
      <c r="A221" s="3">
        <f>TITRES_STAT!B224</f>
        <v>42327</v>
      </c>
      <c r="B221" s="6">
        <f>TITRES_STAT!D224</f>
        <v>4.9843999999999999</v>
      </c>
      <c r="C221" s="2">
        <f t="shared" si="18"/>
        <v>5.0696247351551893</v>
      </c>
      <c r="D221" s="2">
        <f t="shared" ref="D221:D284" si="20">$D$4*B221+(1-$D$4)*D220</f>
        <v>4.9597125405229816</v>
      </c>
      <c r="E221" s="2">
        <f t="shared" si="19"/>
        <v>0.10991219463220769</v>
      </c>
      <c r="F221" s="2">
        <f t="shared" si="17"/>
        <v>5.5967929821177535E-2</v>
      </c>
      <c r="G221" s="2">
        <f t="shared" si="15"/>
        <v>5.3944264811030158E-2</v>
      </c>
      <c r="H221" s="2" t="str">
        <f t="shared" si="16"/>
        <v>Sell</v>
      </c>
    </row>
    <row r="222" spans="1:8" ht="13.5" x14ac:dyDescent="0.25">
      <c r="A222" s="3">
        <f>TITRES_STAT!B225</f>
        <v>42328</v>
      </c>
      <c r="B222" s="6">
        <f>TITRES_STAT!D225</f>
        <v>4.9843999999999999</v>
      </c>
      <c r="C222" s="2">
        <f t="shared" si="18"/>
        <v>5.065544006669775</v>
      </c>
      <c r="D222" s="2">
        <f t="shared" si="20"/>
        <v>4.9615412412249835</v>
      </c>
      <c r="E222" s="2">
        <f t="shared" si="19"/>
        <v>0.10400276544479148</v>
      </c>
      <c r="F222" s="2">
        <f t="shared" si="17"/>
        <v>6.5574896945900324E-2</v>
      </c>
      <c r="G222" s="2">
        <f t="shared" si="15"/>
        <v>3.8427868498891155E-2</v>
      </c>
      <c r="H222" s="2" t="str">
        <f t="shared" si="16"/>
        <v>Sell</v>
      </c>
    </row>
    <row r="223" spans="1:8" ht="13.5" x14ac:dyDescent="0.25">
      <c r="A223" s="3">
        <f>TITRES_STAT!B226</f>
        <v>42331</v>
      </c>
      <c r="B223" s="6">
        <f>TITRES_STAT!D226</f>
        <v>4.9843999999999999</v>
      </c>
      <c r="C223" s="2">
        <f t="shared" si="18"/>
        <v>5.0440449287205791</v>
      </c>
      <c r="D223" s="2">
        <f t="shared" si="20"/>
        <v>4.963234482615726</v>
      </c>
      <c r="E223" s="2">
        <f t="shared" si="19"/>
        <v>8.0810446104853106E-2</v>
      </c>
      <c r="F223" s="2">
        <f t="shared" si="17"/>
        <v>6.8622006777690883E-2</v>
      </c>
      <c r="G223" s="2">
        <f t="shared" si="15"/>
        <v>1.2188439327162223E-2</v>
      </c>
      <c r="H223" s="2" t="str">
        <f t="shared" si="16"/>
        <v>Sell</v>
      </c>
    </row>
    <row r="224" spans="1:8" ht="13.5" x14ac:dyDescent="0.25">
      <c r="A224" s="3">
        <f>TITRES_STAT!B227</f>
        <v>42332</v>
      </c>
      <c r="B224" s="6">
        <f>TITRES_STAT!D227</f>
        <v>4.9843999999999999</v>
      </c>
      <c r="C224" s="2">
        <f t="shared" si="18"/>
        <v>5.0032995550712593</v>
      </c>
      <c r="D224" s="2">
        <f t="shared" si="20"/>
        <v>4.964802298718265</v>
      </c>
      <c r="E224" s="2">
        <f t="shared" si="19"/>
        <v>3.8497256352994391E-2</v>
      </c>
      <c r="F224" s="2">
        <f t="shared" si="17"/>
        <v>6.259705669275159E-2</v>
      </c>
      <c r="G224" s="2">
        <f t="shared" si="15"/>
        <v>-2.4099800339757199E-2</v>
      </c>
      <c r="H224" s="2" t="str">
        <f t="shared" si="16"/>
        <v>Hold</v>
      </c>
    </row>
    <row r="225" spans="1:8" ht="13.5" x14ac:dyDescent="0.25">
      <c r="A225" s="3">
        <f>TITRES_STAT!B228</f>
        <v>42333</v>
      </c>
      <c r="B225" s="6">
        <f>TITRES_STAT!D228</f>
        <v>4.9843999999999999</v>
      </c>
      <c r="C225" s="2">
        <f t="shared" si="18"/>
        <v>4.9904688542910653</v>
      </c>
      <c r="D225" s="2">
        <f t="shared" si="20"/>
        <v>4.9662539802946899</v>
      </c>
      <c r="E225" s="2">
        <f t="shared" si="19"/>
        <v>2.4214873996375452E-2</v>
      </c>
      <c r="F225" s="2">
        <f t="shared" si="17"/>
        <v>5.4920620153476367E-2</v>
      </c>
      <c r="G225" s="2">
        <f t="shared" si="15"/>
        <v>-3.0705746157100915E-2</v>
      </c>
      <c r="H225" s="2" t="str">
        <f t="shared" si="16"/>
        <v>Hold</v>
      </c>
    </row>
    <row r="226" spans="1:8" ht="13.5" x14ac:dyDescent="0.25">
      <c r="A226" s="3">
        <f>TITRES_STAT!B229</f>
        <v>42334</v>
      </c>
      <c r="B226" s="6">
        <f>TITRES_STAT!D229</f>
        <v>5.0312999999999999</v>
      </c>
      <c r="C226" s="2">
        <f t="shared" si="18"/>
        <v>4.9769044151693631</v>
      </c>
      <c r="D226" s="2">
        <f t="shared" si="20"/>
        <v>4.9710722039765649</v>
      </c>
      <c r="E226" s="2">
        <f t="shared" si="19"/>
        <v>5.8322111927981979E-3</v>
      </c>
      <c r="F226" s="2">
        <f t="shared" si="17"/>
        <v>4.5102938361340737E-2</v>
      </c>
      <c r="G226" s="2">
        <f t="shared" si="15"/>
        <v>-3.9270727168542539E-2</v>
      </c>
      <c r="H226" s="2" t="str">
        <f t="shared" si="16"/>
        <v>Hold</v>
      </c>
    </row>
    <row r="227" spans="1:8" ht="13.5" x14ac:dyDescent="0.25">
      <c r="A227" s="3">
        <f>TITRES_STAT!B230</f>
        <v>42335</v>
      </c>
      <c r="B227" s="6">
        <f>TITRES_STAT!D230</f>
        <v>4.9843999999999999</v>
      </c>
      <c r="C227" s="2">
        <f t="shared" si="18"/>
        <v>4.9609191205279224</v>
      </c>
      <c r="D227" s="2">
        <f t="shared" si="20"/>
        <v>4.9720594481264495</v>
      </c>
      <c r="E227" s="2">
        <f t="shared" si="19"/>
        <v>-1.1140327598527122E-2</v>
      </c>
      <c r="F227" s="2">
        <f t="shared" si="17"/>
        <v>3.3854285169367164E-2</v>
      </c>
      <c r="G227" s="2">
        <f t="shared" si="15"/>
        <v>-4.4994612767894286E-2</v>
      </c>
      <c r="H227" s="2" t="str">
        <f t="shared" si="16"/>
        <v>Hold</v>
      </c>
    </row>
    <row r="228" spans="1:8" ht="13.5" x14ac:dyDescent="0.25">
      <c r="A228" s="3">
        <f>TITRES_STAT!B231</f>
        <v>42338</v>
      </c>
      <c r="B228" s="6">
        <f>TITRES_STAT!D231</f>
        <v>4.9843999999999999</v>
      </c>
      <c r="C228" s="2">
        <f t="shared" si="18"/>
        <v>4.9555161789082423</v>
      </c>
      <c r="D228" s="2">
        <f t="shared" si="20"/>
        <v>4.9729735630800462</v>
      </c>
      <c r="E228" s="2">
        <f t="shared" si="19"/>
        <v>-1.745738417180398E-2</v>
      </c>
      <c r="F228" s="2">
        <f t="shared" si="17"/>
        <v>2.3591951301132938E-2</v>
      </c>
      <c r="G228" s="2">
        <f t="shared" ref="G228:G291" si="21">E228-F228</f>
        <v>-4.1049335472936918E-2</v>
      </c>
      <c r="H228" s="2" t="str">
        <f t="shared" ref="H228:H291" si="22">IF(G228&lt;0,"Hold","Sell")</f>
        <v>Hold</v>
      </c>
    </row>
    <row r="229" spans="1:8" ht="13.5" x14ac:dyDescent="0.25">
      <c r="A229" s="3">
        <f>TITRES_STAT!B232</f>
        <v>42339</v>
      </c>
      <c r="B229" s="6">
        <f>TITRES_STAT!D232</f>
        <v>4.9610000000000003</v>
      </c>
      <c r="C229" s="2">
        <f t="shared" si="18"/>
        <v>4.9545444590762049</v>
      </c>
      <c r="D229" s="2">
        <f t="shared" si="20"/>
        <v>4.972086632481524</v>
      </c>
      <c r="E229" s="2">
        <f t="shared" si="19"/>
        <v>-1.7542173405319161E-2</v>
      </c>
      <c r="F229" s="2">
        <f t="shared" ref="F229:F292" si="23">(E229*(2/(10)))+((1-(2/10))*F228)</f>
        <v>1.536512635984252E-2</v>
      </c>
      <c r="G229" s="2">
        <f t="shared" si="21"/>
        <v>-3.2907299765161685E-2</v>
      </c>
      <c r="H229" s="2" t="str">
        <f t="shared" si="22"/>
        <v>Hold</v>
      </c>
    </row>
    <row r="230" spans="1:8" ht="13.5" x14ac:dyDescent="0.25">
      <c r="A230" s="3">
        <f>TITRES_STAT!B233</f>
        <v>42340</v>
      </c>
      <c r="B230" s="6">
        <f>TITRES_STAT!D233</f>
        <v>4.9610000000000003</v>
      </c>
      <c r="C230" s="2">
        <f t="shared" si="18"/>
        <v>4.9627530038337122</v>
      </c>
      <c r="D230" s="2">
        <f t="shared" si="20"/>
        <v>4.971265400445855</v>
      </c>
      <c r="E230" s="2">
        <f t="shared" si="19"/>
        <v>-8.5123966121427586E-3</v>
      </c>
      <c r="F230" s="2">
        <f t="shared" si="23"/>
        <v>1.0589621765445464E-2</v>
      </c>
      <c r="G230" s="2">
        <f t="shared" si="21"/>
        <v>-1.9102018377588223E-2</v>
      </c>
      <c r="H230" s="2" t="str">
        <f t="shared" si="22"/>
        <v>Hold</v>
      </c>
    </row>
    <row r="231" spans="1:8" ht="13.5" x14ac:dyDescent="0.25">
      <c r="A231" s="3">
        <f>TITRES_STAT!B234</f>
        <v>42341</v>
      </c>
      <c r="B231" s="6">
        <f>TITRES_STAT!D234</f>
        <v>4.9550999999999998</v>
      </c>
      <c r="C231" s="2">
        <f t="shared" si="18"/>
        <v>4.9660833109362184</v>
      </c>
      <c r="D231" s="2">
        <f t="shared" si="20"/>
        <v>4.9700679633757918</v>
      </c>
      <c r="E231" s="2">
        <f t="shared" si="19"/>
        <v>-3.9846524395734662E-3</v>
      </c>
      <c r="F231" s="2">
        <f t="shared" si="23"/>
        <v>7.6747669244416781E-3</v>
      </c>
      <c r="G231" s="2">
        <f t="shared" si="21"/>
        <v>-1.1659419364015145E-2</v>
      </c>
      <c r="H231" s="2" t="str">
        <f t="shared" si="22"/>
        <v>Hold</v>
      </c>
    </row>
    <row r="232" spans="1:8" ht="13.5" x14ac:dyDescent="0.25">
      <c r="A232" s="3">
        <f>TITRES_STAT!B235</f>
        <v>42342</v>
      </c>
      <c r="B232" s="6">
        <f>TITRES_STAT!D235</f>
        <v>4.9550999999999998</v>
      </c>
      <c r="C232" s="2">
        <f t="shared" si="18"/>
        <v>4.9689012630998768</v>
      </c>
      <c r="D232" s="2">
        <f t="shared" si="20"/>
        <v>4.9689592253479553</v>
      </c>
      <c r="E232" s="2">
        <f t="shared" si="19"/>
        <v>-5.7962248078524681E-5</v>
      </c>
      <c r="F232" s="2">
        <f t="shared" si="23"/>
        <v>6.1282210899376377E-3</v>
      </c>
      <c r="G232" s="2">
        <f t="shared" si="21"/>
        <v>-6.1861833380161624E-3</v>
      </c>
      <c r="H232" s="2" t="str">
        <f t="shared" si="22"/>
        <v>Hold</v>
      </c>
    </row>
    <row r="233" spans="1:8" ht="13.5" x14ac:dyDescent="0.25">
      <c r="A233" s="3">
        <f>TITRES_STAT!B236</f>
        <v>42345</v>
      </c>
      <c r="B233" s="6">
        <f>TITRES_STAT!D236</f>
        <v>4.9257999999999997</v>
      </c>
      <c r="C233" s="2">
        <f t="shared" si="18"/>
        <v>4.9712856841614341</v>
      </c>
      <c r="D233" s="2">
        <f t="shared" si="20"/>
        <v>4.9657622456925514</v>
      </c>
      <c r="E233" s="2">
        <f t="shared" si="19"/>
        <v>5.5234384688827021E-3</v>
      </c>
      <c r="F233" s="2">
        <f t="shared" si="23"/>
        <v>6.0072645657266513E-3</v>
      </c>
      <c r="G233" s="2">
        <f t="shared" si="21"/>
        <v>-4.8382609684394923E-4</v>
      </c>
      <c r="H233" s="2" t="str">
        <f t="shared" si="22"/>
        <v>Hold</v>
      </c>
    </row>
    <row r="234" spans="1:8" ht="13.5" x14ac:dyDescent="0.25">
      <c r="A234" s="3">
        <f>TITRES_STAT!B237</f>
        <v>42346</v>
      </c>
      <c r="B234" s="6">
        <f>TITRES_STAT!D237</f>
        <v>4.9257999999999997</v>
      </c>
      <c r="C234" s="2">
        <f t="shared" si="18"/>
        <v>4.9733032712135214</v>
      </c>
      <c r="D234" s="2">
        <f t="shared" si="20"/>
        <v>4.9628020793449554</v>
      </c>
      <c r="E234" s="2">
        <f t="shared" si="19"/>
        <v>1.0501191868566018E-2</v>
      </c>
      <c r="F234" s="2">
        <f t="shared" si="23"/>
        <v>6.9060500262945251E-3</v>
      </c>
      <c r="G234" s="2">
        <f t="shared" si="21"/>
        <v>3.5951418422714926E-3</v>
      </c>
      <c r="H234" s="2" t="str">
        <f t="shared" si="22"/>
        <v>Sell</v>
      </c>
    </row>
    <row r="235" spans="1:8" ht="13.5" x14ac:dyDescent="0.25">
      <c r="A235" s="3">
        <f>TITRES_STAT!B238</f>
        <v>42347</v>
      </c>
      <c r="B235" s="6">
        <f>TITRES_STAT!D238</f>
        <v>4.8672000000000004</v>
      </c>
      <c r="C235" s="2">
        <f t="shared" si="18"/>
        <v>4.9750104602575949</v>
      </c>
      <c r="D235" s="2">
        <f t="shared" si="20"/>
        <v>4.9557204438379223</v>
      </c>
      <c r="E235" s="2">
        <f t="shared" si="19"/>
        <v>1.929001641967254E-2</v>
      </c>
      <c r="F235" s="2">
        <f t="shared" si="23"/>
        <v>9.3828433049701291E-3</v>
      </c>
      <c r="G235" s="2">
        <f t="shared" si="21"/>
        <v>9.9071731147024108E-3</v>
      </c>
      <c r="H235" s="2" t="str">
        <f t="shared" si="22"/>
        <v>Sell</v>
      </c>
    </row>
    <row r="236" spans="1:8" ht="13.5" x14ac:dyDescent="0.25">
      <c r="A236" s="3">
        <f>TITRES_STAT!B239</f>
        <v>42348</v>
      </c>
      <c r="B236" s="6">
        <f>TITRES_STAT!D239</f>
        <v>4.8964999999999996</v>
      </c>
      <c r="C236" s="2">
        <f t="shared" si="18"/>
        <v>4.9836703894487338</v>
      </c>
      <c r="D236" s="2">
        <f t="shared" si="20"/>
        <v>4.9513337442943728</v>
      </c>
      <c r="E236" s="2">
        <f t="shared" si="19"/>
        <v>3.2336645154360966E-2</v>
      </c>
      <c r="F236" s="2">
        <f t="shared" si="23"/>
        <v>1.3973603674848296E-2</v>
      </c>
      <c r="G236" s="2">
        <f t="shared" si="21"/>
        <v>1.8363041479512669E-2</v>
      </c>
      <c r="H236" s="2" t="str">
        <f t="shared" si="22"/>
        <v>Sell</v>
      </c>
    </row>
    <row r="237" spans="1:8" ht="13.5" x14ac:dyDescent="0.25">
      <c r="A237" s="3">
        <f>TITRES_STAT!B240</f>
        <v>42349</v>
      </c>
      <c r="B237" s="6">
        <f>TITRES_STAT!D240</f>
        <v>4.8964999999999996</v>
      </c>
      <c r="C237" s="2">
        <f t="shared" si="18"/>
        <v>4.9837826372258514</v>
      </c>
      <c r="D237" s="2">
        <f t="shared" si="20"/>
        <v>4.9472719854577525</v>
      </c>
      <c r="E237" s="2">
        <f t="shared" si="19"/>
        <v>3.6510651768098867E-2</v>
      </c>
      <c r="F237" s="2">
        <f t="shared" si="23"/>
        <v>1.8481013293498411E-2</v>
      </c>
      <c r="G237" s="2">
        <f t="shared" si="21"/>
        <v>1.8029638474600457E-2</v>
      </c>
      <c r="H237" s="2" t="str">
        <f t="shared" si="22"/>
        <v>Sell</v>
      </c>
    </row>
    <row r="238" spans="1:8" ht="13.5" x14ac:dyDescent="0.25">
      <c r="A238" s="3">
        <f>TITRES_STAT!B241</f>
        <v>42352</v>
      </c>
      <c r="B238" s="6">
        <f>TITRES_STAT!D241</f>
        <v>4.8672000000000004</v>
      </c>
      <c r="C238" s="2">
        <f t="shared" si="18"/>
        <v>4.9838776161141825</v>
      </c>
      <c r="D238" s="2">
        <f t="shared" si="20"/>
        <v>4.9413407272756968</v>
      </c>
      <c r="E238" s="2">
        <f t="shared" si="19"/>
        <v>4.2536888838485609E-2</v>
      </c>
      <c r="F238" s="2">
        <f t="shared" si="23"/>
        <v>2.3292188402495854E-2</v>
      </c>
      <c r="G238" s="2">
        <f t="shared" si="21"/>
        <v>1.9244700435989755E-2</v>
      </c>
      <c r="H238" s="2" t="str">
        <f t="shared" si="22"/>
        <v>Sell</v>
      </c>
    </row>
    <row r="239" spans="1:8" ht="13.5" x14ac:dyDescent="0.25">
      <c r="A239" s="3">
        <f>TITRES_STAT!B242</f>
        <v>42353</v>
      </c>
      <c r="B239" s="6">
        <f>TITRES_STAT!D242</f>
        <v>4.8906000000000001</v>
      </c>
      <c r="C239" s="2">
        <f t="shared" si="18"/>
        <v>4.9803579828658462</v>
      </c>
      <c r="D239" s="2">
        <f t="shared" si="20"/>
        <v>4.9375821548849048</v>
      </c>
      <c r="E239" s="2">
        <f t="shared" si="19"/>
        <v>4.2775827980941372E-2</v>
      </c>
      <c r="F239" s="2">
        <f t="shared" si="23"/>
        <v>2.7188916318184958E-2</v>
      </c>
      <c r="G239" s="2">
        <f t="shared" si="21"/>
        <v>1.5586911662756414E-2</v>
      </c>
      <c r="H239" s="2" t="str">
        <f t="shared" si="22"/>
        <v>Sell</v>
      </c>
    </row>
    <row r="240" spans="1:8" ht="13.5" x14ac:dyDescent="0.25">
      <c r="A240" s="3">
        <f>TITRES_STAT!B243</f>
        <v>42354</v>
      </c>
      <c r="B240" s="6">
        <f>TITRES_STAT!D243</f>
        <v>4.9141000000000004</v>
      </c>
      <c r="C240" s="2">
        <f t="shared" si="18"/>
        <v>4.9773798316557158</v>
      </c>
      <c r="D240" s="2">
        <f t="shared" si="20"/>
        <v>4.9358427360045418</v>
      </c>
      <c r="E240" s="2">
        <f t="shared" si="19"/>
        <v>4.1537095651174027E-2</v>
      </c>
      <c r="F240" s="2">
        <f t="shared" si="23"/>
        <v>3.0058552184782775E-2</v>
      </c>
      <c r="G240" s="2">
        <f t="shared" si="21"/>
        <v>1.1478543466391253E-2</v>
      </c>
      <c r="H240" s="2" t="str">
        <f t="shared" si="22"/>
        <v>Sell</v>
      </c>
    </row>
    <row r="241" spans="1:8" ht="13.5" x14ac:dyDescent="0.25">
      <c r="A241" s="3">
        <f>TITRES_STAT!B244</f>
        <v>42355</v>
      </c>
      <c r="B241" s="6">
        <f>TITRES_STAT!D244</f>
        <v>4.9843999999999999</v>
      </c>
      <c r="C241" s="2">
        <f t="shared" si="18"/>
        <v>4.9739521652471446</v>
      </c>
      <c r="D241" s="2">
        <f t="shared" si="20"/>
        <v>4.9394395703745761</v>
      </c>
      <c r="E241" s="2">
        <f t="shared" si="19"/>
        <v>3.4512594872568414E-2</v>
      </c>
      <c r="F241" s="2">
        <f t="shared" si="23"/>
        <v>3.0949360722339905E-2</v>
      </c>
      <c r="G241" s="2">
        <f t="shared" si="21"/>
        <v>3.5632341502285086E-3</v>
      </c>
      <c r="H241" s="2" t="str">
        <f t="shared" si="22"/>
        <v>Sell</v>
      </c>
    </row>
    <row r="242" spans="1:8" ht="13.5" x14ac:dyDescent="0.25">
      <c r="A242" s="3">
        <f>TITRES_STAT!B245</f>
        <v>42356</v>
      </c>
      <c r="B242" s="6">
        <f>TITRES_STAT!D245</f>
        <v>4.9843999999999999</v>
      </c>
      <c r="C242" s="2">
        <f t="shared" si="18"/>
        <v>4.9710518321321997</v>
      </c>
      <c r="D242" s="2">
        <f t="shared" si="20"/>
        <v>4.9427699725690522</v>
      </c>
      <c r="E242" s="2">
        <f t="shared" si="19"/>
        <v>2.8281859563147549E-2</v>
      </c>
      <c r="F242" s="2">
        <f t="shared" si="23"/>
        <v>3.0415860490501438E-2</v>
      </c>
      <c r="G242" s="2">
        <f t="shared" si="21"/>
        <v>-2.1340009273538886E-3</v>
      </c>
      <c r="H242" s="2" t="str">
        <f t="shared" si="22"/>
        <v>Hold</v>
      </c>
    </row>
    <row r="243" spans="1:8" ht="13.5" x14ac:dyDescent="0.25">
      <c r="A243" s="3">
        <f>TITRES_STAT!B246</f>
        <v>42359</v>
      </c>
      <c r="B243" s="6">
        <f>TITRES_STAT!D246</f>
        <v>5.0079000000000002</v>
      </c>
      <c r="C243" s="2">
        <f t="shared" si="18"/>
        <v>4.9640900118041689</v>
      </c>
      <c r="D243" s="2">
        <f t="shared" si="20"/>
        <v>4.9475944190454184</v>
      </c>
      <c r="E243" s="2">
        <f t="shared" si="19"/>
        <v>1.6495592758750455E-2</v>
      </c>
      <c r="F243" s="2">
        <f t="shared" si="23"/>
        <v>2.7631806944151242E-2</v>
      </c>
      <c r="G243" s="2">
        <f t="shared" si="21"/>
        <v>-1.1136214185400787E-2</v>
      </c>
      <c r="H243" s="2" t="str">
        <f t="shared" si="22"/>
        <v>Hold</v>
      </c>
    </row>
    <row r="244" spans="1:8" ht="13.5" x14ac:dyDescent="0.25">
      <c r="A244" s="3">
        <f>TITRES_STAT!B247</f>
        <v>42360</v>
      </c>
      <c r="B244" s="6">
        <f>TITRES_STAT!D247</f>
        <v>4.9962</v>
      </c>
      <c r="C244" s="2">
        <f t="shared" si="18"/>
        <v>4.9581992407573736</v>
      </c>
      <c r="D244" s="2">
        <f t="shared" si="20"/>
        <v>4.9511948324494615</v>
      </c>
      <c r="E244" s="2">
        <f t="shared" si="19"/>
        <v>7.0044083079121577E-3</v>
      </c>
      <c r="F244" s="2">
        <f t="shared" si="23"/>
        <v>2.3506327216903426E-2</v>
      </c>
      <c r="G244" s="2">
        <f t="shared" si="21"/>
        <v>-1.6501918908991269E-2</v>
      </c>
      <c r="H244" s="2" t="str">
        <f t="shared" si="22"/>
        <v>Hold</v>
      </c>
    </row>
    <row r="245" spans="1:8" ht="13.5" x14ac:dyDescent="0.25">
      <c r="A245" s="3">
        <f>TITRES_STAT!B248</f>
        <v>42361</v>
      </c>
      <c r="B245" s="6">
        <f>TITRES_STAT!D248</f>
        <v>5.1017000000000001</v>
      </c>
      <c r="C245" s="2">
        <f t="shared" si="18"/>
        <v>4.9441993575639316</v>
      </c>
      <c r="D245" s="2">
        <f t="shared" si="20"/>
        <v>4.962343363379131</v>
      </c>
      <c r="E245" s="2">
        <f t="shared" si="19"/>
        <v>-1.8144005815199371E-2</v>
      </c>
      <c r="F245" s="2">
        <f t="shared" si="23"/>
        <v>1.517626061048287E-2</v>
      </c>
      <c r="G245" s="2">
        <f t="shared" si="21"/>
        <v>-3.3320266425682241E-2</v>
      </c>
      <c r="H245" s="2" t="str">
        <f t="shared" si="22"/>
        <v>Hold</v>
      </c>
    </row>
    <row r="246" spans="1:8" ht="13.5" x14ac:dyDescent="0.25">
      <c r="A246" s="3">
        <f>TITRES_STAT!B249</f>
        <v>42363</v>
      </c>
      <c r="B246" s="6">
        <f>TITRES_STAT!D249</f>
        <v>5.0724</v>
      </c>
      <c r="C246" s="2">
        <f t="shared" si="18"/>
        <v>4.9368609948617888</v>
      </c>
      <c r="D246" s="2">
        <f t="shared" si="20"/>
        <v>4.9704957068325291</v>
      </c>
      <c r="E246" s="2">
        <f t="shared" si="19"/>
        <v>-3.3634711970740305E-2</v>
      </c>
      <c r="F246" s="2">
        <f t="shared" si="23"/>
        <v>5.4140660942382356E-3</v>
      </c>
      <c r="G246" s="2">
        <f t="shared" si="21"/>
        <v>-3.9048778064978543E-2</v>
      </c>
      <c r="H246" s="2" t="str">
        <f t="shared" si="22"/>
        <v>Hold</v>
      </c>
    </row>
    <row r="247" spans="1:8" ht="13.5" x14ac:dyDescent="0.25">
      <c r="A247" s="3">
        <f>TITRES_STAT!B250</f>
        <v>42366</v>
      </c>
      <c r="B247" s="6">
        <f>TITRES_STAT!D250</f>
        <v>5.1779000000000002</v>
      </c>
      <c r="C247" s="2">
        <f t="shared" si="18"/>
        <v>4.9306516110368985</v>
      </c>
      <c r="D247" s="2">
        <f t="shared" si="20"/>
        <v>4.9858589878078972</v>
      </c>
      <c r="E247" s="2">
        <f t="shared" si="19"/>
        <v>-5.5207376770998629E-2</v>
      </c>
      <c r="F247" s="2">
        <f t="shared" si="23"/>
        <v>-6.7102224788091382E-3</v>
      </c>
      <c r="G247" s="2">
        <f t="shared" si="21"/>
        <v>-4.8497154292189489E-2</v>
      </c>
      <c r="H247" s="2" t="str">
        <f t="shared" si="22"/>
        <v>Hold</v>
      </c>
    </row>
    <row r="248" spans="1:8" ht="13.5" x14ac:dyDescent="0.25">
      <c r="A248" s="3">
        <f>TITRES_STAT!B251</f>
        <v>42367</v>
      </c>
      <c r="B248" s="6">
        <f>TITRES_STAT!D251</f>
        <v>5.2190000000000003</v>
      </c>
      <c r="C248" s="2">
        <f t="shared" si="18"/>
        <v>4.9208898247235293</v>
      </c>
      <c r="D248" s="2">
        <f t="shared" si="20"/>
        <v>5.0031286924147196</v>
      </c>
      <c r="E248" s="2">
        <f t="shared" si="19"/>
        <v>-8.2238867691190265E-2</v>
      </c>
      <c r="F248" s="2">
        <f t="shared" si="23"/>
        <v>-2.1815951521285366E-2</v>
      </c>
      <c r="G248" s="2">
        <f t="shared" si="21"/>
        <v>-6.0422916169904903E-2</v>
      </c>
      <c r="H248" s="2" t="str">
        <f t="shared" si="22"/>
        <v>Hold</v>
      </c>
    </row>
    <row r="249" spans="1:8" ht="13.5" x14ac:dyDescent="0.25">
      <c r="A249" s="3">
        <f>TITRES_STAT!B252</f>
        <v>42368</v>
      </c>
      <c r="B249" s="6">
        <f>TITRES_STAT!D252</f>
        <v>5.2775999999999996</v>
      </c>
      <c r="C249" s="2">
        <f t="shared" si="18"/>
        <v>4.9162298516891401</v>
      </c>
      <c r="D249" s="2">
        <f t="shared" si="20"/>
        <v>5.0234599003839993</v>
      </c>
      <c r="E249" s="2">
        <f t="shared" si="19"/>
        <v>-0.10723004869485919</v>
      </c>
      <c r="F249" s="2">
        <f t="shared" si="23"/>
        <v>-3.8898770956000132E-2</v>
      </c>
      <c r="G249" s="2">
        <f t="shared" si="21"/>
        <v>-6.8331277738859053E-2</v>
      </c>
      <c r="H249" s="2" t="str">
        <f t="shared" si="22"/>
        <v>Hold</v>
      </c>
    </row>
    <row r="250" spans="1:8" ht="13.5" x14ac:dyDescent="0.25">
      <c r="A250" s="3">
        <f>TITRES_STAT!B253</f>
        <v>42369</v>
      </c>
      <c r="B250" s="6">
        <f>TITRES_STAT!D253</f>
        <v>5.3186999999999998</v>
      </c>
      <c r="C250" s="2">
        <f t="shared" si="18"/>
        <v>4.9159021821985034</v>
      </c>
      <c r="D250" s="2">
        <f t="shared" si="20"/>
        <v>5.0453295373925915</v>
      </c>
      <c r="E250" s="2">
        <f t="shared" si="19"/>
        <v>-0.1294273551940881</v>
      </c>
      <c r="F250" s="2">
        <f t="shared" si="23"/>
        <v>-5.7004487803617734E-2</v>
      </c>
      <c r="G250" s="2">
        <f t="shared" si="21"/>
        <v>-7.2422867390470366E-2</v>
      </c>
      <c r="H250" s="2" t="str">
        <f t="shared" si="22"/>
        <v>Hold</v>
      </c>
    </row>
    <row r="251" spans="1:8" ht="13.5" x14ac:dyDescent="0.25">
      <c r="A251" s="3">
        <f>TITRES_STAT!B254</f>
        <v>42373</v>
      </c>
      <c r="B251" s="6">
        <f>TITRES_STAT!D254</f>
        <v>5.3362999999999996</v>
      </c>
      <c r="C251" s="2">
        <f t="shared" si="18"/>
        <v>4.9264403080141186</v>
      </c>
      <c r="D251" s="2">
        <f t="shared" si="20"/>
        <v>5.0668829049931396</v>
      </c>
      <c r="E251" s="2">
        <f t="shared" si="19"/>
        <v>-0.14044259697902106</v>
      </c>
      <c r="F251" s="2">
        <f t="shared" si="23"/>
        <v>-7.3692109638698405E-2</v>
      </c>
      <c r="G251" s="2">
        <f t="shared" si="21"/>
        <v>-6.6750487340322656E-2</v>
      </c>
      <c r="H251" s="2" t="str">
        <f t="shared" si="22"/>
        <v>Hold</v>
      </c>
    </row>
    <row r="252" spans="1:8" ht="13.5" x14ac:dyDescent="0.25">
      <c r="A252" s="3">
        <f>TITRES_STAT!B255</f>
        <v>42374</v>
      </c>
      <c r="B252" s="6">
        <f>TITRES_STAT!D255</f>
        <v>5.1897000000000002</v>
      </c>
      <c r="C252" s="2">
        <f t="shared" si="18"/>
        <v>4.9353571837042542</v>
      </c>
      <c r="D252" s="2">
        <f t="shared" si="20"/>
        <v>5.0759804675862412</v>
      </c>
      <c r="E252" s="2">
        <f t="shared" si="19"/>
        <v>-0.14062328388198697</v>
      </c>
      <c r="F252" s="2">
        <f t="shared" si="23"/>
        <v>-8.707834448735613E-2</v>
      </c>
      <c r="G252" s="2">
        <f t="shared" si="21"/>
        <v>-5.3544939394630842E-2</v>
      </c>
      <c r="H252" s="2" t="str">
        <f t="shared" si="22"/>
        <v>Hold</v>
      </c>
    </row>
    <row r="253" spans="1:8" ht="13.5" x14ac:dyDescent="0.25">
      <c r="A253" s="3">
        <f>TITRES_STAT!B256</f>
        <v>42375</v>
      </c>
      <c r="B253" s="6">
        <f>TITRES_STAT!D256</f>
        <v>5.3362999999999996</v>
      </c>
      <c r="C253" s="2">
        <f t="shared" si="18"/>
        <v>4.9465176169805227</v>
      </c>
      <c r="D253" s="2">
        <f t="shared" si="20"/>
        <v>5.0952633959131859</v>
      </c>
      <c r="E253" s="2">
        <f t="shared" si="19"/>
        <v>-0.14874577893266316</v>
      </c>
      <c r="F253" s="2">
        <f t="shared" si="23"/>
        <v>-9.9411831376417542E-2</v>
      </c>
      <c r="G253" s="2">
        <f t="shared" si="21"/>
        <v>-4.9333947556245622E-2</v>
      </c>
      <c r="H253" s="2" t="str">
        <f t="shared" si="22"/>
        <v>Hold</v>
      </c>
    </row>
    <row r="254" spans="1:8" ht="13.5" x14ac:dyDescent="0.25">
      <c r="A254" s="3">
        <f>TITRES_STAT!B257</f>
        <v>42376</v>
      </c>
      <c r="B254" s="6">
        <f>TITRES_STAT!D257</f>
        <v>5.2775999999999996</v>
      </c>
      <c r="C254" s="2">
        <f t="shared" si="18"/>
        <v>4.9541610605219812</v>
      </c>
      <c r="D254" s="2">
        <f t="shared" si="20"/>
        <v>5.1087698110307276</v>
      </c>
      <c r="E254" s="2">
        <f t="shared" si="19"/>
        <v>-0.15460875050874634</v>
      </c>
      <c r="F254" s="2">
        <f t="shared" si="23"/>
        <v>-0.11045121520288331</v>
      </c>
      <c r="G254" s="2">
        <f t="shared" si="21"/>
        <v>-4.4157535305863027E-2</v>
      </c>
      <c r="H254" s="2" t="str">
        <f t="shared" si="22"/>
        <v>Hold</v>
      </c>
    </row>
    <row r="255" spans="1:8" ht="13.5" x14ac:dyDescent="0.25">
      <c r="A255" s="3">
        <f>TITRES_STAT!B258</f>
        <v>42377</v>
      </c>
      <c r="B255" s="6">
        <f>TITRES_STAT!D258</f>
        <v>5.2013999999999996</v>
      </c>
      <c r="C255" s="2">
        <f t="shared" si="18"/>
        <v>4.9768593589032148</v>
      </c>
      <c r="D255" s="2">
        <f t="shared" si="20"/>
        <v>5.1156313065099326</v>
      </c>
      <c r="E255" s="2">
        <f t="shared" si="19"/>
        <v>-0.13877194760671774</v>
      </c>
      <c r="F255" s="2">
        <f t="shared" si="23"/>
        <v>-0.11611536168365019</v>
      </c>
      <c r="G255" s="2">
        <f t="shared" si="21"/>
        <v>-2.2656585923067546E-2</v>
      </c>
      <c r="H255" s="2" t="str">
        <f t="shared" si="22"/>
        <v>Hold</v>
      </c>
    </row>
    <row r="256" spans="1:8" ht="13.5" x14ac:dyDescent="0.25">
      <c r="A256" s="3">
        <f>TITRES_STAT!B259</f>
        <v>42380</v>
      </c>
      <c r="B256" s="6">
        <f>TITRES_STAT!D259</f>
        <v>5.3070000000000004</v>
      </c>
      <c r="C256" s="2">
        <f t="shared" si="18"/>
        <v>4.9915579190719512</v>
      </c>
      <c r="D256" s="2">
        <f t="shared" si="20"/>
        <v>5.1298067652869745</v>
      </c>
      <c r="E256" s="2">
        <f t="shared" si="19"/>
        <v>-0.13824884621502331</v>
      </c>
      <c r="F256" s="2">
        <f t="shared" si="23"/>
        <v>-0.12054205858992482</v>
      </c>
      <c r="G256" s="2">
        <f t="shared" si="21"/>
        <v>-1.7706787625098488E-2</v>
      </c>
      <c r="H256" s="2" t="str">
        <f t="shared" si="22"/>
        <v>Hold</v>
      </c>
    </row>
    <row r="257" spans="1:8" ht="13.5" x14ac:dyDescent="0.25">
      <c r="A257" s="3">
        <f>TITRES_STAT!B260</f>
        <v>42381</v>
      </c>
      <c r="B257" s="6">
        <f>TITRES_STAT!D260</f>
        <v>5.2775999999999996</v>
      </c>
      <c r="C257" s="2">
        <f t="shared" si="18"/>
        <v>5.02022593152242</v>
      </c>
      <c r="D257" s="2">
        <f t="shared" si="20"/>
        <v>5.140754412302754</v>
      </c>
      <c r="E257" s="2">
        <f t="shared" si="19"/>
        <v>-0.12052848078033396</v>
      </c>
      <c r="F257" s="2">
        <f t="shared" si="23"/>
        <v>-0.12053934302800666</v>
      </c>
      <c r="G257" s="2">
        <f t="shared" si="21"/>
        <v>1.0862247672702163E-5</v>
      </c>
      <c r="H257" s="2" t="str">
        <f t="shared" si="22"/>
        <v>Sell</v>
      </c>
    </row>
    <row r="258" spans="1:8" ht="13.5" x14ac:dyDescent="0.25">
      <c r="A258" s="3">
        <f>TITRES_STAT!B261</f>
        <v>42382</v>
      </c>
      <c r="B258" s="6">
        <f>TITRES_STAT!D261</f>
        <v>5.5708000000000002</v>
      </c>
      <c r="C258" s="2">
        <f t="shared" si="18"/>
        <v>5.0508065574420478</v>
      </c>
      <c r="D258" s="2">
        <f t="shared" si="20"/>
        <v>5.1726096410210687</v>
      </c>
      <c r="E258" s="2">
        <f t="shared" si="19"/>
        <v>-0.12180308357902092</v>
      </c>
      <c r="F258" s="2">
        <f t="shared" si="23"/>
        <v>-0.12079209113820952</v>
      </c>
      <c r="G258" s="2">
        <f t="shared" si="21"/>
        <v>-1.0109924408114035E-3</v>
      </c>
      <c r="H258" s="2" t="str">
        <f t="shared" si="22"/>
        <v>Hold</v>
      </c>
    </row>
    <row r="259" spans="1:8" ht="13.5" x14ac:dyDescent="0.25">
      <c r="A259" s="3">
        <f>TITRES_STAT!B262</f>
        <v>42384</v>
      </c>
      <c r="B259" s="6">
        <f>TITRES_STAT!D262</f>
        <v>5.5708000000000002</v>
      </c>
      <c r="C259" s="2">
        <f t="shared" si="18"/>
        <v>5.0856978562971173</v>
      </c>
      <c r="D259" s="2">
        <f t="shared" si="20"/>
        <v>5.2021052231676563</v>
      </c>
      <c r="E259" s="2">
        <f t="shared" si="19"/>
        <v>-0.11640736687053899</v>
      </c>
      <c r="F259" s="2">
        <f t="shared" si="23"/>
        <v>-0.11991514628467542</v>
      </c>
      <c r="G259" s="2">
        <f t="shared" si="21"/>
        <v>3.507779414136436E-3</v>
      </c>
      <c r="H259" s="2" t="str">
        <f t="shared" si="22"/>
        <v>Sell</v>
      </c>
    </row>
    <row r="260" spans="1:8" ht="13.5" x14ac:dyDescent="0.25">
      <c r="A260" s="3">
        <f>TITRES_STAT!B263</f>
        <v>42387</v>
      </c>
      <c r="B260" s="6">
        <f>TITRES_STAT!D263</f>
        <v>5.5884</v>
      </c>
      <c r="C260" s="2">
        <f t="shared" si="18"/>
        <v>5.1215443399437142</v>
      </c>
      <c r="D260" s="2">
        <f t="shared" si="20"/>
        <v>5.2307196510811638</v>
      </c>
      <c r="E260" s="2">
        <f t="shared" si="19"/>
        <v>-0.1091753111374496</v>
      </c>
      <c r="F260" s="2">
        <f t="shared" si="23"/>
        <v>-0.11776717925523027</v>
      </c>
      <c r="G260" s="2">
        <f t="shared" si="21"/>
        <v>8.5918681177806627E-3</v>
      </c>
      <c r="H260" s="2" t="str">
        <f t="shared" si="22"/>
        <v>Sell</v>
      </c>
    </row>
    <row r="261" spans="1:8" ht="13.5" x14ac:dyDescent="0.25">
      <c r="A261" s="3">
        <f>TITRES_STAT!B264</f>
        <v>42388</v>
      </c>
      <c r="B261" s="6">
        <f>TITRES_STAT!D264</f>
        <v>5.5942999999999996</v>
      </c>
      <c r="C261" s="2">
        <f t="shared" si="18"/>
        <v>5.154583672260066</v>
      </c>
      <c r="D261" s="2">
        <f t="shared" si="20"/>
        <v>5.2576515287788546</v>
      </c>
      <c r="E261" s="2">
        <f t="shared" si="19"/>
        <v>-0.10306785651878858</v>
      </c>
      <c r="F261" s="2">
        <f t="shared" si="23"/>
        <v>-0.11482731470794194</v>
      </c>
      <c r="G261" s="2">
        <f t="shared" si="21"/>
        <v>1.175945818915336E-2</v>
      </c>
      <c r="H261" s="2" t="str">
        <f t="shared" si="22"/>
        <v>Sell</v>
      </c>
    </row>
    <row r="262" spans="1:8" ht="13.5" x14ac:dyDescent="0.25">
      <c r="A262" s="3">
        <f>TITRES_STAT!B265</f>
        <v>42389</v>
      </c>
      <c r="B262" s="6">
        <f>TITRES_STAT!D265</f>
        <v>5.5708000000000002</v>
      </c>
      <c r="C262" s="2">
        <f t="shared" si="18"/>
        <v>5.1599861842200552</v>
      </c>
      <c r="D262" s="2">
        <f t="shared" si="20"/>
        <v>5.2808477118322728</v>
      </c>
      <c r="E262" s="2">
        <f t="shared" si="19"/>
        <v>-0.12086152761221758</v>
      </c>
      <c r="F262" s="2">
        <f t="shared" si="23"/>
        <v>-0.11603415728879707</v>
      </c>
      <c r="G262" s="2">
        <f t="shared" si="21"/>
        <v>-4.8273703234205101E-3</v>
      </c>
      <c r="H262" s="2" t="str">
        <f t="shared" si="22"/>
        <v>Hold</v>
      </c>
    </row>
    <row r="263" spans="1:8" ht="13.5" x14ac:dyDescent="0.25">
      <c r="A263" s="3">
        <f>TITRES_STAT!B266</f>
        <v>42390</v>
      </c>
      <c r="B263" s="6">
        <f>TITRES_STAT!D266</f>
        <v>5.5826000000000002</v>
      </c>
      <c r="C263" s="2">
        <f t="shared" si="18"/>
        <v>5.1871113866477394</v>
      </c>
      <c r="D263" s="2">
        <f t="shared" si="20"/>
        <v>5.3031997331780305</v>
      </c>
      <c r="E263" s="2">
        <f t="shared" si="19"/>
        <v>-0.1160883465302911</v>
      </c>
      <c r="F263" s="2">
        <f t="shared" si="23"/>
        <v>-0.11604499513709587</v>
      </c>
      <c r="G263" s="2">
        <f t="shared" si="21"/>
        <v>-4.3351393195223409E-5</v>
      </c>
      <c r="H263" s="2" t="str">
        <f t="shared" si="22"/>
        <v>Hold</v>
      </c>
    </row>
    <row r="264" spans="1:8" ht="13.5" x14ac:dyDescent="0.25">
      <c r="A264" s="3">
        <f>TITRES_STAT!B267</f>
        <v>42391</v>
      </c>
      <c r="B264" s="6">
        <f>TITRES_STAT!D267</f>
        <v>5.5650000000000004</v>
      </c>
      <c r="C264" s="2">
        <f t="shared" si="18"/>
        <v>5.201032711778856</v>
      </c>
      <c r="D264" s="2">
        <f t="shared" si="20"/>
        <v>5.3225923455352131</v>
      </c>
      <c r="E264" s="2">
        <f t="shared" si="19"/>
        <v>-0.12155963375635714</v>
      </c>
      <c r="F264" s="2">
        <f t="shared" si="23"/>
        <v>-0.11714792286094813</v>
      </c>
      <c r="G264" s="2">
        <f t="shared" si="21"/>
        <v>-4.4117108954090101E-3</v>
      </c>
      <c r="H264" s="2" t="str">
        <f t="shared" si="22"/>
        <v>Hold</v>
      </c>
    </row>
    <row r="265" spans="1:8" ht="13.5" x14ac:dyDescent="0.25">
      <c r="A265" s="3">
        <f>TITRES_STAT!B268</f>
        <v>42394</v>
      </c>
      <c r="B265" s="6">
        <f>TITRES_STAT!D268</f>
        <v>5.5650000000000004</v>
      </c>
      <c r="C265" s="2">
        <f t="shared" si="18"/>
        <v>5.2010892176590318</v>
      </c>
      <c r="D265" s="2">
        <f t="shared" si="20"/>
        <v>5.3405484680881603</v>
      </c>
      <c r="E265" s="2">
        <f t="shared" si="19"/>
        <v>-0.13945925042912855</v>
      </c>
      <c r="F265" s="2">
        <f t="shared" si="23"/>
        <v>-0.12161018837458423</v>
      </c>
      <c r="G265" s="2">
        <f t="shared" si="21"/>
        <v>-1.7849062054544312E-2</v>
      </c>
      <c r="H265" s="2" t="str">
        <f t="shared" si="22"/>
        <v>Hold</v>
      </c>
    </row>
    <row r="266" spans="1:8" ht="13.5" x14ac:dyDescent="0.25">
      <c r="A266" s="3">
        <f>TITRES_STAT!B269</f>
        <v>42395</v>
      </c>
      <c r="B266" s="6">
        <f>TITRES_STAT!D269</f>
        <v>5.5415000000000001</v>
      </c>
      <c r="C266" s="2">
        <f t="shared" si="18"/>
        <v>5.2173831841730269</v>
      </c>
      <c r="D266" s="2">
        <f t="shared" si="20"/>
        <v>5.3554337667482965</v>
      </c>
      <c r="E266" s="2">
        <f t="shared" si="19"/>
        <v>-0.13805058257526959</v>
      </c>
      <c r="F266" s="2">
        <f t="shared" si="23"/>
        <v>-0.12489826721472132</v>
      </c>
      <c r="G266" s="2">
        <f t="shared" si="21"/>
        <v>-1.315231536054827E-2</v>
      </c>
      <c r="H266" s="2" t="str">
        <f t="shared" si="22"/>
        <v>Hold</v>
      </c>
    </row>
    <row r="267" spans="1:8" ht="13.5" x14ac:dyDescent="0.25">
      <c r="A267" s="3">
        <f>TITRES_STAT!B270</f>
        <v>42396</v>
      </c>
      <c r="B267" s="6">
        <f>TITRES_STAT!D270</f>
        <v>5.5122</v>
      </c>
      <c r="C267" s="2">
        <f t="shared" si="18"/>
        <v>5.2266473096848687</v>
      </c>
      <c r="D267" s="2">
        <f t="shared" si="20"/>
        <v>5.3670460803224964</v>
      </c>
      <c r="E267" s="2">
        <f t="shared" si="19"/>
        <v>-0.14039877063762773</v>
      </c>
      <c r="F267" s="2">
        <f t="shared" si="23"/>
        <v>-0.12799836789930261</v>
      </c>
      <c r="G267" s="2">
        <f t="shared" si="21"/>
        <v>-1.2400402738325128E-2</v>
      </c>
      <c r="H267" s="2" t="str">
        <f t="shared" si="22"/>
        <v>Hold</v>
      </c>
    </row>
    <row r="268" spans="1:8" ht="13.5" x14ac:dyDescent="0.25">
      <c r="A268" s="3">
        <f>TITRES_STAT!B271</f>
        <v>42397</v>
      </c>
      <c r="B268" s="6">
        <f>TITRES_STAT!D271</f>
        <v>5.5004999999999997</v>
      </c>
      <c r="C268" s="2">
        <f t="shared" si="18"/>
        <v>5.2795938774256586</v>
      </c>
      <c r="D268" s="2">
        <f t="shared" si="20"/>
        <v>5.3769315558541635</v>
      </c>
      <c r="E268" s="2">
        <f t="shared" si="19"/>
        <v>-9.7337678428504937E-2</v>
      </c>
      <c r="F268" s="2">
        <f t="shared" si="23"/>
        <v>-0.12186623000514309</v>
      </c>
      <c r="G268" s="2">
        <f t="shared" si="21"/>
        <v>2.452855157663815E-2</v>
      </c>
      <c r="H268" s="2" t="str">
        <f t="shared" si="22"/>
        <v>Sell</v>
      </c>
    </row>
    <row r="269" spans="1:8" ht="13.5" x14ac:dyDescent="0.25">
      <c r="A269" s="3">
        <f>TITRES_STAT!B272</f>
        <v>42398</v>
      </c>
      <c r="B269" s="6">
        <f>TITRES_STAT!D272</f>
        <v>5.3948999999999998</v>
      </c>
      <c r="C269" s="2">
        <f t="shared" si="18"/>
        <v>5.3243948193601724</v>
      </c>
      <c r="D269" s="2">
        <f t="shared" si="20"/>
        <v>5.3782625517168174</v>
      </c>
      <c r="E269" s="2">
        <f t="shared" si="19"/>
        <v>-5.3867732356644993E-2</v>
      </c>
      <c r="F269" s="2">
        <f t="shared" si="23"/>
        <v>-0.10826653047544348</v>
      </c>
      <c r="G269" s="2">
        <f t="shared" si="21"/>
        <v>5.4398798118798483E-2</v>
      </c>
      <c r="H269" s="2" t="str">
        <f t="shared" si="22"/>
        <v>Sell</v>
      </c>
    </row>
    <row r="270" spans="1:8" ht="13.5" x14ac:dyDescent="0.25">
      <c r="A270" s="3">
        <f>TITRES_STAT!B273</f>
        <v>42401</v>
      </c>
      <c r="B270" s="6">
        <f>TITRES_STAT!D273</f>
        <v>5.3832000000000004</v>
      </c>
      <c r="C270" s="2">
        <f t="shared" si="18"/>
        <v>5.3650110009970691</v>
      </c>
      <c r="D270" s="2">
        <f t="shared" si="20"/>
        <v>5.3786282886266834</v>
      </c>
      <c r="E270" s="2">
        <f t="shared" si="19"/>
        <v>-1.3617287629614339E-2</v>
      </c>
      <c r="F270" s="2">
        <f t="shared" si="23"/>
        <v>-8.9336681906277665E-2</v>
      </c>
      <c r="G270" s="2">
        <f t="shared" si="21"/>
        <v>7.5719394276663327E-2</v>
      </c>
      <c r="H270" s="2" t="str">
        <f t="shared" si="22"/>
        <v>Sell</v>
      </c>
    </row>
    <row r="271" spans="1:8" ht="13.5" x14ac:dyDescent="0.25">
      <c r="A271" s="3">
        <f>TITRES_STAT!B274</f>
        <v>42402</v>
      </c>
      <c r="B271" s="6">
        <f>TITRES_STAT!D274</f>
        <v>5.3832000000000004</v>
      </c>
      <c r="C271" s="2">
        <f t="shared" ref="C271:C334" si="24">$C$4*B261+C270*(1-$C$4)</f>
        <v>5.4002862316129052</v>
      </c>
      <c r="D271" s="2">
        <f t="shared" si="20"/>
        <v>5.3789669339135964</v>
      </c>
      <c r="E271" s="2">
        <f t="shared" si="19"/>
        <v>2.1319297699308848E-2</v>
      </c>
      <c r="F271" s="2">
        <f t="shared" si="23"/>
        <v>-6.7205485985160365E-2</v>
      </c>
      <c r="G271" s="2">
        <f t="shared" si="21"/>
        <v>8.8524783684469213E-2</v>
      </c>
      <c r="H271" s="2" t="str">
        <f t="shared" si="22"/>
        <v>Sell</v>
      </c>
    </row>
    <row r="272" spans="1:8" ht="13.5" x14ac:dyDescent="0.25">
      <c r="A272" s="3">
        <f>TITRES_STAT!B275</f>
        <v>42403</v>
      </c>
      <c r="B272" s="6">
        <f>TITRES_STAT!D275</f>
        <v>5.2775999999999996</v>
      </c>
      <c r="C272" s="2">
        <f t="shared" si="24"/>
        <v>5.4265191190570734</v>
      </c>
      <c r="D272" s="2">
        <f t="shared" si="20"/>
        <v>5.3714582721422186</v>
      </c>
      <c r="E272" s="2">
        <f t="shared" si="19"/>
        <v>5.50608469148548E-2</v>
      </c>
      <c r="F272" s="2">
        <f t="shared" si="23"/>
        <v>-4.2752219405157332E-2</v>
      </c>
      <c r="G272" s="2">
        <f t="shared" si="21"/>
        <v>9.7813066320012132E-2</v>
      </c>
      <c r="H272" s="2" t="str">
        <f t="shared" si="22"/>
        <v>Sell</v>
      </c>
    </row>
    <row r="273" spans="1:8" ht="13.5" x14ac:dyDescent="0.25">
      <c r="A273" s="3">
        <f>TITRES_STAT!B276</f>
        <v>42404</v>
      </c>
      <c r="B273" s="6">
        <f>TITRES_STAT!D276</f>
        <v>5.3010999999999999</v>
      </c>
      <c r="C273" s="2">
        <f t="shared" si="24"/>
        <v>5.4505315622790622</v>
      </c>
      <c r="D273" s="2">
        <f t="shared" si="20"/>
        <v>5.3662465482798325</v>
      </c>
      <c r="E273" s="2">
        <f t="shared" si="19"/>
        <v>8.4285013999229719E-2</v>
      </c>
      <c r="F273" s="2">
        <f t="shared" si="23"/>
        <v>-1.7344772724279919E-2</v>
      </c>
      <c r="G273" s="2">
        <f t="shared" si="21"/>
        <v>0.10162978672350964</v>
      </c>
      <c r="H273" s="2" t="str">
        <f t="shared" si="22"/>
        <v>Sell</v>
      </c>
    </row>
    <row r="274" spans="1:8" ht="13.5" x14ac:dyDescent="0.25">
      <c r="A274" s="3">
        <f>TITRES_STAT!B277</f>
        <v>42405</v>
      </c>
      <c r="B274" s="6">
        <f>TITRES_STAT!D277</f>
        <v>5.2893999999999997</v>
      </c>
      <c r="C274" s="2">
        <f t="shared" si="24"/>
        <v>5.4681420911592067</v>
      </c>
      <c r="D274" s="2">
        <f t="shared" si="20"/>
        <v>5.3605542113702151</v>
      </c>
      <c r="E274" s="2">
        <f t="shared" si="19"/>
        <v>0.10758787978899154</v>
      </c>
      <c r="F274" s="2">
        <f t="shared" si="23"/>
        <v>7.6417577783743744E-3</v>
      </c>
      <c r="G274" s="2">
        <f t="shared" si="21"/>
        <v>9.9946122010617158E-2</v>
      </c>
      <c r="H274" s="2" t="str">
        <f t="shared" si="22"/>
        <v>Sell</v>
      </c>
    </row>
    <row r="275" spans="1:8" ht="13.5" x14ac:dyDescent="0.25">
      <c r="A275" s="3">
        <f>TITRES_STAT!B278</f>
        <v>42408</v>
      </c>
      <c r="B275" s="6">
        <f>TITRES_STAT!D278</f>
        <v>5.2483000000000004</v>
      </c>
      <c r="C275" s="2">
        <f t="shared" si="24"/>
        <v>5.4830433079039445</v>
      </c>
      <c r="D275" s="2">
        <f t="shared" si="20"/>
        <v>5.3522390846020507</v>
      </c>
      <c r="E275" s="2">
        <f t="shared" si="19"/>
        <v>0.13080422330189378</v>
      </c>
      <c r="F275" s="2">
        <f t="shared" si="23"/>
        <v>3.2274250883078254E-2</v>
      </c>
      <c r="G275" s="2">
        <f t="shared" si="21"/>
        <v>9.8529972418815531E-2</v>
      </c>
      <c r="H275" s="2" t="str">
        <f t="shared" si="22"/>
        <v>Sell</v>
      </c>
    </row>
    <row r="276" spans="1:8" ht="13.5" x14ac:dyDescent="0.25">
      <c r="A276" s="3">
        <f>TITRES_STAT!B279</f>
        <v>42409</v>
      </c>
      <c r="B276" s="6">
        <f>TITRES_STAT!D279</f>
        <v>5.2483000000000004</v>
      </c>
      <c r="C276" s="2">
        <f t="shared" si="24"/>
        <v>5.4920366451494917</v>
      </c>
      <c r="D276" s="2">
        <f t="shared" si="20"/>
        <v>5.3445398931500474</v>
      </c>
      <c r="E276" s="2">
        <f t="shared" si="19"/>
        <v>0.14749675199944434</v>
      </c>
      <c r="F276" s="2">
        <f t="shared" si="23"/>
        <v>5.5318751106351469E-2</v>
      </c>
      <c r="G276" s="2">
        <f t="shared" si="21"/>
        <v>9.2178000893092873E-2</v>
      </c>
      <c r="H276" s="2" t="str">
        <f t="shared" si="22"/>
        <v>Sell</v>
      </c>
    </row>
    <row r="277" spans="1:8" ht="13.5" x14ac:dyDescent="0.25">
      <c r="A277" s="3">
        <f>TITRES_STAT!B280</f>
        <v>42410</v>
      </c>
      <c r="B277" s="6">
        <f>TITRES_STAT!D280</f>
        <v>5.0957999999999997</v>
      </c>
      <c r="C277" s="2">
        <f t="shared" si="24"/>
        <v>5.4951386997418776</v>
      </c>
      <c r="D277" s="2">
        <f t="shared" si="20"/>
        <v>5.3261147158796733</v>
      </c>
      <c r="E277" s="2">
        <f t="shared" si="19"/>
        <v>0.1690239838622043</v>
      </c>
      <c r="F277" s="2">
        <f t="shared" si="23"/>
        <v>7.8059797657522037E-2</v>
      </c>
      <c r="G277" s="2">
        <f t="shared" si="21"/>
        <v>9.096418620468226E-2</v>
      </c>
      <c r="H277" s="2" t="str">
        <f t="shared" si="22"/>
        <v>Sell</v>
      </c>
    </row>
    <row r="278" spans="1:8" ht="13.5" x14ac:dyDescent="0.25">
      <c r="A278" s="3">
        <f>TITRES_STAT!B281</f>
        <v>42411</v>
      </c>
      <c r="B278" s="6">
        <f>TITRES_STAT!D281</f>
        <v>5.0957999999999997</v>
      </c>
      <c r="C278" s="2">
        <f t="shared" si="24"/>
        <v>5.4959635151662036</v>
      </c>
      <c r="D278" s="2">
        <f t="shared" si="20"/>
        <v>5.3090543665552534</v>
      </c>
      <c r="E278" s="2">
        <f t="shared" si="19"/>
        <v>0.1869091486109502</v>
      </c>
      <c r="F278" s="2">
        <f t="shared" si="23"/>
        <v>9.9829667848207682E-2</v>
      </c>
      <c r="G278" s="2">
        <f t="shared" si="21"/>
        <v>8.7079480762742523E-2</v>
      </c>
      <c r="H278" s="2" t="str">
        <f t="shared" si="22"/>
        <v>Sell</v>
      </c>
    </row>
    <row r="279" spans="1:8" ht="13.5" x14ac:dyDescent="0.25">
      <c r="A279" s="3">
        <f>TITRES_STAT!B282</f>
        <v>42412</v>
      </c>
      <c r="B279" s="6">
        <f>TITRES_STAT!D282</f>
        <v>5.0606999999999998</v>
      </c>
      <c r="C279" s="2">
        <f t="shared" si="24"/>
        <v>5.4804152820637109</v>
      </c>
      <c r="D279" s="2">
        <f t="shared" si="20"/>
        <v>5.2906577468104201</v>
      </c>
      <c r="E279" s="2">
        <f t="shared" si="19"/>
        <v>0.18975753525329075</v>
      </c>
      <c r="F279" s="2">
        <f t="shared" si="23"/>
        <v>0.1178152413292243</v>
      </c>
      <c r="G279" s="2">
        <f t="shared" si="21"/>
        <v>7.1942293924066453E-2</v>
      </c>
      <c r="H279" s="2" t="str">
        <f t="shared" si="22"/>
        <v>Sell</v>
      </c>
    </row>
    <row r="280" spans="1:8" ht="13.5" x14ac:dyDescent="0.25">
      <c r="A280" s="3">
        <f>TITRES_STAT!B283</f>
        <v>42415</v>
      </c>
      <c r="B280" s="6">
        <f>TITRES_STAT!D283</f>
        <v>5.0606999999999998</v>
      </c>
      <c r="C280" s="2">
        <f t="shared" si="24"/>
        <v>5.4654590848231397</v>
      </c>
      <c r="D280" s="2">
        <f t="shared" si="20"/>
        <v>5.2736238396392778</v>
      </c>
      <c r="E280" s="2">
        <f t="shared" si="19"/>
        <v>0.19183524518386186</v>
      </c>
      <c r="F280" s="2">
        <f t="shared" si="23"/>
        <v>0.13261924210015183</v>
      </c>
      <c r="G280" s="2">
        <f t="shared" si="21"/>
        <v>5.9216003083710028E-2</v>
      </c>
      <c r="H280" s="2" t="str">
        <f t="shared" si="22"/>
        <v>Sell</v>
      </c>
    </row>
    <row r="281" spans="1:8" ht="13.5" x14ac:dyDescent="0.25">
      <c r="A281" s="3">
        <f>TITRES_STAT!B284</f>
        <v>42416</v>
      </c>
      <c r="B281" s="6">
        <f>TITRES_STAT!D284</f>
        <v>4.9962</v>
      </c>
      <c r="C281" s="2">
        <f t="shared" si="24"/>
        <v>5.4528038410041955</v>
      </c>
      <c r="D281" s="2">
        <f t="shared" si="20"/>
        <v>5.2530739255919237</v>
      </c>
      <c r="E281" s="2">
        <f t="shared" si="19"/>
        <v>0.19972991541227181</v>
      </c>
      <c r="F281" s="2">
        <f t="shared" si="23"/>
        <v>0.14604137676257584</v>
      </c>
      <c r="G281" s="2">
        <f t="shared" si="21"/>
        <v>5.3688538649695972E-2</v>
      </c>
      <c r="H281" s="2" t="str">
        <f t="shared" si="22"/>
        <v>Sell</v>
      </c>
    </row>
    <row r="282" spans="1:8" ht="13.5" x14ac:dyDescent="0.25">
      <c r="A282" s="3">
        <f>TITRES_STAT!B285</f>
        <v>42417</v>
      </c>
      <c r="B282" s="6">
        <f>TITRES_STAT!D285</f>
        <v>4.9962</v>
      </c>
      <c r="C282" s="2">
        <f t="shared" si="24"/>
        <v>5.4258494039266267</v>
      </c>
      <c r="D282" s="2">
        <f t="shared" si="20"/>
        <v>5.2340462273999293</v>
      </c>
      <c r="E282" s="2">
        <f t="shared" si="19"/>
        <v>0.19180317652669743</v>
      </c>
      <c r="F282" s="2">
        <f t="shared" si="23"/>
        <v>0.15519373671540015</v>
      </c>
      <c r="G282" s="2">
        <f t="shared" si="21"/>
        <v>3.6609439811297273E-2</v>
      </c>
      <c r="H282" s="2" t="str">
        <f t="shared" si="22"/>
        <v>Sell</v>
      </c>
    </row>
    <row r="283" spans="1:8" ht="13.5" x14ac:dyDescent="0.25">
      <c r="A283" s="3">
        <f>TITRES_STAT!B286</f>
        <v>42418</v>
      </c>
      <c r="B283" s="6">
        <f>TITRES_STAT!D286</f>
        <v>5.0430999999999999</v>
      </c>
      <c r="C283" s="2">
        <f t="shared" si="24"/>
        <v>5.4066571879379151</v>
      </c>
      <c r="D283" s="2">
        <f t="shared" si="20"/>
        <v>5.2199020624073427</v>
      </c>
      <c r="E283" s="2">
        <f t="shared" si="19"/>
        <v>0.18675512553057239</v>
      </c>
      <c r="F283" s="2">
        <f t="shared" si="23"/>
        <v>0.1615060144784346</v>
      </c>
      <c r="G283" s="2">
        <f t="shared" si="21"/>
        <v>2.5249111052137785E-2</v>
      </c>
      <c r="H283" s="2" t="str">
        <f t="shared" si="22"/>
        <v>Sell</v>
      </c>
    </row>
    <row r="284" spans="1:8" ht="13.5" x14ac:dyDescent="0.25">
      <c r="A284" s="3">
        <f>TITRES_STAT!B287</f>
        <v>42419</v>
      </c>
      <c r="B284" s="6">
        <f>TITRES_STAT!D287</f>
        <v>5.0430999999999999</v>
      </c>
      <c r="C284" s="2">
        <f t="shared" si="24"/>
        <v>5.3886176205628509</v>
      </c>
      <c r="D284" s="2">
        <f t="shared" si="20"/>
        <v>5.2068056133401326</v>
      </c>
      <c r="E284" s="2">
        <f t="shared" ref="E284:E347" si="25">C284-D284</f>
        <v>0.18181200722271829</v>
      </c>
      <c r="F284" s="2">
        <f t="shared" si="23"/>
        <v>0.16556721302729135</v>
      </c>
      <c r="G284" s="2">
        <f t="shared" si="21"/>
        <v>1.6244794195426931E-2</v>
      </c>
      <c r="H284" s="2" t="str">
        <f t="shared" si="22"/>
        <v>Sell</v>
      </c>
    </row>
    <row r="285" spans="1:8" ht="13.5" x14ac:dyDescent="0.25">
      <c r="A285" s="3">
        <f>TITRES_STAT!B288</f>
        <v>42422</v>
      </c>
      <c r="B285" s="6">
        <f>TITRES_STAT!D288</f>
        <v>5.0312999999999999</v>
      </c>
      <c r="C285" s="2">
        <f t="shared" si="24"/>
        <v>5.3670302943224115</v>
      </c>
      <c r="D285" s="2">
        <f t="shared" ref="D285:D348" si="26">$D$4*B285+(1-$D$4)*D284</f>
        <v>5.1938051975371602</v>
      </c>
      <c r="E285" s="2">
        <f t="shared" si="25"/>
        <v>0.17322509678525133</v>
      </c>
      <c r="F285" s="2">
        <f t="shared" si="23"/>
        <v>0.16709878977888337</v>
      </c>
      <c r="G285" s="2">
        <f t="shared" si="21"/>
        <v>6.1263070063679592E-3</v>
      </c>
      <c r="H285" s="2" t="str">
        <f t="shared" si="22"/>
        <v>Sell</v>
      </c>
    </row>
    <row r="286" spans="1:8" ht="13.5" x14ac:dyDescent="0.25">
      <c r="A286" s="3">
        <f>TITRES_STAT!B289</f>
        <v>42423</v>
      </c>
      <c r="B286" s="6">
        <f>TITRES_STAT!D289</f>
        <v>5.0724</v>
      </c>
      <c r="C286" s="2">
        <f t="shared" si="24"/>
        <v>5.3487640951958859</v>
      </c>
      <c r="D286" s="2">
        <f t="shared" si="26"/>
        <v>5.184812219941815</v>
      </c>
      <c r="E286" s="2">
        <f t="shared" si="25"/>
        <v>0.16395187525407096</v>
      </c>
      <c r="F286" s="2">
        <f t="shared" si="23"/>
        <v>0.16646940687392089</v>
      </c>
      <c r="G286" s="2">
        <f t="shared" si="21"/>
        <v>-2.5175316198499387E-3</v>
      </c>
      <c r="H286" s="2" t="str">
        <f t="shared" si="22"/>
        <v>Hold</v>
      </c>
    </row>
    <row r="287" spans="1:8" ht="13.5" x14ac:dyDescent="0.25">
      <c r="A287" s="3">
        <f>TITRES_STAT!B290</f>
        <v>42424</v>
      </c>
      <c r="B287" s="6">
        <f>TITRES_STAT!D290</f>
        <v>4.9843999999999999</v>
      </c>
      <c r="C287" s="2">
        <f t="shared" si="24"/>
        <v>5.3098465420888257</v>
      </c>
      <c r="D287" s="2">
        <f t="shared" si="26"/>
        <v>5.1699668703164958</v>
      </c>
      <c r="E287" s="2">
        <f t="shared" si="25"/>
        <v>0.13987967177232985</v>
      </c>
      <c r="F287" s="2">
        <f t="shared" si="23"/>
        <v>0.16115145985360269</v>
      </c>
      <c r="G287" s="2">
        <f t="shared" si="21"/>
        <v>-2.1271788081272835E-2</v>
      </c>
      <c r="H287" s="2" t="str">
        <f t="shared" si="22"/>
        <v>Hold</v>
      </c>
    </row>
    <row r="288" spans="1:8" ht="13.5" x14ac:dyDescent="0.25">
      <c r="A288" s="3">
        <f>TITRES_STAT!B291</f>
        <v>42425</v>
      </c>
      <c r="B288" s="6">
        <f>TITRES_STAT!D291</f>
        <v>4.9843999999999999</v>
      </c>
      <c r="C288" s="2">
        <f t="shared" si="24"/>
        <v>5.2769163048443914</v>
      </c>
      <c r="D288" s="2">
        <f t="shared" si="26"/>
        <v>5.1562211762189776</v>
      </c>
      <c r="E288" s="2">
        <f t="shared" si="25"/>
        <v>0.12069512862541387</v>
      </c>
      <c r="F288" s="2">
        <f t="shared" si="23"/>
        <v>0.15306019360796494</v>
      </c>
      <c r="G288" s="2">
        <f t="shared" si="21"/>
        <v>-3.2365064982551067E-2</v>
      </c>
      <c r="H288" s="2" t="str">
        <f t="shared" si="22"/>
        <v>Hold</v>
      </c>
    </row>
    <row r="289" spans="1:8" ht="13.5" x14ac:dyDescent="0.25">
      <c r="A289" s="3">
        <f>TITRES_STAT!B292</f>
        <v>42426</v>
      </c>
      <c r="B289" s="6">
        <f>TITRES_STAT!D292</f>
        <v>4.9843999999999999</v>
      </c>
      <c r="C289" s="2">
        <f t="shared" si="24"/>
        <v>5.2436522579452536</v>
      </c>
      <c r="D289" s="2">
        <f t="shared" si="26"/>
        <v>5.1434936816842391</v>
      </c>
      <c r="E289" s="2">
        <f t="shared" si="25"/>
        <v>0.10015857626101443</v>
      </c>
      <c r="F289" s="2">
        <f t="shared" si="23"/>
        <v>0.14247987013857483</v>
      </c>
      <c r="G289" s="2">
        <f t="shared" si="21"/>
        <v>-4.2321293877560395E-2</v>
      </c>
      <c r="H289" s="2" t="str">
        <f t="shared" si="22"/>
        <v>Hold</v>
      </c>
    </row>
    <row r="290" spans="1:8" ht="13.5" x14ac:dyDescent="0.25">
      <c r="A290" s="3">
        <f>TITRES_STAT!B293</f>
        <v>42429</v>
      </c>
      <c r="B290" s="6">
        <f>TITRES_STAT!D293</f>
        <v>5.0548000000000002</v>
      </c>
      <c r="C290" s="2">
        <f t="shared" si="24"/>
        <v>5.2155057567229068</v>
      </c>
      <c r="D290" s="2">
        <f t="shared" si="26"/>
        <v>5.1369237793372582</v>
      </c>
      <c r="E290" s="2">
        <f t="shared" si="25"/>
        <v>7.8581977385648649E-2</v>
      </c>
      <c r="F290" s="2">
        <f t="shared" si="23"/>
        <v>0.1297002915879896</v>
      </c>
      <c r="G290" s="2">
        <f t="shared" si="21"/>
        <v>-5.1118314202340948E-2</v>
      </c>
      <c r="H290" s="2" t="str">
        <f t="shared" si="22"/>
        <v>Hold</v>
      </c>
    </row>
    <row r="291" spans="1:8" ht="13.5" x14ac:dyDescent="0.25">
      <c r="A291" s="3">
        <f>TITRES_STAT!B294</f>
        <v>42430</v>
      </c>
      <c r="B291" s="6">
        <f>TITRES_STAT!D294</f>
        <v>5.0488999999999997</v>
      </c>
      <c r="C291" s="2">
        <f t="shared" si="24"/>
        <v>5.1817664095347675</v>
      </c>
      <c r="D291" s="2">
        <f t="shared" si="26"/>
        <v>5.1304034993863494</v>
      </c>
      <c r="E291" s="2">
        <f t="shared" si="25"/>
        <v>5.1362910148418095E-2</v>
      </c>
      <c r="F291" s="2">
        <f t="shared" si="23"/>
        <v>0.11403281530007531</v>
      </c>
      <c r="G291" s="2">
        <f t="shared" si="21"/>
        <v>-6.2669905151657213E-2</v>
      </c>
      <c r="H291" s="2" t="str">
        <f t="shared" si="22"/>
        <v>Hold</v>
      </c>
    </row>
    <row r="292" spans="1:8" ht="13.5" x14ac:dyDescent="0.25">
      <c r="A292" s="3">
        <f>TITRES_STAT!B295</f>
        <v>42431</v>
      </c>
      <c r="B292" s="6">
        <f>TITRES_STAT!D295</f>
        <v>5.0372000000000003</v>
      </c>
      <c r="C292" s="2">
        <f t="shared" si="24"/>
        <v>5.1532177311448031</v>
      </c>
      <c r="D292" s="2">
        <f t="shared" si="26"/>
        <v>5.1234995364688425</v>
      </c>
      <c r="E292" s="2">
        <f t="shared" si="25"/>
        <v>2.9718194675960596E-2</v>
      </c>
      <c r="F292" s="2">
        <f t="shared" si="23"/>
        <v>9.7169891175252376E-2</v>
      </c>
      <c r="G292" s="2">
        <f t="shared" ref="G292:G355" si="27">E292-F292</f>
        <v>-6.745169649929178E-2</v>
      </c>
      <c r="H292" s="2" t="str">
        <f t="shared" ref="H292:H355" si="28">IF(G292&lt;0,"Hold","Sell")</f>
        <v>Hold</v>
      </c>
    </row>
    <row r="293" spans="1:8" ht="13.5" x14ac:dyDescent="0.25">
      <c r="A293" s="3">
        <f>TITRES_STAT!B296</f>
        <v>42432</v>
      </c>
      <c r="B293" s="6">
        <f>TITRES_STAT!D296</f>
        <v>4.9843999999999999</v>
      </c>
      <c r="C293" s="2">
        <f t="shared" si="24"/>
        <v>5.1362765417379102</v>
      </c>
      <c r="D293" s="2">
        <f t="shared" si="26"/>
        <v>5.1131958671007807</v>
      </c>
      <c r="E293" s="2">
        <f t="shared" si="25"/>
        <v>2.3080674637129484E-2</v>
      </c>
      <c r="F293" s="2">
        <f t="shared" ref="F293:F356" si="29">(E293*(2/(10)))+((1-(2/10))*F292)</f>
        <v>8.2352047867627801E-2</v>
      </c>
      <c r="G293" s="2">
        <f t="shared" si="27"/>
        <v>-5.9271373230498317E-2</v>
      </c>
      <c r="H293" s="2" t="str">
        <f t="shared" si="28"/>
        <v>Hold</v>
      </c>
    </row>
    <row r="294" spans="1:8" ht="13.5" x14ac:dyDescent="0.25">
      <c r="A294" s="3">
        <f>TITRES_STAT!B297</f>
        <v>42433</v>
      </c>
      <c r="B294" s="6">
        <f>TITRES_STAT!D297</f>
        <v>5.0957999999999997</v>
      </c>
      <c r="C294" s="2">
        <f t="shared" si="24"/>
        <v>5.1219416891628473</v>
      </c>
      <c r="D294" s="2">
        <f t="shared" si="26"/>
        <v>5.1119072843525748</v>
      </c>
      <c r="E294" s="2">
        <f t="shared" si="25"/>
        <v>1.0034404810272513E-2</v>
      </c>
      <c r="F294" s="2">
        <f t="shared" si="29"/>
        <v>6.7888519256156757E-2</v>
      </c>
      <c r="G294" s="2">
        <f t="shared" si="27"/>
        <v>-5.7854114445884244E-2</v>
      </c>
      <c r="H294" s="2" t="str">
        <f t="shared" si="28"/>
        <v>Hold</v>
      </c>
    </row>
    <row r="295" spans="1:8" ht="13.5" x14ac:dyDescent="0.25">
      <c r="A295" s="3">
        <f>TITRES_STAT!B298</f>
        <v>42436</v>
      </c>
      <c r="B295" s="6">
        <f>TITRES_STAT!D298</f>
        <v>5.0724</v>
      </c>
      <c r="C295" s="2">
        <f t="shared" si="24"/>
        <v>5.1079968139070244</v>
      </c>
      <c r="D295" s="2">
        <f t="shared" si="26"/>
        <v>5.1089808188449775</v>
      </c>
      <c r="E295" s="2">
        <f t="shared" si="25"/>
        <v>-9.8400493795303134E-4</v>
      </c>
      <c r="F295" s="2">
        <f t="shared" si="29"/>
        <v>5.4114014417334808E-2</v>
      </c>
      <c r="G295" s="2">
        <f t="shared" si="27"/>
        <v>-5.5098019355287839E-2</v>
      </c>
      <c r="H295" s="2" t="str">
        <f t="shared" si="28"/>
        <v>Hold</v>
      </c>
    </row>
    <row r="296" spans="1:8" ht="13.5" x14ac:dyDescent="0.25">
      <c r="A296" s="3">
        <f>TITRES_STAT!B299</f>
        <v>42437</v>
      </c>
      <c r="B296" s="6">
        <f>TITRES_STAT!D299</f>
        <v>5.0724</v>
      </c>
      <c r="C296" s="2">
        <f t="shared" si="24"/>
        <v>5.1025203809982509</v>
      </c>
      <c r="D296" s="2">
        <f t="shared" si="26"/>
        <v>5.1062711285601647</v>
      </c>
      <c r="E296" s="2">
        <f t="shared" si="25"/>
        <v>-3.7507475619138475E-3</v>
      </c>
      <c r="F296" s="2">
        <f t="shared" si="29"/>
        <v>4.2541062021485082E-2</v>
      </c>
      <c r="G296" s="2">
        <f t="shared" si="27"/>
        <v>-4.629180958339893E-2</v>
      </c>
      <c r="H296" s="2" t="str">
        <f t="shared" si="28"/>
        <v>Hold</v>
      </c>
    </row>
    <row r="297" spans="1:8" ht="13.5" x14ac:dyDescent="0.25">
      <c r="A297" s="3">
        <f>TITRES_STAT!B300</f>
        <v>42438</v>
      </c>
      <c r="B297" s="6">
        <f>TITRES_STAT!D300</f>
        <v>5.0664999999999996</v>
      </c>
      <c r="C297" s="2">
        <f t="shared" si="24"/>
        <v>5.0843480146908275</v>
      </c>
      <c r="D297" s="2">
        <f t="shared" si="26"/>
        <v>5.1033251190371898</v>
      </c>
      <c r="E297" s="2">
        <f t="shared" si="25"/>
        <v>-1.8977104346362239E-2</v>
      </c>
      <c r="F297" s="2">
        <f t="shared" si="29"/>
        <v>3.0237428747915622E-2</v>
      </c>
      <c r="G297" s="2">
        <f t="shared" si="27"/>
        <v>-4.9214533094277861E-2</v>
      </c>
      <c r="H297" s="2" t="str">
        <f t="shared" si="28"/>
        <v>Hold</v>
      </c>
    </row>
    <row r="298" spans="1:8" ht="13.5" x14ac:dyDescent="0.25">
      <c r="A298" s="3">
        <f>TITRES_STAT!B301</f>
        <v>42439</v>
      </c>
      <c r="B298" s="6">
        <f>TITRES_STAT!D301</f>
        <v>5.0430999999999999</v>
      </c>
      <c r="C298" s="2">
        <f t="shared" si="24"/>
        <v>5.0689713970460852</v>
      </c>
      <c r="D298" s="2">
        <f t="shared" si="26"/>
        <v>5.0988639991085094</v>
      </c>
      <c r="E298" s="2">
        <f t="shared" si="25"/>
        <v>-2.9892602062424167E-2</v>
      </c>
      <c r="F298" s="2">
        <f t="shared" si="29"/>
        <v>1.8211422585847667E-2</v>
      </c>
      <c r="G298" s="2">
        <f t="shared" si="27"/>
        <v>-4.8104024648271834E-2</v>
      </c>
      <c r="H298" s="2" t="str">
        <f t="shared" si="28"/>
        <v>Hold</v>
      </c>
    </row>
    <row r="299" spans="1:8" ht="13.5" x14ac:dyDescent="0.25">
      <c r="A299" s="3">
        <f>TITRES_STAT!B302</f>
        <v>42440</v>
      </c>
      <c r="B299" s="6">
        <f>TITRES_STAT!D302</f>
        <v>4.9903000000000004</v>
      </c>
      <c r="C299" s="2">
        <f t="shared" si="24"/>
        <v>5.055960412885149</v>
      </c>
      <c r="D299" s="2">
        <f t="shared" si="26"/>
        <v>5.0908222213967678</v>
      </c>
      <c r="E299" s="2">
        <f t="shared" si="25"/>
        <v>-3.4861808511618797E-2</v>
      </c>
      <c r="F299" s="2">
        <f t="shared" si="29"/>
        <v>7.5967763663543752E-3</v>
      </c>
      <c r="G299" s="2">
        <f t="shared" si="27"/>
        <v>-4.2458584877973174E-2</v>
      </c>
      <c r="H299" s="2" t="str">
        <f t="shared" si="28"/>
        <v>Hold</v>
      </c>
    </row>
    <row r="300" spans="1:8" ht="13.5" x14ac:dyDescent="0.25">
      <c r="A300" s="3">
        <f>TITRES_STAT!B303</f>
        <v>42443</v>
      </c>
      <c r="B300" s="6">
        <f>TITRES_STAT!D303</f>
        <v>4.9843999999999999</v>
      </c>
      <c r="C300" s="2">
        <f t="shared" si="24"/>
        <v>5.0557818878258951</v>
      </c>
      <c r="D300" s="2">
        <f t="shared" si="26"/>
        <v>5.082939093885896</v>
      </c>
      <c r="E300" s="2">
        <f t="shared" si="25"/>
        <v>-2.7157206060000938E-2</v>
      </c>
      <c r="F300" s="2">
        <f t="shared" si="29"/>
        <v>6.4597988108331273E-4</v>
      </c>
      <c r="G300" s="2">
        <f t="shared" si="27"/>
        <v>-2.780318594108425E-2</v>
      </c>
      <c r="H300" s="2" t="str">
        <f t="shared" si="28"/>
        <v>Hold</v>
      </c>
    </row>
    <row r="301" spans="1:8" ht="13.5" x14ac:dyDescent="0.25">
      <c r="A301" s="3">
        <f>TITRES_STAT!B304</f>
        <v>42444</v>
      </c>
      <c r="B301" s="6">
        <f>TITRES_STAT!D304</f>
        <v>4.9843999999999999</v>
      </c>
      <c r="C301" s="2">
        <f t="shared" si="24"/>
        <v>5.0547231358526803</v>
      </c>
      <c r="D301" s="2">
        <f t="shared" si="26"/>
        <v>5.0756399017462002</v>
      </c>
      <c r="E301" s="2">
        <f t="shared" si="25"/>
        <v>-2.0916765893519873E-2</v>
      </c>
      <c r="F301" s="2">
        <f t="shared" si="29"/>
        <v>-3.6665692738373249E-3</v>
      </c>
      <c r="G301" s="2">
        <f t="shared" si="27"/>
        <v>-1.7250196619682547E-2</v>
      </c>
      <c r="H301" s="2" t="str">
        <f t="shared" si="28"/>
        <v>Hold</v>
      </c>
    </row>
    <row r="302" spans="1:8" ht="13.5" x14ac:dyDescent="0.25">
      <c r="A302" s="3">
        <f>TITRES_STAT!B305</f>
        <v>42445</v>
      </c>
      <c r="B302" s="6">
        <f>TITRES_STAT!D305</f>
        <v>4.9962</v>
      </c>
      <c r="C302" s="2">
        <f t="shared" si="24"/>
        <v>5.0520272687984225</v>
      </c>
      <c r="D302" s="2">
        <f t="shared" si="26"/>
        <v>5.0697554645798144</v>
      </c>
      <c r="E302" s="2">
        <f t="shared" si="25"/>
        <v>-1.7728195781391953E-2</v>
      </c>
      <c r="F302" s="2">
        <f t="shared" si="29"/>
        <v>-6.4788945753482506E-3</v>
      </c>
      <c r="G302" s="2">
        <f t="shared" si="27"/>
        <v>-1.1249301206043703E-2</v>
      </c>
      <c r="H302" s="2" t="str">
        <f t="shared" si="28"/>
        <v>Hold</v>
      </c>
    </row>
    <row r="303" spans="1:8" ht="13.5" x14ac:dyDescent="0.25">
      <c r="A303" s="3">
        <f>TITRES_STAT!B306</f>
        <v>42446</v>
      </c>
      <c r="B303" s="6">
        <f>TITRES_STAT!D306</f>
        <v>5.0430999999999999</v>
      </c>
      <c r="C303" s="2">
        <f t="shared" si="24"/>
        <v>5.0416230735986653</v>
      </c>
      <c r="D303" s="2">
        <f t="shared" si="26"/>
        <v>5.0677809857220506</v>
      </c>
      <c r="E303" s="2">
        <f t="shared" si="25"/>
        <v>-2.6157912123385252E-2</v>
      </c>
      <c r="F303" s="2">
        <f t="shared" si="29"/>
        <v>-1.0414698084955652E-2</v>
      </c>
      <c r="G303" s="2">
        <f t="shared" si="27"/>
        <v>-1.5743214038429598E-2</v>
      </c>
      <c r="H303" s="2" t="str">
        <f t="shared" si="28"/>
        <v>Hold</v>
      </c>
    </row>
    <row r="304" spans="1:8" ht="13.5" x14ac:dyDescent="0.25">
      <c r="A304" s="3">
        <f>TITRES_STAT!B307</f>
        <v>42447</v>
      </c>
      <c r="B304" s="6">
        <f>TITRES_STAT!D307</f>
        <v>4.9843999999999999</v>
      </c>
      <c r="C304" s="2">
        <f t="shared" si="24"/>
        <v>5.0499579853527159</v>
      </c>
      <c r="D304" s="2">
        <f t="shared" si="26"/>
        <v>5.0616046164093067</v>
      </c>
      <c r="E304" s="2">
        <f t="shared" si="25"/>
        <v>-1.1646631056590806E-2</v>
      </c>
      <c r="F304" s="2">
        <f t="shared" si="29"/>
        <v>-1.0661084679282683E-2</v>
      </c>
      <c r="G304" s="2">
        <f t="shared" si="27"/>
        <v>-9.8554637730812258E-4</v>
      </c>
      <c r="H304" s="2" t="str">
        <f t="shared" si="28"/>
        <v>Hold</v>
      </c>
    </row>
    <row r="305" spans="1:8" ht="13.5" x14ac:dyDescent="0.25">
      <c r="A305" s="3">
        <f>TITRES_STAT!B308</f>
        <v>42450</v>
      </c>
      <c r="B305" s="6">
        <f>TITRES_STAT!D308</f>
        <v>4.9257999999999997</v>
      </c>
      <c r="C305" s="2">
        <f t="shared" si="24"/>
        <v>5.0534106029907591</v>
      </c>
      <c r="D305" s="2">
        <f t="shared" si="26"/>
        <v>5.0515450151938026</v>
      </c>
      <c r="E305" s="2">
        <f t="shared" si="25"/>
        <v>1.8655877969564472E-3</v>
      </c>
      <c r="F305" s="2">
        <f t="shared" si="29"/>
        <v>-8.1557501840348583E-3</v>
      </c>
      <c r="G305" s="2">
        <f t="shared" si="27"/>
        <v>1.0021337980991306E-2</v>
      </c>
      <c r="H305" s="2" t="str">
        <f t="shared" si="28"/>
        <v>Sell</v>
      </c>
    </row>
    <row r="306" spans="1:8" ht="13.5" x14ac:dyDescent="0.25">
      <c r="A306" s="3">
        <f>TITRES_STAT!B309</f>
        <v>42451</v>
      </c>
      <c r="B306" s="6">
        <f>TITRES_STAT!D309</f>
        <v>5.0372000000000003</v>
      </c>
      <c r="C306" s="2">
        <f t="shared" si="24"/>
        <v>5.0563320486844887</v>
      </c>
      <c r="D306" s="2">
        <f t="shared" si="26"/>
        <v>5.0504824214757438</v>
      </c>
      <c r="E306" s="2">
        <f t="shared" si="25"/>
        <v>5.8496272087449341E-3</v>
      </c>
      <c r="F306" s="2">
        <f t="shared" si="29"/>
        <v>-5.3546747054789004E-3</v>
      </c>
      <c r="G306" s="2">
        <f t="shared" si="27"/>
        <v>1.1204301914223835E-2</v>
      </c>
      <c r="H306" s="2" t="str">
        <f t="shared" si="28"/>
        <v>Sell</v>
      </c>
    </row>
    <row r="307" spans="1:8" ht="13.5" x14ac:dyDescent="0.25">
      <c r="A307" s="3">
        <f>TITRES_STAT!B310</f>
        <v>42452</v>
      </c>
      <c r="B307" s="6">
        <f>TITRES_STAT!D310</f>
        <v>4.9257999999999997</v>
      </c>
      <c r="C307" s="2">
        <f t="shared" si="24"/>
        <v>5.0578963488868744</v>
      </c>
      <c r="D307" s="2">
        <f t="shared" si="26"/>
        <v>5.0412466865516148</v>
      </c>
      <c r="E307" s="2">
        <f t="shared" si="25"/>
        <v>1.6649662335259663E-2</v>
      </c>
      <c r="F307" s="2">
        <f t="shared" si="29"/>
        <v>-9.5380729733118754E-4</v>
      </c>
      <c r="G307" s="2">
        <f t="shared" si="27"/>
        <v>1.7603469632590851E-2</v>
      </c>
      <c r="H307" s="2" t="str">
        <f t="shared" si="28"/>
        <v>Sell</v>
      </c>
    </row>
    <row r="308" spans="1:8" ht="13.5" x14ac:dyDescent="0.25">
      <c r="A308" s="3">
        <f>TITRES_STAT!B311</f>
        <v>42453</v>
      </c>
      <c r="B308" s="6">
        <f>TITRES_STAT!D311</f>
        <v>4.8964999999999996</v>
      </c>
      <c r="C308" s="2">
        <f t="shared" si="24"/>
        <v>5.0556199875196626</v>
      </c>
      <c r="D308" s="2">
        <f t="shared" si="26"/>
        <v>5.0305247097700141</v>
      </c>
      <c r="E308" s="2">
        <f t="shared" si="25"/>
        <v>2.5095277749648481E-2</v>
      </c>
      <c r="F308" s="2">
        <f t="shared" si="29"/>
        <v>4.2560097120647473E-3</v>
      </c>
      <c r="G308" s="2">
        <f t="shared" si="27"/>
        <v>2.0839268037583736E-2</v>
      </c>
      <c r="H308" s="2" t="str">
        <f t="shared" si="28"/>
        <v>Sell</v>
      </c>
    </row>
    <row r="309" spans="1:8" ht="13.5" x14ac:dyDescent="0.25">
      <c r="A309" s="3">
        <f>TITRES_STAT!B312</f>
        <v>42454</v>
      </c>
      <c r="B309" s="6">
        <f>TITRES_STAT!D312</f>
        <v>5.0372000000000003</v>
      </c>
      <c r="C309" s="2">
        <f t="shared" si="24"/>
        <v>5.0455707586704834</v>
      </c>
      <c r="D309" s="2">
        <f t="shared" si="26"/>
        <v>5.0310191757129763</v>
      </c>
      <c r="E309" s="2">
        <f t="shared" si="25"/>
        <v>1.4551582957507136E-2</v>
      </c>
      <c r="F309" s="2">
        <f t="shared" si="29"/>
        <v>6.3151243611532255E-3</v>
      </c>
      <c r="G309" s="2">
        <f t="shared" si="27"/>
        <v>8.236458596353911E-3</v>
      </c>
      <c r="H309" s="2" t="str">
        <f t="shared" si="28"/>
        <v>Sell</v>
      </c>
    </row>
    <row r="310" spans="1:8" ht="13.5" x14ac:dyDescent="0.25">
      <c r="A310" s="3">
        <f>TITRES_STAT!B313</f>
        <v>42457</v>
      </c>
      <c r="B310" s="6">
        <f>TITRES_STAT!D313</f>
        <v>4.9843999999999999</v>
      </c>
      <c r="C310" s="2">
        <f t="shared" si="24"/>
        <v>5.0361598727211785</v>
      </c>
      <c r="D310" s="2">
        <f t="shared" si="26"/>
        <v>5.0275659034379414</v>
      </c>
      <c r="E310" s="2">
        <f t="shared" si="25"/>
        <v>8.5939692832370795E-3</v>
      </c>
      <c r="F310" s="2">
        <f t="shared" si="29"/>
        <v>6.7708933455699963E-3</v>
      </c>
      <c r="G310" s="2">
        <f t="shared" si="27"/>
        <v>1.8230759376670833E-3</v>
      </c>
      <c r="H310" s="2" t="str">
        <f t="shared" si="28"/>
        <v>Sell</v>
      </c>
    </row>
    <row r="311" spans="1:8" ht="13.5" x14ac:dyDescent="0.25">
      <c r="A311" s="3">
        <f>TITRES_STAT!B314</f>
        <v>42458</v>
      </c>
      <c r="B311" s="6">
        <f>TITRES_STAT!D314</f>
        <v>4.9843999999999999</v>
      </c>
      <c r="C311" s="2">
        <f t="shared" si="24"/>
        <v>5.0281968153794585</v>
      </c>
      <c r="D311" s="2">
        <f t="shared" si="26"/>
        <v>5.024368429109205</v>
      </c>
      <c r="E311" s="2">
        <f t="shared" si="25"/>
        <v>3.8283862702535032E-3</v>
      </c>
      <c r="F311" s="2">
        <f t="shared" si="29"/>
        <v>6.1823919305066984E-3</v>
      </c>
      <c r="G311" s="2">
        <f t="shared" si="27"/>
        <v>-2.3540056602531952E-3</v>
      </c>
      <c r="H311" s="2" t="str">
        <f t="shared" si="28"/>
        <v>Hold</v>
      </c>
    </row>
    <row r="312" spans="1:8" ht="13.5" x14ac:dyDescent="0.25">
      <c r="A312" s="3">
        <f>TITRES_STAT!B315</f>
        <v>42459</v>
      </c>
      <c r="B312" s="6">
        <f>TITRES_STAT!D315</f>
        <v>4.9023000000000003</v>
      </c>
      <c r="C312" s="2">
        <f t="shared" si="24"/>
        <v>5.0232742283980034</v>
      </c>
      <c r="D312" s="2">
        <f t="shared" si="26"/>
        <v>5.0153263232492646</v>
      </c>
      <c r="E312" s="2">
        <f t="shared" si="25"/>
        <v>7.9479051487387764E-3</v>
      </c>
      <c r="F312" s="2">
        <f t="shared" si="29"/>
        <v>6.5354945741531141E-3</v>
      </c>
      <c r="G312" s="2">
        <f t="shared" si="27"/>
        <v>1.4124105745856623E-3</v>
      </c>
      <c r="H312" s="2" t="str">
        <f t="shared" si="28"/>
        <v>Sell</v>
      </c>
    </row>
    <row r="313" spans="1:8" ht="13.5" x14ac:dyDescent="0.25">
      <c r="A313" s="3">
        <f>TITRES_STAT!B316</f>
        <v>42460</v>
      </c>
      <c r="B313" s="6">
        <f>TITRES_STAT!D316</f>
        <v>4.9257999999999997</v>
      </c>
      <c r="C313" s="2">
        <f t="shared" si="24"/>
        <v>5.0263243471060024</v>
      </c>
      <c r="D313" s="2">
        <f t="shared" si="26"/>
        <v>5.0086947437493192</v>
      </c>
      <c r="E313" s="2">
        <f t="shared" si="25"/>
        <v>1.7629603356683177E-2</v>
      </c>
      <c r="F313" s="2">
        <f t="shared" si="29"/>
        <v>8.7543163306591266E-3</v>
      </c>
      <c r="G313" s="2">
        <f t="shared" si="27"/>
        <v>8.87528702602405E-3</v>
      </c>
      <c r="H313" s="2" t="str">
        <f t="shared" si="28"/>
        <v>Sell</v>
      </c>
    </row>
    <row r="314" spans="1:8" ht="13.5" x14ac:dyDescent="0.25">
      <c r="A314" s="3">
        <f>TITRES_STAT!B317</f>
        <v>42461</v>
      </c>
      <c r="B314" s="6">
        <f>TITRES_STAT!D317</f>
        <v>4.8964999999999996</v>
      </c>
      <c r="C314" s="2">
        <f t="shared" si="24"/>
        <v>5.0198744475512331</v>
      </c>
      <c r="D314" s="2">
        <f t="shared" si="26"/>
        <v>5.0003840219901106</v>
      </c>
      <c r="E314" s="2">
        <f t="shared" si="25"/>
        <v>1.9490425561122571E-2</v>
      </c>
      <c r="F314" s="2">
        <f t="shared" si="29"/>
        <v>1.0901538176751817E-2</v>
      </c>
      <c r="G314" s="2">
        <f t="shared" si="27"/>
        <v>8.5888873843707539E-3</v>
      </c>
      <c r="H314" s="2" t="str">
        <f t="shared" si="28"/>
        <v>Sell</v>
      </c>
    </row>
    <row r="315" spans="1:8" ht="13.5" x14ac:dyDescent="0.25">
      <c r="A315" s="3">
        <f>TITRES_STAT!B318</f>
        <v>42464</v>
      </c>
      <c r="B315" s="6">
        <f>TITRES_STAT!D318</f>
        <v>4.9257999999999997</v>
      </c>
      <c r="C315" s="2">
        <f t="shared" si="24"/>
        <v>5.0054014556202739</v>
      </c>
      <c r="D315" s="2">
        <f t="shared" si="26"/>
        <v>4.9948592796204734</v>
      </c>
      <c r="E315" s="2">
        <f t="shared" si="25"/>
        <v>1.0542175999800563E-2</v>
      </c>
      <c r="F315" s="2">
        <f t="shared" si="29"/>
        <v>1.0829665741361566E-2</v>
      </c>
      <c r="G315" s="2">
        <f t="shared" si="27"/>
        <v>-2.8748974156100372E-4</v>
      </c>
      <c r="H315" s="2" t="str">
        <f t="shared" si="28"/>
        <v>Hold</v>
      </c>
    </row>
    <row r="316" spans="1:8" ht="13.5" x14ac:dyDescent="0.25">
      <c r="A316" s="3">
        <f>TITRES_STAT!B319</f>
        <v>42465</v>
      </c>
      <c r="B316" s="6">
        <f>TITRES_STAT!D319</f>
        <v>4.9257999999999997</v>
      </c>
      <c r="C316" s="2">
        <f t="shared" si="24"/>
        <v>5.0102935393710011</v>
      </c>
      <c r="D316" s="2">
        <f t="shared" si="26"/>
        <v>4.9897437774263649</v>
      </c>
      <c r="E316" s="2">
        <f t="shared" si="25"/>
        <v>2.0549761944636202E-2</v>
      </c>
      <c r="F316" s="2">
        <f t="shared" si="29"/>
        <v>1.2773684982016493E-2</v>
      </c>
      <c r="G316" s="2">
        <f t="shared" si="27"/>
        <v>7.7760769626197095E-3</v>
      </c>
      <c r="H316" s="2" t="str">
        <f t="shared" si="28"/>
        <v>Sell</v>
      </c>
    </row>
    <row r="317" spans="1:8" ht="13.5" x14ac:dyDescent="0.25">
      <c r="A317" s="3">
        <f>TITRES_STAT!B320</f>
        <v>42466</v>
      </c>
      <c r="B317" s="6">
        <f>TITRES_STAT!D320</f>
        <v>4.9257999999999997</v>
      </c>
      <c r="C317" s="2">
        <f t="shared" si="24"/>
        <v>4.9972945333139238</v>
      </c>
      <c r="D317" s="2">
        <f t="shared" si="26"/>
        <v>4.985007201320709</v>
      </c>
      <c r="E317" s="2">
        <f t="shared" si="25"/>
        <v>1.2287331993214856E-2</v>
      </c>
      <c r="F317" s="2">
        <f t="shared" si="29"/>
        <v>1.2676414384256166E-2</v>
      </c>
      <c r="G317" s="2">
        <f t="shared" si="27"/>
        <v>-3.8908239104130937E-4</v>
      </c>
      <c r="H317" s="2" t="str">
        <f t="shared" si="28"/>
        <v>Hold</v>
      </c>
    </row>
    <row r="318" spans="1:8" ht="13.5" x14ac:dyDescent="0.25">
      <c r="A318" s="3">
        <f>TITRES_STAT!B321</f>
        <v>42467</v>
      </c>
      <c r="B318" s="6">
        <f>TITRES_STAT!D321</f>
        <v>4.9257999999999997</v>
      </c>
      <c r="C318" s="2">
        <f t="shared" si="24"/>
        <v>4.9817876820348586</v>
      </c>
      <c r="D318" s="2">
        <f t="shared" si="26"/>
        <v>4.9806214827043602</v>
      </c>
      <c r="E318" s="2">
        <f t="shared" si="25"/>
        <v>1.1661993304983298E-3</v>
      </c>
      <c r="F318" s="2">
        <f t="shared" si="29"/>
        <v>1.0374371373504599E-2</v>
      </c>
      <c r="G318" s="2">
        <f t="shared" si="27"/>
        <v>-9.2081720430062693E-3</v>
      </c>
      <c r="H318" s="2" t="str">
        <f t="shared" si="28"/>
        <v>Hold</v>
      </c>
    </row>
    <row r="319" spans="1:8" ht="13.5" x14ac:dyDescent="0.25">
      <c r="A319" s="3">
        <f>TITRES_STAT!B322</f>
        <v>42468</v>
      </c>
      <c r="B319" s="6">
        <f>TITRES_STAT!D322</f>
        <v>5.0430999999999999</v>
      </c>
      <c r="C319" s="2">
        <f t="shared" si="24"/>
        <v>4.9903126540294958</v>
      </c>
      <c r="D319" s="2">
        <f t="shared" si="26"/>
        <v>4.9852495210225563</v>
      </c>
      <c r="E319" s="2">
        <f t="shared" si="25"/>
        <v>5.063133006939502E-3</v>
      </c>
      <c r="F319" s="2">
        <f t="shared" si="29"/>
        <v>9.3121237001915803E-3</v>
      </c>
      <c r="G319" s="2">
        <f t="shared" si="27"/>
        <v>-4.2489906932520784E-3</v>
      </c>
      <c r="H319" s="2" t="str">
        <f t="shared" si="28"/>
        <v>Hold</v>
      </c>
    </row>
    <row r="320" spans="1:8" ht="13.5" x14ac:dyDescent="0.25">
      <c r="A320" s="3">
        <f>TITRES_STAT!B323</f>
        <v>42471</v>
      </c>
      <c r="B320" s="6">
        <f>TITRES_STAT!D323</f>
        <v>5.0430999999999999</v>
      </c>
      <c r="C320" s="2">
        <f t="shared" si="24"/>
        <v>4.9894030149480351</v>
      </c>
      <c r="D320" s="2">
        <f t="shared" si="26"/>
        <v>4.9895347416875522</v>
      </c>
      <c r="E320" s="2">
        <f t="shared" si="25"/>
        <v>-1.3172673951711289E-4</v>
      </c>
      <c r="F320" s="2">
        <f t="shared" si="29"/>
        <v>7.4233536122498417E-3</v>
      </c>
      <c r="G320" s="2">
        <f t="shared" si="27"/>
        <v>-7.5550803517669546E-3</v>
      </c>
      <c r="H320" s="2" t="str">
        <f t="shared" si="28"/>
        <v>Hold</v>
      </c>
    </row>
    <row r="321" spans="1:8" ht="13.5" x14ac:dyDescent="0.25">
      <c r="A321" s="3">
        <f>TITRES_STAT!B324</f>
        <v>42472</v>
      </c>
      <c r="B321" s="6">
        <f>TITRES_STAT!D324</f>
        <v>5.0255000000000001</v>
      </c>
      <c r="C321" s="2">
        <f t="shared" si="24"/>
        <v>4.9886333203406448</v>
      </c>
      <c r="D321" s="2">
        <f t="shared" si="26"/>
        <v>4.9921988348958815</v>
      </c>
      <c r="E321" s="2">
        <f t="shared" si="25"/>
        <v>-3.5655145552366818E-3</v>
      </c>
      <c r="F321" s="2">
        <f t="shared" si="29"/>
        <v>5.2255799787525366E-3</v>
      </c>
      <c r="G321" s="2">
        <f t="shared" si="27"/>
        <v>-8.7910945339892185E-3</v>
      </c>
      <c r="H321" s="2" t="str">
        <f t="shared" si="28"/>
        <v>Hold</v>
      </c>
    </row>
    <row r="322" spans="1:8" ht="13.5" x14ac:dyDescent="0.25">
      <c r="A322" s="3">
        <f>TITRES_STAT!B325</f>
        <v>42473</v>
      </c>
      <c r="B322" s="6">
        <f>TITRES_STAT!D325</f>
        <v>5.0724</v>
      </c>
      <c r="C322" s="2">
        <f t="shared" si="24"/>
        <v>4.9753512710574688</v>
      </c>
      <c r="D322" s="2">
        <f t="shared" si="26"/>
        <v>4.9981396619406313</v>
      </c>
      <c r="E322" s="2">
        <f t="shared" si="25"/>
        <v>-2.2788390883162535E-2</v>
      </c>
      <c r="F322" s="2">
        <f t="shared" si="29"/>
        <v>-3.7721419363047782E-4</v>
      </c>
      <c r="G322" s="2">
        <f t="shared" si="27"/>
        <v>-2.2411176689532058E-2</v>
      </c>
      <c r="H322" s="2" t="str">
        <f t="shared" si="28"/>
        <v>Hold</v>
      </c>
    </row>
    <row r="323" spans="1:8" ht="13.5" x14ac:dyDescent="0.25">
      <c r="A323" s="3">
        <f>TITRES_STAT!B326</f>
        <v>42474</v>
      </c>
      <c r="B323" s="6">
        <f>TITRES_STAT!D326</f>
        <v>4.9843999999999999</v>
      </c>
      <c r="C323" s="2">
        <f t="shared" si="24"/>
        <v>4.9677279985870895</v>
      </c>
      <c r="D323" s="2">
        <f t="shared" si="26"/>
        <v>4.9971219092042887</v>
      </c>
      <c r="E323" s="2">
        <f t="shared" si="25"/>
        <v>-2.9393910617199204E-2</v>
      </c>
      <c r="F323" s="2">
        <f t="shared" si="29"/>
        <v>-6.1805534783442228E-3</v>
      </c>
      <c r="G323" s="2">
        <f t="shared" si="27"/>
        <v>-2.321335713885498E-2</v>
      </c>
      <c r="H323" s="2" t="str">
        <f t="shared" si="28"/>
        <v>Hold</v>
      </c>
    </row>
    <row r="324" spans="1:8" ht="13.5" x14ac:dyDescent="0.25">
      <c r="A324" s="3">
        <f>TITRES_STAT!B327</f>
        <v>42475</v>
      </c>
      <c r="B324" s="6">
        <f>TITRES_STAT!D327</f>
        <v>5.0724</v>
      </c>
      <c r="C324" s="2">
        <f t="shared" si="24"/>
        <v>4.9567698449583064</v>
      </c>
      <c r="D324" s="2">
        <f t="shared" si="26"/>
        <v>5.0026980640780456</v>
      </c>
      <c r="E324" s="2">
        <f t="shared" si="25"/>
        <v>-4.5928219119739211E-2</v>
      </c>
      <c r="F324" s="2">
        <f t="shared" si="29"/>
        <v>-1.413008660662322E-2</v>
      </c>
      <c r="G324" s="2">
        <f t="shared" si="27"/>
        <v>-3.1798132513115987E-2</v>
      </c>
      <c r="H324" s="2" t="str">
        <f t="shared" si="28"/>
        <v>Hold</v>
      </c>
    </row>
    <row r="325" spans="1:8" ht="13.5" x14ac:dyDescent="0.25">
      <c r="A325" s="3">
        <f>TITRES_STAT!B328</f>
        <v>42478</v>
      </c>
      <c r="B325" s="6">
        <f>TITRES_STAT!D328</f>
        <v>5.0841000000000003</v>
      </c>
      <c r="C325" s="2">
        <f t="shared" si="24"/>
        <v>4.9520052534262593</v>
      </c>
      <c r="D325" s="2">
        <f t="shared" si="26"/>
        <v>5.0087278371093014</v>
      </c>
      <c r="E325" s="2">
        <f t="shared" si="25"/>
        <v>-5.672258368304206E-2</v>
      </c>
      <c r="F325" s="2">
        <f t="shared" si="29"/>
        <v>-2.2648586021906988E-2</v>
      </c>
      <c r="G325" s="2">
        <f t="shared" si="27"/>
        <v>-3.4073997661135072E-2</v>
      </c>
      <c r="H325" s="2" t="str">
        <f t="shared" si="28"/>
        <v>Hold</v>
      </c>
    </row>
    <row r="326" spans="1:8" ht="13.5" x14ac:dyDescent="0.25">
      <c r="A326" s="3">
        <f>TITRES_STAT!B329</f>
        <v>42479</v>
      </c>
      <c r="B326" s="6">
        <f>TITRES_STAT!D329</f>
        <v>4.9903000000000004</v>
      </c>
      <c r="C326" s="2">
        <f t="shared" si="24"/>
        <v>4.9479736759760655</v>
      </c>
      <c r="D326" s="2">
        <f t="shared" si="26"/>
        <v>5.0073628121382416</v>
      </c>
      <c r="E326" s="2">
        <f t="shared" si="25"/>
        <v>-5.9389136162176115E-2</v>
      </c>
      <c r="F326" s="2">
        <f t="shared" si="29"/>
        <v>-2.9996696049960817E-2</v>
      </c>
      <c r="G326" s="2">
        <f t="shared" si="27"/>
        <v>-2.9392440112215298E-2</v>
      </c>
      <c r="H326" s="2" t="str">
        <f t="shared" si="28"/>
        <v>Hold</v>
      </c>
    </row>
    <row r="327" spans="1:8" ht="13.5" x14ac:dyDescent="0.25">
      <c r="A327" s="3">
        <f>TITRES_STAT!B330</f>
        <v>42480</v>
      </c>
      <c r="B327" s="6">
        <f>TITRES_STAT!D330</f>
        <v>5.0488999999999997</v>
      </c>
      <c r="C327" s="2">
        <f t="shared" si="24"/>
        <v>4.9445623412105171</v>
      </c>
      <c r="D327" s="2">
        <f t="shared" si="26"/>
        <v>5.0104396408687419</v>
      </c>
      <c r="E327" s="2">
        <f t="shared" si="25"/>
        <v>-6.5877299658224864E-2</v>
      </c>
      <c r="F327" s="2">
        <f t="shared" si="29"/>
        <v>-3.7172816771613632E-2</v>
      </c>
      <c r="G327" s="2">
        <f t="shared" si="27"/>
        <v>-2.8704482886611232E-2</v>
      </c>
      <c r="H327" s="2" t="str">
        <f t="shared" si="28"/>
        <v>Hold</v>
      </c>
    </row>
    <row r="328" spans="1:8" ht="13.5" x14ac:dyDescent="0.25">
      <c r="A328" s="3">
        <f>TITRES_STAT!B331</f>
        <v>42481</v>
      </c>
      <c r="B328" s="6">
        <f>TITRES_STAT!D331</f>
        <v>4.9843999999999999</v>
      </c>
      <c r="C328" s="2">
        <f t="shared" si="24"/>
        <v>4.9416758271781296</v>
      </c>
      <c r="D328" s="2">
        <f t="shared" si="26"/>
        <v>5.0085107785821688</v>
      </c>
      <c r="E328" s="2">
        <f t="shared" si="25"/>
        <v>-6.6834951404039167E-2</v>
      </c>
      <c r="F328" s="2">
        <f t="shared" si="29"/>
        <v>-4.310524369809874E-2</v>
      </c>
      <c r="G328" s="2">
        <f t="shared" si="27"/>
        <v>-2.3729707705940427E-2</v>
      </c>
      <c r="H328" s="2" t="str">
        <f t="shared" si="28"/>
        <v>Hold</v>
      </c>
    </row>
    <row r="329" spans="1:8" ht="13.5" x14ac:dyDescent="0.25">
      <c r="A329" s="3">
        <f>TITRES_STAT!B332</f>
        <v>42482</v>
      </c>
      <c r="B329" s="6">
        <f>TITRES_STAT!D332</f>
        <v>4.9843999999999999</v>
      </c>
      <c r="C329" s="2">
        <f t="shared" si="24"/>
        <v>4.9572795460738019</v>
      </c>
      <c r="D329" s="2">
        <f t="shared" si="26"/>
        <v>5.0067247949834899</v>
      </c>
      <c r="E329" s="2">
        <f t="shared" si="25"/>
        <v>-4.9445248909687933E-2</v>
      </c>
      <c r="F329" s="2">
        <f t="shared" si="29"/>
        <v>-4.4373244740416581E-2</v>
      </c>
      <c r="G329" s="2">
        <f t="shared" si="27"/>
        <v>-5.0720041692713519E-3</v>
      </c>
      <c r="H329" s="2" t="str">
        <f t="shared" si="28"/>
        <v>Hold</v>
      </c>
    </row>
    <row r="330" spans="1:8" ht="13.5" x14ac:dyDescent="0.25">
      <c r="A330" s="3">
        <f>TITRES_STAT!B333</f>
        <v>42485</v>
      </c>
      <c r="B330" s="6">
        <f>TITRES_STAT!D333</f>
        <v>4.9843999999999999</v>
      </c>
      <c r="C330" s="2">
        <f t="shared" si="24"/>
        <v>4.9704826928316788</v>
      </c>
      <c r="D330" s="2">
        <f t="shared" si="26"/>
        <v>5.005071106466195</v>
      </c>
      <c r="E330" s="2">
        <f t="shared" si="25"/>
        <v>-3.4588413634516257E-2</v>
      </c>
      <c r="F330" s="2">
        <f t="shared" si="29"/>
        <v>-4.2416278519236524E-2</v>
      </c>
      <c r="G330" s="2">
        <f t="shared" si="27"/>
        <v>7.8278648847202661E-3</v>
      </c>
      <c r="H330" s="2" t="str">
        <f t="shared" si="28"/>
        <v>Sell</v>
      </c>
    </row>
    <row r="331" spans="1:8" ht="13.5" x14ac:dyDescent="0.25">
      <c r="A331" s="3">
        <f>TITRES_STAT!B334</f>
        <v>42486</v>
      </c>
      <c r="B331" s="6">
        <f>TITRES_STAT!D334</f>
        <v>5.0782999999999996</v>
      </c>
      <c r="C331" s="2">
        <f t="shared" si="24"/>
        <v>4.9789468939344976</v>
      </c>
      <c r="D331" s="2">
        <f t="shared" si="26"/>
        <v>5.0104954689501806</v>
      </c>
      <c r="E331" s="2">
        <f t="shared" si="25"/>
        <v>-3.1548575015682978E-2</v>
      </c>
      <c r="F331" s="2">
        <f t="shared" si="29"/>
        <v>-4.0242737818525817E-2</v>
      </c>
      <c r="G331" s="2">
        <f t="shared" si="27"/>
        <v>8.6941628028428392E-3</v>
      </c>
      <c r="H331" s="2" t="str">
        <f t="shared" si="28"/>
        <v>Sell</v>
      </c>
    </row>
    <row r="332" spans="1:8" ht="13.5" x14ac:dyDescent="0.25">
      <c r="A332" s="3">
        <f>TITRES_STAT!B335</f>
        <v>42487</v>
      </c>
      <c r="B332" s="6">
        <f>TITRES_STAT!D335</f>
        <v>5.0841000000000003</v>
      </c>
      <c r="C332" s="2">
        <f t="shared" si="24"/>
        <v>4.9933242948676515</v>
      </c>
      <c r="D332" s="2">
        <f t="shared" si="26"/>
        <v>5.015947656435352</v>
      </c>
      <c r="E332" s="2">
        <f t="shared" si="25"/>
        <v>-2.2623361567700506E-2</v>
      </c>
      <c r="F332" s="2">
        <f t="shared" si="29"/>
        <v>-3.6718862568360759E-2</v>
      </c>
      <c r="G332" s="2">
        <f t="shared" si="27"/>
        <v>1.4095501000660253E-2</v>
      </c>
      <c r="H332" s="2" t="str">
        <f t="shared" si="28"/>
        <v>Sell</v>
      </c>
    </row>
    <row r="333" spans="1:8" ht="13.5" x14ac:dyDescent="0.25">
      <c r="A333" s="3">
        <f>TITRES_STAT!B336</f>
        <v>42488</v>
      </c>
      <c r="B333" s="6">
        <f>TITRES_STAT!D336</f>
        <v>4.9843999999999999</v>
      </c>
      <c r="C333" s="2">
        <f t="shared" si="24"/>
        <v>4.9919513264264745</v>
      </c>
      <c r="D333" s="2">
        <f t="shared" si="26"/>
        <v>5.0136107929956966</v>
      </c>
      <c r="E333" s="2">
        <f t="shared" si="25"/>
        <v>-2.1659466569222019E-2</v>
      </c>
      <c r="F333" s="2">
        <f t="shared" si="29"/>
        <v>-3.3706983368533013E-2</v>
      </c>
      <c r="G333" s="2">
        <f t="shared" si="27"/>
        <v>1.2047516799310994E-2</v>
      </c>
      <c r="H333" s="2" t="str">
        <f t="shared" si="28"/>
        <v>Sell</v>
      </c>
    </row>
    <row r="334" spans="1:8" ht="13.5" x14ac:dyDescent="0.25">
      <c r="A334" s="3">
        <f>TITRES_STAT!B337</f>
        <v>42489</v>
      </c>
      <c r="B334" s="6">
        <f>TITRES_STAT!D337</f>
        <v>4.9843999999999999</v>
      </c>
      <c r="C334" s="2">
        <f t="shared" si="24"/>
        <v>5.0043280454377861</v>
      </c>
      <c r="D334" s="2">
        <f t="shared" si="26"/>
        <v>5.0114470305515715</v>
      </c>
      <c r="E334" s="2">
        <f t="shared" si="25"/>
        <v>-7.1189851137853921E-3</v>
      </c>
      <c r="F334" s="2">
        <f t="shared" si="29"/>
        <v>-2.838938371758349E-2</v>
      </c>
      <c r="G334" s="2">
        <f t="shared" si="27"/>
        <v>2.1270398603798098E-2</v>
      </c>
      <c r="H334" s="2" t="str">
        <f t="shared" si="28"/>
        <v>Sell</v>
      </c>
    </row>
    <row r="335" spans="1:8" ht="13.5" x14ac:dyDescent="0.25">
      <c r="A335" s="3">
        <f>TITRES_STAT!B338</f>
        <v>42492</v>
      </c>
      <c r="B335" s="6">
        <f>TITRES_STAT!D338</f>
        <v>5.0782999999999996</v>
      </c>
      <c r="C335" s="2">
        <f t="shared" ref="C335:C398" si="30">$C$4*B325+C334*(1-$C$4)</f>
        <v>5.016600653831973</v>
      </c>
      <c r="D335" s="2">
        <f t="shared" si="26"/>
        <v>5.0163991023625663</v>
      </c>
      <c r="E335" s="2">
        <f t="shared" si="25"/>
        <v>2.0155146940670221E-4</v>
      </c>
      <c r="F335" s="2">
        <f t="shared" si="29"/>
        <v>-2.2671196680185451E-2</v>
      </c>
      <c r="G335" s="2">
        <f t="shared" si="27"/>
        <v>2.2872748149592153E-2</v>
      </c>
      <c r="H335" s="2" t="str">
        <f t="shared" si="28"/>
        <v>Sell</v>
      </c>
    </row>
    <row r="336" spans="1:8" ht="13.5" x14ac:dyDescent="0.25">
      <c r="A336" s="3">
        <f>TITRES_STAT!B339</f>
        <v>42493</v>
      </c>
      <c r="B336" s="6">
        <f>TITRES_STAT!D339</f>
        <v>5.1017000000000001</v>
      </c>
      <c r="C336" s="2">
        <f t="shared" si="30"/>
        <v>5.0125543993962847</v>
      </c>
      <c r="D336" s="2">
        <f t="shared" si="26"/>
        <v>5.0227176873727473</v>
      </c>
      <c r="E336" s="2">
        <f t="shared" si="25"/>
        <v>-1.0163287976462598E-2</v>
      </c>
      <c r="F336" s="2">
        <f t="shared" si="29"/>
        <v>-2.0169614939440882E-2</v>
      </c>
      <c r="G336" s="2">
        <f t="shared" si="27"/>
        <v>1.0006326962978283E-2</v>
      </c>
      <c r="H336" s="2" t="str">
        <f t="shared" si="28"/>
        <v>Sell</v>
      </c>
    </row>
    <row r="337" spans="1:8" ht="13.5" x14ac:dyDescent="0.25">
      <c r="A337" s="3">
        <f>TITRES_STAT!B340</f>
        <v>42494</v>
      </c>
      <c r="B337" s="6">
        <f>TITRES_STAT!D340</f>
        <v>5.1486000000000001</v>
      </c>
      <c r="C337" s="2">
        <f t="shared" si="30"/>
        <v>5.0181460302583947</v>
      </c>
      <c r="D337" s="2">
        <f t="shared" si="26"/>
        <v>5.032042303122914</v>
      </c>
      <c r="E337" s="2">
        <f t="shared" si="25"/>
        <v>-1.3896272864519332E-2</v>
      </c>
      <c r="F337" s="2">
        <f t="shared" si="29"/>
        <v>-1.891494652445657E-2</v>
      </c>
      <c r="G337" s="2">
        <f t="shared" si="27"/>
        <v>5.0186736599372381E-3</v>
      </c>
      <c r="H337" s="2" t="str">
        <f t="shared" si="28"/>
        <v>Sell</v>
      </c>
    </row>
    <row r="338" spans="1:8" ht="13.5" x14ac:dyDescent="0.25">
      <c r="A338" s="3">
        <f>TITRES_STAT!B341</f>
        <v>42495</v>
      </c>
      <c r="B338" s="6">
        <f>TITRES_STAT!D341</f>
        <v>5.2717999999999998</v>
      </c>
      <c r="C338" s="2">
        <f t="shared" si="30"/>
        <v>5.0129543332955651</v>
      </c>
      <c r="D338" s="2">
        <f t="shared" si="26"/>
        <v>5.0498021325212168</v>
      </c>
      <c r="E338" s="2">
        <f t="shared" si="25"/>
        <v>-3.6847799225651734E-2</v>
      </c>
      <c r="F338" s="2">
        <f t="shared" si="29"/>
        <v>-2.2501517064695602E-2</v>
      </c>
      <c r="G338" s="2">
        <f t="shared" si="27"/>
        <v>-1.4346282160956132E-2</v>
      </c>
      <c r="H338" s="2" t="str">
        <f t="shared" si="28"/>
        <v>Hold</v>
      </c>
    </row>
    <row r="339" spans="1:8" ht="13.5" x14ac:dyDescent="0.25">
      <c r="A339" s="3">
        <f>TITRES_STAT!B342</f>
        <v>42496</v>
      </c>
      <c r="B339" s="6">
        <f>TITRES_STAT!D342</f>
        <v>5.3070000000000004</v>
      </c>
      <c r="C339" s="2">
        <f t="shared" si="30"/>
        <v>5.0085613589424014</v>
      </c>
      <c r="D339" s="2">
        <f t="shared" si="26"/>
        <v>5.0688538264085334</v>
      </c>
      <c r="E339" s="2">
        <f t="shared" si="25"/>
        <v>-6.0292467466132038E-2</v>
      </c>
      <c r="F339" s="2">
        <f t="shared" si="29"/>
        <v>-3.0059707144982888E-2</v>
      </c>
      <c r="G339" s="2">
        <f t="shared" si="27"/>
        <v>-3.023276032114915E-2</v>
      </c>
      <c r="H339" s="2" t="str">
        <f t="shared" si="28"/>
        <v>Hold</v>
      </c>
    </row>
    <row r="340" spans="1:8" ht="13.5" x14ac:dyDescent="0.25">
      <c r="A340" s="3">
        <f>TITRES_STAT!B343</f>
        <v>42499</v>
      </c>
      <c r="B340" s="6">
        <f>TITRES_STAT!D343</f>
        <v>5.4008000000000003</v>
      </c>
      <c r="C340" s="2">
        <f t="shared" si="30"/>
        <v>5.0048442267974167</v>
      </c>
      <c r="D340" s="2">
        <f t="shared" si="26"/>
        <v>5.0934424318597529</v>
      </c>
      <c r="E340" s="2">
        <f t="shared" si="25"/>
        <v>-8.8598205062336177E-2</v>
      </c>
      <c r="F340" s="2">
        <f t="shared" si="29"/>
        <v>-4.1767406728453547E-2</v>
      </c>
      <c r="G340" s="2">
        <f t="shared" si="27"/>
        <v>-4.683079833388263E-2</v>
      </c>
      <c r="H340" s="2" t="str">
        <f t="shared" si="28"/>
        <v>Hold</v>
      </c>
    </row>
    <row r="341" spans="1:8" ht="13.5" x14ac:dyDescent="0.25">
      <c r="A341" s="3">
        <f>TITRES_STAT!B344</f>
        <v>42500</v>
      </c>
      <c r="B341" s="6">
        <f>TITRES_STAT!D344</f>
        <v>5.3832000000000004</v>
      </c>
      <c r="C341" s="2">
        <f t="shared" si="30"/>
        <v>5.0161451149824297</v>
      </c>
      <c r="D341" s="2">
        <f t="shared" si="26"/>
        <v>5.114905955425697</v>
      </c>
      <c r="E341" s="2">
        <f t="shared" si="25"/>
        <v>-9.8760840443267384E-2</v>
      </c>
      <c r="F341" s="2">
        <f t="shared" si="29"/>
        <v>-5.316609347141632E-2</v>
      </c>
      <c r="G341" s="2">
        <f t="shared" si="27"/>
        <v>-4.5594746971851063E-2</v>
      </c>
      <c r="H341" s="2" t="str">
        <f t="shared" si="28"/>
        <v>Hold</v>
      </c>
    </row>
    <row r="342" spans="1:8" ht="13.5" x14ac:dyDescent="0.25">
      <c r="A342" s="3">
        <f>TITRES_STAT!B345</f>
        <v>42501</v>
      </c>
      <c r="B342" s="6">
        <f>TITRES_STAT!D345</f>
        <v>5.2717999999999998</v>
      </c>
      <c r="C342" s="2">
        <f t="shared" si="30"/>
        <v>5.0265997126774407</v>
      </c>
      <c r="D342" s="2">
        <f t="shared" si="26"/>
        <v>5.1265277365052757</v>
      </c>
      <c r="E342" s="2">
        <f t="shared" si="25"/>
        <v>-9.9928023827835055E-2</v>
      </c>
      <c r="F342" s="2">
        <f t="shared" si="29"/>
        <v>-6.2518479542700067E-2</v>
      </c>
      <c r="G342" s="2">
        <f t="shared" si="27"/>
        <v>-3.7409544285134988E-2</v>
      </c>
      <c r="H342" s="2" t="str">
        <f t="shared" si="28"/>
        <v>Hold</v>
      </c>
    </row>
    <row r="343" spans="1:8" ht="13.5" x14ac:dyDescent="0.25">
      <c r="A343" s="3">
        <f>TITRES_STAT!B346</f>
        <v>42502</v>
      </c>
      <c r="B343" s="6">
        <f>TITRES_STAT!D346</f>
        <v>5.1604000000000001</v>
      </c>
      <c r="C343" s="2">
        <f t="shared" si="30"/>
        <v>5.020107449188604</v>
      </c>
      <c r="D343" s="2">
        <f t="shared" si="26"/>
        <v>5.1290367930604397</v>
      </c>
      <c r="E343" s="2">
        <f t="shared" si="25"/>
        <v>-0.10892934387183573</v>
      </c>
      <c r="F343" s="2">
        <f t="shared" si="29"/>
        <v>-7.1800652408527205E-2</v>
      </c>
      <c r="G343" s="2">
        <f t="shared" si="27"/>
        <v>-3.7128691463308522E-2</v>
      </c>
      <c r="H343" s="2" t="str">
        <f t="shared" si="28"/>
        <v>Hold</v>
      </c>
    </row>
    <row r="344" spans="1:8" ht="13.5" x14ac:dyDescent="0.25">
      <c r="A344" s="3">
        <f>TITRES_STAT!B347</f>
        <v>42503</v>
      </c>
      <c r="B344" s="6">
        <f>TITRES_STAT!D347</f>
        <v>5.2366000000000001</v>
      </c>
      <c r="C344" s="2">
        <f t="shared" si="30"/>
        <v>5.0146139954672808</v>
      </c>
      <c r="D344" s="2">
        <f t="shared" si="26"/>
        <v>5.1370044380189261</v>
      </c>
      <c r="E344" s="2">
        <f t="shared" si="25"/>
        <v>-0.12239044255164533</v>
      </c>
      <c r="F344" s="2">
        <f t="shared" si="29"/>
        <v>-8.1918610437150832E-2</v>
      </c>
      <c r="G344" s="2">
        <f t="shared" si="27"/>
        <v>-4.0471832114494496E-2</v>
      </c>
      <c r="H344" s="2" t="str">
        <f t="shared" si="28"/>
        <v>Hold</v>
      </c>
    </row>
    <row r="345" spans="1:8" ht="13.5" x14ac:dyDescent="0.25">
      <c r="A345" s="3">
        <f>TITRES_STAT!B348</f>
        <v>42506</v>
      </c>
      <c r="B345" s="6">
        <f>TITRES_STAT!D348</f>
        <v>5.1604000000000001</v>
      </c>
      <c r="C345" s="2">
        <f t="shared" si="30"/>
        <v>5.0244118423184689</v>
      </c>
      <c r="D345" s="2">
        <f t="shared" si="26"/>
        <v>5.1387374426101164</v>
      </c>
      <c r="E345" s="2">
        <f t="shared" si="25"/>
        <v>-0.11432560029164751</v>
      </c>
      <c r="F345" s="2">
        <f t="shared" si="29"/>
        <v>-8.8400008408050179E-2</v>
      </c>
      <c r="G345" s="2">
        <f t="shared" si="27"/>
        <v>-2.5925591883597332E-2</v>
      </c>
      <c r="H345" s="2" t="str">
        <f t="shared" si="28"/>
        <v>Hold</v>
      </c>
    </row>
    <row r="346" spans="1:8" ht="13.5" x14ac:dyDescent="0.25">
      <c r="A346" s="3">
        <f>TITRES_STAT!B349</f>
        <v>42507</v>
      </c>
      <c r="B346" s="6">
        <f>TITRES_STAT!D349</f>
        <v>5.1017000000000001</v>
      </c>
      <c r="C346" s="2">
        <f t="shared" si="30"/>
        <v>5.0363023281156272</v>
      </c>
      <c r="D346" s="2">
        <f t="shared" si="26"/>
        <v>5.1359939283427005</v>
      </c>
      <c r="E346" s="2">
        <f t="shared" si="25"/>
        <v>-9.9691600227073351E-2</v>
      </c>
      <c r="F346" s="2">
        <f t="shared" si="29"/>
        <v>-9.0658326771854814E-2</v>
      </c>
      <c r="G346" s="2">
        <f t="shared" si="27"/>
        <v>-9.0332734552185379E-3</v>
      </c>
      <c r="H346" s="2" t="str">
        <f t="shared" si="28"/>
        <v>Hold</v>
      </c>
    </row>
    <row r="347" spans="1:8" ht="13.5" x14ac:dyDescent="0.25">
      <c r="A347" s="3">
        <f>TITRES_STAT!B350</f>
        <v>42508</v>
      </c>
      <c r="B347" s="6">
        <f>TITRES_STAT!D350</f>
        <v>5.1544999999999996</v>
      </c>
      <c r="C347" s="2">
        <f t="shared" si="30"/>
        <v>5.0535788930209149</v>
      </c>
      <c r="D347" s="2">
        <f t="shared" si="26"/>
        <v>5.1373647484654636</v>
      </c>
      <c r="E347" s="2">
        <f t="shared" si="25"/>
        <v>-8.3785855444548751E-2</v>
      </c>
      <c r="F347" s="2">
        <f t="shared" si="29"/>
        <v>-8.9283832506393615E-2</v>
      </c>
      <c r="G347" s="2">
        <f t="shared" si="27"/>
        <v>5.4979770618448637E-3</v>
      </c>
      <c r="H347" s="2" t="str">
        <f t="shared" si="28"/>
        <v>Sell</v>
      </c>
    </row>
    <row r="348" spans="1:8" ht="13.5" x14ac:dyDescent="0.25">
      <c r="A348" s="3">
        <f>TITRES_STAT!B351</f>
        <v>42509</v>
      </c>
      <c r="B348" s="6">
        <f>TITRES_STAT!D351</f>
        <v>5.1017000000000001</v>
      </c>
      <c r="C348" s="2">
        <f t="shared" si="30"/>
        <v>5.087151371017697</v>
      </c>
      <c r="D348" s="2">
        <f t="shared" si="26"/>
        <v>5.1347229152458</v>
      </c>
      <c r="E348" s="2">
        <f t="shared" ref="E348:E411" si="31">C348-D348</f>
        <v>-4.7571544228103058E-2</v>
      </c>
      <c r="F348" s="2">
        <f t="shared" si="29"/>
        <v>-8.0941374850735506E-2</v>
      </c>
      <c r="G348" s="2">
        <f t="shared" si="27"/>
        <v>3.3369830622632449E-2</v>
      </c>
      <c r="H348" s="2" t="str">
        <f t="shared" si="28"/>
        <v>Sell</v>
      </c>
    </row>
    <row r="349" spans="1:8" ht="13.5" x14ac:dyDescent="0.25">
      <c r="A349" s="3">
        <f>TITRES_STAT!B352</f>
        <v>42510</v>
      </c>
      <c r="B349" s="6">
        <f>TITRES_STAT!D352</f>
        <v>5.1017000000000001</v>
      </c>
      <c r="C349" s="2">
        <f t="shared" si="30"/>
        <v>5.1209742370149742</v>
      </c>
      <c r="D349" s="2">
        <f t="shared" ref="D349:D412" si="32">$D$4*B349+(1-$D$4)*D348</f>
        <v>5.1322767733757413</v>
      </c>
      <c r="E349" s="2">
        <f t="shared" si="31"/>
        <v>-1.1302536360767057E-2</v>
      </c>
      <c r="F349" s="2">
        <f t="shared" si="29"/>
        <v>-6.7013607152741808E-2</v>
      </c>
      <c r="G349" s="2">
        <f t="shared" si="27"/>
        <v>5.5711070791974751E-2</v>
      </c>
      <c r="H349" s="2" t="str">
        <f t="shared" si="28"/>
        <v>Sell</v>
      </c>
    </row>
    <row r="350" spans="1:8" ht="13.5" x14ac:dyDescent="0.25">
      <c r="A350" s="3">
        <f>TITRES_STAT!B353</f>
        <v>42513</v>
      </c>
      <c r="B350" s="6">
        <f>TITRES_STAT!D353</f>
        <v>5.1544999999999996</v>
      </c>
      <c r="C350" s="2">
        <f t="shared" si="30"/>
        <v>5.1640243543972861</v>
      </c>
      <c r="D350" s="2">
        <f t="shared" si="32"/>
        <v>5.1339229383108718</v>
      </c>
      <c r="E350" s="2">
        <f t="shared" si="31"/>
        <v>3.0101416086414368E-2</v>
      </c>
      <c r="F350" s="2">
        <f t="shared" si="29"/>
        <v>-4.7590602504910574E-2</v>
      </c>
      <c r="G350" s="2">
        <f t="shared" si="27"/>
        <v>7.7692018591324935E-2</v>
      </c>
      <c r="H350" s="2" t="str">
        <f t="shared" si="28"/>
        <v>Sell</v>
      </c>
    </row>
    <row r="351" spans="1:8" ht="13.5" x14ac:dyDescent="0.25">
      <c r="A351" s="3">
        <f>TITRES_STAT!B354</f>
        <v>42514</v>
      </c>
      <c r="B351" s="6">
        <f>TITRES_STAT!D354</f>
        <v>5.1017000000000001</v>
      </c>
      <c r="C351" s="2">
        <f t="shared" si="30"/>
        <v>5.1977436844900113</v>
      </c>
      <c r="D351" s="2">
        <f t="shared" si="32"/>
        <v>5.1315360539915487</v>
      </c>
      <c r="E351" s="2">
        <f t="shared" si="31"/>
        <v>6.6207630498462677E-2</v>
      </c>
      <c r="F351" s="2">
        <f t="shared" si="29"/>
        <v>-2.4830955904235924E-2</v>
      </c>
      <c r="G351" s="2">
        <f t="shared" si="27"/>
        <v>9.1038586402698601E-2</v>
      </c>
      <c r="H351" s="2" t="str">
        <f t="shared" si="28"/>
        <v>Sell</v>
      </c>
    </row>
    <row r="352" spans="1:8" ht="13.5" x14ac:dyDescent="0.25">
      <c r="A352" s="3">
        <f>TITRES_STAT!B355</f>
        <v>42515</v>
      </c>
      <c r="B352" s="6">
        <f>TITRES_STAT!D355</f>
        <v>5.1075999999999997</v>
      </c>
      <c r="C352" s="2">
        <f t="shared" si="30"/>
        <v>5.2091369637992404</v>
      </c>
      <c r="D352" s="2">
        <f t="shared" si="32"/>
        <v>5.129763012955137</v>
      </c>
      <c r="E352" s="2">
        <f t="shared" si="31"/>
        <v>7.9373950844103369E-2</v>
      </c>
      <c r="F352" s="2">
        <f t="shared" si="29"/>
        <v>-3.9899745545680654E-3</v>
      </c>
      <c r="G352" s="2">
        <f t="shared" si="27"/>
        <v>8.3363925398671435E-2</v>
      </c>
      <c r="H352" s="2" t="str">
        <f t="shared" si="28"/>
        <v>Sell</v>
      </c>
    </row>
    <row r="353" spans="1:8" ht="13.5" x14ac:dyDescent="0.25">
      <c r="A353" s="3">
        <f>TITRES_STAT!B356</f>
        <v>42516</v>
      </c>
      <c r="B353" s="6">
        <f>TITRES_STAT!D356</f>
        <v>5.1075999999999997</v>
      </c>
      <c r="C353" s="2">
        <f t="shared" si="30"/>
        <v>5.2016389693685881</v>
      </c>
      <c r="D353" s="2">
        <f t="shared" si="32"/>
        <v>5.1281213082917931</v>
      </c>
      <c r="E353" s="2">
        <f t="shared" si="31"/>
        <v>7.3517661076794916E-2</v>
      </c>
      <c r="F353" s="2">
        <f t="shared" si="29"/>
        <v>1.1511552571704532E-2</v>
      </c>
      <c r="G353" s="2">
        <f t="shared" si="27"/>
        <v>6.2006108505090383E-2</v>
      </c>
      <c r="H353" s="2" t="str">
        <f t="shared" si="28"/>
        <v>Sell</v>
      </c>
    </row>
    <row r="354" spans="1:8" ht="13.5" x14ac:dyDescent="0.25">
      <c r="A354" s="3">
        <f>TITRES_STAT!B357</f>
        <v>42517</v>
      </c>
      <c r="B354" s="6">
        <f>TITRES_STAT!D357</f>
        <v>5.0957999999999997</v>
      </c>
      <c r="C354" s="2">
        <f t="shared" si="30"/>
        <v>5.2070175894657282</v>
      </c>
      <c r="D354" s="2">
        <f t="shared" si="32"/>
        <v>5.1257271373072157</v>
      </c>
      <c r="E354" s="2">
        <f t="shared" si="31"/>
        <v>8.1290452158512494E-2</v>
      </c>
      <c r="F354" s="2">
        <f t="shared" si="29"/>
        <v>2.5467332489066123E-2</v>
      </c>
      <c r="G354" s="2">
        <f t="shared" si="27"/>
        <v>5.5823119669446371E-2</v>
      </c>
      <c r="H354" s="2" t="str">
        <f t="shared" si="28"/>
        <v>Sell</v>
      </c>
    </row>
    <row r="355" spans="1:8" ht="13.5" x14ac:dyDescent="0.25">
      <c r="A355" s="3">
        <f>TITRES_STAT!B358</f>
        <v>42520</v>
      </c>
      <c r="B355" s="6">
        <f>TITRES_STAT!D358</f>
        <v>5.1310000000000002</v>
      </c>
      <c r="C355" s="2">
        <f t="shared" si="30"/>
        <v>5.1998456526248464</v>
      </c>
      <c r="D355" s="2">
        <f t="shared" si="32"/>
        <v>5.1261177197289038</v>
      </c>
      <c r="E355" s="2">
        <f t="shared" si="31"/>
        <v>7.3727932895942594E-2</v>
      </c>
      <c r="F355" s="2">
        <f t="shared" si="29"/>
        <v>3.5119452570441419E-2</v>
      </c>
      <c r="G355" s="2">
        <f t="shared" si="27"/>
        <v>3.8608480325501175E-2</v>
      </c>
      <c r="H355" s="2" t="str">
        <f t="shared" si="28"/>
        <v>Sell</v>
      </c>
    </row>
    <row r="356" spans="1:8" ht="13.5" x14ac:dyDescent="0.25">
      <c r="A356" s="3">
        <f>TITRES_STAT!B359</f>
        <v>42521</v>
      </c>
      <c r="B356" s="6">
        <f>TITRES_STAT!D359</f>
        <v>5.2190000000000003</v>
      </c>
      <c r="C356" s="2">
        <f t="shared" si="30"/>
        <v>5.1847463214517928</v>
      </c>
      <c r="D356" s="2">
        <f t="shared" si="32"/>
        <v>5.132997888637874</v>
      </c>
      <c r="E356" s="2">
        <f t="shared" si="31"/>
        <v>5.1748432813918832E-2</v>
      </c>
      <c r="F356" s="2">
        <f t="shared" si="29"/>
        <v>3.8445248619136903E-2</v>
      </c>
      <c r="G356" s="2">
        <f t="shared" ref="G356:G419" si="33">E356-F356</f>
        <v>1.3303184194781929E-2</v>
      </c>
      <c r="H356" s="2" t="str">
        <f t="shared" ref="H356:H419" si="34">IF(G356&lt;0,"Hold","Sell")</f>
        <v>Sell</v>
      </c>
    </row>
    <row r="357" spans="1:8" ht="13.5" x14ac:dyDescent="0.25">
      <c r="A357" s="3">
        <f>TITRES_STAT!B360</f>
        <v>42522</v>
      </c>
      <c r="B357" s="6">
        <f>TITRES_STAT!D360</f>
        <v>5.0724</v>
      </c>
      <c r="C357" s="2">
        <f t="shared" si="30"/>
        <v>5.1800930412284405</v>
      </c>
      <c r="D357" s="2">
        <f t="shared" si="32"/>
        <v>5.1285091561461797</v>
      </c>
      <c r="E357" s="2">
        <f t="shared" si="31"/>
        <v>5.158388508226075E-2</v>
      </c>
      <c r="F357" s="2">
        <f t="shared" ref="F357:F420" si="35">(E357*(2/(10)))+((1-(2/10))*F356)</f>
        <v>4.1072975911761678E-2</v>
      </c>
      <c r="G357" s="2">
        <f t="shared" si="33"/>
        <v>1.0510909170499072E-2</v>
      </c>
      <c r="H357" s="2" t="str">
        <f t="shared" si="34"/>
        <v>Sell</v>
      </c>
    </row>
    <row r="358" spans="1:8" ht="13.5" x14ac:dyDescent="0.25">
      <c r="A358" s="3">
        <f>TITRES_STAT!B361</f>
        <v>42523</v>
      </c>
      <c r="B358" s="6">
        <f>TITRES_STAT!D361</f>
        <v>5.1017000000000001</v>
      </c>
      <c r="C358" s="2">
        <f t="shared" si="30"/>
        <v>5.1680325733471415</v>
      </c>
      <c r="D358" s="2">
        <f t="shared" si="32"/>
        <v>5.1265232927279447</v>
      </c>
      <c r="E358" s="2">
        <f t="shared" si="31"/>
        <v>4.1509280619196787E-2</v>
      </c>
      <c r="F358" s="2">
        <f t="shared" si="35"/>
        <v>4.1160236853248704E-2</v>
      </c>
      <c r="G358" s="2">
        <f t="shared" si="33"/>
        <v>3.4904376594808301E-4</v>
      </c>
      <c r="H358" s="2" t="str">
        <f t="shared" si="34"/>
        <v>Sell</v>
      </c>
    </row>
    <row r="359" spans="1:8" ht="13.5" x14ac:dyDescent="0.25">
      <c r="A359" s="3">
        <f>TITRES_STAT!B362</f>
        <v>42524</v>
      </c>
      <c r="B359" s="6">
        <f>TITRES_STAT!D362</f>
        <v>5.1544999999999996</v>
      </c>
      <c r="C359" s="2">
        <f t="shared" si="30"/>
        <v>5.1578275620629661</v>
      </c>
      <c r="D359" s="2">
        <f t="shared" si="32"/>
        <v>5.1285956414147638</v>
      </c>
      <c r="E359" s="2">
        <f t="shared" si="31"/>
        <v>2.9231920648202347E-2</v>
      </c>
      <c r="F359" s="2">
        <f t="shared" si="35"/>
        <v>3.8774573612239432E-2</v>
      </c>
      <c r="G359" s="2">
        <f t="shared" si="33"/>
        <v>-9.542652964037085E-3</v>
      </c>
      <c r="H359" s="2" t="str">
        <f t="shared" si="34"/>
        <v>Hold</v>
      </c>
    </row>
    <row r="360" spans="1:8" ht="13.5" x14ac:dyDescent="0.25">
      <c r="A360" s="3">
        <f>TITRES_STAT!B363</f>
        <v>42527</v>
      </c>
      <c r="B360" s="6">
        <f>TITRES_STAT!D363</f>
        <v>5.1661999999999999</v>
      </c>
      <c r="C360" s="2">
        <f t="shared" si="30"/>
        <v>5.1573156294378943</v>
      </c>
      <c r="D360" s="2">
        <f t="shared" si="32"/>
        <v>5.1313811494581145</v>
      </c>
      <c r="E360" s="2">
        <f t="shared" si="31"/>
        <v>2.5934479979779823E-2</v>
      </c>
      <c r="F360" s="2">
        <f t="shared" si="35"/>
        <v>3.6206554885747512E-2</v>
      </c>
      <c r="G360" s="2">
        <f t="shared" si="33"/>
        <v>-1.0272074905967689E-2</v>
      </c>
      <c r="H360" s="2" t="str">
        <f t="shared" si="34"/>
        <v>Hold</v>
      </c>
    </row>
    <row r="361" spans="1:8" ht="13.5" x14ac:dyDescent="0.25">
      <c r="A361" s="3">
        <f>TITRES_STAT!B364</f>
        <v>42528</v>
      </c>
      <c r="B361" s="6">
        <f>TITRES_STAT!D364</f>
        <v>5.1252000000000004</v>
      </c>
      <c r="C361" s="2">
        <f t="shared" si="30"/>
        <v>5.1487593787551411</v>
      </c>
      <c r="D361" s="2">
        <f t="shared" si="32"/>
        <v>5.1309232865352916</v>
      </c>
      <c r="E361" s="2">
        <f t="shared" si="31"/>
        <v>1.7836092219849498E-2</v>
      </c>
      <c r="F361" s="2">
        <f t="shared" si="35"/>
        <v>3.253246235256791E-2</v>
      </c>
      <c r="G361" s="2">
        <f t="shared" si="33"/>
        <v>-1.4696370132718413E-2</v>
      </c>
      <c r="H361" s="2" t="str">
        <f t="shared" si="34"/>
        <v>Hold</v>
      </c>
    </row>
    <row r="362" spans="1:8" ht="13.5" x14ac:dyDescent="0.25">
      <c r="A362" s="3">
        <f>TITRES_STAT!B365</f>
        <v>42529</v>
      </c>
      <c r="B362" s="6">
        <f>TITRES_STAT!D365</f>
        <v>5.1252000000000004</v>
      </c>
      <c r="C362" s="2">
        <f t="shared" si="30"/>
        <v>5.1424271666389663</v>
      </c>
      <c r="D362" s="2">
        <f t="shared" si="32"/>
        <v>5.1304993393845297</v>
      </c>
      <c r="E362" s="2">
        <f t="shared" si="31"/>
        <v>1.1927827254436529E-2</v>
      </c>
      <c r="F362" s="2">
        <f t="shared" si="35"/>
        <v>2.8411535332941634E-2</v>
      </c>
      <c r="G362" s="2">
        <f t="shared" si="33"/>
        <v>-1.6483708078505105E-2</v>
      </c>
      <c r="H362" s="2" t="str">
        <f t="shared" si="34"/>
        <v>Hold</v>
      </c>
    </row>
    <row r="363" spans="1:8" ht="13.5" x14ac:dyDescent="0.25">
      <c r="A363" s="3">
        <f>TITRES_STAT!B366</f>
        <v>42530</v>
      </c>
      <c r="B363" s="6">
        <f>TITRES_STAT!D366</f>
        <v>5.0079000000000002</v>
      </c>
      <c r="C363" s="2">
        <f t="shared" si="30"/>
        <v>5.1370691410022022</v>
      </c>
      <c r="D363" s="2">
        <f t="shared" si="32"/>
        <v>5.1214179068375278</v>
      </c>
      <c r="E363" s="2">
        <f t="shared" si="31"/>
        <v>1.5651234164674399E-2</v>
      </c>
      <c r="F363" s="2">
        <f t="shared" si="35"/>
        <v>2.5859475099288189E-2</v>
      </c>
      <c r="G363" s="2">
        <f t="shared" si="33"/>
        <v>-1.020824093461379E-2</v>
      </c>
      <c r="H363" s="2" t="str">
        <f t="shared" si="34"/>
        <v>Hold</v>
      </c>
    </row>
    <row r="364" spans="1:8" ht="13.5" x14ac:dyDescent="0.25">
      <c r="A364" s="3">
        <f>TITRES_STAT!B367</f>
        <v>42531</v>
      </c>
      <c r="B364" s="6">
        <f>TITRES_STAT!D367</f>
        <v>5.0430999999999999</v>
      </c>
      <c r="C364" s="2">
        <f t="shared" si="30"/>
        <v>5.1307200423864785</v>
      </c>
      <c r="D364" s="2">
        <f t="shared" si="32"/>
        <v>5.1156165804051188</v>
      </c>
      <c r="E364" s="2">
        <f t="shared" si="31"/>
        <v>1.51034619813597E-2</v>
      </c>
      <c r="F364" s="2">
        <f t="shared" si="35"/>
        <v>2.3708272475702494E-2</v>
      </c>
      <c r="G364" s="2">
        <f t="shared" si="33"/>
        <v>-8.6048104943427933E-3</v>
      </c>
      <c r="H364" s="2" t="str">
        <f t="shared" si="34"/>
        <v>Hold</v>
      </c>
    </row>
    <row r="365" spans="1:8" ht="13.5" x14ac:dyDescent="0.25">
      <c r="A365" s="3">
        <f>TITRES_STAT!B368</f>
        <v>42534</v>
      </c>
      <c r="B365" s="6">
        <f>TITRES_STAT!D368</f>
        <v>5.0079000000000002</v>
      </c>
      <c r="C365" s="2">
        <f t="shared" si="30"/>
        <v>5.1307631127885589</v>
      </c>
      <c r="D365" s="2">
        <f t="shared" si="32"/>
        <v>5.1076375744491846</v>
      </c>
      <c r="E365" s="2">
        <f t="shared" si="31"/>
        <v>2.3125538339374252E-2</v>
      </c>
      <c r="F365" s="2">
        <f t="shared" si="35"/>
        <v>2.3591725648436847E-2</v>
      </c>
      <c r="G365" s="2">
        <f t="shared" si="33"/>
        <v>-4.6618730906259481E-4</v>
      </c>
      <c r="H365" s="2" t="str">
        <f t="shared" si="34"/>
        <v>Hold</v>
      </c>
    </row>
    <row r="366" spans="1:8" ht="13.5" x14ac:dyDescent="0.25">
      <c r="A366" s="3">
        <f>TITRES_STAT!B369</f>
        <v>42535</v>
      </c>
      <c r="B366" s="6">
        <f>TITRES_STAT!D369</f>
        <v>5.0079000000000002</v>
      </c>
      <c r="C366" s="2">
        <f t="shared" si="30"/>
        <v>5.1443380185133956</v>
      </c>
      <c r="D366" s="2">
        <f t="shared" si="32"/>
        <v>5.1002496059714675</v>
      </c>
      <c r="E366" s="2">
        <f t="shared" si="31"/>
        <v>4.4088412541928079E-2</v>
      </c>
      <c r="F366" s="2">
        <f t="shared" si="35"/>
        <v>2.7691063027135095E-2</v>
      </c>
      <c r="G366" s="2">
        <f t="shared" si="33"/>
        <v>1.6397349514792985E-2</v>
      </c>
      <c r="H366" s="2" t="str">
        <f t="shared" si="34"/>
        <v>Sell</v>
      </c>
    </row>
    <row r="367" spans="1:8" ht="13.5" x14ac:dyDescent="0.25">
      <c r="A367" s="3">
        <f>TITRES_STAT!B370</f>
        <v>42536</v>
      </c>
      <c r="B367" s="6">
        <f>TITRES_STAT!D370</f>
        <v>5.0430999999999999</v>
      </c>
      <c r="C367" s="2">
        <f t="shared" si="30"/>
        <v>5.133270631049796</v>
      </c>
      <c r="D367" s="2">
        <f t="shared" si="32"/>
        <v>5.0960163018254336</v>
      </c>
      <c r="E367" s="2">
        <f t="shared" si="31"/>
        <v>3.7254329224362337E-2</v>
      </c>
      <c r="F367" s="2">
        <f t="shared" si="35"/>
        <v>2.9603716266580545E-2</v>
      </c>
      <c r="G367" s="2">
        <f t="shared" si="33"/>
        <v>7.6506129577817925E-3</v>
      </c>
      <c r="H367" s="2" t="str">
        <f t="shared" si="34"/>
        <v>Sell</v>
      </c>
    </row>
    <row r="368" spans="1:8" ht="13.5" x14ac:dyDescent="0.25">
      <c r="A368" s="3">
        <f>TITRES_STAT!B371</f>
        <v>42537</v>
      </c>
      <c r="B368" s="6">
        <f>TITRES_STAT!D371</f>
        <v>5.0430999999999999</v>
      </c>
      <c r="C368" s="2">
        <f t="shared" si="30"/>
        <v>5.1284136108882885</v>
      </c>
      <c r="D368" s="2">
        <f t="shared" si="32"/>
        <v>5.0920965757642911</v>
      </c>
      <c r="E368" s="2">
        <f t="shared" si="31"/>
        <v>3.6317035123997421E-2</v>
      </c>
      <c r="F368" s="2">
        <f t="shared" si="35"/>
        <v>3.0946380038063923E-2</v>
      </c>
      <c r="G368" s="2">
        <f t="shared" si="33"/>
        <v>5.3706550859334984E-3</v>
      </c>
      <c r="H368" s="2" t="str">
        <f t="shared" si="34"/>
        <v>Sell</v>
      </c>
    </row>
    <row r="369" spans="1:8" ht="13.5" x14ac:dyDescent="0.25">
      <c r="A369" s="3">
        <f>TITRES_STAT!B372</f>
        <v>42538</v>
      </c>
      <c r="B369" s="6">
        <f>TITRES_STAT!D372</f>
        <v>5.0019999999999998</v>
      </c>
      <c r="C369" s="2">
        <f t="shared" si="30"/>
        <v>5.1324269015208595</v>
      </c>
      <c r="D369" s="2">
        <f t="shared" si="32"/>
        <v>5.0854227553373068</v>
      </c>
      <c r="E369" s="2">
        <f t="shared" si="31"/>
        <v>4.7004146183552642E-2</v>
      </c>
      <c r="F369" s="2">
        <f t="shared" si="35"/>
        <v>3.4157933267161669E-2</v>
      </c>
      <c r="G369" s="2">
        <f t="shared" si="33"/>
        <v>1.2846212916390973E-2</v>
      </c>
      <c r="H369" s="2" t="str">
        <f t="shared" si="34"/>
        <v>Sell</v>
      </c>
    </row>
    <row r="370" spans="1:8" ht="13.5" x14ac:dyDescent="0.25">
      <c r="A370" s="3">
        <f>TITRES_STAT!B373</f>
        <v>42541</v>
      </c>
      <c r="B370" s="6">
        <f>TITRES_STAT!D373</f>
        <v>4.8964999999999996</v>
      </c>
      <c r="C370" s="2">
        <f t="shared" si="30"/>
        <v>5.1376227628253428</v>
      </c>
      <c r="D370" s="2">
        <f t="shared" si="32"/>
        <v>5.0714284771641731</v>
      </c>
      <c r="E370" s="2">
        <f t="shared" si="31"/>
        <v>6.6194285661169694E-2</v>
      </c>
      <c r="F370" s="2">
        <f t="shared" si="35"/>
        <v>4.0565203745963271E-2</v>
      </c>
      <c r="G370" s="2">
        <f t="shared" si="33"/>
        <v>2.5629081915206423E-2</v>
      </c>
      <c r="H370" s="2" t="str">
        <f t="shared" si="34"/>
        <v>Sell</v>
      </c>
    </row>
    <row r="371" spans="1:8" ht="13.5" x14ac:dyDescent="0.25">
      <c r="A371" s="3">
        <f>TITRES_STAT!B374</f>
        <v>42542</v>
      </c>
      <c r="B371" s="6">
        <f>TITRES_STAT!D374</f>
        <v>4.9141000000000004</v>
      </c>
      <c r="C371" s="2">
        <f t="shared" si="30"/>
        <v>5.1357115685445205</v>
      </c>
      <c r="D371" s="2">
        <f t="shared" si="32"/>
        <v>5.0597745158927525</v>
      </c>
      <c r="E371" s="2">
        <f t="shared" si="31"/>
        <v>7.5937052651767978E-2</v>
      </c>
      <c r="F371" s="2">
        <f t="shared" si="35"/>
        <v>4.763957352712421E-2</v>
      </c>
      <c r="G371" s="2">
        <f t="shared" si="33"/>
        <v>2.8297479124643768E-2</v>
      </c>
      <c r="H371" s="2" t="str">
        <f t="shared" si="34"/>
        <v>Sell</v>
      </c>
    </row>
    <row r="372" spans="1:8" ht="13.5" x14ac:dyDescent="0.25">
      <c r="A372" s="3">
        <f>TITRES_STAT!B375</f>
        <v>42543</v>
      </c>
      <c r="B372" s="6">
        <f>TITRES_STAT!D375</f>
        <v>4.9726999999999997</v>
      </c>
      <c r="C372" s="2">
        <f t="shared" si="30"/>
        <v>5.1340944041530561</v>
      </c>
      <c r="D372" s="2">
        <f t="shared" si="32"/>
        <v>5.0533245517525485</v>
      </c>
      <c r="E372" s="2">
        <f t="shared" si="31"/>
        <v>8.0769852400507602E-2</v>
      </c>
      <c r="F372" s="2">
        <f t="shared" si="35"/>
        <v>5.4265629301800886E-2</v>
      </c>
      <c r="G372" s="2">
        <f t="shared" si="33"/>
        <v>2.6504223098706717E-2</v>
      </c>
      <c r="H372" s="2" t="str">
        <f t="shared" si="34"/>
        <v>Sell</v>
      </c>
    </row>
    <row r="373" spans="1:8" ht="13.5" x14ac:dyDescent="0.25">
      <c r="A373" s="3">
        <f>TITRES_STAT!B376</f>
        <v>42544</v>
      </c>
      <c r="B373" s="6">
        <f>TITRES_STAT!D376</f>
        <v>4.9786000000000001</v>
      </c>
      <c r="C373" s="2">
        <f t="shared" si="30"/>
        <v>5.114679880437202</v>
      </c>
      <c r="D373" s="2">
        <f t="shared" si="32"/>
        <v>5.0477893997708785</v>
      </c>
      <c r="E373" s="2">
        <f t="shared" si="31"/>
        <v>6.6890480666323526E-2</v>
      </c>
      <c r="F373" s="2">
        <f t="shared" si="35"/>
        <v>5.6790599574705412E-2</v>
      </c>
      <c r="G373" s="2">
        <f t="shared" si="33"/>
        <v>1.0099881091618114E-2</v>
      </c>
      <c r="H373" s="2" t="str">
        <f t="shared" si="34"/>
        <v>Sell</v>
      </c>
    </row>
    <row r="374" spans="1:8" ht="13.5" x14ac:dyDescent="0.25">
      <c r="A374" s="3">
        <f>TITRES_STAT!B377</f>
        <v>42545</v>
      </c>
      <c r="B374" s="6">
        <f>TITRES_STAT!D377</f>
        <v>4.9843999999999999</v>
      </c>
      <c r="C374" s="2">
        <f t="shared" si="30"/>
        <v>5.1036675911391711</v>
      </c>
      <c r="D374" s="2">
        <f t="shared" si="32"/>
        <v>5.04309388867674</v>
      </c>
      <c r="E374" s="2">
        <f t="shared" si="31"/>
        <v>6.05737024624311E-2</v>
      </c>
      <c r="F374" s="2">
        <f t="shared" si="35"/>
        <v>5.7547220152250556E-2</v>
      </c>
      <c r="G374" s="2">
        <f t="shared" si="33"/>
        <v>3.0264823101805449E-3</v>
      </c>
      <c r="H374" s="2" t="str">
        <f t="shared" si="34"/>
        <v>Sell</v>
      </c>
    </row>
    <row r="375" spans="1:8" ht="13.5" x14ac:dyDescent="0.25">
      <c r="A375" s="3">
        <f>TITRES_STAT!B378</f>
        <v>42548</v>
      </c>
      <c r="B375" s="6">
        <f>TITRES_STAT!D378</f>
        <v>5.1310000000000002</v>
      </c>
      <c r="C375" s="2">
        <f t="shared" si="30"/>
        <v>5.0889341155792991</v>
      </c>
      <c r="D375" s="2">
        <f t="shared" si="32"/>
        <v>5.0496054524784633</v>
      </c>
      <c r="E375" s="2">
        <f t="shared" si="31"/>
        <v>3.9328663100835826E-2</v>
      </c>
      <c r="F375" s="2">
        <f t="shared" si="35"/>
        <v>5.3903508741967615E-2</v>
      </c>
      <c r="G375" s="2">
        <f t="shared" si="33"/>
        <v>-1.4574845641131789E-2</v>
      </c>
      <c r="H375" s="2" t="str">
        <f t="shared" si="34"/>
        <v>Hold</v>
      </c>
    </row>
    <row r="376" spans="1:8" ht="13.5" x14ac:dyDescent="0.25">
      <c r="A376" s="3">
        <f>TITRES_STAT!B379</f>
        <v>42549</v>
      </c>
      <c r="B376" s="6">
        <f>TITRES_STAT!D379</f>
        <v>4.8672000000000004</v>
      </c>
      <c r="C376" s="2">
        <f t="shared" si="30"/>
        <v>5.0764673285670998</v>
      </c>
      <c r="D376" s="2">
        <f t="shared" si="32"/>
        <v>5.0360939374800591</v>
      </c>
      <c r="E376" s="2">
        <f t="shared" si="31"/>
        <v>4.0373391087040744E-2</v>
      </c>
      <c r="F376" s="2">
        <f t="shared" si="35"/>
        <v>5.1197485210982246E-2</v>
      </c>
      <c r="G376" s="2">
        <f t="shared" si="33"/>
        <v>-1.0824094123941502E-2</v>
      </c>
      <c r="H376" s="2" t="str">
        <f t="shared" si="34"/>
        <v>Hold</v>
      </c>
    </row>
    <row r="377" spans="1:8" ht="13.5" x14ac:dyDescent="0.25">
      <c r="A377" s="3">
        <f>TITRES_STAT!B380</f>
        <v>42550</v>
      </c>
      <c r="B377" s="6">
        <f>TITRES_STAT!D380</f>
        <v>5.0137999999999998</v>
      </c>
      <c r="C377" s="2">
        <f t="shared" si="30"/>
        <v>5.0713338934029304</v>
      </c>
      <c r="D377" s="2">
        <f t="shared" si="32"/>
        <v>5.0344425347037589</v>
      </c>
      <c r="E377" s="2">
        <f t="shared" si="31"/>
        <v>3.6891358699171484E-2</v>
      </c>
      <c r="F377" s="2">
        <f t="shared" si="35"/>
        <v>4.8336259908620095E-2</v>
      </c>
      <c r="G377" s="2">
        <f t="shared" si="33"/>
        <v>-1.1444901209448612E-2</v>
      </c>
      <c r="H377" s="2" t="str">
        <f t="shared" si="34"/>
        <v>Hold</v>
      </c>
    </row>
    <row r="378" spans="1:8" ht="13.5" x14ac:dyDescent="0.25">
      <c r="A378" s="3">
        <f>TITRES_STAT!B381</f>
        <v>42551</v>
      </c>
      <c r="B378" s="6">
        <f>TITRES_STAT!D381</f>
        <v>4.9843999999999999</v>
      </c>
      <c r="C378" s="2">
        <f t="shared" si="30"/>
        <v>5.0669902174947872</v>
      </c>
      <c r="D378" s="2">
        <f t="shared" si="32"/>
        <v>5.0307356802812588</v>
      </c>
      <c r="E378" s="2">
        <f t="shared" si="31"/>
        <v>3.6254537213528337E-2</v>
      </c>
      <c r="F378" s="2">
        <f t="shared" si="35"/>
        <v>4.5919915369601744E-2</v>
      </c>
      <c r="G378" s="2">
        <f t="shared" si="33"/>
        <v>-9.6653781560734064E-3</v>
      </c>
      <c r="H378" s="2" t="str">
        <f t="shared" si="34"/>
        <v>Hold</v>
      </c>
    </row>
    <row r="379" spans="1:8" ht="13.5" x14ac:dyDescent="0.25">
      <c r="A379" s="3">
        <f>TITRES_STAT!B382</f>
        <v>42552</v>
      </c>
      <c r="B379" s="6">
        <f>TITRES_STAT!D382</f>
        <v>4.9843999999999999</v>
      </c>
      <c r="C379" s="2">
        <f t="shared" si="30"/>
        <v>5.0569917224955887</v>
      </c>
      <c r="D379" s="2">
        <f t="shared" si="32"/>
        <v>5.0273034076678327</v>
      </c>
      <c r="E379" s="2">
        <f t="shared" si="31"/>
        <v>2.9688314827756024E-2</v>
      </c>
      <c r="F379" s="2">
        <f t="shared" si="35"/>
        <v>4.26735952612326E-2</v>
      </c>
      <c r="G379" s="2">
        <f t="shared" si="33"/>
        <v>-1.2985280433476576E-2</v>
      </c>
      <c r="H379" s="2" t="str">
        <f t="shared" si="34"/>
        <v>Hold</v>
      </c>
    </row>
    <row r="380" spans="1:8" ht="13.5" x14ac:dyDescent="0.25">
      <c r="A380" s="3">
        <f>TITRES_STAT!B383</f>
        <v>42555</v>
      </c>
      <c r="B380" s="6">
        <f>TITRES_STAT!D383</f>
        <v>4.9786000000000001</v>
      </c>
      <c r="C380" s="2">
        <f t="shared" si="30"/>
        <v>5.0323006882654981</v>
      </c>
      <c r="D380" s="2">
        <f t="shared" si="32"/>
        <v>5.0236957478405859</v>
      </c>
      <c r="E380" s="2">
        <f t="shared" si="31"/>
        <v>8.6049404249122219E-3</v>
      </c>
      <c r="F380" s="2">
        <f t="shared" si="35"/>
        <v>3.5859864293968528E-2</v>
      </c>
      <c r="G380" s="2">
        <f t="shared" si="33"/>
        <v>-2.7254923869056306E-2</v>
      </c>
      <c r="H380" s="2" t="str">
        <f t="shared" si="34"/>
        <v>Hold</v>
      </c>
    </row>
    <row r="381" spans="1:8" ht="13.5" x14ac:dyDescent="0.25">
      <c r="A381" s="3">
        <f>TITRES_STAT!B384</f>
        <v>42559</v>
      </c>
      <c r="B381" s="6">
        <f>TITRES_STAT!D384</f>
        <v>4.9843999999999999</v>
      </c>
      <c r="C381" s="2">
        <f t="shared" si="30"/>
        <v>5.0141159669938826</v>
      </c>
      <c r="D381" s="2">
        <f t="shared" si="32"/>
        <v>5.0207849517042469</v>
      </c>
      <c r="E381" s="2">
        <f t="shared" si="31"/>
        <v>-6.6689847103642563E-3</v>
      </c>
      <c r="F381" s="2">
        <f t="shared" si="35"/>
        <v>2.7354094493101971E-2</v>
      </c>
      <c r="G381" s="2">
        <f t="shared" si="33"/>
        <v>-3.4023079203466228E-2</v>
      </c>
      <c r="H381" s="2" t="str">
        <f t="shared" si="34"/>
        <v>Hold</v>
      </c>
    </row>
    <row r="382" spans="1:8" ht="13.5" x14ac:dyDescent="0.25">
      <c r="A382" s="3">
        <f>TITRES_STAT!B385</f>
        <v>42562</v>
      </c>
      <c r="B382" s="6">
        <f>TITRES_STAT!D385</f>
        <v>5.1344000000000003</v>
      </c>
      <c r="C382" s="2">
        <f t="shared" si="30"/>
        <v>5.0077442797640543</v>
      </c>
      <c r="D382" s="2">
        <f t="shared" si="32"/>
        <v>5.0292008812076361</v>
      </c>
      <c r="E382" s="2">
        <f t="shared" si="31"/>
        <v>-2.1456601443581746E-2</v>
      </c>
      <c r="F382" s="2">
        <f t="shared" si="35"/>
        <v>1.7591955305765229E-2</v>
      </c>
      <c r="G382" s="2">
        <f t="shared" si="33"/>
        <v>-3.9048556749346972E-2</v>
      </c>
      <c r="H382" s="2" t="str">
        <f t="shared" si="34"/>
        <v>Hold</v>
      </c>
    </row>
    <row r="383" spans="1:8" ht="13.5" x14ac:dyDescent="0.25">
      <c r="A383" s="3">
        <f>TITRES_STAT!B386</f>
        <v>42563</v>
      </c>
      <c r="B383" s="6">
        <f>TITRES_STAT!D386</f>
        <v>5.1032000000000002</v>
      </c>
      <c r="C383" s="2">
        <f t="shared" si="30"/>
        <v>5.0032605444157383</v>
      </c>
      <c r="D383" s="2">
        <f t="shared" si="32"/>
        <v>5.034682297414478</v>
      </c>
      <c r="E383" s="2">
        <f t="shared" si="31"/>
        <v>-3.1421752998739727E-2</v>
      </c>
      <c r="F383" s="2">
        <f t="shared" si="35"/>
        <v>7.7892136448642372E-3</v>
      </c>
      <c r="G383" s="2">
        <f t="shared" si="33"/>
        <v>-3.9210966643603962E-2</v>
      </c>
      <c r="H383" s="2" t="str">
        <f t="shared" si="34"/>
        <v>Hold</v>
      </c>
    </row>
    <row r="384" spans="1:8" ht="13.5" x14ac:dyDescent="0.25">
      <c r="A384" s="3">
        <f>TITRES_STAT!B387</f>
        <v>42564</v>
      </c>
      <c r="B384" s="6">
        <f>TITRES_STAT!D387</f>
        <v>5.0408999999999997</v>
      </c>
      <c r="C384" s="2">
        <f t="shared" si="30"/>
        <v>5.0003589221979325</v>
      </c>
      <c r="D384" s="2">
        <f t="shared" si="32"/>
        <v>5.0351428679763686</v>
      </c>
      <c r="E384" s="2">
        <f t="shared" si="31"/>
        <v>-3.4783945778436021E-2</v>
      </c>
      <c r="F384" s="2">
        <f t="shared" si="35"/>
        <v>-7.2541823979581366E-4</v>
      </c>
      <c r="G384" s="2">
        <f t="shared" si="33"/>
        <v>-3.4058527538640207E-2</v>
      </c>
      <c r="H384" s="2" t="str">
        <f t="shared" si="34"/>
        <v>Hold</v>
      </c>
    </row>
    <row r="385" spans="1:8" ht="13.5" x14ac:dyDescent="0.25">
      <c r="A385" s="3">
        <f>TITRES_STAT!B388</f>
        <v>42565</v>
      </c>
      <c r="B385" s="6">
        <f>TITRES_STAT!D388</f>
        <v>5.1094999999999997</v>
      </c>
      <c r="C385" s="2">
        <f t="shared" si="30"/>
        <v>5.0204575495520967</v>
      </c>
      <c r="D385" s="2">
        <f t="shared" si="32"/>
        <v>5.0406508036818227</v>
      </c>
      <c r="E385" s="2">
        <f t="shared" si="31"/>
        <v>-2.0193254129726057E-2</v>
      </c>
      <c r="F385" s="2">
        <f t="shared" si="35"/>
        <v>-4.6189854177818629E-3</v>
      </c>
      <c r="G385" s="2">
        <f t="shared" si="33"/>
        <v>-1.5574268711944193E-2</v>
      </c>
      <c r="H385" s="2" t="str">
        <f t="shared" si="34"/>
        <v>Hold</v>
      </c>
    </row>
    <row r="386" spans="1:8" ht="13.5" x14ac:dyDescent="0.25">
      <c r="A386" s="3">
        <f>TITRES_STAT!B389</f>
        <v>42566</v>
      </c>
      <c r="B386" s="6">
        <f>TITRES_STAT!D389</f>
        <v>5.0533999999999999</v>
      </c>
      <c r="C386" s="2">
        <f t="shared" si="30"/>
        <v>4.9968794650056205</v>
      </c>
      <c r="D386" s="2">
        <f t="shared" si="32"/>
        <v>5.0415951885942807</v>
      </c>
      <c r="E386" s="2">
        <f t="shared" si="31"/>
        <v>-4.4715723588660161E-2</v>
      </c>
      <c r="F386" s="2">
        <f t="shared" si="35"/>
        <v>-1.2638333051957523E-2</v>
      </c>
      <c r="G386" s="2">
        <f t="shared" si="33"/>
        <v>-3.2077390536702638E-2</v>
      </c>
      <c r="H386" s="2" t="str">
        <f t="shared" si="34"/>
        <v>Hold</v>
      </c>
    </row>
    <row r="387" spans="1:8" ht="13.5" x14ac:dyDescent="0.25">
      <c r="A387" s="3">
        <f>TITRES_STAT!B390</f>
        <v>42569</v>
      </c>
      <c r="B387" s="6">
        <f>TITRES_STAT!D390</f>
        <v>5.0970000000000004</v>
      </c>
      <c r="C387" s="2">
        <f t="shared" si="30"/>
        <v>4.999482624235525</v>
      </c>
      <c r="D387" s="2">
        <f t="shared" si="32"/>
        <v>5.0456992486984076</v>
      </c>
      <c r="E387" s="2">
        <f t="shared" si="31"/>
        <v>-4.621662446288255E-2</v>
      </c>
      <c r="F387" s="2">
        <f t="shared" si="35"/>
        <v>-1.9353991334142527E-2</v>
      </c>
      <c r="G387" s="2">
        <f t="shared" si="33"/>
        <v>-2.6862633128740022E-2</v>
      </c>
      <c r="H387" s="2" t="str">
        <f t="shared" si="34"/>
        <v>Hold</v>
      </c>
    </row>
    <row r="388" spans="1:8" ht="13.5" x14ac:dyDescent="0.25">
      <c r="A388" s="3">
        <f>TITRES_STAT!B391</f>
        <v>42570</v>
      </c>
      <c r="B388" s="6">
        <f>TITRES_STAT!D391</f>
        <v>5.0970000000000004</v>
      </c>
      <c r="C388" s="2">
        <f t="shared" si="30"/>
        <v>4.9971622205069828</v>
      </c>
      <c r="D388" s="2">
        <f t="shared" si="32"/>
        <v>5.0494993043503769</v>
      </c>
      <c r="E388" s="2">
        <f t="shared" si="31"/>
        <v>-5.2337083843394083E-2</v>
      </c>
      <c r="F388" s="2">
        <f t="shared" si="35"/>
        <v>-2.5950609835992837E-2</v>
      </c>
      <c r="G388" s="2">
        <f t="shared" si="33"/>
        <v>-2.6386474007401246E-2</v>
      </c>
      <c r="H388" s="2" t="str">
        <f t="shared" si="34"/>
        <v>Hold</v>
      </c>
    </row>
    <row r="389" spans="1:8" ht="13.5" x14ac:dyDescent="0.25">
      <c r="A389" s="3">
        <f>TITRES_STAT!B392</f>
        <v>42571</v>
      </c>
      <c r="B389" s="6">
        <f>TITRES_STAT!D392</f>
        <v>5.0471000000000004</v>
      </c>
      <c r="C389" s="2">
        <f t="shared" si="30"/>
        <v>4.9951988019674474</v>
      </c>
      <c r="D389" s="2">
        <f t="shared" si="32"/>
        <v>5.0493215781022007</v>
      </c>
      <c r="E389" s="2">
        <f t="shared" si="31"/>
        <v>-5.4122776134753359E-2</v>
      </c>
      <c r="F389" s="2">
        <f t="shared" si="35"/>
        <v>-3.1585043095744947E-2</v>
      </c>
      <c r="G389" s="2">
        <f t="shared" si="33"/>
        <v>-2.2537733039008412E-2</v>
      </c>
      <c r="H389" s="2" t="str">
        <f t="shared" si="34"/>
        <v>Hold</v>
      </c>
    </row>
    <row r="390" spans="1:8" ht="13.5" x14ac:dyDescent="0.25">
      <c r="A390" s="3">
        <f>TITRES_STAT!B393</f>
        <v>42572</v>
      </c>
      <c r="B390" s="6">
        <f>TITRES_STAT!D393</f>
        <v>5.0970000000000004</v>
      </c>
      <c r="C390" s="2">
        <f t="shared" si="30"/>
        <v>4.9926451401263021</v>
      </c>
      <c r="D390" s="2">
        <f t="shared" si="32"/>
        <v>5.052853313057593</v>
      </c>
      <c r="E390" s="2">
        <f t="shared" si="31"/>
        <v>-6.0208172931290882E-2</v>
      </c>
      <c r="F390" s="2">
        <f t="shared" si="35"/>
        <v>-3.7309669062854135E-2</v>
      </c>
      <c r="G390" s="2">
        <f t="shared" si="33"/>
        <v>-2.2898503868436747E-2</v>
      </c>
      <c r="H390" s="2" t="str">
        <f t="shared" si="34"/>
        <v>Hold</v>
      </c>
    </row>
    <row r="391" spans="1:8" ht="13.5" x14ac:dyDescent="0.25">
      <c r="A391" s="3">
        <f>TITRES_STAT!B394</f>
        <v>42573</v>
      </c>
      <c r="B391" s="6">
        <f>TITRES_STAT!D394</f>
        <v>5.0970000000000004</v>
      </c>
      <c r="C391" s="2">
        <f t="shared" si="30"/>
        <v>4.9913766570299485</v>
      </c>
      <c r="D391" s="2">
        <f t="shared" si="32"/>
        <v>5.0561234380162894</v>
      </c>
      <c r="E391" s="2">
        <f t="shared" si="31"/>
        <v>-6.4746780986340902E-2</v>
      </c>
      <c r="F391" s="2">
        <f t="shared" si="35"/>
        <v>-4.2797091447551491E-2</v>
      </c>
      <c r="G391" s="2">
        <f t="shared" si="33"/>
        <v>-2.194968953878941E-2</v>
      </c>
      <c r="H391" s="2" t="str">
        <f t="shared" si="34"/>
        <v>Hold</v>
      </c>
    </row>
    <row r="392" spans="1:8" ht="13.5" x14ac:dyDescent="0.25">
      <c r="A392" s="3">
        <f>TITRES_STAT!B395</f>
        <v>42577</v>
      </c>
      <c r="B392" s="6">
        <f>TITRES_STAT!D395</f>
        <v>5.0595999999999997</v>
      </c>
      <c r="C392" s="2">
        <f t="shared" si="30"/>
        <v>5.0133802482561105</v>
      </c>
      <c r="D392" s="2">
        <f t="shared" si="32"/>
        <v>5.0563809611261945</v>
      </c>
      <c r="E392" s="2">
        <f t="shared" si="31"/>
        <v>-4.3000712870084001E-2</v>
      </c>
      <c r="F392" s="2">
        <f t="shared" si="35"/>
        <v>-4.2837815732057999E-2</v>
      </c>
      <c r="G392" s="2">
        <f t="shared" si="33"/>
        <v>-1.6289713802600247E-4</v>
      </c>
      <c r="H392" s="2" t="str">
        <f t="shared" si="34"/>
        <v>Hold</v>
      </c>
    </row>
    <row r="393" spans="1:8" ht="13.5" x14ac:dyDescent="0.25">
      <c r="A393" s="3">
        <f>TITRES_STAT!B396</f>
        <v>42578</v>
      </c>
      <c r="B393" s="6">
        <f>TITRES_STAT!D396</f>
        <v>4.9911000000000003</v>
      </c>
      <c r="C393" s="2">
        <f t="shared" si="30"/>
        <v>5.0271986716013242</v>
      </c>
      <c r="D393" s="2">
        <f t="shared" si="32"/>
        <v>5.0515453343761063</v>
      </c>
      <c r="E393" s="2">
        <f t="shared" si="31"/>
        <v>-2.4346662774782146E-2</v>
      </c>
      <c r="F393" s="2">
        <f t="shared" si="35"/>
        <v>-3.9139585140602833E-2</v>
      </c>
      <c r="G393" s="2">
        <f t="shared" si="33"/>
        <v>1.4792922365820686E-2</v>
      </c>
      <c r="H393" s="2" t="str">
        <f t="shared" si="34"/>
        <v>Sell</v>
      </c>
    </row>
    <row r="394" spans="1:8" ht="13.5" x14ac:dyDescent="0.25">
      <c r="A394" s="3">
        <f>TITRES_STAT!B397</f>
        <v>42579</v>
      </c>
      <c r="B394" s="6">
        <f>TITRES_STAT!D397</f>
        <v>4.9973000000000001</v>
      </c>
      <c r="C394" s="2">
        <f t="shared" si="30"/>
        <v>5.0293065682780433</v>
      </c>
      <c r="D394" s="2">
        <f t="shared" si="32"/>
        <v>5.0475271614593584</v>
      </c>
      <c r="E394" s="2">
        <f t="shared" si="31"/>
        <v>-1.8220593181315081E-2</v>
      </c>
      <c r="F394" s="2">
        <f t="shared" si="35"/>
        <v>-3.4955786748745284E-2</v>
      </c>
      <c r="G394" s="2">
        <f t="shared" si="33"/>
        <v>1.6735193567430202E-2</v>
      </c>
      <c r="H394" s="2" t="str">
        <f t="shared" si="34"/>
        <v>Sell</v>
      </c>
    </row>
    <row r="395" spans="1:8" ht="13.5" x14ac:dyDescent="0.25">
      <c r="A395" s="3">
        <f>TITRES_STAT!B398</f>
        <v>42580</v>
      </c>
      <c r="B395" s="6">
        <f>TITRES_STAT!D398</f>
        <v>5.0782999999999996</v>
      </c>
      <c r="C395" s="2">
        <f t="shared" si="30"/>
        <v>5.0416440193121899</v>
      </c>
      <c r="D395" s="2">
        <f t="shared" si="32"/>
        <v>5.0498066309808873</v>
      </c>
      <c r="E395" s="2">
        <f t="shared" si="31"/>
        <v>-8.1626116686974726E-3</v>
      </c>
      <c r="F395" s="2">
        <f t="shared" si="35"/>
        <v>-2.9597151732735725E-2</v>
      </c>
      <c r="G395" s="2">
        <f t="shared" si="33"/>
        <v>2.1434540064038252E-2</v>
      </c>
      <c r="H395" s="2" t="str">
        <f t="shared" si="34"/>
        <v>Sell</v>
      </c>
    </row>
    <row r="396" spans="1:8" ht="13.5" x14ac:dyDescent="0.25">
      <c r="A396" s="3">
        <f>TITRES_STAT!B399</f>
        <v>42583</v>
      </c>
      <c r="B396" s="6">
        <f>TITRES_STAT!D399</f>
        <v>5.0782999999999996</v>
      </c>
      <c r="C396" s="2">
        <f t="shared" si="30"/>
        <v>5.0434526317256987</v>
      </c>
      <c r="D396" s="2">
        <f t="shared" si="32"/>
        <v>5.0519172509082289</v>
      </c>
      <c r="E396" s="2">
        <f t="shared" si="31"/>
        <v>-8.4646191825301642E-3</v>
      </c>
      <c r="F396" s="2">
        <f t="shared" si="35"/>
        <v>-2.5370645222694613E-2</v>
      </c>
      <c r="G396" s="2">
        <f t="shared" si="33"/>
        <v>1.6906026040164449E-2</v>
      </c>
      <c r="H396" s="2" t="str">
        <f t="shared" si="34"/>
        <v>Sell</v>
      </c>
    </row>
    <row r="397" spans="1:8" ht="13.5" x14ac:dyDescent="0.25">
      <c r="A397" s="3">
        <f>TITRES_STAT!B400</f>
        <v>42584</v>
      </c>
      <c r="B397" s="6">
        <f>TITRES_STAT!D400</f>
        <v>5.0782999999999996</v>
      </c>
      <c r="C397" s="2">
        <f t="shared" si="30"/>
        <v>5.0516906883832835</v>
      </c>
      <c r="D397" s="2">
        <f t="shared" si="32"/>
        <v>5.0538715286187301</v>
      </c>
      <c r="E397" s="2">
        <f t="shared" si="31"/>
        <v>-2.1808402354466239E-3</v>
      </c>
      <c r="F397" s="2">
        <f t="shared" si="35"/>
        <v>-2.0732684225245018E-2</v>
      </c>
      <c r="G397" s="2">
        <f t="shared" si="33"/>
        <v>1.8551843989798394E-2</v>
      </c>
      <c r="H397" s="2" t="str">
        <f t="shared" si="34"/>
        <v>Sell</v>
      </c>
    </row>
    <row r="398" spans="1:8" ht="13.5" x14ac:dyDescent="0.25">
      <c r="A398" s="3">
        <f>TITRES_STAT!B401</f>
        <v>42585</v>
      </c>
      <c r="B398" s="6">
        <f>TITRES_STAT!D401</f>
        <v>5.016</v>
      </c>
      <c r="C398" s="2">
        <f t="shared" si="30"/>
        <v>5.0586613517089321</v>
      </c>
      <c r="D398" s="2">
        <f t="shared" si="32"/>
        <v>5.0510662302025278</v>
      </c>
      <c r="E398" s="2">
        <f t="shared" si="31"/>
        <v>7.5951215064042898E-3</v>
      </c>
      <c r="F398" s="2">
        <f t="shared" si="35"/>
        <v>-1.5067123078915157E-2</v>
      </c>
      <c r="G398" s="2">
        <f t="shared" si="33"/>
        <v>2.2662244585319447E-2</v>
      </c>
      <c r="H398" s="2" t="str">
        <f t="shared" si="34"/>
        <v>Sell</v>
      </c>
    </row>
    <row r="399" spans="1:8" ht="13.5" x14ac:dyDescent="0.25">
      <c r="A399" s="3">
        <f>TITRES_STAT!B402</f>
        <v>42586</v>
      </c>
      <c r="B399" s="6">
        <f>TITRES_STAT!D402</f>
        <v>5.016</v>
      </c>
      <c r="C399" s="2">
        <f t="shared" ref="C399:C462" si="36">$C$4*B389+C398*(1-$C$4)</f>
        <v>5.0568826822152504</v>
      </c>
      <c r="D399" s="2">
        <f t="shared" si="32"/>
        <v>5.0484687316690069</v>
      </c>
      <c r="E399" s="2">
        <f t="shared" si="31"/>
        <v>8.4139505462434983E-3</v>
      </c>
      <c r="F399" s="2">
        <f t="shared" si="35"/>
        <v>-1.0370908353883426E-2</v>
      </c>
      <c r="G399" s="2">
        <f t="shared" si="33"/>
        <v>1.8784858900126926E-2</v>
      </c>
      <c r="H399" s="2" t="str">
        <f t="shared" si="34"/>
        <v>Sell</v>
      </c>
    </row>
    <row r="400" spans="1:8" ht="13.5" x14ac:dyDescent="0.25">
      <c r="A400" s="3">
        <f>TITRES_STAT!B403</f>
        <v>42587</v>
      </c>
      <c r="B400" s="6">
        <f>TITRES_STAT!D403</f>
        <v>5.0720999999999998</v>
      </c>
      <c r="C400" s="2">
        <f t="shared" si="36"/>
        <v>5.0630545772590585</v>
      </c>
      <c r="D400" s="2">
        <f t="shared" si="32"/>
        <v>5.0502191959898211</v>
      </c>
      <c r="E400" s="2">
        <f t="shared" si="31"/>
        <v>1.2835381269237445E-2</v>
      </c>
      <c r="F400" s="2">
        <f t="shared" si="35"/>
        <v>-5.7296504292592507E-3</v>
      </c>
      <c r="G400" s="2">
        <f t="shared" si="33"/>
        <v>1.8565031698496694E-2</v>
      </c>
      <c r="H400" s="2" t="str">
        <f t="shared" si="34"/>
        <v>Sell</v>
      </c>
    </row>
    <row r="401" spans="1:8" ht="13.5" x14ac:dyDescent="0.25">
      <c r="A401" s="3">
        <f>TITRES_STAT!B404</f>
        <v>42590</v>
      </c>
      <c r="B401" s="6">
        <f>TITRES_STAT!D404</f>
        <v>5.0720999999999998</v>
      </c>
      <c r="C401" s="2">
        <f t="shared" si="36"/>
        <v>5.0682769499884346</v>
      </c>
      <c r="D401" s="2">
        <f t="shared" si="32"/>
        <v>5.0518399962868719</v>
      </c>
      <c r="E401" s="2">
        <f t="shared" si="31"/>
        <v>1.6436953701562729E-2</v>
      </c>
      <c r="F401" s="2">
        <f t="shared" si="35"/>
        <v>-1.296329603094855E-3</v>
      </c>
      <c r="G401" s="2">
        <f t="shared" si="33"/>
        <v>1.7733283304657583E-2</v>
      </c>
      <c r="H401" s="2" t="str">
        <f t="shared" si="34"/>
        <v>Sell</v>
      </c>
    </row>
    <row r="402" spans="1:8" ht="13.5" x14ac:dyDescent="0.25">
      <c r="A402" s="3">
        <f>TITRES_STAT!B405</f>
        <v>42591</v>
      </c>
      <c r="B402" s="6">
        <f>TITRES_STAT!D405</f>
        <v>5.0720999999999998</v>
      </c>
      <c r="C402" s="2">
        <f t="shared" si="36"/>
        <v>5.0669420346055976</v>
      </c>
      <c r="D402" s="2">
        <f t="shared" si="32"/>
        <v>5.0533407373026593</v>
      </c>
      <c r="E402" s="2">
        <f t="shared" si="31"/>
        <v>1.3601297302938242E-2</v>
      </c>
      <c r="F402" s="2">
        <f t="shared" si="35"/>
        <v>1.6831957781117647E-3</v>
      </c>
      <c r="G402" s="2">
        <f t="shared" si="33"/>
        <v>1.1918101524826478E-2</v>
      </c>
      <c r="H402" s="2" t="str">
        <f t="shared" si="34"/>
        <v>Sell</v>
      </c>
    </row>
    <row r="403" spans="1:8" ht="13.5" x14ac:dyDescent="0.25">
      <c r="A403" s="3">
        <f>TITRES_STAT!B406</f>
        <v>42592</v>
      </c>
      <c r="B403" s="6">
        <f>TITRES_STAT!D406</f>
        <v>5.0720999999999998</v>
      </c>
      <c r="C403" s="2">
        <f t="shared" si="36"/>
        <v>5.0552740292816596</v>
      </c>
      <c r="D403" s="2">
        <f t="shared" si="32"/>
        <v>5.0547303123172771</v>
      </c>
      <c r="E403" s="2">
        <f t="shared" si="31"/>
        <v>5.4371696438249018E-4</v>
      </c>
      <c r="F403" s="2">
        <f t="shared" si="35"/>
        <v>1.4553000153659098E-3</v>
      </c>
      <c r="G403" s="2">
        <f t="shared" si="33"/>
        <v>-9.1158305098341962E-4</v>
      </c>
      <c r="H403" s="2" t="str">
        <f t="shared" si="34"/>
        <v>Hold</v>
      </c>
    </row>
    <row r="404" spans="1:8" ht="13.5" x14ac:dyDescent="0.25">
      <c r="A404" s="3">
        <f>TITRES_STAT!B407</f>
        <v>42593</v>
      </c>
      <c r="B404" s="6">
        <f>TITRES_STAT!D407</f>
        <v>5.0782999999999996</v>
      </c>
      <c r="C404" s="2">
        <f t="shared" si="36"/>
        <v>5.046354947853712</v>
      </c>
      <c r="D404" s="2">
        <f t="shared" si="32"/>
        <v>5.0564762151085896</v>
      </c>
      <c r="E404" s="2">
        <f t="shared" si="31"/>
        <v>-1.0121267254877608E-2</v>
      </c>
      <c r="F404" s="2">
        <f t="shared" si="35"/>
        <v>-8.6001343868279405E-4</v>
      </c>
      <c r="G404" s="2">
        <f t="shared" si="33"/>
        <v>-9.2612538161948137E-3</v>
      </c>
      <c r="H404" s="2" t="str">
        <f t="shared" si="34"/>
        <v>Hold</v>
      </c>
    </row>
    <row r="405" spans="1:8" ht="13.5" x14ac:dyDescent="0.25">
      <c r="A405" s="3">
        <f>TITRES_STAT!B408</f>
        <v>42594</v>
      </c>
      <c r="B405" s="6">
        <f>TITRES_STAT!D408</f>
        <v>5.0845000000000002</v>
      </c>
      <c r="C405" s="2">
        <f t="shared" si="36"/>
        <v>5.0512695712608338</v>
      </c>
      <c r="D405" s="2">
        <f t="shared" si="32"/>
        <v>5.0585520510264717</v>
      </c>
      <c r="E405" s="2">
        <f t="shared" si="31"/>
        <v>-7.2824797656378948E-3</v>
      </c>
      <c r="F405" s="2">
        <f t="shared" si="35"/>
        <v>-2.144506704073814E-3</v>
      </c>
      <c r="G405" s="2">
        <f t="shared" si="33"/>
        <v>-5.1379730615640808E-3</v>
      </c>
      <c r="H405" s="2" t="str">
        <f t="shared" si="34"/>
        <v>Hold</v>
      </c>
    </row>
    <row r="406" spans="1:8" ht="13.5" x14ac:dyDescent="0.25">
      <c r="A406" s="3">
        <f>TITRES_STAT!B409</f>
        <v>42597</v>
      </c>
      <c r="B406" s="6">
        <f>TITRES_STAT!D409</f>
        <v>5.1094999999999997</v>
      </c>
      <c r="C406" s="2">
        <f t="shared" si="36"/>
        <v>5.0554280987591671</v>
      </c>
      <c r="D406" s="2">
        <f t="shared" si="32"/>
        <v>5.0623259731726584</v>
      </c>
      <c r="E406" s="2">
        <f t="shared" si="31"/>
        <v>-6.8978744134913228E-3</v>
      </c>
      <c r="F406" s="2">
        <f t="shared" si="35"/>
        <v>-3.095180245957316E-3</v>
      </c>
      <c r="G406" s="2">
        <f t="shared" si="33"/>
        <v>-3.8026941675340068E-3</v>
      </c>
      <c r="H406" s="2" t="str">
        <f t="shared" si="34"/>
        <v>Hold</v>
      </c>
    </row>
    <row r="407" spans="1:8" ht="13.5" x14ac:dyDescent="0.25">
      <c r="A407" s="3">
        <f>TITRES_STAT!B410</f>
        <v>42598</v>
      </c>
      <c r="B407" s="6">
        <f>TITRES_STAT!D410</f>
        <v>5.1032000000000002</v>
      </c>
      <c r="C407" s="2">
        <f t="shared" si="36"/>
        <v>5.0589468527962183</v>
      </c>
      <c r="D407" s="2">
        <f t="shared" si="32"/>
        <v>5.0653536788635725</v>
      </c>
      <c r="E407" s="2">
        <f t="shared" si="31"/>
        <v>-6.4068260673542099E-3</v>
      </c>
      <c r="F407" s="2">
        <f t="shared" si="35"/>
        <v>-3.7575094102366953E-3</v>
      </c>
      <c r="G407" s="2">
        <f t="shared" si="33"/>
        <v>-2.6493166571175146E-3</v>
      </c>
      <c r="H407" s="2" t="str">
        <f t="shared" si="34"/>
        <v>Hold</v>
      </c>
    </row>
    <row r="408" spans="1:8" ht="13.5" x14ac:dyDescent="0.25">
      <c r="A408" s="3">
        <f>TITRES_STAT!B411</f>
        <v>42599</v>
      </c>
      <c r="B408" s="6">
        <f>TITRES_STAT!D411</f>
        <v>5.0471000000000004</v>
      </c>
      <c r="C408" s="2">
        <f t="shared" si="36"/>
        <v>5.0523396446737232</v>
      </c>
      <c r="D408" s="2">
        <f t="shared" si="32"/>
        <v>5.0640015545033075</v>
      </c>
      <c r="E408" s="2">
        <f t="shared" si="31"/>
        <v>-1.166190982958426E-2</v>
      </c>
      <c r="F408" s="2">
        <f t="shared" si="35"/>
        <v>-5.3383894941062089E-3</v>
      </c>
      <c r="G408" s="2">
        <f t="shared" si="33"/>
        <v>-6.3235203354780516E-3</v>
      </c>
      <c r="H408" s="2" t="str">
        <f t="shared" si="34"/>
        <v>Hold</v>
      </c>
    </row>
    <row r="409" spans="1:8" ht="13.5" x14ac:dyDescent="0.25">
      <c r="A409" s="3">
        <f>TITRES_STAT!B412</f>
        <v>42600</v>
      </c>
      <c r="B409" s="6">
        <f>TITRES_STAT!D412</f>
        <v>5.1032000000000002</v>
      </c>
      <c r="C409" s="2">
        <f t="shared" si="36"/>
        <v>5.0467489301085351</v>
      </c>
      <c r="D409" s="2">
        <f t="shared" si="32"/>
        <v>5.0669051430586185</v>
      </c>
      <c r="E409" s="2">
        <f t="shared" si="31"/>
        <v>-2.0156212950083408E-2</v>
      </c>
      <c r="F409" s="2">
        <f t="shared" si="35"/>
        <v>-8.3019541853016493E-3</v>
      </c>
      <c r="G409" s="2">
        <f t="shared" si="33"/>
        <v>-1.1854258764781758E-2</v>
      </c>
      <c r="H409" s="2" t="str">
        <f t="shared" si="34"/>
        <v>Hold</v>
      </c>
    </row>
    <row r="410" spans="1:8" ht="13.5" x14ac:dyDescent="0.25">
      <c r="A410" s="3">
        <f>TITRES_STAT!B413</f>
        <v>42601</v>
      </c>
      <c r="B410" s="6">
        <f>TITRES_STAT!D413</f>
        <v>5.1094999999999997</v>
      </c>
      <c r="C410" s="2">
        <f t="shared" si="36"/>
        <v>5.0506490947072216</v>
      </c>
      <c r="D410" s="2">
        <f t="shared" si="32"/>
        <v>5.0700603176468686</v>
      </c>
      <c r="E410" s="2">
        <f t="shared" si="31"/>
        <v>-1.9411222939647033E-2</v>
      </c>
      <c r="F410" s="2">
        <f t="shared" si="35"/>
        <v>-1.0523807936170727E-2</v>
      </c>
      <c r="G410" s="2">
        <f t="shared" si="33"/>
        <v>-8.8874150034763053E-3</v>
      </c>
      <c r="H410" s="2" t="str">
        <f t="shared" si="34"/>
        <v>Hold</v>
      </c>
    </row>
    <row r="411" spans="1:8" ht="13.5" x14ac:dyDescent="0.25">
      <c r="A411" s="3">
        <f>TITRES_STAT!B414</f>
        <v>42604</v>
      </c>
      <c r="B411" s="6">
        <f>TITRES_STAT!D414</f>
        <v>5.1718000000000002</v>
      </c>
      <c r="C411" s="2">
        <f t="shared" si="36"/>
        <v>5.0539492339830332</v>
      </c>
      <c r="D411" s="2">
        <f t="shared" si="32"/>
        <v>5.0775965904137674</v>
      </c>
      <c r="E411" s="2">
        <f t="shared" si="31"/>
        <v>-2.3647356430734234E-2</v>
      </c>
      <c r="F411" s="2">
        <f t="shared" si="35"/>
        <v>-1.3148517635083429E-2</v>
      </c>
      <c r="G411" s="2">
        <f t="shared" si="33"/>
        <v>-1.0498838795650806E-2</v>
      </c>
      <c r="H411" s="2" t="str">
        <f t="shared" si="34"/>
        <v>Hold</v>
      </c>
    </row>
    <row r="412" spans="1:8" ht="13.5" x14ac:dyDescent="0.25">
      <c r="A412" s="3">
        <f>TITRES_STAT!B415</f>
        <v>42605</v>
      </c>
      <c r="B412" s="6">
        <f>TITRES_STAT!D415</f>
        <v>5.1654999999999998</v>
      </c>
      <c r="C412" s="2">
        <f t="shared" si="36"/>
        <v>5.0567416595241053</v>
      </c>
      <c r="D412" s="2">
        <f t="shared" si="32"/>
        <v>5.0841079540868224</v>
      </c>
      <c r="E412" s="2">
        <f t="shared" ref="E412:E475" si="37">C412-D412</f>
        <v>-2.7366294562717108E-2</v>
      </c>
      <c r="F412" s="2">
        <f t="shared" si="35"/>
        <v>-1.5992073020610165E-2</v>
      </c>
      <c r="G412" s="2">
        <f t="shared" si="33"/>
        <v>-1.1374221542106943E-2</v>
      </c>
      <c r="H412" s="2" t="str">
        <f t="shared" si="34"/>
        <v>Hold</v>
      </c>
    </row>
    <row r="413" spans="1:8" ht="13.5" x14ac:dyDescent="0.25">
      <c r="A413" s="3">
        <f>TITRES_STAT!B416</f>
        <v>42606</v>
      </c>
      <c r="B413" s="6">
        <f>TITRES_STAT!D416</f>
        <v>5.1654999999999998</v>
      </c>
      <c r="C413" s="2">
        <f t="shared" si="36"/>
        <v>5.0591044811357815</v>
      </c>
      <c r="D413" s="2">
        <f t="shared" ref="D413:D476" si="38">$D$4*B413+(1-$D$4)*D412</f>
        <v>5.090136994524836</v>
      </c>
      <c r="E413" s="2">
        <f t="shared" si="37"/>
        <v>-3.103251338905455E-2</v>
      </c>
      <c r="F413" s="2">
        <f t="shared" si="35"/>
        <v>-1.9000161094299042E-2</v>
      </c>
      <c r="G413" s="2">
        <f t="shared" si="33"/>
        <v>-1.2032352294755508E-2</v>
      </c>
      <c r="H413" s="2" t="str">
        <f t="shared" si="34"/>
        <v>Hold</v>
      </c>
    </row>
    <row r="414" spans="1:8" ht="13.5" x14ac:dyDescent="0.25">
      <c r="A414" s="3">
        <f>TITRES_STAT!B417</f>
        <v>42607</v>
      </c>
      <c r="B414" s="6">
        <f>TITRES_STAT!D417</f>
        <v>5.2777000000000003</v>
      </c>
      <c r="C414" s="2">
        <f t="shared" si="36"/>
        <v>5.0620576378841227</v>
      </c>
      <c r="D414" s="2">
        <f t="shared" si="38"/>
        <v>5.1040305504859589</v>
      </c>
      <c r="E414" s="2">
        <f t="shared" si="37"/>
        <v>-4.1972912601836221E-2</v>
      </c>
      <c r="F414" s="2">
        <f t="shared" si="35"/>
        <v>-2.3594711395806482E-2</v>
      </c>
      <c r="G414" s="2">
        <f t="shared" si="33"/>
        <v>-1.8378201206029739E-2</v>
      </c>
      <c r="H414" s="2" t="str">
        <f t="shared" si="34"/>
        <v>Hold</v>
      </c>
    </row>
    <row r="415" spans="1:8" ht="13.5" x14ac:dyDescent="0.25">
      <c r="A415" s="3">
        <f>TITRES_STAT!B418</f>
        <v>42608</v>
      </c>
      <c r="B415" s="6">
        <f>TITRES_STAT!D418</f>
        <v>5.2340999999999998</v>
      </c>
      <c r="C415" s="2">
        <f t="shared" si="36"/>
        <v>5.0655103089788724</v>
      </c>
      <c r="D415" s="2">
        <f t="shared" si="38"/>
        <v>5.1136653245240362</v>
      </c>
      <c r="E415" s="2">
        <f t="shared" si="37"/>
        <v>-4.8155015545163771E-2</v>
      </c>
      <c r="F415" s="2">
        <f t="shared" si="35"/>
        <v>-2.8506772225677941E-2</v>
      </c>
      <c r="G415" s="2">
        <f t="shared" si="33"/>
        <v>-1.9648243319485829E-2</v>
      </c>
      <c r="H415" s="2" t="str">
        <f t="shared" si="34"/>
        <v>Hold</v>
      </c>
    </row>
    <row r="416" spans="1:8" ht="13.5" x14ac:dyDescent="0.25">
      <c r="A416" s="3">
        <f>TITRES_STAT!B419</f>
        <v>42611</v>
      </c>
      <c r="B416" s="6">
        <f>TITRES_STAT!D419</f>
        <v>5.2340999999999998</v>
      </c>
      <c r="C416" s="2">
        <f t="shared" si="36"/>
        <v>5.0722779537513532</v>
      </c>
      <c r="D416" s="2">
        <f t="shared" si="38"/>
        <v>5.1225864115963295</v>
      </c>
      <c r="E416" s="2">
        <f t="shared" si="37"/>
        <v>-5.0308457844976395E-2</v>
      </c>
      <c r="F416" s="2">
        <f t="shared" si="35"/>
        <v>-3.2867109349537633E-2</v>
      </c>
      <c r="G416" s="2">
        <f t="shared" si="33"/>
        <v>-1.7441348495438762E-2</v>
      </c>
      <c r="H416" s="2" t="str">
        <f t="shared" si="34"/>
        <v>Hold</v>
      </c>
    </row>
    <row r="417" spans="1:8" ht="13.5" x14ac:dyDescent="0.25">
      <c r="A417" s="3">
        <f>TITRES_STAT!B420</f>
        <v>42612</v>
      </c>
      <c r="B417" s="6">
        <f>TITRES_STAT!D420</f>
        <v>5.1094999999999997</v>
      </c>
      <c r="C417" s="2">
        <f t="shared" si="36"/>
        <v>5.0770351916357601</v>
      </c>
      <c r="D417" s="2">
        <f t="shared" si="38"/>
        <v>5.1216170477743788</v>
      </c>
      <c r="E417" s="2">
        <f t="shared" si="37"/>
        <v>-4.4581856138618647E-2</v>
      </c>
      <c r="F417" s="2">
        <f t="shared" si="35"/>
        <v>-3.5210058707353838E-2</v>
      </c>
      <c r="G417" s="2">
        <f t="shared" si="33"/>
        <v>-9.3717974312648097E-3</v>
      </c>
      <c r="H417" s="2" t="str">
        <f t="shared" si="34"/>
        <v>Hold</v>
      </c>
    </row>
    <row r="418" spans="1:8" ht="13.5" x14ac:dyDescent="0.25">
      <c r="A418" s="3">
        <f>TITRES_STAT!B421</f>
        <v>42613</v>
      </c>
      <c r="B418" s="6">
        <f>TITRES_STAT!D421</f>
        <v>5.1094999999999997</v>
      </c>
      <c r="C418" s="2">
        <f t="shared" si="36"/>
        <v>5.072429777537951</v>
      </c>
      <c r="D418" s="2">
        <f t="shared" si="38"/>
        <v>5.1207194886799803</v>
      </c>
      <c r="E418" s="2">
        <f t="shared" si="37"/>
        <v>-4.828971114202929E-2</v>
      </c>
      <c r="F418" s="2">
        <f t="shared" si="35"/>
        <v>-3.782598919428893E-2</v>
      </c>
      <c r="G418" s="2">
        <f t="shared" si="33"/>
        <v>-1.0463721947740361E-2</v>
      </c>
      <c r="H418" s="2" t="str">
        <f t="shared" si="34"/>
        <v>Hold</v>
      </c>
    </row>
    <row r="419" spans="1:8" ht="13.5" x14ac:dyDescent="0.25">
      <c r="A419" s="3">
        <f>TITRES_STAT!B422</f>
        <v>42614</v>
      </c>
      <c r="B419" s="6">
        <f>TITRES_STAT!D422</f>
        <v>5.0595999999999997</v>
      </c>
      <c r="C419" s="2">
        <f t="shared" si="36"/>
        <v>5.0771636579167279</v>
      </c>
      <c r="D419" s="2">
        <f t="shared" si="38"/>
        <v>5.1161921191481303</v>
      </c>
      <c r="E419" s="2">
        <f t="shared" si="37"/>
        <v>-3.9028461231402467E-2</v>
      </c>
      <c r="F419" s="2">
        <f t="shared" si="35"/>
        <v>-3.8066483601711637E-2</v>
      </c>
      <c r="G419" s="2">
        <f t="shared" si="33"/>
        <v>-9.6197762969083001E-4</v>
      </c>
      <c r="H419" s="2" t="str">
        <f t="shared" si="34"/>
        <v>Hold</v>
      </c>
    </row>
    <row r="420" spans="1:8" ht="13.5" x14ac:dyDescent="0.25">
      <c r="A420" s="3">
        <f>TITRES_STAT!B423</f>
        <v>42615</v>
      </c>
      <c r="B420" s="6">
        <f>TITRES_STAT!D423</f>
        <v>5.0720999999999998</v>
      </c>
      <c r="C420" s="2">
        <f t="shared" si="36"/>
        <v>5.0821384797756926</v>
      </c>
      <c r="D420" s="2">
        <f t="shared" si="38"/>
        <v>5.1129260362482691</v>
      </c>
      <c r="E420" s="2">
        <f t="shared" si="37"/>
        <v>-3.0787556472576583E-2</v>
      </c>
      <c r="F420" s="2">
        <f t="shared" si="35"/>
        <v>-3.661069817588463E-2</v>
      </c>
      <c r="G420" s="2">
        <f t="shared" ref="G420:G483" si="39">E420-F420</f>
        <v>5.8231417033080476E-3</v>
      </c>
      <c r="H420" s="2" t="str">
        <f t="shared" ref="H420:H483" si="40">IF(G420&lt;0,"Hold","Sell")</f>
        <v>Sell</v>
      </c>
    </row>
    <row r="421" spans="1:8" ht="13.5" x14ac:dyDescent="0.25">
      <c r="A421" s="3">
        <f>TITRES_STAT!B424</f>
        <v>42618</v>
      </c>
      <c r="B421" s="6">
        <f>TITRES_STAT!D424</f>
        <v>5.1094999999999997</v>
      </c>
      <c r="C421" s="2">
        <f t="shared" si="36"/>
        <v>5.0959325598102012</v>
      </c>
      <c r="D421" s="2">
        <f t="shared" si="38"/>
        <v>5.1126722557854345</v>
      </c>
      <c r="E421" s="2">
        <f t="shared" si="37"/>
        <v>-1.6739695975233282E-2</v>
      </c>
      <c r="F421" s="2">
        <f t="shared" ref="F421:F484" si="41">(E421*(2/(10)))+((1-(2/10))*F420)</f>
        <v>-3.2636497735754361E-2</v>
      </c>
      <c r="G421" s="2">
        <f t="shared" si="39"/>
        <v>1.5896801760521079E-2</v>
      </c>
      <c r="H421" s="2" t="str">
        <f t="shared" si="40"/>
        <v>Sell</v>
      </c>
    </row>
    <row r="422" spans="1:8" ht="13.5" x14ac:dyDescent="0.25">
      <c r="A422" s="3">
        <f>TITRES_STAT!B425</f>
        <v>42619</v>
      </c>
      <c r="B422" s="6">
        <f>TITRES_STAT!D425</f>
        <v>5.0595999999999997</v>
      </c>
      <c r="C422" s="2">
        <f t="shared" si="36"/>
        <v>5.1066352429163242</v>
      </c>
      <c r="D422" s="2">
        <f t="shared" si="38"/>
        <v>5.1087409775791066</v>
      </c>
      <c r="E422" s="2">
        <f t="shared" si="37"/>
        <v>-2.1057346627824103E-3</v>
      </c>
      <c r="F422" s="2">
        <f t="shared" si="41"/>
        <v>-2.6530345121159971E-2</v>
      </c>
      <c r="G422" s="2">
        <f t="shared" si="39"/>
        <v>2.4424610458377561E-2</v>
      </c>
      <c r="H422" s="2" t="str">
        <f t="shared" si="40"/>
        <v>Sell</v>
      </c>
    </row>
    <row r="423" spans="1:8" ht="13.5" x14ac:dyDescent="0.25">
      <c r="A423" s="3">
        <f>TITRES_STAT!B426</f>
        <v>42620</v>
      </c>
      <c r="B423" s="6">
        <f>TITRES_STAT!D426</f>
        <v>5.1094999999999997</v>
      </c>
      <c r="C423" s="2">
        <f t="shared" si="36"/>
        <v>5.1156913593907358</v>
      </c>
      <c r="D423" s="2">
        <f t="shared" si="38"/>
        <v>5.1087972014621359</v>
      </c>
      <c r="E423" s="2">
        <f t="shared" si="37"/>
        <v>6.894157928599931E-3</v>
      </c>
      <c r="F423" s="2">
        <f t="shared" si="41"/>
        <v>-1.9845444511207993E-2</v>
      </c>
      <c r="G423" s="2">
        <f t="shared" si="39"/>
        <v>2.6739602439807924E-2</v>
      </c>
      <c r="H423" s="2" t="str">
        <f t="shared" si="40"/>
        <v>Sell</v>
      </c>
    </row>
    <row r="424" spans="1:8" ht="13.5" x14ac:dyDescent="0.25">
      <c r="A424" s="3">
        <f>TITRES_STAT!B427</f>
        <v>42621</v>
      </c>
      <c r="B424" s="6">
        <f>TITRES_STAT!D427</f>
        <v>5.1032000000000002</v>
      </c>
      <c r="C424" s="2">
        <f t="shared" si="36"/>
        <v>5.1406157656383149</v>
      </c>
      <c r="D424" s="2">
        <f t="shared" si="38"/>
        <v>5.1083825939464225</v>
      </c>
      <c r="E424" s="2">
        <f t="shared" si="37"/>
        <v>3.2233171691892437E-2</v>
      </c>
      <c r="F424" s="2">
        <f t="shared" si="41"/>
        <v>-9.4297212705879083E-3</v>
      </c>
      <c r="G424" s="2">
        <f t="shared" si="39"/>
        <v>4.1662892962480345E-2</v>
      </c>
      <c r="H424" s="2" t="str">
        <f t="shared" si="40"/>
        <v>Sell</v>
      </c>
    </row>
    <row r="425" spans="1:8" ht="13.5" x14ac:dyDescent="0.25">
      <c r="A425" s="3">
        <f>TITRES_STAT!B428</f>
        <v>42622</v>
      </c>
      <c r="B425" s="6">
        <f>TITRES_STAT!D428</f>
        <v>5.1094999999999997</v>
      </c>
      <c r="C425" s="2">
        <f t="shared" si="36"/>
        <v>5.1549979555401126</v>
      </c>
      <c r="D425" s="2">
        <f t="shared" si="38"/>
        <v>5.1084653647652054</v>
      </c>
      <c r="E425" s="2">
        <f t="shared" si="37"/>
        <v>4.6532590774907234E-2</v>
      </c>
      <c r="F425" s="2">
        <f t="shared" si="41"/>
        <v>1.7627411385111209E-3</v>
      </c>
      <c r="G425" s="2">
        <f t="shared" si="39"/>
        <v>4.4769849636396117E-2</v>
      </c>
      <c r="H425" s="2" t="str">
        <f t="shared" si="40"/>
        <v>Sell</v>
      </c>
    </row>
    <row r="426" spans="1:8" ht="13.5" x14ac:dyDescent="0.25">
      <c r="A426" s="3">
        <f>TITRES_STAT!B429</f>
        <v>42627</v>
      </c>
      <c r="B426" s="6">
        <f>TITRES_STAT!D429</f>
        <v>5.1094999999999997</v>
      </c>
      <c r="C426" s="2">
        <f t="shared" si="36"/>
        <v>5.167167500841634</v>
      </c>
      <c r="D426" s="2">
        <f t="shared" si="38"/>
        <v>5.1085420044122269</v>
      </c>
      <c r="E426" s="2">
        <f t="shared" si="37"/>
        <v>5.8625496429407065E-2</v>
      </c>
      <c r="F426" s="2">
        <f t="shared" si="41"/>
        <v>1.313529219669031E-2</v>
      </c>
      <c r="G426" s="2">
        <f t="shared" si="39"/>
        <v>4.5490204232716755E-2</v>
      </c>
      <c r="H426" s="2" t="str">
        <f t="shared" si="40"/>
        <v>Sell</v>
      </c>
    </row>
    <row r="427" spans="1:8" ht="13.5" x14ac:dyDescent="0.25">
      <c r="A427" s="3">
        <f>TITRES_STAT!B430</f>
        <v>42628</v>
      </c>
      <c r="B427" s="6">
        <f>TITRES_STAT!D430</f>
        <v>5.0471000000000004</v>
      </c>
      <c r="C427" s="2">
        <f t="shared" si="36"/>
        <v>5.1582955776352284</v>
      </c>
      <c r="D427" s="2">
        <f t="shared" si="38"/>
        <v>5.1039907448261355</v>
      </c>
      <c r="E427" s="2">
        <f t="shared" si="37"/>
        <v>5.4304832809092929E-2</v>
      </c>
      <c r="F427" s="2">
        <f t="shared" si="41"/>
        <v>2.1369200319170834E-2</v>
      </c>
      <c r="G427" s="2">
        <f t="shared" si="39"/>
        <v>3.2935632489922095E-2</v>
      </c>
      <c r="H427" s="2" t="str">
        <f t="shared" si="40"/>
        <v>Sell</v>
      </c>
    </row>
    <row r="428" spans="1:8" ht="13.5" x14ac:dyDescent="0.25">
      <c r="A428" s="3">
        <f>TITRES_STAT!B431</f>
        <v>42629</v>
      </c>
      <c r="B428" s="6">
        <f>TITRES_STAT!D431</f>
        <v>5.0907999999999998</v>
      </c>
      <c r="C428" s="2">
        <f t="shared" si="36"/>
        <v>5.1507885656913466</v>
      </c>
      <c r="D428" s="2">
        <f t="shared" si="38"/>
        <v>5.1030136526167915</v>
      </c>
      <c r="E428" s="2">
        <f t="shared" si="37"/>
        <v>4.7774913074555059E-2</v>
      </c>
      <c r="F428" s="2">
        <f t="shared" si="41"/>
        <v>2.665034287024768E-2</v>
      </c>
      <c r="G428" s="2">
        <f t="shared" si="39"/>
        <v>2.1124570204307379E-2</v>
      </c>
      <c r="H428" s="2" t="str">
        <f t="shared" si="40"/>
        <v>Sell</v>
      </c>
    </row>
    <row r="429" spans="1:8" ht="13.5" x14ac:dyDescent="0.25">
      <c r="A429" s="3">
        <f>TITRES_STAT!B432</f>
        <v>42632</v>
      </c>
      <c r="B429" s="6">
        <f>TITRES_STAT!D432</f>
        <v>5.0845000000000002</v>
      </c>
      <c r="C429" s="2">
        <f t="shared" si="36"/>
        <v>5.1367595555849856</v>
      </c>
      <c r="D429" s="2">
        <f t="shared" si="38"/>
        <v>5.1016422709414737</v>
      </c>
      <c r="E429" s="2">
        <f t="shared" si="37"/>
        <v>3.5117284643511937E-2</v>
      </c>
      <c r="F429" s="2">
        <f t="shared" si="41"/>
        <v>2.8343731224900533E-2</v>
      </c>
      <c r="G429" s="2">
        <f t="shared" si="39"/>
        <v>6.7735534186114041E-3</v>
      </c>
      <c r="H429" s="2" t="str">
        <f t="shared" si="40"/>
        <v>Sell</v>
      </c>
    </row>
    <row r="430" spans="1:8" ht="13.5" x14ac:dyDescent="0.25">
      <c r="A430" s="3">
        <f>TITRES_STAT!B433</f>
        <v>42633</v>
      </c>
      <c r="B430" s="6">
        <f>TITRES_STAT!D433</f>
        <v>5.0471000000000004</v>
      </c>
      <c r="C430" s="2">
        <f t="shared" si="36"/>
        <v>5.1268119316488336</v>
      </c>
      <c r="D430" s="2">
        <f t="shared" si="38"/>
        <v>5.0976021027235863</v>
      </c>
      <c r="E430" s="2">
        <f t="shared" si="37"/>
        <v>2.9209828925247372E-2</v>
      </c>
      <c r="F430" s="2">
        <f t="shared" si="41"/>
        <v>2.8516950764969903E-2</v>
      </c>
      <c r="G430" s="2">
        <f t="shared" si="39"/>
        <v>6.9287816027746932E-4</v>
      </c>
      <c r="H430" s="2" t="str">
        <f t="shared" si="40"/>
        <v>Sell</v>
      </c>
    </row>
    <row r="431" spans="1:8" ht="13.5" x14ac:dyDescent="0.25">
      <c r="A431" s="3">
        <f>TITRES_STAT!B434</f>
        <v>42634</v>
      </c>
      <c r="B431" s="6">
        <f>TITRES_STAT!D434</f>
        <v>5.016</v>
      </c>
      <c r="C431" s="2">
        <f t="shared" si="36"/>
        <v>5.1241485575490131</v>
      </c>
      <c r="D431" s="2">
        <f t="shared" si="38"/>
        <v>5.0915575025218391</v>
      </c>
      <c r="E431" s="2">
        <f t="shared" si="37"/>
        <v>3.2591055027173965E-2</v>
      </c>
      <c r="F431" s="2">
        <f t="shared" si="41"/>
        <v>2.9331771617410719E-2</v>
      </c>
      <c r="G431" s="2">
        <f t="shared" si="39"/>
        <v>3.2592834097632459E-3</v>
      </c>
      <c r="H431" s="2" t="str">
        <f t="shared" si="40"/>
        <v>Sell</v>
      </c>
    </row>
    <row r="432" spans="1:8" ht="13.5" x14ac:dyDescent="0.25">
      <c r="A432" s="3">
        <f>TITRES_STAT!B435</f>
        <v>42635</v>
      </c>
      <c r="B432" s="6">
        <f>TITRES_STAT!D435</f>
        <v>4.9911000000000003</v>
      </c>
      <c r="C432" s="2">
        <f t="shared" si="36"/>
        <v>5.1142180102337811</v>
      </c>
      <c r="D432" s="2">
        <f t="shared" si="38"/>
        <v>5.0841162060387397</v>
      </c>
      <c r="E432" s="2">
        <f t="shared" si="37"/>
        <v>3.0101804195041382E-2</v>
      </c>
      <c r="F432" s="2">
        <f t="shared" si="41"/>
        <v>2.9485778132936853E-2</v>
      </c>
      <c r="G432" s="2">
        <f t="shared" si="39"/>
        <v>6.1602606210452854E-4</v>
      </c>
      <c r="H432" s="2" t="str">
        <f t="shared" si="40"/>
        <v>Sell</v>
      </c>
    </row>
    <row r="433" spans="1:8" ht="13.5" x14ac:dyDescent="0.25">
      <c r="A433" s="3">
        <f>TITRES_STAT!B436</f>
        <v>42636</v>
      </c>
      <c r="B433" s="6">
        <f>TITRES_STAT!D436</f>
        <v>5.0034999999999998</v>
      </c>
      <c r="C433" s="2">
        <f t="shared" si="36"/>
        <v>5.1134921625055068</v>
      </c>
      <c r="D433" s="2">
        <f t="shared" si="38"/>
        <v>5.0781446352210553</v>
      </c>
      <c r="E433" s="2">
        <f t="shared" si="37"/>
        <v>3.5347527284451452E-2</v>
      </c>
      <c r="F433" s="2">
        <f t="shared" si="41"/>
        <v>3.0658127963239773E-2</v>
      </c>
      <c r="G433" s="2">
        <f t="shared" si="39"/>
        <v>4.6893993212116791E-3</v>
      </c>
      <c r="H433" s="2" t="str">
        <f t="shared" si="40"/>
        <v>Sell</v>
      </c>
    </row>
    <row r="434" spans="1:8" ht="13.5" x14ac:dyDescent="0.25">
      <c r="A434" s="3">
        <f>TITRES_STAT!B437</f>
        <v>42639</v>
      </c>
      <c r="B434" s="6">
        <f>TITRES_STAT!D437</f>
        <v>4.9847999999999999</v>
      </c>
      <c r="C434" s="2">
        <f t="shared" si="36"/>
        <v>5.111908752889275</v>
      </c>
      <c r="D434" s="2">
        <f t="shared" si="38"/>
        <v>5.0712302177972735</v>
      </c>
      <c r="E434" s="2">
        <f t="shared" si="37"/>
        <v>4.0678535092001589E-2</v>
      </c>
      <c r="F434" s="2">
        <f t="shared" si="41"/>
        <v>3.2662209388992142E-2</v>
      </c>
      <c r="G434" s="2">
        <f t="shared" si="39"/>
        <v>8.016325703009447E-3</v>
      </c>
      <c r="H434" s="2" t="str">
        <f t="shared" si="40"/>
        <v>Sell</v>
      </c>
    </row>
    <row r="435" spans="1:8" ht="13.5" x14ac:dyDescent="0.25">
      <c r="A435" s="3">
        <f>TITRES_STAT!B438</f>
        <v>42640</v>
      </c>
      <c r="B435" s="6">
        <f>TITRES_STAT!D438</f>
        <v>4.9973000000000001</v>
      </c>
      <c r="C435" s="2">
        <f t="shared" si="36"/>
        <v>5.1115381755216944</v>
      </c>
      <c r="D435" s="2">
        <f t="shared" si="38"/>
        <v>5.0657539053678464</v>
      </c>
      <c r="E435" s="2">
        <f t="shared" si="37"/>
        <v>4.5784270153848006E-2</v>
      </c>
      <c r="F435" s="2">
        <f t="shared" si="41"/>
        <v>3.5286621541963312E-2</v>
      </c>
      <c r="G435" s="2">
        <f t="shared" si="39"/>
        <v>1.0497648611884694E-2</v>
      </c>
      <c r="H435" s="2" t="str">
        <f t="shared" si="40"/>
        <v>Sell</v>
      </c>
    </row>
    <row r="436" spans="1:8" ht="13.5" x14ac:dyDescent="0.25">
      <c r="A436" s="3">
        <f>TITRES_STAT!B439</f>
        <v>42641</v>
      </c>
      <c r="B436" s="6">
        <f>TITRES_STAT!D439</f>
        <v>4.9847999999999999</v>
      </c>
      <c r="C436" s="2">
        <f t="shared" si="36"/>
        <v>5.1112246100568184</v>
      </c>
      <c r="D436" s="2">
        <f t="shared" si="38"/>
        <v>5.0597573197850423</v>
      </c>
      <c r="E436" s="2">
        <f t="shared" si="37"/>
        <v>5.14672902717761E-2</v>
      </c>
      <c r="F436" s="2">
        <f t="shared" si="41"/>
        <v>3.8522755287925869E-2</v>
      </c>
      <c r="G436" s="2">
        <f t="shared" si="39"/>
        <v>1.2944534983850231E-2</v>
      </c>
      <c r="H436" s="2" t="str">
        <f t="shared" si="40"/>
        <v>Sell</v>
      </c>
    </row>
    <row r="437" spans="1:8" ht="13.5" x14ac:dyDescent="0.25">
      <c r="A437" s="3">
        <f>TITRES_STAT!B440</f>
        <v>42642</v>
      </c>
      <c r="B437" s="6">
        <f>TITRES_STAT!D440</f>
        <v>4.9349999999999996</v>
      </c>
      <c r="C437" s="2">
        <f t="shared" si="36"/>
        <v>5.1013592854326921</v>
      </c>
      <c r="D437" s="2">
        <f t="shared" si="38"/>
        <v>5.0505160368380029</v>
      </c>
      <c r="E437" s="2">
        <f t="shared" si="37"/>
        <v>5.084324859468925E-2</v>
      </c>
      <c r="F437" s="2">
        <f t="shared" si="41"/>
        <v>4.0986853949278548E-2</v>
      </c>
      <c r="G437" s="2">
        <f t="shared" si="39"/>
        <v>9.8563946454107015E-3</v>
      </c>
      <c r="H437" s="2" t="str">
        <f t="shared" si="40"/>
        <v>Sell</v>
      </c>
    </row>
    <row r="438" spans="1:8" ht="13.5" x14ac:dyDescent="0.25">
      <c r="A438" s="3">
        <f>TITRES_STAT!B441</f>
        <v>42643</v>
      </c>
      <c r="B438" s="6">
        <f>TITRES_STAT!D441</f>
        <v>4.9786000000000001</v>
      </c>
      <c r="C438" s="2">
        <f t="shared" si="36"/>
        <v>5.0997347799815085</v>
      </c>
      <c r="D438" s="2">
        <f t="shared" si="38"/>
        <v>5.0451889229981512</v>
      </c>
      <c r="E438" s="2">
        <f t="shared" si="37"/>
        <v>5.4545856983357233E-2</v>
      </c>
      <c r="F438" s="2">
        <f t="shared" si="41"/>
        <v>4.3698654556094285E-2</v>
      </c>
      <c r="G438" s="2">
        <f t="shared" si="39"/>
        <v>1.0847202427262947E-2</v>
      </c>
      <c r="H438" s="2" t="str">
        <f t="shared" si="40"/>
        <v>Sell</v>
      </c>
    </row>
    <row r="439" spans="1:8" ht="13.5" x14ac:dyDescent="0.25">
      <c r="A439" s="3">
        <f>TITRES_STAT!B442</f>
        <v>42647</v>
      </c>
      <c r="B439" s="6">
        <f>TITRES_STAT!D442</f>
        <v>4.9973000000000001</v>
      </c>
      <c r="C439" s="2">
        <f t="shared" si="36"/>
        <v>5.0973909676766604</v>
      </c>
      <c r="D439" s="2">
        <f t="shared" si="38"/>
        <v>5.0416415953686586</v>
      </c>
      <c r="E439" s="2">
        <f t="shared" si="37"/>
        <v>5.574937230800181E-2</v>
      </c>
      <c r="F439" s="2">
        <f t="shared" si="41"/>
        <v>4.6108798106475793E-2</v>
      </c>
      <c r="G439" s="2">
        <f t="shared" si="39"/>
        <v>9.6405742015260171E-3</v>
      </c>
      <c r="H439" s="2" t="str">
        <f t="shared" si="40"/>
        <v>Sell</v>
      </c>
    </row>
    <row r="440" spans="1:8" ht="13.5" x14ac:dyDescent="0.25">
      <c r="A440" s="3">
        <f>TITRES_STAT!B443</f>
        <v>42648</v>
      </c>
      <c r="B440" s="6">
        <f>TITRES_STAT!D443</f>
        <v>4.9847999999999999</v>
      </c>
      <c r="C440" s="2">
        <f t="shared" si="36"/>
        <v>5.0896538957264053</v>
      </c>
      <c r="D440" s="2">
        <f t="shared" si="38"/>
        <v>5.0374311068228321</v>
      </c>
      <c r="E440" s="2">
        <f t="shared" si="37"/>
        <v>5.2222788903573125E-2</v>
      </c>
      <c r="F440" s="2">
        <f t="shared" si="41"/>
        <v>4.7331596265895261E-2</v>
      </c>
      <c r="G440" s="2">
        <f t="shared" si="39"/>
        <v>4.8911926376778644E-3</v>
      </c>
      <c r="H440" s="2" t="str">
        <f t="shared" si="40"/>
        <v>Sell</v>
      </c>
    </row>
    <row r="441" spans="1:8" ht="13.5" x14ac:dyDescent="0.25">
      <c r="A441" s="3">
        <f>TITRES_STAT!B444</f>
        <v>42649</v>
      </c>
      <c r="B441" s="6">
        <f>TITRES_STAT!D444</f>
        <v>4.9847999999999999</v>
      </c>
      <c r="C441" s="2">
        <f t="shared" si="36"/>
        <v>5.0783225271531123</v>
      </c>
      <c r="D441" s="2">
        <f t="shared" si="38"/>
        <v>5.033532506317437</v>
      </c>
      <c r="E441" s="2">
        <f t="shared" si="37"/>
        <v>4.4790020835675293E-2</v>
      </c>
      <c r="F441" s="2">
        <f t="shared" si="41"/>
        <v>4.6823281179851274E-2</v>
      </c>
      <c r="G441" s="2">
        <f t="shared" si="39"/>
        <v>-2.0332603441759814E-3</v>
      </c>
      <c r="H441" s="2" t="str">
        <f t="shared" si="40"/>
        <v>Hold</v>
      </c>
    </row>
    <row r="442" spans="1:8" ht="13.5" x14ac:dyDescent="0.25">
      <c r="A442" s="3">
        <f>TITRES_STAT!B445</f>
        <v>42650</v>
      </c>
      <c r="B442" s="6">
        <f>TITRES_STAT!D445</f>
        <v>4.9847999999999999</v>
      </c>
      <c r="C442" s="2">
        <f t="shared" si="36"/>
        <v>5.0649036768218645</v>
      </c>
      <c r="D442" s="2">
        <f t="shared" si="38"/>
        <v>5.0299226910346633</v>
      </c>
      <c r="E442" s="2">
        <f t="shared" si="37"/>
        <v>3.4980985787201213E-2</v>
      </c>
      <c r="F442" s="2">
        <f t="shared" si="41"/>
        <v>4.4454822101321262E-2</v>
      </c>
      <c r="G442" s="2">
        <f t="shared" si="39"/>
        <v>-9.4738363141200488E-3</v>
      </c>
      <c r="H442" s="2" t="str">
        <f t="shared" si="40"/>
        <v>Hold</v>
      </c>
    </row>
    <row r="443" spans="1:8" ht="13.5" x14ac:dyDescent="0.25">
      <c r="A443" s="3">
        <f>TITRES_STAT!B446</f>
        <v>42653</v>
      </c>
      <c r="B443" s="6">
        <f>TITRES_STAT!D446</f>
        <v>4.9786000000000001</v>
      </c>
      <c r="C443" s="2">
        <f t="shared" si="36"/>
        <v>5.0554569573108079</v>
      </c>
      <c r="D443" s="2">
        <f t="shared" si="38"/>
        <v>5.0261210102172811</v>
      </c>
      <c r="E443" s="2">
        <f t="shared" si="37"/>
        <v>2.9335947093526826E-2</v>
      </c>
      <c r="F443" s="2">
        <f t="shared" si="41"/>
        <v>4.1431047099762378E-2</v>
      </c>
      <c r="G443" s="2">
        <f t="shared" si="39"/>
        <v>-1.2095100006235551E-2</v>
      </c>
      <c r="H443" s="2" t="str">
        <f t="shared" si="40"/>
        <v>Hold</v>
      </c>
    </row>
    <row r="444" spans="1:8" ht="13.5" x14ac:dyDescent="0.25">
      <c r="A444" s="3">
        <f>TITRES_STAT!B447</f>
        <v>42654</v>
      </c>
      <c r="B444" s="6">
        <f>TITRES_STAT!D447</f>
        <v>4.9537000000000004</v>
      </c>
      <c r="C444" s="2">
        <f t="shared" si="36"/>
        <v>5.0445866561860679</v>
      </c>
      <c r="D444" s="2">
        <f t="shared" si="38"/>
        <v>5.0207564909419267</v>
      </c>
      <c r="E444" s="2">
        <f t="shared" si="37"/>
        <v>2.3830165244141277E-2</v>
      </c>
      <c r="F444" s="2">
        <f t="shared" si="41"/>
        <v>3.7910870728638163E-2</v>
      </c>
      <c r="G444" s="2">
        <f t="shared" si="39"/>
        <v>-1.4080705484496886E-2</v>
      </c>
      <c r="H444" s="2" t="str">
        <f t="shared" si="40"/>
        <v>Hold</v>
      </c>
    </row>
    <row r="445" spans="1:8" ht="13.5" x14ac:dyDescent="0.25">
      <c r="A445" s="3">
        <f>TITRES_STAT!B448</f>
        <v>42655</v>
      </c>
      <c r="B445" s="6">
        <f>TITRES_STAT!D448</f>
        <v>4.9911000000000003</v>
      </c>
      <c r="C445" s="2">
        <f t="shared" si="36"/>
        <v>5.0373117860035963</v>
      </c>
      <c r="D445" s="2">
        <f t="shared" si="38"/>
        <v>5.018559713835117</v>
      </c>
      <c r="E445" s="2">
        <f t="shared" si="37"/>
        <v>1.8752072168479295E-2</v>
      </c>
      <c r="F445" s="2">
        <f t="shared" si="41"/>
        <v>3.4079111016606392E-2</v>
      </c>
      <c r="G445" s="2">
        <f t="shared" si="39"/>
        <v>-1.5327038848127097E-2</v>
      </c>
      <c r="H445" s="2" t="str">
        <f t="shared" si="40"/>
        <v>Hold</v>
      </c>
    </row>
    <row r="446" spans="1:8" ht="13.5" x14ac:dyDescent="0.25">
      <c r="A446" s="3">
        <f>TITRES_STAT!B449</f>
        <v>42656</v>
      </c>
      <c r="B446" s="6">
        <f>TITRES_STAT!D449</f>
        <v>5.0471000000000004</v>
      </c>
      <c r="C446" s="2">
        <f t="shared" si="36"/>
        <v>5.0292330496953506</v>
      </c>
      <c r="D446" s="2">
        <f t="shared" si="38"/>
        <v>5.0206738091065892</v>
      </c>
      <c r="E446" s="2">
        <f t="shared" si="37"/>
        <v>8.559240588761341E-3</v>
      </c>
      <c r="F446" s="2">
        <f t="shared" si="41"/>
        <v>2.8975136931037385E-2</v>
      </c>
      <c r="G446" s="2">
        <f t="shared" si="39"/>
        <v>-2.0415896342276044E-2</v>
      </c>
      <c r="H446" s="2" t="str">
        <f t="shared" si="40"/>
        <v>Hold</v>
      </c>
    </row>
    <row r="447" spans="1:8" ht="13.5" x14ac:dyDescent="0.25">
      <c r="A447" s="3">
        <f>TITRES_STAT!B450</f>
        <v>42657</v>
      </c>
      <c r="B447" s="6">
        <f>TITRES_STAT!D450</f>
        <v>5.0720999999999998</v>
      </c>
      <c r="C447" s="2">
        <f t="shared" si="36"/>
        <v>5.0147356574345272</v>
      </c>
      <c r="D447" s="2">
        <f t="shared" si="38"/>
        <v>5.0244831565801755</v>
      </c>
      <c r="E447" s="2">
        <f t="shared" si="37"/>
        <v>-9.7474991456483195E-3</v>
      </c>
      <c r="F447" s="2">
        <f t="shared" si="41"/>
        <v>2.1230609715700243E-2</v>
      </c>
      <c r="G447" s="2">
        <f t="shared" si="39"/>
        <v>-3.0978108861348563E-2</v>
      </c>
      <c r="H447" s="2" t="str">
        <f t="shared" si="40"/>
        <v>Hold</v>
      </c>
    </row>
    <row r="448" spans="1:8" ht="13.5" x14ac:dyDescent="0.25">
      <c r="A448" s="3">
        <f>TITRES_STAT!B451</f>
        <v>42660</v>
      </c>
      <c r="B448" s="6">
        <f>TITRES_STAT!D451</f>
        <v>5.0720999999999998</v>
      </c>
      <c r="C448" s="2">
        <f t="shared" si="36"/>
        <v>5.0091763255215236</v>
      </c>
      <c r="D448" s="2">
        <f t="shared" si="38"/>
        <v>5.0280103301668291</v>
      </c>
      <c r="E448" s="2">
        <f t="shared" si="37"/>
        <v>-1.8834004645305491E-2</v>
      </c>
      <c r="F448" s="2">
        <f t="shared" si="41"/>
        <v>1.3217686843499098E-2</v>
      </c>
      <c r="G448" s="2">
        <f t="shared" si="39"/>
        <v>-3.2051691488804587E-2</v>
      </c>
      <c r="H448" s="2" t="str">
        <f t="shared" si="40"/>
        <v>Hold</v>
      </c>
    </row>
    <row r="449" spans="1:8" ht="13.5" x14ac:dyDescent="0.25">
      <c r="A449" s="3">
        <f>TITRES_STAT!B452</f>
        <v>42661</v>
      </c>
      <c r="B449" s="6">
        <f>TITRES_STAT!D452</f>
        <v>5.1966999999999999</v>
      </c>
      <c r="C449" s="2">
        <f t="shared" si="36"/>
        <v>5.0073491985182121</v>
      </c>
      <c r="D449" s="2">
        <f t="shared" si="38"/>
        <v>5.0405058612655829</v>
      </c>
      <c r="E449" s="2">
        <f t="shared" si="37"/>
        <v>-3.3156662747370724E-2</v>
      </c>
      <c r="F449" s="2">
        <f t="shared" si="41"/>
        <v>3.9428169253251343E-3</v>
      </c>
      <c r="G449" s="2">
        <f t="shared" si="39"/>
        <v>-3.7099479672695862E-2</v>
      </c>
      <c r="H449" s="2" t="str">
        <f t="shared" si="40"/>
        <v>Hold</v>
      </c>
    </row>
    <row r="450" spans="1:8" ht="13.5" x14ac:dyDescent="0.25">
      <c r="A450" s="3">
        <f>TITRES_STAT!B453</f>
        <v>42662</v>
      </c>
      <c r="B450" s="6">
        <f>TITRES_STAT!D453</f>
        <v>5.1966999999999999</v>
      </c>
      <c r="C450" s="2">
        <f t="shared" si="36"/>
        <v>5.0038800910538717</v>
      </c>
      <c r="D450" s="2">
        <f t="shared" si="38"/>
        <v>5.0520757974681327</v>
      </c>
      <c r="E450" s="2">
        <f t="shared" si="37"/>
        <v>-4.8195706414261075E-2</v>
      </c>
      <c r="F450" s="2">
        <f t="shared" si="41"/>
        <v>-6.4848877425921084E-3</v>
      </c>
      <c r="G450" s="2">
        <f t="shared" si="39"/>
        <v>-4.1710818671668967E-2</v>
      </c>
      <c r="H450" s="2" t="str">
        <f t="shared" si="40"/>
        <v>Hold</v>
      </c>
    </row>
    <row r="451" spans="1:8" ht="13.5" x14ac:dyDescent="0.25">
      <c r="A451" s="3">
        <f>TITRES_STAT!B454</f>
        <v>42663</v>
      </c>
      <c r="B451" s="6">
        <f>TITRES_STAT!D454</f>
        <v>5.1966999999999999</v>
      </c>
      <c r="C451" s="2">
        <f t="shared" si="36"/>
        <v>5.000944692430199</v>
      </c>
      <c r="D451" s="2">
        <f t="shared" si="38"/>
        <v>5.0627887013593824</v>
      </c>
      <c r="E451" s="2">
        <f t="shared" si="37"/>
        <v>-6.1844008929183403E-2</v>
      </c>
      <c r="F451" s="2">
        <f t="shared" si="41"/>
        <v>-1.7556711979910367E-2</v>
      </c>
      <c r="G451" s="2">
        <f t="shared" si="39"/>
        <v>-4.4287296949273039E-2</v>
      </c>
      <c r="H451" s="2" t="str">
        <f t="shared" si="40"/>
        <v>Hold</v>
      </c>
    </row>
    <row r="452" spans="1:8" ht="13.5" x14ac:dyDescent="0.25">
      <c r="A452" s="3">
        <f>TITRES_STAT!B455</f>
        <v>42664</v>
      </c>
      <c r="B452" s="6">
        <f>TITRES_STAT!D455</f>
        <v>5.0595999999999997</v>
      </c>
      <c r="C452" s="2">
        <f t="shared" si="36"/>
        <v>4.9984608935947836</v>
      </c>
      <c r="D452" s="2">
        <f t="shared" si="38"/>
        <v>5.0625525012586881</v>
      </c>
      <c r="E452" s="2">
        <f t="shared" si="37"/>
        <v>-6.4091607663904426E-2</v>
      </c>
      <c r="F452" s="2">
        <f t="shared" si="41"/>
        <v>-2.6863691116709179E-2</v>
      </c>
      <c r="G452" s="2">
        <f t="shared" si="39"/>
        <v>-3.7227916547195247E-2</v>
      </c>
      <c r="H452" s="2" t="str">
        <f t="shared" si="40"/>
        <v>Hold</v>
      </c>
    </row>
    <row r="453" spans="1:8" ht="13.5" x14ac:dyDescent="0.25">
      <c r="A453" s="3">
        <f>TITRES_STAT!B456</f>
        <v>42667</v>
      </c>
      <c r="B453" s="6">
        <f>TITRES_STAT!D456</f>
        <v>5.1718000000000002</v>
      </c>
      <c r="C453" s="2">
        <f t="shared" si="36"/>
        <v>4.9954053715032787</v>
      </c>
      <c r="D453" s="2">
        <f t="shared" si="38"/>
        <v>5.0706449085728593</v>
      </c>
      <c r="E453" s="2">
        <f t="shared" si="37"/>
        <v>-7.5239537069580642E-2</v>
      </c>
      <c r="F453" s="2">
        <f t="shared" si="41"/>
        <v>-3.6538860307283476E-2</v>
      </c>
      <c r="G453" s="2">
        <f t="shared" si="39"/>
        <v>-3.8700676762297166E-2</v>
      </c>
      <c r="H453" s="2" t="str">
        <f t="shared" si="40"/>
        <v>Hold</v>
      </c>
    </row>
    <row r="454" spans="1:8" ht="13.5" x14ac:dyDescent="0.25">
      <c r="A454" s="3">
        <f>TITRES_STAT!B457</f>
        <v>42668</v>
      </c>
      <c r="B454" s="6">
        <f>TITRES_STAT!D457</f>
        <v>5.1718000000000002</v>
      </c>
      <c r="C454" s="2">
        <f t="shared" si="36"/>
        <v>4.9889891605027739</v>
      </c>
      <c r="D454" s="2">
        <f t="shared" si="38"/>
        <v>5.078137878308203</v>
      </c>
      <c r="E454" s="2">
        <f t="shared" si="37"/>
        <v>-8.9148717805429101E-2</v>
      </c>
      <c r="F454" s="2">
        <f t="shared" si="41"/>
        <v>-4.7060831806912604E-2</v>
      </c>
      <c r="G454" s="2">
        <f t="shared" si="39"/>
        <v>-4.2087885998516497E-2</v>
      </c>
      <c r="H454" s="2" t="str">
        <f t="shared" si="40"/>
        <v>Hold</v>
      </c>
    </row>
    <row r="455" spans="1:8" ht="13.5" x14ac:dyDescent="0.25">
      <c r="A455" s="3">
        <f>TITRES_STAT!B458</f>
        <v>42669</v>
      </c>
      <c r="B455" s="6">
        <f>TITRES_STAT!D458</f>
        <v>5.1718000000000002</v>
      </c>
      <c r="C455" s="2">
        <f t="shared" si="36"/>
        <v>4.9893139050408086</v>
      </c>
      <c r="D455" s="2">
        <f t="shared" si="38"/>
        <v>5.085075813248336</v>
      </c>
      <c r="E455" s="2">
        <f t="shared" si="37"/>
        <v>-9.5761908207527391E-2</v>
      </c>
      <c r="F455" s="2">
        <f t="shared" si="41"/>
        <v>-5.6801047087035567E-2</v>
      </c>
      <c r="G455" s="2">
        <f t="shared" si="39"/>
        <v>-3.8960861120491824E-2</v>
      </c>
      <c r="H455" s="2" t="str">
        <f t="shared" si="40"/>
        <v>Hold</v>
      </c>
    </row>
    <row r="456" spans="1:8" ht="13.5" x14ac:dyDescent="0.25">
      <c r="A456" s="3">
        <f>TITRES_STAT!B459</f>
        <v>42670</v>
      </c>
      <c r="B456" s="6">
        <f>TITRES_STAT!D459</f>
        <v>5.1654999999999998</v>
      </c>
      <c r="C456" s="2">
        <f t="shared" si="36"/>
        <v>4.9982040734960691</v>
      </c>
      <c r="D456" s="2">
        <f t="shared" si="38"/>
        <v>5.091033160415126</v>
      </c>
      <c r="E456" s="2">
        <f t="shared" si="37"/>
        <v>-9.2829086919056891E-2</v>
      </c>
      <c r="F456" s="2">
        <f t="shared" si="41"/>
        <v>-6.4006655053439832E-2</v>
      </c>
      <c r="G456" s="2">
        <f t="shared" si="39"/>
        <v>-2.882243186561706E-2</v>
      </c>
      <c r="H456" s="2" t="str">
        <f t="shared" si="40"/>
        <v>Hold</v>
      </c>
    </row>
    <row r="457" spans="1:8" ht="13.5" x14ac:dyDescent="0.25">
      <c r="A457" s="3">
        <f>TITRES_STAT!B460</f>
        <v>42671</v>
      </c>
      <c r="B457" s="6">
        <f>TITRES_STAT!D460</f>
        <v>5.2278000000000002</v>
      </c>
      <c r="C457" s="2">
        <f t="shared" si="36"/>
        <v>5.0095726775735967</v>
      </c>
      <c r="D457" s="2">
        <f t="shared" si="38"/>
        <v>5.1011640374214133</v>
      </c>
      <c r="E457" s="2">
        <f t="shared" si="37"/>
        <v>-9.1591359847816634E-2</v>
      </c>
      <c r="F457" s="2">
        <f t="shared" si="41"/>
        <v>-6.9523596012315197E-2</v>
      </c>
      <c r="G457" s="2">
        <f t="shared" si="39"/>
        <v>-2.2067763835501436E-2</v>
      </c>
      <c r="H457" s="2" t="str">
        <f t="shared" si="40"/>
        <v>Hold</v>
      </c>
    </row>
    <row r="458" spans="1:8" ht="13.5" x14ac:dyDescent="0.25">
      <c r="A458" s="3">
        <f>TITRES_STAT!B461</f>
        <v>42674</v>
      </c>
      <c r="B458" s="6">
        <f>TITRES_STAT!D461</f>
        <v>5.2340999999999998</v>
      </c>
      <c r="C458" s="2">
        <f t="shared" si="36"/>
        <v>5.0191922656391972</v>
      </c>
      <c r="D458" s="2">
        <f t="shared" si="38"/>
        <v>5.1110111457605676</v>
      </c>
      <c r="E458" s="2">
        <f t="shared" si="37"/>
        <v>-9.1818880121370405E-2</v>
      </c>
      <c r="F458" s="2">
        <f t="shared" si="41"/>
        <v>-7.398265283412625E-2</v>
      </c>
      <c r="G458" s="2">
        <f t="shared" si="39"/>
        <v>-1.7836227287244155E-2</v>
      </c>
      <c r="H458" s="2" t="str">
        <f t="shared" si="40"/>
        <v>Hold</v>
      </c>
    </row>
    <row r="459" spans="1:8" ht="13.5" x14ac:dyDescent="0.25">
      <c r="A459" s="3">
        <f>TITRES_STAT!B462</f>
        <v>42675</v>
      </c>
      <c r="B459" s="6">
        <f>TITRES_STAT!D462</f>
        <v>5.1966999999999999</v>
      </c>
      <c r="C459" s="2">
        <f t="shared" si="36"/>
        <v>5.0465011478485513</v>
      </c>
      <c r="D459" s="2">
        <f t="shared" si="38"/>
        <v>5.1173584682968221</v>
      </c>
      <c r="E459" s="2">
        <f t="shared" si="37"/>
        <v>-7.0857320448270755E-2</v>
      </c>
      <c r="F459" s="2">
        <f t="shared" si="41"/>
        <v>-7.3357586356955148E-2</v>
      </c>
      <c r="G459" s="2">
        <f t="shared" si="39"/>
        <v>2.5002659086843931E-3</v>
      </c>
      <c r="H459" s="2" t="str">
        <f t="shared" si="40"/>
        <v>Sell</v>
      </c>
    </row>
    <row r="460" spans="1:8" ht="13.5" x14ac:dyDescent="0.25">
      <c r="A460" s="3">
        <f>TITRES_STAT!B463</f>
        <v>42676</v>
      </c>
      <c r="B460" s="6">
        <f>TITRES_STAT!D463</f>
        <v>5.2340999999999998</v>
      </c>
      <c r="C460" s="2">
        <f t="shared" si="36"/>
        <v>5.0696086635641588</v>
      </c>
      <c r="D460" s="2">
        <f t="shared" si="38"/>
        <v>5.1260059891637235</v>
      </c>
      <c r="E460" s="2">
        <f t="shared" si="37"/>
        <v>-5.6397325599564674E-2</v>
      </c>
      <c r="F460" s="2">
        <f t="shared" si="41"/>
        <v>-6.9965534205477048E-2</v>
      </c>
      <c r="G460" s="2">
        <f t="shared" si="39"/>
        <v>1.3568208605912374E-2</v>
      </c>
      <c r="H460" s="2" t="str">
        <f t="shared" si="40"/>
        <v>Sell</v>
      </c>
    </row>
    <row r="461" spans="1:8" ht="13.5" x14ac:dyDescent="0.25">
      <c r="A461" s="3">
        <f>TITRES_STAT!B464</f>
        <v>42677</v>
      </c>
      <c r="B461" s="6">
        <f>TITRES_STAT!D464</f>
        <v>5.1718000000000002</v>
      </c>
      <c r="C461" s="2">
        <f t="shared" si="36"/>
        <v>5.0891611768619809</v>
      </c>
      <c r="D461" s="2">
        <f t="shared" si="38"/>
        <v>5.129398138114559</v>
      </c>
      <c r="E461" s="2">
        <f t="shared" si="37"/>
        <v>-4.0236961252578141E-2</v>
      </c>
      <c r="F461" s="2">
        <f t="shared" si="41"/>
        <v>-6.4019819614897264E-2</v>
      </c>
      <c r="G461" s="2">
        <f t="shared" si="39"/>
        <v>2.3782858362319123E-2</v>
      </c>
      <c r="H461" s="2" t="str">
        <f t="shared" si="40"/>
        <v>Sell</v>
      </c>
    </row>
    <row r="462" spans="1:8" ht="13.5" x14ac:dyDescent="0.25">
      <c r="A462" s="3">
        <f>TITRES_STAT!B465</f>
        <v>42678</v>
      </c>
      <c r="B462" s="6">
        <f>TITRES_STAT!D465</f>
        <v>5.2278000000000002</v>
      </c>
      <c r="C462" s="2">
        <f t="shared" si="36"/>
        <v>5.0846133034985996</v>
      </c>
      <c r="D462" s="2">
        <f t="shared" si="38"/>
        <v>5.1366871649208887</v>
      </c>
      <c r="E462" s="2">
        <f t="shared" si="37"/>
        <v>-5.2073861422289092E-2</v>
      </c>
      <c r="F462" s="2">
        <f t="shared" si="41"/>
        <v>-6.1630627976375633E-2</v>
      </c>
      <c r="G462" s="2">
        <f t="shared" si="39"/>
        <v>9.5567665540865418E-3</v>
      </c>
      <c r="H462" s="2" t="str">
        <f t="shared" si="40"/>
        <v>Sell</v>
      </c>
    </row>
    <row r="463" spans="1:8" ht="13.5" x14ac:dyDescent="0.25">
      <c r="A463" s="3">
        <f>TITRES_STAT!B466</f>
        <v>42681</v>
      </c>
      <c r="B463" s="6">
        <f>TITRES_STAT!D466</f>
        <v>5.2153999999999998</v>
      </c>
      <c r="C463" s="2">
        <f t="shared" ref="C463:C526" si="42">$C$4*B453+C462*(1-$C$4)</f>
        <v>5.0980266414218915</v>
      </c>
      <c r="D463" s="2">
        <f t="shared" si="38"/>
        <v>5.1425177452971189</v>
      </c>
      <c r="E463" s="2">
        <f t="shared" si="37"/>
        <v>-4.4491103875227367E-2</v>
      </c>
      <c r="F463" s="2">
        <f t="shared" si="41"/>
        <v>-5.8202723156145983E-2</v>
      </c>
      <c r="G463" s="2">
        <f t="shared" si="39"/>
        <v>1.3711619280918616E-2</v>
      </c>
      <c r="H463" s="2" t="str">
        <f t="shared" si="40"/>
        <v>Sell</v>
      </c>
    </row>
    <row r="464" spans="1:8" ht="13.5" x14ac:dyDescent="0.25">
      <c r="A464" s="3">
        <f>TITRES_STAT!B467</f>
        <v>42682</v>
      </c>
      <c r="B464" s="6">
        <f>TITRES_STAT!D467</f>
        <v>5.2028999999999996</v>
      </c>
      <c r="C464" s="2">
        <f t="shared" si="42"/>
        <v>5.1093763888954467</v>
      </c>
      <c r="D464" s="2">
        <f t="shared" si="38"/>
        <v>5.1469905049047391</v>
      </c>
      <c r="E464" s="2">
        <f t="shared" si="37"/>
        <v>-3.7614116009292431E-2</v>
      </c>
      <c r="F464" s="2">
        <f t="shared" si="41"/>
        <v>-5.4085001726775273E-2</v>
      </c>
      <c r="G464" s="2">
        <f t="shared" si="39"/>
        <v>1.6470885717482842E-2</v>
      </c>
      <c r="H464" s="2" t="str">
        <f t="shared" si="40"/>
        <v>Sell</v>
      </c>
    </row>
    <row r="465" spans="1:8" ht="13.5" x14ac:dyDescent="0.25">
      <c r="A465" s="3">
        <f>TITRES_STAT!B468</f>
        <v>42683</v>
      </c>
      <c r="B465" s="6">
        <f>TITRES_STAT!D468</f>
        <v>5.1281999999999996</v>
      </c>
      <c r="C465" s="2">
        <f t="shared" si="42"/>
        <v>5.1189800213730701</v>
      </c>
      <c r="D465" s="2">
        <f t="shared" si="38"/>
        <v>5.1455986156525357</v>
      </c>
      <c r="E465" s="2">
        <f t="shared" si="37"/>
        <v>-2.6618594279465668E-2</v>
      </c>
      <c r="F465" s="2">
        <f t="shared" si="41"/>
        <v>-4.8591720237313354E-2</v>
      </c>
      <c r="G465" s="2">
        <f t="shared" si="39"/>
        <v>2.1973125957847686E-2</v>
      </c>
      <c r="H465" s="2" t="str">
        <f t="shared" si="40"/>
        <v>Sell</v>
      </c>
    </row>
    <row r="466" spans="1:8" ht="13.5" x14ac:dyDescent="0.25">
      <c r="A466" s="3">
        <f>TITRES_STAT!B469</f>
        <v>42684</v>
      </c>
      <c r="B466" s="6">
        <f>TITRES_STAT!D469</f>
        <v>5.1344000000000003</v>
      </c>
      <c r="C466" s="2">
        <f t="shared" si="42"/>
        <v>5.1261369411618283</v>
      </c>
      <c r="D466" s="2">
        <f t="shared" si="38"/>
        <v>5.1447690885671626</v>
      </c>
      <c r="E466" s="2">
        <f t="shared" si="37"/>
        <v>-1.8632147405334365E-2</v>
      </c>
      <c r="F466" s="2">
        <f t="shared" si="41"/>
        <v>-4.2599805670917555E-2</v>
      </c>
      <c r="G466" s="2">
        <f t="shared" si="39"/>
        <v>2.396765826558319E-2</v>
      </c>
      <c r="H466" s="2" t="str">
        <f t="shared" si="40"/>
        <v>Sell</v>
      </c>
    </row>
    <row r="467" spans="1:8" ht="13.5" x14ac:dyDescent="0.25">
      <c r="A467" s="3">
        <f>TITRES_STAT!B470</f>
        <v>42685</v>
      </c>
      <c r="B467" s="6">
        <f>TITRES_STAT!D470</f>
        <v>5.1157000000000004</v>
      </c>
      <c r="C467" s="2">
        <f t="shared" si="42"/>
        <v>5.1417774117523161</v>
      </c>
      <c r="D467" s="2">
        <f t="shared" si="38"/>
        <v>5.1426158227473726</v>
      </c>
      <c r="E467" s="2">
        <f t="shared" si="37"/>
        <v>-8.3841099505654881E-4</v>
      </c>
      <c r="F467" s="2">
        <f t="shared" si="41"/>
        <v>-3.4247526735745354E-2</v>
      </c>
      <c r="G467" s="2">
        <f t="shared" si="39"/>
        <v>3.3409115740688805E-2</v>
      </c>
      <c r="H467" s="2" t="str">
        <f t="shared" si="40"/>
        <v>Sell</v>
      </c>
    </row>
    <row r="468" spans="1:8" ht="13.5" x14ac:dyDescent="0.25">
      <c r="A468" s="3">
        <f>TITRES_STAT!B471</f>
        <v>42688</v>
      </c>
      <c r="B468" s="6">
        <f>TITRES_STAT!D471</f>
        <v>5.2278000000000002</v>
      </c>
      <c r="C468" s="2">
        <f t="shared" si="42"/>
        <v>5.1559808868673445</v>
      </c>
      <c r="D468" s="2">
        <f t="shared" si="38"/>
        <v>5.148925761803123</v>
      </c>
      <c r="E468" s="2">
        <f t="shared" si="37"/>
        <v>7.0551250642214569E-3</v>
      </c>
      <c r="F468" s="2">
        <f t="shared" si="41"/>
        <v>-2.5986996375751994E-2</v>
      </c>
      <c r="G468" s="2">
        <f t="shared" si="39"/>
        <v>3.3042121439973454E-2</v>
      </c>
      <c r="H468" s="2" t="str">
        <f t="shared" si="40"/>
        <v>Sell</v>
      </c>
    </row>
    <row r="469" spans="1:8" ht="13.5" x14ac:dyDescent="0.25">
      <c r="A469" s="3">
        <f>TITRES_STAT!B472</f>
        <v>42689</v>
      </c>
      <c r="B469" s="6">
        <f>TITRES_STAT!D472</f>
        <v>5.2340999999999998</v>
      </c>
      <c r="C469" s="2">
        <f t="shared" si="42"/>
        <v>5.16224536581083</v>
      </c>
      <c r="D469" s="2">
        <f t="shared" si="38"/>
        <v>5.1552349646325215</v>
      </c>
      <c r="E469" s="2">
        <f t="shared" si="37"/>
        <v>7.010401178308534E-3</v>
      </c>
      <c r="F469" s="2">
        <f t="shared" si="41"/>
        <v>-1.9387516864939891E-2</v>
      </c>
      <c r="G469" s="2">
        <f t="shared" si="39"/>
        <v>2.6397918043248425E-2</v>
      </c>
      <c r="H469" s="2" t="str">
        <f t="shared" si="40"/>
        <v>Sell</v>
      </c>
    </row>
    <row r="470" spans="1:8" ht="13.5" x14ac:dyDescent="0.25">
      <c r="A470" s="3">
        <f>TITRES_STAT!B473</f>
        <v>42690</v>
      </c>
      <c r="B470" s="6">
        <f>TITRES_STAT!D473</f>
        <v>5.1467999999999998</v>
      </c>
      <c r="C470" s="2">
        <f t="shared" si="42"/>
        <v>5.1732999249168561</v>
      </c>
      <c r="D470" s="2">
        <f t="shared" si="38"/>
        <v>5.1546101524375203</v>
      </c>
      <c r="E470" s="2">
        <f t="shared" si="37"/>
        <v>1.8689772479335787E-2</v>
      </c>
      <c r="F470" s="2">
        <f t="shared" si="41"/>
        <v>-1.1772058996084755E-2</v>
      </c>
      <c r="G470" s="2">
        <f t="shared" si="39"/>
        <v>3.0461831475420541E-2</v>
      </c>
      <c r="H470" s="2" t="str">
        <f t="shared" si="40"/>
        <v>Sell</v>
      </c>
    </row>
    <row r="471" spans="1:8" ht="13.5" x14ac:dyDescent="0.25">
      <c r="A471" s="3">
        <f>TITRES_STAT!B474</f>
        <v>42691</v>
      </c>
      <c r="B471" s="6">
        <f>TITRES_STAT!D474</f>
        <v>5.1718000000000002</v>
      </c>
      <c r="C471" s="2">
        <f t="shared" si="42"/>
        <v>5.1730691672373394</v>
      </c>
      <c r="D471" s="2">
        <f t="shared" si="38"/>
        <v>5.155883474479185</v>
      </c>
      <c r="E471" s="2">
        <f t="shared" si="37"/>
        <v>1.7185692758154403E-2</v>
      </c>
      <c r="F471" s="2">
        <f t="shared" si="41"/>
        <v>-5.9805086452369236E-3</v>
      </c>
      <c r="G471" s="2">
        <f t="shared" si="39"/>
        <v>2.3166201403391325E-2</v>
      </c>
      <c r="H471" s="2" t="str">
        <f t="shared" si="40"/>
        <v>Sell</v>
      </c>
    </row>
    <row r="472" spans="1:8" ht="13.5" x14ac:dyDescent="0.25">
      <c r="A472" s="3">
        <f>TITRES_STAT!B475</f>
        <v>42692</v>
      </c>
      <c r="B472" s="6">
        <f>TITRES_STAT!D475</f>
        <v>5.2028999999999996</v>
      </c>
      <c r="C472" s="2">
        <f t="shared" si="42"/>
        <v>5.1814892953546714</v>
      </c>
      <c r="D472" s="2">
        <f t="shared" si="38"/>
        <v>5.1593661800733193</v>
      </c>
      <c r="E472" s="2">
        <f t="shared" si="37"/>
        <v>2.2123115281352135E-2</v>
      </c>
      <c r="F472" s="2">
        <f t="shared" si="41"/>
        <v>-3.5978385991911142E-4</v>
      </c>
      <c r="G472" s="2">
        <f t="shared" si="39"/>
        <v>2.2482899141271245E-2</v>
      </c>
      <c r="H472" s="2" t="str">
        <f t="shared" si="40"/>
        <v>Sell</v>
      </c>
    </row>
    <row r="473" spans="1:8" ht="13.5" x14ac:dyDescent="0.25">
      <c r="A473" s="3">
        <f>TITRES_STAT!B476</f>
        <v>42695</v>
      </c>
      <c r="B473" s="6">
        <f>TITRES_STAT!D476</f>
        <v>5.2028999999999996</v>
      </c>
      <c r="C473" s="2">
        <f t="shared" si="42"/>
        <v>5.1867063268385678</v>
      </c>
      <c r="D473" s="2">
        <f t="shared" si="38"/>
        <v>5.1625909074752956</v>
      </c>
      <c r="E473" s="2">
        <f t="shared" si="37"/>
        <v>2.4115419363272217E-2</v>
      </c>
      <c r="F473" s="2">
        <f t="shared" si="41"/>
        <v>4.5352567847191548E-3</v>
      </c>
      <c r="G473" s="2">
        <f t="shared" si="39"/>
        <v>1.9580162578553061E-2</v>
      </c>
      <c r="H473" s="2" t="str">
        <f t="shared" si="40"/>
        <v>Sell</v>
      </c>
    </row>
    <row r="474" spans="1:8" ht="13.5" x14ac:dyDescent="0.25">
      <c r="A474" s="3">
        <f>TITRES_STAT!B477</f>
        <v>42696</v>
      </c>
      <c r="B474" s="6">
        <f>TITRES_STAT!D477</f>
        <v>5.1966999999999999</v>
      </c>
      <c r="C474" s="2">
        <f t="shared" si="42"/>
        <v>5.1891976611710957</v>
      </c>
      <c r="D474" s="2">
        <f t="shared" si="38"/>
        <v>5.16511750692157</v>
      </c>
      <c r="E474" s="2">
        <f t="shared" si="37"/>
        <v>2.4080154249525698E-2</v>
      </c>
      <c r="F474" s="2">
        <f t="shared" si="41"/>
        <v>8.4442362776804645E-3</v>
      </c>
      <c r="G474" s="2">
        <f t="shared" si="39"/>
        <v>1.5635917971845235E-2</v>
      </c>
      <c r="H474" s="2" t="str">
        <f t="shared" si="40"/>
        <v>Sell</v>
      </c>
    </row>
    <row r="475" spans="1:8" ht="13.5" x14ac:dyDescent="0.25">
      <c r="A475" s="3">
        <f>TITRES_STAT!B478</f>
        <v>42697</v>
      </c>
      <c r="B475" s="6">
        <f>TITRES_STAT!D478</f>
        <v>5.1157000000000004</v>
      </c>
      <c r="C475" s="2">
        <f t="shared" si="42"/>
        <v>5.1798134056063114</v>
      </c>
      <c r="D475" s="2">
        <f t="shared" si="38"/>
        <v>5.1614569508533057</v>
      </c>
      <c r="E475" s="2">
        <f t="shared" si="37"/>
        <v>1.8356454753005735E-2</v>
      </c>
      <c r="F475" s="2">
        <f t="shared" si="41"/>
        <v>1.0426679972745519E-2</v>
      </c>
      <c r="G475" s="2">
        <f t="shared" si="39"/>
        <v>7.9297747802602164E-3</v>
      </c>
      <c r="H475" s="2" t="str">
        <f t="shared" si="40"/>
        <v>Sell</v>
      </c>
    </row>
    <row r="476" spans="1:8" ht="13.5" x14ac:dyDescent="0.25">
      <c r="A476" s="3">
        <f>TITRES_STAT!B479</f>
        <v>42698</v>
      </c>
      <c r="B476" s="6">
        <f>TITRES_STAT!D479</f>
        <v>5.1779999999999999</v>
      </c>
      <c r="C476" s="2">
        <f t="shared" si="42"/>
        <v>5.1728267278207252</v>
      </c>
      <c r="D476" s="2">
        <f t="shared" si="38"/>
        <v>5.1626823619012088</v>
      </c>
      <c r="E476" s="2">
        <f t="shared" ref="E476:E539" si="43">C476-D476</f>
        <v>1.0144365919516396E-2</v>
      </c>
      <c r="F476" s="2">
        <f t="shared" si="41"/>
        <v>1.0370217162099696E-2</v>
      </c>
      <c r="G476" s="2">
        <f t="shared" si="39"/>
        <v>-2.258512425832998E-4</v>
      </c>
      <c r="H476" s="2" t="str">
        <f t="shared" si="40"/>
        <v>Hold</v>
      </c>
    </row>
    <row r="477" spans="1:8" ht="13.5" x14ac:dyDescent="0.25">
      <c r="A477" s="3">
        <f>TITRES_STAT!B480</f>
        <v>42699</v>
      </c>
      <c r="B477" s="6">
        <f>TITRES_STAT!D480</f>
        <v>5.2340999999999998</v>
      </c>
      <c r="C477" s="2">
        <f t="shared" si="42"/>
        <v>5.164038000463691</v>
      </c>
      <c r="D477" s="2">
        <f t="shared" ref="D477:D540" si="44">$D$4*B477+(1-$D$4)*D476</f>
        <v>5.1679725573159336</v>
      </c>
      <c r="E477" s="2">
        <f t="shared" si="43"/>
        <v>-3.9345568522426433E-3</v>
      </c>
      <c r="F477" s="2">
        <f t="shared" si="41"/>
        <v>7.5092623592312273E-3</v>
      </c>
      <c r="G477" s="2">
        <f t="shared" si="39"/>
        <v>-1.1443819211473871E-2</v>
      </c>
      <c r="H477" s="2" t="str">
        <f t="shared" si="40"/>
        <v>Hold</v>
      </c>
    </row>
    <row r="478" spans="1:8" ht="13.5" x14ac:dyDescent="0.25">
      <c r="A478" s="3">
        <f>TITRES_STAT!B481</f>
        <v>42702</v>
      </c>
      <c r="B478" s="6">
        <f>TITRES_STAT!D481</f>
        <v>5.2340999999999998</v>
      </c>
      <c r="C478" s="2">
        <f t="shared" si="42"/>
        <v>5.1738475388538925</v>
      </c>
      <c r="D478" s="2">
        <f t="shared" si="44"/>
        <v>5.1728708864036417</v>
      </c>
      <c r="E478" s="2">
        <f t="shared" si="43"/>
        <v>9.7665245025080338E-4</v>
      </c>
      <c r="F478" s="2">
        <f t="shared" si="41"/>
        <v>6.202740377435143E-3</v>
      </c>
      <c r="G478" s="2">
        <f t="shared" si="39"/>
        <v>-5.2260879271843396E-3</v>
      </c>
      <c r="H478" s="2" t="str">
        <f t="shared" si="40"/>
        <v>Hold</v>
      </c>
    </row>
    <row r="479" spans="1:8" ht="13.5" x14ac:dyDescent="0.25">
      <c r="A479" s="3">
        <f>TITRES_STAT!B482</f>
        <v>42703</v>
      </c>
      <c r="B479" s="6">
        <f>TITRES_STAT!D482</f>
        <v>5.2340999999999998</v>
      </c>
      <c r="C479" s="2">
        <f t="shared" si="42"/>
        <v>5.1831171482609859</v>
      </c>
      <c r="D479" s="2">
        <f t="shared" si="44"/>
        <v>5.1774063762996683</v>
      </c>
      <c r="E479" s="2">
        <f t="shared" si="43"/>
        <v>5.71077196131764E-3</v>
      </c>
      <c r="F479" s="2">
        <f t="shared" si="41"/>
        <v>6.1043466942116431E-3</v>
      </c>
      <c r="G479" s="2">
        <f t="shared" si="39"/>
        <v>-3.9357473289400313E-4</v>
      </c>
      <c r="H479" s="2" t="str">
        <f t="shared" si="40"/>
        <v>Hold</v>
      </c>
    </row>
    <row r="480" spans="1:8" ht="13.5" x14ac:dyDescent="0.25">
      <c r="A480" s="3">
        <f>TITRES_STAT!B483</f>
        <v>42704</v>
      </c>
      <c r="B480" s="6">
        <f>TITRES_STAT!D483</f>
        <v>5.2340999999999998</v>
      </c>
      <c r="C480" s="2">
        <f t="shared" si="42"/>
        <v>5.1775298946823725</v>
      </c>
      <c r="D480" s="2">
        <f t="shared" si="44"/>
        <v>5.1816059039811737</v>
      </c>
      <c r="E480" s="2">
        <f t="shared" si="43"/>
        <v>-4.0760092988012531E-3</v>
      </c>
      <c r="F480" s="2">
        <f t="shared" si="41"/>
        <v>4.0682754956090639E-3</v>
      </c>
      <c r="G480" s="2">
        <f t="shared" si="39"/>
        <v>-8.1442847944103169E-3</v>
      </c>
      <c r="H480" s="2" t="str">
        <f t="shared" si="40"/>
        <v>Hold</v>
      </c>
    </row>
    <row r="481" spans="1:8" ht="13.5" x14ac:dyDescent="0.25">
      <c r="A481" s="3">
        <f>TITRES_STAT!B484</f>
        <v>42705</v>
      </c>
      <c r="B481" s="6">
        <f>TITRES_STAT!D484</f>
        <v>5.1718000000000002</v>
      </c>
      <c r="C481" s="2">
        <f t="shared" si="42"/>
        <v>5.1766483724235455</v>
      </c>
      <c r="D481" s="2">
        <f t="shared" si="44"/>
        <v>5.1808795407233088</v>
      </c>
      <c r="E481" s="2">
        <f t="shared" si="43"/>
        <v>-4.2311682997633326E-3</v>
      </c>
      <c r="F481" s="2">
        <f t="shared" si="41"/>
        <v>2.4083867365345844E-3</v>
      </c>
      <c r="G481" s="2">
        <f t="shared" si="39"/>
        <v>-6.639555036297917E-3</v>
      </c>
      <c r="H481" s="2" t="str">
        <f t="shared" si="40"/>
        <v>Hold</v>
      </c>
    </row>
    <row r="482" spans="1:8" ht="13.5" x14ac:dyDescent="0.25">
      <c r="A482" s="3">
        <f>TITRES_STAT!B485</f>
        <v>42706</v>
      </c>
      <c r="B482" s="6">
        <f>TITRES_STAT!D485</f>
        <v>5.1344000000000003</v>
      </c>
      <c r="C482" s="2">
        <f t="shared" si="42"/>
        <v>5.1806870843583841</v>
      </c>
      <c r="D482" s="2">
        <f t="shared" si="44"/>
        <v>5.1774366117808421</v>
      </c>
      <c r="E482" s="2">
        <f t="shared" si="43"/>
        <v>3.2504725775419629E-3</v>
      </c>
      <c r="F482" s="2">
        <f t="shared" si="41"/>
        <v>2.5768039047360603E-3</v>
      </c>
      <c r="G482" s="2">
        <f t="shared" si="39"/>
        <v>6.7366867280590267E-4</v>
      </c>
      <c r="H482" s="2" t="str">
        <f t="shared" si="40"/>
        <v>Sell</v>
      </c>
    </row>
    <row r="483" spans="1:8" ht="13.5" x14ac:dyDescent="0.25">
      <c r="A483" s="3">
        <f>TITRES_STAT!B486</f>
        <v>42709</v>
      </c>
      <c r="B483" s="6">
        <f>TITRES_STAT!D486</f>
        <v>5.2153999999999998</v>
      </c>
      <c r="C483" s="2">
        <f t="shared" si="42"/>
        <v>5.1841044559955556</v>
      </c>
      <c r="D483" s="2">
        <f t="shared" si="44"/>
        <v>5.1802487146118903</v>
      </c>
      <c r="E483" s="2">
        <f t="shared" si="43"/>
        <v>3.8557413836652898E-3</v>
      </c>
      <c r="F483" s="2">
        <f t="shared" si="41"/>
        <v>2.8325914005219062E-3</v>
      </c>
      <c r="G483" s="2">
        <f t="shared" si="39"/>
        <v>1.0231499831433837E-3</v>
      </c>
      <c r="H483" s="2" t="str">
        <f t="shared" si="40"/>
        <v>Sell</v>
      </c>
    </row>
    <row r="484" spans="1:8" ht="13.5" x14ac:dyDescent="0.25">
      <c r="A484" s="3">
        <f>TITRES_STAT!B487</f>
        <v>42710</v>
      </c>
      <c r="B484" s="6">
        <f>TITRES_STAT!D487</f>
        <v>5.1094999999999997</v>
      </c>
      <c r="C484" s="2">
        <f t="shared" si="42"/>
        <v>5.1860422319962396</v>
      </c>
      <c r="D484" s="2">
        <f t="shared" si="44"/>
        <v>5.1750080690850835</v>
      </c>
      <c r="E484" s="2">
        <f t="shared" si="43"/>
        <v>1.1034162911156109E-2</v>
      </c>
      <c r="F484" s="2">
        <f t="shared" si="41"/>
        <v>4.4729057026487466E-3</v>
      </c>
      <c r="G484" s="2">
        <f t="shared" ref="G484:G547" si="45">E484-F484</f>
        <v>6.5612572085073624E-3</v>
      </c>
      <c r="H484" s="2" t="str">
        <f t="shared" ref="H484:H547" si="46">IF(G484&lt;0,"Hold","Sell")</f>
        <v>Sell</v>
      </c>
    </row>
    <row r="485" spans="1:8" ht="13.5" x14ac:dyDescent="0.25">
      <c r="A485" s="3">
        <f>TITRES_STAT!B488</f>
        <v>42711</v>
      </c>
      <c r="B485" s="6">
        <f>TITRES_STAT!D488</f>
        <v>5.1094999999999997</v>
      </c>
      <c r="C485" s="2">
        <f t="shared" si="42"/>
        <v>5.1752203501506644</v>
      </c>
      <c r="D485" s="2">
        <f t="shared" si="44"/>
        <v>5.170155619523225</v>
      </c>
      <c r="E485" s="2">
        <f t="shared" si="43"/>
        <v>5.0647306274393955E-3</v>
      </c>
      <c r="F485" s="2">
        <f t="shared" ref="F485:F548" si="47">(E485*(2/(10)))+((1-(2/10))*F484)</f>
        <v>4.5912706876068765E-3</v>
      </c>
      <c r="G485" s="2">
        <f t="shared" si="45"/>
        <v>4.7345993983251896E-4</v>
      </c>
      <c r="H485" s="2" t="str">
        <f t="shared" si="46"/>
        <v>Sell</v>
      </c>
    </row>
    <row r="486" spans="1:8" ht="13.5" x14ac:dyDescent="0.25">
      <c r="A486" s="3">
        <f>TITRES_STAT!B489</f>
        <v>42712</v>
      </c>
      <c r="B486" s="6">
        <f>TITRES_STAT!D489</f>
        <v>5.1094999999999997</v>
      </c>
      <c r="C486" s="2">
        <f t="shared" si="42"/>
        <v>5.1756479885890236</v>
      </c>
      <c r="D486" s="2">
        <f t="shared" si="44"/>
        <v>5.1656626106696528</v>
      </c>
      <c r="E486" s="2">
        <f t="shared" si="43"/>
        <v>9.9853779193708192E-3</v>
      </c>
      <c r="F486" s="2">
        <f t="shared" si="47"/>
        <v>5.6700921339596652E-3</v>
      </c>
      <c r="G486" s="2">
        <f t="shared" si="45"/>
        <v>4.315285785411154E-3</v>
      </c>
      <c r="H486" s="2" t="str">
        <f t="shared" si="46"/>
        <v>Sell</v>
      </c>
    </row>
    <row r="487" spans="1:8" ht="13.5" x14ac:dyDescent="0.25">
      <c r="A487" s="3">
        <f>TITRES_STAT!B490</f>
        <v>42713</v>
      </c>
      <c r="B487" s="6">
        <f>TITRES_STAT!D490</f>
        <v>5.1094999999999997</v>
      </c>
      <c r="C487" s="2">
        <f t="shared" si="42"/>
        <v>5.1846406057291743</v>
      </c>
      <c r="D487" s="2">
        <f t="shared" si="44"/>
        <v>5.161502417286715</v>
      </c>
      <c r="E487" s="2">
        <f t="shared" si="43"/>
        <v>2.3138188442459295E-2</v>
      </c>
      <c r="F487" s="2">
        <f t="shared" si="47"/>
        <v>9.1637113956595916E-3</v>
      </c>
      <c r="G487" s="2">
        <f t="shared" si="45"/>
        <v>1.3974477046799704E-2</v>
      </c>
      <c r="H487" s="2" t="str">
        <f t="shared" si="46"/>
        <v>Sell</v>
      </c>
    </row>
    <row r="488" spans="1:8" ht="13.5" x14ac:dyDescent="0.25">
      <c r="A488" s="3">
        <f>TITRES_STAT!B491</f>
        <v>42717</v>
      </c>
      <c r="B488" s="6">
        <f>TITRES_STAT!D491</f>
        <v>5.1094999999999997</v>
      </c>
      <c r="C488" s="2">
        <f t="shared" si="42"/>
        <v>5.1922497433093016</v>
      </c>
      <c r="D488" s="2">
        <f t="shared" si="44"/>
        <v>5.1576503863765879</v>
      </c>
      <c r="E488" s="2">
        <f t="shared" si="43"/>
        <v>3.4599356932713654E-2</v>
      </c>
      <c r="F488" s="2">
        <f t="shared" si="47"/>
        <v>1.4250840503070406E-2</v>
      </c>
      <c r="G488" s="2">
        <f t="shared" si="45"/>
        <v>2.0348516429643249E-2</v>
      </c>
      <c r="H488" s="2" t="str">
        <f t="shared" si="46"/>
        <v>Sell</v>
      </c>
    </row>
    <row r="489" spans="1:8" ht="13.5" x14ac:dyDescent="0.25">
      <c r="A489" s="3">
        <f>TITRES_STAT!B492</f>
        <v>42718</v>
      </c>
      <c r="B489" s="6">
        <f>TITRES_STAT!D492</f>
        <v>5.1094999999999997</v>
      </c>
      <c r="C489" s="2">
        <f t="shared" si="42"/>
        <v>5.1986882443386397</v>
      </c>
      <c r="D489" s="2">
        <f t="shared" si="44"/>
        <v>5.1540836910894328</v>
      </c>
      <c r="E489" s="2">
        <f t="shared" si="43"/>
        <v>4.460455324920698E-2</v>
      </c>
      <c r="F489" s="2">
        <f t="shared" si="47"/>
        <v>2.0321583052297722E-2</v>
      </c>
      <c r="G489" s="2">
        <f t="shared" si="45"/>
        <v>2.4282970196909257E-2</v>
      </c>
      <c r="H489" s="2" t="str">
        <f t="shared" si="46"/>
        <v>Sell</v>
      </c>
    </row>
    <row r="490" spans="1:8" ht="13.5" x14ac:dyDescent="0.25">
      <c r="A490" s="3">
        <f>TITRES_STAT!B493</f>
        <v>42719</v>
      </c>
      <c r="B490" s="6">
        <f>TITRES_STAT!D493</f>
        <v>5.1094999999999997</v>
      </c>
      <c r="C490" s="2">
        <f t="shared" si="42"/>
        <v>5.2041362067480801</v>
      </c>
      <c r="D490" s="2">
        <f t="shared" si="44"/>
        <v>5.1507811954531784</v>
      </c>
      <c r="E490" s="2">
        <f t="shared" si="43"/>
        <v>5.3355011294901722E-2</v>
      </c>
      <c r="F490" s="2">
        <f t="shared" si="47"/>
        <v>2.6928268700818526E-2</v>
      </c>
      <c r="G490" s="2">
        <f t="shared" si="45"/>
        <v>2.6426742594083195E-2</v>
      </c>
      <c r="H490" s="2" t="str">
        <f t="shared" si="46"/>
        <v>Sell</v>
      </c>
    </row>
    <row r="491" spans="1:8" ht="13.5" x14ac:dyDescent="0.25">
      <c r="A491" s="3">
        <f>TITRES_STAT!B494</f>
        <v>42720</v>
      </c>
      <c r="B491" s="6">
        <f>TITRES_STAT!D494</f>
        <v>5.0595999999999997</v>
      </c>
      <c r="C491" s="2">
        <f t="shared" si="42"/>
        <v>5.1991614057099138</v>
      </c>
      <c r="D491" s="2">
        <f t="shared" si="44"/>
        <v>5.144027032827017</v>
      </c>
      <c r="E491" s="2">
        <f t="shared" si="43"/>
        <v>5.5134372882896798E-2</v>
      </c>
      <c r="F491" s="2">
        <f t="shared" si="47"/>
        <v>3.2569489537234181E-2</v>
      </c>
      <c r="G491" s="2">
        <f t="shared" si="45"/>
        <v>2.2564883345662617E-2</v>
      </c>
      <c r="H491" s="2" t="str">
        <f t="shared" si="46"/>
        <v>Sell</v>
      </c>
    </row>
    <row r="492" spans="1:8" ht="13.5" x14ac:dyDescent="0.25">
      <c r="A492" s="3">
        <f>TITRES_STAT!B495</f>
        <v>42723</v>
      </c>
      <c r="B492" s="6">
        <f>TITRES_STAT!D495</f>
        <v>5.1593</v>
      </c>
      <c r="C492" s="2">
        <f t="shared" si="42"/>
        <v>5.1891981125237736</v>
      </c>
      <c r="D492" s="2">
        <f t="shared" si="44"/>
        <v>5.1451583637287195</v>
      </c>
      <c r="E492" s="2">
        <f t="shared" si="43"/>
        <v>4.4039748795054123E-2</v>
      </c>
      <c r="F492" s="2">
        <f t="shared" si="47"/>
        <v>3.4863541388798172E-2</v>
      </c>
      <c r="G492" s="2">
        <f t="shared" si="45"/>
        <v>9.1762074062559512E-3</v>
      </c>
      <c r="H492" s="2" t="str">
        <f t="shared" si="46"/>
        <v>Sell</v>
      </c>
    </row>
    <row r="493" spans="1:8" ht="13.5" x14ac:dyDescent="0.25">
      <c r="A493" s="3">
        <f>TITRES_STAT!B496</f>
        <v>42724</v>
      </c>
      <c r="B493" s="6">
        <f>TITRES_STAT!D496</f>
        <v>5.0658000000000003</v>
      </c>
      <c r="C493" s="2">
        <f t="shared" si="42"/>
        <v>5.1932291721355011</v>
      </c>
      <c r="D493" s="2">
        <f t="shared" si="44"/>
        <v>5.1392799664154811</v>
      </c>
      <c r="E493" s="2">
        <f t="shared" si="43"/>
        <v>5.3949205720019933E-2</v>
      </c>
      <c r="F493" s="2">
        <f t="shared" si="47"/>
        <v>3.8680674255042527E-2</v>
      </c>
      <c r="G493" s="2">
        <f t="shared" si="45"/>
        <v>1.5268531464977406E-2</v>
      </c>
      <c r="H493" s="2" t="str">
        <f t="shared" si="46"/>
        <v>Sell</v>
      </c>
    </row>
    <row r="494" spans="1:8" ht="13.5" x14ac:dyDescent="0.25">
      <c r="A494" s="3">
        <f>TITRES_STAT!B497</f>
        <v>42725</v>
      </c>
      <c r="B494" s="6">
        <f>TITRES_STAT!D497</f>
        <v>5.0533999999999999</v>
      </c>
      <c r="C494" s="2">
        <f t="shared" si="42"/>
        <v>5.1803477610377318</v>
      </c>
      <c r="D494" s="2">
        <f t="shared" si="44"/>
        <v>5.1329184874217422</v>
      </c>
      <c r="E494" s="2">
        <f t="shared" si="43"/>
        <v>4.7429273615989587E-2</v>
      </c>
      <c r="F494" s="2">
        <f t="shared" si="47"/>
        <v>4.0430394127231942E-2</v>
      </c>
      <c r="G494" s="2">
        <f t="shared" si="45"/>
        <v>6.998879488757645E-3</v>
      </c>
      <c r="H494" s="2" t="str">
        <f t="shared" si="46"/>
        <v>Sell</v>
      </c>
    </row>
    <row r="495" spans="1:8" ht="13.5" x14ac:dyDescent="0.25">
      <c r="A495" s="3">
        <f>TITRES_STAT!B498</f>
        <v>42726</v>
      </c>
      <c r="B495" s="6">
        <f>TITRES_STAT!D498</f>
        <v>5.0471000000000004</v>
      </c>
      <c r="C495" s="2">
        <f t="shared" si="42"/>
        <v>5.1694481054934647</v>
      </c>
      <c r="D495" s="2">
        <f t="shared" si="44"/>
        <v>5.1265615624275389</v>
      </c>
      <c r="E495" s="2">
        <f t="shared" si="43"/>
        <v>4.2886543065925764E-2</v>
      </c>
      <c r="F495" s="2">
        <f t="shared" si="47"/>
        <v>4.0921623914970708E-2</v>
      </c>
      <c r="G495" s="2">
        <f t="shared" si="45"/>
        <v>1.9649191509550565E-3</v>
      </c>
      <c r="H495" s="2" t="str">
        <f t="shared" si="46"/>
        <v>Sell</v>
      </c>
    </row>
    <row r="496" spans="1:8" ht="13.5" x14ac:dyDescent="0.25">
      <c r="A496" s="3">
        <f>TITRES_STAT!B499</f>
        <v>42727</v>
      </c>
      <c r="B496" s="6">
        <f>TITRES_STAT!D499</f>
        <v>5.0471000000000004</v>
      </c>
      <c r="C496" s="2">
        <f t="shared" si="42"/>
        <v>5.1602253200329313</v>
      </c>
      <c r="D496" s="2">
        <f t="shared" si="44"/>
        <v>5.1206755207662393</v>
      </c>
      <c r="E496" s="2">
        <f t="shared" si="43"/>
        <v>3.9549799266691998E-2</v>
      </c>
      <c r="F496" s="2">
        <f t="shared" si="47"/>
        <v>4.0647258985314967E-2</v>
      </c>
      <c r="G496" s="2">
        <f t="shared" si="45"/>
        <v>-1.0974597186229687E-3</v>
      </c>
      <c r="H496" s="2" t="str">
        <f t="shared" si="46"/>
        <v>Hold</v>
      </c>
    </row>
    <row r="497" spans="1:8" ht="13.5" x14ac:dyDescent="0.25">
      <c r="A497" s="3">
        <f>TITRES_STAT!B500</f>
        <v>42730</v>
      </c>
      <c r="B497" s="6">
        <f>TITRES_STAT!D500</f>
        <v>5.1718000000000002</v>
      </c>
      <c r="C497" s="2">
        <f t="shared" si="42"/>
        <v>5.1524214246432489</v>
      </c>
      <c r="D497" s="2">
        <f t="shared" si="44"/>
        <v>5.1244625192279996</v>
      </c>
      <c r="E497" s="2">
        <f t="shared" si="43"/>
        <v>2.7958905415249369E-2</v>
      </c>
      <c r="F497" s="2">
        <f t="shared" si="47"/>
        <v>3.8109588271301849E-2</v>
      </c>
      <c r="G497" s="2">
        <f t="shared" si="45"/>
        <v>-1.015068285605248E-2</v>
      </c>
      <c r="H497" s="2" t="str">
        <f t="shared" si="46"/>
        <v>Hold</v>
      </c>
    </row>
    <row r="498" spans="1:8" ht="13.5" x14ac:dyDescent="0.25">
      <c r="A498" s="3">
        <f>TITRES_STAT!B501</f>
        <v>42731</v>
      </c>
      <c r="B498" s="6">
        <f>TITRES_STAT!D501</f>
        <v>5.2839</v>
      </c>
      <c r="C498" s="2">
        <f t="shared" si="42"/>
        <v>5.1458181285442874</v>
      </c>
      <c r="D498" s="2">
        <f t="shared" si="44"/>
        <v>5.1362727029888884</v>
      </c>
      <c r="E498" s="2">
        <f t="shared" si="43"/>
        <v>9.5454255553990563E-3</v>
      </c>
      <c r="F498" s="2">
        <f t="shared" si="47"/>
        <v>3.2396755728121292E-2</v>
      </c>
      <c r="G498" s="2">
        <f t="shared" si="45"/>
        <v>-2.2851330172722235E-2</v>
      </c>
      <c r="H498" s="2" t="str">
        <f t="shared" si="46"/>
        <v>Hold</v>
      </c>
    </row>
    <row r="499" spans="1:8" ht="13.5" x14ac:dyDescent="0.25">
      <c r="A499" s="3">
        <f>TITRES_STAT!B502</f>
        <v>42732</v>
      </c>
      <c r="B499" s="6">
        <f>TITRES_STAT!D502</f>
        <v>5.2777000000000003</v>
      </c>
      <c r="C499" s="2">
        <f t="shared" si="42"/>
        <v>5.1402307241528584</v>
      </c>
      <c r="D499" s="2">
        <f t="shared" si="44"/>
        <v>5.1467487990637855</v>
      </c>
      <c r="E499" s="2">
        <f t="shared" si="43"/>
        <v>-6.5180749109270408E-3</v>
      </c>
      <c r="F499" s="2">
        <f t="shared" si="47"/>
        <v>2.4613789600311627E-2</v>
      </c>
      <c r="G499" s="2">
        <f t="shared" si="45"/>
        <v>-3.1131864511238668E-2</v>
      </c>
      <c r="H499" s="2" t="str">
        <f t="shared" si="46"/>
        <v>Hold</v>
      </c>
    </row>
    <row r="500" spans="1:8" ht="13.5" x14ac:dyDescent="0.25">
      <c r="A500" s="3">
        <f>TITRES_STAT!B503</f>
        <v>42733</v>
      </c>
      <c r="B500" s="6">
        <f>TITRES_STAT!D503</f>
        <v>5.2777000000000003</v>
      </c>
      <c r="C500" s="2">
        <f t="shared" si="42"/>
        <v>5.1355029204370339</v>
      </c>
      <c r="D500" s="2">
        <f t="shared" si="44"/>
        <v>5.1564488880220232</v>
      </c>
      <c r="E500" s="2">
        <f t="shared" si="43"/>
        <v>-2.0945967584989234E-2</v>
      </c>
      <c r="F500" s="2">
        <f t="shared" si="47"/>
        <v>1.5501838163251454E-2</v>
      </c>
      <c r="G500" s="2">
        <f t="shared" si="45"/>
        <v>-3.6447805748240691E-2</v>
      </c>
      <c r="H500" s="2" t="str">
        <f t="shared" si="46"/>
        <v>Hold</v>
      </c>
    </row>
    <row r="501" spans="1:8" ht="13.5" x14ac:dyDescent="0.25">
      <c r="A501" s="3">
        <f>TITRES_STAT!B504</f>
        <v>42734</v>
      </c>
      <c r="B501" s="6">
        <f>TITRES_STAT!D504</f>
        <v>5.2901999999999996</v>
      </c>
      <c r="C501" s="2">
        <f t="shared" si="42"/>
        <v>5.123825548062106</v>
      </c>
      <c r="D501" s="2">
        <f t="shared" si="44"/>
        <v>5.16635637779817</v>
      </c>
      <c r="E501" s="2">
        <f t="shared" si="43"/>
        <v>-4.2530829736064035E-2</v>
      </c>
      <c r="F501" s="2">
        <f t="shared" si="47"/>
        <v>3.8953045833883572E-3</v>
      </c>
      <c r="G501" s="2">
        <f t="shared" si="45"/>
        <v>-4.6426134319452389E-2</v>
      </c>
      <c r="H501" s="2" t="str">
        <f t="shared" si="46"/>
        <v>Hold</v>
      </c>
    </row>
    <row r="502" spans="1:8" ht="13.5" x14ac:dyDescent="0.25">
      <c r="A502" s="3">
        <f>TITRES_STAT!B505</f>
        <v>42737</v>
      </c>
      <c r="B502" s="6">
        <f>TITRES_STAT!D505</f>
        <v>5.1654999999999998</v>
      </c>
      <c r="C502" s="2">
        <f t="shared" si="42"/>
        <v>5.1292831560525514</v>
      </c>
      <c r="D502" s="2">
        <f t="shared" si="44"/>
        <v>5.1662929424057129</v>
      </c>
      <c r="E502" s="2">
        <f t="shared" si="43"/>
        <v>-3.7009786353161545E-2</v>
      </c>
      <c r="F502" s="2">
        <f t="shared" si="47"/>
        <v>-4.2857136039216228E-3</v>
      </c>
      <c r="G502" s="2">
        <f t="shared" si="45"/>
        <v>-3.272407274923992E-2</v>
      </c>
      <c r="H502" s="2" t="str">
        <f t="shared" si="46"/>
        <v>Hold</v>
      </c>
    </row>
    <row r="503" spans="1:8" ht="13.5" x14ac:dyDescent="0.25">
      <c r="A503" s="3">
        <f>TITRES_STAT!B506</f>
        <v>42738</v>
      </c>
      <c r="B503" s="6">
        <f>TITRES_STAT!D506</f>
        <v>5.2028999999999996</v>
      </c>
      <c r="C503" s="2">
        <f t="shared" si="42"/>
        <v>5.1195165166598509</v>
      </c>
      <c r="D503" s="2">
        <f t="shared" si="44"/>
        <v>5.1690045763015862</v>
      </c>
      <c r="E503" s="2">
        <f t="shared" si="43"/>
        <v>-4.9488059641735305E-2</v>
      </c>
      <c r="F503" s="2">
        <f t="shared" si="47"/>
        <v>-1.332618281148436E-2</v>
      </c>
      <c r="G503" s="2">
        <f t="shared" si="45"/>
        <v>-3.6161876830250947E-2</v>
      </c>
      <c r="H503" s="2" t="str">
        <f t="shared" si="46"/>
        <v>Hold</v>
      </c>
    </row>
    <row r="504" spans="1:8" ht="13.5" x14ac:dyDescent="0.25">
      <c r="A504" s="3">
        <f>TITRES_STAT!B507</f>
        <v>42739</v>
      </c>
      <c r="B504" s="6">
        <f>TITRES_STAT!D507</f>
        <v>5.2028999999999996</v>
      </c>
      <c r="C504" s="2">
        <f t="shared" si="42"/>
        <v>5.1093447448660276</v>
      </c>
      <c r="D504" s="2">
        <f t="shared" si="44"/>
        <v>5.1715153484273948</v>
      </c>
      <c r="E504" s="2">
        <f t="shared" si="43"/>
        <v>-6.2170603561367166E-2</v>
      </c>
      <c r="F504" s="2">
        <f t="shared" si="47"/>
        <v>-2.3095066961460922E-2</v>
      </c>
      <c r="G504" s="2">
        <f t="shared" si="45"/>
        <v>-3.9075536599906244E-2</v>
      </c>
      <c r="H504" s="2" t="str">
        <f t="shared" si="46"/>
        <v>Hold</v>
      </c>
    </row>
    <row r="505" spans="1:8" ht="13.5" x14ac:dyDescent="0.25">
      <c r="A505" s="3">
        <f>TITRES_STAT!B508</f>
        <v>42740</v>
      </c>
      <c r="B505" s="6">
        <f>TITRES_STAT!D508</f>
        <v>5.2652000000000001</v>
      </c>
      <c r="C505" s="2">
        <f t="shared" si="42"/>
        <v>5.0997686302712539</v>
      </c>
      <c r="D505" s="2">
        <f t="shared" si="44"/>
        <v>5.1784549522475878</v>
      </c>
      <c r="E505" s="2">
        <f t="shared" si="43"/>
        <v>-7.8686321976333851E-2</v>
      </c>
      <c r="F505" s="2">
        <f t="shared" si="47"/>
        <v>-3.4213317964435511E-2</v>
      </c>
      <c r="G505" s="2">
        <f t="shared" si="45"/>
        <v>-4.447300401189834E-2</v>
      </c>
      <c r="H505" s="2" t="str">
        <f t="shared" si="46"/>
        <v>Hold</v>
      </c>
    </row>
    <row r="506" spans="1:8" ht="13.5" x14ac:dyDescent="0.25">
      <c r="A506" s="3">
        <f>TITRES_STAT!B509</f>
        <v>42741</v>
      </c>
      <c r="B506" s="6">
        <f>TITRES_STAT!D509</f>
        <v>5.3586999999999998</v>
      </c>
      <c r="C506" s="2">
        <f t="shared" si="42"/>
        <v>5.0916657640756764</v>
      </c>
      <c r="D506" s="2">
        <f t="shared" si="44"/>
        <v>5.1918064372662851</v>
      </c>
      <c r="E506" s="2">
        <f t="shared" si="43"/>
        <v>-0.10014067319060871</v>
      </c>
      <c r="F506" s="2">
        <f t="shared" si="47"/>
        <v>-4.739878900967015E-2</v>
      </c>
      <c r="G506" s="2">
        <f t="shared" si="45"/>
        <v>-5.2741884180938559E-2</v>
      </c>
      <c r="H506" s="2" t="str">
        <f t="shared" si="46"/>
        <v>Hold</v>
      </c>
    </row>
    <row r="507" spans="1:8" ht="13.5" x14ac:dyDescent="0.25">
      <c r="A507" s="3">
        <f>TITRES_STAT!B510</f>
        <v>42744</v>
      </c>
      <c r="B507" s="6">
        <f>TITRES_STAT!D510</f>
        <v>5.3586999999999998</v>
      </c>
      <c r="C507" s="2">
        <f t="shared" si="42"/>
        <v>5.1039941080640334</v>
      </c>
      <c r="D507" s="2">
        <f t="shared" si="44"/>
        <v>5.2041689233947084</v>
      </c>
      <c r="E507" s="2">
        <f t="shared" si="43"/>
        <v>-0.10017481533067496</v>
      </c>
      <c r="F507" s="2">
        <f t="shared" si="47"/>
        <v>-5.7953994273871115E-2</v>
      </c>
      <c r="G507" s="2">
        <f t="shared" si="45"/>
        <v>-4.2220821056803845E-2</v>
      </c>
      <c r="H507" s="2" t="str">
        <f t="shared" si="46"/>
        <v>Hold</v>
      </c>
    </row>
    <row r="508" spans="1:8" ht="13.5" x14ac:dyDescent="0.25">
      <c r="A508" s="3">
        <f>TITRES_STAT!B511</f>
        <v>42745</v>
      </c>
      <c r="B508" s="6">
        <f>TITRES_STAT!D511</f>
        <v>5.3586999999999998</v>
      </c>
      <c r="C508" s="2">
        <f t="shared" si="42"/>
        <v>5.1316719375926434</v>
      </c>
      <c r="D508" s="2">
        <f t="shared" si="44"/>
        <v>5.2156156698099148</v>
      </c>
      <c r="E508" s="2">
        <f t="shared" si="43"/>
        <v>-8.3943732217271361E-2</v>
      </c>
      <c r="F508" s="2">
        <f t="shared" si="47"/>
        <v>-6.3151941862551159E-2</v>
      </c>
      <c r="G508" s="2">
        <f t="shared" si="45"/>
        <v>-2.0791790354720202E-2</v>
      </c>
      <c r="H508" s="2" t="str">
        <f t="shared" si="46"/>
        <v>Hold</v>
      </c>
    </row>
    <row r="509" spans="1:8" ht="13.5" x14ac:dyDescent="0.25">
      <c r="A509" s="3">
        <f>TITRES_STAT!B512</f>
        <v>42746</v>
      </c>
      <c r="B509" s="6">
        <f>TITRES_STAT!D512</f>
        <v>5.3586999999999998</v>
      </c>
      <c r="C509" s="2">
        <f t="shared" si="42"/>
        <v>5.1541377933476218</v>
      </c>
      <c r="D509" s="2">
        <f t="shared" si="44"/>
        <v>5.2262145090832544</v>
      </c>
      <c r="E509" s="2">
        <f t="shared" si="43"/>
        <v>-7.2076715735632568E-2</v>
      </c>
      <c r="F509" s="2">
        <f t="shared" si="47"/>
        <v>-6.4936896637167438E-2</v>
      </c>
      <c r="G509" s="2">
        <f t="shared" si="45"/>
        <v>-7.1398190984651305E-3</v>
      </c>
      <c r="H509" s="2" t="str">
        <f t="shared" si="46"/>
        <v>Hold</v>
      </c>
    </row>
    <row r="510" spans="1:8" ht="13.5" x14ac:dyDescent="0.25">
      <c r="A510" s="3">
        <f>TITRES_STAT!B513</f>
        <v>42747</v>
      </c>
      <c r="B510" s="6">
        <f>TITRES_STAT!D513</f>
        <v>5.2714999999999996</v>
      </c>
      <c r="C510" s="2">
        <f t="shared" si="42"/>
        <v>5.1731473636018341</v>
      </c>
      <c r="D510" s="2">
        <f t="shared" si="44"/>
        <v>5.2295689898919022</v>
      </c>
      <c r="E510" s="2">
        <f t="shared" si="43"/>
        <v>-5.6421626290068083E-2</v>
      </c>
      <c r="F510" s="2">
        <f t="shared" si="47"/>
        <v>-6.323384256774757E-2</v>
      </c>
      <c r="G510" s="2">
        <f t="shared" si="45"/>
        <v>6.8122162776794865E-3</v>
      </c>
      <c r="H510" s="2" t="str">
        <f t="shared" si="46"/>
        <v>Sell</v>
      </c>
    </row>
    <row r="511" spans="1:8" ht="13.5" x14ac:dyDescent="0.25">
      <c r="A511" s="3">
        <f>TITRES_STAT!B514</f>
        <v>42748</v>
      </c>
      <c r="B511" s="6">
        <f>TITRES_STAT!D514</f>
        <v>5.2714999999999996</v>
      </c>
      <c r="C511" s="2">
        <f t="shared" si="42"/>
        <v>5.1911554615092443</v>
      </c>
      <c r="D511" s="2">
        <f t="shared" si="44"/>
        <v>5.2326749906406507</v>
      </c>
      <c r="E511" s="2">
        <f t="shared" si="43"/>
        <v>-4.151952913140633E-2</v>
      </c>
      <c r="F511" s="2">
        <f t="shared" si="47"/>
        <v>-5.8890979880479324E-2</v>
      </c>
      <c r="G511" s="2">
        <f t="shared" si="45"/>
        <v>1.7371450749072995E-2</v>
      </c>
      <c r="H511" s="2" t="str">
        <f t="shared" si="46"/>
        <v>Sell</v>
      </c>
    </row>
    <row r="512" spans="1:8" ht="13.5" x14ac:dyDescent="0.25">
      <c r="A512" s="3">
        <f>TITRES_STAT!B515</f>
        <v>42751</v>
      </c>
      <c r="B512" s="6">
        <f>TITRES_STAT!D515</f>
        <v>5.2714999999999996</v>
      </c>
      <c r="C512" s="2">
        <f t="shared" si="42"/>
        <v>5.1872084674308985</v>
      </c>
      <c r="D512" s="2">
        <f t="shared" si="44"/>
        <v>5.2355509172598618</v>
      </c>
      <c r="E512" s="2">
        <f t="shared" si="43"/>
        <v>-4.8342449828963296E-2</v>
      </c>
      <c r="F512" s="2">
        <f t="shared" si="47"/>
        <v>-5.6781273870176119E-2</v>
      </c>
      <c r="G512" s="2">
        <f t="shared" si="45"/>
        <v>8.4388240412128224E-3</v>
      </c>
      <c r="H512" s="2" t="str">
        <f t="shared" si="46"/>
        <v>Sell</v>
      </c>
    </row>
    <row r="513" spans="1:8" ht="13.5" x14ac:dyDescent="0.25">
      <c r="A513" s="3">
        <f>TITRES_STAT!B516</f>
        <v>42752</v>
      </c>
      <c r="B513" s="6">
        <f>TITRES_STAT!D516</f>
        <v>5.2527999999999997</v>
      </c>
      <c r="C513" s="2">
        <f t="shared" si="42"/>
        <v>5.1896225493646062</v>
      </c>
      <c r="D513" s="2">
        <f t="shared" si="44"/>
        <v>5.2368286270924642</v>
      </c>
      <c r="E513" s="2">
        <f t="shared" si="43"/>
        <v>-4.7206077727858009E-2</v>
      </c>
      <c r="F513" s="2">
        <f t="shared" si="47"/>
        <v>-5.4866234641712502E-2</v>
      </c>
      <c r="G513" s="2">
        <f t="shared" si="45"/>
        <v>7.6601569138544934E-3</v>
      </c>
      <c r="H513" s="2" t="str">
        <f t="shared" si="46"/>
        <v>Sell</v>
      </c>
    </row>
    <row r="514" spans="1:8" ht="13.5" x14ac:dyDescent="0.25">
      <c r="A514" s="3">
        <f>TITRES_STAT!B517</f>
        <v>42753</v>
      </c>
      <c r="B514" s="6">
        <f>TITRES_STAT!D517</f>
        <v>5.2340999999999998</v>
      </c>
      <c r="C514" s="2">
        <f t="shared" si="42"/>
        <v>5.1916652340777434</v>
      </c>
      <c r="D514" s="2">
        <f t="shared" si="44"/>
        <v>5.2366265065670961</v>
      </c>
      <c r="E514" s="2">
        <f t="shared" si="43"/>
        <v>-4.4961272489352666E-2</v>
      </c>
      <c r="F514" s="2">
        <f t="shared" si="47"/>
        <v>-5.2885242211240538E-2</v>
      </c>
      <c r="G514" s="2">
        <f t="shared" si="45"/>
        <v>7.9239697218878719E-3</v>
      </c>
      <c r="H514" s="2" t="str">
        <f t="shared" si="46"/>
        <v>Sell</v>
      </c>
    </row>
    <row r="515" spans="1:8" ht="13.5" x14ac:dyDescent="0.25">
      <c r="A515" s="3">
        <f>TITRES_STAT!B518</f>
        <v>42754</v>
      </c>
      <c r="B515" s="6">
        <f>TITRES_STAT!D518</f>
        <v>5.2901999999999996</v>
      </c>
      <c r="C515" s="2">
        <f t="shared" si="42"/>
        <v>5.20297827498886</v>
      </c>
      <c r="D515" s="2">
        <f t="shared" si="44"/>
        <v>5.2405949134880512</v>
      </c>
      <c r="E515" s="2">
        <f t="shared" si="43"/>
        <v>-3.7616638499191168E-2</v>
      </c>
      <c r="F515" s="2">
        <f t="shared" si="47"/>
        <v>-4.9831521468830665E-2</v>
      </c>
      <c r="G515" s="2">
        <f t="shared" si="45"/>
        <v>1.2214882969639497E-2</v>
      </c>
      <c r="H515" s="2" t="str">
        <f t="shared" si="46"/>
        <v>Sell</v>
      </c>
    </row>
    <row r="516" spans="1:8" ht="13.5" x14ac:dyDescent="0.25">
      <c r="A516" s="3">
        <f>TITRES_STAT!B519</f>
        <v>42755</v>
      </c>
      <c r="B516" s="6">
        <f>TITRES_STAT!D519</f>
        <v>5.2964000000000002</v>
      </c>
      <c r="C516" s="2">
        <f t="shared" si="42"/>
        <v>5.2269354634521124</v>
      </c>
      <c r="D516" s="2">
        <f t="shared" si="44"/>
        <v>5.2447286236000474</v>
      </c>
      <c r="E516" s="2">
        <f t="shared" si="43"/>
        <v>-1.7793160147935083E-2</v>
      </c>
      <c r="F516" s="2">
        <f t="shared" si="47"/>
        <v>-4.3423849204651553E-2</v>
      </c>
      <c r="G516" s="2">
        <f t="shared" si="45"/>
        <v>2.563068905671647E-2</v>
      </c>
      <c r="H516" s="2" t="str">
        <f t="shared" si="46"/>
        <v>Sell</v>
      </c>
    </row>
    <row r="517" spans="1:8" ht="13.5" x14ac:dyDescent="0.25">
      <c r="A517" s="3">
        <f>TITRES_STAT!B520</f>
        <v>42758</v>
      </c>
      <c r="B517" s="6">
        <f>TITRES_STAT!D520</f>
        <v>5.2527999999999997</v>
      </c>
      <c r="C517" s="2">
        <f t="shared" si="42"/>
        <v>5.2472069306133262</v>
      </c>
      <c r="D517" s="2">
        <f t="shared" si="44"/>
        <v>5.2453265033333771</v>
      </c>
      <c r="E517" s="2">
        <f t="shared" si="43"/>
        <v>1.8804272799490818E-3</v>
      </c>
      <c r="F517" s="2">
        <f t="shared" si="47"/>
        <v>-3.4362993907731433E-2</v>
      </c>
      <c r="G517" s="2">
        <f t="shared" si="45"/>
        <v>3.6243421187680515E-2</v>
      </c>
      <c r="H517" s="2" t="str">
        <f t="shared" si="46"/>
        <v>Sell</v>
      </c>
    </row>
    <row r="518" spans="1:8" ht="13.5" x14ac:dyDescent="0.25">
      <c r="A518" s="3">
        <f>TITRES_STAT!B521</f>
        <v>42759</v>
      </c>
      <c r="B518" s="6">
        <f>TITRES_STAT!D521</f>
        <v>5.2465000000000002</v>
      </c>
      <c r="C518" s="2">
        <f t="shared" si="42"/>
        <v>5.2643597105189688</v>
      </c>
      <c r="D518" s="2">
        <f t="shared" si="44"/>
        <v>5.2454134290123857</v>
      </c>
      <c r="E518" s="2">
        <f t="shared" si="43"/>
        <v>1.8946281506583063E-2</v>
      </c>
      <c r="F518" s="2">
        <f t="shared" si="47"/>
        <v>-2.3701138824868535E-2</v>
      </c>
      <c r="G518" s="2">
        <f t="shared" si="45"/>
        <v>4.2647420331451594E-2</v>
      </c>
      <c r="H518" s="2" t="str">
        <f t="shared" si="46"/>
        <v>Sell</v>
      </c>
    </row>
    <row r="519" spans="1:8" ht="13.5" x14ac:dyDescent="0.25">
      <c r="A519" s="3">
        <f>TITRES_STAT!B522</f>
        <v>42760</v>
      </c>
      <c r="B519" s="6">
        <f>TITRES_STAT!D522</f>
        <v>5.2403000000000004</v>
      </c>
      <c r="C519" s="2">
        <f t="shared" si="42"/>
        <v>5.2788736012083586</v>
      </c>
      <c r="D519" s="2">
        <f t="shared" si="44"/>
        <v>5.2450346564929502</v>
      </c>
      <c r="E519" s="2">
        <f t="shared" si="43"/>
        <v>3.3838944715408381E-2</v>
      </c>
      <c r="F519" s="2">
        <f t="shared" si="47"/>
        <v>-1.2193122116813154E-2</v>
      </c>
      <c r="G519" s="2">
        <f t="shared" si="45"/>
        <v>4.6032066832221538E-2</v>
      </c>
      <c r="H519" s="2" t="str">
        <f t="shared" si="46"/>
        <v>Sell</v>
      </c>
    </row>
    <row r="520" spans="1:8" ht="13.5" x14ac:dyDescent="0.25">
      <c r="A520" s="3">
        <f>TITRES_STAT!B523</f>
        <v>42761</v>
      </c>
      <c r="B520" s="6">
        <f>TITRES_STAT!D523</f>
        <v>5.2403000000000004</v>
      </c>
      <c r="C520" s="2">
        <f t="shared" si="42"/>
        <v>5.2777392010224569</v>
      </c>
      <c r="D520" s="2">
        <f t="shared" si="44"/>
        <v>5.2446839411971764</v>
      </c>
      <c r="E520" s="2">
        <f t="shared" si="43"/>
        <v>3.3055259825280459E-2</v>
      </c>
      <c r="F520" s="2">
        <f t="shared" si="47"/>
        <v>-3.1434457283944315E-3</v>
      </c>
      <c r="G520" s="2">
        <f t="shared" si="45"/>
        <v>3.6198705553674888E-2</v>
      </c>
      <c r="H520" s="2" t="str">
        <f t="shared" si="46"/>
        <v>Sell</v>
      </c>
    </row>
    <row r="521" spans="1:8" ht="13.5" x14ac:dyDescent="0.25">
      <c r="A521" s="3">
        <f>TITRES_STAT!B524</f>
        <v>42762</v>
      </c>
      <c r="B521" s="6">
        <f>TITRES_STAT!D524</f>
        <v>5.1718000000000002</v>
      </c>
      <c r="C521" s="2">
        <f t="shared" si="42"/>
        <v>5.2767793239420788</v>
      </c>
      <c r="D521" s="2">
        <f t="shared" si="44"/>
        <v>5.2392851307381259</v>
      </c>
      <c r="E521" s="2">
        <f t="shared" si="43"/>
        <v>3.7494193203952975E-2</v>
      </c>
      <c r="F521" s="2">
        <f t="shared" si="47"/>
        <v>4.984082058075049E-3</v>
      </c>
      <c r="G521" s="2">
        <f t="shared" si="45"/>
        <v>3.2510111145877929E-2</v>
      </c>
      <c r="H521" s="2" t="str">
        <f t="shared" si="46"/>
        <v>Sell</v>
      </c>
    </row>
    <row r="522" spans="1:8" ht="13.5" x14ac:dyDescent="0.25">
      <c r="A522" s="3">
        <f>TITRES_STAT!B525</f>
        <v>42765</v>
      </c>
      <c r="B522" s="6">
        <f>TITRES_STAT!D525</f>
        <v>5.2901999999999996</v>
      </c>
      <c r="C522" s="2">
        <f t="shared" si="42"/>
        <v>5.2759671202586818</v>
      </c>
      <c r="D522" s="2">
        <f t="shared" si="44"/>
        <v>5.2430566025353009</v>
      </c>
      <c r="E522" s="2">
        <f t="shared" si="43"/>
        <v>3.2910517723380828E-2</v>
      </c>
      <c r="F522" s="2">
        <f t="shared" si="47"/>
        <v>1.0569369191136206E-2</v>
      </c>
      <c r="G522" s="2">
        <f t="shared" si="45"/>
        <v>2.2341148532244622E-2</v>
      </c>
      <c r="H522" s="2" t="str">
        <f t="shared" si="46"/>
        <v>Sell</v>
      </c>
    </row>
    <row r="523" spans="1:8" ht="13.5" x14ac:dyDescent="0.25">
      <c r="A523" s="3">
        <f>TITRES_STAT!B526</f>
        <v>42766</v>
      </c>
      <c r="B523" s="6">
        <f>TITRES_STAT!D526</f>
        <v>5.2340999999999998</v>
      </c>
      <c r="C523" s="2">
        <f t="shared" si="42"/>
        <v>5.2724029479111918</v>
      </c>
      <c r="D523" s="2">
        <f t="shared" si="44"/>
        <v>5.2423931504956487</v>
      </c>
      <c r="E523" s="2">
        <f t="shared" si="43"/>
        <v>3.0009797415543105E-2</v>
      </c>
      <c r="F523" s="2">
        <f t="shared" si="47"/>
        <v>1.4457454836017587E-2</v>
      </c>
      <c r="G523" s="2">
        <f t="shared" si="45"/>
        <v>1.5552342579525518E-2</v>
      </c>
      <c r="H523" s="2" t="str">
        <f t="shared" si="46"/>
        <v>Sell</v>
      </c>
    </row>
    <row r="524" spans="1:8" ht="13.5" x14ac:dyDescent="0.25">
      <c r="A524" s="3">
        <f>TITRES_STAT!B527</f>
        <v>42767</v>
      </c>
      <c r="B524" s="6">
        <f>TITRES_STAT!D527</f>
        <v>5.2340999999999998</v>
      </c>
      <c r="C524" s="2">
        <f t="shared" si="42"/>
        <v>5.2665101866940853</v>
      </c>
      <c r="D524" s="2">
        <f t="shared" si="44"/>
        <v>5.2417788430515264</v>
      </c>
      <c r="E524" s="2">
        <f t="shared" si="43"/>
        <v>2.4731343642558912E-2</v>
      </c>
      <c r="F524" s="2">
        <f t="shared" si="47"/>
        <v>1.651223259732585E-2</v>
      </c>
      <c r="G524" s="2">
        <f t="shared" si="45"/>
        <v>8.2191110452330615E-3</v>
      </c>
      <c r="H524" s="2" t="str">
        <f t="shared" si="46"/>
        <v>Sell</v>
      </c>
    </row>
    <row r="525" spans="1:8" ht="13.5" x14ac:dyDescent="0.25">
      <c r="A525" s="3">
        <f>TITRES_STAT!B528</f>
        <v>42768</v>
      </c>
      <c r="B525" s="6">
        <f>TITRES_STAT!D528</f>
        <v>5.2340999999999998</v>
      </c>
      <c r="C525" s="2">
        <f t="shared" si="42"/>
        <v>5.2701547733565333</v>
      </c>
      <c r="D525" s="2">
        <f t="shared" si="44"/>
        <v>5.2412100398625245</v>
      </c>
      <c r="E525" s="2">
        <f t="shared" si="43"/>
        <v>2.8944733494008723E-2</v>
      </c>
      <c r="F525" s="2">
        <f t="shared" si="47"/>
        <v>1.8998732776662426E-2</v>
      </c>
      <c r="G525" s="2">
        <f t="shared" si="45"/>
        <v>9.9460007173462969E-3</v>
      </c>
      <c r="H525" s="2" t="str">
        <f t="shared" si="46"/>
        <v>Sell</v>
      </c>
    </row>
    <row r="526" spans="1:8" ht="13.5" x14ac:dyDescent="0.25">
      <c r="A526" s="3">
        <f>TITRES_STAT!B529</f>
        <v>42769</v>
      </c>
      <c r="B526" s="6">
        <f>TITRES_STAT!D529</f>
        <v>5.2340999999999998</v>
      </c>
      <c r="C526" s="2">
        <f t="shared" si="42"/>
        <v>5.2741925005324513</v>
      </c>
      <c r="D526" s="2">
        <f t="shared" si="44"/>
        <v>5.2406833702430777</v>
      </c>
      <c r="E526" s="2">
        <f t="shared" si="43"/>
        <v>3.3509130289373523E-2</v>
      </c>
      <c r="F526" s="2">
        <f t="shared" si="47"/>
        <v>2.1900812279204648E-2</v>
      </c>
      <c r="G526" s="2">
        <f t="shared" si="45"/>
        <v>1.1608318010168876E-2</v>
      </c>
      <c r="H526" s="2" t="str">
        <f t="shared" si="46"/>
        <v>Sell</v>
      </c>
    </row>
    <row r="527" spans="1:8" ht="13.5" x14ac:dyDescent="0.25">
      <c r="A527" s="3">
        <f>TITRES_STAT!B530</f>
        <v>42772</v>
      </c>
      <c r="B527" s="6">
        <f>TITRES_STAT!D530</f>
        <v>5.2278000000000002</v>
      </c>
      <c r="C527" s="2">
        <f t="shared" ref="C527:C590" si="48">$C$4*B517+C526*(1-$C$4)</f>
        <v>5.2709013466043819</v>
      </c>
      <c r="D527" s="2">
        <f t="shared" si="44"/>
        <v>5.2397290465213686</v>
      </c>
      <c r="E527" s="2">
        <f t="shared" si="43"/>
        <v>3.1172300083013305E-2</v>
      </c>
      <c r="F527" s="2">
        <f t="shared" si="47"/>
        <v>2.3755109839966381E-2</v>
      </c>
      <c r="G527" s="2">
        <f t="shared" si="45"/>
        <v>7.4171902430469235E-3</v>
      </c>
      <c r="H527" s="2" t="str">
        <f t="shared" si="46"/>
        <v>Sell</v>
      </c>
    </row>
    <row r="528" spans="1:8" ht="13.5" x14ac:dyDescent="0.25">
      <c r="A528" s="3">
        <f>TITRES_STAT!B531</f>
        <v>42773</v>
      </c>
      <c r="B528" s="6">
        <f>TITRES_STAT!D531</f>
        <v>5.2340999999999998</v>
      </c>
      <c r="C528" s="2">
        <f t="shared" si="48"/>
        <v>5.2671472932806305</v>
      </c>
      <c r="D528" s="2">
        <f t="shared" si="44"/>
        <v>5.239312080112378</v>
      </c>
      <c r="E528" s="2">
        <f t="shared" si="43"/>
        <v>2.7835213168252437E-2</v>
      </c>
      <c r="F528" s="2">
        <f t="shared" si="47"/>
        <v>2.4571130505623595E-2</v>
      </c>
      <c r="G528" s="2">
        <f t="shared" si="45"/>
        <v>3.2640826626288422E-3</v>
      </c>
      <c r="H528" s="2" t="str">
        <f t="shared" si="46"/>
        <v>Sell</v>
      </c>
    </row>
    <row r="529" spans="1:8" ht="13.5" x14ac:dyDescent="0.25">
      <c r="A529" s="3">
        <f>TITRES_STAT!B532</f>
        <v>42774</v>
      </c>
      <c r="B529" s="6">
        <f>TITRES_STAT!D532</f>
        <v>5.2839</v>
      </c>
      <c r="C529" s="2">
        <f t="shared" si="48"/>
        <v>5.2630169404682263</v>
      </c>
      <c r="D529" s="2">
        <f t="shared" si="44"/>
        <v>5.2426148889929429</v>
      </c>
      <c r="E529" s="2">
        <f t="shared" si="43"/>
        <v>2.04020514752834E-2</v>
      </c>
      <c r="F529" s="2">
        <f t="shared" si="47"/>
        <v>2.3737314699555558E-2</v>
      </c>
      <c r="G529" s="2">
        <f t="shared" si="45"/>
        <v>-3.3352632242721579E-3</v>
      </c>
      <c r="H529" s="2" t="str">
        <f t="shared" si="46"/>
        <v>Hold</v>
      </c>
    </row>
    <row r="530" spans="1:8" ht="13.5" x14ac:dyDescent="0.25">
      <c r="A530" s="3">
        <f>TITRES_STAT!B533</f>
        <v>42775</v>
      </c>
      <c r="B530" s="6">
        <f>TITRES_STAT!D533</f>
        <v>5.2901999999999996</v>
      </c>
      <c r="C530" s="2">
        <f t="shared" si="48"/>
        <v>5.2595220265500382</v>
      </c>
      <c r="D530" s="2">
        <f t="shared" si="44"/>
        <v>5.2461397120305033</v>
      </c>
      <c r="E530" s="2">
        <f t="shared" si="43"/>
        <v>1.3382314519534866E-2</v>
      </c>
      <c r="F530" s="2">
        <f t="shared" si="47"/>
        <v>2.1666314663551421E-2</v>
      </c>
      <c r="G530" s="2">
        <f t="shared" si="45"/>
        <v>-8.2840001440165553E-3</v>
      </c>
      <c r="H530" s="2" t="str">
        <f t="shared" si="46"/>
        <v>Hold</v>
      </c>
    </row>
    <row r="531" spans="1:8" ht="13.5" x14ac:dyDescent="0.25">
      <c r="A531" s="3">
        <f>TITRES_STAT!B534</f>
        <v>42776</v>
      </c>
      <c r="B531" s="6">
        <f>TITRES_STAT!D534</f>
        <v>5.2340999999999998</v>
      </c>
      <c r="C531" s="2">
        <f t="shared" si="48"/>
        <v>5.2460263301577248</v>
      </c>
      <c r="D531" s="2">
        <f t="shared" si="44"/>
        <v>5.2452478815097248</v>
      </c>
      <c r="E531" s="2">
        <f t="shared" si="43"/>
        <v>7.7844864800002966E-4</v>
      </c>
      <c r="F531" s="2">
        <f t="shared" si="47"/>
        <v>1.7488741460441142E-2</v>
      </c>
      <c r="G531" s="2">
        <f t="shared" si="45"/>
        <v>-1.6710292812441113E-2</v>
      </c>
      <c r="H531" s="2" t="str">
        <f t="shared" si="46"/>
        <v>Hold</v>
      </c>
    </row>
    <row r="532" spans="1:8" ht="13.5" x14ac:dyDescent="0.25">
      <c r="A532" s="3">
        <f>TITRES_STAT!B535</f>
        <v>42779</v>
      </c>
      <c r="B532" s="6">
        <f>TITRES_STAT!D535</f>
        <v>5.2278000000000002</v>
      </c>
      <c r="C532" s="2">
        <f t="shared" si="48"/>
        <v>5.2528222793642287</v>
      </c>
      <c r="D532" s="2">
        <f t="shared" si="44"/>
        <v>5.2439554458423379</v>
      </c>
      <c r="E532" s="2">
        <f t="shared" si="43"/>
        <v>8.8668335218908823E-3</v>
      </c>
      <c r="F532" s="2">
        <f t="shared" si="47"/>
        <v>1.5764359872731091E-2</v>
      </c>
      <c r="G532" s="2">
        <f t="shared" si="45"/>
        <v>-6.8975263508402086E-3</v>
      </c>
      <c r="H532" s="2" t="str">
        <f t="shared" si="46"/>
        <v>Hold</v>
      </c>
    </row>
    <row r="533" spans="1:8" ht="13.5" x14ac:dyDescent="0.25">
      <c r="A533" s="3">
        <f>TITRES_STAT!B536</f>
        <v>42780</v>
      </c>
      <c r="B533" s="6">
        <f>TITRES_STAT!D536</f>
        <v>5.1718000000000002</v>
      </c>
      <c r="C533" s="2">
        <f t="shared" si="48"/>
        <v>5.2499419286928086</v>
      </c>
      <c r="D533" s="2">
        <f t="shared" si="44"/>
        <v>5.2386105980021647</v>
      </c>
      <c r="E533" s="2">
        <f t="shared" si="43"/>
        <v>1.1331330690643959E-2</v>
      </c>
      <c r="F533" s="2">
        <f t="shared" si="47"/>
        <v>1.4877754036313666E-2</v>
      </c>
      <c r="G533" s="2">
        <f t="shared" si="45"/>
        <v>-3.5464233456697063E-3</v>
      </c>
      <c r="H533" s="2" t="str">
        <f t="shared" si="46"/>
        <v>Hold</v>
      </c>
    </row>
    <row r="534" spans="1:8" ht="13.5" x14ac:dyDescent="0.25">
      <c r="A534" s="3">
        <f>TITRES_STAT!B537</f>
        <v>42781</v>
      </c>
      <c r="B534" s="6">
        <f>TITRES_STAT!D537</f>
        <v>5.1718000000000002</v>
      </c>
      <c r="C534" s="2">
        <f t="shared" si="48"/>
        <v>5.2475047088939153</v>
      </c>
      <c r="D534" s="2">
        <f t="shared" si="44"/>
        <v>5.233661664816819</v>
      </c>
      <c r="E534" s="2">
        <f t="shared" si="43"/>
        <v>1.3843044077096245E-2</v>
      </c>
      <c r="F534" s="2">
        <f t="shared" si="47"/>
        <v>1.4670812044470183E-2</v>
      </c>
      <c r="G534" s="2">
        <f t="shared" si="45"/>
        <v>-8.2776796737393799E-4</v>
      </c>
      <c r="H534" s="2" t="str">
        <f t="shared" si="46"/>
        <v>Hold</v>
      </c>
    </row>
    <row r="535" spans="1:8" ht="13.5" x14ac:dyDescent="0.25">
      <c r="A535" s="3">
        <f>TITRES_STAT!B538</f>
        <v>42782</v>
      </c>
      <c r="B535" s="6">
        <f>TITRES_STAT!D538</f>
        <v>5.1718000000000002</v>
      </c>
      <c r="C535" s="2">
        <f t="shared" si="48"/>
        <v>5.2454424459871589</v>
      </c>
      <c r="D535" s="2">
        <f t="shared" si="44"/>
        <v>5.2290793192748319</v>
      </c>
      <c r="E535" s="2">
        <f t="shared" si="43"/>
        <v>1.6363126712326981E-2</v>
      </c>
      <c r="F535" s="2">
        <f t="shared" si="47"/>
        <v>1.5009274978041543E-2</v>
      </c>
      <c r="G535" s="2">
        <f t="shared" si="45"/>
        <v>1.3538517342854377E-3</v>
      </c>
      <c r="H535" s="2" t="str">
        <f t="shared" si="46"/>
        <v>Sell</v>
      </c>
    </row>
    <row r="536" spans="1:8" ht="13.5" x14ac:dyDescent="0.25">
      <c r="A536" s="3">
        <f>TITRES_STAT!B539</f>
        <v>42783</v>
      </c>
      <c r="B536" s="6">
        <f>TITRES_STAT!D539</f>
        <v>5.1718000000000002</v>
      </c>
      <c r="C536" s="2">
        <f t="shared" si="48"/>
        <v>5.2436974542968269</v>
      </c>
      <c r="D536" s="2">
        <f t="shared" si="44"/>
        <v>5.224836406735955</v>
      </c>
      <c r="E536" s="2">
        <f t="shared" si="43"/>
        <v>1.8861047560871924E-2</v>
      </c>
      <c r="F536" s="2">
        <f t="shared" si="47"/>
        <v>1.5779629494607622E-2</v>
      </c>
      <c r="G536" s="2">
        <f t="shared" si="45"/>
        <v>3.081418066264302E-3</v>
      </c>
      <c r="H536" s="2" t="str">
        <f t="shared" si="46"/>
        <v>Sell</v>
      </c>
    </row>
    <row r="537" spans="1:8" ht="13.5" x14ac:dyDescent="0.25">
      <c r="A537" s="3">
        <f>TITRES_STAT!B540</f>
        <v>42786</v>
      </c>
      <c r="B537" s="6">
        <f>TITRES_STAT!D540</f>
        <v>5.1718000000000002</v>
      </c>
      <c r="C537" s="2">
        <f t="shared" si="48"/>
        <v>5.2412516920973147</v>
      </c>
      <c r="D537" s="2">
        <f t="shared" si="44"/>
        <v>5.2209077840147726</v>
      </c>
      <c r="E537" s="2">
        <f t="shared" si="43"/>
        <v>2.034390808254205E-2</v>
      </c>
      <c r="F537" s="2">
        <f t="shared" si="47"/>
        <v>1.6692485212194508E-2</v>
      </c>
      <c r="G537" s="2">
        <f t="shared" si="45"/>
        <v>3.651422870347542E-3</v>
      </c>
      <c r="H537" s="2" t="str">
        <f t="shared" si="46"/>
        <v>Sell</v>
      </c>
    </row>
    <row r="538" spans="1:8" ht="13.5" x14ac:dyDescent="0.25">
      <c r="A538" s="3">
        <f>TITRES_STAT!B541</f>
        <v>42787</v>
      </c>
      <c r="B538" s="6">
        <f>TITRES_STAT!D541</f>
        <v>5.2340999999999998</v>
      </c>
      <c r="C538" s="2">
        <f t="shared" si="48"/>
        <v>5.2401514317746507</v>
      </c>
      <c r="D538" s="2">
        <f t="shared" si="44"/>
        <v>5.2218849851988631</v>
      </c>
      <c r="E538" s="2">
        <f t="shared" si="43"/>
        <v>1.8266446575787576E-2</v>
      </c>
      <c r="F538" s="2">
        <f t="shared" si="47"/>
        <v>1.7007277484913125E-2</v>
      </c>
      <c r="G538" s="2">
        <f t="shared" si="45"/>
        <v>1.2591690908744513E-3</v>
      </c>
      <c r="H538" s="2" t="str">
        <f t="shared" si="46"/>
        <v>Sell</v>
      </c>
    </row>
    <row r="539" spans="1:8" ht="13.5" x14ac:dyDescent="0.25">
      <c r="A539" s="3">
        <f>TITRES_STAT!B542</f>
        <v>42788</v>
      </c>
      <c r="B539" s="6">
        <f>TITRES_STAT!D542</f>
        <v>5.2340999999999998</v>
      </c>
      <c r="C539" s="2">
        <f t="shared" si="48"/>
        <v>5.2468819807323968</v>
      </c>
      <c r="D539" s="2">
        <f t="shared" si="44"/>
        <v>5.222789801110058</v>
      </c>
      <c r="E539" s="2">
        <f t="shared" si="43"/>
        <v>2.4092179622338783E-2</v>
      </c>
      <c r="F539" s="2">
        <f t="shared" si="47"/>
        <v>1.8424257912398257E-2</v>
      </c>
      <c r="G539" s="2">
        <f t="shared" si="45"/>
        <v>5.6679217099405259E-3</v>
      </c>
      <c r="H539" s="2" t="str">
        <f t="shared" si="46"/>
        <v>Sell</v>
      </c>
    </row>
    <row r="540" spans="1:8" ht="13.5" x14ac:dyDescent="0.25">
      <c r="A540" s="3">
        <f>TITRES_STAT!B543</f>
        <v>42789</v>
      </c>
      <c r="B540" s="6">
        <f>TITRES_STAT!D543</f>
        <v>5.1841999999999997</v>
      </c>
      <c r="C540" s="2">
        <f t="shared" si="48"/>
        <v>5.2535462913889512</v>
      </c>
      <c r="D540" s="2">
        <f t="shared" si="44"/>
        <v>5.219931297324127</v>
      </c>
      <c r="E540" s="2">
        <f t="shared" ref="E540:E603" si="49">C540-D540</f>
        <v>3.3614994064824266E-2</v>
      </c>
      <c r="F540" s="2">
        <f t="shared" si="47"/>
        <v>2.1462405142883459E-2</v>
      </c>
      <c r="G540" s="2">
        <f t="shared" si="45"/>
        <v>1.2152588921940807E-2</v>
      </c>
      <c r="H540" s="2" t="str">
        <f t="shared" si="46"/>
        <v>Sell</v>
      </c>
    </row>
    <row r="541" spans="1:8" ht="13.5" x14ac:dyDescent="0.25">
      <c r="A541" s="3">
        <f>TITRES_STAT!B544</f>
        <v>42790</v>
      </c>
      <c r="B541" s="6">
        <f>TITRES_STAT!D544</f>
        <v>5.2340999999999998</v>
      </c>
      <c r="C541" s="2">
        <f t="shared" si="48"/>
        <v>5.2505545542521892</v>
      </c>
      <c r="D541" s="2">
        <f t="shared" ref="D541:D604" si="50">$D$4*B541+(1-$D$4)*D540</f>
        <v>5.2209808308556731</v>
      </c>
      <c r="E541" s="2">
        <f t="shared" si="49"/>
        <v>2.9573723396516094E-2</v>
      </c>
      <c r="F541" s="2">
        <f t="shared" si="47"/>
        <v>2.3084668793609986E-2</v>
      </c>
      <c r="G541" s="2">
        <f t="shared" si="45"/>
        <v>6.489054602906108E-3</v>
      </c>
      <c r="H541" s="2" t="str">
        <f t="shared" si="46"/>
        <v>Sell</v>
      </c>
    </row>
    <row r="542" spans="1:8" ht="13.5" x14ac:dyDescent="0.25">
      <c r="A542" s="3">
        <f>TITRES_STAT!B545</f>
        <v>42793</v>
      </c>
      <c r="B542" s="6">
        <f>TITRES_STAT!D545</f>
        <v>5.1779999999999999</v>
      </c>
      <c r="C542" s="2">
        <f t="shared" si="48"/>
        <v>5.2470538535980058</v>
      </c>
      <c r="D542" s="2">
        <f t="shared" si="50"/>
        <v>5.2177970656071047</v>
      </c>
      <c r="E542" s="2">
        <f t="shared" si="49"/>
        <v>2.9256787990901145E-2</v>
      </c>
      <c r="F542" s="2">
        <f t="shared" si="47"/>
        <v>2.431909263306822E-2</v>
      </c>
      <c r="G542" s="2">
        <f t="shared" si="45"/>
        <v>4.9376953578329254E-3</v>
      </c>
      <c r="H542" s="2" t="str">
        <f t="shared" si="46"/>
        <v>Sell</v>
      </c>
    </row>
    <row r="543" spans="1:8" ht="13.5" x14ac:dyDescent="0.25">
      <c r="A543" s="3">
        <f>TITRES_STAT!B546</f>
        <v>42794</v>
      </c>
      <c r="B543" s="6">
        <f>TITRES_STAT!D546</f>
        <v>5.1779999999999999</v>
      </c>
      <c r="C543" s="2">
        <f t="shared" si="48"/>
        <v>5.2354763376598505</v>
      </c>
      <c r="D543" s="2">
        <f t="shared" si="50"/>
        <v>5.2148491348213932</v>
      </c>
      <c r="E543" s="2">
        <f t="shared" si="49"/>
        <v>2.0627202838457315E-2</v>
      </c>
      <c r="F543" s="2">
        <f t="shared" si="47"/>
        <v>2.358071467414604E-2</v>
      </c>
      <c r="G543" s="2">
        <f t="shared" si="45"/>
        <v>-2.9535118356887255E-3</v>
      </c>
      <c r="H543" s="2" t="str">
        <f t="shared" si="46"/>
        <v>Hold</v>
      </c>
    </row>
    <row r="544" spans="1:8" ht="13.5" x14ac:dyDescent="0.25">
      <c r="A544" s="3">
        <f>TITRES_STAT!B547</f>
        <v>42795</v>
      </c>
      <c r="B544" s="6">
        <f>TITRES_STAT!D547</f>
        <v>5.2153999999999998</v>
      </c>
      <c r="C544" s="2">
        <f t="shared" si="48"/>
        <v>5.2256799780198735</v>
      </c>
      <c r="D544" s="2">
        <f t="shared" si="50"/>
        <v>5.2148899396494377</v>
      </c>
      <c r="E544" s="2">
        <f t="shared" si="49"/>
        <v>1.0790038370435795E-2</v>
      </c>
      <c r="F544" s="2">
        <f t="shared" si="47"/>
        <v>2.1022579413403991E-2</v>
      </c>
      <c r="G544" s="2">
        <f t="shared" si="45"/>
        <v>-1.0232541042968196E-2</v>
      </c>
      <c r="H544" s="2" t="str">
        <f t="shared" si="46"/>
        <v>Hold</v>
      </c>
    </row>
    <row r="545" spans="1:8" ht="13.5" x14ac:dyDescent="0.25">
      <c r="A545" s="3">
        <f>TITRES_STAT!B548</f>
        <v>42796</v>
      </c>
      <c r="B545" s="6">
        <f>TITRES_STAT!D548</f>
        <v>5.1779999999999999</v>
      </c>
      <c r="C545" s="2">
        <f t="shared" si="48"/>
        <v>5.2173907506322008</v>
      </c>
      <c r="D545" s="2">
        <f t="shared" si="50"/>
        <v>5.2121573515272575</v>
      </c>
      <c r="E545" s="2">
        <f t="shared" si="49"/>
        <v>5.2333991049433592E-3</v>
      </c>
      <c r="F545" s="2">
        <f t="shared" si="47"/>
        <v>1.7864743351711863E-2</v>
      </c>
      <c r="G545" s="2">
        <f t="shared" si="45"/>
        <v>-1.2631344246768504E-2</v>
      </c>
      <c r="H545" s="2" t="str">
        <f t="shared" si="46"/>
        <v>Hold</v>
      </c>
    </row>
    <row r="546" spans="1:8" ht="13.5" x14ac:dyDescent="0.25">
      <c r="A546" s="3">
        <f>TITRES_STAT!B549</f>
        <v>42797</v>
      </c>
      <c r="B546" s="6">
        <f>TITRES_STAT!D549</f>
        <v>5.2028999999999996</v>
      </c>
      <c r="C546" s="2">
        <f t="shared" si="48"/>
        <v>5.2103767889964772</v>
      </c>
      <c r="D546" s="2">
        <f t="shared" si="50"/>
        <v>5.2114716217844972</v>
      </c>
      <c r="E546" s="2">
        <f t="shared" si="49"/>
        <v>-1.0948327880200281E-3</v>
      </c>
      <c r="F546" s="2">
        <f t="shared" si="47"/>
        <v>1.4072828123765486E-2</v>
      </c>
      <c r="G546" s="2">
        <f t="shared" si="45"/>
        <v>-1.5167660911785515E-2</v>
      </c>
      <c r="H546" s="2" t="str">
        <f t="shared" si="46"/>
        <v>Hold</v>
      </c>
    </row>
    <row r="547" spans="1:8" ht="13.5" x14ac:dyDescent="0.25">
      <c r="A547" s="3">
        <f>TITRES_STAT!B550</f>
        <v>42800</v>
      </c>
      <c r="B547" s="6">
        <f>TITRES_STAT!D550</f>
        <v>5.2028999999999996</v>
      </c>
      <c r="C547" s="2">
        <f t="shared" si="48"/>
        <v>5.2044418983816341</v>
      </c>
      <c r="D547" s="2">
        <f t="shared" si="50"/>
        <v>5.2108366868374976</v>
      </c>
      <c r="E547" s="2">
        <f t="shared" si="49"/>
        <v>-6.3947884558634982E-3</v>
      </c>
      <c r="F547" s="2">
        <f t="shared" si="47"/>
        <v>9.9793048078396906E-3</v>
      </c>
      <c r="G547" s="2">
        <f t="shared" si="45"/>
        <v>-1.6374093263703191E-2</v>
      </c>
      <c r="H547" s="2" t="str">
        <f t="shared" si="46"/>
        <v>Hold</v>
      </c>
    </row>
    <row r="548" spans="1:8" ht="13.5" x14ac:dyDescent="0.25">
      <c r="A548" s="3">
        <f>TITRES_STAT!B551</f>
        <v>42801</v>
      </c>
      <c r="B548" s="6">
        <f>TITRES_STAT!D551</f>
        <v>5.2215999999999996</v>
      </c>
      <c r="C548" s="2">
        <f t="shared" si="48"/>
        <v>5.2090046832459977</v>
      </c>
      <c r="D548" s="2">
        <f t="shared" si="50"/>
        <v>5.2116339692939793</v>
      </c>
      <c r="E548" s="2">
        <f t="shared" si="49"/>
        <v>-2.6292860479815161E-3</v>
      </c>
      <c r="F548" s="2">
        <f t="shared" si="47"/>
        <v>7.4575866366754489E-3</v>
      </c>
      <c r="G548" s="2">
        <f t="shared" ref="G548:G611" si="51">E548-F548</f>
        <v>-1.0086872684656965E-2</v>
      </c>
      <c r="H548" s="2" t="str">
        <f t="shared" ref="H548:H611" si="52">IF(G548&lt;0,"Hold","Sell")</f>
        <v>Hold</v>
      </c>
    </row>
    <row r="549" spans="1:8" ht="13.5" x14ac:dyDescent="0.25">
      <c r="A549" s="3">
        <f>TITRES_STAT!B552</f>
        <v>42802</v>
      </c>
      <c r="B549" s="6">
        <f>TITRES_STAT!D552</f>
        <v>5.2153999999999998</v>
      </c>
      <c r="C549" s="2">
        <f t="shared" si="48"/>
        <v>5.2128655012081522</v>
      </c>
      <c r="D549" s="2">
        <f t="shared" si="50"/>
        <v>5.2119129345314619</v>
      </c>
      <c r="E549" s="2">
        <f t="shared" si="49"/>
        <v>9.5256667669030293E-4</v>
      </c>
      <c r="F549" s="2">
        <f t="shared" ref="F549:F612" si="53">(E549*(2/(10)))+((1-(2/10))*F548)</f>
        <v>6.1565826446784207E-3</v>
      </c>
      <c r="G549" s="2">
        <f t="shared" si="51"/>
        <v>-5.2040159679881178E-3</v>
      </c>
      <c r="H549" s="2" t="str">
        <f t="shared" si="52"/>
        <v>Hold</v>
      </c>
    </row>
    <row r="550" spans="1:8" ht="13.5" x14ac:dyDescent="0.25">
      <c r="A550" s="3">
        <f>TITRES_STAT!B553</f>
        <v>42803</v>
      </c>
      <c r="B550" s="6">
        <f>TITRES_STAT!D553</f>
        <v>5.1905000000000001</v>
      </c>
      <c r="C550" s="2">
        <f t="shared" si="48"/>
        <v>5.2084554240992054</v>
      </c>
      <c r="D550" s="2">
        <f t="shared" si="50"/>
        <v>5.210326791232835</v>
      </c>
      <c r="E550" s="2">
        <f t="shared" si="49"/>
        <v>-1.8713671336296755E-3</v>
      </c>
      <c r="F550" s="2">
        <f t="shared" si="53"/>
        <v>4.5509926890168013E-3</v>
      </c>
      <c r="G550" s="2">
        <f t="shared" si="51"/>
        <v>-6.4223598226464769E-3</v>
      </c>
      <c r="H550" s="2" t="str">
        <f t="shared" si="52"/>
        <v>Hold</v>
      </c>
    </row>
    <row r="551" spans="1:8" ht="13.5" x14ac:dyDescent="0.25">
      <c r="A551" s="3">
        <f>TITRES_STAT!B554</f>
        <v>42804</v>
      </c>
      <c r="B551" s="6">
        <f>TITRES_STAT!D554</f>
        <v>5.1905000000000001</v>
      </c>
      <c r="C551" s="2">
        <f t="shared" si="48"/>
        <v>5.2124007434685584</v>
      </c>
      <c r="D551" s="2">
        <f t="shared" si="50"/>
        <v>5.2088581400304026</v>
      </c>
      <c r="E551" s="2">
        <f t="shared" si="49"/>
        <v>3.5426034381558225E-3</v>
      </c>
      <c r="F551" s="2">
        <f t="shared" si="53"/>
        <v>4.3493148388446057E-3</v>
      </c>
      <c r="G551" s="2">
        <f t="shared" si="51"/>
        <v>-8.0671140068878325E-4</v>
      </c>
      <c r="H551" s="2" t="str">
        <f t="shared" si="52"/>
        <v>Hold</v>
      </c>
    </row>
    <row r="552" spans="1:8" ht="13.5" x14ac:dyDescent="0.25">
      <c r="A552" s="3">
        <f>TITRES_STAT!B555</f>
        <v>42807</v>
      </c>
      <c r="B552" s="6">
        <f>TITRES_STAT!D555</f>
        <v>5.1718000000000002</v>
      </c>
      <c r="C552" s="2">
        <f t="shared" si="48"/>
        <v>5.2071083213964728</v>
      </c>
      <c r="D552" s="2">
        <f t="shared" si="50"/>
        <v>5.2061130926207433</v>
      </c>
      <c r="E552" s="2">
        <f t="shared" si="49"/>
        <v>9.9522877572955082E-4</v>
      </c>
      <c r="F552" s="2">
        <f t="shared" si="53"/>
        <v>3.6784976262215952E-3</v>
      </c>
      <c r="G552" s="2">
        <f t="shared" si="51"/>
        <v>-2.6832688504920444E-3</v>
      </c>
      <c r="H552" s="2" t="str">
        <f t="shared" si="52"/>
        <v>Hold</v>
      </c>
    </row>
    <row r="553" spans="1:8" ht="13.5" x14ac:dyDescent="0.25">
      <c r="A553" s="3">
        <f>TITRES_STAT!B556</f>
        <v>42808</v>
      </c>
      <c r="B553" s="6">
        <f>TITRES_STAT!D556</f>
        <v>5.1718000000000002</v>
      </c>
      <c r="C553" s="2">
        <f t="shared" si="48"/>
        <v>5.2026301181047083</v>
      </c>
      <c r="D553" s="2">
        <f t="shared" si="50"/>
        <v>5.2035713820562437</v>
      </c>
      <c r="E553" s="2">
        <f t="shared" si="49"/>
        <v>-9.4126395153537601E-4</v>
      </c>
      <c r="F553" s="2">
        <f t="shared" si="53"/>
        <v>2.7545453106702011E-3</v>
      </c>
      <c r="G553" s="2">
        <f t="shared" si="51"/>
        <v>-3.6958092622055771E-3</v>
      </c>
      <c r="H553" s="2" t="str">
        <f t="shared" si="52"/>
        <v>Hold</v>
      </c>
    </row>
    <row r="554" spans="1:8" ht="13.5" x14ac:dyDescent="0.25">
      <c r="A554" s="3">
        <f>TITRES_STAT!B557</f>
        <v>42809</v>
      </c>
      <c r="B554" s="6">
        <f>TITRES_STAT!D557</f>
        <v>5.1718000000000002</v>
      </c>
      <c r="C554" s="2">
        <f t="shared" si="48"/>
        <v>5.2045947153193683</v>
      </c>
      <c r="D554" s="2">
        <f t="shared" si="50"/>
        <v>5.2012179463483736</v>
      </c>
      <c r="E554" s="2">
        <f t="shared" si="49"/>
        <v>3.3767689709947035E-3</v>
      </c>
      <c r="F554" s="2">
        <f t="shared" si="53"/>
        <v>2.8789900427351016E-3</v>
      </c>
      <c r="G554" s="2">
        <f t="shared" si="51"/>
        <v>4.9777892825960193E-4</v>
      </c>
      <c r="H554" s="2" t="str">
        <f t="shared" si="52"/>
        <v>Sell</v>
      </c>
    </row>
    <row r="555" spans="1:8" ht="13.5" x14ac:dyDescent="0.25">
      <c r="A555" s="3">
        <f>TITRES_STAT!B558</f>
        <v>42810</v>
      </c>
      <c r="B555" s="6">
        <f>TITRES_STAT!D558</f>
        <v>5.1718000000000002</v>
      </c>
      <c r="C555" s="2">
        <f t="shared" si="48"/>
        <v>5.2005032206548503</v>
      </c>
      <c r="D555" s="2">
        <f t="shared" si="50"/>
        <v>5.1990388392114566</v>
      </c>
      <c r="E555" s="2">
        <f t="shared" si="49"/>
        <v>1.4643814433936697E-3</v>
      </c>
      <c r="F555" s="2">
        <f t="shared" si="53"/>
        <v>2.5960683228668157E-3</v>
      </c>
      <c r="G555" s="2">
        <f t="shared" si="51"/>
        <v>-1.131686879473146E-3</v>
      </c>
      <c r="H555" s="2" t="str">
        <f t="shared" si="52"/>
        <v>Hold</v>
      </c>
    </row>
    <row r="556" spans="1:8" ht="13.5" x14ac:dyDescent="0.25">
      <c r="A556" s="3">
        <f>TITRES_STAT!B559</f>
        <v>42811</v>
      </c>
      <c r="B556" s="6">
        <f>TITRES_STAT!D559</f>
        <v>5.1654999999999998</v>
      </c>
      <c r="C556" s="2">
        <f t="shared" si="48"/>
        <v>5.2008719559387195</v>
      </c>
      <c r="D556" s="2">
        <f t="shared" si="50"/>
        <v>5.1965544807513488</v>
      </c>
      <c r="E556" s="2">
        <f t="shared" si="49"/>
        <v>4.3174751873706896E-3</v>
      </c>
      <c r="F556" s="2">
        <f t="shared" si="53"/>
        <v>2.9403496957675908E-3</v>
      </c>
      <c r="G556" s="2">
        <f t="shared" si="51"/>
        <v>1.3771254916030988E-3</v>
      </c>
      <c r="H556" s="2" t="str">
        <f t="shared" si="52"/>
        <v>Sell</v>
      </c>
    </row>
    <row r="557" spans="1:8" ht="13.5" x14ac:dyDescent="0.25">
      <c r="A557" s="3">
        <f>TITRES_STAT!B560</f>
        <v>42815</v>
      </c>
      <c r="B557" s="6">
        <f>TITRES_STAT!D560</f>
        <v>5.1718000000000002</v>
      </c>
      <c r="C557" s="2">
        <f t="shared" si="48"/>
        <v>5.2011839627173782</v>
      </c>
      <c r="D557" s="2">
        <f t="shared" si="50"/>
        <v>5.1947208155105082</v>
      </c>
      <c r="E557" s="2">
        <f t="shared" si="49"/>
        <v>6.4631472068699125E-3</v>
      </c>
      <c r="F557" s="2">
        <f t="shared" si="53"/>
        <v>3.6449091979880552E-3</v>
      </c>
      <c r="G557" s="2">
        <f t="shared" si="51"/>
        <v>2.8182380088818573E-3</v>
      </c>
      <c r="H557" s="2" t="str">
        <f t="shared" si="52"/>
        <v>Sell</v>
      </c>
    </row>
    <row r="558" spans="1:8" ht="13.5" x14ac:dyDescent="0.25">
      <c r="A558" s="3">
        <f>TITRES_STAT!B561</f>
        <v>42816</v>
      </c>
      <c r="B558" s="6">
        <f>TITRES_STAT!D561</f>
        <v>5.2153999999999998</v>
      </c>
      <c r="C558" s="2">
        <f t="shared" si="48"/>
        <v>5.2043248915300886</v>
      </c>
      <c r="D558" s="2">
        <f t="shared" si="50"/>
        <v>5.1962526069541743</v>
      </c>
      <c r="E558" s="2">
        <f t="shared" si="49"/>
        <v>8.0722845759142459E-3</v>
      </c>
      <c r="F558" s="2">
        <f t="shared" si="53"/>
        <v>4.5303842735732935E-3</v>
      </c>
      <c r="G558" s="2">
        <f t="shared" si="51"/>
        <v>3.5419003023409524E-3</v>
      </c>
      <c r="H558" s="2" t="str">
        <f t="shared" si="52"/>
        <v>Sell</v>
      </c>
    </row>
    <row r="559" spans="1:8" ht="13.5" x14ac:dyDescent="0.25">
      <c r="A559" s="3">
        <f>TITRES_STAT!B562</f>
        <v>42817</v>
      </c>
      <c r="B559" s="6">
        <f>TITRES_STAT!D562</f>
        <v>5.2153999999999998</v>
      </c>
      <c r="C559" s="2">
        <f t="shared" si="48"/>
        <v>5.2060287543716139</v>
      </c>
      <c r="D559" s="2">
        <f t="shared" si="50"/>
        <v>5.1976709323649759</v>
      </c>
      <c r="E559" s="2">
        <f t="shared" si="49"/>
        <v>8.3578220066380382E-3</v>
      </c>
      <c r="F559" s="2">
        <f t="shared" si="53"/>
        <v>5.2958718201862424E-3</v>
      </c>
      <c r="G559" s="2">
        <f t="shared" si="51"/>
        <v>3.0619501864517958E-3</v>
      </c>
      <c r="H559" s="2" t="str">
        <f t="shared" si="52"/>
        <v>Sell</v>
      </c>
    </row>
    <row r="560" spans="1:8" ht="13.5" x14ac:dyDescent="0.25">
      <c r="A560" s="3">
        <f>TITRES_STAT!B563</f>
        <v>42818</v>
      </c>
      <c r="B560" s="6">
        <f>TITRES_STAT!D563</f>
        <v>5.2153999999999998</v>
      </c>
      <c r="C560" s="2">
        <f t="shared" si="48"/>
        <v>5.2036397152375189</v>
      </c>
      <c r="D560" s="2">
        <f t="shared" si="50"/>
        <v>5.1989841966342363</v>
      </c>
      <c r="E560" s="2">
        <f t="shared" si="49"/>
        <v>4.6555186032826157E-3</v>
      </c>
      <c r="F560" s="2">
        <f t="shared" si="53"/>
        <v>5.1678011768055169E-3</v>
      </c>
      <c r="G560" s="2">
        <f t="shared" si="51"/>
        <v>-5.1228257352290123E-4</v>
      </c>
      <c r="H560" s="2" t="str">
        <f t="shared" si="52"/>
        <v>Hold</v>
      </c>
    </row>
    <row r="561" spans="1:8" ht="13.5" x14ac:dyDescent="0.25">
      <c r="A561" s="3">
        <f>TITRES_STAT!B564</f>
        <v>42821</v>
      </c>
      <c r="B561" s="6">
        <f>TITRES_STAT!D564</f>
        <v>5.2028999999999996</v>
      </c>
      <c r="C561" s="2">
        <f t="shared" si="48"/>
        <v>5.2016182205855923</v>
      </c>
      <c r="D561" s="2">
        <f t="shared" si="50"/>
        <v>5.1992742561428109</v>
      </c>
      <c r="E561" s="2">
        <f t="shared" si="49"/>
        <v>2.3439644427813988E-3</v>
      </c>
      <c r="F561" s="2">
        <f t="shared" si="53"/>
        <v>4.6030338300006935E-3</v>
      </c>
      <c r="G561" s="2">
        <f t="shared" si="51"/>
        <v>-2.2590693872192947E-3</v>
      </c>
      <c r="H561" s="2" t="str">
        <f t="shared" si="52"/>
        <v>Hold</v>
      </c>
    </row>
    <row r="562" spans="1:8" ht="13.5" x14ac:dyDescent="0.25">
      <c r="A562" s="3">
        <f>TITRES_STAT!B565</f>
        <v>42822</v>
      </c>
      <c r="B562" s="6">
        <f>TITRES_STAT!D565</f>
        <v>5.2028999999999996</v>
      </c>
      <c r="C562" s="2">
        <f t="shared" si="48"/>
        <v>5.1970308020339626</v>
      </c>
      <c r="D562" s="2">
        <f t="shared" si="50"/>
        <v>5.199542829761862</v>
      </c>
      <c r="E562" s="2">
        <f t="shared" si="49"/>
        <v>-2.5120277278993797E-3</v>
      </c>
      <c r="F562" s="2">
        <f t="shared" si="53"/>
        <v>3.1800215184206791E-3</v>
      </c>
      <c r="G562" s="2">
        <f t="shared" si="51"/>
        <v>-5.6920492463200592E-3</v>
      </c>
      <c r="H562" s="2" t="str">
        <f t="shared" si="52"/>
        <v>Hold</v>
      </c>
    </row>
    <row r="563" spans="1:8" ht="13.5" x14ac:dyDescent="0.25">
      <c r="A563" s="3">
        <f>TITRES_STAT!B566</f>
        <v>42823</v>
      </c>
      <c r="B563" s="6">
        <f>TITRES_STAT!D566</f>
        <v>5.2340999999999998</v>
      </c>
      <c r="C563" s="2">
        <f t="shared" si="48"/>
        <v>5.1931491401825838</v>
      </c>
      <c r="D563" s="2">
        <f t="shared" si="50"/>
        <v>5.2021026201498719</v>
      </c>
      <c r="E563" s="2">
        <f t="shared" si="49"/>
        <v>-8.9534799672881249E-3</v>
      </c>
      <c r="F563" s="2">
        <f t="shared" si="53"/>
        <v>7.5332122127891852E-4</v>
      </c>
      <c r="G563" s="2">
        <f t="shared" si="51"/>
        <v>-9.7068011885670432E-3</v>
      </c>
      <c r="H563" s="2" t="str">
        <f t="shared" si="52"/>
        <v>Hold</v>
      </c>
    </row>
    <row r="564" spans="1:8" ht="13.5" x14ac:dyDescent="0.25">
      <c r="A564" s="3">
        <f>TITRES_STAT!B567</f>
        <v>42824</v>
      </c>
      <c r="B564" s="6">
        <f>TITRES_STAT!D567</f>
        <v>5.2278000000000002</v>
      </c>
      <c r="C564" s="2">
        <f t="shared" si="48"/>
        <v>5.1898646570775711</v>
      </c>
      <c r="D564" s="2">
        <f t="shared" si="50"/>
        <v>5.2040061297684002</v>
      </c>
      <c r="E564" s="2">
        <f t="shared" si="49"/>
        <v>-1.4141472690829104E-2</v>
      </c>
      <c r="F564" s="2">
        <f t="shared" si="53"/>
        <v>-2.2256375611426865E-3</v>
      </c>
      <c r="G564" s="2">
        <f t="shared" si="51"/>
        <v>-1.1915835129686417E-2</v>
      </c>
      <c r="H564" s="2" t="str">
        <f t="shared" si="52"/>
        <v>Hold</v>
      </c>
    </row>
    <row r="565" spans="1:8" ht="13.5" x14ac:dyDescent="0.25">
      <c r="A565" s="3">
        <f>TITRES_STAT!B568</f>
        <v>42825</v>
      </c>
      <c r="B565" s="6">
        <f>TITRES_STAT!D568</f>
        <v>5.2278000000000002</v>
      </c>
      <c r="C565" s="2">
        <f t="shared" si="48"/>
        <v>5.1870854790656367</v>
      </c>
      <c r="D565" s="2">
        <f t="shared" si="50"/>
        <v>5.2057686386744448</v>
      </c>
      <c r="E565" s="2">
        <f t="shared" si="49"/>
        <v>-1.8683159608808175E-2</v>
      </c>
      <c r="F565" s="2">
        <f t="shared" si="53"/>
        <v>-5.5171419706757843E-3</v>
      </c>
      <c r="G565" s="2">
        <f t="shared" si="51"/>
        <v>-1.3166017638132391E-2</v>
      </c>
      <c r="H565" s="2" t="str">
        <f t="shared" si="52"/>
        <v>Hold</v>
      </c>
    </row>
    <row r="566" spans="1:8" ht="13.5" x14ac:dyDescent="0.25">
      <c r="A566" s="3">
        <f>TITRES_STAT!B569</f>
        <v>42828</v>
      </c>
      <c r="B566" s="6">
        <f>TITRES_STAT!D569</f>
        <v>5.1718000000000002</v>
      </c>
      <c r="C566" s="2">
        <f t="shared" si="48"/>
        <v>5.1837646361324614</v>
      </c>
      <c r="D566" s="2">
        <f t="shared" si="50"/>
        <v>5.2032524432170781</v>
      </c>
      <c r="E566" s="2">
        <f t="shared" si="49"/>
        <v>-1.9487807084616726E-2</v>
      </c>
      <c r="F566" s="2">
        <f t="shared" si="53"/>
        <v>-8.311274993463973E-3</v>
      </c>
      <c r="G566" s="2">
        <f t="shared" si="51"/>
        <v>-1.1176532091152753E-2</v>
      </c>
      <c r="H566" s="2" t="str">
        <f t="shared" si="52"/>
        <v>Hold</v>
      </c>
    </row>
    <row r="567" spans="1:8" ht="13.5" x14ac:dyDescent="0.25">
      <c r="A567" s="3">
        <f>TITRES_STAT!B570</f>
        <v>42829</v>
      </c>
      <c r="B567" s="6">
        <f>TITRES_STAT!D570</f>
        <v>5.1281999999999996</v>
      </c>
      <c r="C567" s="2">
        <f t="shared" si="48"/>
        <v>5.181923922881313</v>
      </c>
      <c r="D567" s="2">
        <f t="shared" si="50"/>
        <v>5.1976930029787756</v>
      </c>
      <c r="E567" s="2">
        <f t="shared" si="49"/>
        <v>-1.5769080097462584E-2</v>
      </c>
      <c r="F567" s="2">
        <f t="shared" si="53"/>
        <v>-9.8028360142636967E-3</v>
      </c>
      <c r="G567" s="2">
        <f t="shared" si="51"/>
        <v>-5.9662440831988878E-3</v>
      </c>
      <c r="H567" s="2" t="str">
        <f t="shared" si="52"/>
        <v>Hold</v>
      </c>
    </row>
    <row r="568" spans="1:8" ht="13.5" x14ac:dyDescent="0.25">
      <c r="A568" s="3">
        <f>TITRES_STAT!B571</f>
        <v>42830</v>
      </c>
      <c r="B568" s="6">
        <f>TITRES_STAT!D571</f>
        <v>5.1094999999999997</v>
      </c>
      <c r="C568" s="2">
        <f t="shared" si="48"/>
        <v>5.1870740885918805</v>
      </c>
      <c r="D568" s="2">
        <f t="shared" si="50"/>
        <v>5.1911601879433107</v>
      </c>
      <c r="E568" s="2">
        <f t="shared" si="49"/>
        <v>-4.086099351430228E-3</v>
      </c>
      <c r="F568" s="2">
        <f t="shared" si="53"/>
        <v>-8.6594886816970026E-3</v>
      </c>
      <c r="G568" s="2">
        <f t="shared" si="51"/>
        <v>4.5733893302667746E-3</v>
      </c>
      <c r="H568" s="2" t="str">
        <f t="shared" si="52"/>
        <v>Sell</v>
      </c>
    </row>
    <row r="569" spans="1:8" ht="13.5" x14ac:dyDescent="0.25">
      <c r="A569" s="3">
        <f>TITRES_STAT!B572</f>
        <v>42831</v>
      </c>
      <c r="B569" s="6">
        <f>TITRES_STAT!D572</f>
        <v>5.1718000000000002</v>
      </c>
      <c r="C569" s="2">
        <f t="shared" si="48"/>
        <v>5.191431921116207</v>
      </c>
      <c r="D569" s="2">
        <f t="shared" si="50"/>
        <v>5.1897260999475101</v>
      </c>
      <c r="E569" s="2">
        <f t="shared" si="49"/>
        <v>1.705821168696886E-3</v>
      </c>
      <c r="F569" s="2">
        <f t="shared" si="53"/>
        <v>-6.5864267116182247E-3</v>
      </c>
      <c r="G569" s="2">
        <f t="shared" si="51"/>
        <v>8.2922478803151116E-3</v>
      </c>
      <c r="H569" s="2" t="str">
        <f t="shared" si="52"/>
        <v>Sell</v>
      </c>
    </row>
    <row r="570" spans="1:8" ht="13.5" x14ac:dyDescent="0.25">
      <c r="A570" s="3">
        <f>TITRES_STAT!B573</f>
        <v>42832</v>
      </c>
      <c r="B570" s="6">
        <f>TITRES_STAT!D573</f>
        <v>5.1157000000000004</v>
      </c>
      <c r="C570" s="2">
        <f t="shared" si="48"/>
        <v>5.1951193178675599</v>
      </c>
      <c r="D570" s="2">
        <f t="shared" si="50"/>
        <v>5.1842426851365833</v>
      </c>
      <c r="E570" s="2">
        <f t="shared" si="49"/>
        <v>1.087663273097661E-2</v>
      </c>
      <c r="F570" s="2">
        <f t="shared" si="53"/>
        <v>-3.0938148230992579E-3</v>
      </c>
      <c r="G570" s="2">
        <f t="shared" si="51"/>
        <v>1.3970447554075867E-2</v>
      </c>
      <c r="H570" s="2" t="str">
        <f t="shared" si="52"/>
        <v>Sell</v>
      </c>
    </row>
    <row r="571" spans="1:8" ht="13.5" x14ac:dyDescent="0.25">
      <c r="A571" s="3">
        <f>TITRES_STAT!B574</f>
        <v>42835</v>
      </c>
      <c r="B571" s="6">
        <f>TITRES_STAT!D574</f>
        <v>5.1718000000000002</v>
      </c>
      <c r="C571" s="2">
        <f t="shared" si="48"/>
        <v>5.1963163458879347</v>
      </c>
      <c r="D571" s="2">
        <f t="shared" si="50"/>
        <v>5.1833210047560954</v>
      </c>
      <c r="E571" s="2">
        <f t="shared" si="49"/>
        <v>1.2995341131839311E-2</v>
      </c>
      <c r="F571" s="2">
        <f t="shared" si="53"/>
        <v>1.2401636788845604E-4</v>
      </c>
      <c r="G571" s="2">
        <f t="shared" si="51"/>
        <v>1.2871324763950854E-2</v>
      </c>
      <c r="H571" s="2" t="str">
        <f t="shared" si="52"/>
        <v>Sell</v>
      </c>
    </row>
    <row r="572" spans="1:8" ht="13.5" x14ac:dyDescent="0.25">
      <c r="A572" s="3">
        <f>TITRES_STAT!B575</f>
        <v>42836</v>
      </c>
      <c r="B572" s="6">
        <f>TITRES_STAT!D575</f>
        <v>5.1718000000000002</v>
      </c>
      <c r="C572" s="2">
        <f t="shared" si="48"/>
        <v>5.1973292157513287</v>
      </c>
      <c r="D572" s="2">
        <f t="shared" si="50"/>
        <v>5.1824675969963847</v>
      </c>
      <c r="E572" s="2">
        <f t="shared" si="49"/>
        <v>1.4861618754943962E-2</v>
      </c>
      <c r="F572" s="2">
        <f t="shared" si="53"/>
        <v>3.0715368452995575E-3</v>
      </c>
      <c r="G572" s="2">
        <f t="shared" si="51"/>
        <v>1.1790081909644404E-2</v>
      </c>
      <c r="H572" s="2" t="str">
        <f t="shared" si="52"/>
        <v>Sell</v>
      </c>
    </row>
    <row r="573" spans="1:8" ht="13.5" x14ac:dyDescent="0.25">
      <c r="A573" s="3">
        <f>TITRES_STAT!B576</f>
        <v>42837</v>
      </c>
      <c r="B573" s="6">
        <f>TITRES_STAT!D576</f>
        <v>5.1718000000000002</v>
      </c>
      <c r="C573" s="2">
        <f t="shared" si="48"/>
        <v>5.2029862594818939</v>
      </c>
      <c r="D573" s="2">
        <f t="shared" si="50"/>
        <v>5.1816774046262823</v>
      </c>
      <c r="E573" s="2">
        <f t="shared" si="49"/>
        <v>2.1308854855611514E-2</v>
      </c>
      <c r="F573" s="2">
        <f t="shared" si="53"/>
        <v>6.7190004473619488E-3</v>
      </c>
      <c r="G573" s="2">
        <f t="shared" si="51"/>
        <v>1.4589854408249565E-2</v>
      </c>
      <c r="H573" s="2" t="str">
        <f t="shared" si="52"/>
        <v>Sell</v>
      </c>
    </row>
    <row r="574" spans="1:8" ht="13.5" x14ac:dyDescent="0.25">
      <c r="A574" s="3">
        <f>TITRES_STAT!B577</f>
        <v>42838</v>
      </c>
      <c r="B574" s="6">
        <f>TITRES_STAT!D577</f>
        <v>5.1718000000000002</v>
      </c>
      <c r="C574" s="2">
        <f t="shared" si="48"/>
        <v>5.206803758023141</v>
      </c>
      <c r="D574" s="2">
        <f t="shared" si="50"/>
        <v>5.180945745024335</v>
      </c>
      <c r="E574" s="2">
        <f t="shared" si="49"/>
        <v>2.5858012998805968E-2</v>
      </c>
      <c r="F574" s="2">
        <f t="shared" si="53"/>
        <v>1.0546802957650753E-2</v>
      </c>
      <c r="G574" s="2">
        <f t="shared" si="51"/>
        <v>1.5311210041155215E-2</v>
      </c>
      <c r="H574" s="2" t="str">
        <f t="shared" si="52"/>
        <v>Sell</v>
      </c>
    </row>
    <row r="575" spans="1:8" ht="13.5" x14ac:dyDescent="0.25">
      <c r="A575" s="3">
        <f>TITRES_STAT!B578</f>
        <v>42839</v>
      </c>
      <c r="B575" s="6">
        <f>TITRES_STAT!D578</f>
        <v>5.1654999999999998</v>
      </c>
      <c r="C575" s="2">
        <f t="shared" si="48"/>
        <v>5.2100339490965037</v>
      </c>
      <c r="D575" s="2">
        <f t="shared" si="50"/>
        <v>5.1798016157632736</v>
      </c>
      <c r="E575" s="2">
        <f t="shared" si="49"/>
        <v>3.0232333333230166E-2</v>
      </c>
      <c r="F575" s="2">
        <f t="shared" si="53"/>
        <v>1.4483909032766636E-2</v>
      </c>
      <c r="G575" s="2">
        <f t="shared" si="51"/>
        <v>1.574842430046353E-2</v>
      </c>
      <c r="H575" s="2" t="str">
        <f t="shared" si="52"/>
        <v>Sell</v>
      </c>
    </row>
    <row r="576" spans="1:8" ht="13.5" x14ac:dyDescent="0.25">
      <c r="A576" s="3">
        <f>TITRES_STAT!B579</f>
        <v>42842</v>
      </c>
      <c r="B576" s="6">
        <f>TITRES_STAT!D579</f>
        <v>5.1094999999999997</v>
      </c>
      <c r="C576" s="2">
        <f t="shared" si="48"/>
        <v>5.2041518030816567</v>
      </c>
      <c r="D576" s="2">
        <f t="shared" si="50"/>
        <v>5.1745940886696973</v>
      </c>
      <c r="E576" s="2">
        <f t="shared" si="49"/>
        <v>2.9557714411959424E-2</v>
      </c>
      <c r="F576" s="2">
        <f t="shared" si="53"/>
        <v>1.7498670108605195E-2</v>
      </c>
      <c r="G576" s="2">
        <f t="shared" si="51"/>
        <v>1.2059044303354229E-2</v>
      </c>
      <c r="H576" s="2" t="str">
        <f t="shared" si="52"/>
        <v>Sell</v>
      </c>
    </row>
    <row r="577" spans="1:8" ht="13.5" x14ac:dyDescent="0.25">
      <c r="A577" s="3">
        <f>TITRES_STAT!B580</f>
        <v>42843</v>
      </c>
      <c r="B577" s="6">
        <f>TITRES_STAT!D580</f>
        <v>5.1654999999999998</v>
      </c>
      <c r="C577" s="2">
        <f t="shared" si="48"/>
        <v>5.1924669102998626</v>
      </c>
      <c r="D577" s="2">
        <f t="shared" si="50"/>
        <v>5.1739204524719424</v>
      </c>
      <c r="E577" s="2">
        <f t="shared" si="49"/>
        <v>1.8546457827920193E-2</v>
      </c>
      <c r="F577" s="2">
        <f t="shared" si="53"/>
        <v>1.7708227652468194E-2</v>
      </c>
      <c r="G577" s="2">
        <f t="shared" si="51"/>
        <v>8.3823017545199899E-4</v>
      </c>
      <c r="H577" s="2" t="str">
        <f t="shared" si="52"/>
        <v>Sell</v>
      </c>
    </row>
    <row r="578" spans="1:8" ht="13.5" x14ac:dyDescent="0.25">
      <c r="A578" s="3">
        <f>TITRES_STAT!B581</f>
        <v>42844</v>
      </c>
      <c r="B578" s="6">
        <f>TITRES_STAT!D581</f>
        <v>5.1718000000000002</v>
      </c>
      <c r="C578" s="2">
        <f t="shared" si="48"/>
        <v>5.1797027702537299</v>
      </c>
      <c r="D578" s="2">
        <f t="shared" si="50"/>
        <v>5.173763381918465</v>
      </c>
      <c r="E578" s="2">
        <f t="shared" si="49"/>
        <v>5.9393883352649723E-3</v>
      </c>
      <c r="F578" s="2">
        <f t="shared" si="53"/>
        <v>1.5354459789027551E-2</v>
      </c>
      <c r="G578" s="2">
        <f t="shared" si="51"/>
        <v>-9.4150714537625784E-3</v>
      </c>
      <c r="H578" s="2" t="str">
        <f t="shared" si="52"/>
        <v>Hold</v>
      </c>
    </row>
    <row r="579" spans="1:8" ht="13.5" x14ac:dyDescent="0.25">
      <c r="A579" s="3">
        <f>TITRES_STAT!B582</f>
        <v>42845</v>
      </c>
      <c r="B579" s="6">
        <f>TITRES_STAT!D582</f>
        <v>5.1718000000000002</v>
      </c>
      <c r="C579" s="2">
        <f t="shared" si="48"/>
        <v>5.1784869594454639</v>
      </c>
      <c r="D579" s="2">
        <f t="shared" si="50"/>
        <v>5.1736179462208005</v>
      </c>
      <c r="E579" s="2">
        <f t="shared" si="49"/>
        <v>4.8690132246633766E-3</v>
      </c>
      <c r="F579" s="2">
        <f t="shared" si="53"/>
        <v>1.3257370476154717E-2</v>
      </c>
      <c r="G579" s="2">
        <f t="shared" si="51"/>
        <v>-8.3883572514913407E-3</v>
      </c>
      <c r="H579" s="2" t="str">
        <f t="shared" si="52"/>
        <v>Hold</v>
      </c>
    </row>
    <row r="580" spans="1:8" ht="13.5" x14ac:dyDescent="0.25">
      <c r="A580" s="3">
        <f>TITRES_STAT!B583</f>
        <v>42846</v>
      </c>
      <c r="B580" s="6">
        <f>TITRES_STAT!D583</f>
        <v>5.1718000000000002</v>
      </c>
      <c r="C580" s="2">
        <f t="shared" si="48"/>
        <v>5.1688274272230847</v>
      </c>
      <c r="D580" s="2">
        <f t="shared" si="50"/>
        <v>5.1734832835377782</v>
      </c>
      <c r="E580" s="2">
        <f t="shared" si="49"/>
        <v>-4.6558563146934517E-3</v>
      </c>
      <c r="F580" s="2">
        <f t="shared" si="53"/>
        <v>9.6747251179850856E-3</v>
      </c>
      <c r="G580" s="2">
        <f t="shared" si="51"/>
        <v>-1.4330581432678537E-2</v>
      </c>
      <c r="H580" s="2" t="str">
        <f t="shared" si="52"/>
        <v>Hold</v>
      </c>
    </row>
    <row r="581" spans="1:8" ht="13.5" x14ac:dyDescent="0.25">
      <c r="A581" s="3">
        <f>TITRES_STAT!B584</f>
        <v>42849</v>
      </c>
      <c r="B581" s="6">
        <f>TITRES_STAT!D584</f>
        <v>5.1718000000000002</v>
      </c>
      <c r="C581" s="2">
        <f t="shared" si="48"/>
        <v>5.169284746111841</v>
      </c>
      <c r="D581" s="2">
        <f t="shared" si="50"/>
        <v>5.1733585958683133</v>
      </c>
      <c r="E581" s="2">
        <f t="shared" si="49"/>
        <v>-4.073849756472292E-3</v>
      </c>
      <c r="F581" s="2">
        <f t="shared" si="53"/>
        <v>6.9250101430936104E-3</v>
      </c>
      <c r="G581" s="2">
        <f t="shared" si="51"/>
        <v>-1.0998859899565902E-2</v>
      </c>
      <c r="H581" s="2" t="str">
        <f t="shared" si="52"/>
        <v>Hold</v>
      </c>
    </row>
    <row r="582" spans="1:8" ht="13.5" x14ac:dyDescent="0.25">
      <c r="A582" s="3">
        <f>TITRES_STAT!B585</f>
        <v>42850</v>
      </c>
      <c r="B582" s="6">
        <f>TITRES_STAT!D585</f>
        <v>5.1654999999999998</v>
      </c>
      <c r="C582" s="2">
        <f t="shared" si="48"/>
        <v>5.1696717082484804</v>
      </c>
      <c r="D582" s="2">
        <f t="shared" si="50"/>
        <v>5.1727764776558463</v>
      </c>
      <c r="E582" s="2">
        <f t="shared" si="49"/>
        <v>-3.104769407365815E-3</v>
      </c>
      <c r="F582" s="2">
        <f t="shared" si="53"/>
        <v>4.9190542330017255E-3</v>
      </c>
      <c r="G582" s="2">
        <f t="shared" si="51"/>
        <v>-8.0238236403675396E-3</v>
      </c>
      <c r="H582" s="2" t="str">
        <f t="shared" si="52"/>
        <v>Hold</v>
      </c>
    </row>
    <row r="583" spans="1:8" ht="13.5" x14ac:dyDescent="0.25">
      <c r="A583" s="3">
        <f>TITRES_STAT!B586</f>
        <v>42851</v>
      </c>
      <c r="B583" s="6">
        <f>TITRES_STAT!D586</f>
        <v>5.1654999999999998</v>
      </c>
      <c r="C583" s="2">
        <f t="shared" si="48"/>
        <v>5.1699991377487144</v>
      </c>
      <c r="D583" s="2">
        <f t="shared" si="50"/>
        <v>5.1722374793109687</v>
      </c>
      <c r="E583" s="2">
        <f t="shared" si="49"/>
        <v>-2.2383415622542202E-3</v>
      </c>
      <c r="F583" s="2">
        <f t="shared" si="53"/>
        <v>3.4875750739505364E-3</v>
      </c>
      <c r="G583" s="2">
        <f t="shared" si="51"/>
        <v>-5.7259166362047566E-3</v>
      </c>
      <c r="H583" s="2" t="str">
        <f t="shared" si="52"/>
        <v>Hold</v>
      </c>
    </row>
    <row r="584" spans="1:8" ht="13.5" x14ac:dyDescent="0.25">
      <c r="A584" s="3">
        <f>TITRES_STAT!B587</f>
        <v>42852</v>
      </c>
      <c r="B584" s="6">
        <f>TITRES_STAT!D587</f>
        <v>5.1654999999999998</v>
      </c>
      <c r="C584" s="2">
        <f t="shared" si="48"/>
        <v>5.1702761934796815</v>
      </c>
      <c r="D584" s="2">
        <f t="shared" si="50"/>
        <v>5.1717384067694159</v>
      </c>
      <c r="E584" s="2">
        <f t="shared" si="49"/>
        <v>-1.4622132897343931E-3</v>
      </c>
      <c r="F584" s="2">
        <f t="shared" si="53"/>
        <v>2.4976174012135504E-3</v>
      </c>
      <c r="G584" s="2">
        <f t="shared" si="51"/>
        <v>-3.9598306909479439E-3</v>
      </c>
      <c r="H584" s="2" t="str">
        <f t="shared" si="52"/>
        <v>Hold</v>
      </c>
    </row>
    <row r="585" spans="1:8" ht="13.5" x14ac:dyDescent="0.25">
      <c r="A585" s="3">
        <f>TITRES_STAT!B588</f>
        <v>42853</v>
      </c>
      <c r="B585" s="6">
        <f>TITRES_STAT!D588</f>
        <v>5.1094999999999997</v>
      </c>
      <c r="C585" s="2">
        <f t="shared" si="48"/>
        <v>5.169541394482807</v>
      </c>
      <c r="D585" s="2">
        <f t="shared" si="50"/>
        <v>5.1671281544161252</v>
      </c>
      <c r="E585" s="2">
        <f t="shared" si="49"/>
        <v>2.4132400666818654E-3</v>
      </c>
      <c r="F585" s="2">
        <f t="shared" si="53"/>
        <v>2.4807419343072135E-3</v>
      </c>
      <c r="G585" s="2">
        <f t="shared" si="51"/>
        <v>-6.7501867625348062E-5</v>
      </c>
      <c r="H585" s="2" t="str">
        <f t="shared" si="52"/>
        <v>Hold</v>
      </c>
    </row>
    <row r="586" spans="1:8" ht="13.5" x14ac:dyDescent="0.25">
      <c r="A586" s="3">
        <f>TITRES_STAT!B589</f>
        <v>42857</v>
      </c>
      <c r="B586" s="6">
        <f>TITRES_STAT!D589</f>
        <v>5.2278000000000002</v>
      </c>
      <c r="C586" s="2">
        <f t="shared" si="48"/>
        <v>5.1603042568700674</v>
      </c>
      <c r="D586" s="2">
        <f t="shared" si="50"/>
        <v>5.1716223652001165</v>
      </c>
      <c r="E586" s="2">
        <f t="shared" si="49"/>
        <v>-1.1318108330049093E-2</v>
      </c>
      <c r="F586" s="2">
        <f t="shared" si="53"/>
        <v>-2.7902811856404764E-4</v>
      </c>
      <c r="G586" s="2">
        <f t="shared" si="51"/>
        <v>-1.1039080211485044E-2</v>
      </c>
      <c r="H586" s="2" t="str">
        <f t="shared" si="52"/>
        <v>Hold</v>
      </c>
    </row>
    <row r="587" spans="1:8" ht="13.5" x14ac:dyDescent="0.25">
      <c r="A587" s="3">
        <f>TITRES_STAT!B590</f>
        <v>42858</v>
      </c>
      <c r="B587" s="6">
        <f>TITRES_STAT!D590</f>
        <v>5.1157000000000004</v>
      </c>
      <c r="C587" s="2">
        <f t="shared" si="48"/>
        <v>5.16110360196698</v>
      </c>
      <c r="D587" s="2">
        <f t="shared" si="50"/>
        <v>5.1674799677778855</v>
      </c>
      <c r="E587" s="2">
        <f t="shared" si="49"/>
        <v>-6.3763658109055044E-3</v>
      </c>
      <c r="F587" s="2">
        <f t="shared" si="53"/>
        <v>-1.498495657032339E-3</v>
      </c>
      <c r="G587" s="2">
        <f t="shared" si="51"/>
        <v>-4.8778701538731654E-3</v>
      </c>
      <c r="H587" s="2" t="str">
        <f t="shared" si="52"/>
        <v>Hold</v>
      </c>
    </row>
    <row r="588" spans="1:8" ht="13.5" x14ac:dyDescent="0.25">
      <c r="A588" s="3">
        <f>TITRES_STAT!B591</f>
        <v>42859</v>
      </c>
      <c r="B588" s="6">
        <f>TITRES_STAT!D591</f>
        <v>5.1593</v>
      </c>
      <c r="C588" s="2">
        <f t="shared" si="48"/>
        <v>5.1627492016643677</v>
      </c>
      <c r="D588" s="2">
        <f t="shared" si="50"/>
        <v>5.1668740442387833</v>
      </c>
      <c r="E588" s="2">
        <f t="shared" si="49"/>
        <v>-4.1248425744155881E-3</v>
      </c>
      <c r="F588" s="2">
        <f t="shared" si="53"/>
        <v>-2.0237650405089888E-3</v>
      </c>
      <c r="G588" s="2">
        <f t="shared" si="51"/>
        <v>-2.1010775339065993E-3</v>
      </c>
      <c r="H588" s="2" t="str">
        <f t="shared" si="52"/>
        <v>Hold</v>
      </c>
    </row>
    <row r="589" spans="1:8" ht="13.5" x14ac:dyDescent="0.25">
      <c r="A589" s="3">
        <f>TITRES_STAT!B592</f>
        <v>42860</v>
      </c>
      <c r="B589" s="6">
        <f>TITRES_STAT!D592</f>
        <v>5.2839</v>
      </c>
      <c r="C589" s="2">
        <f t="shared" si="48"/>
        <v>5.1641416321775422</v>
      </c>
      <c r="D589" s="2">
        <f t="shared" si="50"/>
        <v>5.1755426335544286</v>
      </c>
      <c r="E589" s="2">
        <f t="shared" si="49"/>
        <v>-1.1401001376886377E-2</v>
      </c>
      <c r="F589" s="2">
        <f t="shared" si="53"/>
        <v>-3.8992123077844667E-3</v>
      </c>
      <c r="G589" s="2">
        <f t="shared" si="51"/>
        <v>-7.50178906910191E-3</v>
      </c>
      <c r="H589" s="2" t="str">
        <f t="shared" si="52"/>
        <v>Hold</v>
      </c>
    </row>
    <row r="590" spans="1:8" ht="13.5" x14ac:dyDescent="0.25">
      <c r="A590" s="3">
        <f>TITRES_STAT!B593</f>
        <v>42863</v>
      </c>
      <c r="B590" s="6">
        <f>TITRES_STAT!D593</f>
        <v>5.2777000000000003</v>
      </c>
      <c r="C590" s="2">
        <f t="shared" si="48"/>
        <v>5.1653198426117664</v>
      </c>
      <c r="D590" s="2">
        <f t="shared" si="50"/>
        <v>5.1831098458837301</v>
      </c>
      <c r="E590" s="2">
        <f t="shared" si="49"/>
        <v>-1.7790003271963784E-2</v>
      </c>
      <c r="F590" s="2">
        <f t="shared" si="53"/>
        <v>-6.6773705006203301E-3</v>
      </c>
      <c r="G590" s="2">
        <f t="shared" si="51"/>
        <v>-1.1112632771343453E-2</v>
      </c>
      <c r="H590" s="2" t="str">
        <f t="shared" si="52"/>
        <v>Hold</v>
      </c>
    </row>
    <row r="591" spans="1:8" ht="13.5" x14ac:dyDescent="0.25">
      <c r="A591" s="3">
        <f>TITRES_STAT!B594</f>
        <v>42864</v>
      </c>
      <c r="B591" s="6">
        <f>TITRES_STAT!D594</f>
        <v>5.2340999999999998</v>
      </c>
      <c r="C591" s="2">
        <f t="shared" ref="C591:C654" si="54">$C$4*B581+C590*(1-$C$4)</f>
        <v>5.1663167899022637</v>
      </c>
      <c r="D591" s="2">
        <f t="shared" si="50"/>
        <v>5.1868868943367872</v>
      </c>
      <c r="E591" s="2">
        <f t="shared" si="49"/>
        <v>-2.0570104434523451E-2</v>
      </c>
      <c r="F591" s="2">
        <f t="shared" si="53"/>
        <v>-9.4559172874009549E-3</v>
      </c>
      <c r="G591" s="2">
        <f t="shared" si="51"/>
        <v>-1.1114187147122496E-2</v>
      </c>
      <c r="H591" s="2" t="str">
        <f t="shared" si="52"/>
        <v>Hold</v>
      </c>
    </row>
    <row r="592" spans="1:8" ht="13.5" x14ac:dyDescent="0.25">
      <c r="A592" s="3">
        <f>TITRES_STAT!B595</f>
        <v>42865</v>
      </c>
      <c r="B592" s="6">
        <f>TITRES_STAT!D595</f>
        <v>5.2777000000000003</v>
      </c>
      <c r="C592" s="2">
        <f t="shared" si="54"/>
        <v>5.1661911299172996</v>
      </c>
      <c r="D592" s="2">
        <f t="shared" si="50"/>
        <v>5.1936137910525808</v>
      </c>
      <c r="E592" s="2">
        <f t="shared" si="49"/>
        <v>-2.7422661135281245E-2</v>
      </c>
      <c r="F592" s="2">
        <f t="shared" si="53"/>
        <v>-1.3049266056977014E-2</v>
      </c>
      <c r="G592" s="2">
        <f t="shared" si="51"/>
        <v>-1.4373395078304232E-2</v>
      </c>
      <c r="H592" s="2" t="str">
        <f t="shared" si="52"/>
        <v>Hold</v>
      </c>
    </row>
    <row r="593" spans="1:8" ht="13.5" x14ac:dyDescent="0.25">
      <c r="A593" s="3">
        <f>TITRES_STAT!B596</f>
        <v>42866</v>
      </c>
      <c r="B593" s="6">
        <f>TITRES_STAT!D596</f>
        <v>5.2777000000000003</v>
      </c>
      <c r="C593" s="2">
        <f t="shared" si="54"/>
        <v>5.166084802237715</v>
      </c>
      <c r="D593" s="2">
        <f t="shared" si="50"/>
        <v>5.19984239912276</v>
      </c>
      <c r="E593" s="2">
        <f t="shared" si="49"/>
        <v>-3.3757596885044983E-2</v>
      </c>
      <c r="F593" s="2">
        <f t="shared" si="53"/>
        <v>-1.7190932222590608E-2</v>
      </c>
      <c r="G593" s="2">
        <f t="shared" si="51"/>
        <v>-1.6566664662454374E-2</v>
      </c>
      <c r="H593" s="2" t="str">
        <f t="shared" si="52"/>
        <v>Hold</v>
      </c>
    </row>
    <row r="594" spans="1:8" ht="13.5" x14ac:dyDescent="0.25">
      <c r="A594" s="3">
        <f>TITRES_STAT!B597</f>
        <v>42867</v>
      </c>
      <c r="B594" s="6">
        <f>TITRES_STAT!D597</f>
        <v>5.2777000000000003</v>
      </c>
      <c r="C594" s="2">
        <f t="shared" si="54"/>
        <v>5.1659948326626814</v>
      </c>
      <c r="D594" s="2">
        <f t="shared" si="50"/>
        <v>5.2056096288173697</v>
      </c>
      <c r="E594" s="2">
        <f t="shared" si="49"/>
        <v>-3.9614796154688214E-2</v>
      </c>
      <c r="F594" s="2">
        <f t="shared" si="53"/>
        <v>-2.1675705009010129E-2</v>
      </c>
      <c r="G594" s="2">
        <f t="shared" si="51"/>
        <v>-1.7939091145678085E-2</v>
      </c>
      <c r="H594" s="2" t="str">
        <f t="shared" si="52"/>
        <v>Hold</v>
      </c>
    </row>
    <row r="595" spans="1:8" ht="13.5" x14ac:dyDescent="0.25">
      <c r="A595" s="3">
        <f>TITRES_STAT!B598</f>
        <v>42870</v>
      </c>
      <c r="B595" s="6">
        <f>TITRES_STAT!D598</f>
        <v>5.2340999999999998</v>
      </c>
      <c r="C595" s="2">
        <f t="shared" si="54"/>
        <v>5.1573033199453455</v>
      </c>
      <c r="D595" s="2">
        <f t="shared" si="50"/>
        <v>5.2077200266827495</v>
      </c>
      <c r="E595" s="2">
        <f t="shared" si="49"/>
        <v>-5.0416706737403949E-2</v>
      </c>
      <c r="F595" s="2">
        <f t="shared" si="53"/>
        <v>-2.7423905354688895E-2</v>
      </c>
      <c r="G595" s="2">
        <f t="shared" si="51"/>
        <v>-2.2992801382715054E-2</v>
      </c>
      <c r="H595" s="2" t="str">
        <f t="shared" si="52"/>
        <v>Hold</v>
      </c>
    </row>
    <row r="596" spans="1:8" ht="13.5" x14ac:dyDescent="0.25">
      <c r="A596" s="3">
        <f>TITRES_STAT!B599</f>
        <v>42871</v>
      </c>
      <c r="B596" s="6">
        <f>TITRES_STAT!D599</f>
        <v>5.2652000000000001</v>
      </c>
      <c r="C596" s="2">
        <f t="shared" si="54"/>
        <v>5.1681489630306769</v>
      </c>
      <c r="D596" s="2">
        <f t="shared" si="50"/>
        <v>5.2119778024840269</v>
      </c>
      <c r="E596" s="2">
        <f t="shared" si="49"/>
        <v>-4.3828839453349921E-2</v>
      </c>
      <c r="F596" s="2">
        <f t="shared" si="53"/>
        <v>-3.07048921744211E-2</v>
      </c>
      <c r="G596" s="2">
        <f t="shared" si="51"/>
        <v>-1.3123947278928821E-2</v>
      </c>
      <c r="H596" s="2" t="str">
        <f t="shared" si="52"/>
        <v>Hold</v>
      </c>
    </row>
    <row r="597" spans="1:8" ht="13.5" x14ac:dyDescent="0.25">
      <c r="A597" s="3">
        <f>TITRES_STAT!B600</f>
        <v>42872</v>
      </c>
      <c r="B597" s="6">
        <f>TITRES_STAT!D600</f>
        <v>5.1718000000000002</v>
      </c>
      <c r="C597" s="2">
        <f t="shared" si="54"/>
        <v>5.1600798917951884</v>
      </c>
      <c r="D597" s="2">
        <f t="shared" si="50"/>
        <v>5.2090016689666916</v>
      </c>
      <c r="E597" s="2">
        <f t="shared" si="49"/>
        <v>-4.8921777171503145E-2</v>
      </c>
      <c r="F597" s="2">
        <f t="shared" si="53"/>
        <v>-3.4348269173837515E-2</v>
      </c>
      <c r="G597" s="2">
        <f t="shared" si="51"/>
        <v>-1.457350799766563E-2</v>
      </c>
      <c r="H597" s="2" t="str">
        <f t="shared" si="52"/>
        <v>Hold</v>
      </c>
    </row>
    <row r="598" spans="1:8" ht="13.5" x14ac:dyDescent="0.25">
      <c r="A598" s="3">
        <f>TITRES_STAT!B601</f>
        <v>42873</v>
      </c>
      <c r="B598" s="6">
        <f>TITRES_STAT!D601</f>
        <v>5.1718000000000002</v>
      </c>
      <c r="C598" s="2">
        <f t="shared" si="54"/>
        <v>5.1599599084420831</v>
      </c>
      <c r="D598" s="2">
        <f t="shared" si="50"/>
        <v>5.2062459897839739</v>
      </c>
      <c r="E598" s="2">
        <f t="shared" si="49"/>
        <v>-4.6286081341890828E-2</v>
      </c>
      <c r="F598" s="2">
        <f t="shared" si="53"/>
        <v>-3.6735831607448179E-2</v>
      </c>
      <c r="G598" s="2">
        <f t="shared" si="51"/>
        <v>-9.5502497344426493E-3</v>
      </c>
      <c r="H598" s="2" t="str">
        <f t="shared" si="52"/>
        <v>Hold</v>
      </c>
    </row>
    <row r="599" spans="1:8" ht="13.5" x14ac:dyDescent="0.25">
      <c r="A599" s="3">
        <f>TITRES_STAT!B602</f>
        <v>42874</v>
      </c>
      <c r="B599" s="6">
        <f>TITRES_STAT!D602</f>
        <v>5.1718000000000002</v>
      </c>
      <c r="C599" s="2">
        <f t="shared" si="54"/>
        <v>5.1790276148356087</v>
      </c>
      <c r="D599" s="2">
        <f t="shared" si="50"/>
        <v>5.2036944349851604</v>
      </c>
      <c r="E599" s="2">
        <f t="shared" si="49"/>
        <v>-2.4666820149551683E-2</v>
      </c>
      <c r="F599" s="2">
        <f t="shared" si="53"/>
        <v>-3.4322029315868877E-2</v>
      </c>
      <c r="G599" s="2">
        <f t="shared" si="51"/>
        <v>9.6552091663171941E-3</v>
      </c>
      <c r="H599" s="2" t="str">
        <f t="shared" si="52"/>
        <v>Sell</v>
      </c>
    </row>
    <row r="600" spans="1:8" ht="13.5" x14ac:dyDescent="0.25">
      <c r="A600" s="3">
        <f>TITRES_STAT!B603</f>
        <v>42877</v>
      </c>
      <c r="B600" s="6">
        <f>TITRES_STAT!D603</f>
        <v>5.1718000000000002</v>
      </c>
      <c r="C600" s="2">
        <f t="shared" si="54"/>
        <v>5.1942079817839772</v>
      </c>
      <c r="D600" s="2">
        <f t="shared" si="50"/>
        <v>5.2013318842455183</v>
      </c>
      <c r="E600" s="2">
        <f t="shared" si="49"/>
        <v>-7.1239024615410429E-3</v>
      </c>
      <c r="F600" s="2">
        <f t="shared" si="53"/>
        <v>-2.8882403945003313E-2</v>
      </c>
      <c r="G600" s="2">
        <f t="shared" si="51"/>
        <v>2.175850148346227E-2</v>
      </c>
      <c r="H600" s="2" t="str">
        <f t="shared" si="52"/>
        <v>Sell</v>
      </c>
    </row>
    <row r="601" spans="1:8" ht="13.5" x14ac:dyDescent="0.25">
      <c r="A601" s="3">
        <f>TITRES_STAT!B604</f>
        <v>42878</v>
      </c>
      <c r="B601" s="6">
        <f>TITRES_STAT!D604</f>
        <v>5.2153999999999998</v>
      </c>
      <c r="C601" s="2">
        <f t="shared" si="54"/>
        <v>5.2003452153556733</v>
      </c>
      <c r="D601" s="2">
        <f t="shared" si="50"/>
        <v>5.2023739668939983</v>
      </c>
      <c r="E601" s="2">
        <f t="shared" si="49"/>
        <v>-2.0287515383250465E-3</v>
      </c>
      <c r="F601" s="2">
        <f t="shared" si="53"/>
        <v>-2.351167346366766E-2</v>
      </c>
      <c r="G601" s="2">
        <f t="shared" si="51"/>
        <v>2.1482921925342614E-2</v>
      </c>
      <c r="H601" s="2" t="str">
        <f t="shared" si="52"/>
        <v>Sell</v>
      </c>
    </row>
    <row r="602" spans="1:8" ht="13.5" x14ac:dyDescent="0.25">
      <c r="A602" s="3">
        <f>TITRES_STAT!B605</f>
        <v>42879</v>
      </c>
      <c r="B602" s="6">
        <f>TITRES_STAT!D605</f>
        <v>5.2153999999999998</v>
      </c>
      <c r="C602" s="2">
        <f t="shared" si="54"/>
        <v>5.2122459514548005</v>
      </c>
      <c r="D602" s="2">
        <f t="shared" si="50"/>
        <v>5.2033388582351829</v>
      </c>
      <c r="E602" s="2">
        <f t="shared" si="49"/>
        <v>8.9070932196175789E-3</v>
      </c>
      <c r="F602" s="2">
        <f t="shared" si="53"/>
        <v>-1.7027920127010616E-2</v>
      </c>
      <c r="G602" s="2">
        <f t="shared" si="51"/>
        <v>2.5935013346628195E-2</v>
      </c>
      <c r="H602" s="2" t="str">
        <f t="shared" si="52"/>
        <v>Sell</v>
      </c>
    </row>
    <row r="603" spans="1:8" ht="13.5" x14ac:dyDescent="0.25">
      <c r="A603" s="3">
        <f>TITRES_STAT!B606</f>
        <v>42880</v>
      </c>
      <c r="B603" s="6">
        <f>TITRES_STAT!D606</f>
        <v>5.1779999999999999</v>
      </c>
      <c r="C603" s="2">
        <f t="shared" si="54"/>
        <v>5.2223158050771392</v>
      </c>
      <c r="D603" s="2">
        <f t="shared" si="50"/>
        <v>5.2014619057733178</v>
      </c>
      <c r="E603" s="2">
        <f t="shared" si="49"/>
        <v>2.0853899303821422E-2</v>
      </c>
      <c r="F603" s="2">
        <f t="shared" si="53"/>
        <v>-9.451556240844209E-3</v>
      </c>
      <c r="G603" s="2">
        <f t="shared" si="51"/>
        <v>3.0305455544665631E-2</v>
      </c>
      <c r="H603" s="2" t="str">
        <f t="shared" si="52"/>
        <v>Sell</v>
      </c>
    </row>
    <row r="604" spans="1:8" ht="13.5" x14ac:dyDescent="0.25">
      <c r="A604" s="3">
        <f>TITRES_STAT!B607</f>
        <v>42881</v>
      </c>
      <c r="B604" s="6">
        <f>TITRES_STAT!D607</f>
        <v>5.1966999999999999</v>
      </c>
      <c r="C604" s="2">
        <f t="shared" si="54"/>
        <v>5.2308364504498872</v>
      </c>
      <c r="D604" s="2">
        <f t="shared" si="50"/>
        <v>5.2011091720123312</v>
      </c>
      <c r="E604" s="2">
        <f t="shared" ref="E604:E667" si="55">C604-D604</f>
        <v>2.972727843755596E-2</v>
      </c>
      <c r="F604" s="2">
        <f t="shared" si="53"/>
        <v>-1.6157893051641746E-3</v>
      </c>
      <c r="G604" s="2">
        <f t="shared" si="51"/>
        <v>3.1343067742720138E-2</v>
      </c>
      <c r="H604" s="2" t="str">
        <f t="shared" si="52"/>
        <v>Sell</v>
      </c>
    </row>
    <row r="605" spans="1:8" ht="13.5" x14ac:dyDescent="0.25">
      <c r="A605" s="3">
        <f>TITRES_STAT!B608</f>
        <v>42884</v>
      </c>
      <c r="B605" s="6">
        <f>TITRES_STAT!D608</f>
        <v>5.1966999999999999</v>
      </c>
      <c r="C605" s="2">
        <f t="shared" si="54"/>
        <v>5.2313385349960582</v>
      </c>
      <c r="D605" s="2">
        <f t="shared" ref="D605:D668" si="56">$D$4*B605+(1-$D$4)*D604</f>
        <v>5.2007825666780851</v>
      </c>
      <c r="E605" s="2">
        <f t="shared" si="55"/>
        <v>3.0555968317973026E-2</v>
      </c>
      <c r="F605" s="2">
        <f t="shared" si="53"/>
        <v>4.8185622194632655E-3</v>
      </c>
      <c r="G605" s="2">
        <f t="shared" si="51"/>
        <v>2.573740609850976E-2</v>
      </c>
      <c r="H605" s="2" t="str">
        <f t="shared" si="52"/>
        <v>Sell</v>
      </c>
    </row>
    <row r="606" spans="1:8" ht="13.5" x14ac:dyDescent="0.25">
      <c r="A606" s="3">
        <f>TITRES_STAT!B609</f>
        <v>42885</v>
      </c>
      <c r="B606" s="6">
        <f>TITRES_STAT!D609</f>
        <v>5.1718000000000002</v>
      </c>
      <c r="C606" s="2">
        <f t="shared" si="54"/>
        <v>5.2365479911505108</v>
      </c>
      <c r="D606" s="2">
        <f t="shared" si="56"/>
        <v>5.1986357098871157</v>
      </c>
      <c r="E606" s="2">
        <f t="shared" si="55"/>
        <v>3.7912281263395187E-2</v>
      </c>
      <c r="F606" s="2">
        <f t="shared" si="53"/>
        <v>1.143730602824965E-2</v>
      </c>
      <c r="G606" s="2">
        <f t="shared" si="51"/>
        <v>2.6474975235145536E-2</v>
      </c>
      <c r="H606" s="2" t="str">
        <f t="shared" si="52"/>
        <v>Sell</v>
      </c>
    </row>
    <row r="607" spans="1:8" ht="13.5" x14ac:dyDescent="0.25">
      <c r="A607" s="3">
        <f>TITRES_STAT!B610</f>
        <v>42886</v>
      </c>
      <c r="B607" s="6">
        <f>TITRES_STAT!D610</f>
        <v>5.1718000000000002</v>
      </c>
      <c r="C607" s="2">
        <f t="shared" si="54"/>
        <v>5.2265867617427402</v>
      </c>
      <c r="D607" s="2">
        <f t="shared" si="56"/>
        <v>5.1966478795251065</v>
      </c>
      <c r="E607" s="2">
        <f t="shared" si="55"/>
        <v>2.9938882217633633E-2</v>
      </c>
      <c r="F607" s="2">
        <f t="shared" si="53"/>
        <v>1.5137621266126448E-2</v>
      </c>
      <c r="G607" s="2">
        <f t="shared" si="51"/>
        <v>1.4801260951507186E-2</v>
      </c>
      <c r="H607" s="2" t="str">
        <f t="shared" si="52"/>
        <v>Sell</v>
      </c>
    </row>
    <row r="608" spans="1:8" ht="13.5" x14ac:dyDescent="0.25">
      <c r="A608" s="3">
        <f>TITRES_STAT!B611</f>
        <v>42887</v>
      </c>
      <c r="B608" s="6">
        <f>TITRES_STAT!D611</f>
        <v>5.1718000000000002</v>
      </c>
      <c r="C608" s="2">
        <f t="shared" si="54"/>
        <v>5.2181580291669336</v>
      </c>
      <c r="D608" s="2">
        <f t="shared" si="56"/>
        <v>5.1948072958565801</v>
      </c>
      <c r="E608" s="2">
        <f t="shared" si="55"/>
        <v>2.3350733310353533E-2</v>
      </c>
      <c r="F608" s="2">
        <f t="shared" si="53"/>
        <v>1.6780243674971867E-2</v>
      </c>
      <c r="G608" s="2">
        <f t="shared" si="51"/>
        <v>6.5704896353816662E-3</v>
      </c>
      <c r="H608" s="2" t="str">
        <f t="shared" si="52"/>
        <v>Sell</v>
      </c>
    </row>
    <row r="609" spans="1:8" ht="13.5" x14ac:dyDescent="0.25">
      <c r="A609" s="3">
        <f>TITRES_STAT!B612</f>
        <v>42888</v>
      </c>
      <c r="B609" s="6">
        <f>TITRES_STAT!D612</f>
        <v>5.1718000000000002</v>
      </c>
      <c r="C609" s="2">
        <f t="shared" si="54"/>
        <v>5.2110260246797129</v>
      </c>
      <c r="D609" s="2">
        <f t="shared" si="56"/>
        <v>5.1931030517190555</v>
      </c>
      <c r="E609" s="2">
        <f t="shared" si="55"/>
        <v>1.7922972960657368E-2</v>
      </c>
      <c r="F609" s="2">
        <f t="shared" si="53"/>
        <v>1.7008789532108968E-2</v>
      </c>
      <c r="G609" s="2">
        <f t="shared" si="51"/>
        <v>9.141834285484006E-4</v>
      </c>
      <c r="H609" s="2" t="str">
        <f t="shared" si="52"/>
        <v>Sell</v>
      </c>
    </row>
    <row r="610" spans="1:8" ht="13.5" x14ac:dyDescent="0.25">
      <c r="A610" s="3">
        <f>TITRES_STAT!B613</f>
        <v>42891</v>
      </c>
      <c r="B610" s="6">
        <f>TITRES_STAT!D613</f>
        <v>5.1467999999999998</v>
      </c>
      <c r="C610" s="2">
        <f t="shared" si="54"/>
        <v>5.2049912516520642</v>
      </c>
      <c r="D610" s="2">
        <f t="shared" si="56"/>
        <v>5.1896731960361624</v>
      </c>
      <c r="E610" s="2">
        <f t="shared" si="55"/>
        <v>1.5318055615901827E-2</v>
      </c>
      <c r="F610" s="2">
        <f t="shared" si="53"/>
        <v>1.667064274886754E-2</v>
      </c>
      <c r="G610" s="2">
        <f t="shared" si="51"/>
        <v>-1.3525871329657137E-3</v>
      </c>
      <c r="H610" s="2" t="str">
        <f t="shared" si="52"/>
        <v>Hold</v>
      </c>
    </row>
    <row r="611" spans="1:8" ht="13.5" x14ac:dyDescent="0.25">
      <c r="A611" s="3">
        <f>TITRES_STAT!B614</f>
        <v>42892</v>
      </c>
      <c r="B611" s="6">
        <f>TITRES_STAT!D614</f>
        <v>5.2278000000000002</v>
      </c>
      <c r="C611" s="2">
        <f t="shared" si="54"/>
        <v>5.2065925975517464</v>
      </c>
      <c r="D611" s="2">
        <f t="shared" si="56"/>
        <v>5.192497403737188</v>
      </c>
      <c r="E611" s="2">
        <f t="shared" si="55"/>
        <v>1.4095193814558371E-2</v>
      </c>
      <c r="F611" s="2">
        <f t="shared" si="53"/>
        <v>1.6155552962005708E-2</v>
      </c>
      <c r="G611" s="2">
        <f t="shared" si="51"/>
        <v>-2.0603591474473368E-3</v>
      </c>
      <c r="H611" s="2" t="str">
        <f t="shared" si="52"/>
        <v>Hold</v>
      </c>
    </row>
    <row r="612" spans="1:8" ht="13.5" x14ac:dyDescent="0.25">
      <c r="A612" s="3">
        <f>TITRES_STAT!B615</f>
        <v>42893</v>
      </c>
      <c r="B612" s="6">
        <f>TITRES_STAT!D615</f>
        <v>5.1718000000000002</v>
      </c>
      <c r="C612" s="2">
        <f t="shared" si="54"/>
        <v>5.2079475825437855</v>
      </c>
      <c r="D612" s="2">
        <f t="shared" si="56"/>
        <v>5.1909642627196186</v>
      </c>
      <c r="E612" s="2">
        <f t="shared" si="55"/>
        <v>1.6983319824166898E-2</v>
      </c>
      <c r="F612" s="2">
        <f t="shared" si="53"/>
        <v>1.6321106334437948E-2</v>
      </c>
      <c r="G612" s="2">
        <f t="shared" ref="G612:G675" si="57">E612-F612</f>
        <v>6.6221348972895014E-4</v>
      </c>
      <c r="H612" s="2" t="str">
        <f t="shared" ref="H612:H675" si="58">IF(G612&lt;0,"Hold","Sell")</f>
        <v>Sell</v>
      </c>
    </row>
    <row r="613" spans="1:8" ht="13.5" x14ac:dyDescent="0.25">
      <c r="A613" s="3">
        <f>TITRES_STAT!B616</f>
        <v>42894</v>
      </c>
      <c r="B613" s="6">
        <f>TITRES_STAT!D616</f>
        <v>5.2278000000000002</v>
      </c>
      <c r="C613" s="2">
        <f t="shared" si="54"/>
        <v>5.2033402621524338</v>
      </c>
      <c r="D613" s="2">
        <f t="shared" si="56"/>
        <v>5.1936928358514987</v>
      </c>
      <c r="E613" s="2">
        <f t="shared" si="55"/>
        <v>9.6474263009351802E-3</v>
      </c>
      <c r="F613" s="2">
        <f t="shared" ref="F613:F676" si="59">(E613*(2/(10)))+((1-(2/10))*F612)</f>
        <v>1.4986370327737395E-2</v>
      </c>
      <c r="G613" s="2">
        <f t="shared" si="57"/>
        <v>-5.3389440268022149E-3</v>
      </c>
      <c r="H613" s="2" t="str">
        <f t="shared" si="58"/>
        <v>Hold</v>
      </c>
    </row>
    <row r="614" spans="1:8" ht="13.5" x14ac:dyDescent="0.25">
      <c r="A614" s="3">
        <f>TITRES_STAT!B617</f>
        <v>42895</v>
      </c>
      <c r="B614" s="6">
        <f>TITRES_STAT!D617</f>
        <v>5.2340999999999998</v>
      </c>
      <c r="C614" s="2">
        <f t="shared" si="54"/>
        <v>5.2023186833597519</v>
      </c>
      <c r="D614" s="2">
        <f t="shared" si="56"/>
        <v>5.1966859591217576</v>
      </c>
      <c r="E614" s="2">
        <f t="shared" si="55"/>
        <v>5.6327242379943243E-3</v>
      </c>
      <c r="F614" s="2">
        <f t="shared" si="59"/>
        <v>1.3115641109788781E-2</v>
      </c>
      <c r="G614" s="2">
        <f t="shared" si="57"/>
        <v>-7.482916871794457E-3</v>
      </c>
      <c r="H614" s="2" t="str">
        <f t="shared" si="58"/>
        <v>Hold</v>
      </c>
    </row>
    <row r="615" spans="1:8" ht="13.5" x14ac:dyDescent="0.25">
      <c r="A615" s="3">
        <f>TITRES_STAT!B618</f>
        <v>42898</v>
      </c>
      <c r="B615" s="6">
        <f>TITRES_STAT!D618</f>
        <v>5.1718000000000002</v>
      </c>
      <c r="C615" s="2">
        <f t="shared" si="54"/>
        <v>5.2014542705351747</v>
      </c>
      <c r="D615" s="2">
        <f t="shared" si="56"/>
        <v>5.194842554742368</v>
      </c>
      <c r="E615" s="2">
        <f t="shared" si="55"/>
        <v>6.6117157928067272E-3</v>
      </c>
      <c r="F615" s="2">
        <f t="shared" si="59"/>
        <v>1.1814856046392371E-2</v>
      </c>
      <c r="G615" s="2">
        <f t="shared" si="57"/>
        <v>-5.203140253585644E-3</v>
      </c>
      <c r="H615" s="2" t="str">
        <f t="shared" si="58"/>
        <v>Hold</v>
      </c>
    </row>
    <row r="616" spans="1:8" ht="13.5" x14ac:dyDescent="0.25">
      <c r="A616" s="3">
        <f>TITRES_STAT!B619</f>
        <v>42899</v>
      </c>
      <c r="B616" s="6">
        <f>TITRES_STAT!D619</f>
        <v>5.1779999999999999</v>
      </c>
      <c r="C616" s="2">
        <f t="shared" si="54"/>
        <v>5.1968920750682246</v>
      </c>
      <c r="D616" s="2">
        <f t="shared" si="56"/>
        <v>5.1935949580947849</v>
      </c>
      <c r="E616" s="2">
        <f t="shared" si="55"/>
        <v>3.2971169734397066E-3</v>
      </c>
      <c r="F616" s="2">
        <f t="shared" si="59"/>
        <v>1.0111308231801839E-2</v>
      </c>
      <c r="G616" s="2">
        <f t="shared" si="57"/>
        <v>-6.8141912583621327E-3</v>
      </c>
      <c r="H616" s="2" t="str">
        <f t="shared" si="58"/>
        <v>Hold</v>
      </c>
    </row>
    <row r="617" spans="1:8" ht="13.5" x14ac:dyDescent="0.25">
      <c r="A617" s="3">
        <f>TITRES_STAT!B620</f>
        <v>42900</v>
      </c>
      <c r="B617" s="6">
        <f>TITRES_STAT!D620</f>
        <v>5.1718000000000002</v>
      </c>
      <c r="C617" s="2">
        <f t="shared" si="54"/>
        <v>5.1930317558269588</v>
      </c>
      <c r="D617" s="2">
        <f t="shared" si="56"/>
        <v>5.1919805167544304</v>
      </c>
      <c r="E617" s="2">
        <f t="shared" si="55"/>
        <v>1.0512390725283538E-3</v>
      </c>
      <c r="F617" s="2">
        <f t="shared" si="59"/>
        <v>8.2992943999471436E-3</v>
      </c>
      <c r="G617" s="2">
        <f t="shared" si="57"/>
        <v>-7.2480553274187898E-3</v>
      </c>
      <c r="H617" s="2" t="str">
        <f t="shared" si="58"/>
        <v>Hold</v>
      </c>
    </row>
    <row r="618" spans="1:8" ht="13.5" x14ac:dyDescent="0.25">
      <c r="A618" s="3">
        <f>TITRES_STAT!B621</f>
        <v>42901</v>
      </c>
      <c r="B618" s="6">
        <f>TITRES_STAT!D621</f>
        <v>5.1718000000000002</v>
      </c>
      <c r="C618" s="2">
        <f t="shared" si="54"/>
        <v>5.1897653318535806</v>
      </c>
      <c r="D618" s="2">
        <f t="shared" si="56"/>
        <v>5.1904856636615095</v>
      </c>
      <c r="E618" s="2">
        <f t="shared" si="55"/>
        <v>-7.2033180792896445E-4</v>
      </c>
      <c r="F618" s="2">
        <f t="shared" si="59"/>
        <v>6.4953691583719223E-3</v>
      </c>
      <c r="G618" s="2">
        <f t="shared" si="57"/>
        <v>-7.2157009663008868E-3</v>
      </c>
      <c r="H618" s="2" t="str">
        <f t="shared" si="58"/>
        <v>Hold</v>
      </c>
    </row>
    <row r="619" spans="1:8" ht="13.5" x14ac:dyDescent="0.25">
      <c r="A619" s="3">
        <f>TITRES_STAT!B622</f>
        <v>42902</v>
      </c>
      <c r="B619" s="6">
        <f>TITRES_STAT!D622</f>
        <v>5.1718000000000002</v>
      </c>
      <c r="C619" s="2">
        <f t="shared" si="54"/>
        <v>5.187001434645337</v>
      </c>
      <c r="D619" s="2">
        <f t="shared" si="56"/>
        <v>5.1891015404273233</v>
      </c>
      <c r="E619" s="2">
        <f t="shared" si="55"/>
        <v>-2.1001057819862723E-3</v>
      </c>
      <c r="F619" s="2">
        <f t="shared" si="59"/>
        <v>4.7762741703002839E-3</v>
      </c>
      <c r="G619" s="2">
        <f t="shared" si="57"/>
        <v>-6.8763799522865562E-3</v>
      </c>
      <c r="H619" s="2" t="str">
        <f t="shared" si="58"/>
        <v>Hold</v>
      </c>
    </row>
    <row r="620" spans="1:8" ht="13.5" x14ac:dyDescent="0.25">
      <c r="A620" s="3">
        <f>TITRES_STAT!B623</f>
        <v>42905</v>
      </c>
      <c r="B620" s="6">
        <f>TITRES_STAT!D623</f>
        <v>5.1406000000000001</v>
      </c>
      <c r="C620" s="2">
        <f t="shared" si="54"/>
        <v>5.1808165985460546</v>
      </c>
      <c r="D620" s="2">
        <f t="shared" si="56"/>
        <v>5.1855088337290027</v>
      </c>
      <c r="E620" s="2">
        <f t="shared" si="55"/>
        <v>-4.6922351829481457E-3</v>
      </c>
      <c r="F620" s="2">
        <f t="shared" si="59"/>
        <v>2.8825722996505981E-3</v>
      </c>
      <c r="G620" s="2">
        <f t="shared" si="57"/>
        <v>-7.5748074825987433E-3</v>
      </c>
      <c r="H620" s="2" t="str">
        <f t="shared" si="58"/>
        <v>Hold</v>
      </c>
    </row>
    <row r="621" spans="1:8" ht="13.5" x14ac:dyDescent="0.25">
      <c r="A621" s="3">
        <f>TITRES_STAT!B624</f>
        <v>42906</v>
      </c>
      <c r="B621" s="6">
        <f>TITRES_STAT!D624</f>
        <v>5.1344000000000003</v>
      </c>
      <c r="C621" s="2">
        <f t="shared" si="54"/>
        <v>5.1880448141543543</v>
      </c>
      <c r="D621" s="2">
        <f t="shared" si="56"/>
        <v>5.181722994193521</v>
      </c>
      <c r="E621" s="2">
        <f t="shared" si="55"/>
        <v>6.3218199608332526E-3</v>
      </c>
      <c r="F621" s="2">
        <f t="shared" si="59"/>
        <v>3.5704218318871293E-3</v>
      </c>
      <c r="G621" s="2">
        <f t="shared" si="57"/>
        <v>2.7513981289461233E-3</v>
      </c>
      <c r="H621" s="2" t="str">
        <f t="shared" si="58"/>
        <v>Sell</v>
      </c>
    </row>
    <row r="622" spans="1:8" ht="13.5" x14ac:dyDescent="0.25">
      <c r="A622" s="3">
        <f>TITRES_STAT!B625</f>
        <v>42907</v>
      </c>
      <c r="B622" s="6">
        <f>TITRES_STAT!D625</f>
        <v>5.1094999999999997</v>
      </c>
      <c r="C622" s="2">
        <f t="shared" si="54"/>
        <v>5.1855456119767611</v>
      </c>
      <c r="D622" s="2">
        <f t="shared" si="56"/>
        <v>5.1763731427717783</v>
      </c>
      <c r="E622" s="2">
        <f t="shared" si="55"/>
        <v>9.1724692049828249E-3</v>
      </c>
      <c r="F622" s="2">
        <f t="shared" si="59"/>
        <v>4.6908313065062686E-3</v>
      </c>
      <c r="G622" s="2">
        <f t="shared" si="57"/>
        <v>4.4816378984765563E-3</v>
      </c>
      <c r="H622" s="2" t="str">
        <f t="shared" si="58"/>
        <v>Sell</v>
      </c>
    </row>
    <row r="623" spans="1:8" ht="13.5" x14ac:dyDescent="0.25">
      <c r="A623" s="3">
        <f>TITRES_STAT!B626</f>
        <v>42908</v>
      </c>
      <c r="B623" s="6">
        <f>TITRES_STAT!D626</f>
        <v>5.1094999999999997</v>
      </c>
      <c r="C623" s="2">
        <f t="shared" si="54"/>
        <v>5.1920462870572592</v>
      </c>
      <c r="D623" s="2">
        <f t="shared" si="56"/>
        <v>5.1714195766405355</v>
      </c>
      <c r="E623" s="2">
        <f t="shared" si="55"/>
        <v>2.0626710416723704E-2</v>
      </c>
      <c r="F623" s="2">
        <f t="shared" si="59"/>
        <v>7.8780071285497553E-3</v>
      </c>
      <c r="G623" s="2">
        <f t="shared" si="57"/>
        <v>1.2748703288173948E-2</v>
      </c>
      <c r="H623" s="2" t="str">
        <f t="shared" si="58"/>
        <v>Sell</v>
      </c>
    </row>
    <row r="624" spans="1:8" ht="13.5" x14ac:dyDescent="0.25">
      <c r="A624" s="3">
        <f>TITRES_STAT!B627</f>
        <v>42909</v>
      </c>
      <c r="B624" s="6">
        <f>TITRES_STAT!D627</f>
        <v>5.1094999999999997</v>
      </c>
      <c r="C624" s="2">
        <f t="shared" si="54"/>
        <v>5.1985160890484501</v>
      </c>
      <c r="D624" s="2">
        <f t="shared" si="56"/>
        <v>5.166832941333829</v>
      </c>
      <c r="E624" s="2">
        <f t="shared" si="55"/>
        <v>3.1683147714621107E-2</v>
      </c>
      <c r="F624" s="2">
        <f t="shared" si="59"/>
        <v>1.2639035245764027E-2</v>
      </c>
      <c r="G624" s="2">
        <f t="shared" si="57"/>
        <v>1.904411246885708E-2</v>
      </c>
      <c r="H624" s="2" t="str">
        <f t="shared" si="58"/>
        <v>Sell</v>
      </c>
    </row>
    <row r="625" spans="1:8" ht="13.5" x14ac:dyDescent="0.25">
      <c r="A625" s="3">
        <f>TITRES_STAT!B628</f>
        <v>42914</v>
      </c>
      <c r="B625" s="6">
        <f>TITRES_STAT!D628</f>
        <v>5.1094999999999997</v>
      </c>
      <c r="C625" s="2">
        <f t="shared" si="54"/>
        <v>5.1944059215025344</v>
      </c>
      <c r="D625" s="2">
        <f t="shared" si="56"/>
        <v>5.1625860567905821</v>
      </c>
      <c r="E625" s="2">
        <f t="shared" si="55"/>
        <v>3.1819864711952306E-2</v>
      </c>
      <c r="F625" s="2">
        <f t="shared" si="59"/>
        <v>1.6475201139001684E-2</v>
      </c>
      <c r="G625" s="2">
        <f t="shared" si="57"/>
        <v>1.5344663572950622E-2</v>
      </c>
      <c r="H625" s="2" t="str">
        <f t="shared" si="58"/>
        <v>Sell</v>
      </c>
    </row>
    <row r="626" spans="1:8" ht="13.5" x14ac:dyDescent="0.25">
      <c r="A626" s="3">
        <f>TITRES_STAT!B629</f>
        <v>42915</v>
      </c>
      <c r="B626" s="6">
        <f>TITRES_STAT!D629</f>
        <v>5.0782999999999996</v>
      </c>
      <c r="C626" s="2">
        <f t="shared" si="54"/>
        <v>5.1918819335790678</v>
      </c>
      <c r="D626" s="2">
        <f t="shared" si="56"/>
        <v>5.1563426451764647</v>
      </c>
      <c r="E626" s="2">
        <f t="shared" si="55"/>
        <v>3.553928840260312E-2</v>
      </c>
      <c r="F626" s="2">
        <f t="shared" si="59"/>
        <v>2.0288018591721971E-2</v>
      </c>
      <c r="G626" s="2">
        <f t="shared" si="57"/>
        <v>1.5251269810881148E-2</v>
      </c>
      <c r="H626" s="2" t="str">
        <f t="shared" si="58"/>
        <v>Sell</v>
      </c>
    </row>
    <row r="627" spans="1:8" ht="13.5" x14ac:dyDescent="0.25">
      <c r="A627" s="3">
        <f>TITRES_STAT!B630</f>
        <v>42916</v>
      </c>
      <c r="B627" s="6">
        <f>TITRES_STAT!D630</f>
        <v>5.1759000000000004</v>
      </c>
      <c r="C627" s="2">
        <f t="shared" si="54"/>
        <v>5.1887924053361338</v>
      </c>
      <c r="D627" s="2">
        <f t="shared" si="56"/>
        <v>5.1577913381263558</v>
      </c>
      <c r="E627" s="2">
        <f t="shared" si="55"/>
        <v>3.1001067209778022E-2</v>
      </c>
      <c r="F627" s="2">
        <f t="shared" si="59"/>
        <v>2.2430628315333181E-2</v>
      </c>
      <c r="G627" s="2">
        <f t="shared" si="57"/>
        <v>8.5704388944448408E-3</v>
      </c>
      <c r="H627" s="2" t="str">
        <f t="shared" si="58"/>
        <v>Sell</v>
      </c>
    </row>
    <row r="628" spans="1:8" ht="13.5" x14ac:dyDescent="0.25">
      <c r="A628" s="3">
        <f>TITRES_STAT!B631</f>
        <v>42919</v>
      </c>
      <c r="B628" s="6">
        <f>TITRES_STAT!D631</f>
        <v>5.0763999999999996</v>
      </c>
      <c r="C628" s="2">
        <f t="shared" si="54"/>
        <v>5.1861781891305743</v>
      </c>
      <c r="D628" s="2">
        <f t="shared" si="56"/>
        <v>5.1517623501169956</v>
      </c>
      <c r="E628" s="2">
        <f t="shared" si="55"/>
        <v>3.4415839013578697E-2</v>
      </c>
      <c r="F628" s="2">
        <f t="shared" si="59"/>
        <v>2.4827670454982284E-2</v>
      </c>
      <c r="G628" s="2">
        <f t="shared" si="57"/>
        <v>9.5881685585964133E-3</v>
      </c>
      <c r="H628" s="2" t="str">
        <f t="shared" si="58"/>
        <v>Sell</v>
      </c>
    </row>
    <row r="629" spans="1:8" ht="13.5" x14ac:dyDescent="0.25">
      <c r="A629" s="3">
        <f>TITRES_STAT!B632</f>
        <v>42920</v>
      </c>
      <c r="B629" s="6">
        <f>TITRES_STAT!D632</f>
        <v>5.0896999999999997</v>
      </c>
      <c r="C629" s="2">
        <f t="shared" si="54"/>
        <v>5.1839661600335631</v>
      </c>
      <c r="D629" s="2">
        <f t="shared" si="56"/>
        <v>5.1471651389972184</v>
      </c>
      <c r="E629" s="2">
        <f t="shared" si="55"/>
        <v>3.680102103634475E-2</v>
      </c>
      <c r="F629" s="2">
        <f t="shared" si="59"/>
        <v>2.7222340571254781E-2</v>
      </c>
      <c r="G629" s="2">
        <f t="shared" si="57"/>
        <v>9.5786804650899691E-3</v>
      </c>
      <c r="H629" s="2" t="str">
        <f t="shared" si="58"/>
        <v>Sell</v>
      </c>
    </row>
    <row r="630" spans="1:8" ht="13.5" x14ac:dyDescent="0.25">
      <c r="A630" s="3">
        <f>TITRES_STAT!B633</f>
        <v>42921</v>
      </c>
      <c r="B630" s="6">
        <f>TITRES_STAT!D633</f>
        <v>5.0896999999999997</v>
      </c>
      <c r="C630" s="2">
        <f t="shared" si="54"/>
        <v>5.1772944431053229</v>
      </c>
      <c r="D630" s="2">
        <f t="shared" si="56"/>
        <v>5.1429084620344616</v>
      </c>
      <c r="E630" s="2">
        <f t="shared" si="55"/>
        <v>3.4385981070861327E-2</v>
      </c>
      <c r="F630" s="2">
        <f t="shared" si="59"/>
        <v>2.8655068671176093E-2</v>
      </c>
      <c r="G630" s="2">
        <f t="shared" si="57"/>
        <v>5.730912399685234E-3</v>
      </c>
      <c r="H630" s="2" t="str">
        <f t="shared" si="58"/>
        <v>Sell</v>
      </c>
    </row>
    <row r="631" spans="1:8" ht="13.5" x14ac:dyDescent="0.25">
      <c r="A631" s="3">
        <f>TITRES_STAT!B634</f>
        <v>42922</v>
      </c>
      <c r="B631" s="6">
        <f>TITRES_STAT!D634</f>
        <v>5.0431999999999997</v>
      </c>
      <c r="C631" s="2">
        <f t="shared" si="54"/>
        <v>5.1706952980121965</v>
      </c>
      <c r="D631" s="2">
        <f t="shared" si="56"/>
        <v>5.1355226500319091</v>
      </c>
      <c r="E631" s="2">
        <f t="shared" si="55"/>
        <v>3.5172647980287408E-2</v>
      </c>
      <c r="F631" s="2">
        <f t="shared" si="59"/>
        <v>2.9958584532998357E-2</v>
      </c>
      <c r="G631" s="2">
        <f t="shared" si="57"/>
        <v>5.214063447289051E-3</v>
      </c>
      <c r="H631" s="2" t="str">
        <f t="shared" si="58"/>
        <v>Sell</v>
      </c>
    </row>
    <row r="632" spans="1:8" ht="13.5" x14ac:dyDescent="0.25">
      <c r="A632" s="3">
        <f>TITRES_STAT!B635</f>
        <v>42923</v>
      </c>
      <c r="B632" s="6">
        <f>TITRES_STAT!D635</f>
        <v>5.0763999999999996</v>
      </c>
      <c r="C632" s="2">
        <f t="shared" si="54"/>
        <v>5.1612806367795505</v>
      </c>
      <c r="D632" s="2">
        <f t="shared" si="56"/>
        <v>5.1311431944739896</v>
      </c>
      <c r="E632" s="2">
        <f t="shared" si="55"/>
        <v>3.0137442305560924E-2</v>
      </c>
      <c r="F632" s="2">
        <f t="shared" si="59"/>
        <v>2.999435608751087E-2</v>
      </c>
      <c r="G632" s="2">
        <f t="shared" si="57"/>
        <v>1.4308621805005431E-4</v>
      </c>
      <c r="H632" s="2" t="str">
        <f t="shared" si="58"/>
        <v>Sell</v>
      </c>
    </row>
    <row r="633" spans="1:8" ht="13.5" x14ac:dyDescent="0.25">
      <c r="A633" s="3">
        <f>TITRES_STAT!B636</f>
        <v>42926</v>
      </c>
      <c r="B633" s="6">
        <f>TITRES_STAT!D636</f>
        <v>5.1692999999999998</v>
      </c>
      <c r="C633" s="2">
        <f t="shared" si="54"/>
        <v>5.1533143849673113</v>
      </c>
      <c r="D633" s="2">
        <f t="shared" si="56"/>
        <v>5.1339696245129538</v>
      </c>
      <c r="E633" s="2">
        <f t="shared" si="55"/>
        <v>1.9344760454357512E-2</v>
      </c>
      <c r="F633" s="2">
        <f t="shared" si="59"/>
        <v>2.7864436960880201E-2</v>
      </c>
      <c r="G633" s="2">
        <f t="shared" si="57"/>
        <v>-8.5196765065226887E-3</v>
      </c>
      <c r="H633" s="2" t="str">
        <f t="shared" si="58"/>
        <v>Hold</v>
      </c>
    </row>
    <row r="634" spans="1:8" ht="13.5" x14ac:dyDescent="0.25">
      <c r="A634" s="3">
        <f>TITRES_STAT!B637</f>
        <v>42927</v>
      </c>
      <c r="B634" s="6">
        <f>TITRES_STAT!D637</f>
        <v>5.1692999999999998</v>
      </c>
      <c r="C634" s="2">
        <f t="shared" si="54"/>
        <v>5.1465737103569555</v>
      </c>
      <c r="D634" s="2">
        <f t="shared" si="56"/>
        <v>5.1365866893638463</v>
      </c>
      <c r="E634" s="2">
        <f t="shared" si="55"/>
        <v>9.9870209931092191E-3</v>
      </c>
      <c r="F634" s="2">
        <f t="shared" si="59"/>
        <v>2.4288953767326003E-2</v>
      </c>
      <c r="G634" s="2">
        <f t="shared" si="57"/>
        <v>-1.4301932774216784E-2</v>
      </c>
      <c r="H634" s="2" t="str">
        <f t="shared" si="58"/>
        <v>Hold</v>
      </c>
    </row>
    <row r="635" spans="1:8" ht="13.5" x14ac:dyDescent="0.25">
      <c r="A635" s="3">
        <f>TITRES_STAT!B638</f>
        <v>42928</v>
      </c>
      <c r="B635" s="6">
        <f>TITRES_STAT!D638</f>
        <v>5.2290000000000001</v>
      </c>
      <c r="C635" s="2">
        <f t="shared" si="54"/>
        <v>5.1408700626097312</v>
      </c>
      <c r="D635" s="2">
        <f t="shared" si="56"/>
        <v>5.1434321197813393</v>
      </c>
      <c r="E635" s="2">
        <f t="shared" si="55"/>
        <v>-2.5620571716080676E-3</v>
      </c>
      <c r="F635" s="2">
        <f t="shared" si="59"/>
        <v>1.8918751579539188E-2</v>
      </c>
      <c r="G635" s="2">
        <f t="shared" si="57"/>
        <v>-2.1480808751147256E-2</v>
      </c>
      <c r="H635" s="2" t="str">
        <f t="shared" si="58"/>
        <v>Hold</v>
      </c>
    </row>
    <row r="636" spans="1:8" ht="13.5" x14ac:dyDescent="0.25">
      <c r="A636" s="3">
        <f>TITRES_STAT!B639</f>
        <v>42929</v>
      </c>
      <c r="B636" s="6">
        <f>TITRES_STAT!D639</f>
        <v>5.2290000000000001</v>
      </c>
      <c r="C636" s="2">
        <f t="shared" si="54"/>
        <v>5.1312438991313112</v>
      </c>
      <c r="D636" s="2">
        <f t="shared" si="56"/>
        <v>5.1497704812790177</v>
      </c>
      <c r="E636" s="2">
        <f t="shared" si="55"/>
        <v>-1.8526582147706527E-2</v>
      </c>
      <c r="F636" s="2">
        <f t="shared" si="59"/>
        <v>1.1429684834090046E-2</v>
      </c>
      <c r="G636" s="2">
        <f t="shared" si="57"/>
        <v>-2.9956266981796573E-2</v>
      </c>
      <c r="H636" s="2" t="str">
        <f t="shared" si="58"/>
        <v>Hold</v>
      </c>
    </row>
    <row r="637" spans="1:8" ht="13.5" x14ac:dyDescent="0.25">
      <c r="A637" s="3">
        <f>TITRES_STAT!B640</f>
        <v>42930</v>
      </c>
      <c r="B637" s="6">
        <f>TITRES_STAT!D640</f>
        <v>5.2290000000000001</v>
      </c>
      <c r="C637" s="2">
        <f t="shared" si="54"/>
        <v>5.1381140684957245</v>
      </c>
      <c r="D637" s="2">
        <f t="shared" si="56"/>
        <v>5.155639334517609</v>
      </c>
      <c r="E637" s="2">
        <f t="shared" si="55"/>
        <v>-1.7525266021884534E-2</v>
      </c>
      <c r="F637" s="2">
        <f t="shared" si="59"/>
        <v>5.6386946628951308E-3</v>
      </c>
      <c r="G637" s="2">
        <f t="shared" si="57"/>
        <v>-2.3163960684779664E-2</v>
      </c>
      <c r="H637" s="2" t="str">
        <f t="shared" si="58"/>
        <v>Hold</v>
      </c>
    </row>
    <row r="638" spans="1:8" ht="13.5" x14ac:dyDescent="0.25">
      <c r="A638" s="3">
        <f>TITRES_STAT!B641</f>
        <v>42933</v>
      </c>
      <c r="B638" s="6">
        <f>TITRES_STAT!D641</f>
        <v>5.2290000000000001</v>
      </c>
      <c r="C638" s="2">
        <f t="shared" si="54"/>
        <v>5.1286195964194592</v>
      </c>
      <c r="D638" s="2">
        <f t="shared" si="56"/>
        <v>5.1610734578866753</v>
      </c>
      <c r="E638" s="2">
        <f t="shared" si="55"/>
        <v>-3.2453861467216072E-2</v>
      </c>
      <c r="F638" s="2">
        <f t="shared" si="59"/>
        <v>-1.9798165631271097E-3</v>
      </c>
      <c r="G638" s="2">
        <f t="shared" si="57"/>
        <v>-3.0474044904088962E-2</v>
      </c>
      <c r="H638" s="2" t="str">
        <f t="shared" si="58"/>
        <v>Hold</v>
      </c>
    </row>
    <row r="639" spans="1:8" ht="13.5" x14ac:dyDescent="0.25">
      <c r="A639" s="3">
        <f>TITRES_STAT!B642</f>
        <v>42934</v>
      </c>
      <c r="B639" s="6">
        <f>TITRES_STAT!D642</f>
        <v>5.1759000000000004</v>
      </c>
      <c r="C639" s="2">
        <f t="shared" si="54"/>
        <v>5.1226319662010802</v>
      </c>
      <c r="D639" s="2">
        <f t="shared" si="56"/>
        <v>5.16217172026544</v>
      </c>
      <c r="E639" s="2">
        <f t="shared" si="55"/>
        <v>-3.9539754064359833E-2</v>
      </c>
      <c r="F639" s="2">
        <f t="shared" si="59"/>
        <v>-9.4918040633736548E-3</v>
      </c>
      <c r="G639" s="2">
        <f t="shared" si="57"/>
        <v>-3.004795000098618E-2</v>
      </c>
      <c r="H639" s="2" t="str">
        <f t="shared" si="58"/>
        <v>Hold</v>
      </c>
    </row>
    <row r="640" spans="1:8" ht="13.5" x14ac:dyDescent="0.25">
      <c r="A640" s="3">
        <f>TITRES_STAT!B643</f>
        <v>42935</v>
      </c>
      <c r="B640" s="6">
        <f>TITRES_STAT!D643</f>
        <v>5.2091000000000003</v>
      </c>
      <c r="C640" s="2">
        <f t="shared" si="54"/>
        <v>5.1175655098624517</v>
      </c>
      <c r="D640" s="2">
        <f t="shared" si="56"/>
        <v>5.1656478891346671</v>
      </c>
      <c r="E640" s="2">
        <f t="shared" si="55"/>
        <v>-4.808237927221537E-2</v>
      </c>
      <c r="F640" s="2">
        <f t="shared" si="59"/>
        <v>-1.7209919105142E-2</v>
      </c>
      <c r="G640" s="2">
        <f t="shared" si="57"/>
        <v>-3.087246016707337E-2</v>
      </c>
      <c r="H640" s="2" t="str">
        <f t="shared" si="58"/>
        <v>Hold</v>
      </c>
    </row>
    <row r="641" spans="1:8" ht="13.5" x14ac:dyDescent="0.25">
      <c r="A641" s="3">
        <f>TITRES_STAT!B644</f>
        <v>42936</v>
      </c>
      <c r="B641" s="6">
        <f>TITRES_STAT!D644</f>
        <v>5.2091000000000003</v>
      </c>
      <c r="C641" s="2">
        <f t="shared" si="54"/>
        <v>5.1061246621913048</v>
      </c>
      <c r="D641" s="2">
        <f t="shared" si="56"/>
        <v>5.1688665640135811</v>
      </c>
      <c r="E641" s="2">
        <f t="shared" si="55"/>
        <v>-6.2741901822276347E-2</v>
      </c>
      <c r="F641" s="2">
        <f t="shared" si="59"/>
        <v>-2.6316315648568872E-2</v>
      </c>
      <c r="G641" s="2">
        <f t="shared" si="57"/>
        <v>-3.6425586173707475E-2</v>
      </c>
      <c r="H641" s="2" t="str">
        <f t="shared" si="58"/>
        <v>Hold</v>
      </c>
    </row>
    <row r="642" spans="1:8" ht="13.5" x14ac:dyDescent="0.25">
      <c r="A642" s="3">
        <f>TITRES_STAT!B645</f>
        <v>42937</v>
      </c>
      <c r="B642" s="6">
        <f>TITRES_STAT!D645</f>
        <v>5.2091000000000003</v>
      </c>
      <c r="C642" s="2">
        <f t="shared" si="54"/>
        <v>5.1015516372387966</v>
      </c>
      <c r="D642" s="2">
        <f t="shared" si="56"/>
        <v>5.171846818531094</v>
      </c>
      <c r="E642" s="2">
        <f t="shared" si="55"/>
        <v>-7.0295181292297393E-2</v>
      </c>
      <c r="F642" s="2">
        <f t="shared" si="59"/>
        <v>-3.511208877731458E-2</v>
      </c>
      <c r="G642" s="2">
        <f t="shared" si="57"/>
        <v>-3.5183092514982812E-2</v>
      </c>
      <c r="H642" s="2" t="str">
        <f t="shared" si="58"/>
        <v>Hold</v>
      </c>
    </row>
    <row r="643" spans="1:8" ht="13.5" x14ac:dyDescent="0.25">
      <c r="A643" s="3">
        <f>TITRES_STAT!B646</f>
        <v>42940</v>
      </c>
      <c r="B643" s="6">
        <f>TITRES_STAT!D646</f>
        <v>5.1759000000000004</v>
      </c>
      <c r="C643" s="2">
        <f t="shared" si="54"/>
        <v>5.1119744622789813</v>
      </c>
      <c r="D643" s="2">
        <f t="shared" si="56"/>
        <v>5.1721470541954577</v>
      </c>
      <c r="E643" s="2">
        <f t="shared" si="55"/>
        <v>-6.0172591916476392E-2</v>
      </c>
      <c r="F643" s="2">
        <f t="shared" si="59"/>
        <v>-4.0124189405146948E-2</v>
      </c>
      <c r="G643" s="2">
        <f t="shared" si="57"/>
        <v>-2.0048402511329444E-2</v>
      </c>
      <c r="H643" s="2" t="str">
        <f t="shared" si="58"/>
        <v>Hold</v>
      </c>
    </row>
    <row r="644" spans="1:8" ht="13.5" x14ac:dyDescent="0.25">
      <c r="A644" s="3">
        <f>TITRES_STAT!B647</f>
        <v>42942</v>
      </c>
      <c r="B644" s="6">
        <f>TITRES_STAT!D647</f>
        <v>5.0763999999999996</v>
      </c>
      <c r="C644" s="2">
        <f t="shared" si="54"/>
        <v>5.1207937757745219</v>
      </c>
      <c r="D644" s="2">
        <f t="shared" si="56"/>
        <v>5.1650546798106083</v>
      </c>
      <c r="E644" s="2">
        <f t="shared" si="55"/>
        <v>-4.4260904036086401E-2</v>
      </c>
      <c r="F644" s="2">
        <f t="shared" si="59"/>
        <v>-4.095153233133484E-2</v>
      </c>
      <c r="G644" s="2">
        <f t="shared" si="57"/>
        <v>-3.3093717047515611E-3</v>
      </c>
      <c r="H644" s="2" t="str">
        <f t="shared" si="58"/>
        <v>Hold</v>
      </c>
    </row>
    <row r="645" spans="1:8" ht="13.5" x14ac:dyDescent="0.25">
      <c r="A645" s="3">
        <f>TITRES_STAT!B648</f>
        <v>42943</v>
      </c>
      <c r="B645" s="6">
        <f>TITRES_STAT!D648</f>
        <v>5.1096000000000004</v>
      </c>
      <c r="C645" s="2">
        <f t="shared" si="54"/>
        <v>5.1374408871938257</v>
      </c>
      <c r="D645" s="2">
        <f t="shared" si="56"/>
        <v>5.1609469257505634</v>
      </c>
      <c r="E645" s="2">
        <f t="shared" si="55"/>
        <v>-2.3506038556737607E-2</v>
      </c>
      <c r="F645" s="2">
        <f t="shared" si="59"/>
        <v>-3.7462433576415398E-2</v>
      </c>
      <c r="G645" s="2">
        <f t="shared" si="57"/>
        <v>1.3956395019677791E-2</v>
      </c>
      <c r="H645" s="2" t="str">
        <f t="shared" si="58"/>
        <v>Sell</v>
      </c>
    </row>
    <row r="646" spans="1:8" ht="13.5" x14ac:dyDescent="0.25">
      <c r="A646" s="3">
        <f>TITRES_STAT!B649</f>
        <v>42944</v>
      </c>
      <c r="B646" s="6">
        <f>TITRES_STAT!D649</f>
        <v>5.0431999999999997</v>
      </c>
      <c r="C646" s="2">
        <f t="shared" si="54"/>
        <v>5.1515269045486214</v>
      </c>
      <c r="D646" s="2">
        <f t="shared" si="56"/>
        <v>5.1522249312505224</v>
      </c>
      <c r="E646" s="2">
        <f t="shared" si="55"/>
        <v>-6.9802670190100002E-4</v>
      </c>
      <c r="F646" s="2">
        <f t="shared" si="59"/>
        <v>-3.010955220151252E-2</v>
      </c>
      <c r="G646" s="2">
        <f t="shared" si="57"/>
        <v>2.941152549961152E-2</v>
      </c>
      <c r="H646" s="2" t="str">
        <f t="shared" si="58"/>
        <v>Sell</v>
      </c>
    </row>
    <row r="647" spans="1:8" ht="13.5" x14ac:dyDescent="0.25">
      <c r="A647" s="3">
        <f>TITRES_STAT!B650</f>
        <v>42947</v>
      </c>
      <c r="B647" s="6">
        <f>TITRES_STAT!D650</f>
        <v>5.0232999999999999</v>
      </c>
      <c r="C647" s="2">
        <f t="shared" si="54"/>
        <v>5.163445842310372</v>
      </c>
      <c r="D647" s="2">
        <f t="shared" si="56"/>
        <v>5.1426749363430764</v>
      </c>
      <c r="E647" s="2">
        <f t="shared" si="55"/>
        <v>2.0770905967295583E-2</v>
      </c>
      <c r="F647" s="2">
        <f t="shared" si="59"/>
        <v>-1.9933460567750902E-2</v>
      </c>
      <c r="G647" s="2">
        <f t="shared" si="57"/>
        <v>4.0704366535046485E-2</v>
      </c>
      <c r="H647" s="2" t="str">
        <f t="shared" si="58"/>
        <v>Sell</v>
      </c>
    </row>
    <row r="648" spans="1:8" ht="13.5" x14ac:dyDescent="0.25">
      <c r="A648" s="3">
        <f>TITRES_STAT!B651</f>
        <v>42948</v>
      </c>
      <c r="B648" s="6">
        <f>TITRES_STAT!D651</f>
        <v>5.1559999999999997</v>
      </c>
      <c r="C648" s="2">
        <f t="shared" si="54"/>
        <v>5.173531097339545</v>
      </c>
      <c r="D648" s="2">
        <f t="shared" si="56"/>
        <v>5.1436619780954409</v>
      </c>
      <c r="E648" s="2">
        <f t="shared" si="55"/>
        <v>2.986911924410407E-2</v>
      </c>
      <c r="F648" s="2">
        <f t="shared" si="59"/>
        <v>-9.9729446053799069E-3</v>
      </c>
      <c r="G648" s="2">
        <f t="shared" si="57"/>
        <v>3.984206384948398E-2</v>
      </c>
      <c r="H648" s="2" t="str">
        <f t="shared" si="58"/>
        <v>Sell</v>
      </c>
    </row>
    <row r="649" spans="1:8" ht="13.5" x14ac:dyDescent="0.25">
      <c r="A649" s="3">
        <f>TITRES_STAT!B652</f>
        <v>42949</v>
      </c>
      <c r="B649" s="6">
        <f>TITRES_STAT!D652</f>
        <v>5.1096000000000004</v>
      </c>
      <c r="C649" s="2">
        <f t="shared" si="54"/>
        <v>5.1738955439026917</v>
      </c>
      <c r="D649" s="2">
        <f t="shared" si="56"/>
        <v>5.1411388686068893</v>
      </c>
      <c r="E649" s="2">
        <f t="shared" si="55"/>
        <v>3.2756675295802395E-2</v>
      </c>
      <c r="F649" s="2">
        <f t="shared" si="59"/>
        <v>-1.4270206251434459E-3</v>
      </c>
      <c r="G649" s="2">
        <f t="shared" si="57"/>
        <v>3.418369592094584E-2</v>
      </c>
      <c r="H649" s="2" t="str">
        <f t="shared" si="58"/>
        <v>Sell</v>
      </c>
    </row>
    <row r="650" spans="1:8" ht="13.5" x14ac:dyDescent="0.25">
      <c r="A650" s="3">
        <f>TITRES_STAT!B653</f>
        <v>42950</v>
      </c>
      <c r="B650" s="6">
        <f>TITRES_STAT!D653</f>
        <v>5.0763999999999996</v>
      </c>
      <c r="C650" s="2">
        <f t="shared" si="54"/>
        <v>5.1793116140715085</v>
      </c>
      <c r="D650" s="2">
        <f t="shared" si="56"/>
        <v>5.1363433968582308</v>
      </c>
      <c r="E650" s="2">
        <f t="shared" si="55"/>
        <v>4.2968217213277704E-2</v>
      </c>
      <c r="F650" s="2">
        <f t="shared" si="59"/>
        <v>7.4520269425407838E-3</v>
      </c>
      <c r="G650" s="2">
        <f t="shared" si="57"/>
        <v>3.5516190270736922E-2</v>
      </c>
      <c r="H650" s="2" t="str">
        <f t="shared" si="58"/>
        <v>Sell</v>
      </c>
    </row>
    <row r="651" spans="1:8" ht="13.5" x14ac:dyDescent="0.25">
      <c r="A651" s="3">
        <f>TITRES_STAT!B654</f>
        <v>42951</v>
      </c>
      <c r="B651" s="6">
        <f>TITRES_STAT!D654</f>
        <v>5.0763999999999996</v>
      </c>
      <c r="C651" s="2">
        <f t="shared" si="54"/>
        <v>5.1838944426758919</v>
      </c>
      <c r="D651" s="2">
        <f t="shared" si="56"/>
        <v>5.131903145239102</v>
      </c>
      <c r="E651" s="2">
        <f t="shared" si="55"/>
        <v>5.1991297436789985E-2</v>
      </c>
      <c r="F651" s="2">
        <f t="shared" si="59"/>
        <v>1.6359881041390627E-2</v>
      </c>
      <c r="G651" s="2">
        <f t="shared" si="57"/>
        <v>3.5631416395399358E-2</v>
      </c>
      <c r="H651" s="2" t="str">
        <f t="shared" si="58"/>
        <v>Sell</v>
      </c>
    </row>
    <row r="652" spans="1:8" ht="13.5" x14ac:dyDescent="0.25">
      <c r="A652" s="3">
        <f>TITRES_STAT!B655</f>
        <v>42954</v>
      </c>
      <c r="B652" s="6">
        <f>TITRES_STAT!D655</f>
        <v>5.03</v>
      </c>
      <c r="C652" s="2">
        <f t="shared" si="54"/>
        <v>5.1877722207257548</v>
      </c>
      <c r="D652" s="2">
        <f t="shared" si="56"/>
        <v>5.1243547641102802</v>
      </c>
      <c r="E652" s="2">
        <f t="shared" si="55"/>
        <v>6.3417456615474599E-2</v>
      </c>
      <c r="F652" s="2">
        <f t="shared" si="59"/>
        <v>2.5771396156207424E-2</v>
      </c>
      <c r="G652" s="2">
        <f t="shared" si="57"/>
        <v>3.7646060459267175E-2</v>
      </c>
      <c r="H652" s="2" t="str">
        <f t="shared" si="58"/>
        <v>Sell</v>
      </c>
    </row>
    <row r="653" spans="1:8" ht="13.5" x14ac:dyDescent="0.25">
      <c r="A653" s="3">
        <f>TITRES_STAT!B656</f>
        <v>42955</v>
      </c>
      <c r="B653" s="6">
        <f>TITRES_STAT!D656</f>
        <v>5.0431999999999997</v>
      </c>
      <c r="C653" s="2">
        <f t="shared" si="54"/>
        <v>5.1859457252294847</v>
      </c>
      <c r="D653" s="2">
        <f t="shared" si="56"/>
        <v>5.1183433001021115</v>
      </c>
      <c r="E653" s="2">
        <f t="shared" si="55"/>
        <v>6.7602425127373245E-2</v>
      </c>
      <c r="F653" s="2">
        <f t="shared" si="59"/>
        <v>3.4137601950440591E-2</v>
      </c>
      <c r="G653" s="2">
        <f t="shared" si="57"/>
        <v>3.3464823176932654E-2</v>
      </c>
      <c r="H653" s="2" t="str">
        <f t="shared" si="58"/>
        <v>Sell</v>
      </c>
    </row>
    <row r="654" spans="1:8" ht="13.5" x14ac:dyDescent="0.25">
      <c r="A654" s="3">
        <f>TITRES_STAT!B657</f>
        <v>42956</v>
      </c>
      <c r="B654" s="6">
        <f>TITRES_STAT!D657</f>
        <v>5.0499000000000001</v>
      </c>
      <c r="C654" s="2">
        <f t="shared" si="54"/>
        <v>5.1690925367326406</v>
      </c>
      <c r="D654" s="2">
        <f t="shared" si="56"/>
        <v>5.1132734260204735</v>
      </c>
      <c r="E654" s="2">
        <f t="shared" si="55"/>
        <v>5.5819110712167053E-2</v>
      </c>
      <c r="F654" s="2">
        <f t="shared" si="59"/>
        <v>3.8473903702785882E-2</v>
      </c>
      <c r="G654" s="2">
        <f t="shared" si="57"/>
        <v>1.7345207009381171E-2</v>
      </c>
      <c r="H654" s="2" t="str">
        <f t="shared" si="58"/>
        <v>Sell</v>
      </c>
    </row>
    <row r="655" spans="1:8" ht="13.5" x14ac:dyDescent="0.25">
      <c r="A655" s="3">
        <f>TITRES_STAT!B658</f>
        <v>42957</v>
      </c>
      <c r="B655" s="6">
        <f>TITRES_STAT!D658</f>
        <v>5.03</v>
      </c>
      <c r="C655" s="2">
        <f t="shared" ref="C655:C718" si="60">$C$4*B645+C654*(1-$C$4)</f>
        <v>5.1599398387737727</v>
      </c>
      <c r="D655" s="2">
        <f t="shared" si="56"/>
        <v>5.1071050240930314</v>
      </c>
      <c r="E655" s="2">
        <f t="shared" si="55"/>
        <v>5.283481468074136E-2</v>
      </c>
      <c r="F655" s="2">
        <f t="shared" si="59"/>
        <v>4.1346085898376975E-2</v>
      </c>
      <c r="G655" s="2">
        <f t="shared" si="57"/>
        <v>1.1488728782364385E-2</v>
      </c>
      <c r="H655" s="2" t="str">
        <f t="shared" si="58"/>
        <v>Sell</v>
      </c>
    </row>
    <row r="656" spans="1:8" ht="13.5" x14ac:dyDescent="0.25">
      <c r="A656" s="3">
        <f>TITRES_STAT!B659</f>
        <v>42958</v>
      </c>
      <c r="B656" s="6">
        <f>TITRES_STAT!D659</f>
        <v>5.1029999999999998</v>
      </c>
      <c r="C656" s="2">
        <f t="shared" si="60"/>
        <v>5.1419798635778076</v>
      </c>
      <c r="D656" s="2">
        <f t="shared" si="56"/>
        <v>5.1068009482342882</v>
      </c>
      <c r="E656" s="2">
        <f t="shared" si="55"/>
        <v>3.5178915343519357E-2</v>
      </c>
      <c r="F656" s="2">
        <f t="shared" si="59"/>
        <v>4.0112651787405453E-2</v>
      </c>
      <c r="G656" s="2">
        <f t="shared" si="57"/>
        <v>-4.9337364438860956E-3</v>
      </c>
      <c r="H656" s="2" t="str">
        <f t="shared" si="58"/>
        <v>Hold</v>
      </c>
    </row>
    <row r="657" spans="1:8" ht="13.5" x14ac:dyDescent="0.25">
      <c r="A657" s="3">
        <f>TITRES_STAT!B660</f>
        <v>42961</v>
      </c>
      <c r="B657" s="6">
        <f>TITRES_STAT!D660</f>
        <v>5.1029999999999998</v>
      </c>
      <c r="C657" s="2">
        <f t="shared" si="60"/>
        <v>5.1237214230273755</v>
      </c>
      <c r="D657" s="2">
        <f t="shared" si="56"/>
        <v>5.1065193965132298</v>
      </c>
      <c r="E657" s="2">
        <f t="shared" si="55"/>
        <v>1.7202026514145707E-2</v>
      </c>
      <c r="F657" s="2">
        <f t="shared" si="59"/>
        <v>3.553052673275351E-2</v>
      </c>
      <c r="G657" s="2">
        <f t="shared" si="57"/>
        <v>-1.8328500218607803E-2</v>
      </c>
      <c r="H657" s="2" t="str">
        <f t="shared" si="58"/>
        <v>Hold</v>
      </c>
    </row>
    <row r="658" spans="1:8" ht="13.5" x14ac:dyDescent="0.25">
      <c r="A658" s="3">
        <f>TITRES_STAT!B661</f>
        <v>42962</v>
      </c>
      <c r="B658" s="6">
        <f>TITRES_STAT!D661</f>
        <v>5.0232999999999999</v>
      </c>
      <c r="C658" s="2">
        <f t="shared" si="60"/>
        <v>5.1286873579462409</v>
      </c>
      <c r="D658" s="2">
        <f t="shared" si="56"/>
        <v>5.1003549967715092</v>
      </c>
      <c r="E658" s="2">
        <f t="shared" si="55"/>
        <v>2.8332361174731702E-2</v>
      </c>
      <c r="F658" s="2">
        <f t="shared" si="59"/>
        <v>3.409089362114915E-2</v>
      </c>
      <c r="G658" s="2">
        <f t="shared" si="57"/>
        <v>-5.7585324464174484E-3</v>
      </c>
      <c r="H658" s="2" t="str">
        <f t="shared" si="58"/>
        <v>Hold</v>
      </c>
    </row>
    <row r="659" spans="1:8" ht="13.5" x14ac:dyDescent="0.25">
      <c r="A659" s="3">
        <f>TITRES_STAT!B662</f>
        <v>42963</v>
      </c>
      <c r="B659" s="6">
        <f>TITRES_STAT!D662</f>
        <v>5.1029999999999998</v>
      </c>
      <c r="C659" s="2">
        <f t="shared" si="60"/>
        <v>5.1257508413391273</v>
      </c>
      <c r="D659" s="2">
        <f t="shared" si="56"/>
        <v>5.1005509229365824</v>
      </c>
      <c r="E659" s="2">
        <f t="shared" si="55"/>
        <v>2.5199918402544874E-2</v>
      </c>
      <c r="F659" s="2">
        <f t="shared" si="59"/>
        <v>3.2312698577428293E-2</v>
      </c>
      <c r="G659" s="2">
        <f t="shared" si="57"/>
        <v>-7.1127801748834193E-3</v>
      </c>
      <c r="H659" s="2" t="str">
        <f t="shared" si="58"/>
        <v>Hold</v>
      </c>
    </row>
    <row r="660" spans="1:8" ht="13.5" x14ac:dyDescent="0.25">
      <c r="A660" s="3">
        <f>TITRES_STAT!B663</f>
        <v>42964</v>
      </c>
      <c r="B660" s="6">
        <f>TITRES_STAT!D663</f>
        <v>5.0431999999999997</v>
      </c>
      <c r="C660" s="2">
        <f t="shared" si="60"/>
        <v>5.118158404210031</v>
      </c>
      <c r="D660" s="2">
        <f t="shared" si="56"/>
        <v>5.0963027064227617</v>
      </c>
      <c r="E660" s="2">
        <f t="shared" si="55"/>
        <v>2.1855697787269257E-2</v>
      </c>
      <c r="F660" s="2">
        <f t="shared" si="59"/>
        <v>3.022129841939649E-2</v>
      </c>
      <c r="G660" s="2">
        <f t="shared" si="57"/>
        <v>-8.3656006321272333E-3</v>
      </c>
      <c r="H660" s="2" t="str">
        <f t="shared" si="58"/>
        <v>Hold</v>
      </c>
    </row>
    <row r="661" spans="1:8" ht="13.5" x14ac:dyDescent="0.25">
      <c r="A661" s="3">
        <f>TITRES_STAT!B664</f>
        <v>42965</v>
      </c>
      <c r="B661" s="6">
        <f>TITRES_STAT!D664</f>
        <v>5.1029999999999998</v>
      </c>
      <c r="C661" s="2">
        <f t="shared" si="60"/>
        <v>5.1117340343315645</v>
      </c>
      <c r="D661" s="2">
        <f t="shared" si="56"/>
        <v>5.0967988022432982</v>
      </c>
      <c r="E661" s="2">
        <f t="shared" si="55"/>
        <v>1.4935232088266304E-2</v>
      </c>
      <c r="F661" s="2">
        <f t="shared" si="59"/>
        <v>2.7164085153170453E-2</v>
      </c>
      <c r="G661" s="2">
        <f t="shared" si="57"/>
        <v>-1.2228853064904149E-2</v>
      </c>
      <c r="H661" s="2" t="str">
        <f t="shared" si="58"/>
        <v>Hold</v>
      </c>
    </row>
    <row r="662" spans="1:8" ht="13.5" x14ac:dyDescent="0.25">
      <c r="A662" s="3">
        <f>TITRES_STAT!B665</f>
        <v>42968</v>
      </c>
      <c r="B662" s="6">
        <f>TITRES_STAT!D665</f>
        <v>5.0431999999999997</v>
      </c>
      <c r="C662" s="2">
        <f t="shared" si="60"/>
        <v>5.0991595675113244</v>
      </c>
      <c r="D662" s="2">
        <f t="shared" si="56"/>
        <v>5.0928285205956456</v>
      </c>
      <c r="E662" s="2">
        <f t="shared" si="55"/>
        <v>6.3310469156787619E-3</v>
      </c>
      <c r="F662" s="2">
        <f t="shared" si="59"/>
        <v>2.2997477505672118E-2</v>
      </c>
      <c r="G662" s="2">
        <f t="shared" si="57"/>
        <v>-1.6666430589993356E-2</v>
      </c>
      <c r="H662" s="2" t="str">
        <f t="shared" si="58"/>
        <v>Hold</v>
      </c>
    </row>
    <row r="663" spans="1:8" ht="13.5" x14ac:dyDescent="0.25">
      <c r="A663" s="3">
        <f>TITRES_STAT!B666</f>
        <v>42969</v>
      </c>
      <c r="B663" s="6">
        <f>TITRES_STAT!D666</f>
        <v>5.0431999999999997</v>
      </c>
      <c r="C663" s="2">
        <f t="shared" si="60"/>
        <v>5.0905504032788125</v>
      </c>
      <c r="D663" s="2">
        <f t="shared" si="56"/>
        <v>5.0891523338848579</v>
      </c>
      <c r="E663" s="2">
        <f t="shared" si="55"/>
        <v>1.398069393954593E-3</v>
      </c>
      <c r="F663" s="2">
        <f t="shared" si="59"/>
        <v>1.8677595883328613E-2</v>
      </c>
      <c r="G663" s="2">
        <f t="shared" si="57"/>
        <v>-1.727952648937402E-2</v>
      </c>
      <c r="H663" s="2" t="str">
        <f t="shared" si="58"/>
        <v>Hold</v>
      </c>
    </row>
    <row r="664" spans="1:8" ht="13.5" x14ac:dyDescent="0.25">
      <c r="A664" s="3">
        <f>TITRES_STAT!B667</f>
        <v>42970</v>
      </c>
      <c r="B664" s="6">
        <f>TITRES_STAT!D667</f>
        <v>5.0101000000000004</v>
      </c>
      <c r="C664" s="2">
        <f t="shared" si="60"/>
        <v>5.0842964950820724</v>
      </c>
      <c r="D664" s="2">
        <f t="shared" si="56"/>
        <v>5.0832966054489432</v>
      </c>
      <c r="E664" s="2">
        <f t="shared" si="55"/>
        <v>9.9988963312913626E-4</v>
      </c>
      <c r="F664" s="2">
        <f t="shared" si="59"/>
        <v>1.5142054633288719E-2</v>
      </c>
      <c r="G664" s="2">
        <f t="shared" si="57"/>
        <v>-1.4142165000159582E-2</v>
      </c>
      <c r="H664" s="2" t="str">
        <f t="shared" si="58"/>
        <v>Hold</v>
      </c>
    </row>
    <row r="665" spans="1:8" ht="13.5" x14ac:dyDescent="0.25">
      <c r="A665" s="3">
        <f>TITRES_STAT!B668</f>
        <v>42971</v>
      </c>
      <c r="B665" s="6">
        <f>TITRES_STAT!D668</f>
        <v>4.9768999999999997</v>
      </c>
      <c r="C665" s="2">
        <f t="shared" si="60"/>
        <v>5.0759431881463692</v>
      </c>
      <c r="D665" s="2">
        <f t="shared" si="56"/>
        <v>5.0754153754156883</v>
      </c>
      <c r="E665" s="2">
        <f t="shared" si="55"/>
        <v>5.2781273068092105E-4</v>
      </c>
      <c r="F665" s="2">
        <f t="shared" si="59"/>
        <v>1.2219206252767161E-2</v>
      </c>
      <c r="G665" s="2">
        <f t="shared" si="57"/>
        <v>-1.169139352208624E-2</v>
      </c>
      <c r="H665" s="2" t="str">
        <f t="shared" si="58"/>
        <v>Hold</v>
      </c>
    </row>
    <row r="666" spans="1:8" ht="13.5" x14ac:dyDescent="0.25">
      <c r="A666" s="3">
        <f>TITRES_STAT!B669</f>
        <v>42972</v>
      </c>
      <c r="B666" s="6">
        <f>TITRES_STAT!D669</f>
        <v>4.9768999999999997</v>
      </c>
      <c r="C666" s="2">
        <f t="shared" si="60"/>
        <v>5.0801057745853893</v>
      </c>
      <c r="D666" s="2">
        <f t="shared" si="56"/>
        <v>5.0681179401997118</v>
      </c>
      <c r="E666" s="2">
        <f t="shared" si="55"/>
        <v>1.1987834385677409E-2</v>
      </c>
      <c r="F666" s="2">
        <f t="shared" si="59"/>
        <v>1.2172931879349213E-2</v>
      </c>
      <c r="G666" s="2">
        <f t="shared" si="57"/>
        <v>-1.8509749367180348E-4</v>
      </c>
      <c r="H666" s="2" t="str">
        <f t="shared" si="58"/>
        <v>Hold</v>
      </c>
    </row>
    <row r="667" spans="1:8" ht="13.5" x14ac:dyDescent="0.25">
      <c r="A667" s="3">
        <f>TITRES_STAT!B670</f>
        <v>42975</v>
      </c>
      <c r="B667" s="6">
        <f>TITRES_STAT!D670</f>
        <v>5.0101000000000004</v>
      </c>
      <c r="C667" s="2">
        <f t="shared" si="60"/>
        <v>5.0836279631107146</v>
      </c>
      <c r="D667" s="2">
        <f t="shared" si="56"/>
        <v>5.0638203149997336</v>
      </c>
      <c r="E667" s="2">
        <f t="shared" si="55"/>
        <v>1.9807648110981013E-2</v>
      </c>
      <c r="F667" s="2">
        <f t="shared" si="59"/>
        <v>1.3699875125675574E-2</v>
      </c>
      <c r="G667" s="2">
        <f t="shared" si="57"/>
        <v>6.1077729853054388E-3</v>
      </c>
      <c r="H667" s="2" t="str">
        <f t="shared" si="58"/>
        <v>Sell</v>
      </c>
    </row>
    <row r="668" spans="1:8" ht="13.5" x14ac:dyDescent="0.25">
      <c r="A668" s="3">
        <f>TITRES_STAT!B671</f>
        <v>42976</v>
      </c>
      <c r="B668" s="6">
        <f>TITRES_STAT!D671</f>
        <v>5.0034000000000001</v>
      </c>
      <c r="C668" s="2">
        <f t="shared" si="60"/>
        <v>5.0743467380167582</v>
      </c>
      <c r="D668" s="2">
        <f t="shared" si="56"/>
        <v>5.0593447361108641</v>
      </c>
      <c r="E668" s="2">
        <f t="shared" ref="E668:E731" si="61">C668-D668</f>
        <v>1.5002001905894069E-2</v>
      </c>
      <c r="F668" s="2">
        <f t="shared" si="59"/>
        <v>1.3960300481719274E-2</v>
      </c>
      <c r="G668" s="2">
        <f t="shared" si="57"/>
        <v>1.041701424174795E-3</v>
      </c>
      <c r="H668" s="2" t="str">
        <f t="shared" si="58"/>
        <v>Sell</v>
      </c>
    </row>
    <row r="669" spans="1:8" ht="13.5" x14ac:dyDescent="0.25">
      <c r="A669" s="3">
        <f>TITRES_STAT!B672</f>
        <v>42977</v>
      </c>
      <c r="B669" s="6">
        <f>TITRES_STAT!D672</f>
        <v>4.9768999999999997</v>
      </c>
      <c r="C669" s="2">
        <f t="shared" si="60"/>
        <v>5.0787549321680263</v>
      </c>
      <c r="D669" s="2">
        <f t="shared" ref="D669:D732" si="62">$D$4*B669+(1-$D$4)*D668</f>
        <v>5.0532377186211708</v>
      </c>
      <c r="E669" s="2">
        <f t="shared" si="61"/>
        <v>2.5517213546855544E-2</v>
      </c>
      <c r="F669" s="2">
        <f t="shared" si="59"/>
        <v>1.6271683094746529E-2</v>
      </c>
      <c r="G669" s="2">
        <f t="shared" si="57"/>
        <v>9.2455304521090152E-3</v>
      </c>
      <c r="H669" s="2" t="str">
        <f t="shared" si="58"/>
        <v>Sell</v>
      </c>
    </row>
    <row r="670" spans="1:8" ht="13.5" x14ac:dyDescent="0.25">
      <c r="A670" s="3">
        <f>TITRES_STAT!B673</f>
        <v>42978</v>
      </c>
      <c r="B670" s="6">
        <f>TITRES_STAT!D673</f>
        <v>4.9768999999999997</v>
      </c>
      <c r="C670" s="2">
        <f t="shared" si="60"/>
        <v>5.0732849426037143</v>
      </c>
      <c r="D670" s="2">
        <f t="shared" si="62"/>
        <v>5.0475830727973809</v>
      </c>
      <c r="E670" s="2">
        <f t="shared" si="61"/>
        <v>2.5701869806333377E-2</v>
      </c>
      <c r="F670" s="2">
        <f t="shared" si="59"/>
        <v>1.8157720437063901E-2</v>
      </c>
      <c r="G670" s="2">
        <f t="shared" si="57"/>
        <v>7.5441493692694761E-3</v>
      </c>
      <c r="H670" s="2" t="str">
        <f t="shared" si="58"/>
        <v>Sell</v>
      </c>
    </row>
    <row r="671" spans="1:8" ht="13.5" x14ac:dyDescent="0.25">
      <c r="A671" s="3">
        <f>TITRES_STAT!B674</f>
        <v>42982</v>
      </c>
      <c r="B671" s="6">
        <f>TITRES_STAT!D674</f>
        <v>5.0101000000000004</v>
      </c>
      <c r="C671" s="2">
        <f t="shared" si="60"/>
        <v>5.077856489895451</v>
      </c>
      <c r="D671" s="2">
        <f t="shared" si="62"/>
        <v>5.0448065488864646</v>
      </c>
      <c r="E671" s="2">
        <f t="shared" si="61"/>
        <v>3.3049941008986394E-2</v>
      </c>
      <c r="F671" s="2">
        <f t="shared" si="59"/>
        <v>2.11361645514484E-2</v>
      </c>
      <c r="G671" s="2">
        <f t="shared" si="57"/>
        <v>1.1913776457537995E-2</v>
      </c>
      <c r="H671" s="2" t="str">
        <f t="shared" si="58"/>
        <v>Sell</v>
      </c>
    </row>
    <row r="672" spans="1:8" ht="13.5" x14ac:dyDescent="0.25">
      <c r="A672" s="3">
        <f>TITRES_STAT!B675</f>
        <v>42983</v>
      </c>
      <c r="B672" s="6">
        <f>TITRES_STAT!D675</f>
        <v>5.0101000000000004</v>
      </c>
      <c r="C672" s="2">
        <f t="shared" si="60"/>
        <v>5.0725247222192271</v>
      </c>
      <c r="D672" s="2">
        <f t="shared" si="62"/>
        <v>5.0422356934133932</v>
      </c>
      <c r="E672" s="2">
        <f t="shared" si="61"/>
        <v>3.0289028805833951E-2</v>
      </c>
      <c r="F672" s="2">
        <f t="shared" si="59"/>
        <v>2.2966737402325514E-2</v>
      </c>
      <c r="G672" s="2">
        <f t="shared" si="57"/>
        <v>7.3222914035084366E-3</v>
      </c>
      <c r="H672" s="2" t="str">
        <f t="shared" si="58"/>
        <v>Sell</v>
      </c>
    </row>
    <row r="673" spans="1:8" ht="13.5" x14ac:dyDescent="0.25">
      <c r="A673" s="3">
        <f>TITRES_STAT!B676</f>
        <v>42984</v>
      </c>
      <c r="B673" s="6">
        <f>TITRES_STAT!D676</f>
        <v>5.1162000000000001</v>
      </c>
      <c r="C673" s="2">
        <f t="shared" si="60"/>
        <v>5.0680132264931919</v>
      </c>
      <c r="D673" s="2">
        <f t="shared" si="62"/>
        <v>5.0477145309383271</v>
      </c>
      <c r="E673" s="2">
        <f t="shared" si="61"/>
        <v>2.0298695554864743E-2</v>
      </c>
      <c r="F673" s="2">
        <f t="shared" si="59"/>
        <v>2.2433129032833361E-2</v>
      </c>
      <c r="G673" s="2">
        <f t="shared" si="57"/>
        <v>-2.1344334779686176E-3</v>
      </c>
      <c r="H673" s="2" t="str">
        <f t="shared" si="58"/>
        <v>Hold</v>
      </c>
    </row>
    <row r="674" spans="1:8" ht="13.5" x14ac:dyDescent="0.25">
      <c r="A674" s="3">
        <f>TITRES_STAT!B677</f>
        <v>42985</v>
      </c>
      <c r="B674" s="6">
        <f>TITRES_STAT!D677</f>
        <v>5.2024999999999997</v>
      </c>
      <c r="C674" s="2">
        <f t="shared" si="60"/>
        <v>5.0591034993403925</v>
      </c>
      <c r="D674" s="2">
        <f t="shared" si="62"/>
        <v>5.0591801212391916</v>
      </c>
      <c r="E674" s="2">
        <f t="shared" si="61"/>
        <v>-7.6621898799089649E-5</v>
      </c>
      <c r="F674" s="2">
        <f t="shared" si="59"/>
        <v>1.7931178846506871E-2</v>
      </c>
      <c r="G674" s="2">
        <f t="shared" si="57"/>
        <v>-1.800780074530596E-2</v>
      </c>
      <c r="H674" s="2" t="str">
        <f t="shared" si="58"/>
        <v>Hold</v>
      </c>
    </row>
    <row r="675" spans="1:8" ht="13.5" x14ac:dyDescent="0.25">
      <c r="A675" s="3">
        <f>TITRES_STAT!B678</f>
        <v>42986</v>
      </c>
      <c r="B675" s="6">
        <f>TITRES_STAT!D678</f>
        <v>5.2024999999999997</v>
      </c>
      <c r="C675" s="2">
        <f t="shared" si="60"/>
        <v>5.0464568071341782</v>
      </c>
      <c r="D675" s="2">
        <f t="shared" si="62"/>
        <v>5.0697964085548062</v>
      </c>
      <c r="E675" s="2">
        <f t="shared" si="61"/>
        <v>-2.3339601420627965E-2</v>
      </c>
      <c r="F675" s="2">
        <f t="shared" si="59"/>
        <v>9.6770227930799042E-3</v>
      </c>
      <c r="G675" s="2">
        <f t="shared" si="57"/>
        <v>-3.3016624213707865E-2</v>
      </c>
      <c r="H675" s="2" t="str">
        <f t="shared" si="58"/>
        <v>Hold</v>
      </c>
    </row>
    <row r="676" spans="1:8" ht="13.5" x14ac:dyDescent="0.25">
      <c r="A676" s="3">
        <f>TITRES_STAT!B679</f>
        <v>42989</v>
      </c>
      <c r="B676" s="6">
        <f>TITRES_STAT!D679</f>
        <v>5.2290000000000001</v>
      </c>
      <c r="C676" s="2">
        <f t="shared" si="60"/>
        <v>5.0357557598827665</v>
      </c>
      <c r="D676" s="2">
        <f t="shared" si="62"/>
        <v>5.0815892671803757</v>
      </c>
      <c r="E676" s="2">
        <f t="shared" si="61"/>
        <v>-4.5833507297609266E-2</v>
      </c>
      <c r="F676" s="2">
        <f t="shared" si="59"/>
        <v>-1.4250832250579304E-3</v>
      </c>
      <c r="G676" s="2">
        <f t="shared" ref="G676:G739" si="63">E676-F676</f>
        <v>-4.4408424072551335E-2</v>
      </c>
      <c r="H676" s="2" t="str">
        <f t="shared" ref="H676:H739" si="64">IF(G676&lt;0,"Hold","Sell")</f>
        <v>Hold</v>
      </c>
    </row>
    <row r="677" spans="1:8" ht="13.5" x14ac:dyDescent="0.25">
      <c r="A677" s="3">
        <f>TITRES_STAT!B680</f>
        <v>42990</v>
      </c>
      <c r="B677" s="6">
        <f>TITRES_STAT!D680</f>
        <v>5.2290000000000001</v>
      </c>
      <c r="C677" s="2">
        <f t="shared" si="60"/>
        <v>5.0318087199008019</v>
      </c>
      <c r="D677" s="2">
        <f t="shared" si="62"/>
        <v>5.0925085807225701</v>
      </c>
      <c r="E677" s="2">
        <f t="shared" si="61"/>
        <v>-6.0699860821768148E-2</v>
      </c>
      <c r="F677" s="2">
        <f t="shared" ref="F677:F740" si="65">(E677*(2/(10)))+((1-(2/10))*F676)</f>
        <v>-1.3280038744399975E-2</v>
      </c>
      <c r="G677" s="2">
        <f t="shared" si="63"/>
        <v>-4.7419822077368175E-2</v>
      </c>
      <c r="H677" s="2" t="str">
        <f t="shared" si="64"/>
        <v>Hold</v>
      </c>
    </row>
    <row r="678" spans="1:8" ht="13.5" x14ac:dyDescent="0.25">
      <c r="A678" s="3">
        <f>TITRES_STAT!B681</f>
        <v>42991</v>
      </c>
      <c r="B678" s="6">
        <f>TITRES_STAT!D681</f>
        <v>5.2888000000000002</v>
      </c>
      <c r="C678" s="2">
        <f t="shared" si="60"/>
        <v>5.0274381476083709</v>
      </c>
      <c r="D678" s="2">
        <f t="shared" si="62"/>
        <v>5.107048685854231</v>
      </c>
      <c r="E678" s="2">
        <f t="shared" si="61"/>
        <v>-7.9610538245860063E-2</v>
      </c>
      <c r="F678" s="2">
        <f t="shared" si="65"/>
        <v>-2.6546138644691991E-2</v>
      </c>
      <c r="G678" s="2">
        <f t="shared" si="63"/>
        <v>-5.3064399601168072E-2</v>
      </c>
      <c r="H678" s="2" t="str">
        <f t="shared" si="64"/>
        <v>Hold</v>
      </c>
    </row>
    <row r="679" spans="1:8" ht="13.5" x14ac:dyDescent="0.25">
      <c r="A679" s="3">
        <f>TITRES_STAT!B682</f>
        <v>42992</v>
      </c>
      <c r="B679" s="6">
        <f>TITRES_STAT!D682</f>
        <v>5.1759000000000004</v>
      </c>
      <c r="C679" s="2">
        <f t="shared" si="60"/>
        <v>5.019663047976314</v>
      </c>
      <c r="D679" s="2">
        <f t="shared" si="62"/>
        <v>5.1121487831983616</v>
      </c>
      <c r="E679" s="2">
        <f t="shared" si="61"/>
        <v>-9.2485735222047616E-2</v>
      </c>
      <c r="F679" s="2">
        <f t="shared" si="65"/>
        <v>-3.9734057960163119E-2</v>
      </c>
      <c r="G679" s="2">
        <f t="shared" si="63"/>
        <v>-5.2751677261884497E-2</v>
      </c>
      <c r="H679" s="2" t="str">
        <f t="shared" si="64"/>
        <v>Hold</v>
      </c>
    </row>
    <row r="680" spans="1:8" ht="13.5" x14ac:dyDescent="0.25">
      <c r="A680" s="3">
        <f>TITRES_STAT!B683</f>
        <v>42993</v>
      </c>
      <c r="B680" s="6">
        <f>TITRES_STAT!D683</f>
        <v>5.1228999999999996</v>
      </c>
      <c r="C680" s="2">
        <f t="shared" si="60"/>
        <v>5.01308411751842</v>
      </c>
      <c r="D680" s="2">
        <f t="shared" si="62"/>
        <v>5.1129451696281123</v>
      </c>
      <c r="E680" s="2">
        <f t="shared" si="61"/>
        <v>-9.9861052109692316E-2</v>
      </c>
      <c r="F680" s="2">
        <f t="shared" si="65"/>
        <v>-5.1759456790068964E-2</v>
      </c>
      <c r="G680" s="2">
        <f t="shared" si="63"/>
        <v>-4.8101595319623353E-2</v>
      </c>
      <c r="H680" s="2" t="str">
        <f t="shared" si="64"/>
        <v>Hold</v>
      </c>
    </row>
    <row r="681" spans="1:8" ht="13.5" x14ac:dyDescent="0.25">
      <c r="A681" s="3">
        <f>TITRES_STAT!B684</f>
        <v>42996</v>
      </c>
      <c r="B681" s="6">
        <f>TITRES_STAT!D684</f>
        <v>5.1228999999999996</v>
      </c>
      <c r="C681" s="2">
        <f t="shared" si="60"/>
        <v>5.0126250225155857</v>
      </c>
      <c r="D681" s="2">
        <f t="shared" si="62"/>
        <v>5.1136825644704746</v>
      </c>
      <c r="E681" s="2">
        <f t="shared" si="61"/>
        <v>-0.10105754195488892</v>
      </c>
      <c r="F681" s="2">
        <f t="shared" si="65"/>
        <v>-6.1619073823032958E-2</v>
      </c>
      <c r="G681" s="2">
        <f t="shared" si="63"/>
        <v>-3.9438468131855961E-2</v>
      </c>
      <c r="H681" s="2" t="str">
        <f t="shared" si="64"/>
        <v>Hold</v>
      </c>
    </row>
    <row r="682" spans="1:8" ht="13.5" x14ac:dyDescent="0.25">
      <c r="A682" s="3">
        <f>TITRES_STAT!B685</f>
        <v>42997</v>
      </c>
      <c r="B682" s="6">
        <f>TITRES_STAT!D685</f>
        <v>5.1959</v>
      </c>
      <c r="C682" s="2">
        <f t="shared" si="60"/>
        <v>5.0122365575131873</v>
      </c>
      <c r="D682" s="2">
        <f t="shared" si="62"/>
        <v>5.1197727448800689</v>
      </c>
      <c r="E682" s="2">
        <f t="shared" si="61"/>
        <v>-0.10753618736688164</v>
      </c>
      <c r="F682" s="2">
        <f t="shared" si="65"/>
        <v>-7.0802496531802706E-2</v>
      </c>
      <c r="G682" s="2">
        <f t="shared" si="63"/>
        <v>-3.6733690835078936E-2</v>
      </c>
      <c r="H682" s="2" t="str">
        <f t="shared" si="64"/>
        <v>Hold</v>
      </c>
    </row>
    <row r="683" spans="1:8" ht="13.5" x14ac:dyDescent="0.25">
      <c r="A683" s="3">
        <f>TITRES_STAT!B686</f>
        <v>42998</v>
      </c>
      <c r="B683" s="6">
        <f>TITRES_STAT!D686</f>
        <v>5.1627000000000001</v>
      </c>
      <c r="C683" s="2">
        <f t="shared" si="60"/>
        <v>5.0282309332803896</v>
      </c>
      <c r="D683" s="2">
        <f t="shared" si="62"/>
        <v>5.1229525415556196</v>
      </c>
      <c r="E683" s="2">
        <f t="shared" si="61"/>
        <v>-9.4721608275230018E-2</v>
      </c>
      <c r="F683" s="2">
        <f t="shared" si="65"/>
        <v>-7.5586318880488168E-2</v>
      </c>
      <c r="G683" s="2">
        <f t="shared" si="63"/>
        <v>-1.913528939474185E-2</v>
      </c>
      <c r="H683" s="2" t="str">
        <f t="shared" si="64"/>
        <v>Hold</v>
      </c>
    </row>
    <row r="684" spans="1:8" ht="13.5" x14ac:dyDescent="0.25">
      <c r="A684" s="3">
        <f>TITRES_STAT!B687</f>
        <v>43000</v>
      </c>
      <c r="B684" s="6">
        <f>TITRES_STAT!D687</f>
        <v>5.1825999999999999</v>
      </c>
      <c r="C684" s="2">
        <f t="shared" si="60"/>
        <v>5.0550415589295605</v>
      </c>
      <c r="D684" s="2">
        <f t="shared" si="62"/>
        <v>5.1273708718107587</v>
      </c>
      <c r="E684" s="2">
        <f t="shared" si="61"/>
        <v>-7.2329312881198149E-2</v>
      </c>
      <c r="F684" s="2">
        <f t="shared" si="65"/>
        <v>-7.4934917680630167E-2</v>
      </c>
      <c r="G684" s="2">
        <f t="shared" si="63"/>
        <v>2.6056047994320181E-3</v>
      </c>
      <c r="H684" s="2" t="str">
        <f t="shared" si="64"/>
        <v>Sell</v>
      </c>
    </row>
    <row r="685" spans="1:8" ht="13.5" x14ac:dyDescent="0.25">
      <c r="A685" s="3">
        <f>TITRES_STAT!B688</f>
        <v>43003</v>
      </c>
      <c r="B685" s="6">
        <f>TITRES_STAT!D688</f>
        <v>5.1759000000000004</v>
      </c>
      <c r="C685" s="2">
        <f t="shared" si="60"/>
        <v>5.0777274729403974</v>
      </c>
      <c r="D685" s="2">
        <f t="shared" si="62"/>
        <v>5.1309656220469986</v>
      </c>
      <c r="E685" s="2">
        <f t="shared" si="61"/>
        <v>-5.3238149106601185E-2</v>
      </c>
      <c r="F685" s="2">
        <f t="shared" si="65"/>
        <v>-7.0595563965824379E-2</v>
      </c>
      <c r="G685" s="2">
        <f t="shared" si="63"/>
        <v>1.7357414859223194E-2</v>
      </c>
      <c r="H685" s="2" t="str">
        <f t="shared" si="64"/>
        <v>Sell</v>
      </c>
    </row>
    <row r="686" spans="1:8" ht="13.5" x14ac:dyDescent="0.25">
      <c r="A686" s="3">
        <f>TITRES_STAT!B689</f>
        <v>43004</v>
      </c>
      <c r="B686" s="6">
        <f>TITRES_STAT!D689</f>
        <v>5.1428000000000003</v>
      </c>
      <c r="C686" s="2">
        <f t="shared" si="60"/>
        <v>5.1010001694111056</v>
      </c>
      <c r="D686" s="2">
        <f t="shared" si="62"/>
        <v>5.1318422426361101</v>
      </c>
      <c r="E686" s="2">
        <f t="shared" si="61"/>
        <v>-3.084207322500454E-2</v>
      </c>
      <c r="F686" s="2">
        <f t="shared" si="65"/>
        <v>-6.264486581766042E-2</v>
      </c>
      <c r="G686" s="2">
        <f t="shared" si="63"/>
        <v>3.1802792592655879E-2</v>
      </c>
      <c r="H686" s="2" t="str">
        <f t="shared" si="64"/>
        <v>Sell</v>
      </c>
    </row>
    <row r="687" spans="1:8" ht="13.5" x14ac:dyDescent="0.25">
      <c r="A687" s="3">
        <f>TITRES_STAT!B690</f>
        <v>43005</v>
      </c>
      <c r="B687" s="6">
        <f>TITRES_STAT!D690</f>
        <v>5.1759000000000004</v>
      </c>
      <c r="C687" s="2">
        <f t="shared" si="60"/>
        <v>5.1206924510401661</v>
      </c>
      <c r="D687" s="2">
        <f t="shared" si="62"/>
        <v>5.1351057802186206</v>
      </c>
      <c r="E687" s="2">
        <f t="shared" si="61"/>
        <v>-1.4413329178454504E-2</v>
      </c>
      <c r="F687" s="2">
        <f t="shared" si="65"/>
        <v>-5.2998558489819235E-2</v>
      </c>
      <c r="G687" s="2">
        <f t="shared" si="63"/>
        <v>3.8585229311364731E-2</v>
      </c>
      <c r="H687" s="2" t="str">
        <f t="shared" si="64"/>
        <v>Sell</v>
      </c>
    </row>
    <row r="688" spans="1:8" ht="13.5" x14ac:dyDescent="0.25">
      <c r="A688" s="3">
        <f>TITRES_STAT!B691</f>
        <v>43006</v>
      </c>
      <c r="B688" s="6">
        <f>TITRES_STAT!D691</f>
        <v>5.1759000000000004</v>
      </c>
      <c r="C688" s="2">
        <f t="shared" si="60"/>
        <v>5.1465551508801406</v>
      </c>
      <c r="D688" s="2">
        <f t="shared" si="62"/>
        <v>5.1381275742765009</v>
      </c>
      <c r="E688" s="2">
        <f t="shared" si="61"/>
        <v>8.427576603639686E-3</v>
      </c>
      <c r="F688" s="2">
        <f t="shared" si="65"/>
        <v>-4.0713331471127455E-2</v>
      </c>
      <c r="G688" s="2">
        <f t="shared" si="63"/>
        <v>4.9140908074767141E-2</v>
      </c>
      <c r="H688" s="2" t="str">
        <f t="shared" si="64"/>
        <v>Sell</v>
      </c>
    </row>
    <row r="689" spans="1:8" ht="13.5" x14ac:dyDescent="0.25">
      <c r="A689" s="3">
        <f>TITRES_STAT!B692</f>
        <v>43007</v>
      </c>
      <c r="B689" s="6">
        <f>TITRES_STAT!D692</f>
        <v>5.1759000000000004</v>
      </c>
      <c r="C689" s="2">
        <f t="shared" si="60"/>
        <v>5.1510697430524264</v>
      </c>
      <c r="D689" s="2">
        <f t="shared" si="62"/>
        <v>5.1409255317375004</v>
      </c>
      <c r="E689" s="2">
        <f t="shared" si="61"/>
        <v>1.0144211314925933E-2</v>
      </c>
      <c r="F689" s="2">
        <f t="shared" si="65"/>
        <v>-3.0541822913916779E-2</v>
      </c>
      <c r="G689" s="2">
        <f t="shared" si="63"/>
        <v>4.0686034228842712E-2</v>
      </c>
      <c r="H689" s="2" t="str">
        <f t="shared" si="64"/>
        <v>Sell</v>
      </c>
    </row>
    <row r="690" spans="1:8" ht="13.5" x14ac:dyDescent="0.25">
      <c r="A690" s="3">
        <f>TITRES_STAT!B693</f>
        <v>43010</v>
      </c>
      <c r="B690" s="6">
        <f>TITRES_STAT!D693</f>
        <v>5.1759000000000004</v>
      </c>
      <c r="C690" s="2">
        <f t="shared" si="60"/>
        <v>5.1467359364289766</v>
      </c>
      <c r="D690" s="2">
        <f t="shared" si="62"/>
        <v>5.1435162330902786</v>
      </c>
      <c r="E690" s="2">
        <f t="shared" si="61"/>
        <v>3.2197033386980323E-3</v>
      </c>
      <c r="F690" s="2">
        <f t="shared" si="65"/>
        <v>-2.3789517663393819E-2</v>
      </c>
      <c r="G690" s="2">
        <f t="shared" si="63"/>
        <v>2.7009221002091851E-2</v>
      </c>
      <c r="H690" s="2" t="str">
        <f t="shared" si="64"/>
        <v>Sell</v>
      </c>
    </row>
    <row r="691" spans="1:8" ht="13.5" x14ac:dyDescent="0.25">
      <c r="A691" s="3">
        <f>TITRES_STAT!B694</f>
        <v>43011</v>
      </c>
      <c r="B691" s="6">
        <f>TITRES_STAT!D694</f>
        <v>5.1759000000000004</v>
      </c>
      <c r="C691" s="2">
        <f t="shared" si="60"/>
        <v>5.1430688692860569</v>
      </c>
      <c r="D691" s="2">
        <f t="shared" si="62"/>
        <v>5.1459150306391468</v>
      </c>
      <c r="E691" s="2">
        <f t="shared" si="61"/>
        <v>-2.8461613530899044E-3</v>
      </c>
      <c r="F691" s="2">
        <f t="shared" si="65"/>
        <v>-1.9600846401333038E-2</v>
      </c>
      <c r="G691" s="2">
        <f t="shared" si="63"/>
        <v>1.6754685048243134E-2</v>
      </c>
      <c r="H691" s="2" t="str">
        <f t="shared" si="64"/>
        <v>Sell</v>
      </c>
    </row>
    <row r="692" spans="1:8" ht="13.5" x14ac:dyDescent="0.25">
      <c r="A692" s="3">
        <f>TITRES_STAT!B695</f>
        <v>43012</v>
      </c>
      <c r="B692" s="6">
        <f>TITRES_STAT!D695</f>
        <v>5.1759000000000004</v>
      </c>
      <c r="C692" s="2">
        <f t="shared" si="60"/>
        <v>5.1511967355497408</v>
      </c>
      <c r="D692" s="2">
        <f t="shared" si="62"/>
        <v>5.148136139480691</v>
      </c>
      <c r="E692" s="2">
        <f t="shared" si="61"/>
        <v>3.0605960690497369E-3</v>
      </c>
      <c r="F692" s="2">
        <f t="shared" si="65"/>
        <v>-1.5068557907256485E-2</v>
      </c>
      <c r="G692" s="2">
        <f t="shared" si="63"/>
        <v>1.8129153976306222E-2</v>
      </c>
      <c r="H692" s="2" t="str">
        <f t="shared" si="64"/>
        <v>Sell</v>
      </c>
    </row>
    <row r="693" spans="1:8" ht="13.5" x14ac:dyDescent="0.25">
      <c r="A693" s="3">
        <f>TITRES_STAT!B696</f>
        <v>43013</v>
      </c>
      <c r="B693" s="6">
        <f>TITRES_STAT!D696</f>
        <v>5.1759000000000004</v>
      </c>
      <c r="C693" s="2">
        <f t="shared" si="60"/>
        <v>5.152966468542088</v>
      </c>
      <c r="D693" s="2">
        <f t="shared" si="62"/>
        <v>5.150192721741381</v>
      </c>
      <c r="E693" s="2">
        <f t="shared" si="61"/>
        <v>2.7737468007069666E-3</v>
      </c>
      <c r="F693" s="2">
        <f t="shared" si="65"/>
        <v>-1.1500096965663797E-2</v>
      </c>
      <c r="G693" s="2">
        <f t="shared" si="63"/>
        <v>1.4273843766370763E-2</v>
      </c>
      <c r="H693" s="2" t="str">
        <f t="shared" si="64"/>
        <v>Sell</v>
      </c>
    </row>
    <row r="694" spans="1:8" ht="13.5" x14ac:dyDescent="0.25">
      <c r="A694" s="3">
        <f>TITRES_STAT!B697</f>
        <v>43014</v>
      </c>
      <c r="B694" s="6">
        <f>TITRES_STAT!D697</f>
        <v>5.1759000000000004</v>
      </c>
      <c r="C694" s="2">
        <f t="shared" si="60"/>
        <v>5.1575254733817673</v>
      </c>
      <c r="D694" s="2">
        <f t="shared" si="62"/>
        <v>5.1520969645753532</v>
      </c>
      <c r="E694" s="2">
        <f t="shared" si="61"/>
        <v>5.4285088064141007E-3</v>
      </c>
      <c r="F694" s="2">
        <f t="shared" si="65"/>
        <v>-8.114375811248218E-3</v>
      </c>
      <c r="G694" s="2">
        <f t="shared" si="63"/>
        <v>1.3542884617662319E-2</v>
      </c>
      <c r="H694" s="2" t="str">
        <f t="shared" si="64"/>
        <v>Sell</v>
      </c>
    </row>
    <row r="695" spans="1:8" ht="13.5" x14ac:dyDescent="0.25">
      <c r="A695" s="3">
        <f>TITRES_STAT!B698</f>
        <v>43017</v>
      </c>
      <c r="B695" s="6">
        <f>TITRES_STAT!D698</f>
        <v>5.1759000000000004</v>
      </c>
      <c r="C695" s="2">
        <f t="shared" si="60"/>
        <v>5.1603523236307254</v>
      </c>
      <c r="D695" s="2">
        <f t="shared" si="62"/>
        <v>5.1538601523845866</v>
      </c>
      <c r="E695" s="2">
        <f t="shared" si="61"/>
        <v>6.4921712461387671E-3</v>
      </c>
      <c r="F695" s="2">
        <f t="shared" si="65"/>
        <v>-5.1930663997708211E-3</v>
      </c>
      <c r="G695" s="2">
        <f t="shared" si="63"/>
        <v>1.1685237645909587E-2</v>
      </c>
      <c r="H695" s="2" t="str">
        <f t="shared" si="64"/>
        <v>Sell</v>
      </c>
    </row>
    <row r="696" spans="1:8" ht="13.5" x14ac:dyDescent="0.25">
      <c r="A696" s="3">
        <f>TITRES_STAT!B699</f>
        <v>43018</v>
      </c>
      <c r="B696" s="6">
        <f>TITRES_STAT!D699</f>
        <v>5.0763999999999996</v>
      </c>
      <c r="C696" s="2">
        <f t="shared" si="60"/>
        <v>5.157651966149075</v>
      </c>
      <c r="D696" s="2">
        <f t="shared" si="62"/>
        <v>5.1481223633190609</v>
      </c>
      <c r="E696" s="2">
        <f t="shared" si="61"/>
        <v>9.5296028300140279E-3</v>
      </c>
      <c r="F696" s="2">
        <f t="shared" si="65"/>
        <v>-2.2485325538138517E-3</v>
      </c>
      <c r="G696" s="2">
        <f t="shared" si="63"/>
        <v>1.177813538382788E-2</v>
      </c>
      <c r="H696" s="2" t="str">
        <f t="shared" si="64"/>
        <v>Sell</v>
      </c>
    </row>
    <row r="697" spans="1:8" ht="13.5" x14ac:dyDescent="0.25">
      <c r="A697" s="3">
        <f>TITRES_STAT!B700</f>
        <v>43019</v>
      </c>
      <c r="B697" s="6">
        <f>TITRES_STAT!D700</f>
        <v>5.1096000000000004</v>
      </c>
      <c r="C697" s="2">
        <f t="shared" si="60"/>
        <v>5.1604593559722938</v>
      </c>
      <c r="D697" s="2">
        <f t="shared" si="62"/>
        <v>5.1452688549250558</v>
      </c>
      <c r="E697" s="2">
        <f t="shared" si="61"/>
        <v>1.5190501047237959E-2</v>
      </c>
      <c r="F697" s="2">
        <f t="shared" si="65"/>
        <v>1.2392741663965103E-3</v>
      </c>
      <c r="G697" s="2">
        <f t="shared" si="63"/>
        <v>1.3951226880841449E-2</v>
      </c>
      <c r="H697" s="2" t="str">
        <f t="shared" si="64"/>
        <v>Sell</v>
      </c>
    </row>
    <row r="698" spans="1:8" ht="13.5" x14ac:dyDescent="0.25">
      <c r="A698" s="3">
        <f>TITRES_STAT!B701</f>
        <v>43020</v>
      </c>
      <c r="B698" s="6">
        <f>TITRES_STAT!D701</f>
        <v>5.1096000000000004</v>
      </c>
      <c r="C698" s="2">
        <f t="shared" si="60"/>
        <v>5.1628348396688635</v>
      </c>
      <c r="D698" s="2">
        <f t="shared" si="62"/>
        <v>5.1426267175231999</v>
      </c>
      <c r="E698" s="2">
        <f t="shared" si="61"/>
        <v>2.0208122145663587E-2</v>
      </c>
      <c r="F698" s="2">
        <f t="shared" si="65"/>
        <v>5.0330437622499264E-3</v>
      </c>
      <c r="G698" s="2">
        <f t="shared" si="63"/>
        <v>1.517507838341366E-2</v>
      </c>
      <c r="H698" s="2" t="str">
        <f t="shared" si="64"/>
        <v>Sell</v>
      </c>
    </row>
    <row r="699" spans="1:8" ht="13.5" x14ac:dyDescent="0.25">
      <c r="A699" s="3">
        <f>TITRES_STAT!B702</f>
        <v>43021</v>
      </c>
      <c r="B699" s="6">
        <f>TITRES_STAT!D702</f>
        <v>5.1759000000000004</v>
      </c>
      <c r="C699" s="2">
        <f t="shared" si="60"/>
        <v>5.1648448643351914</v>
      </c>
      <c r="D699" s="2">
        <f t="shared" si="62"/>
        <v>5.1450914051140737</v>
      </c>
      <c r="E699" s="2">
        <f t="shared" si="61"/>
        <v>1.9753459221117708E-2</v>
      </c>
      <c r="F699" s="2">
        <f t="shared" si="65"/>
        <v>7.9771268540234832E-3</v>
      </c>
      <c r="G699" s="2">
        <f t="shared" si="63"/>
        <v>1.1776332367094225E-2</v>
      </c>
      <c r="H699" s="2" t="str">
        <f t="shared" si="64"/>
        <v>Sell</v>
      </c>
    </row>
    <row r="700" spans="1:8" ht="13.5" x14ac:dyDescent="0.25">
      <c r="A700" s="3">
        <f>TITRES_STAT!B703</f>
        <v>43024</v>
      </c>
      <c r="B700" s="6">
        <f>TITRES_STAT!D703</f>
        <v>5.1759000000000004</v>
      </c>
      <c r="C700" s="2">
        <f t="shared" si="60"/>
        <v>5.1665456544374697</v>
      </c>
      <c r="D700" s="2">
        <f t="shared" si="62"/>
        <v>5.1473735232537718</v>
      </c>
      <c r="E700" s="2">
        <f t="shared" si="61"/>
        <v>1.9172131183697871E-2</v>
      </c>
      <c r="F700" s="2">
        <f t="shared" si="65"/>
        <v>1.0216127719958362E-2</v>
      </c>
      <c r="G700" s="2">
        <f t="shared" si="63"/>
        <v>8.9560034637395092E-3</v>
      </c>
      <c r="H700" s="2" t="str">
        <f t="shared" si="64"/>
        <v>Sell</v>
      </c>
    </row>
    <row r="701" spans="1:8" ht="13.5" x14ac:dyDescent="0.25">
      <c r="A701" s="3">
        <f>TITRES_STAT!B704</f>
        <v>43025</v>
      </c>
      <c r="B701" s="6">
        <f>TITRES_STAT!D704</f>
        <v>5.1759000000000004</v>
      </c>
      <c r="C701" s="2">
        <f t="shared" si="60"/>
        <v>5.1679847845240126</v>
      </c>
      <c r="D701" s="2">
        <f t="shared" si="62"/>
        <v>5.1494865956053442</v>
      </c>
      <c r="E701" s="2">
        <f t="shared" si="61"/>
        <v>1.849818891866839E-2</v>
      </c>
      <c r="F701" s="2">
        <f t="shared" si="65"/>
        <v>1.1872539959700369E-2</v>
      </c>
      <c r="G701" s="2">
        <f t="shared" si="63"/>
        <v>6.6256489589680209E-3</v>
      </c>
      <c r="H701" s="2" t="str">
        <f t="shared" si="64"/>
        <v>Sell</v>
      </c>
    </row>
    <row r="702" spans="1:8" ht="13.5" x14ac:dyDescent="0.25">
      <c r="A702" s="3">
        <f>TITRES_STAT!B705</f>
        <v>43026</v>
      </c>
      <c r="B702" s="6">
        <f>TITRES_STAT!D705</f>
        <v>5.1759000000000004</v>
      </c>
      <c r="C702" s="2">
        <f t="shared" si="60"/>
        <v>5.1692025099818562</v>
      </c>
      <c r="D702" s="2">
        <f t="shared" si="62"/>
        <v>5.151443144079022</v>
      </c>
      <c r="E702" s="2">
        <f t="shared" si="61"/>
        <v>1.7759365902834112E-2</v>
      </c>
      <c r="F702" s="2">
        <f t="shared" si="65"/>
        <v>1.3049905148327118E-2</v>
      </c>
      <c r="G702" s="2">
        <f t="shared" si="63"/>
        <v>4.7094607545069937E-3</v>
      </c>
      <c r="H702" s="2" t="str">
        <f t="shared" si="64"/>
        <v>Sell</v>
      </c>
    </row>
    <row r="703" spans="1:8" ht="13.5" x14ac:dyDescent="0.25">
      <c r="A703" s="3">
        <f>TITRES_STAT!B706</f>
        <v>43027</v>
      </c>
      <c r="B703" s="6">
        <f>TITRES_STAT!D706</f>
        <v>5.1759000000000004</v>
      </c>
      <c r="C703" s="2">
        <f t="shared" si="60"/>
        <v>5.17023289306157</v>
      </c>
      <c r="D703" s="2">
        <f t="shared" si="62"/>
        <v>5.1532547630361316</v>
      </c>
      <c r="E703" s="2">
        <f t="shared" si="61"/>
        <v>1.6978130025438354E-2</v>
      </c>
      <c r="F703" s="2">
        <f t="shared" si="65"/>
        <v>1.3835550123749365E-2</v>
      </c>
      <c r="G703" s="2">
        <f t="shared" si="63"/>
        <v>3.1425799016889886E-3</v>
      </c>
      <c r="H703" s="2" t="str">
        <f t="shared" si="64"/>
        <v>Sell</v>
      </c>
    </row>
    <row r="704" spans="1:8" ht="13.5" x14ac:dyDescent="0.25">
      <c r="A704" s="3">
        <f>TITRES_STAT!B707</f>
        <v>43028</v>
      </c>
      <c r="B704" s="6">
        <f>TITRES_STAT!D707</f>
        <v>5.1029999999999998</v>
      </c>
      <c r="C704" s="2">
        <f t="shared" si="60"/>
        <v>5.1711047556674821</v>
      </c>
      <c r="D704" s="2">
        <f t="shared" si="62"/>
        <v>5.1495321879964182</v>
      </c>
      <c r="E704" s="2">
        <f t="shared" si="61"/>
        <v>2.1572567671063858E-2</v>
      </c>
      <c r="F704" s="2">
        <f t="shared" si="65"/>
        <v>1.5382953633212265E-2</v>
      </c>
      <c r="G704" s="2">
        <f t="shared" si="63"/>
        <v>6.1896140378515929E-3</v>
      </c>
      <c r="H704" s="2" t="str">
        <f t="shared" si="64"/>
        <v>Sell</v>
      </c>
    </row>
    <row r="705" spans="1:8" ht="13.5" x14ac:dyDescent="0.25">
      <c r="A705" s="3">
        <f>TITRES_STAT!B708</f>
        <v>43031</v>
      </c>
      <c r="B705" s="6">
        <f>TITRES_STAT!D708</f>
        <v>5.0431999999999997</v>
      </c>
      <c r="C705" s="2">
        <f t="shared" si="60"/>
        <v>5.1718424855647918</v>
      </c>
      <c r="D705" s="2">
        <f t="shared" si="62"/>
        <v>5.1416557296263132</v>
      </c>
      <c r="E705" s="2">
        <f t="shared" si="61"/>
        <v>3.0186755938478527E-2</v>
      </c>
      <c r="F705" s="2">
        <f t="shared" si="65"/>
        <v>1.834371409426552E-2</v>
      </c>
      <c r="G705" s="2">
        <f t="shared" si="63"/>
        <v>1.1843041844213007E-2</v>
      </c>
      <c r="H705" s="2" t="str">
        <f t="shared" si="64"/>
        <v>Sell</v>
      </c>
    </row>
    <row r="706" spans="1:8" ht="13.5" x14ac:dyDescent="0.25">
      <c r="A706" s="3">
        <f>TITRES_STAT!B709</f>
        <v>43032</v>
      </c>
      <c r="B706" s="6">
        <f>TITRES_STAT!D709</f>
        <v>5.0499000000000001</v>
      </c>
      <c r="C706" s="2">
        <f t="shared" si="60"/>
        <v>5.1571590262471316</v>
      </c>
      <c r="D706" s="2">
        <f t="shared" si="62"/>
        <v>5.1348590089132529</v>
      </c>
      <c r="E706" s="2">
        <f t="shared" si="61"/>
        <v>2.2300017333878763E-2</v>
      </c>
      <c r="F706" s="2">
        <f t="shared" si="65"/>
        <v>1.9134974742188171E-2</v>
      </c>
      <c r="G706" s="2">
        <f t="shared" si="63"/>
        <v>3.1650425916905922E-3</v>
      </c>
      <c r="H706" s="2" t="str">
        <f t="shared" si="64"/>
        <v>Sell</v>
      </c>
    </row>
    <row r="707" spans="1:8" ht="13.5" x14ac:dyDescent="0.25">
      <c r="A707" s="3">
        <f>TITRES_STAT!B710</f>
        <v>43033</v>
      </c>
      <c r="B707" s="6">
        <f>TITRES_STAT!D710</f>
        <v>5.0431999999999997</v>
      </c>
      <c r="C707" s="2">
        <f t="shared" si="60"/>
        <v>5.1498422529783427</v>
      </c>
      <c r="D707" s="2">
        <f t="shared" si="62"/>
        <v>5.1280694526974564</v>
      </c>
      <c r="E707" s="2">
        <f t="shared" si="61"/>
        <v>2.1772800280886351E-2</v>
      </c>
      <c r="F707" s="2">
        <f t="shared" si="65"/>
        <v>1.9662539849927808E-2</v>
      </c>
      <c r="G707" s="2">
        <f t="shared" si="63"/>
        <v>2.1102604309585424E-3</v>
      </c>
      <c r="H707" s="2" t="str">
        <f t="shared" si="64"/>
        <v>Sell</v>
      </c>
    </row>
    <row r="708" spans="1:8" ht="13.5" x14ac:dyDescent="0.25">
      <c r="A708" s="3">
        <f>TITRES_STAT!B711</f>
        <v>43034</v>
      </c>
      <c r="B708" s="6">
        <f>TITRES_STAT!D711</f>
        <v>5.0431999999999997</v>
      </c>
      <c r="C708" s="2">
        <f t="shared" si="60"/>
        <v>5.1436511371355209</v>
      </c>
      <c r="D708" s="2">
        <f t="shared" si="62"/>
        <v>5.1217828265717191</v>
      </c>
      <c r="E708" s="2">
        <f t="shared" si="61"/>
        <v>2.1868310563801785E-2</v>
      </c>
      <c r="F708" s="2">
        <f t="shared" si="65"/>
        <v>2.0103693992702603E-2</v>
      </c>
      <c r="G708" s="2">
        <f t="shared" si="63"/>
        <v>1.7646165710991819E-3</v>
      </c>
      <c r="H708" s="2" t="str">
        <f t="shared" si="64"/>
        <v>Sell</v>
      </c>
    </row>
    <row r="709" spans="1:8" ht="13.5" x14ac:dyDescent="0.25">
      <c r="A709" s="3">
        <f>TITRES_STAT!B712</f>
        <v>43035</v>
      </c>
      <c r="B709" s="6">
        <f>TITRES_STAT!D712</f>
        <v>4.9901</v>
      </c>
      <c r="C709" s="2">
        <f t="shared" si="60"/>
        <v>5.1486125006531331</v>
      </c>
      <c r="D709" s="2">
        <f t="shared" si="62"/>
        <v>5.112028543121963</v>
      </c>
      <c r="E709" s="2">
        <f t="shared" si="61"/>
        <v>3.6583957531170164E-2</v>
      </c>
      <c r="F709" s="2">
        <f t="shared" si="65"/>
        <v>2.3399746700396115E-2</v>
      </c>
      <c r="G709" s="2">
        <f t="shared" si="63"/>
        <v>1.3184210830774049E-2</v>
      </c>
      <c r="H709" s="2" t="str">
        <f t="shared" si="64"/>
        <v>Sell</v>
      </c>
    </row>
    <row r="710" spans="1:8" ht="13.5" x14ac:dyDescent="0.25">
      <c r="A710" s="3">
        <f>TITRES_STAT!B713</f>
        <v>43038</v>
      </c>
      <c r="B710" s="6">
        <f>TITRES_STAT!D713</f>
        <v>5.0564999999999998</v>
      </c>
      <c r="C710" s="2">
        <f t="shared" si="60"/>
        <v>5.1528105774757273</v>
      </c>
      <c r="D710" s="2">
        <f t="shared" si="62"/>
        <v>5.1079153177055208</v>
      </c>
      <c r="E710" s="2">
        <f t="shared" si="61"/>
        <v>4.4895259770206586E-2</v>
      </c>
      <c r="F710" s="2">
        <f t="shared" si="65"/>
        <v>2.7698849314358211E-2</v>
      </c>
      <c r="G710" s="2">
        <f t="shared" si="63"/>
        <v>1.7196410455848375E-2</v>
      </c>
      <c r="H710" s="2" t="str">
        <f t="shared" si="64"/>
        <v>Sell</v>
      </c>
    </row>
    <row r="711" spans="1:8" ht="13.5" x14ac:dyDescent="0.25">
      <c r="A711" s="3">
        <f>TITRES_STAT!B714</f>
        <v>43039</v>
      </c>
      <c r="B711" s="6">
        <f>TITRES_STAT!D714</f>
        <v>5.1096000000000004</v>
      </c>
      <c r="C711" s="2">
        <f t="shared" si="60"/>
        <v>5.1563627963256149</v>
      </c>
      <c r="D711" s="2">
        <f t="shared" si="62"/>
        <v>5.108040108986593</v>
      </c>
      <c r="E711" s="2">
        <f t="shared" si="61"/>
        <v>4.8322687339021897E-2</v>
      </c>
      <c r="F711" s="2">
        <f t="shared" si="65"/>
        <v>3.1823616919290948E-2</v>
      </c>
      <c r="G711" s="2">
        <f t="shared" si="63"/>
        <v>1.6499070419730949E-2</v>
      </c>
      <c r="H711" s="2" t="str">
        <f t="shared" si="64"/>
        <v>Sell</v>
      </c>
    </row>
    <row r="712" spans="1:8" ht="13.5" x14ac:dyDescent="0.25">
      <c r="A712" s="3">
        <f>TITRES_STAT!B715</f>
        <v>43040</v>
      </c>
      <c r="B712" s="6">
        <f>TITRES_STAT!D715</f>
        <v>5.1096000000000004</v>
      </c>
      <c r="C712" s="2">
        <f t="shared" si="60"/>
        <v>5.1593685199678276</v>
      </c>
      <c r="D712" s="2">
        <f t="shared" si="62"/>
        <v>5.1081556564690676</v>
      </c>
      <c r="E712" s="2">
        <f t="shared" si="61"/>
        <v>5.1212863498760086E-2</v>
      </c>
      <c r="F712" s="2">
        <f t="shared" si="65"/>
        <v>3.5701466235184776E-2</v>
      </c>
      <c r="G712" s="2">
        <f t="shared" si="63"/>
        <v>1.5511397263575311E-2</v>
      </c>
      <c r="H712" s="2" t="str">
        <f t="shared" si="64"/>
        <v>Sell</v>
      </c>
    </row>
    <row r="713" spans="1:8" ht="13.5" x14ac:dyDescent="0.25">
      <c r="A713" s="3">
        <f>TITRES_STAT!B716</f>
        <v>43041</v>
      </c>
      <c r="B713" s="6">
        <f>TITRES_STAT!D716</f>
        <v>5.1029999999999998</v>
      </c>
      <c r="C713" s="2">
        <f t="shared" si="60"/>
        <v>5.1619118245881612</v>
      </c>
      <c r="D713" s="2">
        <f t="shared" si="62"/>
        <v>5.1077737559898777</v>
      </c>
      <c r="E713" s="2">
        <f t="shared" si="61"/>
        <v>5.4138068598283517E-2</v>
      </c>
      <c r="F713" s="2">
        <f t="shared" si="65"/>
        <v>3.9388786707804525E-2</v>
      </c>
      <c r="G713" s="2">
        <f t="shared" si="63"/>
        <v>1.4749281890478992E-2</v>
      </c>
      <c r="H713" s="2" t="str">
        <f t="shared" si="64"/>
        <v>Sell</v>
      </c>
    </row>
    <row r="714" spans="1:8" ht="13.5" x14ac:dyDescent="0.25">
      <c r="A714" s="3">
        <f>TITRES_STAT!B717</f>
        <v>43042</v>
      </c>
      <c r="B714" s="6">
        <f>TITRES_STAT!D717</f>
        <v>5.1029999999999998</v>
      </c>
      <c r="C714" s="2">
        <f t="shared" si="60"/>
        <v>5.1528484669592141</v>
      </c>
      <c r="D714" s="2">
        <f t="shared" si="62"/>
        <v>5.1074201444350722</v>
      </c>
      <c r="E714" s="2">
        <f t="shared" si="61"/>
        <v>4.5428322524141862E-2</v>
      </c>
      <c r="F714" s="2">
        <f t="shared" si="65"/>
        <v>4.0596693871071995E-2</v>
      </c>
      <c r="G714" s="2">
        <f t="shared" si="63"/>
        <v>4.8316286530698666E-3</v>
      </c>
      <c r="H714" s="2" t="str">
        <f t="shared" si="64"/>
        <v>Sell</v>
      </c>
    </row>
    <row r="715" spans="1:8" ht="13.5" x14ac:dyDescent="0.25">
      <c r="A715" s="3">
        <f>TITRES_STAT!B718</f>
        <v>43045</v>
      </c>
      <c r="B715" s="6">
        <f>TITRES_STAT!D718</f>
        <v>5.1096000000000004</v>
      </c>
      <c r="C715" s="2">
        <f t="shared" si="60"/>
        <v>5.1359794720424112</v>
      </c>
      <c r="D715" s="2">
        <f t="shared" si="62"/>
        <v>5.1075816152176596</v>
      </c>
      <c r="E715" s="2">
        <f t="shared" si="61"/>
        <v>2.8397856824751599E-2</v>
      </c>
      <c r="F715" s="2">
        <f t="shared" si="65"/>
        <v>3.8156926461807919E-2</v>
      </c>
      <c r="G715" s="2">
        <f t="shared" si="63"/>
        <v>-9.7590696370563196E-3</v>
      </c>
      <c r="H715" s="2" t="str">
        <f t="shared" si="64"/>
        <v>Hold</v>
      </c>
    </row>
    <row r="716" spans="1:8" ht="13.5" x14ac:dyDescent="0.25">
      <c r="A716" s="3">
        <f>TITRES_STAT!B719</f>
        <v>43046</v>
      </c>
      <c r="B716" s="6">
        <f>TITRES_STAT!D719</f>
        <v>5.2622</v>
      </c>
      <c r="C716" s="2">
        <f t="shared" si="60"/>
        <v>5.1227364763435785</v>
      </c>
      <c r="D716" s="2">
        <f t="shared" si="62"/>
        <v>5.1190348289052405</v>
      </c>
      <c r="E716" s="2">
        <f t="shared" si="61"/>
        <v>3.7016474383380071E-3</v>
      </c>
      <c r="F716" s="2">
        <f t="shared" si="65"/>
        <v>3.1265870657113934E-2</v>
      </c>
      <c r="G716" s="2">
        <f t="shared" si="63"/>
        <v>-2.7564223218775927E-2</v>
      </c>
      <c r="H716" s="2" t="str">
        <f t="shared" si="64"/>
        <v>Hold</v>
      </c>
    </row>
    <row r="717" spans="1:8" ht="13.5" x14ac:dyDescent="0.25">
      <c r="A717" s="3">
        <f>TITRES_STAT!B720</f>
        <v>43047</v>
      </c>
      <c r="B717" s="6">
        <f>TITRES_STAT!D720</f>
        <v>5.2024999999999997</v>
      </c>
      <c r="C717" s="2">
        <f t="shared" si="60"/>
        <v>5.1105000953676427</v>
      </c>
      <c r="D717" s="2">
        <f t="shared" si="62"/>
        <v>5.1252174341715184</v>
      </c>
      <c r="E717" s="2">
        <f t="shared" si="61"/>
        <v>-1.4717338803875712E-2</v>
      </c>
      <c r="F717" s="2">
        <f t="shared" si="65"/>
        <v>2.2069228764916005E-2</v>
      </c>
      <c r="G717" s="2">
        <f t="shared" si="63"/>
        <v>-3.6786567568791714E-2</v>
      </c>
      <c r="H717" s="2" t="str">
        <f t="shared" si="64"/>
        <v>Hold</v>
      </c>
    </row>
    <row r="718" spans="1:8" ht="13.5" x14ac:dyDescent="0.25">
      <c r="A718" s="3">
        <f>TITRES_STAT!B721</f>
        <v>43048</v>
      </c>
      <c r="B718" s="6">
        <f>TITRES_STAT!D721</f>
        <v>5.1959</v>
      </c>
      <c r="C718" s="2">
        <f t="shared" si="60"/>
        <v>5.1001462345418513</v>
      </c>
      <c r="D718" s="2">
        <f t="shared" si="62"/>
        <v>5.130453179788443</v>
      </c>
      <c r="E718" s="2">
        <f t="shared" si="61"/>
        <v>-3.030694524659161E-2</v>
      </c>
      <c r="F718" s="2">
        <f t="shared" si="65"/>
        <v>1.1593993962614483E-2</v>
      </c>
      <c r="G718" s="2">
        <f t="shared" si="63"/>
        <v>-4.1900939209206095E-2</v>
      </c>
      <c r="H718" s="2" t="str">
        <f t="shared" si="64"/>
        <v>Hold</v>
      </c>
    </row>
    <row r="719" spans="1:8" ht="13.5" x14ac:dyDescent="0.25">
      <c r="A719" s="3">
        <f>TITRES_STAT!B722</f>
        <v>43049</v>
      </c>
      <c r="B719" s="6">
        <f>TITRES_STAT!D722</f>
        <v>5.1759000000000004</v>
      </c>
      <c r="C719" s="2">
        <f t="shared" ref="C719:C782" si="66">$C$4*B709+C718*(1-$C$4)</f>
        <v>5.0832160446123362</v>
      </c>
      <c r="D719" s="2">
        <f t="shared" si="62"/>
        <v>5.133819610915225</v>
      </c>
      <c r="E719" s="2">
        <f t="shared" si="61"/>
        <v>-5.0603566302888758E-2</v>
      </c>
      <c r="F719" s="2">
        <f t="shared" si="65"/>
        <v>-8.455180904861654E-4</v>
      </c>
      <c r="G719" s="2">
        <f t="shared" si="63"/>
        <v>-4.9758048212402595E-2</v>
      </c>
      <c r="H719" s="2" t="str">
        <f t="shared" si="64"/>
        <v>Hold</v>
      </c>
    </row>
    <row r="720" spans="1:8" ht="13.5" x14ac:dyDescent="0.25">
      <c r="A720" s="3">
        <f>TITRES_STAT!B723</f>
        <v>43052</v>
      </c>
      <c r="B720" s="6">
        <f>TITRES_STAT!D723</f>
        <v>5.1096000000000004</v>
      </c>
      <c r="C720" s="2">
        <f t="shared" si="66"/>
        <v>5.0791058839027459</v>
      </c>
      <c r="D720" s="2">
        <f t="shared" si="62"/>
        <v>5.1320255656622455</v>
      </c>
      <c r="E720" s="2">
        <f t="shared" si="61"/>
        <v>-5.2919681759499682E-2</v>
      </c>
      <c r="F720" s="2">
        <f t="shared" si="65"/>
        <v>-1.1260350824288869E-2</v>
      </c>
      <c r="G720" s="2">
        <f t="shared" si="63"/>
        <v>-4.1659330935210813E-2</v>
      </c>
      <c r="H720" s="2" t="str">
        <f t="shared" si="64"/>
        <v>Hold</v>
      </c>
    </row>
    <row r="721" spans="1:8" ht="13.5" x14ac:dyDescent="0.25">
      <c r="A721" s="3">
        <f>TITRES_STAT!B724</f>
        <v>43053</v>
      </c>
      <c r="B721" s="6">
        <f>TITRES_STAT!D724</f>
        <v>5.0499000000000001</v>
      </c>
      <c r="C721" s="2">
        <f t="shared" si="66"/>
        <v>5.0837972863792471</v>
      </c>
      <c r="D721" s="2">
        <f t="shared" si="62"/>
        <v>5.1259421904280051</v>
      </c>
      <c r="E721" s="2">
        <f t="shared" si="61"/>
        <v>-4.2144904048758036E-2</v>
      </c>
      <c r="F721" s="2">
        <f t="shared" si="65"/>
        <v>-1.7437261469182702E-2</v>
      </c>
      <c r="G721" s="2">
        <f t="shared" si="63"/>
        <v>-2.4707642579575334E-2</v>
      </c>
      <c r="H721" s="2" t="str">
        <f t="shared" si="64"/>
        <v>Hold</v>
      </c>
    </row>
    <row r="722" spans="1:8" ht="13.5" x14ac:dyDescent="0.25">
      <c r="A722" s="3">
        <f>TITRES_STAT!B725</f>
        <v>43054</v>
      </c>
      <c r="B722" s="6">
        <f>TITRES_STAT!D725</f>
        <v>5.0101000000000004</v>
      </c>
      <c r="C722" s="2">
        <f t="shared" si="66"/>
        <v>5.0877669346285943</v>
      </c>
      <c r="D722" s="2">
        <f t="shared" si="62"/>
        <v>5.1173612874333383</v>
      </c>
      <c r="E722" s="2">
        <f t="shared" si="61"/>
        <v>-2.9594352804743984E-2</v>
      </c>
      <c r="F722" s="2">
        <f t="shared" si="65"/>
        <v>-1.9868679736294959E-2</v>
      </c>
      <c r="G722" s="2">
        <f t="shared" si="63"/>
        <v>-9.7256730684490249E-3</v>
      </c>
      <c r="H722" s="2" t="str">
        <f t="shared" si="64"/>
        <v>Hold</v>
      </c>
    </row>
    <row r="723" spans="1:8" ht="13.5" x14ac:dyDescent="0.25">
      <c r="A723" s="3">
        <f>TITRES_STAT!B726</f>
        <v>43055</v>
      </c>
      <c r="B723" s="6">
        <f>TITRES_STAT!D726</f>
        <v>5.0232999999999999</v>
      </c>
      <c r="C723" s="2">
        <f t="shared" si="66"/>
        <v>5.0901104831472725</v>
      </c>
      <c r="D723" s="2">
        <f t="shared" si="62"/>
        <v>5.1103937846604977</v>
      </c>
      <c r="E723" s="2">
        <f t="shared" si="61"/>
        <v>-2.0283301513225105E-2</v>
      </c>
      <c r="F723" s="2">
        <f t="shared" si="65"/>
        <v>-1.9951604091680987E-2</v>
      </c>
      <c r="G723" s="2">
        <f t="shared" si="63"/>
        <v>-3.3169742154411791E-4</v>
      </c>
      <c r="H723" s="2" t="str">
        <f t="shared" si="64"/>
        <v>Hold</v>
      </c>
    </row>
    <row r="724" spans="1:8" ht="13.5" x14ac:dyDescent="0.25">
      <c r="A724" s="3">
        <f>TITRES_STAT!B727</f>
        <v>43056</v>
      </c>
      <c r="B724" s="6">
        <f>TITRES_STAT!D727</f>
        <v>4.9835000000000003</v>
      </c>
      <c r="C724" s="2">
        <f t="shared" si="66"/>
        <v>5.0920934857400004</v>
      </c>
      <c r="D724" s="2">
        <f t="shared" si="62"/>
        <v>5.1009942450560164</v>
      </c>
      <c r="E724" s="2">
        <f t="shared" si="61"/>
        <v>-8.9007593160159715E-3</v>
      </c>
      <c r="F724" s="2">
        <f t="shared" si="65"/>
        <v>-1.7741435136547985E-2</v>
      </c>
      <c r="G724" s="2">
        <f t="shared" si="63"/>
        <v>8.8406758205320131E-3</v>
      </c>
      <c r="H724" s="2" t="str">
        <f t="shared" si="64"/>
        <v>Sell</v>
      </c>
    </row>
    <row r="725" spans="1:8" ht="13.5" x14ac:dyDescent="0.25">
      <c r="A725" s="3">
        <f>TITRES_STAT!B728</f>
        <v>43059</v>
      </c>
      <c r="B725" s="6">
        <f>TITRES_STAT!D728</f>
        <v>5.0366</v>
      </c>
      <c r="C725" s="2">
        <f t="shared" si="66"/>
        <v>5.0947867956261543</v>
      </c>
      <c r="D725" s="2">
        <f t="shared" si="62"/>
        <v>5.0962243009777932</v>
      </c>
      <c r="E725" s="2">
        <f t="shared" si="61"/>
        <v>-1.4375053516388903E-3</v>
      </c>
      <c r="F725" s="2">
        <f t="shared" si="65"/>
        <v>-1.4480649179566166E-2</v>
      </c>
      <c r="G725" s="2">
        <f t="shared" si="63"/>
        <v>1.3043143827927275E-2</v>
      </c>
      <c r="H725" s="2" t="str">
        <f t="shared" si="64"/>
        <v>Sell</v>
      </c>
    </row>
    <row r="726" spans="1:8" ht="13.5" x14ac:dyDescent="0.25">
      <c r="A726" s="3">
        <f>TITRES_STAT!B729</f>
        <v>43060</v>
      </c>
      <c r="B726" s="6">
        <f>TITRES_STAT!D729</f>
        <v>5.0366</v>
      </c>
      <c r="C726" s="2">
        <f t="shared" si="66"/>
        <v>5.1205426732221309</v>
      </c>
      <c r="D726" s="2">
        <f t="shared" si="62"/>
        <v>5.091807686090549</v>
      </c>
      <c r="E726" s="2">
        <f t="shared" si="61"/>
        <v>2.8734987131581846E-2</v>
      </c>
      <c r="F726" s="2">
        <f t="shared" si="65"/>
        <v>-5.8375219173365644E-3</v>
      </c>
      <c r="G726" s="2">
        <f t="shared" si="63"/>
        <v>3.4572509048918412E-2</v>
      </c>
      <c r="H726" s="2" t="str">
        <f t="shared" si="64"/>
        <v>Sell</v>
      </c>
    </row>
    <row r="727" spans="1:8" ht="13.5" x14ac:dyDescent="0.25">
      <c r="A727" s="3">
        <f>TITRES_STAT!B730</f>
        <v>43061</v>
      </c>
      <c r="B727" s="6">
        <f>TITRES_STAT!D730</f>
        <v>5.0101000000000004</v>
      </c>
      <c r="C727" s="2">
        <f t="shared" si="66"/>
        <v>5.1331514927264186</v>
      </c>
      <c r="D727" s="2">
        <f t="shared" si="62"/>
        <v>5.0857552648986566</v>
      </c>
      <c r="E727" s="2">
        <f t="shared" si="61"/>
        <v>4.7396227827761983E-2</v>
      </c>
      <c r="F727" s="2">
        <f t="shared" si="65"/>
        <v>4.8092280316831453E-3</v>
      </c>
      <c r="G727" s="2">
        <f t="shared" si="63"/>
        <v>4.2586999796078835E-2</v>
      </c>
      <c r="H727" s="2" t="str">
        <f t="shared" si="64"/>
        <v>Sell</v>
      </c>
    </row>
    <row r="728" spans="1:8" ht="13.5" x14ac:dyDescent="0.25">
      <c r="A728" s="3">
        <f>TITRES_STAT!B731</f>
        <v>43062</v>
      </c>
      <c r="B728" s="6">
        <f>TITRES_STAT!D731</f>
        <v>5.0431999999999997</v>
      </c>
      <c r="C728" s="2">
        <f t="shared" si="66"/>
        <v>5.1428051092300464</v>
      </c>
      <c r="D728" s="2">
        <f t="shared" si="62"/>
        <v>5.0826030230543111</v>
      </c>
      <c r="E728" s="2">
        <f t="shared" si="61"/>
        <v>6.0202086175735303E-2</v>
      </c>
      <c r="F728" s="2">
        <f t="shared" si="65"/>
        <v>1.5887799660493578E-2</v>
      </c>
      <c r="G728" s="2">
        <f t="shared" si="63"/>
        <v>4.4314286515241726E-2</v>
      </c>
      <c r="H728" s="2" t="str">
        <f t="shared" si="64"/>
        <v>Sell</v>
      </c>
    </row>
    <row r="729" spans="1:8" ht="13.5" x14ac:dyDescent="0.25">
      <c r="A729" s="3">
        <f>TITRES_STAT!B732</f>
        <v>43063</v>
      </c>
      <c r="B729" s="6">
        <f>TITRES_STAT!D732</f>
        <v>5.0034000000000001</v>
      </c>
      <c r="C729" s="2">
        <f t="shared" si="66"/>
        <v>5.1478966308869616</v>
      </c>
      <c r="D729" s="2">
        <f t="shared" si="62"/>
        <v>5.0767361324576949</v>
      </c>
      <c r="E729" s="2">
        <f t="shared" si="61"/>
        <v>7.1160498429266639E-2</v>
      </c>
      <c r="F729" s="2">
        <f t="shared" si="65"/>
        <v>2.6942339414248194E-2</v>
      </c>
      <c r="G729" s="2">
        <f t="shared" si="63"/>
        <v>4.4218159015018445E-2</v>
      </c>
      <c r="H729" s="2" t="str">
        <f t="shared" si="64"/>
        <v>Sell</v>
      </c>
    </row>
    <row r="730" spans="1:8" ht="13.5" x14ac:dyDescent="0.25">
      <c r="A730" s="3">
        <f>TITRES_STAT!B733</f>
        <v>43066</v>
      </c>
      <c r="B730" s="6">
        <f>TITRES_STAT!D733</f>
        <v>5.0431999999999997</v>
      </c>
      <c r="C730" s="2">
        <f t="shared" si="66"/>
        <v>5.1420048415197375</v>
      </c>
      <c r="D730" s="2">
        <f t="shared" si="62"/>
        <v>5.0742519744978658</v>
      </c>
      <c r="E730" s="2">
        <f t="shared" si="61"/>
        <v>6.7752867021871666E-2</v>
      </c>
      <c r="F730" s="2">
        <f t="shared" si="65"/>
        <v>3.5104444935772888E-2</v>
      </c>
      <c r="G730" s="2">
        <f t="shared" si="63"/>
        <v>3.2648422086098777E-2</v>
      </c>
      <c r="H730" s="2" t="str">
        <f t="shared" si="64"/>
        <v>Sell</v>
      </c>
    </row>
    <row r="731" spans="1:8" ht="13.5" x14ac:dyDescent="0.25">
      <c r="A731" s="3">
        <f>TITRES_STAT!B734</f>
        <v>43067</v>
      </c>
      <c r="B731" s="6">
        <f>TITRES_STAT!D734</f>
        <v>4.9768999999999997</v>
      </c>
      <c r="C731" s="2">
        <f t="shared" si="66"/>
        <v>5.1278348659013169</v>
      </c>
      <c r="D731" s="2">
        <f t="shared" si="62"/>
        <v>5.0670407171276537</v>
      </c>
      <c r="E731" s="2">
        <f t="shared" si="61"/>
        <v>6.0794148773663181E-2</v>
      </c>
      <c r="F731" s="2">
        <f t="shared" si="65"/>
        <v>4.0242385703350952E-2</v>
      </c>
      <c r="G731" s="2">
        <f t="shared" si="63"/>
        <v>2.0551763070312229E-2</v>
      </c>
      <c r="H731" s="2" t="str">
        <f t="shared" si="64"/>
        <v>Sell</v>
      </c>
    </row>
    <row r="732" spans="1:8" ht="13.5" x14ac:dyDescent="0.25">
      <c r="A732" s="3">
        <f>TITRES_STAT!B735</f>
        <v>43068</v>
      </c>
      <c r="B732" s="6">
        <f>TITRES_STAT!D735</f>
        <v>4.9968000000000004</v>
      </c>
      <c r="C732" s="2">
        <f t="shared" si="66"/>
        <v>5.1097218096088062</v>
      </c>
      <c r="D732" s="2">
        <f t="shared" si="62"/>
        <v>5.0618377010441238</v>
      </c>
      <c r="E732" s="2">
        <f t="shared" ref="E732:E795" si="67">C732-D732</f>
        <v>4.7884108564682393E-2</v>
      </c>
      <c r="F732" s="2">
        <f t="shared" si="65"/>
        <v>4.1770730275617243E-2</v>
      </c>
      <c r="G732" s="2">
        <f t="shared" si="63"/>
        <v>6.1133782890651495E-3</v>
      </c>
      <c r="H732" s="2" t="str">
        <f t="shared" si="64"/>
        <v>Sell</v>
      </c>
    </row>
    <row r="733" spans="1:8" ht="13.5" x14ac:dyDescent="0.25">
      <c r="A733" s="3">
        <f>TITRES_STAT!B736</f>
        <v>43069</v>
      </c>
      <c r="B733" s="6">
        <f>TITRES_STAT!D736</f>
        <v>5.0101000000000004</v>
      </c>
      <c r="C733" s="2">
        <f t="shared" si="66"/>
        <v>5.0964261465920666</v>
      </c>
      <c r="D733" s="2">
        <f t="shared" ref="D733:D796" si="68">$D$4*B733+(1-$D$4)*D732</f>
        <v>5.0580052787445595</v>
      </c>
      <c r="E733" s="2">
        <f t="shared" si="67"/>
        <v>3.842086784750709E-2</v>
      </c>
      <c r="F733" s="2">
        <f t="shared" si="65"/>
        <v>4.1100757789995217E-2</v>
      </c>
      <c r="G733" s="2">
        <f t="shared" si="63"/>
        <v>-2.679889942488127E-3</v>
      </c>
      <c r="H733" s="2" t="str">
        <f t="shared" si="64"/>
        <v>Hold</v>
      </c>
    </row>
    <row r="734" spans="1:8" ht="13.5" x14ac:dyDescent="0.25">
      <c r="A734" s="3">
        <f>TITRES_STAT!B737</f>
        <v>43073</v>
      </c>
      <c r="B734" s="6">
        <f>TITRES_STAT!D737</f>
        <v>5.1096000000000004</v>
      </c>
      <c r="C734" s="2">
        <f t="shared" si="66"/>
        <v>5.0790528932702106</v>
      </c>
      <c r="D734" s="2">
        <f t="shared" si="68"/>
        <v>5.0618271099486662</v>
      </c>
      <c r="E734" s="2">
        <f t="shared" si="67"/>
        <v>1.7225783321544341E-2</v>
      </c>
      <c r="F734" s="2">
        <f t="shared" si="65"/>
        <v>3.6325762896305042E-2</v>
      </c>
      <c r="G734" s="2">
        <f t="shared" si="63"/>
        <v>-1.90999795747607E-2</v>
      </c>
      <c r="H734" s="2" t="str">
        <f t="shared" si="64"/>
        <v>Hold</v>
      </c>
    </row>
    <row r="735" spans="1:8" ht="13.5" x14ac:dyDescent="0.25">
      <c r="A735" s="3">
        <f>TITRES_STAT!B738</f>
        <v>43074</v>
      </c>
      <c r="B735" s="6">
        <f>TITRES_STAT!D738</f>
        <v>5.1029999999999998</v>
      </c>
      <c r="C735" s="2">
        <f t="shared" si="66"/>
        <v>5.072521678920948</v>
      </c>
      <c r="D735" s="2">
        <f t="shared" si="68"/>
        <v>5.0648769536561726</v>
      </c>
      <c r="E735" s="2">
        <f t="shared" si="67"/>
        <v>7.6447252647753317E-3</v>
      </c>
      <c r="F735" s="2">
        <f t="shared" si="65"/>
        <v>3.0589555369999102E-2</v>
      </c>
      <c r="G735" s="2">
        <f t="shared" si="63"/>
        <v>-2.294483010522377E-2</v>
      </c>
      <c r="H735" s="2" t="str">
        <f t="shared" si="64"/>
        <v>Hold</v>
      </c>
    </row>
    <row r="736" spans="1:8" ht="13.5" x14ac:dyDescent="0.25">
      <c r="A736" s="3">
        <f>TITRES_STAT!B739</f>
        <v>43075</v>
      </c>
      <c r="B736" s="6">
        <f>TITRES_STAT!D739</f>
        <v>5.0963000000000003</v>
      </c>
      <c r="C736" s="2">
        <f t="shared" si="66"/>
        <v>5.0669952667792639</v>
      </c>
      <c r="D736" s="2">
        <f t="shared" si="68"/>
        <v>5.0672045867186792</v>
      </c>
      <c r="E736" s="2">
        <f t="shared" si="67"/>
        <v>-2.0931993941530891E-4</v>
      </c>
      <c r="F736" s="2">
        <f t="shared" si="65"/>
        <v>2.4429780308116218E-2</v>
      </c>
      <c r="G736" s="2">
        <f t="shared" si="63"/>
        <v>-2.4639100247531527E-2</v>
      </c>
      <c r="H736" s="2" t="str">
        <f t="shared" si="64"/>
        <v>Hold</v>
      </c>
    </row>
    <row r="737" spans="1:8" ht="13.5" x14ac:dyDescent="0.25">
      <c r="A737" s="3">
        <f>TITRES_STAT!B740</f>
        <v>43076</v>
      </c>
      <c r="B737" s="6">
        <f>TITRES_STAT!D740</f>
        <v>5.1096000000000004</v>
      </c>
      <c r="C737" s="2">
        <f t="shared" si="66"/>
        <v>5.058242148813223</v>
      </c>
      <c r="D737" s="2">
        <f t="shared" si="68"/>
        <v>5.0703449877024802</v>
      </c>
      <c r="E737" s="2">
        <f t="shared" si="67"/>
        <v>-1.2102838889257228E-2</v>
      </c>
      <c r="F737" s="2">
        <f t="shared" si="65"/>
        <v>1.7123256468641532E-2</v>
      </c>
      <c r="G737" s="2">
        <f t="shared" si="63"/>
        <v>-2.922609535789876E-2</v>
      </c>
      <c r="H737" s="2" t="str">
        <f t="shared" si="64"/>
        <v>Hold</v>
      </c>
    </row>
    <row r="738" spans="1:8" ht="13.5" x14ac:dyDescent="0.25">
      <c r="A738" s="3">
        <f>TITRES_STAT!B741</f>
        <v>43077</v>
      </c>
      <c r="B738" s="6">
        <f>TITRES_STAT!D741</f>
        <v>5.0763999999999996</v>
      </c>
      <c r="C738" s="2">
        <f t="shared" si="66"/>
        <v>5.0559279720727268</v>
      </c>
      <c r="D738" s="2">
        <f t="shared" si="68"/>
        <v>5.0707935071319259</v>
      </c>
      <c r="E738" s="2">
        <f t="shared" si="67"/>
        <v>-1.4865535059199075E-2</v>
      </c>
      <c r="F738" s="2">
        <f t="shared" si="65"/>
        <v>1.0725498163073411E-2</v>
      </c>
      <c r="G738" s="2">
        <f t="shared" si="63"/>
        <v>-2.5591033222272484E-2</v>
      </c>
      <c r="H738" s="2" t="str">
        <f t="shared" si="64"/>
        <v>Hold</v>
      </c>
    </row>
    <row r="739" spans="1:8" ht="13.5" x14ac:dyDescent="0.25">
      <c r="A739" s="3">
        <f>TITRES_STAT!B742</f>
        <v>43080</v>
      </c>
      <c r="B739" s="6">
        <f>TITRES_STAT!D742</f>
        <v>5.0896999999999997</v>
      </c>
      <c r="C739" s="2">
        <f t="shared" si="66"/>
        <v>5.0478467455999994</v>
      </c>
      <c r="D739" s="2">
        <f t="shared" si="68"/>
        <v>5.0721939880851163</v>
      </c>
      <c r="E739" s="2">
        <f t="shared" si="67"/>
        <v>-2.4347242485116993E-2</v>
      </c>
      <c r="F739" s="2">
        <f t="shared" si="65"/>
        <v>3.7109500334353293E-3</v>
      </c>
      <c r="G739" s="2">
        <f t="shared" si="63"/>
        <v>-2.8058192518552322E-2</v>
      </c>
      <c r="H739" s="2" t="str">
        <f t="shared" si="64"/>
        <v>Hold</v>
      </c>
    </row>
    <row r="740" spans="1:8" ht="13.5" x14ac:dyDescent="0.25">
      <c r="A740" s="3">
        <f>TITRES_STAT!B743</f>
        <v>43081</v>
      </c>
      <c r="B740" s="6">
        <f>TITRES_STAT!D743</f>
        <v>5.0896999999999997</v>
      </c>
      <c r="C740" s="2">
        <f t="shared" si="66"/>
        <v>5.047131861661537</v>
      </c>
      <c r="D740" s="2">
        <f t="shared" si="68"/>
        <v>5.0734907297084408</v>
      </c>
      <c r="E740" s="2">
        <f t="shared" si="67"/>
        <v>-2.6358868046903794E-2</v>
      </c>
      <c r="F740" s="2">
        <f t="shared" si="65"/>
        <v>-2.3030135826324952E-3</v>
      </c>
      <c r="G740" s="2">
        <f t="shared" ref="G740:G803" si="69">E740-F740</f>
        <v>-2.40558544642713E-2</v>
      </c>
      <c r="H740" s="2" t="str">
        <f t="shared" ref="H740:H803" si="70">IF(G740&lt;0,"Hold","Sell")</f>
        <v>Hold</v>
      </c>
    </row>
    <row r="741" spans="1:8" ht="13.5" x14ac:dyDescent="0.25">
      <c r="A741" s="3">
        <f>TITRES_STAT!B744</f>
        <v>43082</v>
      </c>
      <c r="B741" s="6">
        <f>TITRES_STAT!D744</f>
        <v>5.0896999999999997</v>
      </c>
      <c r="C741" s="2">
        <f t="shared" si="66"/>
        <v>5.0363269598674547</v>
      </c>
      <c r="D741" s="2">
        <f t="shared" si="68"/>
        <v>5.0746914163967043</v>
      </c>
      <c r="E741" s="2">
        <f t="shared" si="67"/>
        <v>-3.836445652924958E-2</v>
      </c>
      <c r="F741" s="2">
        <f t="shared" ref="F741:F804" si="71">(E741*(2/(10)))+((1-(2/10))*F740)</f>
        <v>-9.5153021719559128E-3</v>
      </c>
      <c r="G741" s="2">
        <f t="shared" si="69"/>
        <v>-2.8849154357293669E-2</v>
      </c>
      <c r="H741" s="2" t="str">
        <f t="shared" si="70"/>
        <v>Hold</v>
      </c>
    </row>
    <row r="742" spans="1:8" ht="13.5" x14ac:dyDescent="0.25">
      <c r="A742" s="3">
        <f>TITRES_STAT!B745</f>
        <v>43083</v>
      </c>
      <c r="B742" s="6">
        <f>TITRES_STAT!D745</f>
        <v>5.2290000000000001</v>
      </c>
      <c r="C742" s="2">
        <f t="shared" si="66"/>
        <v>5.0302458891186159</v>
      </c>
      <c r="D742" s="2">
        <f t="shared" si="68"/>
        <v>5.0861216818488</v>
      </c>
      <c r="E742" s="2">
        <f t="shared" si="67"/>
        <v>-5.587579273018406E-2</v>
      </c>
      <c r="F742" s="2">
        <f t="shared" si="71"/>
        <v>-1.8787400283601541E-2</v>
      </c>
      <c r="G742" s="2">
        <f t="shared" si="69"/>
        <v>-3.7088392446582519E-2</v>
      </c>
      <c r="H742" s="2" t="str">
        <f t="shared" si="70"/>
        <v>Hold</v>
      </c>
    </row>
    <row r="743" spans="1:8" ht="13.5" x14ac:dyDescent="0.25">
      <c r="A743" s="3">
        <f>TITRES_STAT!B746</f>
        <v>43084</v>
      </c>
      <c r="B743" s="6">
        <f>TITRES_STAT!D746</f>
        <v>5.3087</v>
      </c>
      <c r="C743" s="2">
        <f t="shared" si="66"/>
        <v>5.0271465215619058</v>
      </c>
      <c r="D743" s="2">
        <f t="shared" si="68"/>
        <v>5.1026089646748147</v>
      </c>
      <c r="E743" s="2">
        <f t="shared" si="67"/>
        <v>-7.546244311290895E-2</v>
      </c>
      <c r="F743" s="2">
        <f t="shared" si="71"/>
        <v>-3.0122408849463024E-2</v>
      </c>
      <c r="G743" s="2">
        <f t="shared" si="69"/>
        <v>-4.5340034263445926E-2</v>
      </c>
      <c r="H743" s="2" t="str">
        <f t="shared" si="70"/>
        <v>Hold</v>
      </c>
    </row>
    <row r="744" spans="1:8" ht="13.5" x14ac:dyDescent="0.25">
      <c r="A744" s="3">
        <f>TITRES_STAT!B747</f>
        <v>43087</v>
      </c>
      <c r="B744" s="6">
        <f>TITRES_STAT!D747</f>
        <v>5.375</v>
      </c>
      <c r="C744" s="2">
        <f t="shared" si="66"/>
        <v>5.0398316720908438</v>
      </c>
      <c r="D744" s="2">
        <f t="shared" si="68"/>
        <v>5.1227860784026058</v>
      </c>
      <c r="E744" s="2">
        <f t="shared" si="67"/>
        <v>-8.2954406311761986E-2</v>
      </c>
      <c r="F744" s="2">
        <f t="shared" si="71"/>
        <v>-4.0688808341922816E-2</v>
      </c>
      <c r="G744" s="2">
        <f t="shared" si="69"/>
        <v>-4.2265597969839169E-2</v>
      </c>
      <c r="H744" s="2" t="str">
        <f t="shared" si="70"/>
        <v>Hold</v>
      </c>
    </row>
    <row r="745" spans="1:8" ht="13.5" x14ac:dyDescent="0.25">
      <c r="A745" s="3">
        <f>TITRES_STAT!B748</f>
        <v>43088</v>
      </c>
      <c r="B745" s="6">
        <f>TITRES_STAT!D748</f>
        <v>5.4546999999999999</v>
      </c>
      <c r="C745" s="2">
        <f t="shared" si="66"/>
        <v>5.0495498763845603</v>
      </c>
      <c r="D745" s="2">
        <f t="shared" si="68"/>
        <v>5.1473722948172282</v>
      </c>
      <c r="E745" s="2">
        <f t="shared" si="67"/>
        <v>-9.7822418432667924E-2</v>
      </c>
      <c r="F745" s="2">
        <f t="shared" si="71"/>
        <v>-5.2115530360071841E-2</v>
      </c>
      <c r="G745" s="2">
        <f t="shared" si="69"/>
        <v>-4.5706888072596083E-2</v>
      </c>
      <c r="H745" s="2" t="str">
        <f t="shared" si="70"/>
        <v>Hold</v>
      </c>
    </row>
    <row r="746" spans="1:8" ht="13.5" x14ac:dyDescent="0.25">
      <c r="A746" s="3">
        <f>TITRES_STAT!B749</f>
        <v>43089</v>
      </c>
      <c r="B746" s="6">
        <f>TITRES_STAT!D749</f>
        <v>5.4878</v>
      </c>
      <c r="C746" s="2">
        <f t="shared" si="66"/>
        <v>5.0567422030946281</v>
      </c>
      <c r="D746" s="2">
        <f t="shared" si="68"/>
        <v>5.1725891618678039</v>
      </c>
      <c r="E746" s="2">
        <f t="shared" si="67"/>
        <v>-0.11584695877317586</v>
      </c>
      <c r="F746" s="2">
        <f t="shared" si="71"/>
        <v>-6.4861816042692644E-2</v>
      </c>
      <c r="G746" s="2">
        <f t="shared" si="69"/>
        <v>-5.0985142730483213E-2</v>
      </c>
      <c r="H746" s="2" t="str">
        <f t="shared" si="70"/>
        <v>Hold</v>
      </c>
    </row>
    <row r="747" spans="1:8" ht="13.5" x14ac:dyDescent="0.25">
      <c r="A747" s="3">
        <f>TITRES_STAT!B750</f>
        <v>43090</v>
      </c>
      <c r="B747" s="6">
        <f>TITRES_STAT!D750</f>
        <v>5.5076999999999998</v>
      </c>
      <c r="C747" s="2">
        <f t="shared" si="66"/>
        <v>5.0648741718493007</v>
      </c>
      <c r="D747" s="2">
        <f t="shared" si="68"/>
        <v>5.1974121869146339</v>
      </c>
      <c r="E747" s="2">
        <f t="shared" si="67"/>
        <v>-0.13253801506533325</v>
      </c>
      <c r="F747" s="2">
        <f t="shared" si="71"/>
        <v>-7.8397055847220759E-2</v>
      </c>
      <c r="G747" s="2">
        <f t="shared" si="69"/>
        <v>-5.4140959218112489E-2</v>
      </c>
      <c r="H747" s="2" t="str">
        <f t="shared" si="70"/>
        <v>Hold</v>
      </c>
    </row>
    <row r="748" spans="1:8" ht="13.5" x14ac:dyDescent="0.25">
      <c r="A748" s="3">
        <f>TITRES_STAT!B751</f>
        <v>43091</v>
      </c>
      <c r="B748" s="6">
        <f>TITRES_STAT!D751</f>
        <v>5.4347000000000003</v>
      </c>
      <c r="C748" s="2">
        <f t="shared" si="66"/>
        <v>5.0666473761801774</v>
      </c>
      <c r="D748" s="2">
        <f t="shared" si="68"/>
        <v>5.2149890619579944</v>
      </c>
      <c r="E748" s="2">
        <f t="shared" si="67"/>
        <v>-0.14834168577781703</v>
      </c>
      <c r="F748" s="2">
        <f t="shared" si="71"/>
        <v>-9.2385981833340028E-2</v>
      </c>
      <c r="G748" s="2">
        <f t="shared" si="69"/>
        <v>-5.5955703944477006E-2</v>
      </c>
      <c r="H748" s="2" t="str">
        <f t="shared" si="70"/>
        <v>Hold</v>
      </c>
    </row>
    <row r="749" spans="1:8" ht="13.5" x14ac:dyDescent="0.25">
      <c r="A749" s="3">
        <f>TITRES_STAT!B752</f>
        <v>43094</v>
      </c>
      <c r="B749" s="6">
        <f>TITRES_STAT!D752</f>
        <v>5.4612999999999996</v>
      </c>
      <c r="C749" s="2">
        <f t="shared" si="66"/>
        <v>5.070193933690919</v>
      </c>
      <c r="D749" s="2">
        <f t="shared" si="68"/>
        <v>5.2332343166277724</v>
      </c>
      <c r="E749" s="2">
        <f t="shared" si="67"/>
        <v>-0.16304038293685341</v>
      </c>
      <c r="F749" s="2">
        <f t="shared" si="71"/>
        <v>-0.1065168620540427</v>
      </c>
      <c r="G749" s="2">
        <f t="shared" si="69"/>
        <v>-5.6523520882810707E-2</v>
      </c>
      <c r="H749" s="2" t="str">
        <f t="shared" si="70"/>
        <v>Hold</v>
      </c>
    </row>
    <row r="750" spans="1:8" ht="13.5" x14ac:dyDescent="0.25">
      <c r="A750" s="3">
        <f>TITRES_STAT!B753</f>
        <v>43095</v>
      </c>
      <c r="B750" s="6">
        <f>TITRES_STAT!D753</f>
        <v>5.4612999999999996</v>
      </c>
      <c r="C750" s="2">
        <f t="shared" si="66"/>
        <v>5.0731948669692386</v>
      </c>
      <c r="D750" s="2">
        <f t="shared" si="68"/>
        <v>5.2501280709516411</v>
      </c>
      <c r="E750" s="2">
        <f t="shared" si="67"/>
        <v>-0.17693320398240253</v>
      </c>
      <c r="F750" s="2">
        <f t="shared" si="71"/>
        <v>-0.12060013043971468</v>
      </c>
      <c r="G750" s="2">
        <f t="shared" si="69"/>
        <v>-5.633307354268785E-2</v>
      </c>
      <c r="H750" s="2" t="str">
        <f t="shared" si="70"/>
        <v>Hold</v>
      </c>
    </row>
    <row r="751" spans="1:8" ht="13.5" x14ac:dyDescent="0.25">
      <c r="A751" s="3">
        <f>TITRES_STAT!B754</f>
        <v>43096</v>
      </c>
      <c r="B751" s="6">
        <f>TITRES_STAT!D754</f>
        <v>5.4945000000000004</v>
      </c>
      <c r="C751" s="2">
        <f t="shared" si="66"/>
        <v>5.07573411820474</v>
      </c>
      <c r="D751" s="2">
        <f t="shared" si="68"/>
        <v>5.2682296953255934</v>
      </c>
      <c r="E751" s="2">
        <f t="shared" si="67"/>
        <v>-0.19249557712085341</v>
      </c>
      <c r="F751" s="2">
        <f t="shared" si="71"/>
        <v>-0.13497921977594243</v>
      </c>
      <c r="G751" s="2">
        <f t="shared" si="69"/>
        <v>-5.7516357344910979E-2</v>
      </c>
      <c r="H751" s="2" t="str">
        <f t="shared" si="70"/>
        <v>Hold</v>
      </c>
    </row>
    <row r="752" spans="1:8" ht="13.5" x14ac:dyDescent="0.25">
      <c r="A752" s="3">
        <f>TITRES_STAT!B755</f>
        <v>43097</v>
      </c>
      <c r="B752" s="6">
        <f>TITRES_STAT!D755</f>
        <v>5.5076999999999998</v>
      </c>
      <c r="C752" s="2">
        <f t="shared" si="66"/>
        <v>5.0993134846347798</v>
      </c>
      <c r="D752" s="2">
        <f t="shared" si="68"/>
        <v>5.2859682364125868</v>
      </c>
      <c r="E752" s="2">
        <f t="shared" si="67"/>
        <v>-0.18665475177780699</v>
      </c>
      <c r="F752" s="2">
        <f t="shared" si="71"/>
        <v>-0.14531432617631534</v>
      </c>
      <c r="G752" s="2">
        <f t="shared" si="69"/>
        <v>-4.1340425601491648E-2</v>
      </c>
      <c r="H752" s="2" t="str">
        <f t="shared" si="70"/>
        <v>Hold</v>
      </c>
    </row>
    <row r="753" spans="1:8" ht="13.5" x14ac:dyDescent="0.25">
      <c r="A753" s="3">
        <f>TITRES_STAT!B756</f>
        <v>43098</v>
      </c>
      <c r="B753" s="6">
        <f>TITRES_STAT!D756</f>
        <v>5.5608000000000004</v>
      </c>
      <c r="C753" s="2">
        <f t="shared" si="66"/>
        <v>5.1315267946909682</v>
      </c>
      <c r="D753" s="2">
        <f t="shared" si="68"/>
        <v>5.3063261448264694</v>
      </c>
      <c r="E753" s="2">
        <f t="shared" si="67"/>
        <v>-0.17479935013550119</v>
      </c>
      <c r="F753" s="2">
        <f t="shared" si="71"/>
        <v>-0.15121133096815251</v>
      </c>
      <c r="G753" s="2">
        <f t="shared" si="69"/>
        <v>-2.3588019167348678E-2</v>
      </c>
      <c r="H753" s="2" t="str">
        <f t="shared" si="70"/>
        <v>Hold</v>
      </c>
    </row>
    <row r="754" spans="1:8" ht="13.5" x14ac:dyDescent="0.25">
      <c r="A754" s="3">
        <f>TITRES_STAT!B757</f>
        <v>43102</v>
      </c>
      <c r="B754" s="6">
        <f>TITRES_STAT!D757</f>
        <v>5.5740999999999996</v>
      </c>
      <c r="C754" s="2">
        <f t="shared" si="66"/>
        <v>5.1689842108923569</v>
      </c>
      <c r="D754" s="2">
        <f t="shared" si="68"/>
        <v>5.3261612452096934</v>
      </c>
      <c r="E754" s="2">
        <f t="shared" si="67"/>
        <v>-0.15717703431733643</v>
      </c>
      <c r="F754" s="2">
        <f t="shared" si="71"/>
        <v>-0.15240447163798931</v>
      </c>
      <c r="G754" s="2">
        <f t="shared" si="69"/>
        <v>-4.7725626793471143E-3</v>
      </c>
      <c r="H754" s="2" t="str">
        <f t="shared" si="70"/>
        <v>Hold</v>
      </c>
    </row>
    <row r="755" spans="1:8" ht="13.5" x14ac:dyDescent="0.25">
      <c r="A755" s="3">
        <f>TITRES_STAT!B758</f>
        <v>43103</v>
      </c>
      <c r="B755" s="6">
        <f>TITRES_STAT!D758</f>
        <v>5.4745999999999997</v>
      </c>
      <c r="C755" s="2">
        <f t="shared" si="66"/>
        <v>5.2129404861396864</v>
      </c>
      <c r="D755" s="2">
        <f t="shared" si="68"/>
        <v>5.3371567085274938</v>
      </c>
      <c r="E755" s="2">
        <f t="shared" si="67"/>
        <v>-0.12421622238780738</v>
      </c>
      <c r="F755" s="2">
        <f t="shared" si="71"/>
        <v>-0.14676682178795292</v>
      </c>
      <c r="G755" s="2">
        <f t="shared" si="69"/>
        <v>2.2550599400145532E-2</v>
      </c>
      <c r="H755" s="2" t="str">
        <f t="shared" si="70"/>
        <v>Sell</v>
      </c>
    </row>
    <row r="756" spans="1:8" ht="13.5" x14ac:dyDescent="0.25">
      <c r="A756" s="3">
        <f>TITRES_STAT!B759</f>
        <v>43104</v>
      </c>
      <c r="B756" s="6">
        <f>TITRES_STAT!D759</f>
        <v>5.6405000000000003</v>
      </c>
      <c r="C756" s="2">
        <f t="shared" si="66"/>
        <v>5.2552265651951195</v>
      </c>
      <c r="D756" s="2">
        <f t="shared" si="68"/>
        <v>5.3596265819699012</v>
      </c>
      <c r="E756" s="2">
        <f t="shared" si="67"/>
        <v>-0.10440001677478161</v>
      </c>
      <c r="F756" s="2">
        <f t="shared" si="71"/>
        <v>-0.13829346078531868</v>
      </c>
      <c r="G756" s="2">
        <f t="shared" si="69"/>
        <v>3.3893444010537066E-2</v>
      </c>
      <c r="H756" s="2" t="str">
        <f t="shared" si="70"/>
        <v>Sell</v>
      </c>
    </row>
    <row r="757" spans="1:8" ht="13.5" x14ac:dyDescent="0.25">
      <c r="A757" s="3">
        <f>TITRES_STAT!B760</f>
        <v>43105</v>
      </c>
      <c r="B757" s="6">
        <f>TITRES_STAT!D760</f>
        <v>5.5674999999999999</v>
      </c>
      <c r="C757" s="2">
        <f t="shared" si="66"/>
        <v>5.2940686320881776</v>
      </c>
      <c r="D757" s="2">
        <f t="shared" si="68"/>
        <v>5.3750246129350936</v>
      </c>
      <c r="E757" s="2">
        <f t="shared" si="67"/>
        <v>-8.095598084691602E-2</v>
      </c>
      <c r="F757" s="2">
        <f t="shared" si="71"/>
        <v>-0.12682596479763814</v>
      </c>
      <c r="G757" s="2">
        <f t="shared" si="69"/>
        <v>4.5869983950722115E-2</v>
      </c>
      <c r="H757" s="2" t="str">
        <f t="shared" si="70"/>
        <v>Sell</v>
      </c>
    </row>
    <row r="758" spans="1:8" ht="13.5" x14ac:dyDescent="0.25">
      <c r="A758" s="3">
        <f>TITRES_STAT!B761</f>
        <v>43108</v>
      </c>
      <c r="B758" s="6">
        <f>TITRES_STAT!D761</f>
        <v>5.4480000000000004</v>
      </c>
      <c r="C758" s="2">
        <f t="shared" si="66"/>
        <v>5.3157042271515351</v>
      </c>
      <c r="D758" s="2">
        <f t="shared" si="68"/>
        <v>5.3804301971621236</v>
      </c>
      <c r="E758" s="2">
        <f t="shared" si="67"/>
        <v>-6.4725970010588441E-2</v>
      </c>
      <c r="F758" s="2">
        <f t="shared" si="71"/>
        <v>-0.1144059658402282</v>
      </c>
      <c r="G758" s="2">
        <f t="shared" si="69"/>
        <v>4.9679995829639764E-2</v>
      </c>
      <c r="H758" s="2" t="str">
        <f t="shared" si="70"/>
        <v>Sell</v>
      </c>
    </row>
    <row r="759" spans="1:8" ht="13.5" x14ac:dyDescent="0.25">
      <c r="A759" s="3">
        <f>TITRES_STAT!B762</f>
        <v>43109</v>
      </c>
      <c r="B759" s="6">
        <f>TITRES_STAT!D762</f>
        <v>5.3219000000000003</v>
      </c>
      <c r="C759" s="2">
        <f t="shared" si="66"/>
        <v>5.3381035768205303</v>
      </c>
      <c r="D759" s="2">
        <f t="shared" si="68"/>
        <v>5.3760946270019661</v>
      </c>
      <c r="E759" s="2">
        <f t="shared" si="67"/>
        <v>-3.7991050181435781E-2</v>
      </c>
      <c r="F759" s="2">
        <f t="shared" si="71"/>
        <v>-9.9122982708469726E-2</v>
      </c>
      <c r="G759" s="2">
        <f t="shared" si="69"/>
        <v>6.1131932527033944E-2</v>
      </c>
      <c r="H759" s="2" t="str">
        <f t="shared" si="70"/>
        <v>Sell</v>
      </c>
    </row>
    <row r="760" spans="1:8" ht="13.5" x14ac:dyDescent="0.25">
      <c r="A760" s="3">
        <f>TITRES_STAT!B763</f>
        <v>43110</v>
      </c>
      <c r="B760" s="6">
        <f>TITRES_STAT!D763</f>
        <v>5.2953999999999999</v>
      </c>
      <c r="C760" s="2">
        <f t="shared" si="66"/>
        <v>5.3570568726942946</v>
      </c>
      <c r="D760" s="2">
        <f t="shared" si="68"/>
        <v>5.3701172472240426</v>
      </c>
      <c r="E760" s="2">
        <f t="shared" si="67"/>
        <v>-1.3060374529747953E-2</v>
      </c>
      <c r="F760" s="2">
        <f t="shared" si="71"/>
        <v>-8.1910461072725371E-2</v>
      </c>
      <c r="G760" s="2">
        <f t="shared" si="69"/>
        <v>6.8850086542977418E-2</v>
      </c>
      <c r="H760" s="2" t="str">
        <f t="shared" si="70"/>
        <v>Sell</v>
      </c>
    </row>
    <row r="761" spans="1:8" ht="13.5" x14ac:dyDescent="0.25">
      <c r="A761" s="3">
        <f>TITRES_STAT!B764</f>
        <v>43111</v>
      </c>
      <c r="B761" s="6">
        <f>TITRES_STAT!D764</f>
        <v>5.2953999999999999</v>
      </c>
      <c r="C761" s="2">
        <f t="shared" si="66"/>
        <v>5.3782019692028644</v>
      </c>
      <c r="D761" s="2">
        <f t="shared" si="68"/>
        <v>5.3645826363185583</v>
      </c>
      <c r="E761" s="2">
        <f t="shared" si="67"/>
        <v>1.3619332884306168E-2</v>
      </c>
      <c r="F761" s="2">
        <f t="shared" si="71"/>
        <v>-6.2804502281319063E-2</v>
      </c>
      <c r="G761" s="2">
        <f t="shared" si="69"/>
        <v>7.6423835165625231E-2</v>
      </c>
      <c r="H761" s="2" t="str">
        <f t="shared" si="70"/>
        <v>Sell</v>
      </c>
    </row>
    <row r="762" spans="1:8" ht="13.5" x14ac:dyDescent="0.25">
      <c r="A762" s="3">
        <f>TITRES_STAT!B765</f>
        <v>43112</v>
      </c>
      <c r="B762" s="6">
        <f>TITRES_STAT!D765</f>
        <v>5.3418000000000001</v>
      </c>
      <c r="C762" s="2">
        <f t="shared" si="66"/>
        <v>5.3981247431716541</v>
      </c>
      <c r="D762" s="2">
        <f t="shared" si="68"/>
        <v>5.3628950336282948</v>
      </c>
      <c r="E762" s="2">
        <f t="shared" si="67"/>
        <v>3.5229709543359355E-2</v>
      </c>
      <c r="F762" s="2">
        <f t="shared" si="71"/>
        <v>-4.3197659916383378E-2</v>
      </c>
      <c r="G762" s="2">
        <f t="shared" si="69"/>
        <v>7.8427369459742741E-2</v>
      </c>
      <c r="H762" s="2" t="str">
        <f t="shared" si="70"/>
        <v>Sell</v>
      </c>
    </row>
    <row r="763" spans="1:8" ht="13.5" x14ac:dyDescent="0.25">
      <c r="A763" s="3">
        <f>TITRES_STAT!B766</f>
        <v>43115</v>
      </c>
      <c r="B763" s="6">
        <f>TITRES_STAT!D766</f>
        <v>5.375</v>
      </c>
      <c r="C763" s="2">
        <f t="shared" si="66"/>
        <v>5.4231517057606302</v>
      </c>
      <c r="D763" s="2">
        <f t="shared" si="68"/>
        <v>5.3637916978039764</v>
      </c>
      <c r="E763" s="2">
        <f t="shared" si="67"/>
        <v>5.936000795665386E-2</v>
      </c>
      <c r="F763" s="2">
        <f t="shared" si="71"/>
        <v>-2.2686126341775931E-2</v>
      </c>
      <c r="G763" s="2">
        <f t="shared" si="69"/>
        <v>8.2046134298429788E-2</v>
      </c>
      <c r="H763" s="2" t="str">
        <f t="shared" si="70"/>
        <v>Sell</v>
      </c>
    </row>
    <row r="764" spans="1:8" ht="13.5" x14ac:dyDescent="0.25">
      <c r="A764" s="3">
        <f>TITRES_STAT!B767</f>
        <v>43116</v>
      </c>
      <c r="B764" s="6">
        <f>TITRES_STAT!D767</f>
        <v>5.4215</v>
      </c>
      <c r="C764" s="2">
        <f t="shared" si="66"/>
        <v>5.4463745202589946</v>
      </c>
      <c r="D764" s="2">
        <f t="shared" si="68"/>
        <v>5.3680663868555341</v>
      </c>
      <c r="E764" s="2">
        <f t="shared" si="67"/>
        <v>7.8308133403460545E-2</v>
      </c>
      <c r="F764" s="2">
        <f t="shared" si="71"/>
        <v>-2.4872743927286389E-3</v>
      </c>
      <c r="G764" s="2">
        <f t="shared" si="69"/>
        <v>8.0795407796189184E-2</v>
      </c>
      <c r="H764" s="2" t="str">
        <f t="shared" si="70"/>
        <v>Sell</v>
      </c>
    </row>
    <row r="765" spans="1:8" ht="13.5" x14ac:dyDescent="0.25">
      <c r="A765" s="3">
        <f>TITRES_STAT!B768</f>
        <v>43117</v>
      </c>
      <c r="B765" s="6">
        <f>TITRES_STAT!D768</f>
        <v>5.5343</v>
      </c>
      <c r="C765" s="2">
        <f t="shared" si="66"/>
        <v>5.4507169017576107</v>
      </c>
      <c r="D765" s="2">
        <f t="shared" si="68"/>
        <v>5.3803799878291985</v>
      </c>
      <c r="E765" s="2">
        <f t="shared" si="67"/>
        <v>7.0336913928412237E-2</v>
      </c>
      <c r="F765" s="2">
        <f t="shared" si="71"/>
        <v>1.2077563271499536E-2</v>
      </c>
      <c r="G765" s="2">
        <f t="shared" si="69"/>
        <v>5.8259350656912699E-2</v>
      </c>
      <c r="H765" s="2" t="str">
        <f t="shared" si="70"/>
        <v>Sell</v>
      </c>
    </row>
    <row r="766" spans="1:8" ht="13.5" x14ac:dyDescent="0.25">
      <c r="A766" s="3">
        <f>TITRES_STAT!B769</f>
        <v>43118</v>
      </c>
      <c r="B766" s="6">
        <f>TITRES_STAT!D769</f>
        <v>5.6337999999999999</v>
      </c>
      <c r="C766" s="2">
        <f t="shared" si="66"/>
        <v>5.4799143014872094</v>
      </c>
      <c r="D766" s="2">
        <f t="shared" si="68"/>
        <v>5.3991518405825909</v>
      </c>
      <c r="E766" s="2">
        <f t="shared" si="67"/>
        <v>8.0762460904618472E-2</v>
      </c>
      <c r="F766" s="2">
        <f t="shared" si="71"/>
        <v>2.5814542798123324E-2</v>
      </c>
      <c r="G766" s="2">
        <f t="shared" si="69"/>
        <v>5.4947918106495144E-2</v>
      </c>
      <c r="H766" s="2" t="str">
        <f t="shared" si="70"/>
        <v>Sell</v>
      </c>
    </row>
    <row r="767" spans="1:8" ht="13.5" x14ac:dyDescent="0.25">
      <c r="A767" s="3">
        <f>TITRES_STAT!B770</f>
        <v>43119</v>
      </c>
      <c r="B767" s="6">
        <f>TITRES_STAT!D770</f>
        <v>5.6272000000000002</v>
      </c>
      <c r="C767" s="2">
        <f t="shared" si="66"/>
        <v>5.4933890243353307</v>
      </c>
      <c r="D767" s="2">
        <f t="shared" si="68"/>
        <v>5.4160442968357323</v>
      </c>
      <c r="E767" s="2">
        <f t="shared" si="67"/>
        <v>7.734472749959842E-2</v>
      </c>
      <c r="F767" s="2">
        <f t="shared" si="71"/>
        <v>3.6120579738418347E-2</v>
      </c>
      <c r="G767" s="2">
        <f t="shared" si="69"/>
        <v>4.1224147761180073E-2</v>
      </c>
      <c r="H767" s="2" t="str">
        <f t="shared" si="70"/>
        <v>Sell</v>
      </c>
    </row>
    <row r="768" spans="1:8" ht="13.5" x14ac:dyDescent="0.25">
      <c r="A768" s="3">
        <f>TITRES_STAT!B771</f>
        <v>43122</v>
      </c>
      <c r="B768" s="6">
        <f>TITRES_STAT!D771</f>
        <v>5.5674999999999999</v>
      </c>
      <c r="C768" s="2">
        <f t="shared" si="66"/>
        <v>5.4864060975145108</v>
      </c>
      <c r="D768" s="2">
        <f t="shared" si="68"/>
        <v>5.4272632378108634</v>
      </c>
      <c r="E768" s="2">
        <f t="shared" si="67"/>
        <v>5.914285970364741E-2</v>
      </c>
      <c r="F768" s="2">
        <f t="shared" si="71"/>
        <v>4.072503573146416E-2</v>
      </c>
      <c r="G768" s="2">
        <f t="shared" si="69"/>
        <v>1.841782397218325E-2</v>
      </c>
      <c r="H768" s="2" t="str">
        <f t="shared" si="70"/>
        <v>Sell</v>
      </c>
    </row>
    <row r="769" spans="1:8" ht="13.5" x14ac:dyDescent="0.25">
      <c r="A769" s="3">
        <f>TITRES_STAT!B772</f>
        <v>43123</v>
      </c>
      <c r="B769" s="6">
        <f>TITRES_STAT!D772</f>
        <v>5.5740999999999996</v>
      </c>
      <c r="C769" s="2">
        <f t="shared" si="66"/>
        <v>5.4610974671276633</v>
      </c>
      <c r="D769" s="2">
        <f t="shared" si="68"/>
        <v>5.4381400350100586</v>
      </c>
      <c r="E769" s="2">
        <f t="shared" si="67"/>
        <v>2.2957432117604704E-2</v>
      </c>
      <c r="F769" s="2">
        <f t="shared" si="71"/>
        <v>3.7171515008692271E-2</v>
      </c>
      <c r="G769" s="2">
        <f t="shared" si="69"/>
        <v>-1.4214082891087568E-2</v>
      </c>
      <c r="H769" s="2" t="str">
        <f t="shared" si="70"/>
        <v>Hold</v>
      </c>
    </row>
    <row r="770" spans="1:8" ht="13.5" x14ac:dyDescent="0.25">
      <c r="A770" s="3">
        <f>TITRES_STAT!B773</f>
        <v>43124</v>
      </c>
      <c r="B770" s="6">
        <f>TITRES_STAT!D773</f>
        <v>5.6205999999999996</v>
      </c>
      <c r="C770" s="2">
        <f t="shared" si="66"/>
        <v>5.4356055491080228</v>
      </c>
      <c r="D770" s="2">
        <f t="shared" si="68"/>
        <v>5.4516555879722768</v>
      </c>
      <c r="E770" s="2">
        <f t="shared" si="67"/>
        <v>-1.6050038864253935E-2</v>
      </c>
      <c r="F770" s="2">
        <f t="shared" si="71"/>
        <v>2.6527204234103031E-2</v>
      </c>
      <c r="G770" s="2">
        <f t="shared" si="69"/>
        <v>-4.2577243098356962E-2</v>
      </c>
      <c r="H770" s="2" t="str">
        <f t="shared" si="70"/>
        <v>Hold</v>
      </c>
    </row>
    <row r="771" spans="1:8" ht="13.5" x14ac:dyDescent="0.25">
      <c r="A771" s="3">
        <f>TITRES_STAT!B774</f>
        <v>43125</v>
      </c>
      <c r="B771" s="6">
        <f>TITRES_STAT!D774</f>
        <v>5.6139000000000001</v>
      </c>
      <c r="C771" s="2">
        <f t="shared" si="66"/>
        <v>5.4140354646298654</v>
      </c>
      <c r="D771" s="2">
        <f t="shared" si="68"/>
        <v>5.4636736925669229</v>
      </c>
      <c r="E771" s="2">
        <f t="shared" si="67"/>
        <v>-4.9638227937057522E-2</v>
      </c>
      <c r="F771" s="2">
        <f t="shared" si="71"/>
        <v>1.1294117799870921E-2</v>
      </c>
      <c r="G771" s="2">
        <f t="shared" si="69"/>
        <v>-6.0932345736928441E-2</v>
      </c>
      <c r="H771" s="2" t="str">
        <f t="shared" si="70"/>
        <v>Hold</v>
      </c>
    </row>
    <row r="772" spans="1:8" ht="13.5" x14ac:dyDescent="0.25">
      <c r="A772" s="3">
        <f>TITRES_STAT!B775</f>
        <v>43126</v>
      </c>
      <c r="B772" s="6">
        <f>TITRES_STAT!D775</f>
        <v>5.6139000000000001</v>
      </c>
      <c r="C772" s="2">
        <f t="shared" si="66"/>
        <v>5.4029223162252711</v>
      </c>
      <c r="D772" s="2">
        <f t="shared" si="68"/>
        <v>5.4748015671915953</v>
      </c>
      <c r="E772" s="2">
        <f t="shared" si="67"/>
        <v>-7.1879250966324193E-2</v>
      </c>
      <c r="F772" s="2">
        <f t="shared" si="71"/>
        <v>-5.3405559533681018E-3</v>
      </c>
      <c r="G772" s="2">
        <f t="shared" si="69"/>
        <v>-6.6538695012956089E-2</v>
      </c>
      <c r="H772" s="2" t="str">
        <f t="shared" si="70"/>
        <v>Hold</v>
      </c>
    </row>
    <row r="773" spans="1:8" ht="13.5" x14ac:dyDescent="0.25">
      <c r="A773" s="3">
        <f>TITRES_STAT!B776</f>
        <v>43129</v>
      </c>
      <c r="B773" s="6">
        <f>TITRES_STAT!D776</f>
        <v>5.5674999999999999</v>
      </c>
      <c r="C773" s="2">
        <f t="shared" si="66"/>
        <v>5.3986265752675369</v>
      </c>
      <c r="D773" s="2">
        <f t="shared" si="68"/>
        <v>5.4816681177699955</v>
      </c>
      <c r="E773" s="2">
        <f t="shared" si="67"/>
        <v>-8.3041542502458654E-2</v>
      </c>
      <c r="F773" s="2">
        <f t="shared" si="71"/>
        <v>-2.0880753263186211E-2</v>
      </c>
      <c r="G773" s="2">
        <f t="shared" si="69"/>
        <v>-6.2160789239272443E-2</v>
      </c>
      <c r="H773" s="2" t="str">
        <f t="shared" si="70"/>
        <v>Hold</v>
      </c>
    </row>
    <row r="774" spans="1:8" ht="13.5" x14ac:dyDescent="0.25">
      <c r="A774" s="3">
        <f>TITRES_STAT!B777</f>
        <v>43130</v>
      </c>
      <c r="B774" s="6">
        <f>TITRES_STAT!D777</f>
        <v>5.5608000000000004</v>
      </c>
      <c r="C774" s="2">
        <f t="shared" si="66"/>
        <v>5.4021455636879159</v>
      </c>
      <c r="D774" s="2">
        <f t="shared" si="68"/>
        <v>5.4875297386759216</v>
      </c>
      <c r="E774" s="2">
        <f t="shared" si="67"/>
        <v>-8.5384174988005768E-2</v>
      </c>
      <c r="F774" s="2">
        <f t="shared" si="71"/>
        <v>-3.3781437608150125E-2</v>
      </c>
      <c r="G774" s="2">
        <f t="shared" si="69"/>
        <v>-5.1602737379855643E-2</v>
      </c>
      <c r="H774" s="2" t="str">
        <f t="shared" si="70"/>
        <v>Hold</v>
      </c>
    </row>
    <row r="775" spans="1:8" ht="13.5" x14ac:dyDescent="0.25">
      <c r="A775" s="3">
        <f>TITRES_STAT!B778</f>
        <v>43131</v>
      </c>
      <c r="B775" s="6">
        <f>TITRES_STAT!D778</f>
        <v>5.5608000000000004</v>
      </c>
      <c r="C775" s="2">
        <f t="shared" si="66"/>
        <v>5.4224770154282362</v>
      </c>
      <c r="D775" s="2">
        <f t="shared" si="68"/>
        <v>5.4929571654406688</v>
      </c>
      <c r="E775" s="2">
        <f t="shared" si="67"/>
        <v>-7.0480150012432574E-2</v>
      </c>
      <c r="F775" s="2">
        <f t="shared" si="71"/>
        <v>-4.1121180089006615E-2</v>
      </c>
      <c r="G775" s="2">
        <f t="shared" si="69"/>
        <v>-2.9358969923425959E-2</v>
      </c>
      <c r="H775" s="2" t="str">
        <f t="shared" si="70"/>
        <v>Hold</v>
      </c>
    </row>
    <row r="776" spans="1:8" ht="13.5" x14ac:dyDescent="0.25">
      <c r="A776" s="3">
        <f>TITRES_STAT!B779</f>
        <v>43132</v>
      </c>
      <c r="B776" s="6">
        <f>TITRES_STAT!D779</f>
        <v>5.5608000000000004</v>
      </c>
      <c r="C776" s="2">
        <f t="shared" si="66"/>
        <v>5.4549882438238919</v>
      </c>
      <c r="D776" s="2">
        <f t="shared" si="68"/>
        <v>5.4979825605932122</v>
      </c>
      <c r="E776" s="2">
        <f t="shared" si="67"/>
        <v>-4.2994316769320307E-2</v>
      </c>
      <c r="F776" s="2">
        <f t="shared" si="71"/>
        <v>-4.1495807425069357E-2</v>
      </c>
      <c r="G776" s="2">
        <f t="shared" si="69"/>
        <v>-1.4985093442509492E-3</v>
      </c>
      <c r="H776" s="2" t="str">
        <f t="shared" si="70"/>
        <v>Hold</v>
      </c>
    </row>
    <row r="777" spans="1:8" ht="13.5" x14ac:dyDescent="0.25">
      <c r="A777" s="3">
        <f>TITRES_STAT!B780</f>
        <v>43133</v>
      </c>
      <c r="B777" s="6">
        <f>TITRES_STAT!D780</f>
        <v>5.6073000000000004</v>
      </c>
      <c r="C777" s="2">
        <f t="shared" si="66"/>
        <v>5.4814823601586777</v>
      </c>
      <c r="D777" s="2">
        <f t="shared" si="68"/>
        <v>5.5060801486974187</v>
      </c>
      <c r="E777" s="2">
        <f t="shared" si="67"/>
        <v>-2.459778853874095E-2</v>
      </c>
      <c r="F777" s="2">
        <f t="shared" si="71"/>
        <v>-3.811620364780368E-2</v>
      </c>
      <c r="G777" s="2">
        <f t="shared" si="69"/>
        <v>1.351841510906273E-2</v>
      </c>
      <c r="H777" s="2" t="str">
        <f t="shared" si="70"/>
        <v>Sell</v>
      </c>
    </row>
    <row r="778" spans="1:8" ht="13.5" x14ac:dyDescent="0.25">
      <c r="A778" s="3">
        <f>TITRES_STAT!B781</f>
        <v>43136</v>
      </c>
      <c r="B778" s="6">
        <f>TITRES_STAT!D781</f>
        <v>5.5608000000000004</v>
      </c>
      <c r="C778" s="2">
        <f t="shared" si="66"/>
        <v>5.4947158432111882</v>
      </c>
      <c r="D778" s="2">
        <f t="shared" si="68"/>
        <v>5.5101334710161289</v>
      </c>
      <c r="E778" s="2">
        <f t="shared" si="67"/>
        <v>-1.5417627804940714E-2</v>
      </c>
      <c r="F778" s="2">
        <f t="shared" si="71"/>
        <v>-3.3576488479231087E-2</v>
      </c>
      <c r="G778" s="2">
        <f t="shared" si="69"/>
        <v>1.8158860674290372E-2</v>
      </c>
      <c r="H778" s="2" t="str">
        <f t="shared" si="70"/>
        <v>Sell</v>
      </c>
    </row>
    <row r="779" spans="1:8" ht="13.5" x14ac:dyDescent="0.25">
      <c r="A779" s="3">
        <f>TITRES_STAT!B782</f>
        <v>43137</v>
      </c>
      <c r="B779" s="6">
        <f>TITRES_STAT!D782</f>
        <v>5.5076999999999998</v>
      </c>
      <c r="C779" s="2">
        <f t="shared" si="66"/>
        <v>5.506928790409467</v>
      </c>
      <c r="D779" s="2">
        <f t="shared" si="68"/>
        <v>5.509953213903823</v>
      </c>
      <c r="E779" s="2">
        <f t="shared" si="67"/>
        <v>-3.0244234943559434E-3</v>
      </c>
      <c r="F779" s="2">
        <f t="shared" si="71"/>
        <v>-2.7466075482256061E-2</v>
      </c>
      <c r="G779" s="2">
        <f t="shared" si="69"/>
        <v>2.4441651987900118E-2</v>
      </c>
      <c r="H779" s="2" t="str">
        <f t="shared" si="70"/>
        <v>Sell</v>
      </c>
    </row>
    <row r="780" spans="1:8" ht="13.5" x14ac:dyDescent="0.25">
      <c r="A780" s="3">
        <f>TITRES_STAT!B783</f>
        <v>43138</v>
      </c>
      <c r="B780" s="6">
        <f>TITRES_STAT!D783</f>
        <v>5.3883000000000001</v>
      </c>
      <c r="C780" s="2">
        <f t="shared" si="66"/>
        <v>5.5244166688080103</v>
      </c>
      <c r="D780" s="2">
        <f t="shared" si="68"/>
        <v>5.5009418647257622</v>
      </c>
      <c r="E780" s="2">
        <f t="shared" si="67"/>
        <v>2.3474804082248113E-2</v>
      </c>
      <c r="F780" s="2">
        <f t="shared" si="71"/>
        <v>-1.7277899569355229E-2</v>
      </c>
      <c r="G780" s="2">
        <f t="shared" si="69"/>
        <v>4.0752703651603342E-2</v>
      </c>
      <c r="H780" s="2" t="str">
        <f t="shared" si="70"/>
        <v>Sell</v>
      </c>
    </row>
    <row r="781" spans="1:8" ht="13.5" x14ac:dyDescent="0.25">
      <c r="A781" s="3">
        <f>TITRES_STAT!B784</f>
        <v>43139</v>
      </c>
      <c r="B781" s="6">
        <f>TITRES_STAT!D784</f>
        <v>5.5076999999999998</v>
      </c>
      <c r="C781" s="2">
        <f t="shared" si="66"/>
        <v>5.5381833351452396</v>
      </c>
      <c r="D781" s="2">
        <f t="shared" si="68"/>
        <v>5.501442467338669</v>
      </c>
      <c r="E781" s="2">
        <f t="shared" si="67"/>
        <v>3.6740867806570598E-2</v>
      </c>
      <c r="F781" s="2">
        <f t="shared" si="71"/>
        <v>-6.4741460941700642E-3</v>
      </c>
      <c r="G781" s="2">
        <f t="shared" si="69"/>
        <v>4.3215013900740659E-2</v>
      </c>
      <c r="H781" s="2" t="str">
        <f t="shared" si="70"/>
        <v>Sell</v>
      </c>
    </row>
    <row r="782" spans="1:8" ht="13.5" x14ac:dyDescent="0.25">
      <c r="A782" s="3">
        <f>TITRES_STAT!B785</f>
        <v>43140</v>
      </c>
      <c r="B782" s="6">
        <f>TITRES_STAT!D785</f>
        <v>5.5076999999999998</v>
      </c>
      <c r="C782" s="2">
        <f t="shared" si="66"/>
        <v>5.5498320528152032</v>
      </c>
      <c r="D782" s="2">
        <f t="shared" si="68"/>
        <v>5.5019059882765458</v>
      </c>
      <c r="E782" s="2">
        <f t="shared" si="67"/>
        <v>4.7926064538657442E-2</v>
      </c>
      <c r="F782" s="2">
        <f t="shared" si="71"/>
        <v>4.4058960323954382E-3</v>
      </c>
      <c r="G782" s="2">
        <f t="shared" si="69"/>
        <v>4.3520168506262003E-2</v>
      </c>
      <c r="H782" s="2" t="str">
        <f t="shared" si="70"/>
        <v>Sell</v>
      </c>
    </row>
    <row r="783" spans="1:8" ht="13.5" x14ac:dyDescent="0.25">
      <c r="A783" s="3">
        <f>TITRES_STAT!B786</f>
        <v>43143</v>
      </c>
      <c r="B783" s="6">
        <f>TITRES_STAT!D786</f>
        <v>5.4945000000000004</v>
      </c>
      <c r="C783" s="2">
        <f t="shared" ref="C783:C846" si="72">$C$4*B773+C782*(1-$C$4)</f>
        <v>5.5525501985359407</v>
      </c>
      <c r="D783" s="2">
        <f t="shared" si="68"/>
        <v>5.5013573965523577</v>
      </c>
      <c r="E783" s="2">
        <f t="shared" si="67"/>
        <v>5.1192801983583003E-2</v>
      </c>
      <c r="F783" s="2">
        <f t="shared" si="71"/>
        <v>1.3763277222632951E-2</v>
      </c>
      <c r="G783" s="2">
        <f t="shared" si="69"/>
        <v>3.7429524760950052E-2</v>
      </c>
      <c r="H783" s="2" t="str">
        <f t="shared" si="70"/>
        <v>Sell</v>
      </c>
    </row>
    <row r="784" spans="1:8" ht="13.5" x14ac:dyDescent="0.25">
      <c r="A784" s="3">
        <f>TITRES_STAT!B787</f>
        <v>43144</v>
      </c>
      <c r="B784" s="6">
        <f>TITRES_STAT!D787</f>
        <v>5.4413999999999998</v>
      </c>
      <c r="C784" s="2">
        <f t="shared" si="72"/>
        <v>5.5538193987611804</v>
      </c>
      <c r="D784" s="2">
        <f t="shared" si="68"/>
        <v>5.4969161079188495</v>
      </c>
      <c r="E784" s="2">
        <f t="shared" si="67"/>
        <v>5.6903290842330811E-2</v>
      </c>
      <c r="F784" s="2">
        <f t="shared" si="71"/>
        <v>2.2391279946572525E-2</v>
      </c>
      <c r="G784" s="2">
        <f t="shared" si="69"/>
        <v>3.4512010895758283E-2</v>
      </c>
      <c r="H784" s="2" t="str">
        <f t="shared" si="70"/>
        <v>Sell</v>
      </c>
    </row>
    <row r="785" spans="1:8" ht="13.5" x14ac:dyDescent="0.25">
      <c r="A785" s="3">
        <f>TITRES_STAT!B788</f>
        <v>43145</v>
      </c>
      <c r="B785" s="6">
        <f>TITRES_STAT!D788</f>
        <v>5.4878</v>
      </c>
      <c r="C785" s="2">
        <f t="shared" si="72"/>
        <v>5.554893337413306</v>
      </c>
      <c r="D785" s="2">
        <f t="shared" si="68"/>
        <v>5.4962408406656014</v>
      </c>
      <c r="E785" s="2">
        <f t="shared" si="67"/>
        <v>5.8652496747704674E-2</v>
      </c>
      <c r="F785" s="2">
        <f t="shared" si="71"/>
        <v>2.9643523306798956E-2</v>
      </c>
      <c r="G785" s="2">
        <f t="shared" si="69"/>
        <v>2.9008973440905719E-2</v>
      </c>
      <c r="H785" s="2" t="str">
        <f t="shared" si="70"/>
        <v>Sell</v>
      </c>
    </row>
    <row r="786" spans="1:8" ht="13.5" x14ac:dyDescent="0.25">
      <c r="A786" s="3">
        <f>TITRES_STAT!B789</f>
        <v>43146</v>
      </c>
      <c r="B786" s="6">
        <f>TITRES_STAT!D789</f>
        <v>5.5076999999999998</v>
      </c>
      <c r="C786" s="2">
        <f t="shared" si="72"/>
        <v>5.5558020547343361</v>
      </c>
      <c r="D786" s="2">
        <f t="shared" si="68"/>
        <v>5.4970896672829648</v>
      </c>
      <c r="E786" s="2">
        <f t="shared" si="67"/>
        <v>5.8712387451371306E-2</v>
      </c>
      <c r="F786" s="2">
        <f t="shared" si="71"/>
        <v>3.5457296135713426E-2</v>
      </c>
      <c r="G786" s="2">
        <f t="shared" si="69"/>
        <v>2.325509131565788E-2</v>
      </c>
      <c r="H786" s="2" t="str">
        <f t="shared" si="70"/>
        <v>Sell</v>
      </c>
    </row>
    <row r="787" spans="1:8" ht="13.5" x14ac:dyDescent="0.25">
      <c r="A787" s="3">
        <f>TITRES_STAT!B790</f>
        <v>43147</v>
      </c>
      <c r="B787" s="6">
        <f>TITRES_STAT!D790</f>
        <v>5.5343</v>
      </c>
      <c r="C787" s="2">
        <f t="shared" si="72"/>
        <v>5.5637248155444379</v>
      </c>
      <c r="D787" s="2">
        <f t="shared" si="68"/>
        <v>5.4998459882249673</v>
      </c>
      <c r="E787" s="2">
        <f t="shared" si="67"/>
        <v>6.3878827319470588E-2</v>
      </c>
      <c r="F787" s="2">
        <f t="shared" si="71"/>
        <v>4.1141602372464864E-2</v>
      </c>
      <c r="G787" s="2">
        <f t="shared" si="69"/>
        <v>2.2737224947005724E-2</v>
      </c>
      <c r="H787" s="2" t="str">
        <f t="shared" si="70"/>
        <v>Sell</v>
      </c>
    </row>
    <row r="788" spans="1:8" ht="13.5" x14ac:dyDescent="0.25">
      <c r="A788" s="3">
        <f>TITRES_STAT!B791</f>
        <v>43150</v>
      </c>
      <c r="B788" s="6">
        <f>TITRES_STAT!D791</f>
        <v>5.4945000000000004</v>
      </c>
      <c r="C788" s="2">
        <f t="shared" si="72"/>
        <v>5.5632748439222164</v>
      </c>
      <c r="D788" s="2">
        <f t="shared" si="68"/>
        <v>5.499449989097192</v>
      </c>
      <c r="E788" s="2">
        <f t="shared" si="67"/>
        <v>6.3824854825024424E-2</v>
      </c>
      <c r="F788" s="2">
        <f t="shared" si="71"/>
        <v>4.5678252862976776E-2</v>
      </c>
      <c r="G788" s="2">
        <f t="shared" si="69"/>
        <v>1.8146601962047648E-2</v>
      </c>
      <c r="H788" s="2" t="str">
        <f t="shared" si="70"/>
        <v>Sell</v>
      </c>
    </row>
    <row r="789" spans="1:8" ht="13.5" x14ac:dyDescent="0.25">
      <c r="A789" s="3">
        <f>TITRES_STAT!B792</f>
        <v>43151</v>
      </c>
      <c r="B789" s="6">
        <f>TITRES_STAT!D792</f>
        <v>5.4945000000000004</v>
      </c>
      <c r="C789" s="2">
        <f t="shared" si="72"/>
        <v>5.5547248679341825</v>
      </c>
      <c r="D789" s="2">
        <f t="shared" si="68"/>
        <v>5.4990833232381409</v>
      </c>
      <c r="E789" s="2">
        <f t="shared" si="67"/>
        <v>5.5641544696041656E-2</v>
      </c>
      <c r="F789" s="2">
        <f t="shared" si="71"/>
        <v>4.7670911229589753E-2</v>
      </c>
      <c r="G789" s="2">
        <f t="shared" si="69"/>
        <v>7.9706334664519027E-3</v>
      </c>
      <c r="H789" s="2" t="str">
        <f t="shared" si="70"/>
        <v>Sell</v>
      </c>
    </row>
    <row r="790" spans="1:8" ht="13.5" x14ac:dyDescent="0.25">
      <c r="A790" s="3">
        <f>TITRES_STAT!B793</f>
        <v>43152</v>
      </c>
      <c r="B790" s="6">
        <f>TITRES_STAT!D793</f>
        <v>5.4945000000000004</v>
      </c>
      <c r="C790" s="2">
        <f t="shared" si="72"/>
        <v>5.5291210420981551</v>
      </c>
      <c r="D790" s="2">
        <f t="shared" si="68"/>
        <v>5.4987438178130938</v>
      </c>
      <c r="E790" s="2">
        <f t="shared" si="67"/>
        <v>3.0377224285061288E-2</v>
      </c>
      <c r="F790" s="2">
        <f t="shared" si="71"/>
        <v>4.4212173840684064E-2</v>
      </c>
      <c r="G790" s="2">
        <f t="shared" si="69"/>
        <v>-1.3834949555622776E-2</v>
      </c>
      <c r="H790" s="2" t="str">
        <f t="shared" si="70"/>
        <v>Hold</v>
      </c>
    </row>
    <row r="791" spans="1:8" ht="13.5" x14ac:dyDescent="0.25">
      <c r="A791" s="3">
        <f>TITRES_STAT!B794</f>
        <v>43153</v>
      </c>
      <c r="B791" s="6">
        <f>TITRES_STAT!D794</f>
        <v>5.4413999999999998</v>
      </c>
      <c r="C791" s="2">
        <f t="shared" si="72"/>
        <v>5.5258254971599774</v>
      </c>
      <c r="D791" s="2">
        <f t="shared" si="68"/>
        <v>5.4944961276047168</v>
      </c>
      <c r="E791" s="2">
        <f t="shared" si="67"/>
        <v>3.1329369555260556E-2</v>
      </c>
      <c r="F791" s="2">
        <f t="shared" si="71"/>
        <v>4.1635612983599364E-2</v>
      </c>
      <c r="G791" s="2">
        <f t="shared" si="69"/>
        <v>-1.0306243428338809E-2</v>
      </c>
      <c r="H791" s="2" t="str">
        <f t="shared" si="70"/>
        <v>Hold</v>
      </c>
    </row>
    <row r="792" spans="1:8" ht="13.5" x14ac:dyDescent="0.25">
      <c r="A792" s="3">
        <f>TITRES_STAT!B795</f>
        <v>43154</v>
      </c>
      <c r="B792" s="6">
        <f>TITRES_STAT!D795</f>
        <v>5.4945000000000004</v>
      </c>
      <c r="C792" s="2">
        <f t="shared" si="72"/>
        <v>5.5230369591353652</v>
      </c>
      <c r="D792" s="2">
        <f t="shared" si="68"/>
        <v>5.494496414448812</v>
      </c>
      <c r="E792" s="2">
        <f t="shared" si="67"/>
        <v>2.8540544686553204E-2</v>
      </c>
      <c r="F792" s="2">
        <f t="shared" si="71"/>
        <v>3.9016599324190132E-2</v>
      </c>
      <c r="G792" s="2">
        <f t="shared" si="69"/>
        <v>-1.0476054637636928E-2</v>
      </c>
      <c r="H792" s="2" t="str">
        <f t="shared" si="70"/>
        <v>Hold</v>
      </c>
    </row>
    <row r="793" spans="1:8" ht="13.5" x14ac:dyDescent="0.25">
      <c r="A793" s="3">
        <f>TITRES_STAT!B796</f>
        <v>43157</v>
      </c>
      <c r="B793" s="6">
        <f>TITRES_STAT!D796</f>
        <v>5.4745999999999997</v>
      </c>
      <c r="C793" s="2">
        <f t="shared" si="72"/>
        <v>5.5186466577299242</v>
      </c>
      <c r="D793" s="2">
        <f t="shared" si="68"/>
        <v>5.493022605971122</v>
      </c>
      <c r="E793" s="2">
        <f t="shared" si="67"/>
        <v>2.5624051758802224E-2</v>
      </c>
      <c r="F793" s="2">
        <f t="shared" si="71"/>
        <v>3.6338089811112556E-2</v>
      </c>
      <c r="G793" s="2">
        <f t="shared" si="69"/>
        <v>-1.0714038052310332E-2</v>
      </c>
      <c r="H793" s="2" t="str">
        <f t="shared" si="70"/>
        <v>Hold</v>
      </c>
    </row>
    <row r="794" spans="1:8" ht="13.5" x14ac:dyDescent="0.25">
      <c r="A794" s="3">
        <f>TITRES_STAT!B797</f>
        <v>43158</v>
      </c>
      <c r="B794" s="6">
        <f>TITRES_STAT!D797</f>
        <v>5.4878</v>
      </c>
      <c r="C794" s="2">
        <f t="shared" si="72"/>
        <v>5.5067625565407043</v>
      </c>
      <c r="D794" s="2">
        <f t="shared" si="68"/>
        <v>5.4926357462695581</v>
      </c>
      <c r="E794" s="2">
        <f t="shared" si="67"/>
        <v>1.4126810271146262E-2</v>
      </c>
      <c r="F794" s="2">
        <f t="shared" si="71"/>
        <v>3.18958339031193E-2</v>
      </c>
      <c r="G794" s="2">
        <f t="shared" si="69"/>
        <v>-1.7769023631973038E-2</v>
      </c>
      <c r="H794" s="2" t="str">
        <f t="shared" si="70"/>
        <v>Hold</v>
      </c>
    </row>
    <row r="795" spans="1:8" ht="13.5" x14ac:dyDescent="0.25">
      <c r="A795" s="3">
        <f>TITRES_STAT!B798</f>
        <v>43159</v>
      </c>
      <c r="B795" s="6">
        <f>TITRES_STAT!D798</f>
        <v>5.4878</v>
      </c>
      <c r="C795" s="2">
        <f t="shared" si="72"/>
        <v>5.5038452401498263</v>
      </c>
      <c r="D795" s="2">
        <f t="shared" si="68"/>
        <v>5.4922775428421842</v>
      </c>
      <c r="E795" s="2">
        <f t="shared" si="67"/>
        <v>1.1567697307642177E-2</v>
      </c>
      <c r="F795" s="2">
        <f t="shared" si="71"/>
        <v>2.7830206584023878E-2</v>
      </c>
      <c r="G795" s="2">
        <f t="shared" si="69"/>
        <v>-1.62625092763817E-2</v>
      </c>
      <c r="H795" s="2" t="str">
        <f t="shared" si="70"/>
        <v>Hold</v>
      </c>
    </row>
    <row r="796" spans="1:8" ht="13.5" x14ac:dyDescent="0.25">
      <c r="A796" s="3">
        <f>TITRES_STAT!B799</f>
        <v>43160</v>
      </c>
      <c r="B796" s="6">
        <f>TITRES_STAT!D799</f>
        <v>5.4745999999999997</v>
      </c>
      <c r="C796" s="2">
        <f t="shared" si="72"/>
        <v>5.5044382801267755</v>
      </c>
      <c r="D796" s="2">
        <f t="shared" si="68"/>
        <v>5.490968095224245</v>
      </c>
      <c r="E796" s="2">
        <f t="shared" ref="E796:E859" si="73">C796-D796</f>
        <v>1.3470184902530491E-2</v>
      </c>
      <c r="F796" s="2">
        <f t="shared" si="71"/>
        <v>2.49582022477252E-2</v>
      </c>
      <c r="G796" s="2">
        <f t="shared" si="69"/>
        <v>-1.1488017345194709E-2</v>
      </c>
      <c r="H796" s="2" t="str">
        <f t="shared" si="70"/>
        <v>Hold</v>
      </c>
    </row>
    <row r="797" spans="1:8" ht="13.5" x14ac:dyDescent="0.25">
      <c r="A797" s="3">
        <f>TITRES_STAT!B800</f>
        <v>43161</v>
      </c>
      <c r="B797" s="6">
        <f>TITRES_STAT!D800</f>
        <v>5.4679000000000002</v>
      </c>
      <c r="C797" s="2">
        <f t="shared" si="72"/>
        <v>5.5090323908765022</v>
      </c>
      <c r="D797" s="2">
        <f t="shared" ref="D797:D860" si="74">$D$4*B797+(1-$D$4)*D796</f>
        <v>5.4892593474298561</v>
      </c>
      <c r="E797" s="2">
        <f t="shared" si="73"/>
        <v>1.9773043446646099E-2</v>
      </c>
      <c r="F797" s="2">
        <f t="shared" si="71"/>
        <v>2.3921170487509382E-2</v>
      </c>
      <c r="G797" s="2">
        <f t="shared" si="69"/>
        <v>-4.148127040863283E-3</v>
      </c>
      <c r="H797" s="2" t="str">
        <f t="shared" si="70"/>
        <v>Hold</v>
      </c>
    </row>
    <row r="798" spans="1:8" ht="13.5" x14ac:dyDescent="0.25">
      <c r="A798" s="3">
        <f>TITRES_STAT!B801</f>
        <v>43164</v>
      </c>
      <c r="B798" s="6">
        <f>TITRES_STAT!D801</f>
        <v>5.5209999999999999</v>
      </c>
      <c r="C798" s="2">
        <f t="shared" si="72"/>
        <v>5.5067966384339631</v>
      </c>
      <c r="D798" s="2">
        <f t="shared" si="74"/>
        <v>5.4916105068794963</v>
      </c>
      <c r="E798" s="2">
        <f t="shared" si="73"/>
        <v>1.5186131554466797E-2</v>
      </c>
      <c r="F798" s="2">
        <f t="shared" si="71"/>
        <v>2.2174162700900866E-2</v>
      </c>
      <c r="G798" s="2">
        <f t="shared" si="69"/>
        <v>-6.9880311464340684E-3</v>
      </c>
      <c r="H798" s="2" t="str">
        <f t="shared" si="70"/>
        <v>Hold</v>
      </c>
    </row>
    <row r="799" spans="1:8" ht="13.5" x14ac:dyDescent="0.25">
      <c r="A799" s="3">
        <f>TITRES_STAT!B802</f>
        <v>43165</v>
      </c>
      <c r="B799" s="6">
        <f>TITRES_STAT!D802</f>
        <v>5.5076999999999998</v>
      </c>
      <c r="C799" s="2">
        <f t="shared" si="72"/>
        <v>5.504904847905661</v>
      </c>
      <c r="D799" s="2">
        <f t="shared" si="74"/>
        <v>5.492802321184719</v>
      </c>
      <c r="E799" s="2">
        <f t="shared" si="73"/>
        <v>1.2102526720942031E-2</v>
      </c>
      <c r="F799" s="2">
        <f t="shared" si="71"/>
        <v>2.0159835504909102E-2</v>
      </c>
      <c r="G799" s="2">
        <f t="shared" si="69"/>
        <v>-8.057308783967071E-3</v>
      </c>
      <c r="H799" s="2" t="str">
        <f t="shared" si="70"/>
        <v>Hold</v>
      </c>
    </row>
    <row r="800" spans="1:8" ht="13.5" x14ac:dyDescent="0.25">
      <c r="A800" s="3">
        <f>TITRES_STAT!B803</f>
        <v>43166</v>
      </c>
      <c r="B800" s="6">
        <f>TITRES_STAT!D803</f>
        <v>5.5076999999999998</v>
      </c>
      <c r="C800" s="2">
        <f t="shared" si="72"/>
        <v>5.5033041020740203</v>
      </c>
      <c r="D800" s="2">
        <f t="shared" si="74"/>
        <v>5.4939058529488145</v>
      </c>
      <c r="E800" s="2">
        <f t="shared" si="73"/>
        <v>9.3982491252058153E-3</v>
      </c>
      <c r="F800" s="2">
        <f t="shared" si="71"/>
        <v>1.8007518228968445E-2</v>
      </c>
      <c r="G800" s="2">
        <f t="shared" si="69"/>
        <v>-8.6092691037626297E-3</v>
      </c>
      <c r="H800" s="2" t="str">
        <f t="shared" si="70"/>
        <v>Hold</v>
      </c>
    </row>
    <row r="801" spans="1:8" ht="13.5" x14ac:dyDescent="0.25">
      <c r="A801" s="3">
        <f>TITRES_STAT!B804</f>
        <v>43167</v>
      </c>
      <c r="B801" s="6">
        <f>TITRES_STAT!D804</f>
        <v>5.5076999999999998</v>
      </c>
      <c r="C801" s="2">
        <f t="shared" si="72"/>
        <v>5.4937803940626324</v>
      </c>
      <c r="D801" s="2">
        <f t="shared" si="74"/>
        <v>5.4949276416192729</v>
      </c>
      <c r="E801" s="2">
        <f t="shared" si="73"/>
        <v>-1.1472475566405294E-3</v>
      </c>
      <c r="F801" s="2">
        <f t="shared" si="71"/>
        <v>1.4176565071846651E-2</v>
      </c>
      <c r="G801" s="2">
        <f t="shared" si="69"/>
        <v>-1.532381262848718E-2</v>
      </c>
      <c r="H801" s="2" t="str">
        <f t="shared" si="70"/>
        <v>Hold</v>
      </c>
    </row>
    <row r="802" spans="1:8" ht="13.5" x14ac:dyDescent="0.25">
      <c r="A802" s="3">
        <f>TITRES_STAT!B805</f>
        <v>43168</v>
      </c>
      <c r="B802" s="6">
        <f>TITRES_STAT!D805</f>
        <v>5.5076999999999998</v>
      </c>
      <c r="C802" s="2">
        <f t="shared" si="72"/>
        <v>5.493891102668381</v>
      </c>
      <c r="D802" s="2">
        <f t="shared" si="74"/>
        <v>5.4958737422400681</v>
      </c>
      <c r="E802" s="2">
        <f t="shared" si="73"/>
        <v>-1.9826395716870948E-3</v>
      </c>
      <c r="F802" s="2">
        <f t="shared" si="71"/>
        <v>1.0944724143139902E-2</v>
      </c>
      <c r="G802" s="2">
        <f t="shared" si="69"/>
        <v>-1.2927363714826997E-2</v>
      </c>
      <c r="H802" s="2" t="str">
        <f t="shared" si="70"/>
        <v>Hold</v>
      </c>
    </row>
    <row r="803" spans="1:8" ht="13.5" x14ac:dyDescent="0.25">
      <c r="A803" s="3">
        <f>TITRES_STAT!B806</f>
        <v>43171</v>
      </c>
      <c r="B803" s="6">
        <f>TITRES_STAT!D806</f>
        <v>5.4878</v>
      </c>
      <c r="C803" s="2">
        <f t="shared" si="72"/>
        <v>5.4909232407193995</v>
      </c>
      <c r="D803" s="2">
        <f t="shared" si="74"/>
        <v>5.4952756872593227</v>
      </c>
      <c r="E803" s="2">
        <f t="shared" si="73"/>
        <v>-4.3524465399231715E-3</v>
      </c>
      <c r="F803" s="2">
        <f t="shared" si="71"/>
        <v>7.8852900065272871E-3</v>
      </c>
      <c r="G803" s="2">
        <f t="shared" si="69"/>
        <v>-1.2237736546450459E-2</v>
      </c>
      <c r="H803" s="2" t="str">
        <f t="shared" si="70"/>
        <v>Hold</v>
      </c>
    </row>
    <row r="804" spans="1:8" ht="13.5" x14ac:dyDescent="0.25">
      <c r="A804" s="3">
        <f>TITRES_STAT!B807</f>
        <v>43172</v>
      </c>
      <c r="B804" s="6">
        <f>TITRES_STAT!D807</f>
        <v>5.4878</v>
      </c>
      <c r="C804" s="2">
        <f t="shared" si="72"/>
        <v>5.4904427421471844</v>
      </c>
      <c r="D804" s="2">
        <f t="shared" si="74"/>
        <v>5.4947219326475212</v>
      </c>
      <c r="E804" s="2">
        <f t="shared" si="73"/>
        <v>-4.2791905003367603E-3</v>
      </c>
      <c r="F804" s="2">
        <f t="shared" si="71"/>
        <v>5.4523939051544781E-3</v>
      </c>
      <c r="G804" s="2">
        <f t="shared" ref="G804:G867" si="75">E804-F804</f>
        <v>-9.7315844054912393E-3</v>
      </c>
      <c r="H804" s="2" t="str">
        <f t="shared" ref="H804:H867" si="76">IF(G804&lt;0,"Hold","Sell")</f>
        <v>Hold</v>
      </c>
    </row>
    <row r="805" spans="1:8" ht="13.5" x14ac:dyDescent="0.25">
      <c r="A805" s="3">
        <f>TITRES_STAT!B808</f>
        <v>43173</v>
      </c>
      <c r="B805" s="6">
        <f>TITRES_STAT!D808</f>
        <v>5.4878</v>
      </c>
      <c r="C805" s="2">
        <f t="shared" si="72"/>
        <v>5.4900361664322332</v>
      </c>
      <c r="D805" s="2">
        <f t="shared" si="74"/>
        <v>5.4942091968958531</v>
      </c>
      <c r="E805" s="2">
        <f t="shared" si="73"/>
        <v>-4.1730304636198312E-3</v>
      </c>
      <c r="F805" s="2">
        <f t="shared" ref="F805:F868" si="77">(E805*(2/(10)))+((1-(2/10))*F804)</f>
        <v>3.5273090313996166E-3</v>
      </c>
      <c r="G805" s="2">
        <f t="shared" si="75"/>
        <v>-7.7003394950194478E-3</v>
      </c>
      <c r="H805" s="2" t="str">
        <f t="shared" si="76"/>
        <v>Hold</v>
      </c>
    </row>
    <row r="806" spans="1:8" ht="13.5" x14ac:dyDescent="0.25">
      <c r="A806" s="3">
        <f>TITRES_STAT!B809</f>
        <v>43174</v>
      </c>
      <c r="B806" s="6">
        <f>TITRES_STAT!D809</f>
        <v>5.4745999999999997</v>
      </c>
      <c r="C806" s="2">
        <f t="shared" si="72"/>
        <v>5.4876613715965048</v>
      </c>
      <c r="D806" s="2">
        <f t="shared" si="74"/>
        <v>5.4927566637924565</v>
      </c>
      <c r="E806" s="2">
        <f t="shared" si="73"/>
        <v>-5.0952921959517283E-3</v>
      </c>
      <c r="F806" s="2">
        <f t="shared" si="77"/>
        <v>1.8027887859293477E-3</v>
      </c>
      <c r="G806" s="2">
        <f t="shared" si="75"/>
        <v>-6.8980809818810756E-3</v>
      </c>
      <c r="H806" s="2" t="str">
        <f t="shared" si="76"/>
        <v>Hold</v>
      </c>
    </row>
    <row r="807" spans="1:8" ht="13.5" x14ac:dyDescent="0.25">
      <c r="A807" s="3">
        <f>TITRES_STAT!B810</f>
        <v>43175</v>
      </c>
      <c r="B807" s="6">
        <f>TITRES_STAT!D810</f>
        <v>5.4745999999999997</v>
      </c>
      <c r="C807" s="2">
        <f t="shared" si="72"/>
        <v>5.4846211605816579</v>
      </c>
      <c r="D807" s="2">
        <f t="shared" si="74"/>
        <v>5.491411725733756</v>
      </c>
      <c r="E807" s="2">
        <f t="shared" si="73"/>
        <v>-6.7905651520980825E-3</v>
      </c>
      <c r="F807" s="2">
        <f t="shared" si="77"/>
        <v>8.4117998323861602E-5</v>
      </c>
      <c r="G807" s="2">
        <f t="shared" si="75"/>
        <v>-6.8746831504219444E-3</v>
      </c>
      <c r="H807" s="2" t="str">
        <f t="shared" si="76"/>
        <v>Hold</v>
      </c>
    </row>
    <row r="808" spans="1:8" ht="13.5" x14ac:dyDescent="0.25">
      <c r="A808" s="3">
        <f>TITRES_STAT!B811</f>
        <v>43178</v>
      </c>
      <c r="B808" s="6">
        <f>TITRES_STAT!D811</f>
        <v>5.4745999999999997</v>
      </c>
      <c r="C808" s="2">
        <f t="shared" si="72"/>
        <v>5.4902179051075564</v>
      </c>
      <c r="D808" s="2">
        <f t="shared" si="74"/>
        <v>5.4901664127164409</v>
      </c>
      <c r="E808" s="2">
        <f t="shared" si="73"/>
        <v>5.1492391115459668E-5</v>
      </c>
      <c r="F808" s="2">
        <f t="shared" si="77"/>
        <v>7.7592876882181218E-5</v>
      </c>
      <c r="G808" s="2">
        <f t="shared" si="75"/>
        <v>-2.610048576672155E-5</v>
      </c>
      <c r="H808" s="2" t="str">
        <f t="shared" si="76"/>
        <v>Hold</v>
      </c>
    </row>
    <row r="809" spans="1:8" ht="13.5" x14ac:dyDescent="0.25">
      <c r="A809" s="3">
        <f>TITRES_STAT!B812</f>
        <v>43180</v>
      </c>
      <c r="B809" s="6">
        <f>TITRES_STAT!D812</f>
        <v>5.4745999999999997</v>
      </c>
      <c r="C809" s="2">
        <f t="shared" si="72"/>
        <v>5.4929074581679318</v>
      </c>
      <c r="D809" s="2">
        <f t="shared" si="74"/>
        <v>5.489013345107816</v>
      </c>
      <c r="E809" s="2">
        <f t="shared" si="73"/>
        <v>3.8941130601157781E-3</v>
      </c>
      <c r="F809" s="2">
        <f t="shared" si="77"/>
        <v>8.4089691352890058E-4</v>
      </c>
      <c r="G809" s="2">
        <f t="shared" si="75"/>
        <v>3.0532161465868773E-3</v>
      </c>
      <c r="H809" s="2" t="str">
        <f t="shared" si="76"/>
        <v>Sell</v>
      </c>
    </row>
    <row r="810" spans="1:8" ht="13.5" x14ac:dyDescent="0.25">
      <c r="A810" s="3">
        <f>TITRES_STAT!B813</f>
        <v>43181</v>
      </c>
      <c r="B810" s="6">
        <f>TITRES_STAT!D813</f>
        <v>5.4546999999999999</v>
      </c>
      <c r="C810" s="2">
        <f t="shared" si="72"/>
        <v>5.4951832338344033</v>
      </c>
      <c r="D810" s="2">
        <f t="shared" si="74"/>
        <v>5.4864716158405704</v>
      </c>
      <c r="E810" s="2">
        <f t="shared" si="73"/>
        <v>8.7116179938329097E-3</v>
      </c>
      <c r="F810" s="2">
        <f t="shared" si="77"/>
        <v>2.4150411295897024E-3</v>
      </c>
      <c r="G810" s="2">
        <f t="shared" si="75"/>
        <v>6.2965768642432073E-3</v>
      </c>
      <c r="H810" s="2" t="str">
        <f t="shared" si="76"/>
        <v>Sell</v>
      </c>
    </row>
    <row r="811" spans="1:8" ht="13.5" x14ac:dyDescent="0.25">
      <c r="A811" s="3">
        <f>TITRES_STAT!B814</f>
        <v>43182</v>
      </c>
      <c r="B811" s="6">
        <f>TITRES_STAT!D814</f>
        <v>5.4546999999999999</v>
      </c>
      <c r="C811" s="2">
        <f t="shared" si="72"/>
        <v>5.4971088901675715</v>
      </c>
      <c r="D811" s="2">
        <f t="shared" si="74"/>
        <v>5.484118162815343</v>
      </c>
      <c r="E811" s="2">
        <f t="shared" si="73"/>
        <v>1.2990727352228504E-2</v>
      </c>
      <c r="F811" s="2">
        <f t="shared" si="77"/>
        <v>4.5301783741174629E-3</v>
      </c>
      <c r="G811" s="2">
        <f t="shared" si="75"/>
        <v>8.4605489781110418E-3</v>
      </c>
      <c r="H811" s="2" t="str">
        <f t="shared" si="76"/>
        <v>Sell</v>
      </c>
    </row>
    <row r="812" spans="1:8" ht="13.5" x14ac:dyDescent="0.25">
      <c r="A812" s="3">
        <f>TITRES_STAT!B815</f>
        <v>43185</v>
      </c>
      <c r="B812" s="6">
        <f>TITRES_STAT!D815</f>
        <v>5.4413999999999998</v>
      </c>
      <c r="C812" s="2">
        <f t="shared" si="72"/>
        <v>5.4987382916802527</v>
      </c>
      <c r="D812" s="2">
        <f t="shared" si="74"/>
        <v>5.4809538544586509</v>
      </c>
      <c r="E812" s="2">
        <f t="shared" si="73"/>
        <v>1.7784437221601834E-2</v>
      </c>
      <c r="F812" s="2">
        <f t="shared" si="77"/>
        <v>7.1810301436143371E-3</v>
      </c>
      <c r="G812" s="2">
        <f t="shared" si="75"/>
        <v>1.0603407077987497E-2</v>
      </c>
      <c r="H812" s="2" t="str">
        <f t="shared" si="76"/>
        <v>Sell</v>
      </c>
    </row>
    <row r="813" spans="1:8" ht="13.5" x14ac:dyDescent="0.25">
      <c r="A813" s="3">
        <f>TITRES_STAT!B816</f>
        <v>43186</v>
      </c>
      <c r="B813" s="6">
        <f>TITRES_STAT!D816</f>
        <v>5.4612999999999996</v>
      </c>
      <c r="C813" s="2">
        <f t="shared" si="72"/>
        <v>5.4970554775755982</v>
      </c>
      <c r="D813" s="2">
        <f t="shared" si="74"/>
        <v>5.4794980133876399</v>
      </c>
      <c r="E813" s="2">
        <f t="shared" si="73"/>
        <v>1.7557464187958338E-2</v>
      </c>
      <c r="F813" s="2">
        <f t="shared" si="77"/>
        <v>9.256316952483138E-3</v>
      </c>
      <c r="G813" s="2">
        <f t="shared" si="75"/>
        <v>8.3011472354752001E-3</v>
      </c>
      <c r="H813" s="2" t="str">
        <f t="shared" si="76"/>
        <v>Sell</v>
      </c>
    </row>
    <row r="814" spans="1:8" ht="13.5" x14ac:dyDescent="0.25">
      <c r="A814" s="3">
        <f>TITRES_STAT!B817</f>
        <v>43187</v>
      </c>
      <c r="B814" s="6">
        <f>TITRES_STAT!D817</f>
        <v>5.4745999999999997</v>
      </c>
      <c r="C814" s="2">
        <f t="shared" si="72"/>
        <v>5.4956315579485828</v>
      </c>
      <c r="D814" s="2">
        <f t="shared" si="74"/>
        <v>5.4791351975811482</v>
      </c>
      <c r="E814" s="2">
        <f t="shared" si="73"/>
        <v>1.6496360367434626E-2</v>
      </c>
      <c r="F814" s="2">
        <f t="shared" si="77"/>
        <v>1.0704325635473437E-2</v>
      </c>
      <c r="G814" s="2">
        <f t="shared" si="75"/>
        <v>5.7920347319611893E-3</v>
      </c>
      <c r="H814" s="2" t="str">
        <f t="shared" si="76"/>
        <v>Sell</v>
      </c>
    </row>
    <row r="815" spans="1:8" ht="13.5" x14ac:dyDescent="0.25">
      <c r="A815" s="3">
        <f>TITRES_STAT!B818</f>
        <v>43188</v>
      </c>
      <c r="B815" s="6">
        <f>TITRES_STAT!D818</f>
        <v>5.4546999999999999</v>
      </c>
      <c r="C815" s="2">
        <f t="shared" si="72"/>
        <v>5.4944267028795704</v>
      </c>
      <c r="D815" s="2">
        <f t="shared" si="74"/>
        <v>5.4773251829455081</v>
      </c>
      <c r="E815" s="2">
        <f t="shared" si="73"/>
        <v>1.7101519934062281E-2</v>
      </c>
      <c r="F815" s="2">
        <f t="shared" si="77"/>
        <v>1.1983764495191205E-2</v>
      </c>
      <c r="G815" s="2">
        <f t="shared" si="75"/>
        <v>5.1177554388710765E-3</v>
      </c>
      <c r="H815" s="2" t="str">
        <f t="shared" si="76"/>
        <v>Sell</v>
      </c>
    </row>
    <row r="816" spans="1:8" ht="13.5" x14ac:dyDescent="0.25">
      <c r="A816" s="3">
        <f>TITRES_STAT!B819</f>
        <v>43189</v>
      </c>
      <c r="B816" s="6">
        <f>TITRES_STAT!D819</f>
        <v>5.4546999999999999</v>
      </c>
      <c r="C816" s="2">
        <f t="shared" si="72"/>
        <v>5.4913764408980983</v>
      </c>
      <c r="D816" s="2">
        <f t="shared" si="74"/>
        <v>5.4756492434680633</v>
      </c>
      <c r="E816" s="2">
        <f t="shared" si="73"/>
        <v>1.5727197430035034E-2</v>
      </c>
      <c r="F816" s="2">
        <f t="shared" si="77"/>
        <v>1.2732451082159972E-2</v>
      </c>
      <c r="G816" s="2">
        <f t="shared" si="75"/>
        <v>2.9947463478750616E-3</v>
      </c>
      <c r="H816" s="2" t="str">
        <f t="shared" si="76"/>
        <v>Sell</v>
      </c>
    </row>
    <row r="817" spans="1:8" ht="13.5" x14ac:dyDescent="0.25">
      <c r="A817" s="3">
        <f>TITRES_STAT!B820</f>
        <v>43192</v>
      </c>
      <c r="B817" s="6">
        <f>TITRES_STAT!D820</f>
        <v>5.4480000000000004</v>
      </c>
      <c r="C817" s="2">
        <f t="shared" si="72"/>
        <v>5.4887954499906986</v>
      </c>
      <c r="D817" s="2">
        <f t="shared" si="74"/>
        <v>5.4736011513593175</v>
      </c>
      <c r="E817" s="2">
        <f t="shared" si="73"/>
        <v>1.5194298631381109E-2</v>
      </c>
      <c r="F817" s="2">
        <f t="shared" si="77"/>
        <v>1.3224820592004201E-2</v>
      </c>
      <c r="G817" s="2">
        <f t="shared" si="75"/>
        <v>1.9694780393769082E-3</v>
      </c>
      <c r="H817" s="2" t="str">
        <f t="shared" si="76"/>
        <v>Sell</v>
      </c>
    </row>
    <row r="818" spans="1:8" ht="13.5" x14ac:dyDescent="0.25">
      <c r="A818" s="3">
        <f>TITRES_STAT!B821</f>
        <v>43193</v>
      </c>
      <c r="B818" s="6">
        <f>TITRES_STAT!D821</f>
        <v>5.4413999999999998</v>
      </c>
      <c r="C818" s="2">
        <f t="shared" si="72"/>
        <v>5.4866115346075137</v>
      </c>
      <c r="D818" s="2">
        <f t="shared" si="74"/>
        <v>5.4712158808882574</v>
      </c>
      <c r="E818" s="2">
        <f t="shared" si="73"/>
        <v>1.539565371925633E-2</v>
      </c>
      <c r="F818" s="2">
        <f t="shared" si="77"/>
        <v>1.3658987217454628E-2</v>
      </c>
      <c r="G818" s="2">
        <f t="shared" si="75"/>
        <v>1.7366665018017022E-3</v>
      </c>
      <c r="H818" s="2" t="str">
        <f t="shared" si="76"/>
        <v>Sell</v>
      </c>
    </row>
    <row r="819" spans="1:8" ht="13.5" x14ac:dyDescent="0.25">
      <c r="A819" s="3">
        <f>TITRES_STAT!B822</f>
        <v>43194</v>
      </c>
      <c r="B819" s="6">
        <f>TITRES_STAT!D822</f>
        <v>5.4413999999999998</v>
      </c>
      <c r="C819" s="2">
        <f t="shared" si="72"/>
        <v>5.4847636062063581</v>
      </c>
      <c r="D819" s="2">
        <f t="shared" si="74"/>
        <v>5.4690072971187567</v>
      </c>
      <c r="E819" s="2">
        <f t="shared" si="73"/>
        <v>1.5756309087601394E-2</v>
      </c>
      <c r="F819" s="2">
        <f t="shared" si="77"/>
        <v>1.4078451591483982E-2</v>
      </c>
      <c r="G819" s="2">
        <f t="shared" si="75"/>
        <v>1.6778574961174124E-3</v>
      </c>
      <c r="H819" s="2" t="str">
        <f t="shared" si="76"/>
        <v>Sell</v>
      </c>
    </row>
    <row r="820" spans="1:8" ht="13.5" x14ac:dyDescent="0.25">
      <c r="A820" s="3">
        <f>TITRES_STAT!B823</f>
        <v>43195</v>
      </c>
      <c r="B820" s="6">
        <f>TITRES_STAT!D823</f>
        <v>5.4280999999999997</v>
      </c>
      <c r="C820" s="2">
        <f t="shared" si="72"/>
        <v>5.4801384360207646</v>
      </c>
      <c r="D820" s="2">
        <f t="shared" si="74"/>
        <v>5.4659771269618114</v>
      </c>
      <c r="E820" s="2">
        <f t="shared" si="73"/>
        <v>1.4161309058953186E-2</v>
      </c>
      <c r="F820" s="2">
        <f t="shared" si="77"/>
        <v>1.4095023084977823E-2</v>
      </c>
      <c r="G820" s="2">
        <f t="shared" si="75"/>
        <v>6.6285973975363163E-5</v>
      </c>
      <c r="H820" s="2" t="str">
        <f t="shared" si="76"/>
        <v>Sell</v>
      </c>
    </row>
    <row r="821" spans="1:8" ht="13.5" x14ac:dyDescent="0.25">
      <c r="A821" s="3">
        <f>TITRES_STAT!B824</f>
        <v>43196</v>
      </c>
      <c r="B821" s="6">
        <f>TITRES_STAT!D824</f>
        <v>5.4413999999999998</v>
      </c>
      <c r="C821" s="2">
        <f t="shared" si="72"/>
        <v>5.4762248304791088</v>
      </c>
      <c r="D821" s="2">
        <f t="shared" si="74"/>
        <v>5.4641565990387146</v>
      </c>
      <c r="E821" s="2">
        <f t="shared" si="73"/>
        <v>1.206823144039415E-2</v>
      </c>
      <c r="F821" s="2">
        <f t="shared" si="77"/>
        <v>1.3689664756061089E-2</v>
      </c>
      <c r="G821" s="2">
        <f t="shared" si="75"/>
        <v>-1.621433315666939E-3</v>
      </c>
      <c r="H821" s="2" t="str">
        <f t="shared" si="76"/>
        <v>Hold</v>
      </c>
    </row>
    <row r="822" spans="1:8" ht="13.5" x14ac:dyDescent="0.25">
      <c r="A822" s="3">
        <f>TITRES_STAT!B825</f>
        <v>43200</v>
      </c>
      <c r="B822" s="6">
        <f>TITRES_STAT!D825</f>
        <v>5.4347000000000003</v>
      </c>
      <c r="C822" s="2">
        <f t="shared" si="72"/>
        <v>5.4708671642515529</v>
      </c>
      <c r="D822" s="2">
        <f t="shared" si="74"/>
        <v>5.4619746287395508</v>
      </c>
      <c r="E822" s="2">
        <f t="shared" si="73"/>
        <v>8.8925355120021976E-3</v>
      </c>
      <c r="F822" s="2">
        <f t="shared" si="77"/>
        <v>1.2730238907249312E-2</v>
      </c>
      <c r="G822" s="2">
        <f t="shared" si="75"/>
        <v>-3.8377033952471142E-3</v>
      </c>
      <c r="H822" s="2" t="str">
        <f t="shared" si="76"/>
        <v>Hold</v>
      </c>
    </row>
    <row r="823" spans="1:8" ht="13.5" x14ac:dyDescent="0.25">
      <c r="A823" s="3">
        <f>TITRES_STAT!B826</f>
        <v>43201</v>
      </c>
      <c r="B823" s="6">
        <f>TITRES_STAT!D826</f>
        <v>5.4280999999999997</v>
      </c>
      <c r="C823" s="2">
        <f t="shared" si="72"/>
        <v>5.4693952928282377</v>
      </c>
      <c r="D823" s="2">
        <f t="shared" si="74"/>
        <v>5.4594653969810656</v>
      </c>
      <c r="E823" s="2">
        <f t="shared" si="73"/>
        <v>9.9298958471720766E-3</v>
      </c>
      <c r="F823" s="2">
        <f t="shared" si="77"/>
        <v>1.2170170295233864E-2</v>
      </c>
      <c r="G823" s="2">
        <f t="shared" si="75"/>
        <v>-2.2402744480617878E-3</v>
      </c>
      <c r="H823" s="2" t="str">
        <f t="shared" si="76"/>
        <v>Hold</v>
      </c>
    </row>
    <row r="824" spans="1:8" ht="13.5" x14ac:dyDescent="0.25">
      <c r="A824" s="3">
        <f>TITRES_STAT!B827</f>
        <v>43202</v>
      </c>
      <c r="B824" s="6">
        <f>TITRES_STAT!D827</f>
        <v>5.4280999999999997</v>
      </c>
      <c r="C824" s="2">
        <f t="shared" si="72"/>
        <v>5.4701960170085089</v>
      </c>
      <c r="D824" s="2">
        <f t="shared" si="74"/>
        <v>5.4571420342417269</v>
      </c>
      <c r="E824" s="2">
        <f t="shared" si="73"/>
        <v>1.3053982766781935E-2</v>
      </c>
      <c r="F824" s="2">
        <f t="shared" si="77"/>
        <v>1.2346932789543479E-2</v>
      </c>
      <c r="G824" s="2">
        <f t="shared" si="75"/>
        <v>7.0704997723845635E-4</v>
      </c>
      <c r="H824" s="2" t="str">
        <f t="shared" si="76"/>
        <v>Sell</v>
      </c>
    </row>
    <row r="825" spans="1:8" ht="13.5" x14ac:dyDescent="0.25">
      <c r="A825" s="3">
        <f>TITRES_STAT!B828</f>
        <v>43203</v>
      </c>
      <c r="B825" s="6">
        <f>TITRES_STAT!D828</f>
        <v>5.4347000000000003</v>
      </c>
      <c r="C825" s="2">
        <f t="shared" si="72"/>
        <v>5.4678120143918152</v>
      </c>
      <c r="D825" s="2">
        <f t="shared" si="74"/>
        <v>5.455479661334933</v>
      </c>
      <c r="E825" s="2">
        <f t="shared" si="73"/>
        <v>1.2332353056882184E-2</v>
      </c>
      <c r="F825" s="2">
        <f t="shared" si="77"/>
        <v>1.2344016843011221E-2</v>
      </c>
      <c r="G825" s="2">
        <f t="shared" si="75"/>
        <v>-1.1663786129037165E-5</v>
      </c>
      <c r="H825" s="2" t="str">
        <f t="shared" si="76"/>
        <v>Hold</v>
      </c>
    </row>
    <row r="826" spans="1:8" ht="13.5" x14ac:dyDescent="0.25">
      <c r="A826" s="3">
        <f>TITRES_STAT!B829</f>
        <v>43206</v>
      </c>
      <c r="B826" s="6">
        <f>TITRES_STAT!D829</f>
        <v>5.4413999999999998</v>
      </c>
      <c r="C826" s="2">
        <f t="shared" si="72"/>
        <v>5.4657947814084595</v>
      </c>
      <c r="D826" s="2">
        <f t="shared" si="74"/>
        <v>5.4544367234582714</v>
      </c>
      <c r="E826" s="2">
        <f t="shared" si="73"/>
        <v>1.1358057950188183E-2</v>
      </c>
      <c r="F826" s="2">
        <f t="shared" si="77"/>
        <v>1.2146825064446615E-2</v>
      </c>
      <c r="G826" s="2">
        <f t="shared" si="75"/>
        <v>-7.8876711425843182E-4</v>
      </c>
      <c r="H826" s="2" t="str">
        <f t="shared" si="76"/>
        <v>Hold</v>
      </c>
    </row>
    <row r="827" spans="1:8" ht="13.5" x14ac:dyDescent="0.25">
      <c r="A827" s="3">
        <f>TITRES_STAT!B830</f>
        <v>43207</v>
      </c>
      <c r="B827" s="6">
        <f>TITRES_STAT!D830</f>
        <v>5.4413999999999998</v>
      </c>
      <c r="C827" s="2">
        <f t="shared" si="72"/>
        <v>5.4630571227302358</v>
      </c>
      <c r="D827" s="2">
        <f t="shared" si="74"/>
        <v>5.4534710402391404</v>
      </c>
      <c r="E827" s="2">
        <f t="shared" si="73"/>
        <v>9.5860824910953824E-3</v>
      </c>
      <c r="F827" s="2">
        <f t="shared" si="77"/>
        <v>1.1634676549776369E-2</v>
      </c>
      <c r="G827" s="2">
        <f t="shared" si="75"/>
        <v>-2.0485940586809862E-3</v>
      </c>
      <c r="H827" s="2" t="str">
        <f t="shared" si="76"/>
        <v>Hold</v>
      </c>
    </row>
    <row r="828" spans="1:8" ht="13.5" x14ac:dyDescent="0.25">
      <c r="A828" s="3">
        <f>TITRES_STAT!B831</f>
        <v>43208</v>
      </c>
      <c r="B828" s="6">
        <f>TITRES_STAT!D831</f>
        <v>5.4280999999999997</v>
      </c>
      <c r="C828" s="2">
        <f t="shared" si="72"/>
        <v>5.4597252576948145</v>
      </c>
      <c r="D828" s="2">
        <f t="shared" si="74"/>
        <v>5.4515917039251303</v>
      </c>
      <c r="E828" s="2">
        <f t="shared" si="73"/>
        <v>8.1335537696842763E-3</v>
      </c>
      <c r="F828" s="2">
        <f t="shared" si="77"/>
        <v>1.093445199375795E-2</v>
      </c>
      <c r="G828" s="2">
        <f t="shared" si="75"/>
        <v>-2.8008982240736741E-3</v>
      </c>
      <c r="H828" s="2" t="str">
        <f t="shared" si="76"/>
        <v>Hold</v>
      </c>
    </row>
    <row r="829" spans="1:8" ht="13.5" x14ac:dyDescent="0.25">
      <c r="A829" s="3">
        <f>TITRES_STAT!B832</f>
        <v>43209</v>
      </c>
      <c r="B829" s="6">
        <f>TITRES_STAT!D832</f>
        <v>5.4413999999999998</v>
      </c>
      <c r="C829" s="2">
        <f t="shared" si="72"/>
        <v>5.4569059872802272</v>
      </c>
      <c r="D829" s="2">
        <f t="shared" si="74"/>
        <v>5.4508367628936396</v>
      </c>
      <c r="E829" s="2">
        <f t="shared" si="73"/>
        <v>6.069224386587635E-3</v>
      </c>
      <c r="F829" s="2">
        <f t="shared" si="77"/>
        <v>9.9614064723238874E-3</v>
      </c>
      <c r="G829" s="2">
        <f t="shared" si="75"/>
        <v>-3.8921820857362524E-3</v>
      </c>
      <c r="H829" s="2" t="str">
        <f t="shared" si="76"/>
        <v>Hold</v>
      </c>
    </row>
    <row r="830" spans="1:8" ht="13.5" x14ac:dyDescent="0.25">
      <c r="A830" s="3">
        <f>TITRES_STAT!B833</f>
        <v>43210</v>
      </c>
      <c r="B830" s="6">
        <f>TITRES_STAT!D833</f>
        <v>5.4480000000000004</v>
      </c>
      <c r="C830" s="2">
        <f t="shared" si="72"/>
        <v>5.4524742969294229</v>
      </c>
      <c r="D830" s="2">
        <f t="shared" si="74"/>
        <v>5.450626632308925</v>
      </c>
      <c r="E830" s="2">
        <f t="shared" si="73"/>
        <v>1.8476646204979019E-3</v>
      </c>
      <c r="F830" s="2">
        <f t="shared" si="77"/>
        <v>8.3386581019586903E-3</v>
      </c>
      <c r="G830" s="2">
        <f t="shared" si="75"/>
        <v>-6.4909934814607884E-3</v>
      </c>
      <c r="H830" s="2" t="str">
        <f t="shared" si="76"/>
        <v>Hold</v>
      </c>
    </row>
    <row r="831" spans="1:8" ht="13.5" x14ac:dyDescent="0.25">
      <c r="A831" s="3">
        <f>TITRES_STAT!B834</f>
        <v>43213</v>
      </c>
      <c r="B831" s="6">
        <f>TITRES_STAT!D834</f>
        <v>5.4413999999999998</v>
      </c>
      <c r="C831" s="2">
        <f t="shared" si="72"/>
        <v>5.4507705589402802</v>
      </c>
      <c r="D831" s="2">
        <f t="shared" si="74"/>
        <v>5.4499431780638199</v>
      </c>
      <c r="E831" s="2">
        <f t="shared" si="73"/>
        <v>8.2738087646028191E-4</v>
      </c>
      <c r="F831" s="2">
        <f t="shared" si="77"/>
        <v>6.8364026568590091E-3</v>
      </c>
      <c r="G831" s="2">
        <f t="shared" si="75"/>
        <v>-6.0090217803987272E-3</v>
      </c>
      <c r="H831" s="2" t="str">
        <f t="shared" si="76"/>
        <v>Hold</v>
      </c>
    </row>
    <row r="832" spans="1:8" ht="13.5" x14ac:dyDescent="0.25">
      <c r="A832" s="3">
        <f>TITRES_STAT!B835</f>
        <v>43214</v>
      </c>
      <c r="B832" s="6">
        <f>TITRES_STAT!D835</f>
        <v>5.4679000000000002</v>
      </c>
      <c r="C832" s="2">
        <f t="shared" si="72"/>
        <v>5.4482981652571603</v>
      </c>
      <c r="D832" s="2">
        <f t="shared" si="74"/>
        <v>5.451273313022055</v>
      </c>
      <c r="E832" s="2">
        <f t="shared" si="73"/>
        <v>-2.9751477648947144E-3</v>
      </c>
      <c r="F832" s="2">
        <f t="shared" si="77"/>
        <v>4.8740925725082648E-3</v>
      </c>
      <c r="G832" s="2">
        <f t="shared" si="75"/>
        <v>-7.8492403374029792E-3</v>
      </c>
      <c r="H832" s="2" t="str">
        <f t="shared" si="76"/>
        <v>Hold</v>
      </c>
    </row>
    <row r="833" spans="1:8" ht="13.5" x14ac:dyDescent="0.25">
      <c r="A833" s="3">
        <f>TITRES_STAT!B836</f>
        <v>43215</v>
      </c>
      <c r="B833" s="6">
        <f>TITRES_STAT!D836</f>
        <v>5.4612999999999996</v>
      </c>
      <c r="C833" s="2">
        <f t="shared" si="72"/>
        <v>5.4451907552175971</v>
      </c>
      <c r="D833" s="2">
        <f t="shared" si="74"/>
        <v>5.4520160305759768</v>
      </c>
      <c r="E833" s="2">
        <f t="shared" si="73"/>
        <v>-6.8252753583797343E-3</v>
      </c>
      <c r="F833" s="2">
        <f t="shared" si="77"/>
        <v>2.5342189863306651E-3</v>
      </c>
      <c r="G833" s="2">
        <f t="shared" si="75"/>
        <v>-9.3594943447103986E-3</v>
      </c>
      <c r="H833" s="2" t="str">
        <f t="shared" si="76"/>
        <v>Hold</v>
      </c>
    </row>
    <row r="834" spans="1:8" ht="13.5" x14ac:dyDescent="0.25">
      <c r="A834" s="3">
        <f>TITRES_STAT!B837</f>
        <v>43216</v>
      </c>
      <c r="B834" s="6">
        <f>TITRES_STAT!D837</f>
        <v>5.4745999999999997</v>
      </c>
      <c r="C834" s="2">
        <f t="shared" si="72"/>
        <v>5.4425614082610432</v>
      </c>
      <c r="D834" s="2">
        <f t="shared" si="74"/>
        <v>5.4536889171999787</v>
      </c>
      <c r="E834" s="2">
        <f t="shared" si="73"/>
        <v>-1.1127508938935549E-2</v>
      </c>
      <c r="F834" s="2">
        <f t="shared" si="77"/>
        <v>-1.9812659872257745E-4</v>
      </c>
      <c r="G834" s="2">
        <f t="shared" si="75"/>
        <v>-1.092938234021297E-2</v>
      </c>
      <c r="H834" s="2" t="str">
        <f t="shared" si="76"/>
        <v>Hold</v>
      </c>
    </row>
    <row r="835" spans="1:8" ht="13.5" x14ac:dyDescent="0.25">
      <c r="A835" s="3">
        <f>TITRES_STAT!B838</f>
        <v>43217</v>
      </c>
      <c r="B835" s="6">
        <f>TITRES_STAT!D838</f>
        <v>5.4679000000000002</v>
      </c>
      <c r="C835" s="2">
        <f t="shared" si="72"/>
        <v>5.4413519608362675</v>
      </c>
      <c r="D835" s="2">
        <f t="shared" si="74"/>
        <v>5.4547415899999798</v>
      </c>
      <c r="E835" s="2">
        <f t="shared" si="73"/>
        <v>-1.3389629163712335E-2</v>
      </c>
      <c r="F835" s="2">
        <f t="shared" si="77"/>
        <v>-2.8364271117205294E-3</v>
      </c>
      <c r="G835" s="2">
        <f t="shared" si="75"/>
        <v>-1.0553202051991806E-2</v>
      </c>
      <c r="H835" s="2" t="str">
        <f t="shared" si="76"/>
        <v>Hold</v>
      </c>
    </row>
    <row r="836" spans="1:8" ht="13.5" x14ac:dyDescent="0.25">
      <c r="A836" s="3">
        <f>TITRES_STAT!B839</f>
        <v>43220</v>
      </c>
      <c r="B836" s="6">
        <f>TITRES_STAT!D839</f>
        <v>5.4480000000000004</v>
      </c>
      <c r="C836" s="2">
        <f t="shared" si="72"/>
        <v>5.4413593514768417</v>
      </c>
      <c r="D836" s="2">
        <f t="shared" si="74"/>
        <v>5.454242212962944</v>
      </c>
      <c r="E836" s="2">
        <f t="shared" si="73"/>
        <v>-1.2882861486102293E-2</v>
      </c>
      <c r="F836" s="2">
        <f t="shared" si="77"/>
        <v>-4.8457139865968821E-3</v>
      </c>
      <c r="G836" s="2">
        <f t="shared" si="75"/>
        <v>-8.0371474995054107E-3</v>
      </c>
      <c r="H836" s="2" t="str">
        <f t="shared" si="76"/>
        <v>Hold</v>
      </c>
    </row>
    <row r="837" spans="1:8" ht="13.5" x14ac:dyDescent="0.25">
      <c r="A837" s="3">
        <f>TITRES_STAT!B840</f>
        <v>43222</v>
      </c>
      <c r="B837" s="6">
        <f>TITRES_STAT!D840</f>
        <v>5.4413999999999998</v>
      </c>
      <c r="C837" s="2">
        <f t="shared" si="72"/>
        <v>5.4413656050957888</v>
      </c>
      <c r="D837" s="2">
        <f t="shared" si="74"/>
        <v>5.453290937928652</v>
      </c>
      <c r="E837" s="2">
        <f t="shared" si="73"/>
        <v>-1.1925332832863234E-2</v>
      </c>
      <c r="F837" s="2">
        <f t="shared" si="77"/>
        <v>-6.261637755850152E-3</v>
      </c>
      <c r="G837" s="2">
        <f t="shared" si="75"/>
        <v>-5.6636950770130815E-3</v>
      </c>
      <c r="H837" s="2" t="str">
        <f t="shared" si="76"/>
        <v>Hold</v>
      </c>
    </row>
    <row r="838" spans="1:8" ht="13.5" x14ac:dyDescent="0.25">
      <c r="A838" s="3">
        <f>TITRES_STAT!B841</f>
        <v>43223</v>
      </c>
      <c r="B838" s="6">
        <f>TITRES_STAT!D841</f>
        <v>5.4413999999999998</v>
      </c>
      <c r="C838" s="2">
        <f t="shared" si="72"/>
        <v>5.4393247427733593</v>
      </c>
      <c r="D838" s="2">
        <f t="shared" si="74"/>
        <v>5.4524101277117145</v>
      </c>
      <c r="E838" s="2">
        <f t="shared" si="73"/>
        <v>-1.3085384938355205E-2</v>
      </c>
      <c r="F838" s="2">
        <f t="shared" si="77"/>
        <v>-7.6263871923511629E-3</v>
      </c>
      <c r="G838" s="2">
        <f t="shared" si="75"/>
        <v>-5.4589977460040417E-3</v>
      </c>
      <c r="H838" s="2" t="str">
        <f t="shared" si="76"/>
        <v>Hold</v>
      </c>
    </row>
    <row r="839" spans="1:8" ht="13.5" x14ac:dyDescent="0.25">
      <c r="A839" s="3">
        <f>TITRES_STAT!B842</f>
        <v>43224</v>
      </c>
      <c r="B839" s="6">
        <f>TITRES_STAT!D842</f>
        <v>5.4413999999999998</v>
      </c>
      <c r="C839" s="2">
        <f t="shared" si="72"/>
        <v>5.4396440131159194</v>
      </c>
      <c r="D839" s="2">
        <f t="shared" si="74"/>
        <v>5.451594562696032</v>
      </c>
      <c r="E839" s="2">
        <f t="shared" si="73"/>
        <v>-1.1950549580112657E-2</v>
      </c>
      <c r="F839" s="2">
        <f t="shared" si="77"/>
        <v>-8.4912196699034621E-3</v>
      </c>
      <c r="G839" s="2">
        <f t="shared" si="75"/>
        <v>-3.459329910209195E-3</v>
      </c>
      <c r="H839" s="2" t="str">
        <f t="shared" si="76"/>
        <v>Hold</v>
      </c>
    </row>
    <row r="840" spans="1:8" ht="13.5" x14ac:dyDescent="0.25">
      <c r="A840" s="3">
        <f>TITRES_STAT!B843</f>
        <v>43227</v>
      </c>
      <c r="B840" s="6">
        <f>TITRES_STAT!D843</f>
        <v>5.4413999999999998</v>
      </c>
      <c r="C840" s="2">
        <f t="shared" si="72"/>
        <v>5.4409295495596233</v>
      </c>
      <c r="D840" s="2">
        <f t="shared" si="74"/>
        <v>5.4508394099037334</v>
      </c>
      <c r="E840" s="2">
        <f t="shared" si="73"/>
        <v>-9.9098603441101218E-3</v>
      </c>
      <c r="F840" s="2">
        <f t="shared" si="77"/>
        <v>-8.7749478047447951E-3</v>
      </c>
      <c r="G840" s="2">
        <f t="shared" si="75"/>
        <v>-1.1349125393653268E-3</v>
      </c>
      <c r="H840" s="2" t="str">
        <f t="shared" si="76"/>
        <v>Hold</v>
      </c>
    </row>
    <row r="841" spans="1:8" ht="13.5" x14ac:dyDescent="0.25">
      <c r="A841" s="3">
        <f>TITRES_STAT!B844</f>
        <v>43228</v>
      </c>
      <c r="B841" s="6">
        <f>TITRES_STAT!D844</f>
        <v>5.4081999999999999</v>
      </c>
      <c r="C841" s="2">
        <f t="shared" si="72"/>
        <v>5.4410019265504497</v>
      </c>
      <c r="D841" s="2">
        <f t="shared" si="74"/>
        <v>5.4476809350960496</v>
      </c>
      <c r="E841" s="2">
        <f t="shared" si="73"/>
        <v>-6.6790085455998849E-3</v>
      </c>
      <c r="F841" s="2">
        <f t="shared" si="77"/>
        <v>-8.355759952915813E-3</v>
      </c>
      <c r="G841" s="2">
        <f t="shared" si="75"/>
        <v>1.6767514073159281E-3</v>
      </c>
      <c r="H841" s="2" t="str">
        <f t="shared" si="76"/>
        <v>Sell</v>
      </c>
    </row>
    <row r="842" spans="1:8" ht="13.5" x14ac:dyDescent="0.25">
      <c r="A842" s="3">
        <f>TITRES_STAT!B845</f>
        <v>43229</v>
      </c>
      <c r="B842" s="6">
        <f>TITRES_STAT!D845</f>
        <v>5.4413999999999998</v>
      </c>
      <c r="C842" s="2">
        <f t="shared" si="72"/>
        <v>5.4451400916965342</v>
      </c>
      <c r="D842" s="2">
        <f t="shared" si="74"/>
        <v>5.44721568064449</v>
      </c>
      <c r="E842" s="2">
        <f t="shared" si="73"/>
        <v>-2.0755889479557865E-3</v>
      </c>
      <c r="F842" s="2">
        <f t="shared" si="77"/>
        <v>-7.0997257519238082E-3</v>
      </c>
      <c r="G842" s="2">
        <f t="shared" si="75"/>
        <v>5.0241368039680217E-3</v>
      </c>
      <c r="H842" s="2" t="str">
        <f t="shared" si="76"/>
        <v>Sell</v>
      </c>
    </row>
    <row r="843" spans="1:8" ht="13.5" x14ac:dyDescent="0.25">
      <c r="A843" s="3">
        <f>TITRES_STAT!B846</f>
        <v>43230</v>
      </c>
      <c r="B843" s="6">
        <f>TITRES_STAT!D846</f>
        <v>5.4413999999999998</v>
      </c>
      <c r="C843" s="2">
        <f t="shared" si="72"/>
        <v>5.447626231435529</v>
      </c>
      <c r="D843" s="2">
        <f t="shared" si="74"/>
        <v>5.446784889485639</v>
      </c>
      <c r="E843" s="2">
        <f t="shared" si="73"/>
        <v>8.4134194989005096E-4</v>
      </c>
      <c r="F843" s="2">
        <f t="shared" si="77"/>
        <v>-5.5115122115610366E-3</v>
      </c>
      <c r="G843" s="2">
        <f t="shared" si="75"/>
        <v>6.3528541614510875E-3</v>
      </c>
      <c r="H843" s="2" t="str">
        <f t="shared" si="76"/>
        <v>Sell</v>
      </c>
    </row>
    <row r="844" spans="1:8" ht="13.5" x14ac:dyDescent="0.25">
      <c r="A844" s="3">
        <f>TITRES_STAT!B847</f>
        <v>43231</v>
      </c>
      <c r="B844" s="6">
        <f>TITRES_STAT!D847</f>
        <v>5.4413999999999998</v>
      </c>
      <c r="C844" s="2">
        <f t="shared" si="72"/>
        <v>5.4517760419839094</v>
      </c>
      <c r="D844" s="2">
        <f t="shared" si="74"/>
        <v>5.4463860087829987</v>
      </c>
      <c r="E844" s="2">
        <f t="shared" si="73"/>
        <v>5.3900332009106933E-3</v>
      </c>
      <c r="F844" s="2">
        <f t="shared" si="77"/>
        <v>-3.331203129066691E-3</v>
      </c>
      <c r="G844" s="2">
        <f t="shared" si="75"/>
        <v>8.7212363299773842E-3</v>
      </c>
      <c r="H844" s="2" t="str">
        <f t="shared" si="76"/>
        <v>Sell</v>
      </c>
    </row>
    <row r="845" spans="1:8" ht="13.5" x14ac:dyDescent="0.25">
      <c r="A845" s="3">
        <f>TITRES_STAT!B848</f>
        <v>43234</v>
      </c>
      <c r="B845" s="6">
        <f>TITRES_STAT!D848</f>
        <v>5.4280999999999997</v>
      </c>
      <c r="C845" s="2">
        <f t="shared" si="72"/>
        <v>5.4542566509094623</v>
      </c>
      <c r="D845" s="2">
        <f t="shared" si="74"/>
        <v>5.4450314896138874</v>
      </c>
      <c r="E845" s="2">
        <f t="shared" si="73"/>
        <v>9.2251612955749351E-3</v>
      </c>
      <c r="F845" s="2">
        <f t="shared" si="77"/>
        <v>-8.1993024413836574E-4</v>
      </c>
      <c r="G845" s="2">
        <f t="shared" si="75"/>
        <v>1.0045091539713301E-2</v>
      </c>
      <c r="H845" s="2" t="str">
        <f t="shared" si="76"/>
        <v>Sell</v>
      </c>
    </row>
    <row r="846" spans="1:8" ht="13.5" x14ac:dyDescent="0.25">
      <c r="A846" s="3">
        <f>TITRES_STAT!B849</f>
        <v>43235</v>
      </c>
      <c r="B846" s="6">
        <f>TITRES_STAT!D849</f>
        <v>5.4081999999999999</v>
      </c>
      <c r="C846" s="2">
        <f t="shared" si="72"/>
        <v>5.4532940892310844</v>
      </c>
      <c r="D846" s="2">
        <f t="shared" si="74"/>
        <v>5.4423032311239696</v>
      </c>
      <c r="E846" s="2">
        <f t="shared" si="73"/>
        <v>1.0990858107114754E-2</v>
      </c>
      <c r="F846" s="2">
        <f t="shared" si="77"/>
        <v>1.5422274261122583E-3</v>
      </c>
      <c r="G846" s="2">
        <f t="shared" si="75"/>
        <v>9.4486306810024952E-3</v>
      </c>
      <c r="H846" s="2" t="str">
        <f t="shared" si="76"/>
        <v>Sell</v>
      </c>
    </row>
    <row r="847" spans="1:8" ht="13.5" x14ac:dyDescent="0.25">
      <c r="A847" s="3">
        <f>TITRES_STAT!B850</f>
        <v>43236</v>
      </c>
      <c r="B847" s="6">
        <f>TITRES_STAT!D850</f>
        <v>5.4081999999999999</v>
      </c>
      <c r="C847" s="2">
        <f t="shared" ref="C847:C910" si="78">$C$4*B837+C846*(1-$C$4)</f>
        <v>5.4514642293493782</v>
      </c>
      <c r="D847" s="2">
        <f t="shared" si="74"/>
        <v>5.4397770658555276</v>
      </c>
      <c r="E847" s="2">
        <f t="shared" si="73"/>
        <v>1.1687163493850683E-2</v>
      </c>
      <c r="F847" s="2">
        <f t="shared" si="77"/>
        <v>3.5712146396599436E-3</v>
      </c>
      <c r="G847" s="2">
        <f t="shared" si="75"/>
        <v>8.1159488541907403E-3</v>
      </c>
      <c r="H847" s="2" t="str">
        <f t="shared" si="76"/>
        <v>Sell</v>
      </c>
    </row>
    <row r="848" spans="1:8" ht="13.5" x14ac:dyDescent="0.25">
      <c r="A848" s="3">
        <f>TITRES_STAT!B851</f>
        <v>43237</v>
      </c>
      <c r="B848" s="6">
        <f>TITRES_STAT!D851</f>
        <v>5.4480000000000004</v>
      </c>
      <c r="C848" s="2">
        <f t="shared" si="78"/>
        <v>5.4499158863725503</v>
      </c>
      <c r="D848" s="2">
        <f t="shared" si="74"/>
        <v>5.4403861720884512</v>
      </c>
      <c r="E848" s="2">
        <f t="shared" si="73"/>
        <v>9.5297142840991E-3</v>
      </c>
      <c r="F848" s="2">
        <f t="shared" si="77"/>
        <v>4.7629145685477749E-3</v>
      </c>
      <c r="G848" s="2">
        <f t="shared" si="75"/>
        <v>4.7667997155513252E-3</v>
      </c>
      <c r="H848" s="2" t="str">
        <f t="shared" si="76"/>
        <v>Sell</v>
      </c>
    </row>
    <row r="849" spans="1:8" ht="13.5" x14ac:dyDescent="0.25">
      <c r="A849" s="3">
        <f>TITRES_STAT!B852</f>
        <v>43238</v>
      </c>
      <c r="B849" s="6">
        <f>TITRES_STAT!D852</f>
        <v>5.4347000000000003</v>
      </c>
      <c r="C849" s="2">
        <f t="shared" si="78"/>
        <v>5.448605750007542</v>
      </c>
      <c r="D849" s="2">
        <f t="shared" si="74"/>
        <v>5.4399649741559735</v>
      </c>
      <c r="E849" s="2">
        <f t="shared" si="73"/>
        <v>8.6407758515685273E-3</v>
      </c>
      <c r="F849" s="2">
        <f t="shared" si="77"/>
        <v>5.5384868251519255E-3</v>
      </c>
      <c r="G849" s="2">
        <f t="shared" si="75"/>
        <v>3.1022890264166018E-3</v>
      </c>
      <c r="H849" s="2" t="str">
        <f t="shared" si="76"/>
        <v>Sell</v>
      </c>
    </row>
    <row r="850" spans="1:8" ht="13.5" x14ac:dyDescent="0.25">
      <c r="A850" s="3">
        <f>TITRES_STAT!B853</f>
        <v>43241</v>
      </c>
      <c r="B850" s="6">
        <f>TITRES_STAT!D853</f>
        <v>5.375</v>
      </c>
      <c r="C850" s="2">
        <f t="shared" si="78"/>
        <v>5.4474971730833044</v>
      </c>
      <c r="D850" s="2">
        <f t="shared" si="74"/>
        <v>5.435152753848123</v>
      </c>
      <c r="E850" s="2">
        <f t="shared" si="73"/>
        <v>1.234441923518137E-2</v>
      </c>
      <c r="F850" s="2">
        <f t="shared" si="77"/>
        <v>6.8996733071578151E-3</v>
      </c>
      <c r="G850" s="2">
        <f t="shared" si="75"/>
        <v>5.4447459280235547E-3</v>
      </c>
      <c r="H850" s="2" t="str">
        <f t="shared" si="76"/>
        <v>Sell</v>
      </c>
    </row>
    <row r="851" spans="1:8" ht="13.5" x14ac:dyDescent="0.25">
      <c r="A851" s="3">
        <f>TITRES_STAT!B854</f>
        <v>43242</v>
      </c>
      <c r="B851" s="6">
        <f>TITRES_STAT!D854</f>
        <v>5.4147999999999996</v>
      </c>
      <c r="C851" s="2">
        <f t="shared" si="78"/>
        <v>5.441451454147411</v>
      </c>
      <c r="D851" s="2">
        <f t="shared" si="74"/>
        <v>5.4336451424519652</v>
      </c>
      <c r="E851" s="2">
        <f t="shared" si="73"/>
        <v>7.8063116954458778E-3</v>
      </c>
      <c r="F851" s="2">
        <f t="shared" si="77"/>
        <v>7.0810009848154285E-3</v>
      </c>
      <c r="G851" s="2">
        <f t="shared" si="75"/>
        <v>7.2531071063044929E-4</v>
      </c>
      <c r="H851" s="2" t="str">
        <f t="shared" si="76"/>
        <v>Sell</v>
      </c>
    </row>
    <row r="852" spans="1:8" ht="13.5" x14ac:dyDescent="0.25">
      <c r="A852" s="3">
        <f>TITRES_STAT!B855</f>
        <v>43243</v>
      </c>
      <c r="B852" s="6">
        <f>TITRES_STAT!D855</f>
        <v>5.4679000000000002</v>
      </c>
      <c r="C852" s="2">
        <f t="shared" si="78"/>
        <v>5.4414435381247319</v>
      </c>
      <c r="D852" s="2">
        <f t="shared" si="74"/>
        <v>5.4361825393073744</v>
      </c>
      <c r="E852" s="2">
        <f t="shared" si="73"/>
        <v>5.2609988173575317E-3</v>
      </c>
      <c r="F852" s="2">
        <f t="shared" si="77"/>
        <v>6.7170005513238502E-3</v>
      </c>
      <c r="G852" s="2">
        <f t="shared" si="75"/>
        <v>-1.4560017339663184E-3</v>
      </c>
      <c r="H852" s="2" t="str">
        <f t="shared" si="76"/>
        <v>Hold</v>
      </c>
    </row>
    <row r="853" spans="1:8" ht="13.5" x14ac:dyDescent="0.25">
      <c r="A853" s="3">
        <f>TITRES_STAT!B856</f>
        <v>43244</v>
      </c>
      <c r="B853" s="6">
        <f>TITRES_STAT!D856</f>
        <v>5.4215</v>
      </c>
      <c r="C853" s="2">
        <f t="shared" si="78"/>
        <v>5.4414368399516961</v>
      </c>
      <c r="D853" s="2">
        <f t="shared" si="74"/>
        <v>5.4350949438031249</v>
      </c>
      <c r="E853" s="2">
        <f t="shared" si="73"/>
        <v>6.3418961485712799E-3</v>
      </c>
      <c r="F853" s="2">
        <f t="shared" si="77"/>
        <v>6.6419796707733372E-3</v>
      </c>
      <c r="G853" s="2">
        <f t="shared" si="75"/>
        <v>-3.0008352220205724E-4</v>
      </c>
      <c r="H853" s="2" t="str">
        <f t="shared" si="76"/>
        <v>Hold</v>
      </c>
    </row>
    <row r="854" spans="1:8" ht="13.5" x14ac:dyDescent="0.25">
      <c r="A854" s="3">
        <f>TITRES_STAT!B857</f>
        <v>43245</v>
      </c>
      <c r="B854" s="6">
        <f>TITRES_STAT!D857</f>
        <v>5.4413999999999998</v>
      </c>
      <c r="C854" s="2">
        <f t="shared" si="78"/>
        <v>5.4414311722668192</v>
      </c>
      <c r="D854" s="2">
        <f t="shared" si="74"/>
        <v>5.4355619850028933</v>
      </c>
      <c r="E854" s="2">
        <f t="shared" si="73"/>
        <v>5.8691872639258236E-3</v>
      </c>
      <c r="F854" s="2">
        <f t="shared" si="77"/>
        <v>6.4874211894038348E-3</v>
      </c>
      <c r="G854" s="2">
        <f t="shared" si="75"/>
        <v>-6.1823392547801122E-4</v>
      </c>
      <c r="H854" s="2" t="str">
        <f t="shared" si="76"/>
        <v>Hold</v>
      </c>
    </row>
    <row r="855" spans="1:8" ht="13.5" x14ac:dyDescent="0.25">
      <c r="A855" s="3">
        <f>TITRES_STAT!B858</f>
        <v>43248</v>
      </c>
      <c r="B855" s="6">
        <f>TITRES_STAT!D858</f>
        <v>5.4413999999999998</v>
      </c>
      <c r="C855" s="2">
        <f t="shared" si="78"/>
        <v>5.4393802226873085</v>
      </c>
      <c r="D855" s="2">
        <f t="shared" si="74"/>
        <v>5.4359944305582344</v>
      </c>
      <c r="E855" s="2">
        <f t="shared" si="73"/>
        <v>3.3857921290740833E-3</v>
      </c>
      <c r="F855" s="2">
        <f t="shared" si="77"/>
        <v>5.8670953773378842E-3</v>
      </c>
      <c r="G855" s="2">
        <f t="shared" si="75"/>
        <v>-2.4813032482638008E-3</v>
      </c>
      <c r="H855" s="2" t="str">
        <f t="shared" si="76"/>
        <v>Hold</v>
      </c>
    </row>
    <row r="856" spans="1:8" ht="13.5" x14ac:dyDescent="0.25">
      <c r="A856" s="3">
        <f>TITRES_STAT!B859</f>
        <v>43249</v>
      </c>
      <c r="B856" s="6">
        <f>TITRES_STAT!D859</f>
        <v>5.4413999999999998</v>
      </c>
      <c r="C856" s="2">
        <f t="shared" si="78"/>
        <v>5.4345832653507999</v>
      </c>
      <c r="D856" s="2">
        <f t="shared" si="74"/>
        <v>5.4363948431094764</v>
      </c>
      <c r="E856" s="2">
        <f t="shared" si="73"/>
        <v>-1.8115777586764636E-3</v>
      </c>
      <c r="F856" s="2">
        <f t="shared" si="77"/>
        <v>4.3313607501350142E-3</v>
      </c>
      <c r="G856" s="2">
        <f t="shared" si="75"/>
        <v>-6.1429385088114779E-3</v>
      </c>
      <c r="H856" s="2" t="str">
        <f t="shared" si="76"/>
        <v>Hold</v>
      </c>
    </row>
    <row r="857" spans="1:8" ht="13.5" x14ac:dyDescent="0.25">
      <c r="A857" s="3">
        <f>TITRES_STAT!B860</f>
        <v>43250</v>
      </c>
      <c r="B857" s="6">
        <f>TITRES_STAT!D860</f>
        <v>5.4413999999999998</v>
      </c>
      <c r="C857" s="2">
        <f t="shared" si="78"/>
        <v>5.430524301450677</v>
      </c>
      <c r="D857" s="2">
        <f t="shared" si="74"/>
        <v>5.4367655954717371</v>
      </c>
      <c r="E857" s="2">
        <f t="shared" si="73"/>
        <v>-6.2412940210601064E-3</v>
      </c>
      <c r="F857" s="2">
        <f t="shared" si="77"/>
        <v>2.2168297958959906E-3</v>
      </c>
      <c r="G857" s="2">
        <f t="shared" si="75"/>
        <v>-8.4581238169560979E-3</v>
      </c>
      <c r="H857" s="2" t="str">
        <f t="shared" si="76"/>
        <v>Hold</v>
      </c>
    </row>
    <row r="858" spans="1:8" ht="13.5" x14ac:dyDescent="0.25">
      <c r="A858" s="3">
        <f>TITRES_STAT!B861</f>
        <v>43251</v>
      </c>
      <c r="B858" s="6">
        <f>TITRES_STAT!D861</f>
        <v>5.4413999999999998</v>
      </c>
      <c r="C858" s="2">
        <f t="shared" si="78"/>
        <v>5.4332128704582647</v>
      </c>
      <c r="D858" s="2">
        <f t="shared" si="74"/>
        <v>5.4371088846960527</v>
      </c>
      <c r="E858" s="2">
        <f t="shared" si="73"/>
        <v>-3.8960142377879592E-3</v>
      </c>
      <c r="F858" s="2">
        <f t="shared" si="77"/>
        <v>9.9426098915920058E-4</v>
      </c>
      <c r="G858" s="2">
        <f t="shared" si="75"/>
        <v>-4.8902752269471602E-3</v>
      </c>
      <c r="H858" s="2" t="str">
        <f t="shared" si="76"/>
        <v>Hold</v>
      </c>
    </row>
    <row r="859" spans="1:8" ht="13.5" x14ac:dyDescent="0.25">
      <c r="A859" s="3">
        <f>TITRES_STAT!B862</f>
        <v>43252</v>
      </c>
      <c r="B859" s="6">
        <f>TITRES_STAT!D862</f>
        <v>5.4347000000000003</v>
      </c>
      <c r="C859" s="2">
        <f t="shared" si="78"/>
        <v>5.4334416596185315</v>
      </c>
      <c r="D859" s="2">
        <f t="shared" si="74"/>
        <v>5.4369304487926415</v>
      </c>
      <c r="E859" s="2">
        <f t="shared" si="73"/>
        <v>-3.4887891741099963E-3</v>
      </c>
      <c r="F859" s="2">
        <f t="shared" si="77"/>
        <v>9.7650956505361151E-5</v>
      </c>
      <c r="G859" s="2">
        <f t="shared" si="75"/>
        <v>-3.5864401306153577E-3</v>
      </c>
      <c r="H859" s="2" t="str">
        <f t="shared" si="76"/>
        <v>Hold</v>
      </c>
    </row>
    <row r="860" spans="1:8" ht="13.5" x14ac:dyDescent="0.25">
      <c r="A860" s="3">
        <f>TITRES_STAT!B863</f>
        <v>43255</v>
      </c>
      <c r="B860" s="6">
        <f>TITRES_STAT!D863</f>
        <v>5.3883000000000001</v>
      </c>
      <c r="C860" s="2">
        <f t="shared" si="78"/>
        <v>5.4244506350618344</v>
      </c>
      <c r="D860" s="2">
        <f t="shared" si="74"/>
        <v>5.4333281933265196</v>
      </c>
      <c r="E860" s="2">
        <f t="shared" ref="E860:E923" si="79">C860-D860</f>
        <v>-8.8775582646851703E-3</v>
      </c>
      <c r="F860" s="2">
        <f t="shared" si="77"/>
        <v>-1.6973908877327452E-3</v>
      </c>
      <c r="G860" s="2">
        <f t="shared" si="75"/>
        <v>-7.1801673769524253E-3</v>
      </c>
      <c r="H860" s="2" t="str">
        <f t="shared" si="76"/>
        <v>Hold</v>
      </c>
    </row>
    <row r="861" spans="1:8" ht="13.5" x14ac:dyDescent="0.25">
      <c r="A861" s="3">
        <f>TITRES_STAT!B864</f>
        <v>43256</v>
      </c>
      <c r="B861" s="6">
        <f>TITRES_STAT!D864</f>
        <v>5.4280999999999997</v>
      </c>
      <c r="C861" s="2">
        <f t="shared" si="78"/>
        <v>5.4229659219753987</v>
      </c>
      <c r="D861" s="2">
        <f t="shared" ref="D861:D924" si="80">$D$4*B861+(1-$D$4)*D860</f>
        <v>5.4329409197467768</v>
      </c>
      <c r="E861" s="2">
        <f t="shared" si="79"/>
        <v>-9.9749977713781135E-3</v>
      </c>
      <c r="F861" s="2">
        <f t="shared" si="77"/>
        <v>-3.3529122644618192E-3</v>
      </c>
      <c r="G861" s="2">
        <f t="shared" si="75"/>
        <v>-6.6220855069162943E-3</v>
      </c>
      <c r="H861" s="2" t="str">
        <f t="shared" si="76"/>
        <v>Hold</v>
      </c>
    </row>
    <row r="862" spans="1:8" ht="13.5" x14ac:dyDescent="0.25">
      <c r="A862" s="3">
        <f>TITRES_STAT!B865</f>
        <v>43257</v>
      </c>
      <c r="B862" s="6">
        <f>TITRES_STAT!D865</f>
        <v>5.4215</v>
      </c>
      <c r="C862" s="2">
        <f t="shared" si="78"/>
        <v>5.4298788570561065</v>
      </c>
      <c r="D862" s="2">
        <f t="shared" si="80"/>
        <v>5.4320934442099791</v>
      </c>
      <c r="E862" s="2">
        <f t="shared" si="79"/>
        <v>-2.2145871538725714E-3</v>
      </c>
      <c r="F862" s="2">
        <f t="shared" si="77"/>
        <v>-3.1252472423439698E-3</v>
      </c>
      <c r="G862" s="2">
        <f t="shared" si="75"/>
        <v>9.1066008847139838E-4</v>
      </c>
      <c r="H862" s="2" t="str">
        <f t="shared" si="76"/>
        <v>Sell</v>
      </c>
    </row>
    <row r="863" spans="1:8" ht="13.5" x14ac:dyDescent="0.25">
      <c r="A863" s="3">
        <f>TITRES_STAT!B866</f>
        <v>43258</v>
      </c>
      <c r="B863" s="6">
        <f>TITRES_STAT!D866</f>
        <v>5.3684000000000003</v>
      </c>
      <c r="C863" s="2">
        <f t="shared" si="78"/>
        <v>5.4285898021243977</v>
      </c>
      <c r="D863" s="2">
        <f t="shared" si="80"/>
        <v>5.4273754113055359</v>
      </c>
      <c r="E863" s="2">
        <f t="shared" si="79"/>
        <v>1.2143908188617658E-3</v>
      </c>
      <c r="F863" s="2">
        <f t="shared" si="77"/>
        <v>-2.257319630102823E-3</v>
      </c>
      <c r="G863" s="2">
        <f t="shared" si="75"/>
        <v>3.4717104489645888E-3</v>
      </c>
      <c r="H863" s="2" t="str">
        <f t="shared" si="76"/>
        <v>Sell</v>
      </c>
    </row>
    <row r="864" spans="1:8" ht="13.5" x14ac:dyDescent="0.25">
      <c r="A864" s="3">
        <f>TITRES_STAT!B867</f>
        <v>43259</v>
      </c>
      <c r="B864" s="6">
        <f>TITRES_STAT!D867</f>
        <v>5.4081999999999999</v>
      </c>
      <c r="C864" s="2">
        <f t="shared" si="78"/>
        <v>5.4305606017975672</v>
      </c>
      <c r="D864" s="2">
        <f t="shared" si="80"/>
        <v>5.4259550104680887</v>
      </c>
      <c r="E864" s="2">
        <f t="shared" si="79"/>
        <v>4.6055913294784645E-3</v>
      </c>
      <c r="F864" s="2">
        <f t="shared" si="77"/>
        <v>-8.8473743818656561E-4</v>
      </c>
      <c r="G864" s="2">
        <f t="shared" si="75"/>
        <v>5.4903287676650297E-3</v>
      </c>
      <c r="H864" s="2" t="str">
        <f t="shared" si="76"/>
        <v>Sell</v>
      </c>
    </row>
    <row r="865" spans="1:8" ht="13.5" x14ac:dyDescent="0.25">
      <c r="A865" s="3">
        <f>TITRES_STAT!B868</f>
        <v>43262</v>
      </c>
      <c r="B865" s="6">
        <f>TITRES_STAT!D868</f>
        <v>5.375</v>
      </c>
      <c r="C865" s="2">
        <f t="shared" si="78"/>
        <v>5.4322282015210179</v>
      </c>
      <c r="D865" s="2">
        <f t="shared" si="80"/>
        <v>5.4221805652482304</v>
      </c>
      <c r="E865" s="2">
        <f t="shared" si="79"/>
        <v>1.0047636272787486E-2</v>
      </c>
      <c r="F865" s="2">
        <f t="shared" si="77"/>
        <v>1.3017373040082447E-3</v>
      </c>
      <c r="G865" s="2">
        <f t="shared" si="75"/>
        <v>8.7458989687792411E-3</v>
      </c>
      <c r="H865" s="2" t="str">
        <f t="shared" si="76"/>
        <v>Sell</v>
      </c>
    </row>
    <row r="866" spans="1:8" ht="13.5" x14ac:dyDescent="0.25">
      <c r="A866" s="3">
        <f>TITRES_STAT!B869</f>
        <v>43263</v>
      </c>
      <c r="B866" s="6">
        <f>TITRES_STAT!D869</f>
        <v>5.4280999999999997</v>
      </c>
      <c r="C866" s="2">
        <f t="shared" si="78"/>
        <v>5.433639247440861</v>
      </c>
      <c r="D866" s="2">
        <f t="shared" si="80"/>
        <v>5.4226190418965095</v>
      </c>
      <c r="E866" s="2">
        <f t="shared" si="79"/>
        <v>1.1020205544351569E-2</v>
      </c>
      <c r="F866" s="2">
        <f t="shared" si="77"/>
        <v>3.2454309520769092E-3</v>
      </c>
      <c r="G866" s="2">
        <f t="shared" si="75"/>
        <v>7.7747745922746598E-3</v>
      </c>
      <c r="H866" s="2" t="str">
        <f t="shared" si="76"/>
        <v>Sell</v>
      </c>
    </row>
    <row r="867" spans="1:8" ht="13.5" x14ac:dyDescent="0.25">
      <c r="A867" s="3">
        <f>TITRES_STAT!B870</f>
        <v>43264</v>
      </c>
      <c r="B867" s="6">
        <f>TITRES_STAT!D870</f>
        <v>5.4147999999999996</v>
      </c>
      <c r="C867" s="2">
        <f t="shared" si="78"/>
        <v>5.4348332093730356</v>
      </c>
      <c r="D867" s="2">
        <f t="shared" si="80"/>
        <v>5.4220398536078784</v>
      </c>
      <c r="E867" s="2">
        <f t="shared" si="79"/>
        <v>1.2793355765157166E-2</v>
      </c>
      <c r="F867" s="2">
        <f t="shared" si="77"/>
        <v>5.1550159146929609E-3</v>
      </c>
      <c r="G867" s="2">
        <f t="shared" si="75"/>
        <v>7.6383398504642052E-3</v>
      </c>
      <c r="H867" s="2" t="str">
        <f t="shared" si="76"/>
        <v>Sell</v>
      </c>
    </row>
    <row r="868" spans="1:8" ht="13.5" x14ac:dyDescent="0.25">
      <c r="A868" s="3">
        <f>TITRES_STAT!B871</f>
        <v>43265</v>
      </c>
      <c r="B868" s="6">
        <f>TITRES_STAT!D871</f>
        <v>5.5487000000000002</v>
      </c>
      <c r="C868" s="2">
        <f t="shared" si="78"/>
        <v>5.4358434848541064</v>
      </c>
      <c r="D868" s="2">
        <f t="shared" si="80"/>
        <v>5.4314220866739609</v>
      </c>
      <c r="E868" s="2">
        <f t="shared" si="79"/>
        <v>4.4213981801455304E-3</v>
      </c>
      <c r="F868" s="2">
        <f t="shared" si="77"/>
        <v>5.0082923677834748E-3</v>
      </c>
      <c r="G868" s="2">
        <f t="shared" ref="G868:G931" si="81">E868-F868</f>
        <v>-5.8689418763794438E-4</v>
      </c>
      <c r="H868" s="2" t="str">
        <f t="shared" ref="H868:H931" si="82">IF(G868&lt;0,"Hold","Sell")</f>
        <v>Hold</v>
      </c>
    </row>
    <row r="869" spans="1:8" ht="13.5" x14ac:dyDescent="0.25">
      <c r="A869" s="3">
        <f>TITRES_STAT!B872</f>
        <v>43269</v>
      </c>
      <c r="B869" s="6">
        <f>TITRES_STAT!D872</f>
        <v>5.5133999999999999</v>
      </c>
      <c r="C869" s="2">
        <f t="shared" si="78"/>
        <v>5.4356675641073204</v>
      </c>
      <c r="D869" s="2">
        <f t="shared" si="80"/>
        <v>5.4374945246981126</v>
      </c>
      <c r="E869" s="2">
        <f t="shared" si="79"/>
        <v>-1.826960590792126E-3</v>
      </c>
      <c r="F869" s="2">
        <f t="shared" ref="F869:F932" si="83">(E869*(2/(10)))+((1-(2/10))*F868)</f>
        <v>3.6412417760683549E-3</v>
      </c>
      <c r="G869" s="2">
        <f t="shared" si="81"/>
        <v>-5.4682023668604814E-3</v>
      </c>
      <c r="H869" s="2" t="str">
        <f t="shared" si="82"/>
        <v>Hold</v>
      </c>
    </row>
    <row r="870" spans="1:8" ht="13.5" x14ac:dyDescent="0.25">
      <c r="A870" s="3">
        <f>TITRES_STAT!B873</f>
        <v>43270</v>
      </c>
      <c r="B870" s="6">
        <f>TITRES_STAT!D873</f>
        <v>5.4779999999999998</v>
      </c>
      <c r="C870" s="2">
        <f t="shared" si="78"/>
        <v>5.4283802465523481</v>
      </c>
      <c r="D870" s="2">
        <f t="shared" si="80"/>
        <v>5.4404949302760306</v>
      </c>
      <c r="E870" s="2">
        <f t="shared" si="79"/>
        <v>-1.2114683723682518E-2</v>
      </c>
      <c r="F870" s="2">
        <f t="shared" si="83"/>
        <v>4.900566761181801E-4</v>
      </c>
      <c r="G870" s="2">
        <f t="shared" si="81"/>
        <v>-1.2604740399800697E-2</v>
      </c>
      <c r="H870" s="2" t="str">
        <f t="shared" si="82"/>
        <v>Hold</v>
      </c>
    </row>
    <row r="871" spans="1:8" ht="13.5" x14ac:dyDescent="0.25">
      <c r="A871" s="3">
        <f>TITRES_STAT!B874</f>
        <v>43271</v>
      </c>
      <c r="B871" s="6">
        <f>TITRES_STAT!D874</f>
        <v>5.4779999999999998</v>
      </c>
      <c r="C871" s="2">
        <f t="shared" si="78"/>
        <v>5.4283371316981404</v>
      </c>
      <c r="D871" s="2">
        <f t="shared" si="80"/>
        <v>5.4432730835889176</v>
      </c>
      <c r="E871" s="2">
        <f t="shared" si="79"/>
        <v>-1.4935951890777233E-2</v>
      </c>
      <c r="F871" s="2">
        <f t="shared" si="83"/>
        <v>-2.5951450372609028E-3</v>
      </c>
      <c r="G871" s="2">
        <f t="shared" si="81"/>
        <v>-1.234080685351633E-2</v>
      </c>
      <c r="H871" s="2" t="str">
        <f t="shared" si="82"/>
        <v>Hold</v>
      </c>
    </row>
    <row r="872" spans="1:8" ht="13.5" x14ac:dyDescent="0.25">
      <c r="A872" s="3">
        <f>TITRES_STAT!B875</f>
        <v>43272</v>
      </c>
      <c r="B872" s="6">
        <f>TITRES_STAT!D875</f>
        <v>5.4779999999999998</v>
      </c>
      <c r="C872" s="2">
        <f t="shared" si="78"/>
        <v>5.4272852652830412</v>
      </c>
      <c r="D872" s="2">
        <f t="shared" si="80"/>
        <v>5.4458454477675167</v>
      </c>
      <c r="E872" s="2">
        <f t="shared" si="79"/>
        <v>-1.856018248447544E-2</v>
      </c>
      <c r="F872" s="2">
        <f t="shared" si="83"/>
        <v>-5.7881525267038103E-3</v>
      </c>
      <c r="G872" s="2">
        <f t="shared" si="81"/>
        <v>-1.277202995777163E-2</v>
      </c>
      <c r="H872" s="2" t="str">
        <f t="shared" si="82"/>
        <v>Hold</v>
      </c>
    </row>
    <row r="873" spans="1:8" ht="13.5" x14ac:dyDescent="0.25">
      <c r="A873" s="3">
        <f>TITRES_STAT!B876</f>
        <v>43273</v>
      </c>
      <c r="B873" s="6">
        <f>TITRES_STAT!D876</f>
        <v>5.5133999999999999</v>
      </c>
      <c r="C873" s="2">
        <f t="shared" si="78"/>
        <v>5.4182259937010349</v>
      </c>
      <c r="D873" s="2">
        <f t="shared" si="80"/>
        <v>5.4508494886736267</v>
      </c>
      <c r="E873" s="2">
        <f t="shared" si="79"/>
        <v>-3.2623494972591871E-2</v>
      </c>
      <c r="F873" s="2">
        <f t="shared" si="83"/>
        <v>-1.1155221015881423E-2</v>
      </c>
      <c r="G873" s="2">
        <f t="shared" si="81"/>
        <v>-2.146827395671045E-2</v>
      </c>
      <c r="H873" s="2" t="str">
        <f t="shared" si="82"/>
        <v>Hold</v>
      </c>
    </row>
    <row r="874" spans="1:8" ht="13.5" x14ac:dyDescent="0.25">
      <c r="A874" s="3">
        <f>TITRES_STAT!B877</f>
        <v>43276</v>
      </c>
      <c r="B874" s="6">
        <f>TITRES_STAT!D877</f>
        <v>5.4073000000000002</v>
      </c>
      <c r="C874" s="2">
        <f t="shared" si="78"/>
        <v>5.4166835331316445</v>
      </c>
      <c r="D874" s="2">
        <f t="shared" si="80"/>
        <v>5.4476236006237286</v>
      </c>
      <c r="E874" s="2">
        <f t="shared" si="79"/>
        <v>-3.0940067492084111E-2</v>
      </c>
      <c r="F874" s="2">
        <f t="shared" si="83"/>
        <v>-1.5112190311121961E-2</v>
      </c>
      <c r="G874" s="2">
        <f t="shared" si="81"/>
        <v>-1.5827877180962152E-2</v>
      </c>
      <c r="H874" s="2" t="str">
        <f t="shared" si="82"/>
        <v>Hold</v>
      </c>
    </row>
    <row r="875" spans="1:8" ht="13.5" x14ac:dyDescent="0.25">
      <c r="A875" s="3">
        <f>TITRES_STAT!B878</f>
        <v>43277</v>
      </c>
      <c r="B875" s="6">
        <f>TITRES_STAT!D878</f>
        <v>5.5063000000000004</v>
      </c>
      <c r="C875" s="2">
        <f t="shared" si="78"/>
        <v>5.4102706818806219</v>
      </c>
      <c r="D875" s="2">
        <f t="shared" si="80"/>
        <v>5.4519700005775267</v>
      </c>
      <c r="E875" s="2">
        <f t="shared" si="79"/>
        <v>-4.1699318696904797E-2</v>
      </c>
      <c r="F875" s="2">
        <f t="shared" si="83"/>
        <v>-2.042961598827853E-2</v>
      </c>
      <c r="G875" s="2">
        <f t="shared" si="81"/>
        <v>-2.1269702708626267E-2</v>
      </c>
      <c r="H875" s="2" t="str">
        <f t="shared" si="82"/>
        <v>Hold</v>
      </c>
    </row>
    <row r="876" spans="1:8" ht="13.5" x14ac:dyDescent="0.25">
      <c r="A876" s="3">
        <f>TITRES_STAT!B879</f>
        <v>43278</v>
      </c>
      <c r="B876" s="6">
        <f>TITRES_STAT!D879</f>
        <v>5.3791000000000002</v>
      </c>
      <c r="C876" s="2">
        <f t="shared" si="78"/>
        <v>5.4130136538989877</v>
      </c>
      <c r="D876" s="2">
        <f t="shared" si="80"/>
        <v>5.4465722227569691</v>
      </c>
      <c r="E876" s="2">
        <f t="shared" si="79"/>
        <v>-3.3558568857981363E-2</v>
      </c>
      <c r="F876" s="2">
        <f t="shared" si="83"/>
        <v>-2.3055406562219098E-2</v>
      </c>
      <c r="G876" s="2">
        <f t="shared" si="81"/>
        <v>-1.0503162295762265E-2</v>
      </c>
      <c r="H876" s="2" t="str">
        <f t="shared" si="82"/>
        <v>Hold</v>
      </c>
    </row>
    <row r="877" spans="1:8" ht="13.5" x14ac:dyDescent="0.25">
      <c r="A877" s="3">
        <f>TITRES_STAT!B880</f>
        <v>43279</v>
      </c>
      <c r="B877" s="6">
        <f>TITRES_STAT!D880</f>
        <v>5.3648999999999996</v>
      </c>
      <c r="C877" s="2">
        <f t="shared" si="78"/>
        <v>5.4132884763760662</v>
      </c>
      <c r="D877" s="2">
        <f t="shared" si="80"/>
        <v>5.4405224284786753</v>
      </c>
      <c r="E877" s="2">
        <f t="shared" si="79"/>
        <v>-2.7233952102609038E-2</v>
      </c>
      <c r="F877" s="2">
        <f t="shared" si="83"/>
        <v>-2.3891115670297086E-2</v>
      </c>
      <c r="G877" s="2">
        <f t="shared" si="81"/>
        <v>-3.3428364323119519E-3</v>
      </c>
      <c r="H877" s="2" t="str">
        <f t="shared" si="82"/>
        <v>Hold</v>
      </c>
    </row>
    <row r="878" spans="1:8" ht="13.5" x14ac:dyDescent="0.25">
      <c r="A878" s="3">
        <f>TITRES_STAT!B881</f>
        <v>43280</v>
      </c>
      <c r="B878" s="6">
        <f>TITRES_STAT!D881</f>
        <v>5.4356</v>
      </c>
      <c r="C878" s="2">
        <f t="shared" si="78"/>
        <v>5.4341210184720561</v>
      </c>
      <c r="D878" s="2">
        <f t="shared" si="80"/>
        <v>5.4401578041469216</v>
      </c>
      <c r="E878" s="2">
        <f t="shared" si="79"/>
        <v>-6.0367856748655413E-3</v>
      </c>
      <c r="F878" s="2">
        <f t="shared" si="83"/>
        <v>-2.032024967121078E-2</v>
      </c>
      <c r="G878" s="2">
        <f t="shared" si="81"/>
        <v>1.4283463996345239E-2</v>
      </c>
      <c r="H878" s="2" t="str">
        <f t="shared" si="82"/>
        <v>Sell</v>
      </c>
    </row>
    <row r="879" spans="1:8" ht="13.5" x14ac:dyDescent="0.25">
      <c r="A879" s="3">
        <f>TITRES_STAT!B882</f>
        <v>43283</v>
      </c>
      <c r="B879" s="6">
        <f>TITRES_STAT!D882</f>
        <v>5.4356</v>
      </c>
      <c r="C879" s="2">
        <f t="shared" si="78"/>
        <v>5.4463177848609705</v>
      </c>
      <c r="D879" s="2">
        <f t="shared" si="80"/>
        <v>5.4398201890249274</v>
      </c>
      <c r="E879" s="2">
        <f t="shared" si="79"/>
        <v>6.4975958360431463E-3</v>
      </c>
      <c r="F879" s="2">
        <f t="shared" si="83"/>
        <v>-1.4956680569759994E-2</v>
      </c>
      <c r="G879" s="2">
        <f t="shared" si="81"/>
        <v>2.1454276405803142E-2</v>
      </c>
      <c r="H879" s="2" t="str">
        <f t="shared" si="82"/>
        <v>Sell</v>
      </c>
    </row>
    <row r="880" spans="1:8" ht="13.5" x14ac:dyDescent="0.25">
      <c r="A880" s="3">
        <f>TITRES_STAT!B883</f>
        <v>43284</v>
      </c>
      <c r="B880" s="6">
        <f>TITRES_STAT!D883</f>
        <v>5.4427000000000003</v>
      </c>
      <c r="C880" s="2">
        <f t="shared" si="78"/>
        <v>5.4511919718054367</v>
      </c>
      <c r="D880" s="2">
        <f t="shared" si="80"/>
        <v>5.4400335083564144</v>
      </c>
      <c r="E880" s="2">
        <f t="shared" si="79"/>
        <v>1.1158463449022271E-2</v>
      </c>
      <c r="F880" s="2">
        <f t="shared" si="83"/>
        <v>-9.7336517660035413E-3</v>
      </c>
      <c r="G880" s="2">
        <f t="shared" si="81"/>
        <v>2.0892115215025812E-2</v>
      </c>
      <c r="H880" s="2" t="str">
        <f t="shared" si="82"/>
        <v>Sell</v>
      </c>
    </row>
    <row r="881" spans="1:8" ht="13.5" x14ac:dyDescent="0.25">
      <c r="A881" s="3">
        <f>TITRES_STAT!B884</f>
        <v>43285</v>
      </c>
      <c r="B881" s="6">
        <f>TITRES_STAT!D884</f>
        <v>5.6123000000000003</v>
      </c>
      <c r="C881" s="2">
        <f t="shared" si="78"/>
        <v>5.4553162838353693</v>
      </c>
      <c r="D881" s="2">
        <f t="shared" si="80"/>
        <v>5.452793989218903</v>
      </c>
      <c r="E881" s="2">
        <f t="shared" si="79"/>
        <v>2.5222946164662474E-3</v>
      </c>
      <c r="F881" s="2">
        <f t="shared" si="83"/>
        <v>-7.2824624895095839E-3</v>
      </c>
      <c r="G881" s="2">
        <f t="shared" si="81"/>
        <v>9.8047571059758313E-3</v>
      </c>
      <c r="H881" s="2" t="str">
        <f t="shared" si="82"/>
        <v>Sell</v>
      </c>
    </row>
    <row r="882" spans="1:8" ht="13.5" x14ac:dyDescent="0.25">
      <c r="A882" s="3">
        <f>TITRES_STAT!B885</f>
        <v>43286</v>
      </c>
      <c r="B882" s="6">
        <f>TITRES_STAT!D885</f>
        <v>5.5982000000000003</v>
      </c>
      <c r="C882" s="2">
        <f t="shared" si="78"/>
        <v>5.4588060863222356</v>
      </c>
      <c r="D882" s="2">
        <f t="shared" si="80"/>
        <v>5.4635648048323171</v>
      </c>
      <c r="E882" s="2">
        <f t="shared" si="79"/>
        <v>-4.7587185100814722E-3</v>
      </c>
      <c r="F882" s="2">
        <f t="shared" si="83"/>
        <v>-6.7777136936239624E-3</v>
      </c>
      <c r="G882" s="2">
        <f t="shared" si="81"/>
        <v>2.0189951835424902E-3</v>
      </c>
      <c r="H882" s="2" t="str">
        <f t="shared" si="82"/>
        <v>Sell</v>
      </c>
    </row>
    <row r="883" spans="1:8" ht="13.5" x14ac:dyDescent="0.25">
      <c r="A883" s="3">
        <f>TITRES_STAT!B886</f>
        <v>43287</v>
      </c>
      <c r="B883" s="6">
        <f>TITRES_STAT!D886</f>
        <v>5.5063000000000004</v>
      </c>
      <c r="C883" s="2">
        <f t="shared" si="78"/>
        <v>5.4672051499649683</v>
      </c>
      <c r="D883" s="2">
        <f t="shared" si="80"/>
        <v>5.4667303748447384</v>
      </c>
      <c r="E883" s="2">
        <f t="shared" si="79"/>
        <v>4.7477512022986446E-4</v>
      </c>
      <c r="F883" s="2">
        <f t="shared" si="83"/>
        <v>-5.3272159308531981E-3</v>
      </c>
      <c r="G883" s="2">
        <f t="shared" si="81"/>
        <v>5.8019910510830625E-3</v>
      </c>
      <c r="H883" s="2" t="str">
        <f t="shared" si="82"/>
        <v>Sell</v>
      </c>
    </row>
    <row r="884" spans="1:8" ht="13.5" x14ac:dyDescent="0.25">
      <c r="A884" s="3">
        <f>TITRES_STAT!B887</f>
        <v>43290</v>
      </c>
      <c r="B884" s="6">
        <f>TITRES_STAT!D887</f>
        <v>5.5841000000000003</v>
      </c>
      <c r="C884" s="2">
        <f t="shared" si="78"/>
        <v>5.4579889730472813</v>
      </c>
      <c r="D884" s="2">
        <f t="shared" si="80"/>
        <v>5.4754244211525354</v>
      </c>
      <c r="E884" s="2">
        <f t="shared" si="79"/>
        <v>-1.7435448105254103E-2</v>
      </c>
      <c r="F884" s="2">
        <f t="shared" si="83"/>
        <v>-7.7488623657333789E-3</v>
      </c>
      <c r="G884" s="2">
        <f t="shared" si="81"/>
        <v>-9.6865857395207235E-3</v>
      </c>
      <c r="H884" s="2" t="str">
        <f t="shared" si="82"/>
        <v>Hold</v>
      </c>
    </row>
    <row r="885" spans="1:8" ht="13.5" x14ac:dyDescent="0.25">
      <c r="A885" s="3">
        <f>TITRES_STAT!B888</f>
        <v>43291</v>
      </c>
      <c r="B885" s="6">
        <f>TITRES_STAT!D888</f>
        <v>5.5698999999999996</v>
      </c>
      <c r="C885" s="2">
        <f t="shared" si="78"/>
        <v>5.4654214387323155</v>
      </c>
      <c r="D885" s="2">
        <f t="shared" si="80"/>
        <v>5.482422612178274</v>
      </c>
      <c r="E885" s="2">
        <f t="shared" si="79"/>
        <v>-1.7001173445958528E-2</v>
      </c>
      <c r="F885" s="2">
        <f t="shared" si="83"/>
        <v>-9.5993245817784095E-3</v>
      </c>
      <c r="G885" s="2">
        <f t="shared" si="81"/>
        <v>-7.4018488641801189E-3</v>
      </c>
      <c r="H885" s="2" t="str">
        <f t="shared" si="82"/>
        <v>Hold</v>
      </c>
    </row>
    <row r="886" spans="1:8" ht="13.5" x14ac:dyDescent="0.25">
      <c r="A886" s="3">
        <f>TITRES_STAT!B889</f>
        <v>43292</v>
      </c>
      <c r="B886" s="6">
        <f>TITRES_STAT!D889</f>
        <v>5.5698999999999996</v>
      </c>
      <c r="C886" s="2">
        <f t="shared" si="78"/>
        <v>5.452141217388883</v>
      </c>
      <c r="D886" s="2">
        <f t="shared" si="80"/>
        <v>5.4889024186835869</v>
      </c>
      <c r="E886" s="2">
        <f t="shared" si="79"/>
        <v>-3.6761201294703838E-2</v>
      </c>
      <c r="F886" s="2">
        <f t="shared" si="83"/>
        <v>-1.5031699924363495E-2</v>
      </c>
      <c r="G886" s="2">
        <f t="shared" si="81"/>
        <v>-2.1729501370340343E-2</v>
      </c>
      <c r="H886" s="2" t="str">
        <f t="shared" si="82"/>
        <v>Hold</v>
      </c>
    </row>
    <row r="887" spans="1:8" ht="13.5" x14ac:dyDescent="0.25">
      <c r="A887" s="3">
        <f>TITRES_STAT!B890</f>
        <v>43293</v>
      </c>
      <c r="B887" s="6">
        <f>TITRES_STAT!D890</f>
        <v>5.5415999999999999</v>
      </c>
      <c r="C887" s="2">
        <f t="shared" si="78"/>
        <v>5.4387194916367472</v>
      </c>
      <c r="D887" s="2">
        <f t="shared" si="80"/>
        <v>5.4928059432255436</v>
      </c>
      <c r="E887" s="2">
        <f t="shared" si="79"/>
        <v>-5.4086451588796436E-2</v>
      </c>
      <c r="F887" s="2">
        <f t="shared" si="83"/>
        <v>-2.2842650257250085E-2</v>
      </c>
      <c r="G887" s="2">
        <f t="shared" si="81"/>
        <v>-3.1243801331546351E-2</v>
      </c>
      <c r="H887" s="2" t="str">
        <f t="shared" si="82"/>
        <v>Hold</v>
      </c>
    </row>
    <row r="888" spans="1:8" ht="13.5" x14ac:dyDescent="0.25">
      <c r="A888" s="3">
        <f>TITRES_STAT!B891</f>
        <v>43294</v>
      </c>
      <c r="B888" s="6">
        <f>TITRES_STAT!D891</f>
        <v>5.5557999999999996</v>
      </c>
      <c r="C888" s="2">
        <f t="shared" si="78"/>
        <v>5.4382395698464778</v>
      </c>
      <c r="D888" s="2">
        <f t="shared" si="80"/>
        <v>5.4974721696532809</v>
      </c>
      <c r="E888" s="2">
        <f t="shared" si="79"/>
        <v>-5.9232599806803066E-2</v>
      </c>
      <c r="F888" s="2">
        <f t="shared" si="83"/>
        <v>-3.0120640167160685E-2</v>
      </c>
      <c r="G888" s="2">
        <f t="shared" si="81"/>
        <v>-2.911195963964238E-2</v>
      </c>
      <c r="H888" s="2" t="str">
        <f t="shared" si="82"/>
        <v>Hold</v>
      </c>
    </row>
    <row r="889" spans="1:8" ht="13.5" x14ac:dyDescent="0.25">
      <c r="A889" s="3">
        <f>TITRES_STAT!B892</f>
        <v>43297</v>
      </c>
      <c r="B889" s="6">
        <f>TITRES_STAT!D892</f>
        <v>5.5557999999999996</v>
      </c>
      <c r="C889" s="2">
        <f t="shared" si="78"/>
        <v>5.4378334821777887</v>
      </c>
      <c r="D889" s="2">
        <f t="shared" si="80"/>
        <v>5.5017927496789634</v>
      </c>
      <c r="E889" s="2">
        <f t="shared" si="79"/>
        <v>-6.3959267501174644E-2</v>
      </c>
      <c r="F889" s="2">
        <f t="shared" si="83"/>
        <v>-3.6888365633963478E-2</v>
      </c>
      <c r="G889" s="2">
        <f t="shared" si="81"/>
        <v>-2.7070901867211165E-2</v>
      </c>
      <c r="H889" s="2" t="str">
        <f t="shared" si="82"/>
        <v>Hold</v>
      </c>
    </row>
    <row r="890" spans="1:8" ht="13.5" x14ac:dyDescent="0.25">
      <c r="A890" s="3">
        <f>TITRES_STAT!B893</f>
        <v>43298</v>
      </c>
      <c r="B890" s="6">
        <f>TITRES_STAT!D893</f>
        <v>5.5487000000000002</v>
      </c>
      <c r="C890" s="2">
        <f t="shared" si="78"/>
        <v>5.4385821772273593</v>
      </c>
      <c r="D890" s="2">
        <f t="shared" si="80"/>
        <v>5.5052673608138543</v>
      </c>
      <c r="E890" s="2">
        <f t="shared" si="79"/>
        <v>-6.6685183586495E-2</v>
      </c>
      <c r="F890" s="2">
        <f t="shared" si="83"/>
        <v>-4.2847729224469784E-2</v>
      </c>
      <c r="G890" s="2">
        <f t="shared" si="81"/>
        <v>-2.3837454362025216E-2</v>
      </c>
      <c r="H890" s="2" t="str">
        <f t="shared" si="82"/>
        <v>Hold</v>
      </c>
    </row>
    <row r="891" spans="1:8" ht="13.5" x14ac:dyDescent="0.25">
      <c r="A891" s="3">
        <f>TITRES_STAT!B894</f>
        <v>43299</v>
      </c>
      <c r="B891" s="6">
        <f>TITRES_STAT!D894</f>
        <v>5.5133999999999999</v>
      </c>
      <c r="C891" s="2">
        <f t="shared" si="78"/>
        <v>5.4653079961154578</v>
      </c>
      <c r="D891" s="2">
        <f t="shared" si="80"/>
        <v>5.5058697785313466</v>
      </c>
      <c r="E891" s="2">
        <f t="shared" si="79"/>
        <v>-4.0561782415888814E-2</v>
      </c>
      <c r="F891" s="2">
        <f t="shared" si="83"/>
        <v>-4.2390539862753589E-2</v>
      </c>
      <c r="G891" s="2">
        <f t="shared" si="81"/>
        <v>1.8287574468647746E-3</v>
      </c>
      <c r="H891" s="2" t="str">
        <f t="shared" si="82"/>
        <v>Sell</v>
      </c>
    </row>
    <row r="892" spans="1:8" ht="13.5" x14ac:dyDescent="0.25">
      <c r="A892" s="3">
        <f>TITRES_STAT!B895</f>
        <v>43300</v>
      </c>
      <c r="B892" s="6">
        <f>TITRES_STAT!D895</f>
        <v>5.5415999999999999</v>
      </c>
      <c r="C892" s="2">
        <f t="shared" si="78"/>
        <v>5.4857529197900021</v>
      </c>
      <c r="D892" s="2">
        <f t="shared" si="80"/>
        <v>5.5085164616030982</v>
      </c>
      <c r="E892" s="2">
        <f t="shared" si="79"/>
        <v>-2.2763541813096033E-2</v>
      </c>
      <c r="F892" s="2">
        <f t="shared" si="83"/>
        <v>-3.8465140252822078E-2</v>
      </c>
      <c r="G892" s="2">
        <f t="shared" si="81"/>
        <v>1.5701598439726044E-2</v>
      </c>
      <c r="H892" s="2" t="str">
        <f t="shared" si="82"/>
        <v>Sell</v>
      </c>
    </row>
    <row r="893" spans="1:8" ht="13.5" x14ac:dyDescent="0.25">
      <c r="A893" s="3">
        <f>TITRES_STAT!B896</f>
        <v>43301</v>
      </c>
      <c r="B893" s="6">
        <f>TITRES_STAT!D896</f>
        <v>5.5911</v>
      </c>
      <c r="C893" s="2">
        <f t="shared" si="78"/>
        <v>5.4889140090530795</v>
      </c>
      <c r="D893" s="2">
        <f t="shared" si="80"/>
        <v>5.5146337607436093</v>
      </c>
      <c r="E893" s="2">
        <f t="shared" si="79"/>
        <v>-2.5719751690529868E-2</v>
      </c>
      <c r="F893" s="2">
        <f t="shared" si="83"/>
        <v>-3.5916062540363634E-2</v>
      </c>
      <c r="G893" s="2">
        <f t="shared" si="81"/>
        <v>1.0196310849833766E-2</v>
      </c>
      <c r="H893" s="2" t="str">
        <f t="shared" si="82"/>
        <v>Sell</v>
      </c>
    </row>
    <row r="894" spans="1:8" ht="13.5" x14ac:dyDescent="0.25">
      <c r="A894" s="3">
        <f>TITRES_STAT!B897</f>
        <v>43304</v>
      </c>
      <c r="B894" s="6">
        <f>TITRES_STAT!D897</f>
        <v>5.5841000000000003</v>
      </c>
      <c r="C894" s="2">
        <f t="shared" si="78"/>
        <v>5.5035580076602981</v>
      </c>
      <c r="D894" s="2">
        <f t="shared" si="80"/>
        <v>5.5197794080959346</v>
      </c>
      <c r="E894" s="2">
        <f t="shared" si="79"/>
        <v>-1.6221400435636468E-2</v>
      </c>
      <c r="F894" s="2">
        <f t="shared" si="83"/>
        <v>-3.1977130119418204E-2</v>
      </c>
      <c r="G894" s="2">
        <f t="shared" si="81"/>
        <v>1.5755729683781736E-2</v>
      </c>
      <c r="H894" s="2" t="str">
        <f t="shared" si="82"/>
        <v>Sell</v>
      </c>
    </row>
    <row r="895" spans="1:8" ht="13.5" x14ac:dyDescent="0.25">
      <c r="A895" s="3">
        <f>TITRES_STAT!B898</f>
        <v>43305</v>
      </c>
      <c r="B895" s="6">
        <f>TITRES_STAT!D898</f>
        <v>5.6477000000000004</v>
      </c>
      <c r="C895" s="2">
        <f t="shared" si="78"/>
        <v>5.5137644680202529</v>
      </c>
      <c r="D895" s="2">
        <f t="shared" si="80"/>
        <v>5.5292550074962357</v>
      </c>
      <c r="E895" s="2">
        <f t="shared" si="79"/>
        <v>-1.5490539475982779E-2</v>
      </c>
      <c r="F895" s="2">
        <f t="shared" si="83"/>
        <v>-2.8679811990731118E-2</v>
      </c>
      <c r="G895" s="2">
        <f t="shared" si="81"/>
        <v>1.318927251474834E-2</v>
      </c>
      <c r="H895" s="2" t="str">
        <f t="shared" si="82"/>
        <v>Sell</v>
      </c>
    </row>
    <row r="896" spans="1:8" ht="13.5" x14ac:dyDescent="0.25">
      <c r="A896" s="3">
        <f>TITRES_STAT!B899</f>
        <v>43307</v>
      </c>
      <c r="B896" s="6">
        <f>TITRES_STAT!D899</f>
        <v>5.6477000000000004</v>
      </c>
      <c r="C896" s="2">
        <f t="shared" si="78"/>
        <v>5.5224007037094447</v>
      </c>
      <c r="D896" s="2">
        <f t="shared" si="80"/>
        <v>5.5380287106446628</v>
      </c>
      <c r="E896" s="2">
        <f t="shared" si="79"/>
        <v>-1.5628006935218153E-2</v>
      </c>
      <c r="F896" s="2">
        <f t="shared" si="83"/>
        <v>-2.6069450979628529E-2</v>
      </c>
      <c r="G896" s="2">
        <f t="shared" si="81"/>
        <v>1.0441444044410376E-2</v>
      </c>
      <c r="H896" s="2" t="str">
        <f t="shared" si="82"/>
        <v>Sell</v>
      </c>
    </row>
    <row r="897" spans="1:8" ht="13.5" x14ac:dyDescent="0.25">
      <c r="A897" s="3">
        <f>TITRES_STAT!B900</f>
        <v>43308</v>
      </c>
      <c r="B897" s="6">
        <f>TITRES_STAT!D900</f>
        <v>5.6477000000000004</v>
      </c>
      <c r="C897" s="2">
        <f t="shared" si="78"/>
        <v>5.5253544416002995</v>
      </c>
      <c r="D897" s="2">
        <f t="shared" si="80"/>
        <v>5.546152509856169</v>
      </c>
      <c r="E897" s="2">
        <f t="shared" si="79"/>
        <v>-2.0798068255869495E-2</v>
      </c>
      <c r="F897" s="2">
        <f t="shared" si="83"/>
        <v>-2.5015174434876723E-2</v>
      </c>
      <c r="G897" s="2">
        <f t="shared" si="81"/>
        <v>4.2171061790072274E-3</v>
      </c>
      <c r="H897" s="2" t="str">
        <f t="shared" si="82"/>
        <v>Sell</v>
      </c>
    </row>
    <row r="898" spans="1:8" ht="13.5" x14ac:dyDescent="0.25">
      <c r="A898" s="3">
        <f>TITRES_STAT!B901</f>
        <v>43311</v>
      </c>
      <c r="B898" s="6">
        <f>TITRES_STAT!D901</f>
        <v>5.6547000000000001</v>
      </c>
      <c r="C898" s="2">
        <f t="shared" si="78"/>
        <v>5.5300383736617924</v>
      </c>
      <c r="D898" s="2">
        <f t="shared" si="80"/>
        <v>5.5541930646816375</v>
      </c>
      <c r="E898" s="2">
        <f t="shared" si="79"/>
        <v>-2.4154691019845131E-2</v>
      </c>
      <c r="F898" s="2">
        <f t="shared" si="83"/>
        <v>-2.4843077751870404E-2</v>
      </c>
      <c r="G898" s="2">
        <f t="shared" si="81"/>
        <v>6.883867320252729E-4</v>
      </c>
      <c r="H898" s="2" t="str">
        <f t="shared" si="82"/>
        <v>Sell</v>
      </c>
    </row>
    <row r="899" spans="1:8" ht="13.5" x14ac:dyDescent="0.25">
      <c r="A899" s="3">
        <f>TITRES_STAT!B902</f>
        <v>43312</v>
      </c>
      <c r="B899" s="6">
        <f>TITRES_STAT!D902</f>
        <v>5.6477000000000004</v>
      </c>
      <c r="C899" s="2">
        <f t="shared" si="78"/>
        <v>5.534001700790748</v>
      </c>
      <c r="D899" s="2">
        <f t="shared" si="80"/>
        <v>5.5611195043348491</v>
      </c>
      <c r="E899" s="2">
        <f t="shared" si="79"/>
        <v>-2.7117803544101093E-2</v>
      </c>
      <c r="F899" s="2">
        <f t="shared" si="83"/>
        <v>-2.5298022910316544E-2</v>
      </c>
      <c r="G899" s="2">
        <f t="shared" si="81"/>
        <v>-1.8197806337845492E-3</v>
      </c>
      <c r="H899" s="2" t="str">
        <f t="shared" si="82"/>
        <v>Hold</v>
      </c>
    </row>
    <row r="900" spans="1:8" ht="13.5" x14ac:dyDescent="0.25">
      <c r="A900" s="3">
        <f>TITRES_STAT!B903</f>
        <v>43313</v>
      </c>
      <c r="B900" s="6">
        <f>TITRES_STAT!D903</f>
        <v>5.5841000000000003</v>
      </c>
      <c r="C900" s="2">
        <f t="shared" si="78"/>
        <v>5.5362629775921715</v>
      </c>
      <c r="D900" s="2">
        <f t="shared" si="80"/>
        <v>5.5628217632730088</v>
      </c>
      <c r="E900" s="2">
        <f t="shared" si="79"/>
        <v>-2.655878568083736E-2</v>
      </c>
      <c r="F900" s="2">
        <f t="shared" si="83"/>
        <v>-2.5550175464420712E-2</v>
      </c>
      <c r="G900" s="2">
        <f t="shared" si="81"/>
        <v>-1.0086102164166486E-3</v>
      </c>
      <c r="H900" s="2" t="str">
        <f t="shared" si="82"/>
        <v>Hold</v>
      </c>
    </row>
    <row r="901" spans="1:8" ht="13.5" x14ac:dyDescent="0.25">
      <c r="A901" s="3">
        <f>TITRES_STAT!B904</f>
        <v>43314</v>
      </c>
      <c r="B901" s="6">
        <f>TITRES_STAT!D904</f>
        <v>5.5841000000000003</v>
      </c>
      <c r="C901" s="2">
        <f t="shared" si="78"/>
        <v>5.532745596424145</v>
      </c>
      <c r="D901" s="2">
        <f t="shared" si="80"/>
        <v>5.56439792895649</v>
      </c>
      <c r="E901" s="2">
        <f t="shared" si="79"/>
        <v>-3.1652332532345007E-2</v>
      </c>
      <c r="F901" s="2">
        <f t="shared" si="83"/>
        <v>-2.6770606878005573E-2</v>
      </c>
      <c r="G901" s="2">
        <f t="shared" si="81"/>
        <v>-4.8817256543394333E-3</v>
      </c>
      <c r="H901" s="2" t="str">
        <f t="shared" si="82"/>
        <v>Hold</v>
      </c>
    </row>
    <row r="902" spans="1:8" ht="13.5" x14ac:dyDescent="0.25">
      <c r="A902" s="3">
        <f>TITRES_STAT!B905</f>
        <v>43315</v>
      </c>
      <c r="B902" s="6">
        <f>TITRES_STAT!D905</f>
        <v>5.5415999999999999</v>
      </c>
      <c r="C902" s="2">
        <f t="shared" si="78"/>
        <v>5.5341078123588918</v>
      </c>
      <c r="D902" s="2">
        <f t="shared" si="80"/>
        <v>5.5627091934782316</v>
      </c>
      <c r="E902" s="2">
        <f t="shared" si="79"/>
        <v>-2.8601381119339742E-2</v>
      </c>
      <c r="F902" s="2">
        <f t="shared" si="83"/>
        <v>-2.7136761726272409E-2</v>
      </c>
      <c r="G902" s="2">
        <f t="shared" si="81"/>
        <v>-1.4646193930673325E-3</v>
      </c>
      <c r="H902" s="2" t="str">
        <f t="shared" si="82"/>
        <v>Hold</v>
      </c>
    </row>
    <row r="903" spans="1:8" ht="13.5" x14ac:dyDescent="0.25">
      <c r="A903" s="3">
        <f>TITRES_STAT!B906</f>
        <v>43318</v>
      </c>
      <c r="B903" s="6">
        <f>TITRES_STAT!D906</f>
        <v>5.5487000000000002</v>
      </c>
      <c r="C903" s="2">
        <f t="shared" si="78"/>
        <v>5.5428758412267545</v>
      </c>
      <c r="D903" s="2">
        <f t="shared" si="80"/>
        <v>5.5616714754428065</v>
      </c>
      <c r="E903" s="2">
        <f t="shared" si="79"/>
        <v>-1.8795634216052015E-2</v>
      </c>
      <c r="F903" s="2">
        <f t="shared" si="83"/>
        <v>-2.546853622422833E-2</v>
      </c>
      <c r="G903" s="2">
        <f t="shared" si="81"/>
        <v>6.6729020081763152E-3</v>
      </c>
      <c r="H903" s="2" t="str">
        <f t="shared" si="82"/>
        <v>Sell</v>
      </c>
    </row>
    <row r="904" spans="1:8" ht="13.5" x14ac:dyDescent="0.25">
      <c r="A904" s="3">
        <f>TITRES_STAT!B907</f>
        <v>43319</v>
      </c>
      <c r="B904" s="6">
        <f>TITRES_STAT!D907</f>
        <v>5.577</v>
      </c>
      <c r="C904" s="2">
        <f t="shared" si="78"/>
        <v>5.5492180194995617</v>
      </c>
      <c r="D904" s="2">
        <f t="shared" si="80"/>
        <v>5.5628069217063025</v>
      </c>
      <c r="E904" s="2">
        <f t="shared" si="79"/>
        <v>-1.3588902206740805E-2</v>
      </c>
      <c r="F904" s="2">
        <f t="shared" si="83"/>
        <v>-2.3092609420730829E-2</v>
      </c>
      <c r="G904" s="2">
        <f t="shared" si="81"/>
        <v>9.5037072139900237E-3</v>
      </c>
      <c r="H904" s="2" t="str">
        <f t="shared" si="82"/>
        <v>Sell</v>
      </c>
    </row>
    <row r="905" spans="1:8" ht="13.5" x14ac:dyDescent="0.25">
      <c r="A905" s="3">
        <f>TITRES_STAT!B908</f>
        <v>43320</v>
      </c>
      <c r="B905" s="6">
        <f>TITRES_STAT!D908</f>
        <v>5.5698999999999996</v>
      </c>
      <c r="C905" s="2">
        <f t="shared" si="78"/>
        <v>5.5643690934227061</v>
      </c>
      <c r="D905" s="2">
        <f t="shared" si="80"/>
        <v>5.5633323349132437</v>
      </c>
      <c r="E905" s="2">
        <f t="shared" si="79"/>
        <v>1.0367585094623877E-3</v>
      </c>
      <c r="F905" s="2">
        <f t="shared" si="83"/>
        <v>-1.8266735834692186E-2</v>
      </c>
      <c r="G905" s="2">
        <f t="shared" si="81"/>
        <v>1.9303494344154574E-2</v>
      </c>
      <c r="H905" s="2" t="str">
        <f t="shared" si="82"/>
        <v>Sell</v>
      </c>
    </row>
    <row r="906" spans="1:8" ht="13.5" x14ac:dyDescent="0.25">
      <c r="A906" s="3">
        <f>TITRES_STAT!B909</f>
        <v>43321</v>
      </c>
      <c r="B906" s="6">
        <f>TITRES_STAT!D909</f>
        <v>5.5841000000000003</v>
      </c>
      <c r="C906" s="2">
        <f t="shared" si="78"/>
        <v>5.5771892328961368</v>
      </c>
      <c r="D906" s="2">
        <f t="shared" si="80"/>
        <v>5.5648706804752255</v>
      </c>
      <c r="E906" s="2">
        <f t="shared" si="79"/>
        <v>1.2318552420911288E-2</v>
      </c>
      <c r="F906" s="2">
        <f t="shared" si="83"/>
        <v>-1.2149678183571492E-2</v>
      </c>
      <c r="G906" s="2">
        <f t="shared" si="81"/>
        <v>2.446823060448278E-2</v>
      </c>
      <c r="H906" s="2" t="str">
        <f t="shared" si="82"/>
        <v>Sell</v>
      </c>
    </row>
    <row r="907" spans="1:8" ht="13.5" x14ac:dyDescent="0.25">
      <c r="A907" s="3">
        <f>TITRES_STAT!B910</f>
        <v>43322</v>
      </c>
      <c r="B907" s="6">
        <f>TITRES_STAT!D910</f>
        <v>5.6547000000000001</v>
      </c>
      <c r="C907" s="2">
        <f t="shared" si="78"/>
        <v>5.5880370432198081</v>
      </c>
      <c r="D907" s="2">
        <f t="shared" si="80"/>
        <v>5.5715247041437266</v>
      </c>
      <c r="E907" s="2">
        <f t="shared" si="79"/>
        <v>1.6512339076081517E-2</v>
      </c>
      <c r="F907" s="2">
        <f t="shared" si="83"/>
        <v>-6.4172747316408908E-3</v>
      </c>
      <c r="G907" s="2">
        <f t="shared" si="81"/>
        <v>2.2929613807722408E-2</v>
      </c>
      <c r="H907" s="2" t="str">
        <f t="shared" si="82"/>
        <v>Sell</v>
      </c>
    </row>
    <row r="908" spans="1:8" ht="13.5" x14ac:dyDescent="0.25">
      <c r="A908" s="3">
        <f>TITRES_STAT!B911</f>
        <v>43326</v>
      </c>
      <c r="B908" s="6">
        <f>TITRES_STAT!D911</f>
        <v>5.6123000000000003</v>
      </c>
      <c r="C908" s="2">
        <f t="shared" si="78"/>
        <v>5.5982928827244534</v>
      </c>
      <c r="D908" s="2">
        <f t="shared" si="80"/>
        <v>5.574545096429377</v>
      </c>
      <c r="E908" s="2">
        <f t="shared" si="79"/>
        <v>2.3747786295076345E-2</v>
      </c>
      <c r="F908" s="2">
        <f t="shared" si="83"/>
        <v>-3.8426252629744379E-4</v>
      </c>
      <c r="G908" s="2">
        <f t="shared" si="81"/>
        <v>2.4132048821373788E-2</v>
      </c>
      <c r="H908" s="2" t="str">
        <f t="shared" si="82"/>
        <v>Sell</v>
      </c>
    </row>
    <row r="909" spans="1:8" ht="13.5" x14ac:dyDescent="0.25">
      <c r="A909" s="3">
        <f>TITRES_STAT!B912</f>
        <v>43327</v>
      </c>
      <c r="B909" s="6">
        <f>TITRES_STAT!D912</f>
        <v>5.6123000000000003</v>
      </c>
      <c r="C909" s="2">
        <f t="shared" si="78"/>
        <v>5.6058939776899228</v>
      </c>
      <c r="D909" s="2">
        <f t="shared" si="80"/>
        <v>5.5773417559531273</v>
      </c>
      <c r="E909" s="2">
        <f t="shared" si="79"/>
        <v>2.8552221736795502E-2</v>
      </c>
      <c r="F909" s="2">
        <f t="shared" si="83"/>
        <v>5.4030343263211456E-3</v>
      </c>
      <c r="G909" s="2">
        <f t="shared" si="81"/>
        <v>2.3149187410474358E-2</v>
      </c>
      <c r="H909" s="2" t="str">
        <f t="shared" si="82"/>
        <v>Sell</v>
      </c>
    </row>
    <row r="910" spans="1:8" ht="13.5" x14ac:dyDescent="0.25">
      <c r="A910" s="3">
        <f>TITRES_STAT!B913</f>
        <v>43328</v>
      </c>
      <c r="B910" s="6">
        <f>TITRES_STAT!D913</f>
        <v>5.6406000000000001</v>
      </c>
      <c r="C910" s="2">
        <f t="shared" si="78"/>
        <v>5.6025410580453192</v>
      </c>
      <c r="D910" s="2">
        <f t="shared" si="80"/>
        <v>5.5820275518084514</v>
      </c>
      <c r="E910" s="2">
        <f t="shared" si="79"/>
        <v>2.0513506236867762E-2</v>
      </c>
      <c r="F910" s="2">
        <f t="shared" si="83"/>
        <v>8.4251287084304693E-3</v>
      </c>
      <c r="G910" s="2">
        <f t="shared" si="81"/>
        <v>1.2088377528437293E-2</v>
      </c>
      <c r="H910" s="2" t="str">
        <f t="shared" si="82"/>
        <v>Sell</v>
      </c>
    </row>
    <row r="911" spans="1:8" ht="13.5" x14ac:dyDescent="0.25">
      <c r="A911" s="3">
        <f>TITRES_STAT!B914</f>
        <v>43329</v>
      </c>
      <c r="B911" s="6">
        <f>TITRES_STAT!D914</f>
        <v>5.6406000000000001</v>
      </c>
      <c r="C911" s="2">
        <f t="shared" ref="C911:C974" si="84">$C$4*B901+C910*(1-$C$4)</f>
        <v>5.5997039721921933</v>
      </c>
      <c r="D911" s="2">
        <f t="shared" si="80"/>
        <v>5.5863662516744919</v>
      </c>
      <c r="E911" s="2">
        <f t="shared" si="79"/>
        <v>1.3337720517701435E-2</v>
      </c>
      <c r="F911" s="2">
        <f t="shared" si="83"/>
        <v>9.4076470702846634E-3</v>
      </c>
      <c r="G911" s="2">
        <f t="shared" si="81"/>
        <v>3.9300734474167712E-3</v>
      </c>
      <c r="H911" s="2" t="str">
        <f t="shared" si="82"/>
        <v>Sell</v>
      </c>
    </row>
    <row r="912" spans="1:8" ht="13.5" x14ac:dyDescent="0.25">
      <c r="A912" s="3">
        <f>TITRES_STAT!B915</f>
        <v>43332</v>
      </c>
      <c r="B912" s="6">
        <f>TITRES_STAT!D915</f>
        <v>5.6406000000000001</v>
      </c>
      <c r="C912" s="2">
        <f t="shared" si="84"/>
        <v>5.5907648995472403</v>
      </c>
      <c r="D912" s="2">
        <f t="shared" si="80"/>
        <v>5.5903835663652703</v>
      </c>
      <c r="E912" s="2">
        <f t="shared" si="79"/>
        <v>3.8133318196997834E-4</v>
      </c>
      <c r="F912" s="2">
        <f t="shared" si="83"/>
        <v>7.6023842926217266E-3</v>
      </c>
      <c r="G912" s="2">
        <f t="shared" si="81"/>
        <v>-7.2210511106517482E-3</v>
      </c>
      <c r="H912" s="2" t="str">
        <f t="shared" si="82"/>
        <v>Hold</v>
      </c>
    </row>
    <row r="913" spans="1:8" ht="13.5" x14ac:dyDescent="0.25">
      <c r="A913" s="3">
        <f>TITRES_STAT!B916</f>
        <v>43335</v>
      </c>
      <c r="B913" s="6">
        <f>TITRES_STAT!D916</f>
        <v>5.6477000000000004</v>
      </c>
      <c r="C913" s="2">
        <f t="shared" si="84"/>
        <v>5.5842933765399723</v>
      </c>
      <c r="D913" s="2">
        <f t="shared" si="80"/>
        <v>5.5946292281159913</v>
      </c>
      <c r="E913" s="2">
        <f t="shared" si="79"/>
        <v>-1.0335851576019017E-2</v>
      </c>
      <c r="F913" s="2">
        <f t="shared" si="83"/>
        <v>4.0147371188935781E-3</v>
      </c>
      <c r="G913" s="2">
        <f t="shared" si="81"/>
        <v>-1.4350588694912595E-2</v>
      </c>
      <c r="H913" s="2" t="str">
        <f t="shared" si="82"/>
        <v>Hold</v>
      </c>
    </row>
    <row r="914" spans="1:8" ht="13.5" x14ac:dyDescent="0.25">
      <c r="A914" s="3">
        <f>TITRES_STAT!B917</f>
        <v>43336</v>
      </c>
      <c r="B914" s="6">
        <f>TITRES_STAT!D917</f>
        <v>5.6477000000000004</v>
      </c>
      <c r="C914" s="2">
        <f t="shared" si="84"/>
        <v>5.583171318610745</v>
      </c>
      <c r="D914" s="2">
        <f t="shared" si="80"/>
        <v>5.5985603964036956</v>
      </c>
      <c r="E914" s="2">
        <f t="shared" si="79"/>
        <v>-1.5389077792950623E-2</v>
      </c>
      <c r="F914" s="2">
        <f t="shared" si="83"/>
        <v>1.3397413652473794E-4</v>
      </c>
      <c r="G914" s="2">
        <f t="shared" si="81"/>
        <v>-1.5523051929475361E-2</v>
      </c>
      <c r="H914" s="2" t="str">
        <f t="shared" si="82"/>
        <v>Hold</v>
      </c>
    </row>
    <row r="915" spans="1:8" ht="13.5" x14ac:dyDescent="0.25">
      <c r="A915" s="3">
        <f>TITRES_STAT!B918</f>
        <v>43339</v>
      </c>
      <c r="B915" s="6">
        <f>TITRES_STAT!D918</f>
        <v>5.6477000000000004</v>
      </c>
      <c r="C915" s="2">
        <f t="shared" si="84"/>
        <v>5.5811295772860152</v>
      </c>
      <c r="D915" s="2">
        <f t="shared" si="80"/>
        <v>5.6022003670404583</v>
      </c>
      <c r="E915" s="2">
        <f t="shared" si="79"/>
        <v>-2.1070789754443098E-2</v>
      </c>
      <c r="F915" s="2">
        <f t="shared" si="83"/>
        <v>-4.1069786416688299E-3</v>
      </c>
      <c r="G915" s="2">
        <f t="shared" si="81"/>
        <v>-1.6963811112774268E-2</v>
      </c>
      <c r="H915" s="2" t="str">
        <f t="shared" si="82"/>
        <v>Hold</v>
      </c>
    </row>
    <row r="916" spans="1:8" ht="13.5" x14ac:dyDescent="0.25">
      <c r="A916" s="3">
        <f>TITRES_STAT!B919</f>
        <v>43340</v>
      </c>
      <c r="B916" s="6">
        <f>TITRES_STAT!D919</f>
        <v>5.6193999999999997</v>
      </c>
      <c r="C916" s="2">
        <f t="shared" si="84"/>
        <v>5.5815865653958587</v>
      </c>
      <c r="D916" s="2">
        <f t="shared" si="80"/>
        <v>5.6034744139263504</v>
      </c>
      <c r="E916" s="2">
        <f t="shared" si="79"/>
        <v>-2.1887848530491638E-2</v>
      </c>
      <c r="F916" s="2">
        <f t="shared" si="83"/>
        <v>-7.6631526194333921E-3</v>
      </c>
      <c r="G916" s="2">
        <f t="shared" si="81"/>
        <v>-1.4224695911058245E-2</v>
      </c>
      <c r="H916" s="2" t="str">
        <f t="shared" si="82"/>
        <v>Hold</v>
      </c>
    </row>
    <row r="917" spans="1:8" ht="13.5" x14ac:dyDescent="0.25">
      <c r="A917" s="3">
        <f>TITRES_STAT!B920</f>
        <v>43341</v>
      </c>
      <c r="B917" s="6">
        <f>TITRES_STAT!D920</f>
        <v>5.6193999999999997</v>
      </c>
      <c r="C917" s="2">
        <f t="shared" si="84"/>
        <v>5.5928347861041878</v>
      </c>
      <c r="D917" s="2">
        <f t="shared" si="80"/>
        <v>5.6046540869688428</v>
      </c>
      <c r="E917" s="2">
        <f t="shared" si="79"/>
        <v>-1.1819300864654991E-2</v>
      </c>
      <c r="F917" s="2">
        <f t="shared" si="83"/>
        <v>-8.4943822684777123E-3</v>
      </c>
      <c r="G917" s="2">
        <f t="shared" si="81"/>
        <v>-3.324918596177279E-3</v>
      </c>
      <c r="H917" s="2" t="str">
        <f t="shared" si="82"/>
        <v>Hold</v>
      </c>
    </row>
    <row r="918" spans="1:8" ht="13.5" x14ac:dyDescent="0.25">
      <c r="A918" s="3">
        <f>TITRES_STAT!B921</f>
        <v>43342</v>
      </c>
      <c r="B918" s="6">
        <f>TITRES_STAT!D921</f>
        <v>5.782</v>
      </c>
      <c r="C918" s="2">
        <f t="shared" si="84"/>
        <v>5.595829434395851</v>
      </c>
      <c r="D918" s="2">
        <f t="shared" si="80"/>
        <v>5.6177908212674472</v>
      </c>
      <c r="E918" s="2">
        <f t="shared" si="79"/>
        <v>-2.1961386871596211E-2</v>
      </c>
      <c r="F918" s="2">
        <f t="shared" si="83"/>
        <v>-1.1187783189101411E-2</v>
      </c>
      <c r="G918" s="2">
        <f t="shared" si="81"/>
        <v>-1.07736036824948E-2</v>
      </c>
      <c r="H918" s="2" t="str">
        <f t="shared" si="82"/>
        <v>Hold</v>
      </c>
    </row>
    <row r="919" spans="1:8" ht="13.5" x14ac:dyDescent="0.25">
      <c r="A919" s="3">
        <f>TITRES_STAT!B922</f>
        <v>43343</v>
      </c>
      <c r="B919" s="6">
        <f>TITRES_STAT!D922</f>
        <v>5.782</v>
      </c>
      <c r="C919" s="2">
        <f t="shared" si="84"/>
        <v>5.5983633675657201</v>
      </c>
      <c r="D919" s="2">
        <f t="shared" si="80"/>
        <v>5.6299544641365253</v>
      </c>
      <c r="E919" s="2">
        <f t="shared" si="79"/>
        <v>-3.1591096570805277E-2</v>
      </c>
      <c r="F919" s="2">
        <f t="shared" si="83"/>
        <v>-1.5268445865442185E-2</v>
      </c>
      <c r="G919" s="2">
        <f t="shared" si="81"/>
        <v>-1.6322650705363092E-2</v>
      </c>
      <c r="H919" s="2" t="str">
        <f t="shared" si="82"/>
        <v>Hold</v>
      </c>
    </row>
    <row r="920" spans="1:8" ht="13.5" x14ac:dyDescent="0.25">
      <c r="A920" s="3">
        <f>TITRES_STAT!B923</f>
        <v>43346</v>
      </c>
      <c r="B920" s="6">
        <f>TITRES_STAT!D923</f>
        <v>5.6123000000000003</v>
      </c>
      <c r="C920" s="2">
        <f t="shared" si="84"/>
        <v>5.6048613110171477</v>
      </c>
      <c r="D920" s="2">
        <f t="shared" si="80"/>
        <v>5.628646726052339</v>
      </c>
      <c r="E920" s="2">
        <f t="shared" si="79"/>
        <v>-2.3785415035191271E-2</v>
      </c>
      <c r="F920" s="2">
        <f t="shared" si="83"/>
        <v>-1.6971839699392005E-2</v>
      </c>
      <c r="G920" s="2">
        <f t="shared" si="81"/>
        <v>-6.8135753357992657E-3</v>
      </c>
      <c r="H920" s="2" t="str">
        <f t="shared" si="82"/>
        <v>Hold</v>
      </c>
    </row>
    <row r="921" spans="1:8" ht="13.5" x14ac:dyDescent="0.25">
      <c r="A921" s="3">
        <f>TITRES_STAT!B924</f>
        <v>43347</v>
      </c>
      <c r="B921" s="6">
        <f>TITRES_STAT!D924</f>
        <v>5.4497999999999998</v>
      </c>
      <c r="C921" s="2">
        <f t="shared" si="84"/>
        <v>5.6103595708606635</v>
      </c>
      <c r="D921" s="2">
        <f t="shared" si="80"/>
        <v>5.6153988204188323</v>
      </c>
      <c r="E921" s="2">
        <f t="shared" si="79"/>
        <v>-5.0392495581688124E-3</v>
      </c>
      <c r="F921" s="2">
        <f t="shared" si="83"/>
        <v>-1.4585321671147369E-2</v>
      </c>
      <c r="G921" s="2">
        <f t="shared" si="81"/>
        <v>9.5460721129785563E-3</v>
      </c>
      <c r="H921" s="2" t="str">
        <f t="shared" si="82"/>
        <v>Sell</v>
      </c>
    </row>
    <row r="922" spans="1:8" ht="13.5" x14ac:dyDescent="0.25">
      <c r="A922" s="3">
        <f>TITRES_STAT!B925</f>
        <v>43348</v>
      </c>
      <c r="B922" s="6">
        <f>TITRES_STAT!D925</f>
        <v>5.4073000000000002</v>
      </c>
      <c r="C922" s="2">
        <f t="shared" si="84"/>
        <v>5.615011944574408</v>
      </c>
      <c r="D922" s="2">
        <f t="shared" si="80"/>
        <v>5.5999840929804003</v>
      </c>
      <c r="E922" s="2">
        <f t="shared" si="79"/>
        <v>1.5027851594007657E-2</v>
      </c>
      <c r="F922" s="2">
        <f t="shared" si="83"/>
        <v>-8.6626870181163648E-3</v>
      </c>
      <c r="G922" s="2">
        <f t="shared" si="81"/>
        <v>2.3690538612124022E-2</v>
      </c>
      <c r="H922" s="2" t="str">
        <f t="shared" si="82"/>
        <v>Sell</v>
      </c>
    </row>
    <row r="923" spans="1:8" ht="13.5" x14ac:dyDescent="0.25">
      <c r="A923" s="3">
        <f>TITRES_STAT!B926</f>
        <v>43349</v>
      </c>
      <c r="B923" s="6">
        <f>TITRES_STAT!D926</f>
        <v>5.6052999999999997</v>
      </c>
      <c r="C923" s="2">
        <f t="shared" si="84"/>
        <v>5.6200408761783454</v>
      </c>
      <c r="D923" s="2">
        <f t="shared" si="80"/>
        <v>5.6003778638707411</v>
      </c>
      <c r="E923" s="2">
        <f t="shared" si="79"/>
        <v>1.9663012307604255E-2</v>
      </c>
      <c r="F923" s="2">
        <f t="shared" si="83"/>
        <v>-2.9975471529722405E-3</v>
      </c>
      <c r="G923" s="2">
        <f t="shared" si="81"/>
        <v>2.2660559460576497E-2</v>
      </c>
      <c r="H923" s="2" t="str">
        <f t="shared" si="82"/>
        <v>Sell</v>
      </c>
    </row>
    <row r="924" spans="1:8" ht="13.5" x14ac:dyDescent="0.25">
      <c r="A924" s="3">
        <f>TITRES_STAT!B927</f>
        <v>43350</v>
      </c>
      <c r="B924" s="6">
        <f>TITRES_STAT!D927</f>
        <v>5.4638999999999998</v>
      </c>
      <c r="C924" s="2">
        <f t="shared" si="84"/>
        <v>5.6242961259970619</v>
      </c>
      <c r="D924" s="2">
        <f t="shared" si="80"/>
        <v>5.5902683924729084</v>
      </c>
      <c r="E924" s="2">
        <f t="shared" ref="E924:E987" si="85">C924-D924</f>
        <v>3.4027733524153447E-2</v>
      </c>
      <c r="F924" s="2">
        <f t="shared" si="83"/>
        <v>4.4075089824528969E-3</v>
      </c>
      <c r="G924" s="2">
        <f t="shared" si="81"/>
        <v>2.962022454170055E-2</v>
      </c>
      <c r="H924" s="2" t="str">
        <f t="shared" si="82"/>
        <v>Sell</v>
      </c>
    </row>
    <row r="925" spans="1:8" ht="13.5" x14ac:dyDescent="0.25">
      <c r="A925" s="3">
        <f>TITRES_STAT!B928</f>
        <v>43353</v>
      </c>
      <c r="B925" s="6">
        <f>TITRES_STAT!D928</f>
        <v>5.4710000000000001</v>
      </c>
      <c r="C925" s="2">
        <f t="shared" si="84"/>
        <v>5.627896721997514</v>
      </c>
      <c r="D925" s="2">
        <f t="shared" ref="D925:D988" si="86">$D$4*B925+(1-$D$4)*D924</f>
        <v>5.5814336967341749</v>
      </c>
      <c r="E925" s="2">
        <f t="shared" si="85"/>
        <v>4.6463025263339119E-2</v>
      </c>
      <c r="F925" s="2">
        <f t="shared" si="83"/>
        <v>1.2818612238630142E-2</v>
      </c>
      <c r="G925" s="2">
        <f t="shared" si="81"/>
        <v>3.3644413024708976E-2</v>
      </c>
      <c r="H925" s="2" t="str">
        <f t="shared" si="82"/>
        <v>Sell</v>
      </c>
    </row>
    <row r="926" spans="1:8" ht="13.5" x14ac:dyDescent="0.25">
      <c r="A926" s="3">
        <f>TITRES_STAT!B929</f>
        <v>43355</v>
      </c>
      <c r="B926" s="6">
        <f>TITRES_STAT!D929</f>
        <v>5.577</v>
      </c>
      <c r="C926" s="2">
        <f t="shared" si="84"/>
        <v>5.6265895339978966</v>
      </c>
      <c r="D926" s="2">
        <f t="shared" si="86"/>
        <v>5.5811052747538659</v>
      </c>
      <c r="E926" s="2">
        <f t="shared" si="85"/>
        <v>4.5484259244030767E-2</v>
      </c>
      <c r="F926" s="2">
        <f t="shared" si="83"/>
        <v>1.935174163971027E-2</v>
      </c>
      <c r="G926" s="2">
        <f t="shared" si="81"/>
        <v>2.6132517604320497E-2</v>
      </c>
      <c r="H926" s="2" t="str">
        <f t="shared" si="82"/>
        <v>Sell</v>
      </c>
    </row>
    <row r="927" spans="1:8" ht="13.5" x14ac:dyDescent="0.25">
      <c r="A927" s="3">
        <f>TITRES_STAT!B930</f>
        <v>43356</v>
      </c>
      <c r="B927" s="6">
        <f>TITRES_STAT!D930</f>
        <v>5.5698999999999996</v>
      </c>
      <c r="C927" s="2">
        <f t="shared" si="84"/>
        <v>5.6254834518443744</v>
      </c>
      <c r="D927" s="2">
        <f t="shared" si="86"/>
        <v>5.5802752544017276</v>
      </c>
      <c r="E927" s="2">
        <f t="shared" si="85"/>
        <v>4.5208197442646814E-2</v>
      </c>
      <c r="F927" s="2">
        <f t="shared" si="83"/>
        <v>2.4523032800297578E-2</v>
      </c>
      <c r="G927" s="2">
        <f t="shared" si="81"/>
        <v>2.0685164642349235E-2</v>
      </c>
      <c r="H927" s="2" t="str">
        <f t="shared" si="82"/>
        <v>Sell</v>
      </c>
    </row>
    <row r="928" spans="1:8" ht="13.5" x14ac:dyDescent="0.25">
      <c r="A928" s="3">
        <f>TITRES_STAT!B931</f>
        <v>43357</v>
      </c>
      <c r="B928" s="6">
        <f>TITRES_STAT!D931</f>
        <v>5.6052999999999997</v>
      </c>
      <c r="C928" s="2">
        <f t="shared" si="84"/>
        <v>5.6495629207913938</v>
      </c>
      <c r="D928" s="2">
        <f t="shared" si="86"/>
        <v>5.5821289392608584</v>
      </c>
      <c r="E928" s="2">
        <f t="shared" si="85"/>
        <v>6.743398153053537E-2</v>
      </c>
      <c r="F928" s="2">
        <f t="shared" si="83"/>
        <v>3.3105222546345139E-2</v>
      </c>
      <c r="G928" s="2">
        <f t="shared" si="81"/>
        <v>3.432875898419023E-2</v>
      </c>
      <c r="H928" s="2" t="str">
        <f t="shared" si="82"/>
        <v>Sell</v>
      </c>
    </row>
    <row r="929" spans="1:8" ht="13.5" x14ac:dyDescent="0.25">
      <c r="A929" s="3">
        <f>TITRES_STAT!B932</f>
        <v>43360</v>
      </c>
      <c r="B929" s="6">
        <f>TITRES_STAT!D932</f>
        <v>5.6265000000000001</v>
      </c>
      <c r="C929" s="2">
        <f t="shared" si="84"/>
        <v>5.6699378560542559</v>
      </c>
      <c r="D929" s="2">
        <f t="shared" si="86"/>
        <v>5.585415684500795</v>
      </c>
      <c r="E929" s="2">
        <f t="shared" si="85"/>
        <v>8.4522171553460979E-2</v>
      </c>
      <c r="F929" s="2">
        <f t="shared" si="83"/>
        <v>4.3388612347768307E-2</v>
      </c>
      <c r="G929" s="2">
        <f t="shared" si="81"/>
        <v>4.1133559205692671E-2</v>
      </c>
      <c r="H929" s="2" t="str">
        <f t="shared" si="82"/>
        <v>Sell</v>
      </c>
    </row>
    <row r="930" spans="1:8" ht="13.5" x14ac:dyDescent="0.25">
      <c r="A930" s="3">
        <f>TITRES_STAT!B933</f>
        <v>43361</v>
      </c>
      <c r="B930" s="6">
        <f>TITRES_STAT!D933</f>
        <v>5.5698999999999996</v>
      </c>
      <c r="C930" s="2">
        <f t="shared" si="84"/>
        <v>5.6610704935843703</v>
      </c>
      <c r="D930" s="2">
        <f t="shared" si="86"/>
        <v>5.5842663745377736</v>
      </c>
      <c r="E930" s="2">
        <f t="shared" si="85"/>
        <v>7.6804119046596675E-2</v>
      </c>
      <c r="F930" s="2">
        <f t="shared" si="83"/>
        <v>5.0071713687533985E-2</v>
      </c>
      <c r="G930" s="2">
        <f t="shared" si="81"/>
        <v>2.673240535906269E-2</v>
      </c>
      <c r="H930" s="2" t="str">
        <f t="shared" si="82"/>
        <v>Sell</v>
      </c>
    </row>
    <row r="931" spans="1:8" ht="13.5" x14ac:dyDescent="0.25">
      <c r="A931" s="3">
        <f>TITRES_STAT!B934</f>
        <v>43362</v>
      </c>
      <c r="B931" s="6">
        <f>TITRES_STAT!D934</f>
        <v>5.5698999999999996</v>
      </c>
      <c r="C931" s="2">
        <f t="shared" si="84"/>
        <v>5.6285673407252368</v>
      </c>
      <c r="D931" s="2">
        <f t="shared" si="86"/>
        <v>5.5832021986460871</v>
      </c>
      <c r="E931" s="2">
        <f t="shared" si="85"/>
        <v>4.5365142079149656E-2</v>
      </c>
      <c r="F931" s="2">
        <f t="shared" si="83"/>
        <v>4.9130399365857121E-2</v>
      </c>
      <c r="G931" s="2">
        <f t="shared" si="81"/>
        <v>-3.7652572867074643E-3</v>
      </c>
      <c r="H931" s="2" t="str">
        <f t="shared" si="82"/>
        <v>Hold</v>
      </c>
    </row>
    <row r="932" spans="1:8" ht="13.5" x14ac:dyDescent="0.25">
      <c r="A932" s="3">
        <f>TITRES_STAT!B935</f>
        <v>43363</v>
      </c>
      <c r="B932" s="6">
        <f>TITRES_STAT!D935</f>
        <v>5.5698999999999996</v>
      </c>
      <c r="C932" s="2">
        <f t="shared" si="84"/>
        <v>5.5945262113828926</v>
      </c>
      <c r="D932" s="2">
        <f t="shared" si="86"/>
        <v>5.582216850598229</v>
      </c>
      <c r="E932" s="2">
        <f t="shared" si="85"/>
        <v>1.2309360784663603E-2</v>
      </c>
      <c r="F932" s="2">
        <f t="shared" si="83"/>
        <v>4.1766191649618423E-2</v>
      </c>
      <c r="G932" s="2">
        <f t="shared" ref="G932:G995" si="87">E932-F932</f>
        <v>-2.9456830864954819E-2</v>
      </c>
      <c r="H932" s="2" t="str">
        <f t="shared" ref="H932:H995" si="88">IF(G932&lt;0,"Hold","Sell")</f>
        <v>Hold</v>
      </c>
    </row>
    <row r="933" spans="1:8" ht="13.5" x14ac:dyDescent="0.25">
      <c r="A933" s="3">
        <f>TITRES_STAT!B936</f>
        <v>43364</v>
      </c>
      <c r="B933" s="6">
        <f>TITRES_STAT!D936</f>
        <v>5.5133999999999999</v>
      </c>
      <c r="C933" s="2">
        <f t="shared" si="84"/>
        <v>5.5961837173239859</v>
      </c>
      <c r="D933" s="2">
        <f t="shared" si="86"/>
        <v>5.5771193061094717</v>
      </c>
      <c r="E933" s="2">
        <f t="shared" si="85"/>
        <v>1.9064411214514188E-2</v>
      </c>
      <c r="F933" s="2">
        <f t="shared" ref="F933:F996" si="89">(E933*(2/(10)))+((1-(2/10))*F932)</f>
        <v>3.7225835562597578E-2</v>
      </c>
      <c r="G933" s="2">
        <f t="shared" si="87"/>
        <v>-1.8161424348083391E-2</v>
      </c>
      <c r="H933" s="2" t="str">
        <f t="shared" si="88"/>
        <v>Hold</v>
      </c>
    </row>
    <row r="934" spans="1:8" ht="13.5" x14ac:dyDescent="0.25">
      <c r="A934" s="3">
        <f>TITRES_STAT!B937</f>
        <v>43367</v>
      </c>
      <c r="B934" s="6">
        <f>TITRES_STAT!D937</f>
        <v>5.5063000000000004</v>
      </c>
      <c r="C934" s="2">
        <f t="shared" si="84"/>
        <v>5.5758323761972193</v>
      </c>
      <c r="D934" s="2">
        <f t="shared" si="86"/>
        <v>5.5718734315828442</v>
      </c>
      <c r="E934" s="2">
        <f t="shared" si="85"/>
        <v>3.9589446143750706E-3</v>
      </c>
      <c r="F934" s="2">
        <f t="shared" si="89"/>
        <v>3.0572457372953079E-2</v>
      </c>
      <c r="G934" s="2">
        <f t="shared" si="87"/>
        <v>-2.6613512758578008E-2</v>
      </c>
      <c r="H934" s="2" t="str">
        <f t="shared" si="88"/>
        <v>Hold</v>
      </c>
    </row>
    <row r="935" spans="1:8" ht="13.5" x14ac:dyDescent="0.25">
      <c r="A935" s="3">
        <f>TITRES_STAT!B938</f>
        <v>43368</v>
      </c>
      <c r="B935" s="6">
        <f>TITRES_STAT!D938</f>
        <v>5.4992000000000001</v>
      </c>
      <c r="C935" s="2">
        <f t="shared" si="84"/>
        <v>5.5597043183207244</v>
      </c>
      <c r="D935" s="2">
        <f t="shared" si="86"/>
        <v>5.5664902144285593</v>
      </c>
      <c r="E935" s="2">
        <f t="shared" si="85"/>
        <v>-6.7858961078348656E-3</v>
      </c>
      <c r="F935" s="2">
        <f t="shared" si="89"/>
        <v>2.3100786676795493E-2</v>
      </c>
      <c r="G935" s="2">
        <f t="shared" si="87"/>
        <v>-2.9886682784630358E-2</v>
      </c>
      <c r="H935" s="2" t="str">
        <f t="shared" si="88"/>
        <v>Hold</v>
      </c>
    </row>
    <row r="936" spans="1:8" ht="13.5" x14ac:dyDescent="0.25">
      <c r="A936" s="3">
        <f>TITRES_STAT!B939</f>
        <v>43369</v>
      </c>
      <c r="B936" s="6">
        <f>TITRES_STAT!D939</f>
        <v>5.3719999999999999</v>
      </c>
      <c r="C936" s="2">
        <f t="shared" si="84"/>
        <v>5.5623651924252275</v>
      </c>
      <c r="D936" s="2">
        <f t="shared" si="86"/>
        <v>5.5520835318782957</v>
      </c>
      <c r="E936" s="2">
        <f t="shared" si="85"/>
        <v>1.0281660546931803E-2</v>
      </c>
      <c r="F936" s="2">
        <f t="shared" si="89"/>
        <v>2.0536961450822757E-2</v>
      </c>
      <c r="G936" s="2">
        <f t="shared" si="87"/>
        <v>-1.0255300903890954E-2</v>
      </c>
      <c r="H936" s="2" t="str">
        <f t="shared" si="88"/>
        <v>Hold</v>
      </c>
    </row>
    <row r="937" spans="1:8" ht="13.5" x14ac:dyDescent="0.25">
      <c r="A937" s="3">
        <f>TITRES_STAT!B940</f>
        <v>43370</v>
      </c>
      <c r="B937" s="6">
        <f>TITRES_STAT!D940</f>
        <v>5.4427000000000003</v>
      </c>
      <c r="C937" s="2">
        <f t="shared" si="84"/>
        <v>5.5635243935905772</v>
      </c>
      <c r="D937" s="2">
        <f t="shared" si="86"/>
        <v>5.5439810480354588</v>
      </c>
      <c r="E937" s="2">
        <f t="shared" si="85"/>
        <v>1.9543345555118385E-2</v>
      </c>
      <c r="F937" s="2">
        <f t="shared" si="89"/>
        <v>2.0338238271681883E-2</v>
      </c>
      <c r="G937" s="2">
        <f t="shared" si="87"/>
        <v>-7.9489271656349794E-4</v>
      </c>
      <c r="H937" s="2" t="str">
        <f t="shared" si="88"/>
        <v>Hold</v>
      </c>
    </row>
    <row r="938" spans="1:8" ht="13.5" x14ac:dyDescent="0.25">
      <c r="A938" s="3">
        <f>TITRES_STAT!B941</f>
        <v>43371</v>
      </c>
      <c r="B938" s="6">
        <f>TITRES_STAT!D941</f>
        <v>5.4779999999999998</v>
      </c>
      <c r="C938" s="2">
        <f t="shared" si="84"/>
        <v>5.5699514099612575</v>
      </c>
      <c r="D938" s="2">
        <f t="shared" si="86"/>
        <v>5.5390935629957951</v>
      </c>
      <c r="E938" s="2">
        <f t="shared" si="85"/>
        <v>3.0857846965462343E-2</v>
      </c>
      <c r="F938" s="2">
        <f t="shared" si="89"/>
        <v>2.2442160010437976E-2</v>
      </c>
      <c r="G938" s="2">
        <f t="shared" si="87"/>
        <v>8.4156869550243672E-3</v>
      </c>
      <c r="H938" s="2" t="str">
        <f t="shared" si="88"/>
        <v>Sell</v>
      </c>
    </row>
    <row r="939" spans="1:8" ht="13.5" x14ac:dyDescent="0.25">
      <c r="A939" s="3">
        <f>TITRES_STAT!B942</f>
        <v>43374</v>
      </c>
      <c r="B939" s="6">
        <f>TITRES_STAT!D942</f>
        <v>5.4779999999999998</v>
      </c>
      <c r="C939" s="2">
        <f t="shared" si="84"/>
        <v>5.5786511930441414</v>
      </c>
      <c r="D939" s="2">
        <f t="shared" si="86"/>
        <v>5.5345681138849958</v>
      </c>
      <c r="E939" s="2">
        <f t="shared" si="85"/>
        <v>4.4083079159145555E-2</v>
      </c>
      <c r="F939" s="2">
        <f t="shared" si="89"/>
        <v>2.677034384017949E-2</v>
      </c>
      <c r="G939" s="2">
        <f t="shared" si="87"/>
        <v>1.7312735318966065E-2</v>
      </c>
      <c r="H939" s="2" t="str">
        <f t="shared" si="88"/>
        <v>Sell</v>
      </c>
    </row>
    <row r="940" spans="1:8" ht="13.5" x14ac:dyDescent="0.25">
      <c r="A940" s="3">
        <f>TITRES_STAT!B943</f>
        <v>43375</v>
      </c>
      <c r="B940" s="6">
        <f>TITRES_STAT!D943</f>
        <v>5.3860999999999999</v>
      </c>
      <c r="C940" s="2">
        <f t="shared" si="84"/>
        <v>5.5773048556527351</v>
      </c>
      <c r="D940" s="2">
        <f t="shared" si="86"/>
        <v>5.5235704758194402</v>
      </c>
      <c r="E940" s="2">
        <f t="shared" si="85"/>
        <v>5.3734379833294987E-2</v>
      </c>
      <c r="F940" s="2">
        <f t="shared" si="89"/>
        <v>3.2163151038802594E-2</v>
      </c>
      <c r="G940" s="2">
        <f t="shared" si="87"/>
        <v>2.1571228794492393E-2</v>
      </c>
      <c r="H940" s="2" t="str">
        <f t="shared" si="88"/>
        <v>Sell</v>
      </c>
    </row>
    <row r="941" spans="1:8" ht="13.5" x14ac:dyDescent="0.25">
      <c r="A941" s="3">
        <f>TITRES_STAT!B944</f>
        <v>43376</v>
      </c>
      <c r="B941" s="6">
        <f>TITRES_STAT!D944</f>
        <v>5.3719999999999999</v>
      </c>
      <c r="C941" s="2">
        <f t="shared" si="84"/>
        <v>5.5761656470907761</v>
      </c>
      <c r="D941" s="2">
        <f t="shared" si="86"/>
        <v>5.5123430331661485</v>
      </c>
      <c r="E941" s="2">
        <f t="shared" si="85"/>
        <v>6.3822613924627625E-2</v>
      </c>
      <c r="F941" s="2">
        <f t="shared" si="89"/>
        <v>3.8495043615967603E-2</v>
      </c>
      <c r="G941" s="2">
        <f t="shared" si="87"/>
        <v>2.5327570308660022E-2</v>
      </c>
      <c r="H941" s="2" t="str">
        <f t="shared" si="88"/>
        <v>Sell</v>
      </c>
    </row>
    <row r="942" spans="1:8" ht="13.5" x14ac:dyDescent="0.25">
      <c r="A942" s="3">
        <f>TITRES_STAT!B945</f>
        <v>43377</v>
      </c>
      <c r="B942" s="6">
        <f>TITRES_STAT!D945</f>
        <v>5.3719999999999999</v>
      </c>
      <c r="C942" s="2">
        <f t="shared" si="84"/>
        <v>5.5752017013845032</v>
      </c>
      <c r="D942" s="2">
        <f t="shared" si="86"/>
        <v>5.5019472529316191</v>
      </c>
      <c r="E942" s="2">
        <f t="shared" si="85"/>
        <v>7.3254448452884091E-2</v>
      </c>
      <c r="F942" s="2">
        <f t="shared" si="89"/>
        <v>4.5446924583350902E-2</v>
      </c>
      <c r="G942" s="2">
        <f t="shared" si="87"/>
        <v>2.7807523869533189E-2</v>
      </c>
      <c r="H942" s="2" t="str">
        <f t="shared" si="88"/>
        <v>Sell</v>
      </c>
    </row>
    <row r="943" spans="1:8" ht="13.5" x14ac:dyDescent="0.25">
      <c r="A943" s="3">
        <f>TITRES_STAT!B946</f>
        <v>43378</v>
      </c>
      <c r="B943" s="6">
        <f>TITRES_STAT!D946</f>
        <v>5.3013000000000003</v>
      </c>
      <c r="C943" s="2">
        <f t="shared" si="84"/>
        <v>5.5656937473253487</v>
      </c>
      <c r="D943" s="2">
        <f t="shared" si="86"/>
        <v>5.4870844934552032</v>
      </c>
      <c r="E943" s="2">
        <f t="shared" si="85"/>
        <v>7.8609253870145501E-2</v>
      </c>
      <c r="F943" s="2">
        <f t="shared" si="89"/>
        <v>5.2079390440709826E-2</v>
      </c>
      <c r="G943" s="2">
        <f t="shared" si="87"/>
        <v>2.6529863429435675E-2</v>
      </c>
      <c r="H943" s="2" t="str">
        <f t="shared" si="88"/>
        <v>Sell</v>
      </c>
    </row>
    <row r="944" spans="1:8" ht="13.5" x14ac:dyDescent="0.25">
      <c r="A944" s="3">
        <f>TITRES_STAT!B947</f>
        <v>43381</v>
      </c>
      <c r="B944" s="6">
        <f>TITRES_STAT!D947</f>
        <v>5.3013000000000003</v>
      </c>
      <c r="C944" s="2">
        <f t="shared" si="84"/>
        <v>5.5565562477368342</v>
      </c>
      <c r="D944" s="2">
        <f t="shared" si="86"/>
        <v>5.4733226791251877</v>
      </c>
      <c r="E944" s="2">
        <f t="shared" si="85"/>
        <v>8.3233568611646547E-2</v>
      </c>
      <c r="F944" s="2">
        <f t="shared" si="89"/>
        <v>5.8310226074897178E-2</v>
      </c>
      <c r="G944" s="2">
        <f t="shared" si="87"/>
        <v>2.4923342536749368E-2</v>
      </c>
      <c r="H944" s="2" t="str">
        <f t="shared" si="88"/>
        <v>Sell</v>
      </c>
    </row>
    <row r="945" spans="1:8" ht="13.5" x14ac:dyDescent="0.25">
      <c r="A945" s="3">
        <f>TITRES_STAT!B948</f>
        <v>43382</v>
      </c>
      <c r="B945" s="6">
        <f>TITRES_STAT!D948</f>
        <v>5.2729999999999997</v>
      </c>
      <c r="C945" s="2">
        <f t="shared" si="84"/>
        <v>5.5477322096234758</v>
      </c>
      <c r="D945" s="2">
        <f t="shared" si="86"/>
        <v>5.4584839621529513</v>
      </c>
      <c r="E945" s="2">
        <f t="shared" si="85"/>
        <v>8.9248247470524511E-2</v>
      </c>
      <c r="F945" s="2">
        <f t="shared" si="89"/>
        <v>6.4497830354022651E-2</v>
      </c>
      <c r="G945" s="2">
        <f t="shared" si="87"/>
        <v>2.475041711650186E-2</v>
      </c>
      <c r="H945" s="2" t="str">
        <f t="shared" si="88"/>
        <v>Sell</v>
      </c>
    </row>
    <row r="946" spans="1:8" ht="13.5" x14ac:dyDescent="0.25">
      <c r="A946" s="3">
        <f>TITRES_STAT!B949</f>
        <v>43383</v>
      </c>
      <c r="B946" s="6">
        <f>TITRES_STAT!D949</f>
        <v>5.3013000000000003</v>
      </c>
      <c r="C946" s="2">
        <f t="shared" si="84"/>
        <v>5.5206964850660176</v>
      </c>
      <c r="D946" s="2">
        <f t="shared" si="86"/>
        <v>5.446840705697177</v>
      </c>
      <c r="E946" s="2">
        <f t="shared" si="85"/>
        <v>7.3855779368840579E-2</v>
      </c>
      <c r="F946" s="2">
        <f t="shared" si="89"/>
        <v>6.6369420156986242E-2</v>
      </c>
      <c r="G946" s="2">
        <f t="shared" si="87"/>
        <v>7.4863592118543376E-3</v>
      </c>
      <c r="H946" s="2" t="str">
        <f t="shared" si="88"/>
        <v>Sell</v>
      </c>
    </row>
    <row r="947" spans="1:8" ht="13.5" x14ac:dyDescent="0.25">
      <c r="A947" s="3">
        <f>TITRES_STAT!B950</f>
        <v>43384</v>
      </c>
      <c r="B947" s="6">
        <f>TITRES_STAT!D950</f>
        <v>5.1741000000000001</v>
      </c>
      <c r="C947" s="2">
        <f t="shared" si="84"/>
        <v>5.508697025825092</v>
      </c>
      <c r="D947" s="2">
        <f t="shared" si="86"/>
        <v>5.4266376904603488</v>
      </c>
      <c r="E947" s="2">
        <f t="shared" si="85"/>
        <v>8.2059335364743191E-2</v>
      </c>
      <c r="F947" s="2">
        <f t="shared" si="89"/>
        <v>6.950740319853764E-2</v>
      </c>
      <c r="G947" s="2">
        <f t="shared" si="87"/>
        <v>1.2551932166205551E-2</v>
      </c>
      <c r="H947" s="2" t="str">
        <f t="shared" si="88"/>
        <v>Sell</v>
      </c>
    </row>
    <row r="948" spans="1:8" ht="13.5" x14ac:dyDescent="0.25">
      <c r="A948" s="3">
        <f>TITRES_STAT!B951</f>
        <v>43385</v>
      </c>
      <c r="B948" s="6">
        <f>TITRES_STAT!D951</f>
        <v>5.2305999999999999</v>
      </c>
      <c r="C948" s="2">
        <f t="shared" si="84"/>
        <v>5.5039744064673854</v>
      </c>
      <c r="D948" s="2">
        <f t="shared" si="86"/>
        <v>5.4121163800558785</v>
      </c>
      <c r="E948" s="2">
        <f t="shared" si="85"/>
        <v>9.1858026411506977E-2</v>
      </c>
      <c r="F948" s="2">
        <f t="shared" si="89"/>
        <v>7.3977527841131513E-2</v>
      </c>
      <c r="G948" s="2">
        <f t="shared" si="87"/>
        <v>1.7880498570375464E-2</v>
      </c>
      <c r="H948" s="2" t="str">
        <f t="shared" si="88"/>
        <v>Sell</v>
      </c>
    </row>
    <row r="949" spans="1:8" ht="13.5" x14ac:dyDescent="0.25">
      <c r="A949" s="3">
        <f>TITRES_STAT!B952</f>
        <v>43389</v>
      </c>
      <c r="B949" s="6">
        <f>TITRES_STAT!D952</f>
        <v>5.3013000000000003</v>
      </c>
      <c r="C949" s="2">
        <f t="shared" si="84"/>
        <v>5.4999783439339414</v>
      </c>
      <c r="D949" s="2">
        <f t="shared" si="86"/>
        <v>5.4039077593109983</v>
      </c>
      <c r="E949" s="2">
        <f t="shared" si="85"/>
        <v>9.6070584622943045E-2</v>
      </c>
      <c r="F949" s="2">
        <f t="shared" si="89"/>
        <v>7.839613919749383E-2</v>
      </c>
      <c r="G949" s="2">
        <f t="shared" si="87"/>
        <v>1.7674445425449214E-2</v>
      </c>
      <c r="H949" s="2" t="str">
        <f t="shared" si="88"/>
        <v>Sell</v>
      </c>
    </row>
    <row r="950" spans="1:8" ht="13.5" x14ac:dyDescent="0.25">
      <c r="A950" s="3">
        <f>TITRES_STAT!B953</f>
        <v>43390</v>
      </c>
      <c r="B950" s="6">
        <f>TITRES_STAT!D953</f>
        <v>5.3013000000000003</v>
      </c>
      <c r="C950" s="2">
        <f t="shared" si="84"/>
        <v>5.4824585987133352</v>
      </c>
      <c r="D950" s="2">
        <f t="shared" si="86"/>
        <v>5.3963071845472204</v>
      </c>
      <c r="E950" s="2">
        <f t="shared" si="85"/>
        <v>8.6151414166114826E-2</v>
      </c>
      <c r="F950" s="2">
        <f t="shared" si="89"/>
        <v>7.9947194191218027E-2</v>
      </c>
      <c r="G950" s="2">
        <f t="shared" si="87"/>
        <v>6.2042199748967991E-3</v>
      </c>
      <c r="H950" s="2" t="str">
        <f t="shared" si="88"/>
        <v>Sell</v>
      </c>
    </row>
    <row r="951" spans="1:8" ht="13.5" x14ac:dyDescent="0.25">
      <c r="A951" s="3">
        <f>TITRES_STAT!B954</f>
        <v>43391</v>
      </c>
      <c r="B951" s="6">
        <f>TITRES_STAT!D954</f>
        <v>5.2801</v>
      </c>
      <c r="C951" s="2">
        <f t="shared" si="84"/>
        <v>5.4654649681420526</v>
      </c>
      <c r="D951" s="2">
        <f t="shared" si="86"/>
        <v>5.3876992449511301</v>
      </c>
      <c r="E951" s="2">
        <f t="shared" si="85"/>
        <v>7.7765723190922564E-2</v>
      </c>
      <c r="F951" s="2">
        <f t="shared" si="89"/>
        <v>7.9510899991158929E-2</v>
      </c>
      <c r="G951" s="2">
        <f t="shared" si="87"/>
        <v>-1.7451768002363643E-3</v>
      </c>
      <c r="H951" s="2" t="str">
        <f t="shared" si="88"/>
        <v>Hold</v>
      </c>
    </row>
    <row r="952" spans="1:8" ht="13.5" x14ac:dyDescent="0.25">
      <c r="A952" s="3">
        <f>TITRES_STAT!B955</f>
        <v>43392</v>
      </c>
      <c r="B952" s="6">
        <f>TITRES_STAT!D955</f>
        <v>5.2801</v>
      </c>
      <c r="C952" s="2">
        <f t="shared" si="84"/>
        <v>5.4510857422740449</v>
      </c>
      <c r="D952" s="2">
        <f t="shared" si="86"/>
        <v>5.3797289305103053</v>
      </c>
      <c r="E952" s="2">
        <f t="shared" si="85"/>
        <v>7.1356811763739536E-2</v>
      </c>
      <c r="F952" s="2">
        <f t="shared" si="89"/>
        <v>7.7880082345675061E-2</v>
      </c>
      <c r="G952" s="2">
        <f t="shared" si="87"/>
        <v>-6.5232705819355252E-3</v>
      </c>
      <c r="H952" s="2" t="str">
        <f t="shared" si="88"/>
        <v>Hold</v>
      </c>
    </row>
    <row r="953" spans="1:8" ht="13.5" x14ac:dyDescent="0.25">
      <c r="A953" s="3">
        <f>TITRES_STAT!B956</f>
        <v>43395</v>
      </c>
      <c r="B953" s="6">
        <f>TITRES_STAT!D956</f>
        <v>5.3013000000000003</v>
      </c>
      <c r="C953" s="2">
        <f t="shared" si="84"/>
        <v>5.4280417819241915</v>
      </c>
      <c r="D953" s="2">
        <f t="shared" si="86"/>
        <v>5.3739193801021354</v>
      </c>
      <c r="E953" s="2">
        <f t="shared" si="85"/>
        <v>5.4122401822056077E-2</v>
      </c>
      <c r="F953" s="2">
        <f t="shared" si="89"/>
        <v>7.3128546240951275E-2</v>
      </c>
      <c r="G953" s="2">
        <f t="shared" si="87"/>
        <v>-1.9006144418895199E-2</v>
      </c>
      <c r="H953" s="2" t="str">
        <f t="shared" si="88"/>
        <v>Hold</v>
      </c>
    </row>
    <row r="954" spans="1:8" ht="13.5" x14ac:dyDescent="0.25">
      <c r="A954" s="3">
        <f>TITRES_STAT!B957</f>
        <v>43396</v>
      </c>
      <c r="B954" s="6">
        <f>TITRES_STAT!D957</f>
        <v>5.3719999999999999</v>
      </c>
      <c r="C954" s="2">
        <f t="shared" si="84"/>
        <v>5.4085430462435466</v>
      </c>
      <c r="D954" s="2">
        <f t="shared" si="86"/>
        <v>5.3737772037982738</v>
      </c>
      <c r="E954" s="2">
        <f t="shared" si="85"/>
        <v>3.476584244527281E-2</v>
      </c>
      <c r="F954" s="2">
        <f t="shared" si="89"/>
        <v>6.5456005481815585E-2</v>
      </c>
      <c r="G954" s="2">
        <f t="shared" si="87"/>
        <v>-3.0690163036542775E-2</v>
      </c>
      <c r="H954" s="2" t="str">
        <f t="shared" si="88"/>
        <v>Hold</v>
      </c>
    </row>
    <row r="955" spans="1:8" ht="13.5" x14ac:dyDescent="0.25">
      <c r="A955" s="3">
        <f>TITRES_STAT!B958</f>
        <v>43397</v>
      </c>
      <c r="B955" s="6">
        <f>TITRES_STAT!D958</f>
        <v>5.3719999999999999</v>
      </c>
      <c r="C955" s="2">
        <f t="shared" si="84"/>
        <v>5.3876902698983855</v>
      </c>
      <c r="D955" s="2">
        <f t="shared" si="86"/>
        <v>5.3736455590724761</v>
      </c>
      <c r="E955" s="2">
        <f t="shared" si="85"/>
        <v>1.4044710825909412E-2</v>
      </c>
      <c r="F955" s="2">
        <f t="shared" si="89"/>
        <v>5.5173746550634353E-2</v>
      </c>
      <c r="G955" s="2">
        <f t="shared" si="87"/>
        <v>-4.1129035724724941E-2</v>
      </c>
      <c r="H955" s="2" t="str">
        <f t="shared" si="88"/>
        <v>Hold</v>
      </c>
    </row>
    <row r="956" spans="1:8" ht="13.5" x14ac:dyDescent="0.25">
      <c r="A956" s="3">
        <f>TITRES_STAT!B959</f>
        <v>43398</v>
      </c>
      <c r="B956" s="6">
        <f>TITRES_STAT!D959</f>
        <v>5.3719999999999999</v>
      </c>
      <c r="C956" s="2">
        <f t="shared" si="84"/>
        <v>5.3743994591447874</v>
      </c>
      <c r="D956" s="2">
        <f t="shared" si="86"/>
        <v>5.3735236658078485</v>
      </c>
      <c r="E956" s="2">
        <f t="shared" si="85"/>
        <v>8.7579333693899031E-4</v>
      </c>
      <c r="F956" s="2">
        <f t="shared" si="89"/>
        <v>4.4314155907895288E-2</v>
      </c>
      <c r="G956" s="2">
        <f t="shared" si="87"/>
        <v>-4.3438362570956297E-2</v>
      </c>
      <c r="H956" s="2" t="str">
        <f t="shared" si="88"/>
        <v>Hold</v>
      </c>
    </row>
    <row r="957" spans="1:8" ht="13.5" x14ac:dyDescent="0.25">
      <c r="A957" s="3">
        <f>TITRES_STAT!B960</f>
        <v>43399</v>
      </c>
      <c r="B957" s="6">
        <f>TITRES_STAT!D960</f>
        <v>5.3719999999999999</v>
      </c>
      <c r="C957" s="2">
        <f t="shared" si="84"/>
        <v>5.3435841577378973</v>
      </c>
      <c r="D957" s="2">
        <f t="shared" si="86"/>
        <v>5.3734108016739341</v>
      </c>
      <c r="E957" s="2">
        <f t="shared" si="85"/>
        <v>-2.9826643936036845E-2</v>
      </c>
      <c r="F957" s="2">
        <f t="shared" si="89"/>
        <v>2.9485995939108861E-2</v>
      </c>
      <c r="G957" s="2">
        <f t="shared" si="87"/>
        <v>-5.9312639875145706E-2</v>
      </c>
      <c r="H957" s="2" t="str">
        <f t="shared" si="88"/>
        <v>Hold</v>
      </c>
    </row>
    <row r="958" spans="1:8" ht="13.5" x14ac:dyDescent="0.25">
      <c r="A958" s="3">
        <f>TITRES_STAT!B961</f>
        <v>43402</v>
      </c>
      <c r="B958" s="6">
        <f>TITRES_STAT!D961</f>
        <v>5.2942</v>
      </c>
      <c r="C958" s="2">
        <f t="shared" si="84"/>
        <v>5.3262019796243747</v>
      </c>
      <c r="D958" s="2">
        <f t="shared" si="86"/>
        <v>5.3675433348832717</v>
      </c>
      <c r="E958" s="2">
        <f t="shared" si="85"/>
        <v>-4.1341355258897039E-2</v>
      </c>
      <c r="F958" s="2">
        <f t="shared" si="89"/>
        <v>1.5320525699507682E-2</v>
      </c>
      <c r="G958" s="2">
        <f t="shared" si="87"/>
        <v>-5.6661880958404721E-2</v>
      </c>
      <c r="H958" s="2" t="str">
        <f t="shared" si="88"/>
        <v>Hold</v>
      </c>
    </row>
    <row r="959" spans="1:8" ht="13.5" x14ac:dyDescent="0.25">
      <c r="A959" s="3">
        <f>TITRES_STAT!B962</f>
        <v>43403</v>
      </c>
      <c r="B959" s="6">
        <f>TITRES_STAT!D962</f>
        <v>5.2801</v>
      </c>
      <c r="C959" s="2">
        <f t="shared" si="84"/>
        <v>5.3223709058360091</v>
      </c>
      <c r="D959" s="2">
        <f t="shared" si="86"/>
        <v>5.3610660508178443</v>
      </c>
      <c r="E959" s="2">
        <f t="shared" si="85"/>
        <v>-3.8695144981835128E-2</v>
      </c>
      <c r="F959" s="2">
        <f t="shared" si="89"/>
        <v>4.5173915632391211E-3</v>
      </c>
      <c r="G959" s="2">
        <f t="shared" si="87"/>
        <v>-4.3212536545074245E-2</v>
      </c>
      <c r="H959" s="2" t="str">
        <f t="shared" si="88"/>
        <v>Hold</v>
      </c>
    </row>
    <row r="960" spans="1:8" ht="13.5" x14ac:dyDescent="0.25">
      <c r="A960" s="3">
        <f>TITRES_STAT!B963</f>
        <v>43404</v>
      </c>
      <c r="B960" s="6">
        <f>TITRES_STAT!D963</f>
        <v>5.2729999999999997</v>
      </c>
      <c r="C960" s="2">
        <f t="shared" si="84"/>
        <v>5.3191292280150844</v>
      </c>
      <c r="D960" s="2">
        <f t="shared" si="86"/>
        <v>5.3545426396461524</v>
      </c>
      <c r="E960" s="2">
        <f t="shared" si="85"/>
        <v>-3.5413411631068037E-2</v>
      </c>
      <c r="F960" s="2">
        <f t="shared" si="89"/>
        <v>-3.4687690756223109E-3</v>
      </c>
      <c r="G960" s="2">
        <f t="shared" si="87"/>
        <v>-3.1944642555445726E-2</v>
      </c>
      <c r="H960" s="2" t="str">
        <f t="shared" si="88"/>
        <v>Hold</v>
      </c>
    </row>
    <row r="961" spans="1:8" ht="13.5" x14ac:dyDescent="0.25">
      <c r="A961" s="3">
        <f>TITRES_STAT!B964</f>
        <v>43405</v>
      </c>
      <c r="B961" s="6">
        <f>TITRES_STAT!D964</f>
        <v>5.2729999999999997</v>
      </c>
      <c r="C961" s="2">
        <f t="shared" si="84"/>
        <v>5.3131247313973793</v>
      </c>
      <c r="D961" s="2">
        <f t="shared" si="86"/>
        <v>5.3485024441168081</v>
      </c>
      <c r="E961" s="2">
        <f t="shared" si="85"/>
        <v>-3.53777127194288E-2</v>
      </c>
      <c r="F961" s="2">
        <f t="shared" si="89"/>
        <v>-9.8505578043836094E-3</v>
      </c>
      <c r="G961" s="2">
        <f t="shared" si="87"/>
        <v>-2.5527154915045189E-2</v>
      </c>
      <c r="H961" s="2" t="str">
        <f t="shared" si="88"/>
        <v>Hold</v>
      </c>
    </row>
    <row r="962" spans="1:8" ht="13.5" x14ac:dyDescent="0.25">
      <c r="A962" s="3">
        <f>TITRES_STAT!B965</f>
        <v>43406</v>
      </c>
      <c r="B962" s="6">
        <f>TITRES_STAT!D965</f>
        <v>5.2305999999999999</v>
      </c>
      <c r="C962" s="2">
        <f t="shared" si="84"/>
        <v>5.3080440034900898</v>
      </c>
      <c r="D962" s="2">
        <f t="shared" si="86"/>
        <v>5.3397689297377848</v>
      </c>
      <c r="E962" s="2">
        <f t="shared" si="85"/>
        <v>-3.1724926247695073E-2</v>
      </c>
      <c r="F962" s="2">
        <f t="shared" si="89"/>
        <v>-1.4225431493045903E-2</v>
      </c>
      <c r="G962" s="2">
        <f t="shared" si="87"/>
        <v>-1.749949475464917E-2</v>
      </c>
      <c r="H962" s="2" t="str">
        <f t="shared" si="88"/>
        <v>Hold</v>
      </c>
    </row>
    <row r="963" spans="1:8" ht="13.5" x14ac:dyDescent="0.25">
      <c r="A963" s="3">
        <f>TITRES_STAT!B966</f>
        <v>43409</v>
      </c>
      <c r="B963" s="6">
        <f>TITRES_STAT!D966</f>
        <v>5.0892999999999997</v>
      </c>
      <c r="C963" s="2">
        <f t="shared" si="84"/>
        <v>5.3070064644916144</v>
      </c>
      <c r="D963" s="2">
        <f t="shared" si="86"/>
        <v>5.3212156756831339</v>
      </c>
      <c r="E963" s="2">
        <f t="shared" si="85"/>
        <v>-1.4209211191519522E-2</v>
      </c>
      <c r="F963" s="2">
        <f t="shared" si="89"/>
        <v>-1.4222187432740629E-2</v>
      </c>
      <c r="G963" s="2">
        <f t="shared" si="87"/>
        <v>1.2976241221106938E-5</v>
      </c>
      <c r="H963" s="2" t="str">
        <f t="shared" si="88"/>
        <v>Sell</v>
      </c>
    </row>
    <row r="964" spans="1:8" ht="13.5" x14ac:dyDescent="0.25">
      <c r="A964" s="3">
        <f>TITRES_STAT!B967</f>
        <v>43410</v>
      </c>
      <c r="B964" s="6">
        <f>TITRES_STAT!D967</f>
        <v>5.0892999999999997</v>
      </c>
      <c r="C964" s="2">
        <f t="shared" si="84"/>
        <v>5.3170054699544433</v>
      </c>
      <c r="D964" s="2">
        <f t="shared" si="86"/>
        <v>5.3040367367436421</v>
      </c>
      <c r="E964" s="2">
        <f t="shared" si="85"/>
        <v>1.2968733210801275E-2</v>
      </c>
      <c r="F964" s="2">
        <f t="shared" si="89"/>
        <v>-8.7840033040322493E-3</v>
      </c>
      <c r="G964" s="2">
        <f t="shared" si="87"/>
        <v>2.1752736514833525E-2</v>
      </c>
      <c r="H964" s="2" t="str">
        <f t="shared" si="88"/>
        <v>Sell</v>
      </c>
    </row>
    <row r="965" spans="1:8" ht="13.5" x14ac:dyDescent="0.25">
      <c r="A965" s="3">
        <f>TITRES_STAT!B968</f>
        <v>43411</v>
      </c>
      <c r="B965" s="6">
        <f>TITRES_STAT!D968</f>
        <v>5.0892999999999997</v>
      </c>
      <c r="C965" s="2">
        <f t="shared" si="84"/>
        <v>5.3254661668845289</v>
      </c>
      <c r="D965" s="2">
        <f t="shared" si="86"/>
        <v>5.2881303117996685</v>
      </c>
      <c r="E965" s="2">
        <f t="shared" si="85"/>
        <v>3.733585508486037E-2</v>
      </c>
      <c r="F965" s="2">
        <f t="shared" si="89"/>
        <v>4.3996837374627503E-4</v>
      </c>
      <c r="G965" s="2">
        <f t="shared" si="87"/>
        <v>3.6895886711114094E-2</v>
      </c>
      <c r="H965" s="2" t="str">
        <f t="shared" si="88"/>
        <v>Sell</v>
      </c>
    </row>
    <row r="966" spans="1:8" ht="13.5" x14ac:dyDescent="0.25">
      <c r="A966" s="3">
        <f>TITRES_STAT!B969</f>
        <v>43412</v>
      </c>
      <c r="B966" s="6">
        <f>TITRES_STAT!D969</f>
        <v>5.0892999999999997</v>
      </c>
      <c r="C966" s="2">
        <f t="shared" si="84"/>
        <v>5.3326252181330629</v>
      </c>
      <c r="D966" s="2">
        <f t="shared" si="86"/>
        <v>5.2734021405552483</v>
      </c>
      <c r="E966" s="2">
        <f t="shared" si="85"/>
        <v>5.9223077577814642E-2</v>
      </c>
      <c r="F966" s="2">
        <f t="shared" si="89"/>
        <v>1.2196590214559948E-2</v>
      </c>
      <c r="G966" s="2">
        <f t="shared" si="87"/>
        <v>4.7026487363254696E-2</v>
      </c>
      <c r="H966" s="2" t="str">
        <f t="shared" si="88"/>
        <v>Sell</v>
      </c>
    </row>
    <row r="967" spans="1:8" ht="13.5" x14ac:dyDescent="0.25">
      <c r="A967" s="3">
        <f>TITRES_STAT!B970</f>
        <v>43413</v>
      </c>
      <c r="B967" s="6">
        <f>TITRES_STAT!D970</f>
        <v>5.2236000000000002</v>
      </c>
      <c r="C967" s="2">
        <f t="shared" si="84"/>
        <v>5.3386828768818226</v>
      </c>
      <c r="D967" s="2">
        <f t="shared" si="86"/>
        <v>5.2697130931067111</v>
      </c>
      <c r="E967" s="2">
        <f t="shared" si="85"/>
        <v>6.8969783775111537E-2</v>
      </c>
      <c r="F967" s="2">
        <f t="shared" si="89"/>
        <v>2.3551228926670269E-2</v>
      </c>
      <c r="G967" s="2">
        <f t="shared" si="87"/>
        <v>4.5418554848441269E-2</v>
      </c>
      <c r="H967" s="2" t="str">
        <f t="shared" si="88"/>
        <v>Sell</v>
      </c>
    </row>
    <row r="968" spans="1:8" ht="13.5" x14ac:dyDescent="0.25">
      <c r="A968" s="3">
        <f>TITRES_STAT!B971</f>
        <v>43416</v>
      </c>
      <c r="B968" s="6">
        <f>TITRES_STAT!D971</f>
        <v>5.1599000000000004</v>
      </c>
      <c r="C968" s="2">
        <f t="shared" si="84"/>
        <v>5.3318393573615417</v>
      </c>
      <c r="D968" s="2">
        <f t="shared" si="86"/>
        <v>5.2615787899136217</v>
      </c>
      <c r="E968" s="2">
        <f t="shared" si="85"/>
        <v>7.0260567447919975E-2</v>
      </c>
      <c r="F968" s="2">
        <f t="shared" si="89"/>
        <v>3.2893096630920216E-2</v>
      </c>
      <c r="G968" s="2">
        <f t="shared" si="87"/>
        <v>3.7367470816999759E-2</v>
      </c>
      <c r="H968" s="2" t="str">
        <f t="shared" si="88"/>
        <v>Sell</v>
      </c>
    </row>
    <row r="969" spans="1:8" ht="13.5" x14ac:dyDescent="0.25">
      <c r="A969" s="3">
        <f>TITRES_STAT!B972</f>
        <v>43417</v>
      </c>
      <c r="B969" s="6">
        <f>TITRES_STAT!D972</f>
        <v>5.0892999999999997</v>
      </c>
      <c r="C969" s="2">
        <f t="shared" si="84"/>
        <v>5.3238794562289966</v>
      </c>
      <c r="D969" s="2">
        <f t="shared" si="86"/>
        <v>5.2488173980681676</v>
      </c>
      <c r="E969" s="2">
        <f t="shared" si="85"/>
        <v>7.5062058160829004E-2</v>
      </c>
      <c r="F969" s="2">
        <f t="shared" si="89"/>
        <v>4.1326888936901979E-2</v>
      </c>
      <c r="G969" s="2">
        <f t="shared" si="87"/>
        <v>3.3735169223927025E-2</v>
      </c>
      <c r="H969" s="2" t="str">
        <f t="shared" si="88"/>
        <v>Sell</v>
      </c>
    </row>
    <row r="970" spans="1:8" ht="13.5" x14ac:dyDescent="0.25">
      <c r="A970" s="3">
        <f>TITRES_STAT!B973</f>
        <v>43418</v>
      </c>
      <c r="B970" s="6">
        <f>TITRES_STAT!D973</f>
        <v>5.1952999999999996</v>
      </c>
      <c r="C970" s="2">
        <f t="shared" si="84"/>
        <v>5.3160518475783816</v>
      </c>
      <c r="D970" s="2">
        <f t="shared" si="86"/>
        <v>5.2448531463594144</v>
      </c>
      <c r="E970" s="2">
        <f t="shared" si="85"/>
        <v>7.1198701218967209E-2</v>
      </c>
      <c r="F970" s="2">
        <f t="shared" si="89"/>
        <v>4.7301251393315029E-2</v>
      </c>
      <c r="G970" s="2">
        <f t="shared" si="87"/>
        <v>2.389744982565218E-2</v>
      </c>
      <c r="H970" s="2" t="str">
        <f t="shared" si="88"/>
        <v>Sell</v>
      </c>
    </row>
    <row r="971" spans="1:8" ht="13.5" x14ac:dyDescent="0.25">
      <c r="A971" s="3">
        <f>TITRES_STAT!B974</f>
        <v>43419</v>
      </c>
      <c r="B971" s="6">
        <f>TITRES_STAT!D974</f>
        <v>5.1599000000000004</v>
      </c>
      <c r="C971" s="2">
        <f t="shared" si="84"/>
        <v>5.3094284864124761</v>
      </c>
      <c r="D971" s="2">
        <f t="shared" si="86"/>
        <v>5.2385603207031615</v>
      </c>
      <c r="E971" s="2">
        <f t="shared" si="85"/>
        <v>7.0868165709314646E-2</v>
      </c>
      <c r="F971" s="2">
        <f t="shared" si="89"/>
        <v>5.2014634256514952E-2</v>
      </c>
      <c r="G971" s="2">
        <f t="shared" si="87"/>
        <v>1.8853531452799693E-2</v>
      </c>
      <c r="H971" s="2" t="str">
        <f t="shared" si="88"/>
        <v>Sell</v>
      </c>
    </row>
    <row r="972" spans="1:8" ht="13.5" x14ac:dyDescent="0.25">
      <c r="A972" s="3">
        <f>TITRES_STAT!B975</f>
        <v>43420</v>
      </c>
      <c r="B972" s="6">
        <f>TITRES_STAT!D975</f>
        <v>5.1174999999999997</v>
      </c>
      <c r="C972" s="2">
        <f t="shared" si="84"/>
        <v>5.2973010269644032</v>
      </c>
      <c r="D972" s="2">
        <f t="shared" si="86"/>
        <v>5.2295928895399646</v>
      </c>
      <c r="E972" s="2">
        <f t="shared" si="85"/>
        <v>6.7708137424438597E-2</v>
      </c>
      <c r="F972" s="2">
        <f t="shared" si="89"/>
        <v>5.5153334890099687E-2</v>
      </c>
      <c r="G972" s="2">
        <f t="shared" si="87"/>
        <v>1.255480253433891E-2</v>
      </c>
      <c r="H972" s="2" t="str">
        <f t="shared" si="88"/>
        <v>Sell</v>
      </c>
    </row>
    <row r="973" spans="1:8" ht="13.5" x14ac:dyDescent="0.25">
      <c r="A973" s="3">
        <f>TITRES_STAT!B976</f>
        <v>43423</v>
      </c>
      <c r="B973" s="6">
        <f>TITRES_STAT!D976</f>
        <v>4.9691000000000001</v>
      </c>
      <c r="C973" s="2">
        <f t="shared" si="84"/>
        <v>5.2653008689698799</v>
      </c>
      <c r="D973" s="2">
        <f t="shared" si="86"/>
        <v>5.2102971199444115</v>
      </c>
      <c r="E973" s="2">
        <f t="shared" si="85"/>
        <v>5.5003749025468451E-2</v>
      </c>
      <c r="F973" s="2">
        <f t="shared" si="89"/>
        <v>5.512341771717344E-2</v>
      </c>
      <c r="G973" s="2">
        <f t="shared" si="87"/>
        <v>-1.1966869170498828E-4</v>
      </c>
      <c r="H973" s="2" t="str">
        <f t="shared" si="88"/>
        <v>Hold</v>
      </c>
    </row>
    <row r="974" spans="1:8" ht="13.5" x14ac:dyDescent="0.25">
      <c r="A974" s="3">
        <f>TITRES_STAT!B977</f>
        <v>43425</v>
      </c>
      <c r="B974" s="6">
        <f>TITRES_STAT!D977</f>
        <v>5.0822000000000003</v>
      </c>
      <c r="C974" s="2">
        <f t="shared" si="84"/>
        <v>5.2382238122052831</v>
      </c>
      <c r="D974" s="2">
        <f t="shared" si="86"/>
        <v>5.2008084443929734</v>
      </c>
      <c r="E974" s="2">
        <f t="shared" si="85"/>
        <v>3.7415367812309697E-2</v>
      </c>
      <c r="F974" s="2">
        <f t="shared" si="89"/>
        <v>5.1581807736200691E-2</v>
      </c>
      <c r="G974" s="2">
        <f t="shared" si="87"/>
        <v>-1.4166439923890994E-2</v>
      </c>
      <c r="H974" s="2" t="str">
        <f t="shared" si="88"/>
        <v>Hold</v>
      </c>
    </row>
    <row r="975" spans="1:8" ht="13.5" x14ac:dyDescent="0.25">
      <c r="A975" s="3">
        <f>TITRES_STAT!B978</f>
        <v>43426</v>
      </c>
      <c r="B975" s="6">
        <f>TITRES_STAT!D978</f>
        <v>5.0681000000000003</v>
      </c>
      <c r="C975" s="2">
        <f t="shared" ref="C975:C1038" si="90">$C$4*B965+C974*(1-$C$4)</f>
        <v>5.2153124564813931</v>
      </c>
      <c r="D975" s="2">
        <f t="shared" si="86"/>
        <v>5.1909781892527533</v>
      </c>
      <c r="E975" s="2">
        <f t="shared" si="85"/>
        <v>2.4334267228639739E-2</v>
      </c>
      <c r="F975" s="2">
        <f t="shared" si="89"/>
        <v>4.6132299634688498E-2</v>
      </c>
      <c r="G975" s="2">
        <f t="shared" si="87"/>
        <v>-2.1798032406048759E-2</v>
      </c>
      <c r="H975" s="2" t="str">
        <f t="shared" si="88"/>
        <v>Hold</v>
      </c>
    </row>
    <row r="976" spans="1:8" ht="13.5" x14ac:dyDescent="0.25">
      <c r="A976" s="3">
        <f>TITRES_STAT!B979</f>
        <v>43427</v>
      </c>
      <c r="B976" s="6">
        <f>TITRES_STAT!D979</f>
        <v>5.0044000000000004</v>
      </c>
      <c r="C976" s="2">
        <f t="shared" si="90"/>
        <v>5.1959259247150253</v>
      </c>
      <c r="D976" s="2">
        <f t="shared" si="86"/>
        <v>5.1771575826414384</v>
      </c>
      <c r="E976" s="2">
        <f t="shared" si="85"/>
        <v>1.8768342073586908E-2</v>
      </c>
      <c r="F976" s="2">
        <f t="shared" si="89"/>
        <v>4.0659508122468178E-2</v>
      </c>
      <c r="G976" s="2">
        <f t="shared" si="87"/>
        <v>-2.1891166048881271E-2</v>
      </c>
      <c r="H976" s="2" t="str">
        <f t="shared" si="88"/>
        <v>Hold</v>
      </c>
    </row>
    <row r="977" spans="1:8" ht="13.5" x14ac:dyDescent="0.25">
      <c r="A977" s="3">
        <f>TITRES_STAT!B980</f>
        <v>43430</v>
      </c>
      <c r="B977" s="6">
        <f>TITRES_STAT!D980</f>
        <v>4.9478999999999997</v>
      </c>
      <c r="C977" s="2">
        <f t="shared" si="90"/>
        <v>5.2001834747588669</v>
      </c>
      <c r="D977" s="2">
        <f t="shared" si="86"/>
        <v>5.1601755394828137</v>
      </c>
      <c r="E977" s="2">
        <f t="shared" si="85"/>
        <v>4.0007935276053175E-2</v>
      </c>
      <c r="F977" s="2">
        <f t="shared" si="89"/>
        <v>4.0529193553185183E-2</v>
      </c>
      <c r="G977" s="2">
        <f t="shared" si="87"/>
        <v>-5.2125827713200845E-4</v>
      </c>
      <c r="H977" s="2" t="str">
        <f t="shared" si="88"/>
        <v>Hold</v>
      </c>
    </row>
    <row r="978" spans="1:8" ht="13.5" x14ac:dyDescent="0.25">
      <c r="A978" s="3">
        <f>TITRES_STAT!B981</f>
        <v>43431</v>
      </c>
      <c r="B978" s="6">
        <f>TITRES_STAT!D981</f>
        <v>4.9478999999999997</v>
      </c>
      <c r="C978" s="2">
        <f t="shared" si="90"/>
        <v>5.1939860171036569</v>
      </c>
      <c r="D978" s="2">
        <f t="shared" si="86"/>
        <v>5.1444514254470501</v>
      </c>
      <c r="E978" s="2">
        <f t="shared" si="85"/>
        <v>4.9534591656606786E-2</v>
      </c>
      <c r="F978" s="2">
        <f t="shared" si="89"/>
        <v>4.2330273173869511E-2</v>
      </c>
      <c r="G978" s="2">
        <f t="shared" si="87"/>
        <v>7.204318482737275E-3</v>
      </c>
      <c r="H978" s="2" t="str">
        <f t="shared" si="88"/>
        <v>Sell</v>
      </c>
    </row>
    <row r="979" spans="1:8" ht="13.5" x14ac:dyDescent="0.25">
      <c r="A979" s="3">
        <f>TITRES_STAT!B982</f>
        <v>43432</v>
      </c>
      <c r="B979" s="6">
        <f>TITRES_STAT!D982</f>
        <v>5.0892999999999997</v>
      </c>
      <c r="C979" s="2">
        <f t="shared" si="90"/>
        <v>5.1778804760107864</v>
      </c>
      <c r="D979" s="2">
        <f t="shared" si="86"/>
        <v>5.1403661346731946</v>
      </c>
      <c r="E979" s="2">
        <f t="shared" si="85"/>
        <v>3.7514341337591794E-2</v>
      </c>
      <c r="F979" s="2">
        <f t="shared" si="89"/>
        <v>4.1367086806613967E-2</v>
      </c>
      <c r="G979" s="2">
        <f t="shared" si="87"/>
        <v>-3.852745469022173E-3</v>
      </c>
      <c r="H979" s="2" t="str">
        <f t="shared" si="88"/>
        <v>Hold</v>
      </c>
    </row>
    <row r="980" spans="1:8" ht="13.5" x14ac:dyDescent="0.25">
      <c r="A980" s="3">
        <f>TITRES_STAT!B983</f>
        <v>43433</v>
      </c>
      <c r="B980" s="6">
        <f>TITRES_STAT!D983</f>
        <v>5.0822000000000003</v>
      </c>
      <c r="C980" s="2">
        <f t="shared" si="90"/>
        <v>5.1805604027783581</v>
      </c>
      <c r="D980" s="2">
        <f t="shared" si="86"/>
        <v>5.1360575321048092</v>
      </c>
      <c r="E980" s="2">
        <f t="shared" si="85"/>
        <v>4.4502870673548856E-2</v>
      </c>
      <c r="F980" s="2">
        <f t="shared" si="89"/>
        <v>4.1994243580000951E-2</v>
      </c>
      <c r="G980" s="2">
        <f t="shared" si="87"/>
        <v>2.5086270935479049E-3</v>
      </c>
      <c r="H980" s="2" t="str">
        <f t="shared" si="88"/>
        <v>Sell</v>
      </c>
    </row>
    <row r="981" spans="1:8" ht="13.5" x14ac:dyDescent="0.25">
      <c r="A981" s="3">
        <f>TITRES_STAT!B984</f>
        <v>43434</v>
      </c>
      <c r="B981" s="6">
        <f>TITRES_STAT!D984</f>
        <v>5.0681000000000003</v>
      </c>
      <c r="C981" s="2">
        <f t="shared" si="90"/>
        <v>5.1773818792739954</v>
      </c>
      <c r="D981" s="2">
        <f t="shared" si="86"/>
        <v>5.1310236408377863</v>
      </c>
      <c r="E981" s="2">
        <f t="shared" si="85"/>
        <v>4.635823843620912E-2</v>
      </c>
      <c r="F981" s="2">
        <f t="shared" si="89"/>
        <v>4.2867042551242587E-2</v>
      </c>
      <c r="G981" s="2">
        <f t="shared" si="87"/>
        <v>3.4911958849665331E-3</v>
      </c>
      <c r="H981" s="2" t="str">
        <f t="shared" si="88"/>
        <v>Sell</v>
      </c>
    </row>
    <row r="982" spans="1:8" ht="13.5" x14ac:dyDescent="0.25">
      <c r="A982" s="3">
        <f>TITRES_STAT!B985</f>
        <v>43437</v>
      </c>
      <c r="B982" s="6">
        <f>TITRES_STAT!D985</f>
        <v>5.0892999999999997</v>
      </c>
      <c r="C982" s="2">
        <f t="shared" si="90"/>
        <v>5.1681692824626113</v>
      </c>
      <c r="D982" s="2">
        <f t="shared" si="86"/>
        <v>5.1279330007757276</v>
      </c>
      <c r="E982" s="2">
        <f t="shared" si="85"/>
        <v>4.0236281686883757E-2</v>
      </c>
      <c r="F982" s="2">
        <f t="shared" si="89"/>
        <v>4.2340890378370827E-2</v>
      </c>
      <c r="G982" s="2">
        <f t="shared" si="87"/>
        <v>-2.1046086914870699E-3</v>
      </c>
      <c r="H982" s="2" t="str">
        <f t="shared" si="88"/>
        <v>Hold</v>
      </c>
    </row>
    <row r="983" spans="1:8" ht="13.5" x14ac:dyDescent="0.25">
      <c r="A983" s="3">
        <f>TITRES_STAT!B986</f>
        <v>43438</v>
      </c>
      <c r="B983" s="6">
        <f>TITRES_STAT!D986</f>
        <v>5.2377000000000002</v>
      </c>
      <c r="C983" s="2">
        <f t="shared" si="90"/>
        <v>5.137543239006825</v>
      </c>
      <c r="D983" s="2">
        <f t="shared" si="86"/>
        <v>5.1360638896071551</v>
      </c>
      <c r="E983" s="2">
        <f t="shared" si="85"/>
        <v>1.4793493996698714E-3</v>
      </c>
      <c r="F983" s="2">
        <f t="shared" si="89"/>
        <v>3.4168582182630643E-2</v>
      </c>
      <c r="G983" s="2">
        <f t="shared" si="87"/>
        <v>-3.2689232782960771E-2</v>
      </c>
      <c r="H983" s="2" t="str">
        <f t="shared" si="88"/>
        <v>Hold</v>
      </c>
    </row>
    <row r="984" spans="1:8" ht="13.5" x14ac:dyDescent="0.25">
      <c r="A984" s="3">
        <f>TITRES_STAT!B987</f>
        <v>43439</v>
      </c>
      <c r="B984" s="6">
        <f>TITRES_STAT!D987</f>
        <v>5.4284999999999997</v>
      </c>
      <c r="C984" s="2">
        <f t="shared" si="90"/>
        <v>5.1290288945442359</v>
      </c>
      <c r="D984" s="2">
        <f t="shared" si="86"/>
        <v>5.1577258237103285</v>
      </c>
      <c r="E984" s="2">
        <f t="shared" si="85"/>
        <v>-2.8696929166092566E-2</v>
      </c>
      <c r="F984" s="2">
        <f t="shared" si="89"/>
        <v>2.1595479912886E-2</v>
      </c>
      <c r="G984" s="2">
        <f t="shared" si="87"/>
        <v>-5.029240907897857E-2</v>
      </c>
      <c r="H984" s="2" t="str">
        <f t="shared" si="88"/>
        <v>Hold</v>
      </c>
    </row>
    <row r="985" spans="1:8" ht="13.5" x14ac:dyDescent="0.25">
      <c r="A985" s="3">
        <f>TITRES_STAT!B988</f>
        <v>43440</v>
      </c>
      <c r="B985" s="6">
        <f>TITRES_STAT!D988</f>
        <v>5.3719999999999999</v>
      </c>
      <c r="C985" s="2">
        <f t="shared" si="90"/>
        <v>5.1196552184605073</v>
      </c>
      <c r="D985" s="2">
        <f t="shared" si="86"/>
        <v>5.1735979849169711</v>
      </c>
      <c r="E985" s="2">
        <f t="shared" si="85"/>
        <v>-5.3942766456463787E-2</v>
      </c>
      <c r="F985" s="2">
        <f t="shared" si="89"/>
        <v>6.4878306390160432E-3</v>
      </c>
      <c r="G985" s="2">
        <f t="shared" si="87"/>
        <v>-6.0430597095479828E-2</v>
      </c>
      <c r="H985" s="2" t="str">
        <f t="shared" si="88"/>
        <v>Hold</v>
      </c>
    </row>
    <row r="986" spans="1:8" ht="13.5" x14ac:dyDescent="0.25">
      <c r="A986" s="3">
        <f>TITRES_STAT!B989</f>
        <v>43441</v>
      </c>
      <c r="B986" s="6">
        <f>TITRES_STAT!D989</f>
        <v>5.4356</v>
      </c>
      <c r="C986" s="2">
        <f t="shared" si="90"/>
        <v>5.1019236463896593</v>
      </c>
      <c r="D986" s="2">
        <f t="shared" si="86"/>
        <v>5.1930055415897876</v>
      </c>
      <c r="E986" s="2">
        <f t="shared" si="85"/>
        <v>-9.1081895200128216E-2</v>
      </c>
      <c r="F986" s="2">
        <f t="shared" si="89"/>
        <v>-1.3026114528812808E-2</v>
      </c>
      <c r="G986" s="2">
        <f t="shared" si="87"/>
        <v>-7.8055780671315411E-2</v>
      </c>
      <c r="H986" s="2" t="str">
        <f t="shared" si="88"/>
        <v>Hold</v>
      </c>
    </row>
    <row r="987" spans="1:8" ht="13.5" x14ac:dyDescent="0.25">
      <c r="A987" s="3">
        <f>TITRES_STAT!B990</f>
        <v>43444</v>
      </c>
      <c r="B987" s="6">
        <f>TITRES_STAT!D990</f>
        <v>5.4143999999999997</v>
      </c>
      <c r="C987" s="2">
        <f t="shared" si="90"/>
        <v>5.07822770079125</v>
      </c>
      <c r="D987" s="2">
        <f t="shared" si="86"/>
        <v>5.2094051311016552</v>
      </c>
      <c r="E987" s="2">
        <f t="shared" si="85"/>
        <v>-0.13117743031040519</v>
      </c>
      <c r="F987" s="2">
        <f t="shared" si="89"/>
        <v>-3.6656377685131282E-2</v>
      </c>
      <c r="G987" s="2">
        <f t="shared" si="87"/>
        <v>-9.452105262527391E-2</v>
      </c>
      <c r="H987" s="2" t="str">
        <f t="shared" si="88"/>
        <v>Hold</v>
      </c>
    </row>
    <row r="988" spans="1:8" ht="13.5" x14ac:dyDescent="0.25">
      <c r="A988" s="3">
        <f>TITRES_STAT!B991</f>
        <v>43445</v>
      </c>
      <c r="B988" s="6">
        <f>TITRES_STAT!D991</f>
        <v>5.4710000000000001</v>
      </c>
      <c r="C988" s="2">
        <f t="shared" si="90"/>
        <v>5.0581772852849038</v>
      </c>
      <c r="D988" s="2">
        <f t="shared" si="86"/>
        <v>5.2287825287978293</v>
      </c>
      <c r="E988" s="2">
        <f t="shared" ref="E988:E1051" si="91">C988-D988</f>
        <v>-0.1706052435129255</v>
      </c>
      <c r="F988" s="2">
        <f t="shared" si="89"/>
        <v>-6.3446150850690136E-2</v>
      </c>
      <c r="G988" s="2">
        <f t="shared" si="87"/>
        <v>-0.10715909266223536</v>
      </c>
      <c r="H988" s="2" t="str">
        <f t="shared" si="88"/>
        <v>Hold</v>
      </c>
    </row>
    <row r="989" spans="1:8" ht="13.5" x14ac:dyDescent="0.25">
      <c r="A989" s="3">
        <f>TITRES_STAT!B992</f>
        <v>43446</v>
      </c>
      <c r="B989" s="6">
        <f>TITRES_STAT!D992</f>
        <v>5.5274999999999999</v>
      </c>
      <c r="C989" s="2">
        <f t="shared" si="90"/>
        <v>5.0629653952410729</v>
      </c>
      <c r="D989" s="2">
        <f t="shared" ref="D989:D1052" si="92">$D$4*B989+(1-$D$4)*D988</f>
        <v>5.2509097488868788</v>
      </c>
      <c r="E989" s="2">
        <f t="shared" si="91"/>
        <v>-0.18794435364580586</v>
      </c>
      <c r="F989" s="2">
        <f t="shared" si="89"/>
        <v>-8.8345791409713284E-2</v>
      </c>
      <c r="G989" s="2">
        <f t="shared" si="87"/>
        <v>-9.9598562236092578E-2</v>
      </c>
      <c r="H989" s="2" t="str">
        <f t="shared" si="88"/>
        <v>Hold</v>
      </c>
    </row>
    <row r="990" spans="1:8" ht="13.5" x14ac:dyDescent="0.25">
      <c r="A990" s="3">
        <f>TITRES_STAT!B993</f>
        <v>43447</v>
      </c>
      <c r="B990" s="6">
        <f>TITRES_STAT!D993</f>
        <v>5.7042000000000002</v>
      </c>
      <c r="C990" s="2">
        <f t="shared" si="90"/>
        <v>5.0659245652039848</v>
      </c>
      <c r="D990" s="2">
        <f t="shared" si="92"/>
        <v>5.2844868045248878</v>
      </c>
      <c r="E990" s="2">
        <f t="shared" si="91"/>
        <v>-0.21856223932090302</v>
      </c>
      <c r="F990" s="2">
        <f t="shared" si="89"/>
        <v>-0.11438908099195123</v>
      </c>
      <c r="G990" s="2">
        <f t="shared" si="87"/>
        <v>-0.10417315832895178</v>
      </c>
      <c r="H990" s="2" t="str">
        <f t="shared" si="88"/>
        <v>Hold</v>
      </c>
    </row>
    <row r="991" spans="1:8" ht="13.5" x14ac:dyDescent="0.25">
      <c r="A991" s="3">
        <f>TITRES_STAT!B994</f>
        <v>43448</v>
      </c>
      <c r="B991" s="6">
        <f>TITRES_STAT!D994</f>
        <v>5.7253999999999996</v>
      </c>
      <c r="C991" s="2">
        <f t="shared" si="90"/>
        <v>5.0662592474802945</v>
      </c>
      <c r="D991" s="2">
        <f t="shared" si="92"/>
        <v>5.3171470412267485</v>
      </c>
      <c r="E991" s="2">
        <f t="shared" si="91"/>
        <v>-0.25088779374645398</v>
      </c>
      <c r="F991" s="2">
        <f t="shared" si="89"/>
        <v>-0.14168882354285178</v>
      </c>
      <c r="G991" s="2">
        <f t="shared" si="87"/>
        <v>-0.1091989702036022</v>
      </c>
      <c r="H991" s="2" t="str">
        <f t="shared" si="88"/>
        <v>Hold</v>
      </c>
    </row>
    <row r="992" spans="1:8" ht="13.5" x14ac:dyDescent="0.25">
      <c r="A992" s="3">
        <f>TITRES_STAT!B995</f>
        <v>43451</v>
      </c>
      <c r="B992" s="6">
        <f>TITRES_STAT!D995</f>
        <v>5.7183999999999999</v>
      </c>
      <c r="C992" s="2">
        <f t="shared" si="90"/>
        <v>5.0698039786371725</v>
      </c>
      <c r="D992" s="2">
        <f t="shared" si="92"/>
        <v>5.3468694826173602</v>
      </c>
      <c r="E992" s="2">
        <f t="shared" si="91"/>
        <v>-0.2770655039801877</v>
      </c>
      <c r="F992" s="2">
        <f t="shared" si="89"/>
        <v>-0.16876415963031896</v>
      </c>
      <c r="G992" s="2">
        <f t="shared" si="87"/>
        <v>-0.10830134434986874</v>
      </c>
      <c r="H992" s="2" t="str">
        <f t="shared" si="88"/>
        <v>Hold</v>
      </c>
    </row>
    <row r="993" spans="1:8" ht="13.5" x14ac:dyDescent="0.25">
      <c r="A993" s="3">
        <f>TITRES_STAT!B996</f>
        <v>43452</v>
      </c>
      <c r="B993" s="6">
        <f>TITRES_STAT!D996</f>
        <v>5.7253999999999996</v>
      </c>
      <c r="C993" s="2">
        <f t="shared" si="90"/>
        <v>5.0956341357699149</v>
      </c>
      <c r="D993" s="2">
        <f t="shared" si="92"/>
        <v>5.3749087802012596</v>
      </c>
      <c r="E993" s="2">
        <f t="shared" si="91"/>
        <v>-0.27927464443134475</v>
      </c>
      <c r="F993" s="2">
        <f t="shared" si="89"/>
        <v>-0.19086625659052411</v>
      </c>
      <c r="G993" s="2">
        <f t="shared" si="87"/>
        <v>-8.840838784082064E-2</v>
      </c>
      <c r="H993" s="2" t="str">
        <f t="shared" si="88"/>
        <v>Hold</v>
      </c>
    </row>
    <row r="994" spans="1:8" ht="13.5" x14ac:dyDescent="0.25">
      <c r="A994" s="3">
        <f>TITRES_STAT!B997</f>
        <v>43453</v>
      </c>
      <c r="B994" s="6">
        <f>TITRES_STAT!D997</f>
        <v>5.7183999999999999</v>
      </c>
      <c r="C994" s="2">
        <f t="shared" si="90"/>
        <v>5.1468442687283886</v>
      </c>
      <c r="D994" s="2">
        <f t="shared" si="92"/>
        <v>5.4003525742604257</v>
      </c>
      <c r="E994" s="2">
        <f t="shared" si="91"/>
        <v>-0.25350830553203707</v>
      </c>
      <c r="F994" s="2">
        <f t="shared" si="89"/>
        <v>-0.20339466637882672</v>
      </c>
      <c r="G994" s="2">
        <f t="shared" si="87"/>
        <v>-5.0113639153210349E-2</v>
      </c>
      <c r="H994" s="2" t="str">
        <f t="shared" si="88"/>
        <v>Hold</v>
      </c>
    </row>
    <row r="995" spans="1:8" ht="13.5" x14ac:dyDescent="0.25">
      <c r="A995" s="3">
        <f>TITRES_STAT!B998</f>
        <v>43454</v>
      </c>
      <c r="B995" s="6">
        <f>TITRES_STAT!D998</f>
        <v>5.7183999999999999</v>
      </c>
      <c r="C995" s="2">
        <f t="shared" si="90"/>
        <v>5.1814836120009442</v>
      </c>
      <c r="D995" s="2">
        <f t="shared" si="92"/>
        <v>5.423911642833728</v>
      </c>
      <c r="E995" s="2">
        <f t="shared" si="91"/>
        <v>-0.24242803083278375</v>
      </c>
      <c r="F995" s="2">
        <f t="shared" si="89"/>
        <v>-0.21120133926961815</v>
      </c>
      <c r="G995" s="2">
        <f t="shared" si="87"/>
        <v>-3.1226691563165598E-2</v>
      </c>
      <c r="H995" s="2" t="str">
        <f t="shared" si="88"/>
        <v>Hold</v>
      </c>
    </row>
    <row r="996" spans="1:8" ht="13.5" x14ac:dyDescent="0.25">
      <c r="A996" s="3">
        <f>TITRES_STAT!B999</f>
        <v>43455</v>
      </c>
      <c r="B996" s="6">
        <f>TITRES_STAT!D999</f>
        <v>5.6547000000000001</v>
      </c>
      <c r="C996" s="2">
        <f t="shared" si="90"/>
        <v>5.2205784409238758</v>
      </c>
      <c r="D996" s="2">
        <f t="shared" si="92"/>
        <v>5.441007076697896</v>
      </c>
      <c r="E996" s="2">
        <f t="shared" si="91"/>
        <v>-0.22042863577402017</v>
      </c>
      <c r="F996" s="2">
        <f t="shared" si="89"/>
        <v>-0.21304679857049857</v>
      </c>
      <c r="G996" s="2">
        <f t="shared" ref="G996:G1059" si="93">E996-F996</f>
        <v>-7.3818372035215907E-3</v>
      </c>
      <c r="H996" s="2" t="str">
        <f t="shared" ref="H996:H1059" si="94">IF(G996&lt;0,"Hold","Sell")</f>
        <v>Hold</v>
      </c>
    </row>
    <row r="997" spans="1:8" ht="13.5" x14ac:dyDescent="0.25">
      <c r="A997" s="3">
        <f>TITRES_STAT!B1000</f>
        <v>43458</v>
      </c>
      <c r="B997" s="6">
        <f>TITRES_STAT!D1000</f>
        <v>5.6547000000000001</v>
      </c>
      <c r="C997" s="2">
        <f t="shared" si="90"/>
        <v>5.2503971423202023</v>
      </c>
      <c r="D997" s="2">
        <f t="shared" si="92"/>
        <v>5.456836182127681</v>
      </c>
      <c r="E997" s="2">
        <f t="shared" si="91"/>
        <v>-0.20643903980747869</v>
      </c>
      <c r="F997" s="2">
        <f t="shared" ref="F997:F1060" si="95">(E997*(2/(10)))+((1-(2/10))*F996)</f>
        <v>-0.21172524681789462</v>
      </c>
      <c r="G997" s="2">
        <f t="shared" si="93"/>
        <v>5.2862070104159331E-3</v>
      </c>
      <c r="H997" s="2" t="str">
        <f t="shared" si="94"/>
        <v>Sell</v>
      </c>
    </row>
    <row r="998" spans="1:8" ht="13.5" x14ac:dyDescent="0.25">
      <c r="A998" s="3">
        <f>TITRES_STAT!B1001</f>
        <v>43459</v>
      </c>
      <c r="B998" s="6">
        <f>TITRES_STAT!D1001</f>
        <v>5.6547000000000001</v>
      </c>
      <c r="C998" s="2">
        <f t="shared" si="90"/>
        <v>5.2843360435017104</v>
      </c>
      <c r="D998" s="2">
        <f t="shared" si="92"/>
        <v>5.4714927612293343</v>
      </c>
      <c r="E998" s="2">
        <f t="shared" si="91"/>
        <v>-0.18715671772762388</v>
      </c>
      <c r="F998" s="2">
        <f t="shared" si="95"/>
        <v>-0.20681154099984048</v>
      </c>
      <c r="G998" s="2">
        <f t="shared" si="93"/>
        <v>1.9654823272216598E-2</v>
      </c>
      <c r="H998" s="2" t="str">
        <f t="shared" si="94"/>
        <v>Sell</v>
      </c>
    </row>
    <row r="999" spans="1:8" ht="13.5" x14ac:dyDescent="0.25">
      <c r="A999" s="3">
        <f>TITRES_STAT!B1002</f>
        <v>43460</v>
      </c>
      <c r="B999" s="6">
        <f>TITRES_STAT!D1002</f>
        <v>5.6547000000000001</v>
      </c>
      <c r="C999" s="2">
        <f t="shared" si="90"/>
        <v>5.3217458829629853</v>
      </c>
      <c r="D999" s="2">
        <f t="shared" si="92"/>
        <v>5.4850636678049387</v>
      </c>
      <c r="E999" s="2">
        <f t="shared" si="91"/>
        <v>-0.16331778484195336</v>
      </c>
      <c r="F999" s="2">
        <f t="shared" si="95"/>
        <v>-0.19811278976826308</v>
      </c>
      <c r="G999" s="2">
        <f t="shared" si="93"/>
        <v>3.4795004926309714E-2</v>
      </c>
      <c r="H999" s="2" t="str">
        <f t="shared" si="94"/>
        <v>Sell</v>
      </c>
    </row>
    <row r="1000" spans="1:8" ht="13.5" x14ac:dyDescent="0.25">
      <c r="A1000" s="3">
        <f>TITRES_STAT!B1003</f>
        <v>43461</v>
      </c>
      <c r="B1000" s="6">
        <f>TITRES_STAT!D1003</f>
        <v>5.6547000000000001</v>
      </c>
      <c r="C1000" s="2">
        <f t="shared" si="90"/>
        <v>5.3805849778917567</v>
      </c>
      <c r="D1000" s="2">
        <f t="shared" si="92"/>
        <v>5.4976293220416093</v>
      </c>
      <c r="E1000" s="2">
        <f t="shared" si="91"/>
        <v>-0.11704434414985254</v>
      </c>
      <c r="F1000" s="2">
        <f t="shared" si="95"/>
        <v>-0.18189910064458098</v>
      </c>
      <c r="G1000" s="2">
        <f t="shared" si="93"/>
        <v>6.4854756494728438E-2</v>
      </c>
      <c r="H1000" s="2" t="str">
        <f t="shared" si="94"/>
        <v>Sell</v>
      </c>
    </row>
    <row r="1001" spans="1:8" ht="13.5" x14ac:dyDescent="0.25">
      <c r="A1001" s="3">
        <f>TITRES_STAT!B1004</f>
        <v>43462</v>
      </c>
      <c r="B1001" s="6">
        <f>TITRES_STAT!D1004</f>
        <v>5.6547000000000001</v>
      </c>
      <c r="C1001" s="2">
        <f t="shared" si="90"/>
        <v>5.4336334428314865</v>
      </c>
      <c r="D1001" s="2">
        <f t="shared" si="92"/>
        <v>5.5092641870755639</v>
      </c>
      <c r="E1001" s="2">
        <f t="shared" si="91"/>
        <v>-7.5630744244077341E-2</v>
      </c>
      <c r="F1001" s="2">
        <f t="shared" si="95"/>
        <v>-0.16064542936448026</v>
      </c>
      <c r="G1001" s="2">
        <f t="shared" si="93"/>
        <v>8.5014685120402916E-2</v>
      </c>
      <c r="H1001" s="2" t="str">
        <f t="shared" si="94"/>
        <v>Sell</v>
      </c>
    </row>
    <row r="1002" spans="1:8" ht="13.5" x14ac:dyDescent="0.25">
      <c r="A1002" s="3">
        <f>TITRES_STAT!B1005</f>
        <v>43465</v>
      </c>
      <c r="B1002" s="6">
        <f>TITRES_STAT!D1005</f>
        <v>5.6547000000000001</v>
      </c>
      <c r="C1002" s="2">
        <f t="shared" si="90"/>
        <v>5.4774436823958732</v>
      </c>
      <c r="D1002" s="2">
        <f t="shared" si="92"/>
        <v>5.5200372102551514</v>
      </c>
      <c r="E1002" s="2">
        <f t="shared" si="91"/>
        <v>-4.2593527859278169E-2</v>
      </c>
      <c r="F1002" s="2">
        <f t="shared" si="95"/>
        <v>-0.13703504906343986</v>
      </c>
      <c r="G1002" s="2">
        <f t="shared" si="93"/>
        <v>9.4441521204161688E-2</v>
      </c>
      <c r="H1002" s="2" t="str">
        <f t="shared" si="94"/>
        <v>Sell</v>
      </c>
    </row>
    <row r="1003" spans="1:8" ht="13.5" x14ac:dyDescent="0.25">
      <c r="A1003" s="3">
        <f>TITRES_STAT!B1006</f>
        <v>43467</v>
      </c>
      <c r="B1003" s="6">
        <f>TITRES_STAT!D1006</f>
        <v>5.6547000000000001</v>
      </c>
      <c r="C1003" s="2">
        <f t="shared" si="90"/>
        <v>5.5155908081811234</v>
      </c>
      <c r="D1003" s="2">
        <f t="shared" si="92"/>
        <v>5.5300122317177323</v>
      </c>
      <c r="E1003" s="2">
        <f t="shared" si="91"/>
        <v>-1.4421423536608913E-2</v>
      </c>
      <c r="F1003" s="2">
        <f t="shared" si="95"/>
        <v>-0.11251232395807367</v>
      </c>
      <c r="G1003" s="2">
        <f t="shared" si="93"/>
        <v>9.8090900421464761E-2</v>
      </c>
      <c r="H1003" s="2" t="str">
        <f t="shared" si="94"/>
        <v>Sell</v>
      </c>
    </row>
    <row r="1004" spans="1:8" ht="13.5" x14ac:dyDescent="0.25">
      <c r="A1004" s="3">
        <f>TITRES_STAT!B1007</f>
        <v>43468</v>
      </c>
      <c r="B1004" s="6">
        <f>TITRES_STAT!D1007</f>
        <v>5.6547000000000001</v>
      </c>
      <c r="C1004" s="2">
        <f t="shared" si="90"/>
        <v>5.5467922223071051</v>
      </c>
      <c r="D1004" s="2">
        <f t="shared" si="92"/>
        <v>5.5392483627016036</v>
      </c>
      <c r="E1004" s="2">
        <f t="shared" si="91"/>
        <v>7.5438596055015239E-3</v>
      </c>
      <c r="F1004" s="2">
        <f t="shared" si="95"/>
        <v>-8.8501087245358642E-2</v>
      </c>
      <c r="G1004" s="2">
        <f t="shared" si="93"/>
        <v>9.6044946850860166E-2</v>
      </c>
      <c r="H1004" s="2" t="str">
        <f t="shared" si="94"/>
        <v>Sell</v>
      </c>
    </row>
    <row r="1005" spans="1:8" ht="13.5" x14ac:dyDescent="0.25">
      <c r="A1005" s="3">
        <f>TITRES_STAT!B1008</f>
        <v>43469</v>
      </c>
      <c r="B1005" s="6">
        <f>TITRES_STAT!D1008</f>
        <v>5.6547000000000001</v>
      </c>
      <c r="C1005" s="2">
        <f t="shared" si="90"/>
        <v>5.5731934188752428</v>
      </c>
      <c r="D1005" s="2">
        <f t="shared" si="92"/>
        <v>5.5478003358348174</v>
      </c>
      <c r="E1005" s="2">
        <f t="shared" si="91"/>
        <v>2.5393083040425424E-2</v>
      </c>
      <c r="F1005" s="2">
        <f t="shared" si="95"/>
        <v>-6.5722253188201823E-2</v>
      </c>
      <c r="G1005" s="2">
        <f t="shared" si="93"/>
        <v>9.1115336228627247E-2</v>
      </c>
      <c r="H1005" s="2" t="str">
        <f t="shared" si="94"/>
        <v>Sell</v>
      </c>
    </row>
    <row r="1006" spans="1:8" ht="13.5" x14ac:dyDescent="0.25">
      <c r="A1006" s="3">
        <f>TITRES_STAT!B1009</f>
        <v>43472</v>
      </c>
      <c r="B1006" s="6">
        <f>TITRES_STAT!D1009</f>
        <v>5.6547000000000001</v>
      </c>
      <c r="C1006" s="2">
        <f t="shared" si="90"/>
        <v>5.5857328928944359</v>
      </c>
      <c r="D1006" s="2">
        <f t="shared" si="92"/>
        <v>5.5557188294766826</v>
      </c>
      <c r="E1006" s="2">
        <f t="shared" si="91"/>
        <v>3.0014063417753256E-2</v>
      </c>
      <c r="F1006" s="2">
        <f t="shared" si="95"/>
        <v>-4.6574989867010815E-2</v>
      </c>
      <c r="G1006" s="2">
        <f t="shared" si="93"/>
        <v>7.6589053284764064E-2</v>
      </c>
      <c r="H1006" s="2" t="str">
        <f t="shared" si="94"/>
        <v>Sell</v>
      </c>
    </row>
    <row r="1007" spans="1:8" ht="13.5" x14ac:dyDescent="0.25">
      <c r="A1007" s="3">
        <f>TITRES_STAT!B1010</f>
        <v>43473</v>
      </c>
      <c r="B1007" s="6">
        <f>TITRES_STAT!D1010</f>
        <v>5.6193999999999997</v>
      </c>
      <c r="C1007" s="2">
        <f t="shared" si="90"/>
        <v>5.5963432170645229</v>
      </c>
      <c r="D1007" s="2">
        <f t="shared" si="92"/>
        <v>5.5604359532191507</v>
      </c>
      <c r="E1007" s="2">
        <f t="shared" si="91"/>
        <v>3.5907263845372128E-2</v>
      </c>
      <c r="F1007" s="2">
        <f t="shared" si="95"/>
        <v>-3.0078539124534225E-2</v>
      </c>
      <c r="G1007" s="2">
        <f t="shared" si="93"/>
        <v>6.598580296990636E-2</v>
      </c>
      <c r="H1007" s="2" t="str">
        <f t="shared" si="94"/>
        <v>Sell</v>
      </c>
    </row>
    <row r="1008" spans="1:8" ht="13.5" x14ac:dyDescent="0.25">
      <c r="A1008" s="3">
        <f>TITRES_STAT!B1011</f>
        <v>43474</v>
      </c>
      <c r="B1008" s="6">
        <f>TITRES_STAT!D1011</f>
        <v>5.6477000000000004</v>
      </c>
      <c r="C1008" s="2">
        <f t="shared" si="90"/>
        <v>5.6053211836699806</v>
      </c>
      <c r="D1008" s="2">
        <f t="shared" si="92"/>
        <v>5.5668999566843986</v>
      </c>
      <c r="E1008" s="2">
        <f t="shared" si="91"/>
        <v>3.8421226985581924E-2</v>
      </c>
      <c r="F1008" s="2">
        <f t="shared" si="95"/>
        <v>-1.6378585902510998E-2</v>
      </c>
      <c r="G1008" s="2">
        <f t="shared" si="93"/>
        <v>5.4799812888092922E-2</v>
      </c>
      <c r="H1008" s="2" t="str">
        <f t="shared" si="94"/>
        <v>Sell</v>
      </c>
    </row>
    <row r="1009" spans="1:8" ht="13.5" x14ac:dyDescent="0.25">
      <c r="A1009" s="3">
        <f>TITRES_STAT!B1012</f>
        <v>43475</v>
      </c>
      <c r="B1009" s="6">
        <f>TITRES_STAT!D1012</f>
        <v>5.6477000000000004</v>
      </c>
      <c r="C1009" s="2">
        <f t="shared" si="90"/>
        <v>5.6129179246438294</v>
      </c>
      <c r="D1009" s="2">
        <f t="shared" si="92"/>
        <v>5.5728851450781463</v>
      </c>
      <c r="E1009" s="2">
        <f t="shared" si="91"/>
        <v>4.0032779565683185E-2</v>
      </c>
      <c r="F1009" s="2">
        <f t="shared" si="95"/>
        <v>-5.0963128088721606E-3</v>
      </c>
      <c r="G1009" s="2">
        <f t="shared" si="93"/>
        <v>4.5129092374555348E-2</v>
      </c>
      <c r="H1009" s="2" t="str">
        <f t="shared" si="94"/>
        <v>Sell</v>
      </c>
    </row>
    <row r="1010" spans="1:8" ht="13.5" x14ac:dyDescent="0.25">
      <c r="A1010" s="3">
        <f>TITRES_STAT!B1013</f>
        <v>43476</v>
      </c>
      <c r="B1010" s="6">
        <f>TITRES_STAT!D1013</f>
        <v>5.6193999999999997</v>
      </c>
      <c r="C1010" s="2">
        <f t="shared" si="90"/>
        <v>5.6193459362370861</v>
      </c>
      <c r="D1010" s="2">
        <f t="shared" si="92"/>
        <v>5.5763306898871727</v>
      </c>
      <c r="E1010" s="2">
        <f t="shared" si="91"/>
        <v>4.3015246349913383E-2</v>
      </c>
      <c r="F1010" s="2">
        <f t="shared" si="95"/>
        <v>4.5259990228849476E-3</v>
      </c>
      <c r="G1010" s="2">
        <f t="shared" si="93"/>
        <v>3.8489247327028436E-2</v>
      </c>
      <c r="H1010" s="2" t="str">
        <f t="shared" si="94"/>
        <v>Sell</v>
      </c>
    </row>
    <row r="1011" spans="1:8" ht="13.5" x14ac:dyDescent="0.25">
      <c r="A1011" s="3">
        <f>TITRES_STAT!B1014</f>
        <v>43480</v>
      </c>
      <c r="B1011" s="6">
        <f>TITRES_STAT!D1014</f>
        <v>5.6477000000000004</v>
      </c>
      <c r="C1011" s="2">
        <f t="shared" si="90"/>
        <v>5.6247850229698422</v>
      </c>
      <c r="D1011" s="2">
        <f t="shared" si="92"/>
        <v>5.5816173054510854</v>
      </c>
      <c r="E1011" s="2">
        <f t="shared" si="91"/>
        <v>4.316771751875681E-2</v>
      </c>
      <c r="F1011" s="2">
        <f t="shared" si="95"/>
        <v>1.225434272205932E-2</v>
      </c>
      <c r="G1011" s="2">
        <f t="shared" si="93"/>
        <v>3.091337479669749E-2</v>
      </c>
      <c r="H1011" s="2" t="str">
        <f t="shared" si="94"/>
        <v>Sell</v>
      </c>
    </row>
    <row r="1012" spans="1:8" ht="13.5" x14ac:dyDescent="0.25">
      <c r="A1012" s="3">
        <f>TITRES_STAT!B1015</f>
        <v>43481</v>
      </c>
      <c r="B1012" s="6">
        <f>TITRES_STAT!D1015</f>
        <v>5.5133999999999999</v>
      </c>
      <c r="C1012" s="2">
        <f t="shared" si="90"/>
        <v>5.6293873271283283</v>
      </c>
      <c r="D1012" s="2">
        <f t="shared" si="92"/>
        <v>5.5765641717139687</v>
      </c>
      <c r="E1012" s="2">
        <f t="shared" si="91"/>
        <v>5.2823155414359668E-2</v>
      </c>
      <c r="F1012" s="2">
        <f t="shared" si="95"/>
        <v>2.0368105260519392E-2</v>
      </c>
      <c r="G1012" s="2">
        <f t="shared" si="93"/>
        <v>3.2455050153840273E-2</v>
      </c>
      <c r="H1012" s="2" t="str">
        <f t="shared" si="94"/>
        <v>Sell</v>
      </c>
    </row>
    <row r="1013" spans="1:8" ht="13.5" x14ac:dyDescent="0.25">
      <c r="A1013" s="3">
        <f>TITRES_STAT!B1016</f>
        <v>43482</v>
      </c>
      <c r="B1013" s="6">
        <f>TITRES_STAT!D1016</f>
        <v>5.3719999999999999</v>
      </c>
      <c r="C1013" s="2">
        <f t="shared" si="90"/>
        <v>5.6332815844932007</v>
      </c>
      <c r="D1013" s="2">
        <f t="shared" si="92"/>
        <v>5.5614112701055269</v>
      </c>
      <c r="E1013" s="2">
        <f t="shared" si="91"/>
        <v>7.1870314387673773E-2</v>
      </c>
      <c r="F1013" s="2">
        <f t="shared" si="95"/>
        <v>3.0668547085950272E-2</v>
      </c>
      <c r="G1013" s="2">
        <f t="shared" si="93"/>
        <v>4.1201767301723501E-2</v>
      </c>
      <c r="H1013" s="2" t="str">
        <f t="shared" si="94"/>
        <v>Sell</v>
      </c>
    </row>
    <row r="1014" spans="1:8" ht="13.5" x14ac:dyDescent="0.25">
      <c r="A1014" s="3">
        <f>TITRES_STAT!B1017</f>
        <v>43483</v>
      </c>
      <c r="B1014" s="6">
        <f>TITRES_STAT!D1017</f>
        <v>5.5133999999999999</v>
      </c>
      <c r="C1014" s="2">
        <f t="shared" si="90"/>
        <v>5.6365767253404009</v>
      </c>
      <c r="D1014" s="2">
        <f t="shared" si="92"/>
        <v>5.5578548797273397</v>
      </c>
      <c r="E1014" s="2">
        <f t="shared" si="91"/>
        <v>7.872184561306117E-2</v>
      </c>
      <c r="F1014" s="2">
        <f t="shared" si="95"/>
        <v>4.0279206791372452E-2</v>
      </c>
      <c r="G1014" s="2">
        <f t="shared" si="93"/>
        <v>3.8442638821688718E-2</v>
      </c>
      <c r="H1014" s="2" t="str">
        <f t="shared" si="94"/>
        <v>Sell</v>
      </c>
    </row>
    <row r="1015" spans="1:8" ht="13.5" x14ac:dyDescent="0.25">
      <c r="A1015" s="3">
        <f>TITRES_STAT!B1018</f>
        <v>43486</v>
      </c>
      <c r="B1015" s="6">
        <f>TITRES_STAT!D1018</f>
        <v>5.3507999999999996</v>
      </c>
      <c r="C1015" s="2">
        <f t="shared" si="90"/>
        <v>5.639364921441878</v>
      </c>
      <c r="D1015" s="2">
        <f t="shared" si="92"/>
        <v>5.5425174812290177</v>
      </c>
      <c r="E1015" s="2">
        <f t="shared" si="91"/>
        <v>9.6847440212860292E-2</v>
      </c>
      <c r="F1015" s="2">
        <f t="shared" si="95"/>
        <v>5.1592853475670025E-2</v>
      </c>
      <c r="G1015" s="2">
        <f t="shared" si="93"/>
        <v>4.5254586737190267E-2</v>
      </c>
      <c r="H1015" s="2" t="str">
        <f t="shared" si="94"/>
        <v>Sell</v>
      </c>
    </row>
    <row r="1016" spans="1:8" ht="13.5" x14ac:dyDescent="0.25">
      <c r="A1016" s="3">
        <f>TITRES_STAT!B1019</f>
        <v>43487</v>
      </c>
      <c r="B1016" s="6">
        <f>TITRES_STAT!D1019</f>
        <v>5.1952999999999996</v>
      </c>
      <c r="C1016" s="2">
        <f t="shared" si="90"/>
        <v>5.6417241642969733</v>
      </c>
      <c r="D1016" s="2">
        <f t="shared" si="92"/>
        <v>5.5167976678046458</v>
      </c>
      <c r="E1016" s="2">
        <f t="shared" si="91"/>
        <v>0.12492649649232757</v>
      </c>
      <c r="F1016" s="2">
        <f t="shared" si="95"/>
        <v>6.6259582079001539E-2</v>
      </c>
      <c r="G1016" s="2">
        <f t="shared" si="93"/>
        <v>5.8666914413326027E-2</v>
      </c>
      <c r="H1016" s="2" t="str">
        <f t="shared" si="94"/>
        <v>Sell</v>
      </c>
    </row>
    <row r="1017" spans="1:8" ht="13.5" x14ac:dyDescent="0.25">
      <c r="A1017" s="3">
        <f>TITRES_STAT!B1020</f>
        <v>43488</v>
      </c>
      <c r="B1017" s="6">
        <f>TITRES_STAT!D1020</f>
        <v>5.0892999999999997</v>
      </c>
      <c r="C1017" s="2">
        <f t="shared" si="90"/>
        <v>5.6382896774820539</v>
      </c>
      <c r="D1017" s="2">
        <f t="shared" si="92"/>
        <v>5.4851311738931905</v>
      </c>
      <c r="E1017" s="2">
        <f t="shared" si="91"/>
        <v>0.1531585035888634</v>
      </c>
      <c r="F1017" s="2">
        <f t="shared" si="95"/>
        <v>8.3639366380973912E-2</v>
      </c>
      <c r="G1017" s="2">
        <f t="shared" si="93"/>
        <v>6.9519137207889492E-2</v>
      </c>
      <c r="H1017" s="2" t="str">
        <f t="shared" si="94"/>
        <v>Sell</v>
      </c>
    </row>
    <row r="1018" spans="1:8" ht="13.5" x14ac:dyDescent="0.25">
      <c r="A1018" s="3">
        <f>TITRES_STAT!B1021</f>
        <v>43489</v>
      </c>
      <c r="B1018" s="6">
        <f>TITRES_STAT!D1021</f>
        <v>5.0892999999999997</v>
      </c>
      <c r="C1018" s="2">
        <f t="shared" si="90"/>
        <v>5.6397374194078917</v>
      </c>
      <c r="D1018" s="2">
        <f t="shared" si="92"/>
        <v>5.4558103461973984</v>
      </c>
      <c r="E1018" s="2">
        <f t="shared" si="91"/>
        <v>0.1839270732104934</v>
      </c>
      <c r="F1018" s="2">
        <f t="shared" si="95"/>
        <v>0.10369690774687781</v>
      </c>
      <c r="G1018" s="2">
        <f t="shared" si="93"/>
        <v>8.0230165463615583E-2</v>
      </c>
      <c r="H1018" s="2" t="str">
        <f t="shared" si="94"/>
        <v>Sell</v>
      </c>
    </row>
    <row r="1019" spans="1:8" ht="13.5" x14ac:dyDescent="0.25">
      <c r="A1019" s="3">
        <f>TITRES_STAT!B1022</f>
        <v>43490</v>
      </c>
      <c r="B1019" s="6">
        <f>TITRES_STAT!D1022</f>
        <v>5.0186000000000002</v>
      </c>
      <c r="C1019" s="2">
        <f t="shared" si="90"/>
        <v>5.6409624318066784</v>
      </c>
      <c r="D1019" s="2">
        <f t="shared" si="92"/>
        <v>5.4234243946272205</v>
      </c>
      <c r="E1019" s="2">
        <f t="shared" si="91"/>
        <v>0.21753803717945797</v>
      </c>
      <c r="F1019" s="2">
        <f t="shared" si="95"/>
        <v>0.12646513363339384</v>
      </c>
      <c r="G1019" s="2">
        <f t="shared" si="93"/>
        <v>9.1072903546064121E-2</v>
      </c>
      <c r="H1019" s="2" t="str">
        <f t="shared" si="94"/>
        <v>Sell</v>
      </c>
    </row>
    <row r="1020" spans="1:8" ht="13.5" x14ac:dyDescent="0.25">
      <c r="A1020" s="3">
        <f>TITRES_STAT!B1023</f>
        <v>43493</v>
      </c>
      <c r="B1020" s="6">
        <f>TITRES_STAT!D1023</f>
        <v>4.9478999999999997</v>
      </c>
      <c r="C1020" s="2">
        <f t="shared" si="90"/>
        <v>5.6376451346056511</v>
      </c>
      <c r="D1020" s="2">
        <f t="shared" si="92"/>
        <v>5.3882003653955746</v>
      </c>
      <c r="E1020" s="2">
        <f t="shared" si="91"/>
        <v>0.24944476921007652</v>
      </c>
      <c r="F1020" s="2">
        <f t="shared" si="95"/>
        <v>0.15106106074873038</v>
      </c>
      <c r="G1020" s="2">
        <f t="shared" si="93"/>
        <v>9.8383708461346142E-2</v>
      </c>
      <c r="H1020" s="2" t="str">
        <f t="shared" si="94"/>
        <v>Sell</v>
      </c>
    </row>
    <row r="1021" spans="1:8" ht="13.5" x14ac:dyDescent="0.25">
      <c r="A1021" s="3">
        <f>TITRES_STAT!B1024</f>
        <v>43494</v>
      </c>
      <c r="B1021" s="6">
        <f>TITRES_STAT!D1024</f>
        <v>5.0892999999999997</v>
      </c>
      <c r="C1021" s="2">
        <f t="shared" si="90"/>
        <v>5.6391920369740127</v>
      </c>
      <c r="D1021" s="2">
        <f t="shared" si="92"/>
        <v>5.366059597588495</v>
      </c>
      <c r="E1021" s="2">
        <f t="shared" si="91"/>
        <v>0.27313243938551768</v>
      </c>
      <c r="F1021" s="2">
        <f t="shared" si="95"/>
        <v>0.17547533647608785</v>
      </c>
      <c r="G1021" s="2">
        <f t="shared" si="93"/>
        <v>9.7657102909429833E-2</v>
      </c>
      <c r="H1021" s="2" t="str">
        <f t="shared" si="94"/>
        <v>Sell</v>
      </c>
    </row>
    <row r="1022" spans="1:8" ht="13.5" x14ac:dyDescent="0.25">
      <c r="A1022" s="3">
        <f>TITRES_STAT!B1025</f>
        <v>43495</v>
      </c>
      <c r="B1022" s="6">
        <f>TITRES_STAT!D1025</f>
        <v>5.2377000000000002</v>
      </c>
      <c r="C1022" s="2">
        <f t="shared" si="90"/>
        <v>5.6198394159010876</v>
      </c>
      <c r="D1022" s="2">
        <f t="shared" si="92"/>
        <v>5.3565514792486066</v>
      </c>
      <c r="E1022" s="2">
        <f t="shared" si="91"/>
        <v>0.26328793665248096</v>
      </c>
      <c r="F1022" s="2">
        <f t="shared" si="95"/>
        <v>0.19303785651136648</v>
      </c>
      <c r="G1022" s="2">
        <f t="shared" si="93"/>
        <v>7.0250080141114474E-2</v>
      </c>
      <c r="H1022" s="2" t="str">
        <f t="shared" si="94"/>
        <v>Sell</v>
      </c>
    </row>
    <row r="1023" spans="1:8" ht="13.5" x14ac:dyDescent="0.25">
      <c r="A1023" s="3">
        <f>TITRES_STAT!B1026</f>
        <v>43496</v>
      </c>
      <c r="B1023" s="6">
        <f>TITRES_STAT!D1026</f>
        <v>5.2305999999999999</v>
      </c>
      <c r="C1023" s="2">
        <f t="shared" si="90"/>
        <v>5.5817102749932284</v>
      </c>
      <c r="D1023" s="2">
        <f t="shared" si="92"/>
        <v>5.3472217400450059</v>
      </c>
      <c r="E1023" s="2">
        <f t="shared" si="91"/>
        <v>0.23448853494822242</v>
      </c>
      <c r="F1023" s="2">
        <f t="shared" si="95"/>
        <v>0.20132799219873768</v>
      </c>
      <c r="G1023" s="2">
        <f t="shared" si="93"/>
        <v>3.3160542749484739E-2</v>
      </c>
      <c r="H1023" s="2" t="str">
        <f t="shared" si="94"/>
        <v>Sell</v>
      </c>
    </row>
    <row r="1024" spans="1:8" ht="13.5" x14ac:dyDescent="0.25">
      <c r="A1024" s="3">
        <f>TITRES_STAT!B1027</f>
        <v>43497</v>
      </c>
      <c r="B1024" s="6">
        <f>TITRES_STAT!D1027</f>
        <v>5.1528999999999998</v>
      </c>
      <c r="C1024" s="2">
        <f t="shared" si="90"/>
        <v>5.5712010019173466</v>
      </c>
      <c r="D1024" s="2">
        <f t="shared" si="92"/>
        <v>5.3328275370787095</v>
      </c>
      <c r="E1024" s="2">
        <f t="shared" si="91"/>
        <v>0.23837346483863708</v>
      </c>
      <c r="F1024" s="2">
        <f t="shared" si="95"/>
        <v>0.20873708672671756</v>
      </c>
      <c r="G1024" s="2">
        <f t="shared" si="93"/>
        <v>2.963637811191952E-2</v>
      </c>
      <c r="H1024" s="2" t="str">
        <f t="shared" si="94"/>
        <v>Sell</v>
      </c>
    </row>
    <row r="1025" spans="1:8" ht="13.5" x14ac:dyDescent="0.25">
      <c r="A1025" s="3">
        <f>TITRES_STAT!B1028</f>
        <v>43500</v>
      </c>
      <c r="B1025" s="6">
        <f>TITRES_STAT!D1028</f>
        <v>5.1528999999999998</v>
      </c>
      <c r="C1025" s="2">
        <f t="shared" si="90"/>
        <v>5.5372931554685243</v>
      </c>
      <c r="D1025" s="2">
        <f t="shared" si="92"/>
        <v>5.3194995713691755</v>
      </c>
      <c r="E1025" s="2">
        <f t="shared" si="91"/>
        <v>0.21779358409934879</v>
      </c>
      <c r="F1025" s="2">
        <f t="shared" si="95"/>
        <v>0.2105483862012438</v>
      </c>
      <c r="G1025" s="2">
        <f t="shared" si="93"/>
        <v>7.245197898104988E-3</v>
      </c>
      <c r="H1025" s="2" t="str">
        <f t="shared" si="94"/>
        <v>Sell</v>
      </c>
    </row>
    <row r="1026" spans="1:8" ht="13.5" x14ac:dyDescent="0.25">
      <c r="A1026" s="3">
        <f>TITRES_STAT!B1029</f>
        <v>43501</v>
      </c>
      <c r="B1026" s="6">
        <f>TITRES_STAT!D1029</f>
        <v>5.1528999999999998</v>
      </c>
      <c r="C1026" s="2">
        <f t="shared" si="90"/>
        <v>5.4846788238579824</v>
      </c>
      <c r="D1026" s="2">
        <f t="shared" si="92"/>
        <v>5.3071588623788664</v>
      </c>
      <c r="E1026" s="2">
        <f t="shared" si="91"/>
        <v>0.17751996147911608</v>
      </c>
      <c r="F1026" s="2">
        <f t="shared" si="95"/>
        <v>0.20394270125681827</v>
      </c>
      <c r="G1026" s="2">
        <f t="shared" si="93"/>
        <v>-2.6422739777702181E-2</v>
      </c>
      <c r="H1026" s="2" t="str">
        <f t="shared" si="94"/>
        <v>Hold</v>
      </c>
    </row>
    <row r="1027" spans="1:8" ht="13.5" x14ac:dyDescent="0.25">
      <c r="A1027" s="3">
        <f>TITRES_STAT!B1030</f>
        <v>43502</v>
      </c>
      <c r="B1027" s="6">
        <f>TITRES_STAT!D1030</f>
        <v>5.1528999999999998</v>
      </c>
      <c r="C1027" s="2">
        <f t="shared" si="90"/>
        <v>5.4238513124952163</v>
      </c>
      <c r="D1027" s="2">
        <f t="shared" si="92"/>
        <v>5.2957322799804318</v>
      </c>
      <c r="E1027" s="2">
        <f t="shared" si="91"/>
        <v>0.12811903251478451</v>
      </c>
      <c r="F1027" s="2">
        <f t="shared" si="95"/>
        <v>0.18877796750841153</v>
      </c>
      <c r="G1027" s="2">
        <f t="shared" si="93"/>
        <v>-6.0658934993627012E-2</v>
      </c>
      <c r="H1027" s="2" t="str">
        <f t="shared" si="94"/>
        <v>Hold</v>
      </c>
    </row>
    <row r="1028" spans="1:8" ht="13.5" x14ac:dyDescent="0.25">
      <c r="A1028" s="3">
        <f>TITRES_STAT!B1031</f>
        <v>43503</v>
      </c>
      <c r="B1028" s="6">
        <f>TITRES_STAT!D1031</f>
        <v>5.0186000000000002</v>
      </c>
      <c r="C1028" s="2">
        <f t="shared" si="90"/>
        <v>5.3723818798036449</v>
      </c>
      <c r="D1028" s="2">
        <f t="shared" si="92"/>
        <v>5.2752039629448442</v>
      </c>
      <c r="E1028" s="2">
        <f t="shared" si="91"/>
        <v>9.7177916858800728E-2</v>
      </c>
      <c r="F1028" s="2">
        <f t="shared" si="95"/>
        <v>0.1704579573784894</v>
      </c>
      <c r="G1028" s="2">
        <f t="shared" si="93"/>
        <v>-7.3280040519688672E-2</v>
      </c>
      <c r="H1028" s="2" t="str">
        <f t="shared" si="94"/>
        <v>Hold</v>
      </c>
    </row>
    <row r="1029" spans="1:8" ht="13.5" x14ac:dyDescent="0.25">
      <c r="A1029" s="3">
        <f>TITRES_STAT!B1032</f>
        <v>43504</v>
      </c>
      <c r="B1029" s="6">
        <f>TITRES_STAT!D1032</f>
        <v>5.0892999999999997</v>
      </c>
      <c r="C1029" s="2">
        <f t="shared" si="90"/>
        <v>5.317953898295392</v>
      </c>
      <c r="D1029" s="2">
        <f t="shared" si="92"/>
        <v>5.2614332990230039</v>
      </c>
      <c r="E1029" s="2">
        <f t="shared" si="91"/>
        <v>5.6520599272388061E-2</v>
      </c>
      <c r="F1029" s="2">
        <f t="shared" si="95"/>
        <v>0.14767048575726913</v>
      </c>
      <c r="G1029" s="2">
        <f t="shared" si="93"/>
        <v>-9.1149886484881065E-2</v>
      </c>
      <c r="H1029" s="2" t="str">
        <f t="shared" si="94"/>
        <v>Hold</v>
      </c>
    </row>
    <row r="1030" spans="1:8" ht="13.5" x14ac:dyDescent="0.25">
      <c r="A1030" s="3">
        <f>TITRES_STAT!B1033</f>
        <v>43507</v>
      </c>
      <c r="B1030" s="6">
        <f>TITRES_STAT!D1033</f>
        <v>5.1105</v>
      </c>
      <c r="C1030" s="2">
        <f t="shared" si="90"/>
        <v>5.26102252932687</v>
      </c>
      <c r="D1030" s="2">
        <f t="shared" si="92"/>
        <v>5.2502530546509298</v>
      </c>
      <c r="E1030" s="2">
        <f t="shared" si="91"/>
        <v>1.0769474675940138E-2</v>
      </c>
      <c r="F1030" s="2">
        <f t="shared" si="95"/>
        <v>0.12029028354100334</v>
      </c>
      <c r="G1030" s="2">
        <f t="shared" si="93"/>
        <v>-0.1095208088650632</v>
      </c>
      <c r="H1030" s="2" t="str">
        <f t="shared" si="94"/>
        <v>Hold</v>
      </c>
    </row>
    <row r="1031" spans="1:8" ht="13.5" x14ac:dyDescent="0.25">
      <c r="A1031" s="3">
        <f>TITRES_STAT!B1034</f>
        <v>43508</v>
      </c>
      <c r="B1031" s="6">
        <f>TITRES_STAT!D1034</f>
        <v>5.2518000000000002</v>
      </c>
      <c r="C1031" s="2">
        <f t="shared" si="90"/>
        <v>5.2346036786611974</v>
      </c>
      <c r="D1031" s="2">
        <f t="shared" si="92"/>
        <v>5.2503676431953057</v>
      </c>
      <c r="E1031" s="2">
        <f t="shared" si="91"/>
        <v>-1.5763964534108332E-2</v>
      </c>
      <c r="F1031" s="2">
        <f t="shared" si="95"/>
        <v>9.3079433925981017E-2</v>
      </c>
      <c r="G1031" s="2">
        <f t="shared" si="93"/>
        <v>-0.10884339846008935</v>
      </c>
      <c r="H1031" s="2" t="str">
        <f t="shared" si="94"/>
        <v>Hold</v>
      </c>
    </row>
    <row r="1032" spans="1:8" ht="13.5" x14ac:dyDescent="0.25">
      <c r="A1032" s="3">
        <f>TITRES_STAT!B1035</f>
        <v>43509</v>
      </c>
      <c r="B1032" s="6">
        <f>TITRES_STAT!D1035</f>
        <v>5.1528999999999998</v>
      </c>
      <c r="C1032" s="2">
        <f t="shared" si="90"/>
        <v>5.2350800357902436</v>
      </c>
      <c r="D1032" s="2">
        <f t="shared" si="92"/>
        <v>5.2431478177734316</v>
      </c>
      <c r="E1032" s="2">
        <f t="shared" si="91"/>
        <v>-8.0677819831880271E-3</v>
      </c>
      <c r="F1032" s="2">
        <f t="shared" si="95"/>
        <v>7.2849990744147219E-2</v>
      </c>
      <c r="G1032" s="2">
        <f t="shared" si="93"/>
        <v>-8.0917772727335247E-2</v>
      </c>
      <c r="H1032" s="2" t="str">
        <f t="shared" si="94"/>
        <v>Hold</v>
      </c>
    </row>
    <row r="1033" spans="1:8" ht="13.5" x14ac:dyDescent="0.25">
      <c r="A1033" s="3">
        <f>TITRES_STAT!B1036</f>
        <v>43510</v>
      </c>
      <c r="B1033" s="6">
        <f>TITRES_STAT!D1036</f>
        <v>5.2447999999999997</v>
      </c>
      <c r="C1033" s="2">
        <f t="shared" si="90"/>
        <v>5.2343907995148218</v>
      </c>
      <c r="D1033" s="2">
        <f t="shared" si="92"/>
        <v>5.2432702016420656</v>
      </c>
      <c r="E1033" s="2">
        <f t="shared" si="91"/>
        <v>-8.8794021272438073E-3</v>
      </c>
      <c r="F1033" s="2">
        <f t="shared" si="95"/>
        <v>5.6504112169869017E-2</v>
      </c>
      <c r="G1033" s="2">
        <f t="shared" si="93"/>
        <v>-6.5383514297112824E-2</v>
      </c>
      <c r="H1033" s="2" t="str">
        <f t="shared" si="94"/>
        <v>Hold</v>
      </c>
    </row>
    <row r="1034" spans="1:8" ht="13.5" x14ac:dyDescent="0.25">
      <c r="A1034" s="3">
        <f>TITRES_STAT!B1037</f>
        <v>43511</v>
      </c>
      <c r="B1034" s="6">
        <f>TITRES_STAT!D1037</f>
        <v>5.2447999999999997</v>
      </c>
      <c r="C1034" s="2">
        <f t="shared" si="90"/>
        <v>5.2218537534356182</v>
      </c>
      <c r="D1034" s="2">
        <f t="shared" si="92"/>
        <v>5.2433835200389494</v>
      </c>
      <c r="E1034" s="2">
        <f t="shared" si="91"/>
        <v>-2.1529766603331169E-2</v>
      </c>
      <c r="F1034" s="2">
        <f t="shared" si="95"/>
        <v>4.0897336415228983E-2</v>
      </c>
      <c r="G1034" s="2">
        <f t="shared" si="93"/>
        <v>-6.2427103018560151E-2</v>
      </c>
      <c r="H1034" s="2" t="str">
        <f t="shared" si="94"/>
        <v>Hold</v>
      </c>
    </row>
    <row r="1035" spans="1:8" ht="13.5" x14ac:dyDescent="0.25">
      <c r="A1035" s="3">
        <f>TITRES_STAT!B1038</f>
        <v>43514</v>
      </c>
      <c r="B1035" s="6">
        <f>TITRES_STAT!D1038</f>
        <v>5.1599000000000004</v>
      </c>
      <c r="C1035" s="2">
        <f t="shared" si="90"/>
        <v>5.2112454836762918</v>
      </c>
      <c r="D1035" s="2">
        <f t="shared" si="92"/>
        <v>5.2371995555916202</v>
      </c>
      <c r="E1035" s="2">
        <f t="shared" si="91"/>
        <v>-2.5954071915328392E-2</v>
      </c>
      <c r="F1035" s="2">
        <f t="shared" si="95"/>
        <v>2.7527054749117506E-2</v>
      </c>
      <c r="G1035" s="2">
        <f t="shared" si="93"/>
        <v>-5.3481126664445898E-2</v>
      </c>
      <c r="H1035" s="2" t="str">
        <f t="shared" si="94"/>
        <v>Hold</v>
      </c>
    </row>
    <row r="1036" spans="1:8" ht="13.5" x14ac:dyDescent="0.25">
      <c r="A1036" s="3">
        <f>TITRES_STAT!B1039</f>
        <v>43515</v>
      </c>
      <c r="B1036" s="6">
        <f>TITRES_STAT!D1039</f>
        <v>5.1599000000000004</v>
      </c>
      <c r="C1036" s="2">
        <f t="shared" si="90"/>
        <v>5.2022692554184005</v>
      </c>
      <c r="D1036" s="2">
        <f t="shared" si="92"/>
        <v>5.2314736625848335</v>
      </c>
      <c r="E1036" s="2">
        <f t="shared" si="91"/>
        <v>-2.9204407166433022E-2</v>
      </c>
      <c r="F1036" s="2">
        <f t="shared" si="95"/>
        <v>1.6180762366007403E-2</v>
      </c>
      <c r="G1036" s="2">
        <f t="shared" si="93"/>
        <v>-4.5385169532440428E-2</v>
      </c>
      <c r="H1036" s="2" t="str">
        <f t="shared" si="94"/>
        <v>Hold</v>
      </c>
    </row>
    <row r="1037" spans="1:8" ht="13.5" x14ac:dyDescent="0.25">
      <c r="A1037" s="3">
        <f>TITRES_STAT!B1040</f>
        <v>43516</v>
      </c>
      <c r="B1037" s="6">
        <f>TITRES_STAT!D1040</f>
        <v>5.2305999999999999</v>
      </c>
      <c r="C1037" s="2">
        <f t="shared" si="90"/>
        <v>5.1946739853540311</v>
      </c>
      <c r="D1037" s="2">
        <f t="shared" si="92"/>
        <v>5.2314089468378091</v>
      </c>
      <c r="E1037" s="2">
        <f t="shared" si="91"/>
        <v>-3.6734961483777973E-2</v>
      </c>
      <c r="F1037" s="2">
        <f t="shared" si="95"/>
        <v>5.5976175960503272E-3</v>
      </c>
      <c r="G1037" s="2">
        <f t="shared" si="93"/>
        <v>-4.2332579079828299E-2</v>
      </c>
      <c r="H1037" s="2" t="str">
        <f t="shared" si="94"/>
        <v>Hold</v>
      </c>
    </row>
    <row r="1038" spans="1:8" ht="13.5" x14ac:dyDescent="0.25">
      <c r="A1038" s="3">
        <f>TITRES_STAT!B1041</f>
        <v>43517</v>
      </c>
      <c r="B1038" s="6">
        <f>TITRES_STAT!D1041</f>
        <v>5.1599000000000004</v>
      </c>
      <c r="C1038" s="2">
        <f t="shared" si="90"/>
        <v>5.1675856799149491</v>
      </c>
      <c r="D1038" s="2">
        <f t="shared" si="92"/>
        <v>5.2261119878127866</v>
      </c>
      <c r="E1038" s="2">
        <f t="shared" si="91"/>
        <v>-5.8526307897837526E-2</v>
      </c>
      <c r="F1038" s="2">
        <f t="shared" si="95"/>
        <v>-7.2271675027272449E-3</v>
      </c>
      <c r="G1038" s="2">
        <f t="shared" si="93"/>
        <v>-5.1299140395110285E-2</v>
      </c>
      <c r="H1038" s="2" t="str">
        <f t="shared" si="94"/>
        <v>Hold</v>
      </c>
    </row>
    <row r="1039" spans="1:8" ht="13.5" x14ac:dyDescent="0.25">
      <c r="A1039" s="3">
        <f>TITRES_STAT!B1042</f>
        <v>43518</v>
      </c>
      <c r="B1039" s="6">
        <f>TITRES_STAT!D1042</f>
        <v>5.1599000000000004</v>
      </c>
      <c r="C1039" s="2">
        <f t="shared" ref="C1039:C1102" si="96">$C$4*B1029+C1038*(1-$C$4)</f>
        <v>5.155541729158803</v>
      </c>
      <c r="D1039" s="2">
        <f t="shared" si="92"/>
        <v>5.221207396122951</v>
      </c>
      <c r="E1039" s="2">
        <f t="shared" si="91"/>
        <v>-6.5665666964147995E-2</v>
      </c>
      <c r="F1039" s="2">
        <f t="shared" si="95"/>
        <v>-1.8914867395011397E-2</v>
      </c>
      <c r="G1039" s="2">
        <f t="shared" si="93"/>
        <v>-4.6750799569136595E-2</v>
      </c>
      <c r="H1039" s="2" t="str">
        <f t="shared" si="94"/>
        <v>Hold</v>
      </c>
    </row>
    <row r="1040" spans="1:8" ht="13.5" x14ac:dyDescent="0.25">
      <c r="A1040" s="3">
        <f>TITRES_STAT!B1043</f>
        <v>43521</v>
      </c>
      <c r="B1040" s="6">
        <f>TITRES_STAT!D1043</f>
        <v>5.2872000000000003</v>
      </c>
      <c r="C1040" s="2">
        <f t="shared" si="96"/>
        <v>5.1486122323651413</v>
      </c>
      <c r="D1040" s="2">
        <f t="shared" si="92"/>
        <v>5.2260957371508807</v>
      </c>
      <c r="E1040" s="2">
        <f t="shared" si="91"/>
        <v>-7.7483504785739399E-2</v>
      </c>
      <c r="F1040" s="2">
        <f t="shared" si="95"/>
        <v>-3.0628594873157E-2</v>
      </c>
      <c r="G1040" s="2">
        <f t="shared" si="93"/>
        <v>-4.6854909912582399E-2</v>
      </c>
      <c r="H1040" s="2" t="str">
        <f t="shared" si="94"/>
        <v>Hold</v>
      </c>
    </row>
    <row r="1041" spans="1:8" ht="13.5" x14ac:dyDescent="0.25">
      <c r="A1041" s="3">
        <f>TITRES_STAT!B1044</f>
        <v>43522</v>
      </c>
      <c r="B1041" s="6">
        <f>TITRES_STAT!D1044</f>
        <v>5.2872000000000003</v>
      </c>
      <c r="C1041" s="2">
        <f t="shared" si="96"/>
        <v>5.1644872735397351</v>
      </c>
      <c r="D1041" s="2">
        <f t="shared" si="92"/>
        <v>5.2306219788434083</v>
      </c>
      <c r="E1041" s="2">
        <f t="shared" si="91"/>
        <v>-6.6134705303673158E-2</v>
      </c>
      <c r="F1041" s="2">
        <f t="shared" si="95"/>
        <v>-3.7729816959260233E-2</v>
      </c>
      <c r="G1041" s="2">
        <f t="shared" si="93"/>
        <v>-2.8404888344412925E-2</v>
      </c>
      <c r="H1041" s="2" t="str">
        <f t="shared" si="94"/>
        <v>Hold</v>
      </c>
    </row>
    <row r="1042" spans="1:8" ht="13.5" x14ac:dyDescent="0.25">
      <c r="A1042" s="3">
        <f>TITRES_STAT!B1045</f>
        <v>43523</v>
      </c>
      <c r="B1042" s="6">
        <f>TITRES_STAT!D1045</f>
        <v>5.4356</v>
      </c>
      <c r="C1042" s="2">
        <f t="shared" si="96"/>
        <v>5.1627046160720829</v>
      </c>
      <c r="D1042" s="2">
        <f t="shared" si="92"/>
        <v>5.2458055359661184</v>
      </c>
      <c r="E1042" s="2">
        <f t="shared" si="91"/>
        <v>-8.3100919894035563E-2</v>
      </c>
      <c r="F1042" s="2">
        <f t="shared" si="95"/>
        <v>-4.6804037546215302E-2</v>
      </c>
      <c r="G1042" s="2">
        <f t="shared" si="93"/>
        <v>-3.6296882347820261E-2</v>
      </c>
      <c r="H1042" s="2" t="str">
        <f t="shared" si="94"/>
        <v>Hold</v>
      </c>
    </row>
    <row r="1043" spans="1:8" ht="13.5" x14ac:dyDescent="0.25">
      <c r="A1043" s="3">
        <f>TITRES_STAT!B1046</f>
        <v>43524</v>
      </c>
      <c r="B1043" s="6">
        <f>TITRES_STAT!D1046</f>
        <v>5.4356</v>
      </c>
      <c r="C1043" s="2">
        <f t="shared" si="96"/>
        <v>5.1753346751379157</v>
      </c>
      <c r="D1043" s="2">
        <f t="shared" si="92"/>
        <v>5.2598643851538132</v>
      </c>
      <c r="E1043" s="2">
        <f t="shared" si="91"/>
        <v>-8.4529710015897486E-2</v>
      </c>
      <c r="F1043" s="2">
        <f t="shared" si="95"/>
        <v>-5.4349172040151744E-2</v>
      </c>
      <c r="G1043" s="2">
        <f t="shared" si="93"/>
        <v>-3.0180537975745741E-2</v>
      </c>
      <c r="H1043" s="2" t="str">
        <f t="shared" si="94"/>
        <v>Hold</v>
      </c>
    </row>
    <row r="1044" spans="1:8" ht="13.5" x14ac:dyDescent="0.25">
      <c r="A1044" s="3">
        <f>TITRES_STAT!B1047</f>
        <v>43525</v>
      </c>
      <c r="B1044" s="6">
        <f>TITRES_STAT!D1047</f>
        <v>5.4356</v>
      </c>
      <c r="C1044" s="2">
        <f t="shared" si="96"/>
        <v>5.1860216481936208</v>
      </c>
      <c r="D1044" s="2">
        <f t="shared" si="92"/>
        <v>5.2728818381053824</v>
      </c>
      <c r="E1044" s="2">
        <f t="shared" si="91"/>
        <v>-8.6860189911761587E-2</v>
      </c>
      <c r="F1044" s="2">
        <f t="shared" si="95"/>
        <v>-6.0851375614473714E-2</v>
      </c>
      <c r="G1044" s="2">
        <f t="shared" si="93"/>
        <v>-2.6008814297287873E-2</v>
      </c>
      <c r="H1044" s="2" t="str">
        <f t="shared" si="94"/>
        <v>Hold</v>
      </c>
    </row>
    <row r="1045" spans="1:8" ht="13.5" x14ac:dyDescent="0.25">
      <c r="A1045" s="3">
        <f>TITRES_STAT!B1048</f>
        <v>43528</v>
      </c>
      <c r="B1045" s="6">
        <f>TITRES_STAT!D1048</f>
        <v>5.4356</v>
      </c>
      <c r="C1045" s="2">
        <f t="shared" si="96"/>
        <v>5.1820029330869097</v>
      </c>
      <c r="D1045" s="2">
        <f t="shared" si="92"/>
        <v>5.2849350352827615</v>
      </c>
      <c r="E1045" s="2">
        <f t="shared" si="91"/>
        <v>-0.1029321021958518</v>
      </c>
      <c r="F1045" s="2">
        <f t="shared" si="95"/>
        <v>-6.9267520930749338E-2</v>
      </c>
      <c r="G1045" s="2">
        <f t="shared" si="93"/>
        <v>-3.3664581265102467E-2</v>
      </c>
      <c r="H1045" s="2" t="str">
        <f t="shared" si="94"/>
        <v>Hold</v>
      </c>
    </row>
    <row r="1046" spans="1:8" ht="13.5" x14ac:dyDescent="0.25">
      <c r="A1046" s="3">
        <f>TITRES_STAT!B1049</f>
        <v>43529</v>
      </c>
      <c r="B1046" s="6">
        <f>TITRES_STAT!D1049</f>
        <v>5.4356</v>
      </c>
      <c r="C1046" s="2">
        <f t="shared" si="96"/>
        <v>5.1786024818427698</v>
      </c>
      <c r="D1046" s="2">
        <f t="shared" si="92"/>
        <v>5.2960954030395939</v>
      </c>
      <c r="E1046" s="2">
        <f t="shared" si="91"/>
        <v>-0.11749292119682408</v>
      </c>
      <c r="F1046" s="2">
        <f t="shared" si="95"/>
        <v>-7.8912600983964298E-2</v>
      </c>
      <c r="G1046" s="2">
        <f t="shared" si="93"/>
        <v>-3.8580320212859787E-2</v>
      </c>
      <c r="H1046" s="2" t="str">
        <f t="shared" si="94"/>
        <v>Hold</v>
      </c>
    </row>
    <row r="1047" spans="1:8" ht="13.5" x14ac:dyDescent="0.25">
      <c r="A1047" s="3">
        <f>TITRES_STAT!B1050</f>
        <v>43530</v>
      </c>
      <c r="B1047" s="6">
        <f>TITRES_STAT!D1050</f>
        <v>5.4356</v>
      </c>
      <c r="C1047" s="2">
        <f t="shared" si="96"/>
        <v>5.1866021000208056</v>
      </c>
      <c r="D1047" s="2">
        <f t="shared" si="92"/>
        <v>5.306429076888513</v>
      </c>
      <c r="E1047" s="2">
        <f t="shared" si="91"/>
        <v>-0.11982697686770738</v>
      </c>
      <c r="F1047" s="2">
        <f t="shared" si="95"/>
        <v>-8.709547616071292E-2</v>
      </c>
      <c r="G1047" s="2">
        <f t="shared" si="93"/>
        <v>-3.273150070699446E-2</v>
      </c>
      <c r="H1047" s="2" t="str">
        <f t="shared" si="94"/>
        <v>Hold</v>
      </c>
    </row>
    <row r="1048" spans="1:8" ht="13.5" x14ac:dyDescent="0.25">
      <c r="A1048" s="3">
        <f>TITRES_STAT!B1051</f>
        <v>43531</v>
      </c>
      <c r="B1048" s="6">
        <f>TITRES_STAT!D1051</f>
        <v>5.4215</v>
      </c>
      <c r="C1048" s="2">
        <f t="shared" si="96"/>
        <v>5.1824940846329897</v>
      </c>
      <c r="D1048" s="2">
        <f t="shared" si="92"/>
        <v>5.3149528489708455</v>
      </c>
      <c r="E1048" s="2">
        <f t="shared" si="91"/>
        <v>-0.13245876433785586</v>
      </c>
      <c r="F1048" s="2">
        <f t="shared" si="95"/>
        <v>-9.6168133796141517E-2</v>
      </c>
      <c r="G1048" s="2">
        <f t="shared" si="93"/>
        <v>-3.6290630541714344E-2</v>
      </c>
      <c r="H1048" s="2" t="str">
        <f t="shared" si="94"/>
        <v>Hold</v>
      </c>
    </row>
    <row r="1049" spans="1:8" ht="13.5" x14ac:dyDescent="0.25">
      <c r="A1049" s="3">
        <f>TITRES_STAT!B1052</f>
        <v>43532</v>
      </c>
      <c r="B1049" s="6">
        <f>TITRES_STAT!D1052</f>
        <v>5.4215</v>
      </c>
      <c r="C1049" s="2">
        <f t="shared" si="96"/>
        <v>5.1790180716125302</v>
      </c>
      <c r="D1049" s="2">
        <f t="shared" si="92"/>
        <v>5.3228452305285607</v>
      </c>
      <c r="E1049" s="2">
        <f t="shared" si="91"/>
        <v>-0.14382715891603048</v>
      </c>
      <c r="F1049" s="2">
        <f t="shared" si="95"/>
        <v>-0.10569993882011933</v>
      </c>
      <c r="G1049" s="2">
        <f t="shared" si="93"/>
        <v>-3.8127220095911157E-2</v>
      </c>
      <c r="H1049" s="2" t="str">
        <f t="shared" si="94"/>
        <v>Hold</v>
      </c>
    </row>
    <row r="1050" spans="1:8" ht="13.5" x14ac:dyDescent="0.25">
      <c r="A1050" s="3">
        <f>TITRES_STAT!B1053</f>
        <v>43535</v>
      </c>
      <c r="B1050" s="6">
        <f>TITRES_STAT!D1053</f>
        <v>5.4215</v>
      </c>
      <c r="C1050" s="2">
        <f t="shared" si="96"/>
        <v>5.1956614452106029</v>
      </c>
      <c r="D1050" s="2">
        <f t="shared" si="92"/>
        <v>5.3301529912301486</v>
      </c>
      <c r="E1050" s="2">
        <f t="shared" si="91"/>
        <v>-0.13449154601954572</v>
      </c>
      <c r="F1050" s="2">
        <f t="shared" si="95"/>
        <v>-0.11145826026000462</v>
      </c>
      <c r="G1050" s="2">
        <f t="shared" si="93"/>
        <v>-2.3033285759541097E-2</v>
      </c>
      <c r="H1050" s="2" t="str">
        <f t="shared" si="94"/>
        <v>Hold</v>
      </c>
    </row>
    <row r="1051" spans="1:8" ht="13.5" x14ac:dyDescent="0.25">
      <c r="A1051" s="3">
        <f>TITRES_STAT!B1054</f>
        <v>43536</v>
      </c>
      <c r="B1051" s="6">
        <f>TITRES_STAT!D1054</f>
        <v>5.3719999999999999</v>
      </c>
      <c r="C1051" s="2">
        <f t="shared" si="96"/>
        <v>5.209744299793587</v>
      </c>
      <c r="D1051" s="2">
        <f t="shared" si="92"/>
        <v>5.3332527696575456</v>
      </c>
      <c r="E1051" s="2">
        <f t="shared" si="91"/>
        <v>-0.12350846986395858</v>
      </c>
      <c r="F1051" s="2">
        <f t="shared" si="95"/>
        <v>-0.11386830218079542</v>
      </c>
      <c r="G1051" s="2">
        <f t="shared" si="93"/>
        <v>-9.6401676831631561E-3</v>
      </c>
      <c r="H1051" s="2" t="str">
        <f t="shared" si="94"/>
        <v>Hold</v>
      </c>
    </row>
    <row r="1052" spans="1:8" ht="13.5" x14ac:dyDescent="0.25">
      <c r="A1052" s="3">
        <f>TITRES_STAT!B1055</f>
        <v>43537</v>
      </c>
      <c r="B1052" s="6">
        <f>TITRES_STAT!D1055</f>
        <v>5.3013000000000003</v>
      </c>
      <c r="C1052" s="2">
        <f t="shared" si="96"/>
        <v>5.2444913305945731</v>
      </c>
      <c r="D1052" s="2">
        <f t="shared" si="92"/>
        <v>5.3308858978310614</v>
      </c>
      <c r="E1052" s="2">
        <f t="shared" ref="E1052:E1115" si="97">C1052-D1052</f>
        <v>-8.6394567236488307E-2</v>
      </c>
      <c r="F1052" s="2">
        <f t="shared" si="95"/>
        <v>-0.10837355519193401</v>
      </c>
      <c r="G1052" s="2">
        <f t="shared" si="93"/>
        <v>2.19789879554457E-2</v>
      </c>
      <c r="H1052" s="2" t="str">
        <f t="shared" si="94"/>
        <v>Sell</v>
      </c>
    </row>
    <row r="1053" spans="1:8" ht="13.5" x14ac:dyDescent="0.25">
      <c r="A1053" s="3">
        <f>TITRES_STAT!B1056</f>
        <v>43538</v>
      </c>
      <c r="B1053" s="6">
        <f>TITRES_STAT!D1056</f>
        <v>5.3013000000000003</v>
      </c>
      <c r="C1053" s="2">
        <f t="shared" si="96"/>
        <v>5.2738926643492539</v>
      </c>
      <c r="D1053" s="2">
        <f t="shared" ref="D1053:D1116" si="98">$D$4*B1053+(1-$D$4)*D1052</f>
        <v>5.328694349843575</v>
      </c>
      <c r="E1053" s="2">
        <f t="shared" si="97"/>
        <v>-5.4801685494321184E-2</v>
      </c>
      <c r="F1053" s="2">
        <f t="shared" si="95"/>
        <v>-9.7659181252411451E-2</v>
      </c>
      <c r="G1053" s="2">
        <f t="shared" si="93"/>
        <v>4.2857495758090267E-2</v>
      </c>
      <c r="H1053" s="2" t="str">
        <f t="shared" si="94"/>
        <v>Sell</v>
      </c>
    </row>
    <row r="1054" spans="1:8" ht="13.5" x14ac:dyDescent="0.25">
      <c r="A1054" s="3">
        <f>TITRES_STAT!B1057</f>
        <v>43539</v>
      </c>
      <c r="B1054" s="6">
        <f>TITRES_STAT!D1057</f>
        <v>5.3013000000000003</v>
      </c>
      <c r="C1054" s="2">
        <f t="shared" si="96"/>
        <v>5.2987707159878301</v>
      </c>
      <c r="D1054" s="2">
        <f t="shared" si="98"/>
        <v>5.3266651387440511</v>
      </c>
      <c r="E1054" s="2">
        <f t="shared" si="97"/>
        <v>-2.7894422756221005E-2</v>
      </c>
      <c r="F1054" s="2">
        <f t="shared" si="95"/>
        <v>-8.3706229553173361E-2</v>
      </c>
      <c r="G1054" s="2">
        <f t="shared" si="93"/>
        <v>5.5811806796952357E-2</v>
      </c>
      <c r="H1054" s="2" t="str">
        <f t="shared" si="94"/>
        <v>Sell</v>
      </c>
    </row>
    <row r="1055" spans="1:8" ht="13.5" x14ac:dyDescent="0.25">
      <c r="A1055" s="3">
        <f>TITRES_STAT!B1058</f>
        <v>43542</v>
      </c>
      <c r="B1055" s="6">
        <f>TITRES_STAT!D1058</f>
        <v>5.3013000000000003</v>
      </c>
      <c r="C1055" s="2">
        <f t="shared" si="96"/>
        <v>5.319821375066625</v>
      </c>
      <c r="D1055" s="2">
        <f t="shared" si="98"/>
        <v>5.3247862395778256</v>
      </c>
      <c r="E1055" s="2">
        <f t="shared" si="97"/>
        <v>-4.9648645112005951E-3</v>
      </c>
      <c r="F1055" s="2">
        <f t="shared" si="95"/>
        <v>-6.7957956544778819E-2</v>
      </c>
      <c r="G1055" s="2">
        <f t="shared" si="93"/>
        <v>6.2993092033578224E-2</v>
      </c>
      <c r="H1055" s="2" t="str">
        <f t="shared" si="94"/>
        <v>Sell</v>
      </c>
    </row>
    <row r="1056" spans="1:8" ht="13.5" x14ac:dyDescent="0.25">
      <c r="A1056" s="3">
        <f>TITRES_STAT!B1059</f>
        <v>43543</v>
      </c>
      <c r="B1056" s="6">
        <f>TITRES_STAT!D1059</f>
        <v>5.3013000000000003</v>
      </c>
      <c r="C1056" s="2">
        <f t="shared" si="96"/>
        <v>5.3376334712102205</v>
      </c>
      <c r="D1056" s="2">
        <f t="shared" si="98"/>
        <v>5.323046518127617</v>
      </c>
      <c r="E1056" s="2">
        <f t="shared" si="97"/>
        <v>1.4586953082603493E-2</v>
      </c>
      <c r="F1056" s="2">
        <f t="shared" si="95"/>
        <v>-5.1448974619302354E-2</v>
      </c>
      <c r="G1056" s="2">
        <f t="shared" si="93"/>
        <v>6.6035927701905847E-2</v>
      </c>
      <c r="H1056" s="2" t="str">
        <f t="shared" si="94"/>
        <v>Sell</v>
      </c>
    </row>
    <row r="1057" spans="1:8" ht="13.5" x14ac:dyDescent="0.25">
      <c r="A1057" s="3">
        <f>TITRES_STAT!B1060</f>
        <v>43545</v>
      </c>
      <c r="B1057" s="6">
        <f>TITRES_STAT!D1060</f>
        <v>5.2305999999999999</v>
      </c>
      <c r="C1057" s="2">
        <f t="shared" si="96"/>
        <v>5.3527052448701866</v>
      </c>
      <c r="D1057" s="2">
        <f t="shared" si="98"/>
        <v>5.3161986278959414</v>
      </c>
      <c r="E1057" s="2">
        <f t="shared" si="97"/>
        <v>3.6506616974245176E-2</v>
      </c>
      <c r="F1057" s="2">
        <f t="shared" si="95"/>
        <v>-3.3857856300592855E-2</v>
      </c>
      <c r="G1057" s="2">
        <f t="shared" si="93"/>
        <v>7.0364473274838024E-2</v>
      </c>
      <c r="H1057" s="2" t="str">
        <f t="shared" si="94"/>
        <v>Sell</v>
      </c>
    </row>
    <row r="1058" spans="1:8" ht="13.5" x14ac:dyDescent="0.25">
      <c r="A1058" s="3">
        <f>TITRES_STAT!B1061</f>
        <v>43546</v>
      </c>
      <c r="B1058" s="6">
        <f>TITRES_STAT!D1061</f>
        <v>5.3013000000000003</v>
      </c>
      <c r="C1058" s="2">
        <f t="shared" si="96"/>
        <v>5.3632890533516964</v>
      </c>
      <c r="D1058" s="2">
        <f t="shared" si="98"/>
        <v>5.3150950258295762</v>
      </c>
      <c r="E1058" s="2">
        <f t="shared" si="97"/>
        <v>4.8194027522120209E-2</v>
      </c>
      <c r="F1058" s="2">
        <f t="shared" si="95"/>
        <v>-1.7447479536050241E-2</v>
      </c>
      <c r="G1058" s="2">
        <f t="shared" si="93"/>
        <v>6.5641507058170456E-2</v>
      </c>
      <c r="H1058" s="2" t="str">
        <f t="shared" si="94"/>
        <v>Sell</v>
      </c>
    </row>
    <row r="1059" spans="1:8" ht="13.5" x14ac:dyDescent="0.25">
      <c r="A1059" s="3">
        <f>TITRES_STAT!B1062</f>
        <v>43549</v>
      </c>
      <c r="B1059" s="6">
        <f>TITRES_STAT!D1062</f>
        <v>5.3013000000000003</v>
      </c>
      <c r="C1059" s="2">
        <f t="shared" si="96"/>
        <v>5.3722445836052817</v>
      </c>
      <c r="D1059" s="2">
        <f t="shared" si="98"/>
        <v>5.3140731720644219</v>
      </c>
      <c r="E1059" s="2">
        <f t="shared" si="97"/>
        <v>5.8171411540859808E-2</v>
      </c>
      <c r="F1059" s="2">
        <f t="shared" si="95"/>
        <v>-2.3237013206682307E-3</v>
      </c>
      <c r="G1059" s="2">
        <f t="shared" si="93"/>
        <v>6.049511286152804E-2</v>
      </c>
      <c r="H1059" s="2" t="str">
        <f t="shared" si="94"/>
        <v>Sell</v>
      </c>
    </row>
    <row r="1060" spans="1:8" ht="13.5" x14ac:dyDescent="0.25">
      <c r="A1060" s="3">
        <f>TITRES_STAT!B1063</f>
        <v>43550</v>
      </c>
      <c r="B1060" s="6">
        <f>TITRES_STAT!D1063</f>
        <v>5.1741000000000001</v>
      </c>
      <c r="C1060" s="2">
        <f t="shared" si="96"/>
        <v>5.3798223399736997</v>
      </c>
      <c r="D1060" s="2">
        <f t="shared" si="98"/>
        <v>5.3037047889485391</v>
      </c>
      <c r="E1060" s="2">
        <f t="shared" si="97"/>
        <v>7.6117551025160601E-2</v>
      </c>
      <c r="F1060" s="2">
        <f t="shared" si="95"/>
        <v>1.3364549148497535E-2</v>
      </c>
      <c r="G1060" s="2">
        <f t="shared" ref="G1060:G1123" si="99">E1060-F1060</f>
        <v>6.2753001876663064E-2</v>
      </c>
      <c r="H1060" s="2" t="str">
        <f t="shared" ref="H1060:H1123" si="100">IF(G1060&lt;0,"Hold","Sell")</f>
        <v>Sell</v>
      </c>
    </row>
    <row r="1061" spans="1:8" ht="13.5" x14ac:dyDescent="0.25">
      <c r="A1061" s="3">
        <f>TITRES_STAT!B1064</f>
        <v>43551</v>
      </c>
      <c r="B1061" s="6">
        <f>TITRES_STAT!D1064</f>
        <v>5.3013000000000003</v>
      </c>
      <c r="C1061" s="2">
        <f t="shared" si="96"/>
        <v>5.3786189030546687</v>
      </c>
      <c r="D1061" s="2">
        <f t="shared" si="98"/>
        <v>5.3035266564338333</v>
      </c>
      <c r="E1061" s="2">
        <f t="shared" si="97"/>
        <v>7.5092246620835468E-2</v>
      </c>
      <c r="F1061" s="2">
        <f t="shared" ref="F1061:F1124" si="101">(E1061*(2/(10)))+((1-(2/10))*F1060)</f>
        <v>2.5710088642965125E-2</v>
      </c>
      <c r="G1061" s="2">
        <f t="shared" si="99"/>
        <v>4.9382157977870343E-2</v>
      </c>
      <c r="H1061" s="2" t="str">
        <f t="shared" si="100"/>
        <v>Sell</v>
      </c>
    </row>
    <row r="1062" spans="1:8" ht="13.5" x14ac:dyDescent="0.25">
      <c r="A1062" s="3">
        <f>TITRES_STAT!B1065</f>
        <v>43552</v>
      </c>
      <c r="B1062" s="6">
        <f>TITRES_STAT!D1065</f>
        <v>5.3013000000000003</v>
      </c>
      <c r="C1062" s="2">
        <f t="shared" si="96"/>
        <v>5.3667236872001043</v>
      </c>
      <c r="D1062" s="2">
        <f t="shared" si="98"/>
        <v>5.3033617189202165</v>
      </c>
      <c r="E1062" s="2">
        <f t="shared" si="97"/>
        <v>6.3361968279887826E-2</v>
      </c>
      <c r="F1062" s="2">
        <f t="shared" si="101"/>
        <v>3.3240464570349668E-2</v>
      </c>
      <c r="G1062" s="2">
        <f t="shared" si="99"/>
        <v>3.0121503709538158E-2</v>
      </c>
      <c r="H1062" s="2" t="str">
        <f t="shared" si="100"/>
        <v>Sell</v>
      </c>
    </row>
    <row r="1063" spans="1:8" ht="13.5" x14ac:dyDescent="0.25">
      <c r="A1063" s="3">
        <f>TITRES_STAT!B1066</f>
        <v>43553</v>
      </c>
      <c r="B1063" s="6">
        <f>TITRES_STAT!D1066</f>
        <v>5.3013000000000003</v>
      </c>
      <c r="C1063" s="2">
        <f t="shared" si="96"/>
        <v>5.3566585045539341</v>
      </c>
      <c r="D1063" s="2">
        <f t="shared" si="98"/>
        <v>5.3032089990001996</v>
      </c>
      <c r="E1063" s="2">
        <f t="shared" si="97"/>
        <v>5.3449505553734511E-2</v>
      </c>
      <c r="F1063" s="2">
        <f t="shared" si="101"/>
        <v>3.7282272767026642E-2</v>
      </c>
      <c r="G1063" s="2">
        <f t="shared" si="99"/>
        <v>1.6167232786707869E-2</v>
      </c>
      <c r="H1063" s="2" t="str">
        <f t="shared" si="100"/>
        <v>Sell</v>
      </c>
    </row>
    <row r="1064" spans="1:8" ht="13.5" x14ac:dyDescent="0.25">
      <c r="A1064" s="3">
        <f>TITRES_STAT!B1067</f>
        <v>43556</v>
      </c>
      <c r="B1064" s="6">
        <f>TITRES_STAT!D1067</f>
        <v>5.3013000000000003</v>
      </c>
      <c r="C1064" s="2">
        <f t="shared" si="96"/>
        <v>5.3481418115456369</v>
      </c>
      <c r="D1064" s="2">
        <f t="shared" si="98"/>
        <v>5.303067591666851</v>
      </c>
      <c r="E1064" s="2">
        <f t="shared" si="97"/>
        <v>4.5074219878785904E-2</v>
      </c>
      <c r="F1064" s="2">
        <f t="shared" si="101"/>
        <v>3.8840662189378497E-2</v>
      </c>
      <c r="G1064" s="2">
        <f t="shared" si="99"/>
        <v>6.2335576894074068E-3</v>
      </c>
      <c r="H1064" s="2" t="str">
        <f t="shared" si="100"/>
        <v>Sell</v>
      </c>
    </row>
    <row r="1065" spans="1:8" ht="13.5" x14ac:dyDescent="0.25">
      <c r="A1065" s="3">
        <f>TITRES_STAT!B1068</f>
        <v>43557</v>
      </c>
      <c r="B1065" s="6">
        <f>TITRES_STAT!D1068</f>
        <v>5.3013000000000003</v>
      </c>
      <c r="C1065" s="2">
        <f t="shared" si="96"/>
        <v>5.3409353790001548</v>
      </c>
      <c r="D1065" s="2">
        <f t="shared" si="98"/>
        <v>5.302936658950788</v>
      </c>
      <c r="E1065" s="2">
        <f t="shared" si="97"/>
        <v>3.7998720049366774E-2</v>
      </c>
      <c r="F1065" s="2">
        <f t="shared" si="101"/>
        <v>3.8672273761376157E-2</v>
      </c>
      <c r="G1065" s="2">
        <f t="shared" si="99"/>
        <v>-6.7355371200938235E-4</v>
      </c>
      <c r="H1065" s="2" t="str">
        <f t="shared" si="100"/>
        <v>Hold</v>
      </c>
    </row>
    <row r="1066" spans="1:8" ht="13.5" x14ac:dyDescent="0.25">
      <c r="A1066" s="3">
        <f>TITRES_STAT!B1069</f>
        <v>43558</v>
      </c>
      <c r="B1066" s="6">
        <f>TITRES_STAT!D1069</f>
        <v>5.3013000000000003</v>
      </c>
      <c r="C1066" s="2">
        <f t="shared" si="96"/>
        <v>5.3348376283847463</v>
      </c>
      <c r="D1066" s="2">
        <f t="shared" si="98"/>
        <v>5.3028154249544333</v>
      </c>
      <c r="E1066" s="2">
        <f t="shared" si="97"/>
        <v>3.2022203430313034E-2</v>
      </c>
      <c r="F1066" s="2">
        <f t="shared" si="101"/>
        <v>3.7342259695163534E-2</v>
      </c>
      <c r="G1066" s="2">
        <f t="shared" si="99"/>
        <v>-5.3200562648504993E-3</v>
      </c>
      <c r="H1066" s="2" t="str">
        <f t="shared" si="100"/>
        <v>Hold</v>
      </c>
    </row>
    <row r="1067" spans="1:8" ht="13.5" x14ac:dyDescent="0.25">
      <c r="A1067" s="3">
        <f>TITRES_STAT!B1070</f>
        <v>43559</v>
      </c>
      <c r="B1067" s="6">
        <f>TITRES_STAT!D1070</f>
        <v>5.3013000000000003</v>
      </c>
      <c r="C1067" s="2">
        <f t="shared" si="96"/>
        <v>5.318801070171709</v>
      </c>
      <c r="D1067" s="2">
        <f t="shared" si="98"/>
        <v>5.3027031712541053</v>
      </c>
      <c r="E1067" s="2">
        <f t="shared" si="97"/>
        <v>1.6097898917603715E-2</v>
      </c>
      <c r="F1067" s="2">
        <f t="shared" si="101"/>
        <v>3.3093387539651568E-2</v>
      </c>
      <c r="G1067" s="2">
        <f t="shared" si="99"/>
        <v>-1.6995488622047854E-2</v>
      </c>
      <c r="H1067" s="2" t="str">
        <f t="shared" si="100"/>
        <v>Hold</v>
      </c>
    </row>
    <row r="1068" spans="1:8" ht="13.5" x14ac:dyDescent="0.25">
      <c r="A1068" s="3">
        <f>TITRES_STAT!B1071</f>
        <v>43560</v>
      </c>
      <c r="B1068" s="6">
        <f>TITRES_STAT!D1071</f>
        <v>5.3013000000000003</v>
      </c>
      <c r="C1068" s="2">
        <f t="shared" si="96"/>
        <v>5.3161085978375997</v>
      </c>
      <c r="D1068" s="2">
        <f t="shared" si="98"/>
        <v>5.3025992326426898</v>
      </c>
      <c r="E1068" s="2">
        <f t="shared" si="97"/>
        <v>1.3509365194909861E-2</v>
      </c>
      <c r="F1068" s="2">
        <f t="shared" si="101"/>
        <v>2.9176583070703227E-2</v>
      </c>
      <c r="G1068" s="2">
        <f t="shared" si="99"/>
        <v>-1.5667217875793366E-2</v>
      </c>
      <c r="H1068" s="2" t="str">
        <f t="shared" si="100"/>
        <v>Hold</v>
      </c>
    </row>
    <row r="1069" spans="1:8" ht="13.5" x14ac:dyDescent="0.25">
      <c r="A1069" s="3">
        <f>TITRES_STAT!B1072</f>
        <v>43563</v>
      </c>
      <c r="B1069" s="6">
        <f>TITRES_STAT!D1072</f>
        <v>5.2942</v>
      </c>
      <c r="C1069" s="2">
        <f t="shared" si="96"/>
        <v>5.3138303520164305</v>
      </c>
      <c r="D1069" s="2">
        <f t="shared" si="98"/>
        <v>5.3019770672617499</v>
      </c>
      <c r="E1069" s="2">
        <f t="shared" si="97"/>
        <v>1.1853284754680615E-2</v>
      </c>
      <c r="F1069" s="2">
        <f t="shared" si="101"/>
        <v>2.5711923407498706E-2</v>
      </c>
      <c r="G1069" s="2">
        <f t="shared" si="99"/>
        <v>-1.3858638652818091E-2</v>
      </c>
      <c r="H1069" s="2" t="str">
        <f t="shared" si="100"/>
        <v>Hold</v>
      </c>
    </row>
    <row r="1070" spans="1:8" ht="13.5" x14ac:dyDescent="0.25">
      <c r="A1070" s="3">
        <f>TITRES_STAT!B1073</f>
        <v>43565</v>
      </c>
      <c r="B1070" s="6">
        <f>TITRES_STAT!D1073</f>
        <v>5.2942</v>
      </c>
      <c r="C1070" s="2">
        <f t="shared" si="96"/>
        <v>5.2923333747831336</v>
      </c>
      <c r="D1070" s="2">
        <f t="shared" si="98"/>
        <v>5.3014009882053239</v>
      </c>
      <c r="E1070" s="2">
        <f t="shared" si="97"/>
        <v>-9.0676134221903126E-3</v>
      </c>
      <c r="F1070" s="2">
        <f t="shared" si="101"/>
        <v>1.8756016041560904E-2</v>
      </c>
      <c r="G1070" s="2">
        <f t="shared" si="99"/>
        <v>-2.7823629463751217E-2</v>
      </c>
      <c r="H1070" s="2" t="str">
        <f t="shared" si="100"/>
        <v>Hold</v>
      </c>
    </row>
    <row r="1071" spans="1:8" ht="13.5" x14ac:dyDescent="0.25">
      <c r="A1071" s="3">
        <f>TITRES_STAT!B1074</f>
        <v>43566</v>
      </c>
      <c r="B1071" s="6">
        <f>TITRES_STAT!D1074</f>
        <v>5.2942</v>
      </c>
      <c r="C1071" s="2">
        <f t="shared" si="96"/>
        <v>5.2937128555857287</v>
      </c>
      <c r="D1071" s="2">
        <f t="shared" si="98"/>
        <v>5.3008675816715956</v>
      </c>
      <c r="E1071" s="2">
        <f t="shared" si="97"/>
        <v>-7.1547260858668693E-3</v>
      </c>
      <c r="F1071" s="2">
        <f t="shared" si="101"/>
        <v>1.357386761607535E-2</v>
      </c>
      <c r="G1071" s="2">
        <f t="shared" si="99"/>
        <v>-2.072859370194222E-2</v>
      </c>
      <c r="H1071" s="2" t="str">
        <f t="shared" si="100"/>
        <v>Hold</v>
      </c>
    </row>
    <row r="1072" spans="1:8" ht="13.5" x14ac:dyDescent="0.25">
      <c r="A1072" s="3">
        <f>TITRES_STAT!B1075</f>
        <v>43567</v>
      </c>
      <c r="B1072" s="6">
        <f>TITRES_STAT!D1075</f>
        <v>5.2942</v>
      </c>
      <c r="C1072" s="2">
        <f t="shared" si="96"/>
        <v>5.2948801085725394</v>
      </c>
      <c r="D1072" s="2">
        <f t="shared" si="98"/>
        <v>5.3003736867329589</v>
      </c>
      <c r="E1072" s="2">
        <f t="shared" si="97"/>
        <v>-5.49357816041951E-3</v>
      </c>
      <c r="F1072" s="2">
        <f t="shared" si="101"/>
        <v>9.760378460776379E-3</v>
      </c>
      <c r="G1072" s="2">
        <f t="shared" si="99"/>
        <v>-1.5253956621195889E-2</v>
      </c>
      <c r="H1072" s="2" t="str">
        <f t="shared" si="100"/>
        <v>Hold</v>
      </c>
    </row>
    <row r="1073" spans="1:8" ht="13.5" x14ac:dyDescent="0.25">
      <c r="A1073" s="3">
        <f>TITRES_STAT!B1076</f>
        <v>43570</v>
      </c>
      <c r="B1073" s="6">
        <f>TITRES_STAT!D1076</f>
        <v>5.1669999999999998</v>
      </c>
      <c r="C1073" s="2">
        <f t="shared" si="96"/>
        <v>5.2958677841767638</v>
      </c>
      <c r="D1073" s="2">
        <f t="shared" si="98"/>
        <v>5.2904941543823698</v>
      </c>
      <c r="E1073" s="2">
        <f t="shared" si="97"/>
        <v>5.3736297943940414E-3</v>
      </c>
      <c r="F1073" s="2">
        <f t="shared" si="101"/>
        <v>8.8830287274999122E-3</v>
      </c>
      <c r="G1073" s="2">
        <f t="shared" si="99"/>
        <v>-3.5093989331058707E-3</v>
      </c>
      <c r="H1073" s="2" t="str">
        <f t="shared" si="100"/>
        <v>Hold</v>
      </c>
    </row>
    <row r="1074" spans="1:8" ht="13.5" x14ac:dyDescent="0.25">
      <c r="A1074" s="3">
        <f>TITRES_STAT!B1077</f>
        <v>43571</v>
      </c>
      <c r="B1074" s="6">
        <f>TITRES_STAT!D1077</f>
        <v>5.2942</v>
      </c>
      <c r="C1074" s="2">
        <f t="shared" si="96"/>
        <v>5.2967035096880313</v>
      </c>
      <c r="D1074" s="2">
        <f t="shared" si="98"/>
        <v>5.2907686614651572</v>
      </c>
      <c r="E1074" s="2">
        <f t="shared" si="97"/>
        <v>5.9348482228740451E-3</v>
      </c>
      <c r="F1074" s="2">
        <f t="shared" si="101"/>
        <v>8.2933926265747401E-3</v>
      </c>
      <c r="G1074" s="2">
        <f t="shared" si="99"/>
        <v>-2.358544403700695E-3</v>
      </c>
      <c r="H1074" s="2" t="str">
        <f t="shared" si="100"/>
        <v>Hold</v>
      </c>
    </row>
    <row r="1075" spans="1:8" ht="13.5" x14ac:dyDescent="0.25">
      <c r="A1075" s="3">
        <f>TITRES_STAT!B1078</f>
        <v>43572</v>
      </c>
      <c r="B1075" s="6">
        <f>TITRES_STAT!D1078</f>
        <v>5.3013000000000003</v>
      </c>
      <c r="C1075" s="2">
        <f t="shared" si="96"/>
        <v>5.2974106620437187</v>
      </c>
      <c r="D1075" s="2">
        <f t="shared" si="98"/>
        <v>5.2915487606158855</v>
      </c>
      <c r="E1075" s="2">
        <f t="shared" si="97"/>
        <v>5.8619014278331605E-3</v>
      </c>
      <c r="F1075" s="2">
        <f t="shared" si="101"/>
        <v>7.8070943868264239E-3</v>
      </c>
      <c r="G1075" s="2">
        <f t="shared" si="99"/>
        <v>-1.9451929589932634E-3</v>
      </c>
      <c r="H1075" s="2" t="str">
        <f t="shared" si="100"/>
        <v>Hold</v>
      </c>
    </row>
    <row r="1076" spans="1:8" ht="13.5" x14ac:dyDescent="0.25">
      <c r="A1076" s="3">
        <f>TITRES_STAT!B1079</f>
        <v>43573</v>
      </c>
      <c r="B1076" s="6">
        <f>TITRES_STAT!D1079</f>
        <v>5.3013000000000003</v>
      </c>
      <c r="C1076" s="2">
        <f t="shared" si="96"/>
        <v>5.2980090217293005</v>
      </c>
      <c r="D1076" s="2">
        <f t="shared" si="98"/>
        <v>5.2922710746443382</v>
      </c>
      <c r="E1076" s="2">
        <f t="shared" si="97"/>
        <v>5.737947084962336E-3</v>
      </c>
      <c r="F1076" s="2">
        <f t="shared" si="101"/>
        <v>7.3932649264536066E-3</v>
      </c>
      <c r="G1076" s="2">
        <f t="shared" si="99"/>
        <v>-1.6553178414912707E-3</v>
      </c>
      <c r="H1076" s="2" t="str">
        <f t="shared" si="100"/>
        <v>Hold</v>
      </c>
    </row>
    <row r="1077" spans="1:8" ht="13.5" x14ac:dyDescent="0.25">
      <c r="A1077" s="3">
        <f>TITRES_STAT!B1080</f>
        <v>43574</v>
      </c>
      <c r="B1077" s="6">
        <f>TITRES_STAT!D1080</f>
        <v>5.3013000000000003</v>
      </c>
      <c r="C1077" s="2">
        <f t="shared" si="96"/>
        <v>5.2985153260786388</v>
      </c>
      <c r="D1077" s="2">
        <f t="shared" si="98"/>
        <v>5.2929398839299431</v>
      </c>
      <c r="E1077" s="2">
        <f t="shared" si="97"/>
        <v>5.5754421486957639E-3</v>
      </c>
      <c r="F1077" s="2">
        <f t="shared" si="101"/>
        <v>7.0297003709020381E-3</v>
      </c>
      <c r="G1077" s="2">
        <f t="shared" si="99"/>
        <v>-1.4542582222062742E-3</v>
      </c>
      <c r="H1077" s="2" t="str">
        <f t="shared" si="100"/>
        <v>Hold</v>
      </c>
    </row>
    <row r="1078" spans="1:8" ht="13.5" x14ac:dyDescent="0.25">
      <c r="A1078" s="3">
        <f>TITRES_STAT!B1081</f>
        <v>43577</v>
      </c>
      <c r="B1078" s="6">
        <f>TITRES_STAT!D1081</f>
        <v>5.4073000000000002</v>
      </c>
      <c r="C1078" s="2">
        <f t="shared" si="96"/>
        <v>5.2989437374511557</v>
      </c>
      <c r="D1078" s="2">
        <f t="shared" si="98"/>
        <v>5.3014110036388367</v>
      </c>
      <c r="E1078" s="2">
        <f t="shared" si="97"/>
        <v>-2.4672661876810054E-3</v>
      </c>
      <c r="F1078" s="2">
        <f t="shared" si="101"/>
        <v>5.1303070591854297E-3</v>
      </c>
      <c r="G1078" s="2">
        <f t="shared" si="99"/>
        <v>-7.5975732468664351E-3</v>
      </c>
      <c r="H1078" s="2" t="str">
        <f t="shared" si="100"/>
        <v>Hold</v>
      </c>
    </row>
    <row r="1079" spans="1:8" ht="13.5" x14ac:dyDescent="0.25">
      <c r="A1079" s="3">
        <f>TITRES_STAT!B1082</f>
        <v>43578</v>
      </c>
      <c r="B1079" s="6">
        <f>TITRES_STAT!D1082</f>
        <v>5.4073000000000002</v>
      </c>
      <c r="C1079" s="2">
        <f t="shared" si="96"/>
        <v>5.298213931689439</v>
      </c>
      <c r="D1079" s="2">
        <f t="shared" si="98"/>
        <v>5.3092546329989236</v>
      </c>
      <c r="E1079" s="2">
        <f t="shared" si="97"/>
        <v>-1.1040701309484646E-2</v>
      </c>
      <c r="F1079" s="2">
        <f t="shared" si="101"/>
        <v>1.8961053854514142E-3</v>
      </c>
      <c r="G1079" s="2">
        <f t="shared" si="99"/>
        <v>-1.293680669493606E-2</v>
      </c>
      <c r="H1079" s="2" t="str">
        <f t="shared" si="100"/>
        <v>Hold</v>
      </c>
    </row>
    <row r="1080" spans="1:8" ht="13.5" x14ac:dyDescent="0.25">
      <c r="A1080" s="3">
        <f>TITRES_STAT!B1083</f>
        <v>43579</v>
      </c>
      <c r="B1080" s="6">
        <f>TITRES_STAT!D1083</f>
        <v>5.4073000000000002</v>
      </c>
      <c r="C1080" s="2">
        <f t="shared" si="96"/>
        <v>5.2975964037372174</v>
      </c>
      <c r="D1080" s="2">
        <f t="shared" si="98"/>
        <v>5.3165172527767819</v>
      </c>
      <c r="E1080" s="2">
        <f t="shared" si="97"/>
        <v>-1.892084903956448E-2</v>
      </c>
      <c r="F1080" s="2">
        <f t="shared" si="101"/>
        <v>-2.2672854995517649E-3</v>
      </c>
      <c r="G1080" s="2">
        <f t="shared" si="99"/>
        <v>-1.6653563540012715E-2</v>
      </c>
      <c r="H1080" s="2" t="str">
        <f t="shared" si="100"/>
        <v>Hold</v>
      </c>
    </row>
    <row r="1081" spans="1:8" ht="13.5" x14ac:dyDescent="0.25">
      <c r="A1081" s="3">
        <f>TITRES_STAT!B1084</f>
        <v>43580</v>
      </c>
      <c r="B1081" s="6">
        <f>TITRES_STAT!D1084</f>
        <v>5.3932000000000002</v>
      </c>
      <c r="C1081" s="2">
        <f t="shared" si="96"/>
        <v>5.2970738800853381</v>
      </c>
      <c r="D1081" s="2">
        <f t="shared" si="98"/>
        <v>5.3221974562747976</v>
      </c>
      <c r="E1081" s="2">
        <f t="shared" si="97"/>
        <v>-2.5123576189459484E-2</v>
      </c>
      <c r="F1081" s="2">
        <f t="shared" si="101"/>
        <v>-6.838543637533309E-3</v>
      </c>
      <c r="G1081" s="2">
        <f t="shared" si="99"/>
        <v>-1.8285032551926175E-2</v>
      </c>
      <c r="H1081" s="2" t="str">
        <f t="shared" si="100"/>
        <v>Hold</v>
      </c>
    </row>
    <row r="1082" spans="1:8" ht="13.5" x14ac:dyDescent="0.25">
      <c r="A1082" s="3">
        <f>TITRES_STAT!B1085</f>
        <v>43581</v>
      </c>
      <c r="B1082" s="6">
        <f>TITRES_STAT!D1085</f>
        <v>5.3791000000000002</v>
      </c>
      <c r="C1082" s="2">
        <f t="shared" si="96"/>
        <v>5.2966317446875939</v>
      </c>
      <c r="D1082" s="2">
        <f t="shared" si="98"/>
        <v>5.3264124595137012</v>
      </c>
      <c r="E1082" s="2">
        <f t="shared" si="97"/>
        <v>-2.9780714826107335E-2</v>
      </c>
      <c r="F1082" s="2">
        <f t="shared" si="101"/>
        <v>-1.1426977875248115E-2</v>
      </c>
      <c r="G1082" s="2">
        <f t="shared" si="99"/>
        <v>-1.835373695085922E-2</v>
      </c>
      <c r="H1082" s="2" t="str">
        <f t="shared" si="100"/>
        <v>Hold</v>
      </c>
    </row>
    <row r="1083" spans="1:8" ht="13.5" x14ac:dyDescent="0.25">
      <c r="A1083" s="3">
        <f>TITRES_STAT!B1086</f>
        <v>43584</v>
      </c>
      <c r="B1083" s="6">
        <f>TITRES_STAT!D1086</f>
        <v>5.4073000000000002</v>
      </c>
      <c r="C1083" s="2">
        <f t="shared" si="96"/>
        <v>5.2766883993510403</v>
      </c>
      <c r="D1083" s="2">
        <f t="shared" si="98"/>
        <v>5.3324041291793538</v>
      </c>
      <c r="E1083" s="2">
        <f t="shared" si="97"/>
        <v>-5.571572982831352E-2</v>
      </c>
      <c r="F1083" s="2">
        <f t="shared" si="101"/>
        <v>-2.0284728265861196E-2</v>
      </c>
      <c r="G1083" s="2">
        <f t="shared" si="99"/>
        <v>-3.5431001562452324E-2</v>
      </c>
      <c r="H1083" s="2" t="str">
        <f t="shared" si="100"/>
        <v>Hold</v>
      </c>
    </row>
    <row r="1084" spans="1:8" ht="13.5" x14ac:dyDescent="0.25">
      <c r="A1084" s="3">
        <f>TITRES_STAT!B1087</f>
        <v>43585</v>
      </c>
      <c r="B1084" s="6">
        <f>TITRES_STAT!D1087</f>
        <v>5.4002999999999997</v>
      </c>
      <c r="C1084" s="2">
        <f t="shared" si="96"/>
        <v>5.2793824917585725</v>
      </c>
      <c r="D1084" s="2">
        <f t="shared" si="98"/>
        <v>5.3374334529438459</v>
      </c>
      <c r="E1084" s="2">
        <f t="shared" si="97"/>
        <v>-5.8050961185273309E-2</v>
      </c>
      <c r="F1084" s="2">
        <f t="shared" si="101"/>
        <v>-2.7837974849743621E-2</v>
      </c>
      <c r="G1084" s="2">
        <f t="shared" si="99"/>
        <v>-3.0212986335529688E-2</v>
      </c>
      <c r="H1084" s="2" t="str">
        <f t="shared" si="100"/>
        <v>Hold</v>
      </c>
    </row>
    <row r="1085" spans="1:8" ht="13.5" x14ac:dyDescent="0.25">
      <c r="A1085" s="3">
        <f>TITRES_STAT!B1088</f>
        <v>43587</v>
      </c>
      <c r="B1085" s="6">
        <f>TITRES_STAT!D1088</f>
        <v>5.4073000000000002</v>
      </c>
      <c r="C1085" s="2">
        <f t="shared" si="96"/>
        <v>5.2827544161034075</v>
      </c>
      <c r="D1085" s="2">
        <f t="shared" si="98"/>
        <v>5.3426087527257833</v>
      </c>
      <c r="E1085" s="2">
        <f t="shared" si="97"/>
        <v>-5.9854336622375826E-2</v>
      </c>
      <c r="F1085" s="2">
        <f t="shared" si="101"/>
        <v>-3.4241247204270062E-2</v>
      </c>
      <c r="G1085" s="2">
        <f t="shared" si="99"/>
        <v>-2.5613089418105764E-2</v>
      </c>
      <c r="H1085" s="2" t="str">
        <f t="shared" si="100"/>
        <v>Hold</v>
      </c>
    </row>
    <row r="1086" spans="1:8" ht="13.5" x14ac:dyDescent="0.25">
      <c r="A1086" s="3">
        <f>TITRES_STAT!B1089</f>
        <v>43588</v>
      </c>
      <c r="B1086" s="6">
        <f>TITRES_STAT!D1089</f>
        <v>5.4073000000000002</v>
      </c>
      <c r="C1086" s="2">
        <f t="shared" si="96"/>
        <v>5.2856075828567297</v>
      </c>
      <c r="D1086" s="2">
        <f t="shared" si="98"/>
        <v>5.3474006969683181</v>
      </c>
      <c r="E1086" s="2">
        <f t="shared" si="97"/>
        <v>-6.1793114111588388E-2</v>
      </c>
      <c r="F1086" s="2">
        <f t="shared" si="101"/>
        <v>-3.9751620585733727E-2</v>
      </c>
      <c r="G1086" s="2">
        <f t="shared" si="99"/>
        <v>-2.2041493525854661E-2</v>
      </c>
      <c r="H1086" s="2" t="str">
        <f t="shared" si="100"/>
        <v>Hold</v>
      </c>
    </row>
    <row r="1087" spans="1:8" ht="13.5" x14ac:dyDescent="0.25">
      <c r="A1087" s="3">
        <f>TITRES_STAT!B1090</f>
        <v>43591</v>
      </c>
      <c r="B1087" s="6">
        <f>TITRES_STAT!D1090</f>
        <v>5.4427000000000003</v>
      </c>
      <c r="C1087" s="2">
        <f t="shared" si="96"/>
        <v>5.2880218008787718</v>
      </c>
      <c r="D1087" s="2">
        <f t="shared" si="98"/>
        <v>5.3544599046002945</v>
      </c>
      <c r="E1087" s="2">
        <f t="shared" si="97"/>
        <v>-6.6438103721522701E-2</v>
      </c>
      <c r="F1087" s="2">
        <f t="shared" si="101"/>
        <v>-4.5088917212891523E-2</v>
      </c>
      <c r="G1087" s="2">
        <f t="shared" si="99"/>
        <v>-2.1349186508631178E-2</v>
      </c>
      <c r="H1087" s="2" t="str">
        <f t="shared" si="100"/>
        <v>Hold</v>
      </c>
    </row>
    <row r="1088" spans="1:8" ht="13.5" x14ac:dyDescent="0.25">
      <c r="A1088" s="3">
        <f>TITRES_STAT!B1091</f>
        <v>43592</v>
      </c>
      <c r="B1088" s="6">
        <f>TITRES_STAT!D1091</f>
        <v>5.4427000000000003</v>
      </c>
      <c r="C1088" s="2">
        <f t="shared" si="96"/>
        <v>5.3063722930512682</v>
      </c>
      <c r="D1088" s="2">
        <f t="shared" si="98"/>
        <v>5.3609962079632352</v>
      </c>
      <c r="E1088" s="2">
        <f t="shared" si="97"/>
        <v>-5.4623914911966942E-2</v>
      </c>
      <c r="F1088" s="2">
        <f t="shared" si="101"/>
        <v>-4.6995916752706611E-2</v>
      </c>
      <c r="G1088" s="2">
        <f t="shared" si="99"/>
        <v>-7.627998159260331E-3</v>
      </c>
      <c r="H1088" s="2" t="str">
        <f t="shared" si="100"/>
        <v>Hold</v>
      </c>
    </row>
    <row r="1089" spans="1:8" ht="13.5" x14ac:dyDescent="0.25">
      <c r="A1089" s="3">
        <f>TITRES_STAT!B1092</f>
        <v>43593</v>
      </c>
      <c r="B1089" s="6">
        <f>TITRES_STAT!D1092</f>
        <v>5.4427000000000003</v>
      </c>
      <c r="C1089" s="2">
        <f t="shared" si="96"/>
        <v>5.3218996325818422</v>
      </c>
      <c r="D1089" s="2">
        <f t="shared" si="98"/>
        <v>5.3670483407066989</v>
      </c>
      <c r="E1089" s="2">
        <f t="shared" si="97"/>
        <v>-4.5148708124856718E-2</v>
      </c>
      <c r="F1089" s="2">
        <f t="shared" si="101"/>
        <v>-4.6626475027136641E-2</v>
      </c>
      <c r="G1089" s="2">
        <f t="shared" si="99"/>
        <v>1.4777669022799228E-3</v>
      </c>
      <c r="H1089" s="2" t="str">
        <f t="shared" si="100"/>
        <v>Sell</v>
      </c>
    </row>
    <row r="1090" spans="1:8" ht="13.5" x14ac:dyDescent="0.25">
      <c r="A1090" s="3">
        <f>TITRES_STAT!B1093</f>
        <v>43594</v>
      </c>
      <c r="B1090" s="6">
        <f>TITRES_STAT!D1093</f>
        <v>5.4073000000000002</v>
      </c>
      <c r="C1090" s="2">
        <f t="shared" si="96"/>
        <v>5.3350381506461746</v>
      </c>
      <c r="D1090" s="2">
        <f t="shared" si="98"/>
        <v>5.3700299450987954</v>
      </c>
      <c r="E1090" s="2">
        <f t="shared" si="97"/>
        <v>-3.4991794452620795E-2</v>
      </c>
      <c r="F1090" s="2">
        <f t="shared" si="101"/>
        <v>-4.4299538912233469E-2</v>
      </c>
      <c r="G1090" s="2">
        <f t="shared" si="99"/>
        <v>9.307744459612674E-3</v>
      </c>
      <c r="H1090" s="2" t="str">
        <f t="shared" si="100"/>
        <v>Sell</v>
      </c>
    </row>
    <row r="1091" spans="1:8" ht="13.5" x14ac:dyDescent="0.25">
      <c r="A1091" s="3">
        <f>TITRES_STAT!B1094</f>
        <v>43595</v>
      </c>
      <c r="B1091" s="6">
        <f>TITRES_STAT!D1094</f>
        <v>5.4073000000000002</v>
      </c>
      <c r="C1091" s="2">
        <f t="shared" si="96"/>
        <v>5.3439861274698401</v>
      </c>
      <c r="D1091" s="2">
        <f t="shared" si="98"/>
        <v>5.3727906899062923</v>
      </c>
      <c r="E1091" s="2">
        <f t="shared" si="97"/>
        <v>-2.880456243645213E-2</v>
      </c>
      <c r="F1091" s="2">
        <f t="shared" si="101"/>
        <v>-4.1200543617077201E-2</v>
      </c>
      <c r="G1091" s="2">
        <f t="shared" si="99"/>
        <v>1.2395981180625071E-2</v>
      </c>
      <c r="H1091" s="2" t="str">
        <f t="shared" si="100"/>
        <v>Sell</v>
      </c>
    </row>
    <row r="1092" spans="1:8" ht="13.5" x14ac:dyDescent="0.25">
      <c r="A1092" s="3">
        <f>TITRES_STAT!B1095</f>
        <v>43598</v>
      </c>
      <c r="B1092" s="6">
        <f>TITRES_STAT!D1095</f>
        <v>5.4002999999999997</v>
      </c>
      <c r="C1092" s="2">
        <f t="shared" si="96"/>
        <v>5.3493882617052497</v>
      </c>
      <c r="D1092" s="2">
        <f t="shared" si="98"/>
        <v>5.3748284165799003</v>
      </c>
      <c r="E1092" s="2">
        <f t="shared" si="97"/>
        <v>-2.5440154874650567E-2</v>
      </c>
      <c r="F1092" s="2">
        <f t="shared" si="101"/>
        <v>-3.8048465868591876E-2</v>
      </c>
      <c r="G1092" s="2">
        <f t="shared" si="99"/>
        <v>1.2608310993941309E-2</v>
      </c>
      <c r="H1092" s="2" t="str">
        <f t="shared" si="100"/>
        <v>Sell</v>
      </c>
    </row>
    <row r="1093" spans="1:8" ht="13.5" x14ac:dyDescent="0.25">
      <c r="A1093" s="3">
        <f>TITRES_STAT!B1096</f>
        <v>43599</v>
      </c>
      <c r="B1093" s="6">
        <f>TITRES_STAT!D1096</f>
        <v>5.4002999999999997</v>
      </c>
      <c r="C1093" s="2">
        <f t="shared" si="96"/>
        <v>5.3582977599044419</v>
      </c>
      <c r="D1093" s="2">
        <f t="shared" si="98"/>
        <v>5.3767152005369443</v>
      </c>
      <c r="E1093" s="2">
        <f t="shared" si="97"/>
        <v>-1.8417440632502391E-2</v>
      </c>
      <c r="F1093" s="2">
        <f t="shared" si="101"/>
        <v>-3.4122260821373977E-2</v>
      </c>
      <c r="G1093" s="2">
        <f t="shared" si="99"/>
        <v>1.5704820188871586E-2</v>
      </c>
      <c r="H1093" s="2" t="str">
        <f t="shared" si="100"/>
        <v>Sell</v>
      </c>
    </row>
    <row r="1094" spans="1:8" ht="13.5" x14ac:dyDescent="0.25">
      <c r="A1094" s="3">
        <f>TITRES_STAT!B1097</f>
        <v>43600</v>
      </c>
      <c r="B1094" s="6">
        <f>TITRES_STAT!D1097</f>
        <v>5.3932000000000002</v>
      </c>
      <c r="C1094" s="2">
        <f t="shared" si="96"/>
        <v>5.3647596429960656</v>
      </c>
      <c r="D1094" s="2">
        <f t="shared" si="98"/>
        <v>5.3779362967934663</v>
      </c>
      <c r="E1094" s="2">
        <f t="shared" si="97"/>
        <v>-1.3176653797400739E-2</v>
      </c>
      <c r="F1094" s="2">
        <f t="shared" si="101"/>
        <v>-2.9933139416579331E-2</v>
      </c>
      <c r="G1094" s="2">
        <f t="shared" si="99"/>
        <v>1.6756485619178592E-2</v>
      </c>
      <c r="H1094" s="2" t="str">
        <f t="shared" si="100"/>
        <v>Sell</v>
      </c>
    </row>
    <row r="1095" spans="1:8" ht="13.5" x14ac:dyDescent="0.25">
      <c r="A1095" s="3">
        <f>TITRES_STAT!B1098</f>
        <v>43601</v>
      </c>
      <c r="B1095" s="6">
        <f>TITRES_STAT!D1098</f>
        <v>5.4002999999999997</v>
      </c>
      <c r="C1095" s="2">
        <f t="shared" si="96"/>
        <v>5.3713043133043632</v>
      </c>
      <c r="D1095" s="2">
        <f t="shared" si="98"/>
        <v>5.3795928674013576</v>
      </c>
      <c r="E1095" s="2">
        <f t="shared" si="97"/>
        <v>-8.2885540969943605E-3</v>
      </c>
      <c r="F1095" s="2">
        <f t="shared" si="101"/>
        <v>-2.5604222352662336E-2</v>
      </c>
      <c r="G1095" s="2">
        <f t="shared" si="99"/>
        <v>1.7315668255667976E-2</v>
      </c>
      <c r="H1095" s="2" t="str">
        <f t="shared" si="100"/>
        <v>Sell</v>
      </c>
    </row>
    <row r="1096" spans="1:8" ht="13.5" x14ac:dyDescent="0.25">
      <c r="A1096" s="3">
        <f>TITRES_STAT!B1099</f>
        <v>43602</v>
      </c>
      <c r="B1096" s="6">
        <f>TITRES_STAT!D1099</f>
        <v>5.3932000000000002</v>
      </c>
      <c r="C1096" s="2">
        <f t="shared" si="96"/>
        <v>5.3768421112575382</v>
      </c>
      <c r="D1096" s="2">
        <f t="shared" si="98"/>
        <v>5.380600803149405</v>
      </c>
      <c r="E1096" s="2">
        <f t="shared" si="97"/>
        <v>-3.7586918918668388E-3</v>
      </c>
      <c r="F1096" s="2">
        <f t="shared" si="101"/>
        <v>-2.1235116260503239E-2</v>
      </c>
      <c r="G1096" s="2">
        <f t="shared" si="99"/>
        <v>1.74764243686364E-2</v>
      </c>
      <c r="H1096" s="2" t="str">
        <f t="shared" si="100"/>
        <v>Sell</v>
      </c>
    </row>
    <row r="1097" spans="1:8" ht="13.5" x14ac:dyDescent="0.25">
      <c r="A1097" s="3">
        <f>TITRES_STAT!B1100</f>
        <v>43605</v>
      </c>
      <c r="B1097" s="6">
        <f>TITRES_STAT!D1100</f>
        <v>5.3932000000000002</v>
      </c>
      <c r="C1097" s="2">
        <f t="shared" si="96"/>
        <v>5.386974094140994</v>
      </c>
      <c r="D1097" s="2">
        <f t="shared" si="98"/>
        <v>5.3815340769901896</v>
      </c>
      <c r="E1097" s="2">
        <f t="shared" si="97"/>
        <v>5.4400171508044437E-3</v>
      </c>
      <c r="F1097" s="2">
        <f t="shared" si="101"/>
        <v>-1.59000895782417E-2</v>
      </c>
      <c r="G1097" s="2">
        <f t="shared" si="99"/>
        <v>2.1340106729046144E-2</v>
      </c>
      <c r="H1097" s="2" t="str">
        <f t="shared" si="100"/>
        <v>Sell</v>
      </c>
    </row>
    <row r="1098" spans="1:8" ht="13.5" x14ac:dyDescent="0.25">
      <c r="A1098" s="3">
        <f>TITRES_STAT!B1101</f>
        <v>43606</v>
      </c>
      <c r="B1098" s="6">
        <f>TITRES_STAT!D1101</f>
        <v>5.3932000000000002</v>
      </c>
      <c r="C1098" s="2">
        <f t="shared" si="96"/>
        <v>5.3955473104269949</v>
      </c>
      <c r="D1098" s="2">
        <f t="shared" si="98"/>
        <v>5.3823982194353608</v>
      </c>
      <c r="E1098" s="2">
        <f t="shared" si="97"/>
        <v>1.3149090991634083E-2</v>
      </c>
      <c r="F1098" s="2">
        <f t="shared" si="101"/>
        <v>-1.0090253464266546E-2</v>
      </c>
      <c r="G1098" s="2">
        <f t="shared" si="99"/>
        <v>2.3239344455900628E-2</v>
      </c>
      <c r="H1098" s="2" t="str">
        <f t="shared" si="100"/>
        <v>Sell</v>
      </c>
    </row>
    <row r="1099" spans="1:8" ht="13.5" x14ac:dyDescent="0.25">
      <c r="A1099" s="3">
        <f>TITRES_STAT!B1102</f>
        <v>43607</v>
      </c>
      <c r="B1099" s="6">
        <f>TITRES_STAT!D1102</f>
        <v>5.4851000000000001</v>
      </c>
      <c r="C1099" s="2">
        <f t="shared" si="96"/>
        <v>5.4028015703613033</v>
      </c>
      <c r="D1099" s="2">
        <f t="shared" si="98"/>
        <v>5.3900057587364447</v>
      </c>
      <c r="E1099" s="2">
        <f t="shared" si="97"/>
        <v>1.2795811624858544E-2</v>
      </c>
      <c r="F1099" s="2">
        <f t="shared" si="101"/>
        <v>-5.5130404464415281E-3</v>
      </c>
      <c r="G1099" s="2">
        <f t="shared" si="99"/>
        <v>1.830885207130007E-2</v>
      </c>
      <c r="H1099" s="2" t="str">
        <f t="shared" si="100"/>
        <v>Sell</v>
      </c>
    </row>
    <row r="1100" spans="1:8" ht="13.5" x14ac:dyDescent="0.25">
      <c r="A1100" s="3">
        <f>TITRES_STAT!B1103</f>
        <v>43608</v>
      </c>
      <c r="B1100" s="6">
        <f>TITRES_STAT!D1103</f>
        <v>5.6406000000000001</v>
      </c>
      <c r="C1100" s="2">
        <f t="shared" si="96"/>
        <v>5.4034936364595643</v>
      </c>
      <c r="D1100" s="2">
        <f t="shared" si="98"/>
        <v>5.4085682951263374</v>
      </c>
      <c r="E1100" s="2">
        <f t="shared" si="97"/>
        <v>-5.0746586667731464E-3</v>
      </c>
      <c r="F1100" s="2">
        <f t="shared" si="101"/>
        <v>-5.4253640905078514E-3</v>
      </c>
      <c r="G1100" s="2">
        <f t="shared" si="99"/>
        <v>3.5070542373470508E-4</v>
      </c>
      <c r="H1100" s="2" t="str">
        <f t="shared" si="100"/>
        <v>Sell</v>
      </c>
    </row>
    <row r="1101" spans="1:8" ht="13.5" x14ac:dyDescent="0.25">
      <c r="A1101" s="3">
        <f>TITRES_STAT!B1104</f>
        <v>43609</v>
      </c>
      <c r="B1101" s="6">
        <f>TITRES_STAT!D1104</f>
        <v>5.6334999999999997</v>
      </c>
      <c r="C1101" s="2">
        <f t="shared" si="96"/>
        <v>5.4040792308504004</v>
      </c>
      <c r="D1101" s="2">
        <f t="shared" si="98"/>
        <v>5.425229902894757</v>
      </c>
      <c r="E1101" s="2">
        <f t="shared" si="97"/>
        <v>-2.1150672044356611E-2</v>
      </c>
      <c r="F1101" s="2">
        <f t="shared" si="101"/>
        <v>-8.5704256812776033E-3</v>
      </c>
      <c r="G1101" s="2">
        <f t="shared" si="99"/>
        <v>-1.2580246363079008E-2</v>
      </c>
      <c r="H1101" s="2" t="str">
        <f t="shared" si="100"/>
        <v>Hold</v>
      </c>
    </row>
    <row r="1102" spans="1:8" ht="13.5" x14ac:dyDescent="0.25">
      <c r="A1102" s="3">
        <f>TITRES_STAT!B1105</f>
        <v>43612</v>
      </c>
      <c r="B1102" s="6">
        <f>TITRES_STAT!D1105</f>
        <v>5.6334999999999997</v>
      </c>
      <c r="C1102" s="2">
        <f t="shared" si="96"/>
        <v>5.4034978107195695</v>
      </c>
      <c r="D1102" s="2">
        <f t="shared" si="98"/>
        <v>5.4406573174951456</v>
      </c>
      <c r="E1102" s="2">
        <f t="shared" si="97"/>
        <v>-3.7159506775576112E-2</v>
      </c>
      <c r="F1102" s="2">
        <f t="shared" si="101"/>
        <v>-1.4288241900137305E-2</v>
      </c>
      <c r="G1102" s="2">
        <f t="shared" si="99"/>
        <v>-2.2871264875438807E-2</v>
      </c>
      <c r="H1102" s="2" t="str">
        <f t="shared" si="100"/>
        <v>Hold</v>
      </c>
    </row>
    <row r="1103" spans="1:8" ht="13.5" x14ac:dyDescent="0.25">
      <c r="A1103" s="3">
        <f>TITRES_STAT!B1106</f>
        <v>43613</v>
      </c>
      <c r="B1103" s="6">
        <f>TITRES_STAT!D1106</f>
        <v>5.6477000000000004</v>
      </c>
      <c r="C1103" s="2">
        <f t="shared" ref="C1103:C1166" si="102">$C$4*B1093+C1102*(1-$C$4)</f>
        <v>5.4030058398396354</v>
      </c>
      <c r="D1103" s="2">
        <f t="shared" si="98"/>
        <v>5.455993812495505</v>
      </c>
      <c r="E1103" s="2">
        <f t="shared" si="97"/>
        <v>-5.298797265586952E-2</v>
      </c>
      <c r="F1103" s="2">
        <f t="shared" si="101"/>
        <v>-2.2028188051283752E-2</v>
      </c>
      <c r="G1103" s="2">
        <f t="shared" si="99"/>
        <v>-3.0959784604585767E-2</v>
      </c>
      <c r="H1103" s="2" t="str">
        <f t="shared" si="100"/>
        <v>Hold</v>
      </c>
    </row>
    <row r="1104" spans="1:8" ht="13.5" x14ac:dyDescent="0.25">
      <c r="A1104" s="3">
        <f>TITRES_STAT!B1107</f>
        <v>43614</v>
      </c>
      <c r="B1104" s="6">
        <f>TITRES_STAT!D1107</f>
        <v>5.6477000000000004</v>
      </c>
      <c r="C1104" s="2">
        <f t="shared" si="102"/>
        <v>5.4014972490950761</v>
      </c>
      <c r="D1104" s="2">
        <f t="shared" si="98"/>
        <v>5.4701942708291709</v>
      </c>
      <c r="E1104" s="2">
        <f t="shared" si="97"/>
        <v>-6.8697021734094754E-2</v>
      </c>
      <c r="F1104" s="2">
        <f t="shared" si="101"/>
        <v>-3.1361954787845953E-2</v>
      </c>
      <c r="G1104" s="2">
        <f t="shared" si="99"/>
        <v>-3.7335066946248802E-2</v>
      </c>
      <c r="H1104" s="2" t="str">
        <f t="shared" si="100"/>
        <v>Hold</v>
      </c>
    </row>
    <row r="1105" spans="1:8" ht="13.5" x14ac:dyDescent="0.25">
      <c r="A1105" s="3">
        <f>TITRES_STAT!B1108</f>
        <v>43615</v>
      </c>
      <c r="B1105" s="6">
        <f>TITRES_STAT!D1108</f>
        <v>5.6547000000000001</v>
      </c>
      <c r="C1105" s="2">
        <f t="shared" si="102"/>
        <v>5.4013130569266021</v>
      </c>
      <c r="D1105" s="2">
        <f t="shared" si="98"/>
        <v>5.4838613618788612</v>
      </c>
      <c r="E1105" s="2">
        <f t="shared" si="97"/>
        <v>-8.2548304952259066E-2</v>
      </c>
      <c r="F1105" s="2">
        <f t="shared" si="101"/>
        <v>-4.1599224820728573E-2</v>
      </c>
      <c r="G1105" s="2">
        <f t="shared" si="99"/>
        <v>-4.0949080131530494E-2</v>
      </c>
      <c r="H1105" s="2" t="str">
        <f t="shared" si="100"/>
        <v>Hold</v>
      </c>
    </row>
    <row r="1106" spans="1:8" ht="13.5" x14ac:dyDescent="0.25">
      <c r="A1106" s="3">
        <f>TITRES_STAT!B1109</f>
        <v>43616</v>
      </c>
      <c r="B1106" s="6">
        <f>TITRES_STAT!D1109</f>
        <v>5.7466999999999997</v>
      </c>
      <c r="C1106" s="2">
        <f t="shared" si="102"/>
        <v>5.4000648943225098</v>
      </c>
      <c r="D1106" s="2">
        <f t="shared" si="98"/>
        <v>5.5033308906285754</v>
      </c>
      <c r="E1106" s="2">
        <f t="shared" si="97"/>
        <v>-0.10326599630606559</v>
      </c>
      <c r="F1106" s="2">
        <f t="shared" si="101"/>
        <v>-5.3932579117795976E-2</v>
      </c>
      <c r="G1106" s="2">
        <f t="shared" si="99"/>
        <v>-4.9333417188269613E-2</v>
      </c>
      <c r="H1106" s="2" t="str">
        <f t="shared" si="100"/>
        <v>Hold</v>
      </c>
    </row>
    <row r="1107" spans="1:8" ht="13.5" x14ac:dyDescent="0.25">
      <c r="A1107" s="3">
        <f>TITRES_STAT!B1110</f>
        <v>43619</v>
      </c>
      <c r="B1107" s="6">
        <f>TITRES_STAT!D1110</f>
        <v>5.6936</v>
      </c>
      <c r="C1107" s="2">
        <f t="shared" si="102"/>
        <v>5.3990087567344318</v>
      </c>
      <c r="D1107" s="2">
        <f t="shared" si="98"/>
        <v>5.5174248987301624</v>
      </c>
      <c r="E1107" s="2">
        <f t="shared" si="97"/>
        <v>-0.11841614199573058</v>
      </c>
      <c r="F1107" s="2">
        <f t="shared" si="101"/>
        <v>-6.6829291693382906E-2</v>
      </c>
      <c r="G1107" s="2">
        <f t="shared" si="99"/>
        <v>-5.1586850302347678E-2</v>
      </c>
      <c r="H1107" s="2" t="str">
        <f t="shared" si="100"/>
        <v>Hold</v>
      </c>
    </row>
    <row r="1108" spans="1:8" ht="13.5" x14ac:dyDescent="0.25">
      <c r="A1108" s="3">
        <f>TITRES_STAT!B1111</f>
        <v>43623</v>
      </c>
      <c r="B1108" s="6">
        <f>TITRES_STAT!D1111</f>
        <v>5.6936</v>
      </c>
      <c r="C1108" s="2">
        <f t="shared" si="102"/>
        <v>5.3981151018522118</v>
      </c>
      <c r="D1108" s="2">
        <f t="shared" si="98"/>
        <v>5.5304749062316318</v>
      </c>
      <c r="E1108" s="2">
        <f t="shared" si="97"/>
        <v>-0.13235980437942008</v>
      </c>
      <c r="F1108" s="2">
        <f t="shared" si="101"/>
        <v>-7.9935394230590345E-2</v>
      </c>
      <c r="G1108" s="2">
        <f t="shared" si="99"/>
        <v>-5.2424410148829731E-2</v>
      </c>
      <c r="H1108" s="2" t="str">
        <f t="shared" si="100"/>
        <v>Hold</v>
      </c>
    </row>
    <row r="1109" spans="1:8" ht="13.5" x14ac:dyDescent="0.25">
      <c r="A1109" s="3">
        <f>TITRES_STAT!B1112</f>
        <v>43626</v>
      </c>
      <c r="B1109" s="6">
        <f>TITRES_STAT!D1112</f>
        <v>5.7240000000000002</v>
      </c>
      <c r="C1109" s="2">
        <f t="shared" si="102"/>
        <v>5.4114973938749484</v>
      </c>
      <c r="D1109" s="2">
        <f t="shared" si="98"/>
        <v>5.5448100983626221</v>
      </c>
      <c r="E1109" s="2">
        <f t="shared" si="97"/>
        <v>-0.13331270448767363</v>
      </c>
      <c r="F1109" s="2">
        <f t="shared" si="101"/>
        <v>-9.0610856282007005E-2</v>
      </c>
      <c r="G1109" s="2">
        <f t="shared" si="99"/>
        <v>-4.2701848205666623E-2</v>
      </c>
      <c r="H1109" s="2" t="str">
        <f t="shared" si="100"/>
        <v>Hold</v>
      </c>
    </row>
    <row r="1110" spans="1:8" ht="13.5" x14ac:dyDescent="0.25">
      <c r="A1110" s="3">
        <f>TITRES_STAT!B1113</f>
        <v>43627</v>
      </c>
      <c r="B1110" s="6">
        <f>TITRES_STAT!D1113</f>
        <v>5.6936</v>
      </c>
      <c r="C1110" s="2">
        <f t="shared" si="102"/>
        <v>5.4467439486634177</v>
      </c>
      <c r="D1110" s="2">
        <f t="shared" si="98"/>
        <v>5.5558315725579837</v>
      </c>
      <c r="E1110" s="2">
        <f t="shared" si="97"/>
        <v>-0.10908762389456594</v>
      </c>
      <c r="F1110" s="2">
        <f t="shared" si="101"/>
        <v>-9.4306209804518801E-2</v>
      </c>
      <c r="G1110" s="2">
        <f t="shared" si="99"/>
        <v>-1.4781414090047143E-2</v>
      </c>
      <c r="H1110" s="2" t="str">
        <f t="shared" si="100"/>
        <v>Hold</v>
      </c>
    </row>
    <row r="1111" spans="1:8" ht="13.5" x14ac:dyDescent="0.25">
      <c r="A1111" s="3">
        <f>TITRES_STAT!B1114</f>
        <v>43628</v>
      </c>
      <c r="B1111" s="6">
        <f>TITRES_STAT!D1114</f>
        <v>5.6936</v>
      </c>
      <c r="C1111" s="2">
        <f t="shared" si="102"/>
        <v>5.4754756488690459</v>
      </c>
      <c r="D1111" s="2">
        <f t="shared" si="98"/>
        <v>5.5660366412573925</v>
      </c>
      <c r="E1111" s="2">
        <f t="shared" si="97"/>
        <v>-9.0560992388346584E-2</v>
      </c>
      <c r="F1111" s="2">
        <f t="shared" si="101"/>
        <v>-9.3557166321284357E-2</v>
      </c>
      <c r="G1111" s="2">
        <f t="shared" si="99"/>
        <v>2.9961739329377735E-3</v>
      </c>
      <c r="H1111" s="2" t="str">
        <f t="shared" si="100"/>
        <v>Sell</v>
      </c>
    </row>
    <row r="1112" spans="1:8" ht="13.5" x14ac:dyDescent="0.25">
      <c r="A1112" s="3">
        <f>TITRES_STAT!B1115</f>
        <v>43629</v>
      </c>
      <c r="B1112" s="6">
        <f>TITRES_STAT!D1115</f>
        <v>5.6936</v>
      </c>
      <c r="C1112" s="2">
        <f t="shared" si="102"/>
        <v>5.4997870875045773</v>
      </c>
      <c r="D1112" s="2">
        <f t="shared" si="98"/>
        <v>5.5754857789420296</v>
      </c>
      <c r="E1112" s="2">
        <f t="shared" si="97"/>
        <v>-7.5698691437452226E-2</v>
      </c>
      <c r="F1112" s="2">
        <f t="shared" si="101"/>
        <v>-8.9985471344517939E-2</v>
      </c>
      <c r="G1112" s="2">
        <f t="shared" si="99"/>
        <v>1.4286779907065714E-2</v>
      </c>
      <c r="H1112" s="2" t="str">
        <f t="shared" si="100"/>
        <v>Sell</v>
      </c>
    </row>
    <row r="1113" spans="1:8" ht="13.5" x14ac:dyDescent="0.25">
      <c r="A1113" s="3">
        <f>TITRES_STAT!B1116</f>
        <v>43630</v>
      </c>
      <c r="B1113" s="6">
        <f>TITRES_STAT!D1116</f>
        <v>5.6936</v>
      </c>
      <c r="C1113" s="2">
        <f t="shared" si="102"/>
        <v>5.5225429201961811</v>
      </c>
      <c r="D1113" s="2">
        <f t="shared" si="98"/>
        <v>5.5842349805018792</v>
      </c>
      <c r="E1113" s="2">
        <f t="shared" si="97"/>
        <v>-6.1692060305698071E-2</v>
      </c>
      <c r="F1113" s="2">
        <f t="shared" si="101"/>
        <v>-8.4326789136753968E-2</v>
      </c>
      <c r="G1113" s="2">
        <f t="shared" si="99"/>
        <v>2.2634728831055898E-2</v>
      </c>
      <c r="H1113" s="2" t="str">
        <f t="shared" si="100"/>
        <v>Sell</v>
      </c>
    </row>
    <row r="1114" spans="1:8" ht="13.5" x14ac:dyDescent="0.25">
      <c r="A1114" s="3">
        <f>TITRES_STAT!B1117</f>
        <v>43633</v>
      </c>
      <c r="B1114" s="6">
        <f>TITRES_STAT!D1117</f>
        <v>5.6783999999999999</v>
      </c>
      <c r="C1114" s="2">
        <f t="shared" si="102"/>
        <v>5.5417978555506151</v>
      </c>
      <c r="D1114" s="2">
        <f t="shared" si="98"/>
        <v>5.5912101671313694</v>
      </c>
      <c r="E1114" s="2">
        <f t="shared" si="97"/>
        <v>-4.941231158075432E-2</v>
      </c>
      <c r="F1114" s="2">
        <f t="shared" si="101"/>
        <v>-7.7343893625554036E-2</v>
      </c>
      <c r="G1114" s="2">
        <f t="shared" si="99"/>
        <v>2.7931582044799716E-2</v>
      </c>
      <c r="H1114" s="2" t="str">
        <f t="shared" si="100"/>
        <v>Sell</v>
      </c>
    </row>
    <row r="1115" spans="1:8" ht="13.5" x14ac:dyDescent="0.25">
      <c r="A1115" s="3">
        <f>TITRES_STAT!B1118</f>
        <v>43634</v>
      </c>
      <c r="B1115" s="6">
        <f>TITRES_STAT!D1118</f>
        <v>5.6481000000000003</v>
      </c>
      <c r="C1115" s="2">
        <f t="shared" si="102"/>
        <v>5.5591674162351357</v>
      </c>
      <c r="D1115" s="2">
        <f t="shared" si="98"/>
        <v>5.5954242288253422</v>
      </c>
      <c r="E1115" s="2">
        <f t="shared" si="97"/>
        <v>-3.6256812590206522E-2</v>
      </c>
      <c r="F1115" s="2">
        <f t="shared" si="101"/>
        <v>-6.912647741848453E-2</v>
      </c>
      <c r="G1115" s="2">
        <f t="shared" si="99"/>
        <v>3.2869664828278009E-2</v>
      </c>
      <c r="H1115" s="2" t="str">
        <f t="shared" si="100"/>
        <v>Sell</v>
      </c>
    </row>
    <row r="1116" spans="1:8" ht="13.5" x14ac:dyDescent="0.25">
      <c r="A1116" s="3">
        <f>TITRES_STAT!B1119</f>
        <v>43635</v>
      </c>
      <c r="B1116" s="6">
        <f>TITRES_STAT!D1119</f>
        <v>5.6555999999999997</v>
      </c>
      <c r="C1116" s="2">
        <f t="shared" si="102"/>
        <v>5.5880185829681919</v>
      </c>
      <c r="D1116" s="2">
        <f t="shared" si="98"/>
        <v>5.5998816933567985</v>
      </c>
      <c r="E1116" s="2">
        <f t="shared" ref="E1116:E1179" si="103">C1116-D1116</f>
        <v>-1.1863110388606657E-2</v>
      </c>
      <c r="F1116" s="2">
        <f t="shared" si="101"/>
        <v>-5.7673804012508961E-2</v>
      </c>
      <c r="G1116" s="2">
        <f t="shared" si="99"/>
        <v>4.5810693623902304E-2</v>
      </c>
      <c r="H1116" s="2" t="str">
        <f t="shared" si="100"/>
        <v>Sell</v>
      </c>
    </row>
    <row r="1117" spans="1:8" ht="13.5" x14ac:dyDescent="0.25">
      <c r="A1117" s="3">
        <f>TITRES_STAT!B1120</f>
        <v>43636</v>
      </c>
      <c r="B1117" s="6">
        <f>TITRES_STAT!D1120</f>
        <v>5.6481000000000003</v>
      </c>
      <c r="C1117" s="2">
        <f t="shared" si="102"/>
        <v>5.6042618778961621</v>
      </c>
      <c r="D1117" s="2">
        <f t="shared" ref="D1117:D1180" si="104">$D$4*B1117+(1-$D$4)*D1116</f>
        <v>5.6034534197748131</v>
      </c>
      <c r="E1117" s="2">
        <f t="shared" si="103"/>
        <v>8.084581213489983E-4</v>
      </c>
      <c r="F1117" s="2">
        <f t="shared" si="101"/>
        <v>-4.5977351585737368E-2</v>
      </c>
      <c r="G1117" s="2">
        <f t="shared" si="99"/>
        <v>4.6785809707086366E-2</v>
      </c>
      <c r="H1117" s="2" t="str">
        <f t="shared" si="100"/>
        <v>Sell</v>
      </c>
    </row>
    <row r="1118" spans="1:8" ht="13.5" x14ac:dyDescent="0.25">
      <c r="A1118" s="3">
        <f>TITRES_STAT!B1121</f>
        <v>43637</v>
      </c>
      <c r="B1118" s="6">
        <f>TITRES_STAT!D1121</f>
        <v>5.6481000000000003</v>
      </c>
      <c r="C1118" s="2">
        <f t="shared" si="102"/>
        <v>5.6180062043736756</v>
      </c>
      <c r="D1118" s="2">
        <f t="shared" si="104"/>
        <v>5.6067605738655679</v>
      </c>
      <c r="E1118" s="2">
        <f t="shared" si="103"/>
        <v>1.1245630508107674E-2</v>
      </c>
      <c r="F1118" s="2">
        <f t="shared" si="101"/>
        <v>-3.4532755166968361E-2</v>
      </c>
      <c r="G1118" s="2">
        <f t="shared" si="99"/>
        <v>4.5778385675076035E-2</v>
      </c>
      <c r="H1118" s="2" t="str">
        <f t="shared" si="100"/>
        <v>Sell</v>
      </c>
    </row>
    <row r="1119" spans="1:8" ht="13.5" x14ac:dyDescent="0.25">
      <c r="A1119" s="3">
        <f>TITRES_STAT!B1122</f>
        <v>43640</v>
      </c>
      <c r="B1119" s="6">
        <f>TITRES_STAT!D1122</f>
        <v>5.6177000000000001</v>
      </c>
      <c r="C1119" s="2">
        <f t="shared" si="102"/>
        <v>5.6343129421623406</v>
      </c>
      <c r="D1119" s="2">
        <f t="shared" si="104"/>
        <v>5.607570901727378</v>
      </c>
      <c r="E1119" s="2">
        <f t="shared" si="103"/>
        <v>2.6742040434962533E-2</v>
      </c>
      <c r="F1119" s="2">
        <f t="shared" si="101"/>
        <v>-2.2277796046582185E-2</v>
      </c>
      <c r="G1119" s="2">
        <f t="shared" si="99"/>
        <v>4.9019836481544718E-2</v>
      </c>
      <c r="H1119" s="2" t="str">
        <f t="shared" si="100"/>
        <v>Sell</v>
      </c>
    </row>
    <row r="1120" spans="1:8" ht="13.5" x14ac:dyDescent="0.25">
      <c r="A1120" s="3">
        <f>TITRES_STAT!B1123</f>
        <v>43641</v>
      </c>
      <c r="B1120" s="6">
        <f>TITRES_STAT!D1123</f>
        <v>5.7392000000000003</v>
      </c>
      <c r="C1120" s="2">
        <f t="shared" si="102"/>
        <v>5.6434340279835187</v>
      </c>
      <c r="D1120" s="2">
        <f t="shared" si="104"/>
        <v>5.6173212053031278</v>
      </c>
      <c r="E1120" s="2">
        <f t="shared" si="103"/>
        <v>2.6112822680390835E-2</v>
      </c>
      <c r="F1120" s="2">
        <f t="shared" si="101"/>
        <v>-1.2599672301187581E-2</v>
      </c>
      <c r="G1120" s="2">
        <f t="shared" si="99"/>
        <v>3.8712494981578416E-2</v>
      </c>
      <c r="H1120" s="2" t="str">
        <f t="shared" si="100"/>
        <v>Sell</v>
      </c>
    </row>
    <row r="1121" spans="1:8" ht="13.5" x14ac:dyDescent="0.25">
      <c r="A1121" s="3">
        <f>TITRES_STAT!B1124</f>
        <v>43642</v>
      </c>
      <c r="B1121" s="6">
        <f>TITRES_STAT!D1124</f>
        <v>5.7694999999999999</v>
      </c>
      <c r="C1121" s="2">
        <f t="shared" si="102"/>
        <v>5.6511518698322076</v>
      </c>
      <c r="D1121" s="2">
        <f t="shared" si="104"/>
        <v>5.6285937086140079</v>
      </c>
      <c r="E1121" s="2">
        <f t="shared" si="103"/>
        <v>2.2558161218199757E-2</v>
      </c>
      <c r="F1121" s="2">
        <f t="shared" si="101"/>
        <v>-5.5681055973101131E-3</v>
      </c>
      <c r="G1121" s="2">
        <f t="shared" si="99"/>
        <v>2.8126266815509872E-2</v>
      </c>
      <c r="H1121" s="2" t="str">
        <f t="shared" si="100"/>
        <v>Sell</v>
      </c>
    </row>
    <row r="1122" spans="1:8" ht="13.5" x14ac:dyDescent="0.25">
      <c r="A1122" s="3">
        <f>TITRES_STAT!B1125</f>
        <v>43643</v>
      </c>
      <c r="B1122" s="6">
        <f>TITRES_STAT!D1125</f>
        <v>5.8075000000000001</v>
      </c>
      <c r="C1122" s="2">
        <f t="shared" si="102"/>
        <v>5.6576823513964829</v>
      </c>
      <c r="D1122" s="2">
        <f t="shared" si="104"/>
        <v>5.6418460264944521</v>
      </c>
      <c r="E1122" s="2">
        <f t="shared" si="103"/>
        <v>1.5836324902030796E-2</v>
      </c>
      <c r="F1122" s="2">
        <f t="shared" si="101"/>
        <v>-1.2872194974419314E-3</v>
      </c>
      <c r="G1122" s="2">
        <f t="shared" si="99"/>
        <v>1.7123544399472727E-2</v>
      </c>
      <c r="H1122" s="2" t="str">
        <f t="shared" si="100"/>
        <v>Sell</v>
      </c>
    </row>
    <row r="1123" spans="1:8" ht="13.5" x14ac:dyDescent="0.25">
      <c r="A1123" s="3">
        <f>TITRES_STAT!B1126</f>
        <v>43644</v>
      </c>
      <c r="B1123" s="6">
        <f>TITRES_STAT!D1126</f>
        <v>5.9973000000000001</v>
      </c>
      <c r="C1123" s="2">
        <f t="shared" si="102"/>
        <v>5.6632081434893315</v>
      </c>
      <c r="D1123" s="2">
        <f t="shared" si="104"/>
        <v>5.668175950457826</v>
      </c>
      <c r="E1123" s="2">
        <f t="shared" si="103"/>
        <v>-4.9678069684944148E-3</v>
      </c>
      <c r="F1123" s="2">
        <f t="shared" si="101"/>
        <v>-2.0233369916524283E-3</v>
      </c>
      <c r="G1123" s="2">
        <f t="shared" si="99"/>
        <v>-2.9444699768419865E-3</v>
      </c>
      <c r="H1123" s="2" t="str">
        <f t="shared" si="100"/>
        <v>Hold</v>
      </c>
    </row>
    <row r="1124" spans="1:8" ht="13.5" x14ac:dyDescent="0.25">
      <c r="A1124" s="3">
        <f>TITRES_STAT!B1127</f>
        <v>43647</v>
      </c>
      <c r="B1124" s="6">
        <f>TITRES_STAT!D1127</f>
        <v>6.0655999999999999</v>
      </c>
      <c r="C1124" s="2">
        <f t="shared" si="102"/>
        <v>5.6655453521832806</v>
      </c>
      <c r="D1124" s="2">
        <f t="shared" si="104"/>
        <v>5.6976147689424312</v>
      </c>
      <c r="E1124" s="2">
        <f t="shared" si="103"/>
        <v>-3.2069416759150648E-2</v>
      </c>
      <c r="F1124" s="2">
        <f t="shared" si="101"/>
        <v>-8.032552945152073E-3</v>
      </c>
      <c r="G1124" s="2">
        <f t="shared" ref="G1124:G1187" si="105">E1124-F1124</f>
        <v>-2.4036863813998575E-2</v>
      </c>
      <c r="H1124" s="2" t="str">
        <f t="shared" ref="H1124:H1187" si="106">IF(G1124&lt;0,"Hold","Sell")</f>
        <v>Hold</v>
      </c>
    </row>
    <row r="1125" spans="1:8" ht="13.5" x14ac:dyDescent="0.25">
      <c r="A1125" s="3">
        <f>TITRES_STAT!B1128</f>
        <v>43648</v>
      </c>
      <c r="B1125" s="6">
        <f>TITRES_STAT!D1128</f>
        <v>6.0655999999999999</v>
      </c>
      <c r="C1125" s="2">
        <f t="shared" si="102"/>
        <v>5.662861451847391</v>
      </c>
      <c r="D1125" s="2">
        <f t="shared" si="104"/>
        <v>5.7248729342059548</v>
      </c>
      <c r="E1125" s="2">
        <f t="shared" si="103"/>
        <v>-6.2011482358563796E-2</v>
      </c>
      <c r="F1125" s="2">
        <f t="shared" ref="F1125:F1188" si="107">(E1125*(2/(10)))+((1-(2/10))*F1124)</f>
        <v>-1.8828338827834419E-2</v>
      </c>
      <c r="G1125" s="2">
        <f t="shared" si="105"/>
        <v>-4.3183143530729377E-2</v>
      </c>
      <c r="H1125" s="2" t="str">
        <f t="shared" si="106"/>
        <v>Hold</v>
      </c>
    </row>
    <row r="1126" spans="1:8" ht="13.5" x14ac:dyDescent="0.25">
      <c r="A1126" s="3">
        <f>TITRES_STAT!B1129</f>
        <v>43649</v>
      </c>
      <c r="B1126" s="6">
        <f>TITRES_STAT!D1129</f>
        <v>6.0655999999999999</v>
      </c>
      <c r="C1126" s="2">
        <f t="shared" si="102"/>
        <v>5.6617443054093304</v>
      </c>
      <c r="D1126" s="2">
        <f t="shared" si="104"/>
        <v>5.7501119761166253</v>
      </c>
      <c r="E1126" s="2">
        <f t="shared" si="103"/>
        <v>-8.8367670707294899E-2</v>
      </c>
      <c r="F1126" s="2">
        <f t="shared" si="107"/>
        <v>-3.2736205203726519E-2</v>
      </c>
      <c r="G1126" s="2">
        <f t="shared" si="105"/>
        <v>-5.5631465503568379E-2</v>
      </c>
      <c r="H1126" s="2" t="str">
        <f t="shared" si="106"/>
        <v>Hold</v>
      </c>
    </row>
    <row r="1127" spans="1:8" ht="13.5" x14ac:dyDescent="0.25">
      <c r="A1127" s="3">
        <f>TITRES_STAT!B1130</f>
        <v>43650</v>
      </c>
      <c r="B1127" s="6">
        <f>TITRES_STAT!D1130</f>
        <v>6.0655999999999999</v>
      </c>
      <c r="C1127" s="2">
        <f t="shared" si="102"/>
        <v>5.6596451815002027</v>
      </c>
      <c r="D1127" s="2">
        <f t="shared" si="104"/>
        <v>5.7734814593672459</v>
      </c>
      <c r="E1127" s="2">
        <f t="shared" si="103"/>
        <v>-0.1138362778670432</v>
      </c>
      <c r="F1127" s="2">
        <f t="shared" si="107"/>
        <v>-4.8956219736389861E-2</v>
      </c>
      <c r="G1127" s="2">
        <f t="shared" si="105"/>
        <v>-6.488005813065334E-2</v>
      </c>
      <c r="H1127" s="2" t="str">
        <f t="shared" si="106"/>
        <v>Hold</v>
      </c>
    </row>
    <row r="1128" spans="1:8" ht="13.5" x14ac:dyDescent="0.25">
      <c r="A1128" s="3">
        <f>TITRES_STAT!B1131</f>
        <v>43651</v>
      </c>
      <c r="B1128" s="6">
        <f>TITRES_STAT!D1131</f>
        <v>5.891</v>
      </c>
      <c r="C1128" s="2">
        <f t="shared" si="102"/>
        <v>5.6578689997309404</v>
      </c>
      <c r="D1128" s="2">
        <f t="shared" si="104"/>
        <v>5.7821865364511531</v>
      </c>
      <c r="E1128" s="2">
        <f t="shared" si="103"/>
        <v>-0.12431753672021273</v>
      </c>
      <c r="F1128" s="2">
        <f t="shared" si="107"/>
        <v>-6.4028483133154443E-2</v>
      </c>
      <c r="G1128" s="2">
        <f t="shared" si="105"/>
        <v>-6.0289053587058286E-2</v>
      </c>
      <c r="H1128" s="2" t="str">
        <f t="shared" si="106"/>
        <v>Hold</v>
      </c>
    </row>
    <row r="1129" spans="1:8" ht="13.5" x14ac:dyDescent="0.25">
      <c r="A1129" s="3">
        <f>TITRES_STAT!B1132</f>
        <v>43654</v>
      </c>
      <c r="B1129" s="6">
        <f>TITRES_STAT!D1132</f>
        <v>5.891</v>
      </c>
      <c r="C1129" s="2">
        <f t="shared" si="102"/>
        <v>5.6516891536184879</v>
      </c>
      <c r="D1129" s="2">
        <f t="shared" si="104"/>
        <v>5.7902467930103265</v>
      </c>
      <c r="E1129" s="2">
        <f t="shared" si="103"/>
        <v>-0.13855763939183863</v>
      </c>
      <c r="F1129" s="2">
        <f t="shared" si="107"/>
        <v>-7.8934314384891291E-2</v>
      </c>
      <c r="G1129" s="2">
        <f t="shared" si="105"/>
        <v>-5.9623325006947336E-2</v>
      </c>
      <c r="H1129" s="2" t="str">
        <f t="shared" si="106"/>
        <v>Hold</v>
      </c>
    </row>
    <row r="1130" spans="1:8" ht="13.5" x14ac:dyDescent="0.25">
      <c r="A1130" s="3">
        <f>TITRES_STAT!B1133</f>
        <v>43655</v>
      </c>
      <c r="B1130" s="6">
        <f>TITRES_STAT!D1133</f>
        <v>5.891</v>
      </c>
      <c r="C1130" s="2">
        <f t="shared" si="102"/>
        <v>5.6651523607541048</v>
      </c>
      <c r="D1130" s="2">
        <f t="shared" si="104"/>
        <v>5.7977099935280796</v>
      </c>
      <c r="E1130" s="2">
        <f t="shared" si="103"/>
        <v>-0.13255763277397481</v>
      </c>
      <c r="F1130" s="2">
        <f t="shared" si="107"/>
        <v>-8.9658978062708006E-2</v>
      </c>
      <c r="G1130" s="2">
        <f t="shared" si="105"/>
        <v>-4.2898654711266804E-2</v>
      </c>
      <c r="H1130" s="2" t="str">
        <f t="shared" si="106"/>
        <v>Hold</v>
      </c>
    </row>
    <row r="1131" spans="1:8" ht="13.5" x14ac:dyDescent="0.25">
      <c r="A1131" s="3">
        <f>TITRES_STAT!B1134</f>
        <v>43656</v>
      </c>
      <c r="B1131" s="6">
        <f>TITRES_STAT!D1134</f>
        <v>5.8757999999999999</v>
      </c>
      <c r="C1131" s="2">
        <f t="shared" si="102"/>
        <v>5.681205843715011</v>
      </c>
      <c r="D1131" s="2">
        <f t="shared" si="104"/>
        <v>5.803494438451926</v>
      </c>
      <c r="E1131" s="2">
        <f t="shared" si="103"/>
        <v>-0.122288594736915</v>
      </c>
      <c r="F1131" s="2">
        <f t="shared" si="107"/>
        <v>-9.6184901397549399E-2</v>
      </c>
      <c r="G1131" s="2">
        <f t="shared" si="105"/>
        <v>-2.6103693339365602E-2</v>
      </c>
      <c r="H1131" s="2" t="str">
        <f t="shared" si="106"/>
        <v>Hold</v>
      </c>
    </row>
    <row r="1132" spans="1:8" ht="13.5" x14ac:dyDescent="0.25">
      <c r="A1132" s="3">
        <f>TITRES_STAT!B1135</f>
        <v>43657</v>
      </c>
      <c r="B1132" s="6">
        <f>TITRES_STAT!D1135</f>
        <v>5.8681999999999999</v>
      </c>
      <c r="C1132" s="2">
        <f t="shared" si="102"/>
        <v>5.7006357139127015</v>
      </c>
      <c r="D1132" s="2">
        <f t="shared" si="104"/>
        <v>5.8082874430110429</v>
      </c>
      <c r="E1132" s="2">
        <f t="shared" si="103"/>
        <v>-0.10765172909834142</v>
      </c>
      <c r="F1132" s="2">
        <f t="shared" si="107"/>
        <v>-9.8478266937707809E-2</v>
      </c>
      <c r="G1132" s="2">
        <f t="shared" si="105"/>
        <v>-9.1734621606336109E-3</v>
      </c>
      <c r="H1132" s="2" t="str">
        <f t="shared" si="106"/>
        <v>Hold</v>
      </c>
    </row>
    <row r="1133" spans="1:8" ht="13.5" x14ac:dyDescent="0.25">
      <c r="A1133" s="3">
        <f>TITRES_STAT!B1136</f>
        <v>43658</v>
      </c>
      <c r="B1133" s="6">
        <f>TITRES_STAT!D1136</f>
        <v>5.8757999999999999</v>
      </c>
      <c r="C1133" s="2">
        <f t="shared" si="102"/>
        <v>5.7462763733107467</v>
      </c>
      <c r="D1133" s="2">
        <f t="shared" si="104"/>
        <v>5.8132883731583735</v>
      </c>
      <c r="E1133" s="2">
        <f t="shared" si="103"/>
        <v>-6.7011999847626846E-2</v>
      </c>
      <c r="F1133" s="2">
        <f t="shared" si="107"/>
        <v>-9.2185013519691619E-2</v>
      </c>
      <c r="G1133" s="2">
        <f t="shared" si="105"/>
        <v>2.5173013672064773E-2</v>
      </c>
      <c r="H1133" s="2" t="str">
        <f t="shared" si="106"/>
        <v>Sell</v>
      </c>
    </row>
    <row r="1134" spans="1:8" ht="13.5" x14ac:dyDescent="0.25">
      <c r="A1134" s="3">
        <f>TITRES_STAT!B1137</f>
        <v>43661</v>
      </c>
      <c r="B1134" s="6">
        <f>TITRES_STAT!D1137</f>
        <v>5.7694999999999999</v>
      </c>
      <c r="C1134" s="2">
        <f t="shared" si="102"/>
        <v>5.7954030851090934</v>
      </c>
      <c r="D1134" s="2">
        <f t="shared" si="104"/>
        <v>5.8100447899614576</v>
      </c>
      <c r="E1134" s="2">
        <f t="shared" si="103"/>
        <v>-1.4641704852364157E-2</v>
      </c>
      <c r="F1134" s="2">
        <f t="shared" si="107"/>
        <v>-7.667635178622613E-2</v>
      </c>
      <c r="G1134" s="2">
        <f t="shared" si="105"/>
        <v>6.2034646933861973E-2</v>
      </c>
      <c r="H1134" s="2" t="str">
        <f t="shared" si="106"/>
        <v>Sell</v>
      </c>
    </row>
    <row r="1135" spans="1:8" ht="13.5" x14ac:dyDescent="0.25">
      <c r="A1135" s="3">
        <f>TITRES_STAT!B1138</f>
        <v>43662</v>
      </c>
      <c r="B1135" s="6">
        <f>TITRES_STAT!D1138</f>
        <v>5.7618999999999998</v>
      </c>
      <c r="C1135" s="2">
        <f t="shared" si="102"/>
        <v>5.8369718412461555</v>
      </c>
      <c r="D1135" s="2">
        <f t="shared" si="104"/>
        <v>5.806478509223572</v>
      </c>
      <c r="E1135" s="2">
        <f t="shared" si="103"/>
        <v>3.049333202258353E-2</v>
      </c>
      <c r="F1135" s="2">
        <f t="shared" si="107"/>
        <v>-5.5242415024464198E-2</v>
      </c>
      <c r="G1135" s="2">
        <f t="shared" si="105"/>
        <v>8.5735747047047728E-2</v>
      </c>
      <c r="H1135" s="2" t="str">
        <f t="shared" si="106"/>
        <v>Sell</v>
      </c>
    </row>
    <row r="1136" spans="1:8" ht="13.5" x14ac:dyDescent="0.25">
      <c r="A1136" s="3">
        <f>TITRES_STAT!B1139</f>
        <v>43663</v>
      </c>
      <c r="B1136" s="6">
        <f>TITRES_STAT!D1139</f>
        <v>5.8075000000000001</v>
      </c>
      <c r="C1136" s="2">
        <f t="shared" si="102"/>
        <v>5.8721454041313619</v>
      </c>
      <c r="D1136" s="2">
        <f t="shared" si="104"/>
        <v>5.8065541752070109</v>
      </c>
      <c r="E1136" s="2">
        <f t="shared" si="103"/>
        <v>6.5591228924350986E-2</v>
      </c>
      <c r="F1136" s="2">
        <f t="shared" si="107"/>
        <v>-3.1075686234701166E-2</v>
      </c>
      <c r="G1136" s="2">
        <f t="shared" si="105"/>
        <v>9.6666915159052152E-2</v>
      </c>
      <c r="H1136" s="2" t="str">
        <f t="shared" si="106"/>
        <v>Sell</v>
      </c>
    </row>
    <row r="1137" spans="1:8" ht="13.5" x14ac:dyDescent="0.25">
      <c r="A1137" s="3">
        <f>TITRES_STAT!B1140</f>
        <v>43664</v>
      </c>
      <c r="B1137" s="6">
        <f>TITRES_STAT!D1140</f>
        <v>5.8075000000000001</v>
      </c>
      <c r="C1137" s="2">
        <f t="shared" si="102"/>
        <v>5.9019076496496137</v>
      </c>
      <c r="D1137" s="2">
        <f t="shared" si="104"/>
        <v>5.8066242363027882</v>
      </c>
      <c r="E1137" s="2">
        <f t="shared" si="103"/>
        <v>9.5283413346825441E-2</v>
      </c>
      <c r="F1137" s="2">
        <f t="shared" si="107"/>
        <v>-5.8038663183958457E-3</v>
      </c>
      <c r="G1137" s="2">
        <f t="shared" si="105"/>
        <v>0.10108727966522128</v>
      </c>
      <c r="H1137" s="2" t="str">
        <f t="shared" si="106"/>
        <v>Sell</v>
      </c>
    </row>
    <row r="1138" spans="1:8" ht="13.5" x14ac:dyDescent="0.25">
      <c r="A1138" s="3">
        <f>TITRES_STAT!B1141</f>
        <v>43665</v>
      </c>
      <c r="B1138" s="6">
        <f>TITRES_STAT!D1141</f>
        <v>5.7694999999999999</v>
      </c>
      <c r="C1138" s="2">
        <f t="shared" si="102"/>
        <v>5.9002295497035187</v>
      </c>
      <c r="D1138" s="2">
        <f t="shared" si="104"/>
        <v>5.8038742928729521</v>
      </c>
      <c r="E1138" s="2">
        <f t="shared" si="103"/>
        <v>9.635525683056656E-2</v>
      </c>
      <c r="F1138" s="2">
        <f t="shared" si="107"/>
        <v>1.4627958311396638E-2</v>
      </c>
      <c r="G1138" s="2">
        <f t="shared" si="105"/>
        <v>8.1727298519169919E-2</v>
      </c>
      <c r="H1138" s="2" t="str">
        <f t="shared" si="106"/>
        <v>Sell</v>
      </c>
    </row>
    <row r="1139" spans="1:8" ht="13.5" x14ac:dyDescent="0.25">
      <c r="A1139" s="3">
        <f>TITRES_STAT!B1142</f>
        <v>43668</v>
      </c>
      <c r="B1139" s="6">
        <f>TITRES_STAT!D1142</f>
        <v>5.7088000000000001</v>
      </c>
      <c r="C1139" s="2">
        <f t="shared" si="102"/>
        <v>5.8988096189799002</v>
      </c>
      <c r="D1139" s="2">
        <f t="shared" si="104"/>
        <v>5.7968317526601414</v>
      </c>
      <c r="E1139" s="2">
        <f t="shared" si="103"/>
        <v>0.1019778663197588</v>
      </c>
      <c r="F1139" s="2">
        <f t="shared" si="107"/>
        <v>3.2097939913069071E-2</v>
      </c>
      <c r="G1139" s="2">
        <f t="shared" si="105"/>
        <v>6.9879926406689732E-2</v>
      </c>
      <c r="H1139" s="2" t="str">
        <f t="shared" si="106"/>
        <v>Sell</v>
      </c>
    </row>
    <row r="1140" spans="1:8" ht="13.5" x14ac:dyDescent="0.25">
      <c r="A1140" s="3">
        <f>TITRES_STAT!B1143</f>
        <v>43669</v>
      </c>
      <c r="B1140" s="6">
        <f>TITRES_STAT!D1143</f>
        <v>5.8075000000000001</v>
      </c>
      <c r="C1140" s="2">
        <f t="shared" si="102"/>
        <v>5.897608139136838</v>
      </c>
      <c r="D1140" s="2">
        <f t="shared" si="104"/>
        <v>5.7976219932038351</v>
      </c>
      <c r="E1140" s="2">
        <f t="shared" si="103"/>
        <v>9.9986145933002923E-2</v>
      </c>
      <c r="F1140" s="2">
        <f t="shared" si="107"/>
        <v>4.5675581117055844E-2</v>
      </c>
      <c r="G1140" s="2">
        <f t="shared" si="105"/>
        <v>5.4310564815947079E-2</v>
      </c>
      <c r="H1140" s="2" t="str">
        <f t="shared" si="106"/>
        <v>Sell</v>
      </c>
    </row>
    <row r="1141" spans="1:8" ht="13.5" x14ac:dyDescent="0.25">
      <c r="A1141" s="3">
        <f>TITRES_STAT!B1144</f>
        <v>43670</v>
      </c>
      <c r="B1141" s="6">
        <f>TITRES_STAT!D1144</f>
        <v>5.8757999999999999</v>
      </c>
      <c r="C1141" s="2">
        <f t="shared" si="102"/>
        <v>5.8942530408080938</v>
      </c>
      <c r="D1141" s="2">
        <f t="shared" si="104"/>
        <v>5.8034129566702184</v>
      </c>
      <c r="E1141" s="2">
        <f t="shared" si="103"/>
        <v>9.0840084137875365E-2</v>
      </c>
      <c r="F1141" s="2">
        <f t="shared" si="107"/>
        <v>5.4708481721219747E-2</v>
      </c>
      <c r="G1141" s="2">
        <f t="shared" si="105"/>
        <v>3.6131602416655619E-2</v>
      </c>
      <c r="H1141" s="2" t="str">
        <f t="shared" si="106"/>
        <v>Sell</v>
      </c>
    </row>
    <row r="1142" spans="1:8" ht="13.5" x14ac:dyDescent="0.25">
      <c r="A1142" s="3">
        <f>TITRES_STAT!B1145</f>
        <v>43672</v>
      </c>
      <c r="B1142" s="6">
        <f>TITRES_STAT!D1145</f>
        <v>5.8834</v>
      </c>
      <c r="C1142" s="2">
        <f t="shared" si="102"/>
        <v>5.8902448806837713</v>
      </c>
      <c r="D1142" s="2">
        <f t="shared" si="104"/>
        <v>5.8093379228427944</v>
      </c>
      <c r="E1142" s="2">
        <f t="shared" si="103"/>
        <v>8.0906957840976901E-2</v>
      </c>
      <c r="F1142" s="2">
        <f t="shared" si="107"/>
        <v>5.9948176945171183E-2</v>
      </c>
      <c r="G1142" s="2">
        <f t="shared" si="105"/>
        <v>2.0958780895805718E-2</v>
      </c>
      <c r="H1142" s="2" t="str">
        <f t="shared" si="106"/>
        <v>Sell</v>
      </c>
    </row>
    <row r="1143" spans="1:8" ht="13.5" x14ac:dyDescent="0.25">
      <c r="A1143" s="3">
        <f>TITRES_STAT!B1146</f>
        <v>43675</v>
      </c>
      <c r="B1143" s="6">
        <f>TITRES_STAT!D1146</f>
        <v>5.8834</v>
      </c>
      <c r="C1143" s="2">
        <f t="shared" si="102"/>
        <v>5.8880225913478057</v>
      </c>
      <c r="D1143" s="2">
        <f t="shared" si="104"/>
        <v>5.8148240026322169</v>
      </c>
      <c r="E1143" s="2">
        <f t="shared" si="103"/>
        <v>7.3198588715588819E-2</v>
      </c>
      <c r="F1143" s="2">
        <f t="shared" si="107"/>
        <v>6.2598259299254722E-2</v>
      </c>
      <c r="G1143" s="2">
        <f t="shared" si="105"/>
        <v>1.0600329416334098E-2</v>
      </c>
      <c r="H1143" s="2" t="str">
        <f t="shared" si="106"/>
        <v>Sell</v>
      </c>
    </row>
    <row r="1144" spans="1:8" ht="13.5" x14ac:dyDescent="0.25">
      <c r="A1144" s="3">
        <f>TITRES_STAT!B1147</f>
        <v>43676</v>
      </c>
      <c r="B1144" s="6">
        <f>TITRES_STAT!D1147</f>
        <v>5.7088000000000001</v>
      </c>
      <c r="C1144" s="2">
        <f t="shared" si="102"/>
        <v>5.8697883465250662</v>
      </c>
      <c r="D1144" s="2">
        <f t="shared" si="104"/>
        <v>5.8069703728076085</v>
      </c>
      <c r="E1144" s="2">
        <f t="shared" si="103"/>
        <v>6.2817973717457676E-2</v>
      </c>
      <c r="F1144" s="2">
        <f t="shared" si="107"/>
        <v>6.2642202182895318E-2</v>
      </c>
      <c r="G1144" s="2">
        <f t="shared" si="105"/>
        <v>1.7577153456235783E-4</v>
      </c>
      <c r="H1144" s="2" t="str">
        <f t="shared" si="106"/>
        <v>Sell</v>
      </c>
    </row>
    <row r="1145" spans="1:8" ht="13.5" x14ac:dyDescent="0.25">
      <c r="A1145" s="3">
        <f>TITRES_STAT!B1148</f>
        <v>43677</v>
      </c>
      <c r="B1145" s="6">
        <f>TITRES_STAT!D1148</f>
        <v>5.8757999999999999</v>
      </c>
      <c r="C1145" s="2">
        <f t="shared" si="102"/>
        <v>5.8531901393673635</v>
      </c>
      <c r="D1145" s="2">
        <f t="shared" si="104"/>
        <v>5.8120688637107492</v>
      </c>
      <c r="E1145" s="2">
        <f t="shared" si="103"/>
        <v>4.1121275656614387E-2</v>
      </c>
      <c r="F1145" s="2">
        <f t="shared" si="107"/>
        <v>5.8338016877639134E-2</v>
      </c>
      <c r="G1145" s="2">
        <f t="shared" si="105"/>
        <v>-1.7216741221024748E-2</v>
      </c>
      <c r="H1145" s="2" t="str">
        <f t="shared" si="106"/>
        <v>Hold</v>
      </c>
    </row>
    <row r="1146" spans="1:8" ht="13.5" x14ac:dyDescent="0.25">
      <c r="A1146" s="3">
        <f>TITRES_STAT!B1149</f>
        <v>43678</v>
      </c>
      <c r="B1146" s="6">
        <f>TITRES_STAT!D1149</f>
        <v>5.8453999999999997</v>
      </c>
      <c r="C1146" s="2">
        <f t="shared" si="102"/>
        <v>5.8461608871570006</v>
      </c>
      <c r="D1146" s="2">
        <f t="shared" si="104"/>
        <v>5.8145378367692118</v>
      </c>
      <c r="E1146" s="2">
        <f t="shared" si="103"/>
        <v>3.1623050387788787E-2</v>
      </c>
      <c r="F1146" s="2">
        <f t="shared" si="107"/>
        <v>5.2995023579669072E-2</v>
      </c>
      <c r="G1146" s="2">
        <f t="shared" si="105"/>
        <v>-2.1371973191880285E-2</v>
      </c>
      <c r="H1146" s="2" t="str">
        <f t="shared" si="106"/>
        <v>Hold</v>
      </c>
    </row>
    <row r="1147" spans="1:8" ht="13.5" x14ac:dyDescent="0.25">
      <c r="A1147" s="3">
        <f>TITRES_STAT!B1150</f>
        <v>43679</v>
      </c>
      <c r="B1147" s="6">
        <f>TITRES_STAT!D1150</f>
        <v>5.8453999999999997</v>
      </c>
      <c r="C1147" s="2">
        <f t="shared" si="102"/>
        <v>5.8402130583636165</v>
      </c>
      <c r="D1147" s="2">
        <f t="shared" si="104"/>
        <v>5.8168239229344554</v>
      </c>
      <c r="E1147" s="2">
        <f t="shared" si="103"/>
        <v>2.3389135429161101E-2</v>
      </c>
      <c r="F1147" s="2">
        <f t="shared" si="107"/>
        <v>4.7073845949567476E-2</v>
      </c>
      <c r="G1147" s="2">
        <f t="shared" si="105"/>
        <v>-2.3684710520406375E-2</v>
      </c>
      <c r="H1147" s="2" t="str">
        <f t="shared" si="106"/>
        <v>Hold</v>
      </c>
    </row>
    <row r="1148" spans="1:8" ht="13.5" x14ac:dyDescent="0.25">
      <c r="A1148" s="3">
        <f>TITRES_STAT!B1151</f>
        <v>43682</v>
      </c>
      <c r="B1148" s="6">
        <f>TITRES_STAT!D1151</f>
        <v>5.8453999999999997</v>
      </c>
      <c r="C1148" s="2">
        <f t="shared" si="102"/>
        <v>5.8293341263076748</v>
      </c>
      <c r="D1148" s="2">
        <f t="shared" si="104"/>
        <v>5.8189406693837551</v>
      </c>
      <c r="E1148" s="2">
        <f t="shared" si="103"/>
        <v>1.0393456923919686E-2</v>
      </c>
      <c r="F1148" s="2">
        <f t="shared" si="107"/>
        <v>3.973776814443792E-2</v>
      </c>
      <c r="G1148" s="2">
        <f t="shared" si="105"/>
        <v>-2.9344311220518234E-2</v>
      </c>
      <c r="H1148" s="2" t="str">
        <f t="shared" si="106"/>
        <v>Hold</v>
      </c>
    </row>
    <row r="1149" spans="1:8" ht="13.5" x14ac:dyDescent="0.25">
      <c r="A1149" s="3">
        <f>TITRES_STAT!B1152</f>
        <v>43683</v>
      </c>
      <c r="B1149" s="6">
        <f>TITRES_STAT!D1152</f>
        <v>5.7088000000000001</v>
      </c>
      <c r="C1149" s="2">
        <f t="shared" si="102"/>
        <v>5.8107904145680322</v>
      </c>
      <c r="D1149" s="2">
        <f t="shared" si="104"/>
        <v>5.8107821012812551</v>
      </c>
      <c r="E1149" s="2">
        <f t="shared" si="103"/>
        <v>8.3132867771951169E-6</v>
      </c>
      <c r="F1149" s="2">
        <f t="shared" si="107"/>
        <v>3.1791877172905776E-2</v>
      </c>
      <c r="G1149" s="2">
        <f t="shared" si="105"/>
        <v>-3.1783563886128581E-2</v>
      </c>
      <c r="H1149" s="2" t="str">
        <f t="shared" si="106"/>
        <v>Hold</v>
      </c>
    </row>
    <row r="1150" spans="1:8" ht="13.5" x14ac:dyDescent="0.25">
      <c r="A1150" s="3">
        <f>TITRES_STAT!B1153</f>
        <v>43684</v>
      </c>
      <c r="B1150" s="6">
        <f>TITRES_STAT!D1153</f>
        <v>5.8075000000000001</v>
      </c>
      <c r="C1150" s="2">
        <f t="shared" si="102"/>
        <v>5.810284196942181</v>
      </c>
      <c r="D1150" s="2">
        <f t="shared" si="104"/>
        <v>5.8105389826678291</v>
      </c>
      <c r="E1150" s="2">
        <f t="shared" si="103"/>
        <v>-2.5478572564807678E-4</v>
      </c>
      <c r="F1150" s="2">
        <f t="shared" si="107"/>
        <v>2.5382544593195007E-2</v>
      </c>
      <c r="G1150" s="2">
        <f t="shared" si="105"/>
        <v>-2.5637330318843084E-2</v>
      </c>
      <c r="H1150" s="2" t="str">
        <f t="shared" si="106"/>
        <v>Hold</v>
      </c>
    </row>
    <row r="1151" spans="1:8" ht="13.5" x14ac:dyDescent="0.25">
      <c r="A1151" s="3">
        <f>TITRES_STAT!B1154</f>
        <v>43685</v>
      </c>
      <c r="B1151" s="6">
        <f>TITRES_STAT!D1154</f>
        <v>5.8453999999999997</v>
      </c>
      <c r="C1151" s="2">
        <f t="shared" si="102"/>
        <v>5.8203635512587688</v>
      </c>
      <c r="D1151" s="2">
        <f t="shared" si="104"/>
        <v>5.8131212802479899</v>
      </c>
      <c r="E1151" s="2">
        <f t="shared" si="103"/>
        <v>7.2422710107789001E-3</v>
      </c>
      <c r="F1151" s="2">
        <f t="shared" si="107"/>
        <v>2.1754489876711788E-2</v>
      </c>
      <c r="G1151" s="2">
        <f t="shared" si="105"/>
        <v>-1.4512218865932888E-2</v>
      </c>
      <c r="H1151" s="2" t="str">
        <f t="shared" si="106"/>
        <v>Hold</v>
      </c>
    </row>
    <row r="1152" spans="1:8" ht="13.5" x14ac:dyDescent="0.25">
      <c r="A1152" s="3">
        <f>TITRES_STAT!B1155</f>
        <v>43686</v>
      </c>
      <c r="B1152" s="6">
        <f>TITRES_STAT!D1155</f>
        <v>5.8453999999999997</v>
      </c>
      <c r="C1152" s="2">
        <f t="shared" si="102"/>
        <v>5.8300614664497274</v>
      </c>
      <c r="D1152" s="2">
        <f t="shared" si="104"/>
        <v>5.8155122965259167</v>
      </c>
      <c r="E1152" s="2">
        <f t="shared" si="103"/>
        <v>1.4549169923810723E-2</v>
      </c>
      <c r="F1152" s="2">
        <f t="shared" si="107"/>
        <v>2.0313425886131574E-2</v>
      </c>
      <c r="G1152" s="2">
        <f t="shared" si="105"/>
        <v>-5.7642559623208509E-3</v>
      </c>
      <c r="H1152" s="2" t="str">
        <f t="shared" si="106"/>
        <v>Hold</v>
      </c>
    </row>
    <row r="1153" spans="1:8" ht="13.5" x14ac:dyDescent="0.25">
      <c r="A1153" s="3">
        <f>TITRES_STAT!B1156</f>
        <v>43691</v>
      </c>
      <c r="B1153" s="6">
        <f>TITRES_STAT!D1156</f>
        <v>5.8453999999999997</v>
      </c>
      <c r="C1153" s="2">
        <f t="shared" si="102"/>
        <v>5.8382673946882306</v>
      </c>
      <c r="D1153" s="2">
        <f t="shared" si="104"/>
        <v>5.8177262004869599</v>
      </c>
      <c r="E1153" s="2">
        <f t="shared" si="103"/>
        <v>2.0541194201270763E-2</v>
      </c>
      <c r="F1153" s="2">
        <f t="shared" si="107"/>
        <v>2.0358979549159412E-2</v>
      </c>
      <c r="G1153" s="2">
        <f t="shared" si="105"/>
        <v>1.8221465211135102E-4</v>
      </c>
      <c r="H1153" s="2" t="str">
        <f t="shared" si="106"/>
        <v>Sell</v>
      </c>
    </row>
    <row r="1154" spans="1:8" ht="13.5" x14ac:dyDescent="0.25">
      <c r="A1154" s="3">
        <f>TITRES_STAT!B1157</f>
        <v>43692</v>
      </c>
      <c r="B1154" s="6">
        <f>TITRES_STAT!D1157</f>
        <v>5.9212999999999996</v>
      </c>
      <c r="C1154" s="2">
        <f t="shared" si="102"/>
        <v>5.8183493339669639</v>
      </c>
      <c r="D1154" s="2">
        <f t="shared" si="104"/>
        <v>5.8253983337842223</v>
      </c>
      <c r="E1154" s="2">
        <f t="shared" si="103"/>
        <v>-7.0489998172584833E-3</v>
      </c>
      <c r="F1154" s="2">
        <f t="shared" si="107"/>
        <v>1.4877383675875832E-2</v>
      </c>
      <c r="G1154" s="2">
        <f t="shared" si="105"/>
        <v>-2.1926383493134315E-2</v>
      </c>
      <c r="H1154" s="2" t="str">
        <f t="shared" si="106"/>
        <v>Hold</v>
      </c>
    </row>
    <row r="1155" spans="1:8" ht="13.5" x14ac:dyDescent="0.25">
      <c r="A1155" s="3">
        <f>TITRES_STAT!B1158</f>
        <v>43693</v>
      </c>
      <c r="B1155" s="6">
        <f>TITRES_STAT!D1158</f>
        <v>5.9212999999999996</v>
      </c>
      <c r="C1155" s="2">
        <f t="shared" si="102"/>
        <v>5.8271878979720455</v>
      </c>
      <c r="D1155" s="2">
        <f t="shared" si="104"/>
        <v>5.832502160911317</v>
      </c>
      <c r="E1155" s="2">
        <f t="shared" si="103"/>
        <v>-5.3142629392715079E-3</v>
      </c>
      <c r="F1155" s="2">
        <f t="shared" si="107"/>
        <v>1.0839054352846366E-2</v>
      </c>
      <c r="G1155" s="2">
        <f t="shared" si="105"/>
        <v>-1.6153317292117872E-2</v>
      </c>
      <c r="H1155" s="2" t="str">
        <f t="shared" si="106"/>
        <v>Hold</v>
      </c>
    </row>
    <row r="1156" spans="1:8" ht="13.5" x14ac:dyDescent="0.25">
      <c r="A1156" s="3">
        <f>TITRES_STAT!B1159</f>
        <v>43696</v>
      </c>
      <c r="B1156" s="6">
        <f>TITRES_STAT!D1159</f>
        <v>5.9212999999999996</v>
      </c>
      <c r="C1156" s="2">
        <f t="shared" si="102"/>
        <v>5.8299897598225003</v>
      </c>
      <c r="D1156" s="2">
        <f t="shared" si="104"/>
        <v>5.8390797786215902</v>
      </c>
      <c r="E1156" s="2">
        <f t="shared" si="103"/>
        <v>-9.0900187990898829E-3</v>
      </c>
      <c r="F1156" s="2">
        <f t="shared" si="107"/>
        <v>6.8532397224591174E-3</v>
      </c>
      <c r="G1156" s="2">
        <f t="shared" si="105"/>
        <v>-1.5943258521549E-2</v>
      </c>
      <c r="H1156" s="2" t="str">
        <f t="shared" si="106"/>
        <v>Hold</v>
      </c>
    </row>
    <row r="1157" spans="1:8" ht="13.5" x14ac:dyDescent="0.25">
      <c r="A1157" s="3">
        <f>TITRES_STAT!B1160</f>
        <v>43697</v>
      </c>
      <c r="B1157" s="6">
        <f>TITRES_STAT!D1160</f>
        <v>5.7466999999999997</v>
      </c>
      <c r="C1157" s="2">
        <f t="shared" si="102"/>
        <v>5.8323605660036542</v>
      </c>
      <c r="D1157" s="2">
        <f t="shared" si="104"/>
        <v>5.8322368320570277</v>
      </c>
      <c r="E1157" s="2">
        <f t="shared" si="103"/>
        <v>1.2373394662645865E-4</v>
      </c>
      <c r="F1157" s="2">
        <f t="shared" si="107"/>
        <v>5.5073385672925858E-3</v>
      </c>
      <c r="G1157" s="2">
        <f t="shared" si="105"/>
        <v>-5.3836046206661272E-3</v>
      </c>
      <c r="H1157" s="2" t="str">
        <f t="shared" si="106"/>
        <v>Hold</v>
      </c>
    </row>
    <row r="1158" spans="1:8" ht="13.5" x14ac:dyDescent="0.25">
      <c r="A1158" s="3">
        <f>TITRES_STAT!B1161</f>
        <v>43698</v>
      </c>
      <c r="B1158" s="6">
        <f>TITRES_STAT!D1161</f>
        <v>5.9138000000000002</v>
      </c>
      <c r="C1158" s="2">
        <f t="shared" si="102"/>
        <v>5.8343666327723227</v>
      </c>
      <c r="D1158" s="2">
        <f t="shared" si="104"/>
        <v>5.838278548200952</v>
      </c>
      <c r="E1158" s="2">
        <f t="shared" si="103"/>
        <v>-3.9119154286293423E-3</v>
      </c>
      <c r="F1158" s="2">
        <f t="shared" si="107"/>
        <v>3.6234877681082002E-3</v>
      </c>
      <c r="G1158" s="2">
        <f t="shared" si="105"/>
        <v>-7.5354031967375425E-3</v>
      </c>
      <c r="H1158" s="2" t="str">
        <f t="shared" si="106"/>
        <v>Hold</v>
      </c>
    </row>
    <row r="1159" spans="1:8" ht="13.5" x14ac:dyDescent="0.25">
      <c r="A1159" s="3">
        <f>TITRES_STAT!B1162</f>
        <v>43699</v>
      </c>
      <c r="B1159" s="6">
        <f>TITRES_STAT!D1162</f>
        <v>5.9592999999999998</v>
      </c>
      <c r="C1159" s="2">
        <f t="shared" si="102"/>
        <v>5.8150486892688882</v>
      </c>
      <c r="D1159" s="2">
        <f t="shared" si="104"/>
        <v>5.8472431001860663</v>
      </c>
      <c r="E1159" s="2">
        <f t="shared" si="103"/>
        <v>-3.2194410917178118E-2</v>
      </c>
      <c r="F1159" s="2">
        <f t="shared" si="107"/>
        <v>-3.5400919689490638E-3</v>
      </c>
      <c r="G1159" s="2">
        <f t="shared" si="105"/>
        <v>-2.8654318948229056E-2</v>
      </c>
      <c r="H1159" s="2" t="str">
        <f t="shared" si="106"/>
        <v>Hold</v>
      </c>
    </row>
    <row r="1160" spans="1:8" ht="13.5" x14ac:dyDescent="0.25">
      <c r="A1160" s="3">
        <f>TITRES_STAT!B1163</f>
        <v>43700</v>
      </c>
      <c r="B1160" s="6">
        <f>TITRES_STAT!D1163</f>
        <v>5.8453999999999997</v>
      </c>
      <c r="C1160" s="2">
        <f t="shared" si="102"/>
        <v>5.8138873524582904</v>
      </c>
      <c r="D1160" s="2">
        <f t="shared" si="104"/>
        <v>5.8471065742463573</v>
      </c>
      <c r="E1160" s="2">
        <f t="shared" si="103"/>
        <v>-3.3219221788066911E-2</v>
      </c>
      <c r="F1160" s="2">
        <f t="shared" si="107"/>
        <v>-9.4759179327726338E-3</v>
      </c>
      <c r="G1160" s="2">
        <f t="shared" si="105"/>
        <v>-2.3743303855294277E-2</v>
      </c>
      <c r="H1160" s="2" t="str">
        <f t="shared" si="106"/>
        <v>Hold</v>
      </c>
    </row>
    <row r="1161" spans="1:8" ht="13.5" x14ac:dyDescent="0.25">
      <c r="A1161" s="3">
        <f>TITRES_STAT!B1164</f>
        <v>43703</v>
      </c>
      <c r="B1161" s="6">
        <f>TITRES_STAT!D1164</f>
        <v>5.8377999999999997</v>
      </c>
      <c r="C1161" s="2">
        <f t="shared" si="102"/>
        <v>5.8187354520800918</v>
      </c>
      <c r="D1161" s="2">
        <f t="shared" si="104"/>
        <v>5.8464171983762565</v>
      </c>
      <c r="E1161" s="2">
        <f t="shared" si="103"/>
        <v>-2.7681746296164711E-2</v>
      </c>
      <c r="F1161" s="2">
        <f t="shared" si="107"/>
        <v>-1.311708360545105E-2</v>
      </c>
      <c r="G1161" s="2">
        <f t="shared" si="105"/>
        <v>-1.4564662690713661E-2</v>
      </c>
      <c r="H1161" s="2" t="str">
        <f t="shared" si="106"/>
        <v>Hold</v>
      </c>
    </row>
    <row r="1162" spans="1:8" ht="13.5" x14ac:dyDescent="0.25">
      <c r="A1162" s="3">
        <f>TITRES_STAT!B1165</f>
        <v>43704</v>
      </c>
      <c r="B1162" s="6">
        <f>TITRES_STAT!D1165</f>
        <v>5.8377999999999997</v>
      </c>
      <c r="C1162" s="2">
        <f t="shared" si="102"/>
        <v>5.8228376902216166</v>
      </c>
      <c r="D1162" s="2">
        <f t="shared" si="104"/>
        <v>5.8457788873854222</v>
      </c>
      <c r="E1162" s="2">
        <f t="shared" si="103"/>
        <v>-2.2941197163805604E-2</v>
      </c>
      <c r="F1162" s="2">
        <f t="shared" si="107"/>
        <v>-1.5081906317121961E-2</v>
      </c>
      <c r="G1162" s="2">
        <f t="shared" si="105"/>
        <v>-7.859290846683643E-3</v>
      </c>
      <c r="H1162" s="2" t="str">
        <f t="shared" si="106"/>
        <v>Hold</v>
      </c>
    </row>
    <row r="1163" spans="1:8" ht="13.5" x14ac:dyDescent="0.25">
      <c r="A1163" s="3">
        <f>TITRES_STAT!B1166</f>
        <v>43705</v>
      </c>
      <c r="B1163" s="6">
        <f>TITRES_STAT!D1166</f>
        <v>5.8377999999999997</v>
      </c>
      <c r="C1163" s="2">
        <f t="shared" si="102"/>
        <v>5.826308814802907</v>
      </c>
      <c r="D1163" s="2">
        <f t="shared" si="104"/>
        <v>5.8451878586902053</v>
      </c>
      <c r="E1163" s="2">
        <f t="shared" si="103"/>
        <v>-1.887904388729833E-2</v>
      </c>
      <c r="F1163" s="2">
        <f t="shared" si="107"/>
        <v>-1.5841333831157236E-2</v>
      </c>
      <c r="G1163" s="2">
        <f t="shared" si="105"/>
        <v>-3.0377100561410943E-3</v>
      </c>
      <c r="H1163" s="2" t="str">
        <f t="shared" si="106"/>
        <v>Hold</v>
      </c>
    </row>
    <row r="1164" spans="1:8" ht="13.5" x14ac:dyDescent="0.25">
      <c r="A1164" s="3">
        <f>TITRES_STAT!B1167</f>
        <v>43706</v>
      </c>
      <c r="B1164" s="6">
        <f>TITRES_STAT!D1167</f>
        <v>5.6936</v>
      </c>
      <c r="C1164" s="2">
        <f t="shared" si="102"/>
        <v>5.8409228432947673</v>
      </c>
      <c r="D1164" s="2">
        <f t="shared" si="104"/>
        <v>5.8339591284168568</v>
      </c>
      <c r="E1164" s="2">
        <f t="shared" si="103"/>
        <v>6.9637148779104763E-3</v>
      </c>
      <c r="F1164" s="2">
        <f t="shared" si="107"/>
        <v>-1.1280324089343695E-2</v>
      </c>
      <c r="G1164" s="2">
        <f t="shared" si="105"/>
        <v>1.824403896725417E-2</v>
      </c>
      <c r="H1164" s="2" t="str">
        <f t="shared" si="106"/>
        <v>Sell</v>
      </c>
    </row>
    <row r="1165" spans="1:8" ht="13.5" x14ac:dyDescent="0.25">
      <c r="A1165" s="3">
        <f>TITRES_STAT!B1168</f>
        <v>43707</v>
      </c>
      <c r="B1165" s="6">
        <f>TITRES_STAT!D1168</f>
        <v>5.6859999999999999</v>
      </c>
      <c r="C1165" s="2">
        <f t="shared" si="102"/>
        <v>5.8532885597109567</v>
      </c>
      <c r="D1165" s="2">
        <f t="shared" si="104"/>
        <v>5.8229991929785712</v>
      </c>
      <c r="E1165" s="2">
        <f t="shared" si="103"/>
        <v>3.0289366732385581E-2</v>
      </c>
      <c r="F1165" s="2">
        <f t="shared" si="107"/>
        <v>-2.9663859249978407E-3</v>
      </c>
      <c r="G1165" s="2">
        <f t="shared" si="105"/>
        <v>3.3255752657383425E-2</v>
      </c>
      <c r="H1165" s="2" t="str">
        <f t="shared" si="106"/>
        <v>Sell</v>
      </c>
    </row>
    <row r="1166" spans="1:8" ht="13.5" x14ac:dyDescent="0.25">
      <c r="A1166" s="3">
        <f>TITRES_STAT!B1169</f>
        <v>43710</v>
      </c>
      <c r="B1166" s="6">
        <f>TITRES_STAT!D1169</f>
        <v>5.7694999999999999</v>
      </c>
      <c r="C1166" s="2">
        <f t="shared" si="102"/>
        <v>5.8637518582169639</v>
      </c>
      <c r="D1166" s="2">
        <f t="shared" si="104"/>
        <v>5.8190362897949734</v>
      </c>
      <c r="E1166" s="2">
        <f t="shared" si="103"/>
        <v>4.4715568421990426E-2</v>
      </c>
      <c r="F1166" s="2">
        <f t="shared" si="107"/>
        <v>6.5700049443998126E-3</v>
      </c>
      <c r="G1166" s="2">
        <f t="shared" si="105"/>
        <v>3.8145563477590613E-2</v>
      </c>
      <c r="H1166" s="2" t="str">
        <f t="shared" si="106"/>
        <v>Sell</v>
      </c>
    </row>
    <row r="1167" spans="1:8" ht="13.5" x14ac:dyDescent="0.25">
      <c r="A1167" s="3">
        <f>TITRES_STAT!B1170</f>
        <v>43711</v>
      </c>
      <c r="B1167" s="6">
        <f>TITRES_STAT!D1170</f>
        <v>5.6101000000000001</v>
      </c>
      <c r="C1167" s="2">
        <f t="shared" ref="C1167:C1230" si="108">$C$4*B1157+C1166*(1-$C$4)</f>
        <v>5.8457438800297385</v>
      </c>
      <c r="D1167" s="2">
        <f t="shared" si="104"/>
        <v>5.8035595275879386</v>
      </c>
      <c r="E1167" s="2">
        <f t="shared" si="103"/>
        <v>4.2184352441799966E-2</v>
      </c>
      <c r="F1167" s="2">
        <f t="shared" si="107"/>
        <v>1.3692874443879843E-2</v>
      </c>
      <c r="G1167" s="2">
        <f t="shared" si="105"/>
        <v>2.8491477997920123E-2</v>
      </c>
      <c r="H1167" s="2" t="str">
        <f t="shared" si="106"/>
        <v>Sell</v>
      </c>
    </row>
    <row r="1168" spans="1:8" ht="13.5" x14ac:dyDescent="0.25">
      <c r="A1168" s="3">
        <f>TITRES_STAT!B1171</f>
        <v>43712</v>
      </c>
      <c r="B1168" s="6">
        <f>TITRES_STAT!D1171</f>
        <v>5.7694999999999999</v>
      </c>
      <c r="C1168" s="2">
        <f t="shared" si="108"/>
        <v>5.8562140523328559</v>
      </c>
      <c r="D1168" s="2">
        <f t="shared" si="104"/>
        <v>5.8010365996184623</v>
      </c>
      <c r="E1168" s="2">
        <f t="shared" si="103"/>
        <v>5.517745271439356E-2</v>
      </c>
      <c r="F1168" s="2">
        <f t="shared" si="107"/>
        <v>2.1989790097982589E-2</v>
      </c>
      <c r="G1168" s="2">
        <f t="shared" si="105"/>
        <v>3.3187662616410971E-2</v>
      </c>
      <c r="H1168" s="2" t="str">
        <f t="shared" si="106"/>
        <v>Sell</v>
      </c>
    </row>
    <row r="1169" spans="1:8" ht="13.5" x14ac:dyDescent="0.25">
      <c r="A1169" s="3">
        <f>TITRES_STAT!B1172</f>
        <v>43713</v>
      </c>
      <c r="B1169" s="6">
        <f>TITRES_STAT!D1172</f>
        <v>5.7542999999999997</v>
      </c>
      <c r="C1169" s="2">
        <f t="shared" si="108"/>
        <v>5.872073428897032</v>
      </c>
      <c r="D1169" s="2">
        <f t="shared" si="104"/>
        <v>5.7975746292763537</v>
      </c>
      <c r="E1169" s="2">
        <f t="shared" si="103"/>
        <v>7.4498799620678291E-2</v>
      </c>
      <c r="F1169" s="2">
        <f t="shared" si="107"/>
        <v>3.2491592002521733E-2</v>
      </c>
      <c r="G1169" s="2">
        <f t="shared" si="105"/>
        <v>4.2007207618156558E-2</v>
      </c>
      <c r="H1169" s="2" t="str">
        <f t="shared" si="106"/>
        <v>Sell</v>
      </c>
    </row>
    <row r="1170" spans="1:8" ht="13.5" x14ac:dyDescent="0.25">
      <c r="A1170" s="3">
        <f>TITRES_STAT!B1173</f>
        <v>43714</v>
      </c>
      <c r="B1170" s="6">
        <f>TITRES_STAT!D1173</f>
        <v>5.6177000000000001</v>
      </c>
      <c r="C1170" s="2">
        <f t="shared" si="108"/>
        <v>5.8679698244513352</v>
      </c>
      <c r="D1170" s="2">
        <f t="shared" si="104"/>
        <v>5.7842505826632911</v>
      </c>
      <c r="E1170" s="2">
        <f t="shared" si="103"/>
        <v>8.371924178804413E-2</v>
      </c>
      <c r="F1170" s="2">
        <f t="shared" si="107"/>
        <v>4.2737121959626215E-2</v>
      </c>
      <c r="G1170" s="2">
        <f t="shared" si="105"/>
        <v>4.0982119828417915E-2</v>
      </c>
      <c r="H1170" s="2" t="str">
        <f t="shared" si="106"/>
        <v>Sell</v>
      </c>
    </row>
    <row r="1171" spans="1:8" ht="13.5" x14ac:dyDescent="0.25">
      <c r="A1171" s="3">
        <f>TITRES_STAT!B1174</f>
        <v>43717</v>
      </c>
      <c r="B1171" s="6">
        <f>TITRES_STAT!D1174</f>
        <v>5.6177000000000001</v>
      </c>
      <c r="C1171" s="2">
        <f t="shared" si="108"/>
        <v>5.8633283129972833</v>
      </c>
      <c r="D1171" s="2">
        <f t="shared" si="104"/>
        <v>5.7719135024660106</v>
      </c>
      <c r="E1171" s="2">
        <f t="shared" si="103"/>
        <v>9.141481053127265E-2</v>
      </c>
      <c r="F1171" s="2">
        <f t="shared" si="107"/>
        <v>5.2472659673955507E-2</v>
      </c>
      <c r="G1171" s="2">
        <f t="shared" si="105"/>
        <v>3.8942150857317143E-2</v>
      </c>
      <c r="H1171" s="2" t="str">
        <f t="shared" si="106"/>
        <v>Sell</v>
      </c>
    </row>
    <row r="1172" spans="1:8" ht="13.5" x14ac:dyDescent="0.25">
      <c r="A1172" s="3">
        <f>TITRES_STAT!B1175</f>
        <v>43718</v>
      </c>
      <c r="B1172" s="6">
        <f>TITRES_STAT!D1175</f>
        <v>5.6177000000000001</v>
      </c>
      <c r="C1172" s="2">
        <f t="shared" si="108"/>
        <v>5.8594008802284705</v>
      </c>
      <c r="D1172" s="2">
        <f t="shared" si="104"/>
        <v>5.7604902800611217</v>
      </c>
      <c r="E1172" s="2">
        <f t="shared" si="103"/>
        <v>9.8910600167348761E-2</v>
      </c>
      <c r="F1172" s="2">
        <f t="shared" si="107"/>
        <v>6.1760247772634162E-2</v>
      </c>
      <c r="G1172" s="2">
        <f t="shared" si="105"/>
        <v>3.7150352394714599E-2</v>
      </c>
      <c r="H1172" s="2" t="str">
        <f t="shared" si="106"/>
        <v>Sell</v>
      </c>
    </row>
    <row r="1173" spans="1:8" ht="13.5" x14ac:dyDescent="0.25">
      <c r="A1173" s="3">
        <f>TITRES_STAT!B1176</f>
        <v>43719</v>
      </c>
      <c r="B1173" s="6">
        <f>TITRES_STAT!D1176</f>
        <v>5.7694999999999999</v>
      </c>
      <c r="C1173" s="2">
        <f t="shared" si="108"/>
        <v>5.8560776678856286</v>
      </c>
      <c r="D1173" s="2">
        <f t="shared" si="104"/>
        <v>5.7611576667232614</v>
      </c>
      <c r="E1173" s="2">
        <f t="shared" si="103"/>
        <v>9.4920001162367207E-2</v>
      </c>
      <c r="F1173" s="2">
        <f t="shared" si="107"/>
        <v>6.8392198450580782E-2</v>
      </c>
      <c r="G1173" s="2">
        <f t="shared" si="105"/>
        <v>2.6527802711786425E-2</v>
      </c>
      <c r="H1173" s="2" t="str">
        <f t="shared" si="106"/>
        <v>Sell</v>
      </c>
    </row>
    <row r="1174" spans="1:8" ht="13.5" x14ac:dyDescent="0.25">
      <c r="A1174" s="3">
        <f>TITRES_STAT!B1177</f>
        <v>43720</v>
      </c>
      <c r="B1174" s="6">
        <f>TITRES_STAT!D1177</f>
        <v>5.7694999999999999</v>
      </c>
      <c r="C1174" s="2">
        <f t="shared" si="108"/>
        <v>5.8310811035955314</v>
      </c>
      <c r="D1174" s="2">
        <f t="shared" si="104"/>
        <v>5.7617756173363537</v>
      </c>
      <c r="E1174" s="2">
        <f t="shared" si="103"/>
        <v>6.9305486259177762E-2</v>
      </c>
      <c r="F1174" s="2">
        <f t="shared" si="107"/>
        <v>6.8574856012300178E-2</v>
      </c>
      <c r="G1174" s="2">
        <f t="shared" si="105"/>
        <v>7.3063024687758382E-4</v>
      </c>
      <c r="H1174" s="2" t="str">
        <f t="shared" si="106"/>
        <v>Sell</v>
      </c>
    </row>
    <row r="1175" spans="1:8" ht="13.5" x14ac:dyDescent="0.25">
      <c r="A1175" s="3">
        <f>TITRES_STAT!B1178</f>
        <v>43721</v>
      </c>
      <c r="B1175" s="6">
        <f>TITRES_STAT!D1178</f>
        <v>5.7694999999999999</v>
      </c>
      <c r="C1175" s="2">
        <f t="shared" si="108"/>
        <v>5.8087609338116035</v>
      </c>
      <c r="D1175" s="2">
        <f t="shared" si="104"/>
        <v>5.7623477938299574</v>
      </c>
      <c r="E1175" s="2">
        <f t="shared" si="103"/>
        <v>4.641313998164609E-2</v>
      </c>
      <c r="F1175" s="2">
        <f t="shared" si="107"/>
        <v>6.4142512806169366E-2</v>
      </c>
      <c r="G1175" s="2">
        <f t="shared" si="105"/>
        <v>-1.7729372824523276E-2</v>
      </c>
      <c r="H1175" s="2" t="str">
        <f t="shared" si="106"/>
        <v>Hold</v>
      </c>
    </row>
    <row r="1176" spans="1:8" ht="13.5" x14ac:dyDescent="0.25">
      <c r="A1176" s="3">
        <f>TITRES_STAT!B1179</f>
        <v>43724</v>
      </c>
      <c r="B1176" s="6">
        <f>TITRES_STAT!D1179</f>
        <v>5.7694999999999999</v>
      </c>
      <c r="C1176" s="2">
        <f t="shared" si="108"/>
        <v>5.80272079014828</v>
      </c>
      <c r="D1176" s="2">
        <f t="shared" si="104"/>
        <v>5.7628775868795907</v>
      </c>
      <c r="E1176" s="2">
        <f t="shared" si="103"/>
        <v>3.9843203268689287E-2</v>
      </c>
      <c r="F1176" s="2">
        <f t="shared" si="107"/>
        <v>5.928265089867335E-2</v>
      </c>
      <c r="G1176" s="2">
        <f t="shared" si="105"/>
        <v>-1.9439447629984064E-2</v>
      </c>
      <c r="H1176" s="2" t="str">
        <f t="shared" si="106"/>
        <v>Hold</v>
      </c>
    </row>
    <row r="1177" spans="1:8" ht="13.5" x14ac:dyDescent="0.25">
      <c r="A1177" s="3">
        <f>TITRES_STAT!B1180</f>
        <v>43725</v>
      </c>
      <c r="B1177" s="6">
        <f>TITRES_STAT!D1180</f>
        <v>5.7694999999999999</v>
      </c>
      <c r="C1177" s="2">
        <f t="shared" si="108"/>
        <v>5.77308682243316</v>
      </c>
      <c r="D1177" s="2">
        <f t="shared" si="104"/>
        <v>5.7633681359996212</v>
      </c>
      <c r="E1177" s="2">
        <f t="shared" si="103"/>
        <v>9.7186864335387924E-3</v>
      </c>
      <c r="F1177" s="2">
        <f t="shared" si="107"/>
        <v>4.9369858005646437E-2</v>
      </c>
      <c r="G1177" s="2">
        <f t="shared" si="105"/>
        <v>-3.9651171572107645E-2</v>
      </c>
      <c r="H1177" s="2" t="str">
        <f t="shared" si="106"/>
        <v>Hold</v>
      </c>
    </row>
    <row r="1178" spans="1:8" ht="13.5" x14ac:dyDescent="0.25">
      <c r="A1178" s="3">
        <f>TITRES_STAT!B1181</f>
        <v>43726</v>
      </c>
      <c r="B1178" s="6">
        <f>TITRES_STAT!D1181</f>
        <v>5.7694999999999999</v>
      </c>
      <c r="C1178" s="2">
        <f t="shared" si="108"/>
        <v>5.7725350035972891</v>
      </c>
      <c r="D1178" s="2">
        <f t="shared" si="104"/>
        <v>5.7638223481477979</v>
      </c>
      <c r="E1178" s="2">
        <f t="shared" si="103"/>
        <v>8.7126554494911801E-3</v>
      </c>
      <c r="F1178" s="2">
        <f t="shared" si="107"/>
        <v>4.1238417494415383E-2</v>
      </c>
      <c r="G1178" s="2">
        <f t="shared" si="105"/>
        <v>-3.2525762044924203E-2</v>
      </c>
      <c r="H1178" s="2" t="str">
        <f t="shared" si="106"/>
        <v>Hold</v>
      </c>
    </row>
    <row r="1179" spans="1:8" ht="13.5" x14ac:dyDescent="0.25">
      <c r="A1179" s="3">
        <f>TITRES_STAT!B1182</f>
        <v>43727</v>
      </c>
      <c r="B1179" s="6">
        <f>TITRES_STAT!D1182</f>
        <v>5.7694999999999999</v>
      </c>
      <c r="C1179" s="2">
        <f t="shared" si="108"/>
        <v>5.7697296184284745</v>
      </c>
      <c r="D1179" s="2">
        <f t="shared" si="104"/>
        <v>5.764242914951665</v>
      </c>
      <c r="E1179" s="2">
        <f t="shared" si="103"/>
        <v>5.4867034768095735E-3</v>
      </c>
      <c r="F1179" s="2">
        <f t="shared" si="107"/>
        <v>3.4088074690894227E-2</v>
      </c>
      <c r="G1179" s="2">
        <f t="shared" si="105"/>
        <v>-2.8601371214084653E-2</v>
      </c>
      <c r="H1179" s="2" t="str">
        <f t="shared" si="106"/>
        <v>Hold</v>
      </c>
    </row>
    <row r="1180" spans="1:8" ht="13.5" x14ac:dyDescent="0.25">
      <c r="A1180" s="3">
        <f>TITRES_STAT!B1183</f>
        <v>43728</v>
      </c>
      <c r="B1180" s="6">
        <f>TITRES_STAT!D1183</f>
        <v>5.7694999999999999</v>
      </c>
      <c r="C1180" s="2">
        <f t="shared" si="108"/>
        <v>5.7463404463625549</v>
      </c>
      <c r="D1180" s="2">
        <f t="shared" si="104"/>
        <v>5.7646323286589496</v>
      </c>
      <c r="E1180" s="2">
        <f t="shared" ref="E1180:E1243" si="109">C1180-D1180</f>
        <v>-1.8291882296394668E-2</v>
      </c>
      <c r="F1180" s="2">
        <f t="shared" si="107"/>
        <v>2.3612083293436448E-2</v>
      </c>
      <c r="G1180" s="2">
        <f t="shared" si="105"/>
        <v>-4.1903965589831116E-2</v>
      </c>
      <c r="H1180" s="2" t="str">
        <f t="shared" si="106"/>
        <v>Hold</v>
      </c>
    </row>
    <row r="1181" spans="1:8" ht="13.5" x14ac:dyDescent="0.25">
      <c r="A1181" s="3">
        <f>TITRES_STAT!B1184</f>
        <v>43731</v>
      </c>
      <c r="B1181" s="6">
        <f>TITRES_STAT!D1184</f>
        <v>5.7694999999999999</v>
      </c>
      <c r="C1181" s="2">
        <f t="shared" si="108"/>
        <v>5.7265496084606236</v>
      </c>
      <c r="D1181" s="2">
        <f t="shared" ref="D1181:D1244" si="110">$D$4*B1181+(1-$D$4)*D1180</f>
        <v>5.7649928969064348</v>
      </c>
      <c r="E1181" s="2">
        <f t="shared" si="109"/>
        <v>-3.8443288445811241E-2</v>
      </c>
      <c r="F1181" s="2">
        <f t="shared" si="107"/>
        <v>1.1201008945586909E-2</v>
      </c>
      <c r="G1181" s="2">
        <f t="shared" si="105"/>
        <v>-4.9644297391398154E-2</v>
      </c>
      <c r="H1181" s="2" t="str">
        <f t="shared" si="106"/>
        <v>Hold</v>
      </c>
    </row>
    <row r="1182" spans="1:8" ht="13.5" x14ac:dyDescent="0.25">
      <c r="A1182" s="3">
        <f>TITRES_STAT!B1185</f>
        <v>43732</v>
      </c>
      <c r="B1182" s="6">
        <f>TITRES_STAT!D1185</f>
        <v>5.7694999999999999</v>
      </c>
      <c r="C1182" s="2">
        <f t="shared" si="108"/>
        <v>5.7098035148512967</v>
      </c>
      <c r="D1182" s="2">
        <f t="shared" si="110"/>
        <v>5.7653267563948472</v>
      </c>
      <c r="E1182" s="2">
        <f t="shared" si="109"/>
        <v>-5.5523241543550483E-2</v>
      </c>
      <c r="F1182" s="2">
        <f t="shared" si="107"/>
        <v>-2.1438411522405696E-3</v>
      </c>
      <c r="G1182" s="2">
        <f t="shared" si="105"/>
        <v>-5.3379400391309915E-2</v>
      </c>
      <c r="H1182" s="2" t="str">
        <f t="shared" si="106"/>
        <v>Hold</v>
      </c>
    </row>
    <row r="1183" spans="1:8" ht="13.5" x14ac:dyDescent="0.25">
      <c r="A1183" s="3">
        <f>TITRES_STAT!B1186</f>
        <v>43733</v>
      </c>
      <c r="B1183" s="6">
        <f>TITRES_STAT!D1186</f>
        <v>5.7694999999999999</v>
      </c>
      <c r="C1183" s="2">
        <f t="shared" si="108"/>
        <v>5.7189875894895579</v>
      </c>
      <c r="D1183" s="2">
        <f t="shared" si="110"/>
        <v>5.7656358855507843</v>
      </c>
      <c r="E1183" s="2">
        <f t="shared" si="109"/>
        <v>-4.6648296061226446E-2</v>
      </c>
      <c r="F1183" s="2">
        <f t="shared" si="107"/>
        <v>-1.1044732134037746E-2</v>
      </c>
      <c r="G1183" s="2">
        <f t="shared" si="105"/>
        <v>-3.5603563927188699E-2</v>
      </c>
      <c r="H1183" s="2" t="str">
        <f t="shared" si="106"/>
        <v>Hold</v>
      </c>
    </row>
    <row r="1184" spans="1:8" ht="13.5" x14ac:dyDescent="0.25">
      <c r="A1184" s="3">
        <f>TITRES_STAT!B1187</f>
        <v>43734</v>
      </c>
      <c r="B1184" s="6">
        <f>TITRES_STAT!D1187</f>
        <v>5.7392000000000003</v>
      </c>
      <c r="C1184" s="2">
        <f t="shared" si="108"/>
        <v>5.726758729568088</v>
      </c>
      <c r="D1184" s="2">
        <f t="shared" si="110"/>
        <v>5.7636776718062812</v>
      </c>
      <c r="E1184" s="2">
        <f t="shared" si="109"/>
        <v>-3.6918942238193253E-2</v>
      </c>
      <c r="F1184" s="2">
        <f t="shared" si="107"/>
        <v>-1.6219574154868847E-2</v>
      </c>
      <c r="G1184" s="2">
        <f t="shared" si="105"/>
        <v>-2.0699368083324406E-2</v>
      </c>
      <c r="H1184" s="2" t="str">
        <f t="shared" si="106"/>
        <v>Hold</v>
      </c>
    </row>
    <row r="1185" spans="1:8" ht="13.5" x14ac:dyDescent="0.25">
      <c r="A1185" s="3">
        <f>TITRES_STAT!B1188</f>
        <v>43735</v>
      </c>
      <c r="B1185" s="6">
        <f>TITRES_STAT!D1188</f>
        <v>5.7392000000000003</v>
      </c>
      <c r="C1185" s="2">
        <f t="shared" si="108"/>
        <v>5.7333343096345359</v>
      </c>
      <c r="D1185" s="2">
        <f t="shared" si="110"/>
        <v>5.7618645109317415</v>
      </c>
      <c r="E1185" s="2">
        <f t="shared" si="109"/>
        <v>-2.8530201297205515E-2</v>
      </c>
      <c r="F1185" s="2">
        <f t="shared" si="107"/>
        <v>-1.8681699583336181E-2</v>
      </c>
      <c r="G1185" s="2">
        <f t="shared" si="105"/>
        <v>-9.8485017138693343E-3</v>
      </c>
      <c r="H1185" s="2" t="str">
        <f t="shared" si="106"/>
        <v>Hold</v>
      </c>
    </row>
    <row r="1186" spans="1:8" ht="13.5" x14ac:dyDescent="0.25">
      <c r="A1186" s="3">
        <f>TITRES_STAT!B1189</f>
        <v>43738</v>
      </c>
      <c r="B1186" s="6">
        <f>TITRES_STAT!D1189</f>
        <v>5.7392000000000003</v>
      </c>
      <c r="C1186" s="2">
        <f t="shared" si="108"/>
        <v>5.7388982619984539</v>
      </c>
      <c r="D1186" s="2">
        <f t="shared" si="110"/>
        <v>5.7601856582701307</v>
      </c>
      <c r="E1186" s="2">
        <f t="shared" si="109"/>
        <v>-2.1287396271676862E-2</v>
      </c>
      <c r="F1186" s="2">
        <f t="shared" si="107"/>
        <v>-1.9202838921004318E-2</v>
      </c>
      <c r="G1186" s="2">
        <f t="shared" si="105"/>
        <v>-2.0845573506725439E-3</v>
      </c>
      <c r="H1186" s="2" t="str">
        <f t="shared" si="106"/>
        <v>Hold</v>
      </c>
    </row>
    <row r="1187" spans="1:8" ht="13.5" x14ac:dyDescent="0.25">
      <c r="A1187" s="3">
        <f>TITRES_STAT!B1190</f>
        <v>43739</v>
      </c>
      <c r="B1187" s="6">
        <f>TITRES_STAT!D1190</f>
        <v>5.7694999999999999</v>
      </c>
      <c r="C1187" s="2">
        <f t="shared" si="108"/>
        <v>5.7436062216909995</v>
      </c>
      <c r="D1187" s="2">
        <f t="shared" si="110"/>
        <v>5.7608756095093803</v>
      </c>
      <c r="E1187" s="2">
        <f t="shared" si="109"/>
        <v>-1.7269387818380721E-2</v>
      </c>
      <c r="F1187" s="2">
        <f t="shared" si="107"/>
        <v>-1.8816148700479599E-2</v>
      </c>
      <c r="G1187" s="2">
        <f t="shared" si="105"/>
        <v>1.5467608820988778E-3</v>
      </c>
      <c r="H1187" s="2" t="str">
        <f t="shared" si="106"/>
        <v>Sell</v>
      </c>
    </row>
    <row r="1188" spans="1:8" ht="13.5" x14ac:dyDescent="0.25">
      <c r="A1188" s="3">
        <f>TITRES_STAT!B1191</f>
        <v>43740</v>
      </c>
      <c r="B1188" s="6">
        <f>TITRES_STAT!D1191</f>
        <v>5.7694999999999999</v>
      </c>
      <c r="C1188" s="2">
        <f t="shared" si="108"/>
        <v>5.7475898798923843</v>
      </c>
      <c r="D1188" s="2">
        <f t="shared" si="110"/>
        <v>5.7615144532494265</v>
      </c>
      <c r="E1188" s="2">
        <f t="shared" si="109"/>
        <v>-1.3924573357042114E-2</v>
      </c>
      <c r="F1188" s="2">
        <f t="shared" si="107"/>
        <v>-1.7837833631792102E-2</v>
      </c>
      <c r="G1188" s="2">
        <f t="shared" ref="G1188:G1251" si="111">E1188-F1188</f>
        <v>3.9132602747499884E-3</v>
      </c>
      <c r="H1188" s="2" t="str">
        <f t="shared" ref="H1188:H1251" si="112">IF(G1188&lt;0,"Hold","Sell")</f>
        <v>Sell</v>
      </c>
    </row>
    <row r="1189" spans="1:8" ht="13.5" x14ac:dyDescent="0.25">
      <c r="A1189" s="3">
        <f>TITRES_STAT!B1192</f>
        <v>43741</v>
      </c>
      <c r="B1189" s="6">
        <f>TITRES_STAT!D1192</f>
        <v>5.7694999999999999</v>
      </c>
      <c r="C1189" s="2">
        <f t="shared" si="108"/>
        <v>5.7509606676012481</v>
      </c>
      <c r="D1189" s="2">
        <f t="shared" si="110"/>
        <v>5.7621059752309511</v>
      </c>
      <c r="E1189" s="2">
        <f t="shared" si="109"/>
        <v>-1.1145307629703005E-2</v>
      </c>
      <c r="F1189" s="2">
        <f t="shared" ref="F1189:F1252" si="113">(E1189*(2/(10)))+((1-(2/10))*F1188)</f>
        <v>-1.6499328431374284E-2</v>
      </c>
      <c r="G1189" s="2">
        <f t="shared" si="111"/>
        <v>5.354020801671279E-3</v>
      </c>
      <c r="H1189" s="2" t="str">
        <f t="shared" si="112"/>
        <v>Sell</v>
      </c>
    </row>
    <row r="1190" spans="1:8" ht="13.5" x14ac:dyDescent="0.25">
      <c r="A1190" s="3">
        <f>TITRES_STAT!B1193</f>
        <v>43742</v>
      </c>
      <c r="B1190" s="6">
        <f>TITRES_STAT!D1193</f>
        <v>5.7694999999999999</v>
      </c>
      <c r="C1190" s="2">
        <f t="shared" si="108"/>
        <v>5.7538128725856712</v>
      </c>
      <c r="D1190" s="2">
        <f t="shared" si="110"/>
        <v>5.7626536807693993</v>
      </c>
      <c r="E1190" s="2">
        <f t="shared" si="109"/>
        <v>-8.8408081837281216E-3</v>
      </c>
      <c r="F1190" s="2">
        <f t="shared" si="113"/>
        <v>-1.4967624381845053E-2</v>
      </c>
      <c r="G1190" s="2">
        <f t="shared" si="111"/>
        <v>6.1268161981169311E-3</v>
      </c>
      <c r="H1190" s="2" t="str">
        <f t="shared" si="112"/>
        <v>Sell</v>
      </c>
    </row>
    <row r="1191" spans="1:8" ht="13.5" x14ac:dyDescent="0.25">
      <c r="A1191" s="3">
        <f>TITRES_STAT!B1194</f>
        <v>43745</v>
      </c>
      <c r="B1191" s="6">
        <f>TITRES_STAT!D1194</f>
        <v>5.7694999999999999</v>
      </c>
      <c r="C1191" s="2">
        <f t="shared" si="108"/>
        <v>5.756226276803261</v>
      </c>
      <c r="D1191" s="2">
        <f t="shared" si="110"/>
        <v>5.7631608155272218</v>
      </c>
      <c r="E1191" s="2">
        <f t="shared" si="109"/>
        <v>-6.9345387239607703E-3</v>
      </c>
      <c r="F1191" s="2">
        <f t="shared" si="113"/>
        <v>-1.3361007250268198E-2</v>
      </c>
      <c r="G1191" s="2">
        <f t="shared" si="111"/>
        <v>6.4264685263074276E-3</v>
      </c>
      <c r="H1191" s="2" t="str">
        <f t="shared" si="112"/>
        <v>Sell</v>
      </c>
    </row>
    <row r="1192" spans="1:8" ht="13.5" x14ac:dyDescent="0.25">
      <c r="A1192" s="3">
        <f>TITRES_STAT!B1195</f>
        <v>43746</v>
      </c>
      <c r="B1192" s="6">
        <f>TITRES_STAT!D1195</f>
        <v>5.7694999999999999</v>
      </c>
      <c r="C1192" s="2">
        <f t="shared" si="108"/>
        <v>5.7582683880642982</v>
      </c>
      <c r="D1192" s="2">
        <f t="shared" si="110"/>
        <v>5.7636303847474277</v>
      </c>
      <c r="E1192" s="2">
        <f t="shared" si="109"/>
        <v>-5.3619966831295329E-3</v>
      </c>
      <c r="F1192" s="2">
        <f t="shared" si="113"/>
        <v>-1.1761205136840465E-2</v>
      </c>
      <c r="G1192" s="2">
        <f t="shared" si="111"/>
        <v>6.3992084537109317E-3</v>
      </c>
      <c r="H1192" s="2" t="str">
        <f t="shared" si="112"/>
        <v>Sell</v>
      </c>
    </row>
    <row r="1193" spans="1:8" ht="13.5" x14ac:dyDescent="0.25">
      <c r="A1193" s="3">
        <f>TITRES_STAT!B1196</f>
        <v>43747</v>
      </c>
      <c r="B1193" s="6">
        <f>TITRES_STAT!D1196</f>
        <v>5.7618999999999998</v>
      </c>
      <c r="C1193" s="2">
        <f t="shared" si="108"/>
        <v>5.7599963283620976</v>
      </c>
      <c r="D1193" s="2">
        <f t="shared" si="110"/>
        <v>5.76350220809947</v>
      </c>
      <c r="E1193" s="2">
        <f t="shared" si="109"/>
        <v>-3.5058797373723749E-3</v>
      </c>
      <c r="F1193" s="2">
        <f t="shared" si="113"/>
        <v>-1.0110140056946848E-2</v>
      </c>
      <c r="G1193" s="2">
        <f t="shared" si="111"/>
        <v>6.6042603195744735E-3</v>
      </c>
      <c r="H1193" s="2" t="str">
        <f t="shared" si="112"/>
        <v>Sell</v>
      </c>
    </row>
    <row r="1194" spans="1:8" ht="13.5" x14ac:dyDescent="0.25">
      <c r="A1194" s="3">
        <f>TITRES_STAT!B1197</f>
        <v>43748</v>
      </c>
      <c r="B1194" s="6">
        <f>TITRES_STAT!D1197</f>
        <v>5.7542999999999997</v>
      </c>
      <c r="C1194" s="2">
        <f t="shared" si="108"/>
        <v>5.7567968932294669</v>
      </c>
      <c r="D1194" s="2">
        <f t="shared" si="110"/>
        <v>5.7628205630550644</v>
      </c>
      <c r="E1194" s="2">
        <f t="shared" si="109"/>
        <v>-6.023669825597544E-3</v>
      </c>
      <c r="F1194" s="2">
        <f t="shared" si="113"/>
        <v>-9.2928460106769875E-3</v>
      </c>
      <c r="G1194" s="2">
        <f t="shared" si="111"/>
        <v>3.2691761850794435E-3</v>
      </c>
      <c r="H1194" s="2" t="str">
        <f t="shared" si="112"/>
        <v>Sell</v>
      </c>
    </row>
    <row r="1195" spans="1:8" ht="13.5" x14ac:dyDescent="0.25">
      <c r="A1195" s="3">
        <f>TITRES_STAT!B1198</f>
        <v>43749</v>
      </c>
      <c r="B1195" s="6">
        <f>TITRES_STAT!D1198</f>
        <v>5.7542999999999997</v>
      </c>
      <c r="C1195" s="2">
        <f t="shared" si="108"/>
        <v>5.7540896788864719</v>
      </c>
      <c r="D1195" s="2">
        <f t="shared" si="110"/>
        <v>5.7621894102361706</v>
      </c>
      <c r="E1195" s="2">
        <f t="shared" si="109"/>
        <v>-8.0997313496986578E-3</v>
      </c>
      <c r="F1195" s="2">
        <f t="shared" si="113"/>
        <v>-9.0542230784813223E-3</v>
      </c>
      <c r="G1195" s="2">
        <f t="shared" si="111"/>
        <v>9.5449172878266444E-4</v>
      </c>
      <c r="H1195" s="2" t="str">
        <f t="shared" si="112"/>
        <v>Sell</v>
      </c>
    </row>
    <row r="1196" spans="1:8" ht="13.5" x14ac:dyDescent="0.25">
      <c r="A1196" s="3">
        <f>TITRES_STAT!B1199</f>
        <v>43752</v>
      </c>
      <c r="B1196" s="6">
        <f>TITRES_STAT!D1199</f>
        <v>5.7542999999999997</v>
      </c>
      <c r="C1196" s="2">
        <f t="shared" si="108"/>
        <v>5.7517989590577843</v>
      </c>
      <c r="D1196" s="2">
        <f t="shared" si="110"/>
        <v>5.7616050094779361</v>
      </c>
      <c r="E1196" s="2">
        <f t="shared" si="109"/>
        <v>-9.8060504201518128E-3</v>
      </c>
      <c r="F1196" s="2">
        <f t="shared" si="113"/>
        <v>-9.2045885468154207E-3</v>
      </c>
      <c r="G1196" s="2">
        <f t="shared" si="111"/>
        <v>-6.014618733363921E-4</v>
      </c>
      <c r="H1196" s="2" t="str">
        <f t="shared" si="112"/>
        <v>Hold</v>
      </c>
    </row>
    <row r="1197" spans="1:8" ht="13.5" x14ac:dyDescent="0.25">
      <c r="A1197" s="3">
        <f>TITRES_STAT!B1200</f>
        <v>43754</v>
      </c>
      <c r="B1197" s="6">
        <f>TITRES_STAT!D1200</f>
        <v>5.7542999999999997</v>
      </c>
      <c r="C1197" s="2">
        <f t="shared" si="108"/>
        <v>5.7545221961258175</v>
      </c>
      <c r="D1197" s="2">
        <f t="shared" si="110"/>
        <v>5.7610638976647559</v>
      </c>
      <c r="E1197" s="2">
        <f t="shared" si="109"/>
        <v>-6.5417015389384048E-3</v>
      </c>
      <c r="F1197" s="2">
        <f t="shared" si="113"/>
        <v>-8.6720111452400182E-3</v>
      </c>
      <c r="G1197" s="2">
        <f t="shared" si="111"/>
        <v>2.1303096063016135E-3</v>
      </c>
      <c r="H1197" s="2" t="str">
        <f t="shared" si="112"/>
        <v>Sell</v>
      </c>
    </row>
    <row r="1198" spans="1:8" ht="13.5" x14ac:dyDescent="0.25">
      <c r="A1198" s="3">
        <f>TITRES_STAT!B1201</f>
        <v>43755</v>
      </c>
      <c r="B1198" s="6">
        <f>TITRES_STAT!D1201</f>
        <v>5.7542999999999997</v>
      </c>
      <c r="C1198" s="2">
        <f t="shared" si="108"/>
        <v>5.7568264736449226</v>
      </c>
      <c r="D1198" s="2">
        <f t="shared" si="110"/>
        <v>5.7605628682081074</v>
      </c>
      <c r="E1198" s="2">
        <f t="shared" si="109"/>
        <v>-3.7363945631847528E-3</v>
      </c>
      <c r="F1198" s="2">
        <f t="shared" si="113"/>
        <v>-7.684887828828966E-3</v>
      </c>
      <c r="G1198" s="2">
        <f t="shared" si="111"/>
        <v>3.9484932656442132E-3</v>
      </c>
      <c r="H1198" s="2" t="str">
        <f t="shared" si="112"/>
        <v>Sell</v>
      </c>
    </row>
    <row r="1199" spans="1:8" ht="13.5" x14ac:dyDescent="0.25">
      <c r="A1199" s="3">
        <f>TITRES_STAT!B1202</f>
        <v>43756</v>
      </c>
      <c r="B1199" s="6">
        <f>TITRES_STAT!D1202</f>
        <v>5.5872999999999999</v>
      </c>
      <c r="C1199" s="2">
        <f t="shared" si="108"/>
        <v>5.758776246930319</v>
      </c>
      <c r="D1199" s="2">
        <f t="shared" si="110"/>
        <v>5.7477285816741732</v>
      </c>
      <c r="E1199" s="2">
        <f t="shared" si="109"/>
        <v>1.1047665256145756E-2</v>
      </c>
      <c r="F1199" s="2">
        <f t="shared" si="113"/>
        <v>-3.9383772118340224E-3</v>
      </c>
      <c r="G1199" s="2">
        <f t="shared" si="111"/>
        <v>1.4986042467979778E-2</v>
      </c>
      <c r="H1199" s="2" t="str">
        <f t="shared" si="112"/>
        <v>Sell</v>
      </c>
    </row>
    <row r="1200" spans="1:8" ht="13.5" x14ac:dyDescent="0.25">
      <c r="A1200" s="3">
        <f>TITRES_STAT!B1203</f>
        <v>43759</v>
      </c>
      <c r="B1200" s="6">
        <f>TITRES_STAT!D1203</f>
        <v>5.7164000000000001</v>
      </c>
      <c r="C1200" s="2">
        <f t="shared" si="108"/>
        <v>5.7604260550948858</v>
      </c>
      <c r="D1200" s="2">
        <f t="shared" si="110"/>
        <v>5.7454079459946055</v>
      </c>
      <c r="E1200" s="2">
        <f t="shared" si="109"/>
        <v>1.5018109100280341E-2</v>
      </c>
      <c r="F1200" s="2">
        <f t="shared" si="113"/>
        <v>-1.4707994941114957E-4</v>
      </c>
      <c r="G1200" s="2">
        <f t="shared" si="111"/>
        <v>1.5165189049691491E-2</v>
      </c>
      <c r="H1200" s="2" t="str">
        <f t="shared" si="112"/>
        <v>Sell</v>
      </c>
    </row>
    <row r="1201" spans="1:8" ht="13.5" x14ac:dyDescent="0.25">
      <c r="A1201" s="3">
        <f>TITRES_STAT!B1204</f>
        <v>43760</v>
      </c>
      <c r="B1201" s="6">
        <f>TITRES_STAT!D1204</f>
        <v>5.7088000000000001</v>
      </c>
      <c r="C1201" s="2">
        <f t="shared" si="108"/>
        <v>5.7618220466187502</v>
      </c>
      <c r="D1201" s="2">
        <f t="shared" si="110"/>
        <v>5.7426962462913016</v>
      </c>
      <c r="E1201" s="2">
        <f t="shared" si="109"/>
        <v>1.9125800327448594E-2</v>
      </c>
      <c r="F1201" s="2">
        <f t="shared" si="113"/>
        <v>3.7074961059607994E-3</v>
      </c>
      <c r="G1201" s="2">
        <f t="shared" si="111"/>
        <v>1.5418304221487794E-2</v>
      </c>
      <c r="H1201" s="2" t="str">
        <f t="shared" si="112"/>
        <v>Sell</v>
      </c>
    </row>
    <row r="1202" spans="1:8" ht="13.5" x14ac:dyDescent="0.25">
      <c r="A1202" s="3">
        <f>TITRES_STAT!B1205</f>
        <v>43761</v>
      </c>
      <c r="B1202" s="6">
        <f>TITRES_STAT!D1205</f>
        <v>5.7088000000000001</v>
      </c>
      <c r="C1202" s="2">
        <f t="shared" si="108"/>
        <v>5.7630032702158651</v>
      </c>
      <c r="D1202" s="2">
        <f t="shared" si="110"/>
        <v>5.7401854132326866</v>
      </c>
      <c r="E1202" s="2">
        <f t="shared" si="109"/>
        <v>2.2817856983178508E-2</v>
      </c>
      <c r="F1202" s="2">
        <f t="shared" si="113"/>
        <v>7.5295682814043412E-3</v>
      </c>
      <c r="G1202" s="2">
        <f t="shared" si="111"/>
        <v>1.5288288701774167E-2</v>
      </c>
      <c r="H1202" s="2" t="str">
        <f t="shared" si="112"/>
        <v>Sell</v>
      </c>
    </row>
    <row r="1203" spans="1:8" ht="13.5" x14ac:dyDescent="0.25">
      <c r="A1203" s="3">
        <f>TITRES_STAT!B1206</f>
        <v>43762</v>
      </c>
      <c r="B1203" s="6">
        <f>TITRES_STAT!D1206</f>
        <v>5.6936</v>
      </c>
      <c r="C1203" s="2">
        <f t="shared" si="108"/>
        <v>5.7628335363365011</v>
      </c>
      <c r="D1203" s="2">
        <f t="shared" si="110"/>
        <v>5.7367346418821175</v>
      </c>
      <c r="E1203" s="2">
        <f t="shared" si="109"/>
        <v>2.6098894454383625E-2</v>
      </c>
      <c r="F1203" s="2">
        <f t="shared" si="113"/>
        <v>1.1243433516000198E-2</v>
      </c>
      <c r="G1203" s="2">
        <f t="shared" si="111"/>
        <v>1.4855460938383427E-2</v>
      </c>
      <c r="H1203" s="2" t="str">
        <f t="shared" si="112"/>
        <v>Sell</v>
      </c>
    </row>
    <row r="1204" spans="1:8" ht="13.5" x14ac:dyDescent="0.25">
      <c r="A1204" s="3">
        <f>TITRES_STAT!B1207</f>
        <v>43763</v>
      </c>
      <c r="B1204" s="6">
        <f>TITRES_STAT!D1207</f>
        <v>5.6936</v>
      </c>
      <c r="C1204" s="2">
        <f t="shared" si="108"/>
        <v>5.7615206845924245</v>
      </c>
      <c r="D1204" s="2">
        <f t="shared" si="110"/>
        <v>5.7335394832241828</v>
      </c>
      <c r="E1204" s="2">
        <f t="shared" si="109"/>
        <v>2.798120136824167E-2</v>
      </c>
      <c r="F1204" s="2">
        <f t="shared" si="113"/>
        <v>1.4590987086448494E-2</v>
      </c>
      <c r="G1204" s="2">
        <f t="shared" si="111"/>
        <v>1.3390214281793177E-2</v>
      </c>
      <c r="H1204" s="2" t="str">
        <f t="shared" si="112"/>
        <v>Sell</v>
      </c>
    </row>
    <row r="1205" spans="1:8" ht="13.5" x14ac:dyDescent="0.25">
      <c r="A1205" s="3">
        <f>TITRES_STAT!B1208</f>
        <v>43766</v>
      </c>
      <c r="B1205" s="6">
        <f>TITRES_STAT!D1208</f>
        <v>5.6936</v>
      </c>
      <c r="C1205" s="2">
        <f t="shared" si="108"/>
        <v>5.760409810039743</v>
      </c>
      <c r="D1205" s="2">
        <f t="shared" si="110"/>
        <v>5.7305810029853541</v>
      </c>
      <c r="E1205" s="2">
        <f t="shared" si="109"/>
        <v>2.982880705438884E-2</v>
      </c>
      <c r="F1205" s="2">
        <f t="shared" si="113"/>
        <v>1.7638551080036563E-2</v>
      </c>
      <c r="G1205" s="2">
        <f t="shared" si="111"/>
        <v>1.2190255974352276E-2</v>
      </c>
      <c r="H1205" s="2" t="str">
        <f t="shared" si="112"/>
        <v>Sell</v>
      </c>
    </row>
    <row r="1206" spans="1:8" ht="13.5" x14ac:dyDescent="0.25">
      <c r="A1206" s="3">
        <f>TITRES_STAT!B1209</f>
        <v>43767</v>
      </c>
      <c r="B1206" s="6">
        <f>TITRES_STAT!D1209</f>
        <v>5.6936</v>
      </c>
      <c r="C1206" s="2">
        <f t="shared" si="108"/>
        <v>5.7594698392643977</v>
      </c>
      <c r="D1206" s="2">
        <f t="shared" si="110"/>
        <v>5.7278416694308829</v>
      </c>
      <c r="E1206" s="2">
        <f t="shared" si="109"/>
        <v>3.1628169833514796E-2</v>
      </c>
      <c r="F1206" s="2">
        <f t="shared" si="113"/>
        <v>2.0436474830732208E-2</v>
      </c>
      <c r="G1206" s="2">
        <f t="shared" si="111"/>
        <v>1.1191695002782588E-2</v>
      </c>
      <c r="H1206" s="2" t="str">
        <f t="shared" si="112"/>
        <v>Sell</v>
      </c>
    </row>
    <row r="1207" spans="1:8" ht="13.5" x14ac:dyDescent="0.25">
      <c r="A1207" s="3">
        <f>TITRES_STAT!B1210</f>
        <v>43768</v>
      </c>
      <c r="B1207" s="6">
        <f>TITRES_STAT!D1210</f>
        <v>5.6936</v>
      </c>
      <c r="C1207" s="2">
        <f t="shared" si="108"/>
        <v>5.7586744793775679</v>
      </c>
      <c r="D1207" s="2">
        <f t="shared" si="110"/>
        <v>5.7253052494730392</v>
      </c>
      <c r="E1207" s="2">
        <f t="shared" si="109"/>
        <v>3.336922990452873E-2</v>
      </c>
      <c r="F1207" s="2">
        <f t="shared" si="113"/>
        <v>2.3023025845491513E-2</v>
      </c>
      <c r="G1207" s="2">
        <f t="shared" si="111"/>
        <v>1.0346204059037217E-2</v>
      </c>
      <c r="H1207" s="2" t="str">
        <f t="shared" si="112"/>
        <v>Sell</v>
      </c>
    </row>
    <row r="1208" spans="1:8" ht="13.5" x14ac:dyDescent="0.25">
      <c r="A1208" s="3">
        <f>TITRES_STAT!B1211</f>
        <v>43769</v>
      </c>
      <c r="B1208" s="6">
        <f>TITRES_STAT!D1211</f>
        <v>5.6936</v>
      </c>
      <c r="C1208" s="2">
        <f t="shared" si="108"/>
        <v>5.7580014825502506</v>
      </c>
      <c r="D1208" s="2">
        <f t="shared" si="110"/>
        <v>5.7229567124750362</v>
      </c>
      <c r="E1208" s="2">
        <f t="shared" si="109"/>
        <v>3.5044770075214338E-2</v>
      </c>
      <c r="F1208" s="2">
        <f t="shared" si="113"/>
        <v>2.5427374691436078E-2</v>
      </c>
      <c r="G1208" s="2">
        <f t="shared" si="111"/>
        <v>9.61739538377826E-3</v>
      </c>
      <c r="H1208" s="2" t="str">
        <f t="shared" si="112"/>
        <v>Sell</v>
      </c>
    </row>
    <row r="1209" spans="1:8" ht="13.5" x14ac:dyDescent="0.25">
      <c r="A1209" s="3">
        <f>TITRES_STAT!B1212</f>
        <v>43770</v>
      </c>
      <c r="B1209" s="6">
        <f>TITRES_STAT!D1212</f>
        <v>5.5342000000000002</v>
      </c>
      <c r="C1209" s="2">
        <f t="shared" si="108"/>
        <v>5.731739716004058</v>
      </c>
      <c r="D1209" s="2">
        <f t="shared" si="110"/>
        <v>5.7089747337731813</v>
      </c>
      <c r="E1209" s="2">
        <f t="shared" si="109"/>
        <v>2.276498223087664E-2</v>
      </c>
      <c r="F1209" s="2">
        <f t="shared" si="113"/>
        <v>2.4894896199324192E-2</v>
      </c>
      <c r="G1209" s="2">
        <f t="shared" si="111"/>
        <v>-2.129913968447552E-3</v>
      </c>
      <c r="H1209" s="2" t="str">
        <f t="shared" si="112"/>
        <v>Hold</v>
      </c>
    </row>
    <row r="1210" spans="1:8" ht="13.5" x14ac:dyDescent="0.25">
      <c r="A1210" s="3">
        <f>TITRES_STAT!B1213</f>
        <v>43773</v>
      </c>
      <c r="B1210" s="6">
        <f>TITRES_STAT!D1213</f>
        <v>5.5418000000000003</v>
      </c>
      <c r="C1210" s="2">
        <f t="shared" si="108"/>
        <v>5.7293797596957416</v>
      </c>
      <c r="D1210" s="2">
        <f t="shared" si="110"/>
        <v>5.6965914201603534</v>
      </c>
      <c r="E1210" s="2">
        <f t="shared" si="109"/>
        <v>3.2788339535388289E-2</v>
      </c>
      <c r="F1210" s="2">
        <f t="shared" si="113"/>
        <v>2.6473584866537014E-2</v>
      </c>
      <c r="G1210" s="2">
        <f t="shared" si="111"/>
        <v>6.3147546688512753E-3</v>
      </c>
      <c r="H1210" s="2" t="str">
        <f t="shared" si="112"/>
        <v>Sell</v>
      </c>
    </row>
    <row r="1211" spans="1:8" ht="13.5" x14ac:dyDescent="0.25">
      <c r="A1211" s="3">
        <f>TITRES_STAT!B1214</f>
        <v>43774</v>
      </c>
      <c r="B1211" s="6">
        <f>TITRES_STAT!D1214</f>
        <v>5.6631999999999998</v>
      </c>
      <c r="C1211" s="2">
        <f t="shared" si="108"/>
        <v>5.7262136428194736</v>
      </c>
      <c r="D1211" s="2">
        <f t="shared" si="110"/>
        <v>5.6941179816299572</v>
      </c>
      <c r="E1211" s="2">
        <f t="shared" si="109"/>
        <v>3.2095661189516456E-2</v>
      </c>
      <c r="F1211" s="2">
        <f t="shared" si="113"/>
        <v>2.7598000131132904E-2</v>
      </c>
      <c r="G1211" s="2">
        <f t="shared" si="111"/>
        <v>4.4976610583835515E-3</v>
      </c>
      <c r="H1211" s="2" t="str">
        <f t="shared" si="112"/>
        <v>Sell</v>
      </c>
    </row>
    <row r="1212" spans="1:8" ht="13.5" x14ac:dyDescent="0.25">
      <c r="A1212" s="3">
        <f>TITRES_STAT!B1215</f>
        <v>43775</v>
      </c>
      <c r="B1212" s="6">
        <f>TITRES_STAT!D1215</f>
        <v>5.4962</v>
      </c>
      <c r="C1212" s="2">
        <f t="shared" si="108"/>
        <v>5.7235346208472464</v>
      </c>
      <c r="D1212" s="2">
        <f t="shared" si="110"/>
        <v>5.6794573903981087</v>
      </c>
      <c r="E1212" s="2">
        <f t="shared" si="109"/>
        <v>4.4077230449137694E-2</v>
      </c>
      <c r="F1212" s="2">
        <f t="shared" si="113"/>
        <v>3.0893846194733864E-2</v>
      </c>
      <c r="G1212" s="2">
        <f t="shared" si="111"/>
        <v>1.3183384254403831E-2</v>
      </c>
      <c r="H1212" s="2" t="str">
        <f t="shared" si="112"/>
        <v>Sell</v>
      </c>
    </row>
    <row r="1213" spans="1:8" ht="13.5" x14ac:dyDescent="0.25">
      <c r="A1213" s="3">
        <f>TITRES_STAT!B1216</f>
        <v>43776</v>
      </c>
      <c r="B1213" s="6">
        <f>TITRES_STAT!D1216</f>
        <v>5.6555999999999997</v>
      </c>
      <c r="C1213" s="2">
        <f t="shared" si="108"/>
        <v>5.7189292945630541</v>
      </c>
      <c r="D1213" s="2">
        <f t="shared" si="110"/>
        <v>5.6776901762945453</v>
      </c>
      <c r="E1213" s="2">
        <f t="shared" si="109"/>
        <v>4.123911826850879E-2</v>
      </c>
      <c r="F1213" s="2">
        <f t="shared" si="113"/>
        <v>3.2962900609488852E-2</v>
      </c>
      <c r="G1213" s="2">
        <f t="shared" si="111"/>
        <v>8.2762176590199382E-3</v>
      </c>
      <c r="H1213" s="2" t="str">
        <f t="shared" si="112"/>
        <v>Sell</v>
      </c>
    </row>
    <row r="1214" spans="1:8" ht="13.5" x14ac:dyDescent="0.25">
      <c r="A1214" s="3">
        <f>TITRES_STAT!B1217</f>
        <v>43777</v>
      </c>
      <c r="B1214" s="6">
        <f>TITRES_STAT!D1217</f>
        <v>5.5038</v>
      </c>
      <c r="C1214" s="2">
        <f t="shared" si="108"/>
        <v>5.7150324800148917</v>
      </c>
      <c r="D1214" s="2">
        <f t="shared" si="110"/>
        <v>5.6648094224949492</v>
      </c>
      <c r="E1214" s="2">
        <f t="shared" si="109"/>
        <v>5.0223057519942493E-2</v>
      </c>
      <c r="F1214" s="2">
        <f t="shared" si="113"/>
        <v>3.641493199157958E-2</v>
      </c>
      <c r="G1214" s="2">
        <f t="shared" si="111"/>
        <v>1.3808125528362913E-2</v>
      </c>
      <c r="H1214" s="2" t="str">
        <f t="shared" si="112"/>
        <v>Sell</v>
      </c>
    </row>
    <row r="1215" spans="1:8" ht="13.5" x14ac:dyDescent="0.25">
      <c r="A1215" s="3">
        <f>TITRES_STAT!B1218</f>
        <v>43780</v>
      </c>
      <c r="B1215" s="6">
        <f>TITRES_STAT!D1218</f>
        <v>5.6631999999999998</v>
      </c>
      <c r="C1215" s="2">
        <f t="shared" si="108"/>
        <v>5.7117351753972159</v>
      </c>
      <c r="D1215" s="2">
        <f t="shared" si="110"/>
        <v>5.6646902060138418</v>
      </c>
      <c r="E1215" s="2">
        <f t="shared" si="109"/>
        <v>4.7044969383374102E-2</v>
      </c>
      <c r="F1215" s="2">
        <f t="shared" si="113"/>
        <v>3.8540939469938487E-2</v>
      </c>
      <c r="G1215" s="2">
        <f t="shared" si="111"/>
        <v>8.5040299134356151E-3</v>
      </c>
      <c r="H1215" s="2" t="str">
        <f t="shared" si="112"/>
        <v>Sell</v>
      </c>
    </row>
    <row r="1216" spans="1:8" ht="13.5" x14ac:dyDescent="0.25">
      <c r="A1216" s="3">
        <f>TITRES_STAT!B1219</f>
        <v>43781</v>
      </c>
      <c r="B1216" s="6">
        <f>TITRES_STAT!D1219</f>
        <v>5.6631999999999998</v>
      </c>
      <c r="C1216" s="2">
        <f t="shared" si="108"/>
        <v>5.7089451484130285</v>
      </c>
      <c r="D1216" s="2">
        <f t="shared" si="110"/>
        <v>5.664579820383187</v>
      </c>
      <c r="E1216" s="2">
        <f t="shared" si="109"/>
        <v>4.43653280298415E-2</v>
      </c>
      <c r="F1216" s="2">
        <f t="shared" si="113"/>
        <v>3.9705817181919095E-2</v>
      </c>
      <c r="G1216" s="2">
        <f t="shared" si="111"/>
        <v>4.6595108479224046E-3</v>
      </c>
      <c r="H1216" s="2" t="str">
        <f t="shared" si="112"/>
        <v>Sell</v>
      </c>
    </row>
    <row r="1217" spans="1:8" ht="13.5" x14ac:dyDescent="0.25">
      <c r="A1217" s="3">
        <f>TITRES_STAT!B1220</f>
        <v>43782</v>
      </c>
      <c r="B1217" s="6">
        <f>TITRES_STAT!D1220</f>
        <v>5.6631999999999998</v>
      </c>
      <c r="C1217" s="2">
        <f t="shared" si="108"/>
        <v>5.7065843563494854</v>
      </c>
      <c r="D1217" s="2">
        <f t="shared" si="110"/>
        <v>5.6644776114659141</v>
      </c>
      <c r="E1217" s="2">
        <f t="shared" si="109"/>
        <v>4.2106744883571245E-2</v>
      </c>
      <c r="F1217" s="2">
        <f t="shared" si="113"/>
        <v>4.0186002722249523E-2</v>
      </c>
      <c r="G1217" s="2">
        <f t="shared" si="111"/>
        <v>1.9207421613217229E-3</v>
      </c>
      <c r="H1217" s="2" t="str">
        <f t="shared" si="112"/>
        <v>Sell</v>
      </c>
    </row>
    <row r="1218" spans="1:8" ht="13.5" x14ac:dyDescent="0.25">
      <c r="A1218" s="3">
        <f>TITRES_STAT!B1221</f>
        <v>43783</v>
      </c>
      <c r="B1218" s="6">
        <f>TITRES_STAT!D1221</f>
        <v>5.6631999999999998</v>
      </c>
      <c r="C1218" s="2">
        <f t="shared" si="108"/>
        <v>5.7045867630649489</v>
      </c>
      <c r="D1218" s="2">
        <f t="shared" si="110"/>
        <v>5.6643829735795501</v>
      </c>
      <c r="E1218" s="2">
        <f t="shared" si="109"/>
        <v>4.0203789485398822E-2</v>
      </c>
      <c r="F1218" s="2">
        <f t="shared" si="113"/>
        <v>4.0189560074879387E-2</v>
      </c>
      <c r="G1218" s="2">
        <f t="shared" si="111"/>
        <v>1.4229410519435437E-5</v>
      </c>
      <c r="H1218" s="2" t="str">
        <f t="shared" si="112"/>
        <v>Sell</v>
      </c>
    </row>
    <row r="1219" spans="1:8" ht="13.5" x14ac:dyDescent="0.25">
      <c r="A1219" s="3">
        <f>TITRES_STAT!B1222</f>
        <v>43784</v>
      </c>
      <c r="B1219" s="6">
        <f>TITRES_STAT!D1222</f>
        <v>5.6783999999999999</v>
      </c>
      <c r="C1219" s="2">
        <f t="shared" si="108"/>
        <v>5.6783734149011114</v>
      </c>
      <c r="D1219" s="2">
        <f t="shared" si="110"/>
        <v>5.6654212718329164</v>
      </c>
      <c r="E1219" s="2">
        <f t="shared" si="109"/>
        <v>1.2952143068194921E-2</v>
      </c>
      <c r="F1219" s="2">
        <f t="shared" si="113"/>
        <v>3.4742076673542496E-2</v>
      </c>
      <c r="G1219" s="2">
        <f t="shared" si="111"/>
        <v>-2.1789933605347575E-2</v>
      </c>
      <c r="H1219" s="2" t="str">
        <f t="shared" si="112"/>
        <v>Hold</v>
      </c>
    </row>
    <row r="1220" spans="1:8" ht="13.5" x14ac:dyDescent="0.25">
      <c r="A1220" s="3">
        <f>TITRES_STAT!B1223</f>
        <v>43787</v>
      </c>
      <c r="B1220" s="6">
        <f>TITRES_STAT!D1223</f>
        <v>5.6783999999999999</v>
      </c>
      <c r="C1220" s="2">
        <f t="shared" si="108"/>
        <v>5.6573621203009408</v>
      </c>
      <c r="D1220" s="2">
        <f t="shared" si="110"/>
        <v>5.6663826591045519</v>
      </c>
      <c r="E1220" s="2">
        <f t="shared" si="109"/>
        <v>-9.020538803611089E-3</v>
      </c>
      <c r="F1220" s="2">
        <f t="shared" si="113"/>
        <v>2.5989553578111783E-2</v>
      </c>
      <c r="G1220" s="2">
        <f t="shared" si="111"/>
        <v>-3.5010092381722868E-2</v>
      </c>
      <c r="H1220" s="2" t="str">
        <f t="shared" si="112"/>
        <v>Hold</v>
      </c>
    </row>
    <row r="1221" spans="1:8" ht="13.5" x14ac:dyDescent="0.25">
      <c r="A1221" s="3">
        <f>TITRES_STAT!B1224</f>
        <v>43788</v>
      </c>
      <c r="B1221" s="6">
        <f>TITRES_STAT!D1224</f>
        <v>5.5114000000000001</v>
      </c>
      <c r="C1221" s="2">
        <f t="shared" si="108"/>
        <v>5.6582602556392576</v>
      </c>
      <c r="D1221" s="2">
        <f t="shared" si="110"/>
        <v>5.6549024621338448</v>
      </c>
      <c r="E1221" s="2">
        <f t="shared" si="109"/>
        <v>3.357793505412765E-3</v>
      </c>
      <c r="F1221" s="2">
        <f t="shared" si="113"/>
        <v>2.1463201563571978E-2</v>
      </c>
      <c r="G1221" s="2">
        <f t="shared" si="111"/>
        <v>-1.8105408058159213E-2</v>
      </c>
      <c r="H1221" s="2" t="str">
        <f t="shared" si="112"/>
        <v>Hold</v>
      </c>
    </row>
    <row r="1222" spans="1:8" ht="13.5" x14ac:dyDescent="0.25">
      <c r="A1222" s="3">
        <f>TITRES_STAT!B1225</f>
        <v>43789</v>
      </c>
      <c r="B1222" s="6">
        <f>TITRES_STAT!D1225</f>
        <v>5.5114000000000001</v>
      </c>
      <c r="C1222" s="2">
        <f t="shared" si="108"/>
        <v>5.6333279086178329</v>
      </c>
      <c r="D1222" s="2">
        <f t="shared" si="110"/>
        <v>5.6442726501239306</v>
      </c>
      <c r="E1222" s="2">
        <f t="shared" si="109"/>
        <v>-1.0944741506097699E-2</v>
      </c>
      <c r="F1222" s="2">
        <f t="shared" si="113"/>
        <v>1.4981612949638042E-2</v>
      </c>
      <c r="G1222" s="2">
        <f t="shared" si="111"/>
        <v>-2.5926354455735739E-2</v>
      </c>
      <c r="H1222" s="2" t="str">
        <f t="shared" si="112"/>
        <v>Hold</v>
      </c>
    </row>
    <row r="1223" spans="1:8" ht="13.5" x14ac:dyDescent="0.25">
      <c r="A1223" s="3">
        <f>TITRES_STAT!B1226</f>
        <v>43790</v>
      </c>
      <c r="B1223" s="6">
        <f>TITRES_STAT!D1226</f>
        <v>5.6631999999999998</v>
      </c>
      <c r="C1223" s="2">
        <f t="shared" si="108"/>
        <v>5.6367543842150898</v>
      </c>
      <c r="D1223" s="2">
        <f t="shared" si="110"/>
        <v>5.6456746760406764</v>
      </c>
      <c r="E1223" s="2">
        <f t="shared" si="109"/>
        <v>-8.9202918255866237E-3</v>
      </c>
      <c r="F1223" s="2">
        <f t="shared" si="113"/>
        <v>1.0201231994593109E-2</v>
      </c>
      <c r="G1223" s="2">
        <f t="shared" si="111"/>
        <v>-1.9121523820179731E-2</v>
      </c>
      <c r="H1223" s="2" t="str">
        <f t="shared" si="112"/>
        <v>Hold</v>
      </c>
    </row>
    <row r="1224" spans="1:8" ht="13.5" x14ac:dyDescent="0.25">
      <c r="A1224" s="3">
        <f>TITRES_STAT!B1227</f>
        <v>43791</v>
      </c>
      <c r="B1224" s="6">
        <f>TITRES_STAT!D1227</f>
        <v>5.6177000000000001</v>
      </c>
      <c r="C1224" s="2">
        <f t="shared" si="108"/>
        <v>5.6162998635666144</v>
      </c>
      <c r="D1224" s="2">
        <f t="shared" si="110"/>
        <v>5.6436024778154419</v>
      </c>
      <c r="E1224" s="2">
        <f t="shared" si="109"/>
        <v>-2.7302614248827517E-2</v>
      </c>
      <c r="F1224" s="2">
        <f t="shared" si="113"/>
        <v>2.7004627459089846E-3</v>
      </c>
      <c r="G1224" s="2">
        <f t="shared" si="111"/>
        <v>-3.0003076994736502E-2</v>
      </c>
      <c r="H1224" s="2" t="str">
        <f t="shared" si="112"/>
        <v>Hold</v>
      </c>
    </row>
    <row r="1225" spans="1:8" ht="13.5" x14ac:dyDescent="0.25">
      <c r="A1225" s="3">
        <f>TITRES_STAT!B1228</f>
        <v>43794</v>
      </c>
      <c r="B1225" s="6">
        <f>TITRES_STAT!D1228</f>
        <v>5.6177000000000001</v>
      </c>
      <c r="C1225" s="2">
        <f t="shared" si="108"/>
        <v>5.6235152691717509</v>
      </c>
      <c r="D1225" s="2">
        <f t="shared" si="110"/>
        <v>5.6416837757550393</v>
      </c>
      <c r="E1225" s="2">
        <f t="shared" si="109"/>
        <v>-1.8168506583288391E-2</v>
      </c>
      <c r="F1225" s="2">
        <f t="shared" si="113"/>
        <v>-1.4733311199304905E-3</v>
      </c>
      <c r="G1225" s="2">
        <f t="shared" si="111"/>
        <v>-1.66951754633579E-2</v>
      </c>
      <c r="H1225" s="2" t="str">
        <f t="shared" si="112"/>
        <v>Hold</v>
      </c>
    </row>
    <row r="1226" spans="1:8" ht="13.5" x14ac:dyDescent="0.25">
      <c r="A1226" s="3">
        <f>TITRES_STAT!B1229</f>
        <v>43795</v>
      </c>
      <c r="B1226" s="6">
        <f>TITRES_STAT!D1229</f>
        <v>5.5796999999999999</v>
      </c>
      <c r="C1226" s="2">
        <f t="shared" si="108"/>
        <v>5.6296206123760975</v>
      </c>
      <c r="D1226" s="2">
        <f t="shared" si="110"/>
        <v>5.6370923849583692</v>
      </c>
      <c r="E1226" s="2">
        <f t="shared" si="109"/>
        <v>-7.4717725822717185E-3</v>
      </c>
      <c r="F1226" s="2">
        <f t="shared" si="113"/>
        <v>-2.6730194123987363E-3</v>
      </c>
      <c r="G1226" s="2">
        <f t="shared" si="111"/>
        <v>-4.7987531698729822E-3</v>
      </c>
      <c r="H1226" s="2" t="str">
        <f t="shared" si="112"/>
        <v>Hold</v>
      </c>
    </row>
    <row r="1227" spans="1:8" ht="13.5" x14ac:dyDescent="0.25">
      <c r="A1227" s="3">
        <f>TITRES_STAT!B1230</f>
        <v>43796</v>
      </c>
      <c r="B1227" s="6">
        <f>TITRES_STAT!D1230</f>
        <v>5.6177000000000001</v>
      </c>
      <c r="C1227" s="2">
        <f t="shared" si="108"/>
        <v>5.6347866720105433</v>
      </c>
      <c r="D1227" s="2">
        <f t="shared" si="110"/>
        <v>5.6356559119984899</v>
      </c>
      <c r="E1227" s="2">
        <f t="shared" si="109"/>
        <v>-8.6923998794663504E-4</v>
      </c>
      <c r="F1227" s="2">
        <f t="shared" si="113"/>
        <v>-2.3122635275083163E-3</v>
      </c>
      <c r="G1227" s="2">
        <f t="shared" si="111"/>
        <v>1.4430235395616812E-3</v>
      </c>
      <c r="H1227" s="2" t="str">
        <f t="shared" si="112"/>
        <v>Sell</v>
      </c>
    </row>
    <row r="1228" spans="1:8" ht="13.5" x14ac:dyDescent="0.25">
      <c r="A1228" s="3">
        <f>TITRES_STAT!B1231</f>
        <v>43797</v>
      </c>
      <c r="B1228" s="6">
        <f>TITRES_STAT!D1231</f>
        <v>5.6177000000000001</v>
      </c>
      <c r="C1228" s="2">
        <f t="shared" si="108"/>
        <v>5.6391579532396907</v>
      </c>
      <c r="D1228" s="2">
        <f t="shared" si="110"/>
        <v>5.6343258444430466</v>
      </c>
      <c r="E1228" s="2">
        <f t="shared" si="109"/>
        <v>4.8321087966440857E-3</v>
      </c>
      <c r="F1228" s="2">
        <f t="shared" si="113"/>
        <v>-8.8338906267783606E-4</v>
      </c>
      <c r="G1228" s="2">
        <f t="shared" si="111"/>
        <v>5.7154978593219217E-3</v>
      </c>
      <c r="H1228" s="2" t="str">
        <f t="shared" si="112"/>
        <v>Sell</v>
      </c>
    </row>
    <row r="1229" spans="1:8" ht="13.5" x14ac:dyDescent="0.25">
      <c r="A1229" s="3">
        <f>TITRES_STAT!B1232</f>
        <v>43798</v>
      </c>
      <c r="B1229" s="6">
        <f>TITRES_STAT!D1232</f>
        <v>5.4507000000000003</v>
      </c>
      <c r="C1229" s="2">
        <f t="shared" si="108"/>
        <v>5.6451951912028147</v>
      </c>
      <c r="D1229" s="2">
        <f t="shared" si="110"/>
        <v>5.6207239300398584</v>
      </c>
      <c r="E1229" s="2">
        <f t="shared" si="109"/>
        <v>2.4471261162956282E-2</v>
      </c>
      <c r="F1229" s="2">
        <f t="shared" si="113"/>
        <v>4.1875409824489885E-3</v>
      </c>
      <c r="G1229" s="2">
        <f t="shared" si="111"/>
        <v>2.0283720180507295E-2</v>
      </c>
      <c r="H1229" s="2" t="str">
        <f t="shared" si="112"/>
        <v>Sell</v>
      </c>
    </row>
    <row r="1230" spans="1:8" ht="13.5" x14ac:dyDescent="0.25">
      <c r="A1230" s="3">
        <f>TITRES_STAT!B1233</f>
        <v>43801</v>
      </c>
      <c r="B1230" s="6">
        <f>TITRES_STAT!D1233</f>
        <v>5.4507000000000003</v>
      </c>
      <c r="C1230" s="2">
        <f t="shared" si="108"/>
        <v>5.650303623325458</v>
      </c>
      <c r="D1230" s="2">
        <f t="shared" si="110"/>
        <v>5.6081295648517209</v>
      </c>
      <c r="E1230" s="2">
        <f t="shared" si="109"/>
        <v>4.2174058473737119E-2</v>
      </c>
      <c r="F1230" s="2">
        <f t="shared" si="113"/>
        <v>1.1784844480706616E-2</v>
      </c>
      <c r="G1230" s="2">
        <f t="shared" si="111"/>
        <v>3.0389213993030503E-2</v>
      </c>
      <c r="H1230" s="2" t="str">
        <f t="shared" si="112"/>
        <v>Sell</v>
      </c>
    </row>
    <row r="1231" spans="1:8" ht="13.5" x14ac:dyDescent="0.25">
      <c r="A1231" s="3">
        <f>TITRES_STAT!B1234</f>
        <v>43802</v>
      </c>
      <c r="B1231" s="6">
        <f>TITRES_STAT!D1234</f>
        <v>5.6025</v>
      </c>
      <c r="C1231" s="2">
        <f t="shared" ref="C1231:C1294" si="114">$C$4*B1221+C1230*(1-$C$4)</f>
        <v>5.6289338351215417</v>
      </c>
      <c r="D1231" s="2">
        <f t="shared" si="110"/>
        <v>5.6077125600478901</v>
      </c>
      <c r="E1231" s="2">
        <f t="shared" si="109"/>
        <v>2.1221275073651569E-2</v>
      </c>
      <c r="F1231" s="2">
        <f t="shared" si="113"/>
        <v>1.3672130599295607E-2</v>
      </c>
      <c r="G1231" s="2">
        <f t="shared" si="111"/>
        <v>7.5491444743559614E-3</v>
      </c>
      <c r="H1231" s="2" t="str">
        <f t="shared" si="112"/>
        <v>Sell</v>
      </c>
    </row>
    <row r="1232" spans="1:8" ht="13.5" x14ac:dyDescent="0.25">
      <c r="A1232" s="3">
        <f>TITRES_STAT!B1235</f>
        <v>43803</v>
      </c>
      <c r="B1232" s="6">
        <f>TITRES_STAT!D1235</f>
        <v>5.7694999999999999</v>
      </c>
      <c r="C1232" s="2">
        <f t="shared" si="114"/>
        <v>5.6108517066413039</v>
      </c>
      <c r="D1232" s="2">
        <f t="shared" si="110"/>
        <v>5.6196968148591582</v>
      </c>
      <c r="E1232" s="2">
        <f t="shared" si="109"/>
        <v>-8.8451082178542251E-3</v>
      </c>
      <c r="F1232" s="2">
        <f t="shared" si="113"/>
        <v>9.1686828358656415E-3</v>
      </c>
      <c r="G1232" s="2">
        <f t="shared" si="111"/>
        <v>-1.8013791053719867E-2</v>
      </c>
      <c r="H1232" s="2" t="str">
        <f t="shared" si="112"/>
        <v>Hold</v>
      </c>
    </row>
    <row r="1233" spans="1:8" ht="13.5" x14ac:dyDescent="0.25">
      <c r="A1233" s="3">
        <f>TITRES_STAT!B1236</f>
        <v>43804</v>
      </c>
      <c r="B1233" s="6">
        <f>TITRES_STAT!D1236</f>
        <v>5.8453999999999997</v>
      </c>
      <c r="C1233" s="2">
        <f t="shared" si="114"/>
        <v>5.6189052902349488</v>
      </c>
      <c r="D1233" s="2">
        <f t="shared" si="110"/>
        <v>5.6364155693140354</v>
      </c>
      <c r="E1233" s="2">
        <f t="shared" si="109"/>
        <v>-1.7510279079086644E-2</v>
      </c>
      <c r="F1233" s="2">
        <f t="shared" si="113"/>
        <v>3.8328904528751847E-3</v>
      </c>
      <c r="G1233" s="2">
        <f t="shared" si="111"/>
        <v>-2.1343169531961827E-2</v>
      </c>
      <c r="H1233" s="2" t="str">
        <f t="shared" si="112"/>
        <v>Hold</v>
      </c>
    </row>
    <row r="1234" spans="1:8" ht="13.5" x14ac:dyDescent="0.25">
      <c r="A1234" s="3">
        <f>TITRES_STAT!B1237</f>
        <v>43805</v>
      </c>
      <c r="B1234" s="6">
        <f>TITRES_STAT!D1237</f>
        <v>5.8377999999999997</v>
      </c>
      <c r="C1234" s="2">
        <f t="shared" si="114"/>
        <v>5.6187198609680333</v>
      </c>
      <c r="D1234" s="2">
        <f t="shared" si="110"/>
        <v>5.651332934550032</v>
      </c>
      <c r="E1234" s="2">
        <f t="shared" si="109"/>
        <v>-3.2613073581998719E-2</v>
      </c>
      <c r="F1234" s="2">
        <f t="shared" si="113"/>
        <v>-3.4563023540995965E-3</v>
      </c>
      <c r="G1234" s="2">
        <f t="shared" si="111"/>
        <v>-2.9156771227899121E-2</v>
      </c>
      <c r="H1234" s="2" t="str">
        <f t="shared" si="112"/>
        <v>Hold</v>
      </c>
    </row>
    <row r="1235" spans="1:8" ht="13.5" x14ac:dyDescent="0.25">
      <c r="A1235" s="3">
        <f>TITRES_STAT!B1238</f>
        <v>43808</v>
      </c>
      <c r="B1235" s="6">
        <f>TITRES_STAT!D1238</f>
        <v>5.9212999999999996</v>
      </c>
      <c r="C1235" s="2">
        <f t="shared" si="114"/>
        <v>5.6185629592806432</v>
      </c>
      <c r="D1235" s="2">
        <f t="shared" si="110"/>
        <v>5.6713304949537333</v>
      </c>
      <c r="E1235" s="2">
        <f t="shared" si="109"/>
        <v>-5.2767535673090116E-2</v>
      </c>
      <c r="F1235" s="2">
        <f t="shared" si="113"/>
        <v>-1.3318549017897701E-2</v>
      </c>
      <c r="G1235" s="2">
        <f t="shared" si="111"/>
        <v>-3.9448986655192413E-2</v>
      </c>
      <c r="H1235" s="2" t="str">
        <f t="shared" si="112"/>
        <v>Hold</v>
      </c>
    </row>
    <row r="1236" spans="1:8" ht="13.5" x14ac:dyDescent="0.25">
      <c r="A1236" s="3">
        <f>TITRES_STAT!B1239</f>
        <v>43809</v>
      </c>
      <c r="B1236" s="6">
        <f>TITRES_STAT!D1239</f>
        <v>5.9212999999999996</v>
      </c>
      <c r="C1236" s="2">
        <f t="shared" si="114"/>
        <v>5.6125840424682369</v>
      </c>
      <c r="D1236" s="2">
        <f t="shared" si="110"/>
        <v>5.6898467545867906</v>
      </c>
      <c r="E1236" s="2">
        <f t="shared" si="109"/>
        <v>-7.7262712118553623E-2</v>
      </c>
      <c r="F1236" s="2">
        <f t="shared" si="113"/>
        <v>-2.6107381638028886E-2</v>
      </c>
      <c r="G1236" s="2">
        <f t="shared" si="111"/>
        <v>-5.1155330480524737E-2</v>
      </c>
      <c r="H1236" s="2" t="str">
        <f t="shared" si="112"/>
        <v>Hold</v>
      </c>
    </row>
    <row r="1237" spans="1:8" ht="13.5" x14ac:dyDescent="0.25">
      <c r="A1237" s="3">
        <f>TITRES_STAT!B1240</f>
        <v>43810</v>
      </c>
      <c r="B1237" s="6">
        <f>TITRES_STAT!D1240</f>
        <v>5.9973000000000001</v>
      </c>
      <c r="C1237" s="2">
        <f t="shared" si="114"/>
        <v>5.613371112857739</v>
      </c>
      <c r="D1237" s="2">
        <f t="shared" si="110"/>
        <v>5.7126210690618429</v>
      </c>
      <c r="E1237" s="2">
        <f t="shared" si="109"/>
        <v>-9.9249956204103817E-2</v>
      </c>
      <c r="F1237" s="2">
        <f t="shared" si="113"/>
        <v>-4.0735896551243878E-2</v>
      </c>
      <c r="G1237" s="2">
        <f t="shared" si="111"/>
        <v>-5.851405965285994E-2</v>
      </c>
      <c r="H1237" s="2" t="str">
        <f t="shared" si="112"/>
        <v>Hold</v>
      </c>
    </row>
    <row r="1238" spans="1:8" ht="13.5" x14ac:dyDescent="0.25">
      <c r="A1238" s="3">
        <f>TITRES_STAT!B1241</f>
        <v>43811</v>
      </c>
      <c r="B1238" s="6">
        <f>TITRES_STAT!D1241</f>
        <v>6.0124000000000004</v>
      </c>
      <c r="C1238" s="2">
        <f t="shared" si="114"/>
        <v>5.6140370954950098</v>
      </c>
      <c r="D1238" s="2">
        <f t="shared" si="110"/>
        <v>5.7348269157980027</v>
      </c>
      <c r="E1238" s="2">
        <f t="shared" si="109"/>
        <v>-0.1207898203029929</v>
      </c>
      <c r="F1238" s="2">
        <f t="shared" si="113"/>
        <v>-5.6746681301593688E-2</v>
      </c>
      <c r="G1238" s="2">
        <f t="shared" si="111"/>
        <v>-6.4043139001399213E-2</v>
      </c>
      <c r="H1238" s="2" t="str">
        <f t="shared" si="112"/>
        <v>Hold</v>
      </c>
    </row>
    <row r="1239" spans="1:8" ht="13.5" x14ac:dyDescent="0.25">
      <c r="A1239" s="3">
        <f>TITRES_STAT!B1242</f>
        <v>43812</v>
      </c>
      <c r="B1239" s="6">
        <f>TITRES_STAT!D1242</f>
        <v>5.9212999999999996</v>
      </c>
      <c r="C1239" s="2">
        <f t="shared" si="114"/>
        <v>5.588908311572701</v>
      </c>
      <c r="D1239" s="2">
        <f t="shared" si="110"/>
        <v>5.7486397368500031</v>
      </c>
      <c r="E1239" s="2">
        <f t="shared" si="109"/>
        <v>-0.15973142527730211</v>
      </c>
      <c r="F1239" s="2">
        <f t="shared" si="113"/>
        <v>-7.734363009673538E-2</v>
      </c>
      <c r="G1239" s="2">
        <f t="shared" si="111"/>
        <v>-8.2387795180566728E-2</v>
      </c>
      <c r="H1239" s="2" t="str">
        <f t="shared" si="112"/>
        <v>Hold</v>
      </c>
    </row>
    <row r="1240" spans="1:8" ht="13.5" x14ac:dyDescent="0.25">
      <c r="A1240" s="3">
        <f>TITRES_STAT!B1243</f>
        <v>43815</v>
      </c>
      <c r="B1240" s="6">
        <f>TITRES_STAT!D1243</f>
        <v>5.9212999999999996</v>
      </c>
      <c r="C1240" s="2">
        <f t="shared" si="114"/>
        <v>5.5676454944076701</v>
      </c>
      <c r="D1240" s="2">
        <f t="shared" si="110"/>
        <v>5.7614293859722254</v>
      </c>
      <c r="E1240" s="2">
        <f t="shared" si="109"/>
        <v>-0.19378389156455533</v>
      </c>
      <c r="F1240" s="2">
        <f t="shared" si="113"/>
        <v>-0.10063168239029938</v>
      </c>
      <c r="G1240" s="2">
        <f t="shared" si="111"/>
        <v>-9.3152209174255957E-2</v>
      </c>
      <c r="H1240" s="2" t="str">
        <f t="shared" si="112"/>
        <v>Hold</v>
      </c>
    </row>
    <row r="1241" spans="1:8" ht="13.5" x14ac:dyDescent="0.25">
      <c r="A1241" s="3">
        <f>TITRES_STAT!B1244</f>
        <v>43816</v>
      </c>
      <c r="B1241" s="6">
        <f>TITRES_STAT!D1244</f>
        <v>5.9062000000000001</v>
      </c>
      <c r="C1241" s="2">
        <f t="shared" si="114"/>
        <v>5.5730077260372592</v>
      </c>
      <c r="D1241" s="2">
        <f t="shared" si="110"/>
        <v>5.7721531351594679</v>
      </c>
      <c r="E1241" s="2">
        <f t="shared" si="109"/>
        <v>-0.19914540912220868</v>
      </c>
      <c r="F1241" s="2">
        <f t="shared" si="113"/>
        <v>-0.12033442773668125</v>
      </c>
      <c r="G1241" s="2">
        <f t="shared" si="111"/>
        <v>-7.8810981385527432E-2</v>
      </c>
      <c r="H1241" s="2" t="str">
        <f t="shared" si="112"/>
        <v>Hold</v>
      </c>
    </row>
    <row r="1242" spans="1:8" ht="13.5" x14ac:dyDescent="0.25">
      <c r="A1242" s="3">
        <f>TITRES_STAT!B1245</f>
        <v>43817</v>
      </c>
      <c r="B1242" s="6">
        <f>TITRES_STAT!D1245</f>
        <v>5.8681999999999999</v>
      </c>
      <c r="C1242" s="2">
        <f t="shared" si="114"/>
        <v>5.6032373066469123</v>
      </c>
      <c r="D1242" s="2">
        <f t="shared" si="110"/>
        <v>5.7792677177402485</v>
      </c>
      <c r="E1242" s="2">
        <f t="shared" si="109"/>
        <v>-0.17603041109333617</v>
      </c>
      <c r="F1242" s="2">
        <f t="shared" si="113"/>
        <v>-0.13147362440801225</v>
      </c>
      <c r="G1242" s="2">
        <f t="shared" si="111"/>
        <v>-4.4556786685323924E-2</v>
      </c>
      <c r="H1242" s="2" t="str">
        <f t="shared" si="112"/>
        <v>Hold</v>
      </c>
    </row>
    <row r="1243" spans="1:8" ht="13.5" x14ac:dyDescent="0.25">
      <c r="A1243" s="3">
        <f>TITRES_STAT!B1246</f>
        <v>43818</v>
      </c>
      <c r="B1243" s="6">
        <f>TITRES_STAT!D1246</f>
        <v>5.7618999999999998</v>
      </c>
      <c r="C1243" s="2">
        <f t="shared" si="114"/>
        <v>5.6404931056243104</v>
      </c>
      <c r="D1243" s="2">
        <f t="shared" si="110"/>
        <v>5.7779812201298597</v>
      </c>
      <c r="E1243" s="2">
        <f t="shared" si="109"/>
        <v>-0.13748811450554932</v>
      </c>
      <c r="F1243" s="2">
        <f t="shared" si="113"/>
        <v>-0.13267652242751965</v>
      </c>
      <c r="G1243" s="2">
        <f t="shared" si="111"/>
        <v>-4.8115920780296695E-3</v>
      </c>
      <c r="H1243" s="2" t="str">
        <f t="shared" si="112"/>
        <v>Hold</v>
      </c>
    </row>
    <row r="1244" spans="1:8" ht="13.5" x14ac:dyDescent="0.25">
      <c r="A1244" s="3">
        <f>TITRES_STAT!B1247</f>
        <v>43819</v>
      </c>
      <c r="B1244" s="6">
        <f>TITRES_STAT!D1247</f>
        <v>5.9062000000000001</v>
      </c>
      <c r="C1244" s="2">
        <f t="shared" si="114"/>
        <v>5.670848012451339</v>
      </c>
      <c r="D1244" s="2">
        <f t="shared" si="110"/>
        <v>5.7874789075276478</v>
      </c>
      <c r="E1244" s="2">
        <f t="shared" ref="E1244:E1307" si="115">C1244-D1244</f>
        <v>-0.11663089507630886</v>
      </c>
      <c r="F1244" s="2">
        <f t="shared" si="113"/>
        <v>-0.12946739695727749</v>
      </c>
      <c r="G1244" s="2">
        <f t="shared" si="111"/>
        <v>1.2836501880968632E-2</v>
      </c>
      <c r="H1244" s="2" t="str">
        <f t="shared" si="112"/>
        <v>Sell</v>
      </c>
    </row>
    <row r="1245" spans="1:8" ht="13.5" x14ac:dyDescent="0.25">
      <c r="A1245" s="3">
        <f>TITRES_STAT!B1248</f>
        <v>43822</v>
      </c>
      <c r="B1245" s="6">
        <f>TITRES_STAT!D1248</f>
        <v>5.9212999999999996</v>
      </c>
      <c r="C1245" s="2">
        <f t="shared" si="114"/>
        <v>5.7093790874588253</v>
      </c>
      <c r="D1245" s="2">
        <f t="shared" ref="D1245:D1308" si="116">$D$4*B1245+(1-$D$4)*D1244</f>
        <v>5.7973915810441188</v>
      </c>
      <c r="E1245" s="2">
        <f t="shared" si="115"/>
        <v>-8.8012493585293505E-2</v>
      </c>
      <c r="F1245" s="2">
        <f t="shared" si="113"/>
        <v>-0.1211764162828807</v>
      </c>
      <c r="G1245" s="2">
        <f t="shared" si="111"/>
        <v>3.3163922697587195E-2</v>
      </c>
      <c r="H1245" s="2" t="str">
        <f t="shared" si="112"/>
        <v>Sell</v>
      </c>
    </row>
    <row r="1246" spans="1:8" ht="13.5" x14ac:dyDescent="0.25">
      <c r="A1246" s="3">
        <f>TITRES_STAT!B1249</f>
        <v>43823</v>
      </c>
      <c r="B1246" s="6">
        <f>TITRES_STAT!D1249</f>
        <v>5.9212999999999996</v>
      </c>
      <c r="C1246" s="2">
        <f t="shared" si="114"/>
        <v>5.7419823047728524</v>
      </c>
      <c r="D1246" s="2">
        <f t="shared" si="116"/>
        <v>5.8065699824482584</v>
      </c>
      <c r="E1246" s="2">
        <f t="shared" si="115"/>
        <v>-6.4587677675405963E-2</v>
      </c>
      <c r="F1246" s="2">
        <f t="shared" si="113"/>
        <v>-0.10985866856138576</v>
      </c>
      <c r="G1246" s="2">
        <f t="shared" si="111"/>
        <v>4.52709908859798E-2</v>
      </c>
      <c r="H1246" s="2" t="str">
        <f t="shared" si="112"/>
        <v>Sell</v>
      </c>
    </row>
    <row r="1247" spans="1:8" ht="13.5" x14ac:dyDescent="0.25">
      <c r="A1247" s="3">
        <f>TITRES_STAT!B1250</f>
        <v>43824</v>
      </c>
      <c r="B1247" s="6">
        <f>TITRES_STAT!D1250</f>
        <v>5.9973000000000001</v>
      </c>
      <c r="C1247" s="2">
        <f t="shared" si="114"/>
        <v>5.7812619501924134</v>
      </c>
      <c r="D1247" s="2">
        <f t="shared" si="116"/>
        <v>5.8206981318965356</v>
      </c>
      <c r="E1247" s="2">
        <f t="shared" si="115"/>
        <v>-3.943618170412222E-2</v>
      </c>
      <c r="F1247" s="2">
        <f t="shared" si="113"/>
        <v>-9.5774171189933061E-2</v>
      </c>
      <c r="G1247" s="2">
        <f t="shared" si="111"/>
        <v>5.6337989485810841E-2</v>
      </c>
      <c r="H1247" s="2" t="str">
        <f t="shared" si="112"/>
        <v>Sell</v>
      </c>
    </row>
    <row r="1248" spans="1:8" ht="13.5" x14ac:dyDescent="0.25">
      <c r="A1248" s="3">
        <f>TITRES_STAT!B1251</f>
        <v>43825</v>
      </c>
      <c r="B1248" s="6">
        <f>TITRES_STAT!D1251</f>
        <v>5.9973000000000001</v>
      </c>
      <c r="C1248" s="2">
        <f t="shared" si="114"/>
        <v>5.8168216501628116</v>
      </c>
      <c r="D1248" s="2">
        <f t="shared" si="116"/>
        <v>5.833779751756051</v>
      </c>
      <c r="E1248" s="2">
        <f t="shared" si="115"/>
        <v>-1.6958101593239405E-2</v>
      </c>
      <c r="F1248" s="2">
        <f t="shared" si="113"/>
        <v>-8.0010957270594332E-2</v>
      </c>
      <c r="G1248" s="2">
        <f t="shared" si="111"/>
        <v>6.3052855677354927E-2</v>
      </c>
      <c r="H1248" s="2" t="str">
        <f t="shared" si="112"/>
        <v>Sell</v>
      </c>
    </row>
    <row r="1249" spans="1:8" ht="13.5" x14ac:dyDescent="0.25">
      <c r="A1249" s="3">
        <f>TITRES_STAT!B1252</f>
        <v>43826</v>
      </c>
      <c r="B1249" s="6">
        <f>TITRES_STAT!D1252</f>
        <v>5.9973000000000001</v>
      </c>
      <c r="C1249" s="2">
        <f t="shared" si="114"/>
        <v>5.8328952424454563</v>
      </c>
      <c r="D1249" s="2">
        <f t="shared" si="116"/>
        <v>5.845892362737084</v>
      </c>
      <c r="E1249" s="2">
        <f t="shared" si="115"/>
        <v>-1.2997120291627695E-2</v>
      </c>
      <c r="F1249" s="2">
        <f t="shared" si="113"/>
        <v>-6.6608189874801008E-2</v>
      </c>
      <c r="G1249" s="2">
        <f t="shared" si="111"/>
        <v>5.3611069583173313E-2</v>
      </c>
      <c r="H1249" s="2" t="str">
        <f t="shared" si="112"/>
        <v>Sell</v>
      </c>
    </row>
    <row r="1250" spans="1:8" ht="13.5" x14ac:dyDescent="0.25">
      <c r="A1250" s="3">
        <f>TITRES_STAT!B1253</f>
        <v>43829</v>
      </c>
      <c r="B1250" s="6">
        <f>TITRES_STAT!D1253</f>
        <v>5.9973000000000001</v>
      </c>
      <c r="C1250" s="2">
        <f t="shared" si="114"/>
        <v>5.8464959743769249</v>
      </c>
      <c r="D1250" s="2">
        <f t="shared" si="116"/>
        <v>5.857107743275078</v>
      </c>
      <c r="E1250" s="2">
        <f t="shared" si="115"/>
        <v>-1.0611768898153073E-2</v>
      </c>
      <c r="F1250" s="2">
        <f t="shared" si="113"/>
        <v>-5.5408905679471425E-2</v>
      </c>
      <c r="G1250" s="2">
        <f t="shared" si="111"/>
        <v>4.4797136781318352E-2</v>
      </c>
      <c r="H1250" s="2" t="str">
        <f t="shared" si="112"/>
        <v>Sell</v>
      </c>
    </row>
    <row r="1251" spans="1:8" ht="13.5" x14ac:dyDescent="0.25">
      <c r="A1251" s="3">
        <f>TITRES_STAT!B1254</f>
        <v>43830</v>
      </c>
      <c r="B1251" s="6">
        <f>TITRES_STAT!D1254</f>
        <v>6.0655999999999999</v>
      </c>
      <c r="C1251" s="2">
        <f t="shared" si="114"/>
        <v>5.8556812090881669</v>
      </c>
      <c r="D1251" s="2">
        <f t="shared" si="116"/>
        <v>5.8725516141435907</v>
      </c>
      <c r="E1251" s="2">
        <f t="shared" si="115"/>
        <v>-1.6870405055423809E-2</v>
      </c>
      <c r="F1251" s="2">
        <f t="shared" si="113"/>
        <v>-4.7701205554661903E-2</v>
      </c>
      <c r="G1251" s="2">
        <f t="shared" si="111"/>
        <v>3.0830800499238094E-2</v>
      </c>
      <c r="H1251" s="2" t="str">
        <f t="shared" si="112"/>
        <v>Sell</v>
      </c>
    </row>
    <row r="1252" spans="1:8" ht="13.5" x14ac:dyDescent="0.25">
      <c r="A1252" s="3">
        <f>TITRES_STAT!B1255</f>
        <v>43832</v>
      </c>
      <c r="B1252" s="6">
        <f>TITRES_STAT!D1255</f>
        <v>6.0655999999999999</v>
      </c>
      <c r="C1252" s="2">
        <f t="shared" si="114"/>
        <v>5.8576071769207569</v>
      </c>
      <c r="D1252" s="2">
        <f t="shared" si="116"/>
        <v>5.8868514945773986</v>
      </c>
      <c r="E1252" s="2">
        <f t="shared" si="115"/>
        <v>-2.9244317656641705E-2</v>
      </c>
      <c r="F1252" s="2">
        <f t="shared" si="113"/>
        <v>-4.4009827975057869E-2</v>
      </c>
      <c r="G1252" s="2">
        <f t="shared" ref="G1252:G1315" si="117">E1252-F1252</f>
        <v>1.4765510318416164E-2</v>
      </c>
      <c r="H1252" s="2" t="str">
        <f t="shared" ref="H1252:H1315" si="118">IF(G1252&lt;0,"Hold","Sell")</f>
        <v>Sell</v>
      </c>
    </row>
    <row r="1253" spans="1:8" ht="13.5" x14ac:dyDescent="0.25">
      <c r="A1253" s="3">
        <f>TITRES_STAT!B1256</f>
        <v>43833</v>
      </c>
      <c r="B1253" s="6">
        <f>TITRES_STAT!D1256</f>
        <v>5.8834</v>
      </c>
      <c r="C1253" s="2">
        <f t="shared" si="114"/>
        <v>5.8428829958560247</v>
      </c>
      <c r="D1253" s="2">
        <f t="shared" si="116"/>
        <v>5.886595828312406</v>
      </c>
      <c r="E1253" s="2">
        <f t="shared" si="115"/>
        <v>-4.3712832456381356E-2</v>
      </c>
      <c r="F1253" s="2">
        <f t="shared" ref="F1253:F1316" si="119">(E1253*(2/(10)))+((1-(2/10))*F1252)</f>
        <v>-4.3950428871322569E-2</v>
      </c>
      <c r="G1253" s="2">
        <f t="shared" si="117"/>
        <v>2.3759641494121297E-4</v>
      </c>
      <c r="H1253" s="2" t="str">
        <f t="shared" si="118"/>
        <v>Sell</v>
      </c>
    </row>
    <row r="1254" spans="1:8" ht="13.5" x14ac:dyDescent="0.25">
      <c r="A1254" s="3">
        <f>TITRES_STAT!B1257</f>
        <v>43836</v>
      </c>
      <c r="B1254" s="6">
        <f>TITRES_STAT!D1257</f>
        <v>5.8834</v>
      </c>
      <c r="C1254" s="2">
        <f t="shared" si="114"/>
        <v>5.8526240734166359</v>
      </c>
      <c r="D1254" s="2">
        <f t="shared" si="116"/>
        <v>5.8863591002892646</v>
      </c>
      <c r="E1254" s="2">
        <f t="shared" si="115"/>
        <v>-3.3735026872628637E-2</v>
      </c>
      <c r="F1254" s="2">
        <f t="shared" si="119"/>
        <v>-4.190734847158379E-2</v>
      </c>
      <c r="G1254" s="2">
        <f t="shared" si="117"/>
        <v>8.1723215989551526E-3</v>
      </c>
      <c r="H1254" s="2" t="str">
        <f t="shared" si="118"/>
        <v>Sell</v>
      </c>
    </row>
    <row r="1255" spans="1:8" ht="13.5" x14ac:dyDescent="0.25">
      <c r="A1255" s="3">
        <f>TITRES_STAT!B1258</f>
        <v>43837</v>
      </c>
      <c r="B1255" s="6">
        <f>TITRES_STAT!D1258</f>
        <v>5.7088000000000001</v>
      </c>
      <c r="C1255" s="2">
        <f t="shared" si="114"/>
        <v>5.8631896005833077</v>
      </c>
      <c r="D1255" s="2">
        <f t="shared" si="116"/>
        <v>5.8732065743419115</v>
      </c>
      <c r="E1255" s="2">
        <f t="shared" si="115"/>
        <v>-1.0016973758603775E-2</v>
      </c>
      <c r="F1255" s="2">
        <f t="shared" si="119"/>
        <v>-3.5529273528987784E-2</v>
      </c>
      <c r="G1255" s="2">
        <f t="shared" si="117"/>
        <v>2.5512299770384009E-2</v>
      </c>
      <c r="H1255" s="2" t="str">
        <f t="shared" si="118"/>
        <v>Sell</v>
      </c>
    </row>
    <row r="1256" spans="1:8" ht="13.5" x14ac:dyDescent="0.25">
      <c r="A1256" s="3">
        <f>TITRES_STAT!B1259</f>
        <v>43838</v>
      </c>
      <c r="B1256" s="6">
        <f>TITRES_STAT!D1259</f>
        <v>5.5418000000000003</v>
      </c>
      <c r="C1256" s="2">
        <f t="shared" si="114"/>
        <v>5.8721296620320294</v>
      </c>
      <c r="D1256" s="2">
        <f t="shared" si="116"/>
        <v>5.8486579392054736</v>
      </c>
      <c r="E1256" s="2">
        <f t="shared" si="115"/>
        <v>2.3471722826555741E-2</v>
      </c>
      <c r="F1256" s="2">
        <f t="shared" si="119"/>
        <v>-2.3729074257879082E-2</v>
      </c>
      <c r="G1256" s="2">
        <f t="shared" si="117"/>
        <v>4.7200797084434823E-2</v>
      </c>
      <c r="H1256" s="2" t="str">
        <f t="shared" si="118"/>
        <v>Sell</v>
      </c>
    </row>
    <row r="1257" spans="1:8" ht="13.5" x14ac:dyDescent="0.25">
      <c r="A1257" s="3">
        <f>TITRES_STAT!B1260</f>
        <v>43839</v>
      </c>
      <c r="B1257" s="6">
        <f>TITRES_STAT!D1260</f>
        <v>5.4279000000000002</v>
      </c>
      <c r="C1257" s="2">
        <f t="shared" si="114"/>
        <v>5.8913866371040244</v>
      </c>
      <c r="D1257" s="2">
        <f t="shared" si="116"/>
        <v>5.8174906844495125</v>
      </c>
      <c r="E1257" s="2">
        <f t="shared" si="115"/>
        <v>7.3895952654511987E-2</v>
      </c>
      <c r="F1257" s="2">
        <f t="shared" si="119"/>
        <v>-4.2040688754008699E-3</v>
      </c>
      <c r="G1257" s="2">
        <f t="shared" si="117"/>
        <v>7.8100021529912855E-2</v>
      </c>
      <c r="H1257" s="2" t="str">
        <f t="shared" si="118"/>
        <v>Sell</v>
      </c>
    </row>
    <row r="1258" spans="1:8" ht="13.5" x14ac:dyDescent="0.25">
      <c r="A1258" s="3">
        <f>TITRES_STAT!B1261</f>
        <v>43840</v>
      </c>
      <c r="B1258" s="6">
        <f>TITRES_STAT!D1261</f>
        <v>5.3898999999999999</v>
      </c>
      <c r="C1258" s="2">
        <f t="shared" si="114"/>
        <v>5.9076810006264822</v>
      </c>
      <c r="D1258" s="2">
        <f t="shared" si="116"/>
        <v>5.7858173004162152</v>
      </c>
      <c r="E1258" s="2">
        <f t="shared" si="115"/>
        <v>0.12186370021026693</v>
      </c>
      <c r="F1258" s="2">
        <f t="shared" si="119"/>
        <v>2.1009484941732694E-2</v>
      </c>
      <c r="G1258" s="2">
        <f t="shared" si="117"/>
        <v>0.10085421526853425</v>
      </c>
      <c r="H1258" s="2" t="str">
        <f t="shared" si="118"/>
        <v>Sell</v>
      </c>
    </row>
    <row r="1259" spans="1:8" ht="13.5" x14ac:dyDescent="0.25">
      <c r="A1259" s="3">
        <f>TITRES_STAT!B1262</f>
        <v>43843</v>
      </c>
      <c r="B1259" s="6">
        <f>TITRES_STAT!D1262</f>
        <v>5.4279000000000002</v>
      </c>
      <c r="C1259" s="2">
        <f t="shared" si="114"/>
        <v>5.9214685389916388</v>
      </c>
      <c r="D1259" s="2">
        <f t="shared" si="116"/>
        <v>5.7593049077927914</v>
      </c>
      <c r="E1259" s="2">
        <f t="shared" si="115"/>
        <v>0.16216363119884747</v>
      </c>
      <c r="F1259" s="2">
        <f t="shared" si="119"/>
        <v>4.9240314193155652E-2</v>
      </c>
      <c r="G1259" s="2">
        <f t="shared" si="117"/>
        <v>0.11292331700569182</v>
      </c>
      <c r="H1259" s="2" t="str">
        <f t="shared" si="118"/>
        <v>Sell</v>
      </c>
    </row>
    <row r="1260" spans="1:8" ht="13.5" x14ac:dyDescent="0.25">
      <c r="A1260" s="3">
        <f>TITRES_STAT!B1263</f>
        <v>43845</v>
      </c>
      <c r="B1260" s="6">
        <f>TITRES_STAT!D1263</f>
        <v>5.5342000000000002</v>
      </c>
      <c r="C1260" s="2">
        <f t="shared" si="114"/>
        <v>5.9331349176083092</v>
      </c>
      <c r="D1260" s="2">
        <f t="shared" si="116"/>
        <v>5.7426304701785105</v>
      </c>
      <c r="E1260" s="2">
        <f t="shared" si="115"/>
        <v>0.19050444742979877</v>
      </c>
      <c r="F1260" s="2">
        <f t="shared" si="119"/>
        <v>7.7493140840484281E-2</v>
      </c>
      <c r="G1260" s="2">
        <f t="shared" si="117"/>
        <v>0.11301130658931449</v>
      </c>
      <c r="H1260" s="2" t="str">
        <f t="shared" si="118"/>
        <v>Sell</v>
      </c>
    </row>
    <row r="1261" spans="1:8" ht="13.5" x14ac:dyDescent="0.25">
      <c r="A1261" s="3">
        <f>TITRES_STAT!B1264</f>
        <v>43846</v>
      </c>
      <c r="B1261" s="6">
        <f>TITRES_STAT!D1264</f>
        <v>5.5342000000000002</v>
      </c>
      <c r="C1261" s="2">
        <f t="shared" si="114"/>
        <v>5.9535141610531843</v>
      </c>
      <c r="D1261" s="2">
        <f t="shared" si="116"/>
        <v>5.7271911760912131</v>
      </c>
      <c r="E1261" s="2">
        <f t="shared" si="115"/>
        <v>0.22632298496197123</v>
      </c>
      <c r="F1261" s="2">
        <f t="shared" si="119"/>
        <v>0.10725910966478167</v>
      </c>
      <c r="G1261" s="2">
        <f t="shared" si="117"/>
        <v>0.11906387529718956</v>
      </c>
      <c r="H1261" s="2" t="str">
        <f t="shared" si="118"/>
        <v>Sell</v>
      </c>
    </row>
    <row r="1262" spans="1:8" ht="13.5" x14ac:dyDescent="0.25">
      <c r="A1262" s="3">
        <f>TITRES_STAT!B1265</f>
        <v>43847</v>
      </c>
      <c r="B1262" s="6">
        <f>TITRES_STAT!D1265</f>
        <v>5.5796999999999999</v>
      </c>
      <c r="C1262" s="2">
        <f t="shared" si="114"/>
        <v>5.9707581362757711</v>
      </c>
      <c r="D1262" s="2">
        <f t="shared" si="116"/>
        <v>5.7162659037881598</v>
      </c>
      <c r="E1262" s="2">
        <f t="shared" si="115"/>
        <v>0.25449223248761133</v>
      </c>
      <c r="F1262" s="2">
        <f t="shared" si="119"/>
        <v>0.13670573422934759</v>
      </c>
      <c r="G1262" s="2">
        <f t="shared" si="117"/>
        <v>0.11778649825826373</v>
      </c>
      <c r="H1262" s="2" t="str">
        <f t="shared" si="118"/>
        <v>Sell</v>
      </c>
    </row>
    <row r="1263" spans="1:8" ht="13.5" x14ac:dyDescent="0.25">
      <c r="A1263" s="3">
        <f>TITRES_STAT!B1266</f>
        <v>43850</v>
      </c>
      <c r="B1263" s="6">
        <f>TITRES_STAT!D1266</f>
        <v>5.6859999999999999</v>
      </c>
      <c r="C1263" s="2">
        <f t="shared" si="114"/>
        <v>5.957318423002576</v>
      </c>
      <c r="D1263" s="2">
        <f t="shared" si="116"/>
        <v>5.7140239849890362</v>
      </c>
      <c r="E1263" s="2">
        <f t="shared" si="115"/>
        <v>0.24329443801353978</v>
      </c>
      <c r="F1263" s="2">
        <f t="shared" si="119"/>
        <v>0.15802347498618605</v>
      </c>
      <c r="G1263" s="2">
        <f t="shared" si="117"/>
        <v>8.5270963027353736E-2</v>
      </c>
      <c r="H1263" s="2" t="str">
        <f t="shared" si="118"/>
        <v>Sell</v>
      </c>
    </row>
    <row r="1264" spans="1:8" ht="13.5" x14ac:dyDescent="0.25">
      <c r="A1264" s="3">
        <f>TITRES_STAT!B1267</f>
        <v>43851</v>
      </c>
      <c r="B1264" s="6">
        <f>TITRES_STAT!D1267</f>
        <v>5.6936</v>
      </c>
      <c r="C1264" s="2">
        <f t="shared" si="114"/>
        <v>5.9459463579252567</v>
      </c>
      <c r="D1264" s="2">
        <f t="shared" si="116"/>
        <v>5.7125110972120705</v>
      </c>
      <c r="E1264" s="2">
        <f t="shared" si="115"/>
        <v>0.23343526071318621</v>
      </c>
      <c r="F1264" s="2">
        <f t="shared" si="119"/>
        <v>0.17310583213158609</v>
      </c>
      <c r="G1264" s="2">
        <f t="shared" si="117"/>
        <v>6.032942858160012E-2</v>
      </c>
      <c r="H1264" s="2" t="str">
        <f t="shared" si="118"/>
        <v>Sell</v>
      </c>
    </row>
    <row r="1265" spans="1:8" ht="13.5" x14ac:dyDescent="0.25">
      <c r="A1265" s="3">
        <f>TITRES_STAT!B1268</f>
        <v>43852</v>
      </c>
      <c r="B1265" s="6">
        <f>TITRES_STAT!D1268</f>
        <v>5.6555999999999997</v>
      </c>
      <c r="C1265" s="2">
        <f t="shared" si="114"/>
        <v>5.9094623028598328</v>
      </c>
      <c r="D1265" s="2">
        <f t="shared" si="116"/>
        <v>5.7082954603815468</v>
      </c>
      <c r="E1265" s="2">
        <f t="shared" si="115"/>
        <v>0.20116684247828598</v>
      </c>
      <c r="F1265" s="2">
        <f t="shared" si="119"/>
        <v>0.17871803420092608</v>
      </c>
      <c r="G1265" s="2">
        <f t="shared" si="117"/>
        <v>2.24488082773599E-2</v>
      </c>
      <c r="H1265" s="2" t="str">
        <f t="shared" si="118"/>
        <v>Sell</v>
      </c>
    </row>
    <row r="1266" spans="1:8" ht="13.5" x14ac:dyDescent="0.25">
      <c r="A1266" s="3">
        <f>TITRES_STAT!B1269</f>
        <v>43853</v>
      </c>
      <c r="B1266" s="6">
        <f>TITRES_STAT!D1269</f>
        <v>5.6555999999999997</v>
      </c>
      <c r="C1266" s="2">
        <f t="shared" si="114"/>
        <v>5.8528988716506278</v>
      </c>
      <c r="D1266" s="2">
        <f t="shared" si="116"/>
        <v>5.7043920929458771</v>
      </c>
      <c r="E1266" s="2">
        <f t="shared" si="115"/>
        <v>0.14850677870475071</v>
      </c>
      <c r="F1266" s="2">
        <f t="shared" si="119"/>
        <v>0.17267578310169102</v>
      </c>
      <c r="G1266" s="2">
        <f t="shared" si="117"/>
        <v>-2.4169004396940308E-2</v>
      </c>
      <c r="H1266" s="2" t="str">
        <f t="shared" si="118"/>
        <v>Hold</v>
      </c>
    </row>
    <row r="1267" spans="1:8" ht="13.5" x14ac:dyDescent="0.25">
      <c r="A1267" s="3">
        <f>TITRES_STAT!B1270</f>
        <v>43854</v>
      </c>
      <c r="B1267" s="6">
        <f>TITRES_STAT!D1270</f>
        <v>5.6481000000000003</v>
      </c>
      <c r="C1267" s="2">
        <f t="shared" si="114"/>
        <v>5.7875144298582235</v>
      </c>
      <c r="D1267" s="2">
        <f t="shared" si="116"/>
        <v>5.7002223082832195</v>
      </c>
      <c r="E1267" s="2">
        <f t="shared" si="115"/>
        <v>8.7292121575003989E-2</v>
      </c>
      <c r="F1267" s="2">
        <f t="shared" si="119"/>
        <v>0.15559905079635361</v>
      </c>
      <c r="G1267" s="2">
        <f t="shared" si="117"/>
        <v>-6.8306929221349622E-2</v>
      </c>
      <c r="H1267" s="2" t="str">
        <f t="shared" si="118"/>
        <v>Hold</v>
      </c>
    </row>
    <row r="1268" spans="1:8" ht="13.5" x14ac:dyDescent="0.25">
      <c r="A1268" s="3">
        <f>TITRES_STAT!B1271</f>
        <v>43857</v>
      </c>
      <c r="B1268" s="6">
        <f>TITRES_STAT!D1271</f>
        <v>5.6481000000000003</v>
      </c>
      <c r="C1268" s="2">
        <f t="shared" si="114"/>
        <v>5.7263429791108047</v>
      </c>
      <c r="D1268" s="2">
        <f t="shared" si="116"/>
        <v>5.6963613965585367</v>
      </c>
      <c r="E1268" s="2">
        <f t="shared" si="115"/>
        <v>2.9981582552268016E-2</v>
      </c>
      <c r="F1268" s="2">
        <f t="shared" si="119"/>
        <v>0.1304755571475365</v>
      </c>
      <c r="G1268" s="2">
        <f t="shared" si="117"/>
        <v>-0.10049397459526849</v>
      </c>
      <c r="H1268" s="2" t="str">
        <f t="shared" si="118"/>
        <v>Hold</v>
      </c>
    </row>
    <row r="1269" spans="1:8" ht="13.5" x14ac:dyDescent="0.25">
      <c r="A1269" s="3">
        <f>TITRES_STAT!B1272</f>
        <v>43858</v>
      </c>
      <c r="B1269" s="6">
        <f>TITRES_STAT!D1272</f>
        <v>5.6481000000000003</v>
      </c>
      <c r="C1269" s="2">
        <f t="shared" si="114"/>
        <v>5.6804286746322195</v>
      </c>
      <c r="D1269" s="2">
        <f t="shared" si="116"/>
        <v>5.6927864782949413</v>
      </c>
      <c r="E1269" s="2">
        <f t="shared" si="115"/>
        <v>-1.2357803662721878E-2</v>
      </c>
      <c r="F1269" s="2">
        <f t="shared" si="119"/>
        <v>0.10190888498548484</v>
      </c>
      <c r="G1269" s="2">
        <f t="shared" si="117"/>
        <v>-0.11426668864820672</v>
      </c>
      <c r="H1269" s="2" t="str">
        <f t="shared" si="118"/>
        <v>Hold</v>
      </c>
    </row>
    <row r="1270" spans="1:8" ht="13.5" x14ac:dyDescent="0.25">
      <c r="A1270" s="3">
        <f>TITRES_STAT!B1273</f>
        <v>43859</v>
      </c>
      <c r="B1270" s="6">
        <f>TITRES_STAT!D1273</f>
        <v>5.6481000000000003</v>
      </c>
      <c r="C1270" s="2">
        <f t="shared" si="114"/>
        <v>5.6579319554580323</v>
      </c>
      <c r="D1270" s="2">
        <f t="shared" si="116"/>
        <v>5.6894763687916123</v>
      </c>
      <c r="E1270" s="2">
        <f t="shared" si="115"/>
        <v>-3.1544413333580046E-2</v>
      </c>
      <c r="F1270" s="2">
        <f t="shared" si="119"/>
        <v>7.5218225321671869E-2</v>
      </c>
      <c r="G1270" s="2">
        <f t="shared" si="117"/>
        <v>-0.10676263865525192</v>
      </c>
      <c r="H1270" s="2" t="str">
        <f t="shared" si="118"/>
        <v>Hold</v>
      </c>
    </row>
    <row r="1271" spans="1:8" ht="13.5" x14ac:dyDescent="0.25">
      <c r="A1271" s="3">
        <f>TITRES_STAT!B1274</f>
        <v>43860</v>
      </c>
      <c r="B1271" s="6">
        <f>TITRES_STAT!D1274</f>
        <v>5.6481000000000003</v>
      </c>
      <c r="C1271" s="2">
        <f t="shared" si="114"/>
        <v>5.6388962700029506</v>
      </c>
      <c r="D1271" s="2">
        <f t="shared" si="116"/>
        <v>5.6864114525848262</v>
      </c>
      <c r="E1271" s="2">
        <f t="shared" si="115"/>
        <v>-4.7515182581875592E-2</v>
      </c>
      <c r="F1271" s="2">
        <f t="shared" si="119"/>
        <v>5.0671543740962374E-2</v>
      </c>
      <c r="G1271" s="2">
        <f t="shared" si="117"/>
        <v>-9.8186726322837967E-2</v>
      </c>
      <c r="H1271" s="2" t="str">
        <f t="shared" si="118"/>
        <v>Hold</v>
      </c>
    </row>
    <row r="1272" spans="1:8" ht="13.5" x14ac:dyDescent="0.25">
      <c r="A1272" s="3">
        <f>TITRES_STAT!B1275</f>
        <v>43861</v>
      </c>
      <c r="B1272" s="6">
        <f>TITRES_STAT!D1275</f>
        <v>5.6936</v>
      </c>
      <c r="C1272" s="2">
        <f t="shared" si="114"/>
        <v>5.6297891515409582</v>
      </c>
      <c r="D1272" s="2">
        <f t="shared" si="116"/>
        <v>5.6869439375785422</v>
      </c>
      <c r="E1272" s="2">
        <f t="shared" si="115"/>
        <v>-5.715478603758406E-2</v>
      </c>
      <c r="F1272" s="2">
        <f t="shared" si="119"/>
        <v>2.9106277785253085E-2</v>
      </c>
      <c r="G1272" s="2">
        <f t="shared" si="117"/>
        <v>-8.6261063822837145E-2</v>
      </c>
      <c r="H1272" s="2" t="str">
        <f t="shared" si="118"/>
        <v>Hold</v>
      </c>
    </row>
    <row r="1273" spans="1:8" ht="13.5" x14ac:dyDescent="0.25">
      <c r="A1273" s="3">
        <f>TITRES_STAT!B1276</f>
        <v>43864</v>
      </c>
      <c r="B1273" s="6">
        <f>TITRES_STAT!D1276</f>
        <v>5.8453999999999997</v>
      </c>
      <c r="C1273" s="2">
        <f t="shared" si="114"/>
        <v>5.6384369743808112</v>
      </c>
      <c r="D1273" s="2">
        <f t="shared" si="116"/>
        <v>5.6986814236838352</v>
      </c>
      <c r="E1273" s="2">
        <f t="shared" si="115"/>
        <v>-6.0244449303024084E-2</v>
      </c>
      <c r="F1273" s="2">
        <f t="shared" si="119"/>
        <v>1.1236132367597653E-2</v>
      </c>
      <c r="G1273" s="2">
        <f t="shared" si="117"/>
        <v>-7.148058167062174E-2</v>
      </c>
      <c r="H1273" s="2" t="str">
        <f t="shared" si="118"/>
        <v>Hold</v>
      </c>
    </row>
    <row r="1274" spans="1:8" ht="13.5" x14ac:dyDescent="0.25">
      <c r="A1274" s="3">
        <f>TITRES_STAT!B1277</f>
        <v>43865</v>
      </c>
      <c r="B1274" s="6">
        <f>TITRES_STAT!D1277</f>
        <v>5.8453999999999997</v>
      </c>
      <c r="C1274" s="2">
        <f t="shared" si="114"/>
        <v>5.6469235937068403</v>
      </c>
      <c r="D1274" s="2">
        <f t="shared" si="116"/>
        <v>5.7095494663739217</v>
      </c>
      <c r="E1274" s="2">
        <f t="shared" si="115"/>
        <v>-6.2625872667081417E-2</v>
      </c>
      <c r="F1274" s="2">
        <f t="shared" si="119"/>
        <v>-3.5362686393381609E-3</v>
      </c>
      <c r="G1274" s="2">
        <f t="shared" si="117"/>
        <v>-5.9089604027743256E-2</v>
      </c>
      <c r="H1274" s="2" t="str">
        <f t="shared" si="118"/>
        <v>Hold</v>
      </c>
    </row>
    <row r="1275" spans="1:8" ht="13.5" x14ac:dyDescent="0.25">
      <c r="A1275" s="3">
        <f>TITRES_STAT!B1278</f>
        <v>43866</v>
      </c>
      <c r="B1275" s="6">
        <f>TITRES_STAT!D1278</f>
        <v>5.8453999999999997</v>
      </c>
      <c r="C1275" s="2">
        <f t="shared" si="114"/>
        <v>5.6482584254442498</v>
      </c>
      <c r="D1275" s="2">
        <f t="shared" si="116"/>
        <v>5.7196124688647423</v>
      </c>
      <c r="E1275" s="2">
        <f t="shared" si="115"/>
        <v>-7.1354043420492452E-2</v>
      </c>
      <c r="F1275" s="2">
        <f t="shared" si="119"/>
        <v>-1.7099823595569018E-2</v>
      </c>
      <c r="G1275" s="2">
        <f t="shared" si="117"/>
        <v>-5.4254219824923434E-2</v>
      </c>
      <c r="H1275" s="2" t="str">
        <f t="shared" si="118"/>
        <v>Hold</v>
      </c>
    </row>
    <row r="1276" spans="1:8" ht="13.5" x14ac:dyDescent="0.25">
      <c r="A1276" s="3">
        <f>TITRES_STAT!B1279</f>
        <v>43867</v>
      </c>
      <c r="B1276" s="6">
        <f>TITRES_STAT!D1279</f>
        <v>5.8453999999999997</v>
      </c>
      <c r="C1276" s="2">
        <f t="shared" si="114"/>
        <v>5.6493878984528267</v>
      </c>
      <c r="D1276" s="2">
        <f t="shared" si="116"/>
        <v>5.7289300637636504</v>
      </c>
      <c r="E1276" s="2">
        <f t="shared" si="115"/>
        <v>-7.9542165310823698E-2</v>
      </c>
      <c r="F1276" s="2">
        <f t="shared" si="119"/>
        <v>-2.9588291938619955E-2</v>
      </c>
      <c r="G1276" s="2">
        <f t="shared" si="117"/>
        <v>-4.9953873372203743E-2</v>
      </c>
      <c r="H1276" s="2" t="str">
        <f t="shared" si="118"/>
        <v>Hold</v>
      </c>
    </row>
    <row r="1277" spans="1:8" ht="13.5" x14ac:dyDescent="0.25">
      <c r="A1277" s="3">
        <f>TITRES_STAT!B1280</f>
        <v>43868</v>
      </c>
      <c r="B1277" s="6">
        <f>TITRES_STAT!D1280</f>
        <v>5.6859999999999999</v>
      </c>
      <c r="C1277" s="2">
        <f t="shared" si="114"/>
        <v>5.6491897602293148</v>
      </c>
      <c r="D1277" s="2">
        <f t="shared" si="116"/>
        <v>5.7257500590404167</v>
      </c>
      <c r="E1277" s="2">
        <f t="shared" si="115"/>
        <v>-7.6560298811101823E-2</v>
      </c>
      <c r="F1277" s="2">
        <f t="shared" si="119"/>
        <v>-3.898269331311633E-2</v>
      </c>
      <c r="G1277" s="2">
        <f t="shared" si="117"/>
        <v>-3.7577605497985493E-2</v>
      </c>
      <c r="H1277" s="2" t="str">
        <f t="shared" si="118"/>
        <v>Hold</v>
      </c>
    </row>
    <row r="1278" spans="1:8" ht="13.5" x14ac:dyDescent="0.25">
      <c r="A1278" s="3">
        <f>TITRES_STAT!B1281</f>
        <v>43871</v>
      </c>
      <c r="B1278" s="6">
        <f>TITRES_STAT!D1281</f>
        <v>5.8529999999999998</v>
      </c>
      <c r="C1278" s="2">
        <f t="shared" si="114"/>
        <v>5.6490221048094202</v>
      </c>
      <c r="D1278" s="2">
        <f t="shared" si="116"/>
        <v>5.7351759805929783</v>
      </c>
      <c r="E1278" s="2">
        <f t="shared" si="115"/>
        <v>-8.6153875783558043E-2</v>
      </c>
      <c r="F1278" s="2">
        <f t="shared" si="119"/>
        <v>-4.8416929807204676E-2</v>
      </c>
      <c r="G1278" s="2">
        <f t="shared" si="117"/>
        <v>-3.7736945976353367E-2</v>
      </c>
      <c r="H1278" s="2" t="str">
        <f t="shared" si="118"/>
        <v>Hold</v>
      </c>
    </row>
    <row r="1279" spans="1:8" ht="13.5" x14ac:dyDescent="0.25">
      <c r="A1279" s="3">
        <f>TITRES_STAT!B1282</f>
        <v>43872</v>
      </c>
      <c r="B1279" s="6">
        <f>TITRES_STAT!D1282</f>
        <v>5.8529999999999998</v>
      </c>
      <c r="C1279" s="2">
        <f t="shared" si="114"/>
        <v>5.6488802425310478</v>
      </c>
      <c r="D1279" s="2">
        <f t="shared" si="116"/>
        <v>5.7439036857342387</v>
      </c>
      <c r="E1279" s="2">
        <f t="shared" si="115"/>
        <v>-9.5023443203190894E-2</v>
      </c>
      <c r="F1279" s="2">
        <f t="shared" si="119"/>
        <v>-5.7738232486401926E-2</v>
      </c>
      <c r="G1279" s="2">
        <f t="shared" si="117"/>
        <v>-3.7285210716788968E-2</v>
      </c>
      <c r="H1279" s="2" t="str">
        <f t="shared" si="118"/>
        <v>Hold</v>
      </c>
    </row>
    <row r="1280" spans="1:8" ht="13.5" x14ac:dyDescent="0.25">
      <c r="A1280" s="3">
        <f>TITRES_STAT!B1283</f>
        <v>43873</v>
      </c>
      <c r="B1280" s="6">
        <f>TITRES_STAT!D1283</f>
        <v>5.7618999999999998</v>
      </c>
      <c r="C1280" s="2">
        <f t="shared" si="114"/>
        <v>5.6487602052185792</v>
      </c>
      <c r="D1280" s="2">
        <f t="shared" si="116"/>
        <v>5.7452367460502209</v>
      </c>
      <c r="E1280" s="2">
        <f t="shared" si="115"/>
        <v>-9.6476540831641699E-2</v>
      </c>
      <c r="F1280" s="2">
        <f t="shared" si="119"/>
        <v>-6.5485894155449878E-2</v>
      </c>
      <c r="G1280" s="2">
        <f t="shared" si="117"/>
        <v>-3.0990646676191821E-2</v>
      </c>
      <c r="H1280" s="2" t="str">
        <f t="shared" si="118"/>
        <v>Hold</v>
      </c>
    </row>
    <row r="1281" spans="1:8" ht="13.5" x14ac:dyDescent="0.25">
      <c r="A1281" s="3">
        <f>TITRES_STAT!B1284</f>
        <v>43874</v>
      </c>
      <c r="B1281" s="6">
        <f>TITRES_STAT!D1284</f>
        <v>5.7618999999999998</v>
      </c>
      <c r="C1281" s="2">
        <f t="shared" si="114"/>
        <v>5.6486586351849519</v>
      </c>
      <c r="D1281" s="2">
        <f t="shared" si="116"/>
        <v>5.746471061157612</v>
      </c>
      <c r="E1281" s="2">
        <f t="shared" si="115"/>
        <v>-9.7812425972660044E-2</v>
      </c>
      <c r="F1281" s="2">
        <f t="shared" si="119"/>
        <v>-7.1951200518891908E-2</v>
      </c>
      <c r="G1281" s="2">
        <f t="shared" si="117"/>
        <v>-2.5861225453768136E-2</v>
      </c>
      <c r="H1281" s="2" t="str">
        <f t="shared" si="118"/>
        <v>Hold</v>
      </c>
    </row>
    <row r="1282" spans="1:8" ht="13.5" x14ac:dyDescent="0.25">
      <c r="A1282" s="3">
        <f>TITRES_STAT!B1285</f>
        <v>43875</v>
      </c>
      <c r="B1282" s="6">
        <f>TITRES_STAT!D1285</f>
        <v>5.7618999999999998</v>
      </c>
      <c r="C1282" s="2">
        <f t="shared" si="114"/>
        <v>5.6555726913103435</v>
      </c>
      <c r="D1282" s="2">
        <f t="shared" si="116"/>
        <v>5.7476139455163073</v>
      </c>
      <c r="E1282" s="2">
        <f t="shared" si="115"/>
        <v>-9.2041254205963874E-2</v>
      </c>
      <c r="F1282" s="2">
        <f t="shared" si="119"/>
        <v>-7.5969211256306304E-2</v>
      </c>
      <c r="G1282" s="2">
        <f t="shared" si="117"/>
        <v>-1.607204294965757E-2</v>
      </c>
      <c r="H1282" s="2" t="str">
        <f t="shared" si="118"/>
        <v>Hold</v>
      </c>
    </row>
    <row r="1283" spans="1:8" ht="13.5" x14ac:dyDescent="0.25">
      <c r="A1283" s="3">
        <f>TITRES_STAT!B1286</f>
        <v>43878</v>
      </c>
      <c r="B1283" s="6">
        <f>TITRES_STAT!D1286</f>
        <v>5.7618999999999998</v>
      </c>
      <c r="C1283" s="2">
        <f t="shared" si="114"/>
        <v>5.6847768926472142</v>
      </c>
      <c r="D1283" s="2">
        <f t="shared" si="116"/>
        <v>5.7486721717743592</v>
      </c>
      <c r="E1283" s="2">
        <f t="shared" si="115"/>
        <v>-6.3895279127144988E-2</v>
      </c>
      <c r="F1283" s="2">
        <f t="shared" si="119"/>
        <v>-7.3554424830474044E-2</v>
      </c>
      <c r="G1283" s="2">
        <f t="shared" si="117"/>
        <v>9.6591457033290556E-3</v>
      </c>
      <c r="H1283" s="2" t="str">
        <f t="shared" si="118"/>
        <v>Sell</v>
      </c>
    </row>
    <row r="1284" spans="1:8" ht="13.5" x14ac:dyDescent="0.25">
      <c r="A1284" s="3">
        <f>TITRES_STAT!B1287</f>
        <v>43879</v>
      </c>
      <c r="B1284" s="6">
        <f>TITRES_STAT!D1287</f>
        <v>5.7618999999999998</v>
      </c>
      <c r="C1284" s="2">
        <f t="shared" si="114"/>
        <v>5.7094881399322581</v>
      </c>
      <c r="D1284" s="2">
        <f t="shared" si="116"/>
        <v>5.7496520109021843</v>
      </c>
      <c r="E1284" s="2">
        <f t="shared" si="115"/>
        <v>-4.016387096992613E-2</v>
      </c>
      <c r="F1284" s="2">
        <f t="shared" si="119"/>
        <v>-6.6876314058364458E-2</v>
      </c>
      <c r="G1284" s="2">
        <f t="shared" si="117"/>
        <v>2.6712443088438328E-2</v>
      </c>
      <c r="H1284" s="2" t="str">
        <f t="shared" si="118"/>
        <v>Sell</v>
      </c>
    </row>
    <row r="1285" spans="1:8" ht="13.5" x14ac:dyDescent="0.25">
      <c r="A1285" s="3">
        <f>TITRES_STAT!B1288</f>
        <v>43880</v>
      </c>
      <c r="B1285" s="6">
        <f>TITRES_STAT!D1288</f>
        <v>5.9062000000000001</v>
      </c>
      <c r="C1285" s="2">
        <f t="shared" si="114"/>
        <v>5.7303976568657573</v>
      </c>
      <c r="D1285" s="2">
        <f t="shared" si="116"/>
        <v>5.761248158242763</v>
      </c>
      <c r="E1285" s="2">
        <f t="shared" si="115"/>
        <v>-3.0850501377005735E-2</v>
      </c>
      <c r="F1285" s="2">
        <f t="shared" si="119"/>
        <v>-5.9671151522092722E-2</v>
      </c>
      <c r="G1285" s="2">
        <f t="shared" si="117"/>
        <v>2.8820650145086987E-2</v>
      </c>
      <c r="H1285" s="2" t="str">
        <f t="shared" si="118"/>
        <v>Sell</v>
      </c>
    </row>
    <row r="1286" spans="1:8" ht="13.5" x14ac:dyDescent="0.25">
      <c r="A1286" s="3">
        <f>TITRES_STAT!B1289</f>
        <v>43881</v>
      </c>
      <c r="B1286" s="6">
        <f>TITRES_STAT!D1289</f>
        <v>5.8986000000000001</v>
      </c>
      <c r="C1286" s="2">
        <f t="shared" si="114"/>
        <v>5.7480903250402564</v>
      </c>
      <c r="D1286" s="2">
        <f t="shared" si="116"/>
        <v>5.7714223687432993</v>
      </c>
      <c r="E1286" s="2">
        <f t="shared" si="115"/>
        <v>-2.3332043703042871E-2</v>
      </c>
      <c r="F1286" s="2">
        <f t="shared" si="119"/>
        <v>-5.240332995828275E-2</v>
      </c>
      <c r="G1286" s="2">
        <f t="shared" si="117"/>
        <v>2.907128625523988E-2</v>
      </c>
      <c r="H1286" s="2" t="str">
        <f t="shared" si="118"/>
        <v>Sell</v>
      </c>
    </row>
    <row r="1287" spans="1:8" ht="13.5" x14ac:dyDescent="0.25">
      <c r="A1287" s="3">
        <f>TITRES_STAT!B1290</f>
        <v>43882</v>
      </c>
      <c r="B1287" s="6">
        <f>TITRES_STAT!D1290</f>
        <v>5.891</v>
      </c>
      <c r="C1287" s="2">
        <f t="shared" si="114"/>
        <v>5.7385379673417551</v>
      </c>
      <c r="D1287" s="2">
        <f t="shared" si="116"/>
        <v>5.7802799710586106</v>
      </c>
      <c r="E1287" s="2">
        <f t="shared" si="115"/>
        <v>-4.1742003716855436E-2</v>
      </c>
      <c r="F1287" s="2">
        <f t="shared" si="119"/>
        <v>-5.0271064709997287E-2</v>
      </c>
      <c r="G1287" s="2">
        <f t="shared" si="117"/>
        <v>8.5290609931418515E-3</v>
      </c>
      <c r="H1287" s="2" t="str">
        <f t="shared" si="118"/>
        <v>Sell</v>
      </c>
    </row>
    <row r="1288" spans="1:8" ht="13.5" x14ac:dyDescent="0.25">
      <c r="A1288" s="3">
        <f>TITRES_STAT!B1291</f>
        <v>43885</v>
      </c>
      <c r="B1288" s="6">
        <f>TITRES_STAT!D1291</f>
        <v>6.0427999999999997</v>
      </c>
      <c r="C1288" s="2">
        <f t="shared" si="114"/>
        <v>5.7561475108276392</v>
      </c>
      <c r="D1288" s="2">
        <f t="shared" si="116"/>
        <v>5.7997258991283429</v>
      </c>
      <c r="E1288" s="2">
        <f t="shared" si="115"/>
        <v>-4.3578388300703708E-2</v>
      </c>
      <c r="F1288" s="2">
        <f t="shared" si="119"/>
        <v>-4.8932529428138569E-2</v>
      </c>
      <c r="G1288" s="2">
        <f t="shared" si="117"/>
        <v>5.354141127434861E-3</v>
      </c>
      <c r="H1288" s="2" t="str">
        <f t="shared" si="118"/>
        <v>Sell</v>
      </c>
    </row>
    <row r="1289" spans="1:8" ht="13.5" x14ac:dyDescent="0.25">
      <c r="A1289" s="3">
        <f>TITRES_STAT!B1292</f>
        <v>43886</v>
      </c>
      <c r="B1289" s="6">
        <f>TITRES_STAT!D1292</f>
        <v>6.0427999999999997</v>
      </c>
      <c r="C1289" s="2">
        <f t="shared" si="114"/>
        <v>5.7710478937772329</v>
      </c>
      <c r="D1289" s="2">
        <f t="shared" si="116"/>
        <v>5.8177313880817989</v>
      </c>
      <c r="E1289" s="2">
        <f t="shared" si="115"/>
        <v>-4.6683494304565976E-2</v>
      </c>
      <c r="F1289" s="2">
        <f t="shared" si="119"/>
        <v>-4.848272240342405E-2</v>
      </c>
      <c r="G1289" s="2">
        <f t="shared" si="117"/>
        <v>1.7992280988580744E-3</v>
      </c>
      <c r="H1289" s="2" t="str">
        <f t="shared" si="118"/>
        <v>Sell</v>
      </c>
    </row>
    <row r="1290" spans="1:8" ht="13.5" x14ac:dyDescent="0.25">
      <c r="A1290" s="3">
        <f>TITRES_STAT!B1293</f>
        <v>43887</v>
      </c>
      <c r="B1290" s="6">
        <f>TITRES_STAT!D1293</f>
        <v>6.0427999999999997</v>
      </c>
      <c r="C1290" s="2">
        <f t="shared" si="114"/>
        <v>5.7696405255038128</v>
      </c>
      <c r="D1290" s="2">
        <f t="shared" si="116"/>
        <v>5.8344031371127762</v>
      </c>
      <c r="E1290" s="2">
        <f t="shared" si="115"/>
        <v>-6.4762611608963461E-2</v>
      </c>
      <c r="F1290" s="2">
        <f t="shared" si="119"/>
        <v>-5.1738700244531935E-2</v>
      </c>
      <c r="G1290" s="2">
        <f t="shared" si="117"/>
        <v>-1.3023911364431526E-2</v>
      </c>
      <c r="H1290" s="2" t="str">
        <f t="shared" si="118"/>
        <v>Hold</v>
      </c>
    </row>
    <row r="1291" spans="1:8" ht="13.5" x14ac:dyDescent="0.25">
      <c r="A1291" s="3">
        <f>TITRES_STAT!B1294</f>
        <v>43888</v>
      </c>
      <c r="B1291" s="6">
        <f>TITRES_STAT!D1294</f>
        <v>5.8681999999999999</v>
      </c>
      <c r="C1291" s="2">
        <f t="shared" si="114"/>
        <v>5.7684496754263028</v>
      </c>
      <c r="D1291" s="2">
        <f t="shared" si="116"/>
        <v>5.8369066084377561</v>
      </c>
      <c r="E1291" s="2">
        <f t="shared" si="115"/>
        <v>-6.845693301145328E-2</v>
      </c>
      <c r="F1291" s="2">
        <f t="shared" si="119"/>
        <v>-5.5082346797916203E-2</v>
      </c>
      <c r="G1291" s="2">
        <f t="shared" si="117"/>
        <v>-1.3374586213537078E-2</v>
      </c>
      <c r="H1291" s="2" t="str">
        <f t="shared" si="118"/>
        <v>Hold</v>
      </c>
    </row>
    <row r="1292" spans="1:8" ht="13.5" x14ac:dyDescent="0.25">
      <c r="A1292" s="3">
        <f>TITRES_STAT!B1295</f>
        <v>43889</v>
      </c>
      <c r="B1292" s="6">
        <f>TITRES_STAT!D1295</f>
        <v>5.8453999999999997</v>
      </c>
      <c r="C1292" s="2">
        <f t="shared" si="114"/>
        <v>5.7674420330530252</v>
      </c>
      <c r="D1292" s="2">
        <f t="shared" si="116"/>
        <v>5.8375357485534778</v>
      </c>
      <c r="E1292" s="2">
        <f t="shared" si="115"/>
        <v>-7.0093715500452625E-2</v>
      </c>
      <c r="F1292" s="2">
        <f t="shared" si="119"/>
        <v>-5.808462053842349E-2</v>
      </c>
      <c r="G1292" s="2">
        <f t="shared" si="117"/>
        <v>-1.2009094962029135E-2</v>
      </c>
      <c r="H1292" s="2" t="str">
        <f t="shared" si="118"/>
        <v>Hold</v>
      </c>
    </row>
    <row r="1293" spans="1:8" ht="13.5" x14ac:dyDescent="0.25">
      <c r="A1293" s="3">
        <f>TITRES_STAT!B1296</f>
        <v>43892</v>
      </c>
      <c r="B1293" s="6">
        <f>TITRES_STAT!D1296</f>
        <v>5.8453999999999997</v>
      </c>
      <c r="C1293" s="2">
        <f t="shared" si="114"/>
        <v>5.766589412583329</v>
      </c>
      <c r="D1293" s="2">
        <f t="shared" si="116"/>
        <v>5.8381182856976643</v>
      </c>
      <c r="E1293" s="2">
        <f t="shared" si="115"/>
        <v>-7.1528873114335312E-2</v>
      </c>
      <c r="F1293" s="2">
        <f t="shared" si="119"/>
        <v>-6.0773471053605858E-2</v>
      </c>
      <c r="G1293" s="2">
        <f t="shared" si="117"/>
        <v>-1.0755402060729453E-2</v>
      </c>
      <c r="H1293" s="2" t="str">
        <f t="shared" si="118"/>
        <v>Hold</v>
      </c>
    </row>
    <row r="1294" spans="1:8" ht="13.5" x14ac:dyDescent="0.25">
      <c r="A1294" s="3">
        <f>TITRES_STAT!B1297</f>
        <v>43893</v>
      </c>
      <c r="B1294" s="6">
        <f>TITRES_STAT!D1297</f>
        <v>5.8453999999999997</v>
      </c>
      <c r="C1294" s="2">
        <f t="shared" si="114"/>
        <v>5.7658679644935864</v>
      </c>
      <c r="D1294" s="2">
        <f t="shared" si="116"/>
        <v>5.8386576719422818</v>
      </c>
      <c r="E1294" s="2">
        <f t="shared" si="115"/>
        <v>-7.2789707448695395E-2</v>
      </c>
      <c r="F1294" s="2">
        <f t="shared" si="119"/>
        <v>-6.3176718332623769E-2</v>
      </c>
      <c r="G1294" s="2">
        <f t="shared" si="117"/>
        <v>-9.6129891160716269E-3</v>
      </c>
      <c r="H1294" s="2" t="str">
        <f t="shared" si="118"/>
        <v>Hold</v>
      </c>
    </row>
    <row r="1295" spans="1:8" ht="13.5" x14ac:dyDescent="0.25">
      <c r="A1295" s="3">
        <f>TITRES_STAT!B1298</f>
        <v>43894</v>
      </c>
      <c r="B1295" s="6">
        <f>TITRES_STAT!D1298</f>
        <v>5.8453999999999997</v>
      </c>
      <c r="C1295" s="2">
        <f t="shared" ref="C1295:C1358" si="120">$C$4*B1285+C1294*(1-$C$4)</f>
        <v>5.7874575084176501</v>
      </c>
      <c r="D1295" s="2">
        <f t="shared" si="116"/>
        <v>5.839157103650261</v>
      </c>
      <c r="E1295" s="2">
        <f t="shared" si="115"/>
        <v>-5.1699595232610918E-2</v>
      </c>
      <c r="F1295" s="2">
        <f t="shared" si="119"/>
        <v>-6.0881293712621201E-2</v>
      </c>
      <c r="G1295" s="2">
        <f t="shared" si="117"/>
        <v>9.1816984800102835E-3</v>
      </c>
      <c r="H1295" s="2" t="str">
        <f t="shared" si="118"/>
        <v>Sell</v>
      </c>
    </row>
    <row r="1296" spans="1:8" ht="13.5" x14ac:dyDescent="0.25">
      <c r="A1296" s="3">
        <f>TITRES_STAT!B1299</f>
        <v>43895</v>
      </c>
      <c r="B1296" s="6">
        <f>TITRES_STAT!D1299</f>
        <v>5.8453999999999997</v>
      </c>
      <c r="C1296" s="2">
        <f t="shared" si="120"/>
        <v>5.8045563532764737</v>
      </c>
      <c r="D1296" s="2">
        <f t="shared" si="116"/>
        <v>5.8396195404169084</v>
      </c>
      <c r="E1296" s="2">
        <f t="shared" si="115"/>
        <v>-3.5063187140434771E-2</v>
      </c>
      <c r="F1296" s="2">
        <f t="shared" si="119"/>
        <v>-5.5717672398183919E-2</v>
      </c>
      <c r="G1296" s="2">
        <f t="shared" si="117"/>
        <v>2.0654485257749149E-2</v>
      </c>
      <c r="H1296" s="2" t="str">
        <f t="shared" si="118"/>
        <v>Sell</v>
      </c>
    </row>
    <row r="1297" spans="1:8" ht="13.5" x14ac:dyDescent="0.25">
      <c r="A1297" s="3">
        <f>TITRES_STAT!B1300</f>
        <v>43896</v>
      </c>
      <c r="B1297" s="6">
        <f>TITRES_STAT!D1300</f>
        <v>5.7694999999999999</v>
      </c>
      <c r="C1297" s="2">
        <f t="shared" si="120"/>
        <v>5.8178553758493239</v>
      </c>
      <c r="D1297" s="2">
        <f t="shared" si="116"/>
        <v>5.8344255003860264</v>
      </c>
      <c r="E1297" s="2">
        <f t="shared" si="115"/>
        <v>-1.657012453670248E-2</v>
      </c>
      <c r="F1297" s="2">
        <f t="shared" si="119"/>
        <v>-4.7888162825887634E-2</v>
      </c>
      <c r="G1297" s="2">
        <f t="shared" si="117"/>
        <v>3.1318038289185154E-2</v>
      </c>
      <c r="H1297" s="2" t="str">
        <f t="shared" si="118"/>
        <v>Sell</v>
      </c>
    </row>
    <row r="1298" spans="1:8" ht="13.5" x14ac:dyDescent="0.25">
      <c r="A1298" s="3">
        <f>TITRES_STAT!B1301</f>
        <v>43899</v>
      </c>
      <c r="B1298" s="6">
        <f>TITRES_STAT!D1301</f>
        <v>5.7618999999999998</v>
      </c>
      <c r="C1298" s="2">
        <f t="shared" si="120"/>
        <v>5.8524622411032743</v>
      </c>
      <c r="D1298" s="2">
        <f t="shared" si="116"/>
        <v>5.8290532410981726</v>
      </c>
      <c r="E1298" s="2">
        <f t="shared" si="115"/>
        <v>2.340900000510171E-2</v>
      </c>
      <c r="F1298" s="2">
        <f t="shared" si="119"/>
        <v>-3.3628730259689765E-2</v>
      </c>
      <c r="G1298" s="2">
        <f t="shared" si="117"/>
        <v>5.7037730264791475E-2</v>
      </c>
      <c r="H1298" s="2" t="str">
        <f t="shared" si="118"/>
        <v>Sell</v>
      </c>
    </row>
    <row r="1299" spans="1:8" ht="13.5" x14ac:dyDescent="0.25">
      <c r="A1299" s="3">
        <f>TITRES_STAT!B1302</f>
        <v>43900</v>
      </c>
      <c r="B1299" s="6">
        <f>TITRES_STAT!D1302</f>
        <v>5.6936</v>
      </c>
      <c r="C1299" s="2">
        <f t="shared" si="120"/>
        <v>5.8817449732412319</v>
      </c>
      <c r="D1299" s="2">
        <f t="shared" si="116"/>
        <v>5.8190196676834933</v>
      </c>
      <c r="E1299" s="2">
        <f t="shared" si="115"/>
        <v>6.2725305557738587E-2</v>
      </c>
      <c r="F1299" s="2">
        <f t="shared" si="119"/>
        <v>-1.4357923096204095E-2</v>
      </c>
      <c r="G1299" s="2">
        <f t="shared" si="117"/>
        <v>7.7083228653942681E-2</v>
      </c>
      <c r="H1299" s="2" t="str">
        <f t="shared" si="118"/>
        <v>Sell</v>
      </c>
    </row>
    <row r="1300" spans="1:8" ht="13.5" x14ac:dyDescent="0.25">
      <c r="A1300" s="3">
        <f>TITRES_STAT!B1303</f>
        <v>43901</v>
      </c>
      <c r="B1300" s="6">
        <f>TITRES_STAT!D1303</f>
        <v>5.7542999999999997</v>
      </c>
      <c r="C1300" s="2">
        <f t="shared" si="120"/>
        <v>5.9065226696656579</v>
      </c>
      <c r="D1300" s="2">
        <f t="shared" si="116"/>
        <v>5.814225618225457</v>
      </c>
      <c r="E1300" s="2">
        <f t="shared" si="115"/>
        <v>9.2297051440200839E-2</v>
      </c>
      <c r="F1300" s="2">
        <f t="shared" si="119"/>
        <v>6.9730718110768905E-3</v>
      </c>
      <c r="G1300" s="2">
        <f t="shared" si="117"/>
        <v>8.5323979629123942E-2</v>
      </c>
      <c r="H1300" s="2" t="str">
        <f t="shared" si="118"/>
        <v>Sell</v>
      </c>
    </row>
    <row r="1301" spans="1:8" ht="13.5" x14ac:dyDescent="0.25">
      <c r="A1301" s="3">
        <f>TITRES_STAT!B1304</f>
        <v>43902</v>
      </c>
      <c r="B1301" s="6">
        <f>TITRES_STAT!D1304</f>
        <v>5.7542999999999997</v>
      </c>
      <c r="C1301" s="2">
        <f t="shared" si="120"/>
        <v>5.9006268743324801</v>
      </c>
      <c r="D1301" s="2">
        <f t="shared" si="116"/>
        <v>5.8097866835420895</v>
      </c>
      <c r="E1301" s="2">
        <f t="shared" si="115"/>
        <v>9.0840190790390629E-2</v>
      </c>
      <c r="F1301" s="2">
        <f t="shared" si="119"/>
        <v>2.374649560693964E-2</v>
      </c>
      <c r="G1301" s="2">
        <f t="shared" si="117"/>
        <v>6.7093695183450985E-2</v>
      </c>
      <c r="H1301" s="2" t="str">
        <f t="shared" si="118"/>
        <v>Sell</v>
      </c>
    </row>
    <row r="1302" spans="1:8" ht="13.5" x14ac:dyDescent="0.25">
      <c r="A1302" s="3">
        <f>TITRES_STAT!B1305</f>
        <v>43903</v>
      </c>
      <c r="B1302" s="6">
        <f>TITRES_STAT!D1305</f>
        <v>5.5644999999999998</v>
      </c>
      <c r="C1302" s="2">
        <f t="shared" si="120"/>
        <v>5.8921304321274839</v>
      </c>
      <c r="D1302" s="2">
        <f t="shared" si="116"/>
        <v>5.7916172995760089</v>
      </c>
      <c r="E1302" s="2">
        <f t="shared" si="115"/>
        <v>0.10051313255147498</v>
      </c>
      <c r="F1302" s="2">
        <f t="shared" si="119"/>
        <v>3.9099822995846717E-2</v>
      </c>
      <c r="G1302" s="2">
        <f t="shared" si="117"/>
        <v>6.1413309555628265E-2</v>
      </c>
      <c r="H1302" s="2" t="str">
        <f t="shared" si="118"/>
        <v>Sell</v>
      </c>
    </row>
    <row r="1303" spans="1:8" ht="13.5" x14ac:dyDescent="0.25">
      <c r="A1303" s="3">
        <f>TITRES_STAT!B1306</f>
        <v>43906</v>
      </c>
      <c r="B1303" s="6">
        <f>TITRES_STAT!D1306</f>
        <v>5.3216000000000001</v>
      </c>
      <c r="C1303" s="2">
        <f t="shared" si="120"/>
        <v>5.8849411348771019</v>
      </c>
      <c r="D1303" s="2">
        <f t="shared" si="116"/>
        <v>5.7568012033111193</v>
      </c>
      <c r="E1303" s="2">
        <f t="shared" si="115"/>
        <v>0.12813993156598258</v>
      </c>
      <c r="F1303" s="2">
        <f t="shared" si="119"/>
        <v>5.6907844709873888E-2</v>
      </c>
      <c r="G1303" s="2">
        <f t="shared" si="117"/>
        <v>7.1232086856108684E-2</v>
      </c>
      <c r="H1303" s="2" t="str">
        <f t="shared" si="118"/>
        <v>Sell</v>
      </c>
    </row>
    <row r="1304" spans="1:8" ht="13.5" x14ac:dyDescent="0.25">
      <c r="A1304" s="3">
        <f>TITRES_STAT!B1307</f>
        <v>43907</v>
      </c>
      <c r="B1304" s="6">
        <f>TITRES_STAT!D1307</f>
        <v>5.3216000000000001</v>
      </c>
      <c r="C1304" s="2">
        <f t="shared" si="120"/>
        <v>5.878857883357548</v>
      </c>
      <c r="D1304" s="2">
        <f t="shared" si="116"/>
        <v>5.7245640771399247</v>
      </c>
      <c r="E1304" s="2">
        <f t="shared" si="115"/>
        <v>0.15429380621762334</v>
      </c>
      <c r="F1304" s="2">
        <f t="shared" si="119"/>
        <v>7.6385037011423781E-2</v>
      </c>
      <c r="G1304" s="2">
        <f t="shared" si="117"/>
        <v>7.790876920619956E-2</v>
      </c>
      <c r="H1304" s="2" t="str">
        <f t="shared" si="118"/>
        <v>Sell</v>
      </c>
    </row>
    <row r="1305" spans="1:8" ht="13.5" x14ac:dyDescent="0.25">
      <c r="A1305" s="3">
        <f>TITRES_STAT!B1308</f>
        <v>43908</v>
      </c>
      <c r="B1305" s="6">
        <f>TITRES_STAT!D1308</f>
        <v>5.4659000000000004</v>
      </c>
      <c r="C1305" s="2">
        <f t="shared" si="120"/>
        <v>5.8737105166871562</v>
      </c>
      <c r="D1305" s="2">
        <f t="shared" si="116"/>
        <v>5.7054037751295601</v>
      </c>
      <c r="E1305" s="2">
        <f t="shared" si="115"/>
        <v>0.16830674155759606</v>
      </c>
      <c r="F1305" s="2">
        <f t="shared" si="119"/>
        <v>9.4769377920658232E-2</v>
      </c>
      <c r="G1305" s="2">
        <f t="shared" si="117"/>
        <v>7.353736363693783E-2</v>
      </c>
      <c r="H1305" s="2" t="str">
        <f t="shared" si="118"/>
        <v>Sell</v>
      </c>
    </row>
    <row r="1306" spans="1:8" ht="13.5" x14ac:dyDescent="0.25">
      <c r="A1306" s="3">
        <f>TITRES_STAT!B1309</f>
        <v>43909</v>
      </c>
      <c r="B1306" s="6">
        <f>TITRES_STAT!D1309</f>
        <v>5.4507000000000003</v>
      </c>
      <c r="C1306" s="2">
        <f t="shared" si="120"/>
        <v>5.8693550525814402</v>
      </c>
      <c r="D1306" s="2">
        <f t="shared" si="116"/>
        <v>5.6865368288236668</v>
      </c>
      <c r="E1306" s="2">
        <f t="shared" si="115"/>
        <v>0.18281822375777335</v>
      </c>
      <c r="F1306" s="2">
        <f t="shared" si="119"/>
        <v>0.11237914708808126</v>
      </c>
      <c r="G1306" s="2">
        <f t="shared" si="117"/>
        <v>7.0439076669692083E-2</v>
      </c>
      <c r="H1306" s="2" t="str">
        <f t="shared" si="118"/>
        <v>Sell</v>
      </c>
    </row>
    <row r="1307" spans="1:8" ht="13.5" x14ac:dyDescent="0.25">
      <c r="A1307" s="3">
        <f>TITRES_STAT!B1310</f>
        <v>43913</v>
      </c>
      <c r="B1307" s="6">
        <f>TITRES_STAT!D1310</f>
        <v>5.4507000000000003</v>
      </c>
      <c r="C1307" s="2">
        <f t="shared" si="120"/>
        <v>5.8539927367996807</v>
      </c>
      <c r="D1307" s="2">
        <f t="shared" si="116"/>
        <v>5.6690674340959877</v>
      </c>
      <c r="E1307" s="2">
        <f t="shared" si="115"/>
        <v>0.18492530270369301</v>
      </c>
      <c r="F1307" s="2">
        <f t="shared" si="119"/>
        <v>0.12688837821120361</v>
      </c>
      <c r="G1307" s="2">
        <f t="shared" si="117"/>
        <v>5.80369244924894E-2</v>
      </c>
      <c r="H1307" s="2" t="str">
        <f t="shared" si="118"/>
        <v>Sell</v>
      </c>
    </row>
    <row r="1308" spans="1:8" ht="13.5" x14ac:dyDescent="0.25">
      <c r="A1308" s="3">
        <f>TITRES_STAT!B1311</f>
        <v>43914</v>
      </c>
      <c r="B1308" s="6">
        <f>TITRES_STAT!D1311</f>
        <v>5.3898999999999999</v>
      </c>
      <c r="C1308" s="2">
        <f t="shared" si="120"/>
        <v>5.8398246234458835</v>
      </c>
      <c r="D1308" s="2">
        <f t="shared" si="116"/>
        <v>5.6483883649036919</v>
      </c>
      <c r="E1308" s="2">
        <f t="shared" ref="E1308:E1371" si="121">C1308-D1308</f>
        <v>0.1914362585421916</v>
      </c>
      <c r="F1308" s="2">
        <f t="shared" si="119"/>
        <v>0.13979795427740122</v>
      </c>
      <c r="G1308" s="2">
        <f t="shared" si="117"/>
        <v>5.163830426479038E-2</v>
      </c>
      <c r="H1308" s="2" t="str">
        <f t="shared" si="118"/>
        <v>Sell</v>
      </c>
    </row>
    <row r="1309" spans="1:8" ht="13.5" x14ac:dyDescent="0.25">
      <c r="A1309" s="3">
        <f>TITRES_STAT!B1312</f>
        <v>43915</v>
      </c>
      <c r="B1309" s="6">
        <f>TITRES_STAT!D1312</f>
        <v>5.4659000000000004</v>
      </c>
      <c r="C1309" s="2">
        <f t="shared" si="120"/>
        <v>5.8173285275311315</v>
      </c>
      <c r="D1309" s="2">
        <f t="shared" ref="D1309:D1372" si="122">$D$4*B1309+(1-$D$4)*D1308</f>
        <v>5.6348707082441596</v>
      </c>
      <c r="E1309" s="2">
        <f t="shared" si="121"/>
        <v>0.18245781928697191</v>
      </c>
      <c r="F1309" s="2">
        <f t="shared" si="119"/>
        <v>0.14832992727931538</v>
      </c>
      <c r="G1309" s="2">
        <f t="shared" si="117"/>
        <v>3.4127892007656535E-2</v>
      </c>
      <c r="H1309" s="2" t="str">
        <f t="shared" si="118"/>
        <v>Sell</v>
      </c>
    </row>
    <row r="1310" spans="1:8" ht="13.5" x14ac:dyDescent="0.25">
      <c r="A1310" s="3">
        <f>TITRES_STAT!B1313</f>
        <v>43916</v>
      </c>
      <c r="B1310" s="6">
        <f>TITRES_STAT!D1313</f>
        <v>5.6253000000000002</v>
      </c>
      <c r="C1310" s="2">
        <f t="shared" si="120"/>
        <v>5.8076318309878801</v>
      </c>
      <c r="D1310" s="2">
        <f t="shared" si="122"/>
        <v>5.6341617668927402</v>
      </c>
      <c r="E1310" s="2">
        <f t="shared" si="121"/>
        <v>0.17347006409513988</v>
      </c>
      <c r="F1310" s="2">
        <f t="shared" si="119"/>
        <v>0.15335795464248028</v>
      </c>
      <c r="G1310" s="2">
        <f t="shared" si="117"/>
        <v>2.0112109452659593E-2</v>
      </c>
      <c r="H1310" s="2" t="str">
        <f t="shared" si="118"/>
        <v>Sell</v>
      </c>
    </row>
    <row r="1311" spans="1:8" ht="13.5" x14ac:dyDescent="0.25">
      <c r="A1311" s="3">
        <f>TITRES_STAT!B1314</f>
        <v>43917</v>
      </c>
      <c r="B1311" s="6">
        <f>TITRES_STAT!D1314</f>
        <v>5.6253000000000002</v>
      </c>
      <c r="C1311" s="2">
        <f t="shared" si="120"/>
        <v>5.7994269339128213</v>
      </c>
      <c r="D1311" s="2">
        <f t="shared" si="122"/>
        <v>5.6335053397154997</v>
      </c>
      <c r="E1311" s="2">
        <f t="shared" si="121"/>
        <v>0.16592159419732155</v>
      </c>
      <c r="F1311" s="2">
        <f t="shared" si="119"/>
        <v>0.15587068255344855</v>
      </c>
      <c r="G1311" s="2">
        <f t="shared" si="117"/>
        <v>1.0050911643873006E-2</v>
      </c>
      <c r="H1311" s="2" t="str">
        <f t="shared" si="118"/>
        <v>Sell</v>
      </c>
    </row>
    <row r="1312" spans="1:8" ht="13.5" x14ac:dyDescent="0.25">
      <c r="A1312" s="3">
        <f>TITRES_STAT!B1315</f>
        <v>43920</v>
      </c>
      <c r="B1312" s="6">
        <f>TITRES_STAT!D1315</f>
        <v>5.7316000000000003</v>
      </c>
      <c r="C1312" s="2">
        <f t="shared" si="120"/>
        <v>5.7632843286954643</v>
      </c>
      <c r="D1312" s="2">
        <f t="shared" si="122"/>
        <v>5.6407716108476844</v>
      </c>
      <c r="E1312" s="2">
        <f t="shared" si="121"/>
        <v>0.12251271784777984</v>
      </c>
      <c r="F1312" s="2">
        <f t="shared" si="119"/>
        <v>0.14919908961231482</v>
      </c>
      <c r="G1312" s="2">
        <f t="shared" si="117"/>
        <v>-2.6686371764534977E-2</v>
      </c>
      <c r="H1312" s="2" t="str">
        <f t="shared" si="118"/>
        <v>Hold</v>
      </c>
    </row>
    <row r="1313" spans="1:8" ht="13.5" x14ac:dyDescent="0.25">
      <c r="A1313" s="3">
        <f>TITRES_STAT!B1316</f>
        <v>43921</v>
      </c>
      <c r="B1313" s="6">
        <f>TITRES_STAT!D1316</f>
        <v>5.5644999999999998</v>
      </c>
      <c r="C1313" s="2">
        <f t="shared" si="120"/>
        <v>5.6953328935115461</v>
      </c>
      <c r="D1313" s="2">
        <f t="shared" si="122"/>
        <v>5.6351218618960042</v>
      </c>
      <c r="E1313" s="2">
        <f t="shared" si="121"/>
        <v>6.0211031615541977E-2</v>
      </c>
      <c r="F1313" s="2">
        <f t="shared" si="119"/>
        <v>0.13140147801296026</v>
      </c>
      <c r="G1313" s="2">
        <f t="shared" si="117"/>
        <v>-7.1190446397418283E-2</v>
      </c>
      <c r="H1313" s="2" t="str">
        <f t="shared" si="118"/>
        <v>Hold</v>
      </c>
    </row>
    <row r="1314" spans="1:8" ht="13.5" x14ac:dyDescent="0.25">
      <c r="A1314" s="3">
        <f>TITRES_STAT!B1317</f>
        <v>43922</v>
      </c>
      <c r="B1314" s="6">
        <f>TITRES_STAT!D1317</f>
        <v>5.5644999999999998</v>
      </c>
      <c r="C1314" s="2">
        <f t="shared" si="120"/>
        <v>5.6378355252789998</v>
      </c>
      <c r="D1314" s="2">
        <f t="shared" si="122"/>
        <v>5.6298906128666708</v>
      </c>
      <c r="E1314" s="2">
        <f t="shared" si="121"/>
        <v>7.9449124123289749E-3</v>
      </c>
      <c r="F1314" s="2">
        <f t="shared" si="119"/>
        <v>0.10671016489283401</v>
      </c>
      <c r="G1314" s="2">
        <f t="shared" si="117"/>
        <v>-9.8765252480505036E-2</v>
      </c>
      <c r="H1314" s="2" t="str">
        <f t="shared" si="118"/>
        <v>Hold</v>
      </c>
    </row>
    <row r="1315" spans="1:8" ht="13.5" x14ac:dyDescent="0.25">
      <c r="A1315" s="3">
        <f>TITRES_STAT!B1318</f>
        <v>43923</v>
      </c>
      <c r="B1315" s="6">
        <f>TITRES_STAT!D1318</f>
        <v>5.4051</v>
      </c>
      <c r="C1315" s="2">
        <f t="shared" si="120"/>
        <v>5.6113839060053081</v>
      </c>
      <c r="D1315" s="2">
        <f t="shared" si="122"/>
        <v>5.6132394563580288</v>
      </c>
      <c r="E1315" s="2">
        <f t="shared" si="121"/>
        <v>-1.8555503527206696E-3</v>
      </c>
      <c r="F1315" s="2">
        <f t="shared" si="119"/>
        <v>8.4997021843723083E-2</v>
      </c>
      <c r="G1315" s="2">
        <f t="shared" si="117"/>
        <v>-8.6852572196443753E-2</v>
      </c>
      <c r="H1315" s="2" t="str">
        <f t="shared" si="118"/>
        <v>Hold</v>
      </c>
    </row>
    <row r="1316" spans="1:8" ht="13.5" x14ac:dyDescent="0.25">
      <c r="A1316" s="3">
        <f>TITRES_STAT!B1319</f>
        <v>43924</v>
      </c>
      <c r="B1316" s="6">
        <f>TITRES_STAT!D1319</f>
        <v>5.2457000000000003</v>
      </c>
      <c r="C1316" s="2">
        <f t="shared" si="120"/>
        <v>5.586663305081415</v>
      </c>
      <c r="D1316" s="2">
        <f t="shared" si="122"/>
        <v>5.5860143114426197</v>
      </c>
      <c r="E1316" s="2">
        <f t="shared" si="121"/>
        <v>6.4899363879522554E-4</v>
      </c>
      <c r="F1316" s="2">
        <f t="shared" si="119"/>
        <v>6.8127416202737517E-2</v>
      </c>
      <c r="G1316" s="2">
        <f t="shared" ref="G1316:G1379" si="123">E1316-F1316</f>
        <v>-6.7478422563942292E-2</v>
      </c>
      <c r="H1316" s="2" t="str">
        <f t="shared" ref="H1316:H1379" si="124">IF(G1316&lt;0,"Hold","Sell")</f>
        <v>Hold</v>
      </c>
    </row>
    <row r="1317" spans="1:8" ht="13.5" x14ac:dyDescent="0.25">
      <c r="A1317" s="3">
        <f>TITRES_STAT!B1320</f>
        <v>43927</v>
      </c>
      <c r="B1317" s="6">
        <f>TITRES_STAT!D1320</f>
        <v>5.3975</v>
      </c>
      <c r="C1317" s="2">
        <f t="shared" si="120"/>
        <v>5.5657458735304282</v>
      </c>
      <c r="D1317" s="2">
        <f t="shared" si="122"/>
        <v>5.5720502883727958</v>
      </c>
      <c r="E1317" s="2">
        <f t="shared" si="121"/>
        <v>-6.304414842367656E-3</v>
      </c>
      <c r="F1317" s="2">
        <f t="shared" ref="F1317:F1380" si="125">(E1317*(2/(10)))+((1-(2/10))*F1316)</f>
        <v>5.324104999371649E-2</v>
      </c>
      <c r="G1317" s="2">
        <f t="shared" si="123"/>
        <v>-5.9545464836084146E-2</v>
      </c>
      <c r="H1317" s="2" t="str">
        <f t="shared" si="124"/>
        <v>Hold</v>
      </c>
    </row>
    <row r="1318" spans="1:8" ht="13.5" x14ac:dyDescent="0.25">
      <c r="A1318" s="3">
        <f>TITRES_STAT!B1321</f>
        <v>43928</v>
      </c>
      <c r="B1318" s="6">
        <f>TITRES_STAT!D1321</f>
        <v>5.5342000000000002</v>
      </c>
      <c r="C1318" s="2">
        <f t="shared" si="120"/>
        <v>5.5386926622180548</v>
      </c>
      <c r="D1318" s="2">
        <f t="shared" si="122"/>
        <v>5.5692465633081438</v>
      </c>
      <c r="E1318" s="2">
        <f t="shared" si="121"/>
        <v>-3.0553901090089042E-2</v>
      </c>
      <c r="F1318" s="2">
        <f t="shared" si="125"/>
        <v>3.6482059776955386E-2</v>
      </c>
      <c r="G1318" s="2">
        <f t="shared" si="123"/>
        <v>-6.7035960867044428E-2</v>
      </c>
      <c r="H1318" s="2" t="str">
        <f t="shared" si="124"/>
        <v>Hold</v>
      </c>
    </row>
    <row r="1319" spans="1:8" ht="13.5" x14ac:dyDescent="0.25">
      <c r="A1319" s="3">
        <f>TITRES_STAT!B1322</f>
        <v>43929</v>
      </c>
      <c r="B1319" s="6">
        <f>TITRES_STAT!D1322</f>
        <v>5.5342000000000002</v>
      </c>
      <c r="C1319" s="2">
        <f t="shared" si="120"/>
        <v>5.5274937911075854</v>
      </c>
      <c r="D1319" s="2">
        <f t="shared" si="122"/>
        <v>5.5666505215816144</v>
      </c>
      <c r="E1319" s="2">
        <f t="shared" si="121"/>
        <v>-3.9156730474029011E-2</v>
      </c>
      <c r="F1319" s="2">
        <f t="shared" si="125"/>
        <v>2.1354301726758507E-2</v>
      </c>
      <c r="G1319" s="2">
        <f t="shared" si="123"/>
        <v>-6.0511032200787518E-2</v>
      </c>
      <c r="H1319" s="2" t="str">
        <f t="shared" si="124"/>
        <v>Hold</v>
      </c>
    </row>
    <row r="1320" spans="1:8" ht="13.5" x14ac:dyDescent="0.25">
      <c r="A1320" s="3">
        <f>TITRES_STAT!B1323</f>
        <v>43934</v>
      </c>
      <c r="B1320" s="6">
        <f>TITRES_STAT!D1323</f>
        <v>5.4279000000000002</v>
      </c>
      <c r="C1320" s="2">
        <f t="shared" si="120"/>
        <v>5.5425409001679569</v>
      </c>
      <c r="D1320" s="2">
        <f t="shared" si="122"/>
        <v>5.5563727051681608</v>
      </c>
      <c r="E1320" s="2">
        <f t="shared" si="121"/>
        <v>-1.3831805000203978E-2</v>
      </c>
      <c r="F1320" s="2">
        <f t="shared" si="125"/>
        <v>1.4317080381366011E-2</v>
      </c>
      <c r="G1320" s="2">
        <f t="shared" si="123"/>
        <v>-2.8148885381569989E-2</v>
      </c>
      <c r="H1320" s="2" t="str">
        <f t="shared" si="124"/>
        <v>Hold</v>
      </c>
    </row>
    <row r="1321" spans="1:8" ht="13.5" x14ac:dyDescent="0.25">
      <c r="A1321" s="3">
        <f>TITRES_STAT!B1324</f>
        <v>43935</v>
      </c>
      <c r="B1321" s="6">
        <f>TITRES_STAT!D1324</f>
        <v>5.4279000000000002</v>
      </c>
      <c r="C1321" s="2">
        <f t="shared" si="120"/>
        <v>5.5552730693728867</v>
      </c>
      <c r="D1321" s="2">
        <f t="shared" si="122"/>
        <v>5.5468562084890376</v>
      </c>
      <c r="E1321" s="2">
        <f t="shared" si="121"/>
        <v>8.4168608838490755E-3</v>
      </c>
      <c r="F1321" s="2">
        <f t="shared" si="125"/>
        <v>1.3137036481862624E-2</v>
      </c>
      <c r="G1321" s="2">
        <f t="shared" si="123"/>
        <v>-4.7201755980135485E-3</v>
      </c>
      <c r="H1321" s="2" t="str">
        <f t="shared" si="124"/>
        <v>Hold</v>
      </c>
    </row>
    <row r="1322" spans="1:8" ht="13.5" x14ac:dyDescent="0.25">
      <c r="A1322" s="3">
        <f>TITRES_STAT!B1325</f>
        <v>43936</v>
      </c>
      <c r="B1322" s="6">
        <f>TITRES_STAT!D1325</f>
        <v>5.2685000000000004</v>
      </c>
      <c r="C1322" s="2">
        <f t="shared" si="120"/>
        <v>5.5824002894693656</v>
      </c>
      <c r="D1322" s="2">
        <f t="shared" si="122"/>
        <v>5.5262372300824421</v>
      </c>
      <c r="E1322" s="2">
        <f t="shared" si="121"/>
        <v>5.6163059386923564E-2</v>
      </c>
      <c r="F1322" s="2">
        <f t="shared" si="125"/>
        <v>2.1742241062874812E-2</v>
      </c>
      <c r="G1322" s="2">
        <f t="shared" si="123"/>
        <v>3.4420818324048752E-2</v>
      </c>
      <c r="H1322" s="2" t="str">
        <f t="shared" si="124"/>
        <v>Sell</v>
      </c>
    </row>
    <row r="1323" spans="1:8" ht="13.5" x14ac:dyDescent="0.25">
      <c r="A1323" s="3">
        <f>TITRES_STAT!B1326</f>
        <v>43937</v>
      </c>
      <c r="B1323" s="6">
        <f>TITRES_STAT!D1326</f>
        <v>5.4203000000000001</v>
      </c>
      <c r="C1323" s="2">
        <f t="shared" si="120"/>
        <v>5.5796463987817706</v>
      </c>
      <c r="D1323" s="2">
        <f t="shared" si="122"/>
        <v>5.5183900278541138</v>
      </c>
      <c r="E1323" s="2">
        <f t="shared" si="121"/>
        <v>6.1256370927656789E-2</v>
      </c>
      <c r="F1323" s="2">
        <f t="shared" si="125"/>
        <v>2.964506703583121E-2</v>
      </c>
      <c r="G1323" s="2">
        <f t="shared" si="123"/>
        <v>3.1611303891825579E-2</v>
      </c>
      <c r="H1323" s="2" t="str">
        <f t="shared" si="124"/>
        <v>Sell</v>
      </c>
    </row>
    <row r="1324" spans="1:8" ht="13.5" x14ac:dyDescent="0.25">
      <c r="A1324" s="3">
        <f>TITRES_STAT!B1327</f>
        <v>43938</v>
      </c>
      <c r="B1324" s="6">
        <f>TITRES_STAT!D1327</f>
        <v>5.5796999999999999</v>
      </c>
      <c r="C1324" s="2">
        <f t="shared" si="120"/>
        <v>5.5773161835845748</v>
      </c>
      <c r="D1324" s="2">
        <f t="shared" si="122"/>
        <v>5.5229315072723271</v>
      </c>
      <c r="E1324" s="2">
        <f t="shared" si="121"/>
        <v>5.4384676312247748E-2</v>
      </c>
      <c r="F1324" s="2">
        <f t="shared" si="125"/>
        <v>3.4592988891114521E-2</v>
      </c>
      <c r="G1324" s="2">
        <f t="shared" si="123"/>
        <v>1.9791687421133228E-2</v>
      </c>
      <c r="H1324" s="2" t="str">
        <f t="shared" si="124"/>
        <v>Sell</v>
      </c>
    </row>
    <row r="1325" spans="1:8" ht="13.5" x14ac:dyDescent="0.25">
      <c r="A1325" s="3">
        <f>TITRES_STAT!B1328</f>
        <v>43941</v>
      </c>
      <c r="B1325" s="6">
        <f>TITRES_STAT!D1328</f>
        <v>5.7316000000000003</v>
      </c>
      <c r="C1325" s="2">
        <f t="shared" si="120"/>
        <v>5.5508213861100248</v>
      </c>
      <c r="D1325" s="2">
        <f t="shared" si="122"/>
        <v>5.5383884326595618</v>
      </c>
      <c r="E1325" s="2">
        <f t="shared" si="121"/>
        <v>1.2432953450463025E-2</v>
      </c>
      <c r="F1325" s="2">
        <f t="shared" si="125"/>
        <v>3.0160981802984224E-2</v>
      </c>
      <c r="G1325" s="2">
        <f t="shared" si="123"/>
        <v>-1.77280283525212E-2</v>
      </c>
      <c r="H1325" s="2" t="str">
        <f t="shared" si="124"/>
        <v>Hold</v>
      </c>
    </row>
    <row r="1326" spans="1:8" ht="13.5" x14ac:dyDescent="0.25">
      <c r="A1326" s="3">
        <f>TITRES_STAT!B1329</f>
        <v>43942</v>
      </c>
      <c r="B1326" s="6">
        <f>TITRES_STAT!D1329</f>
        <v>5.7316000000000003</v>
      </c>
      <c r="C1326" s="2">
        <f t="shared" si="120"/>
        <v>5.5038796344007901</v>
      </c>
      <c r="D1326" s="2">
        <f t="shared" si="122"/>
        <v>5.5527004006107052</v>
      </c>
      <c r="E1326" s="2">
        <f t="shared" si="121"/>
        <v>-4.8820766209915156E-2</v>
      </c>
      <c r="F1326" s="2">
        <f t="shared" si="125"/>
        <v>1.4364632200404348E-2</v>
      </c>
      <c r="G1326" s="2">
        <f t="shared" si="123"/>
        <v>-6.3185398410319504E-2</v>
      </c>
      <c r="H1326" s="2" t="str">
        <f t="shared" si="124"/>
        <v>Hold</v>
      </c>
    </row>
    <row r="1327" spans="1:8" ht="13.5" x14ac:dyDescent="0.25">
      <c r="A1327" s="3">
        <f>TITRES_STAT!B1330</f>
        <v>43943</v>
      </c>
      <c r="B1327" s="6">
        <f>TITRES_STAT!D1330</f>
        <v>5.5644999999999998</v>
      </c>
      <c r="C1327" s="2">
        <f t="shared" si="120"/>
        <v>5.4875135368006687</v>
      </c>
      <c r="D1327" s="2">
        <f t="shared" si="122"/>
        <v>5.5535744450099127</v>
      </c>
      <c r="E1327" s="2">
        <f t="shared" si="121"/>
        <v>-6.606090820924404E-2</v>
      </c>
      <c r="F1327" s="2">
        <f t="shared" si="125"/>
        <v>-1.7204758815253293E-3</v>
      </c>
      <c r="G1327" s="2">
        <f t="shared" si="123"/>
        <v>-6.4340432327718716E-2</v>
      </c>
      <c r="H1327" s="2" t="str">
        <f t="shared" si="124"/>
        <v>Hold</v>
      </c>
    </row>
    <row r="1328" spans="1:8" ht="13.5" x14ac:dyDescent="0.25">
      <c r="A1328" s="3">
        <f>TITRES_STAT!B1331</f>
        <v>43944</v>
      </c>
      <c r="B1328" s="6">
        <f>TITRES_STAT!D1331</f>
        <v>5.5644999999999998</v>
      </c>
      <c r="C1328" s="2">
        <f t="shared" si="120"/>
        <v>5.4946960696005664</v>
      </c>
      <c r="D1328" s="2">
        <f t="shared" si="122"/>
        <v>5.5543837453795488</v>
      </c>
      <c r="E1328" s="2">
        <f t="shared" si="121"/>
        <v>-5.9687675778982374E-2</v>
      </c>
      <c r="F1328" s="2">
        <f t="shared" si="125"/>
        <v>-1.331391586101674E-2</v>
      </c>
      <c r="G1328" s="2">
        <f t="shared" si="123"/>
        <v>-4.6373759917965635E-2</v>
      </c>
      <c r="H1328" s="2" t="str">
        <f t="shared" si="124"/>
        <v>Hold</v>
      </c>
    </row>
    <row r="1329" spans="1:8" ht="13.5" x14ac:dyDescent="0.25">
      <c r="A1329" s="3">
        <f>TITRES_STAT!B1332</f>
        <v>43945</v>
      </c>
      <c r="B1329" s="6">
        <f>TITRES_STAT!D1332</f>
        <v>5.7240000000000002</v>
      </c>
      <c r="C1329" s="2">
        <f t="shared" si="120"/>
        <v>5.5007735973543248</v>
      </c>
      <c r="D1329" s="2">
        <f t="shared" si="122"/>
        <v>5.5669479123884713</v>
      </c>
      <c r="E1329" s="2">
        <f t="shared" si="121"/>
        <v>-6.6174315034146503E-2</v>
      </c>
      <c r="F1329" s="2">
        <f t="shared" si="125"/>
        <v>-2.3885995695642693E-2</v>
      </c>
      <c r="G1329" s="2">
        <f t="shared" si="123"/>
        <v>-4.2288319338503813E-2</v>
      </c>
      <c r="H1329" s="2" t="str">
        <f t="shared" si="124"/>
        <v>Hold</v>
      </c>
    </row>
    <row r="1330" spans="1:8" ht="13.5" x14ac:dyDescent="0.25">
      <c r="A1330" s="3">
        <f>TITRES_STAT!B1333</f>
        <v>43948</v>
      </c>
      <c r="B1330" s="6">
        <f>TITRES_STAT!D1333</f>
        <v>5.5570000000000004</v>
      </c>
      <c r="C1330" s="2">
        <f t="shared" si="120"/>
        <v>5.4895622746844293</v>
      </c>
      <c r="D1330" s="2">
        <f t="shared" si="122"/>
        <v>5.5662110299893257</v>
      </c>
      <c r="E1330" s="2">
        <f t="shared" si="121"/>
        <v>-7.6648755304896454E-2</v>
      </c>
      <c r="F1330" s="2">
        <f t="shared" si="125"/>
        <v>-3.4438547617493445E-2</v>
      </c>
      <c r="G1330" s="2">
        <f t="shared" si="123"/>
        <v>-4.2210207687403009E-2</v>
      </c>
      <c r="H1330" s="2" t="str">
        <f t="shared" si="124"/>
        <v>Hold</v>
      </c>
    </row>
    <row r="1331" spans="1:8" ht="13.5" x14ac:dyDescent="0.25">
      <c r="A1331" s="3">
        <f>TITRES_STAT!B1334</f>
        <v>43949</v>
      </c>
      <c r="B1331" s="6">
        <f>TITRES_STAT!D1334</f>
        <v>5.3975</v>
      </c>
      <c r="C1331" s="2">
        <f t="shared" si="120"/>
        <v>5.480075770886824</v>
      </c>
      <c r="D1331" s="2">
        <f t="shared" si="122"/>
        <v>5.5537139166567835</v>
      </c>
      <c r="E1331" s="2">
        <f t="shared" si="121"/>
        <v>-7.3638145769959529E-2</v>
      </c>
      <c r="F1331" s="2">
        <f t="shared" si="125"/>
        <v>-4.2278467247986666E-2</v>
      </c>
      <c r="G1331" s="2">
        <f t="shared" si="123"/>
        <v>-3.1359678521972863E-2</v>
      </c>
      <c r="H1331" s="2" t="str">
        <f t="shared" si="124"/>
        <v>Hold</v>
      </c>
    </row>
    <row r="1332" spans="1:8" ht="13.5" x14ac:dyDescent="0.25">
      <c r="A1332" s="3">
        <f>TITRES_STAT!B1335</f>
        <v>43950</v>
      </c>
      <c r="B1332" s="6">
        <f>TITRES_STAT!D1335</f>
        <v>5.4279000000000002</v>
      </c>
      <c r="C1332" s="2">
        <f t="shared" si="120"/>
        <v>5.4475256522888511</v>
      </c>
      <c r="D1332" s="2">
        <f t="shared" si="122"/>
        <v>5.5443943672747995</v>
      </c>
      <c r="E1332" s="2">
        <f t="shared" si="121"/>
        <v>-9.6868714985948401E-2</v>
      </c>
      <c r="F1332" s="2">
        <f t="shared" si="125"/>
        <v>-5.3196516795579019E-2</v>
      </c>
      <c r="G1332" s="2">
        <f t="shared" si="123"/>
        <v>-4.3672198190369382E-2</v>
      </c>
      <c r="H1332" s="2" t="str">
        <f t="shared" si="124"/>
        <v>Hold</v>
      </c>
    </row>
    <row r="1333" spans="1:8" ht="13.5" x14ac:dyDescent="0.25">
      <c r="A1333" s="3">
        <f>TITRES_STAT!B1336</f>
        <v>43951</v>
      </c>
      <c r="B1333" s="6">
        <f>TITRES_STAT!D1336</f>
        <v>5.2685000000000004</v>
      </c>
      <c r="C1333" s="2">
        <f t="shared" si="120"/>
        <v>5.4433370903982583</v>
      </c>
      <c r="D1333" s="2">
        <f t="shared" si="122"/>
        <v>5.5239577474766657</v>
      </c>
      <c r="E1333" s="2">
        <f t="shared" si="121"/>
        <v>-8.0620657078407376E-2</v>
      </c>
      <c r="F1333" s="2">
        <f t="shared" si="125"/>
        <v>-5.8681344852144691E-2</v>
      </c>
      <c r="G1333" s="2">
        <f t="shared" si="123"/>
        <v>-2.1939312226262685E-2</v>
      </c>
      <c r="H1333" s="2" t="str">
        <f t="shared" si="124"/>
        <v>Hold</v>
      </c>
    </row>
    <row r="1334" spans="1:8" ht="13.5" x14ac:dyDescent="0.25">
      <c r="A1334" s="3">
        <f>TITRES_STAT!B1337</f>
        <v>43955</v>
      </c>
      <c r="B1334" s="6">
        <f>TITRES_STAT!D1337</f>
        <v>5.3140000000000001</v>
      </c>
      <c r="C1334" s="2">
        <f t="shared" si="120"/>
        <v>5.4643159995677575</v>
      </c>
      <c r="D1334" s="2">
        <f t="shared" si="122"/>
        <v>5.5084053217376541</v>
      </c>
      <c r="E1334" s="2">
        <f t="shared" si="121"/>
        <v>-4.4089322169896583E-2</v>
      </c>
      <c r="F1334" s="2">
        <f t="shared" si="125"/>
        <v>-5.5762940315695078E-2</v>
      </c>
      <c r="G1334" s="2">
        <f t="shared" si="123"/>
        <v>1.1673618145798495E-2</v>
      </c>
      <c r="H1334" s="2" t="str">
        <f t="shared" si="124"/>
        <v>Sell</v>
      </c>
    </row>
    <row r="1335" spans="1:8" ht="13.5" x14ac:dyDescent="0.25">
      <c r="A1335" s="3">
        <f>TITRES_STAT!B1338</f>
        <v>43956</v>
      </c>
      <c r="B1335" s="6">
        <f>TITRES_STAT!D1338</f>
        <v>5.1546000000000003</v>
      </c>
      <c r="C1335" s="2">
        <f t="shared" si="120"/>
        <v>5.5054366150188718</v>
      </c>
      <c r="D1335" s="2">
        <f t="shared" si="122"/>
        <v>5.4821975201274578</v>
      </c>
      <c r="E1335" s="2">
        <f t="shared" si="121"/>
        <v>2.3239094891414069E-2</v>
      </c>
      <c r="F1335" s="2">
        <f t="shared" si="125"/>
        <v>-3.9962533274273251E-2</v>
      </c>
      <c r="G1335" s="2">
        <f t="shared" si="123"/>
        <v>6.3201628165687321E-2</v>
      </c>
      <c r="H1335" s="2" t="str">
        <f t="shared" si="124"/>
        <v>Sell</v>
      </c>
    </row>
    <row r="1336" spans="1:8" ht="13.5" x14ac:dyDescent="0.25">
      <c r="A1336" s="3">
        <f>TITRES_STAT!B1339</f>
        <v>43957</v>
      </c>
      <c r="B1336" s="6">
        <f>TITRES_STAT!D1339</f>
        <v>5.2381000000000002</v>
      </c>
      <c r="C1336" s="2">
        <f t="shared" si="120"/>
        <v>5.5402309819390458</v>
      </c>
      <c r="D1336" s="2">
        <f t="shared" si="122"/>
        <v>5.4641162223402384</v>
      </c>
      <c r="E1336" s="2">
        <f t="shared" si="121"/>
        <v>7.6114759598807424E-2</v>
      </c>
      <c r="F1336" s="2">
        <f t="shared" si="125"/>
        <v>-1.6747074699657118E-2</v>
      </c>
      <c r="G1336" s="2">
        <f t="shared" si="123"/>
        <v>9.2861834298464535E-2</v>
      </c>
      <c r="H1336" s="2" t="str">
        <f t="shared" si="124"/>
        <v>Sell</v>
      </c>
    </row>
    <row r="1337" spans="1:8" ht="13.5" x14ac:dyDescent="0.25">
      <c r="A1337" s="3">
        <f>TITRES_STAT!B1340</f>
        <v>43958</v>
      </c>
      <c r="B1337" s="6">
        <f>TITRES_STAT!D1340</f>
        <v>5.3898999999999999</v>
      </c>
      <c r="C1337" s="2">
        <f t="shared" si="120"/>
        <v>5.5439646770253468</v>
      </c>
      <c r="D1337" s="2">
        <f t="shared" si="122"/>
        <v>5.45861872438911</v>
      </c>
      <c r="E1337" s="2">
        <f t="shared" si="121"/>
        <v>8.5345952636236788E-2</v>
      </c>
      <c r="F1337" s="2">
        <f t="shared" si="125"/>
        <v>3.6715307675216635E-3</v>
      </c>
      <c r="G1337" s="2">
        <f t="shared" si="123"/>
        <v>8.1674421868715125E-2</v>
      </c>
      <c r="H1337" s="2" t="str">
        <f t="shared" si="124"/>
        <v>Sell</v>
      </c>
    </row>
    <row r="1338" spans="1:8" ht="13.5" x14ac:dyDescent="0.25">
      <c r="A1338" s="3">
        <f>TITRES_STAT!B1341</f>
        <v>43959</v>
      </c>
      <c r="B1338" s="6">
        <f>TITRES_STAT!D1341</f>
        <v>5.3898999999999999</v>
      </c>
      <c r="C1338" s="2">
        <f t="shared" si="120"/>
        <v>5.5471239574829854</v>
      </c>
      <c r="D1338" s="2">
        <f t="shared" si="122"/>
        <v>5.4535284485084352</v>
      </c>
      <c r="E1338" s="2">
        <f t="shared" si="121"/>
        <v>9.3595508974550157E-2</v>
      </c>
      <c r="F1338" s="2">
        <f t="shared" si="125"/>
        <v>2.1656326408927364E-2</v>
      </c>
      <c r="G1338" s="2">
        <f t="shared" si="123"/>
        <v>7.1939182565622789E-2</v>
      </c>
      <c r="H1338" s="2" t="str">
        <f t="shared" si="124"/>
        <v>Sell</v>
      </c>
    </row>
    <row r="1339" spans="1:8" ht="13.5" x14ac:dyDescent="0.25">
      <c r="A1339" s="3">
        <f>TITRES_STAT!B1342</f>
        <v>43962</v>
      </c>
      <c r="B1339" s="6">
        <f>TITRES_STAT!D1342</f>
        <v>5.3898999999999999</v>
      </c>
      <c r="C1339" s="2">
        <f t="shared" si="120"/>
        <v>5.5743356563317565</v>
      </c>
      <c r="D1339" s="2">
        <f t="shared" si="122"/>
        <v>5.4488152301004025</v>
      </c>
      <c r="E1339" s="2">
        <f t="shared" si="121"/>
        <v>0.12552042623135407</v>
      </c>
      <c r="F1339" s="2">
        <f t="shared" si="125"/>
        <v>4.2429146373412704E-2</v>
      </c>
      <c r="G1339" s="2">
        <f t="shared" si="123"/>
        <v>8.3091279857941361E-2</v>
      </c>
      <c r="H1339" s="2" t="str">
        <f t="shared" si="124"/>
        <v>Sell</v>
      </c>
    </row>
    <row r="1340" spans="1:8" ht="13.5" x14ac:dyDescent="0.25">
      <c r="A1340" s="3">
        <f>TITRES_STAT!B1343</f>
        <v>43963</v>
      </c>
      <c r="B1340" s="6">
        <f>TITRES_STAT!D1343</f>
        <v>5.5418000000000003</v>
      </c>
      <c r="C1340" s="2">
        <f t="shared" si="120"/>
        <v>5.5716686322807174</v>
      </c>
      <c r="D1340" s="2">
        <f t="shared" si="122"/>
        <v>5.4557029908337062</v>
      </c>
      <c r="E1340" s="2">
        <f t="shared" si="121"/>
        <v>0.11596564144701116</v>
      </c>
      <c r="F1340" s="2">
        <f t="shared" si="125"/>
        <v>5.7136445388132395E-2</v>
      </c>
      <c r="G1340" s="2">
        <f t="shared" si="123"/>
        <v>5.8829196058878763E-2</v>
      </c>
      <c r="H1340" s="2" t="str">
        <f t="shared" si="124"/>
        <v>Sell</v>
      </c>
    </row>
    <row r="1341" spans="1:8" ht="13.5" x14ac:dyDescent="0.25">
      <c r="A1341" s="3">
        <f>TITRES_STAT!B1344</f>
        <v>43964</v>
      </c>
      <c r="B1341" s="6">
        <f>TITRES_STAT!D1344</f>
        <v>5.6555999999999997</v>
      </c>
      <c r="C1341" s="2">
        <f t="shared" si="120"/>
        <v>5.5448734580836838</v>
      </c>
      <c r="D1341" s="2">
        <f t="shared" si="122"/>
        <v>5.4705101766978759</v>
      </c>
      <c r="E1341" s="2">
        <f t="shared" si="121"/>
        <v>7.4363281385807944E-2</v>
      </c>
      <c r="F1341" s="2">
        <f t="shared" si="125"/>
        <v>6.0581812587667511E-2</v>
      </c>
      <c r="G1341" s="2">
        <f t="shared" si="123"/>
        <v>1.3781468798140434E-2</v>
      </c>
      <c r="H1341" s="2" t="str">
        <f t="shared" si="124"/>
        <v>Sell</v>
      </c>
    </row>
    <row r="1342" spans="1:8" ht="13.5" x14ac:dyDescent="0.25">
      <c r="A1342" s="3">
        <f>TITRES_STAT!B1345</f>
        <v>43965</v>
      </c>
      <c r="B1342" s="6">
        <f>TITRES_STAT!D1345</f>
        <v>5.6936</v>
      </c>
      <c r="C1342" s="2">
        <f t="shared" si="120"/>
        <v>5.5268775414554252</v>
      </c>
      <c r="D1342" s="2">
        <f t="shared" si="122"/>
        <v>5.4870353487943291</v>
      </c>
      <c r="E1342" s="2">
        <f t="shared" si="121"/>
        <v>3.9842192661096121E-2</v>
      </c>
      <c r="F1342" s="2">
        <f t="shared" si="125"/>
        <v>5.6433888602353238E-2</v>
      </c>
      <c r="G1342" s="2">
        <f t="shared" si="123"/>
        <v>-1.6591695941257117E-2</v>
      </c>
      <c r="H1342" s="2" t="str">
        <f t="shared" si="124"/>
        <v>Hold</v>
      </c>
    </row>
    <row r="1343" spans="1:8" ht="13.5" x14ac:dyDescent="0.25">
      <c r="A1343" s="3">
        <f>TITRES_STAT!B1346</f>
        <v>43966</v>
      </c>
      <c r="B1343" s="6">
        <f>TITRES_STAT!D1346</f>
        <v>5.8453999999999997</v>
      </c>
      <c r="C1343" s="2">
        <f t="shared" si="120"/>
        <v>5.4871271504622827</v>
      </c>
      <c r="D1343" s="2">
        <f t="shared" si="122"/>
        <v>5.5135808785132676</v>
      </c>
      <c r="E1343" s="2">
        <f t="shared" si="121"/>
        <v>-2.6453728050984893E-2</v>
      </c>
      <c r="F1343" s="2">
        <f t="shared" si="125"/>
        <v>3.9856365271685609E-2</v>
      </c>
      <c r="G1343" s="2">
        <f t="shared" si="123"/>
        <v>-6.6310093322670502E-2</v>
      </c>
      <c r="H1343" s="2" t="str">
        <f t="shared" si="124"/>
        <v>Hold</v>
      </c>
    </row>
    <row r="1344" spans="1:8" ht="13.5" x14ac:dyDescent="0.25">
      <c r="A1344" s="3">
        <f>TITRES_STAT!B1347</f>
        <v>43969</v>
      </c>
      <c r="B1344" s="6">
        <f>TITRES_STAT!D1347</f>
        <v>5.8453999999999997</v>
      </c>
      <c r="C1344" s="2">
        <f t="shared" si="120"/>
        <v>5.4604922042373163</v>
      </c>
      <c r="D1344" s="2">
        <f t="shared" si="122"/>
        <v>5.5381600726974698</v>
      </c>
      <c r="E1344" s="2">
        <f t="shared" si="121"/>
        <v>-7.76678684601535E-2</v>
      </c>
      <c r="F1344" s="2">
        <f t="shared" si="125"/>
        <v>1.6351518525317792E-2</v>
      </c>
      <c r="G1344" s="2">
        <f t="shared" si="123"/>
        <v>-9.4019386985471298E-2</v>
      </c>
      <c r="H1344" s="2" t="str">
        <f t="shared" si="124"/>
        <v>Hold</v>
      </c>
    </row>
    <row r="1345" spans="1:8" ht="13.5" x14ac:dyDescent="0.25">
      <c r="A1345" s="3">
        <f>TITRES_STAT!B1348</f>
        <v>43970</v>
      </c>
      <c r="B1345" s="6">
        <f>TITRES_STAT!D1348</f>
        <v>5.7694999999999999</v>
      </c>
      <c r="C1345" s="2">
        <f t="shared" si="120"/>
        <v>5.4134318651238829</v>
      </c>
      <c r="D1345" s="2">
        <f t="shared" si="122"/>
        <v>5.5552963636087682</v>
      </c>
      <c r="E1345" s="2">
        <f t="shared" si="121"/>
        <v>-0.14186449848488536</v>
      </c>
      <c r="F1345" s="2">
        <f t="shared" si="125"/>
        <v>-1.529168487672284E-2</v>
      </c>
      <c r="G1345" s="2">
        <f t="shared" si="123"/>
        <v>-0.12657281360816253</v>
      </c>
      <c r="H1345" s="2" t="str">
        <f t="shared" si="124"/>
        <v>Hold</v>
      </c>
    </row>
    <row r="1346" spans="1:8" ht="13.5" x14ac:dyDescent="0.25">
      <c r="A1346" s="3">
        <f>TITRES_STAT!B1349</f>
        <v>43971</v>
      </c>
      <c r="B1346" s="6">
        <f>TITRES_STAT!D1349</f>
        <v>5.7694999999999999</v>
      </c>
      <c r="C1346" s="2">
        <f t="shared" si="120"/>
        <v>5.3864577320279006</v>
      </c>
      <c r="D1346" s="2">
        <f t="shared" si="122"/>
        <v>5.5711632996377487</v>
      </c>
      <c r="E1346" s="2">
        <f t="shared" si="121"/>
        <v>-0.18470556760984813</v>
      </c>
      <c r="F1346" s="2">
        <f t="shared" si="125"/>
        <v>-4.9174461423347901E-2</v>
      </c>
      <c r="G1346" s="2">
        <f t="shared" si="123"/>
        <v>-0.13553110618650022</v>
      </c>
      <c r="H1346" s="2" t="str">
        <f t="shared" si="124"/>
        <v>Hold</v>
      </c>
    </row>
    <row r="1347" spans="1:8" ht="13.5" x14ac:dyDescent="0.25">
      <c r="A1347" s="3">
        <f>TITRES_STAT!B1350</f>
        <v>43972</v>
      </c>
      <c r="B1347" s="6">
        <f>TITRES_STAT!D1350</f>
        <v>5.7694999999999999</v>
      </c>
      <c r="C1347" s="2">
        <f t="shared" si="120"/>
        <v>5.3869873117159157</v>
      </c>
      <c r="D1347" s="2">
        <f t="shared" si="122"/>
        <v>5.5858549070719894</v>
      </c>
      <c r="E1347" s="2">
        <f t="shared" si="121"/>
        <v>-0.19886759535607368</v>
      </c>
      <c r="F1347" s="2">
        <f t="shared" si="125"/>
        <v>-7.9113088209893059E-2</v>
      </c>
      <c r="G1347" s="2">
        <f t="shared" si="123"/>
        <v>-0.11975450714618062</v>
      </c>
      <c r="H1347" s="2" t="str">
        <f t="shared" si="124"/>
        <v>Hold</v>
      </c>
    </row>
    <row r="1348" spans="1:8" ht="13.5" x14ac:dyDescent="0.25">
      <c r="A1348" s="3">
        <f>TITRES_STAT!B1351</f>
        <v>43973</v>
      </c>
      <c r="B1348" s="6">
        <f>TITRES_STAT!D1351</f>
        <v>5.8453999999999997</v>
      </c>
      <c r="C1348" s="2">
        <f t="shared" si="120"/>
        <v>5.3874354176057748</v>
      </c>
      <c r="D1348" s="2">
        <f t="shared" si="122"/>
        <v>5.6050804695111012</v>
      </c>
      <c r="E1348" s="2">
        <f t="shared" si="121"/>
        <v>-0.21764505190532635</v>
      </c>
      <c r="F1348" s="2">
        <f t="shared" si="125"/>
        <v>-0.10681948094897972</v>
      </c>
      <c r="G1348" s="2">
        <f t="shared" si="123"/>
        <v>-0.11082557095634663</v>
      </c>
      <c r="H1348" s="2" t="str">
        <f t="shared" si="124"/>
        <v>Hold</v>
      </c>
    </row>
    <row r="1349" spans="1:8" ht="13.5" x14ac:dyDescent="0.25">
      <c r="A1349" s="3">
        <f>TITRES_STAT!B1352</f>
        <v>43977</v>
      </c>
      <c r="B1349" s="6">
        <f>TITRES_STAT!D1352</f>
        <v>5.9212999999999996</v>
      </c>
      <c r="C1349" s="2">
        <f t="shared" si="120"/>
        <v>5.3878145841279634</v>
      </c>
      <c r="D1349" s="2">
        <f t="shared" si="122"/>
        <v>5.6285041384362051</v>
      </c>
      <c r="E1349" s="2">
        <f t="shared" si="121"/>
        <v>-0.24068955430824168</v>
      </c>
      <c r="F1349" s="2">
        <f t="shared" si="125"/>
        <v>-0.13359349562083211</v>
      </c>
      <c r="G1349" s="2">
        <f t="shared" si="123"/>
        <v>-0.10709605868740957</v>
      </c>
      <c r="H1349" s="2" t="str">
        <f t="shared" si="124"/>
        <v>Hold</v>
      </c>
    </row>
    <row r="1350" spans="1:8" ht="13.5" x14ac:dyDescent="0.25">
      <c r="A1350" s="3">
        <f>TITRES_STAT!B1353</f>
        <v>43978</v>
      </c>
      <c r="B1350" s="6">
        <f>TITRES_STAT!D1353</f>
        <v>5.7694999999999999</v>
      </c>
      <c r="C1350" s="2">
        <f t="shared" si="120"/>
        <v>5.4115046481082771</v>
      </c>
      <c r="D1350" s="2">
        <f t="shared" si="122"/>
        <v>5.6389482763298195</v>
      </c>
      <c r="E1350" s="2">
        <f t="shared" si="121"/>
        <v>-0.2274436282215424</v>
      </c>
      <c r="F1350" s="2">
        <f t="shared" si="125"/>
        <v>-0.15236352214097418</v>
      </c>
      <c r="G1350" s="2">
        <f t="shared" si="123"/>
        <v>-7.5080106080568226E-2</v>
      </c>
      <c r="H1350" s="2" t="str">
        <f t="shared" si="124"/>
        <v>Hold</v>
      </c>
    </row>
    <row r="1351" spans="1:8" ht="13.5" x14ac:dyDescent="0.25">
      <c r="A1351" s="3">
        <f>TITRES_STAT!B1354</f>
        <v>43979</v>
      </c>
      <c r="B1351" s="6">
        <f>TITRES_STAT!D1354</f>
        <v>5.9212999999999996</v>
      </c>
      <c r="C1351" s="2">
        <f t="shared" si="120"/>
        <v>5.4490577791685419</v>
      </c>
      <c r="D1351" s="2">
        <f t="shared" si="122"/>
        <v>5.6598632188239071</v>
      </c>
      <c r="E1351" s="2">
        <f t="shared" si="121"/>
        <v>-0.21080543965536513</v>
      </c>
      <c r="F1351" s="2">
        <f t="shared" si="125"/>
        <v>-0.16405190564385239</v>
      </c>
      <c r="G1351" s="2">
        <f t="shared" si="123"/>
        <v>-4.6753534011512748E-2</v>
      </c>
      <c r="H1351" s="2" t="str">
        <f t="shared" si="124"/>
        <v>Hold</v>
      </c>
    </row>
    <row r="1352" spans="1:8" ht="13.5" x14ac:dyDescent="0.25">
      <c r="A1352" s="3">
        <f>TITRES_STAT!B1355</f>
        <v>43980</v>
      </c>
      <c r="B1352" s="6">
        <f>TITRES_STAT!D1355</f>
        <v>5.8834</v>
      </c>
      <c r="C1352" s="2">
        <f t="shared" si="120"/>
        <v>5.486679659296458</v>
      </c>
      <c r="D1352" s="2">
        <f t="shared" si="122"/>
        <v>5.6764214989110249</v>
      </c>
      <c r="E1352" s="2">
        <f t="shared" si="121"/>
        <v>-0.18974183961456692</v>
      </c>
      <c r="F1352" s="2">
        <f t="shared" si="125"/>
        <v>-0.16918989243799532</v>
      </c>
      <c r="G1352" s="2">
        <f t="shared" si="123"/>
        <v>-2.0551947176571606E-2</v>
      </c>
      <c r="H1352" s="2" t="str">
        <f t="shared" si="124"/>
        <v>Hold</v>
      </c>
    </row>
    <row r="1353" spans="1:8" ht="13.5" x14ac:dyDescent="0.25">
      <c r="A1353" s="3">
        <f>TITRES_STAT!B1356</f>
        <v>43983</v>
      </c>
      <c r="B1353" s="6">
        <f>TITRES_STAT!D1356</f>
        <v>5.9212999999999996</v>
      </c>
      <c r="C1353" s="2">
        <f t="shared" si="120"/>
        <v>5.5418674040200804</v>
      </c>
      <c r="D1353" s="2">
        <f t="shared" si="122"/>
        <v>5.6945606471398378</v>
      </c>
      <c r="E1353" s="2">
        <f t="shared" si="121"/>
        <v>-0.1526932431197574</v>
      </c>
      <c r="F1353" s="2">
        <f t="shared" si="125"/>
        <v>-0.16589056257434773</v>
      </c>
      <c r="G1353" s="2">
        <f t="shared" si="123"/>
        <v>1.3197319454590323E-2</v>
      </c>
      <c r="H1353" s="2" t="str">
        <f t="shared" si="124"/>
        <v>Sell</v>
      </c>
    </row>
    <row r="1354" spans="1:8" ht="13.5" x14ac:dyDescent="0.25">
      <c r="A1354" s="3">
        <f>TITRES_STAT!B1357</f>
        <v>43984</v>
      </c>
      <c r="B1354" s="6">
        <f>TITRES_STAT!D1357</f>
        <v>5.9212999999999996</v>
      </c>
      <c r="C1354" s="2">
        <f t="shared" si="120"/>
        <v>5.5885647264785296</v>
      </c>
      <c r="D1354" s="2">
        <f t="shared" si="122"/>
        <v>5.711356154759109</v>
      </c>
      <c r="E1354" s="2">
        <f t="shared" si="121"/>
        <v>-0.12279142828057932</v>
      </c>
      <c r="F1354" s="2">
        <f t="shared" si="125"/>
        <v>-0.15727073571559405</v>
      </c>
      <c r="G1354" s="2">
        <f t="shared" si="123"/>
        <v>3.4479307435014733E-2</v>
      </c>
      <c r="H1354" s="2" t="str">
        <f t="shared" si="124"/>
        <v>Sell</v>
      </c>
    </row>
    <row r="1355" spans="1:8" ht="13.5" x14ac:dyDescent="0.25">
      <c r="A1355" s="3">
        <f>TITRES_STAT!B1358</f>
        <v>43985</v>
      </c>
      <c r="B1355" s="6">
        <f>TITRES_STAT!D1358</f>
        <v>5.9212999999999996</v>
      </c>
      <c r="C1355" s="2">
        <f t="shared" si="120"/>
        <v>5.6164009224049103</v>
      </c>
      <c r="D1355" s="2">
        <f t="shared" si="122"/>
        <v>5.7269075507028786</v>
      </c>
      <c r="E1355" s="2">
        <f t="shared" si="121"/>
        <v>-0.11050662829796831</v>
      </c>
      <c r="F1355" s="2">
        <f t="shared" si="125"/>
        <v>-0.1479179142320689</v>
      </c>
      <c r="G1355" s="2">
        <f t="shared" si="123"/>
        <v>3.7411285934100591E-2</v>
      </c>
      <c r="H1355" s="2" t="str">
        <f t="shared" si="124"/>
        <v>Sell</v>
      </c>
    </row>
    <row r="1356" spans="1:8" ht="13.5" x14ac:dyDescent="0.25">
      <c r="A1356" s="3">
        <f>TITRES_STAT!B1359</f>
        <v>43986</v>
      </c>
      <c r="B1356" s="6">
        <f>TITRES_STAT!D1359</f>
        <v>5.9212999999999996</v>
      </c>
      <c r="C1356" s="2">
        <f t="shared" si="120"/>
        <v>5.639954626650308</v>
      </c>
      <c r="D1356" s="2">
        <f t="shared" si="122"/>
        <v>5.7413069913915544</v>
      </c>
      <c r="E1356" s="2">
        <f t="shared" si="121"/>
        <v>-0.10135236474124643</v>
      </c>
      <c r="F1356" s="2">
        <f t="shared" si="125"/>
        <v>-0.13860480433390443</v>
      </c>
      <c r="G1356" s="2">
        <f t="shared" si="123"/>
        <v>3.7252439592658004E-2</v>
      </c>
      <c r="H1356" s="2" t="str">
        <f t="shared" si="124"/>
        <v>Sell</v>
      </c>
    </row>
    <row r="1357" spans="1:8" ht="13.5" x14ac:dyDescent="0.25">
      <c r="A1357" s="3">
        <f>TITRES_STAT!B1360</f>
        <v>43987</v>
      </c>
      <c r="B1357" s="6">
        <f>TITRES_STAT!D1360</f>
        <v>5.9212999999999996</v>
      </c>
      <c r="C1357" s="2">
        <f t="shared" si="120"/>
        <v>5.6598846840887216</v>
      </c>
      <c r="D1357" s="2">
        <f t="shared" si="122"/>
        <v>5.7546398068440325</v>
      </c>
      <c r="E1357" s="2">
        <f t="shared" si="121"/>
        <v>-9.475512275531095E-2</v>
      </c>
      <c r="F1357" s="2">
        <f t="shared" si="125"/>
        <v>-0.12983486801818572</v>
      </c>
      <c r="G1357" s="2">
        <f t="shared" si="123"/>
        <v>3.5079745262874773E-2</v>
      </c>
      <c r="H1357" s="2" t="str">
        <f t="shared" si="124"/>
        <v>Sell</v>
      </c>
    </row>
    <row r="1358" spans="1:8" ht="13.5" x14ac:dyDescent="0.25">
      <c r="A1358" s="3">
        <f>TITRES_STAT!B1361</f>
        <v>43990</v>
      </c>
      <c r="B1358" s="6">
        <f>TITRES_STAT!D1361</f>
        <v>5.9212999999999996</v>
      </c>
      <c r="C1358" s="2">
        <f t="shared" si="120"/>
        <v>5.688425501921226</v>
      </c>
      <c r="D1358" s="2">
        <f t="shared" si="122"/>
        <v>5.7669850063370678</v>
      </c>
      <c r="E1358" s="2">
        <f t="shared" si="121"/>
        <v>-7.8559504415841808E-2</v>
      </c>
      <c r="F1358" s="2">
        <f t="shared" si="125"/>
        <v>-0.11957979529771694</v>
      </c>
      <c r="G1358" s="2">
        <f t="shared" si="123"/>
        <v>4.1020290881875129E-2</v>
      </c>
      <c r="H1358" s="2" t="str">
        <f t="shared" si="124"/>
        <v>Sell</v>
      </c>
    </row>
    <row r="1359" spans="1:8" ht="13.5" x14ac:dyDescent="0.25">
      <c r="A1359" s="3">
        <f>TITRES_STAT!B1362</f>
        <v>43991</v>
      </c>
      <c r="B1359" s="6">
        <f>TITRES_STAT!D1362</f>
        <v>5.9212999999999996</v>
      </c>
      <c r="C1359" s="2">
        <f t="shared" ref="C1359:C1422" si="126">$C$4*B1349+C1358*(1-$C$4)</f>
        <v>5.7242523477794993</v>
      </c>
      <c r="D1359" s="2">
        <f t="shared" si="122"/>
        <v>5.7784157466083963</v>
      </c>
      <c r="E1359" s="2">
        <f t="shared" si="121"/>
        <v>-5.416339882889698E-2</v>
      </c>
      <c r="F1359" s="2">
        <f t="shared" si="125"/>
        <v>-0.10649651600395295</v>
      </c>
      <c r="G1359" s="2">
        <f t="shared" si="123"/>
        <v>5.2333117175055968E-2</v>
      </c>
      <c r="H1359" s="2" t="str">
        <f t="shared" si="124"/>
        <v>Sell</v>
      </c>
    </row>
    <row r="1360" spans="1:8" ht="13.5" x14ac:dyDescent="0.25">
      <c r="A1360" s="3">
        <f>TITRES_STAT!B1363</f>
        <v>43992</v>
      </c>
      <c r="B1360" s="6">
        <f>TITRES_STAT!D1363</f>
        <v>5.9212999999999996</v>
      </c>
      <c r="C1360" s="2">
        <f t="shared" si="126"/>
        <v>5.7312135250441916</v>
      </c>
      <c r="D1360" s="2">
        <f t="shared" si="122"/>
        <v>5.7889997653781453</v>
      </c>
      <c r="E1360" s="2">
        <f t="shared" si="121"/>
        <v>-5.7786240333953742E-2</v>
      </c>
      <c r="F1360" s="2">
        <f t="shared" si="125"/>
        <v>-9.675446086995311E-2</v>
      </c>
      <c r="G1360" s="2">
        <f t="shared" si="123"/>
        <v>3.8968220535999368E-2</v>
      </c>
      <c r="H1360" s="2" t="str">
        <f t="shared" si="124"/>
        <v>Sell</v>
      </c>
    </row>
    <row r="1361" spans="1:8" ht="13.5" x14ac:dyDescent="0.25">
      <c r="A1361" s="3">
        <f>TITRES_STAT!B1364</f>
        <v>43993</v>
      </c>
      <c r="B1361" s="6">
        <f>TITRES_STAT!D1364</f>
        <v>5.7466999999999997</v>
      </c>
      <c r="C1361" s="2">
        <f t="shared" si="126"/>
        <v>5.760457598114316</v>
      </c>
      <c r="D1361" s="2">
        <f t="shared" si="122"/>
        <v>5.7858664494242085</v>
      </c>
      <c r="E1361" s="2">
        <f t="shared" si="121"/>
        <v>-2.5408851309892455E-2</v>
      </c>
      <c r="F1361" s="2">
        <f t="shared" si="125"/>
        <v>-8.2485338957940982E-2</v>
      </c>
      <c r="G1361" s="2">
        <f t="shared" si="123"/>
        <v>5.7076487648048527E-2</v>
      </c>
      <c r="H1361" s="2" t="str">
        <f t="shared" si="124"/>
        <v>Sell</v>
      </c>
    </row>
    <row r="1362" spans="1:8" ht="13.5" x14ac:dyDescent="0.25">
      <c r="A1362" s="3">
        <f>TITRES_STAT!B1365</f>
        <v>43994</v>
      </c>
      <c r="B1362" s="6">
        <f>TITRES_STAT!D1365</f>
        <v>5.7466999999999997</v>
      </c>
      <c r="C1362" s="2">
        <f t="shared" si="126"/>
        <v>5.7793718137890364</v>
      </c>
      <c r="D1362" s="2">
        <f t="shared" si="122"/>
        <v>5.7829652309483413</v>
      </c>
      <c r="E1362" s="2">
        <f t="shared" si="121"/>
        <v>-3.5934171593048347E-3</v>
      </c>
      <c r="F1362" s="2">
        <f t="shared" si="125"/>
        <v>-6.6706954598213755E-2</v>
      </c>
      <c r="G1362" s="2">
        <f t="shared" si="123"/>
        <v>6.311353743890892E-2</v>
      </c>
      <c r="H1362" s="2" t="str">
        <f t="shared" si="124"/>
        <v>Sell</v>
      </c>
    </row>
    <row r="1363" spans="1:8" ht="13.5" x14ac:dyDescent="0.25">
      <c r="A1363" s="3">
        <f>TITRES_STAT!B1366</f>
        <v>43997</v>
      </c>
      <c r="B1363" s="6">
        <f>TITRES_STAT!D1366</f>
        <v>5.7466999999999997</v>
      </c>
      <c r="C1363" s="2">
        <f t="shared" si="126"/>
        <v>5.801206919359954</v>
      </c>
      <c r="D1363" s="2">
        <f t="shared" si="122"/>
        <v>5.7802789175447602</v>
      </c>
      <c r="E1363" s="2">
        <f t="shared" si="121"/>
        <v>2.0928001815193831E-2</v>
      </c>
      <c r="F1363" s="2">
        <f t="shared" si="125"/>
        <v>-4.9179963315532246E-2</v>
      </c>
      <c r="G1363" s="2">
        <f t="shared" si="123"/>
        <v>7.0107965130726077E-2</v>
      </c>
      <c r="H1363" s="2" t="str">
        <f t="shared" si="124"/>
        <v>Sell</v>
      </c>
    </row>
    <row r="1364" spans="1:8" ht="13.5" x14ac:dyDescent="0.25">
      <c r="A1364" s="3">
        <f>TITRES_STAT!B1367</f>
        <v>43998</v>
      </c>
      <c r="B1364" s="6">
        <f>TITRES_STAT!D1367</f>
        <v>5.7466999999999997</v>
      </c>
      <c r="C1364" s="2">
        <f t="shared" si="126"/>
        <v>5.8196827779199616</v>
      </c>
      <c r="D1364" s="2">
        <f t="shared" si="122"/>
        <v>5.7777915903192225</v>
      </c>
      <c r="E1364" s="2">
        <f t="shared" si="121"/>
        <v>4.1891187600739066E-2</v>
      </c>
      <c r="F1364" s="2">
        <f t="shared" si="125"/>
        <v>-3.0965733132277986E-2</v>
      </c>
      <c r="G1364" s="2">
        <f t="shared" si="123"/>
        <v>7.2856920733017055E-2</v>
      </c>
      <c r="H1364" s="2" t="str">
        <f t="shared" si="124"/>
        <v>Sell</v>
      </c>
    </row>
    <row r="1365" spans="1:8" ht="13.5" x14ac:dyDescent="0.25">
      <c r="A1365" s="3">
        <f>TITRES_STAT!B1368</f>
        <v>43999</v>
      </c>
      <c r="B1365" s="6">
        <f>TITRES_STAT!D1368</f>
        <v>5.7392000000000003</v>
      </c>
      <c r="C1365" s="2">
        <f t="shared" si="126"/>
        <v>5.8353161967015064</v>
      </c>
      <c r="D1365" s="2">
        <f t="shared" si="122"/>
        <v>5.7749329539992802</v>
      </c>
      <c r="E1365" s="2">
        <f t="shared" si="121"/>
        <v>6.038324270222617E-2</v>
      </c>
      <c r="F1365" s="2">
        <f t="shared" si="125"/>
        <v>-1.2695937965377156E-2</v>
      </c>
      <c r="G1365" s="2">
        <f t="shared" si="123"/>
        <v>7.3079180667603327E-2</v>
      </c>
      <c r="H1365" s="2" t="str">
        <f t="shared" si="124"/>
        <v>Sell</v>
      </c>
    </row>
    <row r="1366" spans="1:8" ht="13.5" x14ac:dyDescent="0.25">
      <c r="A1366" s="3">
        <f>TITRES_STAT!B1369</f>
        <v>44000</v>
      </c>
      <c r="B1366" s="6">
        <f>TITRES_STAT!D1369</f>
        <v>5.6177000000000001</v>
      </c>
      <c r="C1366" s="2">
        <f t="shared" si="126"/>
        <v>5.8485444741320443</v>
      </c>
      <c r="D1366" s="2">
        <f t="shared" si="122"/>
        <v>5.7632860685178526</v>
      </c>
      <c r="E1366" s="2">
        <f t="shared" si="121"/>
        <v>8.5258405614191624E-2</v>
      </c>
      <c r="F1366" s="2">
        <f t="shared" si="125"/>
        <v>6.8949307505366004E-3</v>
      </c>
      <c r="G1366" s="2">
        <f t="shared" si="123"/>
        <v>7.8363474863655025E-2</v>
      </c>
      <c r="H1366" s="2" t="str">
        <f t="shared" si="124"/>
        <v>Sell</v>
      </c>
    </row>
    <row r="1367" spans="1:8" ht="13.5" x14ac:dyDescent="0.25">
      <c r="A1367" s="3">
        <f>TITRES_STAT!B1370</f>
        <v>44001</v>
      </c>
      <c r="B1367" s="6">
        <f>TITRES_STAT!D1370</f>
        <v>5.7316000000000003</v>
      </c>
      <c r="C1367" s="2">
        <f t="shared" si="126"/>
        <v>5.8597376319578833</v>
      </c>
      <c r="D1367" s="2">
        <f t="shared" si="122"/>
        <v>5.7609389523313448</v>
      </c>
      <c r="E1367" s="2">
        <f t="shared" si="121"/>
        <v>9.8798679626538544E-2</v>
      </c>
      <c r="F1367" s="2">
        <f t="shared" si="125"/>
        <v>2.527568052573699E-2</v>
      </c>
      <c r="G1367" s="2">
        <f t="shared" si="123"/>
        <v>7.3522999100801553E-2</v>
      </c>
      <c r="H1367" s="2" t="str">
        <f t="shared" si="124"/>
        <v>Sell</v>
      </c>
    </row>
    <row r="1368" spans="1:8" ht="13.5" x14ac:dyDescent="0.25">
      <c r="A1368" s="3">
        <f>TITRES_STAT!B1371</f>
        <v>44004</v>
      </c>
      <c r="B1368" s="6">
        <f>TITRES_STAT!D1371</f>
        <v>5.6936</v>
      </c>
      <c r="C1368" s="2">
        <f t="shared" si="126"/>
        <v>5.8692087655028242</v>
      </c>
      <c r="D1368" s="2">
        <f t="shared" si="122"/>
        <v>5.7559508817882818</v>
      </c>
      <c r="E1368" s="2">
        <f t="shared" si="121"/>
        <v>0.11325788371454237</v>
      </c>
      <c r="F1368" s="2">
        <f t="shared" si="125"/>
        <v>4.2872121163498075E-2</v>
      </c>
      <c r="G1368" s="2">
        <f t="shared" si="123"/>
        <v>7.0385762551044298E-2</v>
      </c>
      <c r="H1368" s="2" t="str">
        <f t="shared" si="124"/>
        <v>Sell</v>
      </c>
    </row>
    <row r="1369" spans="1:8" ht="13.5" x14ac:dyDescent="0.25">
      <c r="A1369" s="3">
        <f>TITRES_STAT!B1372</f>
        <v>44005</v>
      </c>
      <c r="B1369" s="6">
        <f>TITRES_STAT!D1372</f>
        <v>5.6936</v>
      </c>
      <c r="C1369" s="2">
        <f t="shared" si="126"/>
        <v>5.8772228015793129</v>
      </c>
      <c r="D1369" s="2">
        <f t="shared" si="122"/>
        <v>5.7513322979521124</v>
      </c>
      <c r="E1369" s="2">
        <f t="shared" si="121"/>
        <v>0.12589050362720045</v>
      </c>
      <c r="F1369" s="2">
        <f t="shared" si="125"/>
        <v>5.9475797656238553E-2</v>
      </c>
      <c r="G1369" s="2">
        <f t="shared" si="123"/>
        <v>6.6414705970961885E-2</v>
      </c>
      <c r="H1369" s="2" t="str">
        <f t="shared" si="124"/>
        <v>Sell</v>
      </c>
    </row>
    <row r="1370" spans="1:8" ht="13.5" x14ac:dyDescent="0.25">
      <c r="A1370" s="3">
        <f>TITRES_STAT!B1373</f>
        <v>44006</v>
      </c>
      <c r="B1370" s="6">
        <f>TITRES_STAT!D1373</f>
        <v>5.6936</v>
      </c>
      <c r="C1370" s="2">
        <f t="shared" si="126"/>
        <v>5.8840039090286496</v>
      </c>
      <c r="D1370" s="2">
        <f t="shared" si="122"/>
        <v>5.7470558314371409</v>
      </c>
      <c r="E1370" s="2">
        <f t="shared" si="121"/>
        <v>0.13694807759150862</v>
      </c>
      <c r="F1370" s="2">
        <f t="shared" si="125"/>
        <v>7.4970253643292573E-2</v>
      </c>
      <c r="G1370" s="2">
        <f t="shared" si="123"/>
        <v>6.1977823948216049E-2</v>
      </c>
      <c r="H1370" s="2" t="str">
        <f t="shared" si="124"/>
        <v>Sell</v>
      </c>
    </row>
    <row r="1371" spans="1:8" ht="13.5" x14ac:dyDescent="0.25">
      <c r="A1371" s="3">
        <f>TITRES_STAT!B1374</f>
        <v>44007</v>
      </c>
      <c r="B1371" s="6">
        <f>TITRES_STAT!D1374</f>
        <v>5.6936</v>
      </c>
      <c r="C1371" s="2">
        <f t="shared" si="126"/>
        <v>5.8628802307165495</v>
      </c>
      <c r="D1371" s="2">
        <f t="shared" si="122"/>
        <v>5.743096140219575</v>
      </c>
      <c r="E1371" s="2">
        <f t="shared" si="121"/>
        <v>0.11978409049697447</v>
      </c>
      <c r="F1371" s="2">
        <f t="shared" si="125"/>
        <v>8.3933021014028955E-2</v>
      </c>
      <c r="G1371" s="2">
        <f t="shared" si="123"/>
        <v>3.5851069482945516E-2</v>
      </c>
      <c r="H1371" s="2" t="str">
        <f t="shared" si="124"/>
        <v>Sell</v>
      </c>
    </row>
    <row r="1372" spans="1:8" ht="13.5" x14ac:dyDescent="0.25">
      <c r="A1372" s="3">
        <f>TITRES_STAT!B1375</f>
        <v>44008</v>
      </c>
      <c r="B1372" s="6">
        <f>TITRES_STAT!D1375</f>
        <v>5.5266000000000002</v>
      </c>
      <c r="C1372" s="2">
        <f t="shared" si="126"/>
        <v>5.8450063490678499</v>
      </c>
      <c r="D1372" s="2">
        <f t="shared" si="122"/>
        <v>5.727059389092199</v>
      </c>
      <c r="E1372" s="2">
        <f t="shared" ref="E1372:E1435" si="127">C1372-D1372</f>
        <v>0.11794695997565086</v>
      </c>
      <c r="F1372" s="2">
        <f t="shared" si="125"/>
        <v>9.0735808806353346E-2</v>
      </c>
      <c r="G1372" s="2">
        <f t="shared" si="123"/>
        <v>2.7211151169297509E-2</v>
      </c>
      <c r="H1372" s="2" t="str">
        <f t="shared" si="124"/>
        <v>Sell</v>
      </c>
    </row>
    <row r="1373" spans="1:8" ht="13.5" x14ac:dyDescent="0.25">
      <c r="A1373" s="3">
        <f>TITRES_STAT!B1376</f>
        <v>44011</v>
      </c>
      <c r="B1373" s="6">
        <f>TITRES_STAT!D1376</f>
        <v>5.7316000000000003</v>
      </c>
      <c r="C1373" s="2">
        <f t="shared" si="126"/>
        <v>5.8298822953651035</v>
      </c>
      <c r="D1373" s="2">
        <f t="shared" ref="D1373:D1436" si="128">$D$4*B1373+(1-$D$4)*D1372</f>
        <v>5.7273957306409251</v>
      </c>
      <c r="E1373" s="2">
        <f t="shared" si="127"/>
        <v>0.10248656472417839</v>
      </c>
      <c r="F1373" s="2">
        <f t="shared" si="125"/>
        <v>9.3085959989918365E-2</v>
      </c>
      <c r="G1373" s="2">
        <f t="shared" si="123"/>
        <v>9.4006047342600207E-3</v>
      </c>
      <c r="H1373" s="2" t="str">
        <f t="shared" si="124"/>
        <v>Sell</v>
      </c>
    </row>
    <row r="1374" spans="1:8" ht="13.5" x14ac:dyDescent="0.25">
      <c r="A1374" s="3">
        <f>TITRES_STAT!B1377</f>
        <v>44012</v>
      </c>
      <c r="B1374" s="6">
        <f>TITRES_STAT!D1377</f>
        <v>5.5644999999999998</v>
      </c>
      <c r="C1374" s="2">
        <f t="shared" si="126"/>
        <v>5.8170850191550878</v>
      </c>
      <c r="D1374" s="2">
        <f t="shared" si="128"/>
        <v>5.7153293802230793</v>
      </c>
      <c r="E1374" s="2">
        <f t="shared" si="127"/>
        <v>0.10175563893200845</v>
      </c>
      <c r="F1374" s="2">
        <f t="shared" si="125"/>
        <v>9.4819895778336383E-2</v>
      </c>
      <c r="G1374" s="2">
        <f t="shared" si="123"/>
        <v>6.9357431536720693E-3</v>
      </c>
      <c r="H1374" s="2" t="str">
        <f t="shared" si="124"/>
        <v>Sell</v>
      </c>
    </row>
    <row r="1375" spans="1:8" ht="13.5" x14ac:dyDescent="0.25">
      <c r="A1375" s="3">
        <f>TITRES_STAT!B1378</f>
        <v>44013</v>
      </c>
      <c r="B1375" s="6">
        <f>TITRES_STAT!D1378</f>
        <v>5.4279000000000002</v>
      </c>
      <c r="C1375" s="2">
        <f t="shared" si="126"/>
        <v>5.8051027085158431</v>
      </c>
      <c r="D1375" s="2">
        <f t="shared" si="128"/>
        <v>5.6940383150213698</v>
      </c>
      <c r="E1375" s="2">
        <f t="shared" si="127"/>
        <v>0.11106439349447328</v>
      </c>
      <c r="F1375" s="2">
        <f t="shared" si="125"/>
        <v>9.8068795321563762E-2</v>
      </c>
      <c r="G1375" s="2">
        <f t="shared" si="123"/>
        <v>1.2995598172909517E-2</v>
      </c>
      <c r="H1375" s="2" t="str">
        <f t="shared" si="124"/>
        <v>Sell</v>
      </c>
    </row>
    <row r="1376" spans="1:8" ht="13.5" x14ac:dyDescent="0.25">
      <c r="A1376" s="3">
        <f>TITRES_STAT!B1379</f>
        <v>44014</v>
      </c>
      <c r="B1376" s="6">
        <f>TITRES_STAT!D1379</f>
        <v>5.4809999999999999</v>
      </c>
      <c r="C1376" s="2">
        <f t="shared" si="126"/>
        <v>5.7762715225903287</v>
      </c>
      <c r="D1376" s="2">
        <f t="shared" si="128"/>
        <v>5.6782576990938605</v>
      </c>
      <c r="E1376" s="2">
        <f t="shared" si="127"/>
        <v>9.8013823496468255E-2</v>
      </c>
      <c r="F1376" s="2">
        <f t="shared" si="125"/>
        <v>9.8057800956544677E-2</v>
      </c>
      <c r="G1376" s="2">
        <f t="shared" si="123"/>
        <v>-4.3977460076422004E-5</v>
      </c>
      <c r="H1376" s="2" t="str">
        <f t="shared" si="124"/>
        <v>Hold</v>
      </c>
    </row>
    <row r="1377" spans="1:8" ht="13.5" x14ac:dyDescent="0.25">
      <c r="A1377" s="3">
        <f>TITRES_STAT!B1380</f>
        <v>44015</v>
      </c>
      <c r="B1377" s="6">
        <f>TITRES_STAT!D1380</f>
        <v>5.4809999999999999</v>
      </c>
      <c r="C1377" s="2">
        <f t="shared" si="126"/>
        <v>5.7693989806533557</v>
      </c>
      <c r="D1377" s="2">
        <f t="shared" si="128"/>
        <v>5.6636460176795005</v>
      </c>
      <c r="E1377" s="2">
        <f t="shared" si="127"/>
        <v>0.10575296297385517</v>
      </c>
      <c r="F1377" s="2">
        <f t="shared" si="125"/>
        <v>9.9596833360006784E-2</v>
      </c>
      <c r="G1377" s="2">
        <f t="shared" si="123"/>
        <v>6.1561296138483851E-3</v>
      </c>
      <c r="H1377" s="2" t="str">
        <f t="shared" si="124"/>
        <v>Sell</v>
      </c>
    </row>
    <row r="1378" spans="1:8" ht="13.5" x14ac:dyDescent="0.25">
      <c r="A1378" s="3">
        <f>TITRES_STAT!B1381</f>
        <v>44018</v>
      </c>
      <c r="B1378" s="6">
        <f>TITRES_STAT!D1381</f>
        <v>5.4659000000000004</v>
      </c>
      <c r="C1378" s="2">
        <f t="shared" si="126"/>
        <v>5.7577375990143773</v>
      </c>
      <c r="D1378" s="2">
        <f t="shared" si="128"/>
        <v>5.6489981645180567</v>
      </c>
      <c r="E1378" s="2">
        <f t="shared" si="127"/>
        <v>0.10873943449632062</v>
      </c>
      <c r="F1378" s="2">
        <f t="shared" si="125"/>
        <v>0.10142535358726956</v>
      </c>
      <c r="G1378" s="2">
        <f t="shared" si="123"/>
        <v>7.3140809090510572E-3</v>
      </c>
      <c r="H1378" s="2" t="str">
        <f t="shared" si="124"/>
        <v>Sell</v>
      </c>
    </row>
    <row r="1379" spans="1:8" ht="13.5" x14ac:dyDescent="0.25">
      <c r="A1379" s="3">
        <f>TITRES_STAT!B1382</f>
        <v>44019</v>
      </c>
      <c r="B1379" s="6">
        <f>TITRES_STAT!D1382</f>
        <v>5.4659000000000004</v>
      </c>
      <c r="C1379" s="2">
        <f t="shared" si="126"/>
        <v>5.7478702760890883</v>
      </c>
      <c r="D1379" s="2">
        <f t="shared" si="128"/>
        <v>5.6354353375167197</v>
      </c>
      <c r="E1379" s="2">
        <f t="shared" si="127"/>
        <v>0.11243493857236864</v>
      </c>
      <c r="F1379" s="2">
        <f t="shared" si="125"/>
        <v>0.10362727058428939</v>
      </c>
      <c r="G1379" s="2">
        <f t="shared" si="123"/>
        <v>8.8076679880792486E-3</v>
      </c>
      <c r="H1379" s="2" t="str">
        <f t="shared" si="124"/>
        <v>Sell</v>
      </c>
    </row>
    <row r="1380" spans="1:8" ht="13.5" x14ac:dyDescent="0.25">
      <c r="A1380" s="3">
        <f>TITRES_STAT!B1383</f>
        <v>44020</v>
      </c>
      <c r="B1380" s="6">
        <f>TITRES_STAT!D1383</f>
        <v>5.4659000000000004</v>
      </c>
      <c r="C1380" s="2">
        <f t="shared" si="126"/>
        <v>5.7395210028446133</v>
      </c>
      <c r="D1380" s="2">
        <f t="shared" si="128"/>
        <v>5.622877164367333</v>
      </c>
      <c r="E1380" s="2">
        <f t="shared" si="127"/>
        <v>0.11664383847728033</v>
      </c>
      <c r="F1380" s="2">
        <f t="shared" si="125"/>
        <v>0.10623058416288758</v>
      </c>
      <c r="G1380" s="2">
        <f t="shared" ref="G1380:G1443" si="129">E1380-F1380</f>
        <v>1.0413254314392745E-2</v>
      </c>
      <c r="H1380" s="2" t="str">
        <f t="shared" ref="H1380:H1443" si="130">IF(G1380&lt;0,"Hold","Sell")</f>
        <v>Sell</v>
      </c>
    </row>
    <row r="1381" spans="1:8" ht="13.5" x14ac:dyDescent="0.25">
      <c r="A1381" s="3">
        <f>TITRES_STAT!B1384</f>
        <v>44021</v>
      </c>
      <c r="B1381" s="6">
        <f>TITRES_STAT!D1384</f>
        <v>5.4659000000000004</v>
      </c>
      <c r="C1381" s="2">
        <f t="shared" si="126"/>
        <v>5.7324562331762108</v>
      </c>
      <c r="D1381" s="2">
        <f t="shared" si="128"/>
        <v>5.6112492262660494</v>
      </c>
      <c r="E1381" s="2">
        <f t="shared" si="127"/>
        <v>0.1212070069101614</v>
      </c>
      <c r="F1381" s="2">
        <f t="shared" ref="F1381:F1444" si="131">(E1381*(2/(10)))+((1-(2/10))*F1380)</f>
        <v>0.10922586871234234</v>
      </c>
      <c r="G1381" s="2">
        <f t="shared" si="129"/>
        <v>1.1981138197819055E-2</v>
      </c>
      <c r="H1381" s="2" t="str">
        <f t="shared" si="130"/>
        <v>Sell</v>
      </c>
    </row>
    <row r="1382" spans="1:8" ht="13.5" x14ac:dyDescent="0.25">
      <c r="A1382" s="3">
        <f>TITRES_STAT!B1385</f>
        <v>44022</v>
      </c>
      <c r="B1382" s="6">
        <f>TITRES_STAT!D1385</f>
        <v>5.4659000000000004</v>
      </c>
      <c r="C1382" s="2">
        <f t="shared" si="126"/>
        <v>5.7007860434567936</v>
      </c>
      <c r="D1382" s="2">
        <f t="shared" si="128"/>
        <v>5.6004826169130091</v>
      </c>
      <c r="E1382" s="2">
        <f t="shared" si="127"/>
        <v>0.10030342654378455</v>
      </c>
      <c r="F1382" s="2">
        <f t="shared" si="131"/>
        <v>0.10744138027863079</v>
      </c>
      <c r="G1382" s="2">
        <f t="shared" si="129"/>
        <v>-7.1379537348462418E-3</v>
      </c>
      <c r="H1382" s="2" t="str">
        <f t="shared" si="130"/>
        <v>Hold</v>
      </c>
    </row>
    <row r="1383" spans="1:8" ht="13.5" x14ac:dyDescent="0.25">
      <c r="A1383" s="3">
        <f>TITRES_STAT!B1386</f>
        <v>44025</v>
      </c>
      <c r="B1383" s="6">
        <f>TITRES_STAT!D1386</f>
        <v>5.3898999999999999</v>
      </c>
      <c r="C1383" s="2">
        <f t="shared" si="126"/>
        <v>5.7055266521557488</v>
      </c>
      <c r="D1383" s="2">
        <f t="shared" si="128"/>
        <v>5.5848839045490823</v>
      </c>
      <c r="E1383" s="2">
        <f t="shared" si="127"/>
        <v>0.12064274760666649</v>
      </c>
      <c r="F1383" s="2">
        <f t="shared" si="131"/>
        <v>0.11008165374423794</v>
      </c>
      <c r="G1383" s="2">
        <f t="shared" si="129"/>
        <v>1.0561093862428553E-2</v>
      </c>
      <c r="H1383" s="2" t="str">
        <f t="shared" si="130"/>
        <v>Sell</v>
      </c>
    </row>
    <row r="1384" spans="1:8" ht="13.5" x14ac:dyDescent="0.25">
      <c r="A1384" s="3">
        <f>TITRES_STAT!B1387</f>
        <v>44026</v>
      </c>
      <c r="B1384" s="6">
        <f>TITRES_STAT!D1387</f>
        <v>5.3898999999999999</v>
      </c>
      <c r="C1384" s="2">
        <f t="shared" si="126"/>
        <v>5.6838302441317872</v>
      </c>
      <c r="D1384" s="2">
        <f t="shared" si="128"/>
        <v>5.5704406523602614</v>
      </c>
      <c r="E1384" s="2">
        <f t="shared" si="127"/>
        <v>0.11338959177152574</v>
      </c>
      <c r="F1384" s="2">
        <f t="shared" si="131"/>
        <v>0.1107432413496955</v>
      </c>
      <c r="G1384" s="2">
        <f t="shared" si="129"/>
        <v>2.646350421830243E-3</v>
      </c>
      <c r="H1384" s="2" t="str">
        <f t="shared" si="130"/>
        <v>Sell</v>
      </c>
    </row>
    <row r="1385" spans="1:8" ht="13.5" x14ac:dyDescent="0.25">
      <c r="A1385" s="3">
        <f>TITRES_STAT!B1388</f>
        <v>44027</v>
      </c>
      <c r="B1385" s="6">
        <f>TITRES_STAT!D1388</f>
        <v>5.3140000000000001</v>
      </c>
      <c r="C1385" s="2">
        <f t="shared" si="126"/>
        <v>5.6444563604192037</v>
      </c>
      <c r="D1385" s="2">
        <f t="shared" si="128"/>
        <v>5.5514450484817237</v>
      </c>
      <c r="E1385" s="2">
        <f t="shared" si="127"/>
        <v>9.3011311937480023E-2</v>
      </c>
      <c r="F1385" s="2">
        <f t="shared" si="131"/>
        <v>0.10719685546725241</v>
      </c>
      <c r="G1385" s="2">
        <f t="shared" si="129"/>
        <v>-1.4185543529772388E-2</v>
      </c>
      <c r="H1385" s="2" t="str">
        <f t="shared" si="130"/>
        <v>Hold</v>
      </c>
    </row>
    <row r="1386" spans="1:8" ht="13.5" x14ac:dyDescent="0.25">
      <c r="A1386" s="3">
        <f>TITRES_STAT!B1389</f>
        <v>44028</v>
      </c>
      <c r="B1386" s="6">
        <f>TITRES_STAT!D1389</f>
        <v>5.4659000000000004</v>
      </c>
      <c r="C1386" s="2">
        <f t="shared" si="126"/>
        <v>5.619309228047018</v>
      </c>
      <c r="D1386" s="2">
        <f t="shared" si="128"/>
        <v>5.5451083782238184</v>
      </c>
      <c r="E1386" s="2">
        <f t="shared" si="127"/>
        <v>7.4200849823199633E-2</v>
      </c>
      <c r="F1386" s="2">
        <f t="shared" si="131"/>
        <v>0.10059765433844185</v>
      </c>
      <c r="G1386" s="2">
        <f t="shared" si="129"/>
        <v>-2.639680451524222E-2</v>
      </c>
      <c r="H1386" s="2" t="str">
        <f t="shared" si="130"/>
        <v>Hold</v>
      </c>
    </row>
    <row r="1387" spans="1:8" ht="13.5" x14ac:dyDescent="0.25">
      <c r="A1387" s="3">
        <f>TITRES_STAT!B1390</f>
        <v>44029</v>
      </c>
      <c r="B1387" s="6">
        <f>TITRES_STAT!D1390</f>
        <v>5.4583000000000004</v>
      </c>
      <c r="C1387" s="2">
        <f t="shared" si="126"/>
        <v>5.5980308852705534</v>
      </c>
      <c r="D1387" s="2">
        <f t="shared" si="128"/>
        <v>5.5386781279850172</v>
      </c>
      <c r="E1387" s="2">
        <f t="shared" si="127"/>
        <v>5.9352757285536129E-2</v>
      </c>
      <c r="F1387" s="2">
        <f t="shared" si="131"/>
        <v>9.2348674927860724E-2</v>
      </c>
      <c r="G1387" s="2">
        <f t="shared" si="129"/>
        <v>-3.2995917642324596E-2</v>
      </c>
      <c r="H1387" s="2" t="str">
        <f t="shared" si="130"/>
        <v>Hold</v>
      </c>
    </row>
    <row r="1388" spans="1:8" ht="13.5" x14ac:dyDescent="0.25">
      <c r="A1388" s="3">
        <f>TITRES_STAT!B1391</f>
        <v>44032</v>
      </c>
      <c r="B1388" s="6">
        <f>TITRES_STAT!D1391</f>
        <v>5.4583000000000004</v>
      </c>
      <c r="C1388" s="2">
        <f t="shared" si="126"/>
        <v>5.5777030567673913</v>
      </c>
      <c r="D1388" s="2">
        <f t="shared" si="128"/>
        <v>5.5327241925787201</v>
      </c>
      <c r="E1388" s="2">
        <f t="shared" si="127"/>
        <v>4.4978864188671253E-2</v>
      </c>
      <c r="F1388" s="2">
        <f t="shared" si="131"/>
        <v>8.2874712780022841E-2</v>
      </c>
      <c r="G1388" s="2">
        <f t="shared" si="129"/>
        <v>-3.7895848591351589E-2</v>
      </c>
      <c r="H1388" s="2" t="str">
        <f t="shared" si="130"/>
        <v>Hold</v>
      </c>
    </row>
    <row r="1389" spans="1:8" ht="13.5" x14ac:dyDescent="0.25">
      <c r="A1389" s="3">
        <f>TITRES_STAT!B1392</f>
        <v>44033</v>
      </c>
      <c r="B1389" s="6">
        <f>TITRES_STAT!D1392</f>
        <v>5.3140000000000001</v>
      </c>
      <c r="C1389" s="2">
        <f t="shared" si="126"/>
        <v>5.5605025864954856</v>
      </c>
      <c r="D1389" s="2">
        <f t="shared" si="128"/>
        <v>5.5165224005358526</v>
      </c>
      <c r="E1389" s="2">
        <f t="shared" si="127"/>
        <v>4.3980185959632934E-2</v>
      </c>
      <c r="F1389" s="2">
        <f t="shared" si="131"/>
        <v>7.5095807415944862E-2</v>
      </c>
      <c r="G1389" s="2">
        <f t="shared" si="129"/>
        <v>-3.1115621456311929E-2</v>
      </c>
      <c r="H1389" s="2" t="str">
        <f t="shared" si="130"/>
        <v>Hold</v>
      </c>
    </row>
    <row r="1390" spans="1:8" ht="13.5" x14ac:dyDescent="0.25">
      <c r="A1390" s="3">
        <f>TITRES_STAT!B1393</f>
        <v>44034</v>
      </c>
      <c r="B1390" s="6">
        <f>TITRES_STAT!D1393</f>
        <v>5.3140000000000001</v>
      </c>
      <c r="C1390" s="2">
        <f t="shared" si="126"/>
        <v>5.5459483424192575</v>
      </c>
      <c r="D1390" s="2">
        <f t="shared" si="128"/>
        <v>5.5015207412369014</v>
      </c>
      <c r="E1390" s="2">
        <f t="shared" si="127"/>
        <v>4.4427601182356113E-2</v>
      </c>
      <c r="F1390" s="2">
        <f t="shared" si="131"/>
        <v>6.896216616922711E-2</v>
      </c>
      <c r="G1390" s="2">
        <f t="shared" si="129"/>
        <v>-2.4534564986870996E-2</v>
      </c>
      <c r="H1390" s="2" t="str">
        <f t="shared" si="130"/>
        <v>Hold</v>
      </c>
    </row>
    <row r="1391" spans="1:8" ht="13.5" x14ac:dyDescent="0.25">
      <c r="A1391" s="3">
        <f>TITRES_STAT!B1394</f>
        <v>44035</v>
      </c>
      <c r="B1391" s="6">
        <f>TITRES_STAT!D1394</f>
        <v>5.3140000000000001</v>
      </c>
      <c r="C1391" s="2">
        <f t="shared" si="126"/>
        <v>5.5336332128162953</v>
      </c>
      <c r="D1391" s="2">
        <f t="shared" si="128"/>
        <v>5.4876303159600939</v>
      </c>
      <c r="E1391" s="2">
        <f t="shared" si="127"/>
        <v>4.6002896856201403E-2</v>
      </c>
      <c r="F1391" s="2">
        <f t="shared" si="131"/>
        <v>6.4370312306621963E-2</v>
      </c>
      <c r="G1391" s="2">
        <f t="shared" si="129"/>
        <v>-1.836741545042056E-2</v>
      </c>
      <c r="H1391" s="2" t="str">
        <f t="shared" si="130"/>
        <v>Hold</v>
      </c>
    </row>
    <row r="1392" spans="1:8" ht="13.5" x14ac:dyDescent="0.25">
      <c r="A1392" s="3">
        <f>TITRES_STAT!B1395</f>
        <v>44036</v>
      </c>
      <c r="B1392" s="6">
        <f>TITRES_STAT!D1395</f>
        <v>5.3140000000000001</v>
      </c>
      <c r="C1392" s="2">
        <f t="shared" si="126"/>
        <v>5.5232127185368656</v>
      </c>
      <c r="D1392" s="2">
        <f t="shared" si="128"/>
        <v>5.4747688110741617</v>
      </c>
      <c r="E1392" s="2">
        <f t="shared" si="127"/>
        <v>4.8443907462703883E-2</v>
      </c>
      <c r="F1392" s="2">
        <f t="shared" si="131"/>
        <v>6.1185031337838355E-2</v>
      </c>
      <c r="G1392" s="2">
        <f t="shared" si="129"/>
        <v>-1.2741123875134472E-2</v>
      </c>
      <c r="H1392" s="2" t="str">
        <f t="shared" si="130"/>
        <v>Hold</v>
      </c>
    </row>
    <row r="1393" spans="1:8" ht="13.5" x14ac:dyDescent="0.25">
      <c r="A1393" s="3">
        <f>TITRES_STAT!B1396</f>
        <v>44039</v>
      </c>
      <c r="B1393" s="6">
        <f>TITRES_STAT!D1396</f>
        <v>5.4279000000000002</v>
      </c>
      <c r="C1393" s="2">
        <f t="shared" si="126"/>
        <v>5.5027030695311936</v>
      </c>
      <c r="D1393" s="2">
        <f t="shared" si="128"/>
        <v>5.4712970472908902</v>
      </c>
      <c r="E1393" s="2">
        <f t="shared" si="127"/>
        <v>3.1406022240303422E-2</v>
      </c>
      <c r="F1393" s="2">
        <f t="shared" si="131"/>
        <v>5.5229229518331369E-2</v>
      </c>
      <c r="G1393" s="2">
        <f t="shared" si="129"/>
        <v>-2.3823207278027947E-2</v>
      </c>
      <c r="H1393" s="2" t="str">
        <f t="shared" si="130"/>
        <v>Hold</v>
      </c>
    </row>
    <row r="1394" spans="1:8" ht="13.5" x14ac:dyDescent="0.25">
      <c r="A1394" s="3">
        <f>TITRES_STAT!B1397</f>
        <v>44040</v>
      </c>
      <c r="B1394" s="6">
        <f>TITRES_STAT!D1397</f>
        <v>5.4279000000000002</v>
      </c>
      <c r="C1394" s="2">
        <f t="shared" si="126"/>
        <v>5.4853487511417791</v>
      </c>
      <c r="D1394" s="2">
        <f t="shared" si="128"/>
        <v>5.4680824511952686</v>
      </c>
      <c r="E1394" s="2">
        <f t="shared" si="127"/>
        <v>1.7266299946510522E-2</v>
      </c>
      <c r="F1394" s="2">
        <f t="shared" si="131"/>
        <v>4.7636643603967202E-2</v>
      </c>
      <c r="G1394" s="2">
        <f t="shared" si="129"/>
        <v>-3.037034365745668E-2</v>
      </c>
      <c r="H1394" s="2" t="str">
        <f t="shared" si="130"/>
        <v>Hold</v>
      </c>
    </row>
    <row r="1395" spans="1:8" ht="13.5" x14ac:dyDescent="0.25">
      <c r="A1395" s="3">
        <f>TITRES_STAT!B1398</f>
        <v>44041</v>
      </c>
      <c r="B1395" s="6">
        <f>TITRES_STAT!D1398</f>
        <v>5.3140000000000001</v>
      </c>
      <c r="C1395" s="2">
        <f t="shared" si="126"/>
        <v>5.4589874048122748</v>
      </c>
      <c r="D1395" s="2">
        <f t="shared" si="128"/>
        <v>5.4566689362919156</v>
      </c>
      <c r="E1395" s="2">
        <f t="shared" si="127"/>
        <v>2.3184685203592181E-3</v>
      </c>
      <c r="F1395" s="2">
        <f t="shared" si="131"/>
        <v>3.8573008587245605E-2</v>
      </c>
      <c r="G1395" s="2">
        <f t="shared" si="129"/>
        <v>-3.6254540066886387E-2</v>
      </c>
      <c r="H1395" s="2" t="str">
        <f t="shared" si="130"/>
        <v>Hold</v>
      </c>
    </row>
    <row r="1396" spans="1:8" ht="13.5" x14ac:dyDescent="0.25">
      <c r="A1396" s="3">
        <f>TITRES_STAT!B1399</f>
        <v>44042</v>
      </c>
      <c r="B1396" s="6">
        <f>TITRES_STAT!D1399</f>
        <v>5.4279000000000002</v>
      </c>
      <c r="C1396" s="2">
        <f t="shared" si="126"/>
        <v>5.4600508809950021</v>
      </c>
      <c r="D1396" s="2">
        <f t="shared" si="128"/>
        <v>5.4545379039739954</v>
      </c>
      <c r="E1396" s="2">
        <f t="shared" si="127"/>
        <v>5.5129770210067264E-3</v>
      </c>
      <c r="F1396" s="2">
        <f t="shared" si="131"/>
        <v>3.1961002273997834E-2</v>
      </c>
      <c r="G1396" s="2">
        <f t="shared" si="129"/>
        <v>-2.6448025252991107E-2</v>
      </c>
      <c r="H1396" s="2" t="str">
        <f t="shared" si="130"/>
        <v>Hold</v>
      </c>
    </row>
    <row r="1397" spans="1:8" ht="13.5" x14ac:dyDescent="0.25">
      <c r="A1397" s="3">
        <f>TITRES_STAT!B1400</f>
        <v>44046</v>
      </c>
      <c r="B1397" s="6">
        <f>TITRES_STAT!D1400</f>
        <v>5.5342000000000002</v>
      </c>
      <c r="C1397" s="2">
        <f t="shared" si="126"/>
        <v>5.4597815146880784</v>
      </c>
      <c r="D1397" s="2">
        <f t="shared" si="128"/>
        <v>5.4604387999759219</v>
      </c>
      <c r="E1397" s="2">
        <f t="shared" si="127"/>
        <v>-6.5728528784347873E-4</v>
      </c>
      <c r="F1397" s="2">
        <f t="shared" si="131"/>
        <v>2.5437344761629573E-2</v>
      </c>
      <c r="G1397" s="2">
        <f t="shared" si="129"/>
        <v>-2.6094630049473051E-2</v>
      </c>
      <c r="H1397" s="2" t="str">
        <f t="shared" si="130"/>
        <v>Hold</v>
      </c>
    </row>
    <row r="1398" spans="1:8" ht="13.5" x14ac:dyDescent="0.25">
      <c r="A1398" s="3">
        <f>TITRES_STAT!B1401</f>
        <v>44047</v>
      </c>
      <c r="B1398" s="6">
        <f>TITRES_STAT!D1401</f>
        <v>5.5342000000000002</v>
      </c>
      <c r="C1398" s="2">
        <f t="shared" si="126"/>
        <v>5.4595535893514509</v>
      </c>
      <c r="D1398" s="2">
        <f t="shared" si="128"/>
        <v>5.4659025925702975</v>
      </c>
      <c r="E1398" s="2">
        <f t="shared" si="127"/>
        <v>-6.3490032188466827E-3</v>
      </c>
      <c r="F1398" s="2">
        <f t="shared" si="131"/>
        <v>1.9080075165534321E-2</v>
      </c>
      <c r="G1398" s="2">
        <f t="shared" si="129"/>
        <v>-2.5429078384381004E-2</v>
      </c>
      <c r="H1398" s="2" t="str">
        <f t="shared" si="130"/>
        <v>Hold</v>
      </c>
    </row>
    <row r="1399" spans="1:8" ht="13.5" x14ac:dyDescent="0.25">
      <c r="A1399" s="3">
        <f>TITRES_STAT!B1402</f>
        <v>44048</v>
      </c>
      <c r="B1399" s="6">
        <f>TITRES_STAT!D1402</f>
        <v>5.5342000000000002</v>
      </c>
      <c r="C1399" s="2">
        <f t="shared" si="126"/>
        <v>5.4371607294512279</v>
      </c>
      <c r="D1399" s="2">
        <f t="shared" si="128"/>
        <v>5.4709616597873127</v>
      </c>
      <c r="E1399" s="2">
        <f t="shared" si="127"/>
        <v>-3.3800930336084889E-2</v>
      </c>
      <c r="F1399" s="2">
        <f t="shared" si="131"/>
        <v>8.5038740652104792E-3</v>
      </c>
      <c r="G1399" s="2">
        <f t="shared" si="129"/>
        <v>-4.2304804401295366E-2</v>
      </c>
      <c r="H1399" s="2" t="str">
        <f t="shared" si="130"/>
        <v>Hold</v>
      </c>
    </row>
    <row r="1400" spans="1:8" ht="13.5" x14ac:dyDescent="0.25">
      <c r="A1400" s="3">
        <f>TITRES_STAT!B1403</f>
        <v>44049</v>
      </c>
      <c r="B1400" s="6">
        <f>TITRES_STAT!D1403</f>
        <v>5.3747999999999996</v>
      </c>
      <c r="C1400" s="2">
        <f t="shared" si="126"/>
        <v>5.4182129249202697</v>
      </c>
      <c r="D1400" s="2">
        <f t="shared" si="128"/>
        <v>5.4638385738771413</v>
      </c>
      <c r="E1400" s="2">
        <f t="shared" si="127"/>
        <v>-4.5625648956871601E-2</v>
      </c>
      <c r="F1400" s="2">
        <f t="shared" si="131"/>
        <v>-2.3220305392059378E-3</v>
      </c>
      <c r="G1400" s="2">
        <f t="shared" si="129"/>
        <v>-4.3303618417665661E-2</v>
      </c>
      <c r="H1400" s="2" t="str">
        <f t="shared" si="130"/>
        <v>Hold</v>
      </c>
    </row>
    <row r="1401" spans="1:8" ht="13.5" x14ac:dyDescent="0.25">
      <c r="A1401" s="3">
        <f>TITRES_STAT!B1404</f>
        <v>44050</v>
      </c>
      <c r="B1401" s="6">
        <f>TITRES_STAT!D1404</f>
        <v>5.3747999999999996</v>
      </c>
      <c r="C1401" s="2">
        <f t="shared" si="126"/>
        <v>5.4021801672402283</v>
      </c>
      <c r="D1401" s="2">
        <f t="shared" si="128"/>
        <v>5.4572431239603159</v>
      </c>
      <c r="E1401" s="2">
        <f t="shared" si="127"/>
        <v>-5.5062956720087541E-2</v>
      </c>
      <c r="F1401" s="2">
        <f t="shared" si="131"/>
        <v>-1.2870215775382259E-2</v>
      </c>
      <c r="G1401" s="2">
        <f t="shared" si="129"/>
        <v>-4.2192740944705279E-2</v>
      </c>
      <c r="H1401" s="2" t="str">
        <f t="shared" si="130"/>
        <v>Hold</v>
      </c>
    </row>
    <row r="1402" spans="1:8" ht="13.5" x14ac:dyDescent="0.25">
      <c r="A1402" s="3">
        <f>TITRES_STAT!B1405</f>
        <v>44053</v>
      </c>
      <c r="B1402" s="6">
        <f>TITRES_STAT!D1405</f>
        <v>5.3747999999999996</v>
      </c>
      <c r="C1402" s="2">
        <f t="shared" si="126"/>
        <v>5.3886139876648089</v>
      </c>
      <c r="D1402" s="2">
        <f t="shared" si="128"/>
        <v>5.4511362258891811</v>
      </c>
      <c r="E1402" s="2">
        <f t="shared" si="127"/>
        <v>-6.2522238224372195E-2</v>
      </c>
      <c r="F1402" s="2">
        <f t="shared" si="131"/>
        <v>-2.2800620265180246E-2</v>
      </c>
      <c r="G1402" s="2">
        <f t="shared" si="129"/>
        <v>-3.9721617959191949E-2</v>
      </c>
      <c r="H1402" s="2" t="str">
        <f t="shared" si="130"/>
        <v>Hold</v>
      </c>
    </row>
    <row r="1403" spans="1:8" ht="13.5" x14ac:dyDescent="0.25">
      <c r="A1403" s="3">
        <f>TITRES_STAT!B1406</f>
        <v>44054</v>
      </c>
      <c r="B1403" s="6">
        <f>TITRES_STAT!D1406</f>
        <v>5.3747999999999996</v>
      </c>
      <c r="C1403" s="2">
        <f t="shared" si="126"/>
        <v>5.3946579895625302</v>
      </c>
      <c r="D1403" s="2">
        <f t="shared" si="128"/>
        <v>5.4454816906381307</v>
      </c>
      <c r="E1403" s="2">
        <f t="shared" si="127"/>
        <v>-5.0823701075600525E-2</v>
      </c>
      <c r="F1403" s="2">
        <f t="shared" si="131"/>
        <v>-2.8405236427264301E-2</v>
      </c>
      <c r="G1403" s="2">
        <f t="shared" si="129"/>
        <v>-2.2418464648336224E-2</v>
      </c>
      <c r="H1403" s="2" t="str">
        <f t="shared" si="130"/>
        <v>Hold</v>
      </c>
    </row>
    <row r="1404" spans="1:8" ht="13.5" x14ac:dyDescent="0.25">
      <c r="A1404" s="3">
        <f>TITRES_STAT!B1407</f>
        <v>44055</v>
      </c>
      <c r="B1404" s="6">
        <f>TITRES_STAT!D1407</f>
        <v>5.4734999999999996</v>
      </c>
      <c r="C1404" s="2">
        <f t="shared" si="126"/>
        <v>5.3997721450144489</v>
      </c>
      <c r="D1404" s="2">
        <f t="shared" si="128"/>
        <v>5.4475571209612319</v>
      </c>
      <c r="E1404" s="2">
        <f t="shared" si="127"/>
        <v>-4.7784975946782993E-2</v>
      </c>
      <c r="F1404" s="2">
        <f t="shared" si="131"/>
        <v>-3.2281184331168042E-2</v>
      </c>
      <c r="G1404" s="2">
        <f t="shared" si="129"/>
        <v>-1.5503791615614951E-2</v>
      </c>
      <c r="H1404" s="2" t="str">
        <f t="shared" si="130"/>
        <v>Hold</v>
      </c>
    </row>
    <row r="1405" spans="1:8" ht="13.5" x14ac:dyDescent="0.25">
      <c r="A1405" s="3">
        <f>TITRES_STAT!B1408</f>
        <v>44057</v>
      </c>
      <c r="B1405" s="6">
        <f>TITRES_STAT!D1408</f>
        <v>5.3140000000000001</v>
      </c>
      <c r="C1405" s="2">
        <f t="shared" si="126"/>
        <v>5.3865764303968415</v>
      </c>
      <c r="D1405" s="2">
        <f t="shared" si="128"/>
        <v>5.4376640008900301</v>
      </c>
      <c r="E1405" s="2">
        <f t="shared" si="127"/>
        <v>-5.1087570493188572E-2</v>
      </c>
      <c r="F1405" s="2">
        <f t="shared" si="131"/>
        <v>-3.6042461563572152E-2</v>
      </c>
      <c r="G1405" s="2">
        <f t="shared" si="129"/>
        <v>-1.504510892961642E-2</v>
      </c>
      <c r="H1405" s="2" t="str">
        <f t="shared" si="130"/>
        <v>Hold</v>
      </c>
    </row>
    <row r="1406" spans="1:8" ht="13.5" x14ac:dyDescent="0.25">
      <c r="A1406" s="3">
        <f>TITRES_STAT!B1409</f>
        <v>44060</v>
      </c>
      <c r="B1406" s="6">
        <f>TITRES_STAT!D1409</f>
        <v>5.4734999999999996</v>
      </c>
      <c r="C1406" s="2">
        <f t="shared" si="126"/>
        <v>5.392933902643481</v>
      </c>
      <c r="D1406" s="2">
        <f t="shared" si="128"/>
        <v>5.44031851934262</v>
      </c>
      <c r="E1406" s="2">
        <f t="shared" si="127"/>
        <v>-4.7384616699138959E-2</v>
      </c>
      <c r="F1406" s="2">
        <f t="shared" si="131"/>
        <v>-3.8310892590685514E-2</v>
      </c>
      <c r="G1406" s="2">
        <f t="shared" si="129"/>
        <v>-9.0737241084534459E-3</v>
      </c>
      <c r="H1406" s="2" t="str">
        <f t="shared" si="130"/>
        <v>Hold</v>
      </c>
    </row>
    <row r="1407" spans="1:8" ht="13.5" x14ac:dyDescent="0.25">
      <c r="A1407" s="3">
        <f>TITRES_STAT!B1410</f>
        <v>44061</v>
      </c>
      <c r="B1407" s="6">
        <f>TITRES_STAT!D1410</f>
        <v>5.5266000000000002</v>
      </c>
      <c r="C1407" s="2">
        <f t="shared" si="126"/>
        <v>5.4146671483906381</v>
      </c>
      <c r="D1407" s="2">
        <f t="shared" si="128"/>
        <v>5.4467097401320554</v>
      </c>
      <c r="E1407" s="2">
        <f t="shared" si="127"/>
        <v>-3.2042591741417326E-2</v>
      </c>
      <c r="F1407" s="2">
        <f t="shared" si="131"/>
        <v>-3.7057232420831879E-2</v>
      </c>
      <c r="G1407" s="2">
        <f t="shared" si="129"/>
        <v>5.0146406794145532E-3</v>
      </c>
      <c r="H1407" s="2" t="str">
        <f t="shared" si="130"/>
        <v>Sell</v>
      </c>
    </row>
    <row r="1408" spans="1:8" ht="13.5" x14ac:dyDescent="0.25">
      <c r="A1408" s="3">
        <f>TITRES_STAT!B1411</f>
        <v>44062</v>
      </c>
      <c r="B1408" s="6">
        <f>TITRES_STAT!D1411</f>
        <v>5.5266000000000002</v>
      </c>
      <c r="C1408" s="2">
        <f t="shared" si="126"/>
        <v>5.4330568178690015</v>
      </c>
      <c r="D1408" s="2">
        <f t="shared" si="128"/>
        <v>5.4526275371593105</v>
      </c>
      <c r="E1408" s="2">
        <f t="shared" si="127"/>
        <v>-1.9570719290308958E-2</v>
      </c>
      <c r="F1408" s="2">
        <f t="shared" si="131"/>
        <v>-3.3559929794727293E-2</v>
      </c>
      <c r="G1408" s="2">
        <f t="shared" si="129"/>
        <v>1.3989210504418335E-2</v>
      </c>
      <c r="H1408" s="2" t="str">
        <f t="shared" si="130"/>
        <v>Sell</v>
      </c>
    </row>
    <row r="1409" spans="1:8" ht="13.5" x14ac:dyDescent="0.25">
      <c r="A1409" s="3">
        <f>TITRES_STAT!B1412</f>
        <v>44064</v>
      </c>
      <c r="B1409" s="6">
        <f>TITRES_STAT!D1412</f>
        <v>5.5266000000000002</v>
      </c>
      <c r="C1409" s="2">
        <f t="shared" si="126"/>
        <v>5.4486173074276163</v>
      </c>
      <c r="D1409" s="2">
        <f t="shared" si="128"/>
        <v>5.4581069788512133</v>
      </c>
      <c r="E1409" s="2">
        <f t="shared" si="127"/>
        <v>-9.4896714235970236E-3</v>
      </c>
      <c r="F1409" s="2">
        <f t="shared" si="131"/>
        <v>-2.874587812050124E-2</v>
      </c>
      <c r="G1409" s="2">
        <f t="shared" si="129"/>
        <v>1.9256206696904216E-2</v>
      </c>
      <c r="H1409" s="2" t="str">
        <f t="shared" si="130"/>
        <v>Sell</v>
      </c>
    </row>
    <row r="1410" spans="1:8" ht="13.5" x14ac:dyDescent="0.25">
      <c r="A1410" s="3">
        <f>TITRES_STAT!B1413</f>
        <v>44067</v>
      </c>
      <c r="B1410" s="6">
        <f>TITRES_STAT!D1413</f>
        <v>5.3140000000000001</v>
      </c>
      <c r="C1410" s="2">
        <f t="shared" si="126"/>
        <v>5.4372607985925985</v>
      </c>
      <c r="D1410" s="2">
        <f t="shared" si="128"/>
        <v>5.4474323878251978</v>
      </c>
      <c r="E1410" s="2">
        <f t="shared" si="127"/>
        <v>-1.017158923259931E-2</v>
      </c>
      <c r="F1410" s="2">
        <f t="shared" si="131"/>
        <v>-2.5031020342920856E-2</v>
      </c>
      <c r="G1410" s="2">
        <f t="shared" si="129"/>
        <v>1.4859431110321546E-2</v>
      </c>
      <c r="H1410" s="2" t="str">
        <f t="shared" si="130"/>
        <v>Sell</v>
      </c>
    </row>
    <row r="1411" spans="1:8" ht="13.5" x14ac:dyDescent="0.25">
      <c r="A1411" s="3">
        <f>TITRES_STAT!B1414</f>
        <v>44068</v>
      </c>
      <c r="B1411" s="6">
        <f>TITRES_STAT!D1414</f>
        <v>5.4734999999999996</v>
      </c>
      <c r="C1411" s="2">
        <f t="shared" si="126"/>
        <v>5.4276514449629678</v>
      </c>
      <c r="D1411" s="2">
        <f t="shared" si="128"/>
        <v>5.4493633220603677</v>
      </c>
      <c r="E1411" s="2">
        <f t="shared" si="127"/>
        <v>-2.1711877097399856E-2</v>
      </c>
      <c r="F1411" s="2">
        <f t="shared" si="131"/>
        <v>-2.4367191693816657E-2</v>
      </c>
      <c r="G1411" s="2">
        <f t="shared" si="129"/>
        <v>2.6553145964168003E-3</v>
      </c>
      <c r="H1411" s="2" t="str">
        <f t="shared" si="130"/>
        <v>Sell</v>
      </c>
    </row>
    <row r="1412" spans="1:8" ht="13.5" x14ac:dyDescent="0.25">
      <c r="A1412" s="3">
        <f>TITRES_STAT!B1415</f>
        <v>44069</v>
      </c>
      <c r="B1412" s="6">
        <f>TITRES_STAT!D1415</f>
        <v>5.5342000000000002</v>
      </c>
      <c r="C1412" s="2">
        <f t="shared" si="126"/>
        <v>5.4195204534302039</v>
      </c>
      <c r="D1412" s="2">
        <f t="shared" si="128"/>
        <v>5.4556475204262664</v>
      </c>
      <c r="E1412" s="2">
        <f t="shared" si="127"/>
        <v>-3.6127066996062496E-2</v>
      </c>
      <c r="F1412" s="2">
        <f t="shared" si="131"/>
        <v>-2.6719166754265826E-2</v>
      </c>
      <c r="G1412" s="2">
        <f t="shared" si="129"/>
        <v>-9.4079002417966698E-3</v>
      </c>
      <c r="H1412" s="2" t="str">
        <f t="shared" si="130"/>
        <v>Hold</v>
      </c>
    </row>
    <row r="1413" spans="1:8" ht="13.5" x14ac:dyDescent="0.25">
      <c r="A1413" s="3">
        <f>TITRES_STAT!B1416</f>
        <v>44070</v>
      </c>
      <c r="B1413" s="6">
        <f>TITRES_STAT!D1416</f>
        <v>5.5342000000000002</v>
      </c>
      <c r="C1413" s="2">
        <f t="shared" si="126"/>
        <v>5.412640383671711</v>
      </c>
      <c r="D1413" s="2">
        <f t="shared" si="128"/>
        <v>5.4614662226169131</v>
      </c>
      <c r="E1413" s="2">
        <f t="shared" si="127"/>
        <v>-4.8825838945202094E-2</v>
      </c>
      <c r="F1413" s="2">
        <f t="shared" si="131"/>
        <v>-3.1140501192453082E-2</v>
      </c>
      <c r="G1413" s="2">
        <f t="shared" si="129"/>
        <v>-1.7685337752749011E-2</v>
      </c>
      <c r="H1413" s="2" t="str">
        <f t="shared" si="130"/>
        <v>Hold</v>
      </c>
    </row>
    <row r="1414" spans="1:8" ht="13.5" x14ac:dyDescent="0.25">
      <c r="A1414" s="3">
        <f>TITRES_STAT!B1417</f>
        <v>44071</v>
      </c>
      <c r="B1414" s="6">
        <f>TITRES_STAT!D1417</f>
        <v>5.5342000000000002</v>
      </c>
      <c r="C1414" s="2">
        <f t="shared" si="126"/>
        <v>5.4220034015683707</v>
      </c>
      <c r="D1414" s="2">
        <f t="shared" si="128"/>
        <v>5.4668539098304745</v>
      </c>
      <c r="E1414" s="2">
        <f t="shared" si="127"/>
        <v>-4.4850508262103794E-2</v>
      </c>
      <c r="F1414" s="2">
        <f t="shared" si="131"/>
        <v>-3.3882502606383223E-2</v>
      </c>
      <c r="G1414" s="2">
        <f t="shared" si="129"/>
        <v>-1.0968005655720571E-2</v>
      </c>
      <c r="H1414" s="2" t="str">
        <f t="shared" si="130"/>
        <v>Hold</v>
      </c>
    </row>
    <row r="1415" spans="1:8" ht="13.5" x14ac:dyDescent="0.25">
      <c r="A1415" s="3">
        <f>TITRES_STAT!B1418</f>
        <v>44074</v>
      </c>
      <c r="B1415" s="6">
        <f>TITRES_STAT!D1418</f>
        <v>5.3898999999999999</v>
      </c>
      <c r="C1415" s="2">
        <f t="shared" si="126"/>
        <v>5.405387493634775</v>
      </c>
      <c r="D1415" s="2">
        <f t="shared" si="128"/>
        <v>5.4611536202134019</v>
      </c>
      <c r="E1415" s="2">
        <f t="shared" si="127"/>
        <v>-5.5766126578626896E-2</v>
      </c>
      <c r="F1415" s="2">
        <f t="shared" si="131"/>
        <v>-3.8259227400831958E-2</v>
      </c>
      <c r="G1415" s="2">
        <f t="shared" si="129"/>
        <v>-1.7506899177794938E-2</v>
      </c>
      <c r="H1415" s="2" t="str">
        <f t="shared" si="130"/>
        <v>Hold</v>
      </c>
    </row>
    <row r="1416" spans="1:8" ht="13.5" x14ac:dyDescent="0.25">
      <c r="A1416" s="3">
        <f>TITRES_STAT!B1419</f>
        <v>44075</v>
      </c>
      <c r="B1416" s="6">
        <f>TITRES_STAT!D1419</f>
        <v>5.5266000000000002</v>
      </c>
      <c r="C1416" s="2">
        <f t="shared" si="126"/>
        <v>5.4158663407678862</v>
      </c>
      <c r="D1416" s="2">
        <f t="shared" si="128"/>
        <v>5.4660015001975939</v>
      </c>
      <c r="E1416" s="2">
        <f t="shared" si="127"/>
        <v>-5.0135159429707699E-2</v>
      </c>
      <c r="F1416" s="2">
        <f t="shared" si="131"/>
        <v>-4.0634413806607109E-2</v>
      </c>
      <c r="G1416" s="2">
        <f t="shared" si="129"/>
        <v>-9.5007456231005899E-3</v>
      </c>
      <c r="H1416" s="2" t="str">
        <f t="shared" si="130"/>
        <v>Hold</v>
      </c>
    </row>
    <row r="1417" spans="1:8" ht="13.5" x14ac:dyDescent="0.25">
      <c r="A1417" s="3">
        <f>TITRES_STAT!B1420</f>
        <v>44076</v>
      </c>
      <c r="B1417" s="6">
        <f>TITRES_STAT!D1420</f>
        <v>5.4279000000000002</v>
      </c>
      <c r="C1417" s="2">
        <f t="shared" si="126"/>
        <v>5.4329022883420572</v>
      </c>
      <c r="D1417" s="2">
        <f t="shared" si="128"/>
        <v>5.4631791668496241</v>
      </c>
      <c r="E1417" s="2">
        <f t="shared" si="127"/>
        <v>-3.0276878507566884E-2</v>
      </c>
      <c r="F1417" s="2">
        <f t="shared" si="131"/>
        <v>-3.8562906746799068E-2</v>
      </c>
      <c r="G1417" s="2">
        <f t="shared" si="129"/>
        <v>8.2860282392321835E-3</v>
      </c>
      <c r="H1417" s="2" t="str">
        <f t="shared" si="130"/>
        <v>Sell</v>
      </c>
    </row>
    <row r="1418" spans="1:8" ht="13.5" x14ac:dyDescent="0.25">
      <c r="A1418" s="3">
        <f>TITRES_STAT!B1421</f>
        <v>44077</v>
      </c>
      <c r="B1418" s="6">
        <f>TITRES_STAT!D1421</f>
        <v>5.3140000000000001</v>
      </c>
      <c r="C1418" s="2">
        <f t="shared" si="126"/>
        <v>5.4473173209048174</v>
      </c>
      <c r="D1418" s="2">
        <f t="shared" si="128"/>
        <v>5.4521288581940972</v>
      </c>
      <c r="E1418" s="2">
        <f t="shared" si="127"/>
        <v>-4.8115372892798547E-3</v>
      </c>
      <c r="F1418" s="2">
        <f t="shared" si="131"/>
        <v>-3.1812632855295231E-2</v>
      </c>
      <c r="G1418" s="2">
        <f t="shared" si="129"/>
        <v>2.7001095566015376E-2</v>
      </c>
      <c r="H1418" s="2" t="str">
        <f t="shared" si="130"/>
        <v>Sell</v>
      </c>
    </row>
    <row r="1419" spans="1:8" ht="13.5" x14ac:dyDescent="0.25">
      <c r="A1419" s="3">
        <f>TITRES_STAT!B1422</f>
        <v>44078</v>
      </c>
      <c r="B1419" s="6">
        <f>TITRES_STAT!D1422</f>
        <v>5.3520000000000003</v>
      </c>
      <c r="C1419" s="2">
        <f t="shared" si="126"/>
        <v>5.4595146561502297</v>
      </c>
      <c r="D1419" s="2">
        <f t="shared" si="128"/>
        <v>5.4447119057352751</v>
      </c>
      <c r="E1419" s="2">
        <f t="shared" si="127"/>
        <v>1.4802750414954602E-2</v>
      </c>
      <c r="F1419" s="2">
        <f t="shared" si="131"/>
        <v>-2.2489556201245264E-2</v>
      </c>
      <c r="G1419" s="2">
        <f t="shared" si="129"/>
        <v>3.7292306616199866E-2</v>
      </c>
      <c r="H1419" s="2" t="str">
        <f t="shared" si="130"/>
        <v>Sell</v>
      </c>
    </row>
    <row r="1420" spans="1:8" ht="13.5" x14ac:dyDescent="0.25">
      <c r="A1420" s="3">
        <f>TITRES_STAT!B1423</f>
        <v>44081</v>
      </c>
      <c r="B1420" s="6">
        <f>TITRES_STAT!D1423</f>
        <v>5.3520000000000003</v>
      </c>
      <c r="C1420" s="2">
        <f t="shared" si="126"/>
        <v>5.4371277859732716</v>
      </c>
      <c r="D1420" s="2">
        <f t="shared" si="128"/>
        <v>5.4378443571622919</v>
      </c>
      <c r="E1420" s="2">
        <f t="shared" si="127"/>
        <v>-7.1657118902024308E-4</v>
      </c>
      <c r="F1420" s="2">
        <f t="shared" si="131"/>
        <v>-1.813495919880026E-2</v>
      </c>
      <c r="G1420" s="2">
        <f t="shared" si="129"/>
        <v>1.7418388009780017E-2</v>
      </c>
      <c r="H1420" s="2" t="str">
        <f t="shared" si="130"/>
        <v>Sell</v>
      </c>
    </row>
    <row r="1421" spans="1:8" ht="13.5" x14ac:dyDescent="0.25">
      <c r="A1421" s="3">
        <f>TITRES_STAT!B1424</f>
        <v>44082</v>
      </c>
      <c r="B1421" s="6">
        <f>TITRES_STAT!D1424</f>
        <v>5.3520000000000003</v>
      </c>
      <c r="C1421" s="2">
        <f t="shared" si="126"/>
        <v>5.4427235112081531</v>
      </c>
      <c r="D1421" s="2">
        <f t="shared" si="128"/>
        <v>5.4314855158910111</v>
      </c>
      <c r="E1421" s="2">
        <f t="shared" si="127"/>
        <v>1.123799531714198E-2</v>
      </c>
      <c r="F1421" s="2">
        <f t="shared" si="131"/>
        <v>-1.2260368295611813E-2</v>
      </c>
      <c r="G1421" s="2">
        <f t="shared" si="129"/>
        <v>2.3498363612753793E-2</v>
      </c>
      <c r="H1421" s="2" t="str">
        <f t="shared" si="130"/>
        <v>Sell</v>
      </c>
    </row>
    <row r="1422" spans="1:8" ht="13.5" x14ac:dyDescent="0.25">
      <c r="A1422" s="3">
        <f>TITRES_STAT!B1425</f>
        <v>44083</v>
      </c>
      <c r="B1422" s="6">
        <f>TITRES_STAT!D1425</f>
        <v>5.4659000000000004</v>
      </c>
      <c r="C1422" s="2">
        <f t="shared" si="126"/>
        <v>5.4567968171761301</v>
      </c>
      <c r="D1422" s="2">
        <f t="shared" si="128"/>
        <v>5.4340347369361215</v>
      </c>
      <c r="E1422" s="2">
        <f t="shared" si="127"/>
        <v>2.2762080240008586E-2</v>
      </c>
      <c r="F1422" s="2">
        <f t="shared" si="131"/>
        <v>-5.2558785884877345E-3</v>
      </c>
      <c r="G1422" s="2">
        <f t="shared" si="129"/>
        <v>2.8017958828496323E-2</v>
      </c>
      <c r="H1422" s="2" t="str">
        <f t="shared" si="130"/>
        <v>Sell</v>
      </c>
    </row>
    <row r="1423" spans="1:8" ht="13.5" x14ac:dyDescent="0.25">
      <c r="A1423" s="3">
        <f>TITRES_STAT!B1426</f>
        <v>44084</v>
      </c>
      <c r="B1423" s="6">
        <f>TITRES_STAT!D1426</f>
        <v>5.4659000000000004</v>
      </c>
      <c r="C1423" s="2">
        <f t="shared" ref="C1423:C1486" si="132">$C$4*B1413+C1422*(1-$C$4)</f>
        <v>5.4687049991490326</v>
      </c>
      <c r="D1423" s="2">
        <f t="shared" si="128"/>
        <v>5.4363951267927053</v>
      </c>
      <c r="E1423" s="2">
        <f t="shared" si="127"/>
        <v>3.2309872356327318E-2</v>
      </c>
      <c r="F1423" s="2">
        <f t="shared" si="131"/>
        <v>2.2572716004752762E-3</v>
      </c>
      <c r="G1423" s="2">
        <f t="shared" si="129"/>
        <v>3.0052600755852043E-2</v>
      </c>
      <c r="H1423" s="2" t="str">
        <f t="shared" si="130"/>
        <v>Sell</v>
      </c>
    </row>
    <row r="1424" spans="1:8" ht="13.5" x14ac:dyDescent="0.25">
      <c r="A1424" s="3">
        <f>TITRES_STAT!B1427</f>
        <v>44085</v>
      </c>
      <c r="B1424" s="6">
        <f>TITRES_STAT!D1427</f>
        <v>5.4659000000000004</v>
      </c>
      <c r="C1424" s="2">
        <f t="shared" si="132"/>
        <v>5.4787811531261053</v>
      </c>
      <c r="D1424" s="2">
        <f t="shared" si="128"/>
        <v>5.438580672956209</v>
      </c>
      <c r="E1424" s="2">
        <f t="shared" si="127"/>
        <v>4.0200480169896302E-2</v>
      </c>
      <c r="F1424" s="2">
        <f t="shared" si="131"/>
        <v>9.8459133143594807E-3</v>
      </c>
      <c r="G1424" s="2">
        <f t="shared" si="129"/>
        <v>3.0354566855536821E-2</v>
      </c>
      <c r="H1424" s="2" t="str">
        <f t="shared" si="130"/>
        <v>Sell</v>
      </c>
    </row>
    <row r="1425" spans="1:8" ht="13.5" x14ac:dyDescent="0.25">
      <c r="A1425" s="3">
        <f>TITRES_STAT!B1428</f>
        <v>44088</v>
      </c>
      <c r="B1425" s="6">
        <f>TITRES_STAT!D1428</f>
        <v>5.4659000000000004</v>
      </c>
      <c r="C1425" s="2">
        <f t="shared" si="132"/>
        <v>5.465107129568243</v>
      </c>
      <c r="D1425" s="2">
        <f t="shared" si="128"/>
        <v>5.4406043268113047</v>
      </c>
      <c r="E1425" s="2">
        <f t="shared" si="127"/>
        <v>2.450280275693828E-2</v>
      </c>
      <c r="F1425" s="2">
        <f t="shared" si="131"/>
        <v>1.2777291202875241E-2</v>
      </c>
      <c r="G1425" s="2">
        <f t="shared" si="129"/>
        <v>1.1725511554063039E-2</v>
      </c>
      <c r="H1425" s="2" t="str">
        <f t="shared" si="130"/>
        <v>Sell</v>
      </c>
    </row>
    <row r="1426" spans="1:8" ht="13.5" x14ac:dyDescent="0.25">
      <c r="A1426" s="3">
        <f>TITRES_STAT!B1429</f>
        <v>44089</v>
      </c>
      <c r="B1426" s="6">
        <f>TITRES_STAT!D1429</f>
        <v>5.3140000000000001</v>
      </c>
      <c r="C1426" s="2">
        <f t="shared" si="132"/>
        <v>5.4745675711731288</v>
      </c>
      <c r="D1426" s="2">
        <f t="shared" si="128"/>
        <v>5.4312262285289865</v>
      </c>
      <c r="E1426" s="2">
        <f t="shared" si="127"/>
        <v>4.3341342644142244E-2</v>
      </c>
      <c r="F1426" s="2">
        <f t="shared" si="131"/>
        <v>1.8890101491128644E-2</v>
      </c>
      <c r="G1426" s="2">
        <f t="shared" si="129"/>
        <v>2.44512411530136E-2</v>
      </c>
      <c r="H1426" s="2" t="str">
        <f t="shared" si="130"/>
        <v>Sell</v>
      </c>
    </row>
    <row r="1427" spans="1:8" ht="13.5" x14ac:dyDescent="0.25">
      <c r="A1427" s="3">
        <f>TITRES_STAT!B1430</f>
        <v>44090</v>
      </c>
      <c r="B1427" s="6">
        <f>TITRES_STAT!D1430</f>
        <v>5.4659000000000004</v>
      </c>
      <c r="C1427" s="2">
        <f t="shared" si="132"/>
        <v>5.4673879448388014</v>
      </c>
      <c r="D1427" s="2">
        <f t="shared" si="128"/>
        <v>5.4337946560453583</v>
      </c>
      <c r="E1427" s="2">
        <f t="shared" si="127"/>
        <v>3.3593288793443143E-2</v>
      </c>
      <c r="F1427" s="2">
        <f t="shared" si="131"/>
        <v>2.1830738951591544E-2</v>
      </c>
      <c r="G1427" s="2">
        <f t="shared" si="129"/>
        <v>1.1762549841851599E-2</v>
      </c>
      <c r="H1427" s="2" t="str">
        <f t="shared" si="130"/>
        <v>Sell</v>
      </c>
    </row>
    <row r="1428" spans="1:8" ht="13.5" x14ac:dyDescent="0.25">
      <c r="A1428" s="3">
        <f>TITRES_STAT!B1431</f>
        <v>44091</v>
      </c>
      <c r="B1428" s="6">
        <f>TITRES_STAT!D1431</f>
        <v>5.4659000000000004</v>
      </c>
      <c r="C1428" s="2">
        <f t="shared" si="132"/>
        <v>5.4437897994789859</v>
      </c>
      <c r="D1428" s="2">
        <f t="shared" si="128"/>
        <v>5.4361728296716283</v>
      </c>
      <c r="E1428" s="2">
        <f t="shared" si="127"/>
        <v>7.6169698073575987E-3</v>
      </c>
      <c r="F1428" s="2">
        <f t="shared" si="131"/>
        <v>1.8987985122744754E-2</v>
      </c>
      <c r="G1428" s="2">
        <f t="shared" si="129"/>
        <v>-1.1371015315387156E-2</v>
      </c>
      <c r="H1428" s="2" t="str">
        <f t="shared" si="130"/>
        <v>Hold</v>
      </c>
    </row>
    <row r="1429" spans="1:8" ht="13.5" x14ac:dyDescent="0.25">
      <c r="A1429" s="3">
        <f>TITRES_STAT!B1432</f>
        <v>44092</v>
      </c>
      <c r="B1429" s="6">
        <f>TITRES_STAT!D1432</f>
        <v>5.3064</v>
      </c>
      <c r="C1429" s="2">
        <f t="shared" si="132"/>
        <v>5.4296682918668342</v>
      </c>
      <c r="D1429" s="2">
        <f t="shared" si="128"/>
        <v>5.4265600274737302</v>
      </c>
      <c r="E1429" s="2">
        <f t="shared" si="127"/>
        <v>3.1082643931039655E-3</v>
      </c>
      <c r="F1429" s="2">
        <f t="shared" si="131"/>
        <v>1.5812040976816599E-2</v>
      </c>
      <c r="G1429" s="2">
        <f t="shared" si="129"/>
        <v>-1.2703776583712634E-2</v>
      </c>
      <c r="H1429" s="2" t="str">
        <f t="shared" si="130"/>
        <v>Hold</v>
      </c>
    </row>
    <row r="1430" spans="1:8" ht="13.5" x14ac:dyDescent="0.25">
      <c r="A1430" s="3">
        <f>TITRES_STAT!B1433</f>
        <v>44095</v>
      </c>
      <c r="B1430" s="6">
        <f>TITRES_STAT!D1433</f>
        <v>5.4507000000000003</v>
      </c>
      <c r="C1430" s="2">
        <f t="shared" si="132"/>
        <v>5.4177193238873214</v>
      </c>
      <c r="D1430" s="2">
        <f t="shared" si="128"/>
        <v>5.4283481735867873</v>
      </c>
      <c r="E1430" s="2">
        <f t="shared" si="127"/>
        <v>-1.0628849699465981E-2</v>
      </c>
      <c r="F1430" s="2">
        <f t="shared" si="131"/>
        <v>1.0523862841560084E-2</v>
      </c>
      <c r="G1430" s="2">
        <f t="shared" si="129"/>
        <v>-2.1152712541026065E-2</v>
      </c>
      <c r="H1430" s="2" t="str">
        <f t="shared" si="130"/>
        <v>Hold</v>
      </c>
    </row>
    <row r="1431" spans="1:8" ht="13.5" x14ac:dyDescent="0.25">
      <c r="A1431" s="3">
        <f>TITRES_STAT!B1434</f>
        <v>44096</v>
      </c>
      <c r="B1431" s="6">
        <f>TITRES_STAT!D1434</f>
        <v>5.4507000000000003</v>
      </c>
      <c r="C1431" s="2">
        <f t="shared" si="132"/>
        <v>5.4076086586738867</v>
      </c>
      <c r="D1431" s="2">
        <f t="shared" si="128"/>
        <v>5.4300038644322104</v>
      </c>
      <c r="E1431" s="2">
        <f t="shared" si="127"/>
        <v>-2.2395205758323655E-2</v>
      </c>
      <c r="F1431" s="2">
        <f t="shared" si="131"/>
        <v>3.9400491215833356E-3</v>
      </c>
      <c r="G1431" s="2">
        <f t="shared" si="129"/>
        <v>-2.633525487990699E-2</v>
      </c>
      <c r="H1431" s="2" t="str">
        <f t="shared" si="130"/>
        <v>Hold</v>
      </c>
    </row>
    <row r="1432" spans="1:8" ht="13.5" x14ac:dyDescent="0.25">
      <c r="A1432" s="3">
        <f>TITRES_STAT!B1435</f>
        <v>44097</v>
      </c>
      <c r="B1432" s="6">
        <f>TITRES_STAT!D1435</f>
        <v>5.4507000000000003</v>
      </c>
      <c r="C1432" s="2">
        <f t="shared" si="132"/>
        <v>5.4165765573394431</v>
      </c>
      <c r="D1432" s="2">
        <f t="shared" si="128"/>
        <v>5.4315369115113059</v>
      </c>
      <c r="E1432" s="2">
        <f t="shared" si="127"/>
        <v>-1.4960354171862811E-2</v>
      </c>
      <c r="F1432" s="2">
        <f t="shared" si="131"/>
        <v>1.5996846289410621E-4</v>
      </c>
      <c r="G1432" s="2">
        <f t="shared" si="129"/>
        <v>-1.5120322634756917E-2</v>
      </c>
      <c r="H1432" s="2" t="str">
        <f t="shared" si="130"/>
        <v>Hold</v>
      </c>
    </row>
    <row r="1433" spans="1:8" ht="13.5" x14ac:dyDescent="0.25">
      <c r="A1433" s="3">
        <f>TITRES_STAT!B1436</f>
        <v>44098</v>
      </c>
      <c r="B1433" s="6">
        <f>TITRES_STAT!D1436</f>
        <v>5.4507000000000003</v>
      </c>
      <c r="C1433" s="2">
        <f t="shared" si="132"/>
        <v>5.4241647792872216</v>
      </c>
      <c r="D1433" s="2">
        <f t="shared" si="128"/>
        <v>5.4329563995475052</v>
      </c>
      <c r="E1433" s="2">
        <f t="shared" si="127"/>
        <v>-8.7916202602835725E-3</v>
      </c>
      <c r="F1433" s="2">
        <f t="shared" si="131"/>
        <v>-1.6303492817414296E-3</v>
      </c>
      <c r="G1433" s="2">
        <f t="shared" si="129"/>
        <v>-7.1612709785421431E-3</v>
      </c>
      <c r="H1433" s="2" t="str">
        <f t="shared" si="130"/>
        <v>Hold</v>
      </c>
    </row>
    <row r="1434" spans="1:8" ht="13.5" x14ac:dyDescent="0.25">
      <c r="A1434" s="3">
        <f>TITRES_STAT!B1437</f>
        <v>44099</v>
      </c>
      <c r="B1434" s="6">
        <f>TITRES_STAT!D1437</f>
        <v>5.4507000000000003</v>
      </c>
      <c r="C1434" s="2">
        <f t="shared" si="132"/>
        <v>5.4305855824738032</v>
      </c>
      <c r="D1434" s="2">
        <f t="shared" si="128"/>
        <v>5.4342707403217645</v>
      </c>
      <c r="E1434" s="2">
        <f t="shared" si="127"/>
        <v>-3.6851578479613067E-3</v>
      </c>
      <c r="F1434" s="2">
        <f t="shared" si="131"/>
        <v>-2.041310994985405E-3</v>
      </c>
      <c r="G1434" s="2">
        <f t="shared" si="129"/>
        <v>-1.6438468529759017E-3</v>
      </c>
      <c r="H1434" s="2" t="str">
        <f t="shared" si="130"/>
        <v>Hold</v>
      </c>
    </row>
    <row r="1435" spans="1:8" ht="13.5" x14ac:dyDescent="0.25">
      <c r="A1435" s="3">
        <f>TITRES_STAT!B1438</f>
        <v>44102</v>
      </c>
      <c r="B1435" s="6">
        <f>TITRES_STAT!D1438</f>
        <v>5.3898999999999999</v>
      </c>
      <c r="C1435" s="2">
        <f t="shared" si="132"/>
        <v>5.4360185697855261</v>
      </c>
      <c r="D1435" s="2">
        <f t="shared" si="128"/>
        <v>5.4309840188164484</v>
      </c>
      <c r="E1435" s="2">
        <f t="shared" si="127"/>
        <v>5.034550969077678E-3</v>
      </c>
      <c r="F1435" s="2">
        <f t="shared" si="131"/>
        <v>-6.2613860217278845E-4</v>
      </c>
      <c r="G1435" s="2">
        <f t="shared" si="129"/>
        <v>5.6606895712504662E-3</v>
      </c>
      <c r="H1435" s="2" t="str">
        <f t="shared" si="130"/>
        <v>Sell</v>
      </c>
    </row>
    <row r="1436" spans="1:8" ht="13.5" x14ac:dyDescent="0.25">
      <c r="A1436" s="3">
        <f>TITRES_STAT!B1439</f>
        <v>44103</v>
      </c>
      <c r="B1436" s="6">
        <f>TITRES_STAT!D1439</f>
        <v>5.3898999999999999</v>
      </c>
      <c r="C1436" s="2">
        <f t="shared" si="132"/>
        <v>5.4172464821262141</v>
      </c>
      <c r="D1436" s="2">
        <f t="shared" si="128"/>
        <v>5.4279407581633778</v>
      </c>
      <c r="E1436" s="2">
        <f t="shared" ref="E1436:E1499" si="133">C1436-D1436</f>
        <v>-1.0694276037163775E-2</v>
      </c>
      <c r="F1436" s="2">
        <f t="shared" si="131"/>
        <v>-2.6397660891709857E-3</v>
      </c>
      <c r="G1436" s="2">
        <f t="shared" si="129"/>
        <v>-8.0545099479927898E-3</v>
      </c>
      <c r="H1436" s="2" t="str">
        <f t="shared" si="130"/>
        <v>Hold</v>
      </c>
    </row>
    <row r="1437" spans="1:8" ht="13.5" x14ac:dyDescent="0.25">
      <c r="A1437" s="3">
        <f>TITRES_STAT!B1440</f>
        <v>44104</v>
      </c>
      <c r="B1437" s="6">
        <f>TITRES_STAT!D1440</f>
        <v>5.5494000000000003</v>
      </c>
      <c r="C1437" s="2">
        <f t="shared" si="132"/>
        <v>5.4247316387221813</v>
      </c>
      <c r="D1437" s="2">
        <f t="shared" ref="D1437:D1500" si="134">$D$4*B1437+(1-$D$4)*D1436</f>
        <v>5.4369377390401645</v>
      </c>
      <c r="E1437" s="2">
        <f t="shared" si="133"/>
        <v>-1.2206100317983193E-2</v>
      </c>
      <c r="F1437" s="2">
        <f t="shared" si="131"/>
        <v>-4.5530329349334278E-3</v>
      </c>
      <c r="G1437" s="2">
        <f t="shared" si="129"/>
        <v>-7.653067383049765E-3</v>
      </c>
      <c r="H1437" s="2" t="str">
        <f t="shared" si="130"/>
        <v>Hold</v>
      </c>
    </row>
    <row r="1438" spans="1:8" ht="13.5" x14ac:dyDescent="0.25">
      <c r="A1438" s="3">
        <f>TITRES_STAT!B1441</f>
        <v>44105</v>
      </c>
      <c r="B1438" s="6">
        <f>TITRES_STAT!D1441</f>
        <v>5.4659000000000004</v>
      </c>
      <c r="C1438" s="2">
        <f t="shared" si="132"/>
        <v>5.4310652327649231</v>
      </c>
      <c r="D1438" s="2">
        <f t="shared" si="134"/>
        <v>5.4390830917038562</v>
      </c>
      <c r="E1438" s="2">
        <f t="shared" si="133"/>
        <v>-8.0178589389330313E-3</v>
      </c>
      <c r="F1438" s="2">
        <f t="shared" si="131"/>
        <v>-5.245998135733349E-3</v>
      </c>
      <c r="G1438" s="2">
        <f t="shared" si="129"/>
        <v>-2.7718608031996822E-3</v>
      </c>
      <c r="H1438" s="2" t="str">
        <f t="shared" si="130"/>
        <v>Hold</v>
      </c>
    </row>
    <row r="1439" spans="1:8" ht="13.5" x14ac:dyDescent="0.25">
      <c r="A1439" s="3">
        <f>TITRES_STAT!B1442</f>
        <v>44106</v>
      </c>
      <c r="B1439" s="6">
        <f>TITRES_STAT!D1442</f>
        <v>5.4507000000000003</v>
      </c>
      <c r="C1439" s="2">
        <f t="shared" si="132"/>
        <v>5.4118859661857046</v>
      </c>
      <c r="D1439" s="2">
        <f t="shared" si="134"/>
        <v>5.439943603429497</v>
      </c>
      <c r="E1439" s="2">
        <f t="shared" si="133"/>
        <v>-2.8057637243792399E-2</v>
      </c>
      <c r="F1439" s="2">
        <f t="shared" si="131"/>
        <v>-9.8083259573451594E-3</v>
      </c>
      <c r="G1439" s="2">
        <f t="shared" si="129"/>
        <v>-1.8249311286447238E-2</v>
      </c>
      <c r="H1439" s="2" t="str">
        <f t="shared" si="130"/>
        <v>Hold</v>
      </c>
    </row>
    <row r="1440" spans="1:8" ht="13.5" x14ac:dyDescent="0.25">
      <c r="A1440" s="3">
        <f>TITRES_STAT!B1443</f>
        <v>44109</v>
      </c>
      <c r="B1440" s="6">
        <f>TITRES_STAT!D1443</f>
        <v>5.5342000000000002</v>
      </c>
      <c r="C1440" s="2">
        <f t="shared" si="132"/>
        <v>5.4178573560032888</v>
      </c>
      <c r="D1440" s="2">
        <f t="shared" si="134"/>
        <v>5.4469255587310155</v>
      </c>
      <c r="E1440" s="2">
        <f t="shared" si="133"/>
        <v>-2.90682027277267E-2</v>
      </c>
      <c r="F1440" s="2">
        <f t="shared" si="131"/>
        <v>-1.3660301311421468E-2</v>
      </c>
      <c r="G1440" s="2">
        <f t="shared" si="129"/>
        <v>-1.5407901416305231E-2</v>
      </c>
      <c r="H1440" s="2" t="str">
        <f t="shared" si="130"/>
        <v>Hold</v>
      </c>
    </row>
    <row r="1441" spans="1:8" ht="13.5" x14ac:dyDescent="0.25">
      <c r="A1441" s="3">
        <f>TITRES_STAT!B1444</f>
        <v>44110</v>
      </c>
      <c r="B1441" s="6">
        <f>TITRES_STAT!D1444</f>
        <v>5.5342000000000002</v>
      </c>
      <c r="C1441" s="2">
        <f t="shared" si="132"/>
        <v>5.4229100704643214</v>
      </c>
      <c r="D1441" s="2">
        <f t="shared" si="134"/>
        <v>5.4533903321583477</v>
      </c>
      <c r="E1441" s="2">
        <f t="shared" si="133"/>
        <v>-3.0480261694026289E-2</v>
      </c>
      <c r="F1441" s="2">
        <f t="shared" si="131"/>
        <v>-1.7024293387942434E-2</v>
      </c>
      <c r="G1441" s="2">
        <f t="shared" si="129"/>
        <v>-1.3455968306083855E-2</v>
      </c>
      <c r="H1441" s="2" t="str">
        <f t="shared" si="130"/>
        <v>Hold</v>
      </c>
    </row>
    <row r="1442" spans="1:8" ht="13.5" x14ac:dyDescent="0.25">
      <c r="A1442" s="3">
        <f>TITRES_STAT!B1445</f>
        <v>44111</v>
      </c>
      <c r="B1442" s="6">
        <f>TITRES_STAT!D1445</f>
        <v>5.5342000000000002</v>
      </c>
      <c r="C1442" s="2">
        <f t="shared" si="132"/>
        <v>5.4271854442390417</v>
      </c>
      <c r="D1442" s="2">
        <f t="shared" si="134"/>
        <v>5.4593762334799516</v>
      </c>
      <c r="E1442" s="2">
        <f t="shared" si="133"/>
        <v>-3.2190789240909901E-2</v>
      </c>
      <c r="F1442" s="2">
        <f t="shared" si="131"/>
        <v>-2.0057592558535928E-2</v>
      </c>
      <c r="G1442" s="2">
        <f t="shared" si="129"/>
        <v>-1.2133196682373972E-2</v>
      </c>
      <c r="H1442" s="2" t="str">
        <f t="shared" si="130"/>
        <v>Hold</v>
      </c>
    </row>
    <row r="1443" spans="1:8" ht="13.5" x14ac:dyDescent="0.25">
      <c r="A1443" s="3">
        <f>TITRES_STAT!B1446</f>
        <v>44112</v>
      </c>
      <c r="B1443" s="6">
        <f>TITRES_STAT!D1446</f>
        <v>5.4583000000000004</v>
      </c>
      <c r="C1443" s="2">
        <f t="shared" si="132"/>
        <v>5.4308030682022661</v>
      </c>
      <c r="D1443" s="2">
        <f t="shared" si="134"/>
        <v>5.459296512481437</v>
      </c>
      <c r="E1443" s="2">
        <f t="shared" si="133"/>
        <v>-2.8493444279170888E-2</v>
      </c>
      <c r="F1443" s="2">
        <f t="shared" si="131"/>
        <v>-2.1744762902662921E-2</v>
      </c>
      <c r="G1443" s="2">
        <f t="shared" si="129"/>
        <v>-6.7486813765079666E-3</v>
      </c>
      <c r="H1443" s="2" t="str">
        <f t="shared" si="130"/>
        <v>Hold</v>
      </c>
    </row>
    <row r="1444" spans="1:8" ht="13.5" x14ac:dyDescent="0.25">
      <c r="A1444" s="3">
        <f>TITRES_STAT!B1447</f>
        <v>44113</v>
      </c>
      <c r="B1444" s="6">
        <f>TITRES_STAT!D1447</f>
        <v>5.4583000000000004</v>
      </c>
      <c r="C1444" s="2">
        <f t="shared" si="132"/>
        <v>5.433864134632687</v>
      </c>
      <c r="D1444" s="2">
        <f t="shared" si="134"/>
        <v>5.4592226967420716</v>
      </c>
      <c r="E1444" s="2">
        <f t="shared" si="133"/>
        <v>-2.5358562109384586E-2</v>
      </c>
      <c r="F1444" s="2">
        <f t="shared" si="131"/>
        <v>-2.2467522744007255E-2</v>
      </c>
      <c r="G1444" s="2">
        <f t="shared" ref="G1444:G1507" si="135">E1444-F1444</f>
        <v>-2.8910393653773306E-3</v>
      </c>
      <c r="H1444" s="2" t="str">
        <f t="shared" ref="H1444:H1507" si="136">IF(G1444&lt;0,"Hold","Sell")</f>
        <v>Hold</v>
      </c>
    </row>
    <row r="1445" spans="1:8" ht="13.5" x14ac:dyDescent="0.25">
      <c r="A1445" s="3">
        <f>TITRES_STAT!B1448</f>
        <v>44116</v>
      </c>
      <c r="B1445" s="6">
        <f>TITRES_STAT!D1448</f>
        <v>5.4583000000000004</v>
      </c>
      <c r="C1445" s="2">
        <f t="shared" si="132"/>
        <v>5.4271004216122734</v>
      </c>
      <c r="D1445" s="2">
        <f t="shared" si="134"/>
        <v>5.4591543488352521</v>
      </c>
      <c r="E1445" s="2">
        <f t="shared" si="133"/>
        <v>-3.2053927222978729E-2</v>
      </c>
      <c r="F1445" s="2">
        <f t="shared" ref="F1445:F1508" si="137">(E1445*(2/(10)))+((1-(2/10))*F1444)</f>
        <v>-2.4384803639801549E-2</v>
      </c>
      <c r="G1445" s="2">
        <f t="shared" si="135"/>
        <v>-7.6691235831771801E-3</v>
      </c>
      <c r="H1445" s="2" t="str">
        <f t="shared" si="136"/>
        <v>Hold</v>
      </c>
    </row>
    <row r="1446" spans="1:8" ht="13.5" x14ac:dyDescent="0.25">
      <c r="A1446" s="3">
        <f>TITRES_STAT!B1449</f>
        <v>44117</v>
      </c>
      <c r="B1446" s="6">
        <f>TITRES_STAT!D1449</f>
        <v>5.4583000000000004</v>
      </c>
      <c r="C1446" s="2">
        <f t="shared" si="132"/>
        <v>5.4213772798257693</v>
      </c>
      <c r="D1446" s="2">
        <f t="shared" si="134"/>
        <v>5.459091063736345</v>
      </c>
      <c r="E1446" s="2">
        <f t="shared" si="133"/>
        <v>-3.7713783910575671E-2</v>
      </c>
      <c r="F1446" s="2">
        <f t="shared" si="137"/>
        <v>-2.7050599693956373E-2</v>
      </c>
      <c r="G1446" s="2">
        <f t="shared" si="135"/>
        <v>-1.0663184216619298E-2</v>
      </c>
      <c r="H1446" s="2" t="str">
        <f t="shared" si="136"/>
        <v>Hold</v>
      </c>
    </row>
    <row r="1447" spans="1:8" ht="13.5" x14ac:dyDescent="0.25">
      <c r="A1447" s="3">
        <f>TITRES_STAT!B1450</f>
        <v>44118</v>
      </c>
      <c r="B1447" s="6">
        <f>TITRES_STAT!D1450</f>
        <v>5.4583000000000004</v>
      </c>
      <c r="C1447" s="2">
        <f t="shared" si="132"/>
        <v>5.4410730829294973</v>
      </c>
      <c r="D1447" s="2">
        <f t="shared" si="134"/>
        <v>5.459032466422542</v>
      </c>
      <c r="E1447" s="2">
        <f t="shared" si="133"/>
        <v>-1.7959383493044712E-2</v>
      </c>
      <c r="F1447" s="2">
        <f t="shared" si="137"/>
        <v>-2.5232356453774044E-2</v>
      </c>
      <c r="G1447" s="2">
        <f t="shared" si="135"/>
        <v>7.272972960729332E-3</v>
      </c>
      <c r="H1447" s="2" t="str">
        <f t="shared" si="136"/>
        <v>Sell</v>
      </c>
    </row>
    <row r="1448" spans="1:8" ht="13.5" x14ac:dyDescent="0.25">
      <c r="A1448" s="3">
        <f>TITRES_STAT!B1451</f>
        <v>44120</v>
      </c>
      <c r="B1448" s="6">
        <f>TITRES_STAT!D1451</f>
        <v>5.4583000000000004</v>
      </c>
      <c r="C1448" s="2">
        <f t="shared" si="132"/>
        <v>5.4448926086326521</v>
      </c>
      <c r="D1448" s="2">
        <f t="shared" si="134"/>
        <v>5.4589782096505024</v>
      </c>
      <c r="E1448" s="2">
        <f t="shared" si="133"/>
        <v>-1.408560101785028E-2</v>
      </c>
      <c r="F1448" s="2">
        <f t="shared" si="137"/>
        <v>-2.3003005366589294E-2</v>
      </c>
      <c r="G1448" s="2">
        <f t="shared" si="135"/>
        <v>8.9174043487390137E-3</v>
      </c>
      <c r="H1448" s="2" t="str">
        <f t="shared" si="136"/>
        <v>Sell</v>
      </c>
    </row>
    <row r="1449" spans="1:8" ht="13.5" x14ac:dyDescent="0.25">
      <c r="A1449" s="3">
        <f>TITRES_STAT!B1452</f>
        <v>44123</v>
      </c>
      <c r="B1449" s="6">
        <f>TITRES_STAT!D1452</f>
        <v>5.4583000000000004</v>
      </c>
      <c r="C1449" s="2">
        <f t="shared" si="132"/>
        <v>5.4457860534583977</v>
      </c>
      <c r="D1449" s="2">
        <f t="shared" si="134"/>
        <v>5.4589279718986132</v>
      </c>
      <c r="E1449" s="2">
        <f t="shared" si="133"/>
        <v>-1.3141918440215505E-2</v>
      </c>
      <c r="F1449" s="2">
        <f t="shared" si="137"/>
        <v>-2.1030787981314539E-2</v>
      </c>
      <c r="G1449" s="2">
        <f t="shared" si="135"/>
        <v>7.8888695410990334E-3</v>
      </c>
      <c r="H1449" s="2" t="str">
        <f t="shared" si="136"/>
        <v>Sell</v>
      </c>
    </row>
    <row r="1450" spans="1:8" ht="13.5" x14ac:dyDescent="0.25">
      <c r="A1450" s="3">
        <f>TITRES_STAT!B1453</f>
        <v>44124</v>
      </c>
      <c r="B1450" s="6">
        <f>TITRES_STAT!D1453</f>
        <v>5.5266000000000002</v>
      </c>
      <c r="C1450" s="2">
        <f t="shared" si="132"/>
        <v>5.4593881990801822</v>
      </c>
      <c r="D1450" s="2">
        <f t="shared" si="134"/>
        <v>5.4639407147209376</v>
      </c>
      <c r="E1450" s="2">
        <f t="shared" si="133"/>
        <v>-4.5525156407553169E-3</v>
      </c>
      <c r="F1450" s="2">
        <f t="shared" si="137"/>
        <v>-1.7735133513202696E-2</v>
      </c>
      <c r="G1450" s="2">
        <f t="shared" si="135"/>
        <v>1.3182617872447379E-2</v>
      </c>
      <c r="H1450" s="2" t="str">
        <f t="shared" si="136"/>
        <v>Sell</v>
      </c>
    </row>
    <row r="1451" spans="1:8" ht="13.5" x14ac:dyDescent="0.25">
      <c r="A1451" s="3">
        <f>TITRES_STAT!B1454</f>
        <v>44125</v>
      </c>
      <c r="B1451" s="6">
        <f>TITRES_STAT!D1454</f>
        <v>5.5266000000000002</v>
      </c>
      <c r="C1451" s="2">
        <f t="shared" si="132"/>
        <v>5.4708977069140001</v>
      </c>
      <c r="D1451" s="2">
        <f t="shared" si="134"/>
        <v>5.4685821432601269</v>
      </c>
      <c r="E1451" s="2">
        <f t="shared" si="133"/>
        <v>2.3155636538731983E-3</v>
      </c>
      <c r="F1451" s="2">
        <f t="shared" si="137"/>
        <v>-1.3724994079787518E-2</v>
      </c>
      <c r="G1451" s="2">
        <f t="shared" si="135"/>
        <v>1.6040557733660716E-2</v>
      </c>
      <c r="H1451" s="2" t="str">
        <f t="shared" si="136"/>
        <v>Sell</v>
      </c>
    </row>
    <row r="1452" spans="1:8" ht="13.5" x14ac:dyDescent="0.25">
      <c r="A1452" s="3">
        <f>TITRES_STAT!B1455</f>
        <v>44126</v>
      </c>
      <c r="B1452" s="6">
        <f>TITRES_STAT!D1455</f>
        <v>5.5038</v>
      </c>
      <c r="C1452" s="2">
        <f t="shared" si="132"/>
        <v>5.4806365212349224</v>
      </c>
      <c r="D1452" s="2">
        <f t="shared" si="134"/>
        <v>5.4711908733890064</v>
      </c>
      <c r="E1452" s="2">
        <f t="shared" si="133"/>
        <v>9.4456478459159499E-3</v>
      </c>
      <c r="F1452" s="2">
        <f t="shared" si="137"/>
        <v>-9.0908656946468245E-3</v>
      </c>
      <c r="G1452" s="2">
        <f t="shared" si="135"/>
        <v>1.8536513540562773E-2</v>
      </c>
      <c r="H1452" s="2" t="str">
        <f t="shared" si="136"/>
        <v>Sell</v>
      </c>
    </row>
    <row r="1453" spans="1:8" ht="13.5" x14ac:dyDescent="0.25">
      <c r="A1453" s="3">
        <f>TITRES_STAT!B1456</f>
        <v>44127</v>
      </c>
      <c r="B1453" s="6">
        <f>TITRES_STAT!D1456</f>
        <v>5.4659000000000004</v>
      </c>
      <c r="C1453" s="2">
        <f t="shared" si="132"/>
        <v>5.4772001333526266</v>
      </c>
      <c r="D1453" s="2">
        <f t="shared" si="134"/>
        <v>5.4707989568416728</v>
      </c>
      <c r="E1453" s="2">
        <f t="shared" si="133"/>
        <v>6.4011765109537322E-3</v>
      </c>
      <c r="F1453" s="2">
        <f t="shared" si="137"/>
        <v>-5.9924572535267132E-3</v>
      </c>
      <c r="G1453" s="2">
        <f t="shared" si="135"/>
        <v>1.2393633764480445E-2</v>
      </c>
      <c r="H1453" s="2" t="str">
        <f t="shared" si="136"/>
        <v>Sell</v>
      </c>
    </row>
    <row r="1454" spans="1:8" ht="13.5" x14ac:dyDescent="0.25">
      <c r="A1454" s="3">
        <f>TITRES_STAT!B1457</f>
        <v>44130</v>
      </c>
      <c r="B1454" s="6">
        <f>TITRES_STAT!D1457</f>
        <v>5.4659000000000004</v>
      </c>
      <c r="C1454" s="2">
        <f t="shared" si="132"/>
        <v>5.474292420529145</v>
      </c>
      <c r="D1454" s="2">
        <f t="shared" si="134"/>
        <v>5.4704360711496971</v>
      </c>
      <c r="E1454" s="2">
        <f t="shared" si="133"/>
        <v>3.8563493794478987E-3</v>
      </c>
      <c r="F1454" s="2">
        <f t="shared" si="137"/>
        <v>-4.0226959269317915E-3</v>
      </c>
      <c r="G1454" s="2">
        <f t="shared" si="135"/>
        <v>7.8790453063796902E-3</v>
      </c>
      <c r="H1454" s="2" t="str">
        <f t="shared" si="136"/>
        <v>Sell</v>
      </c>
    </row>
    <row r="1455" spans="1:8" ht="13.5" x14ac:dyDescent="0.25">
      <c r="A1455" s="3">
        <f>TITRES_STAT!B1458</f>
        <v>44131</v>
      </c>
      <c r="B1455" s="6">
        <f>TITRES_STAT!D1458</f>
        <v>5.4659000000000004</v>
      </c>
      <c r="C1455" s="2">
        <f t="shared" si="132"/>
        <v>5.4718320481400458</v>
      </c>
      <c r="D1455" s="2">
        <f t="shared" si="134"/>
        <v>5.4701000658793495</v>
      </c>
      <c r="E1455" s="2">
        <f t="shared" si="133"/>
        <v>1.7319822606962632E-3</v>
      </c>
      <c r="F1455" s="2">
        <f t="shared" si="137"/>
        <v>-2.8717602894061806E-3</v>
      </c>
      <c r="G1455" s="2">
        <f t="shared" si="135"/>
        <v>4.6037425501024437E-3</v>
      </c>
      <c r="H1455" s="2" t="str">
        <f t="shared" si="136"/>
        <v>Sell</v>
      </c>
    </row>
    <row r="1456" spans="1:8" ht="13.5" x14ac:dyDescent="0.25">
      <c r="A1456" s="3">
        <f>TITRES_STAT!B1459</f>
        <v>44132</v>
      </c>
      <c r="B1456" s="6">
        <f>TITRES_STAT!D1459</f>
        <v>5.4659000000000004</v>
      </c>
      <c r="C1456" s="2">
        <f t="shared" si="132"/>
        <v>5.4697501945800386</v>
      </c>
      <c r="D1456" s="2">
        <f t="shared" si="134"/>
        <v>5.4697889498882866</v>
      </c>
      <c r="E1456" s="2">
        <f t="shared" si="133"/>
        <v>-3.875530824792861E-5</v>
      </c>
      <c r="F1456" s="2">
        <f t="shared" si="137"/>
        <v>-2.3051592931745304E-3</v>
      </c>
      <c r="G1456" s="2">
        <f t="shared" si="135"/>
        <v>2.2664039849266018E-3</v>
      </c>
      <c r="H1456" s="2" t="str">
        <f t="shared" si="136"/>
        <v>Sell</v>
      </c>
    </row>
    <row r="1457" spans="1:8" ht="13.5" x14ac:dyDescent="0.25">
      <c r="A1457" s="3">
        <f>TITRES_STAT!B1460</f>
        <v>44134</v>
      </c>
      <c r="B1457" s="6">
        <f>TITRES_STAT!D1460</f>
        <v>5.4659000000000004</v>
      </c>
      <c r="C1457" s="2">
        <f t="shared" si="132"/>
        <v>5.467988626183109</v>
      </c>
      <c r="D1457" s="2">
        <f t="shared" si="134"/>
        <v>5.4695008795261915</v>
      </c>
      <c r="E1457" s="2">
        <f t="shared" si="133"/>
        <v>-1.5122533430824703E-3</v>
      </c>
      <c r="F1457" s="2">
        <f t="shared" si="137"/>
        <v>-2.1465781031561187E-3</v>
      </c>
      <c r="G1457" s="2">
        <f t="shared" si="135"/>
        <v>6.3432476007364846E-4</v>
      </c>
      <c r="H1457" s="2" t="str">
        <f t="shared" si="136"/>
        <v>Sell</v>
      </c>
    </row>
    <row r="1458" spans="1:8" ht="13.5" x14ac:dyDescent="0.25">
      <c r="A1458" s="3">
        <f>TITRES_STAT!B1461</f>
        <v>44137</v>
      </c>
      <c r="B1458" s="6">
        <f>TITRES_STAT!D1461</f>
        <v>5.4659000000000004</v>
      </c>
      <c r="C1458" s="2">
        <f t="shared" si="132"/>
        <v>5.466498068308784</v>
      </c>
      <c r="D1458" s="2">
        <f t="shared" si="134"/>
        <v>5.4692341477094368</v>
      </c>
      <c r="E1458" s="2">
        <f t="shared" si="133"/>
        <v>-2.7360794006527911E-3</v>
      </c>
      <c r="F1458" s="2">
        <f t="shared" si="137"/>
        <v>-2.2644783626554533E-3</v>
      </c>
      <c r="G1458" s="2">
        <f t="shared" si="135"/>
        <v>-4.7160103799733779E-4</v>
      </c>
      <c r="H1458" s="2" t="str">
        <f t="shared" si="136"/>
        <v>Hold</v>
      </c>
    </row>
    <row r="1459" spans="1:8" ht="13.5" x14ac:dyDescent="0.25">
      <c r="A1459" s="3">
        <f>TITRES_STAT!B1462</f>
        <v>44138</v>
      </c>
      <c r="B1459" s="6">
        <f>TITRES_STAT!D1462</f>
        <v>5.4659000000000004</v>
      </c>
      <c r="C1459" s="2">
        <f t="shared" si="132"/>
        <v>5.4652368270305089</v>
      </c>
      <c r="D1459" s="2">
        <f t="shared" si="134"/>
        <v>5.4689871738050346</v>
      </c>
      <c r="E1459" s="2">
        <f t="shared" si="133"/>
        <v>-3.7503467745256813E-3</v>
      </c>
      <c r="F1459" s="2">
        <f t="shared" si="137"/>
        <v>-2.561652045029499E-3</v>
      </c>
      <c r="G1459" s="2">
        <f t="shared" si="135"/>
        <v>-1.1886947294961823E-3</v>
      </c>
      <c r="H1459" s="2" t="str">
        <f t="shared" si="136"/>
        <v>Hold</v>
      </c>
    </row>
    <row r="1460" spans="1:8" ht="13.5" x14ac:dyDescent="0.25">
      <c r="A1460" s="3">
        <f>TITRES_STAT!B1463</f>
        <v>44139</v>
      </c>
      <c r="B1460" s="6">
        <f>TITRES_STAT!D1463</f>
        <v>5.4431000000000003</v>
      </c>
      <c r="C1460" s="2">
        <f t="shared" si="132"/>
        <v>5.4746773151796617</v>
      </c>
      <c r="D1460" s="2">
        <f t="shared" si="134"/>
        <v>5.4670696053750323</v>
      </c>
      <c r="E1460" s="2">
        <f t="shared" si="133"/>
        <v>7.6077098046294367E-3</v>
      </c>
      <c r="F1460" s="2">
        <f t="shared" si="137"/>
        <v>-5.2777967509771203E-4</v>
      </c>
      <c r="G1460" s="2">
        <f t="shared" si="135"/>
        <v>8.1354894797271496E-3</v>
      </c>
      <c r="H1460" s="2" t="str">
        <f t="shared" si="136"/>
        <v>Sell</v>
      </c>
    </row>
    <row r="1461" spans="1:8" ht="13.5" x14ac:dyDescent="0.25">
      <c r="A1461" s="3">
        <f>TITRES_STAT!B1464</f>
        <v>44140</v>
      </c>
      <c r="B1461" s="6">
        <f>TITRES_STAT!D1464</f>
        <v>5.3898999999999999</v>
      </c>
      <c r="C1461" s="2">
        <f t="shared" si="132"/>
        <v>5.4826654205366365</v>
      </c>
      <c r="D1461" s="2">
        <f t="shared" si="134"/>
        <v>5.4613533383102153</v>
      </c>
      <c r="E1461" s="2">
        <f t="shared" si="133"/>
        <v>2.1312082226421225E-2</v>
      </c>
      <c r="F1461" s="2">
        <f t="shared" si="137"/>
        <v>3.8401927052060755E-3</v>
      </c>
      <c r="G1461" s="2">
        <f t="shared" si="135"/>
        <v>1.7471889521215148E-2</v>
      </c>
      <c r="H1461" s="2" t="str">
        <f t="shared" si="136"/>
        <v>Sell</v>
      </c>
    </row>
    <row r="1462" spans="1:8" ht="13.5" x14ac:dyDescent="0.25">
      <c r="A1462" s="3">
        <f>TITRES_STAT!B1465</f>
        <v>44141</v>
      </c>
      <c r="B1462" s="6">
        <f>TITRES_STAT!D1465</f>
        <v>5.5266000000000002</v>
      </c>
      <c r="C1462" s="2">
        <f t="shared" si="132"/>
        <v>5.4859168943002308</v>
      </c>
      <c r="D1462" s="2">
        <f t="shared" si="134"/>
        <v>5.4661864243613101</v>
      </c>
      <c r="E1462" s="2">
        <f t="shared" si="133"/>
        <v>1.9730469938920692E-2</v>
      </c>
      <c r="F1462" s="2">
        <f t="shared" si="137"/>
        <v>7.0182481519489998E-3</v>
      </c>
      <c r="G1462" s="2">
        <f t="shared" si="135"/>
        <v>1.2712221786971692E-2</v>
      </c>
      <c r="H1462" s="2" t="str">
        <f t="shared" si="136"/>
        <v>Sell</v>
      </c>
    </row>
    <row r="1463" spans="1:8" ht="13.5" x14ac:dyDescent="0.25">
      <c r="A1463" s="3">
        <f>TITRES_STAT!B1466</f>
        <v>44144</v>
      </c>
      <c r="B1463" s="6">
        <f>TITRES_STAT!D1466</f>
        <v>5.5038</v>
      </c>
      <c r="C1463" s="2">
        <f t="shared" si="132"/>
        <v>5.4828373721001951</v>
      </c>
      <c r="D1463" s="2">
        <f t="shared" si="134"/>
        <v>5.4689726151493616</v>
      </c>
      <c r="E1463" s="2">
        <f t="shared" si="133"/>
        <v>1.3864756950833446E-2</v>
      </c>
      <c r="F1463" s="2">
        <f t="shared" si="137"/>
        <v>8.3875499117258903E-3</v>
      </c>
      <c r="G1463" s="2">
        <f t="shared" si="135"/>
        <v>5.4772070391075553E-3</v>
      </c>
      <c r="H1463" s="2" t="str">
        <f t="shared" si="136"/>
        <v>Sell</v>
      </c>
    </row>
    <row r="1464" spans="1:8" ht="13.5" x14ac:dyDescent="0.25">
      <c r="A1464" s="3">
        <f>TITRES_STAT!B1467</f>
        <v>44145</v>
      </c>
      <c r="B1464" s="6">
        <f>TITRES_STAT!D1467</f>
        <v>5.3672000000000004</v>
      </c>
      <c r="C1464" s="2">
        <f t="shared" si="132"/>
        <v>5.4802316225463192</v>
      </c>
      <c r="D1464" s="2">
        <f t="shared" si="134"/>
        <v>5.4614339029160757</v>
      </c>
      <c r="E1464" s="2">
        <f t="shared" si="133"/>
        <v>1.879771963024357E-2</v>
      </c>
      <c r="F1464" s="2">
        <f t="shared" si="137"/>
        <v>1.0469583855429426E-2</v>
      </c>
      <c r="G1464" s="2">
        <f t="shared" si="135"/>
        <v>8.3281357748141438E-3</v>
      </c>
      <c r="H1464" s="2" t="str">
        <f t="shared" si="136"/>
        <v>Sell</v>
      </c>
    </row>
    <row r="1465" spans="1:8" ht="13.5" x14ac:dyDescent="0.25">
      <c r="A1465" s="3">
        <f>TITRES_STAT!B1468</f>
        <v>44146</v>
      </c>
      <c r="B1465" s="6">
        <f>TITRES_STAT!D1468</f>
        <v>5.4583000000000004</v>
      </c>
      <c r="C1465" s="2">
        <f t="shared" si="132"/>
        <v>5.478026757539193</v>
      </c>
      <c r="D1465" s="2">
        <f t="shared" si="134"/>
        <v>5.4612017619593294</v>
      </c>
      <c r="E1465" s="2">
        <f t="shared" si="133"/>
        <v>1.6824995579863611E-2</v>
      </c>
      <c r="F1465" s="2">
        <f t="shared" si="137"/>
        <v>1.1740666200316264E-2</v>
      </c>
      <c r="G1465" s="2">
        <f t="shared" si="135"/>
        <v>5.084329379547347E-3</v>
      </c>
      <c r="H1465" s="2" t="str">
        <f t="shared" si="136"/>
        <v>Sell</v>
      </c>
    </row>
    <row r="1466" spans="1:8" ht="13.5" x14ac:dyDescent="0.25">
      <c r="A1466" s="3">
        <f>TITRES_STAT!B1469</f>
        <v>44147</v>
      </c>
      <c r="B1466" s="6">
        <f>TITRES_STAT!D1469</f>
        <v>5.4583000000000004</v>
      </c>
      <c r="C1466" s="2">
        <f t="shared" si="132"/>
        <v>5.4761611025331636</v>
      </c>
      <c r="D1466" s="2">
        <f t="shared" si="134"/>
        <v>5.460986816629009</v>
      </c>
      <c r="E1466" s="2">
        <f t="shared" si="133"/>
        <v>1.5174285904154594E-2</v>
      </c>
      <c r="F1466" s="2">
        <f t="shared" si="137"/>
        <v>1.2427390141083929E-2</v>
      </c>
      <c r="G1466" s="2">
        <f t="shared" si="135"/>
        <v>2.7468957630706649E-3</v>
      </c>
      <c r="H1466" s="2" t="str">
        <f t="shared" si="136"/>
        <v>Sell</v>
      </c>
    </row>
    <row r="1467" spans="1:8" ht="13.5" x14ac:dyDescent="0.25">
      <c r="A1467" s="3">
        <f>TITRES_STAT!B1470</f>
        <v>44148</v>
      </c>
      <c r="B1467" s="6">
        <f>TITRES_STAT!D1470</f>
        <v>5.4583000000000004</v>
      </c>
      <c r="C1467" s="2">
        <f t="shared" si="132"/>
        <v>5.4745824713742159</v>
      </c>
      <c r="D1467" s="2">
        <f t="shared" si="134"/>
        <v>5.4607877931750082</v>
      </c>
      <c r="E1467" s="2">
        <f t="shared" si="133"/>
        <v>1.3794678199207766E-2</v>
      </c>
      <c r="F1467" s="2">
        <f t="shared" si="137"/>
        <v>1.2700847752708697E-2</v>
      </c>
      <c r="G1467" s="2">
        <f t="shared" si="135"/>
        <v>1.0938304464990691E-3</v>
      </c>
      <c r="H1467" s="2" t="str">
        <f t="shared" si="136"/>
        <v>Sell</v>
      </c>
    </row>
    <row r="1468" spans="1:8" ht="13.5" x14ac:dyDescent="0.25">
      <c r="A1468" s="3">
        <f>TITRES_STAT!B1471</f>
        <v>44151</v>
      </c>
      <c r="B1468" s="6">
        <f>TITRES_STAT!D1471</f>
        <v>5.4659000000000004</v>
      </c>
      <c r="C1468" s="2">
        <f t="shared" si="132"/>
        <v>5.473246706547414</v>
      </c>
      <c r="D1468" s="2">
        <f t="shared" si="134"/>
        <v>5.4611664751620452</v>
      </c>
      <c r="E1468" s="2">
        <f t="shared" si="133"/>
        <v>1.2080231385368734E-2</v>
      </c>
      <c r="F1468" s="2">
        <f t="shared" si="137"/>
        <v>1.2576724479240705E-2</v>
      </c>
      <c r="G1468" s="2">
        <f t="shared" si="135"/>
        <v>-4.9649309387197159E-4</v>
      </c>
      <c r="H1468" s="2" t="str">
        <f t="shared" si="136"/>
        <v>Hold</v>
      </c>
    </row>
    <row r="1469" spans="1:8" ht="13.5" x14ac:dyDescent="0.25">
      <c r="A1469" s="3">
        <f>TITRES_STAT!B1472</f>
        <v>44152</v>
      </c>
      <c r="B1469" s="6">
        <f>TITRES_STAT!D1472</f>
        <v>5.5418000000000003</v>
      </c>
      <c r="C1469" s="2">
        <f t="shared" si="132"/>
        <v>5.4721164440016583</v>
      </c>
      <c r="D1469" s="2">
        <f t="shared" si="134"/>
        <v>5.4671393288537455</v>
      </c>
      <c r="E1469" s="2">
        <f t="shared" si="133"/>
        <v>4.9771151479127695E-3</v>
      </c>
      <c r="F1469" s="2">
        <f t="shared" si="137"/>
        <v>1.105680261297512E-2</v>
      </c>
      <c r="G1469" s="2">
        <f t="shared" si="135"/>
        <v>-6.07968746506235E-3</v>
      </c>
      <c r="H1469" s="2" t="str">
        <f t="shared" si="136"/>
        <v>Hold</v>
      </c>
    </row>
    <row r="1470" spans="1:8" ht="13.5" x14ac:dyDescent="0.25">
      <c r="A1470" s="3">
        <f>TITRES_STAT!B1473</f>
        <v>44153</v>
      </c>
      <c r="B1470" s="6">
        <f>TITRES_STAT!D1473</f>
        <v>5.6177000000000001</v>
      </c>
      <c r="C1470" s="2">
        <f t="shared" si="132"/>
        <v>5.4676523756937101</v>
      </c>
      <c r="D1470" s="2">
        <f t="shared" si="134"/>
        <v>5.4782919711608757</v>
      </c>
      <c r="E1470" s="2">
        <f t="shared" si="133"/>
        <v>-1.0639595467165641E-2</v>
      </c>
      <c r="F1470" s="2">
        <f t="shared" si="137"/>
        <v>6.7175229969469678E-3</v>
      </c>
      <c r="G1470" s="2">
        <f t="shared" si="135"/>
        <v>-1.7357118464112607E-2</v>
      </c>
      <c r="H1470" s="2" t="str">
        <f t="shared" si="136"/>
        <v>Hold</v>
      </c>
    </row>
    <row r="1471" spans="1:8" ht="13.5" x14ac:dyDescent="0.25">
      <c r="A1471" s="3">
        <f>TITRES_STAT!B1474</f>
        <v>44154</v>
      </c>
      <c r="B1471" s="6">
        <f>TITRES_STAT!D1474</f>
        <v>5.6481000000000003</v>
      </c>
      <c r="C1471" s="2">
        <f t="shared" si="132"/>
        <v>5.455690471740831</v>
      </c>
      <c r="D1471" s="2">
        <f t="shared" si="134"/>
        <v>5.4908703436674777</v>
      </c>
      <c r="E1471" s="2">
        <f t="shared" si="133"/>
        <v>-3.5179871926646733E-2</v>
      </c>
      <c r="F1471" s="2">
        <f t="shared" si="137"/>
        <v>-1.661955987771772E-3</v>
      </c>
      <c r="G1471" s="2">
        <f t="shared" si="135"/>
        <v>-3.3517915938874959E-2</v>
      </c>
      <c r="H1471" s="2" t="str">
        <f t="shared" si="136"/>
        <v>Hold</v>
      </c>
    </row>
    <row r="1472" spans="1:8" ht="13.5" x14ac:dyDescent="0.25">
      <c r="A1472" s="3">
        <f>TITRES_STAT!B1475</f>
        <v>44155</v>
      </c>
      <c r="B1472" s="6">
        <f>TITRES_STAT!D1475</f>
        <v>5.7012</v>
      </c>
      <c r="C1472" s="2">
        <f t="shared" si="132"/>
        <v>5.4665996299345494</v>
      </c>
      <c r="D1472" s="2">
        <f t="shared" si="134"/>
        <v>5.5064503182106277</v>
      </c>
      <c r="E1472" s="2">
        <f t="shared" si="133"/>
        <v>-3.9850688276078294E-2</v>
      </c>
      <c r="F1472" s="2">
        <f t="shared" si="137"/>
        <v>-9.2997024454330775E-3</v>
      </c>
      <c r="G1472" s="2">
        <f t="shared" si="135"/>
        <v>-3.0550985830645215E-2</v>
      </c>
      <c r="H1472" s="2" t="str">
        <f t="shared" si="136"/>
        <v>Hold</v>
      </c>
    </row>
    <row r="1473" spans="1:8" ht="13.5" x14ac:dyDescent="0.25">
      <c r="A1473" s="3">
        <f>TITRES_STAT!B1476</f>
        <v>44158</v>
      </c>
      <c r="B1473" s="6">
        <f>TITRES_STAT!D1476</f>
        <v>5.6177000000000001</v>
      </c>
      <c r="C1473" s="2">
        <f t="shared" si="132"/>
        <v>5.472322763790773</v>
      </c>
      <c r="D1473" s="2">
        <f t="shared" si="134"/>
        <v>5.5146910353802108</v>
      </c>
      <c r="E1473" s="2">
        <f t="shared" si="133"/>
        <v>-4.2368271589437789E-2</v>
      </c>
      <c r="F1473" s="2">
        <f t="shared" si="137"/>
        <v>-1.5913416274234021E-2</v>
      </c>
      <c r="G1473" s="2">
        <f t="shared" si="135"/>
        <v>-2.6454855315203769E-2</v>
      </c>
      <c r="H1473" s="2" t="str">
        <f t="shared" si="136"/>
        <v>Hold</v>
      </c>
    </row>
    <row r="1474" spans="1:8" ht="13.5" x14ac:dyDescent="0.25">
      <c r="A1474" s="3">
        <f>TITRES_STAT!B1477</f>
        <v>44159</v>
      </c>
      <c r="B1474" s="6">
        <f>TITRES_STAT!D1477</f>
        <v>5.5570000000000004</v>
      </c>
      <c r="C1474" s="2">
        <f t="shared" si="132"/>
        <v>5.4561500308998845</v>
      </c>
      <c r="D1474" s="2">
        <f t="shared" si="134"/>
        <v>5.5178250327594549</v>
      </c>
      <c r="E1474" s="2">
        <f t="shared" si="133"/>
        <v>-6.1675001859570422E-2</v>
      </c>
      <c r="F1474" s="2">
        <f t="shared" si="137"/>
        <v>-2.5065733391301304E-2</v>
      </c>
      <c r="G1474" s="2">
        <f t="shared" si="135"/>
        <v>-3.6609268468269118E-2</v>
      </c>
      <c r="H1474" s="2" t="str">
        <f t="shared" si="136"/>
        <v>Hold</v>
      </c>
    </row>
    <row r="1475" spans="1:8" ht="13.5" x14ac:dyDescent="0.25">
      <c r="A1475" s="3">
        <f>TITRES_STAT!B1478</f>
        <v>44160</v>
      </c>
      <c r="B1475" s="6">
        <f>TITRES_STAT!D1478</f>
        <v>5.5418000000000003</v>
      </c>
      <c r="C1475" s="2">
        <f t="shared" si="132"/>
        <v>5.4564807953768248</v>
      </c>
      <c r="D1475" s="2">
        <f t="shared" si="134"/>
        <v>5.5196009562587545</v>
      </c>
      <c r="E1475" s="2">
        <f t="shared" si="133"/>
        <v>-6.3120160881929621E-2</v>
      </c>
      <c r="F1475" s="2">
        <f t="shared" si="137"/>
        <v>-3.2676618889426967E-2</v>
      </c>
      <c r="G1475" s="2">
        <f t="shared" si="135"/>
        <v>-3.0443541992502654E-2</v>
      </c>
      <c r="H1475" s="2" t="str">
        <f t="shared" si="136"/>
        <v>Hold</v>
      </c>
    </row>
    <row r="1476" spans="1:8" ht="13.5" x14ac:dyDescent="0.25">
      <c r="A1476" s="3">
        <f>TITRES_STAT!B1479</f>
        <v>44161</v>
      </c>
      <c r="B1476" s="6">
        <f>TITRES_STAT!D1479</f>
        <v>5.5114000000000001</v>
      </c>
      <c r="C1476" s="2">
        <f t="shared" si="132"/>
        <v>5.4567606730111589</v>
      </c>
      <c r="D1476" s="2">
        <f t="shared" si="134"/>
        <v>5.5189934780173653</v>
      </c>
      <c r="E1476" s="2">
        <f t="shared" si="133"/>
        <v>-6.2232805006206426E-2</v>
      </c>
      <c r="F1476" s="2">
        <f t="shared" si="137"/>
        <v>-3.8587856112782863E-2</v>
      </c>
      <c r="G1476" s="2">
        <f t="shared" si="135"/>
        <v>-2.3644948893423563E-2</v>
      </c>
      <c r="H1476" s="2" t="str">
        <f t="shared" si="136"/>
        <v>Hold</v>
      </c>
    </row>
    <row r="1477" spans="1:8" ht="13.5" x14ac:dyDescent="0.25">
      <c r="A1477" s="3">
        <f>TITRES_STAT!B1480</f>
        <v>44162</v>
      </c>
      <c r="B1477" s="6">
        <f>TITRES_STAT!D1480</f>
        <v>5.5418000000000003</v>
      </c>
      <c r="C1477" s="2">
        <f t="shared" si="132"/>
        <v>5.4569974925479032</v>
      </c>
      <c r="D1477" s="2">
        <f t="shared" si="134"/>
        <v>5.5206828500160787</v>
      </c>
      <c r="E1477" s="2">
        <f t="shared" si="133"/>
        <v>-6.3685357468175496E-2</v>
      </c>
      <c r="F1477" s="2">
        <f t="shared" si="137"/>
        <v>-4.3607356383861394E-2</v>
      </c>
      <c r="G1477" s="2">
        <f t="shared" si="135"/>
        <v>-2.0078001084314102E-2</v>
      </c>
      <c r="H1477" s="2" t="str">
        <f t="shared" si="136"/>
        <v>Hold</v>
      </c>
    </row>
    <row r="1478" spans="1:8" ht="13.5" x14ac:dyDescent="0.25">
      <c r="A1478" s="3">
        <f>TITRES_STAT!B1481</f>
        <v>44165</v>
      </c>
      <c r="B1478" s="6">
        <f>TITRES_STAT!D1481</f>
        <v>5.5570000000000004</v>
      </c>
      <c r="C1478" s="2">
        <f t="shared" si="132"/>
        <v>5.4583671090789956</v>
      </c>
      <c r="D1478" s="2">
        <f t="shared" si="134"/>
        <v>5.5233730092741471</v>
      </c>
      <c r="E1478" s="2">
        <f t="shared" si="133"/>
        <v>-6.5005900195151511E-2</v>
      </c>
      <c r="F1478" s="2">
        <f t="shared" si="137"/>
        <v>-4.7887065146119415E-2</v>
      </c>
      <c r="G1478" s="2">
        <f t="shared" si="135"/>
        <v>-1.7118835049032097E-2</v>
      </c>
      <c r="H1478" s="2" t="str">
        <f t="shared" si="136"/>
        <v>Hold</v>
      </c>
    </row>
    <row r="1479" spans="1:8" ht="13.5" x14ac:dyDescent="0.25">
      <c r="A1479" s="3">
        <f>TITRES_STAT!B1482</f>
        <v>44166</v>
      </c>
      <c r="B1479" s="6">
        <f>TITRES_STAT!D1482</f>
        <v>5.6481000000000003</v>
      </c>
      <c r="C1479" s="2">
        <f t="shared" si="132"/>
        <v>5.4712029384514578</v>
      </c>
      <c r="D1479" s="2">
        <f t="shared" si="134"/>
        <v>5.5326120456242105</v>
      </c>
      <c r="E1479" s="2">
        <f t="shared" si="133"/>
        <v>-6.1409107172752719E-2</v>
      </c>
      <c r="F1479" s="2">
        <f t="shared" si="137"/>
        <v>-5.0591473551446081E-2</v>
      </c>
      <c r="G1479" s="2">
        <f t="shared" si="135"/>
        <v>-1.0817633621306638E-2</v>
      </c>
      <c r="H1479" s="2" t="str">
        <f t="shared" si="136"/>
        <v>Hold</v>
      </c>
    </row>
    <row r="1480" spans="1:8" ht="13.5" x14ac:dyDescent="0.25">
      <c r="A1480" s="3">
        <f>TITRES_STAT!B1483</f>
        <v>44167</v>
      </c>
      <c r="B1480" s="6">
        <f>TITRES_STAT!D1483</f>
        <v>5.5266000000000002</v>
      </c>
      <c r="C1480" s="2">
        <f t="shared" si="132"/>
        <v>5.4937409479204637</v>
      </c>
      <c r="D1480" s="2">
        <f t="shared" si="134"/>
        <v>5.5321667089113058</v>
      </c>
      <c r="E1480" s="2">
        <f t="shared" si="133"/>
        <v>-3.8425760990842051E-2</v>
      </c>
      <c r="F1480" s="2">
        <f t="shared" si="137"/>
        <v>-4.8158331039325278E-2</v>
      </c>
      <c r="G1480" s="2">
        <f t="shared" si="135"/>
        <v>9.7325700484832273E-3</v>
      </c>
      <c r="H1480" s="2" t="str">
        <f t="shared" si="136"/>
        <v>Sell</v>
      </c>
    </row>
    <row r="1481" spans="1:8" ht="13.5" x14ac:dyDescent="0.25">
      <c r="A1481" s="3">
        <f>TITRES_STAT!B1484</f>
        <v>44168</v>
      </c>
      <c r="B1481" s="6">
        <f>TITRES_STAT!D1484</f>
        <v>5.6025</v>
      </c>
      <c r="C1481" s="2">
        <f t="shared" si="132"/>
        <v>5.5174884943942386</v>
      </c>
      <c r="D1481" s="2">
        <f t="shared" si="134"/>
        <v>5.5373765823252832</v>
      </c>
      <c r="E1481" s="2">
        <f t="shared" si="133"/>
        <v>-1.9888087931044574E-2</v>
      </c>
      <c r="F1481" s="2">
        <f t="shared" si="137"/>
        <v>-4.250428241766914E-2</v>
      </c>
      <c r="G1481" s="2">
        <f t="shared" si="135"/>
        <v>2.2616194486624566E-2</v>
      </c>
      <c r="H1481" s="2" t="str">
        <f t="shared" si="136"/>
        <v>Sell</v>
      </c>
    </row>
    <row r="1482" spans="1:8" ht="13.5" x14ac:dyDescent="0.25">
      <c r="A1482" s="3">
        <f>TITRES_STAT!B1485</f>
        <v>44169</v>
      </c>
      <c r="B1482" s="6">
        <f>TITRES_STAT!D1485</f>
        <v>5.5190000000000001</v>
      </c>
      <c r="C1482" s="2">
        <f t="shared" si="132"/>
        <v>5.5457518029489714</v>
      </c>
      <c r="D1482" s="2">
        <f t="shared" si="134"/>
        <v>5.536015354004892</v>
      </c>
      <c r="E1482" s="2">
        <f t="shared" si="133"/>
        <v>9.7364489440794344E-3</v>
      </c>
      <c r="F1482" s="2">
        <f t="shared" si="137"/>
        <v>-3.2056136145319429E-2</v>
      </c>
      <c r="G1482" s="2">
        <f t="shared" si="135"/>
        <v>4.1792585089398863E-2</v>
      </c>
      <c r="H1482" s="2" t="str">
        <f t="shared" si="136"/>
        <v>Sell</v>
      </c>
    </row>
    <row r="1483" spans="1:8" ht="13.5" x14ac:dyDescent="0.25">
      <c r="A1483" s="3">
        <f>TITRES_STAT!B1486</f>
        <v>44172</v>
      </c>
      <c r="B1483" s="6">
        <f>TITRES_STAT!D1486</f>
        <v>5.5038</v>
      </c>
      <c r="C1483" s="2">
        <f t="shared" si="132"/>
        <v>5.5568207563414376</v>
      </c>
      <c r="D1483" s="2">
        <f t="shared" si="134"/>
        <v>5.5336290314860115</v>
      </c>
      <c r="E1483" s="2">
        <f t="shared" si="133"/>
        <v>2.3191724855426088E-2</v>
      </c>
      <c r="F1483" s="2">
        <f t="shared" si="137"/>
        <v>-2.1006563945170326E-2</v>
      </c>
      <c r="G1483" s="2">
        <f t="shared" si="135"/>
        <v>4.4198288800596411E-2</v>
      </c>
      <c r="H1483" s="2" t="str">
        <f t="shared" si="136"/>
        <v>Sell</v>
      </c>
    </row>
    <row r="1484" spans="1:8" ht="13.5" x14ac:dyDescent="0.25">
      <c r="A1484" s="3">
        <f>TITRES_STAT!B1487</f>
        <v>44173</v>
      </c>
      <c r="B1484" s="6">
        <f>TITRES_STAT!D1487</f>
        <v>5.6101000000000001</v>
      </c>
      <c r="C1484" s="2">
        <f t="shared" si="132"/>
        <v>5.5568483322889088</v>
      </c>
      <c r="D1484" s="2">
        <f t="shared" si="134"/>
        <v>5.5392935476722327</v>
      </c>
      <c r="E1484" s="2">
        <f t="shared" si="133"/>
        <v>1.7554784616676145E-2</v>
      </c>
      <c r="F1484" s="2">
        <f t="shared" si="137"/>
        <v>-1.3294294232801032E-2</v>
      </c>
      <c r="G1484" s="2">
        <f t="shared" si="135"/>
        <v>3.0849078849477178E-2</v>
      </c>
      <c r="H1484" s="2" t="str">
        <f t="shared" si="136"/>
        <v>Sell</v>
      </c>
    </row>
    <row r="1485" spans="1:8" ht="13.5" x14ac:dyDescent="0.25">
      <c r="A1485" s="3">
        <f>TITRES_STAT!B1488</f>
        <v>44174</v>
      </c>
      <c r="B1485" s="6">
        <f>TITRES_STAT!D1488</f>
        <v>5.5720999999999998</v>
      </c>
      <c r="C1485" s="2">
        <f t="shared" si="132"/>
        <v>5.5545332042444615</v>
      </c>
      <c r="D1485" s="2">
        <f t="shared" si="134"/>
        <v>5.541723655252067</v>
      </c>
      <c r="E1485" s="2">
        <f t="shared" si="133"/>
        <v>1.2809548992394504E-2</v>
      </c>
      <c r="F1485" s="2">
        <f t="shared" si="137"/>
        <v>-8.0735255877619257E-3</v>
      </c>
      <c r="G1485" s="2">
        <f t="shared" si="135"/>
        <v>2.0883074580156431E-2</v>
      </c>
      <c r="H1485" s="2" t="str">
        <f t="shared" si="136"/>
        <v>Sell</v>
      </c>
    </row>
    <row r="1486" spans="1:8" ht="13.5" x14ac:dyDescent="0.25">
      <c r="A1486" s="3">
        <f>TITRES_STAT!B1489</f>
        <v>44175</v>
      </c>
      <c r="B1486" s="6">
        <f>TITRES_STAT!D1489</f>
        <v>5.5720999999999998</v>
      </c>
      <c r="C1486" s="2">
        <f t="shared" si="132"/>
        <v>5.54789732666839</v>
      </c>
      <c r="D1486" s="2">
        <f t="shared" si="134"/>
        <v>5.5439737548630248</v>
      </c>
      <c r="E1486" s="2">
        <f t="shared" si="133"/>
        <v>3.923571805365178E-3</v>
      </c>
      <c r="F1486" s="2">
        <f t="shared" si="137"/>
        <v>-5.6741061091365053E-3</v>
      </c>
      <c r="G1486" s="2">
        <f t="shared" si="135"/>
        <v>9.5976779145016834E-3</v>
      </c>
      <c r="H1486" s="2" t="str">
        <f t="shared" si="136"/>
        <v>Sell</v>
      </c>
    </row>
    <row r="1487" spans="1:8" ht="13.5" x14ac:dyDescent="0.25">
      <c r="A1487" s="3">
        <f>TITRES_STAT!B1490</f>
        <v>44176</v>
      </c>
      <c r="B1487" s="6">
        <f>TITRES_STAT!D1490</f>
        <v>5.4203000000000001</v>
      </c>
      <c r="C1487" s="2">
        <f t="shared" ref="C1487:C1550" si="138">$C$4*B1477+C1486*(1-$C$4)</f>
        <v>5.546959276411715</v>
      </c>
      <c r="D1487" s="2">
        <f t="shared" si="134"/>
        <v>5.534812735984282</v>
      </c>
      <c r="E1487" s="2">
        <f t="shared" si="133"/>
        <v>1.2146540427433017E-2</v>
      </c>
      <c r="F1487" s="2">
        <f t="shared" si="137"/>
        <v>-2.1099768018226009E-3</v>
      </c>
      <c r="G1487" s="2">
        <f t="shared" si="135"/>
        <v>1.4256517229255618E-2</v>
      </c>
      <c r="H1487" s="2" t="str">
        <f t="shared" si="136"/>
        <v>Sell</v>
      </c>
    </row>
    <row r="1488" spans="1:8" ht="13.5" x14ac:dyDescent="0.25">
      <c r="A1488" s="3">
        <f>TITRES_STAT!B1491</f>
        <v>44179</v>
      </c>
      <c r="B1488" s="6">
        <f>TITRES_STAT!D1491</f>
        <v>5.5418000000000003</v>
      </c>
      <c r="C1488" s="2">
        <f t="shared" si="138"/>
        <v>5.5485040031176052</v>
      </c>
      <c r="D1488" s="2">
        <f t="shared" si="134"/>
        <v>5.5353303110965575</v>
      </c>
      <c r="E1488" s="2">
        <f t="shared" si="133"/>
        <v>1.3173692021047678E-2</v>
      </c>
      <c r="F1488" s="2">
        <f t="shared" si="137"/>
        <v>9.4675696275145493E-4</v>
      </c>
      <c r="G1488" s="2">
        <f t="shared" si="135"/>
        <v>1.2226935058296223E-2</v>
      </c>
      <c r="H1488" s="2" t="str">
        <f t="shared" si="136"/>
        <v>Sell</v>
      </c>
    </row>
    <row r="1489" spans="1:8" ht="13.5" x14ac:dyDescent="0.25">
      <c r="A1489" s="3">
        <f>TITRES_STAT!B1492</f>
        <v>44180</v>
      </c>
      <c r="B1489" s="6">
        <f>TITRES_STAT!D1492</f>
        <v>5.4583000000000004</v>
      </c>
      <c r="C1489" s="2">
        <f t="shared" si="138"/>
        <v>5.5638264641764348</v>
      </c>
      <c r="D1489" s="2">
        <f t="shared" si="134"/>
        <v>5.5296243621264427</v>
      </c>
      <c r="E1489" s="2">
        <f t="shared" si="133"/>
        <v>3.4202102049992078E-2</v>
      </c>
      <c r="F1489" s="2">
        <f t="shared" si="137"/>
        <v>7.5978259801995802E-3</v>
      </c>
      <c r="G1489" s="2">
        <f t="shared" si="135"/>
        <v>2.6604276069792498E-2</v>
      </c>
      <c r="H1489" s="2" t="str">
        <f t="shared" si="136"/>
        <v>Sell</v>
      </c>
    </row>
    <row r="1490" spans="1:8" ht="13.5" x14ac:dyDescent="0.25">
      <c r="A1490" s="3">
        <f>TITRES_STAT!B1493</f>
        <v>44181</v>
      </c>
      <c r="B1490" s="6">
        <f>TITRES_STAT!D1493</f>
        <v>5.5342000000000002</v>
      </c>
      <c r="C1490" s="2">
        <f t="shared" si="138"/>
        <v>5.5580993158415986</v>
      </c>
      <c r="D1490" s="2">
        <f t="shared" si="134"/>
        <v>5.5299632982652245</v>
      </c>
      <c r="E1490" s="2">
        <f t="shared" si="133"/>
        <v>2.8136017576374073E-2</v>
      </c>
      <c r="F1490" s="2">
        <f t="shared" si="137"/>
        <v>1.1705464299434479E-2</v>
      </c>
      <c r="G1490" s="2">
        <f t="shared" si="135"/>
        <v>1.6430553276939593E-2</v>
      </c>
      <c r="H1490" s="2" t="str">
        <f t="shared" si="136"/>
        <v>Sell</v>
      </c>
    </row>
    <row r="1491" spans="1:8" ht="13.5" x14ac:dyDescent="0.25">
      <c r="A1491" s="3">
        <f>TITRES_STAT!B1494</f>
        <v>44182</v>
      </c>
      <c r="B1491" s="6">
        <f>TITRES_STAT!D1494</f>
        <v>5.5418000000000003</v>
      </c>
      <c r="C1491" s="2">
        <f t="shared" si="138"/>
        <v>5.5649301903275061</v>
      </c>
      <c r="D1491" s="2">
        <f t="shared" si="134"/>
        <v>5.5308400909863185</v>
      </c>
      <c r="E1491" s="2">
        <f t="shared" si="133"/>
        <v>3.4090099341187674E-2</v>
      </c>
      <c r="F1491" s="2">
        <f t="shared" si="137"/>
        <v>1.6182391307785121E-2</v>
      </c>
      <c r="G1491" s="2">
        <f t="shared" si="135"/>
        <v>1.7907708033402553E-2</v>
      </c>
      <c r="H1491" s="2" t="str">
        <f t="shared" si="136"/>
        <v>Sell</v>
      </c>
    </row>
    <row r="1492" spans="1:8" ht="13.5" x14ac:dyDescent="0.25">
      <c r="A1492" s="3">
        <f>TITRES_STAT!B1495</f>
        <v>44183</v>
      </c>
      <c r="B1492" s="6">
        <f>TITRES_STAT!D1495</f>
        <v>5.6177000000000001</v>
      </c>
      <c r="C1492" s="2">
        <f t="shared" si="138"/>
        <v>5.5578640072001981</v>
      </c>
      <c r="D1492" s="2">
        <f t="shared" si="134"/>
        <v>5.5372741583206659</v>
      </c>
      <c r="E1492" s="2">
        <f t="shared" si="133"/>
        <v>2.0589848879532191E-2</v>
      </c>
      <c r="F1492" s="2">
        <f t="shared" si="137"/>
        <v>1.7063882822134536E-2</v>
      </c>
      <c r="G1492" s="2">
        <f t="shared" si="135"/>
        <v>3.5259660573976545E-3</v>
      </c>
      <c r="H1492" s="2" t="str">
        <f t="shared" si="136"/>
        <v>Sell</v>
      </c>
    </row>
    <row r="1493" spans="1:8" ht="13.5" x14ac:dyDescent="0.25">
      <c r="A1493" s="3">
        <f>TITRES_STAT!B1496</f>
        <v>44186</v>
      </c>
      <c r="B1493" s="6">
        <f>TITRES_STAT!D1496</f>
        <v>5.6177000000000001</v>
      </c>
      <c r="C1493" s="2">
        <f t="shared" si="138"/>
        <v>5.549546467630937</v>
      </c>
      <c r="D1493" s="2">
        <f t="shared" si="134"/>
        <v>5.5432316280746914</v>
      </c>
      <c r="E1493" s="2">
        <f t="shared" si="133"/>
        <v>6.3148395562455661E-3</v>
      </c>
      <c r="F1493" s="2">
        <f t="shared" si="137"/>
        <v>1.4914074168956742E-2</v>
      </c>
      <c r="G1493" s="2">
        <f t="shared" si="135"/>
        <v>-8.5992346127111759E-3</v>
      </c>
      <c r="H1493" s="2" t="str">
        <f t="shared" si="136"/>
        <v>Hold</v>
      </c>
    </row>
    <row r="1494" spans="1:8" ht="13.5" x14ac:dyDescent="0.25">
      <c r="A1494" s="3">
        <f>TITRES_STAT!B1497</f>
        <v>44187</v>
      </c>
      <c r="B1494" s="6">
        <f>TITRES_STAT!D1497</f>
        <v>5.7847</v>
      </c>
      <c r="C1494" s="2">
        <f t="shared" si="138"/>
        <v>5.5588623956877159</v>
      </c>
      <c r="D1494" s="2">
        <f t="shared" si="134"/>
        <v>5.5611181741432327</v>
      </c>
      <c r="E1494" s="2">
        <f t="shared" si="133"/>
        <v>-2.2557784555168325E-3</v>
      </c>
      <c r="F1494" s="2">
        <f t="shared" si="137"/>
        <v>1.1480103644062028E-2</v>
      </c>
      <c r="G1494" s="2">
        <f t="shared" si="135"/>
        <v>-1.373588209957886E-2</v>
      </c>
      <c r="H1494" s="2" t="str">
        <f t="shared" si="136"/>
        <v>Hold</v>
      </c>
    </row>
    <row r="1495" spans="1:8" ht="13.5" x14ac:dyDescent="0.25">
      <c r="A1495" s="3">
        <f>TITRES_STAT!B1498</f>
        <v>44188</v>
      </c>
      <c r="B1495" s="6">
        <f>TITRES_STAT!D1498</f>
        <v>5.9062000000000001</v>
      </c>
      <c r="C1495" s="2">
        <f t="shared" si="138"/>
        <v>5.5608989501972976</v>
      </c>
      <c r="D1495" s="2">
        <f t="shared" si="134"/>
        <v>5.5866797908733634</v>
      </c>
      <c r="E1495" s="2">
        <f t="shared" si="133"/>
        <v>-2.5780840676065786E-2</v>
      </c>
      <c r="F1495" s="2">
        <f t="shared" si="137"/>
        <v>4.0279147800364647E-3</v>
      </c>
      <c r="G1495" s="2">
        <f t="shared" si="135"/>
        <v>-2.9808755456102252E-2</v>
      </c>
      <c r="H1495" s="2" t="str">
        <f t="shared" si="136"/>
        <v>Hold</v>
      </c>
    </row>
    <row r="1496" spans="1:8" ht="13.5" x14ac:dyDescent="0.25">
      <c r="A1496" s="3">
        <f>TITRES_STAT!B1499</f>
        <v>44189</v>
      </c>
      <c r="B1496" s="6">
        <f>TITRES_STAT!D1499</f>
        <v>5.7694999999999999</v>
      </c>
      <c r="C1496" s="2">
        <f t="shared" si="138"/>
        <v>5.5626221886284819</v>
      </c>
      <c r="D1496" s="2">
        <f t="shared" si="134"/>
        <v>5.6002220285864475</v>
      </c>
      <c r="E1496" s="2">
        <f t="shared" si="133"/>
        <v>-3.7599839957965564E-2</v>
      </c>
      <c r="F1496" s="2">
        <f t="shared" si="137"/>
        <v>-4.2976361675639407E-3</v>
      </c>
      <c r="G1496" s="2">
        <f t="shared" si="135"/>
        <v>-3.3302203790401622E-2</v>
      </c>
      <c r="H1496" s="2" t="str">
        <f t="shared" si="136"/>
        <v>Hold</v>
      </c>
    </row>
    <row r="1497" spans="1:8" ht="13.5" x14ac:dyDescent="0.25">
      <c r="A1497" s="3">
        <f>TITRES_STAT!B1500</f>
        <v>44190</v>
      </c>
      <c r="B1497" s="6">
        <f>TITRES_STAT!D1500</f>
        <v>5.9364999999999997</v>
      </c>
      <c r="C1497" s="2">
        <f t="shared" si="138"/>
        <v>5.540726467301023</v>
      </c>
      <c r="D1497" s="2">
        <f t="shared" si="134"/>
        <v>5.6251315079504138</v>
      </c>
      <c r="E1497" s="2">
        <f t="shared" si="133"/>
        <v>-8.4405040649390806E-2</v>
      </c>
      <c r="F1497" s="2">
        <f t="shared" si="137"/>
        <v>-2.0319117063929318E-2</v>
      </c>
      <c r="G1497" s="2">
        <f t="shared" si="135"/>
        <v>-6.4085923585461488E-2</v>
      </c>
      <c r="H1497" s="2" t="str">
        <f t="shared" si="136"/>
        <v>Hold</v>
      </c>
    </row>
    <row r="1498" spans="1:8" ht="13.5" x14ac:dyDescent="0.25">
      <c r="A1498" s="3">
        <f>TITRES_STAT!B1501</f>
        <v>44193</v>
      </c>
      <c r="B1498" s="6">
        <f>TITRES_STAT!D1501</f>
        <v>5.9138000000000002</v>
      </c>
      <c r="C1498" s="2">
        <f t="shared" si="138"/>
        <v>5.540891626177789</v>
      </c>
      <c r="D1498" s="2">
        <f t="shared" si="134"/>
        <v>5.646514359213346</v>
      </c>
      <c r="E1498" s="2">
        <f t="shared" si="133"/>
        <v>-0.10562273303555703</v>
      </c>
      <c r="F1498" s="2">
        <f t="shared" si="137"/>
        <v>-3.7379840258254859E-2</v>
      </c>
      <c r="G1498" s="2">
        <f t="shared" si="135"/>
        <v>-6.8242892777302167E-2</v>
      </c>
      <c r="H1498" s="2" t="str">
        <f t="shared" si="136"/>
        <v>Hold</v>
      </c>
    </row>
    <row r="1499" spans="1:8" ht="13.5" x14ac:dyDescent="0.25">
      <c r="A1499" s="3">
        <f>TITRES_STAT!B1502</f>
        <v>44194</v>
      </c>
      <c r="B1499" s="6">
        <f>TITRES_STAT!D1502</f>
        <v>5.9138000000000002</v>
      </c>
      <c r="C1499" s="2">
        <f t="shared" si="138"/>
        <v>5.5281852221504364</v>
      </c>
      <c r="D1499" s="2">
        <f t="shared" si="134"/>
        <v>5.666313295567913</v>
      </c>
      <c r="E1499" s="2">
        <f t="shared" si="133"/>
        <v>-0.13812807341747657</v>
      </c>
      <c r="F1499" s="2">
        <f t="shared" si="137"/>
        <v>-5.7529486890099207E-2</v>
      </c>
      <c r="G1499" s="2">
        <f t="shared" si="135"/>
        <v>-8.0598586527377364E-2</v>
      </c>
      <c r="H1499" s="2" t="str">
        <f t="shared" si="136"/>
        <v>Hold</v>
      </c>
    </row>
    <row r="1500" spans="1:8" ht="13.5" x14ac:dyDescent="0.25">
      <c r="A1500" s="3">
        <f>TITRES_STAT!B1503</f>
        <v>44195</v>
      </c>
      <c r="B1500" s="6">
        <f>TITRES_STAT!D1503</f>
        <v>5.8757999999999999</v>
      </c>
      <c r="C1500" s="2">
        <f t="shared" si="138"/>
        <v>5.5291105725888308</v>
      </c>
      <c r="D1500" s="2">
        <f t="shared" si="134"/>
        <v>5.6818308292295496</v>
      </c>
      <c r="E1500" s="2">
        <f t="shared" ref="E1500:E1563" si="139">C1500-D1500</f>
        <v>-0.15272025664071887</v>
      </c>
      <c r="F1500" s="2">
        <f t="shared" si="137"/>
        <v>-7.6567640840223147E-2</v>
      </c>
      <c r="G1500" s="2">
        <f t="shared" si="135"/>
        <v>-7.6152615800495718E-2</v>
      </c>
      <c r="H1500" s="2" t="str">
        <f t="shared" si="136"/>
        <v>Hold</v>
      </c>
    </row>
    <row r="1501" spans="1:8" ht="13.5" x14ac:dyDescent="0.25">
      <c r="A1501" s="3">
        <f>TITRES_STAT!B1504</f>
        <v>44196</v>
      </c>
      <c r="B1501" s="6">
        <f>TITRES_STAT!D1504</f>
        <v>5.9138000000000002</v>
      </c>
      <c r="C1501" s="2">
        <f t="shared" si="138"/>
        <v>5.5310627921905491</v>
      </c>
      <c r="D1501" s="2">
        <f t="shared" ref="D1501:D1564" si="140">$D$4*B1501+(1-$D$4)*D1500</f>
        <v>5.6990137307681019</v>
      </c>
      <c r="E1501" s="2">
        <f t="shared" si="139"/>
        <v>-0.16795093857755283</v>
      </c>
      <c r="F1501" s="2">
        <f t="shared" si="137"/>
        <v>-9.4844300387689096E-2</v>
      </c>
      <c r="G1501" s="2">
        <f t="shared" si="135"/>
        <v>-7.3106638189863737E-2</v>
      </c>
      <c r="H1501" s="2" t="str">
        <f t="shared" si="136"/>
        <v>Hold</v>
      </c>
    </row>
    <row r="1502" spans="1:8" ht="13.5" x14ac:dyDescent="0.25">
      <c r="A1502" s="3">
        <f>TITRES_STAT!B1505</f>
        <v>44200</v>
      </c>
      <c r="B1502" s="6">
        <f>TITRES_STAT!D1505</f>
        <v>5.8377999999999997</v>
      </c>
      <c r="C1502" s="2">
        <f t="shared" si="138"/>
        <v>5.5443915933920032</v>
      </c>
      <c r="D1502" s="2">
        <f t="shared" si="140"/>
        <v>5.7092941951556497</v>
      </c>
      <c r="E1502" s="2">
        <f t="shared" si="139"/>
        <v>-0.16490260176364657</v>
      </c>
      <c r="F1502" s="2">
        <f t="shared" si="137"/>
        <v>-0.1088559606628806</v>
      </c>
      <c r="G1502" s="2">
        <f t="shared" si="135"/>
        <v>-5.6046641100765973E-2</v>
      </c>
      <c r="H1502" s="2" t="str">
        <f t="shared" si="136"/>
        <v>Hold</v>
      </c>
    </row>
    <row r="1503" spans="1:8" ht="13.5" x14ac:dyDescent="0.25">
      <c r="A1503" s="3">
        <f>TITRES_STAT!B1506</f>
        <v>44201</v>
      </c>
      <c r="B1503" s="6">
        <f>TITRES_STAT!D1506</f>
        <v>5.8377999999999997</v>
      </c>
      <c r="C1503" s="2">
        <f t="shared" si="138"/>
        <v>5.5556698097932333</v>
      </c>
      <c r="D1503" s="2">
        <f t="shared" si="140"/>
        <v>5.7188131436626382</v>
      </c>
      <c r="E1503" s="2">
        <f t="shared" si="139"/>
        <v>-0.16314333386940483</v>
      </c>
      <c r="F1503" s="2">
        <f t="shared" si="137"/>
        <v>-0.11971343530418546</v>
      </c>
      <c r="G1503" s="2">
        <f t="shared" si="135"/>
        <v>-4.3429898565219366E-2</v>
      </c>
      <c r="H1503" s="2" t="str">
        <f t="shared" si="136"/>
        <v>Hold</v>
      </c>
    </row>
    <row r="1504" spans="1:8" ht="13.5" x14ac:dyDescent="0.25">
      <c r="A1504" s="3">
        <f>TITRES_STAT!B1507</f>
        <v>44202</v>
      </c>
      <c r="B1504" s="6">
        <f>TITRES_STAT!D1507</f>
        <v>5.7542999999999997</v>
      </c>
      <c r="C1504" s="2">
        <f t="shared" si="138"/>
        <v>5.5909052236711974</v>
      </c>
      <c r="D1504" s="2">
        <f t="shared" si="140"/>
        <v>5.7214417996876277</v>
      </c>
      <c r="E1504" s="2">
        <f t="shared" si="139"/>
        <v>-0.13053657601643032</v>
      </c>
      <c r="F1504" s="2">
        <f t="shared" si="137"/>
        <v>-0.12187806344663443</v>
      </c>
      <c r="G1504" s="2">
        <f t="shared" si="135"/>
        <v>-8.6585125697958842E-3</v>
      </c>
      <c r="H1504" s="2" t="str">
        <f t="shared" si="136"/>
        <v>Hold</v>
      </c>
    </row>
    <row r="1505" spans="1:8" ht="13.5" x14ac:dyDescent="0.25">
      <c r="A1505" s="3">
        <f>TITRES_STAT!B1508</f>
        <v>44203</v>
      </c>
      <c r="B1505" s="6">
        <f>TITRES_STAT!D1508</f>
        <v>5.5872999999999999</v>
      </c>
      <c r="C1505" s="2">
        <f t="shared" si="138"/>
        <v>5.6394121123371663</v>
      </c>
      <c r="D1505" s="2">
        <f t="shared" si="140"/>
        <v>5.7115053700811362</v>
      </c>
      <c r="E1505" s="2">
        <f t="shared" si="139"/>
        <v>-7.2093257743969907E-2</v>
      </c>
      <c r="F1505" s="2">
        <f t="shared" si="137"/>
        <v>-0.11192110230610154</v>
      </c>
      <c r="G1505" s="2">
        <f t="shared" si="135"/>
        <v>3.9827844562131634E-2</v>
      </c>
      <c r="H1505" s="2" t="str">
        <f t="shared" si="136"/>
        <v>Sell</v>
      </c>
    </row>
    <row r="1506" spans="1:8" ht="13.5" x14ac:dyDescent="0.25">
      <c r="A1506" s="3">
        <f>TITRES_STAT!B1509</f>
        <v>44204</v>
      </c>
      <c r="B1506" s="6">
        <f>TITRES_STAT!D1509</f>
        <v>5.7542999999999997</v>
      </c>
      <c r="C1506" s="2">
        <f t="shared" si="138"/>
        <v>5.6594256335160633</v>
      </c>
      <c r="D1506" s="2">
        <f t="shared" si="140"/>
        <v>5.7146753426677188</v>
      </c>
      <c r="E1506" s="2">
        <f t="shared" si="139"/>
        <v>-5.5249709151655502E-2</v>
      </c>
      <c r="F1506" s="2">
        <f t="shared" si="137"/>
        <v>-0.10058682367521234</v>
      </c>
      <c r="G1506" s="2">
        <f t="shared" si="135"/>
        <v>4.5337114523556835E-2</v>
      </c>
      <c r="H1506" s="2" t="str">
        <f t="shared" si="136"/>
        <v>Sell</v>
      </c>
    </row>
    <row r="1507" spans="1:8" ht="13.5" x14ac:dyDescent="0.25">
      <c r="A1507" s="3">
        <f>TITRES_STAT!B1510</f>
        <v>44207</v>
      </c>
      <c r="B1507" s="6">
        <f>TITRES_STAT!D1510</f>
        <v>5.7618999999999998</v>
      </c>
      <c r="C1507" s="2">
        <f t="shared" si="138"/>
        <v>5.7020524591289767</v>
      </c>
      <c r="D1507" s="2">
        <f t="shared" si="140"/>
        <v>5.7181734654330727</v>
      </c>
      <c r="E1507" s="2">
        <f t="shared" si="139"/>
        <v>-1.6121006304095964E-2</v>
      </c>
      <c r="F1507" s="2">
        <f t="shared" si="137"/>
        <v>-8.3693660200989076E-2</v>
      </c>
      <c r="G1507" s="2">
        <f t="shared" si="135"/>
        <v>6.7572653896893112E-2</v>
      </c>
      <c r="H1507" s="2" t="str">
        <f t="shared" si="136"/>
        <v>Sell</v>
      </c>
    </row>
    <row r="1508" spans="1:8" ht="13.5" x14ac:dyDescent="0.25">
      <c r="A1508" s="3">
        <f>TITRES_STAT!B1511</f>
        <v>44208</v>
      </c>
      <c r="B1508" s="6">
        <f>TITRES_STAT!D1511</f>
        <v>5.7618999999999998</v>
      </c>
      <c r="C1508" s="2">
        <f t="shared" si="138"/>
        <v>5.7346290038783652</v>
      </c>
      <c r="D1508" s="2">
        <f t="shared" si="140"/>
        <v>5.721412467993586</v>
      </c>
      <c r="E1508" s="2">
        <f t="shared" si="139"/>
        <v>1.3216535884779113E-2</v>
      </c>
      <c r="F1508" s="2">
        <f t="shared" si="137"/>
        <v>-6.4311620983835444E-2</v>
      </c>
      <c r="G1508" s="2">
        <f t="shared" ref="G1508:G1571" si="141">E1508-F1508</f>
        <v>7.7528156868614556E-2</v>
      </c>
      <c r="H1508" s="2" t="str">
        <f t="shared" ref="H1508:H1571" si="142">IF(G1508&lt;0,"Hold","Sell")</f>
        <v>Sell</v>
      </c>
    </row>
    <row r="1509" spans="1:8" ht="13.5" x14ac:dyDescent="0.25">
      <c r="A1509" s="3">
        <f>TITRES_STAT!B1512</f>
        <v>44209</v>
      </c>
      <c r="B1509" s="6">
        <f>TITRES_STAT!D1512</f>
        <v>5.7618999999999998</v>
      </c>
      <c r="C1509" s="2">
        <f t="shared" si="138"/>
        <v>5.7621937725124628</v>
      </c>
      <c r="D1509" s="2">
        <f t="shared" si="140"/>
        <v>5.7244115444385058</v>
      </c>
      <c r="E1509" s="2">
        <f t="shared" si="139"/>
        <v>3.7782228073957036E-2</v>
      </c>
      <c r="F1509" s="2">
        <f t="shared" ref="F1509:F1572" si="143">(E1509*(2/(10)))+((1-(2/10))*F1508)</f>
        <v>-4.3892851172276953E-2</v>
      </c>
      <c r="G1509" s="2">
        <f t="shared" si="141"/>
        <v>8.1675079246233989E-2</v>
      </c>
      <c r="H1509" s="2" t="str">
        <f t="shared" si="142"/>
        <v>Sell</v>
      </c>
    </row>
    <row r="1510" spans="1:8" ht="13.5" x14ac:dyDescent="0.25">
      <c r="A1510" s="3">
        <f>TITRES_STAT!B1513</f>
        <v>44211</v>
      </c>
      <c r="B1510" s="6">
        <f>TITRES_STAT!D1513</f>
        <v>5.7466999999999997</v>
      </c>
      <c r="C1510" s="2">
        <f t="shared" si="138"/>
        <v>5.7796716536643924</v>
      </c>
      <c r="D1510" s="2">
        <f t="shared" si="140"/>
        <v>5.7260625411467645</v>
      </c>
      <c r="E1510" s="2">
        <f t="shared" si="139"/>
        <v>5.3609112517627899E-2</v>
      </c>
      <c r="F1510" s="2">
        <f t="shared" si="143"/>
        <v>-2.439245843429598E-2</v>
      </c>
      <c r="G1510" s="2">
        <f t="shared" si="141"/>
        <v>7.8001570951923879E-2</v>
      </c>
      <c r="H1510" s="2" t="str">
        <f t="shared" si="142"/>
        <v>Sell</v>
      </c>
    </row>
    <row r="1511" spans="1:8" ht="13.5" x14ac:dyDescent="0.25">
      <c r="A1511" s="3">
        <f>TITRES_STAT!B1514</f>
        <v>44214</v>
      </c>
      <c r="B1511" s="6">
        <f>TITRES_STAT!D1514</f>
        <v>5.7466999999999997</v>
      </c>
      <c r="C1511" s="2">
        <f t="shared" si="138"/>
        <v>5.8003067838698703</v>
      </c>
      <c r="D1511" s="2">
        <f t="shared" si="140"/>
        <v>5.7275912418025596</v>
      </c>
      <c r="E1511" s="2">
        <f t="shared" si="139"/>
        <v>7.2715542067310679E-2</v>
      </c>
      <c r="F1511" s="2">
        <f t="shared" si="143"/>
        <v>-4.9708583339746499E-3</v>
      </c>
      <c r="G1511" s="2">
        <f t="shared" si="141"/>
        <v>7.7686400401285327E-2</v>
      </c>
      <c r="H1511" s="2" t="str">
        <f t="shared" si="142"/>
        <v>Sell</v>
      </c>
    </row>
    <row r="1512" spans="1:8" ht="13.5" x14ac:dyDescent="0.25">
      <c r="A1512" s="3">
        <f>TITRES_STAT!B1515</f>
        <v>44215</v>
      </c>
      <c r="B1512" s="6">
        <f>TITRES_STAT!D1515</f>
        <v>5.5949</v>
      </c>
      <c r="C1512" s="2">
        <f t="shared" si="138"/>
        <v>5.8060749709668134</v>
      </c>
      <c r="D1512" s="2">
        <f t="shared" si="140"/>
        <v>5.7177622609282963</v>
      </c>
      <c r="E1512" s="2">
        <f t="shared" si="139"/>
        <v>8.8312710038517039E-2</v>
      </c>
      <c r="F1512" s="2">
        <f t="shared" si="143"/>
        <v>1.3685855340523686E-2</v>
      </c>
      <c r="G1512" s="2">
        <f t="shared" si="141"/>
        <v>7.462685469799335E-2</v>
      </c>
      <c r="H1512" s="2" t="str">
        <f t="shared" si="142"/>
        <v>Sell</v>
      </c>
    </row>
    <row r="1513" spans="1:8" ht="13.5" x14ac:dyDescent="0.25">
      <c r="A1513" s="3">
        <f>TITRES_STAT!B1516</f>
        <v>44216</v>
      </c>
      <c r="B1513" s="6">
        <f>TITRES_STAT!D1516</f>
        <v>5.7618999999999998</v>
      </c>
      <c r="C1513" s="2">
        <f t="shared" si="138"/>
        <v>5.8109557446642262</v>
      </c>
      <c r="D1513" s="2">
        <f t="shared" si="140"/>
        <v>5.7210317230817562</v>
      </c>
      <c r="E1513" s="2">
        <f t="shared" si="139"/>
        <v>8.9924021582469926E-2</v>
      </c>
      <c r="F1513" s="2">
        <f t="shared" si="143"/>
        <v>2.8933488588912936E-2</v>
      </c>
      <c r="G1513" s="2">
        <f t="shared" si="141"/>
        <v>6.0990532993556987E-2</v>
      </c>
      <c r="H1513" s="2" t="str">
        <f t="shared" si="142"/>
        <v>Sell</v>
      </c>
    </row>
    <row r="1514" spans="1:8" ht="13.5" x14ac:dyDescent="0.25">
      <c r="A1514" s="3">
        <f>TITRES_STAT!B1517</f>
        <v>44217</v>
      </c>
      <c r="B1514" s="6">
        <f>TITRES_STAT!D1517</f>
        <v>5.7392000000000003</v>
      </c>
      <c r="C1514" s="2">
        <f t="shared" si="138"/>
        <v>5.8022394762543446</v>
      </c>
      <c r="D1514" s="2">
        <f t="shared" si="140"/>
        <v>5.7223775213719961</v>
      </c>
      <c r="E1514" s="2">
        <f t="shared" si="139"/>
        <v>7.9861954882348485E-2</v>
      </c>
      <c r="F1514" s="2">
        <f t="shared" si="143"/>
        <v>3.9119181847600049E-2</v>
      </c>
      <c r="G1514" s="2">
        <f t="shared" si="141"/>
        <v>4.0742773034748436E-2</v>
      </c>
      <c r="H1514" s="2" t="str">
        <f t="shared" si="142"/>
        <v>Sell</v>
      </c>
    </row>
    <row r="1515" spans="1:8" ht="13.5" x14ac:dyDescent="0.25">
      <c r="A1515" s="3">
        <f>TITRES_STAT!B1518</f>
        <v>44218</v>
      </c>
      <c r="B1515" s="6">
        <f>TITRES_STAT!D1518</f>
        <v>5.7392000000000003</v>
      </c>
      <c r="C1515" s="2">
        <f t="shared" si="138"/>
        <v>5.7691718645229066</v>
      </c>
      <c r="D1515" s="2">
        <f t="shared" si="140"/>
        <v>5.7236236308999962</v>
      </c>
      <c r="E1515" s="2">
        <f t="shared" si="139"/>
        <v>4.5548233622910494E-2</v>
      </c>
      <c r="F1515" s="2">
        <f t="shared" si="143"/>
        <v>4.0404992202662145E-2</v>
      </c>
      <c r="G1515" s="2">
        <f t="shared" si="141"/>
        <v>5.1432414202483498E-3</v>
      </c>
      <c r="H1515" s="2" t="str">
        <f t="shared" si="142"/>
        <v>Sell</v>
      </c>
    </row>
    <row r="1516" spans="1:8" ht="13.5" x14ac:dyDescent="0.25">
      <c r="A1516" s="3">
        <f>TITRES_STAT!B1519</f>
        <v>44221</v>
      </c>
      <c r="B1516" s="6">
        <f>TITRES_STAT!D1519</f>
        <v>5.7392000000000003</v>
      </c>
      <c r="C1516" s="2">
        <f t="shared" si="138"/>
        <v>5.7668838853655355</v>
      </c>
      <c r="D1516" s="2">
        <f t="shared" si="140"/>
        <v>5.7247774360185151</v>
      </c>
      <c r="E1516" s="2">
        <f t="shared" si="139"/>
        <v>4.2106449347020458E-2</v>
      </c>
      <c r="F1516" s="2">
        <f t="shared" si="143"/>
        <v>4.0745283631533805E-2</v>
      </c>
      <c r="G1516" s="2">
        <f t="shared" si="141"/>
        <v>1.3611657154866535E-3</v>
      </c>
      <c r="H1516" s="2" t="str">
        <f t="shared" si="142"/>
        <v>Sell</v>
      </c>
    </row>
    <row r="1517" spans="1:8" ht="13.5" x14ac:dyDescent="0.25">
      <c r="A1517" s="3">
        <f>TITRES_STAT!B1520</f>
        <v>44222</v>
      </c>
      <c r="B1517" s="6">
        <f>TITRES_STAT!D1520</f>
        <v>5.7392000000000003</v>
      </c>
      <c r="C1517" s="2">
        <f t="shared" si="138"/>
        <v>5.7661171337708375</v>
      </c>
      <c r="D1517" s="2">
        <f t="shared" si="140"/>
        <v>5.7258457740912174</v>
      </c>
      <c r="E1517" s="2">
        <f t="shared" si="139"/>
        <v>4.0271359679620033E-2</v>
      </c>
      <c r="F1517" s="2">
        <f t="shared" si="143"/>
        <v>4.0650498841151052E-2</v>
      </c>
      <c r="G1517" s="2">
        <f t="shared" si="141"/>
        <v>-3.7913916153101829E-4</v>
      </c>
      <c r="H1517" s="2" t="str">
        <f t="shared" si="142"/>
        <v>Hold</v>
      </c>
    </row>
    <row r="1518" spans="1:8" ht="13.5" x14ac:dyDescent="0.25">
      <c r="A1518" s="3">
        <f>TITRES_STAT!B1521</f>
        <v>44223</v>
      </c>
      <c r="B1518" s="6">
        <f>TITRES_STAT!D1521</f>
        <v>5.6936</v>
      </c>
      <c r="C1518" s="2">
        <f t="shared" si="138"/>
        <v>5.765468343959939</v>
      </c>
      <c r="D1518" s="2">
        <f t="shared" si="140"/>
        <v>5.7234571982326088</v>
      </c>
      <c r="E1518" s="2">
        <f t="shared" si="139"/>
        <v>4.2011145727330224E-2</v>
      </c>
      <c r="F1518" s="2">
        <f t="shared" si="143"/>
        <v>4.0922628218386888E-2</v>
      </c>
      <c r="G1518" s="2">
        <f t="shared" si="141"/>
        <v>1.088517508943336E-3</v>
      </c>
      <c r="H1518" s="2" t="str">
        <f t="shared" si="142"/>
        <v>Sell</v>
      </c>
    </row>
    <row r="1519" spans="1:8" ht="13.5" x14ac:dyDescent="0.25">
      <c r="A1519" s="3">
        <f>TITRES_STAT!B1522</f>
        <v>44224</v>
      </c>
      <c r="B1519" s="6">
        <f>TITRES_STAT!D1522</f>
        <v>5.5720999999999998</v>
      </c>
      <c r="C1519" s="2">
        <f t="shared" si="138"/>
        <v>5.7649193679661019</v>
      </c>
      <c r="D1519" s="2">
        <f t="shared" si="140"/>
        <v>5.7122455539190824</v>
      </c>
      <c r="E1519" s="2">
        <f t="shared" si="139"/>
        <v>5.267381404701954E-2</v>
      </c>
      <c r="F1519" s="2">
        <f t="shared" si="143"/>
        <v>4.3272865384113422E-2</v>
      </c>
      <c r="G1519" s="2">
        <f t="shared" si="141"/>
        <v>9.4009486629061181E-3</v>
      </c>
      <c r="H1519" s="2" t="str">
        <f t="shared" si="142"/>
        <v>Sell</v>
      </c>
    </row>
    <row r="1520" spans="1:8" ht="13.5" x14ac:dyDescent="0.25">
      <c r="A1520" s="3">
        <f>TITRES_STAT!B1523</f>
        <v>44225</v>
      </c>
      <c r="B1520" s="6">
        <f>TITRES_STAT!D1523</f>
        <v>5.4051</v>
      </c>
      <c r="C1520" s="2">
        <f t="shared" si="138"/>
        <v>5.7621163882790096</v>
      </c>
      <c r="D1520" s="2">
        <f t="shared" si="140"/>
        <v>5.6894940314065581</v>
      </c>
      <c r="E1520" s="2">
        <f t="shared" si="139"/>
        <v>7.2622356872451554E-2</v>
      </c>
      <c r="F1520" s="2">
        <f t="shared" si="143"/>
        <v>4.9142763681781047E-2</v>
      </c>
      <c r="G1520" s="2">
        <f t="shared" si="141"/>
        <v>2.3479593190670507E-2</v>
      </c>
      <c r="H1520" s="2" t="str">
        <f t="shared" si="142"/>
        <v>Sell</v>
      </c>
    </row>
    <row r="1521" spans="1:8" ht="13.5" x14ac:dyDescent="0.25">
      <c r="A1521" s="3">
        <f>TITRES_STAT!B1524</f>
        <v>44228</v>
      </c>
      <c r="B1521" s="6">
        <f>TITRES_STAT!D1524</f>
        <v>5.4051</v>
      </c>
      <c r="C1521" s="2">
        <f t="shared" si="138"/>
        <v>5.7597446362360847</v>
      </c>
      <c r="D1521" s="2">
        <f t="shared" si="140"/>
        <v>5.6684278068579239</v>
      </c>
      <c r="E1521" s="2">
        <f t="shared" si="139"/>
        <v>9.1316829378160769E-2</v>
      </c>
      <c r="F1521" s="2">
        <f t="shared" si="143"/>
        <v>5.7577576821056992E-2</v>
      </c>
      <c r="G1521" s="2">
        <f t="shared" si="141"/>
        <v>3.3739252557103777E-2</v>
      </c>
      <c r="H1521" s="2" t="str">
        <f t="shared" si="142"/>
        <v>Sell</v>
      </c>
    </row>
    <row r="1522" spans="1:8" ht="13.5" x14ac:dyDescent="0.25">
      <c r="A1522" s="3">
        <f>TITRES_STAT!B1525</f>
        <v>44229</v>
      </c>
      <c r="B1522" s="6">
        <f>TITRES_STAT!D1525</f>
        <v>5.4583000000000004</v>
      </c>
      <c r="C1522" s="2">
        <f t="shared" si="138"/>
        <v>5.7343839229689948</v>
      </c>
      <c r="D1522" s="2">
        <f t="shared" si="140"/>
        <v>5.6528627841277075</v>
      </c>
      <c r="E1522" s="2">
        <f t="shared" si="139"/>
        <v>8.1521138841287311E-2</v>
      </c>
      <c r="F1522" s="2">
        <f t="shared" si="143"/>
        <v>6.236628922510306E-2</v>
      </c>
      <c r="G1522" s="2">
        <f t="shared" si="141"/>
        <v>1.9154849616184251E-2</v>
      </c>
      <c r="H1522" s="2" t="str">
        <f t="shared" si="142"/>
        <v>Sell</v>
      </c>
    </row>
    <row r="1523" spans="1:8" ht="13.5" x14ac:dyDescent="0.25">
      <c r="A1523" s="3">
        <f>TITRES_STAT!B1526</f>
        <v>44230</v>
      </c>
      <c r="B1523" s="6">
        <f>TITRES_STAT!D1526</f>
        <v>5.6101000000000001</v>
      </c>
      <c r="C1523" s="2">
        <f t="shared" si="138"/>
        <v>5.7386171655891491</v>
      </c>
      <c r="D1523" s="2">
        <f t="shared" si="140"/>
        <v>5.6496951704886182</v>
      </c>
      <c r="E1523" s="2">
        <f t="shared" si="139"/>
        <v>8.8921995100530893E-2</v>
      </c>
      <c r="F1523" s="2">
        <f t="shared" si="143"/>
        <v>6.7677430400188629E-2</v>
      </c>
      <c r="G1523" s="2">
        <f t="shared" si="141"/>
        <v>2.1244564700342264E-2</v>
      </c>
      <c r="H1523" s="2" t="str">
        <f t="shared" si="142"/>
        <v>Sell</v>
      </c>
    </row>
    <row r="1524" spans="1:8" ht="13.5" x14ac:dyDescent="0.25">
      <c r="A1524" s="3">
        <f>TITRES_STAT!B1527</f>
        <v>44231</v>
      </c>
      <c r="B1524" s="6">
        <f>TITRES_STAT!D1527</f>
        <v>5.6025</v>
      </c>
      <c r="C1524" s="2">
        <f t="shared" si="138"/>
        <v>5.7387068324215873</v>
      </c>
      <c r="D1524" s="2">
        <f t="shared" si="140"/>
        <v>5.646199231933906</v>
      </c>
      <c r="E1524" s="2">
        <f t="shared" si="139"/>
        <v>9.2507600487681252E-2</v>
      </c>
      <c r="F1524" s="2">
        <f t="shared" si="143"/>
        <v>7.2643464417687154E-2</v>
      </c>
      <c r="G1524" s="2">
        <f t="shared" si="141"/>
        <v>1.9864136069994098E-2</v>
      </c>
      <c r="H1524" s="2" t="str">
        <f t="shared" si="142"/>
        <v>Sell</v>
      </c>
    </row>
    <row r="1525" spans="1:8" ht="13.5" x14ac:dyDescent="0.25">
      <c r="A1525" s="3">
        <f>TITRES_STAT!B1528</f>
        <v>44232</v>
      </c>
      <c r="B1525" s="6">
        <f>TITRES_STAT!D1528</f>
        <v>5.6025</v>
      </c>
      <c r="C1525" s="2">
        <f t="shared" si="138"/>
        <v>5.7387827043567281</v>
      </c>
      <c r="D1525" s="2">
        <f t="shared" si="140"/>
        <v>5.6429622517906539</v>
      </c>
      <c r="E1525" s="2">
        <f t="shared" si="139"/>
        <v>9.5820452566074188E-2</v>
      </c>
      <c r="F1525" s="2">
        <f t="shared" si="143"/>
        <v>7.727886204736456E-2</v>
      </c>
      <c r="G1525" s="2">
        <f t="shared" si="141"/>
        <v>1.8541590518709627E-2</v>
      </c>
      <c r="H1525" s="2" t="str">
        <f t="shared" si="142"/>
        <v>Sell</v>
      </c>
    </row>
    <row r="1526" spans="1:8" ht="13.5" x14ac:dyDescent="0.25">
      <c r="A1526" s="3">
        <f>TITRES_STAT!B1529</f>
        <v>44235</v>
      </c>
      <c r="B1526" s="6">
        <f>TITRES_STAT!D1529</f>
        <v>5.6025</v>
      </c>
      <c r="C1526" s="2">
        <f t="shared" si="138"/>
        <v>5.7388469036864622</v>
      </c>
      <c r="D1526" s="2">
        <f t="shared" si="140"/>
        <v>5.6399650479543091</v>
      </c>
      <c r="E1526" s="2">
        <f t="shared" si="139"/>
        <v>9.8881855732153134E-2</v>
      </c>
      <c r="F1526" s="2">
        <f t="shared" si="143"/>
        <v>8.1599460784322286E-2</v>
      </c>
      <c r="G1526" s="2">
        <f t="shared" si="141"/>
        <v>1.7282394947830848E-2</v>
      </c>
      <c r="H1526" s="2" t="str">
        <f t="shared" si="142"/>
        <v>Sell</v>
      </c>
    </row>
    <row r="1527" spans="1:8" ht="13.5" x14ac:dyDescent="0.25">
      <c r="A1527" s="3">
        <f>TITRES_STAT!B1530</f>
        <v>44236</v>
      </c>
      <c r="B1527" s="6">
        <f>TITRES_STAT!D1530</f>
        <v>5.6631999999999998</v>
      </c>
      <c r="C1527" s="2">
        <f t="shared" si="138"/>
        <v>5.7389012261962371</v>
      </c>
      <c r="D1527" s="2">
        <f t="shared" si="140"/>
        <v>5.6416861555132494</v>
      </c>
      <c r="E1527" s="2">
        <f t="shared" si="139"/>
        <v>9.7215070682987736E-2</v>
      </c>
      <c r="F1527" s="2">
        <f t="shared" si="143"/>
        <v>8.4722582764055379E-2</v>
      </c>
      <c r="G1527" s="2">
        <f t="shared" si="141"/>
        <v>1.2492487918932357E-2</v>
      </c>
      <c r="H1527" s="2" t="str">
        <f t="shared" si="142"/>
        <v>Sell</v>
      </c>
    </row>
    <row r="1528" spans="1:8" ht="13.5" x14ac:dyDescent="0.25">
      <c r="A1528" s="3">
        <f>TITRES_STAT!B1531</f>
        <v>44237</v>
      </c>
      <c r="B1528" s="6">
        <f>TITRES_STAT!D1531</f>
        <v>5.5796999999999999</v>
      </c>
      <c r="C1528" s="2">
        <f t="shared" si="138"/>
        <v>5.7319318067814313</v>
      </c>
      <c r="D1528" s="2">
        <f t="shared" si="140"/>
        <v>5.6370945884381936</v>
      </c>
      <c r="E1528" s="2">
        <f t="shared" si="139"/>
        <v>9.4837218343237772E-2</v>
      </c>
      <c r="F1528" s="2">
        <f t="shared" si="143"/>
        <v>8.6745509879891866E-2</v>
      </c>
      <c r="G1528" s="2">
        <f t="shared" si="141"/>
        <v>8.0917084633459063E-3</v>
      </c>
      <c r="H1528" s="2" t="str">
        <f t="shared" si="142"/>
        <v>Sell</v>
      </c>
    </row>
    <row r="1529" spans="1:8" ht="13.5" x14ac:dyDescent="0.25">
      <c r="A1529" s="3">
        <f>TITRES_STAT!B1532</f>
        <v>44238</v>
      </c>
      <c r="B1529" s="6">
        <f>TITRES_STAT!D1532</f>
        <v>5.6177000000000001</v>
      </c>
      <c r="C1529" s="2">
        <f t="shared" si="138"/>
        <v>5.7073422980458259</v>
      </c>
      <c r="D1529" s="2">
        <f t="shared" si="140"/>
        <v>5.6356579522575867</v>
      </c>
      <c r="E1529" s="2">
        <f t="shared" si="139"/>
        <v>7.1684345788239234E-2</v>
      </c>
      <c r="F1529" s="2">
        <f t="shared" si="143"/>
        <v>8.3733277061561334E-2</v>
      </c>
      <c r="G1529" s="2">
        <f t="shared" si="141"/>
        <v>-1.20489312733221E-2</v>
      </c>
      <c r="H1529" s="2" t="str">
        <f t="shared" si="142"/>
        <v>Hold</v>
      </c>
    </row>
    <row r="1530" spans="1:8" ht="13.5" x14ac:dyDescent="0.25">
      <c r="A1530" s="3">
        <f>TITRES_STAT!B1533</f>
        <v>44239</v>
      </c>
      <c r="B1530" s="6">
        <f>TITRES_STAT!D1533</f>
        <v>5.5796999999999999</v>
      </c>
      <c r="C1530" s="2">
        <f t="shared" si="138"/>
        <v>5.6608434829618526</v>
      </c>
      <c r="D1530" s="2">
        <f t="shared" si="140"/>
        <v>5.6315129187570241</v>
      </c>
      <c r="E1530" s="2">
        <f t="shared" si="139"/>
        <v>2.9330564204828491E-2</v>
      </c>
      <c r="F1530" s="2">
        <f t="shared" si="143"/>
        <v>7.285273449021476E-2</v>
      </c>
      <c r="G1530" s="2">
        <f t="shared" si="141"/>
        <v>-4.3522170285386269E-2</v>
      </c>
      <c r="H1530" s="2" t="str">
        <f t="shared" si="142"/>
        <v>Hold</v>
      </c>
    </row>
    <row r="1531" spans="1:8" ht="13.5" x14ac:dyDescent="0.25">
      <c r="A1531" s="3">
        <f>TITRES_STAT!B1534</f>
        <v>44242</v>
      </c>
      <c r="B1531" s="6">
        <f>TITRES_STAT!D1534</f>
        <v>5.5796999999999999</v>
      </c>
      <c r="C1531" s="2">
        <f t="shared" si="138"/>
        <v>5.6214983317369525</v>
      </c>
      <c r="D1531" s="2">
        <f t="shared" si="140"/>
        <v>5.6276749247750217</v>
      </c>
      <c r="E1531" s="2">
        <f t="shared" si="139"/>
        <v>-6.176593038069278E-3</v>
      </c>
      <c r="F1531" s="2">
        <f t="shared" si="143"/>
        <v>5.7046868984557957E-2</v>
      </c>
      <c r="G1531" s="2">
        <f t="shared" si="141"/>
        <v>-6.3223462022627241E-2</v>
      </c>
      <c r="H1531" s="2" t="str">
        <f t="shared" si="142"/>
        <v>Hold</v>
      </c>
    </row>
    <row r="1532" spans="1:8" ht="13.5" x14ac:dyDescent="0.25">
      <c r="A1532" s="3">
        <f>TITRES_STAT!B1535</f>
        <v>44243</v>
      </c>
      <c r="B1532" s="6">
        <f>TITRES_STAT!D1535</f>
        <v>5.5796999999999999</v>
      </c>
      <c r="C1532" s="2">
        <f t="shared" si="138"/>
        <v>5.5963908960851132</v>
      </c>
      <c r="D1532" s="2">
        <f t="shared" si="140"/>
        <v>5.6241212266435383</v>
      </c>
      <c r="E1532" s="2">
        <f t="shared" si="139"/>
        <v>-2.7730330558425109E-2</v>
      </c>
      <c r="F1532" s="2">
        <f t="shared" si="143"/>
        <v>4.0091429075961346E-2</v>
      </c>
      <c r="G1532" s="2">
        <f t="shared" si="141"/>
        <v>-6.7821759634386455E-2</v>
      </c>
      <c r="H1532" s="2" t="str">
        <f t="shared" si="142"/>
        <v>Hold</v>
      </c>
    </row>
    <row r="1533" spans="1:8" ht="13.5" x14ac:dyDescent="0.25">
      <c r="A1533" s="3">
        <f>TITRES_STAT!B1536</f>
        <v>44244</v>
      </c>
      <c r="B1533" s="6">
        <f>TITRES_STAT!D1536</f>
        <v>5.5796999999999999</v>
      </c>
      <c r="C1533" s="2">
        <f t="shared" si="138"/>
        <v>5.5984999889950959</v>
      </c>
      <c r="D1533" s="2">
        <f t="shared" si="140"/>
        <v>5.620830765410683</v>
      </c>
      <c r="E1533" s="2">
        <f t="shared" si="139"/>
        <v>-2.2330776415587117E-2</v>
      </c>
      <c r="F1533" s="2">
        <f t="shared" si="143"/>
        <v>2.7606987977651654E-2</v>
      </c>
      <c r="G1533" s="2">
        <f t="shared" si="141"/>
        <v>-4.993776439323877E-2</v>
      </c>
      <c r="H1533" s="2" t="str">
        <f t="shared" si="142"/>
        <v>Hold</v>
      </c>
    </row>
    <row r="1534" spans="1:8" ht="13.5" x14ac:dyDescent="0.25">
      <c r="A1534" s="3">
        <f>TITRES_STAT!B1537</f>
        <v>44245</v>
      </c>
      <c r="B1534" s="6">
        <f>TITRES_STAT!D1537</f>
        <v>5.5796999999999999</v>
      </c>
      <c r="C1534" s="2">
        <f t="shared" si="138"/>
        <v>5.5991153753035423</v>
      </c>
      <c r="D1534" s="2">
        <f t="shared" si="140"/>
        <v>5.6177840420469281</v>
      </c>
      <c r="E1534" s="2">
        <f t="shared" si="139"/>
        <v>-1.8668666743385742E-2</v>
      </c>
      <c r="F1534" s="2">
        <f t="shared" si="143"/>
        <v>1.8351857033444174E-2</v>
      </c>
      <c r="G1534" s="2">
        <f t="shared" si="141"/>
        <v>-3.7020523776829919E-2</v>
      </c>
      <c r="H1534" s="2" t="str">
        <f t="shared" si="142"/>
        <v>Hold</v>
      </c>
    </row>
    <row r="1535" spans="1:8" ht="13.5" x14ac:dyDescent="0.25">
      <c r="A1535" s="3">
        <f>TITRES_STAT!B1538</f>
        <v>44246</v>
      </c>
      <c r="B1535" s="6">
        <f>TITRES_STAT!D1538</f>
        <v>5.5720999999999998</v>
      </c>
      <c r="C1535" s="2">
        <f t="shared" si="138"/>
        <v>5.5996360867953046</v>
      </c>
      <c r="D1535" s="2">
        <f t="shared" si="140"/>
        <v>5.6144000389323416</v>
      </c>
      <c r="E1535" s="2">
        <f t="shared" si="139"/>
        <v>-1.4763952137037073E-2</v>
      </c>
      <c r="F1535" s="2">
        <f t="shared" si="143"/>
        <v>1.1728695199347924E-2</v>
      </c>
      <c r="G1535" s="2">
        <f t="shared" si="141"/>
        <v>-2.6492647336384997E-2</v>
      </c>
      <c r="H1535" s="2" t="str">
        <f t="shared" si="142"/>
        <v>Hold</v>
      </c>
    </row>
    <row r="1536" spans="1:8" ht="13.5" x14ac:dyDescent="0.25">
      <c r="A1536" s="3">
        <f>TITRES_STAT!B1539</f>
        <v>44249</v>
      </c>
      <c r="B1536" s="6">
        <f>TITRES_STAT!D1539</f>
        <v>5.6101000000000001</v>
      </c>
      <c r="C1536" s="2">
        <f t="shared" si="138"/>
        <v>5.6000766888267961</v>
      </c>
      <c r="D1536" s="2">
        <f t="shared" si="140"/>
        <v>5.6140815175299466</v>
      </c>
      <c r="E1536" s="2">
        <f t="shared" si="139"/>
        <v>-1.4004828703150451E-2</v>
      </c>
      <c r="F1536" s="2">
        <f t="shared" si="143"/>
        <v>6.5819904188482489E-3</v>
      </c>
      <c r="G1536" s="2">
        <f t="shared" si="141"/>
        <v>-2.0586819121998702E-2</v>
      </c>
      <c r="H1536" s="2" t="str">
        <f t="shared" si="142"/>
        <v>Hold</v>
      </c>
    </row>
    <row r="1537" spans="1:8" ht="13.5" x14ac:dyDescent="0.25">
      <c r="A1537" s="3">
        <f>TITRES_STAT!B1540</f>
        <v>44250</v>
      </c>
      <c r="B1537" s="6">
        <f>TITRES_STAT!D1540</f>
        <v>5.4507000000000003</v>
      </c>
      <c r="C1537" s="2">
        <f t="shared" si="138"/>
        <v>5.6097879674688276</v>
      </c>
      <c r="D1537" s="2">
        <f t="shared" si="140"/>
        <v>5.6019791828980985</v>
      </c>
      <c r="E1537" s="2">
        <f t="shared" si="139"/>
        <v>7.8087845707290882E-3</v>
      </c>
      <c r="F1537" s="2">
        <f t="shared" si="143"/>
        <v>6.8273492492244171E-3</v>
      </c>
      <c r="G1537" s="2">
        <f t="shared" si="141"/>
        <v>9.814353215046711E-4</v>
      </c>
      <c r="H1537" s="2" t="str">
        <f t="shared" si="142"/>
        <v>Sell</v>
      </c>
    </row>
    <row r="1538" spans="1:8" ht="13.5" x14ac:dyDescent="0.25">
      <c r="A1538" s="3">
        <f>TITRES_STAT!B1541</f>
        <v>44251</v>
      </c>
      <c r="B1538" s="6">
        <f>TITRES_STAT!D1541</f>
        <v>5.6101000000000001</v>
      </c>
      <c r="C1538" s="2">
        <f t="shared" si="138"/>
        <v>5.6051590493967005</v>
      </c>
      <c r="D1538" s="2">
        <f t="shared" si="140"/>
        <v>5.6025807249056472</v>
      </c>
      <c r="E1538" s="2">
        <f t="shared" si="139"/>
        <v>2.5783244910533298E-3</v>
      </c>
      <c r="F1538" s="2">
        <f t="shared" si="143"/>
        <v>5.9775442975902003E-3</v>
      </c>
      <c r="G1538" s="2">
        <f t="shared" si="141"/>
        <v>-3.3992198065368705E-3</v>
      </c>
      <c r="H1538" s="2" t="str">
        <f t="shared" si="142"/>
        <v>Hold</v>
      </c>
    </row>
    <row r="1539" spans="1:8" ht="13.5" x14ac:dyDescent="0.25">
      <c r="A1539" s="3">
        <f>TITRES_STAT!B1542</f>
        <v>44252</v>
      </c>
      <c r="B1539" s="6">
        <f>TITRES_STAT!D1542</f>
        <v>5.6177000000000001</v>
      </c>
      <c r="C1539" s="2">
        <f t="shared" si="138"/>
        <v>5.6070884264125924</v>
      </c>
      <c r="D1539" s="2">
        <f t="shared" si="140"/>
        <v>5.6037006712089328</v>
      </c>
      <c r="E1539" s="2">
        <f t="shared" si="139"/>
        <v>3.387755203659637E-3</v>
      </c>
      <c r="F1539" s="2">
        <f t="shared" si="143"/>
        <v>5.4595864788040882E-3</v>
      </c>
      <c r="G1539" s="2">
        <f t="shared" si="141"/>
        <v>-2.0718312751444512E-3</v>
      </c>
      <c r="H1539" s="2" t="str">
        <f t="shared" si="142"/>
        <v>Hold</v>
      </c>
    </row>
    <row r="1540" spans="1:8" ht="13.5" x14ac:dyDescent="0.25">
      <c r="A1540" s="3">
        <f>TITRES_STAT!B1543</f>
        <v>44253</v>
      </c>
      <c r="B1540" s="6">
        <f>TITRES_STAT!D1543</f>
        <v>5.4659000000000004</v>
      </c>
      <c r="C1540" s="2">
        <f t="shared" si="138"/>
        <v>5.6028748223491167</v>
      </c>
      <c r="D1540" s="2">
        <f t="shared" si="140"/>
        <v>5.5934932140823452</v>
      </c>
      <c r="E1540" s="2">
        <f t="shared" si="139"/>
        <v>9.3816082667714795E-3</v>
      </c>
      <c r="F1540" s="2">
        <f t="shared" si="143"/>
        <v>6.2439908363975671E-3</v>
      </c>
      <c r="G1540" s="2">
        <f t="shared" si="141"/>
        <v>3.1376174303739124E-3</v>
      </c>
      <c r="H1540" s="2" t="str">
        <f t="shared" si="142"/>
        <v>Sell</v>
      </c>
    </row>
    <row r="1541" spans="1:8" ht="13.5" x14ac:dyDescent="0.25">
      <c r="A1541" s="3">
        <f>TITRES_STAT!B1544</f>
        <v>44256</v>
      </c>
      <c r="B1541" s="6">
        <f>TITRES_STAT!D1544</f>
        <v>5.6177000000000001</v>
      </c>
      <c r="C1541" s="2">
        <f t="shared" si="138"/>
        <v>5.5993094650646373</v>
      </c>
      <c r="D1541" s="2">
        <f t="shared" si="140"/>
        <v>5.5952863093355054</v>
      </c>
      <c r="E1541" s="2">
        <f t="shared" si="139"/>
        <v>4.023155729131922E-3</v>
      </c>
      <c r="F1541" s="2">
        <f t="shared" si="143"/>
        <v>5.7998238149444391E-3</v>
      </c>
      <c r="G1541" s="2">
        <f t="shared" si="141"/>
        <v>-1.7766680858125172E-3</v>
      </c>
      <c r="H1541" s="2" t="str">
        <f t="shared" si="142"/>
        <v>Hold</v>
      </c>
    </row>
    <row r="1542" spans="1:8" ht="13.5" x14ac:dyDescent="0.25">
      <c r="A1542" s="3">
        <f>TITRES_STAT!B1545</f>
        <v>44257</v>
      </c>
      <c r="B1542" s="6">
        <f>TITRES_STAT!D1545</f>
        <v>5.6555999999999997</v>
      </c>
      <c r="C1542" s="2">
        <f t="shared" si="138"/>
        <v>5.5962926242854625</v>
      </c>
      <c r="D1542" s="2">
        <f t="shared" si="140"/>
        <v>5.5997539901254685</v>
      </c>
      <c r="E1542" s="2">
        <f t="shared" si="139"/>
        <v>-3.4613658400060032E-3</v>
      </c>
      <c r="F1542" s="2">
        <f t="shared" si="143"/>
        <v>3.9475858839543507E-3</v>
      </c>
      <c r="G1542" s="2">
        <f t="shared" si="141"/>
        <v>-7.4089517239603539E-3</v>
      </c>
      <c r="H1542" s="2" t="str">
        <f t="shared" si="142"/>
        <v>Hold</v>
      </c>
    </row>
    <row r="1543" spans="1:8" ht="13.5" x14ac:dyDescent="0.25">
      <c r="A1543" s="3">
        <f>TITRES_STAT!B1546</f>
        <v>44258</v>
      </c>
      <c r="B1543" s="6">
        <f>TITRES_STAT!D1546</f>
        <v>5.6025</v>
      </c>
      <c r="C1543" s="2">
        <f t="shared" si="138"/>
        <v>5.5937399128569298</v>
      </c>
      <c r="D1543" s="2">
        <f t="shared" si="140"/>
        <v>5.5999573982643227</v>
      </c>
      <c r="E1543" s="2">
        <f t="shared" si="139"/>
        <v>-6.2174854073928643E-3</v>
      </c>
      <c r="F1543" s="2">
        <f t="shared" si="143"/>
        <v>1.9145716256849076E-3</v>
      </c>
      <c r="G1543" s="2">
        <f t="shared" si="141"/>
        <v>-8.1320570330777713E-3</v>
      </c>
      <c r="H1543" s="2" t="str">
        <f t="shared" si="142"/>
        <v>Hold</v>
      </c>
    </row>
    <row r="1544" spans="1:8" ht="13.5" x14ac:dyDescent="0.25">
      <c r="A1544" s="3">
        <f>TITRES_STAT!B1547</f>
        <v>44259</v>
      </c>
      <c r="B1544" s="6">
        <f>TITRES_STAT!D1547</f>
        <v>5.4659000000000004</v>
      </c>
      <c r="C1544" s="2">
        <f t="shared" si="138"/>
        <v>5.5915799262635559</v>
      </c>
      <c r="D1544" s="2">
        <f t="shared" si="140"/>
        <v>5.5900272206151138</v>
      </c>
      <c r="E1544" s="2">
        <f t="shared" si="139"/>
        <v>1.5527056484421209E-3</v>
      </c>
      <c r="F1544" s="2">
        <f t="shared" si="143"/>
        <v>1.8421984302363504E-3</v>
      </c>
      <c r="G1544" s="2">
        <f t="shared" si="141"/>
        <v>-2.8949278179422953E-4</v>
      </c>
      <c r="H1544" s="2" t="str">
        <f t="shared" si="142"/>
        <v>Hold</v>
      </c>
    </row>
    <row r="1545" spans="1:8" ht="13.5" x14ac:dyDescent="0.25">
      <c r="A1545" s="3">
        <f>TITRES_STAT!B1548</f>
        <v>44260</v>
      </c>
      <c r="B1545" s="6">
        <f>TITRES_STAT!D1548</f>
        <v>5.5796999999999999</v>
      </c>
      <c r="C1545" s="2">
        <f t="shared" si="138"/>
        <v>5.5885830145307009</v>
      </c>
      <c r="D1545" s="2">
        <f t="shared" si="140"/>
        <v>5.5892622413102906</v>
      </c>
      <c r="E1545" s="2">
        <f t="shared" si="139"/>
        <v>-6.7922677958964783E-4</v>
      </c>
      <c r="F1545" s="2">
        <f t="shared" si="143"/>
        <v>1.3379133882711509E-3</v>
      </c>
      <c r="G1545" s="2">
        <f t="shared" si="141"/>
        <v>-2.0171401678607988E-3</v>
      </c>
      <c r="H1545" s="2" t="str">
        <f t="shared" si="142"/>
        <v>Hold</v>
      </c>
    </row>
    <row r="1546" spans="1:8" ht="13.5" x14ac:dyDescent="0.25">
      <c r="A1546" s="3">
        <f>TITRES_STAT!B1549</f>
        <v>44263</v>
      </c>
      <c r="B1546" s="6">
        <f>TITRES_STAT!D1549</f>
        <v>5.5796999999999999</v>
      </c>
      <c r="C1546" s="2">
        <f t="shared" si="138"/>
        <v>5.5918933199875163</v>
      </c>
      <c r="D1546" s="2">
        <f t="shared" si="140"/>
        <v>5.5885539271391576</v>
      </c>
      <c r="E1546" s="2">
        <f t="shared" si="139"/>
        <v>3.3393928483587132E-3</v>
      </c>
      <c r="F1546" s="2">
        <f t="shared" si="143"/>
        <v>1.7382092802886635E-3</v>
      </c>
      <c r="G1546" s="2">
        <f t="shared" si="141"/>
        <v>1.6011835680700497E-3</v>
      </c>
      <c r="H1546" s="2" t="str">
        <f t="shared" si="142"/>
        <v>Sell</v>
      </c>
    </row>
    <row r="1547" spans="1:8" ht="13.5" x14ac:dyDescent="0.25">
      <c r="A1547" s="3">
        <f>TITRES_STAT!B1550</f>
        <v>44264</v>
      </c>
      <c r="B1547" s="6">
        <f>TITRES_STAT!D1550</f>
        <v>5.5720999999999998</v>
      </c>
      <c r="C1547" s="2">
        <f t="shared" si="138"/>
        <v>5.5701712707586681</v>
      </c>
      <c r="D1547" s="2">
        <f t="shared" si="140"/>
        <v>5.5873351177214428</v>
      </c>
      <c r="E1547" s="2">
        <f t="shared" si="139"/>
        <v>-1.716384696277462E-2</v>
      </c>
      <c r="F1547" s="2">
        <f t="shared" si="143"/>
        <v>-2.0422019683239935E-3</v>
      </c>
      <c r="G1547" s="2">
        <f t="shared" si="141"/>
        <v>-1.5121644994450626E-2</v>
      </c>
      <c r="H1547" s="2" t="str">
        <f t="shared" si="142"/>
        <v>Hold</v>
      </c>
    </row>
    <row r="1548" spans="1:8" ht="13.5" x14ac:dyDescent="0.25">
      <c r="A1548" s="3">
        <f>TITRES_STAT!B1551</f>
        <v>44265</v>
      </c>
      <c r="B1548" s="6">
        <f>TITRES_STAT!D1551</f>
        <v>5.5796999999999999</v>
      </c>
      <c r="C1548" s="2">
        <f t="shared" si="138"/>
        <v>5.5763141521804114</v>
      </c>
      <c r="D1548" s="2">
        <f t="shared" si="140"/>
        <v>5.5867695534457802</v>
      </c>
      <c r="E1548" s="2">
        <f t="shared" si="139"/>
        <v>-1.0455401265368813E-2</v>
      </c>
      <c r="F1548" s="2">
        <f t="shared" si="143"/>
        <v>-3.7248418277329577E-3</v>
      </c>
      <c r="G1548" s="2">
        <f t="shared" si="141"/>
        <v>-6.7305594376358552E-3</v>
      </c>
      <c r="H1548" s="2" t="str">
        <f t="shared" si="142"/>
        <v>Hold</v>
      </c>
    </row>
    <row r="1549" spans="1:8" ht="13.5" x14ac:dyDescent="0.25">
      <c r="A1549" s="3">
        <f>TITRES_STAT!B1552</f>
        <v>44266</v>
      </c>
      <c r="B1549" s="6">
        <f>TITRES_STAT!D1552</f>
        <v>5.5796999999999999</v>
      </c>
      <c r="C1549" s="2">
        <f t="shared" si="138"/>
        <v>5.5826812056911175</v>
      </c>
      <c r="D1549" s="2">
        <f t="shared" si="140"/>
        <v>5.5862458828201662</v>
      </c>
      <c r="E1549" s="2">
        <f t="shared" si="139"/>
        <v>-3.5646771290487322E-3</v>
      </c>
      <c r="F1549" s="2">
        <f t="shared" si="143"/>
        <v>-3.692808887996113E-3</v>
      </c>
      <c r="G1549" s="2">
        <f t="shared" si="141"/>
        <v>1.2813175894738071E-4</v>
      </c>
      <c r="H1549" s="2" t="str">
        <f t="shared" si="142"/>
        <v>Sell</v>
      </c>
    </row>
    <row r="1550" spans="1:8" ht="13.5" x14ac:dyDescent="0.25">
      <c r="A1550" s="3">
        <f>TITRES_STAT!B1553</f>
        <v>44267</v>
      </c>
      <c r="B1550" s="6">
        <f>TITRES_STAT!D1553</f>
        <v>5.5418000000000003</v>
      </c>
      <c r="C1550" s="2">
        <f t="shared" si="138"/>
        <v>5.5647148663540227</v>
      </c>
      <c r="D1550" s="2">
        <f t="shared" si="140"/>
        <v>5.5829535952038576</v>
      </c>
      <c r="E1550" s="2">
        <f t="shared" si="139"/>
        <v>-1.8238728849834906E-2</v>
      </c>
      <c r="F1550" s="2">
        <f t="shared" si="143"/>
        <v>-6.6019928803638722E-3</v>
      </c>
      <c r="G1550" s="2">
        <f t="shared" si="141"/>
        <v>-1.1636735969471033E-2</v>
      </c>
      <c r="H1550" s="2" t="str">
        <f t="shared" si="142"/>
        <v>Hold</v>
      </c>
    </row>
    <row r="1551" spans="1:8" ht="13.5" x14ac:dyDescent="0.25">
      <c r="A1551" s="3">
        <f>TITRES_STAT!B1554</f>
        <v>44270</v>
      </c>
      <c r="B1551" s="6">
        <f>TITRES_STAT!D1554</f>
        <v>5.5418000000000003</v>
      </c>
      <c r="C1551" s="2">
        <f t="shared" ref="C1551:C1614" si="144">$C$4*B1541+C1550*(1-$C$4)</f>
        <v>5.572866425376481</v>
      </c>
      <c r="D1551" s="2">
        <f t="shared" si="140"/>
        <v>5.5799051807443121</v>
      </c>
      <c r="E1551" s="2">
        <f t="shared" si="139"/>
        <v>-7.038755367831051E-3</v>
      </c>
      <c r="F1551" s="2">
        <f t="shared" si="143"/>
        <v>-6.6893453778573081E-3</v>
      </c>
      <c r="G1551" s="2">
        <f t="shared" si="141"/>
        <v>-3.4940998997374292E-4</v>
      </c>
      <c r="H1551" s="2" t="str">
        <f t="shared" si="142"/>
        <v>Hold</v>
      </c>
    </row>
    <row r="1552" spans="1:8" ht="13.5" x14ac:dyDescent="0.25">
      <c r="A1552" s="3">
        <f>TITRES_STAT!B1555</f>
        <v>44271</v>
      </c>
      <c r="B1552" s="6">
        <f>TITRES_STAT!D1555</f>
        <v>5.5418000000000003</v>
      </c>
      <c r="C1552" s="2">
        <f t="shared" si="144"/>
        <v>5.5855946676262533</v>
      </c>
      <c r="D1552" s="2">
        <f t="shared" si="140"/>
        <v>5.577082574763252</v>
      </c>
      <c r="E1552" s="2">
        <f t="shared" si="139"/>
        <v>8.5120928630013637E-3</v>
      </c>
      <c r="F1552" s="2">
        <f t="shared" si="143"/>
        <v>-3.6490577296855739E-3</v>
      </c>
      <c r="G1552" s="2">
        <f t="shared" si="141"/>
        <v>1.2161150592686937E-2</v>
      </c>
      <c r="H1552" s="2" t="str">
        <f t="shared" si="142"/>
        <v>Sell</v>
      </c>
    </row>
    <row r="1553" spans="1:8" ht="13.5" x14ac:dyDescent="0.25">
      <c r="A1553" s="3">
        <f>TITRES_STAT!B1556</f>
        <v>44272</v>
      </c>
      <c r="B1553" s="6">
        <f>TITRES_STAT!D1556</f>
        <v>5.5418000000000003</v>
      </c>
      <c r="C1553" s="2">
        <f t="shared" si="144"/>
        <v>5.5881954879914453</v>
      </c>
      <c r="D1553" s="2">
        <f t="shared" si="140"/>
        <v>5.5744690507067149</v>
      </c>
      <c r="E1553" s="2">
        <f t="shared" si="139"/>
        <v>1.3726437284730331E-2</v>
      </c>
      <c r="F1553" s="2">
        <f t="shared" si="143"/>
        <v>-1.7395872680239311E-4</v>
      </c>
      <c r="G1553" s="2">
        <f t="shared" si="141"/>
        <v>1.3900396011532723E-2</v>
      </c>
      <c r="H1553" s="2" t="str">
        <f t="shared" si="142"/>
        <v>Sell</v>
      </c>
    </row>
    <row r="1554" spans="1:8" ht="13.5" x14ac:dyDescent="0.25">
      <c r="A1554" s="3">
        <f>TITRES_STAT!B1557</f>
        <v>44273</v>
      </c>
      <c r="B1554" s="6">
        <f>TITRES_STAT!D1557</f>
        <v>5.5038</v>
      </c>
      <c r="C1554" s="2">
        <f t="shared" si="144"/>
        <v>5.5693807975312231</v>
      </c>
      <c r="D1554" s="2">
        <f t="shared" si="140"/>
        <v>5.5692343062099212</v>
      </c>
      <c r="E1554" s="2">
        <f t="shared" si="139"/>
        <v>1.4649132130184483E-4</v>
      </c>
      <c r="F1554" s="2">
        <f t="shared" si="143"/>
        <v>-1.0986871718154554E-4</v>
      </c>
      <c r="G1554" s="2">
        <f t="shared" si="141"/>
        <v>2.5636003848339038E-4</v>
      </c>
      <c r="H1554" s="2" t="str">
        <f t="shared" si="142"/>
        <v>Sell</v>
      </c>
    </row>
    <row r="1555" spans="1:8" ht="13.5" x14ac:dyDescent="0.25">
      <c r="A1555" s="3">
        <f>TITRES_STAT!B1558</f>
        <v>44274</v>
      </c>
      <c r="B1555" s="6">
        <f>TITRES_STAT!D1558</f>
        <v>5.5342000000000002</v>
      </c>
      <c r="C1555" s="2">
        <f t="shared" si="144"/>
        <v>5.5709683671418047</v>
      </c>
      <c r="D1555" s="2">
        <f t="shared" si="140"/>
        <v>5.5666391724165933</v>
      </c>
      <c r="E1555" s="2">
        <f t="shared" si="139"/>
        <v>4.3291947252113161E-3</v>
      </c>
      <c r="F1555" s="2">
        <f t="shared" si="143"/>
        <v>7.7794397129702687E-4</v>
      </c>
      <c r="G1555" s="2">
        <f t="shared" si="141"/>
        <v>3.5512507539142892E-3</v>
      </c>
      <c r="H1555" s="2" t="str">
        <f t="shared" si="142"/>
        <v>Sell</v>
      </c>
    </row>
    <row r="1556" spans="1:8" ht="13.5" x14ac:dyDescent="0.25">
      <c r="A1556" s="3">
        <f>TITRES_STAT!B1559</f>
        <v>44277</v>
      </c>
      <c r="B1556" s="6">
        <f>TITRES_STAT!D1559</f>
        <v>5.5342000000000002</v>
      </c>
      <c r="C1556" s="2">
        <f t="shared" si="144"/>
        <v>5.572311695273835</v>
      </c>
      <c r="D1556" s="2">
        <f t="shared" si="140"/>
        <v>5.5642362707561048</v>
      </c>
      <c r="E1556" s="2">
        <f t="shared" si="139"/>
        <v>8.0754245177301343E-3</v>
      </c>
      <c r="F1556" s="2">
        <f t="shared" si="143"/>
        <v>2.2374400805836485E-3</v>
      </c>
      <c r="G1556" s="2">
        <f t="shared" si="141"/>
        <v>5.8379844371464857E-3</v>
      </c>
      <c r="H1556" s="2" t="str">
        <f t="shared" si="142"/>
        <v>Sell</v>
      </c>
    </row>
    <row r="1557" spans="1:8" ht="13.5" x14ac:dyDescent="0.25">
      <c r="A1557" s="3">
        <f>TITRES_STAT!B1560</f>
        <v>44278</v>
      </c>
      <c r="B1557" s="6">
        <f>TITRES_STAT!D1560</f>
        <v>5.4659000000000004</v>
      </c>
      <c r="C1557" s="2">
        <f t="shared" si="144"/>
        <v>5.5722791267701677</v>
      </c>
      <c r="D1557" s="2">
        <f t="shared" si="140"/>
        <v>5.556952102551949</v>
      </c>
      <c r="E1557" s="2">
        <f t="shared" si="139"/>
        <v>1.5327024218218632E-2</v>
      </c>
      <c r="F1557" s="2">
        <f t="shared" si="143"/>
        <v>4.8553569081106456E-3</v>
      </c>
      <c r="G1557" s="2">
        <f t="shared" si="141"/>
        <v>1.0471667310107987E-2</v>
      </c>
      <c r="H1557" s="2" t="str">
        <f t="shared" si="142"/>
        <v>Sell</v>
      </c>
    </row>
    <row r="1558" spans="1:8" ht="13.5" x14ac:dyDescent="0.25">
      <c r="A1558" s="3">
        <f>TITRES_STAT!B1561</f>
        <v>44279</v>
      </c>
      <c r="B1558" s="6">
        <f>TITRES_STAT!D1561</f>
        <v>5.4659000000000004</v>
      </c>
      <c r="C1558" s="2">
        <f t="shared" si="144"/>
        <v>5.5734207995747571</v>
      </c>
      <c r="D1558" s="2">
        <f t="shared" si="140"/>
        <v>5.550207502362916</v>
      </c>
      <c r="E1558" s="2">
        <f t="shared" si="139"/>
        <v>2.3213297211841066E-2</v>
      </c>
      <c r="F1558" s="2">
        <f t="shared" si="143"/>
        <v>8.5269449688567308E-3</v>
      </c>
      <c r="G1558" s="2">
        <f t="shared" si="141"/>
        <v>1.4686352242984336E-2</v>
      </c>
      <c r="H1558" s="2" t="str">
        <f t="shared" si="142"/>
        <v>Sell</v>
      </c>
    </row>
    <row r="1559" spans="1:8" ht="13.5" x14ac:dyDescent="0.25">
      <c r="A1559" s="3">
        <f>TITRES_STAT!B1562</f>
        <v>44280</v>
      </c>
      <c r="B1559" s="6">
        <f>TITRES_STAT!D1562</f>
        <v>5.4734999999999996</v>
      </c>
      <c r="C1559" s="2">
        <f t="shared" si="144"/>
        <v>5.5743868304094102</v>
      </c>
      <c r="D1559" s="2">
        <f t="shared" si="140"/>
        <v>5.5445254651508478</v>
      </c>
      <c r="E1559" s="2">
        <f t="shared" si="139"/>
        <v>2.9861365258562422E-2</v>
      </c>
      <c r="F1559" s="2">
        <f t="shared" si="143"/>
        <v>1.2793829026797869E-2</v>
      </c>
      <c r="G1559" s="2">
        <f t="shared" si="141"/>
        <v>1.7067536231764553E-2</v>
      </c>
      <c r="H1559" s="2" t="str">
        <f t="shared" si="142"/>
        <v>Sell</v>
      </c>
    </row>
    <row r="1560" spans="1:8" ht="13.5" x14ac:dyDescent="0.25">
      <c r="A1560" s="3">
        <f>TITRES_STAT!B1563</f>
        <v>44281</v>
      </c>
      <c r="B1560" s="6">
        <f>TITRES_STAT!D1563</f>
        <v>5.4734999999999996</v>
      </c>
      <c r="C1560" s="2">
        <f t="shared" si="144"/>
        <v>5.5693734718848855</v>
      </c>
      <c r="D1560" s="2">
        <f t="shared" si="140"/>
        <v>5.5392643195841176</v>
      </c>
      <c r="E1560" s="2">
        <f t="shared" si="139"/>
        <v>3.0109152300767938E-2</v>
      </c>
      <c r="F1560" s="2">
        <f t="shared" si="143"/>
        <v>1.6256893681591882E-2</v>
      </c>
      <c r="G1560" s="2">
        <f t="shared" si="141"/>
        <v>1.3852258619176057E-2</v>
      </c>
      <c r="H1560" s="2" t="str">
        <f t="shared" si="142"/>
        <v>Sell</v>
      </c>
    </row>
    <row r="1561" spans="1:8" ht="13.5" x14ac:dyDescent="0.25">
      <c r="A1561" s="3">
        <f>TITRES_STAT!B1564</f>
        <v>44284</v>
      </c>
      <c r="B1561" s="6">
        <f>TITRES_STAT!D1564</f>
        <v>5.4734999999999996</v>
      </c>
      <c r="C1561" s="2">
        <f t="shared" si="144"/>
        <v>5.5651313992872105</v>
      </c>
      <c r="D1561" s="2">
        <f t="shared" si="140"/>
        <v>5.5343928885038123</v>
      </c>
      <c r="E1561" s="2">
        <f t="shared" si="139"/>
        <v>3.0738510783398176E-2</v>
      </c>
      <c r="F1561" s="2">
        <f t="shared" si="143"/>
        <v>1.9153217101953141E-2</v>
      </c>
      <c r="G1561" s="2">
        <f t="shared" si="141"/>
        <v>1.1585293681445036E-2</v>
      </c>
      <c r="H1561" s="2" t="str">
        <f t="shared" si="142"/>
        <v>Sell</v>
      </c>
    </row>
    <row r="1562" spans="1:8" ht="13.5" x14ac:dyDescent="0.25">
      <c r="A1562" s="3">
        <f>TITRES_STAT!B1565</f>
        <v>44285</v>
      </c>
      <c r="B1562" s="6">
        <f>TITRES_STAT!D1565</f>
        <v>5.4962</v>
      </c>
      <c r="C1562" s="2">
        <f t="shared" si="144"/>
        <v>5.5615419532430241</v>
      </c>
      <c r="D1562" s="2">
        <f t="shared" si="140"/>
        <v>5.5315637856516782</v>
      </c>
      <c r="E1562" s="2">
        <f t="shared" si="139"/>
        <v>2.9978167591345972E-2</v>
      </c>
      <c r="F1562" s="2">
        <f t="shared" si="143"/>
        <v>2.1318207199831709E-2</v>
      </c>
      <c r="G1562" s="2">
        <f t="shared" si="141"/>
        <v>8.6599603915142633E-3</v>
      </c>
      <c r="H1562" s="2" t="str">
        <f t="shared" si="142"/>
        <v>Sell</v>
      </c>
    </row>
    <row r="1563" spans="1:8" ht="13.5" x14ac:dyDescent="0.25">
      <c r="A1563" s="3">
        <f>TITRES_STAT!B1566</f>
        <v>44286</v>
      </c>
      <c r="B1563" s="6">
        <f>TITRES_STAT!D1566</f>
        <v>5.4962</v>
      </c>
      <c r="C1563" s="2">
        <f t="shared" si="144"/>
        <v>5.5585047296671739</v>
      </c>
      <c r="D1563" s="2">
        <f t="shared" si="140"/>
        <v>5.5289442459737757</v>
      </c>
      <c r="E1563" s="2">
        <f t="shared" si="139"/>
        <v>2.9560483693398254E-2</v>
      </c>
      <c r="F1563" s="2">
        <f t="shared" si="143"/>
        <v>2.296666249854502E-2</v>
      </c>
      <c r="G1563" s="2">
        <f t="shared" si="141"/>
        <v>6.593821194853234E-3</v>
      </c>
      <c r="H1563" s="2" t="str">
        <f t="shared" si="142"/>
        <v>Sell</v>
      </c>
    </row>
    <row r="1564" spans="1:8" ht="13.5" x14ac:dyDescent="0.25">
      <c r="A1564" s="3">
        <f>TITRES_STAT!B1567</f>
        <v>44287</v>
      </c>
      <c r="B1564" s="6">
        <f>TITRES_STAT!D1567</f>
        <v>5.5038</v>
      </c>
      <c r="C1564" s="2">
        <f t="shared" si="144"/>
        <v>5.5500886174106858</v>
      </c>
      <c r="D1564" s="2">
        <f t="shared" si="140"/>
        <v>5.5270817092349773</v>
      </c>
      <c r="E1564" s="2">
        <f t="shared" ref="E1564:E1627" si="145">C1564-D1564</f>
        <v>2.3006908175708496E-2</v>
      </c>
      <c r="F1564" s="2">
        <f t="shared" si="143"/>
        <v>2.2974711633977719E-2</v>
      </c>
      <c r="G1564" s="2">
        <f t="shared" si="141"/>
        <v>3.2196541730776518E-5</v>
      </c>
      <c r="H1564" s="2" t="str">
        <f t="shared" si="142"/>
        <v>Sell</v>
      </c>
    </row>
    <row r="1565" spans="1:8" ht="13.5" x14ac:dyDescent="0.25">
      <c r="A1565" s="3">
        <f>TITRES_STAT!B1568</f>
        <v>44288</v>
      </c>
      <c r="B1565" s="6">
        <f>TITRES_STAT!D1568</f>
        <v>5.5720999999999998</v>
      </c>
      <c r="C1565" s="2">
        <f t="shared" si="144"/>
        <v>5.5476442147321183</v>
      </c>
      <c r="D1565" s="2">
        <f t="shared" ref="D1565:D1628" si="146">$D$4*B1565+(1-$D$4)*D1564</f>
        <v>5.5304163974397937</v>
      </c>
      <c r="E1565" s="2">
        <f t="shared" si="145"/>
        <v>1.7227817292324588E-2</v>
      </c>
      <c r="F1565" s="2">
        <f t="shared" si="143"/>
        <v>2.1825332765647094E-2</v>
      </c>
      <c r="G1565" s="2">
        <f t="shared" si="141"/>
        <v>-4.5975154733225061E-3</v>
      </c>
      <c r="H1565" s="2" t="str">
        <f t="shared" si="142"/>
        <v>Hold</v>
      </c>
    </row>
    <row r="1566" spans="1:8" ht="13.5" x14ac:dyDescent="0.25">
      <c r="A1566" s="3">
        <f>TITRES_STAT!B1569</f>
        <v>44291</v>
      </c>
      <c r="B1566" s="6">
        <f>TITRES_STAT!D1569</f>
        <v>5.5720999999999998</v>
      </c>
      <c r="C1566" s="2">
        <f t="shared" si="144"/>
        <v>5.5455758740041006</v>
      </c>
      <c r="D1566" s="2">
        <f t="shared" si="146"/>
        <v>5.5335040717035131</v>
      </c>
      <c r="E1566" s="2">
        <f t="shared" si="145"/>
        <v>1.2071802300587464E-2</v>
      </c>
      <c r="F1566" s="2">
        <f t="shared" si="143"/>
        <v>1.9874626672635169E-2</v>
      </c>
      <c r="G1566" s="2">
        <f t="shared" si="141"/>
        <v>-7.802824372047705E-3</v>
      </c>
      <c r="H1566" s="2" t="str">
        <f t="shared" si="142"/>
        <v>Hold</v>
      </c>
    </row>
    <row r="1567" spans="1:8" ht="13.5" x14ac:dyDescent="0.25">
      <c r="A1567" s="3">
        <f>TITRES_STAT!B1570</f>
        <v>44292</v>
      </c>
      <c r="B1567" s="6">
        <f>TITRES_STAT!D1570</f>
        <v>5.8151000000000002</v>
      </c>
      <c r="C1567" s="2">
        <f t="shared" si="144"/>
        <v>5.5333180472342391</v>
      </c>
      <c r="D1567" s="2">
        <f t="shared" si="146"/>
        <v>5.5543630293551045</v>
      </c>
      <c r="E1567" s="2">
        <f t="shared" si="145"/>
        <v>-2.1044982120865363E-2</v>
      </c>
      <c r="F1567" s="2">
        <f t="shared" si="143"/>
        <v>1.1690704913935064E-2</v>
      </c>
      <c r="G1567" s="2">
        <f t="shared" si="141"/>
        <v>-3.2735687034800426E-2</v>
      </c>
      <c r="H1567" s="2" t="str">
        <f t="shared" si="142"/>
        <v>Hold</v>
      </c>
    </row>
    <row r="1568" spans="1:8" ht="13.5" x14ac:dyDescent="0.25">
      <c r="A1568" s="3">
        <f>TITRES_STAT!B1571</f>
        <v>44293</v>
      </c>
      <c r="B1568" s="6">
        <f>TITRES_STAT!D1571</f>
        <v>5.6707999999999998</v>
      </c>
      <c r="C1568" s="2">
        <f t="shared" si="144"/>
        <v>5.5229460399674331</v>
      </c>
      <c r="D1568" s="2">
        <f t="shared" si="146"/>
        <v>5.5629879901436157</v>
      </c>
      <c r="E1568" s="2">
        <f t="shared" si="145"/>
        <v>-4.0041950176182617E-2</v>
      </c>
      <c r="F1568" s="2">
        <f t="shared" si="143"/>
        <v>1.3441738959115278E-3</v>
      </c>
      <c r="G1568" s="2">
        <f t="shared" si="141"/>
        <v>-4.1386124072094146E-2</v>
      </c>
      <c r="H1568" s="2" t="str">
        <f t="shared" si="142"/>
        <v>Hold</v>
      </c>
    </row>
    <row r="1569" spans="1:8" ht="13.5" x14ac:dyDescent="0.25">
      <c r="A1569" s="3">
        <f>TITRES_STAT!B1572</f>
        <v>44294</v>
      </c>
      <c r="B1569" s="6">
        <f>TITRES_STAT!D1572</f>
        <v>5.6707999999999998</v>
      </c>
      <c r="C1569" s="2">
        <f t="shared" si="144"/>
        <v>5.51533895689552</v>
      </c>
      <c r="D1569" s="2">
        <f t="shared" si="146"/>
        <v>5.5709740649477926</v>
      </c>
      <c r="E1569" s="2">
        <f t="shared" si="145"/>
        <v>-5.5635108052272564E-2</v>
      </c>
      <c r="F1569" s="2">
        <f t="shared" si="143"/>
        <v>-1.0051682493725293E-2</v>
      </c>
      <c r="G1569" s="2">
        <f t="shared" si="141"/>
        <v>-4.5583425558547275E-2</v>
      </c>
      <c r="H1569" s="2" t="str">
        <f t="shared" si="142"/>
        <v>Hold</v>
      </c>
    </row>
    <row r="1570" spans="1:8" ht="13.5" x14ac:dyDescent="0.25">
      <c r="A1570" s="3">
        <f>TITRES_STAT!B1573</f>
        <v>44298</v>
      </c>
      <c r="B1570" s="6">
        <f>TITRES_STAT!D1573</f>
        <v>5.7618999999999998</v>
      </c>
      <c r="C1570" s="2">
        <f t="shared" si="144"/>
        <v>5.5089021942962093</v>
      </c>
      <c r="D1570" s="2">
        <f t="shared" si="146"/>
        <v>5.5851167268035118</v>
      </c>
      <c r="E1570" s="2">
        <f t="shared" si="145"/>
        <v>-7.6214532507302479E-2</v>
      </c>
      <c r="F1570" s="2">
        <f t="shared" si="143"/>
        <v>-2.3284252496440731E-2</v>
      </c>
      <c r="G1570" s="2">
        <f t="shared" si="141"/>
        <v>-5.2930280010861752E-2</v>
      </c>
      <c r="H1570" s="2" t="str">
        <f t="shared" si="142"/>
        <v>Hold</v>
      </c>
    </row>
    <row r="1571" spans="1:8" ht="13.5" x14ac:dyDescent="0.25">
      <c r="A1571" s="3">
        <f>TITRES_STAT!B1574</f>
        <v>44299</v>
      </c>
      <c r="B1571" s="6">
        <f>TITRES_STAT!D1574</f>
        <v>5.7618999999999998</v>
      </c>
      <c r="C1571" s="2">
        <f t="shared" si="144"/>
        <v>5.5034557028660229</v>
      </c>
      <c r="D1571" s="2">
        <f t="shared" si="146"/>
        <v>5.5982117840773258</v>
      </c>
      <c r="E1571" s="2">
        <f t="shared" si="145"/>
        <v>-9.4756081211302856E-2</v>
      </c>
      <c r="F1571" s="2">
        <f t="shared" si="143"/>
        <v>-3.7578618239413157E-2</v>
      </c>
      <c r="G1571" s="2">
        <f t="shared" si="141"/>
        <v>-5.7177462971889699E-2</v>
      </c>
      <c r="H1571" s="2" t="str">
        <f t="shared" si="142"/>
        <v>Hold</v>
      </c>
    </row>
    <row r="1572" spans="1:8" ht="13.5" x14ac:dyDescent="0.25">
      <c r="A1572" s="3">
        <f>TITRES_STAT!B1575</f>
        <v>44300</v>
      </c>
      <c r="B1572" s="6">
        <f>TITRES_STAT!D1575</f>
        <v>5.7618999999999998</v>
      </c>
      <c r="C1572" s="2">
        <f t="shared" si="144"/>
        <v>5.5023394408866348</v>
      </c>
      <c r="D1572" s="2">
        <f t="shared" si="146"/>
        <v>5.6103368371086351</v>
      </c>
      <c r="E1572" s="2">
        <f t="shared" si="145"/>
        <v>-0.10799739622200022</v>
      </c>
      <c r="F1572" s="2">
        <f t="shared" si="143"/>
        <v>-5.1662373835930572E-2</v>
      </c>
      <c r="G1572" s="2">
        <f t="shared" ref="G1572:G1635" si="147">E1572-F1572</f>
        <v>-5.6335022386069647E-2</v>
      </c>
      <c r="H1572" s="2" t="str">
        <f t="shared" ref="H1572:H1635" si="148">IF(G1572&lt;0,"Hold","Sell")</f>
        <v>Hold</v>
      </c>
    </row>
    <row r="1573" spans="1:8" ht="13.5" x14ac:dyDescent="0.25">
      <c r="A1573" s="3">
        <f>TITRES_STAT!B1576</f>
        <v>44301</v>
      </c>
      <c r="B1573" s="6">
        <f>TITRES_STAT!D1576</f>
        <v>5.7618999999999998</v>
      </c>
      <c r="C1573" s="2">
        <f t="shared" si="144"/>
        <v>5.5013949115194603</v>
      </c>
      <c r="D1573" s="2">
        <f t="shared" si="146"/>
        <v>5.6215637380635508</v>
      </c>
      <c r="E1573" s="2">
        <f t="shared" si="145"/>
        <v>-0.12016882654409056</v>
      </c>
      <c r="F1573" s="2">
        <f t="shared" ref="F1573:F1636" si="149">(E1573*(2/(10)))+((1-(2/10))*F1572)</f>
        <v>-6.5363664377562566E-2</v>
      </c>
      <c r="G1573" s="2">
        <f t="shared" si="147"/>
        <v>-5.480516216652799E-2</v>
      </c>
      <c r="H1573" s="2" t="str">
        <f t="shared" si="148"/>
        <v>Hold</v>
      </c>
    </row>
    <row r="1574" spans="1:8" ht="13.5" x14ac:dyDescent="0.25">
      <c r="A1574" s="3">
        <f>TITRES_STAT!B1577</f>
        <v>44302</v>
      </c>
      <c r="B1574" s="6">
        <f>TITRES_STAT!D1577</f>
        <v>5.8075000000000001</v>
      </c>
      <c r="C1574" s="2">
        <f t="shared" si="144"/>
        <v>5.5017649251318517</v>
      </c>
      <c r="D1574" s="2">
        <f t="shared" si="146"/>
        <v>5.6353367945032877</v>
      </c>
      <c r="E1574" s="2">
        <f t="shared" si="145"/>
        <v>-0.13357186937143606</v>
      </c>
      <c r="F1574" s="2">
        <f t="shared" si="149"/>
        <v>-7.9005305376337265E-2</v>
      </c>
      <c r="G1574" s="2">
        <f t="shared" si="147"/>
        <v>-5.4566563995098794E-2</v>
      </c>
      <c r="H1574" s="2" t="str">
        <f t="shared" si="148"/>
        <v>Hold</v>
      </c>
    </row>
    <row r="1575" spans="1:8" ht="13.5" x14ac:dyDescent="0.25">
      <c r="A1575" s="3">
        <f>TITRES_STAT!B1578</f>
        <v>44305</v>
      </c>
      <c r="B1575" s="6">
        <f>TITRES_STAT!D1578</f>
        <v>5.8075000000000001</v>
      </c>
      <c r="C1575" s="2">
        <f t="shared" si="144"/>
        <v>5.512585705880797</v>
      </c>
      <c r="D1575" s="2">
        <f t="shared" si="146"/>
        <v>5.6480896245400816</v>
      </c>
      <c r="E1575" s="2">
        <f t="shared" si="145"/>
        <v>-0.13550391865928457</v>
      </c>
      <c r="F1575" s="2">
        <f t="shared" si="149"/>
        <v>-9.0305028032926726E-2</v>
      </c>
      <c r="G1575" s="2">
        <f t="shared" si="147"/>
        <v>-4.5198890626357846E-2</v>
      </c>
      <c r="H1575" s="2" t="str">
        <f t="shared" si="148"/>
        <v>Hold</v>
      </c>
    </row>
    <row r="1576" spans="1:8" ht="13.5" x14ac:dyDescent="0.25">
      <c r="A1576" s="3">
        <f>TITRES_STAT!B1579</f>
        <v>44306</v>
      </c>
      <c r="B1576" s="6">
        <f>TITRES_STAT!D1579</f>
        <v>5.8075000000000001</v>
      </c>
      <c r="C1576" s="2">
        <f t="shared" si="144"/>
        <v>5.5217417511299045</v>
      </c>
      <c r="D1576" s="2">
        <f t="shared" si="146"/>
        <v>5.659897800500076</v>
      </c>
      <c r="E1576" s="2">
        <f t="shared" si="145"/>
        <v>-0.13815604937017145</v>
      </c>
      <c r="F1576" s="2">
        <f t="shared" si="149"/>
        <v>-9.9875232300375677E-2</v>
      </c>
      <c r="G1576" s="2">
        <f t="shared" si="147"/>
        <v>-3.8280817069795775E-2</v>
      </c>
      <c r="H1576" s="2" t="str">
        <f t="shared" si="148"/>
        <v>Hold</v>
      </c>
    </row>
    <row r="1577" spans="1:8" ht="13.5" x14ac:dyDescent="0.25">
      <c r="A1577" s="3">
        <f>TITRES_STAT!B1580</f>
        <v>44307</v>
      </c>
      <c r="B1577" s="6">
        <f>TITRES_STAT!D1580</f>
        <v>5.6936</v>
      </c>
      <c r="C1577" s="2">
        <f t="shared" si="144"/>
        <v>5.5668737894176115</v>
      </c>
      <c r="D1577" s="2">
        <f t="shared" si="146"/>
        <v>5.6623942597222925</v>
      </c>
      <c r="E1577" s="2">
        <f t="shared" si="145"/>
        <v>-9.5520470304681027E-2</v>
      </c>
      <c r="F1577" s="2">
        <f t="shared" si="149"/>
        <v>-9.9004279901236752E-2</v>
      </c>
      <c r="G1577" s="2">
        <f t="shared" si="147"/>
        <v>3.4838095965557259E-3</v>
      </c>
      <c r="H1577" s="2" t="str">
        <f t="shared" si="148"/>
        <v>Sell</v>
      </c>
    </row>
    <row r="1578" spans="1:8" ht="13.5" x14ac:dyDescent="0.25">
      <c r="A1578" s="3">
        <f>TITRES_STAT!B1581</f>
        <v>44308</v>
      </c>
      <c r="B1578" s="6">
        <f>TITRES_STAT!D1581</f>
        <v>5.6859999999999999</v>
      </c>
      <c r="C1578" s="2">
        <f t="shared" si="144"/>
        <v>5.582862437199517</v>
      </c>
      <c r="D1578" s="2">
        <f t="shared" si="146"/>
        <v>5.6641428330761965</v>
      </c>
      <c r="E1578" s="2">
        <f t="shared" si="145"/>
        <v>-8.1280395876679457E-2</v>
      </c>
      <c r="F1578" s="2">
        <f t="shared" si="149"/>
        <v>-9.5459503096325296E-2</v>
      </c>
      <c r="G1578" s="2">
        <f t="shared" si="147"/>
        <v>1.417910721964584E-2</v>
      </c>
      <c r="H1578" s="2" t="str">
        <f t="shared" si="148"/>
        <v>Sell</v>
      </c>
    </row>
    <row r="1579" spans="1:8" ht="13.5" x14ac:dyDescent="0.25">
      <c r="A1579" s="3">
        <f>TITRES_STAT!B1582</f>
        <v>44309</v>
      </c>
      <c r="B1579" s="6">
        <f>TITRES_STAT!D1582</f>
        <v>5.8075000000000001</v>
      </c>
      <c r="C1579" s="2">
        <f t="shared" si="144"/>
        <v>5.5963912930149764</v>
      </c>
      <c r="D1579" s="2">
        <f t="shared" si="146"/>
        <v>5.6747618824779602</v>
      </c>
      <c r="E1579" s="2">
        <f t="shared" si="145"/>
        <v>-7.8370589462983808E-2</v>
      </c>
      <c r="F1579" s="2">
        <f t="shared" si="149"/>
        <v>-9.2041720369657007E-2</v>
      </c>
      <c r="G1579" s="2">
        <f t="shared" si="147"/>
        <v>1.3671130906673198E-2</v>
      </c>
      <c r="H1579" s="2" t="str">
        <f t="shared" si="148"/>
        <v>Sell</v>
      </c>
    </row>
    <row r="1580" spans="1:8" ht="13.5" x14ac:dyDescent="0.25">
      <c r="A1580" s="3">
        <f>TITRES_STAT!B1583</f>
        <v>44312</v>
      </c>
      <c r="B1580" s="6">
        <f>TITRES_STAT!D1583</f>
        <v>5.6936</v>
      </c>
      <c r="C1580" s="2">
        <f t="shared" si="144"/>
        <v>5.6218541710126724</v>
      </c>
      <c r="D1580" s="2">
        <f t="shared" si="146"/>
        <v>5.6761572985907041</v>
      </c>
      <c r="E1580" s="2">
        <f t="shared" si="145"/>
        <v>-5.4303127578031685E-2</v>
      </c>
      <c r="F1580" s="2">
        <f t="shared" si="149"/>
        <v>-8.4494001811331945E-2</v>
      </c>
      <c r="G1580" s="2">
        <f t="shared" si="147"/>
        <v>3.0190874233300261E-2</v>
      </c>
      <c r="H1580" s="2" t="str">
        <f t="shared" si="148"/>
        <v>Sell</v>
      </c>
    </row>
    <row r="1581" spans="1:8" ht="13.5" x14ac:dyDescent="0.25">
      <c r="A1581" s="3">
        <f>TITRES_STAT!B1584</f>
        <v>44313</v>
      </c>
      <c r="B1581" s="6">
        <f>TITRES_STAT!D1584</f>
        <v>5.7618999999999998</v>
      </c>
      <c r="C1581" s="2">
        <f t="shared" si="144"/>
        <v>5.643399683164569</v>
      </c>
      <c r="D1581" s="2">
        <f t="shared" si="146"/>
        <v>5.6825086098062076</v>
      </c>
      <c r="E1581" s="2">
        <f t="shared" si="145"/>
        <v>-3.9108926641638675E-2</v>
      </c>
      <c r="F1581" s="2">
        <f t="shared" si="149"/>
        <v>-7.5416986777393294E-2</v>
      </c>
      <c r="G1581" s="2">
        <f t="shared" si="147"/>
        <v>3.6308060135754619E-2</v>
      </c>
      <c r="H1581" s="2" t="str">
        <f t="shared" si="148"/>
        <v>Sell</v>
      </c>
    </row>
    <row r="1582" spans="1:8" ht="13.5" x14ac:dyDescent="0.25">
      <c r="A1582" s="3">
        <f>TITRES_STAT!B1585</f>
        <v>44314</v>
      </c>
      <c r="B1582" s="6">
        <f>TITRES_STAT!D1585</f>
        <v>5.7618999999999998</v>
      </c>
      <c r="C1582" s="2">
        <f t="shared" si="144"/>
        <v>5.6616305011392507</v>
      </c>
      <c r="D1582" s="2">
        <f t="shared" si="146"/>
        <v>5.6883894535242661</v>
      </c>
      <c r="E1582" s="2">
        <f t="shared" si="145"/>
        <v>-2.6758952385015355E-2</v>
      </c>
      <c r="F1582" s="2">
        <f t="shared" si="149"/>
        <v>-6.5685379898917706E-2</v>
      </c>
      <c r="G1582" s="2">
        <f t="shared" si="147"/>
        <v>3.8926427513902351E-2</v>
      </c>
      <c r="H1582" s="2" t="str">
        <f t="shared" si="148"/>
        <v>Sell</v>
      </c>
    </row>
    <row r="1583" spans="1:8" ht="13.5" x14ac:dyDescent="0.25">
      <c r="A1583" s="3">
        <f>TITRES_STAT!B1586</f>
        <v>44315</v>
      </c>
      <c r="B1583" s="6">
        <f>TITRES_STAT!D1586</f>
        <v>5.7618999999999998</v>
      </c>
      <c r="C1583" s="2">
        <f t="shared" si="144"/>
        <v>5.6770565778870585</v>
      </c>
      <c r="D1583" s="2">
        <f t="shared" si="146"/>
        <v>5.693834679189135</v>
      </c>
      <c r="E1583" s="2">
        <f t="shared" si="145"/>
        <v>-1.6778101302076465E-2</v>
      </c>
      <c r="F1583" s="2">
        <f t="shared" si="149"/>
        <v>-5.5903924179549459E-2</v>
      </c>
      <c r="G1583" s="2">
        <f t="shared" si="147"/>
        <v>3.9125822877472995E-2</v>
      </c>
      <c r="H1583" s="2" t="str">
        <f t="shared" si="148"/>
        <v>Sell</v>
      </c>
    </row>
    <row r="1584" spans="1:8" ht="13.5" x14ac:dyDescent="0.25">
      <c r="A1584" s="3">
        <f>TITRES_STAT!B1587</f>
        <v>44316</v>
      </c>
      <c r="B1584" s="6">
        <f>TITRES_STAT!D1587</f>
        <v>5.6177000000000001</v>
      </c>
      <c r="C1584" s="2">
        <f t="shared" si="144"/>
        <v>5.6971247966736653</v>
      </c>
      <c r="D1584" s="2">
        <f t="shared" si="146"/>
        <v>5.6881950733232731</v>
      </c>
      <c r="E1584" s="2">
        <f t="shared" si="145"/>
        <v>8.9297233503922158E-3</v>
      </c>
      <c r="F1584" s="2">
        <f t="shared" si="149"/>
        <v>-4.2937194673561128E-2</v>
      </c>
      <c r="G1584" s="2">
        <f t="shared" si="147"/>
        <v>5.1866918023953344E-2</v>
      </c>
      <c r="H1584" s="2" t="str">
        <f t="shared" si="148"/>
        <v>Sell</v>
      </c>
    </row>
    <row r="1585" spans="1:8" ht="13.5" x14ac:dyDescent="0.25">
      <c r="A1585" s="3">
        <f>TITRES_STAT!B1588</f>
        <v>44319</v>
      </c>
      <c r="B1585" s="6">
        <f>TITRES_STAT!D1588</f>
        <v>5.6177000000000001</v>
      </c>
      <c r="C1585" s="2">
        <f t="shared" si="144"/>
        <v>5.7141055971854096</v>
      </c>
      <c r="D1585" s="2">
        <f t="shared" si="146"/>
        <v>5.6829732160400681</v>
      </c>
      <c r="E1585" s="2">
        <f t="shared" si="145"/>
        <v>3.1132381145341448E-2</v>
      </c>
      <c r="F1585" s="2">
        <f t="shared" si="149"/>
        <v>-2.8123279509780611E-2</v>
      </c>
      <c r="G1585" s="2">
        <f t="shared" si="147"/>
        <v>5.9255660655122055E-2</v>
      </c>
      <c r="H1585" s="2" t="str">
        <f t="shared" si="148"/>
        <v>Sell</v>
      </c>
    </row>
    <row r="1586" spans="1:8" ht="13.5" x14ac:dyDescent="0.25">
      <c r="A1586" s="3">
        <f>TITRES_STAT!B1589</f>
        <v>44320</v>
      </c>
      <c r="B1586" s="6">
        <f>TITRES_STAT!D1589</f>
        <v>5.6177000000000001</v>
      </c>
      <c r="C1586" s="2">
        <f t="shared" si="144"/>
        <v>5.7284739668491929</v>
      </c>
      <c r="D1586" s="2">
        <f t="shared" si="146"/>
        <v>5.6781381630000638</v>
      </c>
      <c r="E1586" s="2">
        <f t="shared" si="145"/>
        <v>5.0335803849129057E-2</v>
      </c>
      <c r="F1586" s="2">
        <f t="shared" si="149"/>
        <v>-1.2431462837998678E-2</v>
      </c>
      <c r="G1586" s="2">
        <f t="shared" si="147"/>
        <v>6.2767266687127732E-2</v>
      </c>
      <c r="H1586" s="2" t="str">
        <f t="shared" si="148"/>
        <v>Sell</v>
      </c>
    </row>
    <row r="1587" spans="1:8" ht="13.5" x14ac:dyDescent="0.25">
      <c r="A1587" s="3">
        <f>TITRES_STAT!B1590</f>
        <v>44321</v>
      </c>
      <c r="B1587" s="6">
        <f>TITRES_STAT!D1590</f>
        <v>5.6177000000000001</v>
      </c>
      <c r="C1587" s="2">
        <f t="shared" si="144"/>
        <v>5.7231087411800861</v>
      </c>
      <c r="D1587" s="2">
        <f t="shared" si="146"/>
        <v>5.6736612620370961</v>
      </c>
      <c r="E1587" s="2">
        <f t="shared" si="145"/>
        <v>4.944747914298997E-2</v>
      </c>
      <c r="F1587" s="2">
        <f t="shared" si="149"/>
        <v>-5.5674441800948604E-5</v>
      </c>
      <c r="G1587" s="2">
        <f t="shared" si="147"/>
        <v>4.9503153584790918E-2</v>
      </c>
      <c r="H1587" s="2" t="str">
        <f t="shared" si="148"/>
        <v>Sell</v>
      </c>
    </row>
    <row r="1588" spans="1:8" ht="13.5" x14ac:dyDescent="0.25">
      <c r="A1588" s="3">
        <f>TITRES_STAT!B1591</f>
        <v>44322</v>
      </c>
      <c r="B1588" s="6">
        <f>TITRES_STAT!D1591</f>
        <v>5.6177000000000001</v>
      </c>
      <c r="C1588" s="2">
        <f t="shared" si="144"/>
        <v>5.7173997040754578</v>
      </c>
      <c r="D1588" s="2">
        <f t="shared" si="146"/>
        <v>5.669515983367682</v>
      </c>
      <c r="E1588" s="2">
        <f t="shared" si="145"/>
        <v>4.7883720707775801E-2</v>
      </c>
      <c r="F1588" s="2">
        <f t="shared" si="149"/>
        <v>9.5322045881144034E-3</v>
      </c>
      <c r="G1588" s="2">
        <f t="shared" si="147"/>
        <v>3.8351516119661394E-2</v>
      </c>
      <c r="H1588" s="2" t="str">
        <f t="shared" si="148"/>
        <v>Sell</v>
      </c>
    </row>
    <row r="1589" spans="1:8" ht="13.5" x14ac:dyDescent="0.25">
      <c r="A1589" s="3">
        <f>TITRES_STAT!B1592</f>
        <v>44323</v>
      </c>
      <c r="B1589" s="6">
        <f>TITRES_STAT!D1592</f>
        <v>5.6177000000000001</v>
      </c>
      <c r="C1589" s="2">
        <f t="shared" si="144"/>
        <v>5.7312612880638492</v>
      </c>
      <c r="D1589" s="2">
        <f t="shared" si="146"/>
        <v>5.6656777623774834</v>
      </c>
      <c r="E1589" s="2">
        <f t="shared" si="145"/>
        <v>6.5583525686365718E-2</v>
      </c>
      <c r="F1589" s="2">
        <f t="shared" si="149"/>
        <v>2.0742468807764668E-2</v>
      </c>
      <c r="G1589" s="2">
        <f t="shared" si="147"/>
        <v>4.484105687860105E-2</v>
      </c>
      <c r="H1589" s="2" t="str">
        <f t="shared" si="148"/>
        <v>Sell</v>
      </c>
    </row>
    <row r="1590" spans="1:8" ht="13.5" x14ac:dyDescent="0.25">
      <c r="A1590" s="3">
        <f>TITRES_STAT!B1593</f>
        <v>44326</v>
      </c>
      <c r="B1590" s="6">
        <f>TITRES_STAT!D1593</f>
        <v>5.6177000000000001</v>
      </c>
      <c r="C1590" s="2">
        <f t="shared" si="144"/>
        <v>5.7254672437463334</v>
      </c>
      <c r="D1590" s="2">
        <f t="shared" si="146"/>
        <v>5.6621238540532257</v>
      </c>
      <c r="E1590" s="2">
        <f t="shared" si="145"/>
        <v>6.334338969310771E-2</v>
      </c>
      <c r="F1590" s="2">
        <f t="shared" si="149"/>
        <v>2.9262652984833278E-2</v>
      </c>
      <c r="G1590" s="2">
        <f t="shared" si="147"/>
        <v>3.4080736708274433E-2</v>
      </c>
      <c r="H1590" s="2" t="str">
        <f t="shared" si="148"/>
        <v>Sell</v>
      </c>
    </row>
    <row r="1591" spans="1:8" ht="13.5" x14ac:dyDescent="0.25">
      <c r="A1591" s="3">
        <f>TITRES_STAT!B1594</f>
        <v>44327</v>
      </c>
      <c r="B1591" s="6">
        <f>TITRES_STAT!D1594</f>
        <v>5.5796999999999999</v>
      </c>
      <c r="C1591" s="2">
        <f t="shared" si="144"/>
        <v>5.7310722831699747</v>
      </c>
      <c r="D1591" s="2">
        <f t="shared" si="146"/>
        <v>5.6560183833826159</v>
      </c>
      <c r="E1591" s="2">
        <f t="shared" si="145"/>
        <v>7.505389978735888E-2</v>
      </c>
      <c r="F1591" s="2">
        <f t="shared" si="149"/>
        <v>3.8420902345338404E-2</v>
      </c>
      <c r="G1591" s="2">
        <f t="shared" si="147"/>
        <v>3.6632997442020476E-2</v>
      </c>
      <c r="H1591" s="2" t="str">
        <f t="shared" si="148"/>
        <v>Sell</v>
      </c>
    </row>
    <row r="1592" spans="1:8" ht="13.5" x14ac:dyDescent="0.25">
      <c r="A1592" s="3">
        <f>TITRES_STAT!B1595</f>
        <v>44333</v>
      </c>
      <c r="B1592" s="6">
        <f>TITRES_STAT!D1595</f>
        <v>5.6936</v>
      </c>
      <c r="C1592" s="2">
        <f t="shared" si="144"/>
        <v>5.7358150088361324</v>
      </c>
      <c r="D1592" s="2">
        <f t="shared" si="146"/>
        <v>5.6588022068357553</v>
      </c>
      <c r="E1592" s="2">
        <f t="shared" si="145"/>
        <v>7.7012802000377079E-2</v>
      </c>
      <c r="F1592" s="2">
        <f t="shared" si="149"/>
        <v>4.6139282276346144E-2</v>
      </c>
      <c r="G1592" s="2">
        <f t="shared" si="147"/>
        <v>3.0873519724030934E-2</v>
      </c>
      <c r="H1592" s="2" t="str">
        <f t="shared" si="148"/>
        <v>Sell</v>
      </c>
    </row>
    <row r="1593" spans="1:8" ht="13.5" x14ac:dyDescent="0.25">
      <c r="A1593" s="3">
        <f>TITRES_STAT!B1596</f>
        <v>44334</v>
      </c>
      <c r="B1593" s="6">
        <f>TITRES_STAT!D1596</f>
        <v>5.6859999999999999</v>
      </c>
      <c r="C1593" s="2">
        <f t="shared" si="144"/>
        <v>5.7398280843998046</v>
      </c>
      <c r="D1593" s="2">
        <f t="shared" si="146"/>
        <v>5.6608168581812546</v>
      </c>
      <c r="E1593" s="2">
        <f t="shared" si="145"/>
        <v>7.9011226218550057E-2</v>
      </c>
      <c r="F1593" s="2">
        <f t="shared" si="149"/>
        <v>5.2713671064786929E-2</v>
      </c>
      <c r="G1593" s="2">
        <f t="shared" si="147"/>
        <v>2.6297555153763127E-2</v>
      </c>
      <c r="H1593" s="2" t="str">
        <f t="shared" si="148"/>
        <v>Sell</v>
      </c>
    </row>
    <row r="1594" spans="1:8" ht="13.5" x14ac:dyDescent="0.25">
      <c r="A1594" s="3">
        <f>TITRES_STAT!B1597</f>
        <v>44335</v>
      </c>
      <c r="B1594" s="6">
        <f>TITRES_STAT!D1597</f>
        <v>5.6859999999999999</v>
      </c>
      <c r="C1594" s="2">
        <f t="shared" si="144"/>
        <v>5.7210391483382965</v>
      </c>
      <c r="D1594" s="2">
        <f t="shared" si="146"/>
        <v>5.6626822760937543</v>
      </c>
      <c r="E1594" s="2">
        <f t="shared" si="145"/>
        <v>5.8356872244542224E-2</v>
      </c>
      <c r="F1594" s="2">
        <f t="shared" si="149"/>
        <v>5.3842311300737987E-2</v>
      </c>
      <c r="G1594" s="2">
        <f t="shared" si="147"/>
        <v>4.5145609438042369E-3</v>
      </c>
      <c r="H1594" s="2" t="str">
        <f t="shared" si="148"/>
        <v>Sell</v>
      </c>
    </row>
    <row r="1595" spans="1:8" ht="13.5" x14ac:dyDescent="0.25">
      <c r="A1595" s="3">
        <f>TITRES_STAT!B1598</f>
        <v>44336</v>
      </c>
      <c r="B1595" s="6">
        <f>TITRES_STAT!D1598</f>
        <v>5.6859999999999999</v>
      </c>
      <c r="C1595" s="2">
        <f t="shared" si="144"/>
        <v>5.7051408178247121</v>
      </c>
      <c r="D1595" s="2">
        <f t="shared" si="146"/>
        <v>5.6644095149016245</v>
      </c>
      <c r="E1595" s="2">
        <f t="shared" si="145"/>
        <v>4.0731302923087576E-2</v>
      </c>
      <c r="F1595" s="2">
        <f t="shared" si="149"/>
        <v>5.1220109625207906E-2</v>
      </c>
      <c r="G1595" s="2">
        <f t="shared" si="147"/>
        <v>-1.048880670212033E-2</v>
      </c>
      <c r="H1595" s="2" t="str">
        <f t="shared" si="148"/>
        <v>Hold</v>
      </c>
    </row>
    <row r="1596" spans="1:8" ht="13.5" x14ac:dyDescent="0.25">
      <c r="A1596" s="3">
        <f>TITRES_STAT!B1599</f>
        <v>44337</v>
      </c>
      <c r="B1596" s="6">
        <f>TITRES_STAT!D1599</f>
        <v>5.6177000000000001</v>
      </c>
      <c r="C1596" s="2">
        <f t="shared" si="144"/>
        <v>5.6916883843132178</v>
      </c>
      <c r="D1596" s="2">
        <f t="shared" si="146"/>
        <v>5.6609495508348378</v>
      </c>
      <c r="E1596" s="2">
        <f t="shared" si="145"/>
        <v>3.0738833478380023E-2</v>
      </c>
      <c r="F1596" s="2">
        <f t="shared" si="149"/>
        <v>4.7123854395842338E-2</v>
      </c>
      <c r="G1596" s="2">
        <f t="shared" si="147"/>
        <v>-1.6385020917462315E-2</v>
      </c>
      <c r="H1596" s="2" t="str">
        <f t="shared" si="148"/>
        <v>Hold</v>
      </c>
    </row>
    <row r="1597" spans="1:8" ht="13.5" x14ac:dyDescent="0.25">
      <c r="A1597" s="3">
        <f>TITRES_STAT!B1600</f>
        <v>44340</v>
      </c>
      <c r="B1597" s="6">
        <f>TITRES_STAT!D1600</f>
        <v>5.4659000000000004</v>
      </c>
      <c r="C1597" s="2">
        <f t="shared" si="144"/>
        <v>5.6803055559573377</v>
      </c>
      <c r="D1597" s="2">
        <f t="shared" si="146"/>
        <v>5.6465014359581831</v>
      </c>
      <c r="E1597" s="2">
        <f t="shared" si="145"/>
        <v>3.3804119999154558E-2</v>
      </c>
      <c r="F1597" s="2">
        <f t="shared" si="149"/>
        <v>4.4459907516504783E-2</v>
      </c>
      <c r="G1597" s="2">
        <f t="shared" si="147"/>
        <v>-1.0655787517350225E-2</v>
      </c>
      <c r="H1597" s="2" t="str">
        <f t="shared" si="148"/>
        <v>Hold</v>
      </c>
    </row>
    <row r="1598" spans="1:8" ht="13.5" x14ac:dyDescent="0.25">
      <c r="A1598" s="3">
        <f>TITRES_STAT!B1601</f>
        <v>44341</v>
      </c>
      <c r="B1598" s="6">
        <f>TITRES_STAT!D1601</f>
        <v>5.4659000000000004</v>
      </c>
      <c r="C1598" s="2">
        <f t="shared" si="144"/>
        <v>5.6706739319639006</v>
      </c>
      <c r="D1598" s="2">
        <f t="shared" si="146"/>
        <v>5.6331235518131333</v>
      </c>
      <c r="E1598" s="2">
        <f t="shared" si="145"/>
        <v>3.7550380150767282E-2</v>
      </c>
      <c r="F1598" s="2">
        <f t="shared" si="149"/>
        <v>4.307800204335728E-2</v>
      </c>
      <c r="G1598" s="2">
        <f t="shared" si="147"/>
        <v>-5.5276218925899984E-3</v>
      </c>
      <c r="H1598" s="2" t="str">
        <f t="shared" si="148"/>
        <v>Hold</v>
      </c>
    </row>
    <row r="1599" spans="1:8" ht="13.5" x14ac:dyDescent="0.25">
      <c r="A1599" s="3">
        <f>TITRES_STAT!B1602</f>
        <v>44342</v>
      </c>
      <c r="B1599" s="6">
        <f>TITRES_STAT!D1602</f>
        <v>5.4659000000000004</v>
      </c>
      <c r="C1599" s="2">
        <f t="shared" si="144"/>
        <v>5.6625240962771466</v>
      </c>
      <c r="D1599" s="2">
        <f t="shared" si="146"/>
        <v>5.6207366220491979</v>
      </c>
      <c r="E1599" s="2">
        <f t="shared" si="145"/>
        <v>4.1787474227948707E-2</v>
      </c>
      <c r="F1599" s="2">
        <f t="shared" si="149"/>
        <v>4.2819896480275572E-2</v>
      </c>
      <c r="G1599" s="2">
        <f t="shared" si="147"/>
        <v>-1.0324222523268659E-3</v>
      </c>
      <c r="H1599" s="2" t="str">
        <f t="shared" si="148"/>
        <v>Hold</v>
      </c>
    </row>
    <row r="1600" spans="1:8" ht="13.5" x14ac:dyDescent="0.25">
      <c r="A1600" s="3">
        <f>TITRES_STAT!B1603</f>
        <v>44343</v>
      </c>
      <c r="B1600" s="6">
        <f>TITRES_STAT!D1603</f>
        <v>5.4659000000000004</v>
      </c>
      <c r="C1600" s="2">
        <f t="shared" si="144"/>
        <v>5.6556280814652782</v>
      </c>
      <c r="D1600" s="2">
        <f t="shared" si="146"/>
        <v>5.6092672426381469</v>
      </c>
      <c r="E1600" s="2">
        <f t="shared" si="145"/>
        <v>4.6360838827131268E-2</v>
      </c>
      <c r="F1600" s="2">
        <f t="shared" si="149"/>
        <v>4.3528084949646717E-2</v>
      </c>
      <c r="G1600" s="2">
        <f t="shared" si="147"/>
        <v>2.8327538774845507E-3</v>
      </c>
      <c r="H1600" s="2" t="str">
        <f t="shared" si="148"/>
        <v>Sell</v>
      </c>
    </row>
    <row r="1601" spans="1:8" ht="13.5" x14ac:dyDescent="0.25">
      <c r="A1601" s="3">
        <f>TITRES_STAT!B1604</f>
        <v>44344</v>
      </c>
      <c r="B1601" s="6">
        <f>TITRES_STAT!D1604</f>
        <v>5.6116999999999999</v>
      </c>
      <c r="C1601" s="2">
        <f t="shared" si="144"/>
        <v>5.6439468381629281</v>
      </c>
      <c r="D1601" s="2">
        <f t="shared" si="146"/>
        <v>5.6094474468871729</v>
      </c>
      <c r="E1601" s="2">
        <f t="shared" si="145"/>
        <v>3.4499391275755187E-2</v>
      </c>
      <c r="F1601" s="2">
        <f t="shared" si="149"/>
        <v>4.1722346214868415E-2</v>
      </c>
      <c r="G1601" s="2">
        <f t="shared" si="147"/>
        <v>-7.2229549391132283E-3</v>
      </c>
      <c r="H1601" s="2" t="str">
        <f t="shared" si="148"/>
        <v>Hold</v>
      </c>
    </row>
    <row r="1602" spans="1:8" ht="13.5" x14ac:dyDescent="0.25">
      <c r="A1602" s="3">
        <f>TITRES_STAT!B1605</f>
        <v>44347</v>
      </c>
      <c r="B1602" s="6">
        <f>TITRES_STAT!D1605</f>
        <v>5.6116999999999999</v>
      </c>
      <c r="C1602" s="2">
        <f t="shared" si="144"/>
        <v>5.6515857861378622</v>
      </c>
      <c r="D1602" s="2">
        <f t="shared" si="146"/>
        <v>5.6096143026733083</v>
      </c>
      <c r="E1602" s="2">
        <f t="shared" si="145"/>
        <v>4.1971483464553927E-2</v>
      </c>
      <c r="F1602" s="2">
        <f t="shared" si="149"/>
        <v>4.1772173664805519E-2</v>
      </c>
      <c r="G1602" s="2">
        <f t="shared" si="147"/>
        <v>1.9930979974840807E-4</v>
      </c>
      <c r="H1602" s="2" t="str">
        <f t="shared" si="148"/>
        <v>Sell</v>
      </c>
    </row>
    <row r="1603" spans="1:8" ht="13.5" x14ac:dyDescent="0.25">
      <c r="A1603" s="3">
        <f>TITRES_STAT!B1606</f>
        <v>44348</v>
      </c>
      <c r="B1603" s="6">
        <f>TITRES_STAT!D1606</f>
        <v>5.5015999999999998</v>
      </c>
      <c r="C1603" s="2">
        <f t="shared" si="144"/>
        <v>5.656880280578191</v>
      </c>
      <c r="D1603" s="2">
        <f t="shared" si="146"/>
        <v>5.6016132432160264</v>
      </c>
      <c r="E1603" s="2">
        <f t="shared" si="145"/>
        <v>5.526703736216465E-2</v>
      </c>
      <c r="F1603" s="2">
        <f t="shared" si="149"/>
        <v>4.4471146404277351E-2</v>
      </c>
      <c r="G1603" s="2">
        <f t="shared" si="147"/>
        <v>1.07958909578873E-2</v>
      </c>
      <c r="H1603" s="2" t="str">
        <f t="shared" si="148"/>
        <v>Sell</v>
      </c>
    </row>
    <row r="1604" spans="1:8" ht="13.5" x14ac:dyDescent="0.25">
      <c r="A1604" s="3">
        <f>TITRES_STAT!B1607</f>
        <v>44349</v>
      </c>
      <c r="B1604" s="6">
        <f>TITRES_STAT!D1607</f>
        <v>5.5015999999999998</v>
      </c>
      <c r="C1604" s="2">
        <f t="shared" si="144"/>
        <v>5.6613602374123158</v>
      </c>
      <c r="D1604" s="2">
        <f t="shared" si="146"/>
        <v>5.5942048548296537</v>
      </c>
      <c r="E1604" s="2">
        <f t="shared" si="145"/>
        <v>6.7155382582662071E-2</v>
      </c>
      <c r="F1604" s="2">
        <f t="shared" si="149"/>
        <v>4.9007993639954298E-2</v>
      </c>
      <c r="G1604" s="2">
        <f t="shared" si="147"/>
        <v>1.8147388942707773E-2</v>
      </c>
      <c r="H1604" s="2" t="str">
        <f t="shared" si="148"/>
        <v>Sell</v>
      </c>
    </row>
    <row r="1605" spans="1:8" ht="13.5" x14ac:dyDescent="0.25">
      <c r="A1605" s="3">
        <f>TITRES_STAT!B1608</f>
        <v>44350</v>
      </c>
      <c r="B1605" s="6">
        <f>TITRES_STAT!D1608</f>
        <v>5.423</v>
      </c>
      <c r="C1605" s="2">
        <f t="shared" si="144"/>
        <v>5.6651509701181135</v>
      </c>
      <c r="D1605" s="2">
        <f t="shared" si="146"/>
        <v>5.5815230137311609</v>
      </c>
      <c r="E1605" s="2">
        <f t="shared" si="145"/>
        <v>8.362795638695264E-2</v>
      </c>
      <c r="F1605" s="2">
        <f t="shared" si="149"/>
        <v>5.5931986189353966E-2</v>
      </c>
      <c r="G1605" s="2">
        <f t="shared" si="147"/>
        <v>2.7695970197598674E-2</v>
      </c>
      <c r="H1605" s="2" t="str">
        <f t="shared" si="148"/>
        <v>Sell</v>
      </c>
    </row>
    <row r="1606" spans="1:8" ht="13.5" x14ac:dyDescent="0.25">
      <c r="A1606" s="3">
        <f>TITRES_STAT!B1609</f>
        <v>44351</v>
      </c>
      <c r="B1606" s="6">
        <f>TITRES_STAT!D1609</f>
        <v>5.423</v>
      </c>
      <c r="C1606" s="2">
        <f t="shared" si="144"/>
        <v>5.6578508208691725</v>
      </c>
      <c r="D1606" s="2">
        <f t="shared" si="146"/>
        <v>5.5697805682695938</v>
      </c>
      <c r="E1606" s="2">
        <f t="shared" si="145"/>
        <v>8.807025259957868E-2</v>
      </c>
      <c r="F1606" s="2">
        <f t="shared" si="149"/>
        <v>6.2359639471398914E-2</v>
      </c>
      <c r="G1606" s="2">
        <f t="shared" si="147"/>
        <v>2.5710613128179766E-2</v>
      </c>
      <c r="H1606" s="2" t="str">
        <f t="shared" si="148"/>
        <v>Sell</v>
      </c>
    </row>
    <row r="1607" spans="1:8" ht="13.5" x14ac:dyDescent="0.25">
      <c r="A1607" s="3">
        <f>TITRES_STAT!B1610</f>
        <v>44354</v>
      </c>
      <c r="B1607" s="6">
        <f>TITRES_STAT!D1610</f>
        <v>5.423</v>
      </c>
      <c r="C1607" s="2">
        <f t="shared" si="144"/>
        <v>5.628319925350838</v>
      </c>
      <c r="D1607" s="2">
        <f t="shared" si="146"/>
        <v>5.5589079335829572</v>
      </c>
      <c r="E1607" s="2">
        <f t="shared" si="145"/>
        <v>6.9411991767880821E-2</v>
      </c>
      <c r="F1607" s="2">
        <f t="shared" si="149"/>
        <v>6.377010993069529E-2</v>
      </c>
      <c r="G1607" s="2">
        <f t="shared" si="147"/>
        <v>5.6418818371855306E-3</v>
      </c>
      <c r="H1607" s="2" t="str">
        <f t="shared" si="148"/>
        <v>Sell</v>
      </c>
    </row>
    <row r="1608" spans="1:8" ht="13.5" x14ac:dyDescent="0.25">
      <c r="A1608" s="3">
        <f>TITRES_STAT!B1611</f>
        <v>44355</v>
      </c>
      <c r="B1608" s="6">
        <f>TITRES_STAT!D1611</f>
        <v>5.423</v>
      </c>
      <c r="C1608" s="2">
        <f t="shared" si="144"/>
        <v>5.6033322445276328</v>
      </c>
      <c r="D1608" s="2">
        <f t="shared" si="146"/>
        <v>5.5488406792434786</v>
      </c>
      <c r="E1608" s="2">
        <f t="shared" si="145"/>
        <v>5.449156528415422E-2</v>
      </c>
      <c r="F1608" s="2">
        <f t="shared" si="149"/>
        <v>6.1914401001387079E-2</v>
      </c>
      <c r="G1608" s="2">
        <f t="shared" si="147"/>
        <v>-7.4228357172328591E-3</v>
      </c>
      <c r="H1608" s="2" t="str">
        <f t="shared" si="148"/>
        <v>Hold</v>
      </c>
    </row>
    <row r="1609" spans="1:8" ht="13.5" x14ac:dyDescent="0.25">
      <c r="A1609" s="3">
        <f>TITRES_STAT!B1612</f>
        <v>44356</v>
      </c>
      <c r="B1609" s="6">
        <f>TITRES_STAT!D1612</f>
        <v>5.2659000000000002</v>
      </c>
      <c r="C1609" s="2">
        <f t="shared" si="144"/>
        <v>5.5821888222926122</v>
      </c>
      <c r="D1609" s="2">
        <f t="shared" si="146"/>
        <v>5.5278821104106282</v>
      </c>
      <c r="E1609" s="2">
        <f t="shared" si="145"/>
        <v>5.4306711881983993E-2</v>
      </c>
      <c r="F1609" s="2">
        <f t="shared" si="149"/>
        <v>6.0392863177506466E-2</v>
      </c>
      <c r="G1609" s="2">
        <f t="shared" si="147"/>
        <v>-6.0861512955224725E-3</v>
      </c>
      <c r="H1609" s="2" t="str">
        <f t="shared" si="148"/>
        <v>Hold</v>
      </c>
    </row>
    <row r="1610" spans="1:8" ht="13.5" x14ac:dyDescent="0.25">
      <c r="A1610" s="3">
        <f>TITRES_STAT!B1613</f>
        <v>44357</v>
      </c>
      <c r="B1610" s="6">
        <f>TITRES_STAT!D1613</f>
        <v>5.4151999999999996</v>
      </c>
      <c r="C1610" s="2">
        <f t="shared" si="144"/>
        <v>5.5642982342475955</v>
      </c>
      <c r="D1610" s="2">
        <f t="shared" si="146"/>
        <v>5.5195352874172476</v>
      </c>
      <c r="E1610" s="2">
        <f t="shared" si="145"/>
        <v>4.4762946830347872E-2</v>
      </c>
      <c r="F1610" s="2">
        <f t="shared" si="149"/>
        <v>5.7266879908074747E-2</v>
      </c>
      <c r="G1610" s="2">
        <f t="shared" si="147"/>
        <v>-1.2503933077726875E-2</v>
      </c>
      <c r="H1610" s="2" t="str">
        <f t="shared" si="148"/>
        <v>Hold</v>
      </c>
    </row>
    <row r="1611" spans="1:8" ht="13.5" x14ac:dyDescent="0.25">
      <c r="A1611" s="3">
        <f>TITRES_STAT!B1614</f>
        <v>44358</v>
      </c>
      <c r="B1611" s="6">
        <f>TITRES_STAT!D1614</f>
        <v>5.4151999999999996</v>
      </c>
      <c r="C1611" s="2">
        <f t="shared" si="144"/>
        <v>5.5715908135941188</v>
      </c>
      <c r="D1611" s="2">
        <f t="shared" si="146"/>
        <v>5.5118067476085626</v>
      </c>
      <c r="E1611" s="2">
        <f t="shared" si="145"/>
        <v>5.978406598555619E-2</v>
      </c>
      <c r="F1611" s="2">
        <f t="shared" si="149"/>
        <v>5.7770317123571044E-2</v>
      </c>
      <c r="G1611" s="2">
        <f t="shared" si="147"/>
        <v>2.0137488619851457E-3</v>
      </c>
      <c r="H1611" s="2" t="str">
        <f t="shared" si="148"/>
        <v>Sell</v>
      </c>
    </row>
    <row r="1612" spans="1:8" ht="13.5" x14ac:dyDescent="0.25">
      <c r="A1612" s="3">
        <f>TITRES_STAT!B1615</f>
        <v>44361</v>
      </c>
      <c r="B1612" s="6">
        <f>TITRES_STAT!D1615</f>
        <v>5.3837000000000002</v>
      </c>
      <c r="C1612" s="2">
        <f t="shared" si="144"/>
        <v>5.5777614576565622</v>
      </c>
      <c r="D1612" s="2">
        <f t="shared" si="146"/>
        <v>5.5023173588968177</v>
      </c>
      <c r="E1612" s="2">
        <f t="shared" si="145"/>
        <v>7.5444098759744449E-2</v>
      </c>
      <c r="F1612" s="2">
        <f t="shared" si="149"/>
        <v>6.1305073450805728E-2</v>
      </c>
      <c r="G1612" s="2">
        <f t="shared" si="147"/>
        <v>1.4139025308938721E-2</v>
      </c>
      <c r="H1612" s="2" t="str">
        <f t="shared" si="148"/>
        <v>Sell</v>
      </c>
    </row>
    <row r="1613" spans="1:8" ht="13.5" x14ac:dyDescent="0.25">
      <c r="A1613" s="3">
        <f>TITRES_STAT!B1616</f>
        <v>44362</v>
      </c>
      <c r="B1613" s="6">
        <f>TITRES_STAT!D1616</f>
        <v>5.3837000000000002</v>
      </c>
      <c r="C1613" s="2">
        <f t="shared" si="144"/>
        <v>5.5660443103247834</v>
      </c>
      <c r="D1613" s="2">
        <f t="shared" si="146"/>
        <v>5.4935308878674238</v>
      </c>
      <c r="E1613" s="2">
        <f t="shared" si="145"/>
        <v>7.2513422457359589E-2</v>
      </c>
      <c r="F1613" s="2">
        <f t="shared" si="149"/>
        <v>6.3546743252116497E-2</v>
      </c>
      <c r="G1613" s="2">
        <f t="shared" si="147"/>
        <v>8.9666792052430916E-3</v>
      </c>
      <c r="H1613" s="2" t="str">
        <f t="shared" si="148"/>
        <v>Sell</v>
      </c>
    </row>
    <row r="1614" spans="1:8" ht="13.5" x14ac:dyDescent="0.25">
      <c r="A1614" s="3">
        <f>TITRES_STAT!B1617</f>
        <v>44363</v>
      </c>
      <c r="B1614" s="6">
        <f>TITRES_STAT!D1617</f>
        <v>5.3837000000000002</v>
      </c>
      <c r="C1614" s="2">
        <f t="shared" si="144"/>
        <v>5.5561298010440474</v>
      </c>
      <c r="D1614" s="2">
        <f t="shared" si="146"/>
        <v>5.485395266543911</v>
      </c>
      <c r="E1614" s="2">
        <f t="shared" si="145"/>
        <v>7.0734534500136448E-2</v>
      </c>
      <c r="F1614" s="2">
        <f t="shared" si="149"/>
        <v>6.4984301501720493E-2</v>
      </c>
      <c r="G1614" s="2">
        <f t="shared" si="147"/>
        <v>5.750232998415955E-3</v>
      </c>
      <c r="H1614" s="2" t="str">
        <f t="shared" si="148"/>
        <v>Sell</v>
      </c>
    </row>
    <row r="1615" spans="1:8" ht="13.5" x14ac:dyDescent="0.25">
      <c r="A1615" s="3">
        <f>TITRES_STAT!B1618</f>
        <v>44364</v>
      </c>
      <c r="B1615" s="6">
        <f>TITRES_STAT!D1618</f>
        <v>5.3837000000000002</v>
      </c>
      <c r="C1615" s="2">
        <f t="shared" ref="C1615:C1678" si="150">$C$4*B1605+C1614*(1-$C$4)</f>
        <v>5.5356482931911168</v>
      </c>
      <c r="D1615" s="2">
        <f t="shared" si="146"/>
        <v>5.4778622838369539</v>
      </c>
      <c r="E1615" s="2">
        <f t="shared" si="145"/>
        <v>5.7786009354162893E-2</v>
      </c>
      <c r="F1615" s="2">
        <f t="shared" si="149"/>
        <v>6.3544643072208973E-2</v>
      </c>
      <c r="G1615" s="2">
        <f t="shared" si="147"/>
        <v>-5.75863371804608E-3</v>
      </c>
      <c r="H1615" s="2" t="str">
        <f t="shared" si="148"/>
        <v>Hold</v>
      </c>
    </row>
    <row r="1616" spans="1:8" ht="13.5" x14ac:dyDescent="0.25">
      <c r="A1616" s="3">
        <f>TITRES_STAT!B1619</f>
        <v>44365</v>
      </c>
      <c r="B1616" s="6">
        <f>TITRES_STAT!D1619</f>
        <v>5.4073000000000002</v>
      </c>
      <c r="C1616" s="2">
        <f t="shared" si="150"/>
        <v>5.5183177865463291</v>
      </c>
      <c r="D1616" s="2">
        <f t="shared" si="146"/>
        <v>5.4726354479971802</v>
      </c>
      <c r="E1616" s="2">
        <f t="shared" si="145"/>
        <v>4.5682338549148938E-2</v>
      </c>
      <c r="F1616" s="2">
        <f t="shared" si="149"/>
        <v>5.997218216759697E-2</v>
      </c>
      <c r="G1616" s="2">
        <f t="shared" si="147"/>
        <v>-1.4289843618448032E-2</v>
      </c>
      <c r="H1616" s="2" t="str">
        <f t="shared" si="148"/>
        <v>Hold</v>
      </c>
    </row>
    <row r="1617" spans="1:8" ht="13.5" x14ac:dyDescent="0.25">
      <c r="A1617" s="3">
        <f>TITRES_STAT!B1620</f>
        <v>44368</v>
      </c>
      <c r="B1617" s="6">
        <f>TITRES_STAT!D1620</f>
        <v>5.4151999999999996</v>
      </c>
      <c r="C1617" s="2">
        <f t="shared" si="150"/>
        <v>5.503653511693047</v>
      </c>
      <c r="D1617" s="2">
        <f t="shared" si="146"/>
        <v>5.4683809703677593</v>
      </c>
      <c r="E1617" s="2">
        <f t="shared" si="145"/>
        <v>3.5272541325287676E-2</v>
      </c>
      <c r="F1617" s="2">
        <f t="shared" si="149"/>
        <v>5.5032253999135111E-2</v>
      </c>
      <c r="G1617" s="2">
        <f t="shared" si="147"/>
        <v>-1.9759712673847435E-2</v>
      </c>
      <c r="H1617" s="2" t="str">
        <f t="shared" si="148"/>
        <v>Hold</v>
      </c>
    </row>
    <row r="1618" spans="1:8" ht="13.5" x14ac:dyDescent="0.25">
      <c r="A1618" s="3">
        <f>TITRES_STAT!B1621</f>
        <v>44369</v>
      </c>
      <c r="B1618" s="6">
        <f>TITRES_STAT!D1621</f>
        <v>5.4151999999999996</v>
      </c>
      <c r="C1618" s="2">
        <f t="shared" si="150"/>
        <v>5.4912452791248851</v>
      </c>
      <c r="D1618" s="2">
        <f t="shared" si="146"/>
        <v>5.4644416392294062</v>
      </c>
      <c r="E1618" s="2">
        <f t="shared" si="145"/>
        <v>2.6803639895478959E-2</v>
      </c>
      <c r="F1618" s="2">
        <f t="shared" si="149"/>
        <v>4.9386531178403886E-2</v>
      </c>
      <c r="G1618" s="2">
        <f t="shared" si="147"/>
        <v>-2.2582891282924927E-2</v>
      </c>
      <c r="H1618" s="2" t="str">
        <f t="shared" si="148"/>
        <v>Hold</v>
      </c>
    </row>
    <row r="1619" spans="1:8" ht="13.5" x14ac:dyDescent="0.25">
      <c r="A1619" s="3">
        <f>TITRES_STAT!B1622</f>
        <v>44370</v>
      </c>
      <c r="B1619" s="6">
        <f>TITRES_STAT!D1622</f>
        <v>5.4151999999999996</v>
      </c>
      <c r="C1619" s="2">
        <f t="shared" si="150"/>
        <v>5.4565767746441338</v>
      </c>
      <c r="D1619" s="2">
        <f t="shared" si="146"/>
        <v>5.4607941103975977</v>
      </c>
      <c r="E1619" s="2">
        <f t="shared" si="145"/>
        <v>-4.2173357534638356E-3</v>
      </c>
      <c r="F1619" s="2">
        <f t="shared" si="149"/>
        <v>3.8665757792030346E-2</v>
      </c>
      <c r="G1619" s="2">
        <f t="shared" si="147"/>
        <v>-4.2883093545494182E-2</v>
      </c>
      <c r="H1619" s="2" t="str">
        <f t="shared" si="148"/>
        <v>Hold</v>
      </c>
    </row>
    <row r="1620" spans="1:8" ht="13.5" x14ac:dyDescent="0.25">
      <c r="A1620" s="3">
        <f>TITRES_STAT!B1623</f>
        <v>44371</v>
      </c>
      <c r="B1620" s="6">
        <f>TITRES_STAT!D1623</f>
        <v>5.4151999999999996</v>
      </c>
      <c r="C1620" s="2">
        <f t="shared" si="150"/>
        <v>5.4502111170065746</v>
      </c>
      <c r="D1620" s="2">
        <f t="shared" si="146"/>
        <v>5.4574167688866639</v>
      </c>
      <c r="E1620" s="2">
        <f t="shared" si="145"/>
        <v>-7.2056518800893699E-3</v>
      </c>
      <c r="F1620" s="2">
        <f t="shared" si="149"/>
        <v>2.9491475857606402E-2</v>
      </c>
      <c r="G1620" s="2">
        <f t="shared" si="147"/>
        <v>-3.6697127737695776E-2</v>
      </c>
      <c r="H1620" s="2" t="str">
        <f t="shared" si="148"/>
        <v>Hold</v>
      </c>
    </row>
    <row r="1621" spans="1:8" ht="13.5" x14ac:dyDescent="0.25">
      <c r="A1621" s="3">
        <f>TITRES_STAT!B1624</f>
        <v>44372</v>
      </c>
      <c r="B1621" s="6">
        <f>TITRES_STAT!D1624</f>
        <v>5.4151999999999996</v>
      </c>
      <c r="C1621" s="2">
        <f t="shared" si="150"/>
        <v>5.4448247913132555</v>
      </c>
      <c r="D1621" s="2">
        <f t="shared" si="146"/>
        <v>5.4542896008209851</v>
      </c>
      <c r="E1621" s="2">
        <f t="shared" si="145"/>
        <v>-9.4648095077296546E-3</v>
      </c>
      <c r="F1621" s="2">
        <f t="shared" si="149"/>
        <v>2.1700218784539194E-2</v>
      </c>
      <c r="G1621" s="2">
        <f t="shared" si="147"/>
        <v>-3.1165028292268849E-2</v>
      </c>
      <c r="H1621" s="2" t="str">
        <f t="shared" si="148"/>
        <v>Hold</v>
      </c>
    </row>
    <row r="1622" spans="1:8" ht="13.5" x14ac:dyDescent="0.25">
      <c r="A1622" s="3">
        <f>TITRES_STAT!B1625</f>
        <v>44375</v>
      </c>
      <c r="B1622" s="6">
        <f>TITRES_STAT!D1625</f>
        <v>5.4151999999999996</v>
      </c>
      <c r="C1622" s="2">
        <f t="shared" si="150"/>
        <v>5.4354209772650623</v>
      </c>
      <c r="D1622" s="2">
        <f t="shared" si="146"/>
        <v>5.4513940748342451</v>
      </c>
      <c r="E1622" s="2">
        <f t="shared" si="145"/>
        <v>-1.5973097569182748E-2</v>
      </c>
      <c r="F1622" s="2">
        <f t="shared" si="149"/>
        <v>1.4165555513794809E-2</v>
      </c>
      <c r="G1622" s="2">
        <f t="shared" si="147"/>
        <v>-3.0138653082977557E-2</v>
      </c>
      <c r="H1622" s="2" t="str">
        <f t="shared" si="148"/>
        <v>Hold</v>
      </c>
    </row>
    <row r="1623" spans="1:8" ht="13.5" x14ac:dyDescent="0.25">
      <c r="A1623" s="3">
        <f>TITRES_STAT!B1626</f>
        <v>44376</v>
      </c>
      <c r="B1623" s="6">
        <f>TITRES_STAT!D1626</f>
        <v>5.4073000000000002</v>
      </c>
      <c r="C1623" s="2">
        <f t="shared" si="150"/>
        <v>5.4274639038396684</v>
      </c>
      <c r="D1623" s="2">
        <f t="shared" si="146"/>
        <v>5.4481278470687462</v>
      </c>
      <c r="E1623" s="2">
        <f t="shared" si="145"/>
        <v>-2.066394322907783E-2</v>
      </c>
      <c r="F1623" s="2">
        <f t="shared" si="149"/>
        <v>7.1996557652202822E-3</v>
      </c>
      <c r="G1623" s="2">
        <f t="shared" si="147"/>
        <v>-2.7863598994298112E-2</v>
      </c>
      <c r="H1623" s="2" t="str">
        <f t="shared" si="148"/>
        <v>Hold</v>
      </c>
    </row>
    <row r="1624" spans="1:8" ht="13.5" x14ac:dyDescent="0.25">
      <c r="A1624" s="3">
        <f>TITRES_STAT!B1627</f>
        <v>44377</v>
      </c>
      <c r="B1624" s="6">
        <f>TITRES_STAT!D1627</f>
        <v>5.423</v>
      </c>
      <c r="C1624" s="2">
        <f t="shared" si="150"/>
        <v>5.4207309955566432</v>
      </c>
      <c r="D1624" s="2">
        <f t="shared" si="146"/>
        <v>5.4462665250636535</v>
      </c>
      <c r="E1624" s="2">
        <f t="shared" si="145"/>
        <v>-2.5535529507010324E-2</v>
      </c>
      <c r="F1624" s="2">
        <f t="shared" si="149"/>
        <v>6.5261871077416152E-4</v>
      </c>
      <c r="G1624" s="2">
        <f t="shared" si="147"/>
        <v>-2.6188148217784486E-2</v>
      </c>
      <c r="H1624" s="2" t="str">
        <f t="shared" si="148"/>
        <v>Hold</v>
      </c>
    </row>
    <row r="1625" spans="1:8" ht="13.5" x14ac:dyDescent="0.25">
      <c r="A1625" s="3">
        <f>TITRES_STAT!B1628</f>
        <v>44378</v>
      </c>
      <c r="B1625" s="6">
        <f>TITRES_STAT!D1628</f>
        <v>5.423</v>
      </c>
      <c r="C1625" s="2">
        <f t="shared" si="150"/>
        <v>5.4150339193171595</v>
      </c>
      <c r="D1625" s="2">
        <f t="shared" si="146"/>
        <v>5.4445430787626421</v>
      </c>
      <c r="E1625" s="2">
        <f t="shared" si="145"/>
        <v>-2.9509159445482602E-2</v>
      </c>
      <c r="F1625" s="2">
        <f t="shared" si="149"/>
        <v>-5.3797369204771914E-3</v>
      </c>
      <c r="G1625" s="2">
        <f t="shared" si="147"/>
        <v>-2.4129422525005412E-2</v>
      </c>
      <c r="H1625" s="2" t="str">
        <f t="shared" si="148"/>
        <v>Hold</v>
      </c>
    </row>
    <row r="1626" spans="1:8" ht="13.5" x14ac:dyDescent="0.25">
      <c r="A1626" s="3">
        <f>TITRES_STAT!B1629</f>
        <v>44379</v>
      </c>
      <c r="B1626" s="6">
        <f>TITRES_STAT!D1629</f>
        <v>5.5801999999999996</v>
      </c>
      <c r="C1626" s="2">
        <f t="shared" si="150"/>
        <v>5.4138440855760583</v>
      </c>
      <c r="D1626" s="2">
        <f t="shared" si="146"/>
        <v>5.4545917395950392</v>
      </c>
      <c r="E1626" s="2">
        <f t="shared" si="145"/>
        <v>-4.0747654018980839E-2</v>
      </c>
      <c r="F1626" s="2">
        <f t="shared" si="149"/>
        <v>-1.2453320340177921E-2</v>
      </c>
      <c r="G1626" s="2">
        <f t="shared" si="147"/>
        <v>-2.8294333678802918E-2</v>
      </c>
      <c r="H1626" s="2" t="str">
        <f t="shared" si="148"/>
        <v>Hold</v>
      </c>
    </row>
    <row r="1627" spans="1:8" ht="13.5" x14ac:dyDescent="0.25">
      <c r="A1627" s="3">
        <f>TITRES_STAT!B1630</f>
        <v>44382</v>
      </c>
      <c r="B1627" s="6">
        <f>TITRES_STAT!D1630</f>
        <v>5.5801999999999996</v>
      </c>
      <c r="C1627" s="2">
        <f t="shared" si="150"/>
        <v>5.4140526877951256</v>
      </c>
      <c r="D1627" s="2">
        <f t="shared" si="146"/>
        <v>5.4638960551805917</v>
      </c>
      <c r="E1627" s="2">
        <f t="shared" si="145"/>
        <v>-4.9843367385466131E-2</v>
      </c>
      <c r="F1627" s="2">
        <f t="shared" si="149"/>
        <v>-1.9931329749235564E-2</v>
      </c>
      <c r="G1627" s="2">
        <f t="shared" si="147"/>
        <v>-2.9912037636230567E-2</v>
      </c>
      <c r="H1627" s="2" t="str">
        <f t="shared" si="148"/>
        <v>Hold</v>
      </c>
    </row>
    <row r="1628" spans="1:8" ht="13.5" x14ac:dyDescent="0.25">
      <c r="A1628" s="3">
        <f>TITRES_STAT!B1631</f>
        <v>44383</v>
      </c>
      <c r="B1628" s="6">
        <f>TITRES_STAT!D1631</f>
        <v>5.5801999999999996</v>
      </c>
      <c r="C1628" s="2">
        <f t="shared" si="150"/>
        <v>5.4142291973651062</v>
      </c>
      <c r="D1628" s="2">
        <f t="shared" si="146"/>
        <v>5.4725111622042517</v>
      </c>
      <c r="E1628" s="2">
        <f t="shared" ref="E1628:E1691" si="151">C1628-D1628</f>
        <v>-5.8281964839145495E-2</v>
      </c>
      <c r="F1628" s="2">
        <f t="shared" si="149"/>
        <v>-2.760145676721755E-2</v>
      </c>
      <c r="G1628" s="2">
        <f t="shared" si="147"/>
        <v>-3.0680508071927945E-2</v>
      </c>
      <c r="H1628" s="2" t="str">
        <f t="shared" si="148"/>
        <v>Hold</v>
      </c>
    </row>
    <row r="1629" spans="1:8" ht="13.5" x14ac:dyDescent="0.25">
      <c r="A1629" s="3">
        <f>TITRES_STAT!B1632</f>
        <v>44384</v>
      </c>
      <c r="B1629" s="6">
        <f>TITRES_STAT!D1632</f>
        <v>5.5015999999999998</v>
      </c>
      <c r="C1629" s="2">
        <f t="shared" si="150"/>
        <v>5.4143785516166281</v>
      </c>
      <c r="D1629" s="2">
        <f t="shared" ref="D1629:D1692" si="152">$D$4*B1629+(1-$D$4)*D1628</f>
        <v>5.4746658909298622</v>
      </c>
      <c r="E1629" s="2">
        <f t="shared" si="151"/>
        <v>-6.0287339313234156E-2</v>
      </c>
      <c r="F1629" s="2">
        <f t="shared" si="149"/>
        <v>-3.4138633276420874E-2</v>
      </c>
      <c r="G1629" s="2">
        <f t="shared" si="147"/>
        <v>-2.6148706036813282E-2</v>
      </c>
      <c r="H1629" s="2" t="str">
        <f t="shared" si="148"/>
        <v>Hold</v>
      </c>
    </row>
    <row r="1630" spans="1:8" ht="13.5" x14ac:dyDescent="0.25">
      <c r="A1630" s="3">
        <f>TITRES_STAT!B1633</f>
        <v>44385</v>
      </c>
      <c r="B1630" s="6">
        <f>TITRES_STAT!D1633</f>
        <v>5.5015999999999998</v>
      </c>
      <c r="C1630" s="2">
        <f t="shared" si="150"/>
        <v>5.4145049282909925</v>
      </c>
      <c r="D1630" s="2">
        <f t="shared" si="152"/>
        <v>5.4766610101202424</v>
      </c>
      <c r="E1630" s="2">
        <f t="shared" si="151"/>
        <v>-6.2156081829249921E-2</v>
      </c>
      <c r="F1630" s="2">
        <f t="shared" si="149"/>
        <v>-3.9742122986986685E-2</v>
      </c>
      <c r="G1630" s="2">
        <f t="shared" si="147"/>
        <v>-2.2413958842263236E-2</v>
      </c>
      <c r="H1630" s="2" t="str">
        <f t="shared" si="148"/>
        <v>Hold</v>
      </c>
    </row>
    <row r="1631" spans="1:8" ht="13.5" x14ac:dyDescent="0.25">
      <c r="A1631" s="3">
        <f>TITRES_STAT!B1634</f>
        <v>44386</v>
      </c>
      <c r="B1631" s="6">
        <f>TITRES_STAT!D1634</f>
        <v>5.423</v>
      </c>
      <c r="C1631" s="2">
        <f t="shared" si="150"/>
        <v>5.4146118624000703</v>
      </c>
      <c r="D1631" s="2">
        <f t="shared" si="152"/>
        <v>5.4726861204817059</v>
      </c>
      <c r="E1631" s="2">
        <f t="shared" si="151"/>
        <v>-5.8074258081635577E-2</v>
      </c>
      <c r="F1631" s="2">
        <f t="shared" si="149"/>
        <v>-4.3408550005916466E-2</v>
      </c>
      <c r="G1631" s="2">
        <f t="shared" si="147"/>
        <v>-1.4665708075719111E-2</v>
      </c>
      <c r="H1631" s="2" t="str">
        <f t="shared" si="148"/>
        <v>Hold</v>
      </c>
    </row>
    <row r="1632" spans="1:8" ht="13.5" x14ac:dyDescent="0.25">
      <c r="A1632" s="3">
        <f>TITRES_STAT!B1635</f>
        <v>44389</v>
      </c>
      <c r="B1632" s="6">
        <f>TITRES_STAT!D1635</f>
        <v>5.423</v>
      </c>
      <c r="C1632" s="2">
        <f t="shared" si="150"/>
        <v>5.4147023451077514</v>
      </c>
      <c r="D1632" s="2">
        <f t="shared" si="152"/>
        <v>5.4690056671126905</v>
      </c>
      <c r="E1632" s="2">
        <f t="shared" si="151"/>
        <v>-5.4303322004939147E-2</v>
      </c>
      <c r="F1632" s="2">
        <f t="shared" si="149"/>
        <v>-4.5587504405721006E-2</v>
      </c>
      <c r="G1632" s="2">
        <f t="shared" si="147"/>
        <v>-8.7158175992181411E-3</v>
      </c>
      <c r="H1632" s="2" t="str">
        <f t="shared" si="148"/>
        <v>Hold</v>
      </c>
    </row>
    <row r="1633" spans="1:8" ht="13.5" x14ac:dyDescent="0.25">
      <c r="A1633" s="3">
        <f>TITRES_STAT!B1636</f>
        <v>44390</v>
      </c>
      <c r="B1633" s="6">
        <f>TITRES_STAT!D1636</f>
        <v>5.2659000000000002</v>
      </c>
      <c r="C1633" s="2">
        <f t="shared" si="150"/>
        <v>5.4135635227834822</v>
      </c>
      <c r="D1633" s="2">
        <f t="shared" si="152"/>
        <v>5.4539608028821212</v>
      </c>
      <c r="E1633" s="2">
        <f t="shared" si="151"/>
        <v>-4.0397280098638966E-2</v>
      </c>
      <c r="F1633" s="2">
        <f t="shared" si="149"/>
        <v>-4.4549459544304601E-2</v>
      </c>
      <c r="G1633" s="2">
        <f t="shared" si="147"/>
        <v>4.1521794456656352E-3</v>
      </c>
      <c r="H1633" s="2" t="str">
        <f t="shared" si="148"/>
        <v>Sell</v>
      </c>
    </row>
    <row r="1634" spans="1:8" ht="13.5" x14ac:dyDescent="0.25">
      <c r="A1634" s="3">
        <f>TITRES_STAT!B1637</f>
        <v>44391</v>
      </c>
      <c r="B1634" s="6">
        <f>TITRES_STAT!D1637</f>
        <v>5.2659000000000002</v>
      </c>
      <c r="C1634" s="2">
        <f t="shared" si="150"/>
        <v>5.4150152885090996</v>
      </c>
      <c r="D1634" s="2">
        <f t="shared" si="152"/>
        <v>5.4400303730390016</v>
      </c>
      <c r="E1634" s="2">
        <f t="shared" si="151"/>
        <v>-2.5015084529901976E-2</v>
      </c>
      <c r="F1634" s="2">
        <f t="shared" si="149"/>
        <v>-4.0642584541424075E-2</v>
      </c>
      <c r="G1634" s="2">
        <f t="shared" si="147"/>
        <v>1.5627500011522098E-2</v>
      </c>
      <c r="H1634" s="2" t="str">
        <f t="shared" si="148"/>
        <v>Sell</v>
      </c>
    </row>
    <row r="1635" spans="1:8" ht="13.5" x14ac:dyDescent="0.25">
      <c r="A1635" s="3">
        <f>TITRES_STAT!B1638</f>
        <v>44392</v>
      </c>
      <c r="B1635" s="6">
        <f>TITRES_STAT!D1638</f>
        <v>5.2659000000000002</v>
      </c>
      <c r="C1635" s="2">
        <f t="shared" si="150"/>
        <v>5.4162437056615458</v>
      </c>
      <c r="D1635" s="2">
        <f t="shared" si="152"/>
        <v>5.4271318268879645</v>
      </c>
      <c r="E1635" s="2">
        <f t="shared" si="151"/>
        <v>-1.088812122641869E-2</v>
      </c>
      <c r="F1635" s="2">
        <f t="shared" si="149"/>
        <v>-3.4691691878423005E-2</v>
      </c>
      <c r="G1635" s="2">
        <f t="shared" si="147"/>
        <v>2.3803570652004315E-2</v>
      </c>
      <c r="H1635" s="2" t="str">
        <f t="shared" si="148"/>
        <v>Sell</v>
      </c>
    </row>
    <row r="1636" spans="1:8" ht="13.5" x14ac:dyDescent="0.25">
      <c r="A1636" s="3">
        <f>TITRES_STAT!B1639</f>
        <v>44393</v>
      </c>
      <c r="B1636" s="6">
        <f>TITRES_STAT!D1639</f>
        <v>5.423</v>
      </c>
      <c r="C1636" s="2">
        <f t="shared" si="150"/>
        <v>5.4414677509443852</v>
      </c>
      <c r="D1636" s="2">
        <f t="shared" si="152"/>
        <v>5.4268257656370045</v>
      </c>
      <c r="E1636" s="2">
        <f t="shared" si="151"/>
        <v>1.46419853073807E-2</v>
      </c>
      <c r="F1636" s="2">
        <f t="shared" si="149"/>
        <v>-2.4824956441262265E-2</v>
      </c>
      <c r="G1636" s="2">
        <f t="shared" ref="G1636:G1699" si="153">E1636-F1636</f>
        <v>3.9466941748642966E-2</v>
      </c>
      <c r="H1636" s="2" t="str">
        <f t="shared" ref="H1636:H1699" si="154">IF(G1636&lt;0,"Hold","Sell")</f>
        <v>Sell</v>
      </c>
    </row>
    <row r="1637" spans="1:8" ht="13.5" x14ac:dyDescent="0.25">
      <c r="A1637" s="3">
        <f>TITRES_STAT!B1640</f>
        <v>44396</v>
      </c>
      <c r="B1637" s="6">
        <f>TITRES_STAT!D1640</f>
        <v>5.5801999999999996</v>
      </c>
      <c r="C1637" s="2">
        <f t="shared" si="150"/>
        <v>5.4628111738760179</v>
      </c>
      <c r="D1637" s="2">
        <f t="shared" si="152"/>
        <v>5.4381868200342636</v>
      </c>
      <c r="E1637" s="2">
        <f t="shared" si="151"/>
        <v>2.4624353841754321E-2</v>
      </c>
      <c r="F1637" s="2">
        <f t="shared" ref="F1637:F1700" si="155">(E1637*(2/(10)))+((1-(2/10))*F1636)</f>
        <v>-1.493509438465895E-2</v>
      </c>
      <c r="G1637" s="2">
        <f t="shared" si="153"/>
        <v>3.9559448226413274E-2</v>
      </c>
      <c r="H1637" s="2" t="str">
        <f t="shared" si="154"/>
        <v>Sell</v>
      </c>
    </row>
    <row r="1638" spans="1:8" ht="13.5" x14ac:dyDescent="0.25">
      <c r="A1638" s="3">
        <f>TITRES_STAT!B1641</f>
        <v>44399</v>
      </c>
      <c r="B1638" s="6">
        <f>TITRES_STAT!D1641</f>
        <v>5.5801999999999996</v>
      </c>
      <c r="C1638" s="2">
        <f t="shared" si="150"/>
        <v>5.4808709932797068</v>
      </c>
      <c r="D1638" s="2">
        <f t="shared" si="152"/>
        <v>5.4487063148465404</v>
      </c>
      <c r="E1638" s="2">
        <f t="shared" si="151"/>
        <v>3.2164678433166394E-2</v>
      </c>
      <c r="F1638" s="2">
        <f t="shared" si="155"/>
        <v>-5.5151398210938826E-3</v>
      </c>
      <c r="G1638" s="2">
        <f t="shared" si="153"/>
        <v>3.7679818254260276E-2</v>
      </c>
      <c r="H1638" s="2" t="str">
        <f t="shared" si="154"/>
        <v>Sell</v>
      </c>
    </row>
    <row r="1639" spans="1:8" ht="13.5" x14ac:dyDescent="0.25">
      <c r="A1639" s="3">
        <f>TITRES_STAT!B1642</f>
        <v>44400</v>
      </c>
      <c r="B1639" s="6">
        <f>TITRES_STAT!D1642</f>
        <v>5.5801999999999996</v>
      </c>
      <c r="C1639" s="2">
        <f t="shared" si="150"/>
        <v>5.4840600712366747</v>
      </c>
      <c r="D1639" s="2">
        <f t="shared" si="152"/>
        <v>5.4584465878208706</v>
      </c>
      <c r="E1639" s="2">
        <f t="shared" si="151"/>
        <v>2.5613483415804161E-2</v>
      </c>
      <c r="F1639" s="2">
        <f t="shared" si="155"/>
        <v>7.1058482628572669E-4</v>
      </c>
      <c r="G1639" s="2">
        <f t="shared" si="153"/>
        <v>2.4902898589518434E-2</v>
      </c>
      <c r="H1639" s="2" t="str">
        <f t="shared" si="154"/>
        <v>Sell</v>
      </c>
    </row>
    <row r="1640" spans="1:8" ht="13.5" x14ac:dyDescent="0.25">
      <c r="A1640" s="3">
        <f>TITRES_STAT!B1643</f>
        <v>44403</v>
      </c>
      <c r="B1640" s="6">
        <f>TITRES_STAT!D1643</f>
        <v>5.5801999999999996</v>
      </c>
      <c r="C1640" s="2">
        <f t="shared" si="150"/>
        <v>5.4867585218156476</v>
      </c>
      <c r="D1640" s="2">
        <f t="shared" si="152"/>
        <v>5.4674653590933984</v>
      </c>
      <c r="E1640" s="2">
        <f t="shared" si="151"/>
        <v>1.9293162722249235E-2</v>
      </c>
      <c r="F1640" s="2">
        <f t="shared" si="155"/>
        <v>4.4271004054784284E-3</v>
      </c>
      <c r="G1640" s="2">
        <f t="shared" si="153"/>
        <v>1.4866062316770807E-2</v>
      </c>
      <c r="H1640" s="2" t="str">
        <f t="shared" si="154"/>
        <v>Sell</v>
      </c>
    </row>
    <row r="1641" spans="1:8" ht="13.5" x14ac:dyDescent="0.25">
      <c r="A1641" s="3">
        <f>TITRES_STAT!B1644</f>
        <v>44404</v>
      </c>
      <c r="B1641" s="6">
        <f>TITRES_STAT!D1644</f>
        <v>5.5408999999999997</v>
      </c>
      <c r="C1641" s="2">
        <f t="shared" si="150"/>
        <v>5.4769495184593939</v>
      </c>
      <c r="D1641" s="2">
        <f t="shared" si="152"/>
        <v>5.4729049621235175</v>
      </c>
      <c r="E1641" s="2">
        <f t="shared" si="151"/>
        <v>4.0445563358764147E-3</v>
      </c>
      <c r="F1641" s="2">
        <f t="shared" si="155"/>
        <v>4.3505915915580257E-3</v>
      </c>
      <c r="G1641" s="2">
        <f t="shared" si="153"/>
        <v>-3.0603525568161094E-4</v>
      </c>
      <c r="H1641" s="2" t="str">
        <f t="shared" si="154"/>
        <v>Hold</v>
      </c>
    </row>
    <row r="1642" spans="1:8" ht="13.5" x14ac:dyDescent="0.25">
      <c r="A1642" s="3">
        <f>TITRES_STAT!B1645</f>
        <v>44405</v>
      </c>
      <c r="B1642" s="6">
        <f>TITRES_STAT!D1645</f>
        <v>5.5408999999999997</v>
      </c>
      <c r="C1642" s="2">
        <f t="shared" si="150"/>
        <v>5.4686495925425636</v>
      </c>
      <c r="D1642" s="2">
        <f t="shared" si="152"/>
        <v>5.4779416315958498</v>
      </c>
      <c r="E1642" s="2">
        <f t="shared" si="151"/>
        <v>-9.2920390532862385E-3</v>
      </c>
      <c r="F1642" s="2">
        <f t="shared" si="155"/>
        <v>1.6220654625891729E-3</v>
      </c>
      <c r="G1642" s="2">
        <f t="shared" si="153"/>
        <v>-1.0914104515875411E-2</v>
      </c>
      <c r="H1642" s="2" t="str">
        <f t="shared" si="154"/>
        <v>Hold</v>
      </c>
    </row>
    <row r="1643" spans="1:8" ht="13.5" x14ac:dyDescent="0.25">
      <c r="A1643" s="3">
        <f>TITRES_STAT!B1646</f>
        <v>44406</v>
      </c>
      <c r="B1643" s="6">
        <f>TITRES_STAT!D1646</f>
        <v>5.5408999999999997</v>
      </c>
      <c r="C1643" s="2">
        <f t="shared" si="150"/>
        <v>5.4374573475360153</v>
      </c>
      <c r="D1643" s="2">
        <f t="shared" si="152"/>
        <v>5.4826052144406017</v>
      </c>
      <c r="E1643" s="2">
        <f t="shared" si="151"/>
        <v>-4.5147866904586387E-2</v>
      </c>
      <c r="F1643" s="2">
        <f t="shared" si="155"/>
        <v>-7.7319210108459397E-3</v>
      </c>
      <c r="G1643" s="2">
        <f t="shared" si="153"/>
        <v>-3.7415945893740449E-2</v>
      </c>
      <c r="H1643" s="2" t="str">
        <f t="shared" si="154"/>
        <v>Hold</v>
      </c>
    </row>
    <row r="1644" spans="1:8" ht="13.5" x14ac:dyDescent="0.25">
      <c r="A1644" s="3">
        <f>TITRES_STAT!B1647</f>
        <v>44407</v>
      </c>
      <c r="B1644" s="6">
        <f>TITRES_STAT!D1647</f>
        <v>5.5408999999999997</v>
      </c>
      <c r="C1644" s="2">
        <f t="shared" si="150"/>
        <v>5.411063909453552</v>
      </c>
      <c r="D1644" s="2">
        <f t="shared" si="152"/>
        <v>5.4869233467042609</v>
      </c>
      <c r="E1644" s="2">
        <f t="shared" si="151"/>
        <v>-7.5859437250708872E-2</v>
      </c>
      <c r="F1644" s="2">
        <f t="shared" si="155"/>
        <v>-2.1357424258818529E-2</v>
      </c>
      <c r="G1644" s="2">
        <f t="shared" si="153"/>
        <v>-5.4502012991890343E-2</v>
      </c>
      <c r="H1644" s="2" t="str">
        <f t="shared" si="154"/>
        <v>Hold</v>
      </c>
    </row>
    <row r="1645" spans="1:8" ht="13.5" x14ac:dyDescent="0.25">
      <c r="A1645" s="3">
        <f>TITRES_STAT!B1648</f>
        <v>44410</v>
      </c>
      <c r="B1645" s="6">
        <f>TITRES_STAT!D1648</f>
        <v>5.5408999999999997</v>
      </c>
      <c r="C1645" s="2">
        <f t="shared" si="150"/>
        <v>5.3887310003068523</v>
      </c>
      <c r="D1645" s="2">
        <f t="shared" si="152"/>
        <v>5.4909216173187607</v>
      </c>
      <c r="E1645" s="2">
        <f t="shared" si="151"/>
        <v>-0.10219061701190846</v>
      </c>
      <c r="F1645" s="2">
        <f t="shared" si="155"/>
        <v>-3.7524062809436515E-2</v>
      </c>
      <c r="G1645" s="2">
        <f t="shared" si="153"/>
        <v>-6.4666554202471943E-2</v>
      </c>
      <c r="H1645" s="2" t="str">
        <f t="shared" si="154"/>
        <v>Hold</v>
      </c>
    </row>
    <row r="1646" spans="1:8" ht="13.5" x14ac:dyDescent="0.25">
      <c r="A1646" s="3">
        <f>TITRES_STAT!B1649</f>
        <v>44411</v>
      </c>
      <c r="B1646" s="6">
        <f>TITRES_STAT!D1649</f>
        <v>5.5408999999999997</v>
      </c>
      <c r="C1646" s="2">
        <f t="shared" si="150"/>
        <v>5.394003154105798</v>
      </c>
      <c r="D1646" s="2">
        <f t="shared" si="152"/>
        <v>5.494623719739594</v>
      </c>
      <c r="E1646" s="2">
        <f t="shared" si="151"/>
        <v>-0.10062056563379596</v>
      </c>
      <c r="F1646" s="2">
        <f t="shared" si="155"/>
        <v>-5.0143363374308407E-2</v>
      </c>
      <c r="G1646" s="2">
        <f t="shared" si="153"/>
        <v>-5.0477202259487548E-2</v>
      </c>
      <c r="H1646" s="2" t="str">
        <f t="shared" si="154"/>
        <v>Hold</v>
      </c>
    </row>
    <row r="1647" spans="1:8" ht="13.5" x14ac:dyDescent="0.25">
      <c r="A1647" s="3">
        <f>TITRES_STAT!B1650</f>
        <v>44412</v>
      </c>
      <c r="B1647" s="6">
        <f>TITRES_STAT!D1650</f>
        <v>5.5408999999999997</v>
      </c>
      <c r="C1647" s="2">
        <f t="shared" si="150"/>
        <v>5.4226488227049057</v>
      </c>
      <c r="D1647" s="2">
        <f t="shared" si="152"/>
        <v>5.4980515923514766</v>
      </c>
      <c r="E1647" s="2">
        <f t="shared" si="151"/>
        <v>-7.5402769646570889E-2</v>
      </c>
      <c r="F1647" s="2">
        <f t="shared" si="155"/>
        <v>-5.5195244628760909E-2</v>
      </c>
      <c r="G1647" s="2">
        <f t="shared" si="153"/>
        <v>-2.020752501780998E-2</v>
      </c>
      <c r="H1647" s="2" t="str">
        <f t="shared" si="154"/>
        <v>Hold</v>
      </c>
    </row>
    <row r="1648" spans="1:8" ht="13.5" x14ac:dyDescent="0.25">
      <c r="A1648" s="3">
        <f>TITRES_STAT!B1651</f>
        <v>44413</v>
      </c>
      <c r="B1648" s="6">
        <f>TITRES_STAT!D1651</f>
        <v>5.5408999999999997</v>
      </c>
      <c r="C1648" s="2">
        <f t="shared" si="150"/>
        <v>5.4468874653656894</v>
      </c>
      <c r="D1648" s="2">
        <f t="shared" si="152"/>
        <v>5.5012255484735899</v>
      </c>
      <c r="E1648" s="2">
        <f t="shared" si="151"/>
        <v>-5.4338083107900559E-2</v>
      </c>
      <c r="F1648" s="2">
        <f t="shared" si="155"/>
        <v>-5.502381232458884E-2</v>
      </c>
      <c r="G1648" s="2">
        <f t="shared" si="153"/>
        <v>6.8572921668828141E-4</v>
      </c>
      <c r="H1648" s="2" t="str">
        <f t="shared" si="154"/>
        <v>Sell</v>
      </c>
    </row>
    <row r="1649" spans="1:8" ht="13.5" x14ac:dyDescent="0.25">
      <c r="A1649" s="3">
        <f>TITRES_STAT!B1652</f>
        <v>44414</v>
      </c>
      <c r="B1649" s="6">
        <f>TITRES_STAT!D1652</f>
        <v>5.5015999999999998</v>
      </c>
      <c r="C1649" s="2">
        <f t="shared" si="150"/>
        <v>5.4673970860786607</v>
      </c>
      <c r="D1649" s="2">
        <f t="shared" si="152"/>
        <v>5.5012532856236946</v>
      </c>
      <c r="E1649" s="2">
        <f t="shared" si="151"/>
        <v>-3.3856199545033938E-2</v>
      </c>
      <c r="F1649" s="2">
        <f t="shared" si="155"/>
        <v>-5.079028976867786E-2</v>
      </c>
      <c r="G1649" s="2">
        <f t="shared" si="153"/>
        <v>1.6934090223643922E-2</v>
      </c>
      <c r="H1649" s="2" t="str">
        <f t="shared" si="154"/>
        <v>Sell</v>
      </c>
    </row>
    <row r="1650" spans="1:8" ht="13.5" x14ac:dyDescent="0.25">
      <c r="A1650" s="3">
        <f>TITRES_STAT!B1653</f>
        <v>44417</v>
      </c>
      <c r="B1650" s="6">
        <f>TITRES_STAT!D1653</f>
        <v>5.5724</v>
      </c>
      <c r="C1650" s="2">
        <f t="shared" si="150"/>
        <v>5.4847513805280972</v>
      </c>
      <c r="D1650" s="2">
        <f t="shared" si="152"/>
        <v>5.5065234126145315</v>
      </c>
      <c r="E1650" s="2">
        <f t="shared" si="151"/>
        <v>-2.1772032086434301E-2</v>
      </c>
      <c r="F1650" s="2">
        <f t="shared" si="155"/>
        <v>-4.4986638232229155E-2</v>
      </c>
      <c r="G1650" s="2">
        <f t="shared" si="153"/>
        <v>2.3214606145794854E-2</v>
      </c>
      <c r="H1650" s="2" t="str">
        <f t="shared" si="154"/>
        <v>Sell</v>
      </c>
    </row>
    <row r="1651" spans="1:8" ht="13.5" x14ac:dyDescent="0.25">
      <c r="A1651" s="3">
        <f>TITRES_STAT!B1654</f>
        <v>44419</v>
      </c>
      <c r="B1651" s="6">
        <f>TITRES_STAT!D1654</f>
        <v>5.5724</v>
      </c>
      <c r="C1651" s="2">
        <f t="shared" si="150"/>
        <v>5.4933896296776208</v>
      </c>
      <c r="D1651" s="2">
        <f t="shared" si="152"/>
        <v>5.5114031598282693</v>
      </c>
      <c r="E1651" s="2">
        <f t="shared" si="151"/>
        <v>-1.8013530150648549E-2</v>
      </c>
      <c r="F1651" s="2">
        <f t="shared" si="155"/>
        <v>-3.9592016615913037E-2</v>
      </c>
      <c r="G1651" s="2">
        <f t="shared" si="153"/>
        <v>2.1578486465264488E-2</v>
      </c>
      <c r="H1651" s="2" t="str">
        <f t="shared" si="154"/>
        <v>Sell</v>
      </c>
    </row>
    <row r="1652" spans="1:8" ht="13.5" x14ac:dyDescent="0.25">
      <c r="A1652" s="3">
        <f>TITRES_STAT!B1655</f>
        <v>44420</v>
      </c>
      <c r="B1652" s="6">
        <f>TITRES_STAT!D1655</f>
        <v>5.5724</v>
      </c>
      <c r="C1652" s="2">
        <f t="shared" si="150"/>
        <v>5.5006989174195251</v>
      </c>
      <c r="D1652" s="2">
        <f t="shared" si="152"/>
        <v>5.5159214442854339</v>
      </c>
      <c r="E1652" s="2">
        <f t="shared" si="151"/>
        <v>-1.5222526865908748E-2</v>
      </c>
      <c r="F1652" s="2">
        <f t="shared" si="155"/>
        <v>-3.4718118665912186E-2</v>
      </c>
      <c r="G1652" s="2">
        <f t="shared" si="153"/>
        <v>1.9495591800003438E-2</v>
      </c>
      <c r="H1652" s="2" t="str">
        <f t="shared" si="154"/>
        <v>Sell</v>
      </c>
    </row>
    <row r="1653" spans="1:8" ht="13.5" x14ac:dyDescent="0.25">
      <c r="A1653" s="3">
        <f>TITRES_STAT!B1656</f>
        <v>44424</v>
      </c>
      <c r="B1653" s="6">
        <f>TITRES_STAT!D1656</f>
        <v>5.5724</v>
      </c>
      <c r="C1653" s="2">
        <f t="shared" si="150"/>
        <v>5.506883699354983</v>
      </c>
      <c r="D1653" s="2">
        <f t="shared" si="152"/>
        <v>5.5201050410050314</v>
      </c>
      <c r="E1653" s="2">
        <f t="shared" si="151"/>
        <v>-1.3221341650048402E-2</v>
      </c>
      <c r="F1653" s="2">
        <f t="shared" si="155"/>
        <v>-3.0418763262739432E-2</v>
      </c>
      <c r="G1653" s="2">
        <f t="shared" si="153"/>
        <v>1.7197421612691031E-2</v>
      </c>
      <c r="H1653" s="2" t="str">
        <f t="shared" si="154"/>
        <v>Sell</v>
      </c>
    </row>
    <row r="1654" spans="1:8" ht="13.5" x14ac:dyDescent="0.25">
      <c r="A1654" s="3">
        <f>TITRES_STAT!B1657</f>
        <v>44425</v>
      </c>
      <c r="B1654" s="6">
        <f>TITRES_STAT!D1657</f>
        <v>5.5724</v>
      </c>
      <c r="C1654" s="2">
        <f t="shared" si="150"/>
        <v>5.5121169763772935</v>
      </c>
      <c r="D1654" s="2">
        <f t="shared" si="152"/>
        <v>5.5239787416713249</v>
      </c>
      <c r="E1654" s="2">
        <f t="shared" si="151"/>
        <v>-1.1861765294031379E-2</v>
      </c>
      <c r="F1654" s="2">
        <f t="shared" si="155"/>
        <v>-2.6707363668997824E-2</v>
      </c>
      <c r="G1654" s="2">
        <f t="shared" si="153"/>
        <v>1.4845598374966445E-2</v>
      </c>
      <c r="H1654" s="2" t="str">
        <f t="shared" si="154"/>
        <v>Sell</v>
      </c>
    </row>
    <row r="1655" spans="1:8" ht="13.5" x14ac:dyDescent="0.25">
      <c r="A1655" s="3">
        <f>TITRES_STAT!B1658</f>
        <v>44426</v>
      </c>
      <c r="B1655" s="6">
        <f>TITRES_STAT!D1658</f>
        <v>5.4073000000000002</v>
      </c>
      <c r="C1655" s="2">
        <f t="shared" si="150"/>
        <v>5.5165451338577096</v>
      </c>
      <c r="D1655" s="2">
        <f t="shared" si="152"/>
        <v>5.5153358719178938</v>
      </c>
      <c r="E1655" s="2">
        <f t="shared" si="151"/>
        <v>1.2092619398158533E-3</v>
      </c>
      <c r="F1655" s="2">
        <f t="shared" si="155"/>
        <v>-2.1124038547235092E-2</v>
      </c>
      <c r="G1655" s="2">
        <f t="shared" si="153"/>
        <v>2.2333300487050945E-2</v>
      </c>
      <c r="H1655" s="2" t="str">
        <f t="shared" si="154"/>
        <v>Sell</v>
      </c>
    </row>
    <row r="1656" spans="1:8" ht="13.5" x14ac:dyDescent="0.25">
      <c r="A1656" s="3">
        <f>TITRES_STAT!B1659</f>
        <v>44427</v>
      </c>
      <c r="B1656" s="6">
        <f>TITRES_STAT!D1659</f>
        <v>5.4073000000000002</v>
      </c>
      <c r="C1656" s="2">
        <f t="shared" si="150"/>
        <v>5.5202920363411394</v>
      </c>
      <c r="D1656" s="2">
        <f t="shared" si="152"/>
        <v>5.5073332147387912</v>
      </c>
      <c r="E1656" s="2">
        <f t="shared" si="151"/>
        <v>1.2958821602348181E-2</v>
      </c>
      <c r="F1656" s="2">
        <f t="shared" si="155"/>
        <v>-1.4307466517318436E-2</v>
      </c>
      <c r="G1656" s="2">
        <f t="shared" si="153"/>
        <v>2.7266288119666617E-2</v>
      </c>
      <c r="H1656" s="2" t="str">
        <f t="shared" si="154"/>
        <v>Sell</v>
      </c>
    </row>
    <row r="1657" spans="1:8" ht="13.5" x14ac:dyDescent="0.25">
      <c r="A1657" s="3">
        <f>TITRES_STAT!B1660</f>
        <v>44428</v>
      </c>
      <c r="B1657" s="6">
        <f>TITRES_STAT!D1660</f>
        <v>5.3837000000000002</v>
      </c>
      <c r="C1657" s="2">
        <f t="shared" si="150"/>
        <v>5.5234624922886564</v>
      </c>
      <c r="D1657" s="2">
        <f t="shared" si="152"/>
        <v>5.4981751988322145</v>
      </c>
      <c r="E1657" s="2">
        <f t="shared" si="151"/>
        <v>2.5287293456441873E-2</v>
      </c>
      <c r="F1657" s="2">
        <f t="shared" si="155"/>
        <v>-6.3885145225663752E-3</v>
      </c>
      <c r="G1657" s="2">
        <f t="shared" si="153"/>
        <v>3.167580797900825E-2</v>
      </c>
      <c r="H1657" s="2" t="str">
        <f t="shared" si="154"/>
        <v>Sell</v>
      </c>
    </row>
    <row r="1658" spans="1:8" ht="13.5" x14ac:dyDescent="0.25">
      <c r="A1658" s="3">
        <f>TITRES_STAT!B1661</f>
        <v>44431</v>
      </c>
      <c r="B1658" s="6">
        <f>TITRES_STAT!D1661</f>
        <v>5.3837000000000002</v>
      </c>
      <c r="C1658" s="2">
        <f t="shared" si="150"/>
        <v>5.5261451857827097</v>
      </c>
      <c r="D1658" s="2">
        <f t="shared" si="152"/>
        <v>5.489695554474272</v>
      </c>
      <c r="E1658" s="2">
        <f t="shared" si="151"/>
        <v>3.6449631308437702E-2</v>
      </c>
      <c r="F1658" s="2">
        <f t="shared" si="155"/>
        <v>2.1791146436344402E-3</v>
      </c>
      <c r="G1658" s="2">
        <f t="shared" si="153"/>
        <v>3.4270516664803262E-2</v>
      </c>
      <c r="H1658" s="2" t="str">
        <f t="shared" si="154"/>
        <v>Sell</v>
      </c>
    </row>
    <row r="1659" spans="1:8" ht="13.5" x14ac:dyDescent="0.25">
      <c r="A1659" s="3">
        <f>TITRES_STAT!B1662</f>
        <v>44432</v>
      </c>
      <c r="B1659" s="6">
        <f>TITRES_STAT!D1662</f>
        <v>5.3837000000000002</v>
      </c>
      <c r="C1659" s="2">
        <f t="shared" si="150"/>
        <v>5.5223690033546005</v>
      </c>
      <c r="D1659" s="2">
        <f t="shared" si="152"/>
        <v>5.4818440319206214</v>
      </c>
      <c r="E1659" s="2">
        <f t="shared" si="151"/>
        <v>4.052497143397904E-2</v>
      </c>
      <c r="F1659" s="2">
        <f t="shared" si="155"/>
        <v>9.8482860017033609E-3</v>
      </c>
      <c r="G1659" s="2">
        <f t="shared" si="153"/>
        <v>3.0676685432275679E-2</v>
      </c>
      <c r="H1659" s="2" t="str">
        <f t="shared" si="154"/>
        <v>Sell</v>
      </c>
    </row>
    <row r="1660" spans="1:8" ht="13.5" x14ac:dyDescent="0.25">
      <c r="A1660" s="3">
        <f>TITRES_STAT!B1663</f>
        <v>44433</v>
      </c>
      <c r="B1660" s="6">
        <f>TITRES_STAT!D1663</f>
        <v>5.4073000000000002</v>
      </c>
      <c r="C1660" s="2">
        <f t="shared" si="150"/>
        <v>5.5300660797615855</v>
      </c>
      <c r="D1660" s="2">
        <f t="shared" si="152"/>
        <v>5.4763222517783534</v>
      </c>
      <c r="E1660" s="2">
        <f t="shared" si="151"/>
        <v>5.3743827983232073E-2</v>
      </c>
      <c r="F1660" s="2">
        <f t="shared" si="155"/>
        <v>1.8627394398009103E-2</v>
      </c>
      <c r="G1660" s="2">
        <f t="shared" si="153"/>
        <v>3.511643358522297E-2</v>
      </c>
      <c r="H1660" s="2" t="str">
        <f t="shared" si="154"/>
        <v>Sell</v>
      </c>
    </row>
    <row r="1661" spans="1:8" ht="13.5" x14ac:dyDescent="0.25">
      <c r="A1661" s="3">
        <f>TITRES_STAT!B1664</f>
        <v>44434</v>
      </c>
      <c r="B1661" s="6">
        <f>TITRES_STAT!D1664</f>
        <v>5.5015999999999998</v>
      </c>
      <c r="C1661" s="2">
        <f t="shared" si="150"/>
        <v>5.5365789905674951</v>
      </c>
      <c r="D1661" s="2">
        <f t="shared" si="152"/>
        <v>5.4781946775725494</v>
      </c>
      <c r="E1661" s="2">
        <f t="shared" si="151"/>
        <v>5.8384312994945731E-2</v>
      </c>
      <c r="F1661" s="2">
        <f t="shared" si="155"/>
        <v>2.657877811739643E-2</v>
      </c>
      <c r="G1661" s="2">
        <f t="shared" si="153"/>
        <v>3.18055348775493E-2</v>
      </c>
      <c r="H1661" s="2" t="str">
        <f t="shared" si="154"/>
        <v>Sell</v>
      </c>
    </row>
    <row r="1662" spans="1:8" ht="13.5" x14ac:dyDescent="0.25">
      <c r="A1662" s="3">
        <f>TITRES_STAT!B1665</f>
        <v>44435</v>
      </c>
      <c r="B1662" s="6">
        <f>TITRES_STAT!D1665</f>
        <v>5.5015999999999998</v>
      </c>
      <c r="C1662" s="2">
        <f t="shared" si="150"/>
        <v>5.5420899150955734</v>
      </c>
      <c r="D1662" s="2">
        <f t="shared" si="152"/>
        <v>5.4799284051597681</v>
      </c>
      <c r="E1662" s="2">
        <f t="shared" si="151"/>
        <v>6.216150993580527E-2</v>
      </c>
      <c r="F1662" s="2">
        <f t="shared" si="155"/>
        <v>3.3695324481078204E-2</v>
      </c>
      <c r="G1662" s="2">
        <f t="shared" si="153"/>
        <v>2.8466185454727067E-2</v>
      </c>
      <c r="H1662" s="2" t="str">
        <f t="shared" si="154"/>
        <v>Sell</v>
      </c>
    </row>
    <row r="1663" spans="1:8" ht="13.5" x14ac:dyDescent="0.25">
      <c r="A1663" s="3">
        <f>TITRES_STAT!B1666</f>
        <v>44438</v>
      </c>
      <c r="B1663" s="6">
        <f>TITRES_STAT!D1666</f>
        <v>5.5015999999999998</v>
      </c>
      <c r="C1663" s="2">
        <f t="shared" si="150"/>
        <v>5.5467530050808698</v>
      </c>
      <c r="D1663" s="2">
        <f t="shared" si="152"/>
        <v>5.4815337084812663</v>
      </c>
      <c r="E1663" s="2">
        <f t="shared" si="151"/>
        <v>6.521929659960346E-2</v>
      </c>
      <c r="F1663" s="2">
        <f t="shared" si="155"/>
        <v>4.0000118904783256E-2</v>
      </c>
      <c r="G1663" s="2">
        <f t="shared" si="153"/>
        <v>2.5219177694820204E-2</v>
      </c>
      <c r="H1663" s="2" t="str">
        <f t="shared" si="154"/>
        <v>Sell</v>
      </c>
    </row>
    <row r="1664" spans="1:8" ht="13.5" x14ac:dyDescent="0.25">
      <c r="A1664" s="3">
        <f>TITRES_STAT!B1667</f>
        <v>44439</v>
      </c>
      <c r="B1664" s="6">
        <f>TITRES_STAT!D1667</f>
        <v>5.5015999999999998</v>
      </c>
      <c r="C1664" s="2">
        <f t="shared" si="150"/>
        <v>5.5506986966068901</v>
      </c>
      <c r="D1664" s="2">
        <f t="shared" si="152"/>
        <v>5.4830201004456169</v>
      </c>
      <c r="E1664" s="2">
        <f t="shared" si="151"/>
        <v>6.7678596161273141E-2</v>
      </c>
      <c r="F1664" s="2">
        <f t="shared" si="155"/>
        <v>4.5535814356081235E-2</v>
      </c>
      <c r="G1664" s="2">
        <f t="shared" si="153"/>
        <v>2.2142781805191906E-2</v>
      </c>
      <c r="H1664" s="2" t="str">
        <f t="shared" si="154"/>
        <v>Sell</v>
      </c>
    </row>
    <row r="1665" spans="1:8" ht="13.5" x14ac:dyDescent="0.25">
      <c r="A1665" s="3">
        <f>TITRES_STAT!B1668</f>
        <v>44440</v>
      </c>
      <c r="B1665" s="6">
        <f>TITRES_STAT!D1668</f>
        <v>5.5015999999999998</v>
      </c>
      <c r="C1665" s="2">
        <f t="shared" si="150"/>
        <v>5.5286373586673685</v>
      </c>
      <c r="D1665" s="2">
        <f t="shared" si="152"/>
        <v>5.4843963893014971</v>
      </c>
      <c r="E1665" s="2">
        <f t="shared" si="151"/>
        <v>4.4240969365871408E-2</v>
      </c>
      <c r="F1665" s="2">
        <f t="shared" si="155"/>
        <v>4.5276845358039268E-2</v>
      </c>
      <c r="G1665" s="2">
        <f t="shared" si="153"/>
        <v>-1.0358759921678604E-3</v>
      </c>
      <c r="H1665" s="2" t="str">
        <f t="shared" si="154"/>
        <v>Hold</v>
      </c>
    </row>
    <row r="1666" spans="1:8" ht="13.5" x14ac:dyDescent="0.25">
      <c r="A1666" s="3">
        <f>TITRES_STAT!B1669</f>
        <v>44441</v>
      </c>
      <c r="B1666" s="6">
        <f>TITRES_STAT!D1669</f>
        <v>5.5015999999999998</v>
      </c>
      <c r="C1666" s="2">
        <f t="shared" si="150"/>
        <v>5.5099700727185423</v>
      </c>
      <c r="D1666" s="2">
        <f t="shared" si="152"/>
        <v>5.4856707308347197</v>
      </c>
      <c r="E1666" s="2">
        <f t="shared" si="151"/>
        <v>2.4299341883822656E-2</v>
      </c>
      <c r="F1666" s="2">
        <f t="shared" si="155"/>
        <v>4.1081344663195948E-2</v>
      </c>
      <c r="G1666" s="2">
        <f t="shared" si="153"/>
        <v>-1.6782002779373292E-2</v>
      </c>
      <c r="H1666" s="2" t="str">
        <f t="shared" si="154"/>
        <v>Hold</v>
      </c>
    </row>
    <row r="1667" spans="1:8" ht="13.5" x14ac:dyDescent="0.25">
      <c r="A1667" s="3">
        <f>TITRES_STAT!B1670</f>
        <v>44442</v>
      </c>
      <c r="B1667" s="6">
        <f>TITRES_STAT!D1670</f>
        <v>5.6430999999999996</v>
      </c>
      <c r="C1667" s="2">
        <f t="shared" si="150"/>
        <v>5.4905439076849207</v>
      </c>
      <c r="D1667" s="2">
        <f t="shared" si="152"/>
        <v>5.4973321581802965</v>
      </c>
      <c r="E1667" s="2">
        <f t="shared" si="151"/>
        <v>-6.7882504953757916E-3</v>
      </c>
      <c r="F1667" s="2">
        <f t="shared" si="155"/>
        <v>3.1507425631481602E-2</v>
      </c>
      <c r="G1667" s="2">
        <f t="shared" si="153"/>
        <v>-3.8295676126857393E-2</v>
      </c>
      <c r="H1667" s="2" t="str">
        <f t="shared" si="154"/>
        <v>Hold</v>
      </c>
    </row>
    <row r="1668" spans="1:8" ht="13.5" x14ac:dyDescent="0.25">
      <c r="A1668" s="3">
        <f>TITRES_STAT!B1671</f>
        <v>44445</v>
      </c>
      <c r="B1668" s="6">
        <f>TITRES_STAT!D1671</f>
        <v>5.5015999999999998</v>
      </c>
      <c r="C1668" s="2">
        <f t="shared" si="150"/>
        <v>5.4741063834257027</v>
      </c>
      <c r="D1668" s="2">
        <f t="shared" si="152"/>
        <v>5.4976482946113858</v>
      </c>
      <c r="E1668" s="2">
        <f t="shared" si="151"/>
        <v>-2.3541911185683162E-2</v>
      </c>
      <c r="F1668" s="2">
        <f t="shared" si="155"/>
        <v>2.0497558268048648E-2</v>
      </c>
      <c r="G1668" s="2">
        <f t="shared" si="153"/>
        <v>-4.4039469453731814E-2</v>
      </c>
      <c r="H1668" s="2" t="str">
        <f t="shared" si="154"/>
        <v>Hold</v>
      </c>
    </row>
    <row r="1669" spans="1:8" ht="13.5" x14ac:dyDescent="0.25">
      <c r="A1669" s="3">
        <f>TITRES_STAT!B1672</f>
        <v>44446</v>
      </c>
      <c r="B1669" s="6">
        <f>TITRES_STAT!D1672</f>
        <v>5.5015999999999998</v>
      </c>
      <c r="C1669" s="2">
        <f t="shared" si="150"/>
        <v>5.460197709052518</v>
      </c>
      <c r="D1669" s="2">
        <f t="shared" si="152"/>
        <v>5.4979410135290605</v>
      </c>
      <c r="E1669" s="2">
        <f t="shared" si="151"/>
        <v>-3.7743304476542505E-2</v>
      </c>
      <c r="F1669" s="2">
        <f t="shared" si="155"/>
        <v>8.849385719130418E-3</v>
      </c>
      <c r="G1669" s="2">
        <f t="shared" si="153"/>
        <v>-4.6592690195672921E-2</v>
      </c>
      <c r="H1669" s="2" t="str">
        <f t="shared" si="154"/>
        <v>Hold</v>
      </c>
    </row>
    <row r="1670" spans="1:8" ht="13.5" x14ac:dyDescent="0.25">
      <c r="A1670" s="3">
        <f>TITRES_STAT!B1673</f>
        <v>44447</v>
      </c>
      <c r="B1670" s="6">
        <f>TITRES_STAT!D1673</f>
        <v>5.5015999999999998</v>
      </c>
      <c r="C1670" s="2">
        <f t="shared" si="150"/>
        <v>5.452059599967515</v>
      </c>
      <c r="D1670" s="2">
        <f t="shared" si="152"/>
        <v>5.4982120495639446</v>
      </c>
      <c r="E1670" s="2">
        <f t="shared" si="151"/>
        <v>-4.6152449596429612E-2</v>
      </c>
      <c r="F1670" s="2">
        <f t="shared" si="155"/>
        <v>-2.1509813439815886E-3</v>
      </c>
      <c r="G1670" s="2">
        <f t="shared" si="153"/>
        <v>-4.4001468252448023E-2</v>
      </c>
      <c r="H1670" s="2" t="str">
        <f t="shared" si="154"/>
        <v>Hold</v>
      </c>
    </row>
    <row r="1671" spans="1:8" ht="13.5" x14ac:dyDescent="0.25">
      <c r="A1671" s="3">
        <f>TITRES_STAT!B1674</f>
        <v>44448</v>
      </c>
      <c r="B1671" s="6">
        <f>TITRES_STAT!D1674</f>
        <v>5.5015999999999998</v>
      </c>
      <c r="C1671" s="2">
        <f t="shared" si="150"/>
        <v>5.459681199972513</v>
      </c>
      <c r="D1671" s="2">
        <f t="shared" si="152"/>
        <v>5.498463008855504</v>
      </c>
      <c r="E1671" s="2">
        <f t="shared" si="151"/>
        <v>-3.8781808882990987E-2</v>
      </c>
      <c r="F1671" s="2">
        <f t="shared" si="155"/>
        <v>-9.4771468517834689E-3</v>
      </c>
      <c r="G1671" s="2">
        <f t="shared" si="153"/>
        <v>-2.9304662031207518E-2</v>
      </c>
      <c r="H1671" s="2" t="str">
        <f t="shared" si="154"/>
        <v>Hold</v>
      </c>
    </row>
    <row r="1672" spans="1:8" ht="13.5" x14ac:dyDescent="0.25">
      <c r="A1672" s="3">
        <f>TITRES_STAT!B1675</f>
        <v>44449</v>
      </c>
      <c r="B1672" s="6">
        <f>TITRES_STAT!D1675</f>
        <v>5.5801999999999996</v>
      </c>
      <c r="C1672" s="2">
        <f t="shared" si="150"/>
        <v>5.4661302461305876</v>
      </c>
      <c r="D1672" s="2">
        <f t="shared" si="152"/>
        <v>5.5045176007921333</v>
      </c>
      <c r="E1672" s="2">
        <f t="shared" si="151"/>
        <v>-3.8387354661545636E-2</v>
      </c>
      <c r="F1672" s="2">
        <f t="shared" si="155"/>
        <v>-1.5259188413735903E-2</v>
      </c>
      <c r="G1672" s="2">
        <f t="shared" si="153"/>
        <v>-2.3128166247809733E-2</v>
      </c>
      <c r="H1672" s="2" t="str">
        <f t="shared" si="154"/>
        <v>Hold</v>
      </c>
    </row>
    <row r="1673" spans="1:8" ht="13.5" x14ac:dyDescent="0.25">
      <c r="A1673" s="3">
        <f>TITRES_STAT!B1676</f>
        <v>44452</v>
      </c>
      <c r="B1673" s="6">
        <f>TITRES_STAT!D1676</f>
        <v>5.5801999999999996</v>
      </c>
      <c r="C1673" s="2">
        <f t="shared" si="150"/>
        <v>5.4715871313412663</v>
      </c>
      <c r="D1673" s="2">
        <f t="shared" si="152"/>
        <v>5.5101237044371603</v>
      </c>
      <c r="E1673" s="2">
        <f t="shared" si="151"/>
        <v>-3.8536573095893978E-2</v>
      </c>
      <c r="F1673" s="2">
        <f t="shared" si="155"/>
        <v>-1.9914665350167518E-2</v>
      </c>
      <c r="G1673" s="2">
        <f t="shared" si="153"/>
        <v>-1.862190774572646E-2</v>
      </c>
      <c r="H1673" s="2" t="str">
        <f t="shared" si="154"/>
        <v>Hold</v>
      </c>
    </row>
    <row r="1674" spans="1:8" ht="13.5" x14ac:dyDescent="0.25">
      <c r="A1674" s="3">
        <f>TITRES_STAT!B1677</f>
        <v>44453</v>
      </c>
      <c r="B1674" s="6">
        <f>TITRES_STAT!D1677</f>
        <v>5.5801999999999996</v>
      </c>
      <c r="C1674" s="2">
        <f t="shared" si="150"/>
        <v>5.4762044957503022</v>
      </c>
      <c r="D1674" s="2">
        <f t="shared" si="152"/>
        <v>5.5153145411455187</v>
      </c>
      <c r="E1674" s="2">
        <f t="shared" si="151"/>
        <v>-3.9110045395216453E-2</v>
      </c>
      <c r="F1674" s="2">
        <f t="shared" si="155"/>
        <v>-2.3753741359177304E-2</v>
      </c>
      <c r="G1674" s="2">
        <f t="shared" si="153"/>
        <v>-1.5356304036039149E-2</v>
      </c>
      <c r="H1674" s="2" t="str">
        <f t="shared" si="154"/>
        <v>Hold</v>
      </c>
    </row>
    <row r="1675" spans="1:8" ht="13.5" x14ac:dyDescent="0.25">
      <c r="A1675" s="3">
        <f>TITRES_STAT!B1678</f>
        <v>44454</v>
      </c>
      <c r="B1675" s="6">
        <f>TITRES_STAT!D1678</f>
        <v>5.5801999999999996</v>
      </c>
      <c r="C1675" s="2">
        <f t="shared" si="150"/>
        <v>5.4801114964041018</v>
      </c>
      <c r="D1675" s="2">
        <f t="shared" si="152"/>
        <v>5.5201208714310361</v>
      </c>
      <c r="E1675" s="2">
        <f t="shared" si="151"/>
        <v>-4.0009375026934357E-2</v>
      </c>
      <c r="F1675" s="2">
        <f t="shared" si="155"/>
        <v>-2.7004868092728715E-2</v>
      </c>
      <c r="G1675" s="2">
        <f t="shared" si="153"/>
        <v>-1.3004506934205642E-2</v>
      </c>
      <c r="H1675" s="2" t="str">
        <f t="shared" si="154"/>
        <v>Hold</v>
      </c>
    </row>
    <row r="1676" spans="1:8" ht="13.5" x14ac:dyDescent="0.25">
      <c r="A1676" s="3">
        <f>TITRES_STAT!B1679</f>
        <v>44455</v>
      </c>
      <c r="B1676" s="6">
        <f>TITRES_STAT!D1679</f>
        <v>5.5801999999999996</v>
      </c>
      <c r="C1676" s="2">
        <f t="shared" si="150"/>
        <v>5.4834174200342396</v>
      </c>
      <c r="D1676" s="2">
        <f t="shared" si="152"/>
        <v>5.5245711772509596</v>
      </c>
      <c r="E1676" s="2">
        <f t="shared" si="151"/>
        <v>-4.1153757216719988E-2</v>
      </c>
      <c r="F1676" s="2">
        <f t="shared" si="155"/>
        <v>-2.9834645917526971E-2</v>
      </c>
      <c r="G1676" s="2">
        <f t="shared" si="153"/>
        <v>-1.1319111299193017E-2</v>
      </c>
      <c r="H1676" s="2" t="str">
        <f t="shared" si="154"/>
        <v>Hold</v>
      </c>
    </row>
    <row r="1677" spans="1:8" ht="13.5" x14ac:dyDescent="0.25">
      <c r="A1677" s="3">
        <f>TITRES_STAT!B1680</f>
        <v>44456</v>
      </c>
      <c r="B1677" s="6">
        <f>TITRES_STAT!D1680</f>
        <v>5.5408999999999997</v>
      </c>
      <c r="C1677" s="2">
        <f t="shared" si="150"/>
        <v>5.5079839707982021</v>
      </c>
      <c r="D1677" s="2">
        <f t="shared" si="152"/>
        <v>5.5257807196768152</v>
      </c>
      <c r="E1677" s="2">
        <f t="shared" si="151"/>
        <v>-1.7796748878613045E-2</v>
      </c>
      <c r="F1677" s="2">
        <f t="shared" si="155"/>
        <v>-2.7427066509744184E-2</v>
      </c>
      <c r="G1677" s="2">
        <f t="shared" si="153"/>
        <v>9.6303176311311398E-3</v>
      </c>
      <c r="H1677" s="2" t="str">
        <f t="shared" si="154"/>
        <v>Sell</v>
      </c>
    </row>
    <row r="1678" spans="1:8" ht="13.5" x14ac:dyDescent="0.25">
      <c r="A1678" s="3">
        <f>TITRES_STAT!B1681</f>
        <v>44459</v>
      </c>
      <c r="B1678" s="6">
        <f>TITRES_STAT!D1681</f>
        <v>5.5015999999999998</v>
      </c>
      <c r="C1678" s="2">
        <f t="shared" si="150"/>
        <v>5.5070018214446321</v>
      </c>
      <c r="D1678" s="2">
        <f t="shared" si="152"/>
        <v>5.5239895552563105</v>
      </c>
      <c r="E1678" s="2">
        <f t="shared" si="151"/>
        <v>-1.6987733811678396E-2</v>
      </c>
      <c r="F1678" s="2">
        <f t="shared" si="155"/>
        <v>-2.5339199970131027E-2</v>
      </c>
      <c r="G1678" s="2">
        <f t="shared" si="153"/>
        <v>8.3514661584526313E-3</v>
      </c>
      <c r="H1678" s="2" t="str">
        <f t="shared" si="154"/>
        <v>Sell</v>
      </c>
    </row>
    <row r="1679" spans="1:8" ht="13.5" x14ac:dyDescent="0.25">
      <c r="A1679" s="3">
        <f>TITRES_STAT!B1682</f>
        <v>44460</v>
      </c>
      <c r="B1679" s="6">
        <f>TITRES_STAT!D1682</f>
        <v>5.5015999999999998</v>
      </c>
      <c r="C1679" s="2">
        <f t="shared" ref="C1679:C1742" si="156">$C$4*B1669+C1678*(1-$C$4)</f>
        <v>5.506170771991612</v>
      </c>
      <c r="D1679" s="2">
        <f t="shared" si="152"/>
        <v>5.5223310696817691</v>
      </c>
      <c r="E1679" s="2">
        <f t="shared" si="151"/>
        <v>-1.6160297690157144E-2</v>
      </c>
      <c r="F1679" s="2">
        <f t="shared" si="155"/>
        <v>-2.3503419514136252E-2</v>
      </c>
      <c r="G1679" s="2">
        <f t="shared" si="153"/>
        <v>7.3431218239791082E-3</v>
      </c>
      <c r="H1679" s="2" t="str">
        <f t="shared" si="154"/>
        <v>Sell</v>
      </c>
    </row>
    <row r="1680" spans="1:8" ht="13.5" x14ac:dyDescent="0.25">
      <c r="A1680" s="3">
        <f>TITRES_STAT!B1683</f>
        <v>44461</v>
      </c>
      <c r="B1680" s="6">
        <f>TITRES_STAT!D1683</f>
        <v>5.4859</v>
      </c>
      <c r="C1680" s="2">
        <f t="shared" si="156"/>
        <v>5.5054675763005951</v>
      </c>
      <c r="D1680" s="2">
        <f t="shared" si="152"/>
        <v>5.5196324719275642</v>
      </c>
      <c r="E1680" s="2">
        <f t="shared" si="151"/>
        <v>-1.4164895626969098E-2</v>
      </c>
      <c r="F1680" s="2">
        <f t="shared" si="155"/>
        <v>-2.1635714736702824E-2</v>
      </c>
      <c r="G1680" s="2">
        <f t="shared" si="153"/>
        <v>7.4708191097337256E-3</v>
      </c>
      <c r="H1680" s="2" t="str">
        <f t="shared" si="154"/>
        <v>Sell</v>
      </c>
    </row>
    <row r="1681" spans="1:8" ht="13.5" x14ac:dyDescent="0.25">
      <c r="A1681" s="3">
        <f>TITRES_STAT!B1684</f>
        <v>44462</v>
      </c>
      <c r="B1681" s="6">
        <f>TITRES_STAT!D1684</f>
        <v>5.423</v>
      </c>
      <c r="C1681" s="2">
        <f t="shared" si="156"/>
        <v>5.5048725645620422</v>
      </c>
      <c r="D1681" s="2">
        <f t="shared" si="152"/>
        <v>5.512474511044041</v>
      </c>
      <c r="E1681" s="2">
        <f t="shared" si="151"/>
        <v>-7.6019464819987448E-3</v>
      </c>
      <c r="F1681" s="2">
        <f t="shared" si="155"/>
        <v>-1.882896108576201E-2</v>
      </c>
      <c r="G1681" s="2">
        <f t="shared" si="153"/>
        <v>1.1227014603763266E-2</v>
      </c>
      <c r="H1681" s="2" t="str">
        <f t="shared" si="154"/>
        <v>Sell</v>
      </c>
    </row>
    <row r="1682" spans="1:8" ht="13.5" x14ac:dyDescent="0.25">
      <c r="A1682" s="3">
        <f>TITRES_STAT!B1685</f>
        <v>44463</v>
      </c>
      <c r="B1682" s="6">
        <f>TITRES_STAT!D1685</f>
        <v>5.4309000000000003</v>
      </c>
      <c r="C1682" s="2">
        <f t="shared" si="156"/>
        <v>5.5164614007832657</v>
      </c>
      <c r="D1682" s="2">
        <f t="shared" si="152"/>
        <v>5.5064319546704086</v>
      </c>
      <c r="E1682" s="2">
        <f t="shared" si="151"/>
        <v>1.0029446112857165E-2</v>
      </c>
      <c r="F1682" s="2">
        <f t="shared" si="155"/>
        <v>-1.3057279646038176E-2</v>
      </c>
      <c r="G1682" s="2">
        <f t="shared" si="153"/>
        <v>2.3086725758895341E-2</v>
      </c>
      <c r="H1682" s="2" t="str">
        <f t="shared" si="154"/>
        <v>Sell</v>
      </c>
    </row>
    <row r="1683" spans="1:8" ht="13.5" x14ac:dyDescent="0.25">
      <c r="A1683" s="3">
        <f>TITRES_STAT!B1686</f>
        <v>44466</v>
      </c>
      <c r="B1683" s="6">
        <f>TITRES_STAT!D1686</f>
        <v>5.423</v>
      </c>
      <c r="C1683" s="2">
        <f t="shared" si="156"/>
        <v>5.5262673391243009</v>
      </c>
      <c r="D1683" s="2">
        <f t="shared" si="152"/>
        <v>5.5002518098800079</v>
      </c>
      <c r="E1683" s="2">
        <f t="shared" si="151"/>
        <v>2.6015529244292956E-2</v>
      </c>
      <c r="F1683" s="2">
        <f t="shared" si="155"/>
        <v>-5.2427178679719496E-3</v>
      </c>
      <c r="G1683" s="2">
        <f t="shared" si="153"/>
        <v>3.1258247112264909E-2</v>
      </c>
      <c r="H1683" s="2" t="str">
        <f t="shared" si="154"/>
        <v>Sell</v>
      </c>
    </row>
    <row r="1684" spans="1:8" ht="13.5" x14ac:dyDescent="0.25">
      <c r="A1684" s="3">
        <f>TITRES_STAT!B1687</f>
        <v>44467</v>
      </c>
      <c r="B1684" s="6">
        <f>TITRES_STAT!D1687</f>
        <v>5.4622999999999999</v>
      </c>
      <c r="C1684" s="2">
        <f t="shared" si="156"/>
        <v>5.5345646715667165</v>
      </c>
      <c r="D1684" s="2">
        <f t="shared" si="152"/>
        <v>5.4974405647037106</v>
      </c>
      <c r="E1684" s="2">
        <f t="shared" si="151"/>
        <v>3.7124106863005935E-2</v>
      </c>
      <c r="F1684" s="2">
        <f t="shared" si="155"/>
        <v>3.2306470782236278E-3</v>
      </c>
      <c r="G1684" s="2">
        <f t="shared" si="153"/>
        <v>3.3893459784782309E-2</v>
      </c>
      <c r="H1684" s="2" t="str">
        <f t="shared" si="154"/>
        <v>Sell</v>
      </c>
    </row>
    <row r="1685" spans="1:8" ht="13.5" x14ac:dyDescent="0.25">
      <c r="A1685" s="3">
        <f>TITRES_STAT!B1688</f>
        <v>44468</v>
      </c>
      <c r="B1685" s="6">
        <f>TITRES_STAT!D1688</f>
        <v>5.5408999999999997</v>
      </c>
      <c r="C1685" s="2">
        <f t="shared" si="156"/>
        <v>5.5415854913256837</v>
      </c>
      <c r="D1685" s="2">
        <f t="shared" si="152"/>
        <v>5.5006597821330656</v>
      </c>
      <c r="E1685" s="2">
        <f t="shared" si="151"/>
        <v>4.0925709192618065E-2</v>
      </c>
      <c r="F1685" s="2">
        <f t="shared" si="155"/>
        <v>1.0769659501102516E-2</v>
      </c>
      <c r="G1685" s="2">
        <f t="shared" si="153"/>
        <v>3.015604969151555E-2</v>
      </c>
      <c r="H1685" s="2" t="str">
        <f t="shared" si="154"/>
        <v>Sell</v>
      </c>
    </row>
    <row r="1686" spans="1:8" ht="13.5" x14ac:dyDescent="0.25">
      <c r="A1686" s="3">
        <f>TITRES_STAT!B1689</f>
        <v>44469</v>
      </c>
      <c r="B1686" s="6">
        <f>TITRES_STAT!D1689</f>
        <v>5.5015999999999998</v>
      </c>
      <c r="C1686" s="2">
        <f t="shared" si="156"/>
        <v>5.5475261849678859</v>
      </c>
      <c r="D1686" s="2">
        <f t="shared" si="152"/>
        <v>5.5007294279009864</v>
      </c>
      <c r="E1686" s="2">
        <f t="shared" si="151"/>
        <v>4.6796757066899453E-2</v>
      </c>
      <c r="F1686" s="2">
        <f t="shared" si="155"/>
        <v>1.7975079014261902E-2</v>
      </c>
      <c r="G1686" s="2">
        <f t="shared" si="153"/>
        <v>2.882167805263755E-2</v>
      </c>
      <c r="H1686" s="2" t="str">
        <f t="shared" si="154"/>
        <v>Sell</v>
      </c>
    </row>
    <row r="1687" spans="1:8" ht="13.5" x14ac:dyDescent="0.25">
      <c r="A1687" s="3">
        <f>TITRES_STAT!B1690</f>
        <v>44470</v>
      </c>
      <c r="B1687" s="6">
        <f>TITRES_STAT!D1690</f>
        <v>5.423</v>
      </c>
      <c r="C1687" s="2">
        <f t="shared" si="156"/>
        <v>5.5465067718959036</v>
      </c>
      <c r="D1687" s="2">
        <f t="shared" si="152"/>
        <v>5.4949716925009131</v>
      </c>
      <c r="E1687" s="2">
        <f t="shared" si="151"/>
        <v>5.1535079394990468E-2</v>
      </c>
      <c r="F1687" s="2">
        <f t="shared" si="155"/>
        <v>2.4687079090407616E-2</v>
      </c>
      <c r="G1687" s="2">
        <f t="shared" si="153"/>
        <v>2.6848000304582852E-2</v>
      </c>
      <c r="H1687" s="2" t="str">
        <f t="shared" si="154"/>
        <v>Sell</v>
      </c>
    </row>
    <row r="1688" spans="1:8" ht="13.5" x14ac:dyDescent="0.25">
      <c r="A1688" s="3">
        <f>TITRES_STAT!B1691</f>
        <v>44473</v>
      </c>
      <c r="B1688" s="6">
        <f>TITRES_STAT!D1691</f>
        <v>5.423</v>
      </c>
      <c r="C1688" s="2">
        <f t="shared" si="156"/>
        <v>5.539598037758072</v>
      </c>
      <c r="D1688" s="2">
        <f t="shared" si="152"/>
        <v>5.4896404560193641</v>
      </c>
      <c r="E1688" s="2">
        <f t="shared" si="151"/>
        <v>4.9957581738707901E-2</v>
      </c>
      <c r="F1688" s="2">
        <f t="shared" si="155"/>
        <v>2.9741179620067674E-2</v>
      </c>
      <c r="G1688" s="2">
        <f t="shared" si="153"/>
        <v>2.0216402118640227E-2</v>
      </c>
      <c r="H1688" s="2" t="str">
        <f t="shared" si="154"/>
        <v>Sell</v>
      </c>
    </row>
    <row r="1689" spans="1:8" ht="13.5" x14ac:dyDescent="0.25">
      <c r="A1689" s="3">
        <f>TITRES_STAT!B1692</f>
        <v>44474</v>
      </c>
      <c r="B1689" s="6">
        <f>TITRES_STAT!D1692</f>
        <v>5.423</v>
      </c>
      <c r="C1689" s="2">
        <f t="shared" si="156"/>
        <v>5.5337521857952918</v>
      </c>
      <c r="D1689" s="2">
        <f t="shared" si="152"/>
        <v>5.484704125943856</v>
      </c>
      <c r="E1689" s="2">
        <f t="shared" si="151"/>
        <v>4.9048059851435788E-2</v>
      </c>
      <c r="F1689" s="2">
        <f t="shared" si="155"/>
        <v>3.3602555666341301E-2</v>
      </c>
      <c r="G1689" s="2">
        <f t="shared" si="153"/>
        <v>1.5445504185094487E-2</v>
      </c>
      <c r="H1689" s="2" t="str">
        <f t="shared" si="154"/>
        <v>Sell</v>
      </c>
    </row>
    <row r="1690" spans="1:8" ht="13.5" x14ac:dyDescent="0.25">
      <c r="A1690" s="3">
        <f>TITRES_STAT!B1693</f>
        <v>44475</v>
      </c>
      <c r="B1690" s="6">
        <f>TITRES_STAT!D1693</f>
        <v>5.4622999999999999</v>
      </c>
      <c r="C1690" s="2">
        <f t="shared" si="156"/>
        <v>5.5263903110575541</v>
      </c>
      <c r="D1690" s="2">
        <f t="shared" si="152"/>
        <v>5.4830445610591259</v>
      </c>
      <c r="E1690" s="2">
        <f t="shared" si="151"/>
        <v>4.3345749998428218E-2</v>
      </c>
      <c r="F1690" s="2">
        <f t="shared" si="155"/>
        <v>3.5551194532758686E-2</v>
      </c>
      <c r="G1690" s="2">
        <f t="shared" si="153"/>
        <v>7.7945554656695323E-3</v>
      </c>
      <c r="H1690" s="2" t="str">
        <f t="shared" si="154"/>
        <v>Sell</v>
      </c>
    </row>
    <row r="1691" spans="1:8" ht="13.5" x14ac:dyDescent="0.25">
      <c r="A1691" s="3">
        <f>TITRES_STAT!B1694</f>
        <v>44476</v>
      </c>
      <c r="B1691" s="6">
        <f>TITRES_STAT!D1694</f>
        <v>5.423</v>
      </c>
      <c r="C1691" s="2">
        <f t="shared" si="156"/>
        <v>5.5104841093563914</v>
      </c>
      <c r="D1691" s="2">
        <f t="shared" si="152"/>
        <v>5.4785968157954867</v>
      </c>
      <c r="E1691" s="2">
        <f t="shared" si="151"/>
        <v>3.1887293560904695E-2</v>
      </c>
      <c r="F1691" s="2">
        <f t="shared" si="155"/>
        <v>3.4818414338387893E-2</v>
      </c>
      <c r="G1691" s="2">
        <f t="shared" si="153"/>
        <v>-2.9311207774831982E-3</v>
      </c>
      <c r="H1691" s="2" t="str">
        <f t="shared" si="154"/>
        <v>Hold</v>
      </c>
    </row>
    <row r="1692" spans="1:8" ht="13.5" x14ac:dyDescent="0.25">
      <c r="A1692" s="3">
        <f>TITRES_STAT!B1695</f>
        <v>44477</v>
      </c>
      <c r="B1692" s="6">
        <f>TITRES_STAT!D1695</f>
        <v>5.423</v>
      </c>
      <c r="C1692" s="2">
        <f t="shared" si="156"/>
        <v>5.4982404002246392</v>
      </c>
      <c r="D1692" s="2">
        <f t="shared" si="152"/>
        <v>5.4744785331439694</v>
      </c>
      <c r="E1692" s="2">
        <f t="shared" ref="E1692:E1755" si="157">C1692-D1692</f>
        <v>2.3761867080669852E-2</v>
      </c>
      <c r="F1692" s="2">
        <f t="shared" si="155"/>
        <v>3.2607104886844283E-2</v>
      </c>
      <c r="G1692" s="2">
        <f t="shared" si="153"/>
        <v>-8.8452378061744316E-3</v>
      </c>
      <c r="H1692" s="2" t="str">
        <f t="shared" si="154"/>
        <v>Hold</v>
      </c>
    </row>
    <row r="1693" spans="1:8" ht="13.5" x14ac:dyDescent="0.25">
      <c r="A1693" s="3">
        <f>TITRES_STAT!B1696</f>
        <v>44480</v>
      </c>
      <c r="B1693" s="6">
        <f>TITRES_STAT!D1696</f>
        <v>5.423</v>
      </c>
      <c r="C1693" s="2">
        <f t="shared" si="156"/>
        <v>5.4866649540362324</v>
      </c>
      <c r="D1693" s="2">
        <f t="shared" ref="D1693:D1756" si="158">$D$4*B1693+(1-$D$4)*D1692</f>
        <v>5.4706653084666383</v>
      </c>
      <c r="E1693" s="2">
        <f t="shared" si="157"/>
        <v>1.5999645569594101E-2</v>
      </c>
      <c r="F1693" s="2">
        <f t="shared" si="155"/>
        <v>2.9285613023394247E-2</v>
      </c>
      <c r="G1693" s="2">
        <f t="shared" si="153"/>
        <v>-1.3285967453800146E-2</v>
      </c>
      <c r="H1693" s="2" t="str">
        <f t="shared" si="154"/>
        <v>Hold</v>
      </c>
    </row>
    <row r="1694" spans="1:8" ht="13.5" x14ac:dyDescent="0.25">
      <c r="A1694" s="3">
        <f>TITRES_STAT!B1697</f>
        <v>44481</v>
      </c>
      <c r="B1694" s="6">
        <f>TITRES_STAT!D1697</f>
        <v>5.423</v>
      </c>
      <c r="C1694" s="2">
        <f t="shared" si="156"/>
        <v>5.4829164995691198</v>
      </c>
      <c r="D1694" s="2">
        <f t="shared" si="158"/>
        <v>5.467134544876517</v>
      </c>
      <c r="E1694" s="2">
        <f t="shared" si="157"/>
        <v>1.5781954692602795E-2</v>
      </c>
      <c r="F1694" s="2">
        <f t="shared" si="155"/>
        <v>2.6584881357235957E-2</v>
      </c>
      <c r="G1694" s="2">
        <f t="shared" si="153"/>
        <v>-1.0802926664633162E-2</v>
      </c>
      <c r="H1694" s="2" t="str">
        <f t="shared" si="154"/>
        <v>Hold</v>
      </c>
    </row>
    <row r="1695" spans="1:8" ht="13.5" x14ac:dyDescent="0.25">
      <c r="A1695" s="3">
        <f>TITRES_STAT!B1698</f>
        <v>44482</v>
      </c>
      <c r="B1695" s="6">
        <f>TITRES_STAT!D1698</f>
        <v>5.5015999999999998</v>
      </c>
      <c r="C1695" s="2">
        <f t="shared" si="156"/>
        <v>5.4918370380969472</v>
      </c>
      <c r="D1695" s="2">
        <f t="shared" si="158"/>
        <v>5.4696875415523305</v>
      </c>
      <c r="E1695" s="2">
        <f t="shared" si="157"/>
        <v>2.2149496544616731E-2</v>
      </c>
      <c r="F1695" s="2">
        <f t="shared" si="155"/>
        <v>2.5697804394712115E-2</v>
      </c>
      <c r="G1695" s="2">
        <f t="shared" si="153"/>
        <v>-3.5483078500953835E-3</v>
      </c>
      <c r="H1695" s="2" t="str">
        <f t="shared" si="154"/>
        <v>Hold</v>
      </c>
    </row>
    <row r="1696" spans="1:8" ht="13.5" x14ac:dyDescent="0.25">
      <c r="A1696" s="3">
        <f>TITRES_STAT!B1699</f>
        <v>44483</v>
      </c>
      <c r="B1696" s="6">
        <f>TITRES_STAT!D1699</f>
        <v>5.423</v>
      </c>
      <c r="C1696" s="2">
        <f t="shared" si="156"/>
        <v>5.4933390322358786</v>
      </c>
      <c r="D1696" s="2">
        <f t="shared" si="158"/>
        <v>5.4662292051410466</v>
      </c>
      <c r="E1696" s="2">
        <f t="shared" si="157"/>
        <v>2.7109827094832006E-2</v>
      </c>
      <c r="F1696" s="2">
        <f t="shared" si="155"/>
        <v>2.5980208934736095E-2</v>
      </c>
      <c r="G1696" s="2">
        <f t="shared" si="153"/>
        <v>1.1296181600959111E-3</v>
      </c>
      <c r="H1696" s="2" t="str">
        <f t="shared" si="154"/>
        <v>Sell</v>
      </c>
    </row>
    <row r="1697" spans="1:8" ht="13.5" x14ac:dyDescent="0.25">
      <c r="A1697" s="3">
        <f>TITRES_STAT!B1700</f>
        <v>44488</v>
      </c>
      <c r="B1697" s="6">
        <f>TITRES_STAT!D1700</f>
        <v>5.5015999999999998</v>
      </c>
      <c r="C1697" s="2">
        <f t="shared" si="156"/>
        <v>5.4825176426611275</v>
      </c>
      <c r="D1697" s="2">
        <f t="shared" si="158"/>
        <v>5.4688492640194877</v>
      </c>
      <c r="E1697" s="2">
        <f t="shared" si="157"/>
        <v>1.3668378641639833E-2</v>
      </c>
      <c r="F1697" s="2">
        <f t="shared" si="155"/>
        <v>2.3517842876116843E-2</v>
      </c>
      <c r="G1697" s="2">
        <f t="shared" si="153"/>
        <v>-9.8494642344770095E-3</v>
      </c>
      <c r="H1697" s="2" t="str">
        <f t="shared" si="154"/>
        <v>Hold</v>
      </c>
    </row>
    <row r="1698" spans="1:8" ht="13.5" x14ac:dyDescent="0.25">
      <c r="A1698" s="3">
        <f>TITRES_STAT!B1701</f>
        <v>44489</v>
      </c>
      <c r="B1698" s="6">
        <f>TITRES_STAT!D1701</f>
        <v>5.5015999999999998</v>
      </c>
      <c r="C1698" s="2">
        <f t="shared" si="156"/>
        <v>5.4733610822517225</v>
      </c>
      <c r="D1698" s="2">
        <f t="shared" si="158"/>
        <v>5.4712752444624888</v>
      </c>
      <c r="E1698" s="2">
        <f t="shared" si="157"/>
        <v>2.0858377892336577E-3</v>
      </c>
      <c r="F1698" s="2">
        <f t="shared" si="155"/>
        <v>1.9231441858740206E-2</v>
      </c>
      <c r="G1698" s="2">
        <f t="shared" si="153"/>
        <v>-1.7145604069506548E-2</v>
      </c>
      <c r="H1698" s="2" t="str">
        <f t="shared" si="154"/>
        <v>Hold</v>
      </c>
    </row>
    <row r="1699" spans="1:8" ht="13.5" x14ac:dyDescent="0.25">
      <c r="A1699" s="3">
        <f>TITRES_STAT!B1702</f>
        <v>44490</v>
      </c>
      <c r="B1699" s="6">
        <f>TITRES_STAT!D1702</f>
        <v>5.5015999999999998</v>
      </c>
      <c r="C1699" s="2">
        <f t="shared" si="156"/>
        <v>5.4656132234437651</v>
      </c>
      <c r="D1699" s="2">
        <f t="shared" si="158"/>
        <v>5.4735215226504526</v>
      </c>
      <c r="E1699" s="2">
        <f t="shared" si="157"/>
        <v>-7.9082992066874525E-3</v>
      </c>
      <c r="F1699" s="2">
        <f t="shared" si="155"/>
        <v>1.3803493645654676E-2</v>
      </c>
      <c r="G1699" s="2">
        <f t="shared" si="153"/>
        <v>-2.1711792852342128E-2</v>
      </c>
      <c r="H1699" s="2" t="str">
        <f t="shared" si="154"/>
        <v>Hold</v>
      </c>
    </row>
    <row r="1700" spans="1:8" ht="13.5" x14ac:dyDescent="0.25">
      <c r="A1700" s="3">
        <f>TITRES_STAT!B1703</f>
        <v>44491</v>
      </c>
      <c r="B1700" s="6">
        <f>TITRES_STAT!D1703</f>
        <v>5.5015999999999998</v>
      </c>
      <c r="C1700" s="2">
        <f t="shared" si="156"/>
        <v>5.4651034967601086</v>
      </c>
      <c r="D1700" s="2">
        <f t="shared" si="158"/>
        <v>5.4756014098615298</v>
      </c>
      <c r="E1700" s="2">
        <f t="shared" si="157"/>
        <v>-1.0497913101421119E-2</v>
      </c>
      <c r="F1700" s="2">
        <f t="shared" si="155"/>
        <v>8.9432122962395163E-3</v>
      </c>
      <c r="G1700" s="2">
        <f t="shared" ref="G1700:G1763" si="159">E1700-F1700</f>
        <v>-1.9441125397660637E-2</v>
      </c>
      <c r="H1700" s="2" t="str">
        <f t="shared" ref="H1700:H1763" si="160">IF(G1700&lt;0,"Hold","Sell")</f>
        <v>Hold</v>
      </c>
    </row>
    <row r="1701" spans="1:8" ht="13.5" x14ac:dyDescent="0.25">
      <c r="A1701" s="3">
        <f>TITRES_STAT!B1704</f>
        <v>44494</v>
      </c>
      <c r="B1701" s="6">
        <f>TITRES_STAT!D1704</f>
        <v>5.5015999999999998</v>
      </c>
      <c r="C1701" s="2">
        <f t="shared" si="156"/>
        <v>5.4586260357200915</v>
      </c>
      <c r="D1701" s="2">
        <f t="shared" si="158"/>
        <v>5.4775272313532684</v>
      </c>
      <c r="E1701" s="2">
        <f t="shared" si="157"/>
        <v>-1.8901195633176826E-2</v>
      </c>
      <c r="F1701" s="2">
        <f t="shared" ref="F1701:F1764" si="161">(E1701*(2/(10)))+((1-(2/10))*F1700)</f>
        <v>3.3743307103562483E-3</v>
      </c>
      <c r="G1701" s="2">
        <f t="shared" si="159"/>
        <v>-2.2275526343533074E-2</v>
      </c>
      <c r="H1701" s="2" t="str">
        <f t="shared" si="160"/>
        <v>Hold</v>
      </c>
    </row>
    <row r="1702" spans="1:8" ht="13.5" x14ac:dyDescent="0.25">
      <c r="A1702" s="3">
        <f>TITRES_STAT!B1705</f>
        <v>44495</v>
      </c>
      <c r="B1702" s="6">
        <f>TITRES_STAT!D1705</f>
        <v>5.5015999999999998</v>
      </c>
      <c r="C1702" s="2">
        <f t="shared" si="156"/>
        <v>5.453145107147769</v>
      </c>
      <c r="D1702" s="2">
        <f t="shared" si="158"/>
        <v>5.4793103994011743</v>
      </c>
      <c r="E1702" s="2">
        <f t="shared" si="157"/>
        <v>-2.6165292253405248E-2</v>
      </c>
      <c r="F1702" s="2">
        <f t="shared" si="161"/>
        <v>-2.5335938823960514E-3</v>
      </c>
      <c r="G1702" s="2">
        <f t="shared" si="159"/>
        <v>-2.3631698371009195E-2</v>
      </c>
      <c r="H1702" s="2" t="str">
        <f t="shared" si="160"/>
        <v>Hold</v>
      </c>
    </row>
    <row r="1703" spans="1:8" ht="13.5" x14ac:dyDescent="0.25">
      <c r="A1703" s="3">
        <f>TITRES_STAT!B1706</f>
        <v>44496</v>
      </c>
      <c r="B1703" s="6">
        <f>TITRES_STAT!D1706</f>
        <v>5.5015999999999998</v>
      </c>
      <c r="C1703" s="2">
        <f t="shared" si="156"/>
        <v>5.4485073983558046</v>
      </c>
      <c r="D1703" s="2">
        <f t="shared" si="158"/>
        <v>5.4809614809270135</v>
      </c>
      <c r="E1703" s="2">
        <f t="shared" si="157"/>
        <v>-3.2454082571208964E-2</v>
      </c>
      <c r="F1703" s="2">
        <f t="shared" si="161"/>
        <v>-8.5176916201586336E-3</v>
      </c>
      <c r="G1703" s="2">
        <f t="shared" si="159"/>
        <v>-2.3936390951050331E-2</v>
      </c>
      <c r="H1703" s="2" t="str">
        <f t="shared" si="160"/>
        <v>Hold</v>
      </c>
    </row>
    <row r="1704" spans="1:8" ht="13.5" x14ac:dyDescent="0.25">
      <c r="A1704" s="3">
        <f>TITRES_STAT!B1707</f>
        <v>44497</v>
      </c>
      <c r="B1704" s="6">
        <f>TITRES_STAT!D1707</f>
        <v>5.5015999999999998</v>
      </c>
      <c r="C1704" s="2">
        <f t="shared" si="156"/>
        <v>5.4445831832241423</v>
      </c>
      <c r="D1704" s="2">
        <f t="shared" si="158"/>
        <v>5.4824902601176051</v>
      </c>
      <c r="E1704" s="2">
        <f t="shared" si="157"/>
        <v>-3.7907076893462843E-2</v>
      </c>
      <c r="F1704" s="2">
        <f t="shared" si="161"/>
        <v>-1.4395568674819476E-2</v>
      </c>
      <c r="G1704" s="2">
        <f t="shared" si="159"/>
        <v>-2.3511508218643368E-2</v>
      </c>
      <c r="H1704" s="2" t="str">
        <f t="shared" si="160"/>
        <v>Hold</v>
      </c>
    </row>
    <row r="1705" spans="1:8" ht="13.5" x14ac:dyDescent="0.25">
      <c r="A1705" s="3">
        <f>TITRES_STAT!B1708</f>
        <v>44498</v>
      </c>
      <c r="B1705" s="6">
        <f>TITRES_STAT!D1708</f>
        <v>5.6430999999999996</v>
      </c>
      <c r="C1705" s="2">
        <f t="shared" si="156"/>
        <v>5.4533550011896592</v>
      </c>
      <c r="D1705" s="2">
        <f t="shared" si="158"/>
        <v>5.4943872778866716</v>
      </c>
      <c r="E1705" s="2">
        <f t="shared" si="157"/>
        <v>-4.1032276697012371E-2</v>
      </c>
      <c r="F1705" s="2">
        <f t="shared" si="161"/>
        <v>-1.9722910279258057E-2</v>
      </c>
      <c r="G1705" s="2">
        <f t="shared" si="159"/>
        <v>-2.1309366417754314E-2</v>
      </c>
      <c r="H1705" s="2" t="str">
        <f t="shared" si="160"/>
        <v>Hold</v>
      </c>
    </row>
    <row r="1706" spans="1:8" ht="13.5" x14ac:dyDescent="0.25">
      <c r="A1706" s="3">
        <f>TITRES_STAT!B1709</f>
        <v>44501</v>
      </c>
      <c r="B1706" s="6">
        <f>TITRES_STAT!D1709</f>
        <v>5.6195000000000004</v>
      </c>
      <c r="C1706" s="2">
        <f t="shared" si="156"/>
        <v>5.4486850010066341</v>
      </c>
      <c r="D1706" s="2">
        <f t="shared" si="158"/>
        <v>5.5036548869321038</v>
      </c>
      <c r="E1706" s="2">
        <f t="shared" si="157"/>
        <v>-5.4969885925469697E-2</v>
      </c>
      <c r="F1706" s="2">
        <f t="shared" si="161"/>
        <v>-2.6772305408500389E-2</v>
      </c>
      <c r="G1706" s="2">
        <f t="shared" si="159"/>
        <v>-2.8197580516969308E-2</v>
      </c>
      <c r="H1706" s="2" t="str">
        <f t="shared" si="160"/>
        <v>Hold</v>
      </c>
    </row>
    <row r="1707" spans="1:8" ht="13.5" x14ac:dyDescent="0.25">
      <c r="A1707" s="3">
        <f>TITRES_STAT!B1710</f>
        <v>44502</v>
      </c>
      <c r="B1707" s="6">
        <f>TITRES_STAT!D1710</f>
        <v>5.6273999999999997</v>
      </c>
      <c r="C1707" s="2">
        <f t="shared" si="156"/>
        <v>5.4568257700825367</v>
      </c>
      <c r="D1707" s="2">
        <f t="shared" si="158"/>
        <v>5.5128211916037992</v>
      </c>
      <c r="E1707" s="2">
        <f t="shared" si="157"/>
        <v>-5.5995421521262578E-2</v>
      </c>
      <c r="F1707" s="2">
        <f t="shared" si="161"/>
        <v>-3.2616928631052831E-2</v>
      </c>
      <c r="G1707" s="2">
        <f t="shared" si="159"/>
        <v>-2.3378492890209747E-2</v>
      </c>
      <c r="H1707" s="2" t="str">
        <f t="shared" si="160"/>
        <v>Hold</v>
      </c>
    </row>
    <row r="1708" spans="1:8" ht="13.5" x14ac:dyDescent="0.25">
      <c r="A1708" s="3">
        <f>TITRES_STAT!B1711</f>
        <v>44503</v>
      </c>
      <c r="B1708" s="6">
        <f>TITRES_STAT!D1711</f>
        <v>5.6273999999999997</v>
      </c>
      <c r="C1708" s="2">
        <f t="shared" si="156"/>
        <v>5.4637141131467617</v>
      </c>
      <c r="D1708" s="2">
        <f t="shared" si="158"/>
        <v>5.5213085107442579</v>
      </c>
      <c r="E1708" s="2">
        <f t="shared" si="157"/>
        <v>-5.7594397597496183E-2</v>
      </c>
      <c r="F1708" s="2">
        <f t="shared" si="161"/>
        <v>-3.7612422424341506E-2</v>
      </c>
      <c r="G1708" s="2">
        <f t="shared" si="159"/>
        <v>-1.9981975173154677E-2</v>
      </c>
      <c r="H1708" s="2" t="str">
        <f t="shared" si="160"/>
        <v>Hold</v>
      </c>
    </row>
    <row r="1709" spans="1:8" ht="13.5" x14ac:dyDescent="0.25">
      <c r="A1709" s="3">
        <f>TITRES_STAT!B1712</f>
        <v>44504</v>
      </c>
      <c r="B1709" s="6">
        <f>TITRES_STAT!D1712</f>
        <v>5.6588000000000003</v>
      </c>
      <c r="C1709" s="2">
        <f t="shared" si="156"/>
        <v>5.4695427111241832</v>
      </c>
      <c r="D1709" s="2">
        <f t="shared" si="158"/>
        <v>5.531493065503942</v>
      </c>
      <c r="E1709" s="2">
        <f t="shared" si="157"/>
        <v>-6.1950354379758821E-2</v>
      </c>
      <c r="F1709" s="2">
        <f t="shared" si="161"/>
        <v>-4.248000881542497E-2</v>
      </c>
      <c r="G1709" s="2">
        <f t="shared" si="159"/>
        <v>-1.947034556433385E-2</v>
      </c>
      <c r="H1709" s="2" t="str">
        <f t="shared" si="160"/>
        <v>Hold</v>
      </c>
    </row>
    <row r="1710" spans="1:8" ht="13.5" x14ac:dyDescent="0.25">
      <c r="A1710" s="3">
        <f>TITRES_STAT!B1713</f>
        <v>44505</v>
      </c>
      <c r="B1710" s="6">
        <f>TITRES_STAT!D1713</f>
        <v>5.6824000000000003</v>
      </c>
      <c r="C1710" s="2">
        <f t="shared" si="156"/>
        <v>5.4744746017204626</v>
      </c>
      <c r="D1710" s="2">
        <f t="shared" si="158"/>
        <v>5.5426713569480945</v>
      </c>
      <c r="E1710" s="2">
        <f t="shared" si="157"/>
        <v>-6.8196755227631911E-2</v>
      </c>
      <c r="F1710" s="2">
        <f t="shared" si="161"/>
        <v>-4.7623358097866358E-2</v>
      </c>
      <c r="G1710" s="2">
        <f t="shared" si="159"/>
        <v>-2.0573397129765553E-2</v>
      </c>
      <c r="H1710" s="2" t="str">
        <f t="shared" si="160"/>
        <v>Hold</v>
      </c>
    </row>
    <row r="1711" spans="1:8" ht="13.5" x14ac:dyDescent="0.25">
      <c r="A1711" s="3">
        <f>TITRES_STAT!B1714</f>
        <v>44508</v>
      </c>
      <c r="B1711" s="6">
        <f>TITRES_STAT!D1714</f>
        <v>5.7138</v>
      </c>
      <c r="C1711" s="2">
        <f t="shared" si="156"/>
        <v>5.4786477399173146</v>
      </c>
      <c r="D1711" s="2">
        <f t="shared" si="158"/>
        <v>5.5553475527297174</v>
      </c>
      <c r="E1711" s="2">
        <f t="shared" si="157"/>
        <v>-7.669981281240279E-2</v>
      </c>
      <c r="F1711" s="2">
        <f t="shared" si="161"/>
        <v>-5.3438649040773653E-2</v>
      </c>
      <c r="G1711" s="2">
        <f t="shared" si="159"/>
        <v>-2.3261163771629137E-2</v>
      </c>
      <c r="H1711" s="2" t="str">
        <f t="shared" si="160"/>
        <v>Hold</v>
      </c>
    </row>
    <row r="1712" spans="1:8" ht="13.5" x14ac:dyDescent="0.25">
      <c r="A1712" s="3">
        <f>TITRES_STAT!B1715</f>
        <v>44509</v>
      </c>
      <c r="B1712" s="6">
        <f>TITRES_STAT!D1715</f>
        <v>5.7138</v>
      </c>
      <c r="C1712" s="2">
        <f t="shared" si="156"/>
        <v>5.4821788568531122</v>
      </c>
      <c r="D1712" s="2">
        <f t="shared" si="158"/>
        <v>5.5670847710460345</v>
      </c>
      <c r="E1712" s="2">
        <f t="shared" si="157"/>
        <v>-8.490591419292226E-2</v>
      </c>
      <c r="F1712" s="2">
        <f t="shared" si="161"/>
        <v>-5.9732102071203372E-2</v>
      </c>
      <c r="G1712" s="2">
        <f t="shared" si="159"/>
        <v>-2.5173812121718889E-2</v>
      </c>
      <c r="H1712" s="2" t="str">
        <f t="shared" si="160"/>
        <v>Hold</v>
      </c>
    </row>
    <row r="1713" spans="1:8" ht="13.5" x14ac:dyDescent="0.25">
      <c r="A1713" s="3">
        <f>TITRES_STAT!B1716</f>
        <v>44510</v>
      </c>
      <c r="B1713" s="6">
        <f>TITRES_STAT!D1716</f>
        <v>5.7138</v>
      </c>
      <c r="C1713" s="2">
        <f t="shared" si="156"/>
        <v>5.4851667250295568</v>
      </c>
      <c r="D1713" s="2">
        <f t="shared" si="158"/>
        <v>5.5779525657833648</v>
      </c>
      <c r="E1713" s="2">
        <f t="shared" si="157"/>
        <v>-9.2785840753808024E-2</v>
      </c>
      <c r="F1713" s="2">
        <f t="shared" si="161"/>
        <v>-6.6342849807724313E-2</v>
      </c>
      <c r="G1713" s="2">
        <f t="shared" si="159"/>
        <v>-2.6442990946083711E-2</v>
      </c>
      <c r="H1713" s="2" t="str">
        <f t="shared" si="160"/>
        <v>Hold</v>
      </c>
    </row>
    <row r="1714" spans="1:8" ht="13.5" x14ac:dyDescent="0.25">
      <c r="A1714" s="3">
        <f>TITRES_STAT!B1717</f>
        <v>44511</v>
      </c>
      <c r="B1714" s="6">
        <f>TITRES_STAT!D1717</f>
        <v>5.7766999999999999</v>
      </c>
      <c r="C1714" s="2">
        <f t="shared" si="156"/>
        <v>5.4876949211788562</v>
      </c>
      <c r="D1714" s="2">
        <f t="shared" si="158"/>
        <v>5.5926745979475605</v>
      </c>
      <c r="E1714" s="2">
        <f t="shared" si="157"/>
        <v>-0.10497967676870434</v>
      </c>
      <c r="F1714" s="2">
        <f t="shared" si="161"/>
        <v>-7.4070215199920325E-2</v>
      </c>
      <c r="G1714" s="2">
        <f t="shared" si="159"/>
        <v>-3.0909461568784019E-2</v>
      </c>
      <c r="H1714" s="2" t="str">
        <f t="shared" si="160"/>
        <v>Hold</v>
      </c>
    </row>
    <row r="1715" spans="1:8" ht="13.5" x14ac:dyDescent="0.25">
      <c r="A1715" s="3">
        <f>TITRES_STAT!B1718</f>
        <v>44512</v>
      </c>
      <c r="B1715" s="6">
        <f>TITRES_STAT!D1718</f>
        <v>5.8868</v>
      </c>
      <c r="C1715" s="2">
        <f t="shared" si="156"/>
        <v>5.5116033948436467</v>
      </c>
      <c r="D1715" s="2">
        <f t="shared" si="158"/>
        <v>5.6144616647662602</v>
      </c>
      <c r="E1715" s="2">
        <f t="shared" si="157"/>
        <v>-0.10285826992261349</v>
      </c>
      <c r="F1715" s="2">
        <f t="shared" si="161"/>
        <v>-7.9827826144458963E-2</v>
      </c>
      <c r="G1715" s="2">
        <f t="shared" si="159"/>
        <v>-2.3030443778154525E-2</v>
      </c>
      <c r="H1715" s="2" t="str">
        <f t="shared" si="160"/>
        <v>Hold</v>
      </c>
    </row>
    <row r="1716" spans="1:8" ht="13.5" x14ac:dyDescent="0.25">
      <c r="A1716" s="3">
        <f>TITRES_STAT!B1719</f>
        <v>44515</v>
      </c>
      <c r="B1716" s="6">
        <f>TITRES_STAT!D1719</f>
        <v>5.7374000000000001</v>
      </c>
      <c r="C1716" s="2">
        <f t="shared" si="156"/>
        <v>5.5282028725600085</v>
      </c>
      <c r="D1716" s="2">
        <f t="shared" si="158"/>
        <v>5.6235682081169074</v>
      </c>
      <c r="E1716" s="2">
        <f t="shared" si="157"/>
        <v>-9.5365335556898856E-2</v>
      </c>
      <c r="F1716" s="2">
        <f t="shared" si="161"/>
        <v>-8.2935328026946947E-2</v>
      </c>
      <c r="G1716" s="2">
        <f t="shared" si="159"/>
        <v>-1.2430007529951909E-2</v>
      </c>
      <c r="H1716" s="2" t="str">
        <f t="shared" si="160"/>
        <v>Hold</v>
      </c>
    </row>
    <row r="1717" spans="1:8" ht="13.5" x14ac:dyDescent="0.25">
      <c r="A1717" s="3">
        <f>TITRES_STAT!B1720</f>
        <v>44516</v>
      </c>
      <c r="B1717" s="6">
        <f>TITRES_STAT!D1720</f>
        <v>5.8475000000000001</v>
      </c>
      <c r="C1717" s="2">
        <f t="shared" si="156"/>
        <v>5.5434639690892382</v>
      </c>
      <c r="D1717" s="2">
        <f t="shared" si="158"/>
        <v>5.6401557482563955</v>
      </c>
      <c r="E1717" s="2">
        <f t="shared" si="157"/>
        <v>-9.6691779167157321E-2</v>
      </c>
      <c r="F1717" s="2">
        <f t="shared" si="161"/>
        <v>-8.5686618254989022E-2</v>
      </c>
      <c r="G1717" s="2">
        <f t="shared" si="159"/>
        <v>-1.1005160912168299E-2</v>
      </c>
      <c r="H1717" s="2" t="str">
        <f t="shared" si="160"/>
        <v>Hold</v>
      </c>
    </row>
    <row r="1718" spans="1:8" ht="13.5" x14ac:dyDescent="0.25">
      <c r="A1718" s="3">
        <f>TITRES_STAT!B1721</f>
        <v>44517</v>
      </c>
      <c r="B1718" s="6">
        <f>TITRES_STAT!D1721</f>
        <v>5.8475000000000001</v>
      </c>
      <c r="C1718" s="2">
        <f t="shared" si="156"/>
        <v>5.5563772046139706</v>
      </c>
      <c r="D1718" s="2">
        <f t="shared" si="158"/>
        <v>5.6555145817188848</v>
      </c>
      <c r="E1718" s="2">
        <f t="shared" si="157"/>
        <v>-9.9137377104914215E-2</v>
      </c>
      <c r="F1718" s="2">
        <f t="shared" si="161"/>
        <v>-8.8376770024974058E-2</v>
      </c>
      <c r="G1718" s="2">
        <f t="shared" si="159"/>
        <v>-1.0760607079940157E-2</v>
      </c>
      <c r="H1718" s="2" t="str">
        <f t="shared" si="160"/>
        <v>Hold</v>
      </c>
    </row>
    <row r="1719" spans="1:8" ht="13.5" x14ac:dyDescent="0.25">
      <c r="A1719" s="3">
        <f>TITRES_STAT!B1722</f>
        <v>44518</v>
      </c>
      <c r="B1719" s="6">
        <f>TITRES_STAT!D1722</f>
        <v>5.8475000000000001</v>
      </c>
      <c r="C1719" s="2">
        <f t="shared" si="156"/>
        <v>5.5721345577502825</v>
      </c>
      <c r="D1719" s="2">
        <f t="shared" si="158"/>
        <v>5.6697357238137824</v>
      </c>
      <c r="E1719" s="2">
        <f t="shared" si="157"/>
        <v>-9.7601166063499889E-2</v>
      </c>
      <c r="F1719" s="2">
        <f t="shared" si="161"/>
        <v>-9.0221649232679224E-2</v>
      </c>
      <c r="G1719" s="2">
        <f t="shared" si="159"/>
        <v>-7.3795168308206649E-3</v>
      </c>
      <c r="H1719" s="2" t="str">
        <f t="shared" si="160"/>
        <v>Hold</v>
      </c>
    </row>
    <row r="1720" spans="1:8" ht="13.5" x14ac:dyDescent="0.25">
      <c r="A1720" s="3">
        <f>TITRES_STAT!B1723</f>
        <v>44519</v>
      </c>
      <c r="B1720" s="6">
        <f>TITRES_STAT!D1723</f>
        <v>5.7374000000000001</v>
      </c>
      <c r="C1720" s="2">
        <f t="shared" si="156"/>
        <v>5.5890984719425463</v>
      </c>
      <c r="D1720" s="2">
        <f t="shared" si="158"/>
        <v>5.6747478924201689</v>
      </c>
      <c r="E1720" s="2">
        <f t="shared" si="157"/>
        <v>-8.5649420477622584E-2</v>
      </c>
      <c r="F1720" s="2">
        <f t="shared" si="161"/>
        <v>-8.9307203481667902E-2</v>
      </c>
      <c r="G1720" s="2">
        <f t="shared" si="159"/>
        <v>3.6577830040453174E-3</v>
      </c>
      <c r="H1720" s="2" t="str">
        <f t="shared" si="160"/>
        <v>Sell</v>
      </c>
    </row>
    <row r="1721" spans="1:8" ht="13.5" x14ac:dyDescent="0.25">
      <c r="A1721" s="3">
        <f>TITRES_STAT!B1724</f>
        <v>44522</v>
      </c>
      <c r="B1721" s="6">
        <f>TITRES_STAT!D1724</f>
        <v>5.7374000000000001</v>
      </c>
      <c r="C1721" s="2">
        <f t="shared" si="156"/>
        <v>5.608283322412924</v>
      </c>
      <c r="D1721" s="2">
        <f t="shared" si="158"/>
        <v>5.679388789277934</v>
      </c>
      <c r="E1721" s="2">
        <f t="shared" si="157"/>
        <v>-7.1105466865009959E-2</v>
      </c>
      <c r="F1721" s="2">
        <f t="shared" si="161"/>
        <v>-8.5666856158336316E-2</v>
      </c>
      <c r="G1721" s="2">
        <f t="shared" si="159"/>
        <v>1.4561389293326357E-2</v>
      </c>
      <c r="H1721" s="2" t="str">
        <f t="shared" si="160"/>
        <v>Sell</v>
      </c>
    </row>
    <row r="1722" spans="1:8" ht="13.5" x14ac:dyDescent="0.25">
      <c r="A1722" s="3">
        <f>TITRES_STAT!B1725</f>
        <v>44523</v>
      </c>
      <c r="B1722" s="6">
        <f>TITRES_STAT!D1725</f>
        <v>5.7374000000000001</v>
      </c>
      <c r="C1722" s="2">
        <f t="shared" si="156"/>
        <v>5.6245166574263203</v>
      </c>
      <c r="D1722" s="2">
        <f t="shared" si="158"/>
        <v>5.6836859159980868</v>
      </c>
      <c r="E1722" s="2">
        <f t="shared" si="157"/>
        <v>-5.916925857176647E-2</v>
      </c>
      <c r="F1722" s="2">
        <f t="shared" si="161"/>
        <v>-8.0367336641022344E-2</v>
      </c>
      <c r="G1722" s="2">
        <f t="shared" si="159"/>
        <v>2.1198078069255874E-2</v>
      </c>
      <c r="H1722" s="2" t="str">
        <f t="shared" si="160"/>
        <v>Sell</v>
      </c>
    </row>
    <row r="1723" spans="1:8" ht="13.5" x14ac:dyDescent="0.25">
      <c r="A1723" s="3">
        <f>TITRES_STAT!B1726</f>
        <v>44524</v>
      </c>
      <c r="B1723" s="6">
        <f>TITRES_STAT!D1726</f>
        <v>5.7374000000000001</v>
      </c>
      <c r="C1723" s="2">
        <f t="shared" si="156"/>
        <v>5.6382525562838097</v>
      </c>
      <c r="D1723" s="2">
        <f t="shared" si="158"/>
        <v>5.6876647370352655</v>
      </c>
      <c r="E1723" s="2">
        <f t="shared" si="157"/>
        <v>-4.9412180751455814E-2</v>
      </c>
      <c r="F1723" s="2">
        <f t="shared" si="161"/>
        <v>-7.4176305463109035E-2</v>
      </c>
      <c r="G1723" s="2">
        <f t="shared" si="159"/>
        <v>2.4764124711653221E-2</v>
      </c>
      <c r="H1723" s="2" t="str">
        <f t="shared" si="160"/>
        <v>Sell</v>
      </c>
    </row>
    <row r="1724" spans="1:8" ht="13.5" x14ac:dyDescent="0.25">
      <c r="A1724" s="3">
        <f>TITRES_STAT!B1727</f>
        <v>44525</v>
      </c>
      <c r="B1724" s="6">
        <f>TITRES_STAT!D1727</f>
        <v>5.7374000000000001</v>
      </c>
      <c r="C1724" s="2">
        <f t="shared" si="156"/>
        <v>5.6595521630093781</v>
      </c>
      <c r="D1724" s="2">
        <f t="shared" si="158"/>
        <v>5.6913488305882085</v>
      </c>
      <c r="E1724" s="2">
        <f t="shared" si="157"/>
        <v>-3.1796667578830373E-2</v>
      </c>
      <c r="F1724" s="2">
        <f t="shared" si="161"/>
        <v>-6.5700377886253311E-2</v>
      </c>
      <c r="G1724" s="2">
        <f t="shared" si="159"/>
        <v>3.3903710307422938E-2</v>
      </c>
      <c r="H1724" s="2" t="str">
        <f t="shared" si="160"/>
        <v>Sell</v>
      </c>
    </row>
    <row r="1725" spans="1:8" ht="13.5" x14ac:dyDescent="0.25">
      <c r="A1725" s="3">
        <f>TITRES_STAT!B1728</f>
        <v>44526</v>
      </c>
      <c r="B1725" s="6">
        <f>TITRES_STAT!D1728</f>
        <v>5.7374000000000001</v>
      </c>
      <c r="C1725" s="2">
        <f t="shared" si="156"/>
        <v>5.6945133687002434</v>
      </c>
      <c r="D1725" s="2">
        <f t="shared" si="158"/>
        <v>5.6947600283224151</v>
      </c>
      <c r="E1725" s="2">
        <f t="shared" si="157"/>
        <v>-2.4665962217174098E-4</v>
      </c>
      <c r="F1725" s="2">
        <f t="shared" si="161"/>
        <v>-5.2609634233437001E-2</v>
      </c>
      <c r="G1725" s="2">
        <f t="shared" si="159"/>
        <v>5.236297461126526E-2</v>
      </c>
      <c r="H1725" s="2" t="str">
        <f t="shared" si="160"/>
        <v>Sell</v>
      </c>
    </row>
    <row r="1726" spans="1:8" ht="13.5" x14ac:dyDescent="0.25">
      <c r="A1726" s="3">
        <f>TITRES_STAT!B1729</f>
        <v>44529</v>
      </c>
      <c r="B1726" s="6">
        <f>TITRES_STAT!D1729</f>
        <v>5.7374000000000001</v>
      </c>
      <c r="C1726" s="2">
        <f t="shared" si="156"/>
        <v>5.7011113119771295</v>
      </c>
      <c r="D1726" s="2">
        <f t="shared" si="158"/>
        <v>5.6979185447429765</v>
      </c>
      <c r="E1726" s="2">
        <f t="shared" si="157"/>
        <v>3.19276723415296E-3</v>
      </c>
      <c r="F1726" s="2">
        <f t="shared" si="161"/>
        <v>-4.1449153939919013E-2</v>
      </c>
      <c r="G1726" s="2">
        <f t="shared" si="159"/>
        <v>4.4641921174071973E-2</v>
      </c>
      <c r="H1726" s="2" t="str">
        <f t="shared" si="160"/>
        <v>Sell</v>
      </c>
    </row>
    <row r="1727" spans="1:8" ht="13.5" x14ac:dyDescent="0.25">
      <c r="A1727" s="3">
        <f>TITRES_STAT!B1730</f>
        <v>44530</v>
      </c>
      <c r="B1727" s="6">
        <f>TITRES_STAT!D1730</f>
        <v>5.7217000000000002</v>
      </c>
      <c r="C1727" s="2">
        <f t="shared" si="156"/>
        <v>5.7236326485960323</v>
      </c>
      <c r="D1727" s="2">
        <f t="shared" si="158"/>
        <v>5.6996801340212748</v>
      </c>
      <c r="E1727" s="2">
        <f t="shared" si="157"/>
        <v>2.3952514574757444E-2</v>
      </c>
      <c r="F1727" s="2">
        <f t="shared" si="161"/>
        <v>-2.8368820236983724E-2</v>
      </c>
      <c r="G1727" s="2">
        <f t="shared" si="159"/>
        <v>5.2321334811741171E-2</v>
      </c>
      <c r="H1727" s="2" t="str">
        <f t="shared" si="160"/>
        <v>Sell</v>
      </c>
    </row>
    <row r="1728" spans="1:8" ht="13.5" x14ac:dyDescent="0.25">
      <c r="A1728" s="3">
        <f>TITRES_STAT!B1731</f>
        <v>44531</v>
      </c>
      <c r="B1728" s="6">
        <f>TITRES_STAT!D1731</f>
        <v>5.7217000000000002</v>
      </c>
      <c r="C1728" s="2">
        <f t="shared" si="156"/>
        <v>5.7426891641966424</v>
      </c>
      <c r="D1728" s="2">
        <f t="shared" si="158"/>
        <v>5.7013112352048845</v>
      </c>
      <c r="E1728" s="2">
        <f t="shared" si="157"/>
        <v>4.1377928991757962E-2</v>
      </c>
      <c r="F1728" s="2">
        <f t="shared" si="161"/>
        <v>-1.4419470391235386E-2</v>
      </c>
      <c r="G1728" s="2">
        <f t="shared" si="159"/>
        <v>5.579739938299335E-2</v>
      </c>
      <c r="H1728" s="2" t="str">
        <f t="shared" si="160"/>
        <v>Sell</v>
      </c>
    </row>
    <row r="1729" spans="1:8" ht="13.5" x14ac:dyDescent="0.25">
      <c r="A1729" s="3">
        <f>TITRES_STAT!B1732</f>
        <v>44532</v>
      </c>
      <c r="B1729" s="6">
        <f>TITRES_STAT!D1732</f>
        <v>5.7217000000000002</v>
      </c>
      <c r="C1729" s="2">
        <f t="shared" si="156"/>
        <v>5.75881390816639</v>
      </c>
      <c r="D1729" s="2">
        <f t="shared" si="158"/>
        <v>5.7028215140785967</v>
      </c>
      <c r="E1729" s="2">
        <f t="shared" si="157"/>
        <v>5.5992394087793329E-2</v>
      </c>
      <c r="F1729" s="2">
        <f t="shared" si="161"/>
        <v>-3.3709749542964323E-4</v>
      </c>
      <c r="G1729" s="2">
        <f t="shared" si="159"/>
        <v>5.6329491583222972E-2</v>
      </c>
      <c r="H1729" s="2" t="str">
        <f t="shared" si="160"/>
        <v>Sell</v>
      </c>
    </row>
    <row r="1730" spans="1:8" ht="13.5" x14ac:dyDescent="0.25">
      <c r="A1730" s="3">
        <f>TITRES_STAT!B1733</f>
        <v>44533</v>
      </c>
      <c r="B1730" s="6">
        <f>TITRES_STAT!D1733</f>
        <v>5.7217000000000002</v>
      </c>
      <c r="C1730" s="2">
        <f t="shared" si="156"/>
        <v>5.7555194607561768</v>
      </c>
      <c r="D1730" s="2">
        <f t="shared" si="158"/>
        <v>5.704219920443145</v>
      </c>
      <c r="E1730" s="2">
        <f t="shared" si="157"/>
        <v>5.1299540313031855E-2</v>
      </c>
      <c r="F1730" s="2">
        <f t="shared" si="161"/>
        <v>9.9902300662626561E-3</v>
      </c>
      <c r="G1730" s="2">
        <f t="shared" si="159"/>
        <v>4.1309310246769197E-2</v>
      </c>
      <c r="H1730" s="2" t="str">
        <f t="shared" si="160"/>
        <v>Sell</v>
      </c>
    </row>
    <row r="1731" spans="1:8" ht="13.5" x14ac:dyDescent="0.25">
      <c r="A1731" s="3">
        <f>TITRES_STAT!B1734</f>
        <v>44536</v>
      </c>
      <c r="B1731" s="6">
        <f>TITRES_STAT!D1734</f>
        <v>5.7217000000000002</v>
      </c>
      <c r="C1731" s="2">
        <f t="shared" si="156"/>
        <v>5.7527318514090728</v>
      </c>
      <c r="D1731" s="2">
        <f t="shared" si="158"/>
        <v>5.7055147411510605</v>
      </c>
      <c r="E1731" s="2">
        <f t="shared" si="157"/>
        <v>4.721711025801234E-2</v>
      </c>
      <c r="F1731" s="2">
        <f t="shared" si="161"/>
        <v>1.7435606104612596E-2</v>
      </c>
      <c r="G1731" s="2">
        <f t="shared" si="159"/>
        <v>2.9781504153399745E-2</v>
      </c>
      <c r="H1731" s="2" t="str">
        <f t="shared" si="160"/>
        <v>Sell</v>
      </c>
    </row>
    <row r="1732" spans="1:8" ht="13.5" x14ac:dyDescent="0.25">
      <c r="A1732" s="3">
        <f>TITRES_STAT!B1735</f>
        <v>44537</v>
      </c>
      <c r="B1732" s="6">
        <f>TITRES_STAT!D1735</f>
        <v>5.7217000000000002</v>
      </c>
      <c r="C1732" s="2">
        <f t="shared" si="156"/>
        <v>5.7503731050384461</v>
      </c>
      <c r="D1732" s="2">
        <f t="shared" si="158"/>
        <v>5.7067136492139454</v>
      </c>
      <c r="E1732" s="2">
        <f t="shared" si="157"/>
        <v>4.3659455824500704E-2</v>
      </c>
      <c r="F1732" s="2">
        <f t="shared" si="161"/>
        <v>2.2680376048590217E-2</v>
      </c>
      <c r="G1732" s="2">
        <f t="shared" si="159"/>
        <v>2.0979079775910486E-2</v>
      </c>
      <c r="H1732" s="2" t="str">
        <f t="shared" si="160"/>
        <v>Sell</v>
      </c>
    </row>
    <row r="1733" spans="1:8" ht="13.5" x14ac:dyDescent="0.25">
      <c r="A1733" s="3">
        <f>TITRES_STAT!B1736</f>
        <v>44538</v>
      </c>
      <c r="B1733" s="6">
        <f>TITRES_STAT!D1736</f>
        <v>5.7217000000000002</v>
      </c>
      <c r="C1733" s="2">
        <f t="shared" si="156"/>
        <v>5.748377242724839</v>
      </c>
      <c r="D1733" s="2">
        <f t="shared" si="158"/>
        <v>5.7078237492721717</v>
      </c>
      <c r="E1733" s="2">
        <f t="shared" si="157"/>
        <v>4.0553493452667233E-2</v>
      </c>
      <c r="F1733" s="2">
        <f t="shared" si="161"/>
        <v>2.6254999529405625E-2</v>
      </c>
      <c r="G1733" s="2">
        <f t="shared" si="159"/>
        <v>1.4298493923261608E-2</v>
      </c>
      <c r="H1733" s="2" t="str">
        <f t="shared" si="160"/>
        <v>Sell</v>
      </c>
    </row>
    <row r="1734" spans="1:8" ht="13.5" x14ac:dyDescent="0.25">
      <c r="A1734" s="3">
        <f>TITRES_STAT!B1737</f>
        <v>44539</v>
      </c>
      <c r="B1734" s="6">
        <f>TITRES_STAT!D1737</f>
        <v>5.7217000000000002</v>
      </c>
      <c r="C1734" s="2">
        <f t="shared" si="156"/>
        <v>5.7466884361517874</v>
      </c>
      <c r="D1734" s="2">
        <f t="shared" si="158"/>
        <v>5.7088516196964552</v>
      </c>
      <c r="E1734" s="2">
        <f t="shared" si="157"/>
        <v>3.7836816455332212E-2</v>
      </c>
      <c r="F1734" s="2">
        <f t="shared" si="161"/>
        <v>2.8571362914590944E-2</v>
      </c>
      <c r="G1734" s="2">
        <f t="shared" si="159"/>
        <v>9.2654535407412676E-3</v>
      </c>
      <c r="H1734" s="2" t="str">
        <f t="shared" si="160"/>
        <v>Sell</v>
      </c>
    </row>
    <row r="1735" spans="1:8" ht="13.5" x14ac:dyDescent="0.25">
      <c r="A1735" s="3">
        <f>TITRES_STAT!B1738</f>
        <v>44540</v>
      </c>
      <c r="B1735" s="6">
        <f>TITRES_STAT!D1738</f>
        <v>5.6588000000000003</v>
      </c>
      <c r="C1735" s="2">
        <f t="shared" si="156"/>
        <v>5.7452594459745896</v>
      </c>
      <c r="D1735" s="2">
        <f t="shared" si="158"/>
        <v>5.7051440923115324</v>
      </c>
      <c r="E1735" s="2">
        <f t="shared" si="157"/>
        <v>4.0115353663057185E-2</v>
      </c>
      <c r="F1735" s="2">
        <f t="shared" si="161"/>
        <v>3.0880161064284192E-2</v>
      </c>
      <c r="G1735" s="2">
        <f t="shared" si="159"/>
        <v>9.2351925987729927E-3</v>
      </c>
      <c r="H1735" s="2" t="str">
        <f t="shared" si="160"/>
        <v>Sell</v>
      </c>
    </row>
    <row r="1736" spans="1:8" ht="13.5" x14ac:dyDescent="0.25">
      <c r="A1736" s="3">
        <f>TITRES_STAT!B1739</f>
        <v>44543</v>
      </c>
      <c r="B1736" s="6">
        <f>TITRES_STAT!D1739</f>
        <v>5.6588000000000003</v>
      </c>
      <c r="C1736" s="2">
        <f t="shared" si="156"/>
        <v>5.7440503004400378</v>
      </c>
      <c r="D1736" s="2">
        <f t="shared" si="158"/>
        <v>5.7017111965847525</v>
      </c>
      <c r="E1736" s="2">
        <f t="shared" si="157"/>
        <v>4.2339103855285387E-2</v>
      </c>
      <c r="F1736" s="2">
        <f t="shared" si="161"/>
        <v>3.3171949622484431E-2</v>
      </c>
      <c r="G1736" s="2">
        <f t="shared" si="159"/>
        <v>9.1671542328009559E-3</v>
      </c>
      <c r="H1736" s="2" t="str">
        <f t="shared" si="160"/>
        <v>Sell</v>
      </c>
    </row>
    <row r="1737" spans="1:8" ht="13.5" x14ac:dyDescent="0.25">
      <c r="A1737" s="3">
        <f>TITRES_STAT!B1740</f>
        <v>44544</v>
      </c>
      <c r="B1737" s="6">
        <f>TITRES_STAT!D1740</f>
        <v>5.6588000000000003</v>
      </c>
      <c r="C1737" s="2">
        <f t="shared" si="156"/>
        <v>5.7406117926800322</v>
      </c>
      <c r="D1737" s="2">
        <f t="shared" si="158"/>
        <v>5.698532589430326</v>
      </c>
      <c r="E1737" s="2">
        <f t="shared" si="157"/>
        <v>4.2079203249706154E-2</v>
      </c>
      <c r="F1737" s="2">
        <f t="shared" si="161"/>
        <v>3.4953400347928779E-2</v>
      </c>
      <c r="G1737" s="2">
        <f t="shared" si="159"/>
        <v>7.1258029017773755E-3</v>
      </c>
      <c r="H1737" s="2" t="str">
        <f t="shared" si="160"/>
        <v>Sell</v>
      </c>
    </row>
    <row r="1738" spans="1:8" ht="13.5" x14ac:dyDescent="0.25">
      <c r="A1738" s="3">
        <f>TITRES_STAT!B1741</f>
        <v>44545</v>
      </c>
      <c r="B1738" s="6">
        <f>TITRES_STAT!D1741</f>
        <v>5.6588000000000003</v>
      </c>
      <c r="C1738" s="2">
        <f t="shared" si="156"/>
        <v>5.7377022861138736</v>
      </c>
      <c r="D1738" s="2">
        <f t="shared" si="158"/>
        <v>5.6955894346577089</v>
      </c>
      <c r="E1738" s="2">
        <f t="shared" si="157"/>
        <v>4.2112851456164613E-2</v>
      </c>
      <c r="F1738" s="2">
        <f t="shared" si="161"/>
        <v>3.638529056957595E-2</v>
      </c>
      <c r="G1738" s="2">
        <f t="shared" si="159"/>
        <v>5.7275608865886632E-3</v>
      </c>
      <c r="H1738" s="2" t="str">
        <f t="shared" si="160"/>
        <v>Sell</v>
      </c>
    </row>
    <row r="1739" spans="1:8" ht="13.5" x14ac:dyDescent="0.25">
      <c r="A1739" s="3">
        <f>TITRES_STAT!B1742</f>
        <v>44546</v>
      </c>
      <c r="B1739" s="6">
        <f>TITRES_STAT!D1742</f>
        <v>5.6588000000000003</v>
      </c>
      <c r="C1739" s="2">
        <f t="shared" si="156"/>
        <v>5.7352403959425082</v>
      </c>
      <c r="D1739" s="2">
        <f t="shared" si="158"/>
        <v>5.6928642913497303</v>
      </c>
      <c r="E1739" s="2">
        <f t="shared" si="157"/>
        <v>4.2376104592777963E-2</v>
      </c>
      <c r="F1739" s="2">
        <f t="shared" si="161"/>
        <v>3.7583453374216355E-2</v>
      </c>
      <c r="G1739" s="2">
        <f t="shared" si="159"/>
        <v>4.7926512185616083E-3</v>
      </c>
      <c r="H1739" s="2" t="str">
        <f t="shared" si="160"/>
        <v>Sell</v>
      </c>
    </row>
    <row r="1740" spans="1:8" ht="13.5" x14ac:dyDescent="0.25">
      <c r="A1740" s="3">
        <f>TITRES_STAT!B1743</f>
        <v>44550</v>
      </c>
      <c r="B1740" s="6">
        <f>TITRES_STAT!D1743</f>
        <v>5.6588000000000003</v>
      </c>
      <c r="C1740" s="2">
        <f t="shared" si="156"/>
        <v>5.7331572581051988</v>
      </c>
      <c r="D1740" s="2">
        <f t="shared" si="158"/>
        <v>5.6903410105090098</v>
      </c>
      <c r="E1740" s="2">
        <f t="shared" si="157"/>
        <v>4.2816247596189072E-2</v>
      </c>
      <c r="F1740" s="2">
        <f t="shared" si="161"/>
        <v>3.8630012218610899E-2</v>
      </c>
      <c r="G1740" s="2">
        <f t="shared" si="159"/>
        <v>4.1862353775781735E-3</v>
      </c>
      <c r="H1740" s="2" t="str">
        <f t="shared" si="160"/>
        <v>Sell</v>
      </c>
    </row>
    <row r="1741" spans="1:8" ht="13.5" x14ac:dyDescent="0.25">
      <c r="A1741" s="3">
        <f>TITRES_STAT!B1744</f>
        <v>44551</v>
      </c>
      <c r="B1741" s="6">
        <f>TITRES_STAT!D1744</f>
        <v>5.6195000000000004</v>
      </c>
      <c r="C1741" s="2">
        <f t="shared" si="156"/>
        <v>5.7313946030120908</v>
      </c>
      <c r="D1741" s="2">
        <f t="shared" si="158"/>
        <v>5.6850935282490838</v>
      </c>
      <c r="E1741" s="2">
        <f t="shared" si="157"/>
        <v>4.6301074763007044E-2</v>
      </c>
      <c r="F1741" s="2">
        <f t="shared" si="161"/>
        <v>4.0164224727490129E-2</v>
      </c>
      <c r="G1741" s="2">
        <f t="shared" si="159"/>
        <v>6.136850035516915E-3</v>
      </c>
      <c r="H1741" s="2" t="str">
        <f t="shared" si="160"/>
        <v>Sell</v>
      </c>
    </row>
    <row r="1742" spans="1:8" ht="13.5" x14ac:dyDescent="0.25">
      <c r="A1742" s="3">
        <f>TITRES_STAT!B1745</f>
        <v>44552</v>
      </c>
      <c r="B1742" s="6">
        <f>TITRES_STAT!D1745</f>
        <v>5.6195000000000004</v>
      </c>
      <c r="C1742" s="2">
        <f t="shared" si="156"/>
        <v>5.729903125625615</v>
      </c>
      <c r="D1742" s="2">
        <f t="shared" si="158"/>
        <v>5.6802347483787816</v>
      </c>
      <c r="E1742" s="2">
        <f t="shared" si="157"/>
        <v>4.9668377246833373E-2</v>
      </c>
      <c r="F1742" s="2">
        <f t="shared" si="161"/>
        <v>4.2065055231358783E-2</v>
      </c>
      <c r="G1742" s="2">
        <f t="shared" si="159"/>
        <v>7.6033220154745895E-3</v>
      </c>
      <c r="H1742" s="2" t="str">
        <f t="shared" si="160"/>
        <v>Sell</v>
      </c>
    </row>
    <row r="1743" spans="1:8" ht="13.5" x14ac:dyDescent="0.25">
      <c r="A1743" s="3">
        <f>TITRES_STAT!B1746</f>
        <v>44553</v>
      </c>
      <c r="B1743" s="6">
        <f>TITRES_STAT!D1746</f>
        <v>5.6195000000000004</v>
      </c>
      <c r="C1743" s="2">
        <f t="shared" ref="C1743:C1806" si="162">$C$4*B1733+C1742*(1-$C$4)</f>
        <v>5.7286411062985971</v>
      </c>
      <c r="D1743" s="2">
        <f t="shared" si="158"/>
        <v>5.6757358781285019</v>
      </c>
      <c r="E1743" s="2">
        <f t="shared" si="157"/>
        <v>5.2905228170095242E-2</v>
      </c>
      <c r="F1743" s="2">
        <f t="shared" si="161"/>
        <v>4.4233089819106078E-2</v>
      </c>
      <c r="G1743" s="2">
        <f t="shared" si="159"/>
        <v>8.6721383509891642E-3</v>
      </c>
      <c r="H1743" s="2" t="str">
        <f t="shared" si="160"/>
        <v>Sell</v>
      </c>
    </row>
    <row r="1744" spans="1:8" ht="13.5" x14ac:dyDescent="0.25">
      <c r="A1744" s="3">
        <f>TITRES_STAT!B1747</f>
        <v>44554</v>
      </c>
      <c r="B1744" s="6">
        <f>TITRES_STAT!D1747</f>
        <v>5.6195000000000004</v>
      </c>
      <c r="C1744" s="2">
        <f t="shared" si="162"/>
        <v>5.7275732437911202</v>
      </c>
      <c r="D1744" s="2">
        <f t="shared" si="158"/>
        <v>5.6715702575263913</v>
      </c>
      <c r="E1744" s="2">
        <f t="shared" si="157"/>
        <v>5.6002986264728882E-2</v>
      </c>
      <c r="F1744" s="2">
        <f t="shared" si="161"/>
        <v>4.6587069108230642E-2</v>
      </c>
      <c r="G1744" s="2">
        <f t="shared" si="159"/>
        <v>9.4159171564982408E-3</v>
      </c>
      <c r="H1744" s="2" t="str">
        <f t="shared" si="160"/>
        <v>Sell</v>
      </c>
    </row>
    <row r="1745" spans="1:8" ht="13.5" x14ac:dyDescent="0.25">
      <c r="A1745" s="3">
        <f>TITRES_STAT!B1748</f>
        <v>44557</v>
      </c>
      <c r="B1745" s="6">
        <f>TITRES_STAT!D1748</f>
        <v>5.6195000000000004</v>
      </c>
      <c r="C1745" s="2">
        <f t="shared" si="162"/>
        <v>5.7169927447463325</v>
      </c>
      <c r="D1745" s="2">
        <f t="shared" si="158"/>
        <v>5.667713201413326</v>
      </c>
      <c r="E1745" s="2">
        <f t="shared" si="157"/>
        <v>4.9279543333006437E-2</v>
      </c>
      <c r="F1745" s="2">
        <f t="shared" si="161"/>
        <v>4.7125563953185803E-2</v>
      </c>
      <c r="G1745" s="2">
        <f t="shared" si="159"/>
        <v>2.1539793798206336E-3</v>
      </c>
      <c r="H1745" s="2" t="str">
        <f t="shared" si="160"/>
        <v>Sell</v>
      </c>
    </row>
    <row r="1746" spans="1:8" ht="13.5" x14ac:dyDescent="0.25">
      <c r="A1746" s="3">
        <f>TITRES_STAT!B1749</f>
        <v>44558</v>
      </c>
      <c r="B1746" s="6">
        <f>TITRES_STAT!D1749</f>
        <v>5.6116999999999999</v>
      </c>
      <c r="C1746" s="2">
        <f t="shared" si="162"/>
        <v>5.7080400147853583</v>
      </c>
      <c r="D1746" s="2">
        <f t="shared" si="158"/>
        <v>5.663564075382709</v>
      </c>
      <c r="E1746" s="2">
        <f t="shared" si="157"/>
        <v>4.4475939402649267E-2</v>
      </c>
      <c r="F1746" s="2">
        <f t="shared" si="161"/>
        <v>4.65956390430785E-2</v>
      </c>
      <c r="G1746" s="2">
        <f t="shared" si="159"/>
        <v>-2.1196996404292331E-3</v>
      </c>
      <c r="H1746" s="2" t="str">
        <f t="shared" si="160"/>
        <v>Hold</v>
      </c>
    </row>
    <row r="1747" spans="1:8" ht="13.5" x14ac:dyDescent="0.25">
      <c r="A1747" s="3">
        <f>TITRES_STAT!B1750</f>
        <v>44559</v>
      </c>
      <c r="B1747" s="6">
        <f>TITRES_STAT!D1750</f>
        <v>5.6116999999999999</v>
      </c>
      <c r="C1747" s="2">
        <f t="shared" si="162"/>
        <v>5.7004646278953031</v>
      </c>
      <c r="D1747" s="2">
        <f t="shared" si="158"/>
        <v>5.6597222920210273</v>
      </c>
      <c r="E1747" s="2">
        <f t="shared" si="157"/>
        <v>4.0742335874275781E-2</v>
      </c>
      <c r="F1747" s="2">
        <f t="shared" si="161"/>
        <v>4.5424978409317959E-2</v>
      </c>
      <c r="G1747" s="2">
        <f t="shared" si="159"/>
        <v>-4.682642535042178E-3</v>
      </c>
      <c r="H1747" s="2" t="str">
        <f t="shared" si="160"/>
        <v>Hold</v>
      </c>
    </row>
    <row r="1748" spans="1:8" ht="13.5" x14ac:dyDescent="0.25">
      <c r="A1748" s="3">
        <f>TITRES_STAT!B1751</f>
        <v>44560</v>
      </c>
      <c r="B1748" s="6">
        <f>TITRES_STAT!D1751</f>
        <v>5.6116999999999999</v>
      </c>
      <c r="C1748" s="2">
        <f t="shared" si="162"/>
        <v>5.6940546851421789</v>
      </c>
      <c r="D1748" s="2">
        <f t="shared" si="158"/>
        <v>5.6561650852046546</v>
      </c>
      <c r="E1748" s="2">
        <f t="shared" si="157"/>
        <v>3.7889599937524387E-2</v>
      </c>
      <c r="F1748" s="2">
        <f t="shared" si="161"/>
        <v>4.3917902714959246E-2</v>
      </c>
      <c r="G1748" s="2">
        <f t="shared" si="159"/>
        <v>-6.0283027774348588E-3</v>
      </c>
      <c r="H1748" s="2" t="str">
        <f t="shared" si="160"/>
        <v>Hold</v>
      </c>
    </row>
    <row r="1749" spans="1:8" ht="13.5" x14ac:dyDescent="0.25">
      <c r="A1749" s="3">
        <f>TITRES_STAT!B1752</f>
        <v>44561</v>
      </c>
      <c r="B1749" s="6">
        <f>TITRES_STAT!D1752</f>
        <v>5.6116999999999999</v>
      </c>
      <c r="C1749" s="2">
        <f t="shared" si="162"/>
        <v>5.6886308874279976</v>
      </c>
      <c r="D1749" s="2">
        <f t="shared" si="158"/>
        <v>5.6528713751894948</v>
      </c>
      <c r="E1749" s="2">
        <f t="shared" si="157"/>
        <v>3.5759512238502822E-2</v>
      </c>
      <c r="F1749" s="2">
        <f t="shared" si="161"/>
        <v>4.2286224619667967E-2</v>
      </c>
      <c r="G1749" s="2">
        <f t="shared" si="159"/>
        <v>-6.5267123811651451E-3</v>
      </c>
      <c r="H1749" s="2" t="str">
        <f t="shared" si="160"/>
        <v>Hold</v>
      </c>
    </row>
    <row r="1750" spans="1:8" ht="13.5" x14ac:dyDescent="0.25">
      <c r="A1750" s="3">
        <f>TITRES_STAT!B1753</f>
        <v>44564</v>
      </c>
      <c r="B1750" s="6">
        <f>TITRES_STAT!D1753</f>
        <v>5.6116999999999999</v>
      </c>
      <c r="C1750" s="2">
        <f t="shared" si="162"/>
        <v>5.6840415201313821</v>
      </c>
      <c r="D1750" s="2">
        <f t="shared" si="158"/>
        <v>5.6498216436939765</v>
      </c>
      <c r="E1750" s="2">
        <f t="shared" si="157"/>
        <v>3.4219876437405539E-2</v>
      </c>
      <c r="F1750" s="2">
        <f t="shared" si="161"/>
        <v>4.0672954983215485E-2</v>
      </c>
      <c r="G1750" s="2">
        <f t="shared" si="159"/>
        <v>-6.4530785458099468E-3</v>
      </c>
      <c r="H1750" s="2" t="str">
        <f t="shared" si="160"/>
        <v>Hold</v>
      </c>
    </row>
    <row r="1751" spans="1:8" ht="13.5" x14ac:dyDescent="0.25">
      <c r="A1751" s="3">
        <f>TITRES_STAT!B1754</f>
        <v>44565</v>
      </c>
      <c r="B1751" s="6">
        <f>TITRES_STAT!D1754</f>
        <v>5.6116999999999999</v>
      </c>
      <c r="C1751" s="2">
        <f t="shared" si="162"/>
        <v>5.6741120554957849</v>
      </c>
      <c r="D1751" s="2">
        <f t="shared" si="158"/>
        <v>5.6469978182351639</v>
      </c>
      <c r="E1751" s="2">
        <f t="shared" si="157"/>
        <v>2.711423726062101E-2</v>
      </c>
      <c r="F1751" s="2">
        <f t="shared" si="161"/>
        <v>3.7961211438696588E-2</v>
      </c>
      <c r="G1751" s="2">
        <f t="shared" si="159"/>
        <v>-1.0846974178075577E-2</v>
      </c>
      <c r="H1751" s="2" t="str">
        <f t="shared" si="160"/>
        <v>Hold</v>
      </c>
    </row>
    <row r="1752" spans="1:8" ht="13.5" x14ac:dyDescent="0.25">
      <c r="A1752" s="3">
        <f>TITRES_STAT!B1755</f>
        <v>44566</v>
      </c>
      <c r="B1752" s="6">
        <f>TITRES_STAT!D1755</f>
        <v>5.6116999999999999</v>
      </c>
      <c r="C1752" s="2">
        <f t="shared" si="162"/>
        <v>5.665710200804126</v>
      </c>
      <c r="D1752" s="2">
        <f t="shared" si="158"/>
        <v>5.6443831650325595</v>
      </c>
      <c r="E1752" s="2">
        <f t="shared" si="157"/>
        <v>2.1327035771566472E-2</v>
      </c>
      <c r="F1752" s="2">
        <f t="shared" si="161"/>
        <v>3.4634376305270567E-2</v>
      </c>
      <c r="G1752" s="2">
        <f t="shared" si="159"/>
        <v>-1.3307340533704096E-2</v>
      </c>
      <c r="H1752" s="2" t="str">
        <f t="shared" si="160"/>
        <v>Hold</v>
      </c>
    </row>
    <row r="1753" spans="1:8" ht="13.5" x14ac:dyDescent="0.25">
      <c r="A1753" s="3">
        <f>TITRES_STAT!B1756</f>
        <v>44567</v>
      </c>
      <c r="B1753" s="6">
        <f>TITRES_STAT!D1756</f>
        <v>5.5801999999999996</v>
      </c>
      <c r="C1753" s="2">
        <f t="shared" si="162"/>
        <v>5.6586009391419534</v>
      </c>
      <c r="D1753" s="2">
        <f t="shared" si="158"/>
        <v>5.6396288565116288</v>
      </c>
      <c r="E1753" s="2">
        <f t="shared" si="157"/>
        <v>1.8972082630324572E-2</v>
      </c>
      <c r="F1753" s="2">
        <f t="shared" si="161"/>
        <v>3.1501917570281368E-2</v>
      </c>
      <c r="G1753" s="2">
        <f t="shared" si="159"/>
        <v>-1.2529834939956797E-2</v>
      </c>
      <c r="H1753" s="2" t="str">
        <f t="shared" si="160"/>
        <v>Hold</v>
      </c>
    </row>
    <row r="1754" spans="1:8" ht="13.5" x14ac:dyDescent="0.25">
      <c r="A1754" s="3">
        <f>TITRES_STAT!B1757</f>
        <v>44568</v>
      </c>
      <c r="B1754" s="6">
        <f>TITRES_STAT!D1757</f>
        <v>5.4622999999999999</v>
      </c>
      <c r="C1754" s="2">
        <f t="shared" si="162"/>
        <v>5.6525854100431907</v>
      </c>
      <c r="D1754" s="2">
        <f t="shared" si="158"/>
        <v>5.6264933856589163</v>
      </c>
      <c r="E1754" s="2">
        <f t="shared" si="157"/>
        <v>2.6092024384274382E-2</v>
      </c>
      <c r="F1754" s="2">
        <f t="shared" si="161"/>
        <v>3.0419938933079971E-2</v>
      </c>
      <c r="G1754" s="2">
        <f t="shared" si="159"/>
        <v>-4.3279145488055899E-3</v>
      </c>
      <c r="H1754" s="2" t="str">
        <f t="shared" si="160"/>
        <v>Hold</v>
      </c>
    </row>
    <row r="1755" spans="1:8" ht="13.5" x14ac:dyDescent="0.25">
      <c r="A1755" s="3">
        <f>TITRES_STAT!B1758</f>
        <v>44571</v>
      </c>
      <c r="B1755" s="6">
        <f>TITRES_STAT!D1758</f>
        <v>5.5960000000000001</v>
      </c>
      <c r="C1755" s="2">
        <f t="shared" si="162"/>
        <v>5.647495346959623</v>
      </c>
      <c r="D1755" s="2">
        <f t="shared" si="158"/>
        <v>5.624234616350849</v>
      </c>
      <c r="E1755" s="2">
        <f t="shared" si="157"/>
        <v>2.3260730608773983E-2</v>
      </c>
      <c r="F1755" s="2">
        <f t="shared" si="161"/>
        <v>2.8988097268218774E-2</v>
      </c>
      <c r="G1755" s="2">
        <f t="shared" si="159"/>
        <v>-5.7273666594447915E-3</v>
      </c>
      <c r="H1755" s="2" t="str">
        <f t="shared" si="160"/>
        <v>Hold</v>
      </c>
    </row>
    <row r="1756" spans="1:8" ht="13.5" x14ac:dyDescent="0.25">
      <c r="A1756" s="3">
        <f>TITRES_STAT!B1759</f>
        <v>44572</v>
      </c>
      <c r="B1756" s="6">
        <f>TITRES_STAT!D1759</f>
        <v>5.8395999999999999</v>
      </c>
      <c r="C1756" s="2">
        <f t="shared" si="162"/>
        <v>5.6419883705042961</v>
      </c>
      <c r="D1756" s="2">
        <f t="shared" si="158"/>
        <v>5.6401876077322672</v>
      </c>
      <c r="E1756" s="2">
        <f t="shared" ref="E1756:E1819" si="163">C1756-D1756</f>
        <v>1.8007627720288966E-3</v>
      </c>
      <c r="F1756" s="2">
        <f t="shared" si="161"/>
        <v>2.35506303689808E-2</v>
      </c>
      <c r="G1756" s="2">
        <f t="shared" si="159"/>
        <v>-2.1749867596951904E-2</v>
      </c>
      <c r="H1756" s="2" t="str">
        <f t="shared" si="160"/>
        <v>Hold</v>
      </c>
    </row>
    <row r="1757" spans="1:8" ht="13.5" x14ac:dyDescent="0.25">
      <c r="A1757" s="3">
        <f>TITRES_STAT!B1760</f>
        <v>44573</v>
      </c>
      <c r="B1757" s="6">
        <f>TITRES_STAT!D1760</f>
        <v>5.8395999999999999</v>
      </c>
      <c r="C1757" s="2">
        <f t="shared" si="162"/>
        <v>5.6373286211959428</v>
      </c>
      <c r="D1757" s="2">
        <f t="shared" ref="D1757:D1820" si="164">$D$4*B1757+(1-$D$4)*D1756</f>
        <v>5.6549588960483952</v>
      </c>
      <c r="E1757" s="2">
        <f t="shared" si="163"/>
        <v>-1.7630274852452388E-2</v>
      </c>
      <c r="F1757" s="2">
        <f t="shared" si="161"/>
        <v>1.5314449324694165E-2</v>
      </c>
      <c r="G1757" s="2">
        <f t="shared" si="159"/>
        <v>-3.2944724177146556E-2</v>
      </c>
      <c r="H1757" s="2" t="str">
        <f t="shared" si="160"/>
        <v>Hold</v>
      </c>
    </row>
    <row r="1758" spans="1:8" ht="13.5" x14ac:dyDescent="0.25">
      <c r="A1758" s="3">
        <f>TITRES_STAT!B1761</f>
        <v>44574</v>
      </c>
      <c r="B1758" s="6">
        <f>TITRES_STAT!D1761</f>
        <v>5.5801999999999996</v>
      </c>
      <c r="C1758" s="2">
        <f t="shared" si="162"/>
        <v>5.6333857563965664</v>
      </c>
      <c r="D1758" s="2">
        <f t="shared" si="164"/>
        <v>5.6494212000448103</v>
      </c>
      <c r="E1758" s="2">
        <f t="shared" si="163"/>
        <v>-1.6035443648243941E-2</v>
      </c>
      <c r="F1758" s="2">
        <f t="shared" si="161"/>
        <v>9.0444707301065453E-3</v>
      </c>
      <c r="G1758" s="2">
        <f t="shared" si="159"/>
        <v>-2.5079914378350485E-2</v>
      </c>
      <c r="H1758" s="2" t="str">
        <f t="shared" si="160"/>
        <v>Hold</v>
      </c>
    </row>
    <row r="1759" spans="1:8" ht="13.5" x14ac:dyDescent="0.25">
      <c r="A1759" s="3">
        <f>TITRES_STAT!B1762</f>
        <v>44575</v>
      </c>
      <c r="B1759" s="6">
        <f>TITRES_STAT!D1762</f>
        <v>5.7374000000000001</v>
      </c>
      <c r="C1759" s="2">
        <f t="shared" si="162"/>
        <v>5.6300494861817096</v>
      </c>
      <c r="D1759" s="2">
        <f t="shared" si="164"/>
        <v>5.6559381481896391</v>
      </c>
      <c r="E1759" s="2">
        <f t="shared" si="163"/>
        <v>-2.5888662007929497E-2</v>
      </c>
      <c r="F1759" s="2">
        <f t="shared" si="161"/>
        <v>2.0578441824993365E-3</v>
      </c>
      <c r="G1759" s="2">
        <f t="shared" si="159"/>
        <v>-2.7946506190428835E-2</v>
      </c>
      <c r="H1759" s="2" t="str">
        <f t="shared" si="160"/>
        <v>Hold</v>
      </c>
    </row>
    <row r="1760" spans="1:8" ht="13.5" x14ac:dyDescent="0.25">
      <c r="A1760" s="3">
        <f>TITRES_STAT!B1763</f>
        <v>44578</v>
      </c>
      <c r="B1760" s="6">
        <f>TITRES_STAT!D1763</f>
        <v>5.7295999999999996</v>
      </c>
      <c r="C1760" s="2">
        <f t="shared" si="162"/>
        <v>5.6272264883076</v>
      </c>
      <c r="D1760" s="2">
        <f t="shared" si="164"/>
        <v>5.6613945816570732</v>
      </c>
      <c r="E1760" s="2">
        <f t="shared" si="163"/>
        <v>-3.4168093349473239E-2</v>
      </c>
      <c r="F1760" s="2">
        <f t="shared" si="161"/>
        <v>-5.1873433238951785E-3</v>
      </c>
      <c r="G1760" s="2">
        <f t="shared" si="159"/>
        <v>-2.898075002557806E-2</v>
      </c>
      <c r="H1760" s="2" t="str">
        <f t="shared" si="160"/>
        <v>Hold</v>
      </c>
    </row>
    <row r="1761" spans="1:8" ht="13.5" x14ac:dyDescent="0.25">
      <c r="A1761" s="3">
        <f>TITRES_STAT!B1764</f>
        <v>44579</v>
      </c>
      <c r="B1761" s="6">
        <f>TITRES_STAT!D1764</f>
        <v>5.7295999999999996</v>
      </c>
      <c r="C1761" s="2">
        <f t="shared" si="162"/>
        <v>5.6248377977987385</v>
      </c>
      <c r="D1761" s="2">
        <f t="shared" si="164"/>
        <v>5.66644683486766</v>
      </c>
      <c r="E1761" s="2">
        <f t="shared" si="163"/>
        <v>-4.1609037068921495E-2</v>
      </c>
      <c r="F1761" s="2">
        <f t="shared" si="161"/>
        <v>-1.2471682072900442E-2</v>
      </c>
      <c r="G1761" s="2">
        <f t="shared" si="159"/>
        <v>-2.9137354996021055E-2</v>
      </c>
      <c r="H1761" s="2" t="str">
        <f t="shared" si="160"/>
        <v>Hold</v>
      </c>
    </row>
    <row r="1762" spans="1:8" ht="13.5" x14ac:dyDescent="0.25">
      <c r="A1762" s="3">
        <f>TITRES_STAT!B1765</f>
        <v>44580</v>
      </c>
      <c r="B1762" s="6">
        <f>TITRES_STAT!D1765</f>
        <v>5.5015999999999998</v>
      </c>
      <c r="C1762" s="2">
        <f t="shared" si="162"/>
        <v>5.6228165981373941</v>
      </c>
      <c r="D1762" s="2">
        <f t="shared" si="164"/>
        <v>5.6542359582107959</v>
      </c>
      <c r="E1762" s="2">
        <f t="shared" si="163"/>
        <v>-3.1419360073401847E-2</v>
      </c>
      <c r="F1762" s="2">
        <f t="shared" si="161"/>
        <v>-1.6261217673000726E-2</v>
      </c>
      <c r="G1762" s="2">
        <f t="shared" si="159"/>
        <v>-1.5158142400401121E-2</v>
      </c>
      <c r="H1762" s="2" t="str">
        <f t="shared" si="160"/>
        <v>Hold</v>
      </c>
    </row>
    <row r="1763" spans="1:8" ht="13.5" x14ac:dyDescent="0.25">
      <c r="A1763" s="3">
        <f>TITRES_STAT!B1766</f>
        <v>44581</v>
      </c>
      <c r="B1763" s="6">
        <f>TITRES_STAT!D1766</f>
        <v>5.7217000000000002</v>
      </c>
      <c r="C1763" s="2">
        <f t="shared" si="162"/>
        <v>5.616260198423948</v>
      </c>
      <c r="D1763" s="2">
        <f t="shared" si="164"/>
        <v>5.659233294639626</v>
      </c>
      <c r="E1763" s="2">
        <f t="shared" si="163"/>
        <v>-4.2973096215678019E-2</v>
      </c>
      <c r="F1763" s="2">
        <f t="shared" si="161"/>
        <v>-2.1603593381536189E-2</v>
      </c>
      <c r="G1763" s="2">
        <f t="shared" si="159"/>
        <v>-2.1369502834141831E-2</v>
      </c>
      <c r="H1763" s="2" t="str">
        <f t="shared" si="160"/>
        <v>Hold</v>
      </c>
    </row>
    <row r="1764" spans="1:8" ht="13.5" x14ac:dyDescent="0.25">
      <c r="A1764" s="3">
        <f>TITRES_STAT!B1767</f>
        <v>44582</v>
      </c>
      <c r="B1764" s="6">
        <f>TITRES_STAT!D1767</f>
        <v>5.5015999999999998</v>
      </c>
      <c r="C1764" s="2">
        <f t="shared" si="162"/>
        <v>5.5925740140510323</v>
      </c>
      <c r="D1764" s="2">
        <f t="shared" si="164"/>
        <v>5.6475567542959499</v>
      </c>
      <c r="E1764" s="2">
        <f t="shared" si="163"/>
        <v>-5.4982740244917672E-2</v>
      </c>
      <c r="F1764" s="2">
        <f t="shared" si="161"/>
        <v>-2.8279422754212486E-2</v>
      </c>
      <c r="G1764" s="2">
        <f t="shared" ref="G1764:G1827" si="165">E1764-F1764</f>
        <v>-2.6703317490705186E-2</v>
      </c>
      <c r="H1764" s="2" t="str">
        <f t="shared" ref="H1764:H1827" si="166">IF(G1764&lt;0,"Hold","Sell")</f>
        <v>Hold</v>
      </c>
    </row>
    <row r="1765" spans="1:8" ht="13.5" x14ac:dyDescent="0.25">
      <c r="A1765" s="3">
        <f>TITRES_STAT!B1768</f>
        <v>44585</v>
      </c>
      <c r="B1765" s="6">
        <f>TITRES_STAT!D1768</f>
        <v>5.5015999999999998</v>
      </c>
      <c r="C1765" s="2">
        <f t="shared" si="162"/>
        <v>5.5931010888124124</v>
      </c>
      <c r="D1765" s="2">
        <f t="shared" si="164"/>
        <v>5.6367451428666202</v>
      </c>
      <c r="E1765" s="2">
        <f t="shared" si="163"/>
        <v>-4.3644054054207793E-2</v>
      </c>
      <c r="F1765" s="2">
        <f t="shared" ref="F1765:F1828" si="167">(E1765*(2/(10)))+((1-(2/10))*F1764)</f>
        <v>-3.135234901421155E-2</v>
      </c>
      <c r="G1765" s="2">
        <f t="shared" si="165"/>
        <v>-1.2291705039996242E-2</v>
      </c>
      <c r="H1765" s="2" t="str">
        <f t="shared" si="166"/>
        <v>Hold</v>
      </c>
    </row>
    <row r="1766" spans="1:8" ht="13.5" x14ac:dyDescent="0.25">
      <c r="A1766" s="3">
        <f>TITRES_STAT!B1769</f>
        <v>44586</v>
      </c>
      <c r="B1766" s="6">
        <f>TITRES_STAT!D1769</f>
        <v>5.423</v>
      </c>
      <c r="C1766" s="2">
        <f t="shared" si="162"/>
        <v>5.6310239982258867</v>
      </c>
      <c r="D1766" s="2">
        <f t="shared" si="164"/>
        <v>5.6209121693209445</v>
      </c>
      <c r="E1766" s="2">
        <f t="shared" si="163"/>
        <v>1.0111828904942222E-2</v>
      </c>
      <c r="F1766" s="2">
        <f t="shared" si="167"/>
        <v>-2.3059513430380797E-2</v>
      </c>
      <c r="G1766" s="2">
        <f t="shared" si="165"/>
        <v>3.3171342335323019E-2</v>
      </c>
      <c r="H1766" s="2" t="str">
        <f t="shared" si="166"/>
        <v>Sell</v>
      </c>
    </row>
    <row r="1767" spans="1:8" ht="13.5" x14ac:dyDescent="0.25">
      <c r="A1767" s="3">
        <f>TITRES_STAT!B1770</f>
        <v>44587</v>
      </c>
      <c r="B1767" s="6">
        <f>TITRES_STAT!D1770</f>
        <v>5.4309000000000003</v>
      </c>
      <c r="C1767" s="2">
        <f t="shared" si="162"/>
        <v>5.6631126138834418</v>
      </c>
      <c r="D1767" s="2">
        <f t="shared" si="164"/>
        <v>5.6068371938156893</v>
      </c>
      <c r="E1767" s="2">
        <f t="shared" si="163"/>
        <v>5.6275420067752435E-2</v>
      </c>
      <c r="F1767" s="2">
        <f t="shared" si="167"/>
        <v>-7.1925267307541511E-3</v>
      </c>
      <c r="G1767" s="2">
        <f t="shared" si="165"/>
        <v>6.3467946798506591E-2</v>
      </c>
      <c r="H1767" s="2" t="str">
        <f t="shared" si="166"/>
        <v>Sell</v>
      </c>
    </row>
    <row r="1768" spans="1:8" ht="13.5" x14ac:dyDescent="0.25">
      <c r="A1768" s="3">
        <f>TITRES_STAT!B1771</f>
        <v>44588</v>
      </c>
      <c r="B1768" s="6">
        <f>TITRES_STAT!D1771</f>
        <v>5.4387999999999996</v>
      </c>
      <c r="C1768" s="2">
        <f t="shared" si="162"/>
        <v>5.6503568271321427</v>
      </c>
      <c r="D1768" s="2">
        <f t="shared" si="164"/>
        <v>5.5943899942737865</v>
      </c>
      <c r="E1768" s="2">
        <f t="shared" si="163"/>
        <v>5.5966832858356241E-2</v>
      </c>
      <c r="F1768" s="2">
        <f t="shared" si="167"/>
        <v>5.4393451870679271E-3</v>
      </c>
      <c r="G1768" s="2">
        <f t="shared" si="165"/>
        <v>5.0527487671288313E-2</v>
      </c>
      <c r="H1768" s="2" t="str">
        <f t="shared" si="166"/>
        <v>Sell</v>
      </c>
    </row>
    <row r="1769" spans="1:8" ht="13.5" x14ac:dyDescent="0.25">
      <c r="A1769" s="3">
        <f>TITRES_STAT!B1772</f>
        <v>44589</v>
      </c>
      <c r="B1769" s="6">
        <f>TITRES_STAT!D1772</f>
        <v>5.4466000000000001</v>
      </c>
      <c r="C1769" s="2">
        <f t="shared" si="162"/>
        <v>5.6637480844964285</v>
      </c>
      <c r="D1769" s="2">
        <f t="shared" si="164"/>
        <v>5.5834425872905431</v>
      </c>
      <c r="E1769" s="2">
        <f t="shared" si="163"/>
        <v>8.0305497205885423E-2</v>
      </c>
      <c r="F1769" s="2">
        <f t="shared" si="167"/>
        <v>2.0412575590831428E-2</v>
      </c>
      <c r="G1769" s="2">
        <f t="shared" si="165"/>
        <v>5.9892921615053996E-2</v>
      </c>
      <c r="H1769" s="2" t="str">
        <f t="shared" si="166"/>
        <v>Sell</v>
      </c>
    </row>
    <row r="1770" spans="1:8" ht="13.5" x14ac:dyDescent="0.25">
      <c r="A1770" s="3">
        <f>TITRES_STAT!B1773</f>
        <v>44592</v>
      </c>
      <c r="B1770" s="6">
        <f>TITRES_STAT!D1773</f>
        <v>5.423</v>
      </c>
      <c r="C1770" s="2">
        <f t="shared" si="162"/>
        <v>5.6738791484200544</v>
      </c>
      <c r="D1770" s="2">
        <f t="shared" si="164"/>
        <v>5.5715579511949471</v>
      </c>
      <c r="E1770" s="2">
        <f t="shared" si="163"/>
        <v>0.10232119722510724</v>
      </c>
      <c r="F1770" s="2">
        <f t="shared" si="167"/>
        <v>3.6794299917686596E-2</v>
      </c>
      <c r="G1770" s="2">
        <f t="shared" si="165"/>
        <v>6.5526897307420645E-2</v>
      </c>
      <c r="H1770" s="2" t="str">
        <f t="shared" si="166"/>
        <v>Sell</v>
      </c>
    </row>
    <row r="1771" spans="1:8" ht="13.5" x14ac:dyDescent="0.25">
      <c r="A1771" s="3">
        <f>TITRES_STAT!B1774</f>
        <v>44593</v>
      </c>
      <c r="B1771" s="6">
        <f>TITRES_STAT!D1774</f>
        <v>5.4387999999999996</v>
      </c>
      <c r="C1771" s="2">
        <f t="shared" si="162"/>
        <v>5.6824515871246621</v>
      </c>
      <c r="D1771" s="2">
        <f t="shared" si="164"/>
        <v>5.5617240288842096</v>
      </c>
      <c r="E1771" s="2">
        <f t="shared" si="163"/>
        <v>0.12072755824045256</v>
      </c>
      <c r="F1771" s="2">
        <f t="shared" si="167"/>
        <v>5.3580951582239793E-2</v>
      </c>
      <c r="G1771" s="2">
        <f t="shared" si="165"/>
        <v>6.714660665821276E-2</v>
      </c>
      <c r="H1771" s="2" t="str">
        <f t="shared" si="166"/>
        <v>Sell</v>
      </c>
    </row>
    <row r="1772" spans="1:8" ht="13.5" x14ac:dyDescent="0.25">
      <c r="A1772" s="3">
        <f>TITRES_STAT!B1775</f>
        <v>44594</v>
      </c>
      <c r="B1772" s="6">
        <f>TITRES_STAT!D1775</f>
        <v>5.4622999999999999</v>
      </c>
      <c r="C1772" s="2">
        <f t="shared" si="162"/>
        <v>5.6546282660285598</v>
      </c>
      <c r="D1772" s="2">
        <f t="shared" si="164"/>
        <v>5.5543592860038977</v>
      </c>
      <c r="E1772" s="2">
        <f t="shared" si="163"/>
        <v>0.10026898002466211</v>
      </c>
      <c r="F1772" s="2">
        <f t="shared" si="167"/>
        <v>6.2918557270724262E-2</v>
      </c>
      <c r="G1772" s="2">
        <f t="shared" si="165"/>
        <v>3.7350422753937851E-2</v>
      </c>
      <c r="H1772" s="2" t="str">
        <f t="shared" si="166"/>
        <v>Sell</v>
      </c>
    </row>
    <row r="1773" spans="1:8" ht="13.5" x14ac:dyDescent="0.25">
      <c r="A1773" s="3">
        <f>TITRES_STAT!B1776</f>
        <v>44595</v>
      </c>
      <c r="B1773" s="6">
        <f>TITRES_STAT!D1776</f>
        <v>5.4387999999999996</v>
      </c>
      <c r="C1773" s="2">
        <f t="shared" si="162"/>
        <v>5.6649469943318582</v>
      </c>
      <c r="D1773" s="2">
        <f t="shared" si="164"/>
        <v>5.5457993388924978</v>
      </c>
      <c r="E1773" s="2">
        <f t="shared" si="163"/>
        <v>0.11914765543936046</v>
      </c>
      <c r="F1773" s="2">
        <f t="shared" si="167"/>
        <v>7.4164376904451504E-2</v>
      </c>
      <c r="G1773" s="2">
        <f t="shared" si="165"/>
        <v>4.4983278534908952E-2</v>
      </c>
      <c r="H1773" s="2" t="str">
        <f t="shared" si="166"/>
        <v>Sell</v>
      </c>
    </row>
    <row r="1774" spans="1:8" ht="13.5" x14ac:dyDescent="0.25">
      <c r="A1774" s="3">
        <f>TITRES_STAT!B1777</f>
        <v>44596</v>
      </c>
      <c r="B1774" s="6">
        <f>TITRES_STAT!D1777</f>
        <v>5.6588000000000003</v>
      </c>
      <c r="C1774" s="2">
        <f t="shared" si="162"/>
        <v>5.6398166875115727</v>
      </c>
      <c r="D1774" s="2">
        <f t="shared" si="164"/>
        <v>5.5541697582337939</v>
      </c>
      <c r="E1774" s="2">
        <f t="shared" si="163"/>
        <v>8.5646929277778838E-2</v>
      </c>
      <c r="F1774" s="2">
        <f t="shared" si="167"/>
        <v>7.6460887379116965E-2</v>
      </c>
      <c r="G1774" s="2">
        <f t="shared" si="165"/>
        <v>9.186041898661873E-3</v>
      </c>
      <c r="H1774" s="2" t="str">
        <f t="shared" si="166"/>
        <v>Sell</v>
      </c>
    </row>
    <row r="1775" spans="1:8" ht="13.5" x14ac:dyDescent="0.25">
      <c r="A1775" s="3">
        <f>TITRES_STAT!B1778</f>
        <v>44599</v>
      </c>
      <c r="B1775" s="6">
        <f>TITRES_STAT!D1778</f>
        <v>5.6588000000000003</v>
      </c>
      <c r="C1775" s="2">
        <f t="shared" si="162"/>
        <v>5.6185525817405617</v>
      </c>
      <c r="D1775" s="2">
        <f t="shared" si="164"/>
        <v>5.5619201465127723</v>
      </c>
      <c r="E1775" s="2">
        <f t="shared" si="163"/>
        <v>5.6632435227789379E-2</v>
      </c>
      <c r="F1775" s="2">
        <f t="shared" si="167"/>
        <v>7.2495196948851454E-2</v>
      </c>
      <c r="G1775" s="2">
        <f t="shared" si="165"/>
        <v>-1.5862761721062074E-2</v>
      </c>
      <c r="H1775" s="2" t="str">
        <f t="shared" si="166"/>
        <v>Hold</v>
      </c>
    </row>
    <row r="1776" spans="1:8" ht="13.5" x14ac:dyDescent="0.25">
      <c r="A1776" s="3">
        <f>TITRES_STAT!B1779</f>
        <v>44600</v>
      </c>
      <c r="B1776" s="6">
        <f>TITRES_STAT!D1779</f>
        <v>5.6588000000000003</v>
      </c>
      <c r="C1776" s="2">
        <f t="shared" si="162"/>
        <v>5.5884675691650907</v>
      </c>
      <c r="D1776" s="2">
        <f t="shared" si="164"/>
        <v>5.5690964319562708</v>
      </c>
      <c r="E1776" s="2">
        <f t="shared" si="163"/>
        <v>1.9371137208819889E-2</v>
      </c>
      <c r="F1776" s="2">
        <f t="shared" si="167"/>
        <v>6.1870385000845143E-2</v>
      </c>
      <c r="G1776" s="2">
        <f t="shared" si="165"/>
        <v>-4.2499247792025255E-2</v>
      </c>
      <c r="H1776" s="2" t="str">
        <f t="shared" si="166"/>
        <v>Hold</v>
      </c>
    </row>
    <row r="1777" spans="1:8" ht="13.5" x14ac:dyDescent="0.25">
      <c r="A1777" s="3">
        <f>TITRES_STAT!B1780</f>
        <v>44601</v>
      </c>
      <c r="B1777" s="6">
        <f>TITRES_STAT!D1780</f>
        <v>5.5174000000000003</v>
      </c>
      <c r="C1777" s="2">
        <f t="shared" si="162"/>
        <v>5.5642264046781538</v>
      </c>
      <c r="D1777" s="2">
        <f t="shared" si="164"/>
        <v>5.5652670666261761</v>
      </c>
      <c r="E1777" s="2">
        <f t="shared" si="163"/>
        <v>-1.0406619480223256E-3</v>
      </c>
      <c r="F1777" s="2">
        <f t="shared" si="167"/>
        <v>4.9288175611071648E-2</v>
      </c>
      <c r="G1777" s="2">
        <f t="shared" si="165"/>
        <v>-5.0328837559093974E-2</v>
      </c>
      <c r="H1777" s="2" t="str">
        <f t="shared" si="166"/>
        <v>Hold</v>
      </c>
    </row>
    <row r="1778" spans="1:8" ht="13.5" x14ac:dyDescent="0.25">
      <c r="A1778" s="3">
        <f>TITRES_STAT!B1781</f>
        <v>44602</v>
      </c>
      <c r="B1778" s="6">
        <f>TITRES_STAT!D1781</f>
        <v>5.5174000000000003</v>
      </c>
      <c r="C1778" s="2">
        <f t="shared" si="162"/>
        <v>5.5449300347276678</v>
      </c>
      <c r="D1778" s="2">
        <f t="shared" si="164"/>
        <v>5.5617213579871994</v>
      </c>
      <c r="E1778" s="2">
        <f t="shared" si="163"/>
        <v>-1.6791323259531588E-2</v>
      </c>
      <c r="F1778" s="2">
        <f t="shared" si="167"/>
        <v>3.6072275836951002E-2</v>
      </c>
      <c r="G1778" s="2">
        <f t="shared" si="165"/>
        <v>-5.286359909648259E-2</v>
      </c>
      <c r="H1778" s="2" t="str">
        <f t="shared" si="166"/>
        <v>Hold</v>
      </c>
    </row>
    <row r="1779" spans="1:8" ht="13.5" x14ac:dyDescent="0.25">
      <c r="A1779" s="3">
        <f>TITRES_STAT!B1782</f>
        <v>44603</v>
      </c>
      <c r="B1779" s="6">
        <f>TITRES_STAT!D1782</f>
        <v>5.4622999999999999</v>
      </c>
      <c r="C1779" s="2">
        <f t="shared" si="162"/>
        <v>5.5298023370772578</v>
      </c>
      <c r="D1779" s="2">
        <f t="shared" si="164"/>
        <v>5.5543568129511112</v>
      </c>
      <c r="E1779" s="2">
        <f t="shared" si="163"/>
        <v>-2.4554475873853399E-2</v>
      </c>
      <c r="F1779" s="2">
        <f t="shared" si="167"/>
        <v>2.3946925494790123E-2</v>
      </c>
      <c r="G1779" s="2">
        <f t="shared" si="165"/>
        <v>-4.8501401368643518E-2</v>
      </c>
      <c r="H1779" s="2" t="str">
        <f t="shared" si="166"/>
        <v>Hold</v>
      </c>
    </row>
    <row r="1780" spans="1:8" ht="13.5" x14ac:dyDescent="0.25">
      <c r="A1780" s="3">
        <f>TITRES_STAT!B1783</f>
        <v>44606</v>
      </c>
      <c r="B1780" s="6">
        <f>TITRES_STAT!D1783</f>
        <v>5.6430999999999996</v>
      </c>
      <c r="C1780" s="2">
        <f t="shared" si="162"/>
        <v>5.5133712082961406</v>
      </c>
      <c r="D1780" s="2">
        <f t="shared" si="164"/>
        <v>5.5609303823621401</v>
      </c>
      <c r="E1780" s="2">
        <f t="shared" si="163"/>
        <v>-4.7559174065999521E-2</v>
      </c>
      <c r="F1780" s="2">
        <f t="shared" si="167"/>
        <v>9.6457055826321952E-3</v>
      </c>
      <c r="G1780" s="2">
        <f t="shared" si="165"/>
        <v>-5.7204879648631718E-2</v>
      </c>
      <c r="H1780" s="2" t="str">
        <f t="shared" si="166"/>
        <v>Hold</v>
      </c>
    </row>
    <row r="1781" spans="1:8" ht="13.5" x14ac:dyDescent="0.25">
      <c r="A1781" s="3">
        <f>TITRES_STAT!B1784</f>
        <v>44607</v>
      </c>
      <c r="B1781" s="6">
        <f>TITRES_STAT!D1784</f>
        <v>5.4622999999999999</v>
      </c>
      <c r="C1781" s="2">
        <f t="shared" si="162"/>
        <v>5.5018987147121186</v>
      </c>
      <c r="D1781" s="2">
        <f t="shared" si="164"/>
        <v>5.5536244281130926</v>
      </c>
      <c r="E1781" s="2">
        <f t="shared" si="163"/>
        <v>-5.1725713400974094E-2</v>
      </c>
      <c r="F1781" s="2">
        <f t="shared" si="167"/>
        <v>-2.6285782140890619E-3</v>
      </c>
      <c r="G1781" s="2">
        <f t="shared" si="165"/>
        <v>-4.9097135186885035E-2</v>
      </c>
      <c r="H1781" s="2" t="str">
        <f t="shared" si="166"/>
        <v>Hold</v>
      </c>
    </row>
    <row r="1782" spans="1:8" ht="13.5" x14ac:dyDescent="0.25">
      <c r="A1782" s="3">
        <f>TITRES_STAT!B1785</f>
        <v>44608</v>
      </c>
      <c r="B1782" s="6">
        <f>TITRES_STAT!D1785</f>
        <v>5.4622999999999999</v>
      </c>
      <c r="C1782" s="2">
        <f t="shared" si="162"/>
        <v>5.4958066047564076</v>
      </c>
      <c r="D1782" s="2">
        <f t="shared" si="164"/>
        <v>5.5468596556602705</v>
      </c>
      <c r="E1782" s="2">
        <f t="shared" si="163"/>
        <v>-5.1053050903862918E-2</v>
      </c>
      <c r="F1782" s="2">
        <f t="shared" si="167"/>
        <v>-1.2313472752043834E-2</v>
      </c>
      <c r="G1782" s="2">
        <f t="shared" si="165"/>
        <v>-3.8739578151819082E-2</v>
      </c>
      <c r="H1782" s="2" t="str">
        <f t="shared" si="166"/>
        <v>Hold</v>
      </c>
    </row>
    <row r="1783" spans="1:8" ht="13.5" x14ac:dyDescent="0.25">
      <c r="A1783" s="3">
        <f>TITRES_STAT!B1786</f>
        <v>44609</v>
      </c>
      <c r="B1783" s="6">
        <f>TITRES_STAT!D1786</f>
        <v>5.5015999999999998</v>
      </c>
      <c r="C1783" s="2">
        <f t="shared" si="162"/>
        <v>5.4870363578708057</v>
      </c>
      <c r="D1783" s="2">
        <f t="shared" si="164"/>
        <v>5.5435070885743247</v>
      </c>
      <c r="E1783" s="2">
        <f t="shared" si="163"/>
        <v>-5.6470730703519045E-2</v>
      </c>
      <c r="F1783" s="2">
        <f t="shared" si="167"/>
        <v>-2.1144924342338875E-2</v>
      </c>
      <c r="G1783" s="2">
        <f t="shared" si="165"/>
        <v>-3.532580636118017E-2</v>
      </c>
      <c r="H1783" s="2" t="str">
        <f t="shared" si="166"/>
        <v>Hold</v>
      </c>
    </row>
    <row r="1784" spans="1:8" ht="13.5" x14ac:dyDescent="0.25">
      <c r="A1784" s="3">
        <f>TITRES_STAT!B1787</f>
        <v>44610</v>
      </c>
      <c r="B1784" s="6">
        <f>TITRES_STAT!D1787</f>
        <v>5.5408999999999997</v>
      </c>
      <c r="C1784" s="2">
        <f t="shared" si="162"/>
        <v>5.5134615335829888</v>
      </c>
      <c r="D1784" s="2">
        <f t="shared" si="164"/>
        <v>5.5433139709021528</v>
      </c>
      <c r="E1784" s="2">
        <f t="shared" si="163"/>
        <v>-2.9852437319163982E-2</v>
      </c>
      <c r="F1784" s="2">
        <f t="shared" si="167"/>
        <v>-2.2886426937703895E-2</v>
      </c>
      <c r="G1784" s="2">
        <f t="shared" si="165"/>
        <v>-6.9660103814600874E-3</v>
      </c>
      <c r="H1784" s="2" t="str">
        <f t="shared" si="166"/>
        <v>Hold</v>
      </c>
    </row>
    <row r="1785" spans="1:8" ht="13.5" x14ac:dyDescent="0.25">
      <c r="A1785" s="3">
        <f>TITRES_STAT!B1788</f>
        <v>44613</v>
      </c>
      <c r="B1785" s="6">
        <f>TITRES_STAT!D1788</f>
        <v>5.5408999999999997</v>
      </c>
      <c r="C1785" s="2">
        <f t="shared" si="162"/>
        <v>5.5358212976471446</v>
      </c>
      <c r="D1785" s="2">
        <f t="shared" si="164"/>
        <v>5.5431351582427348</v>
      </c>
      <c r="E1785" s="2">
        <f t="shared" si="163"/>
        <v>-7.3138605955902491E-3</v>
      </c>
      <c r="F1785" s="2">
        <f t="shared" si="167"/>
        <v>-1.9771913669281167E-2</v>
      </c>
      <c r="G1785" s="2">
        <f t="shared" si="165"/>
        <v>1.2458053073690918E-2</v>
      </c>
      <c r="H1785" s="2" t="str">
        <f t="shared" si="166"/>
        <v>Sell</v>
      </c>
    </row>
    <row r="1786" spans="1:8" ht="13.5" x14ac:dyDescent="0.25">
      <c r="A1786" s="3">
        <f>TITRES_STAT!B1789</f>
        <v>44614</v>
      </c>
      <c r="B1786" s="6">
        <f>TITRES_STAT!D1789</f>
        <v>5.5408999999999997</v>
      </c>
      <c r="C1786" s="2">
        <f t="shared" si="162"/>
        <v>5.5547410980091225</v>
      </c>
      <c r="D1786" s="2">
        <f t="shared" si="164"/>
        <v>5.5429695909654955</v>
      </c>
      <c r="E1786" s="2">
        <f t="shared" si="163"/>
        <v>1.1771507043627061E-2</v>
      </c>
      <c r="F1786" s="2">
        <f t="shared" si="167"/>
        <v>-1.3463229526699523E-2</v>
      </c>
      <c r="G1786" s="2">
        <f t="shared" si="165"/>
        <v>2.5234736570326585E-2</v>
      </c>
      <c r="H1786" s="2" t="str">
        <f t="shared" si="166"/>
        <v>Sell</v>
      </c>
    </row>
    <row r="1787" spans="1:8" ht="13.5" x14ac:dyDescent="0.25">
      <c r="A1787" s="3">
        <f>TITRES_STAT!B1790</f>
        <v>44615</v>
      </c>
      <c r="B1787" s="6">
        <f>TITRES_STAT!D1790</f>
        <v>5.5408999999999997</v>
      </c>
      <c r="C1787" s="2">
        <f t="shared" si="162"/>
        <v>5.5489963137000267</v>
      </c>
      <c r="D1787" s="2">
        <f t="shared" si="164"/>
        <v>5.5428162879310143</v>
      </c>
      <c r="E1787" s="2">
        <f t="shared" si="163"/>
        <v>6.1800257690123317E-3</v>
      </c>
      <c r="F1787" s="2">
        <f t="shared" si="167"/>
        <v>-9.5345784675571511E-3</v>
      </c>
      <c r="G1787" s="2">
        <f t="shared" si="165"/>
        <v>1.5714604236569483E-2</v>
      </c>
      <c r="H1787" s="2" t="str">
        <f t="shared" si="166"/>
        <v>Sell</v>
      </c>
    </row>
    <row r="1788" spans="1:8" ht="13.5" x14ac:dyDescent="0.25">
      <c r="A1788" s="3">
        <f>TITRES_STAT!B1791</f>
        <v>44616</v>
      </c>
      <c r="B1788" s="6">
        <f>TITRES_STAT!D1791</f>
        <v>5.5408999999999997</v>
      </c>
      <c r="C1788" s="2">
        <f t="shared" si="162"/>
        <v>5.5441353423615611</v>
      </c>
      <c r="D1788" s="2">
        <f t="shared" si="164"/>
        <v>5.5426743406768653</v>
      </c>
      <c r="E1788" s="2">
        <f t="shared" si="163"/>
        <v>1.4610016846958729E-3</v>
      </c>
      <c r="F1788" s="2">
        <f t="shared" si="167"/>
        <v>-7.3354624371065463E-3</v>
      </c>
      <c r="G1788" s="2">
        <f t="shared" si="165"/>
        <v>8.7964641218024192E-3</v>
      </c>
      <c r="H1788" s="2" t="str">
        <f t="shared" si="166"/>
        <v>Sell</v>
      </c>
    </row>
    <row r="1789" spans="1:8" ht="13.5" x14ac:dyDescent="0.25">
      <c r="A1789" s="3">
        <f>TITRES_STAT!B1792</f>
        <v>44617</v>
      </c>
      <c r="B1789" s="6">
        <f>TITRES_STAT!D1792</f>
        <v>5.3601999999999999</v>
      </c>
      <c r="C1789" s="2">
        <f t="shared" si="162"/>
        <v>5.5315452896905519</v>
      </c>
      <c r="D1789" s="2">
        <f t="shared" si="164"/>
        <v>5.5291577228489492</v>
      </c>
      <c r="E1789" s="2">
        <f t="shared" si="163"/>
        <v>2.3875668416026841E-3</v>
      </c>
      <c r="F1789" s="2">
        <f t="shared" si="167"/>
        <v>-5.3908565813647006E-3</v>
      </c>
      <c r="G1789" s="2">
        <f t="shared" si="165"/>
        <v>7.7784234229673847E-3</v>
      </c>
      <c r="H1789" s="2" t="str">
        <f t="shared" si="166"/>
        <v>Sell</v>
      </c>
    </row>
    <row r="1790" spans="1:8" ht="13.5" x14ac:dyDescent="0.25">
      <c r="A1790" s="3">
        <f>TITRES_STAT!B1793</f>
        <v>44620</v>
      </c>
      <c r="B1790" s="6">
        <f>TITRES_STAT!D1793</f>
        <v>5.3522999999999996</v>
      </c>
      <c r="C1790" s="2">
        <f t="shared" si="162"/>
        <v>5.5487075528150829</v>
      </c>
      <c r="D1790" s="2">
        <f t="shared" si="164"/>
        <v>5.5160571507860645</v>
      </c>
      <c r="E1790" s="2">
        <f t="shared" si="163"/>
        <v>3.2650402029018366E-2</v>
      </c>
      <c r="F1790" s="2">
        <f t="shared" si="167"/>
        <v>2.2173951407119131E-3</v>
      </c>
      <c r="G1790" s="2">
        <f t="shared" si="165"/>
        <v>3.0433006888306455E-2</v>
      </c>
      <c r="H1790" s="2" t="str">
        <f t="shared" si="166"/>
        <v>Sell</v>
      </c>
    </row>
    <row r="1791" spans="1:8" ht="13.5" x14ac:dyDescent="0.25">
      <c r="A1791" s="3">
        <f>TITRES_STAT!B1794</f>
        <v>44621</v>
      </c>
      <c r="B1791" s="6">
        <f>TITRES_STAT!D1794</f>
        <v>5.3601999999999999</v>
      </c>
      <c r="C1791" s="2">
        <f t="shared" si="162"/>
        <v>5.535414083151224</v>
      </c>
      <c r="D1791" s="2">
        <f t="shared" si="164"/>
        <v>5.5045121766537628</v>
      </c>
      <c r="E1791" s="2">
        <f t="shared" si="163"/>
        <v>3.0901906497461162E-2</v>
      </c>
      <c r="F1791" s="2">
        <f t="shared" si="167"/>
        <v>7.9542974120617622E-3</v>
      </c>
      <c r="G1791" s="2">
        <f t="shared" si="165"/>
        <v>2.29476090853994E-2</v>
      </c>
      <c r="H1791" s="2" t="str">
        <f t="shared" si="166"/>
        <v>Sell</v>
      </c>
    </row>
    <row r="1792" spans="1:8" ht="13.5" x14ac:dyDescent="0.25">
      <c r="A1792" s="3">
        <f>TITRES_STAT!B1795</f>
        <v>44622</v>
      </c>
      <c r="B1792" s="6">
        <f>TITRES_STAT!D1795</f>
        <v>5.3837000000000002</v>
      </c>
      <c r="C1792" s="2">
        <f t="shared" si="162"/>
        <v>5.5241657626664198</v>
      </c>
      <c r="D1792" s="2">
        <f t="shared" si="164"/>
        <v>5.4955631265312626</v>
      </c>
      <c r="E1792" s="2">
        <f t="shared" si="163"/>
        <v>2.8602636135157233E-2</v>
      </c>
      <c r="F1792" s="2">
        <f t="shared" si="167"/>
        <v>1.2083965156680858E-2</v>
      </c>
      <c r="G1792" s="2">
        <f t="shared" si="165"/>
        <v>1.6518670978476375E-2</v>
      </c>
      <c r="H1792" s="2" t="str">
        <f t="shared" si="166"/>
        <v>Sell</v>
      </c>
    </row>
    <row r="1793" spans="1:8" ht="13.5" x14ac:dyDescent="0.25">
      <c r="A1793" s="3">
        <f>TITRES_STAT!B1796</f>
        <v>44623</v>
      </c>
      <c r="B1793" s="6">
        <f>TITRES_STAT!D1796</f>
        <v>5.3837000000000002</v>
      </c>
      <c r="C1793" s="2">
        <f t="shared" si="162"/>
        <v>5.520694106871586</v>
      </c>
      <c r="D1793" s="2">
        <f t="shared" si="164"/>
        <v>5.4872769690104288</v>
      </c>
      <c r="E1793" s="2">
        <f t="shared" si="163"/>
        <v>3.3417137861157187E-2</v>
      </c>
      <c r="F1793" s="2">
        <f t="shared" si="167"/>
        <v>1.6350599697576126E-2</v>
      </c>
      <c r="G1793" s="2">
        <f t="shared" si="165"/>
        <v>1.7066538163581061E-2</v>
      </c>
      <c r="H1793" s="2" t="str">
        <f t="shared" si="166"/>
        <v>Sell</v>
      </c>
    </row>
    <row r="1794" spans="1:8" ht="13.5" x14ac:dyDescent="0.25">
      <c r="A1794" s="3">
        <f>TITRES_STAT!B1797</f>
        <v>44624</v>
      </c>
      <c r="B1794" s="6">
        <f>TITRES_STAT!D1797</f>
        <v>5.3837000000000002</v>
      </c>
      <c r="C1794" s="2">
        <f t="shared" si="162"/>
        <v>5.5238027058144192</v>
      </c>
      <c r="D1794" s="2">
        <f t="shared" si="164"/>
        <v>5.4796046009355823</v>
      </c>
      <c r="E1794" s="2">
        <f t="shared" si="163"/>
        <v>4.4198104878836908E-2</v>
      </c>
      <c r="F1794" s="2">
        <f t="shared" si="167"/>
        <v>2.1920100733828281E-2</v>
      </c>
      <c r="G1794" s="2">
        <f t="shared" si="165"/>
        <v>2.2278004145008627E-2</v>
      </c>
      <c r="H1794" s="2" t="str">
        <f t="shared" si="166"/>
        <v>Sell</v>
      </c>
    </row>
    <row r="1795" spans="1:8" ht="13.5" x14ac:dyDescent="0.25">
      <c r="A1795" s="3">
        <f>TITRES_STAT!B1798</f>
        <v>44627</v>
      </c>
      <c r="B1795" s="6">
        <f>TITRES_STAT!D1798</f>
        <v>5.3837000000000002</v>
      </c>
      <c r="C1795" s="2">
        <f t="shared" si="162"/>
        <v>5.5264330587660471</v>
      </c>
      <c r="D1795" s="2">
        <f t="shared" si="164"/>
        <v>5.472500556421835</v>
      </c>
      <c r="E1795" s="2">
        <f t="shared" si="163"/>
        <v>5.3932502344212097E-2</v>
      </c>
      <c r="F1795" s="2">
        <f t="shared" si="167"/>
        <v>2.8322581055905047E-2</v>
      </c>
      <c r="G1795" s="2">
        <f t="shared" si="165"/>
        <v>2.5609921288307049E-2</v>
      </c>
      <c r="H1795" s="2" t="str">
        <f t="shared" si="166"/>
        <v>Sell</v>
      </c>
    </row>
    <row r="1796" spans="1:8" ht="13.5" x14ac:dyDescent="0.25">
      <c r="A1796" s="3">
        <f>TITRES_STAT!B1799</f>
        <v>44628</v>
      </c>
      <c r="B1796" s="6">
        <f>TITRES_STAT!D1799</f>
        <v>5.3916000000000004</v>
      </c>
      <c r="C1796" s="2">
        <f t="shared" si="162"/>
        <v>5.5286587420328095</v>
      </c>
      <c r="D1796" s="2">
        <f t="shared" si="164"/>
        <v>5.4665079226128102</v>
      </c>
      <c r="E1796" s="2">
        <f t="shared" si="163"/>
        <v>6.2150819419999337E-2</v>
      </c>
      <c r="F1796" s="2">
        <f t="shared" si="167"/>
        <v>3.5088228728723907E-2</v>
      </c>
      <c r="G1796" s="2">
        <f t="shared" si="165"/>
        <v>2.706259069127543E-2</v>
      </c>
      <c r="H1796" s="2" t="str">
        <f t="shared" si="166"/>
        <v>Sell</v>
      </c>
    </row>
    <row r="1797" spans="1:8" ht="13.5" x14ac:dyDescent="0.25">
      <c r="A1797" s="3">
        <f>TITRES_STAT!B1800</f>
        <v>44629</v>
      </c>
      <c r="B1797" s="6">
        <f>TITRES_STAT!D1800</f>
        <v>5.4938000000000002</v>
      </c>
      <c r="C1797" s="2">
        <f t="shared" si="162"/>
        <v>5.5305420124893008</v>
      </c>
      <c r="D1797" s="2">
        <f t="shared" si="164"/>
        <v>5.4685295579748239</v>
      </c>
      <c r="E1797" s="2">
        <f t="shared" si="163"/>
        <v>6.20124545144769E-2</v>
      </c>
      <c r="F1797" s="2">
        <f t="shared" si="167"/>
        <v>4.0473073885874504E-2</v>
      </c>
      <c r="G1797" s="2">
        <f t="shared" si="165"/>
        <v>2.1539380628602396E-2</v>
      </c>
      <c r="H1797" s="2" t="str">
        <f t="shared" si="166"/>
        <v>Sell</v>
      </c>
    </row>
    <row r="1798" spans="1:8" ht="13.5" x14ac:dyDescent="0.25">
      <c r="A1798" s="3">
        <f>TITRES_STAT!B1801</f>
        <v>44630</v>
      </c>
      <c r="B1798" s="6">
        <f>TITRES_STAT!D1801</f>
        <v>5.4938000000000002</v>
      </c>
      <c r="C1798" s="2">
        <f t="shared" si="162"/>
        <v>5.5321355490294088</v>
      </c>
      <c r="D1798" s="2">
        <f t="shared" si="164"/>
        <v>5.4704014425692815</v>
      </c>
      <c r="E1798" s="2">
        <f t="shared" si="163"/>
        <v>6.1734106460127336E-2</v>
      </c>
      <c r="F1798" s="2">
        <f t="shared" si="167"/>
        <v>4.472528040072507E-2</v>
      </c>
      <c r="G1798" s="2">
        <f t="shared" si="165"/>
        <v>1.7008826059402266E-2</v>
      </c>
      <c r="H1798" s="2" t="str">
        <f t="shared" si="166"/>
        <v>Sell</v>
      </c>
    </row>
    <row r="1799" spans="1:8" ht="13.5" x14ac:dyDescent="0.25">
      <c r="A1799" s="3">
        <f>TITRES_STAT!B1802</f>
        <v>44631</v>
      </c>
      <c r="B1799" s="6">
        <f>TITRES_STAT!D1802</f>
        <v>5.4938000000000002</v>
      </c>
      <c r="C1799" s="2">
        <f t="shared" si="162"/>
        <v>5.505683926101808</v>
      </c>
      <c r="D1799" s="2">
        <f t="shared" si="164"/>
        <v>5.472134669045631</v>
      </c>
      <c r="E1799" s="2">
        <f t="shared" si="163"/>
        <v>3.3549257056177062E-2</v>
      </c>
      <c r="F1799" s="2">
        <f t="shared" si="167"/>
        <v>4.2490075731815471E-2</v>
      </c>
      <c r="G1799" s="2">
        <f t="shared" si="165"/>
        <v>-8.9408186756384095E-3</v>
      </c>
      <c r="H1799" s="2" t="str">
        <f t="shared" si="166"/>
        <v>Hold</v>
      </c>
    </row>
    <row r="1800" spans="1:8" ht="13.5" x14ac:dyDescent="0.25">
      <c r="A1800" s="3">
        <f>TITRES_STAT!B1803</f>
        <v>44634</v>
      </c>
      <c r="B1800" s="6">
        <f>TITRES_STAT!D1803</f>
        <v>5.4781000000000004</v>
      </c>
      <c r="C1800" s="2">
        <f t="shared" si="162"/>
        <v>5.4820863990092219</v>
      </c>
      <c r="D1800" s="2">
        <f t="shared" si="164"/>
        <v>5.472576545412621</v>
      </c>
      <c r="E1800" s="2">
        <f t="shared" si="163"/>
        <v>9.5098535966009479E-3</v>
      </c>
      <c r="F1800" s="2">
        <f t="shared" si="167"/>
        <v>3.5894031304772568E-2</v>
      </c>
      <c r="G1800" s="2">
        <f t="shared" si="165"/>
        <v>-2.638417770817162E-2</v>
      </c>
      <c r="H1800" s="2" t="str">
        <f t="shared" si="166"/>
        <v>Hold</v>
      </c>
    </row>
    <row r="1801" spans="1:8" ht="13.5" x14ac:dyDescent="0.25">
      <c r="A1801" s="3">
        <f>TITRES_STAT!B1804</f>
        <v>44635</v>
      </c>
      <c r="B1801" s="6">
        <f>TITRES_STAT!D1804</f>
        <v>5.4781000000000004</v>
      </c>
      <c r="C1801" s="2">
        <f t="shared" si="162"/>
        <v>5.4633346453154958</v>
      </c>
      <c r="D1801" s="2">
        <f t="shared" si="164"/>
        <v>5.4729856901968716</v>
      </c>
      <c r="E1801" s="2">
        <f t="shared" si="163"/>
        <v>-9.6510448813758032E-3</v>
      </c>
      <c r="F1801" s="2">
        <f t="shared" si="167"/>
        <v>2.6785016067542897E-2</v>
      </c>
      <c r="G1801" s="2">
        <f t="shared" si="165"/>
        <v>-3.64360609489187E-2</v>
      </c>
      <c r="H1801" s="2" t="str">
        <f t="shared" si="166"/>
        <v>Hold</v>
      </c>
    </row>
    <row r="1802" spans="1:8" ht="13.5" x14ac:dyDescent="0.25">
      <c r="A1802" s="3">
        <f>TITRES_STAT!B1805</f>
        <v>44636</v>
      </c>
      <c r="B1802" s="6">
        <f>TITRES_STAT!D1805</f>
        <v>5.4781000000000004</v>
      </c>
      <c r="C1802" s="2">
        <f t="shared" si="162"/>
        <v>5.4510831614208044</v>
      </c>
      <c r="D1802" s="2">
        <f t="shared" si="164"/>
        <v>5.473364527960066</v>
      </c>
      <c r="E1802" s="2">
        <f t="shared" si="163"/>
        <v>-2.2281366539261604E-2</v>
      </c>
      <c r="F1802" s="2">
        <f t="shared" si="167"/>
        <v>1.6971739546181999E-2</v>
      </c>
      <c r="G1802" s="2">
        <f t="shared" si="165"/>
        <v>-3.9253106085443606E-2</v>
      </c>
      <c r="H1802" s="2" t="str">
        <f t="shared" si="166"/>
        <v>Hold</v>
      </c>
    </row>
    <row r="1803" spans="1:8" ht="13.5" x14ac:dyDescent="0.25">
      <c r="A1803" s="3">
        <f>TITRES_STAT!B1806</f>
        <v>44637</v>
      </c>
      <c r="B1803" s="6">
        <f>TITRES_STAT!D1806</f>
        <v>5.5015999999999998</v>
      </c>
      <c r="C1803" s="2">
        <f t="shared" si="162"/>
        <v>5.4407165212022193</v>
      </c>
      <c r="D1803" s="2">
        <f t="shared" si="164"/>
        <v>5.4754560444074682</v>
      </c>
      <c r="E1803" s="2">
        <f t="shared" si="163"/>
        <v>-3.4739523205248979E-2</v>
      </c>
      <c r="F1803" s="2">
        <f t="shared" si="167"/>
        <v>6.6294869958958037E-3</v>
      </c>
      <c r="G1803" s="2">
        <f t="shared" si="165"/>
        <v>-4.1369010201144779E-2</v>
      </c>
      <c r="H1803" s="2" t="str">
        <f t="shared" si="166"/>
        <v>Hold</v>
      </c>
    </row>
    <row r="1804" spans="1:8" ht="13.5" x14ac:dyDescent="0.25">
      <c r="A1804" s="3">
        <f>TITRES_STAT!B1807</f>
        <v>44638</v>
      </c>
      <c r="B1804" s="6">
        <f>TITRES_STAT!D1807</f>
        <v>5.4859</v>
      </c>
      <c r="C1804" s="2">
        <f t="shared" si="162"/>
        <v>5.4319447487095704</v>
      </c>
      <c r="D1804" s="2">
        <f t="shared" si="164"/>
        <v>5.4762296707476565</v>
      </c>
      <c r="E1804" s="2">
        <f t="shared" si="163"/>
        <v>-4.4284922038086094E-2</v>
      </c>
      <c r="F1804" s="2">
        <f t="shared" si="167"/>
        <v>-3.5533948109005764E-3</v>
      </c>
      <c r="G1804" s="2">
        <f t="shared" si="165"/>
        <v>-4.0731527227185517E-2</v>
      </c>
      <c r="H1804" s="2" t="str">
        <f t="shared" si="166"/>
        <v>Hold</v>
      </c>
    </row>
    <row r="1805" spans="1:8" ht="13.5" x14ac:dyDescent="0.25">
      <c r="A1805" s="3">
        <f>TITRES_STAT!B1808</f>
        <v>44641</v>
      </c>
      <c r="B1805" s="6">
        <f>TITRES_STAT!D1808</f>
        <v>5.4859</v>
      </c>
      <c r="C1805" s="2">
        <f t="shared" si="162"/>
        <v>5.4245224796773295</v>
      </c>
      <c r="D1805" s="2">
        <f t="shared" si="164"/>
        <v>5.4769459914330154</v>
      </c>
      <c r="E1805" s="2">
        <f t="shared" si="163"/>
        <v>-5.2423511755685936E-2</v>
      </c>
      <c r="F1805" s="2">
        <f t="shared" si="167"/>
        <v>-1.3327418199857648E-2</v>
      </c>
      <c r="G1805" s="2">
        <f t="shared" si="165"/>
        <v>-3.9096093555828285E-2</v>
      </c>
      <c r="H1805" s="2" t="str">
        <f t="shared" si="166"/>
        <v>Hold</v>
      </c>
    </row>
    <row r="1806" spans="1:8" ht="13.5" x14ac:dyDescent="0.25">
      <c r="A1806" s="3">
        <f>TITRES_STAT!B1809</f>
        <v>44642</v>
      </c>
      <c r="B1806" s="6">
        <f>TITRES_STAT!D1809</f>
        <v>5.3444000000000003</v>
      </c>
      <c r="C1806" s="2">
        <f t="shared" si="162"/>
        <v>5.4194574828038942</v>
      </c>
      <c r="D1806" s="2">
        <f t="shared" si="164"/>
        <v>5.4671277698453844</v>
      </c>
      <c r="E1806" s="2">
        <f t="shared" si="163"/>
        <v>-4.7670287041490234E-2</v>
      </c>
      <c r="F1806" s="2">
        <f t="shared" si="167"/>
        <v>-2.0195991968184168E-2</v>
      </c>
      <c r="G1806" s="2">
        <f t="shared" si="165"/>
        <v>-2.7474295073306065E-2</v>
      </c>
      <c r="H1806" s="2" t="str">
        <f t="shared" si="166"/>
        <v>Hold</v>
      </c>
    </row>
    <row r="1807" spans="1:8" ht="13.5" x14ac:dyDescent="0.25">
      <c r="A1807" s="3">
        <f>TITRES_STAT!B1810</f>
        <v>44643</v>
      </c>
      <c r="B1807" s="6">
        <f>TITRES_STAT!D1810</f>
        <v>5.3444000000000003</v>
      </c>
      <c r="C1807" s="2">
        <f t="shared" ref="C1807:C1870" si="168">$C$4*B1797+C1806*(1-$C$4)</f>
        <v>5.430894793141757</v>
      </c>
      <c r="D1807" s="2">
        <f t="shared" si="164"/>
        <v>5.4580368239309118</v>
      </c>
      <c r="E1807" s="2">
        <f t="shared" si="163"/>
        <v>-2.7142030789154781E-2</v>
      </c>
      <c r="F1807" s="2">
        <f t="shared" si="167"/>
        <v>-2.1585199732378293E-2</v>
      </c>
      <c r="G1807" s="2">
        <f t="shared" si="165"/>
        <v>-5.5568310567764879E-3</v>
      </c>
      <c r="H1807" s="2" t="str">
        <f t="shared" si="166"/>
        <v>Hold</v>
      </c>
    </row>
    <row r="1808" spans="1:8" ht="13.5" x14ac:dyDescent="0.25">
      <c r="A1808" s="3">
        <f>TITRES_STAT!B1811</f>
        <v>44644</v>
      </c>
      <c r="B1808" s="6">
        <f>TITRES_STAT!D1811</f>
        <v>5.4622999999999999</v>
      </c>
      <c r="C1808" s="2">
        <f t="shared" si="168"/>
        <v>5.4405725172737949</v>
      </c>
      <c r="D1808" s="2">
        <f t="shared" si="164"/>
        <v>5.4583526147508437</v>
      </c>
      <c r="E1808" s="2">
        <f t="shared" si="163"/>
        <v>-1.7780097477048784E-2</v>
      </c>
      <c r="F1808" s="2">
        <f t="shared" si="167"/>
        <v>-2.0824179281312395E-2</v>
      </c>
      <c r="G1808" s="2">
        <f t="shared" si="165"/>
        <v>3.0440818042636111E-3</v>
      </c>
      <c r="H1808" s="2" t="str">
        <f t="shared" si="166"/>
        <v>Sell</v>
      </c>
    </row>
    <row r="1809" spans="1:8" ht="13.5" x14ac:dyDescent="0.25">
      <c r="A1809" s="3">
        <f>TITRES_STAT!B1812</f>
        <v>44645</v>
      </c>
      <c r="B1809" s="6">
        <f>TITRES_STAT!D1812</f>
        <v>5.4622999999999999</v>
      </c>
      <c r="C1809" s="2">
        <f t="shared" si="168"/>
        <v>5.448761360770134</v>
      </c>
      <c r="D1809" s="2">
        <f t="shared" si="164"/>
        <v>5.4586450136581881</v>
      </c>
      <c r="E1809" s="2">
        <f t="shared" si="163"/>
        <v>-9.8836528880541508E-3</v>
      </c>
      <c r="F1809" s="2">
        <f t="shared" si="167"/>
        <v>-1.8636074002660746E-2</v>
      </c>
      <c r="G1809" s="2">
        <f t="shared" si="165"/>
        <v>8.7524211146065949E-3</v>
      </c>
      <c r="H1809" s="2" t="str">
        <f t="shared" si="166"/>
        <v>Sell</v>
      </c>
    </row>
    <row r="1810" spans="1:8" ht="13.5" x14ac:dyDescent="0.25">
      <c r="A1810" s="3">
        <f>TITRES_STAT!B1813</f>
        <v>44648</v>
      </c>
      <c r="B1810" s="6">
        <f>TITRES_STAT!D1813</f>
        <v>5.4622999999999999</v>
      </c>
      <c r="C1810" s="2">
        <f t="shared" si="168"/>
        <v>5.4532749975747281</v>
      </c>
      <c r="D1810" s="2">
        <f t="shared" si="164"/>
        <v>5.4589157533872115</v>
      </c>
      <c r="E1810" s="2">
        <f t="shared" si="163"/>
        <v>-5.6407558124833557E-3</v>
      </c>
      <c r="F1810" s="2">
        <f t="shared" si="167"/>
        <v>-1.6037010364625268E-2</v>
      </c>
      <c r="G1810" s="2">
        <f t="shared" si="165"/>
        <v>1.0396254552141913E-2</v>
      </c>
      <c r="H1810" s="2" t="str">
        <f t="shared" si="166"/>
        <v>Sell</v>
      </c>
    </row>
    <row r="1811" spans="1:8" ht="13.5" x14ac:dyDescent="0.25">
      <c r="A1811" s="3">
        <f>TITRES_STAT!B1814</f>
        <v>44649</v>
      </c>
      <c r="B1811" s="6">
        <f>TITRES_STAT!D1814</f>
        <v>5.4622999999999999</v>
      </c>
      <c r="C1811" s="2">
        <f t="shared" si="168"/>
        <v>5.4570942287170778</v>
      </c>
      <c r="D1811" s="2">
        <f t="shared" si="164"/>
        <v>5.4591664383214926</v>
      </c>
      <c r="E1811" s="2">
        <f t="shared" si="163"/>
        <v>-2.0722096044147875E-3</v>
      </c>
      <c r="F1811" s="2">
        <f t="shared" si="167"/>
        <v>-1.3244050212583174E-2</v>
      </c>
      <c r="G1811" s="2">
        <f t="shared" si="165"/>
        <v>1.1171840608168386E-2</v>
      </c>
      <c r="H1811" s="2" t="str">
        <f t="shared" si="166"/>
        <v>Sell</v>
      </c>
    </row>
    <row r="1812" spans="1:8" ht="13.5" x14ac:dyDescent="0.25">
      <c r="A1812" s="3">
        <f>TITRES_STAT!B1815</f>
        <v>44650</v>
      </c>
      <c r="B1812" s="6">
        <f>TITRES_STAT!D1815</f>
        <v>5.4622999999999999</v>
      </c>
      <c r="C1812" s="2">
        <f t="shared" si="168"/>
        <v>5.460325885837527</v>
      </c>
      <c r="D1812" s="2">
        <f t="shared" si="164"/>
        <v>5.4593985540013819</v>
      </c>
      <c r="E1812" s="2">
        <f t="shared" si="163"/>
        <v>9.2733183614512882E-4</v>
      </c>
      <c r="F1812" s="2">
        <f t="shared" si="167"/>
        <v>-1.0409773802837514E-2</v>
      </c>
      <c r="G1812" s="2">
        <f t="shared" si="165"/>
        <v>1.1337105638982643E-2</v>
      </c>
      <c r="H1812" s="2" t="str">
        <f t="shared" si="166"/>
        <v>Sell</v>
      </c>
    </row>
    <row r="1813" spans="1:8" ht="13.5" x14ac:dyDescent="0.25">
      <c r="A1813" s="3">
        <f>TITRES_STAT!B1816</f>
        <v>44651</v>
      </c>
      <c r="B1813" s="6">
        <f>TITRES_STAT!D1816</f>
        <v>5.4622999999999999</v>
      </c>
      <c r="C1813" s="2">
        <f t="shared" si="168"/>
        <v>5.4666757495548302</v>
      </c>
      <c r="D1813" s="2">
        <f t="shared" si="164"/>
        <v>5.4596134759272061</v>
      </c>
      <c r="E1813" s="2">
        <f t="shared" si="163"/>
        <v>7.0622736276240161E-3</v>
      </c>
      <c r="F1813" s="2">
        <f t="shared" si="167"/>
        <v>-6.9153643167452093E-3</v>
      </c>
      <c r="G1813" s="2">
        <f t="shared" si="165"/>
        <v>1.3977637944369226E-2</v>
      </c>
      <c r="H1813" s="2" t="str">
        <f t="shared" si="166"/>
        <v>Sell</v>
      </c>
    </row>
    <row r="1814" spans="1:8" ht="13.5" x14ac:dyDescent="0.25">
      <c r="A1814" s="3">
        <f>TITRES_STAT!B1817</f>
        <v>44652</v>
      </c>
      <c r="B1814" s="6">
        <f>TITRES_STAT!D1817</f>
        <v>5.3837000000000002</v>
      </c>
      <c r="C1814" s="2">
        <f t="shared" si="168"/>
        <v>5.4696333265463943</v>
      </c>
      <c r="D1814" s="2">
        <f t="shared" si="164"/>
        <v>5.4539902554881543</v>
      </c>
      <c r="E1814" s="2">
        <f t="shared" si="163"/>
        <v>1.5643071058240032E-2</v>
      </c>
      <c r="F1814" s="2">
        <f t="shared" si="167"/>
        <v>-2.4036772417481613E-3</v>
      </c>
      <c r="G1814" s="2">
        <f t="shared" si="165"/>
        <v>1.8046748299988195E-2</v>
      </c>
      <c r="H1814" s="2" t="str">
        <f t="shared" si="166"/>
        <v>Sell</v>
      </c>
    </row>
    <row r="1815" spans="1:8" ht="13.5" x14ac:dyDescent="0.25">
      <c r="A1815" s="3">
        <f>TITRES_STAT!B1818</f>
        <v>44655</v>
      </c>
      <c r="B1815" s="6">
        <f>TITRES_STAT!D1818</f>
        <v>5.1951000000000001</v>
      </c>
      <c r="C1815" s="2">
        <f t="shared" si="168"/>
        <v>5.4721358916931022</v>
      </c>
      <c r="D1815" s="2">
        <f t="shared" si="164"/>
        <v>5.4348131995260696</v>
      </c>
      <c r="E1815" s="2">
        <f t="shared" si="163"/>
        <v>3.7322692167032656E-2</v>
      </c>
      <c r="F1815" s="2">
        <f t="shared" si="167"/>
        <v>5.5415966400080025E-3</v>
      </c>
      <c r="G1815" s="2">
        <f t="shared" si="165"/>
        <v>3.1781095527024655E-2</v>
      </c>
      <c r="H1815" s="2" t="str">
        <f t="shared" si="166"/>
        <v>Sell</v>
      </c>
    </row>
    <row r="1816" spans="1:8" ht="13.5" x14ac:dyDescent="0.25">
      <c r="A1816" s="3">
        <f>TITRES_STAT!B1819</f>
        <v>44656</v>
      </c>
      <c r="B1816" s="6">
        <f>TITRES_STAT!D1819</f>
        <v>5.3837000000000002</v>
      </c>
      <c r="C1816" s="2">
        <f t="shared" si="168"/>
        <v>5.4524842160480098</v>
      </c>
      <c r="D1816" s="2">
        <f t="shared" si="164"/>
        <v>5.4310270365982127</v>
      </c>
      <c r="E1816" s="2">
        <f t="shared" si="163"/>
        <v>2.1457179449797081E-2</v>
      </c>
      <c r="F1816" s="2">
        <f t="shared" si="167"/>
        <v>8.7247132019658176E-3</v>
      </c>
      <c r="G1816" s="2">
        <f t="shared" si="165"/>
        <v>1.2732466247831264E-2</v>
      </c>
      <c r="H1816" s="2" t="str">
        <f t="shared" si="166"/>
        <v>Sell</v>
      </c>
    </row>
    <row r="1817" spans="1:8" ht="13.5" x14ac:dyDescent="0.25">
      <c r="A1817" s="3">
        <f>TITRES_STAT!B1820</f>
        <v>44657</v>
      </c>
      <c r="B1817" s="6">
        <f>TITRES_STAT!D1820</f>
        <v>5.3837000000000002</v>
      </c>
      <c r="C1817" s="2">
        <f t="shared" si="168"/>
        <v>5.4358558751175465</v>
      </c>
      <c r="D1817" s="2">
        <f t="shared" si="164"/>
        <v>5.4275213301835308</v>
      </c>
      <c r="E1817" s="2">
        <f t="shared" si="163"/>
        <v>8.3345449340157529E-3</v>
      </c>
      <c r="F1817" s="2">
        <f t="shared" si="167"/>
        <v>8.6466795483758057E-3</v>
      </c>
      <c r="G1817" s="2">
        <f t="shared" si="165"/>
        <v>-3.1213461436005278E-4</v>
      </c>
      <c r="H1817" s="2" t="str">
        <f t="shared" si="166"/>
        <v>Hold</v>
      </c>
    </row>
    <row r="1818" spans="1:8" ht="13.5" x14ac:dyDescent="0.25">
      <c r="A1818" s="3">
        <f>TITRES_STAT!B1821</f>
        <v>44658</v>
      </c>
      <c r="B1818" s="6">
        <f>TITRES_STAT!D1821</f>
        <v>5.3837000000000002</v>
      </c>
      <c r="C1818" s="2">
        <f t="shared" si="168"/>
        <v>5.4399242020225396</v>
      </c>
      <c r="D1818" s="2">
        <f t="shared" si="164"/>
        <v>5.4242753057254909</v>
      </c>
      <c r="E1818" s="2">
        <f t="shared" si="163"/>
        <v>1.5648896297048687E-2</v>
      </c>
      <c r="F1818" s="2">
        <f t="shared" si="167"/>
        <v>1.0047122898110383E-2</v>
      </c>
      <c r="G1818" s="2">
        <f t="shared" si="165"/>
        <v>5.6017733989383034E-3</v>
      </c>
      <c r="H1818" s="2" t="str">
        <f t="shared" si="166"/>
        <v>Sell</v>
      </c>
    </row>
    <row r="1819" spans="1:8" ht="13.5" x14ac:dyDescent="0.25">
      <c r="A1819" s="3">
        <f>TITRES_STAT!B1822</f>
        <v>44659</v>
      </c>
      <c r="B1819" s="6">
        <f>TITRES_STAT!D1822</f>
        <v>5.3051000000000004</v>
      </c>
      <c r="C1819" s="2">
        <f t="shared" si="168"/>
        <v>5.4433666324806103</v>
      </c>
      <c r="D1819" s="2">
        <f t="shared" si="164"/>
        <v>5.4154475053013797</v>
      </c>
      <c r="E1819" s="2">
        <f t="shared" si="163"/>
        <v>2.7919127179230507E-2</v>
      </c>
      <c r="F1819" s="2">
        <f t="shared" si="167"/>
        <v>1.3621523754334407E-2</v>
      </c>
      <c r="G1819" s="2">
        <f t="shared" si="165"/>
        <v>1.42976034248961E-2</v>
      </c>
      <c r="H1819" s="2" t="str">
        <f t="shared" si="166"/>
        <v>Sell</v>
      </c>
    </row>
    <row r="1820" spans="1:8" ht="13.5" x14ac:dyDescent="0.25">
      <c r="A1820" s="3">
        <f>TITRES_STAT!B1823</f>
        <v>44662</v>
      </c>
      <c r="B1820" s="6">
        <f>TITRES_STAT!D1823</f>
        <v>5.3051000000000004</v>
      </c>
      <c r="C1820" s="2">
        <f t="shared" si="168"/>
        <v>5.4462794582528238</v>
      </c>
      <c r="D1820" s="2">
        <f t="shared" si="164"/>
        <v>5.4072736160197961</v>
      </c>
      <c r="E1820" s="2">
        <f t="shared" ref="E1820:E1883" si="169">C1820-D1820</f>
        <v>3.9005842233027721E-2</v>
      </c>
      <c r="F1820" s="2">
        <f t="shared" si="167"/>
        <v>1.8698387450073073E-2</v>
      </c>
      <c r="G1820" s="2">
        <f t="shared" si="165"/>
        <v>2.0307454782954648E-2</v>
      </c>
      <c r="H1820" s="2" t="str">
        <f t="shared" si="166"/>
        <v>Sell</v>
      </c>
    </row>
    <row r="1821" spans="1:8" ht="13.5" x14ac:dyDescent="0.25">
      <c r="A1821" s="3">
        <f>TITRES_STAT!B1824</f>
        <v>44663</v>
      </c>
      <c r="B1821" s="6">
        <f>TITRES_STAT!D1824</f>
        <v>5.3051000000000004</v>
      </c>
      <c r="C1821" s="2">
        <f t="shared" si="168"/>
        <v>5.4487441569831585</v>
      </c>
      <c r="D1821" s="2">
        <f t="shared" ref="D1821:D1884" si="170">$D$4*B1821+(1-$D$4)*D1820</f>
        <v>5.399705200018329</v>
      </c>
      <c r="E1821" s="2">
        <f t="shared" si="169"/>
        <v>4.9038956964829516E-2</v>
      </c>
      <c r="F1821" s="2">
        <f t="shared" si="167"/>
        <v>2.4766501353024363E-2</v>
      </c>
      <c r="G1821" s="2">
        <f t="shared" si="165"/>
        <v>2.4272455611805153E-2</v>
      </c>
      <c r="H1821" s="2" t="str">
        <f t="shared" si="166"/>
        <v>Sell</v>
      </c>
    </row>
    <row r="1822" spans="1:8" ht="13.5" x14ac:dyDescent="0.25">
      <c r="A1822" s="3">
        <f>TITRES_STAT!B1825</f>
        <v>44664</v>
      </c>
      <c r="B1822" s="6">
        <f>TITRES_STAT!D1825</f>
        <v>5.3051000000000004</v>
      </c>
      <c r="C1822" s="2">
        <f t="shared" si="168"/>
        <v>5.4508296712934419</v>
      </c>
      <c r="D1822" s="2">
        <f t="shared" si="170"/>
        <v>5.3926974074243788</v>
      </c>
      <c r="E1822" s="2">
        <f t="shared" si="169"/>
        <v>5.8132263869063117E-2</v>
      </c>
      <c r="F1822" s="2">
        <f t="shared" si="167"/>
        <v>3.1439653856232111E-2</v>
      </c>
      <c r="G1822" s="2">
        <f t="shared" si="165"/>
        <v>2.6692610012831006E-2</v>
      </c>
      <c r="H1822" s="2" t="str">
        <f t="shared" si="166"/>
        <v>Sell</v>
      </c>
    </row>
    <row r="1823" spans="1:8" ht="13.5" x14ac:dyDescent="0.25">
      <c r="A1823" s="3">
        <f>TITRES_STAT!B1826</f>
        <v>44665</v>
      </c>
      <c r="B1823" s="6">
        <f>TITRES_STAT!D1826</f>
        <v>5.3051000000000004</v>
      </c>
      <c r="C1823" s="2">
        <f t="shared" si="168"/>
        <v>5.4525943372482963</v>
      </c>
      <c r="D1823" s="2">
        <f t="shared" si="170"/>
        <v>5.3862087105781278</v>
      </c>
      <c r="E1823" s="2">
        <f t="shared" si="169"/>
        <v>6.6385626670168563E-2</v>
      </c>
      <c r="F1823" s="2">
        <f t="shared" si="167"/>
        <v>3.8428848419019404E-2</v>
      </c>
      <c r="G1823" s="2">
        <f t="shared" si="165"/>
        <v>2.7956778251149159E-2</v>
      </c>
      <c r="H1823" s="2" t="str">
        <f t="shared" si="166"/>
        <v>Sell</v>
      </c>
    </row>
    <row r="1824" spans="1:8" ht="13.5" x14ac:dyDescent="0.25">
      <c r="A1824" s="3">
        <f>TITRES_STAT!B1827</f>
        <v>44666</v>
      </c>
      <c r="B1824" s="6">
        <f>TITRES_STAT!D1827</f>
        <v>5.3444000000000003</v>
      </c>
      <c r="C1824" s="2">
        <f t="shared" si="168"/>
        <v>5.4419952084408667</v>
      </c>
      <c r="D1824" s="2">
        <f t="shared" si="170"/>
        <v>5.3831117690538219</v>
      </c>
      <c r="E1824" s="2">
        <f t="shared" si="169"/>
        <v>5.8883439387044767E-2</v>
      </c>
      <c r="F1824" s="2">
        <f t="shared" si="167"/>
        <v>4.2519766612624479E-2</v>
      </c>
      <c r="G1824" s="2">
        <f t="shared" si="165"/>
        <v>1.6363672774420288E-2</v>
      </c>
      <c r="H1824" s="2" t="str">
        <f t="shared" si="166"/>
        <v>Sell</v>
      </c>
    </row>
    <row r="1825" spans="1:8" ht="13.5" x14ac:dyDescent="0.25">
      <c r="A1825" s="3">
        <f>TITRES_STAT!B1828</f>
        <v>44669</v>
      </c>
      <c r="B1825" s="6">
        <f>TITRES_STAT!D1828</f>
        <v>5.3444000000000003</v>
      </c>
      <c r="C1825" s="2">
        <f t="shared" si="168"/>
        <v>5.4040113302191948</v>
      </c>
      <c r="D1825" s="2">
        <f t="shared" si="170"/>
        <v>5.380244230605391</v>
      </c>
      <c r="E1825" s="2">
        <f t="shared" si="169"/>
        <v>2.3767099613803744E-2</v>
      </c>
      <c r="F1825" s="2">
        <f t="shared" si="167"/>
        <v>3.8769233212860334E-2</v>
      </c>
      <c r="G1825" s="2">
        <f t="shared" si="165"/>
        <v>-1.500213359905659E-2</v>
      </c>
      <c r="H1825" s="2" t="str">
        <f t="shared" si="166"/>
        <v>Hold</v>
      </c>
    </row>
    <row r="1826" spans="1:8" ht="13.5" x14ac:dyDescent="0.25">
      <c r="A1826" s="3">
        <f>TITRES_STAT!B1829</f>
        <v>44670</v>
      </c>
      <c r="B1826" s="6">
        <f>TITRES_STAT!D1829</f>
        <v>5.3444000000000003</v>
      </c>
      <c r="C1826" s="2">
        <f t="shared" si="168"/>
        <v>5.4008865101854724</v>
      </c>
      <c r="D1826" s="2">
        <f t="shared" si="170"/>
        <v>5.377589102412399</v>
      </c>
      <c r="E1826" s="2">
        <f t="shared" si="169"/>
        <v>2.3297407773073431E-2</v>
      </c>
      <c r="F1826" s="2">
        <f t="shared" si="167"/>
        <v>3.5674868124902955E-2</v>
      </c>
      <c r="G1826" s="2">
        <f t="shared" si="165"/>
        <v>-1.2377460351829524E-2</v>
      </c>
      <c r="H1826" s="2" t="str">
        <f t="shared" si="166"/>
        <v>Hold</v>
      </c>
    </row>
    <row r="1827" spans="1:8" ht="13.5" x14ac:dyDescent="0.25">
      <c r="A1827" s="3">
        <f>TITRES_STAT!B1830</f>
        <v>44671</v>
      </c>
      <c r="B1827" s="6">
        <f>TITRES_STAT!D1830</f>
        <v>5.3444000000000003</v>
      </c>
      <c r="C1827" s="2">
        <f t="shared" si="168"/>
        <v>5.3982424316954001</v>
      </c>
      <c r="D1827" s="2">
        <f t="shared" si="170"/>
        <v>5.375130650381851</v>
      </c>
      <c r="E1827" s="2">
        <f t="shared" si="169"/>
        <v>2.3111781313549074E-2</v>
      </c>
      <c r="F1827" s="2">
        <f t="shared" si="167"/>
        <v>3.3162250762632177E-2</v>
      </c>
      <c r="G1827" s="2">
        <f t="shared" si="165"/>
        <v>-1.0050469449083103E-2</v>
      </c>
      <c r="H1827" s="2" t="str">
        <f t="shared" si="166"/>
        <v>Hold</v>
      </c>
    </row>
    <row r="1828" spans="1:8" ht="13.5" x14ac:dyDescent="0.25">
      <c r="A1828" s="3">
        <f>TITRES_STAT!B1831</f>
        <v>44672</v>
      </c>
      <c r="B1828" s="6">
        <f>TITRES_STAT!D1831</f>
        <v>5.3444000000000003</v>
      </c>
      <c r="C1828" s="2">
        <f t="shared" si="168"/>
        <v>5.3960051345114923</v>
      </c>
      <c r="D1828" s="2">
        <f t="shared" si="170"/>
        <v>5.3728543059091214</v>
      </c>
      <c r="E1828" s="2">
        <f t="shared" si="169"/>
        <v>2.3150828602370943E-2</v>
      </c>
      <c r="F1828" s="2">
        <f t="shared" si="167"/>
        <v>3.1159966330579932E-2</v>
      </c>
      <c r="G1828" s="2">
        <f t="shared" ref="G1828:G1891" si="171">E1828-F1828</f>
        <v>-8.0091377282089891E-3</v>
      </c>
      <c r="H1828" s="2" t="str">
        <f t="shared" ref="H1828:H1891" si="172">IF(G1828&lt;0,"Hold","Sell")</f>
        <v>Hold</v>
      </c>
    </row>
    <row r="1829" spans="1:8" ht="13.5" x14ac:dyDescent="0.25">
      <c r="A1829" s="3">
        <f>TITRES_STAT!B1832</f>
        <v>44673</v>
      </c>
      <c r="B1829" s="6">
        <f>TITRES_STAT!D1832</f>
        <v>5.3209</v>
      </c>
      <c r="C1829" s="2">
        <f t="shared" si="168"/>
        <v>5.3820197292020318</v>
      </c>
      <c r="D1829" s="2">
        <f t="shared" si="170"/>
        <v>5.3690058388047426</v>
      </c>
      <c r="E1829" s="2">
        <f t="shared" si="169"/>
        <v>1.3013890397289174E-2</v>
      </c>
      <c r="F1829" s="2">
        <f t="shared" ref="F1829:F1892" si="173">(E1829*(2/(10)))+((1-(2/10))*F1828)</f>
        <v>2.7530751143921783E-2</v>
      </c>
      <c r="G1829" s="2">
        <f t="shared" si="171"/>
        <v>-1.4516860746632609E-2</v>
      </c>
      <c r="H1829" s="2" t="str">
        <f t="shared" si="172"/>
        <v>Hold</v>
      </c>
    </row>
    <row r="1830" spans="1:8" ht="13.5" x14ac:dyDescent="0.25">
      <c r="A1830" s="3">
        <f>TITRES_STAT!B1833</f>
        <v>44676</v>
      </c>
      <c r="B1830" s="6">
        <f>TITRES_STAT!D1833</f>
        <v>5.2816000000000001</v>
      </c>
      <c r="C1830" s="2">
        <f t="shared" si="168"/>
        <v>5.3701859247094115</v>
      </c>
      <c r="D1830" s="2">
        <f t="shared" si="170"/>
        <v>5.362531332226613</v>
      </c>
      <c r="E1830" s="2">
        <f t="shared" si="169"/>
        <v>7.654592482798428E-3</v>
      </c>
      <c r="F1830" s="2">
        <f t="shared" si="173"/>
        <v>2.3555519411697114E-2</v>
      </c>
      <c r="G1830" s="2">
        <f t="shared" si="171"/>
        <v>-1.5900926928898686E-2</v>
      </c>
      <c r="H1830" s="2" t="str">
        <f t="shared" si="172"/>
        <v>Hold</v>
      </c>
    </row>
    <row r="1831" spans="1:8" ht="13.5" x14ac:dyDescent="0.25">
      <c r="A1831" s="3">
        <f>TITRES_STAT!B1834</f>
        <v>44677</v>
      </c>
      <c r="B1831" s="6">
        <f>TITRES_STAT!D1834</f>
        <v>5.2659000000000002</v>
      </c>
      <c r="C1831" s="2">
        <f t="shared" si="168"/>
        <v>5.3601727055233477</v>
      </c>
      <c r="D1831" s="2">
        <f t="shared" si="170"/>
        <v>5.3553734557653829</v>
      </c>
      <c r="E1831" s="2">
        <f t="shared" si="169"/>
        <v>4.799249757964752E-3</v>
      </c>
      <c r="F1831" s="2">
        <f t="shared" si="173"/>
        <v>1.9804265480950642E-2</v>
      </c>
      <c r="G1831" s="2">
        <f t="shared" si="171"/>
        <v>-1.500501572298589E-2</v>
      </c>
      <c r="H1831" s="2" t="str">
        <f t="shared" si="172"/>
        <v>Hold</v>
      </c>
    </row>
    <row r="1832" spans="1:8" ht="13.5" x14ac:dyDescent="0.25">
      <c r="A1832" s="3">
        <f>TITRES_STAT!B1835</f>
        <v>44678</v>
      </c>
      <c r="B1832" s="6">
        <f>TITRES_STAT!D1835</f>
        <v>5.2659000000000002</v>
      </c>
      <c r="C1832" s="2">
        <f t="shared" si="168"/>
        <v>5.3516999815966786</v>
      </c>
      <c r="D1832" s="2">
        <f t="shared" si="170"/>
        <v>5.3487457923753547</v>
      </c>
      <c r="E1832" s="2">
        <f t="shared" si="169"/>
        <v>2.9541892213238441E-3</v>
      </c>
      <c r="F1832" s="2">
        <f t="shared" si="173"/>
        <v>1.6434250229025282E-2</v>
      </c>
      <c r="G1832" s="2">
        <f t="shared" si="171"/>
        <v>-1.3480061007701438E-2</v>
      </c>
      <c r="H1832" s="2" t="str">
        <f t="shared" si="172"/>
        <v>Hold</v>
      </c>
    </row>
    <row r="1833" spans="1:8" ht="13.5" x14ac:dyDescent="0.25">
      <c r="A1833" s="3">
        <f>TITRES_STAT!B1836</f>
        <v>44679</v>
      </c>
      <c r="B1833" s="6">
        <f>TITRES_STAT!D1836</f>
        <v>5.3051000000000004</v>
      </c>
      <c r="C1833" s="2">
        <f t="shared" si="168"/>
        <v>5.3445307536587281</v>
      </c>
      <c r="D1833" s="2">
        <f t="shared" si="170"/>
        <v>5.3455127707179209</v>
      </c>
      <c r="E1833" s="2">
        <f t="shared" si="169"/>
        <v>-9.820170591927635E-4</v>
      </c>
      <c r="F1833" s="2">
        <f t="shared" si="173"/>
        <v>1.2950996771381675E-2</v>
      </c>
      <c r="G1833" s="2">
        <f t="shared" si="171"/>
        <v>-1.3933013830574438E-2</v>
      </c>
      <c r="H1833" s="2" t="str">
        <f t="shared" si="172"/>
        <v>Hold</v>
      </c>
    </row>
    <row r="1834" spans="1:8" ht="13.5" x14ac:dyDescent="0.25">
      <c r="A1834" s="3">
        <f>TITRES_STAT!B1837</f>
        <v>44680</v>
      </c>
      <c r="B1834" s="6">
        <f>TITRES_STAT!D1837</f>
        <v>5.3444000000000003</v>
      </c>
      <c r="C1834" s="2">
        <f t="shared" si="168"/>
        <v>5.3445106377112319</v>
      </c>
      <c r="D1834" s="2">
        <f t="shared" si="170"/>
        <v>5.345430343257334</v>
      </c>
      <c r="E1834" s="2">
        <f t="shared" si="169"/>
        <v>-9.1970554610210087E-4</v>
      </c>
      <c r="F1834" s="2">
        <f t="shared" si="173"/>
        <v>1.017685630788492E-2</v>
      </c>
      <c r="G1834" s="2">
        <f t="shared" si="171"/>
        <v>-1.1096561853987021E-2</v>
      </c>
      <c r="H1834" s="2" t="str">
        <f t="shared" si="172"/>
        <v>Hold</v>
      </c>
    </row>
    <row r="1835" spans="1:8" ht="13.5" x14ac:dyDescent="0.25">
      <c r="A1835" s="3">
        <f>TITRES_STAT!B1838</f>
        <v>44685</v>
      </c>
      <c r="B1835" s="6">
        <f>TITRES_STAT!D1838</f>
        <v>5.2659000000000002</v>
      </c>
      <c r="C1835" s="2">
        <f t="shared" si="168"/>
        <v>5.3444936165248889</v>
      </c>
      <c r="D1835" s="2">
        <f t="shared" si="170"/>
        <v>5.3395392067197536</v>
      </c>
      <c r="E1835" s="2">
        <f t="shared" si="169"/>
        <v>4.9544098051352847E-3</v>
      </c>
      <c r="F1835" s="2">
        <f t="shared" si="173"/>
        <v>9.1323670073349943E-3</v>
      </c>
      <c r="G1835" s="2">
        <f t="shared" si="171"/>
        <v>-4.1779572021997096E-3</v>
      </c>
      <c r="H1835" s="2" t="str">
        <f t="shared" si="172"/>
        <v>Hold</v>
      </c>
    </row>
    <row r="1836" spans="1:8" ht="13.5" x14ac:dyDescent="0.25">
      <c r="A1836" s="3">
        <f>TITRES_STAT!B1839</f>
        <v>44686</v>
      </c>
      <c r="B1836" s="6">
        <f>TITRES_STAT!D1839</f>
        <v>5.4938000000000002</v>
      </c>
      <c r="C1836" s="2">
        <f t="shared" si="168"/>
        <v>5.3444792139825985</v>
      </c>
      <c r="D1836" s="2">
        <f t="shared" si="170"/>
        <v>5.3509659321479193</v>
      </c>
      <c r="E1836" s="2">
        <f t="shared" si="169"/>
        <v>-6.4867181653207595E-3</v>
      </c>
      <c r="F1836" s="2">
        <f t="shared" si="173"/>
        <v>6.0085499728038437E-3</v>
      </c>
      <c r="G1836" s="2">
        <f t="shared" si="171"/>
        <v>-1.2495268138124602E-2</v>
      </c>
      <c r="H1836" s="2" t="str">
        <f t="shared" si="172"/>
        <v>Hold</v>
      </c>
    </row>
    <row r="1837" spans="1:8" ht="13.5" x14ac:dyDescent="0.25">
      <c r="A1837" s="3">
        <f>TITRES_STAT!B1840</f>
        <v>44687</v>
      </c>
      <c r="B1837" s="6">
        <f>TITRES_STAT!D1840</f>
        <v>5.4938000000000002</v>
      </c>
      <c r="C1837" s="2">
        <f t="shared" si="168"/>
        <v>5.3444670272160453</v>
      </c>
      <c r="D1837" s="2">
        <f t="shared" si="170"/>
        <v>5.3615462334702952</v>
      </c>
      <c r="E1837" s="2">
        <f t="shared" si="169"/>
        <v>-1.7079206254249968E-2</v>
      </c>
      <c r="F1837" s="2">
        <f t="shared" si="173"/>
        <v>1.3909987273930816E-3</v>
      </c>
      <c r="G1837" s="2">
        <f t="shared" si="171"/>
        <v>-1.8470204981643049E-2</v>
      </c>
      <c r="H1837" s="2" t="str">
        <f t="shared" si="172"/>
        <v>Hold</v>
      </c>
    </row>
    <row r="1838" spans="1:8" ht="13.5" x14ac:dyDescent="0.25">
      <c r="A1838" s="3">
        <f>TITRES_STAT!B1841</f>
        <v>44690</v>
      </c>
      <c r="B1838" s="6">
        <f>TITRES_STAT!D1841</f>
        <v>5.4938000000000002</v>
      </c>
      <c r="C1838" s="2">
        <f t="shared" si="168"/>
        <v>5.344456715336654</v>
      </c>
      <c r="D1838" s="2">
        <f t="shared" si="170"/>
        <v>5.3713428087687918</v>
      </c>
      <c r="E1838" s="2">
        <f t="shared" si="169"/>
        <v>-2.688609343213777E-2</v>
      </c>
      <c r="F1838" s="2">
        <f t="shared" si="173"/>
        <v>-4.2644197045130887E-3</v>
      </c>
      <c r="G1838" s="2">
        <f t="shared" si="171"/>
        <v>-2.2621673727624681E-2</v>
      </c>
      <c r="H1838" s="2" t="str">
        <f t="shared" si="172"/>
        <v>Hold</v>
      </c>
    </row>
    <row r="1839" spans="1:8" ht="13.5" x14ac:dyDescent="0.25">
      <c r="A1839" s="3">
        <f>TITRES_STAT!B1842</f>
        <v>44691</v>
      </c>
      <c r="B1839" s="6">
        <f>TITRES_STAT!D1842</f>
        <v>5.4938000000000002</v>
      </c>
      <c r="C1839" s="2">
        <f t="shared" si="168"/>
        <v>5.3408326052848611</v>
      </c>
      <c r="D1839" s="2">
        <f t="shared" si="170"/>
        <v>5.3804137118229551</v>
      </c>
      <c r="E1839" s="2">
        <f t="shared" si="169"/>
        <v>-3.9581106538093991E-2</v>
      </c>
      <c r="F1839" s="2">
        <f t="shared" si="173"/>
        <v>-1.132775707122927E-2</v>
      </c>
      <c r="G1839" s="2">
        <f t="shared" si="171"/>
        <v>-2.8253349466864721E-2</v>
      </c>
      <c r="H1839" s="2" t="str">
        <f t="shared" si="172"/>
        <v>Hold</v>
      </c>
    </row>
    <row r="1840" spans="1:8" ht="13.5" x14ac:dyDescent="0.25">
      <c r="A1840" s="3">
        <f>TITRES_STAT!B1843</f>
        <v>44692</v>
      </c>
      <c r="B1840" s="6">
        <f>TITRES_STAT!D1843</f>
        <v>5.4938000000000002</v>
      </c>
      <c r="C1840" s="2">
        <f t="shared" si="168"/>
        <v>5.3317198967794974</v>
      </c>
      <c r="D1840" s="2">
        <f t="shared" si="170"/>
        <v>5.3888126961323657</v>
      </c>
      <c r="E1840" s="2">
        <f t="shared" si="169"/>
        <v>-5.7092799352868262E-2</v>
      </c>
      <c r="F1840" s="2">
        <f t="shared" si="173"/>
        <v>-2.0480765527557069E-2</v>
      </c>
      <c r="G1840" s="2">
        <f t="shared" si="171"/>
        <v>-3.6612033825311197E-2</v>
      </c>
      <c r="H1840" s="2" t="str">
        <f t="shared" si="172"/>
        <v>Hold</v>
      </c>
    </row>
    <row r="1841" spans="1:8" ht="13.5" x14ac:dyDescent="0.25">
      <c r="A1841" s="3">
        <f>TITRES_STAT!B1844</f>
        <v>44693</v>
      </c>
      <c r="B1841" s="6">
        <f>TITRES_STAT!D1844</f>
        <v>5.4938000000000002</v>
      </c>
      <c r="C1841" s="2">
        <f t="shared" si="168"/>
        <v>5.321593758813421</v>
      </c>
      <c r="D1841" s="2">
        <f t="shared" si="170"/>
        <v>5.3965895334558942</v>
      </c>
      <c r="E1841" s="2">
        <f t="shared" si="169"/>
        <v>-7.4995774642473201E-2</v>
      </c>
      <c r="F1841" s="2">
        <f t="shared" si="173"/>
        <v>-3.1383767350540298E-2</v>
      </c>
      <c r="G1841" s="2">
        <f t="shared" si="171"/>
        <v>-4.3612007291932903E-2</v>
      </c>
      <c r="H1841" s="2" t="str">
        <f t="shared" si="172"/>
        <v>Hold</v>
      </c>
    </row>
    <row r="1842" spans="1:8" ht="13.5" x14ac:dyDescent="0.25">
      <c r="A1842" s="3">
        <f>TITRES_STAT!B1845</f>
        <v>44694</v>
      </c>
      <c r="B1842" s="6">
        <f>TITRES_STAT!D1845</f>
        <v>5.2659000000000002</v>
      </c>
      <c r="C1842" s="2">
        <f t="shared" si="168"/>
        <v>5.3130254882267414</v>
      </c>
      <c r="D1842" s="2">
        <f t="shared" si="170"/>
        <v>5.3869088272739765</v>
      </c>
      <c r="E1842" s="2">
        <f t="shared" si="169"/>
        <v>-7.3883339047235097E-2</v>
      </c>
      <c r="F1842" s="2">
        <f t="shared" si="173"/>
        <v>-3.9883681689879255E-2</v>
      </c>
      <c r="G1842" s="2">
        <f t="shared" si="171"/>
        <v>-3.3999657357355842E-2</v>
      </c>
      <c r="H1842" s="2" t="str">
        <f t="shared" si="172"/>
        <v>Hold</v>
      </c>
    </row>
    <row r="1843" spans="1:8" ht="13.5" x14ac:dyDescent="0.25">
      <c r="A1843" s="3">
        <f>TITRES_STAT!B1846</f>
        <v>44697</v>
      </c>
      <c r="B1843" s="6">
        <f>TITRES_STAT!D1846</f>
        <v>5.4859</v>
      </c>
      <c r="C1843" s="2">
        <f t="shared" si="168"/>
        <v>5.3118061823457046</v>
      </c>
      <c r="D1843" s="2">
        <f t="shared" si="170"/>
        <v>5.3942415067351641</v>
      </c>
      <c r="E1843" s="2">
        <f t="shared" si="169"/>
        <v>-8.2435324389459552E-2</v>
      </c>
      <c r="F1843" s="2">
        <f t="shared" si="173"/>
        <v>-4.8394010229795323E-2</v>
      </c>
      <c r="G1843" s="2">
        <f t="shared" si="171"/>
        <v>-3.4041314159664229E-2</v>
      </c>
      <c r="H1843" s="2" t="str">
        <f t="shared" si="172"/>
        <v>Hold</v>
      </c>
    </row>
    <row r="1844" spans="1:8" ht="13.5" x14ac:dyDescent="0.25">
      <c r="A1844" s="3">
        <f>TITRES_STAT!B1847</f>
        <v>44698</v>
      </c>
      <c r="B1844" s="6">
        <f>TITRES_STAT!D1847</f>
        <v>5.2659000000000002</v>
      </c>
      <c r="C1844" s="2">
        <f t="shared" si="168"/>
        <v>5.3168206158309808</v>
      </c>
      <c r="D1844" s="2">
        <f t="shared" si="170"/>
        <v>5.3847347284584854</v>
      </c>
      <c r="E1844" s="2">
        <f t="shared" si="169"/>
        <v>-6.7914112627504686E-2</v>
      </c>
      <c r="F1844" s="2">
        <f t="shared" si="173"/>
        <v>-5.2298030709337195E-2</v>
      </c>
      <c r="G1844" s="2">
        <f t="shared" si="171"/>
        <v>-1.561608191816749E-2</v>
      </c>
      <c r="H1844" s="2" t="str">
        <f t="shared" si="172"/>
        <v>Hold</v>
      </c>
    </row>
    <row r="1845" spans="1:8" ht="13.5" x14ac:dyDescent="0.25">
      <c r="A1845" s="3">
        <f>TITRES_STAT!B1848</f>
        <v>44699</v>
      </c>
      <c r="B1845" s="6">
        <f>TITRES_STAT!D1848</f>
        <v>5.2659000000000002</v>
      </c>
      <c r="C1845" s="2">
        <f t="shared" si="168"/>
        <v>5.308986674933907</v>
      </c>
      <c r="D1845" s="2">
        <f t="shared" si="170"/>
        <v>5.3759321559800792</v>
      </c>
      <c r="E1845" s="2">
        <f t="shared" si="169"/>
        <v>-6.6945481046172262E-2</v>
      </c>
      <c r="F1845" s="2">
        <f t="shared" si="173"/>
        <v>-5.522752077670421E-2</v>
      </c>
      <c r="G1845" s="2">
        <f t="shared" si="171"/>
        <v>-1.1717960269468052E-2</v>
      </c>
      <c r="H1845" s="2" t="str">
        <f t="shared" si="172"/>
        <v>Hold</v>
      </c>
    </row>
    <row r="1846" spans="1:8" ht="13.5" x14ac:dyDescent="0.25">
      <c r="A1846" s="3">
        <f>TITRES_STAT!B1849</f>
        <v>44700</v>
      </c>
      <c r="B1846" s="6">
        <f>TITRES_STAT!D1849</f>
        <v>5.2659000000000002</v>
      </c>
      <c r="C1846" s="2">
        <f t="shared" si="168"/>
        <v>5.3374194941748447</v>
      </c>
      <c r="D1846" s="2">
        <f t="shared" si="170"/>
        <v>5.3677816259074813</v>
      </c>
      <c r="E1846" s="2">
        <f t="shared" si="169"/>
        <v>-3.0362131732636577E-2</v>
      </c>
      <c r="F1846" s="2">
        <f t="shared" si="173"/>
        <v>-5.0254442967890681E-2</v>
      </c>
      <c r="G1846" s="2">
        <f t="shared" si="171"/>
        <v>1.9892311235254104E-2</v>
      </c>
      <c r="H1846" s="2" t="str">
        <f t="shared" si="172"/>
        <v>Sell</v>
      </c>
    </row>
    <row r="1847" spans="1:8" ht="13.5" x14ac:dyDescent="0.25">
      <c r="A1847" s="3">
        <f>TITRES_STAT!B1850</f>
        <v>44701</v>
      </c>
      <c r="B1847" s="6">
        <f>TITRES_STAT!D1850</f>
        <v>5.4859</v>
      </c>
      <c r="C1847" s="2">
        <f t="shared" si="168"/>
        <v>5.3614780335325607</v>
      </c>
      <c r="D1847" s="2">
        <f t="shared" si="170"/>
        <v>5.37653113509952</v>
      </c>
      <c r="E1847" s="2">
        <f t="shared" si="169"/>
        <v>-1.505310156695927E-2</v>
      </c>
      <c r="F1847" s="2">
        <f t="shared" si="173"/>
        <v>-4.3214174687704401E-2</v>
      </c>
      <c r="G1847" s="2">
        <f t="shared" si="171"/>
        <v>2.8161073120745131E-2</v>
      </c>
      <c r="H1847" s="2" t="str">
        <f t="shared" si="172"/>
        <v>Sell</v>
      </c>
    </row>
    <row r="1848" spans="1:8" ht="13.5" x14ac:dyDescent="0.25">
      <c r="A1848" s="3">
        <f>TITRES_STAT!B1851</f>
        <v>44704</v>
      </c>
      <c r="B1848" s="6">
        <f>TITRES_STAT!D1851</f>
        <v>5.4702000000000002</v>
      </c>
      <c r="C1848" s="2">
        <f t="shared" si="168"/>
        <v>5.3818352591429361</v>
      </c>
      <c r="D1848" s="2">
        <f t="shared" si="170"/>
        <v>5.3834695695365919</v>
      </c>
      <c r="E1848" s="2">
        <f t="shared" si="169"/>
        <v>-1.6343103936558023E-3</v>
      </c>
      <c r="F1848" s="2">
        <f t="shared" si="173"/>
        <v>-3.4898201828894679E-2</v>
      </c>
      <c r="G1848" s="2">
        <f t="shared" si="171"/>
        <v>3.3263891435238876E-2</v>
      </c>
      <c r="H1848" s="2" t="str">
        <f t="shared" si="172"/>
        <v>Sell</v>
      </c>
    </row>
    <row r="1849" spans="1:8" ht="13.5" x14ac:dyDescent="0.25">
      <c r="A1849" s="3">
        <f>TITRES_STAT!B1852</f>
        <v>44705</v>
      </c>
      <c r="B1849" s="6">
        <f>TITRES_STAT!D1852</f>
        <v>5.4859</v>
      </c>
      <c r="C1849" s="2">
        <f t="shared" si="168"/>
        <v>5.3990606038901765</v>
      </c>
      <c r="D1849" s="2">
        <f t="shared" si="170"/>
        <v>5.3910570088301784</v>
      </c>
      <c r="E1849" s="2">
        <f t="shared" si="169"/>
        <v>8.0035950599981476E-3</v>
      </c>
      <c r="F1849" s="2">
        <f t="shared" si="173"/>
        <v>-2.6317842451116114E-2</v>
      </c>
      <c r="G1849" s="2">
        <f t="shared" si="171"/>
        <v>3.4321437511114258E-2</v>
      </c>
      <c r="H1849" s="2" t="str">
        <f t="shared" si="172"/>
        <v>Sell</v>
      </c>
    </row>
    <row r="1850" spans="1:8" ht="13.5" x14ac:dyDescent="0.25">
      <c r="A1850" s="3">
        <f>TITRES_STAT!B1853</f>
        <v>44706</v>
      </c>
      <c r="B1850" s="6">
        <f>TITRES_STAT!D1853</f>
        <v>5.4859</v>
      </c>
      <c r="C1850" s="2">
        <f t="shared" si="168"/>
        <v>5.4136358955993806</v>
      </c>
      <c r="D1850" s="2">
        <f t="shared" si="170"/>
        <v>5.3980824155834988</v>
      </c>
      <c r="E1850" s="2">
        <f t="shared" si="169"/>
        <v>1.555348001588186E-2</v>
      </c>
      <c r="F1850" s="2">
        <f t="shared" si="173"/>
        <v>-1.7943577957716519E-2</v>
      </c>
      <c r="G1850" s="2">
        <f t="shared" si="171"/>
        <v>3.3497057973598379E-2</v>
      </c>
      <c r="H1850" s="2" t="str">
        <f t="shared" si="172"/>
        <v>Sell</v>
      </c>
    </row>
    <row r="1851" spans="1:8" ht="13.5" x14ac:dyDescent="0.25">
      <c r="A1851" s="3">
        <f>TITRES_STAT!B1854</f>
        <v>44707</v>
      </c>
      <c r="B1851" s="6">
        <f>TITRES_STAT!D1854</f>
        <v>5.4859</v>
      </c>
      <c r="C1851" s="2">
        <f t="shared" si="168"/>
        <v>5.4259688347379376</v>
      </c>
      <c r="D1851" s="2">
        <f t="shared" si="170"/>
        <v>5.404587421836573</v>
      </c>
      <c r="E1851" s="2">
        <f t="shared" si="169"/>
        <v>2.1381412901364527E-2</v>
      </c>
      <c r="F1851" s="2">
        <f t="shared" si="173"/>
        <v>-1.0078579785900311E-2</v>
      </c>
      <c r="G1851" s="2">
        <f t="shared" si="171"/>
        <v>3.1459992687264834E-2</v>
      </c>
      <c r="H1851" s="2" t="str">
        <f t="shared" si="172"/>
        <v>Sell</v>
      </c>
    </row>
    <row r="1852" spans="1:8" ht="13.5" x14ac:dyDescent="0.25">
      <c r="A1852" s="3">
        <f>TITRES_STAT!B1855</f>
        <v>44708</v>
      </c>
      <c r="B1852" s="6">
        <f>TITRES_STAT!D1855</f>
        <v>5.4859</v>
      </c>
      <c r="C1852" s="2">
        <f t="shared" si="168"/>
        <v>5.4013428601628704</v>
      </c>
      <c r="D1852" s="2">
        <f t="shared" si="170"/>
        <v>5.410610575774605</v>
      </c>
      <c r="E1852" s="2">
        <f t="shared" si="169"/>
        <v>-9.2677156117346726E-3</v>
      </c>
      <c r="F1852" s="2">
        <f t="shared" si="173"/>
        <v>-9.9164069510671825E-3</v>
      </c>
      <c r="G1852" s="2">
        <f t="shared" si="171"/>
        <v>6.4869133933250986E-4</v>
      </c>
      <c r="H1852" s="2" t="str">
        <f t="shared" si="172"/>
        <v>Sell</v>
      </c>
    </row>
    <row r="1853" spans="1:8" ht="13.5" x14ac:dyDescent="0.25">
      <c r="A1853" s="3">
        <f>TITRES_STAT!B1856</f>
        <v>44711</v>
      </c>
      <c r="B1853" s="6">
        <f>TITRES_STAT!D1856</f>
        <v>5.4859</v>
      </c>
      <c r="C1853" s="2">
        <f t="shared" si="168"/>
        <v>5.4143516509070437</v>
      </c>
      <c r="D1853" s="2">
        <f t="shared" si="170"/>
        <v>5.4161875701616715</v>
      </c>
      <c r="E1853" s="2">
        <f t="shared" si="169"/>
        <v>-1.8359192546277825E-3</v>
      </c>
      <c r="F1853" s="2">
        <f t="shared" si="173"/>
        <v>-8.3003094117793021E-3</v>
      </c>
      <c r="G1853" s="2">
        <f t="shared" si="171"/>
        <v>6.4643901571515196E-3</v>
      </c>
      <c r="H1853" s="2" t="str">
        <f t="shared" si="172"/>
        <v>Sell</v>
      </c>
    </row>
    <row r="1854" spans="1:8" ht="13.5" x14ac:dyDescent="0.25">
      <c r="A1854" s="3">
        <f>TITRES_STAT!B1857</f>
        <v>44712</v>
      </c>
      <c r="B1854" s="6">
        <f>TITRES_STAT!D1857</f>
        <v>5.4859</v>
      </c>
      <c r="C1854" s="2">
        <f t="shared" si="168"/>
        <v>5.3915129353828837</v>
      </c>
      <c r="D1854" s="2">
        <f t="shared" si="170"/>
        <v>5.4213514538533998</v>
      </c>
      <c r="E1854" s="2">
        <f t="shared" si="169"/>
        <v>-2.9838518470516107E-2</v>
      </c>
      <c r="F1854" s="2">
        <f t="shared" si="173"/>
        <v>-1.2607951223526663E-2</v>
      </c>
      <c r="G1854" s="2">
        <f t="shared" si="171"/>
        <v>-1.7230567246989445E-2</v>
      </c>
      <c r="H1854" s="2" t="str">
        <f t="shared" si="172"/>
        <v>Hold</v>
      </c>
    </row>
    <row r="1855" spans="1:8" ht="13.5" x14ac:dyDescent="0.25">
      <c r="A1855" s="3">
        <f>TITRES_STAT!B1858</f>
        <v>44713</v>
      </c>
      <c r="B1855" s="6">
        <f>TITRES_STAT!D1858</f>
        <v>5.4859</v>
      </c>
      <c r="C1855" s="2">
        <f t="shared" si="168"/>
        <v>5.3721878684009017</v>
      </c>
      <c r="D1855" s="2">
        <f t="shared" si="170"/>
        <v>5.4261328276420375</v>
      </c>
      <c r="E1855" s="2">
        <f t="shared" si="169"/>
        <v>-5.3944959241135848E-2</v>
      </c>
      <c r="F1855" s="2">
        <f t="shared" si="173"/>
        <v>-2.0875352827048502E-2</v>
      </c>
      <c r="G1855" s="2">
        <f t="shared" si="171"/>
        <v>-3.3069606414087349E-2</v>
      </c>
      <c r="H1855" s="2" t="str">
        <f t="shared" si="172"/>
        <v>Hold</v>
      </c>
    </row>
    <row r="1856" spans="1:8" ht="13.5" x14ac:dyDescent="0.25">
      <c r="A1856" s="3">
        <f>TITRES_STAT!B1859</f>
        <v>44714</v>
      </c>
      <c r="B1856" s="6">
        <f>TITRES_STAT!D1859</f>
        <v>5.4781000000000004</v>
      </c>
      <c r="C1856" s="2">
        <f t="shared" si="168"/>
        <v>5.3558358886469168</v>
      </c>
      <c r="D1856" s="2">
        <f t="shared" si="170"/>
        <v>5.4299822478167012</v>
      </c>
      <c r="E1856" s="2">
        <f t="shared" si="169"/>
        <v>-7.4146359169784404E-2</v>
      </c>
      <c r="F1856" s="2">
        <f t="shared" si="173"/>
        <v>-3.1529554095595685E-2</v>
      </c>
      <c r="G1856" s="2">
        <f t="shared" si="171"/>
        <v>-4.2616805074188718E-2</v>
      </c>
      <c r="H1856" s="2" t="str">
        <f t="shared" si="172"/>
        <v>Hold</v>
      </c>
    </row>
    <row r="1857" spans="1:8" ht="13.5" x14ac:dyDescent="0.25">
      <c r="A1857" s="3">
        <f>TITRES_STAT!B1860</f>
        <v>44715</v>
      </c>
      <c r="B1857" s="6">
        <f>TITRES_STAT!D1860</f>
        <v>5.4622999999999999</v>
      </c>
      <c r="C1857" s="2">
        <f t="shared" si="168"/>
        <v>5.3758457519320064</v>
      </c>
      <c r="D1857" s="2">
        <f t="shared" si="170"/>
        <v>5.4323761553858336</v>
      </c>
      <c r="E1857" s="2">
        <f t="shared" si="169"/>
        <v>-5.6530403453827205E-2</v>
      </c>
      <c r="F1857" s="2">
        <f t="shared" si="173"/>
        <v>-3.6529723967241995E-2</v>
      </c>
      <c r="G1857" s="2">
        <f t="shared" si="171"/>
        <v>-2.000067948658521E-2</v>
      </c>
      <c r="H1857" s="2" t="str">
        <f t="shared" si="172"/>
        <v>Hold</v>
      </c>
    </row>
    <row r="1858" spans="1:8" ht="13.5" x14ac:dyDescent="0.25">
      <c r="A1858" s="3">
        <f>TITRES_STAT!B1861</f>
        <v>44718</v>
      </c>
      <c r="B1858" s="6">
        <f>TITRES_STAT!D1861</f>
        <v>5.4859</v>
      </c>
      <c r="C1858" s="2">
        <f t="shared" si="168"/>
        <v>5.3903617900963132</v>
      </c>
      <c r="D1858" s="2">
        <f t="shared" si="170"/>
        <v>5.4363408846165129</v>
      </c>
      <c r="E1858" s="2">
        <f t="shared" si="169"/>
        <v>-4.5979094520199659E-2</v>
      </c>
      <c r="F1858" s="2">
        <f t="shared" si="173"/>
        <v>-3.8419598077833531E-2</v>
      </c>
      <c r="G1858" s="2">
        <f t="shared" si="171"/>
        <v>-7.5594964423661287E-3</v>
      </c>
      <c r="H1858" s="2" t="str">
        <f t="shared" si="172"/>
        <v>Hold</v>
      </c>
    </row>
    <row r="1859" spans="1:8" ht="13.5" x14ac:dyDescent="0.25">
      <c r="A1859" s="3">
        <f>TITRES_STAT!B1862</f>
        <v>44719</v>
      </c>
      <c r="B1859" s="6">
        <f>TITRES_STAT!D1862</f>
        <v>5.4859</v>
      </c>
      <c r="C1859" s="2">
        <f t="shared" si="168"/>
        <v>5.405059976235342</v>
      </c>
      <c r="D1859" s="2">
        <f t="shared" si="170"/>
        <v>5.440011930200475</v>
      </c>
      <c r="E1859" s="2">
        <f t="shared" si="169"/>
        <v>-3.4951953965133065E-2</v>
      </c>
      <c r="F1859" s="2">
        <f t="shared" si="173"/>
        <v>-3.772606925529344E-2</v>
      </c>
      <c r="G1859" s="2">
        <f t="shared" si="171"/>
        <v>2.7741152901603755E-3</v>
      </c>
      <c r="H1859" s="2" t="str">
        <f t="shared" si="172"/>
        <v>Sell</v>
      </c>
    </row>
    <row r="1860" spans="1:8" ht="13.5" x14ac:dyDescent="0.25">
      <c r="A1860" s="3">
        <f>TITRES_STAT!B1863</f>
        <v>44720</v>
      </c>
      <c r="B1860" s="6">
        <f>TITRES_STAT!D1863</f>
        <v>5.5015999999999998</v>
      </c>
      <c r="C1860" s="2">
        <f t="shared" si="168"/>
        <v>5.4174969029683657</v>
      </c>
      <c r="D1860" s="2">
        <f t="shared" si="170"/>
        <v>5.4445740094448842</v>
      </c>
      <c r="E1860" s="2">
        <f t="shared" si="169"/>
        <v>-2.7077106476518509E-2</v>
      </c>
      <c r="F1860" s="2">
        <f t="shared" si="173"/>
        <v>-3.5596276699538451E-2</v>
      </c>
      <c r="G1860" s="2">
        <f t="shared" si="171"/>
        <v>8.5191702230199423E-3</v>
      </c>
      <c r="H1860" s="2" t="str">
        <f t="shared" si="172"/>
        <v>Sell</v>
      </c>
    </row>
    <row r="1861" spans="1:8" ht="13.5" x14ac:dyDescent="0.25">
      <c r="A1861" s="3">
        <f>TITRES_STAT!B1864</f>
        <v>44721</v>
      </c>
      <c r="B1861" s="6">
        <f>TITRES_STAT!D1864</f>
        <v>5.4859</v>
      </c>
      <c r="C1861" s="2">
        <f t="shared" si="168"/>
        <v>5.4280204563578476</v>
      </c>
      <c r="D1861" s="2">
        <f t="shared" si="170"/>
        <v>5.4476351939304486</v>
      </c>
      <c r="E1861" s="2">
        <f t="shared" si="169"/>
        <v>-1.9614737572601015E-2</v>
      </c>
      <c r="F1861" s="2">
        <f t="shared" si="173"/>
        <v>-3.2399968874150961E-2</v>
      </c>
      <c r="G1861" s="2">
        <f t="shared" si="171"/>
        <v>1.2785231301549946E-2</v>
      </c>
      <c r="H1861" s="2" t="str">
        <f t="shared" si="172"/>
        <v>Sell</v>
      </c>
    </row>
    <row r="1862" spans="1:8" ht="13.5" x14ac:dyDescent="0.25">
      <c r="A1862" s="3">
        <f>TITRES_STAT!B1865</f>
        <v>44722</v>
      </c>
      <c r="B1862" s="6">
        <f>TITRES_STAT!D1865</f>
        <v>5.4859</v>
      </c>
      <c r="C1862" s="2">
        <f t="shared" si="168"/>
        <v>5.4369250015335631</v>
      </c>
      <c r="D1862" s="2">
        <f t="shared" si="170"/>
        <v>5.4504696240096751</v>
      </c>
      <c r="E1862" s="2">
        <f t="shared" si="169"/>
        <v>-1.3544622476111989E-2</v>
      </c>
      <c r="F1862" s="2">
        <f t="shared" si="173"/>
        <v>-2.8628899594543171E-2</v>
      </c>
      <c r="G1862" s="2">
        <f t="shared" si="171"/>
        <v>1.5084277118431182E-2</v>
      </c>
      <c r="H1862" s="2" t="str">
        <f t="shared" si="172"/>
        <v>Sell</v>
      </c>
    </row>
    <row r="1863" spans="1:8" ht="13.5" x14ac:dyDescent="0.25">
      <c r="A1863" s="3">
        <f>TITRES_STAT!B1866</f>
        <v>44725</v>
      </c>
      <c r="B1863" s="6">
        <f>TITRES_STAT!D1866</f>
        <v>5.5015999999999998</v>
      </c>
      <c r="C1863" s="2">
        <f t="shared" si="168"/>
        <v>5.444459616682245</v>
      </c>
      <c r="D1863" s="2">
        <f t="shared" si="170"/>
        <v>5.454257059268218</v>
      </c>
      <c r="E1863" s="2">
        <f t="shared" si="169"/>
        <v>-9.7974425859730374E-3</v>
      </c>
      <c r="F1863" s="2">
        <f t="shared" si="173"/>
        <v>-2.4862608192829146E-2</v>
      </c>
      <c r="G1863" s="2">
        <f t="shared" si="171"/>
        <v>1.5065165606856109E-2</v>
      </c>
      <c r="H1863" s="2" t="str">
        <f t="shared" si="172"/>
        <v>Sell</v>
      </c>
    </row>
    <row r="1864" spans="1:8" ht="13.5" x14ac:dyDescent="0.25">
      <c r="A1864" s="3">
        <f>TITRES_STAT!B1867</f>
        <v>44726</v>
      </c>
      <c r="B1864" s="6">
        <f>TITRES_STAT!D1867</f>
        <v>5.5015999999999998</v>
      </c>
      <c r="C1864" s="2">
        <f t="shared" si="168"/>
        <v>5.4508350602695916</v>
      </c>
      <c r="D1864" s="2">
        <f t="shared" si="170"/>
        <v>5.4577639437668681</v>
      </c>
      <c r="E1864" s="2">
        <f t="shared" si="169"/>
        <v>-6.9288834972764946E-3</v>
      </c>
      <c r="F1864" s="2">
        <f t="shared" si="173"/>
        <v>-2.1275863253718615E-2</v>
      </c>
      <c r="G1864" s="2">
        <f t="shared" si="171"/>
        <v>1.434697975644212E-2</v>
      </c>
      <c r="H1864" s="2" t="str">
        <f t="shared" si="172"/>
        <v>Sell</v>
      </c>
    </row>
    <row r="1865" spans="1:8" ht="13.5" x14ac:dyDescent="0.25">
      <c r="A1865" s="3">
        <f>TITRES_STAT!B1868</f>
        <v>44727</v>
      </c>
      <c r="B1865" s="6">
        <f>TITRES_STAT!D1868</f>
        <v>5.4938000000000002</v>
      </c>
      <c r="C1865" s="2">
        <f t="shared" si="168"/>
        <v>5.4562296663819616</v>
      </c>
      <c r="D1865" s="2">
        <f t="shared" si="170"/>
        <v>5.460433281265618</v>
      </c>
      <c r="E1865" s="2">
        <f t="shared" si="169"/>
        <v>-4.2036148836563925E-3</v>
      </c>
      <c r="F1865" s="2">
        <f t="shared" si="173"/>
        <v>-1.7861413579706172E-2</v>
      </c>
      <c r="G1865" s="2">
        <f t="shared" si="171"/>
        <v>1.3657798696049779E-2</v>
      </c>
      <c r="H1865" s="2" t="str">
        <f t="shared" si="172"/>
        <v>Sell</v>
      </c>
    </row>
    <row r="1866" spans="1:8" ht="13.5" x14ac:dyDescent="0.25">
      <c r="A1866" s="3">
        <f>TITRES_STAT!B1869</f>
        <v>44728</v>
      </c>
      <c r="B1866" s="6">
        <f>TITRES_STAT!D1869</f>
        <v>5.7249999999999996</v>
      </c>
      <c r="C1866" s="2">
        <f t="shared" si="168"/>
        <v>5.4595943330924293</v>
      </c>
      <c r="D1866" s="2">
        <f t="shared" si="170"/>
        <v>5.4800308159866837</v>
      </c>
      <c r="E1866" s="2">
        <f t="shared" si="169"/>
        <v>-2.0436482894254482E-2</v>
      </c>
      <c r="F1866" s="2">
        <f t="shared" si="173"/>
        <v>-1.8376427442615834E-2</v>
      </c>
      <c r="G1866" s="2">
        <f t="shared" si="171"/>
        <v>-2.0600554516386482E-3</v>
      </c>
      <c r="H1866" s="2" t="str">
        <f t="shared" si="172"/>
        <v>Hold</v>
      </c>
    </row>
    <row r="1867" spans="1:8" ht="13.5" x14ac:dyDescent="0.25">
      <c r="A1867" s="3">
        <f>TITRES_STAT!B1870</f>
        <v>44729</v>
      </c>
      <c r="B1867" s="6">
        <f>TITRES_STAT!D1870</f>
        <v>5.7249999999999996</v>
      </c>
      <c r="C1867" s="2">
        <f t="shared" si="168"/>
        <v>5.4600105895397473</v>
      </c>
      <c r="D1867" s="2">
        <f t="shared" si="170"/>
        <v>5.4981766814691513</v>
      </c>
      <c r="E1867" s="2">
        <f t="shared" si="169"/>
        <v>-3.8166091929404011E-2</v>
      </c>
      <c r="F1867" s="2">
        <f t="shared" si="173"/>
        <v>-2.2334360339973471E-2</v>
      </c>
      <c r="G1867" s="2">
        <f t="shared" si="171"/>
        <v>-1.5831731589430541E-2</v>
      </c>
      <c r="H1867" s="2" t="str">
        <f t="shared" si="172"/>
        <v>Hold</v>
      </c>
    </row>
    <row r="1868" spans="1:8" ht="13.5" x14ac:dyDescent="0.25">
      <c r="A1868" s="3">
        <f>TITRES_STAT!B1871</f>
        <v>44732</v>
      </c>
      <c r="B1868" s="6">
        <f>TITRES_STAT!D1871</f>
        <v>5.7249999999999996</v>
      </c>
      <c r="C1868" s="2">
        <f t="shared" si="168"/>
        <v>5.4639935757644009</v>
      </c>
      <c r="D1868" s="2">
        <f t="shared" si="170"/>
        <v>5.5149784087677327</v>
      </c>
      <c r="E1868" s="2">
        <f t="shared" si="169"/>
        <v>-5.0984833003331786E-2</v>
      </c>
      <c r="F1868" s="2">
        <f t="shared" si="173"/>
        <v>-2.8064454872645136E-2</v>
      </c>
      <c r="G1868" s="2">
        <f t="shared" si="171"/>
        <v>-2.2920378130686651E-2</v>
      </c>
      <c r="H1868" s="2" t="str">
        <f t="shared" si="172"/>
        <v>Hold</v>
      </c>
    </row>
    <row r="1869" spans="1:8" ht="13.5" x14ac:dyDescent="0.25">
      <c r="A1869" s="3">
        <f>TITRES_STAT!B1872</f>
        <v>44733</v>
      </c>
      <c r="B1869" s="6">
        <f>TITRES_STAT!D1872</f>
        <v>5.6009000000000002</v>
      </c>
      <c r="C1869" s="2">
        <f t="shared" si="168"/>
        <v>5.4673637948775697</v>
      </c>
      <c r="D1869" s="2">
        <f t="shared" si="170"/>
        <v>5.5213429710812338</v>
      </c>
      <c r="E1869" s="2">
        <f t="shared" si="169"/>
        <v>-5.3979176203664103E-2</v>
      </c>
      <c r="F1869" s="2">
        <f t="shared" si="173"/>
        <v>-3.3247399138848929E-2</v>
      </c>
      <c r="G1869" s="2">
        <f t="shared" si="171"/>
        <v>-2.0731777064815174E-2</v>
      </c>
      <c r="H1869" s="2" t="str">
        <f t="shared" si="172"/>
        <v>Hold</v>
      </c>
    </row>
    <row r="1870" spans="1:8" ht="13.5" x14ac:dyDescent="0.25">
      <c r="A1870" s="3">
        <f>TITRES_STAT!B1873</f>
        <v>44734</v>
      </c>
      <c r="B1870" s="6">
        <f>TITRES_STAT!D1873</f>
        <v>5.6257000000000001</v>
      </c>
      <c r="C1870" s="2">
        <f t="shared" si="168"/>
        <v>5.4726309033579437</v>
      </c>
      <c r="D1870" s="2">
        <f t="shared" si="170"/>
        <v>5.5290731213715123</v>
      </c>
      <c r="E1870" s="2">
        <f t="shared" si="169"/>
        <v>-5.6442218013568635E-2</v>
      </c>
      <c r="F1870" s="2">
        <f t="shared" si="173"/>
        <v>-3.7886362913792875E-2</v>
      </c>
      <c r="G1870" s="2">
        <f t="shared" si="171"/>
        <v>-1.855585509977576E-2</v>
      </c>
      <c r="H1870" s="2" t="str">
        <f t="shared" si="172"/>
        <v>Hold</v>
      </c>
    </row>
    <row r="1871" spans="1:8" ht="13.5" x14ac:dyDescent="0.25">
      <c r="A1871" s="3">
        <f>TITRES_STAT!B1874</f>
        <v>44735</v>
      </c>
      <c r="B1871" s="6">
        <f>TITRES_STAT!D1874</f>
        <v>5.6174999999999997</v>
      </c>
      <c r="C1871" s="2">
        <f t="shared" ref="C1871:C1934" si="174">$C$4*B1861+C1870*(1-$C$4)</f>
        <v>5.4746723028413369</v>
      </c>
      <c r="D1871" s="2">
        <f t="shared" si="170"/>
        <v>5.535623260529178</v>
      </c>
      <c r="E1871" s="2">
        <f t="shared" si="169"/>
        <v>-6.095095768784109E-2</v>
      </c>
      <c r="F1871" s="2">
        <f t="shared" si="173"/>
        <v>-4.2499281868602523E-2</v>
      </c>
      <c r="G1871" s="2">
        <f t="shared" si="171"/>
        <v>-1.8451675819238567E-2</v>
      </c>
      <c r="H1871" s="2" t="str">
        <f t="shared" si="172"/>
        <v>Hold</v>
      </c>
    </row>
    <row r="1872" spans="1:8" ht="13.5" x14ac:dyDescent="0.25">
      <c r="A1872" s="3">
        <f>TITRES_STAT!B1875</f>
        <v>44736</v>
      </c>
      <c r="B1872" s="6">
        <f>TITRES_STAT!D1875</f>
        <v>5.6174999999999997</v>
      </c>
      <c r="C1872" s="2">
        <f t="shared" si="174"/>
        <v>5.476399640865746</v>
      </c>
      <c r="D1872" s="2">
        <f t="shared" si="170"/>
        <v>5.5416882041936839</v>
      </c>
      <c r="E1872" s="2">
        <f t="shared" si="169"/>
        <v>-6.5288563327937865E-2</v>
      </c>
      <c r="F1872" s="2">
        <f t="shared" si="173"/>
        <v>-4.7057138160469594E-2</v>
      </c>
      <c r="G1872" s="2">
        <f t="shared" si="171"/>
        <v>-1.8231425167468271E-2</v>
      </c>
      <c r="H1872" s="2" t="str">
        <f t="shared" si="172"/>
        <v>Hold</v>
      </c>
    </row>
    <row r="1873" spans="1:8" ht="13.5" x14ac:dyDescent="0.25">
      <c r="A1873" s="3">
        <f>TITRES_STAT!B1876</f>
        <v>44739</v>
      </c>
      <c r="B1873" s="6">
        <f>TITRES_STAT!D1876</f>
        <v>5.5182000000000002</v>
      </c>
      <c r="C1873" s="2">
        <f t="shared" si="174"/>
        <v>5.4802766191940924</v>
      </c>
      <c r="D1873" s="2">
        <f t="shared" si="170"/>
        <v>5.5399483372163738</v>
      </c>
      <c r="E1873" s="2">
        <f t="shared" si="169"/>
        <v>-5.9671718022281439E-2</v>
      </c>
      <c r="F1873" s="2">
        <f t="shared" si="173"/>
        <v>-4.9580054132831966E-2</v>
      </c>
      <c r="G1873" s="2">
        <f t="shared" si="171"/>
        <v>-1.0091663889449473E-2</v>
      </c>
      <c r="H1873" s="2" t="str">
        <f t="shared" si="172"/>
        <v>Hold</v>
      </c>
    </row>
    <row r="1874" spans="1:8" ht="13.5" x14ac:dyDescent="0.25">
      <c r="A1874" s="3">
        <f>TITRES_STAT!B1877</f>
        <v>44740</v>
      </c>
      <c r="B1874" s="6">
        <f>TITRES_STAT!D1877</f>
        <v>5.5182000000000002</v>
      </c>
      <c r="C1874" s="2">
        <f t="shared" si="174"/>
        <v>5.4835571393180782</v>
      </c>
      <c r="D1874" s="2">
        <f t="shared" si="170"/>
        <v>5.5383373492744203</v>
      </c>
      <c r="E1874" s="2">
        <f t="shared" si="169"/>
        <v>-5.4780209956342141E-2</v>
      </c>
      <c r="F1874" s="2">
        <f t="shared" si="173"/>
        <v>-5.0620085297534007E-2</v>
      </c>
      <c r="G1874" s="2">
        <f t="shared" si="171"/>
        <v>-4.1601246588081342E-3</v>
      </c>
      <c r="H1874" s="2" t="str">
        <f t="shared" si="172"/>
        <v>Hold</v>
      </c>
    </row>
    <row r="1875" spans="1:8" ht="13.5" x14ac:dyDescent="0.25">
      <c r="A1875" s="3">
        <f>TITRES_STAT!B1878</f>
        <v>44741</v>
      </c>
      <c r="B1875" s="6">
        <f>TITRES_STAT!D1878</f>
        <v>5.6257000000000001</v>
      </c>
      <c r="C1875" s="2">
        <f t="shared" si="174"/>
        <v>5.4851329640383737</v>
      </c>
      <c r="D1875" s="2">
        <f t="shared" si="170"/>
        <v>5.5448086567355741</v>
      </c>
      <c r="E1875" s="2">
        <f t="shared" si="169"/>
        <v>-5.9675692697200411E-2</v>
      </c>
      <c r="F1875" s="2">
        <f t="shared" si="173"/>
        <v>-5.2431206777467286E-2</v>
      </c>
      <c r="G1875" s="2">
        <f t="shared" si="171"/>
        <v>-7.2444859197331249E-3</v>
      </c>
      <c r="H1875" s="2" t="str">
        <f t="shared" si="172"/>
        <v>Hold</v>
      </c>
    </row>
    <row r="1876" spans="1:8" ht="13.5" x14ac:dyDescent="0.25">
      <c r="A1876" s="3">
        <f>TITRES_STAT!B1879</f>
        <v>44742</v>
      </c>
      <c r="B1876" s="6">
        <f>TITRES_STAT!D1879</f>
        <v>5.4603000000000002</v>
      </c>
      <c r="C1876" s="2">
        <f t="shared" si="174"/>
        <v>5.522035584955546</v>
      </c>
      <c r="D1876" s="2">
        <f t="shared" si="170"/>
        <v>5.5385487562366427</v>
      </c>
      <c r="E1876" s="2">
        <f t="shared" si="169"/>
        <v>-1.6513171281096639E-2</v>
      </c>
      <c r="F1876" s="2">
        <f t="shared" si="173"/>
        <v>-4.5247599678193161E-2</v>
      </c>
      <c r="G1876" s="2">
        <f t="shared" si="171"/>
        <v>2.8734428397096522E-2</v>
      </c>
      <c r="H1876" s="2" t="str">
        <f t="shared" si="172"/>
        <v>Sell</v>
      </c>
    </row>
    <row r="1877" spans="1:8" ht="13.5" x14ac:dyDescent="0.25">
      <c r="A1877" s="3">
        <f>TITRES_STAT!B1880</f>
        <v>44743</v>
      </c>
      <c r="B1877" s="6">
        <f>TITRES_STAT!D1880</f>
        <v>5.4603000000000002</v>
      </c>
      <c r="C1877" s="2">
        <f t="shared" si="174"/>
        <v>5.5532608795777705</v>
      </c>
      <c r="D1877" s="2">
        <f t="shared" si="170"/>
        <v>5.5327525520709662</v>
      </c>
      <c r="E1877" s="2">
        <f t="shared" si="169"/>
        <v>2.0508327506804314E-2</v>
      </c>
      <c r="F1877" s="2">
        <f t="shared" si="173"/>
        <v>-3.2096414241193673E-2</v>
      </c>
      <c r="G1877" s="2">
        <f t="shared" si="171"/>
        <v>5.2604741747997986E-2</v>
      </c>
      <c r="H1877" s="2" t="str">
        <f t="shared" si="172"/>
        <v>Sell</v>
      </c>
    </row>
    <row r="1878" spans="1:8" ht="13.5" x14ac:dyDescent="0.25">
      <c r="A1878" s="3">
        <f>TITRES_STAT!B1881</f>
        <v>44746</v>
      </c>
      <c r="B1878" s="6">
        <f>TITRES_STAT!D1881</f>
        <v>5.4603000000000002</v>
      </c>
      <c r="C1878" s="2">
        <f t="shared" si="174"/>
        <v>5.5796822827196522</v>
      </c>
      <c r="D1878" s="2">
        <f t="shared" si="170"/>
        <v>5.5273856963620061</v>
      </c>
      <c r="E1878" s="2">
        <f t="shared" si="169"/>
        <v>5.2296586357646113E-2</v>
      </c>
      <c r="F1878" s="2">
        <f t="shared" si="173"/>
        <v>-1.5217814121425715E-2</v>
      </c>
      <c r="G1878" s="2">
        <f t="shared" si="171"/>
        <v>6.7514400479071826E-2</v>
      </c>
      <c r="H1878" s="2" t="str">
        <f t="shared" si="172"/>
        <v>Sell</v>
      </c>
    </row>
    <row r="1879" spans="1:8" ht="13.5" x14ac:dyDescent="0.25">
      <c r="A1879" s="3">
        <f>TITRES_STAT!B1882</f>
        <v>44747</v>
      </c>
      <c r="B1879" s="6">
        <f>TITRES_STAT!D1882</f>
        <v>5.4188999999999998</v>
      </c>
      <c r="C1879" s="2">
        <f t="shared" si="174"/>
        <v>5.5829465469166291</v>
      </c>
      <c r="D1879" s="2">
        <f t="shared" si="170"/>
        <v>5.5193497188537091</v>
      </c>
      <c r="E1879" s="2">
        <f t="shared" si="169"/>
        <v>6.3596828062919997E-2</v>
      </c>
      <c r="F1879" s="2">
        <f t="shared" si="173"/>
        <v>5.4511431544342764E-4</v>
      </c>
      <c r="G1879" s="2">
        <f t="shared" si="171"/>
        <v>6.3051713747476562E-2</v>
      </c>
      <c r="H1879" s="2" t="str">
        <f t="shared" si="172"/>
        <v>Sell</v>
      </c>
    </row>
    <row r="1880" spans="1:8" ht="13.5" x14ac:dyDescent="0.25">
      <c r="A1880" s="3">
        <f>TITRES_STAT!B1883</f>
        <v>44748</v>
      </c>
      <c r="B1880" s="6">
        <f>TITRES_STAT!D1883</f>
        <v>5.6257000000000001</v>
      </c>
      <c r="C1880" s="2">
        <f t="shared" si="174"/>
        <v>5.5895240012371481</v>
      </c>
      <c r="D1880" s="2">
        <f t="shared" si="170"/>
        <v>5.5272275174571375</v>
      </c>
      <c r="E1880" s="2">
        <f t="shared" si="169"/>
        <v>6.2296483780010625E-2</v>
      </c>
      <c r="F1880" s="2">
        <f t="shared" si="173"/>
        <v>1.2895388208356867E-2</v>
      </c>
      <c r="G1880" s="2">
        <f t="shared" si="171"/>
        <v>4.9401095571653758E-2</v>
      </c>
      <c r="H1880" s="2" t="str">
        <f t="shared" si="172"/>
        <v>Sell</v>
      </c>
    </row>
    <row r="1881" spans="1:8" ht="13.5" x14ac:dyDescent="0.25">
      <c r="A1881" s="3">
        <f>TITRES_STAT!B1884</f>
        <v>44749</v>
      </c>
      <c r="B1881" s="6">
        <f>TITRES_STAT!D1884</f>
        <v>5.6257000000000001</v>
      </c>
      <c r="C1881" s="2">
        <f t="shared" si="174"/>
        <v>5.5938280010468171</v>
      </c>
      <c r="D1881" s="2">
        <f t="shared" si="170"/>
        <v>5.5345217754232756</v>
      </c>
      <c r="E1881" s="2">
        <f t="shared" si="169"/>
        <v>5.9306225623541486E-2</v>
      </c>
      <c r="F1881" s="2">
        <f t="shared" si="173"/>
        <v>2.2177555691393791E-2</v>
      </c>
      <c r="G1881" s="2">
        <f t="shared" si="171"/>
        <v>3.7128669932147695E-2</v>
      </c>
      <c r="H1881" s="2" t="str">
        <f t="shared" si="172"/>
        <v>Sell</v>
      </c>
    </row>
    <row r="1882" spans="1:8" ht="13.5" x14ac:dyDescent="0.25">
      <c r="A1882" s="3">
        <f>TITRES_STAT!B1885</f>
        <v>44750</v>
      </c>
      <c r="B1882" s="6">
        <f>TITRES_STAT!D1885</f>
        <v>5.6257000000000001</v>
      </c>
      <c r="C1882" s="2">
        <f t="shared" si="174"/>
        <v>5.5974698470396138</v>
      </c>
      <c r="D1882" s="2">
        <f t="shared" si="170"/>
        <v>5.5412757179845142</v>
      </c>
      <c r="E1882" s="2">
        <f t="shared" si="169"/>
        <v>5.6194129055099573E-2</v>
      </c>
      <c r="F1882" s="2">
        <f t="shared" si="173"/>
        <v>2.898087036413495E-2</v>
      </c>
      <c r="G1882" s="2">
        <f t="shared" si="171"/>
        <v>2.7213258690964623E-2</v>
      </c>
      <c r="H1882" s="2" t="str">
        <f t="shared" si="172"/>
        <v>Sell</v>
      </c>
    </row>
    <row r="1883" spans="1:8" ht="13.5" x14ac:dyDescent="0.25">
      <c r="A1883" s="3">
        <f>TITRES_STAT!B1886</f>
        <v>44753</v>
      </c>
      <c r="B1883" s="6">
        <f>TITRES_STAT!D1886</f>
        <v>5.6257000000000001</v>
      </c>
      <c r="C1883" s="2">
        <f t="shared" si="174"/>
        <v>5.5852744859565968</v>
      </c>
      <c r="D1883" s="2">
        <f t="shared" si="170"/>
        <v>5.54752936850418</v>
      </c>
      <c r="E1883" s="2">
        <f t="shared" si="169"/>
        <v>3.7745117452416821E-2</v>
      </c>
      <c r="F1883" s="2">
        <f t="shared" si="173"/>
        <v>3.0733719781791326E-2</v>
      </c>
      <c r="G1883" s="2">
        <f t="shared" si="171"/>
        <v>7.0113976706254952E-3</v>
      </c>
      <c r="H1883" s="2" t="str">
        <f t="shared" si="172"/>
        <v>Sell</v>
      </c>
    </row>
    <row r="1884" spans="1:8" ht="13.5" x14ac:dyDescent="0.25">
      <c r="A1884" s="3">
        <f>TITRES_STAT!B1887</f>
        <v>44754</v>
      </c>
      <c r="B1884" s="6">
        <f>TITRES_STAT!D1887</f>
        <v>5.6257000000000001</v>
      </c>
      <c r="C1884" s="2">
        <f t="shared" si="174"/>
        <v>5.5749553342709666</v>
      </c>
      <c r="D1884" s="2">
        <f t="shared" si="170"/>
        <v>5.5533197856520182</v>
      </c>
      <c r="E1884" s="2">
        <f t="shared" ref="E1884:E1947" si="175">C1884-D1884</f>
        <v>2.1635548618948341E-2</v>
      </c>
      <c r="F1884" s="2">
        <f t="shared" si="173"/>
        <v>2.8914085549222732E-2</v>
      </c>
      <c r="G1884" s="2">
        <f t="shared" si="171"/>
        <v>-7.2785369302743909E-3</v>
      </c>
      <c r="H1884" s="2" t="str">
        <f t="shared" si="172"/>
        <v>Hold</v>
      </c>
    </row>
    <row r="1885" spans="1:8" ht="13.5" x14ac:dyDescent="0.25">
      <c r="A1885" s="3">
        <f>TITRES_STAT!B1888</f>
        <v>44755</v>
      </c>
      <c r="B1885" s="6">
        <f>TITRES_STAT!D1888</f>
        <v>5.6257000000000001</v>
      </c>
      <c r="C1885" s="2">
        <f t="shared" si="174"/>
        <v>5.5827622059215871</v>
      </c>
      <c r="D1885" s="2">
        <f t="shared" ref="D1885:D1948" si="176">$D$4*B1885+(1-$D$4)*D1884</f>
        <v>5.5586812830111274</v>
      </c>
      <c r="E1885" s="2">
        <f t="shared" si="175"/>
        <v>2.4080922910459712E-2</v>
      </c>
      <c r="F1885" s="2">
        <f t="shared" si="173"/>
        <v>2.7947453021470128E-2</v>
      </c>
      <c r="G1885" s="2">
        <f t="shared" si="171"/>
        <v>-3.8665301110104161E-3</v>
      </c>
      <c r="H1885" s="2" t="str">
        <f t="shared" si="172"/>
        <v>Hold</v>
      </c>
    </row>
    <row r="1886" spans="1:8" ht="13.5" x14ac:dyDescent="0.25">
      <c r="A1886" s="3">
        <f>TITRES_STAT!B1889</f>
        <v>44756</v>
      </c>
      <c r="B1886" s="6">
        <f>TITRES_STAT!D1889</f>
        <v>5.6092000000000004</v>
      </c>
      <c r="C1886" s="2">
        <f t="shared" si="174"/>
        <v>5.5639218665490349</v>
      </c>
      <c r="D1886" s="2">
        <f t="shared" si="176"/>
        <v>5.5624234101954881</v>
      </c>
      <c r="E1886" s="2">
        <f t="shared" si="175"/>
        <v>1.4984563535467288E-3</v>
      </c>
      <c r="F1886" s="2">
        <f t="shared" si="173"/>
        <v>2.265765368788545E-2</v>
      </c>
      <c r="G1886" s="2">
        <f t="shared" si="171"/>
        <v>-2.1159197334338721E-2</v>
      </c>
      <c r="H1886" s="2" t="str">
        <f t="shared" si="172"/>
        <v>Hold</v>
      </c>
    </row>
    <row r="1887" spans="1:8" ht="13.5" x14ac:dyDescent="0.25">
      <c r="A1887" s="3">
        <f>TITRES_STAT!B1890</f>
        <v>44757</v>
      </c>
      <c r="B1887" s="6">
        <f>TITRES_STAT!D1890</f>
        <v>5.6257000000000001</v>
      </c>
      <c r="C1887" s="2">
        <f t="shared" si="174"/>
        <v>5.547980040926106</v>
      </c>
      <c r="D1887" s="2">
        <f t="shared" si="176"/>
        <v>5.5671105649958221</v>
      </c>
      <c r="E1887" s="2">
        <f t="shared" si="175"/>
        <v>-1.9130524069716159E-2</v>
      </c>
      <c r="F1887" s="2">
        <f t="shared" si="173"/>
        <v>1.4300018136365129E-2</v>
      </c>
      <c r="G1887" s="2">
        <f t="shared" si="171"/>
        <v>-3.3430542206081285E-2</v>
      </c>
      <c r="H1887" s="2" t="str">
        <f t="shared" si="172"/>
        <v>Hold</v>
      </c>
    </row>
    <row r="1888" spans="1:8" ht="13.5" x14ac:dyDescent="0.25">
      <c r="A1888" s="3">
        <f>TITRES_STAT!B1891</f>
        <v>44760</v>
      </c>
      <c r="B1888" s="6">
        <f>TITRES_STAT!D1891</f>
        <v>5.4603000000000002</v>
      </c>
      <c r="C1888" s="2">
        <f t="shared" si="174"/>
        <v>5.5344908038605514</v>
      </c>
      <c r="D1888" s="2">
        <f t="shared" si="176"/>
        <v>5.5591986712924282</v>
      </c>
      <c r="E1888" s="2">
        <f t="shared" si="175"/>
        <v>-2.4707867431876807E-2</v>
      </c>
      <c r="F1888" s="2">
        <f t="shared" si="173"/>
        <v>6.4984410227167423E-3</v>
      </c>
      <c r="G1888" s="2">
        <f t="shared" si="171"/>
        <v>-3.1206308454593549E-2</v>
      </c>
      <c r="H1888" s="2" t="str">
        <f t="shared" si="172"/>
        <v>Hold</v>
      </c>
    </row>
    <row r="1889" spans="1:8" ht="13.5" x14ac:dyDescent="0.25">
      <c r="A1889" s="3">
        <f>TITRES_STAT!B1892</f>
        <v>44761</v>
      </c>
      <c r="B1889" s="6">
        <f>TITRES_STAT!D1892</f>
        <v>5.4603000000000002</v>
      </c>
      <c r="C1889" s="2">
        <f t="shared" si="174"/>
        <v>5.51670760326662</v>
      </c>
      <c r="D1889" s="2">
        <f t="shared" si="176"/>
        <v>5.5518728437892859</v>
      </c>
      <c r="E1889" s="2">
        <f t="shared" si="175"/>
        <v>-3.5165240522665897E-2</v>
      </c>
      <c r="F1889" s="2">
        <f t="shared" si="173"/>
        <v>-1.8342952863597854E-3</v>
      </c>
      <c r="G1889" s="2">
        <f t="shared" si="171"/>
        <v>-3.3330945236306114E-2</v>
      </c>
      <c r="H1889" s="2" t="str">
        <f t="shared" si="172"/>
        <v>Hold</v>
      </c>
    </row>
    <row r="1890" spans="1:8" ht="13.5" x14ac:dyDescent="0.25">
      <c r="A1890" s="3">
        <f>TITRES_STAT!B1893</f>
        <v>44762</v>
      </c>
      <c r="B1890" s="6">
        <f>TITRES_STAT!D1893</f>
        <v>5.5843999999999996</v>
      </c>
      <c r="C1890" s="2">
        <f t="shared" si="174"/>
        <v>5.5334756643025242</v>
      </c>
      <c r="D1890" s="2">
        <f t="shared" si="176"/>
        <v>5.5542822627678579</v>
      </c>
      <c r="E1890" s="2">
        <f t="shared" si="175"/>
        <v>-2.0806598465333614E-2</v>
      </c>
      <c r="F1890" s="2">
        <f t="shared" si="173"/>
        <v>-5.6287559221545515E-3</v>
      </c>
      <c r="G1890" s="2">
        <f t="shared" si="171"/>
        <v>-1.5177842543179063E-2</v>
      </c>
      <c r="H1890" s="2" t="str">
        <f t="shared" si="172"/>
        <v>Hold</v>
      </c>
    </row>
    <row r="1891" spans="1:8" ht="13.5" x14ac:dyDescent="0.25">
      <c r="A1891" s="3">
        <f>TITRES_STAT!B1894</f>
        <v>44763</v>
      </c>
      <c r="B1891" s="6">
        <f>TITRES_STAT!D1894</f>
        <v>5.5843999999999996</v>
      </c>
      <c r="C1891" s="2">
        <f t="shared" si="174"/>
        <v>5.5476640236405972</v>
      </c>
      <c r="D1891" s="2">
        <f t="shared" si="176"/>
        <v>5.5565132062665352</v>
      </c>
      <c r="E1891" s="2">
        <f t="shared" si="175"/>
        <v>-8.8491826259380346E-3</v>
      </c>
      <c r="F1891" s="2">
        <f t="shared" si="173"/>
        <v>-6.2728412629112487E-3</v>
      </c>
      <c r="G1891" s="2">
        <f t="shared" si="171"/>
        <v>-2.5763413630267859E-3</v>
      </c>
      <c r="H1891" s="2" t="str">
        <f t="shared" si="172"/>
        <v>Hold</v>
      </c>
    </row>
    <row r="1892" spans="1:8" ht="13.5" x14ac:dyDescent="0.25">
      <c r="A1892" s="3">
        <f>TITRES_STAT!B1895</f>
        <v>44764</v>
      </c>
      <c r="B1892" s="6">
        <f>TITRES_STAT!D1895</f>
        <v>5.5843999999999996</v>
      </c>
      <c r="C1892" s="2">
        <f t="shared" si="174"/>
        <v>5.5596695584651208</v>
      </c>
      <c r="D1892" s="2">
        <f t="shared" si="176"/>
        <v>5.5585788946912364</v>
      </c>
      <c r="E1892" s="2">
        <f t="shared" si="175"/>
        <v>1.0906637738843372E-3</v>
      </c>
      <c r="F1892" s="2">
        <f t="shared" si="173"/>
        <v>-4.800140255552132E-3</v>
      </c>
      <c r="G1892" s="2">
        <f t="shared" ref="G1892:G1955" si="177">E1892-F1892</f>
        <v>5.8908040294364692E-3</v>
      </c>
      <c r="H1892" s="2" t="str">
        <f t="shared" ref="H1892:H1955" si="178">IF(G1892&lt;0,"Hold","Sell")</f>
        <v>Sell</v>
      </c>
    </row>
    <row r="1893" spans="1:8" ht="13.5" x14ac:dyDescent="0.25">
      <c r="A1893" s="3">
        <f>TITRES_STAT!B1896</f>
        <v>44768</v>
      </c>
      <c r="B1893" s="6">
        <f>TITRES_STAT!D1896</f>
        <v>5.5843999999999996</v>
      </c>
      <c r="C1893" s="2">
        <f t="shared" si="174"/>
        <v>5.5698280879320254</v>
      </c>
      <c r="D1893" s="2">
        <f t="shared" si="176"/>
        <v>5.5604915691585521</v>
      </c>
      <c r="E1893" s="2">
        <f t="shared" si="175"/>
        <v>9.3365187734733013E-3</v>
      </c>
      <c r="F1893" s="2">
        <f t="shared" ref="F1893:F1956" si="179">(E1893*(2/(10)))+((1-(2/10))*F1892)</f>
        <v>-1.9728084497470455E-3</v>
      </c>
      <c r="G1893" s="2">
        <f t="shared" si="177"/>
        <v>1.1309327223220346E-2</v>
      </c>
      <c r="H1893" s="2" t="str">
        <f t="shared" si="178"/>
        <v>Sell</v>
      </c>
    </row>
    <row r="1894" spans="1:8" ht="13.5" x14ac:dyDescent="0.25">
      <c r="A1894" s="3">
        <f>TITRES_STAT!B1897</f>
        <v>44769</v>
      </c>
      <c r="B1894" s="6">
        <f>TITRES_STAT!D1897</f>
        <v>5.4436999999999998</v>
      </c>
      <c r="C1894" s="2">
        <f t="shared" si="174"/>
        <v>5.5784237667117136</v>
      </c>
      <c r="D1894" s="2">
        <f t="shared" si="176"/>
        <v>5.5518403418134747</v>
      </c>
      <c r="E1894" s="2">
        <f t="shared" si="175"/>
        <v>2.6583424898238839E-2</v>
      </c>
      <c r="F1894" s="2">
        <f t="shared" si="179"/>
        <v>3.7384382198501313E-3</v>
      </c>
      <c r="G1894" s="2">
        <f t="shared" si="177"/>
        <v>2.2844986678388707E-2</v>
      </c>
      <c r="H1894" s="2" t="str">
        <f t="shared" si="178"/>
        <v>Sell</v>
      </c>
    </row>
    <row r="1895" spans="1:8" ht="13.5" x14ac:dyDescent="0.25">
      <c r="A1895" s="3">
        <f>TITRES_STAT!B1898</f>
        <v>44770</v>
      </c>
      <c r="B1895" s="6">
        <f>TITRES_STAT!D1898</f>
        <v>5.4436999999999998</v>
      </c>
      <c r="C1895" s="2">
        <f t="shared" si="174"/>
        <v>5.5856970333714502</v>
      </c>
      <c r="D1895" s="2">
        <f t="shared" si="176"/>
        <v>5.543829946123588</v>
      </c>
      <c r="E1895" s="2">
        <f t="shared" si="175"/>
        <v>4.1867087247862145E-2</v>
      </c>
      <c r="F1895" s="2">
        <f t="shared" si="179"/>
        <v>1.1364168025452533E-2</v>
      </c>
      <c r="G1895" s="2">
        <f t="shared" si="177"/>
        <v>3.0502919222409611E-2</v>
      </c>
      <c r="H1895" s="2" t="str">
        <f t="shared" si="178"/>
        <v>Sell</v>
      </c>
    </row>
    <row r="1896" spans="1:8" ht="13.5" x14ac:dyDescent="0.25">
      <c r="A1896" s="3">
        <f>TITRES_STAT!B1899</f>
        <v>44771</v>
      </c>
      <c r="B1896" s="6">
        <f>TITRES_STAT!D1899</f>
        <v>5.5843999999999996</v>
      </c>
      <c r="C1896" s="2">
        <f t="shared" si="174"/>
        <v>5.5893128743912275</v>
      </c>
      <c r="D1896" s="2">
        <f t="shared" si="176"/>
        <v>5.5468351352996184</v>
      </c>
      <c r="E1896" s="2">
        <f t="shared" si="175"/>
        <v>4.2477739091609124E-2</v>
      </c>
      <c r="F1896" s="2">
        <f t="shared" si="179"/>
        <v>1.7586882238683852E-2</v>
      </c>
      <c r="G1896" s="2">
        <f t="shared" si="177"/>
        <v>2.4890856852925271E-2</v>
      </c>
      <c r="H1896" s="2" t="str">
        <f t="shared" si="178"/>
        <v>Sell</v>
      </c>
    </row>
    <row r="1897" spans="1:8" ht="13.5" x14ac:dyDescent="0.25">
      <c r="A1897" s="3">
        <f>TITRES_STAT!B1900</f>
        <v>44774</v>
      </c>
      <c r="B1897" s="6">
        <f>TITRES_STAT!D1900</f>
        <v>5.7664</v>
      </c>
      <c r="C1897" s="2">
        <f t="shared" si="174"/>
        <v>5.594910893715654</v>
      </c>
      <c r="D1897" s="2">
        <f t="shared" si="176"/>
        <v>5.5630991993514982</v>
      </c>
      <c r="E1897" s="2">
        <f t="shared" si="175"/>
        <v>3.1811694364155763E-2</v>
      </c>
      <c r="F1897" s="2">
        <f t="shared" si="179"/>
        <v>2.0431844663778235E-2</v>
      </c>
      <c r="G1897" s="2">
        <f t="shared" si="177"/>
        <v>1.1379849700377528E-2</v>
      </c>
      <c r="H1897" s="2" t="str">
        <f t="shared" si="178"/>
        <v>Sell</v>
      </c>
    </row>
    <row r="1898" spans="1:8" ht="13.5" x14ac:dyDescent="0.25">
      <c r="A1898" s="3">
        <f>TITRES_STAT!B1901</f>
        <v>44775</v>
      </c>
      <c r="B1898" s="6">
        <f>TITRES_STAT!D1901</f>
        <v>5.7664</v>
      </c>
      <c r="C1898" s="2">
        <f t="shared" si="174"/>
        <v>5.5742015254517066</v>
      </c>
      <c r="D1898" s="2">
        <f t="shared" si="176"/>
        <v>5.5781585179180535</v>
      </c>
      <c r="E1898" s="2">
        <f t="shared" si="175"/>
        <v>-3.9569924663469536E-3</v>
      </c>
      <c r="F1898" s="2">
        <f t="shared" si="179"/>
        <v>1.5554077237753197E-2</v>
      </c>
      <c r="G1898" s="2">
        <f t="shared" si="177"/>
        <v>-1.9511069704100152E-2</v>
      </c>
      <c r="H1898" s="2" t="str">
        <f t="shared" si="178"/>
        <v>Hold</v>
      </c>
    </row>
    <row r="1899" spans="1:8" ht="13.5" x14ac:dyDescent="0.25">
      <c r="A1899" s="3">
        <f>TITRES_STAT!B1902</f>
        <v>44776</v>
      </c>
      <c r="B1899" s="6">
        <f>TITRES_STAT!D1902</f>
        <v>5.5182000000000002</v>
      </c>
      <c r="C1899" s="2">
        <f t="shared" si="174"/>
        <v>5.5566782138437514</v>
      </c>
      <c r="D1899" s="2">
        <f t="shared" si="176"/>
        <v>5.57371714622042</v>
      </c>
      <c r="E1899" s="2">
        <f t="shared" si="175"/>
        <v>-1.7038932376668647E-2</v>
      </c>
      <c r="F1899" s="2">
        <f t="shared" si="179"/>
        <v>9.0354753148688283E-3</v>
      </c>
      <c r="G1899" s="2">
        <f t="shared" si="177"/>
        <v>-2.6074407691537474E-2</v>
      </c>
      <c r="H1899" s="2" t="str">
        <f t="shared" si="178"/>
        <v>Hold</v>
      </c>
    </row>
    <row r="1900" spans="1:8" ht="13.5" x14ac:dyDescent="0.25">
      <c r="A1900" s="3">
        <f>TITRES_STAT!B1903</f>
        <v>44777</v>
      </c>
      <c r="B1900" s="6">
        <f>TITRES_STAT!D1903</f>
        <v>5.7084999999999999</v>
      </c>
      <c r="C1900" s="2">
        <f t="shared" si="174"/>
        <v>5.5609431040216357</v>
      </c>
      <c r="D1900" s="2">
        <f t="shared" si="176"/>
        <v>5.5837010613152041</v>
      </c>
      <c r="E1900" s="2">
        <f t="shared" si="175"/>
        <v>-2.2757957293568332E-2</v>
      </c>
      <c r="F1900" s="2">
        <f t="shared" si="179"/>
        <v>2.6767887931813967E-3</v>
      </c>
      <c r="G1900" s="2">
        <f t="shared" si="177"/>
        <v>-2.5434746086749727E-2</v>
      </c>
      <c r="H1900" s="2" t="str">
        <f t="shared" si="178"/>
        <v>Hold</v>
      </c>
    </row>
    <row r="1901" spans="1:8" ht="13.5" x14ac:dyDescent="0.25">
      <c r="A1901" s="3">
        <f>TITRES_STAT!B1904</f>
        <v>44778</v>
      </c>
      <c r="B1901" s="6">
        <f>TITRES_STAT!D1904</f>
        <v>5.7084999999999999</v>
      </c>
      <c r="C1901" s="2">
        <f t="shared" si="174"/>
        <v>5.564551857249076</v>
      </c>
      <c r="D1901" s="2">
        <f t="shared" si="176"/>
        <v>5.5929454271437073</v>
      </c>
      <c r="E1901" s="2">
        <f t="shared" si="175"/>
        <v>-2.8393569894631376E-2</v>
      </c>
      <c r="F1901" s="2">
        <f t="shared" si="179"/>
        <v>-3.537282944381158E-3</v>
      </c>
      <c r="G1901" s="2">
        <f t="shared" si="177"/>
        <v>-2.4856286950250217E-2</v>
      </c>
      <c r="H1901" s="2" t="str">
        <f t="shared" si="178"/>
        <v>Hold</v>
      </c>
    </row>
    <row r="1902" spans="1:8" ht="13.5" x14ac:dyDescent="0.25">
      <c r="A1902" s="3">
        <f>TITRES_STAT!B1905</f>
        <v>44781</v>
      </c>
      <c r="B1902" s="6">
        <f>TITRES_STAT!D1905</f>
        <v>5.7084999999999999</v>
      </c>
      <c r="C1902" s="2">
        <f t="shared" si="174"/>
        <v>5.5676054176722944</v>
      </c>
      <c r="D1902" s="2">
        <f t="shared" si="176"/>
        <v>5.6015050251330623</v>
      </c>
      <c r="E1902" s="2">
        <f t="shared" si="175"/>
        <v>-3.3899607460767811E-2</v>
      </c>
      <c r="F1902" s="2">
        <f t="shared" si="179"/>
        <v>-9.6097478476584886E-3</v>
      </c>
      <c r="G1902" s="2">
        <f t="shared" si="177"/>
        <v>-2.4289859613109324E-2</v>
      </c>
      <c r="H1902" s="2" t="str">
        <f t="shared" si="178"/>
        <v>Hold</v>
      </c>
    </row>
    <row r="1903" spans="1:8" ht="13.5" x14ac:dyDescent="0.25">
      <c r="A1903" s="3">
        <f>TITRES_STAT!B1906</f>
        <v>44782</v>
      </c>
      <c r="B1903" s="6">
        <f>TITRES_STAT!D1906</f>
        <v>5.7084999999999999</v>
      </c>
      <c r="C1903" s="2">
        <f t="shared" si="174"/>
        <v>5.5701891995688646</v>
      </c>
      <c r="D1903" s="2">
        <f t="shared" si="176"/>
        <v>5.6094305788269097</v>
      </c>
      <c r="E1903" s="2">
        <f t="shared" si="175"/>
        <v>-3.924137925804505E-2</v>
      </c>
      <c r="F1903" s="2">
        <f t="shared" si="179"/>
        <v>-1.5536074129735802E-2</v>
      </c>
      <c r="G1903" s="2">
        <f t="shared" si="177"/>
        <v>-2.3705305128309248E-2</v>
      </c>
      <c r="H1903" s="2" t="str">
        <f t="shared" si="178"/>
        <v>Hold</v>
      </c>
    </row>
    <row r="1904" spans="1:8" ht="13.5" x14ac:dyDescent="0.25">
      <c r="A1904" s="3">
        <f>TITRES_STAT!B1907</f>
        <v>44783</v>
      </c>
      <c r="B1904" s="6">
        <f>TITRES_STAT!D1907</f>
        <v>5.4684999999999997</v>
      </c>
      <c r="C1904" s="2">
        <f t="shared" si="174"/>
        <v>5.5507293227121162</v>
      </c>
      <c r="D1904" s="2">
        <f t="shared" si="176"/>
        <v>5.5989912766915833</v>
      </c>
      <c r="E1904" s="2">
        <f t="shared" si="175"/>
        <v>-4.8261953979467087E-2</v>
      </c>
      <c r="F1904" s="2">
        <f t="shared" si="179"/>
        <v>-2.2081250099682058E-2</v>
      </c>
      <c r="G1904" s="2">
        <f t="shared" si="177"/>
        <v>-2.6180703879785029E-2</v>
      </c>
      <c r="H1904" s="2" t="str">
        <f t="shared" si="178"/>
        <v>Hold</v>
      </c>
    </row>
    <row r="1905" spans="1:8" ht="13.5" x14ac:dyDescent="0.25">
      <c r="A1905" s="3">
        <f>TITRES_STAT!B1908</f>
        <v>44784</v>
      </c>
      <c r="B1905" s="6">
        <f>TITRES_STAT!D1908</f>
        <v>5.6257000000000001</v>
      </c>
      <c r="C1905" s="2">
        <f t="shared" si="174"/>
        <v>5.5342632730640977</v>
      </c>
      <c r="D1905" s="2">
        <f t="shared" si="176"/>
        <v>5.6009697006403547</v>
      </c>
      <c r="E1905" s="2">
        <f t="shared" si="175"/>
        <v>-6.6706427576256999E-2</v>
      </c>
      <c r="F1905" s="2">
        <f t="shared" si="179"/>
        <v>-3.1006285594997046E-2</v>
      </c>
      <c r="G1905" s="2">
        <f t="shared" si="177"/>
        <v>-3.5700141981259953E-2</v>
      </c>
      <c r="H1905" s="2" t="str">
        <f t="shared" si="178"/>
        <v>Hold</v>
      </c>
    </row>
    <row r="1906" spans="1:8" ht="13.5" x14ac:dyDescent="0.25">
      <c r="A1906" s="3">
        <f>TITRES_STAT!B1909</f>
        <v>44785</v>
      </c>
      <c r="B1906" s="6">
        <f>TITRES_STAT!D1909</f>
        <v>5.6257000000000001</v>
      </c>
      <c r="C1906" s="2">
        <f t="shared" si="174"/>
        <v>5.5419766156696211</v>
      </c>
      <c r="D1906" s="2">
        <f t="shared" si="176"/>
        <v>5.6028015746669952</v>
      </c>
      <c r="E1906" s="2">
        <f t="shared" si="175"/>
        <v>-6.0824958997374168E-2</v>
      </c>
      <c r="F1906" s="2">
        <f t="shared" si="179"/>
        <v>-3.697002027547247E-2</v>
      </c>
      <c r="G1906" s="2">
        <f t="shared" si="177"/>
        <v>-2.3854938721901697E-2</v>
      </c>
      <c r="H1906" s="2" t="str">
        <f t="shared" si="178"/>
        <v>Hold</v>
      </c>
    </row>
    <row r="1907" spans="1:8" ht="13.5" x14ac:dyDescent="0.25">
      <c r="A1907" s="3">
        <f>TITRES_STAT!B1910</f>
        <v>44788</v>
      </c>
      <c r="B1907" s="6">
        <f>TITRES_STAT!D1910</f>
        <v>5.7001999999999997</v>
      </c>
      <c r="C1907" s="2">
        <f t="shared" si="174"/>
        <v>5.5765032901819875</v>
      </c>
      <c r="D1907" s="2">
        <f t="shared" si="176"/>
        <v>5.6100162728398111</v>
      </c>
      <c r="E1907" s="2">
        <f t="shared" si="175"/>
        <v>-3.3512982657823542E-2</v>
      </c>
      <c r="F1907" s="2">
        <f t="shared" si="179"/>
        <v>-3.6278612751942683E-2</v>
      </c>
      <c r="G1907" s="2">
        <f t="shared" si="177"/>
        <v>2.7656300941191411E-3</v>
      </c>
      <c r="H1907" s="2" t="str">
        <f t="shared" si="178"/>
        <v>Sell</v>
      </c>
    </row>
    <row r="1908" spans="1:8" ht="13.5" x14ac:dyDescent="0.25">
      <c r="A1908" s="3">
        <f>TITRES_STAT!B1911</f>
        <v>44789</v>
      </c>
      <c r="B1908" s="6">
        <f>TITRES_STAT!D1911</f>
        <v>5.7001999999999997</v>
      </c>
      <c r="C1908" s="2">
        <f t="shared" si="174"/>
        <v>5.6057181686155282</v>
      </c>
      <c r="D1908" s="2">
        <f t="shared" si="176"/>
        <v>5.6166965489257503</v>
      </c>
      <c r="E1908" s="2">
        <f t="shared" si="175"/>
        <v>-1.0978380310222136E-2</v>
      </c>
      <c r="F1908" s="2">
        <f t="shared" si="179"/>
        <v>-3.1218566263598573E-2</v>
      </c>
      <c r="G1908" s="2">
        <f t="shared" si="177"/>
        <v>2.0240185953376438E-2</v>
      </c>
      <c r="H1908" s="2" t="str">
        <f t="shared" si="178"/>
        <v>Sell</v>
      </c>
    </row>
    <row r="1909" spans="1:8" ht="13.5" x14ac:dyDescent="0.25">
      <c r="A1909" s="3">
        <f>TITRES_STAT!B1912</f>
        <v>44790</v>
      </c>
      <c r="B1909" s="6">
        <f>TITRES_STAT!D1912</f>
        <v>5.7001999999999997</v>
      </c>
      <c r="C1909" s="2">
        <f t="shared" si="174"/>
        <v>5.5922538349823698</v>
      </c>
      <c r="D1909" s="2">
        <f t="shared" si="176"/>
        <v>5.6228819897460642</v>
      </c>
      <c r="E1909" s="2">
        <f t="shared" si="175"/>
        <v>-3.0628154763694404E-2</v>
      </c>
      <c r="F1909" s="2">
        <f t="shared" si="179"/>
        <v>-3.1100483963617739E-2</v>
      </c>
      <c r="G1909" s="2">
        <f t="shared" si="177"/>
        <v>4.7232919992333533E-4</v>
      </c>
      <c r="H1909" s="2" t="str">
        <f t="shared" si="178"/>
        <v>Sell</v>
      </c>
    </row>
    <row r="1910" spans="1:8" ht="13.5" x14ac:dyDescent="0.25">
      <c r="A1910" s="3">
        <f>TITRES_STAT!B1913</f>
        <v>44791</v>
      </c>
      <c r="B1910" s="6">
        <f>TITRES_STAT!D1913</f>
        <v>5.6588000000000003</v>
      </c>
      <c r="C1910" s="2">
        <f t="shared" si="174"/>
        <v>5.6101378603696972</v>
      </c>
      <c r="D1910" s="2">
        <f t="shared" si="176"/>
        <v>5.6255425830982073</v>
      </c>
      <c r="E1910" s="2">
        <f t="shared" si="175"/>
        <v>-1.5404722728510123E-2</v>
      </c>
      <c r="F1910" s="2">
        <f t="shared" si="179"/>
        <v>-2.7961331716596215E-2</v>
      </c>
      <c r="G1910" s="2">
        <f t="shared" si="177"/>
        <v>1.2556608988086092E-2</v>
      </c>
      <c r="H1910" s="2" t="str">
        <f t="shared" si="178"/>
        <v>Sell</v>
      </c>
    </row>
    <row r="1911" spans="1:8" ht="13.5" x14ac:dyDescent="0.25">
      <c r="A1911" s="3">
        <f>TITRES_STAT!B1914</f>
        <v>44792</v>
      </c>
      <c r="B1911" s="6">
        <f>TITRES_STAT!D1914</f>
        <v>5.6257000000000001</v>
      </c>
      <c r="C1911" s="2">
        <f t="shared" si="174"/>
        <v>5.6252704972358973</v>
      </c>
      <c r="D1911" s="2">
        <f t="shared" si="176"/>
        <v>5.625554243609451</v>
      </c>
      <c r="E1911" s="2">
        <f t="shared" si="175"/>
        <v>-2.8374637355366161E-4</v>
      </c>
      <c r="F1911" s="2">
        <f t="shared" si="179"/>
        <v>-2.2425814647987704E-2</v>
      </c>
      <c r="G1911" s="2">
        <f t="shared" si="177"/>
        <v>2.2142068274434042E-2</v>
      </c>
      <c r="H1911" s="2" t="str">
        <f t="shared" si="178"/>
        <v>Sell</v>
      </c>
    </row>
    <row r="1912" spans="1:8" ht="13.5" x14ac:dyDescent="0.25">
      <c r="A1912" s="3">
        <f>TITRES_STAT!B1915</f>
        <v>44795</v>
      </c>
      <c r="B1912" s="6">
        <f>TITRES_STAT!D1915</f>
        <v>5.6257000000000001</v>
      </c>
      <c r="C1912" s="2">
        <f t="shared" si="174"/>
        <v>5.6380750361226823</v>
      </c>
      <c r="D1912" s="2">
        <f t="shared" si="176"/>
        <v>5.6255650403791213</v>
      </c>
      <c r="E1912" s="2">
        <f t="shared" si="175"/>
        <v>1.2509995743561042E-2</v>
      </c>
      <c r="F1912" s="2">
        <f t="shared" si="179"/>
        <v>-1.5438652569677956E-2</v>
      </c>
      <c r="G1912" s="2">
        <f t="shared" si="177"/>
        <v>2.7948648313238997E-2</v>
      </c>
      <c r="H1912" s="2" t="str">
        <f t="shared" si="178"/>
        <v>Sell</v>
      </c>
    </row>
    <row r="1913" spans="1:8" ht="13.5" x14ac:dyDescent="0.25">
      <c r="A1913" s="3">
        <f>TITRES_STAT!B1916</f>
        <v>44796</v>
      </c>
      <c r="B1913" s="6">
        <f>TITRES_STAT!D1916</f>
        <v>5.6670999999999996</v>
      </c>
      <c r="C1913" s="2">
        <f t="shared" si="174"/>
        <v>5.6489096459499617</v>
      </c>
      <c r="D1913" s="2">
        <f t="shared" si="176"/>
        <v>5.6286417040547425</v>
      </c>
      <c r="E1913" s="2">
        <f t="shared" si="175"/>
        <v>2.0267941895219188E-2</v>
      </c>
      <c r="F1913" s="2">
        <f t="shared" si="179"/>
        <v>-8.2973336766985276E-3</v>
      </c>
      <c r="G1913" s="2">
        <f t="shared" si="177"/>
        <v>2.8565275571917716E-2</v>
      </c>
      <c r="H1913" s="2" t="str">
        <f t="shared" si="178"/>
        <v>Sell</v>
      </c>
    </row>
    <row r="1914" spans="1:8" ht="13.5" x14ac:dyDescent="0.25">
      <c r="A1914" s="3">
        <f>TITRES_STAT!B1917</f>
        <v>44797</v>
      </c>
      <c r="B1914" s="6">
        <f>TITRES_STAT!D1917</f>
        <v>5.5265000000000004</v>
      </c>
      <c r="C1914" s="2">
        <f t="shared" si="174"/>
        <v>5.621154315803814</v>
      </c>
      <c r="D1914" s="2">
        <f t="shared" si="176"/>
        <v>5.6210756519025402</v>
      </c>
      <c r="E1914" s="2">
        <f t="shared" si="175"/>
        <v>7.8663901273756665E-5</v>
      </c>
      <c r="F1914" s="2">
        <f t="shared" si="179"/>
        <v>-6.6221341611040711E-3</v>
      </c>
      <c r="G1914" s="2">
        <f t="shared" si="177"/>
        <v>6.7007980623778277E-3</v>
      </c>
      <c r="H1914" s="2" t="str">
        <f t="shared" si="178"/>
        <v>Sell</v>
      </c>
    </row>
    <row r="1915" spans="1:8" ht="13.5" x14ac:dyDescent="0.25">
      <c r="A1915" s="3">
        <f>TITRES_STAT!B1918</f>
        <v>44798</v>
      </c>
      <c r="B1915" s="6">
        <f>TITRES_STAT!D1918</f>
        <v>5.6670999999999996</v>
      </c>
      <c r="C1915" s="2">
        <f t="shared" si="174"/>
        <v>5.6218536518339963</v>
      </c>
      <c r="D1915" s="2">
        <f t="shared" si="176"/>
        <v>5.6244848628727224</v>
      </c>
      <c r="E1915" s="2">
        <f t="shared" si="175"/>
        <v>-2.6312110387261001E-3</v>
      </c>
      <c r="F1915" s="2">
        <f t="shared" si="179"/>
        <v>-5.823949536628477E-3</v>
      </c>
      <c r="G1915" s="2">
        <f t="shared" si="177"/>
        <v>3.192738497902377E-3</v>
      </c>
      <c r="H1915" s="2" t="str">
        <f t="shared" si="178"/>
        <v>Sell</v>
      </c>
    </row>
    <row r="1916" spans="1:8" ht="13.5" x14ac:dyDescent="0.25">
      <c r="A1916" s="3">
        <f>TITRES_STAT!B1919</f>
        <v>44799</v>
      </c>
      <c r="B1916" s="6">
        <f>TITRES_STAT!D1919</f>
        <v>5.5594999999999999</v>
      </c>
      <c r="C1916" s="2">
        <f t="shared" si="174"/>
        <v>5.6224453977056896</v>
      </c>
      <c r="D1916" s="2">
        <f t="shared" si="176"/>
        <v>5.6196711693265948</v>
      </c>
      <c r="E1916" s="2">
        <f t="shared" si="175"/>
        <v>2.7742283790948008E-3</v>
      </c>
      <c r="F1916" s="2">
        <f t="shared" si="179"/>
        <v>-4.1043139534838223E-3</v>
      </c>
      <c r="G1916" s="2">
        <f t="shared" si="177"/>
        <v>6.8785423325786231E-3</v>
      </c>
      <c r="H1916" s="2" t="str">
        <f t="shared" si="178"/>
        <v>Sell</v>
      </c>
    </row>
    <row r="1917" spans="1:8" ht="13.5" x14ac:dyDescent="0.25">
      <c r="A1917" s="3">
        <f>TITRES_STAT!B1920</f>
        <v>44802</v>
      </c>
      <c r="B1917" s="6">
        <f>TITRES_STAT!D1920</f>
        <v>5.6257000000000001</v>
      </c>
      <c r="C1917" s="2">
        <f t="shared" si="174"/>
        <v>5.634407644212506</v>
      </c>
      <c r="D1917" s="2">
        <f t="shared" si="176"/>
        <v>5.6201177493764769</v>
      </c>
      <c r="E1917" s="2">
        <f t="shared" si="175"/>
        <v>1.4289894836029049E-2</v>
      </c>
      <c r="F1917" s="2">
        <f t="shared" si="179"/>
        <v>-4.254721955812479E-4</v>
      </c>
      <c r="G1917" s="2">
        <f t="shared" si="177"/>
        <v>1.4715367031610298E-2</v>
      </c>
      <c r="H1917" s="2" t="str">
        <f t="shared" si="178"/>
        <v>Sell</v>
      </c>
    </row>
    <row r="1918" spans="1:8" ht="13.5" x14ac:dyDescent="0.25">
      <c r="A1918" s="3">
        <f>TITRES_STAT!B1921</f>
        <v>44803</v>
      </c>
      <c r="B1918" s="6">
        <f>TITRES_STAT!D1921</f>
        <v>5.5513000000000003</v>
      </c>
      <c r="C1918" s="2">
        <f t="shared" si="174"/>
        <v>5.6445295451028894</v>
      </c>
      <c r="D1918" s="2">
        <f t="shared" si="176"/>
        <v>5.6150201383115528</v>
      </c>
      <c r="E1918" s="2">
        <f t="shared" si="175"/>
        <v>2.9509406791336623E-2</v>
      </c>
      <c r="F1918" s="2">
        <f t="shared" si="179"/>
        <v>5.5615036018023265E-3</v>
      </c>
      <c r="G1918" s="2">
        <f t="shared" si="177"/>
        <v>2.3947903189534298E-2</v>
      </c>
      <c r="H1918" s="2" t="str">
        <f t="shared" si="178"/>
        <v>Sell</v>
      </c>
    </row>
    <row r="1919" spans="1:8" ht="13.5" x14ac:dyDescent="0.25">
      <c r="A1919" s="3">
        <f>TITRES_STAT!B1922</f>
        <v>44804</v>
      </c>
      <c r="B1919" s="6">
        <f>TITRES_STAT!D1922</f>
        <v>5.6174999999999997</v>
      </c>
      <c r="C1919" s="2">
        <f t="shared" si="174"/>
        <v>5.6530942304716758</v>
      </c>
      <c r="D1919" s="2">
        <f t="shared" si="176"/>
        <v>5.6152038317699562</v>
      </c>
      <c r="E1919" s="2">
        <f t="shared" si="175"/>
        <v>3.7890398701719619E-2</v>
      </c>
      <c r="F1919" s="2">
        <f t="shared" si="179"/>
        <v>1.2027282621785786E-2</v>
      </c>
      <c r="G1919" s="2">
        <f t="shared" si="177"/>
        <v>2.5863116079933832E-2</v>
      </c>
      <c r="H1919" s="2" t="str">
        <f t="shared" si="178"/>
        <v>Sell</v>
      </c>
    </row>
    <row r="1920" spans="1:8" ht="13.5" x14ac:dyDescent="0.25">
      <c r="A1920" s="3">
        <f>TITRES_STAT!B1923</f>
        <v>44805</v>
      </c>
      <c r="B1920" s="6">
        <f>TITRES_STAT!D1923</f>
        <v>5.5594999999999999</v>
      </c>
      <c r="C1920" s="2">
        <f t="shared" si="174"/>
        <v>5.6539720411683412</v>
      </c>
      <c r="D1920" s="2">
        <f t="shared" si="176"/>
        <v>5.6110776220092182</v>
      </c>
      <c r="E1920" s="2">
        <f t="shared" si="175"/>
        <v>4.2894419159122954E-2</v>
      </c>
      <c r="F1920" s="2">
        <f t="shared" si="179"/>
        <v>1.8200709929253218E-2</v>
      </c>
      <c r="G1920" s="2">
        <f t="shared" si="177"/>
        <v>2.4693709229869736E-2</v>
      </c>
      <c r="H1920" s="2" t="str">
        <f t="shared" si="178"/>
        <v>Sell</v>
      </c>
    </row>
    <row r="1921" spans="1:8" ht="13.5" x14ac:dyDescent="0.25">
      <c r="A1921" s="3">
        <f>TITRES_STAT!B1924</f>
        <v>44806</v>
      </c>
      <c r="B1921" s="6">
        <f>TITRES_STAT!D1924</f>
        <v>5.6092000000000004</v>
      </c>
      <c r="C1921" s="2">
        <f t="shared" si="174"/>
        <v>5.6496224963732118</v>
      </c>
      <c r="D1921" s="2">
        <f t="shared" si="176"/>
        <v>5.6109385388974244</v>
      </c>
      <c r="E1921" s="2">
        <f t="shared" si="175"/>
        <v>3.8683957475787345E-2</v>
      </c>
      <c r="F1921" s="2">
        <f t="shared" si="179"/>
        <v>2.2297359438560045E-2</v>
      </c>
      <c r="G1921" s="2">
        <f t="shared" si="177"/>
        <v>1.63865980372273E-2</v>
      </c>
      <c r="H1921" s="2" t="str">
        <f t="shared" si="178"/>
        <v>Sell</v>
      </c>
    </row>
    <row r="1922" spans="1:8" ht="13.5" x14ac:dyDescent="0.25">
      <c r="A1922" s="3">
        <f>TITRES_STAT!B1925</f>
        <v>44809</v>
      </c>
      <c r="B1922" s="6">
        <f>TITRES_STAT!D1925</f>
        <v>5.6092000000000004</v>
      </c>
      <c r="C1922" s="2">
        <f t="shared" si="174"/>
        <v>5.6459421123157947</v>
      </c>
      <c r="D1922" s="2">
        <f t="shared" si="176"/>
        <v>5.6108097582383554</v>
      </c>
      <c r="E1922" s="2">
        <f t="shared" si="175"/>
        <v>3.5132354077439309E-2</v>
      </c>
      <c r="F1922" s="2">
        <f t="shared" si="179"/>
        <v>2.4864358366335899E-2</v>
      </c>
      <c r="G1922" s="2">
        <f t="shared" si="177"/>
        <v>1.0267995711103411E-2</v>
      </c>
      <c r="H1922" s="2" t="str">
        <f t="shared" si="178"/>
        <v>Sell</v>
      </c>
    </row>
    <row r="1923" spans="1:8" ht="13.5" x14ac:dyDescent="0.25">
      <c r="A1923" s="3">
        <f>TITRES_STAT!B1926</f>
        <v>44810</v>
      </c>
      <c r="B1923" s="6">
        <f>TITRES_STAT!D1926</f>
        <v>5.5594999999999999</v>
      </c>
      <c r="C1923" s="2">
        <f t="shared" si="174"/>
        <v>5.6491971719595186</v>
      </c>
      <c r="D1923" s="2">
        <f t="shared" si="176"/>
        <v>5.6070090354058841</v>
      </c>
      <c r="E1923" s="2">
        <f t="shared" si="175"/>
        <v>4.2188136553634514E-2</v>
      </c>
      <c r="F1923" s="2">
        <f t="shared" si="179"/>
        <v>2.8329114003795626E-2</v>
      </c>
      <c r="G1923" s="2">
        <f t="shared" si="177"/>
        <v>1.3859022549838888E-2</v>
      </c>
      <c r="H1923" s="2" t="str">
        <f t="shared" si="178"/>
        <v>Sell</v>
      </c>
    </row>
    <row r="1924" spans="1:8" ht="13.5" x14ac:dyDescent="0.25">
      <c r="A1924" s="3">
        <f>TITRES_STAT!B1927</f>
        <v>44811</v>
      </c>
      <c r="B1924" s="6">
        <f>TITRES_STAT!D1927</f>
        <v>5.5430000000000001</v>
      </c>
      <c r="C1924" s="2">
        <f t="shared" si="174"/>
        <v>5.6303206839657465</v>
      </c>
      <c r="D1924" s="2">
        <f t="shared" si="176"/>
        <v>5.6022676253758181</v>
      </c>
      <c r="E1924" s="2">
        <f t="shared" si="175"/>
        <v>2.8053058589928348E-2</v>
      </c>
      <c r="F1924" s="2">
        <f t="shared" si="179"/>
        <v>2.8273902921022172E-2</v>
      </c>
      <c r="G1924" s="2">
        <f t="shared" si="177"/>
        <v>-2.2084433109382379E-4</v>
      </c>
      <c r="H1924" s="2" t="str">
        <f t="shared" si="178"/>
        <v>Hold</v>
      </c>
    </row>
    <row r="1925" spans="1:8" ht="13.5" x14ac:dyDescent="0.25">
      <c r="A1925" s="3">
        <f>TITRES_STAT!B1928</f>
        <v>44812</v>
      </c>
      <c r="B1925" s="6">
        <f>TITRES_STAT!D1928</f>
        <v>5.5430000000000001</v>
      </c>
      <c r="C1925" s="2">
        <f t="shared" si="174"/>
        <v>5.6359790402787082</v>
      </c>
      <c r="D1925" s="2">
        <f t="shared" si="176"/>
        <v>5.5978774309035346</v>
      </c>
      <c r="E1925" s="2">
        <f t="shared" si="175"/>
        <v>3.8101609375173595E-2</v>
      </c>
      <c r="F1925" s="2">
        <f t="shared" si="179"/>
        <v>3.0239444211852456E-2</v>
      </c>
      <c r="G1925" s="2">
        <f t="shared" si="177"/>
        <v>7.8621651633211387E-3</v>
      </c>
      <c r="H1925" s="2" t="str">
        <f t="shared" si="178"/>
        <v>Sell</v>
      </c>
    </row>
    <row r="1926" spans="1:8" ht="13.5" x14ac:dyDescent="0.25">
      <c r="A1926" s="3">
        <f>TITRES_STAT!B1929</f>
        <v>44813</v>
      </c>
      <c r="B1926" s="6">
        <f>TITRES_STAT!D1929</f>
        <v>5.5265000000000004</v>
      </c>
      <c r="C1926" s="2">
        <f t="shared" si="174"/>
        <v>5.6242130340819845</v>
      </c>
      <c r="D1926" s="2">
        <f t="shared" si="176"/>
        <v>5.5925902137995696</v>
      </c>
      <c r="E1926" s="2">
        <f t="shared" si="175"/>
        <v>3.1622820282414921E-2</v>
      </c>
      <c r="F1926" s="2">
        <f t="shared" si="179"/>
        <v>3.0516119425964952E-2</v>
      </c>
      <c r="G1926" s="2">
        <f t="shared" si="177"/>
        <v>1.1067008564499686E-3</v>
      </c>
      <c r="H1926" s="2" t="str">
        <f t="shared" si="178"/>
        <v>Sell</v>
      </c>
    </row>
    <row r="1927" spans="1:8" ht="13.5" x14ac:dyDescent="0.25">
      <c r="A1927" s="3">
        <f>TITRES_STAT!B1930</f>
        <v>44816</v>
      </c>
      <c r="B1927" s="6">
        <f>TITRES_STAT!D1930</f>
        <v>5.4851000000000001</v>
      </c>
      <c r="C1927" s="2">
        <f t="shared" si="174"/>
        <v>5.6244417980693715</v>
      </c>
      <c r="D1927" s="2">
        <f t="shared" si="176"/>
        <v>5.5846279757403421</v>
      </c>
      <c r="E1927" s="2">
        <f t="shared" si="175"/>
        <v>3.9813822329029414E-2</v>
      </c>
      <c r="F1927" s="2">
        <f t="shared" si="179"/>
        <v>3.2375660006577843E-2</v>
      </c>
      <c r="G1927" s="2">
        <f t="shared" si="177"/>
        <v>7.4381623224515706E-3</v>
      </c>
      <c r="H1927" s="2" t="str">
        <f t="shared" si="178"/>
        <v>Sell</v>
      </c>
    </row>
    <row r="1928" spans="1:8" ht="13.5" x14ac:dyDescent="0.25">
      <c r="A1928" s="3">
        <f>TITRES_STAT!B1931</f>
        <v>44817</v>
      </c>
      <c r="B1928" s="6">
        <f>TITRES_STAT!D1931</f>
        <v>5.6092000000000004</v>
      </c>
      <c r="C1928" s="2">
        <f t="shared" si="174"/>
        <v>5.6131892137510064</v>
      </c>
      <c r="D1928" s="2">
        <f t="shared" si="176"/>
        <v>5.5864481256855019</v>
      </c>
      <c r="E1928" s="2">
        <f t="shared" si="175"/>
        <v>2.674108806550457E-2</v>
      </c>
      <c r="F1928" s="2">
        <f t="shared" si="179"/>
        <v>3.1248745618363188E-2</v>
      </c>
      <c r="G1928" s="2">
        <f t="shared" si="177"/>
        <v>-4.5076575528586182E-3</v>
      </c>
      <c r="H1928" s="2" t="str">
        <f t="shared" si="178"/>
        <v>Hold</v>
      </c>
    </row>
    <row r="1929" spans="1:8" ht="13.5" x14ac:dyDescent="0.25">
      <c r="A1929" s="3">
        <f>TITRES_STAT!B1932</f>
        <v>44818</v>
      </c>
      <c r="B1929" s="6">
        <f>TITRES_STAT!D1932</f>
        <v>5.4934000000000003</v>
      </c>
      <c r="C1929" s="2">
        <f t="shared" si="174"/>
        <v>5.6138524116354667</v>
      </c>
      <c r="D1929" s="2">
        <f t="shared" si="176"/>
        <v>5.5795556719310211</v>
      </c>
      <c r="E1929" s="2">
        <f t="shared" si="175"/>
        <v>3.4296739704445578E-2</v>
      </c>
      <c r="F1929" s="2">
        <f t="shared" si="179"/>
        <v>3.1858344435579666E-2</v>
      </c>
      <c r="G1929" s="2">
        <f t="shared" si="177"/>
        <v>2.4383952688659116E-3</v>
      </c>
      <c r="H1929" s="2" t="str">
        <f t="shared" si="178"/>
        <v>Sell</v>
      </c>
    </row>
    <row r="1930" spans="1:8" ht="13.5" x14ac:dyDescent="0.25">
      <c r="A1930" s="3">
        <f>TITRES_STAT!B1933</f>
        <v>44819</v>
      </c>
      <c r="B1930" s="6">
        <f>TITRES_STAT!D1933</f>
        <v>5.4934000000000003</v>
      </c>
      <c r="C1930" s="2">
        <f t="shared" si="174"/>
        <v>5.6054905021530868</v>
      </c>
      <c r="D1930" s="2">
        <f t="shared" si="176"/>
        <v>5.5731737703065019</v>
      </c>
      <c r="E1930" s="2">
        <f t="shared" si="175"/>
        <v>3.2316731846584901E-2</v>
      </c>
      <c r="F1930" s="2">
        <f t="shared" si="179"/>
        <v>3.1950021917780715E-2</v>
      </c>
      <c r="G1930" s="2">
        <f t="shared" si="177"/>
        <v>3.6670992880418612E-4</v>
      </c>
      <c r="H1930" s="2" t="str">
        <f t="shared" si="178"/>
        <v>Sell</v>
      </c>
    </row>
    <row r="1931" spans="1:8" ht="13.5" x14ac:dyDescent="0.25">
      <c r="A1931" s="3">
        <f>TITRES_STAT!B1934</f>
        <v>44820</v>
      </c>
      <c r="B1931" s="6">
        <f>TITRES_STAT!D1934</f>
        <v>5.4603000000000002</v>
      </c>
      <c r="C1931" s="2">
        <f t="shared" si="174"/>
        <v>5.6060611941295351</v>
      </c>
      <c r="D1931" s="2">
        <f t="shared" si="176"/>
        <v>5.5648127502837985</v>
      </c>
      <c r="E1931" s="2">
        <f t="shared" si="175"/>
        <v>4.124844384573656E-2</v>
      </c>
      <c r="F1931" s="2">
        <f t="shared" si="179"/>
        <v>3.3809706303371885E-2</v>
      </c>
      <c r="G1931" s="2">
        <f t="shared" si="177"/>
        <v>7.4387375423646748E-3</v>
      </c>
      <c r="H1931" s="2" t="str">
        <f t="shared" si="178"/>
        <v>Sell</v>
      </c>
    </row>
    <row r="1932" spans="1:8" ht="13.5" x14ac:dyDescent="0.25">
      <c r="A1932" s="3">
        <f>TITRES_STAT!B1935</f>
        <v>44823</v>
      </c>
      <c r="B1932" s="6">
        <f>TITRES_STAT!D1935</f>
        <v>5.4603000000000002</v>
      </c>
      <c r="C1932" s="2">
        <f t="shared" si="174"/>
        <v>5.6065440873403762</v>
      </c>
      <c r="D1932" s="2">
        <f t="shared" si="176"/>
        <v>5.5570710650775919</v>
      </c>
      <c r="E1932" s="2">
        <f t="shared" si="175"/>
        <v>4.9473022262784383E-2</v>
      </c>
      <c r="F1932" s="2">
        <f t="shared" si="179"/>
        <v>3.6942369495254389E-2</v>
      </c>
      <c r="G1932" s="2">
        <f t="shared" si="177"/>
        <v>1.2530652767529994E-2</v>
      </c>
      <c r="H1932" s="2" t="str">
        <f t="shared" si="178"/>
        <v>Sell</v>
      </c>
    </row>
    <row r="1933" spans="1:8" ht="13.5" x14ac:dyDescent="0.25">
      <c r="A1933" s="3">
        <f>TITRES_STAT!B1936</f>
        <v>44824</v>
      </c>
      <c r="B1933" s="6">
        <f>TITRES_STAT!D1936</f>
        <v>5.4603000000000002</v>
      </c>
      <c r="C1933" s="2">
        <f t="shared" si="174"/>
        <v>5.5993065354418565</v>
      </c>
      <c r="D1933" s="2">
        <f t="shared" si="176"/>
        <v>5.5499028380348072</v>
      </c>
      <c r="E1933" s="2">
        <f t="shared" si="175"/>
        <v>4.9403697407049307E-2</v>
      </c>
      <c r="F1933" s="2">
        <f t="shared" si="179"/>
        <v>3.9434635077613377E-2</v>
      </c>
      <c r="G1933" s="2">
        <f t="shared" si="177"/>
        <v>9.9690623294359307E-3</v>
      </c>
      <c r="H1933" s="2" t="str">
        <f t="shared" si="178"/>
        <v>Sell</v>
      </c>
    </row>
    <row r="1934" spans="1:8" ht="13.5" x14ac:dyDescent="0.25">
      <c r="A1934" s="3">
        <f>TITRES_STAT!B1937</f>
        <v>44825</v>
      </c>
      <c r="B1934" s="6">
        <f>TITRES_STAT!D1937</f>
        <v>5.4603000000000002</v>
      </c>
      <c r="C1934" s="2">
        <f t="shared" si="174"/>
        <v>5.5906439915277248</v>
      </c>
      <c r="D1934" s="2">
        <f t="shared" si="176"/>
        <v>5.54326559077297</v>
      </c>
      <c r="E1934" s="2">
        <f t="shared" si="175"/>
        <v>4.7378400754754857E-2</v>
      </c>
      <c r="F1934" s="2">
        <f t="shared" si="179"/>
        <v>4.1023388213041675E-2</v>
      </c>
      <c r="G1934" s="2">
        <f t="shared" si="177"/>
        <v>6.3550125417131814E-3</v>
      </c>
      <c r="H1934" s="2" t="str">
        <f t="shared" si="178"/>
        <v>Sell</v>
      </c>
    </row>
    <row r="1935" spans="1:8" ht="13.5" x14ac:dyDescent="0.25">
      <c r="A1935" s="3">
        <f>TITRES_STAT!B1938</f>
        <v>44826</v>
      </c>
      <c r="B1935" s="6">
        <f>TITRES_STAT!D1938</f>
        <v>5.4603000000000002</v>
      </c>
      <c r="C1935" s="2">
        <f t="shared" ref="C1935:C1998" si="180">$C$4*B1925+C1934*(1-$C$4)</f>
        <v>5.5833141466773055</v>
      </c>
      <c r="D1935" s="2">
        <f t="shared" si="176"/>
        <v>5.5371199914564544</v>
      </c>
      <c r="E1935" s="2">
        <f t="shared" si="175"/>
        <v>4.619415522085113E-2</v>
      </c>
      <c r="F1935" s="2">
        <f t="shared" si="179"/>
        <v>4.2057541614603566E-2</v>
      </c>
      <c r="G1935" s="2">
        <f t="shared" si="177"/>
        <v>4.1366136062475634E-3</v>
      </c>
      <c r="H1935" s="2" t="str">
        <f t="shared" si="178"/>
        <v>Sell</v>
      </c>
    </row>
    <row r="1936" spans="1:8" ht="13.5" x14ac:dyDescent="0.25">
      <c r="A1936" s="3">
        <f>TITRES_STAT!B1939</f>
        <v>44827</v>
      </c>
      <c r="B1936" s="6">
        <f>TITRES_STAT!D1939</f>
        <v>5.4603000000000002</v>
      </c>
      <c r="C1936" s="2">
        <f t="shared" si="180"/>
        <v>5.5745735087269512</v>
      </c>
      <c r="D1936" s="2">
        <f t="shared" si="176"/>
        <v>5.5314296217189396</v>
      </c>
      <c r="E1936" s="2">
        <f t="shared" si="175"/>
        <v>4.3143887008011639E-2</v>
      </c>
      <c r="F1936" s="2">
        <f t="shared" si="179"/>
        <v>4.2274810693285189E-2</v>
      </c>
      <c r="G1936" s="2">
        <f t="shared" si="177"/>
        <v>8.6907631472644964E-4</v>
      </c>
      <c r="H1936" s="2" t="str">
        <f t="shared" si="178"/>
        <v>Sell</v>
      </c>
    </row>
    <row r="1937" spans="1:8" ht="13.5" x14ac:dyDescent="0.25">
      <c r="A1937" s="3">
        <f>TITRES_STAT!B1940</f>
        <v>44830</v>
      </c>
      <c r="B1937" s="6">
        <f>TITRES_STAT!D1940</f>
        <v>5.3775000000000004</v>
      </c>
      <c r="C1937" s="2">
        <f t="shared" si="180"/>
        <v>5.5608083535381896</v>
      </c>
      <c r="D1937" s="2">
        <f t="shared" si="176"/>
        <v>5.5200274275175367</v>
      </c>
      <c r="E1937" s="2">
        <f t="shared" si="175"/>
        <v>4.0780926020652863E-2</v>
      </c>
      <c r="F1937" s="2">
        <f t="shared" si="179"/>
        <v>4.1976033758758732E-2</v>
      </c>
      <c r="G1937" s="2">
        <f t="shared" si="177"/>
        <v>-1.1951077381058689E-3</v>
      </c>
      <c r="H1937" s="2" t="str">
        <f t="shared" si="178"/>
        <v>Hold</v>
      </c>
    </row>
    <row r="1938" spans="1:8" ht="13.5" x14ac:dyDescent="0.25">
      <c r="A1938" s="3">
        <f>TITRES_STAT!B1941</f>
        <v>44831</v>
      </c>
      <c r="B1938" s="6">
        <f>TITRES_STAT!D1941</f>
        <v>5.4436999999999998</v>
      </c>
      <c r="C1938" s="2">
        <f t="shared" si="180"/>
        <v>5.5682532222246222</v>
      </c>
      <c r="D1938" s="2">
        <f t="shared" si="176"/>
        <v>5.5143735439977197</v>
      </c>
      <c r="E1938" s="2">
        <f t="shared" si="175"/>
        <v>5.3879678226902428E-2</v>
      </c>
      <c r="F1938" s="2">
        <f t="shared" si="179"/>
        <v>4.4356762652387471E-2</v>
      </c>
      <c r="G1938" s="2">
        <f t="shared" si="177"/>
        <v>9.5229155745149563E-3</v>
      </c>
      <c r="H1938" s="2" t="str">
        <f t="shared" si="178"/>
        <v>Sell</v>
      </c>
    </row>
    <row r="1939" spans="1:8" ht="13.5" x14ac:dyDescent="0.25">
      <c r="A1939" s="3">
        <f>TITRES_STAT!B1942</f>
        <v>44832</v>
      </c>
      <c r="B1939" s="6">
        <f>TITRES_STAT!D1942</f>
        <v>5.4436999999999998</v>
      </c>
      <c r="C1939" s="2">
        <f t="shared" si="180"/>
        <v>5.5567373418823731</v>
      </c>
      <c r="D1939" s="2">
        <f t="shared" si="176"/>
        <v>5.509138466664556</v>
      </c>
      <c r="E1939" s="2">
        <f t="shared" si="175"/>
        <v>4.7598875217817138E-2</v>
      </c>
      <c r="F1939" s="2">
        <f t="shared" si="179"/>
        <v>4.5005185165473402E-2</v>
      </c>
      <c r="G1939" s="2">
        <f t="shared" si="177"/>
        <v>2.5936900523437362E-3</v>
      </c>
      <c r="H1939" s="2" t="str">
        <f t="shared" si="178"/>
        <v>Sell</v>
      </c>
    </row>
    <row r="1940" spans="1:8" ht="13.5" x14ac:dyDescent="0.25">
      <c r="A1940" s="3">
        <f>TITRES_STAT!B1943</f>
        <v>44833</v>
      </c>
      <c r="B1940" s="6">
        <f>TITRES_STAT!D1943</f>
        <v>5.4436999999999998</v>
      </c>
      <c r="C1940" s="2">
        <f t="shared" si="180"/>
        <v>5.5469931354389317</v>
      </c>
      <c r="D1940" s="2">
        <f t="shared" si="176"/>
        <v>5.5042911728375525</v>
      </c>
      <c r="E1940" s="2">
        <f t="shared" si="175"/>
        <v>4.2701962601379151E-2</v>
      </c>
      <c r="F1940" s="2">
        <f t="shared" si="179"/>
        <v>4.4544540652654556E-2</v>
      </c>
      <c r="G1940" s="2">
        <f t="shared" si="177"/>
        <v>-1.842578051275405E-3</v>
      </c>
      <c r="H1940" s="2" t="str">
        <f t="shared" si="178"/>
        <v>Hold</v>
      </c>
    </row>
    <row r="1941" spans="1:8" ht="13.5" x14ac:dyDescent="0.25">
      <c r="A1941" s="3">
        <f>TITRES_STAT!B1944</f>
        <v>44834</v>
      </c>
      <c r="B1941" s="6">
        <f>TITRES_STAT!D1944</f>
        <v>5.4436999999999998</v>
      </c>
      <c r="C1941" s="2">
        <f t="shared" si="180"/>
        <v>5.5336557299867879</v>
      </c>
      <c r="D1941" s="2">
        <f t="shared" si="176"/>
        <v>5.4998029378125493</v>
      </c>
      <c r="E1941" s="2">
        <f t="shared" si="175"/>
        <v>3.3852792174238644E-2</v>
      </c>
      <c r="F1941" s="2">
        <f t="shared" si="179"/>
        <v>4.2406190956971374E-2</v>
      </c>
      <c r="G1941" s="2">
        <f t="shared" si="177"/>
        <v>-8.5533987827327296E-3</v>
      </c>
      <c r="H1941" s="2" t="str">
        <f t="shared" si="178"/>
        <v>Hold</v>
      </c>
    </row>
    <row r="1942" spans="1:8" ht="13.5" x14ac:dyDescent="0.25">
      <c r="A1942" s="3">
        <f>TITRES_STAT!B1945</f>
        <v>44837</v>
      </c>
      <c r="B1942" s="6">
        <f>TITRES_STAT!D1945</f>
        <v>5.3775000000000004</v>
      </c>
      <c r="C1942" s="2">
        <f t="shared" si="180"/>
        <v>5.5223702330657432</v>
      </c>
      <c r="D1942" s="2">
        <f t="shared" si="176"/>
        <v>5.4907434609375461</v>
      </c>
      <c r="E1942" s="2">
        <f t="shared" si="175"/>
        <v>3.1626772128197089E-2</v>
      </c>
      <c r="F1942" s="2">
        <f t="shared" si="179"/>
        <v>4.0250307191216521E-2</v>
      </c>
      <c r="G1942" s="2">
        <f t="shared" si="177"/>
        <v>-8.6235350630194316E-3</v>
      </c>
      <c r="H1942" s="2" t="str">
        <f t="shared" si="178"/>
        <v>Hold</v>
      </c>
    </row>
    <row r="1943" spans="1:8" ht="13.5" x14ac:dyDescent="0.25">
      <c r="A1943" s="3">
        <f>TITRES_STAT!B1946</f>
        <v>44838</v>
      </c>
      <c r="B1943" s="6">
        <f>TITRES_STAT!D1946</f>
        <v>5.3775000000000004</v>
      </c>
      <c r="C1943" s="2">
        <f t="shared" si="180"/>
        <v>5.5128209664402439</v>
      </c>
      <c r="D1943" s="2">
        <f t="shared" si="176"/>
        <v>5.4823550564236543</v>
      </c>
      <c r="E1943" s="2">
        <f t="shared" si="175"/>
        <v>3.0465910016589604E-2</v>
      </c>
      <c r="F1943" s="2">
        <f t="shared" si="179"/>
        <v>3.8293427756291146E-2</v>
      </c>
      <c r="G1943" s="2">
        <f t="shared" si="177"/>
        <v>-7.8275177397015422E-3</v>
      </c>
      <c r="H1943" s="2" t="str">
        <f t="shared" si="178"/>
        <v>Hold</v>
      </c>
    </row>
    <row r="1944" spans="1:8" ht="13.5" x14ac:dyDescent="0.25">
      <c r="A1944" s="3">
        <f>TITRES_STAT!B1947</f>
        <v>44839</v>
      </c>
      <c r="B1944" s="6">
        <f>TITRES_STAT!D1947</f>
        <v>5.3609999999999998</v>
      </c>
      <c r="C1944" s="2">
        <f t="shared" si="180"/>
        <v>5.5047408177571295</v>
      </c>
      <c r="D1944" s="2">
        <f t="shared" si="176"/>
        <v>5.4733657929848656</v>
      </c>
      <c r="E1944" s="2">
        <f t="shared" si="175"/>
        <v>3.1375024772263949E-2</v>
      </c>
      <c r="F1944" s="2">
        <f t="shared" si="179"/>
        <v>3.6909747159485709E-2</v>
      </c>
      <c r="G1944" s="2">
        <f t="shared" si="177"/>
        <v>-5.5347223872217605E-3</v>
      </c>
      <c r="H1944" s="2" t="str">
        <f t="shared" si="178"/>
        <v>Hold</v>
      </c>
    </row>
    <row r="1945" spans="1:8" ht="13.5" x14ac:dyDescent="0.25">
      <c r="A1945" s="3">
        <f>TITRES_STAT!B1948</f>
        <v>44840</v>
      </c>
      <c r="B1945" s="6">
        <f>TITRES_STAT!D1948</f>
        <v>5.3775000000000004</v>
      </c>
      <c r="C1945" s="2">
        <f t="shared" si="180"/>
        <v>5.4979037688714172</v>
      </c>
      <c r="D1945" s="2">
        <f t="shared" si="176"/>
        <v>5.4662646231341352</v>
      </c>
      <c r="E1945" s="2">
        <f t="shared" si="175"/>
        <v>3.1639145737281993E-2</v>
      </c>
      <c r="F1945" s="2">
        <f t="shared" si="179"/>
        <v>3.5855626875044969E-2</v>
      </c>
      <c r="G1945" s="2">
        <f t="shared" si="177"/>
        <v>-4.2164811377629757E-3</v>
      </c>
      <c r="H1945" s="2" t="str">
        <f t="shared" si="178"/>
        <v>Hold</v>
      </c>
    </row>
    <row r="1946" spans="1:8" ht="13.5" x14ac:dyDescent="0.25">
      <c r="A1946" s="3">
        <f>TITRES_STAT!B1949</f>
        <v>44841</v>
      </c>
      <c r="B1946" s="6">
        <f>TITRES_STAT!D1949</f>
        <v>5.3775000000000004</v>
      </c>
      <c r="C1946" s="2">
        <f t="shared" si="180"/>
        <v>5.4921185736604299</v>
      </c>
      <c r="D1946" s="2">
        <f t="shared" si="176"/>
        <v>5.4596894658649404</v>
      </c>
      <c r="E1946" s="2">
        <f t="shared" si="175"/>
        <v>3.2429107795489465E-2</v>
      </c>
      <c r="F1946" s="2">
        <f t="shared" si="179"/>
        <v>3.5170323059133868E-2</v>
      </c>
      <c r="G1946" s="2">
        <f t="shared" si="177"/>
        <v>-2.7412152636444032E-3</v>
      </c>
      <c r="H1946" s="2" t="str">
        <f t="shared" si="178"/>
        <v>Hold</v>
      </c>
    </row>
    <row r="1947" spans="1:8" ht="13.5" x14ac:dyDescent="0.25">
      <c r="A1947" s="3">
        <f>TITRES_STAT!B1950</f>
        <v>44844</v>
      </c>
      <c r="B1947" s="6">
        <f>TITRES_STAT!D1950</f>
        <v>5.3775000000000004</v>
      </c>
      <c r="C1947" s="2">
        <f t="shared" si="180"/>
        <v>5.4744849469434405</v>
      </c>
      <c r="D1947" s="2">
        <f t="shared" si="176"/>
        <v>5.4536013572823521</v>
      </c>
      <c r="E1947" s="2">
        <f t="shared" si="175"/>
        <v>2.0883589661088386E-2</v>
      </c>
      <c r="F1947" s="2">
        <f t="shared" si="179"/>
        <v>3.2312976379524773E-2</v>
      </c>
      <c r="G1947" s="2">
        <f t="shared" si="177"/>
        <v>-1.1429386718436386E-2</v>
      </c>
      <c r="H1947" s="2" t="str">
        <f t="shared" si="178"/>
        <v>Hold</v>
      </c>
    </row>
    <row r="1948" spans="1:8" ht="13.5" x14ac:dyDescent="0.25">
      <c r="A1948" s="3">
        <f>TITRES_STAT!B1951</f>
        <v>44845</v>
      </c>
      <c r="B1948" s="6">
        <f>TITRES_STAT!D1951</f>
        <v>5.3775000000000004</v>
      </c>
      <c r="C1948" s="2">
        <f t="shared" si="180"/>
        <v>5.4697488012598336</v>
      </c>
      <c r="D1948" s="2">
        <f t="shared" si="176"/>
        <v>5.4479642197058817</v>
      </c>
      <c r="E1948" s="2">
        <f t="shared" ref="E1948:E2011" si="181">C1948-D1948</f>
        <v>2.1784581553951909E-2</v>
      </c>
      <c r="F1948" s="2">
        <f t="shared" si="179"/>
        <v>3.0207297414410202E-2</v>
      </c>
      <c r="G1948" s="2">
        <f t="shared" si="177"/>
        <v>-8.4227158604582922E-3</v>
      </c>
      <c r="H1948" s="2" t="str">
        <f t="shared" si="178"/>
        <v>Hold</v>
      </c>
    </row>
    <row r="1949" spans="1:8" ht="13.5" x14ac:dyDescent="0.25">
      <c r="A1949" s="3">
        <f>TITRES_STAT!B1952</f>
        <v>44846</v>
      </c>
      <c r="B1949" s="6">
        <f>TITRES_STAT!D1952</f>
        <v>5.3775000000000004</v>
      </c>
      <c r="C1949" s="2">
        <f t="shared" si="180"/>
        <v>5.4657412933737053</v>
      </c>
      <c r="D1949" s="2">
        <f t="shared" ref="D1949:D2012" si="182">$D$4*B1949+(1-$D$4)*D1948</f>
        <v>5.4427446478758164</v>
      </c>
      <c r="E1949" s="2">
        <f t="shared" si="181"/>
        <v>2.2996645497888935E-2</v>
      </c>
      <c r="F1949" s="2">
        <f t="shared" si="179"/>
        <v>2.8765167031105949E-2</v>
      </c>
      <c r="G1949" s="2">
        <f t="shared" si="177"/>
        <v>-5.7685215332170144E-3</v>
      </c>
      <c r="H1949" s="2" t="str">
        <f t="shared" si="178"/>
        <v>Hold</v>
      </c>
    </row>
    <row r="1950" spans="1:8" ht="13.5" x14ac:dyDescent="0.25">
      <c r="A1950" s="3">
        <f>TITRES_STAT!B1953</f>
        <v>44847</v>
      </c>
      <c r="B1950" s="6">
        <f>TITRES_STAT!D1953</f>
        <v>5.3775000000000004</v>
      </c>
      <c r="C1950" s="2">
        <f t="shared" si="180"/>
        <v>5.4623503251623653</v>
      </c>
      <c r="D1950" s="2">
        <f t="shared" si="182"/>
        <v>5.4379117109961266</v>
      </c>
      <c r="E1950" s="2">
        <f t="shared" si="181"/>
        <v>2.4438614166238715E-2</v>
      </c>
      <c r="F1950" s="2">
        <f t="shared" si="179"/>
        <v>2.7899856458132501E-2</v>
      </c>
      <c r="G1950" s="2">
        <f t="shared" si="177"/>
        <v>-3.4612422918937867E-3</v>
      </c>
      <c r="H1950" s="2" t="str">
        <f t="shared" si="178"/>
        <v>Hold</v>
      </c>
    </row>
    <row r="1951" spans="1:8" ht="13.5" x14ac:dyDescent="0.25">
      <c r="A1951" s="3">
        <f>TITRES_STAT!B1954</f>
        <v>44848</v>
      </c>
      <c r="B1951" s="6">
        <f>TITRES_STAT!D1954</f>
        <v>5.3196000000000003</v>
      </c>
      <c r="C1951" s="2">
        <f t="shared" si="180"/>
        <v>5.4594810443681547</v>
      </c>
      <c r="D1951" s="2">
        <f t="shared" si="182"/>
        <v>5.4291478805519695</v>
      </c>
      <c r="E1951" s="2">
        <f t="shared" si="181"/>
        <v>3.0333163816185227E-2</v>
      </c>
      <c r="F1951" s="2">
        <f t="shared" si="179"/>
        <v>2.8386517929743046E-2</v>
      </c>
      <c r="G1951" s="2">
        <f t="shared" si="177"/>
        <v>1.9466458864421804E-3</v>
      </c>
      <c r="H1951" s="2" t="str">
        <f t="shared" si="178"/>
        <v>Sell</v>
      </c>
    </row>
    <row r="1952" spans="1:8" ht="13.5" x14ac:dyDescent="0.25">
      <c r="A1952" s="3">
        <f>TITRES_STAT!B1955</f>
        <v>44851</v>
      </c>
      <c r="B1952" s="6">
        <f>TITRES_STAT!D1955</f>
        <v>5.3196000000000003</v>
      </c>
      <c r="C1952" s="2">
        <f t="shared" si="180"/>
        <v>5.4468685760038236</v>
      </c>
      <c r="D1952" s="2">
        <f t="shared" si="182"/>
        <v>5.4210332227333051</v>
      </c>
      <c r="E1952" s="2">
        <f t="shared" si="181"/>
        <v>2.5835353270518446E-2</v>
      </c>
      <c r="F1952" s="2">
        <f t="shared" si="179"/>
        <v>2.787628499789813E-2</v>
      </c>
      <c r="G1952" s="2">
        <f t="shared" si="177"/>
        <v>-2.0409317273796836E-3</v>
      </c>
      <c r="H1952" s="2" t="str">
        <f t="shared" si="178"/>
        <v>Hold</v>
      </c>
    </row>
    <row r="1953" spans="1:8" ht="13.5" x14ac:dyDescent="0.25">
      <c r="A1953" s="3">
        <f>TITRES_STAT!B1956</f>
        <v>44852</v>
      </c>
      <c r="B1953" s="6">
        <f>TITRES_STAT!D1956</f>
        <v>5.3196000000000003</v>
      </c>
      <c r="C1953" s="2">
        <f t="shared" si="180"/>
        <v>5.4361964873878508</v>
      </c>
      <c r="D1953" s="2">
        <f t="shared" si="182"/>
        <v>5.4135196506789871</v>
      </c>
      <c r="E1953" s="2">
        <f t="shared" si="181"/>
        <v>2.2676836708863668E-2</v>
      </c>
      <c r="F1953" s="2">
        <f t="shared" si="179"/>
        <v>2.6836395340091239E-2</v>
      </c>
      <c r="G1953" s="2">
        <f t="shared" si="177"/>
        <v>-4.1595586312275709E-3</v>
      </c>
      <c r="H1953" s="2" t="str">
        <f t="shared" si="178"/>
        <v>Hold</v>
      </c>
    </row>
    <row r="1954" spans="1:8" ht="13.5" x14ac:dyDescent="0.25">
      <c r="A1954" s="3">
        <f>TITRES_STAT!B1957</f>
        <v>44853</v>
      </c>
      <c r="B1954" s="6">
        <f>TITRES_STAT!D1957</f>
        <v>5.2286000000000001</v>
      </c>
      <c r="C1954" s="2">
        <f t="shared" si="180"/>
        <v>5.4246277970204897</v>
      </c>
      <c r="D1954" s="2">
        <f t="shared" si="182"/>
        <v>5.3998218987768398</v>
      </c>
      <c r="E1954" s="2">
        <f t="shared" si="181"/>
        <v>2.4805898243649871E-2</v>
      </c>
      <c r="F1954" s="2">
        <f t="shared" si="179"/>
        <v>2.6430295920802968E-2</v>
      </c>
      <c r="G1954" s="2">
        <f t="shared" si="177"/>
        <v>-1.6243976771530971E-3</v>
      </c>
      <c r="H1954" s="2" t="str">
        <f t="shared" si="178"/>
        <v>Hold</v>
      </c>
    </row>
    <row r="1955" spans="1:8" ht="13.5" x14ac:dyDescent="0.25">
      <c r="A1955" s="3">
        <f>TITRES_STAT!B1958</f>
        <v>44854</v>
      </c>
      <c r="B1955" s="6">
        <f>TITRES_STAT!D1958</f>
        <v>5.2948000000000004</v>
      </c>
      <c r="C1955" s="2">
        <f t="shared" si="180"/>
        <v>5.417377366709645</v>
      </c>
      <c r="D1955" s="2">
        <f t="shared" si="182"/>
        <v>5.3920424988674442</v>
      </c>
      <c r="E1955" s="2">
        <f t="shared" si="181"/>
        <v>2.5334867842200737E-2</v>
      </c>
      <c r="F1955" s="2">
        <f t="shared" si="179"/>
        <v>2.6211210305082524E-2</v>
      </c>
      <c r="G1955" s="2">
        <f t="shared" si="177"/>
        <v>-8.7634246288178716E-4</v>
      </c>
      <c r="H1955" s="2" t="str">
        <f t="shared" si="178"/>
        <v>Hold</v>
      </c>
    </row>
    <row r="1956" spans="1:8" ht="13.5" x14ac:dyDescent="0.25">
      <c r="A1956" s="3">
        <f>TITRES_STAT!B1959</f>
        <v>44855</v>
      </c>
      <c r="B1956" s="6">
        <f>TITRES_STAT!D1959</f>
        <v>5.2948000000000004</v>
      </c>
      <c r="C1956" s="2">
        <f t="shared" si="180"/>
        <v>5.4112423872158537</v>
      </c>
      <c r="D1956" s="2">
        <f t="shared" si="182"/>
        <v>5.3848393508031887</v>
      </c>
      <c r="E1956" s="2">
        <f t="shared" si="181"/>
        <v>2.640303641266506E-2</v>
      </c>
      <c r="F1956" s="2">
        <f t="shared" si="179"/>
        <v>2.6249575526599032E-2</v>
      </c>
      <c r="G1956" s="2">
        <f t="shared" ref="G1956:G2019" si="183">E1956-F1956</f>
        <v>1.534608860660272E-4</v>
      </c>
      <c r="H1956" s="2" t="str">
        <f t="shared" ref="H1956:H2019" si="184">IF(G1956&lt;0,"Hold","Sell")</f>
        <v>Sell</v>
      </c>
    </row>
    <row r="1957" spans="1:8" ht="13.5" x14ac:dyDescent="0.25">
      <c r="A1957" s="3">
        <f>TITRES_STAT!B1960</f>
        <v>44858</v>
      </c>
      <c r="B1957" s="6">
        <f>TITRES_STAT!D1960</f>
        <v>5.2948000000000004</v>
      </c>
      <c r="C1957" s="2">
        <f t="shared" si="180"/>
        <v>5.4060512507211067</v>
      </c>
      <c r="D1957" s="2">
        <f t="shared" si="182"/>
        <v>5.3781697692622119</v>
      </c>
      <c r="E1957" s="2">
        <f t="shared" si="181"/>
        <v>2.7881481458894797E-2</v>
      </c>
      <c r="F1957" s="2">
        <f t="shared" ref="F1957:F2020" si="185">(E1957*(2/(10)))+((1-(2/10))*F1956)</f>
        <v>2.6575956713058187E-2</v>
      </c>
      <c r="G1957" s="2">
        <f t="shared" si="183"/>
        <v>1.3055247458366101E-3</v>
      </c>
      <c r="H1957" s="2" t="str">
        <f t="shared" si="184"/>
        <v>Sell</v>
      </c>
    </row>
    <row r="1958" spans="1:8" ht="13.5" x14ac:dyDescent="0.25">
      <c r="A1958" s="3">
        <f>TITRES_STAT!B1961</f>
        <v>44859</v>
      </c>
      <c r="B1958" s="6">
        <f>TITRES_STAT!D1961</f>
        <v>5.2948000000000004</v>
      </c>
      <c r="C1958" s="2">
        <f t="shared" si="180"/>
        <v>5.4016587506101672</v>
      </c>
      <c r="D1958" s="2">
        <f t="shared" si="182"/>
        <v>5.3719942307983439</v>
      </c>
      <c r="E1958" s="2">
        <f t="shared" si="181"/>
        <v>2.9664519811823276E-2</v>
      </c>
      <c r="F1958" s="2">
        <f t="shared" si="185"/>
        <v>2.7193669332811206E-2</v>
      </c>
      <c r="G1958" s="2">
        <f t="shared" si="183"/>
        <v>2.4708504790120697E-3</v>
      </c>
      <c r="H1958" s="2" t="str">
        <f t="shared" si="184"/>
        <v>Sell</v>
      </c>
    </row>
    <row r="1959" spans="1:8" ht="13.5" x14ac:dyDescent="0.25">
      <c r="A1959" s="3">
        <f>TITRES_STAT!B1962</f>
        <v>44860</v>
      </c>
      <c r="B1959" s="6">
        <f>TITRES_STAT!D1962</f>
        <v>5.2948000000000004</v>
      </c>
      <c r="C1959" s="2">
        <f t="shared" si="180"/>
        <v>5.3979420197470649</v>
      </c>
      <c r="D1959" s="2">
        <f t="shared" si="182"/>
        <v>5.3662761396280958</v>
      </c>
      <c r="E1959" s="2">
        <f t="shared" si="181"/>
        <v>3.1665880118969092E-2</v>
      </c>
      <c r="F1959" s="2">
        <f t="shared" si="185"/>
        <v>2.8088111490042783E-2</v>
      </c>
      <c r="G1959" s="2">
        <f t="shared" si="183"/>
        <v>3.5777686289263089E-3</v>
      </c>
      <c r="H1959" s="2" t="str">
        <f t="shared" si="184"/>
        <v>Sell</v>
      </c>
    </row>
    <row r="1960" spans="1:8" ht="13.5" x14ac:dyDescent="0.25">
      <c r="A1960" s="3">
        <f>TITRES_STAT!B1963</f>
        <v>44861</v>
      </c>
      <c r="B1960" s="6">
        <f>TITRES_STAT!D1963</f>
        <v>5.3278999999999996</v>
      </c>
      <c r="C1960" s="2">
        <f t="shared" si="180"/>
        <v>5.3947970936321319</v>
      </c>
      <c r="D1960" s="2">
        <f t="shared" si="182"/>
        <v>5.3634334626186071</v>
      </c>
      <c r="E1960" s="2">
        <f t="shared" si="181"/>
        <v>3.1363631013524795E-2</v>
      </c>
      <c r="F1960" s="2">
        <f t="shared" si="185"/>
        <v>2.8743215394739188E-2</v>
      </c>
      <c r="G1960" s="2">
        <f t="shared" si="183"/>
        <v>2.620415618785607E-3</v>
      </c>
      <c r="H1960" s="2" t="str">
        <f t="shared" si="184"/>
        <v>Sell</v>
      </c>
    </row>
    <row r="1961" spans="1:8" ht="13.5" x14ac:dyDescent="0.25">
      <c r="A1961" s="3">
        <f>TITRES_STAT!B1964</f>
        <v>44862</v>
      </c>
      <c r="B1961" s="6">
        <f>TITRES_STAT!D1964</f>
        <v>5.3113999999999999</v>
      </c>
      <c r="C1961" s="2">
        <f t="shared" si="180"/>
        <v>5.3832283099964195</v>
      </c>
      <c r="D1961" s="2">
        <f t="shared" si="182"/>
        <v>5.3595791320542663</v>
      </c>
      <c r="E1961" s="2">
        <f t="shared" si="181"/>
        <v>2.3649177942153266E-2</v>
      </c>
      <c r="F1961" s="2">
        <f t="shared" si="185"/>
        <v>2.7724407904222006E-2</v>
      </c>
      <c r="G1961" s="2">
        <f t="shared" si="183"/>
        <v>-4.0752299620687403E-3</v>
      </c>
      <c r="H1961" s="2" t="str">
        <f t="shared" si="184"/>
        <v>Hold</v>
      </c>
    </row>
    <row r="1962" spans="1:8" ht="13.5" x14ac:dyDescent="0.25">
      <c r="A1962" s="3">
        <f>TITRES_STAT!B1965</f>
        <v>44865</v>
      </c>
      <c r="B1962" s="6">
        <f>TITRES_STAT!D1965</f>
        <v>5.3693</v>
      </c>
      <c r="C1962" s="2">
        <f t="shared" si="180"/>
        <v>5.3734393392277404</v>
      </c>
      <c r="D1962" s="2">
        <f t="shared" si="182"/>
        <v>5.3602991963465429</v>
      </c>
      <c r="E1962" s="2">
        <f t="shared" si="181"/>
        <v>1.314014288119747E-2</v>
      </c>
      <c r="F1962" s="2">
        <f t="shared" si="185"/>
        <v>2.4807554899617102E-2</v>
      </c>
      <c r="G1962" s="2">
        <f t="shared" si="183"/>
        <v>-1.1667412018419632E-2</v>
      </c>
      <c r="H1962" s="2" t="str">
        <f t="shared" si="184"/>
        <v>Hold</v>
      </c>
    </row>
    <row r="1963" spans="1:8" ht="13.5" x14ac:dyDescent="0.25">
      <c r="A1963" s="3">
        <f>TITRES_STAT!B1966</f>
        <v>44866</v>
      </c>
      <c r="B1963" s="6">
        <f>TITRES_STAT!D1966</f>
        <v>5.3693</v>
      </c>
      <c r="C1963" s="2">
        <f t="shared" si="180"/>
        <v>5.3651563639619342</v>
      </c>
      <c r="D1963" s="2">
        <f t="shared" si="182"/>
        <v>5.3609659225430955</v>
      </c>
      <c r="E1963" s="2">
        <f t="shared" si="181"/>
        <v>4.1904414188387307E-3</v>
      </c>
      <c r="F1963" s="2">
        <f t="shared" si="185"/>
        <v>2.0684132203461429E-2</v>
      </c>
      <c r="G1963" s="2">
        <f t="shared" si="183"/>
        <v>-1.6493690784622698E-2</v>
      </c>
      <c r="H1963" s="2" t="str">
        <f t="shared" si="184"/>
        <v>Hold</v>
      </c>
    </row>
    <row r="1964" spans="1:8" ht="13.5" x14ac:dyDescent="0.25">
      <c r="A1964" s="3">
        <f>TITRES_STAT!B1967</f>
        <v>44867</v>
      </c>
      <c r="B1964" s="6">
        <f>TITRES_STAT!D1967</f>
        <v>5.3113999999999999</v>
      </c>
      <c r="C1964" s="2">
        <f t="shared" si="180"/>
        <v>5.3441476925831752</v>
      </c>
      <c r="D1964" s="2">
        <f t="shared" si="182"/>
        <v>5.3572943727250886</v>
      </c>
      <c r="E1964" s="2">
        <f t="shared" si="181"/>
        <v>-1.3146680141913336E-2</v>
      </c>
      <c r="F1964" s="2">
        <f t="shared" si="185"/>
        <v>1.3917969734386477E-2</v>
      </c>
      <c r="G1964" s="2">
        <f t="shared" si="183"/>
        <v>-2.7064649876299814E-2</v>
      </c>
      <c r="H1964" s="2" t="str">
        <f t="shared" si="184"/>
        <v>Hold</v>
      </c>
    </row>
    <row r="1965" spans="1:8" ht="13.5" x14ac:dyDescent="0.25">
      <c r="A1965" s="3">
        <f>TITRES_STAT!B1968</f>
        <v>44868</v>
      </c>
      <c r="B1965" s="6">
        <f>TITRES_STAT!D1968</f>
        <v>5.3113999999999999</v>
      </c>
      <c r="C1965" s="2">
        <f t="shared" si="180"/>
        <v>5.3365557398780714</v>
      </c>
      <c r="D1965" s="2">
        <f t="shared" si="182"/>
        <v>5.3538947895602673</v>
      </c>
      <c r="E1965" s="2">
        <f t="shared" si="181"/>
        <v>-1.7339049682195906E-2</v>
      </c>
      <c r="F1965" s="2">
        <f t="shared" si="185"/>
        <v>7.6665658510700011E-3</v>
      </c>
      <c r="G1965" s="2">
        <f t="shared" si="183"/>
        <v>-2.5005615533265906E-2</v>
      </c>
      <c r="H1965" s="2" t="str">
        <f t="shared" si="184"/>
        <v>Hold</v>
      </c>
    </row>
    <row r="1966" spans="1:8" ht="13.5" x14ac:dyDescent="0.25">
      <c r="A1966" s="3">
        <f>TITRES_STAT!B1969</f>
        <v>44869</v>
      </c>
      <c r="B1966" s="6">
        <f>TITRES_STAT!D1969</f>
        <v>5.3113999999999999</v>
      </c>
      <c r="C1966" s="2">
        <f t="shared" si="180"/>
        <v>5.3301317798968295</v>
      </c>
      <c r="D1966" s="2">
        <f t="shared" si="182"/>
        <v>5.3507470273706179</v>
      </c>
      <c r="E1966" s="2">
        <f t="shared" si="181"/>
        <v>-2.0615247473788401E-2</v>
      </c>
      <c r="F1966" s="2">
        <f t="shared" si="185"/>
        <v>2.0102031860983211E-3</v>
      </c>
      <c r="G1966" s="2">
        <f t="shared" si="183"/>
        <v>-2.262545065988672E-2</v>
      </c>
      <c r="H1966" s="2" t="str">
        <f t="shared" si="184"/>
        <v>Hold</v>
      </c>
    </row>
    <row r="1967" spans="1:8" ht="13.5" x14ac:dyDescent="0.25">
      <c r="A1967" s="3">
        <f>TITRES_STAT!B1970</f>
        <v>44872</v>
      </c>
      <c r="B1967" s="6">
        <f>TITRES_STAT!D1970</f>
        <v>5.3113999999999999</v>
      </c>
      <c r="C1967" s="2">
        <f t="shared" si="180"/>
        <v>5.3246961214511632</v>
      </c>
      <c r="D1967" s="2">
        <f t="shared" si="182"/>
        <v>5.3478324327505717</v>
      </c>
      <c r="E1967" s="2">
        <f t="shared" si="181"/>
        <v>-2.3136311299408518E-2</v>
      </c>
      <c r="F1967" s="2">
        <f t="shared" si="185"/>
        <v>-3.0190997110030472E-3</v>
      </c>
      <c r="G1967" s="2">
        <f t="shared" si="183"/>
        <v>-2.0117211588405473E-2</v>
      </c>
      <c r="H1967" s="2" t="str">
        <f t="shared" si="184"/>
        <v>Hold</v>
      </c>
    </row>
    <row r="1968" spans="1:8" ht="13.5" x14ac:dyDescent="0.25">
      <c r="A1968" s="3">
        <f>TITRES_STAT!B1971</f>
        <v>44873</v>
      </c>
      <c r="B1968" s="6">
        <f>TITRES_STAT!D1971</f>
        <v>5.2948000000000004</v>
      </c>
      <c r="C1968" s="2">
        <f t="shared" si="180"/>
        <v>5.3200967181509844</v>
      </c>
      <c r="D1968" s="2">
        <f t="shared" si="182"/>
        <v>5.3439041043986775</v>
      </c>
      <c r="E1968" s="2">
        <f t="shared" si="181"/>
        <v>-2.3807386247693074E-2</v>
      </c>
      <c r="F1968" s="2">
        <f t="shared" si="185"/>
        <v>-7.1767570183410533E-3</v>
      </c>
      <c r="G1968" s="2">
        <f t="shared" si="183"/>
        <v>-1.6630629229352021E-2</v>
      </c>
      <c r="H1968" s="2" t="str">
        <f t="shared" si="184"/>
        <v>Hold</v>
      </c>
    </row>
    <row r="1969" spans="1:8" ht="13.5" x14ac:dyDescent="0.25">
      <c r="A1969" s="3">
        <f>TITRES_STAT!B1972</f>
        <v>44874</v>
      </c>
      <c r="B1969" s="6">
        <f>TITRES_STAT!D1972</f>
        <v>5.1707000000000001</v>
      </c>
      <c r="C1969" s="2">
        <f t="shared" si="180"/>
        <v>5.3162049153585249</v>
      </c>
      <c r="D1969" s="2">
        <f t="shared" si="182"/>
        <v>5.3310741707395159</v>
      </c>
      <c r="E1969" s="2">
        <f t="shared" si="181"/>
        <v>-1.4869255380991042E-2</v>
      </c>
      <c r="F1969" s="2">
        <f t="shared" si="185"/>
        <v>-8.7152566908710524E-3</v>
      </c>
      <c r="G1969" s="2">
        <f t="shared" si="183"/>
        <v>-6.1539986901199897E-3</v>
      </c>
      <c r="H1969" s="2" t="str">
        <f t="shared" si="184"/>
        <v>Hold</v>
      </c>
    </row>
    <row r="1970" spans="1:8" ht="13.5" x14ac:dyDescent="0.25">
      <c r="A1970" s="3">
        <f>TITRES_STAT!B1973</f>
        <v>44875</v>
      </c>
      <c r="B1970" s="6">
        <f>TITRES_STAT!D1973</f>
        <v>5.3113999999999999</v>
      </c>
      <c r="C1970" s="2">
        <f t="shared" si="180"/>
        <v>5.3180041591495204</v>
      </c>
      <c r="D1970" s="2">
        <f t="shared" si="182"/>
        <v>5.3296168247588112</v>
      </c>
      <c r="E1970" s="2">
        <f t="shared" si="181"/>
        <v>-1.1612665609290751E-2</v>
      </c>
      <c r="F1970" s="2">
        <f t="shared" si="185"/>
        <v>-9.2947384745549928E-3</v>
      </c>
      <c r="G1970" s="2">
        <f t="shared" si="183"/>
        <v>-2.3179271347357581E-3</v>
      </c>
      <c r="H1970" s="2" t="str">
        <f t="shared" si="184"/>
        <v>Hold</v>
      </c>
    </row>
    <row r="1971" spans="1:8" ht="13.5" x14ac:dyDescent="0.25">
      <c r="A1971" s="3">
        <f>TITRES_STAT!B1974</f>
        <v>44876</v>
      </c>
      <c r="B1971" s="6">
        <f>TITRES_STAT!D1974</f>
        <v>5.2948000000000004</v>
      </c>
      <c r="C1971" s="2">
        <f t="shared" si="180"/>
        <v>5.316988134664979</v>
      </c>
      <c r="D1971" s="2">
        <f t="shared" si="182"/>
        <v>5.3270378007026027</v>
      </c>
      <c r="E1971" s="2">
        <f t="shared" si="181"/>
        <v>-1.0049666037623695E-2</v>
      </c>
      <c r="F1971" s="2">
        <f t="shared" si="185"/>
        <v>-9.4457239871687335E-3</v>
      </c>
      <c r="G1971" s="2">
        <f t="shared" si="183"/>
        <v>-6.0394205045496106E-4</v>
      </c>
      <c r="H1971" s="2" t="str">
        <f t="shared" si="184"/>
        <v>Hold</v>
      </c>
    </row>
    <row r="1972" spans="1:8" ht="13.5" x14ac:dyDescent="0.25">
      <c r="A1972" s="3">
        <f>TITRES_STAT!B1975</f>
        <v>44879</v>
      </c>
      <c r="B1972" s="6">
        <f>TITRES_STAT!D1975</f>
        <v>5.2948000000000004</v>
      </c>
      <c r="C1972" s="2">
        <f t="shared" si="180"/>
        <v>5.3250361139472897</v>
      </c>
      <c r="D1972" s="2">
        <f t="shared" si="182"/>
        <v>5.3246498154653725</v>
      </c>
      <c r="E1972" s="2">
        <f t="shared" si="181"/>
        <v>3.8629848191717997E-4</v>
      </c>
      <c r="F1972" s="2">
        <f t="shared" si="185"/>
        <v>-7.4793194933515513E-3</v>
      </c>
      <c r="G1972" s="2">
        <f t="shared" si="183"/>
        <v>7.8656179752687322E-3</v>
      </c>
      <c r="H1972" s="2" t="str">
        <f t="shared" si="184"/>
        <v>Sell</v>
      </c>
    </row>
    <row r="1973" spans="1:8" ht="13.5" x14ac:dyDescent="0.25">
      <c r="A1973" s="3">
        <f>TITRES_STAT!B1976</f>
        <v>44880</v>
      </c>
      <c r="B1973" s="6">
        <f>TITRES_STAT!D1976</f>
        <v>5.1375999999999999</v>
      </c>
      <c r="C1973" s="2">
        <f t="shared" si="180"/>
        <v>5.3318459425707836</v>
      </c>
      <c r="D1973" s="2">
        <f t="shared" si="182"/>
        <v>5.3107942735790488</v>
      </c>
      <c r="E1973" s="2">
        <f t="shared" si="181"/>
        <v>2.1051668991734829E-2</v>
      </c>
      <c r="F1973" s="2">
        <f t="shared" si="185"/>
        <v>-1.7731217963342753E-3</v>
      </c>
      <c r="G1973" s="2">
        <f t="shared" si="183"/>
        <v>2.2824790788069104E-2</v>
      </c>
      <c r="H1973" s="2" t="str">
        <f t="shared" si="184"/>
        <v>Sell</v>
      </c>
    </row>
    <row r="1974" spans="1:8" ht="13.5" x14ac:dyDescent="0.25">
      <c r="A1974" s="3">
        <f>TITRES_STAT!B1977</f>
        <v>44881</v>
      </c>
      <c r="B1974" s="6">
        <f>TITRES_STAT!D1977</f>
        <v>5.1459000000000001</v>
      </c>
      <c r="C1974" s="2">
        <f t="shared" si="180"/>
        <v>5.3287004129445092</v>
      </c>
      <c r="D1974" s="2">
        <f t="shared" si="182"/>
        <v>5.2985798829435637</v>
      </c>
      <c r="E1974" s="2">
        <f t="shared" si="181"/>
        <v>3.01205300009455E-2</v>
      </c>
      <c r="F1974" s="2">
        <f t="shared" si="185"/>
        <v>4.6056085631216801E-3</v>
      </c>
      <c r="G1974" s="2">
        <f t="shared" si="183"/>
        <v>2.5514921437823822E-2</v>
      </c>
      <c r="H1974" s="2" t="str">
        <f t="shared" si="184"/>
        <v>Sell</v>
      </c>
    </row>
    <row r="1975" spans="1:8" ht="13.5" x14ac:dyDescent="0.25">
      <c r="A1975" s="3">
        <f>TITRES_STAT!B1978</f>
        <v>44882</v>
      </c>
      <c r="B1975" s="6">
        <f>TITRES_STAT!D1978</f>
        <v>5.1292999999999997</v>
      </c>
      <c r="C1975" s="2">
        <f t="shared" si="180"/>
        <v>5.3260388109530465</v>
      </c>
      <c r="D1975" s="2">
        <f t="shared" si="182"/>
        <v>5.2860406323551512</v>
      </c>
      <c r="E1975" s="2">
        <f t="shared" si="181"/>
        <v>3.999817859789534E-2</v>
      </c>
      <c r="F1975" s="2">
        <f t="shared" si="185"/>
        <v>1.1684122570076411E-2</v>
      </c>
      <c r="G1975" s="2">
        <f t="shared" si="183"/>
        <v>2.8314056027818928E-2</v>
      </c>
      <c r="H1975" s="2" t="str">
        <f t="shared" si="184"/>
        <v>Sell</v>
      </c>
    </row>
    <row r="1976" spans="1:8" ht="13.5" x14ac:dyDescent="0.25">
      <c r="A1976" s="3">
        <f>TITRES_STAT!B1979</f>
        <v>44883</v>
      </c>
      <c r="B1976" s="6">
        <f>TITRES_STAT!D1979</f>
        <v>5.1623999999999999</v>
      </c>
      <c r="C1976" s="2">
        <f t="shared" si="180"/>
        <v>5.3237866861910392</v>
      </c>
      <c r="D1976" s="2">
        <f t="shared" si="182"/>
        <v>5.2768820669955101</v>
      </c>
      <c r="E1976" s="2">
        <f t="shared" si="181"/>
        <v>4.6904619195529129E-2</v>
      </c>
      <c r="F1976" s="2">
        <f t="shared" si="185"/>
        <v>1.8728221895166958E-2</v>
      </c>
      <c r="G1976" s="2">
        <f t="shared" si="183"/>
        <v>2.8176397300362171E-2</v>
      </c>
      <c r="H1976" s="2" t="str">
        <f t="shared" si="184"/>
        <v>Sell</v>
      </c>
    </row>
    <row r="1977" spans="1:8" ht="13.5" x14ac:dyDescent="0.25">
      <c r="A1977" s="3">
        <f>TITRES_STAT!B1980</f>
        <v>44886</v>
      </c>
      <c r="B1977" s="6">
        <f>TITRES_STAT!D1980</f>
        <v>5.3940999999999999</v>
      </c>
      <c r="C1977" s="2">
        <f t="shared" si="180"/>
        <v>5.3218810421616487</v>
      </c>
      <c r="D1977" s="2">
        <f t="shared" si="182"/>
        <v>5.2855648768476948</v>
      </c>
      <c r="E1977" s="2">
        <f t="shared" si="181"/>
        <v>3.6316165313953874E-2</v>
      </c>
      <c r="F1977" s="2">
        <f t="shared" si="185"/>
        <v>2.2245810578924344E-2</v>
      </c>
      <c r="G1977" s="2">
        <f t="shared" si="183"/>
        <v>1.407035473502953E-2</v>
      </c>
      <c r="H1977" s="2" t="str">
        <f t="shared" si="184"/>
        <v>Sell</v>
      </c>
    </row>
    <row r="1978" spans="1:8" ht="13.5" x14ac:dyDescent="0.25">
      <c r="A1978" s="3">
        <f>TITRES_STAT!B1981</f>
        <v>44887</v>
      </c>
      <c r="B1978" s="6">
        <f>TITRES_STAT!D1981</f>
        <v>5.3775000000000004</v>
      </c>
      <c r="C1978" s="2">
        <f t="shared" si="180"/>
        <v>5.3177147279829331</v>
      </c>
      <c r="D1978" s="2">
        <f t="shared" si="182"/>
        <v>5.2923748859700881</v>
      </c>
      <c r="E1978" s="2">
        <f t="shared" si="181"/>
        <v>2.5339842012845004E-2</v>
      </c>
      <c r="F1978" s="2">
        <f t="shared" si="185"/>
        <v>2.2864616865708478E-2</v>
      </c>
      <c r="G1978" s="2">
        <f t="shared" si="183"/>
        <v>2.4752251471365262E-3</v>
      </c>
      <c r="H1978" s="2" t="str">
        <f t="shared" si="184"/>
        <v>Sell</v>
      </c>
    </row>
    <row r="1979" spans="1:8" ht="13.5" x14ac:dyDescent="0.25">
      <c r="A1979" s="3">
        <f>TITRES_STAT!B1982</f>
        <v>44888</v>
      </c>
      <c r="B1979" s="6">
        <f>TITRES_STAT!D1982</f>
        <v>5.3775000000000004</v>
      </c>
      <c r="C1979" s="2">
        <f t="shared" si="180"/>
        <v>5.2950970775240203</v>
      </c>
      <c r="D1979" s="2">
        <f t="shared" si="182"/>
        <v>5.2986804499723039</v>
      </c>
      <c r="E1979" s="2">
        <f t="shared" si="181"/>
        <v>-3.5833724482836615E-3</v>
      </c>
      <c r="F1979" s="2">
        <f t="shared" si="185"/>
        <v>1.7575019002910051E-2</v>
      </c>
      <c r="G1979" s="2">
        <f t="shared" si="183"/>
        <v>-2.1158391451193713E-2</v>
      </c>
      <c r="H1979" s="2" t="str">
        <f t="shared" si="184"/>
        <v>Hold</v>
      </c>
    </row>
    <row r="1980" spans="1:8" ht="13.5" x14ac:dyDescent="0.25">
      <c r="A1980" s="3">
        <f>TITRES_STAT!B1983</f>
        <v>44889</v>
      </c>
      <c r="B1980" s="6">
        <f>TITRES_STAT!D1983</f>
        <v>5.3775000000000004</v>
      </c>
      <c r="C1980" s="2">
        <f t="shared" si="180"/>
        <v>5.297605219443402</v>
      </c>
      <c r="D1980" s="2">
        <f t="shared" si="182"/>
        <v>5.3045189351595408</v>
      </c>
      <c r="E1980" s="2">
        <f t="shared" si="181"/>
        <v>-6.9137157161387464E-3</v>
      </c>
      <c r="F1980" s="2">
        <f t="shared" si="185"/>
        <v>1.2677272059100292E-2</v>
      </c>
      <c r="G1980" s="2">
        <f t="shared" si="183"/>
        <v>-1.9590987775239037E-2</v>
      </c>
      <c r="H1980" s="2" t="str">
        <f t="shared" si="184"/>
        <v>Hold</v>
      </c>
    </row>
    <row r="1981" spans="1:8" ht="13.5" x14ac:dyDescent="0.25">
      <c r="A1981" s="3">
        <f>TITRES_STAT!B1984</f>
        <v>44890</v>
      </c>
      <c r="B1981" s="6">
        <f>TITRES_STAT!D1984</f>
        <v>5.3775000000000004</v>
      </c>
      <c r="C1981" s="2">
        <f t="shared" si="180"/>
        <v>5.2971736472213395</v>
      </c>
      <c r="D1981" s="2">
        <f t="shared" si="182"/>
        <v>5.3099249399625377</v>
      </c>
      <c r="E1981" s="2">
        <f t="shared" si="181"/>
        <v>-1.2751292741198128E-2</v>
      </c>
      <c r="F1981" s="2">
        <f t="shared" si="185"/>
        <v>7.5915590990406085E-3</v>
      </c>
      <c r="G1981" s="2">
        <f t="shared" si="183"/>
        <v>-2.0342851840238735E-2</v>
      </c>
      <c r="H1981" s="2" t="str">
        <f t="shared" si="184"/>
        <v>Hold</v>
      </c>
    </row>
    <row r="1982" spans="1:8" ht="13.5" x14ac:dyDescent="0.25">
      <c r="A1982" s="3">
        <f>TITRES_STAT!B1985</f>
        <v>44893</v>
      </c>
      <c r="B1982" s="6">
        <f>TITRES_STAT!D1985</f>
        <v>5.1790000000000003</v>
      </c>
      <c r="C1982" s="2">
        <f t="shared" si="180"/>
        <v>5.2968084707257486</v>
      </c>
      <c r="D1982" s="2">
        <f t="shared" si="182"/>
        <v>5.300226796261609</v>
      </c>
      <c r="E1982" s="2">
        <f t="shared" si="181"/>
        <v>-3.4183255358604114E-3</v>
      </c>
      <c r="F1982" s="2">
        <f t="shared" si="185"/>
        <v>5.3895821720604045E-3</v>
      </c>
      <c r="G1982" s="2">
        <f t="shared" si="183"/>
        <v>-8.807907707920816E-3</v>
      </c>
      <c r="H1982" s="2" t="str">
        <f t="shared" si="184"/>
        <v>Hold</v>
      </c>
    </row>
    <row r="1983" spans="1:8" ht="13.5" x14ac:dyDescent="0.25">
      <c r="A1983" s="3">
        <f>TITRES_STAT!B1986</f>
        <v>44894</v>
      </c>
      <c r="B1983" s="6">
        <f>TITRES_STAT!D1986</f>
        <v>5.2948000000000004</v>
      </c>
      <c r="C1983" s="2">
        <f t="shared" si="180"/>
        <v>5.2723148598448644</v>
      </c>
      <c r="D1983" s="2">
        <f t="shared" si="182"/>
        <v>5.2998248113533419</v>
      </c>
      <c r="E1983" s="2">
        <f t="shared" si="181"/>
        <v>-2.750995150847757E-2</v>
      </c>
      <c r="F1983" s="2">
        <f t="shared" si="185"/>
        <v>-1.1903245640471904E-3</v>
      </c>
      <c r="G1983" s="2">
        <f t="shared" si="183"/>
        <v>-2.631962694443038E-2</v>
      </c>
      <c r="H1983" s="2" t="str">
        <f t="shared" si="184"/>
        <v>Hold</v>
      </c>
    </row>
    <row r="1984" spans="1:8" ht="13.5" x14ac:dyDescent="0.25">
      <c r="A1984" s="3">
        <f>TITRES_STAT!B1987</f>
        <v>44895</v>
      </c>
      <c r="B1984" s="6">
        <f>TITRES_STAT!D1987</f>
        <v>5.4436999999999998</v>
      </c>
      <c r="C1984" s="2">
        <f t="shared" si="180"/>
        <v>5.2528664198687318</v>
      </c>
      <c r="D1984" s="2">
        <f t="shared" si="182"/>
        <v>5.310482232734576</v>
      </c>
      <c r="E1984" s="2">
        <f t="shared" si="181"/>
        <v>-5.7615812865844163E-2</v>
      </c>
      <c r="F1984" s="2">
        <f t="shared" si="185"/>
        <v>-1.2475422224406585E-2</v>
      </c>
      <c r="G1984" s="2">
        <f t="shared" si="183"/>
        <v>-4.5140390641437579E-2</v>
      </c>
      <c r="H1984" s="2" t="str">
        <f t="shared" si="184"/>
        <v>Hold</v>
      </c>
    </row>
    <row r="1985" spans="1:8" ht="13.5" x14ac:dyDescent="0.25">
      <c r="A1985" s="3">
        <f>TITRES_STAT!B1988</f>
        <v>44896</v>
      </c>
      <c r="B1985" s="6">
        <f>TITRES_STAT!D1988</f>
        <v>5.4436999999999998</v>
      </c>
      <c r="C1985" s="2">
        <f t="shared" si="180"/>
        <v>5.2338562014273879</v>
      </c>
      <c r="D1985" s="2">
        <f t="shared" si="182"/>
        <v>5.3203502154949778</v>
      </c>
      <c r="E1985" s="2">
        <f t="shared" si="181"/>
        <v>-8.6494014067589831E-2</v>
      </c>
      <c r="F1985" s="2">
        <f t="shared" si="185"/>
        <v>-2.7279140593043236E-2</v>
      </c>
      <c r="G1985" s="2">
        <f t="shared" si="183"/>
        <v>-5.9214873474546598E-2</v>
      </c>
      <c r="H1985" s="2" t="str">
        <f t="shared" si="184"/>
        <v>Hold</v>
      </c>
    </row>
    <row r="1986" spans="1:8" ht="13.5" x14ac:dyDescent="0.25">
      <c r="A1986" s="3">
        <f>TITRES_STAT!B1989</f>
        <v>44897</v>
      </c>
      <c r="B1986" s="6">
        <f>TITRES_STAT!D1989</f>
        <v>5.4436999999999998</v>
      </c>
      <c r="C1986" s="2">
        <f t="shared" si="180"/>
        <v>5.2228629396693282</v>
      </c>
      <c r="D1986" s="2">
        <f t="shared" si="182"/>
        <v>5.3294872365694239</v>
      </c>
      <c r="E1986" s="2">
        <f t="shared" si="181"/>
        <v>-0.10662429690009567</v>
      </c>
      <c r="F1986" s="2">
        <f t="shared" si="185"/>
        <v>-4.3148171854453729E-2</v>
      </c>
      <c r="G1986" s="2">
        <f t="shared" si="183"/>
        <v>-6.3476125045641943E-2</v>
      </c>
      <c r="H1986" s="2" t="str">
        <f t="shared" si="184"/>
        <v>Hold</v>
      </c>
    </row>
    <row r="1987" spans="1:8" ht="13.5" x14ac:dyDescent="0.25">
      <c r="A1987" s="3">
        <f>TITRES_STAT!B1990</f>
        <v>44900</v>
      </c>
      <c r="B1987" s="6">
        <f>TITRES_STAT!D1990</f>
        <v>5.452</v>
      </c>
      <c r="C1987" s="2">
        <f t="shared" si="180"/>
        <v>5.2492071027971239</v>
      </c>
      <c r="D1987" s="2">
        <f t="shared" si="182"/>
        <v>5.3385622560827999</v>
      </c>
      <c r="E1987" s="2">
        <f t="shared" si="181"/>
        <v>-8.9355153285676003E-2</v>
      </c>
      <c r="F1987" s="2">
        <f t="shared" si="185"/>
        <v>-5.2389568140698187E-2</v>
      </c>
      <c r="G1987" s="2">
        <f t="shared" si="183"/>
        <v>-3.6965585144977817E-2</v>
      </c>
      <c r="H1987" s="2" t="str">
        <f t="shared" si="184"/>
        <v>Hold</v>
      </c>
    </row>
    <row r="1988" spans="1:8" ht="13.5" x14ac:dyDescent="0.25">
      <c r="A1988" s="3">
        <f>TITRES_STAT!B1991</f>
        <v>44901</v>
      </c>
      <c r="B1988" s="6">
        <f>TITRES_STAT!D1991</f>
        <v>5.5182000000000002</v>
      </c>
      <c r="C1988" s="2">
        <f t="shared" si="180"/>
        <v>5.2689444715975666</v>
      </c>
      <c r="D1988" s="2">
        <f t="shared" si="182"/>
        <v>5.3518687556322222</v>
      </c>
      <c r="E1988" s="2">
        <f t="shared" si="181"/>
        <v>-8.2924284034655571E-2</v>
      </c>
      <c r="F1988" s="2">
        <f t="shared" si="185"/>
        <v>-5.8496511319489665E-2</v>
      </c>
      <c r="G1988" s="2">
        <f t="shared" si="183"/>
        <v>-2.4427772715165906E-2</v>
      </c>
      <c r="H1988" s="2" t="str">
        <f t="shared" si="184"/>
        <v>Hold</v>
      </c>
    </row>
    <row r="1989" spans="1:8" ht="13.5" x14ac:dyDescent="0.25">
      <c r="A1989" s="3">
        <f>TITRES_STAT!B1992</f>
        <v>44902</v>
      </c>
      <c r="B1989" s="6">
        <f>TITRES_STAT!D1992</f>
        <v>5.7664</v>
      </c>
      <c r="C1989" s="2">
        <f t="shared" si="180"/>
        <v>5.2856453221210176</v>
      </c>
      <c r="D1989" s="2">
        <f t="shared" si="182"/>
        <v>5.3825747737335385</v>
      </c>
      <c r="E1989" s="2">
        <f t="shared" si="181"/>
        <v>-9.6929451612520978E-2</v>
      </c>
      <c r="F1989" s="2">
        <f t="shared" si="185"/>
        <v>-6.6183099378095925E-2</v>
      </c>
      <c r="G1989" s="2">
        <f t="shared" si="183"/>
        <v>-3.0746352234425053E-2</v>
      </c>
      <c r="H1989" s="2" t="str">
        <f t="shared" si="184"/>
        <v>Hold</v>
      </c>
    </row>
    <row r="1990" spans="1:8" ht="13.5" x14ac:dyDescent="0.25">
      <c r="A1990" s="3">
        <f>TITRES_STAT!B1993</f>
        <v>44903</v>
      </c>
      <c r="B1990" s="6">
        <f>TITRES_STAT!D1993</f>
        <v>5.7664</v>
      </c>
      <c r="C1990" s="2">
        <f t="shared" si="180"/>
        <v>5.2997768110254766</v>
      </c>
      <c r="D1990" s="2">
        <f t="shared" si="182"/>
        <v>5.4110062719754985</v>
      </c>
      <c r="E1990" s="2">
        <f t="shared" si="181"/>
        <v>-0.11122946095002195</v>
      </c>
      <c r="F1990" s="2">
        <f t="shared" si="185"/>
        <v>-7.5192371692481136E-2</v>
      </c>
      <c r="G1990" s="2">
        <f t="shared" si="183"/>
        <v>-3.6037089257540816E-2</v>
      </c>
      <c r="H1990" s="2" t="str">
        <f t="shared" si="184"/>
        <v>Hold</v>
      </c>
    </row>
    <row r="1991" spans="1:8" ht="13.5" x14ac:dyDescent="0.25">
      <c r="A1991" s="3">
        <f>TITRES_STAT!B1994</f>
        <v>44904</v>
      </c>
      <c r="B1991" s="6">
        <f>TITRES_STAT!D1994</f>
        <v>5.7828999999999997</v>
      </c>
      <c r="C1991" s="2">
        <f t="shared" si="180"/>
        <v>5.3117342247138648</v>
      </c>
      <c r="D1991" s="2">
        <f t="shared" si="182"/>
        <v>5.4385539555328686</v>
      </c>
      <c r="E1991" s="2">
        <f t="shared" si="181"/>
        <v>-0.12681973081900377</v>
      </c>
      <c r="F1991" s="2">
        <f t="shared" si="185"/>
        <v>-8.5517843517785658E-2</v>
      </c>
      <c r="G1991" s="2">
        <f t="shared" si="183"/>
        <v>-4.1301887301218115E-2</v>
      </c>
      <c r="H1991" s="2" t="str">
        <f t="shared" si="184"/>
        <v>Hold</v>
      </c>
    </row>
    <row r="1992" spans="1:8" ht="13.5" x14ac:dyDescent="0.25">
      <c r="A1992" s="3">
        <f>TITRES_STAT!B1995</f>
        <v>44907</v>
      </c>
      <c r="B1992" s="6">
        <f>TITRES_STAT!D1995</f>
        <v>5.8574000000000002</v>
      </c>
      <c r="C1992" s="2">
        <f t="shared" si="180"/>
        <v>5.2913135747578854</v>
      </c>
      <c r="D1992" s="2">
        <f t="shared" si="182"/>
        <v>5.4695795884563605</v>
      </c>
      <c r="E1992" s="2">
        <f t="shared" si="181"/>
        <v>-0.17826601369847506</v>
      </c>
      <c r="F1992" s="2">
        <f t="shared" si="185"/>
        <v>-0.10406747755392354</v>
      </c>
      <c r="G1992" s="2">
        <f t="shared" si="183"/>
        <v>-7.4198536144551519E-2</v>
      </c>
      <c r="H1992" s="2" t="str">
        <f t="shared" si="184"/>
        <v>Hold</v>
      </c>
    </row>
    <row r="1993" spans="1:8" ht="13.5" x14ac:dyDescent="0.25">
      <c r="A1993" s="3">
        <f>TITRES_STAT!B1996</f>
        <v>44908</v>
      </c>
      <c r="B1993" s="6">
        <f>TITRES_STAT!D1996</f>
        <v>5.8491</v>
      </c>
      <c r="C1993" s="2">
        <f t="shared" si="180"/>
        <v>5.2918499478720564</v>
      </c>
      <c r="D1993" s="2">
        <f t="shared" si="182"/>
        <v>5.4976922115336668</v>
      </c>
      <c r="E1993" s="2">
        <f t="shared" si="181"/>
        <v>-0.2058422636616104</v>
      </c>
      <c r="F1993" s="2">
        <f t="shared" si="185"/>
        <v>-0.12442243477546092</v>
      </c>
      <c r="G1993" s="2">
        <f t="shared" si="183"/>
        <v>-8.1419828886149487E-2</v>
      </c>
      <c r="H1993" s="2" t="str">
        <f t="shared" si="184"/>
        <v>Hold</v>
      </c>
    </row>
    <row r="1994" spans="1:8" ht="13.5" x14ac:dyDescent="0.25">
      <c r="A1994" s="3">
        <f>TITRES_STAT!B1997</f>
        <v>44909</v>
      </c>
      <c r="B1994" s="6">
        <f>TITRES_STAT!D1997</f>
        <v>5.8491</v>
      </c>
      <c r="C1994" s="2">
        <f t="shared" si="180"/>
        <v>5.315211494353278</v>
      </c>
      <c r="D1994" s="2">
        <f t="shared" si="182"/>
        <v>5.5237224180867281</v>
      </c>
      <c r="E1994" s="2">
        <f t="shared" si="181"/>
        <v>-0.20851092373345015</v>
      </c>
      <c r="F1994" s="2">
        <f t="shared" si="185"/>
        <v>-0.14124013256705875</v>
      </c>
      <c r="G1994" s="2">
        <f t="shared" si="183"/>
        <v>-6.7270791166391397E-2</v>
      </c>
      <c r="H1994" s="2" t="str">
        <f t="shared" si="184"/>
        <v>Hold</v>
      </c>
    </row>
    <row r="1995" spans="1:8" ht="13.5" x14ac:dyDescent="0.25">
      <c r="A1995" s="3">
        <f>TITRES_STAT!B1998</f>
        <v>44910</v>
      </c>
      <c r="B1995" s="6">
        <f>TITRES_STAT!D1998</f>
        <v>5.8491</v>
      </c>
      <c r="C1995" s="2">
        <f t="shared" si="180"/>
        <v>5.334978956760466</v>
      </c>
      <c r="D1995" s="2">
        <f t="shared" si="182"/>
        <v>5.5478244611914151</v>
      </c>
      <c r="E1995" s="2">
        <f t="shared" si="181"/>
        <v>-0.21284550443094918</v>
      </c>
      <c r="F1995" s="2">
        <f t="shared" si="185"/>
        <v>-0.15556120693983685</v>
      </c>
      <c r="G1995" s="2">
        <f t="shared" si="183"/>
        <v>-5.7284297491112329E-2</v>
      </c>
      <c r="H1995" s="2" t="str">
        <f t="shared" si="184"/>
        <v>Hold</v>
      </c>
    </row>
    <row r="1996" spans="1:8" ht="13.5" x14ac:dyDescent="0.25">
      <c r="A1996" s="3">
        <f>TITRES_STAT!B1999</f>
        <v>44911</v>
      </c>
      <c r="B1996" s="6">
        <f>TITRES_STAT!D1999</f>
        <v>5.8491</v>
      </c>
      <c r="C1996" s="2">
        <f t="shared" si="180"/>
        <v>5.3517052711050095</v>
      </c>
      <c r="D1996" s="2">
        <f t="shared" si="182"/>
        <v>5.5701411677698287</v>
      </c>
      <c r="E1996" s="2">
        <f t="shared" si="181"/>
        <v>-0.21843589666481922</v>
      </c>
      <c r="F1996" s="2">
        <f t="shared" si="185"/>
        <v>-0.16813614488483333</v>
      </c>
      <c r="G1996" s="2">
        <f t="shared" si="183"/>
        <v>-5.0299751779985885E-2</v>
      </c>
      <c r="H1996" s="2" t="str">
        <f t="shared" si="184"/>
        <v>Hold</v>
      </c>
    </row>
    <row r="1997" spans="1:8" ht="13.5" x14ac:dyDescent="0.25">
      <c r="A1997" s="3">
        <f>TITRES_STAT!B2000</f>
        <v>44914</v>
      </c>
      <c r="B1997" s="6">
        <f>TITRES_STAT!D2000</f>
        <v>5.8243</v>
      </c>
      <c r="C1997" s="2">
        <f t="shared" si="180"/>
        <v>5.3671352293965464</v>
      </c>
      <c r="D1997" s="2">
        <f t="shared" si="182"/>
        <v>5.588967747935027</v>
      </c>
      <c r="E1997" s="2">
        <f t="shared" si="181"/>
        <v>-0.22183251853848063</v>
      </c>
      <c r="F1997" s="2">
        <f t="shared" si="185"/>
        <v>-0.1788754196155628</v>
      </c>
      <c r="G1997" s="2">
        <f t="shared" si="183"/>
        <v>-4.2957098922917825E-2</v>
      </c>
      <c r="H1997" s="2" t="str">
        <f t="shared" si="184"/>
        <v>Hold</v>
      </c>
    </row>
    <row r="1998" spans="1:8" ht="13.5" x14ac:dyDescent="0.25">
      <c r="A1998" s="3">
        <f>TITRES_STAT!B2001</f>
        <v>44915</v>
      </c>
      <c r="B1998" s="6">
        <f>TITRES_STAT!D2001</f>
        <v>5.8076999999999996</v>
      </c>
      <c r="C1998" s="2">
        <f t="shared" si="180"/>
        <v>5.390375963335539</v>
      </c>
      <c r="D1998" s="2">
        <f t="shared" si="182"/>
        <v>5.6051701369768772</v>
      </c>
      <c r="E1998" s="2">
        <f t="shared" si="181"/>
        <v>-0.21479417364133813</v>
      </c>
      <c r="F1998" s="2">
        <f t="shared" si="185"/>
        <v>-0.1860591704207179</v>
      </c>
      <c r="G1998" s="2">
        <f t="shared" si="183"/>
        <v>-2.8735003220620225E-2</v>
      </c>
      <c r="H1998" s="2" t="str">
        <f t="shared" si="184"/>
        <v>Hold</v>
      </c>
    </row>
    <row r="1999" spans="1:8" ht="13.5" x14ac:dyDescent="0.25">
      <c r="A1999" s="3">
        <f>TITRES_STAT!B2002</f>
        <v>44916</v>
      </c>
      <c r="B1999" s="6">
        <f>TITRES_STAT!D2002</f>
        <v>5.8326000000000002</v>
      </c>
      <c r="C1999" s="2">
        <f t="shared" ref="C1999:C2062" si="186">$C$4*B1989+C1998*(1-$C$4)</f>
        <v>5.4482258151300718</v>
      </c>
      <c r="D1999" s="2">
        <f t="shared" si="182"/>
        <v>5.6220167934971084</v>
      </c>
      <c r="E1999" s="2">
        <f t="shared" si="181"/>
        <v>-0.17379097836703661</v>
      </c>
      <c r="F1999" s="2">
        <f t="shared" si="185"/>
        <v>-0.18360553200998164</v>
      </c>
      <c r="G1999" s="2">
        <f t="shared" si="183"/>
        <v>9.8145536429450342E-3</v>
      </c>
      <c r="H1999" s="2" t="str">
        <f t="shared" si="184"/>
        <v>Sell</v>
      </c>
    </row>
    <row r="2000" spans="1:8" ht="13.5" x14ac:dyDescent="0.25">
      <c r="A2000" s="3">
        <f>TITRES_STAT!B2003</f>
        <v>44917</v>
      </c>
      <c r="B2000" s="6">
        <f>TITRES_STAT!D2003</f>
        <v>5.7911999999999999</v>
      </c>
      <c r="C2000" s="2">
        <f t="shared" si="186"/>
        <v>5.497175689725446</v>
      </c>
      <c r="D2000" s="2">
        <f t="shared" si="182"/>
        <v>5.6345488828676933</v>
      </c>
      <c r="E2000" s="2">
        <f t="shared" si="181"/>
        <v>-0.13737319314224727</v>
      </c>
      <c r="F2000" s="2">
        <f t="shared" si="185"/>
        <v>-0.17435906423643477</v>
      </c>
      <c r="G2000" s="2">
        <f t="shared" si="183"/>
        <v>3.6985871094187495E-2</v>
      </c>
      <c r="H2000" s="2" t="str">
        <f t="shared" si="184"/>
        <v>Sell</v>
      </c>
    </row>
    <row r="2001" spans="1:8" ht="13.5" x14ac:dyDescent="0.25">
      <c r="A2001" s="3">
        <f>TITRES_STAT!B2004</f>
        <v>44918</v>
      </c>
      <c r="B2001" s="6">
        <f>TITRES_STAT!D2004</f>
        <v>5.7828999999999997</v>
      </c>
      <c r="C2001" s="2">
        <f t="shared" si="186"/>
        <v>5.5411332759215313</v>
      </c>
      <c r="D2001" s="2">
        <f t="shared" si="182"/>
        <v>5.6455378545071229</v>
      </c>
      <c r="E2001" s="2">
        <f t="shared" si="181"/>
        <v>-0.1044045785855916</v>
      </c>
      <c r="F2001" s="2">
        <f t="shared" si="185"/>
        <v>-0.16036816710626617</v>
      </c>
      <c r="G2001" s="2">
        <f t="shared" si="183"/>
        <v>5.5963588520674568E-2</v>
      </c>
      <c r="H2001" s="2" t="str">
        <f t="shared" si="184"/>
        <v>Sell</v>
      </c>
    </row>
    <row r="2002" spans="1:8" ht="13.5" x14ac:dyDescent="0.25">
      <c r="A2002" s="3">
        <f>TITRES_STAT!B2005</f>
        <v>44921</v>
      </c>
      <c r="B2002" s="6">
        <f>TITRES_STAT!D2005</f>
        <v>5.8326000000000002</v>
      </c>
      <c r="C2002" s="2">
        <f t="shared" si="186"/>
        <v>5.589789695010527</v>
      </c>
      <c r="D2002" s="2">
        <f t="shared" si="182"/>
        <v>5.6593943097288175</v>
      </c>
      <c r="E2002" s="2">
        <f t="shared" si="181"/>
        <v>-6.9604614718290492E-2</v>
      </c>
      <c r="F2002" s="2">
        <f t="shared" si="185"/>
        <v>-0.14221545662867105</v>
      </c>
      <c r="G2002" s="2">
        <f t="shared" si="183"/>
        <v>7.2610841910380558E-2</v>
      </c>
      <c r="H2002" s="2" t="str">
        <f t="shared" si="184"/>
        <v>Sell</v>
      </c>
    </row>
    <row r="2003" spans="1:8" ht="13.5" x14ac:dyDescent="0.25">
      <c r="A2003" s="3">
        <f>TITRES_STAT!B2006</f>
        <v>44922</v>
      </c>
      <c r="B2003" s="6">
        <f>TITRES_STAT!D2006</f>
        <v>5.8159999999999998</v>
      </c>
      <c r="C2003" s="2">
        <f t="shared" si="186"/>
        <v>5.6296835880858307</v>
      </c>
      <c r="D2003" s="2">
        <f t="shared" si="182"/>
        <v>5.6709947312303868</v>
      </c>
      <c r="E2003" s="2">
        <f t="shared" si="181"/>
        <v>-4.1311143144556084E-2</v>
      </c>
      <c r="F2003" s="2">
        <f t="shared" si="185"/>
        <v>-0.12203459393184805</v>
      </c>
      <c r="G2003" s="2">
        <f t="shared" si="183"/>
        <v>8.072345078729197E-2</v>
      </c>
      <c r="H2003" s="2" t="str">
        <f t="shared" si="184"/>
        <v>Sell</v>
      </c>
    </row>
    <row r="2004" spans="1:8" ht="13.5" x14ac:dyDescent="0.25">
      <c r="A2004" s="3">
        <f>TITRES_STAT!B2007</f>
        <v>44923</v>
      </c>
      <c r="B2004" s="6">
        <f>TITRES_STAT!D2007</f>
        <v>5.7911999999999999</v>
      </c>
      <c r="C2004" s="2">
        <f t="shared" si="186"/>
        <v>5.6634399591495495</v>
      </c>
      <c r="D2004" s="2">
        <f t="shared" si="182"/>
        <v>5.6798988252133213</v>
      </c>
      <c r="E2004" s="2">
        <f t="shared" si="181"/>
        <v>-1.6458866063771893E-2</v>
      </c>
      <c r="F2004" s="2">
        <f t="shared" si="185"/>
        <v>-0.10091944835823283</v>
      </c>
      <c r="G2004" s="2">
        <f t="shared" si="183"/>
        <v>8.4460582294460934E-2</v>
      </c>
      <c r="H2004" s="2" t="str">
        <f t="shared" si="184"/>
        <v>Sell</v>
      </c>
    </row>
    <row r="2005" spans="1:8" ht="13.5" x14ac:dyDescent="0.25">
      <c r="A2005" s="3">
        <f>TITRES_STAT!B2008</f>
        <v>44924</v>
      </c>
      <c r="B2005" s="6">
        <f>TITRES_STAT!D2008</f>
        <v>5.7828999999999997</v>
      </c>
      <c r="C2005" s="2">
        <f t="shared" si="186"/>
        <v>5.6920030423573102</v>
      </c>
      <c r="D2005" s="2">
        <f t="shared" si="182"/>
        <v>5.6875285418641859</v>
      </c>
      <c r="E2005" s="2">
        <f t="shared" si="181"/>
        <v>4.474500493124367E-3</v>
      </c>
      <c r="F2005" s="2">
        <f t="shared" si="185"/>
        <v>-7.9840658587961397E-2</v>
      </c>
      <c r="G2005" s="2">
        <f t="shared" si="183"/>
        <v>8.4315159081085764E-2</v>
      </c>
      <c r="H2005" s="2" t="str">
        <f t="shared" si="184"/>
        <v>Sell</v>
      </c>
    </row>
    <row r="2006" spans="1:8" ht="13.5" x14ac:dyDescent="0.25">
      <c r="A2006" s="3">
        <f>TITRES_STAT!B2009</f>
        <v>44925</v>
      </c>
      <c r="B2006" s="6">
        <f>TITRES_STAT!D2009</f>
        <v>5.7828999999999997</v>
      </c>
      <c r="C2006" s="2">
        <f t="shared" si="186"/>
        <v>5.7161718050715695</v>
      </c>
      <c r="D2006" s="2">
        <f t="shared" si="182"/>
        <v>5.69459309431869</v>
      </c>
      <c r="E2006" s="2">
        <f t="shared" si="181"/>
        <v>2.1578710752879537E-2</v>
      </c>
      <c r="F2006" s="2">
        <f t="shared" si="185"/>
        <v>-5.9556784719793213E-2</v>
      </c>
      <c r="G2006" s="2">
        <f t="shared" si="183"/>
        <v>8.113549547267275E-2</v>
      </c>
      <c r="H2006" s="2" t="str">
        <f t="shared" si="184"/>
        <v>Sell</v>
      </c>
    </row>
    <row r="2007" spans="1:8" ht="13.5" x14ac:dyDescent="0.25">
      <c r="A2007" s="3">
        <f>TITRES_STAT!B2010</f>
        <v>44928</v>
      </c>
      <c r="B2007" s="6">
        <f>TITRES_STAT!D2010</f>
        <v>5.7828999999999997</v>
      </c>
      <c r="C2007" s="2">
        <f t="shared" si="186"/>
        <v>5.7328069119836353</v>
      </c>
      <c r="D2007" s="2">
        <f t="shared" si="182"/>
        <v>5.7011343465913793</v>
      </c>
      <c r="E2007" s="2">
        <f t="shared" si="181"/>
        <v>3.1672565392256047E-2</v>
      </c>
      <c r="F2007" s="2">
        <f t="shared" si="185"/>
        <v>-4.1310914697383364E-2</v>
      </c>
      <c r="G2007" s="2">
        <f t="shared" si="183"/>
        <v>7.298348008963941E-2</v>
      </c>
      <c r="H2007" s="2" t="str">
        <f t="shared" si="184"/>
        <v>Sell</v>
      </c>
    </row>
    <row r="2008" spans="1:8" ht="13.5" x14ac:dyDescent="0.25">
      <c r="A2008" s="3">
        <f>TITRES_STAT!B2011</f>
        <v>44929</v>
      </c>
      <c r="B2008" s="6">
        <f>TITRES_STAT!D2011</f>
        <v>5.7828999999999997</v>
      </c>
      <c r="C2008" s="2">
        <f t="shared" si="186"/>
        <v>5.7443289255246137</v>
      </c>
      <c r="D2008" s="2">
        <f t="shared" si="182"/>
        <v>5.7071910616586843</v>
      </c>
      <c r="E2008" s="2">
        <f t="shared" si="181"/>
        <v>3.7137863865929432E-2</v>
      </c>
      <c r="F2008" s="2">
        <f t="shared" si="185"/>
        <v>-2.5621158984720806E-2</v>
      </c>
      <c r="G2008" s="2">
        <f t="shared" si="183"/>
        <v>6.2759022850650242E-2</v>
      </c>
      <c r="H2008" s="2" t="str">
        <f t="shared" si="184"/>
        <v>Sell</v>
      </c>
    </row>
    <row r="2009" spans="1:8" ht="13.5" x14ac:dyDescent="0.25">
      <c r="A2009" s="3">
        <f>TITRES_STAT!B2012</f>
        <v>44930</v>
      </c>
      <c r="B2009" s="6">
        <f>TITRES_STAT!D2012</f>
        <v>5.7828999999999997</v>
      </c>
      <c r="C2009" s="2">
        <f t="shared" si="186"/>
        <v>5.7579090908285195</v>
      </c>
      <c r="D2009" s="2">
        <f t="shared" si="182"/>
        <v>5.7127991311654478</v>
      </c>
      <c r="E2009" s="2">
        <f t="shared" si="181"/>
        <v>4.5109959663071741E-2</v>
      </c>
      <c r="F2009" s="2">
        <f t="shared" si="185"/>
        <v>-1.1474935255162298E-2</v>
      </c>
      <c r="G2009" s="2">
        <f t="shared" si="183"/>
        <v>5.6584894918234041E-2</v>
      </c>
      <c r="H2009" s="2" t="str">
        <f t="shared" si="184"/>
        <v>Sell</v>
      </c>
    </row>
    <row r="2010" spans="1:8" ht="13.5" x14ac:dyDescent="0.25">
      <c r="A2010" s="3">
        <f>TITRES_STAT!B2013</f>
        <v>44931</v>
      </c>
      <c r="B2010" s="6">
        <f>TITRES_STAT!D2013</f>
        <v>5.5347</v>
      </c>
      <c r="C2010" s="2">
        <f t="shared" si="186"/>
        <v>5.7630307691625937</v>
      </c>
      <c r="D2010" s="2">
        <f t="shared" si="182"/>
        <v>5.6996066029309702</v>
      </c>
      <c r="E2010" s="2">
        <f t="shared" si="181"/>
        <v>6.3424166231623502E-2</v>
      </c>
      <c r="F2010" s="2">
        <f t="shared" si="185"/>
        <v>3.5048850421948632E-3</v>
      </c>
      <c r="G2010" s="2">
        <f t="shared" si="183"/>
        <v>5.9919281189428637E-2</v>
      </c>
      <c r="H2010" s="2" t="str">
        <f t="shared" si="184"/>
        <v>Sell</v>
      </c>
    </row>
    <row r="2011" spans="1:8" ht="13.5" x14ac:dyDescent="0.25">
      <c r="A2011" s="3">
        <f>TITRES_STAT!B2014</f>
        <v>44932</v>
      </c>
      <c r="B2011" s="6">
        <f>TITRES_STAT!D2014</f>
        <v>5.5347</v>
      </c>
      <c r="C2011" s="2">
        <f t="shared" si="186"/>
        <v>5.7660875739068098</v>
      </c>
      <c r="D2011" s="2">
        <f t="shared" si="182"/>
        <v>5.6873912990101578</v>
      </c>
      <c r="E2011" s="2">
        <f t="shared" si="181"/>
        <v>7.8696274896651985E-2</v>
      </c>
      <c r="F2011" s="2">
        <f t="shared" si="185"/>
        <v>1.854316301308629E-2</v>
      </c>
      <c r="G2011" s="2">
        <f t="shared" si="183"/>
        <v>6.0153111883565695E-2</v>
      </c>
      <c r="H2011" s="2" t="str">
        <f t="shared" si="184"/>
        <v>Sell</v>
      </c>
    </row>
    <row r="2012" spans="1:8" ht="13.5" x14ac:dyDescent="0.25">
      <c r="A2012" s="3">
        <f>TITRES_STAT!B2015</f>
        <v>44935</v>
      </c>
      <c r="B2012" s="6">
        <f>TITRES_STAT!D2015</f>
        <v>5.5347</v>
      </c>
      <c r="C2012" s="2">
        <f t="shared" si="186"/>
        <v>5.7763202548442232</v>
      </c>
      <c r="D2012" s="2">
        <f t="shared" si="182"/>
        <v>5.6760808324168126</v>
      </c>
      <c r="E2012" s="2">
        <f t="shared" ref="E2012:E2075" si="187">C2012-D2012</f>
        <v>0.10023942242741057</v>
      </c>
      <c r="F2012" s="2">
        <f t="shared" si="185"/>
        <v>3.4882414895951147E-2</v>
      </c>
      <c r="G2012" s="2">
        <f t="shared" si="183"/>
        <v>6.5357007531459427E-2</v>
      </c>
      <c r="H2012" s="2" t="str">
        <f t="shared" si="184"/>
        <v>Sell</v>
      </c>
    </row>
    <row r="2013" spans="1:8" ht="13.5" x14ac:dyDescent="0.25">
      <c r="A2013" s="3">
        <f>TITRES_STAT!B2016</f>
        <v>44936</v>
      </c>
      <c r="B2013" s="6">
        <f>TITRES_STAT!D2016</f>
        <v>5.4684999999999997</v>
      </c>
      <c r="C2013" s="2">
        <f t="shared" si="186"/>
        <v>5.782424831022035</v>
      </c>
      <c r="D2013" s="2">
        <f t="shared" ref="D2013:D2076" si="188">$D$4*B2013+(1-$D$4)*D2012</f>
        <v>5.6607044744600117</v>
      </c>
      <c r="E2013" s="2">
        <f t="shared" si="187"/>
        <v>0.12172035656202329</v>
      </c>
      <c r="F2013" s="2">
        <f t="shared" si="185"/>
        <v>5.2250003229165579E-2</v>
      </c>
      <c r="G2013" s="2">
        <f t="shared" si="183"/>
        <v>6.9470353332857712E-2</v>
      </c>
      <c r="H2013" s="2" t="str">
        <f t="shared" si="184"/>
        <v>Sell</v>
      </c>
    </row>
    <row r="2014" spans="1:8" ht="13.5" x14ac:dyDescent="0.25">
      <c r="A2014" s="3">
        <f>TITRES_STAT!B2017</f>
        <v>44937</v>
      </c>
      <c r="B2014" s="6">
        <f>TITRES_STAT!D2017</f>
        <v>5.4684999999999997</v>
      </c>
      <c r="C2014" s="2">
        <f t="shared" si="186"/>
        <v>5.7837748570186447</v>
      </c>
      <c r="D2014" s="2">
        <f t="shared" si="188"/>
        <v>5.6464671059814924</v>
      </c>
      <c r="E2014" s="2">
        <f t="shared" si="187"/>
        <v>0.13730775103715231</v>
      </c>
      <c r="F2014" s="2">
        <f t="shared" si="185"/>
        <v>6.9261552790762931E-2</v>
      </c>
      <c r="G2014" s="2">
        <f t="shared" si="183"/>
        <v>6.8046198246389383E-2</v>
      </c>
      <c r="H2014" s="2" t="str">
        <f t="shared" si="184"/>
        <v>Sell</v>
      </c>
    </row>
    <row r="2015" spans="1:8" ht="13.5" x14ac:dyDescent="0.25">
      <c r="A2015" s="3">
        <f>TITRES_STAT!B2018</f>
        <v>44938</v>
      </c>
      <c r="B2015" s="6">
        <f>TITRES_STAT!D2018</f>
        <v>5.4188999999999998</v>
      </c>
      <c r="C2015" s="2">
        <f t="shared" si="186"/>
        <v>5.7836402636311606</v>
      </c>
      <c r="D2015" s="2">
        <f t="shared" si="188"/>
        <v>5.6296102833161967</v>
      </c>
      <c r="E2015" s="2">
        <f t="shared" si="187"/>
        <v>0.15402998031496384</v>
      </c>
      <c r="F2015" s="2">
        <f t="shared" si="185"/>
        <v>8.6215238295603111E-2</v>
      </c>
      <c r="G2015" s="2">
        <f t="shared" si="183"/>
        <v>6.7814742019360733E-2</v>
      </c>
      <c r="H2015" s="2" t="str">
        <f t="shared" si="184"/>
        <v>Sell</v>
      </c>
    </row>
    <row r="2016" spans="1:8" ht="13.5" x14ac:dyDescent="0.25">
      <c r="A2016" s="3">
        <f>TITRES_STAT!B2019</f>
        <v>44939</v>
      </c>
      <c r="B2016" s="6">
        <f>TITRES_STAT!D2019</f>
        <v>5.4188999999999998</v>
      </c>
      <c r="C2016" s="2">
        <f t="shared" si="186"/>
        <v>5.7835263769186742</v>
      </c>
      <c r="D2016" s="2">
        <f t="shared" si="188"/>
        <v>5.6140021141816634</v>
      </c>
      <c r="E2016" s="2">
        <f t="shared" si="187"/>
        <v>0.16952426273701082</v>
      </c>
      <c r="F2016" s="2">
        <f t="shared" si="185"/>
        <v>0.10287704318388466</v>
      </c>
      <c r="G2016" s="2">
        <f t="shared" si="183"/>
        <v>6.6647219553126164E-2</v>
      </c>
      <c r="H2016" s="2" t="str">
        <f t="shared" si="184"/>
        <v>Sell</v>
      </c>
    </row>
    <row r="2017" spans="1:8" ht="13.5" x14ac:dyDescent="0.25">
      <c r="A2017" s="3">
        <f>TITRES_STAT!B2020</f>
        <v>44942</v>
      </c>
      <c r="B2017" s="6">
        <f>TITRES_STAT!D2020</f>
        <v>5.4188999999999998</v>
      </c>
      <c r="C2017" s="2">
        <f t="shared" si="186"/>
        <v>5.7834300112388783</v>
      </c>
      <c r="D2017" s="2">
        <f t="shared" si="188"/>
        <v>5.599550105723762</v>
      </c>
      <c r="E2017" s="2">
        <f t="shared" si="187"/>
        <v>0.18387990551511635</v>
      </c>
      <c r="F2017" s="2">
        <f t="shared" si="185"/>
        <v>0.119077615650131</v>
      </c>
      <c r="G2017" s="2">
        <f t="shared" si="183"/>
        <v>6.4802289864985346E-2</v>
      </c>
      <c r="H2017" s="2" t="str">
        <f t="shared" si="184"/>
        <v>Sell</v>
      </c>
    </row>
    <row r="2018" spans="1:8" ht="13.5" x14ac:dyDescent="0.25">
      <c r="A2018" s="3">
        <f>TITRES_STAT!B2021</f>
        <v>44943</v>
      </c>
      <c r="B2018" s="6">
        <f>TITRES_STAT!D2021</f>
        <v>5.3775000000000004</v>
      </c>
      <c r="C2018" s="2">
        <f t="shared" si="186"/>
        <v>5.7833484710482814</v>
      </c>
      <c r="D2018" s="2">
        <f t="shared" si="188"/>
        <v>5.5831019497442238</v>
      </c>
      <c r="E2018" s="2">
        <f t="shared" si="187"/>
        <v>0.20024652130405762</v>
      </c>
      <c r="F2018" s="2">
        <f t="shared" si="185"/>
        <v>0.13531139678091633</v>
      </c>
      <c r="G2018" s="2">
        <f t="shared" si="183"/>
        <v>6.4935124523141291E-2</v>
      </c>
      <c r="H2018" s="2" t="str">
        <f t="shared" si="184"/>
        <v>Sell</v>
      </c>
    </row>
    <row r="2019" spans="1:8" ht="13.5" x14ac:dyDescent="0.25">
      <c r="A2019" s="3">
        <f>TITRES_STAT!B2022</f>
        <v>44944</v>
      </c>
      <c r="B2019" s="6">
        <f>TITRES_STAT!D2022</f>
        <v>5.3775000000000004</v>
      </c>
      <c r="C2019" s="2">
        <f t="shared" si="186"/>
        <v>5.7832794755023915</v>
      </c>
      <c r="D2019" s="2">
        <f t="shared" si="188"/>
        <v>5.5678721756890965</v>
      </c>
      <c r="E2019" s="2">
        <f t="shared" si="187"/>
        <v>0.21540729981329498</v>
      </c>
      <c r="F2019" s="2">
        <f t="shared" si="185"/>
        <v>0.15133057738739208</v>
      </c>
      <c r="G2019" s="2">
        <f t="shared" si="183"/>
        <v>6.4076722425902899E-2</v>
      </c>
      <c r="H2019" s="2" t="str">
        <f t="shared" si="184"/>
        <v>Sell</v>
      </c>
    </row>
    <row r="2020" spans="1:8" ht="13.5" x14ac:dyDescent="0.25">
      <c r="A2020" s="3">
        <f>TITRES_STAT!B2023</f>
        <v>44945</v>
      </c>
      <c r="B2020" s="6">
        <f>TITRES_STAT!D2023</f>
        <v>5.3693</v>
      </c>
      <c r="C2020" s="2">
        <f t="shared" si="186"/>
        <v>5.7450364792712545</v>
      </c>
      <c r="D2020" s="2">
        <f t="shared" si="188"/>
        <v>5.5531631256380525</v>
      </c>
      <c r="E2020" s="2">
        <f t="shared" si="187"/>
        <v>0.19187335363320202</v>
      </c>
      <c r="F2020" s="2">
        <f t="shared" si="185"/>
        <v>0.15943913263655407</v>
      </c>
      <c r="G2020" s="2">
        <f t="shared" ref="G2020:G2083" si="189">E2020-F2020</f>
        <v>3.2434220996647944E-2</v>
      </c>
      <c r="H2020" s="2" t="str">
        <f t="shared" ref="H2020:H2083" si="190">IF(G2020&lt;0,"Hold","Sell")</f>
        <v>Sell</v>
      </c>
    </row>
    <row r="2021" spans="1:8" ht="13.5" x14ac:dyDescent="0.25">
      <c r="A2021" s="3">
        <f>TITRES_STAT!B2024</f>
        <v>44946</v>
      </c>
      <c r="B2021" s="6">
        <f>TITRES_STAT!D2024</f>
        <v>5.3693</v>
      </c>
      <c r="C2021" s="2">
        <f t="shared" si="186"/>
        <v>5.7126770209218307</v>
      </c>
      <c r="D2021" s="2">
        <f t="shared" si="188"/>
        <v>5.5395436348500482</v>
      </c>
      <c r="E2021" s="2">
        <f t="shared" si="187"/>
        <v>0.17313338607178252</v>
      </c>
      <c r="F2021" s="2">
        <f t="shared" ref="F2021:F2084" si="191">(E2021*(2/(10)))+((1-(2/10))*F2020)</f>
        <v>0.16217798332359976</v>
      </c>
      <c r="G2021" s="2">
        <f t="shared" si="189"/>
        <v>1.0955402748182769E-2</v>
      </c>
      <c r="H2021" s="2" t="str">
        <f t="shared" si="190"/>
        <v>Sell</v>
      </c>
    </row>
    <row r="2022" spans="1:8" ht="13.5" x14ac:dyDescent="0.25">
      <c r="A2022" s="3">
        <f>TITRES_STAT!B2025</f>
        <v>44949</v>
      </c>
      <c r="B2022" s="6">
        <f>TITRES_STAT!D2025</f>
        <v>5.3693</v>
      </c>
      <c r="C2022" s="2">
        <f t="shared" si="186"/>
        <v>5.6852959407800103</v>
      </c>
      <c r="D2022" s="2">
        <f t="shared" si="188"/>
        <v>5.526932995231526</v>
      </c>
      <c r="E2022" s="2">
        <f t="shared" si="187"/>
        <v>0.15836294554848429</v>
      </c>
      <c r="F2022" s="2">
        <f t="shared" si="191"/>
        <v>0.16141497576857666</v>
      </c>
      <c r="G2022" s="2">
        <f t="shared" si="189"/>
        <v>-3.0520302200923721E-3</v>
      </c>
      <c r="H2022" s="2" t="str">
        <f t="shared" si="190"/>
        <v>Hold</v>
      </c>
    </row>
    <row r="2023" spans="1:8" ht="13.5" x14ac:dyDescent="0.25">
      <c r="A2023" s="3">
        <f>TITRES_STAT!B2026</f>
        <v>44950</v>
      </c>
      <c r="B2023" s="6">
        <f>TITRES_STAT!D2026</f>
        <v>5.3693</v>
      </c>
      <c r="C2023" s="2">
        <f t="shared" si="186"/>
        <v>5.6519427191215472</v>
      </c>
      <c r="D2023" s="2">
        <f t="shared" si="188"/>
        <v>5.5152564770662273</v>
      </c>
      <c r="E2023" s="2">
        <f t="shared" si="187"/>
        <v>0.13668624205531987</v>
      </c>
      <c r="F2023" s="2">
        <f t="shared" si="191"/>
        <v>0.1564692290259253</v>
      </c>
      <c r="G2023" s="2">
        <f t="shared" si="189"/>
        <v>-1.9782986970605432E-2</v>
      </c>
      <c r="H2023" s="2" t="str">
        <f t="shared" si="190"/>
        <v>Hold</v>
      </c>
    </row>
    <row r="2024" spans="1:8" ht="13.5" x14ac:dyDescent="0.25">
      <c r="A2024" s="3">
        <f>TITRES_STAT!B2027</f>
        <v>44951</v>
      </c>
      <c r="B2024" s="6">
        <f>TITRES_STAT!D2027</f>
        <v>5.3693</v>
      </c>
      <c r="C2024" s="2">
        <f t="shared" si="186"/>
        <v>5.6237207623336172</v>
      </c>
      <c r="D2024" s="2">
        <f t="shared" si="188"/>
        <v>5.5044448861724327</v>
      </c>
      <c r="E2024" s="2">
        <f t="shared" si="187"/>
        <v>0.11927587616118451</v>
      </c>
      <c r="F2024" s="2">
        <f t="shared" si="191"/>
        <v>0.14903055845297716</v>
      </c>
      <c r="G2024" s="2">
        <f t="shared" si="189"/>
        <v>-2.975468229179265E-2</v>
      </c>
      <c r="H2024" s="2" t="str">
        <f t="shared" si="190"/>
        <v>Hold</v>
      </c>
    </row>
    <row r="2025" spans="1:8" ht="13.5" x14ac:dyDescent="0.25">
      <c r="A2025" s="3">
        <f>TITRES_STAT!B2028</f>
        <v>44952</v>
      </c>
      <c r="B2025" s="6">
        <f>TITRES_STAT!D2028</f>
        <v>5.3609999999999998</v>
      </c>
      <c r="C2025" s="2">
        <f t="shared" si="186"/>
        <v>5.5922098758207532</v>
      </c>
      <c r="D2025" s="2">
        <f t="shared" si="188"/>
        <v>5.4938193390485486</v>
      </c>
      <c r="E2025" s="2">
        <f t="shared" si="187"/>
        <v>9.8390536772204662E-2</v>
      </c>
      <c r="F2025" s="2">
        <f t="shared" si="191"/>
        <v>0.13890255411682267</v>
      </c>
      <c r="G2025" s="2">
        <f t="shared" si="189"/>
        <v>-4.0512017344618012E-2</v>
      </c>
      <c r="H2025" s="2" t="str">
        <f t="shared" si="190"/>
        <v>Hold</v>
      </c>
    </row>
    <row r="2026" spans="1:8" ht="13.5" x14ac:dyDescent="0.25">
      <c r="A2026" s="3">
        <f>TITRES_STAT!B2029</f>
        <v>44953</v>
      </c>
      <c r="B2026" s="6">
        <f>TITRES_STAT!D2029</f>
        <v>5.3609999999999998</v>
      </c>
      <c r="C2026" s="2">
        <f t="shared" si="186"/>
        <v>5.5655468180021757</v>
      </c>
      <c r="D2026" s="2">
        <f t="shared" si="188"/>
        <v>5.4839808694893968</v>
      </c>
      <c r="E2026" s="2">
        <f t="shared" si="187"/>
        <v>8.1565948512778874E-2</v>
      </c>
      <c r="F2026" s="2">
        <f t="shared" si="191"/>
        <v>0.12743523299601392</v>
      </c>
      <c r="G2026" s="2">
        <f t="shared" si="189"/>
        <v>-4.5869284483235045E-2</v>
      </c>
      <c r="H2026" s="2" t="str">
        <f t="shared" si="190"/>
        <v>Hold</v>
      </c>
    </row>
    <row r="2027" spans="1:8" ht="13.5" x14ac:dyDescent="0.25">
      <c r="A2027" s="3">
        <f>TITRES_STAT!B2030</f>
        <v>44956</v>
      </c>
      <c r="B2027" s="6">
        <f>TITRES_STAT!D2030</f>
        <v>5.3693</v>
      </c>
      <c r="C2027" s="2">
        <f t="shared" si="186"/>
        <v>5.5429857690787641</v>
      </c>
      <c r="D2027" s="2">
        <f t="shared" si="188"/>
        <v>5.47548599026796</v>
      </c>
      <c r="E2027" s="2">
        <f t="shared" si="187"/>
        <v>6.7499778810804045E-2</v>
      </c>
      <c r="F2027" s="2">
        <f t="shared" si="191"/>
        <v>0.11544814215897195</v>
      </c>
      <c r="G2027" s="2">
        <f t="shared" si="189"/>
        <v>-4.7948363348167905E-2</v>
      </c>
      <c r="H2027" s="2" t="str">
        <f t="shared" si="190"/>
        <v>Hold</v>
      </c>
    </row>
    <row r="2028" spans="1:8" ht="13.5" x14ac:dyDescent="0.25">
      <c r="A2028" s="3">
        <f>TITRES_STAT!B2031</f>
        <v>44957</v>
      </c>
      <c r="B2028" s="6">
        <f>TITRES_STAT!D2031</f>
        <v>5.3693</v>
      </c>
      <c r="C2028" s="2">
        <f t="shared" si="186"/>
        <v>5.5175264199897232</v>
      </c>
      <c r="D2028" s="2">
        <f t="shared" si="188"/>
        <v>5.4676203613592218</v>
      </c>
      <c r="E2028" s="2">
        <f t="shared" si="187"/>
        <v>4.9906058630501349E-2</v>
      </c>
      <c r="F2028" s="2">
        <f t="shared" si="191"/>
        <v>0.10233972545327784</v>
      </c>
      <c r="G2028" s="2">
        <f t="shared" si="189"/>
        <v>-5.243366682277649E-2</v>
      </c>
      <c r="H2028" s="2" t="str">
        <f t="shared" si="190"/>
        <v>Hold</v>
      </c>
    </row>
    <row r="2029" spans="1:8" ht="13.5" x14ac:dyDescent="0.25">
      <c r="A2029" s="3">
        <f>TITRES_STAT!B2032</f>
        <v>44958</v>
      </c>
      <c r="B2029" s="6">
        <f>TITRES_STAT!D2032</f>
        <v>5.6092000000000004</v>
      </c>
      <c r="C2029" s="2">
        <f t="shared" si="186"/>
        <v>5.4959838938374581</v>
      </c>
      <c r="D2029" s="2">
        <f t="shared" si="188"/>
        <v>5.4781077419992794</v>
      </c>
      <c r="E2029" s="2">
        <f t="shared" si="187"/>
        <v>1.78761518381787E-2</v>
      </c>
      <c r="F2029" s="2">
        <f t="shared" si="191"/>
        <v>8.5447010730258011E-2</v>
      </c>
      <c r="G2029" s="2">
        <f t="shared" si="189"/>
        <v>-6.7570858892079311E-2</v>
      </c>
      <c r="H2029" s="2" t="str">
        <f t="shared" si="190"/>
        <v>Hold</v>
      </c>
    </row>
    <row r="2030" spans="1:8" ht="13.5" x14ac:dyDescent="0.25">
      <c r="A2030" s="3">
        <f>TITRES_STAT!B2033</f>
        <v>44959</v>
      </c>
      <c r="B2030" s="6">
        <f>TITRES_STAT!D2033</f>
        <v>5.6753999999999998</v>
      </c>
      <c r="C2030" s="2">
        <f t="shared" si="186"/>
        <v>5.4764940640163111</v>
      </c>
      <c r="D2030" s="2">
        <f t="shared" si="188"/>
        <v>5.4927219833326664</v>
      </c>
      <c r="E2030" s="2">
        <f t="shared" si="187"/>
        <v>-1.6227919316355255E-2</v>
      </c>
      <c r="F2030" s="2">
        <f t="shared" si="191"/>
        <v>6.5112024720935358E-2</v>
      </c>
      <c r="G2030" s="2">
        <f t="shared" si="189"/>
        <v>-8.1339944037290612E-2</v>
      </c>
      <c r="H2030" s="2" t="str">
        <f t="shared" si="190"/>
        <v>Hold</v>
      </c>
    </row>
    <row r="2031" spans="1:8" ht="13.5" x14ac:dyDescent="0.25">
      <c r="A2031" s="3">
        <f>TITRES_STAT!B2034</f>
        <v>44960</v>
      </c>
      <c r="B2031" s="6">
        <f>TITRES_STAT!D2034</f>
        <v>5.6753999999999998</v>
      </c>
      <c r="C2031" s="2">
        <f t="shared" si="186"/>
        <v>5.4600026695522637</v>
      </c>
      <c r="D2031" s="2">
        <f t="shared" si="188"/>
        <v>5.5062536882709869</v>
      </c>
      <c r="E2031" s="2">
        <f t="shared" si="187"/>
        <v>-4.625101871872328E-2</v>
      </c>
      <c r="F2031" s="2">
        <f t="shared" si="191"/>
        <v>4.2839416033003633E-2</v>
      </c>
      <c r="G2031" s="2">
        <f t="shared" si="189"/>
        <v>-8.9090434751726913E-2</v>
      </c>
      <c r="H2031" s="2" t="str">
        <f t="shared" si="190"/>
        <v>Hold</v>
      </c>
    </row>
    <row r="2032" spans="1:8" ht="13.5" x14ac:dyDescent="0.25">
      <c r="A2032" s="3">
        <f>TITRES_STAT!B2035</f>
        <v>44963</v>
      </c>
      <c r="B2032" s="6">
        <f>TITRES_STAT!D2035</f>
        <v>5.6753999999999998</v>
      </c>
      <c r="C2032" s="2">
        <f t="shared" si="186"/>
        <v>5.4460484126980688</v>
      </c>
      <c r="D2032" s="2">
        <f t="shared" si="188"/>
        <v>5.5187830446953585</v>
      </c>
      <c r="E2032" s="2">
        <f t="shared" si="187"/>
        <v>-7.2734631997289689E-2</v>
      </c>
      <c r="F2032" s="2">
        <f t="shared" si="191"/>
        <v>1.9724606426944964E-2</v>
      </c>
      <c r="G2032" s="2">
        <f t="shared" si="189"/>
        <v>-9.2459238424234647E-2</v>
      </c>
      <c r="H2032" s="2" t="str">
        <f t="shared" si="190"/>
        <v>Hold</v>
      </c>
    </row>
    <row r="2033" spans="1:8" ht="13.5" x14ac:dyDescent="0.25">
      <c r="A2033" s="3">
        <f>TITRES_STAT!B2036</f>
        <v>44964</v>
      </c>
      <c r="B2033" s="6">
        <f>TITRES_STAT!D2036</f>
        <v>5.6753999999999998</v>
      </c>
      <c r="C2033" s="2">
        <f t="shared" si="186"/>
        <v>5.4342409645906731</v>
      </c>
      <c r="D2033" s="2">
        <f t="shared" si="188"/>
        <v>5.53038430064385</v>
      </c>
      <c r="E2033" s="2">
        <f t="shared" si="187"/>
        <v>-9.6143336053176931E-2</v>
      </c>
      <c r="F2033" s="2">
        <f t="shared" si="191"/>
        <v>-3.4489820690794155E-3</v>
      </c>
      <c r="G2033" s="2">
        <f t="shared" si="189"/>
        <v>-9.2694353984097519E-2</v>
      </c>
      <c r="H2033" s="2" t="str">
        <f t="shared" si="190"/>
        <v>Hold</v>
      </c>
    </row>
    <row r="2034" spans="1:8" ht="13.5" x14ac:dyDescent="0.25">
      <c r="A2034" s="3">
        <f>TITRES_STAT!B2037</f>
        <v>44965</v>
      </c>
      <c r="B2034" s="6">
        <f>TITRES_STAT!D2037</f>
        <v>5.6670999999999996</v>
      </c>
      <c r="C2034" s="2">
        <f t="shared" si="186"/>
        <v>5.4242500469613386</v>
      </c>
      <c r="D2034" s="2">
        <f t="shared" si="188"/>
        <v>5.5405113894850464</v>
      </c>
      <c r="E2034" s="2">
        <f t="shared" si="187"/>
        <v>-0.11626134252370779</v>
      </c>
      <c r="F2034" s="2">
        <f t="shared" si="191"/>
        <v>-2.6011454160005092E-2</v>
      </c>
      <c r="G2034" s="2">
        <f t="shared" si="189"/>
        <v>-9.0249888363702693E-2</v>
      </c>
      <c r="H2034" s="2" t="str">
        <f t="shared" si="190"/>
        <v>Hold</v>
      </c>
    </row>
    <row r="2035" spans="1:8" ht="13.5" x14ac:dyDescent="0.25">
      <c r="A2035" s="3">
        <f>TITRES_STAT!B2038</f>
        <v>44966</v>
      </c>
      <c r="B2035" s="6">
        <f>TITRES_STAT!D2038</f>
        <v>5.4355000000000002</v>
      </c>
      <c r="C2035" s="2">
        <f t="shared" si="186"/>
        <v>5.4145192705057488</v>
      </c>
      <c r="D2035" s="2">
        <f t="shared" si="188"/>
        <v>5.5327327680417095</v>
      </c>
      <c r="E2035" s="2">
        <f t="shared" si="187"/>
        <v>-0.11821349753596078</v>
      </c>
      <c r="F2035" s="2">
        <f t="shared" si="191"/>
        <v>-4.4451862835196226E-2</v>
      </c>
      <c r="G2035" s="2">
        <f t="shared" si="189"/>
        <v>-7.376163470076455E-2</v>
      </c>
      <c r="H2035" s="2" t="str">
        <f t="shared" si="190"/>
        <v>Hold</v>
      </c>
    </row>
    <row r="2036" spans="1:8" ht="13.5" x14ac:dyDescent="0.25">
      <c r="A2036" s="3">
        <f>TITRES_STAT!B2039</f>
        <v>44967</v>
      </c>
      <c r="B2036" s="6">
        <f>TITRES_STAT!D2039</f>
        <v>5.3361999999999998</v>
      </c>
      <c r="C2036" s="2">
        <f t="shared" si="186"/>
        <v>5.4062855365817875</v>
      </c>
      <c r="D2036" s="2">
        <f t="shared" si="188"/>
        <v>5.5181747852238043</v>
      </c>
      <c r="E2036" s="2">
        <f t="shared" si="187"/>
        <v>-0.11188924864201688</v>
      </c>
      <c r="F2036" s="2">
        <f t="shared" si="191"/>
        <v>-5.7939339996560361E-2</v>
      </c>
      <c r="G2036" s="2">
        <f t="shared" si="189"/>
        <v>-5.3949908645456519E-2</v>
      </c>
      <c r="H2036" s="2" t="str">
        <f t="shared" si="190"/>
        <v>Hold</v>
      </c>
    </row>
    <row r="2037" spans="1:8" ht="13.5" x14ac:dyDescent="0.25">
      <c r="A2037" s="3">
        <f>TITRES_STAT!B2040</f>
        <v>44970</v>
      </c>
      <c r="B2037" s="6">
        <f>TITRES_STAT!D2040</f>
        <v>5.5761000000000003</v>
      </c>
      <c r="C2037" s="2">
        <f t="shared" si="186"/>
        <v>5.4005954540307428</v>
      </c>
      <c r="D2037" s="2">
        <f t="shared" si="188"/>
        <v>5.5224655418738928</v>
      </c>
      <c r="E2037" s="2">
        <f t="shared" si="187"/>
        <v>-0.12187008784315001</v>
      </c>
      <c r="F2037" s="2">
        <f t="shared" si="191"/>
        <v>-7.0725489565878291E-2</v>
      </c>
      <c r="G2037" s="2">
        <f t="shared" si="189"/>
        <v>-5.1144598277271719E-2</v>
      </c>
      <c r="H2037" s="2" t="str">
        <f t="shared" si="190"/>
        <v>Hold</v>
      </c>
    </row>
    <row r="2038" spans="1:8" ht="13.5" x14ac:dyDescent="0.25">
      <c r="A2038" s="3">
        <f>TITRES_STAT!B2041</f>
        <v>44971</v>
      </c>
      <c r="B2038" s="6">
        <f>TITRES_STAT!D2041</f>
        <v>5.5761000000000003</v>
      </c>
      <c r="C2038" s="2">
        <f t="shared" si="186"/>
        <v>5.3957807687952446</v>
      </c>
      <c r="D2038" s="2">
        <f t="shared" si="188"/>
        <v>5.5264384646980487</v>
      </c>
      <c r="E2038" s="2">
        <f t="shared" si="187"/>
        <v>-0.13065769590280407</v>
      </c>
      <c r="F2038" s="2">
        <f t="shared" si="191"/>
        <v>-8.2711930833263447E-2</v>
      </c>
      <c r="G2038" s="2">
        <f t="shared" si="189"/>
        <v>-4.7945765069540625E-2</v>
      </c>
      <c r="H2038" s="2" t="str">
        <f t="shared" si="190"/>
        <v>Hold</v>
      </c>
    </row>
    <row r="2039" spans="1:8" ht="13.5" x14ac:dyDescent="0.25">
      <c r="A2039" s="3">
        <f>TITRES_STAT!B2042</f>
        <v>44972</v>
      </c>
      <c r="B2039" s="6">
        <f>TITRES_STAT!D2042</f>
        <v>5.5761000000000003</v>
      </c>
      <c r="C2039" s="2">
        <f t="shared" si="186"/>
        <v>5.4286144966728997</v>
      </c>
      <c r="D2039" s="2">
        <f t="shared" si="188"/>
        <v>5.5301170969426376</v>
      </c>
      <c r="E2039" s="2">
        <f t="shared" si="187"/>
        <v>-0.1015026002697379</v>
      </c>
      <c r="F2039" s="2">
        <f t="shared" si="191"/>
        <v>-8.6470064720558348E-2</v>
      </c>
      <c r="G2039" s="2">
        <f t="shared" si="189"/>
        <v>-1.5032535549179549E-2</v>
      </c>
      <c r="H2039" s="2" t="str">
        <f t="shared" si="190"/>
        <v>Hold</v>
      </c>
    </row>
    <row r="2040" spans="1:8" ht="13.5" x14ac:dyDescent="0.25">
      <c r="A2040" s="3">
        <f>TITRES_STAT!B2043</f>
        <v>44973</v>
      </c>
      <c r="B2040" s="6">
        <f>TITRES_STAT!D2043</f>
        <v>5.6588000000000003</v>
      </c>
      <c r="C2040" s="2">
        <f t="shared" si="186"/>
        <v>5.4665814971847615</v>
      </c>
      <c r="D2040" s="2">
        <f t="shared" si="188"/>
        <v>5.5396491638357759</v>
      </c>
      <c r="E2040" s="2">
        <f t="shared" si="187"/>
        <v>-7.3067666651014385E-2</v>
      </c>
      <c r="F2040" s="2">
        <f t="shared" si="191"/>
        <v>-8.3789585106649564E-2</v>
      </c>
      <c r="G2040" s="2">
        <f t="shared" si="189"/>
        <v>1.0721918455635179E-2</v>
      </c>
      <c r="H2040" s="2" t="str">
        <f t="shared" si="190"/>
        <v>Sell</v>
      </c>
    </row>
    <row r="2041" spans="1:8" ht="13.5" x14ac:dyDescent="0.25">
      <c r="A2041" s="3">
        <f>TITRES_STAT!B2044</f>
        <v>44974</v>
      </c>
      <c r="B2041" s="6">
        <f>TITRES_STAT!D2044</f>
        <v>5.6588000000000003</v>
      </c>
      <c r="C2041" s="2">
        <f t="shared" si="186"/>
        <v>5.4987074206947986</v>
      </c>
      <c r="D2041" s="2">
        <f t="shared" si="188"/>
        <v>5.5484751516997921</v>
      </c>
      <c r="E2041" s="2">
        <f t="shared" si="187"/>
        <v>-4.9767731004993543E-2</v>
      </c>
      <c r="F2041" s="2">
        <f t="shared" si="191"/>
        <v>-7.6985214286318368E-2</v>
      </c>
      <c r="G2041" s="2">
        <f t="shared" si="189"/>
        <v>2.7217483281324825E-2</v>
      </c>
      <c r="H2041" s="2" t="str">
        <f t="shared" si="190"/>
        <v>Sell</v>
      </c>
    </row>
    <row r="2042" spans="1:8" ht="13.5" x14ac:dyDescent="0.25">
      <c r="A2042" s="3">
        <f>TITRES_STAT!B2045</f>
        <v>44977</v>
      </c>
      <c r="B2042" s="6">
        <f>TITRES_STAT!D2045</f>
        <v>5.4105999999999996</v>
      </c>
      <c r="C2042" s="2">
        <f t="shared" si="186"/>
        <v>5.5258908944340606</v>
      </c>
      <c r="D2042" s="2">
        <f t="shared" si="188"/>
        <v>5.5382621774998073</v>
      </c>
      <c r="E2042" s="2">
        <f t="shared" si="187"/>
        <v>-1.2371283065746752E-2</v>
      </c>
      <c r="F2042" s="2">
        <f t="shared" si="191"/>
        <v>-6.406242804220405E-2</v>
      </c>
      <c r="G2042" s="2">
        <f t="shared" si="189"/>
        <v>5.1691144976457298E-2</v>
      </c>
      <c r="H2042" s="2" t="str">
        <f t="shared" si="190"/>
        <v>Sell</v>
      </c>
    </row>
    <row r="2043" spans="1:8" ht="13.5" x14ac:dyDescent="0.25">
      <c r="A2043" s="3">
        <f>TITRES_STAT!B2046</f>
        <v>44978</v>
      </c>
      <c r="B2043" s="6">
        <f>TITRES_STAT!D2046</f>
        <v>5.3444000000000003</v>
      </c>
      <c r="C2043" s="2">
        <f t="shared" si="186"/>
        <v>5.5488922952903588</v>
      </c>
      <c r="D2043" s="2">
        <f t="shared" si="188"/>
        <v>5.5239020162035253</v>
      </c>
      <c r="E2043" s="2">
        <f t="shared" si="187"/>
        <v>2.4990279086833489E-2</v>
      </c>
      <c r="F2043" s="2">
        <f t="shared" si="191"/>
        <v>-4.6251886616396544E-2</v>
      </c>
      <c r="G2043" s="2">
        <f t="shared" si="189"/>
        <v>7.1242165703230026E-2</v>
      </c>
      <c r="H2043" s="2" t="str">
        <f t="shared" si="190"/>
        <v>Sell</v>
      </c>
    </row>
    <row r="2044" spans="1:8" ht="13.5" x14ac:dyDescent="0.25">
      <c r="A2044" s="3">
        <f>TITRES_STAT!B2047</f>
        <v>44979</v>
      </c>
      <c r="B2044" s="6">
        <f>TITRES_STAT!D2047</f>
        <v>5.4603000000000002</v>
      </c>
      <c r="C2044" s="2">
        <f t="shared" si="186"/>
        <v>5.5670780960149191</v>
      </c>
      <c r="D2044" s="2">
        <f t="shared" si="188"/>
        <v>5.5191907557440052</v>
      </c>
      <c r="E2044" s="2">
        <f t="shared" si="187"/>
        <v>4.7887340270913903E-2</v>
      </c>
      <c r="F2044" s="2">
        <f t="shared" si="191"/>
        <v>-2.7424041238934452E-2</v>
      </c>
      <c r="G2044" s="2">
        <f t="shared" si="189"/>
        <v>7.5311381509848355E-2</v>
      </c>
      <c r="H2044" s="2" t="str">
        <f t="shared" si="190"/>
        <v>Sell</v>
      </c>
    </row>
    <row r="2045" spans="1:8" ht="13.5" x14ac:dyDescent="0.25">
      <c r="A2045" s="3">
        <f>TITRES_STAT!B2048</f>
        <v>44980</v>
      </c>
      <c r="B2045" s="6">
        <f>TITRES_STAT!D2048</f>
        <v>5.4603000000000002</v>
      </c>
      <c r="C2045" s="2">
        <f t="shared" si="186"/>
        <v>5.5468353120126235</v>
      </c>
      <c r="D2045" s="2">
        <f t="shared" si="188"/>
        <v>5.5148284775407461</v>
      </c>
      <c r="E2045" s="2">
        <f t="shared" si="187"/>
        <v>3.2006834471877355E-2</v>
      </c>
      <c r="F2045" s="2">
        <f t="shared" si="191"/>
        <v>-1.5537866096772091E-2</v>
      </c>
      <c r="G2045" s="2">
        <f t="shared" si="189"/>
        <v>4.7544700568649442E-2</v>
      </c>
      <c r="H2045" s="2" t="str">
        <f t="shared" si="190"/>
        <v>Sell</v>
      </c>
    </row>
    <row r="2046" spans="1:8" ht="13.5" x14ac:dyDescent="0.25">
      <c r="A2046" s="3">
        <f>TITRES_STAT!B2049</f>
        <v>44981</v>
      </c>
      <c r="B2046" s="6">
        <f>TITRES_STAT!D2049</f>
        <v>5.4603000000000002</v>
      </c>
      <c r="C2046" s="2">
        <f t="shared" si="186"/>
        <v>5.5144298793952968</v>
      </c>
      <c r="D2046" s="2">
        <f t="shared" si="188"/>
        <v>5.5107893310562464</v>
      </c>
      <c r="E2046" s="2">
        <f t="shared" si="187"/>
        <v>3.6405483390504756E-3</v>
      </c>
      <c r="F2046" s="2">
        <f t="shared" si="191"/>
        <v>-1.1702183209607579E-2</v>
      </c>
      <c r="G2046" s="2">
        <f t="shared" si="189"/>
        <v>1.5342731548658055E-2</v>
      </c>
      <c r="H2046" s="2" t="str">
        <f t="shared" si="190"/>
        <v>Sell</v>
      </c>
    </row>
    <row r="2047" spans="1:8" ht="13.5" x14ac:dyDescent="0.25">
      <c r="A2047" s="3">
        <f>TITRES_STAT!B2050</f>
        <v>44984</v>
      </c>
      <c r="B2047" s="6">
        <f>TITRES_STAT!D2050</f>
        <v>5.4603000000000002</v>
      </c>
      <c r="C2047" s="2">
        <f t="shared" si="186"/>
        <v>5.5239175902575584</v>
      </c>
      <c r="D2047" s="2">
        <f t="shared" si="188"/>
        <v>5.5070493806076355</v>
      </c>
      <c r="E2047" s="2">
        <f t="shared" si="187"/>
        <v>1.6868209649922861E-2</v>
      </c>
      <c r="F2047" s="2">
        <f t="shared" si="191"/>
        <v>-5.9881046377014916E-3</v>
      </c>
      <c r="G2047" s="2">
        <f t="shared" si="189"/>
        <v>2.2856314287624351E-2</v>
      </c>
      <c r="H2047" s="2" t="str">
        <f t="shared" si="190"/>
        <v>Sell</v>
      </c>
    </row>
    <row r="2048" spans="1:8" ht="13.5" x14ac:dyDescent="0.25">
      <c r="A2048" s="3">
        <f>TITRES_STAT!B2051</f>
        <v>44985</v>
      </c>
      <c r="B2048" s="6">
        <f>TITRES_STAT!D2051</f>
        <v>5.4603000000000002</v>
      </c>
      <c r="C2048" s="2">
        <f t="shared" si="186"/>
        <v>5.5319456532948568</v>
      </c>
      <c r="D2048" s="2">
        <f t="shared" si="188"/>
        <v>5.5035864635255889</v>
      </c>
      <c r="E2048" s="2">
        <f t="shared" si="187"/>
        <v>2.8359189769267878E-2</v>
      </c>
      <c r="F2048" s="2">
        <f t="shared" si="191"/>
        <v>8.8135424369238224E-4</v>
      </c>
      <c r="G2048" s="2">
        <f t="shared" si="189"/>
        <v>2.7477835525575495E-2</v>
      </c>
      <c r="H2048" s="2" t="str">
        <f t="shared" si="190"/>
        <v>Sell</v>
      </c>
    </row>
    <row r="2049" spans="1:8" ht="13.5" x14ac:dyDescent="0.25">
      <c r="A2049" s="3">
        <f>TITRES_STAT!B2052</f>
        <v>44986</v>
      </c>
      <c r="B2049" s="6">
        <f>TITRES_STAT!D2052</f>
        <v>5.4603000000000002</v>
      </c>
      <c r="C2049" s="2">
        <f t="shared" si="186"/>
        <v>5.5387386297110321</v>
      </c>
      <c r="D2049" s="2">
        <f t="shared" si="188"/>
        <v>5.5003800588199905</v>
      </c>
      <c r="E2049" s="2">
        <f t="shared" si="187"/>
        <v>3.8358570891041666E-2</v>
      </c>
      <c r="F2049" s="2">
        <f t="shared" si="191"/>
        <v>8.3767975731622382E-3</v>
      </c>
      <c r="G2049" s="2">
        <f t="shared" si="189"/>
        <v>2.9981773317879427E-2</v>
      </c>
      <c r="H2049" s="2" t="str">
        <f t="shared" si="190"/>
        <v>Sell</v>
      </c>
    </row>
    <row r="2050" spans="1:8" ht="13.5" x14ac:dyDescent="0.25">
      <c r="A2050" s="3">
        <f>TITRES_STAT!B2053</f>
        <v>44987</v>
      </c>
      <c r="B2050" s="6">
        <f>TITRES_STAT!D2053</f>
        <v>5.3444000000000003</v>
      </c>
      <c r="C2050" s="2">
        <f t="shared" si="186"/>
        <v>5.5572096097554882</v>
      </c>
      <c r="D2050" s="2">
        <f t="shared" si="188"/>
        <v>5.4888259803888797</v>
      </c>
      <c r="E2050" s="2">
        <f t="shared" si="187"/>
        <v>6.8383629366608467E-2</v>
      </c>
      <c r="F2050" s="2">
        <f t="shared" si="191"/>
        <v>2.0378163931851483E-2</v>
      </c>
      <c r="G2050" s="2">
        <f t="shared" si="189"/>
        <v>4.8005465434756985E-2</v>
      </c>
      <c r="H2050" s="2" t="str">
        <f t="shared" si="190"/>
        <v>Sell</v>
      </c>
    </row>
    <row r="2051" spans="1:8" ht="13.5" x14ac:dyDescent="0.25">
      <c r="A2051" s="3">
        <f>TITRES_STAT!B2054</f>
        <v>44988</v>
      </c>
      <c r="B2051" s="6">
        <f>TITRES_STAT!D2054</f>
        <v>5.3361999999999998</v>
      </c>
      <c r="C2051" s="2">
        <f t="shared" si="186"/>
        <v>5.5728389005623358</v>
      </c>
      <c r="D2051" s="2">
        <f t="shared" si="188"/>
        <v>5.4775203522119256</v>
      </c>
      <c r="E2051" s="2">
        <f t="shared" si="187"/>
        <v>9.5318548350410204E-2</v>
      </c>
      <c r="F2051" s="2">
        <f t="shared" si="191"/>
        <v>3.5366240815563235E-2</v>
      </c>
      <c r="G2051" s="2">
        <f t="shared" si="189"/>
        <v>5.9952307534846969E-2</v>
      </c>
      <c r="H2051" s="2" t="str">
        <f t="shared" si="190"/>
        <v>Sell</v>
      </c>
    </row>
    <row r="2052" spans="1:8" ht="13.5" x14ac:dyDescent="0.25">
      <c r="A2052" s="3">
        <f>TITRES_STAT!B2055</f>
        <v>44991</v>
      </c>
      <c r="B2052" s="6">
        <f>TITRES_STAT!D2055</f>
        <v>5.452</v>
      </c>
      <c r="C2052" s="2">
        <f t="shared" si="186"/>
        <v>5.5478790697065916</v>
      </c>
      <c r="D2052" s="2">
        <f t="shared" si="188"/>
        <v>5.4756299557517831</v>
      </c>
      <c r="E2052" s="2">
        <f t="shared" si="187"/>
        <v>7.2249113954808486E-2</v>
      </c>
      <c r="F2052" s="2">
        <f t="shared" si="191"/>
        <v>4.274281544341229E-2</v>
      </c>
      <c r="G2052" s="2">
        <f t="shared" si="189"/>
        <v>2.9506298511396196E-2</v>
      </c>
      <c r="H2052" s="2" t="str">
        <f t="shared" si="190"/>
        <v>Sell</v>
      </c>
    </row>
    <row r="2053" spans="1:8" ht="13.5" x14ac:dyDescent="0.25">
      <c r="A2053" s="3">
        <f>TITRES_STAT!B2056</f>
        <v>44992</v>
      </c>
      <c r="B2053" s="6">
        <f>TITRES_STAT!D2056</f>
        <v>5.2286000000000001</v>
      </c>
      <c r="C2053" s="2">
        <f t="shared" si="186"/>
        <v>5.5165745974440394</v>
      </c>
      <c r="D2053" s="2">
        <f t="shared" si="188"/>
        <v>5.4573314405109103</v>
      </c>
      <c r="E2053" s="2">
        <f t="shared" si="187"/>
        <v>5.9243156933129093E-2</v>
      </c>
      <c r="F2053" s="2">
        <f t="shared" si="191"/>
        <v>4.604288374135565E-2</v>
      </c>
      <c r="G2053" s="2">
        <f t="shared" si="189"/>
        <v>1.3200273191773443E-2</v>
      </c>
      <c r="H2053" s="2" t="str">
        <f t="shared" si="190"/>
        <v>Sell</v>
      </c>
    </row>
    <row r="2054" spans="1:8" ht="13.5" x14ac:dyDescent="0.25">
      <c r="A2054" s="3">
        <f>TITRES_STAT!B2057</f>
        <v>44993</v>
      </c>
      <c r="B2054" s="6">
        <f>TITRES_STAT!D2057</f>
        <v>5.4603000000000002</v>
      </c>
      <c r="C2054" s="2">
        <f t="shared" si="186"/>
        <v>5.5079169670680335</v>
      </c>
      <c r="D2054" s="2">
        <f t="shared" si="188"/>
        <v>5.457551333806399</v>
      </c>
      <c r="E2054" s="2">
        <f t="shared" si="187"/>
        <v>5.0365633261634457E-2</v>
      </c>
      <c r="F2054" s="2">
        <f t="shared" si="191"/>
        <v>4.6907433645411417E-2</v>
      </c>
      <c r="G2054" s="2">
        <f t="shared" si="189"/>
        <v>3.45819961622304E-3</v>
      </c>
      <c r="H2054" s="2" t="str">
        <f t="shared" si="190"/>
        <v>Sell</v>
      </c>
    </row>
    <row r="2055" spans="1:8" ht="13.5" x14ac:dyDescent="0.25">
      <c r="A2055" s="3">
        <f>TITRES_STAT!B2058</f>
        <v>44994</v>
      </c>
      <c r="B2055" s="6">
        <f>TITRES_STAT!D2058</f>
        <v>5.452</v>
      </c>
      <c r="C2055" s="2">
        <f t="shared" si="186"/>
        <v>5.5005912798267973</v>
      </c>
      <c r="D2055" s="2">
        <f t="shared" si="188"/>
        <v>5.4571401238948134</v>
      </c>
      <c r="E2055" s="2">
        <f t="shared" si="187"/>
        <v>4.3451155931983898E-2</v>
      </c>
      <c r="F2055" s="2">
        <f t="shared" si="191"/>
        <v>4.6216178102725915E-2</v>
      </c>
      <c r="G2055" s="2">
        <f t="shared" si="189"/>
        <v>-2.7650221707420167E-3</v>
      </c>
      <c r="H2055" s="2" t="str">
        <f t="shared" si="190"/>
        <v>Hold</v>
      </c>
    </row>
    <row r="2056" spans="1:8" ht="13.5" x14ac:dyDescent="0.25">
      <c r="A2056" s="3">
        <f>TITRES_STAT!B2059</f>
        <v>44995</v>
      </c>
      <c r="B2056" s="6">
        <f>TITRES_STAT!D2059</f>
        <v>5.452</v>
      </c>
      <c r="C2056" s="2">
        <f t="shared" si="186"/>
        <v>5.4943926213919054</v>
      </c>
      <c r="D2056" s="2">
        <f t="shared" si="188"/>
        <v>5.4567593739766789</v>
      </c>
      <c r="E2056" s="2">
        <f t="shared" si="187"/>
        <v>3.7633247415226556E-2</v>
      </c>
      <c r="F2056" s="2">
        <f t="shared" si="191"/>
        <v>4.4499591965226043E-2</v>
      </c>
      <c r="G2056" s="2">
        <f t="shared" si="189"/>
        <v>-6.8663445499994868E-3</v>
      </c>
      <c r="H2056" s="2" t="str">
        <f t="shared" si="190"/>
        <v>Hold</v>
      </c>
    </row>
    <row r="2057" spans="1:8" ht="13.5" x14ac:dyDescent="0.25">
      <c r="A2057" s="3">
        <f>TITRES_STAT!B2060</f>
        <v>44998</v>
      </c>
      <c r="B2057" s="6">
        <f>TITRES_STAT!D2060</f>
        <v>5.452</v>
      </c>
      <c r="C2057" s="2">
        <f t="shared" si="186"/>
        <v>5.4891476027162271</v>
      </c>
      <c r="D2057" s="2">
        <f t="shared" si="188"/>
        <v>5.4564068277561839</v>
      </c>
      <c r="E2057" s="2">
        <f t="shared" si="187"/>
        <v>3.274077496004324E-2</v>
      </c>
      <c r="F2057" s="2">
        <f t="shared" si="191"/>
        <v>4.2147828564189485E-2</v>
      </c>
      <c r="G2057" s="2">
        <f t="shared" si="189"/>
        <v>-9.4070536041462455E-3</v>
      </c>
      <c r="H2057" s="2" t="str">
        <f t="shared" si="190"/>
        <v>Hold</v>
      </c>
    </row>
    <row r="2058" spans="1:8" ht="13.5" x14ac:dyDescent="0.25">
      <c r="A2058" s="3">
        <f>TITRES_STAT!B2061</f>
        <v>44999</v>
      </c>
      <c r="B2058" s="6">
        <f>TITRES_STAT!D2061</f>
        <v>5.2948000000000004</v>
      </c>
      <c r="C2058" s="2">
        <f t="shared" si="186"/>
        <v>5.4847095099906538</v>
      </c>
      <c r="D2058" s="2">
        <f t="shared" si="188"/>
        <v>5.4444359516260965</v>
      </c>
      <c r="E2058" s="2">
        <f t="shared" si="187"/>
        <v>4.027355836455726E-2</v>
      </c>
      <c r="F2058" s="2">
        <f t="shared" si="191"/>
        <v>4.1772974524263047E-2</v>
      </c>
      <c r="G2058" s="2">
        <f t="shared" si="189"/>
        <v>-1.4994161597057867E-3</v>
      </c>
      <c r="H2058" s="2" t="str">
        <f t="shared" si="190"/>
        <v>Hold</v>
      </c>
    </row>
    <row r="2059" spans="1:8" ht="13.5" x14ac:dyDescent="0.25">
      <c r="A2059" s="3">
        <f>TITRES_STAT!B2062</f>
        <v>45000</v>
      </c>
      <c r="B2059" s="6">
        <f>TITRES_STAT!D2062</f>
        <v>5.2948000000000004</v>
      </c>
      <c r="C2059" s="2">
        <f t="shared" si="186"/>
        <v>5.4809542007613219</v>
      </c>
      <c r="D2059" s="2">
        <f t="shared" si="188"/>
        <v>5.4333518070612001</v>
      </c>
      <c r="E2059" s="2">
        <f t="shared" si="187"/>
        <v>4.7602393700121759E-2</v>
      </c>
      <c r="F2059" s="2">
        <f t="shared" si="191"/>
        <v>4.2938858359434791E-2</v>
      </c>
      <c r="G2059" s="2">
        <f t="shared" si="189"/>
        <v>4.6635353406869681E-3</v>
      </c>
      <c r="H2059" s="2" t="str">
        <f t="shared" si="190"/>
        <v>Sell</v>
      </c>
    </row>
    <row r="2060" spans="1:8" ht="13.5" x14ac:dyDescent="0.25">
      <c r="A2060" s="3">
        <f>TITRES_STAT!B2063</f>
        <v>45001</v>
      </c>
      <c r="B2060" s="6">
        <f>TITRES_STAT!D2063</f>
        <v>5.2948000000000004</v>
      </c>
      <c r="C2060" s="2">
        <f t="shared" si="186"/>
        <v>5.4599458621826571</v>
      </c>
      <c r="D2060" s="2">
        <f t="shared" si="188"/>
        <v>5.4230887102418519</v>
      </c>
      <c r="E2060" s="2">
        <f t="shared" si="187"/>
        <v>3.6857151940805188E-2</v>
      </c>
      <c r="F2060" s="2">
        <f t="shared" si="191"/>
        <v>4.172251707570887E-2</v>
      </c>
      <c r="G2060" s="2">
        <f t="shared" si="189"/>
        <v>-4.8653651349036819E-3</v>
      </c>
      <c r="H2060" s="2" t="str">
        <f t="shared" si="190"/>
        <v>Hold</v>
      </c>
    </row>
    <row r="2061" spans="1:8" ht="13.5" x14ac:dyDescent="0.25">
      <c r="A2061" s="3">
        <f>TITRES_STAT!B2064</f>
        <v>45002</v>
      </c>
      <c r="B2061" s="6">
        <f>TITRES_STAT!D2064</f>
        <v>5.0796999999999999</v>
      </c>
      <c r="C2061" s="2">
        <f t="shared" si="186"/>
        <v>5.4409080372314786</v>
      </c>
      <c r="D2061" s="2">
        <f t="shared" si="188"/>
        <v>5.3976525094831969</v>
      </c>
      <c r="E2061" s="2">
        <f t="shared" si="187"/>
        <v>4.3255527748281786E-2</v>
      </c>
      <c r="F2061" s="2">
        <f t="shared" si="191"/>
        <v>4.2029119210223453E-2</v>
      </c>
      <c r="G2061" s="2">
        <f t="shared" si="189"/>
        <v>1.2264085380583323E-3</v>
      </c>
      <c r="H2061" s="2" t="str">
        <f t="shared" si="190"/>
        <v>Sell</v>
      </c>
    </row>
    <row r="2062" spans="1:8" ht="13.5" x14ac:dyDescent="0.25">
      <c r="A2062" s="3">
        <f>TITRES_STAT!B2065</f>
        <v>45006</v>
      </c>
      <c r="B2062" s="6">
        <f>TITRES_STAT!D2065</f>
        <v>5.0796999999999999</v>
      </c>
      <c r="C2062" s="2">
        <f t="shared" si="186"/>
        <v>5.4426144930420204</v>
      </c>
      <c r="D2062" s="2">
        <f t="shared" si="188"/>
        <v>5.3741004717437013</v>
      </c>
      <c r="E2062" s="2">
        <f t="shared" si="187"/>
        <v>6.8514021298319072E-2</v>
      </c>
      <c r="F2062" s="2">
        <f t="shared" si="191"/>
        <v>4.732609962784258E-2</v>
      </c>
      <c r="G2062" s="2">
        <f t="shared" si="189"/>
        <v>2.1187921670476492E-2</v>
      </c>
      <c r="H2062" s="2" t="str">
        <f t="shared" si="190"/>
        <v>Sell</v>
      </c>
    </row>
    <row r="2063" spans="1:8" ht="13.5" x14ac:dyDescent="0.25">
      <c r="A2063" s="3">
        <f>TITRES_STAT!B2066</f>
        <v>45007</v>
      </c>
      <c r="B2063" s="6">
        <f>TITRES_STAT!D2066</f>
        <v>5.3030999999999997</v>
      </c>
      <c r="C2063" s="2">
        <f t="shared" ref="C2063:C2126" si="192">$C$4*B2053+C2062*(1-$C$4)</f>
        <v>5.409689186420171</v>
      </c>
      <c r="D2063" s="2">
        <f t="shared" si="188"/>
        <v>5.3688411775404639</v>
      </c>
      <c r="E2063" s="2">
        <f t="shared" si="187"/>
        <v>4.0848008879707187E-2</v>
      </c>
      <c r="F2063" s="2">
        <f t="shared" si="191"/>
        <v>4.6030481478215507E-2</v>
      </c>
      <c r="G2063" s="2">
        <f t="shared" si="189"/>
        <v>-5.1824725985083198E-3</v>
      </c>
      <c r="H2063" s="2" t="str">
        <f t="shared" si="190"/>
        <v>Hold</v>
      </c>
    </row>
    <row r="2064" spans="1:8" ht="13.5" x14ac:dyDescent="0.25">
      <c r="A2064" s="3">
        <f>TITRES_STAT!B2067</f>
        <v>45008</v>
      </c>
      <c r="B2064" s="6">
        <f>TITRES_STAT!D2067</f>
        <v>5.4603000000000002</v>
      </c>
      <c r="C2064" s="2">
        <f t="shared" si="192"/>
        <v>5.4174754654324522</v>
      </c>
      <c r="D2064" s="2">
        <f t="shared" si="188"/>
        <v>5.3756159051300596</v>
      </c>
      <c r="E2064" s="2">
        <f t="shared" si="187"/>
        <v>4.1859560302392573E-2</v>
      </c>
      <c r="F2064" s="2">
        <f t="shared" si="191"/>
        <v>4.5196297243050923E-2</v>
      </c>
      <c r="G2064" s="2">
        <f t="shared" si="189"/>
        <v>-3.3367369406583497E-3</v>
      </c>
      <c r="H2064" s="2" t="str">
        <f t="shared" si="190"/>
        <v>Hold</v>
      </c>
    </row>
    <row r="2065" spans="1:8" ht="13.5" x14ac:dyDescent="0.25">
      <c r="A2065" s="3">
        <f>TITRES_STAT!B2068</f>
        <v>45009</v>
      </c>
      <c r="B2065" s="6">
        <f>TITRES_STAT!D2068</f>
        <v>5.4603000000000002</v>
      </c>
      <c r="C2065" s="2">
        <f t="shared" si="192"/>
        <v>5.4227869322889974</v>
      </c>
      <c r="D2065" s="2">
        <f t="shared" si="188"/>
        <v>5.3818888010463519</v>
      </c>
      <c r="E2065" s="2">
        <f t="shared" si="187"/>
        <v>4.0898131242645519E-2</v>
      </c>
      <c r="F2065" s="2">
        <f t="shared" si="191"/>
        <v>4.4336664042969841E-2</v>
      </c>
      <c r="G2065" s="2">
        <f t="shared" si="189"/>
        <v>-3.4385328003243218E-3</v>
      </c>
      <c r="H2065" s="2" t="str">
        <f t="shared" si="190"/>
        <v>Hold</v>
      </c>
    </row>
    <row r="2066" spans="1:8" ht="13.5" x14ac:dyDescent="0.25">
      <c r="A2066" s="3">
        <f>TITRES_STAT!B2069</f>
        <v>45012</v>
      </c>
      <c r="B2066" s="6">
        <f>TITRES_STAT!D2069</f>
        <v>5.4603000000000002</v>
      </c>
      <c r="C2066" s="2">
        <f t="shared" si="192"/>
        <v>5.4272812503983818</v>
      </c>
      <c r="D2066" s="2">
        <f t="shared" si="188"/>
        <v>5.3876970380058822</v>
      </c>
      <c r="E2066" s="2">
        <f t="shared" si="187"/>
        <v>3.9584212392499651E-2</v>
      </c>
      <c r="F2066" s="2">
        <f t="shared" si="191"/>
        <v>4.33861737128758E-2</v>
      </c>
      <c r="G2066" s="2">
        <f t="shared" si="189"/>
        <v>-3.8019613203761488E-3</v>
      </c>
      <c r="H2066" s="2" t="str">
        <f t="shared" si="190"/>
        <v>Hold</v>
      </c>
    </row>
    <row r="2067" spans="1:8" ht="13.5" x14ac:dyDescent="0.25">
      <c r="A2067" s="3">
        <f>TITRES_STAT!B2070</f>
        <v>45013</v>
      </c>
      <c r="B2067" s="6">
        <f>TITRES_STAT!D2070</f>
        <v>5.4603000000000002</v>
      </c>
      <c r="C2067" s="2">
        <f t="shared" si="192"/>
        <v>5.431084134952477</v>
      </c>
      <c r="D2067" s="2">
        <f t="shared" si="188"/>
        <v>5.3930750351906322</v>
      </c>
      <c r="E2067" s="2">
        <f t="shared" si="187"/>
        <v>3.8009099761844745E-2</v>
      </c>
      <c r="F2067" s="2">
        <f t="shared" si="191"/>
        <v>4.231075892266959E-2</v>
      </c>
      <c r="G2067" s="2">
        <f t="shared" si="189"/>
        <v>-4.3016591608248458E-3</v>
      </c>
      <c r="H2067" s="2" t="str">
        <f t="shared" si="190"/>
        <v>Hold</v>
      </c>
    </row>
    <row r="2068" spans="1:8" ht="13.5" x14ac:dyDescent="0.25">
      <c r="A2068" s="3">
        <f>TITRES_STAT!B2071</f>
        <v>45014</v>
      </c>
      <c r="B2068" s="6">
        <f>TITRES_STAT!D2071</f>
        <v>5.2534000000000001</v>
      </c>
      <c r="C2068" s="2">
        <f t="shared" si="192"/>
        <v>5.4101173449597884</v>
      </c>
      <c r="D2068" s="2">
        <f t="shared" si="188"/>
        <v>5.3827287362876231</v>
      </c>
      <c r="E2068" s="2">
        <f t="shared" si="187"/>
        <v>2.7388608672165304E-2</v>
      </c>
      <c r="F2068" s="2">
        <f t="shared" si="191"/>
        <v>3.9326328872568733E-2</v>
      </c>
      <c r="G2068" s="2">
        <f t="shared" si="189"/>
        <v>-1.1937720200403429E-2</v>
      </c>
      <c r="H2068" s="2" t="str">
        <f t="shared" si="190"/>
        <v>Hold</v>
      </c>
    </row>
    <row r="2069" spans="1:8" ht="13.5" x14ac:dyDescent="0.25">
      <c r="A2069" s="3">
        <f>TITRES_STAT!B2072</f>
        <v>45015</v>
      </c>
      <c r="B2069" s="6">
        <f>TITRES_STAT!D2072</f>
        <v>5.2534000000000001</v>
      </c>
      <c r="C2069" s="2">
        <f t="shared" si="192"/>
        <v>5.3923762149659744</v>
      </c>
      <c r="D2069" s="2">
        <f t="shared" si="188"/>
        <v>5.373148829895948</v>
      </c>
      <c r="E2069" s="2">
        <f t="shared" si="187"/>
        <v>1.9227385070026415E-2</v>
      </c>
      <c r="F2069" s="2">
        <f t="shared" si="191"/>
        <v>3.5306540112060268E-2</v>
      </c>
      <c r="G2069" s="2">
        <f t="shared" si="189"/>
        <v>-1.6079155042033853E-2</v>
      </c>
      <c r="H2069" s="2" t="str">
        <f t="shared" si="190"/>
        <v>Hold</v>
      </c>
    </row>
    <row r="2070" spans="1:8" ht="13.5" x14ac:dyDescent="0.25">
      <c r="A2070" s="3">
        <f>TITRES_STAT!B2073</f>
        <v>45016</v>
      </c>
      <c r="B2070" s="6">
        <f>TITRES_STAT!D2073</f>
        <v>5.3693</v>
      </c>
      <c r="C2070" s="2">
        <f t="shared" si="192"/>
        <v>5.3773644895865935</v>
      </c>
      <c r="D2070" s="2">
        <f t="shared" si="188"/>
        <v>5.3728637313851371</v>
      </c>
      <c r="E2070" s="2">
        <f t="shared" si="187"/>
        <v>4.5007582014564562E-3</v>
      </c>
      <c r="F2070" s="2">
        <f t="shared" si="191"/>
        <v>2.9145383729939505E-2</v>
      </c>
      <c r="G2070" s="2">
        <f t="shared" si="189"/>
        <v>-2.4644625528483049E-2</v>
      </c>
      <c r="H2070" s="2" t="str">
        <f t="shared" si="190"/>
        <v>Hold</v>
      </c>
    </row>
    <row r="2071" spans="1:8" ht="13.5" x14ac:dyDescent="0.25">
      <c r="A2071" s="3">
        <f>TITRES_STAT!B2074</f>
        <v>45019</v>
      </c>
      <c r="B2071" s="6">
        <f>TITRES_STAT!D2074</f>
        <v>5.3693</v>
      </c>
      <c r="C2071" s="2">
        <f t="shared" si="192"/>
        <v>5.3315699527271168</v>
      </c>
      <c r="D2071" s="2">
        <f t="shared" si="188"/>
        <v>5.3725997512825341</v>
      </c>
      <c r="E2071" s="2">
        <f t="shared" si="187"/>
        <v>-4.1029798555417329E-2</v>
      </c>
      <c r="F2071" s="2">
        <f t="shared" si="191"/>
        <v>1.5110347272868139E-2</v>
      </c>
      <c r="G2071" s="2">
        <f t="shared" si="189"/>
        <v>-5.614014582828547E-2</v>
      </c>
      <c r="H2071" s="2" t="str">
        <f t="shared" si="190"/>
        <v>Hold</v>
      </c>
    </row>
    <row r="2072" spans="1:8" ht="13.5" x14ac:dyDescent="0.25">
      <c r="A2072" s="3">
        <f>TITRES_STAT!B2075</f>
        <v>45020</v>
      </c>
      <c r="B2072" s="6">
        <f>TITRES_STAT!D2075</f>
        <v>5.3775000000000004</v>
      </c>
      <c r="C2072" s="2">
        <f t="shared" si="192"/>
        <v>5.2928207292306375</v>
      </c>
      <c r="D2072" s="2">
        <f t="shared" si="188"/>
        <v>5.3729627326690128</v>
      </c>
      <c r="E2072" s="2">
        <f t="shared" si="187"/>
        <v>-8.0142003438375298E-2</v>
      </c>
      <c r="F2072" s="2">
        <f t="shared" si="191"/>
        <v>-3.9401228693805492E-3</v>
      </c>
      <c r="G2072" s="2">
        <f t="shared" si="189"/>
        <v>-7.6201880568994754E-2</v>
      </c>
      <c r="H2072" s="2" t="str">
        <f t="shared" si="190"/>
        <v>Hold</v>
      </c>
    </row>
    <row r="2073" spans="1:8" ht="13.5" x14ac:dyDescent="0.25">
      <c r="A2073" s="3">
        <f>TITRES_STAT!B2076</f>
        <v>45021</v>
      </c>
      <c r="B2073" s="6">
        <f>TITRES_STAT!D2076</f>
        <v>5.5015999999999998</v>
      </c>
      <c r="C2073" s="2">
        <f t="shared" si="192"/>
        <v>5.2944021555028469</v>
      </c>
      <c r="D2073" s="2">
        <f t="shared" si="188"/>
        <v>5.3824914191379749</v>
      </c>
      <c r="E2073" s="2">
        <f t="shared" si="187"/>
        <v>-8.8089263635128034E-2</v>
      </c>
      <c r="F2073" s="2">
        <f t="shared" si="191"/>
        <v>-2.0769951022530046E-2</v>
      </c>
      <c r="G2073" s="2">
        <f t="shared" si="189"/>
        <v>-6.7319312612597992E-2</v>
      </c>
      <c r="H2073" s="2" t="str">
        <f t="shared" si="190"/>
        <v>Hold</v>
      </c>
    </row>
    <row r="2074" spans="1:8" ht="13.5" x14ac:dyDescent="0.25">
      <c r="A2074" s="3">
        <f>TITRES_STAT!B2077</f>
        <v>45022</v>
      </c>
      <c r="B2074" s="6">
        <f>TITRES_STAT!D2077</f>
        <v>5.4851000000000001</v>
      </c>
      <c r="C2074" s="2">
        <f t="shared" si="192"/>
        <v>5.3199249008101006</v>
      </c>
      <c r="D2074" s="2">
        <f t="shared" si="188"/>
        <v>5.3900920547573845</v>
      </c>
      <c r="E2074" s="2">
        <f t="shared" si="187"/>
        <v>-7.01671539472839E-2</v>
      </c>
      <c r="F2074" s="2">
        <f t="shared" si="191"/>
        <v>-3.0649391607480817E-2</v>
      </c>
      <c r="G2074" s="2">
        <f t="shared" si="189"/>
        <v>-3.9517762339803086E-2</v>
      </c>
      <c r="H2074" s="2" t="str">
        <f t="shared" si="190"/>
        <v>Hold</v>
      </c>
    </row>
    <row r="2075" spans="1:8" ht="13.5" x14ac:dyDescent="0.25">
      <c r="A2075" s="3">
        <f>TITRES_STAT!B2078</f>
        <v>45023</v>
      </c>
      <c r="B2075" s="6">
        <f>TITRES_STAT!D2078</f>
        <v>5.5843999999999996</v>
      </c>
      <c r="C2075" s="2">
        <f t="shared" si="192"/>
        <v>5.3415210699162383</v>
      </c>
      <c r="D2075" s="2">
        <f t="shared" si="188"/>
        <v>5.404485235886467</v>
      </c>
      <c r="E2075" s="2">
        <f t="shared" si="187"/>
        <v>-6.2964165970228692E-2</v>
      </c>
      <c r="F2075" s="2">
        <f t="shared" si="191"/>
        <v>-3.7112346480030395E-2</v>
      </c>
      <c r="G2075" s="2">
        <f t="shared" si="189"/>
        <v>-2.5851819490198297E-2</v>
      </c>
      <c r="H2075" s="2" t="str">
        <f t="shared" si="190"/>
        <v>Hold</v>
      </c>
    </row>
    <row r="2076" spans="1:8" ht="13.5" x14ac:dyDescent="0.25">
      <c r="A2076" s="3">
        <f>TITRES_STAT!B2079</f>
        <v>45026</v>
      </c>
      <c r="B2076" s="6">
        <f>TITRES_STAT!D2079</f>
        <v>5.6174999999999997</v>
      </c>
      <c r="C2076" s="2">
        <f t="shared" si="192"/>
        <v>5.3597947514675859</v>
      </c>
      <c r="D2076" s="2">
        <f t="shared" si="188"/>
        <v>5.4202641073022848</v>
      </c>
      <c r="E2076" s="2">
        <f t="shared" ref="E2076:E2139" si="193">C2076-D2076</f>
        <v>-6.0469355834698924E-2</v>
      </c>
      <c r="F2076" s="2">
        <f t="shared" si="191"/>
        <v>-4.1783748350964101E-2</v>
      </c>
      <c r="G2076" s="2">
        <f t="shared" si="189"/>
        <v>-1.8685607483734823E-2</v>
      </c>
      <c r="H2076" s="2" t="str">
        <f t="shared" si="190"/>
        <v>Hold</v>
      </c>
    </row>
    <row r="2077" spans="1:8" ht="13.5" x14ac:dyDescent="0.25">
      <c r="A2077" s="3">
        <f>TITRES_STAT!B2080</f>
        <v>45027</v>
      </c>
      <c r="B2077" s="6">
        <f>TITRES_STAT!D2080</f>
        <v>5.4188999999999998</v>
      </c>
      <c r="C2077" s="2">
        <f t="shared" si="192"/>
        <v>5.3752570973956493</v>
      </c>
      <c r="D2077" s="2">
        <f t="shared" ref="D2077:D2140" si="194">$D$4*B2077+(1-$D$4)*D2076</f>
        <v>5.4201630623169299</v>
      </c>
      <c r="E2077" s="2">
        <f t="shared" si="193"/>
        <v>-4.4905964921280628E-2</v>
      </c>
      <c r="F2077" s="2">
        <f t="shared" si="191"/>
        <v>-4.2408191665027406E-2</v>
      </c>
      <c r="G2077" s="2">
        <f t="shared" si="189"/>
        <v>-2.4977732562532218E-3</v>
      </c>
      <c r="H2077" s="2" t="str">
        <f t="shared" si="190"/>
        <v>Hold</v>
      </c>
    </row>
    <row r="2078" spans="1:8" ht="13.5" x14ac:dyDescent="0.25">
      <c r="A2078" s="3">
        <f>TITRES_STAT!B2081</f>
        <v>45028</v>
      </c>
      <c r="B2078" s="6">
        <f>TITRES_STAT!D2081</f>
        <v>5.1790000000000003</v>
      </c>
      <c r="C2078" s="2">
        <f t="shared" si="192"/>
        <v>5.3565098516424721</v>
      </c>
      <c r="D2078" s="2">
        <f t="shared" si="194"/>
        <v>5.4022991317749351</v>
      </c>
      <c r="E2078" s="2">
        <f t="shared" si="193"/>
        <v>-4.5789280132463084E-2</v>
      </c>
      <c r="F2078" s="2">
        <f t="shared" si="191"/>
        <v>-4.3084409358514549E-2</v>
      </c>
      <c r="G2078" s="2">
        <f t="shared" si="189"/>
        <v>-2.7048707739485353E-3</v>
      </c>
      <c r="H2078" s="2" t="str">
        <f t="shared" si="190"/>
        <v>Hold</v>
      </c>
    </row>
    <row r="2079" spans="1:8" ht="13.5" x14ac:dyDescent="0.25">
      <c r="A2079" s="3">
        <f>TITRES_STAT!B2082</f>
        <v>45029</v>
      </c>
      <c r="B2079" s="6">
        <f>TITRES_STAT!D2082</f>
        <v>5.1790000000000003</v>
      </c>
      <c r="C2079" s="2">
        <f t="shared" si="192"/>
        <v>5.3406467975436298</v>
      </c>
      <c r="D2079" s="2">
        <f t="shared" si="194"/>
        <v>5.3857584553471618</v>
      </c>
      <c r="E2079" s="2">
        <f t="shared" si="193"/>
        <v>-4.511165780353199E-2</v>
      </c>
      <c r="F2079" s="2">
        <f t="shared" si="191"/>
        <v>-4.3489859047518037E-2</v>
      </c>
      <c r="G2079" s="2">
        <f t="shared" si="189"/>
        <v>-1.6217987560139535E-3</v>
      </c>
      <c r="H2079" s="2" t="str">
        <f t="shared" si="190"/>
        <v>Hold</v>
      </c>
    </row>
    <row r="2080" spans="1:8" ht="13.5" x14ac:dyDescent="0.25">
      <c r="A2080" s="3">
        <f>TITRES_STAT!B2083</f>
        <v>45030</v>
      </c>
      <c r="B2080" s="6">
        <f>TITRES_STAT!D2083</f>
        <v>5.2121000000000004</v>
      </c>
      <c r="C2080" s="2">
        <f t="shared" si="192"/>
        <v>5.3450549825369169</v>
      </c>
      <c r="D2080" s="2">
        <f t="shared" si="194"/>
        <v>5.3728948660621869</v>
      </c>
      <c r="E2080" s="2">
        <f t="shared" si="193"/>
        <v>-2.7839883525270004E-2</v>
      </c>
      <c r="F2080" s="2">
        <f t="shared" si="191"/>
        <v>-4.0359863943068432E-2</v>
      </c>
      <c r="G2080" s="2">
        <f t="shared" si="189"/>
        <v>1.2519980417798428E-2</v>
      </c>
      <c r="H2080" s="2" t="str">
        <f t="shared" si="190"/>
        <v>Sell</v>
      </c>
    </row>
    <row r="2081" spans="1:8" ht="13.5" x14ac:dyDescent="0.25">
      <c r="A2081" s="3">
        <f>TITRES_STAT!B2084</f>
        <v>45033</v>
      </c>
      <c r="B2081" s="6">
        <f>TITRES_STAT!D2084</f>
        <v>5.2121000000000004</v>
      </c>
      <c r="C2081" s="2">
        <f t="shared" si="192"/>
        <v>5.3487849852235456</v>
      </c>
      <c r="D2081" s="2">
        <f t="shared" si="194"/>
        <v>5.3609841352427656</v>
      </c>
      <c r="E2081" s="2">
        <f t="shared" si="193"/>
        <v>-1.2199150019220006E-2</v>
      </c>
      <c r="F2081" s="2">
        <f t="shared" si="191"/>
        <v>-3.4727721158298745E-2</v>
      </c>
      <c r="G2081" s="2">
        <f t="shared" si="189"/>
        <v>2.2528571139078739E-2</v>
      </c>
      <c r="H2081" s="2" t="str">
        <f t="shared" si="190"/>
        <v>Sell</v>
      </c>
    </row>
    <row r="2082" spans="1:8" ht="13.5" x14ac:dyDescent="0.25">
      <c r="A2082" s="3">
        <f>TITRES_STAT!B2085</f>
        <v>45034</v>
      </c>
      <c r="B2082" s="6">
        <f>TITRES_STAT!D2085</f>
        <v>5.4436999999999998</v>
      </c>
      <c r="C2082" s="2">
        <f t="shared" si="192"/>
        <v>5.3532026798045385</v>
      </c>
      <c r="D2082" s="2">
        <f t="shared" si="194"/>
        <v>5.3671112363358944</v>
      </c>
      <c r="E2082" s="2">
        <f t="shared" si="193"/>
        <v>-1.390855653135592E-2</v>
      </c>
      <c r="F2082" s="2">
        <f t="shared" si="191"/>
        <v>-3.0563888232910182E-2</v>
      </c>
      <c r="G2082" s="2">
        <f t="shared" si="189"/>
        <v>1.6655331701554262E-2</v>
      </c>
      <c r="H2082" s="2" t="str">
        <f t="shared" si="190"/>
        <v>Sell</v>
      </c>
    </row>
    <row r="2083" spans="1:8" ht="13.5" x14ac:dyDescent="0.25">
      <c r="A2083" s="3">
        <f>TITRES_STAT!B2086</f>
        <v>45035</v>
      </c>
      <c r="B2083" s="6">
        <f>TITRES_STAT!D2086</f>
        <v>5.4436999999999998</v>
      </c>
      <c r="C2083" s="2">
        <f t="shared" si="192"/>
        <v>5.3760330367576863</v>
      </c>
      <c r="D2083" s="2">
        <f t="shared" si="194"/>
        <v>5.372784478088791</v>
      </c>
      <c r="E2083" s="2">
        <f t="shared" si="193"/>
        <v>3.248558668895285E-3</v>
      </c>
      <c r="F2083" s="2">
        <f t="shared" si="191"/>
        <v>-2.3801398852549092E-2</v>
      </c>
      <c r="G2083" s="2">
        <f t="shared" si="189"/>
        <v>2.7049957521444377E-2</v>
      </c>
      <c r="H2083" s="2" t="str">
        <f t="shared" si="190"/>
        <v>Sell</v>
      </c>
    </row>
    <row r="2084" spans="1:8" ht="13.5" x14ac:dyDescent="0.25">
      <c r="A2084" s="3">
        <f>TITRES_STAT!B2087</f>
        <v>45036</v>
      </c>
      <c r="B2084" s="6">
        <f>TITRES_STAT!D2087</f>
        <v>5.4436999999999998</v>
      </c>
      <c r="C2084" s="2">
        <f t="shared" si="192"/>
        <v>5.3928125695641969</v>
      </c>
      <c r="D2084" s="2">
        <f t="shared" si="194"/>
        <v>5.3780374797118435</v>
      </c>
      <c r="E2084" s="2">
        <f t="shared" si="193"/>
        <v>1.4775089852353318E-2</v>
      </c>
      <c r="F2084" s="2">
        <f t="shared" si="191"/>
        <v>-1.608610111156861E-2</v>
      </c>
      <c r="G2084" s="2">
        <f t="shared" ref="G2084:G2147" si="195">E2084-F2084</f>
        <v>3.0861190963921929E-2</v>
      </c>
      <c r="H2084" s="2" t="str">
        <f t="shared" ref="H2084:H2147" si="196">IF(G2084&lt;0,"Hold","Sell")</f>
        <v>Sell</v>
      </c>
    </row>
    <row r="2085" spans="1:8" ht="13.5" x14ac:dyDescent="0.25">
      <c r="A2085" s="3">
        <f>TITRES_STAT!B2088</f>
        <v>45040</v>
      </c>
      <c r="B2085" s="6">
        <f>TITRES_STAT!D2088</f>
        <v>5.2203999999999997</v>
      </c>
      <c r="C2085" s="2">
        <f t="shared" si="192"/>
        <v>5.4222875588620125</v>
      </c>
      <c r="D2085" s="2">
        <f t="shared" si="194"/>
        <v>5.3663606293628181</v>
      </c>
      <c r="E2085" s="2">
        <f t="shared" si="193"/>
        <v>5.5926929499194422E-2</v>
      </c>
      <c r="F2085" s="2">
        <f t="shared" ref="F2085:F2148" si="197">(E2085*(2/(10)))+((1-(2/10))*F2084)</f>
        <v>-1.6834949894160046E-3</v>
      </c>
      <c r="G2085" s="2">
        <f t="shared" si="195"/>
        <v>5.7610424488610423E-2</v>
      </c>
      <c r="H2085" s="2" t="str">
        <f t="shared" si="196"/>
        <v>Sell</v>
      </c>
    </row>
    <row r="2086" spans="1:8" ht="13.5" x14ac:dyDescent="0.25">
      <c r="A2086" s="3">
        <f>TITRES_STAT!B2089</f>
        <v>45041</v>
      </c>
      <c r="B2086" s="6">
        <f>TITRES_STAT!D2089</f>
        <v>5.3113999999999999</v>
      </c>
      <c r="C2086" s="2">
        <f t="shared" si="192"/>
        <v>5.45232024211401</v>
      </c>
      <c r="D2086" s="2">
        <f t="shared" si="194"/>
        <v>5.3622894716322387</v>
      </c>
      <c r="E2086" s="2">
        <f t="shared" si="193"/>
        <v>9.0030770481771327E-2</v>
      </c>
      <c r="F2086" s="2">
        <f t="shared" si="197"/>
        <v>1.665935810482146E-2</v>
      </c>
      <c r="G2086" s="2">
        <f t="shared" si="195"/>
        <v>7.3371412376949871E-2</v>
      </c>
      <c r="H2086" s="2" t="str">
        <f t="shared" si="196"/>
        <v>Sell</v>
      </c>
    </row>
    <row r="2087" spans="1:8" ht="13.5" x14ac:dyDescent="0.25">
      <c r="A2087" s="3">
        <f>TITRES_STAT!B2090</f>
        <v>45042</v>
      </c>
      <c r="B2087" s="6">
        <f>TITRES_STAT!D2090</f>
        <v>5.5430000000000001</v>
      </c>
      <c r="C2087" s="2">
        <f t="shared" si="192"/>
        <v>5.4471786664041622</v>
      </c>
      <c r="D2087" s="2">
        <f t="shared" si="194"/>
        <v>5.3756754366965165</v>
      </c>
      <c r="E2087" s="2">
        <f t="shared" si="193"/>
        <v>7.1503229707645666E-2</v>
      </c>
      <c r="F2087" s="2">
        <f t="shared" si="197"/>
        <v>2.7628132425386302E-2</v>
      </c>
      <c r="G2087" s="2">
        <f t="shared" si="195"/>
        <v>4.3875097282259364E-2</v>
      </c>
      <c r="H2087" s="2" t="str">
        <f t="shared" si="196"/>
        <v>Sell</v>
      </c>
    </row>
    <row r="2088" spans="1:8" ht="13.5" x14ac:dyDescent="0.25">
      <c r="A2088" s="3">
        <f>TITRES_STAT!B2091</f>
        <v>45043</v>
      </c>
      <c r="B2088" s="6">
        <f>TITRES_STAT!D2091</f>
        <v>5.5430000000000001</v>
      </c>
      <c r="C2088" s="2">
        <f t="shared" si="192"/>
        <v>5.405920410034291</v>
      </c>
      <c r="D2088" s="2">
        <f t="shared" si="194"/>
        <v>5.3880698487930703</v>
      </c>
      <c r="E2088" s="2">
        <f t="shared" si="193"/>
        <v>1.7850561241220753E-2</v>
      </c>
      <c r="F2088" s="2">
        <f t="shared" si="197"/>
        <v>2.5672618188553195E-2</v>
      </c>
      <c r="G2088" s="2">
        <f t="shared" si="195"/>
        <v>-7.8220569473324425E-3</v>
      </c>
      <c r="H2088" s="2" t="str">
        <f t="shared" si="196"/>
        <v>Hold</v>
      </c>
    </row>
    <row r="2089" spans="1:8" ht="13.5" x14ac:dyDescent="0.25">
      <c r="A2089" s="3">
        <f>TITRES_STAT!B2092</f>
        <v>45044</v>
      </c>
      <c r="B2089" s="6">
        <f>TITRES_STAT!D2092</f>
        <v>5.5430000000000001</v>
      </c>
      <c r="C2089" s="2">
        <f t="shared" si="192"/>
        <v>5.3710095777213231</v>
      </c>
      <c r="D2089" s="2">
        <f t="shared" si="194"/>
        <v>5.3995461562898797</v>
      </c>
      <c r="E2089" s="2">
        <f t="shared" si="193"/>
        <v>-2.8536578568556514E-2</v>
      </c>
      <c r="F2089" s="2">
        <f t="shared" si="197"/>
        <v>1.4830778837131256E-2</v>
      </c>
      <c r="G2089" s="2">
        <f t="shared" si="195"/>
        <v>-4.336735740568777E-2</v>
      </c>
      <c r="H2089" s="2" t="str">
        <f t="shared" si="196"/>
        <v>Hold</v>
      </c>
    </row>
    <row r="2090" spans="1:8" ht="13.5" x14ac:dyDescent="0.25">
      <c r="A2090" s="3">
        <f>TITRES_STAT!B2093</f>
        <v>45048</v>
      </c>
      <c r="B2090" s="6">
        <f>TITRES_STAT!D2093</f>
        <v>5.5430000000000001</v>
      </c>
      <c r="C2090" s="2">
        <f t="shared" si="192"/>
        <v>5.3465619503795807</v>
      </c>
      <c r="D2090" s="2">
        <f t="shared" si="194"/>
        <v>5.4101723669350736</v>
      </c>
      <c r="E2090" s="2">
        <f t="shared" si="193"/>
        <v>-6.3610416555492932E-2</v>
      </c>
      <c r="F2090" s="2">
        <f t="shared" si="197"/>
        <v>-8.5746024139358133E-4</v>
      </c>
      <c r="G2090" s="2">
        <f t="shared" si="195"/>
        <v>-6.2752956314099356E-2</v>
      </c>
      <c r="H2090" s="2" t="str">
        <f t="shared" si="196"/>
        <v>Hold</v>
      </c>
    </row>
    <row r="2091" spans="1:8" ht="13.5" x14ac:dyDescent="0.25">
      <c r="A2091" s="3">
        <f>TITRES_STAT!B2094</f>
        <v>45049</v>
      </c>
      <c r="B2091" s="6">
        <f>TITRES_STAT!D2094</f>
        <v>5.5182000000000002</v>
      </c>
      <c r="C2091" s="2">
        <f t="shared" si="192"/>
        <v>5.3258754964750299</v>
      </c>
      <c r="D2091" s="2">
        <f t="shared" si="194"/>
        <v>5.4181744138287717</v>
      </c>
      <c r="E2091" s="2">
        <f t="shared" si="193"/>
        <v>-9.2298917353741849E-2</v>
      </c>
      <c r="F2091" s="2">
        <f t="shared" si="197"/>
        <v>-1.9145751663863238E-2</v>
      </c>
      <c r="G2091" s="2">
        <f t="shared" si="195"/>
        <v>-7.3153165689878619E-2</v>
      </c>
      <c r="H2091" s="2" t="str">
        <f t="shared" si="196"/>
        <v>Hold</v>
      </c>
    </row>
    <row r="2092" spans="1:8" ht="13.5" x14ac:dyDescent="0.25">
      <c r="A2092" s="3">
        <f>TITRES_STAT!B2095</f>
        <v>45050</v>
      </c>
      <c r="B2092" s="6">
        <f>TITRES_STAT!D2095</f>
        <v>5.3775000000000004</v>
      </c>
      <c r="C2092" s="2">
        <f t="shared" si="192"/>
        <v>5.3440023431711783</v>
      </c>
      <c r="D2092" s="2">
        <f t="shared" si="194"/>
        <v>5.4151614942858997</v>
      </c>
      <c r="E2092" s="2">
        <f t="shared" si="193"/>
        <v>-7.1159151114721375E-2</v>
      </c>
      <c r="F2092" s="2">
        <f t="shared" si="197"/>
        <v>-2.9548431554034867E-2</v>
      </c>
      <c r="G2092" s="2">
        <f t="shared" si="195"/>
        <v>-4.1610719560686509E-2</v>
      </c>
      <c r="H2092" s="2" t="str">
        <f t="shared" si="196"/>
        <v>Hold</v>
      </c>
    </row>
    <row r="2093" spans="1:8" ht="13.5" x14ac:dyDescent="0.25">
      <c r="A2093" s="3">
        <f>TITRES_STAT!B2096</f>
        <v>45051</v>
      </c>
      <c r="B2093" s="6">
        <f>TITRES_STAT!D2096</f>
        <v>5.3278999999999996</v>
      </c>
      <c r="C2093" s="2">
        <f t="shared" si="192"/>
        <v>5.3593404442217656</v>
      </c>
      <c r="D2093" s="2">
        <f t="shared" si="194"/>
        <v>5.4086976798943516</v>
      </c>
      <c r="E2093" s="2">
        <f t="shared" si="193"/>
        <v>-4.9357235672585986E-2</v>
      </c>
      <c r="F2093" s="2">
        <f t="shared" si="197"/>
        <v>-3.3510192377745093E-2</v>
      </c>
      <c r="G2093" s="2">
        <f t="shared" si="195"/>
        <v>-1.5847043294840893E-2</v>
      </c>
      <c r="H2093" s="2" t="str">
        <f t="shared" si="196"/>
        <v>Hold</v>
      </c>
    </row>
    <row r="2094" spans="1:8" ht="13.5" x14ac:dyDescent="0.25">
      <c r="A2094" s="3">
        <f>TITRES_STAT!B2097</f>
        <v>45054</v>
      </c>
      <c r="B2094" s="6">
        <f>TITRES_STAT!D2097</f>
        <v>5.3278999999999996</v>
      </c>
      <c r="C2094" s="2">
        <f t="shared" si="192"/>
        <v>5.3723188374184163</v>
      </c>
      <c r="D2094" s="2">
        <f t="shared" si="194"/>
        <v>5.4027126665688439</v>
      </c>
      <c r="E2094" s="2">
        <f t="shared" si="193"/>
        <v>-3.0393829150427543E-2</v>
      </c>
      <c r="F2094" s="2">
        <f t="shared" si="197"/>
        <v>-3.2886919732281583E-2</v>
      </c>
      <c r="G2094" s="2">
        <f t="shared" si="195"/>
        <v>2.4930905818540405E-3</v>
      </c>
      <c r="H2094" s="2" t="str">
        <f t="shared" si="196"/>
        <v>Sell</v>
      </c>
    </row>
    <row r="2095" spans="1:8" ht="13.5" x14ac:dyDescent="0.25">
      <c r="A2095" s="3">
        <f>TITRES_STAT!B2098</f>
        <v>45055</v>
      </c>
      <c r="B2095" s="6">
        <f>TITRES_STAT!D2098</f>
        <v>5.3278999999999996</v>
      </c>
      <c r="C2095" s="2">
        <f t="shared" si="192"/>
        <v>5.3489467085848137</v>
      </c>
      <c r="D2095" s="2">
        <f t="shared" si="194"/>
        <v>5.3971709875637446</v>
      </c>
      <c r="E2095" s="2">
        <f t="shared" si="193"/>
        <v>-4.822427897893089E-2</v>
      </c>
      <c r="F2095" s="2">
        <f t="shared" si="197"/>
        <v>-3.5954391581611449E-2</v>
      </c>
      <c r="G2095" s="2">
        <f t="shared" si="195"/>
        <v>-1.2269887397319441E-2</v>
      </c>
      <c r="H2095" s="2" t="str">
        <f t="shared" si="196"/>
        <v>Hold</v>
      </c>
    </row>
    <row r="2096" spans="1:8" ht="13.5" x14ac:dyDescent="0.25">
      <c r="A2096" s="3">
        <f>TITRES_STAT!B2099</f>
        <v>45056</v>
      </c>
      <c r="B2096" s="6">
        <f>TITRES_STAT!D2099</f>
        <v>5.3278999999999996</v>
      </c>
      <c r="C2096" s="2">
        <f t="shared" si="192"/>
        <v>5.3431702918794581</v>
      </c>
      <c r="D2096" s="2">
        <f t="shared" si="194"/>
        <v>5.3920398032997632</v>
      </c>
      <c r="E2096" s="2">
        <f t="shared" si="193"/>
        <v>-4.8869511420305045E-2</v>
      </c>
      <c r="F2096" s="2">
        <f t="shared" si="197"/>
        <v>-3.8537415549350168E-2</v>
      </c>
      <c r="G2096" s="2">
        <f t="shared" si="195"/>
        <v>-1.0332095870954877E-2</v>
      </c>
      <c r="H2096" s="2" t="str">
        <f t="shared" si="196"/>
        <v>Hold</v>
      </c>
    </row>
    <row r="2097" spans="1:8" ht="13.5" x14ac:dyDescent="0.25">
      <c r="A2097" s="3">
        <f>TITRES_STAT!B2100</f>
        <v>45057</v>
      </c>
      <c r="B2097" s="6">
        <f>TITRES_STAT!D2100</f>
        <v>5.2948000000000004</v>
      </c>
      <c r="C2097" s="2">
        <f t="shared" si="192"/>
        <v>5.3739133238980026</v>
      </c>
      <c r="D2097" s="2">
        <f t="shared" si="194"/>
        <v>5.3848368549071877</v>
      </c>
      <c r="E2097" s="2">
        <f t="shared" si="193"/>
        <v>-1.0923531009185083E-2</v>
      </c>
      <c r="F2097" s="2">
        <f t="shared" si="197"/>
        <v>-3.3014638641317151E-2</v>
      </c>
      <c r="G2097" s="2">
        <f t="shared" si="195"/>
        <v>2.2091107632132068E-2</v>
      </c>
      <c r="H2097" s="2" t="str">
        <f t="shared" si="196"/>
        <v>Sell</v>
      </c>
    </row>
    <row r="2098" spans="1:8" ht="13.5" x14ac:dyDescent="0.25">
      <c r="A2098" s="3">
        <f>TITRES_STAT!B2101</f>
        <v>45058</v>
      </c>
      <c r="B2098" s="6">
        <f>TITRES_STAT!D2101</f>
        <v>5.3113999999999999</v>
      </c>
      <c r="C2098" s="2">
        <f t="shared" si="192"/>
        <v>5.3999266586829249</v>
      </c>
      <c r="D2098" s="2">
        <f t="shared" si="194"/>
        <v>5.3793970878770256</v>
      </c>
      <c r="E2098" s="2">
        <f t="shared" si="193"/>
        <v>2.0529570805899233E-2</v>
      </c>
      <c r="F2098" s="2">
        <f t="shared" si="197"/>
        <v>-2.2305796751873875E-2</v>
      </c>
      <c r="G2098" s="2">
        <f t="shared" si="195"/>
        <v>4.2835367557773105E-2</v>
      </c>
      <c r="H2098" s="2" t="str">
        <f t="shared" si="196"/>
        <v>Sell</v>
      </c>
    </row>
    <row r="2099" spans="1:8" ht="13.5" x14ac:dyDescent="0.25">
      <c r="A2099" s="3">
        <f>TITRES_STAT!B2102</f>
        <v>45061</v>
      </c>
      <c r="B2099" s="6">
        <f>TITRES_STAT!D2102</f>
        <v>5.3278999999999996</v>
      </c>
      <c r="C2099" s="2">
        <f t="shared" si="192"/>
        <v>5.4219379419624749</v>
      </c>
      <c r="D2099" s="2">
        <f t="shared" si="194"/>
        <v>5.3755824887750236</v>
      </c>
      <c r="E2099" s="2">
        <f t="shared" si="193"/>
        <v>4.6355453187451268E-2</v>
      </c>
      <c r="F2099" s="2">
        <f t="shared" si="197"/>
        <v>-8.5735467640088471E-3</v>
      </c>
      <c r="G2099" s="2">
        <f t="shared" si="195"/>
        <v>5.4928999951460111E-2</v>
      </c>
      <c r="H2099" s="2" t="str">
        <f t="shared" si="196"/>
        <v>Sell</v>
      </c>
    </row>
    <row r="2100" spans="1:8" ht="13.5" x14ac:dyDescent="0.25">
      <c r="A2100" s="3">
        <f>TITRES_STAT!B2103</f>
        <v>45062</v>
      </c>
      <c r="B2100" s="6">
        <f>TITRES_STAT!D2103</f>
        <v>5.3361999999999998</v>
      </c>
      <c r="C2100" s="2">
        <f t="shared" si="192"/>
        <v>5.4405628739682479</v>
      </c>
      <c r="D2100" s="2">
        <f t="shared" si="194"/>
        <v>5.3726652673842805</v>
      </c>
      <c r="E2100" s="2">
        <f t="shared" si="193"/>
        <v>6.7897606583967374E-2</v>
      </c>
      <c r="F2100" s="2">
        <f t="shared" si="197"/>
        <v>6.7206839055863974E-3</v>
      </c>
      <c r="G2100" s="2">
        <f t="shared" si="195"/>
        <v>6.1176922678380978E-2</v>
      </c>
      <c r="H2100" s="2" t="str">
        <f t="shared" si="196"/>
        <v>Sell</v>
      </c>
    </row>
    <row r="2101" spans="1:8" ht="13.5" x14ac:dyDescent="0.25">
      <c r="A2101" s="3">
        <f>TITRES_STAT!B2104</f>
        <v>45063</v>
      </c>
      <c r="B2101" s="6">
        <f>TITRES_STAT!D2104</f>
        <v>5.3444000000000003</v>
      </c>
      <c r="C2101" s="2">
        <f t="shared" si="192"/>
        <v>5.4525070472039019</v>
      </c>
      <c r="D2101" s="2">
        <f t="shared" si="194"/>
        <v>5.370571543874334</v>
      </c>
      <c r="E2101" s="2">
        <f t="shared" si="193"/>
        <v>8.1935503329567894E-2</v>
      </c>
      <c r="F2101" s="2">
        <f t="shared" si="197"/>
        <v>2.1763647790382697E-2</v>
      </c>
      <c r="G2101" s="2">
        <f t="shared" si="195"/>
        <v>6.0171855539185193E-2</v>
      </c>
      <c r="H2101" s="2" t="str">
        <f t="shared" si="196"/>
        <v>Sell</v>
      </c>
    </row>
    <row r="2102" spans="1:8" ht="13.5" x14ac:dyDescent="0.25">
      <c r="A2102" s="3">
        <f>TITRES_STAT!B2105</f>
        <v>45064</v>
      </c>
      <c r="B2102" s="6">
        <f>TITRES_STAT!D2105</f>
        <v>5.3775000000000004</v>
      </c>
      <c r="C2102" s="2">
        <f t="shared" si="192"/>
        <v>5.440967501480225</v>
      </c>
      <c r="D2102" s="2">
        <f t="shared" si="194"/>
        <v>5.3710847628466061</v>
      </c>
      <c r="E2102" s="2">
        <f t="shared" si="193"/>
        <v>6.9882738633618935E-2</v>
      </c>
      <c r="F2102" s="2">
        <f t="shared" si="197"/>
        <v>3.1387465959029942E-2</v>
      </c>
      <c r="G2102" s="2">
        <f t="shared" si="195"/>
        <v>3.8495272674588993E-2</v>
      </c>
      <c r="H2102" s="2" t="str">
        <f t="shared" si="196"/>
        <v>Sell</v>
      </c>
    </row>
    <row r="2103" spans="1:8" ht="13.5" x14ac:dyDescent="0.25">
      <c r="A2103" s="3">
        <f>TITRES_STAT!B2106</f>
        <v>45065</v>
      </c>
      <c r="B2103" s="6">
        <f>TITRES_STAT!D2106</f>
        <v>5.3007999999999997</v>
      </c>
      <c r="C2103" s="2">
        <f t="shared" si="192"/>
        <v>5.4235725012524973</v>
      </c>
      <c r="D2103" s="2">
        <f t="shared" si="194"/>
        <v>5.3658784841172285</v>
      </c>
      <c r="E2103" s="2">
        <f t="shared" si="193"/>
        <v>5.7694017135268894E-2</v>
      </c>
      <c r="F2103" s="2">
        <f t="shared" si="197"/>
        <v>3.6648776194277734E-2</v>
      </c>
      <c r="G2103" s="2">
        <f t="shared" si="195"/>
        <v>2.104524094099116E-2</v>
      </c>
      <c r="H2103" s="2" t="str">
        <f t="shared" si="196"/>
        <v>Sell</v>
      </c>
    </row>
    <row r="2104" spans="1:8" ht="13.5" x14ac:dyDescent="0.25">
      <c r="A2104" s="3">
        <f>TITRES_STAT!B2107</f>
        <v>45068</v>
      </c>
      <c r="B2104" s="6">
        <f>TITRES_STAT!D2107</f>
        <v>5.3007999999999997</v>
      </c>
      <c r="C2104" s="2">
        <f t="shared" si="192"/>
        <v>5.4088536549059585</v>
      </c>
      <c r="D2104" s="2">
        <f t="shared" si="194"/>
        <v>5.3610578556641002</v>
      </c>
      <c r="E2104" s="2">
        <f t="shared" si="193"/>
        <v>4.7795799241858283E-2</v>
      </c>
      <c r="F2104" s="2">
        <f t="shared" si="197"/>
        <v>3.8878180803793842E-2</v>
      </c>
      <c r="G2104" s="2">
        <f t="shared" si="195"/>
        <v>8.917618438064441E-3</v>
      </c>
      <c r="H2104" s="2" t="str">
        <f t="shared" si="196"/>
        <v>Sell</v>
      </c>
    </row>
    <row r="2105" spans="1:8" ht="13.5" x14ac:dyDescent="0.25">
      <c r="A2105" s="3">
        <f>TITRES_STAT!B2108</f>
        <v>45069</v>
      </c>
      <c r="B2105" s="6">
        <f>TITRES_STAT!D2108</f>
        <v>5.3361000000000001</v>
      </c>
      <c r="C2105" s="2">
        <f t="shared" si="192"/>
        <v>5.3963992464588877</v>
      </c>
      <c r="D2105" s="2">
        <f t="shared" si="194"/>
        <v>5.3592091256149068</v>
      </c>
      <c r="E2105" s="2">
        <f t="shared" si="193"/>
        <v>3.7190120843980878E-2</v>
      </c>
      <c r="F2105" s="2">
        <f t="shared" si="197"/>
        <v>3.8540568811831252E-2</v>
      </c>
      <c r="G2105" s="2">
        <f t="shared" si="195"/>
        <v>-1.3504479678503739E-3</v>
      </c>
      <c r="H2105" s="2" t="str">
        <f t="shared" si="196"/>
        <v>Hold</v>
      </c>
    </row>
    <row r="2106" spans="1:8" ht="13.5" x14ac:dyDescent="0.25">
      <c r="A2106" s="3">
        <f>TITRES_STAT!B2109</f>
        <v>45070</v>
      </c>
      <c r="B2106" s="6">
        <f>TITRES_STAT!D2109</f>
        <v>5.5742000000000003</v>
      </c>
      <c r="C2106" s="2">
        <f t="shared" si="192"/>
        <v>5.3858609008498277</v>
      </c>
      <c r="D2106" s="2">
        <f t="shared" si="194"/>
        <v>5.3751343755693579</v>
      </c>
      <c r="E2106" s="2">
        <f t="shared" si="193"/>
        <v>1.0726525280469801E-2</v>
      </c>
      <c r="F2106" s="2">
        <f t="shared" si="197"/>
        <v>3.2977760105558966E-2</v>
      </c>
      <c r="G2106" s="2">
        <f t="shared" si="195"/>
        <v>-2.2251234825089165E-2</v>
      </c>
      <c r="H2106" s="2" t="str">
        <f t="shared" si="196"/>
        <v>Hold</v>
      </c>
    </row>
    <row r="2107" spans="1:8" ht="13.5" x14ac:dyDescent="0.25">
      <c r="A2107" s="3">
        <f>TITRES_STAT!B2110</f>
        <v>45071</v>
      </c>
      <c r="B2107" s="6">
        <f>TITRES_STAT!D2110</f>
        <v>5.5742000000000003</v>
      </c>
      <c r="C2107" s="2">
        <f t="shared" si="192"/>
        <v>5.371851531488316</v>
      </c>
      <c r="D2107" s="2">
        <f t="shared" si="194"/>
        <v>5.3898799773790351</v>
      </c>
      <c r="E2107" s="2">
        <f t="shared" si="193"/>
        <v>-1.8028445890719169E-2</v>
      </c>
      <c r="F2107" s="2">
        <f t="shared" si="197"/>
        <v>2.277651890630334E-2</v>
      </c>
      <c r="G2107" s="2">
        <f t="shared" si="195"/>
        <v>-4.080496479702251E-2</v>
      </c>
      <c r="H2107" s="2" t="str">
        <f t="shared" si="196"/>
        <v>Hold</v>
      </c>
    </row>
    <row r="2108" spans="1:8" ht="13.5" x14ac:dyDescent="0.25">
      <c r="A2108" s="3">
        <f>TITRES_STAT!B2111</f>
        <v>45072</v>
      </c>
      <c r="B2108" s="6">
        <f>TITRES_STAT!D2111</f>
        <v>5.4859999999999998</v>
      </c>
      <c r="C2108" s="2">
        <f t="shared" si="192"/>
        <v>5.362551295874729</v>
      </c>
      <c r="D2108" s="2">
        <f t="shared" si="194"/>
        <v>5.3969999790546623</v>
      </c>
      <c r="E2108" s="2">
        <f t="shared" si="193"/>
        <v>-3.4448683179933326E-2</v>
      </c>
      <c r="F2108" s="2">
        <f t="shared" si="197"/>
        <v>1.1331478489056006E-2</v>
      </c>
      <c r="G2108" s="2">
        <f t="shared" si="195"/>
        <v>-4.5780161668989336E-2</v>
      </c>
      <c r="H2108" s="2" t="str">
        <f t="shared" si="196"/>
        <v>Hold</v>
      </c>
    </row>
    <row r="2109" spans="1:8" ht="13.5" x14ac:dyDescent="0.25">
      <c r="A2109" s="3">
        <f>TITRES_STAT!B2112</f>
        <v>45075</v>
      </c>
      <c r="B2109" s="6">
        <f>TITRES_STAT!D2112</f>
        <v>5.5566000000000004</v>
      </c>
      <c r="C2109" s="2">
        <f t="shared" si="192"/>
        <v>5.3572203272786165</v>
      </c>
      <c r="D2109" s="2">
        <f t="shared" si="194"/>
        <v>5.4088222028283912</v>
      </c>
      <c r="E2109" s="2">
        <f t="shared" si="193"/>
        <v>-5.1601875549774689E-2</v>
      </c>
      <c r="F2109" s="2">
        <f t="shared" si="197"/>
        <v>-1.2551923187101334E-3</v>
      </c>
      <c r="G2109" s="2">
        <f t="shared" si="195"/>
        <v>-5.034668323106456E-2</v>
      </c>
      <c r="H2109" s="2" t="str">
        <f t="shared" si="196"/>
        <v>Hold</v>
      </c>
    </row>
    <row r="2110" spans="1:8" ht="13.5" x14ac:dyDescent="0.25">
      <c r="A2110" s="3">
        <f>TITRES_STAT!B2113</f>
        <v>45076</v>
      </c>
      <c r="B2110" s="6">
        <f>TITRES_STAT!D2113</f>
        <v>5.4683999999999999</v>
      </c>
      <c r="C2110" s="2">
        <f t="shared" si="192"/>
        <v>5.3539864307742135</v>
      </c>
      <c r="D2110" s="2">
        <f t="shared" si="194"/>
        <v>5.4132353729892513</v>
      </c>
      <c r="E2110" s="2">
        <f t="shared" si="193"/>
        <v>-5.9248942215037737E-2</v>
      </c>
      <c r="F2110" s="2">
        <f t="shared" si="197"/>
        <v>-1.2853942297975655E-2</v>
      </c>
      <c r="G2110" s="2">
        <f t="shared" si="195"/>
        <v>-4.6394999917062085E-2</v>
      </c>
      <c r="H2110" s="2" t="str">
        <f t="shared" si="196"/>
        <v>Hold</v>
      </c>
    </row>
    <row r="2111" spans="1:8" ht="13.5" x14ac:dyDescent="0.25">
      <c r="A2111" s="3">
        <f>TITRES_STAT!B2114</f>
        <v>45077</v>
      </c>
      <c r="B2111" s="6">
        <f>TITRES_STAT!D2114</f>
        <v>5.4242999999999997</v>
      </c>
      <c r="C2111" s="2">
        <f t="shared" si="192"/>
        <v>5.3525115952704887</v>
      </c>
      <c r="D2111" s="2">
        <f t="shared" si="194"/>
        <v>5.4140549749900471</v>
      </c>
      <c r="E2111" s="2">
        <f t="shared" si="193"/>
        <v>-6.1543379719558367E-2</v>
      </c>
      <c r="F2111" s="2">
        <f t="shared" si="197"/>
        <v>-2.2591829782292197E-2</v>
      </c>
      <c r="G2111" s="2">
        <f t="shared" si="195"/>
        <v>-3.8951549937266169E-2</v>
      </c>
      <c r="H2111" s="2" t="str">
        <f t="shared" si="196"/>
        <v>Hold</v>
      </c>
    </row>
    <row r="2112" spans="1:8" ht="13.5" x14ac:dyDescent="0.25">
      <c r="A2112" s="3">
        <f>TITRES_STAT!B2115</f>
        <v>45078</v>
      </c>
      <c r="B2112" s="6">
        <f>TITRES_STAT!D2115</f>
        <v>5.4242999999999997</v>
      </c>
      <c r="C2112" s="2">
        <f t="shared" si="192"/>
        <v>5.3563559652288752</v>
      </c>
      <c r="D2112" s="2">
        <f t="shared" si="194"/>
        <v>5.4148138657315252</v>
      </c>
      <c r="E2112" s="2">
        <f t="shared" si="193"/>
        <v>-5.8457900502649984E-2</v>
      </c>
      <c r="F2112" s="2">
        <f t="shared" si="197"/>
        <v>-2.9765043926363755E-2</v>
      </c>
      <c r="G2112" s="2">
        <f t="shared" si="195"/>
        <v>-2.869285657628623E-2</v>
      </c>
      <c r="H2112" s="2" t="str">
        <f t="shared" si="196"/>
        <v>Hold</v>
      </c>
    </row>
    <row r="2113" spans="1:8" ht="13.5" x14ac:dyDescent="0.25">
      <c r="A2113" s="3">
        <f>TITRES_STAT!B2116</f>
        <v>45079</v>
      </c>
      <c r="B2113" s="6">
        <f>TITRES_STAT!D2116</f>
        <v>5.5566000000000004</v>
      </c>
      <c r="C2113" s="2">
        <f t="shared" si="192"/>
        <v>5.347808893655202</v>
      </c>
      <c r="D2113" s="2">
        <f t="shared" si="194"/>
        <v>5.4253165423440048</v>
      </c>
      <c r="E2113" s="2">
        <f t="shared" si="193"/>
        <v>-7.7507648688802888E-2</v>
      </c>
      <c r="F2113" s="2">
        <f t="shared" si="197"/>
        <v>-3.9313564878851584E-2</v>
      </c>
      <c r="G2113" s="2">
        <f t="shared" si="195"/>
        <v>-3.8194083809951304E-2</v>
      </c>
      <c r="H2113" s="2" t="str">
        <f t="shared" si="196"/>
        <v>Hold</v>
      </c>
    </row>
    <row r="2114" spans="1:8" ht="13.5" x14ac:dyDescent="0.25">
      <c r="A2114" s="3">
        <f>TITRES_STAT!B2117</f>
        <v>45082</v>
      </c>
      <c r="B2114" s="6">
        <f>TITRES_STAT!D2117</f>
        <v>5.4242999999999997</v>
      </c>
      <c r="C2114" s="2">
        <f t="shared" si="192"/>
        <v>5.3405767561697859</v>
      </c>
      <c r="D2114" s="2">
        <f t="shared" si="194"/>
        <v>5.425241242911115</v>
      </c>
      <c r="E2114" s="2">
        <f t="shared" si="193"/>
        <v>-8.4664486741329092E-2</v>
      </c>
      <c r="F2114" s="2">
        <f t="shared" si="197"/>
        <v>-4.8383749251347086E-2</v>
      </c>
      <c r="G2114" s="2">
        <f t="shared" si="195"/>
        <v>-3.6280737489982007E-2</v>
      </c>
      <c r="H2114" s="2" t="str">
        <f t="shared" si="196"/>
        <v>Hold</v>
      </c>
    </row>
    <row r="2115" spans="1:8" ht="13.5" x14ac:dyDescent="0.25">
      <c r="A2115" s="3">
        <f>TITRES_STAT!B2118</f>
        <v>45083</v>
      </c>
      <c r="B2115" s="6">
        <f>TITRES_STAT!D2118</f>
        <v>5.4242999999999997</v>
      </c>
      <c r="C2115" s="2">
        <f t="shared" si="192"/>
        <v>5.3398880244513576</v>
      </c>
      <c r="D2115" s="2">
        <f t="shared" si="194"/>
        <v>5.4251715212139953</v>
      </c>
      <c r="E2115" s="2">
        <f t="shared" si="193"/>
        <v>-8.5283496762637689E-2</v>
      </c>
      <c r="F2115" s="2">
        <f t="shared" si="197"/>
        <v>-5.5763698753605206E-2</v>
      </c>
      <c r="G2115" s="2">
        <f t="shared" si="195"/>
        <v>-2.9519798009032483E-2</v>
      </c>
      <c r="H2115" s="2" t="str">
        <f t="shared" si="196"/>
        <v>Hold</v>
      </c>
    </row>
    <row r="2116" spans="1:8" ht="13.5" x14ac:dyDescent="0.25">
      <c r="A2116" s="3">
        <f>TITRES_STAT!B2119</f>
        <v>45084</v>
      </c>
      <c r="B2116" s="6">
        <f>TITRES_STAT!D2119</f>
        <v>5.3714000000000004</v>
      </c>
      <c r="C2116" s="2">
        <f t="shared" si="192"/>
        <v>5.3759360206896103</v>
      </c>
      <c r="D2116" s="2">
        <f t="shared" si="194"/>
        <v>5.4211884455685135</v>
      </c>
      <c r="E2116" s="2">
        <f t="shared" si="193"/>
        <v>-4.5252424878903241E-2</v>
      </c>
      <c r="F2116" s="2">
        <f t="shared" si="197"/>
        <v>-5.3661443978664819E-2</v>
      </c>
      <c r="G2116" s="2">
        <f t="shared" si="195"/>
        <v>8.4090190997615777E-3</v>
      </c>
      <c r="H2116" s="2" t="str">
        <f t="shared" si="196"/>
        <v>Sell</v>
      </c>
    </row>
    <row r="2117" spans="1:8" ht="13.5" x14ac:dyDescent="0.25">
      <c r="A2117" s="3">
        <f>TITRES_STAT!B2120</f>
        <v>45085</v>
      </c>
      <c r="B2117" s="6">
        <f>TITRES_STAT!D2120</f>
        <v>5.4242999999999997</v>
      </c>
      <c r="C2117" s="2">
        <f t="shared" si="192"/>
        <v>5.4064381713527476</v>
      </c>
      <c r="D2117" s="2">
        <f t="shared" si="194"/>
        <v>5.4214189310819565</v>
      </c>
      <c r="E2117" s="2">
        <f t="shared" si="193"/>
        <v>-1.498075972920887E-2</v>
      </c>
      <c r="F2117" s="2">
        <f t="shared" si="197"/>
        <v>-4.5925307128773636E-2</v>
      </c>
      <c r="G2117" s="2">
        <f t="shared" si="195"/>
        <v>3.0944547399564766E-2</v>
      </c>
      <c r="H2117" s="2" t="str">
        <f t="shared" si="196"/>
        <v>Sell</v>
      </c>
    </row>
    <row r="2118" spans="1:8" ht="13.5" x14ac:dyDescent="0.25">
      <c r="A2118" s="3">
        <f>TITRES_STAT!B2121</f>
        <v>45086</v>
      </c>
      <c r="B2118" s="6">
        <f>TITRES_STAT!D2121</f>
        <v>5.4242999999999997</v>
      </c>
      <c r="C2118" s="2">
        <f t="shared" si="192"/>
        <v>5.4186784526830944</v>
      </c>
      <c r="D2118" s="2">
        <f t="shared" si="194"/>
        <v>5.4216323435944043</v>
      </c>
      <c r="E2118" s="2">
        <f t="shared" si="193"/>
        <v>-2.95389091130982E-3</v>
      </c>
      <c r="F2118" s="2">
        <f t="shared" si="197"/>
        <v>-3.7331023885280874E-2</v>
      </c>
      <c r="G2118" s="2">
        <f t="shared" si="195"/>
        <v>3.4377132973971054E-2</v>
      </c>
      <c r="H2118" s="2" t="str">
        <f t="shared" si="196"/>
        <v>Sell</v>
      </c>
    </row>
    <row r="2119" spans="1:8" ht="13.5" x14ac:dyDescent="0.25">
      <c r="A2119" s="3">
        <f>TITRES_STAT!B2122</f>
        <v>45089</v>
      </c>
      <c r="B2119" s="6">
        <f>TITRES_STAT!D2122</f>
        <v>5.6623999999999999</v>
      </c>
      <c r="C2119" s="2">
        <f t="shared" si="192"/>
        <v>5.4398971522703103</v>
      </c>
      <c r="D2119" s="2">
        <f t="shared" si="194"/>
        <v>5.4394669848096333</v>
      </c>
      <c r="E2119" s="2">
        <f t="shared" si="193"/>
        <v>4.3016746067703338E-4</v>
      </c>
      <c r="F2119" s="2">
        <f t="shared" si="197"/>
        <v>-2.9778785616089293E-2</v>
      </c>
      <c r="G2119" s="2">
        <f t="shared" si="195"/>
        <v>3.0208953076766326E-2</v>
      </c>
      <c r="H2119" s="2" t="str">
        <f t="shared" si="196"/>
        <v>Sell</v>
      </c>
    </row>
    <row r="2120" spans="1:8" ht="13.5" x14ac:dyDescent="0.25">
      <c r="A2120" s="3">
        <f>TITRES_STAT!B2123</f>
        <v>45090</v>
      </c>
      <c r="B2120" s="6">
        <f>TITRES_STAT!D2123</f>
        <v>5.7329999999999997</v>
      </c>
      <c r="C2120" s="2">
        <f t="shared" si="192"/>
        <v>5.4442822057671849</v>
      </c>
      <c r="D2120" s="2">
        <f t="shared" si="194"/>
        <v>5.4612101711200314</v>
      </c>
      <c r="E2120" s="2">
        <f t="shared" si="193"/>
        <v>-1.6927965352846464E-2</v>
      </c>
      <c r="F2120" s="2">
        <f t="shared" si="197"/>
        <v>-2.7208621563440727E-2</v>
      </c>
      <c r="G2120" s="2">
        <f t="shared" si="195"/>
        <v>1.0280656210594263E-2</v>
      </c>
      <c r="H2120" s="2" t="str">
        <f t="shared" si="196"/>
        <v>Sell</v>
      </c>
    </row>
    <row r="2121" spans="1:8" ht="13.5" x14ac:dyDescent="0.25">
      <c r="A2121" s="3">
        <f>TITRES_STAT!B2124</f>
        <v>45091</v>
      </c>
      <c r="B2121" s="6">
        <f>TITRES_STAT!D2124</f>
        <v>5.9093999999999998</v>
      </c>
      <c r="C2121" s="2">
        <f t="shared" si="192"/>
        <v>5.4412080202645408</v>
      </c>
      <c r="D2121" s="2">
        <f t="shared" si="194"/>
        <v>5.4944094177037321</v>
      </c>
      <c r="E2121" s="2">
        <f t="shared" si="193"/>
        <v>-5.3201397439191389E-2</v>
      </c>
      <c r="F2121" s="2">
        <f t="shared" si="197"/>
        <v>-3.2407176738590865E-2</v>
      </c>
      <c r="G2121" s="2">
        <f t="shared" si="195"/>
        <v>-2.0794220700600524E-2</v>
      </c>
      <c r="H2121" s="2" t="str">
        <f t="shared" si="196"/>
        <v>Hold</v>
      </c>
    </row>
    <row r="2122" spans="1:8" ht="13.5" x14ac:dyDescent="0.25">
      <c r="A2122" s="3">
        <f>TITRES_STAT!B2125</f>
        <v>45092</v>
      </c>
      <c r="B2122" s="6">
        <f>TITRES_STAT!D2125</f>
        <v>5.9093999999999998</v>
      </c>
      <c r="C2122" s="2">
        <f t="shared" si="192"/>
        <v>5.4386067863776884</v>
      </c>
      <c r="D2122" s="2">
        <f t="shared" si="194"/>
        <v>5.525149460836789</v>
      </c>
      <c r="E2122" s="2">
        <f t="shared" si="193"/>
        <v>-8.6542674459100688E-2</v>
      </c>
      <c r="F2122" s="2">
        <f t="shared" si="197"/>
        <v>-4.323427628269283E-2</v>
      </c>
      <c r="G2122" s="2">
        <f t="shared" si="195"/>
        <v>-4.3308398176407858E-2</v>
      </c>
      <c r="H2122" s="2" t="str">
        <f t="shared" si="196"/>
        <v>Hold</v>
      </c>
    </row>
    <row r="2123" spans="1:8" ht="13.5" x14ac:dyDescent="0.25">
      <c r="A2123" s="3">
        <f>TITRES_STAT!B2126</f>
        <v>45093</v>
      </c>
      <c r="B2123" s="6">
        <f>TITRES_STAT!D2126</f>
        <v>5.9093999999999998</v>
      </c>
      <c r="C2123" s="2">
        <f t="shared" si="192"/>
        <v>5.4567595884734281</v>
      </c>
      <c r="D2123" s="2">
        <f t="shared" si="194"/>
        <v>5.5536124637377675</v>
      </c>
      <c r="E2123" s="2">
        <f t="shared" si="193"/>
        <v>-9.6852875264339389E-2</v>
      </c>
      <c r="F2123" s="2">
        <f t="shared" si="197"/>
        <v>-5.3957996079022144E-2</v>
      </c>
      <c r="G2123" s="2">
        <f t="shared" si="195"/>
        <v>-4.2894879185317245E-2</v>
      </c>
      <c r="H2123" s="2" t="str">
        <f t="shared" si="196"/>
        <v>Hold</v>
      </c>
    </row>
    <row r="2124" spans="1:8" ht="13.5" x14ac:dyDescent="0.25">
      <c r="A2124" s="3">
        <f>TITRES_STAT!B2127</f>
        <v>45096</v>
      </c>
      <c r="B2124" s="6">
        <f>TITRES_STAT!D2127</f>
        <v>5.8212000000000002</v>
      </c>
      <c r="C2124" s="2">
        <f t="shared" si="192"/>
        <v>5.4517658056313625</v>
      </c>
      <c r="D2124" s="2">
        <f t="shared" si="194"/>
        <v>5.5734337627201551</v>
      </c>
      <c r="E2124" s="2">
        <f t="shared" si="193"/>
        <v>-0.12166795708879263</v>
      </c>
      <c r="F2124" s="2">
        <f t="shared" si="197"/>
        <v>-6.7499988280976239E-2</v>
      </c>
      <c r="G2124" s="2">
        <f t="shared" si="195"/>
        <v>-5.4167968807816394E-2</v>
      </c>
      <c r="H2124" s="2" t="str">
        <f t="shared" si="196"/>
        <v>Hold</v>
      </c>
    </row>
    <row r="2125" spans="1:8" ht="13.5" x14ac:dyDescent="0.25">
      <c r="A2125" s="3">
        <f>TITRES_STAT!B2128</f>
        <v>45097</v>
      </c>
      <c r="B2125" s="6">
        <f>TITRES_STAT!D2128</f>
        <v>5.9710999999999999</v>
      </c>
      <c r="C2125" s="2">
        <f t="shared" si="192"/>
        <v>5.4475402970726909</v>
      </c>
      <c r="D2125" s="2">
        <f t="shared" si="194"/>
        <v>5.60289052103718</v>
      </c>
      <c r="E2125" s="2">
        <f t="shared" si="193"/>
        <v>-0.15535022396448905</v>
      </c>
      <c r="F2125" s="2">
        <f t="shared" si="197"/>
        <v>-8.507003541767881E-2</v>
      </c>
      <c r="G2125" s="2">
        <f t="shared" si="195"/>
        <v>-7.0280188546810243E-2</v>
      </c>
      <c r="H2125" s="2" t="str">
        <f t="shared" si="196"/>
        <v>Hold</v>
      </c>
    </row>
    <row r="2126" spans="1:8" ht="13.5" x14ac:dyDescent="0.25">
      <c r="A2126" s="3">
        <f>TITRES_STAT!B2129</f>
        <v>45098</v>
      </c>
      <c r="B2126" s="6">
        <f>TITRES_STAT!D2129</f>
        <v>5.8212000000000002</v>
      </c>
      <c r="C2126" s="2">
        <f t="shared" si="192"/>
        <v>5.4358264052153542</v>
      </c>
      <c r="D2126" s="2">
        <f t="shared" si="194"/>
        <v>5.619061593552944</v>
      </c>
      <c r="E2126" s="2">
        <f t="shared" si="193"/>
        <v>-0.18323518833758978</v>
      </c>
      <c r="F2126" s="2">
        <f t="shared" si="197"/>
        <v>-0.10470306600166102</v>
      </c>
      <c r="G2126" s="2">
        <f t="shared" si="195"/>
        <v>-7.8532122335928767E-2</v>
      </c>
      <c r="H2126" s="2" t="str">
        <f t="shared" si="196"/>
        <v>Hold</v>
      </c>
    </row>
    <row r="2127" spans="1:8" ht="13.5" x14ac:dyDescent="0.25">
      <c r="A2127" s="3">
        <f>TITRES_STAT!B2130</f>
        <v>45099</v>
      </c>
      <c r="B2127" s="6">
        <f>TITRES_STAT!D2130</f>
        <v>5.8212000000000002</v>
      </c>
      <c r="C2127" s="2">
        <f t="shared" ref="C2127:C2190" si="198">$C$4*B2117+C2126*(1-$C$4)</f>
        <v>5.4340531121052997</v>
      </c>
      <c r="D2127" s="2">
        <f t="shared" si="194"/>
        <v>5.6340348088453185</v>
      </c>
      <c r="E2127" s="2">
        <f t="shared" si="193"/>
        <v>-0.19998169674001876</v>
      </c>
      <c r="F2127" s="2">
        <f t="shared" si="197"/>
        <v>-0.12375879214933258</v>
      </c>
      <c r="G2127" s="2">
        <f t="shared" si="195"/>
        <v>-7.6222904590686175E-2</v>
      </c>
      <c r="H2127" s="2" t="str">
        <f t="shared" si="196"/>
        <v>Hold</v>
      </c>
    </row>
    <row r="2128" spans="1:8" ht="13.5" x14ac:dyDescent="0.25">
      <c r="A2128" s="3">
        <f>TITRES_STAT!B2131</f>
        <v>45100</v>
      </c>
      <c r="B2128" s="6">
        <f>TITRES_STAT!D2131</f>
        <v>5.8212000000000002</v>
      </c>
      <c r="C2128" s="2">
        <f t="shared" si="198"/>
        <v>5.4325526333198688</v>
      </c>
      <c r="D2128" s="2">
        <f t="shared" si="194"/>
        <v>5.6478988970789983</v>
      </c>
      <c r="E2128" s="2">
        <f t="shared" si="193"/>
        <v>-0.21534626375912946</v>
      </c>
      <c r="F2128" s="2">
        <f t="shared" si="197"/>
        <v>-0.14207628647129195</v>
      </c>
      <c r="G2128" s="2">
        <f t="shared" si="195"/>
        <v>-7.3269977287837518E-2</v>
      </c>
      <c r="H2128" s="2" t="str">
        <f t="shared" si="196"/>
        <v>Hold</v>
      </c>
    </row>
    <row r="2129" spans="1:8" ht="13.5" x14ac:dyDescent="0.25">
      <c r="A2129" s="3">
        <f>TITRES_STAT!B2132</f>
        <v>45103</v>
      </c>
      <c r="B2129" s="6">
        <f>TITRES_STAT!D2132</f>
        <v>5.8212000000000002</v>
      </c>
      <c r="C2129" s="2">
        <f t="shared" si="198"/>
        <v>5.4679137666552737</v>
      </c>
      <c r="D2129" s="2">
        <f t="shared" si="194"/>
        <v>5.6607360158138871</v>
      </c>
      <c r="E2129" s="2">
        <f t="shared" si="193"/>
        <v>-0.19282224915861335</v>
      </c>
      <c r="F2129" s="2">
        <f t="shared" si="197"/>
        <v>-0.15222547900875624</v>
      </c>
      <c r="G2129" s="2">
        <f t="shared" si="195"/>
        <v>-4.0596770149857103E-2</v>
      </c>
      <c r="H2129" s="2" t="str">
        <f t="shared" si="196"/>
        <v>Hold</v>
      </c>
    </row>
    <row r="2130" spans="1:8" ht="13.5" x14ac:dyDescent="0.25">
      <c r="A2130" s="3">
        <f>TITRES_STAT!B2133</f>
        <v>45104</v>
      </c>
      <c r="B2130" s="6">
        <f>TITRES_STAT!D2133</f>
        <v>5.6448</v>
      </c>
      <c r="C2130" s="2">
        <f t="shared" si="198"/>
        <v>5.5086962640929231</v>
      </c>
      <c r="D2130" s="2">
        <f t="shared" si="194"/>
        <v>5.6595555701980436</v>
      </c>
      <c r="E2130" s="2">
        <f t="shared" si="193"/>
        <v>-0.15085930610512044</v>
      </c>
      <c r="F2130" s="2">
        <f t="shared" si="197"/>
        <v>-0.1519522444280291</v>
      </c>
      <c r="G2130" s="2">
        <f t="shared" si="195"/>
        <v>1.0929383229086598E-3</v>
      </c>
      <c r="H2130" s="2" t="str">
        <f t="shared" si="196"/>
        <v>Sell</v>
      </c>
    </row>
    <row r="2131" spans="1:8" ht="13.5" x14ac:dyDescent="0.25">
      <c r="A2131" s="3">
        <f>TITRES_STAT!B2134</f>
        <v>45107</v>
      </c>
      <c r="B2131" s="6">
        <f>TITRES_STAT!D2134</f>
        <v>5.6006999999999998</v>
      </c>
      <c r="C2131" s="2">
        <f t="shared" si="198"/>
        <v>5.5703429926940116</v>
      </c>
      <c r="D2131" s="2">
        <f t="shared" si="194"/>
        <v>5.655195898331522</v>
      </c>
      <c r="E2131" s="2">
        <f t="shared" si="193"/>
        <v>-8.4852905637510467E-2</v>
      </c>
      <c r="F2131" s="2">
        <f t="shared" si="197"/>
        <v>-0.13853237666992538</v>
      </c>
      <c r="G2131" s="2">
        <f t="shared" si="195"/>
        <v>5.367947103241491E-2</v>
      </c>
      <c r="H2131" s="2" t="str">
        <f t="shared" si="196"/>
        <v>Sell</v>
      </c>
    </row>
    <row r="2132" spans="1:8" ht="13.5" x14ac:dyDescent="0.25">
      <c r="A2132" s="3">
        <f>TITRES_STAT!B2135</f>
        <v>45110</v>
      </c>
      <c r="B2132" s="6">
        <f>TITRES_STAT!D2135</f>
        <v>5.6006999999999998</v>
      </c>
      <c r="C2132" s="2">
        <f t="shared" si="198"/>
        <v>5.6225056092026247</v>
      </c>
      <c r="D2132" s="2">
        <f t="shared" si="194"/>
        <v>5.6511591651217801</v>
      </c>
      <c r="E2132" s="2">
        <f t="shared" si="193"/>
        <v>-2.8653555919155416E-2</v>
      </c>
      <c r="F2132" s="2">
        <f t="shared" si="197"/>
        <v>-0.1165566125197714</v>
      </c>
      <c r="G2132" s="2">
        <f t="shared" si="195"/>
        <v>8.7903056600615981E-2</v>
      </c>
      <c r="H2132" s="2" t="str">
        <f t="shared" si="196"/>
        <v>Sell</v>
      </c>
    </row>
    <row r="2133" spans="1:8" ht="13.5" x14ac:dyDescent="0.25">
      <c r="A2133" s="3">
        <f>TITRES_STAT!B2136</f>
        <v>45111</v>
      </c>
      <c r="B2133" s="6">
        <f>TITRES_STAT!D2136</f>
        <v>5.5918999999999999</v>
      </c>
      <c r="C2133" s="2">
        <f t="shared" si="198"/>
        <v>5.6666432077868363</v>
      </c>
      <c r="D2133" s="2">
        <f t="shared" si="194"/>
        <v>5.6467695973349814</v>
      </c>
      <c r="E2133" s="2">
        <f t="shared" si="193"/>
        <v>1.9873610451854873E-2</v>
      </c>
      <c r="F2133" s="2">
        <f t="shared" si="197"/>
        <v>-8.9270567925446145E-2</v>
      </c>
      <c r="G2133" s="2">
        <f t="shared" si="195"/>
        <v>0.10914417837730102</v>
      </c>
      <c r="H2133" s="2" t="str">
        <f t="shared" si="196"/>
        <v>Sell</v>
      </c>
    </row>
    <row r="2134" spans="1:8" ht="13.5" x14ac:dyDescent="0.25">
      <c r="A2134" s="3">
        <f>TITRES_STAT!B2137</f>
        <v>45112</v>
      </c>
      <c r="B2134" s="6">
        <f>TITRES_STAT!D2137</f>
        <v>5.6006999999999998</v>
      </c>
      <c r="C2134" s="2">
        <f t="shared" si="198"/>
        <v>5.6904211758196315</v>
      </c>
      <c r="D2134" s="2">
        <f t="shared" si="194"/>
        <v>5.6433570345694273</v>
      </c>
      <c r="E2134" s="2">
        <f t="shared" si="193"/>
        <v>4.7064141250204194E-2</v>
      </c>
      <c r="F2134" s="2">
        <f t="shared" si="197"/>
        <v>-6.2003626090316073E-2</v>
      </c>
      <c r="G2134" s="2">
        <f t="shared" si="195"/>
        <v>0.10906776734052026</v>
      </c>
      <c r="H2134" s="2" t="str">
        <f t="shared" si="196"/>
        <v>Sell</v>
      </c>
    </row>
    <row r="2135" spans="1:8" ht="13.5" x14ac:dyDescent="0.25">
      <c r="A2135" s="3">
        <f>TITRES_STAT!B2138</f>
        <v>45113</v>
      </c>
      <c r="B2135" s="6">
        <f>TITRES_STAT!D2138</f>
        <v>5.6006999999999998</v>
      </c>
      <c r="C2135" s="2">
        <f t="shared" si="198"/>
        <v>5.7336025333858416</v>
      </c>
      <c r="D2135" s="2">
        <f t="shared" si="194"/>
        <v>5.6401972542309515</v>
      </c>
      <c r="E2135" s="2">
        <f t="shared" si="193"/>
        <v>9.3405279154890053E-2</v>
      </c>
      <c r="F2135" s="2">
        <f t="shared" si="197"/>
        <v>-3.0921845041274848E-2</v>
      </c>
      <c r="G2135" s="2">
        <f t="shared" si="195"/>
        <v>0.1243271241961649</v>
      </c>
      <c r="H2135" s="2" t="str">
        <f t="shared" si="196"/>
        <v>Sell</v>
      </c>
    </row>
    <row r="2136" spans="1:8" ht="13.5" x14ac:dyDescent="0.25">
      <c r="A2136" s="3">
        <f>TITRES_STAT!B2139</f>
        <v>45114</v>
      </c>
      <c r="B2136" s="6">
        <f>TITRES_STAT!D2139</f>
        <v>5.8475999999999999</v>
      </c>
      <c r="C2136" s="2">
        <f t="shared" si="198"/>
        <v>5.7470790667110965</v>
      </c>
      <c r="D2136" s="2">
        <f t="shared" si="194"/>
        <v>5.655560420584214</v>
      </c>
      <c r="E2136" s="2">
        <f t="shared" si="193"/>
        <v>9.151864612688243E-2</v>
      </c>
      <c r="F2136" s="2">
        <f t="shared" si="197"/>
        <v>-6.4337468076433937E-3</v>
      </c>
      <c r="G2136" s="2">
        <f t="shared" si="195"/>
        <v>9.7952392934525817E-2</v>
      </c>
      <c r="H2136" s="2" t="str">
        <f t="shared" si="196"/>
        <v>Sell</v>
      </c>
    </row>
    <row r="2137" spans="1:8" ht="13.5" x14ac:dyDescent="0.25">
      <c r="A2137" s="3">
        <f>TITRES_STAT!B2140</f>
        <v>45117</v>
      </c>
      <c r="B2137" s="6">
        <f>TITRES_STAT!D2140</f>
        <v>5.8475999999999999</v>
      </c>
      <c r="C2137" s="2">
        <f t="shared" si="198"/>
        <v>5.7584822872170811</v>
      </c>
      <c r="D2137" s="2">
        <f t="shared" si="194"/>
        <v>5.6697855746150134</v>
      </c>
      <c r="E2137" s="2">
        <f t="shared" si="193"/>
        <v>8.8696712602067684E-2</v>
      </c>
      <c r="F2137" s="2">
        <f t="shared" si="197"/>
        <v>1.2592345074298822E-2</v>
      </c>
      <c r="G2137" s="2">
        <f t="shared" si="195"/>
        <v>7.6104367527768862E-2</v>
      </c>
      <c r="H2137" s="2" t="str">
        <f t="shared" si="196"/>
        <v>Sell</v>
      </c>
    </row>
    <row r="2138" spans="1:8" ht="13.5" x14ac:dyDescent="0.25">
      <c r="A2138" s="3">
        <f>TITRES_STAT!B2141</f>
        <v>45118</v>
      </c>
      <c r="B2138" s="6">
        <f>TITRES_STAT!D2141</f>
        <v>5.9005999999999998</v>
      </c>
      <c r="C2138" s="2">
        <f t="shared" si="198"/>
        <v>5.7681311661067607</v>
      </c>
      <c r="D2138" s="2">
        <f t="shared" si="194"/>
        <v>5.6868829394583456</v>
      </c>
      <c r="E2138" s="2">
        <f t="shared" si="193"/>
        <v>8.1248226648415134E-2</v>
      </c>
      <c r="F2138" s="2">
        <f t="shared" si="197"/>
        <v>2.6323521389122084E-2</v>
      </c>
      <c r="G2138" s="2">
        <f t="shared" si="195"/>
        <v>5.492470525929305E-2</v>
      </c>
      <c r="H2138" s="2" t="str">
        <f t="shared" si="196"/>
        <v>Sell</v>
      </c>
    </row>
    <row r="2139" spans="1:8" ht="13.5" x14ac:dyDescent="0.25">
      <c r="A2139" s="3">
        <f>TITRES_STAT!B2142</f>
        <v>45119</v>
      </c>
      <c r="B2139" s="6">
        <f>TITRES_STAT!D2142</f>
        <v>5.9005999999999998</v>
      </c>
      <c r="C2139" s="2">
        <f t="shared" si="198"/>
        <v>5.776295602090336</v>
      </c>
      <c r="D2139" s="2">
        <f t="shared" si="194"/>
        <v>5.702713832831801</v>
      </c>
      <c r="E2139" s="2">
        <f t="shared" si="193"/>
        <v>7.358176925853499E-2</v>
      </c>
      <c r="F2139" s="2">
        <f t="shared" si="197"/>
        <v>3.5775170963004671E-2</v>
      </c>
      <c r="G2139" s="2">
        <f t="shared" si="195"/>
        <v>3.7806598295530319E-2</v>
      </c>
      <c r="H2139" s="2" t="str">
        <f t="shared" si="196"/>
        <v>Sell</v>
      </c>
    </row>
    <row r="2140" spans="1:8" ht="13.5" x14ac:dyDescent="0.25">
      <c r="A2140" s="3">
        <f>TITRES_STAT!B2143</f>
        <v>45120</v>
      </c>
      <c r="B2140" s="6">
        <f>TITRES_STAT!D2143</f>
        <v>5.8829000000000002</v>
      </c>
      <c r="C2140" s="2">
        <f t="shared" si="198"/>
        <v>5.7560655094610542</v>
      </c>
      <c r="D2140" s="2">
        <f t="shared" si="194"/>
        <v>5.7160609563257418</v>
      </c>
      <c r="E2140" s="2">
        <f t="shared" ref="E2140:E2203" si="199">C2140-D2140</f>
        <v>4.0004553135312371E-2</v>
      </c>
      <c r="F2140" s="2">
        <f t="shared" si="197"/>
        <v>3.6621047397466217E-2</v>
      </c>
      <c r="G2140" s="2">
        <f t="shared" si="195"/>
        <v>3.3835057378461542E-3</v>
      </c>
      <c r="H2140" s="2" t="str">
        <f t="shared" si="196"/>
        <v>Sell</v>
      </c>
    </row>
    <row r="2141" spans="1:8" ht="13.5" x14ac:dyDescent="0.25">
      <c r="A2141" s="3">
        <f>TITRES_STAT!B2144</f>
        <v>45121</v>
      </c>
      <c r="B2141" s="6">
        <f>TITRES_STAT!D2144</f>
        <v>5.9005999999999998</v>
      </c>
      <c r="C2141" s="2">
        <f t="shared" si="198"/>
        <v>5.7321631233901229</v>
      </c>
      <c r="D2141" s="2">
        <f t="shared" ref="D2141:D2204" si="200">$D$4*B2141+(1-$D$4)*D2140</f>
        <v>5.7297305151164277</v>
      </c>
      <c r="E2141" s="2">
        <f t="shared" si="199"/>
        <v>2.4326082736951804E-3</v>
      </c>
      <c r="F2141" s="2">
        <f t="shared" si="197"/>
        <v>2.9783359572712012E-2</v>
      </c>
      <c r="G2141" s="2">
        <f t="shared" si="195"/>
        <v>-2.7350751299016832E-2</v>
      </c>
      <c r="H2141" s="2" t="str">
        <f t="shared" si="196"/>
        <v>Hold</v>
      </c>
    </row>
    <row r="2142" spans="1:8" ht="13.5" x14ac:dyDescent="0.25">
      <c r="A2142" s="3">
        <f>TITRES_STAT!B2145</f>
        <v>45124</v>
      </c>
      <c r="B2142" s="6">
        <f>TITRES_STAT!D2145</f>
        <v>5.8212000000000002</v>
      </c>
      <c r="C2142" s="2">
        <f t="shared" si="198"/>
        <v>5.7119380274839502</v>
      </c>
      <c r="D2142" s="2">
        <f t="shared" si="200"/>
        <v>5.7365060325152104</v>
      </c>
      <c r="E2142" s="2">
        <f t="shared" si="199"/>
        <v>-2.4568005031260221E-2</v>
      </c>
      <c r="F2142" s="2">
        <f t="shared" si="197"/>
        <v>1.8913086651917568E-2</v>
      </c>
      <c r="G2142" s="2">
        <f t="shared" si="195"/>
        <v>-4.3481091683177792E-2</v>
      </c>
      <c r="H2142" s="2" t="str">
        <f t="shared" si="196"/>
        <v>Hold</v>
      </c>
    </row>
    <row r="2143" spans="1:8" ht="13.5" x14ac:dyDescent="0.25">
      <c r="A2143" s="3">
        <f>TITRES_STAT!B2146</f>
        <v>45125</v>
      </c>
      <c r="B2143" s="6">
        <f>TITRES_STAT!D2146</f>
        <v>5.7770999999999999</v>
      </c>
      <c r="C2143" s="2">
        <f t="shared" si="198"/>
        <v>5.6934706386402656</v>
      </c>
      <c r="D2143" s="2">
        <f t="shared" si="200"/>
        <v>5.7395129930696385</v>
      </c>
      <c r="E2143" s="2">
        <f t="shared" si="199"/>
        <v>-4.6042354429372878E-2</v>
      </c>
      <c r="F2143" s="2">
        <f t="shared" si="197"/>
        <v>5.9219984356594785E-3</v>
      </c>
      <c r="G2143" s="2">
        <f t="shared" si="195"/>
        <v>-5.1964352865032357E-2</v>
      </c>
      <c r="H2143" s="2" t="str">
        <f t="shared" si="196"/>
        <v>Hold</v>
      </c>
    </row>
    <row r="2144" spans="1:8" ht="13.5" x14ac:dyDescent="0.25">
      <c r="A2144" s="3">
        <f>TITRES_STAT!B2147</f>
        <v>45127</v>
      </c>
      <c r="B2144" s="6">
        <f>TITRES_STAT!D2147</f>
        <v>5.7770999999999999</v>
      </c>
      <c r="C2144" s="2">
        <f t="shared" si="198"/>
        <v>5.679198232695609</v>
      </c>
      <c r="D2144" s="2">
        <f t="shared" si="200"/>
        <v>5.7422972158052215</v>
      </c>
      <c r="E2144" s="2">
        <f t="shared" si="199"/>
        <v>-6.3098983109612483E-2</v>
      </c>
      <c r="F2144" s="2">
        <f t="shared" si="197"/>
        <v>-7.8821978733949142E-3</v>
      </c>
      <c r="G2144" s="2">
        <f t="shared" si="195"/>
        <v>-5.5216785236217571E-2</v>
      </c>
      <c r="H2144" s="2" t="str">
        <f t="shared" si="196"/>
        <v>Hold</v>
      </c>
    </row>
    <row r="2145" spans="1:8" ht="13.5" x14ac:dyDescent="0.25">
      <c r="A2145" s="3">
        <f>TITRES_STAT!B2148</f>
        <v>45128</v>
      </c>
      <c r="B2145" s="6">
        <f>TITRES_STAT!D2148</f>
        <v>5.7770999999999999</v>
      </c>
      <c r="C2145" s="2">
        <f t="shared" si="198"/>
        <v>5.6671215815116689</v>
      </c>
      <c r="D2145" s="2">
        <f t="shared" si="200"/>
        <v>5.7448751998196492</v>
      </c>
      <c r="E2145" s="2">
        <f t="shared" si="199"/>
        <v>-7.7753618307980332E-2</v>
      </c>
      <c r="F2145" s="2">
        <f t="shared" si="197"/>
        <v>-2.1856481960312001E-2</v>
      </c>
      <c r="G2145" s="2">
        <f t="shared" si="195"/>
        <v>-5.5897136347668332E-2</v>
      </c>
      <c r="H2145" s="2" t="str">
        <f t="shared" si="196"/>
        <v>Hold</v>
      </c>
    </row>
    <row r="2146" spans="1:8" ht="13.5" x14ac:dyDescent="0.25">
      <c r="A2146" s="3">
        <f>TITRES_STAT!B2149</f>
        <v>45131</v>
      </c>
      <c r="B2146" s="6">
        <f>TITRES_STAT!D2149</f>
        <v>5.7594000000000003</v>
      </c>
      <c r="C2146" s="2">
        <f t="shared" si="198"/>
        <v>5.694887492048335</v>
      </c>
      <c r="D2146" s="2">
        <f t="shared" si="200"/>
        <v>5.7459511109441195</v>
      </c>
      <c r="E2146" s="2">
        <f t="shared" si="199"/>
        <v>-5.1063618895784479E-2</v>
      </c>
      <c r="F2146" s="2">
        <f t="shared" si="197"/>
        <v>-2.7697909347406499E-2</v>
      </c>
      <c r="G2146" s="2">
        <f t="shared" si="195"/>
        <v>-2.336570954837798E-2</v>
      </c>
      <c r="H2146" s="2" t="str">
        <f t="shared" si="196"/>
        <v>Hold</v>
      </c>
    </row>
    <row r="2147" spans="1:8" ht="13.5" x14ac:dyDescent="0.25">
      <c r="A2147" s="3">
        <f>TITRES_STAT!B2150</f>
        <v>45133</v>
      </c>
      <c r="B2147" s="6">
        <f>TITRES_STAT!D2150</f>
        <v>5.7329999999999997</v>
      </c>
      <c r="C2147" s="2">
        <f t="shared" si="198"/>
        <v>5.7183817240408983</v>
      </c>
      <c r="D2147" s="2">
        <f t="shared" si="200"/>
        <v>5.744991769392704</v>
      </c>
      <c r="E2147" s="2">
        <f t="shared" si="199"/>
        <v>-2.6610045351805667E-2</v>
      </c>
      <c r="F2147" s="2">
        <f t="shared" si="197"/>
        <v>-2.7480336548286334E-2</v>
      </c>
      <c r="G2147" s="2">
        <f t="shared" si="195"/>
        <v>8.7029119648066727E-4</v>
      </c>
      <c r="H2147" s="2" t="str">
        <f t="shared" si="196"/>
        <v>Sell</v>
      </c>
    </row>
    <row r="2148" spans="1:8" ht="13.5" x14ac:dyDescent="0.25">
      <c r="A2148" s="3">
        <f>TITRES_STAT!B2151</f>
        <v>45134</v>
      </c>
      <c r="B2148" s="6">
        <f>TITRES_STAT!D2151</f>
        <v>5.6448</v>
      </c>
      <c r="C2148" s="2">
        <f t="shared" si="198"/>
        <v>5.7464153049576829</v>
      </c>
      <c r="D2148" s="2">
        <f t="shared" si="200"/>
        <v>5.7375701568450967</v>
      </c>
      <c r="E2148" s="2">
        <f t="shared" si="199"/>
        <v>8.8451481125861875E-3</v>
      </c>
      <c r="F2148" s="2">
        <f t="shared" si="197"/>
        <v>-2.0215239616111831E-2</v>
      </c>
      <c r="G2148" s="2">
        <f t="shared" ref="G2148:G2211" si="201">E2148-F2148</f>
        <v>2.9060387728698019E-2</v>
      </c>
      <c r="H2148" s="2" t="str">
        <f t="shared" ref="H2148:H2211" si="202">IF(G2148&lt;0,"Hold","Sell")</f>
        <v>Sell</v>
      </c>
    </row>
    <row r="2149" spans="1:8" ht="13.5" x14ac:dyDescent="0.25">
      <c r="A2149" s="3">
        <f>TITRES_STAT!B2152</f>
        <v>45135</v>
      </c>
      <c r="B2149" s="6">
        <f>TITRES_STAT!D2152</f>
        <v>5.6448</v>
      </c>
      <c r="C2149" s="2">
        <f t="shared" si="198"/>
        <v>5.770136027271886</v>
      </c>
      <c r="D2149" s="2">
        <f t="shared" si="200"/>
        <v>5.7306982933750898</v>
      </c>
      <c r="E2149" s="2">
        <f t="shared" si="199"/>
        <v>3.9437733896796168E-2</v>
      </c>
      <c r="F2149" s="2">
        <f t="shared" ref="F2149:F2212" si="203">(E2149*(2/(10)))+((1-(2/10))*F2148)</f>
        <v>-8.2846449135302331E-3</v>
      </c>
      <c r="G2149" s="2">
        <f t="shared" si="201"/>
        <v>4.7722378810326399E-2</v>
      </c>
      <c r="H2149" s="2" t="str">
        <f t="shared" si="202"/>
        <v>Sell</v>
      </c>
    </row>
    <row r="2150" spans="1:8" ht="13.5" x14ac:dyDescent="0.25">
      <c r="A2150" s="3">
        <f>TITRES_STAT!B2153</f>
        <v>45138</v>
      </c>
      <c r="B2150" s="6">
        <f>TITRES_STAT!D2153</f>
        <v>5.6448</v>
      </c>
      <c r="C2150" s="2">
        <f t="shared" si="198"/>
        <v>5.7874843307685184</v>
      </c>
      <c r="D2150" s="2">
        <f t="shared" si="200"/>
        <v>5.7243354568287872</v>
      </c>
      <c r="E2150" s="2">
        <f t="shared" si="199"/>
        <v>6.3148873939731232E-2</v>
      </c>
      <c r="F2150" s="2">
        <f t="shared" si="203"/>
        <v>6.0020588571220593E-3</v>
      </c>
      <c r="G2150" s="2">
        <f t="shared" si="201"/>
        <v>5.7146815082609173E-2</v>
      </c>
      <c r="H2150" s="2" t="str">
        <f t="shared" si="202"/>
        <v>Sell</v>
      </c>
    </row>
    <row r="2151" spans="1:8" ht="13.5" x14ac:dyDescent="0.25">
      <c r="A2151" s="3">
        <f>TITRES_STAT!B2154</f>
        <v>45139</v>
      </c>
      <c r="B2151" s="6">
        <f>TITRES_STAT!D2154</f>
        <v>5.6448</v>
      </c>
      <c r="C2151" s="2">
        <f t="shared" si="198"/>
        <v>5.8048867414195158</v>
      </c>
      <c r="D2151" s="2">
        <f t="shared" si="200"/>
        <v>5.7184439415081361</v>
      </c>
      <c r="E2151" s="2">
        <f t="shared" si="199"/>
        <v>8.6442799911379709E-2</v>
      </c>
      <c r="F2151" s="2">
        <f t="shared" si="203"/>
        <v>2.2090207067973593E-2</v>
      </c>
      <c r="G2151" s="2">
        <f t="shared" si="201"/>
        <v>6.4352592843406109E-2</v>
      </c>
      <c r="H2151" s="2" t="str">
        <f t="shared" si="202"/>
        <v>Sell</v>
      </c>
    </row>
    <row r="2152" spans="1:8" ht="13.5" x14ac:dyDescent="0.25">
      <c r="A2152" s="3">
        <f>TITRES_STAT!B2155</f>
        <v>45140</v>
      </c>
      <c r="B2152" s="6">
        <f>TITRES_STAT!D2155</f>
        <v>5.6448</v>
      </c>
      <c r="C2152" s="2">
        <f t="shared" si="198"/>
        <v>5.8073964735088204</v>
      </c>
      <c r="D2152" s="2">
        <f t="shared" si="200"/>
        <v>5.7129888347297557</v>
      </c>
      <c r="E2152" s="2">
        <f t="shared" si="199"/>
        <v>9.4407638779064662E-2</v>
      </c>
      <c r="F2152" s="2">
        <f t="shared" si="203"/>
        <v>3.6553693410191809E-2</v>
      </c>
      <c r="G2152" s="2">
        <f t="shared" si="201"/>
        <v>5.7853945368872853E-2</v>
      </c>
      <c r="H2152" s="2" t="str">
        <f t="shared" si="202"/>
        <v>Sell</v>
      </c>
    </row>
    <row r="2153" spans="1:8" ht="13.5" x14ac:dyDescent="0.25">
      <c r="A2153" s="3">
        <f>TITRES_STAT!B2156</f>
        <v>45141</v>
      </c>
      <c r="B2153" s="6">
        <f>TITRES_STAT!D2156</f>
        <v>5.5566000000000004</v>
      </c>
      <c r="C2153" s="2">
        <f t="shared" si="198"/>
        <v>5.8027354775843865</v>
      </c>
      <c r="D2153" s="2">
        <f t="shared" si="200"/>
        <v>5.7014044766016259</v>
      </c>
      <c r="E2153" s="2">
        <f t="shared" si="199"/>
        <v>0.1013310009827606</v>
      </c>
      <c r="F2153" s="2">
        <f t="shared" si="203"/>
        <v>4.9509154924705569E-2</v>
      </c>
      <c r="G2153" s="2">
        <f t="shared" si="201"/>
        <v>5.1821846058055031E-2</v>
      </c>
      <c r="H2153" s="2" t="str">
        <f t="shared" si="202"/>
        <v>Sell</v>
      </c>
    </row>
    <row r="2154" spans="1:8" ht="13.5" x14ac:dyDescent="0.25">
      <c r="A2154" s="3">
        <f>TITRES_STAT!B2157</f>
        <v>45142</v>
      </c>
      <c r="B2154" s="6">
        <f>TITRES_STAT!D2157</f>
        <v>5.6448</v>
      </c>
      <c r="C2154" s="2">
        <f t="shared" si="198"/>
        <v>5.7987915579560196</v>
      </c>
      <c r="D2154" s="2">
        <f t="shared" si="200"/>
        <v>5.6972115524089126</v>
      </c>
      <c r="E2154" s="2">
        <f t="shared" si="199"/>
        <v>0.101580005547107</v>
      </c>
      <c r="F2154" s="2">
        <f t="shared" si="203"/>
        <v>5.9923325049185863E-2</v>
      </c>
      <c r="G2154" s="2">
        <f t="shared" si="201"/>
        <v>4.1656680497921136E-2</v>
      </c>
      <c r="H2154" s="2" t="str">
        <f t="shared" si="202"/>
        <v>Sell</v>
      </c>
    </row>
    <row r="2155" spans="1:8" ht="13.5" x14ac:dyDescent="0.25">
      <c r="A2155" s="3">
        <f>TITRES_STAT!B2158</f>
        <v>45145</v>
      </c>
      <c r="B2155" s="6">
        <f>TITRES_STAT!D2158</f>
        <v>5.6448</v>
      </c>
      <c r="C2155" s="2">
        <f t="shared" si="198"/>
        <v>5.7954543951935555</v>
      </c>
      <c r="D2155" s="2">
        <f t="shared" si="200"/>
        <v>5.6933292151934376</v>
      </c>
      <c r="E2155" s="2">
        <f t="shared" si="199"/>
        <v>0.10212518000011794</v>
      </c>
      <c r="F2155" s="2">
        <f t="shared" si="203"/>
        <v>6.8363696039372285E-2</v>
      </c>
      <c r="G2155" s="2">
        <f t="shared" si="201"/>
        <v>3.3761483960745658E-2</v>
      </c>
      <c r="H2155" s="2" t="str">
        <f t="shared" si="202"/>
        <v>Sell</v>
      </c>
    </row>
    <row r="2156" spans="1:8" ht="13.5" x14ac:dyDescent="0.25">
      <c r="A2156" s="3">
        <f>TITRES_STAT!B2159</f>
        <v>45146</v>
      </c>
      <c r="B2156" s="6">
        <f>TITRES_STAT!D2159</f>
        <v>5.6448</v>
      </c>
      <c r="C2156" s="2">
        <f t="shared" si="198"/>
        <v>5.7899075651637775</v>
      </c>
      <c r="D2156" s="2">
        <f t="shared" si="200"/>
        <v>5.6897344585124427</v>
      </c>
      <c r="E2156" s="2">
        <f t="shared" si="199"/>
        <v>0.10017310665133472</v>
      </c>
      <c r="F2156" s="2">
        <f t="shared" si="203"/>
        <v>7.4725578161764769E-2</v>
      </c>
      <c r="G2156" s="2">
        <f t="shared" si="201"/>
        <v>2.5447528489569951E-2</v>
      </c>
      <c r="H2156" s="2" t="str">
        <f t="shared" si="202"/>
        <v>Sell</v>
      </c>
    </row>
    <row r="2157" spans="1:8" ht="13.5" x14ac:dyDescent="0.25">
      <c r="A2157" s="3">
        <f>TITRES_STAT!B2160</f>
        <v>45147</v>
      </c>
      <c r="B2157" s="6">
        <f>TITRES_STAT!D2160</f>
        <v>5.5566000000000004</v>
      </c>
      <c r="C2157" s="2">
        <f t="shared" si="198"/>
        <v>5.781152555138581</v>
      </c>
      <c r="D2157" s="2">
        <f t="shared" si="200"/>
        <v>5.6798726467707805</v>
      </c>
      <c r="E2157" s="2">
        <f t="shared" si="199"/>
        <v>0.10127990836780043</v>
      </c>
      <c r="F2157" s="2">
        <f t="shared" si="203"/>
        <v>8.0036444202971901E-2</v>
      </c>
      <c r="G2157" s="2">
        <f t="shared" si="201"/>
        <v>2.1243464164828529E-2</v>
      </c>
      <c r="H2157" s="2" t="str">
        <f t="shared" si="202"/>
        <v>Sell</v>
      </c>
    </row>
    <row r="2158" spans="1:8" ht="13.5" x14ac:dyDescent="0.25">
      <c r="A2158" s="3">
        <f>TITRES_STAT!B2161</f>
        <v>45148</v>
      </c>
      <c r="B2158" s="6">
        <f>TITRES_STAT!D2161</f>
        <v>5.6360000000000001</v>
      </c>
      <c r="C2158" s="2">
        <f t="shared" si="198"/>
        <v>5.7601752389634147</v>
      </c>
      <c r="D2158" s="2">
        <f t="shared" si="200"/>
        <v>5.6766228210840568</v>
      </c>
      <c r="E2158" s="2">
        <f t="shared" si="199"/>
        <v>8.3552417879357854E-2</v>
      </c>
      <c r="F2158" s="2">
        <f t="shared" si="203"/>
        <v>8.0739638938249092E-2</v>
      </c>
      <c r="G2158" s="2">
        <f t="shared" si="201"/>
        <v>2.8127789411087623E-3</v>
      </c>
      <c r="H2158" s="2" t="str">
        <f t="shared" si="202"/>
        <v>Sell</v>
      </c>
    </row>
    <row r="2159" spans="1:8" ht="13.5" x14ac:dyDescent="0.25">
      <c r="A2159" s="3">
        <f>TITRES_STAT!B2162</f>
        <v>45149</v>
      </c>
      <c r="B2159" s="6">
        <f>TITRES_STAT!D2162</f>
        <v>5.5566000000000004</v>
      </c>
      <c r="C2159" s="2">
        <f t="shared" si="198"/>
        <v>5.7424252021998132</v>
      </c>
      <c r="D2159" s="2">
        <f t="shared" si="200"/>
        <v>5.6677322417444973</v>
      </c>
      <c r="E2159" s="2">
        <f t="shared" si="199"/>
        <v>7.4692960455315927E-2</v>
      </c>
      <c r="F2159" s="2">
        <f t="shared" si="203"/>
        <v>7.9530303241662464E-2</v>
      </c>
      <c r="G2159" s="2">
        <f t="shared" si="201"/>
        <v>-4.8373427863465379E-3</v>
      </c>
      <c r="H2159" s="2" t="str">
        <f t="shared" si="202"/>
        <v>Hold</v>
      </c>
    </row>
    <row r="2160" spans="1:8" ht="13.5" x14ac:dyDescent="0.25">
      <c r="A2160" s="3">
        <f>TITRES_STAT!B2163</f>
        <v>45152</v>
      </c>
      <c r="B2160" s="6">
        <f>TITRES_STAT!D2163</f>
        <v>5.5566000000000004</v>
      </c>
      <c r="C2160" s="2">
        <f t="shared" si="198"/>
        <v>5.7274059403229192</v>
      </c>
      <c r="D2160" s="2">
        <f t="shared" si="200"/>
        <v>5.6595002238374974</v>
      </c>
      <c r="E2160" s="2">
        <f t="shared" si="199"/>
        <v>6.7905716485421763E-2</v>
      </c>
      <c r="F2160" s="2">
        <f t="shared" si="203"/>
        <v>7.7205385890414341E-2</v>
      </c>
      <c r="G2160" s="2">
        <f t="shared" si="201"/>
        <v>-9.2996694049925777E-3</v>
      </c>
      <c r="H2160" s="2" t="str">
        <f t="shared" si="202"/>
        <v>Hold</v>
      </c>
    </row>
    <row r="2161" spans="1:8" ht="13.5" x14ac:dyDescent="0.25">
      <c r="A2161" s="3">
        <f>TITRES_STAT!B2164</f>
        <v>45153</v>
      </c>
      <c r="B2161" s="6">
        <f>TITRES_STAT!D2164</f>
        <v>5.5566000000000004</v>
      </c>
      <c r="C2161" s="2">
        <f t="shared" si="198"/>
        <v>5.7146973341193927</v>
      </c>
      <c r="D2161" s="2">
        <f t="shared" si="200"/>
        <v>5.6518779850347194</v>
      </c>
      <c r="E2161" s="2">
        <f t="shared" si="199"/>
        <v>6.2819349084673348E-2</v>
      </c>
      <c r="F2161" s="2">
        <f t="shared" si="203"/>
        <v>7.4328178529266153E-2</v>
      </c>
      <c r="G2161" s="2">
        <f t="shared" si="201"/>
        <v>-1.1508829444592805E-2</v>
      </c>
      <c r="H2161" s="2" t="str">
        <f t="shared" si="202"/>
        <v>Hold</v>
      </c>
    </row>
    <row r="2162" spans="1:8" ht="13.5" x14ac:dyDescent="0.25">
      <c r="A2162" s="3">
        <f>TITRES_STAT!B2165</f>
        <v>45154</v>
      </c>
      <c r="B2162" s="6">
        <f>TITRES_STAT!D2165</f>
        <v>5.5566000000000004</v>
      </c>
      <c r="C2162" s="2">
        <f t="shared" si="198"/>
        <v>5.7039438981010253</v>
      </c>
      <c r="D2162" s="2">
        <f t="shared" si="200"/>
        <v>5.6448203565136295</v>
      </c>
      <c r="E2162" s="2">
        <f t="shared" si="199"/>
        <v>5.9123541587395856E-2</v>
      </c>
      <c r="F2162" s="2">
        <f t="shared" si="203"/>
        <v>7.1287251140892099E-2</v>
      </c>
      <c r="G2162" s="2">
        <f t="shared" si="201"/>
        <v>-1.2163709553496244E-2</v>
      </c>
      <c r="H2162" s="2" t="str">
        <f t="shared" si="202"/>
        <v>Hold</v>
      </c>
    </row>
    <row r="2163" spans="1:8" ht="13.5" x14ac:dyDescent="0.25">
      <c r="A2163" s="3">
        <f>TITRES_STAT!B2166</f>
        <v>45155</v>
      </c>
      <c r="B2163" s="6">
        <f>TITRES_STAT!D2166</f>
        <v>5.6448</v>
      </c>
      <c r="C2163" s="2">
        <f t="shared" si="198"/>
        <v>5.6812756060854834</v>
      </c>
      <c r="D2163" s="2">
        <f t="shared" si="200"/>
        <v>5.6448188486237312</v>
      </c>
      <c r="E2163" s="2">
        <f t="shared" si="199"/>
        <v>3.6456757461752254E-2</v>
      </c>
      <c r="F2163" s="2">
        <f t="shared" si="203"/>
        <v>6.4321152405064128E-2</v>
      </c>
      <c r="G2163" s="2">
        <f t="shared" si="201"/>
        <v>-2.7864394943311874E-2</v>
      </c>
      <c r="H2163" s="2" t="str">
        <f t="shared" si="202"/>
        <v>Hold</v>
      </c>
    </row>
    <row r="2164" spans="1:8" ht="13.5" x14ac:dyDescent="0.25">
      <c r="A2164" s="3">
        <f>TITRES_STAT!B2167</f>
        <v>45156</v>
      </c>
      <c r="B2164" s="6">
        <f>TITRES_STAT!D2167</f>
        <v>5.6360000000000001</v>
      </c>
      <c r="C2164" s="2">
        <f t="shared" si="198"/>
        <v>5.6756639743800239</v>
      </c>
      <c r="D2164" s="2">
        <f t="shared" si="200"/>
        <v>5.6441656005775291</v>
      </c>
      <c r="E2164" s="2">
        <f t="shared" si="199"/>
        <v>3.1498373802494761E-2</v>
      </c>
      <c r="F2164" s="2">
        <f t="shared" si="203"/>
        <v>5.7756596684550257E-2</v>
      </c>
      <c r="G2164" s="2">
        <f t="shared" si="201"/>
        <v>-2.6258222882055496E-2</v>
      </c>
      <c r="H2164" s="2" t="str">
        <f t="shared" si="202"/>
        <v>Hold</v>
      </c>
    </row>
    <row r="2165" spans="1:8" ht="13.5" x14ac:dyDescent="0.25">
      <c r="A2165" s="3">
        <f>TITRES_STAT!B2168</f>
        <v>45159</v>
      </c>
      <c r="B2165" s="6">
        <f>TITRES_STAT!D2168</f>
        <v>5.6271000000000004</v>
      </c>
      <c r="C2165" s="2">
        <f t="shared" si="198"/>
        <v>5.6709156706292507</v>
      </c>
      <c r="D2165" s="2">
        <f t="shared" si="200"/>
        <v>5.6429014820162315</v>
      </c>
      <c r="E2165" s="2">
        <f t="shared" si="199"/>
        <v>2.8014188613019186E-2</v>
      </c>
      <c r="F2165" s="2">
        <f t="shared" si="203"/>
        <v>5.1808115070244048E-2</v>
      </c>
      <c r="G2165" s="2">
        <f t="shared" si="201"/>
        <v>-2.3793926457224862E-2</v>
      </c>
      <c r="H2165" s="2" t="str">
        <f t="shared" si="202"/>
        <v>Hold</v>
      </c>
    </row>
    <row r="2166" spans="1:8" ht="13.5" x14ac:dyDescent="0.25">
      <c r="A2166" s="3">
        <f>TITRES_STAT!B2169</f>
        <v>45160</v>
      </c>
      <c r="B2166" s="6">
        <f>TITRES_STAT!D2169</f>
        <v>5.6271000000000004</v>
      </c>
      <c r="C2166" s="2">
        <f t="shared" si="198"/>
        <v>5.6668978751478267</v>
      </c>
      <c r="D2166" s="2">
        <f t="shared" si="200"/>
        <v>5.6417310018668818</v>
      </c>
      <c r="E2166" s="2">
        <f t="shared" si="199"/>
        <v>2.5166873280944912E-2</v>
      </c>
      <c r="F2166" s="2">
        <f t="shared" si="203"/>
        <v>4.647986671238423E-2</v>
      </c>
      <c r="G2166" s="2">
        <f t="shared" si="201"/>
        <v>-2.1312993431439317E-2</v>
      </c>
      <c r="H2166" s="2" t="str">
        <f t="shared" si="202"/>
        <v>Hold</v>
      </c>
    </row>
    <row r="2167" spans="1:8" ht="13.5" x14ac:dyDescent="0.25">
      <c r="A2167" s="3">
        <f>TITRES_STAT!B2170</f>
        <v>45161</v>
      </c>
      <c r="B2167" s="6">
        <f>TITRES_STAT!D2170</f>
        <v>5.4771999999999998</v>
      </c>
      <c r="C2167" s="2">
        <f t="shared" si="198"/>
        <v>5.6499289712789302</v>
      </c>
      <c r="D2167" s="2">
        <f t="shared" si="200"/>
        <v>5.629543520247112</v>
      </c>
      <c r="E2167" s="2">
        <f t="shared" si="199"/>
        <v>2.0385451031818214E-2</v>
      </c>
      <c r="F2167" s="2">
        <f t="shared" si="203"/>
        <v>4.1260983576271025E-2</v>
      </c>
      <c r="G2167" s="2">
        <f t="shared" si="201"/>
        <v>-2.0875532544452811E-2</v>
      </c>
      <c r="H2167" s="2" t="str">
        <f t="shared" si="202"/>
        <v>Hold</v>
      </c>
    </row>
    <row r="2168" spans="1:8" ht="13.5" x14ac:dyDescent="0.25">
      <c r="A2168" s="3">
        <f>TITRES_STAT!B2171</f>
        <v>45162</v>
      </c>
      <c r="B2168" s="6">
        <f>TITRES_STAT!D2171</f>
        <v>5.5566000000000004</v>
      </c>
      <c r="C2168" s="2">
        <f t="shared" si="198"/>
        <v>5.6477860526206332</v>
      </c>
      <c r="D2168" s="2">
        <f t="shared" si="200"/>
        <v>5.6241402965251037</v>
      </c>
      <c r="E2168" s="2">
        <f t="shared" si="199"/>
        <v>2.3645756095529435E-2</v>
      </c>
      <c r="F2168" s="2">
        <f t="shared" si="203"/>
        <v>3.7737938080122706E-2</v>
      </c>
      <c r="G2168" s="2">
        <f t="shared" si="201"/>
        <v>-1.409218198459327E-2</v>
      </c>
      <c r="H2168" s="2" t="str">
        <f t="shared" si="202"/>
        <v>Hold</v>
      </c>
    </row>
    <row r="2169" spans="1:8" ht="13.5" x14ac:dyDescent="0.25">
      <c r="A2169" s="3">
        <f>TITRES_STAT!B2172</f>
        <v>45163</v>
      </c>
      <c r="B2169" s="6">
        <f>TITRES_STAT!D2172</f>
        <v>5.6448</v>
      </c>
      <c r="C2169" s="2">
        <f t="shared" si="198"/>
        <v>5.6337574291405357</v>
      </c>
      <c r="D2169" s="2">
        <f t="shared" si="200"/>
        <v>5.6256706449306515</v>
      </c>
      <c r="E2169" s="2">
        <f t="shared" si="199"/>
        <v>8.0867842098841791E-3</v>
      </c>
      <c r="F2169" s="2">
        <f t="shared" si="203"/>
        <v>3.1807707306075003E-2</v>
      </c>
      <c r="G2169" s="2">
        <f t="shared" si="201"/>
        <v>-2.3720923096190824E-2</v>
      </c>
      <c r="H2169" s="2" t="str">
        <f t="shared" si="202"/>
        <v>Hold</v>
      </c>
    </row>
    <row r="2170" spans="1:8" ht="13.5" x14ac:dyDescent="0.25">
      <c r="A2170" s="3">
        <f>TITRES_STAT!B2173</f>
        <v>45166</v>
      </c>
      <c r="B2170" s="6">
        <f>TITRES_STAT!D2173</f>
        <v>5.6448</v>
      </c>
      <c r="C2170" s="2">
        <f t="shared" si="198"/>
        <v>5.6218870554266065</v>
      </c>
      <c r="D2170" s="2">
        <f t="shared" si="200"/>
        <v>5.627087634195048</v>
      </c>
      <c r="E2170" s="2">
        <f t="shared" si="199"/>
        <v>-5.2005787684414884E-3</v>
      </c>
      <c r="F2170" s="2">
        <f t="shared" si="203"/>
        <v>2.4406050091171708E-2</v>
      </c>
      <c r="G2170" s="2">
        <f t="shared" si="201"/>
        <v>-2.9606628859613196E-2</v>
      </c>
      <c r="H2170" s="2" t="str">
        <f t="shared" si="202"/>
        <v>Hold</v>
      </c>
    </row>
    <row r="2171" spans="1:8" ht="13.5" x14ac:dyDescent="0.25">
      <c r="A2171" s="3">
        <f>TITRES_STAT!B2174</f>
        <v>45167</v>
      </c>
      <c r="B2171" s="6">
        <f>TITRES_STAT!D2174</f>
        <v>5.6448</v>
      </c>
      <c r="C2171" s="2">
        <f t="shared" si="198"/>
        <v>5.6118428930532822</v>
      </c>
      <c r="D2171" s="2">
        <f t="shared" si="200"/>
        <v>5.6283996612917111</v>
      </c>
      <c r="E2171" s="2">
        <f t="shared" si="199"/>
        <v>-1.6556768238428887E-2</v>
      </c>
      <c r="F2171" s="2">
        <f t="shared" si="203"/>
        <v>1.621348642525159E-2</v>
      </c>
      <c r="G2171" s="2">
        <f t="shared" si="201"/>
        <v>-3.2770254663680477E-2</v>
      </c>
      <c r="H2171" s="2" t="str">
        <f t="shared" si="202"/>
        <v>Hold</v>
      </c>
    </row>
    <row r="2172" spans="1:8" ht="13.5" x14ac:dyDescent="0.25">
      <c r="A2172" s="3">
        <f>TITRES_STAT!B2175</f>
        <v>45168</v>
      </c>
      <c r="B2172" s="6">
        <f>TITRES_STAT!D2175</f>
        <v>5.4771999999999998</v>
      </c>
      <c r="C2172" s="2">
        <f t="shared" si="198"/>
        <v>5.6033439864297012</v>
      </c>
      <c r="D2172" s="2">
        <f t="shared" si="200"/>
        <v>5.6171996863812135</v>
      </c>
      <c r="E2172" s="2">
        <f t="shared" si="199"/>
        <v>-1.3855699951512257E-2</v>
      </c>
      <c r="F2172" s="2">
        <f t="shared" si="203"/>
        <v>1.0199649149898821E-2</v>
      </c>
      <c r="G2172" s="2">
        <f t="shared" si="201"/>
        <v>-2.4055349101411078E-2</v>
      </c>
      <c r="H2172" s="2" t="str">
        <f t="shared" si="202"/>
        <v>Hold</v>
      </c>
    </row>
    <row r="2173" spans="1:8" ht="13.5" x14ac:dyDescent="0.25">
      <c r="A2173" s="3">
        <f>TITRES_STAT!B2176</f>
        <v>45169</v>
      </c>
      <c r="B2173" s="6">
        <f>TITRES_STAT!D2176</f>
        <v>5.6448</v>
      </c>
      <c r="C2173" s="2">
        <f t="shared" si="198"/>
        <v>5.6097218346712854</v>
      </c>
      <c r="D2173" s="2">
        <f t="shared" si="200"/>
        <v>5.6192441540566795</v>
      </c>
      <c r="E2173" s="2">
        <f t="shared" si="199"/>
        <v>-9.5223193853941623E-3</v>
      </c>
      <c r="F2173" s="2">
        <f t="shared" si="203"/>
        <v>6.2552554428402249E-3</v>
      </c>
      <c r="G2173" s="2">
        <f t="shared" si="201"/>
        <v>-1.5777574828234386E-2</v>
      </c>
      <c r="H2173" s="2" t="str">
        <f t="shared" si="202"/>
        <v>Hold</v>
      </c>
    </row>
    <row r="2174" spans="1:8" ht="13.5" x14ac:dyDescent="0.25">
      <c r="A2174" s="3">
        <f>TITRES_STAT!B2177</f>
        <v>45170</v>
      </c>
      <c r="B2174" s="6">
        <f>TITRES_STAT!D2177</f>
        <v>5.6448</v>
      </c>
      <c r="C2174" s="2">
        <f t="shared" si="198"/>
        <v>5.6137646293372416</v>
      </c>
      <c r="D2174" s="2">
        <f t="shared" si="200"/>
        <v>5.621137179682111</v>
      </c>
      <c r="E2174" s="2">
        <f t="shared" si="199"/>
        <v>-7.3725503448693885E-3</v>
      </c>
      <c r="F2174" s="2">
        <f t="shared" si="203"/>
        <v>3.5296942852983022E-3</v>
      </c>
      <c r="G2174" s="2">
        <f t="shared" si="201"/>
        <v>-1.0902244630167691E-2</v>
      </c>
      <c r="H2174" s="2" t="str">
        <f t="shared" si="202"/>
        <v>Hold</v>
      </c>
    </row>
    <row r="2175" spans="1:8" ht="13.5" x14ac:dyDescent="0.25">
      <c r="A2175" s="3">
        <f>TITRES_STAT!B2178</f>
        <v>45173</v>
      </c>
      <c r="B2175" s="6">
        <f>TITRES_STAT!D2178</f>
        <v>5.5918999999999999</v>
      </c>
      <c r="C2175" s="2">
        <f t="shared" si="198"/>
        <v>5.6158162248238197</v>
      </c>
      <c r="D2175" s="2">
        <f t="shared" si="200"/>
        <v>5.6189714626686218</v>
      </c>
      <c r="E2175" s="2">
        <f t="shared" si="199"/>
        <v>-3.1552378448020946E-3</v>
      </c>
      <c r="F2175" s="2">
        <f t="shared" si="203"/>
        <v>2.1927078592782227E-3</v>
      </c>
      <c r="G2175" s="2">
        <f t="shared" si="201"/>
        <v>-5.3479457040803173E-3</v>
      </c>
      <c r="H2175" s="2" t="str">
        <f t="shared" si="202"/>
        <v>Hold</v>
      </c>
    </row>
    <row r="2176" spans="1:8" ht="13.5" x14ac:dyDescent="0.25">
      <c r="A2176" s="3">
        <f>TITRES_STAT!B2179</f>
        <v>45174</v>
      </c>
      <c r="B2176" s="6">
        <f>TITRES_STAT!D2179</f>
        <v>5.5566000000000004</v>
      </c>
      <c r="C2176" s="2">
        <f t="shared" si="198"/>
        <v>5.6175521902355401</v>
      </c>
      <c r="D2176" s="2">
        <f t="shared" si="200"/>
        <v>5.6143513543227979</v>
      </c>
      <c r="E2176" s="2">
        <f t="shared" si="199"/>
        <v>3.2008359127422281E-3</v>
      </c>
      <c r="F2176" s="2">
        <f t="shared" si="203"/>
        <v>2.3943334699710241E-3</v>
      </c>
      <c r="G2176" s="2">
        <f t="shared" si="201"/>
        <v>8.0650244277120399E-4</v>
      </c>
      <c r="H2176" s="2" t="str">
        <f t="shared" si="202"/>
        <v>Sell</v>
      </c>
    </row>
    <row r="2177" spans="1:8" ht="13.5" x14ac:dyDescent="0.25">
      <c r="A2177" s="3">
        <f>TITRES_STAT!B2180</f>
        <v>45175</v>
      </c>
      <c r="B2177" s="6">
        <f>TITRES_STAT!D2180</f>
        <v>5.5566000000000004</v>
      </c>
      <c r="C2177" s="2">
        <f t="shared" si="198"/>
        <v>5.5959595455839182</v>
      </c>
      <c r="D2177" s="2">
        <f t="shared" si="200"/>
        <v>5.6100734762248132</v>
      </c>
      <c r="E2177" s="2">
        <f t="shared" si="199"/>
        <v>-1.4113930640895056E-2</v>
      </c>
      <c r="F2177" s="2">
        <f t="shared" si="203"/>
        <v>-9.0731935220219207E-4</v>
      </c>
      <c r="G2177" s="2">
        <f t="shared" si="201"/>
        <v>-1.3206611288692865E-2</v>
      </c>
      <c r="H2177" s="2" t="str">
        <f t="shared" si="202"/>
        <v>Hold</v>
      </c>
    </row>
    <row r="2178" spans="1:8" ht="13.5" x14ac:dyDescent="0.25">
      <c r="A2178" s="3">
        <f>TITRES_STAT!B2181</f>
        <v>45176</v>
      </c>
      <c r="B2178" s="6">
        <f>TITRES_STAT!D2181</f>
        <v>5.5566000000000004</v>
      </c>
      <c r="C2178" s="2">
        <f t="shared" si="198"/>
        <v>5.5899042308786999</v>
      </c>
      <c r="D2178" s="2">
        <f t="shared" si="200"/>
        <v>5.6061124779859384</v>
      </c>
      <c r="E2178" s="2">
        <f t="shared" si="199"/>
        <v>-1.6208247107238449E-2</v>
      </c>
      <c r="F2178" s="2">
        <f t="shared" si="203"/>
        <v>-3.967504903209444E-3</v>
      </c>
      <c r="G2178" s="2">
        <f t="shared" si="201"/>
        <v>-1.2240742204029004E-2</v>
      </c>
      <c r="H2178" s="2" t="str">
        <f t="shared" si="202"/>
        <v>Hold</v>
      </c>
    </row>
    <row r="2179" spans="1:8" ht="13.5" x14ac:dyDescent="0.25">
      <c r="A2179" s="3">
        <f>TITRES_STAT!B2182</f>
        <v>45177</v>
      </c>
      <c r="B2179" s="6">
        <f>TITRES_STAT!D2182</f>
        <v>5.5566000000000004</v>
      </c>
      <c r="C2179" s="2">
        <f t="shared" si="198"/>
        <v>5.598349733820438</v>
      </c>
      <c r="D2179" s="2">
        <f t="shared" si="200"/>
        <v>5.6024448870240171</v>
      </c>
      <c r="E2179" s="2">
        <f t="shared" si="199"/>
        <v>-4.0951532035791161E-3</v>
      </c>
      <c r="F2179" s="2">
        <f t="shared" si="203"/>
        <v>-3.9930345632833786E-3</v>
      </c>
      <c r="G2179" s="2">
        <f t="shared" si="201"/>
        <v>-1.0211864029573744E-4</v>
      </c>
      <c r="H2179" s="2" t="str">
        <f t="shared" si="202"/>
        <v>Hold</v>
      </c>
    </row>
    <row r="2180" spans="1:8" ht="13.5" x14ac:dyDescent="0.25">
      <c r="A2180" s="3">
        <f>TITRES_STAT!B2183</f>
        <v>45180</v>
      </c>
      <c r="B2180" s="6">
        <f>TITRES_STAT!D2183</f>
        <v>5.3536999999999999</v>
      </c>
      <c r="C2180" s="2">
        <f t="shared" si="198"/>
        <v>5.6054959286172945</v>
      </c>
      <c r="D2180" s="2">
        <f t="shared" si="200"/>
        <v>5.5840193398370532</v>
      </c>
      <c r="E2180" s="2">
        <f t="shared" si="199"/>
        <v>2.1476588780241279E-2</v>
      </c>
      <c r="F2180" s="2">
        <f t="shared" si="203"/>
        <v>1.1008901054215528E-3</v>
      </c>
      <c r="G2180" s="2">
        <f t="shared" si="201"/>
        <v>2.0375698674819726E-2</v>
      </c>
      <c r="H2180" s="2" t="str">
        <f t="shared" si="202"/>
        <v>Sell</v>
      </c>
    </row>
    <row r="2181" spans="1:8" ht="13.5" x14ac:dyDescent="0.25">
      <c r="A2181" s="3">
        <f>TITRES_STAT!B2184</f>
        <v>45181</v>
      </c>
      <c r="B2181" s="6">
        <f>TITRES_STAT!D2184</f>
        <v>5.5388999999999999</v>
      </c>
      <c r="C2181" s="2">
        <f t="shared" si="198"/>
        <v>5.6115427088300187</v>
      </c>
      <c r="D2181" s="2">
        <f t="shared" si="200"/>
        <v>5.5806771665157902</v>
      </c>
      <c r="E2181" s="2">
        <f t="shared" si="199"/>
        <v>3.0865542314228556E-2</v>
      </c>
      <c r="F2181" s="2">
        <f t="shared" si="203"/>
        <v>7.053820547182954E-3</v>
      </c>
      <c r="G2181" s="2">
        <f t="shared" si="201"/>
        <v>2.3811721767045602E-2</v>
      </c>
      <c r="H2181" s="2" t="str">
        <f t="shared" si="202"/>
        <v>Sell</v>
      </c>
    </row>
    <row r="2182" spans="1:8" ht="13.5" x14ac:dyDescent="0.25">
      <c r="A2182" s="3">
        <f>TITRES_STAT!B2185</f>
        <v>45182</v>
      </c>
      <c r="B2182" s="6">
        <f>TITRES_STAT!D2185</f>
        <v>5.5477999999999996</v>
      </c>
      <c r="C2182" s="2">
        <f t="shared" si="198"/>
        <v>5.5908745997792462</v>
      </c>
      <c r="D2182" s="2">
        <f t="shared" si="200"/>
        <v>5.5782418208479543</v>
      </c>
      <c r="E2182" s="2">
        <f t="shared" si="199"/>
        <v>1.2632778931291888E-2</v>
      </c>
      <c r="F2182" s="2">
        <f t="shared" si="203"/>
        <v>8.1696122240047415E-3</v>
      </c>
      <c r="G2182" s="2">
        <f t="shared" si="201"/>
        <v>4.4631667072871466E-3</v>
      </c>
      <c r="H2182" s="2" t="str">
        <f t="shared" si="202"/>
        <v>Sell</v>
      </c>
    </row>
    <row r="2183" spans="1:8" ht="13.5" x14ac:dyDescent="0.25">
      <c r="A2183" s="3">
        <f>TITRES_STAT!B2186</f>
        <v>45183</v>
      </c>
      <c r="B2183" s="6">
        <f>TITRES_STAT!D2186</f>
        <v>5.5477999999999996</v>
      </c>
      <c r="C2183" s="2">
        <f t="shared" si="198"/>
        <v>5.599170815197823</v>
      </c>
      <c r="D2183" s="2">
        <f t="shared" si="200"/>
        <v>5.5759868711555134</v>
      </c>
      <c r="E2183" s="2">
        <f t="shared" si="199"/>
        <v>2.3183944042309612E-2</v>
      </c>
      <c r="F2183" s="2">
        <f t="shared" si="203"/>
        <v>1.1172478587665716E-2</v>
      </c>
      <c r="G2183" s="2">
        <f t="shared" si="201"/>
        <v>1.2011465454643896E-2</v>
      </c>
      <c r="H2183" s="2" t="str">
        <f t="shared" si="202"/>
        <v>Sell</v>
      </c>
    </row>
    <row r="2184" spans="1:8" ht="13.5" x14ac:dyDescent="0.25">
      <c r="A2184" s="3">
        <f>TITRES_STAT!B2187</f>
        <v>45184</v>
      </c>
      <c r="B2184" s="6">
        <f>TITRES_STAT!D2187</f>
        <v>5.5388999999999999</v>
      </c>
      <c r="C2184" s="2">
        <f t="shared" si="198"/>
        <v>5.6061906897827729</v>
      </c>
      <c r="D2184" s="2">
        <f t="shared" si="200"/>
        <v>5.5732396955143644</v>
      </c>
      <c r="E2184" s="2">
        <f t="shared" si="199"/>
        <v>3.2950994268408529E-2</v>
      </c>
      <c r="F2184" s="2">
        <f t="shared" si="203"/>
        <v>1.5528181723814278E-2</v>
      </c>
      <c r="G2184" s="2">
        <f t="shared" si="201"/>
        <v>1.7422812544594251E-2</v>
      </c>
      <c r="H2184" s="2" t="str">
        <f t="shared" si="202"/>
        <v>Sell</v>
      </c>
    </row>
    <row r="2185" spans="1:8" ht="13.5" x14ac:dyDescent="0.25">
      <c r="A2185" s="3">
        <f>TITRES_STAT!B2188</f>
        <v>45187</v>
      </c>
      <c r="B2185" s="6">
        <f>TITRES_STAT!D2188</f>
        <v>5.5388999999999999</v>
      </c>
      <c r="C2185" s="2">
        <f t="shared" si="198"/>
        <v>5.6039921221238842</v>
      </c>
      <c r="D2185" s="2">
        <f t="shared" si="200"/>
        <v>5.5706960143651525</v>
      </c>
      <c r="E2185" s="2">
        <f t="shared" si="199"/>
        <v>3.3296107758731708E-2</v>
      </c>
      <c r="F2185" s="2">
        <f t="shared" si="203"/>
        <v>1.9081766930797765E-2</v>
      </c>
      <c r="G2185" s="2">
        <f t="shared" si="201"/>
        <v>1.4214340827933943E-2</v>
      </c>
      <c r="H2185" s="2" t="str">
        <f t="shared" si="202"/>
        <v>Sell</v>
      </c>
    </row>
    <row r="2186" spans="1:8" ht="13.5" x14ac:dyDescent="0.25">
      <c r="A2186" s="3">
        <f>TITRES_STAT!B2189</f>
        <v>45188</v>
      </c>
      <c r="B2186" s="6">
        <f>TITRES_STAT!D2189</f>
        <v>5.5388999999999999</v>
      </c>
      <c r="C2186" s="2">
        <f t="shared" si="198"/>
        <v>5.5967010264125179</v>
      </c>
      <c r="D2186" s="2">
        <f t="shared" si="200"/>
        <v>5.5683407540418077</v>
      </c>
      <c r="E2186" s="2">
        <f t="shared" si="199"/>
        <v>2.8360272370710149E-2</v>
      </c>
      <c r="F2186" s="2">
        <f t="shared" si="203"/>
        <v>2.0937468018780242E-2</v>
      </c>
      <c r="G2186" s="2">
        <f t="shared" si="201"/>
        <v>7.422804351929907E-3</v>
      </c>
      <c r="H2186" s="2" t="str">
        <f t="shared" si="202"/>
        <v>Sell</v>
      </c>
    </row>
    <row r="2187" spans="1:8" ht="13.5" x14ac:dyDescent="0.25">
      <c r="A2187" s="3">
        <f>TITRES_STAT!B2190</f>
        <v>45189</v>
      </c>
      <c r="B2187" s="6">
        <f>TITRES_STAT!D2190</f>
        <v>5.5388999999999999</v>
      </c>
      <c r="C2187" s="2">
        <f t="shared" si="198"/>
        <v>5.5905316377336689</v>
      </c>
      <c r="D2187" s="2">
        <f t="shared" si="200"/>
        <v>5.5661599574461187</v>
      </c>
      <c r="E2187" s="2">
        <f t="shared" si="199"/>
        <v>2.4371680287550213E-2</v>
      </c>
      <c r="F2187" s="2">
        <f t="shared" si="203"/>
        <v>2.1624310472534235E-2</v>
      </c>
      <c r="G2187" s="2">
        <f t="shared" si="201"/>
        <v>2.7473698150159778E-3</v>
      </c>
      <c r="H2187" s="2" t="str">
        <f t="shared" si="202"/>
        <v>Sell</v>
      </c>
    </row>
    <row r="2188" spans="1:8" ht="13.5" x14ac:dyDescent="0.25">
      <c r="A2188" s="3">
        <f>TITRES_STAT!B2191</f>
        <v>45190</v>
      </c>
      <c r="B2188" s="6">
        <f>TITRES_STAT!D2191</f>
        <v>5.5388999999999999</v>
      </c>
      <c r="C2188" s="2">
        <f t="shared" si="198"/>
        <v>5.5853113857746433</v>
      </c>
      <c r="D2188" s="2">
        <f t="shared" si="200"/>
        <v>5.5641407013389994</v>
      </c>
      <c r="E2188" s="2">
        <f t="shared" si="199"/>
        <v>2.1170684435643849E-2</v>
      </c>
      <c r="F2188" s="2">
        <f t="shared" si="203"/>
        <v>2.1533585265156158E-2</v>
      </c>
      <c r="G2188" s="2">
        <f t="shared" si="201"/>
        <v>-3.6290082951230887E-4</v>
      </c>
      <c r="H2188" s="2" t="str">
        <f t="shared" si="202"/>
        <v>Hold</v>
      </c>
    </row>
    <row r="2189" spans="1:8" ht="13.5" x14ac:dyDescent="0.25">
      <c r="A2189" s="3">
        <f>TITRES_STAT!B2192</f>
        <v>45191</v>
      </c>
      <c r="B2189" s="6">
        <f>TITRES_STAT!D2192</f>
        <v>5.5388999999999999</v>
      </c>
      <c r="C2189" s="2">
        <f t="shared" si="198"/>
        <v>5.5808942495016218</v>
      </c>
      <c r="D2189" s="2">
        <f t="shared" si="200"/>
        <v>5.5622710197583327</v>
      </c>
      <c r="E2189" s="2">
        <f t="shared" si="199"/>
        <v>1.8623229743289116E-2</v>
      </c>
      <c r="F2189" s="2">
        <f t="shared" si="203"/>
        <v>2.0951514160782753E-2</v>
      </c>
      <c r="G2189" s="2">
        <f t="shared" si="201"/>
        <v>-2.3282844174936368E-3</v>
      </c>
      <c r="H2189" s="2" t="str">
        <f t="shared" si="202"/>
        <v>Hold</v>
      </c>
    </row>
    <row r="2190" spans="1:8" ht="13.5" x14ac:dyDescent="0.25">
      <c r="A2190" s="3">
        <f>TITRES_STAT!B2193</f>
        <v>45194</v>
      </c>
      <c r="B2190" s="6">
        <f>TITRES_STAT!D2193</f>
        <v>5.2919999999999998</v>
      </c>
      <c r="C2190" s="2">
        <f t="shared" si="198"/>
        <v>5.5459412880398338</v>
      </c>
      <c r="D2190" s="2">
        <f t="shared" si="200"/>
        <v>5.5422509442206787</v>
      </c>
      <c r="E2190" s="2">
        <f t="shared" si="199"/>
        <v>3.6903438191551174E-3</v>
      </c>
      <c r="F2190" s="2">
        <f t="shared" si="203"/>
        <v>1.7499280092457228E-2</v>
      </c>
      <c r="G2190" s="2">
        <f t="shared" si="201"/>
        <v>-1.3808936273302111E-2</v>
      </c>
      <c r="H2190" s="2" t="str">
        <f t="shared" si="202"/>
        <v>Hold</v>
      </c>
    </row>
    <row r="2191" spans="1:8" ht="13.5" x14ac:dyDescent="0.25">
      <c r="A2191" s="3">
        <f>TITRES_STAT!B2194</f>
        <v>45195</v>
      </c>
      <c r="B2191" s="6">
        <f>TITRES_STAT!D2194</f>
        <v>5.2919999999999998</v>
      </c>
      <c r="C2191" s="2">
        <f t="shared" ref="C2191:C2254" si="204">$C$4*B2181+C2190*(1-$C$4)</f>
        <v>5.5448580129567828</v>
      </c>
      <c r="D2191" s="2">
        <f t="shared" si="200"/>
        <v>5.5237138372413694</v>
      </c>
      <c r="E2191" s="2">
        <f t="shared" si="199"/>
        <v>2.1144175715413382E-2</v>
      </c>
      <c r="F2191" s="2">
        <f t="shared" si="203"/>
        <v>1.8228259217048459E-2</v>
      </c>
      <c r="G2191" s="2">
        <f t="shared" si="201"/>
        <v>2.9159164983649233E-3</v>
      </c>
      <c r="H2191" s="2" t="str">
        <f t="shared" si="202"/>
        <v>Sell</v>
      </c>
    </row>
    <row r="2192" spans="1:8" ht="13.5" x14ac:dyDescent="0.25">
      <c r="A2192" s="3">
        <f>TITRES_STAT!B2195</f>
        <v>45197</v>
      </c>
      <c r="B2192" s="6">
        <f>TITRES_STAT!D2195</f>
        <v>5.5301</v>
      </c>
      <c r="C2192" s="2">
        <f t="shared" si="204"/>
        <v>5.5453106263480469</v>
      </c>
      <c r="D2192" s="2">
        <f t="shared" si="200"/>
        <v>5.5241868863346006</v>
      </c>
      <c r="E2192" s="2">
        <f t="shared" si="199"/>
        <v>2.1123740013446302E-2</v>
      </c>
      <c r="F2192" s="2">
        <f t="shared" si="203"/>
        <v>1.8807355376328029E-2</v>
      </c>
      <c r="G2192" s="2">
        <f t="shared" si="201"/>
        <v>2.3163846371182725E-3</v>
      </c>
      <c r="H2192" s="2" t="str">
        <f t="shared" si="202"/>
        <v>Sell</v>
      </c>
    </row>
    <row r="2193" spans="1:8" ht="13.5" x14ac:dyDescent="0.25">
      <c r="A2193" s="3">
        <f>TITRES_STAT!B2196</f>
        <v>45198</v>
      </c>
      <c r="B2193" s="6">
        <f>TITRES_STAT!D2196</f>
        <v>5.5301</v>
      </c>
      <c r="C2193" s="2">
        <f t="shared" si="204"/>
        <v>5.5456936069098859</v>
      </c>
      <c r="D2193" s="2">
        <f t="shared" si="200"/>
        <v>5.5246248947542593</v>
      </c>
      <c r="E2193" s="2">
        <f t="shared" si="199"/>
        <v>2.1068712155626557E-2</v>
      </c>
      <c r="F2193" s="2">
        <f t="shared" si="203"/>
        <v>1.9259626732187736E-2</v>
      </c>
      <c r="G2193" s="2">
        <f t="shared" si="201"/>
        <v>1.8090854234388207E-3</v>
      </c>
      <c r="H2193" s="2" t="str">
        <f t="shared" si="202"/>
        <v>Sell</v>
      </c>
    </row>
    <row r="2194" spans="1:8" ht="13.5" x14ac:dyDescent="0.25">
      <c r="A2194" s="3">
        <f>TITRES_STAT!B2197</f>
        <v>45201</v>
      </c>
      <c r="B2194" s="6">
        <f>TITRES_STAT!D2197</f>
        <v>5.5301</v>
      </c>
      <c r="C2194" s="2">
        <f t="shared" si="204"/>
        <v>5.5446484366160576</v>
      </c>
      <c r="D2194" s="2">
        <f t="shared" si="200"/>
        <v>5.5250304581057961</v>
      </c>
      <c r="E2194" s="2">
        <f t="shared" si="199"/>
        <v>1.961797851026148E-2</v>
      </c>
      <c r="F2194" s="2">
        <f t="shared" si="203"/>
        <v>1.9331297087802485E-2</v>
      </c>
      <c r="G2194" s="2">
        <f t="shared" si="201"/>
        <v>2.8668142245899531E-4</v>
      </c>
      <c r="H2194" s="2" t="str">
        <f t="shared" si="202"/>
        <v>Sell</v>
      </c>
    </row>
    <row r="2195" spans="1:8" ht="13.5" x14ac:dyDescent="0.25">
      <c r="A2195" s="3">
        <f>TITRES_STAT!B2198</f>
        <v>45202</v>
      </c>
      <c r="B2195" s="6">
        <f>TITRES_STAT!D2198</f>
        <v>5.5301</v>
      </c>
      <c r="C2195" s="2">
        <f t="shared" si="204"/>
        <v>5.5437640617520492</v>
      </c>
      <c r="D2195" s="2">
        <f t="shared" si="200"/>
        <v>5.525405979727589</v>
      </c>
      <c r="E2195" s="2">
        <f t="shared" si="199"/>
        <v>1.8358082024460209E-2</v>
      </c>
      <c r="F2195" s="2">
        <f t="shared" si="203"/>
        <v>1.913665407513403E-2</v>
      </c>
      <c r="G2195" s="2">
        <f t="shared" si="201"/>
        <v>-7.7857205067382099E-4</v>
      </c>
      <c r="H2195" s="2" t="str">
        <f t="shared" si="202"/>
        <v>Hold</v>
      </c>
    </row>
    <row r="2196" spans="1:8" ht="13.5" x14ac:dyDescent="0.25">
      <c r="A2196" s="3">
        <f>TITRES_STAT!B2199</f>
        <v>45203</v>
      </c>
      <c r="B2196" s="6">
        <f>TITRES_STAT!D2199</f>
        <v>5.5301</v>
      </c>
      <c r="C2196" s="2">
        <f t="shared" si="204"/>
        <v>5.5430157445594261</v>
      </c>
      <c r="D2196" s="2">
        <f t="shared" si="200"/>
        <v>5.5257536849329529</v>
      </c>
      <c r="E2196" s="2">
        <f t="shared" si="199"/>
        <v>1.7262059626473203E-2</v>
      </c>
      <c r="F2196" s="2">
        <f t="shared" si="203"/>
        <v>1.8761735185401866E-2</v>
      </c>
      <c r="G2196" s="2">
        <f t="shared" si="201"/>
        <v>-1.4996755589286627E-3</v>
      </c>
      <c r="H2196" s="2" t="str">
        <f t="shared" si="202"/>
        <v>Hold</v>
      </c>
    </row>
    <row r="2197" spans="1:8" ht="13.5" x14ac:dyDescent="0.25">
      <c r="A2197" s="3">
        <f>TITRES_STAT!B2200</f>
        <v>45204</v>
      </c>
      <c r="B2197" s="6">
        <f>TITRES_STAT!D2200</f>
        <v>5.5301</v>
      </c>
      <c r="C2197" s="2">
        <f t="shared" si="204"/>
        <v>5.5423825530887454</v>
      </c>
      <c r="D2197" s="2">
        <f t="shared" si="200"/>
        <v>5.5260756341971788</v>
      </c>
      <c r="E2197" s="2">
        <f t="shared" si="199"/>
        <v>1.6306918891566546E-2</v>
      </c>
      <c r="F2197" s="2">
        <f t="shared" si="203"/>
        <v>1.8270771926634802E-2</v>
      </c>
      <c r="G2197" s="2">
        <f t="shared" si="201"/>
        <v>-1.9638530350682554E-3</v>
      </c>
      <c r="H2197" s="2" t="str">
        <f t="shared" si="202"/>
        <v>Hold</v>
      </c>
    </row>
    <row r="2198" spans="1:8" ht="13.5" x14ac:dyDescent="0.25">
      <c r="A2198" s="3">
        <f>TITRES_STAT!B2201</f>
        <v>45205</v>
      </c>
      <c r="B2198" s="6">
        <f>TITRES_STAT!D2201</f>
        <v>5.5301</v>
      </c>
      <c r="C2198" s="2">
        <f t="shared" si="204"/>
        <v>5.5418467756904768</v>
      </c>
      <c r="D2198" s="2">
        <f t="shared" si="200"/>
        <v>5.5263737353677573</v>
      </c>
      <c r="E2198" s="2">
        <f t="shared" si="199"/>
        <v>1.5473040322719456E-2</v>
      </c>
      <c r="F2198" s="2">
        <f t="shared" si="203"/>
        <v>1.7711225605851734E-2</v>
      </c>
      <c r="G2198" s="2">
        <f t="shared" si="201"/>
        <v>-2.2381852831322782E-3</v>
      </c>
      <c r="H2198" s="2" t="str">
        <f t="shared" si="202"/>
        <v>Hold</v>
      </c>
    </row>
    <row r="2199" spans="1:8" ht="13.5" x14ac:dyDescent="0.25">
      <c r="A2199" s="3">
        <f>TITRES_STAT!B2202</f>
        <v>45208</v>
      </c>
      <c r="B2199" s="6">
        <f>TITRES_STAT!D2202</f>
        <v>5.3802000000000003</v>
      </c>
      <c r="C2199" s="2">
        <f t="shared" si="204"/>
        <v>5.5413934255842499</v>
      </c>
      <c r="D2199" s="2">
        <f t="shared" si="200"/>
        <v>5.5155460512664414</v>
      </c>
      <c r="E2199" s="2">
        <f t="shared" si="199"/>
        <v>2.584737431780848E-2</v>
      </c>
      <c r="F2199" s="2">
        <f t="shared" si="203"/>
        <v>1.9338455348243085E-2</v>
      </c>
      <c r="G2199" s="2">
        <f t="shared" si="201"/>
        <v>6.5089189695653957E-3</v>
      </c>
      <c r="H2199" s="2" t="str">
        <f t="shared" si="202"/>
        <v>Sell</v>
      </c>
    </row>
    <row r="2200" spans="1:8" ht="13.5" x14ac:dyDescent="0.25">
      <c r="A2200" s="3">
        <f>TITRES_STAT!B2203</f>
        <v>45209</v>
      </c>
      <c r="B2200" s="6">
        <f>TITRES_STAT!D2203</f>
        <v>5.3978000000000002</v>
      </c>
      <c r="C2200" s="2">
        <f t="shared" si="204"/>
        <v>5.5030252062635956</v>
      </c>
      <c r="D2200" s="2">
        <f t="shared" si="200"/>
        <v>5.5068241215430014</v>
      </c>
      <c r="E2200" s="2">
        <f t="shared" si="199"/>
        <v>-3.7989152794057901E-3</v>
      </c>
      <c r="F2200" s="2">
        <f t="shared" si="203"/>
        <v>1.4710981222713311E-2</v>
      </c>
      <c r="G2200" s="2">
        <f t="shared" si="201"/>
        <v>-1.8509896502119101E-2</v>
      </c>
      <c r="H2200" s="2" t="str">
        <f t="shared" si="202"/>
        <v>Hold</v>
      </c>
    </row>
    <row r="2201" spans="1:8" ht="13.5" x14ac:dyDescent="0.25">
      <c r="A2201" s="3">
        <f>TITRES_STAT!B2204</f>
        <v>45210</v>
      </c>
      <c r="B2201" s="6">
        <f>TITRES_STAT!D2204</f>
        <v>5.5301</v>
      </c>
      <c r="C2201" s="2">
        <f t="shared" si="204"/>
        <v>5.4705597899153497</v>
      </c>
      <c r="D2201" s="2">
        <f t="shared" si="200"/>
        <v>5.5085482606879648</v>
      </c>
      <c r="E2201" s="2">
        <f t="shared" si="199"/>
        <v>-3.7988470772615024E-2</v>
      </c>
      <c r="F2201" s="2">
        <f t="shared" si="203"/>
        <v>4.1710908236476446E-3</v>
      </c>
      <c r="G2201" s="2">
        <f t="shared" si="201"/>
        <v>-4.2159561596262669E-2</v>
      </c>
      <c r="H2201" s="2" t="str">
        <f t="shared" si="202"/>
        <v>Hold</v>
      </c>
    </row>
    <row r="2202" spans="1:8" ht="13.5" x14ac:dyDescent="0.25">
      <c r="A2202" s="3">
        <f>TITRES_STAT!B2205</f>
        <v>45211</v>
      </c>
      <c r="B2202" s="6">
        <f>TITRES_STAT!D2205</f>
        <v>5.5213000000000001</v>
      </c>
      <c r="C2202" s="2">
        <f t="shared" si="204"/>
        <v>5.4797198222360652</v>
      </c>
      <c r="D2202" s="2">
        <f t="shared" si="200"/>
        <v>5.5094928339703371</v>
      </c>
      <c r="E2202" s="2">
        <f t="shared" si="199"/>
        <v>-2.9773011734271826E-2</v>
      </c>
      <c r="F2202" s="2">
        <f t="shared" si="203"/>
        <v>-2.6177296879362497E-3</v>
      </c>
      <c r="G2202" s="2">
        <f t="shared" si="201"/>
        <v>-2.7155282046335577E-2</v>
      </c>
      <c r="H2202" s="2" t="str">
        <f t="shared" si="202"/>
        <v>Hold</v>
      </c>
    </row>
    <row r="2203" spans="1:8" ht="13.5" x14ac:dyDescent="0.25">
      <c r="A2203" s="3">
        <f>TITRES_STAT!B2206</f>
        <v>45212</v>
      </c>
      <c r="B2203" s="6">
        <f>TITRES_STAT!D2206</f>
        <v>5.5213000000000001</v>
      </c>
      <c r="C2203" s="2">
        <f t="shared" si="204"/>
        <v>5.4874706188151317</v>
      </c>
      <c r="D2203" s="2">
        <f t="shared" si="200"/>
        <v>5.5103674388614232</v>
      </c>
      <c r="E2203" s="2">
        <f t="shared" si="199"/>
        <v>-2.2896820046291566E-2</v>
      </c>
      <c r="F2203" s="2">
        <f t="shared" si="203"/>
        <v>-6.673547759607313E-3</v>
      </c>
      <c r="G2203" s="2">
        <f t="shared" si="201"/>
        <v>-1.6223272286684253E-2</v>
      </c>
      <c r="H2203" s="2" t="str">
        <f t="shared" si="202"/>
        <v>Hold</v>
      </c>
    </row>
    <row r="2204" spans="1:8" ht="13.5" x14ac:dyDescent="0.25">
      <c r="A2204" s="3">
        <f>TITRES_STAT!B2207</f>
        <v>45215</v>
      </c>
      <c r="B2204" s="6">
        <f>TITRES_STAT!D2207</f>
        <v>5.5213000000000001</v>
      </c>
      <c r="C2204" s="2">
        <f t="shared" si="204"/>
        <v>5.4940289851512647</v>
      </c>
      <c r="D2204" s="2">
        <f t="shared" si="200"/>
        <v>5.5111772582050209</v>
      </c>
      <c r="E2204" s="2">
        <f t="shared" ref="E2204:E2267" si="205">C2204-D2204</f>
        <v>-1.7148273053756213E-2</v>
      </c>
      <c r="F2204" s="2">
        <f t="shared" si="203"/>
        <v>-8.7684928184370934E-3</v>
      </c>
      <c r="G2204" s="2">
        <f t="shared" si="201"/>
        <v>-8.37978023531912E-3</v>
      </c>
      <c r="H2204" s="2" t="str">
        <f t="shared" si="202"/>
        <v>Hold</v>
      </c>
    </row>
    <row r="2205" spans="1:8" ht="13.5" x14ac:dyDescent="0.25">
      <c r="A2205" s="3">
        <f>TITRES_STAT!B2208</f>
        <v>45216</v>
      </c>
      <c r="B2205" s="6">
        <f>TITRES_STAT!D2208</f>
        <v>5.5213000000000001</v>
      </c>
      <c r="C2205" s="2">
        <f t="shared" si="204"/>
        <v>5.4995783720510696</v>
      </c>
      <c r="D2205" s="2">
        <f t="shared" ref="D2205:D2268" si="206">$D$4*B2205+(1-$D$4)*D2204</f>
        <v>5.5119270909305751</v>
      </c>
      <c r="E2205" s="2">
        <f t="shared" si="205"/>
        <v>-1.2348718879505505E-2</v>
      </c>
      <c r="F2205" s="2">
        <f t="shared" si="203"/>
        <v>-9.484538030650776E-3</v>
      </c>
      <c r="G2205" s="2">
        <f t="shared" si="201"/>
        <v>-2.8641808488547287E-3</v>
      </c>
      <c r="H2205" s="2" t="str">
        <f t="shared" si="202"/>
        <v>Hold</v>
      </c>
    </row>
    <row r="2206" spans="1:8" ht="13.5" x14ac:dyDescent="0.25">
      <c r="A2206" s="3">
        <f>TITRES_STAT!B2209</f>
        <v>45217</v>
      </c>
      <c r="B2206" s="6">
        <f>TITRES_STAT!D2209</f>
        <v>5.5213000000000001</v>
      </c>
      <c r="C2206" s="2">
        <f t="shared" si="204"/>
        <v>5.5042740071201353</v>
      </c>
      <c r="D2206" s="2">
        <f t="shared" si="206"/>
        <v>5.5126213804912734</v>
      </c>
      <c r="E2206" s="2">
        <f t="shared" si="205"/>
        <v>-8.3473733711381115E-3</v>
      </c>
      <c r="F2206" s="2">
        <f t="shared" si="203"/>
        <v>-9.2571050987482438E-3</v>
      </c>
      <c r="G2206" s="2">
        <f t="shared" si="201"/>
        <v>9.097317276101323E-4</v>
      </c>
      <c r="H2206" s="2" t="str">
        <f t="shared" si="202"/>
        <v>Sell</v>
      </c>
    </row>
    <row r="2207" spans="1:8" ht="13.5" x14ac:dyDescent="0.25">
      <c r="A2207" s="3">
        <f>TITRES_STAT!B2210</f>
        <v>45218</v>
      </c>
      <c r="B2207" s="6">
        <f>TITRES_STAT!D2210</f>
        <v>5.3095999999999997</v>
      </c>
      <c r="C2207" s="2">
        <f t="shared" si="204"/>
        <v>5.5082472367939603</v>
      </c>
      <c r="D2207" s="2">
        <f t="shared" si="206"/>
        <v>5.4975827597141418</v>
      </c>
      <c r="E2207" s="2">
        <f t="shared" si="205"/>
        <v>1.0664477079818546E-2</v>
      </c>
      <c r="F2207" s="2">
        <f t="shared" si="203"/>
        <v>-5.2727886630348862E-3</v>
      </c>
      <c r="G2207" s="2">
        <f t="shared" si="201"/>
        <v>1.5937265742853431E-2</v>
      </c>
      <c r="H2207" s="2" t="str">
        <f t="shared" si="202"/>
        <v>Sell</v>
      </c>
    </row>
    <row r="2208" spans="1:8" ht="13.5" x14ac:dyDescent="0.25">
      <c r="A2208" s="3">
        <f>TITRES_STAT!B2211</f>
        <v>45219</v>
      </c>
      <c r="B2208" s="6">
        <f>TITRES_STAT!D2211</f>
        <v>5.2919999999999998</v>
      </c>
      <c r="C2208" s="2">
        <f t="shared" si="204"/>
        <v>5.5116092003641199</v>
      </c>
      <c r="D2208" s="2">
        <f t="shared" si="206"/>
        <v>5.4823544071427239</v>
      </c>
      <c r="E2208" s="2">
        <f t="shared" si="205"/>
        <v>2.9254793221396014E-2</v>
      </c>
      <c r="F2208" s="2">
        <f t="shared" si="203"/>
        <v>1.6327277138512937E-3</v>
      </c>
      <c r="G2208" s="2">
        <f t="shared" si="201"/>
        <v>2.7622065507544719E-2</v>
      </c>
      <c r="H2208" s="2" t="str">
        <f t="shared" si="202"/>
        <v>Sell</v>
      </c>
    </row>
    <row r="2209" spans="1:8" ht="13.5" x14ac:dyDescent="0.25">
      <c r="A2209" s="3">
        <f>TITRES_STAT!B2212</f>
        <v>45222</v>
      </c>
      <c r="B2209" s="6">
        <f>TITRES_STAT!D2212</f>
        <v>5.2919999999999998</v>
      </c>
      <c r="C2209" s="2">
        <f t="shared" si="204"/>
        <v>5.4913924003081007</v>
      </c>
      <c r="D2209" s="2">
        <f t="shared" si="206"/>
        <v>5.468254080687708</v>
      </c>
      <c r="E2209" s="2">
        <f t="shared" si="205"/>
        <v>2.31383196203927E-2</v>
      </c>
      <c r="F2209" s="2">
        <f t="shared" si="203"/>
        <v>5.9338460951595751E-3</v>
      </c>
      <c r="G2209" s="2">
        <f t="shared" si="201"/>
        <v>1.7204473525233126E-2</v>
      </c>
      <c r="H2209" s="2" t="str">
        <f t="shared" si="202"/>
        <v>Sell</v>
      </c>
    </row>
    <row r="2210" spans="1:8" ht="13.5" x14ac:dyDescent="0.25">
      <c r="A2210" s="3">
        <f>TITRES_STAT!B2213</f>
        <v>45223</v>
      </c>
      <c r="B2210" s="6">
        <f>TITRES_STAT!D2213</f>
        <v>5.2919999999999998</v>
      </c>
      <c r="C2210" s="2">
        <f t="shared" si="204"/>
        <v>5.4769935694914702</v>
      </c>
      <c r="D2210" s="2">
        <f t="shared" si="206"/>
        <v>5.4551982228589893</v>
      </c>
      <c r="E2210" s="2">
        <f t="shared" si="205"/>
        <v>2.179534663248095E-2</v>
      </c>
      <c r="F2210" s="2">
        <f t="shared" si="203"/>
        <v>9.1061462026238507E-3</v>
      </c>
      <c r="G2210" s="2">
        <f t="shared" si="201"/>
        <v>1.2689200429857099E-2</v>
      </c>
      <c r="H2210" s="2" t="str">
        <f t="shared" si="202"/>
        <v>Sell</v>
      </c>
    </row>
    <row r="2211" spans="1:8" ht="13.5" x14ac:dyDescent="0.25">
      <c r="A2211" s="3">
        <f>TITRES_STAT!B2214</f>
        <v>45224</v>
      </c>
      <c r="B2211" s="6">
        <f>TITRES_STAT!D2214</f>
        <v>5.2831999999999999</v>
      </c>
      <c r="C2211" s="2">
        <f t="shared" si="204"/>
        <v>5.4851637895697056</v>
      </c>
      <c r="D2211" s="2">
        <f t="shared" si="206"/>
        <v>5.4424576137583234</v>
      </c>
      <c r="E2211" s="2">
        <f t="shared" si="205"/>
        <v>4.2706175811382252E-2</v>
      </c>
      <c r="F2211" s="2">
        <f t="shared" si="203"/>
        <v>1.582615212437553E-2</v>
      </c>
      <c r="G2211" s="2">
        <f t="shared" si="201"/>
        <v>2.6880023687006722E-2</v>
      </c>
      <c r="H2211" s="2" t="str">
        <f t="shared" si="202"/>
        <v>Sell</v>
      </c>
    </row>
    <row r="2212" spans="1:8" ht="13.5" x14ac:dyDescent="0.25">
      <c r="A2212" s="3">
        <f>TITRES_STAT!B2215</f>
        <v>45225</v>
      </c>
      <c r="B2212" s="6">
        <f>TITRES_STAT!D2215</f>
        <v>5.2919999999999998</v>
      </c>
      <c r="C2212" s="2">
        <f t="shared" si="204"/>
        <v>5.4907232065589824</v>
      </c>
      <c r="D2212" s="2">
        <f t="shared" si="206"/>
        <v>5.4313126053317813</v>
      </c>
      <c r="E2212" s="2">
        <f t="shared" si="205"/>
        <v>5.9410601227201099E-2</v>
      </c>
      <c r="F2212" s="2">
        <f t="shared" si="203"/>
        <v>2.4543041944940645E-2</v>
      </c>
      <c r="G2212" s="2">
        <f t="shared" ref="G2212:G2275" si="207">E2212-F2212</f>
        <v>3.4867559282260457E-2</v>
      </c>
      <c r="H2212" s="2" t="str">
        <f t="shared" ref="H2212:H2275" si="208">IF(G2212&lt;0,"Hold","Sell")</f>
        <v>Sell</v>
      </c>
    </row>
    <row r="2213" spans="1:8" ht="13.5" x14ac:dyDescent="0.25">
      <c r="A2213" s="3">
        <f>TITRES_STAT!B2216</f>
        <v>45226</v>
      </c>
      <c r="B2213" s="6">
        <f>TITRES_STAT!D2216</f>
        <v>5.2919999999999998</v>
      </c>
      <c r="C2213" s="2">
        <f t="shared" si="204"/>
        <v>5.4954273286268318</v>
      </c>
      <c r="D2213" s="2">
        <f t="shared" si="206"/>
        <v>5.4209931530849831</v>
      </c>
      <c r="E2213" s="2">
        <f t="shared" si="205"/>
        <v>7.4434175541848724E-2</v>
      </c>
      <c r="F2213" s="2">
        <f t="shared" ref="F2213:F2276" si="209">(E2213*(2/(10)))+((1-(2/10))*F2212)</f>
        <v>3.4521268664322258E-2</v>
      </c>
      <c r="G2213" s="2">
        <f t="shared" si="207"/>
        <v>3.9912906877526466E-2</v>
      </c>
      <c r="H2213" s="2" t="str">
        <f t="shared" si="208"/>
        <v>Sell</v>
      </c>
    </row>
    <row r="2214" spans="1:8" ht="13.5" x14ac:dyDescent="0.25">
      <c r="A2214" s="3">
        <f>TITRES_STAT!B2217</f>
        <v>45229</v>
      </c>
      <c r="B2214" s="6">
        <f>TITRES_STAT!D2217</f>
        <v>5.2831999999999999</v>
      </c>
      <c r="C2214" s="2">
        <f t="shared" si="204"/>
        <v>5.49940773960732</v>
      </c>
      <c r="D2214" s="2">
        <f t="shared" si="206"/>
        <v>5.4107862528564654</v>
      </c>
      <c r="E2214" s="2">
        <f t="shared" si="205"/>
        <v>8.8621486750854572E-2</v>
      </c>
      <c r="F2214" s="2">
        <f t="shared" si="209"/>
        <v>4.5341312281628729E-2</v>
      </c>
      <c r="G2214" s="2">
        <f t="shared" si="207"/>
        <v>4.3280174469225843E-2</v>
      </c>
      <c r="H2214" s="2" t="str">
        <f t="shared" si="208"/>
        <v>Sell</v>
      </c>
    </row>
    <row r="2215" spans="1:8" ht="13.5" x14ac:dyDescent="0.25">
      <c r="A2215" s="3">
        <f>TITRES_STAT!B2218</f>
        <v>45230</v>
      </c>
      <c r="B2215" s="6">
        <f>TITRES_STAT!D2218</f>
        <v>5.2919999999999998</v>
      </c>
      <c r="C2215" s="2">
        <f t="shared" si="204"/>
        <v>5.5027757796677328</v>
      </c>
      <c r="D2215" s="2">
        <f t="shared" si="206"/>
        <v>5.4019872711633941</v>
      </c>
      <c r="E2215" s="2">
        <f t="shared" si="205"/>
        <v>0.10078850850433874</v>
      </c>
      <c r="F2215" s="2">
        <f t="shared" si="209"/>
        <v>5.6430751526170733E-2</v>
      </c>
      <c r="G2215" s="2">
        <f t="shared" si="207"/>
        <v>4.4357756978168003E-2</v>
      </c>
      <c r="H2215" s="2" t="str">
        <f t="shared" si="208"/>
        <v>Sell</v>
      </c>
    </row>
    <row r="2216" spans="1:8" ht="13.5" x14ac:dyDescent="0.25">
      <c r="A2216" s="3">
        <f>TITRES_STAT!B2219</f>
        <v>45231</v>
      </c>
      <c r="B2216" s="6">
        <f>TITRES_STAT!D2219</f>
        <v>5.2743000000000002</v>
      </c>
      <c r="C2216" s="2">
        <f t="shared" si="204"/>
        <v>5.5056256597188513</v>
      </c>
      <c r="D2216" s="2">
        <f t="shared" si="206"/>
        <v>5.3925289547809205</v>
      </c>
      <c r="E2216" s="2">
        <f t="shared" si="205"/>
        <v>0.11309670493793078</v>
      </c>
      <c r="F2216" s="2">
        <f t="shared" si="209"/>
        <v>6.7763942208522748E-2</v>
      </c>
      <c r="G2216" s="2">
        <f t="shared" si="207"/>
        <v>4.5332762729408033E-2</v>
      </c>
      <c r="H2216" s="2" t="str">
        <f t="shared" si="208"/>
        <v>Sell</v>
      </c>
    </row>
    <row r="2217" spans="1:8" ht="13.5" x14ac:dyDescent="0.25">
      <c r="A2217" s="3">
        <f>TITRES_STAT!B2220</f>
        <v>45232</v>
      </c>
      <c r="B2217" s="6">
        <f>TITRES_STAT!D2220</f>
        <v>5.2743000000000002</v>
      </c>
      <c r="C2217" s="2">
        <f t="shared" si="204"/>
        <v>5.4754678659159515</v>
      </c>
      <c r="D2217" s="2">
        <f t="shared" si="206"/>
        <v>5.3837712544267777</v>
      </c>
      <c r="E2217" s="2">
        <f t="shared" si="205"/>
        <v>9.169661148917374E-2</v>
      </c>
      <c r="F2217" s="2">
        <f t="shared" si="209"/>
        <v>7.2550476064652952E-2</v>
      </c>
      <c r="G2217" s="2">
        <f t="shared" si="207"/>
        <v>1.9146135424520788E-2</v>
      </c>
      <c r="H2217" s="2" t="str">
        <f t="shared" si="208"/>
        <v>Sell</v>
      </c>
    </row>
    <row r="2218" spans="1:8" ht="13.5" x14ac:dyDescent="0.25">
      <c r="A2218" s="3">
        <f>TITRES_STAT!B2221</f>
        <v>45233</v>
      </c>
      <c r="B2218" s="6">
        <f>TITRES_STAT!D2221</f>
        <v>5.2831999999999999</v>
      </c>
      <c r="C2218" s="2">
        <f t="shared" si="204"/>
        <v>5.44724204039042</v>
      </c>
      <c r="D2218" s="2">
        <f t="shared" si="206"/>
        <v>5.3763215318766457</v>
      </c>
      <c r="E2218" s="2">
        <f t="shared" si="205"/>
        <v>7.0920508513774294E-2</v>
      </c>
      <c r="F2218" s="2">
        <f t="shared" si="209"/>
        <v>7.2224482554477221E-2</v>
      </c>
      <c r="G2218" s="2">
        <f t="shared" si="207"/>
        <v>-1.3039740407029266E-3</v>
      </c>
      <c r="H2218" s="2" t="str">
        <f t="shared" si="208"/>
        <v>Hold</v>
      </c>
    </row>
    <row r="2219" spans="1:8" ht="13.5" x14ac:dyDescent="0.25">
      <c r="A2219" s="3">
        <f>TITRES_STAT!B2222</f>
        <v>45236</v>
      </c>
      <c r="B2219" s="6">
        <f>TITRES_STAT!D2222</f>
        <v>5.2831999999999999</v>
      </c>
      <c r="C2219" s="2">
        <f t="shared" si="204"/>
        <v>5.4233586495611243</v>
      </c>
      <c r="D2219" s="2">
        <f t="shared" si="206"/>
        <v>5.3694236406265237</v>
      </c>
      <c r="E2219" s="2">
        <f t="shared" si="205"/>
        <v>5.3935008934600681E-2</v>
      </c>
      <c r="F2219" s="2">
        <f t="shared" si="209"/>
        <v>6.8566587830501916E-2</v>
      </c>
      <c r="G2219" s="2">
        <f t="shared" si="207"/>
        <v>-1.4631578895901234E-2</v>
      </c>
      <c r="H2219" s="2" t="str">
        <f t="shared" si="208"/>
        <v>Hold</v>
      </c>
    </row>
    <row r="2220" spans="1:8" ht="13.5" x14ac:dyDescent="0.25">
      <c r="A2220" s="3">
        <f>TITRES_STAT!B2223</f>
        <v>45237</v>
      </c>
      <c r="B2220" s="6">
        <f>TITRES_STAT!D2223</f>
        <v>5.1332000000000004</v>
      </c>
      <c r="C2220" s="2">
        <f t="shared" si="204"/>
        <v>5.4031496265517198</v>
      </c>
      <c r="D2220" s="2">
        <f t="shared" si="206"/>
        <v>5.351925593172707</v>
      </c>
      <c r="E2220" s="2">
        <f t="shared" si="205"/>
        <v>5.1224033379012823E-2</v>
      </c>
      <c r="F2220" s="2">
        <f t="shared" si="209"/>
        <v>6.50980769402041E-2</v>
      </c>
      <c r="G2220" s="2">
        <f t="shared" si="207"/>
        <v>-1.3874043561191277E-2</v>
      </c>
      <c r="H2220" s="2" t="str">
        <f t="shared" si="208"/>
        <v>Hold</v>
      </c>
    </row>
    <row r="2221" spans="1:8" ht="13.5" x14ac:dyDescent="0.25">
      <c r="A2221" s="3">
        <f>TITRES_STAT!B2224</f>
        <v>45238</v>
      </c>
      <c r="B2221" s="6">
        <f>TITRES_STAT!D2224</f>
        <v>5.2919999999999998</v>
      </c>
      <c r="C2221" s="2">
        <f t="shared" si="204"/>
        <v>5.3846958378514556</v>
      </c>
      <c r="D2221" s="2">
        <f t="shared" si="206"/>
        <v>5.3474866603450995</v>
      </c>
      <c r="E2221" s="2">
        <f t="shared" si="205"/>
        <v>3.7209177506356106E-2</v>
      </c>
      <c r="F2221" s="2">
        <f t="shared" si="209"/>
        <v>5.95202970534345E-2</v>
      </c>
      <c r="G2221" s="2">
        <f t="shared" si="207"/>
        <v>-2.2311119547078394E-2</v>
      </c>
      <c r="H2221" s="2" t="str">
        <f t="shared" si="208"/>
        <v>Hold</v>
      </c>
    </row>
    <row r="2222" spans="1:8" ht="13.5" x14ac:dyDescent="0.25">
      <c r="A2222" s="3">
        <f>TITRES_STAT!B2225</f>
        <v>45239</v>
      </c>
      <c r="B2222" s="6">
        <f>TITRES_STAT!D2225</f>
        <v>5.2919999999999998</v>
      </c>
      <c r="C2222" s="2">
        <f t="shared" si="204"/>
        <v>5.3704349397204618</v>
      </c>
      <c r="D2222" s="2">
        <f t="shared" si="206"/>
        <v>5.3433765373565736</v>
      </c>
      <c r="E2222" s="2">
        <f t="shared" si="205"/>
        <v>2.7058402363888234E-2</v>
      </c>
      <c r="F2222" s="2">
        <f t="shared" si="209"/>
        <v>5.3027918115525249E-2</v>
      </c>
      <c r="G2222" s="2">
        <f t="shared" si="207"/>
        <v>-2.5969515751637015E-2</v>
      </c>
      <c r="H2222" s="2" t="str">
        <f t="shared" si="208"/>
        <v>Hold</v>
      </c>
    </row>
    <row r="2223" spans="1:8" ht="13.5" x14ac:dyDescent="0.25">
      <c r="A2223" s="3">
        <f>TITRES_STAT!B2226</f>
        <v>45240</v>
      </c>
      <c r="B2223" s="6">
        <f>TITRES_STAT!D2226</f>
        <v>5.2919999999999998</v>
      </c>
      <c r="C2223" s="2">
        <f t="shared" si="204"/>
        <v>5.3583680259173132</v>
      </c>
      <c r="D2223" s="2">
        <f t="shared" si="206"/>
        <v>5.3395708679227534</v>
      </c>
      <c r="E2223" s="2">
        <f t="shared" si="205"/>
        <v>1.8797157994559832E-2</v>
      </c>
      <c r="F2223" s="2">
        <f t="shared" si="209"/>
        <v>4.618176609133217E-2</v>
      </c>
      <c r="G2223" s="2">
        <f t="shared" si="207"/>
        <v>-2.7384608096772338E-2</v>
      </c>
      <c r="H2223" s="2" t="str">
        <f t="shared" si="208"/>
        <v>Hold</v>
      </c>
    </row>
    <row r="2224" spans="1:8" ht="13.5" x14ac:dyDescent="0.25">
      <c r="A2224" s="3">
        <f>TITRES_STAT!B2227</f>
        <v>45243</v>
      </c>
      <c r="B2224" s="6">
        <f>TITRES_STAT!D2227</f>
        <v>5.4683999999999999</v>
      </c>
      <c r="C2224" s="2">
        <f t="shared" si="204"/>
        <v>5.3468037142377263</v>
      </c>
      <c r="D2224" s="2">
        <f t="shared" si="206"/>
        <v>5.349113766595142</v>
      </c>
      <c r="E2224" s="2">
        <f t="shared" si="205"/>
        <v>-2.3100523574157705E-3</v>
      </c>
      <c r="F2224" s="2">
        <f t="shared" si="209"/>
        <v>3.6483402401582578E-2</v>
      </c>
      <c r="G2224" s="2">
        <f t="shared" si="207"/>
        <v>-3.8793454758998348E-2</v>
      </c>
      <c r="H2224" s="2" t="str">
        <f t="shared" si="208"/>
        <v>Hold</v>
      </c>
    </row>
    <row r="2225" spans="1:8" ht="13.5" x14ac:dyDescent="0.25">
      <c r="A2225" s="3">
        <f>TITRES_STAT!B2228</f>
        <v>45244</v>
      </c>
      <c r="B2225" s="6">
        <f>TITRES_STAT!D2228</f>
        <v>5.7065000000000001</v>
      </c>
      <c r="C2225" s="2">
        <f t="shared" si="204"/>
        <v>5.3383723735857682</v>
      </c>
      <c r="D2225" s="2">
        <f t="shared" si="206"/>
        <v>5.3755868209214279</v>
      </c>
      <c r="E2225" s="2">
        <f t="shared" si="205"/>
        <v>-3.7214447335659706E-2</v>
      </c>
      <c r="F2225" s="2">
        <f t="shared" si="209"/>
        <v>2.174383245413412E-2</v>
      </c>
      <c r="G2225" s="2">
        <f t="shared" si="207"/>
        <v>-5.895827978979383E-2</v>
      </c>
      <c r="H2225" s="2" t="str">
        <f t="shared" si="208"/>
        <v>Hold</v>
      </c>
    </row>
    <row r="2226" spans="1:8" ht="13.5" x14ac:dyDescent="0.25">
      <c r="A2226" s="3">
        <f>TITRES_STAT!B2229</f>
        <v>45245</v>
      </c>
      <c r="B2226" s="6">
        <f>TITRES_STAT!D2229</f>
        <v>5.7329999999999997</v>
      </c>
      <c r="C2226" s="2">
        <f t="shared" si="204"/>
        <v>5.3285150853418042</v>
      </c>
      <c r="D2226" s="2">
        <f t="shared" si="206"/>
        <v>5.4020618712235446</v>
      </c>
      <c r="E2226" s="2">
        <f t="shared" si="205"/>
        <v>-7.3546785881740462E-2</v>
      </c>
      <c r="F2226" s="2">
        <f t="shared" si="209"/>
        <v>2.6857087869592029E-3</v>
      </c>
      <c r="G2226" s="2">
        <f t="shared" si="207"/>
        <v>-7.6232494668699663E-2</v>
      </c>
      <c r="H2226" s="2" t="str">
        <f t="shared" si="208"/>
        <v>Hold</v>
      </c>
    </row>
    <row r="2227" spans="1:8" ht="13.5" x14ac:dyDescent="0.25">
      <c r="A2227" s="3">
        <f>TITRES_STAT!B2230</f>
        <v>45246</v>
      </c>
      <c r="B2227" s="6">
        <f>TITRES_STAT!D2230</f>
        <v>5.7329999999999997</v>
      </c>
      <c r="C2227" s="2">
        <f t="shared" si="204"/>
        <v>5.3201743029815267</v>
      </c>
      <c r="D2227" s="2">
        <f t="shared" si="206"/>
        <v>5.4265758066884677</v>
      </c>
      <c r="E2227" s="2">
        <f t="shared" si="205"/>
        <v>-0.10640150370694101</v>
      </c>
      <c r="F2227" s="2">
        <f t="shared" si="209"/>
        <v>-1.913173371182084E-2</v>
      </c>
      <c r="G2227" s="2">
        <f t="shared" si="207"/>
        <v>-8.7269769995120178E-2</v>
      </c>
      <c r="H2227" s="2" t="str">
        <f t="shared" si="208"/>
        <v>Hold</v>
      </c>
    </row>
    <row r="2228" spans="1:8" ht="13.5" x14ac:dyDescent="0.25">
      <c r="A2228" s="3">
        <f>TITRES_STAT!B2231</f>
        <v>45247</v>
      </c>
      <c r="B2228" s="6">
        <f>TITRES_STAT!D2231</f>
        <v>5.7329999999999997</v>
      </c>
      <c r="C2228" s="2">
        <f t="shared" si="204"/>
        <v>5.3144859486766762</v>
      </c>
      <c r="D2228" s="2">
        <f t="shared" si="206"/>
        <v>5.4492738950819151</v>
      </c>
      <c r="E2228" s="2">
        <f t="shared" si="205"/>
        <v>-0.13478794640523883</v>
      </c>
      <c r="F2228" s="2">
        <f t="shared" si="209"/>
        <v>-4.2262976250504444E-2</v>
      </c>
      <c r="G2228" s="2">
        <f t="shared" si="207"/>
        <v>-9.252497015473439E-2</v>
      </c>
      <c r="H2228" s="2" t="str">
        <f t="shared" si="208"/>
        <v>Hold</v>
      </c>
    </row>
    <row r="2229" spans="1:8" ht="13.5" x14ac:dyDescent="0.25">
      <c r="A2229" s="3">
        <f>TITRES_STAT!B2232</f>
        <v>45250</v>
      </c>
      <c r="B2229" s="6">
        <f>TITRES_STAT!D2232</f>
        <v>5.7153</v>
      </c>
      <c r="C2229" s="2">
        <f t="shared" si="204"/>
        <v>5.3096727258033418</v>
      </c>
      <c r="D2229" s="2">
        <f t="shared" si="206"/>
        <v>5.4689795324832549</v>
      </c>
      <c r="E2229" s="2">
        <f t="shared" si="205"/>
        <v>-0.15930680667991304</v>
      </c>
      <c r="F2229" s="2">
        <f t="shared" si="209"/>
        <v>-6.5671742336386174E-2</v>
      </c>
      <c r="G2229" s="2">
        <f t="shared" si="207"/>
        <v>-9.3635064343526864E-2</v>
      </c>
      <c r="H2229" s="2" t="str">
        <f t="shared" si="208"/>
        <v>Hold</v>
      </c>
    </row>
    <row r="2230" spans="1:8" ht="13.5" x14ac:dyDescent="0.25">
      <c r="A2230" s="3">
        <f>TITRES_STAT!B2233</f>
        <v>45251</v>
      </c>
      <c r="B2230" s="6">
        <f>TITRES_STAT!D2233</f>
        <v>5.7153</v>
      </c>
      <c r="C2230" s="2">
        <f t="shared" si="204"/>
        <v>5.2825230756797508</v>
      </c>
      <c r="D2230" s="2">
        <f t="shared" si="206"/>
        <v>5.4872254930400501</v>
      </c>
      <c r="E2230" s="2">
        <f t="shared" si="205"/>
        <v>-0.20470241736029937</v>
      </c>
      <c r="F2230" s="2">
        <f t="shared" si="209"/>
        <v>-9.3477877341168816E-2</v>
      </c>
      <c r="G2230" s="2">
        <f t="shared" si="207"/>
        <v>-0.11122454001913055</v>
      </c>
      <c r="H2230" s="2" t="str">
        <f t="shared" si="208"/>
        <v>Hold</v>
      </c>
    </row>
    <row r="2231" spans="1:8" ht="13.5" x14ac:dyDescent="0.25">
      <c r="A2231" s="3">
        <f>TITRES_STAT!B2234</f>
        <v>45252</v>
      </c>
      <c r="B2231" s="6">
        <f>TITRES_STAT!D2234</f>
        <v>5.7241999999999997</v>
      </c>
      <c r="C2231" s="2">
        <f t="shared" si="204"/>
        <v>5.2839810640367118</v>
      </c>
      <c r="D2231" s="2">
        <f t="shared" si="206"/>
        <v>5.5047791602222684</v>
      </c>
      <c r="E2231" s="2">
        <f t="shared" si="205"/>
        <v>-0.22079809618555668</v>
      </c>
      <c r="F2231" s="2">
        <f t="shared" si="209"/>
        <v>-0.11894192111004639</v>
      </c>
      <c r="G2231" s="2">
        <f t="shared" si="207"/>
        <v>-0.10185617507551029</v>
      </c>
      <c r="H2231" s="2" t="str">
        <f t="shared" si="208"/>
        <v>Hold</v>
      </c>
    </row>
    <row r="2232" spans="1:8" ht="13.5" x14ac:dyDescent="0.25">
      <c r="A2232" s="3">
        <f>TITRES_STAT!B2235</f>
        <v>45253</v>
      </c>
      <c r="B2232" s="6">
        <f>TITRES_STAT!D2235</f>
        <v>5.7241999999999997</v>
      </c>
      <c r="C2232" s="2">
        <f t="shared" si="204"/>
        <v>5.2852147464926018</v>
      </c>
      <c r="D2232" s="2">
        <f t="shared" si="206"/>
        <v>5.5210325557613595</v>
      </c>
      <c r="E2232" s="2">
        <f t="shared" si="205"/>
        <v>-0.23581780926875773</v>
      </c>
      <c r="F2232" s="2">
        <f t="shared" si="209"/>
        <v>-0.14231709874178866</v>
      </c>
      <c r="G2232" s="2">
        <f t="shared" si="207"/>
        <v>-9.3500710526969066E-2</v>
      </c>
      <c r="H2232" s="2" t="str">
        <f t="shared" si="208"/>
        <v>Hold</v>
      </c>
    </row>
    <row r="2233" spans="1:8" ht="13.5" x14ac:dyDescent="0.25">
      <c r="A2233" s="3">
        <f>TITRES_STAT!B2236</f>
        <v>45254</v>
      </c>
      <c r="B2233" s="6">
        <f>TITRES_STAT!D2236</f>
        <v>5.7241999999999997</v>
      </c>
      <c r="C2233" s="2">
        <f t="shared" si="204"/>
        <v>5.2862586316475859</v>
      </c>
      <c r="D2233" s="2">
        <f t="shared" si="206"/>
        <v>5.5360819960753327</v>
      </c>
      <c r="E2233" s="2">
        <f t="shared" si="205"/>
        <v>-0.24982336442774677</v>
      </c>
      <c r="F2233" s="2">
        <f t="shared" si="209"/>
        <v>-0.16381835187898031</v>
      </c>
      <c r="G2233" s="2">
        <f t="shared" si="207"/>
        <v>-8.6005012548766469E-2</v>
      </c>
      <c r="H2233" s="2" t="str">
        <f t="shared" si="208"/>
        <v>Hold</v>
      </c>
    </row>
    <row r="2234" spans="1:8" ht="13.5" x14ac:dyDescent="0.25">
      <c r="A2234" s="3">
        <f>TITRES_STAT!B2237</f>
        <v>45257</v>
      </c>
      <c r="B2234" s="6">
        <f>TITRES_STAT!D2237</f>
        <v>5.7241999999999997</v>
      </c>
      <c r="C2234" s="2">
        <f t="shared" si="204"/>
        <v>5.3142803806248802</v>
      </c>
      <c r="D2234" s="2">
        <f t="shared" si="206"/>
        <v>5.5500166630327152</v>
      </c>
      <c r="E2234" s="2">
        <f t="shared" si="205"/>
        <v>-0.23573628240783506</v>
      </c>
      <c r="F2234" s="2">
        <f t="shared" si="209"/>
        <v>-0.17820193798475126</v>
      </c>
      <c r="G2234" s="2">
        <f t="shared" si="207"/>
        <v>-5.7534344423083805E-2</v>
      </c>
      <c r="H2234" s="2" t="str">
        <f t="shared" si="208"/>
        <v>Hold</v>
      </c>
    </row>
    <row r="2235" spans="1:8" ht="13.5" x14ac:dyDescent="0.25">
      <c r="A2235" s="3">
        <f>TITRES_STAT!B2238</f>
        <v>45258</v>
      </c>
      <c r="B2235" s="6">
        <f>TITRES_STAT!D2238</f>
        <v>5.7153</v>
      </c>
      <c r="C2235" s="2">
        <f t="shared" si="204"/>
        <v>5.3746218605287446</v>
      </c>
      <c r="D2235" s="2">
        <f t="shared" si="206"/>
        <v>5.5622598731784398</v>
      </c>
      <c r="E2235" s="2">
        <f t="shared" si="205"/>
        <v>-0.18763801264969526</v>
      </c>
      <c r="F2235" s="2">
        <f t="shared" si="209"/>
        <v>-0.18008915291774008</v>
      </c>
      <c r="G2235" s="2">
        <f t="shared" si="207"/>
        <v>-7.548859731955182E-3</v>
      </c>
      <c r="H2235" s="2" t="str">
        <f t="shared" si="208"/>
        <v>Hold</v>
      </c>
    </row>
    <row r="2236" spans="1:8" ht="13.5" x14ac:dyDescent="0.25">
      <c r="A2236" s="3">
        <f>TITRES_STAT!B2239</f>
        <v>45259</v>
      </c>
      <c r="B2236" s="6">
        <f>TITRES_STAT!D2239</f>
        <v>5.7153</v>
      </c>
      <c r="C2236" s="2">
        <f t="shared" si="204"/>
        <v>5.4297569589089374</v>
      </c>
      <c r="D2236" s="2">
        <f t="shared" si="206"/>
        <v>5.5735961788689252</v>
      </c>
      <c r="E2236" s="2">
        <f t="shared" si="205"/>
        <v>-0.14383921995998783</v>
      </c>
      <c r="F2236" s="2">
        <f t="shared" si="209"/>
        <v>-0.17283916632618962</v>
      </c>
      <c r="G2236" s="2">
        <f t="shared" si="207"/>
        <v>2.899994636620179E-2</v>
      </c>
      <c r="H2236" s="2" t="str">
        <f t="shared" si="208"/>
        <v>Sell</v>
      </c>
    </row>
    <row r="2237" spans="1:8" ht="13.5" x14ac:dyDescent="0.25">
      <c r="A2237" s="3">
        <f>TITRES_STAT!B2240</f>
        <v>45260</v>
      </c>
      <c r="B2237" s="6">
        <f>TITRES_STAT!D2240</f>
        <v>5.7065000000000001</v>
      </c>
      <c r="C2237" s="2">
        <f t="shared" si="204"/>
        <v>5.4764097344614084</v>
      </c>
      <c r="D2237" s="2">
        <f t="shared" si="206"/>
        <v>5.5834409063601163</v>
      </c>
      <c r="E2237" s="2">
        <f t="shared" si="205"/>
        <v>-0.10703117189870781</v>
      </c>
      <c r="F2237" s="2">
        <f t="shared" si="209"/>
        <v>-0.15967756744069328</v>
      </c>
      <c r="G2237" s="2">
        <f t="shared" si="207"/>
        <v>5.2646395541985469E-2</v>
      </c>
      <c r="H2237" s="2" t="str">
        <f t="shared" si="208"/>
        <v>Sell</v>
      </c>
    </row>
    <row r="2238" spans="1:8" ht="13.5" x14ac:dyDescent="0.25">
      <c r="A2238" s="3">
        <f>TITRES_STAT!B2241</f>
        <v>45261</v>
      </c>
      <c r="B2238" s="6">
        <f>TITRES_STAT!D2241</f>
        <v>5.7065000000000001</v>
      </c>
      <c r="C2238" s="2">
        <f t="shared" si="204"/>
        <v>5.5158851599288834</v>
      </c>
      <c r="D2238" s="2">
        <f t="shared" si="206"/>
        <v>5.5925563947778851</v>
      </c>
      <c r="E2238" s="2">
        <f t="shared" si="205"/>
        <v>-7.6671234849001735E-2</v>
      </c>
      <c r="F2238" s="2">
        <f t="shared" si="209"/>
        <v>-0.14307630092235499</v>
      </c>
      <c r="G2238" s="2">
        <f t="shared" si="207"/>
        <v>6.6405066073353253E-2</v>
      </c>
      <c r="H2238" s="2" t="str">
        <f t="shared" si="208"/>
        <v>Sell</v>
      </c>
    </row>
    <row r="2239" spans="1:8" ht="13.5" x14ac:dyDescent="0.25">
      <c r="A2239" s="3">
        <f>TITRES_STAT!B2242</f>
        <v>45264</v>
      </c>
      <c r="B2239" s="6">
        <f>TITRES_STAT!D2242</f>
        <v>5.6889000000000003</v>
      </c>
      <c r="C2239" s="2">
        <f t="shared" si="204"/>
        <v>5.546564366093671</v>
      </c>
      <c r="D2239" s="2">
        <f t="shared" si="206"/>
        <v>5.5996929581276715</v>
      </c>
      <c r="E2239" s="2">
        <f t="shared" si="205"/>
        <v>-5.3128592034000555E-2</v>
      </c>
      <c r="F2239" s="2">
        <f t="shared" si="209"/>
        <v>-0.12508675914468409</v>
      </c>
      <c r="G2239" s="2">
        <f t="shared" si="207"/>
        <v>7.1958167110683535E-2</v>
      </c>
      <c r="H2239" s="2" t="str">
        <f t="shared" si="208"/>
        <v>Sell</v>
      </c>
    </row>
    <row r="2240" spans="1:8" ht="13.5" x14ac:dyDescent="0.25">
      <c r="A2240" s="3">
        <f>TITRES_STAT!B2243</f>
        <v>45265</v>
      </c>
      <c r="B2240" s="6">
        <f>TITRES_STAT!D2243</f>
        <v>5.7946999999999997</v>
      </c>
      <c r="C2240" s="2">
        <f t="shared" si="204"/>
        <v>5.5725236943869527</v>
      </c>
      <c r="D2240" s="2">
        <f t="shared" si="206"/>
        <v>5.6141379241922884</v>
      </c>
      <c r="E2240" s="2">
        <f t="shared" si="205"/>
        <v>-4.161422980533569E-2</v>
      </c>
      <c r="F2240" s="2">
        <f t="shared" si="209"/>
        <v>-0.10839225327681441</v>
      </c>
      <c r="G2240" s="2">
        <f t="shared" si="207"/>
        <v>6.6778023471478723E-2</v>
      </c>
      <c r="H2240" s="2" t="str">
        <f t="shared" si="208"/>
        <v>Sell</v>
      </c>
    </row>
    <row r="2241" spans="1:8" ht="13.5" x14ac:dyDescent="0.25">
      <c r="A2241" s="3">
        <f>TITRES_STAT!B2244</f>
        <v>45266</v>
      </c>
      <c r="B2241" s="6">
        <f>TITRES_STAT!D2244</f>
        <v>5.7858999999999998</v>
      </c>
      <c r="C2241" s="2">
        <f t="shared" si="204"/>
        <v>5.5958585106351144</v>
      </c>
      <c r="D2241" s="2">
        <f t="shared" si="206"/>
        <v>5.6268610409187856</v>
      </c>
      <c r="E2241" s="2">
        <f t="shared" si="205"/>
        <v>-3.100253028367117E-2</v>
      </c>
      <c r="F2241" s="2">
        <f t="shared" si="209"/>
        <v>-9.2914308678185772E-2</v>
      </c>
      <c r="G2241" s="2">
        <f t="shared" si="207"/>
        <v>6.1911778394514602E-2</v>
      </c>
      <c r="H2241" s="2" t="str">
        <f t="shared" si="208"/>
        <v>Sell</v>
      </c>
    </row>
    <row r="2242" spans="1:8" ht="13.5" x14ac:dyDescent="0.25">
      <c r="A2242" s="3">
        <f>TITRES_STAT!B2245</f>
        <v>45267</v>
      </c>
      <c r="B2242" s="6">
        <f>TITRES_STAT!D2245</f>
        <v>5.7858999999999998</v>
      </c>
      <c r="C2242" s="2">
        <f t="shared" si="204"/>
        <v>5.6156033551527891</v>
      </c>
      <c r="D2242" s="2">
        <f t="shared" si="206"/>
        <v>5.6386417045544315</v>
      </c>
      <c r="E2242" s="2">
        <f t="shared" si="205"/>
        <v>-2.30383494016424E-2</v>
      </c>
      <c r="F2242" s="2">
        <f t="shared" si="209"/>
        <v>-7.8939116822877103E-2</v>
      </c>
      <c r="G2242" s="2">
        <f t="shared" si="207"/>
        <v>5.5900767421234704E-2</v>
      </c>
      <c r="H2242" s="2" t="str">
        <f t="shared" si="208"/>
        <v>Sell</v>
      </c>
    </row>
    <row r="2243" spans="1:8" ht="13.5" x14ac:dyDescent="0.25">
      <c r="A2243" s="3">
        <f>TITRES_STAT!B2246</f>
        <v>45268</v>
      </c>
      <c r="B2243" s="6">
        <f>TITRES_STAT!D2246</f>
        <v>5.8829000000000002</v>
      </c>
      <c r="C2243" s="2">
        <f t="shared" si="204"/>
        <v>5.632310531283129</v>
      </c>
      <c r="D2243" s="2">
        <f t="shared" si="206"/>
        <v>5.6567349116244738</v>
      </c>
      <c r="E2243" s="2">
        <f t="shared" si="205"/>
        <v>-2.4424380341344865E-2</v>
      </c>
      <c r="F2243" s="2">
        <f t="shared" si="209"/>
        <v>-6.8036169526570656E-2</v>
      </c>
      <c r="G2243" s="2">
        <f t="shared" si="207"/>
        <v>4.3611789185225791E-2</v>
      </c>
      <c r="H2243" s="2" t="str">
        <f t="shared" si="208"/>
        <v>Sell</v>
      </c>
    </row>
    <row r="2244" spans="1:8" ht="13.5" x14ac:dyDescent="0.25">
      <c r="A2244" s="3">
        <f>TITRES_STAT!B2247</f>
        <v>45271</v>
      </c>
      <c r="B2244" s="6">
        <f>TITRES_STAT!D2247</f>
        <v>5.8829000000000002</v>
      </c>
      <c r="C2244" s="2">
        <f t="shared" si="204"/>
        <v>5.6464473726241859</v>
      </c>
      <c r="D2244" s="2">
        <f t="shared" si="206"/>
        <v>5.6734878811337719</v>
      </c>
      <c r="E2244" s="2">
        <f t="shared" si="205"/>
        <v>-2.7040508509585948E-2</v>
      </c>
      <c r="F2244" s="2">
        <f t="shared" si="209"/>
        <v>-5.983703732317372E-2</v>
      </c>
      <c r="G2244" s="2">
        <f t="shared" si="207"/>
        <v>3.2796528813587772E-2</v>
      </c>
      <c r="H2244" s="2" t="str">
        <f t="shared" si="208"/>
        <v>Sell</v>
      </c>
    </row>
    <row r="2245" spans="1:8" ht="13.5" x14ac:dyDescent="0.25">
      <c r="A2245" s="3">
        <f>TITRES_STAT!B2248</f>
        <v>45272</v>
      </c>
      <c r="B2245" s="6">
        <f>TITRES_STAT!D2248</f>
        <v>5.8829000000000002</v>
      </c>
      <c r="C2245" s="2">
        <f t="shared" si="204"/>
        <v>5.6570400845281572</v>
      </c>
      <c r="D2245" s="2">
        <f t="shared" si="206"/>
        <v>5.6889998899386782</v>
      </c>
      <c r="E2245" s="2">
        <f t="shared" si="205"/>
        <v>-3.1959805410521014E-2</v>
      </c>
      <c r="F2245" s="2">
        <f t="shared" si="209"/>
        <v>-5.4261590940643187E-2</v>
      </c>
      <c r="G2245" s="2">
        <f t="shared" si="207"/>
        <v>2.2301785530122173E-2</v>
      </c>
      <c r="H2245" s="2" t="str">
        <f t="shared" si="208"/>
        <v>Sell</v>
      </c>
    </row>
    <row r="2246" spans="1:8" ht="13.5" x14ac:dyDescent="0.25">
      <c r="A2246" s="3">
        <f>TITRES_STAT!B2249</f>
        <v>45273</v>
      </c>
      <c r="B2246" s="6">
        <f>TITRES_STAT!D2249</f>
        <v>5.8564999999999996</v>
      </c>
      <c r="C2246" s="2">
        <f t="shared" si="204"/>
        <v>5.6660031484469027</v>
      </c>
      <c r="D2246" s="2">
        <f t="shared" si="206"/>
        <v>5.7014073054987762</v>
      </c>
      <c r="E2246" s="2">
        <f t="shared" si="205"/>
        <v>-3.5404157051873497E-2</v>
      </c>
      <c r="F2246" s="2">
        <f t="shared" si="209"/>
        <v>-5.0490104162889252E-2</v>
      </c>
      <c r="G2246" s="2">
        <f t="shared" si="207"/>
        <v>1.5085947111015754E-2</v>
      </c>
      <c r="H2246" s="2" t="str">
        <f t="shared" si="208"/>
        <v>Sell</v>
      </c>
    </row>
    <row r="2247" spans="1:8" ht="13.5" x14ac:dyDescent="0.25">
      <c r="A2247" s="3">
        <f>TITRES_STAT!B2250</f>
        <v>45274</v>
      </c>
      <c r="B2247" s="6">
        <f>TITRES_STAT!D2250</f>
        <v>5.9005999999999998</v>
      </c>
      <c r="C2247" s="2">
        <f t="shared" si="204"/>
        <v>5.6722334333012254</v>
      </c>
      <c r="D2247" s="2">
        <f t="shared" si="206"/>
        <v>5.7161623199062745</v>
      </c>
      <c r="E2247" s="2">
        <f t="shared" si="205"/>
        <v>-4.3928886605049122E-2</v>
      </c>
      <c r="F2247" s="2">
        <f t="shared" si="209"/>
        <v>-4.917786065132123E-2</v>
      </c>
      <c r="G2247" s="2">
        <f t="shared" si="207"/>
        <v>5.2489740462721077E-3</v>
      </c>
      <c r="H2247" s="2" t="str">
        <f t="shared" si="208"/>
        <v>Sell</v>
      </c>
    </row>
    <row r="2248" spans="1:8" ht="13.5" x14ac:dyDescent="0.25">
      <c r="A2248" s="3">
        <f>TITRES_STAT!B2251</f>
        <v>45275</v>
      </c>
      <c r="B2248" s="6">
        <f>TITRES_STAT!D2251</f>
        <v>5.9093999999999998</v>
      </c>
      <c r="C2248" s="2">
        <f t="shared" si="204"/>
        <v>5.6775052127933447</v>
      </c>
      <c r="D2248" s="2">
        <f t="shared" si="206"/>
        <v>5.7304762221354393</v>
      </c>
      <c r="E2248" s="2">
        <f t="shared" si="205"/>
        <v>-5.2971009342094533E-2</v>
      </c>
      <c r="F2248" s="2">
        <f t="shared" si="209"/>
        <v>-4.9936490389475896E-2</v>
      </c>
      <c r="G2248" s="2">
        <f t="shared" si="207"/>
        <v>-3.0345189526186367E-3</v>
      </c>
      <c r="H2248" s="2" t="str">
        <f t="shared" si="208"/>
        <v>Hold</v>
      </c>
    </row>
    <row r="2249" spans="1:8" ht="13.5" x14ac:dyDescent="0.25">
      <c r="A2249" s="3">
        <f>TITRES_STAT!B2252</f>
        <v>45278</v>
      </c>
      <c r="B2249" s="6">
        <f>TITRES_STAT!D2252</f>
        <v>5.9976000000000003</v>
      </c>
      <c r="C2249" s="2">
        <f t="shared" si="204"/>
        <v>5.6792582569789838</v>
      </c>
      <c r="D2249" s="2">
        <f t="shared" si="206"/>
        <v>5.7502631686439249</v>
      </c>
      <c r="E2249" s="2">
        <f t="shared" si="205"/>
        <v>-7.1004911664941162E-2</v>
      </c>
      <c r="F2249" s="2">
        <f t="shared" si="209"/>
        <v>-5.4150174644568956E-2</v>
      </c>
      <c r="G2249" s="2">
        <f t="shared" si="207"/>
        <v>-1.6854737020372206E-2</v>
      </c>
      <c r="H2249" s="2" t="str">
        <f t="shared" si="208"/>
        <v>Hold</v>
      </c>
    </row>
    <row r="2250" spans="1:8" ht="13.5" x14ac:dyDescent="0.25">
      <c r="A2250" s="3">
        <f>TITRES_STAT!B2253</f>
        <v>45279</v>
      </c>
      <c r="B2250" s="6">
        <f>TITRES_STAT!D2253</f>
        <v>6.0593000000000004</v>
      </c>
      <c r="C2250" s="2">
        <f t="shared" si="204"/>
        <v>5.6970185251360634</v>
      </c>
      <c r="D2250" s="2">
        <f t="shared" si="206"/>
        <v>5.7731547857814114</v>
      </c>
      <c r="E2250" s="2">
        <f t="shared" si="205"/>
        <v>-7.6136260645347953E-2</v>
      </c>
      <c r="F2250" s="2">
        <f t="shared" si="209"/>
        <v>-5.854739184472476E-2</v>
      </c>
      <c r="G2250" s="2">
        <f t="shared" si="207"/>
        <v>-1.7588868800623193E-2</v>
      </c>
      <c r="H2250" s="2" t="str">
        <f t="shared" si="208"/>
        <v>Hold</v>
      </c>
    </row>
    <row r="2251" spans="1:8" ht="13.5" x14ac:dyDescent="0.25">
      <c r="A2251" s="3">
        <f>TITRES_STAT!B2254</f>
        <v>45280</v>
      </c>
      <c r="B2251" s="6">
        <f>TITRES_STAT!D2254</f>
        <v>5.9976000000000003</v>
      </c>
      <c r="C2251" s="2">
        <f t="shared" si="204"/>
        <v>5.710692598192054</v>
      </c>
      <c r="D2251" s="2">
        <f t="shared" si="206"/>
        <v>5.7897803572050108</v>
      </c>
      <c r="E2251" s="2">
        <f t="shared" si="205"/>
        <v>-7.9087759012956838E-2</v>
      </c>
      <c r="F2251" s="2">
        <f t="shared" si="209"/>
        <v>-6.2655465278371181E-2</v>
      </c>
      <c r="G2251" s="2">
        <f t="shared" si="207"/>
        <v>-1.6432293734585657E-2</v>
      </c>
      <c r="H2251" s="2" t="str">
        <f t="shared" si="208"/>
        <v>Hold</v>
      </c>
    </row>
    <row r="2252" spans="1:8" ht="13.5" x14ac:dyDescent="0.25">
      <c r="A2252" s="3">
        <f>TITRES_STAT!B2255</f>
        <v>45281</v>
      </c>
      <c r="B2252" s="6">
        <f>TITRES_STAT!D2255</f>
        <v>6.0681000000000003</v>
      </c>
      <c r="C2252" s="2">
        <f t="shared" si="204"/>
        <v>5.7222629677009689</v>
      </c>
      <c r="D2252" s="2">
        <f t="shared" si="206"/>
        <v>5.8103966270416771</v>
      </c>
      <c r="E2252" s="2">
        <f t="shared" si="205"/>
        <v>-8.813365934070827E-2</v>
      </c>
      <c r="F2252" s="2">
        <f t="shared" si="209"/>
        <v>-6.7751104090838593E-2</v>
      </c>
      <c r="G2252" s="2">
        <f t="shared" si="207"/>
        <v>-2.0382555249869677E-2</v>
      </c>
      <c r="H2252" s="2" t="str">
        <f t="shared" si="208"/>
        <v>Hold</v>
      </c>
    </row>
    <row r="2253" spans="1:8" ht="13.5" x14ac:dyDescent="0.25">
      <c r="A2253" s="3">
        <f>TITRES_STAT!B2256</f>
        <v>45282</v>
      </c>
      <c r="B2253" s="6">
        <f>TITRES_STAT!D2256</f>
        <v>5.9976000000000003</v>
      </c>
      <c r="C2253" s="2">
        <f t="shared" si="204"/>
        <v>5.7469763572854351</v>
      </c>
      <c r="D2253" s="2">
        <f t="shared" si="206"/>
        <v>5.8242635435571088</v>
      </c>
      <c r="E2253" s="2">
        <f t="shared" si="205"/>
        <v>-7.7287186271673747E-2</v>
      </c>
      <c r="F2253" s="2">
        <f t="shared" si="209"/>
        <v>-6.9658320527005629E-2</v>
      </c>
      <c r="G2253" s="2">
        <f t="shared" si="207"/>
        <v>-7.6288657446681174E-3</v>
      </c>
      <c r="H2253" s="2" t="str">
        <f t="shared" si="208"/>
        <v>Hold</v>
      </c>
    </row>
    <row r="2254" spans="1:8" ht="13.5" x14ac:dyDescent="0.25">
      <c r="A2254" s="3">
        <f>TITRES_STAT!B2257</f>
        <v>45285</v>
      </c>
      <c r="B2254" s="6">
        <f>TITRES_STAT!D2257</f>
        <v>5.9005999999999998</v>
      </c>
      <c r="C2254" s="2">
        <f t="shared" si="204"/>
        <v>5.7678876869338298</v>
      </c>
      <c r="D2254" s="2">
        <f t="shared" si="206"/>
        <v>5.829918095886212</v>
      </c>
      <c r="E2254" s="2">
        <f t="shared" si="205"/>
        <v>-6.203040895238221E-2</v>
      </c>
      <c r="F2254" s="2">
        <f t="shared" si="209"/>
        <v>-6.8132738212080948E-2</v>
      </c>
      <c r="G2254" s="2">
        <f t="shared" si="207"/>
        <v>6.1023292596987383E-3</v>
      </c>
      <c r="H2254" s="2" t="str">
        <f t="shared" si="208"/>
        <v>Sell</v>
      </c>
    </row>
    <row r="2255" spans="1:8" ht="13.5" x14ac:dyDescent="0.25">
      <c r="A2255" s="3">
        <f>TITRES_STAT!B2258</f>
        <v>45286</v>
      </c>
      <c r="B2255" s="6">
        <f>TITRES_STAT!D2258</f>
        <v>5.9976000000000003</v>
      </c>
      <c r="C2255" s="2">
        <f t="shared" ref="C2255:C2318" si="210">$C$4*B2245+C2254*(1-$C$4)</f>
        <v>5.7855818889440096</v>
      </c>
      <c r="D2255" s="2">
        <f t="shared" si="206"/>
        <v>5.8423389776724184</v>
      </c>
      <c r="E2255" s="2">
        <f t="shared" si="205"/>
        <v>-5.6757088728408789E-2</v>
      </c>
      <c r="F2255" s="2">
        <f t="shared" si="209"/>
        <v>-6.5857608315346525E-2</v>
      </c>
      <c r="G2255" s="2">
        <f t="shared" si="207"/>
        <v>9.1005195869377359E-3</v>
      </c>
      <c r="H2255" s="2" t="str">
        <f t="shared" si="208"/>
        <v>Sell</v>
      </c>
    </row>
    <row r="2256" spans="1:8" ht="13.5" x14ac:dyDescent="0.25">
      <c r="A2256" s="3">
        <f>TITRES_STAT!B2259</f>
        <v>45287</v>
      </c>
      <c r="B2256" s="6">
        <f>TITRES_STAT!D2259</f>
        <v>6.1740000000000004</v>
      </c>
      <c r="C2256" s="2">
        <f t="shared" si="210"/>
        <v>5.7964923675680078</v>
      </c>
      <c r="D2256" s="2">
        <f t="shared" si="206"/>
        <v>5.8669064608077948</v>
      </c>
      <c r="E2256" s="2">
        <f t="shared" si="205"/>
        <v>-7.0414093239786979E-2</v>
      </c>
      <c r="F2256" s="2">
        <f t="shared" si="209"/>
        <v>-6.6768905300234618E-2</v>
      </c>
      <c r="G2256" s="2">
        <f t="shared" si="207"/>
        <v>-3.6451879395523606E-3</v>
      </c>
      <c r="H2256" s="2" t="str">
        <f t="shared" si="208"/>
        <v>Hold</v>
      </c>
    </row>
    <row r="2257" spans="1:8" ht="13.5" x14ac:dyDescent="0.25">
      <c r="A2257" s="3">
        <f>TITRES_STAT!B2260</f>
        <v>45288</v>
      </c>
      <c r="B2257" s="6">
        <f>TITRES_STAT!D2260</f>
        <v>6.2356999999999996</v>
      </c>
      <c r="C2257" s="2">
        <f t="shared" si="210"/>
        <v>5.8125089264036989</v>
      </c>
      <c r="D2257" s="2">
        <f t="shared" si="206"/>
        <v>5.8942245007479581</v>
      </c>
      <c r="E2257" s="2">
        <f t="shared" si="205"/>
        <v>-8.1715574344259245E-2</v>
      </c>
      <c r="F2257" s="2">
        <f t="shared" si="209"/>
        <v>-6.9758239109039555E-2</v>
      </c>
      <c r="G2257" s="2">
        <f t="shared" si="207"/>
        <v>-1.195733523521969E-2</v>
      </c>
      <c r="H2257" s="2" t="str">
        <f t="shared" si="208"/>
        <v>Hold</v>
      </c>
    </row>
    <row r="2258" spans="1:8" ht="13.5" x14ac:dyDescent="0.25">
      <c r="A2258" s="3">
        <f>TITRES_STAT!B2261</f>
        <v>45289</v>
      </c>
      <c r="B2258" s="6">
        <f>TITRES_STAT!D2261</f>
        <v>6.3503999999999996</v>
      </c>
      <c r="C2258" s="2">
        <f t="shared" si="210"/>
        <v>5.8274152454185142</v>
      </c>
      <c r="D2258" s="2">
        <f t="shared" si="206"/>
        <v>5.9280152784703315</v>
      </c>
      <c r="E2258" s="2">
        <f t="shared" si="205"/>
        <v>-0.10060003305181731</v>
      </c>
      <c r="F2258" s="2">
        <f t="shared" si="209"/>
        <v>-7.5926597897595108E-2</v>
      </c>
      <c r="G2258" s="2">
        <f t="shared" si="207"/>
        <v>-2.4673435154222198E-2</v>
      </c>
      <c r="H2258" s="2" t="str">
        <f t="shared" si="208"/>
        <v>Hold</v>
      </c>
    </row>
    <row r="2259" spans="1:8" ht="13.5" x14ac:dyDescent="0.25">
      <c r="A2259" s="3">
        <f>TITRES_STAT!B2262</f>
        <v>45293</v>
      </c>
      <c r="B2259" s="6">
        <f>TITRES_STAT!D2262</f>
        <v>6.2268999999999997</v>
      </c>
      <c r="C2259" s="2">
        <f t="shared" si="210"/>
        <v>5.853597515354128</v>
      </c>
      <c r="D2259" s="2">
        <f t="shared" si="206"/>
        <v>5.9501548874725296</v>
      </c>
      <c r="E2259" s="2">
        <f t="shared" si="205"/>
        <v>-9.6557372118401652E-2</v>
      </c>
      <c r="F2259" s="2">
        <f t="shared" si="209"/>
        <v>-8.0052752741756425E-2</v>
      </c>
      <c r="G2259" s="2">
        <f t="shared" si="207"/>
        <v>-1.6504619376645227E-2</v>
      </c>
      <c r="H2259" s="2" t="str">
        <f t="shared" si="208"/>
        <v>Hold</v>
      </c>
    </row>
    <row r="2260" spans="1:8" ht="13.5" x14ac:dyDescent="0.25">
      <c r="A2260" s="3">
        <f>TITRES_STAT!B2263</f>
        <v>45294</v>
      </c>
      <c r="B2260" s="6">
        <f>TITRES_STAT!D2263</f>
        <v>6.1740000000000004</v>
      </c>
      <c r="C2260" s="2">
        <f t="shared" si="210"/>
        <v>5.8852440514534932</v>
      </c>
      <c r="D2260" s="2">
        <f t="shared" si="206"/>
        <v>5.9667360069190094</v>
      </c>
      <c r="E2260" s="2">
        <f t="shared" si="205"/>
        <v>-8.1491955465516241E-2</v>
      </c>
      <c r="F2260" s="2">
        <f t="shared" si="209"/>
        <v>-8.0340593286508388E-2</v>
      </c>
      <c r="G2260" s="2">
        <f t="shared" si="207"/>
        <v>-1.1513621790078532E-3</v>
      </c>
      <c r="H2260" s="2" t="str">
        <f t="shared" si="208"/>
        <v>Hold</v>
      </c>
    </row>
    <row r="2261" spans="1:8" ht="13.5" x14ac:dyDescent="0.25">
      <c r="A2261" s="3">
        <f>TITRES_STAT!B2264</f>
        <v>45295</v>
      </c>
      <c r="B2261" s="6">
        <f>TITRES_STAT!D2264</f>
        <v>6.1740000000000004</v>
      </c>
      <c r="C2261" s="2">
        <f t="shared" si="210"/>
        <v>5.9025295819991097</v>
      </c>
      <c r="D2261" s="2">
        <f t="shared" si="206"/>
        <v>5.9820888952953792</v>
      </c>
      <c r="E2261" s="2">
        <f t="shared" si="205"/>
        <v>-7.9559313296269529E-2</v>
      </c>
      <c r="F2261" s="2">
        <f t="shared" si="209"/>
        <v>-8.0184337288460611E-2</v>
      </c>
      <c r="G2261" s="2">
        <f t="shared" si="207"/>
        <v>6.2502399219108162E-4</v>
      </c>
      <c r="H2261" s="2" t="str">
        <f t="shared" si="208"/>
        <v>Sell</v>
      </c>
    </row>
    <row r="2262" spans="1:8" ht="13.5" x14ac:dyDescent="0.25">
      <c r="A2262" s="3">
        <f>TITRES_STAT!B2265</f>
        <v>45296</v>
      </c>
      <c r="B2262" s="6">
        <f>TITRES_STAT!D2265</f>
        <v>6.1740000000000004</v>
      </c>
      <c r="C2262" s="2">
        <f t="shared" si="210"/>
        <v>5.9280019539992468</v>
      </c>
      <c r="D2262" s="2">
        <f t="shared" si="206"/>
        <v>5.9963045326809068</v>
      </c>
      <c r="E2262" s="2">
        <f t="shared" si="205"/>
        <v>-6.8302578681660009E-2</v>
      </c>
      <c r="F2262" s="2">
        <f t="shared" si="209"/>
        <v>-7.7807985567100502E-2</v>
      </c>
      <c r="G2262" s="2">
        <f t="shared" si="207"/>
        <v>9.5054068854404927E-3</v>
      </c>
      <c r="H2262" s="2" t="str">
        <f t="shared" si="208"/>
        <v>Sell</v>
      </c>
    </row>
    <row r="2263" spans="1:8" ht="13.5" x14ac:dyDescent="0.25">
      <c r="A2263" s="3">
        <f>TITRES_STAT!B2266</f>
        <v>45299</v>
      </c>
      <c r="B2263" s="6">
        <f>TITRES_STAT!D2266</f>
        <v>6.1740000000000004</v>
      </c>
      <c r="C2263" s="2">
        <f t="shared" si="210"/>
        <v>5.9387093456916702</v>
      </c>
      <c r="D2263" s="2">
        <f t="shared" si="206"/>
        <v>6.0094671598897289</v>
      </c>
      <c r="E2263" s="2">
        <f t="shared" si="205"/>
        <v>-7.0757814198058711E-2</v>
      </c>
      <c r="F2263" s="2">
        <f t="shared" si="209"/>
        <v>-7.6397951293292146E-2</v>
      </c>
      <c r="G2263" s="2">
        <f t="shared" si="207"/>
        <v>5.6401370952334356E-3</v>
      </c>
      <c r="H2263" s="2" t="str">
        <f t="shared" si="208"/>
        <v>Sell</v>
      </c>
    </row>
    <row r="2264" spans="1:8" ht="13.5" x14ac:dyDescent="0.25">
      <c r="A2264" s="3">
        <f>TITRES_STAT!B2267</f>
        <v>45300</v>
      </c>
      <c r="B2264" s="6">
        <f>TITRES_STAT!D2267</f>
        <v>6.1740000000000004</v>
      </c>
      <c r="C2264" s="2">
        <f t="shared" si="210"/>
        <v>5.9328463694314131</v>
      </c>
      <c r="D2264" s="2">
        <f t="shared" si="206"/>
        <v>6.0216547776756748</v>
      </c>
      <c r="E2264" s="2">
        <f t="shared" si="205"/>
        <v>-8.8808408244261727E-2</v>
      </c>
      <c r="F2264" s="2">
        <f t="shared" si="209"/>
        <v>-7.8880042683486071E-2</v>
      </c>
      <c r="G2264" s="2">
        <f t="shared" si="207"/>
        <v>-9.9283655607756566E-3</v>
      </c>
      <c r="H2264" s="2" t="str">
        <f t="shared" si="208"/>
        <v>Hold</v>
      </c>
    </row>
    <row r="2265" spans="1:8" ht="13.5" x14ac:dyDescent="0.25">
      <c r="A2265" s="3">
        <f>TITRES_STAT!B2268</f>
        <v>45301</v>
      </c>
      <c r="B2265" s="6">
        <f>TITRES_STAT!D2268</f>
        <v>6.1740000000000004</v>
      </c>
      <c r="C2265" s="2">
        <f t="shared" si="210"/>
        <v>5.9428084664419654</v>
      </c>
      <c r="D2265" s="2">
        <f t="shared" si="206"/>
        <v>6.0329396089589586</v>
      </c>
      <c r="E2265" s="2">
        <f t="shared" si="205"/>
        <v>-9.0131142516993279E-2</v>
      </c>
      <c r="F2265" s="2">
        <f t="shared" si="209"/>
        <v>-8.1130262650187523E-2</v>
      </c>
      <c r="G2265" s="2">
        <f t="shared" si="207"/>
        <v>-9.0008798668057555E-3</v>
      </c>
      <c r="H2265" s="2" t="str">
        <f t="shared" si="208"/>
        <v>Hold</v>
      </c>
    </row>
    <row r="2266" spans="1:8" ht="13.5" x14ac:dyDescent="0.25">
      <c r="A2266" s="3">
        <f>TITRES_STAT!B2269</f>
        <v>45302</v>
      </c>
      <c r="B2266" s="6">
        <f>TITRES_STAT!D2269</f>
        <v>6.1740000000000004</v>
      </c>
      <c r="C2266" s="2">
        <f t="shared" si="210"/>
        <v>5.9783763946816624</v>
      </c>
      <c r="D2266" s="2">
        <f t="shared" si="206"/>
        <v>6.0433885268138505</v>
      </c>
      <c r="E2266" s="2">
        <f t="shared" si="205"/>
        <v>-6.501213213218815E-2</v>
      </c>
      <c r="F2266" s="2">
        <f t="shared" si="209"/>
        <v>-7.7906636546587651E-2</v>
      </c>
      <c r="G2266" s="2">
        <f t="shared" si="207"/>
        <v>1.2894504414399502E-2</v>
      </c>
      <c r="H2266" s="2" t="str">
        <f t="shared" si="208"/>
        <v>Sell</v>
      </c>
    </row>
    <row r="2267" spans="1:8" ht="13.5" x14ac:dyDescent="0.25">
      <c r="A2267" s="3">
        <f>TITRES_STAT!B2270</f>
        <v>45303</v>
      </c>
      <c r="B2267" s="6">
        <f>TITRES_STAT!D2270</f>
        <v>5.9447000000000001</v>
      </c>
      <c r="C2267" s="2">
        <f t="shared" si="210"/>
        <v>6.0179646416537143</v>
      </c>
      <c r="D2267" s="2">
        <f t="shared" si="206"/>
        <v>6.0360782655683805</v>
      </c>
      <c r="E2267" s="2">
        <f t="shared" si="205"/>
        <v>-1.8113623914666199E-2</v>
      </c>
      <c r="F2267" s="2">
        <f t="shared" si="209"/>
        <v>-6.5948034020203355E-2</v>
      </c>
      <c r="G2267" s="2">
        <f t="shared" si="207"/>
        <v>4.7834410105537156E-2</v>
      </c>
      <c r="H2267" s="2" t="str">
        <f t="shared" si="208"/>
        <v>Sell</v>
      </c>
    </row>
    <row r="2268" spans="1:8" ht="13.5" x14ac:dyDescent="0.25">
      <c r="A2268" s="3">
        <f>TITRES_STAT!B2271</f>
        <v>45306</v>
      </c>
      <c r="B2268" s="6">
        <f>TITRES_STAT!D2271</f>
        <v>5.9976000000000003</v>
      </c>
      <c r="C2268" s="2">
        <f t="shared" si="210"/>
        <v>6.0691085429377578</v>
      </c>
      <c r="D2268" s="2">
        <f t="shared" si="206"/>
        <v>6.0332280236744262</v>
      </c>
      <c r="E2268" s="2">
        <f t="shared" ref="E2268:E2331" si="211">C2268-D2268</f>
        <v>3.5880519263331578E-2</v>
      </c>
      <c r="F2268" s="2">
        <f t="shared" si="209"/>
        <v>-4.5582323363496373E-2</v>
      </c>
      <c r="G2268" s="2">
        <f t="shared" si="207"/>
        <v>8.1462842626827958E-2</v>
      </c>
      <c r="H2268" s="2" t="str">
        <f t="shared" si="208"/>
        <v>Sell</v>
      </c>
    </row>
    <row r="2269" spans="1:8" ht="13.5" x14ac:dyDescent="0.25">
      <c r="A2269" s="3">
        <f>TITRES_STAT!B2272</f>
        <v>45307</v>
      </c>
      <c r="B2269" s="6">
        <f>TITRES_STAT!D2272</f>
        <v>5.9976000000000003</v>
      </c>
      <c r="C2269" s="2">
        <f t="shared" si="210"/>
        <v>6.093384151716565</v>
      </c>
      <c r="D2269" s="2">
        <f t="shared" ref="D2269:D2332" si="212">$D$4*B2269+(1-$D$4)*D2268</f>
        <v>6.0305889108096542</v>
      </c>
      <c r="E2269" s="2">
        <f t="shared" si="211"/>
        <v>6.2795240906910799E-2</v>
      </c>
      <c r="F2269" s="2">
        <f t="shared" si="209"/>
        <v>-2.3906810509414934E-2</v>
      </c>
      <c r="G2269" s="2">
        <f t="shared" si="207"/>
        <v>8.6702051416325726E-2</v>
      </c>
      <c r="H2269" s="2" t="str">
        <f t="shared" si="208"/>
        <v>Sell</v>
      </c>
    </row>
    <row r="2270" spans="1:8" ht="13.5" x14ac:dyDescent="0.25">
      <c r="A2270" s="3">
        <f>TITRES_STAT!B2273</f>
        <v>45308</v>
      </c>
      <c r="B2270" s="6">
        <f>TITRES_STAT!D2273</f>
        <v>6.1651999999999996</v>
      </c>
      <c r="C2270" s="2">
        <f t="shared" si="210"/>
        <v>6.1057865899140165</v>
      </c>
      <c r="D2270" s="2">
        <f t="shared" si="212"/>
        <v>6.040560102601531</v>
      </c>
      <c r="E2270" s="2">
        <f t="shared" si="211"/>
        <v>6.5226487312485482E-2</v>
      </c>
      <c r="F2270" s="2">
        <f t="shared" si="209"/>
        <v>-6.0801509450348519E-3</v>
      </c>
      <c r="G2270" s="2">
        <f t="shared" si="207"/>
        <v>7.130663825752033E-2</v>
      </c>
      <c r="H2270" s="2" t="str">
        <f t="shared" si="208"/>
        <v>Sell</v>
      </c>
    </row>
    <row r="2271" spans="1:8" ht="13.5" x14ac:dyDescent="0.25">
      <c r="A2271" s="3">
        <f>TITRES_STAT!B2274</f>
        <v>45309</v>
      </c>
      <c r="B2271" s="6">
        <f>TITRES_STAT!D2274</f>
        <v>6.1475</v>
      </c>
      <c r="C2271" s="2">
        <f t="shared" si="210"/>
        <v>6.116280960696475</v>
      </c>
      <c r="D2271" s="2">
        <f t="shared" si="212"/>
        <v>6.0484815764828985</v>
      </c>
      <c r="E2271" s="2">
        <f t="shared" si="211"/>
        <v>6.7799384213576452E-2</v>
      </c>
      <c r="F2271" s="2">
        <f t="shared" si="209"/>
        <v>8.6957560866874097E-3</v>
      </c>
      <c r="G2271" s="2">
        <f t="shared" si="207"/>
        <v>5.9103628126889046E-2</v>
      </c>
      <c r="H2271" s="2" t="str">
        <f t="shared" si="208"/>
        <v>Sell</v>
      </c>
    </row>
    <row r="2272" spans="1:8" ht="13.5" x14ac:dyDescent="0.25">
      <c r="A2272" s="3">
        <f>TITRES_STAT!B2275</f>
        <v>45310</v>
      </c>
      <c r="B2272" s="6">
        <f>TITRES_STAT!D2275</f>
        <v>5.9976000000000003</v>
      </c>
      <c r="C2272" s="2">
        <f t="shared" si="210"/>
        <v>6.1251608128970165</v>
      </c>
      <c r="D2272" s="2">
        <f t="shared" si="212"/>
        <v>6.0447125708174987</v>
      </c>
      <c r="E2272" s="2">
        <f t="shared" si="211"/>
        <v>8.044824207951784E-2</v>
      </c>
      <c r="F2272" s="2">
        <f t="shared" si="209"/>
        <v>2.3046253285253497E-2</v>
      </c>
      <c r="G2272" s="2">
        <f t="shared" si="207"/>
        <v>5.7401988794264343E-2</v>
      </c>
      <c r="H2272" s="2" t="str">
        <f t="shared" si="208"/>
        <v>Sell</v>
      </c>
    </row>
    <row r="2273" spans="1:8" ht="13.5" x14ac:dyDescent="0.25">
      <c r="A2273" s="3">
        <f>TITRES_STAT!B2276</f>
        <v>45313</v>
      </c>
      <c r="B2273" s="6">
        <f>TITRES_STAT!D2276</f>
        <v>5.9976000000000003</v>
      </c>
      <c r="C2273" s="2">
        <f t="shared" si="210"/>
        <v>6.1326745339897837</v>
      </c>
      <c r="D2273" s="2">
        <f t="shared" si="212"/>
        <v>6.0412227507569431</v>
      </c>
      <c r="E2273" s="2">
        <f t="shared" si="211"/>
        <v>9.1451783232840533E-2</v>
      </c>
      <c r="F2273" s="2">
        <f t="shared" si="209"/>
        <v>3.6727359274770909E-2</v>
      </c>
      <c r="G2273" s="2">
        <f t="shared" si="207"/>
        <v>5.4724423958069625E-2</v>
      </c>
      <c r="H2273" s="2" t="str">
        <f t="shared" si="208"/>
        <v>Sell</v>
      </c>
    </row>
    <row r="2274" spans="1:8" ht="13.5" x14ac:dyDescent="0.25">
      <c r="A2274" s="3">
        <f>TITRES_STAT!B2277</f>
        <v>45314</v>
      </c>
      <c r="B2274" s="6">
        <f>TITRES_STAT!D2277</f>
        <v>5.9976000000000003</v>
      </c>
      <c r="C2274" s="2">
        <f t="shared" si="210"/>
        <v>6.1390322979913563</v>
      </c>
      <c r="D2274" s="2">
        <f t="shared" si="212"/>
        <v>6.0379914358860587</v>
      </c>
      <c r="E2274" s="2">
        <f t="shared" si="211"/>
        <v>0.10104086210529761</v>
      </c>
      <c r="F2274" s="2">
        <f t="shared" si="209"/>
        <v>4.9590059840876249E-2</v>
      </c>
      <c r="G2274" s="2">
        <f t="shared" si="207"/>
        <v>5.1450802264421364E-2</v>
      </c>
      <c r="H2274" s="2" t="str">
        <f t="shared" si="208"/>
        <v>Sell</v>
      </c>
    </row>
    <row r="2275" spans="1:8" ht="13.5" x14ac:dyDescent="0.25">
      <c r="A2275" s="3">
        <f>TITRES_STAT!B2278</f>
        <v>45315</v>
      </c>
      <c r="B2275" s="6">
        <f>TITRES_STAT!D2278</f>
        <v>6.0857999999999999</v>
      </c>
      <c r="C2275" s="2">
        <f t="shared" si="210"/>
        <v>6.1444119444542249</v>
      </c>
      <c r="D2275" s="2">
        <f t="shared" si="212"/>
        <v>6.0415328110056103</v>
      </c>
      <c r="E2275" s="2">
        <f t="shared" si="211"/>
        <v>0.10287913344861455</v>
      </c>
      <c r="F2275" s="2">
        <f t="shared" si="209"/>
        <v>6.0247874562423913E-2</v>
      </c>
      <c r="G2275" s="2">
        <f t="shared" si="207"/>
        <v>4.2631258886190633E-2</v>
      </c>
      <c r="H2275" s="2" t="str">
        <f t="shared" si="208"/>
        <v>Sell</v>
      </c>
    </row>
    <row r="2276" spans="1:8" ht="13.5" x14ac:dyDescent="0.25">
      <c r="A2276" s="3">
        <f>TITRES_STAT!B2279</f>
        <v>45316</v>
      </c>
      <c r="B2276" s="6">
        <f>TITRES_STAT!D2279</f>
        <v>5.9976000000000003</v>
      </c>
      <c r="C2276" s="2">
        <f t="shared" si="210"/>
        <v>6.1489639529997291</v>
      </c>
      <c r="D2276" s="2">
        <f t="shared" si="212"/>
        <v>6.038278528708898</v>
      </c>
      <c r="E2276" s="2">
        <f t="shared" si="211"/>
        <v>0.11068542429083106</v>
      </c>
      <c r="F2276" s="2">
        <f t="shared" si="209"/>
        <v>7.0335384508105336E-2</v>
      </c>
      <c r="G2276" s="2">
        <f t="shared" ref="G2276:G2339" si="213">E2276-F2276</f>
        <v>4.0350039782725722E-2</v>
      </c>
      <c r="H2276" s="2" t="str">
        <f t="shared" ref="H2276:H2339" si="214">IF(G2276&lt;0,"Hold","Sell")</f>
        <v>Sell</v>
      </c>
    </row>
    <row r="2277" spans="1:8" ht="13.5" x14ac:dyDescent="0.25">
      <c r="A2277" s="3">
        <f>TITRES_STAT!B2280</f>
        <v>45317</v>
      </c>
      <c r="B2277" s="6">
        <f>TITRES_STAT!D2280</f>
        <v>5.9976000000000003</v>
      </c>
      <c r="C2277" s="2">
        <f t="shared" si="210"/>
        <v>6.1175387294613088</v>
      </c>
      <c r="D2277" s="2">
        <f t="shared" si="212"/>
        <v>6.0352653043600908</v>
      </c>
      <c r="E2277" s="2">
        <f t="shared" si="211"/>
        <v>8.2273425101218045E-2</v>
      </c>
      <c r="F2277" s="2">
        <f t="shared" ref="F2277:F2340" si="215">(E2277*(2/(10)))+((1-(2/10))*F2276)</f>
        <v>7.2722992626727878E-2</v>
      </c>
      <c r="G2277" s="2">
        <f t="shared" si="213"/>
        <v>9.550432474490167E-3</v>
      </c>
      <c r="H2277" s="2" t="str">
        <f t="shared" si="214"/>
        <v>Sell</v>
      </c>
    </row>
    <row r="2278" spans="1:8" ht="13.5" x14ac:dyDescent="0.25">
      <c r="A2278" s="3">
        <f>TITRES_STAT!B2281</f>
        <v>45320</v>
      </c>
      <c r="B2278" s="6">
        <f>TITRES_STAT!D2281</f>
        <v>5.9976000000000003</v>
      </c>
      <c r="C2278" s="2">
        <f t="shared" si="210"/>
        <v>6.0990866172364928</v>
      </c>
      <c r="D2278" s="2">
        <f t="shared" si="212"/>
        <v>6.0324752818148992</v>
      </c>
      <c r="E2278" s="2">
        <f t="shared" si="211"/>
        <v>6.6611335421593587E-2</v>
      </c>
      <c r="F2278" s="2">
        <f t="shared" si="215"/>
        <v>7.1500661185701031E-2</v>
      </c>
      <c r="G2278" s="2">
        <f t="shared" si="213"/>
        <v>-4.8893257641074439E-3</v>
      </c>
      <c r="H2278" s="2" t="str">
        <f t="shared" si="214"/>
        <v>Hold</v>
      </c>
    </row>
    <row r="2279" spans="1:8" ht="13.5" x14ac:dyDescent="0.25">
      <c r="A2279" s="3">
        <f>TITRES_STAT!B2282</f>
        <v>45321</v>
      </c>
      <c r="B2279" s="6">
        <f>TITRES_STAT!D2282</f>
        <v>5.9976000000000003</v>
      </c>
      <c r="C2279" s="2">
        <f t="shared" si="210"/>
        <v>6.0834732915078025</v>
      </c>
      <c r="D2279" s="2">
        <f t="shared" si="212"/>
        <v>6.0298919276063883</v>
      </c>
      <c r="E2279" s="2">
        <f t="shared" si="211"/>
        <v>5.3581363901414214E-2</v>
      </c>
      <c r="F2279" s="2">
        <f t="shared" si="215"/>
        <v>6.7916801728843679E-2</v>
      </c>
      <c r="G2279" s="2">
        <f t="shared" si="213"/>
        <v>-1.4335437827429465E-2</v>
      </c>
      <c r="H2279" s="2" t="str">
        <f t="shared" si="214"/>
        <v>Hold</v>
      </c>
    </row>
    <row r="2280" spans="1:8" ht="13.5" x14ac:dyDescent="0.25">
      <c r="A2280" s="3">
        <f>TITRES_STAT!B2283</f>
        <v>45322</v>
      </c>
      <c r="B2280" s="6">
        <f>TITRES_STAT!D2283</f>
        <v>5.9976000000000003</v>
      </c>
      <c r="C2280" s="2">
        <f t="shared" si="210"/>
        <v>6.0960466312758328</v>
      </c>
      <c r="D2280" s="2">
        <f t="shared" si="212"/>
        <v>6.0274999329688779</v>
      </c>
      <c r="E2280" s="2">
        <f t="shared" si="211"/>
        <v>6.8546698306954923E-2</v>
      </c>
      <c r="F2280" s="2">
        <f t="shared" si="215"/>
        <v>6.8042781044465928E-2</v>
      </c>
      <c r="G2280" s="2">
        <f t="shared" si="213"/>
        <v>5.0391726248899538E-4</v>
      </c>
      <c r="H2280" s="2" t="str">
        <f t="shared" si="214"/>
        <v>Sell</v>
      </c>
    </row>
    <row r="2281" spans="1:8" ht="13.5" x14ac:dyDescent="0.25">
      <c r="A2281" s="3">
        <f>TITRES_STAT!B2284</f>
        <v>45323</v>
      </c>
      <c r="B2281" s="6">
        <f>TITRES_STAT!D2284</f>
        <v>5.9976000000000003</v>
      </c>
      <c r="C2281" s="2">
        <f t="shared" si="210"/>
        <v>6.1039625341564738</v>
      </c>
      <c r="D2281" s="2">
        <f t="shared" si="212"/>
        <v>6.025285123119331</v>
      </c>
      <c r="E2281" s="2">
        <f t="shared" si="211"/>
        <v>7.8677411037142875E-2</v>
      </c>
      <c r="F2281" s="2">
        <f t="shared" si="215"/>
        <v>7.0169707043001323E-2</v>
      </c>
      <c r="G2281" s="2">
        <f t="shared" si="213"/>
        <v>8.5077039941415522E-3</v>
      </c>
      <c r="H2281" s="2" t="str">
        <f t="shared" si="214"/>
        <v>Sell</v>
      </c>
    </row>
    <row r="2282" spans="1:8" ht="13.5" x14ac:dyDescent="0.25">
      <c r="A2282" s="3">
        <f>TITRES_STAT!B2285</f>
        <v>45324</v>
      </c>
      <c r="B2282" s="6">
        <f>TITRES_STAT!D2285</f>
        <v>5.9976000000000003</v>
      </c>
      <c r="C2282" s="2">
        <f t="shared" si="210"/>
        <v>6.0875990673631701</v>
      </c>
      <c r="D2282" s="2">
        <f t="shared" si="212"/>
        <v>6.0232343732586395</v>
      </c>
      <c r="E2282" s="2">
        <f t="shared" si="211"/>
        <v>6.4364694104530606E-2</v>
      </c>
      <c r="F2282" s="2">
        <f t="shared" si="215"/>
        <v>6.9008704455307185E-2</v>
      </c>
      <c r="G2282" s="2">
        <f t="shared" si="213"/>
        <v>-4.6440103507765784E-3</v>
      </c>
      <c r="H2282" s="2" t="str">
        <f t="shared" si="214"/>
        <v>Hold</v>
      </c>
    </row>
    <row r="2283" spans="1:8" ht="13.5" x14ac:dyDescent="0.25">
      <c r="A2283" s="3">
        <f>TITRES_STAT!B2286</f>
        <v>45327</v>
      </c>
      <c r="B2283" s="6">
        <f>TITRES_STAT!D2286</f>
        <v>5.9976000000000003</v>
      </c>
      <c r="C2283" s="2">
        <f t="shared" si="210"/>
        <v>6.073753056999605</v>
      </c>
      <c r="D2283" s="2">
        <f t="shared" si="212"/>
        <v>6.0213355307950369</v>
      </c>
      <c r="E2283" s="2">
        <f t="shared" si="211"/>
        <v>5.2417526204568077E-2</v>
      </c>
      <c r="F2283" s="2">
        <f t="shared" si="215"/>
        <v>6.5690468805159372E-2</v>
      </c>
      <c r="G2283" s="2">
        <f t="shared" si="213"/>
        <v>-1.3272942600591295E-2</v>
      </c>
      <c r="H2283" s="2" t="str">
        <f t="shared" si="214"/>
        <v>Hold</v>
      </c>
    </row>
    <row r="2284" spans="1:8" ht="13.5" x14ac:dyDescent="0.25">
      <c r="A2284" s="3">
        <f>TITRES_STAT!B2287</f>
        <v>45328</v>
      </c>
      <c r="B2284" s="6">
        <f>TITRES_STAT!D2287</f>
        <v>6.0064000000000002</v>
      </c>
      <c r="C2284" s="2">
        <f t="shared" si="210"/>
        <v>6.0620372020765885</v>
      </c>
      <c r="D2284" s="2">
        <f t="shared" si="212"/>
        <v>6.0202291951805895</v>
      </c>
      <c r="E2284" s="2">
        <f t="shared" si="211"/>
        <v>4.180800689599895E-2</v>
      </c>
      <c r="F2284" s="2">
        <f t="shared" si="215"/>
        <v>6.0913976423327292E-2</v>
      </c>
      <c r="G2284" s="2">
        <f t="shared" si="213"/>
        <v>-1.9105969527328341E-2</v>
      </c>
      <c r="H2284" s="2" t="str">
        <f t="shared" si="214"/>
        <v>Hold</v>
      </c>
    </row>
    <row r="2285" spans="1:8" ht="13.5" x14ac:dyDescent="0.25">
      <c r="A2285" s="3">
        <f>TITRES_STAT!B2288</f>
        <v>45329</v>
      </c>
      <c r="B2285" s="6">
        <f>TITRES_STAT!D2288</f>
        <v>6.1211000000000002</v>
      </c>
      <c r="C2285" s="2">
        <f t="shared" si="210"/>
        <v>6.0656930171417285</v>
      </c>
      <c r="D2285" s="2">
        <f t="shared" si="212"/>
        <v>6.0277011066486947</v>
      </c>
      <c r="E2285" s="2">
        <f t="shared" si="211"/>
        <v>3.7991910493033743E-2</v>
      </c>
      <c r="F2285" s="2">
        <f t="shared" si="215"/>
        <v>5.6329563237268586E-2</v>
      </c>
      <c r="G2285" s="2">
        <f t="shared" si="213"/>
        <v>-1.8337652744234843E-2</v>
      </c>
      <c r="H2285" s="2" t="str">
        <f t="shared" si="214"/>
        <v>Hold</v>
      </c>
    </row>
    <row r="2286" spans="1:8" ht="13.5" x14ac:dyDescent="0.25">
      <c r="A2286" s="3">
        <f>TITRES_STAT!B2289</f>
        <v>45330</v>
      </c>
      <c r="B2286" s="6">
        <f>TITRES_STAT!D2289</f>
        <v>6.0152000000000001</v>
      </c>
      <c r="C2286" s="2">
        <f t="shared" si="210"/>
        <v>6.0552171683506941</v>
      </c>
      <c r="D2286" s="2">
        <f t="shared" si="212"/>
        <v>6.0267750987487911</v>
      </c>
      <c r="E2286" s="2">
        <f t="shared" si="211"/>
        <v>2.8442069601902986E-2</v>
      </c>
      <c r="F2286" s="2">
        <f t="shared" si="215"/>
        <v>5.0752064510195469E-2</v>
      </c>
      <c r="G2286" s="2">
        <f t="shared" si="213"/>
        <v>-2.2309994908292483E-2</v>
      </c>
      <c r="H2286" s="2" t="str">
        <f t="shared" si="214"/>
        <v>Hold</v>
      </c>
    </row>
    <row r="2287" spans="1:8" ht="13.5" x14ac:dyDescent="0.25">
      <c r="A2287" s="3">
        <f>TITRES_STAT!B2290</f>
        <v>45331</v>
      </c>
      <c r="B2287" s="6">
        <f>TITRES_STAT!D2290</f>
        <v>6.0152000000000001</v>
      </c>
      <c r="C2287" s="2">
        <f t="shared" si="210"/>
        <v>6.0463529886044327</v>
      </c>
      <c r="D2287" s="2">
        <f t="shared" si="212"/>
        <v>6.0259176840266582</v>
      </c>
      <c r="E2287" s="2">
        <f t="shared" si="211"/>
        <v>2.0435304577774538E-2</v>
      </c>
      <c r="F2287" s="2">
        <f t="shared" si="215"/>
        <v>4.4688712523711281E-2</v>
      </c>
      <c r="G2287" s="2">
        <f t="shared" si="213"/>
        <v>-2.4253407945936743E-2</v>
      </c>
      <c r="H2287" s="2" t="str">
        <f t="shared" si="214"/>
        <v>Hold</v>
      </c>
    </row>
    <row r="2288" spans="1:8" ht="13.5" x14ac:dyDescent="0.25">
      <c r="A2288" s="3">
        <f>TITRES_STAT!B2291</f>
        <v>45334</v>
      </c>
      <c r="B2288" s="6">
        <f>TITRES_STAT!D2291</f>
        <v>6.0064000000000002</v>
      </c>
      <c r="C2288" s="2">
        <f t="shared" si="210"/>
        <v>6.0388525288191346</v>
      </c>
      <c r="D2288" s="2">
        <f t="shared" si="212"/>
        <v>6.0244719296543128</v>
      </c>
      <c r="E2288" s="2">
        <f t="shared" si="211"/>
        <v>1.4380599164821817E-2</v>
      </c>
      <c r="F2288" s="2">
        <f t="shared" si="215"/>
        <v>3.8627089851933388E-2</v>
      </c>
      <c r="G2288" s="2">
        <f t="shared" si="213"/>
        <v>-2.4246490687111572E-2</v>
      </c>
      <c r="H2288" s="2" t="str">
        <f t="shared" si="214"/>
        <v>Hold</v>
      </c>
    </row>
    <row r="2289" spans="1:8" ht="13.5" x14ac:dyDescent="0.25">
      <c r="A2289" s="3">
        <f>TITRES_STAT!B2292</f>
        <v>45335</v>
      </c>
      <c r="B2289" s="6">
        <f>TITRES_STAT!D2292</f>
        <v>6.0064000000000002</v>
      </c>
      <c r="C2289" s="2">
        <f t="shared" si="210"/>
        <v>6.0325059859238834</v>
      </c>
      <c r="D2289" s="2">
        <f t="shared" si="212"/>
        <v>6.0231332681984373</v>
      </c>
      <c r="E2289" s="2">
        <f t="shared" si="211"/>
        <v>9.3727177254461225E-3</v>
      </c>
      <c r="F2289" s="2">
        <f t="shared" si="215"/>
        <v>3.2776215426635939E-2</v>
      </c>
      <c r="G2289" s="2">
        <f t="shared" si="213"/>
        <v>-2.3403497701189817E-2</v>
      </c>
      <c r="H2289" s="2" t="str">
        <f t="shared" si="214"/>
        <v>Hold</v>
      </c>
    </row>
    <row r="2290" spans="1:8" ht="13.5" x14ac:dyDescent="0.25">
      <c r="A2290" s="3">
        <f>TITRES_STAT!B2293</f>
        <v>45336</v>
      </c>
      <c r="B2290" s="6">
        <f>TITRES_STAT!D2293</f>
        <v>6.1121999999999996</v>
      </c>
      <c r="C2290" s="2">
        <f t="shared" si="210"/>
        <v>6.0271358342432855</v>
      </c>
      <c r="D2290" s="2">
        <f t="shared" si="212"/>
        <v>6.0297308038874418</v>
      </c>
      <c r="E2290" s="2">
        <f t="shared" si="211"/>
        <v>-2.5949696441562864E-3</v>
      </c>
      <c r="F2290" s="2">
        <f t="shared" si="215"/>
        <v>2.5701978412477497E-2</v>
      </c>
      <c r="G2290" s="2">
        <f t="shared" si="213"/>
        <v>-2.8296948056633783E-2</v>
      </c>
      <c r="H2290" s="2" t="str">
        <f t="shared" si="214"/>
        <v>Hold</v>
      </c>
    </row>
    <row r="2291" spans="1:8" ht="13.5" x14ac:dyDescent="0.25">
      <c r="A2291" s="3">
        <f>TITRES_STAT!B2294</f>
        <v>45337</v>
      </c>
      <c r="B2291" s="6">
        <f>TITRES_STAT!D2294</f>
        <v>6.1121999999999996</v>
      </c>
      <c r="C2291" s="2">
        <f t="shared" si="210"/>
        <v>6.0225918597443187</v>
      </c>
      <c r="D2291" s="2">
        <f t="shared" si="212"/>
        <v>6.035839633229112</v>
      </c>
      <c r="E2291" s="2">
        <f t="shared" si="211"/>
        <v>-1.3247773484793335E-2</v>
      </c>
      <c r="F2291" s="2">
        <f t="shared" si="215"/>
        <v>1.7912028033023334E-2</v>
      </c>
      <c r="G2291" s="2">
        <f t="shared" si="213"/>
        <v>-3.1159801517816669E-2</v>
      </c>
      <c r="H2291" s="2" t="str">
        <f t="shared" si="214"/>
        <v>Hold</v>
      </c>
    </row>
    <row r="2292" spans="1:8" ht="13.5" x14ac:dyDescent="0.25">
      <c r="A2292" s="3">
        <f>TITRES_STAT!B2295</f>
        <v>45338</v>
      </c>
      <c r="B2292" s="6">
        <f>TITRES_STAT!D2295</f>
        <v>6.1033999999999997</v>
      </c>
      <c r="C2292" s="2">
        <f t="shared" si="210"/>
        <v>6.0187469582451936</v>
      </c>
      <c r="D2292" s="2">
        <f t="shared" si="212"/>
        <v>6.0408441048417698</v>
      </c>
      <c r="E2292" s="2">
        <f t="shared" si="211"/>
        <v>-2.2097146596576245E-2</v>
      </c>
      <c r="F2292" s="2">
        <f t="shared" si="215"/>
        <v>9.9101931071034176E-3</v>
      </c>
      <c r="G2292" s="2">
        <f t="shared" si="213"/>
        <v>-3.2007339703679666E-2</v>
      </c>
      <c r="H2292" s="2" t="str">
        <f t="shared" si="214"/>
        <v>Hold</v>
      </c>
    </row>
    <row r="2293" spans="1:8" ht="13.5" x14ac:dyDescent="0.25">
      <c r="A2293" s="3">
        <f>TITRES_STAT!B2296</f>
        <v>45341</v>
      </c>
      <c r="B2293" s="6">
        <f>TITRES_STAT!D2296</f>
        <v>6.1033999999999997</v>
      </c>
      <c r="C2293" s="2">
        <f t="shared" si="210"/>
        <v>6.0154935800536258</v>
      </c>
      <c r="D2293" s="2">
        <f t="shared" si="212"/>
        <v>6.0454778748534901</v>
      </c>
      <c r="E2293" s="2">
        <f t="shared" si="211"/>
        <v>-2.9984294799864308E-2</v>
      </c>
      <c r="F2293" s="2">
        <f t="shared" si="215"/>
        <v>1.9312955257098727E-3</v>
      </c>
      <c r="G2293" s="2">
        <f t="shared" si="213"/>
        <v>-3.1915590325574179E-2</v>
      </c>
      <c r="H2293" s="2" t="str">
        <f t="shared" si="214"/>
        <v>Hold</v>
      </c>
    </row>
    <row r="2294" spans="1:8" ht="13.5" x14ac:dyDescent="0.25">
      <c r="A2294" s="3">
        <f>TITRES_STAT!B2297</f>
        <v>45342</v>
      </c>
      <c r="B2294" s="6">
        <f>TITRES_STAT!D2297</f>
        <v>6.1033999999999997</v>
      </c>
      <c r="C2294" s="2">
        <f t="shared" si="210"/>
        <v>6.0140945677376836</v>
      </c>
      <c r="D2294" s="2">
        <f t="shared" si="212"/>
        <v>6.0497684026421199</v>
      </c>
      <c r="E2294" s="2">
        <f t="shared" si="211"/>
        <v>-3.5673834904436319E-2</v>
      </c>
      <c r="F2294" s="2">
        <f t="shared" si="215"/>
        <v>-5.5897305603193666E-3</v>
      </c>
      <c r="G2294" s="2">
        <f t="shared" si="213"/>
        <v>-3.0084104344116951E-2</v>
      </c>
      <c r="H2294" s="2" t="str">
        <f t="shared" si="214"/>
        <v>Hold</v>
      </c>
    </row>
    <row r="2295" spans="1:8" ht="13.5" x14ac:dyDescent="0.25">
      <c r="A2295" s="3">
        <f>TITRES_STAT!B2298</f>
        <v>45343</v>
      </c>
      <c r="B2295" s="6">
        <f>TITRES_STAT!D2298</f>
        <v>6.1033999999999997</v>
      </c>
      <c r="C2295" s="2">
        <f t="shared" si="210"/>
        <v>6.0305569419318861</v>
      </c>
      <c r="D2295" s="2">
        <f t="shared" si="212"/>
        <v>6.0537411135575185</v>
      </c>
      <c r="E2295" s="2">
        <f t="shared" si="211"/>
        <v>-2.3184171625632466E-2</v>
      </c>
      <c r="F2295" s="2">
        <f t="shared" si="215"/>
        <v>-9.1086187733819875E-3</v>
      </c>
      <c r="G2295" s="2">
        <f t="shared" si="213"/>
        <v>-1.4075552852250478E-2</v>
      </c>
      <c r="H2295" s="2" t="str">
        <f t="shared" si="214"/>
        <v>Hold</v>
      </c>
    </row>
    <row r="2296" spans="1:8" ht="13.5" x14ac:dyDescent="0.25">
      <c r="A2296" s="3">
        <f>TITRES_STAT!B2299</f>
        <v>45344</v>
      </c>
      <c r="B2296" s="6">
        <f>TITRES_STAT!D2299</f>
        <v>6.1033999999999997</v>
      </c>
      <c r="C2296" s="2">
        <f t="shared" si="210"/>
        <v>6.0281943354808272</v>
      </c>
      <c r="D2296" s="2">
        <f t="shared" si="212"/>
        <v>6.0574195495902945</v>
      </c>
      <c r="E2296" s="2">
        <f t="shared" si="211"/>
        <v>-2.9225214109467323E-2</v>
      </c>
      <c r="F2296" s="2">
        <f t="shared" si="215"/>
        <v>-1.3131937840599055E-2</v>
      </c>
      <c r="G2296" s="2">
        <f t="shared" si="213"/>
        <v>-1.6093276268868268E-2</v>
      </c>
      <c r="H2296" s="2" t="str">
        <f t="shared" si="214"/>
        <v>Hold</v>
      </c>
    </row>
    <row r="2297" spans="1:8" ht="13.5" x14ac:dyDescent="0.25">
      <c r="A2297" s="3">
        <f>TITRES_STAT!B2300</f>
        <v>45345</v>
      </c>
      <c r="B2297" s="6">
        <f>TITRES_STAT!D2300</f>
        <v>6.1033999999999997</v>
      </c>
      <c r="C2297" s="2">
        <f t="shared" si="210"/>
        <v>6.0261952069453155</v>
      </c>
      <c r="D2297" s="2">
        <f t="shared" si="212"/>
        <v>6.0608255088799021</v>
      </c>
      <c r="E2297" s="2">
        <f t="shared" si="211"/>
        <v>-3.4630301934586605E-2</v>
      </c>
      <c r="F2297" s="2">
        <f t="shared" si="215"/>
        <v>-1.7431610659396565E-2</v>
      </c>
      <c r="G2297" s="2">
        <f t="shared" si="213"/>
        <v>-1.7198691275190039E-2</v>
      </c>
      <c r="H2297" s="2" t="str">
        <f t="shared" si="214"/>
        <v>Hold</v>
      </c>
    </row>
    <row r="2298" spans="1:8" ht="13.5" x14ac:dyDescent="0.25">
      <c r="A2298" s="3">
        <f>TITRES_STAT!B2301</f>
        <v>45348</v>
      </c>
      <c r="B2298" s="6">
        <f>TITRES_STAT!D2301</f>
        <v>6.1033999999999997</v>
      </c>
      <c r="C2298" s="2">
        <f t="shared" si="210"/>
        <v>6.02314979049219</v>
      </c>
      <c r="D2298" s="2">
        <f t="shared" si="212"/>
        <v>6.0639791748887983</v>
      </c>
      <c r="E2298" s="2">
        <f t="shared" si="211"/>
        <v>-4.0829384396608326E-2</v>
      </c>
      <c r="F2298" s="2">
        <f t="shared" si="215"/>
        <v>-2.2111165406838919E-2</v>
      </c>
      <c r="G2298" s="2">
        <f t="shared" si="213"/>
        <v>-1.8718218989769407E-2</v>
      </c>
      <c r="H2298" s="2" t="str">
        <f t="shared" si="214"/>
        <v>Hold</v>
      </c>
    </row>
    <row r="2299" spans="1:8" ht="13.5" x14ac:dyDescent="0.25">
      <c r="A2299" s="3">
        <f>TITRES_STAT!B2302</f>
        <v>45349</v>
      </c>
      <c r="B2299" s="6">
        <f>TITRES_STAT!D2302</f>
        <v>6.1033999999999997</v>
      </c>
      <c r="C2299" s="2">
        <f t="shared" si="210"/>
        <v>6.0205728996472381</v>
      </c>
      <c r="D2299" s="2">
        <f t="shared" si="212"/>
        <v>6.0668992360081466</v>
      </c>
      <c r="E2299" s="2">
        <f t="shared" si="211"/>
        <v>-4.6326336360908549E-2</v>
      </c>
      <c r="F2299" s="2">
        <f t="shared" si="215"/>
        <v>-2.6954199597652849E-2</v>
      </c>
      <c r="G2299" s="2">
        <f t="shared" si="213"/>
        <v>-1.93721367632557E-2</v>
      </c>
      <c r="H2299" s="2" t="str">
        <f t="shared" si="214"/>
        <v>Hold</v>
      </c>
    </row>
    <row r="2300" spans="1:8" ht="13.5" x14ac:dyDescent="0.25">
      <c r="A2300" s="3">
        <f>TITRES_STAT!B2303</f>
        <v>45350</v>
      </c>
      <c r="B2300" s="6">
        <f>TITRES_STAT!D2303</f>
        <v>6.0857999999999999</v>
      </c>
      <c r="C2300" s="2">
        <f t="shared" si="210"/>
        <v>6.0346693766245858</v>
      </c>
      <c r="D2300" s="2">
        <f t="shared" si="212"/>
        <v>6.0682992926001358</v>
      </c>
      <c r="E2300" s="2">
        <f t="shared" si="211"/>
        <v>-3.3629915975549984E-2</v>
      </c>
      <c r="F2300" s="2">
        <f t="shared" si="215"/>
        <v>-2.828934287323228E-2</v>
      </c>
      <c r="G2300" s="2">
        <f t="shared" si="213"/>
        <v>-5.3405731023177042E-3</v>
      </c>
      <c r="H2300" s="2" t="str">
        <f t="shared" si="214"/>
        <v>Hold</v>
      </c>
    </row>
    <row r="2301" spans="1:8" ht="13.5" x14ac:dyDescent="0.25">
      <c r="A2301" s="3">
        <f>TITRES_STAT!B2304</f>
        <v>45351</v>
      </c>
      <c r="B2301" s="6">
        <f>TITRES_STAT!D2304</f>
        <v>5.83</v>
      </c>
      <c r="C2301" s="2">
        <f t="shared" si="210"/>
        <v>6.0465971648361876</v>
      </c>
      <c r="D2301" s="2">
        <f t="shared" si="212"/>
        <v>6.0506474931482739</v>
      </c>
      <c r="E2301" s="2">
        <f t="shared" si="211"/>
        <v>-4.0503283120862932E-3</v>
      </c>
      <c r="F2301" s="2">
        <f t="shared" si="215"/>
        <v>-2.3441539961003083E-2</v>
      </c>
      <c r="G2301" s="2">
        <f t="shared" si="213"/>
        <v>1.939121164891679E-2</v>
      </c>
      <c r="H2301" s="2" t="str">
        <f t="shared" si="214"/>
        <v>Sell</v>
      </c>
    </row>
    <row r="2302" spans="1:8" ht="13.5" x14ac:dyDescent="0.25">
      <c r="A2302" s="3">
        <f>TITRES_STAT!B2305</f>
        <v>45352</v>
      </c>
      <c r="B2302" s="6">
        <f>TITRES_STAT!D2305</f>
        <v>5.83</v>
      </c>
      <c r="C2302" s="2">
        <f t="shared" si="210"/>
        <v>6.0553360625536978</v>
      </c>
      <c r="D2302" s="2">
        <f t="shared" si="212"/>
        <v>6.0343032343965506</v>
      </c>
      <c r="E2302" s="2">
        <f t="shared" si="211"/>
        <v>2.1032828157147243E-2</v>
      </c>
      <c r="F2302" s="2">
        <f t="shared" si="215"/>
        <v>-1.4546666337373018E-2</v>
      </c>
      <c r="G2302" s="2">
        <f t="shared" si="213"/>
        <v>3.5579494494520261E-2</v>
      </c>
      <c r="H2302" s="2" t="str">
        <f t="shared" si="214"/>
        <v>Sell</v>
      </c>
    </row>
    <row r="2303" spans="1:8" ht="13.5" x14ac:dyDescent="0.25">
      <c r="A2303" s="3">
        <f>TITRES_STAT!B2306</f>
        <v>45355</v>
      </c>
      <c r="B2303" s="6">
        <f>TITRES_STAT!D2306</f>
        <v>5.8388</v>
      </c>
      <c r="C2303" s="2">
        <f t="shared" si="210"/>
        <v>6.0627305144685142</v>
      </c>
      <c r="D2303" s="2">
        <f t="shared" si="212"/>
        <v>6.0198215133301396</v>
      </c>
      <c r="E2303" s="2">
        <f t="shared" si="211"/>
        <v>4.2909001138374592E-2</v>
      </c>
      <c r="F2303" s="2">
        <f t="shared" si="215"/>
        <v>-3.0555328422234955E-3</v>
      </c>
      <c r="G2303" s="2">
        <f t="shared" si="213"/>
        <v>4.5964533980598091E-2</v>
      </c>
      <c r="H2303" s="2" t="str">
        <f t="shared" si="214"/>
        <v>Sell</v>
      </c>
    </row>
    <row r="2304" spans="1:8" ht="13.5" x14ac:dyDescent="0.25">
      <c r="A2304" s="3">
        <f>TITRES_STAT!B2307</f>
        <v>45356</v>
      </c>
      <c r="B2304" s="6">
        <f>TITRES_STAT!D2307</f>
        <v>5.8388</v>
      </c>
      <c r="C2304" s="2">
        <f t="shared" si="210"/>
        <v>6.0689873583964351</v>
      </c>
      <c r="D2304" s="2">
        <f t="shared" si="212"/>
        <v>6.0064125123427221</v>
      </c>
      <c r="E2304" s="2">
        <f t="shared" si="211"/>
        <v>6.2574846053712996E-2</v>
      </c>
      <c r="F2304" s="2">
        <f t="shared" si="215"/>
        <v>1.0070542936963803E-2</v>
      </c>
      <c r="G2304" s="2">
        <f t="shared" si="213"/>
        <v>5.2504303116749196E-2</v>
      </c>
      <c r="H2304" s="2" t="str">
        <f t="shared" si="214"/>
        <v>Sell</v>
      </c>
    </row>
    <row r="2305" spans="1:8" ht="13.5" x14ac:dyDescent="0.25">
      <c r="A2305" s="3">
        <f>TITRES_STAT!B2308</f>
        <v>45357</v>
      </c>
      <c r="B2305" s="6">
        <f>TITRES_STAT!D2308</f>
        <v>5.8388</v>
      </c>
      <c r="C2305" s="2">
        <f t="shared" si="210"/>
        <v>6.0742816109508304</v>
      </c>
      <c r="D2305" s="2">
        <f t="shared" si="212"/>
        <v>5.9939967706877058</v>
      </c>
      <c r="E2305" s="2">
        <f t="shared" si="211"/>
        <v>8.0284840263124657E-2</v>
      </c>
      <c r="F2305" s="2">
        <f t="shared" si="215"/>
        <v>2.4113402402195977E-2</v>
      </c>
      <c r="G2305" s="2">
        <f t="shared" si="213"/>
        <v>5.617143786092868E-2</v>
      </c>
      <c r="H2305" s="2" t="str">
        <f t="shared" si="214"/>
        <v>Sell</v>
      </c>
    </row>
    <row r="2306" spans="1:8" ht="13.5" x14ac:dyDescent="0.25">
      <c r="A2306" s="3">
        <f>TITRES_STAT!B2309</f>
        <v>45358</v>
      </c>
      <c r="B2306" s="6">
        <f>TITRES_STAT!D2309</f>
        <v>5.8212000000000002</v>
      </c>
      <c r="C2306" s="2">
        <f t="shared" si="210"/>
        <v>6.0787613631122417</v>
      </c>
      <c r="D2306" s="2">
        <f t="shared" si="212"/>
        <v>5.9811970098960234</v>
      </c>
      <c r="E2306" s="2">
        <f t="shared" si="211"/>
        <v>9.7564353216218258E-2</v>
      </c>
      <c r="F2306" s="2">
        <f t="shared" si="215"/>
        <v>3.8803592565000433E-2</v>
      </c>
      <c r="G2306" s="2">
        <f t="shared" si="213"/>
        <v>5.8760760651217825E-2</v>
      </c>
      <c r="H2306" s="2" t="str">
        <f t="shared" si="214"/>
        <v>Sell</v>
      </c>
    </row>
    <row r="2307" spans="1:8" ht="13.5" x14ac:dyDescent="0.25">
      <c r="A2307" s="3">
        <f>TITRES_STAT!B2310</f>
        <v>45359</v>
      </c>
      <c r="B2307" s="6">
        <f>TITRES_STAT!D2310</f>
        <v>5.8212000000000002</v>
      </c>
      <c r="C2307" s="2">
        <f t="shared" si="210"/>
        <v>6.0825519226334359</v>
      </c>
      <c r="D2307" s="2">
        <f t="shared" si="212"/>
        <v>5.9693453795333546</v>
      </c>
      <c r="E2307" s="2">
        <f t="shared" si="211"/>
        <v>0.11320654310008127</v>
      </c>
      <c r="F2307" s="2">
        <f t="shared" si="215"/>
        <v>5.3684182672016606E-2</v>
      </c>
      <c r="G2307" s="2">
        <f t="shared" si="213"/>
        <v>5.9522360428064663E-2</v>
      </c>
      <c r="H2307" s="2" t="str">
        <f t="shared" si="214"/>
        <v>Sell</v>
      </c>
    </row>
    <row r="2308" spans="1:8" ht="13.5" x14ac:dyDescent="0.25">
      <c r="A2308" s="3">
        <f>TITRES_STAT!B2311</f>
        <v>45362</v>
      </c>
      <c r="B2308" s="6">
        <f>TITRES_STAT!D2311</f>
        <v>5.8212000000000002</v>
      </c>
      <c r="C2308" s="2">
        <f t="shared" si="210"/>
        <v>6.0857593191513688</v>
      </c>
      <c r="D2308" s="2">
        <f t="shared" si="212"/>
        <v>5.9583716477160689</v>
      </c>
      <c r="E2308" s="2">
        <f t="shared" si="211"/>
        <v>0.12738767143529994</v>
      </c>
      <c r="F2308" s="2">
        <f t="shared" si="215"/>
        <v>6.8424880424673276E-2</v>
      </c>
      <c r="G2308" s="2">
        <f t="shared" si="213"/>
        <v>5.8962791010626667E-2</v>
      </c>
      <c r="H2308" s="2" t="str">
        <f t="shared" si="214"/>
        <v>Sell</v>
      </c>
    </row>
    <row r="2309" spans="1:8" ht="13.5" x14ac:dyDescent="0.25">
      <c r="A2309" s="3">
        <f>TITRES_STAT!B2312</f>
        <v>45363</v>
      </c>
      <c r="B2309" s="6">
        <f>TITRES_STAT!D2312</f>
        <v>5.8212000000000002</v>
      </c>
      <c r="C2309" s="2">
        <f t="shared" si="210"/>
        <v>6.0884732700511588</v>
      </c>
      <c r="D2309" s="2">
        <f t="shared" si="212"/>
        <v>5.9482107849222858</v>
      </c>
      <c r="E2309" s="2">
        <f t="shared" si="211"/>
        <v>0.14026248512887296</v>
      </c>
      <c r="F2309" s="2">
        <f t="shared" si="215"/>
        <v>8.2792401365513218E-2</v>
      </c>
      <c r="G2309" s="2">
        <f t="shared" si="213"/>
        <v>5.7470083763359742E-2</v>
      </c>
      <c r="H2309" s="2" t="str">
        <f t="shared" si="214"/>
        <v>Sell</v>
      </c>
    </row>
    <row r="2310" spans="1:8" ht="13.5" x14ac:dyDescent="0.25">
      <c r="A2310" s="3">
        <f>TITRES_STAT!B2313</f>
        <v>45364</v>
      </c>
      <c r="B2310" s="6">
        <f>TITRES_STAT!D2313</f>
        <v>5.8212000000000002</v>
      </c>
      <c r="C2310" s="2">
        <f t="shared" si="210"/>
        <v>6.0880619977355952</v>
      </c>
      <c r="D2310" s="2">
        <f t="shared" si="212"/>
        <v>5.938802578631746</v>
      </c>
      <c r="E2310" s="2">
        <f t="shared" si="211"/>
        <v>0.14925941910384921</v>
      </c>
      <c r="F2310" s="2">
        <f t="shared" si="215"/>
        <v>9.6085804913180417E-2</v>
      </c>
      <c r="G2310" s="2">
        <f t="shared" si="213"/>
        <v>5.3173614190668794E-2</v>
      </c>
      <c r="H2310" s="2" t="str">
        <f t="shared" si="214"/>
        <v>Sell</v>
      </c>
    </row>
    <row r="2311" spans="1:8" ht="13.5" x14ac:dyDescent="0.25">
      <c r="A2311" s="3">
        <f>TITRES_STAT!B2314</f>
        <v>45365</v>
      </c>
      <c r="B2311" s="6">
        <f>TITRES_STAT!D2314</f>
        <v>5.8212000000000002</v>
      </c>
      <c r="C2311" s="2">
        <f t="shared" si="210"/>
        <v>6.0483601519301189</v>
      </c>
      <c r="D2311" s="2">
        <f t="shared" si="212"/>
        <v>5.9300912765108755</v>
      </c>
      <c r="E2311" s="2">
        <f t="shared" si="211"/>
        <v>0.11826887541924336</v>
      </c>
      <c r="F2311" s="2">
        <f t="shared" si="215"/>
        <v>0.10052241901439302</v>
      </c>
      <c r="G2311" s="2">
        <f t="shared" si="213"/>
        <v>1.7746456404850341E-2</v>
      </c>
      <c r="H2311" s="2" t="str">
        <f t="shared" si="214"/>
        <v>Sell</v>
      </c>
    </row>
    <row r="2312" spans="1:8" ht="13.5" x14ac:dyDescent="0.25">
      <c r="A2312" s="3">
        <f>TITRES_STAT!B2315</f>
        <v>45366</v>
      </c>
      <c r="B2312" s="6">
        <f>TITRES_STAT!D2315</f>
        <v>5.8212000000000002</v>
      </c>
      <c r="C2312" s="2">
        <f t="shared" si="210"/>
        <v>6.014766282402408</v>
      </c>
      <c r="D2312" s="2">
        <f t="shared" si="212"/>
        <v>5.9220252560285882</v>
      </c>
      <c r="E2312" s="2">
        <f t="shared" si="211"/>
        <v>9.2741026373819757E-2</v>
      </c>
      <c r="F2312" s="2">
        <f t="shared" si="215"/>
        <v>9.8966140486278359E-2</v>
      </c>
      <c r="G2312" s="2">
        <f t="shared" si="213"/>
        <v>-6.2251141124586018E-3</v>
      </c>
      <c r="H2312" s="2" t="str">
        <f t="shared" si="214"/>
        <v>Hold</v>
      </c>
    </row>
    <row r="2313" spans="1:8" ht="13.5" x14ac:dyDescent="0.25">
      <c r="A2313" s="3">
        <f>TITRES_STAT!B2316</f>
        <v>45369</v>
      </c>
      <c r="B2313" s="6">
        <f>TITRES_STAT!D2316</f>
        <v>5.7770999999999999</v>
      </c>
      <c r="C2313" s="2">
        <f t="shared" si="210"/>
        <v>5.9876945466481919</v>
      </c>
      <c r="D2313" s="2">
        <f t="shared" si="212"/>
        <v>5.9112900518783231</v>
      </c>
      <c r="E2313" s="2">
        <f t="shared" si="211"/>
        <v>7.6404494769868769E-2</v>
      </c>
      <c r="F2313" s="2">
        <f t="shared" si="215"/>
        <v>9.4453811342996435E-2</v>
      </c>
      <c r="G2313" s="2">
        <f t="shared" si="213"/>
        <v>-1.8049316573127666E-2</v>
      </c>
      <c r="H2313" s="2" t="str">
        <f t="shared" si="214"/>
        <v>Hold</v>
      </c>
    </row>
    <row r="2314" spans="1:8" ht="13.5" x14ac:dyDescent="0.25">
      <c r="A2314" s="3">
        <f>TITRES_STAT!B2317</f>
        <v>45370</v>
      </c>
      <c r="B2314" s="6">
        <f>TITRES_STAT!D2317</f>
        <v>5.83</v>
      </c>
      <c r="C2314" s="2">
        <f t="shared" si="210"/>
        <v>5.9647876933177013</v>
      </c>
      <c r="D2314" s="2">
        <f t="shared" si="212"/>
        <v>5.9052685665540032</v>
      </c>
      <c r="E2314" s="2">
        <f t="shared" si="211"/>
        <v>5.9519126763698083E-2</v>
      </c>
      <c r="F2314" s="2">
        <f t="shared" si="215"/>
        <v>8.746687442713677E-2</v>
      </c>
      <c r="G2314" s="2">
        <f t="shared" si="213"/>
        <v>-2.7947747663438688E-2</v>
      </c>
      <c r="H2314" s="2" t="str">
        <f t="shared" si="214"/>
        <v>Hold</v>
      </c>
    </row>
    <row r="2315" spans="1:8" ht="13.5" x14ac:dyDescent="0.25">
      <c r="A2315" s="3">
        <f>TITRES_STAT!B2318</f>
        <v>45372</v>
      </c>
      <c r="B2315" s="6">
        <f>TITRES_STAT!D2318</f>
        <v>5.8388</v>
      </c>
      <c r="C2315" s="2">
        <f t="shared" si="210"/>
        <v>5.9454049712688244</v>
      </c>
      <c r="D2315" s="2">
        <f t="shared" si="212"/>
        <v>5.9003449690314849</v>
      </c>
      <c r="E2315" s="2">
        <f t="shared" si="211"/>
        <v>4.5060002237339525E-2</v>
      </c>
      <c r="F2315" s="2">
        <f t="shared" si="215"/>
        <v>7.8985499989177324E-2</v>
      </c>
      <c r="G2315" s="2">
        <f t="shared" si="213"/>
        <v>-3.3925497751837799E-2</v>
      </c>
      <c r="H2315" s="2" t="str">
        <f t="shared" si="214"/>
        <v>Hold</v>
      </c>
    </row>
    <row r="2316" spans="1:8" ht="13.5" x14ac:dyDescent="0.25">
      <c r="A2316" s="3">
        <f>TITRES_STAT!B2319</f>
        <v>45373</v>
      </c>
      <c r="B2316" s="6">
        <f>TITRES_STAT!D2319</f>
        <v>5.7506000000000004</v>
      </c>
      <c r="C2316" s="2">
        <f t="shared" si="210"/>
        <v>5.9262965141505433</v>
      </c>
      <c r="D2316" s="2">
        <f t="shared" si="212"/>
        <v>5.8892527491032265</v>
      </c>
      <c r="E2316" s="2">
        <f t="shared" si="211"/>
        <v>3.7043765047316768E-2</v>
      </c>
      <c r="F2316" s="2">
        <f t="shared" si="215"/>
        <v>7.0597153000805213E-2</v>
      </c>
      <c r="G2316" s="2">
        <f t="shared" si="213"/>
        <v>-3.3553387953488445E-2</v>
      </c>
      <c r="H2316" s="2" t="str">
        <f t="shared" si="214"/>
        <v>Hold</v>
      </c>
    </row>
    <row r="2317" spans="1:8" ht="13.5" x14ac:dyDescent="0.25">
      <c r="A2317" s="3">
        <f>TITRES_STAT!B2320</f>
        <v>45376</v>
      </c>
      <c r="B2317" s="6">
        <f>TITRES_STAT!D2320</f>
        <v>5.7506000000000004</v>
      </c>
      <c r="C2317" s="2">
        <f t="shared" si="210"/>
        <v>5.9101278196658438</v>
      </c>
      <c r="D2317" s="2">
        <f t="shared" si="212"/>
        <v>5.8789821750955804</v>
      </c>
      <c r="E2317" s="2">
        <f t="shared" si="211"/>
        <v>3.1145644570263364E-2</v>
      </c>
      <c r="F2317" s="2">
        <f t="shared" si="215"/>
        <v>6.2706851314696846E-2</v>
      </c>
      <c r="G2317" s="2">
        <f t="shared" si="213"/>
        <v>-3.1561206744433482E-2</v>
      </c>
      <c r="H2317" s="2" t="str">
        <f t="shared" si="214"/>
        <v>Hold</v>
      </c>
    </row>
    <row r="2318" spans="1:8" ht="13.5" x14ac:dyDescent="0.25">
      <c r="A2318" s="3">
        <f>TITRES_STAT!B2321</f>
        <v>45377</v>
      </c>
      <c r="B2318" s="6">
        <f>TITRES_STAT!D2321</f>
        <v>5.7506000000000004</v>
      </c>
      <c r="C2318" s="2">
        <f t="shared" si="210"/>
        <v>5.8964466166403291</v>
      </c>
      <c r="D2318" s="2">
        <f t="shared" si="212"/>
        <v>5.8694723843477599</v>
      </c>
      <c r="E2318" s="2">
        <f t="shared" si="211"/>
        <v>2.6974232292569233E-2</v>
      </c>
      <c r="F2318" s="2">
        <f t="shared" si="215"/>
        <v>5.5560327510271325E-2</v>
      </c>
      <c r="G2318" s="2">
        <f t="shared" si="213"/>
        <v>-2.8586095217702091E-2</v>
      </c>
      <c r="H2318" s="2" t="str">
        <f t="shared" si="214"/>
        <v>Hold</v>
      </c>
    </row>
    <row r="2319" spans="1:8" ht="13.5" x14ac:dyDescent="0.25">
      <c r="A2319" s="3">
        <f>TITRES_STAT!B2322</f>
        <v>45378</v>
      </c>
      <c r="B2319" s="6">
        <f>TITRES_STAT!D2322</f>
        <v>5.7506000000000004</v>
      </c>
      <c r="C2319" s="2">
        <f t="shared" ref="C2319:C2382" si="216">$C$4*B2309+C2318*(1-$C$4)</f>
        <v>5.8848702140802782</v>
      </c>
      <c r="D2319" s="2">
        <f t="shared" si="212"/>
        <v>5.8606670225442219</v>
      </c>
      <c r="E2319" s="2">
        <f t="shared" si="211"/>
        <v>2.4203191536056323E-2</v>
      </c>
      <c r="F2319" s="2">
        <f t="shared" si="215"/>
        <v>4.9288900315428326E-2</v>
      </c>
      <c r="G2319" s="2">
        <f t="shared" si="213"/>
        <v>-2.5085708779372003E-2</v>
      </c>
      <c r="H2319" s="2" t="str">
        <f t="shared" si="214"/>
        <v>Hold</v>
      </c>
    </row>
    <row r="2320" spans="1:8" ht="13.5" x14ac:dyDescent="0.25">
      <c r="A2320" s="3">
        <f>TITRES_STAT!B2323</f>
        <v>45379</v>
      </c>
      <c r="B2320" s="6">
        <f>TITRES_STAT!D2323</f>
        <v>5.7506000000000004</v>
      </c>
      <c r="C2320" s="2">
        <f t="shared" si="216"/>
        <v>5.8750747965294661</v>
      </c>
      <c r="D2320" s="2">
        <f t="shared" si="212"/>
        <v>5.852513909763168</v>
      </c>
      <c r="E2320" s="2">
        <f t="shared" si="211"/>
        <v>2.2560886766298083E-2</v>
      </c>
      <c r="F2320" s="2">
        <f t="shared" si="215"/>
        <v>4.3943297605602276E-2</v>
      </c>
      <c r="G2320" s="2">
        <f t="shared" si="213"/>
        <v>-2.1382410839304193E-2</v>
      </c>
      <c r="H2320" s="2" t="str">
        <f t="shared" si="214"/>
        <v>Hold</v>
      </c>
    </row>
    <row r="2321" spans="1:8" ht="13.5" x14ac:dyDescent="0.25">
      <c r="A2321" s="3">
        <f>TITRES_STAT!B2324</f>
        <v>45380</v>
      </c>
      <c r="B2321" s="6">
        <f>TITRES_STAT!D2324</f>
        <v>5.7506000000000004</v>
      </c>
      <c r="C2321" s="2">
        <f t="shared" si="216"/>
        <v>5.8667863662941642</v>
      </c>
      <c r="D2321" s="2">
        <f t="shared" si="212"/>
        <v>5.8449647312621922</v>
      </c>
      <c r="E2321" s="2">
        <f t="shared" si="211"/>
        <v>2.1821635031971987E-2</v>
      </c>
      <c r="F2321" s="2">
        <f t="shared" si="215"/>
        <v>3.9518965090876219E-2</v>
      </c>
      <c r="G2321" s="2">
        <f t="shared" si="213"/>
        <v>-1.7697330058904233E-2</v>
      </c>
      <c r="H2321" s="2" t="str">
        <f t="shared" si="214"/>
        <v>Hold</v>
      </c>
    </row>
    <row r="2322" spans="1:8" ht="13.5" x14ac:dyDescent="0.25">
      <c r="A2322" s="3">
        <f>TITRES_STAT!B2325</f>
        <v>45383</v>
      </c>
      <c r="B2322" s="6">
        <f>TITRES_STAT!D2325</f>
        <v>5.7329999999999997</v>
      </c>
      <c r="C2322" s="2">
        <f t="shared" si="216"/>
        <v>5.8597730791719851</v>
      </c>
      <c r="D2322" s="2">
        <f t="shared" si="212"/>
        <v>5.8366710474649928</v>
      </c>
      <c r="E2322" s="2">
        <f t="shared" si="211"/>
        <v>2.3102031706992321E-2</v>
      </c>
      <c r="F2322" s="2">
        <f t="shared" si="215"/>
        <v>3.623557841409944E-2</v>
      </c>
      <c r="G2322" s="2">
        <f t="shared" si="213"/>
        <v>-1.3133546707107119E-2</v>
      </c>
      <c r="H2322" s="2" t="str">
        <f t="shared" si="214"/>
        <v>Hold</v>
      </c>
    </row>
    <row r="2323" spans="1:8" ht="13.5" x14ac:dyDescent="0.25">
      <c r="A2323" s="3">
        <f>TITRES_STAT!B2326</f>
        <v>45384</v>
      </c>
      <c r="B2323" s="6">
        <f>TITRES_STAT!D2326</f>
        <v>5.7506000000000004</v>
      </c>
      <c r="C2323" s="2">
        <f t="shared" si="216"/>
        <v>5.8470541439147565</v>
      </c>
      <c r="D2323" s="2">
        <f t="shared" si="212"/>
        <v>5.8302954143194379</v>
      </c>
      <c r="E2323" s="2">
        <f t="shared" si="211"/>
        <v>1.6758729595318655E-2</v>
      </c>
      <c r="F2323" s="2">
        <f t="shared" si="215"/>
        <v>3.2340208650343288E-2</v>
      </c>
      <c r="G2323" s="2">
        <f t="shared" si="213"/>
        <v>-1.5581479055024633E-2</v>
      </c>
      <c r="H2323" s="2" t="str">
        <f t="shared" si="214"/>
        <v>Hold</v>
      </c>
    </row>
    <row r="2324" spans="1:8" ht="13.5" x14ac:dyDescent="0.25">
      <c r="A2324" s="3">
        <f>TITRES_STAT!B2327</f>
        <v>45385</v>
      </c>
      <c r="B2324" s="6">
        <f>TITRES_STAT!D2327</f>
        <v>5.7506000000000004</v>
      </c>
      <c r="C2324" s="2">
        <f t="shared" si="216"/>
        <v>5.8444304294663327</v>
      </c>
      <c r="D2324" s="2">
        <f t="shared" si="212"/>
        <v>5.824392050295776</v>
      </c>
      <c r="E2324" s="2">
        <f t="shared" si="211"/>
        <v>2.003837917055673E-2</v>
      </c>
      <c r="F2324" s="2">
        <f t="shared" si="215"/>
        <v>2.9879842754385981E-2</v>
      </c>
      <c r="G2324" s="2">
        <f t="shared" si="213"/>
        <v>-9.8414635838292505E-3</v>
      </c>
      <c r="H2324" s="2" t="str">
        <f t="shared" si="214"/>
        <v>Hold</v>
      </c>
    </row>
    <row r="2325" spans="1:8" ht="13.5" x14ac:dyDescent="0.25">
      <c r="A2325" s="3">
        <f>TITRES_STAT!B2328</f>
        <v>45386</v>
      </c>
      <c r="B2325" s="6">
        <f>TITRES_STAT!D2328</f>
        <v>5.7329999999999997</v>
      </c>
      <c r="C2325" s="2">
        <f t="shared" si="216"/>
        <v>5.8435642095484353</v>
      </c>
      <c r="D2325" s="2">
        <f t="shared" si="212"/>
        <v>5.8176222687923858</v>
      </c>
      <c r="E2325" s="2">
        <f t="shared" si="211"/>
        <v>2.5941940756049497E-2</v>
      </c>
      <c r="F2325" s="2">
        <f t="shared" si="215"/>
        <v>2.9092262354718686E-2</v>
      </c>
      <c r="G2325" s="2">
        <f t="shared" si="213"/>
        <v>-3.1503215986691882E-3</v>
      </c>
      <c r="H2325" s="2" t="str">
        <f t="shared" si="214"/>
        <v>Hold</v>
      </c>
    </row>
    <row r="2326" spans="1:8" ht="13.5" x14ac:dyDescent="0.25">
      <c r="A2326" s="3">
        <f>TITRES_STAT!B2329</f>
        <v>45387</v>
      </c>
      <c r="B2326" s="6">
        <f>TITRES_STAT!D2329</f>
        <v>5.7329999999999997</v>
      </c>
      <c r="C2326" s="2">
        <f t="shared" si="216"/>
        <v>5.8292620234640609</v>
      </c>
      <c r="D2326" s="2">
        <f t="shared" si="212"/>
        <v>5.8113539525855424</v>
      </c>
      <c r="E2326" s="2">
        <f t="shared" si="211"/>
        <v>1.7908070878518423E-2</v>
      </c>
      <c r="F2326" s="2">
        <f t="shared" si="215"/>
        <v>2.6855424059478633E-2</v>
      </c>
      <c r="G2326" s="2">
        <f t="shared" si="213"/>
        <v>-8.9473531809602103E-3</v>
      </c>
      <c r="H2326" s="2" t="str">
        <f t="shared" si="214"/>
        <v>Hold</v>
      </c>
    </row>
    <row r="2327" spans="1:8" ht="13.5" x14ac:dyDescent="0.25">
      <c r="A2327" s="3">
        <f>TITRES_STAT!B2330</f>
        <v>45390</v>
      </c>
      <c r="B2327" s="6">
        <f>TITRES_STAT!D2330</f>
        <v>5.6448</v>
      </c>
      <c r="C2327" s="2">
        <f t="shared" si="216"/>
        <v>5.8171601737003593</v>
      </c>
      <c r="D2327" s="2">
        <f t="shared" si="212"/>
        <v>5.7990166227643911</v>
      </c>
      <c r="E2327" s="2">
        <f t="shared" si="211"/>
        <v>1.81435509359682E-2</v>
      </c>
      <c r="F2327" s="2">
        <f t="shared" si="215"/>
        <v>2.5113049434776546E-2</v>
      </c>
      <c r="G2327" s="2">
        <f t="shared" si="213"/>
        <v>-6.9694984988083464E-3</v>
      </c>
      <c r="H2327" s="2" t="str">
        <f t="shared" si="214"/>
        <v>Hold</v>
      </c>
    </row>
    <row r="2328" spans="1:8" ht="13.5" x14ac:dyDescent="0.25">
      <c r="A2328" s="3">
        <f>TITRES_STAT!B2331</f>
        <v>45394</v>
      </c>
      <c r="B2328" s="6">
        <f>TITRES_STAT!D2331</f>
        <v>5.7241999999999997</v>
      </c>
      <c r="C2328" s="2">
        <f t="shared" si="216"/>
        <v>5.8069201469772276</v>
      </c>
      <c r="D2328" s="2">
        <f t="shared" si="212"/>
        <v>5.7934746507077692</v>
      </c>
      <c r="E2328" s="2">
        <f t="shared" si="211"/>
        <v>1.3445496269458346E-2</v>
      </c>
      <c r="F2328" s="2">
        <f t="shared" si="215"/>
        <v>2.2779538801712906E-2</v>
      </c>
      <c r="G2328" s="2">
        <f t="shared" si="213"/>
        <v>-9.3340425322545606E-3</v>
      </c>
      <c r="H2328" s="2" t="str">
        <f t="shared" si="214"/>
        <v>Hold</v>
      </c>
    </row>
    <row r="2329" spans="1:8" ht="13.5" x14ac:dyDescent="0.25">
      <c r="A2329" s="3">
        <f>TITRES_STAT!B2332</f>
        <v>45397</v>
      </c>
      <c r="B2329" s="6">
        <f>TITRES_STAT!D2332</f>
        <v>5.6448</v>
      </c>
      <c r="C2329" s="2">
        <f t="shared" si="216"/>
        <v>5.7982555089807315</v>
      </c>
      <c r="D2329" s="2">
        <f t="shared" si="212"/>
        <v>5.7824617136183054</v>
      </c>
      <c r="E2329" s="2">
        <f t="shared" si="211"/>
        <v>1.5793795362426089E-2</v>
      </c>
      <c r="F2329" s="2">
        <f t="shared" si="215"/>
        <v>2.1382390113855544E-2</v>
      </c>
      <c r="G2329" s="2">
        <f t="shared" si="213"/>
        <v>-5.5885947514294557E-3</v>
      </c>
      <c r="H2329" s="2" t="str">
        <f t="shared" si="214"/>
        <v>Hold</v>
      </c>
    </row>
    <row r="2330" spans="1:8" ht="13.5" x14ac:dyDescent="0.25">
      <c r="A2330" s="3">
        <f>TITRES_STAT!B2333</f>
        <v>45398</v>
      </c>
      <c r="B2330" s="6">
        <f>TITRES_STAT!D2333</f>
        <v>5.7241999999999997</v>
      </c>
      <c r="C2330" s="2">
        <f t="shared" si="216"/>
        <v>5.7909238922144652</v>
      </c>
      <c r="D2330" s="2">
        <f t="shared" si="212"/>
        <v>5.7781460311280606</v>
      </c>
      <c r="E2330" s="2">
        <f t="shared" si="211"/>
        <v>1.2777861086404663E-2</v>
      </c>
      <c r="F2330" s="2">
        <f t="shared" si="215"/>
        <v>1.9661484308365368E-2</v>
      </c>
      <c r="G2330" s="2">
        <f t="shared" si="213"/>
        <v>-6.8836232219607052E-3</v>
      </c>
      <c r="H2330" s="2" t="str">
        <f t="shared" si="214"/>
        <v>Hold</v>
      </c>
    </row>
    <row r="2331" spans="1:8" ht="13.5" x14ac:dyDescent="0.25">
      <c r="A2331" s="3">
        <f>TITRES_STAT!B2334</f>
        <v>45399</v>
      </c>
      <c r="B2331" s="6">
        <f>TITRES_STAT!D2334</f>
        <v>5.7241999999999997</v>
      </c>
      <c r="C2331" s="2">
        <f t="shared" si="216"/>
        <v>5.7847202164891636</v>
      </c>
      <c r="D2331" s="2">
        <f t="shared" si="212"/>
        <v>5.7741500288222776</v>
      </c>
      <c r="E2331" s="2">
        <f t="shared" si="211"/>
        <v>1.0570187666886E-2</v>
      </c>
      <c r="F2331" s="2">
        <f t="shared" si="215"/>
        <v>1.7843224980069496E-2</v>
      </c>
      <c r="G2331" s="2">
        <f t="shared" si="213"/>
        <v>-7.2730373131834961E-3</v>
      </c>
      <c r="H2331" s="2" t="str">
        <f t="shared" si="214"/>
        <v>Hold</v>
      </c>
    </row>
    <row r="2332" spans="1:8" ht="13.5" x14ac:dyDescent="0.25">
      <c r="A2332" s="3">
        <f>TITRES_STAT!B2335</f>
        <v>45400</v>
      </c>
      <c r="B2332" s="6">
        <f>TITRES_STAT!D2335</f>
        <v>5.7241999999999997</v>
      </c>
      <c r="C2332" s="2">
        <f t="shared" si="216"/>
        <v>5.7767632601062147</v>
      </c>
      <c r="D2332" s="2">
        <f t="shared" si="212"/>
        <v>5.7704500266872936</v>
      </c>
      <c r="E2332" s="2">
        <f t="shared" ref="E2332:E2395" si="217">C2332-D2332</f>
        <v>6.3132334189210937E-3</v>
      </c>
      <c r="F2332" s="2">
        <f t="shared" si="215"/>
        <v>1.5537226667839816E-2</v>
      </c>
      <c r="G2332" s="2">
        <f t="shared" si="213"/>
        <v>-9.2239932489187222E-3</v>
      </c>
      <c r="H2332" s="2" t="str">
        <f t="shared" si="214"/>
        <v>Hold</v>
      </c>
    </row>
    <row r="2333" spans="1:8" ht="13.5" x14ac:dyDescent="0.25">
      <c r="A2333" s="3">
        <f>TITRES_STAT!B2336</f>
        <v>45401</v>
      </c>
      <c r="B2333" s="6">
        <f>TITRES_STAT!D2336</f>
        <v>5.7241999999999997</v>
      </c>
      <c r="C2333" s="2">
        <f t="shared" si="216"/>
        <v>5.772738143166797</v>
      </c>
      <c r="D2333" s="2">
        <f t="shared" ref="D2333:D2396" si="218">$D$4*B2333+(1-$D$4)*D2332</f>
        <v>5.7670240987845309</v>
      </c>
      <c r="E2333" s="2">
        <f t="shared" si="217"/>
        <v>5.7140443822660814E-3</v>
      </c>
      <c r="F2333" s="2">
        <f t="shared" si="215"/>
        <v>1.357259021072507E-2</v>
      </c>
      <c r="G2333" s="2">
        <f t="shared" si="213"/>
        <v>-7.8585458284589887E-3</v>
      </c>
      <c r="H2333" s="2" t="str">
        <f t="shared" si="214"/>
        <v>Hold</v>
      </c>
    </row>
    <row r="2334" spans="1:8" ht="13.5" x14ac:dyDescent="0.25">
      <c r="A2334" s="3">
        <f>TITRES_STAT!B2337</f>
        <v>45404</v>
      </c>
      <c r="B2334" s="6">
        <f>TITRES_STAT!D2337</f>
        <v>5.7241999999999997</v>
      </c>
      <c r="C2334" s="2">
        <f t="shared" si="216"/>
        <v>5.7693322749872902</v>
      </c>
      <c r="D2334" s="2">
        <f t="shared" si="218"/>
        <v>5.7638519433190094</v>
      </c>
      <c r="E2334" s="2">
        <f t="shared" si="217"/>
        <v>5.480331668280769E-3</v>
      </c>
      <c r="F2334" s="2">
        <f t="shared" si="215"/>
        <v>1.1954138502236211E-2</v>
      </c>
      <c r="G2334" s="2">
        <f t="shared" si="213"/>
        <v>-6.4738068339554415E-3</v>
      </c>
      <c r="H2334" s="2" t="str">
        <f t="shared" si="214"/>
        <v>Hold</v>
      </c>
    </row>
    <row r="2335" spans="1:8" ht="13.5" x14ac:dyDescent="0.25">
      <c r="A2335" s="3">
        <f>TITRES_STAT!B2338</f>
        <v>45405</v>
      </c>
      <c r="B2335" s="6">
        <f>TITRES_STAT!D2338</f>
        <v>5.7241999999999997</v>
      </c>
      <c r="C2335" s="2">
        <f t="shared" si="216"/>
        <v>5.7637426942200145</v>
      </c>
      <c r="D2335" s="2">
        <f t="shared" si="218"/>
        <v>5.7609147623324155</v>
      </c>
      <c r="E2335" s="2">
        <f t="shared" si="217"/>
        <v>2.827931887599E-3</v>
      </c>
      <c r="F2335" s="2">
        <f t="shared" si="215"/>
        <v>1.0128897179308769E-2</v>
      </c>
      <c r="G2335" s="2">
        <f t="shared" si="213"/>
        <v>-7.3009652917097687E-3</v>
      </c>
      <c r="H2335" s="2" t="str">
        <f t="shared" si="214"/>
        <v>Hold</v>
      </c>
    </row>
    <row r="2336" spans="1:8" ht="13.5" x14ac:dyDescent="0.25">
      <c r="A2336" s="3">
        <f>TITRES_STAT!B2339</f>
        <v>45406</v>
      </c>
      <c r="B2336" s="6">
        <f>TITRES_STAT!D2339</f>
        <v>5.7241999999999997</v>
      </c>
      <c r="C2336" s="2">
        <f t="shared" si="216"/>
        <v>5.7590130489553966</v>
      </c>
      <c r="D2336" s="2">
        <f t="shared" si="218"/>
        <v>5.7581951503077917</v>
      </c>
      <c r="E2336" s="2">
        <f t="shared" si="217"/>
        <v>8.1789864760484221E-4</v>
      </c>
      <c r="F2336" s="2">
        <f t="shared" si="215"/>
        <v>8.2666974729679842E-3</v>
      </c>
      <c r="G2336" s="2">
        <f t="shared" si="213"/>
        <v>-7.4487988253631419E-3</v>
      </c>
      <c r="H2336" s="2" t="str">
        <f t="shared" si="214"/>
        <v>Hold</v>
      </c>
    </row>
    <row r="2337" spans="1:8" ht="13.5" x14ac:dyDescent="0.25">
      <c r="A2337" s="3">
        <f>TITRES_STAT!B2340</f>
        <v>45407</v>
      </c>
      <c r="B2337" s="6">
        <f>TITRES_STAT!D2340</f>
        <v>5.7417999999999996</v>
      </c>
      <c r="C2337" s="2">
        <f t="shared" si="216"/>
        <v>5.7414418106545657</v>
      </c>
      <c r="D2337" s="2">
        <f t="shared" si="218"/>
        <v>5.7569806947294371</v>
      </c>
      <c r="E2337" s="2">
        <f t="shared" si="217"/>
        <v>-1.5538884074871362E-2</v>
      </c>
      <c r="F2337" s="2">
        <f t="shared" si="215"/>
        <v>3.5055811634001153E-3</v>
      </c>
      <c r="G2337" s="2">
        <f t="shared" si="213"/>
        <v>-1.9044465238271475E-2</v>
      </c>
      <c r="H2337" s="2" t="str">
        <f t="shared" si="214"/>
        <v>Hold</v>
      </c>
    </row>
    <row r="2338" spans="1:8" ht="13.5" x14ac:dyDescent="0.25">
      <c r="A2338" s="3">
        <f>TITRES_STAT!B2341</f>
        <v>45408</v>
      </c>
      <c r="B2338" s="6">
        <f>TITRES_STAT!D2341</f>
        <v>5.9976000000000003</v>
      </c>
      <c r="C2338" s="2">
        <f t="shared" si="216"/>
        <v>5.7387892244000174</v>
      </c>
      <c r="D2338" s="2">
        <f t="shared" si="218"/>
        <v>5.7748043469717008</v>
      </c>
      <c r="E2338" s="2">
        <f t="shared" si="217"/>
        <v>-3.6015122571683378E-2</v>
      </c>
      <c r="F2338" s="2">
        <f t="shared" si="215"/>
        <v>-4.3985595836165837E-3</v>
      </c>
      <c r="G2338" s="2">
        <f t="shared" si="213"/>
        <v>-3.1616562988066796E-2</v>
      </c>
      <c r="H2338" s="2" t="str">
        <f t="shared" si="214"/>
        <v>Hold</v>
      </c>
    </row>
    <row r="2339" spans="1:8" ht="13.5" x14ac:dyDescent="0.25">
      <c r="A2339" s="3">
        <f>TITRES_STAT!B2342</f>
        <v>45411</v>
      </c>
      <c r="B2339" s="6">
        <f>TITRES_STAT!D2342</f>
        <v>5.9093999999999998</v>
      </c>
      <c r="C2339" s="2">
        <f t="shared" si="216"/>
        <v>5.7243293437230918</v>
      </c>
      <c r="D2339" s="2">
        <f t="shared" si="218"/>
        <v>5.7847743953441668</v>
      </c>
      <c r="E2339" s="2">
        <f t="shared" si="217"/>
        <v>-6.0445051621075052E-2</v>
      </c>
      <c r="F2339" s="2">
        <f t="shared" si="215"/>
        <v>-1.5607857991108278E-2</v>
      </c>
      <c r="G2339" s="2">
        <f t="shared" si="213"/>
        <v>-4.4837193629966771E-2</v>
      </c>
      <c r="H2339" s="2" t="str">
        <f t="shared" si="214"/>
        <v>Hold</v>
      </c>
    </row>
    <row r="2340" spans="1:8" ht="13.5" x14ac:dyDescent="0.25">
      <c r="A2340" s="3">
        <f>TITRES_STAT!B2343</f>
        <v>45412</v>
      </c>
      <c r="B2340" s="6">
        <f>TITRES_STAT!D2343</f>
        <v>5.9093999999999998</v>
      </c>
      <c r="C2340" s="2">
        <f t="shared" si="216"/>
        <v>5.7243094446887701</v>
      </c>
      <c r="D2340" s="2">
        <f t="shared" si="218"/>
        <v>5.7940059216149686</v>
      </c>
      <c r="E2340" s="2">
        <f t="shared" si="217"/>
        <v>-6.9696476926198514E-2</v>
      </c>
      <c r="F2340" s="2">
        <f t="shared" si="215"/>
        <v>-2.6425581778126327E-2</v>
      </c>
      <c r="G2340" s="2">
        <f t="shared" ref="G2340:G2403" si="219">E2340-F2340</f>
        <v>-4.3270895148072183E-2</v>
      </c>
      <c r="H2340" s="2" t="str">
        <f t="shared" ref="H2340:H2403" si="220">IF(G2340&lt;0,"Hold","Sell")</f>
        <v>Hold</v>
      </c>
    </row>
    <row r="2341" spans="1:8" ht="13.5" x14ac:dyDescent="0.25">
      <c r="A2341" s="3">
        <f>TITRES_STAT!B2344</f>
        <v>45414</v>
      </c>
      <c r="B2341" s="6">
        <f>TITRES_STAT!D2344</f>
        <v>6.1299000000000001</v>
      </c>
      <c r="C2341" s="2">
        <f t="shared" si="216"/>
        <v>5.7242926070443438</v>
      </c>
      <c r="D2341" s="2">
        <f t="shared" si="218"/>
        <v>5.8188869644583043</v>
      </c>
      <c r="E2341" s="2">
        <f t="shared" si="217"/>
        <v>-9.4594357413960495E-2</v>
      </c>
      <c r="F2341" s="2">
        <f t="shared" ref="F2341:F2404" si="221">(E2341*(2/(10)))+((1-(2/10))*F2340)</f>
        <v>-4.0059336905293161E-2</v>
      </c>
      <c r="G2341" s="2">
        <f t="shared" si="219"/>
        <v>-5.4535020508667334E-2</v>
      </c>
      <c r="H2341" s="2" t="str">
        <f t="shared" si="220"/>
        <v>Hold</v>
      </c>
    </row>
    <row r="2342" spans="1:8" ht="13.5" x14ac:dyDescent="0.25">
      <c r="A2342" s="3">
        <f>TITRES_STAT!B2345</f>
        <v>45415</v>
      </c>
      <c r="B2342" s="6">
        <f>TITRES_STAT!D2345</f>
        <v>5.9976000000000003</v>
      </c>
      <c r="C2342" s="2">
        <f t="shared" si="216"/>
        <v>5.7242783598067524</v>
      </c>
      <c r="D2342" s="2">
        <f t="shared" si="218"/>
        <v>5.8321249670910227</v>
      </c>
      <c r="E2342" s="2">
        <f t="shared" si="217"/>
        <v>-0.10784660728427031</v>
      </c>
      <c r="F2342" s="2">
        <f t="shared" si="221"/>
        <v>-5.3616790981088597E-2</v>
      </c>
      <c r="G2342" s="2">
        <f t="shared" si="219"/>
        <v>-5.4229816303181716E-2</v>
      </c>
      <c r="H2342" s="2" t="str">
        <f t="shared" si="220"/>
        <v>Hold</v>
      </c>
    </row>
    <row r="2343" spans="1:8" ht="13.5" x14ac:dyDescent="0.25">
      <c r="A2343" s="3">
        <f>TITRES_STAT!B2346</f>
        <v>45418</v>
      </c>
      <c r="B2343" s="6">
        <f>TITRES_STAT!D2346</f>
        <v>5.9976000000000003</v>
      </c>
      <c r="C2343" s="2">
        <f t="shared" si="216"/>
        <v>5.7242663044518673</v>
      </c>
      <c r="D2343" s="2">
        <f t="shared" si="218"/>
        <v>5.8443823769361325</v>
      </c>
      <c r="E2343" s="2">
        <f t="shared" si="217"/>
        <v>-0.12011607248426515</v>
      </c>
      <c r="F2343" s="2">
        <f t="shared" si="221"/>
        <v>-6.6916647281723918E-2</v>
      </c>
      <c r="G2343" s="2">
        <f t="shared" si="219"/>
        <v>-5.3199425202541228E-2</v>
      </c>
      <c r="H2343" s="2" t="str">
        <f t="shared" si="220"/>
        <v>Hold</v>
      </c>
    </row>
    <row r="2344" spans="1:8" ht="13.5" x14ac:dyDescent="0.25">
      <c r="A2344" s="3">
        <f>TITRES_STAT!B2347</f>
        <v>45419</v>
      </c>
      <c r="B2344" s="6">
        <f>TITRES_STAT!D2347</f>
        <v>5.9976000000000003</v>
      </c>
      <c r="C2344" s="2">
        <f t="shared" si="216"/>
        <v>5.7242561037669653</v>
      </c>
      <c r="D2344" s="2">
        <f t="shared" si="218"/>
        <v>5.8557318304964188</v>
      </c>
      <c r="E2344" s="2">
        <f t="shared" si="217"/>
        <v>-0.13147572672945351</v>
      </c>
      <c r="F2344" s="2">
        <f t="shared" si="221"/>
        <v>-7.9828463171269848E-2</v>
      </c>
      <c r="G2344" s="2">
        <f t="shared" si="219"/>
        <v>-5.1647263558183665E-2</v>
      </c>
      <c r="H2344" s="2" t="str">
        <f t="shared" si="220"/>
        <v>Hold</v>
      </c>
    </row>
    <row r="2345" spans="1:8" ht="13.5" x14ac:dyDescent="0.25">
      <c r="A2345" s="3">
        <f>TITRES_STAT!B2348</f>
        <v>45420</v>
      </c>
      <c r="B2345" s="6">
        <f>TITRES_STAT!D2348</f>
        <v>6.1740000000000004</v>
      </c>
      <c r="C2345" s="2">
        <f t="shared" si="216"/>
        <v>5.7242474724182015</v>
      </c>
      <c r="D2345" s="2">
        <f t="shared" si="218"/>
        <v>5.8793072504596475</v>
      </c>
      <c r="E2345" s="2">
        <f t="shared" si="217"/>
        <v>-0.15505977804144599</v>
      </c>
      <c r="F2345" s="2">
        <f t="shared" si="221"/>
        <v>-9.487472614530508E-2</v>
      </c>
      <c r="G2345" s="2">
        <f t="shared" si="219"/>
        <v>-6.0185051896140915E-2</v>
      </c>
      <c r="H2345" s="2" t="str">
        <f t="shared" si="220"/>
        <v>Hold</v>
      </c>
    </row>
    <row r="2346" spans="1:8" ht="13.5" x14ac:dyDescent="0.25">
      <c r="A2346" s="3">
        <f>TITRES_STAT!B2349</f>
        <v>45421</v>
      </c>
      <c r="B2346" s="6">
        <f>TITRES_STAT!D2349</f>
        <v>6.1740000000000004</v>
      </c>
      <c r="C2346" s="2">
        <f t="shared" si="216"/>
        <v>5.7242401689692475</v>
      </c>
      <c r="D2346" s="2">
        <f t="shared" si="218"/>
        <v>5.9011363430181927</v>
      </c>
      <c r="E2346" s="2">
        <f t="shared" si="217"/>
        <v>-0.1768961740489452</v>
      </c>
      <c r="F2346" s="2">
        <f t="shared" si="221"/>
        <v>-0.1112790157260331</v>
      </c>
      <c r="G2346" s="2">
        <f t="shared" si="219"/>
        <v>-6.5617158322912095E-2</v>
      </c>
      <c r="H2346" s="2" t="str">
        <f t="shared" si="220"/>
        <v>Hold</v>
      </c>
    </row>
    <row r="2347" spans="1:8" ht="13.5" x14ac:dyDescent="0.25">
      <c r="A2347" s="3">
        <f>TITRES_STAT!B2350</f>
        <v>45422</v>
      </c>
      <c r="B2347" s="6">
        <f>TITRES_STAT!D2350</f>
        <v>6.1740000000000004</v>
      </c>
      <c r="C2347" s="2">
        <f t="shared" si="216"/>
        <v>5.726941681435517</v>
      </c>
      <c r="D2347" s="2">
        <f t="shared" si="218"/>
        <v>5.9213484657575863</v>
      </c>
      <c r="E2347" s="2">
        <f t="shared" si="217"/>
        <v>-0.19440678432206937</v>
      </c>
      <c r="F2347" s="2">
        <f t="shared" si="221"/>
        <v>-0.12790456944524037</v>
      </c>
      <c r="G2347" s="2">
        <f t="shared" si="219"/>
        <v>-6.6502214876829002E-2</v>
      </c>
      <c r="H2347" s="2" t="str">
        <f t="shared" si="220"/>
        <v>Hold</v>
      </c>
    </row>
    <row r="2348" spans="1:8" ht="13.5" x14ac:dyDescent="0.25">
      <c r="A2348" s="3">
        <f>TITRES_STAT!B2351</f>
        <v>45425</v>
      </c>
      <c r="B2348" s="6">
        <f>TITRES_STAT!D2351</f>
        <v>6.1740000000000004</v>
      </c>
      <c r="C2348" s="2">
        <f t="shared" si="216"/>
        <v>5.7685814227531296</v>
      </c>
      <c r="D2348" s="2">
        <f t="shared" si="218"/>
        <v>5.9400633942199876</v>
      </c>
      <c r="E2348" s="2">
        <f t="shared" si="217"/>
        <v>-0.17148197146685806</v>
      </c>
      <c r="F2348" s="2">
        <f t="shared" si="221"/>
        <v>-0.13662004984956391</v>
      </c>
      <c r="G2348" s="2">
        <f t="shared" si="219"/>
        <v>-3.486192161729415E-2</v>
      </c>
      <c r="H2348" s="2" t="str">
        <f t="shared" si="220"/>
        <v>Hold</v>
      </c>
    </row>
    <row r="2349" spans="1:8" ht="13.5" x14ac:dyDescent="0.25">
      <c r="A2349" s="3">
        <f>TITRES_STAT!B2352</f>
        <v>45426</v>
      </c>
      <c r="B2349" s="6">
        <f>TITRES_STAT!D2352</f>
        <v>6.1651999999999996</v>
      </c>
      <c r="C2349" s="2">
        <f t="shared" si="216"/>
        <v>5.7902458192526476</v>
      </c>
      <c r="D2349" s="2">
        <f t="shared" si="218"/>
        <v>5.9567401798333215</v>
      </c>
      <c r="E2349" s="2">
        <f t="shared" si="217"/>
        <v>-0.16649436058067391</v>
      </c>
      <c r="F2349" s="2">
        <f t="shared" si="221"/>
        <v>-0.14259491199578592</v>
      </c>
      <c r="G2349" s="2">
        <f t="shared" si="219"/>
        <v>-2.3899448584887989E-2</v>
      </c>
      <c r="H2349" s="2" t="str">
        <f t="shared" si="220"/>
        <v>Hold</v>
      </c>
    </row>
    <row r="2350" spans="1:8" ht="13.5" x14ac:dyDescent="0.25">
      <c r="A2350" s="3">
        <f>TITRES_STAT!B2353</f>
        <v>45427</v>
      </c>
      <c r="B2350" s="6">
        <f>TITRES_STAT!D2353</f>
        <v>6.3503999999999996</v>
      </c>
      <c r="C2350" s="2">
        <f t="shared" si="216"/>
        <v>5.8085772316753168</v>
      </c>
      <c r="D2350" s="2">
        <f t="shared" si="218"/>
        <v>5.9859001665123346</v>
      </c>
      <c r="E2350" s="2">
        <f t="shared" si="217"/>
        <v>-0.17732293483701778</v>
      </c>
      <c r="F2350" s="2">
        <f t="shared" si="221"/>
        <v>-0.14954051656403231</v>
      </c>
      <c r="G2350" s="2">
        <f t="shared" si="219"/>
        <v>-2.7782418272985471E-2</v>
      </c>
      <c r="H2350" s="2" t="str">
        <f t="shared" si="220"/>
        <v>Hold</v>
      </c>
    </row>
    <row r="2351" spans="1:8" ht="13.5" x14ac:dyDescent="0.25">
      <c r="A2351" s="3">
        <f>TITRES_STAT!B2354</f>
        <v>45428</v>
      </c>
      <c r="B2351" s="6">
        <f>TITRES_STAT!D2354</f>
        <v>6.3503999999999996</v>
      </c>
      <c r="C2351" s="2">
        <f t="shared" si="216"/>
        <v>5.858011503725268</v>
      </c>
      <c r="D2351" s="2">
        <f t="shared" si="218"/>
        <v>6.0129001541780873</v>
      </c>
      <c r="E2351" s="2">
        <f t="shared" si="217"/>
        <v>-0.1548886504528193</v>
      </c>
      <c r="F2351" s="2">
        <f t="shared" si="221"/>
        <v>-0.15061014334178971</v>
      </c>
      <c r="G2351" s="2">
        <f t="shared" si="219"/>
        <v>-4.2785071110295891E-3</v>
      </c>
      <c r="H2351" s="2" t="str">
        <f t="shared" si="220"/>
        <v>Hold</v>
      </c>
    </row>
    <row r="2352" spans="1:8" ht="13.5" x14ac:dyDescent="0.25">
      <c r="A2352" s="3">
        <f>TITRES_STAT!B2355</f>
        <v>45429</v>
      </c>
      <c r="B2352" s="6">
        <f>TITRES_STAT!D2355</f>
        <v>6.3503999999999996</v>
      </c>
      <c r="C2352" s="2">
        <f t="shared" si="216"/>
        <v>5.8794866569983046</v>
      </c>
      <c r="D2352" s="2">
        <f t="shared" si="218"/>
        <v>6.0379001427574881</v>
      </c>
      <c r="E2352" s="2">
        <f t="shared" si="217"/>
        <v>-0.15841348575918346</v>
      </c>
      <c r="F2352" s="2">
        <f t="shared" si="221"/>
        <v>-0.15217081182526848</v>
      </c>
      <c r="G2352" s="2">
        <f t="shared" si="219"/>
        <v>-6.2426739339149773E-3</v>
      </c>
      <c r="H2352" s="2" t="str">
        <f t="shared" si="220"/>
        <v>Hold</v>
      </c>
    </row>
    <row r="2353" spans="1:8" ht="13.5" x14ac:dyDescent="0.25">
      <c r="A2353" s="3">
        <f>TITRES_STAT!B2356</f>
        <v>45432</v>
      </c>
      <c r="B2353" s="6">
        <f>TITRES_STAT!D2356</f>
        <v>6.3503999999999996</v>
      </c>
      <c r="C2353" s="2">
        <f t="shared" si="216"/>
        <v>5.8976579405370266</v>
      </c>
      <c r="D2353" s="2">
        <f t="shared" si="218"/>
        <v>6.0610482803310068</v>
      </c>
      <c r="E2353" s="2">
        <f t="shared" si="217"/>
        <v>-0.16339033979398021</v>
      </c>
      <c r="F2353" s="2">
        <f t="shared" si="221"/>
        <v>-0.15441471741901083</v>
      </c>
      <c r="G2353" s="2">
        <f t="shared" si="219"/>
        <v>-8.9756223749693775E-3</v>
      </c>
      <c r="H2353" s="2" t="str">
        <f t="shared" si="220"/>
        <v>Hold</v>
      </c>
    </row>
    <row r="2354" spans="1:8" ht="13.5" x14ac:dyDescent="0.25">
      <c r="A2354" s="3">
        <f>TITRES_STAT!B2357</f>
        <v>45433</v>
      </c>
      <c r="B2354" s="6">
        <f>TITRES_STAT!D2357</f>
        <v>6.3503999999999996</v>
      </c>
      <c r="C2354" s="2">
        <f t="shared" si="216"/>
        <v>5.9130336419928682</v>
      </c>
      <c r="D2354" s="2">
        <f t="shared" si="218"/>
        <v>6.0824817410472285</v>
      </c>
      <c r="E2354" s="2">
        <f t="shared" si="217"/>
        <v>-0.16944809905436031</v>
      </c>
      <c r="F2354" s="2">
        <f t="shared" si="221"/>
        <v>-0.15742139374608075</v>
      </c>
      <c r="G2354" s="2">
        <f t="shared" si="219"/>
        <v>-1.2026705308279567E-2</v>
      </c>
      <c r="H2354" s="2" t="str">
        <f t="shared" si="220"/>
        <v>Hold</v>
      </c>
    </row>
    <row r="2355" spans="1:8" ht="13.5" x14ac:dyDescent="0.25">
      <c r="A2355" s="3">
        <f>TITRES_STAT!B2358</f>
        <v>45434</v>
      </c>
      <c r="B2355" s="6">
        <f>TITRES_STAT!D2358</f>
        <v>6.2975000000000003</v>
      </c>
      <c r="C2355" s="2">
        <f t="shared" si="216"/>
        <v>5.9531823124555032</v>
      </c>
      <c r="D2355" s="2">
        <f t="shared" si="218"/>
        <v>6.0984090194881739</v>
      </c>
      <c r="E2355" s="2">
        <f t="shared" si="217"/>
        <v>-0.14522670703267071</v>
      </c>
      <c r="F2355" s="2">
        <f t="shared" si="221"/>
        <v>-0.15498245640339875</v>
      </c>
      <c r="G2355" s="2">
        <f t="shared" si="219"/>
        <v>9.7557493707280396E-3</v>
      </c>
      <c r="H2355" s="2" t="str">
        <f t="shared" si="220"/>
        <v>Sell</v>
      </c>
    </row>
    <row r="2356" spans="1:8" ht="13.5" x14ac:dyDescent="0.25">
      <c r="A2356" s="3">
        <f>TITRES_STAT!B2359</f>
        <v>45435</v>
      </c>
      <c r="B2356" s="6">
        <f>TITRES_STAT!D2359</f>
        <v>6.0681000000000003</v>
      </c>
      <c r="C2356" s="2">
        <f t="shared" si="216"/>
        <v>5.9871542643854259</v>
      </c>
      <c r="D2356" s="2">
        <f t="shared" si="218"/>
        <v>6.0961639069334952</v>
      </c>
      <c r="E2356" s="2">
        <f t="shared" si="217"/>
        <v>-0.10900964254806933</v>
      </c>
      <c r="F2356" s="2">
        <f t="shared" si="221"/>
        <v>-0.14578789363233288</v>
      </c>
      <c r="G2356" s="2">
        <f t="shared" si="219"/>
        <v>3.6778251084263552E-2</v>
      </c>
      <c r="H2356" s="2" t="str">
        <f t="shared" si="220"/>
        <v>Sell</v>
      </c>
    </row>
    <row r="2357" spans="1:8" ht="13.5" x14ac:dyDescent="0.25">
      <c r="A2357" s="3">
        <f>TITRES_STAT!B2360</f>
        <v>45436</v>
      </c>
      <c r="B2357" s="6">
        <f>TITRES_STAT!D2360</f>
        <v>6.3167999999999997</v>
      </c>
      <c r="C2357" s="2">
        <f t="shared" si="216"/>
        <v>6.0158997621722836</v>
      </c>
      <c r="D2357" s="2">
        <f t="shared" si="218"/>
        <v>6.1125073212347178</v>
      </c>
      <c r="E2357" s="2">
        <f t="shared" si="217"/>
        <v>-9.6607559062434234E-2</v>
      </c>
      <c r="F2357" s="2">
        <f t="shared" si="221"/>
        <v>-0.13595182671835315</v>
      </c>
      <c r="G2357" s="2">
        <f t="shared" si="219"/>
        <v>3.9344267655918919E-2</v>
      </c>
      <c r="H2357" s="2" t="str">
        <f t="shared" si="220"/>
        <v>Sell</v>
      </c>
    </row>
    <row r="2358" spans="1:8" ht="13.5" x14ac:dyDescent="0.25">
      <c r="A2358" s="3">
        <f>TITRES_STAT!B2361</f>
        <v>45439</v>
      </c>
      <c r="B2358" s="6">
        <f>TITRES_STAT!D2361</f>
        <v>6.4485999999999999</v>
      </c>
      <c r="C2358" s="2">
        <f t="shared" si="216"/>
        <v>6.0402228756842398</v>
      </c>
      <c r="D2358" s="2">
        <f t="shared" si="218"/>
        <v>6.1374030752173319</v>
      </c>
      <c r="E2358" s="2">
        <f t="shared" si="217"/>
        <v>-9.7180199533092093E-2</v>
      </c>
      <c r="F2358" s="2">
        <f t="shared" si="221"/>
        <v>-0.12819750128130095</v>
      </c>
      <c r="G2358" s="2">
        <f t="shared" si="219"/>
        <v>3.1017301748208853E-2</v>
      </c>
      <c r="H2358" s="2" t="str">
        <f t="shared" si="220"/>
        <v>Sell</v>
      </c>
    </row>
    <row r="2359" spans="1:8" ht="13.5" x14ac:dyDescent="0.25">
      <c r="A2359" s="3">
        <f>TITRES_STAT!B2362</f>
        <v>45440</v>
      </c>
      <c r="B2359" s="6">
        <f>TITRES_STAT!D2362</f>
        <v>6.3544999999999998</v>
      </c>
      <c r="C2359" s="2">
        <f t="shared" si="216"/>
        <v>6.0594501255789721</v>
      </c>
      <c r="D2359" s="2">
        <f t="shared" si="218"/>
        <v>6.1534843289049368</v>
      </c>
      <c r="E2359" s="2">
        <f t="shared" si="217"/>
        <v>-9.4034203325964683E-2</v>
      </c>
      <c r="F2359" s="2">
        <f t="shared" si="221"/>
        <v>-0.12136484169023369</v>
      </c>
      <c r="G2359" s="2">
        <f t="shared" si="219"/>
        <v>2.7330638364269008E-2</v>
      </c>
      <c r="H2359" s="2" t="str">
        <f t="shared" si="220"/>
        <v>Sell</v>
      </c>
    </row>
    <row r="2360" spans="1:8" ht="13.5" x14ac:dyDescent="0.25">
      <c r="A2360" s="3">
        <f>TITRES_STAT!B2363</f>
        <v>45441</v>
      </c>
      <c r="B2360" s="6">
        <f>TITRES_STAT!D2363</f>
        <v>6.3544999999999998</v>
      </c>
      <c r="C2360" s="2">
        <f t="shared" si="216"/>
        <v>6.1042116447206682</v>
      </c>
      <c r="D2360" s="2">
        <f t="shared" si="218"/>
        <v>6.1683743786156819</v>
      </c>
      <c r="E2360" s="2">
        <f t="shared" si="217"/>
        <v>-6.4162733895013702E-2</v>
      </c>
      <c r="F2360" s="2">
        <f t="shared" si="221"/>
        <v>-0.10992442013118969</v>
      </c>
      <c r="G2360" s="2">
        <f t="shared" si="219"/>
        <v>4.5761686236175991E-2</v>
      </c>
      <c r="H2360" s="2" t="str">
        <f t="shared" si="220"/>
        <v>Sell</v>
      </c>
    </row>
    <row r="2361" spans="1:8" ht="13.5" x14ac:dyDescent="0.25">
      <c r="A2361" s="3">
        <f>TITRES_STAT!B2364</f>
        <v>45442</v>
      </c>
      <c r="B2361" s="6">
        <f>TITRES_STAT!D2364</f>
        <v>6.3544999999999998</v>
      </c>
      <c r="C2361" s="2">
        <f t="shared" si="216"/>
        <v>6.1420867763021034</v>
      </c>
      <c r="D2361" s="2">
        <f t="shared" si="218"/>
        <v>6.1821614616811873</v>
      </c>
      <c r="E2361" s="2">
        <f t="shared" si="217"/>
        <v>-4.0074685379083874E-2</v>
      </c>
      <c r="F2361" s="2">
        <f t="shared" si="221"/>
        <v>-9.5954473180768524E-2</v>
      </c>
      <c r="G2361" s="2">
        <f t="shared" si="219"/>
        <v>5.5879787801684649E-2</v>
      </c>
      <c r="H2361" s="2" t="str">
        <f t="shared" si="220"/>
        <v>Sell</v>
      </c>
    </row>
    <row r="2362" spans="1:8" ht="13.5" x14ac:dyDescent="0.25">
      <c r="A2362" s="3">
        <f>TITRES_STAT!B2365</f>
        <v>45443</v>
      </c>
      <c r="B2362" s="6">
        <f>TITRES_STAT!D2365</f>
        <v>6.3074000000000003</v>
      </c>
      <c r="C2362" s="2">
        <f t="shared" si="216"/>
        <v>6.1741349645633177</v>
      </c>
      <c r="D2362" s="2">
        <f t="shared" si="218"/>
        <v>6.1914383904455441</v>
      </c>
      <c r="E2362" s="2">
        <f t="shared" si="217"/>
        <v>-1.7303425882226442E-2</v>
      </c>
      <c r="F2362" s="2">
        <f t="shared" si="221"/>
        <v>-8.0224263721060118E-2</v>
      </c>
      <c r="G2362" s="2">
        <f t="shared" si="219"/>
        <v>6.2920837838833676E-2</v>
      </c>
      <c r="H2362" s="2" t="str">
        <f t="shared" si="220"/>
        <v>Sell</v>
      </c>
    </row>
    <row r="2363" spans="1:8" ht="13.5" x14ac:dyDescent="0.25">
      <c r="A2363" s="3">
        <f>TITRES_STAT!B2366</f>
        <v>45446</v>
      </c>
      <c r="B2363" s="6">
        <f>TITRES_STAT!D2366</f>
        <v>6.298</v>
      </c>
      <c r="C2363" s="2">
        <f t="shared" si="216"/>
        <v>6.2012526623228066</v>
      </c>
      <c r="D2363" s="2">
        <f t="shared" si="218"/>
        <v>6.1993318430051332</v>
      </c>
      <c r="E2363" s="2">
        <f t="shared" si="217"/>
        <v>1.9208193176734056E-3</v>
      </c>
      <c r="F2363" s="2">
        <f t="shared" si="221"/>
        <v>-6.3795247113313414E-2</v>
      </c>
      <c r="G2363" s="2">
        <f t="shared" si="219"/>
        <v>6.5716066430986819E-2</v>
      </c>
      <c r="H2363" s="2" t="str">
        <f t="shared" si="220"/>
        <v>Sell</v>
      </c>
    </row>
    <row r="2364" spans="1:8" ht="13.5" x14ac:dyDescent="0.25">
      <c r="A2364" s="3">
        <f>TITRES_STAT!B2367</f>
        <v>45447</v>
      </c>
      <c r="B2364" s="6">
        <f>TITRES_STAT!D2367</f>
        <v>6.298</v>
      </c>
      <c r="C2364" s="2">
        <f t="shared" si="216"/>
        <v>6.224198406580836</v>
      </c>
      <c r="D2364" s="2">
        <f t="shared" si="218"/>
        <v>6.2066405953751236</v>
      </c>
      <c r="E2364" s="2">
        <f t="shared" si="217"/>
        <v>1.7557811205712426E-2</v>
      </c>
      <c r="F2364" s="2">
        <f t="shared" si="221"/>
        <v>-4.7524635449508253E-2</v>
      </c>
      <c r="G2364" s="2">
        <f t="shared" si="219"/>
        <v>6.5082446655220672E-2</v>
      </c>
      <c r="H2364" s="2" t="str">
        <f t="shared" si="220"/>
        <v>Sell</v>
      </c>
    </row>
    <row r="2365" spans="1:8" ht="13.5" x14ac:dyDescent="0.25">
      <c r="A2365" s="3">
        <f>TITRES_STAT!B2368</f>
        <v>45448</v>
      </c>
      <c r="B2365" s="6">
        <f>TITRES_STAT!D2368</f>
        <v>6.298</v>
      </c>
      <c r="C2365" s="2">
        <f t="shared" si="216"/>
        <v>6.2354755747991684</v>
      </c>
      <c r="D2365" s="2">
        <f t="shared" si="218"/>
        <v>6.2134079586806701</v>
      </c>
      <c r="E2365" s="2">
        <f t="shared" si="217"/>
        <v>2.2067616118498279E-2</v>
      </c>
      <c r="F2365" s="2">
        <f t="shared" si="221"/>
        <v>-3.3606185135906949E-2</v>
      </c>
      <c r="G2365" s="2">
        <f t="shared" si="219"/>
        <v>5.5673801254405228E-2</v>
      </c>
      <c r="H2365" s="2" t="str">
        <f t="shared" si="220"/>
        <v>Sell</v>
      </c>
    </row>
    <row r="2366" spans="1:8" ht="13.5" x14ac:dyDescent="0.25">
      <c r="A2366" s="3">
        <f>TITRES_STAT!B2369</f>
        <v>45449</v>
      </c>
      <c r="B2366" s="6">
        <f>TITRES_STAT!D2369</f>
        <v>6.298</v>
      </c>
      <c r="C2366" s="2">
        <f t="shared" si="216"/>
        <v>6.2097254863685274</v>
      </c>
      <c r="D2366" s="2">
        <f t="shared" si="218"/>
        <v>6.2196740358154354</v>
      </c>
      <c r="E2366" s="2">
        <f t="shared" si="217"/>
        <v>-9.9485494469080393E-3</v>
      </c>
      <c r="F2366" s="2">
        <f t="shared" si="221"/>
        <v>-2.8874657998107171E-2</v>
      </c>
      <c r="G2366" s="2">
        <f t="shared" si="219"/>
        <v>1.8926108551199132E-2</v>
      </c>
      <c r="H2366" s="2" t="str">
        <f t="shared" si="220"/>
        <v>Sell</v>
      </c>
    </row>
    <row r="2367" spans="1:8" ht="13.5" x14ac:dyDescent="0.25">
      <c r="A2367" s="3">
        <f>TITRES_STAT!B2370</f>
        <v>45450</v>
      </c>
      <c r="B2367" s="6">
        <f>TITRES_STAT!D2370</f>
        <v>6.298</v>
      </c>
      <c r="C2367" s="2">
        <f t="shared" si="216"/>
        <v>6.2261984884656769</v>
      </c>
      <c r="D2367" s="2">
        <f t="shared" si="218"/>
        <v>6.2254759590883664</v>
      </c>
      <c r="E2367" s="2">
        <f t="shared" si="217"/>
        <v>7.2252937731054345E-4</v>
      </c>
      <c r="F2367" s="2">
        <f t="shared" si="221"/>
        <v>-2.295522052302363E-2</v>
      </c>
      <c r="G2367" s="2">
        <f t="shared" si="219"/>
        <v>2.3677749900334173E-2</v>
      </c>
      <c r="H2367" s="2" t="str">
        <f t="shared" si="220"/>
        <v>Sell</v>
      </c>
    </row>
    <row r="2368" spans="1:8" ht="13.5" x14ac:dyDescent="0.25">
      <c r="A2368" s="3">
        <f>TITRES_STAT!B2371</f>
        <v>45453</v>
      </c>
      <c r="B2368" s="6">
        <f>TITRES_STAT!D2371</f>
        <v>6.0250000000000004</v>
      </c>
      <c r="C2368" s="2">
        <f t="shared" si="216"/>
        <v>6.260414105624803</v>
      </c>
      <c r="D2368" s="2">
        <f t="shared" si="218"/>
        <v>6.2106258880447838</v>
      </c>
      <c r="E2368" s="2">
        <f t="shared" si="217"/>
        <v>4.9788217580019278E-2</v>
      </c>
      <c r="F2368" s="2">
        <f t="shared" si="221"/>
        <v>-8.4065329024150467E-3</v>
      </c>
      <c r="G2368" s="2">
        <f t="shared" si="219"/>
        <v>5.8194750482434325E-2</v>
      </c>
      <c r="H2368" s="2" t="str">
        <f t="shared" si="220"/>
        <v>Sell</v>
      </c>
    </row>
    <row r="2369" spans="1:8" ht="13.5" x14ac:dyDescent="0.25">
      <c r="A2369" s="3">
        <f>TITRES_STAT!B2372</f>
        <v>45454</v>
      </c>
      <c r="B2369" s="6">
        <f>TITRES_STAT!D2372</f>
        <v>6.2885999999999997</v>
      </c>
      <c r="C2369" s="2">
        <f t="shared" si="216"/>
        <v>6.2748888586056033</v>
      </c>
      <c r="D2369" s="2">
        <f t="shared" si="218"/>
        <v>6.2164017481896146</v>
      </c>
      <c r="E2369" s="2">
        <f t="shared" si="217"/>
        <v>5.8487110415988752E-2</v>
      </c>
      <c r="F2369" s="2">
        <f t="shared" si="221"/>
        <v>4.9721957612657141E-3</v>
      </c>
      <c r="G2369" s="2">
        <f t="shared" si="219"/>
        <v>5.3514914654723036E-2</v>
      </c>
      <c r="H2369" s="2" t="str">
        <f t="shared" si="220"/>
        <v>Sell</v>
      </c>
    </row>
    <row r="2370" spans="1:8" ht="13.5" x14ac:dyDescent="0.25">
      <c r="A2370" s="3">
        <f>TITRES_STAT!B2373</f>
        <v>45455</v>
      </c>
      <c r="B2370" s="6">
        <f>TITRES_STAT!D2373</f>
        <v>6.2885999999999997</v>
      </c>
      <c r="C2370" s="2">
        <f t="shared" si="216"/>
        <v>6.2871367265124336</v>
      </c>
      <c r="D2370" s="2">
        <f t="shared" si="218"/>
        <v>6.2217497668422359</v>
      </c>
      <c r="E2370" s="2">
        <f t="shared" si="217"/>
        <v>6.5386959670197697E-2</v>
      </c>
      <c r="F2370" s="2">
        <f t="shared" si="221"/>
        <v>1.7055148543052113E-2</v>
      </c>
      <c r="G2370" s="2">
        <f t="shared" si="219"/>
        <v>4.8331811127145588E-2</v>
      </c>
      <c r="H2370" s="2" t="str">
        <f t="shared" si="220"/>
        <v>Sell</v>
      </c>
    </row>
    <row r="2371" spans="1:8" ht="13.5" x14ac:dyDescent="0.25">
      <c r="A2371" s="3">
        <f>TITRES_STAT!B2374</f>
        <v>45456</v>
      </c>
      <c r="B2371" s="6">
        <f>TITRES_STAT!D2374</f>
        <v>6.2603</v>
      </c>
      <c r="C2371" s="2">
        <f t="shared" si="216"/>
        <v>6.297500307048983</v>
      </c>
      <c r="D2371" s="2">
        <f t="shared" si="218"/>
        <v>6.2246053396687362</v>
      </c>
      <c r="E2371" s="2">
        <f t="shared" si="217"/>
        <v>7.2894967380246811E-2</v>
      </c>
      <c r="F2371" s="2">
        <f t="shared" si="221"/>
        <v>2.8223112310491055E-2</v>
      </c>
      <c r="G2371" s="2">
        <f t="shared" si="219"/>
        <v>4.4671855069755753E-2</v>
      </c>
      <c r="H2371" s="2" t="str">
        <f t="shared" si="220"/>
        <v>Sell</v>
      </c>
    </row>
    <row r="2372" spans="1:8" ht="13.5" x14ac:dyDescent="0.25">
      <c r="A2372" s="3">
        <f>TITRES_STAT!B2375</f>
        <v>45457</v>
      </c>
      <c r="B2372" s="6">
        <f>TITRES_STAT!D2375</f>
        <v>6.4015000000000004</v>
      </c>
      <c r="C2372" s="2">
        <f t="shared" si="216"/>
        <v>6.2990233367337547</v>
      </c>
      <c r="D2372" s="2">
        <f t="shared" si="218"/>
        <v>6.2377086478414219</v>
      </c>
      <c r="E2372" s="2">
        <f t="shared" si="217"/>
        <v>6.1314688892332825E-2</v>
      </c>
      <c r="F2372" s="2">
        <f t="shared" si="221"/>
        <v>3.4841427626859413E-2</v>
      </c>
      <c r="G2372" s="2">
        <f t="shared" si="219"/>
        <v>2.6473261265473412E-2</v>
      </c>
      <c r="H2372" s="2" t="str">
        <f t="shared" si="220"/>
        <v>Sell</v>
      </c>
    </row>
    <row r="2373" spans="1:8" ht="13.5" x14ac:dyDescent="0.25">
      <c r="A2373" s="3">
        <f>TITRES_STAT!B2376</f>
        <v>45461</v>
      </c>
      <c r="B2373" s="6">
        <f>TITRES_STAT!D2376</f>
        <v>6.4015000000000004</v>
      </c>
      <c r="C2373" s="2">
        <f t="shared" si="216"/>
        <v>6.2988659003131771</v>
      </c>
      <c r="D2373" s="2">
        <f t="shared" si="218"/>
        <v>6.2498413405939086</v>
      </c>
      <c r="E2373" s="2">
        <f t="shared" si="217"/>
        <v>4.9024559719268446E-2</v>
      </c>
      <c r="F2373" s="2">
        <f t="shared" si="221"/>
        <v>3.7678054045341219E-2</v>
      </c>
      <c r="G2373" s="2">
        <f t="shared" si="219"/>
        <v>1.1346505673927226E-2</v>
      </c>
      <c r="H2373" s="2" t="str">
        <f t="shared" si="220"/>
        <v>Sell</v>
      </c>
    </row>
    <row r="2374" spans="1:8" ht="13.5" x14ac:dyDescent="0.25">
      <c r="A2374" s="3">
        <f>TITRES_STAT!B2377</f>
        <v>45462</v>
      </c>
      <c r="B2374" s="6">
        <f>TITRES_STAT!D2377</f>
        <v>6.4015000000000004</v>
      </c>
      <c r="C2374" s="2">
        <f t="shared" si="216"/>
        <v>6.2987326848803802</v>
      </c>
      <c r="D2374" s="2">
        <f t="shared" si="218"/>
        <v>6.2610753153647298</v>
      </c>
      <c r="E2374" s="2">
        <f t="shared" si="217"/>
        <v>3.7657369515650352E-2</v>
      </c>
      <c r="F2374" s="2">
        <f t="shared" si="221"/>
        <v>3.7673917139403046E-2</v>
      </c>
      <c r="G2374" s="2">
        <f t="shared" si="219"/>
        <v>-1.654762375269403E-5</v>
      </c>
      <c r="H2374" s="2" t="str">
        <f t="shared" si="220"/>
        <v>Hold</v>
      </c>
    </row>
    <row r="2375" spans="1:8" ht="13.5" x14ac:dyDescent="0.25">
      <c r="A2375" s="3">
        <f>TITRES_STAT!B2378</f>
        <v>45463</v>
      </c>
      <c r="B2375" s="6">
        <f>TITRES_STAT!D2378</f>
        <v>6.5898000000000003</v>
      </c>
      <c r="C2375" s="2">
        <f t="shared" si="216"/>
        <v>6.2986199641295526</v>
      </c>
      <c r="D2375" s="2">
        <f t="shared" si="218"/>
        <v>6.2854252920043798</v>
      </c>
      <c r="E2375" s="2">
        <f t="shared" si="217"/>
        <v>1.3194672125172779E-2</v>
      </c>
      <c r="F2375" s="2">
        <f t="shared" si="221"/>
        <v>3.2778068136556995E-2</v>
      </c>
      <c r="G2375" s="2">
        <f t="shared" si="219"/>
        <v>-1.9583396011384216E-2</v>
      </c>
      <c r="H2375" s="2" t="str">
        <f t="shared" si="220"/>
        <v>Hold</v>
      </c>
    </row>
    <row r="2376" spans="1:8" ht="13.5" x14ac:dyDescent="0.25">
      <c r="A2376" s="3">
        <f>TITRES_STAT!B2379</f>
        <v>45464</v>
      </c>
      <c r="B2376" s="6">
        <f>TITRES_STAT!D2379</f>
        <v>6.5898000000000003</v>
      </c>
      <c r="C2376" s="2">
        <f t="shared" si="216"/>
        <v>6.2985245850326983</v>
      </c>
      <c r="D2376" s="2">
        <f t="shared" si="218"/>
        <v>6.3079715666707212</v>
      </c>
      <c r="E2376" s="2">
        <f t="shared" si="217"/>
        <v>-9.4469816380229332E-3</v>
      </c>
      <c r="F2376" s="2">
        <f t="shared" si="221"/>
        <v>2.4333058181641009E-2</v>
      </c>
      <c r="G2376" s="2">
        <f t="shared" si="219"/>
        <v>-3.3780039819663946E-2</v>
      </c>
      <c r="H2376" s="2" t="str">
        <f t="shared" si="220"/>
        <v>Hold</v>
      </c>
    </row>
    <row r="2377" spans="1:8" ht="13.5" x14ac:dyDescent="0.25">
      <c r="A2377" s="3">
        <f>TITRES_STAT!B2380</f>
        <v>45467</v>
      </c>
      <c r="B2377" s="6">
        <f>TITRES_STAT!D2380</f>
        <v>6.5898000000000003</v>
      </c>
      <c r="C2377" s="2">
        <f t="shared" si="216"/>
        <v>6.2984438796430524</v>
      </c>
      <c r="D2377" s="2">
        <f t="shared" si="218"/>
        <v>6.3288477469173348</v>
      </c>
      <c r="E2377" s="2">
        <f t="shared" si="217"/>
        <v>-3.0403867274282348E-2</v>
      </c>
      <c r="F2377" s="2">
        <f t="shared" si="221"/>
        <v>1.3385673090456338E-2</v>
      </c>
      <c r="G2377" s="2">
        <f t="shared" si="219"/>
        <v>-4.3789540364738685E-2</v>
      </c>
      <c r="H2377" s="2" t="str">
        <f t="shared" si="220"/>
        <v>Hold</v>
      </c>
    </row>
    <row r="2378" spans="1:8" ht="13.5" x14ac:dyDescent="0.25">
      <c r="A2378" s="3">
        <f>TITRES_STAT!B2381</f>
        <v>45468</v>
      </c>
      <c r="B2378" s="6">
        <f>TITRES_STAT!D2381</f>
        <v>6.5709999999999997</v>
      </c>
      <c r="C2378" s="2">
        <f t="shared" si="216"/>
        <v>6.256375590467198</v>
      </c>
      <c r="D2378" s="2">
        <f t="shared" si="218"/>
        <v>6.3467849508493845</v>
      </c>
      <c r="E2378" s="2">
        <f t="shared" si="217"/>
        <v>-9.0409360382186499E-2</v>
      </c>
      <c r="F2378" s="2">
        <f t="shared" si="221"/>
        <v>-7.373333604072229E-3</v>
      </c>
      <c r="G2378" s="2">
        <f t="shared" si="219"/>
        <v>-8.3036026778114266E-2</v>
      </c>
      <c r="H2378" s="2" t="str">
        <f t="shared" si="220"/>
        <v>Hold</v>
      </c>
    </row>
    <row r="2379" spans="1:8" ht="13.5" x14ac:dyDescent="0.25">
      <c r="A2379" s="3">
        <f>TITRES_STAT!B2382</f>
        <v>45469</v>
      </c>
      <c r="B2379" s="6">
        <f>TITRES_STAT!D2382</f>
        <v>6.6839000000000004</v>
      </c>
      <c r="C2379" s="2">
        <f t="shared" si="216"/>
        <v>6.2613331919337831</v>
      </c>
      <c r="D2379" s="2">
        <f t="shared" si="218"/>
        <v>6.3717564359716521</v>
      </c>
      <c r="E2379" s="2">
        <f t="shared" si="217"/>
        <v>-0.11042324403786896</v>
      </c>
      <c r="F2379" s="2">
        <f t="shared" si="221"/>
        <v>-2.7983315690831578E-2</v>
      </c>
      <c r="G2379" s="2">
        <f t="shared" si="219"/>
        <v>-8.2439928347037381E-2</v>
      </c>
      <c r="H2379" s="2" t="str">
        <f t="shared" si="220"/>
        <v>Hold</v>
      </c>
    </row>
    <row r="2380" spans="1:8" ht="13.5" x14ac:dyDescent="0.25">
      <c r="A2380" s="3">
        <f>TITRES_STAT!B2383</f>
        <v>45470</v>
      </c>
      <c r="B2380" s="6">
        <f>TITRES_STAT!D2383</f>
        <v>6.7781000000000002</v>
      </c>
      <c r="C2380" s="2">
        <f t="shared" si="216"/>
        <v>6.2655280854824316</v>
      </c>
      <c r="D2380" s="2">
        <f t="shared" si="218"/>
        <v>6.4018559592330115</v>
      </c>
      <c r="E2380" s="2">
        <f t="shared" si="217"/>
        <v>-0.13632787375057998</v>
      </c>
      <c r="F2380" s="2">
        <f t="shared" si="221"/>
        <v>-4.9652227302781266E-2</v>
      </c>
      <c r="G2380" s="2">
        <f t="shared" si="219"/>
        <v>-8.667564644779871E-2</v>
      </c>
      <c r="H2380" s="2" t="str">
        <f t="shared" si="220"/>
        <v>Hold</v>
      </c>
    </row>
    <row r="2381" spans="1:8" ht="13.5" x14ac:dyDescent="0.25">
      <c r="A2381" s="3">
        <f>TITRES_STAT!B2384</f>
        <v>45471</v>
      </c>
      <c r="B2381" s="6">
        <f>TITRES_STAT!D2384</f>
        <v>6.8722000000000003</v>
      </c>
      <c r="C2381" s="2">
        <f t="shared" si="216"/>
        <v>6.2647237646389806</v>
      </c>
      <c r="D2381" s="2">
        <f t="shared" si="218"/>
        <v>6.4366962585490848</v>
      </c>
      <c r="E2381" s="2">
        <f t="shared" si="217"/>
        <v>-0.17197249391010416</v>
      </c>
      <c r="F2381" s="2">
        <f t="shared" si="221"/>
        <v>-7.4116280624245856E-2</v>
      </c>
      <c r="G2381" s="2">
        <f t="shared" si="219"/>
        <v>-9.7856213285858307E-2</v>
      </c>
      <c r="H2381" s="2" t="str">
        <f t="shared" si="220"/>
        <v>Hold</v>
      </c>
    </row>
    <row r="2382" spans="1:8" ht="13.5" x14ac:dyDescent="0.25">
      <c r="A2382" s="3">
        <f>TITRES_STAT!B2385</f>
        <v>45474</v>
      </c>
      <c r="B2382" s="6">
        <f>TITRES_STAT!D2385</f>
        <v>6.8722000000000003</v>
      </c>
      <c r="C2382" s="2">
        <f t="shared" si="216"/>
        <v>6.2857662623868293</v>
      </c>
      <c r="D2382" s="2">
        <f t="shared" si="218"/>
        <v>6.4689557949528558</v>
      </c>
      <c r="E2382" s="2">
        <f t="shared" si="217"/>
        <v>-0.18318953256602644</v>
      </c>
      <c r="F2382" s="2">
        <f t="shared" si="221"/>
        <v>-9.5930931012601972E-2</v>
      </c>
      <c r="G2382" s="2">
        <f t="shared" si="219"/>
        <v>-8.7258601553424464E-2</v>
      </c>
      <c r="H2382" s="2" t="str">
        <f t="shared" si="220"/>
        <v>Hold</v>
      </c>
    </row>
    <row r="2383" spans="1:8" ht="13.5" x14ac:dyDescent="0.25">
      <c r="A2383" s="3">
        <f>TITRES_STAT!B2386</f>
        <v>45475</v>
      </c>
      <c r="B2383" s="6">
        <f>TITRES_STAT!D2386</f>
        <v>6.8722000000000003</v>
      </c>
      <c r="C2383" s="2">
        <f t="shared" ref="C2383:C2446" si="222">$C$4*B2373+C2382*(1-$C$4)</f>
        <v>6.3035714527888551</v>
      </c>
      <c r="D2383" s="2">
        <f t="shared" si="218"/>
        <v>6.4988257360674586</v>
      </c>
      <c r="E2383" s="2">
        <f t="shared" si="217"/>
        <v>-0.1952542832786035</v>
      </c>
      <c r="F2383" s="2">
        <f t="shared" si="221"/>
        <v>-0.11579560146580228</v>
      </c>
      <c r="G2383" s="2">
        <f t="shared" si="219"/>
        <v>-7.9458681812801218E-2</v>
      </c>
      <c r="H2383" s="2" t="str">
        <f t="shared" si="220"/>
        <v>Hold</v>
      </c>
    </row>
    <row r="2384" spans="1:8" ht="13.5" x14ac:dyDescent="0.25">
      <c r="A2384" s="3">
        <f>TITRES_STAT!B2387</f>
        <v>45476</v>
      </c>
      <c r="B2384" s="6">
        <f>TITRES_STAT!D2387</f>
        <v>6.8722000000000003</v>
      </c>
      <c r="C2384" s="2">
        <f t="shared" si="222"/>
        <v>6.3186373831290314</v>
      </c>
      <c r="D2384" s="2">
        <f t="shared" si="218"/>
        <v>6.5264830889513501</v>
      </c>
      <c r="E2384" s="2">
        <f t="shared" si="217"/>
        <v>-0.20784570582231865</v>
      </c>
      <c r="F2384" s="2">
        <f t="shared" si="221"/>
        <v>-0.13420562233710556</v>
      </c>
      <c r="G2384" s="2">
        <f t="shared" si="219"/>
        <v>-7.3640083485213087E-2</v>
      </c>
      <c r="H2384" s="2" t="str">
        <f t="shared" si="220"/>
        <v>Hold</v>
      </c>
    </row>
    <row r="2385" spans="1:8" ht="13.5" x14ac:dyDescent="0.25">
      <c r="A2385" s="3">
        <f>TITRES_STAT!B2388</f>
        <v>45477</v>
      </c>
      <c r="B2385" s="6">
        <f>TITRES_STAT!D2388</f>
        <v>6.8722000000000003</v>
      </c>
      <c r="C2385" s="2">
        <f t="shared" si="222"/>
        <v>6.3603547088014887</v>
      </c>
      <c r="D2385" s="2">
        <f t="shared" si="218"/>
        <v>6.552091749029028</v>
      </c>
      <c r="E2385" s="2">
        <f t="shared" si="217"/>
        <v>-0.19173704022753935</v>
      </c>
      <c r="F2385" s="2">
        <f t="shared" si="221"/>
        <v>-0.14571190591519234</v>
      </c>
      <c r="G2385" s="2">
        <f t="shared" si="219"/>
        <v>-4.6025134312347005E-2</v>
      </c>
      <c r="H2385" s="2" t="str">
        <f t="shared" si="220"/>
        <v>Hold</v>
      </c>
    </row>
    <row r="2386" spans="1:8" ht="13.5" x14ac:dyDescent="0.25">
      <c r="A2386" s="3">
        <f>TITRES_STAT!B2389</f>
        <v>45478</v>
      </c>
      <c r="B2386" s="6">
        <f>TITRES_STAT!D2389</f>
        <v>6.8722000000000003</v>
      </c>
      <c r="C2386" s="2">
        <f t="shared" si="222"/>
        <v>6.3956539843704912</v>
      </c>
      <c r="D2386" s="2">
        <f t="shared" si="218"/>
        <v>6.5758034713231739</v>
      </c>
      <c r="E2386" s="2">
        <f t="shared" si="217"/>
        <v>-0.18014948695268274</v>
      </c>
      <c r="F2386" s="2">
        <f t="shared" si="221"/>
        <v>-0.15259942212269043</v>
      </c>
      <c r="G2386" s="2">
        <f t="shared" si="219"/>
        <v>-2.755006482999231E-2</v>
      </c>
      <c r="H2386" s="2" t="str">
        <f t="shared" si="220"/>
        <v>Hold</v>
      </c>
    </row>
    <row r="2387" spans="1:8" ht="13.5" x14ac:dyDescent="0.25">
      <c r="A2387" s="3">
        <f>TITRES_STAT!B2390</f>
        <v>45481</v>
      </c>
      <c r="B2387" s="6">
        <f>TITRES_STAT!D2390</f>
        <v>6.5709999999999997</v>
      </c>
      <c r="C2387" s="2">
        <f t="shared" si="222"/>
        <v>6.4255226021596465</v>
      </c>
      <c r="D2387" s="2">
        <f t="shared" si="218"/>
        <v>6.5754476586325685</v>
      </c>
      <c r="E2387" s="2">
        <f t="shared" si="217"/>
        <v>-0.14992505647292198</v>
      </c>
      <c r="F2387" s="2">
        <f t="shared" si="221"/>
        <v>-0.15206454899273675</v>
      </c>
      <c r="G2387" s="2">
        <f t="shared" si="219"/>
        <v>2.1394925198147674E-3</v>
      </c>
      <c r="H2387" s="2" t="str">
        <f t="shared" si="220"/>
        <v>Sell</v>
      </c>
    </row>
    <row r="2388" spans="1:8" ht="13.5" x14ac:dyDescent="0.25">
      <c r="A2388" s="3">
        <f>TITRES_STAT!B2391</f>
        <v>45482</v>
      </c>
      <c r="B2388" s="6">
        <f>TITRES_STAT!D2391</f>
        <v>6.5898000000000003</v>
      </c>
      <c r="C2388" s="2">
        <f t="shared" si="222"/>
        <v>6.4479037402889317</v>
      </c>
      <c r="D2388" s="2">
        <f t="shared" si="218"/>
        <v>6.5765107950301562</v>
      </c>
      <c r="E2388" s="2">
        <f t="shared" si="217"/>
        <v>-0.12860705474122458</v>
      </c>
      <c r="F2388" s="2">
        <f t="shared" si="221"/>
        <v>-0.14737305014243432</v>
      </c>
      <c r="G2388" s="2">
        <f t="shared" si="219"/>
        <v>1.876599540120974E-2</v>
      </c>
      <c r="H2388" s="2" t="str">
        <f t="shared" si="220"/>
        <v>Sell</v>
      </c>
    </row>
    <row r="2389" spans="1:8" ht="13.5" x14ac:dyDescent="0.25">
      <c r="A2389" s="3">
        <f>TITRES_STAT!B2392</f>
        <v>45483</v>
      </c>
      <c r="B2389" s="6">
        <f>TITRES_STAT!D2392</f>
        <v>6.5898000000000003</v>
      </c>
      <c r="C2389" s="2">
        <f t="shared" si="222"/>
        <v>6.4842108571675574</v>
      </c>
      <c r="D2389" s="2">
        <f t="shared" si="218"/>
        <v>6.5774951805834778</v>
      </c>
      <c r="E2389" s="2">
        <f t="shared" si="217"/>
        <v>-9.3284323415920412E-2</v>
      </c>
      <c r="F2389" s="2">
        <f t="shared" si="221"/>
        <v>-0.13655530479713154</v>
      </c>
      <c r="G2389" s="2">
        <f t="shared" si="219"/>
        <v>4.3270981381211132E-2</v>
      </c>
      <c r="H2389" s="2" t="str">
        <f t="shared" si="220"/>
        <v>Sell</v>
      </c>
    </row>
    <row r="2390" spans="1:8" ht="13.5" x14ac:dyDescent="0.25">
      <c r="A2390" s="3">
        <f>TITRES_STAT!B2393</f>
        <v>45484</v>
      </c>
      <c r="B2390" s="6">
        <f>TITRES_STAT!D2393</f>
        <v>6.5898000000000003</v>
      </c>
      <c r="C2390" s="2">
        <f t="shared" si="222"/>
        <v>6.5294245714494714</v>
      </c>
      <c r="D2390" s="2">
        <f t="shared" si="218"/>
        <v>6.5784066486884054</v>
      </c>
      <c r="E2390" s="2">
        <f t="shared" si="217"/>
        <v>-4.8982077238933996E-2</v>
      </c>
      <c r="F2390" s="2">
        <f t="shared" si="221"/>
        <v>-0.11904065928549204</v>
      </c>
      <c r="G2390" s="2">
        <f t="shared" si="219"/>
        <v>7.0058582046558043E-2</v>
      </c>
      <c r="H2390" s="2" t="str">
        <f t="shared" si="220"/>
        <v>Sell</v>
      </c>
    </row>
    <row r="2391" spans="1:8" ht="13.5" x14ac:dyDescent="0.25">
      <c r="A2391" s="3">
        <f>TITRES_STAT!B2394</f>
        <v>45485</v>
      </c>
      <c r="B2391" s="6">
        <f>TITRES_STAT!D2394</f>
        <v>6.5898000000000003</v>
      </c>
      <c r="C2391" s="2">
        <f t="shared" si="222"/>
        <v>6.5821592527649369</v>
      </c>
      <c r="D2391" s="2">
        <f t="shared" si="218"/>
        <v>6.5792506006374118</v>
      </c>
      <c r="E2391" s="2">
        <f t="shared" si="217"/>
        <v>2.9086521275250021E-3</v>
      </c>
      <c r="F2391" s="2">
        <f t="shared" si="221"/>
        <v>-9.4650797002888643E-2</v>
      </c>
      <c r="G2391" s="2">
        <f t="shared" si="219"/>
        <v>9.7559449130413645E-2</v>
      </c>
      <c r="H2391" s="2" t="str">
        <f t="shared" si="220"/>
        <v>Sell</v>
      </c>
    </row>
    <row r="2392" spans="1:8" ht="13.5" x14ac:dyDescent="0.25">
      <c r="A2392" s="3">
        <f>TITRES_STAT!B2395</f>
        <v>45488</v>
      </c>
      <c r="B2392" s="6">
        <f>TITRES_STAT!D2395</f>
        <v>6.6839000000000004</v>
      </c>
      <c r="C2392" s="2">
        <f t="shared" si="222"/>
        <v>6.626780906185715</v>
      </c>
      <c r="D2392" s="2">
        <f t="shared" si="218"/>
        <v>6.5870024079976037</v>
      </c>
      <c r="E2392" s="2">
        <f t="shared" si="217"/>
        <v>3.97784981881113E-2</v>
      </c>
      <c r="F2392" s="2">
        <f t="shared" si="221"/>
        <v>-6.776493796468866E-2</v>
      </c>
      <c r="G2392" s="2">
        <f t="shared" si="219"/>
        <v>0.10754343615279996</v>
      </c>
      <c r="H2392" s="2" t="str">
        <f t="shared" si="220"/>
        <v>Sell</v>
      </c>
    </row>
    <row r="2393" spans="1:8" ht="13.5" x14ac:dyDescent="0.25">
      <c r="A2393" s="3">
        <f>TITRES_STAT!B2396</f>
        <v>45489</v>
      </c>
      <c r="B2393" s="6">
        <f>TITRES_STAT!D2396</f>
        <v>6.6839000000000004</v>
      </c>
      <c r="C2393" s="2">
        <f t="shared" si="222"/>
        <v>6.6645376898494515</v>
      </c>
      <c r="D2393" s="2">
        <f t="shared" si="218"/>
        <v>6.5941800074051882</v>
      </c>
      <c r="E2393" s="2">
        <f t="shared" si="217"/>
        <v>7.0357682444263325E-2</v>
      </c>
      <c r="F2393" s="2">
        <f t="shared" si="221"/>
        <v>-4.0140413882898268E-2</v>
      </c>
      <c r="G2393" s="2">
        <f t="shared" si="219"/>
        <v>0.11049809632716159</v>
      </c>
      <c r="H2393" s="2" t="str">
        <f t="shared" si="220"/>
        <v>Sell</v>
      </c>
    </row>
    <row r="2394" spans="1:8" ht="13.5" x14ac:dyDescent="0.25">
      <c r="A2394" s="3">
        <f>TITRES_STAT!B2397</f>
        <v>45490</v>
      </c>
      <c r="B2394" s="6">
        <f>TITRES_STAT!D2397</f>
        <v>6.6839000000000004</v>
      </c>
      <c r="C2394" s="2">
        <f t="shared" si="222"/>
        <v>6.6964857375649203</v>
      </c>
      <c r="D2394" s="2">
        <f t="shared" si="218"/>
        <v>6.6008259327825813</v>
      </c>
      <c r="E2394" s="2">
        <f t="shared" si="217"/>
        <v>9.5659804782338931E-2</v>
      </c>
      <c r="F2394" s="2">
        <f t="shared" si="221"/>
        <v>-1.2980370149850828E-2</v>
      </c>
      <c r="G2394" s="2">
        <f t="shared" si="219"/>
        <v>0.10864017493218976</v>
      </c>
      <c r="H2394" s="2" t="str">
        <f t="shared" si="220"/>
        <v>Sell</v>
      </c>
    </row>
    <row r="2395" spans="1:8" ht="13.5" x14ac:dyDescent="0.25">
      <c r="A2395" s="3">
        <f>TITRES_STAT!B2398</f>
        <v>45491</v>
      </c>
      <c r="B2395" s="6">
        <f>TITRES_STAT!D2398</f>
        <v>6.6839000000000004</v>
      </c>
      <c r="C2395" s="2">
        <f t="shared" si="222"/>
        <v>6.7235187010164701</v>
      </c>
      <c r="D2395" s="2">
        <f t="shared" si="218"/>
        <v>6.6069795673912788</v>
      </c>
      <c r="E2395" s="2">
        <f t="shared" si="217"/>
        <v>0.1165391336251913</v>
      </c>
      <c r="F2395" s="2">
        <f t="shared" si="221"/>
        <v>1.29235306051576E-2</v>
      </c>
      <c r="G2395" s="2">
        <f t="shared" si="219"/>
        <v>0.1036156030200337</v>
      </c>
      <c r="H2395" s="2" t="str">
        <f t="shared" si="220"/>
        <v>Sell</v>
      </c>
    </row>
    <row r="2396" spans="1:8" ht="13.5" x14ac:dyDescent="0.25">
      <c r="A2396" s="3">
        <f>TITRES_STAT!B2399</f>
        <v>45492</v>
      </c>
      <c r="B2396" s="6">
        <f>TITRES_STAT!D2399</f>
        <v>6.6839000000000004</v>
      </c>
      <c r="C2396" s="2">
        <f t="shared" si="222"/>
        <v>6.7463927470139353</v>
      </c>
      <c r="D2396" s="2">
        <f t="shared" si="218"/>
        <v>6.6126773772141467</v>
      </c>
      <c r="E2396" s="2">
        <f t="shared" ref="E2396:E2459" si="223">C2396-D2396</f>
        <v>0.1337153697997886</v>
      </c>
      <c r="F2396" s="2">
        <f t="shared" si="221"/>
        <v>3.70818984440838E-2</v>
      </c>
      <c r="G2396" s="2">
        <f t="shared" si="219"/>
        <v>9.6633471355704798E-2</v>
      </c>
      <c r="H2396" s="2" t="str">
        <f t="shared" si="220"/>
        <v>Sell</v>
      </c>
    </row>
    <row r="2397" spans="1:8" ht="13.5" x14ac:dyDescent="0.25">
      <c r="A2397" s="3">
        <f>TITRES_STAT!B2400</f>
        <v>45495</v>
      </c>
      <c r="B2397" s="6">
        <f>TITRES_STAT!D2400</f>
        <v>6.5898000000000003</v>
      </c>
      <c r="C2397" s="2">
        <f t="shared" si="222"/>
        <v>6.7194092474733296</v>
      </c>
      <c r="D2397" s="2">
        <f t="shared" ref="D2397:D2460" si="224">$D$4*B2397+(1-$D$4)*D2396</f>
        <v>6.6109827566797659</v>
      </c>
      <c r="E2397" s="2">
        <f t="shared" si="223"/>
        <v>0.1084264907935637</v>
      </c>
      <c r="F2397" s="2">
        <f t="shared" si="221"/>
        <v>5.1350816913979788E-2</v>
      </c>
      <c r="G2397" s="2">
        <f t="shared" si="219"/>
        <v>5.7075673879583913E-2</v>
      </c>
      <c r="H2397" s="2" t="str">
        <f t="shared" si="220"/>
        <v>Sell</v>
      </c>
    </row>
    <row r="2398" spans="1:8" ht="13.5" x14ac:dyDescent="0.25">
      <c r="A2398" s="3">
        <f>TITRES_STAT!B2401</f>
        <v>45496</v>
      </c>
      <c r="B2398" s="6">
        <f>TITRES_STAT!D2401</f>
        <v>6.5898000000000003</v>
      </c>
      <c r="C2398" s="2">
        <f t="shared" si="222"/>
        <v>6.6994693632466635</v>
      </c>
      <c r="D2398" s="2">
        <f t="shared" si="224"/>
        <v>6.6094136635923757</v>
      </c>
      <c r="E2398" s="2">
        <f t="shared" si="223"/>
        <v>9.0055699654287835E-2</v>
      </c>
      <c r="F2398" s="2">
        <f t="shared" si="221"/>
        <v>5.9091793462041402E-2</v>
      </c>
      <c r="G2398" s="2">
        <f t="shared" si="219"/>
        <v>3.0963906192246433E-2</v>
      </c>
      <c r="H2398" s="2" t="str">
        <f t="shared" si="220"/>
        <v>Sell</v>
      </c>
    </row>
    <row r="2399" spans="1:8" ht="13.5" x14ac:dyDescent="0.25">
      <c r="A2399" s="3">
        <f>TITRES_STAT!B2402</f>
        <v>45497</v>
      </c>
      <c r="B2399" s="6">
        <f>TITRES_STAT!D2402</f>
        <v>6.5898000000000003</v>
      </c>
      <c r="C2399" s="2">
        <f t="shared" si="222"/>
        <v>6.6825971535164079</v>
      </c>
      <c r="D2399" s="2">
        <f t="shared" si="224"/>
        <v>6.6079607996225693</v>
      </c>
      <c r="E2399" s="2">
        <f t="shared" si="223"/>
        <v>7.4636353893838603E-2</v>
      </c>
      <c r="F2399" s="2">
        <f t="shared" si="221"/>
        <v>6.2200705548400848E-2</v>
      </c>
      <c r="G2399" s="2">
        <f t="shared" si="219"/>
        <v>1.2435648345437755E-2</v>
      </c>
      <c r="H2399" s="2" t="str">
        <f t="shared" si="220"/>
        <v>Sell</v>
      </c>
    </row>
    <row r="2400" spans="1:8" ht="13.5" x14ac:dyDescent="0.25">
      <c r="A2400" s="3">
        <f>TITRES_STAT!B2403</f>
        <v>45499</v>
      </c>
      <c r="B2400" s="6">
        <f>TITRES_STAT!D2403</f>
        <v>6.5898000000000003</v>
      </c>
      <c r="C2400" s="2">
        <f t="shared" si="222"/>
        <v>6.668320668360038</v>
      </c>
      <c r="D2400" s="2">
        <f t="shared" si="224"/>
        <v>6.6066155552060835</v>
      </c>
      <c r="E2400" s="2">
        <f t="shared" si="223"/>
        <v>6.1705113153954549E-2</v>
      </c>
      <c r="F2400" s="2">
        <f t="shared" si="221"/>
        <v>6.2101587069511591E-2</v>
      </c>
      <c r="G2400" s="2">
        <f t="shared" si="219"/>
        <v>-3.9647391555704126E-4</v>
      </c>
      <c r="H2400" s="2" t="str">
        <f t="shared" si="220"/>
        <v>Hold</v>
      </c>
    </row>
    <row r="2401" spans="1:8" ht="13.5" x14ac:dyDescent="0.25">
      <c r="A2401" s="3">
        <f>TITRES_STAT!B2404</f>
        <v>45502</v>
      </c>
      <c r="B2401" s="6">
        <f>TITRES_STAT!D2404</f>
        <v>6.6839000000000004</v>
      </c>
      <c r="C2401" s="2">
        <f t="shared" si="222"/>
        <v>6.6562405655354171</v>
      </c>
      <c r="D2401" s="2">
        <f t="shared" si="224"/>
        <v>6.6123403288945219</v>
      </c>
      <c r="E2401" s="2">
        <f t="shared" si="223"/>
        <v>4.3900236640895152E-2</v>
      </c>
      <c r="F2401" s="2">
        <f t="shared" si="221"/>
        <v>5.8461316983788307E-2</v>
      </c>
      <c r="G2401" s="2">
        <f t="shared" si="219"/>
        <v>-1.4561080342893155E-2</v>
      </c>
      <c r="H2401" s="2" t="str">
        <f t="shared" si="220"/>
        <v>Hold</v>
      </c>
    </row>
    <row r="2402" spans="1:8" ht="13.5" x14ac:dyDescent="0.25">
      <c r="A2402" s="3">
        <f>TITRES_STAT!B2405</f>
        <v>45503</v>
      </c>
      <c r="B2402" s="6">
        <f>TITRES_STAT!D2405</f>
        <v>6.6839000000000004</v>
      </c>
      <c r="C2402" s="2">
        <f t="shared" si="222"/>
        <v>6.6604958631453526</v>
      </c>
      <c r="D2402" s="2">
        <f t="shared" si="224"/>
        <v>6.6176410452727055</v>
      </c>
      <c r="E2402" s="2">
        <f t="shared" si="223"/>
        <v>4.2854817872647111E-2</v>
      </c>
      <c r="F2402" s="2">
        <f t="shared" si="221"/>
        <v>5.5340017161560076E-2</v>
      </c>
      <c r="G2402" s="2">
        <f t="shared" si="219"/>
        <v>-1.2485199288912965E-2</v>
      </c>
      <c r="H2402" s="2" t="str">
        <f t="shared" si="220"/>
        <v>Hold</v>
      </c>
    </row>
    <row r="2403" spans="1:8" ht="13.5" x14ac:dyDescent="0.25">
      <c r="A2403" s="3">
        <f>TITRES_STAT!B2406</f>
        <v>45504</v>
      </c>
      <c r="B2403" s="6">
        <f>TITRES_STAT!D2406</f>
        <v>6.5898000000000003</v>
      </c>
      <c r="C2403" s="2">
        <f t="shared" si="222"/>
        <v>6.6640964995845291</v>
      </c>
      <c r="D2403" s="2">
        <f t="shared" si="224"/>
        <v>6.6155787456228747</v>
      </c>
      <c r="E2403" s="2">
        <f t="shared" si="223"/>
        <v>4.8517753961654364E-2</v>
      </c>
      <c r="F2403" s="2">
        <f t="shared" si="221"/>
        <v>5.3975564521578936E-2</v>
      </c>
      <c r="G2403" s="2">
        <f t="shared" si="219"/>
        <v>-5.4578105599245724E-3</v>
      </c>
      <c r="H2403" s="2" t="str">
        <f t="shared" si="220"/>
        <v>Hold</v>
      </c>
    </row>
    <row r="2404" spans="1:8" ht="13.5" x14ac:dyDescent="0.25">
      <c r="A2404" s="3">
        <f>TITRES_STAT!B2407</f>
        <v>45505</v>
      </c>
      <c r="B2404" s="6">
        <f>TITRES_STAT!D2407</f>
        <v>6.5898000000000003</v>
      </c>
      <c r="C2404" s="2">
        <f t="shared" si="222"/>
        <v>6.6671431919561401</v>
      </c>
      <c r="D2404" s="2">
        <f t="shared" si="224"/>
        <v>6.6136692089100695</v>
      </c>
      <c r="E2404" s="2">
        <f t="shared" si="223"/>
        <v>5.347398304607065E-2</v>
      </c>
      <c r="F2404" s="2">
        <f t="shared" si="221"/>
        <v>5.3875248226477282E-2</v>
      </c>
      <c r="G2404" s="2">
        <f t="shared" ref="G2404:G2467" si="225">E2404-F2404</f>
        <v>-4.0126518040663195E-4</v>
      </c>
      <c r="H2404" s="2" t="str">
        <f t="shared" ref="H2404:H2467" si="226">IF(G2404&lt;0,"Hold","Sell")</f>
        <v>Hold</v>
      </c>
    </row>
    <row r="2405" spans="1:8" ht="13.5" x14ac:dyDescent="0.25">
      <c r="A2405" s="3">
        <f>TITRES_STAT!B2408</f>
        <v>45506</v>
      </c>
      <c r="B2405" s="6">
        <f>TITRES_STAT!D2408</f>
        <v>6.5898000000000003</v>
      </c>
      <c r="C2405" s="2">
        <f t="shared" si="222"/>
        <v>6.6697211624244259</v>
      </c>
      <c r="D2405" s="2">
        <f t="shared" si="224"/>
        <v>6.6119011193611748</v>
      </c>
      <c r="E2405" s="2">
        <f t="shared" si="223"/>
        <v>5.782004306325117E-2</v>
      </c>
      <c r="F2405" s="2">
        <f t="shared" ref="F2405:F2468" si="227">(E2405*(2/(10)))+((1-(2/10))*F2404)</f>
        <v>5.4664207193832068E-2</v>
      </c>
      <c r="G2405" s="2">
        <f t="shared" si="225"/>
        <v>3.1558358694191019E-3</v>
      </c>
      <c r="H2405" s="2" t="str">
        <f t="shared" si="226"/>
        <v>Sell</v>
      </c>
    </row>
    <row r="2406" spans="1:8" ht="13.5" x14ac:dyDescent="0.25">
      <c r="A2406" s="3">
        <f>TITRES_STAT!B2409</f>
        <v>45509</v>
      </c>
      <c r="B2406" s="6">
        <f>TITRES_STAT!D2409</f>
        <v>6.5898000000000003</v>
      </c>
      <c r="C2406" s="2">
        <f t="shared" si="222"/>
        <v>6.671902522051437</v>
      </c>
      <c r="D2406" s="2">
        <f t="shared" si="224"/>
        <v>6.6102639994084953</v>
      </c>
      <c r="E2406" s="2">
        <f t="shared" si="223"/>
        <v>6.1638522642941673E-2</v>
      </c>
      <c r="F2406" s="2">
        <f t="shared" si="227"/>
        <v>5.6059070283653992E-2</v>
      </c>
      <c r="G2406" s="2">
        <f t="shared" si="225"/>
        <v>5.5794523592876816E-3</v>
      </c>
      <c r="H2406" s="2" t="str">
        <f t="shared" si="226"/>
        <v>Sell</v>
      </c>
    </row>
    <row r="2407" spans="1:8" ht="13.5" x14ac:dyDescent="0.25">
      <c r="A2407" s="3">
        <f>TITRES_STAT!B2410</f>
        <v>45510</v>
      </c>
      <c r="B2407" s="6">
        <f>TITRES_STAT!D2410</f>
        <v>6.5427</v>
      </c>
      <c r="C2407" s="2">
        <f t="shared" si="222"/>
        <v>6.6592713648127546</v>
      </c>
      <c r="D2407" s="2">
        <f t="shared" si="224"/>
        <v>6.6052592587115697</v>
      </c>
      <c r="E2407" s="2">
        <f t="shared" si="223"/>
        <v>5.4012106101184898E-2</v>
      </c>
      <c r="F2407" s="2">
        <f t="shared" si="227"/>
        <v>5.5649677447160179E-2</v>
      </c>
      <c r="G2407" s="2">
        <f t="shared" si="225"/>
        <v>-1.6375713459752805E-3</v>
      </c>
      <c r="H2407" s="2" t="str">
        <f t="shared" si="226"/>
        <v>Hold</v>
      </c>
    </row>
    <row r="2408" spans="1:8" ht="13.5" x14ac:dyDescent="0.25">
      <c r="A2408" s="3">
        <f>TITRES_STAT!B2411</f>
        <v>45511</v>
      </c>
      <c r="B2408" s="6">
        <f>TITRES_STAT!D2411</f>
        <v>6.4957000000000003</v>
      </c>
      <c r="C2408" s="2">
        <f t="shared" si="222"/>
        <v>6.6485834625338693</v>
      </c>
      <c r="D2408" s="2">
        <f t="shared" si="224"/>
        <v>6.5971437580662684</v>
      </c>
      <c r="E2408" s="2">
        <f t="shared" si="223"/>
        <v>5.1439704467600933E-2</v>
      </c>
      <c r="F2408" s="2">
        <f t="shared" si="227"/>
        <v>5.4807682851248332E-2</v>
      </c>
      <c r="G2408" s="2">
        <f t="shared" si="225"/>
        <v>-3.3679783836473992E-3</v>
      </c>
      <c r="H2408" s="2" t="str">
        <f t="shared" si="226"/>
        <v>Hold</v>
      </c>
    </row>
    <row r="2409" spans="1:8" ht="13.5" x14ac:dyDescent="0.25">
      <c r="A2409" s="3">
        <f>TITRES_STAT!B2412</f>
        <v>45512</v>
      </c>
      <c r="B2409" s="6">
        <f>TITRES_STAT!D2412</f>
        <v>6.4957000000000003</v>
      </c>
      <c r="C2409" s="2">
        <f t="shared" si="222"/>
        <v>6.6395398529132743</v>
      </c>
      <c r="D2409" s="2">
        <f t="shared" si="224"/>
        <v>6.5896294056169156</v>
      </c>
      <c r="E2409" s="2">
        <f t="shared" si="223"/>
        <v>4.991044729635874E-2</v>
      </c>
      <c r="F2409" s="2">
        <f t="shared" si="227"/>
        <v>5.3828235740270416E-2</v>
      </c>
      <c r="G2409" s="2">
        <f t="shared" si="225"/>
        <v>-3.9177884439116767E-3</v>
      </c>
      <c r="H2409" s="2" t="str">
        <f t="shared" si="226"/>
        <v>Hold</v>
      </c>
    </row>
    <row r="2410" spans="1:8" ht="13.5" x14ac:dyDescent="0.25">
      <c r="A2410" s="3">
        <f>TITRES_STAT!B2413</f>
        <v>45513</v>
      </c>
      <c r="B2410" s="6">
        <f>TITRES_STAT!D2413</f>
        <v>6.4957000000000003</v>
      </c>
      <c r="C2410" s="2">
        <f t="shared" si="222"/>
        <v>6.6318875678496942</v>
      </c>
      <c r="D2410" s="2">
        <f t="shared" si="224"/>
        <v>6.5826716718675149</v>
      </c>
      <c r="E2410" s="2">
        <f t="shared" si="223"/>
        <v>4.9215895982179347E-2</v>
      </c>
      <c r="F2410" s="2">
        <f t="shared" si="227"/>
        <v>5.2905767788652205E-2</v>
      </c>
      <c r="G2410" s="2">
        <f t="shared" si="225"/>
        <v>-3.6898718064728581E-3</v>
      </c>
      <c r="H2410" s="2" t="str">
        <f t="shared" si="226"/>
        <v>Hold</v>
      </c>
    </row>
    <row r="2411" spans="1:8" ht="13.5" x14ac:dyDescent="0.25">
      <c r="A2411" s="3">
        <f>TITRES_STAT!B2414</f>
        <v>45516</v>
      </c>
      <c r="B2411" s="6">
        <f>TITRES_STAT!D2414</f>
        <v>6.4767999999999999</v>
      </c>
      <c r="C2411" s="2">
        <f t="shared" si="222"/>
        <v>6.6398894804882023</v>
      </c>
      <c r="D2411" s="2">
        <f t="shared" si="224"/>
        <v>6.574829325803254</v>
      </c>
      <c r="E2411" s="2">
        <f t="shared" si="223"/>
        <v>6.5060154684948301E-2</v>
      </c>
      <c r="F2411" s="2">
        <f t="shared" si="227"/>
        <v>5.5336645167911425E-2</v>
      </c>
      <c r="G2411" s="2">
        <f t="shared" si="225"/>
        <v>9.7235095170368768E-3</v>
      </c>
      <c r="H2411" s="2" t="str">
        <f t="shared" si="226"/>
        <v>Sell</v>
      </c>
    </row>
    <row r="2412" spans="1:8" ht="13.5" x14ac:dyDescent="0.25">
      <c r="A2412" s="3">
        <f>TITRES_STAT!B2415</f>
        <v>45518</v>
      </c>
      <c r="B2412" s="6">
        <f>TITRES_STAT!D2415</f>
        <v>6.4767999999999999</v>
      </c>
      <c r="C2412" s="2">
        <f t="shared" si="222"/>
        <v>6.6466603296438631</v>
      </c>
      <c r="D2412" s="2">
        <f t="shared" si="224"/>
        <v>6.5675678942622717</v>
      </c>
      <c r="E2412" s="2">
        <f t="shared" si="223"/>
        <v>7.9092435381591386E-2</v>
      </c>
      <c r="F2412" s="2">
        <f t="shared" si="227"/>
        <v>6.0087803210647418E-2</v>
      </c>
      <c r="G2412" s="2">
        <f t="shared" si="225"/>
        <v>1.9004632170943968E-2</v>
      </c>
      <c r="H2412" s="2" t="str">
        <f t="shared" si="226"/>
        <v>Sell</v>
      </c>
    </row>
    <row r="2413" spans="1:8" ht="13.5" x14ac:dyDescent="0.25">
      <c r="A2413" s="3">
        <f>TITRES_STAT!B2416</f>
        <v>45519</v>
      </c>
      <c r="B2413" s="6">
        <f>TITRES_STAT!D2416</f>
        <v>6.4957000000000003</v>
      </c>
      <c r="C2413" s="2">
        <f t="shared" si="222"/>
        <v>6.6379125866217308</v>
      </c>
      <c r="D2413" s="2">
        <f t="shared" si="224"/>
        <v>6.5622443465391402</v>
      </c>
      <c r="E2413" s="2">
        <f t="shared" si="223"/>
        <v>7.5668240082590543E-2</v>
      </c>
      <c r="F2413" s="2">
        <f t="shared" si="227"/>
        <v>6.3203890585036046E-2</v>
      </c>
      <c r="G2413" s="2">
        <f t="shared" si="225"/>
        <v>1.2464349497554497E-2</v>
      </c>
      <c r="H2413" s="2" t="str">
        <f t="shared" si="226"/>
        <v>Sell</v>
      </c>
    </row>
    <row r="2414" spans="1:8" ht="13.5" x14ac:dyDescent="0.25">
      <c r="A2414" s="3">
        <f>TITRES_STAT!B2417</f>
        <v>45520</v>
      </c>
      <c r="B2414" s="6">
        <f>TITRES_STAT!D2417</f>
        <v>6.4957000000000003</v>
      </c>
      <c r="C2414" s="2">
        <f t="shared" si="222"/>
        <v>6.6305106502183877</v>
      </c>
      <c r="D2414" s="2">
        <f t="shared" si="224"/>
        <v>6.5573151356843891</v>
      </c>
      <c r="E2414" s="2">
        <f t="shared" si="223"/>
        <v>7.319551453399864E-2</v>
      </c>
      <c r="F2414" s="2">
        <f t="shared" si="227"/>
        <v>6.5202215374828565E-2</v>
      </c>
      <c r="G2414" s="2">
        <f t="shared" si="225"/>
        <v>7.9932991591700753E-3</v>
      </c>
      <c r="H2414" s="2" t="str">
        <f t="shared" si="226"/>
        <v>Sell</v>
      </c>
    </row>
    <row r="2415" spans="1:8" ht="13.5" x14ac:dyDescent="0.25">
      <c r="A2415" s="3">
        <f>TITRES_STAT!B2418</f>
        <v>45523</v>
      </c>
      <c r="B2415" s="6">
        <f>TITRES_STAT!D2418</f>
        <v>6.4957000000000003</v>
      </c>
      <c r="C2415" s="2">
        <f t="shared" si="222"/>
        <v>6.6242474732617129</v>
      </c>
      <c r="D2415" s="2">
        <f t="shared" si="224"/>
        <v>6.5527510515596195</v>
      </c>
      <c r="E2415" s="2">
        <f t="shared" si="223"/>
        <v>7.1496421702093471E-2</v>
      </c>
      <c r="F2415" s="2">
        <f t="shared" si="227"/>
        <v>6.6461056640281541E-2</v>
      </c>
      <c r="G2415" s="2">
        <f t="shared" si="225"/>
        <v>5.0353650618119306E-3</v>
      </c>
      <c r="H2415" s="2" t="str">
        <f t="shared" si="226"/>
        <v>Sell</v>
      </c>
    </row>
    <row r="2416" spans="1:8" ht="13.5" x14ac:dyDescent="0.25">
      <c r="A2416" s="3">
        <f>TITRES_STAT!B2419</f>
        <v>45524</v>
      </c>
      <c r="B2416" s="6">
        <f>TITRES_STAT!D2419</f>
        <v>6.2131999999999996</v>
      </c>
      <c r="C2416" s="2">
        <f t="shared" si="222"/>
        <v>6.6189478619906801</v>
      </c>
      <c r="D2416" s="2">
        <f t="shared" si="224"/>
        <v>6.527599121814462</v>
      </c>
      <c r="E2416" s="2">
        <f t="shared" si="223"/>
        <v>9.134874017621808E-2</v>
      </c>
      <c r="F2416" s="2">
        <f t="shared" si="227"/>
        <v>7.1438593347468854E-2</v>
      </c>
      <c r="G2416" s="2">
        <f t="shared" si="225"/>
        <v>1.9910146828749226E-2</v>
      </c>
      <c r="H2416" s="2" t="str">
        <f t="shared" si="226"/>
        <v>Sell</v>
      </c>
    </row>
    <row r="2417" spans="1:8" ht="13.5" x14ac:dyDescent="0.25">
      <c r="A2417" s="3">
        <f>TITRES_STAT!B2420</f>
        <v>45525</v>
      </c>
      <c r="B2417" s="6">
        <f>TITRES_STAT!D2420</f>
        <v>6.2131999999999996</v>
      </c>
      <c r="C2417" s="2">
        <f t="shared" si="222"/>
        <v>6.6072174216844219</v>
      </c>
      <c r="D2417" s="2">
        <f t="shared" si="224"/>
        <v>6.5043102979763532</v>
      </c>
      <c r="E2417" s="2">
        <f t="shared" si="223"/>
        <v>0.10290712370806876</v>
      </c>
      <c r="F2417" s="2">
        <f t="shared" si="227"/>
        <v>7.7732299419588841E-2</v>
      </c>
      <c r="G2417" s="2">
        <f t="shared" si="225"/>
        <v>2.5174824288479919E-2</v>
      </c>
      <c r="H2417" s="2" t="str">
        <f t="shared" si="226"/>
        <v>Sell</v>
      </c>
    </row>
    <row r="2418" spans="1:8" ht="13.5" x14ac:dyDescent="0.25">
      <c r="A2418" s="3">
        <f>TITRES_STAT!B2421</f>
        <v>45526</v>
      </c>
      <c r="B2418" s="6">
        <f>TITRES_STAT!D2421</f>
        <v>6.2131999999999996</v>
      </c>
      <c r="C2418" s="2">
        <f t="shared" si="222"/>
        <v>6.5900608952714341</v>
      </c>
      <c r="D2418" s="2">
        <f t="shared" si="224"/>
        <v>6.4827465722003268</v>
      </c>
      <c r="E2418" s="2">
        <f t="shared" si="223"/>
        <v>0.10731432307110733</v>
      </c>
      <c r="F2418" s="2">
        <f t="shared" si="227"/>
        <v>8.3648704149892547E-2</v>
      </c>
      <c r="G2418" s="2">
        <f t="shared" si="225"/>
        <v>2.3665618921214784E-2</v>
      </c>
      <c r="H2418" s="2" t="str">
        <f t="shared" si="226"/>
        <v>Sell</v>
      </c>
    </row>
    <row r="2419" spans="1:8" ht="13.5" x14ac:dyDescent="0.25">
      <c r="A2419" s="3">
        <f>TITRES_STAT!B2422</f>
        <v>45527</v>
      </c>
      <c r="B2419" s="6">
        <f>TITRES_STAT!D2422</f>
        <v>6.2415000000000003</v>
      </c>
      <c r="C2419" s="2">
        <f t="shared" si="222"/>
        <v>6.5755438344604444</v>
      </c>
      <c r="D2419" s="2">
        <f t="shared" si="224"/>
        <v>6.4648764557410434</v>
      </c>
      <c r="E2419" s="2">
        <f t="shared" si="223"/>
        <v>0.11066737871940102</v>
      </c>
      <c r="F2419" s="2">
        <f t="shared" si="227"/>
        <v>8.9052439063794245E-2</v>
      </c>
      <c r="G2419" s="2">
        <f t="shared" si="225"/>
        <v>2.1614939655606777E-2</v>
      </c>
      <c r="H2419" s="2" t="str">
        <f t="shared" si="226"/>
        <v>Sell</v>
      </c>
    </row>
    <row r="2420" spans="1:8" ht="13.5" x14ac:dyDescent="0.25">
      <c r="A2420" s="3">
        <f>TITRES_STAT!B2423</f>
        <v>45530</v>
      </c>
      <c r="B2420" s="6">
        <f>TITRES_STAT!D2423</f>
        <v>6.2415000000000003</v>
      </c>
      <c r="C2420" s="2">
        <f t="shared" si="222"/>
        <v>6.5632601676203759</v>
      </c>
      <c r="D2420" s="2">
        <f t="shared" si="224"/>
        <v>6.4483300516120776</v>
      </c>
      <c r="E2420" s="2">
        <f t="shared" si="223"/>
        <v>0.11493011600829828</v>
      </c>
      <c r="F2420" s="2">
        <f t="shared" si="227"/>
        <v>9.4227974452695054E-2</v>
      </c>
      <c r="G2420" s="2">
        <f t="shared" si="225"/>
        <v>2.0702141555603223E-2</v>
      </c>
      <c r="H2420" s="2" t="str">
        <f t="shared" si="226"/>
        <v>Sell</v>
      </c>
    </row>
    <row r="2421" spans="1:8" ht="13.5" x14ac:dyDescent="0.25">
      <c r="A2421" s="3">
        <f>TITRES_STAT!B2424</f>
        <v>45531</v>
      </c>
      <c r="B2421" s="6">
        <f>TITRES_STAT!D2424</f>
        <v>6.2415000000000003</v>
      </c>
      <c r="C2421" s="2">
        <f t="shared" si="222"/>
        <v>6.5499586033710866</v>
      </c>
      <c r="D2421" s="2">
        <f t="shared" si="224"/>
        <v>6.4330093070482199</v>
      </c>
      <c r="E2421" s="2">
        <f t="shared" si="223"/>
        <v>0.11694929632286666</v>
      </c>
      <c r="F2421" s="2">
        <f t="shared" si="227"/>
        <v>9.8772238826729378E-2</v>
      </c>
      <c r="G2421" s="2">
        <f t="shared" si="225"/>
        <v>1.8177057496137281E-2</v>
      </c>
      <c r="H2421" s="2" t="str">
        <f t="shared" si="226"/>
        <v>Sell</v>
      </c>
    </row>
    <row r="2422" spans="1:8" ht="13.5" x14ac:dyDescent="0.25">
      <c r="A2422" s="3">
        <f>TITRES_STAT!B2425</f>
        <v>45532</v>
      </c>
      <c r="B2422" s="6">
        <f>TITRES_STAT!D2425</f>
        <v>6.2415000000000003</v>
      </c>
      <c r="C2422" s="2">
        <f t="shared" si="222"/>
        <v>6.5387034336216887</v>
      </c>
      <c r="D2422" s="2">
        <f t="shared" si="224"/>
        <v>6.4188234324520561</v>
      </c>
      <c r="E2422" s="2">
        <f t="shared" si="223"/>
        <v>0.1198800011696326</v>
      </c>
      <c r="F2422" s="2">
        <f t="shared" si="227"/>
        <v>0.10299379129531003</v>
      </c>
      <c r="G2422" s="2">
        <f t="shared" si="225"/>
        <v>1.6886209874322572E-2</v>
      </c>
      <c r="H2422" s="2" t="str">
        <f t="shared" si="226"/>
        <v>Sell</v>
      </c>
    </row>
    <row r="2423" spans="1:8" ht="13.5" x14ac:dyDescent="0.25">
      <c r="A2423" s="3">
        <f>TITRES_STAT!B2426</f>
        <v>45533</v>
      </c>
      <c r="B2423" s="6">
        <f>TITRES_STAT!D2426</f>
        <v>6.2603</v>
      </c>
      <c r="C2423" s="2">
        <f t="shared" si="222"/>
        <v>6.5320875207568134</v>
      </c>
      <c r="D2423" s="2">
        <f t="shared" si="224"/>
        <v>6.4070809559741253</v>
      </c>
      <c r="E2423" s="2">
        <f t="shared" si="223"/>
        <v>0.12500656478268812</v>
      </c>
      <c r="F2423" s="2">
        <f t="shared" si="227"/>
        <v>0.10739634599278565</v>
      </c>
      <c r="G2423" s="2">
        <f t="shared" si="225"/>
        <v>1.7610218789902474E-2</v>
      </c>
      <c r="H2423" s="2" t="str">
        <f t="shared" si="226"/>
        <v>Sell</v>
      </c>
    </row>
    <row r="2424" spans="1:8" ht="13.5" x14ac:dyDescent="0.25">
      <c r="A2424" s="3">
        <f>TITRES_STAT!B2427</f>
        <v>45534</v>
      </c>
      <c r="B2424" s="6">
        <f>TITRES_STAT!D2427</f>
        <v>6.2603</v>
      </c>
      <c r="C2424" s="2">
        <f t="shared" si="222"/>
        <v>6.5264894406403808</v>
      </c>
      <c r="D2424" s="2">
        <f t="shared" si="224"/>
        <v>6.3962082925686339</v>
      </c>
      <c r="E2424" s="2">
        <f t="shared" si="223"/>
        <v>0.13028114807174695</v>
      </c>
      <c r="F2424" s="2">
        <f t="shared" si="227"/>
        <v>0.11197330640857792</v>
      </c>
      <c r="G2424" s="2">
        <f t="shared" si="225"/>
        <v>1.8307841663169039E-2</v>
      </c>
      <c r="H2424" s="2" t="str">
        <f t="shared" si="226"/>
        <v>Sell</v>
      </c>
    </row>
    <row r="2425" spans="1:8" ht="13.5" x14ac:dyDescent="0.25">
      <c r="A2425" s="3">
        <f>TITRES_STAT!B2428</f>
        <v>45537</v>
      </c>
      <c r="B2425" s="6">
        <f>TITRES_STAT!D2428</f>
        <v>6.5332999999999997</v>
      </c>
      <c r="C2425" s="2">
        <f t="shared" si="222"/>
        <v>6.5217526036187836</v>
      </c>
      <c r="D2425" s="2">
        <f t="shared" si="224"/>
        <v>6.406363233859846</v>
      </c>
      <c r="E2425" s="2">
        <f t="shared" si="223"/>
        <v>0.11538936975893765</v>
      </c>
      <c r="F2425" s="2">
        <f t="shared" si="227"/>
        <v>0.11265651907864987</v>
      </c>
      <c r="G2425" s="2">
        <f t="shared" si="225"/>
        <v>2.7328506802877794E-3</v>
      </c>
      <c r="H2425" s="2" t="str">
        <f t="shared" si="226"/>
        <v>Sell</v>
      </c>
    </row>
    <row r="2426" spans="1:8" ht="13.5" x14ac:dyDescent="0.25">
      <c r="A2426" s="3">
        <f>TITRES_STAT!B2429</f>
        <v>45538</v>
      </c>
      <c r="B2426" s="6">
        <f>TITRES_STAT!D2429</f>
        <v>6.6557000000000004</v>
      </c>
      <c r="C2426" s="2">
        <f t="shared" si="222"/>
        <v>6.4742829722928175</v>
      </c>
      <c r="D2426" s="2">
        <f t="shared" si="224"/>
        <v>6.424832623944301</v>
      </c>
      <c r="E2426" s="2">
        <f t="shared" si="223"/>
        <v>4.9450348348516471E-2</v>
      </c>
      <c r="F2426" s="2">
        <f t="shared" si="227"/>
        <v>0.1000152849326232</v>
      </c>
      <c r="G2426" s="2">
        <f t="shared" si="225"/>
        <v>-5.0564936584106726E-2</v>
      </c>
      <c r="H2426" s="2" t="str">
        <f t="shared" si="226"/>
        <v>Hold</v>
      </c>
    </row>
    <row r="2427" spans="1:8" ht="13.5" x14ac:dyDescent="0.25">
      <c r="A2427" s="3">
        <f>TITRES_STAT!B2430</f>
        <v>45539</v>
      </c>
      <c r="B2427" s="6">
        <f>TITRES_STAT!D2430</f>
        <v>6.6557000000000004</v>
      </c>
      <c r="C2427" s="2">
        <f t="shared" si="222"/>
        <v>6.4341163611708456</v>
      </c>
      <c r="D2427" s="2">
        <f t="shared" si="224"/>
        <v>6.4419339110595377</v>
      </c>
      <c r="E2427" s="2">
        <f t="shared" si="223"/>
        <v>-7.8175498886920991E-3</v>
      </c>
      <c r="F2427" s="2">
        <f t="shared" si="227"/>
        <v>7.8448717968360143E-2</v>
      </c>
      <c r="G2427" s="2">
        <f t="shared" si="225"/>
        <v>-8.6266267857052242E-2</v>
      </c>
      <c r="H2427" s="2" t="str">
        <f t="shared" si="226"/>
        <v>Hold</v>
      </c>
    </row>
    <row r="2428" spans="1:8" ht="13.5" x14ac:dyDescent="0.25">
      <c r="A2428" s="3">
        <f>TITRES_STAT!B2431</f>
        <v>45540</v>
      </c>
      <c r="B2428" s="6">
        <f>TITRES_STAT!D2431</f>
        <v>6.6839000000000004</v>
      </c>
      <c r="C2428" s="2">
        <f t="shared" si="222"/>
        <v>6.4001292286830234</v>
      </c>
      <c r="D2428" s="2">
        <f t="shared" si="224"/>
        <v>6.4598573250551272</v>
      </c>
      <c r="E2428" s="2">
        <f t="shared" si="223"/>
        <v>-5.9728096372103856E-2</v>
      </c>
      <c r="F2428" s="2">
        <f t="shared" si="227"/>
        <v>5.0813355100267354E-2</v>
      </c>
      <c r="G2428" s="2">
        <f t="shared" si="225"/>
        <v>-0.11054145147237121</v>
      </c>
      <c r="H2428" s="2" t="str">
        <f t="shared" si="226"/>
        <v>Hold</v>
      </c>
    </row>
    <row r="2429" spans="1:8" ht="13.5" x14ac:dyDescent="0.25">
      <c r="A2429" s="3">
        <f>TITRES_STAT!B2432</f>
        <v>45541</v>
      </c>
      <c r="B2429" s="6">
        <f>TITRES_STAT!D2432</f>
        <v>6.4957000000000003</v>
      </c>
      <c r="C2429" s="2">
        <f t="shared" si="222"/>
        <v>6.3757247319625581</v>
      </c>
      <c r="D2429" s="2">
        <f t="shared" si="224"/>
        <v>6.4625123380140064</v>
      </c>
      <c r="E2429" s="2">
        <f t="shared" si="223"/>
        <v>-8.6787606051448307E-2</v>
      </c>
      <c r="F2429" s="2">
        <f t="shared" si="227"/>
        <v>2.3293162869924222E-2</v>
      </c>
      <c r="G2429" s="2">
        <f t="shared" si="225"/>
        <v>-0.11008076892137253</v>
      </c>
      <c r="H2429" s="2" t="str">
        <f t="shared" si="226"/>
        <v>Hold</v>
      </c>
    </row>
    <row r="2430" spans="1:8" ht="13.5" x14ac:dyDescent="0.25">
      <c r="A2430" s="3">
        <f>TITRES_STAT!B2433</f>
        <v>45544</v>
      </c>
      <c r="B2430" s="6">
        <f>TITRES_STAT!D2433</f>
        <v>6.4957000000000003</v>
      </c>
      <c r="C2430" s="2">
        <f t="shared" si="222"/>
        <v>6.3550747731990871</v>
      </c>
      <c r="D2430" s="2">
        <f t="shared" si="224"/>
        <v>6.4649706833463023</v>
      </c>
      <c r="E2430" s="2">
        <f t="shared" si="223"/>
        <v>-0.10989591014721523</v>
      </c>
      <c r="F2430" s="2">
        <f t="shared" si="227"/>
        <v>-3.3446517335036681E-3</v>
      </c>
      <c r="G2430" s="2">
        <f t="shared" si="225"/>
        <v>-0.10655125841371156</v>
      </c>
      <c r="H2430" s="2" t="str">
        <f t="shared" si="226"/>
        <v>Hold</v>
      </c>
    </row>
    <row r="2431" spans="1:8" ht="13.5" x14ac:dyDescent="0.25">
      <c r="A2431" s="3">
        <f>TITRES_STAT!B2434</f>
        <v>45545</v>
      </c>
      <c r="B2431" s="6">
        <f>TITRES_STAT!D2434</f>
        <v>6.4957000000000003</v>
      </c>
      <c r="C2431" s="2">
        <f t="shared" si="222"/>
        <v>6.3376017311684576</v>
      </c>
      <c r="D2431" s="2">
        <f t="shared" si="224"/>
        <v>6.4672469290243537</v>
      </c>
      <c r="E2431" s="2">
        <f t="shared" si="223"/>
        <v>-0.12964519785589612</v>
      </c>
      <c r="F2431" s="2">
        <f t="shared" si="227"/>
        <v>-2.8604760957982162E-2</v>
      </c>
      <c r="G2431" s="2">
        <f t="shared" si="225"/>
        <v>-0.10104043689791396</v>
      </c>
      <c r="H2431" s="2" t="str">
        <f t="shared" si="226"/>
        <v>Hold</v>
      </c>
    </row>
    <row r="2432" spans="1:8" ht="13.5" x14ac:dyDescent="0.25">
      <c r="A2432" s="3">
        <f>TITRES_STAT!B2435</f>
        <v>45546</v>
      </c>
      <c r="B2432" s="6">
        <f>TITRES_STAT!D2435</f>
        <v>6.4957000000000003</v>
      </c>
      <c r="C2432" s="2">
        <f t="shared" si="222"/>
        <v>6.3228168494502333</v>
      </c>
      <c r="D2432" s="2">
        <f t="shared" si="224"/>
        <v>6.4693545639114385</v>
      </c>
      <c r="E2432" s="2">
        <f t="shared" si="223"/>
        <v>-0.14653771446120523</v>
      </c>
      <c r="F2432" s="2">
        <f t="shared" si="227"/>
        <v>-5.2191351658626775E-2</v>
      </c>
      <c r="G2432" s="2">
        <f t="shared" si="225"/>
        <v>-9.4346362802578451E-2</v>
      </c>
      <c r="H2432" s="2" t="str">
        <f t="shared" si="226"/>
        <v>Hold</v>
      </c>
    </row>
    <row r="2433" spans="1:8" ht="13.5" x14ac:dyDescent="0.25">
      <c r="A2433" s="3">
        <f>TITRES_STAT!B2436</f>
        <v>45547</v>
      </c>
      <c r="B2433" s="6">
        <f>TITRES_STAT!D2436</f>
        <v>6.4957000000000003</v>
      </c>
      <c r="C2433" s="2">
        <f t="shared" si="222"/>
        <v>6.3131988726117356</v>
      </c>
      <c r="D2433" s="2">
        <f t="shared" si="224"/>
        <v>6.4713060776957763</v>
      </c>
      <c r="E2433" s="2">
        <f t="shared" si="223"/>
        <v>-0.15810720508404064</v>
      </c>
      <c r="F2433" s="2">
        <f t="shared" si="227"/>
        <v>-7.3374522343709558E-2</v>
      </c>
      <c r="G2433" s="2">
        <f t="shared" si="225"/>
        <v>-8.4732682740331078E-2</v>
      </c>
      <c r="H2433" s="2" t="str">
        <f t="shared" si="226"/>
        <v>Hold</v>
      </c>
    </row>
    <row r="2434" spans="1:8" ht="13.5" x14ac:dyDescent="0.25">
      <c r="A2434" s="3">
        <f>TITRES_STAT!B2437</f>
        <v>45548</v>
      </c>
      <c r="B2434" s="6">
        <f>TITRES_STAT!D2437</f>
        <v>6.5898000000000003</v>
      </c>
      <c r="C2434" s="2">
        <f t="shared" si="222"/>
        <v>6.3050605845176229</v>
      </c>
      <c r="D2434" s="2">
        <f t="shared" si="224"/>
        <v>6.4800834052738665</v>
      </c>
      <c r="E2434" s="2">
        <f t="shared" si="223"/>
        <v>-0.17502282075624365</v>
      </c>
      <c r="F2434" s="2">
        <f t="shared" si="227"/>
        <v>-9.3704182026216387E-2</v>
      </c>
      <c r="G2434" s="2">
        <f t="shared" si="225"/>
        <v>-8.131863873002726E-2</v>
      </c>
      <c r="H2434" s="2" t="str">
        <f t="shared" si="226"/>
        <v>Hold</v>
      </c>
    </row>
    <row r="2435" spans="1:8" ht="13.5" x14ac:dyDescent="0.25">
      <c r="A2435" s="3">
        <f>TITRES_STAT!B2438</f>
        <v>45551</v>
      </c>
      <c r="B2435" s="6">
        <f>TITRES_STAT!D2438</f>
        <v>6.4957000000000003</v>
      </c>
      <c r="C2435" s="2">
        <f t="shared" si="222"/>
        <v>6.3401743407456808</v>
      </c>
      <c r="D2435" s="2">
        <f t="shared" si="224"/>
        <v>6.4812401900683954</v>
      </c>
      <c r="E2435" s="2">
        <f t="shared" si="223"/>
        <v>-0.1410658493227146</v>
      </c>
      <c r="F2435" s="2">
        <f t="shared" si="227"/>
        <v>-0.10317651548551604</v>
      </c>
      <c r="G2435" s="2">
        <f t="shared" si="225"/>
        <v>-3.7889333837198558E-2</v>
      </c>
      <c r="H2435" s="2" t="str">
        <f t="shared" si="226"/>
        <v>Hold</v>
      </c>
    </row>
    <row r="2436" spans="1:8" ht="13.5" x14ac:dyDescent="0.25">
      <c r="A2436" s="3">
        <f>TITRES_STAT!B2439</f>
        <v>45552</v>
      </c>
      <c r="B2436" s="6">
        <f>TITRES_STAT!D2439</f>
        <v>6.4957000000000003</v>
      </c>
      <c r="C2436" s="2">
        <f t="shared" si="222"/>
        <v>6.3887167498617297</v>
      </c>
      <c r="D2436" s="2">
        <f t="shared" si="224"/>
        <v>6.4823112871003659</v>
      </c>
      <c r="E2436" s="2">
        <f t="shared" si="223"/>
        <v>-9.35945372386362E-2</v>
      </c>
      <c r="F2436" s="2">
        <f t="shared" si="227"/>
        <v>-0.10126011983614007</v>
      </c>
      <c r="G2436" s="2">
        <f t="shared" si="225"/>
        <v>7.6655825975038699E-3</v>
      </c>
      <c r="H2436" s="2" t="str">
        <f t="shared" si="226"/>
        <v>Sell</v>
      </c>
    </row>
    <row r="2437" spans="1:8" ht="13.5" x14ac:dyDescent="0.25">
      <c r="A2437" s="3">
        <f>TITRES_STAT!B2440</f>
        <v>45553</v>
      </c>
      <c r="B2437" s="6">
        <f>TITRES_STAT!D2440</f>
        <v>6.4957000000000003</v>
      </c>
      <c r="C2437" s="2">
        <f t="shared" si="222"/>
        <v>6.4297910960368485</v>
      </c>
      <c r="D2437" s="2">
        <f t="shared" si="224"/>
        <v>6.4833030436114498</v>
      </c>
      <c r="E2437" s="2">
        <f t="shared" si="223"/>
        <v>-5.3511947574601315E-2</v>
      </c>
      <c r="F2437" s="2">
        <f t="shared" si="227"/>
        <v>-9.1710485383832321E-2</v>
      </c>
      <c r="G2437" s="2">
        <f t="shared" si="225"/>
        <v>3.8198537809231006E-2</v>
      </c>
      <c r="H2437" s="2" t="str">
        <f t="shared" si="226"/>
        <v>Sell</v>
      </c>
    </row>
    <row r="2438" spans="1:8" ht="13.5" x14ac:dyDescent="0.25">
      <c r="A2438" s="3">
        <f>TITRES_STAT!B2441</f>
        <v>45554</v>
      </c>
      <c r="B2438" s="6">
        <f>TITRES_STAT!D2441</f>
        <v>6.4957000000000003</v>
      </c>
      <c r="C2438" s="2">
        <f t="shared" si="222"/>
        <v>6.4688847735696413</v>
      </c>
      <c r="D2438" s="2">
        <f t="shared" si="224"/>
        <v>6.4842213366772681</v>
      </c>
      <c r="E2438" s="2">
        <f t="shared" si="223"/>
        <v>-1.5336563107626766E-2</v>
      </c>
      <c r="F2438" s="2">
        <f t="shared" si="227"/>
        <v>-7.6435700928591213E-2</v>
      </c>
      <c r="G2438" s="2">
        <f t="shared" si="225"/>
        <v>6.1099137820964447E-2</v>
      </c>
      <c r="H2438" s="2" t="str">
        <f t="shared" si="226"/>
        <v>Sell</v>
      </c>
    </row>
    <row r="2439" spans="1:8" ht="13.5" x14ac:dyDescent="0.25">
      <c r="A2439" s="3">
        <f>TITRES_STAT!B2442</f>
        <v>45555</v>
      </c>
      <c r="B2439" s="6">
        <f>TITRES_STAT!D2442</f>
        <v>6.4957000000000003</v>
      </c>
      <c r="C2439" s="2">
        <f t="shared" si="222"/>
        <v>6.4730101930204658</v>
      </c>
      <c r="D2439" s="2">
        <f t="shared" si="224"/>
        <v>6.4850716080345077</v>
      </c>
      <c r="E2439" s="2">
        <f t="shared" si="223"/>
        <v>-1.2061415014041899E-2</v>
      </c>
      <c r="F2439" s="2">
        <f t="shared" si="227"/>
        <v>-6.3560843745681356E-2</v>
      </c>
      <c r="G2439" s="2">
        <f t="shared" si="225"/>
        <v>5.1499428731639457E-2</v>
      </c>
      <c r="H2439" s="2" t="str">
        <f t="shared" si="226"/>
        <v>Sell</v>
      </c>
    </row>
    <row r="2440" spans="1:8" ht="13.5" x14ac:dyDescent="0.25">
      <c r="A2440" s="3">
        <f>TITRES_STAT!B2443</f>
        <v>45558</v>
      </c>
      <c r="B2440" s="6">
        <f>TITRES_STAT!D2443</f>
        <v>6.4957000000000003</v>
      </c>
      <c r="C2440" s="2">
        <f t="shared" si="222"/>
        <v>6.476500932555779</v>
      </c>
      <c r="D2440" s="2">
        <f t="shared" si="224"/>
        <v>6.4858588963282475</v>
      </c>
      <c r="E2440" s="2">
        <f t="shared" si="223"/>
        <v>-9.3579637724685583E-3</v>
      </c>
      <c r="F2440" s="2">
        <f t="shared" si="227"/>
        <v>-5.2720267751038795E-2</v>
      </c>
      <c r="G2440" s="2">
        <f t="shared" si="225"/>
        <v>4.3362303978570237E-2</v>
      </c>
      <c r="H2440" s="2" t="str">
        <f t="shared" si="226"/>
        <v>Sell</v>
      </c>
    </row>
    <row r="2441" spans="1:8" ht="13.5" x14ac:dyDescent="0.25">
      <c r="A2441" s="3">
        <f>TITRES_STAT!B2444</f>
        <v>45559</v>
      </c>
      <c r="B2441" s="6">
        <f>TITRES_STAT!D2444</f>
        <v>6.3921000000000001</v>
      </c>
      <c r="C2441" s="2">
        <f t="shared" si="222"/>
        <v>6.479454635239505</v>
      </c>
      <c r="D2441" s="2">
        <f t="shared" si="224"/>
        <v>6.4789137928965257</v>
      </c>
      <c r="E2441" s="2">
        <f t="shared" si="223"/>
        <v>5.4084234297935296E-4</v>
      </c>
      <c r="F2441" s="2">
        <f t="shared" si="227"/>
        <v>-4.2068045732235167E-2</v>
      </c>
      <c r="G2441" s="2">
        <f t="shared" si="225"/>
        <v>4.260888807521452E-2</v>
      </c>
      <c r="H2441" s="2" t="str">
        <f t="shared" si="226"/>
        <v>Sell</v>
      </c>
    </row>
    <row r="2442" spans="1:8" ht="13.5" x14ac:dyDescent="0.25">
      <c r="A2442" s="3">
        <f>TITRES_STAT!B2445</f>
        <v>45560</v>
      </c>
      <c r="B2442" s="6">
        <f>TITRES_STAT!D2445</f>
        <v>6.4957000000000003</v>
      </c>
      <c r="C2442" s="2">
        <f t="shared" si="222"/>
        <v>6.4819539221257347</v>
      </c>
      <c r="D2442" s="2">
        <f t="shared" si="224"/>
        <v>6.4801572156449314</v>
      </c>
      <c r="E2442" s="2">
        <f t="shared" si="223"/>
        <v>1.7967064808033228E-3</v>
      </c>
      <c r="F2442" s="2">
        <f t="shared" si="227"/>
        <v>-3.3295095289627472E-2</v>
      </c>
      <c r="G2442" s="2">
        <f t="shared" si="225"/>
        <v>3.5091801770430794E-2</v>
      </c>
      <c r="H2442" s="2" t="str">
        <f t="shared" si="226"/>
        <v>Sell</v>
      </c>
    </row>
    <row r="2443" spans="1:8" ht="13.5" x14ac:dyDescent="0.25">
      <c r="A2443" s="3">
        <f>TITRES_STAT!B2446</f>
        <v>45561</v>
      </c>
      <c r="B2443" s="6">
        <f>TITRES_STAT!D2446</f>
        <v>6.6650999999999998</v>
      </c>
      <c r="C2443" s="2">
        <f t="shared" si="222"/>
        <v>6.4840687033371598</v>
      </c>
      <c r="D2443" s="2">
        <f t="shared" si="224"/>
        <v>6.4938566811527139</v>
      </c>
      <c r="E2443" s="2">
        <f t="shared" si="223"/>
        <v>-9.787977815554072E-3</v>
      </c>
      <c r="F2443" s="2">
        <f t="shared" si="227"/>
        <v>-2.8593671794812793E-2</v>
      </c>
      <c r="G2443" s="2">
        <f t="shared" si="225"/>
        <v>1.8805693979258721E-2</v>
      </c>
      <c r="H2443" s="2" t="str">
        <f t="shared" si="226"/>
        <v>Sell</v>
      </c>
    </row>
    <row r="2444" spans="1:8" ht="13.5" x14ac:dyDescent="0.25">
      <c r="A2444" s="3">
        <f>TITRES_STAT!B2447</f>
        <v>45562</v>
      </c>
      <c r="B2444" s="6">
        <f>TITRES_STAT!D2447</f>
        <v>6.6745000000000001</v>
      </c>
      <c r="C2444" s="2">
        <f t="shared" si="222"/>
        <v>6.500335056669905</v>
      </c>
      <c r="D2444" s="2">
        <f t="shared" si="224"/>
        <v>6.5072376677339943</v>
      </c>
      <c r="E2444" s="2">
        <f t="shared" si="223"/>
        <v>-6.9026110640892924E-3</v>
      </c>
      <c r="F2444" s="2">
        <f t="shared" si="227"/>
        <v>-2.4255459648668095E-2</v>
      </c>
      <c r="G2444" s="2">
        <f t="shared" si="225"/>
        <v>1.7352848584578803E-2</v>
      </c>
      <c r="H2444" s="2" t="str">
        <f t="shared" si="226"/>
        <v>Sell</v>
      </c>
    </row>
    <row r="2445" spans="1:8" ht="13.5" x14ac:dyDescent="0.25">
      <c r="A2445" s="3">
        <f>TITRES_STAT!B2448</f>
        <v>45565</v>
      </c>
      <c r="B2445" s="6">
        <f>TITRES_STAT!D2448</f>
        <v>6.6745000000000001</v>
      </c>
      <c r="C2445" s="2">
        <f t="shared" si="222"/>
        <v>6.4996219710283807</v>
      </c>
      <c r="D2445" s="2">
        <f t="shared" si="224"/>
        <v>6.5196274701240684</v>
      </c>
      <c r="E2445" s="2">
        <f t="shared" si="223"/>
        <v>-2.0005499095687718E-2</v>
      </c>
      <c r="F2445" s="2">
        <f t="shared" si="227"/>
        <v>-2.340546753807202E-2</v>
      </c>
      <c r="G2445" s="2">
        <f t="shared" si="225"/>
        <v>3.3999684423843025E-3</v>
      </c>
      <c r="H2445" s="2" t="str">
        <f t="shared" si="226"/>
        <v>Sell</v>
      </c>
    </row>
    <row r="2446" spans="1:8" ht="13.5" x14ac:dyDescent="0.25">
      <c r="A2446" s="3">
        <f>TITRES_STAT!B2449</f>
        <v>45566</v>
      </c>
      <c r="B2446" s="6">
        <f>TITRES_STAT!D2449</f>
        <v>6.6745000000000001</v>
      </c>
      <c r="C2446" s="2">
        <f t="shared" si="222"/>
        <v>6.4990185908701683</v>
      </c>
      <c r="D2446" s="2">
        <f t="shared" si="224"/>
        <v>6.5310995093741369</v>
      </c>
      <c r="E2446" s="2">
        <f t="shared" si="223"/>
        <v>-3.2080918503968547E-2</v>
      </c>
      <c r="F2446" s="2">
        <f t="shared" si="227"/>
        <v>-2.5140557731251328E-2</v>
      </c>
      <c r="G2446" s="2">
        <f t="shared" si="225"/>
        <v>-6.9403607727172197E-3</v>
      </c>
      <c r="H2446" s="2" t="str">
        <f t="shared" si="226"/>
        <v>Hold</v>
      </c>
    </row>
    <row r="2447" spans="1:8" ht="13.5" x14ac:dyDescent="0.25">
      <c r="A2447" s="3">
        <f>TITRES_STAT!B2450</f>
        <v>45567</v>
      </c>
      <c r="B2447" s="6">
        <f>TITRES_STAT!D2450</f>
        <v>6.6745000000000001</v>
      </c>
      <c r="C2447" s="2">
        <f t="shared" ref="C2447:C2510" si="228">$C$4*B2437+C2446*(1-$C$4)</f>
        <v>6.4985080384286036</v>
      </c>
      <c r="D2447" s="2">
        <f t="shared" si="224"/>
        <v>6.5417217679390154</v>
      </c>
      <c r="E2447" s="2">
        <f t="shared" si="223"/>
        <v>-4.3213729510411802E-2</v>
      </c>
      <c r="F2447" s="2">
        <f t="shared" si="227"/>
        <v>-2.8755192087083423E-2</v>
      </c>
      <c r="G2447" s="2">
        <f t="shared" si="225"/>
        <v>-1.445853742332838E-2</v>
      </c>
      <c r="H2447" s="2" t="str">
        <f t="shared" si="226"/>
        <v>Hold</v>
      </c>
    </row>
    <row r="2448" spans="1:8" ht="13.5" x14ac:dyDescent="0.25">
      <c r="A2448" s="3">
        <f>TITRES_STAT!B2451</f>
        <v>45568</v>
      </c>
      <c r="B2448" s="6">
        <f>TITRES_STAT!D2451</f>
        <v>6.6745000000000001</v>
      </c>
      <c r="C2448" s="2">
        <f t="shared" si="228"/>
        <v>6.4980760325165106</v>
      </c>
      <c r="D2448" s="2">
        <f t="shared" si="224"/>
        <v>6.5515571925361256</v>
      </c>
      <c r="E2448" s="2">
        <f t="shared" si="223"/>
        <v>-5.3481160019615004E-2</v>
      </c>
      <c r="F2448" s="2">
        <f t="shared" si="227"/>
        <v>-3.3700385673589739E-2</v>
      </c>
      <c r="G2448" s="2">
        <f t="shared" si="225"/>
        <v>-1.9780774346025265E-2</v>
      </c>
      <c r="H2448" s="2" t="str">
        <f t="shared" si="226"/>
        <v>Hold</v>
      </c>
    </row>
    <row r="2449" spans="1:8" ht="13.5" x14ac:dyDescent="0.25">
      <c r="A2449" s="3">
        <f>TITRES_STAT!B2452</f>
        <v>45569</v>
      </c>
      <c r="B2449" s="6">
        <f>TITRES_STAT!D2452</f>
        <v>6.6745000000000001</v>
      </c>
      <c r="C2449" s="2">
        <f t="shared" si="228"/>
        <v>6.497710489052432</v>
      </c>
      <c r="D2449" s="2">
        <f t="shared" si="224"/>
        <v>6.5606640671630787</v>
      </c>
      <c r="E2449" s="2">
        <f t="shared" si="223"/>
        <v>-6.2953578110646724E-2</v>
      </c>
      <c r="F2449" s="2">
        <f t="shared" si="227"/>
        <v>-3.955102416100114E-2</v>
      </c>
      <c r="G2449" s="2">
        <f t="shared" si="225"/>
        <v>-2.3402553949645584E-2</v>
      </c>
      <c r="H2449" s="2" t="str">
        <f t="shared" si="226"/>
        <v>Hold</v>
      </c>
    </row>
    <row r="2450" spans="1:8" ht="13.5" x14ac:dyDescent="0.25">
      <c r="A2450" s="3">
        <f>TITRES_STAT!B2453</f>
        <v>45572</v>
      </c>
      <c r="B2450" s="6">
        <f>TITRES_STAT!D2453</f>
        <v>6.6839000000000004</v>
      </c>
      <c r="C2450" s="2">
        <f t="shared" si="228"/>
        <v>6.4974011830443654</v>
      </c>
      <c r="D2450" s="2">
        <f t="shared" si="224"/>
        <v>6.5697926547806285</v>
      </c>
      <c r="E2450" s="2">
        <f t="shared" si="223"/>
        <v>-7.2391471736263036E-2</v>
      </c>
      <c r="F2450" s="2">
        <f t="shared" si="227"/>
        <v>-4.6119113676053522E-2</v>
      </c>
      <c r="G2450" s="2">
        <f t="shared" si="225"/>
        <v>-2.6272358060209514E-2</v>
      </c>
      <c r="H2450" s="2" t="str">
        <f t="shared" si="226"/>
        <v>Hold</v>
      </c>
    </row>
    <row r="2451" spans="1:8" ht="13.5" x14ac:dyDescent="0.25">
      <c r="A2451" s="3">
        <f>TITRES_STAT!B2454</f>
        <v>45573</v>
      </c>
      <c r="B2451" s="6">
        <f>TITRES_STAT!D2454</f>
        <v>6.6745000000000001</v>
      </c>
      <c r="C2451" s="2">
        <f t="shared" si="228"/>
        <v>6.4812010010375403</v>
      </c>
      <c r="D2451" s="2">
        <f t="shared" si="224"/>
        <v>6.5775487544265072</v>
      </c>
      <c r="E2451" s="2">
        <f t="shared" si="223"/>
        <v>-9.634775338896695E-2</v>
      </c>
      <c r="F2451" s="2">
        <f t="shared" si="227"/>
        <v>-5.6164841618636205E-2</v>
      </c>
      <c r="G2451" s="2">
        <f t="shared" si="225"/>
        <v>-4.0182911770330745E-2</v>
      </c>
      <c r="H2451" s="2" t="str">
        <f t="shared" si="226"/>
        <v>Hold</v>
      </c>
    </row>
    <row r="2452" spans="1:8" ht="13.5" x14ac:dyDescent="0.25">
      <c r="A2452" s="3">
        <f>TITRES_STAT!B2455</f>
        <v>45574</v>
      </c>
      <c r="B2452" s="6">
        <f>TITRES_STAT!D2455</f>
        <v>6.6839000000000004</v>
      </c>
      <c r="C2452" s="2">
        <f t="shared" si="228"/>
        <v>6.4834316162625338</v>
      </c>
      <c r="D2452" s="2">
        <f t="shared" si="224"/>
        <v>6.5854266244689885</v>
      </c>
      <c r="E2452" s="2">
        <f t="shared" si="223"/>
        <v>-0.10199500820645468</v>
      </c>
      <c r="F2452" s="2">
        <f t="shared" si="227"/>
        <v>-6.5330874936199906E-2</v>
      </c>
      <c r="G2452" s="2">
        <f t="shared" si="225"/>
        <v>-3.6664133270254778E-2</v>
      </c>
      <c r="H2452" s="2" t="str">
        <f t="shared" si="226"/>
        <v>Hold</v>
      </c>
    </row>
    <row r="2453" spans="1:8" ht="13.5" x14ac:dyDescent="0.25">
      <c r="A2453" s="3">
        <f>TITRES_STAT!B2456</f>
        <v>45575</v>
      </c>
      <c r="B2453" s="6">
        <f>TITRES_STAT!D2456</f>
        <v>6.7309999999999999</v>
      </c>
      <c r="C2453" s="2">
        <f t="shared" si="228"/>
        <v>6.5113805983759905</v>
      </c>
      <c r="D2453" s="2">
        <f t="shared" si="224"/>
        <v>6.5962098374712852</v>
      </c>
      <c r="E2453" s="2">
        <f t="shared" si="223"/>
        <v>-8.4829239095294717E-2</v>
      </c>
      <c r="F2453" s="2">
        <f t="shared" si="227"/>
        <v>-6.9230547768018874E-2</v>
      </c>
      <c r="G2453" s="2">
        <f t="shared" si="225"/>
        <v>-1.5598691327275843E-2</v>
      </c>
      <c r="H2453" s="2" t="str">
        <f t="shared" si="226"/>
        <v>Hold</v>
      </c>
    </row>
    <row r="2454" spans="1:8" ht="13.5" x14ac:dyDescent="0.25">
      <c r="A2454" s="3">
        <f>TITRES_STAT!B2457</f>
        <v>45576</v>
      </c>
      <c r="B2454" s="6">
        <f>TITRES_STAT!D2457</f>
        <v>6.7781000000000002</v>
      </c>
      <c r="C2454" s="2">
        <f t="shared" si="228"/>
        <v>6.5364758909335308</v>
      </c>
      <c r="D2454" s="2">
        <f t="shared" si="224"/>
        <v>6.6096831828437832</v>
      </c>
      <c r="E2454" s="2">
        <f t="shared" si="223"/>
        <v>-7.3207291910252437E-2</v>
      </c>
      <c r="F2454" s="2">
        <f t="shared" si="227"/>
        <v>-7.0025896596465589E-2</v>
      </c>
      <c r="G2454" s="2">
        <f t="shared" si="225"/>
        <v>-3.1813953137868473E-3</v>
      </c>
      <c r="H2454" s="2" t="str">
        <f t="shared" si="226"/>
        <v>Hold</v>
      </c>
    </row>
    <row r="2455" spans="1:8" ht="13.5" x14ac:dyDescent="0.25">
      <c r="A2455" s="3">
        <f>TITRES_STAT!B2458</f>
        <v>45579</v>
      </c>
      <c r="B2455" s="6">
        <f>TITRES_STAT!D2458</f>
        <v>6.7781000000000002</v>
      </c>
      <c r="C2455" s="2">
        <f t="shared" si="228"/>
        <v>6.5577103692514491</v>
      </c>
      <c r="D2455" s="2">
        <f t="shared" si="224"/>
        <v>6.6221585026331331</v>
      </c>
      <c r="E2455" s="2">
        <f t="shared" si="223"/>
        <v>-6.4448133381683981E-2</v>
      </c>
      <c r="F2455" s="2">
        <f t="shared" si="227"/>
        <v>-6.891034395350927E-2</v>
      </c>
      <c r="G2455" s="2">
        <f t="shared" si="225"/>
        <v>4.4622105718252897E-3</v>
      </c>
      <c r="H2455" s="2" t="str">
        <f t="shared" si="226"/>
        <v>Sell</v>
      </c>
    </row>
    <row r="2456" spans="1:8" ht="13.5" x14ac:dyDescent="0.25">
      <c r="A2456" s="3">
        <f>TITRES_STAT!B2459</f>
        <v>45581</v>
      </c>
      <c r="B2456" s="6">
        <f>TITRES_STAT!D2459</f>
        <v>6.7781000000000002</v>
      </c>
      <c r="C2456" s="2">
        <f t="shared" si="228"/>
        <v>6.5756780047512269</v>
      </c>
      <c r="D2456" s="2">
        <f t="shared" si="224"/>
        <v>6.6337097246603092</v>
      </c>
      <c r="E2456" s="2">
        <f t="shared" si="223"/>
        <v>-5.8031719909082291E-2</v>
      </c>
      <c r="F2456" s="2">
        <f t="shared" si="227"/>
        <v>-6.6734619144623877E-2</v>
      </c>
      <c r="G2456" s="2">
        <f t="shared" si="225"/>
        <v>8.7028992355415863E-3</v>
      </c>
      <c r="H2456" s="2" t="str">
        <f t="shared" si="226"/>
        <v>Sell</v>
      </c>
    </row>
    <row r="2457" spans="1:8" ht="13.5" x14ac:dyDescent="0.25">
      <c r="A2457" s="3">
        <f>TITRES_STAT!B2460</f>
        <v>45582</v>
      </c>
      <c r="B2457" s="6">
        <f>TITRES_STAT!D2460</f>
        <v>6.6839000000000004</v>
      </c>
      <c r="C2457" s="2">
        <f t="shared" si="228"/>
        <v>6.590881388635653</v>
      </c>
      <c r="D2457" s="2">
        <f t="shared" si="224"/>
        <v>6.6374275228336197</v>
      </c>
      <c r="E2457" s="2">
        <f t="shared" si="223"/>
        <v>-4.6546134197966715E-2</v>
      </c>
      <c r="F2457" s="2">
        <f t="shared" si="227"/>
        <v>-6.2696922155292448E-2</v>
      </c>
      <c r="G2457" s="2">
        <f t="shared" si="225"/>
        <v>1.6150787957325732E-2</v>
      </c>
      <c r="H2457" s="2" t="str">
        <f t="shared" si="226"/>
        <v>Sell</v>
      </c>
    </row>
    <row r="2458" spans="1:8" ht="13.5" x14ac:dyDescent="0.25">
      <c r="A2458" s="3">
        <f>TITRES_STAT!B2461</f>
        <v>45583</v>
      </c>
      <c r="B2458" s="6">
        <f>TITRES_STAT!D2461</f>
        <v>6.6839000000000004</v>
      </c>
      <c r="C2458" s="2">
        <f t="shared" si="228"/>
        <v>6.6037457903840142</v>
      </c>
      <c r="D2458" s="2">
        <f t="shared" si="224"/>
        <v>6.6408699285496482</v>
      </c>
      <c r="E2458" s="2">
        <f t="shared" si="223"/>
        <v>-3.712413816563398E-2</v>
      </c>
      <c r="F2458" s="2">
        <f t="shared" si="227"/>
        <v>-5.7582365357360756E-2</v>
      </c>
      <c r="G2458" s="2">
        <f t="shared" si="225"/>
        <v>2.0458227191726776E-2</v>
      </c>
      <c r="H2458" s="2" t="str">
        <f t="shared" si="226"/>
        <v>Sell</v>
      </c>
    </row>
    <row r="2459" spans="1:8" ht="13.5" x14ac:dyDescent="0.25">
      <c r="A2459" s="3">
        <f>TITRES_STAT!B2462</f>
        <v>45586</v>
      </c>
      <c r="B2459" s="6">
        <f>TITRES_STAT!D2462</f>
        <v>6.7781000000000002</v>
      </c>
      <c r="C2459" s="2">
        <f t="shared" si="228"/>
        <v>6.6146310534018582</v>
      </c>
      <c r="D2459" s="2">
        <f t="shared" si="224"/>
        <v>6.6510351190274521</v>
      </c>
      <c r="E2459" s="2">
        <f t="shared" si="223"/>
        <v>-3.6404065625593951E-2</v>
      </c>
      <c r="F2459" s="2">
        <f t="shared" si="227"/>
        <v>-5.3346705411007403E-2</v>
      </c>
      <c r="G2459" s="2">
        <f t="shared" si="225"/>
        <v>1.6942639785413452E-2</v>
      </c>
      <c r="H2459" s="2" t="str">
        <f t="shared" si="226"/>
        <v>Sell</v>
      </c>
    </row>
    <row r="2460" spans="1:8" ht="13.5" x14ac:dyDescent="0.25">
      <c r="A2460" s="3">
        <f>TITRES_STAT!B2463</f>
        <v>45587</v>
      </c>
      <c r="B2460" s="6">
        <f>TITRES_STAT!D2463</f>
        <v>6.8533999999999997</v>
      </c>
      <c r="C2460" s="2">
        <f t="shared" si="228"/>
        <v>6.6252878144169571</v>
      </c>
      <c r="D2460" s="2">
        <f t="shared" si="224"/>
        <v>6.6660251102106045</v>
      </c>
      <c r="E2460" s="2">
        <f t="shared" ref="E2460:E2523" si="229">C2460-D2460</f>
        <v>-4.0737295793647377E-2</v>
      </c>
      <c r="F2460" s="2">
        <f t="shared" si="227"/>
        <v>-5.0824823487535399E-2</v>
      </c>
      <c r="G2460" s="2">
        <f t="shared" si="225"/>
        <v>1.0087527693888022E-2</v>
      </c>
      <c r="H2460" s="2" t="str">
        <f t="shared" si="226"/>
        <v>Sell</v>
      </c>
    </row>
    <row r="2461" spans="1:8" ht="13.5" x14ac:dyDescent="0.25">
      <c r="A2461" s="3">
        <f>TITRES_STAT!B2464</f>
        <v>45588</v>
      </c>
      <c r="B2461" s="6">
        <f>TITRES_STAT!D2464</f>
        <v>6.9664000000000001</v>
      </c>
      <c r="C2461" s="2">
        <f t="shared" si="228"/>
        <v>6.6328589198912713</v>
      </c>
      <c r="D2461" s="2">
        <f t="shared" ref="D2461:D2524" si="230">$D$4*B2461+(1-$D$4)*D2460</f>
        <v>6.6882751020468563</v>
      </c>
      <c r="E2461" s="2">
        <f t="shared" si="229"/>
        <v>-5.541618215558497E-2</v>
      </c>
      <c r="F2461" s="2">
        <f t="shared" si="227"/>
        <v>-5.1743095221145313E-2</v>
      </c>
      <c r="G2461" s="2">
        <f t="shared" si="225"/>
        <v>-3.6730869344396566E-3</v>
      </c>
      <c r="H2461" s="2" t="str">
        <f t="shared" si="226"/>
        <v>Hold</v>
      </c>
    </row>
    <row r="2462" spans="1:8" ht="13.5" x14ac:dyDescent="0.25">
      <c r="A2462" s="3">
        <f>TITRES_STAT!B2465</f>
        <v>45589</v>
      </c>
      <c r="B2462" s="6">
        <f>TITRES_STAT!D2465</f>
        <v>7.0605000000000002</v>
      </c>
      <c r="C2462" s="2">
        <f t="shared" si="228"/>
        <v>6.6407113937541524</v>
      </c>
      <c r="D2462" s="2">
        <f t="shared" si="230"/>
        <v>6.7158473167100521</v>
      </c>
      <c r="E2462" s="2">
        <f t="shared" si="229"/>
        <v>-7.5135922955899659E-2</v>
      </c>
      <c r="F2462" s="2">
        <f t="shared" si="227"/>
        <v>-5.6421660768096182E-2</v>
      </c>
      <c r="G2462" s="2">
        <f t="shared" si="225"/>
        <v>-1.8714262187803477E-2</v>
      </c>
      <c r="H2462" s="2" t="str">
        <f t="shared" si="226"/>
        <v>Hold</v>
      </c>
    </row>
    <row r="2463" spans="1:8" ht="13.5" x14ac:dyDescent="0.25">
      <c r="A2463" s="3">
        <f>TITRES_STAT!B2466</f>
        <v>45590</v>
      </c>
      <c r="B2463" s="6">
        <f>TITRES_STAT!D2466</f>
        <v>7.0605000000000002</v>
      </c>
      <c r="C2463" s="2">
        <f t="shared" si="228"/>
        <v>6.654601948561206</v>
      </c>
      <c r="D2463" s="2">
        <f t="shared" si="230"/>
        <v>6.7413771451019002</v>
      </c>
      <c r="E2463" s="2">
        <f t="shared" si="229"/>
        <v>-8.6775196540694211E-2</v>
      </c>
      <c r="F2463" s="2">
        <f t="shared" si="227"/>
        <v>-6.2492367922615789E-2</v>
      </c>
      <c r="G2463" s="2">
        <f t="shared" si="225"/>
        <v>-2.4282828618078421E-2</v>
      </c>
      <c r="H2463" s="2" t="str">
        <f t="shared" si="226"/>
        <v>Hold</v>
      </c>
    </row>
    <row r="2464" spans="1:8" ht="13.5" x14ac:dyDescent="0.25">
      <c r="A2464" s="3">
        <f>TITRES_STAT!B2467</f>
        <v>45593</v>
      </c>
      <c r="B2464" s="6">
        <f>TITRES_STAT!D2467</f>
        <v>7.0605000000000002</v>
      </c>
      <c r="C2464" s="2">
        <f t="shared" si="228"/>
        <v>6.6736016487825589</v>
      </c>
      <c r="D2464" s="2">
        <f t="shared" si="230"/>
        <v>6.7650158750943516</v>
      </c>
      <c r="E2464" s="2">
        <f t="shared" si="229"/>
        <v>-9.1414226311792746E-2</v>
      </c>
      <c r="F2464" s="2">
        <f t="shared" si="227"/>
        <v>-6.8276739600451192E-2</v>
      </c>
      <c r="G2464" s="2">
        <f t="shared" si="225"/>
        <v>-2.3137486711341554E-2</v>
      </c>
      <c r="H2464" s="2" t="str">
        <f t="shared" si="226"/>
        <v>Hold</v>
      </c>
    </row>
    <row r="2465" spans="1:8" ht="13.5" x14ac:dyDescent="0.25">
      <c r="A2465" s="3">
        <f>TITRES_STAT!B2468</f>
        <v>45594</v>
      </c>
      <c r="B2465" s="6">
        <f>TITRES_STAT!D2468</f>
        <v>7.1546000000000003</v>
      </c>
      <c r="C2465" s="2">
        <f t="shared" si="228"/>
        <v>6.6896783182006265</v>
      </c>
      <c r="D2465" s="2">
        <f t="shared" si="230"/>
        <v>6.7938739584206962</v>
      </c>
      <c r="E2465" s="2">
        <f t="shared" si="229"/>
        <v>-0.10419564022006966</v>
      </c>
      <c r="F2465" s="2">
        <f t="shared" si="227"/>
        <v>-7.5460519724374883E-2</v>
      </c>
      <c r="G2465" s="2">
        <f t="shared" si="225"/>
        <v>-2.873512049569478E-2</v>
      </c>
      <c r="H2465" s="2" t="str">
        <f t="shared" si="226"/>
        <v>Hold</v>
      </c>
    </row>
    <row r="2466" spans="1:8" ht="13.5" x14ac:dyDescent="0.25">
      <c r="A2466" s="3">
        <f>TITRES_STAT!B2469</f>
        <v>45595</v>
      </c>
      <c r="B2466" s="6">
        <f>TITRES_STAT!D2469</f>
        <v>7.2958999999999996</v>
      </c>
      <c r="C2466" s="2">
        <f t="shared" si="228"/>
        <v>6.703281653862069</v>
      </c>
      <c r="D2466" s="2">
        <f t="shared" si="230"/>
        <v>6.8310610726117558</v>
      </c>
      <c r="E2466" s="2">
        <f t="shared" si="229"/>
        <v>-0.12777941874968679</v>
      </c>
      <c r="F2466" s="2">
        <f t="shared" si="227"/>
        <v>-8.5924299529437267E-2</v>
      </c>
      <c r="G2466" s="2">
        <f t="shared" si="225"/>
        <v>-4.1855119220249523E-2</v>
      </c>
      <c r="H2466" s="2" t="str">
        <f t="shared" si="226"/>
        <v>Hold</v>
      </c>
    </row>
    <row r="2467" spans="1:8" ht="13.5" x14ac:dyDescent="0.25">
      <c r="A2467" s="3">
        <f>TITRES_STAT!B2470</f>
        <v>45596</v>
      </c>
      <c r="B2467" s="6">
        <f>TITRES_STAT!D2470</f>
        <v>7.2958999999999996</v>
      </c>
      <c r="C2467" s="2">
        <f t="shared" si="228"/>
        <v>6.7002998609602118</v>
      </c>
      <c r="D2467" s="2">
        <f t="shared" si="230"/>
        <v>6.8654935857516257</v>
      </c>
      <c r="E2467" s="2">
        <f t="shared" si="229"/>
        <v>-0.16519372479141392</v>
      </c>
      <c r="F2467" s="2">
        <f t="shared" si="227"/>
        <v>-0.1017781845818326</v>
      </c>
      <c r="G2467" s="2">
        <f t="shared" si="225"/>
        <v>-6.3415540209581317E-2</v>
      </c>
      <c r="H2467" s="2" t="str">
        <f t="shared" si="226"/>
        <v>Hold</v>
      </c>
    </row>
    <row r="2468" spans="1:8" ht="13.5" x14ac:dyDescent="0.25">
      <c r="A2468" s="3">
        <f>TITRES_STAT!B2471</f>
        <v>45597</v>
      </c>
      <c r="B2468" s="6">
        <f>TITRES_STAT!D2471</f>
        <v>7.2864000000000004</v>
      </c>
      <c r="C2468" s="2">
        <f t="shared" si="228"/>
        <v>6.6977768054278712</v>
      </c>
      <c r="D2468" s="2">
        <f t="shared" si="230"/>
        <v>6.8966718386589125</v>
      </c>
      <c r="E2468" s="2">
        <f t="shared" si="229"/>
        <v>-0.1988950332310413</v>
      </c>
      <c r="F2468" s="2">
        <f t="shared" si="227"/>
        <v>-0.12120155431167434</v>
      </c>
      <c r="G2468" s="2">
        <f t="shared" ref="G2468:G2531" si="231">E2468-F2468</f>
        <v>-7.7693478919366954E-2</v>
      </c>
      <c r="H2468" s="2" t="str">
        <f t="shared" ref="H2468:H2531" si="232">IF(G2468&lt;0,"Hold","Sell")</f>
        <v>Hold</v>
      </c>
    </row>
    <row r="2469" spans="1:8" ht="13.5" x14ac:dyDescent="0.25">
      <c r="A2469" s="3">
        <f>TITRES_STAT!B2472</f>
        <v>45600</v>
      </c>
      <c r="B2469" s="6">
        <f>TITRES_STAT!D2472</f>
        <v>7.0605000000000002</v>
      </c>
      <c r="C2469" s="2">
        <f t="shared" si="228"/>
        <v>6.7101342199774292</v>
      </c>
      <c r="D2469" s="2">
        <f t="shared" si="230"/>
        <v>6.9088072580175117</v>
      </c>
      <c r="E2469" s="2">
        <f t="shared" si="229"/>
        <v>-0.19867303804008252</v>
      </c>
      <c r="F2469" s="2">
        <f t="shared" ref="F2469:F2532" si="233">(E2469*(2/(10)))+((1-(2/10))*F2468)</f>
        <v>-0.13669585105735599</v>
      </c>
      <c r="G2469" s="2">
        <f t="shared" si="231"/>
        <v>-6.1977186982726529E-2</v>
      </c>
      <c r="H2469" s="2" t="str">
        <f t="shared" si="232"/>
        <v>Hold</v>
      </c>
    </row>
    <row r="2470" spans="1:8" ht="13.5" x14ac:dyDescent="0.25">
      <c r="A2470" s="3">
        <f>TITRES_STAT!B2473</f>
        <v>45601</v>
      </c>
      <c r="B2470" s="6">
        <f>TITRES_STAT!D2473</f>
        <v>7.0133999999999999</v>
      </c>
      <c r="C2470" s="2">
        <f t="shared" si="228"/>
        <v>6.7321751092116706</v>
      </c>
      <c r="D2470" s="2">
        <f t="shared" si="230"/>
        <v>6.9165548685347327</v>
      </c>
      <c r="E2470" s="2">
        <f t="shared" si="229"/>
        <v>-0.18437975932306205</v>
      </c>
      <c r="F2470" s="2">
        <f t="shared" si="233"/>
        <v>-0.14623263271049719</v>
      </c>
      <c r="G2470" s="2">
        <f t="shared" si="231"/>
        <v>-3.8147126612564863E-2</v>
      </c>
      <c r="H2470" s="2" t="str">
        <f t="shared" si="232"/>
        <v>Hold</v>
      </c>
    </row>
    <row r="2471" spans="1:8" ht="13.5" x14ac:dyDescent="0.25">
      <c r="A2471" s="3">
        <f>TITRES_STAT!B2474</f>
        <v>45602</v>
      </c>
      <c r="B2471" s="6">
        <f>TITRES_STAT!D2474</f>
        <v>6.9664000000000001</v>
      </c>
      <c r="C2471" s="2">
        <f t="shared" si="228"/>
        <v>6.7682097077944903</v>
      </c>
      <c r="D2471" s="2">
        <f t="shared" si="230"/>
        <v>6.9202471004951231</v>
      </c>
      <c r="E2471" s="2">
        <f t="shared" si="229"/>
        <v>-0.15203739270063288</v>
      </c>
      <c r="F2471" s="2">
        <f t="shared" si="233"/>
        <v>-0.14739358470852434</v>
      </c>
      <c r="G2471" s="2">
        <f t="shared" si="231"/>
        <v>-4.643807992108534E-3</v>
      </c>
      <c r="H2471" s="2" t="str">
        <f t="shared" si="232"/>
        <v>Hold</v>
      </c>
    </row>
    <row r="2472" spans="1:8" ht="13.5" x14ac:dyDescent="0.25">
      <c r="A2472" s="3">
        <f>TITRES_STAT!B2475</f>
        <v>45603</v>
      </c>
      <c r="B2472" s="6">
        <f>TITRES_STAT!D2475</f>
        <v>6.9664000000000001</v>
      </c>
      <c r="C2472" s="2">
        <f t="shared" si="228"/>
        <v>6.8131774450568763</v>
      </c>
      <c r="D2472" s="2">
        <f t="shared" si="230"/>
        <v>6.9236658337917811</v>
      </c>
      <c r="E2472" s="2">
        <f t="shared" si="229"/>
        <v>-0.11048838873490485</v>
      </c>
      <c r="F2472" s="2">
        <f t="shared" si="233"/>
        <v>-0.14001254551380043</v>
      </c>
      <c r="G2472" s="2">
        <f t="shared" si="231"/>
        <v>2.9524156778895583E-2</v>
      </c>
      <c r="H2472" s="2" t="str">
        <f t="shared" si="232"/>
        <v>Sell</v>
      </c>
    </row>
    <row r="2473" spans="1:8" ht="13.5" x14ac:dyDescent="0.25">
      <c r="A2473" s="3">
        <f>TITRES_STAT!B2476</f>
        <v>45604</v>
      </c>
      <c r="B2473" s="6">
        <f>TITRES_STAT!D2476</f>
        <v>7.0133999999999999</v>
      </c>
      <c r="C2473" s="2">
        <f t="shared" si="228"/>
        <v>6.8512270688942802</v>
      </c>
      <c r="D2473" s="2">
        <f t="shared" si="230"/>
        <v>6.9303128090664643</v>
      </c>
      <c r="E2473" s="2">
        <f t="shared" si="229"/>
        <v>-7.908574017218406E-2</v>
      </c>
      <c r="F2473" s="2">
        <f t="shared" si="233"/>
        <v>-0.12782718444547717</v>
      </c>
      <c r="G2473" s="2">
        <f t="shared" si="231"/>
        <v>4.8741444273293105E-2</v>
      </c>
      <c r="H2473" s="2" t="str">
        <f t="shared" si="232"/>
        <v>Sell</v>
      </c>
    </row>
    <row r="2474" spans="1:8" ht="13.5" x14ac:dyDescent="0.25">
      <c r="A2474" s="3">
        <f>TITRES_STAT!B2477</f>
        <v>45607</v>
      </c>
      <c r="B2474" s="6">
        <f>TITRES_STAT!D2477</f>
        <v>7.0228000000000002</v>
      </c>
      <c r="C2474" s="2">
        <f t="shared" si="228"/>
        <v>6.8834229044490067</v>
      </c>
      <c r="D2474" s="2">
        <f t="shared" si="230"/>
        <v>6.9371637120985783</v>
      </c>
      <c r="E2474" s="2">
        <f t="shared" si="229"/>
        <v>-5.3740807649571565E-2</v>
      </c>
      <c r="F2474" s="2">
        <f t="shared" si="233"/>
        <v>-0.11300990908629605</v>
      </c>
      <c r="G2474" s="2">
        <f t="shared" si="231"/>
        <v>5.9269101436724481E-2</v>
      </c>
      <c r="H2474" s="2" t="str">
        <f t="shared" si="232"/>
        <v>Sell</v>
      </c>
    </row>
    <row r="2475" spans="1:8" ht="13.5" x14ac:dyDescent="0.25">
      <c r="A2475" s="3">
        <f>TITRES_STAT!B2478</f>
        <v>45608</v>
      </c>
      <c r="B2475" s="6">
        <f>TITRES_STAT!D2478</f>
        <v>7.0605000000000002</v>
      </c>
      <c r="C2475" s="2">
        <f t="shared" si="228"/>
        <v>6.9251424576106988</v>
      </c>
      <c r="D2475" s="2">
        <f t="shared" si="230"/>
        <v>6.9462997334246088</v>
      </c>
      <c r="E2475" s="2">
        <f t="shared" si="229"/>
        <v>-2.1157275813910026E-2</v>
      </c>
      <c r="F2475" s="2">
        <f t="shared" si="233"/>
        <v>-9.4639382431818853E-2</v>
      </c>
      <c r="G2475" s="2">
        <f t="shared" si="231"/>
        <v>7.3482106617908827E-2</v>
      </c>
      <c r="H2475" s="2" t="str">
        <f t="shared" si="232"/>
        <v>Sell</v>
      </c>
    </row>
    <row r="2476" spans="1:8" ht="13.5" x14ac:dyDescent="0.25">
      <c r="A2476" s="3">
        <f>TITRES_STAT!B2479</f>
        <v>45609</v>
      </c>
      <c r="B2476" s="6">
        <f>TITRES_STAT!D2479</f>
        <v>7.0605000000000002</v>
      </c>
      <c r="C2476" s="2">
        <f t="shared" si="228"/>
        <v>6.9821820795167451</v>
      </c>
      <c r="D2476" s="2">
        <f t="shared" si="230"/>
        <v>6.954759012430193</v>
      </c>
      <c r="E2476" s="2">
        <f t="shared" si="229"/>
        <v>2.7423067086552066E-2</v>
      </c>
      <c r="F2476" s="2">
        <f t="shared" si="233"/>
        <v>-7.022689252814468E-2</v>
      </c>
      <c r="G2476" s="2">
        <f t="shared" si="231"/>
        <v>9.7649959614696746E-2</v>
      </c>
      <c r="H2476" s="2" t="str">
        <f t="shared" si="232"/>
        <v>Sell</v>
      </c>
    </row>
    <row r="2477" spans="1:8" ht="13.5" x14ac:dyDescent="0.25">
      <c r="A2477" s="3">
        <f>TITRES_STAT!B2480</f>
        <v>45610</v>
      </c>
      <c r="B2477" s="6">
        <f>TITRES_STAT!D2480</f>
        <v>7.0605000000000002</v>
      </c>
      <c r="C2477" s="2">
        <f t="shared" si="228"/>
        <v>7.0304463749757069</v>
      </c>
      <c r="D2477" s="2">
        <f t="shared" si="230"/>
        <v>6.9625916781761044</v>
      </c>
      <c r="E2477" s="2">
        <f t="shared" si="229"/>
        <v>6.7854696799602543E-2</v>
      </c>
      <c r="F2477" s="2">
        <f t="shared" si="233"/>
        <v>-4.2610574662595241E-2</v>
      </c>
      <c r="G2477" s="2">
        <f t="shared" si="231"/>
        <v>0.11046527146219778</v>
      </c>
      <c r="H2477" s="2" t="str">
        <f t="shared" si="232"/>
        <v>Sell</v>
      </c>
    </row>
    <row r="2478" spans="1:8" ht="13.5" x14ac:dyDescent="0.25">
      <c r="A2478" s="3">
        <f>TITRES_STAT!B2481</f>
        <v>45611</v>
      </c>
      <c r="B2478" s="6">
        <f>TITRES_STAT!D2481</f>
        <v>7.0605000000000002</v>
      </c>
      <c r="C2478" s="2">
        <f t="shared" si="228"/>
        <v>7.069823855748675</v>
      </c>
      <c r="D2478" s="2">
        <f t="shared" si="230"/>
        <v>6.9698441464593559</v>
      </c>
      <c r="E2478" s="2">
        <f t="shared" si="229"/>
        <v>9.9979709289319096E-2</v>
      </c>
      <c r="F2478" s="2">
        <f t="shared" si="233"/>
        <v>-1.4092517872212374E-2</v>
      </c>
      <c r="G2478" s="2">
        <f t="shared" si="231"/>
        <v>0.11407222716153147</v>
      </c>
      <c r="H2478" s="2" t="str">
        <f t="shared" si="232"/>
        <v>Sell</v>
      </c>
    </row>
    <row r="2479" spans="1:8" ht="13.5" x14ac:dyDescent="0.25">
      <c r="A2479" s="3">
        <f>TITRES_STAT!B2482</f>
        <v>45614</v>
      </c>
      <c r="B2479" s="6">
        <f>TITRES_STAT!D2482</f>
        <v>7.0605000000000002</v>
      </c>
      <c r="C2479" s="2">
        <f t="shared" si="228"/>
        <v>7.0683894164027254</v>
      </c>
      <c r="D2479" s="2">
        <f t="shared" si="230"/>
        <v>6.9765593948697733</v>
      </c>
      <c r="E2479" s="2">
        <f t="shared" si="229"/>
        <v>9.1830021532952166E-2</v>
      </c>
      <c r="F2479" s="2">
        <f t="shared" si="233"/>
        <v>7.0919900088205357E-3</v>
      </c>
      <c r="G2479" s="2">
        <f t="shared" si="231"/>
        <v>8.4738031524131632E-2</v>
      </c>
      <c r="H2479" s="2" t="str">
        <f t="shared" si="232"/>
        <v>Sell</v>
      </c>
    </row>
    <row r="2480" spans="1:8" ht="13.5" x14ac:dyDescent="0.25">
      <c r="A2480" s="3">
        <f>TITRES_STAT!B2483</f>
        <v>45615</v>
      </c>
      <c r="B2480" s="6">
        <f>TITRES_STAT!D2483</f>
        <v>7.0605000000000002</v>
      </c>
      <c r="C2480" s="2">
        <f t="shared" si="228"/>
        <v>7.0599295061869212</v>
      </c>
      <c r="D2480" s="2">
        <f t="shared" si="230"/>
        <v>6.9827772174720124</v>
      </c>
      <c r="E2480" s="2">
        <f t="shared" si="229"/>
        <v>7.7152288714908757E-2</v>
      </c>
      <c r="F2480" s="2">
        <f t="shared" si="233"/>
        <v>2.1104049750038181E-2</v>
      </c>
      <c r="G2480" s="2">
        <f t="shared" si="231"/>
        <v>5.6048238964870573E-2</v>
      </c>
      <c r="H2480" s="2" t="str">
        <f t="shared" si="232"/>
        <v>Sell</v>
      </c>
    </row>
    <row r="2481" spans="1:8" ht="13.5" x14ac:dyDescent="0.25">
      <c r="A2481" s="3">
        <f>TITRES_STAT!B2484</f>
        <v>45616</v>
      </c>
      <c r="B2481" s="6">
        <f>TITRES_STAT!D2484</f>
        <v>7.0605000000000002</v>
      </c>
      <c r="C2481" s="2">
        <f t="shared" si="228"/>
        <v>7.045540351388933</v>
      </c>
      <c r="D2481" s="2">
        <f t="shared" si="230"/>
        <v>6.9885344606222333</v>
      </c>
      <c r="E2481" s="2">
        <f t="shared" si="229"/>
        <v>5.7005890766699707E-2</v>
      </c>
      <c r="F2481" s="2">
        <f t="shared" si="233"/>
        <v>2.8284417953370489E-2</v>
      </c>
      <c r="G2481" s="2">
        <f t="shared" si="231"/>
        <v>2.8721472813329218E-2</v>
      </c>
      <c r="H2481" s="2" t="str">
        <f t="shared" si="232"/>
        <v>Sell</v>
      </c>
    </row>
    <row r="2482" spans="1:8" ht="13.5" x14ac:dyDescent="0.25">
      <c r="A2482" s="3">
        <f>TITRES_STAT!B2485</f>
        <v>45617</v>
      </c>
      <c r="B2482" s="6">
        <f>TITRES_STAT!D2485</f>
        <v>7.0605000000000002</v>
      </c>
      <c r="C2482" s="2">
        <f t="shared" si="228"/>
        <v>7.0333649127137132</v>
      </c>
      <c r="D2482" s="2">
        <f t="shared" si="230"/>
        <v>6.9938652413168825</v>
      </c>
      <c r="E2482" s="2">
        <f t="shared" si="229"/>
        <v>3.9499671396830749E-2</v>
      </c>
      <c r="F2482" s="2">
        <f t="shared" si="233"/>
        <v>3.0527468642062544E-2</v>
      </c>
      <c r="G2482" s="2">
        <f t="shared" si="231"/>
        <v>8.9722027547682048E-3</v>
      </c>
      <c r="H2482" s="2" t="str">
        <f t="shared" si="232"/>
        <v>Sell</v>
      </c>
    </row>
    <row r="2483" spans="1:8" ht="13.5" x14ac:dyDescent="0.25">
      <c r="A2483" s="3">
        <f>TITRES_STAT!B2486</f>
        <v>45618</v>
      </c>
      <c r="B2483" s="6">
        <f>TITRES_STAT!D2486</f>
        <v>7.0133999999999999</v>
      </c>
      <c r="C2483" s="2">
        <f t="shared" si="228"/>
        <v>7.0302933876808344</v>
      </c>
      <c r="D2483" s="2">
        <f t="shared" si="230"/>
        <v>6.9953122604785944</v>
      </c>
      <c r="E2483" s="2">
        <f t="shared" si="229"/>
        <v>3.4981127202240003E-2</v>
      </c>
      <c r="F2483" s="2">
        <f t="shared" si="233"/>
        <v>3.1418200354098036E-2</v>
      </c>
      <c r="G2483" s="2">
        <f t="shared" si="231"/>
        <v>3.5629268481419674E-3</v>
      </c>
      <c r="H2483" s="2" t="str">
        <f t="shared" si="232"/>
        <v>Sell</v>
      </c>
    </row>
    <row r="2484" spans="1:8" ht="13.5" x14ac:dyDescent="0.25">
      <c r="A2484" s="3">
        <f>TITRES_STAT!B2487</f>
        <v>45621</v>
      </c>
      <c r="B2484" s="6">
        <f>TITRES_STAT!D2487</f>
        <v>7.2958999999999996</v>
      </c>
      <c r="C2484" s="2">
        <f t="shared" si="228"/>
        <v>7.0291405588068603</v>
      </c>
      <c r="D2484" s="2">
        <f t="shared" si="230"/>
        <v>7.0175780189616619</v>
      </c>
      <c r="E2484" s="2">
        <f t="shared" si="229"/>
        <v>1.1562539845198394E-2</v>
      </c>
      <c r="F2484" s="2">
        <f t="shared" si="233"/>
        <v>2.7447068252318109E-2</v>
      </c>
      <c r="G2484" s="2">
        <f t="shared" si="231"/>
        <v>-1.5884528407119715E-2</v>
      </c>
      <c r="H2484" s="2" t="str">
        <f t="shared" si="232"/>
        <v>Hold</v>
      </c>
    </row>
    <row r="2485" spans="1:8" ht="13.5" x14ac:dyDescent="0.25">
      <c r="A2485" s="3">
        <f>TITRES_STAT!B2488</f>
        <v>45622</v>
      </c>
      <c r="B2485" s="6">
        <f>TITRES_STAT!D2488</f>
        <v>7.3806000000000003</v>
      </c>
      <c r="C2485" s="2">
        <f t="shared" si="228"/>
        <v>7.0339650882211897</v>
      </c>
      <c r="D2485" s="2">
        <f t="shared" si="230"/>
        <v>7.0444685360756125</v>
      </c>
      <c r="E2485" s="2">
        <f t="shared" si="229"/>
        <v>-1.0503447854422809E-2</v>
      </c>
      <c r="F2485" s="2">
        <f t="shared" si="233"/>
        <v>1.9856965030969929E-2</v>
      </c>
      <c r="G2485" s="2">
        <f t="shared" si="231"/>
        <v>-3.0360412885392738E-2</v>
      </c>
      <c r="H2485" s="2" t="str">
        <f t="shared" si="232"/>
        <v>Hold</v>
      </c>
    </row>
    <row r="2486" spans="1:8" ht="13.5" x14ac:dyDescent="0.25">
      <c r="A2486" s="3">
        <f>TITRES_STAT!B2489</f>
        <v>45623</v>
      </c>
      <c r="B2486" s="6">
        <f>TITRES_STAT!D2489</f>
        <v>7.3806000000000003</v>
      </c>
      <c r="C2486" s="2">
        <f t="shared" si="228"/>
        <v>7.0380473823410066</v>
      </c>
      <c r="D2486" s="2">
        <f t="shared" si="230"/>
        <v>7.0693671630329753</v>
      </c>
      <c r="E2486" s="2">
        <f t="shared" si="229"/>
        <v>-3.1319780691968724E-2</v>
      </c>
      <c r="F2486" s="2">
        <f t="shared" si="233"/>
        <v>9.6216158863821968E-3</v>
      </c>
      <c r="G2486" s="2">
        <f t="shared" si="231"/>
        <v>-4.0941396578350921E-2</v>
      </c>
      <c r="H2486" s="2" t="str">
        <f t="shared" si="232"/>
        <v>Hold</v>
      </c>
    </row>
    <row r="2487" spans="1:8" ht="13.5" x14ac:dyDescent="0.25">
      <c r="A2487" s="3">
        <f>TITRES_STAT!B2490</f>
        <v>45624</v>
      </c>
      <c r="B2487" s="6">
        <f>TITRES_STAT!D2490</f>
        <v>7.4371</v>
      </c>
      <c r="C2487" s="2">
        <f t="shared" si="228"/>
        <v>7.041501631211621</v>
      </c>
      <c r="D2487" s="2">
        <f t="shared" si="230"/>
        <v>7.0966066324379398</v>
      </c>
      <c r="E2487" s="2">
        <f t="shared" si="229"/>
        <v>-5.5105001226318784E-2</v>
      </c>
      <c r="F2487" s="2">
        <f t="shared" si="233"/>
        <v>-3.3237075361579986E-3</v>
      </c>
      <c r="G2487" s="2">
        <f t="shared" si="231"/>
        <v>-5.1781293690160782E-2</v>
      </c>
      <c r="H2487" s="2" t="str">
        <f t="shared" si="232"/>
        <v>Hold</v>
      </c>
    </row>
    <row r="2488" spans="1:8" ht="13.5" x14ac:dyDescent="0.25">
      <c r="A2488" s="3">
        <f>TITRES_STAT!B2491</f>
        <v>45625</v>
      </c>
      <c r="B2488" s="6">
        <f>TITRES_STAT!D2491</f>
        <v>7.4371</v>
      </c>
      <c r="C2488" s="2">
        <f t="shared" si="228"/>
        <v>7.0444244571790637</v>
      </c>
      <c r="D2488" s="2">
        <f t="shared" si="230"/>
        <v>7.1218283633684631</v>
      </c>
      <c r="E2488" s="2">
        <f t="shared" si="229"/>
        <v>-7.7403906189399407E-2</v>
      </c>
      <c r="F2488" s="2">
        <f t="shared" si="233"/>
        <v>-1.813974726680628E-2</v>
      </c>
      <c r="G2488" s="2">
        <f t="shared" si="231"/>
        <v>-5.9264158922593124E-2</v>
      </c>
      <c r="H2488" s="2" t="str">
        <f t="shared" si="232"/>
        <v>Hold</v>
      </c>
    </row>
    <row r="2489" spans="1:8" ht="13.5" x14ac:dyDescent="0.25">
      <c r="A2489" s="3">
        <f>TITRES_STAT!B2492</f>
        <v>45628</v>
      </c>
      <c r="B2489" s="6">
        <f>TITRES_STAT!D2492</f>
        <v>7.4747000000000003</v>
      </c>
      <c r="C2489" s="2">
        <f t="shared" si="228"/>
        <v>7.0468976176130536</v>
      </c>
      <c r="D2489" s="2">
        <f t="shared" si="230"/>
        <v>7.1479670031189473</v>
      </c>
      <c r="E2489" s="2">
        <f t="shared" si="229"/>
        <v>-0.10106938550589373</v>
      </c>
      <c r="F2489" s="2">
        <f t="shared" si="233"/>
        <v>-3.4725674914623771E-2</v>
      </c>
      <c r="G2489" s="2">
        <f t="shared" si="231"/>
        <v>-6.634371059126995E-2</v>
      </c>
      <c r="H2489" s="2" t="str">
        <f t="shared" si="232"/>
        <v>Hold</v>
      </c>
    </row>
    <row r="2490" spans="1:8" ht="13.5" x14ac:dyDescent="0.25">
      <c r="A2490" s="3">
        <f>TITRES_STAT!B2493</f>
        <v>45629</v>
      </c>
      <c r="B2490" s="6">
        <f>TITRES_STAT!D2493</f>
        <v>7.4747000000000003</v>
      </c>
      <c r="C2490" s="2">
        <f t="shared" si="228"/>
        <v>7.0489902918264296</v>
      </c>
      <c r="D2490" s="2">
        <f t="shared" si="230"/>
        <v>7.1721694473323589</v>
      </c>
      <c r="E2490" s="2">
        <f t="shared" si="229"/>
        <v>-0.12317915550592939</v>
      </c>
      <c r="F2490" s="2">
        <f t="shared" si="233"/>
        <v>-5.2416371032884893E-2</v>
      </c>
      <c r="G2490" s="2">
        <f t="shared" si="231"/>
        <v>-7.0762784473044502E-2</v>
      </c>
      <c r="H2490" s="2" t="str">
        <f t="shared" si="232"/>
        <v>Hold</v>
      </c>
    </row>
    <row r="2491" spans="1:8" ht="13.5" x14ac:dyDescent="0.25">
      <c r="A2491" s="3">
        <f>TITRES_STAT!B2494</f>
        <v>45630</v>
      </c>
      <c r="B2491" s="6">
        <f>TITRES_STAT!D2494</f>
        <v>7.4840999999999998</v>
      </c>
      <c r="C2491" s="2">
        <f t="shared" si="228"/>
        <v>7.0507610161608252</v>
      </c>
      <c r="D2491" s="2">
        <f t="shared" si="230"/>
        <v>7.1952754141966286</v>
      </c>
      <c r="E2491" s="2">
        <f t="shared" si="229"/>
        <v>-0.14451439803580346</v>
      </c>
      <c r="F2491" s="2">
        <f t="shared" si="233"/>
        <v>-7.0835976433468603E-2</v>
      </c>
      <c r="G2491" s="2">
        <f t="shared" si="231"/>
        <v>-7.3678421602334856E-2</v>
      </c>
      <c r="H2491" s="2" t="str">
        <f t="shared" si="232"/>
        <v>Hold</v>
      </c>
    </row>
    <row r="2492" spans="1:8" ht="13.5" x14ac:dyDescent="0.25">
      <c r="A2492" s="3">
        <f>TITRES_STAT!B2495</f>
        <v>45631</v>
      </c>
      <c r="B2492" s="6">
        <f>TITRES_STAT!D2495</f>
        <v>7.4371</v>
      </c>
      <c r="C2492" s="2">
        <f t="shared" si="228"/>
        <v>7.0522593213668525</v>
      </c>
      <c r="D2492" s="2">
        <f t="shared" si="230"/>
        <v>7.2131883464783595</v>
      </c>
      <c r="E2492" s="2">
        <f t="shared" si="229"/>
        <v>-0.16092902511150697</v>
      </c>
      <c r="F2492" s="2">
        <f t="shared" si="233"/>
        <v>-8.885458616907628E-2</v>
      </c>
      <c r="G2492" s="2">
        <f t="shared" si="231"/>
        <v>-7.2074438942430694E-2</v>
      </c>
      <c r="H2492" s="2" t="str">
        <f t="shared" si="232"/>
        <v>Hold</v>
      </c>
    </row>
    <row r="2493" spans="1:8" ht="13.5" x14ac:dyDescent="0.25">
      <c r="A2493" s="3">
        <f>TITRES_STAT!B2496</f>
        <v>45632</v>
      </c>
      <c r="B2493" s="6">
        <f>TITRES_STAT!D2496</f>
        <v>7.4371</v>
      </c>
      <c r="C2493" s="2">
        <f t="shared" si="228"/>
        <v>7.0462809642334907</v>
      </c>
      <c r="D2493" s="2">
        <f t="shared" si="230"/>
        <v>7.2297743948873698</v>
      </c>
      <c r="E2493" s="2">
        <f t="shared" si="229"/>
        <v>-0.18349343065387913</v>
      </c>
      <c r="F2493" s="2">
        <f t="shared" si="233"/>
        <v>-0.10778235506603685</v>
      </c>
      <c r="G2493" s="2">
        <f t="shared" si="231"/>
        <v>-7.5711075587842278E-2</v>
      </c>
      <c r="H2493" s="2" t="str">
        <f t="shared" si="232"/>
        <v>Hold</v>
      </c>
    </row>
    <row r="2494" spans="1:8" ht="13.5" x14ac:dyDescent="0.25">
      <c r="A2494" s="3">
        <f>TITRES_STAT!B2497</f>
        <v>45635</v>
      </c>
      <c r="B2494" s="6">
        <f>TITRES_STAT!D2497</f>
        <v>7.4840999999999998</v>
      </c>
      <c r="C2494" s="2">
        <f t="shared" si="228"/>
        <v>7.0846838928129534</v>
      </c>
      <c r="D2494" s="2">
        <f t="shared" si="230"/>
        <v>7.2486133285994168</v>
      </c>
      <c r="E2494" s="2">
        <f t="shared" si="229"/>
        <v>-0.16392943578646335</v>
      </c>
      <c r="F2494" s="2">
        <f t="shared" si="233"/>
        <v>-0.11901177121012216</v>
      </c>
      <c r="G2494" s="2">
        <f t="shared" si="231"/>
        <v>-4.4917664576341193E-2</v>
      </c>
      <c r="H2494" s="2" t="str">
        <f t="shared" si="232"/>
        <v>Hold</v>
      </c>
    </row>
    <row r="2495" spans="1:8" ht="13.5" x14ac:dyDescent="0.25">
      <c r="A2495" s="3">
        <f>TITRES_STAT!B2498</f>
        <v>45636</v>
      </c>
      <c r="B2495" s="6">
        <f>TITRES_STAT!D2498</f>
        <v>7.4747000000000003</v>
      </c>
      <c r="C2495" s="2">
        <f t="shared" si="228"/>
        <v>7.1302094477648064</v>
      </c>
      <c r="D2495" s="2">
        <f t="shared" si="230"/>
        <v>7.2653604894439043</v>
      </c>
      <c r="E2495" s="2">
        <f t="shared" si="229"/>
        <v>-0.13515104167909797</v>
      </c>
      <c r="F2495" s="2">
        <f t="shared" si="233"/>
        <v>-0.12223962530391733</v>
      </c>
      <c r="G2495" s="2">
        <f t="shared" si="231"/>
        <v>-1.2911416375180645E-2</v>
      </c>
      <c r="H2495" s="2" t="str">
        <f t="shared" si="232"/>
        <v>Hold</v>
      </c>
    </row>
    <row r="2496" spans="1:8" ht="13.5" x14ac:dyDescent="0.25">
      <c r="A2496" s="3">
        <f>TITRES_STAT!B2499</f>
        <v>45637</v>
      </c>
      <c r="B2496" s="6">
        <f>TITRES_STAT!D2499</f>
        <v>7.4747000000000003</v>
      </c>
      <c r="C2496" s="2">
        <f t="shared" si="228"/>
        <v>7.1687310711856052</v>
      </c>
      <c r="D2496" s="2">
        <f t="shared" si="230"/>
        <v>7.2808671198554666</v>
      </c>
      <c r="E2496" s="2">
        <f t="shared" si="229"/>
        <v>-0.11213604866986149</v>
      </c>
      <c r="F2496" s="2">
        <f t="shared" si="233"/>
        <v>-0.12021890997710617</v>
      </c>
      <c r="G2496" s="2">
        <f t="shared" si="231"/>
        <v>8.0828613072446848E-3</v>
      </c>
      <c r="H2496" s="2" t="str">
        <f t="shared" si="232"/>
        <v>Sell</v>
      </c>
    </row>
    <row r="2497" spans="1:8" ht="13.5" x14ac:dyDescent="0.25">
      <c r="A2497" s="3">
        <f>TITRES_STAT!B2500</f>
        <v>45638</v>
      </c>
      <c r="B2497" s="6">
        <f>TITRES_STAT!D2500</f>
        <v>7.4747000000000003</v>
      </c>
      <c r="C2497" s="2">
        <f t="shared" si="228"/>
        <v>7.2100185986955125</v>
      </c>
      <c r="D2497" s="2">
        <f t="shared" si="230"/>
        <v>7.2952251109772837</v>
      </c>
      <c r="E2497" s="2">
        <f t="shared" si="229"/>
        <v>-8.5206512281771118E-2</v>
      </c>
      <c r="F2497" s="2">
        <f t="shared" si="233"/>
        <v>-0.11321643043803917</v>
      </c>
      <c r="G2497" s="2">
        <f t="shared" si="231"/>
        <v>2.8009918156268049E-2</v>
      </c>
      <c r="H2497" s="2" t="str">
        <f t="shared" si="232"/>
        <v>Sell</v>
      </c>
    </row>
    <row r="2498" spans="1:8" ht="13.5" x14ac:dyDescent="0.25">
      <c r="A2498" s="3">
        <f>TITRES_STAT!B2501</f>
        <v>45639</v>
      </c>
      <c r="B2498" s="6">
        <f>TITRES_STAT!D2501</f>
        <v>7.4840999999999998</v>
      </c>
      <c r="C2498" s="2">
        <f t="shared" si="228"/>
        <v>7.2449541988962034</v>
      </c>
      <c r="D2498" s="2">
        <f t="shared" si="230"/>
        <v>7.3092158434974852</v>
      </c>
      <c r="E2498" s="2">
        <f t="shared" si="229"/>
        <v>-6.4261644601281809E-2</v>
      </c>
      <c r="F2498" s="2">
        <f t="shared" si="233"/>
        <v>-0.10342547327068771</v>
      </c>
      <c r="G2498" s="2">
        <f t="shared" si="231"/>
        <v>3.9163828669405903E-2</v>
      </c>
      <c r="H2498" s="2" t="str">
        <f t="shared" si="232"/>
        <v>Sell</v>
      </c>
    </row>
    <row r="2499" spans="1:8" ht="13.5" x14ac:dyDescent="0.25">
      <c r="A2499" s="3">
        <f>TITRES_STAT!B2502</f>
        <v>45642</v>
      </c>
      <c r="B2499" s="6">
        <f>TITRES_STAT!D2502</f>
        <v>7.5312000000000001</v>
      </c>
      <c r="C2499" s="2">
        <f t="shared" si="228"/>
        <v>7.2802997067583259</v>
      </c>
      <c r="D2499" s="2">
        <f t="shared" si="230"/>
        <v>7.3256591143495235</v>
      </c>
      <c r="E2499" s="2">
        <f t="shared" si="229"/>
        <v>-4.5359407591197609E-2</v>
      </c>
      <c r="F2499" s="2">
        <f t="shared" si="233"/>
        <v>-9.18122601347897E-2</v>
      </c>
      <c r="G2499" s="2">
        <f t="shared" si="231"/>
        <v>4.6452852543592091E-2</v>
      </c>
      <c r="H2499" s="2" t="str">
        <f t="shared" si="232"/>
        <v>Sell</v>
      </c>
    </row>
    <row r="2500" spans="1:8" ht="13.5" x14ac:dyDescent="0.25">
      <c r="A2500" s="3">
        <f>TITRES_STAT!B2503</f>
        <v>45644</v>
      </c>
      <c r="B2500" s="6">
        <f>TITRES_STAT!D2503</f>
        <v>7.5312000000000001</v>
      </c>
      <c r="C2500" s="2">
        <f t="shared" si="228"/>
        <v>7.3102074441801221</v>
      </c>
      <c r="D2500" s="2">
        <f t="shared" si="230"/>
        <v>7.3408843651384474</v>
      </c>
      <c r="E2500" s="2">
        <f t="shared" si="229"/>
        <v>-3.0676920958325304E-2</v>
      </c>
      <c r="F2500" s="2">
        <f t="shared" si="233"/>
        <v>-7.9585192299496829E-2</v>
      </c>
      <c r="G2500" s="2">
        <f t="shared" si="231"/>
        <v>4.8908271341171525E-2</v>
      </c>
      <c r="H2500" s="2" t="str">
        <f t="shared" si="232"/>
        <v>Sell</v>
      </c>
    </row>
    <row r="2501" spans="1:8" ht="13.5" x14ac:dyDescent="0.25">
      <c r="A2501" s="3">
        <f>TITRES_STAT!B2504</f>
        <v>45645</v>
      </c>
      <c r="B2501" s="6">
        <f>TITRES_STAT!D2504</f>
        <v>7.5312000000000001</v>
      </c>
      <c r="C2501" s="2">
        <f t="shared" si="228"/>
        <v>7.336960145075488</v>
      </c>
      <c r="D2501" s="2">
        <f t="shared" si="230"/>
        <v>7.354981819572636</v>
      </c>
      <c r="E2501" s="2">
        <f t="shared" si="229"/>
        <v>-1.8021674497147977E-2</v>
      </c>
      <c r="F2501" s="2">
        <f t="shared" si="233"/>
        <v>-6.7272488739027067E-2</v>
      </c>
      <c r="G2501" s="2">
        <f t="shared" si="231"/>
        <v>4.925081424187909E-2</v>
      </c>
      <c r="H2501" s="2" t="str">
        <f t="shared" si="232"/>
        <v>Sell</v>
      </c>
    </row>
    <row r="2502" spans="1:8" ht="13.5" x14ac:dyDescent="0.25">
      <c r="A2502" s="3">
        <f>TITRES_STAT!B2505</f>
        <v>45646</v>
      </c>
      <c r="B2502" s="6">
        <f>TITRES_STAT!D2505</f>
        <v>7.4371</v>
      </c>
      <c r="C2502" s="2">
        <f t="shared" si="228"/>
        <v>7.3523662766023365</v>
      </c>
      <c r="D2502" s="2">
        <f t="shared" si="230"/>
        <v>7.3610646477524408</v>
      </c>
      <c r="E2502" s="2">
        <f t="shared" si="229"/>
        <v>-8.6983711501043004E-3</v>
      </c>
      <c r="F2502" s="2">
        <f t="shared" si="233"/>
        <v>-5.5557665221242516E-2</v>
      </c>
      <c r="G2502" s="2">
        <f t="shared" si="231"/>
        <v>4.6859294071138216E-2</v>
      </c>
      <c r="H2502" s="2" t="str">
        <f t="shared" si="232"/>
        <v>Sell</v>
      </c>
    </row>
    <row r="2503" spans="1:8" ht="13.5" x14ac:dyDescent="0.25">
      <c r="A2503" s="3">
        <f>TITRES_STAT!B2506</f>
        <v>45649</v>
      </c>
      <c r="B2503" s="6">
        <f>TITRES_STAT!D2506</f>
        <v>7.4840999999999998</v>
      </c>
      <c r="C2503" s="2">
        <f t="shared" si="228"/>
        <v>7.3654022340481315</v>
      </c>
      <c r="D2503" s="2">
        <f t="shared" si="230"/>
        <v>7.3701783775485561</v>
      </c>
      <c r="E2503" s="2">
        <f t="shared" si="229"/>
        <v>-4.7761435004245456E-3</v>
      </c>
      <c r="F2503" s="2">
        <f t="shared" si="233"/>
        <v>-4.5401360877078925E-2</v>
      </c>
      <c r="G2503" s="2">
        <f t="shared" si="231"/>
        <v>4.0625217376654379E-2</v>
      </c>
      <c r="H2503" s="2" t="str">
        <f t="shared" si="232"/>
        <v>Sell</v>
      </c>
    </row>
    <row r="2504" spans="1:8" ht="13.5" x14ac:dyDescent="0.25">
      <c r="A2504" s="3">
        <f>TITRES_STAT!B2507</f>
        <v>45650</v>
      </c>
      <c r="B2504" s="6">
        <f>TITRES_STAT!D2507</f>
        <v>7.4840999999999998</v>
      </c>
      <c r="C2504" s="2">
        <f t="shared" si="228"/>
        <v>7.3836634288099567</v>
      </c>
      <c r="D2504" s="2">
        <f t="shared" si="230"/>
        <v>7.3786170162486631</v>
      </c>
      <c r="E2504" s="2">
        <f t="shared" si="229"/>
        <v>5.0464125612936783E-3</v>
      </c>
      <c r="F2504" s="2">
        <f t="shared" si="233"/>
        <v>-3.5311806189404403E-2</v>
      </c>
      <c r="G2504" s="2">
        <f t="shared" si="231"/>
        <v>4.0358218750698081E-2</v>
      </c>
      <c r="H2504" s="2" t="str">
        <f t="shared" si="232"/>
        <v>Sell</v>
      </c>
    </row>
    <row r="2505" spans="1:8" ht="13.5" x14ac:dyDescent="0.25">
      <c r="A2505" s="3">
        <f>TITRES_STAT!B2508</f>
        <v>45651</v>
      </c>
      <c r="B2505" s="6">
        <f>TITRES_STAT!D2508</f>
        <v>7.5312000000000001</v>
      </c>
      <c r="C2505" s="2">
        <f t="shared" si="228"/>
        <v>7.3976690551468867</v>
      </c>
      <c r="D2505" s="2">
        <f t="shared" si="230"/>
        <v>7.3899194594895024</v>
      </c>
      <c r="E2505" s="2">
        <f t="shared" si="229"/>
        <v>7.7495956573843117E-3</v>
      </c>
      <c r="F2505" s="2">
        <f t="shared" si="233"/>
        <v>-2.6699525820046664E-2</v>
      </c>
      <c r="G2505" s="2">
        <f t="shared" si="231"/>
        <v>3.4449121477430976E-2</v>
      </c>
      <c r="H2505" s="2" t="str">
        <f t="shared" si="232"/>
        <v>Sell</v>
      </c>
    </row>
    <row r="2506" spans="1:8" ht="13.5" x14ac:dyDescent="0.25">
      <c r="A2506" s="3">
        <f>TITRES_STAT!B2509</f>
        <v>45652</v>
      </c>
      <c r="B2506" s="6">
        <f>TITRES_STAT!D2509</f>
        <v>7.5312000000000001</v>
      </c>
      <c r="C2506" s="2">
        <f t="shared" si="228"/>
        <v>7.4095199697396739</v>
      </c>
      <c r="D2506" s="2">
        <f t="shared" si="230"/>
        <v>7.4003846847125017</v>
      </c>
      <c r="E2506" s="2">
        <f t="shared" si="229"/>
        <v>9.1352850271722019E-3</v>
      </c>
      <c r="F2506" s="2">
        <f t="shared" si="233"/>
        <v>-1.953256365060289E-2</v>
      </c>
      <c r="G2506" s="2">
        <f t="shared" si="231"/>
        <v>2.8667848677775092E-2</v>
      </c>
      <c r="H2506" s="2" t="str">
        <f t="shared" si="232"/>
        <v>Sell</v>
      </c>
    </row>
    <row r="2507" spans="1:8" ht="13.5" x14ac:dyDescent="0.25">
      <c r="A2507" s="3">
        <f>TITRES_STAT!B2510</f>
        <v>45653</v>
      </c>
      <c r="B2507" s="6">
        <f>TITRES_STAT!D2510</f>
        <v>7.5312000000000001</v>
      </c>
      <c r="C2507" s="2">
        <f t="shared" si="228"/>
        <v>7.4195476667028011</v>
      </c>
      <c r="D2507" s="2">
        <f t="shared" si="230"/>
        <v>7.410074708067131</v>
      </c>
      <c r="E2507" s="2">
        <f t="shared" si="229"/>
        <v>9.4729586356701034E-3</v>
      </c>
      <c r="F2507" s="2">
        <f t="shared" si="233"/>
        <v>-1.3731459193348294E-2</v>
      </c>
      <c r="G2507" s="2">
        <f t="shared" si="231"/>
        <v>2.3204417829018397E-2</v>
      </c>
      <c r="H2507" s="2" t="str">
        <f t="shared" si="232"/>
        <v>Sell</v>
      </c>
    </row>
    <row r="2508" spans="1:8" ht="13.5" x14ac:dyDescent="0.25">
      <c r="A2508" s="3">
        <f>TITRES_STAT!B2511</f>
        <v>45656</v>
      </c>
      <c r="B2508" s="6">
        <f>TITRES_STAT!D2511</f>
        <v>7.5312000000000001</v>
      </c>
      <c r="C2508" s="2">
        <f t="shared" si="228"/>
        <v>7.4294787949023702</v>
      </c>
      <c r="D2508" s="2">
        <f t="shared" si="230"/>
        <v>7.4190469519140096</v>
      </c>
      <c r="E2508" s="2">
        <f t="shared" si="229"/>
        <v>1.0431842988360529E-2</v>
      </c>
      <c r="F2508" s="2">
        <f t="shared" si="233"/>
        <v>-8.8987987570065298E-3</v>
      </c>
      <c r="G2508" s="2">
        <f t="shared" si="231"/>
        <v>1.9330641745367059E-2</v>
      </c>
      <c r="H2508" s="2" t="str">
        <f t="shared" si="232"/>
        <v>Sell</v>
      </c>
    </row>
    <row r="2509" spans="1:8" ht="13.5" x14ac:dyDescent="0.25">
      <c r="A2509" s="3">
        <f>TITRES_STAT!B2512</f>
        <v>45657</v>
      </c>
      <c r="B2509" s="6">
        <f>TITRES_STAT!D2512</f>
        <v>7.7195</v>
      </c>
      <c r="C2509" s="2">
        <f t="shared" si="228"/>
        <v>7.4451282110712365</v>
      </c>
      <c r="D2509" s="2">
        <f t="shared" si="230"/>
        <v>7.4413027332537123</v>
      </c>
      <c r="E2509" s="2">
        <f t="shared" si="229"/>
        <v>3.825477817524181E-3</v>
      </c>
      <c r="F2509" s="2">
        <f t="shared" si="233"/>
        <v>-6.3539434421003883E-3</v>
      </c>
      <c r="G2509" s="2">
        <f t="shared" si="231"/>
        <v>1.0179421259624569E-2</v>
      </c>
      <c r="H2509" s="2" t="str">
        <f t="shared" si="232"/>
        <v>Sell</v>
      </c>
    </row>
    <row r="2510" spans="1:8" ht="13.5" x14ac:dyDescent="0.25">
      <c r="A2510" s="3">
        <f>TITRES_STAT!B2513</f>
        <v>45659</v>
      </c>
      <c r="B2510" s="6">
        <f>TITRES_STAT!D2513</f>
        <v>7.7195</v>
      </c>
      <c r="C2510" s="2">
        <f t="shared" si="228"/>
        <v>7.4583700247525844</v>
      </c>
      <c r="D2510" s="2">
        <f t="shared" si="230"/>
        <v>7.4619099381978815</v>
      </c>
      <c r="E2510" s="2">
        <f t="shared" si="229"/>
        <v>-3.5399134452971381E-3</v>
      </c>
      <c r="F2510" s="2">
        <f t="shared" si="233"/>
        <v>-5.791137442739739E-3</v>
      </c>
      <c r="G2510" s="2">
        <f t="shared" si="231"/>
        <v>2.2512239974426008E-3</v>
      </c>
      <c r="H2510" s="2" t="str">
        <f t="shared" si="232"/>
        <v>Sell</v>
      </c>
    </row>
    <row r="2511" spans="1:8" ht="13.5" x14ac:dyDescent="0.25">
      <c r="A2511" s="3">
        <f>TITRES_STAT!B2514</f>
        <v>45660</v>
      </c>
      <c r="B2511" s="6">
        <f>TITRES_STAT!D2514</f>
        <v>7.7195</v>
      </c>
      <c r="C2511" s="2">
        <f t="shared" ref="C2511:C2574" si="234">$C$4*B2501+C2510*(1-$C$4)</f>
        <v>7.46957463632911</v>
      </c>
      <c r="D2511" s="2">
        <f t="shared" si="230"/>
        <v>7.4809906835165565</v>
      </c>
      <c r="E2511" s="2">
        <f t="shared" si="229"/>
        <v>-1.1416047187446487E-2</v>
      </c>
      <c r="F2511" s="2">
        <f t="shared" si="233"/>
        <v>-6.9161193916810887E-3</v>
      </c>
      <c r="G2511" s="2">
        <f t="shared" si="231"/>
        <v>-4.4999277957653988E-3</v>
      </c>
      <c r="H2511" s="2" t="str">
        <f t="shared" si="232"/>
        <v>Hold</v>
      </c>
    </row>
    <row r="2512" spans="1:8" ht="13.5" x14ac:dyDescent="0.25">
      <c r="A2512" s="3">
        <f>TITRES_STAT!B2515</f>
        <v>45663</v>
      </c>
      <c r="B2512" s="6">
        <f>TITRES_STAT!D2515</f>
        <v>7.7195</v>
      </c>
      <c r="C2512" s="2">
        <f t="shared" si="234"/>
        <v>7.464578538432324</v>
      </c>
      <c r="D2512" s="2">
        <f t="shared" si="230"/>
        <v>7.4986580402931073</v>
      </c>
      <c r="E2512" s="2">
        <f t="shared" si="229"/>
        <v>-3.4079501860783346E-2</v>
      </c>
      <c r="F2512" s="2">
        <f t="shared" si="233"/>
        <v>-1.2348795885501541E-2</v>
      </c>
      <c r="G2512" s="2">
        <f t="shared" si="231"/>
        <v>-2.1730705975281803E-2</v>
      </c>
      <c r="H2512" s="2" t="str">
        <f t="shared" si="232"/>
        <v>Hold</v>
      </c>
    </row>
    <row r="2513" spans="1:8" ht="13.5" x14ac:dyDescent="0.25">
      <c r="A2513" s="3">
        <f>TITRES_STAT!B2516</f>
        <v>45664</v>
      </c>
      <c r="B2513" s="6">
        <f>TITRES_STAT!D2516</f>
        <v>7.6253000000000002</v>
      </c>
      <c r="C2513" s="2">
        <f t="shared" si="234"/>
        <v>7.4675818402119658</v>
      </c>
      <c r="D2513" s="2">
        <f t="shared" si="230"/>
        <v>7.5080389261973215</v>
      </c>
      <c r="E2513" s="2">
        <f t="shared" si="229"/>
        <v>-4.045708598535569E-2</v>
      </c>
      <c r="F2513" s="2">
        <f t="shared" si="233"/>
        <v>-1.7970453905472375E-2</v>
      </c>
      <c r="G2513" s="2">
        <f t="shared" si="231"/>
        <v>-2.2486632079883315E-2</v>
      </c>
      <c r="H2513" s="2" t="str">
        <f t="shared" si="232"/>
        <v>Hold</v>
      </c>
    </row>
    <row r="2514" spans="1:8" ht="13.5" x14ac:dyDescent="0.25">
      <c r="A2514" s="3">
        <f>TITRES_STAT!B2517</f>
        <v>45665</v>
      </c>
      <c r="B2514" s="6">
        <f>TITRES_STAT!D2517</f>
        <v>7.6253000000000002</v>
      </c>
      <c r="C2514" s="2">
        <f t="shared" si="234"/>
        <v>7.470123095563971</v>
      </c>
      <c r="D2514" s="2">
        <f t="shared" si="230"/>
        <v>7.5167249316641866</v>
      </c>
      <c r="E2514" s="2">
        <f t="shared" si="229"/>
        <v>-4.6601836100215621E-2</v>
      </c>
      <c r="F2514" s="2">
        <f t="shared" si="233"/>
        <v>-2.3696730344421026E-2</v>
      </c>
      <c r="G2514" s="2">
        <f t="shared" si="231"/>
        <v>-2.2905105755794596E-2</v>
      </c>
      <c r="H2514" s="2" t="str">
        <f t="shared" si="232"/>
        <v>Hold</v>
      </c>
    </row>
    <row r="2515" spans="1:8" ht="13.5" x14ac:dyDescent="0.25">
      <c r="A2515" s="3">
        <f>TITRES_STAT!B2518</f>
        <v>45666</v>
      </c>
      <c r="B2515" s="6">
        <f>TITRES_STAT!D2518</f>
        <v>7.6253000000000002</v>
      </c>
      <c r="C2515" s="2">
        <f t="shared" si="234"/>
        <v>7.4795195424002827</v>
      </c>
      <c r="D2515" s="2">
        <f t="shared" si="230"/>
        <v>7.5247675293186918</v>
      </c>
      <c r="E2515" s="2">
        <f t="shared" si="229"/>
        <v>-4.5247986918409033E-2</v>
      </c>
      <c r="F2515" s="2">
        <f t="shared" si="233"/>
        <v>-2.8006981659218631E-2</v>
      </c>
      <c r="G2515" s="2">
        <f t="shared" si="231"/>
        <v>-1.7241005259190402E-2</v>
      </c>
      <c r="H2515" s="2" t="str">
        <f t="shared" si="232"/>
        <v>Hold</v>
      </c>
    </row>
    <row r="2516" spans="1:8" ht="13.5" x14ac:dyDescent="0.25">
      <c r="A2516" s="3">
        <f>TITRES_STAT!B2519</f>
        <v>45667</v>
      </c>
      <c r="B2516" s="6">
        <f>TITRES_STAT!D2519</f>
        <v>7.6158999999999999</v>
      </c>
      <c r="C2516" s="2">
        <f t="shared" si="234"/>
        <v>7.4874703820310078</v>
      </c>
      <c r="D2516" s="2">
        <f t="shared" si="230"/>
        <v>7.5315180827024921</v>
      </c>
      <c r="E2516" s="2">
        <f t="shared" si="229"/>
        <v>-4.4047700671484336E-2</v>
      </c>
      <c r="F2516" s="2">
        <f t="shared" si="233"/>
        <v>-3.1215125461671774E-2</v>
      </c>
      <c r="G2516" s="2">
        <f t="shared" si="231"/>
        <v>-1.2832575209812562E-2</v>
      </c>
      <c r="H2516" s="2" t="str">
        <f t="shared" si="232"/>
        <v>Hold</v>
      </c>
    </row>
    <row r="2517" spans="1:8" ht="13.5" x14ac:dyDescent="0.25">
      <c r="A2517" s="3">
        <f>TITRES_STAT!B2520</f>
        <v>45670</v>
      </c>
      <c r="B2517" s="6">
        <f>TITRES_STAT!D2520</f>
        <v>7.6158999999999999</v>
      </c>
      <c r="C2517" s="2">
        <f t="shared" si="234"/>
        <v>7.4941980155646988</v>
      </c>
      <c r="D2517" s="2">
        <f t="shared" si="230"/>
        <v>7.5377685950949003</v>
      </c>
      <c r="E2517" s="2">
        <f t="shared" si="229"/>
        <v>-4.3570579530201492E-2</v>
      </c>
      <c r="F2517" s="2">
        <f t="shared" si="233"/>
        <v>-3.3686216275377719E-2</v>
      </c>
      <c r="G2517" s="2">
        <f t="shared" si="231"/>
        <v>-9.8843632548237734E-3</v>
      </c>
      <c r="H2517" s="2" t="str">
        <f t="shared" si="232"/>
        <v>Hold</v>
      </c>
    </row>
    <row r="2518" spans="1:8" ht="13.5" x14ac:dyDescent="0.25">
      <c r="A2518" s="3">
        <f>TITRES_STAT!B2521</f>
        <v>45671</v>
      </c>
      <c r="B2518" s="6">
        <f>TITRES_STAT!D2521</f>
        <v>7.6158999999999999</v>
      </c>
      <c r="C2518" s="2">
        <f t="shared" si="234"/>
        <v>7.4998906285547449</v>
      </c>
      <c r="D2518" s="2">
        <f t="shared" si="230"/>
        <v>7.5435561065693522</v>
      </c>
      <c r="E2518" s="2">
        <f t="shared" si="229"/>
        <v>-4.3665478014607295E-2</v>
      </c>
      <c r="F2518" s="2">
        <f t="shared" si="233"/>
        <v>-3.5682068623223637E-2</v>
      </c>
      <c r="G2518" s="2">
        <f t="shared" si="231"/>
        <v>-7.9834093913836585E-3</v>
      </c>
      <c r="H2518" s="2" t="str">
        <f t="shared" si="232"/>
        <v>Hold</v>
      </c>
    </row>
    <row r="2519" spans="1:8" ht="13.5" x14ac:dyDescent="0.25">
      <c r="A2519" s="3">
        <f>TITRES_STAT!B2522</f>
        <v>45672</v>
      </c>
      <c r="B2519" s="6">
        <f>TITRES_STAT!D2522</f>
        <v>7.6158999999999999</v>
      </c>
      <c r="C2519" s="2">
        <f t="shared" si="234"/>
        <v>7.5336766857001694</v>
      </c>
      <c r="D2519" s="2">
        <f t="shared" si="230"/>
        <v>7.5489149134901412</v>
      </c>
      <c r="E2519" s="2">
        <f t="shared" si="229"/>
        <v>-1.5238227789971859E-2</v>
      </c>
      <c r="F2519" s="2">
        <f t="shared" si="233"/>
        <v>-3.1593300456573284E-2</v>
      </c>
      <c r="G2519" s="2">
        <f t="shared" si="231"/>
        <v>1.6355072666601425E-2</v>
      </c>
      <c r="H2519" s="2" t="str">
        <f t="shared" si="232"/>
        <v>Sell</v>
      </c>
    </row>
    <row r="2520" spans="1:8" ht="13.5" x14ac:dyDescent="0.25">
      <c r="A2520" s="3">
        <f>TITRES_STAT!B2523</f>
        <v>45673</v>
      </c>
      <c r="B2520" s="6">
        <f>TITRES_STAT!D2523</f>
        <v>7.5312000000000001</v>
      </c>
      <c r="C2520" s="2">
        <f t="shared" si="234"/>
        <v>7.5622648879001435</v>
      </c>
      <c r="D2520" s="2">
        <f t="shared" si="230"/>
        <v>7.5476026976760568</v>
      </c>
      <c r="E2520" s="2">
        <f t="shared" si="229"/>
        <v>1.4662190224086658E-2</v>
      </c>
      <c r="F2520" s="2">
        <f t="shared" si="233"/>
        <v>-2.2342202320441297E-2</v>
      </c>
      <c r="G2520" s="2">
        <f t="shared" si="231"/>
        <v>3.7004392544527955E-2</v>
      </c>
      <c r="H2520" s="2" t="str">
        <f t="shared" si="232"/>
        <v>Sell</v>
      </c>
    </row>
    <row r="2521" spans="1:8" ht="13.5" x14ac:dyDescent="0.25">
      <c r="A2521" s="3">
        <f>TITRES_STAT!B2524</f>
        <v>45674</v>
      </c>
      <c r="B2521" s="6">
        <f>TITRES_STAT!D2524</f>
        <v>7.5312000000000001</v>
      </c>
      <c r="C2521" s="2">
        <f t="shared" si="234"/>
        <v>7.586454905146276</v>
      </c>
      <c r="D2521" s="2">
        <f t="shared" si="230"/>
        <v>7.5463876830333856</v>
      </c>
      <c r="E2521" s="2">
        <f t="shared" si="229"/>
        <v>4.0067222112890377E-2</v>
      </c>
      <c r="F2521" s="2">
        <f t="shared" si="233"/>
        <v>-9.8603174337749625E-3</v>
      </c>
      <c r="G2521" s="2">
        <f t="shared" si="231"/>
        <v>4.9927539546665338E-2</v>
      </c>
      <c r="H2521" s="2" t="str">
        <f t="shared" si="232"/>
        <v>Sell</v>
      </c>
    </row>
    <row r="2522" spans="1:8" ht="13.5" x14ac:dyDescent="0.25">
      <c r="A2522" s="3">
        <f>TITRES_STAT!B2525</f>
        <v>45677</v>
      </c>
      <c r="B2522" s="6">
        <f>TITRES_STAT!D2525</f>
        <v>7.5312000000000001</v>
      </c>
      <c r="C2522" s="2">
        <f t="shared" si="234"/>
        <v>7.6069233812776185</v>
      </c>
      <c r="D2522" s="2">
        <f t="shared" si="230"/>
        <v>7.5452626694753571</v>
      </c>
      <c r="E2522" s="2">
        <f t="shared" si="229"/>
        <v>6.1660711802261403E-2</v>
      </c>
      <c r="F2522" s="2">
        <f t="shared" si="233"/>
        <v>4.443888413432311E-3</v>
      </c>
      <c r="G2522" s="2">
        <f t="shared" si="231"/>
        <v>5.7216823388829094E-2</v>
      </c>
      <c r="H2522" s="2" t="str">
        <f t="shared" si="232"/>
        <v>Sell</v>
      </c>
    </row>
    <row r="2523" spans="1:8" ht="13.5" x14ac:dyDescent="0.25">
      <c r="A2523" s="3">
        <f>TITRES_STAT!B2526</f>
        <v>45678</v>
      </c>
      <c r="B2523" s="6">
        <f>TITRES_STAT!D2526</f>
        <v>7.5312000000000001</v>
      </c>
      <c r="C2523" s="2">
        <f t="shared" si="234"/>
        <v>7.6097505533887544</v>
      </c>
      <c r="D2523" s="2">
        <f t="shared" si="230"/>
        <v>7.54422099025496</v>
      </c>
      <c r="E2523" s="2">
        <f t="shared" si="229"/>
        <v>6.5529563133794433E-2</v>
      </c>
      <c r="F2523" s="2">
        <f t="shared" si="233"/>
        <v>1.6661023357504735E-2</v>
      </c>
      <c r="G2523" s="2">
        <f t="shared" si="231"/>
        <v>4.8868539776289702E-2</v>
      </c>
      <c r="H2523" s="2" t="str">
        <f t="shared" si="232"/>
        <v>Sell</v>
      </c>
    </row>
    <row r="2524" spans="1:8" ht="13.5" x14ac:dyDescent="0.25">
      <c r="A2524" s="3">
        <f>TITRES_STAT!B2527</f>
        <v>45679</v>
      </c>
      <c r="B2524" s="6">
        <f>TITRES_STAT!D2527</f>
        <v>7.5312000000000001</v>
      </c>
      <c r="C2524" s="2">
        <f t="shared" si="234"/>
        <v>7.6121427759443305</v>
      </c>
      <c r="D2524" s="2">
        <f t="shared" si="230"/>
        <v>7.543256472458296</v>
      </c>
      <c r="E2524" s="2">
        <f t="shared" ref="E2524:E2587" si="235">C2524-D2524</f>
        <v>6.8886303486034528E-2</v>
      </c>
      <c r="F2524" s="2">
        <f t="shared" si="233"/>
        <v>2.7106079383210694E-2</v>
      </c>
      <c r="G2524" s="2">
        <f t="shared" si="231"/>
        <v>4.1780224102823837E-2</v>
      </c>
      <c r="H2524" s="2" t="str">
        <f t="shared" si="232"/>
        <v>Sell</v>
      </c>
    </row>
    <row r="2525" spans="1:8" ht="13.5" x14ac:dyDescent="0.25">
      <c r="A2525" s="3">
        <f>TITRES_STAT!B2528</f>
        <v>45680</v>
      </c>
      <c r="B2525" s="6">
        <f>TITRES_STAT!D2528</f>
        <v>7.5312000000000001</v>
      </c>
      <c r="C2525" s="2">
        <f t="shared" si="234"/>
        <v>7.6141669642605878</v>
      </c>
      <c r="D2525" s="2">
        <f t="shared" ref="D2525:D2588" si="236">$D$4*B2525+(1-$D$4)*D2524</f>
        <v>7.5423634004243478</v>
      </c>
      <c r="E2525" s="2">
        <f t="shared" si="235"/>
        <v>7.1803563836239981E-2</v>
      </c>
      <c r="F2525" s="2">
        <f t="shared" si="233"/>
        <v>3.6045576273816556E-2</v>
      </c>
      <c r="G2525" s="2">
        <f t="shared" si="231"/>
        <v>3.5757987562423425E-2</v>
      </c>
      <c r="H2525" s="2" t="str">
        <f t="shared" si="232"/>
        <v>Sell</v>
      </c>
    </row>
    <row r="2526" spans="1:8" ht="13.5" x14ac:dyDescent="0.25">
      <c r="A2526" s="3">
        <f>TITRES_STAT!B2529</f>
        <v>45681</v>
      </c>
      <c r="B2526" s="6">
        <f>TITRES_STAT!D2529</f>
        <v>7.2488000000000001</v>
      </c>
      <c r="C2526" s="2">
        <f t="shared" si="234"/>
        <v>7.6144335851435745</v>
      </c>
      <c r="D2526" s="2">
        <f t="shared" si="236"/>
        <v>7.5206179633558783</v>
      </c>
      <c r="E2526" s="2">
        <f t="shared" si="235"/>
        <v>9.3815621787696202E-2</v>
      </c>
      <c r="F2526" s="2">
        <f t="shared" si="233"/>
        <v>4.7599585376592486E-2</v>
      </c>
      <c r="G2526" s="2">
        <f t="shared" si="231"/>
        <v>4.6216036411103716E-2</v>
      </c>
      <c r="H2526" s="2" t="str">
        <f t="shared" si="232"/>
        <v>Sell</v>
      </c>
    </row>
    <row r="2527" spans="1:8" ht="13.5" x14ac:dyDescent="0.25">
      <c r="A2527" s="3">
        <f>TITRES_STAT!B2530</f>
        <v>45684</v>
      </c>
      <c r="B2527" s="6">
        <f>TITRES_STAT!D2530</f>
        <v>7.5217999999999998</v>
      </c>
      <c r="C2527" s="2">
        <f t="shared" si="234"/>
        <v>7.6146591874291785</v>
      </c>
      <c r="D2527" s="2">
        <f t="shared" si="236"/>
        <v>7.5207055216258132</v>
      </c>
      <c r="E2527" s="2">
        <f t="shared" si="235"/>
        <v>9.3953665803365283E-2</v>
      </c>
      <c r="F2527" s="2">
        <f t="shared" si="233"/>
        <v>5.6870401461947051E-2</v>
      </c>
      <c r="G2527" s="2">
        <f t="shared" si="231"/>
        <v>3.7083264341418232E-2</v>
      </c>
      <c r="H2527" s="2" t="str">
        <f t="shared" si="232"/>
        <v>Sell</v>
      </c>
    </row>
    <row r="2528" spans="1:8" ht="13.5" x14ac:dyDescent="0.25">
      <c r="A2528" s="3">
        <f>TITRES_STAT!B2531</f>
        <v>45685</v>
      </c>
      <c r="B2528" s="6">
        <f>TITRES_STAT!D2531</f>
        <v>7.5217999999999998</v>
      </c>
      <c r="C2528" s="2">
        <f t="shared" si="234"/>
        <v>7.6148500816708431</v>
      </c>
      <c r="D2528" s="2">
        <f t="shared" si="236"/>
        <v>7.5207865940979746</v>
      </c>
      <c r="E2528" s="2">
        <f t="shared" si="235"/>
        <v>9.4063487572868532E-2</v>
      </c>
      <c r="F2528" s="2">
        <f t="shared" si="233"/>
        <v>6.4309018684131358E-2</v>
      </c>
      <c r="G2528" s="2">
        <f t="shared" si="231"/>
        <v>2.9754468888737173E-2</v>
      </c>
      <c r="H2528" s="2" t="str">
        <f t="shared" si="232"/>
        <v>Sell</v>
      </c>
    </row>
    <row r="2529" spans="1:8" ht="13.5" x14ac:dyDescent="0.25">
      <c r="A2529" s="3">
        <f>TITRES_STAT!B2532</f>
        <v>45686</v>
      </c>
      <c r="B2529" s="6">
        <f>TITRES_STAT!D2532</f>
        <v>7.5217999999999998</v>
      </c>
      <c r="C2529" s="2">
        <f t="shared" si="234"/>
        <v>7.6150116075676362</v>
      </c>
      <c r="D2529" s="2">
        <f t="shared" si="236"/>
        <v>7.5208616612018284</v>
      </c>
      <c r="E2529" s="2">
        <f t="shared" si="235"/>
        <v>9.4149946365807757E-2</v>
      </c>
      <c r="F2529" s="2">
        <f t="shared" si="233"/>
        <v>7.0277204220466641E-2</v>
      </c>
      <c r="G2529" s="2">
        <f t="shared" si="231"/>
        <v>2.3872742145341116E-2</v>
      </c>
      <c r="H2529" s="2" t="str">
        <f t="shared" si="232"/>
        <v>Sell</v>
      </c>
    </row>
    <row r="2530" spans="1:8" ht="13.5" x14ac:dyDescent="0.25">
      <c r="A2530" s="3">
        <f>TITRES_STAT!B2533</f>
        <v>45687</v>
      </c>
      <c r="B2530" s="6">
        <f>TITRES_STAT!D2533</f>
        <v>7.5217999999999998</v>
      </c>
      <c r="C2530" s="2">
        <f t="shared" si="234"/>
        <v>7.602117514095692</v>
      </c>
      <c r="D2530" s="2">
        <f t="shared" si="236"/>
        <v>7.5209311677794703</v>
      </c>
      <c r="E2530" s="2">
        <f t="shared" si="235"/>
        <v>8.118634631622168E-2</v>
      </c>
      <c r="F2530" s="2">
        <f t="shared" si="233"/>
        <v>7.2459032639617657E-2</v>
      </c>
      <c r="G2530" s="2">
        <f t="shared" si="231"/>
        <v>8.7273136766040232E-3</v>
      </c>
      <c r="H2530" s="2" t="str">
        <f t="shared" si="232"/>
        <v>Sell</v>
      </c>
    </row>
    <row r="2531" spans="1:8" ht="13.5" x14ac:dyDescent="0.25">
      <c r="A2531" s="3">
        <f>TITRES_STAT!B2534</f>
        <v>45688</v>
      </c>
      <c r="B2531" s="6">
        <f>TITRES_STAT!D2534</f>
        <v>7.5217999999999998</v>
      </c>
      <c r="C2531" s="2">
        <f t="shared" si="234"/>
        <v>7.5912071273117387</v>
      </c>
      <c r="D2531" s="2">
        <f t="shared" si="236"/>
        <v>7.5209955257217311</v>
      </c>
      <c r="E2531" s="2">
        <f t="shared" si="235"/>
        <v>7.0211601590007611E-2</v>
      </c>
      <c r="F2531" s="2">
        <f t="shared" si="233"/>
        <v>7.2009546429695648E-2</v>
      </c>
      <c r="G2531" s="2">
        <f t="shared" si="231"/>
        <v>-1.7979448396880371E-3</v>
      </c>
      <c r="H2531" s="2" t="str">
        <f t="shared" si="232"/>
        <v>Hold</v>
      </c>
    </row>
    <row r="2532" spans="1:8" ht="13.5" x14ac:dyDescent="0.25">
      <c r="A2532" s="3">
        <f>TITRES_STAT!B2535</f>
        <v>45691</v>
      </c>
      <c r="B2532" s="6">
        <f>TITRES_STAT!D2535</f>
        <v>7.39</v>
      </c>
      <c r="C2532" s="2">
        <f t="shared" si="234"/>
        <v>7.5819752615714711</v>
      </c>
      <c r="D2532" s="2">
        <f t="shared" si="236"/>
        <v>7.5112921534460471</v>
      </c>
      <c r="E2532" s="2">
        <f t="shared" si="235"/>
        <v>7.0683108125423999E-2</v>
      </c>
      <c r="F2532" s="2">
        <f t="shared" si="233"/>
        <v>7.1744258768841329E-2</v>
      </c>
      <c r="G2532" s="2">
        <f t="shared" ref="G2532:G2595" si="237">E2532-F2532</f>
        <v>-1.0611506434173301E-3</v>
      </c>
      <c r="H2532" s="2" t="str">
        <f t="shared" ref="H2532:H2595" si="238">IF(G2532&lt;0,"Hold","Sell")</f>
        <v>Hold</v>
      </c>
    </row>
    <row r="2533" spans="1:8" ht="13.5" x14ac:dyDescent="0.25">
      <c r="A2533" s="3">
        <f>TITRES_STAT!B2536</f>
        <v>45692</v>
      </c>
      <c r="B2533" s="6">
        <f>TITRES_STAT!D2536</f>
        <v>7.5030000000000001</v>
      </c>
      <c r="C2533" s="2">
        <f t="shared" si="234"/>
        <v>7.5741636828681678</v>
      </c>
      <c r="D2533" s="2">
        <f t="shared" si="236"/>
        <v>7.5106779198574518</v>
      </c>
      <c r="E2533" s="2">
        <f t="shared" si="235"/>
        <v>6.3485763010715957E-2</v>
      </c>
      <c r="F2533" s="2">
        <f t="shared" ref="F2533:F2596" si="239">(E2533*(2/(10)))+((1-(2/10))*F2532)</f>
        <v>7.0092559617216249E-2</v>
      </c>
      <c r="G2533" s="2">
        <f t="shared" si="237"/>
        <v>-6.6067966065002925E-3</v>
      </c>
      <c r="H2533" s="2" t="str">
        <f t="shared" si="238"/>
        <v>Hold</v>
      </c>
    </row>
    <row r="2534" spans="1:8" ht="13.5" x14ac:dyDescent="0.25">
      <c r="A2534" s="3">
        <f>TITRES_STAT!B2537</f>
        <v>45693</v>
      </c>
      <c r="B2534" s="6">
        <f>TITRES_STAT!D2537</f>
        <v>7.5030000000000001</v>
      </c>
      <c r="C2534" s="2">
        <f t="shared" si="234"/>
        <v>7.567553885503834</v>
      </c>
      <c r="D2534" s="2">
        <f t="shared" si="236"/>
        <v>7.5101091850531958</v>
      </c>
      <c r="E2534" s="2">
        <f t="shared" si="235"/>
        <v>5.7444700450638209E-2</v>
      </c>
      <c r="F2534" s="2">
        <f t="shared" si="239"/>
        <v>6.7562987783900644E-2</v>
      </c>
      <c r="G2534" s="2">
        <f t="shared" si="237"/>
        <v>-1.0118287333262435E-2</v>
      </c>
      <c r="H2534" s="2" t="str">
        <f t="shared" si="238"/>
        <v>Hold</v>
      </c>
    </row>
    <row r="2535" spans="1:8" ht="13.5" x14ac:dyDescent="0.25">
      <c r="A2535" s="3">
        <f>TITRES_STAT!B2538</f>
        <v>45694</v>
      </c>
      <c r="B2535" s="6">
        <f>TITRES_STAT!D2538</f>
        <v>7.5030000000000001</v>
      </c>
      <c r="C2535" s="2">
        <f t="shared" si="234"/>
        <v>7.5619609800417056</v>
      </c>
      <c r="D2535" s="2">
        <f t="shared" si="236"/>
        <v>7.5095825787529584</v>
      </c>
      <c r="E2535" s="2">
        <f t="shared" si="235"/>
        <v>5.2378401288747156E-2</v>
      </c>
      <c r="F2535" s="2">
        <f t="shared" si="239"/>
        <v>6.4526070484869955E-2</v>
      </c>
      <c r="G2535" s="2">
        <f t="shared" si="237"/>
        <v>-1.2147669196122798E-2</v>
      </c>
      <c r="H2535" s="2" t="str">
        <f t="shared" si="238"/>
        <v>Hold</v>
      </c>
    </row>
    <row r="2536" spans="1:8" ht="13.5" x14ac:dyDescent="0.25">
      <c r="A2536" s="3">
        <f>TITRES_STAT!B2539</f>
        <v>45695</v>
      </c>
      <c r="B2536" s="6">
        <f>TITRES_STAT!D2539</f>
        <v>7.5030000000000001</v>
      </c>
      <c r="C2536" s="2">
        <f t="shared" si="234"/>
        <v>7.5137823677275968</v>
      </c>
      <c r="D2536" s="2">
        <f t="shared" si="236"/>
        <v>7.5090949803268128</v>
      </c>
      <c r="E2536" s="2">
        <f t="shared" si="235"/>
        <v>4.6873874007840044E-3</v>
      </c>
      <c r="F2536" s="2">
        <f t="shared" si="239"/>
        <v>5.2558333868052767E-2</v>
      </c>
      <c r="G2536" s="2">
        <f t="shared" si="237"/>
        <v>-4.7870946467268763E-2</v>
      </c>
      <c r="H2536" s="2" t="str">
        <f t="shared" si="238"/>
        <v>Hold</v>
      </c>
    </row>
    <row r="2537" spans="1:8" ht="13.5" x14ac:dyDescent="0.25">
      <c r="A2537" s="3">
        <f>TITRES_STAT!B2540</f>
        <v>45698</v>
      </c>
      <c r="B2537" s="6">
        <f>TITRES_STAT!D2540</f>
        <v>7.5030000000000001</v>
      </c>
      <c r="C2537" s="2">
        <f t="shared" si="234"/>
        <v>7.5150158496156596</v>
      </c>
      <c r="D2537" s="2">
        <f t="shared" si="236"/>
        <v>7.508643500302604</v>
      </c>
      <c r="E2537" s="2">
        <f t="shared" si="235"/>
        <v>6.3723493130556363E-3</v>
      </c>
      <c r="F2537" s="2">
        <f t="shared" si="239"/>
        <v>4.3321136957053342E-2</v>
      </c>
      <c r="G2537" s="2">
        <f t="shared" si="237"/>
        <v>-3.6948787643997706E-2</v>
      </c>
      <c r="H2537" s="2" t="str">
        <f t="shared" si="238"/>
        <v>Hold</v>
      </c>
    </row>
    <row r="2538" spans="1:8" ht="13.5" x14ac:dyDescent="0.25">
      <c r="A2538" s="3">
        <f>TITRES_STAT!B2541</f>
        <v>45699</v>
      </c>
      <c r="B2538" s="6">
        <f>TITRES_STAT!D2541</f>
        <v>7.5124000000000004</v>
      </c>
      <c r="C2538" s="2">
        <f t="shared" si="234"/>
        <v>7.516059565059404</v>
      </c>
      <c r="D2538" s="2">
        <f t="shared" si="236"/>
        <v>7.5089217595394491</v>
      </c>
      <c r="E2538" s="2">
        <f t="shared" si="235"/>
        <v>7.1378055199549095E-3</v>
      </c>
      <c r="F2538" s="2">
        <f t="shared" si="239"/>
        <v>3.6084470669633661E-2</v>
      </c>
      <c r="G2538" s="2">
        <f t="shared" si="237"/>
        <v>-2.8946665149678752E-2</v>
      </c>
      <c r="H2538" s="2" t="str">
        <f t="shared" si="238"/>
        <v>Hold</v>
      </c>
    </row>
    <row r="2539" spans="1:8" ht="13.5" x14ac:dyDescent="0.25">
      <c r="A2539" s="3">
        <f>TITRES_STAT!B2542</f>
        <v>45700</v>
      </c>
      <c r="B2539" s="6">
        <f>TITRES_STAT!D2542</f>
        <v>7.5124000000000004</v>
      </c>
      <c r="C2539" s="2">
        <f t="shared" si="234"/>
        <v>7.5169427088964191</v>
      </c>
      <c r="D2539" s="2">
        <f t="shared" si="236"/>
        <v>7.5091794069809712</v>
      </c>
      <c r="E2539" s="2">
        <f t="shared" si="235"/>
        <v>7.7633019154479399E-3</v>
      </c>
      <c r="F2539" s="2">
        <f t="shared" si="239"/>
        <v>3.0420236918796518E-2</v>
      </c>
      <c r="G2539" s="2">
        <f t="shared" si="237"/>
        <v>-2.2656935003348578E-2</v>
      </c>
      <c r="H2539" s="2" t="str">
        <f t="shared" si="238"/>
        <v>Hold</v>
      </c>
    </row>
    <row r="2540" spans="1:8" ht="13.5" x14ac:dyDescent="0.25">
      <c r="A2540" s="3">
        <f>TITRES_STAT!B2543</f>
        <v>45701</v>
      </c>
      <c r="B2540" s="6">
        <f>TITRES_STAT!D2543</f>
        <v>7.5312000000000001</v>
      </c>
      <c r="C2540" s="2">
        <f t="shared" si="234"/>
        <v>7.5176899844508167</v>
      </c>
      <c r="D2540" s="2">
        <f t="shared" si="236"/>
        <v>7.5108105620194179</v>
      </c>
      <c r="E2540" s="2">
        <f t="shared" si="235"/>
        <v>6.8794224313988295E-3</v>
      </c>
      <c r="F2540" s="2">
        <f t="shared" si="239"/>
        <v>2.5712074021316984E-2</v>
      </c>
      <c r="G2540" s="2">
        <f t="shared" si="237"/>
        <v>-1.8832651589918155E-2</v>
      </c>
      <c r="H2540" s="2" t="str">
        <f t="shared" si="238"/>
        <v>Hold</v>
      </c>
    </row>
    <row r="2541" spans="1:8" ht="13.5" x14ac:dyDescent="0.25">
      <c r="A2541" s="3">
        <f>TITRES_STAT!B2544</f>
        <v>45702</v>
      </c>
      <c r="B2541" s="6">
        <f>TITRES_STAT!D2544</f>
        <v>7.5312000000000001</v>
      </c>
      <c r="C2541" s="2">
        <f t="shared" si="234"/>
        <v>7.5183222945353059</v>
      </c>
      <c r="D2541" s="2">
        <f t="shared" si="236"/>
        <v>7.51232089075872</v>
      </c>
      <c r="E2541" s="2">
        <f t="shared" si="235"/>
        <v>6.0014037765858674E-3</v>
      </c>
      <c r="F2541" s="2">
        <f t="shared" si="239"/>
        <v>2.1769939972370762E-2</v>
      </c>
      <c r="G2541" s="2">
        <f t="shared" si="237"/>
        <v>-1.5768536195784895E-2</v>
      </c>
      <c r="H2541" s="2" t="str">
        <f t="shared" si="238"/>
        <v>Hold</v>
      </c>
    </row>
    <row r="2542" spans="1:8" ht="13.5" x14ac:dyDescent="0.25">
      <c r="A2542" s="3">
        <f>TITRES_STAT!B2545</f>
        <v>45705</v>
      </c>
      <c r="B2542" s="6">
        <f>TITRES_STAT!D2545</f>
        <v>7.5312000000000001</v>
      </c>
      <c r="C2542" s="2">
        <f t="shared" si="234"/>
        <v>7.4985804030683356</v>
      </c>
      <c r="D2542" s="2">
        <f t="shared" si="236"/>
        <v>7.5137193432951106</v>
      </c>
      <c r="E2542" s="2">
        <f t="shared" si="235"/>
        <v>-1.5138940226774977E-2</v>
      </c>
      <c r="F2542" s="2">
        <f t="shared" si="239"/>
        <v>1.4388163932541614E-2</v>
      </c>
      <c r="G2542" s="2">
        <f t="shared" si="237"/>
        <v>-2.9527104159316593E-2</v>
      </c>
      <c r="H2542" s="2" t="str">
        <f t="shared" si="238"/>
        <v>Hold</v>
      </c>
    </row>
    <row r="2543" spans="1:8" ht="13.5" x14ac:dyDescent="0.25">
      <c r="A2543" s="3">
        <f>TITRES_STAT!B2546</f>
        <v>45706</v>
      </c>
      <c r="B2543" s="6">
        <f>TITRES_STAT!D2546</f>
        <v>7.4088000000000003</v>
      </c>
      <c r="C2543" s="2">
        <f t="shared" si="234"/>
        <v>7.4992603410578225</v>
      </c>
      <c r="D2543" s="2">
        <f t="shared" si="236"/>
        <v>7.5059475400880658</v>
      </c>
      <c r="E2543" s="2">
        <f t="shared" si="235"/>
        <v>-6.6871990302432849E-3</v>
      </c>
      <c r="F2543" s="2">
        <f t="shared" si="239"/>
        <v>1.0173091339984635E-2</v>
      </c>
      <c r="G2543" s="2">
        <f t="shared" si="237"/>
        <v>-1.6860290370227918E-2</v>
      </c>
      <c r="H2543" s="2" t="str">
        <f t="shared" si="238"/>
        <v>Hold</v>
      </c>
    </row>
    <row r="2544" spans="1:8" ht="13.5" x14ac:dyDescent="0.25">
      <c r="A2544" s="3">
        <f>TITRES_STAT!B2547</f>
        <v>45707</v>
      </c>
      <c r="B2544" s="6">
        <f>TITRES_STAT!D2547</f>
        <v>7.2675999999999998</v>
      </c>
      <c r="C2544" s="2">
        <f t="shared" si="234"/>
        <v>7.4998356732027727</v>
      </c>
      <c r="D2544" s="2">
        <f t="shared" si="236"/>
        <v>7.4882921667482085</v>
      </c>
      <c r="E2544" s="2">
        <f t="shared" si="235"/>
        <v>1.1543506454564145E-2</v>
      </c>
      <c r="F2544" s="2">
        <f t="shared" si="239"/>
        <v>1.0447174362900536E-2</v>
      </c>
      <c r="G2544" s="2">
        <f t="shared" si="237"/>
        <v>1.0963320916636092E-3</v>
      </c>
      <c r="H2544" s="2" t="str">
        <f t="shared" si="238"/>
        <v>Sell</v>
      </c>
    </row>
    <row r="2545" spans="1:8" ht="13.5" x14ac:dyDescent="0.25">
      <c r="A2545" s="3">
        <f>TITRES_STAT!B2548</f>
        <v>45708</v>
      </c>
      <c r="B2545" s="6">
        <f>TITRES_STAT!D2548</f>
        <v>7.4371</v>
      </c>
      <c r="C2545" s="2">
        <f t="shared" si="234"/>
        <v>7.5003224927100387</v>
      </c>
      <c r="D2545" s="2">
        <f t="shared" si="236"/>
        <v>7.4845001543964891</v>
      </c>
      <c r="E2545" s="2">
        <f t="shared" si="235"/>
        <v>1.5822338313549622E-2</v>
      </c>
      <c r="F2545" s="2">
        <f t="shared" si="239"/>
        <v>1.1522207153030354E-2</v>
      </c>
      <c r="G2545" s="2">
        <f t="shared" si="237"/>
        <v>4.3001311605192685E-3</v>
      </c>
      <c r="H2545" s="2" t="str">
        <f t="shared" si="238"/>
        <v>Sell</v>
      </c>
    </row>
    <row r="2546" spans="1:8" ht="13.5" x14ac:dyDescent="0.25">
      <c r="A2546" s="3">
        <f>TITRES_STAT!B2549</f>
        <v>45709</v>
      </c>
      <c r="B2546" s="6">
        <f>TITRES_STAT!D2549</f>
        <v>7.3429000000000002</v>
      </c>
      <c r="C2546" s="2">
        <f t="shared" si="234"/>
        <v>7.500734416908494</v>
      </c>
      <c r="D2546" s="2">
        <f t="shared" si="236"/>
        <v>7.474011254070823</v>
      </c>
      <c r="E2546" s="2">
        <f t="shared" si="235"/>
        <v>2.6723162837670955E-2</v>
      </c>
      <c r="F2546" s="2">
        <f t="shared" si="239"/>
        <v>1.4562398289958475E-2</v>
      </c>
      <c r="G2546" s="2">
        <f t="shared" si="237"/>
        <v>1.2160764547712481E-2</v>
      </c>
      <c r="H2546" s="2" t="str">
        <f t="shared" si="238"/>
        <v>Sell</v>
      </c>
    </row>
    <row r="2547" spans="1:8" ht="13.5" x14ac:dyDescent="0.25">
      <c r="A2547" s="3">
        <f>TITRES_STAT!B2550</f>
        <v>45712</v>
      </c>
      <c r="B2547" s="6">
        <f>TITRES_STAT!D2550</f>
        <v>7.3429000000000002</v>
      </c>
      <c r="C2547" s="2">
        <f t="shared" si="234"/>
        <v>7.5010829681533409</v>
      </c>
      <c r="D2547" s="2">
        <f t="shared" si="236"/>
        <v>7.4642993093248364</v>
      </c>
      <c r="E2547" s="2">
        <f t="shared" si="235"/>
        <v>3.6783658828504429E-2</v>
      </c>
      <c r="F2547" s="2">
        <f t="shared" si="239"/>
        <v>1.9006650397667666E-2</v>
      </c>
      <c r="G2547" s="2">
        <f t="shared" si="237"/>
        <v>1.7777008430836762E-2</v>
      </c>
      <c r="H2547" s="2" t="str">
        <f t="shared" si="238"/>
        <v>Sell</v>
      </c>
    </row>
    <row r="2548" spans="1:8" ht="13.5" x14ac:dyDescent="0.25">
      <c r="A2548" s="3">
        <f>TITRES_STAT!B2551</f>
        <v>45713</v>
      </c>
      <c r="B2548" s="6">
        <f>TITRES_STAT!D2551</f>
        <v>7.3429000000000002</v>
      </c>
      <c r="C2548" s="2">
        <f t="shared" si="234"/>
        <v>7.5028240499759038</v>
      </c>
      <c r="D2548" s="2">
        <f t="shared" si="236"/>
        <v>7.4553067678933669</v>
      </c>
      <c r="E2548" s="2">
        <f t="shared" si="235"/>
        <v>4.7517282082536916E-2</v>
      </c>
      <c r="F2548" s="2">
        <f t="shared" si="239"/>
        <v>2.4708776734641516E-2</v>
      </c>
      <c r="G2548" s="2">
        <f t="shared" si="237"/>
        <v>2.28085053478954E-2</v>
      </c>
      <c r="H2548" s="2" t="str">
        <f t="shared" si="238"/>
        <v>Sell</v>
      </c>
    </row>
    <row r="2549" spans="1:8" ht="13.5" x14ac:dyDescent="0.25">
      <c r="A2549" s="3">
        <f>TITRES_STAT!B2552</f>
        <v>45714</v>
      </c>
      <c r="B2549" s="6">
        <f>TITRES_STAT!D2552</f>
        <v>7.3429000000000002</v>
      </c>
      <c r="C2549" s="2">
        <f t="shared" si="234"/>
        <v>7.504297273056534</v>
      </c>
      <c r="D2549" s="2">
        <f t="shared" si="236"/>
        <v>7.4469803406420061</v>
      </c>
      <c r="E2549" s="2">
        <f t="shared" si="235"/>
        <v>5.7316932414527955E-2</v>
      </c>
      <c r="F2549" s="2">
        <f t="shared" si="239"/>
        <v>3.1230407870618808E-2</v>
      </c>
      <c r="G2549" s="2">
        <f t="shared" si="237"/>
        <v>2.6086524543909147E-2</v>
      </c>
      <c r="H2549" s="2" t="str">
        <f t="shared" si="238"/>
        <v>Sell</v>
      </c>
    </row>
    <row r="2550" spans="1:8" ht="13.5" x14ac:dyDescent="0.25">
      <c r="A2550" s="3">
        <f>TITRES_STAT!B2553</f>
        <v>45715</v>
      </c>
      <c r="B2550" s="6">
        <f>TITRES_STAT!D2553</f>
        <v>7.3429000000000002</v>
      </c>
      <c r="C2550" s="2">
        <f t="shared" si="234"/>
        <v>7.5084361541247597</v>
      </c>
      <c r="D2550" s="2">
        <f t="shared" si="236"/>
        <v>7.4392706857796354</v>
      </c>
      <c r="E2550" s="2">
        <f t="shared" si="235"/>
        <v>6.9165468345124381E-2</v>
      </c>
      <c r="F2550" s="2">
        <f t="shared" si="239"/>
        <v>3.8817419965519927E-2</v>
      </c>
      <c r="G2550" s="2">
        <f t="shared" si="237"/>
        <v>3.0348048379604455E-2</v>
      </c>
      <c r="H2550" s="2" t="str">
        <f t="shared" si="238"/>
        <v>Sell</v>
      </c>
    </row>
    <row r="2551" spans="1:8" ht="13.5" x14ac:dyDescent="0.25">
      <c r="A2551" s="3">
        <f>TITRES_STAT!B2554</f>
        <v>45716</v>
      </c>
      <c r="B2551" s="6">
        <f>TITRES_STAT!D2554</f>
        <v>7.4840999999999998</v>
      </c>
      <c r="C2551" s="2">
        <f t="shared" si="234"/>
        <v>7.5119382842594122</v>
      </c>
      <c r="D2551" s="2">
        <f t="shared" si="236"/>
        <v>7.4425913757218849</v>
      </c>
      <c r="E2551" s="2">
        <f t="shared" si="235"/>
        <v>6.9346908537527341E-2</v>
      </c>
      <c r="F2551" s="2">
        <f t="shared" si="239"/>
        <v>4.4923317679921415E-2</v>
      </c>
      <c r="G2551" s="2">
        <f t="shared" si="237"/>
        <v>2.4423590857605926E-2</v>
      </c>
      <c r="H2551" s="2" t="str">
        <f t="shared" si="238"/>
        <v>Sell</v>
      </c>
    </row>
    <row r="2552" spans="1:8" ht="13.5" x14ac:dyDescent="0.25">
      <c r="A2552" s="3">
        <f>TITRES_STAT!B2555</f>
        <v>45719</v>
      </c>
      <c r="B2552" s="6">
        <f>TITRES_STAT!D2555</f>
        <v>7.4840999999999998</v>
      </c>
      <c r="C2552" s="2">
        <f t="shared" si="234"/>
        <v>7.5149016251425795</v>
      </c>
      <c r="D2552" s="2">
        <f t="shared" si="236"/>
        <v>7.4456660886313752</v>
      </c>
      <c r="E2552" s="2">
        <f t="shared" si="235"/>
        <v>6.9235536511204288E-2</v>
      </c>
      <c r="F2552" s="2">
        <f t="shared" si="239"/>
        <v>4.9785761446177995E-2</v>
      </c>
      <c r="G2552" s="2">
        <f t="shared" si="237"/>
        <v>1.9449775065026292E-2</v>
      </c>
      <c r="H2552" s="2" t="str">
        <f t="shared" si="238"/>
        <v>Sell</v>
      </c>
    </row>
    <row r="2553" spans="1:8" ht="13.5" x14ac:dyDescent="0.25">
      <c r="A2553" s="3">
        <f>TITRES_STAT!B2556</f>
        <v>45720</v>
      </c>
      <c r="B2553" s="6">
        <f>TITRES_STAT!D2556</f>
        <v>7.4840999999999998</v>
      </c>
      <c r="C2553" s="2">
        <f t="shared" si="234"/>
        <v>7.4985782981975673</v>
      </c>
      <c r="D2553" s="2">
        <f t="shared" si="236"/>
        <v>7.4485130450290509</v>
      </c>
      <c r="E2553" s="2">
        <f t="shared" si="235"/>
        <v>5.0065253168516399E-2</v>
      </c>
      <c r="F2553" s="2">
        <f t="shared" si="239"/>
        <v>4.9841659790645677E-2</v>
      </c>
      <c r="G2553" s="2">
        <f t="shared" si="237"/>
        <v>2.2359337787072192E-4</v>
      </c>
      <c r="H2553" s="2" t="str">
        <f t="shared" si="238"/>
        <v>Sell</v>
      </c>
    </row>
    <row r="2554" spans="1:8" ht="13.5" x14ac:dyDescent="0.25">
      <c r="A2554" s="3">
        <f>TITRES_STAT!B2557</f>
        <v>45721</v>
      </c>
      <c r="B2554" s="6">
        <f>TITRES_STAT!D2557</f>
        <v>7.4371</v>
      </c>
      <c r="C2554" s="2">
        <f t="shared" si="234"/>
        <v>7.4630431753979414</v>
      </c>
      <c r="D2554" s="2">
        <f t="shared" si="236"/>
        <v>7.4476676342861587</v>
      </c>
      <c r="E2554" s="2">
        <f t="shared" si="235"/>
        <v>1.5375541111782631E-2</v>
      </c>
      <c r="F2554" s="2">
        <f t="shared" si="239"/>
        <v>4.2948436054873071E-2</v>
      </c>
      <c r="G2554" s="2">
        <f t="shared" si="237"/>
        <v>-2.757289494309044E-2</v>
      </c>
      <c r="H2554" s="2" t="str">
        <f t="shared" si="238"/>
        <v>Hold</v>
      </c>
    </row>
    <row r="2555" spans="1:8" ht="13.5" x14ac:dyDescent="0.25">
      <c r="A2555" s="3">
        <f>TITRES_STAT!B2558</f>
        <v>45722</v>
      </c>
      <c r="B2555" s="6">
        <f>TITRES_STAT!D2558</f>
        <v>7.4371</v>
      </c>
      <c r="C2555" s="2">
        <f t="shared" si="234"/>
        <v>7.4590519176444126</v>
      </c>
      <c r="D2555" s="2">
        <f t="shared" si="236"/>
        <v>7.4468848465612574</v>
      </c>
      <c r="E2555" s="2">
        <f t="shared" si="235"/>
        <v>1.2167071083155179E-2</v>
      </c>
      <c r="F2555" s="2">
        <f t="shared" si="239"/>
        <v>3.6792163060529494E-2</v>
      </c>
      <c r="G2555" s="2">
        <f t="shared" si="237"/>
        <v>-2.4625091977374315E-2</v>
      </c>
      <c r="H2555" s="2" t="str">
        <f t="shared" si="238"/>
        <v>Hold</v>
      </c>
    </row>
    <row r="2556" spans="1:8" ht="13.5" x14ac:dyDescent="0.25">
      <c r="A2556" s="3">
        <f>TITRES_STAT!B2559</f>
        <v>45723</v>
      </c>
      <c r="B2556" s="6">
        <f>TITRES_STAT!D2559</f>
        <v>7.4371</v>
      </c>
      <c r="C2556" s="2">
        <f t="shared" si="234"/>
        <v>7.4411823918529647</v>
      </c>
      <c r="D2556" s="2">
        <f t="shared" si="236"/>
        <v>7.4461600431122754</v>
      </c>
      <c r="E2556" s="2">
        <f t="shared" si="235"/>
        <v>-4.9776512593107114E-3</v>
      </c>
      <c r="F2556" s="2">
        <f t="shared" si="239"/>
        <v>2.8438200196561451E-2</v>
      </c>
      <c r="G2556" s="2">
        <f t="shared" si="237"/>
        <v>-3.3415851455872163E-2</v>
      </c>
      <c r="H2556" s="2" t="str">
        <f t="shared" si="238"/>
        <v>Hold</v>
      </c>
    </row>
    <row r="2557" spans="1:8" ht="13.5" x14ac:dyDescent="0.25">
      <c r="A2557" s="3">
        <f>TITRES_STAT!B2560</f>
        <v>45726</v>
      </c>
      <c r="B2557" s="6">
        <f>TITRES_STAT!D2560</f>
        <v>7.4840999999999998</v>
      </c>
      <c r="C2557" s="2">
        <f t="shared" si="234"/>
        <v>7.4260620238755859</v>
      </c>
      <c r="D2557" s="2">
        <f t="shared" si="236"/>
        <v>7.4489704102891441</v>
      </c>
      <c r="E2557" s="2">
        <f t="shared" si="235"/>
        <v>-2.290838641355819E-2</v>
      </c>
      <c r="F2557" s="2">
        <f t="shared" si="239"/>
        <v>1.8168882874537523E-2</v>
      </c>
      <c r="G2557" s="2">
        <f t="shared" si="237"/>
        <v>-4.1077269288095714E-2</v>
      </c>
      <c r="H2557" s="2" t="str">
        <f t="shared" si="238"/>
        <v>Hold</v>
      </c>
    </row>
    <row r="2558" spans="1:8" ht="13.5" x14ac:dyDescent="0.25">
      <c r="A2558" s="3">
        <f>TITRES_STAT!B2561</f>
        <v>45727</v>
      </c>
      <c r="B2558" s="6">
        <f>TITRES_STAT!D2561</f>
        <v>7.4840999999999998</v>
      </c>
      <c r="C2558" s="2">
        <f t="shared" si="234"/>
        <v>7.4132678663562652</v>
      </c>
      <c r="D2558" s="2">
        <f t="shared" si="236"/>
        <v>7.4515726021195778</v>
      </c>
      <c r="E2558" s="2">
        <f t="shared" si="235"/>
        <v>-3.8304735763312614E-2</v>
      </c>
      <c r="F2558" s="2">
        <f t="shared" si="239"/>
        <v>6.8741591469674967E-3</v>
      </c>
      <c r="G2558" s="2">
        <f t="shared" si="237"/>
        <v>-4.5178894910280112E-2</v>
      </c>
      <c r="H2558" s="2" t="str">
        <f t="shared" si="238"/>
        <v>Hold</v>
      </c>
    </row>
    <row r="2559" spans="1:8" ht="13.5" x14ac:dyDescent="0.25">
      <c r="A2559" s="3">
        <f>TITRES_STAT!B2562</f>
        <v>45728</v>
      </c>
      <c r="B2559" s="6">
        <f>TITRES_STAT!D2562</f>
        <v>7.4840999999999998</v>
      </c>
      <c r="C2559" s="2">
        <f t="shared" si="234"/>
        <v>7.4024420407629936</v>
      </c>
      <c r="D2559" s="2">
        <f t="shared" si="236"/>
        <v>7.4539820389996096</v>
      </c>
      <c r="E2559" s="2">
        <f t="shared" si="235"/>
        <v>-5.1539998236616036E-2</v>
      </c>
      <c r="F2559" s="2">
        <f t="shared" si="239"/>
        <v>-4.8086723297492097E-3</v>
      </c>
      <c r="G2559" s="2">
        <f t="shared" si="237"/>
        <v>-4.6731325906866829E-2</v>
      </c>
      <c r="H2559" s="2" t="str">
        <f t="shared" si="238"/>
        <v>Hold</v>
      </c>
    </row>
    <row r="2560" spans="1:8" ht="13.5" x14ac:dyDescent="0.25">
      <c r="A2560" s="3">
        <f>TITRES_STAT!B2563</f>
        <v>45729</v>
      </c>
      <c r="B2560" s="6">
        <f>TITRES_STAT!D2563</f>
        <v>7.3429000000000002</v>
      </c>
      <c r="C2560" s="2">
        <f t="shared" si="234"/>
        <v>7.3932817267994562</v>
      </c>
      <c r="D2560" s="2">
        <f t="shared" si="236"/>
        <v>7.4457537398144531</v>
      </c>
      <c r="E2560" s="2">
        <f t="shared" si="235"/>
        <v>-5.2472013014996932E-2</v>
      </c>
      <c r="F2560" s="2">
        <f t="shared" si="239"/>
        <v>-1.4341340466798753E-2</v>
      </c>
      <c r="G2560" s="2">
        <f t="shared" si="237"/>
        <v>-3.8130672548198179E-2</v>
      </c>
      <c r="H2560" s="2" t="str">
        <f t="shared" si="238"/>
        <v>Hold</v>
      </c>
    </row>
    <row r="2561" spans="1:8" ht="13.5" x14ac:dyDescent="0.25">
      <c r="A2561" s="3">
        <f>TITRES_STAT!B2564</f>
        <v>45730</v>
      </c>
      <c r="B2561" s="6">
        <f>TITRES_STAT!D2564</f>
        <v>7.3429000000000002</v>
      </c>
      <c r="C2561" s="2">
        <f t="shared" si="234"/>
        <v>7.4072537688303086</v>
      </c>
      <c r="D2561" s="2">
        <f t="shared" si="236"/>
        <v>7.4381349442726421</v>
      </c>
      <c r="E2561" s="2">
        <f t="shared" si="235"/>
        <v>-3.0881175442333486E-2</v>
      </c>
      <c r="F2561" s="2">
        <f t="shared" si="239"/>
        <v>-1.7649307461905701E-2</v>
      </c>
      <c r="G2561" s="2">
        <f t="shared" si="237"/>
        <v>-1.3231867980427785E-2</v>
      </c>
      <c r="H2561" s="2" t="str">
        <f t="shared" si="238"/>
        <v>Hold</v>
      </c>
    </row>
    <row r="2562" spans="1:8" ht="13.5" x14ac:dyDescent="0.25">
      <c r="A2562" s="3">
        <f>TITRES_STAT!B2565</f>
        <v>45733</v>
      </c>
      <c r="B2562" s="6">
        <f>TITRES_STAT!D2565</f>
        <v>7.4840999999999998</v>
      </c>
      <c r="C2562" s="2">
        <f t="shared" si="234"/>
        <v>7.419076265933338</v>
      </c>
      <c r="D2562" s="2">
        <f t="shared" si="236"/>
        <v>7.4415397632154097</v>
      </c>
      <c r="E2562" s="2">
        <f t="shared" si="235"/>
        <v>-2.2463497282071643E-2</v>
      </c>
      <c r="F2562" s="2">
        <f t="shared" si="239"/>
        <v>-1.8612145425938888E-2</v>
      </c>
      <c r="G2562" s="2">
        <f t="shared" si="237"/>
        <v>-3.8513518561327544E-3</v>
      </c>
      <c r="H2562" s="2" t="str">
        <f t="shared" si="238"/>
        <v>Hold</v>
      </c>
    </row>
    <row r="2563" spans="1:8" ht="13.5" x14ac:dyDescent="0.25">
      <c r="A2563" s="3">
        <f>TITRES_STAT!B2566</f>
        <v>45734</v>
      </c>
      <c r="B2563" s="6">
        <f>TITRES_STAT!D2566</f>
        <v>7.4840999999999998</v>
      </c>
      <c r="C2563" s="2">
        <f t="shared" si="234"/>
        <v>7.4290799173282087</v>
      </c>
      <c r="D2563" s="2">
        <f t="shared" si="236"/>
        <v>7.4446923733476016</v>
      </c>
      <c r="E2563" s="2">
        <f t="shared" si="235"/>
        <v>-1.5612456019392873E-2</v>
      </c>
      <c r="F2563" s="2">
        <f t="shared" si="239"/>
        <v>-1.8012207544629687E-2</v>
      </c>
      <c r="G2563" s="2">
        <f t="shared" si="237"/>
        <v>2.3997515252368144E-3</v>
      </c>
      <c r="H2563" s="2" t="str">
        <f t="shared" si="238"/>
        <v>Sell</v>
      </c>
    </row>
    <row r="2564" spans="1:8" ht="13.5" x14ac:dyDescent="0.25">
      <c r="A2564" s="3">
        <f>TITRES_STAT!B2567</f>
        <v>45735</v>
      </c>
      <c r="B2564" s="6">
        <f>TITRES_STAT!D2567</f>
        <v>7.4840999999999998</v>
      </c>
      <c r="C2564" s="2">
        <f t="shared" si="234"/>
        <v>7.4303137762007925</v>
      </c>
      <c r="D2564" s="2">
        <f t="shared" si="236"/>
        <v>7.4476114568033349</v>
      </c>
      <c r="E2564" s="2">
        <f t="shared" si="235"/>
        <v>-1.7297680602542442E-2</v>
      </c>
      <c r="F2564" s="2">
        <f t="shared" si="239"/>
        <v>-1.7869302156212238E-2</v>
      </c>
      <c r="G2564" s="2">
        <f t="shared" si="237"/>
        <v>5.7162155366979536E-4</v>
      </c>
      <c r="H2564" s="2" t="str">
        <f t="shared" si="238"/>
        <v>Sell</v>
      </c>
    </row>
    <row r="2565" spans="1:8" ht="13.5" x14ac:dyDescent="0.25">
      <c r="A2565" s="3">
        <f>TITRES_STAT!B2568</f>
        <v>45737</v>
      </c>
      <c r="B2565" s="6">
        <f>TITRES_STAT!D2568</f>
        <v>7.4840999999999998</v>
      </c>
      <c r="C2565" s="2">
        <f t="shared" si="234"/>
        <v>7.4313578106314404</v>
      </c>
      <c r="D2565" s="2">
        <f t="shared" si="236"/>
        <v>7.4503143118549398</v>
      </c>
      <c r="E2565" s="2">
        <f t="shared" si="235"/>
        <v>-1.8956501223499345E-2</v>
      </c>
      <c r="F2565" s="2">
        <f t="shared" si="239"/>
        <v>-1.808674196966966E-2</v>
      </c>
      <c r="G2565" s="2">
        <f t="shared" si="237"/>
        <v>-8.6975925382968416E-4</v>
      </c>
      <c r="H2565" s="2" t="str">
        <f t="shared" si="238"/>
        <v>Hold</v>
      </c>
    </row>
    <row r="2566" spans="1:8" ht="13.5" x14ac:dyDescent="0.25">
      <c r="A2566" s="3">
        <f>TITRES_STAT!B2569</f>
        <v>45740</v>
      </c>
      <c r="B2566" s="6">
        <f>TITRES_STAT!D2569</f>
        <v>7.3522999999999996</v>
      </c>
      <c r="C2566" s="2">
        <f t="shared" si="234"/>
        <v>7.4322412243804497</v>
      </c>
      <c r="D2566" s="2">
        <f t="shared" si="236"/>
        <v>7.4430539924582773</v>
      </c>
      <c r="E2566" s="2">
        <f t="shared" si="235"/>
        <v>-1.0812768077827606E-2</v>
      </c>
      <c r="F2566" s="2">
        <f t="shared" si="239"/>
        <v>-1.663194719130125E-2</v>
      </c>
      <c r="G2566" s="2">
        <f t="shared" si="237"/>
        <v>5.8191791134736444E-3</v>
      </c>
      <c r="H2566" s="2" t="str">
        <f t="shared" si="238"/>
        <v>Sell</v>
      </c>
    </row>
    <row r="2567" spans="1:8" ht="13.5" x14ac:dyDescent="0.25">
      <c r="A2567" s="3">
        <f>TITRES_STAT!B2570</f>
        <v>45741</v>
      </c>
      <c r="B2567" s="6">
        <f>TITRES_STAT!D2570</f>
        <v>7.3522999999999996</v>
      </c>
      <c r="C2567" s="2">
        <f t="shared" si="234"/>
        <v>7.4402194975526879</v>
      </c>
      <c r="D2567" s="2">
        <f t="shared" si="236"/>
        <v>7.436331474498405</v>
      </c>
      <c r="E2567" s="2">
        <f t="shared" si="235"/>
        <v>3.8880230542828187E-3</v>
      </c>
      <c r="F2567" s="2">
        <f t="shared" si="239"/>
        <v>-1.2527953142184436E-2</v>
      </c>
      <c r="G2567" s="2">
        <f t="shared" si="237"/>
        <v>1.6415976196467254E-2</v>
      </c>
      <c r="H2567" s="2" t="str">
        <f t="shared" si="238"/>
        <v>Sell</v>
      </c>
    </row>
    <row r="2568" spans="1:8" ht="13.5" x14ac:dyDescent="0.25">
      <c r="A2568" s="3">
        <f>TITRES_STAT!B2571</f>
        <v>45742</v>
      </c>
      <c r="B2568" s="6">
        <f>TITRES_STAT!D2571</f>
        <v>7.39</v>
      </c>
      <c r="C2568" s="2">
        <f t="shared" si="234"/>
        <v>7.4469703440830433</v>
      </c>
      <c r="D2568" s="2">
        <f t="shared" si="236"/>
        <v>7.4328995134244487</v>
      </c>
      <c r="E2568" s="2">
        <f t="shared" si="235"/>
        <v>1.4070830658594602E-2</v>
      </c>
      <c r="F2568" s="2">
        <f t="shared" si="239"/>
        <v>-7.2081963820286293E-3</v>
      </c>
      <c r="G2568" s="2">
        <f t="shared" si="237"/>
        <v>2.1279027040623233E-2</v>
      </c>
      <c r="H2568" s="2" t="str">
        <f t="shared" si="238"/>
        <v>Sell</v>
      </c>
    </row>
    <row r="2569" spans="1:8" ht="13.5" x14ac:dyDescent="0.25">
      <c r="A2569" s="3">
        <f>TITRES_STAT!B2572</f>
        <v>45743</v>
      </c>
      <c r="B2569" s="6">
        <f>TITRES_STAT!D2572</f>
        <v>7.39</v>
      </c>
      <c r="C2569" s="2">
        <f t="shared" si="234"/>
        <v>7.4526825988394982</v>
      </c>
      <c r="D2569" s="2">
        <f t="shared" si="236"/>
        <v>7.4297217716893043</v>
      </c>
      <c r="E2569" s="2">
        <f t="shared" si="235"/>
        <v>2.2960827150193985E-2</v>
      </c>
      <c r="F2569" s="2">
        <f t="shared" si="239"/>
        <v>-1.1743916755841063E-3</v>
      </c>
      <c r="G2569" s="2">
        <f t="shared" si="237"/>
        <v>2.4135218825778092E-2</v>
      </c>
      <c r="H2569" s="2" t="str">
        <f t="shared" si="238"/>
        <v>Sell</v>
      </c>
    </row>
    <row r="2570" spans="1:8" ht="13.5" x14ac:dyDescent="0.25">
      <c r="A2570" s="3">
        <f>TITRES_STAT!B2573</f>
        <v>45744</v>
      </c>
      <c r="B2570" s="6">
        <f>TITRES_STAT!D2573</f>
        <v>7.4371</v>
      </c>
      <c r="C2570" s="2">
        <f t="shared" si="234"/>
        <v>7.4357929682488066</v>
      </c>
      <c r="D2570" s="2">
        <f t="shared" si="236"/>
        <v>7.4302683071197269</v>
      </c>
      <c r="E2570" s="2">
        <f t="shared" si="235"/>
        <v>5.5246611290797887E-3</v>
      </c>
      <c r="F2570" s="2">
        <f t="shared" si="239"/>
        <v>1.6541888534867271E-4</v>
      </c>
      <c r="G2570" s="2">
        <f t="shared" si="237"/>
        <v>5.3592422437311162E-3</v>
      </c>
      <c r="H2570" s="2" t="str">
        <f t="shared" si="238"/>
        <v>Sell</v>
      </c>
    </row>
    <row r="2571" spans="1:8" ht="13.5" x14ac:dyDescent="0.25">
      <c r="A2571" s="3">
        <f>TITRES_STAT!B2574</f>
        <v>45749</v>
      </c>
      <c r="B2571" s="6">
        <f>TITRES_STAT!D2574</f>
        <v>7.5312000000000001</v>
      </c>
      <c r="C2571" s="2">
        <f t="shared" si="234"/>
        <v>7.4215017423643745</v>
      </c>
      <c r="D2571" s="2">
        <f t="shared" si="236"/>
        <v>7.4377447288145619</v>
      </c>
      <c r="E2571" s="2">
        <f t="shared" si="235"/>
        <v>-1.6242986450187402E-2</v>
      </c>
      <c r="F2571" s="2">
        <f t="shared" si="239"/>
        <v>-3.1162621817585425E-3</v>
      </c>
      <c r="G2571" s="2">
        <f t="shared" si="237"/>
        <v>-1.312672426842886E-2</v>
      </c>
      <c r="H2571" s="2" t="str">
        <f t="shared" si="238"/>
        <v>Hold</v>
      </c>
    </row>
    <row r="2572" spans="1:8" ht="13.5" x14ac:dyDescent="0.25">
      <c r="A2572" s="3">
        <f>TITRES_STAT!B2575</f>
        <v>45750</v>
      </c>
      <c r="B2572" s="6">
        <f>TITRES_STAT!D2575</f>
        <v>7.5312000000000001</v>
      </c>
      <c r="C2572" s="2">
        <f t="shared" si="234"/>
        <v>7.4311322435390856</v>
      </c>
      <c r="D2572" s="2">
        <f t="shared" si="236"/>
        <v>7.4446673414949647</v>
      </c>
      <c r="E2572" s="2">
        <f t="shared" si="235"/>
        <v>-1.3535097955879039E-2</v>
      </c>
      <c r="F2572" s="2">
        <f t="shared" si="239"/>
        <v>-5.2000293365826421E-3</v>
      </c>
      <c r="G2572" s="2">
        <f t="shared" si="237"/>
        <v>-8.3350686192963964E-3</v>
      </c>
      <c r="H2572" s="2" t="str">
        <f t="shared" si="238"/>
        <v>Hold</v>
      </c>
    </row>
    <row r="2573" spans="1:8" ht="13.5" x14ac:dyDescent="0.25">
      <c r="A2573" s="3">
        <f>TITRES_STAT!B2576</f>
        <v>45751</v>
      </c>
      <c r="B2573" s="6">
        <f>TITRES_STAT!D2576</f>
        <v>7.5312000000000001</v>
      </c>
      <c r="C2573" s="2">
        <f t="shared" si="234"/>
        <v>7.4392811291484566</v>
      </c>
      <c r="D2573" s="2">
        <f t="shared" si="236"/>
        <v>7.4510771680508929</v>
      </c>
      <c r="E2573" s="2">
        <f t="shared" si="235"/>
        <v>-1.1796038902436301E-2</v>
      </c>
      <c r="F2573" s="2">
        <f t="shared" si="239"/>
        <v>-6.5192312497533737E-3</v>
      </c>
      <c r="G2573" s="2">
        <f t="shared" si="237"/>
        <v>-5.2768076526829273E-3</v>
      </c>
      <c r="H2573" s="2" t="str">
        <f t="shared" si="238"/>
        <v>Hold</v>
      </c>
    </row>
    <row r="2574" spans="1:8" ht="13.5" x14ac:dyDescent="0.25">
      <c r="A2574" s="3">
        <f>TITRES_STAT!B2577</f>
        <v>45754</v>
      </c>
      <c r="B2574" s="6">
        <f>TITRES_STAT!D2577</f>
        <v>7.5312000000000001</v>
      </c>
      <c r="C2574" s="2">
        <f t="shared" si="234"/>
        <v>7.4461763400486936</v>
      </c>
      <c r="D2574" s="2">
        <f t="shared" si="236"/>
        <v>7.4570121926397155</v>
      </c>
      <c r="E2574" s="2">
        <f t="shared" si="235"/>
        <v>-1.0835852591021933E-2</v>
      </c>
      <c r="F2574" s="2">
        <f t="shared" si="239"/>
        <v>-7.3825555180070859E-3</v>
      </c>
      <c r="G2574" s="2">
        <f t="shared" si="237"/>
        <v>-3.4532970730148469E-3</v>
      </c>
      <c r="H2574" s="2" t="str">
        <f t="shared" si="238"/>
        <v>Hold</v>
      </c>
    </row>
    <row r="2575" spans="1:8" ht="13.5" x14ac:dyDescent="0.25">
      <c r="A2575" s="3">
        <f>TITRES_STAT!B2578</f>
        <v>45755</v>
      </c>
      <c r="B2575" s="6">
        <f>TITRES_STAT!D2578</f>
        <v>7.5312000000000001</v>
      </c>
      <c r="C2575" s="2">
        <f t="shared" ref="C2575:C2638" si="240">$C$4*B2565+C2574*(1-$C$4)</f>
        <v>7.4520107492719712</v>
      </c>
      <c r="D2575" s="2">
        <f t="shared" si="236"/>
        <v>7.4625075857775141</v>
      </c>
      <c r="E2575" s="2">
        <f t="shared" si="235"/>
        <v>-1.0496836505542895E-2</v>
      </c>
      <c r="F2575" s="2">
        <f t="shared" si="239"/>
        <v>-8.0054117155142473E-3</v>
      </c>
      <c r="G2575" s="2">
        <f t="shared" si="237"/>
        <v>-2.4914247900286474E-3</v>
      </c>
      <c r="H2575" s="2" t="str">
        <f t="shared" si="238"/>
        <v>Hold</v>
      </c>
    </row>
    <row r="2576" spans="1:8" ht="13.5" x14ac:dyDescent="0.25">
      <c r="A2576" s="3">
        <f>TITRES_STAT!B2579</f>
        <v>45757</v>
      </c>
      <c r="B2576" s="6">
        <f>TITRES_STAT!D2579</f>
        <v>7.4371</v>
      </c>
      <c r="C2576" s="2">
        <f t="shared" si="240"/>
        <v>7.4366706339993609</v>
      </c>
      <c r="D2576" s="2">
        <f t="shared" si="236"/>
        <v>7.4606255423865875</v>
      </c>
      <c r="E2576" s="2">
        <f t="shared" si="235"/>
        <v>-2.3954908387226581E-2</v>
      </c>
      <c r="F2576" s="2">
        <f t="shared" si="239"/>
        <v>-1.1195311049856715E-2</v>
      </c>
      <c r="G2576" s="2">
        <f t="shared" si="237"/>
        <v>-1.2759597337369866E-2</v>
      </c>
      <c r="H2576" s="2" t="str">
        <f t="shared" si="238"/>
        <v>Hold</v>
      </c>
    </row>
    <row r="2577" spans="1:8" ht="13.5" x14ac:dyDescent="0.25">
      <c r="A2577" s="3">
        <f>TITRES_STAT!B2580</f>
        <v>45758</v>
      </c>
      <c r="B2577" s="6">
        <f>TITRES_STAT!D2580</f>
        <v>7.6253000000000002</v>
      </c>
      <c r="C2577" s="2">
        <f t="shared" si="240"/>
        <v>7.4236905364609971</v>
      </c>
      <c r="D2577" s="2">
        <f t="shared" si="236"/>
        <v>7.4728236503579515</v>
      </c>
      <c r="E2577" s="2">
        <f t="shared" si="235"/>
        <v>-4.9133113896954406E-2</v>
      </c>
      <c r="F2577" s="2">
        <f t="shared" si="239"/>
        <v>-1.8782871619276255E-2</v>
      </c>
      <c r="G2577" s="2">
        <f t="shared" si="237"/>
        <v>-3.0350242277678151E-2</v>
      </c>
      <c r="H2577" s="2" t="str">
        <f t="shared" si="238"/>
        <v>Hold</v>
      </c>
    </row>
    <row r="2578" spans="1:8" ht="13.5" x14ac:dyDescent="0.25">
      <c r="A2578" s="3">
        <f>TITRES_STAT!B2581</f>
        <v>45761</v>
      </c>
      <c r="B2578" s="6">
        <f>TITRES_STAT!D2581</f>
        <v>7.6253000000000002</v>
      </c>
      <c r="C2578" s="2">
        <f t="shared" si="240"/>
        <v>7.4185073770054588</v>
      </c>
      <c r="D2578" s="2">
        <f t="shared" si="236"/>
        <v>7.4841181947758812</v>
      </c>
      <c r="E2578" s="2">
        <f t="shared" si="235"/>
        <v>-6.5610817770422436E-2</v>
      </c>
      <c r="F2578" s="2">
        <f t="shared" si="239"/>
        <v>-2.8148460849505494E-2</v>
      </c>
      <c r="G2578" s="2">
        <f t="shared" si="237"/>
        <v>-3.7462356920916942E-2</v>
      </c>
      <c r="H2578" s="2" t="str">
        <f t="shared" si="238"/>
        <v>Hold</v>
      </c>
    </row>
    <row r="2579" spans="1:8" ht="13.5" x14ac:dyDescent="0.25">
      <c r="A2579" s="3">
        <f>TITRES_STAT!B2582</f>
        <v>45762</v>
      </c>
      <c r="B2579" s="6">
        <f>TITRES_STAT!D2582</f>
        <v>7.6253000000000002</v>
      </c>
      <c r="C2579" s="2">
        <f t="shared" si="240"/>
        <v>7.414121626696927</v>
      </c>
      <c r="D2579" s="2">
        <f t="shared" si="236"/>
        <v>7.4945761062739642</v>
      </c>
      <c r="E2579" s="2">
        <f t="shared" si="235"/>
        <v>-8.0454479577037219E-2</v>
      </c>
      <c r="F2579" s="2">
        <f t="shared" si="239"/>
        <v>-3.860966459501184E-2</v>
      </c>
      <c r="G2579" s="2">
        <f t="shared" si="237"/>
        <v>-4.1844814982025379E-2</v>
      </c>
      <c r="H2579" s="2" t="str">
        <f t="shared" si="238"/>
        <v>Hold</v>
      </c>
    </row>
    <row r="2580" spans="1:8" ht="13.5" x14ac:dyDescent="0.25">
      <c r="A2580" s="3">
        <f>TITRES_STAT!B2583</f>
        <v>45763</v>
      </c>
      <c r="B2580" s="6">
        <f>TITRES_STAT!D2583</f>
        <v>7.6253000000000002</v>
      </c>
      <c r="C2580" s="2">
        <f t="shared" si="240"/>
        <v>7.4176567610512461</v>
      </c>
      <c r="D2580" s="2">
        <f t="shared" si="236"/>
        <v>7.5042593576610779</v>
      </c>
      <c r="E2580" s="2">
        <f t="shared" si="235"/>
        <v>-8.6602596609831828E-2</v>
      </c>
      <c r="F2580" s="2">
        <f t="shared" si="239"/>
        <v>-4.8208250997975835E-2</v>
      </c>
      <c r="G2580" s="2">
        <f t="shared" si="237"/>
        <v>-3.8394345611855993E-2</v>
      </c>
      <c r="H2580" s="2" t="str">
        <f t="shared" si="238"/>
        <v>Hold</v>
      </c>
    </row>
    <row r="2581" spans="1:8" ht="13.5" x14ac:dyDescent="0.25">
      <c r="A2581" s="3">
        <f>TITRES_STAT!B2584</f>
        <v>45764</v>
      </c>
      <c r="B2581" s="6">
        <f>TITRES_STAT!D2584</f>
        <v>7.5312000000000001</v>
      </c>
      <c r="C2581" s="2">
        <f t="shared" si="240"/>
        <v>7.4351249516587465</v>
      </c>
      <c r="D2581" s="2">
        <f t="shared" si="236"/>
        <v>7.5062549607972944</v>
      </c>
      <c r="E2581" s="2">
        <f t="shared" si="235"/>
        <v>-7.1130009138547834E-2</v>
      </c>
      <c r="F2581" s="2">
        <f t="shared" si="239"/>
        <v>-5.2792602626090243E-2</v>
      </c>
      <c r="G2581" s="2">
        <f t="shared" si="237"/>
        <v>-1.8337406512457591E-2</v>
      </c>
      <c r="H2581" s="2" t="str">
        <f t="shared" si="238"/>
        <v>Hold</v>
      </c>
    </row>
    <row r="2582" spans="1:8" ht="13.5" x14ac:dyDescent="0.25">
      <c r="A2582" s="3">
        <f>TITRES_STAT!B2585</f>
        <v>45765</v>
      </c>
      <c r="B2582" s="6">
        <f>TITRES_STAT!D2585</f>
        <v>7.5312000000000001</v>
      </c>
      <c r="C2582" s="2">
        <f t="shared" si="240"/>
        <v>7.4499057283266312</v>
      </c>
      <c r="D2582" s="2">
        <f t="shared" si="236"/>
        <v>7.508102741478976</v>
      </c>
      <c r="E2582" s="2">
        <f t="shared" si="235"/>
        <v>-5.8197013152344823E-2</v>
      </c>
      <c r="F2582" s="2">
        <f t="shared" si="239"/>
        <v>-5.3873484731341167E-2</v>
      </c>
      <c r="G2582" s="2">
        <f t="shared" si="237"/>
        <v>-4.3235284210036556E-3</v>
      </c>
      <c r="H2582" s="2" t="str">
        <f t="shared" si="238"/>
        <v>Hold</v>
      </c>
    </row>
    <row r="2583" spans="1:8" ht="13.5" x14ac:dyDescent="0.25">
      <c r="A2583" s="3">
        <f>TITRES_STAT!B2586</f>
        <v>45768</v>
      </c>
      <c r="B2583" s="6">
        <f>TITRES_STAT!D2586</f>
        <v>7.5312000000000001</v>
      </c>
      <c r="C2583" s="2">
        <f t="shared" si="240"/>
        <v>7.462412539353303</v>
      </c>
      <c r="D2583" s="2">
        <f t="shared" si="236"/>
        <v>7.5098136495175707</v>
      </c>
      <c r="E2583" s="2">
        <f t="shared" si="235"/>
        <v>-4.7401110164267735E-2</v>
      </c>
      <c r="F2583" s="2">
        <f t="shared" si="239"/>
        <v>-5.2579009817926486E-2</v>
      </c>
      <c r="G2583" s="2">
        <f t="shared" si="237"/>
        <v>5.1778996536587518E-3</v>
      </c>
      <c r="H2583" s="2" t="str">
        <f t="shared" si="238"/>
        <v>Sell</v>
      </c>
    </row>
    <row r="2584" spans="1:8" ht="13.5" x14ac:dyDescent="0.25">
      <c r="A2584" s="3">
        <f>TITRES_STAT!B2587</f>
        <v>45769</v>
      </c>
      <c r="B2584" s="6">
        <f>TITRES_STAT!D2587</f>
        <v>7.5312000000000001</v>
      </c>
      <c r="C2584" s="2">
        <f t="shared" si="240"/>
        <v>7.472995225606641</v>
      </c>
      <c r="D2584" s="2">
        <f t="shared" si="236"/>
        <v>7.5113978236273802</v>
      </c>
      <c r="E2584" s="2">
        <f t="shared" si="235"/>
        <v>-3.8402598020739198E-2</v>
      </c>
      <c r="F2584" s="2">
        <f t="shared" si="239"/>
        <v>-4.9743727458489033E-2</v>
      </c>
      <c r="G2584" s="2">
        <f t="shared" si="237"/>
        <v>1.1341129437749835E-2</v>
      </c>
      <c r="H2584" s="2" t="str">
        <f t="shared" si="238"/>
        <v>Sell</v>
      </c>
    </row>
    <row r="2585" spans="1:8" ht="13.5" x14ac:dyDescent="0.25">
      <c r="A2585" s="3">
        <f>TITRES_STAT!B2588</f>
        <v>45770</v>
      </c>
      <c r="B2585" s="6">
        <f>TITRES_STAT!D2588</f>
        <v>7.3994</v>
      </c>
      <c r="C2585" s="2">
        <f t="shared" si="240"/>
        <v>7.4819498062825422</v>
      </c>
      <c r="D2585" s="2">
        <f t="shared" si="236"/>
        <v>7.5031016885438708</v>
      </c>
      <c r="E2585" s="2">
        <f t="shared" si="235"/>
        <v>-2.1151882261328581E-2</v>
      </c>
      <c r="F2585" s="2">
        <f t="shared" si="239"/>
        <v>-4.4025358419056949E-2</v>
      </c>
      <c r="G2585" s="2">
        <f t="shared" si="237"/>
        <v>2.2873476157728369E-2</v>
      </c>
      <c r="H2585" s="2" t="str">
        <f t="shared" si="238"/>
        <v>Sell</v>
      </c>
    </row>
    <row r="2586" spans="1:8" ht="13.5" x14ac:dyDescent="0.25">
      <c r="A2586" s="3">
        <f>TITRES_STAT!B2589</f>
        <v>45771</v>
      </c>
      <c r="B2586" s="6">
        <f>TITRES_STAT!D2589</f>
        <v>7.4371</v>
      </c>
      <c r="C2586" s="2">
        <f t="shared" si="240"/>
        <v>7.475049836085228</v>
      </c>
      <c r="D2586" s="2">
        <f t="shared" si="236"/>
        <v>7.4982126745776583</v>
      </c>
      <c r="E2586" s="2">
        <f t="shared" si="235"/>
        <v>-2.3162838492430282E-2</v>
      </c>
      <c r="F2586" s="2">
        <f t="shared" si="239"/>
        <v>-3.985285443373162E-2</v>
      </c>
      <c r="G2586" s="2">
        <f t="shared" si="237"/>
        <v>1.6690015941301338E-2</v>
      </c>
      <c r="H2586" s="2" t="str">
        <f t="shared" si="238"/>
        <v>Sell</v>
      </c>
    </row>
    <row r="2587" spans="1:8" ht="13.5" x14ac:dyDescent="0.25">
      <c r="A2587" s="3">
        <f>TITRES_STAT!B2590</f>
        <v>45772</v>
      </c>
      <c r="B2587" s="6">
        <f>TITRES_STAT!D2590</f>
        <v>7.3616999999999999</v>
      </c>
      <c r="C2587" s="2">
        <f t="shared" si="240"/>
        <v>7.4981652459182699</v>
      </c>
      <c r="D2587" s="2">
        <f t="shared" si="236"/>
        <v>7.4881006246089434</v>
      </c>
      <c r="E2587" s="2">
        <f t="shared" si="235"/>
        <v>1.0064621309326505E-2</v>
      </c>
      <c r="F2587" s="2">
        <f t="shared" si="239"/>
        <v>-2.9869359285119995E-2</v>
      </c>
      <c r="G2587" s="2">
        <f t="shared" si="237"/>
        <v>3.99339805944465E-2</v>
      </c>
      <c r="H2587" s="2" t="str">
        <f t="shared" si="238"/>
        <v>Sell</v>
      </c>
    </row>
    <row r="2588" spans="1:8" ht="13.5" x14ac:dyDescent="0.25">
      <c r="A2588" s="3">
        <f>TITRES_STAT!B2591</f>
        <v>45775</v>
      </c>
      <c r="B2588" s="6">
        <f>TITRES_STAT!D2591</f>
        <v>7.4371</v>
      </c>
      <c r="C2588" s="2">
        <f t="shared" si="240"/>
        <v>7.5177244388539206</v>
      </c>
      <c r="D2588" s="2">
        <f t="shared" si="236"/>
        <v>7.4843228005638363</v>
      </c>
      <c r="E2588" s="2">
        <f t="shared" ref="E2588:E2651" si="241">C2588-D2588</f>
        <v>3.3401638290084357E-2</v>
      </c>
      <c r="F2588" s="2">
        <f t="shared" si="239"/>
        <v>-1.7215159770079126E-2</v>
      </c>
      <c r="G2588" s="2">
        <f t="shared" si="237"/>
        <v>5.0616798060163483E-2</v>
      </c>
      <c r="H2588" s="2" t="str">
        <f t="shared" si="238"/>
        <v>Sell</v>
      </c>
    </row>
    <row r="2589" spans="1:8" ht="13.5" x14ac:dyDescent="0.25">
      <c r="A2589" s="3">
        <f>TITRES_STAT!B2592</f>
        <v>45776</v>
      </c>
      <c r="B2589" s="6">
        <f>TITRES_STAT!D2592</f>
        <v>7.4371</v>
      </c>
      <c r="C2589" s="2">
        <f t="shared" si="240"/>
        <v>7.5342745251840872</v>
      </c>
      <c r="D2589" s="2">
        <f t="shared" ref="D2589:D2652" si="242">$D$4*B2589+(1-$D$4)*D2588</f>
        <v>7.4808248153368861</v>
      </c>
      <c r="E2589" s="2">
        <f t="shared" si="241"/>
        <v>5.3449709847201099E-2</v>
      </c>
      <c r="F2589" s="2">
        <f t="shared" si="239"/>
        <v>-3.0821858466230818E-3</v>
      </c>
      <c r="G2589" s="2">
        <f t="shared" si="237"/>
        <v>5.6531895693824177E-2</v>
      </c>
      <c r="H2589" s="2" t="str">
        <f t="shared" si="238"/>
        <v>Sell</v>
      </c>
    </row>
    <row r="2590" spans="1:8" ht="13.5" x14ac:dyDescent="0.25">
      <c r="A2590" s="3">
        <f>TITRES_STAT!B2593</f>
        <v>45777</v>
      </c>
      <c r="B2590" s="6">
        <f>TITRES_STAT!D2593</f>
        <v>7.4371</v>
      </c>
      <c r="C2590" s="2">
        <f t="shared" si="240"/>
        <v>7.5482784443865354</v>
      </c>
      <c r="D2590" s="2">
        <f t="shared" si="242"/>
        <v>7.4775859401267457</v>
      </c>
      <c r="E2590" s="2">
        <f t="shared" si="241"/>
        <v>7.0692504259789679E-2</v>
      </c>
      <c r="F2590" s="2">
        <f t="shared" si="239"/>
        <v>1.1672752174659471E-2</v>
      </c>
      <c r="G2590" s="2">
        <f t="shared" si="237"/>
        <v>5.901975208513021E-2</v>
      </c>
      <c r="H2590" s="2" t="str">
        <f t="shared" si="238"/>
        <v>Sell</v>
      </c>
    </row>
    <row r="2591" spans="1:8" ht="13.5" x14ac:dyDescent="0.25">
      <c r="A2591" s="3">
        <f>TITRES_STAT!B2594</f>
        <v>45779</v>
      </c>
      <c r="B2591" s="6">
        <f>TITRES_STAT!D2594</f>
        <v>7.3429000000000002</v>
      </c>
      <c r="C2591" s="2">
        <f t="shared" si="240"/>
        <v>7.5456509914039911</v>
      </c>
      <c r="D2591" s="2">
        <f t="shared" si="242"/>
        <v>7.4676092038210609</v>
      </c>
      <c r="E2591" s="2">
        <f t="shared" si="241"/>
        <v>7.8041787582930233E-2</v>
      </c>
      <c r="F2591" s="2">
        <f t="shared" si="239"/>
        <v>2.4946559256313623E-2</v>
      </c>
      <c r="G2591" s="2">
        <f t="shared" si="237"/>
        <v>5.309522832661661E-2</v>
      </c>
      <c r="H2591" s="2" t="str">
        <f t="shared" si="238"/>
        <v>Sell</v>
      </c>
    </row>
    <row r="2592" spans="1:8" ht="13.5" x14ac:dyDescent="0.25">
      <c r="A2592" s="3">
        <f>TITRES_STAT!B2595</f>
        <v>45782</v>
      </c>
      <c r="B2592" s="6">
        <f>TITRES_STAT!D2595</f>
        <v>7.3429000000000002</v>
      </c>
      <c r="C2592" s="2">
        <f t="shared" si="240"/>
        <v>7.543427761957223</v>
      </c>
      <c r="D2592" s="2">
        <f t="shared" si="242"/>
        <v>7.4583714850195006</v>
      </c>
      <c r="E2592" s="2">
        <f t="shared" si="241"/>
        <v>8.505627693772233E-2</v>
      </c>
      <c r="F2592" s="2">
        <f t="shared" si="239"/>
        <v>3.6968502792595365E-2</v>
      </c>
      <c r="G2592" s="2">
        <f t="shared" si="237"/>
        <v>4.8087774145126966E-2</v>
      </c>
      <c r="H2592" s="2" t="str">
        <f t="shared" si="238"/>
        <v>Sell</v>
      </c>
    </row>
    <row r="2593" spans="1:8" ht="13.5" x14ac:dyDescent="0.25">
      <c r="A2593" s="3">
        <f>TITRES_STAT!B2596</f>
        <v>45783</v>
      </c>
      <c r="B2593" s="6">
        <f>TITRES_STAT!D2596</f>
        <v>7.3429000000000002</v>
      </c>
      <c r="C2593" s="2">
        <f t="shared" si="240"/>
        <v>7.5415465678099576</v>
      </c>
      <c r="D2593" s="2">
        <f t="shared" si="242"/>
        <v>7.4498180416847228</v>
      </c>
      <c r="E2593" s="2">
        <f t="shared" si="241"/>
        <v>9.1728526125234744E-2</v>
      </c>
      <c r="F2593" s="2">
        <f t="shared" si="239"/>
        <v>4.7920507459123241E-2</v>
      </c>
      <c r="G2593" s="2">
        <f t="shared" si="237"/>
        <v>4.3808018666111503E-2</v>
      </c>
      <c r="H2593" s="2" t="str">
        <f t="shared" si="238"/>
        <v>Sell</v>
      </c>
    </row>
    <row r="2594" spans="1:8" ht="13.5" x14ac:dyDescent="0.25">
      <c r="A2594" s="3">
        <f>TITRES_STAT!B2597</f>
        <v>45784</v>
      </c>
      <c r="B2594" s="6">
        <f>TITRES_STAT!D2597</f>
        <v>7.3429000000000002</v>
      </c>
      <c r="C2594" s="2">
        <f t="shared" si="240"/>
        <v>7.5399547881468871</v>
      </c>
      <c r="D2594" s="2">
        <f t="shared" si="242"/>
        <v>7.4418981867451137</v>
      </c>
      <c r="E2594" s="2">
        <f t="shared" si="241"/>
        <v>9.8056601401773413E-2</v>
      </c>
      <c r="F2594" s="2">
        <f t="shared" si="239"/>
        <v>5.7947726247653278E-2</v>
      </c>
      <c r="G2594" s="2">
        <f t="shared" si="237"/>
        <v>4.0108875154120135E-2</v>
      </c>
      <c r="H2594" s="2" t="str">
        <f t="shared" si="238"/>
        <v>Sell</v>
      </c>
    </row>
    <row r="2595" spans="1:8" ht="13.5" x14ac:dyDescent="0.25">
      <c r="A2595" s="3">
        <f>TITRES_STAT!B2598</f>
        <v>45785</v>
      </c>
      <c r="B2595" s="6">
        <f>TITRES_STAT!D2598</f>
        <v>7.3522999999999996</v>
      </c>
      <c r="C2595" s="2">
        <f t="shared" si="240"/>
        <v>7.5183309745858278</v>
      </c>
      <c r="D2595" s="2">
        <f t="shared" si="242"/>
        <v>7.4352612840232535</v>
      </c>
      <c r="E2595" s="2">
        <f t="shared" si="241"/>
        <v>8.3069690562574294E-2</v>
      </c>
      <c r="F2595" s="2">
        <f t="shared" si="239"/>
        <v>6.2972119110637492E-2</v>
      </c>
      <c r="G2595" s="2">
        <f t="shared" si="237"/>
        <v>2.0097571451936802E-2</v>
      </c>
      <c r="H2595" s="2" t="str">
        <f t="shared" si="238"/>
        <v>Sell</v>
      </c>
    </row>
    <row r="2596" spans="1:8" ht="13.5" x14ac:dyDescent="0.25">
      <c r="A2596" s="3">
        <f>TITRES_STAT!B2599</f>
        <v>45786</v>
      </c>
      <c r="B2596" s="6">
        <f>TITRES_STAT!D2599</f>
        <v>7.4371</v>
      </c>
      <c r="C2596" s="2">
        <f t="shared" si="240"/>
        <v>7.5058339015726236</v>
      </c>
      <c r="D2596" s="2">
        <f t="shared" si="242"/>
        <v>7.4353974852067157</v>
      </c>
      <c r="E2596" s="2">
        <f t="shared" si="241"/>
        <v>7.0436416365907917E-2</v>
      </c>
      <c r="F2596" s="2">
        <f t="shared" si="239"/>
        <v>6.4464978561691574E-2</v>
      </c>
      <c r="G2596" s="2">
        <f t="shared" ref="G2596:G2659" si="243">E2596-F2596</f>
        <v>5.9714378042163424E-3</v>
      </c>
      <c r="H2596" s="2" t="str">
        <f t="shared" ref="H2596:H2659" si="244">IF(G2596&lt;0,"Hold","Sell")</f>
        <v>Sell</v>
      </c>
    </row>
    <row r="2597" spans="1:8" ht="13.5" x14ac:dyDescent="0.25">
      <c r="A2597" s="3">
        <f>TITRES_STAT!B2600</f>
        <v>45789</v>
      </c>
      <c r="B2597" s="6">
        <f>TITRES_STAT!D2600</f>
        <v>7.4371</v>
      </c>
      <c r="C2597" s="2">
        <f t="shared" si="240"/>
        <v>7.4836594551768352</v>
      </c>
      <c r="D2597" s="2">
        <f t="shared" si="242"/>
        <v>7.435523597413626</v>
      </c>
      <c r="E2597" s="2">
        <f t="shared" si="241"/>
        <v>4.8135857763209167E-2</v>
      </c>
      <c r="F2597" s="2">
        <f t="shared" ref="F2597:F2660" si="245">(E2597*(2/(10)))+((1-(2/10))*F2596)</f>
        <v>6.1199154401995096E-2</v>
      </c>
      <c r="G2597" s="2">
        <f t="shared" si="243"/>
        <v>-1.3063296638785929E-2</v>
      </c>
      <c r="H2597" s="2" t="str">
        <f t="shared" si="244"/>
        <v>Hold</v>
      </c>
    </row>
    <row r="2598" spans="1:8" ht="13.5" x14ac:dyDescent="0.25">
      <c r="A2598" s="3">
        <f>TITRES_STAT!B2601</f>
        <v>45790</v>
      </c>
      <c r="B2598" s="6">
        <f>TITRES_STAT!D2601</f>
        <v>7.4371</v>
      </c>
      <c r="C2598" s="2">
        <f t="shared" si="240"/>
        <v>7.4764964620727072</v>
      </c>
      <c r="D2598" s="2">
        <f t="shared" si="242"/>
        <v>7.43564036797558</v>
      </c>
      <c r="E2598" s="2">
        <f t="shared" si="241"/>
        <v>4.0856094097127205E-2</v>
      </c>
      <c r="F2598" s="2">
        <f t="shared" si="245"/>
        <v>5.7130542341021523E-2</v>
      </c>
      <c r="G2598" s="2">
        <f t="shared" si="243"/>
        <v>-1.6274448243894318E-2</v>
      </c>
      <c r="H2598" s="2" t="str">
        <f t="shared" si="244"/>
        <v>Hold</v>
      </c>
    </row>
    <row r="2599" spans="1:8" ht="13.5" x14ac:dyDescent="0.25">
      <c r="A2599" s="3">
        <f>TITRES_STAT!B2602</f>
        <v>45791</v>
      </c>
      <c r="B2599" s="6">
        <f>TITRES_STAT!D2602</f>
        <v>7.7195</v>
      </c>
      <c r="C2599" s="2">
        <f t="shared" si="240"/>
        <v>7.4704354679076754</v>
      </c>
      <c r="D2599" s="2">
        <f t="shared" si="242"/>
        <v>7.4566670073847963</v>
      </c>
      <c r="E2599" s="2">
        <f t="shared" si="241"/>
        <v>1.3768460522879167E-2</v>
      </c>
      <c r="F2599" s="2">
        <f t="shared" si="245"/>
        <v>4.845812597739306E-2</v>
      </c>
      <c r="G2599" s="2">
        <f t="shared" si="243"/>
        <v>-3.4689665454513893E-2</v>
      </c>
      <c r="H2599" s="2" t="str">
        <f t="shared" si="244"/>
        <v>Hold</v>
      </c>
    </row>
    <row r="2600" spans="1:8" ht="13.5" x14ac:dyDescent="0.25">
      <c r="A2600" s="3">
        <f>TITRES_STAT!B2603</f>
        <v>45792</v>
      </c>
      <c r="B2600" s="6">
        <f>TITRES_STAT!D2603</f>
        <v>7.9077999999999999</v>
      </c>
      <c r="C2600" s="2">
        <f t="shared" si="240"/>
        <v>7.4653069343834177</v>
      </c>
      <c r="D2600" s="2">
        <f t="shared" si="242"/>
        <v>7.4900842660970328</v>
      </c>
      <c r="E2600" s="2">
        <f t="shared" si="241"/>
        <v>-2.4777331713615069E-2</v>
      </c>
      <c r="F2600" s="2">
        <f t="shared" si="245"/>
        <v>3.3811034439191437E-2</v>
      </c>
      <c r="G2600" s="2">
        <f t="shared" si="243"/>
        <v>-5.8588366152806506E-2</v>
      </c>
      <c r="H2600" s="2" t="str">
        <f t="shared" si="244"/>
        <v>Hold</v>
      </c>
    </row>
    <row r="2601" spans="1:8" ht="13.5" x14ac:dyDescent="0.25">
      <c r="A2601" s="3">
        <f>TITRES_STAT!B2604</f>
        <v>45793</v>
      </c>
      <c r="B2601" s="6">
        <f>TITRES_STAT!D2604</f>
        <v>8</v>
      </c>
      <c r="C2601" s="2">
        <f t="shared" si="240"/>
        <v>7.4464750983244308</v>
      </c>
      <c r="D2601" s="2">
        <f t="shared" si="242"/>
        <v>7.5278558019416968</v>
      </c>
      <c r="E2601" s="2">
        <f t="shared" si="241"/>
        <v>-8.1380703617266015E-2</v>
      </c>
      <c r="F2601" s="2">
        <f t="shared" si="245"/>
        <v>1.0772686827899947E-2</v>
      </c>
      <c r="G2601" s="2">
        <f t="shared" si="243"/>
        <v>-9.2153390445165961E-2</v>
      </c>
      <c r="H2601" s="2" t="str">
        <f t="shared" si="244"/>
        <v>Hold</v>
      </c>
    </row>
    <row r="2602" spans="1:8" ht="13.5" x14ac:dyDescent="0.25">
      <c r="A2602" s="3">
        <f>TITRES_STAT!B2605</f>
        <v>45796</v>
      </c>
      <c r="B2602" s="6">
        <f>TITRES_STAT!D2605</f>
        <v>7.9</v>
      </c>
      <c r="C2602" s="2">
        <f t="shared" si="240"/>
        <v>7.4305404678129801</v>
      </c>
      <c r="D2602" s="2">
        <f t="shared" si="242"/>
        <v>7.5554220388349052</v>
      </c>
      <c r="E2602" s="2">
        <f t="shared" si="241"/>
        <v>-0.1248815710219251</v>
      </c>
      <c r="F2602" s="2">
        <f t="shared" si="245"/>
        <v>-1.6358164742065064E-2</v>
      </c>
      <c r="G2602" s="2">
        <f t="shared" si="243"/>
        <v>-0.10852340627986004</v>
      </c>
      <c r="H2602" s="2" t="str">
        <f t="shared" si="244"/>
        <v>Hold</v>
      </c>
    </row>
    <row r="2603" spans="1:8" ht="13.5" x14ac:dyDescent="0.25">
      <c r="A2603" s="3">
        <f>TITRES_STAT!B2606</f>
        <v>45797</v>
      </c>
      <c r="B2603" s="6">
        <f>TITRES_STAT!D2606</f>
        <v>7.9</v>
      </c>
      <c r="C2603" s="2">
        <f t="shared" si="240"/>
        <v>7.4170573189186753</v>
      </c>
      <c r="D2603" s="2">
        <f t="shared" si="242"/>
        <v>7.5809463322545421</v>
      </c>
      <c r="E2603" s="2">
        <f t="shared" si="241"/>
        <v>-0.16388901333586681</v>
      </c>
      <c r="F2603" s="2">
        <f t="shared" si="245"/>
        <v>-4.5864334460825412E-2</v>
      </c>
      <c r="G2603" s="2">
        <f t="shared" si="243"/>
        <v>-0.11802467887504139</v>
      </c>
      <c r="H2603" s="2" t="str">
        <f t="shared" si="244"/>
        <v>Hold</v>
      </c>
    </row>
    <row r="2604" spans="1:8" ht="13.5" x14ac:dyDescent="0.25">
      <c r="A2604" s="3">
        <f>TITRES_STAT!B2607</f>
        <v>45798</v>
      </c>
      <c r="B2604" s="6">
        <f>TITRES_STAT!D2607</f>
        <v>7.9</v>
      </c>
      <c r="C2604" s="2">
        <f t="shared" si="240"/>
        <v>7.4056485006234949</v>
      </c>
      <c r="D2604" s="2">
        <f t="shared" si="242"/>
        <v>7.6045799372727245</v>
      </c>
      <c r="E2604" s="2">
        <f t="shared" si="241"/>
        <v>-0.19893143664922963</v>
      </c>
      <c r="F2604" s="2">
        <f t="shared" si="245"/>
        <v>-7.6477754898506264E-2</v>
      </c>
      <c r="G2604" s="2">
        <f t="shared" si="243"/>
        <v>-0.12245368175072337</v>
      </c>
      <c r="H2604" s="2" t="str">
        <f t="shared" si="244"/>
        <v>Hold</v>
      </c>
    </row>
    <row r="2605" spans="1:8" ht="13.5" x14ac:dyDescent="0.25">
      <c r="A2605" s="3">
        <f>TITRES_STAT!B2608</f>
        <v>45799</v>
      </c>
      <c r="B2605" s="6">
        <f>TITRES_STAT!D2608</f>
        <v>7.9</v>
      </c>
      <c r="C2605" s="2">
        <f t="shared" si="240"/>
        <v>7.3974410389891112</v>
      </c>
      <c r="D2605" s="2">
        <f t="shared" si="242"/>
        <v>7.6264629048821524</v>
      </c>
      <c r="E2605" s="2">
        <f t="shared" si="241"/>
        <v>-0.22902186589304119</v>
      </c>
      <c r="F2605" s="2">
        <f t="shared" si="245"/>
        <v>-0.10698657709741326</v>
      </c>
      <c r="G2605" s="2">
        <f t="shared" si="243"/>
        <v>-0.12203528879562793</v>
      </c>
      <c r="H2605" s="2" t="str">
        <f t="shared" si="244"/>
        <v>Hold</v>
      </c>
    </row>
    <row r="2606" spans="1:8" ht="13.5" x14ac:dyDescent="0.25">
      <c r="A2606" s="3">
        <f>TITRES_STAT!B2609</f>
        <v>45800</v>
      </c>
      <c r="B2606" s="6">
        <f>TITRES_STAT!D2609</f>
        <v>7.9</v>
      </c>
      <c r="C2606" s="2">
        <f t="shared" si="240"/>
        <v>7.4035424176061708</v>
      </c>
      <c r="D2606" s="2">
        <f t="shared" si="242"/>
        <v>7.6467249119279188</v>
      </c>
      <c r="E2606" s="2">
        <f t="shared" si="241"/>
        <v>-0.24318249432174799</v>
      </c>
      <c r="F2606" s="2">
        <f t="shared" si="245"/>
        <v>-0.13422576054228022</v>
      </c>
      <c r="G2606" s="2">
        <f t="shared" si="243"/>
        <v>-0.10895673377946777</v>
      </c>
      <c r="H2606" s="2" t="str">
        <f t="shared" si="244"/>
        <v>Hold</v>
      </c>
    </row>
    <row r="2607" spans="1:8" ht="13.5" x14ac:dyDescent="0.25">
      <c r="A2607" s="3">
        <f>TITRES_STAT!B2610</f>
        <v>45803</v>
      </c>
      <c r="B2607" s="6">
        <f>TITRES_STAT!D2610</f>
        <v>7.9</v>
      </c>
      <c r="C2607" s="2">
        <f t="shared" si="240"/>
        <v>7.4087051225898373</v>
      </c>
      <c r="D2607" s="2">
        <f t="shared" si="242"/>
        <v>7.6654860295628877</v>
      </c>
      <c r="E2607" s="2">
        <f t="shared" si="241"/>
        <v>-0.25678090697305045</v>
      </c>
      <c r="F2607" s="2">
        <f t="shared" si="245"/>
        <v>-0.15873678982843428</v>
      </c>
      <c r="G2607" s="2">
        <f t="shared" si="243"/>
        <v>-9.8044117144616166E-2</v>
      </c>
      <c r="H2607" s="2" t="str">
        <f t="shared" si="244"/>
        <v>Hold</v>
      </c>
    </row>
    <row r="2608" spans="1:8" ht="13.5" x14ac:dyDescent="0.25">
      <c r="A2608" s="3">
        <f>TITRES_STAT!B2611</f>
        <v>45804</v>
      </c>
      <c r="B2608" s="6">
        <f>TITRES_STAT!D2611</f>
        <v>7.9</v>
      </c>
      <c r="C2608" s="2">
        <f t="shared" si="240"/>
        <v>7.4130735652683244</v>
      </c>
      <c r="D2608" s="2">
        <f t="shared" si="242"/>
        <v>7.6828574347804519</v>
      </c>
      <c r="E2608" s="2">
        <f t="shared" si="241"/>
        <v>-0.26978386951212752</v>
      </c>
      <c r="F2608" s="2">
        <f t="shared" si="245"/>
        <v>-0.18094620576517295</v>
      </c>
      <c r="G2608" s="2">
        <f t="shared" si="243"/>
        <v>-8.8837663746954565E-2</v>
      </c>
      <c r="H2608" s="2" t="str">
        <f t="shared" si="244"/>
        <v>Hold</v>
      </c>
    </row>
    <row r="2609" spans="1:8" ht="13.5" x14ac:dyDescent="0.25">
      <c r="A2609" s="3">
        <f>TITRES_STAT!B2612</f>
        <v>45805</v>
      </c>
      <c r="B2609" s="6">
        <f>TITRES_STAT!D2612</f>
        <v>7.9</v>
      </c>
      <c r="C2609" s="2">
        <f t="shared" si="240"/>
        <v>7.4602160936885822</v>
      </c>
      <c r="D2609" s="2">
        <f t="shared" si="242"/>
        <v>7.6989420692411592</v>
      </c>
      <c r="E2609" s="2">
        <f t="shared" si="241"/>
        <v>-0.23872597555257702</v>
      </c>
      <c r="F2609" s="2">
        <f t="shared" si="245"/>
        <v>-0.19250215972265378</v>
      </c>
      <c r="G2609" s="2">
        <f t="shared" si="243"/>
        <v>-4.6223815829923243E-2</v>
      </c>
      <c r="H2609" s="2" t="str">
        <f t="shared" si="244"/>
        <v>Hold</v>
      </c>
    </row>
    <row r="2610" spans="1:8" ht="13.5" x14ac:dyDescent="0.25">
      <c r="A2610" s="3">
        <f>TITRES_STAT!B2613</f>
        <v>45806</v>
      </c>
      <c r="B2610" s="6">
        <f>TITRES_STAT!D2613</f>
        <v>7.8</v>
      </c>
      <c r="C2610" s="2">
        <f t="shared" si="240"/>
        <v>7.5290751561980311</v>
      </c>
      <c r="D2610" s="2">
        <f t="shared" si="242"/>
        <v>7.7064278418899619</v>
      </c>
      <c r="E2610" s="2">
        <f t="shared" si="241"/>
        <v>-0.17735268569193074</v>
      </c>
      <c r="F2610" s="2">
        <f t="shared" si="245"/>
        <v>-0.1894722649165092</v>
      </c>
      <c r="G2610" s="2">
        <f t="shared" si="243"/>
        <v>1.2119579224578458E-2</v>
      </c>
      <c r="H2610" s="2" t="str">
        <f t="shared" si="244"/>
        <v>Sell</v>
      </c>
    </row>
    <row r="2611" spans="1:8" ht="13.5" x14ac:dyDescent="0.25">
      <c r="A2611" s="3">
        <f>TITRES_STAT!B2614</f>
        <v>45807</v>
      </c>
      <c r="B2611" s="6">
        <f>TITRES_STAT!D2614</f>
        <v>7.8</v>
      </c>
      <c r="C2611" s="2">
        <f t="shared" si="240"/>
        <v>7.6015251321675645</v>
      </c>
      <c r="D2611" s="2">
        <f t="shared" si="242"/>
        <v>7.7133591128610757</v>
      </c>
      <c r="E2611" s="2">
        <f t="shared" si="241"/>
        <v>-0.11183398069351114</v>
      </c>
      <c r="F2611" s="2">
        <f t="shared" si="245"/>
        <v>-0.17394460807190962</v>
      </c>
      <c r="G2611" s="2">
        <f t="shared" si="243"/>
        <v>6.2110627378398481E-2</v>
      </c>
      <c r="H2611" s="2" t="str">
        <f t="shared" si="244"/>
        <v>Sell</v>
      </c>
    </row>
    <row r="2612" spans="1:8" ht="13.5" x14ac:dyDescent="0.25">
      <c r="A2612" s="3">
        <f>TITRES_STAT!B2615</f>
        <v>45810</v>
      </c>
      <c r="B2612" s="6">
        <f>TITRES_STAT!D2615</f>
        <v>7.8</v>
      </c>
      <c r="C2612" s="2">
        <f t="shared" si="240"/>
        <v>7.6474443426033236</v>
      </c>
      <c r="D2612" s="2">
        <f t="shared" si="242"/>
        <v>7.719776956352848</v>
      </c>
      <c r="E2612" s="2">
        <f t="shared" si="241"/>
        <v>-7.2332613749524377E-2</v>
      </c>
      <c r="F2612" s="2">
        <f t="shared" si="245"/>
        <v>-0.15362220920743258</v>
      </c>
      <c r="G2612" s="2">
        <f t="shared" si="243"/>
        <v>8.1289595457908204E-2</v>
      </c>
      <c r="H2612" s="2" t="str">
        <f t="shared" si="244"/>
        <v>Sell</v>
      </c>
    </row>
    <row r="2613" spans="1:8" ht="13.5" x14ac:dyDescent="0.25">
      <c r="A2613" s="3">
        <f>TITRES_STAT!B2616</f>
        <v>45811</v>
      </c>
      <c r="B2613" s="6">
        <f>TITRES_STAT!D2616</f>
        <v>7.8</v>
      </c>
      <c r="C2613" s="2">
        <f t="shared" si="240"/>
        <v>7.6862990591258891</v>
      </c>
      <c r="D2613" s="2">
        <f t="shared" si="242"/>
        <v>7.7257194040304142</v>
      </c>
      <c r="E2613" s="2">
        <f t="shared" si="241"/>
        <v>-3.9420344904525173E-2</v>
      </c>
      <c r="F2613" s="2">
        <f t="shared" si="245"/>
        <v>-0.13078183634685112</v>
      </c>
      <c r="G2613" s="2">
        <f t="shared" si="243"/>
        <v>9.1361491442325943E-2</v>
      </c>
      <c r="H2613" s="2" t="str">
        <f t="shared" si="244"/>
        <v>Sell</v>
      </c>
    </row>
    <row r="2614" spans="1:8" ht="13.5" x14ac:dyDescent="0.25">
      <c r="A2614" s="3">
        <f>TITRES_STAT!B2617</f>
        <v>45812</v>
      </c>
      <c r="B2614" s="6">
        <f>TITRES_STAT!D2617</f>
        <v>7.85</v>
      </c>
      <c r="C2614" s="2">
        <f t="shared" si="240"/>
        <v>7.7191761269526751</v>
      </c>
      <c r="D2614" s="2">
        <f t="shared" si="242"/>
        <v>7.734925374102235</v>
      </c>
      <c r="E2614" s="2">
        <f t="shared" si="241"/>
        <v>-1.5749247149559942E-2</v>
      </c>
      <c r="F2614" s="2">
        <f t="shared" si="245"/>
        <v>-0.10777531850739289</v>
      </c>
      <c r="G2614" s="2">
        <f t="shared" si="243"/>
        <v>9.2026071357832945E-2</v>
      </c>
      <c r="H2614" s="2" t="str">
        <f t="shared" si="244"/>
        <v>Sell</v>
      </c>
    </row>
    <row r="2615" spans="1:8" ht="13.5" x14ac:dyDescent="0.25">
      <c r="A2615" s="3">
        <f>TITRES_STAT!B2618</f>
        <v>45813</v>
      </c>
      <c r="B2615" s="6">
        <f>TITRES_STAT!D2618</f>
        <v>7.85</v>
      </c>
      <c r="C2615" s="2">
        <f t="shared" si="240"/>
        <v>7.7469951843445717</v>
      </c>
      <c r="D2615" s="2">
        <f t="shared" si="242"/>
        <v>7.7434494204650326</v>
      </c>
      <c r="E2615" s="2">
        <f t="shared" si="241"/>
        <v>3.5457638795390878E-3</v>
      </c>
      <c r="F2615" s="2">
        <f t="shared" si="245"/>
        <v>-8.5511102030006503E-2</v>
      </c>
      <c r="G2615" s="2">
        <f t="shared" si="243"/>
        <v>8.9056865909545591E-2</v>
      </c>
      <c r="H2615" s="2" t="str">
        <f t="shared" si="244"/>
        <v>Sell</v>
      </c>
    </row>
    <row r="2616" spans="1:8" ht="13.5" x14ac:dyDescent="0.25">
      <c r="A2616" s="3">
        <f>TITRES_STAT!B2619</f>
        <v>45817</v>
      </c>
      <c r="B2616" s="6">
        <f>TITRES_STAT!D2619</f>
        <v>7.99</v>
      </c>
      <c r="C2616" s="2">
        <f t="shared" si="240"/>
        <v>7.7705343867530994</v>
      </c>
      <c r="D2616" s="2">
        <f t="shared" si="242"/>
        <v>7.761712426356512</v>
      </c>
      <c r="E2616" s="2">
        <f t="shared" si="241"/>
        <v>8.8219603965873361E-3</v>
      </c>
      <c r="F2616" s="2">
        <f t="shared" si="245"/>
        <v>-6.6644489544687727E-2</v>
      </c>
      <c r="G2616" s="2">
        <f t="shared" si="243"/>
        <v>7.5466449941275063E-2</v>
      </c>
      <c r="H2616" s="2" t="str">
        <f t="shared" si="244"/>
        <v>Sell</v>
      </c>
    </row>
    <row r="2617" spans="1:8" ht="13.5" x14ac:dyDescent="0.25">
      <c r="A2617" s="3">
        <f>TITRES_STAT!B2620</f>
        <v>45818</v>
      </c>
      <c r="B2617" s="6">
        <f>TITRES_STAT!D2620</f>
        <v>7.92</v>
      </c>
      <c r="C2617" s="2">
        <f t="shared" si="240"/>
        <v>7.7904521734064689</v>
      </c>
      <c r="D2617" s="2">
        <f t="shared" si="242"/>
        <v>7.7734374318115851</v>
      </c>
      <c r="E2617" s="2">
        <f t="shared" si="241"/>
        <v>1.7014741594883809E-2</v>
      </c>
      <c r="F2617" s="2">
        <f t="shared" si="245"/>
        <v>-4.991264331677342E-2</v>
      </c>
      <c r="G2617" s="2">
        <f t="shared" si="243"/>
        <v>6.6927384911657228E-2</v>
      </c>
      <c r="H2617" s="2" t="str">
        <f t="shared" si="244"/>
        <v>Sell</v>
      </c>
    </row>
    <row r="2618" spans="1:8" ht="13.5" x14ac:dyDescent="0.25">
      <c r="A2618" s="3">
        <f>TITRES_STAT!B2621</f>
        <v>45819</v>
      </c>
      <c r="B2618" s="6">
        <f>TITRES_STAT!D2621</f>
        <v>7.82</v>
      </c>
      <c r="C2618" s="2">
        <f t="shared" si="240"/>
        <v>7.8073056851900891</v>
      </c>
      <c r="D2618" s="2">
        <f t="shared" si="242"/>
        <v>7.7768865109366523</v>
      </c>
      <c r="E2618" s="2">
        <f t="shared" si="241"/>
        <v>3.0419174253436765E-2</v>
      </c>
      <c r="F2618" s="2">
        <f t="shared" si="245"/>
        <v>-3.3846279802731388E-2</v>
      </c>
      <c r="G2618" s="2">
        <f t="shared" si="243"/>
        <v>6.4265454056168153E-2</v>
      </c>
      <c r="H2618" s="2" t="str">
        <f t="shared" si="244"/>
        <v>Sell</v>
      </c>
    </row>
    <row r="2619" spans="1:8" ht="13.5" x14ac:dyDescent="0.25">
      <c r="A2619" s="3">
        <f>TITRES_STAT!B2622</f>
        <v>45820</v>
      </c>
      <c r="B2619" s="6">
        <f>TITRES_STAT!D2622</f>
        <v>8</v>
      </c>
      <c r="C2619" s="2">
        <f t="shared" si="240"/>
        <v>7.8215663490069982</v>
      </c>
      <c r="D2619" s="2">
        <f t="shared" si="242"/>
        <v>7.7934134360524556</v>
      </c>
      <c r="E2619" s="2">
        <f t="shared" si="241"/>
        <v>2.8152912954542586E-2</v>
      </c>
      <c r="F2619" s="2">
        <f t="shared" si="245"/>
        <v>-2.1446441251276593E-2</v>
      </c>
      <c r="G2619" s="2">
        <f t="shared" si="243"/>
        <v>4.9599354205819179E-2</v>
      </c>
      <c r="H2619" s="2" t="str">
        <f t="shared" si="244"/>
        <v>Sell</v>
      </c>
    </row>
    <row r="2620" spans="1:8" ht="13.5" x14ac:dyDescent="0.25">
      <c r="A2620" s="3">
        <f>TITRES_STAT!B2623</f>
        <v>45821</v>
      </c>
      <c r="B2620" s="6">
        <f>TITRES_STAT!D2623</f>
        <v>8</v>
      </c>
      <c r="C2620" s="2">
        <f t="shared" si="240"/>
        <v>7.8182484491597677</v>
      </c>
      <c r="D2620" s="2">
        <f t="shared" si="242"/>
        <v>7.8087161444930144</v>
      </c>
      <c r="E2620" s="2">
        <f t="shared" si="241"/>
        <v>9.5323046667532552E-3</v>
      </c>
      <c r="F2620" s="2">
        <f t="shared" si="245"/>
        <v>-1.5250692067670624E-2</v>
      </c>
      <c r="G2620" s="2">
        <f t="shared" si="243"/>
        <v>2.4782996734423877E-2</v>
      </c>
      <c r="H2620" s="2" t="str">
        <f t="shared" si="244"/>
        <v>Sell</v>
      </c>
    </row>
    <row r="2621" spans="1:8" ht="13.5" x14ac:dyDescent="0.25">
      <c r="A2621" s="3">
        <f>TITRES_STAT!B2624</f>
        <v>45824</v>
      </c>
      <c r="B2621" s="6">
        <f>TITRES_STAT!D2624</f>
        <v>7.8</v>
      </c>
      <c r="C2621" s="2">
        <f t="shared" si="240"/>
        <v>7.8154409954428807</v>
      </c>
      <c r="D2621" s="2">
        <f t="shared" si="242"/>
        <v>7.8080705041601979</v>
      </c>
      <c r="E2621" s="2">
        <f t="shared" si="241"/>
        <v>7.3704912826828561E-3</v>
      </c>
      <c r="F2621" s="2">
        <f t="shared" si="245"/>
        <v>-1.0726455397599928E-2</v>
      </c>
      <c r="G2621" s="2">
        <f t="shared" si="243"/>
        <v>1.8096946680282784E-2</v>
      </c>
      <c r="H2621" s="2" t="str">
        <f t="shared" si="244"/>
        <v>Sell</v>
      </c>
    </row>
    <row r="2622" spans="1:8" ht="13.5" x14ac:dyDescent="0.25">
      <c r="A2622" s="3">
        <f>TITRES_STAT!B2625</f>
        <v>45825</v>
      </c>
      <c r="B2622" s="6">
        <f>TITRES_STAT!D2625</f>
        <v>8</v>
      </c>
      <c r="C2622" s="2">
        <f t="shared" si="240"/>
        <v>7.8130654576824377</v>
      </c>
      <c r="D2622" s="2">
        <f t="shared" si="242"/>
        <v>7.822287503852035</v>
      </c>
      <c r="E2622" s="2">
        <f t="shared" si="241"/>
        <v>-9.2220461695973199E-3</v>
      </c>
      <c r="F2622" s="2">
        <f t="shared" si="245"/>
        <v>-1.0425573551999407E-2</v>
      </c>
      <c r="G2622" s="2">
        <f t="shared" si="243"/>
        <v>1.2035273824020868E-3</v>
      </c>
      <c r="H2622" s="2" t="str">
        <f t="shared" si="244"/>
        <v>Sell</v>
      </c>
    </row>
    <row r="2623" spans="1:8" ht="13.5" x14ac:dyDescent="0.25">
      <c r="A2623" s="3">
        <f>TITRES_STAT!B2626</f>
        <v>45826</v>
      </c>
      <c r="B2623" s="6">
        <f>TITRES_STAT!D2626</f>
        <v>8</v>
      </c>
      <c r="C2623" s="2">
        <f t="shared" si="240"/>
        <v>7.8110553872697555</v>
      </c>
      <c r="D2623" s="2">
        <f t="shared" si="242"/>
        <v>7.835451392455588</v>
      </c>
      <c r="E2623" s="2">
        <f t="shared" si="241"/>
        <v>-2.4396005185832514E-2</v>
      </c>
      <c r="F2623" s="2">
        <f t="shared" si="245"/>
        <v>-1.321965987876603E-2</v>
      </c>
      <c r="G2623" s="2">
        <f t="shared" si="243"/>
        <v>-1.1176345307066484E-2</v>
      </c>
      <c r="H2623" s="2" t="str">
        <f t="shared" si="244"/>
        <v>Hold</v>
      </c>
    </row>
    <row r="2624" spans="1:8" ht="13.5" x14ac:dyDescent="0.25">
      <c r="A2624" s="3">
        <f>TITRES_STAT!B2627</f>
        <v>45827</v>
      </c>
      <c r="B2624" s="6">
        <f>TITRES_STAT!D2627</f>
        <v>8</v>
      </c>
      <c r="C2624" s="2">
        <f t="shared" si="240"/>
        <v>7.8170468661513315</v>
      </c>
      <c r="D2624" s="2">
        <f t="shared" si="242"/>
        <v>7.8476401781996188</v>
      </c>
      <c r="E2624" s="2">
        <f t="shared" si="241"/>
        <v>-3.0593312048287302E-2</v>
      </c>
      <c r="F2624" s="2">
        <f t="shared" si="245"/>
        <v>-1.6694390312670285E-2</v>
      </c>
      <c r="G2624" s="2">
        <f t="shared" si="243"/>
        <v>-1.3898921735617017E-2</v>
      </c>
      <c r="H2624" s="2" t="str">
        <f t="shared" si="244"/>
        <v>Hold</v>
      </c>
    </row>
    <row r="2625" spans="1:8" ht="13.5" x14ac:dyDescent="0.25">
      <c r="A2625" s="3">
        <f>TITRES_STAT!B2628</f>
        <v>45828</v>
      </c>
      <c r="B2625" s="6">
        <f>TITRES_STAT!D2628</f>
        <v>8</v>
      </c>
      <c r="C2625" s="2">
        <f t="shared" si="240"/>
        <v>7.8221165790511265</v>
      </c>
      <c r="D2625" s="2">
        <f t="shared" si="242"/>
        <v>7.8589260909255731</v>
      </c>
      <c r="E2625" s="2">
        <f t="shared" si="241"/>
        <v>-3.6809511874446699E-2</v>
      </c>
      <c r="F2625" s="2">
        <f t="shared" si="245"/>
        <v>-2.0717414625025569E-2</v>
      </c>
      <c r="G2625" s="2">
        <f t="shared" si="243"/>
        <v>-1.6092097249421129E-2</v>
      </c>
      <c r="H2625" s="2" t="str">
        <f t="shared" si="244"/>
        <v>Hold</v>
      </c>
    </row>
    <row r="2626" spans="1:8" ht="13.5" x14ac:dyDescent="0.25">
      <c r="A2626" s="3">
        <f>TITRES_STAT!B2629</f>
        <v>45831</v>
      </c>
      <c r="B2626" s="6">
        <f>TITRES_STAT!D2629</f>
        <v>8</v>
      </c>
      <c r="C2626" s="2">
        <f t="shared" si="240"/>
        <v>7.8479447976586449</v>
      </c>
      <c r="D2626" s="2">
        <f t="shared" si="242"/>
        <v>7.8693760101162713</v>
      </c>
      <c r="E2626" s="2">
        <f t="shared" si="241"/>
        <v>-2.1431212457626359E-2</v>
      </c>
      <c r="F2626" s="2">
        <f t="shared" si="245"/>
        <v>-2.0860174191545726E-2</v>
      </c>
      <c r="G2626" s="2">
        <f t="shared" si="243"/>
        <v>-5.7103826608063263E-4</v>
      </c>
      <c r="H2626" s="2" t="str">
        <f t="shared" si="244"/>
        <v>Hold</v>
      </c>
    </row>
    <row r="2627" spans="1:8" ht="13.5" x14ac:dyDescent="0.25">
      <c r="A2627" s="3">
        <f>TITRES_STAT!B2630</f>
        <v>45832</v>
      </c>
      <c r="B2627" s="6">
        <f>TITRES_STAT!D2630</f>
        <v>8.09</v>
      </c>
      <c r="C2627" s="2">
        <f t="shared" si="240"/>
        <v>7.859030213403468</v>
      </c>
      <c r="D2627" s="2">
        <f t="shared" si="242"/>
        <v>7.8857185278854365</v>
      </c>
      <c r="E2627" s="2">
        <f t="shared" si="241"/>
        <v>-2.6688314481968511E-2</v>
      </c>
      <c r="F2627" s="2">
        <f t="shared" si="245"/>
        <v>-2.2025802249630282E-2</v>
      </c>
      <c r="G2627" s="2">
        <f t="shared" si="243"/>
        <v>-4.6625122323382291E-3</v>
      </c>
      <c r="H2627" s="2" t="str">
        <f t="shared" si="244"/>
        <v>Hold</v>
      </c>
    </row>
    <row r="2628" spans="1:8" ht="13.5" x14ac:dyDescent="0.25">
      <c r="A2628" s="3">
        <f>TITRES_STAT!B2631</f>
        <v>45833</v>
      </c>
      <c r="B2628" s="6">
        <f>TITRES_STAT!D2631</f>
        <v>8.08</v>
      </c>
      <c r="C2628" s="2">
        <f t="shared" si="240"/>
        <v>7.8530255651875507</v>
      </c>
      <c r="D2628" s="2">
        <f t="shared" si="242"/>
        <v>7.9001097480420706</v>
      </c>
      <c r="E2628" s="2">
        <f t="shared" si="241"/>
        <v>-4.7084182854519874E-2</v>
      </c>
      <c r="F2628" s="2">
        <f t="shared" si="245"/>
        <v>-2.7037478370608201E-2</v>
      </c>
      <c r="G2628" s="2">
        <f t="shared" si="243"/>
        <v>-2.0046704483911673E-2</v>
      </c>
      <c r="H2628" s="2" t="str">
        <f t="shared" si="244"/>
        <v>Hold</v>
      </c>
    </row>
    <row r="2629" spans="1:8" ht="13.5" x14ac:dyDescent="0.25">
      <c r="A2629" s="3">
        <f>TITRES_STAT!B2632</f>
        <v>45835</v>
      </c>
      <c r="B2629" s="6">
        <f>TITRES_STAT!D2632</f>
        <v>8</v>
      </c>
      <c r="C2629" s="2">
        <f t="shared" si="240"/>
        <v>7.8756370166971585</v>
      </c>
      <c r="D2629" s="2">
        <f t="shared" si="242"/>
        <v>7.9075090259648801</v>
      </c>
      <c r="E2629" s="2">
        <f t="shared" si="241"/>
        <v>-3.1872009267721602E-2</v>
      </c>
      <c r="F2629" s="2">
        <f t="shared" si="245"/>
        <v>-2.8004384550030882E-2</v>
      </c>
      <c r="G2629" s="2">
        <f t="shared" si="243"/>
        <v>-3.8676247176907194E-3</v>
      </c>
      <c r="H2629" s="2" t="str">
        <f t="shared" si="244"/>
        <v>Hold</v>
      </c>
    </row>
    <row r="2630" spans="1:8" ht="13.5" x14ac:dyDescent="0.25">
      <c r="A2630" s="3">
        <f>TITRES_STAT!B2633</f>
        <v>45838</v>
      </c>
      <c r="B2630" s="6">
        <f>TITRES_STAT!D2633</f>
        <v>8</v>
      </c>
      <c r="C2630" s="2">
        <f t="shared" si="240"/>
        <v>7.8947697833591342</v>
      </c>
      <c r="D2630" s="2">
        <f t="shared" si="242"/>
        <v>7.9143602092267411</v>
      </c>
      <c r="E2630" s="2">
        <f t="shared" si="241"/>
        <v>-1.9590425867606953E-2</v>
      </c>
      <c r="F2630" s="2">
        <f t="shared" si="245"/>
        <v>-2.6321592813546096E-2</v>
      </c>
      <c r="G2630" s="2">
        <f t="shared" si="243"/>
        <v>6.7311669459391432E-3</v>
      </c>
      <c r="H2630" s="2" t="str">
        <f t="shared" si="244"/>
        <v>Sell</v>
      </c>
    </row>
    <row r="2631" spans="1:8" ht="13.5" x14ac:dyDescent="0.25">
      <c r="A2631" s="3">
        <f>TITRES_STAT!B2634</f>
        <v>45839</v>
      </c>
      <c r="B2631" s="6">
        <f>TITRES_STAT!D2634</f>
        <v>8</v>
      </c>
      <c r="C2631" s="2">
        <f t="shared" si="240"/>
        <v>7.8801898166884978</v>
      </c>
      <c r="D2631" s="2">
        <f t="shared" si="242"/>
        <v>7.9207038974321673</v>
      </c>
      <c r="E2631" s="2">
        <f t="shared" si="241"/>
        <v>-4.0514080743669467E-2</v>
      </c>
      <c r="F2631" s="2">
        <f t="shared" si="245"/>
        <v>-2.9160090399570772E-2</v>
      </c>
      <c r="G2631" s="2">
        <f t="shared" si="243"/>
        <v>-1.1353990344098695E-2</v>
      </c>
      <c r="H2631" s="2" t="str">
        <f t="shared" si="244"/>
        <v>Hold</v>
      </c>
    </row>
    <row r="2632" spans="1:8" ht="13.5" x14ac:dyDescent="0.25">
      <c r="A2632" s="3">
        <f>TITRES_STAT!B2635</f>
        <v>45840</v>
      </c>
      <c r="B2632" s="6">
        <f>TITRES_STAT!D2635</f>
        <v>8</v>
      </c>
      <c r="C2632" s="2">
        <f t="shared" si="240"/>
        <v>7.8986221525825755</v>
      </c>
      <c r="D2632" s="2">
        <f t="shared" si="242"/>
        <v>7.9265776828075625</v>
      </c>
      <c r="E2632" s="2">
        <f t="shared" si="241"/>
        <v>-2.795553022498698E-2</v>
      </c>
      <c r="F2632" s="2">
        <f t="shared" si="245"/>
        <v>-2.8919178364654016E-2</v>
      </c>
      <c r="G2632" s="2">
        <f t="shared" si="243"/>
        <v>9.6364813966703586E-4</v>
      </c>
      <c r="H2632" s="2" t="str">
        <f t="shared" si="244"/>
        <v>Sell</v>
      </c>
    </row>
    <row r="2633" spans="1:8" ht="13.5" x14ac:dyDescent="0.25">
      <c r="A2633" s="3">
        <f>TITRES_STAT!B2636</f>
        <v>45841</v>
      </c>
      <c r="B2633" s="6">
        <f>TITRES_STAT!D2636</f>
        <v>8</v>
      </c>
      <c r="C2633" s="2">
        <f t="shared" si="240"/>
        <v>7.9142187444929482</v>
      </c>
      <c r="D2633" s="2">
        <f t="shared" si="242"/>
        <v>7.9320163729699651</v>
      </c>
      <c r="E2633" s="2">
        <f t="shared" si="241"/>
        <v>-1.7797628477016936E-2</v>
      </c>
      <c r="F2633" s="2">
        <f t="shared" si="245"/>
        <v>-2.6694868387126602E-2</v>
      </c>
      <c r="G2633" s="2">
        <f t="shared" si="243"/>
        <v>8.8972399101096659E-3</v>
      </c>
      <c r="H2633" s="2" t="str">
        <f t="shared" si="244"/>
        <v>Sell</v>
      </c>
    </row>
    <row r="2634" spans="1:8" ht="13.5" x14ac:dyDescent="0.25">
      <c r="A2634" s="3">
        <f>TITRES_STAT!B2637</f>
        <v>45842</v>
      </c>
      <c r="B2634" s="6">
        <f>TITRES_STAT!D2637</f>
        <v>8</v>
      </c>
      <c r="C2634" s="2">
        <f t="shared" si="240"/>
        <v>7.9274158607248024</v>
      </c>
      <c r="D2634" s="2">
        <f t="shared" si="242"/>
        <v>7.9370521971944124</v>
      </c>
      <c r="E2634" s="2">
        <f t="shared" si="241"/>
        <v>-9.6363364696099296E-3</v>
      </c>
      <c r="F2634" s="2">
        <f t="shared" si="245"/>
        <v>-2.3283162003623271E-2</v>
      </c>
      <c r="G2634" s="2">
        <f t="shared" si="243"/>
        <v>1.3646825534013342E-2</v>
      </c>
      <c r="H2634" s="2" t="str">
        <f t="shared" si="244"/>
        <v>Sell</v>
      </c>
    </row>
    <row r="2635" spans="1:8" ht="13.5" x14ac:dyDescent="0.25">
      <c r="A2635" s="3">
        <f>TITRES_STAT!B2638</f>
        <v>45845</v>
      </c>
      <c r="B2635" s="6">
        <f>TITRES_STAT!D2638</f>
        <v>8</v>
      </c>
      <c r="C2635" s="2">
        <f t="shared" si="240"/>
        <v>7.9385826513825251</v>
      </c>
      <c r="D2635" s="2">
        <f t="shared" si="242"/>
        <v>7.9417149974022339</v>
      </c>
      <c r="E2635" s="2">
        <f t="shared" si="241"/>
        <v>-3.1323460197087982E-3</v>
      </c>
      <c r="F2635" s="2">
        <f t="shared" si="245"/>
        <v>-1.925299880684038E-2</v>
      </c>
      <c r="G2635" s="2">
        <f t="shared" si="243"/>
        <v>1.6120652787131581E-2</v>
      </c>
      <c r="H2635" s="2" t="str">
        <f t="shared" si="244"/>
        <v>Sell</v>
      </c>
    </row>
    <row r="2636" spans="1:8" ht="13.5" x14ac:dyDescent="0.25">
      <c r="A2636" s="3">
        <f>TITRES_STAT!B2639</f>
        <v>45846</v>
      </c>
      <c r="B2636" s="6">
        <f>TITRES_STAT!D2639</f>
        <v>8</v>
      </c>
      <c r="C2636" s="2">
        <f t="shared" si="240"/>
        <v>7.9480314742467524</v>
      </c>
      <c r="D2636" s="2">
        <f t="shared" si="242"/>
        <v>7.9460324050020681</v>
      </c>
      <c r="E2636" s="2">
        <f t="shared" si="241"/>
        <v>1.9990692446842928E-3</v>
      </c>
      <c r="F2636" s="2">
        <f t="shared" si="245"/>
        <v>-1.5002585196535445E-2</v>
      </c>
      <c r="G2636" s="2">
        <f t="shared" si="243"/>
        <v>1.7001654441219739E-2</v>
      </c>
      <c r="H2636" s="2" t="str">
        <f t="shared" si="244"/>
        <v>Sell</v>
      </c>
    </row>
    <row r="2637" spans="1:8" ht="13.5" x14ac:dyDescent="0.25">
      <c r="A2637" s="3">
        <f>TITRES_STAT!B2640</f>
        <v>45847</v>
      </c>
      <c r="B2637" s="6">
        <f>TITRES_STAT!D2640</f>
        <v>8</v>
      </c>
      <c r="C2637" s="2">
        <f t="shared" si="240"/>
        <v>7.9698727859010976</v>
      </c>
      <c r="D2637" s="2">
        <f t="shared" si="242"/>
        <v>7.9500300046315449</v>
      </c>
      <c r="E2637" s="2">
        <f t="shared" si="241"/>
        <v>1.9842781269552745E-2</v>
      </c>
      <c r="F2637" s="2">
        <f t="shared" si="245"/>
        <v>-8.0335119033178061E-3</v>
      </c>
      <c r="G2637" s="2">
        <f t="shared" si="243"/>
        <v>2.7876293172870551E-2</v>
      </c>
      <c r="H2637" s="2" t="str">
        <f t="shared" si="244"/>
        <v>Sell</v>
      </c>
    </row>
    <row r="2638" spans="1:8" ht="13.5" x14ac:dyDescent="0.25">
      <c r="A2638" s="3">
        <f>TITRES_STAT!B2641</f>
        <v>45848</v>
      </c>
      <c r="B2638" s="6">
        <f>TITRES_STAT!D2641</f>
        <v>8</v>
      </c>
      <c r="C2638" s="2">
        <f t="shared" si="240"/>
        <v>7.9868154342240061</v>
      </c>
      <c r="D2638" s="2">
        <f t="shared" si="242"/>
        <v>7.953731485769949</v>
      </c>
      <c r="E2638" s="2">
        <f t="shared" si="241"/>
        <v>3.3083948454057044E-2</v>
      </c>
      <c r="F2638" s="2">
        <f t="shared" si="245"/>
        <v>1.8998016815716459E-4</v>
      </c>
      <c r="G2638" s="2">
        <f t="shared" si="243"/>
        <v>3.2893968285899883E-2</v>
      </c>
      <c r="H2638" s="2" t="str">
        <f t="shared" si="244"/>
        <v>Sell</v>
      </c>
    </row>
    <row r="2639" spans="1:8" ht="13.5" x14ac:dyDescent="0.25">
      <c r="A2639" s="3">
        <f>TITRES_STAT!B2642</f>
        <v>45849</v>
      </c>
      <c r="B2639" s="6">
        <f>TITRES_STAT!D2642</f>
        <v>8</v>
      </c>
      <c r="C2639" s="2">
        <f t="shared" ref="C2639:C2693" si="246">$C$4*B2629+C2638*(1-$C$4)</f>
        <v>7.9888438289587747</v>
      </c>
      <c r="D2639" s="2">
        <f t="shared" si="242"/>
        <v>7.957158783120323</v>
      </c>
      <c r="E2639" s="2">
        <f t="shared" si="241"/>
        <v>3.1685045838451664E-2</v>
      </c>
      <c r="F2639" s="2">
        <f t="shared" si="245"/>
        <v>6.4889933022160649E-3</v>
      </c>
      <c r="G2639" s="2">
        <f t="shared" si="243"/>
        <v>2.5196052536235601E-2</v>
      </c>
      <c r="H2639" s="2" t="str">
        <f t="shared" si="244"/>
        <v>Sell</v>
      </c>
    </row>
    <row r="2640" spans="1:8" ht="13.5" x14ac:dyDescent="0.25">
      <c r="A2640" s="3">
        <f>TITRES_STAT!B2643</f>
        <v>45852</v>
      </c>
      <c r="B2640" s="6">
        <f>TITRES_STAT!D2643</f>
        <v>8</v>
      </c>
      <c r="C2640" s="2">
        <f t="shared" si="246"/>
        <v>7.9905601629651173</v>
      </c>
      <c r="D2640" s="2">
        <f t="shared" si="242"/>
        <v>7.9603322065928914</v>
      </c>
      <c r="E2640" s="2">
        <f t="shared" si="241"/>
        <v>3.0227956372225862E-2</v>
      </c>
      <c r="F2640" s="2">
        <f t="shared" si="245"/>
        <v>1.1236785916218024E-2</v>
      </c>
      <c r="G2640" s="2">
        <f t="shared" si="243"/>
        <v>1.8991170456007837E-2</v>
      </c>
      <c r="H2640" s="2" t="str">
        <f t="shared" si="244"/>
        <v>Sell</v>
      </c>
    </row>
    <row r="2641" spans="1:8" ht="13.5" x14ac:dyDescent="0.25">
      <c r="A2641" s="3">
        <f>TITRES_STAT!B2644</f>
        <v>45853</v>
      </c>
      <c r="B2641" s="6">
        <f>TITRES_STAT!D2644</f>
        <v>8.09</v>
      </c>
      <c r="C2641" s="2">
        <f t="shared" si="246"/>
        <v>7.9920124455858685</v>
      </c>
      <c r="D2641" s="2">
        <f t="shared" si="242"/>
        <v>7.9699372283267511</v>
      </c>
      <c r="E2641" s="2">
        <f t="shared" si="241"/>
        <v>2.207521725911743E-2</v>
      </c>
      <c r="F2641" s="2">
        <f t="shared" si="245"/>
        <v>1.3404472184797907E-2</v>
      </c>
      <c r="G2641" s="2">
        <f t="shared" si="243"/>
        <v>8.6707450743195233E-3</v>
      </c>
      <c r="H2641" s="2" t="str">
        <f t="shared" si="244"/>
        <v>Sell</v>
      </c>
    </row>
    <row r="2642" spans="1:8" ht="13.5" x14ac:dyDescent="0.25">
      <c r="A2642" s="3">
        <f>TITRES_STAT!B2645</f>
        <v>45854</v>
      </c>
      <c r="B2642" s="6">
        <f>TITRES_STAT!D2645</f>
        <v>8.1</v>
      </c>
      <c r="C2642" s="2">
        <f t="shared" si="246"/>
        <v>7.9932413001111193</v>
      </c>
      <c r="D2642" s="2">
        <f t="shared" si="242"/>
        <v>7.979571507709954</v>
      </c>
      <c r="E2642" s="2">
        <f t="shared" si="241"/>
        <v>1.3669792401165282E-2</v>
      </c>
      <c r="F2642" s="2">
        <f t="shared" si="245"/>
        <v>1.3457536228071382E-2</v>
      </c>
      <c r="G2642" s="2">
        <f t="shared" si="243"/>
        <v>2.1225617309389953E-4</v>
      </c>
      <c r="H2642" s="2" t="str">
        <f t="shared" si="244"/>
        <v>Sell</v>
      </c>
    </row>
    <row r="2643" spans="1:8" ht="13.5" x14ac:dyDescent="0.25">
      <c r="A2643" s="3">
        <f>TITRES_STAT!B2646</f>
        <v>45855</v>
      </c>
      <c r="B2643" s="6">
        <f>TITRES_STAT!D2646</f>
        <v>8</v>
      </c>
      <c r="C2643" s="2">
        <f t="shared" si="246"/>
        <v>7.9942811000940237</v>
      </c>
      <c r="D2643" s="2">
        <f t="shared" si="242"/>
        <v>7.9810847293610685</v>
      </c>
      <c r="E2643" s="2">
        <f t="shared" si="241"/>
        <v>1.3196370732955209E-2</v>
      </c>
      <c r="F2643" s="2">
        <f t="shared" si="245"/>
        <v>1.3405303129048148E-2</v>
      </c>
      <c r="G2643" s="2">
        <f t="shared" si="243"/>
        <v>-2.0893239609293818E-4</v>
      </c>
      <c r="H2643" s="2" t="str">
        <f t="shared" si="244"/>
        <v>Hold</v>
      </c>
    </row>
    <row r="2644" spans="1:8" ht="13.5" x14ac:dyDescent="0.25">
      <c r="A2644" s="3">
        <f>TITRES_STAT!B2647</f>
        <v>45856</v>
      </c>
      <c r="B2644" s="6">
        <f>TITRES_STAT!D2647</f>
        <v>8</v>
      </c>
      <c r="C2644" s="2">
        <f t="shared" si="246"/>
        <v>7.9951609308487894</v>
      </c>
      <c r="D2644" s="2">
        <f t="shared" si="242"/>
        <v>7.9824858605195077</v>
      </c>
      <c r="E2644" s="2">
        <f t="shared" si="241"/>
        <v>1.2675070329281724E-2</v>
      </c>
      <c r="F2644" s="2">
        <f t="shared" si="245"/>
        <v>1.3259256569094864E-2</v>
      </c>
      <c r="G2644" s="2">
        <f t="shared" si="243"/>
        <v>-5.8418623981314026E-4</v>
      </c>
      <c r="H2644" s="2" t="str">
        <f t="shared" si="244"/>
        <v>Hold</v>
      </c>
    </row>
    <row r="2645" spans="1:8" ht="13.5" x14ac:dyDescent="0.25">
      <c r="A2645" s="3">
        <f>TITRES_STAT!B2648</f>
        <v>45859</v>
      </c>
      <c r="B2645" s="6">
        <f>TITRES_STAT!D2648</f>
        <v>8</v>
      </c>
      <c r="C2645" s="2">
        <f t="shared" si="246"/>
        <v>7.9959054030258985</v>
      </c>
      <c r="D2645" s="2">
        <f t="shared" si="242"/>
        <v>7.9837832041847294</v>
      </c>
      <c r="E2645" s="2">
        <f t="shared" si="241"/>
        <v>1.2122198841169052E-2</v>
      </c>
      <c r="F2645" s="2">
        <f t="shared" si="245"/>
        <v>1.3031845023509701E-2</v>
      </c>
      <c r="G2645" s="2">
        <f t="shared" si="243"/>
        <v>-9.0964618234064959E-4</v>
      </c>
      <c r="H2645" s="2" t="str">
        <f t="shared" si="244"/>
        <v>Hold</v>
      </c>
    </row>
    <row r="2646" spans="1:8" ht="13.5" x14ac:dyDescent="0.25">
      <c r="A2646" s="3">
        <f>TITRES_STAT!B2649</f>
        <v>45860</v>
      </c>
      <c r="B2646" s="6">
        <f>TITRES_STAT!D2649</f>
        <v>8</v>
      </c>
      <c r="C2646" s="2">
        <f t="shared" si="246"/>
        <v>7.9965353410219144</v>
      </c>
      <c r="D2646" s="2">
        <f t="shared" si="242"/>
        <v>7.9849844483191941</v>
      </c>
      <c r="E2646" s="2">
        <f t="shared" si="241"/>
        <v>1.1550892702720361E-2</v>
      </c>
      <c r="F2646" s="2">
        <f t="shared" si="245"/>
        <v>1.2735654559351835E-2</v>
      </c>
      <c r="G2646" s="2">
        <f t="shared" si="243"/>
        <v>-1.1847618566314735E-3</v>
      </c>
      <c r="H2646" s="2" t="str">
        <f t="shared" si="244"/>
        <v>Hold</v>
      </c>
    </row>
    <row r="2647" spans="1:8" ht="13.5" x14ac:dyDescent="0.25">
      <c r="A2647" s="3">
        <f>TITRES_STAT!B2650</f>
        <v>45861</v>
      </c>
      <c r="B2647" s="6">
        <f>TITRES_STAT!D2650</f>
        <v>8.15</v>
      </c>
      <c r="C2647" s="2">
        <f t="shared" si="246"/>
        <v>7.9970683654800814</v>
      </c>
      <c r="D2647" s="2">
        <f t="shared" si="242"/>
        <v>7.9972078225177725</v>
      </c>
      <c r="E2647" s="2">
        <f t="shared" si="241"/>
        <v>-1.3945703769113749E-4</v>
      </c>
      <c r="F2647" s="2">
        <f t="shared" si="245"/>
        <v>1.0160632239943242E-2</v>
      </c>
      <c r="G2647" s="2">
        <f t="shared" si="243"/>
        <v>-1.0300089277634379E-2</v>
      </c>
      <c r="H2647" s="2" t="str">
        <f t="shared" si="244"/>
        <v>Hold</v>
      </c>
    </row>
    <row r="2648" spans="1:8" ht="13.5" x14ac:dyDescent="0.25">
      <c r="A2648" s="3">
        <f>TITRES_STAT!B2651</f>
        <v>45862</v>
      </c>
      <c r="B2648" s="6">
        <f>TITRES_STAT!D2651</f>
        <v>8.15</v>
      </c>
      <c r="C2648" s="2">
        <f t="shared" si="246"/>
        <v>7.9975193861754539</v>
      </c>
      <c r="D2648" s="2">
        <f t="shared" si="242"/>
        <v>8.0085257615905299</v>
      </c>
      <c r="E2648" s="2">
        <f t="shared" si="241"/>
        <v>-1.1006375415075986E-2</v>
      </c>
      <c r="F2648" s="2">
        <f t="shared" si="245"/>
        <v>5.9272307089393954E-3</v>
      </c>
      <c r="G2648" s="2">
        <f t="shared" si="243"/>
        <v>-1.6933606124015382E-2</v>
      </c>
      <c r="H2648" s="2" t="str">
        <f t="shared" si="244"/>
        <v>Hold</v>
      </c>
    </row>
    <row r="2649" spans="1:8" ht="13.5" x14ac:dyDescent="0.25">
      <c r="A2649" s="3">
        <f>TITRES_STAT!B2652</f>
        <v>45866</v>
      </c>
      <c r="B2649" s="6">
        <f>TITRES_STAT!D2652</f>
        <v>8.15</v>
      </c>
      <c r="C2649" s="2">
        <f t="shared" si="246"/>
        <v>7.9979010190715378</v>
      </c>
      <c r="D2649" s="2">
        <f t="shared" si="242"/>
        <v>8.0190053348060459</v>
      </c>
      <c r="E2649" s="2">
        <f t="shared" si="241"/>
        <v>-2.1104315734508106E-2</v>
      </c>
      <c r="F2649" s="2">
        <f t="shared" si="245"/>
        <v>5.2092142024989536E-4</v>
      </c>
      <c r="G2649" s="2">
        <f t="shared" si="243"/>
        <v>-2.1625237154758E-2</v>
      </c>
      <c r="H2649" s="2" t="str">
        <f t="shared" si="244"/>
        <v>Hold</v>
      </c>
    </row>
    <row r="2650" spans="1:8" ht="13.5" x14ac:dyDescent="0.25">
      <c r="A2650" s="3">
        <f>TITRES_STAT!B2653</f>
        <v>45867</v>
      </c>
      <c r="B2650" s="6">
        <f>TITRES_STAT!D2653</f>
        <v>8.15</v>
      </c>
      <c r="C2650" s="2">
        <f t="shared" si="246"/>
        <v>7.9982239392143786</v>
      </c>
      <c r="D2650" s="2">
        <f t="shared" si="242"/>
        <v>8.0287086433389323</v>
      </c>
      <c r="E2650" s="2">
        <f t="shared" si="241"/>
        <v>-3.048470412455373E-2</v>
      </c>
      <c r="F2650" s="2">
        <f t="shared" si="245"/>
        <v>-5.6802036887108297E-3</v>
      </c>
      <c r="G2650" s="2">
        <f t="shared" si="243"/>
        <v>-2.48045004358429E-2</v>
      </c>
      <c r="H2650" s="2" t="str">
        <f t="shared" si="244"/>
        <v>Hold</v>
      </c>
    </row>
    <row r="2651" spans="1:8" ht="13.5" x14ac:dyDescent="0.25">
      <c r="A2651" s="3">
        <f>TITRES_STAT!B2654</f>
        <v>45868</v>
      </c>
      <c r="B2651" s="6">
        <f>TITRES_STAT!D2654</f>
        <v>8.15</v>
      </c>
      <c r="C2651" s="2">
        <f t="shared" si="246"/>
        <v>8.0123433331813967</v>
      </c>
      <c r="D2651" s="2">
        <f t="shared" si="242"/>
        <v>8.0376931882767888</v>
      </c>
      <c r="E2651" s="2">
        <f t="shared" si="241"/>
        <v>-2.5349855095392115E-2</v>
      </c>
      <c r="F2651" s="2">
        <f t="shared" si="245"/>
        <v>-9.6141339700470882E-3</v>
      </c>
      <c r="G2651" s="2">
        <f t="shared" si="243"/>
        <v>-1.5735721125345027E-2</v>
      </c>
      <c r="H2651" s="2" t="str">
        <f t="shared" si="244"/>
        <v>Hold</v>
      </c>
    </row>
    <row r="2652" spans="1:8" ht="13.5" x14ac:dyDescent="0.25">
      <c r="A2652" s="3">
        <f>TITRES_STAT!B2655</f>
        <v>45869</v>
      </c>
      <c r="B2652" s="6">
        <f>TITRES_STAT!D2655</f>
        <v>8.15</v>
      </c>
      <c r="C2652" s="2">
        <f t="shared" si="246"/>
        <v>8.0258289742304125</v>
      </c>
      <c r="D2652" s="2">
        <f t="shared" si="242"/>
        <v>8.0460122113673975</v>
      </c>
      <c r="E2652" s="2">
        <f t="shared" ref="E2652:E2693" si="247">C2652-D2652</f>
        <v>-2.0183237136984999E-2</v>
      </c>
      <c r="F2652" s="2">
        <f t="shared" si="245"/>
        <v>-1.1727954603434671E-2</v>
      </c>
      <c r="G2652" s="2">
        <f t="shared" si="243"/>
        <v>-8.4552825335503286E-3</v>
      </c>
      <c r="H2652" s="2" t="str">
        <f t="shared" si="244"/>
        <v>Hold</v>
      </c>
    </row>
    <row r="2653" spans="1:8" ht="13.5" x14ac:dyDescent="0.25">
      <c r="A2653" s="3">
        <f>TITRES_STAT!B2656</f>
        <v>45870</v>
      </c>
      <c r="B2653" s="6">
        <f>TITRES_STAT!D2656</f>
        <v>8</v>
      </c>
      <c r="C2653" s="2">
        <f t="shared" si="246"/>
        <v>8.0218552858872734</v>
      </c>
      <c r="D2653" s="2">
        <f t="shared" ref="D2653:D2693" si="248">$D$4*B2653+(1-$D$4)*D2652</f>
        <v>8.0426038994142566</v>
      </c>
      <c r="E2653" s="2">
        <f t="shared" si="247"/>
        <v>-2.0748613526983206E-2</v>
      </c>
      <c r="F2653" s="2">
        <f t="shared" si="245"/>
        <v>-1.353208638814438E-2</v>
      </c>
      <c r="G2653" s="2">
        <f t="shared" si="243"/>
        <v>-7.2165271388388262E-3</v>
      </c>
      <c r="H2653" s="2" t="str">
        <f t="shared" si="244"/>
        <v>Hold</v>
      </c>
    </row>
    <row r="2654" spans="1:8" ht="13.5" x14ac:dyDescent="0.25">
      <c r="A2654" s="3">
        <f>TITRES_STAT!B2657</f>
        <v>45873</v>
      </c>
      <c r="B2654" s="6">
        <f>TITRES_STAT!D2657</f>
        <v>8.1300000000000008</v>
      </c>
      <c r="C2654" s="2">
        <f t="shared" si="246"/>
        <v>8.0184929342123077</v>
      </c>
      <c r="D2654" s="2">
        <f t="shared" si="248"/>
        <v>8.04907768464283</v>
      </c>
      <c r="E2654" s="2">
        <f t="shared" si="247"/>
        <v>-3.0584750430522334E-2</v>
      </c>
      <c r="F2654" s="2">
        <f t="shared" si="245"/>
        <v>-1.6942619196619969E-2</v>
      </c>
      <c r="G2654" s="2">
        <f t="shared" si="243"/>
        <v>-1.3642131233902365E-2</v>
      </c>
      <c r="H2654" s="2" t="str">
        <f t="shared" si="244"/>
        <v>Hold</v>
      </c>
    </row>
    <row r="2655" spans="1:8" ht="13.5" x14ac:dyDescent="0.25">
      <c r="A2655" s="3">
        <f>TITRES_STAT!B2658</f>
        <v>45874</v>
      </c>
      <c r="B2655" s="6">
        <f>TITRES_STAT!D2658</f>
        <v>8.1300000000000008</v>
      </c>
      <c r="C2655" s="2">
        <f t="shared" si="246"/>
        <v>8.015647867410415</v>
      </c>
      <c r="D2655" s="2">
        <f t="shared" si="248"/>
        <v>8.0550719302248428</v>
      </c>
      <c r="E2655" s="2">
        <f t="shared" si="247"/>
        <v>-3.9424062814427785E-2</v>
      </c>
      <c r="F2655" s="2">
        <f t="shared" si="245"/>
        <v>-2.1438907920181535E-2</v>
      </c>
      <c r="G2655" s="2">
        <f t="shared" si="243"/>
        <v>-1.798515489424625E-2</v>
      </c>
      <c r="H2655" s="2" t="str">
        <f t="shared" si="244"/>
        <v>Hold</v>
      </c>
    </row>
    <row r="2656" spans="1:8" ht="13.5" x14ac:dyDescent="0.25">
      <c r="A2656" s="3">
        <f>TITRES_STAT!B2659</f>
        <v>45875</v>
      </c>
      <c r="B2656" s="6">
        <f>TITRES_STAT!D2659</f>
        <v>8.1300000000000008</v>
      </c>
      <c r="C2656" s="2">
        <f t="shared" si="246"/>
        <v>8.013240503193428</v>
      </c>
      <c r="D2656" s="2">
        <f t="shared" si="248"/>
        <v>8.0606221576155956</v>
      </c>
      <c r="E2656" s="2">
        <f t="shared" si="247"/>
        <v>-4.7381654422167685E-2</v>
      </c>
      <c r="F2656" s="2">
        <f t="shared" si="245"/>
        <v>-2.6627457220578767E-2</v>
      </c>
      <c r="G2656" s="2">
        <f t="shared" si="243"/>
        <v>-2.0754197201588918E-2</v>
      </c>
      <c r="H2656" s="2" t="str">
        <f t="shared" si="244"/>
        <v>Hold</v>
      </c>
    </row>
    <row r="2657" spans="1:8" ht="13.5" x14ac:dyDescent="0.25">
      <c r="A2657" s="3">
        <f>TITRES_STAT!B2660</f>
        <v>45876</v>
      </c>
      <c r="B2657" s="6">
        <f>TITRES_STAT!D2660</f>
        <v>8.01</v>
      </c>
      <c r="C2657" s="2">
        <f t="shared" si="246"/>
        <v>8.0342804257790554</v>
      </c>
      <c r="D2657" s="2">
        <f t="shared" si="248"/>
        <v>8.0568723681625887</v>
      </c>
      <c r="E2657" s="2">
        <f t="shared" si="247"/>
        <v>-2.2591942383533237E-2</v>
      </c>
      <c r="F2657" s="2">
        <f t="shared" si="245"/>
        <v>-2.5820354253169663E-2</v>
      </c>
      <c r="G2657" s="2">
        <f t="shared" si="243"/>
        <v>3.2284118696364258E-3</v>
      </c>
      <c r="H2657" s="2" t="str">
        <f t="shared" si="244"/>
        <v>Sell</v>
      </c>
    </row>
    <row r="2658" spans="1:8" ht="13.5" x14ac:dyDescent="0.25">
      <c r="A2658" s="3">
        <f>TITRES_STAT!B2661</f>
        <v>45877</v>
      </c>
      <c r="B2658" s="6">
        <f>TITRES_STAT!D2661</f>
        <v>8.01</v>
      </c>
      <c r="C2658" s="2">
        <f t="shared" si="246"/>
        <v>8.0520834371976626</v>
      </c>
      <c r="D2658" s="2">
        <f t="shared" si="248"/>
        <v>8.0534003408912866</v>
      </c>
      <c r="E2658" s="2">
        <f t="shared" si="247"/>
        <v>-1.3169036936240275E-3</v>
      </c>
      <c r="F2658" s="2">
        <f t="shared" si="245"/>
        <v>-2.0919664141260536E-2</v>
      </c>
      <c r="G2658" s="2">
        <f t="shared" si="243"/>
        <v>1.9602760447636508E-2</v>
      </c>
      <c r="H2658" s="2" t="str">
        <f t="shared" si="244"/>
        <v>Sell</v>
      </c>
    </row>
    <row r="2659" spans="1:8" ht="13.5" x14ac:dyDescent="0.25">
      <c r="A2659" s="3">
        <f>TITRES_STAT!B2662</f>
        <v>45880</v>
      </c>
      <c r="B2659" s="6">
        <f>TITRES_STAT!D2662</f>
        <v>8.02</v>
      </c>
      <c r="C2659" s="2">
        <f t="shared" si="246"/>
        <v>8.0671475237826371</v>
      </c>
      <c r="D2659" s="2">
        <f t="shared" si="248"/>
        <v>8.0509262415660068</v>
      </c>
      <c r="E2659" s="2">
        <f t="shared" si="247"/>
        <v>1.6221282216630328E-2</v>
      </c>
      <c r="F2659" s="2">
        <f t="shared" si="245"/>
        <v>-1.3491474869682362E-2</v>
      </c>
      <c r="G2659" s="2">
        <f t="shared" si="243"/>
        <v>2.9712757086312692E-2</v>
      </c>
      <c r="H2659" s="2" t="str">
        <f t="shared" si="244"/>
        <v>Sell</v>
      </c>
    </row>
    <row r="2660" spans="1:8" ht="13.5" x14ac:dyDescent="0.25">
      <c r="A2660" s="3">
        <f>TITRES_STAT!B2663</f>
        <v>45881</v>
      </c>
      <c r="B2660" s="6">
        <f>TITRES_STAT!D2663</f>
        <v>8.1199999999999992</v>
      </c>
      <c r="C2660" s="2">
        <f t="shared" si="246"/>
        <v>8.0798940585853085</v>
      </c>
      <c r="D2660" s="2">
        <f t="shared" si="248"/>
        <v>8.0560428162648208</v>
      </c>
      <c r="E2660" s="2">
        <f t="shared" si="247"/>
        <v>2.3851242320487742E-2</v>
      </c>
      <c r="F2660" s="2">
        <f t="shared" si="245"/>
        <v>-6.0229314316483417E-3</v>
      </c>
      <c r="G2660" s="2">
        <f t="shared" ref="G2660:G2693" si="249">E2660-F2660</f>
        <v>2.9874173752136083E-2</v>
      </c>
      <c r="H2660" s="2" t="str">
        <f t="shared" ref="H2660:H2693" si="250">IF(G2660&lt;0,"Hold","Sell")</f>
        <v>Sell</v>
      </c>
    </row>
    <row r="2661" spans="1:8" ht="13.5" x14ac:dyDescent="0.25">
      <c r="A2661" s="3">
        <f>TITRES_STAT!B2664</f>
        <v>45883</v>
      </c>
      <c r="B2661" s="6">
        <f>TITRES_STAT!D2664</f>
        <v>8.14</v>
      </c>
      <c r="C2661" s="2">
        <f t="shared" si="246"/>
        <v>8.0906795880337228</v>
      </c>
      <c r="D2661" s="2">
        <f t="shared" si="248"/>
        <v>8.0622618669118715</v>
      </c>
      <c r="E2661" s="2">
        <f t="shared" si="247"/>
        <v>2.8417721121851258E-2</v>
      </c>
      <c r="F2661" s="2">
        <f t="shared" ref="F2661:F2706" si="251">(E2661*(2/(10)))+((1-(2/10))*F2660)</f>
        <v>8.6519907905157831E-4</v>
      </c>
      <c r="G2661" s="2">
        <f t="shared" si="249"/>
        <v>2.755252204279968E-2</v>
      </c>
      <c r="H2661" s="2" t="str">
        <f t="shared" si="250"/>
        <v>Sell</v>
      </c>
    </row>
    <row r="2662" spans="1:8" ht="13.5" x14ac:dyDescent="0.25">
      <c r="A2662" s="3">
        <f>TITRES_STAT!B2665</f>
        <v>45884</v>
      </c>
      <c r="B2662" s="6">
        <f>TITRES_STAT!D2665</f>
        <v>8.14</v>
      </c>
      <c r="C2662" s="2">
        <f t="shared" si="246"/>
        <v>8.0998058052593045</v>
      </c>
      <c r="D2662" s="2">
        <f t="shared" si="248"/>
        <v>8.0680202471406215</v>
      </c>
      <c r="E2662" s="2">
        <f t="shared" si="247"/>
        <v>3.1785558118682999E-2</v>
      </c>
      <c r="F2662" s="2">
        <f t="shared" si="251"/>
        <v>7.0492708869778625E-3</v>
      </c>
      <c r="G2662" s="2">
        <f t="shared" si="249"/>
        <v>2.4736287231705137E-2</v>
      </c>
      <c r="H2662" s="2" t="str">
        <f t="shared" si="250"/>
        <v>Sell</v>
      </c>
    </row>
    <row r="2663" spans="1:8" ht="13.5" x14ac:dyDescent="0.25">
      <c r="A2663" s="3">
        <f>TITRES_STAT!B2666</f>
        <v>45887</v>
      </c>
      <c r="B2663" s="6">
        <f>TITRES_STAT!D2666</f>
        <v>8.14</v>
      </c>
      <c r="C2663" s="2">
        <f t="shared" si="246"/>
        <v>8.0844510659886417</v>
      </c>
      <c r="D2663" s="2">
        <f t="shared" si="248"/>
        <v>8.0733520806857602</v>
      </c>
      <c r="E2663" s="2">
        <f t="shared" si="247"/>
        <v>1.1098985302881559E-2</v>
      </c>
      <c r="F2663" s="2">
        <f t="shared" si="251"/>
        <v>7.8592137701586021E-3</v>
      </c>
      <c r="G2663" s="2">
        <f t="shared" si="249"/>
        <v>3.2397715327229567E-3</v>
      </c>
      <c r="H2663" s="2" t="str">
        <f t="shared" si="250"/>
        <v>Sell</v>
      </c>
    </row>
    <row r="2664" spans="1:8" ht="13.5" x14ac:dyDescent="0.25">
      <c r="A2664" s="3">
        <f>TITRES_STAT!B2667</f>
        <v>45888</v>
      </c>
      <c r="B2664" s="6">
        <f>TITRES_STAT!D2667</f>
        <v>8.02</v>
      </c>
      <c r="C2664" s="2">
        <f t="shared" si="246"/>
        <v>8.0914585942980821</v>
      </c>
      <c r="D2664" s="2">
        <f t="shared" si="248"/>
        <v>8.0694000747090371</v>
      </c>
      <c r="E2664" s="2">
        <f t="shared" si="247"/>
        <v>2.2058519589045034E-2</v>
      </c>
      <c r="F2664" s="2">
        <f t="shared" si="251"/>
        <v>1.069907493393589E-2</v>
      </c>
      <c r="G2664" s="2">
        <f t="shared" si="249"/>
        <v>1.1359444655109144E-2</v>
      </c>
      <c r="H2664" s="2" t="str">
        <f t="shared" si="250"/>
        <v>Sell</v>
      </c>
    </row>
    <row r="2665" spans="1:8" ht="13.5" x14ac:dyDescent="0.25">
      <c r="A2665" s="3">
        <f>TITRES_STAT!B2668</f>
        <v>45889</v>
      </c>
      <c r="B2665" s="6">
        <f>TITRES_STAT!D2668</f>
        <v>8.02</v>
      </c>
      <c r="C2665" s="2">
        <f t="shared" si="246"/>
        <v>8.0973880413291468</v>
      </c>
      <c r="D2665" s="2">
        <f t="shared" si="248"/>
        <v>8.0657408099157752</v>
      </c>
      <c r="E2665" s="2">
        <f t="shared" si="247"/>
        <v>3.1647231413371557E-2</v>
      </c>
      <c r="F2665" s="2">
        <f t="shared" si="251"/>
        <v>1.4888706229823023E-2</v>
      </c>
      <c r="G2665" s="2">
        <f t="shared" si="249"/>
        <v>1.6758525183548534E-2</v>
      </c>
      <c r="H2665" s="2" t="str">
        <f t="shared" si="250"/>
        <v>Sell</v>
      </c>
    </row>
    <row r="2666" spans="1:8" ht="13.5" x14ac:dyDescent="0.25">
      <c r="A2666" s="3">
        <f>TITRES_STAT!B2669</f>
        <v>45890</v>
      </c>
      <c r="B2666" s="6">
        <f>TITRES_STAT!D2669</f>
        <v>8.02</v>
      </c>
      <c r="C2666" s="2">
        <f t="shared" si="246"/>
        <v>8.1024052657400478</v>
      </c>
      <c r="D2666" s="2">
        <f t="shared" si="248"/>
        <v>8.0623526017738669</v>
      </c>
      <c r="E2666" s="2">
        <f t="shared" si="247"/>
        <v>4.0052663966180901E-2</v>
      </c>
      <c r="F2666" s="2">
        <f t="shared" si="251"/>
        <v>1.99214977770946E-2</v>
      </c>
      <c r="G2666" s="2">
        <f t="shared" si="249"/>
        <v>2.0131166189086301E-2</v>
      </c>
      <c r="H2666" s="2" t="str">
        <f t="shared" si="250"/>
        <v>Sell</v>
      </c>
    </row>
    <row r="2667" spans="1:8" ht="13.5" x14ac:dyDescent="0.25">
      <c r="A2667" s="3">
        <f>TITRES_STAT!B2670</f>
        <v>45891</v>
      </c>
      <c r="B2667" s="6">
        <f>TITRES_STAT!D2670</f>
        <v>8.1</v>
      </c>
      <c r="C2667" s="2">
        <f t="shared" si="246"/>
        <v>8.0881890710108095</v>
      </c>
      <c r="D2667" s="2">
        <f t="shared" si="248"/>
        <v>8.0651412979387658</v>
      </c>
      <c r="E2667" s="2">
        <f t="shared" si="247"/>
        <v>2.3047773072043753E-2</v>
      </c>
      <c r="F2667" s="2">
        <f t="shared" si="251"/>
        <v>2.0546752836084432E-2</v>
      </c>
      <c r="G2667" s="2">
        <f t="shared" si="249"/>
        <v>2.5010202359593212E-3</v>
      </c>
      <c r="H2667" s="2" t="str">
        <f t="shared" si="250"/>
        <v>Sell</v>
      </c>
    </row>
    <row r="2668" spans="1:8" ht="13.5" x14ac:dyDescent="0.25">
      <c r="A2668" s="3">
        <f>TITRES_STAT!B2671</f>
        <v>45894</v>
      </c>
      <c r="B2668" s="6">
        <f>TITRES_STAT!D2671</f>
        <v>8.1</v>
      </c>
      <c r="C2668" s="2">
        <f t="shared" si="246"/>
        <v>8.0761599831629916</v>
      </c>
      <c r="D2668" s="2">
        <f t="shared" si="248"/>
        <v>8.067723424017375</v>
      </c>
      <c r="E2668" s="2">
        <f t="shared" si="247"/>
        <v>8.4365591456165845E-3</v>
      </c>
      <c r="F2668" s="2">
        <f t="shared" si="251"/>
        <v>1.8124714097990862E-2</v>
      </c>
      <c r="G2668" s="2">
        <f t="shared" si="249"/>
        <v>-9.6881549523742776E-3</v>
      </c>
      <c r="H2668" s="2" t="str">
        <f t="shared" si="250"/>
        <v>Hold</v>
      </c>
    </row>
    <row r="2669" spans="1:8" ht="13.5" x14ac:dyDescent="0.25">
      <c r="A2669" s="3">
        <f>TITRES_STAT!B2672</f>
        <v>45895</v>
      </c>
      <c r="B2669" s="6">
        <f>TITRES_STAT!D2672</f>
        <v>8.1</v>
      </c>
      <c r="C2669" s="2">
        <f t="shared" si="246"/>
        <v>8.0675199857533002</v>
      </c>
      <c r="D2669" s="2">
        <f t="shared" si="248"/>
        <v>8.0701142814975704</v>
      </c>
      <c r="E2669" s="2">
        <f t="shared" si="247"/>
        <v>-2.5942957442701697E-3</v>
      </c>
      <c r="F2669" s="2">
        <f t="shared" si="251"/>
        <v>1.3980912129538657E-2</v>
      </c>
      <c r="G2669" s="2">
        <f t="shared" si="249"/>
        <v>-1.6575207873808825E-2</v>
      </c>
      <c r="H2669" s="2" t="str">
        <f t="shared" si="250"/>
        <v>Hold</v>
      </c>
    </row>
    <row r="2670" spans="1:8" ht="13.5" x14ac:dyDescent="0.25">
      <c r="A2670" s="3">
        <f>TITRES_STAT!B2673</f>
        <v>45896</v>
      </c>
      <c r="B2670" s="6">
        <f>TITRES_STAT!D2673</f>
        <v>8.1999999999999993</v>
      </c>
      <c r="C2670" s="2">
        <f t="shared" si="246"/>
        <v>8.0755938340989459</v>
      </c>
      <c r="D2670" s="2">
        <f t="shared" si="248"/>
        <v>8.0797354458310835</v>
      </c>
      <c r="E2670" s="2">
        <f t="shared" si="247"/>
        <v>-4.1416117321375623E-3</v>
      </c>
      <c r="F2670" s="2">
        <f t="shared" si="251"/>
        <v>1.0356407357203414E-2</v>
      </c>
      <c r="G2670" s="2">
        <f t="shared" si="249"/>
        <v>-1.4498019089340976E-2</v>
      </c>
      <c r="H2670" s="2" t="str">
        <f t="shared" si="250"/>
        <v>Hold</v>
      </c>
    </row>
    <row r="2671" spans="1:8" ht="13.5" x14ac:dyDescent="0.25">
      <c r="A2671" s="3">
        <f>TITRES_STAT!B2674</f>
        <v>45897</v>
      </c>
      <c r="B2671" s="6">
        <f>TITRES_STAT!D2674</f>
        <v>8.35</v>
      </c>
      <c r="C2671" s="2">
        <f t="shared" si="246"/>
        <v>8.0855024750068001</v>
      </c>
      <c r="D2671" s="2">
        <f t="shared" si="248"/>
        <v>8.0997550424361879</v>
      </c>
      <c r="E2671" s="2">
        <f t="shared" si="247"/>
        <v>-1.4252567429387852E-2</v>
      </c>
      <c r="F2671" s="2">
        <f t="shared" si="251"/>
        <v>5.4346123998851607E-3</v>
      </c>
      <c r="G2671" s="2">
        <f t="shared" si="249"/>
        <v>-1.9687179829273014E-2</v>
      </c>
      <c r="H2671" s="2" t="str">
        <f t="shared" si="250"/>
        <v>Hold</v>
      </c>
    </row>
    <row r="2672" spans="1:8" ht="13.5" x14ac:dyDescent="0.25">
      <c r="A2672" s="3">
        <f>TITRES_STAT!B2675</f>
        <v>45898</v>
      </c>
      <c r="B2672" s="6">
        <f>TITRES_STAT!D2675</f>
        <v>8.35</v>
      </c>
      <c r="C2672" s="2">
        <f t="shared" si="246"/>
        <v>8.0938867096211382</v>
      </c>
      <c r="D2672" s="2">
        <f t="shared" si="248"/>
        <v>8.1182917059594324</v>
      </c>
      <c r="E2672" s="2">
        <f t="shared" si="247"/>
        <v>-2.4404996338294183E-2</v>
      </c>
      <c r="F2672" s="2">
        <f t="shared" si="251"/>
        <v>-5.3330934775070761E-4</v>
      </c>
      <c r="G2672" s="2">
        <f t="shared" si="249"/>
        <v>-2.3871686990543477E-2</v>
      </c>
      <c r="H2672" s="2" t="str">
        <f t="shared" si="250"/>
        <v>Hold</v>
      </c>
    </row>
    <row r="2673" spans="1:8" ht="13.5" x14ac:dyDescent="0.25">
      <c r="A2673" s="3">
        <f>TITRES_STAT!B2676</f>
        <v>45901</v>
      </c>
      <c r="B2673" s="6">
        <f>TITRES_STAT!D2676</f>
        <v>8.4</v>
      </c>
      <c r="C2673" s="2">
        <f t="shared" si="246"/>
        <v>8.1009810619871168</v>
      </c>
      <c r="D2673" s="2">
        <f t="shared" si="248"/>
        <v>8.1391589869994743</v>
      </c>
      <c r="E2673" s="2">
        <f t="shared" si="247"/>
        <v>-3.8177925012357505E-2</v>
      </c>
      <c r="F2673" s="2">
        <f t="shared" si="251"/>
        <v>-8.0622324806720672E-3</v>
      </c>
      <c r="G2673" s="2">
        <f t="shared" si="249"/>
        <v>-3.0115692531685438E-2</v>
      </c>
      <c r="H2673" s="2" t="str">
        <f t="shared" si="250"/>
        <v>Hold</v>
      </c>
    </row>
    <row r="2674" spans="1:8" ht="13.5" x14ac:dyDescent="0.25">
      <c r="A2674" s="3">
        <f>TITRES_STAT!B2677</f>
        <v>45902</v>
      </c>
      <c r="B2674" s="6">
        <f>TITRES_STAT!D2677</f>
        <v>8.9</v>
      </c>
      <c r="C2674" s="2">
        <f t="shared" si="246"/>
        <v>8.0885224370660218</v>
      </c>
      <c r="D2674" s="2">
        <f t="shared" si="248"/>
        <v>8.1955175805550695</v>
      </c>
      <c r="E2674" s="2">
        <f t="shared" si="247"/>
        <v>-0.10699514348904771</v>
      </c>
      <c r="F2674" s="2">
        <f t="shared" si="251"/>
        <v>-2.7848814682347199E-2</v>
      </c>
      <c r="G2674" s="2">
        <f t="shared" si="249"/>
        <v>-7.91463288067005E-2</v>
      </c>
      <c r="H2674" s="2" t="str">
        <f t="shared" si="250"/>
        <v>Hold</v>
      </c>
    </row>
    <row r="2675" spans="1:8" ht="13.5" x14ac:dyDescent="0.25">
      <c r="A2675" s="3">
        <f>TITRES_STAT!B2678</f>
        <v>45903</v>
      </c>
      <c r="B2675" s="6">
        <f>TITRES_STAT!D2678</f>
        <v>9.23</v>
      </c>
      <c r="C2675" s="2">
        <f t="shared" si="246"/>
        <v>8.0779805236712487</v>
      </c>
      <c r="D2675" s="2">
        <f t="shared" si="248"/>
        <v>8.2721459079213595</v>
      </c>
      <c r="E2675" s="2">
        <f t="shared" si="247"/>
        <v>-0.19416538425011076</v>
      </c>
      <c r="F2675" s="2">
        <f t="shared" si="251"/>
        <v>-6.1112128595899914E-2</v>
      </c>
      <c r="G2675" s="2">
        <f t="shared" si="249"/>
        <v>-0.13305325565421083</v>
      </c>
      <c r="H2675" s="2" t="str">
        <f t="shared" si="250"/>
        <v>Hold</v>
      </c>
    </row>
    <row r="2676" spans="1:8" ht="13.5" x14ac:dyDescent="0.25">
      <c r="A2676" s="3">
        <f>TITRES_STAT!B2679</f>
        <v>45905</v>
      </c>
      <c r="B2676" s="6">
        <f>TITRES_STAT!D2679</f>
        <v>9.23</v>
      </c>
      <c r="C2676" s="2">
        <f t="shared" si="246"/>
        <v>8.0690604431064408</v>
      </c>
      <c r="D2676" s="2">
        <f t="shared" si="248"/>
        <v>8.3430980628901477</v>
      </c>
      <c r="E2676" s="2">
        <f t="shared" si="247"/>
        <v>-0.27403761978370689</v>
      </c>
      <c r="F2676" s="2">
        <f t="shared" si="251"/>
        <v>-0.1036972268334613</v>
      </c>
      <c r="G2676" s="2">
        <f t="shared" si="249"/>
        <v>-0.17034039295024558</v>
      </c>
      <c r="H2676" s="2" t="str">
        <f t="shared" si="250"/>
        <v>Hold</v>
      </c>
    </row>
    <row r="2677" spans="1:8" ht="13.5" x14ac:dyDescent="0.25">
      <c r="A2677" s="3">
        <f>TITRES_STAT!B2680</f>
        <v>45908</v>
      </c>
      <c r="B2677" s="6">
        <f>TITRES_STAT!D2680</f>
        <v>8.8699999999999992</v>
      </c>
      <c r="C2677" s="2">
        <f t="shared" si="246"/>
        <v>8.0738203749362185</v>
      </c>
      <c r="D2677" s="2">
        <f t="shared" si="248"/>
        <v>8.3821278360093956</v>
      </c>
      <c r="E2677" s="2">
        <f t="shared" si="247"/>
        <v>-0.30830746107317708</v>
      </c>
      <c r="F2677" s="2">
        <f t="shared" si="251"/>
        <v>-0.14461927368140448</v>
      </c>
      <c r="G2677" s="2">
        <f t="shared" si="249"/>
        <v>-0.1636881873917726</v>
      </c>
      <c r="H2677" s="2" t="str">
        <f t="shared" si="250"/>
        <v>Hold</v>
      </c>
    </row>
    <row r="2678" spans="1:8" ht="13.5" x14ac:dyDescent="0.25">
      <c r="A2678" s="3">
        <f>TITRES_STAT!B2681</f>
        <v>45909</v>
      </c>
      <c r="B2678" s="6">
        <f>TITRES_STAT!D2681</f>
        <v>8.8699999999999992</v>
      </c>
      <c r="C2678" s="2">
        <f t="shared" si="246"/>
        <v>8.077848009561416</v>
      </c>
      <c r="D2678" s="2">
        <f t="shared" si="248"/>
        <v>8.4182665148235145</v>
      </c>
      <c r="E2678" s="2">
        <f t="shared" si="247"/>
        <v>-0.34041850526209849</v>
      </c>
      <c r="F2678" s="2">
        <f t="shared" si="251"/>
        <v>-0.18377911999754329</v>
      </c>
      <c r="G2678" s="2">
        <f t="shared" si="249"/>
        <v>-0.1566393852645552</v>
      </c>
      <c r="H2678" s="2" t="str">
        <f t="shared" si="250"/>
        <v>Hold</v>
      </c>
    </row>
    <row r="2679" spans="1:8" ht="13.5" x14ac:dyDescent="0.25">
      <c r="A2679" s="3">
        <f>TITRES_STAT!B2682</f>
        <v>45910</v>
      </c>
      <c r="B2679" s="6">
        <f>TITRES_STAT!D2682</f>
        <v>8.8699999999999992</v>
      </c>
      <c r="C2679" s="2">
        <f t="shared" si="246"/>
        <v>8.0812560080904277</v>
      </c>
      <c r="D2679" s="2">
        <f t="shared" si="248"/>
        <v>8.4517282544662162</v>
      </c>
      <c r="E2679" s="2">
        <f t="shared" si="247"/>
        <v>-0.37047224637578857</v>
      </c>
      <c r="F2679" s="2">
        <f t="shared" si="251"/>
        <v>-0.22111774527319233</v>
      </c>
      <c r="G2679" s="2">
        <f t="shared" si="249"/>
        <v>-0.14935450110259624</v>
      </c>
      <c r="H2679" s="2" t="str">
        <f t="shared" si="250"/>
        <v>Hold</v>
      </c>
    </row>
    <row r="2680" spans="1:8" ht="13.5" x14ac:dyDescent="0.25">
      <c r="A2680" s="3">
        <f>TITRES_STAT!B2683</f>
        <v>45911</v>
      </c>
      <c r="B2680" s="6">
        <f>TITRES_STAT!D2683</f>
        <v>8.8699999999999992</v>
      </c>
      <c r="C2680" s="2">
        <f t="shared" si="246"/>
        <v>8.0995243145380549</v>
      </c>
      <c r="D2680" s="2">
        <f t="shared" si="248"/>
        <v>8.482711346727978</v>
      </c>
      <c r="E2680" s="2">
        <f t="shared" si="247"/>
        <v>-0.38318703218992312</v>
      </c>
      <c r="F2680" s="2">
        <f t="shared" si="251"/>
        <v>-0.25353160265653851</v>
      </c>
      <c r="G2680" s="2">
        <f t="shared" si="249"/>
        <v>-0.1296554295333846</v>
      </c>
      <c r="H2680" s="2" t="str">
        <f t="shared" si="250"/>
        <v>Hold</v>
      </c>
    </row>
    <row r="2681" spans="1:8" ht="13.5" x14ac:dyDescent="0.25">
      <c r="A2681" s="3">
        <f>TITRES_STAT!B2684</f>
        <v>45912</v>
      </c>
      <c r="B2681" s="6">
        <f>TITRES_STAT!D2684</f>
        <v>8.8699999999999992</v>
      </c>
      <c r="C2681" s="2">
        <f t="shared" si="246"/>
        <v>8.1380590353783546</v>
      </c>
      <c r="D2681" s="2">
        <f t="shared" si="248"/>
        <v>8.5113993951184987</v>
      </c>
      <c r="E2681" s="2">
        <f t="shared" si="247"/>
        <v>-0.37334035974014412</v>
      </c>
      <c r="F2681" s="2">
        <f t="shared" si="251"/>
        <v>-0.27749335407325965</v>
      </c>
      <c r="G2681" s="2">
        <f t="shared" si="249"/>
        <v>-9.5847005666884477E-2</v>
      </c>
      <c r="H2681" s="2" t="str">
        <f t="shared" si="250"/>
        <v>Hold</v>
      </c>
    </row>
    <row r="2682" spans="1:8" ht="13.5" x14ac:dyDescent="0.25">
      <c r="A2682" s="3">
        <f>TITRES_STAT!B2685</f>
        <v>45915</v>
      </c>
      <c r="B2682" s="6">
        <f>TITRES_STAT!D2685</f>
        <v>8.8699999999999992</v>
      </c>
      <c r="C2682" s="2">
        <f t="shared" si="246"/>
        <v>8.1706653376278382</v>
      </c>
      <c r="D2682" s="2">
        <f t="shared" si="248"/>
        <v>8.5379624028874979</v>
      </c>
      <c r="E2682" s="2">
        <f t="shared" si="247"/>
        <v>-0.36729706525965966</v>
      </c>
      <c r="F2682" s="2">
        <f t="shared" si="251"/>
        <v>-0.29545409631053965</v>
      </c>
      <c r="G2682" s="2">
        <f t="shared" si="249"/>
        <v>-7.1842968949120012E-2</v>
      </c>
      <c r="H2682" s="2" t="str">
        <f t="shared" si="250"/>
        <v>Hold</v>
      </c>
    </row>
    <row r="2683" spans="1:8" ht="13.5" x14ac:dyDescent="0.25">
      <c r="A2683" s="3">
        <f>TITRES_STAT!B2686</f>
        <v>45916</v>
      </c>
      <c r="B2683" s="6">
        <f>TITRES_STAT!D2686</f>
        <v>8.85</v>
      </c>
      <c r="C2683" s="2">
        <f t="shared" si="246"/>
        <v>8.2059475933774024</v>
      </c>
      <c r="D2683" s="2">
        <f t="shared" si="248"/>
        <v>8.5610762989699047</v>
      </c>
      <c r="E2683" s="2">
        <f t="shared" si="247"/>
        <v>-0.35512870559250231</v>
      </c>
      <c r="F2683" s="2">
        <f t="shared" si="251"/>
        <v>-0.3073890181669322</v>
      </c>
      <c r="G2683" s="2">
        <f t="shared" si="249"/>
        <v>-4.773968742557011E-2</v>
      </c>
      <c r="H2683" s="2" t="str">
        <f t="shared" si="250"/>
        <v>Hold</v>
      </c>
    </row>
    <row r="2684" spans="1:8" ht="13.5" x14ac:dyDescent="0.25">
      <c r="A2684" s="3">
        <f>TITRES_STAT!B2687</f>
        <v>45917</v>
      </c>
      <c r="B2684" s="6">
        <f>TITRES_STAT!D2687</f>
        <v>8.85</v>
      </c>
      <c r="C2684" s="2">
        <f t="shared" si="246"/>
        <v>8.3127248867039558</v>
      </c>
      <c r="D2684" s="2">
        <f t="shared" si="248"/>
        <v>8.5824780546017632</v>
      </c>
      <c r="E2684" s="2">
        <f t="shared" si="247"/>
        <v>-0.26975316789780734</v>
      </c>
      <c r="F2684" s="2">
        <f t="shared" si="251"/>
        <v>-0.29986184811310723</v>
      </c>
      <c r="G2684" s="2">
        <f t="shared" si="249"/>
        <v>3.0108680215299888E-2</v>
      </c>
      <c r="H2684" s="2" t="str">
        <f t="shared" si="250"/>
        <v>Sell</v>
      </c>
    </row>
    <row r="2685" spans="1:8" ht="13.5" x14ac:dyDescent="0.25">
      <c r="A2685" s="3">
        <f>TITRES_STAT!B2688</f>
        <v>45918</v>
      </c>
      <c r="B2685" s="6">
        <f>TITRES_STAT!D2688</f>
        <v>8.8000000000000007</v>
      </c>
      <c r="C2685" s="2">
        <f t="shared" si="246"/>
        <v>8.4538441349033473</v>
      </c>
      <c r="D2685" s="2">
        <f t="shared" si="248"/>
        <v>8.59859079129793</v>
      </c>
      <c r="E2685" s="2">
        <f t="shared" si="247"/>
        <v>-0.14474665639458273</v>
      </c>
      <c r="F2685" s="2">
        <f t="shared" si="251"/>
        <v>-0.26883880976940233</v>
      </c>
      <c r="G2685" s="2">
        <f t="shared" si="249"/>
        <v>0.1240921533748196</v>
      </c>
      <c r="H2685" s="2" t="str">
        <f t="shared" si="250"/>
        <v>Sell</v>
      </c>
    </row>
    <row r="2686" spans="1:8" ht="13.5" x14ac:dyDescent="0.25">
      <c r="A2686" s="3">
        <f>TITRES_STAT!B2689</f>
        <v>45919</v>
      </c>
      <c r="B2686" s="6">
        <f>TITRES_STAT!D2689</f>
        <v>8.6300000000000008</v>
      </c>
      <c r="C2686" s="2">
        <f t="shared" si="246"/>
        <v>8.5732527295336016</v>
      </c>
      <c r="D2686" s="2">
        <f t="shared" si="248"/>
        <v>8.6009173993499353</v>
      </c>
      <c r="E2686" s="2">
        <f t="shared" si="247"/>
        <v>-2.7664669816333642E-2</v>
      </c>
      <c r="F2686" s="2">
        <f t="shared" si="251"/>
        <v>-0.22060398177878862</v>
      </c>
      <c r="G2686" s="2">
        <f t="shared" si="249"/>
        <v>0.19293931196245498</v>
      </c>
      <c r="H2686" s="2" t="str">
        <f t="shared" si="250"/>
        <v>Sell</v>
      </c>
    </row>
    <row r="2687" spans="1:8" ht="13.5" x14ac:dyDescent="0.25">
      <c r="A2687" s="3">
        <f>TITRES_STAT!B2690</f>
        <v>45922</v>
      </c>
      <c r="B2687" s="6">
        <f>TITRES_STAT!D2690</f>
        <v>8.7899999999999991</v>
      </c>
      <c r="C2687" s="2">
        <f t="shared" si="246"/>
        <v>8.6189061557592019</v>
      </c>
      <c r="D2687" s="2">
        <f t="shared" si="248"/>
        <v>8.6149235179166066</v>
      </c>
      <c r="E2687" s="2">
        <f t="shared" si="247"/>
        <v>3.9826378425953379E-3</v>
      </c>
      <c r="F2687" s="2">
        <f t="shared" si="251"/>
        <v>-0.17568665785451185</v>
      </c>
      <c r="G2687" s="2">
        <f t="shared" si="249"/>
        <v>0.17966929569710718</v>
      </c>
      <c r="H2687" s="2" t="str">
        <f t="shared" si="250"/>
        <v>Sell</v>
      </c>
    </row>
    <row r="2688" spans="1:8" ht="13.5" x14ac:dyDescent="0.25">
      <c r="A2688" s="3">
        <f>TITRES_STAT!B2691</f>
        <v>45923</v>
      </c>
      <c r="B2688" s="6">
        <f>TITRES_STAT!D2691</f>
        <v>8.8000000000000007</v>
      </c>
      <c r="C2688" s="2">
        <f t="shared" si="246"/>
        <v>8.6575359779500936</v>
      </c>
      <c r="D2688" s="2">
        <f t="shared" si="248"/>
        <v>8.6286328869598208</v>
      </c>
      <c r="E2688" s="2">
        <f t="shared" si="247"/>
        <v>2.8903090990272773E-2</v>
      </c>
      <c r="F2688" s="2">
        <f t="shared" si="251"/>
        <v>-0.13476870808555491</v>
      </c>
      <c r="G2688" s="2">
        <f t="shared" si="249"/>
        <v>0.16367179907582768</v>
      </c>
      <c r="H2688" s="2" t="str">
        <f t="shared" si="250"/>
        <v>Sell</v>
      </c>
    </row>
    <row r="2689" spans="1:8" ht="13.5" x14ac:dyDescent="0.25">
      <c r="A2689" s="3">
        <f>TITRES_STAT!B2692</f>
        <v>45924</v>
      </c>
      <c r="B2689" s="6">
        <f>TITRES_STAT!D2692</f>
        <v>8.69</v>
      </c>
      <c r="C2689" s="2">
        <f t="shared" si="246"/>
        <v>8.690222750573156</v>
      </c>
      <c r="D2689" s="2">
        <f t="shared" si="248"/>
        <v>8.6331785990368708</v>
      </c>
      <c r="E2689" s="2">
        <f t="shared" si="247"/>
        <v>5.704415153628517E-2</v>
      </c>
      <c r="F2689" s="2">
        <f t="shared" si="251"/>
        <v>-9.6406136161186901E-2</v>
      </c>
      <c r="G2689" s="2">
        <f t="shared" si="249"/>
        <v>0.15345028769747207</v>
      </c>
      <c r="H2689" s="2" t="str">
        <f t="shared" si="250"/>
        <v>Sell</v>
      </c>
    </row>
    <row r="2690" spans="1:8" ht="13.5" x14ac:dyDescent="0.25">
      <c r="A2690" s="3">
        <f>TITRES_STAT!B2693</f>
        <v>45925</v>
      </c>
      <c r="B2690" s="6">
        <f>TITRES_STAT!D2693</f>
        <v>8.7799999999999994</v>
      </c>
      <c r="C2690" s="2">
        <f t="shared" si="246"/>
        <v>8.7178807889465162</v>
      </c>
      <c r="D2690" s="2">
        <f t="shared" si="248"/>
        <v>8.644054258367472</v>
      </c>
      <c r="E2690" s="2">
        <f t="shared" si="247"/>
        <v>7.3826530579044203E-2</v>
      </c>
      <c r="F2690" s="2">
        <f t="shared" si="251"/>
        <v>-6.235960281314068E-2</v>
      </c>
      <c r="G2690" s="2">
        <f t="shared" si="249"/>
        <v>0.13618613339218488</v>
      </c>
      <c r="H2690" s="2" t="str">
        <f t="shared" si="250"/>
        <v>Sell</v>
      </c>
    </row>
    <row r="2691" spans="1:8" ht="13.5" x14ac:dyDescent="0.25">
      <c r="A2691" s="3">
        <f>TITRES_STAT!B2694</f>
        <v>45926</v>
      </c>
      <c r="B2691" s="6">
        <f>TITRES_STAT!D2694</f>
        <v>8.7899999999999991</v>
      </c>
      <c r="C2691" s="2">
        <f t="shared" si="246"/>
        <v>8.7412837444932059</v>
      </c>
      <c r="D2691" s="2">
        <f t="shared" si="248"/>
        <v>8.654865054043956</v>
      </c>
      <c r="E2691" s="2">
        <f t="shared" si="247"/>
        <v>8.641869044924988E-2</v>
      </c>
      <c r="F2691" s="2">
        <f t="shared" si="251"/>
        <v>-3.2603944160662562E-2</v>
      </c>
      <c r="G2691" s="2">
        <f t="shared" si="249"/>
        <v>0.11902263460991244</v>
      </c>
      <c r="H2691" s="2" t="str">
        <f t="shared" si="250"/>
        <v>Sell</v>
      </c>
    </row>
    <row r="2692" spans="1:8" ht="13.5" x14ac:dyDescent="0.25">
      <c r="A2692" s="3">
        <f>TITRES_STAT!B2695</f>
        <v>45929</v>
      </c>
      <c r="B2692" s="6">
        <f>TITRES_STAT!D2695</f>
        <v>8.7899999999999991</v>
      </c>
      <c r="C2692" s="2">
        <f t="shared" si="246"/>
        <v>8.7610862453404046</v>
      </c>
      <c r="D2692" s="2">
        <f t="shared" si="248"/>
        <v>8.6648750500407008</v>
      </c>
      <c r="E2692" s="2">
        <f t="shared" si="247"/>
        <v>9.6211195299703789E-2</v>
      </c>
      <c r="F2692" s="2">
        <f t="shared" si="251"/>
        <v>-6.8409162685892921E-3</v>
      </c>
      <c r="G2692" s="2">
        <f t="shared" si="249"/>
        <v>0.10305211156829308</v>
      </c>
      <c r="H2692" s="2" t="str">
        <f t="shared" si="250"/>
        <v>Sell</v>
      </c>
    </row>
    <row r="2693" spans="1:8" ht="13.5" x14ac:dyDescent="0.25">
      <c r="A2693" s="3">
        <f>TITRES_STAT!B2696</f>
        <v>45930</v>
      </c>
      <c r="B2693" s="6">
        <f>TITRES_STAT!D2696</f>
        <v>8.7899999999999991</v>
      </c>
      <c r="C2693" s="2">
        <f t="shared" si="246"/>
        <v>8.7747652845188036</v>
      </c>
      <c r="D2693" s="2">
        <f t="shared" si="248"/>
        <v>8.6741435648525016</v>
      </c>
      <c r="E2693" s="2">
        <f t="shared" si="247"/>
        <v>0.10062171966630196</v>
      </c>
      <c r="F2693" s="2">
        <f t="shared" si="251"/>
        <v>1.4651610918388958E-2</v>
      </c>
      <c r="G2693" s="2">
        <f t="shared" si="249"/>
        <v>8.5970108747912999E-2</v>
      </c>
      <c r="H2693" s="2" t="str">
        <f t="shared" si="250"/>
        <v>Sell</v>
      </c>
    </row>
    <row r="2694" spans="1:8" ht="13.5" x14ac:dyDescent="0.25">
      <c r="A2694" s="3">
        <f>TITRES_STAT!B2697</f>
        <v>45931</v>
      </c>
      <c r="B2694" s="6">
        <f>TITRES_STAT!D2697</f>
        <v>8.8000000000000007</v>
      </c>
      <c r="C2694" s="2">
        <f t="shared" ref="C2694:C2706" si="252">$C$4*B2684+C2693*(1-$C$4)</f>
        <v>8.7863398561312955</v>
      </c>
      <c r="D2694" s="2">
        <f t="shared" ref="D2694:D2706" si="253">$D$4*B2694+(1-$D$4)*D2693</f>
        <v>8.683466263752317</v>
      </c>
      <c r="E2694" s="2">
        <f t="shared" ref="E2694:E2706" si="254">C2694-D2694</f>
        <v>0.10287359237897853</v>
      </c>
      <c r="F2694" s="2">
        <f t="shared" si="251"/>
        <v>3.2296007210506877E-2</v>
      </c>
      <c r="G2694" s="2">
        <f t="shared" ref="G2694:G2706" si="255">E2694-F2694</f>
        <v>7.0577585168471652E-2</v>
      </c>
      <c r="H2694" s="2" t="str">
        <f t="shared" ref="H2694:H2706" si="256">IF(G2694&lt;0,"Hold","Sell")</f>
        <v>Sell</v>
      </c>
    </row>
    <row r="2695" spans="1:8" ht="13.5" x14ac:dyDescent="0.25">
      <c r="A2695" s="3">
        <f>TITRES_STAT!B2698</f>
        <v>45932</v>
      </c>
      <c r="B2695" s="6">
        <f>TITRES_STAT!D2698</f>
        <v>8.8000000000000007</v>
      </c>
      <c r="C2695" s="2">
        <f t="shared" si="252"/>
        <v>8.7884414167264815</v>
      </c>
      <c r="D2695" s="2">
        <f t="shared" si="253"/>
        <v>8.6920983923632562</v>
      </c>
      <c r="E2695" s="2">
        <f t="shared" si="254"/>
        <v>9.6343024363225283E-2</v>
      </c>
      <c r="F2695" s="2">
        <f t="shared" si="251"/>
        <v>4.5105410641050558E-2</v>
      </c>
      <c r="G2695" s="2">
        <f t="shared" si="255"/>
        <v>5.1237613722174724E-2</v>
      </c>
      <c r="H2695" s="2" t="str">
        <f t="shared" si="256"/>
        <v>Sell</v>
      </c>
    </row>
    <row r="2696" spans="1:8" ht="13.5" x14ac:dyDescent="0.25">
      <c r="A2696" s="3">
        <f>TITRES_STAT!B2699</f>
        <v>45933</v>
      </c>
      <c r="B2696" s="6">
        <f>TITRES_STAT!D2699</f>
        <v>8.65</v>
      </c>
      <c r="C2696" s="2">
        <f t="shared" si="252"/>
        <v>8.7640658141531773</v>
      </c>
      <c r="D2696" s="2">
        <f t="shared" si="253"/>
        <v>8.6889799929289406</v>
      </c>
      <c r="E2696" s="2">
        <f t="shared" si="254"/>
        <v>7.5085821224236682E-2</v>
      </c>
      <c r="F2696" s="2">
        <f t="shared" si="251"/>
        <v>5.1101492757687786E-2</v>
      </c>
      <c r="G2696" s="2">
        <f t="shared" si="255"/>
        <v>2.3984328466548896E-2</v>
      </c>
      <c r="H2696" s="2" t="str">
        <f t="shared" si="256"/>
        <v>Sell</v>
      </c>
    </row>
    <row r="2697" spans="1:8" ht="13.5" x14ac:dyDescent="0.25">
      <c r="A2697" s="3">
        <f>TITRES_STAT!B2700</f>
        <v>45936</v>
      </c>
      <c r="B2697" s="6">
        <f>TITRES_STAT!D2700</f>
        <v>8.48</v>
      </c>
      <c r="C2697" s="2">
        <f t="shared" si="252"/>
        <v>8.7680556888988423</v>
      </c>
      <c r="D2697" s="2">
        <f t="shared" si="253"/>
        <v>8.6734999934527224</v>
      </c>
      <c r="E2697" s="2">
        <f t="shared" si="254"/>
        <v>9.4555695446119969E-2</v>
      </c>
      <c r="F2697" s="2">
        <f t="shared" si="251"/>
        <v>5.9792333295374228E-2</v>
      </c>
      <c r="G2697" s="2">
        <f t="shared" si="255"/>
        <v>3.4763362150745741E-2</v>
      </c>
      <c r="H2697" s="2" t="str">
        <f t="shared" si="256"/>
        <v>Sell</v>
      </c>
    </row>
    <row r="2698" spans="1:8" ht="13.5" x14ac:dyDescent="0.25">
      <c r="A2698" s="3">
        <f>TITRES_STAT!B2701</f>
        <v>45937</v>
      </c>
      <c r="B2698" s="6">
        <f>TITRES_STAT!D2701</f>
        <v>8.5</v>
      </c>
      <c r="C2698" s="2">
        <f t="shared" si="252"/>
        <v>8.7729701982990207</v>
      </c>
      <c r="D2698" s="2">
        <f t="shared" si="253"/>
        <v>8.6606481420858543</v>
      </c>
      <c r="E2698" s="2">
        <f t="shared" si="254"/>
        <v>0.11232205621316638</v>
      </c>
      <c r="F2698" s="2">
        <f t="shared" si="251"/>
        <v>7.0298277878932669E-2</v>
      </c>
      <c r="G2698" s="2">
        <f t="shared" si="255"/>
        <v>4.2023778334233708E-2</v>
      </c>
      <c r="H2698" s="2" t="str">
        <f t="shared" si="256"/>
        <v>Sell</v>
      </c>
    </row>
    <row r="2699" spans="1:8" ht="13.5" x14ac:dyDescent="0.25">
      <c r="A2699" s="3">
        <f>TITRES_STAT!B2702</f>
        <v>45938</v>
      </c>
      <c r="B2699" s="6">
        <f>TITRES_STAT!D2702</f>
        <v>8.6</v>
      </c>
      <c r="C2699" s="2">
        <f t="shared" si="252"/>
        <v>8.7602055524068643</v>
      </c>
      <c r="D2699" s="2">
        <f t="shared" si="253"/>
        <v>8.6561556871165326</v>
      </c>
      <c r="E2699" s="2">
        <f t="shared" si="254"/>
        <v>0.10404986529033167</v>
      </c>
      <c r="F2699" s="2">
        <f t="shared" si="251"/>
        <v>7.7048595361212474E-2</v>
      </c>
      <c r="G2699" s="2">
        <f t="shared" si="255"/>
        <v>2.7001269929119193E-2</v>
      </c>
      <c r="H2699" s="2" t="str">
        <f t="shared" si="256"/>
        <v>Sell</v>
      </c>
    </row>
    <row r="2700" spans="1:8" ht="13.5" x14ac:dyDescent="0.25">
      <c r="A2700" s="3">
        <f>TITRES_STAT!B2703</f>
        <v>45939</v>
      </c>
      <c r="B2700" s="6">
        <f>TITRES_STAT!D2703</f>
        <v>8.6</v>
      </c>
      <c r="C2700" s="2">
        <f t="shared" si="252"/>
        <v>8.7632508520365775</v>
      </c>
      <c r="D2700" s="2">
        <f t="shared" si="253"/>
        <v>8.6519960065893819</v>
      </c>
      <c r="E2700" s="2">
        <f t="shared" si="254"/>
        <v>0.11125484544719555</v>
      </c>
      <c r="F2700" s="2">
        <f t="shared" si="251"/>
        <v>8.38898453784091E-2</v>
      </c>
      <c r="G2700" s="2">
        <f t="shared" si="255"/>
        <v>2.7365000068786449E-2</v>
      </c>
      <c r="H2700" s="2" t="str">
        <f t="shared" si="256"/>
        <v>Sell</v>
      </c>
    </row>
    <row r="2701" spans="1:8" ht="13.5" x14ac:dyDescent="0.25">
      <c r="A2701" s="3">
        <f>TITRES_STAT!B2704</f>
        <v>45940</v>
      </c>
      <c r="B2701" s="6">
        <f>TITRES_STAT!D2704</f>
        <v>8.4600000000000009</v>
      </c>
      <c r="C2701" s="2">
        <f t="shared" si="252"/>
        <v>8.7673661055694119</v>
      </c>
      <c r="D2701" s="2">
        <f t="shared" si="253"/>
        <v>8.6377740801753546</v>
      </c>
      <c r="E2701" s="2">
        <f t="shared" si="254"/>
        <v>0.12959202539405723</v>
      </c>
      <c r="F2701" s="2">
        <f t="shared" si="251"/>
        <v>9.3030281381538737E-2</v>
      </c>
      <c r="G2701" s="2">
        <f t="shared" si="255"/>
        <v>3.6561744012518493E-2</v>
      </c>
      <c r="H2701" s="2" t="str">
        <f t="shared" si="256"/>
        <v>Sell</v>
      </c>
    </row>
    <row r="2702" spans="1:8" ht="13.5" x14ac:dyDescent="0.25">
      <c r="A2702" s="3">
        <f>TITRES_STAT!B2705</f>
        <v>45943</v>
      </c>
      <c r="B2702" s="6">
        <f>TITRES_STAT!D2705</f>
        <v>8.75</v>
      </c>
      <c r="C2702" s="2">
        <f t="shared" si="252"/>
        <v>8.7708482431741182</v>
      </c>
      <c r="D2702" s="2">
        <f t="shared" si="253"/>
        <v>8.6460871112734772</v>
      </c>
      <c r="E2702" s="2">
        <f t="shared" si="254"/>
        <v>0.12476113190064098</v>
      </c>
      <c r="F2702" s="2">
        <f t="shared" si="251"/>
        <v>9.9376451485359188E-2</v>
      </c>
      <c r="G2702" s="2">
        <f t="shared" si="255"/>
        <v>2.5384680415281788E-2</v>
      </c>
      <c r="H2702" s="2" t="str">
        <f t="shared" si="256"/>
        <v>Sell</v>
      </c>
    </row>
    <row r="2703" spans="1:8" ht="13.5" x14ac:dyDescent="0.25">
      <c r="A2703" s="3">
        <f>TITRES_STAT!B2706</f>
        <v>45944</v>
      </c>
      <c r="B2703" s="6">
        <f>TITRES_STAT!D2706</f>
        <v>8.92</v>
      </c>
      <c r="C2703" s="2">
        <f t="shared" si="252"/>
        <v>8.7737946673011766</v>
      </c>
      <c r="D2703" s="2">
        <f t="shared" si="253"/>
        <v>8.6663769548828498</v>
      </c>
      <c r="E2703" s="2">
        <f t="shared" si="254"/>
        <v>0.10741771241832687</v>
      </c>
      <c r="F2703" s="2">
        <f t="shared" si="251"/>
        <v>0.10098470367195274</v>
      </c>
      <c r="G2703" s="2">
        <f t="shared" si="255"/>
        <v>6.4330087463741331E-3</v>
      </c>
      <c r="H2703" s="2" t="str">
        <f t="shared" si="256"/>
        <v>Sell</v>
      </c>
    </row>
    <row r="2704" spans="1:8" ht="13.5" x14ac:dyDescent="0.25">
      <c r="A2704" s="3">
        <f>TITRES_STAT!B2707</f>
        <v>45946</v>
      </c>
      <c r="B2704" s="6">
        <f>TITRES_STAT!D2707</f>
        <v>9</v>
      </c>
      <c r="C2704" s="2">
        <f t="shared" si="252"/>
        <v>8.777826256947149</v>
      </c>
      <c r="D2704" s="2">
        <f t="shared" si="253"/>
        <v>8.6910897730396748</v>
      </c>
      <c r="E2704" s="2">
        <f t="shared" si="254"/>
        <v>8.6736483907474238E-2</v>
      </c>
      <c r="F2704" s="2">
        <f t="shared" si="251"/>
        <v>9.8135059719057047E-2</v>
      </c>
      <c r="G2704" s="2">
        <f t="shared" si="255"/>
        <v>-1.1398575811582809E-2</v>
      </c>
      <c r="H2704" s="2" t="str">
        <f t="shared" si="256"/>
        <v>Hold</v>
      </c>
    </row>
    <row r="2705" spans="1:8" ht="13.5" x14ac:dyDescent="0.25">
      <c r="A2705" s="3">
        <f>TITRES_STAT!B2708</f>
        <v>45947</v>
      </c>
      <c r="B2705" s="6">
        <f>TITRES_STAT!D2708</f>
        <v>9</v>
      </c>
      <c r="C2705" s="2">
        <f t="shared" si="252"/>
        <v>8.7812376020322027</v>
      </c>
      <c r="D2705" s="2">
        <f t="shared" si="253"/>
        <v>8.7139720120737731</v>
      </c>
      <c r="E2705" s="2">
        <f t="shared" si="254"/>
        <v>6.7265589958429572E-2</v>
      </c>
      <c r="F2705" s="2">
        <f t="shared" si="251"/>
        <v>9.1961165766931557E-2</v>
      </c>
      <c r="G2705" s="2">
        <f t="shared" si="255"/>
        <v>-2.4695575808501985E-2</v>
      </c>
      <c r="H2705" s="2" t="str">
        <f t="shared" si="256"/>
        <v>Hold</v>
      </c>
    </row>
    <row r="2706" spans="1:8" ht="13.5" x14ac:dyDescent="0.25">
      <c r="A2706" s="3">
        <f>TITRES_STAT!B2709</f>
        <v>45950</v>
      </c>
      <c r="B2706" s="6">
        <f>TITRES_STAT!D2709</f>
        <v>8.98</v>
      </c>
      <c r="C2706" s="2">
        <f t="shared" si="252"/>
        <v>8.7610472017195562</v>
      </c>
      <c r="D2706" s="2">
        <f t="shared" si="253"/>
        <v>8.7336777889571984</v>
      </c>
      <c r="E2706" s="2">
        <f t="shared" si="254"/>
        <v>2.7369412762357825E-2</v>
      </c>
      <c r="F2706" s="2">
        <f t="shared" si="251"/>
        <v>7.9042815166016814E-2</v>
      </c>
      <c r="G2706" s="2">
        <f t="shared" si="255"/>
        <v>-5.1673402403658988E-2</v>
      </c>
      <c r="H2706" s="2" t="str">
        <f t="shared" si="256"/>
        <v>Hold</v>
      </c>
    </row>
  </sheetData>
  <conditionalFormatting sqref="H35:H2706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ED3-0F9C-4395-81D3-F705CB49D15F}">
  <dimension ref="A1:H2706"/>
  <sheetViews>
    <sheetView topLeftCell="A2680" workbookViewId="0">
      <selection activeCell="E2690" sqref="E2690"/>
    </sheetView>
  </sheetViews>
  <sheetFormatPr defaultRowHeight="12.5" x14ac:dyDescent="0.25"/>
  <cols>
    <col min="1" max="1" width="11" bestFit="1" customWidth="1"/>
    <col min="4" max="4" width="10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tr">
        <f>TITRES_STAT!B4</f>
        <v>Date</v>
      </c>
      <c r="B1" s="1" t="str">
        <f>TITRES_STAT!C4</f>
        <v>Cours</v>
      </c>
      <c r="C1" s="1" t="str">
        <f>TITRES_STAT!D4</f>
        <v>Cours Ajusté</v>
      </c>
      <c r="D1" s="1" t="str">
        <f>TITRES_STAT!E4</f>
        <v>Qte. Ech.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ht="13.5" x14ac:dyDescent="0.25">
      <c r="A2" s="3">
        <f>TITRES_STAT!B5</f>
        <v>42006</v>
      </c>
      <c r="B2" s="6">
        <f>TITRES_STAT!C5</f>
        <v>10.18</v>
      </c>
      <c r="C2" s="6">
        <f>TITRES_STAT!D5</f>
        <v>5.6351000000000004</v>
      </c>
      <c r="D2" s="6">
        <f>TITRES_STAT!E5</f>
        <v>5101</v>
      </c>
      <c r="E2" s="2">
        <f>D2</f>
        <v>5101</v>
      </c>
      <c r="F2" s="6"/>
      <c r="G2" s="6"/>
      <c r="H2" s="6"/>
    </row>
    <row r="3" spans="1:8" ht="13.5" x14ac:dyDescent="0.25">
      <c r="A3" s="3">
        <f>TITRES_STAT!B6</f>
        <v>42009</v>
      </c>
      <c r="B3" s="6">
        <f>TITRES_STAT!C6</f>
        <v>9.9600000000000009</v>
      </c>
      <c r="C3" s="6">
        <f>TITRES_STAT!D6</f>
        <v>5.5133000000000001</v>
      </c>
      <c r="D3" s="6">
        <f>TITRES_STAT!E6</f>
        <v>140</v>
      </c>
      <c r="E3" s="2">
        <f>IF(B3&gt;B2, E2+D3, IF(B3&lt;B2, E2-D3, E2))</f>
        <v>4961</v>
      </c>
      <c r="F3" s="6"/>
      <c r="G3" s="6"/>
      <c r="H3" s="6"/>
    </row>
    <row r="4" spans="1:8" ht="13.5" x14ac:dyDescent="0.25">
      <c r="A4" s="3">
        <f>TITRES_STAT!B7</f>
        <v>42010</v>
      </c>
      <c r="B4" s="6">
        <f>TITRES_STAT!C7</f>
        <v>9.83</v>
      </c>
      <c r="C4" s="6">
        <f>TITRES_STAT!D7</f>
        <v>5.4413999999999998</v>
      </c>
      <c r="D4" s="6">
        <f>TITRES_STAT!E7</f>
        <v>1903</v>
      </c>
      <c r="E4" s="2">
        <f t="shared" ref="E4:E67" si="0">IF(B4&gt;B3, E3+D4, IF(B4&lt;B3, E3-D4, E3))</f>
        <v>3058</v>
      </c>
      <c r="F4" s="6"/>
      <c r="G4" s="6"/>
      <c r="H4" s="6"/>
    </row>
    <row r="5" spans="1:8" ht="13.5" x14ac:dyDescent="0.25">
      <c r="A5" s="3">
        <f>TITRES_STAT!B8</f>
        <v>42011</v>
      </c>
      <c r="B5" s="6">
        <f>TITRES_STAT!C8</f>
        <v>9.76</v>
      </c>
      <c r="C5" s="6">
        <f>TITRES_STAT!D8</f>
        <v>5.4025999999999996</v>
      </c>
      <c r="D5" s="6">
        <f>TITRES_STAT!E8</f>
        <v>1823</v>
      </c>
      <c r="E5" s="2">
        <f t="shared" si="0"/>
        <v>1235</v>
      </c>
      <c r="F5" s="6"/>
      <c r="G5" s="6"/>
      <c r="H5" s="6"/>
    </row>
    <row r="6" spans="1:8" ht="13.5" x14ac:dyDescent="0.25">
      <c r="A6" s="3">
        <f>TITRES_STAT!B9</f>
        <v>42012</v>
      </c>
      <c r="B6" s="6">
        <f>TITRES_STAT!C9</f>
        <v>9.75</v>
      </c>
      <c r="C6" s="6">
        <f>TITRES_STAT!D9</f>
        <v>5.3971</v>
      </c>
      <c r="D6" s="6">
        <f>TITRES_STAT!E9</f>
        <v>4040</v>
      </c>
      <c r="E6" s="2">
        <f t="shared" si="0"/>
        <v>-2805</v>
      </c>
      <c r="F6" s="6"/>
      <c r="G6" s="6"/>
      <c r="H6" s="6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f>TITRES_STAT!B10</f>
        <v>42013</v>
      </c>
      <c r="B7" s="6">
        <f>TITRES_STAT!C10</f>
        <v>9.48</v>
      </c>
      <c r="C7" s="6">
        <f>TITRES_STAT!D10</f>
        <v>5.2476000000000003</v>
      </c>
      <c r="D7" s="6">
        <f>TITRES_STAT!E10</f>
        <v>6349</v>
      </c>
      <c r="E7" s="2">
        <f t="shared" si="0"/>
        <v>-9154</v>
      </c>
      <c r="F7" s="6" t="str">
        <f>IF(E7&gt;E2,"BULLISH",IF(E7&lt;E2,"BEARISH","NEUTRAL"))</f>
        <v>BEARISH</v>
      </c>
      <c r="G7" s="6" t="str">
        <f t="shared" ref="G7:G70" si="2">IF((E7-E2)/E2 &gt; 0.02, "STRONG",
 IF((E7-E2)/E2 &lt; -0.02, "WEAK", "NEUTRAL"))</f>
        <v>WEAK</v>
      </c>
      <c r="H7" s="6" t="str">
        <f t="shared" si="1"/>
        <v>CONFIRMED BEARISH</v>
      </c>
    </row>
    <row r="8" spans="1:8" ht="13.5" x14ac:dyDescent="0.25">
      <c r="A8" s="3">
        <f>TITRES_STAT!B11</f>
        <v>42016</v>
      </c>
      <c r="B8" s="6">
        <f>TITRES_STAT!C11</f>
        <v>9.7799999999999994</v>
      </c>
      <c r="C8" s="6">
        <f>TITRES_STAT!D11</f>
        <v>5.4137000000000004</v>
      </c>
      <c r="D8" s="6">
        <f>TITRES_STAT!E11</f>
        <v>1223</v>
      </c>
      <c r="E8" s="2">
        <f t="shared" si="0"/>
        <v>-7931</v>
      </c>
      <c r="F8" s="6" t="str">
        <f t="shared" ref="F8:F71" si="3">IF(E8&gt;E3,"BULLISH",IF(E8&lt;E3,"BEARISH","NEUTRAL"))</f>
        <v>BEARISH</v>
      </c>
      <c r="G8" s="6" t="str">
        <f t="shared" si="2"/>
        <v>WEAK</v>
      </c>
      <c r="H8" s="6" t="str">
        <f t="shared" si="1"/>
        <v>CONFIRMED BEARISH</v>
      </c>
    </row>
    <row r="9" spans="1:8" ht="13.5" x14ac:dyDescent="0.25">
      <c r="A9" s="3">
        <f>TITRES_STAT!B12</f>
        <v>42017</v>
      </c>
      <c r="B9" s="6">
        <f>TITRES_STAT!C12</f>
        <v>9.6</v>
      </c>
      <c r="C9" s="6">
        <f>TITRES_STAT!D12</f>
        <v>5.3140999999999998</v>
      </c>
      <c r="D9" s="6">
        <f>TITRES_STAT!E12</f>
        <v>2002</v>
      </c>
      <c r="E9" s="2">
        <f t="shared" si="0"/>
        <v>-9933</v>
      </c>
      <c r="F9" s="6" t="str">
        <f t="shared" si="3"/>
        <v>BEARISH</v>
      </c>
      <c r="G9" s="6" t="str">
        <f t="shared" si="2"/>
        <v>WEAK</v>
      </c>
      <c r="H9" s="6" t="str">
        <f t="shared" si="1"/>
        <v>CONFIRMED BEARISH</v>
      </c>
    </row>
    <row r="10" spans="1:8" ht="13.5" x14ac:dyDescent="0.25">
      <c r="A10" s="3">
        <f>TITRES_STAT!B13</f>
        <v>42019</v>
      </c>
      <c r="B10" s="6">
        <f>TITRES_STAT!C13</f>
        <v>9.6999999999999993</v>
      </c>
      <c r="C10" s="6">
        <f>TITRES_STAT!D13</f>
        <v>5.3693999999999997</v>
      </c>
      <c r="D10" s="6">
        <f>TITRES_STAT!E13</f>
        <v>2236</v>
      </c>
      <c r="E10" s="2">
        <f t="shared" si="0"/>
        <v>-7697</v>
      </c>
      <c r="F10" s="6" t="str">
        <f t="shared" si="3"/>
        <v>BEARISH</v>
      </c>
      <c r="G10" s="6" t="str">
        <f>IF((E10-E5)/E5 &gt; 0.02, "STRONG",
 IF((E10-E5)/E5 &lt; -0.02, "WEAK", "NEUTRAL"))</f>
        <v>WEAK</v>
      </c>
      <c r="H10" s="6" t="str">
        <f t="shared" si="1"/>
        <v>CONFIRMED BEARISH</v>
      </c>
    </row>
    <row r="11" spans="1:8" ht="13.5" x14ac:dyDescent="0.25">
      <c r="A11" s="3">
        <f>TITRES_STAT!B14</f>
        <v>42020</v>
      </c>
      <c r="B11" s="6">
        <f>TITRES_STAT!C14</f>
        <v>9.5</v>
      </c>
      <c r="C11" s="6">
        <f>TITRES_STAT!D14</f>
        <v>5.2587000000000002</v>
      </c>
      <c r="D11" s="6">
        <f>TITRES_STAT!E14</f>
        <v>13262</v>
      </c>
      <c r="E11" s="2">
        <f t="shared" si="0"/>
        <v>-20959</v>
      </c>
      <c r="F11" s="6" t="str">
        <f t="shared" si="3"/>
        <v>BEARISH</v>
      </c>
      <c r="G11" s="6" t="str">
        <f t="shared" si="2"/>
        <v>STRONG</v>
      </c>
      <c r="H11" s="6" t="str">
        <f t="shared" si="1"/>
        <v>CONFIRMED BEARISH</v>
      </c>
    </row>
    <row r="12" spans="1:8" ht="13.5" x14ac:dyDescent="0.25">
      <c r="A12" s="3">
        <f>TITRES_STAT!B15</f>
        <v>42023</v>
      </c>
      <c r="B12" s="6">
        <f>TITRES_STAT!C15</f>
        <v>9.5</v>
      </c>
      <c r="C12" s="6">
        <f>TITRES_STAT!D15</f>
        <v>5.2587000000000002</v>
      </c>
      <c r="D12" s="6">
        <f>TITRES_STAT!E15</f>
        <v>7146</v>
      </c>
      <c r="E12" s="2">
        <f t="shared" si="0"/>
        <v>-20959</v>
      </c>
      <c r="F12" s="6" t="str">
        <f t="shared" si="3"/>
        <v>BEARISH</v>
      </c>
      <c r="G12" s="6" t="str">
        <f t="shared" si="2"/>
        <v>STRONG</v>
      </c>
      <c r="H12" s="6" t="str">
        <f t="shared" si="1"/>
        <v>BEARISH DIVERGENCE</v>
      </c>
    </row>
    <row r="13" spans="1:8" ht="13.5" x14ac:dyDescent="0.25">
      <c r="A13" s="3">
        <f>TITRES_STAT!B16</f>
        <v>42024</v>
      </c>
      <c r="B13" s="6">
        <f>TITRES_STAT!C16</f>
        <v>9.7799999999999994</v>
      </c>
      <c r="C13" s="6">
        <f>TITRES_STAT!D16</f>
        <v>5.4137000000000004</v>
      </c>
      <c r="D13" s="6">
        <f>TITRES_STAT!E16</f>
        <v>4327</v>
      </c>
      <c r="E13" s="2">
        <f t="shared" si="0"/>
        <v>-16632</v>
      </c>
      <c r="F13" s="6" t="str">
        <f t="shared" si="3"/>
        <v>BEARISH</v>
      </c>
      <c r="G13" s="6" t="str">
        <f t="shared" si="2"/>
        <v>STRONG</v>
      </c>
      <c r="H13" s="6" t="str">
        <f t="shared" si="1"/>
        <v>NEUTRAL</v>
      </c>
    </row>
    <row r="14" spans="1:8" ht="13.5" x14ac:dyDescent="0.25">
      <c r="A14" s="3">
        <f>TITRES_STAT!B17</f>
        <v>42025</v>
      </c>
      <c r="B14" s="6">
        <f>TITRES_STAT!C17</f>
        <v>9.7799999999999994</v>
      </c>
      <c r="C14" s="6">
        <f>TITRES_STAT!D17</f>
        <v>5.4137000000000004</v>
      </c>
      <c r="D14" s="6">
        <f>TITRES_STAT!E17</f>
        <v>307</v>
      </c>
      <c r="E14" s="2">
        <f t="shared" si="0"/>
        <v>-16632</v>
      </c>
      <c r="F14" s="6" t="str">
        <f t="shared" si="3"/>
        <v>BEARISH</v>
      </c>
      <c r="G14" s="6" t="str">
        <f t="shared" si="2"/>
        <v>STRONG</v>
      </c>
      <c r="H14" s="6" t="str">
        <f t="shared" si="1"/>
        <v>BEARISH DIVERGENCE</v>
      </c>
    </row>
    <row r="15" spans="1:8" ht="13.5" x14ac:dyDescent="0.25">
      <c r="A15" s="3">
        <f>TITRES_STAT!B18</f>
        <v>42026</v>
      </c>
      <c r="B15" s="6">
        <f>TITRES_STAT!C18</f>
        <v>9.5</v>
      </c>
      <c r="C15" s="6">
        <f>TITRES_STAT!D18</f>
        <v>5.2587000000000002</v>
      </c>
      <c r="D15" s="6">
        <f>TITRES_STAT!E18</f>
        <v>2910</v>
      </c>
      <c r="E15" s="2">
        <f t="shared" si="0"/>
        <v>-19542</v>
      </c>
      <c r="F15" s="6" t="str">
        <f t="shared" si="3"/>
        <v>BEARISH</v>
      </c>
      <c r="G15" s="6" t="str">
        <f t="shared" si="2"/>
        <v>STRONG</v>
      </c>
      <c r="H15" s="6" t="str">
        <f t="shared" si="1"/>
        <v>CONFIRMED BEARISH</v>
      </c>
    </row>
    <row r="16" spans="1:8" ht="13.5" x14ac:dyDescent="0.25">
      <c r="A16" s="3">
        <f>TITRES_STAT!B19</f>
        <v>42027</v>
      </c>
      <c r="B16" s="6">
        <f>TITRES_STAT!C19</f>
        <v>9.68</v>
      </c>
      <c r="C16" s="6">
        <f>TITRES_STAT!D19</f>
        <v>5.3582999999999998</v>
      </c>
      <c r="D16" s="6">
        <f>TITRES_STAT!E19</f>
        <v>1188</v>
      </c>
      <c r="E16" s="2">
        <f t="shared" si="0"/>
        <v>-18354</v>
      </c>
      <c r="F16" s="6" t="str">
        <f t="shared" si="3"/>
        <v>BULLISH</v>
      </c>
      <c r="G16" s="6" t="str">
        <f t="shared" si="2"/>
        <v>WEAK</v>
      </c>
      <c r="H16" s="6" t="str">
        <f t="shared" si="1"/>
        <v>CONFIRMED BULLISH</v>
      </c>
    </row>
    <row r="17" spans="1:8" ht="13.5" x14ac:dyDescent="0.25">
      <c r="A17" s="3">
        <f>TITRES_STAT!B20</f>
        <v>42030</v>
      </c>
      <c r="B17" s="6">
        <f>TITRES_STAT!C20</f>
        <v>9.51</v>
      </c>
      <c r="C17" s="6">
        <f>TITRES_STAT!D20</f>
        <v>5.2641999999999998</v>
      </c>
      <c r="D17" s="6">
        <f>TITRES_STAT!E20</f>
        <v>1942</v>
      </c>
      <c r="E17" s="2">
        <f t="shared" si="0"/>
        <v>-20296</v>
      </c>
      <c r="F17" s="6" t="str">
        <f t="shared" si="3"/>
        <v>BULLISH</v>
      </c>
      <c r="G17" s="6" t="str">
        <f t="shared" si="2"/>
        <v>WEAK</v>
      </c>
      <c r="H17" s="6" t="str">
        <f t="shared" si="1"/>
        <v>CONFIRMED BULLISH</v>
      </c>
    </row>
    <row r="18" spans="1:8" ht="13.5" x14ac:dyDescent="0.25">
      <c r="A18" s="3">
        <f>TITRES_STAT!B21</f>
        <v>42031</v>
      </c>
      <c r="B18" s="6">
        <f>TITRES_STAT!C21</f>
        <v>9.65</v>
      </c>
      <c r="C18" s="6">
        <f>TITRES_STAT!D21</f>
        <v>5.3417000000000003</v>
      </c>
      <c r="D18" s="6">
        <f>TITRES_STAT!E21</f>
        <v>5371</v>
      </c>
      <c r="E18" s="2">
        <f t="shared" si="0"/>
        <v>-14925</v>
      </c>
      <c r="F18" s="6" t="str">
        <f t="shared" si="3"/>
        <v>BULLISH</v>
      </c>
      <c r="G18" s="6" t="str">
        <f t="shared" si="2"/>
        <v>WEAK</v>
      </c>
      <c r="H18" s="6" t="str">
        <f t="shared" si="1"/>
        <v>BULLISH DIVERGENCE</v>
      </c>
    </row>
    <row r="19" spans="1:8" ht="13.5" x14ac:dyDescent="0.25">
      <c r="A19" s="3">
        <f>TITRES_STAT!B22</f>
        <v>42032</v>
      </c>
      <c r="B19" s="6">
        <f>TITRES_STAT!C22</f>
        <v>9.6</v>
      </c>
      <c r="C19" s="6">
        <f>TITRES_STAT!D22</f>
        <v>5.3140999999999998</v>
      </c>
      <c r="D19" s="6">
        <f>TITRES_STAT!E22</f>
        <v>5240</v>
      </c>
      <c r="E19" s="2">
        <f t="shared" si="0"/>
        <v>-20165</v>
      </c>
      <c r="F19" s="6" t="str">
        <f t="shared" si="3"/>
        <v>BEARISH</v>
      </c>
      <c r="G19" s="6" t="str">
        <f t="shared" si="2"/>
        <v>STRONG</v>
      </c>
      <c r="H19" s="6" t="str">
        <f t="shared" si="1"/>
        <v>CONFIRMED BEARISH</v>
      </c>
    </row>
    <row r="20" spans="1:8" ht="13.5" x14ac:dyDescent="0.25">
      <c r="A20" s="3">
        <f>TITRES_STAT!B23</f>
        <v>42033</v>
      </c>
      <c r="B20" s="6">
        <f>TITRES_STAT!C23</f>
        <v>9.76</v>
      </c>
      <c r="C20" s="6">
        <f>TITRES_STAT!D23</f>
        <v>5.4025999999999996</v>
      </c>
      <c r="D20" s="6">
        <f>TITRES_STAT!E23</f>
        <v>11841</v>
      </c>
      <c r="E20" s="2">
        <f t="shared" si="0"/>
        <v>-8324</v>
      </c>
      <c r="F20" s="6" t="str">
        <f t="shared" si="3"/>
        <v>BULLISH</v>
      </c>
      <c r="G20" s="6" t="str">
        <f t="shared" si="2"/>
        <v>WEAK</v>
      </c>
      <c r="H20" s="6" t="str">
        <f t="shared" si="1"/>
        <v>CONFIRMED BULLISH</v>
      </c>
    </row>
    <row r="21" spans="1:8" ht="13.5" x14ac:dyDescent="0.25">
      <c r="A21" s="3">
        <f>TITRES_STAT!B24</f>
        <v>42034</v>
      </c>
      <c r="B21" s="6">
        <f>TITRES_STAT!C24</f>
        <v>9.5500000000000007</v>
      </c>
      <c r="C21" s="6">
        <f>TITRES_STAT!D24</f>
        <v>5.2864000000000004</v>
      </c>
      <c r="D21" s="6">
        <f>TITRES_STAT!E24</f>
        <v>12460</v>
      </c>
      <c r="E21" s="2">
        <f t="shared" si="0"/>
        <v>-20784</v>
      </c>
      <c r="F21" s="6" t="str">
        <f t="shared" si="3"/>
        <v>BEARISH</v>
      </c>
      <c r="G21" s="6" t="str">
        <f t="shared" si="2"/>
        <v>STRONG</v>
      </c>
      <c r="H21" s="6" t="str">
        <f t="shared" si="1"/>
        <v>CONFIRMED BEARISH</v>
      </c>
    </row>
    <row r="22" spans="1:8" ht="13.5" x14ac:dyDescent="0.25">
      <c r="A22" s="3">
        <f>TITRES_STAT!B25</f>
        <v>42037</v>
      </c>
      <c r="B22" s="6">
        <f>TITRES_STAT!C25</f>
        <v>9.27</v>
      </c>
      <c r="C22" s="6">
        <f>TITRES_STAT!D25</f>
        <v>5.1314000000000002</v>
      </c>
      <c r="D22" s="6">
        <f>TITRES_STAT!E25</f>
        <v>14062</v>
      </c>
      <c r="E22" s="2">
        <f t="shared" si="0"/>
        <v>-34846</v>
      </c>
      <c r="F22" s="6" t="str">
        <f t="shared" si="3"/>
        <v>BEARISH</v>
      </c>
      <c r="G22" s="6" t="str">
        <f t="shared" si="2"/>
        <v>STRONG</v>
      </c>
      <c r="H22" s="6" t="str">
        <f t="shared" si="1"/>
        <v>CONFIRMED BEARISH</v>
      </c>
    </row>
    <row r="23" spans="1:8" ht="13.5" x14ac:dyDescent="0.25">
      <c r="A23" s="3">
        <f>TITRES_STAT!B26</f>
        <v>42038</v>
      </c>
      <c r="B23" s="6">
        <f>TITRES_STAT!C26</f>
        <v>9.2100000000000009</v>
      </c>
      <c r="C23" s="6">
        <f>TITRES_STAT!D26</f>
        <v>5.0982000000000003</v>
      </c>
      <c r="D23" s="6">
        <f>TITRES_STAT!E26</f>
        <v>20337</v>
      </c>
      <c r="E23" s="2">
        <f t="shared" si="0"/>
        <v>-55183</v>
      </c>
      <c r="F23" s="6" t="str">
        <f t="shared" si="3"/>
        <v>BEARISH</v>
      </c>
      <c r="G23" s="6" t="str">
        <f t="shared" si="2"/>
        <v>STRONG</v>
      </c>
      <c r="H23" s="6" t="str">
        <f t="shared" si="1"/>
        <v>CONFIRMED BEARISH</v>
      </c>
    </row>
    <row r="24" spans="1:8" ht="13.5" x14ac:dyDescent="0.25">
      <c r="A24" s="3">
        <f>TITRES_STAT!B27</f>
        <v>42039</v>
      </c>
      <c r="B24" s="6">
        <f>TITRES_STAT!C27</f>
        <v>8.83</v>
      </c>
      <c r="C24" s="6">
        <f>TITRES_STAT!D27</f>
        <v>4.8878000000000004</v>
      </c>
      <c r="D24" s="6">
        <f>TITRES_STAT!E27</f>
        <v>25630</v>
      </c>
      <c r="E24" s="2">
        <f t="shared" si="0"/>
        <v>-80813</v>
      </c>
      <c r="F24" s="6" t="str">
        <f t="shared" si="3"/>
        <v>BEARISH</v>
      </c>
      <c r="G24" s="6" t="str">
        <f t="shared" si="2"/>
        <v>STRONG</v>
      </c>
      <c r="H24" s="6" t="str">
        <f t="shared" si="1"/>
        <v>CONFIRMED BEARISH</v>
      </c>
    </row>
    <row r="25" spans="1:8" ht="13.5" x14ac:dyDescent="0.25">
      <c r="A25" s="3">
        <f>TITRES_STAT!B28</f>
        <v>42040</v>
      </c>
      <c r="B25" s="6">
        <f>TITRES_STAT!C28</f>
        <v>8.83</v>
      </c>
      <c r="C25" s="6">
        <f>TITRES_STAT!D28</f>
        <v>4.8878000000000004</v>
      </c>
      <c r="D25" s="6">
        <f>TITRES_STAT!E28</f>
        <v>29365</v>
      </c>
      <c r="E25" s="2">
        <f t="shared" si="0"/>
        <v>-80813</v>
      </c>
      <c r="F25" s="6" t="str">
        <f t="shared" si="3"/>
        <v>BEARISH</v>
      </c>
      <c r="G25" s="6" t="str">
        <f t="shared" si="2"/>
        <v>STRONG</v>
      </c>
      <c r="H25" s="6" t="str">
        <f t="shared" si="1"/>
        <v>CONFIRMED BEARISH</v>
      </c>
    </row>
    <row r="26" spans="1:8" ht="13.5" x14ac:dyDescent="0.25">
      <c r="A26" s="3">
        <f>TITRES_STAT!B29</f>
        <v>42041</v>
      </c>
      <c r="B26" s="6">
        <f>TITRES_STAT!C29</f>
        <v>9</v>
      </c>
      <c r="C26" s="6">
        <f>TITRES_STAT!D29</f>
        <v>4.9819000000000004</v>
      </c>
      <c r="D26" s="6">
        <f>TITRES_STAT!E29</f>
        <v>25637</v>
      </c>
      <c r="E26" s="2">
        <f t="shared" si="0"/>
        <v>-55176</v>
      </c>
      <c r="F26" s="6" t="str">
        <f t="shared" si="3"/>
        <v>BEARISH</v>
      </c>
      <c r="G26" s="6" t="str">
        <f t="shared" si="2"/>
        <v>STRONG</v>
      </c>
      <c r="H26" s="6" t="str">
        <f t="shared" si="1"/>
        <v>CONFIRMED BEARISH</v>
      </c>
    </row>
    <row r="27" spans="1:8" ht="13.5" x14ac:dyDescent="0.25">
      <c r="A27" s="3">
        <f>TITRES_STAT!B30</f>
        <v>42044</v>
      </c>
      <c r="B27" s="6">
        <f>TITRES_STAT!C30</f>
        <v>8.85</v>
      </c>
      <c r="C27" s="6">
        <f>TITRES_STAT!D30</f>
        <v>4.8989000000000003</v>
      </c>
      <c r="D27" s="6">
        <f>TITRES_STAT!E30</f>
        <v>1463</v>
      </c>
      <c r="E27" s="2">
        <f t="shared" si="0"/>
        <v>-56639</v>
      </c>
      <c r="F27" s="6" t="str">
        <f t="shared" si="3"/>
        <v>BEARISH</v>
      </c>
      <c r="G27" s="6" t="str">
        <f t="shared" si="2"/>
        <v>STRONG</v>
      </c>
      <c r="H27" s="6" t="str">
        <f t="shared" si="1"/>
        <v>CONFIRMED BEARISH</v>
      </c>
    </row>
    <row r="28" spans="1:8" ht="13.5" x14ac:dyDescent="0.25">
      <c r="A28" s="3">
        <f>TITRES_STAT!B31</f>
        <v>42045</v>
      </c>
      <c r="B28" s="6">
        <f>TITRES_STAT!C31</f>
        <v>8.81</v>
      </c>
      <c r="C28" s="6">
        <f>TITRES_STAT!D31</f>
        <v>4.8768000000000002</v>
      </c>
      <c r="D28" s="6">
        <f>TITRES_STAT!E31</f>
        <v>2635</v>
      </c>
      <c r="E28" s="2">
        <f t="shared" si="0"/>
        <v>-59274</v>
      </c>
      <c r="F28" s="6" t="str">
        <f t="shared" si="3"/>
        <v>BEARISH</v>
      </c>
      <c r="G28" s="6" t="str">
        <f t="shared" si="2"/>
        <v>STRONG</v>
      </c>
      <c r="H28" s="6" t="str">
        <f t="shared" si="1"/>
        <v>CONFIRMED BEARISH</v>
      </c>
    </row>
    <row r="29" spans="1:8" ht="13.5" x14ac:dyDescent="0.25">
      <c r="A29" s="3">
        <f>TITRES_STAT!B32</f>
        <v>42046</v>
      </c>
      <c r="B29" s="6">
        <f>TITRES_STAT!C32</f>
        <v>8.81</v>
      </c>
      <c r="C29" s="6">
        <f>TITRES_STAT!D32</f>
        <v>4.8768000000000002</v>
      </c>
      <c r="D29" s="6">
        <f>TITRES_STAT!E32</f>
        <v>573</v>
      </c>
      <c r="E29" s="2">
        <f t="shared" si="0"/>
        <v>-59274</v>
      </c>
      <c r="F29" s="6" t="str">
        <f t="shared" si="3"/>
        <v>BULLISH</v>
      </c>
      <c r="G29" s="6" t="str">
        <f t="shared" si="2"/>
        <v>WEAK</v>
      </c>
      <c r="H29" s="6" t="str">
        <f t="shared" si="1"/>
        <v>BULLISH DIVERGENCE</v>
      </c>
    </row>
    <row r="30" spans="1:8" ht="13.5" x14ac:dyDescent="0.25">
      <c r="A30" s="3">
        <f>TITRES_STAT!B33</f>
        <v>42047</v>
      </c>
      <c r="B30" s="6">
        <f>TITRES_STAT!C33</f>
        <v>8.99</v>
      </c>
      <c r="C30" s="6">
        <f>TITRES_STAT!D33</f>
        <v>4.9763999999999999</v>
      </c>
      <c r="D30" s="6">
        <f>TITRES_STAT!E33</f>
        <v>3914</v>
      </c>
      <c r="E30" s="2">
        <f t="shared" si="0"/>
        <v>-55360</v>
      </c>
      <c r="F30" s="6" t="str">
        <f t="shared" si="3"/>
        <v>BULLISH</v>
      </c>
      <c r="G30" s="6" t="str">
        <f t="shared" si="2"/>
        <v>WEAK</v>
      </c>
      <c r="H30" s="6" t="str">
        <f t="shared" si="1"/>
        <v>CONFIRMED BULLISH</v>
      </c>
    </row>
    <row r="31" spans="1:8" ht="13.5" x14ac:dyDescent="0.25">
      <c r="A31" s="3">
        <f>TITRES_STAT!B34</f>
        <v>42048</v>
      </c>
      <c r="B31" s="6">
        <f>TITRES_STAT!C34</f>
        <v>9.01</v>
      </c>
      <c r="C31" s="6">
        <f>TITRES_STAT!D34</f>
        <v>4.9874999999999998</v>
      </c>
      <c r="D31" s="6">
        <f>TITRES_STAT!E34</f>
        <v>13244</v>
      </c>
      <c r="E31" s="2">
        <f t="shared" si="0"/>
        <v>-42116</v>
      </c>
      <c r="F31" s="6" t="str">
        <f t="shared" si="3"/>
        <v>BULLISH</v>
      </c>
      <c r="G31" s="6" t="str">
        <f t="shared" si="2"/>
        <v>WEAK</v>
      </c>
      <c r="H31" s="6" t="str">
        <f t="shared" si="1"/>
        <v>CONFIRMED BULLISH</v>
      </c>
    </row>
    <row r="32" spans="1:8" ht="13.5" x14ac:dyDescent="0.25">
      <c r="A32" s="3">
        <f>TITRES_STAT!B35</f>
        <v>42051</v>
      </c>
      <c r="B32" s="6">
        <f>TITRES_STAT!C35</f>
        <v>9</v>
      </c>
      <c r="C32" s="6">
        <f>TITRES_STAT!D35</f>
        <v>4.9819000000000004</v>
      </c>
      <c r="D32" s="6">
        <f>TITRES_STAT!E35</f>
        <v>871</v>
      </c>
      <c r="E32" s="2">
        <f t="shared" si="0"/>
        <v>-42987</v>
      </c>
      <c r="F32" s="6" t="str">
        <f t="shared" si="3"/>
        <v>BULLISH</v>
      </c>
      <c r="G32" s="6" t="str">
        <f t="shared" si="2"/>
        <v>WEAK</v>
      </c>
      <c r="H32" s="6" t="str">
        <f t="shared" si="1"/>
        <v>CONFIRMED BULLISH</v>
      </c>
    </row>
    <row r="33" spans="1:8" ht="13.5" x14ac:dyDescent="0.25">
      <c r="A33" s="3">
        <f>TITRES_STAT!B36</f>
        <v>42052</v>
      </c>
      <c r="B33" s="6">
        <f>TITRES_STAT!C36</f>
        <v>8.98</v>
      </c>
      <c r="C33" s="6">
        <f>TITRES_STAT!D36</f>
        <v>4.9709000000000003</v>
      </c>
      <c r="D33" s="6">
        <f>TITRES_STAT!E36</f>
        <v>3551</v>
      </c>
      <c r="E33" s="2">
        <f t="shared" si="0"/>
        <v>-46538</v>
      </c>
      <c r="F33" s="6" t="str">
        <f t="shared" si="3"/>
        <v>BULLISH</v>
      </c>
      <c r="G33" s="6" t="str">
        <f t="shared" si="2"/>
        <v>WEAK</v>
      </c>
      <c r="H33" s="6" t="str">
        <f t="shared" si="1"/>
        <v>CONFIRMED BULLISH</v>
      </c>
    </row>
    <row r="34" spans="1:8" ht="13.5" x14ac:dyDescent="0.25">
      <c r="A34" s="3">
        <f>TITRES_STAT!B37</f>
        <v>42053</v>
      </c>
      <c r="B34" s="6">
        <f>TITRES_STAT!C37</f>
        <v>8.92</v>
      </c>
      <c r="C34" s="6">
        <f>TITRES_STAT!D37</f>
        <v>4.9377000000000004</v>
      </c>
      <c r="D34" s="6">
        <f>TITRES_STAT!E37</f>
        <v>640</v>
      </c>
      <c r="E34" s="2">
        <f t="shared" si="0"/>
        <v>-47178</v>
      </c>
      <c r="F34" s="6" t="str">
        <f t="shared" si="3"/>
        <v>BULLISH</v>
      </c>
      <c r="G34" s="6" t="str">
        <f t="shared" si="2"/>
        <v>WEAK</v>
      </c>
      <c r="H34" s="6" t="str">
        <f t="shared" si="1"/>
        <v>CONFIRMED BULLISH</v>
      </c>
    </row>
    <row r="35" spans="1:8" ht="13.5" x14ac:dyDescent="0.25">
      <c r="A35" s="3">
        <f>TITRES_STAT!B38</f>
        <v>42054</v>
      </c>
      <c r="B35" s="6">
        <f>TITRES_STAT!C38</f>
        <v>8.82</v>
      </c>
      <c r="C35" s="6">
        <f>TITRES_STAT!D38</f>
        <v>4.8822999999999999</v>
      </c>
      <c r="D35" s="6">
        <f>TITRES_STAT!E38</f>
        <v>6143</v>
      </c>
      <c r="E35" s="2">
        <f t="shared" si="0"/>
        <v>-53321</v>
      </c>
      <c r="F35" s="6" t="str">
        <f t="shared" si="3"/>
        <v>BULLISH</v>
      </c>
      <c r="G35" s="6" t="str">
        <f t="shared" si="2"/>
        <v>WEAK</v>
      </c>
      <c r="H35" s="6" t="str">
        <f t="shared" si="1"/>
        <v>BULLISH DIVERGENCE</v>
      </c>
    </row>
    <row r="36" spans="1:8" ht="13.5" x14ac:dyDescent="0.25">
      <c r="A36" s="3">
        <f>TITRES_STAT!B39</f>
        <v>42055</v>
      </c>
      <c r="B36" s="6">
        <f>TITRES_STAT!C39</f>
        <v>8.2899999999999991</v>
      </c>
      <c r="C36" s="6">
        <f>TITRES_STAT!D39</f>
        <v>4.5888999999999998</v>
      </c>
      <c r="D36" s="6">
        <f>TITRES_STAT!E39</f>
        <v>22194</v>
      </c>
      <c r="E36" s="2">
        <f t="shared" si="0"/>
        <v>-75515</v>
      </c>
      <c r="F36" s="6" t="str">
        <f t="shared" si="3"/>
        <v>BEARISH</v>
      </c>
      <c r="G36" s="6" t="str">
        <f t="shared" si="2"/>
        <v>STRONG</v>
      </c>
      <c r="H36" s="6" t="str">
        <f t="shared" si="1"/>
        <v>CONFIRMED BEARISH</v>
      </c>
    </row>
    <row r="37" spans="1:8" ht="13.5" x14ac:dyDescent="0.25">
      <c r="A37" s="3">
        <f>TITRES_STAT!B40</f>
        <v>42058</v>
      </c>
      <c r="B37" s="6">
        <f>TITRES_STAT!C40</f>
        <v>8</v>
      </c>
      <c r="C37" s="6">
        <f>TITRES_STAT!D40</f>
        <v>4.4283999999999999</v>
      </c>
      <c r="D37" s="6">
        <f>TITRES_STAT!E40</f>
        <v>139345</v>
      </c>
      <c r="E37" s="2">
        <f t="shared" si="0"/>
        <v>-214860</v>
      </c>
      <c r="F37" s="6" t="str">
        <f t="shared" si="3"/>
        <v>BEARISH</v>
      </c>
      <c r="G37" s="6" t="str">
        <f t="shared" si="2"/>
        <v>STRONG</v>
      </c>
      <c r="H37" s="6" t="str">
        <f t="shared" si="1"/>
        <v>CONFIRMED BEARISH</v>
      </c>
    </row>
    <row r="38" spans="1:8" ht="13.5" x14ac:dyDescent="0.25">
      <c r="A38" s="3">
        <f>TITRES_STAT!B41</f>
        <v>42059</v>
      </c>
      <c r="B38" s="6">
        <f>TITRES_STAT!C41</f>
        <v>7.93</v>
      </c>
      <c r="C38" s="6">
        <f>TITRES_STAT!D41</f>
        <v>4.3895999999999997</v>
      </c>
      <c r="D38" s="6">
        <f>TITRES_STAT!E41</f>
        <v>13794</v>
      </c>
      <c r="E38" s="2">
        <f t="shared" si="0"/>
        <v>-228654</v>
      </c>
      <c r="F38" s="6" t="str">
        <f t="shared" si="3"/>
        <v>BEARISH</v>
      </c>
      <c r="G38" s="6" t="str">
        <f t="shared" si="2"/>
        <v>STRONG</v>
      </c>
      <c r="H38" s="6" t="str">
        <f t="shared" si="1"/>
        <v>CONFIRMED BEARISH</v>
      </c>
    </row>
    <row r="39" spans="1:8" ht="13.5" x14ac:dyDescent="0.25">
      <c r="A39" s="3">
        <f>TITRES_STAT!B42</f>
        <v>42060</v>
      </c>
      <c r="B39" s="6">
        <f>TITRES_STAT!C42</f>
        <v>7.98</v>
      </c>
      <c r="C39" s="6">
        <f>TITRES_STAT!D42</f>
        <v>4.4173</v>
      </c>
      <c r="D39" s="6">
        <f>TITRES_STAT!E42</f>
        <v>10495</v>
      </c>
      <c r="E39" s="2">
        <f t="shared" si="0"/>
        <v>-218159</v>
      </c>
      <c r="F39" s="6" t="str">
        <f t="shared" si="3"/>
        <v>BEARISH</v>
      </c>
      <c r="G39" s="6" t="str">
        <f t="shared" si="2"/>
        <v>STRONG</v>
      </c>
      <c r="H39" s="6" t="str">
        <f t="shared" si="1"/>
        <v>CONFIRMED BEARISH</v>
      </c>
    </row>
    <row r="40" spans="1:8" ht="13.5" x14ac:dyDescent="0.25">
      <c r="A40" s="3">
        <f>TITRES_STAT!B43</f>
        <v>42061</v>
      </c>
      <c r="B40" s="6">
        <f>TITRES_STAT!C43</f>
        <v>7.98</v>
      </c>
      <c r="C40" s="6">
        <f>TITRES_STAT!D43</f>
        <v>4.4173</v>
      </c>
      <c r="D40" s="6">
        <f>TITRES_STAT!E43</f>
        <v>14154</v>
      </c>
      <c r="E40" s="2">
        <f t="shared" si="0"/>
        <v>-218159</v>
      </c>
      <c r="F40" s="6" t="str">
        <f t="shared" si="3"/>
        <v>BEARISH</v>
      </c>
      <c r="G40" s="6" t="str">
        <f t="shared" si="2"/>
        <v>STRONG</v>
      </c>
      <c r="H40" s="6" t="str">
        <f t="shared" si="1"/>
        <v>CONFIRMED BEARISH</v>
      </c>
    </row>
    <row r="41" spans="1:8" ht="13.5" x14ac:dyDescent="0.25">
      <c r="A41" s="3">
        <f>TITRES_STAT!B44</f>
        <v>42062</v>
      </c>
      <c r="B41" s="6">
        <f>TITRES_STAT!C44</f>
        <v>7.8</v>
      </c>
      <c r="C41" s="6">
        <f>TITRES_STAT!D44</f>
        <v>4.3177000000000003</v>
      </c>
      <c r="D41" s="6">
        <f>TITRES_STAT!E44</f>
        <v>30386</v>
      </c>
      <c r="E41" s="2">
        <f t="shared" si="0"/>
        <v>-248545</v>
      </c>
      <c r="F41" s="6" t="str">
        <f t="shared" si="3"/>
        <v>BEARISH</v>
      </c>
      <c r="G41" s="6" t="str">
        <f t="shared" si="2"/>
        <v>STRONG</v>
      </c>
      <c r="H41" s="6" t="str">
        <f t="shared" si="1"/>
        <v>CONFIRMED BEARISH</v>
      </c>
    </row>
    <row r="42" spans="1:8" ht="13.5" x14ac:dyDescent="0.25">
      <c r="A42" s="3">
        <f>TITRES_STAT!B45</f>
        <v>42065</v>
      </c>
      <c r="B42" s="6">
        <f>TITRES_STAT!C45</f>
        <v>8.27</v>
      </c>
      <c r="C42" s="6">
        <f>TITRES_STAT!D45</f>
        <v>4.5777999999999999</v>
      </c>
      <c r="D42" s="6">
        <f>TITRES_STAT!E45</f>
        <v>35078</v>
      </c>
      <c r="E42" s="2">
        <f t="shared" si="0"/>
        <v>-213467</v>
      </c>
      <c r="F42" s="6" t="str">
        <f t="shared" si="3"/>
        <v>BULLISH</v>
      </c>
      <c r="G42" s="6" t="str">
        <f t="shared" si="2"/>
        <v>NEUTRAL</v>
      </c>
      <c r="H42" s="6" t="str">
        <f t="shared" si="1"/>
        <v>CONFIRMED BULLISH</v>
      </c>
    </row>
    <row r="43" spans="1:8" ht="13.5" x14ac:dyDescent="0.25">
      <c r="A43" s="3">
        <f>TITRES_STAT!B46</f>
        <v>42066</v>
      </c>
      <c r="B43" s="6">
        <f>TITRES_STAT!C46</f>
        <v>8.25</v>
      </c>
      <c r="C43" s="6">
        <f>TITRES_STAT!D46</f>
        <v>4.5667999999999997</v>
      </c>
      <c r="D43" s="6">
        <f>TITRES_STAT!E46</f>
        <v>34262</v>
      </c>
      <c r="E43" s="2">
        <f t="shared" si="0"/>
        <v>-247729</v>
      </c>
      <c r="F43" s="6" t="str">
        <f t="shared" si="3"/>
        <v>BEARISH</v>
      </c>
      <c r="G43" s="6" t="str">
        <f t="shared" si="2"/>
        <v>STRONG</v>
      </c>
      <c r="H43" s="6" t="str">
        <f t="shared" si="1"/>
        <v>BEARISH DIVERGENCE</v>
      </c>
    </row>
    <row r="44" spans="1:8" ht="13.5" x14ac:dyDescent="0.25">
      <c r="A44" s="3">
        <f>TITRES_STAT!B47</f>
        <v>42067</v>
      </c>
      <c r="B44" s="6">
        <f>TITRES_STAT!C47</f>
        <v>8.14</v>
      </c>
      <c r="C44" s="6">
        <f>TITRES_STAT!D47</f>
        <v>4.5058999999999996</v>
      </c>
      <c r="D44" s="6">
        <f>TITRES_STAT!E47</f>
        <v>4802</v>
      </c>
      <c r="E44" s="2">
        <f t="shared" si="0"/>
        <v>-252531</v>
      </c>
      <c r="F44" s="6" t="str">
        <f t="shared" si="3"/>
        <v>BEARISH</v>
      </c>
      <c r="G44" s="6" t="str">
        <f t="shared" si="2"/>
        <v>STRONG</v>
      </c>
      <c r="H44" s="6" t="str">
        <f t="shared" si="1"/>
        <v>BEARISH DIVERGENCE</v>
      </c>
    </row>
    <row r="45" spans="1:8" ht="13.5" x14ac:dyDescent="0.25">
      <c r="A45" s="3">
        <f>TITRES_STAT!B48</f>
        <v>42068</v>
      </c>
      <c r="B45" s="6">
        <f>TITRES_STAT!C48</f>
        <v>7.96</v>
      </c>
      <c r="C45" s="6">
        <f>TITRES_STAT!D48</f>
        <v>4.4062000000000001</v>
      </c>
      <c r="D45" s="6">
        <f>TITRES_STAT!E48</f>
        <v>12254</v>
      </c>
      <c r="E45" s="2">
        <f t="shared" si="0"/>
        <v>-264785</v>
      </c>
      <c r="F45" s="6" t="str">
        <f t="shared" si="3"/>
        <v>BEARISH</v>
      </c>
      <c r="G45" s="6" t="str">
        <f t="shared" si="2"/>
        <v>STRONG</v>
      </c>
      <c r="H45" s="6" t="str">
        <f t="shared" si="1"/>
        <v>CONFIRMED BEARISH</v>
      </c>
    </row>
    <row r="46" spans="1:8" ht="13.5" x14ac:dyDescent="0.25">
      <c r="A46" s="3">
        <f>TITRES_STAT!B49</f>
        <v>42069</v>
      </c>
      <c r="B46" s="6">
        <f>TITRES_STAT!C49</f>
        <v>8</v>
      </c>
      <c r="C46" s="6">
        <f>TITRES_STAT!D49</f>
        <v>4.4283999999999999</v>
      </c>
      <c r="D46" s="6">
        <f>TITRES_STAT!E49</f>
        <v>5043</v>
      </c>
      <c r="E46" s="2">
        <f t="shared" si="0"/>
        <v>-259742</v>
      </c>
      <c r="F46" s="6" t="str">
        <f t="shared" si="3"/>
        <v>BEARISH</v>
      </c>
      <c r="G46" s="6" t="str">
        <f t="shared" si="2"/>
        <v>STRONG</v>
      </c>
      <c r="H46" s="6" t="str">
        <f t="shared" si="1"/>
        <v>BEARISH DIVERGENCE</v>
      </c>
    </row>
    <row r="47" spans="1:8" ht="13.5" x14ac:dyDescent="0.25">
      <c r="A47" s="3">
        <f>TITRES_STAT!B50</f>
        <v>42072</v>
      </c>
      <c r="B47" s="6">
        <f>TITRES_STAT!C50</f>
        <v>8.15</v>
      </c>
      <c r="C47" s="6">
        <f>TITRES_STAT!D50</f>
        <v>4.5114000000000001</v>
      </c>
      <c r="D47" s="6">
        <f>TITRES_STAT!E50</f>
        <v>1334</v>
      </c>
      <c r="E47" s="2">
        <f t="shared" si="0"/>
        <v>-258408</v>
      </c>
      <c r="F47" s="6" t="str">
        <f t="shared" si="3"/>
        <v>BEARISH</v>
      </c>
      <c r="G47" s="6" t="str">
        <f t="shared" si="2"/>
        <v>STRONG</v>
      </c>
      <c r="H47" s="6" t="str">
        <f t="shared" si="1"/>
        <v>CONFIRMED BEARISH</v>
      </c>
    </row>
    <row r="48" spans="1:8" ht="13.5" x14ac:dyDescent="0.25">
      <c r="A48" s="3">
        <f>TITRES_STAT!B51</f>
        <v>42073</v>
      </c>
      <c r="B48" s="6">
        <f>TITRES_STAT!C51</f>
        <v>7.96</v>
      </c>
      <c r="C48" s="6">
        <f>TITRES_STAT!D51</f>
        <v>4.4062000000000001</v>
      </c>
      <c r="D48" s="6">
        <f>TITRES_STAT!E51</f>
        <v>9201</v>
      </c>
      <c r="E48" s="2">
        <f t="shared" si="0"/>
        <v>-267609</v>
      </c>
      <c r="F48" s="6" t="str">
        <f t="shared" si="3"/>
        <v>BEARISH</v>
      </c>
      <c r="G48" s="6" t="str">
        <f t="shared" si="2"/>
        <v>STRONG</v>
      </c>
      <c r="H48" s="6" t="str">
        <f t="shared" si="1"/>
        <v>CONFIRMED BEARISH</v>
      </c>
    </row>
    <row r="49" spans="1:8" ht="13.5" x14ac:dyDescent="0.25">
      <c r="A49" s="3">
        <f>TITRES_STAT!B52</f>
        <v>42074</v>
      </c>
      <c r="B49" s="6">
        <f>TITRES_STAT!C52</f>
        <v>8.19</v>
      </c>
      <c r="C49" s="6">
        <f>TITRES_STAT!D52</f>
        <v>4.5335999999999999</v>
      </c>
      <c r="D49" s="6">
        <f>TITRES_STAT!E52</f>
        <v>13880</v>
      </c>
      <c r="E49" s="2">
        <f t="shared" si="0"/>
        <v>-253729</v>
      </c>
      <c r="F49" s="6" t="str">
        <f t="shared" si="3"/>
        <v>BEARISH</v>
      </c>
      <c r="G49" s="6" t="str">
        <f t="shared" si="2"/>
        <v>NEUTRAL</v>
      </c>
      <c r="H49" s="6" t="str">
        <f t="shared" si="1"/>
        <v>BEARISH DIVERGENCE</v>
      </c>
    </row>
    <row r="50" spans="1:8" ht="13.5" x14ac:dyDescent="0.25">
      <c r="A50" s="3">
        <f>TITRES_STAT!B53</f>
        <v>42075</v>
      </c>
      <c r="B50" s="6">
        <f>TITRES_STAT!C53</f>
        <v>8.3000000000000007</v>
      </c>
      <c r="C50" s="6">
        <f>TITRES_STAT!D53</f>
        <v>4.5945</v>
      </c>
      <c r="D50" s="6">
        <f>TITRES_STAT!E53</f>
        <v>7180</v>
      </c>
      <c r="E50" s="2">
        <f t="shared" si="0"/>
        <v>-246549</v>
      </c>
      <c r="F50" s="6" t="str">
        <f t="shared" si="3"/>
        <v>BULLISH</v>
      </c>
      <c r="G50" s="6" t="str">
        <f t="shared" si="2"/>
        <v>WEAK</v>
      </c>
      <c r="H50" s="6" t="str">
        <f t="shared" si="1"/>
        <v>CONFIRMED BULLISH</v>
      </c>
    </row>
    <row r="51" spans="1:8" ht="13.5" x14ac:dyDescent="0.25">
      <c r="A51" s="3">
        <f>TITRES_STAT!B54</f>
        <v>42076</v>
      </c>
      <c r="B51" s="6">
        <f>TITRES_STAT!C54</f>
        <v>8.1999999999999993</v>
      </c>
      <c r="C51" s="6">
        <f>TITRES_STAT!D54</f>
        <v>4.5391000000000004</v>
      </c>
      <c r="D51" s="6">
        <f>TITRES_STAT!E54</f>
        <v>6055</v>
      </c>
      <c r="E51" s="2">
        <f t="shared" si="0"/>
        <v>-252604</v>
      </c>
      <c r="F51" s="6" t="str">
        <f t="shared" si="3"/>
        <v>BULLISH</v>
      </c>
      <c r="G51" s="6" t="str">
        <f t="shared" si="2"/>
        <v>WEAK</v>
      </c>
      <c r="H51" s="6" t="str">
        <f t="shared" si="1"/>
        <v>CONFIRMED BULLISH</v>
      </c>
    </row>
    <row r="52" spans="1:8" ht="13.5" x14ac:dyDescent="0.25">
      <c r="A52" s="3">
        <f>TITRES_STAT!B55</f>
        <v>42079</v>
      </c>
      <c r="B52" s="6">
        <f>TITRES_STAT!C55</f>
        <v>8.1999999999999993</v>
      </c>
      <c r="C52" s="6">
        <f>TITRES_STAT!D55</f>
        <v>4.5391000000000004</v>
      </c>
      <c r="D52" s="6">
        <f>TITRES_STAT!E55</f>
        <v>8733</v>
      </c>
      <c r="E52" s="2">
        <f t="shared" si="0"/>
        <v>-252604</v>
      </c>
      <c r="F52" s="6" t="str">
        <f t="shared" si="3"/>
        <v>BULLISH</v>
      </c>
      <c r="G52" s="6" t="str">
        <f t="shared" si="2"/>
        <v>WEAK</v>
      </c>
      <c r="H52" s="6" t="str">
        <f t="shared" si="1"/>
        <v>CONFIRMED BULLISH</v>
      </c>
    </row>
    <row r="53" spans="1:8" ht="13.5" x14ac:dyDescent="0.25">
      <c r="A53" s="3">
        <f>TITRES_STAT!B56</f>
        <v>42080</v>
      </c>
      <c r="B53" s="6">
        <f>TITRES_STAT!C56</f>
        <v>8.1999999999999993</v>
      </c>
      <c r="C53" s="6">
        <f>TITRES_STAT!D56</f>
        <v>4.5391000000000004</v>
      </c>
      <c r="D53" s="6">
        <f>TITRES_STAT!E56</f>
        <v>18090</v>
      </c>
      <c r="E53" s="2">
        <f t="shared" si="0"/>
        <v>-252604</v>
      </c>
      <c r="F53" s="6" t="str">
        <f t="shared" si="3"/>
        <v>BULLISH</v>
      </c>
      <c r="G53" s="6" t="str">
        <f t="shared" si="2"/>
        <v>WEAK</v>
      </c>
      <c r="H53" s="6" t="str">
        <f t="shared" si="1"/>
        <v>CONFIRMED BULLISH</v>
      </c>
    </row>
    <row r="54" spans="1:8" ht="13.5" x14ac:dyDescent="0.25">
      <c r="A54" s="3">
        <f>TITRES_STAT!B57</f>
        <v>42081</v>
      </c>
      <c r="B54" s="6">
        <f>TITRES_STAT!C57</f>
        <v>7.84</v>
      </c>
      <c r="C54" s="6">
        <f>TITRES_STAT!D57</f>
        <v>4.3398000000000003</v>
      </c>
      <c r="D54" s="6">
        <f>TITRES_STAT!E57</f>
        <v>18783</v>
      </c>
      <c r="E54" s="2">
        <f t="shared" si="0"/>
        <v>-271387</v>
      </c>
      <c r="F54" s="6" t="str">
        <f t="shared" si="3"/>
        <v>BEARISH</v>
      </c>
      <c r="G54" s="6" t="str">
        <f t="shared" si="2"/>
        <v>STRONG</v>
      </c>
      <c r="H54" s="6" t="str">
        <f t="shared" si="1"/>
        <v>CONFIRMED BEARISH</v>
      </c>
    </row>
    <row r="55" spans="1:8" ht="13.5" x14ac:dyDescent="0.25">
      <c r="A55" s="3">
        <f>TITRES_STAT!B58</f>
        <v>42082</v>
      </c>
      <c r="B55" s="6">
        <f>TITRES_STAT!C58</f>
        <v>7.98</v>
      </c>
      <c r="C55" s="6">
        <f>TITRES_STAT!D58</f>
        <v>4.4173</v>
      </c>
      <c r="D55" s="6">
        <f>TITRES_STAT!E58</f>
        <v>1090</v>
      </c>
      <c r="E55" s="2">
        <f t="shared" si="0"/>
        <v>-270297</v>
      </c>
      <c r="F55" s="6" t="str">
        <f t="shared" si="3"/>
        <v>BEARISH</v>
      </c>
      <c r="G55" s="6" t="str">
        <f t="shared" si="2"/>
        <v>STRONG</v>
      </c>
      <c r="H55" s="6" t="str">
        <f t="shared" si="1"/>
        <v>CONFIRMED BEARISH</v>
      </c>
    </row>
    <row r="56" spans="1:8" ht="13.5" x14ac:dyDescent="0.25">
      <c r="A56" s="3">
        <f>TITRES_STAT!B59</f>
        <v>42086</v>
      </c>
      <c r="B56" s="6">
        <f>TITRES_STAT!C59</f>
        <v>8.09</v>
      </c>
      <c r="C56" s="6">
        <f>TITRES_STAT!D59</f>
        <v>4.4782000000000002</v>
      </c>
      <c r="D56" s="6">
        <f>TITRES_STAT!E59</f>
        <v>2334</v>
      </c>
      <c r="E56" s="2">
        <f t="shared" si="0"/>
        <v>-267963</v>
      </c>
      <c r="F56" s="6" t="str">
        <f t="shared" si="3"/>
        <v>BEARISH</v>
      </c>
      <c r="G56" s="6" t="str">
        <f t="shared" si="2"/>
        <v>STRONG</v>
      </c>
      <c r="H56" s="6" t="str">
        <f t="shared" si="1"/>
        <v>CONFIRMED BEARISH</v>
      </c>
    </row>
    <row r="57" spans="1:8" ht="13.5" x14ac:dyDescent="0.25">
      <c r="A57" s="3">
        <f>TITRES_STAT!B60</f>
        <v>42087</v>
      </c>
      <c r="B57" s="6">
        <f>TITRES_STAT!C60</f>
        <v>8.0299999999999994</v>
      </c>
      <c r="C57" s="6">
        <f>TITRES_STAT!D60</f>
        <v>4.4450000000000003</v>
      </c>
      <c r="D57" s="6">
        <f>TITRES_STAT!E60</f>
        <v>5393</v>
      </c>
      <c r="E57" s="2">
        <f t="shared" si="0"/>
        <v>-273356</v>
      </c>
      <c r="F57" s="6" t="str">
        <f t="shared" si="3"/>
        <v>BEARISH</v>
      </c>
      <c r="G57" s="6" t="str">
        <f t="shared" si="2"/>
        <v>STRONG</v>
      </c>
      <c r="H57" s="6" t="str">
        <f t="shared" si="1"/>
        <v>CONFIRMED BEARISH</v>
      </c>
    </row>
    <row r="58" spans="1:8" ht="13.5" x14ac:dyDescent="0.25">
      <c r="A58" s="3">
        <f>TITRES_STAT!B61</f>
        <v>42088</v>
      </c>
      <c r="B58" s="6">
        <f>TITRES_STAT!C61</f>
        <v>7.95</v>
      </c>
      <c r="C58" s="6">
        <f>TITRES_STAT!D61</f>
        <v>4.4006999999999996</v>
      </c>
      <c r="D58" s="6">
        <f>TITRES_STAT!E61</f>
        <v>12797</v>
      </c>
      <c r="E58" s="2">
        <f t="shared" si="0"/>
        <v>-286153</v>
      </c>
      <c r="F58" s="6" t="str">
        <f t="shared" si="3"/>
        <v>BEARISH</v>
      </c>
      <c r="G58" s="6" t="str">
        <f t="shared" si="2"/>
        <v>STRONG</v>
      </c>
      <c r="H58" s="6" t="str">
        <f t="shared" si="1"/>
        <v>CONFIRMED BEARISH</v>
      </c>
    </row>
    <row r="59" spans="1:8" ht="13.5" x14ac:dyDescent="0.25">
      <c r="A59" s="3">
        <f>TITRES_STAT!B62</f>
        <v>42089</v>
      </c>
      <c r="B59" s="6">
        <f>TITRES_STAT!C62</f>
        <v>7.9</v>
      </c>
      <c r="C59" s="6">
        <f>TITRES_STAT!D62</f>
        <v>4.3730000000000002</v>
      </c>
      <c r="D59" s="6">
        <f>TITRES_STAT!E62</f>
        <v>2666</v>
      </c>
      <c r="E59" s="2">
        <f t="shared" si="0"/>
        <v>-288819</v>
      </c>
      <c r="F59" s="6" t="str">
        <f t="shared" si="3"/>
        <v>BEARISH</v>
      </c>
      <c r="G59" s="6" t="str">
        <f t="shared" si="2"/>
        <v>STRONG</v>
      </c>
      <c r="H59" s="6" t="str">
        <f t="shared" si="1"/>
        <v>BEARISH DIVERGENCE</v>
      </c>
    </row>
    <row r="60" spans="1:8" ht="13.5" x14ac:dyDescent="0.25">
      <c r="A60" s="3">
        <f>TITRES_STAT!B63</f>
        <v>42090</v>
      </c>
      <c r="B60" s="6">
        <f>TITRES_STAT!C63</f>
        <v>7.86</v>
      </c>
      <c r="C60" s="6">
        <f>TITRES_STAT!D63</f>
        <v>4.3509000000000002</v>
      </c>
      <c r="D60" s="6">
        <f>TITRES_STAT!E63</f>
        <v>7813</v>
      </c>
      <c r="E60" s="2">
        <f t="shared" si="0"/>
        <v>-296632</v>
      </c>
      <c r="F60" s="6" t="str">
        <f t="shared" si="3"/>
        <v>BEARISH</v>
      </c>
      <c r="G60" s="6" t="str">
        <f t="shared" si="2"/>
        <v>STRONG</v>
      </c>
      <c r="H60" s="6" t="str">
        <f t="shared" si="1"/>
        <v>CONFIRMED BEARISH</v>
      </c>
    </row>
    <row r="61" spans="1:8" ht="13.5" x14ac:dyDescent="0.25">
      <c r="A61" s="3">
        <f>TITRES_STAT!B64</f>
        <v>42093</v>
      </c>
      <c r="B61" s="6">
        <f>TITRES_STAT!C64</f>
        <v>7.9</v>
      </c>
      <c r="C61" s="6">
        <f>TITRES_STAT!D64</f>
        <v>4.3730000000000002</v>
      </c>
      <c r="D61" s="6">
        <f>TITRES_STAT!E64</f>
        <v>7200</v>
      </c>
      <c r="E61" s="2">
        <f t="shared" si="0"/>
        <v>-289432</v>
      </c>
      <c r="F61" s="6" t="str">
        <f t="shared" si="3"/>
        <v>BEARISH</v>
      </c>
      <c r="G61" s="6" t="str">
        <f t="shared" si="2"/>
        <v>STRONG</v>
      </c>
      <c r="H61" s="6" t="str">
        <f t="shared" si="1"/>
        <v>CONFIRMED BEARISH</v>
      </c>
    </row>
    <row r="62" spans="1:8" ht="13.5" x14ac:dyDescent="0.25">
      <c r="A62" s="3">
        <f>TITRES_STAT!B65</f>
        <v>42094</v>
      </c>
      <c r="B62" s="6">
        <f>TITRES_STAT!C65</f>
        <v>7.95</v>
      </c>
      <c r="C62" s="6">
        <f>TITRES_STAT!D65</f>
        <v>4.4006999999999996</v>
      </c>
      <c r="D62" s="6">
        <f>TITRES_STAT!E65</f>
        <v>8088</v>
      </c>
      <c r="E62" s="2">
        <f t="shared" si="0"/>
        <v>-281344</v>
      </c>
      <c r="F62" s="6" t="str">
        <f t="shared" si="3"/>
        <v>BEARISH</v>
      </c>
      <c r="G62" s="6" t="str">
        <f t="shared" si="2"/>
        <v>STRONG</v>
      </c>
      <c r="H62" s="6" t="str">
        <f t="shared" si="1"/>
        <v>CONFIRMED BEARISH</v>
      </c>
    </row>
    <row r="63" spans="1:8" ht="13.5" x14ac:dyDescent="0.25">
      <c r="A63" s="3">
        <f>TITRES_STAT!B66</f>
        <v>42095</v>
      </c>
      <c r="B63" s="6">
        <f>TITRES_STAT!C66</f>
        <v>7.94</v>
      </c>
      <c r="C63" s="6">
        <f>TITRES_STAT!D66</f>
        <v>4.3952</v>
      </c>
      <c r="D63" s="6">
        <f>TITRES_STAT!E66</f>
        <v>1945</v>
      </c>
      <c r="E63" s="2">
        <f t="shared" si="0"/>
        <v>-283289</v>
      </c>
      <c r="F63" s="6" t="str">
        <f t="shared" si="3"/>
        <v>BULLISH</v>
      </c>
      <c r="G63" s="6" t="str">
        <f t="shared" si="2"/>
        <v>NEUTRAL</v>
      </c>
      <c r="H63" s="6" t="str">
        <f t="shared" si="1"/>
        <v>BULLISH DIVERGENCE</v>
      </c>
    </row>
    <row r="64" spans="1:8" ht="13.5" x14ac:dyDescent="0.25">
      <c r="A64" s="3">
        <f>TITRES_STAT!B67</f>
        <v>42096</v>
      </c>
      <c r="B64" s="6">
        <f>TITRES_STAT!C67</f>
        <v>7.8</v>
      </c>
      <c r="C64" s="6">
        <f>TITRES_STAT!D67</f>
        <v>4.3177000000000003</v>
      </c>
      <c r="D64" s="6">
        <f>TITRES_STAT!E67</f>
        <v>9261</v>
      </c>
      <c r="E64" s="2">
        <f t="shared" si="0"/>
        <v>-292550</v>
      </c>
      <c r="F64" s="6" t="str">
        <f t="shared" si="3"/>
        <v>BEARISH</v>
      </c>
      <c r="G64" s="6" t="str">
        <f t="shared" si="2"/>
        <v>NEUTRAL</v>
      </c>
      <c r="H64" s="6" t="str">
        <f t="shared" si="1"/>
        <v>CONFIRMED BEARISH</v>
      </c>
    </row>
    <row r="65" spans="1:8" ht="13.5" x14ac:dyDescent="0.25">
      <c r="A65" s="3">
        <f>TITRES_STAT!B68</f>
        <v>42097</v>
      </c>
      <c r="B65" s="6">
        <f>TITRES_STAT!C68</f>
        <v>7.9</v>
      </c>
      <c r="C65" s="6">
        <f>TITRES_STAT!D68</f>
        <v>4.3730000000000002</v>
      </c>
      <c r="D65" s="6">
        <f>TITRES_STAT!E68</f>
        <v>43315</v>
      </c>
      <c r="E65" s="2">
        <f t="shared" si="0"/>
        <v>-249235</v>
      </c>
      <c r="F65" s="6" t="str">
        <f t="shared" si="3"/>
        <v>BULLISH</v>
      </c>
      <c r="G65" s="6" t="str">
        <f t="shared" si="2"/>
        <v>WEAK</v>
      </c>
      <c r="H65" s="6" t="str">
        <f t="shared" si="1"/>
        <v>CONFIRMED BULLISH</v>
      </c>
    </row>
    <row r="66" spans="1:8" ht="13.5" x14ac:dyDescent="0.25">
      <c r="A66" s="3">
        <f>TITRES_STAT!B69</f>
        <v>42100</v>
      </c>
      <c r="B66" s="6">
        <f>TITRES_STAT!C69</f>
        <v>7.8</v>
      </c>
      <c r="C66" s="6">
        <f>TITRES_STAT!D69</f>
        <v>4.3177000000000003</v>
      </c>
      <c r="D66" s="6">
        <f>TITRES_STAT!E69</f>
        <v>11304</v>
      </c>
      <c r="E66" s="2">
        <f t="shared" si="0"/>
        <v>-260539</v>
      </c>
      <c r="F66" s="6" t="str">
        <f t="shared" si="3"/>
        <v>BULLISH</v>
      </c>
      <c r="G66" s="6" t="str">
        <f t="shared" si="2"/>
        <v>WEAK</v>
      </c>
      <c r="H66" s="6" t="str">
        <f t="shared" si="1"/>
        <v>BULLISH DIVERGENCE</v>
      </c>
    </row>
    <row r="67" spans="1:8" ht="13.5" x14ac:dyDescent="0.25">
      <c r="A67" s="3">
        <f>TITRES_STAT!B70</f>
        <v>42101</v>
      </c>
      <c r="B67" s="6">
        <f>TITRES_STAT!C70</f>
        <v>7.75</v>
      </c>
      <c r="C67" s="6">
        <f>TITRES_STAT!D70</f>
        <v>4.29</v>
      </c>
      <c r="D67" s="6">
        <f>TITRES_STAT!E70</f>
        <v>21791</v>
      </c>
      <c r="E67" s="2">
        <f t="shared" si="0"/>
        <v>-282330</v>
      </c>
      <c r="F67" s="6" t="str">
        <f t="shared" si="3"/>
        <v>BEARISH</v>
      </c>
      <c r="G67" s="6" t="str">
        <f t="shared" si="2"/>
        <v>NEUTRAL</v>
      </c>
      <c r="H67" s="6" t="str">
        <f t="shared" si="1"/>
        <v>CONFIRMED BEARISH</v>
      </c>
    </row>
    <row r="68" spans="1:8" ht="13.5" x14ac:dyDescent="0.25">
      <c r="A68" s="3">
        <f>TITRES_STAT!B71</f>
        <v>42102</v>
      </c>
      <c r="B68" s="6">
        <f>TITRES_STAT!C71</f>
        <v>7.8</v>
      </c>
      <c r="C68" s="6">
        <f>TITRES_STAT!D71</f>
        <v>4.3177000000000003</v>
      </c>
      <c r="D68" s="6">
        <f>TITRES_STAT!E71</f>
        <v>20616</v>
      </c>
      <c r="E68" s="2">
        <f t="shared" ref="E68:E131" si="4">IF(B68&gt;B67, E67+D68, IF(B68&lt;B67, E67-D68, E67))</f>
        <v>-261714</v>
      </c>
      <c r="F68" s="6" t="str">
        <f t="shared" si="3"/>
        <v>BULLISH</v>
      </c>
      <c r="G68" s="6" t="str">
        <f t="shared" si="2"/>
        <v>WEAK</v>
      </c>
      <c r="H68" s="6" t="str">
        <f t="shared" si="1"/>
        <v>BULLISH DIVERGENCE</v>
      </c>
    </row>
    <row r="69" spans="1:8" ht="13.5" x14ac:dyDescent="0.25">
      <c r="A69" s="3">
        <f>TITRES_STAT!B72</f>
        <v>42104</v>
      </c>
      <c r="B69" s="6">
        <f>TITRES_STAT!C72</f>
        <v>7.84</v>
      </c>
      <c r="C69" s="6">
        <f>TITRES_STAT!D72</f>
        <v>4.3398000000000003</v>
      </c>
      <c r="D69" s="6">
        <f>TITRES_STAT!E72</f>
        <v>2078</v>
      </c>
      <c r="E69" s="2">
        <f t="shared" si="4"/>
        <v>-259636</v>
      </c>
      <c r="F69" s="6" t="str">
        <f t="shared" si="3"/>
        <v>BULLISH</v>
      </c>
      <c r="G69" s="6" t="str">
        <f t="shared" si="2"/>
        <v>WEAK</v>
      </c>
      <c r="H69" s="6" t="str">
        <f t="shared" si="1"/>
        <v>CONFIRMED BULLISH</v>
      </c>
    </row>
    <row r="70" spans="1:8" ht="13.5" x14ac:dyDescent="0.25">
      <c r="A70" s="3">
        <f>TITRES_STAT!B73</f>
        <v>42107</v>
      </c>
      <c r="B70" s="6">
        <f>TITRES_STAT!C73</f>
        <v>7.68</v>
      </c>
      <c r="C70" s="6">
        <f>TITRES_STAT!D73</f>
        <v>4.2512999999999996</v>
      </c>
      <c r="D70" s="6">
        <f>TITRES_STAT!E73</f>
        <v>4031</v>
      </c>
      <c r="E70" s="2">
        <f t="shared" si="4"/>
        <v>-263667</v>
      </c>
      <c r="F70" s="6" t="str">
        <f t="shared" si="3"/>
        <v>BEARISH</v>
      </c>
      <c r="G70" s="6" t="str">
        <f t="shared" si="2"/>
        <v>STRONG</v>
      </c>
      <c r="H70" s="6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CONFIRMED BEARISH</v>
      </c>
    </row>
    <row r="71" spans="1:8" ht="13.5" x14ac:dyDescent="0.25">
      <c r="A71" s="3">
        <f>TITRES_STAT!B74</f>
        <v>42108</v>
      </c>
      <c r="B71" s="6">
        <f>TITRES_STAT!C74</f>
        <v>7.6</v>
      </c>
      <c r="C71" s="6">
        <f>TITRES_STAT!D74</f>
        <v>4.2069999999999999</v>
      </c>
      <c r="D71" s="6">
        <f>TITRES_STAT!E74</f>
        <v>21363</v>
      </c>
      <c r="E71" s="2">
        <f t="shared" si="4"/>
        <v>-285030</v>
      </c>
      <c r="F71" s="6" t="str">
        <f t="shared" si="3"/>
        <v>BEARISH</v>
      </c>
      <c r="G71" s="6" t="str">
        <f t="shared" ref="G71:G134" si="6">IF((E71-E66)/E66 &gt; 0.02, "STRONG",
 IF((E71-E66)/E66 &lt; -0.02, "WEAK", "NEUTRAL"))</f>
        <v>STRONG</v>
      </c>
      <c r="H71" s="6" t="str">
        <f t="shared" si="5"/>
        <v>CONFIRMED BEARISH</v>
      </c>
    </row>
    <row r="72" spans="1:8" ht="13.5" x14ac:dyDescent="0.25">
      <c r="A72" s="3">
        <f>TITRES_STAT!B75</f>
        <v>42109</v>
      </c>
      <c r="B72" s="6">
        <f>TITRES_STAT!C75</f>
        <v>7.75</v>
      </c>
      <c r="C72" s="6">
        <f>TITRES_STAT!D75</f>
        <v>4.29</v>
      </c>
      <c r="D72" s="6">
        <f>TITRES_STAT!E75</f>
        <v>1620</v>
      </c>
      <c r="E72" s="2">
        <f t="shared" si="4"/>
        <v>-283410</v>
      </c>
      <c r="F72" s="6" t="str">
        <f t="shared" ref="F72:F135" si="7">IF(E72&gt;E67,"BULLISH",IF(E72&lt;E67,"BEARISH","NEUTRAL"))</f>
        <v>BEARISH</v>
      </c>
      <c r="G72" s="6" t="str">
        <f t="shared" si="6"/>
        <v>NEUTRAL</v>
      </c>
      <c r="H72" s="6" t="str">
        <f t="shared" si="5"/>
        <v>NEUTRAL</v>
      </c>
    </row>
    <row r="73" spans="1:8" ht="13.5" x14ac:dyDescent="0.25">
      <c r="A73" s="3">
        <f>TITRES_STAT!B76</f>
        <v>42110</v>
      </c>
      <c r="B73" s="6">
        <f>TITRES_STAT!C76</f>
        <v>7.75</v>
      </c>
      <c r="C73" s="6">
        <f>TITRES_STAT!D76</f>
        <v>4.29</v>
      </c>
      <c r="D73" s="6">
        <f>TITRES_STAT!E76</f>
        <v>4913</v>
      </c>
      <c r="E73" s="2">
        <f t="shared" si="4"/>
        <v>-283410</v>
      </c>
      <c r="F73" s="6" t="str">
        <f t="shared" si="7"/>
        <v>BEARISH</v>
      </c>
      <c r="G73" s="6" t="str">
        <f t="shared" si="6"/>
        <v>STRONG</v>
      </c>
      <c r="H73" s="6" t="str">
        <f t="shared" si="5"/>
        <v>CONFIRMED BEARISH</v>
      </c>
    </row>
    <row r="74" spans="1:8" ht="13.5" x14ac:dyDescent="0.25">
      <c r="A74" s="3">
        <f>TITRES_STAT!B77</f>
        <v>42111</v>
      </c>
      <c r="B74" s="6">
        <f>TITRES_STAT!C77</f>
        <v>7.84</v>
      </c>
      <c r="C74" s="6">
        <f>TITRES_STAT!D77</f>
        <v>4.3398000000000003</v>
      </c>
      <c r="D74" s="6">
        <f>TITRES_STAT!E77</f>
        <v>10206</v>
      </c>
      <c r="E74" s="2">
        <f t="shared" si="4"/>
        <v>-273204</v>
      </c>
      <c r="F74" s="6" t="str">
        <f t="shared" si="7"/>
        <v>BEARISH</v>
      </c>
      <c r="G74" s="6" t="str">
        <f t="shared" si="6"/>
        <v>STRONG</v>
      </c>
      <c r="H74" s="6" t="str">
        <f t="shared" si="5"/>
        <v>NEUTRAL</v>
      </c>
    </row>
    <row r="75" spans="1:8" ht="13.5" x14ac:dyDescent="0.25">
      <c r="A75" s="3">
        <f>TITRES_STAT!B78</f>
        <v>42114</v>
      </c>
      <c r="B75" s="6">
        <f>TITRES_STAT!C78</f>
        <v>7.84</v>
      </c>
      <c r="C75" s="6">
        <f>TITRES_STAT!D78</f>
        <v>4.3398000000000003</v>
      </c>
      <c r="D75" s="6">
        <f>TITRES_STAT!E78</f>
        <v>895</v>
      </c>
      <c r="E75" s="2">
        <f t="shared" si="4"/>
        <v>-273204</v>
      </c>
      <c r="F75" s="6" t="str">
        <f t="shared" si="7"/>
        <v>BEARISH</v>
      </c>
      <c r="G75" s="6" t="str">
        <f t="shared" si="6"/>
        <v>STRONG</v>
      </c>
      <c r="H75" s="6" t="str">
        <f t="shared" si="5"/>
        <v>BEARISH DIVERGENCE</v>
      </c>
    </row>
    <row r="76" spans="1:8" ht="13.5" x14ac:dyDescent="0.25">
      <c r="A76" s="3">
        <f>TITRES_STAT!B79</f>
        <v>42115</v>
      </c>
      <c r="B76" s="6">
        <f>TITRES_STAT!C79</f>
        <v>7.84</v>
      </c>
      <c r="C76" s="6">
        <f>TITRES_STAT!D79</f>
        <v>4.3398000000000003</v>
      </c>
      <c r="D76" s="6">
        <f>TITRES_STAT!E79</f>
        <v>986</v>
      </c>
      <c r="E76" s="2">
        <f t="shared" si="4"/>
        <v>-273204</v>
      </c>
      <c r="F76" s="6" t="str">
        <f t="shared" si="7"/>
        <v>BULLISH</v>
      </c>
      <c r="G76" s="6" t="str">
        <f t="shared" si="6"/>
        <v>WEAK</v>
      </c>
      <c r="H76" s="6" t="str">
        <f t="shared" si="5"/>
        <v>CONFIRMED BULLISH</v>
      </c>
    </row>
    <row r="77" spans="1:8" ht="13.5" x14ac:dyDescent="0.25">
      <c r="A77" s="3">
        <f>TITRES_STAT!B80</f>
        <v>42116</v>
      </c>
      <c r="B77" s="6">
        <f>TITRES_STAT!C80</f>
        <v>7.85</v>
      </c>
      <c r="C77" s="6">
        <f>TITRES_STAT!D80</f>
        <v>4.3453999999999997</v>
      </c>
      <c r="D77" s="6">
        <f>TITRES_STAT!E80</f>
        <v>8181</v>
      </c>
      <c r="E77" s="2">
        <f t="shared" si="4"/>
        <v>-265023</v>
      </c>
      <c r="F77" s="6" t="str">
        <f t="shared" si="7"/>
        <v>BULLISH</v>
      </c>
      <c r="G77" s="6" t="str">
        <f t="shared" si="6"/>
        <v>WEAK</v>
      </c>
      <c r="H77" s="6" t="str">
        <f t="shared" si="5"/>
        <v>CONFIRMED BULLISH</v>
      </c>
    </row>
    <row r="78" spans="1:8" ht="13.5" x14ac:dyDescent="0.25">
      <c r="A78" s="3">
        <f>TITRES_STAT!B81</f>
        <v>42117</v>
      </c>
      <c r="B78" s="6">
        <f>TITRES_STAT!C81</f>
        <v>7.99</v>
      </c>
      <c r="C78" s="6">
        <f>TITRES_STAT!D81</f>
        <v>4.4229000000000003</v>
      </c>
      <c r="D78" s="6">
        <f>TITRES_STAT!E81</f>
        <v>18533</v>
      </c>
      <c r="E78" s="2">
        <f t="shared" si="4"/>
        <v>-246490</v>
      </c>
      <c r="F78" s="6" t="str">
        <f t="shared" si="7"/>
        <v>BULLISH</v>
      </c>
      <c r="G78" s="6" t="str">
        <f t="shared" si="6"/>
        <v>WEAK</v>
      </c>
      <c r="H78" s="6" t="str">
        <f t="shared" si="5"/>
        <v>CONFIRMED BULLISH</v>
      </c>
    </row>
    <row r="79" spans="1:8" ht="13.5" x14ac:dyDescent="0.25">
      <c r="A79" s="3">
        <f>TITRES_STAT!B82</f>
        <v>42118</v>
      </c>
      <c r="B79" s="6">
        <f>TITRES_STAT!C82</f>
        <v>7.98</v>
      </c>
      <c r="C79" s="6">
        <f>TITRES_STAT!D82</f>
        <v>4.4173</v>
      </c>
      <c r="D79" s="6">
        <f>TITRES_STAT!E82</f>
        <v>1805</v>
      </c>
      <c r="E79" s="2">
        <f t="shared" si="4"/>
        <v>-248295</v>
      </c>
      <c r="F79" s="6" t="str">
        <f t="shared" si="7"/>
        <v>BULLISH</v>
      </c>
      <c r="G79" s="6" t="str">
        <f t="shared" si="6"/>
        <v>WEAK</v>
      </c>
      <c r="H79" s="6" t="str">
        <f t="shared" si="5"/>
        <v>CONFIRMED BULLISH</v>
      </c>
    </row>
    <row r="80" spans="1:8" ht="13.5" x14ac:dyDescent="0.25">
      <c r="A80" s="3">
        <f>TITRES_STAT!B83</f>
        <v>42121</v>
      </c>
      <c r="B80" s="6">
        <f>TITRES_STAT!C83</f>
        <v>7.99</v>
      </c>
      <c r="C80" s="6">
        <f>TITRES_STAT!D83</f>
        <v>4.4229000000000003</v>
      </c>
      <c r="D80" s="6">
        <f>TITRES_STAT!E83</f>
        <v>4256</v>
      </c>
      <c r="E80" s="2">
        <f t="shared" si="4"/>
        <v>-244039</v>
      </c>
      <c r="F80" s="6" t="str">
        <f t="shared" si="7"/>
        <v>BULLISH</v>
      </c>
      <c r="G80" s="6" t="str">
        <f t="shared" si="6"/>
        <v>WEAK</v>
      </c>
      <c r="H80" s="6" t="str">
        <f t="shared" si="5"/>
        <v>CONFIRMED BULLISH</v>
      </c>
    </row>
    <row r="81" spans="1:8" ht="13.5" x14ac:dyDescent="0.25">
      <c r="A81" s="3">
        <f>TITRES_STAT!B84</f>
        <v>42122</v>
      </c>
      <c r="B81" s="6">
        <f>TITRES_STAT!C84</f>
        <v>8.1300000000000008</v>
      </c>
      <c r="C81" s="6">
        <f>TITRES_STAT!D84</f>
        <v>4.5003000000000002</v>
      </c>
      <c r="D81" s="6">
        <f>TITRES_STAT!E84</f>
        <v>16210</v>
      </c>
      <c r="E81" s="2">
        <f t="shared" si="4"/>
        <v>-227829</v>
      </c>
      <c r="F81" s="6" t="str">
        <f t="shared" si="7"/>
        <v>BULLISH</v>
      </c>
      <c r="G81" s="6" t="str">
        <f t="shared" si="6"/>
        <v>WEAK</v>
      </c>
      <c r="H81" s="6" t="str">
        <f t="shared" si="5"/>
        <v>CONFIRMED BULLISH</v>
      </c>
    </row>
    <row r="82" spans="1:8" ht="13.5" x14ac:dyDescent="0.25">
      <c r="A82" s="3">
        <f>TITRES_STAT!B85</f>
        <v>42123</v>
      </c>
      <c r="B82" s="6">
        <f>TITRES_STAT!C85</f>
        <v>8.26</v>
      </c>
      <c r="C82" s="6">
        <f>TITRES_STAT!D85</f>
        <v>4.5723000000000003</v>
      </c>
      <c r="D82" s="6">
        <f>TITRES_STAT!E85</f>
        <v>27155</v>
      </c>
      <c r="E82" s="2">
        <f t="shared" si="4"/>
        <v>-200674</v>
      </c>
      <c r="F82" s="6" t="str">
        <f t="shared" si="7"/>
        <v>BULLISH</v>
      </c>
      <c r="G82" s="6" t="str">
        <f t="shared" si="6"/>
        <v>WEAK</v>
      </c>
      <c r="H82" s="6" t="str">
        <f t="shared" si="5"/>
        <v>CONFIRMED BULLISH</v>
      </c>
    </row>
    <row r="83" spans="1:8" ht="13.5" x14ac:dyDescent="0.25">
      <c r="A83" s="3">
        <f>TITRES_STAT!B86</f>
        <v>42124</v>
      </c>
      <c r="B83" s="6">
        <f>TITRES_STAT!C86</f>
        <v>8.27</v>
      </c>
      <c r="C83" s="6">
        <f>TITRES_STAT!D86</f>
        <v>4.5777999999999999</v>
      </c>
      <c r="D83" s="6">
        <f>TITRES_STAT!E86</f>
        <v>21393</v>
      </c>
      <c r="E83" s="2">
        <f t="shared" si="4"/>
        <v>-179281</v>
      </c>
      <c r="F83" s="6" t="str">
        <f t="shared" si="7"/>
        <v>BULLISH</v>
      </c>
      <c r="G83" s="6" t="str">
        <f t="shared" si="6"/>
        <v>WEAK</v>
      </c>
      <c r="H83" s="6" t="str">
        <f t="shared" si="5"/>
        <v>CONFIRMED BULLISH</v>
      </c>
    </row>
    <row r="84" spans="1:8" ht="13.5" x14ac:dyDescent="0.25">
      <c r="A84" s="3">
        <f>TITRES_STAT!B87</f>
        <v>42128</v>
      </c>
      <c r="B84" s="6">
        <f>TITRES_STAT!C87</f>
        <v>8.15</v>
      </c>
      <c r="C84" s="6">
        <f>TITRES_STAT!D87</f>
        <v>4.5114000000000001</v>
      </c>
      <c r="D84" s="6">
        <f>TITRES_STAT!E87</f>
        <v>8558</v>
      </c>
      <c r="E84" s="2">
        <f t="shared" si="4"/>
        <v>-187839</v>
      </c>
      <c r="F84" s="6" t="str">
        <f t="shared" si="7"/>
        <v>BULLISH</v>
      </c>
      <c r="G84" s="6" t="str">
        <f t="shared" si="6"/>
        <v>WEAK</v>
      </c>
      <c r="H84" s="6" t="str">
        <f t="shared" si="5"/>
        <v>CONFIRMED BULLISH</v>
      </c>
    </row>
    <row r="85" spans="1:8" ht="13.5" x14ac:dyDescent="0.25">
      <c r="A85" s="3">
        <f>TITRES_STAT!B88</f>
        <v>42129</v>
      </c>
      <c r="B85" s="6">
        <f>TITRES_STAT!C88</f>
        <v>8.25</v>
      </c>
      <c r="C85" s="6">
        <f>TITRES_STAT!D88</f>
        <v>4.5667999999999997</v>
      </c>
      <c r="D85" s="6">
        <f>TITRES_STAT!E88</f>
        <v>9426</v>
      </c>
      <c r="E85" s="2">
        <f t="shared" si="4"/>
        <v>-178413</v>
      </c>
      <c r="F85" s="6" t="str">
        <f t="shared" si="7"/>
        <v>BULLISH</v>
      </c>
      <c r="G85" s="6" t="str">
        <f t="shared" si="6"/>
        <v>WEAK</v>
      </c>
      <c r="H85" s="6" t="str">
        <f t="shared" si="5"/>
        <v>CONFIRMED BULLISH</v>
      </c>
    </row>
    <row r="86" spans="1:8" ht="13.5" x14ac:dyDescent="0.25">
      <c r="A86" s="3">
        <f>TITRES_STAT!B89</f>
        <v>42130</v>
      </c>
      <c r="B86" s="6">
        <f>TITRES_STAT!C89</f>
        <v>8.1999999999999993</v>
      </c>
      <c r="C86" s="6">
        <f>TITRES_STAT!D89</f>
        <v>4.5391000000000004</v>
      </c>
      <c r="D86" s="6">
        <f>TITRES_STAT!E89</f>
        <v>3314</v>
      </c>
      <c r="E86" s="2">
        <f t="shared" si="4"/>
        <v>-181727</v>
      </c>
      <c r="F86" s="6" t="str">
        <f t="shared" si="7"/>
        <v>BULLISH</v>
      </c>
      <c r="G86" s="6" t="str">
        <f t="shared" si="6"/>
        <v>WEAK</v>
      </c>
      <c r="H86" s="6" t="str">
        <f t="shared" si="5"/>
        <v>CONFIRMED BULLISH</v>
      </c>
    </row>
    <row r="87" spans="1:8" ht="13.5" x14ac:dyDescent="0.25">
      <c r="A87" s="3">
        <f>TITRES_STAT!B90</f>
        <v>42131</v>
      </c>
      <c r="B87" s="6">
        <f>TITRES_STAT!C90</f>
        <v>8.16</v>
      </c>
      <c r="C87" s="6">
        <f>TITRES_STAT!D90</f>
        <v>4.5170000000000003</v>
      </c>
      <c r="D87" s="6">
        <f>TITRES_STAT!E90</f>
        <v>4127</v>
      </c>
      <c r="E87" s="2">
        <f t="shared" si="4"/>
        <v>-185854</v>
      </c>
      <c r="F87" s="6" t="str">
        <f t="shared" si="7"/>
        <v>BULLISH</v>
      </c>
      <c r="G87" s="6" t="str">
        <f t="shared" si="6"/>
        <v>WEAK</v>
      </c>
      <c r="H87" s="6" t="str">
        <f t="shared" si="5"/>
        <v>BULLISH DIVERGENCE</v>
      </c>
    </row>
    <row r="88" spans="1:8" ht="13.5" x14ac:dyDescent="0.25">
      <c r="A88" s="3">
        <f>TITRES_STAT!B91</f>
        <v>42132</v>
      </c>
      <c r="B88" s="6">
        <f>TITRES_STAT!C91</f>
        <v>8.11</v>
      </c>
      <c r="C88" s="6">
        <f>TITRES_STAT!D91</f>
        <v>4.4893000000000001</v>
      </c>
      <c r="D88" s="6">
        <f>TITRES_STAT!E91</f>
        <v>8147</v>
      </c>
      <c r="E88" s="2">
        <f t="shared" si="4"/>
        <v>-194001</v>
      </c>
      <c r="F88" s="6" t="str">
        <f t="shared" si="7"/>
        <v>BEARISH</v>
      </c>
      <c r="G88" s="6" t="str">
        <f t="shared" si="6"/>
        <v>STRONG</v>
      </c>
      <c r="H88" s="6" t="str">
        <f t="shared" si="5"/>
        <v>CONFIRMED BEARISH</v>
      </c>
    </row>
    <row r="89" spans="1:8" ht="13.5" x14ac:dyDescent="0.25">
      <c r="A89" s="3">
        <f>TITRES_STAT!B92</f>
        <v>42135</v>
      </c>
      <c r="B89" s="6">
        <f>TITRES_STAT!C92</f>
        <v>8.09</v>
      </c>
      <c r="C89" s="6">
        <f>TITRES_STAT!D92</f>
        <v>4.4782000000000002</v>
      </c>
      <c r="D89" s="6">
        <f>TITRES_STAT!E92</f>
        <v>1878</v>
      </c>
      <c r="E89" s="2">
        <f t="shared" si="4"/>
        <v>-195879</v>
      </c>
      <c r="F89" s="6" t="str">
        <f t="shared" si="7"/>
        <v>BEARISH</v>
      </c>
      <c r="G89" s="6" t="str">
        <f t="shared" si="6"/>
        <v>STRONG</v>
      </c>
      <c r="H89" s="6" t="str">
        <f t="shared" si="5"/>
        <v>CONFIRMED BEARISH</v>
      </c>
    </row>
    <row r="90" spans="1:8" ht="13.5" x14ac:dyDescent="0.25">
      <c r="A90" s="3">
        <f>TITRES_STAT!B93</f>
        <v>42136</v>
      </c>
      <c r="B90" s="6">
        <f>TITRES_STAT!C93</f>
        <v>8</v>
      </c>
      <c r="C90" s="6">
        <f>TITRES_STAT!D93</f>
        <v>4.4283999999999999</v>
      </c>
      <c r="D90" s="6">
        <f>TITRES_STAT!E93</f>
        <v>17657</v>
      </c>
      <c r="E90" s="2">
        <f t="shared" si="4"/>
        <v>-213536</v>
      </c>
      <c r="F90" s="6" t="str">
        <f t="shared" si="7"/>
        <v>BEARISH</v>
      </c>
      <c r="G90" s="6" t="str">
        <f t="shared" si="6"/>
        <v>STRONG</v>
      </c>
      <c r="H90" s="6" t="str">
        <f t="shared" si="5"/>
        <v>CONFIRMED BEARISH</v>
      </c>
    </row>
    <row r="91" spans="1:8" ht="13.5" x14ac:dyDescent="0.25">
      <c r="A91" s="3">
        <f>TITRES_STAT!B94</f>
        <v>42137</v>
      </c>
      <c r="B91" s="6">
        <f>TITRES_STAT!C94</f>
        <v>8.0500000000000007</v>
      </c>
      <c r="C91" s="6">
        <f>TITRES_STAT!D94</f>
        <v>4.4561000000000002</v>
      </c>
      <c r="D91" s="6">
        <f>TITRES_STAT!E94</f>
        <v>4902</v>
      </c>
      <c r="E91" s="2">
        <f t="shared" si="4"/>
        <v>-208634</v>
      </c>
      <c r="F91" s="6" t="str">
        <f t="shared" si="7"/>
        <v>BEARISH</v>
      </c>
      <c r="G91" s="6" t="str">
        <f t="shared" si="6"/>
        <v>STRONG</v>
      </c>
      <c r="H91" s="6" t="str">
        <f t="shared" si="5"/>
        <v>CONFIRMED BEARISH</v>
      </c>
    </row>
    <row r="92" spans="1:8" ht="13.5" x14ac:dyDescent="0.25">
      <c r="A92" s="3">
        <f>TITRES_STAT!B95</f>
        <v>42138</v>
      </c>
      <c r="B92" s="6">
        <f>TITRES_STAT!C95</f>
        <v>7.99</v>
      </c>
      <c r="C92" s="6">
        <f>TITRES_STAT!D95</f>
        <v>4.4229000000000003</v>
      </c>
      <c r="D92" s="6">
        <f>TITRES_STAT!E95</f>
        <v>6205</v>
      </c>
      <c r="E92" s="2">
        <f t="shared" si="4"/>
        <v>-214839</v>
      </c>
      <c r="F92" s="6" t="str">
        <f t="shared" si="7"/>
        <v>BEARISH</v>
      </c>
      <c r="G92" s="6" t="str">
        <f t="shared" si="6"/>
        <v>STRONG</v>
      </c>
      <c r="H92" s="6" t="str">
        <f t="shared" si="5"/>
        <v>CONFIRMED BEARISH</v>
      </c>
    </row>
    <row r="93" spans="1:8" ht="13.5" x14ac:dyDescent="0.25">
      <c r="A93" s="3">
        <f>TITRES_STAT!B96</f>
        <v>42139</v>
      </c>
      <c r="B93" s="6">
        <f>TITRES_STAT!C96</f>
        <v>7.97</v>
      </c>
      <c r="C93" s="6">
        <f>TITRES_STAT!D96</f>
        <v>4.4118000000000004</v>
      </c>
      <c r="D93" s="6">
        <f>TITRES_STAT!E96</f>
        <v>18493</v>
      </c>
      <c r="E93" s="2">
        <f t="shared" si="4"/>
        <v>-233332</v>
      </c>
      <c r="F93" s="6" t="str">
        <f t="shared" si="7"/>
        <v>BEARISH</v>
      </c>
      <c r="G93" s="6" t="str">
        <f t="shared" si="6"/>
        <v>STRONG</v>
      </c>
      <c r="H93" s="6" t="str">
        <f t="shared" si="5"/>
        <v>CONFIRMED BEARISH</v>
      </c>
    </row>
    <row r="94" spans="1:8" ht="13.5" x14ac:dyDescent="0.25">
      <c r="A94" s="3">
        <f>TITRES_STAT!B97</f>
        <v>42142</v>
      </c>
      <c r="B94" s="6">
        <f>TITRES_STAT!C97</f>
        <v>7.9</v>
      </c>
      <c r="C94" s="6">
        <f>TITRES_STAT!D97</f>
        <v>4.3730000000000002</v>
      </c>
      <c r="D94" s="6">
        <f>TITRES_STAT!E97</f>
        <v>2096</v>
      </c>
      <c r="E94" s="2">
        <f t="shared" si="4"/>
        <v>-235428</v>
      </c>
      <c r="F94" s="6" t="str">
        <f t="shared" si="7"/>
        <v>BEARISH</v>
      </c>
      <c r="G94" s="6" t="str">
        <f t="shared" si="6"/>
        <v>STRONG</v>
      </c>
      <c r="H94" s="6" t="str">
        <f t="shared" si="5"/>
        <v>CONFIRMED BEARISH</v>
      </c>
    </row>
    <row r="95" spans="1:8" ht="13.5" x14ac:dyDescent="0.25">
      <c r="A95" s="3">
        <f>TITRES_STAT!B98</f>
        <v>42143</v>
      </c>
      <c r="B95" s="6">
        <f>TITRES_STAT!C98</f>
        <v>7.9</v>
      </c>
      <c r="C95" s="6">
        <f>TITRES_STAT!D98</f>
        <v>4.3787000000000003</v>
      </c>
      <c r="D95" s="6">
        <f>TITRES_STAT!E98</f>
        <v>6350</v>
      </c>
      <c r="E95" s="2">
        <f t="shared" si="4"/>
        <v>-235428</v>
      </c>
      <c r="F95" s="6" t="str">
        <f t="shared" si="7"/>
        <v>BEARISH</v>
      </c>
      <c r="G95" s="6" t="str">
        <f t="shared" si="6"/>
        <v>STRONG</v>
      </c>
      <c r="H95" s="6" t="str">
        <f t="shared" si="5"/>
        <v>CONFIRMED BEARISH</v>
      </c>
    </row>
    <row r="96" spans="1:8" ht="13.5" x14ac:dyDescent="0.25">
      <c r="A96" s="3">
        <f>TITRES_STAT!B99</f>
        <v>42144</v>
      </c>
      <c r="B96" s="6">
        <f>TITRES_STAT!C99</f>
        <v>7.89</v>
      </c>
      <c r="C96" s="6">
        <f>TITRES_STAT!D99</f>
        <v>4.3731999999999998</v>
      </c>
      <c r="D96" s="6">
        <f>TITRES_STAT!E99</f>
        <v>10463</v>
      </c>
      <c r="E96" s="2">
        <f t="shared" si="4"/>
        <v>-245891</v>
      </c>
      <c r="F96" s="6" t="str">
        <f t="shared" si="7"/>
        <v>BEARISH</v>
      </c>
      <c r="G96" s="6" t="str">
        <f t="shared" si="6"/>
        <v>STRONG</v>
      </c>
      <c r="H96" s="6" t="str">
        <f t="shared" si="5"/>
        <v>CONFIRMED BEARISH</v>
      </c>
    </row>
    <row r="97" spans="1:8" ht="13.5" x14ac:dyDescent="0.25">
      <c r="A97" s="3">
        <f>TITRES_STAT!B100</f>
        <v>42145</v>
      </c>
      <c r="B97" s="6">
        <f>TITRES_STAT!C100</f>
        <v>7.98</v>
      </c>
      <c r="C97" s="6">
        <f>TITRES_STAT!D100</f>
        <v>4.4230999999999998</v>
      </c>
      <c r="D97" s="6">
        <f>TITRES_STAT!E100</f>
        <v>12213</v>
      </c>
      <c r="E97" s="2">
        <f t="shared" si="4"/>
        <v>-233678</v>
      </c>
      <c r="F97" s="6" t="str">
        <f t="shared" si="7"/>
        <v>BEARISH</v>
      </c>
      <c r="G97" s="6" t="str">
        <f t="shared" si="6"/>
        <v>STRONG</v>
      </c>
      <c r="H97" s="6" t="str">
        <f t="shared" si="5"/>
        <v>CONFIRMED BEARISH</v>
      </c>
    </row>
    <row r="98" spans="1:8" ht="13.5" x14ac:dyDescent="0.25">
      <c r="A98" s="3">
        <f>TITRES_STAT!B101</f>
        <v>42146</v>
      </c>
      <c r="B98" s="6">
        <f>TITRES_STAT!C101</f>
        <v>8</v>
      </c>
      <c r="C98" s="6">
        <f>TITRES_STAT!D101</f>
        <v>4.4341999999999997</v>
      </c>
      <c r="D98" s="6">
        <f>TITRES_STAT!E101</f>
        <v>11169</v>
      </c>
      <c r="E98" s="2">
        <f t="shared" si="4"/>
        <v>-222509</v>
      </c>
      <c r="F98" s="6" t="str">
        <f t="shared" si="7"/>
        <v>BULLISH</v>
      </c>
      <c r="G98" s="6" t="str">
        <f t="shared" si="6"/>
        <v>WEAK</v>
      </c>
      <c r="H98" s="6" t="str">
        <f t="shared" si="5"/>
        <v>CONFIRMED BULLISH</v>
      </c>
    </row>
    <row r="99" spans="1:8" ht="13.5" x14ac:dyDescent="0.25">
      <c r="A99" s="3">
        <f>TITRES_STAT!B102</f>
        <v>42149</v>
      </c>
      <c r="B99" s="6">
        <f>TITRES_STAT!C102</f>
        <v>8.07</v>
      </c>
      <c r="C99" s="6">
        <f>TITRES_STAT!D102</f>
        <v>4.4729999999999999</v>
      </c>
      <c r="D99" s="6">
        <f>TITRES_STAT!E102</f>
        <v>5124</v>
      </c>
      <c r="E99" s="2">
        <f t="shared" si="4"/>
        <v>-217385</v>
      </c>
      <c r="F99" s="6" t="str">
        <f t="shared" si="7"/>
        <v>BULLISH</v>
      </c>
      <c r="G99" s="6" t="str">
        <f t="shared" si="6"/>
        <v>WEAK</v>
      </c>
      <c r="H99" s="6" t="str">
        <f t="shared" si="5"/>
        <v>CONFIRMED BULLISH</v>
      </c>
    </row>
    <row r="100" spans="1:8" ht="13.5" x14ac:dyDescent="0.25">
      <c r="A100" s="3">
        <f>TITRES_STAT!B103</f>
        <v>42150</v>
      </c>
      <c r="B100" s="6">
        <f>TITRES_STAT!C103</f>
        <v>8.08</v>
      </c>
      <c r="C100" s="6">
        <f>TITRES_STAT!D103</f>
        <v>4.4785000000000004</v>
      </c>
      <c r="D100" s="6">
        <f>TITRES_STAT!E103</f>
        <v>3227</v>
      </c>
      <c r="E100" s="2">
        <f t="shared" si="4"/>
        <v>-214158</v>
      </c>
      <c r="F100" s="6" t="str">
        <f t="shared" si="7"/>
        <v>BULLISH</v>
      </c>
      <c r="G100" s="6" t="str">
        <f t="shared" si="6"/>
        <v>WEAK</v>
      </c>
      <c r="H100" s="6" t="str">
        <f t="shared" si="5"/>
        <v>CONFIRMED BULLISH</v>
      </c>
    </row>
    <row r="101" spans="1:8" ht="13.5" x14ac:dyDescent="0.25">
      <c r="A101" s="3">
        <f>TITRES_STAT!B104</f>
        <v>42151</v>
      </c>
      <c r="B101" s="6">
        <f>TITRES_STAT!C104</f>
        <v>8.14</v>
      </c>
      <c r="C101" s="6">
        <f>TITRES_STAT!D104</f>
        <v>4.5117000000000003</v>
      </c>
      <c r="D101" s="6">
        <f>TITRES_STAT!E104</f>
        <v>3563</v>
      </c>
      <c r="E101" s="2">
        <f t="shared" si="4"/>
        <v>-210595</v>
      </c>
      <c r="F101" s="6" t="str">
        <f t="shared" si="7"/>
        <v>BULLISH</v>
      </c>
      <c r="G101" s="6" t="str">
        <f t="shared" si="6"/>
        <v>WEAK</v>
      </c>
      <c r="H101" s="6" t="str">
        <f t="shared" si="5"/>
        <v>CONFIRMED BULLISH</v>
      </c>
    </row>
    <row r="102" spans="1:8" ht="13.5" x14ac:dyDescent="0.25">
      <c r="A102" s="3">
        <f>TITRES_STAT!B105</f>
        <v>42152</v>
      </c>
      <c r="B102" s="6">
        <f>TITRES_STAT!C105</f>
        <v>8.11</v>
      </c>
      <c r="C102" s="6">
        <f>TITRES_STAT!D105</f>
        <v>4.4950999999999999</v>
      </c>
      <c r="D102" s="6">
        <f>TITRES_STAT!E105</f>
        <v>6631</v>
      </c>
      <c r="E102" s="2">
        <f t="shared" si="4"/>
        <v>-217226</v>
      </c>
      <c r="F102" s="6" t="str">
        <f t="shared" si="7"/>
        <v>BULLISH</v>
      </c>
      <c r="G102" s="6" t="str">
        <f t="shared" si="6"/>
        <v>WEAK</v>
      </c>
      <c r="H102" s="6" t="str">
        <f t="shared" si="5"/>
        <v>CONFIRMED BULLISH</v>
      </c>
    </row>
    <row r="103" spans="1:8" ht="13.5" x14ac:dyDescent="0.25">
      <c r="A103" s="3">
        <f>TITRES_STAT!B106</f>
        <v>42153</v>
      </c>
      <c r="B103" s="6">
        <f>TITRES_STAT!C106</f>
        <v>8.1</v>
      </c>
      <c r="C103" s="6">
        <f>TITRES_STAT!D106</f>
        <v>4.4896000000000003</v>
      </c>
      <c r="D103" s="6">
        <f>TITRES_STAT!E106</f>
        <v>3239</v>
      </c>
      <c r="E103" s="2">
        <f t="shared" si="4"/>
        <v>-220465</v>
      </c>
      <c r="F103" s="6" t="str">
        <f t="shared" si="7"/>
        <v>BULLISH</v>
      </c>
      <c r="G103" s="6" t="str">
        <f t="shared" si="6"/>
        <v>NEUTRAL</v>
      </c>
      <c r="H103" s="6" t="str">
        <f t="shared" si="5"/>
        <v>CONFIRMED BULLISH</v>
      </c>
    </row>
    <row r="104" spans="1:8" ht="13.5" x14ac:dyDescent="0.25">
      <c r="A104" s="3">
        <f>TITRES_STAT!B107</f>
        <v>42156</v>
      </c>
      <c r="B104" s="6">
        <f>TITRES_STAT!C107</f>
        <v>8.01</v>
      </c>
      <c r="C104" s="6">
        <f>TITRES_STAT!D107</f>
        <v>4.4397000000000002</v>
      </c>
      <c r="D104" s="6">
        <f>TITRES_STAT!E107</f>
        <v>5604</v>
      </c>
      <c r="E104" s="2">
        <f t="shared" si="4"/>
        <v>-226069</v>
      </c>
      <c r="F104" s="6" t="str">
        <f t="shared" si="7"/>
        <v>BEARISH</v>
      </c>
      <c r="G104" s="6" t="str">
        <f t="shared" si="6"/>
        <v>STRONG</v>
      </c>
      <c r="H104" s="6" t="str">
        <f t="shared" si="5"/>
        <v>CONFIRMED BEARISH</v>
      </c>
    </row>
    <row r="105" spans="1:8" ht="13.5" x14ac:dyDescent="0.25">
      <c r="A105" s="3">
        <f>TITRES_STAT!B108</f>
        <v>42157</v>
      </c>
      <c r="B105" s="6">
        <f>TITRES_STAT!C108</f>
        <v>8.14</v>
      </c>
      <c r="C105" s="6">
        <f>TITRES_STAT!D108</f>
        <v>4.5117000000000003</v>
      </c>
      <c r="D105" s="6">
        <f>TITRES_STAT!E108</f>
        <v>465</v>
      </c>
      <c r="E105" s="2">
        <f t="shared" si="4"/>
        <v>-225604</v>
      </c>
      <c r="F105" s="6" t="str">
        <f t="shared" si="7"/>
        <v>BEARISH</v>
      </c>
      <c r="G105" s="6" t="str">
        <f t="shared" si="6"/>
        <v>STRONG</v>
      </c>
      <c r="H105" s="6" t="str">
        <f t="shared" si="5"/>
        <v>BEARISH DIVERGENCE</v>
      </c>
    </row>
    <row r="106" spans="1:8" ht="13.5" x14ac:dyDescent="0.25">
      <c r="A106" s="3">
        <f>TITRES_STAT!B109</f>
        <v>42158</v>
      </c>
      <c r="B106" s="6">
        <f>TITRES_STAT!C109</f>
        <v>8.16</v>
      </c>
      <c r="C106" s="6">
        <f>TITRES_STAT!D109</f>
        <v>4.5228000000000002</v>
      </c>
      <c r="D106" s="6">
        <f>TITRES_STAT!E109</f>
        <v>2447</v>
      </c>
      <c r="E106" s="2">
        <f t="shared" si="4"/>
        <v>-223157</v>
      </c>
      <c r="F106" s="6" t="str">
        <f t="shared" si="7"/>
        <v>BEARISH</v>
      </c>
      <c r="G106" s="6" t="str">
        <f t="shared" si="6"/>
        <v>STRONG</v>
      </c>
      <c r="H106" s="6" t="str">
        <f t="shared" si="5"/>
        <v>BEARISH DIVERGENCE</v>
      </c>
    </row>
    <row r="107" spans="1:8" ht="13.5" x14ac:dyDescent="0.25">
      <c r="A107" s="3">
        <f>TITRES_STAT!B110</f>
        <v>42159</v>
      </c>
      <c r="B107" s="6">
        <f>TITRES_STAT!C110</f>
        <v>8.1</v>
      </c>
      <c r="C107" s="6">
        <f>TITRES_STAT!D110</f>
        <v>4.4896000000000003</v>
      </c>
      <c r="D107" s="6">
        <f>TITRES_STAT!E110</f>
        <v>11925</v>
      </c>
      <c r="E107" s="2">
        <f t="shared" si="4"/>
        <v>-235082</v>
      </c>
      <c r="F107" s="6" t="str">
        <f t="shared" si="7"/>
        <v>BEARISH</v>
      </c>
      <c r="G107" s="6" t="str">
        <f t="shared" si="6"/>
        <v>STRONG</v>
      </c>
      <c r="H107" s="6" t="str">
        <f t="shared" si="5"/>
        <v>CONFIRMED BEARISH</v>
      </c>
    </row>
    <row r="108" spans="1:8" ht="13.5" x14ac:dyDescent="0.25">
      <c r="A108" s="3">
        <f>TITRES_STAT!B111</f>
        <v>42160</v>
      </c>
      <c r="B108" s="6">
        <f>TITRES_STAT!C111</f>
        <v>8.2799999999999994</v>
      </c>
      <c r="C108" s="6">
        <f>TITRES_STAT!D111</f>
        <v>4.5892999999999997</v>
      </c>
      <c r="D108" s="6">
        <f>TITRES_STAT!E111</f>
        <v>15120</v>
      </c>
      <c r="E108" s="2">
        <f t="shared" si="4"/>
        <v>-219962</v>
      </c>
      <c r="F108" s="6" t="str">
        <f t="shared" si="7"/>
        <v>BULLISH</v>
      </c>
      <c r="G108" s="6" t="str">
        <f t="shared" si="6"/>
        <v>NEUTRAL</v>
      </c>
      <c r="H108" s="6" t="str">
        <f t="shared" si="5"/>
        <v>CONFIRMED BULLISH</v>
      </c>
    </row>
    <row r="109" spans="1:8" ht="13.5" x14ac:dyDescent="0.25">
      <c r="A109" s="3">
        <f>TITRES_STAT!B112</f>
        <v>42163</v>
      </c>
      <c r="B109" s="6">
        <f>TITRES_STAT!C112</f>
        <v>8.1999999999999993</v>
      </c>
      <c r="C109" s="6">
        <f>TITRES_STAT!D112</f>
        <v>4.5449999999999999</v>
      </c>
      <c r="D109" s="6">
        <f>TITRES_STAT!E112</f>
        <v>6427</v>
      </c>
      <c r="E109" s="2">
        <f t="shared" si="4"/>
        <v>-226389</v>
      </c>
      <c r="F109" s="6" t="str">
        <f t="shared" si="7"/>
        <v>BEARISH</v>
      </c>
      <c r="G109" s="6" t="str">
        <f t="shared" si="6"/>
        <v>NEUTRAL</v>
      </c>
      <c r="H109" s="6" t="str">
        <f t="shared" si="5"/>
        <v>BEARISH DIVERGENCE</v>
      </c>
    </row>
    <row r="110" spans="1:8" ht="13.5" x14ac:dyDescent="0.25">
      <c r="A110" s="3">
        <f>TITRES_STAT!B113</f>
        <v>42164</v>
      </c>
      <c r="B110" s="6">
        <f>TITRES_STAT!C113</f>
        <v>8.24</v>
      </c>
      <c r="C110" s="6">
        <f>TITRES_STAT!D113</f>
        <v>4.5671999999999997</v>
      </c>
      <c r="D110" s="6">
        <f>TITRES_STAT!E113</f>
        <v>9590</v>
      </c>
      <c r="E110" s="2">
        <f t="shared" si="4"/>
        <v>-216799</v>
      </c>
      <c r="F110" s="6" t="str">
        <f t="shared" si="7"/>
        <v>BULLISH</v>
      </c>
      <c r="G110" s="6" t="str">
        <f t="shared" si="6"/>
        <v>WEAK</v>
      </c>
      <c r="H110" s="6" t="str">
        <f t="shared" si="5"/>
        <v>CONFIRMED BULLISH</v>
      </c>
    </row>
    <row r="111" spans="1:8" ht="13.5" x14ac:dyDescent="0.25">
      <c r="A111" s="3">
        <f>TITRES_STAT!B114</f>
        <v>42165</v>
      </c>
      <c r="B111" s="6">
        <f>TITRES_STAT!C114</f>
        <v>8.14</v>
      </c>
      <c r="C111" s="6">
        <f>TITRES_STAT!D114</f>
        <v>4.5117000000000003</v>
      </c>
      <c r="D111" s="6">
        <f>TITRES_STAT!E114</f>
        <v>4801</v>
      </c>
      <c r="E111" s="2">
        <f t="shared" si="4"/>
        <v>-221600</v>
      </c>
      <c r="F111" s="6" t="str">
        <f t="shared" si="7"/>
        <v>BULLISH</v>
      </c>
      <c r="G111" s="6" t="str">
        <f t="shared" si="6"/>
        <v>NEUTRAL</v>
      </c>
      <c r="H111" s="6" t="str">
        <f t="shared" si="5"/>
        <v>BULLISH DIVERGENCE</v>
      </c>
    </row>
    <row r="112" spans="1:8" ht="13.5" x14ac:dyDescent="0.25">
      <c r="A112" s="3">
        <f>TITRES_STAT!B115</f>
        <v>42166</v>
      </c>
      <c r="B112" s="6">
        <f>TITRES_STAT!C115</f>
        <v>8.19</v>
      </c>
      <c r="C112" s="6">
        <f>TITRES_STAT!D115</f>
        <v>4.5395000000000003</v>
      </c>
      <c r="D112" s="6">
        <f>TITRES_STAT!E115</f>
        <v>2322</v>
      </c>
      <c r="E112" s="2">
        <f t="shared" si="4"/>
        <v>-219278</v>
      </c>
      <c r="F112" s="6" t="str">
        <f t="shared" si="7"/>
        <v>BULLISH</v>
      </c>
      <c r="G112" s="6" t="str">
        <f t="shared" si="6"/>
        <v>WEAK</v>
      </c>
      <c r="H112" s="6" t="str">
        <f t="shared" si="5"/>
        <v>CONFIRMED BULLISH</v>
      </c>
    </row>
    <row r="113" spans="1:8" ht="13.5" x14ac:dyDescent="0.25">
      <c r="A113" s="3">
        <f>TITRES_STAT!B116</f>
        <v>42167</v>
      </c>
      <c r="B113" s="6">
        <f>TITRES_STAT!C116</f>
        <v>8.2799999999999994</v>
      </c>
      <c r="C113" s="6">
        <f>TITRES_STAT!D116</f>
        <v>4.5892999999999997</v>
      </c>
      <c r="D113" s="6">
        <f>TITRES_STAT!E116</f>
        <v>12233</v>
      </c>
      <c r="E113" s="2">
        <f t="shared" si="4"/>
        <v>-207045</v>
      </c>
      <c r="F113" s="6" t="str">
        <f t="shared" si="7"/>
        <v>BULLISH</v>
      </c>
      <c r="G113" s="6" t="str">
        <f t="shared" si="6"/>
        <v>WEAK</v>
      </c>
      <c r="H113" s="6" t="str">
        <f t="shared" si="5"/>
        <v>NEUTRAL</v>
      </c>
    </row>
    <row r="114" spans="1:8" ht="13.5" x14ac:dyDescent="0.25">
      <c r="A114" s="3">
        <f>TITRES_STAT!B117</f>
        <v>42170</v>
      </c>
      <c r="B114" s="6">
        <f>TITRES_STAT!C117</f>
        <v>8.1999999999999993</v>
      </c>
      <c r="C114" s="6">
        <f>TITRES_STAT!D117</f>
        <v>4.5449999999999999</v>
      </c>
      <c r="D114" s="6">
        <f>TITRES_STAT!E117</f>
        <v>5004</v>
      </c>
      <c r="E114" s="2">
        <f t="shared" si="4"/>
        <v>-212049</v>
      </c>
      <c r="F114" s="6" t="str">
        <f t="shared" si="7"/>
        <v>BULLISH</v>
      </c>
      <c r="G114" s="6" t="str">
        <f t="shared" si="6"/>
        <v>WEAK</v>
      </c>
      <c r="H114" s="6" t="str">
        <f t="shared" si="5"/>
        <v>NEUTRAL</v>
      </c>
    </row>
    <row r="115" spans="1:8" ht="13.5" x14ac:dyDescent="0.25">
      <c r="A115" s="3">
        <f>TITRES_STAT!B118</f>
        <v>42171</v>
      </c>
      <c r="B115" s="6">
        <f>TITRES_STAT!C118</f>
        <v>8.3000000000000007</v>
      </c>
      <c r="C115" s="6">
        <f>TITRES_STAT!D118</f>
        <v>4.6003999999999996</v>
      </c>
      <c r="D115" s="6">
        <f>TITRES_STAT!E118</f>
        <v>2902</v>
      </c>
      <c r="E115" s="2">
        <f t="shared" si="4"/>
        <v>-209147</v>
      </c>
      <c r="F115" s="6" t="str">
        <f t="shared" si="7"/>
        <v>BULLISH</v>
      </c>
      <c r="G115" s="6" t="str">
        <f t="shared" si="6"/>
        <v>WEAK</v>
      </c>
      <c r="H115" s="6" t="str">
        <f t="shared" si="5"/>
        <v>CONFIRMED BULLISH</v>
      </c>
    </row>
    <row r="116" spans="1:8" ht="13.5" x14ac:dyDescent="0.25">
      <c r="A116" s="3">
        <f>TITRES_STAT!B119</f>
        <v>42172</v>
      </c>
      <c r="B116" s="6">
        <f>TITRES_STAT!C119</f>
        <v>8.67</v>
      </c>
      <c r="C116" s="6">
        <f>TITRES_STAT!D119</f>
        <v>4.8055000000000003</v>
      </c>
      <c r="D116" s="6">
        <f>TITRES_STAT!E119</f>
        <v>13888</v>
      </c>
      <c r="E116" s="2">
        <f t="shared" si="4"/>
        <v>-195259</v>
      </c>
      <c r="F116" s="6" t="str">
        <f t="shared" si="7"/>
        <v>BULLISH</v>
      </c>
      <c r="G116" s="6" t="str">
        <f t="shared" si="6"/>
        <v>WEAK</v>
      </c>
      <c r="H116" s="6" t="str">
        <f t="shared" si="5"/>
        <v>CONFIRMED BULLISH</v>
      </c>
    </row>
    <row r="117" spans="1:8" ht="13.5" x14ac:dyDescent="0.25">
      <c r="A117" s="3">
        <f>TITRES_STAT!B120</f>
        <v>42173</v>
      </c>
      <c r="B117" s="6">
        <f>TITRES_STAT!C120</f>
        <v>8.9</v>
      </c>
      <c r="C117" s="6">
        <f>TITRES_STAT!D120</f>
        <v>4.9329999999999998</v>
      </c>
      <c r="D117" s="6">
        <f>TITRES_STAT!E120</f>
        <v>2160</v>
      </c>
      <c r="E117" s="2">
        <f t="shared" si="4"/>
        <v>-193099</v>
      </c>
      <c r="F117" s="6" t="str">
        <f t="shared" si="7"/>
        <v>BULLISH</v>
      </c>
      <c r="G117" s="6" t="str">
        <f t="shared" si="6"/>
        <v>WEAK</v>
      </c>
      <c r="H117" s="6" t="str">
        <f t="shared" si="5"/>
        <v>CONFIRMED BULLISH</v>
      </c>
    </row>
    <row r="118" spans="1:8" ht="13.5" x14ac:dyDescent="0.25">
      <c r="A118" s="3">
        <f>TITRES_STAT!B121</f>
        <v>42174</v>
      </c>
      <c r="B118" s="6">
        <f>TITRES_STAT!C121</f>
        <v>8.8000000000000007</v>
      </c>
      <c r="C118" s="6">
        <f>TITRES_STAT!D121</f>
        <v>4.8776000000000002</v>
      </c>
      <c r="D118" s="6">
        <f>TITRES_STAT!E121</f>
        <v>8022</v>
      </c>
      <c r="E118" s="2">
        <f t="shared" si="4"/>
        <v>-201121</v>
      </c>
      <c r="F118" s="6" t="str">
        <f t="shared" si="7"/>
        <v>BULLISH</v>
      </c>
      <c r="G118" s="6" t="str">
        <f t="shared" si="6"/>
        <v>WEAK</v>
      </c>
      <c r="H118" s="6" t="str">
        <f t="shared" si="5"/>
        <v>CONFIRMED BULLISH</v>
      </c>
    </row>
    <row r="119" spans="1:8" ht="13.5" x14ac:dyDescent="0.25">
      <c r="A119" s="3">
        <f>TITRES_STAT!B122</f>
        <v>42177</v>
      </c>
      <c r="B119" s="6">
        <f>TITRES_STAT!C122</f>
        <v>8.9</v>
      </c>
      <c r="C119" s="6">
        <f>TITRES_STAT!D122</f>
        <v>4.9329999999999998</v>
      </c>
      <c r="D119" s="6">
        <f>TITRES_STAT!E122</f>
        <v>4411</v>
      </c>
      <c r="E119" s="2">
        <f t="shared" si="4"/>
        <v>-196710</v>
      </c>
      <c r="F119" s="6" t="str">
        <f t="shared" si="7"/>
        <v>BULLISH</v>
      </c>
      <c r="G119" s="6" t="str">
        <f t="shared" si="6"/>
        <v>WEAK</v>
      </c>
      <c r="H119" s="6" t="str">
        <f t="shared" si="5"/>
        <v>CONFIRMED BULLISH</v>
      </c>
    </row>
    <row r="120" spans="1:8" ht="13.5" x14ac:dyDescent="0.25">
      <c r="A120" s="3">
        <f>TITRES_STAT!B123</f>
        <v>42178</v>
      </c>
      <c r="B120" s="6">
        <f>TITRES_STAT!C123</f>
        <v>8.81</v>
      </c>
      <c r="C120" s="6">
        <f>TITRES_STAT!D123</f>
        <v>4.8830999999999998</v>
      </c>
      <c r="D120" s="6">
        <f>TITRES_STAT!E123</f>
        <v>1473</v>
      </c>
      <c r="E120" s="2">
        <f t="shared" si="4"/>
        <v>-198183</v>
      </c>
      <c r="F120" s="6" t="str">
        <f t="shared" si="7"/>
        <v>BULLISH</v>
      </c>
      <c r="G120" s="6" t="str">
        <f t="shared" si="6"/>
        <v>WEAK</v>
      </c>
      <c r="H120" s="6" t="str">
        <f t="shared" si="5"/>
        <v>CONFIRMED BULLISH</v>
      </c>
    </row>
    <row r="121" spans="1:8" ht="13.5" x14ac:dyDescent="0.25">
      <c r="A121" s="3">
        <f>TITRES_STAT!B124</f>
        <v>42179</v>
      </c>
      <c r="B121" s="6">
        <f>TITRES_STAT!C124</f>
        <v>9.1300000000000008</v>
      </c>
      <c r="C121" s="6">
        <f>TITRES_STAT!D124</f>
        <v>5.0605000000000002</v>
      </c>
      <c r="D121" s="6">
        <f>TITRES_STAT!E124</f>
        <v>43459</v>
      </c>
      <c r="E121" s="2">
        <f t="shared" si="4"/>
        <v>-154724</v>
      </c>
      <c r="F121" s="6" t="str">
        <f t="shared" si="7"/>
        <v>BULLISH</v>
      </c>
      <c r="G121" s="6" t="str">
        <f t="shared" si="6"/>
        <v>WEAK</v>
      </c>
      <c r="H121" s="6" t="str">
        <f t="shared" si="5"/>
        <v>CONFIRMED BULLISH</v>
      </c>
    </row>
    <row r="122" spans="1:8" ht="13.5" x14ac:dyDescent="0.25">
      <c r="A122" s="3">
        <f>TITRES_STAT!B125</f>
        <v>42180</v>
      </c>
      <c r="B122" s="6">
        <f>TITRES_STAT!C125</f>
        <v>8.99</v>
      </c>
      <c r="C122" s="6">
        <f>TITRES_STAT!D125</f>
        <v>4.9828999999999999</v>
      </c>
      <c r="D122" s="6">
        <f>TITRES_STAT!E125</f>
        <v>12804</v>
      </c>
      <c r="E122" s="2">
        <f t="shared" si="4"/>
        <v>-167528</v>
      </c>
      <c r="F122" s="6" t="str">
        <f t="shared" si="7"/>
        <v>BULLISH</v>
      </c>
      <c r="G122" s="6" t="str">
        <f t="shared" si="6"/>
        <v>WEAK</v>
      </c>
      <c r="H122" s="6" t="str">
        <f t="shared" si="5"/>
        <v>CONFIRMED BULLISH</v>
      </c>
    </row>
    <row r="123" spans="1:8" ht="13.5" x14ac:dyDescent="0.25">
      <c r="A123" s="3">
        <f>TITRES_STAT!B126</f>
        <v>42181</v>
      </c>
      <c r="B123" s="6">
        <f>TITRES_STAT!C126</f>
        <v>8.35</v>
      </c>
      <c r="C123" s="6">
        <f>TITRES_STAT!D126</f>
        <v>4.8964999999999996</v>
      </c>
      <c r="D123" s="6">
        <f>TITRES_STAT!E126</f>
        <v>20297</v>
      </c>
      <c r="E123" s="2">
        <f t="shared" si="4"/>
        <v>-187825</v>
      </c>
      <c r="F123" s="6" t="str">
        <f t="shared" si="7"/>
        <v>BULLISH</v>
      </c>
      <c r="G123" s="6" t="str">
        <f t="shared" si="6"/>
        <v>WEAK</v>
      </c>
      <c r="H123" s="6" t="str">
        <f t="shared" si="5"/>
        <v>BULLISH DIVERGENCE</v>
      </c>
    </row>
    <row r="124" spans="1:8" ht="13.5" x14ac:dyDescent="0.25">
      <c r="A124" s="3">
        <f>TITRES_STAT!B127</f>
        <v>42184</v>
      </c>
      <c r="B124" s="6">
        <f>TITRES_STAT!C127</f>
        <v>8.3000000000000007</v>
      </c>
      <c r="C124" s="6">
        <f>TITRES_STAT!D127</f>
        <v>4.8672000000000004</v>
      </c>
      <c r="D124" s="6">
        <f>TITRES_STAT!E127</f>
        <v>17952</v>
      </c>
      <c r="E124" s="2">
        <f t="shared" si="4"/>
        <v>-205777</v>
      </c>
      <c r="F124" s="6" t="str">
        <f t="shared" si="7"/>
        <v>BEARISH</v>
      </c>
      <c r="G124" s="6" t="str">
        <f t="shared" si="6"/>
        <v>STRONG</v>
      </c>
      <c r="H124" s="6" t="str">
        <f t="shared" si="5"/>
        <v>CONFIRMED BEARISH</v>
      </c>
    </row>
    <row r="125" spans="1:8" ht="13.5" x14ac:dyDescent="0.25">
      <c r="A125" s="3">
        <f>TITRES_STAT!B128</f>
        <v>42185</v>
      </c>
      <c r="B125" s="6">
        <f>TITRES_STAT!C128</f>
        <v>8.35</v>
      </c>
      <c r="C125" s="6">
        <f>TITRES_STAT!D128</f>
        <v>4.8964999999999996</v>
      </c>
      <c r="D125" s="6">
        <f>TITRES_STAT!E128</f>
        <v>606</v>
      </c>
      <c r="E125" s="2">
        <f t="shared" si="4"/>
        <v>-205171</v>
      </c>
      <c r="F125" s="6" t="str">
        <f t="shared" si="7"/>
        <v>BEARISH</v>
      </c>
      <c r="G125" s="6" t="str">
        <f t="shared" si="6"/>
        <v>STRONG</v>
      </c>
      <c r="H125" s="6" t="str">
        <f t="shared" si="5"/>
        <v>CONFIRMED BEARISH</v>
      </c>
    </row>
    <row r="126" spans="1:8" ht="13.5" x14ac:dyDescent="0.25">
      <c r="A126" s="3">
        <f>TITRES_STAT!B129</f>
        <v>42186</v>
      </c>
      <c r="B126" s="6">
        <f>TITRES_STAT!C129</f>
        <v>8.34</v>
      </c>
      <c r="C126" s="6">
        <f>TITRES_STAT!D129</f>
        <v>4.8906000000000001</v>
      </c>
      <c r="D126" s="6">
        <f>TITRES_STAT!E129</f>
        <v>4214</v>
      </c>
      <c r="E126" s="2">
        <f t="shared" si="4"/>
        <v>-209385</v>
      </c>
      <c r="F126" s="6" t="str">
        <f t="shared" si="7"/>
        <v>BEARISH</v>
      </c>
      <c r="G126" s="6" t="str">
        <f t="shared" si="6"/>
        <v>STRONG</v>
      </c>
      <c r="H126" s="6" t="str">
        <f t="shared" si="5"/>
        <v>CONFIRMED BEARISH</v>
      </c>
    </row>
    <row r="127" spans="1:8" ht="13.5" x14ac:dyDescent="0.25">
      <c r="A127" s="3">
        <f>TITRES_STAT!B130</f>
        <v>42187</v>
      </c>
      <c r="B127" s="6">
        <f>TITRES_STAT!C130</f>
        <v>8.1</v>
      </c>
      <c r="C127" s="6">
        <f>TITRES_STAT!D130</f>
        <v>4.7499000000000002</v>
      </c>
      <c r="D127" s="6">
        <f>TITRES_STAT!E130</f>
        <v>4274</v>
      </c>
      <c r="E127" s="2">
        <f t="shared" si="4"/>
        <v>-213659</v>
      </c>
      <c r="F127" s="6" t="str">
        <f t="shared" si="7"/>
        <v>BEARISH</v>
      </c>
      <c r="G127" s="6" t="str">
        <f t="shared" si="6"/>
        <v>STRONG</v>
      </c>
      <c r="H127" s="6" t="str">
        <f t="shared" si="5"/>
        <v>CONFIRMED BEARISH</v>
      </c>
    </row>
    <row r="128" spans="1:8" ht="13.5" x14ac:dyDescent="0.25">
      <c r="A128" s="3">
        <f>TITRES_STAT!B131</f>
        <v>42188</v>
      </c>
      <c r="B128" s="6">
        <f>TITRES_STAT!C131</f>
        <v>8.1999999999999993</v>
      </c>
      <c r="C128" s="6">
        <f>TITRES_STAT!D131</f>
        <v>4.8085000000000004</v>
      </c>
      <c r="D128" s="6">
        <f>TITRES_STAT!E131</f>
        <v>8937</v>
      </c>
      <c r="E128" s="2">
        <f t="shared" si="4"/>
        <v>-204722</v>
      </c>
      <c r="F128" s="6" t="str">
        <f t="shared" si="7"/>
        <v>BEARISH</v>
      </c>
      <c r="G128" s="6" t="str">
        <f t="shared" si="6"/>
        <v>STRONG</v>
      </c>
      <c r="H128" s="6" t="str">
        <f t="shared" si="5"/>
        <v>CONFIRMED BEARISH</v>
      </c>
    </row>
    <row r="129" spans="1:8" ht="13.5" x14ac:dyDescent="0.25">
      <c r="A129" s="3">
        <f>TITRES_STAT!B132</f>
        <v>42191</v>
      </c>
      <c r="B129" s="6">
        <f>TITRES_STAT!C132</f>
        <v>8.1999999999999993</v>
      </c>
      <c r="C129" s="6">
        <f>TITRES_STAT!D132</f>
        <v>4.8085000000000004</v>
      </c>
      <c r="D129" s="6">
        <f>TITRES_STAT!E132</f>
        <v>442</v>
      </c>
      <c r="E129" s="2">
        <f t="shared" si="4"/>
        <v>-204722</v>
      </c>
      <c r="F129" s="6" t="str">
        <f t="shared" si="7"/>
        <v>BULLISH</v>
      </c>
      <c r="G129" s="6" t="str">
        <f t="shared" si="6"/>
        <v>NEUTRAL</v>
      </c>
      <c r="H129" s="6" t="str">
        <f t="shared" si="5"/>
        <v>BULLISH DIVERGENCE</v>
      </c>
    </row>
    <row r="130" spans="1:8" ht="13.5" x14ac:dyDescent="0.25">
      <c r="A130" s="3">
        <f>TITRES_STAT!B133</f>
        <v>42192</v>
      </c>
      <c r="B130" s="6">
        <f>TITRES_STAT!C133</f>
        <v>8.1</v>
      </c>
      <c r="C130" s="6">
        <f>TITRES_STAT!D133</f>
        <v>4.7499000000000002</v>
      </c>
      <c r="D130" s="6">
        <f>TITRES_STAT!E133</f>
        <v>251</v>
      </c>
      <c r="E130" s="2">
        <f t="shared" si="4"/>
        <v>-204973</v>
      </c>
      <c r="F130" s="6" t="str">
        <f t="shared" si="7"/>
        <v>BULLISH</v>
      </c>
      <c r="G130" s="6" t="str">
        <f t="shared" si="6"/>
        <v>NEUTRAL</v>
      </c>
      <c r="H130" s="6" t="str">
        <f t="shared" si="5"/>
        <v>BULLISH DIVERGENCE</v>
      </c>
    </row>
    <row r="131" spans="1:8" ht="13.5" x14ac:dyDescent="0.25">
      <c r="A131" s="3">
        <f>TITRES_STAT!B134</f>
        <v>42193</v>
      </c>
      <c r="B131" s="6">
        <f>TITRES_STAT!C134</f>
        <v>8.3000000000000007</v>
      </c>
      <c r="C131" s="6">
        <f>TITRES_STAT!D134</f>
        <v>4.8672000000000004</v>
      </c>
      <c r="D131" s="6">
        <f>TITRES_STAT!E134</f>
        <v>8983</v>
      </c>
      <c r="E131" s="2">
        <f t="shared" si="4"/>
        <v>-195990</v>
      </c>
      <c r="F131" s="6" t="str">
        <f t="shared" si="7"/>
        <v>BULLISH</v>
      </c>
      <c r="G131" s="6" t="str">
        <f t="shared" si="6"/>
        <v>WEAK</v>
      </c>
      <c r="H131" s="6" t="str">
        <f t="shared" si="5"/>
        <v>BULLISH DIVERGENCE</v>
      </c>
    </row>
    <row r="132" spans="1:8" ht="13.5" x14ac:dyDescent="0.25">
      <c r="A132" s="3">
        <f>TITRES_STAT!B135</f>
        <v>42194</v>
      </c>
      <c r="B132" s="6">
        <f>TITRES_STAT!C135</f>
        <v>8.27</v>
      </c>
      <c r="C132" s="6">
        <f>TITRES_STAT!D135</f>
        <v>4.8495999999999997</v>
      </c>
      <c r="D132" s="6">
        <f>TITRES_STAT!E135</f>
        <v>6009</v>
      </c>
      <c r="E132" s="2">
        <f t="shared" ref="E132:E195" si="8">IF(B132&gt;B131, E131+D132, IF(B132&lt;B131, E131-D132, E131))</f>
        <v>-201999</v>
      </c>
      <c r="F132" s="6" t="str">
        <f t="shared" si="7"/>
        <v>BULLISH</v>
      </c>
      <c r="G132" s="6" t="str">
        <f t="shared" si="6"/>
        <v>WEAK</v>
      </c>
      <c r="H132" s="6" t="str">
        <f t="shared" si="5"/>
        <v>CONFIRMED BULLISH</v>
      </c>
    </row>
    <row r="133" spans="1:8" ht="13.5" x14ac:dyDescent="0.25">
      <c r="A133" s="3">
        <f>TITRES_STAT!B136</f>
        <v>42195</v>
      </c>
      <c r="B133" s="6">
        <f>TITRES_STAT!C136</f>
        <v>8.34</v>
      </c>
      <c r="C133" s="6">
        <f>TITRES_STAT!D136</f>
        <v>4.8906000000000001</v>
      </c>
      <c r="D133" s="6">
        <f>TITRES_STAT!E136</f>
        <v>1111</v>
      </c>
      <c r="E133" s="2">
        <f t="shared" si="8"/>
        <v>-200888</v>
      </c>
      <c r="F133" s="6" t="str">
        <f t="shared" si="7"/>
        <v>BULLISH</v>
      </c>
      <c r="G133" s="6" t="str">
        <f t="shared" si="6"/>
        <v>NEUTRAL</v>
      </c>
      <c r="H133" s="6" t="str">
        <f t="shared" si="5"/>
        <v>CONFIRMED BULLISH</v>
      </c>
    </row>
    <row r="134" spans="1:8" ht="13.5" x14ac:dyDescent="0.25">
      <c r="A134" s="3">
        <f>TITRES_STAT!B137</f>
        <v>42198</v>
      </c>
      <c r="B134" s="6">
        <f>TITRES_STAT!C137</f>
        <v>8.3000000000000007</v>
      </c>
      <c r="C134" s="6">
        <f>TITRES_STAT!D137</f>
        <v>4.8672000000000004</v>
      </c>
      <c r="D134" s="6">
        <f>TITRES_STAT!E137</f>
        <v>565</v>
      </c>
      <c r="E134" s="2">
        <f t="shared" si="8"/>
        <v>-201453</v>
      </c>
      <c r="F134" s="6" t="str">
        <f t="shared" si="7"/>
        <v>BULLISH</v>
      </c>
      <c r="G134" s="6" t="str">
        <f t="shared" si="6"/>
        <v>NEUTRAL</v>
      </c>
      <c r="H134" s="6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CONFIRMED BULLISH</v>
      </c>
    </row>
    <row r="135" spans="1:8" ht="13.5" x14ac:dyDescent="0.25">
      <c r="A135" s="3">
        <f>TITRES_STAT!B138</f>
        <v>42199</v>
      </c>
      <c r="B135" s="6">
        <f>TITRES_STAT!C138</f>
        <v>8.16</v>
      </c>
      <c r="C135" s="6">
        <f>TITRES_STAT!D138</f>
        <v>4.7850999999999999</v>
      </c>
      <c r="D135" s="6">
        <f>TITRES_STAT!E138</f>
        <v>4557</v>
      </c>
      <c r="E135" s="2">
        <f t="shared" si="8"/>
        <v>-206010</v>
      </c>
      <c r="F135" s="6" t="str">
        <f t="shared" si="7"/>
        <v>BEARISH</v>
      </c>
      <c r="G135" s="6" t="str">
        <f t="shared" ref="G135:G198" si="10">IF((E135-E130)/E130 &gt; 0.02, "STRONG",
 IF((E135-E130)/E130 &lt; -0.02, "WEAK", "NEUTRAL"))</f>
        <v>NEUTRAL</v>
      </c>
      <c r="H135" s="6" t="str">
        <f t="shared" si="9"/>
        <v>BEARISH DIVERGENCE</v>
      </c>
    </row>
    <row r="136" spans="1:8" ht="13.5" x14ac:dyDescent="0.25">
      <c r="A136" s="3">
        <f>TITRES_STAT!B139</f>
        <v>42200</v>
      </c>
      <c r="B136" s="6">
        <f>TITRES_STAT!C139</f>
        <v>8.18</v>
      </c>
      <c r="C136" s="6">
        <f>TITRES_STAT!D139</f>
        <v>4.7968000000000002</v>
      </c>
      <c r="D136" s="6">
        <f>TITRES_STAT!E139</f>
        <v>7244</v>
      </c>
      <c r="E136" s="2">
        <f t="shared" si="8"/>
        <v>-198766</v>
      </c>
      <c r="F136" s="6" t="str">
        <f t="shared" ref="F136:F199" si="11">IF(E136&gt;E131,"BULLISH",IF(E136&lt;E131,"BEARISH","NEUTRAL"))</f>
        <v>BEARISH</v>
      </c>
      <c r="G136" s="6" t="str">
        <f t="shared" si="10"/>
        <v>NEUTRAL</v>
      </c>
      <c r="H136" s="6" t="str">
        <f t="shared" si="9"/>
        <v>CONFIRMED BEARISH</v>
      </c>
    </row>
    <row r="137" spans="1:8" ht="13.5" x14ac:dyDescent="0.25">
      <c r="A137" s="3">
        <f>TITRES_STAT!B140</f>
        <v>42201</v>
      </c>
      <c r="B137" s="6">
        <f>TITRES_STAT!C140</f>
        <v>8</v>
      </c>
      <c r="C137" s="6">
        <f>TITRES_STAT!D140</f>
        <v>4.6912000000000003</v>
      </c>
      <c r="D137" s="6">
        <f>TITRES_STAT!E140</f>
        <v>1284</v>
      </c>
      <c r="E137" s="2">
        <f t="shared" si="8"/>
        <v>-200050</v>
      </c>
      <c r="F137" s="6" t="str">
        <f t="shared" si="11"/>
        <v>BULLISH</v>
      </c>
      <c r="G137" s="6" t="str">
        <f t="shared" si="10"/>
        <v>NEUTRAL</v>
      </c>
      <c r="H137" s="6" t="str">
        <f t="shared" si="9"/>
        <v>BULLISH DIVERGENCE</v>
      </c>
    </row>
    <row r="138" spans="1:8" ht="13.5" x14ac:dyDescent="0.25">
      <c r="A138" s="3">
        <f>TITRES_STAT!B141</f>
        <v>42205</v>
      </c>
      <c r="B138" s="6">
        <f>TITRES_STAT!C141</f>
        <v>8.15</v>
      </c>
      <c r="C138" s="6">
        <f>TITRES_STAT!D141</f>
        <v>4.7792000000000003</v>
      </c>
      <c r="D138" s="6">
        <f>TITRES_STAT!E141</f>
        <v>13528</v>
      </c>
      <c r="E138" s="2">
        <f t="shared" si="8"/>
        <v>-186522</v>
      </c>
      <c r="F138" s="6" t="str">
        <f t="shared" si="11"/>
        <v>BULLISH</v>
      </c>
      <c r="G138" s="6" t="str">
        <f t="shared" si="10"/>
        <v>WEAK</v>
      </c>
      <c r="H138" s="6" t="str">
        <f t="shared" si="9"/>
        <v>BULLISH DIVERGENCE</v>
      </c>
    </row>
    <row r="139" spans="1:8" ht="13.5" x14ac:dyDescent="0.25">
      <c r="A139" s="3">
        <f>TITRES_STAT!B142</f>
        <v>42206</v>
      </c>
      <c r="B139" s="6">
        <f>TITRES_STAT!C142</f>
        <v>8.15</v>
      </c>
      <c r="C139" s="6">
        <f>TITRES_STAT!D142</f>
        <v>4.7792000000000003</v>
      </c>
      <c r="D139" s="6">
        <f>TITRES_STAT!E142</f>
        <v>3230</v>
      </c>
      <c r="E139" s="2">
        <f t="shared" si="8"/>
        <v>-186522</v>
      </c>
      <c r="F139" s="6" t="str">
        <f t="shared" si="11"/>
        <v>BULLISH</v>
      </c>
      <c r="G139" s="6" t="str">
        <f t="shared" si="10"/>
        <v>WEAK</v>
      </c>
      <c r="H139" s="6" t="str">
        <f t="shared" si="9"/>
        <v>BULLISH DIVERGENCE</v>
      </c>
    </row>
    <row r="140" spans="1:8" ht="13.5" x14ac:dyDescent="0.25">
      <c r="A140" s="3">
        <f>TITRES_STAT!B143</f>
        <v>42207</v>
      </c>
      <c r="B140" s="6">
        <f>TITRES_STAT!C143</f>
        <v>8</v>
      </c>
      <c r="C140" s="6">
        <f>TITRES_STAT!D143</f>
        <v>4.6912000000000003</v>
      </c>
      <c r="D140" s="6">
        <f>TITRES_STAT!E143</f>
        <v>3707</v>
      </c>
      <c r="E140" s="2">
        <f t="shared" si="8"/>
        <v>-190229</v>
      </c>
      <c r="F140" s="6" t="str">
        <f t="shared" si="11"/>
        <v>BULLISH</v>
      </c>
      <c r="G140" s="6" t="str">
        <f t="shared" si="10"/>
        <v>WEAK</v>
      </c>
      <c r="H140" s="6" t="str">
        <f t="shared" si="9"/>
        <v>BULLISH DIVERGENCE</v>
      </c>
    </row>
    <row r="141" spans="1:8" ht="13.5" x14ac:dyDescent="0.25">
      <c r="A141" s="3">
        <f>TITRES_STAT!B144</f>
        <v>42208</v>
      </c>
      <c r="B141" s="6">
        <f>TITRES_STAT!C144</f>
        <v>8</v>
      </c>
      <c r="C141" s="6">
        <f>TITRES_STAT!D144</f>
        <v>4.6912000000000003</v>
      </c>
      <c r="D141" s="6">
        <f>TITRES_STAT!E144</f>
        <v>2845</v>
      </c>
      <c r="E141" s="2">
        <f t="shared" si="8"/>
        <v>-190229</v>
      </c>
      <c r="F141" s="6" t="str">
        <f t="shared" si="11"/>
        <v>BULLISH</v>
      </c>
      <c r="G141" s="6" t="str">
        <f t="shared" si="10"/>
        <v>WEAK</v>
      </c>
      <c r="H141" s="6" t="str">
        <f t="shared" si="9"/>
        <v>BULLISH DIVERGENCE</v>
      </c>
    </row>
    <row r="142" spans="1:8" ht="13.5" x14ac:dyDescent="0.25">
      <c r="A142" s="3">
        <f>TITRES_STAT!B145</f>
        <v>42209</v>
      </c>
      <c r="B142" s="6">
        <f>TITRES_STAT!C145</f>
        <v>8.11</v>
      </c>
      <c r="C142" s="6">
        <f>TITRES_STAT!D145</f>
        <v>4.7557</v>
      </c>
      <c r="D142" s="6">
        <f>TITRES_STAT!E145</f>
        <v>11681</v>
      </c>
      <c r="E142" s="2">
        <f t="shared" si="8"/>
        <v>-178548</v>
      </c>
      <c r="F142" s="6" t="str">
        <f t="shared" si="11"/>
        <v>BULLISH</v>
      </c>
      <c r="G142" s="6" t="str">
        <f t="shared" si="10"/>
        <v>WEAK</v>
      </c>
      <c r="H142" s="6" t="str">
        <f t="shared" si="9"/>
        <v>CONFIRMED BULLISH</v>
      </c>
    </row>
    <row r="143" spans="1:8" ht="13.5" x14ac:dyDescent="0.25">
      <c r="A143" s="3">
        <f>TITRES_STAT!B146</f>
        <v>42212</v>
      </c>
      <c r="B143" s="6">
        <f>TITRES_STAT!C146</f>
        <v>8.1</v>
      </c>
      <c r="C143" s="6">
        <f>TITRES_STAT!D146</f>
        <v>4.7499000000000002</v>
      </c>
      <c r="D143" s="6">
        <f>TITRES_STAT!E146</f>
        <v>490</v>
      </c>
      <c r="E143" s="2">
        <f t="shared" si="8"/>
        <v>-179038</v>
      </c>
      <c r="F143" s="6" t="str">
        <f t="shared" si="11"/>
        <v>BULLISH</v>
      </c>
      <c r="G143" s="6" t="str">
        <f t="shared" si="10"/>
        <v>WEAK</v>
      </c>
      <c r="H143" s="6" t="str">
        <f t="shared" si="9"/>
        <v>BULLISH DIVERGENCE</v>
      </c>
    </row>
    <row r="144" spans="1:8" ht="13.5" x14ac:dyDescent="0.25">
      <c r="A144" s="3">
        <f>TITRES_STAT!B147</f>
        <v>42213</v>
      </c>
      <c r="B144" s="6">
        <f>TITRES_STAT!C147</f>
        <v>8.25</v>
      </c>
      <c r="C144" s="6">
        <f>TITRES_STAT!D147</f>
        <v>4.8377999999999997</v>
      </c>
      <c r="D144" s="6">
        <f>TITRES_STAT!E147</f>
        <v>2769</v>
      </c>
      <c r="E144" s="2">
        <f t="shared" si="8"/>
        <v>-176269</v>
      </c>
      <c r="F144" s="6" t="str">
        <f t="shared" si="11"/>
        <v>BULLISH</v>
      </c>
      <c r="G144" s="6" t="str">
        <f t="shared" si="10"/>
        <v>WEAK</v>
      </c>
      <c r="H144" s="6" t="str">
        <f t="shared" si="9"/>
        <v>CONFIRMED BULLISH</v>
      </c>
    </row>
    <row r="145" spans="1:8" ht="13.5" x14ac:dyDescent="0.25">
      <c r="A145" s="3">
        <f>TITRES_STAT!B148</f>
        <v>42214</v>
      </c>
      <c r="B145" s="6">
        <f>TITRES_STAT!C148</f>
        <v>8.23</v>
      </c>
      <c r="C145" s="6">
        <f>TITRES_STAT!D148</f>
        <v>4.8261000000000003</v>
      </c>
      <c r="D145" s="6">
        <f>TITRES_STAT!E148</f>
        <v>1774</v>
      </c>
      <c r="E145" s="2">
        <f t="shared" si="8"/>
        <v>-178043</v>
      </c>
      <c r="F145" s="6" t="str">
        <f t="shared" si="11"/>
        <v>BULLISH</v>
      </c>
      <c r="G145" s="6" t="str">
        <f t="shared" si="10"/>
        <v>WEAK</v>
      </c>
      <c r="H145" s="6" t="str">
        <f t="shared" si="9"/>
        <v>CONFIRMED BULLISH</v>
      </c>
    </row>
    <row r="146" spans="1:8" ht="13.5" x14ac:dyDescent="0.25">
      <c r="A146" s="3">
        <f>TITRES_STAT!B149</f>
        <v>42215</v>
      </c>
      <c r="B146" s="6">
        <f>TITRES_STAT!C149</f>
        <v>8.24</v>
      </c>
      <c r="C146" s="6">
        <f>TITRES_STAT!D149</f>
        <v>4.8319999999999999</v>
      </c>
      <c r="D146" s="6">
        <f>TITRES_STAT!E149</f>
        <v>724</v>
      </c>
      <c r="E146" s="2">
        <f t="shared" si="8"/>
        <v>-177319</v>
      </c>
      <c r="F146" s="6" t="str">
        <f t="shared" si="11"/>
        <v>BULLISH</v>
      </c>
      <c r="G146" s="6" t="str">
        <f t="shared" si="10"/>
        <v>WEAK</v>
      </c>
      <c r="H146" s="6" t="str">
        <f t="shared" si="9"/>
        <v>CONFIRMED BULLISH</v>
      </c>
    </row>
    <row r="147" spans="1:8" ht="13.5" x14ac:dyDescent="0.25">
      <c r="A147" s="3">
        <f>TITRES_STAT!B150</f>
        <v>42216</v>
      </c>
      <c r="B147" s="6">
        <f>TITRES_STAT!C150</f>
        <v>8.23</v>
      </c>
      <c r="C147" s="6">
        <f>TITRES_STAT!D150</f>
        <v>4.8261000000000003</v>
      </c>
      <c r="D147" s="6">
        <f>TITRES_STAT!E150</f>
        <v>3642</v>
      </c>
      <c r="E147" s="2">
        <f t="shared" si="8"/>
        <v>-180961</v>
      </c>
      <c r="F147" s="6" t="str">
        <f t="shared" si="11"/>
        <v>BEARISH</v>
      </c>
      <c r="G147" s="6" t="str">
        <f t="shared" si="10"/>
        <v>NEUTRAL</v>
      </c>
      <c r="H147" s="6" t="str">
        <f t="shared" si="9"/>
        <v>BEARISH DIVERGENCE</v>
      </c>
    </row>
    <row r="148" spans="1:8" ht="13.5" x14ac:dyDescent="0.25">
      <c r="A148" s="3">
        <f>TITRES_STAT!B151</f>
        <v>42219</v>
      </c>
      <c r="B148" s="6">
        <f>TITRES_STAT!C151</f>
        <v>8.1999999999999993</v>
      </c>
      <c r="C148" s="6">
        <f>TITRES_STAT!D151</f>
        <v>4.8085000000000004</v>
      </c>
      <c r="D148" s="6">
        <f>TITRES_STAT!E151</f>
        <v>2904</v>
      </c>
      <c r="E148" s="2">
        <f t="shared" si="8"/>
        <v>-183865</v>
      </c>
      <c r="F148" s="6" t="str">
        <f t="shared" si="11"/>
        <v>BEARISH</v>
      </c>
      <c r="G148" s="6" t="str">
        <f t="shared" si="10"/>
        <v>STRONG</v>
      </c>
      <c r="H148" s="6" t="str">
        <f t="shared" si="9"/>
        <v>BEARISH DIVERGENCE</v>
      </c>
    </row>
    <row r="149" spans="1:8" ht="13.5" x14ac:dyDescent="0.25">
      <c r="A149" s="3">
        <f>TITRES_STAT!B152</f>
        <v>42220</v>
      </c>
      <c r="B149" s="6">
        <f>TITRES_STAT!C152</f>
        <v>8.2200000000000006</v>
      </c>
      <c r="C149" s="6">
        <f>TITRES_STAT!D152</f>
        <v>4.8201999999999998</v>
      </c>
      <c r="D149" s="6">
        <f>TITRES_STAT!E152</f>
        <v>769</v>
      </c>
      <c r="E149" s="2">
        <f t="shared" si="8"/>
        <v>-183096</v>
      </c>
      <c r="F149" s="6" t="str">
        <f t="shared" si="11"/>
        <v>BEARISH</v>
      </c>
      <c r="G149" s="6" t="str">
        <f t="shared" si="10"/>
        <v>STRONG</v>
      </c>
      <c r="H149" s="6" t="str">
        <f t="shared" si="9"/>
        <v>CONFIRMED BEARISH</v>
      </c>
    </row>
    <row r="150" spans="1:8" ht="13.5" x14ac:dyDescent="0.25">
      <c r="A150" s="3">
        <f>TITRES_STAT!B153</f>
        <v>42221</v>
      </c>
      <c r="B150" s="6">
        <f>TITRES_STAT!C153</f>
        <v>8.2200000000000006</v>
      </c>
      <c r="C150" s="6">
        <f>TITRES_STAT!D153</f>
        <v>4.8201999999999998</v>
      </c>
      <c r="D150" s="6">
        <f>TITRES_STAT!E153</f>
        <v>3475</v>
      </c>
      <c r="E150" s="2">
        <f t="shared" si="8"/>
        <v>-183096</v>
      </c>
      <c r="F150" s="6" t="str">
        <f t="shared" si="11"/>
        <v>BEARISH</v>
      </c>
      <c r="G150" s="6" t="str">
        <f t="shared" si="10"/>
        <v>STRONG</v>
      </c>
      <c r="H150" s="6" t="str">
        <f t="shared" si="9"/>
        <v>CONFIRMED BEARISH</v>
      </c>
    </row>
    <row r="151" spans="1:8" ht="13.5" x14ac:dyDescent="0.25">
      <c r="A151" s="3">
        <f>TITRES_STAT!B154</f>
        <v>42222</v>
      </c>
      <c r="B151" s="6">
        <f>TITRES_STAT!C154</f>
        <v>8.2200000000000006</v>
      </c>
      <c r="C151" s="6">
        <f>TITRES_STAT!D154</f>
        <v>4.8201999999999998</v>
      </c>
      <c r="D151" s="6">
        <f>TITRES_STAT!E154</f>
        <v>3150</v>
      </c>
      <c r="E151" s="2">
        <f t="shared" si="8"/>
        <v>-183096</v>
      </c>
      <c r="F151" s="6" t="str">
        <f t="shared" si="11"/>
        <v>BEARISH</v>
      </c>
      <c r="G151" s="6" t="str">
        <f t="shared" si="10"/>
        <v>STRONG</v>
      </c>
      <c r="H151" s="6" t="str">
        <f t="shared" si="9"/>
        <v>CONFIRMED BEARISH</v>
      </c>
    </row>
    <row r="152" spans="1:8" ht="13.5" x14ac:dyDescent="0.25">
      <c r="A152" s="3">
        <f>TITRES_STAT!B155</f>
        <v>42223</v>
      </c>
      <c r="B152" s="6">
        <f>TITRES_STAT!C155</f>
        <v>8.2200000000000006</v>
      </c>
      <c r="C152" s="6">
        <f>TITRES_STAT!D155</f>
        <v>4.8201999999999998</v>
      </c>
      <c r="D152" s="6">
        <f>TITRES_STAT!E155</f>
        <v>3153</v>
      </c>
      <c r="E152" s="2">
        <f t="shared" si="8"/>
        <v>-183096</v>
      </c>
      <c r="F152" s="6" t="str">
        <f t="shared" si="11"/>
        <v>BEARISH</v>
      </c>
      <c r="G152" s="6" t="str">
        <f t="shared" si="10"/>
        <v>NEUTRAL</v>
      </c>
      <c r="H152" s="6" t="str">
        <f t="shared" si="9"/>
        <v>CONFIRMED BEARISH</v>
      </c>
    </row>
    <row r="153" spans="1:8" ht="13.5" x14ac:dyDescent="0.25">
      <c r="A153" s="3">
        <f>TITRES_STAT!B156</f>
        <v>42226</v>
      </c>
      <c r="B153" s="6">
        <f>TITRES_STAT!C156</f>
        <v>8.2100000000000009</v>
      </c>
      <c r="C153" s="6">
        <f>TITRES_STAT!D156</f>
        <v>4.8144</v>
      </c>
      <c r="D153" s="6">
        <f>TITRES_STAT!E156</f>
        <v>3398</v>
      </c>
      <c r="E153" s="2">
        <f t="shared" si="8"/>
        <v>-186494</v>
      </c>
      <c r="F153" s="6" t="str">
        <f t="shared" si="11"/>
        <v>BEARISH</v>
      </c>
      <c r="G153" s="6" t="str">
        <f t="shared" si="10"/>
        <v>NEUTRAL</v>
      </c>
      <c r="H153" s="6" t="str">
        <f t="shared" si="9"/>
        <v>BEARISH DIVERGENCE</v>
      </c>
    </row>
    <row r="154" spans="1:8" ht="13.5" x14ac:dyDescent="0.25">
      <c r="A154" s="3">
        <f>TITRES_STAT!B157</f>
        <v>42227</v>
      </c>
      <c r="B154" s="6">
        <f>TITRES_STAT!C157</f>
        <v>8.15</v>
      </c>
      <c r="C154" s="6">
        <f>TITRES_STAT!D157</f>
        <v>4.7792000000000003</v>
      </c>
      <c r="D154" s="6">
        <f>TITRES_STAT!E157</f>
        <v>3649</v>
      </c>
      <c r="E154" s="2">
        <f t="shared" si="8"/>
        <v>-190143</v>
      </c>
      <c r="F154" s="6" t="str">
        <f t="shared" si="11"/>
        <v>BEARISH</v>
      </c>
      <c r="G154" s="6" t="str">
        <f t="shared" si="10"/>
        <v>STRONG</v>
      </c>
      <c r="H154" s="6" t="str">
        <f t="shared" si="9"/>
        <v>CONFIRMED BEARISH</v>
      </c>
    </row>
    <row r="155" spans="1:8" ht="13.5" x14ac:dyDescent="0.25">
      <c r="A155" s="3">
        <f>TITRES_STAT!B158</f>
        <v>42228</v>
      </c>
      <c r="B155" s="6">
        <f>TITRES_STAT!C158</f>
        <v>8.18</v>
      </c>
      <c r="C155" s="6">
        <f>TITRES_STAT!D158</f>
        <v>4.7968000000000002</v>
      </c>
      <c r="D155" s="6">
        <f>TITRES_STAT!E158</f>
        <v>4476</v>
      </c>
      <c r="E155" s="2">
        <f t="shared" si="8"/>
        <v>-185667</v>
      </c>
      <c r="F155" s="6" t="str">
        <f t="shared" si="11"/>
        <v>BEARISH</v>
      </c>
      <c r="G155" s="6" t="str">
        <f t="shared" si="10"/>
        <v>NEUTRAL</v>
      </c>
      <c r="H155" s="6" t="str">
        <f t="shared" si="9"/>
        <v>CONFIRMED BEARISH</v>
      </c>
    </row>
    <row r="156" spans="1:8" ht="13.5" x14ac:dyDescent="0.25">
      <c r="A156" s="3">
        <f>TITRES_STAT!B159</f>
        <v>42230</v>
      </c>
      <c r="B156" s="6">
        <f>TITRES_STAT!C159</f>
        <v>8.15</v>
      </c>
      <c r="C156" s="6">
        <f>TITRES_STAT!D159</f>
        <v>4.7792000000000003</v>
      </c>
      <c r="D156" s="6">
        <f>TITRES_STAT!E159</f>
        <v>1171</v>
      </c>
      <c r="E156" s="2">
        <f t="shared" si="8"/>
        <v>-186838</v>
      </c>
      <c r="F156" s="6" t="str">
        <f t="shared" si="11"/>
        <v>BEARISH</v>
      </c>
      <c r="G156" s="6" t="str">
        <f t="shared" si="10"/>
        <v>STRONG</v>
      </c>
      <c r="H156" s="6" t="str">
        <f t="shared" si="9"/>
        <v>CONFIRMED BEARISH</v>
      </c>
    </row>
    <row r="157" spans="1:8" ht="13.5" x14ac:dyDescent="0.25">
      <c r="A157" s="3">
        <f>TITRES_STAT!B160</f>
        <v>42233</v>
      </c>
      <c r="B157" s="6">
        <f>TITRES_STAT!C160</f>
        <v>8.24</v>
      </c>
      <c r="C157" s="6">
        <f>TITRES_STAT!D160</f>
        <v>4.8319999999999999</v>
      </c>
      <c r="D157" s="6">
        <f>TITRES_STAT!E160</f>
        <v>8802</v>
      </c>
      <c r="E157" s="2">
        <f t="shared" si="8"/>
        <v>-178036</v>
      </c>
      <c r="F157" s="6" t="str">
        <f t="shared" si="11"/>
        <v>BULLISH</v>
      </c>
      <c r="G157" s="6" t="str">
        <f t="shared" si="10"/>
        <v>WEAK</v>
      </c>
      <c r="H157" s="6" t="str">
        <f t="shared" si="9"/>
        <v>CONFIRMED BULLISH</v>
      </c>
    </row>
    <row r="158" spans="1:8" ht="13.5" x14ac:dyDescent="0.25">
      <c r="A158" s="3">
        <f>TITRES_STAT!B161</f>
        <v>42234</v>
      </c>
      <c r="B158" s="6">
        <f>TITRES_STAT!C161</f>
        <v>8.23</v>
      </c>
      <c r="C158" s="6">
        <f>TITRES_STAT!D161</f>
        <v>4.8261000000000003</v>
      </c>
      <c r="D158" s="6">
        <f>TITRES_STAT!E161</f>
        <v>912</v>
      </c>
      <c r="E158" s="2">
        <f t="shared" si="8"/>
        <v>-178948</v>
      </c>
      <c r="F158" s="6" t="str">
        <f t="shared" si="11"/>
        <v>BULLISH</v>
      </c>
      <c r="G158" s="6" t="str">
        <f t="shared" si="10"/>
        <v>WEAK</v>
      </c>
      <c r="H158" s="6" t="str">
        <f t="shared" si="9"/>
        <v>CONFIRMED BULLISH</v>
      </c>
    </row>
    <row r="159" spans="1:8" ht="13.5" x14ac:dyDescent="0.25">
      <c r="A159" s="3">
        <f>TITRES_STAT!B162</f>
        <v>42235</v>
      </c>
      <c r="B159" s="6">
        <f>TITRES_STAT!C162</f>
        <v>8.1</v>
      </c>
      <c r="C159" s="6">
        <f>TITRES_STAT!D162</f>
        <v>4.7499000000000002</v>
      </c>
      <c r="D159" s="6">
        <f>TITRES_STAT!E162</f>
        <v>883</v>
      </c>
      <c r="E159" s="2">
        <f t="shared" si="8"/>
        <v>-179831</v>
      </c>
      <c r="F159" s="6" t="str">
        <f t="shared" si="11"/>
        <v>BULLISH</v>
      </c>
      <c r="G159" s="6" t="str">
        <f t="shared" si="10"/>
        <v>WEAK</v>
      </c>
      <c r="H159" s="6" t="str">
        <f t="shared" si="9"/>
        <v>BULLISH DIVERGENCE</v>
      </c>
    </row>
    <row r="160" spans="1:8" ht="13.5" x14ac:dyDescent="0.25">
      <c r="A160" s="3">
        <f>TITRES_STAT!B163</f>
        <v>42236</v>
      </c>
      <c r="B160" s="6">
        <f>TITRES_STAT!C163</f>
        <v>8.2200000000000006</v>
      </c>
      <c r="C160" s="6">
        <f>TITRES_STAT!D163</f>
        <v>4.8201999999999998</v>
      </c>
      <c r="D160" s="6">
        <f>TITRES_STAT!E163</f>
        <v>6369</v>
      </c>
      <c r="E160" s="2">
        <f t="shared" si="8"/>
        <v>-173462</v>
      </c>
      <c r="F160" s="6" t="str">
        <f t="shared" si="11"/>
        <v>BULLISH</v>
      </c>
      <c r="G160" s="6" t="str">
        <f t="shared" si="10"/>
        <v>WEAK</v>
      </c>
      <c r="H160" s="6" t="str">
        <f t="shared" si="9"/>
        <v>CONFIRMED BULLISH</v>
      </c>
    </row>
    <row r="161" spans="1:8" ht="13.5" x14ac:dyDescent="0.25">
      <c r="A161" s="3">
        <f>TITRES_STAT!B164</f>
        <v>42237</v>
      </c>
      <c r="B161" s="6">
        <f>TITRES_STAT!C164</f>
        <v>8.1</v>
      </c>
      <c r="C161" s="6">
        <f>TITRES_STAT!D164</f>
        <v>4.7499000000000002</v>
      </c>
      <c r="D161" s="6">
        <f>TITRES_STAT!E164</f>
        <v>3402</v>
      </c>
      <c r="E161" s="2">
        <f t="shared" si="8"/>
        <v>-176864</v>
      </c>
      <c r="F161" s="6" t="str">
        <f t="shared" si="11"/>
        <v>BULLISH</v>
      </c>
      <c r="G161" s="6" t="str">
        <f t="shared" si="10"/>
        <v>WEAK</v>
      </c>
      <c r="H161" s="6" t="str">
        <f t="shared" si="9"/>
        <v>BULLISH DIVERGENCE</v>
      </c>
    </row>
    <row r="162" spans="1:8" ht="13.5" x14ac:dyDescent="0.25">
      <c r="A162" s="3">
        <f>TITRES_STAT!B165</f>
        <v>42240</v>
      </c>
      <c r="B162" s="6">
        <f>TITRES_STAT!C165</f>
        <v>8.1</v>
      </c>
      <c r="C162" s="6">
        <f>TITRES_STAT!D165</f>
        <v>4.7499000000000002</v>
      </c>
      <c r="D162" s="6">
        <f>TITRES_STAT!E165</f>
        <v>955</v>
      </c>
      <c r="E162" s="2">
        <f t="shared" si="8"/>
        <v>-176864</v>
      </c>
      <c r="F162" s="6" t="str">
        <f t="shared" si="11"/>
        <v>BULLISH</v>
      </c>
      <c r="G162" s="6" t="str">
        <f t="shared" si="10"/>
        <v>NEUTRAL</v>
      </c>
      <c r="H162" s="6" t="str">
        <f t="shared" si="9"/>
        <v>BULLISH DIVERGENCE</v>
      </c>
    </row>
    <row r="163" spans="1:8" ht="13.5" x14ac:dyDescent="0.25">
      <c r="A163" s="3">
        <f>TITRES_STAT!B166</f>
        <v>42241</v>
      </c>
      <c r="B163" s="6">
        <f>TITRES_STAT!C166</f>
        <v>8.14</v>
      </c>
      <c r="C163" s="6">
        <f>TITRES_STAT!D166</f>
        <v>4.7732999999999999</v>
      </c>
      <c r="D163" s="6">
        <f>TITRES_STAT!E166</f>
        <v>3529</v>
      </c>
      <c r="E163" s="2">
        <f t="shared" si="8"/>
        <v>-173335</v>
      </c>
      <c r="F163" s="6" t="str">
        <f t="shared" si="11"/>
        <v>BULLISH</v>
      </c>
      <c r="G163" s="6" t="str">
        <f t="shared" si="10"/>
        <v>WEAK</v>
      </c>
      <c r="H163" s="6" t="str">
        <f t="shared" si="9"/>
        <v>BULLISH DIVERGENCE</v>
      </c>
    </row>
    <row r="164" spans="1:8" ht="13.5" x14ac:dyDescent="0.25">
      <c r="A164" s="3">
        <f>TITRES_STAT!B167</f>
        <v>42242</v>
      </c>
      <c r="B164" s="6">
        <f>TITRES_STAT!C167</f>
        <v>8.35</v>
      </c>
      <c r="C164" s="6">
        <f>TITRES_STAT!D167</f>
        <v>4.8964999999999996</v>
      </c>
      <c r="D164" s="6">
        <f>TITRES_STAT!E167</f>
        <v>4040</v>
      </c>
      <c r="E164" s="2">
        <f t="shared" si="8"/>
        <v>-169295</v>
      </c>
      <c r="F164" s="6" t="str">
        <f t="shared" si="11"/>
        <v>BULLISH</v>
      </c>
      <c r="G164" s="6" t="str">
        <f t="shared" si="10"/>
        <v>WEAK</v>
      </c>
      <c r="H164" s="6" t="str">
        <f t="shared" si="9"/>
        <v>CONFIRMED BULLISH</v>
      </c>
    </row>
    <row r="165" spans="1:8" ht="13.5" x14ac:dyDescent="0.25">
      <c r="A165" s="3">
        <f>TITRES_STAT!B168</f>
        <v>42243</v>
      </c>
      <c r="B165" s="6">
        <f>TITRES_STAT!C168</f>
        <v>8.35</v>
      </c>
      <c r="C165" s="6">
        <f>TITRES_STAT!D168</f>
        <v>4.8964999999999996</v>
      </c>
      <c r="D165" s="6">
        <f>TITRES_STAT!E168</f>
        <v>26</v>
      </c>
      <c r="E165" s="2">
        <f t="shared" si="8"/>
        <v>-169295</v>
      </c>
      <c r="F165" s="6" t="str">
        <f t="shared" si="11"/>
        <v>BULLISH</v>
      </c>
      <c r="G165" s="6" t="str">
        <f t="shared" si="10"/>
        <v>WEAK</v>
      </c>
      <c r="H165" s="6" t="str">
        <f t="shared" si="9"/>
        <v>CONFIRMED BULLISH</v>
      </c>
    </row>
    <row r="166" spans="1:8" ht="13.5" x14ac:dyDescent="0.25">
      <c r="A166" s="3">
        <f>TITRES_STAT!B169</f>
        <v>42244</v>
      </c>
      <c r="B166" s="6">
        <f>TITRES_STAT!C169</f>
        <v>8.34</v>
      </c>
      <c r="C166" s="6">
        <f>TITRES_STAT!D169</f>
        <v>4.8906000000000001</v>
      </c>
      <c r="D166" s="6">
        <f>TITRES_STAT!E169</f>
        <v>501</v>
      </c>
      <c r="E166" s="2">
        <f t="shared" si="8"/>
        <v>-169796</v>
      </c>
      <c r="F166" s="6" t="str">
        <f t="shared" si="11"/>
        <v>BULLISH</v>
      </c>
      <c r="G166" s="6" t="str">
        <f t="shared" si="10"/>
        <v>WEAK</v>
      </c>
      <c r="H166" s="6" t="str">
        <f t="shared" si="9"/>
        <v>CONFIRMED BULLISH</v>
      </c>
    </row>
    <row r="167" spans="1:8" ht="13.5" x14ac:dyDescent="0.25">
      <c r="A167" s="3">
        <f>TITRES_STAT!B170</f>
        <v>42247</v>
      </c>
      <c r="B167" s="6">
        <f>TITRES_STAT!C170</f>
        <v>8.33</v>
      </c>
      <c r="C167" s="6">
        <f>TITRES_STAT!D170</f>
        <v>4.8846999999999996</v>
      </c>
      <c r="D167" s="6">
        <f>TITRES_STAT!E170</f>
        <v>735</v>
      </c>
      <c r="E167" s="2">
        <f t="shared" si="8"/>
        <v>-170531</v>
      </c>
      <c r="F167" s="6" t="str">
        <f t="shared" si="11"/>
        <v>BULLISH</v>
      </c>
      <c r="G167" s="6" t="str">
        <f t="shared" si="10"/>
        <v>WEAK</v>
      </c>
      <c r="H167" s="6" t="str">
        <f t="shared" si="9"/>
        <v>CONFIRMED BULLISH</v>
      </c>
    </row>
    <row r="168" spans="1:8" ht="13.5" x14ac:dyDescent="0.25">
      <c r="A168" s="3">
        <f>TITRES_STAT!B171</f>
        <v>42248</v>
      </c>
      <c r="B168" s="6">
        <f>TITRES_STAT!C171</f>
        <v>8.33</v>
      </c>
      <c r="C168" s="6">
        <f>TITRES_STAT!D171</f>
        <v>4.8846999999999996</v>
      </c>
      <c r="D168" s="6">
        <f>TITRES_STAT!E171</f>
        <v>0</v>
      </c>
      <c r="E168" s="2">
        <f t="shared" si="8"/>
        <v>-170531</v>
      </c>
      <c r="F168" s="6" t="str">
        <f t="shared" si="11"/>
        <v>BULLISH</v>
      </c>
      <c r="G168" s="6" t="str">
        <f t="shared" si="10"/>
        <v>NEUTRAL</v>
      </c>
      <c r="H168" s="6" t="str">
        <f t="shared" si="9"/>
        <v>CONFIRMED BULLISH</v>
      </c>
    </row>
    <row r="169" spans="1:8" ht="13.5" x14ac:dyDescent="0.25">
      <c r="A169" s="3">
        <f>TITRES_STAT!B172</f>
        <v>42249</v>
      </c>
      <c r="B169" s="6">
        <f>TITRES_STAT!C172</f>
        <v>8.2799999999999994</v>
      </c>
      <c r="C169" s="6">
        <f>TITRES_STAT!D172</f>
        <v>4.8554000000000004</v>
      </c>
      <c r="D169" s="6">
        <f>TITRES_STAT!E172</f>
        <v>156</v>
      </c>
      <c r="E169" s="2">
        <f t="shared" si="8"/>
        <v>-170687</v>
      </c>
      <c r="F169" s="6" t="str">
        <f t="shared" si="11"/>
        <v>BEARISH</v>
      </c>
      <c r="G169" s="6" t="str">
        <f t="shared" si="10"/>
        <v>NEUTRAL</v>
      </c>
      <c r="H169" s="6" t="str">
        <f t="shared" si="9"/>
        <v>CONFIRMED BEARISH</v>
      </c>
    </row>
    <row r="170" spans="1:8" ht="13.5" x14ac:dyDescent="0.25">
      <c r="A170" s="3">
        <f>TITRES_STAT!B173</f>
        <v>42250</v>
      </c>
      <c r="B170" s="6">
        <f>TITRES_STAT!C173</f>
        <v>8.15</v>
      </c>
      <c r="C170" s="6">
        <f>TITRES_STAT!D173</f>
        <v>4.7792000000000003</v>
      </c>
      <c r="D170" s="6">
        <f>TITRES_STAT!E173</f>
        <v>5882</v>
      </c>
      <c r="E170" s="2">
        <f t="shared" si="8"/>
        <v>-176569</v>
      </c>
      <c r="F170" s="6" t="str">
        <f t="shared" si="11"/>
        <v>BEARISH</v>
      </c>
      <c r="G170" s="6" t="str">
        <f t="shared" si="10"/>
        <v>STRONG</v>
      </c>
      <c r="H170" s="6" t="str">
        <f t="shared" si="9"/>
        <v>CONFIRMED BEARISH</v>
      </c>
    </row>
    <row r="171" spans="1:8" ht="13.5" x14ac:dyDescent="0.25">
      <c r="A171" s="3">
        <f>TITRES_STAT!B174</f>
        <v>42251</v>
      </c>
      <c r="B171" s="6">
        <f>TITRES_STAT!C174</f>
        <v>8.15</v>
      </c>
      <c r="C171" s="6">
        <f>TITRES_STAT!D174</f>
        <v>4.7792000000000003</v>
      </c>
      <c r="D171" s="6">
        <f>TITRES_STAT!E174</f>
        <v>2417</v>
      </c>
      <c r="E171" s="2">
        <f t="shared" si="8"/>
        <v>-176569</v>
      </c>
      <c r="F171" s="6" t="str">
        <f t="shared" si="11"/>
        <v>BEARISH</v>
      </c>
      <c r="G171" s="6" t="str">
        <f t="shared" si="10"/>
        <v>STRONG</v>
      </c>
      <c r="H171" s="6" t="str">
        <f t="shared" si="9"/>
        <v>CONFIRMED BEARISH</v>
      </c>
    </row>
    <row r="172" spans="1:8" ht="13.5" x14ac:dyDescent="0.25">
      <c r="A172" s="3">
        <f>TITRES_STAT!B175</f>
        <v>42254</v>
      </c>
      <c r="B172" s="6">
        <f>TITRES_STAT!C175</f>
        <v>8.1</v>
      </c>
      <c r="C172" s="6">
        <f>TITRES_STAT!D175</f>
        <v>4.7499000000000002</v>
      </c>
      <c r="D172" s="6">
        <f>TITRES_STAT!E175</f>
        <v>5475</v>
      </c>
      <c r="E172" s="2">
        <f t="shared" si="8"/>
        <v>-182044</v>
      </c>
      <c r="F172" s="6" t="str">
        <f t="shared" si="11"/>
        <v>BEARISH</v>
      </c>
      <c r="G172" s="6" t="str">
        <f t="shared" si="10"/>
        <v>STRONG</v>
      </c>
      <c r="H172" s="6" t="str">
        <f t="shared" si="9"/>
        <v>CONFIRMED BEARISH</v>
      </c>
    </row>
    <row r="173" spans="1:8" ht="13.5" x14ac:dyDescent="0.25">
      <c r="A173" s="3">
        <f>TITRES_STAT!B176</f>
        <v>42255</v>
      </c>
      <c r="B173" s="6">
        <f>TITRES_STAT!C176</f>
        <v>8.1</v>
      </c>
      <c r="C173" s="6">
        <f>TITRES_STAT!D176</f>
        <v>4.7499000000000002</v>
      </c>
      <c r="D173" s="6">
        <f>TITRES_STAT!E176</f>
        <v>16535</v>
      </c>
      <c r="E173" s="2">
        <f t="shared" si="8"/>
        <v>-182044</v>
      </c>
      <c r="F173" s="6" t="str">
        <f t="shared" si="11"/>
        <v>BEARISH</v>
      </c>
      <c r="G173" s="6" t="str">
        <f t="shared" si="10"/>
        <v>STRONG</v>
      </c>
      <c r="H173" s="6" t="str">
        <f t="shared" si="9"/>
        <v>CONFIRMED BEARISH</v>
      </c>
    </row>
    <row r="174" spans="1:8" ht="13.5" x14ac:dyDescent="0.25">
      <c r="A174" s="3">
        <f>TITRES_STAT!B177</f>
        <v>42256</v>
      </c>
      <c r="B174" s="6">
        <f>TITRES_STAT!C177</f>
        <v>8.1</v>
      </c>
      <c r="C174" s="6">
        <f>TITRES_STAT!D177</f>
        <v>4.7499000000000002</v>
      </c>
      <c r="D174" s="6">
        <f>TITRES_STAT!E177</f>
        <v>12804</v>
      </c>
      <c r="E174" s="2">
        <f t="shared" si="8"/>
        <v>-182044</v>
      </c>
      <c r="F174" s="6" t="str">
        <f t="shared" si="11"/>
        <v>BEARISH</v>
      </c>
      <c r="G174" s="6" t="str">
        <f t="shared" si="10"/>
        <v>STRONG</v>
      </c>
      <c r="H174" s="6" t="str">
        <f t="shared" si="9"/>
        <v>CONFIRMED BEARISH</v>
      </c>
    </row>
    <row r="175" spans="1:8" ht="13.5" x14ac:dyDescent="0.25">
      <c r="A175" s="3">
        <f>TITRES_STAT!B178</f>
        <v>42257</v>
      </c>
      <c r="B175" s="6">
        <f>TITRES_STAT!C178</f>
        <v>8.1</v>
      </c>
      <c r="C175" s="6">
        <f>TITRES_STAT!D178</f>
        <v>4.7499000000000002</v>
      </c>
      <c r="D175" s="6">
        <f>TITRES_STAT!E178</f>
        <v>12603</v>
      </c>
      <c r="E175" s="2">
        <f t="shared" si="8"/>
        <v>-182044</v>
      </c>
      <c r="F175" s="6" t="str">
        <f t="shared" si="11"/>
        <v>BEARISH</v>
      </c>
      <c r="G175" s="6" t="str">
        <f t="shared" si="10"/>
        <v>STRONG</v>
      </c>
      <c r="H175" s="6" t="str">
        <f t="shared" si="9"/>
        <v>CONFIRMED BEARISH</v>
      </c>
    </row>
    <row r="176" spans="1:8" ht="13.5" x14ac:dyDescent="0.25">
      <c r="A176" s="3">
        <f>TITRES_STAT!B179</f>
        <v>42258</v>
      </c>
      <c r="B176" s="6">
        <f>TITRES_STAT!C179</f>
        <v>8.17</v>
      </c>
      <c r="C176" s="6">
        <f>TITRES_STAT!D179</f>
        <v>4.7908999999999997</v>
      </c>
      <c r="D176" s="6">
        <f>TITRES_STAT!E179</f>
        <v>1448</v>
      </c>
      <c r="E176" s="2">
        <f t="shared" si="8"/>
        <v>-180596</v>
      </c>
      <c r="F176" s="6" t="str">
        <f t="shared" si="11"/>
        <v>BEARISH</v>
      </c>
      <c r="G176" s="6" t="str">
        <f t="shared" si="10"/>
        <v>STRONG</v>
      </c>
      <c r="H176" s="6" t="str">
        <f t="shared" si="9"/>
        <v>BEARISH DIVERGENCE</v>
      </c>
    </row>
    <row r="177" spans="1:8" ht="13.5" x14ac:dyDescent="0.25">
      <c r="A177" s="3">
        <f>TITRES_STAT!B180</f>
        <v>42261</v>
      </c>
      <c r="B177" s="6">
        <f>TITRES_STAT!C180</f>
        <v>8.18</v>
      </c>
      <c r="C177" s="6">
        <f>TITRES_STAT!D180</f>
        <v>4.7968000000000002</v>
      </c>
      <c r="D177" s="6">
        <f>TITRES_STAT!E180</f>
        <v>1430</v>
      </c>
      <c r="E177" s="2">
        <f t="shared" si="8"/>
        <v>-179166</v>
      </c>
      <c r="F177" s="6" t="str">
        <f t="shared" si="11"/>
        <v>BULLISH</v>
      </c>
      <c r="G177" s="6" t="str">
        <f t="shared" si="10"/>
        <v>NEUTRAL</v>
      </c>
      <c r="H177" s="6" t="str">
        <f t="shared" si="9"/>
        <v>CONFIRMED BULLISH</v>
      </c>
    </row>
    <row r="178" spans="1:8" ht="13.5" x14ac:dyDescent="0.25">
      <c r="A178" s="3">
        <f>TITRES_STAT!B181</f>
        <v>42262</v>
      </c>
      <c r="B178" s="6">
        <f>TITRES_STAT!C181</f>
        <v>8.15</v>
      </c>
      <c r="C178" s="6">
        <f>TITRES_STAT!D181</f>
        <v>4.7792000000000003</v>
      </c>
      <c r="D178" s="6">
        <f>TITRES_STAT!E181</f>
        <v>4418</v>
      </c>
      <c r="E178" s="2">
        <f t="shared" si="8"/>
        <v>-183584</v>
      </c>
      <c r="F178" s="6" t="str">
        <f t="shared" si="11"/>
        <v>BEARISH</v>
      </c>
      <c r="G178" s="6" t="str">
        <f t="shared" si="10"/>
        <v>NEUTRAL</v>
      </c>
      <c r="H178" s="6" t="str">
        <f t="shared" si="9"/>
        <v>BEARISH DIVERGENCE</v>
      </c>
    </row>
    <row r="179" spans="1:8" ht="13.5" x14ac:dyDescent="0.25">
      <c r="A179" s="3">
        <f>TITRES_STAT!B182</f>
        <v>42263</v>
      </c>
      <c r="B179" s="6">
        <f>TITRES_STAT!C182</f>
        <v>8.11</v>
      </c>
      <c r="C179" s="6">
        <f>TITRES_STAT!D182</f>
        <v>4.7557</v>
      </c>
      <c r="D179" s="6">
        <f>TITRES_STAT!E182</f>
        <v>2043</v>
      </c>
      <c r="E179" s="2">
        <f t="shared" si="8"/>
        <v>-185627</v>
      </c>
      <c r="F179" s="6" t="str">
        <f t="shared" si="11"/>
        <v>BEARISH</v>
      </c>
      <c r="G179" s="6" t="str">
        <f t="shared" si="10"/>
        <v>NEUTRAL</v>
      </c>
      <c r="H179" s="6" t="str">
        <f t="shared" si="9"/>
        <v>BEARISH DIVERGENCE</v>
      </c>
    </row>
    <row r="180" spans="1:8" ht="13.5" x14ac:dyDescent="0.25">
      <c r="A180" s="3">
        <f>TITRES_STAT!B183</f>
        <v>42264</v>
      </c>
      <c r="B180" s="6">
        <f>TITRES_STAT!C183</f>
        <v>8.1199999999999992</v>
      </c>
      <c r="C180" s="6">
        <f>TITRES_STAT!D183</f>
        <v>4.7615999999999996</v>
      </c>
      <c r="D180" s="6">
        <f>TITRES_STAT!E183</f>
        <v>1554</v>
      </c>
      <c r="E180" s="2">
        <f t="shared" si="8"/>
        <v>-184073</v>
      </c>
      <c r="F180" s="6" t="str">
        <f t="shared" si="11"/>
        <v>BEARISH</v>
      </c>
      <c r="G180" s="6" t="str">
        <f t="shared" si="10"/>
        <v>NEUTRAL</v>
      </c>
      <c r="H180" s="6" t="str">
        <f t="shared" si="9"/>
        <v>BEARISH DIVERGENCE</v>
      </c>
    </row>
    <row r="181" spans="1:8" ht="13.5" x14ac:dyDescent="0.25">
      <c r="A181" s="3">
        <f>TITRES_STAT!B184</f>
        <v>42265</v>
      </c>
      <c r="B181" s="6">
        <f>TITRES_STAT!C184</f>
        <v>8.1</v>
      </c>
      <c r="C181" s="6">
        <f>TITRES_STAT!D184</f>
        <v>4.7499000000000002</v>
      </c>
      <c r="D181" s="6">
        <f>TITRES_STAT!E184</f>
        <v>6265</v>
      </c>
      <c r="E181" s="2">
        <f t="shared" si="8"/>
        <v>-190338</v>
      </c>
      <c r="F181" s="6" t="str">
        <f t="shared" si="11"/>
        <v>BEARISH</v>
      </c>
      <c r="G181" s="6" t="str">
        <f t="shared" si="10"/>
        <v>STRONG</v>
      </c>
      <c r="H181" s="6" t="str">
        <f t="shared" si="9"/>
        <v>CONFIRMED BEARISH</v>
      </c>
    </row>
    <row r="182" spans="1:8" ht="13.5" x14ac:dyDescent="0.25">
      <c r="A182" s="3">
        <f>TITRES_STAT!B185</f>
        <v>42268</v>
      </c>
      <c r="B182" s="6">
        <f>TITRES_STAT!C185</f>
        <v>8.1</v>
      </c>
      <c r="C182" s="6">
        <f>TITRES_STAT!D185</f>
        <v>4.7499000000000002</v>
      </c>
      <c r="D182" s="6">
        <f>TITRES_STAT!E185</f>
        <v>3849</v>
      </c>
      <c r="E182" s="2">
        <f t="shared" si="8"/>
        <v>-190338</v>
      </c>
      <c r="F182" s="6" t="str">
        <f t="shared" si="11"/>
        <v>BEARISH</v>
      </c>
      <c r="G182" s="6" t="str">
        <f t="shared" si="10"/>
        <v>STRONG</v>
      </c>
      <c r="H182" s="6" t="str">
        <f t="shared" si="9"/>
        <v>CONFIRMED BEARISH</v>
      </c>
    </row>
    <row r="183" spans="1:8" ht="13.5" x14ac:dyDescent="0.25">
      <c r="A183" s="3">
        <f>TITRES_STAT!B186</f>
        <v>42269</v>
      </c>
      <c r="B183" s="6">
        <f>TITRES_STAT!C186</f>
        <v>8.1</v>
      </c>
      <c r="C183" s="6">
        <f>TITRES_STAT!D186</f>
        <v>4.7499000000000002</v>
      </c>
      <c r="D183" s="6">
        <f>TITRES_STAT!E186</f>
        <v>5883</v>
      </c>
      <c r="E183" s="2">
        <f t="shared" si="8"/>
        <v>-190338</v>
      </c>
      <c r="F183" s="6" t="str">
        <f t="shared" si="11"/>
        <v>BEARISH</v>
      </c>
      <c r="G183" s="6" t="str">
        <f t="shared" si="10"/>
        <v>STRONG</v>
      </c>
      <c r="H183" s="6" t="str">
        <f t="shared" si="9"/>
        <v>CONFIRMED BEARISH</v>
      </c>
    </row>
    <row r="184" spans="1:8" ht="13.5" x14ac:dyDescent="0.25">
      <c r="A184" s="3">
        <f>TITRES_STAT!B187</f>
        <v>42270</v>
      </c>
      <c r="B184" s="6">
        <f>TITRES_STAT!C187</f>
        <v>8.11</v>
      </c>
      <c r="C184" s="6">
        <f>TITRES_STAT!D187</f>
        <v>4.7557</v>
      </c>
      <c r="D184" s="6">
        <f>TITRES_STAT!E187</f>
        <v>68129</v>
      </c>
      <c r="E184" s="2">
        <f t="shared" si="8"/>
        <v>-122209</v>
      </c>
      <c r="F184" s="6" t="str">
        <f t="shared" si="11"/>
        <v>BULLISH</v>
      </c>
      <c r="G184" s="6" t="str">
        <f t="shared" si="10"/>
        <v>WEAK</v>
      </c>
      <c r="H184" s="6" t="str">
        <f t="shared" si="9"/>
        <v>NEUTRAL</v>
      </c>
    </row>
    <row r="185" spans="1:8" ht="13.5" x14ac:dyDescent="0.25">
      <c r="A185" s="3">
        <f>TITRES_STAT!B188</f>
        <v>42275</v>
      </c>
      <c r="B185" s="6">
        <f>TITRES_STAT!C188</f>
        <v>8.18</v>
      </c>
      <c r="C185" s="6">
        <f>TITRES_STAT!D188</f>
        <v>4.7968000000000002</v>
      </c>
      <c r="D185" s="6">
        <f>TITRES_STAT!E188</f>
        <v>72</v>
      </c>
      <c r="E185" s="2">
        <f t="shared" si="8"/>
        <v>-122137</v>
      </c>
      <c r="F185" s="6" t="str">
        <f t="shared" si="11"/>
        <v>BULLISH</v>
      </c>
      <c r="G185" s="6" t="str">
        <f t="shared" si="10"/>
        <v>WEAK</v>
      </c>
      <c r="H185" s="6" t="str">
        <f t="shared" si="9"/>
        <v>CONFIRMED BULLISH</v>
      </c>
    </row>
    <row r="186" spans="1:8" ht="13.5" x14ac:dyDescent="0.25">
      <c r="A186" s="3">
        <f>TITRES_STAT!B189</f>
        <v>42276</v>
      </c>
      <c r="B186" s="6">
        <f>TITRES_STAT!C189</f>
        <v>8.1</v>
      </c>
      <c r="C186" s="6">
        <f>TITRES_STAT!D189</f>
        <v>4.7499000000000002</v>
      </c>
      <c r="D186" s="6">
        <f>TITRES_STAT!E189</f>
        <v>2803</v>
      </c>
      <c r="E186" s="2">
        <f t="shared" si="8"/>
        <v>-124940</v>
      </c>
      <c r="F186" s="6" t="str">
        <f t="shared" si="11"/>
        <v>BULLISH</v>
      </c>
      <c r="G186" s="6" t="str">
        <f t="shared" si="10"/>
        <v>WEAK</v>
      </c>
      <c r="H186" s="6" t="str">
        <f t="shared" si="9"/>
        <v>NEUTRAL</v>
      </c>
    </row>
    <row r="187" spans="1:8" ht="13.5" x14ac:dyDescent="0.25">
      <c r="A187" s="3">
        <f>TITRES_STAT!B190</f>
        <v>42277</v>
      </c>
      <c r="B187" s="6">
        <f>TITRES_STAT!C190</f>
        <v>8.1999999999999993</v>
      </c>
      <c r="C187" s="6">
        <f>TITRES_STAT!D190</f>
        <v>4.8085000000000004</v>
      </c>
      <c r="D187" s="6">
        <f>TITRES_STAT!E190</f>
        <v>9342</v>
      </c>
      <c r="E187" s="2">
        <f t="shared" si="8"/>
        <v>-115598</v>
      </c>
      <c r="F187" s="6" t="str">
        <f t="shared" si="11"/>
        <v>BULLISH</v>
      </c>
      <c r="G187" s="6" t="str">
        <f t="shared" si="10"/>
        <v>WEAK</v>
      </c>
      <c r="H187" s="6" t="str">
        <f t="shared" si="9"/>
        <v>CONFIRMED BULLISH</v>
      </c>
    </row>
    <row r="188" spans="1:8" ht="13.5" x14ac:dyDescent="0.25">
      <c r="A188" s="3">
        <f>TITRES_STAT!B191</f>
        <v>42278</v>
      </c>
      <c r="B188" s="6">
        <f>TITRES_STAT!C191</f>
        <v>8.23</v>
      </c>
      <c r="C188" s="6">
        <f>TITRES_STAT!D191</f>
        <v>4.8261000000000003</v>
      </c>
      <c r="D188" s="6">
        <f>TITRES_STAT!E191</f>
        <v>1948</v>
      </c>
      <c r="E188" s="2">
        <f t="shared" si="8"/>
        <v>-113650</v>
      </c>
      <c r="F188" s="6" t="str">
        <f t="shared" si="11"/>
        <v>BULLISH</v>
      </c>
      <c r="G188" s="6" t="str">
        <f t="shared" si="10"/>
        <v>WEAK</v>
      </c>
      <c r="H188" s="6" t="str">
        <f t="shared" si="9"/>
        <v>CONFIRMED BULLISH</v>
      </c>
    </row>
    <row r="189" spans="1:8" ht="13.5" x14ac:dyDescent="0.25">
      <c r="A189" s="3">
        <f>TITRES_STAT!B192</f>
        <v>42279</v>
      </c>
      <c r="B189" s="6">
        <f>TITRES_STAT!C192</f>
        <v>8.1</v>
      </c>
      <c r="C189" s="6">
        <f>TITRES_STAT!D192</f>
        <v>4.7499000000000002</v>
      </c>
      <c r="D189" s="6">
        <f>TITRES_STAT!E192</f>
        <v>3626</v>
      </c>
      <c r="E189" s="2">
        <f t="shared" si="8"/>
        <v>-117276</v>
      </c>
      <c r="F189" s="6" t="str">
        <f t="shared" si="11"/>
        <v>BULLISH</v>
      </c>
      <c r="G189" s="6" t="str">
        <f t="shared" si="10"/>
        <v>WEAK</v>
      </c>
      <c r="H189" s="6" t="str">
        <f t="shared" si="9"/>
        <v>BULLISH DIVERGENCE</v>
      </c>
    </row>
    <row r="190" spans="1:8" ht="13.5" x14ac:dyDescent="0.25">
      <c r="A190" s="3">
        <f>TITRES_STAT!B193</f>
        <v>42282</v>
      </c>
      <c r="B190" s="6">
        <f>TITRES_STAT!C193</f>
        <v>8.2899999999999991</v>
      </c>
      <c r="C190" s="6">
        <f>TITRES_STAT!D193</f>
        <v>4.8613</v>
      </c>
      <c r="D190" s="6">
        <f>TITRES_STAT!E193</f>
        <v>113</v>
      </c>
      <c r="E190" s="2">
        <f t="shared" si="8"/>
        <v>-117163</v>
      </c>
      <c r="F190" s="6" t="str">
        <f t="shared" si="11"/>
        <v>BULLISH</v>
      </c>
      <c r="G190" s="6" t="str">
        <f t="shared" si="10"/>
        <v>WEAK</v>
      </c>
      <c r="H190" s="6" t="str">
        <f t="shared" si="9"/>
        <v>CONFIRMED BULLISH</v>
      </c>
    </row>
    <row r="191" spans="1:8" ht="13.5" x14ac:dyDescent="0.25">
      <c r="A191" s="3">
        <f>TITRES_STAT!B194</f>
        <v>42283</v>
      </c>
      <c r="B191" s="6">
        <f>TITRES_STAT!C194</f>
        <v>8.1999999999999993</v>
      </c>
      <c r="C191" s="6">
        <f>TITRES_STAT!D194</f>
        <v>4.8085000000000004</v>
      </c>
      <c r="D191" s="6">
        <f>TITRES_STAT!E194</f>
        <v>3225</v>
      </c>
      <c r="E191" s="2">
        <f t="shared" si="8"/>
        <v>-120388</v>
      </c>
      <c r="F191" s="6" t="str">
        <f t="shared" si="11"/>
        <v>BULLISH</v>
      </c>
      <c r="G191" s="6" t="str">
        <f t="shared" si="10"/>
        <v>WEAK</v>
      </c>
      <c r="H191" s="6" t="str">
        <f t="shared" si="9"/>
        <v>CONFIRMED BULLISH</v>
      </c>
    </row>
    <row r="192" spans="1:8" ht="13.5" x14ac:dyDescent="0.25">
      <c r="A192" s="3">
        <f>TITRES_STAT!B195</f>
        <v>42284</v>
      </c>
      <c r="B192" s="6">
        <f>TITRES_STAT!C195</f>
        <v>8.1999999999999993</v>
      </c>
      <c r="C192" s="6">
        <f>TITRES_STAT!D195</f>
        <v>4.8085000000000004</v>
      </c>
      <c r="D192" s="6">
        <f>TITRES_STAT!E195</f>
        <v>9522</v>
      </c>
      <c r="E192" s="2">
        <f t="shared" si="8"/>
        <v>-120388</v>
      </c>
      <c r="F192" s="6" t="str">
        <f t="shared" si="11"/>
        <v>BEARISH</v>
      </c>
      <c r="G192" s="6" t="str">
        <f t="shared" si="10"/>
        <v>STRONG</v>
      </c>
      <c r="H192" s="6" t="str">
        <f t="shared" si="9"/>
        <v>NEUTRAL</v>
      </c>
    </row>
    <row r="193" spans="1:8" ht="13.5" x14ac:dyDescent="0.25">
      <c r="A193" s="3">
        <f>TITRES_STAT!B196</f>
        <v>42285</v>
      </c>
      <c r="B193" s="6">
        <f>TITRES_STAT!C196</f>
        <v>8.2799999999999994</v>
      </c>
      <c r="C193" s="6">
        <f>TITRES_STAT!D196</f>
        <v>4.8554000000000004</v>
      </c>
      <c r="D193" s="6">
        <f>TITRES_STAT!E196</f>
        <v>7567</v>
      </c>
      <c r="E193" s="2">
        <f t="shared" si="8"/>
        <v>-112821</v>
      </c>
      <c r="F193" s="6" t="str">
        <f t="shared" si="11"/>
        <v>BULLISH</v>
      </c>
      <c r="G193" s="6" t="str">
        <f t="shared" si="10"/>
        <v>NEUTRAL</v>
      </c>
      <c r="H193" s="6" t="str">
        <f t="shared" si="9"/>
        <v>CONFIRMED BULLISH</v>
      </c>
    </row>
    <row r="194" spans="1:8" ht="13.5" x14ac:dyDescent="0.25">
      <c r="A194" s="3">
        <f>TITRES_STAT!B197</f>
        <v>42286</v>
      </c>
      <c r="B194" s="6">
        <f>TITRES_STAT!C197</f>
        <v>8.2899999999999991</v>
      </c>
      <c r="C194" s="6">
        <f>TITRES_STAT!D197</f>
        <v>4.8613</v>
      </c>
      <c r="D194" s="6">
        <f>TITRES_STAT!E197</f>
        <v>2107</v>
      </c>
      <c r="E194" s="2">
        <f t="shared" si="8"/>
        <v>-110714</v>
      </c>
      <c r="F194" s="6" t="str">
        <f t="shared" si="11"/>
        <v>BULLISH</v>
      </c>
      <c r="G194" s="6" t="str">
        <f t="shared" si="10"/>
        <v>WEAK</v>
      </c>
      <c r="H194" s="6" t="str">
        <f t="shared" si="9"/>
        <v>CONFIRMED BULLISH</v>
      </c>
    </row>
    <row r="195" spans="1:8" ht="13.5" x14ac:dyDescent="0.25">
      <c r="A195" s="3">
        <f>TITRES_STAT!B198</f>
        <v>42289</v>
      </c>
      <c r="B195" s="6">
        <f>TITRES_STAT!C198</f>
        <v>8.25</v>
      </c>
      <c r="C195" s="6">
        <f>TITRES_STAT!D198</f>
        <v>4.8377999999999997</v>
      </c>
      <c r="D195" s="6">
        <f>TITRES_STAT!E198</f>
        <v>1933</v>
      </c>
      <c r="E195" s="2">
        <f t="shared" si="8"/>
        <v>-112647</v>
      </c>
      <c r="F195" s="6" t="str">
        <f t="shared" si="11"/>
        <v>BULLISH</v>
      </c>
      <c r="G195" s="6" t="str">
        <f t="shared" si="10"/>
        <v>WEAK</v>
      </c>
      <c r="H195" s="6" t="str">
        <f t="shared" si="9"/>
        <v>BULLISH DIVERGENCE</v>
      </c>
    </row>
    <row r="196" spans="1:8" ht="13.5" x14ac:dyDescent="0.25">
      <c r="A196" s="3">
        <f>TITRES_STAT!B199</f>
        <v>42290</v>
      </c>
      <c r="B196" s="6">
        <f>TITRES_STAT!C199</f>
        <v>8.4</v>
      </c>
      <c r="C196" s="6">
        <f>TITRES_STAT!D199</f>
        <v>4.9257999999999997</v>
      </c>
      <c r="D196" s="6">
        <f>TITRES_STAT!E199</f>
        <v>11233</v>
      </c>
      <c r="E196" s="2">
        <f t="shared" ref="E196:E259" si="12">IF(B196&gt;B195, E195+D196, IF(B196&lt;B195, E195-D196, E195))</f>
        <v>-101414</v>
      </c>
      <c r="F196" s="6" t="str">
        <f t="shared" si="11"/>
        <v>BULLISH</v>
      </c>
      <c r="G196" s="6" t="str">
        <f t="shared" si="10"/>
        <v>WEAK</v>
      </c>
      <c r="H196" s="6" t="str">
        <f t="shared" si="9"/>
        <v>CONFIRMED BULLISH</v>
      </c>
    </row>
    <row r="197" spans="1:8" ht="13.5" x14ac:dyDescent="0.25">
      <c r="A197" s="3">
        <f>TITRES_STAT!B200</f>
        <v>42293</v>
      </c>
      <c r="B197" s="6">
        <f>TITRES_STAT!C200</f>
        <v>8.3800000000000008</v>
      </c>
      <c r="C197" s="6">
        <f>TITRES_STAT!D200</f>
        <v>4.9141000000000004</v>
      </c>
      <c r="D197" s="6">
        <f>TITRES_STAT!E200</f>
        <v>1926</v>
      </c>
      <c r="E197" s="2">
        <f t="shared" si="12"/>
        <v>-103340</v>
      </c>
      <c r="F197" s="6" t="str">
        <f t="shared" si="11"/>
        <v>BULLISH</v>
      </c>
      <c r="G197" s="6" t="str">
        <f t="shared" si="10"/>
        <v>WEAK</v>
      </c>
      <c r="H197" s="6" t="str">
        <f t="shared" si="9"/>
        <v>CONFIRMED BULLISH</v>
      </c>
    </row>
    <row r="198" spans="1:8" ht="13.5" x14ac:dyDescent="0.25">
      <c r="A198" s="3">
        <f>TITRES_STAT!B201</f>
        <v>42296</v>
      </c>
      <c r="B198" s="6">
        <f>TITRES_STAT!C201</f>
        <v>8.3000000000000007</v>
      </c>
      <c r="C198" s="6">
        <f>TITRES_STAT!D201</f>
        <v>4.8672000000000004</v>
      </c>
      <c r="D198" s="6">
        <f>TITRES_STAT!E201</f>
        <v>5265</v>
      </c>
      <c r="E198" s="2">
        <f t="shared" si="12"/>
        <v>-108605</v>
      </c>
      <c r="F198" s="6" t="str">
        <f t="shared" si="11"/>
        <v>BULLISH</v>
      </c>
      <c r="G198" s="6" t="str">
        <f t="shared" si="10"/>
        <v>WEAK</v>
      </c>
      <c r="H198" s="6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CONFIRMED BULLISH</v>
      </c>
    </row>
    <row r="199" spans="1:8" ht="13.5" x14ac:dyDescent="0.25">
      <c r="A199" s="3">
        <f>TITRES_STAT!B202</f>
        <v>42297</v>
      </c>
      <c r="B199" s="6">
        <f>TITRES_STAT!C202</f>
        <v>8.3000000000000007</v>
      </c>
      <c r="C199" s="6">
        <f>TITRES_STAT!D202</f>
        <v>4.8672000000000004</v>
      </c>
      <c r="D199" s="6">
        <f>TITRES_STAT!E202</f>
        <v>2249</v>
      </c>
      <c r="E199" s="2">
        <f t="shared" si="12"/>
        <v>-108605</v>
      </c>
      <c r="F199" s="6" t="str">
        <f t="shared" si="11"/>
        <v>BULLISH</v>
      </c>
      <c r="G199" s="6" t="str">
        <f t="shared" ref="G199:G262" si="14">IF((E199-E194)/E194 &gt; 0.02, "STRONG",
 IF((E199-E194)/E194 &lt; -0.02, "WEAK", "NEUTRAL"))</f>
        <v>NEUTRAL</v>
      </c>
      <c r="H199" s="6" t="str">
        <f t="shared" si="13"/>
        <v>CONFIRMED BULLISH</v>
      </c>
    </row>
    <row r="200" spans="1:8" ht="13.5" x14ac:dyDescent="0.25">
      <c r="A200" s="3">
        <f>TITRES_STAT!B203</f>
        <v>42298</v>
      </c>
      <c r="B200" s="6">
        <f>TITRES_STAT!C203</f>
        <v>8.5399999999999991</v>
      </c>
      <c r="C200" s="6">
        <f>TITRES_STAT!D203</f>
        <v>5.0079000000000002</v>
      </c>
      <c r="D200" s="6">
        <f>TITRES_STAT!E203</f>
        <v>9748</v>
      </c>
      <c r="E200" s="2">
        <f t="shared" si="12"/>
        <v>-98857</v>
      </c>
      <c r="F200" s="6" t="str">
        <f t="shared" ref="F200:F263" si="15">IF(E200&gt;E195,"BULLISH",IF(E200&lt;E195,"BEARISH","NEUTRAL"))</f>
        <v>BULLISH</v>
      </c>
      <c r="G200" s="6" t="str">
        <f t="shared" si="14"/>
        <v>WEAK</v>
      </c>
      <c r="H200" s="6" t="str">
        <f t="shared" si="13"/>
        <v>CONFIRMED BULLISH</v>
      </c>
    </row>
    <row r="201" spans="1:8" ht="13.5" x14ac:dyDescent="0.25">
      <c r="A201" s="3">
        <f>TITRES_STAT!B204</f>
        <v>42299</v>
      </c>
      <c r="B201" s="6">
        <f>TITRES_STAT!C204</f>
        <v>8.5</v>
      </c>
      <c r="C201" s="6">
        <f>TITRES_STAT!D204</f>
        <v>4.9843999999999999</v>
      </c>
      <c r="D201" s="6">
        <f>TITRES_STAT!E204</f>
        <v>3658</v>
      </c>
      <c r="E201" s="2">
        <f t="shared" si="12"/>
        <v>-102515</v>
      </c>
      <c r="F201" s="6" t="str">
        <f t="shared" si="15"/>
        <v>BEARISH</v>
      </c>
      <c r="G201" s="6" t="str">
        <f t="shared" si="14"/>
        <v>NEUTRAL</v>
      </c>
      <c r="H201" s="6" t="str">
        <f t="shared" si="13"/>
        <v>BEARISH DIVERGENCE</v>
      </c>
    </row>
    <row r="202" spans="1:8" ht="13.5" x14ac:dyDescent="0.25">
      <c r="A202" s="3">
        <f>TITRES_STAT!B205</f>
        <v>42300</v>
      </c>
      <c r="B202" s="6">
        <f>TITRES_STAT!C205</f>
        <v>8.5299999999999994</v>
      </c>
      <c r="C202" s="6">
        <f>TITRES_STAT!D205</f>
        <v>5.0019999999999998</v>
      </c>
      <c r="D202" s="6">
        <f>TITRES_STAT!E205</f>
        <v>9160</v>
      </c>
      <c r="E202" s="2">
        <f t="shared" si="12"/>
        <v>-93355</v>
      </c>
      <c r="F202" s="6" t="str">
        <f t="shared" si="15"/>
        <v>BULLISH</v>
      </c>
      <c r="G202" s="6" t="str">
        <f t="shared" si="14"/>
        <v>WEAK</v>
      </c>
      <c r="H202" s="6" t="str">
        <f t="shared" si="13"/>
        <v>CONFIRMED BULLISH</v>
      </c>
    </row>
    <row r="203" spans="1:8" ht="13.5" x14ac:dyDescent="0.25">
      <c r="A203" s="3">
        <f>TITRES_STAT!B206</f>
        <v>42303</v>
      </c>
      <c r="B203" s="6">
        <f>TITRES_STAT!C206</f>
        <v>8.5</v>
      </c>
      <c r="C203" s="6">
        <f>TITRES_STAT!D206</f>
        <v>4.9843999999999999</v>
      </c>
      <c r="D203" s="6">
        <f>TITRES_STAT!E206</f>
        <v>4366</v>
      </c>
      <c r="E203" s="2">
        <f t="shared" si="12"/>
        <v>-97721</v>
      </c>
      <c r="F203" s="6" t="str">
        <f t="shared" si="15"/>
        <v>BULLISH</v>
      </c>
      <c r="G203" s="6" t="str">
        <f t="shared" si="14"/>
        <v>WEAK</v>
      </c>
      <c r="H203" s="6" t="str">
        <f t="shared" si="13"/>
        <v>CONFIRMED BULLISH</v>
      </c>
    </row>
    <row r="204" spans="1:8" ht="13.5" x14ac:dyDescent="0.25">
      <c r="A204" s="3">
        <f>TITRES_STAT!B207</f>
        <v>42304</v>
      </c>
      <c r="B204" s="6">
        <f>TITRES_STAT!C207</f>
        <v>8.6300000000000008</v>
      </c>
      <c r="C204" s="6">
        <f>TITRES_STAT!D207</f>
        <v>5.0606999999999998</v>
      </c>
      <c r="D204" s="6">
        <f>TITRES_STAT!E207</f>
        <v>13893</v>
      </c>
      <c r="E204" s="2">
        <f t="shared" si="12"/>
        <v>-83828</v>
      </c>
      <c r="F204" s="6" t="str">
        <f t="shared" si="15"/>
        <v>BULLISH</v>
      </c>
      <c r="G204" s="6" t="str">
        <f t="shared" si="14"/>
        <v>WEAK</v>
      </c>
      <c r="H204" s="6" t="str">
        <f t="shared" si="13"/>
        <v>CONFIRMED BULLISH</v>
      </c>
    </row>
    <row r="205" spans="1:8" ht="13.5" x14ac:dyDescent="0.25">
      <c r="A205" s="3">
        <f>TITRES_STAT!B208</f>
        <v>42305</v>
      </c>
      <c r="B205" s="6">
        <f>TITRES_STAT!C208</f>
        <v>8.77</v>
      </c>
      <c r="C205" s="6">
        <f>TITRES_STAT!D208</f>
        <v>5.1428000000000003</v>
      </c>
      <c r="D205" s="6">
        <f>TITRES_STAT!E208</f>
        <v>7341</v>
      </c>
      <c r="E205" s="2">
        <f t="shared" si="12"/>
        <v>-76487</v>
      </c>
      <c r="F205" s="6" t="str">
        <f t="shared" si="15"/>
        <v>BULLISH</v>
      </c>
      <c r="G205" s="6" t="str">
        <f t="shared" si="14"/>
        <v>WEAK</v>
      </c>
      <c r="H205" s="6" t="str">
        <f t="shared" si="13"/>
        <v>CONFIRMED BULLISH</v>
      </c>
    </row>
    <row r="206" spans="1:8" ht="13.5" x14ac:dyDescent="0.25">
      <c r="A206" s="3">
        <f>TITRES_STAT!B209</f>
        <v>42306</v>
      </c>
      <c r="B206" s="6">
        <f>TITRES_STAT!C209</f>
        <v>8.85</v>
      </c>
      <c r="C206" s="6">
        <f>TITRES_STAT!D209</f>
        <v>5.1897000000000002</v>
      </c>
      <c r="D206" s="6">
        <f>TITRES_STAT!E209</f>
        <v>12872</v>
      </c>
      <c r="E206" s="2">
        <f t="shared" si="12"/>
        <v>-63615</v>
      </c>
      <c r="F206" s="6" t="str">
        <f t="shared" si="15"/>
        <v>BULLISH</v>
      </c>
      <c r="G206" s="6" t="str">
        <f t="shared" si="14"/>
        <v>WEAK</v>
      </c>
      <c r="H206" s="6" t="str">
        <f t="shared" si="13"/>
        <v>CONFIRMED BULLISH</v>
      </c>
    </row>
    <row r="207" spans="1:8" ht="13.5" x14ac:dyDescent="0.25">
      <c r="A207" s="3">
        <f>TITRES_STAT!B210</f>
        <v>42307</v>
      </c>
      <c r="B207" s="6">
        <f>TITRES_STAT!C210</f>
        <v>8.82</v>
      </c>
      <c r="C207" s="6">
        <f>TITRES_STAT!D210</f>
        <v>5.1721000000000004</v>
      </c>
      <c r="D207" s="6">
        <f>TITRES_STAT!E210</f>
        <v>1881</v>
      </c>
      <c r="E207" s="2">
        <f t="shared" si="12"/>
        <v>-65496</v>
      </c>
      <c r="F207" s="6" t="str">
        <f t="shared" si="15"/>
        <v>BULLISH</v>
      </c>
      <c r="G207" s="6" t="str">
        <f t="shared" si="14"/>
        <v>WEAK</v>
      </c>
      <c r="H207" s="6" t="str">
        <f t="shared" si="13"/>
        <v>CONFIRMED BULLISH</v>
      </c>
    </row>
    <row r="208" spans="1:8" ht="13.5" x14ac:dyDescent="0.25">
      <c r="A208" s="3">
        <f>TITRES_STAT!B211</f>
        <v>42310</v>
      </c>
      <c r="B208" s="6">
        <f>TITRES_STAT!C211</f>
        <v>8.7799999999999994</v>
      </c>
      <c r="C208" s="6">
        <f>TITRES_STAT!D211</f>
        <v>5.1486000000000001</v>
      </c>
      <c r="D208" s="6">
        <f>TITRES_STAT!E211</f>
        <v>2326</v>
      </c>
      <c r="E208" s="2">
        <f t="shared" si="12"/>
        <v>-67822</v>
      </c>
      <c r="F208" s="6" t="str">
        <f t="shared" si="15"/>
        <v>BULLISH</v>
      </c>
      <c r="G208" s="6" t="str">
        <f t="shared" si="14"/>
        <v>WEAK</v>
      </c>
      <c r="H208" s="6" t="str">
        <f t="shared" si="13"/>
        <v>CONFIRMED BULLISH</v>
      </c>
    </row>
    <row r="209" spans="1:8" ht="13.5" x14ac:dyDescent="0.25">
      <c r="A209" s="3">
        <f>TITRES_STAT!B212</f>
        <v>42311</v>
      </c>
      <c r="B209" s="6">
        <f>TITRES_STAT!C212</f>
        <v>8.6999999999999993</v>
      </c>
      <c r="C209" s="6">
        <f>TITRES_STAT!D212</f>
        <v>5.1017000000000001</v>
      </c>
      <c r="D209" s="6">
        <f>TITRES_STAT!E212</f>
        <v>6351</v>
      </c>
      <c r="E209" s="2">
        <f t="shared" si="12"/>
        <v>-74173</v>
      </c>
      <c r="F209" s="6" t="str">
        <f t="shared" si="15"/>
        <v>BULLISH</v>
      </c>
      <c r="G209" s="6" t="str">
        <f t="shared" si="14"/>
        <v>WEAK</v>
      </c>
      <c r="H209" s="6" t="str">
        <f t="shared" si="13"/>
        <v>CONFIRMED BULLISH</v>
      </c>
    </row>
    <row r="210" spans="1:8" ht="13.5" x14ac:dyDescent="0.25">
      <c r="A210" s="3">
        <f>TITRES_STAT!B213</f>
        <v>42312</v>
      </c>
      <c r="B210" s="6">
        <f>TITRES_STAT!C213</f>
        <v>8.69</v>
      </c>
      <c r="C210" s="6">
        <f>TITRES_STAT!D213</f>
        <v>5.0957999999999997</v>
      </c>
      <c r="D210" s="6">
        <f>TITRES_STAT!E213</f>
        <v>8183</v>
      </c>
      <c r="E210" s="2">
        <f t="shared" si="12"/>
        <v>-82356</v>
      </c>
      <c r="F210" s="6" t="str">
        <f t="shared" si="15"/>
        <v>BEARISH</v>
      </c>
      <c r="G210" s="6" t="str">
        <f t="shared" si="14"/>
        <v>STRONG</v>
      </c>
      <c r="H210" s="6" t="str">
        <f t="shared" si="13"/>
        <v>CONFIRMED BEARISH</v>
      </c>
    </row>
    <row r="211" spans="1:8" ht="13.5" x14ac:dyDescent="0.25">
      <c r="A211" s="3">
        <f>TITRES_STAT!B214</f>
        <v>42313</v>
      </c>
      <c r="B211" s="6">
        <f>TITRES_STAT!C214</f>
        <v>8.6999999999999993</v>
      </c>
      <c r="C211" s="6">
        <f>TITRES_STAT!D214</f>
        <v>5.1017000000000001</v>
      </c>
      <c r="D211" s="6">
        <f>TITRES_STAT!E214</f>
        <v>24465</v>
      </c>
      <c r="E211" s="2">
        <f t="shared" si="12"/>
        <v>-57891</v>
      </c>
      <c r="F211" s="6" t="str">
        <f t="shared" si="15"/>
        <v>BULLISH</v>
      </c>
      <c r="G211" s="6" t="str">
        <f t="shared" si="14"/>
        <v>WEAK</v>
      </c>
      <c r="H211" s="6" t="str">
        <f t="shared" si="13"/>
        <v>BULLISH DIVERGENCE</v>
      </c>
    </row>
    <row r="212" spans="1:8" ht="13.5" x14ac:dyDescent="0.25">
      <c r="A212" s="3">
        <f>TITRES_STAT!B215</f>
        <v>42314</v>
      </c>
      <c r="B212" s="6">
        <f>TITRES_STAT!C215</f>
        <v>8.6</v>
      </c>
      <c r="C212" s="6">
        <f>TITRES_STAT!D215</f>
        <v>5.0430999999999999</v>
      </c>
      <c r="D212" s="6">
        <f>TITRES_STAT!E215</f>
        <v>13047</v>
      </c>
      <c r="E212" s="2">
        <f t="shared" si="12"/>
        <v>-70938</v>
      </c>
      <c r="F212" s="6" t="str">
        <f t="shared" si="15"/>
        <v>BEARISH</v>
      </c>
      <c r="G212" s="6" t="str">
        <f t="shared" si="14"/>
        <v>STRONG</v>
      </c>
      <c r="H212" s="6" t="str">
        <f t="shared" si="13"/>
        <v>CONFIRMED BEARISH</v>
      </c>
    </row>
    <row r="213" spans="1:8" ht="13.5" x14ac:dyDescent="0.25">
      <c r="A213" s="3">
        <f>TITRES_STAT!B216</f>
        <v>42317</v>
      </c>
      <c r="B213" s="6">
        <f>TITRES_STAT!C216</f>
        <v>8.4</v>
      </c>
      <c r="C213" s="6">
        <f>TITRES_STAT!D216</f>
        <v>4.9257999999999997</v>
      </c>
      <c r="D213" s="6">
        <f>TITRES_STAT!E216</f>
        <v>10129</v>
      </c>
      <c r="E213" s="2">
        <f t="shared" si="12"/>
        <v>-81067</v>
      </c>
      <c r="F213" s="6" t="str">
        <f t="shared" si="15"/>
        <v>BEARISH</v>
      </c>
      <c r="G213" s="6" t="str">
        <f t="shared" si="14"/>
        <v>STRONG</v>
      </c>
      <c r="H213" s="6" t="str">
        <f t="shared" si="13"/>
        <v>CONFIRMED BEARISH</v>
      </c>
    </row>
    <row r="214" spans="1:8" ht="13.5" x14ac:dyDescent="0.25">
      <c r="A214" s="3">
        <f>TITRES_STAT!B217</f>
        <v>42318</v>
      </c>
      <c r="B214" s="6">
        <f>TITRES_STAT!C217</f>
        <v>8.15</v>
      </c>
      <c r="C214" s="6">
        <f>TITRES_STAT!D217</f>
        <v>4.7792000000000003</v>
      </c>
      <c r="D214" s="6">
        <f>TITRES_STAT!E217</f>
        <v>2873</v>
      </c>
      <c r="E214" s="2">
        <f t="shared" si="12"/>
        <v>-83940</v>
      </c>
      <c r="F214" s="6" t="str">
        <f t="shared" si="15"/>
        <v>BEARISH</v>
      </c>
      <c r="G214" s="6" t="str">
        <f t="shared" si="14"/>
        <v>STRONG</v>
      </c>
      <c r="H214" s="6" t="str">
        <f t="shared" si="13"/>
        <v>CONFIRMED BEARISH</v>
      </c>
    </row>
    <row r="215" spans="1:8" ht="13.5" x14ac:dyDescent="0.25">
      <c r="A215" s="3">
        <f>TITRES_STAT!B218</f>
        <v>42319</v>
      </c>
      <c r="B215" s="6">
        <f>TITRES_STAT!C218</f>
        <v>8.39</v>
      </c>
      <c r="C215" s="6">
        <f>TITRES_STAT!D218</f>
        <v>4.9199000000000002</v>
      </c>
      <c r="D215" s="6">
        <f>TITRES_STAT!E218</f>
        <v>87</v>
      </c>
      <c r="E215" s="2">
        <f t="shared" si="12"/>
        <v>-83853</v>
      </c>
      <c r="F215" s="6" t="str">
        <f t="shared" si="15"/>
        <v>BEARISH</v>
      </c>
      <c r="G215" s="6" t="str">
        <f t="shared" si="14"/>
        <v>NEUTRAL</v>
      </c>
      <c r="H215" s="6" t="str">
        <f t="shared" si="13"/>
        <v>CONFIRMED BEARISH</v>
      </c>
    </row>
    <row r="216" spans="1:8" ht="13.5" x14ac:dyDescent="0.25">
      <c r="A216" s="3">
        <f>TITRES_STAT!B219</f>
        <v>42320</v>
      </c>
      <c r="B216" s="6">
        <f>TITRES_STAT!C219</f>
        <v>8.36</v>
      </c>
      <c r="C216" s="6">
        <f>TITRES_STAT!D219</f>
        <v>4.9023000000000003</v>
      </c>
      <c r="D216" s="6">
        <f>TITRES_STAT!E219</f>
        <v>2701</v>
      </c>
      <c r="E216" s="2">
        <f t="shared" si="12"/>
        <v>-86554</v>
      </c>
      <c r="F216" s="6" t="str">
        <f t="shared" si="15"/>
        <v>BEARISH</v>
      </c>
      <c r="G216" s="6" t="str">
        <f t="shared" si="14"/>
        <v>STRONG</v>
      </c>
      <c r="H216" s="6" t="str">
        <f t="shared" si="13"/>
        <v>CONFIRMED BEARISH</v>
      </c>
    </row>
    <row r="217" spans="1:8" ht="13.5" x14ac:dyDescent="0.25">
      <c r="A217" s="3">
        <f>TITRES_STAT!B220</f>
        <v>42321</v>
      </c>
      <c r="B217" s="6">
        <f>TITRES_STAT!C220</f>
        <v>8.31</v>
      </c>
      <c r="C217" s="6">
        <f>TITRES_STAT!D220</f>
        <v>4.8730000000000002</v>
      </c>
      <c r="D217" s="6">
        <f>TITRES_STAT!E220</f>
        <v>1251</v>
      </c>
      <c r="E217" s="2">
        <f t="shared" si="12"/>
        <v>-87805</v>
      </c>
      <c r="F217" s="6" t="str">
        <f t="shared" si="15"/>
        <v>BEARISH</v>
      </c>
      <c r="G217" s="6" t="str">
        <f t="shared" si="14"/>
        <v>STRONG</v>
      </c>
      <c r="H217" s="6" t="str">
        <f t="shared" si="13"/>
        <v>CONFIRMED BEARISH</v>
      </c>
    </row>
    <row r="218" spans="1:8" ht="13.5" x14ac:dyDescent="0.25">
      <c r="A218" s="3">
        <f>TITRES_STAT!B221</f>
        <v>42324</v>
      </c>
      <c r="B218" s="6">
        <f>TITRES_STAT!C221</f>
        <v>8.4</v>
      </c>
      <c r="C218" s="6">
        <f>TITRES_STAT!D221</f>
        <v>4.9257999999999997</v>
      </c>
      <c r="D218" s="6">
        <f>TITRES_STAT!E221</f>
        <v>1015</v>
      </c>
      <c r="E218" s="2">
        <f t="shared" si="12"/>
        <v>-86790</v>
      </c>
      <c r="F218" s="6" t="str">
        <f t="shared" si="15"/>
        <v>BEARISH</v>
      </c>
      <c r="G218" s="6" t="str">
        <f t="shared" si="14"/>
        <v>STRONG</v>
      </c>
      <c r="H218" s="6" t="str">
        <f t="shared" si="13"/>
        <v>NEUTRAL</v>
      </c>
    </row>
    <row r="219" spans="1:8" ht="13.5" x14ac:dyDescent="0.25">
      <c r="A219" s="3">
        <f>TITRES_STAT!B222</f>
        <v>42325</v>
      </c>
      <c r="B219" s="6">
        <f>TITRES_STAT!C222</f>
        <v>8.44</v>
      </c>
      <c r="C219" s="6">
        <f>TITRES_STAT!D222</f>
        <v>4.9492000000000003</v>
      </c>
      <c r="D219" s="6">
        <f>TITRES_STAT!E222</f>
        <v>655</v>
      </c>
      <c r="E219" s="2">
        <f t="shared" si="12"/>
        <v>-86135</v>
      </c>
      <c r="F219" s="6" t="str">
        <f t="shared" si="15"/>
        <v>BEARISH</v>
      </c>
      <c r="G219" s="6" t="str">
        <f t="shared" si="14"/>
        <v>STRONG</v>
      </c>
      <c r="H219" s="6" t="str">
        <f t="shared" si="13"/>
        <v>BEARISH DIVERGENCE</v>
      </c>
    </row>
    <row r="220" spans="1:8" ht="13.5" x14ac:dyDescent="0.25">
      <c r="A220" s="3">
        <f>TITRES_STAT!B223</f>
        <v>42326</v>
      </c>
      <c r="B220" s="6">
        <f>TITRES_STAT!C223</f>
        <v>8.5399999999999991</v>
      </c>
      <c r="C220" s="6">
        <f>TITRES_STAT!D223</f>
        <v>5.0079000000000002</v>
      </c>
      <c r="D220" s="6">
        <f>TITRES_STAT!E223</f>
        <v>7229</v>
      </c>
      <c r="E220" s="2">
        <f t="shared" si="12"/>
        <v>-78906</v>
      </c>
      <c r="F220" s="6" t="str">
        <f t="shared" si="15"/>
        <v>BULLISH</v>
      </c>
      <c r="G220" s="6" t="str">
        <f t="shared" si="14"/>
        <v>WEAK</v>
      </c>
      <c r="H220" s="6" t="str">
        <f t="shared" si="13"/>
        <v>CONFIRMED BULLISH</v>
      </c>
    </row>
    <row r="221" spans="1:8" ht="13.5" x14ac:dyDescent="0.25">
      <c r="A221" s="3">
        <f>TITRES_STAT!B224</f>
        <v>42327</v>
      </c>
      <c r="B221" s="6">
        <f>TITRES_STAT!C224</f>
        <v>8.5</v>
      </c>
      <c r="C221" s="6">
        <f>TITRES_STAT!D224</f>
        <v>4.9843999999999999</v>
      </c>
      <c r="D221" s="6">
        <f>TITRES_STAT!E224</f>
        <v>6738</v>
      </c>
      <c r="E221" s="2">
        <f t="shared" si="12"/>
        <v>-85644</v>
      </c>
      <c r="F221" s="6" t="str">
        <f t="shared" si="15"/>
        <v>BULLISH</v>
      </c>
      <c r="G221" s="6" t="str">
        <f t="shared" si="14"/>
        <v>NEUTRAL</v>
      </c>
      <c r="H221" s="6" t="str">
        <f t="shared" si="13"/>
        <v>CONFIRMED BULLISH</v>
      </c>
    </row>
    <row r="222" spans="1:8" ht="13.5" x14ac:dyDescent="0.25">
      <c r="A222" s="3">
        <f>TITRES_STAT!B225</f>
        <v>42328</v>
      </c>
      <c r="B222" s="6">
        <f>TITRES_STAT!C225</f>
        <v>8.5</v>
      </c>
      <c r="C222" s="6">
        <f>TITRES_STAT!D225</f>
        <v>4.9843999999999999</v>
      </c>
      <c r="D222" s="6">
        <f>TITRES_STAT!E225</f>
        <v>5260</v>
      </c>
      <c r="E222" s="2">
        <f t="shared" si="12"/>
        <v>-85644</v>
      </c>
      <c r="F222" s="6" t="str">
        <f t="shared" si="15"/>
        <v>BULLISH</v>
      </c>
      <c r="G222" s="6" t="str">
        <f t="shared" si="14"/>
        <v>WEAK</v>
      </c>
      <c r="H222" s="6" t="str">
        <f t="shared" si="13"/>
        <v>CONFIRMED BULLISH</v>
      </c>
    </row>
    <row r="223" spans="1:8" ht="13.5" x14ac:dyDescent="0.25">
      <c r="A223" s="3">
        <f>TITRES_STAT!B226</f>
        <v>42331</v>
      </c>
      <c r="B223" s="6">
        <f>TITRES_STAT!C226</f>
        <v>8.5</v>
      </c>
      <c r="C223" s="6">
        <f>TITRES_STAT!D226</f>
        <v>4.9843999999999999</v>
      </c>
      <c r="D223" s="6">
        <f>TITRES_STAT!E226</f>
        <v>2821</v>
      </c>
      <c r="E223" s="2">
        <f t="shared" si="12"/>
        <v>-85644</v>
      </c>
      <c r="F223" s="6" t="str">
        <f t="shared" si="15"/>
        <v>BULLISH</v>
      </c>
      <c r="G223" s="6" t="str">
        <f t="shared" si="14"/>
        <v>NEUTRAL</v>
      </c>
      <c r="H223" s="6" t="str">
        <f t="shared" si="13"/>
        <v>CONFIRMED BULLISH</v>
      </c>
    </row>
    <row r="224" spans="1:8" ht="13.5" x14ac:dyDescent="0.25">
      <c r="A224" s="3">
        <f>TITRES_STAT!B227</f>
        <v>42332</v>
      </c>
      <c r="B224" s="6">
        <f>TITRES_STAT!C227</f>
        <v>8.5</v>
      </c>
      <c r="C224" s="6">
        <f>TITRES_STAT!D227</f>
        <v>4.9843999999999999</v>
      </c>
      <c r="D224" s="6">
        <f>TITRES_STAT!E227</f>
        <v>5933</v>
      </c>
      <c r="E224" s="2">
        <f t="shared" si="12"/>
        <v>-85644</v>
      </c>
      <c r="F224" s="6" t="str">
        <f t="shared" si="15"/>
        <v>BULLISH</v>
      </c>
      <c r="G224" s="6" t="str">
        <f t="shared" si="14"/>
        <v>NEUTRAL</v>
      </c>
      <c r="H224" s="6" t="str">
        <f t="shared" si="13"/>
        <v>CONFIRMED BULLISH</v>
      </c>
    </row>
    <row r="225" spans="1:8" ht="13.5" x14ac:dyDescent="0.25">
      <c r="A225" s="3">
        <f>TITRES_STAT!B228</f>
        <v>42333</v>
      </c>
      <c r="B225" s="6">
        <f>TITRES_STAT!C228</f>
        <v>8.5</v>
      </c>
      <c r="C225" s="6">
        <f>TITRES_STAT!D228</f>
        <v>4.9843999999999999</v>
      </c>
      <c r="D225" s="6">
        <f>TITRES_STAT!E228</f>
        <v>6791</v>
      </c>
      <c r="E225" s="2">
        <f t="shared" si="12"/>
        <v>-85644</v>
      </c>
      <c r="F225" s="6" t="str">
        <f t="shared" si="15"/>
        <v>BEARISH</v>
      </c>
      <c r="G225" s="6" t="str">
        <f t="shared" si="14"/>
        <v>STRONG</v>
      </c>
      <c r="H225" s="6" t="str">
        <f t="shared" si="13"/>
        <v>CONFIRMED BEARISH</v>
      </c>
    </row>
    <row r="226" spans="1:8" ht="13.5" x14ac:dyDescent="0.25">
      <c r="A226" s="3">
        <f>TITRES_STAT!B229</f>
        <v>42334</v>
      </c>
      <c r="B226" s="6">
        <f>TITRES_STAT!C229</f>
        <v>8.58</v>
      </c>
      <c r="C226" s="6">
        <f>TITRES_STAT!D229</f>
        <v>5.0312999999999999</v>
      </c>
      <c r="D226" s="6">
        <f>TITRES_STAT!E229</f>
        <v>1456</v>
      </c>
      <c r="E226" s="2">
        <f t="shared" si="12"/>
        <v>-84188</v>
      </c>
      <c r="F226" s="6" t="str">
        <f t="shared" si="15"/>
        <v>BULLISH</v>
      </c>
      <c r="G226" s="6" t="str">
        <f t="shared" si="14"/>
        <v>NEUTRAL</v>
      </c>
      <c r="H226" s="6" t="str">
        <f t="shared" si="13"/>
        <v>CONFIRMED BULLISH</v>
      </c>
    </row>
    <row r="227" spans="1:8" ht="13.5" x14ac:dyDescent="0.25">
      <c r="A227" s="3">
        <f>TITRES_STAT!B230</f>
        <v>42335</v>
      </c>
      <c r="B227" s="6">
        <f>TITRES_STAT!C230</f>
        <v>8.5</v>
      </c>
      <c r="C227" s="6">
        <f>TITRES_STAT!D230</f>
        <v>4.9843999999999999</v>
      </c>
      <c r="D227" s="6">
        <f>TITRES_STAT!E230</f>
        <v>13</v>
      </c>
      <c r="E227" s="2">
        <f t="shared" si="12"/>
        <v>-84201</v>
      </c>
      <c r="F227" s="6" t="str">
        <f t="shared" si="15"/>
        <v>BULLISH</v>
      </c>
      <c r="G227" s="6" t="str">
        <f t="shared" si="14"/>
        <v>NEUTRAL</v>
      </c>
      <c r="H227" s="6" t="str">
        <f t="shared" si="13"/>
        <v>NEUTRAL</v>
      </c>
    </row>
    <row r="228" spans="1:8" ht="13.5" x14ac:dyDescent="0.25">
      <c r="A228" s="3">
        <f>TITRES_STAT!B231</f>
        <v>42338</v>
      </c>
      <c r="B228" s="6">
        <f>TITRES_STAT!C231</f>
        <v>8.5</v>
      </c>
      <c r="C228" s="6">
        <f>TITRES_STAT!D231</f>
        <v>4.9843999999999999</v>
      </c>
      <c r="D228" s="6">
        <f>TITRES_STAT!E231</f>
        <v>9082</v>
      </c>
      <c r="E228" s="2">
        <f t="shared" si="12"/>
        <v>-84201</v>
      </c>
      <c r="F228" s="6" t="str">
        <f t="shared" si="15"/>
        <v>BULLISH</v>
      </c>
      <c r="G228" s="6" t="str">
        <f t="shared" si="14"/>
        <v>NEUTRAL</v>
      </c>
      <c r="H228" s="6" t="str">
        <f t="shared" si="13"/>
        <v>NEUTRAL</v>
      </c>
    </row>
    <row r="229" spans="1:8" ht="13.5" x14ac:dyDescent="0.25">
      <c r="A229" s="3">
        <f>TITRES_STAT!B232</f>
        <v>42339</v>
      </c>
      <c r="B229" s="6">
        <f>TITRES_STAT!C232</f>
        <v>8.4600000000000009</v>
      </c>
      <c r="C229" s="6">
        <f>TITRES_STAT!D232</f>
        <v>4.9610000000000003</v>
      </c>
      <c r="D229" s="6">
        <f>TITRES_STAT!E232</f>
        <v>245</v>
      </c>
      <c r="E229" s="2">
        <f t="shared" si="12"/>
        <v>-84446</v>
      </c>
      <c r="F229" s="6" t="str">
        <f t="shared" si="15"/>
        <v>BULLISH</v>
      </c>
      <c r="G229" s="6" t="str">
        <f t="shared" si="14"/>
        <v>NEUTRAL</v>
      </c>
      <c r="H229" s="6" t="str">
        <f t="shared" si="13"/>
        <v>BULLISH DIVERGENCE</v>
      </c>
    </row>
    <row r="230" spans="1:8" ht="13.5" x14ac:dyDescent="0.25">
      <c r="A230" s="3">
        <f>TITRES_STAT!B233</f>
        <v>42340</v>
      </c>
      <c r="B230" s="6">
        <f>TITRES_STAT!C233</f>
        <v>8.4600000000000009</v>
      </c>
      <c r="C230" s="6">
        <f>TITRES_STAT!D233</f>
        <v>4.9610000000000003</v>
      </c>
      <c r="D230" s="6">
        <f>TITRES_STAT!E233</f>
        <v>1105</v>
      </c>
      <c r="E230" s="2">
        <f t="shared" si="12"/>
        <v>-84446</v>
      </c>
      <c r="F230" s="6" t="str">
        <f t="shared" si="15"/>
        <v>BULLISH</v>
      </c>
      <c r="G230" s="6" t="str">
        <f t="shared" si="14"/>
        <v>NEUTRAL</v>
      </c>
      <c r="H230" s="6" t="str">
        <f t="shared" si="13"/>
        <v>BULLISH DIVERGENCE</v>
      </c>
    </row>
    <row r="231" spans="1:8" ht="13.5" x14ac:dyDescent="0.25">
      <c r="A231" s="3">
        <f>TITRES_STAT!B234</f>
        <v>42341</v>
      </c>
      <c r="B231" s="6">
        <f>TITRES_STAT!C234</f>
        <v>8.4499999999999993</v>
      </c>
      <c r="C231" s="6">
        <f>TITRES_STAT!D234</f>
        <v>4.9550999999999998</v>
      </c>
      <c r="D231" s="6">
        <f>TITRES_STAT!E234</f>
        <v>59</v>
      </c>
      <c r="E231" s="2">
        <f t="shared" si="12"/>
        <v>-84505</v>
      </c>
      <c r="F231" s="6" t="str">
        <f t="shared" si="15"/>
        <v>BEARISH</v>
      </c>
      <c r="G231" s="6" t="str">
        <f t="shared" si="14"/>
        <v>NEUTRAL</v>
      </c>
      <c r="H231" s="6" t="str">
        <f t="shared" si="13"/>
        <v>CONFIRMED BEARISH</v>
      </c>
    </row>
    <row r="232" spans="1:8" ht="13.5" x14ac:dyDescent="0.25">
      <c r="A232" s="3">
        <f>TITRES_STAT!B235</f>
        <v>42342</v>
      </c>
      <c r="B232" s="6">
        <f>TITRES_STAT!C235</f>
        <v>8.4499999999999993</v>
      </c>
      <c r="C232" s="6">
        <f>TITRES_STAT!D235</f>
        <v>4.9550999999999998</v>
      </c>
      <c r="D232" s="6">
        <f>TITRES_STAT!E235</f>
        <v>776</v>
      </c>
      <c r="E232" s="2">
        <f t="shared" si="12"/>
        <v>-84505</v>
      </c>
      <c r="F232" s="6" t="str">
        <f t="shared" si="15"/>
        <v>BEARISH</v>
      </c>
      <c r="G232" s="6" t="str">
        <f t="shared" si="14"/>
        <v>NEUTRAL</v>
      </c>
      <c r="H232" s="6" t="str">
        <f t="shared" si="13"/>
        <v>CONFIRMED BEARISH</v>
      </c>
    </row>
    <row r="233" spans="1:8" ht="13.5" x14ac:dyDescent="0.25">
      <c r="A233" s="3">
        <f>TITRES_STAT!B236</f>
        <v>42345</v>
      </c>
      <c r="B233" s="6">
        <f>TITRES_STAT!C236</f>
        <v>8.4</v>
      </c>
      <c r="C233" s="6">
        <f>TITRES_STAT!D236</f>
        <v>4.9257999999999997</v>
      </c>
      <c r="D233" s="6">
        <f>TITRES_STAT!E236</f>
        <v>203</v>
      </c>
      <c r="E233" s="2">
        <f t="shared" si="12"/>
        <v>-84708</v>
      </c>
      <c r="F233" s="6" t="str">
        <f t="shared" si="15"/>
        <v>BEARISH</v>
      </c>
      <c r="G233" s="6" t="str">
        <f t="shared" si="14"/>
        <v>NEUTRAL</v>
      </c>
      <c r="H233" s="6" t="str">
        <f t="shared" si="13"/>
        <v>CONFIRMED BEARISH</v>
      </c>
    </row>
    <row r="234" spans="1:8" ht="13.5" x14ac:dyDescent="0.25">
      <c r="A234" s="3">
        <f>TITRES_STAT!B237</f>
        <v>42346</v>
      </c>
      <c r="B234" s="6">
        <f>TITRES_STAT!C237</f>
        <v>8.4</v>
      </c>
      <c r="C234" s="6">
        <f>TITRES_STAT!D237</f>
        <v>4.9257999999999997</v>
      </c>
      <c r="D234" s="6">
        <f>TITRES_STAT!E237</f>
        <v>163418</v>
      </c>
      <c r="E234" s="2">
        <f t="shared" si="12"/>
        <v>-84708</v>
      </c>
      <c r="F234" s="6" t="str">
        <f t="shared" si="15"/>
        <v>BEARISH</v>
      </c>
      <c r="G234" s="6" t="str">
        <f t="shared" si="14"/>
        <v>NEUTRAL</v>
      </c>
      <c r="H234" s="6" t="str">
        <f t="shared" si="13"/>
        <v>CONFIRMED BEARISH</v>
      </c>
    </row>
    <row r="235" spans="1:8" ht="13.5" x14ac:dyDescent="0.25">
      <c r="A235" s="3">
        <f>TITRES_STAT!B238</f>
        <v>42347</v>
      </c>
      <c r="B235" s="6">
        <f>TITRES_STAT!C238</f>
        <v>8.3000000000000007</v>
      </c>
      <c r="C235" s="6">
        <f>TITRES_STAT!D238</f>
        <v>4.8672000000000004</v>
      </c>
      <c r="D235" s="6">
        <f>TITRES_STAT!E238</f>
        <v>3816</v>
      </c>
      <c r="E235" s="2">
        <f t="shared" si="12"/>
        <v>-88524</v>
      </c>
      <c r="F235" s="6" t="str">
        <f t="shared" si="15"/>
        <v>BEARISH</v>
      </c>
      <c r="G235" s="6" t="str">
        <f t="shared" si="14"/>
        <v>STRONG</v>
      </c>
      <c r="H235" s="6" t="str">
        <f t="shared" si="13"/>
        <v>CONFIRMED BEARISH</v>
      </c>
    </row>
    <row r="236" spans="1:8" ht="13.5" x14ac:dyDescent="0.25">
      <c r="A236" s="3">
        <f>TITRES_STAT!B239</f>
        <v>42348</v>
      </c>
      <c r="B236" s="6">
        <f>TITRES_STAT!C239</f>
        <v>8.35</v>
      </c>
      <c r="C236" s="6">
        <f>TITRES_STAT!D239</f>
        <v>4.8964999999999996</v>
      </c>
      <c r="D236" s="6">
        <f>TITRES_STAT!E239</f>
        <v>648</v>
      </c>
      <c r="E236" s="2">
        <f t="shared" si="12"/>
        <v>-87876</v>
      </c>
      <c r="F236" s="6" t="str">
        <f t="shared" si="15"/>
        <v>BEARISH</v>
      </c>
      <c r="G236" s="6" t="str">
        <f t="shared" si="14"/>
        <v>STRONG</v>
      </c>
      <c r="H236" s="6" t="str">
        <f t="shared" si="13"/>
        <v>CONFIRMED BEARISH</v>
      </c>
    </row>
    <row r="237" spans="1:8" ht="13.5" x14ac:dyDescent="0.25">
      <c r="A237" s="3">
        <f>TITRES_STAT!B240</f>
        <v>42349</v>
      </c>
      <c r="B237" s="6">
        <f>TITRES_STAT!C240</f>
        <v>8.35</v>
      </c>
      <c r="C237" s="6">
        <f>TITRES_STAT!D240</f>
        <v>4.8964999999999996</v>
      </c>
      <c r="D237" s="6">
        <f>TITRES_STAT!E240</f>
        <v>20229</v>
      </c>
      <c r="E237" s="2">
        <f t="shared" si="12"/>
        <v>-87876</v>
      </c>
      <c r="F237" s="6" t="str">
        <f t="shared" si="15"/>
        <v>BEARISH</v>
      </c>
      <c r="G237" s="6" t="str">
        <f t="shared" si="14"/>
        <v>STRONG</v>
      </c>
      <c r="H237" s="6" t="str">
        <f t="shared" si="13"/>
        <v>CONFIRMED BEARISH</v>
      </c>
    </row>
    <row r="238" spans="1:8" ht="13.5" x14ac:dyDescent="0.25">
      <c r="A238" s="3">
        <f>TITRES_STAT!B241</f>
        <v>42352</v>
      </c>
      <c r="B238" s="6">
        <f>TITRES_STAT!C241</f>
        <v>8.3000000000000007</v>
      </c>
      <c r="C238" s="6">
        <f>TITRES_STAT!D241</f>
        <v>4.8672000000000004</v>
      </c>
      <c r="D238" s="6">
        <f>TITRES_STAT!E241</f>
        <v>2151</v>
      </c>
      <c r="E238" s="2">
        <f t="shared" si="12"/>
        <v>-90027</v>
      </c>
      <c r="F238" s="6" t="str">
        <f t="shared" si="15"/>
        <v>BEARISH</v>
      </c>
      <c r="G238" s="6" t="str">
        <f t="shared" si="14"/>
        <v>STRONG</v>
      </c>
      <c r="H238" s="6" t="str">
        <f t="shared" si="13"/>
        <v>CONFIRMED BEARISH</v>
      </c>
    </row>
    <row r="239" spans="1:8" ht="13.5" x14ac:dyDescent="0.25">
      <c r="A239" s="3">
        <f>TITRES_STAT!B242</f>
        <v>42353</v>
      </c>
      <c r="B239" s="6">
        <f>TITRES_STAT!C242</f>
        <v>8.34</v>
      </c>
      <c r="C239" s="6">
        <f>TITRES_STAT!D242</f>
        <v>4.8906000000000001</v>
      </c>
      <c r="D239" s="6">
        <f>TITRES_STAT!E242</f>
        <v>11792</v>
      </c>
      <c r="E239" s="2">
        <f t="shared" si="12"/>
        <v>-78235</v>
      </c>
      <c r="F239" s="6" t="str">
        <f t="shared" si="15"/>
        <v>BULLISH</v>
      </c>
      <c r="G239" s="6" t="str">
        <f t="shared" si="14"/>
        <v>WEAK</v>
      </c>
      <c r="H239" s="6" t="str">
        <f t="shared" si="13"/>
        <v>BULLISH DIVERGENCE</v>
      </c>
    </row>
    <row r="240" spans="1:8" ht="13.5" x14ac:dyDescent="0.25">
      <c r="A240" s="3">
        <f>TITRES_STAT!B243</f>
        <v>42354</v>
      </c>
      <c r="B240" s="6">
        <f>TITRES_STAT!C243</f>
        <v>8.3800000000000008</v>
      </c>
      <c r="C240" s="6">
        <f>TITRES_STAT!D243</f>
        <v>4.9141000000000004</v>
      </c>
      <c r="D240" s="6">
        <f>TITRES_STAT!E243</f>
        <v>5235</v>
      </c>
      <c r="E240" s="2">
        <f t="shared" si="12"/>
        <v>-73000</v>
      </c>
      <c r="F240" s="6" t="str">
        <f t="shared" si="15"/>
        <v>BULLISH</v>
      </c>
      <c r="G240" s="6" t="str">
        <f t="shared" si="14"/>
        <v>WEAK</v>
      </c>
      <c r="H240" s="6" t="str">
        <f t="shared" si="13"/>
        <v>CONFIRMED BULLISH</v>
      </c>
    </row>
    <row r="241" spans="1:8" ht="13.5" x14ac:dyDescent="0.25">
      <c r="A241" s="3">
        <f>TITRES_STAT!B244</f>
        <v>42355</v>
      </c>
      <c r="B241" s="6">
        <f>TITRES_STAT!C244</f>
        <v>8.5</v>
      </c>
      <c r="C241" s="6">
        <f>TITRES_STAT!D244</f>
        <v>4.9843999999999999</v>
      </c>
      <c r="D241" s="6">
        <f>TITRES_STAT!E244</f>
        <v>10116</v>
      </c>
      <c r="E241" s="2">
        <f t="shared" si="12"/>
        <v>-62884</v>
      </c>
      <c r="F241" s="6" t="str">
        <f t="shared" si="15"/>
        <v>BULLISH</v>
      </c>
      <c r="G241" s="6" t="str">
        <f t="shared" si="14"/>
        <v>WEAK</v>
      </c>
      <c r="H241" s="6" t="str">
        <f t="shared" si="13"/>
        <v>CONFIRMED BULLISH</v>
      </c>
    </row>
    <row r="242" spans="1:8" ht="13.5" x14ac:dyDescent="0.25">
      <c r="A242" s="3">
        <f>TITRES_STAT!B245</f>
        <v>42356</v>
      </c>
      <c r="B242" s="6">
        <f>TITRES_STAT!C245</f>
        <v>8.5</v>
      </c>
      <c r="C242" s="6">
        <f>TITRES_STAT!D245</f>
        <v>4.9843999999999999</v>
      </c>
      <c r="D242" s="6">
        <f>TITRES_STAT!E245</f>
        <v>806</v>
      </c>
      <c r="E242" s="2">
        <f t="shared" si="12"/>
        <v>-62884</v>
      </c>
      <c r="F242" s="6" t="str">
        <f t="shared" si="15"/>
        <v>BULLISH</v>
      </c>
      <c r="G242" s="6" t="str">
        <f t="shared" si="14"/>
        <v>WEAK</v>
      </c>
      <c r="H242" s="6" t="str">
        <f t="shared" si="13"/>
        <v>CONFIRMED BULLISH</v>
      </c>
    </row>
    <row r="243" spans="1:8" ht="13.5" x14ac:dyDescent="0.25">
      <c r="A243" s="3">
        <f>TITRES_STAT!B246</f>
        <v>42359</v>
      </c>
      <c r="B243" s="6">
        <f>TITRES_STAT!C246</f>
        <v>8.5399999999999991</v>
      </c>
      <c r="C243" s="6">
        <f>TITRES_STAT!D246</f>
        <v>5.0079000000000002</v>
      </c>
      <c r="D243" s="6">
        <f>TITRES_STAT!E246</f>
        <v>9198</v>
      </c>
      <c r="E243" s="2">
        <f t="shared" si="12"/>
        <v>-53686</v>
      </c>
      <c r="F243" s="6" t="str">
        <f t="shared" si="15"/>
        <v>BULLISH</v>
      </c>
      <c r="G243" s="6" t="str">
        <f t="shared" si="14"/>
        <v>WEAK</v>
      </c>
      <c r="H243" s="6" t="str">
        <f t="shared" si="13"/>
        <v>CONFIRMED BULLISH</v>
      </c>
    </row>
    <row r="244" spans="1:8" ht="13.5" x14ac:dyDescent="0.25">
      <c r="A244" s="3">
        <f>TITRES_STAT!B247</f>
        <v>42360</v>
      </c>
      <c r="B244" s="6">
        <f>TITRES_STAT!C247</f>
        <v>8.52</v>
      </c>
      <c r="C244" s="6">
        <f>TITRES_STAT!D247</f>
        <v>4.9962</v>
      </c>
      <c r="D244" s="6">
        <f>TITRES_STAT!E247</f>
        <v>5688</v>
      </c>
      <c r="E244" s="2">
        <f t="shared" si="12"/>
        <v>-59374</v>
      </c>
      <c r="F244" s="6" t="str">
        <f t="shared" si="15"/>
        <v>BULLISH</v>
      </c>
      <c r="G244" s="6" t="str">
        <f t="shared" si="14"/>
        <v>WEAK</v>
      </c>
      <c r="H244" s="6" t="str">
        <f t="shared" si="13"/>
        <v>CONFIRMED BULLISH</v>
      </c>
    </row>
    <row r="245" spans="1:8" ht="13.5" x14ac:dyDescent="0.25">
      <c r="A245" s="3">
        <f>TITRES_STAT!B248</f>
        <v>42361</v>
      </c>
      <c r="B245" s="6">
        <f>TITRES_STAT!C248</f>
        <v>8.6999999999999993</v>
      </c>
      <c r="C245" s="6">
        <f>TITRES_STAT!D248</f>
        <v>5.1017000000000001</v>
      </c>
      <c r="D245" s="6">
        <f>TITRES_STAT!E248</f>
        <v>5963</v>
      </c>
      <c r="E245" s="2">
        <f t="shared" si="12"/>
        <v>-53411</v>
      </c>
      <c r="F245" s="6" t="str">
        <f t="shared" si="15"/>
        <v>BULLISH</v>
      </c>
      <c r="G245" s="6" t="str">
        <f t="shared" si="14"/>
        <v>WEAK</v>
      </c>
      <c r="H245" s="6" t="str">
        <f t="shared" si="13"/>
        <v>CONFIRMED BULLISH</v>
      </c>
    </row>
    <row r="246" spans="1:8" ht="13.5" x14ac:dyDescent="0.25">
      <c r="A246" s="3">
        <f>TITRES_STAT!B249</f>
        <v>42363</v>
      </c>
      <c r="B246" s="6">
        <f>TITRES_STAT!C249</f>
        <v>8.65</v>
      </c>
      <c r="C246" s="6">
        <f>TITRES_STAT!D249</f>
        <v>5.0724</v>
      </c>
      <c r="D246" s="6">
        <f>TITRES_STAT!E249</f>
        <v>1299</v>
      </c>
      <c r="E246" s="2">
        <f t="shared" si="12"/>
        <v>-54710</v>
      </c>
      <c r="F246" s="6" t="str">
        <f t="shared" si="15"/>
        <v>BULLISH</v>
      </c>
      <c r="G246" s="6" t="str">
        <f t="shared" si="14"/>
        <v>WEAK</v>
      </c>
      <c r="H246" s="6" t="str">
        <f t="shared" si="13"/>
        <v>CONFIRMED BULLISH</v>
      </c>
    </row>
    <row r="247" spans="1:8" ht="13.5" x14ac:dyDescent="0.25">
      <c r="A247" s="3">
        <f>TITRES_STAT!B250</f>
        <v>42366</v>
      </c>
      <c r="B247" s="6">
        <f>TITRES_STAT!C250</f>
        <v>8.83</v>
      </c>
      <c r="C247" s="6">
        <f>TITRES_STAT!D250</f>
        <v>5.1779000000000002</v>
      </c>
      <c r="D247" s="6">
        <f>TITRES_STAT!E250</f>
        <v>15817</v>
      </c>
      <c r="E247" s="2">
        <f t="shared" si="12"/>
        <v>-38893</v>
      </c>
      <c r="F247" s="6" t="str">
        <f t="shared" si="15"/>
        <v>BULLISH</v>
      </c>
      <c r="G247" s="6" t="str">
        <f t="shared" si="14"/>
        <v>WEAK</v>
      </c>
      <c r="H247" s="6" t="str">
        <f t="shared" si="13"/>
        <v>CONFIRMED BULLISH</v>
      </c>
    </row>
    <row r="248" spans="1:8" ht="13.5" x14ac:dyDescent="0.25">
      <c r="A248" s="3">
        <f>TITRES_STAT!B251</f>
        <v>42367</v>
      </c>
      <c r="B248" s="6">
        <f>TITRES_STAT!C251</f>
        <v>8.9</v>
      </c>
      <c r="C248" s="6">
        <f>TITRES_STAT!D251</f>
        <v>5.2190000000000003</v>
      </c>
      <c r="D248" s="6">
        <f>TITRES_STAT!E251</f>
        <v>7429</v>
      </c>
      <c r="E248" s="2">
        <f t="shared" si="12"/>
        <v>-31464</v>
      </c>
      <c r="F248" s="6" t="str">
        <f t="shared" si="15"/>
        <v>BULLISH</v>
      </c>
      <c r="G248" s="6" t="str">
        <f t="shared" si="14"/>
        <v>WEAK</v>
      </c>
      <c r="H248" s="6" t="str">
        <f t="shared" si="13"/>
        <v>CONFIRMED BULLISH</v>
      </c>
    </row>
    <row r="249" spans="1:8" ht="13.5" x14ac:dyDescent="0.25">
      <c r="A249" s="3">
        <f>TITRES_STAT!B252</f>
        <v>42368</v>
      </c>
      <c r="B249" s="6">
        <f>TITRES_STAT!C252</f>
        <v>9</v>
      </c>
      <c r="C249" s="6">
        <f>TITRES_STAT!D252</f>
        <v>5.2775999999999996</v>
      </c>
      <c r="D249" s="6">
        <f>TITRES_STAT!E252</f>
        <v>21860</v>
      </c>
      <c r="E249" s="2">
        <f t="shared" si="12"/>
        <v>-9604</v>
      </c>
      <c r="F249" s="6" t="str">
        <f t="shared" si="15"/>
        <v>BULLISH</v>
      </c>
      <c r="G249" s="6" t="str">
        <f t="shared" si="14"/>
        <v>WEAK</v>
      </c>
      <c r="H249" s="6" t="str">
        <f t="shared" si="13"/>
        <v>CONFIRMED BULLISH</v>
      </c>
    </row>
    <row r="250" spans="1:8" ht="13.5" x14ac:dyDescent="0.25">
      <c r="A250" s="3">
        <f>TITRES_STAT!B253</f>
        <v>42369</v>
      </c>
      <c r="B250" s="6">
        <f>TITRES_STAT!C253</f>
        <v>9.07</v>
      </c>
      <c r="C250" s="6">
        <f>TITRES_STAT!D253</f>
        <v>5.3186999999999998</v>
      </c>
      <c r="D250" s="6">
        <f>TITRES_STAT!E253</f>
        <v>11327</v>
      </c>
      <c r="E250" s="2">
        <f t="shared" si="12"/>
        <v>1723</v>
      </c>
      <c r="F250" s="6" t="str">
        <f t="shared" si="15"/>
        <v>BULLISH</v>
      </c>
      <c r="G250" s="6" t="str">
        <f t="shared" si="14"/>
        <v>WEAK</v>
      </c>
      <c r="H250" s="6" t="str">
        <f t="shared" si="13"/>
        <v>CONFIRMED BULLISH</v>
      </c>
    </row>
    <row r="251" spans="1:8" ht="13.5" x14ac:dyDescent="0.25">
      <c r="A251" s="3">
        <f>TITRES_STAT!B254</f>
        <v>42373</v>
      </c>
      <c r="B251" s="6">
        <f>TITRES_STAT!C254</f>
        <v>9.1</v>
      </c>
      <c r="C251" s="6">
        <f>TITRES_STAT!D254</f>
        <v>5.3362999999999996</v>
      </c>
      <c r="D251" s="6">
        <f>TITRES_STAT!E254</f>
        <v>5</v>
      </c>
      <c r="E251" s="2">
        <f t="shared" si="12"/>
        <v>1728</v>
      </c>
      <c r="F251" s="6" t="str">
        <f t="shared" si="15"/>
        <v>BULLISH</v>
      </c>
      <c r="G251" s="6" t="str">
        <f t="shared" si="14"/>
        <v>WEAK</v>
      </c>
      <c r="H251" s="6" t="str">
        <f t="shared" si="13"/>
        <v>CONFIRMED BULLISH</v>
      </c>
    </row>
    <row r="252" spans="1:8" ht="13.5" x14ac:dyDescent="0.25">
      <c r="A252" s="3">
        <f>TITRES_STAT!B255</f>
        <v>42374</v>
      </c>
      <c r="B252" s="6">
        <f>TITRES_STAT!C255</f>
        <v>8.85</v>
      </c>
      <c r="C252" s="6">
        <f>TITRES_STAT!D255</f>
        <v>5.1897000000000002</v>
      </c>
      <c r="D252" s="6">
        <f>TITRES_STAT!E255</f>
        <v>2895</v>
      </c>
      <c r="E252" s="2">
        <f t="shared" si="12"/>
        <v>-1167</v>
      </c>
      <c r="F252" s="6" t="str">
        <f t="shared" si="15"/>
        <v>BULLISH</v>
      </c>
      <c r="G252" s="6" t="str">
        <f t="shared" si="14"/>
        <v>WEAK</v>
      </c>
      <c r="H252" s="6" t="str">
        <f t="shared" si="13"/>
        <v>CONFIRMED BULLISH</v>
      </c>
    </row>
    <row r="253" spans="1:8" ht="13.5" x14ac:dyDescent="0.25">
      <c r="A253" s="3">
        <f>TITRES_STAT!B256</f>
        <v>42375</v>
      </c>
      <c r="B253" s="6">
        <f>TITRES_STAT!C256</f>
        <v>9.1</v>
      </c>
      <c r="C253" s="6">
        <f>TITRES_STAT!D256</f>
        <v>5.3362999999999996</v>
      </c>
      <c r="D253" s="6">
        <f>TITRES_STAT!E256</f>
        <v>13273</v>
      </c>
      <c r="E253" s="2">
        <f t="shared" si="12"/>
        <v>12106</v>
      </c>
      <c r="F253" s="6" t="str">
        <f t="shared" si="15"/>
        <v>BULLISH</v>
      </c>
      <c r="G253" s="6" t="str">
        <f t="shared" si="14"/>
        <v>WEAK</v>
      </c>
      <c r="H253" s="6" t="str">
        <f t="shared" si="13"/>
        <v>CONFIRMED BULLISH</v>
      </c>
    </row>
    <row r="254" spans="1:8" ht="13.5" x14ac:dyDescent="0.25">
      <c r="A254" s="3">
        <f>TITRES_STAT!B257</f>
        <v>42376</v>
      </c>
      <c r="B254" s="6">
        <f>TITRES_STAT!C257</f>
        <v>9</v>
      </c>
      <c r="C254" s="6">
        <f>TITRES_STAT!D257</f>
        <v>5.2775999999999996</v>
      </c>
      <c r="D254" s="6">
        <f>TITRES_STAT!E257</f>
        <v>22699</v>
      </c>
      <c r="E254" s="2">
        <f t="shared" si="12"/>
        <v>-10593</v>
      </c>
      <c r="F254" s="6" t="str">
        <f t="shared" si="15"/>
        <v>BEARISH</v>
      </c>
      <c r="G254" s="6" t="str">
        <f t="shared" si="14"/>
        <v>STRONG</v>
      </c>
      <c r="H254" s="6" t="str">
        <f t="shared" si="13"/>
        <v>NEUTRAL</v>
      </c>
    </row>
    <row r="255" spans="1:8" ht="13.5" x14ac:dyDescent="0.25">
      <c r="A255" s="3">
        <f>TITRES_STAT!B258</f>
        <v>42377</v>
      </c>
      <c r="B255" s="6">
        <f>TITRES_STAT!C258</f>
        <v>8.8699999999999992</v>
      </c>
      <c r="C255" s="6">
        <f>TITRES_STAT!D258</f>
        <v>5.2013999999999996</v>
      </c>
      <c r="D255" s="6">
        <f>TITRES_STAT!E258</f>
        <v>1615</v>
      </c>
      <c r="E255" s="2">
        <f t="shared" si="12"/>
        <v>-12208</v>
      </c>
      <c r="F255" s="6" t="str">
        <f t="shared" si="15"/>
        <v>BEARISH</v>
      </c>
      <c r="G255" s="6" t="str">
        <f t="shared" si="14"/>
        <v>WEAK</v>
      </c>
      <c r="H255" s="6" t="str">
        <f t="shared" si="13"/>
        <v>CONFIRMED BEARISH</v>
      </c>
    </row>
    <row r="256" spans="1:8" ht="13.5" x14ac:dyDescent="0.25">
      <c r="A256" s="3">
        <f>TITRES_STAT!B259</f>
        <v>42380</v>
      </c>
      <c r="B256" s="6">
        <f>TITRES_STAT!C259</f>
        <v>9.0500000000000007</v>
      </c>
      <c r="C256" s="6">
        <f>TITRES_STAT!D259</f>
        <v>5.3070000000000004</v>
      </c>
      <c r="D256" s="6">
        <f>TITRES_STAT!E259</f>
        <v>10901</v>
      </c>
      <c r="E256" s="2">
        <f t="shared" si="12"/>
        <v>-1307</v>
      </c>
      <c r="F256" s="6" t="str">
        <f t="shared" si="15"/>
        <v>BEARISH</v>
      </c>
      <c r="G256" s="6" t="str">
        <f t="shared" si="14"/>
        <v>WEAK</v>
      </c>
      <c r="H256" s="6" t="str">
        <f t="shared" si="13"/>
        <v>CONFIRMED BEARISH</v>
      </c>
    </row>
    <row r="257" spans="1:8" ht="13.5" x14ac:dyDescent="0.25">
      <c r="A257" s="3">
        <f>TITRES_STAT!B260</f>
        <v>42381</v>
      </c>
      <c r="B257" s="6">
        <f>TITRES_STAT!C260</f>
        <v>9</v>
      </c>
      <c r="C257" s="6">
        <f>TITRES_STAT!D260</f>
        <v>5.2775999999999996</v>
      </c>
      <c r="D257" s="6">
        <f>TITRES_STAT!E260</f>
        <v>20362</v>
      </c>
      <c r="E257" s="2">
        <f t="shared" si="12"/>
        <v>-21669</v>
      </c>
      <c r="F257" s="6" t="str">
        <f t="shared" si="15"/>
        <v>BEARISH</v>
      </c>
      <c r="G257" s="6" t="str">
        <f t="shared" si="14"/>
        <v>STRONG</v>
      </c>
      <c r="H257" s="6" t="str">
        <f t="shared" si="13"/>
        <v>BEARISH DIVERGENCE</v>
      </c>
    </row>
    <row r="258" spans="1:8" ht="13.5" x14ac:dyDescent="0.25">
      <c r="A258" s="3">
        <f>TITRES_STAT!B261</f>
        <v>42382</v>
      </c>
      <c r="B258" s="6">
        <f>TITRES_STAT!C261</f>
        <v>9.5</v>
      </c>
      <c r="C258" s="6">
        <f>TITRES_STAT!D261</f>
        <v>5.5708000000000002</v>
      </c>
      <c r="D258" s="6">
        <f>TITRES_STAT!E261</f>
        <v>41065</v>
      </c>
      <c r="E258" s="2">
        <f t="shared" si="12"/>
        <v>19396</v>
      </c>
      <c r="F258" s="6" t="str">
        <f t="shared" si="15"/>
        <v>BULLISH</v>
      </c>
      <c r="G258" s="6" t="str">
        <f t="shared" si="14"/>
        <v>STRONG</v>
      </c>
      <c r="H258" s="6" t="str">
        <f t="shared" si="13"/>
        <v>CONFIRMED BULLISH</v>
      </c>
    </row>
    <row r="259" spans="1:8" ht="13.5" x14ac:dyDescent="0.25">
      <c r="A259" s="3">
        <f>TITRES_STAT!B262</f>
        <v>42384</v>
      </c>
      <c r="B259" s="6">
        <f>TITRES_STAT!C262</f>
        <v>9.5</v>
      </c>
      <c r="C259" s="6">
        <f>TITRES_STAT!D262</f>
        <v>5.5708000000000002</v>
      </c>
      <c r="D259" s="6">
        <f>TITRES_STAT!E262</f>
        <v>23821</v>
      </c>
      <c r="E259" s="2">
        <f t="shared" si="12"/>
        <v>19396</v>
      </c>
      <c r="F259" s="6" t="str">
        <f t="shared" si="15"/>
        <v>BULLISH</v>
      </c>
      <c r="G259" s="6" t="str">
        <f t="shared" si="14"/>
        <v>WEAK</v>
      </c>
      <c r="H259" s="6" t="str">
        <f t="shared" si="13"/>
        <v>CONFIRMED BULLISH</v>
      </c>
    </row>
    <row r="260" spans="1:8" ht="13.5" x14ac:dyDescent="0.25">
      <c r="A260" s="3">
        <f>TITRES_STAT!B263</f>
        <v>42387</v>
      </c>
      <c r="B260" s="6">
        <f>TITRES_STAT!C263</f>
        <v>9.5299999999999994</v>
      </c>
      <c r="C260" s="6">
        <f>TITRES_STAT!D263</f>
        <v>5.5884</v>
      </c>
      <c r="D260" s="6">
        <f>TITRES_STAT!E263</f>
        <v>13320</v>
      </c>
      <c r="E260" s="2">
        <f t="shared" ref="E260:E323" si="16">IF(B260&gt;B259, E259+D260, IF(B260&lt;B259, E259-D260, E259))</f>
        <v>32716</v>
      </c>
      <c r="F260" s="6" t="str">
        <f t="shared" si="15"/>
        <v>BULLISH</v>
      </c>
      <c r="G260" s="6" t="str">
        <f t="shared" si="14"/>
        <v>WEAK</v>
      </c>
      <c r="H260" s="6" t="str">
        <f t="shared" si="13"/>
        <v>CONFIRMED BULLISH</v>
      </c>
    </row>
    <row r="261" spans="1:8" ht="13.5" x14ac:dyDescent="0.25">
      <c r="A261" s="3">
        <f>TITRES_STAT!B264</f>
        <v>42388</v>
      </c>
      <c r="B261" s="6">
        <f>TITRES_STAT!C264</f>
        <v>9.5399999999999991</v>
      </c>
      <c r="C261" s="6">
        <f>TITRES_STAT!D264</f>
        <v>5.5942999999999996</v>
      </c>
      <c r="D261" s="6">
        <f>TITRES_STAT!E264</f>
        <v>5074</v>
      </c>
      <c r="E261" s="2">
        <f t="shared" si="16"/>
        <v>37790</v>
      </c>
      <c r="F261" s="6" t="str">
        <f t="shared" si="15"/>
        <v>BULLISH</v>
      </c>
      <c r="G261" s="6" t="str">
        <f t="shared" si="14"/>
        <v>WEAK</v>
      </c>
      <c r="H261" s="6" t="str">
        <f t="shared" si="13"/>
        <v>CONFIRMED BULLISH</v>
      </c>
    </row>
    <row r="262" spans="1:8" ht="13.5" x14ac:dyDescent="0.25">
      <c r="A262" s="3">
        <f>TITRES_STAT!B265</f>
        <v>42389</v>
      </c>
      <c r="B262" s="6">
        <f>TITRES_STAT!C265</f>
        <v>9.5</v>
      </c>
      <c r="C262" s="6">
        <f>TITRES_STAT!D265</f>
        <v>5.5708000000000002</v>
      </c>
      <c r="D262" s="6">
        <f>TITRES_STAT!E265</f>
        <v>20685</v>
      </c>
      <c r="E262" s="2">
        <f t="shared" si="16"/>
        <v>17105</v>
      </c>
      <c r="F262" s="6" t="str">
        <f t="shared" si="15"/>
        <v>BULLISH</v>
      </c>
      <c r="G262" s="6" t="str">
        <f t="shared" si="14"/>
        <v>WEAK</v>
      </c>
      <c r="H262" s="6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CONFIRMED BULLISH</v>
      </c>
    </row>
    <row r="263" spans="1:8" ht="13.5" x14ac:dyDescent="0.25">
      <c r="A263" s="3">
        <f>TITRES_STAT!B266</f>
        <v>42390</v>
      </c>
      <c r="B263" s="6">
        <f>TITRES_STAT!C266</f>
        <v>9.52</v>
      </c>
      <c r="C263" s="6">
        <f>TITRES_STAT!D266</f>
        <v>5.5826000000000002</v>
      </c>
      <c r="D263" s="6">
        <f>TITRES_STAT!E266</f>
        <v>17473</v>
      </c>
      <c r="E263" s="2">
        <f t="shared" si="16"/>
        <v>34578</v>
      </c>
      <c r="F263" s="6" t="str">
        <f t="shared" si="15"/>
        <v>BULLISH</v>
      </c>
      <c r="G263" s="6" t="str">
        <f t="shared" ref="G263:G326" si="18">IF((E263-E258)/E258 &gt; 0.02, "STRONG",
 IF((E263-E258)/E258 &lt; -0.02, "WEAK", "NEUTRAL"))</f>
        <v>STRONG</v>
      </c>
      <c r="H263" s="6" t="str">
        <f t="shared" si="17"/>
        <v>CONFIRMED BULLISH</v>
      </c>
    </row>
    <row r="264" spans="1:8" ht="13.5" x14ac:dyDescent="0.25">
      <c r="A264" s="3">
        <f>TITRES_STAT!B267</f>
        <v>42391</v>
      </c>
      <c r="B264" s="6">
        <f>TITRES_STAT!C267</f>
        <v>9.49</v>
      </c>
      <c r="C264" s="6">
        <f>TITRES_STAT!D267</f>
        <v>5.5650000000000004</v>
      </c>
      <c r="D264" s="6">
        <f>TITRES_STAT!E267</f>
        <v>36003</v>
      </c>
      <c r="E264" s="2">
        <f t="shared" si="16"/>
        <v>-1425</v>
      </c>
      <c r="F264" s="6" t="str">
        <f t="shared" ref="F264:F327" si="19">IF(E264&gt;E259,"BULLISH",IF(E264&lt;E259,"BEARISH","NEUTRAL"))</f>
        <v>BEARISH</v>
      </c>
      <c r="G264" s="6" t="str">
        <f t="shared" si="18"/>
        <v>WEAK</v>
      </c>
      <c r="H264" s="6" t="str">
        <f t="shared" si="17"/>
        <v>CONFIRMED BEARISH</v>
      </c>
    </row>
    <row r="265" spans="1:8" ht="13.5" x14ac:dyDescent="0.25">
      <c r="A265" s="3">
        <f>TITRES_STAT!B268</f>
        <v>42394</v>
      </c>
      <c r="B265" s="6">
        <f>TITRES_STAT!C268</f>
        <v>9.49</v>
      </c>
      <c r="C265" s="6">
        <f>TITRES_STAT!D268</f>
        <v>5.5650000000000004</v>
      </c>
      <c r="D265" s="6">
        <f>TITRES_STAT!E268</f>
        <v>10725</v>
      </c>
      <c r="E265" s="2">
        <f t="shared" si="16"/>
        <v>-1425</v>
      </c>
      <c r="F265" s="6" t="str">
        <f t="shared" si="19"/>
        <v>BEARISH</v>
      </c>
      <c r="G265" s="6" t="str">
        <f t="shared" si="18"/>
        <v>WEAK</v>
      </c>
      <c r="H265" s="6" t="str">
        <f t="shared" si="17"/>
        <v>CONFIRMED BEARISH</v>
      </c>
    </row>
    <row r="266" spans="1:8" ht="13.5" x14ac:dyDescent="0.25">
      <c r="A266" s="3">
        <f>TITRES_STAT!B269</f>
        <v>42395</v>
      </c>
      <c r="B266" s="6">
        <f>TITRES_STAT!C269</f>
        <v>9.4499999999999993</v>
      </c>
      <c r="C266" s="6">
        <f>TITRES_STAT!D269</f>
        <v>5.5415000000000001</v>
      </c>
      <c r="D266" s="6">
        <f>TITRES_STAT!E269</f>
        <v>1366</v>
      </c>
      <c r="E266" s="2">
        <f t="shared" si="16"/>
        <v>-2791</v>
      </c>
      <c r="F266" s="6" t="str">
        <f t="shared" si="19"/>
        <v>BEARISH</v>
      </c>
      <c r="G266" s="6" t="str">
        <f t="shared" si="18"/>
        <v>WEAK</v>
      </c>
      <c r="H266" s="6" t="str">
        <f t="shared" si="17"/>
        <v>CONFIRMED BEARISH</v>
      </c>
    </row>
    <row r="267" spans="1:8" ht="13.5" x14ac:dyDescent="0.25">
      <c r="A267" s="3">
        <f>TITRES_STAT!B270</f>
        <v>42396</v>
      </c>
      <c r="B267" s="6">
        <f>TITRES_STAT!C270</f>
        <v>9.4</v>
      </c>
      <c r="C267" s="6">
        <f>TITRES_STAT!D270</f>
        <v>5.5122</v>
      </c>
      <c r="D267" s="6">
        <f>TITRES_STAT!E270</f>
        <v>3240</v>
      </c>
      <c r="E267" s="2">
        <f t="shared" si="16"/>
        <v>-6031</v>
      </c>
      <c r="F267" s="6" t="str">
        <f t="shared" si="19"/>
        <v>BEARISH</v>
      </c>
      <c r="G267" s="6" t="str">
        <f t="shared" si="18"/>
        <v>WEAK</v>
      </c>
      <c r="H267" s="6" t="str">
        <f t="shared" si="17"/>
        <v>CONFIRMED BEARISH</v>
      </c>
    </row>
    <row r="268" spans="1:8" ht="13.5" x14ac:dyDescent="0.25">
      <c r="A268" s="3">
        <f>TITRES_STAT!B271</f>
        <v>42397</v>
      </c>
      <c r="B268" s="6">
        <f>TITRES_STAT!C271</f>
        <v>9.3800000000000008</v>
      </c>
      <c r="C268" s="6">
        <f>TITRES_STAT!D271</f>
        <v>5.5004999999999997</v>
      </c>
      <c r="D268" s="6">
        <f>TITRES_STAT!E271</f>
        <v>8883</v>
      </c>
      <c r="E268" s="2">
        <f t="shared" si="16"/>
        <v>-14914</v>
      </c>
      <c r="F268" s="6" t="str">
        <f t="shared" si="19"/>
        <v>BEARISH</v>
      </c>
      <c r="G268" s="6" t="str">
        <f t="shared" si="18"/>
        <v>WEAK</v>
      </c>
      <c r="H268" s="6" t="str">
        <f t="shared" si="17"/>
        <v>CONFIRMED BEARISH</v>
      </c>
    </row>
    <row r="269" spans="1:8" ht="13.5" x14ac:dyDescent="0.25">
      <c r="A269" s="3">
        <f>TITRES_STAT!B272</f>
        <v>42398</v>
      </c>
      <c r="B269" s="6">
        <f>TITRES_STAT!C272</f>
        <v>9.1999999999999993</v>
      </c>
      <c r="C269" s="6">
        <f>TITRES_STAT!D272</f>
        <v>5.3948999999999998</v>
      </c>
      <c r="D269" s="6">
        <f>TITRES_STAT!E272</f>
        <v>15466</v>
      </c>
      <c r="E269" s="2">
        <f t="shared" si="16"/>
        <v>-30380</v>
      </c>
      <c r="F269" s="6" t="str">
        <f t="shared" si="19"/>
        <v>BEARISH</v>
      </c>
      <c r="G269" s="6" t="str">
        <f t="shared" si="18"/>
        <v>STRONG</v>
      </c>
      <c r="H269" s="6" t="str">
        <f t="shared" si="17"/>
        <v>CONFIRMED BEARISH</v>
      </c>
    </row>
    <row r="270" spans="1:8" ht="13.5" x14ac:dyDescent="0.25">
      <c r="A270" s="3">
        <f>TITRES_STAT!B273</f>
        <v>42401</v>
      </c>
      <c r="B270" s="6">
        <f>TITRES_STAT!C273</f>
        <v>9.18</v>
      </c>
      <c r="C270" s="6">
        <f>TITRES_STAT!D273</f>
        <v>5.3832000000000004</v>
      </c>
      <c r="D270" s="6">
        <f>TITRES_STAT!E273</f>
        <v>726</v>
      </c>
      <c r="E270" s="2">
        <f t="shared" si="16"/>
        <v>-31106</v>
      </c>
      <c r="F270" s="6" t="str">
        <f t="shared" si="19"/>
        <v>BEARISH</v>
      </c>
      <c r="G270" s="6" t="str">
        <f t="shared" si="18"/>
        <v>STRONG</v>
      </c>
      <c r="H270" s="6" t="str">
        <f t="shared" si="17"/>
        <v>CONFIRMED BEARISH</v>
      </c>
    </row>
    <row r="271" spans="1:8" ht="13.5" x14ac:dyDescent="0.25">
      <c r="A271" s="3">
        <f>TITRES_STAT!B274</f>
        <v>42402</v>
      </c>
      <c r="B271" s="6">
        <f>TITRES_STAT!C274</f>
        <v>9.18</v>
      </c>
      <c r="C271" s="6">
        <f>TITRES_STAT!D274</f>
        <v>5.3832000000000004</v>
      </c>
      <c r="D271" s="6">
        <f>TITRES_STAT!E274</f>
        <v>8811</v>
      </c>
      <c r="E271" s="2">
        <f t="shared" si="16"/>
        <v>-31106</v>
      </c>
      <c r="F271" s="6" t="str">
        <f t="shared" si="19"/>
        <v>BEARISH</v>
      </c>
      <c r="G271" s="6" t="str">
        <f t="shared" si="18"/>
        <v>STRONG</v>
      </c>
      <c r="H271" s="6" t="str">
        <f t="shared" si="17"/>
        <v>CONFIRMED BEARISH</v>
      </c>
    </row>
    <row r="272" spans="1:8" ht="13.5" x14ac:dyDescent="0.25">
      <c r="A272" s="3">
        <f>TITRES_STAT!B275</f>
        <v>42403</v>
      </c>
      <c r="B272" s="6">
        <f>TITRES_STAT!C275</f>
        <v>9</v>
      </c>
      <c r="C272" s="6">
        <f>TITRES_STAT!D275</f>
        <v>5.2775999999999996</v>
      </c>
      <c r="D272" s="6">
        <f>TITRES_STAT!E275</f>
        <v>2431</v>
      </c>
      <c r="E272" s="2">
        <f t="shared" si="16"/>
        <v>-33537</v>
      </c>
      <c r="F272" s="6" t="str">
        <f t="shared" si="19"/>
        <v>BEARISH</v>
      </c>
      <c r="G272" s="6" t="str">
        <f t="shared" si="18"/>
        <v>STRONG</v>
      </c>
      <c r="H272" s="6" t="str">
        <f t="shared" si="17"/>
        <v>CONFIRMED BEARISH</v>
      </c>
    </row>
    <row r="273" spans="1:8" ht="13.5" x14ac:dyDescent="0.25">
      <c r="A273" s="3">
        <f>TITRES_STAT!B276</f>
        <v>42404</v>
      </c>
      <c r="B273" s="6">
        <f>TITRES_STAT!C276</f>
        <v>9.0399999999999991</v>
      </c>
      <c r="C273" s="6">
        <f>TITRES_STAT!D276</f>
        <v>5.3010999999999999</v>
      </c>
      <c r="D273" s="6">
        <f>TITRES_STAT!E276</f>
        <v>4322</v>
      </c>
      <c r="E273" s="2">
        <f t="shared" si="16"/>
        <v>-29215</v>
      </c>
      <c r="F273" s="6" t="str">
        <f t="shared" si="19"/>
        <v>BEARISH</v>
      </c>
      <c r="G273" s="6" t="str">
        <f t="shared" si="18"/>
        <v>STRONG</v>
      </c>
      <c r="H273" s="6" t="str">
        <f t="shared" si="17"/>
        <v>CONFIRMED BEARISH</v>
      </c>
    </row>
    <row r="274" spans="1:8" ht="13.5" x14ac:dyDescent="0.25">
      <c r="A274" s="3">
        <f>TITRES_STAT!B277</f>
        <v>42405</v>
      </c>
      <c r="B274" s="6">
        <f>TITRES_STAT!C277</f>
        <v>9.02</v>
      </c>
      <c r="C274" s="6">
        <f>TITRES_STAT!D277</f>
        <v>5.2893999999999997</v>
      </c>
      <c r="D274" s="6">
        <f>TITRES_STAT!E277</f>
        <v>4301</v>
      </c>
      <c r="E274" s="2">
        <f t="shared" si="16"/>
        <v>-33516</v>
      </c>
      <c r="F274" s="6" t="str">
        <f t="shared" si="19"/>
        <v>BEARISH</v>
      </c>
      <c r="G274" s="6" t="str">
        <f t="shared" si="18"/>
        <v>STRONG</v>
      </c>
      <c r="H274" s="6" t="str">
        <f t="shared" si="17"/>
        <v>CONFIRMED BEARISH</v>
      </c>
    </row>
    <row r="275" spans="1:8" ht="13.5" x14ac:dyDescent="0.25">
      <c r="A275" s="3">
        <f>TITRES_STAT!B278</f>
        <v>42408</v>
      </c>
      <c r="B275" s="6">
        <f>TITRES_STAT!C278</f>
        <v>8.9499999999999993</v>
      </c>
      <c r="C275" s="6">
        <f>TITRES_STAT!D278</f>
        <v>5.2483000000000004</v>
      </c>
      <c r="D275" s="6">
        <f>TITRES_STAT!E278</f>
        <v>4207</v>
      </c>
      <c r="E275" s="2">
        <f t="shared" si="16"/>
        <v>-37723</v>
      </c>
      <c r="F275" s="6" t="str">
        <f t="shared" si="19"/>
        <v>BEARISH</v>
      </c>
      <c r="G275" s="6" t="str">
        <f t="shared" si="18"/>
        <v>STRONG</v>
      </c>
      <c r="H275" s="6" t="str">
        <f t="shared" si="17"/>
        <v>CONFIRMED BEARISH</v>
      </c>
    </row>
    <row r="276" spans="1:8" ht="13.5" x14ac:dyDescent="0.25">
      <c r="A276" s="3">
        <f>TITRES_STAT!B279</f>
        <v>42409</v>
      </c>
      <c r="B276" s="6">
        <f>TITRES_STAT!C279</f>
        <v>8.9499999999999993</v>
      </c>
      <c r="C276" s="6">
        <f>TITRES_STAT!D279</f>
        <v>5.2483000000000004</v>
      </c>
      <c r="D276" s="6">
        <f>TITRES_STAT!E279</f>
        <v>1489</v>
      </c>
      <c r="E276" s="2">
        <f t="shared" si="16"/>
        <v>-37723</v>
      </c>
      <c r="F276" s="6" t="str">
        <f t="shared" si="19"/>
        <v>BEARISH</v>
      </c>
      <c r="G276" s="6" t="str">
        <f t="shared" si="18"/>
        <v>STRONG</v>
      </c>
      <c r="H276" s="6" t="str">
        <f t="shared" si="17"/>
        <v>CONFIRMED BEARISH</v>
      </c>
    </row>
    <row r="277" spans="1:8" ht="13.5" x14ac:dyDescent="0.25">
      <c r="A277" s="3">
        <f>TITRES_STAT!B280</f>
        <v>42410</v>
      </c>
      <c r="B277" s="6">
        <f>TITRES_STAT!C280</f>
        <v>8.69</v>
      </c>
      <c r="C277" s="6">
        <f>TITRES_STAT!D280</f>
        <v>5.0957999999999997</v>
      </c>
      <c r="D277" s="6">
        <f>TITRES_STAT!E280</f>
        <v>7013</v>
      </c>
      <c r="E277" s="2">
        <f t="shared" si="16"/>
        <v>-44736</v>
      </c>
      <c r="F277" s="6" t="str">
        <f t="shared" si="19"/>
        <v>BEARISH</v>
      </c>
      <c r="G277" s="6" t="str">
        <f t="shared" si="18"/>
        <v>STRONG</v>
      </c>
      <c r="H277" s="6" t="str">
        <f t="shared" si="17"/>
        <v>CONFIRMED BEARISH</v>
      </c>
    </row>
    <row r="278" spans="1:8" ht="13.5" x14ac:dyDescent="0.25">
      <c r="A278" s="3">
        <f>TITRES_STAT!B281</f>
        <v>42411</v>
      </c>
      <c r="B278" s="6">
        <f>TITRES_STAT!C281</f>
        <v>8.69</v>
      </c>
      <c r="C278" s="6">
        <f>TITRES_STAT!D281</f>
        <v>5.0957999999999997</v>
      </c>
      <c r="D278" s="6">
        <f>TITRES_STAT!E281</f>
        <v>3827</v>
      </c>
      <c r="E278" s="2">
        <f t="shared" si="16"/>
        <v>-44736</v>
      </c>
      <c r="F278" s="6" t="str">
        <f t="shared" si="19"/>
        <v>BEARISH</v>
      </c>
      <c r="G278" s="6" t="str">
        <f t="shared" si="18"/>
        <v>STRONG</v>
      </c>
      <c r="H278" s="6" t="str">
        <f t="shared" si="17"/>
        <v>CONFIRMED BEARISH</v>
      </c>
    </row>
    <row r="279" spans="1:8" ht="13.5" x14ac:dyDescent="0.25">
      <c r="A279" s="3">
        <f>TITRES_STAT!B282</f>
        <v>42412</v>
      </c>
      <c r="B279" s="6">
        <f>TITRES_STAT!C282</f>
        <v>8.6300000000000008</v>
      </c>
      <c r="C279" s="6">
        <f>TITRES_STAT!D282</f>
        <v>5.0606999999999998</v>
      </c>
      <c r="D279" s="6">
        <f>TITRES_STAT!E282</f>
        <v>5449</v>
      </c>
      <c r="E279" s="2">
        <f t="shared" si="16"/>
        <v>-50185</v>
      </c>
      <c r="F279" s="6" t="str">
        <f t="shared" si="19"/>
        <v>BEARISH</v>
      </c>
      <c r="G279" s="6" t="str">
        <f t="shared" si="18"/>
        <v>STRONG</v>
      </c>
      <c r="H279" s="6" t="str">
        <f t="shared" si="17"/>
        <v>CONFIRMED BEARISH</v>
      </c>
    </row>
    <row r="280" spans="1:8" ht="13.5" x14ac:dyDescent="0.25">
      <c r="A280" s="3">
        <f>TITRES_STAT!B283</f>
        <v>42415</v>
      </c>
      <c r="B280" s="6">
        <f>TITRES_STAT!C283</f>
        <v>8.6300000000000008</v>
      </c>
      <c r="C280" s="6">
        <f>TITRES_STAT!D283</f>
        <v>5.0606999999999998</v>
      </c>
      <c r="D280" s="6">
        <f>TITRES_STAT!E283</f>
        <v>9280</v>
      </c>
      <c r="E280" s="2">
        <f t="shared" si="16"/>
        <v>-50185</v>
      </c>
      <c r="F280" s="6" t="str">
        <f t="shared" si="19"/>
        <v>BEARISH</v>
      </c>
      <c r="G280" s="6" t="str">
        <f t="shared" si="18"/>
        <v>STRONG</v>
      </c>
      <c r="H280" s="6" t="str">
        <f t="shared" si="17"/>
        <v>CONFIRMED BEARISH</v>
      </c>
    </row>
    <row r="281" spans="1:8" ht="13.5" x14ac:dyDescent="0.25">
      <c r="A281" s="3">
        <f>TITRES_STAT!B284</f>
        <v>42416</v>
      </c>
      <c r="B281" s="6">
        <f>TITRES_STAT!C284</f>
        <v>8.52</v>
      </c>
      <c r="C281" s="6">
        <f>TITRES_STAT!D284</f>
        <v>4.9962</v>
      </c>
      <c r="D281" s="6">
        <f>TITRES_STAT!E284</f>
        <v>4130</v>
      </c>
      <c r="E281" s="2">
        <f t="shared" si="16"/>
        <v>-54315</v>
      </c>
      <c r="F281" s="6" t="str">
        <f t="shared" si="19"/>
        <v>BEARISH</v>
      </c>
      <c r="G281" s="6" t="str">
        <f t="shared" si="18"/>
        <v>STRONG</v>
      </c>
      <c r="H281" s="6" t="str">
        <f t="shared" si="17"/>
        <v>CONFIRMED BEARISH</v>
      </c>
    </row>
    <row r="282" spans="1:8" ht="13.5" x14ac:dyDescent="0.25">
      <c r="A282" s="3">
        <f>TITRES_STAT!B285</f>
        <v>42417</v>
      </c>
      <c r="B282" s="6">
        <f>TITRES_STAT!C285</f>
        <v>8.52</v>
      </c>
      <c r="C282" s="6">
        <f>TITRES_STAT!D285</f>
        <v>4.9962</v>
      </c>
      <c r="D282" s="6">
        <f>TITRES_STAT!E285</f>
        <v>12174</v>
      </c>
      <c r="E282" s="2">
        <f t="shared" si="16"/>
        <v>-54315</v>
      </c>
      <c r="F282" s="6" t="str">
        <f t="shared" si="19"/>
        <v>BEARISH</v>
      </c>
      <c r="G282" s="6" t="str">
        <f t="shared" si="18"/>
        <v>STRONG</v>
      </c>
      <c r="H282" s="6" t="str">
        <f t="shared" si="17"/>
        <v>CONFIRMED BEARISH</v>
      </c>
    </row>
    <row r="283" spans="1:8" ht="13.5" x14ac:dyDescent="0.25">
      <c r="A283" s="3">
        <f>TITRES_STAT!B286</f>
        <v>42418</v>
      </c>
      <c r="B283" s="6">
        <f>TITRES_STAT!C286</f>
        <v>8.6</v>
      </c>
      <c r="C283" s="6">
        <f>TITRES_STAT!D286</f>
        <v>5.0430999999999999</v>
      </c>
      <c r="D283" s="6">
        <f>TITRES_STAT!E286</f>
        <v>656</v>
      </c>
      <c r="E283" s="2">
        <f t="shared" si="16"/>
        <v>-53659</v>
      </c>
      <c r="F283" s="6" t="str">
        <f t="shared" si="19"/>
        <v>BEARISH</v>
      </c>
      <c r="G283" s="6" t="str">
        <f t="shared" si="18"/>
        <v>STRONG</v>
      </c>
      <c r="H283" s="6" t="str">
        <f t="shared" si="17"/>
        <v>CONFIRMED BEARISH</v>
      </c>
    </row>
    <row r="284" spans="1:8" ht="13.5" x14ac:dyDescent="0.25">
      <c r="A284" s="3">
        <f>TITRES_STAT!B287</f>
        <v>42419</v>
      </c>
      <c r="B284" s="6">
        <f>TITRES_STAT!C287</f>
        <v>8.6</v>
      </c>
      <c r="C284" s="6">
        <f>TITRES_STAT!D287</f>
        <v>5.0430999999999999</v>
      </c>
      <c r="D284" s="6">
        <f>TITRES_STAT!E287</f>
        <v>2919</v>
      </c>
      <c r="E284" s="2">
        <f t="shared" si="16"/>
        <v>-53659</v>
      </c>
      <c r="F284" s="6" t="str">
        <f t="shared" si="19"/>
        <v>BEARISH</v>
      </c>
      <c r="G284" s="6" t="str">
        <f t="shared" si="18"/>
        <v>STRONG</v>
      </c>
      <c r="H284" s="6" t="str">
        <f t="shared" si="17"/>
        <v>CONFIRMED BEARISH</v>
      </c>
    </row>
    <row r="285" spans="1:8" ht="13.5" x14ac:dyDescent="0.25">
      <c r="A285" s="3">
        <f>TITRES_STAT!B288</f>
        <v>42422</v>
      </c>
      <c r="B285" s="6">
        <f>TITRES_STAT!C288</f>
        <v>8.58</v>
      </c>
      <c r="C285" s="6">
        <f>TITRES_STAT!D288</f>
        <v>5.0312999999999999</v>
      </c>
      <c r="D285" s="6">
        <f>TITRES_STAT!E288</f>
        <v>613</v>
      </c>
      <c r="E285" s="2">
        <f t="shared" si="16"/>
        <v>-54272</v>
      </c>
      <c r="F285" s="6" t="str">
        <f t="shared" si="19"/>
        <v>BEARISH</v>
      </c>
      <c r="G285" s="6" t="str">
        <f t="shared" si="18"/>
        <v>STRONG</v>
      </c>
      <c r="H285" s="6" t="str">
        <f t="shared" si="17"/>
        <v>CONFIRMED BEARISH</v>
      </c>
    </row>
    <row r="286" spans="1:8" ht="13.5" x14ac:dyDescent="0.25">
      <c r="A286" s="3">
        <f>TITRES_STAT!B289</f>
        <v>42423</v>
      </c>
      <c r="B286" s="6">
        <f>TITRES_STAT!C289</f>
        <v>8.65</v>
      </c>
      <c r="C286" s="6">
        <f>TITRES_STAT!D289</f>
        <v>5.0724</v>
      </c>
      <c r="D286" s="6">
        <f>TITRES_STAT!E289</f>
        <v>803</v>
      </c>
      <c r="E286" s="2">
        <f t="shared" si="16"/>
        <v>-53469</v>
      </c>
      <c r="F286" s="6" t="str">
        <f t="shared" si="19"/>
        <v>BULLISH</v>
      </c>
      <c r="G286" s="6" t="str">
        <f t="shared" si="18"/>
        <v>NEUTRAL</v>
      </c>
      <c r="H286" s="6" t="str">
        <f t="shared" si="17"/>
        <v>CONFIRMED BULLISH</v>
      </c>
    </row>
    <row r="287" spans="1:8" ht="13.5" x14ac:dyDescent="0.25">
      <c r="A287" s="3">
        <f>TITRES_STAT!B290</f>
        <v>42424</v>
      </c>
      <c r="B287" s="6">
        <f>TITRES_STAT!C290</f>
        <v>8.5</v>
      </c>
      <c r="C287" s="6">
        <f>TITRES_STAT!D290</f>
        <v>4.9843999999999999</v>
      </c>
      <c r="D287" s="6">
        <f>TITRES_STAT!E290</f>
        <v>954</v>
      </c>
      <c r="E287" s="2">
        <f t="shared" si="16"/>
        <v>-54423</v>
      </c>
      <c r="F287" s="6" t="str">
        <f t="shared" si="19"/>
        <v>BEARISH</v>
      </c>
      <c r="G287" s="6" t="str">
        <f t="shared" si="18"/>
        <v>NEUTRAL</v>
      </c>
      <c r="H287" s="6" t="str">
        <f t="shared" si="17"/>
        <v>CONFIRMED BEARISH</v>
      </c>
    </row>
    <row r="288" spans="1:8" ht="13.5" x14ac:dyDescent="0.25">
      <c r="A288" s="3">
        <f>TITRES_STAT!B291</f>
        <v>42425</v>
      </c>
      <c r="B288" s="6">
        <f>TITRES_STAT!C291</f>
        <v>8.5</v>
      </c>
      <c r="C288" s="6">
        <f>TITRES_STAT!D291</f>
        <v>4.9843999999999999</v>
      </c>
      <c r="D288" s="6">
        <f>TITRES_STAT!E291</f>
        <v>1511</v>
      </c>
      <c r="E288" s="2">
        <f t="shared" si="16"/>
        <v>-54423</v>
      </c>
      <c r="F288" s="6" t="str">
        <f t="shared" si="19"/>
        <v>BEARISH</v>
      </c>
      <c r="G288" s="6" t="str">
        <f t="shared" si="18"/>
        <v>NEUTRAL</v>
      </c>
      <c r="H288" s="6" t="str">
        <f t="shared" si="17"/>
        <v>CONFIRMED BEARISH</v>
      </c>
    </row>
    <row r="289" spans="1:8" ht="13.5" x14ac:dyDescent="0.25">
      <c r="A289" s="3">
        <f>TITRES_STAT!B292</f>
        <v>42426</v>
      </c>
      <c r="B289" s="6">
        <f>TITRES_STAT!C292</f>
        <v>8.5</v>
      </c>
      <c r="C289" s="6">
        <f>TITRES_STAT!D292</f>
        <v>4.9843999999999999</v>
      </c>
      <c r="D289" s="6">
        <f>TITRES_STAT!E292</f>
        <v>1538</v>
      </c>
      <c r="E289" s="2">
        <f t="shared" si="16"/>
        <v>-54423</v>
      </c>
      <c r="F289" s="6" t="str">
        <f t="shared" si="19"/>
        <v>BEARISH</v>
      </c>
      <c r="G289" s="6" t="str">
        <f t="shared" si="18"/>
        <v>NEUTRAL</v>
      </c>
      <c r="H289" s="6" t="str">
        <f t="shared" si="17"/>
        <v>CONFIRMED BEARISH</v>
      </c>
    </row>
    <row r="290" spans="1:8" ht="13.5" x14ac:dyDescent="0.25">
      <c r="A290" s="3">
        <f>TITRES_STAT!B293</f>
        <v>42429</v>
      </c>
      <c r="B290" s="6">
        <f>TITRES_STAT!C293</f>
        <v>8.6199999999999992</v>
      </c>
      <c r="C290" s="6">
        <f>TITRES_STAT!D293</f>
        <v>5.0548000000000002</v>
      </c>
      <c r="D290" s="6">
        <f>TITRES_STAT!E293</f>
        <v>1201</v>
      </c>
      <c r="E290" s="2">
        <f t="shared" si="16"/>
        <v>-53222</v>
      </c>
      <c r="F290" s="6" t="str">
        <f t="shared" si="19"/>
        <v>BULLISH</v>
      </c>
      <c r="G290" s="6" t="str">
        <f t="shared" si="18"/>
        <v>NEUTRAL</v>
      </c>
      <c r="H290" s="6" t="str">
        <f t="shared" si="17"/>
        <v>CONFIRMED BULLISH</v>
      </c>
    </row>
    <row r="291" spans="1:8" ht="13.5" x14ac:dyDescent="0.25">
      <c r="A291" s="3">
        <f>TITRES_STAT!B294</f>
        <v>42430</v>
      </c>
      <c r="B291" s="6">
        <f>TITRES_STAT!C294</f>
        <v>8.61</v>
      </c>
      <c r="C291" s="6">
        <f>TITRES_STAT!D294</f>
        <v>5.0488999999999997</v>
      </c>
      <c r="D291" s="6">
        <f>TITRES_STAT!E294</f>
        <v>36</v>
      </c>
      <c r="E291" s="2">
        <f t="shared" si="16"/>
        <v>-53258</v>
      </c>
      <c r="F291" s="6" t="str">
        <f t="shared" si="19"/>
        <v>BULLISH</v>
      </c>
      <c r="G291" s="6" t="str">
        <f t="shared" si="18"/>
        <v>NEUTRAL</v>
      </c>
      <c r="H291" s="6" t="str">
        <f t="shared" si="17"/>
        <v>BULLISH DIVERGENCE</v>
      </c>
    </row>
    <row r="292" spans="1:8" ht="13.5" x14ac:dyDescent="0.25">
      <c r="A292" s="3">
        <f>TITRES_STAT!B295</f>
        <v>42431</v>
      </c>
      <c r="B292" s="6">
        <f>TITRES_STAT!C295</f>
        <v>8.59</v>
      </c>
      <c r="C292" s="6">
        <f>TITRES_STAT!D295</f>
        <v>5.0372000000000003</v>
      </c>
      <c r="D292" s="6">
        <f>TITRES_STAT!E295</f>
        <v>2430</v>
      </c>
      <c r="E292" s="2">
        <f t="shared" si="16"/>
        <v>-55688</v>
      </c>
      <c r="F292" s="6" t="str">
        <f t="shared" si="19"/>
        <v>BEARISH</v>
      </c>
      <c r="G292" s="6" t="str">
        <f t="shared" si="18"/>
        <v>STRONG</v>
      </c>
      <c r="H292" s="6" t="str">
        <f t="shared" si="17"/>
        <v>BEARISH DIVERGENCE</v>
      </c>
    </row>
    <row r="293" spans="1:8" ht="13.5" x14ac:dyDescent="0.25">
      <c r="A293" s="3">
        <f>TITRES_STAT!B296</f>
        <v>42432</v>
      </c>
      <c r="B293" s="6">
        <f>TITRES_STAT!C296</f>
        <v>8.5</v>
      </c>
      <c r="C293" s="6">
        <f>TITRES_STAT!D296</f>
        <v>4.9843999999999999</v>
      </c>
      <c r="D293" s="6">
        <f>TITRES_STAT!E296</f>
        <v>2452</v>
      </c>
      <c r="E293" s="2">
        <f t="shared" si="16"/>
        <v>-58140</v>
      </c>
      <c r="F293" s="6" t="str">
        <f t="shared" si="19"/>
        <v>BEARISH</v>
      </c>
      <c r="G293" s="6" t="str">
        <f t="shared" si="18"/>
        <v>STRONG</v>
      </c>
      <c r="H293" s="6" t="str">
        <f t="shared" si="17"/>
        <v>NEUTRAL</v>
      </c>
    </row>
    <row r="294" spans="1:8" ht="13.5" x14ac:dyDescent="0.25">
      <c r="A294" s="3">
        <f>TITRES_STAT!B297</f>
        <v>42433</v>
      </c>
      <c r="B294" s="6">
        <f>TITRES_STAT!C297</f>
        <v>8.69</v>
      </c>
      <c r="C294" s="6">
        <f>TITRES_STAT!D297</f>
        <v>5.0957999999999997</v>
      </c>
      <c r="D294" s="6">
        <f>TITRES_STAT!E297</f>
        <v>5368</v>
      </c>
      <c r="E294" s="2">
        <f t="shared" si="16"/>
        <v>-52772</v>
      </c>
      <c r="F294" s="6" t="str">
        <f t="shared" si="19"/>
        <v>BULLISH</v>
      </c>
      <c r="G294" s="6" t="str">
        <f t="shared" si="18"/>
        <v>WEAK</v>
      </c>
      <c r="H294" s="6" t="str">
        <f t="shared" si="17"/>
        <v>CONFIRMED BULLISH</v>
      </c>
    </row>
    <row r="295" spans="1:8" ht="13.5" x14ac:dyDescent="0.25">
      <c r="A295" s="3">
        <f>TITRES_STAT!B298</f>
        <v>42436</v>
      </c>
      <c r="B295" s="6">
        <f>TITRES_STAT!C298</f>
        <v>8.65</v>
      </c>
      <c r="C295" s="6">
        <f>TITRES_STAT!D298</f>
        <v>5.0724</v>
      </c>
      <c r="D295" s="6">
        <f>TITRES_STAT!E298</f>
        <v>201</v>
      </c>
      <c r="E295" s="2">
        <f t="shared" si="16"/>
        <v>-52973</v>
      </c>
      <c r="F295" s="6" t="str">
        <f t="shared" si="19"/>
        <v>BULLISH</v>
      </c>
      <c r="G295" s="6" t="str">
        <f t="shared" si="18"/>
        <v>NEUTRAL</v>
      </c>
      <c r="H295" s="6" t="str">
        <f t="shared" si="17"/>
        <v>CONFIRMED BULLISH</v>
      </c>
    </row>
    <row r="296" spans="1:8" ht="13.5" x14ac:dyDescent="0.25">
      <c r="A296" s="3">
        <f>TITRES_STAT!B299</f>
        <v>42437</v>
      </c>
      <c r="B296" s="6">
        <f>TITRES_STAT!C299</f>
        <v>8.65</v>
      </c>
      <c r="C296" s="6">
        <f>TITRES_STAT!D299</f>
        <v>5.0724</v>
      </c>
      <c r="D296" s="6">
        <f>TITRES_STAT!E299</f>
        <v>2901</v>
      </c>
      <c r="E296" s="2">
        <f t="shared" si="16"/>
        <v>-52973</v>
      </c>
      <c r="F296" s="6" t="str">
        <f t="shared" si="19"/>
        <v>BULLISH</v>
      </c>
      <c r="G296" s="6" t="str">
        <f t="shared" si="18"/>
        <v>NEUTRAL</v>
      </c>
      <c r="H296" s="6" t="str">
        <f t="shared" si="17"/>
        <v>CONFIRMED BULLISH</v>
      </c>
    </row>
    <row r="297" spans="1:8" ht="13.5" x14ac:dyDescent="0.25">
      <c r="A297" s="3">
        <f>TITRES_STAT!B300</f>
        <v>42438</v>
      </c>
      <c r="B297" s="6">
        <f>TITRES_STAT!C300</f>
        <v>8.64</v>
      </c>
      <c r="C297" s="6">
        <f>TITRES_STAT!D300</f>
        <v>5.0664999999999996</v>
      </c>
      <c r="D297" s="6">
        <f>TITRES_STAT!E300</f>
        <v>647</v>
      </c>
      <c r="E297" s="2">
        <f t="shared" si="16"/>
        <v>-53620</v>
      </c>
      <c r="F297" s="6" t="str">
        <f t="shared" si="19"/>
        <v>BULLISH</v>
      </c>
      <c r="G297" s="6" t="str">
        <f t="shared" si="18"/>
        <v>WEAK</v>
      </c>
      <c r="H297" s="6" t="str">
        <f t="shared" si="17"/>
        <v>CONFIRMED BULLISH</v>
      </c>
    </row>
    <row r="298" spans="1:8" ht="13.5" x14ac:dyDescent="0.25">
      <c r="A298" s="3">
        <f>TITRES_STAT!B301</f>
        <v>42439</v>
      </c>
      <c r="B298" s="6">
        <f>TITRES_STAT!C301</f>
        <v>8.6</v>
      </c>
      <c r="C298" s="6">
        <f>TITRES_STAT!D301</f>
        <v>5.0430999999999999</v>
      </c>
      <c r="D298" s="6">
        <f>TITRES_STAT!E301</f>
        <v>4633</v>
      </c>
      <c r="E298" s="2">
        <f t="shared" si="16"/>
        <v>-58253</v>
      </c>
      <c r="F298" s="6" t="str">
        <f t="shared" si="19"/>
        <v>BEARISH</v>
      </c>
      <c r="G298" s="6" t="str">
        <f t="shared" si="18"/>
        <v>NEUTRAL</v>
      </c>
      <c r="H298" s="6" t="str">
        <f t="shared" si="17"/>
        <v>BEARISH DIVERGENCE</v>
      </c>
    </row>
    <row r="299" spans="1:8" ht="13.5" x14ac:dyDescent="0.25">
      <c r="A299" s="3">
        <f>TITRES_STAT!B302</f>
        <v>42440</v>
      </c>
      <c r="B299" s="6">
        <f>TITRES_STAT!C302</f>
        <v>8.51</v>
      </c>
      <c r="C299" s="6">
        <f>TITRES_STAT!D302</f>
        <v>4.9903000000000004</v>
      </c>
      <c r="D299" s="6">
        <f>TITRES_STAT!E302</f>
        <v>4342</v>
      </c>
      <c r="E299" s="2">
        <f t="shared" si="16"/>
        <v>-62595</v>
      </c>
      <c r="F299" s="6" t="str">
        <f t="shared" si="19"/>
        <v>BEARISH</v>
      </c>
      <c r="G299" s="6" t="str">
        <f t="shared" si="18"/>
        <v>STRONG</v>
      </c>
      <c r="H299" s="6" t="str">
        <f t="shared" si="17"/>
        <v>CONFIRMED BEARISH</v>
      </c>
    </row>
    <row r="300" spans="1:8" ht="13.5" x14ac:dyDescent="0.25">
      <c r="A300" s="3">
        <f>TITRES_STAT!B303</f>
        <v>42443</v>
      </c>
      <c r="B300" s="6">
        <f>TITRES_STAT!C303</f>
        <v>8.5</v>
      </c>
      <c r="C300" s="6">
        <f>TITRES_STAT!D303</f>
        <v>4.9843999999999999</v>
      </c>
      <c r="D300" s="6">
        <f>TITRES_STAT!E303</f>
        <v>70</v>
      </c>
      <c r="E300" s="2">
        <f t="shared" si="16"/>
        <v>-62665</v>
      </c>
      <c r="F300" s="6" t="str">
        <f t="shared" si="19"/>
        <v>BEARISH</v>
      </c>
      <c r="G300" s="6" t="str">
        <f t="shared" si="18"/>
        <v>STRONG</v>
      </c>
      <c r="H300" s="6" t="str">
        <f t="shared" si="17"/>
        <v>CONFIRMED BEARISH</v>
      </c>
    </row>
    <row r="301" spans="1:8" ht="13.5" x14ac:dyDescent="0.25">
      <c r="A301" s="3">
        <f>TITRES_STAT!B304</f>
        <v>42444</v>
      </c>
      <c r="B301" s="6">
        <f>TITRES_STAT!C304</f>
        <v>8.5</v>
      </c>
      <c r="C301" s="6">
        <f>TITRES_STAT!D304</f>
        <v>4.9843999999999999</v>
      </c>
      <c r="D301" s="6">
        <f>TITRES_STAT!E304</f>
        <v>410</v>
      </c>
      <c r="E301" s="2">
        <f t="shared" si="16"/>
        <v>-62665</v>
      </c>
      <c r="F301" s="6" t="str">
        <f t="shared" si="19"/>
        <v>BEARISH</v>
      </c>
      <c r="G301" s="6" t="str">
        <f t="shared" si="18"/>
        <v>STRONG</v>
      </c>
      <c r="H301" s="6" t="str">
        <f t="shared" si="17"/>
        <v>CONFIRMED BEARISH</v>
      </c>
    </row>
    <row r="302" spans="1:8" ht="13.5" x14ac:dyDescent="0.25">
      <c r="A302" s="3">
        <f>TITRES_STAT!B305</f>
        <v>42445</v>
      </c>
      <c r="B302" s="6">
        <f>TITRES_STAT!C305</f>
        <v>8.52</v>
      </c>
      <c r="C302" s="6">
        <f>TITRES_STAT!D305</f>
        <v>4.9962</v>
      </c>
      <c r="D302" s="6">
        <f>TITRES_STAT!E305</f>
        <v>1656</v>
      </c>
      <c r="E302" s="2">
        <f t="shared" si="16"/>
        <v>-61009</v>
      </c>
      <c r="F302" s="6" t="str">
        <f t="shared" si="19"/>
        <v>BEARISH</v>
      </c>
      <c r="G302" s="6" t="str">
        <f t="shared" si="18"/>
        <v>STRONG</v>
      </c>
      <c r="H302" s="6" t="str">
        <f t="shared" si="17"/>
        <v>CONFIRMED BEARISH</v>
      </c>
    </row>
    <row r="303" spans="1:8" ht="13.5" x14ac:dyDescent="0.25">
      <c r="A303" s="3">
        <f>TITRES_STAT!B306</f>
        <v>42446</v>
      </c>
      <c r="B303" s="6">
        <f>TITRES_STAT!C306</f>
        <v>8.6</v>
      </c>
      <c r="C303" s="6">
        <f>TITRES_STAT!D306</f>
        <v>5.0430999999999999</v>
      </c>
      <c r="D303" s="6">
        <f>TITRES_STAT!E306</f>
        <v>303</v>
      </c>
      <c r="E303" s="2">
        <f t="shared" si="16"/>
        <v>-60706</v>
      </c>
      <c r="F303" s="6" t="str">
        <f t="shared" si="19"/>
        <v>BEARISH</v>
      </c>
      <c r="G303" s="6" t="str">
        <f t="shared" si="18"/>
        <v>STRONG</v>
      </c>
      <c r="H303" s="6" t="str">
        <f t="shared" si="17"/>
        <v>NEUTRAL</v>
      </c>
    </row>
    <row r="304" spans="1:8" ht="13.5" x14ac:dyDescent="0.25">
      <c r="A304" s="3">
        <f>TITRES_STAT!B307</f>
        <v>42447</v>
      </c>
      <c r="B304" s="6">
        <f>TITRES_STAT!C307</f>
        <v>8.5</v>
      </c>
      <c r="C304" s="6">
        <f>TITRES_STAT!D307</f>
        <v>4.9843999999999999</v>
      </c>
      <c r="D304" s="6">
        <f>TITRES_STAT!E307</f>
        <v>3691</v>
      </c>
      <c r="E304" s="2">
        <f t="shared" si="16"/>
        <v>-64397</v>
      </c>
      <c r="F304" s="6" t="str">
        <f t="shared" si="19"/>
        <v>BEARISH</v>
      </c>
      <c r="G304" s="6" t="str">
        <f t="shared" si="18"/>
        <v>STRONG</v>
      </c>
      <c r="H304" s="6" t="str">
        <f t="shared" si="17"/>
        <v>CONFIRMED BEARISH</v>
      </c>
    </row>
    <row r="305" spans="1:8" ht="13.5" x14ac:dyDescent="0.25">
      <c r="A305" s="3">
        <f>TITRES_STAT!B308</f>
        <v>42450</v>
      </c>
      <c r="B305" s="6">
        <f>TITRES_STAT!C308</f>
        <v>8.4</v>
      </c>
      <c r="C305" s="6">
        <f>TITRES_STAT!D308</f>
        <v>4.9257999999999997</v>
      </c>
      <c r="D305" s="6">
        <f>TITRES_STAT!E308</f>
        <v>2725</v>
      </c>
      <c r="E305" s="2">
        <f t="shared" si="16"/>
        <v>-67122</v>
      </c>
      <c r="F305" s="6" t="str">
        <f t="shared" si="19"/>
        <v>BEARISH</v>
      </c>
      <c r="G305" s="6" t="str">
        <f t="shared" si="18"/>
        <v>STRONG</v>
      </c>
      <c r="H305" s="6" t="str">
        <f t="shared" si="17"/>
        <v>CONFIRMED BEARISH</v>
      </c>
    </row>
    <row r="306" spans="1:8" ht="13.5" x14ac:dyDescent="0.25">
      <c r="A306" s="3">
        <f>TITRES_STAT!B309</f>
        <v>42451</v>
      </c>
      <c r="B306" s="6">
        <f>TITRES_STAT!C309</f>
        <v>8.59</v>
      </c>
      <c r="C306" s="6">
        <f>TITRES_STAT!D309</f>
        <v>5.0372000000000003</v>
      </c>
      <c r="D306" s="6">
        <f>TITRES_STAT!E309</f>
        <v>1808</v>
      </c>
      <c r="E306" s="2">
        <f t="shared" si="16"/>
        <v>-65314</v>
      </c>
      <c r="F306" s="6" t="str">
        <f t="shared" si="19"/>
        <v>BEARISH</v>
      </c>
      <c r="G306" s="6" t="str">
        <f t="shared" si="18"/>
        <v>STRONG</v>
      </c>
      <c r="H306" s="6" t="str">
        <f t="shared" si="17"/>
        <v>BEARISH DIVERGENCE</v>
      </c>
    </row>
    <row r="307" spans="1:8" ht="13.5" x14ac:dyDescent="0.25">
      <c r="A307" s="3">
        <f>TITRES_STAT!B310</f>
        <v>42452</v>
      </c>
      <c r="B307" s="6">
        <f>TITRES_STAT!C310</f>
        <v>8.4</v>
      </c>
      <c r="C307" s="6">
        <f>TITRES_STAT!D310</f>
        <v>4.9257999999999997</v>
      </c>
      <c r="D307" s="6">
        <f>TITRES_STAT!E310</f>
        <v>842</v>
      </c>
      <c r="E307" s="2">
        <f t="shared" si="16"/>
        <v>-66156</v>
      </c>
      <c r="F307" s="6" t="str">
        <f t="shared" si="19"/>
        <v>BEARISH</v>
      </c>
      <c r="G307" s="6" t="str">
        <f t="shared" si="18"/>
        <v>STRONG</v>
      </c>
      <c r="H307" s="6" t="str">
        <f t="shared" si="17"/>
        <v>CONFIRMED BEARISH</v>
      </c>
    </row>
    <row r="308" spans="1:8" ht="13.5" x14ac:dyDescent="0.25">
      <c r="A308" s="3">
        <f>TITRES_STAT!B311</f>
        <v>42453</v>
      </c>
      <c r="B308" s="6">
        <f>TITRES_STAT!C311</f>
        <v>8.35</v>
      </c>
      <c r="C308" s="6">
        <f>TITRES_STAT!D311</f>
        <v>4.8964999999999996</v>
      </c>
      <c r="D308" s="6">
        <f>TITRES_STAT!E311</f>
        <v>1647</v>
      </c>
      <c r="E308" s="2">
        <f t="shared" si="16"/>
        <v>-67803</v>
      </c>
      <c r="F308" s="6" t="str">
        <f t="shared" si="19"/>
        <v>BEARISH</v>
      </c>
      <c r="G308" s="6" t="str">
        <f t="shared" si="18"/>
        <v>STRONG</v>
      </c>
      <c r="H308" s="6" t="str">
        <f t="shared" si="17"/>
        <v>CONFIRMED BEARISH</v>
      </c>
    </row>
    <row r="309" spans="1:8" ht="13.5" x14ac:dyDescent="0.25">
      <c r="A309" s="3">
        <f>TITRES_STAT!B312</f>
        <v>42454</v>
      </c>
      <c r="B309" s="6">
        <f>TITRES_STAT!C312</f>
        <v>8.59</v>
      </c>
      <c r="C309" s="6">
        <f>TITRES_STAT!D312</f>
        <v>5.0372000000000003</v>
      </c>
      <c r="D309" s="6">
        <f>TITRES_STAT!E312</f>
        <v>4491</v>
      </c>
      <c r="E309" s="2">
        <f t="shared" si="16"/>
        <v>-63312</v>
      </c>
      <c r="F309" s="6" t="str">
        <f t="shared" si="19"/>
        <v>BULLISH</v>
      </c>
      <c r="G309" s="6" t="str">
        <f t="shared" si="18"/>
        <v>NEUTRAL</v>
      </c>
      <c r="H309" s="6" t="str">
        <f t="shared" si="17"/>
        <v>CONFIRMED BULLISH</v>
      </c>
    </row>
    <row r="310" spans="1:8" ht="13.5" x14ac:dyDescent="0.25">
      <c r="A310" s="3">
        <f>TITRES_STAT!B313</f>
        <v>42457</v>
      </c>
      <c r="B310" s="6">
        <f>TITRES_STAT!C313</f>
        <v>8.5</v>
      </c>
      <c r="C310" s="6">
        <f>TITRES_STAT!D313</f>
        <v>4.9843999999999999</v>
      </c>
      <c r="D310" s="6">
        <f>TITRES_STAT!E313</f>
        <v>20</v>
      </c>
      <c r="E310" s="2">
        <f t="shared" si="16"/>
        <v>-63332</v>
      </c>
      <c r="F310" s="6" t="str">
        <f t="shared" si="19"/>
        <v>BULLISH</v>
      </c>
      <c r="G310" s="6" t="str">
        <f t="shared" si="18"/>
        <v>WEAK</v>
      </c>
      <c r="H310" s="6" t="str">
        <f t="shared" si="17"/>
        <v>CONFIRMED BULLISH</v>
      </c>
    </row>
    <row r="311" spans="1:8" ht="13.5" x14ac:dyDescent="0.25">
      <c r="A311" s="3">
        <f>TITRES_STAT!B314</f>
        <v>42458</v>
      </c>
      <c r="B311" s="6">
        <f>TITRES_STAT!C314</f>
        <v>8.5</v>
      </c>
      <c r="C311" s="6">
        <f>TITRES_STAT!D314</f>
        <v>4.9843999999999999</v>
      </c>
      <c r="D311" s="6">
        <f>TITRES_STAT!E314</f>
        <v>1350</v>
      </c>
      <c r="E311" s="2">
        <f t="shared" si="16"/>
        <v>-63332</v>
      </c>
      <c r="F311" s="6" t="str">
        <f t="shared" si="19"/>
        <v>BULLISH</v>
      </c>
      <c r="G311" s="6" t="str">
        <f t="shared" si="18"/>
        <v>WEAK</v>
      </c>
      <c r="H311" s="6" t="str">
        <f t="shared" si="17"/>
        <v>BULLISH DIVERGENCE</v>
      </c>
    </row>
    <row r="312" spans="1:8" ht="13.5" x14ac:dyDescent="0.25">
      <c r="A312" s="3">
        <f>TITRES_STAT!B315</f>
        <v>42459</v>
      </c>
      <c r="B312" s="6">
        <f>TITRES_STAT!C315</f>
        <v>8.36</v>
      </c>
      <c r="C312" s="6">
        <f>TITRES_STAT!D315</f>
        <v>4.9023000000000003</v>
      </c>
      <c r="D312" s="6">
        <f>TITRES_STAT!E315</f>
        <v>1096</v>
      </c>
      <c r="E312" s="2">
        <f t="shared" si="16"/>
        <v>-64428</v>
      </c>
      <c r="F312" s="6" t="str">
        <f t="shared" si="19"/>
        <v>BULLISH</v>
      </c>
      <c r="G312" s="6" t="str">
        <f t="shared" si="18"/>
        <v>WEAK</v>
      </c>
      <c r="H312" s="6" t="str">
        <f t="shared" si="17"/>
        <v>BULLISH DIVERGENCE</v>
      </c>
    </row>
    <row r="313" spans="1:8" ht="13.5" x14ac:dyDescent="0.25">
      <c r="A313" s="3">
        <f>TITRES_STAT!B316</f>
        <v>42460</v>
      </c>
      <c r="B313" s="6">
        <f>TITRES_STAT!C316</f>
        <v>8.4</v>
      </c>
      <c r="C313" s="6">
        <f>TITRES_STAT!D316</f>
        <v>4.9257999999999997</v>
      </c>
      <c r="D313" s="6">
        <f>TITRES_STAT!E316</f>
        <v>1073</v>
      </c>
      <c r="E313" s="2">
        <f t="shared" si="16"/>
        <v>-63355</v>
      </c>
      <c r="F313" s="6" t="str">
        <f t="shared" si="19"/>
        <v>BULLISH</v>
      </c>
      <c r="G313" s="6" t="str">
        <f t="shared" si="18"/>
        <v>WEAK</v>
      </c>
      <c r="H313" s="6" t="str">
        <f t="shared" si="17"/>
        <v>CONFIRMED BULLISH</v>
      </c>
    </row>
    <row r="314" spans="1:8" ht="13.5" x14ac:dyDescent="0.25">
      <c r="A314" s="3">
        <f>TITRES_STAT!B317</f>
        <v>42461</v>
      </c>
      <c r="B314" s="6">
        <f>TITRES_STAT!C317</f>
        <v>8.35</v>
      </c>
      <c r="C314" s="6">
        <f>TITRES_STAT!D317</f>
        <v>4.8964999999999996</v>
      </c>
      <c r="D314" s="6">
        <f>TITRES_STAT!E317</f>
        <v>1101</v>
      </c>
      <c r="E314" s="2">
        <f t="shared" si="16"/>
        <v>-64456</v>
      </c>
      <c r="F314" s="6" t="str">
        <f t="shared" si="19"/>
        <v>BEARISH</v>
      </c>
      <c r="G314" s="6" t="str">
        <f t="shared" si="18"/>
        <v>NEUTRAL</v>
      </c>
      <c r="H314" s="6" t="str">
        <f t="shared" si="17"/>
        <v>CONFIRMED BEARISH</v>
      </c>
    </row>
    <row r="315" spans="1:8" ht="13.5" x14ac:dyDescent="0.25">
      <c r="A315" s="3">
        <f>TITRES_STAT!B318</f>
        <v>42464</v>
      </c>
      <c r="B315" s="6">
        <f>TITRES_STAT!C318</f>
        <v>8.4</v>
      </c>
      <c r="C315" s="6">
        <f>TITRES_STAT!D318</f>
        <v>4.9257999999999997</v>
      </c>
      <c r="D315" s="6">
        <f>TITRES_STAT!E318</f>
        <v>1187</v>
      </c>
      <c r="E315" s="2">
        <f t="shared" si="16"/>
        <v>-63269</v>
      </c>
      <c r="F315" s="6" t="str">
        <f t="shared" si="19"/>
        <v>BULLISH</v>
      </c>
      <c r="G315" s="6" t="str">
        <f t="shared" si="18"/>
        <v>NEUTRAL</v>
      </c>
      <c r="H315" s="6" t="str">
        <f t="shared" si="17"/>
        <v>BULLISH DIVERGENCE</v>
      </c>
    </row>
    <row r="316" spans="1:8" ht="13.5" x14ac:dyDescent="0.25">
      <c r="A316" s="3">
        <f>TITRES_STAT!B319</f>
        <v>42465</v>
      </c>
      <c r="B316" s="6">
        <f>TITRES_STAT!C319</f>
        <v>8.4</v>
      </c>
      <c r="C316" s="6">
        <f>TITRES_STAT!D319</f>
        <v>4.9257999999999997</v>
      </c>
      <c r="D316" s="6">
        <f>TITRES_STAT!E319</f>
        <v>500</v>
      </c>
      <c r="E316" s="2">
        <f t="shared" si="16"/>
        <v>-63269</v>
      </c>
      <c r="F316" s="6" t="str">
        <f t="shared" si="19"/>
        <v>BULLISH</v>
      </c>
      <c r="G316" s="6" t="str">
        <f t="shared" si="18"/>
        <v>NEUTRAL</v>
      </c>
      <c r="H316" s="6" t="str">
        <f t="shared" si="17"/>
        <v>BULLISH DIVERGENCE</v>
      </c>
    </row>
    <row r="317" spans="1:8" ht="13.5" x14ac:dyDescent="0.25">
      <c r="A317" s="3">
        <f>TITRES_STAT!B320</f>
        <v>42466</v>
      </c>
      <c r="B317" s="6">
        <f>TITRES_STAT!C320</f>
        <v>8.4</v>
      </c>
      <c r="C317" s="6">
        <f>TITRES_STAT!D320</f>
        <v>4.9257999999999997</v>
      </c>
      <c r="D317" s="6">
        <f>TITRES_STAT!E320</f>
        <v>507</v>
      </c>
      <c r="E317" s="2">
        <f t="shared" si="16"/>
        <v>-63269</v>
      </c>
      <c r="F317" s="6" t="str">
        <f t="shared" si="19"/>
        <v>BULLISH</v>
      </c>
      <c r="G317" s="6" t="str">
        <f t="shared" si="18"/>
        <v>NEUTRAL</v>
      </c>
      <c r="H317" s="6" t="str">
        <f t="shared" si="17"/>
        <v>CONFIRMED BULLISH</v>
      </c>
    </row>
    <row r="318" spans="1:8" ht="13.5" x14ac:dyDescent="0.25">
      <c r="A318" s="3">
        <f>TITRES_STAT!B321</f>
        <v>42467</v>
      </c>
      <c r="B318" s="6">
        <f>TITRES_STAT!C321</f>
        <v>8.4</v>
      </c>
      <c r="C318" s="6">
        <f>TITRES_STAT!D321</f>
        <v>4.9257999999999997</v>
      </c>
      <c r="D318" s="6">
        <f>TITRES_STAT!E321</f>
        <v>6072</v>
      </c>
      <c r="E318" s="2">
        <f t="shared" si="16"/>
        <v>-63269</v>
      </c>
      <c r="F318" s="6" t="str">
        <f t="shared" si="19"/>
        <v>BULLISH</v>
      </c>
      <c r="G318" s="6" t="str">
        <f t="shared" si="18"/>
        <v>NEUTRAL</v>
      </c>
      <c r="H318" s="6" t="str">
        <f t="shared" si="17"/>
        <v>NEUTRAL</v>
      </c>
    </row>
    <row r="319" spans="1:8" ht="13.5" x14ac:dyDescent="0.25">
      <c r="A319" s="3">
        <f>TITRES_STAT!B322</f>
        <v>42468</v>
      </c>
      <c r="B319" s="6">
        <f>TITRES_STAT!C322</f>
        <v>8.6</v>
      </c>
      <c r="C319" s="6">
        <f>TITRES_STAT!D322</f>
        <v>5.0430999999999999</v>
      </c>
      <c r="D319" s="6">
        <f>TITRES_STAT!E322</f>
        <v>2114</v>
      </c>
      <c r="E319" s="2">
        <f t="shared" si="16"/>
        <v>-61155</v>
      </c>
      <c r="F319" s="6" t="str">
        <f t="shared" si="19"/>
        <v>BULLISH</v>
      </c>
      <c r="G319" s="6" t="str">
        <f t="shared" si="18"/>
        <v>WEAK</v>
      </c>
      <c r="H319" s="6" t="str">
        <f t="shared" si="17"/>
        <v>CONFIRMED BULLISH</v>
      </c>
    </row>
    <row r="320" spans="1:8" ht="13.5" x14ac:dyDescent="0.25">
      <c r="A320" s="3">
        <f>TITRES_STAT!B323</f>
        <v>42471</v>
      </c>
      <c r="B320" s="6">
        <f>TITRES_STAT!C323</f>
        <v>8.6</v>
      </c>
      <c r="C320" s="6">
        <f>TITRES_STAT!D323</f>
        <v>5.0430999999999999</v>
      </c>
      <c r="D320" s="6">
        <f>TITRES_STAT!E323</f>
        <v>12</v>
      </c>
      <c r="E320" s="2">
        <f t="shared" si="16"/>
        <v>-61155</v>
      </c>
      <c r="F320" s="6" t="str">
        <f t="shared" si="19"/>
        <v>BULLISH</v>
      </c>
      <c r="G320" s="6" t="str">
        <f t="shared" si="18"/>
        <v>WEAK</v>
      </c>
      <c r="H320" s="6" t="str">
        <f t="shared" si="17"/>
        <v>CONFIRMED BULLISH</v>
      </c>
    </row>
    <row r="321" spans="1:8" ht="13.5" x14ac:dyDescent="0.25">
      <c r="A321" s="3">
        <f>TITRES_STAT!B324</f>
        <v>42472</v>
      </c>
      <c r="B321" s="6">
        <f>TITRES_STAT!C324</f>
        <v>8.57</v>
      </c>
      <c r="C321" s="6">
        <f>TITRES_STAT!D324</f>
        <v>5.0255000000000001</v>
      </c>
      <c r="D321" s="6">
        <f>TITRES_STAT!E324</f>
        <v>5567</v>
      </c>
      <c r="E321" s="2">
        <f t="shared" si="16"/>
        <v>-66722</v>
      </c>
      <c r="F321" s="6" t="str">
        <f t="shared" si="19"/>
        <v>BEARISH</v>
      </c>
      <c r="G321" s="6" t="str">
        <f t="shared" si="18"/>
        <v>STRONG</v>
      </c>
      <c r="H321" s="6" t="str">
        <f t="shared" si="17"/>
        <v>BEARISH DIVERGENCE</v>
      </c>
    </row>
    <row r="322" spans="1:8" ht="13.5" x14ac:dyDescent="0.25">
      <c r="A322" s="3">
        <f>TITRES_STAT!B325</f>
        <v>42473</v>
      </c>
      <c r="B322" s="6">
        <f>TITRES_STAT!C325</f>
        <v>8.65</v>
      </c>
      <c r="C322" s="6">
        <f>TITRES_STAT!D325</f>
        <v>5.0724</v>
      </c>
      <c r="D322" s="6">
        <f>TITRES_STAT!E325</f>
        <v>2982</v>
      </c>
      <c r="E322" s="2">
        <f t="shared" si="16"/>
        <v>-63740</v>
      </c>
      <c r="F322" s="6" t="str">
        <f t="shared" si="19"/>
        <v>BEARISH</v>
      </c>
      <c r="G322" s="6" t="str">
        <f t="shared" si="18"/>
        <v>NEUTRAL</v>
      </c>
      <c r="H322" s="6" t="str">
        <f t="shared" si="17"/>
        <v>BEARISH DIVERGENCE</v>
      </c>
    </row>
    <row r="323" spans="1:8" ht="13.5" x14ac:dyDescent="0.25">
      <c r="A323" s="3">
        <f>TITRES_STAT!B326</f>
        <v>42474</v>
      </c>
      <c r="B323" s="6">
        <f>TITRES_STAT!C326</f>
        <v>8.5</v>
      </c>
      <c r="C323" s="6">
        <f>TITRES_STAT!D326</f>
        <v>4.9843999999999999</v>
      </c>
      <c r="D323" s="6">
        <f>TITRES_STAT!E326</f>
        <v>2393</v>
      </c>
      <c r="E323" s="2">
        <f t="shared" si="16"/>
        <v>-66133</v>
      </c>
      <c r="F323" s="6" t="str">
        <f t="shared" si="19"/>
        <v>BEARISH</v>
      </c>
      <c r="G323" s="6" t="str">
        <f t="shared" si="18"/>
        <v>STRONG</v>
      </c>
      <c r="H323" s="6" t="str">
        <f t="shared" si="17"/>
        <v>BEARISH DIVERGENCE</v>
      </c>
    </row>
    <row r="324" spans="1:8" ht="13.5" x14ac:dyDescent="0.25">
      <c r="A324" s="3">
        <f>TITRES_STAT!B327</f>
        <v>42475</v>
      </c>
      <c r="B324" s="6">
        <f>TITRES_STAT!C327</f>
        <v>8.65</v>
      </c>
      <c r="C324" s="6">
        <f>TITRES_STAT!D327</f>
        <v>5.0724</v>
      </c>
      <c r="D324" s="6">
        <f>TITRES_STAT!E327</f>
        <v>1577</v>
      </c>
      <c r="E324" s="2">
        <f t="shared" ref="E324:E387" si="20">IF(B324&gt;B323, E323+D324, IF(B324&lt;B323, E323-D324, E323))</f>
        <v>-64556</v>
      </c>
      <c r="F324" s="6" t="str">
        <f t="shared" si="19"/>
        <v>BEARISH</v>
      </c>
      <c r="G324" s="6" t="str">
        <f t="shared" si="18"/>
        <v>STRONG</v>
      </c>
      <c r="H324" s="6" t="str">
        <f t="shared" si="17"/>
        <v>BEARISH DIVERGENCE</v>
      </c>
    </row>
    <row r="325" spans="1:8" ht="13.5" x14ac:dyDescent="0.25">
      <c r="A325" s="3">
        <f>TITRES_STAT!B328</f>
        <v>42478</v>
      </c>
      <c r="B325" s="6">
        <f>TITRES_STAT!C328</f>
        <v>8.67</v>
      </c>
      <c r="C325" s="6">
        <f>TITRES_STAT!D328</f>
        <v>5.0841000000000003</v>
      </c>
      <c r="D325" s="6">
        <f>TITRES_STAT!E328</f>
        <v>1</v>
      </c>
      <c r="E325" s="2">
        <f t="shared" si="20"/>
        <v>-64555</v>
      </c>
      <c r="F325" s="6" t="str">
        <f t="shared" si="19"/>
        <v>BEARISH</v>
      </c>
      <c r="G325" s="6" t="str">
        <f t="shared" si="18"/>
        <v>STRONG</v>
      </c>
      <c r="H325" s="6" t="str">
        <f t="shared" si="17"/>
        <v>BEARISH DIVERGENCE</v>
      </c>
    </row>
    <row r="326" spans="1:8" ht="13.5" x14ac:dyDescent="0.25">
      <c r="A326" s="3">
        <f>TITRES_STAT!B329</f>
        <v>42479</v>
      </c>
      <c r="B326" s="6">
        <f>TITRES_STAT!C329</f>
        <v>8.51</v>
      </c>
      <c r="C326" s="6">
        <f>TITRES_STAT!D329</f>
        <v>4.9903000000000004</v>
      </c>
      <c r="D326" s="6">
        <f>TITRES_STAT!E329</f>
        <v>1688</v>
      </c>
      <c r="E326" s="2">
        <f t="shared" si="20"/>
        <v>-66243</v>
      </c>
      <c r="F326" s="6" t="str">
        <f t="shared" si="19"/>
        <v>BULLISH</v>
      </c>
      <c r="G326" s="6" t="str">
        <f t="shared" si="18"/>
        <v>NEUTRAL</v>
      </c>
      <c r="H326" s="6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BULLISH DIVERGENCE</v>
      </c>
    </row>
    <row r="327" spans="1:8" ht="13.5" x14ac:dyDescent="0.25">
      <c r="A327" s="3">
        <f>TITRES_STAT!B330</f>
        <v>42480</v>
      </c>
      <c r="B327" s="6">
        <f>TITRES_STAT!C330</f>
        <v>8.61</v>
      </c>
      <c r="C327" s="6">
        <f>TITRES_STAT!D330</f>
        <v>5.0488999999999997</v>
      </c>
      <c r="D327" s="6">
        <f>TITRES_STAT!E330</f>
        <v>970</v>
      </c>
      <c r="E327" s="2">
        <f t="shared" si="20"/>
        <v>-65273</v>
      </c>
      <c r="F327" s="6" t="str">
        <f t="shared" si="19"/>
        <v>BEARISH</v>
      </c>
      <c r="G327" s="6" t="str">
        <f t="shared" ref="G327:G390" si="22">IF((E327-E322)/E322 &gt; 0.02, "STRONG",
 IF((E327-E322)/E322 &lt; -0.02, "WEAK", "NEUTRAL"))</f>
        <v>STRONG</v>
      </c>
      <c r="H327" s="6" t="str">
        <f t="shared" si="21"/>
        <v>CONFIRMED BEARISH</v>
      </c>
    </row>
    <row r="328" spans="1:8" ht="13.5" x14ac:dyDescent="0.25">
      <c r="A328" s="3">
        <f>TITRES_STAT!B331</f>
        <v>42481</v>
      </c>
      <c r="B328" s="6">
        <f>TITRES_STAT!C331</f>
        <v>8.5</v>
      </c>
      <c r="C328" s="6">
        <f>TITRES_STAT!D331</f>
        <v>4.9843999999999999</v>
      </c>
      <c r="D328" s="6">
        <f>TITRES_STAT!E331</f>
        <v>5099</v>
      </c>
      <c r="E328" s="2">
        <f t="shared" si="20"/>
        <v>-70372</v>
      </c>
      <c r="F328" s="6" t="str">
        <f t="shared" ref="F328:F391" si="23">IF(E328&gt;E323,"BULLISH",IF(E328&lt;E323,"BEARISH","NEUTRAL"))</f>
        <v>BEARISH</v>
      </c>
      <c r="G328" s="6" t="str">
        <f t="shared" si="22"/>
        <v>STRONG</v>
      </c>
      <c r="H328" s="6" t="str">
        <f t="shared" si="21"/>
        <v>NEUTRAL</v>
      </c>
    </row>
    <row r="329" spans="1:8" ht="13.5" x14ac:dyDescent="0.25">
      <c r="A329" s="3">
        <f>TITRES_STAT!B332</f>
        <v>42482</v>
      </c>
      <c r="B329" s="6">
        <f>TITRES_STAT!C332</f>
        <v>8.5</v>
      </c>
      <c r="C329" s="6">
        <f>TITRES_STAT!D332</f>
        <v>4.9843999999999999</v>
      </c>
      <c r="D329" s="6">
        <f>TITRES_STAT!E332</f>
        <v>9977</v>
      </c>
      <c r="E329" s="2">
        <f t="shared" si="20"/>
        <v>-70372</v>
      </c>
      <c r="F329" s="6" t="str">
        <f t="shared" si="23"/>
        <v>BEARISH</v>
      </c>
      <c r="G329" s="6" t="str">
        <f t="shared" si="22"/>
        <v>STRONG</v>
      </c>
      <c r="H329" s="6" t="str">
        <f t="shared" si="21"/>
        <v>CONFIRMED BEARISH</v>
      </c>
    </row>
    <row r="330" spans="1:8" ht="13.5" x14ac:dyDescent="0.25">
      <c r="A330" s="3">
        <f>TITRES_STAT!B333</f>
        <v>42485</v>
      </c>
      <c r="B330" s="6">
        <f>TITRES_STAT!C333</f>
        <v>8.5</v>
      </c>
      <c r="C330" s="6">
        <f>TITRES_STAT!D333</f>
        <v>4.9843999999999999</v>
      </c>
      <c r="D330" s="6">
        <f>TITRES_STAT!E333</f>
        <v>228</v>
      </c>
      <c r="E330" s="2">
        <f t="shared" si="20"/>
        <v>-70372</v>
      </c>
      <c r="F330" s="6" t="str">
        <f t="shared" si="23"/>
        <v>BEARISH</v>
      </c>
      <c r="G330" s="6" t="str">
        <f t="shared" si="22"/>
        <v>STRONG</v>
      </c>
      <c r="H330" s="6" t="str">
        <f t="shared" si="21"/>
        <v>CONFIRMED BEARISH</v>
      </c>
    </row>
    <row r="331" spans="1:8" ht="13.5" x14ac:dyDescent="0.25">
      <c r="A331" s="3">
        <f>TITRES_STAT!B334</f>
        <v>42486</v>
      </c>
      <c r="B331" s="6">
        <f>TITRES_STAT!C334</f>
        <v>8.66</v>
      </c>
      <c r="C331" s="6">
        <f>TITRES_STAT!D334</f>
        <v>5.0782999999999996</v>
      </c>
      <c r="D331" s="6">
        <f>TITRES_STAT!E334</f>
        <v>1773</v>
      </c>
      <c r="E331" s="2">
        <f t="shared" si="20"/>
        <v>-68599</v>
      </c>
      <c r="F331" s="6" t="str">
        <f t="shared" si="23"/>
        <v>BEARISH</v>
      </c>
      <c r="G331" s="6" t="str">
        <f t="shared" si="22"/>
        <v>STRONG</v>
      </c>
      <c r="H331" s="6" t="str">
        <f t="shared" si="21"/>
        <v>BEARISH DIVERGENCE</v>
      </c>
    </row>
    <row r="332" spans="1:8" ht="13.5" x14ac:dyDescent="0.25">
      <c r="A332" s="3">
        <f>TITRES_STAT!B335</f>
        <v>42487</v>
      </c>
      <c r="B332" s="6">
        <f>TITRES_STAT!C335</f>
        <v>8.67</v>
      </c>
      <c r="C332" s="6">
        <f>TITRES_STAT!D335</f>
        <v>5.0841000000000003</v>
      </c>
      <c r="D332" s="6">
        <f>TITRES_STAT!E335</f>
        <v>343</v>
      </c>
      <c r="E332" s="2">
        <f t="shared" si="20"/>
        <v>-68256</v>
      </c>
      <c r="F332" s="6" t="str">
        <f t="shared" si="23"/>
        <v>BEARISH</v>
      </c>
      <c r="G332" s="6" t="str">
        <f t="shared" si="22"/>
        <v>STRONG</v>
      </c>
      <c r="H332" s="6" t="str">
        <f t="shared" si="21"/>
        <v>BEARISH DIVERGENCE</v>
      </c>
    </row>
    <row r="333" spans="1:8" ht="13.5" x14ac:dyDescent="0.25">
      <c r="A333" s="3">
        <f>TITRES_STAT!B336</f>
        <v>42488</v>
      </c>
      <c r="B333" s="6">
        <f>TITRES_STAT!C336</f>
        <v>8.5</v>
      </c>
      <c r="C333" s="6">
        <f>TITRES_STAT!D336</f>
        <v>4.9843999999999999</v>
      </c>
      <c r="D333" s="6">
        <f>TITRES_STAT!E336</f>
        <v>2207</v>
      </c>
      <c r="E333" s="2">
        <f t="shared" si="20"/>
        <v>-70463</v>
      </c>
      <c r="F333" s="6" t="str">
        <f t="shared" si="23"/>
        <v>BEARISH</v>
      </c>
      <c r="G333" s="6" t="str">
        <f t="shared" si="22"/>
        <v>NEUTRAL</v>
      </c>
      <c r="H333" s="6" t="str">
        <f t="shared" si="21"/>
        <v>NEUTRAL</v>
      </c>
    </row>
    <row r="334" spans="1:8" ht="13.5" x14ac:dyDescent="0.25">
      <c r="A334" s="3">
        <f>TITRES_STAT!B337</f>
        <v>42489</v>
      </c>
      <c r="B334" s="6">
        <f>TITRES_STAT!C337</f>
        <v>8.5</v>
      </c>
      <c r="C334" s="6">
        <f>TITRES_STAT!D337</f>
        <v>4.9843999999999999</v>
      </c>
      <c r="D334" s="6">
        <f>TITRES_STAT!E337</f>
        <v>8907</v>
      </c>
      <c r="E334" s="2">
        <f t="shared" si="20"/>
        <v>-70463</v>
      </c>
      <c r="F334" s="6" t="str">
        <f t="shared" si="23"/>
        <v>BEARISH</v>
      </c>
      <c r="G334" s="6" t="str">
        <f t="shared" si="22"/>
        <v>NEUTRAL</v>
      </c>
      <c r="H334" s="6" t="str">
        <f t="shared" si="21"/>
        <v>NEUTRAL</v>
      </c>
    </row>
    <row r="335" spans="1:8" ht="13.5" x14ac:dyDescent="0.25">
      <c r="A335" s="3">
        <f>TITRES_STAT!B338</f>
        <v>42492</v>
      </c>
      <c r="B335" s="6">
        <f>TITRES_STAT!C338</f>
        <v>8.66</v>
      </c>
      <c r="C335" s="6">
        <f>TITRES_STAT!D338</f>
        <v>5.0782999999999996</v>
      </c>
      <c r="D335" s="6">
        <f>TITRES_STAT!E338</f>
        <v>38999</v>
      </c>
      <c r="E335" s="2">
        <f t="shared" si="20"/>
        <v>-31464</v>
      </c>
      <c r="F335" s="6" t="str">
        <f t="shared" si="23"/>
        <v>BULLISH</v>
      </c>
      <c r="G335" s="6" t="str">
        <f t="shared" si="22"/>
        <v>WEAK</v>
      </c>
      <c r="H335" s="6" t="str">
        <f t="shared" si="21"/>
        <v>CONFIRMED BULLISH</v>
      </c>
    </row>
    <row r="336" spans="1:8" ht="13.5" x14ac:dyDescent="0.25">
      <c r="A336" s="3">
        <f>TITRES_STAT!B339</f>
        <v>42493</v>
      </c>
      <c r="B336" s="6">
        <f>TITRES_STAT!C339</f>
        <v>8.6999999999999993</v>
      </c>
      <c r="C336" s="6">
        <f>TITRES_STAT!D339</f>
        <v>5.1017000000000001</v>
      </c>
      <c r="D336" s="6">
        <f>TITRES_STAT!E339</f>
        <v>15948</v>
      </c>
      <c r="E336" s="2">
        <f t="shared" si="20"/>
        <v>-15516</v>
      </c>
      <c r="F336" s="6" t="str">
        <f t="shared" si="23"/>
        <v>BULLISH</v>
      </c>
      <c r="G336" s="6" t="str">
        <f t="shared" si="22"/>
        <v>WEAK</v>
      </c>
      <c r="H336" s="6" t="str">
        <f t="shared" si="21"/>
        <v>CONFIRMED BULLISH</v>
      </c>
    </row>
    <row r="337" spans="1:8" ht="13.5" x14ac:dyDescent="0.25">
      <c r="A337" s="3">
        <f>TITRES_STAT!B340</f>
        <v>42494</v>
      </c>
      <c r="B337" s="6">
        <f>TITRES_STAT!C340</f>
        <v>8.7799999999999994</v>
      </c>
      <c r="C337" s="6">
        <f>TITRES_STAT!D340</f>
        <v>5.1486000000000001</v>
      </c>
      <c r="D337" s="6">
        <f>TITRES_STAT!E340</f>
        <v>29252</v>
      </c>
      <c r="E337" s="2">
        <f t="shared" si="20"/>
        <v>13736</v>
      </c>
      <c r="F337" s="6" t="str">
        <f t="shared" si="23"/>
        <v>BULLISH</v>
      </c>
      <c r="G337" s="6" t="str">
        <f t="shared" si="22"/>
        <v>WEAK</v>
      </c>
      <c r="H337" s="6" t="str">
        <f t="shared" si="21"/>
        <v>CONFIRMED BULLISH</v>
      </c>
    </row>
    <row r="338" spans="1:8" ht="13.5" x14ac:dyDescent="0.25">
      <c r="A338" s="3">
        <f>TITRES_STAT!B341</f>
        <v>42495</v>
      </c>
      <c r="B338" s="6">
        <f>TITRES_STAT!C341</f>
        <v>8.99</v>
      </c>
      <c r="C338" s="6">
        <f>TITRES_STAT!D341</f>
        <v>5.2717999999999998</v>
      </c>
      <c r="D338" s="6">
        <f>TITRES_STAT!E341</f>
        <v>21188</v>
      </c>
      <c r="E338" s="2">
        <f t="shared" si="20"/>
        <v>34924</v>
      </c>
      <c r="F338" s="6" t="str">
        <f t="shared" si="23"/>
        <v>BULLISH</v>
      </c>
      <c r="G338" s="6" t="str">
        <f t="shared" si="22"/>
        <v>WEAK</v>
      </c>
      <c r="H338" s="6" t="str">
        <f t="shared" si="21"/>
        <v>CONFIRMED BULLISH</v>
      </c>
    </row>
    <row r="339" spans="1:8" ht="13.5" x14ac:dyDescent="0.25">
      <c r="A339" s="3">
        <f>TITRES_STAT!B342</f>
        <v>42496</v>
      </c>
      <c r="B339" s="6">
        <f>TITRES_STAT!C342</f>
        <v>9.0500000000000007</v>
      </c>
      <c r="C339" s="6">
        <f>TITRES_STAT!D342</f>
        <v>5.3070000000000004</v>
      </c>
      <c r="D339" s="6">
        <f>TITRES_STAT!E342</f>
        <v>3030</v>
      </c>
      <c r="E339" s="2">
        <f t="shared" si="20"/>
        <v>37954</v>
      </c>
      <c r="F339" s="6" t="str">
        <f t="shared" si="23"/>
        <v>BULLISH</v>
      </c>
      <c r="G339" s="6" t="str">
        <f t="shared" si="22"/>
        <v>WEAK</v>
      </c>
      <c r="H339" s="6" t="str">
        <f t="shared" si="21"/>
        <v>CONFIRMED BULLISH</v>
      </c>
    </row>
    <row r="340" spans="1:8" ht="13.5" x14ac:dyDescent="0.25">
      <c r="A340" s="3">
        <f>TITRES_STAT!B343</f>
        <v>42499</v>
      </c>
      <c r="B340" s="6">
        <f>TITRES_STAT!C343</f>
        <v>9.2100000000000009</v>
      </c>
      <c r="C340" s="6">
        <f>TITRES_STAT!D343</f>
        <v>5.4008000000000003</v>
      </c>
      <c r="D340" s="6">
        <f>TITRES_STAT!E343</f>
        <v>18040</v>
      </c>
      <c r="E340" s="2">
        <f t="shared" si="20"/>
        <v>55994</v>
      </c>
      <c r="F340" s="6" t="str">
        <f t="shared" si="23"/>
        <v>BULLISH</v>
      </c>
      <c r="G340" s="6" t="str">
        <f t="shared" si="22"/>
        <v>WEAK</v>
      </c>
      <c r="H340" s="6" t="str">
        <f t="shared" si="21"/>
        <v>CONFIRMED BULLISH</v>
      </c>
    </row>
    <row r="341" spans="1:8" ht="13.5" x14ac:dyDescent="0.25">
      <c r="A341" s="3">
        <f>TITRES_STAT!B344</f>
        <v>42500</v>
      </c>
      <c r="B341" s="6">
        <f>TITRES_STAT!C344</f>
        <v>9.18</v>
      </c>
      <c r="C341" s="6">
        <f>TITRES_STAT!D344</f>
        <v>5.3832000000000004</v>
      </c>
      <c r="D341" s="6">
        <f>TITRES_STAT!E344</f>
        <v>6626</v>
      </c>
      <c r="E341" s="2">
        <f t="shared" si="20"/>
        <v>49368</v>
      </c>
      <c r="F341" s="6" t="str">
        <f t="shared" si="23"/>
        <v>BULLISH</v>
      </c>
      <c r="G341" s="6" t="str">
        <f t="shared" si="22"/>
        <v>WEAK</v>
      </c>
      <c r="H341" s="6" t="str">
        <f t="shared" si="21"/>
        <v>CONFIRMED BULLISH</v>
      </c>
    </row>
    <row r="342" spans="1:8" ht="13.5" x14ac:dyDescent="0.25">
      <c r="A342" s="3">
        <f>TITRES_STAT!B345</f>
        <v>42501</v>
      </c>
      <c r="B342" s="6">
        <f>TITRES_STAT!C345</f>
        <v>8.99</v>
      </c>
      <c r="C342" s="6">
        <f>TITRES_STAT!D345</f>
        <v>5.2717999999999998</v>
      </c>
      <c r="D342" s="6">
        <f>TITRES_STAT!E345</f>
        <v>16107</v>
      </c>
      <c r="E342" s="2">
        <f t="shared" si="20"/>
        <v>33261</v>
      </c>
      <c r="F342" s="6" t="str">
        <f t="shared" si="23"/>
        <v>BULLISH</v>
      </c>
      <c r="G342" s="6" t="str">
        <f t="shared" si="22"/>
        <v>STRONG</v>
      </c>
      <c r="H342" s="6" t="str">
        <f t="shared" si="21"/>
        <v>CONFIRMED BULLISH</v>
      </c>
    </row>
    <row r="343" spans="1:8" ht="13.5" x14ac:dyDescent="0.25">
      <c r="A343" s="3">
        <f>TITRES_STAT!B346</f>
        <v>42502</v>
      </c>
      <c r="B343" s="6">
        <f>TITRES_STAT!C346</f>
        <v>8.8000000000000007</v>
      </c>
      <c r="C343" s="6">
        <f>TITRES_STAT!D346</f>
        <v>5.1604000000000001</v>
      </c>
      <c r="D343" s="6">
        <f>TITRES_STAT!E346</f>
        <v>2482</v>
      </c>
      <c r="E343" s="2">
        <f t="shared" si="20"/>
        <v>30779</v>
      </c>
      <c r="F343" s="6" t="str">
        <f t="shared" si="23"/>
        <v>BEARISH</v>
      </c>
      <c r="G343" s="6" t="str">
        <f t="shared" si="22"/>
        <v>WEAK</v>
      </c>
      <c r="H343" s="6" t="str">
        <f t="shared" si="21"/>
        <v>CONFIRMED BEARISH</v>
      </c>
    </row>
    <row r="344" spans="1:8" ht="13.5" x14ac:dyDescent="0.25">
      <c r="A344" s="3">
        <f>TITRES_STAT!B347</f>
        <v>42503</v>
      </c>
      <c r="B344" s="6">
        <f>TITRES_STAT!C347</f>
        <v>8.93</v>
      </c>
      <c r="C344" s="6">
        <f>TITRES_STAT!D347</f>
        <v>5.2366000000000001</v>
      </c>
      <c r="D344" s="6">
        <f>TITRES_STAT!E347</f>
        <v>6942</v>
      </c>
      <c r="E344" s="2">
        <f t="shared" si="20"/>
        <v>37721</v>
      </c>
      <c r="F344" s="6" t="str">
        <f t="shared" si="23"/>
        <v>BEARISH</v>
      </c>
      <c r="G344" s="6" t="str">
        <f t="shared" si="22"/>
        <v>NEUTRAL</v>
      </c>
      <c r="H344" s="6" t="str">
        <f t="shared" si="21"/>
        <v>CONFIRMED BEARISH</v>
      </c>
    </row>
    <row r="345" spans="1:8" ht="13.5" x14ac:dyDescent="0.25">
      <c r="A345" s="3">
        <f>TITRES_STAT!B348</f>
        <v>42506</v>
      </c>
      <c r="B345" s="6">
        <f>TITRES_STAT!C348</f>
        <v>8.8000000000000007</v>
      </c>
      <c r="C345" s="6">
        <f>TITRES_STAT!D348</f>
        <v>5.1604000000000001</v>
      </c>
      <c r="D345" s="6">
        <f>TITRES_STAT!E348</f>
        <v>893</v>
      </c>
      <c r="E345" s="2">
        <f t="shared" si="20"/>
        <v>36828</v>
      </c>
      <c r="F345" s="6" t="str">
        <f t="shared" si="23"/>
        <v>BEARISH</v>
      </c>
      <c r="G345" s="6" t="str">
        <f t="shared" si="22"/>
        <v>WEAK</v>
      </c>
      <c r="H345" s="6" t="str">
        <f t="shared" si="21"/>
        <v>CONFIRMED BEARISH</v>
      </c>
    </row>
    <row r="346" spans="1:8" ht="13.5" x14ac:dyDescent="0.25">
      <c r="A346" s="3">
        <f>TITRES_STAT!B349</f>
        <v>42507</v>
      </c>
      <c r="B346" s="6">
        <f>TITRES_STAT!C349</f>
        <v>8.6999999999999993</v>
      </c>
      <c r="C346" s="6">
        <f>TITRES_STAT!D349</f>
        <v>5.1017000000000001</v>
      </c>
      <c r="D346" s="6">
        <f>TITRES_STAT!E349</f>
        <v>144</v>
      </c>
      <c r="E346" s="2">
        <f t="shared" si="20"/>
        <v>36684</v>
      </c>
      <c r="F346" s="6" t="str">
        <f t="shared" si="23"/>
        <v>BEARISH</v>
      </c>
      <c r="G346" s="6" t="str">
        <f t="shared" si="22"/>
        <v>WEAK</v>
      </c>
      <c r="H346" s="6" t="str">
        <f t="shared" si="21"/>
        <v>CONFIRMED BEARISH</v>
      </c>
    </row>
    <row r="347" spans="1:8" ht="13.5" x14ac:dyDescent="0.25">
      <c r="A347" s="3">
        <f>TITRES_STAT!B350</f>
        <v>42508</v>
      </c>
      <c r="B347" s="6">
        <f>TITRES_STAT!C350</f>
        <v>8.7899999999999991</v>
      </c>
      <c r="C347" s="6">
        <f>TITRES_STAT!D350</f>
        <v>5.1544999999999996</v>
      </c>
      <c r="D347" s="6">
        <f>TITRES_STAT!E350</f>
        <v>2401</v>
      </c>
      <c r="E347" s="2">
        <f t="shared" si="20"/>
        <v>39085</v>
      </c>
      <c r="F347" s="6" t="str">
        <f t="shared" si="23"/>
        <v>BULLISH</v>
      </c>
      <c r="G347" s="6" t="str">
        <f t="shared" si="22"/>
        <v>STRONG</v>
      </c>
      <c r="H347" s="6" t="str">
        <f t="shared" si="21"/>
        <v>BULLISH DIVERGENCE</v>
      </c>
    </row>
    <row r="348" spans="1:8" ht="13.5" x14ac:dyDescent="0.25">
      <c r="A348" s="3">
        <f>TITRES_STAT!B351</f>
        <v>42509</v>
      </c>
      <c r="B348" s="6">
        <f>TITRES_STAT!C351</f>
        <v>8.6999999999999993</v>
      </c>
      <c r="C348" s="6">
        <f>TITRES_STAT!D351</f>
        <v>5.1017000000000001</v>
      </c>
      <c r="D348" s="6">
        <f>TITRES_STAT!E351</f>
        <v>2379</v>
      </c>
      <c r="E348" s="2">
        <f t="shared" si="20"/>
        <v>36706</v>
      </c>
      <c r="F348" s="6" t="str">
        <f t="shared" si="23"/>
        <v>BULLISH</v>
      </c>
      <c r="G348" s="6" t="str">
        <f t="shared" si="22"/>
        <v>STRONG</v>
      </c>
      <c r="H348" s="6" t="str">
        <f t="shared" si="21"/>
        <v>BULLISH DIVERGENCE</v>
      </c>
    </row>
    <row r="349" spans="1:8" ht="13.5" x14ac:dyDescent="0.25">
      <c r="A349" s="3">
        <f>TITRES_STAT!B352</f>
        <v>42510</v>
      </c>
      <c r="B349" s="6">
        <f>TITRES_STAT!C352</f>
        <v>8.6999999999999993</v>
      </c>
      <c r="C349" s="6">
        <f>TITRES_STAT!D352</f>
        <v>5.1017000000000001</v>
      </c>
      <c r="D349" s="6">
        <f>TITRES_STAT!E352</f>
        <v>1415</v>
      </c>
      <c r="E349" s="2">
        <f t="shared" si="20"/>
        <v>36706</v>
      </c>
      <c r="F349" s="6" t="str">
        <f t="shared" si="23"/>
        <v>BEARISH</v>
      </c>
      <c r="G349" s="6" t="str">
        <f t="shared" si="22"/>
        <v>WEAK</v>
      </c>
      <c r="H349" s="6" t="str">
        <f t="shared" si="21"/>
        <v>CONFIRMED BEARISH</v>
      </c>
    </row>
    <row r="350" spans="1:8" ht="13.5" x14ac:dyDescent="0.25">
      <c r="A350" s="3">
        <f>TITRES_STAT!B353</f>
        <v>42513</v>
      </c>
      <c r="B350" s="6">
        <f>TITRES_STAT!C353</f>
        <v>8.7899999999999991</v>
      </c>
      <c r="C350" s="6">
        <f>TITRES_STAT!D353</f>
        <v>5.1544999999999996</v>
      </c>
      <c r="D350" s="6">
        <f>TITRES_STAT!E353</f>
        <v>1781</v>
      </c>
      <c r="E350" s="2">
        <f t="shared" si="20"/>
        <v>38487</v>
      </c>
      <c r="F350" s="6" t="str">
        <f t="shared" si="23"/>
        <v>BULLISH</v>
      </c>
      <c r="G350" s="6" t="str">
        <f t="shared" si="22"/>
        <v>STRONG</v>
      </c>
      <c r="H350" s="6" t="str">
        <f t="shared" si="21"/>
        <v>BULLISH DIVERGENCE</v>
      </c>
    </row>
    <row r="351" spans="1:8" ht="13.5" x14ac:dyDescent="0.25">
      <c r="A351" s="3">
        <f>TITRES_STAT!B354</f>
        <v>42514</v>
      </c>
      <c r="B351" s="6">
        <f>TITRES_STAT!C354</f>
        <v>8.6999999999999993</v>
      </c>
      <c r="C351" s="6">
        <f>TITRES_STAT!D354</f>
        <v>5.1017000000000001</v>
      </c>
      <c r="D351" s="6">
        <f>TITRES_STAT!E354</f>
        <v>4318</v>
      </c>
      <c r="E351" s="2">
        <f t="shared" si="20"/>
        <v>34169</v>
      </c>
      <c r="F351" s="6" t="str">
        <f t="shared" si="23"/>
        <v>BEARISH</v>
      </c>
      <c r="G351" s="6" t="str">
        <f t="shared" si="22"/>
        <v>WEAK</v>
      </c>
      <c r="H351" s="6" t="str">
        <f t="shared" si="21"/>
        <v>NEUTRAL</v>
      </c>
    </row>
    <row r="352" spans="1:8" ht="13.5" x14ac:dyDescent="0.25">
      <c r="A352" s="3">
        <f>TITRES_STAT!B355</f>
        <v>42515</v>
      </c>
      <c r="B352" s="6">
        <f>TITRES_STAT!C355</f>
        <v>8.7100000000000009</v>
      </c>
      <c r="C352" s="6">
        <f>TITRES_STAT!D355</f>
        <v>5.1075999999999997</v>
      </c>
      <c r="D352" s="6">
        <f>TITRES_STAT!E355</f>
        <v>292</v>
      </c>
      <c r="E352" s="2">
        <f t="shared" si="20"/>
        <v>34461</v>
      </c>
      <c r="F352" s="6" t="str">
        <f t="shared" si="23"/>
        <v>BEARISH</v>
      </c>
      <c r="G352" s="6" t="str">
        <f t="shared" si="22"/>
        <v>WEAK</v>
      </c>
      <c r="H352" s="6" t="str">
        <f t="shared" si="21"/>
        <v>CONFIRMED BEARISH</v>
      </c>
    </row>
    <row r="353" spans="1:8" ht="13.5" x14ac:dyDescent="0.25">
      <c r="A353" s="3">
        <f>TITRES_STAT!B356</f>
        <v>42516</v>
      </c>
      <c r="B353" s="6">
        <f>TITRES_STAT!C356</f>
        <v>8.7100000000000009</v>
      </c>
      <c r="C353" s="6">
        <f>TITRES_STAT!D356</f>
        <v>5.1075999999999997</v>
      </c>
      <c r="D353" s="6">
        <f>TITRES_STAT!E356</f>
        <v>3992</v>
      </c>
      <c r="E353" s="2">
        <f t="shared" si="20"/>
        <v>34461</v>
      </c>
      <c r="F353" s="6" t="str">
        <f t="shared" si="23"/>
        <v>BEARISH</v>
      </c>
      <c r="G353" s="6" t="str">
        <f t="shared" si="22"/>
        <v>WEAK</v>
      </c>
      <c r="H353" s="6" t="str">
        <f t="shared" si="21"/>
        <v>BEARISH DIVERGENCE</v>
      </c>
    </row>
    <row r="354" spans="1:8" ht="13.5" x14ac:dyDescent="0.25">
      <c r="A354" s="3">
        <f>TITRES_STAT!B357</f>
        <v>42517</v>
      </c>
      <c r="B354" s="6">
        <f>TITRES_STAT!C357</f>
        <v>8.69</v>
      </c>
      <c r="C354" s="6">
        <f>TITRES_STAT!D357</f>
        <v>5.0957999999999997</v>
      </c>
      <c r="D354" s="6">
        <f>TITRES_STAT!E357</f>
        <v>1906</v>
      </c>
      <c r="E354" s="2">
        <f t="shared" si="20"/>
        <v>32555</v>
      </c>
      <c r="F354" s="6" t="str">
        <f t="shared" si="23"/>
        <v>BEARISH</v>
      </c>
      <c r="G354" s="6" t="str">
        <f t="shared" si="22"/>
        <v>WEAK</v>
      </c>
      <c r="H354" s="6" t="str">
        <f t="shared" si="21"/>
        <v>CONFIRMED BEARISH</v>
      </c>
    </row>
    <row r="355" spans="1:8" ht="13.5" x14ac:dyDescent="0.25">
      <c r="A355" s="3">
        <f>TITRES_STAT!B358</f>
        <v>42520</v>
      </c>
      <c r="B355" s="6">
        <f>TITRES_STAT!C358</f>
        <v>8.75</v>
      </c>
      <c r="C355" s="6">
        <f>TITRES_STAT!D358</f>
        <v>5.1310000000000002</v>
      </c>
      <c r="D355" s="6">
        <f>TITRES_STAT!E358</f>
        <v>774</v>
      </c>
      <c r="E355" s="2">
        <f t="shared" si="20"/>
        <v>33329</v>
      </c>
      <c r="F355" s="6" t="str">
        <f t="shared" si="23"/>
        <v>BEARISH</v>
      </c>
      <c r="G355" s="6" t="str">
        <f t="shared" si="22"/>
        <v>WEAK</v>
      </c>
      <c r="H355" s="6" t="str">
        <f t="shared" si="21"/>
        <v>CONFIRMED BEARISH</v>
      </c>
    </row>
    <row r="356" spans="1:8" ht="13.5" x14ac:dyDescent="0.25">
      <c r="A356" s="3">
        <f>TITRES_STAT!B359</f>
        <v>42521</v>
      </c>
      <c r="B356" s="6">
        <f>TITRES_STAT!C359</f>
        <v>8.9</v>
      </c>
      <c r="C356" s="6">
        <f>TITRES_STAT!D359</f>
        <v>5.2190000000000003</v>
      </c>
      <c r="D356" s="6">
        <f>TITRES_STAT!E359</f>
        <v>12869</v>
      </c>
      <c r="E356" s="2">
        <f t="shared" si="20"/>
        <v>46198</v>
      </c>
      <c r="F356" s="6" t="str">
        <f t="shared" si="23"/>
        <v>BULLISH</v>
      </c>
      <c r="G356" s="6" t="str">
        <f t="shared" si="22"/>
        <v>STRONG</v>
      </c>
      <c r="H356" s="6" t="str">
        <f t="shared" si="21"/>
        <v>CONFIRMED BULLISH</v>
      </c>
    </row>
    <row r="357" spans="1:8" ht="13.5" x14ac:dyDescent="0.25">
      <c r="A357" s="3">
        <f>TITRES_STAT!B360</f>
        <v>42522</v>
      </c>
      <c r="B357" s="6">
        <f>TITRES_STAT!C360</f>
        <v>8.65</v>
      </c>
      <c r="C357" s="6">
        <f>TITRES_STAT!D360</f>
        <v>5.0724</v>
      </c>
      <c r="D357" s="6">
        <f>TITRES_STAT!E360</f>
        <v>24197</v>
      </c>
      <c r="E357" s="2">
        <f t="shared" si="20"/>
        <v>22001</v>
      </c>
      <c r="F357" s="6" t="str">
        <f t="shared" si="23"/>
        <v>BEARISH</v>
      </c>
      <c r="G357" s="6" t="str">
        <f t="shared" si="22"/>
        <v>WEAK</v>
      </c>
      <c r="H357" s="6" t="str">
        <f t="shared" si="21"/>
        <v>CONFIRMED BEARISH</v>
      </c>
    </row>
    <row r="358" spans="1:8" ht="13.5" x14ac:dyDescent="0.25">
      <c r="A358" s="3">
        <f>TITRES_STAT!B361</f>
        <v>42523</v>
      </c>
      <c r="B358" s="6">
        <f>TITRES_STAT!C361</f>
        <v>8.6999999999999993</v>
      </c>
      <c r="C358" s="6">
        <f>TITRES_STAT!D361</f>
        <v>5.1017000000000001</v>
      </c>
      <c r="D358" s="6">
        <f>TITRES_STAT!E361</f>
        <v>14302</v>
      </c>
      <c r="E358" s="2">
        <f t="shared" si="20"/>
        <v>36303</v>
      </c>
      <c r="F358" s="6" t="str">
        <f t="shared" si="23"/>
        <v>BULLISH</v>
      </c>
      <c r="G358" s="6" t="str">
        <f t="shared" si="22"/>
        <v>STRONG</v>
      </c>
      <c r="H358" s="6" t="str">
        <f t="shared" si="21"/>
        <v>BULLISH DIVERGENCE</v>
      </c>
    </row>
    <row r="359" spans="1:8" ht="13.5" x14ac:dyDescent="0.25">
      <c r="A359" s="3">
        <f>TITRES_STAT!B362</f>
        <v>42524</v>
      </c>
      <c r="B359" s="6">
        <f>TITRES_STAT!C362</f>
        <v>8.7899999999999991</v>
      </c>
      <c r="C359" s="6">
        <f>TITRES_STAT!D362</f>
        <v>5.1544999999999996</v>
      </c>
      <c r="D359" s="6">
        <f>TITRES_STAT!E362</f>
        <v>5705</v>
      </c>
      <c r="E359" s="2">
        <f t="shared" si="20"/>
        <v>42008</v>
      </c>
      <c r="F359" s="6" t="str">
        <f t="shared" si="23"/>
        <v>BULLISH</v>
      </c>
      <c r="G359" s="6" t="str">
        <f t="shared" si="22"/>
        <v>STRONG</v>
      </c>
      <c r="H359" s="6" t="str">
        <f t="shared" si="21"/>
        <v>CONFIRMED BULLISH</v>
      </c>
    </row>
    <row r="360" spans="1:8" ht="13.5" x14ac:dyDescent="0.25">
      <c r="A360" s="3">
        <f>TITRES_STAT!B363</f>
        <v>42527</v>
      </c>
      <c r="B360" s="6">
        <f>TITRES_STAT!C363</f>
        <v>8.81</v>
      </c>
      <c r="C360" s="6">
        <f>TITRES_STAT!D363</f>
        <v>5.1661999999999999</v>
      </c>
      <c r="D360" s="6">
        <f>TITRES_STAT!E363</f>
        <v>88</v>
      </c>
      <c r="E360" s="2">
        <f t="shared" si="20"/>
        <v>42096</v>
      </c>
      <c r="F360" s="6" t="str">
        <f t="shared" si="23"/>
        <v>BULLISH</v>
      </c>
      <c r="G360" s="6" t="str">
        <f t="shared" si="22"/>
        <v>STRONG</v>
      </c>
      <c r="H360" s="6" t="str">
        <f t="shared" si="21"/>
        <v>CONFIRMED BULLISH</v>
      </c>
    </row>
    <row r="361" spans="1:8" ht="13.5" x14ac:dyDescent="0.25">
      <c r="A361" s="3">
        <f>TITRES_STAT!B364</f>
        <v>42528</v>
      </c>
      <c r="B361" s="6">
        <f>TITRES_STAT!C364</f>
        <v>8.74</v>
      </c>
      <c r="C361" s="6">
        <f>TITRES_STAT!D364</f>
        <v>5.1252000000000004</v>
      </c>
      <c r="D361" s="6">
        <f>TITRES_STAT!E364</f>
        <v>6030</v>
      </c>
      <c r="E361" s="2">
        <f t="shared" si="20"/>
        <v>36066</v>
      </c>
      <c r="F361" s="6" t="str">
        <f t="shared" si="23"/>
        <v>BEARISH</v>
      </c>
      <c r="G361" s="6" t="str">
        <f t="shared" si="22"/>
        <v>WEAK</v>
      </c>
      <c r="H361" s="6" t="str">
        <f t="shared" si="21"/>
        <v>CONFIRMED BEARISH</v>
      </c>
    </row>
    <row r="362" spans="1:8" ht="13.5" x14ac:dyDescent="0.25">
      <c r="A362" s="3">
        <f>TITRES_STAT!B365</f>
        <v>42529</v>
      </c>
      <c r="B362" s="6">
        <f>TITRES_STAT!C365</f>
        <v>8.74</v>
      </c>
      <c r="C362" s="6">
        <f>TITRES_STAT!D365</f>
        <v>5.1252000000000004</v>
      </c>
      <c r="D362" s="6">
        <f>TITRES_STAT!E365</f>
        <v>230</v>
      </c>
      <c r="E362" s="2">
        <f t="shared" si="20"/>
        <v>36066</v>
      </c>
      <c r="F362" s="6" t="str">
        <f t="shared" si="23"/>
        <v>BULLISH</v>
      </c>
      <c r="G362" s="6" t="str">
        <f t="shared" si="22"/>
        <v>STRONG</v>
      </c>
      <c r="H362" s="6" t="str">
        <f t="shared" si="21"/>
        <v>CONFIRMED BULLISH</v>
      </c>
    </row>
    <row r="363" spans="1:8" ht="13.5" x14ac:dyDescent="0.25">
      <c r="A363" s="3">
        <f>TITRES_STAT!B366</f>
        <v>42530</v>
      </c>
      <c r="B363" s="6">
        <f>TITRES_STAT!C366</f>
        <v>8.5399999999999991</v>
      </c>
      <c r="C363" s="6">
        <f>TITRES_STAT!D366</f>
        <v>5.0079000000000002</v>
      </c>
      <c r="D363" s="6">
        <f>TITRES_STAT!E366</f>
        <v>10721</v>
      </c>
      <c r="E363" s="2">
        <f t="shared" si="20"/>
        <v>25345</v>
      </c>
      <c r="F363" s="6" t="str">
        <f t="shared" si="23"/>
        <v>BEARISH</v>
      </c>
      <c r="G363" s="6" t="str">
        <f t="shared" si="22"/>
        <v>WEAK</v>
      </c>
      <c r="H363" s="6" t="str">
        <f t="shared" si="21"/>
        <v>CONFIRMED BEARISH</v>
      </c>
    </row>
    <row r="364" spans="1:8" ht="13.5" x14ac:dyDescent="0.25">
      <c r="A364" s="3">
        <f>TITRES_STAT!B367</f>
        <v>42531</v>
      </c>
      <c r="B364" s="6">
        <f>TITRES_STAT!C367</f>
        <v>8.6</v>
      </c>
      <c r="C364" s="6">
        <f>TITRES_STAT!D367</f>
        <v>5.0430999999999999</v>
      </c>
      <c r="D364" s="6">
        <f>TITRES_STAT!E367</f>
        <v>16920</v>
      </c>
      <c r="E364" s="2">
        <f t="shared" si="20"/>
        <v>42265</v>
      </c>
      <c r="F364" s="6" t="str">
        <f t="shared" si="23"/>
        <v>BULLISH</v>
      </c>
      <c r="G364" s="6" t="str">
        <f t="shared" si="22"/>
        <v>NEUTRAL</v>
      </c>
      <c r="H364" s="6" t="str">
        <f t="shared" si="21"/>
        <v>BULLISH DIVERGENCE</v>
      </c>
    </row>
    <row r="365" spans="1:8" ht="13.5" x14ac:dyDescent="0.25">
      <c r="A365" s="3">
        <f>TITRES_STAT!B368</f>
        <v>42534</v>
      </c>
      <c r="B365" s="6">
        <f>TITRES_STAT!C368</f>
        <v>8.5399999999999991</v>
      </c>
      <c r="C365" s="6">
        <f>TITRES_STAT!D368</f>
        <v>5.0079000000000002</v>
      </c>
      <c r="D365" s="6">
        <f>TITRES_STAT!E368</f>
        <v>11452</v>
      </c>
      <c r="E365" s="2">
        <f t="shared" si="20"/>
        <v>30813</v>
      </c>
      <c r="F365" s="6" t="str">
        <f t="shared" si="23"/>
        <v>BEARISH</v>
      </c>
      <c r="G365" s="6" t="str">
        <f t="shared" si="22"/>
        <v>WEAK</v>
      </c>
      <c r="H365" s="6" t="str">
        <f t="shared" si="21"/>
        <v>CONFIRMED BEARISH</v>
      </c>
    </row>
    <row r="366" spans="1:8" ht="13.5" x14ac:dyDescent="0.25">
      <c r="A366" s="3">
        <f>TITRES_STAT!B369</f>
        <v>42535</v>
      </c>
      <c r="B366" s="6">
        <f>TITRES_STAT!C369</f>
        <v>8.5399999999999991</v>
      </c>
      <c r="C366" s="6">
        <f>TITRES_STAT!D369</f>
        <v>5.0079000000000002</v>
      </c>
      <c r="D366" s="6">
        <f>TITRES_STAT!E369</f>
        <v>3441</v>
      </c>
      <c r="E366" s="2">
        <f t="shared" si="20"/>
        <v>30813</v>
      </c>
      <c r="F366" s="6" t="str">
        <f t="shared" si="23"/>
        <v>BEARISH</v>
      </c>
      <c r="G366" s="6" t="str">
        <f t="shared" si="22"/>
        <v>WEAK</v>
      </c>
      <c r="H366" s="6" t="str">
        <f t="shared" si="21"/>
        <v>CONFIRMED BEARISH</v>
      </c>
    </row>
    <row r="367" spans="1:8" ht="13.5" x14ac:dyDescent="0.25">
      <c r="A367" s="3">
        <f>TITRES_STAT!B370</f>
        <v>42536</v>
      </c>
      <c r="B367" s="6">
        <f>TITRES_STAT!C370</f>
        <v>8.6</v>
      </c>
      <c r="C367" s="6">
        <f>TITRES_STAT!D370</f>
        <v>5.0430999999999999</v>
      </c>
      <c r="D367" s="6">
        <f>TITRES_STAT!E370</f>
        <v>20132</v>
      </c>
      <c r="E367" s="2">
        <f t="shared" si="20"/>
        <v>50945</v>
      </c>
      <c r="F367" s="6" t="str">
        <f t="shared" si="23"/>
        <v>BULLISH</v>
      </c>
      <c r="G367" s="6" t="str">
        <f t="shared" si="22"/>
        <v>STRONG</v>
      </c>
      <c r="H367" s="6" t="str">
        <f t="shared" si="21"/>
        <v>BULLISH DIVERGENCE</v>
      </c>
    </row>
    <row r="368" spans="1:8" ht="13.5" x14ac:dyDescent="0.25">
      <c r="A368" s="3">
        <f>TITRES_STAT!B371</f>
        <v>42537</v>
      </c>
      <c r="B368" s="6">
        <f>TITRES_STAT!C371</f>
        <v>8.6</v>
      </c>
      <c r="C368" s="6">
        <f>TITRES_STAT!D371</f>
        <v>5.0430999999999999</v>
      </c>
      <c r="D368" s="6">
        <f>TITRES_STAT!E371</f>
        <v>360</v>
      </c>
      <c r="E368" s="2">
        <f t="shared" si="20"/>
        <v>50945</v>
      </c>
      <c r="F368" s="6" t="str">
        <f t="shared" si="23"/>
        <v>BULLISH</v>
      </c>
      <c r="G368" s="6" t="str">
        <f t="shared" si="22"/>
        <v>STRONG</v>
      </c>
      <c r="H368" s="6" t="str">
        <f t="shared" si="21"/>
        <v>CONFIRMED BULLISH</v>
      </c>
    </row>
    <row r="369" spans="1:8" ht="13.5" x14ac:dyDescent="0.25">
      <c r="A369" s="3">
        <f>TITRES_STAT!B372</f>
        <v>42538</v>
      </c>
      <c r="B369" s="6">
        <f>TITRES_STAT!C372</f>
        <v>8.5299999999999994</v>
      </c>
      <c r="C369" s="6">
        <f>TITRES_STAT!D372</f>
        <v>5.0019999999999998</v>
      </c>
      <c r="D369" s="6">
        <f>TITRES_STAT!E372</f>
        <v>7938</v>
      </c>
      <c r="E369" s="2">
        <f t="shared" si="20"/>
        <v>43007</v>
      </c>
      <c r="F369" s="6" t="str">
        <f t="shared" si="23"/>
        <v>BULLISH</v>
      </c>
      <c r="G369" s="6" t="str">
        <f t="shared" si="22"/>
        <v>NEUTRAL</v>
      </c>
      <c r="H369" s="6" t="str">
        <f t="shared" si="21"/>
        <v>BULLISH DIVERGENCE</v>
      </c>
    </row>
    <row r="370" spans="1:8" ht="13.5" x14ac:dyDescent="0.25">
      <c r="A370" s="3">
        <f>TITRES_STAT!B373</f>
        <v>42541</v>
      </c>
      <c r="B370" s="6">
        <f>TITRES_STAT!C373</f>
        <v>8.35</v>
      </c>
      <c r="C370" s="6">
        <f>TITRES_STAT!D373</f>
        <v>4.8964999999999996</v>
      </c>
      <c r="D370" s="6">
        <f>TITRES_STAT!E373</f>
        <v>3024</v>
      </c>
      <c r="E370" s="2">
        <f t="shared" si="20"/>
        <v>39983</v>
      </c>
      <c r="F370" s="6" t="str">
        <f t="shared" si="23"/>
        <v>BULLISH</v>
      </c>
      <c r="G370" s="6" t="str">
        <f t="shared" si="22"/>
        <v>STRONG</v>
      </c>
      <c r="H370" s="6" t="str">
        <f t="shared" si="21"/>
        <v>BULLISH DIVERGENCE</v>
      </c>
    </row>
    <row r="371" spans="1:8" ht="13.5" x14ac:dyDescent="0.25">
      <c r="A371" s="3">
        <f>TITRES_STAT!B374</f>
        <v>42542</v>
      </c>
      <c r="B371" s="6">
        <f>TITRES_STAT!C374</f>
        <v>8.3800000000000008</v>
      </c>
      <c r="C371" s="6">
        <f>TITRES_STAT!D374</f>
        <v>4.9141000000000004</v>
      </c>
      <c r="D371" s="6">
        <f>TITRES_STAT!E374</f>
        <v>4917</v>
      </c>
      <c r="E371" s="2">
        <f t="shared" si="20"/>
        <v>44900</v>
      </c>
      <c r="F371" s="6" t="str">
        <f t="shared" si="23"/>
        <v>BULLISH</v>
      </c>
      <c r="G371" s="6" t="str">
        <f t="shared" si="22"/>
        <v>STRONG</v>
      </c>
      <c r="H371" s="6" t="str">
        <f t="shared" si="21"/>
        <v>BULLISH DIVERGENCE</v>
      </c>
    </row>
    <row r="372" spans="1:8" ht="13.5" x14ac:dyDescent="0.25">
      <c r="A372" s="3">
        <f>TITRES_STAT!B375</f>
        <v>42543</v>
      </c>
      <c r="B372" s="6">
        <f>TITRES_STAT!C375</f>
        <v>8.48</v>
      </c>
      <c r="C372" s="6">
        <f>TITRES_STAT!D375</f>
        <v>4.9726999999999997</v>
      </c>
      <c r="D372" s="6">
        <f>TITRES_STAT!E375</f>
        <v>8005</v>
      </c>
      <c r="E372" s="2">
        <f t="shared" si="20"/>
        <v>52905</v>
      </c>
      <c r="F372" s="6" t="str">
        <f t="shared" si="23"/>
        <v>BULLISH</v>
      </c>
      <c r="G372" s="6" t="str">
        <f t="shared" si="22"/>
        <v>STRONG</v>
      </c>
      <c r="H372" s="6" t="str">
        <f t="shared" si="21"/>
        <v>BULLISH DIVERGENCE</v>
      </c>
    </row>
    <row r="373" spans="1:8" ht="13.5" x14ac:dyDescent="0.25">
      <c r="A373" s="3">
        <f>TITRES_STAT!B376</f>
        <v>42544</v>
      </c>
      <c r="B373" s="6">
        <f>TITRES_STAT!C376</f>
        <v>8.49</v>
      </c>
      <c r="C373" s="6">
        <f>TITRES_STAT!D376</f>
        <v>4.9786000000000001</v>
      </c>
      <c r="D373" s="6">
        <f>TITRES_STAT!E376</f>
        <v>1982</v>
      </c>
      <c r="E373" s="2">
        <f t="shared" si="20"/>
        <v>54887</v>
      </c>
      <c r="F373" s="6" t="str">
        <f t="shared" si="23"/>
        <v>BULLISH</v>
      </c>
      <c r="G373" s="6" t="str">
        <f t="shared" si="22"/>
        <v>STRONG</v>
      </c>
      <c r="H373" s="6" t="str">
        <f t="shared" si="21"/>
        <v>BULLISH DIVERGENCE</v>
      </c>
    </row>
    <row r="374" spans="1:8" ht="13.5" x14ac:dyDescent="0.25">
      <c r="A374" s="3">
        <f>TITRES_STAT!B377</f>
        <v>42545</v>
      </c>
      <c r="B374" s="6">
        <f>TITRES_STAT!C377</f>
        <v>8.5</v>
      </c>
      <c r="C374" s="6">
        <f>TITRES_STAT!D377</f>
        <v>4.9843999999999999</v>
      </c>
      <c r="D374" s="6">
        <f>TITRES_STAT!E377</f>
        <v>1097</v>
      </c>
      <c r="E374" s="2">
        <f t="shared" si="20"/>
        <v>55984</v>
      </c>
      <c r="F374" s="6" t="str">
        <f t="shared" si="23"/>
        <v>BULLISH</v>
      </c>
      <c r="G374" s="6" t="str">
        <f t="shared" si="22"/>
        <v>STRONG</v>
      </c>
      <c r="H374" s="6" t="str">
        <f t="shared" si="21"/>
        <v>BULLISH DIVERGENCE</v>
      </c>
    </row>
    <row r="375" spans="1:8" ht="13.5" x14ac:dyDescent="0.25">
      <c r="A375" s="3">
        <f>TITRES_STAT!B378</f>
        <v>42548</v>
      </c>
      <c r="B375" s="6">
        <f>TITRES_STAT!C378</f>
        <v>8.75</v>
      </c>
      <c r="C375" s="6">
        <f>TITRES_STAT!D378</f>
        <v>5.1310000000000002</v>
      </c>
      <c r="D375" s="6">
        <f>TITRES_STAT!E378</f>
        <v>15</v>
      </c>
      <c r="E375" s="2">
        <f t="shared" si="20"/>
        <v>55999</v>
      </c>
      <c r="F375" s="6" t="str">
        <f t="shared" si="23"/>
        <v>BULLISH</v>
      </c>
      <c r="G375" s="6" t="str">
        <f t="shared" si="22"/>
        <v>STRONG</v>
      </c>
      <c r="H375" s="6" t="str">
        <f t="shared" si="21"/>
        <v>CONFIRMED BULLISH</v>
      </c>
    </row>
    <row r="376" spans="1:8" ht="13.5" x14ac:dyDescent="0.25">
      <c r="A376" s="3">
        <f>TITRES_STAT!B379</f>
        <v>42549</v>
      </c>
      <c r="B376" s="6">
        <f>TITRES_STAT!C379</f>
        <v>8.3000000000000007</v>
      </c>
      <c r="C376" s="6">
        <f>TITRES_STAT!D379</f>
        <v>4.8672000000000004</v>
      </c>
      <c r="D376" s="6">
        <f>TITRES_STAT!E379</f>
        <v>5030</v>
      </c>
      <c r="E376" s="2">
        <f t="shared" si="20"/>
        <v>50969</v>
      </c>
      <c r="F376" s="6" t="str">
        <f t="shared" si="23"/>
        <v>BULLISH</v>
      </c>
      <c r="G376" s="6" t="str">
        <f t="shared" si="22"/>
        <v>STRONG</v>
      </c>
      <c r="H376" s="6" t="str">
        <f t="shared" si="21"/>
        <v>BULLISH DIVERGENCE</v>
      </c>
    </row>
    <row r="377" spans="1:8" ht="13.5" x14ac:dyDescent="0.25">
      <c r="A377" s="3">
        <f>TITRES_STAT!B380</f>
        <v>42550</v>
      </c>
      <c r="B377" s="6">
        <f>TITRES_STAT!C380</f>
        <v>8.5500000000000007</v>
      </c>
      <c r="C377" s="6">
        <f>TITRES_STAT!D380</f>
        <v>5.0137999999999998</v>
      </c>
      <c r="D377" s="6">
        <f>TITRES_STAT!E380</f>
        <v>712</v>
      </c>
      <c r="E377" s="2">
        <f t="shared" si="20"/>
        <v>51681</v>
      </c>
      <c r="F377" s="6" t="str">
        <f t="shared" si="23"/>
        <v>BEARISH</v>
      </c>
      <c r="G377" s="6" t="str">
        <f t="shared" si="22"/>
        <v>WEAK</v>
      </c>
      <c r="H377" s="6" t="str">
        <f t="shared" si="21"/>
        <v>BEARISH DIVERGENCE</v>
      </c>
    </row>
    <row r="378" spans="1:8" ht="13.5" x14ac:dyDescent="0.25">
      <c r="A378" s="3">
        <f>TITRES_STAT!B381</f>
        <v>42551</v>
      </c>
      <c r="B378" s="6">
        <f>TITRES_STAT!C381</f>
        <v>8.5</v>
      </c>
      <c r="C378" s="6">
        <f>TITRES_STAT!D381</f>
        <v>4.9843999999999999</v>
      </c>
      <c r="D378" s="6">
        <f>TITRES_STAT!E381</f>
        <v>473</v>
      </c>
      <c r="E378" s="2">
        <f t="shared" si="20"/>
        <v>51208</v>
      </c>
      <c r="F378" s="6" t="str">
        <f t="shared" si="23"/>
        <v>BEARISH</v>
      </c>
      <c r="G378" s="6" t="str">
        <f t="shared" si="22"/>
        <v>WEAK</v>
      </c>
      <c r="H378" s="6" t="str">
        <f t="shared" si="21"/>
        <v>BEARISH DIVERGENCE</v>
      </c>
    </row>
    <row r="379" spans="1:8" ht="13.5" x14ac:dyDescent="0.25">
      <c r="A379" s="3">
        <f>TITRES_STAT!B382</f>
        <v>42552</v>
      </c>
      <c r="B379" s="6">
        <f>TITRES_STAT!C382</f>
        <v>8.5</v>
      </c>
      <c r="C379" s="6">
        <f>TITRES_STAT!D382</f>
        <v>4.9843999999999999</v>
      </c>
      <c r="D379" s="6">
        <f>TITRES_STAT!E382</f>
        <v>1227</v>
      </c>
      <c r="E379" s="2">
        <f t="shared" si="20"/>
        <v>51208</v>
      </c>
      <c r="F379" s="6" t="str">
        <f t="shared" si="23"/>
        <v>BEARISH</v>
      </c>
      <c r="G379" s="6" t="str">
        <f t="shared" si="22"/>
        <v>WEAK</v>
      </c>
      <c r="H379" s="6" t="str">
        <f t="shared" si="21"/>
        <v>NEUTRAL</v>
      </c>
    </row>
    <row r="380" spans="1:8" ht="13.5" x14ac:dyDescent="0.25">
      <c r="A380" s="3">
        <f>TITRES_STAT!B383</f>
        <v>42555</v>
      </c>
      <c r="B380" s="6">
        <f>TITRES_STAT!C383</f>
        <v>8.49</v>
      </c>
      <c r="C380" s="6">
        <f>TITRES_STAT!D383</f>
        <v>4.9786000000000001</v>
      </c>
      <c r="D380" s="6">
        <f>TITRES_STAT!E383</f>
        <v>301</v>
      </c>
      <c r="E380" s="2">
        <f t="shared" si="20"/>
        <v>50907</v>
      </c>
      <c r="F380" s="6" t="str">
        <f t="shared" si="23"/>
        <v>BEARISH</v>
      </c>
      <c r="G380" s="6" t="str">
        <f t="shared" si="22"/>
        <v>WEAK</v>
      </c>
      <c r="H380" s="6" t="str">
        <f t="shared" si="21"/>
        <v>CONFIRMED BEARISH</v>
      </c>
    </row>
    <row r="381" spans="1:8" ht="13.5" x14ac:dyDescent="0.25">
      <c r="A381" s="3">
        <f>TITRES_STAT!B384</f>
        <v>42559</v>
      </c>
      <c r="B381" s="6">
        <f>TITRES_STAT!C384</f>
        <v>8.5</v>
      </c>
      <c r="C381" s="6">
        <f>TITRES_STAT!D384</f>
        <v>4.9843999999999999</v>
      </c>
      <c r="D381" s="6">
        <f>TITRES_STAT!E384</f>
        <v>2646</v>
      </c>
      <c r="E381" s="2">
        <f t="shared" si="20"/>
        <v>53553</v>
      </c>
      <c r="F381" s="6" t="str">
        <f t="shared" si="23"/>
        <v>BULLISH</v>
      </c>
      <c r="G381" s="6" t="str">
        <f t="shared" si="22"/>
        <v>STRONG</v>
      </c>
      <c r="H381" s="6" t="str">
        <f t="shared" si="21"/>
        <v>CONFIRMED BULLISH</v>
      </c>
    </row>
    <row r="382" spans="1:8" ht="13.5" x14ac:dyDescent="0.25">
      <c r="A382" s="3">
        <f>TITRES_STAT!B385</f>
        <v>42562</v>
      </c>
      <c r="B382" s="6">
        <f>TITRES_STAT!C385</f>
        <v>8.24</v>
      </c>
      <c r="C382" s="6">
        <f>TITRES_STAT!D385</f>
        <v>5.1344000000000003</v>
      </c>
      <c r="D382" s="6">
        <f>TITRES_STAT!E385</f>
        <v>5</v>
      </c>
      <c r="E382" s="2">
        <f t="shared" si="20"/>
        <v>53548</v>
      </c>
      <c r="F382" s="6" t="str">
        <f t="shared" si="23"/>
        <v>BULLISH</v>
      </c>
      <c r="G382" s="6" t="str">
        <f t="shared" si="22"/>
        <v>STRONG</v>
      </c>
      <c r="H382" s="6" t="str">
        <f t="shared" si="21"/>
        <v>BULLISH DIVERGENCE</v>
      </c>
    </row>
    <row r="383" spans="1:8" ht="13.5" x14ac:dyDescent="0.25">
      <c r="A383" s="3">
        <f>TITRES_STAT!B386</f>
        <v>42563</v>
      </c>
      <c r="B383" s="6">
        <f>TITRES_STAT!C386</f>
        <v>8.19</v>
      </c>
      <c r="C383" s="6">
        <f>TITRES_STAT!D386</f>
        <v>5.1032000000000002</v>
      </c>
      <c r="D383" s="6">
        <f>TITRES_STAT!E386</f>
        <v>311</v>
      </c>
      <c r="E383" s="2">
        <f t="shared" si="20"/>
        <v>53237</v>
      </c>
      <c r="F383" s="6" t="str">
        <f t="shared" si="23"/>
        <v>BULLISH</v>
      </c>
      <c r="G383" s="6" t="str">
        <f t="shared" si="22"/>
        <v>STRONG</v>
      </c>
      <c r="H383" s="6" t="str">
        <f t="shared" si="21"/>
        <v>BULLISH DIVERGENCE</v>
      </c>
    </row>
    <row r="384" spans="1:8" ht="13.5" x14ac:dyDescent="0.25">
      <c r="A384" s="3">
        <f>TITRES_STAT!B387</f>
        <v>42564</v>
      </c>
      <c r="B384" s="6">
        <f>TITRES_STAT!C387</f>
        <v>8.09</v>
      </c>
      <c r="C384" s="6">
        <f>TITRES_STAT!D387</f>
        <v>5.0408999999999997</v>
      </c>
      <c r="D384" s="6">
        <f>TITRES_STAT!E387</f>
        <v>635</v>
      </c>
      <c r="E384" s="2">
        <f t="shared" si="20"/>
        <v>52602</v>
      </c>
      <c r="F384" s="6" t="str">
        <f t="shared" si="23"/>
        <v>BULLISH</v>
      </c>
      <c r="G384" s="6" t="str">
        <f t="shared" si="22"/>
        <v>STRONG</v>
      </c>
      <c r="H384" s="6" t="str">
        <f t="shared" si="21"/>
        <v>BULLISH DIVERGENCE</v>
      </c>
    </row>
    <row r="385" spans="1:8" ht="13.5" x14ac:dyDescent="0.25">
      <c r="A385" s="3">
        <f>TITRES_STAT!B388</f>
        <v>42565</v>
      </c>
      <c r="B385" s="6">
        <f>TITRES_STAT!C388</f>
        <v>8.1999999999999993</v>
      </c>
      <c r="C385" s="6">
        <f>TITRES_STAT!D388</f>
        <v>5.1094999999999997</v>
      </c>
      <c r="D385" s="6">
        <f>TITRES_STAT!E388</f>
        <v>1134</v>
      </c>
      <c r="E385" s="2">
        <f t="shared" si="20"/>
        <v>53736</v>
      </c>
      <c r="F385" s="6" t="str">
        <f t="shared" si="23"/>
        <v>BULLISH</v>
      </c>
      <c r="G385" s="6" t="str">
        <f t="shared" si="22"/>
        <v>STRONG</v>
      </c>
      <c r="H385" s="6" t="str">
        <f t="shared" si="21"/>
        <v>BULLISH DIVERGENCE</v>
      </c>
    </row>
    <row r="386" spans="1:8" ht="13.5" x14ac:dyDescent="0.25">
      <c r="A386" s="3">
        <f>TITRES_STAT!B389</f>
        <v>42566</v>
      </c>
      <c r="B386" s="6">
        <f>TITRES_STAT!C389</f>
        <v>8.11</v>
      </c>
      <c r="C386" s="6">
        <f>TITRES_STAT!D389</f>
        <v>5.0533999999999999</v>
      </c>
      <c r="D386" s="6">
        <f>TITRES_STAT!E389</f>
        <v>3285</v>
      </c>
      <c r="E386" s="2">
        <f t="shared" si="20"/>
        <v>50451</v>
      </c>
      <c r="F386" s="6" t="str">
        <f t="shared" si="23"/>
        <v>BEARISH</v>
      </c>
      <c r="G386" s="6" t="str">
        <f t="shared" si="22"/>
        <v>WEAK</v>
      </c>
      <c r="H386" s="6" t="str">
        <f t="shared" si="21"/>
        <v>CONFIRMED BEARISH</v>
      </c>
    </row>
    <row r="387" spans="1:8" ht="13.5" x14ac:dyDescent="0.25">
      <c r="A387" s="3">
        <f>TITRES_STAT!B390</f>
        <v>42569</v>
      </c>
      <c r="B387" s="6">
        <f>TITRES_STAT!C390</f>
        <v>8.18</v>
      </c>
      <c r="C387" s="6">
        <f>TITRES_STAT!D390</f>
        <v>5.0970000000000004</v>
      </c>
      <c r="D387" s="6">
        <f>TITRES_STAT!E390</f>
        <v>458</v>
      </c>
      <c r="E387" s="2">
        <f t="shared" si="20"/>
        <v>50909</v>
      </c>
      <c r="F387" s="6" t="str">
        <f t="shared" si="23"/>
        <v>BEARISH</v>
      </c>
      <c r="G387" s="6" t="str">
        <f t="shared" si="22"/>
        <v>WEAK</v>
      </c>
      <c r="H387" s="6" t="str">
        <f t="shared" si="21"/>
        <v>CONFIRMED BEARISH</v>
      </c>
    </row>
    <row r="388" spans="1:8" ht="13.5" x14ac:dyDescent="0.25">
      <c r="A388" s="3">
        <f>TITRES_STAT!B391</f>
        <v>42570</v>
      </c>
      <c r="B388" s="6">
        <f>TITRES_STAT!C391</f>
        <v>8.18</v>
      </c>
      <c r="C388" s="6">
        <f>TITRES_STAT!D391</f>
        <v>5.0970000000000004</v>
      </c>
      <c r="D388" s="6">
        <f>TITRES_STAT!E391</f>
        <v>1091</v>
      </c>
      <c r="E388" s="2">
        <f t="shared" ref="E388:E451" si="24">IF(B388&gt;B387, E387+D388, IF(B388&lt;B387, E387-D388, E387))</f>
        <v>50909</v>
      </c>
      <c r="F388" s="6" t="str">
        <f t="shared" si="23"/>
        <v>BEARISH</v>
      </c>
      <c r="G388" s="6" t="str">
        <f t="shared" si="22"/>
        <v>WEAK</v>
      </c>
      <c r="H388" s="6" t="str">
        <f t="shared" si="21"/>
        <v>CONFIRMED BEARISH</v>
      </c>
    </row>
    <row r="389" spans="1:8" ht="13.5" x14ac:dyDescent="0.25">
      <c r="A389" s="3">
        <f>TITRES_STAT!B392</f>
        <v>42571</v>
      </c>
      <c r="B389" s="6">
        <f>TITRES_STAT!C392</f>
        <v>8.1</v>
      </c>
      <c r="C389" s="6">
        <f>TITRES_STAT!D392</f>
        <v>5.0471000000000004</v>
      </c>
      <c r="D389" s="6">
        <f>TITRES_STAT!E392</f>
        <v>595</v>
      </c>
      <c r="E389" s="2">
        <f t="shared" si="24"/>
        <v>50314</v>
      </c>
      <c r="F389" s="6" t="str">
        <f t="shared" si="23"/>
        <v>BEARISH</v>
      </c>
      <c r="G389" s="6" t="str">
        <f t="shared" si="22"/>
        <v>WEAK</v>
      </c>
      <c r="H389" s="6" t="str">
        <f t="shared" si="21"/>
        <v>BEARISH DIVERGENCE</v>
      </c>
    </row>
    <row r="390" spans="1:8" ht="13.5" x14ac:dyDescent="0.25">
      <c r="A390" s="3">
        <f>TITRES_STAT!B393</f>
        <v>42572</v>
      </c>
      <c r="B390" s="6">
        <f>TITRES_STAT!C393</f>
        <v>8.18</v>
      </c>
      <c r="C390" s="6">
        <f>TITRES_STAT!D393</f>
        <v>5.0970000000000004</v>
      </c>
      <c r="D390" s="6">
        <f>TITRES_STAT!E393</f>
        <v>1475</v>
      </c>
      <c r="E390" s="2">
        <f t="shared" si="24"/>
        <v>51789</v>
      </c>
      <c r="F390" s="6" t="str">
        <f t="shared" si="23"/>
        <v>BEARISH</v>
      </c>
      <c r="G390" s="6" t="str">
        <f t="shared" si="22"/>
        <v>WEAK</v>
      </c>
      <c r="H390" s="6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CONFIRMED BEARISH</v>
      </c>
    </row>
    <row r="391" spans="1:8" ht="13.5" x14ac:dyDescent="0.25">
      <c r="A391" s="3">
        <f>TITRES_STAT!B394</f>
        <v>42573</v>
      </c>
      <c r="B391" s="6">
        <f>TITRES_STAT!C394</f>
        <v>8.18</v>
      </c>
      <c r="C391" s="6">
        <f>TITRES_STAT!D394</f>
        <v>5.0970000000000004</v>
      </c>
      <c r="D391" s="6">
        <f>TITRES_STAT!E394</f>
        <v>25</v>
      </c>
      <c r="E391" s="2">
        <f t="shared" si="24"/>
        <v>51789</v>
      </c>
      <c r="F391" s="6" t="str">
        <f t="shared" si="23"/>
        <v>BULLISH</v>
      </c>
      <c r="G391" s="6" t="str">
        <f t="shared" ref="G391:G454" si="26">IF((E391-E386)/E386 &gt; 0.02, "STRONG",
 IF((E391-E386)/E386 &lt; -0.02, "WEAK", "NEUTRAL"))</f>
        <v>STRONG</v>
      </c>
      <c r="H391" s="6" t="str">
        <f t="shared" si="25"/>
        <v>CONFIRMED BULLISH</v>
      </c>
    </row>
    <row r="392" spans="1:8" ht="13.5" x14ac:dyDescent="0.25">
      <c r="A392" s="3">
        <f>TITRES_STAT!B395</f>
        <v>42577</v>
      </c>
      <c r="B392" s="6">
        <f>TITRES_STAT!C395</f>
        <v>8.1199999999999992</v>
      </c>
      <c r="C392" s="6">
        <f>TITRES_STAT!D395</f>
        <v>5.0595999999999997</v>
      </c>
      <c r="D392" s="6">
        <f>TITRES_STAT!E395</f>
        <v>350</v>
      </c>
      <c r="E392" s="2">
        <f t="shared" si="24"/>
        <v>51439</v>
      </c>
      <c r="F392" s="6" t="str">
        <f t="shared" ref="F392:F455" si="27">IF(E392&gt;E387,"BULLISH",IF(E392&lt;E387,"BEARISH","NEUTRAL"))</f>
        <v>BULLISH</v>
      </c>
      <c r="G392" s="6" t="str">
        <f t="shared" si="26"/>
        <v>NEUTRAL</v>
      </c>
      <c r="H392" s="6" t="str">
        <f t="shared" si="25"/>
        <v>BULLISH DIVERGENCE</v>
      </c>
    </row>
    <row r="393" spans="1:8" ht="13.5" x14ac:dyDescent="0.25">
      <c r="A393" s="3">
        <f>TITRES_STAT!B396</f>
        <v>42578</v>
      </c>
      <c r="B393" s="6">
        <f>TITRES_STAT!C396</f>
        <v>8.01</v>
      </c>
      <c r="C393" s="6">
        <f>TITRES_STAT!D396</f>
        <v>4.9911000000000003</v>
      </c>
      <c r="D393" s="6">
        <f>TITRES_STAT!E396</f>
        <v>1386</v>
      </c>
      <c r="E393" s="2">
        <f t="shared" si="24"/>
        <v>50053</v>
      </c>
      <c r="F393" s="6" t="str">
        <f t="shared" si="27"/>
        <v>BEARISH</v>
      </c>
      <c r="G393" s="6" t="str">
        <f t="shared" si="26"/>
        <v>NEUTRAL</v>
      </c>
      <c r="H393" s="6" t="str">
        <f t="shared" si="25"/>
        <v>CONFIRMED BEARISH</v>
      </c>
    </row>
    <row r="394" spans="1:8" ht="13.5" x14ac:dyDescent="0.25">
      <c r="A394" s="3">
        <f>TITRES_STAT!B397</f>
        <v>42579</v>
      </c>
      <c r="B394" s="6">
        <f>TITRES_STAT!C397</f>
        <v>8.02</v>
      </c>
      <c r="C394" s="6">
        <f>TITRES_STAT!D397</f>
        <v>4.9973000000000001</v>
      </c>
      <c r="D394" s="6">
        <f>TITRES_STAT!E397</f>
        <v>1049</v>
      </c>
      <c r="E394" s="2">
        <f t="shared" si="24"/>
        <v>51102</v>
      </c>
      <c r="F394" s="6" t="str">
        <f t="shared" si="27"/>
        <v>BULLISH</v>
      </c>
      <c r="G394" s="6" t="str">
        <f t="shared" si="26"/>
        <v>NEUTRAL</v>
      </c>
      <c r="H394" s="6" t="str">
        <f t="shared" si="25"/>
        <v>BULLISH DIVERGENCE</v>
      </c>
    </row>
    <row r="395" spans="1:8" ht="13.5" x14ac:dyDescent="0.25">
      <c r="A395" s="3">
        <f>TITRES_STAT!B398</f>
        <v>42580</v>
      </c>
      <c r="B395" s="6">
        <f>TITRES_STAT!C398</f>
        <v>8.15</v>
      </c>
      <c r="C395" s="6">
        <f>TITRES_STAT!D398</f>
        <v>5.0782999999999996</v>
      </c>
      <c r="D395" s="6">
        <f>TITRES_STAT!E398</f>
        <v>2244</v>
      </c>
      <c r="E395" s="2">
        <f t="shared" si="24"/>
        <v>53346</v>
      </c>
      <c r="F395" s="6" t="str">
        <f t="shared" si="27"/>
        <v>BULLISH</v>
      </c>
      <c r="G395" s="6" t="str">
        <f t="shared" si="26"/>
        <v>STRONG</v>
      </c>
      <c r="H395" s="6" t="str">
        <f t="shared" si="25"/>
        <v>BULLISH DIVERGENCE</v>
      </c>
    </row>
    <row r="396" spans="1:8" ht="13.5" x14ac:dyDescent="0.25">
      <c r="A396" s="3">
        <f>TITRES_STAT!B399</f>
        <v>42583</v>
      </c>
      <c r="B396" s="6">
        <f>TITRES_STAT!C399</f>
        <v>8.15</v>
      </c>
      <c r="C396" s="6">
        <f>TITRES_STAT!D399</f>
        <v>5.0782999999999996</v>
      </c>
      <c r="D396" s="6">
        <f>TITRES_STAT!E399</f>
        <v>817</v>
      </c>
      <c r="E396" s="2">
        <f t="shared" si="24"/>
        <v>53346</v>
      </c>
      <c r="F396" s="6" t="str">
        <f t="shared" si="27"/>
        <v>BULLISH</v>
      </c>
      <c r="G396" s="6" t="str">
        <f t="shared" si="26"/>
        <v>STRONG</v>
      </c>
      <c r="H396" s="6" t="str">
        <f t="shared" si="25"/>
        <v>BULLISH DIVERGENCE</v>
      </c>
    </row>
    <row r="397" spans="1:8" ht="13.5" x14ac:dyDescent="0.25">
      <c r="A397" s="3">
        <f>TITRES_STAT!B400</f>
        <v>42584</v>
      </c>
      <c r="B397" s="6">
        <f>TITRES_STAT!C400</f>
        <v>8.15</v>
      </c>
      <c r="C397" s="6">
        <f>TITRES_STAT!D400</f>
        <v>5.0782999999999996</v>
      </c>
      <c r="D397" s="6">
        <f>TITRES_STAT!E400</f>
        <v>101</v>
      </c>
      <c r="E397" s="2">
        <f t="shared" si="24"/>
        <v>53346</v>
      </c>
      <c r="F397" s="6" t="str">
        <f t="shared" si="27"/>
        <v>BULLISH</v>
      </c>
      <c r="G397" s="6" t="str">
        <f t="shared" si="26"/>
        <v>STRONG</v>
      </c>
      <c r="H397" s="6" t="str">
        <f t="shared" si="25"/>
        <v>CONFIRMED BULLISH</v>
      </c>
    </row>
    <row r="398" spans="1:8" ht="13.5" x14ac:dyDescent="0.25">
      <c r="A398" s="3">
        <f>TITRES_STAT!B401</f>
        <v>42585</v>
      </c>
      <c r="B398" s="6">
        <f>TITRES_STAT!C401</f>
        <v>8.0500000000000007</v>
      </c>
      <c r="C398" s="6">
        <f>TITRES_STAT!D401</f>
        <v>5.016</v>
      </c>
      <c r="D398" s="6">
        <f>TITRES_STAT!E401</f>
        <v>3470</v>
      </c>
      <c r="E398" s="2">
        <f t="shared" si="24"/>
        <v>49876</v>
      </c>
      <c r="F398" s="6" t="str">
        <f t="shared" si="27"/>
        <v>BEARISH</v>
      </c>
      <c r="G398" s="6" t="str">
        <f t="shared" si="26"/>
        <v>NEUTRAL</v>
      </c>
      <c r="H398" s="6" t="str">
        <f t="shared" si="25"/>
        <v>BEARISH DIVERGENCE</v>
      </c>
    </row>
    <row r="399" spans="1:8" ht="13.5" x14ac:dyDescent="0.25">
      <c r="A399" s="3">
        <f>TITRES_STAT!B402</f>
        <v>42586</v>
      </c>
      <c r="B399" s="6">
        <f>TITRES_STAT!C402</f>
        <v>8.0500000000000007</v>
      </c>
      <c r="C399" s="6">
        <f>TITRES_STAT!D402</f>
        <v>5.016</v>
      </c>
      <c r="D399" s="6">
        <f>TITRES_STAT!E402</f>
        <v>486</v>
      </c>
      <c r="E399" s="2">
        <f t="shared" si="24"/>
        <v>49876</v>
      </c>
      <c r="F399" s="6" t="str">
        <f t="shared" si="27"/>
        <v>BEARISH</v>
      </c>
      <c r="G399" s="6" t="str">
        <f t="shared" si="26"/>
        <v>WEAK</v>
      </c>
      <c r="H399" s="6" t="str">
        <f t="shared" si="25"/>
        <v>BEARISH DIVERGENCE</v>
      </c>
    </row>
    <row r="400" spans="1:8" ht="13.5" x14ac:dyDescent="0.25">
      <c r="A400" s="3">
        <f>TITRES_STAT!B403</f>
        <v>42587</v>
      </c>
      <c r="B400" s="6">
        <f>TITRES_STAT!C403</f>
        <v>8.14</v>
      </c>
      <c r="C400" s="6">
        <f>TITRES_STAT!D403</f>
        <v>5.0720999999999998</v>
      </c>
      <c r="D400" s="6">
        <f>TITRES_STAT!E403</f>
        <v>165</v>
      </c>
      <c r="E400" s="2">
        <f t="shared" si="24"/>
        <v>50041</v>
      </c>
      <c r="F400" s="6" t="str">
        <f t="shared" si="27"/>
        <v>BEARISH</v>
      </c>
      <c r="G400" s="6" t="str">
        <f t="shared" si="26"/>
        <v>WEAK</v>
      </c>
      <c r="H400" s="6" t="str">
        <f t="shared" si="25"/>
        <v>CONFIRMED BEARISH</v>
      </c>
    </row>
    <row r="401" spans="1:8" ht="13.5" x14ac:dyDescent="0.25">
      <c r="A401" s="3">
        <f>TITRES_STAT!B404</f>
        <v>42590</v>
      </c>
      <c r="B401" s="6">
        <f>TITRES_STAT!C404</f>
        <v>8.14</v>
      </c>
      <c r="C401" s="6">
        <f>TITRES_STAT!D404</f>
        <v>5.0720999999999998</v>
      </c>
      <c r="D401" s="6">
        <f>TITRES_STAT!E404</f>
        <v>155</v>
      </c>
      <c r="E401" s="2">
        <f t="shared" si="24"/>
        <v>50041</v>
      </c>
      <c r="F401" s="6" t="str">
        <f t="shared" si="27"/>
        <v>BEARISH</v>
      </c>
      <c r="G401" s="6" t="str">
        <f t="shared" si="26"/>
        <v>WEAK</v>
      </c>
      <c r="H401" s="6" t="str">
        <f t="shared" si="25"/>
        <v>CONFIRMED BEARISH</v>
      </c>
    </row>
    <row r="402" spans="1:8" ht="13.5" x14ac:dyDescent="0.25">
      <c r="A402" s="3">
        <f>TITRES_STAT!B405</f>
        <v>42591</v>
      </c>
      <c r="B402" s="6">
        <f>TITRES_STAT!C405</f>
        <v>8.14</v>
      </c>
      <c r="C402" s="6">
        <f>TITRES_STAT!D405</f>
        <v>5.0720999999999998</v>
      </c>
      <c r="D402" s="6">
        <f>TITRES_STAT!E405</f>
        <v>859</v>
      </c>
      <c r="E402" s="2">
        <f t="shared" si="24"/>
        <v>50041</v>
      </c>
      <c r="F402" s="6" t="str">
        <f t="shared" si="27"/>
        <v>BEARISH</v>
      </c>
      <c r="G402" s="6" t="str">
        <f t="shared" si="26"/>
        <v>WEAK</v>
      </c>
      <c r="H402" s="6" t="str">
        <f t="shared" si="25"/>
        <v>CONFIRMED BEARISH</v>
      </c>
    </row>
    <row r="403" spans="1:8" ht="13.5" x14ac:dyDescent="0.25">
      <c r="A403" s="3">
        <f>TITRES_STAT!B406</f>
        <v>42592</v>
      </c>
      <c r="B403" s="6">
        <f>TITRES_STAT!C406</f>
        <v>8.14</v>
      </c>
      <c r="C403" s="6">
        <f>TITRES_STAT!D406</f>
        <v>5.0720999999999998</v>
      </c>
      <c r="D403" s="6">
        <f>TITRES_STAT!E406</f>
        <v>7322</v>
      </c>
      <c r="E403" s="2">
        <f t="shared" si="24"/>
        <v>50041</v>
      </c>
      <c r="F403" s="6" t="str">
        <f t="shared" si="27"/>
        <v>BULLISH</v>
      </c>
      <c r="G403" s="6" t="str">
        <f t="shared" si="26"/>
        <v>NEUTRAL</v>
      </c>
      <c r="H403" s="6" t="str">
        <f t="shared" si="25"/>
        <v>CONFIRMED BULLISH</v>
      </c>
    </row>
    <row r="404" spans="1:8" ht="13.5" x14ac:dyDescent="0.25">
      <c r="A404" s="3">
        <f>TITRES_STAT!B407</f>
        <v>42593</v>
      </c>
      <c r="B404" s="6">
        <f>TITRES_STAT!C407</f>
        <v>8.15</v>
      </c>
      <c r="C404" s="6">
        <f>TITRES_STAT!D407</f>
        <v>5.0782999999999996</v>
      </c>
      <c r="D404" s="6">
        <f>TITRES_STAT!E407</f>
        <v>505</v>
      </c>
      <c r="E404" s="2">
        <f t="shared" si="24"/>
        <v>50546</v>
      </c>
      <c r="F404" s="6" t="str">
        <f t="shared" si="27"/>
        <v>BULLISH</v>
      </c>
      <c r="G404" s="6" t="str">
        <f t="shared" si="26"/>
        <v>NEUTRAL</v>
      </c>
      <c r="H404" s="6" t="str">
        <f t="shared" si="25"/>
        <v>CONFIRMED BULLISH</v>
      </c>
    </row>
    <row r="405" spans="1:8" ht="13.5" x14ac:dyDescent="0.25">
      <c r="A405" s="3">
        <f>TITRES_STAT!B408</f>
        <v>42594</v>
      </c>
      <c r="B405" s="6">
        <f>TITRES_STAT!C408</f>
        <v>8.16</v>
      </c>
      <c r="C405" s="6">
        <f>TITRES_STAT!D408</f>
        <v>5.0845000000000002</v>
      </c>
      <c r="D405" s="6">
        <f>TITRES_STAT!E408</f>
        <v>427</v>
      </c>
      <c r="E405" s="2">
        <f t="shared" si="24"/>
        <v>50973</v>
      </c>
      <c r="F405" s="6" t="str">
        <f t="shared" si="27"/>
        <v>BULLISH</v>
      </c>
      <c r="G405" s="6" t="str">
        <f t="shared" si="26"/>
        <v>NEUTRAL</v>
      </c>
      <c r="H405" s="6" t="str">
        <f t="shared" si="25"/>
        <v>CONFIRMED BULLISH</v>
      </c>
    </row>
    <row r="406" spans="1:8" ht="13.5" x14ac:dyDescent="0.25">
      <c r="A406" s="3">
        <f>TITRES_STAT!B409</f>
        <v>42597</v>
      </c>
      <c r="B406" s="6">
        <f>TITRES_STAT!C409</f>
        <v>8.1999999999999993</v>
      </c>
      <c r="C406" s="6">
        <f>TITRES_STAT!D409</f>
        <v>5.1094999999999997</v>
      </c>
      <c r="D406" s="6">
        <f>TITRES_STAT!E409</f>
        <v>5</v>
      </c>
      <c r="E406" s="2">
        <f t="shared" si="24"/>
        <v>50978</v>
      </c>
      <c r="F406" s="6" t="str">
        <f t="shared" si="27"/>
        <v>BULLISH</v>
      </c>
      <c r="G406" s="6" t="str">
        <f t="shared" si="26"/>
        <v>NEUTRAL</v>
      </c>
      <c r="H406" s="6" t="str">
        <f t="shared" si="25"/>
        <v>CONFIRMED BULLISH</v>
      </c>
    </row>
    <row r="407" spans="1:8" ht="13.5" x14ac:dyDescent="0.25">
      <c r="A407" s="3">
        <f>TITRES_STAT!B410</f>
        <v>42598</v>
      </c>
      <c r="B407" s="6">
        <f>TITRES_STAT!C410</f>
        <v>8.19</v>
      </c>
      <c r="C407" s="6">
        <f>TITRES_STAT!D410</f>
        <v>5.1032000000000002</v>
      </c>
      <c r="D407" s="6">
        <f>TITRES_STAT!E410</f>
        <v>116</v>
      </c>
      <c r="E407" s="2">
        <f t="shared" si="24"/>
        <v>50862</v>
      </c>
      <c r="F407" s="6" t="str">
        <f t="shared" si="27"/>
        <v>BULLISH</v>
      </c>
      <c r="G407" s="6" t="str">
        <f t="shared" si="26"/>
        <v>NEUTRAL</v>
      </c>
      <c r="H407" s="6" t="str">
        <f t="shared" si="25"/>
        <v>CONFIRMED BULLISH</v>
      </c>
    </row>
    <row r="408" spans="1:8" ht="13.5" x14ac:dyDescent="0.25">
      <c r="A408" s="3">
        <f>TITRES_STAT!B411</f>
        <v>42599</v>
      </c>
      <c r="B408" s="6">
        <f>TITRES_STAT!C411</f>
        <v>8.1</v>
      </c>
      <c r="C408" s="6">
        <f>TITRES_STAT!D411</f>
        <v>5.0471000000000004</v>
      </c>
      <c r="D408" s="6">
        <f>TITRES_STAT!E411</f>
        <v>3522</v>
      </c>
      <c r="E408" s="2">
        <f t="shared" si="24"/>
        <v>47340</v>
      </c>
      <c r="F408" s="6" t="str">
        <f t="shared" si="27"/>
        <v>BEARISH</v>
      </c>
      <c r="G408" s="6" t="str">
        <f t="shared" si="26"/>
        <v>WEAK</v>
      </c>
      <c r="H408" s="6" t="str">
        <f t="shared" si="25"/>
        <v>CONFIRMED BEARISH</v>
      </c>
    </row>
    <row r="409" spans="1:8" ht="13.5" x14ac:dyDescent="0.25">
      <c r="A409" s="3">
        <f>TITRES_STAT!B412</f>
        <v>42600</v>
      </c>
      <c r="B409" s="6">
        <f>TITRES_STAT!C412</f>
        <v>8.19</v>
      </c>
      <c r="C409" s="6">
        <f>TITRES_STAT!D412</f>
        <v>5.1032000000000002</v>
      </c>
      <c r="D409" s="6">
        <f>TITRES_STAT!E412</f>
        <v>21448</v>
      </c>
      <c r="E409" s="2">
        <f t="shared" si="24"/>
        <v>68788</v>
      </c>
      <c r="F409" s="6" t="str">
        <f t="shared" si="27"/>
        <v>BULLISH</v>
      </c>
      <c r="G409" s="6" t="str">
        <f t="shared" si="26"/>
        <v>STRONG</v>
      </c>
      <c r="H409" s="6" t="str">
        <f t="shared" si="25"/>
        <v>CONFIRMED BULLISH</v>
      </c>
    </row>
    <row r="410" spans="1:8" ht="13.5" x14ac:dyDescent="0.25">
      <c r="A410" s="3">
        <f>TITRES_STAT!B413</f>
        <v>42601</v>
      </c>
      <c r="B410" s="6">
        <f>TITRES_STAT!C413</f>
        <v>8.1999999999999993</v>
      </c>
      <c r="C410" s="6">
        <f>TITRES_STAT!D413</f>
        <v>5.1094999999999997</v>
      </c>
      <c r="D410" s="6">
        <f>TITRES_STAT!E413</f>
        <v>862</v>
      </c>
      <c r="E410" s="2">
        <f t="shared" si="24"/>
        <v>69650</v>
      </c>
      <c r="F410" s="6" t="str">
        <f t="shared" si="27"/>
        <v>BULLISH</v>
      </c>
      <c r="G410" s="6" t="str">
        <f t="shared" si="26"/>
        <v>STRONG</v>
      </c>
      <c r="H410" s="6" t="str">
        <f t="shared" si="25"/>
        <v>CONFIRMED BULLISH</v>
      </c>
    </row>
    <row r="411" spans="1:8" ht="13.5" x14ac:dyDescent="0.25">
      <c r="A411" s="3">
        <f>TITRES_STAT!B414</f>
        <v>42604</v>
      </c>
      <c r="B411" s="6">
        <f>TITRES_STAT!C414</f>
        <v>8.3000000000000007</v>
      </c>
      <c r="C411" s="6">
        <f>TITRES_STAT!D414</f>
        <v>5.1718000000000002</v>
      </c>
      <c r="D411" s="6">
        <f>TITRES_STAT!E414</f>
        <v>2510</v>
      </c>
      <c r="E411" s="2">
        <f t="shared" si="24"/>
        <v>72160</v>
      </c>
      <c r="F411" s="6" t="str">
        <f t="shared" si="27"/>
        <v>BULLISH</v>
      </c>
      <c r="G411" s="6" t="str">
        <f t="shared" si="26"/>
        <v>STRONG</v>
      </c>
      <c r="H411" s="6" t="str">
        <f t="shared" si="25"/>
        <v>CONFIRMED BULLISH</v>
      </c>
    </row>
    <row r="412" spans="1:8" ht="13.5" x14ac:dyDescent="0.25">
      <c r="A412" s="3">
        <f>TITRES_STAT!B415</f>
        <v>42605</v>
      </c>
      <c r="B412" s="6">
        <f>TITRES_STAT!C415</f>
        <v>8.2899999999999991</v>
      </c>
      <c r="C412" s="6">
        <f>TITRES_STAT!D415</f>
        <v>5.1654999999999998</v>
      </c>
      <c r="D412" s="6">
        <f>TITRES_STAT!E415</f>
        <v>5</v>
      </c>
      <c r="E412" s="2">
        <f t="shared" si="24"/>
        <v>72155</v>
      </c>
      <c r="F412" s="6" t="str">
        <f t="shared" si="27"/>
        <v>BULLISH</v>
      </c>
      <c r="G412" s="6" t="str">
        <f t="shared" si="26"/>
        <v>STRONG</v>
      </c>
      <c r="H412" s="6" t="str">
        <f t="shared" si="25"/>
        <v>CONFIRMED BULLISH</v>
      </c>
    </row>
    <row r="413" spans="1:8" ht="13.5" x14ac:dyDescent="0.25">
      <c r="A413" s="3">
        <f>TITRES_STAT!B416</f>
        <v>42606</v>
      </c>
      <c r="B413" s="6">
        <f>TITRES_STAT!C416</f>
        <v>8.2899999999999991</v>
      </c>
      <c r="C413" s="6">
        <f>TITRES_STAT!D416</f>
        <v>5.1654999999999998</v>
      </c>
      <c r="D413" s="6">
        <f>TITRES_STAT!E416</f>
        <v>3875</v>
      </c>
      <c r="E413" s="2">
        <f t="shared" si="24"/>
        <v>72155</v>
      </c>
      <c r="F413" s="6" t="str">
        <f t="shared" si="27"/>
        <v>BULLISH</v>
      </c>
      <c r="G413" s="6" t="str">
        <f t="shared" si="26"/>
        <v>STRONG</v>
      </c>
      <c r="H413" s="6" t="str">
        <f t="shared" si="25"/>
        <v>CONFIRMED BULLISH</v>
      </c>
    </row>
    <row r="414" spans="1:8" ht="13.5" x14ac:dyDescent="0.25">
      <c r="A414" s="3">
        <f>TITRES_STAT!B417</f>
        <v>42607</v>
      </c>
      <c r="B414" s="6">
        <f>TITRES_STAT!C417</f>
        <v>8.4700000000000006</v>
      </c>
      <c r="C414" s="6">
        <f>TITRES_STAT!D417</f>
        <v>5.2777000000000003</v>
      </c>
      <c r="D414" s="6">
        <f>TITRES_STAT!E417</f>
        <v>58</v>
      </c>
      <c r="E414" s="2">
        <f t="shared" si="24"/>
        <v>72213</v>
      </c>
      <c r="F414" s="6" t="str">
        <f t="shared" si="27"/>
        <v>BULLISH</v>
      </c>
      <c r="G414" s="6" t="str">
        <f t="shared" si="26"/>
        <v>STRONG</v>
      </c>
      <c r="H414" s="6" t="str">
        <f t="shared" si="25"/>
        <v>CONFIRMED BULLISH</v>
      </c>
    </row>
    <row r="415" spans="1:8" ht="13.5" x14ac:dyDescent="0.25">
      <c r="A415" s="3">
        <f>TITRES_STAT!B418</f>
        <v>42608</v>
      </c>
      <c r="B415" s="6">
        <f>TITRES_STAT!C418</f>
        <v>8.4</v>
      </c>
      <c r="C415" s="6">
        <f>TITRES_STAT!D418</f>
        <v>5.2340999999999998</v>
      </c>
      <c r="D415" s="6">
        <f>TITRES_STAT!E418</f>
        <v>3826</v>
      </c>
      <c r="E415" s="2">
        <f t="shared" si="24"/>
        <v>68387</v>
      </c>
      <c r="F415" s="6" t="str">
        <f t="shared" si="27"/>
        <v>BEARISH</v>
      </c>
      <c r="G415" s="6" t="str">
        <f t="shared" si="26"/>
        <v>NEUTRAL</v>
      </c>
      <c r="H415" s="6" t="str">
        <f t="shared" si="25"/>
        <v>BEARISH DIVERGENCE</v>
      </c>
    </row>
    <row r="416" spans="1:8" ht="13.5" x14ac:dyDescent="0.25">
      <c r="A416" s="3">
        <f>TITRES_STAT!B419</f>
        <v>42611</v>
      </c>
      <c r="B416" s="6">
        <f>TITRES_STAT!C419</f>
        <v>8.4</v>
      </c>
      <c r="C416" s="6">
        <f>TITRES_STAT!D419</f>
        <v>5.2340999999999998</v>
      </c>
      <c r="D416" s="6">
        <f>TITRES_STAT!E419</f>
        <v>3005</v>
      </c>
      <c r="E416" s="2">
        <f t="shared" si="24"/>
        <v>68387</v>
      </c>
      <c r="F416" s="6" t="str">
        <f t="shared" si="27"/>
        <v>BEARISH</v>
      </c>
      <c r="G416" s="6" t="str">
        <f t="shared" si="26"/>
        <v>WEAK</v>
      </c>
      <c r="H416" s="6" t="str">
        <f t="shared" si="25"/>
        <v>BEARISH DIVERGENCE</v>
      </c>
    </row>
    <row r="417" spans="1:8" ht="13.5" x14ac:dyDescent="0.25">
      <c r="A417" s="3">
        <f>TITRES_STAT!B420</f>
        <v>42612</v>
      </c>
      <c r="B417" s="6">
        <f>TITRES_STAT!C420</f>
        <v>8.1999999999999993</v>
      </c>
      <c r="C417" s="6">
        <f>TITRES_STAT!D420</f>
        <v>5.1094999999999997</v>
      </c>
      <c r="D417" s="6">
        <f>TITRES_STAT!E420</f>
        <v>1718</v>
      </c>
      <c r="E417" s="2">
        <f t="shared" si="24"/>
        <v>66669</v>
      </c>
      <c r="F417" s="6" t="str">
        <f t="shared" si="27"/>
        <v>BEARISH</v>
      </c>
      <c r="G417" s="6" t="str">
        <f t="shared" si="26"/>
        <v>WEAK</v>
      </c>
      <c r="H417" s="6" t="str">
        <f t="shared" si="25"/>
        <v>CONFIRMED BEARISH</v>
      </c>
    </row>
    <row r="418" spans="1:8" ht="13.5" x14ac:dyDescent="0.25">
      <c r="A418" s="3">
        <f>TITRES_STAT!B421</f>
        <v>42613</v>
      </c>
      <c r="B418" s="6">
        <f>TITRES_STAT!C421</f>
        <v>8.1999999999999993</v>
      </c>
      <c r="C418" s="6">
        <f>TITRES_STAT!D421</f>
        <v>5.1094999999999997</v>
      </c>
      <c r="D418" s="6">
        <f>TITRES_STAT!E421</f>
        <v>295</v>
      </c>
      <c r="E418" s="2">
        <f t="shared" si="24"/>
        <v>66669</v>
      </c>
      <c r="F418" s="6" t="str">
        <f t="shared" si="27"/>
        <v>BEARISH</v>
      </c>
      <c r="G418" s="6" t="str">
        <f t="shared" si="26"/>
        <v>WEAK</v>
      </c>
      <c r="H418" s="6" t="str">
        <f t="shared" si="25"/>
        <v>CONFIRMED BEARISH</v>
      </c>
    </row>
    <row r="419" spans="1:8" ht="13.5" x14ac:dyDescent="0.25">
      <c r="A419" s="3">
        <f>TITRES_STAT!B422</f>
        <v>42614</v>
      </c>
      <c r="B419" s="6">
        <f>TITRES_STAT!C422</f>
        <v>8.1199999999999992</v>
      </c>
      <c r="C419" s="6">
        <f>TITRES_STAT!D422</f>
        <v>5.0595999999999997</v>
      </c>
      <c r="D419" s="6">
        <f>TITRES_STAT!E422</f>
        <v>120</v>
      </c>
      <c r="E419" s="2">
        <f t="shared" si="24"/>
        <v>66549</v>
      </c>
      <c r="F419" s="6" t="str">
        <f t="shared" si="27"/>
        <v>BEARISH</v>
      </c>
      <c r="G419" s="6" t="str">
        <f t="shared" si="26"/>
        <v>WEAK</v>
      </c>
      <c r="H419" s="6" t="str">
        <f t="shared" si="25"/>
        <v>CONFIRMED BEARISH</v>
      </c>
    </row>
    <row r="420" spans="1:8" ht="13.5" x14ac:dyDescent="0.25">
      <c r="A420" s="3">
        <f>TITRES_STAT!B423</f>
        <v>42615</v>
      </c>
      <c r="B420" s="6">
        <f>TITRES_STAT!C423</f>
        <v>8.14</v>
      </c>
      <c r="C420" s="6">
        <f>TITRES_STAT!D423</f>
        <v>5.0720999999999998</v>
      </c>
      <c r="D420" s="6">
        <f>TITRES_STAT!E423</f>
        <v>3882</v>
      </c>
      <c r="E420" s="2">
        <f t="shared" si="24"/>
        <v>70431</v>
      </c>
      <c r="F420" s="6" t="str">
        <f t="shared" si="27"/>
        <v>BULLISH</v>
      </c>
      <c r="G420" s="6" t="str">
        <f t="shared" si="26"/>
        <v>STRONG</v>
      </c>
      <c r="H420" s="6" t="str">
        <f t="shared" si="25"/>
        <v>BULLISH DIVERGENCE</v>
      </c>
    </row>
    <row r="421" spans="1:8" ht="13.5" x14ac:dyDescent="0.25">
      <c r="A421" s="3">
        <f>TITRES_STAT!B424</f>
        <v>42618</v>
      </c>
      <c r="B421" s="6">
        <f>TITRES_STAT!C424</f>
        <v>8.1999999999999993</v>
      </c>
      <c r="C421" s="6">
        <f>TITRES_STAT!D424</f>
        <v>5.1094999999999997</v>
      </c>
      <c r="D421" s="6">
        <f>TITRES_STAT!E424</f>
        <v>585</v>
      </c>
      <c r="E421" s="2">
        <f t="shared" si="24"/>
        <v>71016</v>
      </c>
      <c r="F421" s="6" t="str">
        <f t="shared" si="27"/>
        <v>BULLISH</v>
      </c>
      <c r="G421" s="6" t="str">
        <f t="shared" si="26"/>
        <v>STRONG</v>
      </c>
      <c r="H421" s="6" t="str">
        <f t="shared" si="25"/>
        <v>BULLISH DIVERGENCE</v>
      </c>
    </row>
    <row r="422" spans="1:8" ht="13.5" x14ac:dyDescent="0.25">
      <c r="A422" s="3">
        <f>TITRES_STAT!B425</f>
        <v>42619</v>
      </c>
      <c r="B422" s="6">
        <f>TITRES_STAT!C425</f>
        <v>8.1199999999999992</v>
      </c>
      <c r="C422" s="6">
        <f>TITRES_STAT!D425</f>
        <v>5.0595999999999997</v>
      </c>
      <c r="D422" s="6">
        <f>TITRES_STAT!E425</f>
        <v>1480</v>
      </c>
      <c r="E422" s="2">
        <f t="shared" si="24"/>
        <v>69536</v>
      </c>
      <c r="F422" s="6" t="str">
        <f t="shared" si="27"/>
        <v>BULLISH</v>
      </c>
      <c r="G422" s="6" t="str">
        <f t="shared" si="26"/>
        <v>STRONG</v>
      </c>
      <c r="H422" s="6" t="str">
        <f t="shared" si="25"/>
        <v>BULLISH DIVERGENCE</v>
      </c>
    </row>
    <row r="423" spans="1:8" ht="13.5" x14ac:dyDescent="0.25">
      <c r="A423" s="3">
        <f>TITRES_STAT!B426</f>
        <v>42620</v>
      </c>
      <c r="B423" s="6">
        <f>TITRES_STAT!C426</f>
        <v>8.1999999999999993</v>
      </c>
      <c r="C423" s="6">
        <f>TITRES_STAT!D426</f>
        <v>5.1094999999999997</v>
      </c>
      <c r="D423" s="6">
        <f>TITRES_STAT!E426</f>
        <v>3020</v>
      </c>
      <c r="E423" s="2">
        <f t="shared" si="24"/>
        <v>72556</v>
      </c>
      <c r="F423" s="6" t="str">
        <f t="shared" si="27"/>
        <v>BULLISH</v>
      </c>
      <c r="G423" s="6" t="str">
        <f t="shared" si="26"/>
        <v>STRONG</v>
      </c>
      <c r="H423" s="6" t="str">
        <f t="shared" si="25"/>
        <v>NEUTRAL</v>
      </c>
    </row>
    <row r="424" spans="1:8" ht="13.5" x14ac:dyDescent="0.25">
      <c r="A424" s="3">
        <f>TITRES_STAT!B427</f>
        <v>42621</v>
      </c>
      <c r="B424" s="6">
        <f>TITRES_STAT!C427</f>
        <v>8.19</v>
      </c>
      <c r="C424" s="6">
        <f>TITRES_STAT!D427</f>
        <v>5.1032000000000002</v>
      </c>
      <c r="D424" s="6">
        <f>TITRES_STAT!E427</f>
        <v>3058</v>
      </c>
      <c r="E424" s="2">
        <f t="shared" si="24"/>
        <v>69498</v>
      </c>
      <c r="F424" s="6" t="str">
        <f t="shared" si="27"/>
        <v>BULLISH</v>
      </c>
      <c r="G424" s="6" t="str">
        <f t="shared" si="26"/>
        <v>STRONG</v>
      </c>
      <c r="H424" s="6" t="str">
        <f t="shared" si="25"/>
        <v>CONFIRMED BULLISH</v>
      </c>
    </row>
    <row r="425" spans="1:8" ht="13.5" x14ac:dyDescent="0.25">
      <c r="A425" s="3">
        <f>TITRES_STAT!B428</f>
        <v>42622</v>
      </c>
      <c r="B425" s="6">
        <f>TITRES_STAT!C428</f>
        <v>8.1999999999999993</v>
      </c>
      <c r="C425" s="6">
        <f>TITRES_STAT!D428</f>
        <v>5.1094999999999997</v>
      </c>
      <c r="D425" s="6">
        <f>TITRES_STAT!E428</f>
        <v>857</v>
      </c>
      <c r="E425" s="2">
        <f t="shared" si="24"/>
        <v>70355</v>
      </c>
      <c r="F425" s="6" t="str">
        <f t="shared" si="27"/>
        <v>BEARISH</v>
      </c>
      <c r="G425" s="6" t="str">
        <f t="shared" si="26"/>
        <v>NEUTRAL</v>
      </c>
      <c r="H425" s="6" t="str">
        <f t="shared" si="25"/>
        <v>BEARISH DIVERGENCE</v>
      </c>
    </row>
    <row r="426" spans="1:8" ht="13.5" x14ac:dyDescent="0.25">
      <c r="A426" s="3">
        <f>TITRES_STAT!B429</f>
        <v>42627</v>
      </c>
      <c r="B426" s="6">
        <f>TITRES_STAT!C429</f>
        <v>8.1999999999999993</v>
      </c>
      <c r="C426" s="6">
        <f>TITRES_STAT!D429</f>
        <v>5.1094999999999997</v>
      </c>
      <c r="D426" s="6">
        <f>TITRES_STAT!E429</f>
        <v>857</v>
      </c>
      <c r="E426" s="2">
        <f t="shared" si="24"/>
        <v>70355</v>
      </c>
      <c r="F426" s="6" t="str">
        <f t="shared" si="27"/>
        <v>BEARISH</v>
      </c>
      <c r="G426" s="6" t="str">
        <f t="shared" si="26"/>
        <v>NEUTRAL</v>
      </c>
      <c r="H426" s="6" t="str">
        <f t="shared" si="25"/>
        <v>NEUTRAL</v>
      </c>
    </row>
    <row r="427" spans="1:8" ht="13.5" x14ac:dyDescent="0.25">
      <c r="A427" s="3">
        <f>TITRES_STAT!B430</f>
        <v>42628</v>
      </c>
      <c r="B427" s="6">
        <f>TITRES_STAT!C430</f>
        <v>8.1</v>
      </c>
      <c r="C427" s="6">
        <f>TITRES_STAT!D430</f>
        <v>5.0471000000000004</v>
      </c>
      <c r="D427" s="6">
        <f>TITRES_STAT!E430</f>
        <v>378</v>
      </c>
      <c r="E427" s="2">
        <f t="shared" si="24"/>
        <v>69977</v>
      </c>
      <c r="F427" s="6" t="str">
        <f t="shared" si="27"/>
        <v>BULLISH</v>
      </c>
      <c r="G427" s="6" t="str">
        <f t="shared" si="26"/>
        <v>NEUTRAL</v>
      </c>
      <c r="H427" s="6" t="str">
        <f t="shared" si="25"/>
        <v>BULLISH DIVERGENCE</v>
      </c>
    </row>
    <row r="428" spans="1:8" ht="13.5" x14ac:dyDescent="0.25">
      <c r="A428" s="3">
        <f>TITRES_STAT!B431</f>
        <v>42629</v>
      </c>
      <c r="B428" s="6">
        <f>TITRES_STAT!C431</f>
        <v>8.17</v>
      </c>
      <c r="C428" s="6">
        <f>TITRES_STAT!D431</f>
        <v>5.0907999999999998</v>
      </c>
      <c r="D428" s="6">
        <f>TITRES_STAT!E431</f>
        <v>2337</v>
      </c>
      <c r="E428" s="2">
        <f t="shared" si="24"/>
        <v>72314</v>
      </c>
      <c r="F428" s="6" t="str">
        <f t="shared" si="27"/>
        <v>BEARISH</v>
      </c>
      <c r="G428" s="6" t="str">
        <f t="shared" si="26"/>
        <v>NEUTRAL</v>
      </c>
      <c r="H428" s="6" t="str">
        <f t="shared" si="25"/>
        <v>CONFIRMED BEARISH</v>
      </c>
    </row>
    <row r="429" spans="1:8" ht="13.5" x14ac:dyDescent="0.25">
      <c r="A429" s="3">
        <f>TITRES_STAT!B432</f>
        <v>42632</v>
      </c>
      <c r="B429" s="6">
        <f>TITRES_STAT!C432</f>
        <v>8.16</v>
      </c>
      <c r="C429" s="6">
        <f>TITRES_STAT!D432</f>
        <v>5.0845000000000002</v>
      </c>
      <c r="D429" s="6">
        <f>TITRES_STAT!E432</f>
        <v>1869</v>
      </c>
      <c r="E429" s="2">
        <f t="shared" si="24"/>
        <v>70445</v>
      </c>
      <c r="F429" s="6" t="str">
        <f t="shared" si="27"/>
        <v>BULLISH</v>
      </c>
      <c r="G429" s="6" t="str">
        <f t="shared" si="26"/>
        <v>NEUTRAL</v>
      </c>
      <c r="H429" s="6" t="str">
        <f t="shared" si="25"/>
        <v>BULLISH DIVERGENCE</v>
      </c>
    </row>
    <row r="430" spans="1:8" ht="13.5" x14ac:dyDescent="0.25">
      <c r="A430" s="3">
        <f>TITRES_STAT!B433</f>
        <v>42633</v>
      </c>
      <c r="B430" s="6">
        <f>TITRES_STAT!C433</f>
        <v>8.1</v>
      </c>
      <c r="C430" s="6">
        <f>TITRES_STAT!D433</f>
        <v>5.0471000000000004</v>
      </c>
      <c r="D430" s="6">
        <f>TITRES_STAT!E433</f>
        <v>8581</v>
      </c>
      <c r="E430" s="2">
        <f t="shared" si="24"/>
        <v>61864</v>
      </c>
      <c r="F430" s="6" t="str">
        <f t="shared" si="27"/>
        <v>BEARISH</v>
      </c>
      <c r="G430" s="6" t="str">
        <f t="shared" si="26"/>
        <v>WEAK</v>
      </c>
      <c r="H430" s="6" t="str">
        <f t="shared" si="25"/>
        <v>CONFIRMED BEARISH</v>
      </c>
    </row>
    <row r="431" spans="1:8" ht="13.5" x14ac:dyDescent="0.25">
      <c r="A431" s="3">
        <f>TITRES_STAT!B434</f>
        <v>42634</v>
      </c>
      <c r="B431" s="6">
        <f>TITRES_STAT!C434</f>
        <v>8.0500000000000007</v>
      </c>
      <c r="C431" s="6">
        <f>TITRES_STAT!D434</f>
        <v>5.016</v>
      </c>
      <c r="D431" s="6">
        <f>TITRES_STAT!E434</f>
        <v>2051</v>
      </c>
      <c r="E431" s="2">
        <f t="shared" si="24"/>
        <v>59813</v>
      </c>
      <c r="F431" s="6" t="str">
        <f t="shared" si="27"/>
        <v>BEARISH</v>
      </c>
      <c r="G431" s="6" t="str">
        <f t="shared" si="26"/>
        <v>WEAK</v>
      </c>
      <c r="H431" s="6" t="str">
        <f t="shared" si="25"/>
        <v>CONFIRMED BEARISH</v>
      </c>
    </row>
    <row r="432" spans="1:8" ht="13.5" x14ac:dyDescent="0.25">
      <c r="A432" s="3">
        <f>TITRES_STAT!B435</f>
        <v>42635</v>
      </c>
      <c r="B432" s="6">
        <f>TITRES_STAT!C435</f>
        <v>8.01</v>
      </c>
      <c r="C432" s="6">
        <f>TITRES_STAT!D435</f>
        <v>4.9911000000000003</v>
      </c>
      <c r="D432" s="6">
        <f>TITRES_STAT!E435</f>
        <v>7628</v>
      </c>
      <c r="E432" s="2">
        <f t="shared" si="24"/>
        <v>52185</v>
      </c>
      <c r="F432" s="6" t="str">
        <f t="shared" si="27"/>
        <v>BEARISH</v>
      </c>
      <c r="G432" s="6" t="str">
        <f t="shared" si="26"/>
        <v>WEAK</v>
      </c>
      <c r="H432" s="6" t="str">
        <f t="shared" si="25"/>
        <v>CONFIRMED BEARISH</v>
      </c>
    </row>
    <row r="433" spans="1:8" ht="13.5" x14ac:dyDescent="0.25">
      <c r="A433" s="3">
        <f>TITRES_STAT!B436</f>
        <v>42636</v>
      </c>
      <c r="B433" s="6">
        <f>TITRES_STAT!C436</f>
        <v>8.0299999999999994</v>
      </c>
      <c r="C433" s="6">
        <f>TITRES_STAT!D436</f>
        <v>5.0034999999999998</v>
      </c>
      <c r="D433" s="6">
        <f>TITRES_STAT!E436</f>
        <v>9923</v>
      </c>
      <c r="E433" s="2">
        <f t="shared" si="24"/>
        <v>62108</v>
      </c>
      <c r="F433" s="6" t="str">
        <f t="shared" si="27"/>
        <v>BEARISH</v>
      </c>
      <c r="G433" s="6" t="str">
        <f t="shared" si="26"/>
        <v>WEAK</v>
      </c>
      <c r="H433" s="6" t="str">
        <f t="shared" si="25"/>
        <v>CONFIRMED BEARISH</v>
      </c>
    </row>
    <row r="434" spans="1:8" ht="13.5" x14ac:dyDescent="0.25">
      <c r="A434" s="3">
        <f>TITRES_STAT!B437</f>
        <v>42639</v>
      </c>
      <c r="B434" s="6">
        <f>TITRES_STAT!C437</f>
        <v>8</v>
      </c>
      <c r="C434" s="6">
        <f>TITRES_STAT!D437</f>
        <v>4.9847999999999999</v>
      </c>
      <c r="D434" s="6">
        <f>TITRES_STAT!E437</f>
        <v>3443</v>
      </c>
      <c r="E434" s="2">
        <f t="shared" si="24"/>
        <v>58665</v>
      </c>
      <c r="F434" s="6" t="str">
        <f t="shared" si="27"/>
        <v>BEARISH</v>
      </c>
      <c r="G434" s="6" t="str">
        <f t="shared" si="26"/>
        <v>WEAK</v>
      </c>
      <c r="H434" s="6" t="str">
        <f t="shared" si="25"/>
        <v>CONFIRMED BEARISH</v>
      </c>
    </row>
    <row r="435" spans="1:8" ht="13.5" x14ac:dyDescent="0.25">
      <c r="A435" s="3">
        <f>TITRES_STAT!B438</f>
        <v>42640</v>
      </c>
      <c r="B435" s="6">
        <f>TITRES_STAT!C438</f>
        <v>8.02</v>
      </c>
      <c r="C435" s="6">
        <f>TITRES_STAT!D438</f>
        <v>4.9973000000000001</v>
      </c>
      <c r="D435" s="6">
        <f>TITRES_STAT!E438</f>
        <v>1315</v>
      </c>
      <c r="E435" s="2">
        <f t="shared" si="24"/>
        <v>59980</v>
      </c>
      <c r="F435" s="6" t="str">
        <f t="shared" si="27"/>
        <v>BEARISH</v>
      </c>
      <c r="G435" s="6" t="str">
        <f t="shared" si="26"/>
        <v>WEAK</v>
      </c>
      <c r="H435" s="6" t="str">
        <f t="shared" si="25"/>
        <v>CONFIRMED BEARISH</v>
      </c>
    </row>
    <row r="436" spans="1:8" ht="13.5" x14ac:dyDescent="0.25">
      <c r="A436" s="3">
        <f>TITRES_STAT!B439</f>
        <v>42641</v>
      </c>
      <c r="B436" s="6">
        <f>TITRES_STAT!C439</f>
        <v>8</v>
      </c>
      <c r="C436" s="6">
        <f>TITRES_STAT!D439</f>
        <v>4.9847999999999999</v>
      </c>
      <c r="D436" s="6">
        <f>TITRES_STAT!E439</f>
        <v>557</v>
      </c>
      <c r="E436" s="2">
        <f t="shared" si="24"/>
        <v>59423</v>
      </c>
      <c r="F436" s="6" t="str">
        <f t="shared" si="27"/>
        <v>BEARISH</v>
      </c>
      <c r="G436" s="6" t="str">
        <f t="shared" si="26"/>
        <v>NEUTRAL</v>
      </c>
      <c r="H436" s="6" t="str">
        <f t="shared" si="25"/>
        <v>CONFIRMED BEARISH</v>
      </c>
    </row>
    <row r="437" spans="1:8" ht="13.5" x14ac:dyDescent="0.25">
      <c r="A437" s="3">
        <f>TITRES_STAT!B440</f>
        <v>42642</v>
      </c>
      <c r="B437" s="6">
        <f>TITRES_STAT!C440</f>
        <v>7.92</v>
      </c>
      <c r="C437" s="6">
        <f>TITRES_STAT!D440</f>
        <v>4.9349999999999996</v>
      </c>
      <c r="D437" s="6">
        <f>TITRES_STAT!E440</f>
        <v>437</v>
      </c>
      <c r="E437" s="2">
        <f t="shared" si="24"/>
        <v>58986</v>
      </c>
      <c r="F437" s="6" t="str">
        <f t="shared" si="27"/>
        <v>BULLISH</v>
      </c>
      <c r="G437" s="6" t="str">
        <f t="shared" si="26"/>
        <v>STRONG</v>
      </c>
      <c r="H437" s="6" t="str">
        <f t="shared" si="25"/>
        <v>BULLISH DIVERGENCE</v>
      </c>
    </row>
    <row r="438" spans="1:8" ht="13.5" x14ac:dyDescent="0.25">
      <c r="A438" s="3">
        <f>TITRES_STAT!B441</f>
        <v>42643</v>
      </c>
      <c r="B438" s="6">
        <f>TITRES_STAT!C441</f>
        <v>7.99</v>
      </c>
      <c r="C438" s="6">
        <f>TITRES_STAT!D441</f>
        <v>4.9786000000000001</v>
      </c>
      <c r="D438" s="6">
        <f>TITRES_STAT!E441</f>
        <v>610</v>
      </c>
      <c r="E438" s="2">
        <f t="shared" si="24"/>
        <v>59596</v>
      </c>
      <c r="F438" s="6" t="str">
        <f t="shared" si="27"/>
        <v>BEARISH</v>
      </c>
      <c r="G438" s="6" t="str">
        <f t="shared" si="26"/>
        <v>WEAK</v>
      </c>
      <c r="H438" s="6" t="str">
        <f t="shared" si="25"/>
        <v>CONFIRMED BEARISH</v>
      </c>
    </row>
    <row r="439" spans="1:8" ht="13.5" x14ac:dyDescent="0.25">
      <c r="A439" s="3">
        <f>TITRES_STAT!B442</f>
        <v>42647</v>
      </c>
      <c r="B439" s="6">
        <f>TITRES_STAT!C442</f>
        <v>8.02</v>
      </c>
      <c r="C439" s="6">
        <f>TITRES_STAT!D442</f>
        <v>4.9973000000000001</v>
      </c>
      <c r="D439" s="6">
        <f>TITRES_STAT!E442</f>
        <v>298</v>
      </c>
      <c r="E439" s="2">
        <f t="shared" si="24"/>
        <v>59894</v>
      </c>
      <c r="F439" s="6" t="str">
        <f t="shared" si="27"/>
        <v>BULLISH</v>
      </c>
      <c r="G439" s="6" t="str">
        <f t="shared" si="26"/>
        <v>STRONG</v>
      </c>
      <c r="H439" s="6" t="str">
        <f t="shared" si="25"/>
        <v>CONFIRMED BULLISH</v>
      </c>
    </row>
    <row r="440" spans="1:8" ht="13.5" x14ac:dyDescent="0.25">
      <c r="A440" s="3">
        <f>TITRES_STAT!B443</f>
        <v>42648</v>
      </c>
      <c r="B440" s="6">
        <f>TITRES_STAT!C443</f>
        <v>8</v>
      </c>
      <c r="C440" s="6">
        <f>TITRES_STAT!D443</f>
        <v>4.9847999999999999</v>
      </c>
      <c r="D440" s="6">
        <f>TITRES_STAT!E443</f>
        <v>1320</v>
      </c>
      <c r="E440" s="2">
        <f t="shared" si="24"/>
        <v>58574</v>
      </c>
      <c r="F440" s="6" t="str">
        <f t="shared" si="27"/>
        <v>BEARISH</v>
      </c>
      <c r="G440" s="6" t="str">
        <f t="shared" si="26"/>
        <v>WEAK</v>
      </c>
      <c r="H440" s="6" t="str">
        <f t="shared" si="25"/>
        <v>CONFIRMED BEARISH</v>
      </c>
    </row>
    <row r="441" spans="1:8" ht="13.5" x14ac:dyDescent="0.25">
      <c r="A441" s="3">
        <f>TITRES_STAT!B444</f>
        <v>42649</v>
      </c>
      <c r="B441" s="6">
        <f>TITRES_STAT!C444</f>
        <v>8</v>
      </c>
      <c r="C441" s="6">
        <f>TITRES_STAT!D444</f>
        <v>4.9847999999999999</v>
      </c>
      <c r="D441" s="6">
        <f>TITRES_STAT!E444</f>
        <v>1799</v>
      </c>
      <c r="E441" s="2">
        <f t="shared" si="24"/>
        <v>58574</v>
      </c>
      <c r="F441" s="6" t="str">
        <f t="shared" si="27"/>
        <v>BEARISH</v>
      </c>
      <c r="G441" s="6" t="str">
        <f t="shared" si="26"/>
        <v>NEUTRAL</v>
      </c>
      <c r="H441" s="6" t="str">
        <f t="shared" si="25"/>
        <v>NEUTRAL</v>
      </c>
    </row>
    <row r="442" spans="1:8" ht="13.5" x14ac:dyDescent="0.25">
      <c r="A442" s="3">
        <f>TITRES_STAT!B445</f>
        <v>42650</v>
      </c>
      <c r="B442" s="6">
        <f>TITRES_STAT!C445</f>
        <v>8</v>
      </c>
      <c r="C442" s="6">
        <f>TITRES_STAT!D445</f>
        <v>4.9847999999999999</v>
      </c>
      <c r="D442" s="6">
        <f>TITRES_STAT!E445</f>
        <v>0</v>
      </c>
      <c r="E442" s="2">
        <f t="shared" si="24"/>
        <v>58574</v>
      </c>
      <c r="F442" s="6" t="str">
        <f t="shared" si="27"/>
        <v>BEARISH</v>
      </c>
      <c r="G442" s="6" t="str">
        <f t="shared" si="26"/>
        <v>NEUTRAL</v>
      </c>
      <c r="H442" s="6" t="str">
        <f t="shared" si="25"/>
        <v>BEARISH DIVERGENCE</v>
      </c>
    </row>
    <row r="443" spans="1:8" ht="13.5" x14ac:dyDescent="0.25">
      <c r="A443" s="3">
        <f>TITRES_STAT!B446</f>
        <v>42653</v>
      </c>
      <c r="B443" s="6">
        <f>TITRES_STAT!C446</f>
        <v>7.99</v>
      </c>
      <c r="C443" s="6">
        <f>TITRES_STAT!D446</f>
        <v>4.9786000000000001</v>
      </c>
      <c r="D443" s="6">
        <f>TITRES_STAT!E446</f>
        <v>250</v>
      </c>
      <c r="E443" s="2">
        <f t="shared" si="24"/>
        <v>58324</v>
      </c>
      <c r="F443" s="6" t="str">
        <f t="shared" si="27"/>
        <v>BEARISH</v>
      </c>
      <c r="G443" s="6" t="str">
        <f t="shared" si="26"/>
        <v>WEAK</v>
      </c>
      <c r="H443" s="6" t="str">
        <f t="shared" si="25"/>
        <v>NEUTRAL</v>
      </c>
    </row>
    <row r="444" spans="1:8" ht="13.5" x14ac:dyDescent="0.25">
      <c r="A444" s="3">
        <f>TITRES_STAT!B447</f>
        <v>42654</v>
      </c>
      <c r="B444" s="6">
        <f>TITRES_STAT!C447</f>
        <v>7.95</v>
      </c>
      <c r="C444" s="6">
        <f>TITRES_STAT!D447</f>
        <v>4.9537000000000004</v>
      </c>
      <c r="D444" s="6">
        <f>TITRES_STAT!E447</f>
        <v>5732</v>
      </c>
      <c r="E444" s="2">
        <f t="shared" si="24"/>
        <v>52592</v>
      </c>
      <c r="F444" s="6" t="str">
        <f t="shared" si="27"/>
        <v>BEARISH</v>
      </c>
      <c r="G444" s="6" t="str">
        <f t="shared" si="26"/>
        <v>WEAK</v>
      </c>
      <c r="H444" s="6" t="str">
        <f t="shared" si="25"/>
        <v>CONFIRMED BEARISH</v>
      </c>
    </row>
    <row r="445" spans="1:8" ht="13.5" x14ac:dyDescent="0.25">
      <c r="A445" s="3">
        <f>TITRES_STAT!B448</f>
        <v>42655</v>
      </c>
      <c r="B445" s="6">
        <f>TITRES_STAT!C448</f>
        <v>8.01</v>
      </c>
      <c r="C445" s="6">
        <f>TITRES_STAT!D448</f>
        <v>4.9911000000000003</v>
      </c>
      <c r="D445" s="6">
        <f>TITRES_STAT!E448</f>
        <v>4250</v>
      </c>
      <c r="E445" s="2">
        <f t="shared" si="24"/>
        <v>56842</v>
      </c>
      <c r="F445" s="6" t="str">
        <f t="shared" si="27"/>
        <v>BEARISH</v>
      </c>
      <c r="G445" s="6" t="str">
        <f t="shared" si="26"/>
        <v>WEAK</v>
      </c>
      <c r="H445" s="6" t="str">
        <f t="shared" si="25"/>
        <v>BEARISH DIVERGENCE</v>
      </c>
    </row>
    <row r="446" spans="1:8" ht="13.5" x14ac:dyDescent="0.25">
      <c r="A446" s="3">
        <f>TITRES_STAT!B449</f>
        <v>42656</v>
      </c>
      <c r="B446" s="6">
        <f>TITRES_STAT!C449</f>
        <v>8.1</v>
      </c>
      <c r="C446" s="6">
        <f>TITRES_STAT!D449</f>
        <v>5.0471000000000004</v>
      </c>
      <c r="D446" s="6">
        <f>TITRES_STAT!E449</f>
        <v>1720</v>
      </c>
      <c r="E446" s="2">
        <f t="shared" si="24"/>
        <v>58562</v>
      </c>
      <c r="F446" s="6" t="str">
        <f t="shared" si="27"/>
        <v>BEARISH</v>
      </c>
      <c r="G446" s="6" t="str">
        <f t="shared" si="26"/>
        <v>NEUTRAL</v>
      </c>
      <c r="H446" s="6" t="str">
        <f t="shared" si="25"/>
        <v>BEARISH DIVERGENCE</v>
      </c>
    </row>
    <row r="447" spans="1:8" ht="13.5" x14ac:dyDescent="0.25">
      <c r="A447" s="3">
        <f>TITRES_STAT!B450</f>
        <v>42657</v>
      </c>
      <c r="B447" s="6">
        <f>TITRES_STAT!C450</f>
        <v>8.14</v>
      </c>
      <c r="C447" s="6">
        <f>TITRES_STAT!D450</f>
        <v>5.0720999999999998</v>
      </c>
      <c r="D447" s="6">
        <f>TITRES_STAT!E450</f>
        <v>2218</v>
      </c>
      <c r="E447" s="2">
        <f t="shared" si="24"/>
        <v>60780</v>
      </c>
      <c r="F447" s="6" t="str">
        <f t="shared" si="27"/>
        <v>BULLISH</v>
      </c>
      <c r="G447" s="6" t="str">
        <f t="shared" si="26"/>
        <v>STRONG</v>
      </c>
      <c r="H447" s="6" t="str">
        <f t="shared" si="25"/>
        <v>CONFIRMED BULLISH</v>
      </c>
    </row>
    <row r="448" spans="1:8" ht="13.5" x14ac:dyDescent="0.25">
      <c r="A448" s="3">
        <f>TITRES_STAT!B451</f>
        <v>42660</v>
      </c>
      <c r="B448" s="6">
        <f>TITRES_STAT!C451</f>
        <v>8.14</v>
      </c>
      <c r="C448" s="6">
        <f>TITRES_STAT!D451</f>
        <v>5.0720999999999998</v>
      </c>
      <c r="D448" s="6">
        <f>TITRES_STAT!E451</f>
        <v>1854</v>
      </c>
      <c r="E448" s="2">
        <f t="shared" si="24"/>
        <v>60780</v>
      </c>
      <c r="F448" s="6" t="str">
        <f t="shared" si="27"/>
        <v>BULLISH</v>
      </c>
      <c r="G448" s="6" t="str">
        <f t="shared" si="26"/>
        <v>STRONG</v>
      </c>
      <c r="H448" s="6" t="str">
        <f t="shared" si="25"/>
        <v>CONFIRMED BULLISH</v>
      </c>
    </row>
    <row r="449" spans="1:8" ht="13.5" x14ac:dyDescent="0.25">
      <c r="A449" s="3">
        <f>TITRES_STAT!B452</f>
        <v>42661</v>
      </c>
      <c r="B449" s="6">
        <f>TITRES_STAT!C452</f>
        <v>8.34</v>
      </c>
      <c r="C449" s="6">
        <f>TITRES_STAT!D452</f>
        <v>5.1966999999999999</v>
      </c>
      <c r="D449" s="6">
        <f>TITRES_STAT!E452</f>
        <v>3721</v>
      </c>
      <c r="E449" s="2">
        <f t="shared" si="24"/>
        <v>64501</v>
      </c>
      <c r="F449" s="6" t="str">
        <f t="shared" si="27"/>
        <v>BULLISH</v>
      </c>
      <c r="G449" s="6" t="str">
        <f t="shared" si="26"/>
        <v>STRONG</v>
      </c>
      <c r="H449" s="6" t="str">
        <f t="shared" si="25"/>
        <v>CONFIRMED BULLISH</v>
      </c>
    </row>
    <row r="450" spans="1:8" ht="13.5" x14ac:dyDescent="0.25">
      <c r="A450" s="3">
        <f>TITRES_STAT!B453</f>
        <v>42662</v>
      </c>
      <c r="B450" s="6">
        <f>TITRES_STAT!C453</f>
        <v>8.34</v>
      </c>
      <c r="C450" s="6">
        <f>TITRES_STAT!D453</f>
        <v>5.1966999999999999</v>
      </c>
      <c r="D450" s="6">
        <f>TITRES_STAT!E453</f>
        <v>100</v>
      </c>
      <c r="E450" s="2">
        <f t="shared" si="24"/>
        <v>64501</v>
      </c>
      <c r="F450" s="6" t="str">
        <f t="shared" si="27"/>
        <v>BULLISH</v>
      </c>
      <c r="G450" s="6" t="str">
        <f t="shared" si="26"/>
        <v>STRONG</v>
      </c>
      <c r="H450" s="6" t="str">
        <f t="shared" si="25"/>
        <v>CONFIRMED BULLISH</v>
      </c>
    </row>
    <row r="451" spans="1:8" ht="13.5" x14ac:dyDescent="0.25">
      <c r="A451" s="3">
        <f>TITRES_STAT!B454</f>
        <v>42663</v>
      </c>
      <c r="B451" s="6">
        <f>TITRES_STAT!C454</f>
        <v>8.34</v>
      </c>
      <c r="C451" s="6">
        <f>TITRES_STAT!D454</f>
        <v>5.1966999999999999</v>
      </c>
      <c r="D451" s="6">
        <f>TITRES_STAT!E454</f>
        <v>1400</v>
      </c>
      <c r="E451" s="2">
        <f t="shared" si="24"/>
        <v>64501</v>
      </c>
      <c r="F451" s="6" t="str">
        <f t="shared" si="27"/>
        <v>BULLISH</v>
      </c>
      <c r="G451" s="6" t="str">
        <f t="shared" si="26"/>
        <v>STRONG</v>
      </c>
      <c r="H451" s="6" t="str">
        <f t="shared" si="25"/>
        <v>CONFIRMED BULLISH</v>
      </c>
    </row>
    <row r="452" spans="1:8" ht="13.5" x14ac:dyDescent="0.25">
      <c r="A452" s="3">
        <f>TITRES_STAT!B455</f>
        <v>42664</v>
      </c>
      <c r="B452" s="6">
        <f>TITRES_STAT!C455</f>
        <v>8.1199999999999992</v>
      </c>
      <c r="C452" s="6">
        <f>TITRES_STAT!D455</f>
        <v>5.0595999999999997</v>
      </c>
      <c r="D452" s="6">
        <f>TITRES_STAT!E455</f>
        <v>760</v>
      </c>
      <c r="E452" s="2">
        <f t="shared" ref="E452:E515" si="28">IF(B452&gt;B451, E451+D452, IF(B452&lt;B451, E451-D452, E451))</f>
        <v>63741</v>
      </c>
      <c r="F452" s="6" t="str">
        <f t="shared" si="27"/>
        <v>BULLISH</v>
      </c>
      <c r="G452" s="6" t="str">
        <f t="shared" si="26"/>
        <v>STRONG</v>
      </c>
      <c r="H452" s="6" t="str">
        <f t="shared" si="25"/>
        <v>BULLISH DIVERGENCE</v>
      </c>
    </row>
    <row r="453" spans="1:8" ht="13.5" x14ac:dyDescent="0.25">
      <c r="A453" s="3">
        <f>TITRES_STAT!B456</f>
        <v>42667</v>
      </c>
      <c r="B453" s="6">
        <f>TITRES_STAT!C456</f>
        <v>8.3000000000000007</v>
      </c>
      <c r="C453" s="6">
        <f>TITRES_STAT!D456</f>
        <v>5.1718000000000002</v>
      </c>
      <c r="D453" s="6">
        <f>TITRES_STAT!E456</f>
        <v>510</v>
      </c>
      <c r="E453" s="2">
        <f t="shared" si="28"/>
        <v>64251</v>
      </c>
      <c r="F453" s="6" t="str">
        <f t="shared" si="27"/>
        <v>BULLISH</v>
      </c>
      <c r="G453" s="6" t="str">
        <f t="shared" si="26"/>
        <v>STRONG</v>
      </c>
      <c r="H453" s="6" t="str">
        <f t="shared" si="25"/>
        <v>CONFIRMED BULLISH</v>
      </c>
    </row>
    <row r="454" spans="1:8" ht="13.5" x14ac:dyDescent="0.25">
      <c r="A454" s="3">
        <f>TITRES_STAT!B457</f>
        <v>42668</v>
      </c>
      <c r="B454" s="6">
        <f>TITRES_STAT!C457</f>
        <v>8.3000000000000007</v>
      </c>
      <c r="C454" s="6">
        <f>TITRES_STAT!D457</f>
        <v>5.1718000000000002</v>
      </c>
      <c r="D454" s="6">
        <f>TITRES_STAT!E457</f>
        <v>6671</v>
      </c>
      <c r="E454" s="2">
        <f t="shared" si="28"/>
        <v>64251</v>
      </c>
      <c r="F454" s="6" t="str">
        <f t="shared" si="27"/>
        <v>BEARISH</v>
      </c>
      <c r="G454" s="6" t="str">
        <f t="shared" si="26"/>
        <v>NEUTRAL</v>
      </c>
      <c r="H454" s="6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CONFIRMED BEARISH</v>
      </c>
    </row>
    <row r="455" spans="1:8" ht="13.5" x14ac:dyDescent="0.25">
      <c r="A455" s="3">
        <f>TITRES_STAT!B458</f>
        <v>42669</v>
      </c>
      <c r="B455" s="6">
        <f>TITRES_STAT!C458</f>
        <v>8.3000000000000007</v>
      </c>
      <c r="C455" s="6">
        <f>TITRES_STAT!D458</f>
        <v>5.1718000000000002</v>
      </c>
      <c r="D455" s="6">
        <f>TITRES_STAT!E458</f>
        <v>5700</v>
      </c>
      <c r="E455" s="2">
        <f t="shared" si="28"/>
        <v>64251</v>
      </c>
      <c r="F455" s="6" t="str">
        <f t="shared" si="27"/>
        <v>BEARISH</v>
      </c>
      <c r="G455" s="6" t="str">
        <f t="shared" ref="G455:G518" si="30">IF((E455-E450)/E450 &gt; 0.02, "STRONG",
 IF((E455-E450)/E450 &lt; -0.02, "WEAK", "NEUTRAL"))</f>
        <v>NEUTRAL</v>
      </c>
      <c r="H455" s="6" t="str">
        <f t="shared" si="29"/>
        <v>CONFIRMED BEARISH</v>
      </c>
    </row>
    <row r="456" spans="1:8" ht="13.5" x14ac:dyDescent="0.25">
      <c r="A456" s="3">
        <f>TITRES_STAT!B459</f>
        <v>42670</v>
      </c>
      <c r="B456" s="6">
        <f>TITRES_STAT!C459</f>
        <v>8.2899999999999991</v>
      </c>
      <c r="C456" s="6">
        <f>TITRES_STAT!D459</f>
        <v>5.1654999999999998</v>
      </c>
      <c r="D456" s="6">
        <f>TITRES_STAT!E459</f>
        <v>2183</v>
      </c>
      <c r="E456" s="2">
        <f t="shared" si="28"/>
        <v>62068</v>
      </c>
      <c r="F456" s="6" t="str">
        <f t="shared" ref="F456:F519" si="31">IF(E456&gt;E451,"BULLISH",IF(E456&lt;E451,"BEARISH","NEUTRAL"))</f>
        <v>BEARISH</v>
      </c>
      <c r="G456" s="6" t="str">
        <f t="shared" si="30"/>
        <v>WEAK</v>
      </c>
      <c r="H456" s="6" t="str">
        <f t="shared" si="29"/>
        <v>CONFIRMED BEARISH</v>
      </c>
    </row>
    <row r="457" spans="1:8" ht="13.5" x14ac:dyDescent="0.25">
      <c r="A457" s="3">
        <f>TITRES_STAT!B460</f>
        <v>42671</v>
      </c>
      <c r="B457" s="6">
        <f>TITRES_STAT!C460</f>
        <v>8.39</v>
      </c>
      <c r="C457" s="6">
        <f>TITRES_STAT!D460</f>
        <v>5.2278000000000002</v>
      </c>
      <c r="D457" s="6">
        <f>TITRES_STAT!E460</f>
        <v>20405</v>
      </c>
      <c r="E457" s="2">
        <f t="shared" si="28"/>
        <v>82473</v>
      </c>
      <c r="F457" s="6" t="str">
        <f t="shared" si="31"/>
        <v>BULLISH</v>
      </c>
      <c r="G457" s="6" t="str">
        <f t="shared" si="30"/>
        <v>STRONG</v>
      </c>
      <c r="H457" s="6" t="str">
        <f t="shared" si="29"/>
        <v>CONFIRMED BULLISH</v>
      </c>
    </row>
    <row r="458" spans="1:8" ht="13.5" x14ac:dyDescent="0.25">
      <c r="A458" s="3">
        <f>TITRES_STAT!B461</f>
        <v>42674</v>
      </c>
      <c r="B458" s="6">
        <f>TITRES_STAT!C461</f>
        <v>8.4</v>
      </c>
      <c r="C458" s="6">
        <f>TITRES_STAT!D461</f>
        <v>5.2340999999999998</v>
      </c>
      <c r="D458" s="6">
        <f>TITRES_STAT!E461</f>
        <v>6220</v>
      </c>
      <c r="E458" s="2">
        <f t="shared" si="28"/>
        <v>88693</v>
      </c>
      <c r="F458" s="6" t="str">
        <f t="shared" si="31"/>
        <v>BULLISH</v>
      </c>
      <c r="G458" s="6" t="str">
        <f t="shared" si="30"/>
        <v>STRONG</v>
      </c>
      <c r="H458" s="6" t="str">
        <f t="shared" si="29"/>
        <v>CONFIRMED BULLISH</v>
      </c>
    </row>
    <row r="459" spans="1:8" ht="13.5" x14ac:dyDescent="0.25">
      <c r="A459" s="3">
        <f>TITRES_STAT!B462</f>
        <v>42675</v>
      </c>
      <c r="B459" s="6">
        <f>TITRES_STAT!C462</f>
        <v>8.34</v>
      </c>
      <c r="C459" s="6">
        <f>TITRES_STAT!D462</f>
        <v>5.1966999999999999</v>
      </c>
      <c r="D459" s="6">
        <f>TITRES_STAT!E462</f>
        <v>9742</v>
      </c>
      <c r="E459" s="2">
        <f t="shared" si="28"/>
        <v>78951</v>
      </c>
      <c r="F459" s="6" t="str">
        <f t="shared" si="31"/>
        <v>BULLISH</v>
      </c>
      <c r="G459" s="6" t="str">
        <f t="shared" si="30"/>
        <v>STRONG</v>
      </c>
      <c r="H459" s="6" t="str">
        <f t="shared" si="29"/>
        <v>CONFIRMED BULLISH</v>
      </c>
    </row>
    <row r="460" spans="1:8" ht="13.5" x14ac:dyDescent="0.25">
      <c r="A460" s="3">
        <f>TITRES_STAT!B463</f>
        <v>42676</v>
      </c>
      <c r="B460" s="6">
        <f>TITRES_STAT!C463</f>
        <v>8.4</v>
      </c>
      <c r="C460" s="6">
        <f>TITRES_STAT!D463</f>
        <v>5.2340999999999998</v>
      </c>
      <c r="D460" s="6">
        <f>TITRES_STAT!E463</f>
        <v>11059</v>
      </c>
      <c r="E460" s="2">
        <f t="shared" si="28"/>
        <v>90010</v>
      </c>
      <c r="F460" s="6" t="str">
        <f t="shared" si="31"/>
        <v>BULLISH</v>
      </c>
      <c r="G460" s="6" t="str">
        <f t="shared" si="30"/>
        <v>STRONG</v>
      </c>
      <c r="H460" s="6" t="str">
        <f t="shared" si="29"/>
        <v>CONFIRMED BULLISH</v>
      </c>
    </row>
    <row r="461" spans="1:8" ht="13.5" x14ac:dyDescent="0.25">
      <c r="A461" s="3">
        <f>TITRES_STAT!B464</f>
        <v>42677</v>
      </c>
      <c r="B461" s="6">
        <f>TITRES_STAT!C464</f>
        <v>8.3000000000000007</v>
      </c>
      <c r="C461" s="6">
        <f>TITRES_STAT!D464</f>
        <v>5.1718000000000002</v>
      </c>
      <c r="D461" s="6">
        <f>TITRES_STAT!E464</f>
        <v>3225</v>
      </c>
      <c r="E461" s="2">
        <f t="shared" si="28"/>
        <v>86785</v>
      </c>
      <c r="F461" s="6" t="str">
        <f t="shared" si="31"/>
        <v>BULLISH</v>
      </c>
      <c r="G461" s="6" t="str">
        <f t="shared" si="30"/>
        <v>STRONG</v>
      </c>
      <c r="H461" s="6" t="str">
        <f t="shared" si="29"/>
        <v>CONFIRMED BULLISH</v>
      </c>
    </row>
    <row r="462" spans="1:8" ht="13.5" x14ac:dyDescent="0.25">
      <c r="A462" s="3">
        <f>TITRES_STAT!B465</f>
        <v>42678</v>
      </c>
      <c r="B462" s="6">
        <f>TITRES_STAT!C465</f>
        <v>8.39</v>
      </c>
      <c r="C462" s="6">
        <f>TITRES_STAT!D465</f>
        <v>5.2278000000000002</v>
      </c>
      <c r="D462" s="6">
        <f>TITRES_STAT!E465</f>
        <v>4024</v>
      </c>
      <c r="E462" s="2">
        <f t="shared" si="28"/>
        <v>90809</v>
      </c>
      <c r="F462" s="6" t="str">
        <f t="shared" si="31"/>
        <v>BULLISH</v>
      </c>
      <c r="G462" s="6" t="str">
        <f t="shared" si="30"/>
        <v>STRONG</v>
      </c>
      <c r="H462" s="6" t="str">
        <f t="shared" si="29"/>
        <v>NEUTRAL</v>
      </c>
    </row>
    <row r="463" spans="1:8" ht="13.5" x14ac:dyDescent="0.25">
      <c r="A463" s="3">
        <f>TITRES_STAT!B466</f>
        <v>42681</v>
      </c>
      <c r="B463" s="6">
        <f>TITRES_STAT!C466</f>
        <v>8.3699999999999992</v>
      </c>
      <c r="C463" s="6">
        <f>TITRES_STAT!D466</f>
        <v>5.2153999999999998</v>
      </c>
      <c r="D463" s="6">
        <f>TITRES_STAT!E466</f>
        <v>3038</v>
      </c>
      <c r="E463" s="2">
        <f t="shared" si="28"/>
        <v>87771</v>
      </c>
      <c r="F463" s="6" t="str">
        <f t="shared" si="31"/>
        <v>BEARISH</v>
      </c>
      <c r="G463" s="6" t="str">
        <f t="shared" si="30"/>
        <v>NEUTRAL</v>
      </c>
      <c r="H463" s="6" t="str">
        <f t="shared" si="29"/>
        <v>CONFIRMED BEARISH</v>
      </c>
    </row>
    <row r="464" spans="1:8" ht="13.5" x14ac:dyDescent="0.25">
      <c r="A464" s="3">
        <f>TITRES_STAT!B467</f>
        <v>42682</v>
      </c>
      <c r="B464" s="6">
        <f>TITRES_STAT!C467</f>
        <v>8.35</v>
      </c>
      <c r="C464" s="6">
        <f>TITRES_STAT!D467</f>
        <v>5.2028999999999996</v>
      </c>
      <c r="D464" s="6">
        <f>TITRES_STAT!E467</f>
        <v>502</v>
      </c>
      <c r="E464" s="2">
        <f t="shared" si="28"/>
        <v>87269</v>
      </c>
      <c r="F464" s="6" t="str">
        <f t="shared" si="31"/>
        <v>BULLISH</v>
      </c>
      <c r="G464" s="6" t="str">
        <f t="shared" si="30"/>
        <v>STRONG</v>
      </c>
      <c r="H464" s="6" t="str">
        <f t="shared" si="29"/>
        <v>CONFIRMED BULLISH</v>
      </c>
    </row>
    <row r="465" spans="1:8" ht="13.5" x14ac:dyDescent="0.25">
      <c r="A465" s="3">
        <f>TITRES_STAT!B468</f>
        <v>42683</v>
      </c>
      <c r="B465" s="6">
        <f>TITRES_STAT!C468</f>
        <v>8.23</v>
      </c>
      <c r="C465" s="6">
        <f>TITRES_STAT!D468</f>
        <v>5.1281999999999996</v>
      </c>
      <c r="D465" s="6">
        <f>TITRES_STAT!E468</f>
        <v>1898</v>
      </c>
      <c r="E465" s="2">
        <f t="shared" si="28"/>
        <v>85371</v>
      </c>
      <c r="F465" s="6" t="str">
        <f t="shared" si="31"/>
        <v>BEARISH</v>
      </c>
      <c r="G465" s="6" t="str">
        <f t="shared" si="30"/>
        <v>WEAK</v>
      </c>
      <c r="H465" s="6" t="str">
        <f t="shared" si="29"/>
        <v>CONFIRMED BEARISH</v>
      </c>
    </row>
    <row r="466" spans="1:8" ht="13.5" x14ac:dyDescent="0.25">
      <c r="A466" s="3">
        <f>TITRES_STAT!B469</f>
        <v>42684</v>
      </c>
      <c r="B466" s="6">
        <f>TITRES_STAT!C469</f>
        <v>8.24</v>
      </c>
      <c r="C466" s="6">
        <f>TITRES_STAT!D469</f>
        <v>5.1344000000000003</v>
      </c>
      <c r="D466" s="6">
        <f>TITRES_STAT!E469</f>
        <v>1795</v>
      </c>
      <c r="E466" s="2">
        <f t="shared" si="28"/>
        <v>87166</v>
      </c>
      <c r="F466" s="6" t="str">
        <f t="shared" si="31"/>
        <v>BULLISH</v>
      </c>
      <c r="G466" s="6" t="str">
        <f t="shared" si="30"/>
        <v>NEUTRAL</v>
      </c>
      <c r="H466" s="6" t="str">
        <f t="shared" si="29"/>
        <v>BULLISH DIVERGENCE</v>
      </c>
    </row>
    <row r="467" spans="1:8" ht="13.5" x14ac:dyDescent="0.25">
      <c r="A467" s="3">
        <f>TITRES_STAT!B470</f>
        <v>42685</v>
      </c>
      <c r="B467" s="6">
        <f>TITRES_STAT!C470</f>
        <v>8.2100000000000009</v>
      </c>
      <c r="C467" s="6">
        <f>TITRES_STAT!D470</f>
        <v>5.1157000000000004</v>
      </c>
      <c r="D467" s="6">
        <f>TITRES_STAT!E470</f>
        <v>1770</v>
      </c>
      <c r="E467" s="2">
        <f t="shared" si="28"/>
        <v>85396</v>
      </c>
      <c r="F467" s="6" t="str">
        <f t="shared" si="31"/>
        <v>BEARISH</v>
      </c>
      <c r="G467" s="6" t="str">
        <f t="shared" si="30"/>
        <v>WEAK</v>
      </c>
      <c r="H467" s="6" t="str">
        <f t="shared" si="29"/>
        <v>CONFIRMED BEARISH</v>
      </c>
    </row>
    <row r="468" spans="1:8" ht="13.5" x14ac:dyDescent="0.25">
      <c r="A468" s="3">
        <f>TITRES_STAT!B471</f>
        <v>42688</v>
      </c>
      <c r="B468" s="6">
        <f>TITRES_STAT!C471</f>
        <v>8.39</v>
      </c>
      <c r="C468" s="6">
        <f>TITRES_STAT!D471</f>
        <v>5.2278000000000002</v>
      </c>
      <c r="D468" s="6">
        <f>TITRES_STAT!E471</f>
        <v>7627</v>
      </c>
      <c r="E468" s="2">
        <f t="shared" si="28"/>
        <v>93023</v>
      </c>
      <c r="F468" s="6" t="str">
        <f t="shared" si="31"/>
        <v>BULLISH</v>
      </c>
      <c r="G468" s="6" t="str">
        <f t="shared" si="30"/>
        <v>STRONG</v>
      </c>
      <c r="H468" s="6" t="str">
        <f t="shared" si="29"/>
        <v>CONFIRMED BULLISH</v>
      </c>
    </row>
    <row r="469" spans="1:8" ht="13.5" x14ac:dyDescent="0.25">
      <c r="A469" s="3">
        <f>TITRES_STAT!B472</f>
        <v>42689</v>
      </c>
      <c r="B469" s="6">
        <f>TITRES_STAT!C472</f>
        <v>8.4</v>
      </c>
      <c r="C469" s="6">
        <f>TITRES_STAT!D472</f>
        <v>5.2340999999999998</v>
      </c>
      <c r="D469" s="6">
        <f>TITRES_STAT!E472</f>
        <v>430</v>
      </c>
      <c r="E469" s="2">
        <f t="shared" si="28"/>
        <v>93453</v>
      </c>
      <c r="F469" s="6" t="str">
        <f t="shared" si="31"/>
        <v>BULLISH</v>
      </c>
      <c r="G469" s="6" t="str">
        <f t="shared" si="30"/>
        <v>STRONG</v>
      </c>
      <c r="H469" s="6" t="str">
        <f t="shared" si="29"/>
        <v>CONFIRMED BULLISH</v>
      </c>
    </row>
    <row r="470" spans="1:8" ht="13.5" x14ac:dyDescent="0.25">
      <c r="A470" s="3">
        <f>TITRES_STAT!B473</f>
        <v>42690</v>
      </c>
      <c r="B470" s="6">
        <f>TITRES_STAT!C473</f>
        <v>8.26</v>
      </c>
      <c r="C470" s="6">
        <f>TITRES_STAT!D473</f>
        <v>5.1467999999999998</v>
      </c>
      <c r="D470" s="6">
        <f>TITRES_STAT!E473</f>
        <v>820</v>
      </c>
      <c r="E470" s="2">
        <f t="shared" si="28"/>
        <v>92633</v>
      </c>
      <c r="F470" s="6" t="str">
        <f t="shared" si="31"/>
        <v>BULLISH</v>
      </c>
      <c r="G470" s="6" t="str">
        <f t="shared" si="30"/>
        <v>STRONG</v>
      </c>
      <c r="H470" s="6" t="str">
        <f t="shared" si="29"/>
        <v>CONFIRMED BULLISH</v>
      </c>
    </row>
    <row r="471" spans="1:8" ht="13.5" x14ac:dyDescent="0.25">
      <c r="A471" s="3">
        <f>TITRES_STAT!B474</f>
        <v>42691</v>
      </c>
      <c r="B471" s="6">
        <f>TITRES_STAT!C474</f>
        <v>8.3000000000000007</v>
      </c>
      <c r="C471" s="6">
        <f>TITRES_STAT!D474</f>
        <v>5.1718000000000002</v>
      </c>
      <c r="D471" s="6">
        <f>TITRES_STAT!E474</f>
        <v>5100</v>
      </c>
      <c r="E471" s="2">
        <f t="shared" si="28"/>
        <v>97733</v>
      </c>
      <c r="F471" s="6" t="str">
        <f t="shared" si="31"/>
        <v>BULLISH</v>
      </c>
      <c r="G471" s="6" t="str">
        <f t="shared" si="30"/>
        <v>STRONG</v>
      </c>
      <c r="H471" s="6" t="str">
        <f t="shared" si="29"/>
        <v>CONFIRMED BULLISH</v>
      </c>
    </row>
    <row r="472" spans="1:8" ht="13.5" x14ac:dyDescent="0.25">
      <c r="A472" s="3">
        <f>TITRES_STAT!B475</f>
        <v>42692</v>
      </c>
      <c r="B472" s="6">
        <f>TITRES_STAT!C475</f>
        <v>8.35</v>
      </c>
      <c r="C472" s="6">
        <f>TITRES_STAT!D475</f>
        <v>5.2028999999999996</v>
      </c>
      <c r="D472" s="6">
        <f>TITRES_STAT!E475</f>
        <v>5492</v>
      </c>
      <c r="E472" s="2">
        <f t="shared" si="28"/>
        <v>103225</v>
      </c>
      <c r="F472" s="6" t="str">
        <f t="shared" si="31"/>
        <v>BULLISH</v>
      </c>
      <c r="G472" s="6" t="str">
        <f t="shared" si="30"/>
        <v>STRONG</v>
      </c>
      <c r="H472" s="6" t="str">
        <f t="shared" si="29"/>
        <v>CONFIRMED BULLISH</v>
      </c>
    </row>
    <row r="473" spans="1:8" ht="13.5" x14ac:dyDescent="0.25">
      <c r="A473" s="3">
        <f>TITRES_STAT!B476</f>
        <v>42695</v>
      </c>
      <c r="B473" s="6">
        <f>TITRES_STAT!C476</f>
        <v>8.35</v>
      </c>
      <c r="C473" s="6">
        <f>TITRES_STAT!D476</f>
        <v>5.2028999999999996</v>
      </c>
      <c r="D473" s="6">
        <f>TITRES_STAT!E476</f>
        <v>2494</v>
      </c>
      <c r="E473" s="2">
        <f t="shared" si="28"/>
        <v>103225</v>
      </c>
      <c r="F473" s="6" t="str">
        <f t="shared" si="31"/>
        <v>BULLISH</v>
      </c>
      <c r="G473" s="6" t="str">
        <f t="shared" si="30"/>
        <v>STRONG</v>
      </c>
      <c r="H473" s="6" t="str">
        <f t="shared" si="29"/>
        <v>BULLISH DIVERGENCE</v>
      </c>
    </row>
    <row r="474" spans="1:8" ht="13.5" x14ac:dyDescent="0.25">
      <c r="A474" s="3">
        <f>TITRES_STAT!B477</f>
        <v>42696</v>
      </c>
      <c r="B474" s="6">
        <f>TITRES_STAT!C477</f>
        <v>8.34</v>
      </c>
      <c r="C474" s="6">
        <f>TITRES_STAT!D477</f>
        <v>5.1966999999999999</v>
      </c>
      <c r="D474" s="6">
        <f>TITRES_STAT!E477</f>
        <v>3234</v>
      </c>
      <c r="E474" s="2">
        <f t="shared" si="28"/>
        <v>99991</v>
      </c>
      <c r="F474" s="6" t="str">
        <f t="shared" si="31"/>
        <v>BULLISH</v>
      </c>
      <c r="G474" s="6" t="str">
        <f t="shared" si="30"/>
        <v>STRONG</v>
      </c>
      <c r="H474" s="6" t="str">
        <f t="shared" si="29"/>
        <v>BULLISH DIVERGENCE</v>
      </c>
    </row>
    <row r="475" spans="1:8" ht="13.5" x14ac:dyDescent="0.25">
      <c r="A475" s="3">
        <f>TITRES_STAT!B478</f>
        <v>42697</v>
      </c>
      <c r="B475" s="6">
        <f>TITRES_STAT!C478</f>
        <v>8.2100000000000009</v>
      </c>
      <c r="C475" s="6">
        <f>TITRES_STAT!D478</f>
        <v>5.1157000000000004</v>
      </c>
      <c r="D475" s="6">
        <f>TITRES_STAT!E478</f>
        <v>521</v>
      </c>
      <c r="E475" s="2">
        <f t="shared" si="28"/>
        <v>99470</v>
      </c>
      <c r="F475" s="6" t="str">
        <f t="shared" si="31"/>
        <v>BULLISH</v>
      </c>
      <c r="G475" s="6" t="str">
        <f t="shared" si="30"/>
        <v>STRONG</v>
      </c>
      <c r="H475" s="6" t="str">
        <f t="shared" si="29"/>
        <v>BULLISH DIVERGENCE</v>
      </c>
    </row>
    <row r="476" spans="1:8" ht="13.5" x14ac:dyDescent="0.25">
      <c r="A476" s="3">
        <f>TITRES_STAT!B479</f>
        <v>42698</v>
      </c>
      <c r="B476" s="6">
        <f>TITRES_STAT!C479</f>
        <v>8.31</v>
      </c>
      <c r="C476" s="6">
        <f>TITRES_STAT!D479</f>
        <v>5.1779999999999999</v>
      </c>
      <c r="D476" s="6">
        <f>TITRES_STAT!E479</f>
        <v>3839</v>
      </c>
      <c r="E476" s="2">
        <f t="shared" si="28"/>
        <v>103309</v>
      </c>
      <c r="F476" s="6" t="str">
        <f t="shared" si="31"/>
        <v>BULLISH</v>
      </c>
      <c r="G476" s="6" t="str">
        <f t="shared" si="30"/>
        <v>STRONG</v>
      </c>
      <c r="H476" s="6" t="str">
        <f t="shared" si="29"/>
        <v>CONFIRMED BULLISH</v>
      </c>
    </row>
    <row r="477" spans="1:8" ht="13.5" x14ac:dyDescent="0.25">
      <c r="A477" s="3">
        <f>TITRES_STAT!B480</f>
        <v>42699</v>
      </c>
      <c r="B477" s="6">
        <f>TITRES_STAT!C480</f>
        <v>8.4</v>
      </c>
      <c r="C477" s="6">
        <f>TITRES_STAT!D480</f>
        <v>5.2340999999999998</v>
      </c>
      <c r="D477" s="6">
        <f>TITRES_STAT!E480</f>
        <v>160</v>
      </c>
      <c r="E477" s="2">
        <f t="shared" si="28"/>
        <v>103469</v>
      </c>
      <c r="F477" s="6" t="str">
        <f t="shared" si="31"/>
        <v>BULLISH</v>
      </c>
      <c r="G477" s="6" t="str">
        <f t="shared" si="30"/>
        <v>NEUTRAL</v>
      </c>
      <c r="H477" s="6" t="str">
        <f t="shared" si="29"/>
        <v>CONFIRMED BULLISH</v>
      </c>
    </row>
    <row r="478" spans="1:8" ht="13.5" x14ac:dyDescent="0.25">
      <c r="A478" s="3">
        <f>TITRES_STAT!B481</f>
        <v>42702</v>
      </c>
      <c r="B478" s="6">
        <f>TITRES_STAT!C481</f>
        <v>8.4</v>
      </c>
      <c r="C478" s="6">
        <f>TITRES_STAT!D481</f>
        <v>5.2340999999999998</v>
      </c>
      <c r="D478" s="6">
        <f>TITRES_STAT!E481</f>
        <v>1150</v>
      </c>
      <c r="E478" s="2">
        <f t="shared" si="28"/>
        <v>103469</v>
      </c>
      <c r="F478" s="6" t="str">
        <f t="shared" si="31"/>
        <v>BULLISH</v>
      </c>
      <c r="G478" s="6" t="str">
        <f t="shared" si="30"/>
        <v>NEUTRAL</v>
      </c>
      <c r="H478" s="6" t="str">
        <f t="shared" si="29"/>
        <v>CONFIRMED BULLISH</v>
      </c>
    </row>
    <row r="479" spans="1:8" ht="13.5" x14ac:dyDescent="0.25">
      <c r="A479" s="3">
        <f>TITRES_STAT!B482</f>
        <v>42703</v>
      </c>
      <c r="B479" s="6">
        <f>TITRES_STAT!C482</f>
        <v>8.4</v>
      </c>
      <c r="C479" s="6">
        <f>TITRES_STAT!D482</f>
        <v>5.2340999999999998</v>
      </c>
      <c r="D479" s="6">
        <f>TITRES_STAT!E482</f>
        <v>527</v>
      </c>
      <c r="E479" s="2">
        <f t="shared" si="28"/>
        <v>103469</v>
      </c>
      <c r="F479" s="6" t="str">
        <f t="shared" si="31"/>
        <v>BULLISH</v>
      </c>
      <c r="G479" s="6" t="str">
        <f t="shared" si="30"/>
        <v>STRONG</v>
      </c>
      <c r="H479" s="6" t="str">
        <f t="shared" si="29"/>
        <v>CONFIRMED BULLISH</v>
      </c>
    </row>
    <row r="480" spans="1:8" ht="13.5" x14ac:dyDescent="0.25">
      <c r="A480" s="3">
        <f>TITRES_STAT!B483</f>
        <v>42704</v>
      </c>
      <c r="B480" s="6">
        <f>TITRES_STAT!C483</f>
        <v>8.4</v>
      </c>
      <c r="C480" s="6">
        <f>TITRES_STAT!D483</f>
        <v>5.2340999999999998</v>
      </c>
      <c r="D480" s="6">
        <f>TITRES_STAT!E483</f>
        <v>60</v>
      </c>
      <c r="E480" s="2">
        <f t="shared" si="28"/>
        <v>103469</v>
      </c>
      <c r="F480" s="6" t="str">
        <f t="shared" si="31"/>
        <v>BULLISH</v>
      </c>
      <c r="G480" s="6" t="str">
        <f t="shared" si="30"/>
        <v>STRONG</v>
      </c>
      <c r="H480" s="6" t="str">
        <f t="shared" si="29"/>
        <v>CONFIRMED BULLISH</v>
      </c>
    </row>
    <row r="481" spans="1:8" ht="13.5" x14ac:dyDescent="0.25">
      <c r="A481" s="3">
        <f>TITRES_STAT!B484</f>
        <v>42705</v>
      </c>
      <c r="B481" s="6">
        <f>TITRES_STAT!C484</f>
        <v>8.3000000000000007</v>
      </c>
      <c r="C481" s="6">
        <f>TITRES_STAT!D484</f>
        <v>5.1718000000000002</v>
      </c>
      <c r="D481" s="6">
        <f>TITRES_STAT!E484</f>
        <v>694</v>
      </c>
      <c r="E481" s="2">
        <f t="shared" si="28"/>
        <v>102775</v>
      </c>
      <c r="F481" s="6" t="str">
        <f t="shared" si="31"/>
        <v>BEARISH</v>
      </c>
      <c r="G481" s="6" t="str">
        <f t="shared" si="30"/>
        <v>NEUTRAL</v>
      </c>
      <c r="H481" s="6" t="str">
        <f t="shared" si="29"/>
        <v>CONFIRMED BEARISH</v>
      </c>
    </row>
    <row r="482" spans="1:8" ht="13.5" x14ac:dyDescent="0.25">
      <c r="A482" s="3">
        <f>TITRES_STAT!B485</f>
        <v>42706</v>
      </c>
      <c r="B482" s="6">
        <f>TITRES_STAT!C485</f>
        <v>8.24</v>
      </c>
      <c r="C482" s="6">
        <f>TITRES_STAT!D485</f>
        <v>5.1344000000000003</v>
      </c>
      <c r="D482" s="6">
        <f>TITRES_STAT!E485</f>
        <v>100</v>
      </c>
      <c r="E482" s="2">
        <f t="shared" si="28"/>
        <v>102675</v>
      </c>
      <c r="F482" s="6" t="str">
        <f t="shared" si="31"/>
        <v>BEARISH</v>
      </c>
      <c r="G482" s="6" t="str">
        <f t="shared" si="30"/>
        <v>NEUTRAL</v>
      </c>
      <c r="H482" s="6" t="str">
        <f t="shared" si="29"/>
        <v>CONFIRMED BEARISH</v>
      </c>
    </row>
    <row r="483" spans="1:8" ht="13.5" x14ac:dyDescent="0.25">
      <c r="A483" s="3">
        <f>TITRES_STAT!B486</f>
        <v>42709</v>
      </c>
      <c r="B483" s="6">
        <f>TITRES_STAT!C486</f>
        <v>8.3699999999999992</v>
      </c>
      <c r="C483" s="6">
        <f>TITRES_STAT!D486</f>
        <v>5.2153999999999998</v>
      </c>
      <c r="D483" s="6">
        <f>TITRES_STAT!E486</f>
        <v>351</v>
      </c>
      <c r="E483" s="2">
        <f t="shared" si="28"/>
        <v>103026</v>
      </c>
      <c r="F483" s="6" t="str">
        <f t="shared" si="31"/>
        <v>BEARISH</v>
      </c>
      <c r="G483" s="6" t="str">
        <f t="shared" si="30"/>
        <v>NEUTRAL</v>
      </c>
      <c r="H483" s="6" t="str">
        <f t="shared" si="29"/>
        <v>CONFIRMED BEARISH</v>
      </c>
    </row>
    <row r="484" spans="1:8" ht="13.5" x14ac:dyDescent="0.25">
      <c r="A484" s="3">
        <f>TITRES_STAT!B487</f>
        <v>42710</v>
      </c>
      <c r="B484" s="6">
        <f>TITRES_STAT!C487</f>
        <v>8.1999999999999993</v>
      </c>
      <c r="C484" s="6">
        <f>TITRES_STAT!D487</f>
        <v>5.1094999999999997</v>
      </c>
      <c r="D484" s="6">
        <f>TITRES_STAT!E487</f>
        <v>746</v>
      </c>
      <c r="E484" s="2">
        <f t="shared" si="28"/>
        <v>102280</v>
      </c>
      <c r="F484" s="6" t="str">
        <f t="shared" si="31"/>
        <v>BEARISH</v>
      </c>
      <c r="G484" s="6" t="str">
        <f t="shared" si="30"/>
        <v>NEUTRAL</v>
      </c>
      <c r="H484" s="6" t="str">
        <f t="shared" si="29"/>
        <v>CONFIRMED BEARISH</v>
      </c>
    </row>
    <row r="485" spans="1:8" ht="13.5" x14ac:dyDescent="0.25">
      <c r="A485" s="3">
        <f>TITRES_STAT!B488</f>
        <v>42711</v>
      </c>
      <c r="B485" s="6">
        <f>TITRES_STAT!C488</f>
        <v>8.1999999999999993</v>
      </c>
      <c r="C485" s="6">
        <f>TITRES_STAT!D488</f>
        <v>5.1094999999999997</v>
      </c>
      <c r="D485" s="6">
        <f>TITRES_STAT!E488</f>
        <v>1860</v>
      </c>
      <c r="E485" s="2">
        <f t="shared" si="28"/>
        <v>102280</v>
      </c>
      <c r="F485" s="6" t="str">
        <f t="shared" si="31"/>
        <v>BEARISH</v>
      </c>
      <c r="G485" s="6" t="str">
        <f t="shared" si="30"/>
        <v>NEUTRAL</v>
      </c>
      <c r="H485" s="6" t="str">
        <f t="shared" si="29"/>
        <v>CONFIRMED BEARISH</v>
      </c>
    </row>
    <row r="486" spans="1:8" ht="13.5" x14ac:dyDescent="0.25">
      <c r="A486" s="3">
        <f>TITRES_STAT!B489</f>
        <v>42712</v>
      </c>
      <c r="B486" s="6">
        <f>TITRES_STAT!C489</f>
        <v>8.1999999999999993</v>
      </c>
      <c r="C486" s="6">
        <f>TITRES_STAT!D489</f>
        <v>5.1094999999999997</v>
      </c>
      <c r="D486" s="6">
        <f>TITRES_STAT!E489</f>
        <v>182</v>
      </c>
      <c r="E486" s="2">
        <f t="shared" si="28"/>
        <v>102280</v>
      </c>
      <c r="F486" s="6" t="str">
        <f t="shared" si="31"/>
        <v>BEARISH</v>
      </c>
      <c r="G486" s="6" t="str">
        <f t="shared" si="30"/>
        <v>NEUTRAL</v>
      </c>
      <c r="H486" s="6" t="str">
        <f t="shared" si="29"/>
        <v>CONFIRMED BEARISH</v>
      </c>
    </row>
    <row r="487" spans="1:8" ht="13.5" x14ac:dyDescent="0.25">
      <c r="A487" s="3">
        <f>TITRES_STAT!B490</f>
        <v>42713</v>
      </c>
      <c r="B487" s="6">
        <f>TITRES_STAT!C490</f>
        <v>8.1999999999999993</v>
      </c>
      <c r="C487" s="6">
        <f>TITRES_STAT!D490</f>
        <v>5.1094999999999997</v>
      </c>
      <c r="D487" s="6">
        <f>TITRES_STAT!E490</f>
        <v>700</v>
      </c>
      <c r="E487" s="2">
        <f t="shared" si="28"/>
        <v>102280</v>
      </c>
      <c r="F487" s="6" t="str">
        <f t="shared" si="31"/>
        <v>BEARISH</v>
      </c>
      <c r="G487" s="6" t="str">
        <f t="shared" si="30"/>
        <v>NEUTRAL</v>
      </c>
      <c r="H487" s="6" t="str">
        <f t="shared" si="29"/>
        <v>CONFIRMED BEARISH</v>
      </c>
    </row>
    <row r="488" spans="1:8" ht="13.5" x14ac:dyDescent="0.25">
      <c r="A488" s="3">
        <f>TITRES_STAT!B491</f>
        <v>42717</v>
      </c>
      <c r="B488" s="6">
        <f>TITRES_STAT!C491</f>
        <v>8.1999999999999993</v>
      </c>
      <c r="C488" s="6">
        <f>TITRES_STAT!D491</f>
        <v>5.1094999999999997</v>
      </c>
      <c r="D488" s="6">
        <f>TITRES_STAT!E491</f>
        <v>1258</v>
      </c>
      <c r="E488" s="2">
        <f t="shared" si="28"/>
        <v>102280</v>
      </c>
      <c r="F488" s="6" t="str">
        <f t="shared" si="31"/>
        <v>BEARISH</v>
      </c>
      <c r="G488" s="6" t="str">
        <f t="shared" si="30"/>
        <v>NEUTRAL</v>
      </c>
      <c r="H488" s="6" t="str">
        <f t="shared" si="29"/>
        <v>CONFIRMED BEARISH</v>
      </c>
    </row>
    <row r="489" spans="1:8" ht="13.5" x14ac:dyDescent="0.25">
      <c r="A489" s="3">
        <f>TITRES_STAT!B492</f>
        <v>42718</v>
      </c>
      <c r="B489" s="6">
        <f>TITRES_STAT!C492</f>
        <v>8.1999999999999993</v>
      </c>
      <c r="C489" s="6">
        <f>TITRES_STAT!D492</f>
        <v>5.1094999999999997</v>
      </c>
      <c r="D489" s="6">
        <f>TITRES_STAT!E492</f>
        <v>2276</v>
      </c>
      <c r="E489" s="2">
        <f t="shared" si="28"/>
        <v>102280</v>
      </c>
      <c r="F489" s="6" t="str">
        <f t="shared" si="31"/>
        <v>NEUTRAL</v>
      </c>
      <c r="G489" s="6" t="str">
        <f t="shared" si="30"/>
        <v>NEUTRAL</v>
      </c>
      <c r="H489" s="6" t="str">
        <f t="shared" si="29"/>
        <v>NEUTRAL</v>
      </c>
    </row>
    <row r="490" spans="1:8" ht="13.5" x14ac:dyDescent="0.25">
      <c r="A490" s="3">
        <f>TITRES_STAT!B493</f>
        <v>42719</v>
      </c>
      <c r="B490" s="6">
        <f>TITRES_STAT!C493</f>
        <v>8.1999999999999993</v>
      </c>
      <c r="C490" s="6">
        <f>TITRES_STAT!D493</f>
        <v>5.1094999999999997</v>
      </c>
      <c r="D490" s="6">
        <f>TITRES_STAT!E493</f>
        <v>1172</v>
      </c>
      <c r="E490" s="2">
        <f t="shared" si="28"/>
        <v>102280</v>
      </c>
      <c r="F490" s="6" t="str">
        <f t="shared" si="31"/>
        <v>NEUTRAL</v>
      </c>
      <c r="G490" s="6" t="str">
        <f t="shared" si="30"/>
        <v>NEUTRAL</v>
      </c>
      <c r="H490" s="6" t="str">
        <f t="shared" si="29"/>
        <v>NEUTRAL</v>
      </c>
    </row>
    <row r="491" spans="1:8" ht="13.5" x14ac:dyDescent="0.25">
      <c r="A491" s="3">
        <f>TITRES_STAT!B494</f>
        <v>42720</v>
      </c>
      <c r="B491" s="6">
        <f>TITRES_STAT!C494</f>
        <v>8.1199999999999992</v>
      </c>
      <c r="C491" s="6">
        <f>TITRES_STAT!D494</f>
        <v>5.0595999999999997</v>
      </c>
      <c r="D491" s="6">
        <f>TITRES_STAT!E494</f>
        <v>3272</v>
      </c>
      <c r="E491" s="2">
        <f t="shared" si="28"/>
        <v>99008</v>
      </c>
      <c r="F491" s="6" t="str">
        <f t="shared" si="31"/>
        <v>BEARISH</v>
      </c>
      <c r="G491" s="6" t="str">
        <f t="shared" si="30"/>
        <v>WEAK</v>
      </c>
      <c r="H491" s="6" t="str">
        <f t="shared" si="29"/>
        <v>CONFIRMED BEARISH</v>
      </c>
    </row>
    <row r="492" spans="1:8" ht="13.5" x14ac:dyDescent="0.25">
      <c r="A492" s="3">
        <f>TITRES_STAT!B495</f>
        <v>42723</v>
      </c>
      <c r="B492" s="6">
        <f>TITRES_STAT!C495</f>
        <v>8.2799999999999994</v>
      </c>
      <c r="C492" s="6">
        <f>TITRES_STAT!D495</f>
        <v>5.1593</v>
      </c>
      <c r="D492" s="6">
        <f>TITRES_STAT!E495</f>
        <v>897</v>
      </c>
      <c r="E492" s="2">
        <f t="shared" si="28"/>
        <v>99905</v>
      </c>
      <c r="F492" s="6" t="str">
        <f t="shared" si="31"/>
        <v>BEARISH</v>
      </c>
      <c r="G492" s="6" t="str">
        <f t="shared" si="30"/>
        <v>WEAK</v>
      </c>
      <c r="H492" s="6" t="str">
        <f t="shared" si="29"/>
        <v>BEARISH DIVERGENCE</v>
      </c>
    </row>
    <row r="493" spans="1:8" ht="13.5" x14ac:dyDescent="0.25">
      <c r="A493" s="3">
        <f>TITRES_STAT!B496</f>
        <v>42724</v>
      </c>
      <c r="B493" s="6">
        <f>TITRES_STAT!C496</f>
        <v>8.1300000000000008</v>
      </c>
      <c r="C493" s="6">
        <f>TITRES_STAT!D496</f>
        <v>5.0658000000000003</v>
      </c>
      <c r="D493" s="6">
        <f>TITRES_STAT!E496</f>
        <v>6921</v>
      </c>
      <c r="E493" s="2">
        <f t="shared" si="28"/>
        <v>92984</v>
      </c>
      <c r="F493" s="6" t="str">
        <f t="shared" si="31"/>
        <v>BEARISH</v>
      </c>
      <c r="G493" s="6" t="str">
        <f t="shared" si="30"/>
        <v>WEAK</v>
      </c>
      <c r="H493" s="6" t="str">
        <f t="shared" si="29"/>
        <v>CONFIRMED BEARISH</v>
      </c>
    </row>
    <row r="494" spans="1:8" ht="13.5" x14ac:dyDescent="0.25">
      <c r="A494" s="3">
        <f>TITRES_STAT!B497</f>
        <v>42725</v>
      </c>
      <c r="B494" s="6">
        <f>TITRES_STAT!C497</f>
        <v>8.11</v>
      </c>
      <c r="C494" s="6">
        <f>TITRES_STAT!D497</f>
        <v>5.0533999999999999</v>
      </c>
      <c r="D494" s="6">
        <f>TITRES_STAT!E497</f>
        <v>9589</v>
      </c>
      <c r="E494" s="2">
        <f t="shared" si="28"/>
        <v>83395</v>
      </c>
      <c r="F494" s="6" t="str">
        <f t="shared" si="31"/>
        <v>BEARISH</v>
      </c>
      <c r="G494" s="6" t="str">
        <f t="shared" si="30"/>
        <v>WEAK</v>
      </c>
      <c r="H494" s="6" t="str">
        <f t="shared" si="29"/>
        <v>CONFIRMED BEARISH</v>
      </c>
    </row>
    <row r="495" spans="1:8" ht="13.5" x14ac:dyDescent="0.25">
      <c r="A495" s="3">
        <f>TITRES_STAT!B498</f>
        <v>42726</v>
      </c>
      <c r="B495" s="6">
        <f>TITRES_STAT!C498</f>
        <v>8.1</v>
      </c>
      <c r="C495" s="6">
        <f>TITRES_STAT!D498</f>
        <v>5.0471000000000004</v>
      </c>
      <c r="D495" s="6">
        <f>TITRES_STAT!E498</f>
        <v>11366</v>
      </c>
      <c r="E495" s="2">
        <f t="shared" si="28"/>
        <v>72029</v>
      </c>
      <c r="F495" s="6" t="str">
        <f t="shared" si="31"/>
        <v>BEARISH</v>
      </c>
      <c r="G495" s="6" t="str">
        <f t="shared" si="30"/>
        <v>WEAK</v>
      </c>
      <c r="H495" s="6" t="str">
        <f t="shared" si="29"/>
        <v>CONFIRMED BEARISH</v>
      </c>
    </row>
    <row r="496" spans="1:8" ht="13.5" x14ac:dyDescent="0.25">
      <c r="A496" s="3">
        <f>TITRES_STAT!B499</f>
        <v>42727</v>
      </c>
      <c r="B496" s="6">
        <f>TITRES_STAT!C499</f>
        <v>8.1</v>
      </c>
      <c r="C496" s="6">
        <f>TITRES_STAT!D499</f>
        <v>5.0471000000000004</v>
      </c>
      <c r="D496" s="6">
        <f>TITRES_STAT!E499</f>
        <v>12459</v>
      </c>
      <c r="E496" s="2">
        <f t="shared" si="28"/>
        <v>72029</v>
      </c>
      <c r="F496" s="6" t="str">
        <f t="shared" si="31"/>
        <v>BEARISH</v>
      </c>
      <c r="G496" s="6" t="str">
        <f t="shared" si="30"/>
        <v>WEAK</v>
      </c>
      <c r="H496" s="6" t="str">
        <f t="shared" si="29"/>
        <v>CONFIRMED BEARISH</v>
      </c>
    </row>
    <row r="497" spans="1:8" ht="13.5" x14ac:dyDescent="0.25">
      <c r="A497" s="3">
        <f>TITRES_STAT!B500</f>
        <v>42730</v>
      </c>
      <c r="B497" s="6">
        <f>TITRES_STAT!C500</f>
        <v>8.3000000000000007</v>
      </c>
      <c r="C497" s="6">
        <f>TITRES_STAT!D500</f>
        <v>5.1718000000000002</v>
      </c>
      <c r="D497" s="6">
        <f>TITRES_STAT!E500</f>
        <v>21013</v>
      </c>
      <c r="E497" s="2">
        <f t="shared" si="28"/>
        <v>93042</v>
      </c>
      <c r="F497" s="6" t="str">
        <f t="shared" si="31"/>
        <v>BEARISH</v>
      </c>
      <c r="G497" s="6" t="str">
        <f t="shared" si="30"/>
        <v>WEAK</v>
      </c>
      <c r="H497" s="6" t="str">
        <f t="shared" si="29"/>
        <v>BEARISH DIVERGENCE</v>
      </c>
    </row>
    <row r="498" spans="1:8" ht="13.5" x14ac:dyDescent="0.25">
      <c r="A498" s="3">
        <f>TITRES_STAT!B501</f>
        <v>42731</v>
      </c>
      <c r="B498" s="6">
        <f>TITRES_STAT!C501</f>
        <v>8.48</v>
      </c>
      <c r="C498" s="6">
        <f>TITRES_STAT!D501</f>
        <v>5.2839</v>
      </c>
      <c r="D498" s="6">
        <f>TITRES_STAT!E501</f>
        <v>3363</v>
      </c>
      <c r="E498" s="2">
        <f t="shared" si="28"/>
        <v>96405</v>
      </c>
      <c r="F498" s="6" t="str">
        <f t="shared" si="31"/>
        <v>BULLISH</v>
      </c>
      <c r="G498" s="6" t="str">
        <f t="shared" si="30"/>
        <v>STRONG</v>
      </c>
      <c r="H498" s="6" t="str">
        <f t="shared" si="29"/>
        <v>CONFIRMED BULLISH</v>
      </c>
    </row>
    <row r="499" spans="1:8" ht="13.5" x14ac:dyDescent="0.25">
      <c r="A499" s="3">
        <f>TITRES_STAT!B502</f>
        <v>42732</v>
      </c>
      <c r="B499" s="6">
        <f>TITRES_STAT!C502</f>
        <v>8.4700000000000006</v>
      </c>
      <c r="C499" s="6">
        <f>TITRES_STAT!D502</f>
        <v>5.2777000000000003</v>
      </c>
      <c r="D499" s="6">
        <f>TITRES_STAT!E502</f>
        <v>3591</v>
      </c>
      <c r="E499" s="2">
        <f t="shared" si="28"/>
        <v>92814</v>
      </c>
      <c r="F499" s="6" t="str">
        <f t="shared" si="31"/>
        <v>BULLISH</v>
      </c>
      <c r="G499" s="6" t="str">
        <f t="shared" si="30"/>
        <v>STRONG</v>
      </c>
      <c r="H499" s="6" t="str">
        <f t="shared" si="29"/>
        <v>CONFIRMED BULLISH</v>
      </c>
    </row>
    <row r="500" spans="1:8" ht="13.5" x14ac:dyDescent="0.25">
      <c r="A500" s="3">
        <f>TITRES_STAT!B503</f>
        <v>42733</v>
      </c>
      <c r="B500" s="6">
        <f>TITRES_STAT!C503</f>
        <v>8.4700000000000006</v>
      </c>
      <c r="C500" s="6">
        <f>TITRES_STAT!D503</f>
        <v>5.2777000000000003</v>
      </c>
      <c r="D500" s="6">
        <f>TITRES_STAT!E503</f>
        <v>1240</v>
      </c>
      <c r="E500" s="2">
        <f t="shared" si="28"/>
        <v>92814</v>
      </c>
      <c r="F500" s="6" t="str">
        <f t="shared" si="31"/>
        <v>BULLISH</v>
      </c>
      <c r="G500" s="6" t="str">
        <f t="shared" si="30"/>
        <v>STRONG</v>
      </c>
      <c r="H500" s="6" t="str">
        <f t="shared" si="29"/>
        <v>CONFIRMED BULLISH</v>
      </c>
    </row>
    <row r="501" spans="1:8" ht="13.5" x14ac:dyDescent="0.25">
      <c r="A501" s="3">
        <f>TITRES_STAT!B504</f>
        <v>42734</v>
      </c>
      <c r="B501" s="6">
        <f>TITRES_STAT!C504</f>
        <v>8.49</v>
      </c>
      <c r="C501" s="6">
        <f>TITRES_STAT!D504</f>
        <v>5.2901999999999996</v>
      </c>
      <c r="D501" s="6">
        <f>TITRES_STAT!E504</f>
        <v>13872</v>
      </c>
      <c r="E501" s="2">
        <f t="shared" si="28"/>
        <v>106686</v>
      </c>
      <c r="F501" s="6" t="str">
        <f t="shared" si="31"/>
        <v>BULLISH</v>
      </c>
      <c r="G501" s="6" t="str">
        <f t="shared" si="30"/>
        <v>STRONG</v>
      </c>
      <c r="H501" s="6" t="str">
        <f t="shared" si="29"/>
        <v>CONFIRMED BULLISH</v>
      </c>
    </row>
    <row r="502" spans="1:8" ht="13.5" x14ac:dyDescent="0.25">
      <c r="A502" s="3">
        <f>TITRES_STAT!B505</f>
        <v>42737</v>
      </c>
      <c r="B502" s="6">
        <f>TITRES_STAT!C505</f>
        <v>8.2899999999999991</v>
      </c>
      <c r="C502" s="6">
        <f>TITRES_STAT!D505</f>
        <v>5.1654999999999998</v>
      </c>
      <c r="D502" s="6">
        <f>TITRES_STAT!E505</f>
        <v>75</v>
      </c>
      <c r="E502" s="2">
        <f t="shared" si="28"/>
        <v>106611</v>
      </c>
      <c r="F502" s="6" t="str">
        <f t="shared" si="31"/>
        <v>BULLISH</v>
      </c>
      <c r="G502" s="6" t="str">
        <f t="shared" si="30"/>
        <v>STRONG</v>
      </c>
      <c r="H502" s="6" t="str">
        <f t="shared" si="29"/>
        <v>BULLISH DIVERGENCE</v>
      </c>
    </row>
    <row r="503" spans="1:8" ht="13.5" x14ac:dyDescent="0.25">
      <c r="A503" s="3">
        <f>TITRES_STAT!B506</f>
        <v>42738</v>
      </c>
      <c r="B503" s="6">
        <f>TITRES_STAT!C506</f>
        <v>8.35</v>
      </c>
      <c r="C503" s="6">
        <f>TITRES_STAT!D506</f>
        <v>5.2028999999999996</v>
      </c>
      <c r="D503" s="6">
        <f>TITRES_STAT!E506</f>
        <v>537</v>
      </c>
      <c r="E503" s="2">
        <f t="shared" si="28"/>
        <v>107148</v>
      </c>
      <c r="F503" s="6" t="str">
        <f t="shared" si="31"/>
        <v>BULLISH</v>
      </c>
      <c r="G503" s="6" t="str">
        <f t="shared" si="30"/>
        <v>STRONG</v>
      </c>
      <c r="H503" s="6" t="str">
        <f t="shared" si="29"/>
        <v>BULLISH DIVERGENCE</v>
      </c>
    </row>
    <row r="504" spans="1:8" ht="13.5" x14ac:dyDescent="0.25">
      <c r="A504" s="3">
        <f>TITRES_STAT!B507</f>
        <v>42739</v>
      </c>
      <c r="B504" s="6">
        <f>TITRES_STAT!C507</f>
        <v>8.35</v>
      </c>
      <c r="C504" s="6">
        <f>TITRES_STAT!D507</f>
        <v>5.2028999999999996</v>
      </c>
      <c r="D504" s="6">
        <f>TITRES_STAT!E507</f>
        <v>1930</v>
      </c>
      <c r="E504" s="2">
        <f t="shared" si="28"/>
        <v>107148</v>
      </c>
      <c r="F504" s="6" t="str">
        <f t="shared" si="31"/>
        <v>BULLISH</v>
      </c>
      <c r="G504" s="6" t="str">
        <f t="shared" si="30"/>
        <v>STRONG</v>
      </c>
      <c r="H504" s="6" t="str">
        <f t="shared" si="29"/>
        <v>BULLISH DIVERGENCE</v>
      </c>
    </row>
    <row r="505" spans="1:8" ht="13.5" x14ac:dyDescent="0.25">
      <c r="A505" s="3">
        <f>TITRES_STAT!B508</f>
        <v>42740</v>
      </c>
      <c r="B505" s="6">
        <f>TITRES_STAT!C508</f>
        <v>8.4499999999999993</v>
      </c>
      <c r="C505" s="6">
        <f>TITRES_STAT!D508</f>
        <v>5.2652000000000001</v>
      </c>
      <c r="D505" s="6">
        <f>TITRES_STAT!E508</f>
        <v>529</v>
      </c>
      <c r="E505" s="2">
        <f t="shared" si="28"/>
        <v>107677</v>
      </c>
      <c r="F505" s="6" t="str">
        <f t="shared" si="31"/>
        <v>BULLISH</v>
      </c>
      <c r="G505" s="6" t="str">
        <f t="shared" si="30"/>
        <v>STRONG</v>
      </c>
      <c r="H505" s="6" t="str">
        <f t="shared" si="29"/>
        <v>BULLISH DIVERGENCE</v>
      </c>
    </row>
    <row r="506" spans="1:8" ht="13.5" x14ac:dyDescent="0.25">
      <c r="A506" s="3">
        <f>TITRES_STAT!B509</f>
        <v>42741</v>
      </c>
      <c r="B506" s="6">
        <f>TITRES_STAT!C509</f>
        <v>8.6</v>
      </c>
      <c r="C506" s="6">
        <f>TITRES_STAT!D509</f>
        <v>5.3586999999999998</v>
      </c>
      <c r="D506" s="6">
        <f>TITRES_STAT!E509</f>
        <v>114303</v>
      </c>
      <c r="E506" s="2">
        <f t="shared" si="28"/>
        <v>221980</v>
      </c>
      <c r="F506" s="6" t="str">
        <f t="shared" si="31"/>
        <v>BULLISH</v>
      </c>
      <c r="G506" s="6" t="str">
        <f t="shared" si="30"/>
        <v>STRONG</v>
      </c>
      <c r="H506" s="6" t="str">
        <f t="shared" si="29"/>
        <v>CONFIRMED BULLISH</v>
      </c>
    </row>
    <row r="507" spans="1:8" ht="13.5" x14ac:dyDescent="0.25">
      <c r="A507" s="3">
        <f>TITRES_STAT!B510</f>
        <v>42744</v>
      </c>
      <c r="B507" s="6">
        <f>TITRES_STAT!C510</f>
        <v>8.6</v>
      </c>
      <c r="C507" s="6">
        <f>TITRES_STAT!D510</f>
        <v>5.3586999999999998</v>
      </c>
      <c r="D507" s="6">
        <f>TITRES_STAT!E510</f>
        <v>0</v>
      </c>
      <c r="E507" s="2">
        <f t="shared" si="28"/>
        <v>221980</v>
      </c>
      <c r="F507" s="6" t="str">
        <f t="shared" si="31"/>
        <v>BULLISH</v>
      </c>
      <c r="G507" s="6" t="str">
        <f t="shared" si="30"/>
        <v>STRONG</v>
      </c>
      <c r="H507" s="6" t="str">
        <f t="shared" si="29"/>
        <v>CONFIRMED BULLISH</v>
      </c>
    </row>
    <row r="508" spans="1:8" ht="13.5" x14ac:dyDescent="0.25">
      <c r="A508" s="3">
        <f>TITRES_STAT!B511</f>
        <v>42745</v>
      </c>
      <c r="B508" s="6">
        <f>TITRES_STAT!C511</f>
        <v>8.6</v>
      </c>
      <c r="C508" s="6">
        <f>TITRES_STAT!D511</f>
        <v>5.3586999999999998</v>
      </c>
      <c r="D508" s="6">
        <f>TITRES_STAT!E511</f>
        <v>13365</v>
      </c>
      <c r="E508" s="2">
        <f t="shared" si="28"/>
        <v>221980</v>
      </c>
      <c r="F508" s="6" t="str">
        <f t="shared" si="31"/>
        <v>BULLISH</v>
      </c>
      <c r="G508" s="6" t="str">
        <f t="shared" si="30"/>
        <v>STRONG</v>
      </c>
      <c r="H508" s="6" t="str">
        <f t="shared" si="29"/>
        <v>CONFIRMED BULLISH</v>
      </c>
    </row>
    <row r="509" spans="1:8" ht="13.5" x14ac:dyDescent="0.25">
      <c r="A509" s="3">
        <f>TITRES_STAT!B512</f>
        <v>42746</v>
      </c>
      <c r="B509" s="6">
        <f>TITRES_STAT!C512</f>
        <v>8.6</v>
      </c>
      <c r="C509" s="6">
        <f>TITRES_STAT!D512</f>
        <v>5.3586999999999998</v>
      </c>
      <c r="D509" s="6">
        <f>TITRES_STAT!E512</f>
        <v>100</v>
      </c>
      <c r="E509" s="2">
        <f t="shared" si="28"/>
        <v>221980</v>
      </c>
      <c r="F509" s="6" t="str">
        <f t="shared" si="31"/>
        <v>BULLISH</v>
      </c>
      <c r="G509" s="6" t="str">
        <f t="shared" si="30"/>
        <v>STRONG</v>
      </c>
      <c r="H509" s="6" t="str">
        <f t="shared" si="29"/>
        <v>CONFIRMED BULLISH</v>
      </c>
    </row>
    <row r="510" spans="1:8" ht="13.5" x14ac:dyDescent="0.25">
      <c r="A510" s="3">
        <f>TITRES_STAT!B513</f>
        <v>42747</v>
      </c>
      <c r="B510" s="6">
        <f>TITRES_STAT!C513</f>
        <v>8.4600000000000009</v>
      </c>
      <c r="C510" s="6">
        <f>TITRES_STAT!D513</f>
        <v>5.2714999999999996</v>
      </c>
      <c r="D510" s="6">
        <f>TITRES_STAT!E513</f>
        <v>5000</v>
      </c>
      <c r="E510" s="2">
        <f t="shared" si="28"/>
        <v>216980</v>
      </c>
      <c r="F510" s="6" t="str">
        <f t="shared" si="31"/>
        <v>BULLISH</v>
      </c>
      <c r="G510" s="6" t="str">
        <f t="shared" si="30"/>
        <v>STRONG</v>
      </c>
      <c r="H510" s="6" t="str">
        <f t="shared" si="29"/>
        <v>CONFIRMED BULLISH</v>
      </c>
    </row>
    <row r="511" spans="1:8" ht="13.5" x14ac:dyDescent="0.25">
      <c r="A511" s="3">
        <f>TITRES_STAT!B514</f>
        <v>42748</v>
      </c>
      <c r="B511" s="6">
        <f>TITRES_STAT!C514</f>
        <v>8.4600000000000009</v>
      </c>
      <c r="C511" s="6">
        <f>TITRES_STAT!D514</f>
        <v>5.2714999999999996</v>
      </c>
      <c r="D511" s="6">
        <f>TITRES_STAT!E514</f>
        <v>980</v>
      </c>
      <c r="E511" s="2">
        <f t="shared" si="28"/>
        <v>216980</v>
      </c>
      <c r="F511" s="6" t="str">
        <f t="shared" si="31"/>
        <v>BEARISH</v>
      </c>
      <c r="G511" s="6" t="str">
        <f t="shared" si="30"/>
        <v>WEAK</v>
      </c>
      <c r="H511" s="6" t="str">
        <f t="shared" si="29"/>
        <v>CONFIRMED BEARISH</v>
      </c>
    </row>
    <row r="512" spans="1:8" ht="13.5" x14ac:dyDescent="0.25">
      <c r="A512" s="3">
        <f>TITRES_STAT!B515</f>
        <v>42751</v>
      </c>
      <c r="B512" s="6">
        <f>TITRES_STAT!C515</f>
        <v>8.4600000000000009</v>
      </c>
      <c r="C512" s="6">
        <f>TITRES_STAT!D515</f>
        <v>5.2714999999999996</v>
      </c>
      <c r="D512" s="6">
        <f>TITRES_STAT!E515</f>
        <v>446</v>
      </c>
      <c r="E512" s="2">
        <f t="shared" si="28"/>
        <v>216980</v>
      </c>
      <c r="F512" s="6" t="str">
        <f t="shared" si="31"/>
        <v>BEARISH</v>
      </c>
      <c r="G512" s="6" t="str">
        <f t="shared" si="30"/>
        <v>WEAK</v>
      </c>
      <c r="H512" s="6" t="str">
        <f t="shared" si="29"/>
        <v>CONFIRMED BEARISH</v>
      </c>
    </row>
    <row r="513" spans="1:8" ht="13.5" x14ac:dyDescent="0.25">
      <c r="A513" s="3">
        <f>TITRES_STAT!B516</f>
        <v>42752</v>
      </c>
      <c r="B513" s="6">
        <f>TITRES_STAT!C516</f>
        <v>8.43</v>
      </c>
      <c r="C513" s="6">
        <f>TITRES_STAT!D516</f>
        <v>5.2527999999999997</v>
      </c>
      <c r="D513" s="6">
        <f>TITRES_STAT!E516</f>
        <v>464</v>
      </c>
      <c r="E513" s="2">
        <f t="shared" si="28"/>
        <v>216516</v>
      </c>
      <c r="F513" s="6" t="str">
        <f t="shared" si="31"/>
        <v>BEARISH</v>
      </c>
      <c r="G513" s="6" t="str">
        <f t="shared" si="30"/>
        <v>WEAK</v>
      </c>
      <c r="H513" s="6" t="str">
        <f t="shared" si="29"/>
        <v>CONFIRMED BEARISH</v>
      </c>
    </row>
    <row r="514" spans="1:8" ht="13.5" x14ac:dyDescent="0.25">
      <c r="A514" s="3">
        <f>TITRES_STAT!B517</f>
        <v>42753</v>
      </c>
      <c r="B514" s="6">
        <f>TITRES_STAT!C517</f>
        <v>8.4</v>
      </c>
      <c r="C514" s="6">
        <f>TITRES_STAT!D517</f>
        <v>5.2340999999999998</v>
      </c>
      <c r="D514" s="6">
        <f>TITRES_STAT!E517</f>
        <v>3999</v>
      </c>
      <c r="E514" s="2">
        <f t="shared" si="28"/>
        <v>212517</v>
      </c>
      <c r="F514" s="6" t="str">
        <f t="shared" si="31"/>
        <v>BEARISH</v>
      </c>
      <c r="G514" s="6" t="str">
        <f t="shared" si="30"/>
        <v>WEAK</v>
      </c>
      <c r="H514" s="6" t="str">
        <f t="shared" si="29"/>
        <v>CONFIRMED BEARISH</v>
      </c>
    </row>
    <row r="515" spans="1:8" ht="13.5" x14ac:dyDescent="0.25">
      <c r="A515" s="3">
        <f>TITRES_STAT!B518</f>
        <v>42754</v>
      </c>
      <c r="B515" s="6">
        <f>TITRES_STAT!C518</f>
        <v>8.49</v>
      </c>
      <c r="C515" s="6">
        <f>TITRES_STAT!D518</f>
        <v>5.2901999999999996</v>
      </c>
      <c r="D515" s="6">
        <f>TITRES_STAT!E518</f>
        <v>1266</v>
      </c>
      <c r="E515" s="2">
        <f t="shared" si="28"/>
        <v>213783</v>
      </c>
      <c r="F515" s="6" t="str">
        <f t="shared" si="31"/>
        <v>BEARISH</v>
      </c>
      <c r="G515" s="6" t="str">
        <f t="shared" si="30"/>
        <v>NEUTRAL</v>
      </c>
      <c r="H515" s="6" t="str">
        <f t="shared" si="29"/>
        <v>BEARISH DIVERGENCE</v>
      </c>
    </row>
    <row r="516" spans="1:8" ht="13.5" x14ac:dyDescent="0.25">
      <c r="A516" s="3">
        <f>TITRES_STAT!B519</f>
        <v>42755</v>
      </c>
      <c r="B516" s="6">
        <f>TITRES_STAT!C519</f>
        <v>8.5</v>
      </c>
      <c r="C516" s="6">
        <f>TITRES_STAT!D519</f>
        <v>5.2964000000000002</v>
      </c>
      <c r="D516" s="6">
        <f>TITRES_STAT!E519</f>
        <v>1751</v>
      </c>
      <c r="E516" s="2">
        <f t="shared" ref="E516:E579" si="32">IF(B516&gt;B515, E515+D516, IF(B516&lt;B515, E515-D516, E515))</f>
        <v>215534</v>
      </c>
      <c r="F516" s="6" t="str">
        <f t="shared" si="31"/>
        <v>BEARISH</v>
      </c>
      <c r="G516" s="6" t="str">
        <f t="shared" si="30"/>
        <v>NEUTRAL</v>
      </c>
      <c r="H516" s="6" t="str">
        <f t="shared" si="29"/>
        <v>BEARISH DIVERGENCE</v>
      </c>
    </row>
    <row r="517" spans="1:8" ht="13.5" x14ac:dyDescent="0.25">
      <c r="A517" s="3">
        <f>TITRES_STAT!B520</f>
        <v>42758</v>
      </c>
      <c r="B517" s="6">
        <f>TITRES_STAT!C520</f>
        <v>8.43</v>
      </c>
      <c r="C517" s="6">
        <f>TITRES_STAT!D520</f>
        <v>5.2527999999999997</v>
      </c>
      <c r="D517" s="6">
        <f>TITRES_STAT!E520</f>
        <v>443</v>
      </c>
      <c r="E517" s="2">
        <f t="shared" si="32"/>
        <v>215091</v>
      </c>
      <c r="F517" s="6" t="str">
        <f t="shared" si="31"/>
        <v>BEARISH</v>
      </c>
      <c r="G517" s="6" t="str">
        <f t="shared" si="30"/>
        <v>NEUTRAL</v>
      </c>
      <c r="H517" s="6" t="str">
        <f t="shared" si="29"/>
        <v>CONFIRMED BEARISH</v>
      </c>
    </row>
    <row r="518" spans="1:8" ht="13.5" x14ac:dyDescent="0.25">
      <c r="A518" s="3">
        <f>TITRES_STAT!B521</f>
        <v>42759</v>
      </c>
      <c r="B518" s="6">
        <f>TITRES_STAT!C521</f>
        <v>8.42</v>
      </c>
      <c r="C518" s="6">
        <f>TITRES_STAT!D521</f>
        <v>5.2465000000000002</v>
      </c>
      <c r="D518" s="6">
        <f>TITRES_STAT!E521</f>
        <v>1556</v>
      </c>
      <c r="E518" s="2">
        <f t="shared" si="32"/>
        <v>213535</v>
      </c>
      <c r="F518" s="6" t="str">
        <f t="shared" si="31"/>
        <v>BEARISH</v>
      </c>
      <c r="G518" s="6" t="str">
        <f t="shared" si="30"/>
        <v>NEUTRAL</v>
      </c>
      <c r="H518" s="6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CONFIRMED BEARISH</v>
      </c>
    </row>
    <row r="519" spans="1:8" ht="13.5" x14ac:dyDescent="0.25">
      <c r="A519" s="3">
        <f>TITRES_STAT!B522</f>
        <v>42760</v>
      </c>
      <c r="B519" s="6">
        <f>TITRES_STAT!C522</f>
        <v>8.41</v>
      </c>
      <c r="C519" s="6">
        <f>TITRES_STAT!D522</f>
        <v>5.2403000000000004</v>
      </c>
      <c r="D519" s="6">
        <f>TITRES_STAT!E522</f>
        <v>1772</v>
      </c>
      <c r="E519" s="2">
        <f t="shared" si="32"/>
        <v>211763</v>
      </c>
      <c r="F519" s="6" t="str">
        <f t="shared" si="31"/>
        <v>BEARISH</v>
      </c>
      <c r="G519" s="6" t="str">
        <f t="shared" ref="G519:G582" si="34">IF((E519-E514)/E514 &gt; 0.02, "STRONG",
 IF((E519-E514)/E514 &lt; -0.02, "WEAK", "NEUTRAL"))</f>
        <v>NEUTRAL</v>
      </c>
      <c r="H519" s="6" t="str">
        <f t="shared" si="33"/>
        <v>BEARISH DIVERGENCE</v>
      </c>
    </row>
    <row r="520" spans="1:8" ht="13.5" x14ac:dyDescent="0.25">
      <c r="A520" s="3">
        <f>TITRES_STAT!B523</f>
        <v>42761</v>
      </c>
      <c r="B520" s="6">
        <f>TITRES_STAT!C523</f>
        <v>8.41</v>
      </c>
      <c r="C520" s="6">
        <f>TITRES_STAT!D523</f>
        <v>5.2403000000000004</v>
      </c>
      <c r="D520" s="6">
        <f>TITRES_STAT!E523</f>
        <v>524</v>
      </c>
      <c r="E520" s="2">
        <f t="shared" si="32"/>
        <v>211763</v>
      </c>
      <c r="F520" s="6" t="str">
        <f t="shared" ref="F520:F583" si="35">IF(E520&gt;E515,"BULLISH",IF(E520&lt;E515,"BEARISH","NEUTRAL"))</f>
        <v>BEARISH</v>
      </c>
      <c r="G520" s="6" t="str">
        <f t="shared" si="34"/>
        <v>NEUTRAL</v>
      </c>
      <c r="H520" s="6" t="str">
        <f t="shared" si="33"/>
        <v>CONFIRMED BEARISH</v>
      </c>
    </row>
    <row r="521" spans="1:8" ht="13.5" x14ac:dyDescent="0.25">
      <c r="A521" s="3">
        <f>TITRES_STAT!B524</f>
        <v>42762</v>
      </c>
      <c r="B521" s="6">
        <f>TITRES_STAT!C524</f>
        <v>8.3000000000000007</v>
      </c>
      <c r="C521" s="6">
        <f>TITRES_STAT!D524</f>
        <v>5.1718000000000002</v>
      </c>
      <c r="D521" s="6">
        <f>TITRES_STAT!E524</f>
        <v>684</v>
      </c>
      <c r="E521" s="2">
        <f t="shared" si="32"/>
        <v>211079</v>
      </c>
      <c r="F521" s="6" t="str">
        <f t="shared" si="35"/>
        <v>BEARISH</v>
      </c>
      <c r="G521" s="6" t="str">
        <f t="shared" si="34"/>
        <v>WEAK</v>
      </c>
      <c r="H521" s="6" t="str">
        <f t="shared" si="33"/>
        <v>CONFIRMED BEARISH</v>
      </c>
    </row>
    <row r="522" spans="1:8" ht="13.5" x14ac:dyDescent="0.25">
      <c r="A522" s="3">
        <f>TITRES_STAT!B525</f>
        <v>42765</v>
      </c>
      <c r="B522" s="6">
        <f>TITRES_STAT!C525</f>
        <v>8.49</v>
      </c>
      <c r="C522" s="6">
        <f>TITRES_STAT!D525</f>
        <v>5.2901999999999996</v>
      </c>
      <c r="D522" s="6">
        <f>TITRES_STAT!E525</f>
        <v>281</v>
      </c>
      <c r="E522" s="2">
        <f t="shared" si="32"/>
        <v>211360</v>
      </c>
      <c r="F522" s="6" t="str">
        <f t="shared" si="35"/>
        <v>BEARISH</v>
      </c>
      <c r="G522" s="6" t="str">
        <f t="shared" si="34"/>
        <v>NEUTRAL</v>
      </c>
      <c r="H522" s="6" t="str">
        <f t="shared" si="33"/>
        <v>BEARISH DIVERGENCE</v>
      </c>
    </row>
    <row r="523" spans="1:8" ht="13.5" x14ac:dyDescent="0.25">
      <c r="A523" s="3">
        <f>TITRES_STAT!B526</f>
        <v>42766</v>
      </c>
      <c r="B523" s="6">
        <f>TITRES_STAT!C526</f>
        <v>8.4</v>
      </c>
      <c r="C523" s="6">
        <f>TITRES_STAT!D526</f>
        <v>5.2340999999999998</v>
      </c>
      <c r="D523" s="6">
        <f>TITRES_STAT!E526</f>
        <v>10</v>
      </c>
      <c r="E523" s="2">
        <f t="shared" si="32"/>
        <v>211350</v>
      </c>
      <c r="F523" s="6" t="str">
        <f t="shared" si="35"/>
        <v>BEARISH</v>
      </c>
      <c r="G523" s="6" t="str">
        <f t="shared" si="34"/>
        <v>NEUTRAL</v>
      </c>
      <c r="H523" s="6" t="str">
        <f t="shared" si="33"/>
        <v>CONFIRMED BEARISH</v>
      </c>
    </row>
    <row r="524" spans="1:8" ht="13.5" x14ac:dyDescent="0.25">
      <c r="A524" s="3">
        <f>TITRES_STAT!B527</f>
        <v>42767</v>
      </c>
      <c r="B524" s="6">
        <f>TITRES_STAT!C527</f>
        <v>8.4</v>
      </c>
      <c r="C524" s="6">
        <f>TITRES_STAT!D527</f>
        <v>5.2340999999999998</v>
      </c>
      <c r="D524" s="6">
        <f>TITRES_STAT!E527</f>
        <v>1147</v>
      </c>
      <c r="E524" s="2">
        <f t="shared" si="32"/>
        <v>211350</v>
      </c>
      <c r="F524" s="6" t="str">
        <f t="shared" si="35"/>
        <v>BEARISH</v>
      </c>
      <c r="G524" s="6" t="str">
        <f t="shared" si="34"/>
        <v>NEUTRAL</v>
      </c>
      <c r="H524" s="6" t="str">
        <f t="shared" si="33"/>
        <v>CONFIRMED BEARISH</v>
      </c>
    </row>
    <row r="525" spans="1:8" ht="13.5" x14ac:dyDescent="0.25">
      <c r="A525" s="3">
        <f>TITRES_STAT!B528</f>
        <v>42768</v>
      </c>
      <c r="B525" s="6">
        <f>TITRES_STAT!C528</f>
        <v>8.4</v>
      </c>
      <c r="C525" s="6">
        <f>TITRES_STAT!D528</f>
        <v>5.2340999999999998</v>
      </c>
      <c r="D525" s="6">
        <f>TITRES_STAT!E528</f>
        <v>260</v>
      </c>
      <c r="E525" s="2">
        <f t="shared" si="32"/>
        <v>211350</v>
      </c>
      <c r="F525" s="6" t="str">
        <f t="shared" si="35"/>
        <v>BEARISH</v>
      </c>
      <c r="G525" s="6" t="str">
        <f t="shared" si="34"/>
        <v>NEUTRAL</v>
      </c>
      <c r="H525" s="6" t="str">
        <f t="shared" si="33"/>
        <v>CONFIRMED BEARISH</v>
      </c>
    </row>
    <row r="526" spans="1:8" ht="13.5" x14ac:dyDescent="0.25">
      <c r="A526" s="3">
        <f>TITRES_STAT!B529</f>
        <v>42769</v>
      </c>
      <c r="B526" s="6">
        <f>TITRES_STAT!C529</f>
        <v>8.4</v>
      </c>
      <c r="C526" s="6">
        <f>TITRES_STAT!D529</f>
        <v>5.2340999999999998</v>
      </c>
      <c r="D526" s="6">
        <f>TITRES_STAT!E529</f>
        <v>2540</v>
      </c>
      <c r="E526" s="2">
        <f t="shared" si="32"/>
        <v>211350</v>
      </c>
      <c r="F526" s="6" t="str">
        <f t="shared" si="35"/>
        <v>BULLISH</v>
      </c>
      <c r="G526" s="6" t="str">
        <f t="shared" si="34"/>
        <v>NEUTRAL</v>
      </c>
      <c r="H526" s="6" t="str">
        <f t="shared" si="33"/>
        <v>CONFIRMED BULLISH</v>
      </c>
    </row>
    <row r="527" spans="1:8" ht="13.5" x14ac:dyDescent="0.25">
      <c r="A527" s="3">
        <f>TITRES_STAT!B530</f>
        <v>42772</v>
      </c>
      <c r="B527" s="6">
        <f>TITRES_STAT!C530</f>
        <v>8.39</v>
      </c>
      <c r="C527" s="6">
        <f>TITRES_STAT!D530</f>
        <v>5.2278000000000002</v>
      </c>
      <c r="D527" s="6">
        <f>TITRES_STAT!E530</f>
        <v>428</v>
      </c>
      <c r="E527" s="2">
        <f t="shared" si="32"/>
        <v>210922</v>
      </c>
      <c r="F527" s="6" t="str">
        <f t="shared" si="35"/>
        <v>BEARISH</v>
      </c>
      <c r="G527" s="6" t="str">
        <f t="shared" si="34"/>
        <v>NEUTRAL</v>
      </c>
      <c r="H527" s="6" t="str">
        <f t="shared" si="33"/>
        <v>CONFIRMED BEARISH</v>
      </c>
    </row>
    <row r="528" spans="1:8" ht="13.5" x14ac:dyDescent="0.25">
      <c r="A528" s="3">
        <f>TITRES_STAT!B531</f>
        <v>42773</v>
      </c>
      <c r="B528" s="6">
        <f>TITRES_STAT!C531</f>
        <v>8.4</v>
      </c>
      <c r="C528" s="6">
        <f>TITRES_STAT!D531</f>
        <v>5.2340999999999998</v>
      </c>
      <c r="D528" s="6">
        <f>TITRES_STAT!E531</f>
        <v>3799</v>
      </c>
      <c r="E528" s="2">
        <f t="shared" si="32"/>
        <v>214721</v>
      </c>
      <c r="F528" s="6" t="str">
        <f t="shared" si="35"/>
        <v>BULLISH</v>
      </c>
      <c r="G528" s="6" t="str">
        <f t="shared" si="34"/>
        <v>NEUTRAL</v>
      </c>
      <c r="H528" s="6" t="str">
        <f t="shared" si="33"/>
        <v>NEUTRAL</v>
      </c>
    </row>
    <row r="529" spans="1:8" ht="13.5" x14ac:dyDescent="0.25">
      <c r="A529" s="3">
        <f>TITRES_STAT!B532</f>
        <v>42774</v>
      </c>
      <c r="B529" s="6">
        <f>TITRES_STAT!C532</f>
        <v>8.48</v>
      </c>
      <c r="C529" s="6">
        <f>TITRES_STAT!D532</f>
        <v>5.2839</v>
      </c>
      <c r="D529" s="6">
        <f>TITRES_STAT!E532</f>
        <v>151</v>
      </c>
      <c r="E529" s="2">
        <f t="shared" si="32"/>
        <v>214872</v>
      </c>
      <c r="F529" s="6" t="str">
        <f t="shared" si="35"/>
        <v>BULLISH</v>
      </c>
      <c r="G529" s="6" t="str">
        <f t="shared" si="34"/>
        <v>NEUTRAL</v>
      </c>
      <c r="H529" s="6" t="str">
        <f t="shared" si="33"/>
        <v>CONFIRMED BULLISH</v>
      </c>
    </row>
    <row r="530" spans="1:8" ht="13.5" x14ac:dyDescent="0.25">
      <c r="A530" s="3">
        <f>TITRES_STAT!B533</f>
        <v>42775</v>
      </c>
      <c r="B530" s="6">
        <f>TITRES_STAT!C533</f>
        <v>8.49</v>
      </c>
      <c r="C530" s="6">
        <f>TITRES_STAT!D533</f>
        <v>5.2901999999999996</v>
      </c>
      <c r="D530" s="6">
        <f>TITRES_STAT!E533</f>
        <v>360</v>
      </c>
      <c r="E530" s="2">
        <f t="shared" si="32"/>
        <v>215232</v>
      </c>
      <c r="F530" s="6" t="str">
        <f t="shared" si="35"/>
        <v>BULLISH</v>
      </c>
      <c r="G530" s="6" t="str">
        <f t="shared" si="34"/>
        <v>NEUTRAL</v>
      </c>
      <c r="H530" s="6" t="str">
        <f t="shared" si="33"/>
        <v>CONFIRMED BULLISH</v>
      </c>
    </row>
    <row r="531" spans="1:8" ht="13.5" x14ac:dyDescent="0.25">
      <c r="A531" s="3">
        <f>TITRES_STAT!B534</f>
        <v>42776</v>
      </c>
      <c r="B531" s="6">
        <f>TITRES_STAT!C534</f>
        <v>8.4</v>
      </c>
      <c r="C531" s="6">
        <f>TITRES_STAT!D534</f>
        <v>5.2340999999999998</v>
      </c>
      <c r="D531" s="6">
        <f>TITRES_STAT!E534</f>
        <v>102</v>
      </c>
      <c r="E531" s="2">
        <f t="shared" si="32"/>
        <v>215130</v>
      </c>
      <c r="F531" s="6" t="str">
        <f t="shared" si="35"/>
        <v>BULLISH</v>
      </c>
      <c r="G531" s="6" t="str">
        <f t="shared" si="34"/>
        <v>NEUTRAL</v>
      </c>
      <c r="H531" s="6" t="str">
        <f t="shared" si="33"/>
        <v>NEUTRAL</v>
      </c>
    </row>
    <row r="532" spans="1:8" ht="13.5" x14ac:dyDescent="0.25">
      <c r="A532" s="3">
        <f>TITRES_STAT!B535</f>
        <v>42779</v>
      </c>
      <c r="B532" s="6">
        <f>TITRES_STAT!C535</f>
        <v>8.39</v>
      </c>
      <c r="C532" s="6">
        <f>TITRES_STAT!D535</f>
        <v>5.2278000000000002</v>
      </c>
      <c r="D532" s="6">
        <f>TITRES_STAT!E535</f>
        <v>3385</v>
      </c>
      <c r="E532" s="2">
        <f t="shared" si="32"/>
        <v>211745</v>
      </c>
      <c r="F532" s="6" t="str">
        <f t="shared" si="35"/>
        <v>BULLISH</v>
      </c>
      <c r="G532" s="6" t="str">
        <f t="shared" si="34"/>
        <v>NEUTRAL</v>
      </c>
      <c r="H532" s="6" t="str">
        <f t="shared" si="33"/>
        <v>NEUTRAL</v>
      </c>
    </row>
    <row r="533" spans="1:8" ht="13.5" x14ac:dyDescent="0.25">
      <c r="A533" s="3">
        <f>TITRES_STAT!B536</f>
        <v>42780</v>
      </c>
      <c r="B533" s="6">
        <f>TITRES_STAT!C536</f>
        <v>8.3000000000000007</v>
      </c>
      <c r="C533" s="6">
        <f>TITRES_STAT!D536</f>
        <v>5.1718000000000002</v>
      </c>
      <c r="D533" s="6">
        <f>TITRES_STAT!E536</f>
        <v>2001</v>
      </c>
      <c r="E533" s="2">
        <f t="shared" si="32"/>
        <v>209744</v>
      </c>
      <c r="F533" s="6" t="str">
        <f t="shared" si="35"/>
        <v>BEARISH</v>
      </c>
      <c r="G533" s="6" t="str">
        <f t="shared" si="34"/>
        <v>WEAK</v>
      </c>
      <c r="H533" s="6" t="str">
        <f t="shared" si="33"/>
        <v>CONFIRMED BEARISH</v>
      </c>
    </row>
    <row r="534" spans="1:8" ht="13.5" x14ac:dyDescent="0.25">
      <c r="A534" s="3">
        <f>TITRES_STAT!B537</f>
        <v>42781</v>
      </c>
      <c r="B534" s="6">
        <f>TITRES_STAT!C537</f>
        <v>8.3000000000000007</v>
      </c>
      <c r="C534" s="6">
        <f>TITRES_STAT!D537</f>
        <v>5.1718000000000002</v>
      </c>
      <c r="D534" s="6">
        <f>TITRES_STAT!E537</f>
        <v>509</v>
      </c>
      <c r="E534" s="2">
        <f t="shared" si="32"/>
        <v>209744</v>
      </c>
      <c r="F534" s="6" t="str">
        <f t="shared" si="35"/>
        <v>BEARISH</v>
      </c>
      <c r="G534" s="6" t="str">
        <f t="shared" si="34"/>
        <v>WEAK</v>
      </c>
      <c r="H534" s="6" t="str">
        <f t="shared" si="33"/>
        <v>CONFIRMED BEARISH</v>
      </c>
    </row>
    <row r="535" spans="1:8" ht="13.5" x14ac:dyDescent="0.25">
      <c r="A535" s="3">
        <f>TITRES_STAT!B538</f>
        <v>42782</v>
      </c>
      <c r="B535" s="6">
        <f>TITRES_STAT!C538</f>
        <v>8.3000000000000007</v>
      </c>
      <c r="C535" s="6">
        <f>TITRES_STAT!D538</f>
        <v>5.1718000000000002</v>
      </c>
      <c r="D535" s="6">
        <f>TITRES_STAT!E538</f>
        <v>1565</v>
      </c>
      <c r="E535" s="2">
        <f t="shared" si="32"/>
        <v>209744</v>
      </c>
      <c r="F535" s="6" t="str">
        <f t="shared" si="35"/>
        <v>BEARISH</v>
      </c>
      <c r="G535" s="6" t="str">
        <f t="shared" si="34"/>
        <v>WEAK</v>
      </c>
      <c r="H535" s="6" t="str">
        <f t="shared" si="33"/>
        <v>CONFIRMED BEARISH</v>
      </c>
    </row>
    <row r="536" spans="1:8" ht="13.5" x14ac:dyDescent="0.25">
      <c r="A536" s="3">
        <f>TITRES_STAT!B539</f>
        <v>42783</v>
      </c>
      <c r="B536" s="6">
        <f>TITRES_STAT!C539</f>
        <v>8.3000000000000007</v>
      </c>
      <c r="C536" s="6">
        <f>TITRES_STAT!D539</f>
        <v>5.1718000000000002</v>
      </c>
      <c r="D536" s="6">
        <f>TITRES_STAT!E539</f>
        <v>690</v>
      </c>
      <c r="E536" s="2">
        <f t="shared" si="32"/>
        <v>209744</v>
      </c>
      <c r="F536" s="6" t="str">
        <f t="shared" si="35"/>
        <v>BEARISH</v>
      </c>
      <c r="G536" s="6" t="str">
        <f t="shared" si="34"/>
        <v>WEAK</v>
      </c>
      <c r="H536" s="6" t="str">
        <f t="shared" si="33"/>
        <v>CONFIRMED BEARISH</v>
      </c>
    </row>
    <row r="537" spans="1:8" ht="13.5" x14ac:dyDescent="0.25">
      <c r="A537" s="3">
        <f>TITRES_STAT!B540</f>
        <v>42786</v>
      </c>
      <c r="B537" s="6">
        <f>TITRES_STAT!C540</f>
        <v>8.3000000000000007</v>
      </c>
      <c r="C537" s="6">
        <f>TITRES_STAT!D540</f>
        <v>5.1718000000000002</v>
      </c>
      <c r="D537" s="6">
        <f>TITRES_STAT!E540</f>
        <v>2580</v>
      </c>
      <c r="E537" s="2">
        <f t="shared" si="32"/>
        <v>209744</v>
      </c>
      <c r="F537" s="6" t="str">
        <f t="shared" si="35"/>
        <v>BEARISH</v>
      </c>
      <c r="G537" s="6" t="str">
        <f t="shared" si="34"/>
        <v>NEUTRAL</v>
      </c>
      <c r="H537" s="6" t="str">
        <f t="shared" si="33"/>
        <v>CONFIRMED BEARISH</v>
      </c>
    </row>
    <row r="538" spans="1:8" ht="13.5" x14ac:dyDescent="0.25">
      <c r="A538" s="3">
        <f>TITRES_STAT!B541</f>
        <v>42787</v>
      </c>
      <c r="B538" s="6">
        <f>TITRES_STAT!C541</f>
        <v>8.4</v>
      </c>
      <c r="C538" s="6">
        <f>TITRES_STAT!D541</f>
        <v>5.2340999999999998</v>
      </c>
      <c r="D538" s="6">
        <f>TITRES_STAT!E541</f>
        <v>5520</v>
      </c>
      <c r="E538" s="2">
        <f t="shared" si="32"/>
        <v>215264</v>
      </c>
      <c r="F538" s="6" t="str">
        <f t="shared" si="35"/>
        <v>BULLISH</v>
      </c>
      <c r="G538" s="6" t="str">
        <f t="shared" si="34"/>
        <v>STRONG</v>
      </c>
      <c r="H538" s="6" t="str">
        <f t="shared" si="33"/>
        <v>CONFIRMED BULLISH</v>
      </c>
    </row>
    <row r="539" spans="1:8" ht="13.5" x14ac:dyDescent="0.25">
      <c r="A539" s="3">
        <f>TITRES_STAT!B542</f>
        <v>42788</v>
      </c>
      <c r="B539" s="6">
        <f>TITRES_STAT!C542</f>
        <v>8.4</v>
      </c>
      <c r="C539" s="6">
        <f>TITRES_STAT!D542</f>
        <v>5.2340999999999998</v>
      </c>
      <c r="D539" s="6">
        <f>TITRES_STAT!E542</f>
        <v>170</v>
      </c>
      <c r="E539" s="2">
        <f t="shared" si="32"/>
        <v>215264</v>
      </c>
      <c r="F539" s="6" t="str">
        <f t="shared" si="35"/>
        <v>BULLISH</v>
      </c>
      <c r="G539" s="6" t="str">
        <f t="shared" si="34"/>
        <v>STRONG</v>
      </c>
      <c r="H539" s="6" t="str">
        <f t="shared" si="33"/>
        <v>CONFIRMED BULLISH</v>
      </c>
    </row>
    <row r="540" spans="1:8" ht="13.5" x14ac:dyDescent="0.25">
      <c r="A540" s="3">
        <f>TITRES_STAT!B543</f>
        <v>42789</v>
      </c>
      <c r="B540" s="6">
        <f>TITRES_STAT!C543</f>
        <v>8.32</v>
      </c>
      <c r="C540" s="6">
        <f>TITRES_STAT!D543</f>
        <v>5.1841999999999997</v>
      </c>
      <c r="D540" s="6">
        <f>TITRES_STAT!E543</f>
        <v>3270</v>
      </c>
      <c r="E540" s="2">
        <f t="shared" si="32"/>
        <v>211994</v>
      </c>
      <c r="F540" s="6" t="str">
        <f t="shared" si="35"/>
        <v>BULLISH</v>
      </c>
      <c r="G540" s="6" t="str">
        <f t="shared" si="34"/>
        <v>NEUTRAL</v>
      </c>
      <c r="H540" s="6" t="str">
        <f t="shared" si="33"/>
        <v>CONFIRMED BULLISH</v>
      </c>
    </row>
    <row r="541" spans="1:8" ht="13.5" x14ac:dyDescent="0.25">
      <c r="A541" s="3">
        <f>TITRES_STAT!B544</f>
        <v>42790</v>
      </c>
      <c r="B541" s="6">
        <f>TITRES_STAT!C544</f>
        <v>8.4</v>
      </c>
      <c r="C541" s="6">
        <f>TITRES_STAT!D544</f>
        <v>5.2340999999999998</v>
      </c>
      <c r="D541" s="6">
        <f>TITRES_STAT!E544</f>
        <v>565</v>
      </c>
      <c r="E541" s="2">
        <f t="shared" si="32"/>
        <v>212559</v>
      </c>
      <c r="F541" s="6" t="str">
        <f t="shared" si="35"/>
        <v>BULLISH</v>
      </c>
      <c r="G541" s="6" t="str">
        <f t="shared" si="34"/>
        <v>NEUTRAL</v>
      </c>
      <c r="H541" s="6" t="str">
        <f t="shared" si="33"/>
        <v>CONFIRMED BULLISH</v>
      </c>
    </row>
    <row r="542" spans="1:8" ht="13.5" x14ac:dyDescent="0.25">
      <c r="A542" s="3">
        <f>TITRES_STAT!B545</f>
        <v>42793</v>
      </c>
      <c r="B542" s="6">
        <f>TITRES_STAT!C545</f>
        <v>8.31</v>
      </c>
      <c r="C542" s="6">
        <f>TITRES_STAT!D545</f>
        <v>5.1779999999999999</v>
      </c>
      <c r="D542" s="6">
        <f>TITRES_STAT!E545</f>
        <v>955</v>
      </c>
      <c r="E542" s="2">
        <f t="shared" si="32"/>
        <v>211604</v>
      </c>
      <c r="F542" s="6" t="str">
        <f t="shared" si="35"/>
        <v>BULLISH</v>
      </c>
      <c r="G542" s="6" t="str">
        <f t="shared" si="34"/>
        <v>NEUTRAL</v>
      </c>
      <c r="H542" s="6" t="str">
        <f t="shared" si="33"/>
        <v>CONFIRMED BULLISH</v>
      </c>
    </row>
    <row r="543" spans="1:8" ht="13.5" x14ac:dyDescent="0.25">
      <c r="A543" s="3">
        <f>TITRES_STAT!B546</f>
        <v>42794</v>
      </c>
      <c r="B543" s="6">
        <f>TITRES_STAT!C546</f>
        <v>8.31</v>
      </c>
      <c r="C543" s="6">
        <f>TITRES_STAT!D546</f>
        <v>5.1779999999999999</v>
      </c>
      <c r="D543" s="6">
        <f>TITRES_STAT!E546</f>
        <v>2617</v>
      </c>
      <c r="E543" s="2">
        <f t="shared" si="32"/>
        <v>211604</v>
      </c>
      <c r="F543" s="6" t="str">
        <f t="shared" si="35"/>
        <v>BEARISH</v>
      </c>
      <c r="G543" s="6" t="str">
        <f t="shared" si="34"/>
        <v>NEUTRAL</v>
      </c>
      <c r="H543" s="6" t="str">
        <f t="shared" si="33"/>
        <v>CONFIRMED BEARISH</v>
      </c>
    </row>
    <row r="544" spans="1:8" ht="13.5" x14ac:dyDescent="0.25">
      <c r="A544" s="3">
        <f>TITRES_STAT!B547</f>
        <v>42795</v>
      </c>
      <c r="B544" s="6">
        <f>TITRES_STAT!C547</f>
        <v>8.3699999999999992</v>
      </c>
      <c r="C544" s="6">
        <f>TITRES_STAT!D547</f>
        <v>5.2153999999999998</v>
      </c>
      <c r="D544" s="6">
        <f>TITRES_STAT!E547</f>
        <v>3993</v>
      </c>
      <c r="E544" s="2">
        <f t="shared" si="32"/>
        <v>215597</v>
      </c>
      <c r="F544" s="6" t="str">
        <f t="shared" si="35"/>
        <v>BULLISH</v>
      </c>
      <c r="G544" s="6" t="str">
        <f t="shared" si="34"/>
        <v>NEUTRAL</v>
      </c>
      <c r="H544" s="6" t="str">
        <f t="shared" si="33"/>
        <v>BULLISH DIVERGENCE</v>
      </c>
    </row>
    <row r="545" spans="1:8" ht="13.5" x14ac:dyDescent="0.25">
      <c r="A545" s="3">
        <f>TITRES_STAT!B548</f>
        <v>42796</v>
      </c>
      <c r="B545" s="6">
        <f>TITRES_STAT!C548</f>
        <v>8.31</v>
      </c>
      <c r="C545" s="6">
        <f>TITRES_STAT!D548</f>
        <v>5.1779999999999999</v>
      </c>
      <c r="D545" s="6">
        <f>TITRES_STAT!E548</f>
        <v>885</v>
      </c>
      <c r="E545" s="2">
        <f t="shared" si="32"/>
        <v>214712</v>
      </c>
      <c r="F545" s="6" t="str">
        <f t="shared" si="35"/>
        <v>BULLISH</v>
      </c>
      <c r="G545" s="6" t="str">
        <f t="shared" si="34"/>
        <v>NEUTRAL</v>
      </c>
      <c r="H545" s="6" t="str">
        <f t="shared" si="33"/>
        <v>BULLISH DIVERGENCE</v>
      </c>
    </row>
    <row r="546" spans="1:8" ht="13.5" x14ac:dyDescent="0.25">
      <c r="A546" s="3">
        <f>TITRES_STAT!B549</f>
        <v>42797</v>
      </c>
      <c r="B546" s="6">
        <f>TITRES_STAT!C549</f>
        <v>8.35</v>
      </c>
      <c r="C546" s="6">
        <f>TITRES_STAT!D549</f>
        <v>5.2028999999999996</v>
      </c>
      <c r="D546" s="6">
        <f>TITRES_STAT!E549</f>
        <v>1855</v>
      </c>
      <c r="E546" s="2">
        <f t="shared" si="32"/>
        <v>216567</v>
      </c>
      <c r="F546" s="6" t="str">
        <f t="shared" si="35"/>
        <v>BULLISH</v>
      </c>
      <c r="G546" s="6" t="str">
        <f t="shared" si="34"/>
        <v>NEUTRAL</v>
      </c>
      <c r="H546" s="6" t="str">
        <f t="shared" si="33"/>
        <v>BULLISH DIVERGENCE</v>
      </c>
    </row>
    <row r="547" spans="1:8" ht="13.5" x14ac:dyDescent="0.25">
      <c r="A547" s="3">
        <f>TITRES_STAT!B550</f>
        <v>42800</v>
      </c>
      <c r="B547" s="6">
        <f>TITRES_STAT!C550</f>
        <v>8.35</v>
      </c>
      <c r="C547" s="6">
        <f>TITRES_STAT!D550</f>
        <v>5.2028999999999996</v>
      </c>
      <c r="D547" s="6">
        <f>TITRES_STAT!E550</f>
        <v>1668</v>
      </c>
      <c r="E547" s="2">
        <f t="shared" si="32"/>
        <v>216567</v>
      </c>
      <c r="F547" s="6" t="str">
        <f t="shared" si="35"/>
        <v>BULLISH</v>
      </c>
      <c r="G547" s="6" t="str">
        <f t="shared" si="34"/>
        <v>STRONG</v>
      </c>
      <c r="H547" s="6" t="str">
        <f t="shared" si="33"/>
        <v>CONFIRMED BULLISH</v>
      </c>
    </row>
    <row r="548" spans="1:8" ht="13.5" x14ac:dyDescent="0.25">
      <c r="A548" s="3">
        <f>TITRES_STAT!B551</f>
        <v>42801</v>
      </c>
      <c r="B548" s="6">
        <f>TITRES_STAT!C551</f>
        <v>8.3800000000000008</v>
      </c>
      <c r="C548" s="6">
        <f>TITRES_STAT!D551</f>
        <v>5.2215999999999996</v>
      </c>
      <c r="D548" s="6">
        <f>TITRES_STAT!E551</f>
        <v>2130</v>
      </c>
      <c r="E548" s="2">
        <f t="shared" si="32"/>
        <v>218697</v>
      </c>
      <c r="F548" s="6" t="str">
        <f t="shared" si="35"/>
        <v>BULLISH</v>
      </c>
      <c r="G548" s="6" t="str">
        <f t="shared" si="34"/>
        <v>STRONG</v>
      </c>
      <c r="H548" s="6" t="str">
        <f t="shared" si="33"/>
        <v>CONFIRMED BULLISH</v>
      </c>
    </row>
    <row r="549" spans="1:8" ht="13.5" x14ac:dyDescent="0.25">
      <c r="A549" s="3">
        <f>TITRES_STAT!B552</f>
        <v>42802</v>
      </c>
      <c r="B549" s="6">
        <f>TITRES_STAT!C552</f>
        <v>8.3699999999999992</v>
      </c>
      <c r="C549" s="6">
        <f>TITRES_STAT!D552</f>
        <v>5.2153999999999998</v>
      </c>
      <c r="D549" s="6">
        <f>TITRES_STAT!E552</f>
        <v>66</v>
      </c>
      <c r="E549" s="2">
        <f t="shared" si="32"/>
        <v>218631</v>
      </c>
      <c r="F549" s="6" t="str">
        <f t="shared" si="35"/>
        <v>BULLISH</v>
      </c>
      <c r="G549" s="6" t="str">
        <f t="shared" si="34"/>
        <v>NEUTRAL</v>
      </c>
      <c r="H549" s="6" t="str">
        <f t="shared" si="33"/>
        <v>NEUTRAL</v>
      </c>
    </row>
    <row r="550" spans="1:8" ht="13.5" x14ac:dyDescent="0.25">
      <c r="A550" s="3">
        <f>TITRES_STAT!B553</f>
        <v>42803</v>
      </c>
      <c r="B550" s="6">
        <f>TITRES_STAT!C553</f>
        <v>8.33</v>
      </c>
      <c r="C550" s="6">
        <f>TITRES_STAT!D553</f>
        <v>5.1905000000000001</v>
      </c>
      <c r="D550" s="6">
        <f>TITRES_STAT!E553</f>
        <v>3835</v>
      </c>
      <c r="E550" s="2">
        <f t="shared" si="32"/>
        <v>214796</v>
      </c>
      <c r="F550" s="6" t="str">
        <f t="shared" si="35"/>
        <v>BULLISH</v>
      </c>
      <c r="G550" s="6" t="str">
        <f t="shared" si="34"/>
        <v>NEUTRAL</v>
      </c>
      <c r="H550" s="6" t="str">
        <f t="shared" si="33"/>
        <v>CONFIRMED BULLISH</v>
      </c>
    </row>
    <row r="551" spans="1:8" ht="13.5" x14ac:dyDescent="0.25">
      <c r="A551" s="3">
        <f>TITRES_STAT!B554</f>
        <v>42804</v>
      </c>
      <c r="B551" s="6">
        <f>TITRES_STAT!C554</f>
        <v>8.33</v>
      </c>
      <c r="C551" s="6">
        <f>TITRES_STAT!D554</f>
        <v>5.1905000000000001</v>
      </c>
      <c r="D551" s="6">
        <f>TITRES_STAT!E554</f>
        <v>0</v>
      </c>
      <c r="E551" s="2">
        <f t="shared" si="32"/>
        <v>214796</v>
      </c>
      <c r="F551" s="6" t="str">
        <f t="shared" si="35"/>
        <v>BEARISH</v>
      </c>
      <c r="G551" s="6" t="str">
        <f t="shared" si="34"/>
        <v>NEUTRAL</v>
      </c>
      <c r="H551" s="6" t="str">
        <f t="shared" si="33"/>
        <v>CONFIRMED BEARISH</v>
      </c>
    </row>
    <row r="552" spans="1:8" ht="13.5" x14ac:dyDescent="0.25">
      <c r="A552" s="3">
        <f>TITRES_STAT!B555</f>
        <v>42807</v>
      </c>
      <c r="B552" s="6">
        <f>TITRES_STAT!C555</f>
        <v>8.3000000000000007</v>
      </c>
      <c r="C552" s="6">
        <f>TITRES_STAT!D555</f>
        <v>5.1718000000000002</v>
      </c>
      <c r="D552" s="6">
        <f>TITRES_STAT!E555</f>
        <v>4365</v>
      </c>
      <c r="E552" s="2">
        <f t="shared" si="32"/>
        <v>210431</v>
      </c>
      <c r="F552" s="6" t="str">
        <f t="shared" si="35"/>
        <v>BEARISH</v>
      </c>
      <c r="G552" s="6" t="str">
        <f t="shared" si="34"/>
        <v>WEAK</v>
      </c>
      <c r="H552" s="6" t="str">
        <f t="shared" si="33"/>
        <v>CONFIRMED BEARISH</v>
      </c>
    </row>
    <row r="553" spans="1:8" ht="13.5" x14ac:dyDescent="0.25">
      <c r="A553" s="3">
        <f>TITRES_STAT!B556</f>
        <v>42808</v>
      </c>
      <c r="B553" s="6">
        <f>TITRES_STAT!C556</f>
        <v>8.3000000000000007</v>
      </c>
      <c r="C553" s="6">
        <f>TITRES_STAT!D556</f>
        <v>5.1718000000000002</v>
      </c>
      <c r="D553" s="6">
        <f>TITRES_STAT!E556</f>
        <v>545</v>
      </c>
      <c r="E553" s="2">
        <f t="shared" si="32"/>
        <v>210431</v>
      </c>
      <c r="F553" s="6" t="str">
        <f t="shared" si="35"/>
        <v>BEARISH</v>
      </c>
      <c r="G553" s="6" t="str">
        <f t="shared" si="34"/>
        <v>WEAK</v>
      </c>
      <c r="H553" s="6" t="str">
        <f t="shared" si="33"/>
        <v>CONFIRMED BEARISH</v>
      </c>
    </row>
    <row r="554" spans="1:8" ht="13.5" x14ac:dyDescent="0.25">
      <c r="A554" s="3">
        <f>TITRES_STAT!B557</f>
        <v>42809</v>
      </c>
      <c r="B554" s="6">
        <f>TITRES_STAT!C557</f>
        <v>8.3000000000000007</v>
      </c>
      <c r="C554" s="6">
        <f>TITRES_STAT!D557</f>
        <v>5.1718000000000002</v>
      </c>
      <c r="D554" s="6">
        <f>TITRES_STAT!E557</f>
        <v>1000</v>
      </c>
      <c r="E554" s="2">
        <f t="shared" si="32"/>
        <v>210431</v>
      </c>
      <c r="F554" s="6" t="str">
        <f t="shared" si="35"/>
        <v>BEARISH</v>
      </c>
      <c r="G554" s="6" t="str">
        <f t="shared" si="34"/>
        <v>WEAK</v>
      </c>
      <c r="H554" s="6" t="str">
        <f t="shared" si="33"/>
        <v>CONFIRMED BEARISH</v>
      </c>
    </row>
    <row r="555" spans="1:8" ht="13.5" x14ac:dyDescent="0.25">
      <c r="A555" s="3">
        <f>TITRES_STAT!B558</f>
        <v>42810</v>
      </c>
      <c r="B555" s="6">
        <f>TITRES_STAT!C558</f>
        <v>8.3000000000000007</v>
      </c>
      <c r="C555" s="6">
        <f>TITRES_STAT!D558</f>
        <v>5.1718000000000002</v>
      </c>
      <c r="D555" s="6">
        <f>TITRES_STAT!E558</f>
        <v>4706</v>
      </c>
      <c r="E555" s="2">
        <f t="shared" si="32"/>
        <v>210431</v>
      </c>
      <c r="F555" s="6" t="str">
        <f t="shared" si="35"/>
        <v>BEARISH</v>
      </c>
      <c r="G555" s="6" t="str">
        <f t="shared" si="34"/>
        <v>WEAK</v>
      </c>
      <c r="H555" s="6" t="str">
        <f t="shared" si="33"/>
        <v>CONFIRMED BEARISH</v>
      </c>
    </row>
    <row r="556" spans="1:8" ht="13.5" x14ac:dyDescent="0.25">
      <c r="A556" s="3">
        <f>TITRES_STAT!B559</f>
        <v>42811</v>
      </c>
      <c r="B556" s="6">
        <f>TITRES_STAT!C559</f>
        <v>8.2899999999999991</v>
      </c>
      <c r="C556" s="6">
        <f>TITRES_STAT!D559</f>
        <v>5.1654999999999998</v>
      </c>
      <c r="D556" s="6">
        <f>TITRES_STAT!E559</f>
        <v>2414</v>
      </c>
      <c r="E556" s="2">
        <f t="shared" si="32"/>
        <v>208017</v>
      </c>
      <c r="F556" s="6" t="str">
        <f t="shared" si="35"/>
        <v>BEARISH</v>
      </c>
      <c r="G556" s="6" t="str">
        <f t="shared" si="34"/>
        <v>WEAK</v>
      </c>
      <c r="H556" s="6" t="str">
        <f t="shared" si="33"/>
        <v>CONFIRMED BEARISH</v>
      </c>
    </row>
    <row r="557" spans="1:8" ht="13.5" x14ac:dyDescent="0.25">
      <c r="A557" s="3">
        <f>TITRES_STAT!B560</f>
        <v>42815</v>
      </c>
      <c r="B557" s="6">
        <f>TITRES_STAT!C560</f>
        <v>8.3000000000000007</v>
      </c>
      <c r="C557" s="6">
        <f>TITRES_STAT!D560</f>
        <v>5.1718000000000002</v>
      </c>
      <c r="D557" s="6">
        <f>TITRES_STAT!E560</f>
        <v>1572</v>
      </c>
      <c r="E557" s="2">
        <f t="shared" si="32"/>
        <v>209589</v>
      </c>
      <c r="F557" s="6" t="str">
        <f t="shared" si="35"/>
        <v>BEARISH</v>
      </c>
      <c r="G557" s="6" t="str">
        <f t="shared" si="34"/>
        <v>NEUTRAL</v>
      </c>
      <c r="H557" s="6" t="str">
        <f t="shared" si="33"/>
        <v>NEUTRAL</v>
      </c>
    </row>
    <row r="558" spans="1:8" ht="13.5" x14ac:dyDescent="0.25">
      <c r="A558" s="3">
        <f>TITRES_STAT!B561</f>
        <v>42816</v>
      </c>
      <c r="B558" s="6">
        <f>TITRES_STAT!C561</f>
        <v>8.3699999999999992</v>
      </c>
      <c r="C558" s="6">
        <f>TITRES_STAT!D561</f>
        <v>5.2153999999999998</v>
      </c>
      <c r="D558" s="6">
        <f>TITRES_STAT!E561</f>
        <v>615</v>
      </c>
      <c r="E558" s="2">
        <f t="shared" si="32"/>
        <v>210204</v>
      </c>
      <c r="F558" s="6" t="str">
        <f t="shared" si="35"/>
        <v>BEARISH</v>
      </c>
      <c r="G558" s="6" t="str">
        <f t="shared" si="34"/>
        <v>NEUTRAL</v>
      </c>
      <c r="H558" s="6" t="str">
        <f t="shared" si="33"/>
        <v>BEARISH DIVERGENCE</v>
      </c>
    </row>
    <row r="559" spans="1:8" ht="13.5" x14ac:dyDescent="0.25">
      <c r="A559" s="3">
        <f>TITRES_STAT!B562</f>
        <v>42817</v>
      </c>
      <c r="B559" s="6">
        <f>TITRES_STAT!C562</f>
        <v>8.3699999999999992</v>
      </c>
      <c r="C559" s="6">
        <f>TITRES_STAT!D562</f>
        <v>5.2153999999999998</v>
      </c>
      <c r="D559" s="6">
        <f>TITRES_STAT!E562</f>
        <v>0</v>
      </c>
      <c r="E559" s="2">
        <f t="shared" si="32"/>
        <v>210204</v>
      </c>
      <c r="F559" s="6" t="str">
        <f t="shared" si="35"/>
        <v>BEARISH</v>
      </c>
      <c r="G559" s="6" t="str">
        <f t="shared" si="34"/>
        <v>NEUTRAL</v>
      </c>
      <c r="H559" s="6" t="str">
        <f t="shared" si="33"/>
        <v>BEARISH DIVERGENCE</v>
      </c>
    </row>
    <row r="560" spans="1:8" ht="13.5" x14ac:dyDescent="0.25">
      <c r="A560" s="3">
        <f>TITRES_STAT!B563</f>
        <v>42818</v>
      </c>
      <c r="B560" s="6">
        <f>TITRES_STAT!C563</f>
        <v>8.3699999999999992</v>
      </c>
      <c r="C560" s="6">
        <f>TITRES_STAT!D563</f>
        <v>5.2153999999999998</v>
      </c>
      <c r="D560" s="6">
        <f>TITRES_STAT!E563</f>
        <v>228</v>
      </c>
      <c r="E560" s="2">
        <f t="shared" si="32"/>
        <v>210204</v>
      </c>
      <c r="F560" s="6" t="str">
        <f t="shared" si="35"/>
        <v>BEARISH</v>
      </c>
      <c r="G560" s="6" t="str">
        <f t="shared" si="34"/>
        <v>NEUTRAL</v>
      </c>
      <c r="H560" s="6" t="str">
        <f t="shared" si="33"/>
        <v>BEARISH DIVERGENCE</v>
      </c>
    </row>
    <row r="561" spans="1:8" ht="13.5" x14ac:dyDescent="0.25">
      <c r="A561" s="3">
        <f>TITRES_STAT!B564</f>
        <v>42821</v>
      </c>
      <c r="B561" s="6">
        <f>TITRES_STAT!C564</f>
        <v>8.35</v>
      </c>
      <c r="C561" s="6">
        <f>TITRES_STAT!D564</f>
        <v>5.2028999999999996</v>
      </c>
      <c r="D561" s="6">
        <f>TITRES_STAT!E564</f>
        <v>151</v>
      </c>
      <c r="E561" s="2">
        <f t="shared" si="32"/>
        <v>210053</v>
      </c>
      <c r="F561" s="6" t="str">
        <f t="shared" si="35"/>
        <v>BULLISH</v>
      </c>
      <c r="G561" s="6" t="str">
        <f t="shared" si="34"/>
        <v>NEUTRAL</v>
      </c>
      <c r="H561" s="6" t="str">
        <f t="shared" si="33"/>
        <v>CONFIRMED BULLISH</v>
      </c>
    </row>
    <row r="562" spans="1:8" ht="13.5" x14ac:dyDescent="0.25">
      <c r="A562" s="3">
        <f>TITRES_STAT!B565</f>
        <v>42822</v>
      </c>
      <c r="B562" s="6">
        <f>TITRES_STAT!C565</f>
        <v>8.35</v>
      </c>
      <c r="C562" s="6">
        <f>TITRES_STAT!D565</f>
        <v>5.2028999999999996</v>
      </c>
      <c r="D562" s="6">
        <f>TITRES_STAT!E565</f>
        <v>2120</v>
      </c>
      <c r="E562" s="2">
        <f t="shared" si="32"/>
        <v>210053</v>
      </c>
      <c r="F562" s="6" t="str">
        <f t="shared" si="35"/>
        <v>BULLISH</v>
      </c>
      <c r="G562" s="6" t="str">
        <f t="shared" si="34"/>
        <v>NEUTRAL</v>
      </c>
      <c r="H562" s="6" t="str">
        <f t="shared" si="33"/>
        <v>CONFIRMED BULLISH</v>
      </c>
    </row>
    <row r="563" spans="1:8" ht="13.5" x14ac:dyDescent="0.25">
      <c r="A563" s="3">
        <f>TITRES_STAT!B566</f>
        <v>42823</v>
      </c>
      <c r="B563" s="6">
        <f>TITRES_STAT!C566</f>
        <v>8.4</v>
      </c>
      <c r="C563" s="6">
        <f>TITRES_STAT!D566</f>
        <v>5.2340999999999998</v>
      </c>
      <c r="D563" s="6">
        <f>TITRES_STAT!E566</f>
        <v>2022</v>
      </c>
      <c r="E563" s="2">
        <f t="shared" si="32"/>
        <v>212075</v>
      </c>
      <c r="F563" s="6" t="str">
        <f t="shared" si="35"/>
        <v>BULLISH</v>
      </c>
      <c r="G563" s="6" t="str">
        <f t="shared" si="34"/>
        <v>NEUTRAL</v>
      </c>
      <c r="H563" s="6" t="str">
        <f t="shared" si="33"/>
        <v>CONFIRMED BULLISH</v>
      </c>
    </row>
    <row r="564" spans="1:8" ht="13.5" x14ac:dyDescent="0.25">
      <c r="A564" s="3">
        <f>TITRES_STAT!B567</f>
        <v>42824</v>
      </c>
      <c r="B564" s="6">
        <f>TITRES_STAT!C567</f>
        <v>8.39</v>
      </c>
      <c r="C564" s="6">
        <f>TITRES_STAT!D567</f>
        <v>5.2278000000000002</v>
      </c>
      <c r="D564" s="6">
        <f>TITRES_STAT!E567</f>
        <v>186</v>
      </c>
      <c r="E564" s="2">
        <f t="shared" si="32"/>
        <v>211889</v>
      </c>
      <c r="F564" s="6" t="str">
        <f t="shared" si="35"/>
        <v>BULLISH</v>
      </c>
      <c r="G564" s="6" t="str">
        <f t="shared" si="34"/>
        <v>NEUTRAL</v>
      </c>
      <c r="H564" s="6" t="str">
        <f t="shared" si="33"/>
        <v>CONFIRMED BULLISH</v>
      </c>
    </row>
    <row r="565" spans="1:8" ht="13.5" x14ac:dyDescent="0.25">
      <c r="A565" s="3">
        <f>TITRES_STAT!B568</f>
        <v>42825</v>
      </c>
      <c r="B565" s="6">
        <f>TITRES_STAT!C568</f>
        <v>8.39</v>
      </c>
      <c r="C565" s="6">
        <f>TITRES_STAT!D568</f>
        <v>5.2278000000000002</v>
      </c>
      <c r="D565" s="6">
        <f>TITRES_STAT!E568</f>
        <v>0</v>
      </c>
      <c r="E565" s="2">
        <f t="shared" si="32"/>
        <v>211889</v>
      </c>
      <c r="F565" s="6" t="str">
        <f t="shared" si="35"/>
        <v>BULLISH</v>
      </c>
      <c r="G565" s="6" t="str">
        <f t="shared" si="34"/>
        <v>NEUTRAL</v>
      </c>
      <c r="H565" s="6" t="str">
        <f t="shared" si="33"/>
        <v>CONFIRMED BULLISH</v>
      </c>
    </row>
    <row r="566" spans="1:8" ht="13.5" x14ac:dyDescent="0.25">
      <c r="A566" s="3">
        <f>TITRES_STAT!B569</f>
        <v>42828</v>
      </c>
      <c r="B566" s="6">
        <f>TITRES_STAT!C569</f>
        <v>8.3000000000000007</v>
      </c>
      <c r="C566" s="6">
        <f>TITRES_STAT!D569</f>
        <v>5.1718000000000002</v>
      </c>
      <c r="D566" s="6">
        <f>TITRES_STAT!E569</f>
        <v>400</v>
      </c>
      <c r="E566" s="2">
        <f t="shared" si="32"/>
        <v>211489</v>
      </c>
      <c r="F566" s="6" t="str">
        <f t="shared" si="35"/>
        <v>BULLISH</v>
      </c>
      <c r="G566" s="6" t="str">
        <f t="shared" si="34"/>
        <v>NEUTRAL</v>
      </c>
      <c r="H566" s="6" t="str">
        <f t="shared" si="33"/>
        <v>BULLISH DIVERGENCE</v>
      </c>
    </row>
    <row r="567" spans="1:8" ht="13.5" x14ac:dyDescent="0.25">
      <c r="A567" s="3">
        <f>TITRES_STAT!B570</f>
        <v>42829</v>
      </c>
      <c r="B567" s="6">
        <f>TITRES_STAT!C570</f>
        <v>8.23</v>
      </c>
      <c r="C567" s="6">
        <f>TITRES_STAT!D570</f>
        <v>5.1281999999999996</v>
      </c>
      <c r="D567" s="6">
        <f>TITRES_STAT!E570</f>
        <v>1350</v>
      </c>
      <c r="E567" s="2">
        <f t="shared" si="32"/>
        <v>210139</v>
      </c>
      <c r="F567" s="6" t="str">
        <f t="shared" si="35"/>
        <v>BULLISH</v>
      </c>
      <c r="G567" s="6" t="str">
        <f t="shared" si="34"/>
        <v>NEUTRAL</v>
      </c>
      <c r="H567" s="6" t="str">
        <f t="shared" si="33"/>
        <v>BULLISH DIVERGENCE</v>
      </c>
    </row>
    <row r="568" spans="1:8" ht="13.5" x14ac:dyDescent="0.25">
      <c r="A568" s="3">
        <f>TITRES_STAT!B571</f>
        <v>42830</v>
      </c>
      <c r="B568" s="6">
        <f>TITRES_STAT!C571</f>
        <v>8.1999999999999993</v>
      </c>
      <c r="C568" s="6">
        <f>TITRES_STAT!D571</f>
        <v>5.1094999999999997</v>
      </c>
      <c r="D568" s="6">
        <f>TITRES_STAT!E571</f>
        <v>866</v>
      </c>
      <c r="E568" s="2">
        <f t="shared" si="32"/>
        <v>209273</v>
      </c>
      <c r="F568" s="6" t="str">
        <f t="shared" si="35"/>
        <v>BEARISH</v>
      </c>
      <c r="G568" s="6" t="str">
        <f t="shared" si="34"/>
        <v>NEUTRAL</v>
      </c>
      <c r="H568" s="6" t="str">
        <f t="shared" si="33"/>
        <v>CONFIRMED BEARISH</v>
      </c>
    </row>
    <row r="569" spans="1:8" ht="13.5" x14ac:dyDescent="0.25">
      <c r="A569" s="3">
        <f>TITRES_STAT!B572</f>
        <v>42831</v>
      </c>
      <c r="B569" s="6">
        <f>TITRES_STAT!C572</f>
        <v>8.3000000000000007</v>
      </c>
      <c r="C569" s="6">
        <f>TITRES_STAT!D572</f>
        <v>5.1718000000000002</v>
      </c>
      <c r="D569" s="6">
        <f>TITRES_STAT!E572</f>
        <v>1211</v>
      </c>
      <c r="E569" s="2">
        <f t="shared" si="32"/>
        <v>210484</v>
      </c>
      <c r="F569" s="6" t="str">
        <f t="shared" si="35"/>
        <v>BEARISH</v>
      </c>
      <c r="G569" s="6" t="str">
        <f t="shared" si="34"/>
        <v>NEUTRAL</v>
      </c>
      <c r="H569" s="6" t="str">
        <f t="shared" si="33"/>
        <v>CONFIRMED BEARISH</v>
      </c>
    </row>
    <row r="570" spans="1:8" ht="13.5" x14ac:dyDescent="0.25">
      <c r="A570" s="3">
        <f>TITRES_STAT!B573</f>
        <v>42832</v>
      </c>
      <c r="B570" s="6">
        <f>TITRES_STAT!C573</f>
        <v>8.2100000000000009</v>
      </c>
      <c r="C570" s="6">
        <f>TITRES_STAT!D573</f>
        <v>5.1157000000000004</v>
      </c>
      <c r="D570" s="6">
        <f>TITRES_STAT!E573</f>
        <v>1638</v>
      </c>
      <c r="E570" s="2">
        <f t="shared" si="32"/>
        <v>208846</v>
      </c>
      <c r="F570" s="6" t="str">
        <f t="shared" si="35"/>
        <v>BEARISH</v>
      </c>
      <c r="G570" s="6" t="str">
        <f t="shared" si="34"/>
        <v>NEUTRAL</v>
      </c>
      <c r="H570" s="6" t="str">
        <f t="shared" si="33"/>
        <v>CONFIRMED BEARISH</v>
      </c>
    </row>
    <row r="571" spans="1:8" ht="13.5" x14ac:dyDescent="0.25">
      <c r="A571" s="3">
        <f>TITRES_STAT!B574</f>
        <v>42835</v>
      </c>
      <c r="B571" s="6">
        <f>TITRES_STAT!C574</f>
        <v>8.3000000000000007</v>
      </c>
      <c r="C571" s="6">
        <f>TITRES_STAT!D574</f>
        <v>5.1718000000000002</v>
      </c>
      <c r="D571" s="6">
        <f>TITRES_STAT!E574</f>
        <v>500</v>
      </c>
      <c r="E571" s="2">
        <f t="shared" si="32"/>
        <v>209346</v>
      </c>
      <c r="F571" s="6" t="str">
        <f t="shared" si="35"/>
        <v>BEARISH</v>
      </c>
      <c r="G571" s="6" t="str">
        <f t="shared" si="34"/>
        <v>NEUTRAL</v>
      </c>
      <c r="H571" s="6" t="str">
        <f t="shared" si="33"/>
        <v>NEUTRAL</v>
      </c>
    </row>
    <row r="572" spans="1:8" ht="13.5" x14ac:dyDescent="0.25">
      <c r="A572" s="3">
        <f>TITRES_STAT!B575</f>
        <v>42836</v>
      </c>
      <c r="B572" s="6">
        <f>TITRES_STAT!C575</f>
        <v>8.3000000000000007</v>
      </c>
      <c r="C572" s="6">
        <f>TITRES_STAT!D575</f>
        <v>5.1718000000000002</v>
      </c>
      <c r="D572" s="6">
        <f>TITRES_STAT!E575</f>
        <v>160</v>
      </c>
      <c r="E572" s="2">
        <f t="shared" si="32"/>
        <v>209346</v>
      </c>
      <c r="F572" s="6" t="str">
        <f t="shared" si="35"/>
        <v>BEARISH</v>
      </c>
      <c r="G572" s="6" t="str">
        <f t="shared" si="34"/>
        <v>NEUTRAL</v>
      </c>
      <c r="H572" s="6" t="str">
        <f t="shared" si="33"/>
        <v>BEARISH DIVERGENCE</v>
      </c>
    </row>
    <row r="573" spans="1:8" ht="13.5" x14ac:dyDescent="0.25">
      <c r="A573" s="3">
        <f>TITRES_STAT!B576</f>
        <v>42837</v>
      </c>
      <c r="B573" s="6">
        <f>TITRES_STAT!C576</f>
        <v>8.3000000000000007</v>
      </c>
      <c r="C573" s="6">
        <f>TITRES_STAT!D576</f>
        <v>5.1718000000000002</v>
      </c>
      <c r="D573" s="6">
        <f>TITRES_STAT!E576</f>
        <v>965</v>
      </c>
      <c r="E573" s="2">
        <f t="shared" si="32"/>
        <v>209346</v>
      </c>
      <c r="F573" s="6" t="str">
        <f t="shared" si="35"/>
        <v>BULLISH</v>
      </c>
      <c r="G573" s="6" t="str">
        <f t="shared" si="34"/>
        <v>NEUTRAL</v>
      </c>
      <c r="H573" s="6" t="str">
        <f t="shared" si="33"/>
        <v>CONFIRMED BULLISH</v>
      </c>
    </row>
    <row r="574" spans="1:8" ht="13.5" x14ac:dyDescent="0.25">
      <c r="A574" s="3">
        <f>TITRES_STAT!B577</f>
        <v>42838</v>
      </c>
      <c r="B574" s="6">
        <f>TITRES_STAT!C577</f>
        <v>8.3000000000000007</v>
      </c>
      <c r="C574" s="6">
        <f>TITRES_STAT!D577</f>
        <v>5.1718000000000002</v>
      </c>
      <c r="D574" s="6">
        <f>TITRES_STAT!E577</f>
        <v>0</v>
      </c>
      <c r="E574" s="2">
        <f t="shared" si="32"/>
        <v>209346</v>
      </c>
      <c r="F574" s="6" t="str">
        <f t="shared" si="35"/>
        <v>BEARISH</v>
      </c>
      <c r="G574" s="6" t="str">
        <f t="shared" si="34"/>
        <v>NEUTRAL</v>
      </c>
      <c r="H574" s="6" t="str">
        <f t="shared" si="33"/>
        <v>NEUTRAL</v>
      </c>
    </row>
    <row r="575" spans="1:8" ht="13.5" x14ac:dyDescent="0.25">
      <c r="A575" s="3">
        <f>TITRES_STAT!B578</f>
        <v>42839</v>
      </c>
      <c r="B575" s="6">
        <f>TITRES_STAT!C578</f>
        <v>8.2899999999999991</v>
      </c>
      <c r="C575" s="6">
        <f>TITRES_STAT!D578</f>
        <v>5.1654999999999998</v>
      </c>
      <c r="D575" s="6">
        <f>TITRES_STAT!E578</f>
        <v>168</v>
      </c>
      <c r="E575" s="2">
        <f t="shared" si="32"/>
        <v>209178</v>
      </c>
      <c r="F575" s="6" t="str">
        <f t="shared" si="35"/>
        <v>BULLISH</v>
      </c>
      <c r="G575" s="6" t="str">
        <f t="shared" si="34"/>
        <v>NEUTRAL</v>
      </c>
      <c r="H575" s="6" t="str">
        <f t="shared" si="33"/>
        <v>CONFIRMED BULLISH</v>
      </c>
    </row>
    <row r="576" spans="1:8" ht="13.5" x14ac:dyDescent="0.25">
      <c r="A576" s="3">
        <f>TITRES_STAT!B579</f>
        <v>42842</v>
      </c>
      <c r="B576" s="6">
        <f>TITRES_STAT!C579</f>
        <v>8.1999999999999993</v>
      </c>
      <c r="C576" s="6">
        <f>TITRES_STAT!D579</f>
        <v>5.1094999999999997</v>
      </c>
      <c r="D576" s="6">
        <f>TITRES_STAT!E579</f>
        <v>1306</v>
      </c>
      <c r="E576" s="2">
        <f t="shared" si="32"/>
        <v>207872</v>
      </c>
      <c r="F576" s="6" t="str">
        <f t="shared" si="35"/>
        <v>BEARISH</v>
      </c>
      <c r="G576" s="6" t="str">
        <f t="shared" si="34"/>
        <v>NEUTRAL</v>
      </c>
      <c r="H576" s="6" t="str">
        <f t="shared" si="33"/>
        <v>CONFIRMED BEARISH</v>
      </c>
    </row>
    <row r="577" spans="1:8" ht="13.5" x14ac:dyDescent="0.25">
      <c r="A577" s="3">
        <f>TITRES_STAT!B580</f>
        <v>42843</v>
      </c>
      <c r="B577" s="6">
        <f>TITRES_STAT!C580</f>
        <v>8.2899999999999991</v>
      </c>
      <c r="C577" s="6">
        <f>TITRES_STAT!D580</f>
        <v>5.1654999999999998</v>
      </c>
      <c r="D577" s="6">
        <f>TITRES_STAT!E580</f>
        <v>1</v>
      </c>
      <c r="E577" s="2">
        <f t="shared" si="32"/>
        <v>207873</v>
      </c>
      <c r="F577" s="6" t="str">
        <f t="shared" si="35"/>
        <v>BEARISH</v>
      </c>
      <c r="G577" s="6" t="str">
        <f t="shared" si="34"/>
        <v>NEUTRAL</v>
      </c>
      <c r="H577" s="6" t="str">
        <f t="shared" si="33"/>
        <v>CONFIRMED BEARISH</v>
      </c>
    </row>
    <row r="578" spans="1:8" ht="13.5" x14ac:dyDescent="0.25">
      <c r="A578" s="3">
        <f>TITRES_STAT!B581</f>
        <v>42844</v>
      </c>
      <c r="B578" s="6">
        <f>TITRES_STAT!C581</f>
        <v>8.3000000000000007</v>
      </c>
      <c r="C578" s="6">
        <f>TITRES_STAT!D581</f>
        <v>5.1718000000000002</v>
      </c>
      <c r="D578" s="6">
        <f>TITRES_STAT!E581</f>
        <v>705</v>
      </c>
      <c r="E578" s="2">
        <f t="shared" si="32"/>
        <v>208578</v>
      </c>
      <c r="F578" s="6" t="str">
        <f t="shared" si="35"/>
        <v>BEARISH</v>
      </c>
      <c r="G578" s="6" t="str">
        <f t="shared" si="34"/>
        <v>NEUTRAL</v>
      </c>
      <c r="H578" s="6" t="str">
        <f t="shared" si="33"/>
        <v>NEUTRAL</v>
      </c>
    </row>
    <row r="579" spans="1:8" ht="13.5" x14ac:dyDescent="0.25">
      <c r="A579" s="3">
        <f>TITRES_STAT!B582</f>
        <v>42845</v>
      </c>
      <c r="B579" s="6">
        <f>TITRES_STAT!C582</f>
        <v>8.3000000000000007</v>
      </c>
      <c r="C579" s="6">
        <f>TITRES_STAT!D582</f>
        <v>5.1718000000000002</v>
      </c>
      <c r="D579" s="6">
        <f>TITRES_STAT!E582</f>
        <v>650</v>
      </c>
      <c r="E579" s="2">
        <f t="shared" si="32"/>
        <v>208578</v>
      </c>
      <c r="F579" s="6" t="str">
        <f t="shared" si="35"/>
        <v>BEARISH</v>
      </c>
      <c r="G579" s="6" t="str">
        <f t="shared" si="34"/>
        <v>NEUTRAL</v>
      </c>
      <c r="H579" s="6" t="str">
        <f t="shared" si="33"/>
        <v>NEUTRAL</v>
      </c>
    </row>
    <row r="580" spans="1:8" ht="13.5" x14ac:dyDescent="0.25">
      <c r="A580" s="3">
        <f>TITRES_STAT!B583</f>
        <v>42846</v>
      </c>
      <c r="B580" s="6">
        <f>TITRES_STAT!C583</f>
        <v>8.3000000000000007</v>
      </c>
      <c r="C580" s="6">
        <f>TITRES_STAT!D583</f>
        <v>5.1718000000000002</v>
      </c>
      <c r="D580" s="6">
        <f>TITRES_STAT!E583</f>
        <v>0</v>
      </c>
      <c r="E580" s="2">
        <f t="shared" ref="E580:E643" si="36">IF(B580&gt;B579, E579+D580, IF(B580&lt;B579, E579-D580, E579))</f>
        <v>208578</v>
      </c>
      <c r="F580" s="6" t="str">
        <f t="shared" si="35"/>
        <v>BEARISH</v>
      </c>
      <c r="G580" s="6" t="str">
        <f t="shared" si="34"/>
        <v>NEUTRAL</v>
      </c>
      <c r="H580" s="6" t="str">
        <f t="shared" si="33"/>
        <v>BEARISH DIVERGENCE</v>
      </c>
    </row>
    <row r="581" spans="1:8" ht="13.5" x14ac:dyDescent="0.25">
      <c r="A581" s="3">
        <f>TITRES_STAT!B584</f>
        <v>42849</v>
      </c>
      <c r="B581" s="6">
        <f>TITRES_STAT!C584</f>
        <v>8.3000000000000007</v>
      </c>
      <c r="C581" s="6">
        <f>TITRES_STAT!D584</f>
        <v>5.1718000000000002</v>
      </c>
      <c r="D581" s="6">
        <f>TITRES_STAT!E584</f>
        <v>51</v>
      </c>
      <c r="E581" s="2">
        <f t="shared" si="36"/>
        <v>208578</v>
      </c>
      <c r="F581" s="6" t="str">
        <f t="shared" si="35"/>
        <v>BULLISH</v>
      </c>
      <c r="G581" s="6" t="str">
        <f t="shared" si="34"/>
        <v>NEUTRAL</v>
      </c>
      <c r="H581" s="6" t="str">
        <f t="shared" si="33"/>
        <v>CONFIRMED BULLISH</v>
      </c>
    </row>
    <row r="582" spans="1:8" ht="13.5" x14ac:dyDescent="0.25">
      <c r="A582" s="3">
        <f>TITRES_STAT!B585</f>
        <v>42850</v>
      </c>
      <c r="B582" s="6">
        <f>TITRES_STAT!C585</f>
        <v>8.2899999999999991</v>
      </c>
      <c r="C582" s="6">
        <f>TITRES_STAT!D585</f>
        <v>5.1654999999999998</v>
      </c>
      <c r="D582" s="6">
        <f>TITRES_STAT!E585</f>
        <v>18560</v>
      </c>
      <c r="E582" s="2">
        <f t="shared" si="36"/>
        <v>190018</v>
      </c>
      <c r="F582" s="6" t="str">
        <f t="shared" si="35"/>
        <v>BEARISH</v>
      </c>
      <c r="G582" s="6" t="str">
        <f t="shared" si="34"/>
        <v>WEAK</v>
      </c>
      <c r="H582" s="6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NEUTRAL</v>
      </c>
    </row>
    <row r="583" spans="1:8" ht="13.5" x14ac:dyDescent="0.25">
      <c r="A583" s="3">
        <f>TITRES_STAT!B586</f>
        <v>42851</v>
      </c>
      <c r="B583" s="6">
        <f>TITRES_STAT!C586</f>
        <v>8.2899999999999991</v>
      </c>
      <c r="C583" s="6">
        <f>TITRES_STAT!D586</f>
        <v>5.1654999999999998</v>
      </c>
      <c r="D583" s="6">
        <f>TITRES_STAT!E586</f>
        <v>0</v>
      </c>
      <c r="E583" s="2">
        <f t="shared" si="36"/>
        <v>190018</v>
      </c>
      <c r="F583" s="6" t="str">
        <f t="shared" si="35"/>
        <v>BEARISH</v>
      </c>
      <c r="G583" s="6" t="str">
        <f t="shared" ref="G583:G646" si="38">IF((E583-E578)/E578 &gt; 0.02, "STRONG",
 IF((E583-E578)/E578 &lt; -0.02, "WEAK", "NEUTRAL"))</f>
        <v>WEAK</v>
      </c>
      <c r="H583" s="6" t="str">
        <f t="shared" si="37"/>
        <v>CONFIRMED BEARISH</v>
      </c>
    </row>
    <row r="584" spans="1:8" ht="13.5" x14ac:dyDescent="0.25">
      <c r="A584" s="3">
        <f>TITRES_STAT!B587</f>
        <v>42852</v>
      </c>
      <c r="B584" s="6">
        <f>TITRES_STAT!C587</f>
        <v>8.2899999999999991</v>
      </c>
      <c r="C584" s="6">
        <f>TITRES_STAT!D587</f>
        <v>5.1654999999999998</v>
      </c>
      <c r="D584" s="6">
        <f>TITRES_STAT!E587</f>
        <v>555</v>
      </c>
      <c r="E584" s="2">
        <f t="shared" si="36"/>
        <v>190018</v>
      </c>
      <c r="F584" s="6" t="str">
        <f t="shared" ref="F584:F647" si="39">IF(E584&gt;E579,"BULLISH",IF(E584&lt;E579,"BEARISH","NEUTRAL"))</f>
        <v>BEARISH</v>
      </c>
      <c r="G584" s="6" t="str">
        <f t="shared" si="38"/>
        <v>WEAK</v>
      </c>
      <c r="H584" s="6" t="str">
        <f t="shared" si="37"/>
        <v>CONFIRMED BEARISH</v>
      </c>
    </row>
    <row r="585" spans="1:8" ht="13.5" x14ac:dyDescent="0.25">
      <c r="A585" s="3">
        <f>TITRES_STAT!B588</f>
        <v>42853</v>
      </c>
      <c r="B585" s="6">
        <f>TITRES_STAT!C588</f>
        <v>8.1999999999999993</v>
      </c>
      <c r="C585" s="6">
        <f>TITRES_STAT!D588</f>
        <v>5.1094999999999997</v>
      </c>
      <c r="D585" s="6">
        <f>TITRES_STAT!E588</f>
        <v>1197</v>
      </c>
      <c r="E585" s="2">
        <f t="shared" si="36"/>
        <v>188821</v>
      </c>
      <c r="F585" s="6" t="str">
        <f t="shared" si="39"/>
        <v>BEARISH</v>
      </c>
      <c r="G585" s="6" t="str">
        <f t="shared" si="38"/>
        <v>WEAK</v>
      </c>
      <c r="H585" s="6" t="str">
        <f t="shared" si="37"/>
        <v>CONFIRMED BEARISH</v>
      </c>
    </row>
    <row r="586" spans="1:8" ht="13.5" x14ac:dyDescent="0.25">
      <c r="A586" s="3">
        <f>TITRES_STAT!B589</f>
        <v>42857</v>
      </c>
      <c r="B586" s="6">
        <f>TITRES_STAT!C589</f>
        <v>8.39</v>
      </c>
      <c r="C586" s="6">
        <f>TITRES_STAT!D589</f>
        <v>5.2278000000000002</v>
      </c>
      <c r="D586" s="6">
        <f>TITRES_STAT!E589</f>
        <v>546</v>
      </c>
      <c r="E586" s="2">
        <f t="shared" si="36"/>
        <v>189367</v>
      </c>
      <c r="F586" s="6" t="str">
        <f t="shared" si="39"/>
        <v>BEARISH</v>
      </c>
      <c r="G586" s="6" t="str">
        <f t="shared" si="38"/>
        <v>WEAK</v>
      </c>
      <c r="H586" s="6" t="str">
        <f t="shared" si="37"/>
        <v>BEARISH DIVERGENCE</v>
      </c>
    </row>
    <row r="587" spans="1:8" ht="13.5" x14ac:dyDescent="0.25">
      <c r="A587" s="3">
        <f>TITRES_STAT!B590</f>
        <v>42858</v>
      </c>
      <c r="B587" s="6">
        <f>TITRES_STAT!C590</f>
        <v>8.2100000000000009</v>
      </c>
      <c r="C587" s="6">
        <f>TITRES_STAT!D590</f>
        <v>5.1157000000000004</v>
      </c>
      <c r="D587" s="6">
        <f>TITRES_STAT!E590</f>
        <v>1350</v>
      </c>
      <c r="E587" s="2">
        <f t="shared" si="36"/>
        <v>188017</v>
      </c>
      <c r="F587" s="6" t="str">
        <f t="shared" si="39"/>
        <v>BEARISH</v>
      </c>
      <c r="G587" s="6" t="str">
        <f t="shared" si="38"/>
        <v>NEUTRAL</v>
      </c>
      <c r="H587" s="6" t="str">
        <f t="shared" si="37"/>
        <v>CONFIRMED BEARISH</v>
      </c>
    </row>
    <row r="588" spans="1:8" ht="13.5" x14ac:dyDescent="0.25">
      <c r="A588" s="3">
        <f>TITRES_STAT!B591</f>
        <v>42859</v>
      </c>
      <c r="B588" s="6">
        <f>TITRES_STAT!C591</f>
        <v>8.2799999999999994</v>
      </c>
      <c r="C588" s="6">
        <f>TITRES_STAT!D591</f>
        <v>5.1593</v>
      </c>
      <c r="D588" s="6">
        <f>TITRES_STAT!E591</f>
        <v>901</v>
      </c>
      <c r="E588" s="2">
        <f t="shared" si="36"/>
        <v>188918</v>
      </c>
      <c r="F588" s="6" t="str">
        <f t="shared" si="39"/>
        <v>BEARISH</v>
      </c>
      <c r="G588" s="6" t="str">
        <f t="shared" si="38"/>
        <v>NEUTRAL</v>
      </c>
      <c r="H588" s="6" t="str">
        <f t="shared" si="37"/>
        <v>CONFIRMED BEARISH</v>
      </c>
    </row>
    <row r="589" spans="1:8" ht="13.5" x14ac:dyDescent="0.25">
      <c r="A589" s="3">
        <f>TITRES_STAT!B592</f>
        <v>42860</v>
      </c>
      <c r="B589" s="6">
        <f>TITRES_STAT!C592</f>
        <v>8.48</v>
      </c>
      <c r="C589" s="6">
        <f>TITRES_STAT!D592</f>
        <v>5.2839</v>
      </c>
      <c r="D589" s="6">
        <f>TITRES_STAT!E592</f>
        <v>1220</v>
      </c>
      <c r="E589" s="2">
        <f t="shared" si="36"/>
        <v>190138</v>
      </c>
      <c r="F589" s="6" t="str">
        <f t="shared" si="39"/>
        <v>BULLISH</v>
      </c>
      <c r="G589" s="6" t="str">
        <f t="shared" si="38"/>
        <v>NEUTRAL</v>
      </c>
      <c r="H589" s="6" t="str">
        <f t="shared" si="37"/>
        <v>CONFIRMED BULLISH</v>
      </c>
    </row>
    <row r="590" spans="1:8" ht="13.5" x14ac:dyDescent="0.25">
      <c r="A590" s="3">
        <f>TITRES_STAT!B593</f>
        <v>42863</v>
      </c>
      <c r="B590" s="6">
        <f>TITRES_STAT!C593</f>
        <v>8.4700000000000006</v>
      </c>
      <c r="C590" s="6">
        <f>TITRES_STAT!D593</f>
        <v>5.2777000000000003</v>
      </c>
      <c r="D590" s="6">
        <f>TITRES_STAT!E593</f>
        <v>2001</v>
      </c>
      <c r="E590" s="2">
        <f t="shared" si="36"/>
        <v>188137</v>
      </c>
      <c r="F590" s="6" t="str">
        <f t="shared" si="39"/>
        <v>BEARISH</v>
      </c>
      <c r="G590" s="6" t="str">
        <f t="shared" si="38"/>
        <v>NEUTRAL</v>
      </c>
      <c r="H590" s="6" t="str">
        <f t="shared" si="37"/>
        <v>BEARISH DIVERGENCE</v>
      </c>
    </row>
    <row r="591" spans="1:8" ht="13.5" x14ac:dyDescent="0.25">
      <c r="A591" s="3">
        <f>TITRES_STAT!B594</f>
        <v>42864</v>
      </c>
      <c r="B591" s="6">
        <f>TITRES_STAT!C594</f>
        <v>8.4</v>
      </c>
      <c r="C591" s="6">
        <f>TITRES_STAT!D594</f>
        <v>5.2340999999999998</v>
      </c>
      <c r="D591" s="6">
        <f>TITRES_STAT!E594</f>
        <v>2000</v>
      </c>
      <c r="E591" s="2">
        <f t="shared" si="36"/>
        <v>186137</v>
      </c>
      <c r="F591" s="6" t="str">
        <f t="shared" si="39"/>
        <v>BEARISH</v>
      </c>
      <c r="G591" s="6" t="str">
        <f t="shared" si="38"/>
        <v>NEUTRAL</v>
      </c>
      <c r="H591" s="6" t="str">
        <f t="shared" si="37"/>
        <v>BEARISH DIVERGENCE</v>
      </c>
    </row>
    <row r="592" spans="1:8" ht="13.5" x14ac:dyDescent="0.25">
      <c r="A592" s="3">
        <f>TITRES_STAT!B595</f>
        <v>42865</v>
      </c>
      <c r="B592" s="6">
        <f>TITRES_STAT!C595</f>
        <v>8.4700000000000006</v>
      </c>
      <c r="C592" s="6">
        <f>TITRES_STAT!D595</f>
        <v>5.2777000000000003</v>
      </c>
      <c r="D592" s="6">
        <f>TITRES_STAT!E595</f>
        <v>2447</v>
      </c>
      <c r="E592" s="2">
        <f t="shared" si="36"/>
        <v>188584</v>
      </c>
      <c r="F592" s="6" t="str">
        <f t="shared" si="39"/>
        <v>BULLISH</v>
      </c>
      <c r="G592" s="6" t="str">
        <f t="shared" si="38"/>
        <v>NEUTRAL</v>
      </c>
      <c r="H592" s="6" t="str">
        <f t="shared" si="37"/>
        <v>CONFIRMED BULLISH</v>
      </c>
    </row>
    <row r="593" spans="1:8" ht="13.5" x14ac:dyDescent="0.25">
      <c r="A593" s="3">
        <f>TITRES_STAT!B596</f>
        <v>42866</v>
      </c>
      <c r="B593" s="6">
        <f>TITRES_STAT!C596</f>
        <v>8.4700000000000006</v>
      </c>
      <c r="C593" s="6">
        <f>TITRES_STAT!D596</f>
        <v>5.2777000000000003</v>
      </c>
      <c r="D593" s="6">
        <f>TITRES_STAT!E596</f>
        <v>777</v>
      </c>
      <c r="E593" s="2">
        <f t="shared" si="36"/>
        <v>188584</v>
      </c>
      <c r="F593" s="6" t="str">
        <f t="shared" si="39"/>
        <v>BEARISH</v>
      </c>
      <c r="G593" s="6" t="str">
        <f t="shared" si="38"/>
        <v>NEUTRAL</v>
      </c>
      <c r="H593" s="6" t="str">
        <f t="shared" si="37"/>
        <v>BEARISH DIVERGENCE</v>
      </c>
    </row>
    <row r="594" spans="1:8" ht="13.5" x14ac:dyDescent="0.25">
      <c r="A594" s="3">
        <f>TITRES_STAT!B597</f>
        <v>42867</v>
      </c>
      <c r="B594" s="6">
        <f>TITRES_STAT!C597</f>
        <v>8.4700000000000006</v>
      </c>
      <c r="C594" s="6">
        <f>TITRES_STAT!D597</f>
        <v>5.2777000000000003</v>
      </c>
      <c r="D594" s="6">
        <f>TITRES_STAT!E597</f>
        <v>910</v>
      </c>
      <c r="E594" s="2">
        <f t="shared" si="36"/>
        <v>188584</v>
      </c>
      <c r="F594" s="6" t="str">
        <f t="shared" si="39"/>
        <v>BEARISH</v>
      </c>
      <c r="G594" s="6" t="str">
        <f t="shared" si="38"/>
        <v>NEUTRAL</v>
      </c>
      <c r="H594" s="6" t="str">
        <f t="shared" si="37"/>
        <v>CONFIRMED BEARISH</v>
      </c>
    </row>
    <row r="595" spans="1:8" ht="13.5" x14ac:dyDescent="0.25">
      <c r="A595" s="3">
        <f>TITRES_STAT!B598</f>
        <v>42870</v>
      </c>
      <c r="B595" s="6">
        <f>TITRES_STAT!C598</f>
        <v>8.4</v>
      </c>
      <c r="C595" s="6">
        <f>TITRES_STAT!D598</f>
        <v>5.2340999999999998</v>
      </c>
      <c r="D595" s="6">
        <f>TITRES_STAT!E598</f>
        <v>2385</v>
      </c>
      <c r="E595" s="2">
        <f t="shared" si="36"/>
        <v>186199</v>
      </c>
      <c r="F595" s="6" t="str">
        <f t="shared" si="39"/>
        <v>BEARISH</v>
      </c>
      <c r="G595" s="6" t="str">
        <f t="shared" si="38"/>
        <v>NEUTRAL</v>
      </c>
      <c r="H595" s="6" t="str">
        <f t="shared" si="37"/>
        <v>CONFIRMED BEARISH</v>
      </c>
    </row>
    <row r="596" spans="1:8" ht="13.5" x14ac:dyDescent="0.25">
      <c r="A596" s="3">
        <f>TITRES_STAT!B599</f>
        <v>42871</v>
      </c>
      <c r="B596" s="6">
        <f>TITRES_STAT!C599</f>
        <v>8.4499999999999993</v>
      </c>
      <c r="C596" s="6">
        <f>TITRES_STAT!D599</f>
        <v>5.2652000000000001</v>
      </c>
      <c r="D596" s="6">
        <f>TITRES_STAT!E599</f>
        <v>1250</v>
      </c>
      <c r="E596" s="2">
        <f t="shared" si="36"/>
        <v>187449</v>
      </c>
      <c r="F596" s="6" t="str">
        <f t="shared" si="39"/>
        <v>BULLISH</v>
      </c>
      <c r="G596" s="6" t="str">
        <f t="shared" si="38"/>
        <v>NEUTRAL</v>
      </c>
      <c r="H596" s="6" t="str">
        <f t="shared" si="37"/>
        <v>CONFIRMED BULLISH</v>
      </c>
    </row>
    <row r="597" spans="1:8" ht="13.5" x14ac:dyDescent="0.25">
      <c r="A597" s="3">
        <f>TITRES_STAT!B600</f>
        <v>42872</v>
      </c>
      <c r="B597" s="6">
        <f>TITRES_STAT!C600</f>
        <v>8.3000000000000007</v>
      </c>
      <c r="C597" s="6">
        <f>TITRES_STAT!D600</f>
        <v>5.1718000000000002</v>
      </c>
      <c r="D597" s="6">
        <f>TITRES_STAT!E600</f>
        <v>4295</v>
      </c>
      <c r="E597" s="2">
        <f t="shared" si="36"/>
        <v>183154</v>
      </c>
      <c r="F597" s="6" t="str">
        <f t="shared" si="39"/>
        <v>BEARISH</v>
      </c>
      <c r="G597" s="6" t="str">
        <f t="shared" si="38"/>
        <v>WEAK</v>
      </c>
      <c r="H597" s="6" t="str">
        <f t="shared" si="37"/>
        <v>CONFIRMED BEARISH</v>
      </c>
    </row>
    <row r="598" spans="1:8" ht="13.5" x14ac:dyDescent="0.25">
      <c r="A598" s="3">
        <f>TITRES_STAT!B601</f>
        <v>42873</v>
      </c>
      <c r="B598" s="6">
        <f>TITRES_STAT!C601</f>
        <v>8.3000000000000007</v>
      </c>
      <c r="C598" s="6">
        <f>TITRES_STAT!D601</f>
        <v>5.1718000000000002</v>
      </c>
      <c r="D598" s="6">
        <f>TITRES_STAT!E601</f>
        <v>1400</v>
      </c>
      <c r="E598" s="2">
        <f t="shared" si="36"/>
        <v>183154</v>
      </c>
      <c r="F598" s="6" t="str">
        <f t="shared" si="39"/>
        <v>BEARISH</v>
      </c>
      <c r="G598" s="6" t="str">
        <f t="shared" si="38"/>
        <v>WEAK</v>
      </c>
      <c r="H598" s="6" t="str">
        <f t="shared" si="37"/>
        <v>CONFIRMED BEARISH</v>
      </c>
    </row>
    <row r="599" spans="1:8" ht="13.5" x14ac:dyDescent="0.25">
      <c r="A599" s="3">
        <f>TITRES_STAT!B602</f>
        <v>42874</v>
      </c>
      <c r="B599" s="6">
        <f>TITRES_STAT!C602</f>
        <v>8.3000000000000007</v>
      </c>
      <c r="C599" s="6">
        <f>TITRES_STAT!D602</f>
        <v>5.1718000000000002</v>
      </c>
      <c r="D599" s="6">
        <f>TITRES_STAT!E602</f>
        <v>3031</v>
      </c>
      <c r="E599" s="2">
        <f t="shared" si="36"/>
        <v>183154</v>
      </c>
      <c r="F599" s="6" t="str">
        <f t="shared" si="39"/>
        <v>BEARISH</v>
      </c>
      <c r="G599" s="6" t="str">
        <f t="shared" si="38"/>
        <v>WEAK</v>
      </c>
      <c r="H599" s="6" t="str">
        <f t="shared" si="37"/>
        <v>CONFIRMED BEARISH</v>
      </c>
    </row>
    <row r="600" spans="1:8" ht="13.5" x14ac:dyDescent="0.25">
      <c r="A600" s="3">
        <f>TITRES_STAT!B603</f>
        <v>42877</v>
      </c>
      <c r="B600" s="6">
        <f>TITRES_STAT!C603</f>
        <v>8.3000000000000007</v>
      </c>
      <c r="C600" s="6">
        <f>TITRES_STAT!D603</f>
        <v>5.1718000000000002</v>
      </c>
      <c r="D600" s="6">
        <f>TITRES_STAT!E603</f>
        <v>2405</v>
      </c>
      <c r="E600" s="2">
        <f t="shared" si="36"/>
        <v>183154</v>
      </c>
      <c r="F600" s="6" t="str">
        <f t="shared" si="39"/>
        <v>BEARISH</v>
      </c>
      <c r="G600" s="6" t="str">
        <f t="shared" si="38"/>
        <v>NEUTRAL</v>
      </c>
      <c r="H600" s="6" t="str">
        <f t="shared" si="37"/>
        <v>CONFIRMED BEARISH</v>
      </c>
    </row>
    <row r="601" spans="1:8" ht="13.5" x14ac:dyDescent="0.25">
      <c r="A601" s="3">
        <f>TITRES_STAT!B604</f>
        <v>42878</v>
      </c>
      <c r="B601" s="6">
        <f>TITRES_STAT!C604</f>
        <v>8.3699999999999992</v>
      </c>
      <c r="C601" s="6">
        <f>TITRES_STAT!D604</f>
        <v>5.2153999999999998</v>
      </c>
      <c r="D601" s="6">
        <f>TITRES_STAT!E604</f>
        <v>717</v>
      </c>
      <c r="E601" s="2">
        <f t="shared" si="36"/>
        <v>183871</v>
      </c>
      <c r="F601" s="6" t="str">
        <f t="shared" si="39"/>
        <v>BEARISH</v>
      </c>
      <c r="G601" s="6" t="str">
        <f t="shared" si="38"/>
        <v>NEUTRAL</v>
      </c>
      <c r="H601" s="6" t="str">
        <f t="shared" si="37"/>
        <v>CONFIRMED BEARISH</v>
      </c>
    </row>
    <row r="602" spans="1:8" ht="13.5" x14ac:dyDescent="0.25">
      <c r="A602" s="3">
        <f>TITRES_STAT!B605</f>
        <v>42879</v>
      </c>
      <c r="B602" s="6">
        <f>TITRES_STAT!C605</f>
        <v>8.3699999999999992</v>
      </c>
      <c r="C602" s="6">
        <f>TITRES_STAT!D605</f>
        <v>5.2153999999999998</v>
      </c>
      <c r="D602" s="6">
        <f>TITRES_STAT!E605</f>
        <v>865</v>
      </c>
      <c r="E602" s="2">
        <f t="shared" si="36"/>
        <v>183871</v>
      </c>
      <c r="F602" s="6" t="str">
        <f t="shared" si="39"/>
        <v>BULLISH</v>
      </c>
      <c r="G602" s="6" t="str">
        <f t="shared" si="38"/>
        <v>NEUTRAL</v>
      </c>
      <c r="H602" s="6" t="str">
        <f t="shared" si="37"/>
        <v>CONFIRMED BULLISH</v>
      </c>
    </row>
    <row r="603" spans="1:8" ht="13.5" x14ac:dyDescent="0.25">
      <c r="A603" s="3">
        <f>TITRES_STAT!B606</f>
        <v>42880</v>
      </c>
      <c r="B603" s="6">
        <f>TITRES_STAT!C606</f>
        <v>8.31</v>
      </c>
      <c r="C603" s="6">
        <f>TITRES_STAT!D606</f>
        <v>5.1779999999999999</v>
      </c>
      <c r="D603" s="6">
        <f>TITRES_STAT!E606</f>
        <v>48</v>
      </c>
      <c r="E603" s="2">
        <f t="shared" si="36"/>
        <v>183823</v>
      </c>
      <c r="F603" s="6" t="str">
        <f t="shared" si="39"/>
        <v>BULLISH</v>
      </c>
      <c r="G603" s="6" t="str">
        <f t="shared" si="38"/>
        <v>NEUTRAL</v>
      </c>
      <c r="H603" s="6" t="str">
        <f t="shared" si="37"/>
        <v>CONFIRMED BULLISH</v>
      </c>
    </row>
    <row r="604" spans="1:8" ht="13.5" x14ac:dyDescent="0.25">
      <c r="A604" s="3">
        <f>TITRES_STAT!B607</f>
        <v>42881</v>
      </c>
      <c r="B604" s="6">
        <f>TITRES_STAT!C607</f>
        <v>8.34</v>
      </c>
      <c r="C604" s="6">
        <f>TITRES_STAT!D607</f>
        <v>5.1966999999999999</v>
      </c>
      <c r="D604" s="6">
        <f>TITRES_STAT!E607</f>
        <v>1863</v>
      </c>
      <c r="E604" s="2">
        <f t="shared" si="36"/>
        <v>185686</v>
      </c>
      <c r="F604" s="6" t="str">
        <f t="shared" si="39"/>
        <v>BULLISH</v>
      </c>
      <c r="G604" s="6" t="str">
        <f t="shared" si="38"/>
        <v>NEUTRAL</v>
      </c>
      <c r="H604" s="6" t="str">
        <f t="shared" si="37"/>
        <v>CONFIRMED BULLISH</v>
      </c>
    </row>
    <row r="605" spans="1:8" ht="13.5" x14ac:dyDescent="0.25">
      <c r="A605" s="3">
        <f>TITRES_STAT!B608</f>
        <v>42884</v>
      </c>
      <c r="B605" s="6">
        <f>TITRES_STAT!C608</f>
        <v>8.34</v>
      </c>
      <c r="C605" s="6">
        <f>TITRES_STAT!D608</f>
        <v>5.1966999999999999</v>
      </c>
      <c r="D605" s="6">
        <f>TITRES_STAT!E608</f>
        <v>1551</v>
      </c>
      <c r="E605" s="2">
        <f t="shared" si="36"/>
        <v>185686</v>
      </c>
      <c r="F605" s="6" t="str">
        <f t="shared" si="39"/>
        <v>BULLISH</v>
      </c>
      <c r="G605" s="6" t="str">
        <f t="shared" si="38"/>
        <v>NEUTRAL</v>
      </c>
      <c r="H605" s="6" t="str">
        <f t="shared" si="37"/>
        <v>CONFIRMED BULLISH</v>
      </c>
    </row>
    <row r="606" spans="1:8" ht="13.5" x14ac:dyDescent="0.25">
      <c r="A606" s="3">
        <f>TITRES_STAT!B609</f>
        <v>42885</v>
      </c>
      <c r="B606" s="6">
        <f>TITRES_STAT!C609</f>
        <v>8.3000000000000007</v>
      </c>
      <c r="C606" s="6">
        <f>TITRES_STAT!D609</f>
        <v>5.1718000000000002</v>
      </c>
      <c r="D606" s="6">
        <f>TITRES_STAT!E609</f>
        <v>2429</v>
      </c>
      <c r="E606" s="2">
        <f t="shared" si="36"/>
        <v>183257</v>
      </c>
      <c r="F606" s="6" t="str">
        <f t="shared" si="39"/>
        <v>BEARISH</v>
      </c>
      <c r="G606" s="6" t="str">
        <f t="shared" si="38"/>
        <v>NEUTRAL</v>
      </c>
      <c r="H606" s="6" t="str">
        <f t="shared" si="37"/>
        <v>CONFIRMED BEARISH</v>
      </c>
    </row>
    <row r="607" spans="1:8" ht="13.5" x14ac:dyDescent="0.25">
      <c r="A607" s="3">
        <f>TITRES_STAT!B610</f>
        <v>42886</v>
      </c>
      <c r="B607" s="6">
        <f>TITRES_STAT!C610</f>
        <v>8.3000000000000007</v>
      </c>
      <c r="C607" s="6">
        <f>TITRES_STAT!D610</f>
        <v>5.1718000000000002</v>
      </c>
      <c r="D607" s="6">
        <f>TITRES_STAT!E610</f>
        <v>122</v>
      </c>
      <c r="E607" s="2">
        <f t="shared" si="36"/>
        <v>183257</v>
      </c>
      <c r="F607" s="6" t="str">
        <f t="shared" si="39"/>
        <v>BEARISH</v>
      </c>
      <c r="G607" s="6" t="str">
        <f t="shared" si="38"/>
        <v>NEUTRAL</v>
      </c>
      <c r="H607" s="6" t="str">
        <f t="shared" si="37"/>
        <v>CONFIRMED BEARISH</v>
      </c>
    </row>
    <row r="608" spans="1:8" ht="13.5" x14ac:dyDescent="0.25">
      <c r="A608" s="3">
        <f>TITRES_STAT!B611</f>
        <v>42887</v>
      </c>
      <c r="B608" s="6">
        <f>TITRES_STAT!C611</f>
        <v>8.3000000000000007</v>
      </c>
      <c r="C608" s="6">
        <f>TITRES_STAT!D611</f>
        <v>5.1718000000000002</v>
      </c>
      <c r="D608" s="6">
        <f>TITRES_STAT!E611</f>
        <v>5413</v>
      </c>
      <c r="E608" s="2">
        <f t="shared" si="36"/>
        <v>183257</v>
      </c>
      <c r="F608" s="6" t="str">
        <f t="shared" si="39"/>
        <v>BEARISH</v>
      </c>
      <c r="G608" s="6" t="str">
        <f t="shared" si="38"/>
        <v>NEUTRAL</v>
      </c>
      <c r="H608" s="6" t="str">
        <f t="shared" si="37"/>
        <v>CONFIRMED BEARISH</v>
      </c>
    </row>
    <row r="609" spans="1:8" ht="13.5" x14ac:dyDescent="0.25">
      <c r="A609" s="3">
        <f>TITRES_STAT!B612</f>
        <v>42888</v>
      </c>
      <c r="B609" s="6">
        <f>TITRES_STAT!C612</f>
        <v>8.3000000000000007</v>
      </c>
      <c r="C609" s="6">
        <f>TITRES_STAT!D612</f>
        <v>5.1718000000000002</v>
      </c>
      <c r="D609" s="6">
        <f>TITRES_STAT!E612</f>
        <v>6629</v>
      </c>
      <c r="E609" s="2">
        <f t="shared" si="36"/>
        <v>183257</v>
      </c>
      <c r="F609" s="6" t="str">
        <f t="shared" si="39"/>
        <v>BEARISH</v>
      </c>
      <c r="G609" s="6" t="str">
        <f t="shared" si="38"/>
        <v>NEUTRAL</v>
      </c>
      <c r="H609" s="6" t="str">
        <f t="shared" si="37"/>
        <v>CONFIRMED BEARISH</v>
      </c>
    </row>
    <row r="610" spans="1:8" ht="13.5" x14ac:dyDescent="0.25">
      <c r="A610" s="3">
        <f>TITRES_STAT!B613</f>
        <v>42891</v>
      </c>
      <c r="B610" s="6">
        <f>TITRES_STAT!C613</f>
        <v>8.26</v>
      </c>
      <c r="C610" s="6">
        <f>TITRES_STAT!D613</f>
        <v>5.1467999999999998</v>
      </c>
      <c r="D610" s="6">
        <f>TITRES_STAT!E613</f>
        <v>1085</v>
      </c>
      <c r="E610" s="2">
        <f t="shared" si="36"/>
        <v>182172</v>
      </c>
      <c r="F610" s="6" t="str">
        <f t="shared" si="39"/>
        <v>BEARISH</v>
      </c>
      <c r="G610" s="6" t="str">
        <f t="shared" si="38"/>
        <v>NEUTRAL</v>
      </c>
      <c r="H610" s="6" t="str">
        <f t="shared" si="37"/>
        <v>CONFIRMED BEARISH</v>
      </c>
    </row>
    <row r="611" spans="1:8" ht="13.5" x14ac:dyDescent="0.25">
      <c r="A611" s="3">
        <f>TITRES_STAT!B614</f>
        <v>42892</v>
      </c>
      <c r="B611" s="6">
        <f>TITRES_STAT!C614</f>
        <v>8.39</v>
      </c>
      <c r="C611" s="6">
        <f>TITRES_STAT!D614</f>
        <v>5.2278000000000002</v>
      </c>
      <c r="D611" s="6">
        <f>TITRES_STAT!E614</f>
        <v>16705</v>
      </c>
      <c r="E611" s="2">
        <f t="shared" si="36"/>
        <v>198877</v>
      </c>
      <c r="F611" s="6" t="str">
        <f t="shared" si="39"/>
        <v>BULLISH</v>
      </c>
      <c r="G611" s="6" t="str">
        <f t="shared" si="38"/>
        <v>STRONG</v>
      </c>
      <c r="H611" s="6" t="str">
        <f t="shared" si="37"/>
        <v>CONFIRMED BULLISH</v>
      </c>
    </row>
    <row r="612" spans="1:8" ht="13.5" x14ac:dyDescent="0.25">
      <c r="A612" s="3">
        <f>TITRES_STAT!B615</f>
        <v>42893</v>
      </c>
      <c r="B612" s="6">
        <f>TITRES_STAT!C615</f>
        <v>8.3000000000000007</v>
      </c>
      <c r="C612" s="6">
        <f>TITRES_STAT!D615</f>
        <v>5.1718000000000002</v>
      </c>
      <c r="D612" s="6">
        <f>TITRES_STAT!E615</f>
        <v>3258</v>
      </c>
      <c r="E612" s="2">
        <f t="shared" si="36"/>
        <v>195619</v>
      </c>
      <c r="F612" s="6" t="str">
        <f t="shared" si="39"/>
        <v>BULLISH</v>
      </c>
      <c r="G612" s="6" t="str">
        <f t="shared" si="38"/>
        <v>STRONG</v>
      </c>
      <c r="H612" s="6" t="str">
        <f t="shared" si="37"/>
        <v>NEUTRAL</v>
      </c>
    </row>
    <row r="613" spans="1:8" ht="13.5" x14ac:dyDescent="0.25">
      <c r="A613" s="3">
        <f>TITRES_STAT!B616</f>
        <v>42894</v>
      </c>
      <c r="B613" s="6">
        <f>TITRES_STAT!C616</f>
        <v>8.39</v>
      </c>
      <c r="C613" s="6">
        <f>TITRES_STAT!D616</f>
        <v>5.2278000000000002</v>
      </c>
      <c r="D613" s="6">
        <f>TITRES_STAT!E616</f>
        <v>200</v>
      </c>
      <c r="E613" s="2">
        <f t="shared" si="36"/>
        <v>195819</v>
      </c>
      <c r="F613" s="6" t="str">
        <f t="shared" si="39"/>
        <v>BULLISH</v>
      </c>
      <c r="G613" s="6" t="str">
        <f t="shared" si="38"/>
        <v>STRONG</v>
      </c>
      <c r="H613" s="6" t="str">
        <f t="shared" si="37"/>
        <v>CONFIRMED BULLISH</v>
      </c>
    </row>
    <row r="614" spans="1:8" ht="13.5" x14ac:dyDescent="0.25">
      <c r="A614" s="3">
        <f>TITRES_STAT!B617</f>
        <v>42895</v>
      </c>
      <c r="B614" s="6">
        <f>TITRES_STAT!C617</f>
        <v>8.4</v>
      </c>
      <c r="C614" s="6">
        <f>TITRES_STAT!D617</f>
        <v>5.2340999999999998</v>
      </c>
      <c r="D614" s="6">
        <f>TITRES_STAT!E617</f>
        <v>5502</v>
      </c>
      <c r="E614" s="2">
        <f t="shared" si="36"/>
        <v>201321</v>
      </c>
      <c r="F614" s="6" t="str">
        <f t="shared" si="39"/>
        <v>BULLISH</v>
      </c>
      <c r="G614" s="6" t="str">
        <f t="shared" si="38"/>
        <v>STRONG</v>
      </c>
      <c r="H614" s="6" t="str">
        <f t="shared" si="37"/>
        <v>CONFIRMED BULLISH</v>
      </c>
    </row>
    <row r="615" spans="1:8" ht="13.5" x14ac:dyDescent="0.25">
      <c r="A615" s="3">
        <f>TITRES_STAT!B618</f>
        <v>42898</v>
      </c>
      <c r="B615" s="6">
        <f>TITRES_STAT!C618</f>
        <v>8.3000000000000007</v>
      </c>
      <c r="C615" s="6">
        <f>TITRES_STAT!D618</f>
        <v>5.1718000000000002</v>
      </c>
      <c r="D615" s="6">
        <f>TITRES_STAT!E618</f>
        <v>1824</v>
      </c>
      <c r="E615" s="2">
        <f t="shared" si="36"/>
        <v>199497</v>
      </c>
      <c r="F615" s="6" t="str">
        <f t="shared" si="39"/>
        <v>BULLISH</v>
      </c>
      <c r="G615" s="6" t="str">
        <f t="shared" si="38"/>
        <v>STRONG</v>
      </c>
      <c r="H615" s="6" t="str">
        <f t="shared" si="37"/>
        <v>CONFIRMED BULLISH</v>
      </c>
    </row>
    <row r="616" spans="1:8" ht="13.5" x14ac:dyDescent="0.25">
      <c r="A616" s="3">
        <f>TITRES_STAT!B619</f>
        <v>42899</v>
      </c>
      <c r="B616" s="6">
        <f>TITRES_STAT!C619</f>
        <v>8.31</v>
      </c>
      <c r="C616" s="6">
        <f>TITRES_STAT!D619</f>
        <v>5.1779999999999999</v>
      </c>
      <c r="D616" s="6">
        <f>TITRES_STAT!E619</f>
        <v>644</v>
      </c>
      <c r="E616" s="2">
        <f t="shared" si="36"/>
        <v>200141</v>
      </c>
      <c r="F616" s="6" t="str">
        <f t="shared" si="39"/>
        <v>BULLISH</v>
      </c>
      <c r="G616" s="6" t="str">
        <f t="shared" si="38"/>
        <v>NEUTRAL</v>
      </c>
      <c r="H616" s="6" t="str">
        <f t="shared" si="37"/>
        <v>BULLISH DIVERGENCE</v>
      </c>
    </row>
    <row r="617" spans="1:8" ht="13.5" x14ac:dyDescent="0.25">
      <c r="A617" s="3">
        <f>TITRES_STAT!B620</f>
        <v>42900</v>
      </c>
      <c r="B617" s="6">
        <f>TITRES_STAT!C620</f>
        <v>8.3000000000000007</v>
      </c>
      <c r="C617" s="6">
        <f>TITRES_STAT!D620</f>
        <v>5.1718000000000002</v>
      </c>
      <c r="D617" s="6">
        <f>TITRES_STAT!E620</f>
        <v>1934</v>
      </c>
      <c r="E617" s="2">
        <f t="shared" si="36"/>
        <v>198207</v>
      </c>
      <c r="F617" s="6" t="str">
        <f t="shared" si="39"/>
        <v>BULLISH</v>
      </c>
      <c r="G617" s="6" t="str">
        <f t="shared" si="38"/>
        <v>NEUTRAL</v>
      </c>
      <c r="H617" s="6" t="str">
        <f t="shared" si="37"/>
        <v>NEUTRAL</v>
      </c>
    </row>
    <row r="618" spans="1:8" ht="13.5" x14ac:dyDescent="0.25">
      <c r="A618" s="3">
        <f>TITRES_STAT!B621</f>
        <v>42901</v>
      </c>
      <c r="B618" s="6">
        <f>TITRES_STAT!C621</f>
        <v>8.3000000000000007</v>
      </c>
      <c r="C618" s="6">
        <f>TITRES_STAT!D621</f>
        <v>5.1718000000000002</v>
      </c>
      <c r="D618" s="6">
        <f>TITRES_STAT!E621</f>
        <v>4250</v>
      </c>
      <c r="E618" s="2">
        <f t="shared" si="36"/>
        <v>198207</v>
      </c>
      <c r="F618" s="6" t="str">
        <f t="shared" si="39"/>
        <v>BULLISH</v>
      </c>
      <c r="G618" s="6" t="str">
        <f t="shared" si="38"/>
        <v>NEUTRAL</v>
      </c>
      <c r="H618" s="6" t="str">
        <f t="shared" si="37"/>
        <v>BULLISH DIVERGENCE</v>
      </c>
    </row>
    <row r="619" spans="1:8" ht="13.5" x14ac:dyDescent="0.25">
      <c r="A619" s="3">
        <f>TITRES_STAT!B622</f>
        <v>42902</v>
      </c>
      <c r="B619" s="6">
        <f>TITRES_STAT!C622</f>
        <v>8.3000000000000007</v>
      </c>
      <c r="C619" s="6">
        <f>TITRES_STAT!D622</f>
        <v>5.1718000000000002</v>
      </c>
      <c r="D619" s="6">
        <f>TITRES_STAT!E622</f>
        <v>2501</v>
      </c>
      <c r="E619" s="2">
        <f t="shared" si="36"/>
        <v>198207</v>
      </c>
      <c r="F619" s="6" t="str">
        <f t="shared" si="39"/>
        <v>BEARISH</v>
      </c>
      <c r="G619" s="6" t="str">
        <f t="shared" si="38"/>
        <v>NEUTRAL</v>
      </c>
      <c r="H619" s="6" t="str">
        <f t="shared" si="37"/>
        <v>CONFIRMED BEARISH</v>
      </c>
    </row>
    <row r="620" spans="1:8" ht="13.5" x14ac:dyDescent="0.25">
      <c r="A620" s="3">
        <f>TITRES_STAT!B623</f>
        <v>42905</v>
      </c>
      <c r="B620" s="6">
        <f>TITRES_STAT!C623</f>
        <v>8.25</v>
      </c>
      <c r="C620" s="6">
        <f>TITRES_STAT!D623</f>
        <v>5.1406000000000001</v>
      </c>
      <c r="D620" s="6">
        <f>TITRES_STAT!E623</f>
        <v>416</v>
      </c>
      <c r="E620" s="2">
        <f t="shared" si="36"/>
        <v>197791</v>
      </c>
      <c r="F620" s="6" t="str">
        <f t="shared" si="39"/>
        <v>BEARISH</v>
      </c>
      <c r="G620" s="6" t="str">
        <f t="shared" si="38"/>
        <v>NEUTRAL</v>
      </c>
      <c r="H620" s="6" t="str">
        <f t="shared" si="37"/>
        <v>CONFIRMED BEARISH</v>
      </c>
    </row>
    <row r="621" spans="1:8" ht="13.5" x14ac:dyDescent="0.25">
      <c r="A621" s="3">
        <f>TITRES_STAT!B624</f>
        <v>42906</v>
      </c>
      <c r="B621" s="6">
        <f>TITRES_STAT!C624</f>
        <v>8.24</v>
      </c>
      <c r="C621" s="6">
        <f>TITRES_STAT!D624</f>
        <v>5.1344000000000003</v>
      </c>
      <c r="D621" s="6">
        <f>TITRES_STAT!E624</f>
        <v>2870</v>
      </c>
      <c r="E621" s="2">
        <f t="shared" si="36"/>
        <v>194921</v>
      </c>
      <c r="F621" s="6" t="str">
        <f t="shared" si="39"/>
        <v>BEARISH</v>
      </c>
      <c r="G621" s="6" t="str">
        <f t="shared" si="38"/>
        <v>WEAK</v>
      </c>
      <c r="H621" s="6" t="str">
        <f t="shared" si="37"/>
        <v>CONFIRMED BEARISH</v>
      </c>
    </row>
    <row r="622" spans="1:8" ht="13.5" x14ac:dyDescent="0.25">
      <c r="A622" s="3">
        <f>TITRES_STAT!B625</f>
        <v>42907</v>
      </c>
      <c r="B622" s="6">
        <f>TITRES_STAT!C625</f>
        <v>8.1999999999999993</v>
      </c>
      <c r="C622" s="6">
        <f>TITRES_STAT!D625</f>
        <v>5.1094999999999997</v>
      </c>
      <c r="D622" s="6">
        <f>TITRES_STAT!E625</f>
        <v>3530</v>
      </c>
      <c r="E622" s="2">
        <f t="shared" si="36"/>
        <v>191391</v>
      </c>
      <c r="F622" s="6" t="str">
        <f t="shared" si="39"/>
        <v>BEARISH</v>
      </c>
      <c r="G622" s="6" t="str">
        <f t="shared" si="38"/>
        <v>WEAK</v>
      </c>
      <c r="H622" s="6" t="str">
        <f t="shared" si="37"/>
        <v>CONFIRMED BEARISH</v>
      </c>
    </row>
    <row r="623" spans="1:8" ht="13.5" x14ac:dyDescent="0.25">
      <c r="A623" s="3">
        <f>TITRES_STAT!B626</f>
        <v>42908</v>
      </c>
      <c r="B623" s="6">
        <f>TITRES_STAT!C626</f>
        <v>8.1999999999999993</v>
      </c>
      <c r="C623" s="6">
        <f>TITRES_STAT!D626</f>
        <v>5.1094999999999997</v>
      </c>
      <c r="D623" s="6">
        <f>TITRES_STAT!E626</f>
        <v>1651</v>
      </c>
      <c r="E623" s="2">
        <f t="shared" si="36"/>
        <v>191391</v>
      </c>
      <c r="F623" s="6" t="str">
        <f t="shared" si="39"/>
        <v>BEARISH</v>
      </c>
      <c r="G623" s="6" t="str">
        <f t="shared" si="38"/>
        <v>WEAK</v>
      </c>
      <c r="H623" s="6" t="str">
        <f t="shared" si="37"/>
        <v>CONFIRMED BEARISH</v>
      </c>
    </row>
    <row r="624" spans="1:8" ht="13.5" x14ac:dyDescent="0.25">
      <c r="A624" s="3">
        <f>TITRES_STAT!B627</f>
        <v>42909</v>
      </c>
      <c r="B624" s="6">
        <f>TITRES_STAT!C627</f>
        <v>8.1999999999999993</v>
      </c>
      <c r="C624" s="6">
        <f>TITRES_STAT!D627</f>
        <v>5.1094999999999997</v>
      </c>
      <c r="D624" s="6">
        <f>TITRES_STAT!E627</f>
        <v>295</v>
      </c>
      <c r="E624" s="2">
        <f t="shared" si="36"/>
        <v>191391</v>
      </c>
      <c r="F624" s="6" t="str">
        <f t="shared" si="39"/>
        <v>BEARISH</v>
      </c>
      <c r="G624" s="6" t="str">
        <f t="shared" si="38"/>
        <v>WEAK</v>
      </c>
      <c r="H624" s="6" t="str">
        <f t="shared" si="37"/>
        <v>CONFIRMED BEARISH</v>
      </c>
    </row>
    <row r="625" spans="1:8" ht="13.5" x14ac:dyDescent="0.25">
      <c r="A625" s="3">
        <f>TITRES_STAT!B628</f>
        <v>42914</v>
      </c>
      <c r="B625" s="6">
        <f>TITRES_STAT!C628</f>
        <v>8.1999999999999993</v>
      </c>
      <c r="C625" s="6">
        <f>TITRES_STAT!D628</f>
        <v>5.1094999999999997</v>
      </c>
      <c r="D625" s="6">
        <f>TITRES_STAT!E628</f>
        <v>11487</v>
      </c>
      <c r="E625" s="2">
        <f t="shared" si="36"/>
        <v>191391</v>
      </c>
      <c r="F625" s="6" t="str">
        <f t="shared" si="39"/>
        <v>BEARISH</v>
      </c>
      <c r="G625" s="6" t="str">
        <f t="shared" si="38"/>
        <v>WEAK</v>
      </c>
      <c r="H625" s="6" t="str">
        <f t="shared" si="37"/>
        <v>CONFIRMED BEARISH</v>
      </c>
    </row>
    <row r="626" spans="1:8" ht="13.5" x14ac:dyDescent="0.25">
      <c r="A626" s="3">
        <f>TITRES_STAT!B629</f>
        <v>42915</v>
      </c>
      <c r="B626" s="6">
        <f>TITRES_STAT!C629</f>
        <v>8.15</v>
      </c>
      <c r="C626" s="6">
        <f>TITRES_STAT!D629</f>
        <v>5.0782999999999996</v>
      </c>
      <c r="D626" s="6">
        <f>TITRES_STAT!E629</f>
        <v>6302</v>
      </c>
      <c r="E626" s="2">
        <f t="shared" si="36"/>
        <v>185089</v>
      </c>
      <c r="F626" s="6" t="str">
        <f t="shared" si="39"/>
        <v>BEARISH</v>
      </c>
      <c r="G626" s="6" t="str">
        <f t="shared" si="38"/>
        <v>WEAK</v>
      </c>
      <c r="H626" s="6" t="str">
        <f t="shared" si="37"/>
        <v>CONFIRMED BEARISH</v>
      </c>
    </row>
    <row r="627" spans="1:8" ht="13.5" x14ac:dyDescent="0.25">
      <c r="A627" s="3">
        <f>TITRES_STAT!B630</f>
        <v>42916</v>
      </c>
      <c r="B627" s="6">
        <f>TITRES_STAT!C630</f>
        <v>7.8</v>
      </c>
      <c r="C627" s="6">
        <f>TITRES_STAT!D630</f>
        <v>5.1759000000000004</v>
      </c>
      <c r="D627" s="6">
        <f>TITRES_STAT!E630</f>
        <v>4172</v>
      </c>
      <c r="E627" s="2">
        <f t="shared" si="36"/>
        <v>180917</v>
      </c>
      <c r="F627" s="6" t="str">
        <f t="shared" si="39"/>
        <v>BEARISH</v>
      </c>
      <c r="G627" s="6" t="str">
        <f t="shared" si="38"/>
        <v>WEAK</v>
      </c>
      <c r="H627" s="6" t="str">
        <f t="shared" si="37"/>
        <v>CONFIRMED BEARISH</v>
      </c>
    </row>
    <row r="628" spans="1:8" ht="13.5" x14ac:dyDescent="0.25">
      <c r="A628" s="3">
        <f>TITRES_STAT!B631</f>
        <v>42919</v>
      </c>
      <c r="B628" s="6">
        <f>TITRES_STAT!C631</f>
        <v>7.65</v>
      </c>
      <c r="C628" s="6">
        <f>TITRES_STAT!D631</f>
        <v>5.0763999999999996</v>
      </c>
      <c r="D628" s="6">
        <f>TITRES_STAT!E631</f>
        <v>929</v>
      </c>
      <c r="E628" s="2">
        <f t="shared" si="36"/>
        <v>179988</v>
      </c>
      <c r="F628" s="6" t="str">
        <f t="shared" si="39"/>
        <v>BEARISH</v>
      </c>
      <c r="G628" s="6" t="str">
        <f t="shared" si="38"/>
        <v>WEAK</v>
      </c>
      <c r="H628" s="6" t="str">
        <f t="shared" si="37"/>
        <v>CONFIRMED BEARISH</v>
      </c>
    </row>
    <row r="629" spans="1:8" ht="13.5" x14ac:dyDescent="0.25">
      <c r="A629" s="3">
        <f>TITRES_STAT!B632</f>
        <v>42920</v>
      </c>
      <c r="B629" s="6">
        <f>TITRES_STAT!C632</f>
        <v>7.67</v>
      </c>
      <c r="C629" s="6">
        <f>TITRES_STAT!D632</f>
        <v>5.0896999999999997</v>
      </c>
      <c r="D629" s="6">
        <f>TITRES_STAT!E632</f>
        <v>3297</v>
      </c>
      <c r="E629" s="2">
        <f t="shared" si="36"/>
        <v>183285</v>
      </c>
      <c r="F629" s="6" t="str">
        <f t="shared" si="39"/>
        <v>BEARISH</v>
      </c>
      <c r="G629" s="6" t="str">
        <f t="shared" si="38"/>
        <v>WEAK</v>
      </c>
      <c r="H629" s="6" t="str">
        <f t="shared" si="37"/>
        <v>CONFIRMED BEARISH</v>
      </c>
    </row>
    <row r="630" spans="1:8" ht="13.5" x14ac:dyDescent="0.25">
      <c r="A630" s="3">
        <f>TITRES_STAT!B633</f>
        <v>42921</v>
      </c>
      <c r="B630" s="6">
        <f>TITRES_STAT!C633</f>
        <v>7.67</v>
      </c>
      <c r="C630" s="6">
        <f>TITRES_STAT!D633</f>
        <v>5.0896999999999997</v>
      </c>
      <c r="D630" s="6">
        <f>TITRES_STAT!E633</f>
        <v>1677</v>
      </c>
      <c r="E630" s="2">
        <f t="shared" si="36"/>
        <v>183285</v>
      </c>
      <c r="F630" s="6" t="str">
        <f t="shared" si="39"/>
        <v>BEARISH</v>
      </c>
      <c r="G630" s="6" t="str">
        <f t="shared" si="38"/>
        <v>WEAK</v>
      </c>
      <c r="H630" s="6" t="str">
        <f t="shared" si="37"/>
        <v>CONFIRMED BEARISH</v>
      </c>
    </row>
    <row r="631" spans="1:8" ht="13.5" x14ac:dyDescent="0.25">
      <c r="A631" s="3">
        <f>TITRES_STAT!B634</f>
        <v>42922</v>
      </c>
      <c r="B631" s="6">
        <f>TITRES_STAT!C634</f>
        <v>7.6</v>
      </c>
      <c r="C631" s="6">
        <f>TITRES_STAT!D634</f>
        <v>5.0431999999999997</v>
      </c>
      <c r="D631" s="6">
        <f>TITRES_STAT!E634</f>
        <v>4079</v>
      </c>
      <c r="E631" s="2">
        <f t="shared" si="36"/>
        <v>179206</v>
      </c>
      <c r="F631" s="6" t="str">
        <f t="shared" si="39"/>
        <v>BEARISH</v>
      </c>
      <c r="G631" s="6" t="str">
        <f t="shared" si="38"/>
        <v>WEAK</v>
      </c>
      <c r="H631" s="6" t="str">
        <f t="shared" si="37"/>
        <v>CONFIRMED BEARISH</v>
      </c>
    </row>
    <row r="632" spans="1:8" ht="13.5" x14ac:dyDescent="0.25">
      <c r="A632" s="3">
        <f>TITRES_STAT!B635</f>
        <v>42923</v>
      </c>
      <c r="B632" s="6">
        <f>TITRES_STAT!C635</f>
        <v>7.65</v>
      </c>
      <c r="C632" s="6">
        <f>TITRES_STAT!D635</f>
        <v>5.0763999999999996</v>
      </c>
      <c r="D632" s="6">
        <f>TITRES_STAT!E635</f>
        <v>2406</v>
      </c>
      <c r="E632" s="2">
        <f t="shared" si="36"/>
        <v>181612</v>
      </c>
      <c r="F632" s="6" t="str">
        <f t="shared" si="39"/>
        <v>BULLISH</v>
      </c>
      <c r="G632" s="6" t="str">
        <f t="shared" si="38"/>
        <v>NEUTRAL</v>
      </c>
      <c r="H632" s="6" t="str">
        <f t="shared" si="37"/>
        <v>BULLISH DIVERGENCE</v>
      </c>
    </row>
    <row r="633" spans="1:8" ht="13.5" x14ac:dyDescent="0.25">
      <c r="A633" s="3">
        <f>TITRES_STAT!B636</f>
        <v>42926</v>
      </c>
      <c r="B633" s="6">
        <f>TITRES_STAT!C636</f>
        <v>7.79</v>
      </c>
      <c r="C633" s="6">
        <f>TITRES_STAT!D636</f>
        <v>5.1692999999999998</v>
      </c>
      <c r="D633" s="6">
        <f>TITRES_STAT!E636</f>
        <v>5247</v>
      </c>
      <c r="E633" s="2">
        <f t="shared" si="36"/>
        <v>186859</v>
      </c>
      <c r="F633" s="6" t="str">
        <f t="shared" si="39"/>
        <v>BULLISH</v>
      </c>
      <c r="G633" s="6" t="str">
        <f t="shared" si="38"/>
        <v>STRONG</v>
      </c>
      <c r="H633" s="6" t="str">
        <f t="shared" si="37"/>
        <v>CONFIRMED BULLISH</v>
      </c>
    </row>
    <row r="634" spans="1:8" ht="13.5" x14ac:dyDescent="0.25">
      <c r="A634" s="3">
        <f>TITRES_STAT!B637</f>
        <v>42927</v>
      </c>
      <c r="B634" s="6">
        <f>TITRES_STAT!C637</f>
        <v>7.79</v>
      </c>
      <c r="C634" s="6">
        <f>TITRES_STAT!D637</f>
        <v>5.1692999999999998</v>
      </c>
      <c r="D634" s="6">
        <f>TITRES_STAT!E637</f>
        <v>1013</v>
      </c>
      <c r="E634" s="2">
        <f t="shared" si="36"/>
        <v>186859</v>
      </c>
      <c r="F634" s="6" t="str">
        <f t="shared" si="39"/>
        <v>BULLISH</v>
      </c>
      <c r="G634" s="6" t="str">
        <f t="shared" si="38"/>
        <v>NEUTRAL</v>
      </c>
      <c r="H634" s="6" t="str">
        <f t="shared" si="37"/>
        <v>CONFIRMED BULLISH</v>
      </c>
    </row>
    <row r="635" spans="1:8" ht="13.5" x14ac:dyDescent="0.25">
      <c r="A635" s="3">
        <f>TITRES_STAT!B638</f>
        <v>42928</v>
      </c>
      <c r="B635" s="6">
        <f>TITRES_STAT!C638</f>
        <v>7.88</v>
      </c>
      <c r="C635" s="6">
        <f>TITRES_STAT!D638</f>
        <v>5.2290000000000001</v>
      </c>
      <c r="D635" s="6">
        <f>TITRES_STAT!E638</f>
        <v>1509</v>
      </c>
      <c r="E635" s="2">
        <f t="shared" si="36"/>
        <v>188368</v>
      </c>
      <c r="F635" s="6" t="str">
        <f t="shared" si="39"/>
        <v>BULLISH</v>
      </c>
      <c r="G635" s="6" t="str">
        <f t="shared" si="38"/>
        <v>STRONG</v>
      </c>
      <c r="H635" s="6" t="str">
        <f t="shared" si="37"/>
        <v>CONFIRMED BULLISH</v>
      </c>
    </row>
    <row r="636" spans="1:8" ht="13.5" x14ac:dyDescent="0.25">
      <c r="A636" s="3">
        <f>TITRES_STAT!B639</f>
        <v>42929</v>
      </c>
      <c r="B636" s="6">
        <f>TITRES_STAT!C639</f>
        <v>7.88</v>
      </c>
      <c r="C636" s="6">
        <f>TITRES_STAT!D639</f>
        <v>5.2290000000000001</v>
      </c>
      <c r="D636" s="6">
        <f>TITRES_STAT!E639</f>
        <v>1832</v>
      </c>
      <c r="E636" s="2">
        <f t="shared" si="36"/>
        <v>188368</v>
      </c>
      <c r="F636" s="6" t="str">
        <f t="shared" si="39"/>
        <v>BULLISH</v>
      </c>
      <c r="G636" s="6" t="str">
        <f t="shared" si="38"/>
        <v>STRONG</v>
      </c>
      <c r="H636" s="6" t="str">
        <f t="shared" si="37"/>
        <v>CONFIRMED BULLISH</v>
      </c>
    </row>
    <row r="637" spans="1:8" ht="13.5" x14ac:dyDescent="0.25">
      <c r="A637" s="3">
        <f>TITRES_STAT!B640</f>
        <v>42930</v>
      </c>
      <c r="B637" s="6">
        <f>TITRES_STAT!C640</f>
        <v>7.88</v>
      </c>
      <c r="C637" s="6">
        <f>TITRES_STAT!D640</f>
        <v>5.2290000000000001</v>
      </c>
      <c r="D637" s="6">
        <f>TITRES_STAT!E640</f>
        <v>998</v>
      </c>
      <c r="E637" s="2">
        <f t="shared" si="36"/>
        <v>188368</v>
      </c>
      <c r="F637" s="6" t="str">
        <f t="shared" si="39"/>
        <v>BULLISH</v>
      </c>
      <c r="G637" s="6" t="str">
        <f t="shared" si="38"/>
        <v>STRONG</v>
      </c>
      <c r="H637" s="6" t="str">
        <f t="shared" si="37"/>
        <v>CONFIRMED BULLISH</v>
      </c>
    </row>
    <row r="638" spans="1:8" ht="13.5" x14ac:dyDescent="0.25">
      <c r="A638" s="3">
        <f>TITRES_STAT!B641</f>
        <v>42933</v>
      </c>
      <c r="B638" s="6">
        <f>TITRES_STAT!C641</f>
        <v>7.88</v>
      </c>
      <c r="C638" s="6">
        <f>TITRES_STAT!D641</f>
        <v>5.2290000000000001</v>
      </c>
      <c r="D638" s="6">
        <f>TITRES_STAT!E641</f>
        <v>474</v>
      </c>
      <c r="E638" s="2">
        <f t="shared" si="36"/>
        <v>188368</v>
      </c>
      <c r="F638" s="6" t="str">
        <f t="shared" si="39"/>
        <v>BULLISH</v>
      </c>
      <c r="G638" s="6" t="str">
        <f t="shared" si="38"/>
        <v>NEUTRAL</v>
      </c>
      <c r="H638" s="6" t="str">
        <f t="shared" si="37"/>
        <v>CONFIRMED BULLISH</v>
      </c>
    </row>
    <row r="639" spans="1:8" ht="13.5" x14ac:dyDescent="0.25">
      <c r="A639" s="3">
        <f>TITRES_STAT!B642</f>
        <v>42934</v>
      </c>
      <c r="B639" s="6">
        <f>TITRES_STAT!C642</f>
        <v>7.8</v>
      </c>
      <c r="C639" s="6">
        <f>TITRES_STAT!D642</f>
        <v>5.1759000000000004</v>
      </c>
      <c r="D639" s="6">
        <f>TITRES_STAT!E642</f>
        <v>20</v>
      </c>
      <c r="E639" s="2">
        <f t="shared" si="36"/>
        <v>188348</v>
      </c>
      <c r="F639" s="6" t="str">
        <f t="shared" si="39"/>
        <v>BULLISH</v>
      </c>
      <c r="G639" s="6" t="str">
        <f t="shared" si="38"/>
        <v>NEUTRAL</v>
      </c>
      <c r="H639" s="6" t="str">
        <f t="shared" si="37"/>
        <v>CONFIRMED BULLISH</v>
      </c>
    </row>
    <row r="640" spans="1:8" ht="13.5" x14ac:dyDescent="0.25">
      <c r="A640" s="3">
        <f>TITRES_STAT!B643</f>
        <v>42935</v>
      </c>
      <c r="B640" s="6">
        <f>TITRES_STAT!C643</f>
        <v>7.85</v>
      </c>
      <c r="C640" s="6">
        <f>TITRES_STAT!D643</f>
        <v>5.2091000000000003</v>
      </c>
      <c r="D640" s="6">
        <f>TITRES_STAT!E643</f>
        <v>4009</v>
      </c>
      <c r="E640" s="2">
        <f t="shared" si="36"/>
        <v>192357</v>
      </c>
      <c r="F640" s="6" t="str">
        <f t="shared" si="39"/>
        <v>BULLISH</v>
      </c>
      <c r="G640" s="6" t="str">
        <f t="shared" si="38"/>
        <v>STRONG</v>
      </c>
      <c r="H640" s="6" t="str">
        <f t="shared" si="37"/>
        <v>BULLISH DIVERGENCE</v>
      </c>
    </row>
    <row r="641" spans="1:8" ht="13.5" x14ac:dyDescent="0.25">
      <c r="A641" s="3">
        <f>TITRES_STAT!B644</f>
        <v>42936</v>
      </c>
      <c r="B641" s="6">
        <f>TITRES_STAT!C644</f>
        <v>7.85</v>
      </c>
      <c r="C641" s="6">
        <f>TITRES_STAT!D644</f>
        <v>5.2091000000000003</v>
      </c>
      <c r="D641" s="6">
        <f>TITRES_STAT!E644</f>
        <v>0</v>
      </c>
      <c r="E641" s="2">
        <f t="shared" si="36"/>
        <v>192357</v>
      </c>
      <c r="F641" s="6" t="str">
        <f t="shared" si="39"/>
        <v>BULLISH</v>
      </c>
      <c r="G641" s="6" t="str">
        <f t="shared" si="38"/>
        <v>STRONG</v>
      </c>
      <c r="H641" s="6" t="str">
        <f t="shared" si="37"/>
        <v>BULLISH DIVERGENCE</v>
      </c>
    </row>
    <row r="642" spans="1:8" ht="13.5" x14ac:dyDescent="0.25">
      <c r="A642" s="3">
        <f>TITRES_STAT!B645</f>
        <v>42937</v>
      </c>
      <c r="B642" s="6">
        <f>TITRES_STAT!C645</f>
        <v>7.85</v>
      </c>
      <c r="C642" s="6">
        <f>TITRES_STAT!D645</f>
        <v>5.2091000000000003</v>
      </c>
      <c r="D642" s="6">
        <f>TITRES_STAT!E645</f>
        <v>1363</v>
      </c>
      <c r="E642" s="2">
        <f t="shared" si="36"/>
        <v>192357</v>
      </c>
      <c r="F642" s="6" t="str">
        <f t="shared" si="39"/>
        <v>BULLISH</v>
      </c>
      <c r="G642" s="6" t="str">
        <f t="shared" si="38"/>
        <v>STRONG</v>
      </c>
      <c r="H642" s="6" t="str">
        <f t="shared" si="37"/>
        <v>BULLISH DIVERGENCE</v>
      </c>
    </row>
    <row r="643" spans="1:8" ht="13.5" x14ac:dyDescent="0.25">
      <c r="A643" s="3">
        <f>TITRES_STAT!B646</f>
        <v>42940</v>
      </c>
      <c r="B643" s="6">
        <f>TITRES_STAT!C646</f>
        <v>7.8</v>
      </c>
      <c r="C643" s="6">
        <f>TITRES_STAT!D646</f>
        <v>5.1759000000000004</v>
      </c>
      <c r="D643" s="6">
        <f>TITRES_STAT!E646</f>
        <v>1328</v>
      </c>
      <c r="E643" s="2">
        <f t="shared" si="36"/>
        <v>191029</v>
      </c>
      <c r="F643" s="6" t="str">
        <f t="shared" si="39"/>
        <v>BULLISH</v>
      </c>
      <c r="G643" s="6" t="str">
        <f t="shared" si="38"/>
        <v>NEUTRAL</v>
      </c>
      <c r="H643" s="6" t="str">
        <f t="shared" si="37"/>
        <v>BULLISH DIVERGENCE</v>
      </c>
    </row>
    <row r="644" spans="1:8" ht="13.5" x14ac:dyDescent="0.25">
      <c r="A644" s="3">
        <f>TITRES_STAT!B647</f>
        <v>42942</v>
      </c>
      <c r="B644" s="6">
        <f>TITRES_STAT!C647</f>
        <v>7.65</v>
      </c>
      <c r="C644" s="6">
        <f>TITRES_STAT!D647</f>
        <v>5.0763999999999996</v>
      </c>
      <c r="D644" s="6">
        <f>TITRES_STAT!E647</f>
        <v>3269</v>
      </c>
      <c r="E644" s="2">
        <f t="shared" ref="E644:E707" si="40">IF(B644&gt;B643, E643+D644, IF(B644&lt;B643, E643-D644, E643))</f>
        <v>187760</v>
      </c>
      <c r="F644" s="6" t="str">
        <f t="shared" si="39"/>
        <v>BEARISH</v>
      </c>
      <c r="G644" s="6" t="str">
        <f t="shared" si="38"/>
        <v>NEUTRAL</v>
      </c>
      <c r="H644" s="6" t="str">
        <f t="shared" si="37"/>
        <v>CONFIRMED BEARISH</v>
      </c>
    </row>
    <row r="645" spans="1:8" ht="13.5" x14ac:dyDescent="0.25">
      <c r="A645" s="3">
        <f>TITRES_STAT!B648</f>
        <v>42943</v>
      </c>
      <c r="B645" s="6">
        <f>TITRES_STAT!C648</f>
        <v>7.7</v>
      </c>
      <c r="C645" s="6">
        <f>TITRES_STAT!D648</f>
        <v>5.1096000000000004</v>
      </c>
      <c r="D645" s="6">
        <f>TITRES_STAT!E648</f>
        <v>4210</v>
      </c>
      <c r="E645" s="2">
        <f t="shared" si="40"/>
        <v>191970</v>
      </c>
      <c r="F645" s="6" t="str">
        <f t="shared" si="39"/>
        <v>BEARISH</v>
      </c>
      <c r="G645" s="6" t="str">
        <f t="shared" si="38"/>
        <v>NEUTRAL</v>
      </c>
      <c r="H645" s="6" t="str">
        <f t="shared" si="37"/>
        <v>CONFIRMED BEARISH</v>
      </c>
    </row>
    <row r="646" spans="1:8" ht="13.5" x14ac:dyDescent="0.25">
      <c r="A646" s="3">
        <f>TITRES_STAT!B649</f>
        <v>42944</v>
      </c>
      <c r="B646" s="6">
        <f>TITRES_STAT!C649</f>
        <v>7.6</v>
      </c>
      <c r="C646" s="6">
        <f>TITRES_STAT!D649</f>
        <v>5.0431999999999997</v>
      </c>
      <c r="D646" s="6">
        <f>TITRES_STAT!E649</f>
        <v>197</v>
      </c>
      <c r="E646" s="2">
        <f t="shared" si="40"/>
        <v>191773</v>
      </c>
      <c r="F646" s="6" t="str">
        <f t="shared" si="39"/>
        <v>BEARISH</v>
      </c>
      <c r="G646" s="6" t="str">
        <f t="shared" si="38"/>
        <v>NEUTRAL</v>
      </c>
      <c r="H646" s="6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CONFIRMED BEARISH</v>
      </c>
    </row>
    <row r="647" spans="1:8" ht="13.5" x14ac:dyDescent="0.25">
      <c r="A647" s="3">
        <f>TITRES_STAT!B650</f>
        <v>42947</v>
      </c>
      <c r="B647" s="6">
        <f>TITRES_STAT!C650</f>
        <v>7.57</v>
      </c>
      <c r="C647" s="6">
        <f>TITRES_STAT!D650</f>
        <v>5.0232999999999999</v>
      </c>
      <c r="D647" s="6">
        <f>TITRES_STAT!E650</f>
        <v>1570</v>
      </c>
      <c r="E647" s="2">
        <f t="shared" si="40"/>
        <v>190203</v>
      </c>
      <c r="F647" s="6" t="str">
        <f t="shared" si="39"/>
        <v>BEARISH</v>
      </c>
      <c r="G647" s="6" t="str">
        <f t="shared" ref="G647:G710" si="42">IF((E647-E642)/E642 &gt; 0.02, "STRONG",
 IF((E647-E642)/E642 &lt; -0.02, "WEAK", "NEUTRAL"))</f>
        <v>NEUTRAL</v>
      </c>
      <c r="H647" s="6" t="str">
        <f t="shared" si="41"/>
        <v>CONFIRMED BEARISH</v>
      </c>
    </row>
    <row r="648" spans="1:8" ht="13.5" x14ac:dyDescent="0.25">
      <c r="A648" s="3">
        <f>TITRES_STAT!B651</f>
        <v>42948</v>
      </c>
      <c r="B648" s="6">
        <f>TITRES_STAT!C651</f>
        <v>7.77</v>
      </c>
      <c r="C648" s="6">
        <f>TITRES_STAT!D651</f>
        <v>5.1559999999999997</v>
      </c>
      <c r="D648" s="6">
        <f>TITRES_STAT!E651</f>
        <v>166</v>
      </c>
      <c r="E648" s="2">
        <f t="shared" si="40"/>
        <v>190369</v>
      </c>
      <c r="F648" s="6" t="str">
        <f t="shared" ref="F648:F711" si="43">IF(E648&gt;E643,"BULLISH",IF(E648&lt;E643,"BEARISH","NEUTRAL"))</f>
        <v>BEARISH</v>
      </c>
      <c r="G648" s="6" t="str">
        <f t="shared" si="42"/>
        <v>NEUTRAL</v>
      </c>
      <c r="H648" s="6" t="str">
        <f t="shared" si="41"/>
        <v>CONFIRMED BEARISH</v>
      </c>
    </row>
    <row r="649" spans="1:8" ht="13.5" x14ac:dyDescent="0.25">
      <c r="A649" s="3">
        <f>TITRES_STAT!B652</f>
        <v>42949</v>
      </c>
      <c r="B649" s="6">
        <f>TITRES_STAT!C652</f>
        <v>7.7</v>
      </c>
      <c r="C649" s="6">
        <f>TITRES_STAT!D652</f>
        <v>5.1096000000000004</v>
      </c>
      <c r="D649" s="6">
        <f>TITRES_STAT!E652</f>
        <v>720</v>
      </c>
      <c r="E649" s="2">
        <f t="shared" si="40"/>
        <v>189649</v>
      </c>
      <c r="F649" s="6" t="str">
        <f t="shared" si="43"/>
        <v>BULLISH</v>
      </c>
      <c r="G649" s="6" t="str">
        <f t="shared" si="42"/>
        <v>NEUTRAL</v>
      </c>
      <c r="H649" s="6" t="str">
        <f t="shared" si="41"/>
        <v>CONFIRMED BULLISH</v>
      </c>
    </row>
    <row r="650" spans="1:8" ht="13.5" x14ac:dyDescent="0.25">
      <c r="A650" s="3">
        <f>TITRES_STAT!B653</f>
        <v>42950</v>
      </c>
      <c r="B650" s="6">
        <f>TITRES_STAT!C653</f>
        <v>7.65</v>
      </c>
      <c r="C650" s="6">
        <f>TITRES_STAT!D653</f>
        <v>5.0763999999999996</v>
      </c>
      <c r="D650" s="6">
        <f>TITRES_STAT!E653</f>
        <v>1013</v>
      </c>
      <c r="E650" s="2">
        <f t="shared" si="40"/>
        <v>188636</v>
      </c>
      <c r="F650" s="6" t="str">
        <f t="shared" si="43"/>
        <v>BEARISH</v>
      </c>
      <c r="G650" s="6" t="str">
        <f t="shared" si="42"/>
        <v>NEUTRAL</v>
      </c>
      <c r="H650" s="6" t="str">
        <f t="shared" si="41"/>
        <v>CONFIRMED BEARISH</v>
      </c>
    </row>
    <row r="651" spans="1:8" ht="13.5" x14ac:dyDescent="0.25">
      <c r="A651" s="3">
        <f>TITRES_STAT!B654</f>
        <v>42951</v>
      </c>
      <c r="B651" s="6">
        <f>TITRES_STAT!C654</f>
        <v>7.65</v>
      </c>
      <c r="C651" s="6">
        <f>TITRES_STAT!D654</f>
        <v>5.0763999999999996</v>
      </c>
      <c r="D651" s="6">
        <f>TITRES_STAT!E654</f>
        <v>2308</v>
      </c>
      <c r="E651" s="2">
        <f t="shared" si="40"/>
        <v>188636</v>
      </c>
      <c r="F651" s="6" t="str">
        <f t="shared" si="43"/>
        <v>BEARISH</v>
      </c>
      <c r="G651" s="6" t="str">
        <f t="shared" si="42"/>
        <v>NEUTRAL</v>
      </c>
      <c r="H651" s="6" t="str">
        <f t="shared" si="41"/>
        <v>BEARISH DIVERGENCE</v>
      </c>
    </row>
    <row r="652" spans="1:8" ht="13.5" x14ac:dyDescent="0.25">
      <c r="A652" s="3">
        <f>TITRES_STAT!B655</f>
        <v>42954</v>
      </c>
      <c r="B652" s="6">
        <f>TITRES_STAT!C655</f>
        <v>7.58</v>
      </c>
      <c r="C652" s="6">
        <f>TITRES_STAT!D655</f>
        <v>5.03</v>
      </c>
      <c r="D652" s="6">
        <f>TITRES_STAT!E655</f>
        <v>850</v>
      </c>
      <c r="E652" s="2">
        <f t="shared" si="40"/>
        <v>187786</v>
      </c>
      <c r="F652" s="6" t="str">
        <f t="shared" si="43"/>
        <v>BEARISH</v>
      </c>
      <c r="G652" s="6" t="str">
        <f t="shared" si="42"/>
        <v>NEUTRAL</v>
      </c>
      <c r="H652" s="6" t="str">
        <f t="shared" si="41"/>
        <v>BEARISH DIVERGENCE</v>
      </c>
    </row>
    <row r="653" spans="1:8" ht="13.5" x14ac:dyDescent="0.25">
      <c r="A653" s="3">
        <f>TITRES_STAT!B656</f>
        <v>42955</v>
      </c>
      <c r="B653" s="6">
        <f>TITRES_STAT!C656</f>
        <v>7.6</v>
      </c>
      <c r="C653" s="6">
        <f>TITRES_STAT!D656</f>
        <v>5.0431999999999997</v>
      </c>
      <c r="D653" s="6">
        <f>TITRES_STAT!E656</f>
        <v>320</v>
      </c>
      <c r="E653" s="2">
        <f t="shared" si="40"/>
        <v>188106</v>
      </c>
      <c r="F653" s="6" t="str">
        <f t="shared" si="43"/>
        <v>BEARISH</v>
      </c>
      <c r="G653" s="6" t="str">
        <f t="shared" si="42"/>
        <v>NEUTRAL</v>
      </c>
      <c r="H653" s="6" t="str">
        <f t="shared" si="41"/>
        <v>CONFIRMED BEARISH</v>
      </c>
    </row>
    <row r="654" spans="1:8" ht="13.5" x14ac:dyDescent="0.25">
      <c r="A654" s="3">
        <f>TITRES_STAT!B657</f>
        <v>42956</v>
      </c>
      <c r="B654" s="6">
        <f>TITRES_STAT!C657</f>
        <v>7.61</v>
      </c>
      <c r="C654" s="6">
        <f>TITRES_STAT!D657</f>
        <v>5.0499000000000001</v>
      </c>
      <c r="D654" s="6">
        <f>TITRES_STAT!E657</f>
        <v>404</v>
      </c>
      <c r="E654" s="2">
        <f t="shared" si="40"/>
        <v>188510</v>
      </c>
      <c r="F654" s="6" t="str">
        <f t="shared" si="43"/>
        <v>BEARISH</v>
      </c>
      <c r="G654" s="6" t="str">
        <f t="shared" si="42"/>
        <v>NEUTRAL</v>
      </c>
      <c r="H654" s="6" t="str">
        <f t="shared" si="41"/>
        <v>CONFIRMED BEARISH</v>
      </c>
    </row>
    <row r="655" spans="1:8" ht="13.5" x14ac:dyDescent="0.25">
      <c r="A655" s="3">
        <f>TITRES_STAT!B658</f>
        <v>42957</v>
      </c>
      <c r="B655" s="6">
        <f>TITRES_STAT!C658</f>
        <v>7.58</v>
      </c>
      <c r="C655" s="6">
        <f>TITRES_STAT!D658</f>
        <v>5.03</v>
      </c>
      <c r="D655" s="6">
        <f>TITRES_STAT!E658</f>
        <v>2236</v>
      </c>
      <c r="E655" s="2">
        <f t="shared" si="40"/>
        <v>186274</v>
      </c>
      <c r="F655" s="6" t="str">
        <f t="shared" si="43"/>
        <v>BEARISH</v>
      </c>
      <c r="G655" s="6" t="str">
        <f t="shared" si="42"/>
        <v>NEUTRAL</v>
      </c>
      <c r="H655" s="6" t="str">
        <f t="shared" si="41"/>
        <v>CONFIRMED BEARISH</v>
      </c>
    </row>
    <row r="656" spans="1:8" ht="13.5" x14ac:dyDescent="0.25">
      <c r="A656" s="3">
        <f>TITRES_STAT!B659</f>
        <v>42958</v>
      </c>
      <c r="B656" s="6">
        <f>TITRES_STAT!C659</f>
        <v>7.69</v>
      </c>
      <c r="C656" s="6">
        <f>TITRES_STAT!D659</f>
        <v>5.1029999999999998</v>
      </c>
      <c r="D656" s="6">
        <f>TITRES_STAT!E659</f>
        <v>2141</v>
      </c>
      <c r="E656" s="2">
        <f t="shared" si="40"/>
        <v>188415</v>
      </c>
      <c r="F656" s="6" t="str">
        <f t="shared" si="43"/>
        <v>BEARISH</v>
      </c>
      <c r="G656" s="6" t="str">
        <f t="shared" si="42"/>
        <v>NEUTRAL</v>
      </c>
      <c r="H656" s="6" t="str">
        <f t="shared" si="41"/>
        <v>BEARISH DIVERGENCE</v>
      </c>
    </row>
    <row r="657" spans="1:8" ht="13.5" x14ac:dyDescent="0.25">
      <c r="A657" s="3">
        <f>TITRES_STAT!B660</f>
        <v>42961</v>
      </c>
      <c r="B657" s="6">
        <f>TITRES_STAT!C660</f>
        <v>7.69</v>
      </c>
      <c r="C657" s="6">
        <f>TITRES_STAT!D660</f>
        <v>5.1029999999999998</v>
      </c>
      <c r="D657" s="6">
        <f>TITRES_STAT!E660</f>
        <v>401</v>
      </c>
      <c r="E657" s="2">
        <f t="shared" si="40"/>
        <v>188415</v>
      </c>
      <c r="F657" s="6" t="str">
        <f t="shared" si="43"/>
        <v>BULLISH</v>
      </c>
      <c r="G657" s="6" t="str">
        <f t="shared" si="42"/>
        <v>NEUTRAL</v>
      </c>
      <c r="H657" s="6" t="str">
        <f t="shared" si="41"/>
        <v>CONFIRMED BULLISH</v>
      </c>
    </row>
    <row r="658" spans="1:8" ht="13.5" x14ac:dyDescent="0.25">
      <c r="A658" s="3">
        <f>TITRES_STAT!B661</f>
        <v>42962</v>
      </c>
      <c r="B658" s="6">
        <f>TITRES_STAT!C661</f>
        <v>7.57</v>
      </c>
      <c r="C658" s="6">
        <f>TITRES_STAT!D661</f>
        <v>5.0232999999999999</v>
      </c>
      <c r="D658" s="6">
        <f>TITRES_STAT!E661</f>
        <v>4500</v>
      </c>
      <c r="E658" s="2">
        <f t="shared" si="40"/>
        <v>183915</v>
      </c>
      <c r="F658" s="6" t="str">
        <f t="shared" si="43"/>
        <v>BEARISH</v>
      </c>
      <c r="G658" s="6" t="str">
        <f t="shared" si="42"/>
        <v>WEAK</v>
      </c>
      <c r="H658" s="6" t="str">
        <f t="shared" si="41"/>
        <v>CONFIRMED BEARISH</v>
      </c>
    </row>
    <row r="659" spans="1:8" ht="13.5" x14ac:dyDescent="0.25">
      <c r="A659" s="3">
        <f>TITRES_STAT!B662</f>
        <v>42963</v>
      </c>
      <c r="B659" s="6">
        <f>TITRES_STAT!C662</f>
        <v>7.69</v>
      </c>
      <c r="C659" s="6">
        <f>TITRES_STAT!D662</f>
        <v>5.1029999999999998</v>
      </c>
      <c r="D659" s="6">
        <f>TITRES_STAT!E662</f>
        <v>280</v>
      </c>
      <c r="E659" s="2">
        <f t="shared" si="40"/>
        <v>184195</v>
      </c>
      <c r="F659" s="6" t="str">
        <f t="shared" si="43"/>
        <v>BEARISH</v>
      </c>
      <c r="G659" s="6" t="str">
        <f t="shared" si="42"/>
        <v>WEAK</v>
      </c>
      <c r="H659" s="6" t="str">
        <f t="shared" si="41"/>
        <v>BEARISH DIVERGENCE</v>
      </c>
    </row>
    <row r="660" spans="1:8" ht="13.5" x14ac:dyDescent="0.25">
      <c r="A660" s="3">
        <f>TITRES_STAT!B663</f>
        <v>42964</v>
      </c>
      <c r="B660" s="6">
        <f>TITRES_STAT!C663</f>
        <v>7.6</v>
      </c>
      <c r="C660" s="6">
        <f>TITRES_STAT!D663</f>
        <v>5.0431999999999997</v>
      </c>
      <c r="D660" s="6">
        <f>TITRES_STAT!E663</f>
        <v>1491</v>
      </c>
      <c r="E660" s="2">
        <f t="shared" si="40"/>
        <v>182704</v>
      </c>
      <c r="F660" s="6" t="str">
        <f t="shared" si="43"/>
        <v>BEARISH</v>
      </c>
      <c r="G660" s="6" t="str">
        <f t="shared" si="42"/>
        <v>NEUTRAL</v>
      </c>
      <c r="H660" s="6" t="str">
        <f t="shared" si="41"/>
        <v>BEARISH DIVERGENCE</v>
      </c>
    </row>
    <row r="661" spans="1:8" ht="13.5" x14ac:dyDescent="0.25">
      <c r="A661" s="3">
        <f>TITRES_STAT!B664</f>
        <v>42965</v>
      </c>
      <c r="B661" s="6">
        <f>TITRES_STAT!C664</f>
        <v>7.69</v>
      </c>
      <c r="C661" s="6">
        <f>TITRES_STAT!D664</f>
        <v>5.1029999999999998</v>
      </c>
      <c r="D661" s="6">
        <f>TITRES_STAT!E664</f>
        <v>779</v>
      </c>
      <c r="E661" s="2">
        <f t="shared" si="40"/>
        <v>183483</v>
      </c>
      <c r="F661" s="6" t="str">
        <f t="shared" si="43"/>
        <v>BEARISH</v>
      </c>
      <c r="G661" s="6" t="str">
        <f t="shared" si="42"/>
        <v>WEAK</v>
      </c>
      <c r="H661" s="6" t="str">
        <f t="shared" si="41"/>
        <v>NEUTRAL</v>
      </c>
    </row>
    <row r="662" spans="1:8" ht="13.5" x14ac:dyDescent="0.25">
      <c r="A662" s="3">
        <f>TITRES_STAT!B665</f>
        <v>42968</v>
      </c>
      <c r="B662" s="6">
        <f>TITRES_STAT!C665</f>
        <v>7.6</v>
      </c>
      <c r="C662" s="6">
        <f>TITRES_STAT!D665</f>
        <v>5.0431999999999997</v>
      </c>
      <c r="D662" s="6">
        <f>TITRES_STAT!E665</f>
        <v>155</v>
      </c>
      <c r="E662" s="2">
        <f t="shared" si="40"/>
        <v>183328</v>
      </c>
      <c r="F662" s="6" t="str">
        <f t="shared" si="43"/>
        <v>BEARISH</v>
      </c>
      <c r="G662" s="6" t="str">
        <f t="shared" si="42"/>
        <v>WEAK</v>
      </c>
      <c r="H662" s="6" t="str">
        <f t="shared" si="41"/>
        <v>CONFIRMED BEARISH</v>
      </c>
    </row>
    <row r="663" spans="1:8" ht="13.5" x14ac:dyDescent="0.25">
      <c r="A663" s="3">
        <f>TITRES_STAT!B666</f>
        <v>42969</v>
      </c>
      <c r="B663" s="6">
        <f>TITRES_STAT!C666</f>
        <v>7.6</v>
      </c>
      <c r="C663" s="6">
        <f>TITRES_STAT!D666</f>
        <v>5.0431999999999997</v>
      </c>
      <c r="D663" s="6">
        <f>TITRES_STAT!E666</f>
        <v>1993</v>
      </c>
      <c r="E663" s="2">
        <f t="shared" si="40"/>
        <v>183328</v>
      </c>
      <c r="F663" s="6" t="str">
        <f t="shared" si="43"/>
        <v>BEARISH</v>
      </c>
      <c r="G663" s="6" t="str">
        <f t="shared" si="42"/>
        <v>NEUTRAL</v>
      </c>
      <c r="H663" s="6" t="str">
        <f t="shared" si="41"/>
        <v>BEARISH DIVERGENCE</v>
      </c>
    </row>
    <row r="664" spans="1:8" ht="13.5" x14ac:dyDescent="0.25">
      <c r="A664" s="3">
        <f>TITRES_STAT!B667</f>
        <v>42970</v>
      </c>
      <c r="B664" s="6">
        <f>TITRES_STAT!C667</f>
        <v>7.55</v>
      </c>
      <c r="C664" s="6">
        <f>TITRES_STAT!D667</f>
        <v>5.0101000000000004</v>
      </c>
      <c r="D664" s="6">
        <f>TITRES_STAT!E667</f>
        <v>668</v>
      </c>
      <c r="E664" s="2">
        <f t="shared" si="40"/>
        <v>182660</v>
      </c>
      <c r="F664" s="6" t="str">
        <f t="shared" si="43"/>
        <v>BEARISH</v>
      </c>
      <c r="G664" s="6" t="str">
        <f t="shared" si="42"/>
        <v>NEUTRAL</v>
      </c>
      <c r="H664" s="6" t="str">
        <f t="shared" si="41"/>
        <v>CONFIRMED BEARISH</v>
      </c>
    </row>
    <row r="665" spans="1:8" ht="13.5" x14ac:dyDescent="0.25">
      <c r="A665" s="3">
        <f>TITRES_STAT!B668</f>
        <v>42971</v>
      </c>
      <c r="B665" s="6">
        <f>TITRES_STAT!C668</f>
        <v>7.5</v>
      </c>
      <c r="C665" s="6">
        <f>TITRES_STAT!D668</f>
        <v>4.9768999999999997</v>
      </c>
      <c r="D665" s="6">
        <f>TITRES_STAT!E668</f>
        <v>870</v>
      </c>
      <c r="E665" s="2">
        <f t="shared" si="40"/>
        <v>181790</v>
      </c>
      <c r="F665" s="6" t="str">
        <f t="shared" si="43"/>
        <v>BEARISH</v>
      </c>
      <c r="G665" s="6" t="str">
        <f t="shared" si="42"/>
        <v>NEUTRAL</v>
      </c>
      <c r="H665" s="6" t="str">
        <f t="shared" si="41"/>
        <v>CONFIRMED BEARISH</v>
      </c>
    </row>
    <row r="666" spans="1:8" ht="13.5" x14ac:dyDescent="0.25">
      <c r="A666" s="3">
        <f>TITRES_STAT!B669</f>
        <v>42972</v>
      </c>
      <c r="B666" s="6">
        <f>TITRES_STAT!C669</f>
        <v>7.5</v>
      </c>
      <c r="C666" s="6">
        <f>TITRES_STAT!D669</f>
        <v>4.9768999999999997</v>
      </c>
      <c r="D666" s="6">
        <f>TITRES_STAT!E669</f>
        <v>1481</v>
      </c>
      <c r="E666" s="2">
        <f t="shared" si="40"/>
        <v>181790</v>
      </c>
      <c r="F666" s="6" t="str">
        <f t="shared" si="43"/>
        <v>BEARISH</v>
      </c>
      <c r="G666" s="6" t="str">
        <f t="shared" si="42"/>
        <v>NEUTRAL</v>
      </c>
      <c r="H666" s="6" t="str">
        <f t="shared" si="41"/>
        <v>CONFIRMED BEARISH</v>
      </c>
    </row>
    <row r="667" spans="1:8" ht="13.5" x14ac:dyDescent="0.25">
      <c r="A667" s="3">
        <f>TITRES_STAT!B670</f>
        <v>42975</v>
      </c>
      <c r="B667" s="6">
        <f>TITRES_STAT!C670</f>
        <v>7.55</v>
      </c>
      <c r="C667" s="6">
        <f>TITRES_STAT!D670</f>
        <v>5.0101000000000004</v>
      </c>
      <c r="D667" s="6">
        <f>TITRES_STAT!E670</f>
        <v>820</v>
      </c>
      <c r="E667" s="2">
        <f t="shared" si="40"/>
        <v>182610</v>
      </c>
      <c r="F667" s="6" t="str">
        <f t="shared" si="43"/>
        <v>BEARISH</v>
      </c>
      <c r="G667" s="6" t="str">
        <f t="shared" si="42"/>
        <v>NEUTRAL</v>
      </c>
      <c r="H667" s="6" t="str">
        <f t="shared" si="41"/>
        <v>CONFIRMED BEARISH</v>
      </c>
    </row>
    <row r="668" spans="1:8" ht="13.5" x14ac:dyDescent="0.25">
      <c r="A668" s="3">
        <f>TITRES_STAT!B671</f>
        <v>42976</v>
      </c>
      <c r="B668" s="6">
        <f>TITRES_STAT!C671</f>
        <v>7.54</v>
      </c>
      <c r="C668" s="6">
        <f>TITRES_STAT!D671</f>
        <v>5.0034000000000001</v>
      </c>
      <c r="D668" s="6">
        <f>TITRES_STAT!E671</f>
        <v>4095</v>
      </c>
      <c r="E668" s="2">
        <f t="shared" si="40"/>
        <v>178515</v>
      </c>
      <c r="F668" s="6" t="str">
        <f t="shared" si="43"/>
        <v>BEARISH</v>
      </c>
      <c r="G668" s="6" t="str">
        <f t="shared" si="42"/>
        <v>WEAK</v>
      </c>
      <c r="H668" s="6" t="str">
        <f t="shared" si="41"/>
        <v>CONFIRMED BEARISH</v>
      </c>
    </row>
    <row r="669" spans="1:8" ht="13.5" x14ac:dyDescent="0.25">
      <c r="A669" s="3">
        <f>TITRES_STAT!B672</f>
        <v>42977</v>
      </c>
      <c r="B669" s="6">
        <f>TITRES_STAT!C672</f>
        <v>7.5</v>
      </c>
      <c r="C669" s="6">
        <f>TITRES_STAT!D672</f>
        <v>4.9768999999999997</v>
      </c>
      <c r="D669" s="6">
        <f>TITRES_STAT!E672</f>
        <v>1935</v>
      </c>
      <c r="E669" s="2">
        <f t="shared" si="40"/>
        <v>176580</v>
      </c>
      <c r="F669" s="6" t="str">
        <f t="shared" si="43"/>
        <v>BEARISH</v>
      </c>
      <c r="G669" s="6" t="str">
        <f t="shared" si="42"/>
        <v>WEAK</v>
      </c>
      <c r="H669" s="6" t="str">
        <f t="shared" si="41"/>
        <v>CONFIRMED BEARISH</v>
      </c>
    </row>
    <row r="670" spans="1:8" ht="13.5" x14ac:dyDescent="0.25">
      <c r="A670" s="3">
        <f>TITRES_STAT!B673</f>
        <v>42978</v>
      </c>
      <c r="B670" s="6">
        <f>TITRES_STAT!C673</f>
        <v>7.5</v>
      </c>
      <c r="C670" s="6">
        <f>TITRES_STAT!D673</f>
        <v>4.9768999999999997</v>
      </c>
      <c r="D670" s="6">
        <f>TITRES_STAT!E673</f>
        <v>338</v>
      </c>
      <c r="E670" s="2">
        <f t="shared" si="40"/>
        <v>176580</v>
      </c>
      <c r="F670" s="6" t="str">
        <f t="shared" si="43"/>
        <v>BEARISH</v>
      </c>
      <c r="G670" s="6" t="str">
        <f t="shared" si="42"/>
        <v>WEAK</v>
      </c>
      <c r="H670" s="6" t="str">
        <f t="shared" si="41"/>
        <v>NEUTRAL</v>
      </c>
    </row>
    <row r="671" spans="1:8" ht="13.5" x14ac:dyDescent="0.25">
      <c r="A671" s="3">
        <f>TITRES_STAT!B674</f>
        <v>42982</v>
      </c>
      <c r="B671" s="6">
        <f>TITRES_STAT!C674</f>
        <v>7.55</v>
      </c>
      <c r="C671" s="6">
        <f>TITRES_STAT!D674</f>
        <v>5.0101000000000004</v>
      </c>
      <c r="D671" s="6">
        <f>TITRES_STAT!E674</f>
        <v>1090</v>
      </c>
      <c r="E671" s="2">
        <f t="shared" si="40"/>
        <v>177670</v>
      </c>
      <c r="F671" s="6" t="str">
        <f t="shared" si="43"/>
        <v>BEARISH</v>
      </c>
      <c r="G671" s="6" t="str">
        <f t="shared" si="42"/>
        <v>WEAK</v>
      </c>
      <c r="H671" s="6" t="str">
        <f t="shared" si="41"/>
        <v>BEARISH DIVERGENCE</v>
      </c>
    </row>
    <row r="672" spans="1:8" ht="13.5" x14ac:dyDescent="0.25">
      <c r="A672" s="3">
        <f>TITRES_STAT!B675</f>
        <v>42983</v>
      </c>
      <c r="B672" s="6">
        <f>TITRES_STAT!C675</f>
        <v>7.55</v>
      </c>
      <c r="C672" s="6">
        <f>TITRES_STAT!D675</f>
        <v>5.0101000000000004</v>
      </c>
      <c r="D672" s="6">
        <f>TITRES_STAT!E675</f>
        <v>1024</v>
      </c>
      <c r="E672" s="2">
        <f t="shared" si="40"/>
        <v>177670</v>
      </c>
      <c r="F672" s="6" t="str">
        <f t="shared" si="43"/>
        <v>BEARISH</v>
      </c>
      <c r="G672" s="6" t="str">
        <f t="shared" si="42"/>
        <v>WEAK</v>
      </c>
      <c r="H672" s="6" t="str">
        <f t="shared" si="41"/>
        <v>NEUTRAL</v>
      </c>
    </row>
    <row r="673" spans="1:8" ht="13.5" x14ac:dyDescent="0.25">
      <c r="A673" s="3">
        <f>TITRES_STAT!B676</f>
        <v>42984</v>
      </c>
      <c r="B673" s="6">
        <f>TITRES_STAT!C676</f>
        <v>7.71</v>
      </c>
      <c r="C673" s="6">
        <f>TITRES_STAT!D676</f>
        <v>5.1162000000000001</v>
      </c>
      <c r="D673" s="6">
        <f>TITRES_STAT!E676</f>
        <v>2047</v>
      </c>
      <c r="E673" s="2">
        <f t="shared" si="40"/>
        <v>179717</v>
      </c>
      <c r="F673" s="6" t="str">
        <f t="shared" si="43"/>
        <v>BULLISH</v>
      </c>
      <c r="G673" s="6" t="str">
        <f t="shared" si="42"/>
        <v>NEUTRAL</v>
      </c>
      <c r="H673" s="6" t="str">
        <f t="shared" si="41"/>
        <v>CONFIRMED BULLISH</v>
      </c>
    </row>
    <row r="674" spans="1:8" ht="13.5" x14ac:dyDescent="0.25">
      <c r="A674" s="3">
        <f>TITRES_STAT!B677</f>
        <v>42985</v>
      </c>
      <c r="B674" s="6">
        <f>TITRES_STAT!C677</f>
        <v>7.84</v>
      </c>
      <c r="C674" s="6">
        <f>TITRES_STAT!D677</f>
        <v>5.2024999999999997</v>
      </c>
      <c r="D674" s="6">
        <f>TITRES_STAT!E677</f>
        <v>3329</v>
      </c>
      <c r="E674" s="2">
        <f t="shared" si="40"/>
        <v>183046</v>
      </c>
      <c r="F674" s="6" t="str">
        <f t="shared" si="43"/>
        <v>BULLISH</v>
      </c>
      <c r="G674" s="6" t="str">
        <f t="shared" si="42"/>
        <v>STRONG</v>
      </c>
      <c r="H674" s="6" t="str">
        <f t="shared" si="41"/>
        <v>CONFIRMED BULLISH</v>
      </c>
    </row>
    <row r="675" spans="1:8" ht="13.5" x14ac:dyDescent="0.25">
      <c r="A675" s="3">
        <f>TITRES_STAT!B678</f>
        <v>42986</v>
      </c>
      <c r="B675" s="6">
        <f>TITRES_STAT!C678</f>
        <v>7.84</v>
      </c>
      <c r="C675" s="6">
        <f>TITRES_STAT!D678</f>
        <v>5.2024999999999997</v>
      </c>
      <c r="D675" s="6">
        <f>TITRES_STAT!E678</f>
        <v>2070</v>
      </c>
      <c r="E675" s="2">
        <f t="shared" si="40"/>
        <v>183046</v>
      </c>
      <c r="F675" s="6" t="str">
        <f t="shared" si="43"/>
        <v>BULLISH</v>
      </c>
      <c r="G675" s="6" t="str">
        <f t="shared" si="42"/>
        <v>STRONG</v>
      </c>
      <c r="H675" s="6" t="str">
        <f t="shared" si="41"/>
        <v>CONFIRMED BULLISH</v>
      </c>
    </row>
    <row r="676" spans="1:8" ht="13.5" x14ac:dyDescent="0.25">
      <c r="A676" s="3">
        <f>TITRES_STAT!B679</f>
        <v>42989</v>
      </c>
      <c r="B676" s="6">
        <f>TITRES_STAT!C679</f>
        <v>7.88</v>
      </c>
      <c r="C676" s="6">
        <f>TITRES_STAT!D679</f>
        <v>5.2290000000000001</v>
      </c>
      <c r="D676" s="6">
        <f>TITRES_STAT!E679</f>
        <v>132</v>
      </c>
      <c r="E676" s="2">
        <f t="shared" si="40"/>
        <v>183178</v>
      </c>
      <c r="F676" s="6" t="str">
        <f t="shared" si="43"/>
        <v>BULLISH</v>
      </c>
      <c r="G676" s="6" t="str">
        <f t="shared" si="42"/>
        <v>STRONG</v>
      </c>
      <c r="H676" s="6" t="str">
        <f t="shared" si="41"/>
        <v>CONFIRMED BULLISH</v>
      </c>
    </row>
    <row r="677" spans="1:8" ht="13.5" x14ac:dyDescent="0.25">
      <c r="A677" s="3">
        <f>TITRES_STAT!B680</f>
        <v>42990</v>
      </c>
      <c r="B677" s="6">
        <f>TITRES_STAT!C680</f>
        <v>7.88</v>
      </c>
      <c r="C677" s="6">
        <f>TITRES_STAT!D680</f>
        <v>5.2290000000000001</v>
      </c>
      <c r="D677" s="6">
        <f>TITRES_STAT!E680</f>
        <v>0</v>
      </c>
      <c r="E677" s="2">
        <f t="shared" si="40"/>
        <v>183178</v>
      </c>
      <c r="F677" s="6" t="str">
        <f t="shared" si="43"/>
        <v>BULLISH</v>
      </c>
      <c r="G677" s="6" t="str">
        <f t="shared" si="42"/>
        <v>STRONG</v>
      </c>
      <c r="H677" s="6" t="str">
        <f t="shared" si="41"/>
        <v>CONFIRMED BULLISH</v>
      </c>
    </row>
    <row r="678" spans="1:8" ht="13.5" x14ac:dyDescent="0.25">
      <c r="A678" s="3">
        <f>TITRES_STAT!B681</f>
        <v>42991</v>
      </c>
      <c r="B678" s="6">
        <f>TITRES_STAT!C681</f>
        <v>7.97</v>
      </c>
      <c r="C678" s="6">
        <f>TITRES_STAT!D681</f>
        <v>5.2888000000000002</v>
      </c>
      <c r="D678" s="6">
        <f>TITRES_STAT!E681</f>
        <v>1777</v>
      </c>
      <c r="E678" s="2">
        <f t="shared" si="40"/>
        <v>184955</v>
      </c>
      <c r="F678" s="6" t="str">
        <f t="shared" si="43"/>
        <v>BULLISH</v>
      </c>
      <c r="G678" s="6" t="str">
        <f t="shared" si="42"/>
        <v>STRONG</v>
      </c>
      <c r="H678" s="6" t="str">
        <f t="shared" si="41"/>
        <v>CONFIRMED BULLISH</v>
      </c>
    </row>
    <row r="679" spans="1:8" ht="13.5" x14ac:dyDescent="0.25">
      <c r="A679" s="3">
        <f>TITRES_STAT!B682</f>
        <v>42992</v>
      </c>
      <c r="B679" s="6">
        <f>TITRES_STAT!C682</f>
        <v>7.8</v>
      </c>
      <c r="C679" s="6">
        <f>TITRES_STAT!D682</f>
        <v>5.1759000000000004</v>
      </c>
      <c r="D679" s="6">
        <f>TITRES_STAT!E682</f>
        <v>801</v>
      </c>
      <c r="E679" s="2">
        <f t="shared" si="40"/>
        <v>184154</v>
      </c>
      <c r="F679" s="6" t="str">
        <f t="shared" si="43"/>
        <v>BULLISH</v>
      </c>
      <c r="G679" s="6" t="str">
        <f t="shared" si="42"/>
        <v>NEUTRAL</v>
      </c>
      <c r="H679" s="6" t="str">
        <f t="shared" si="41"/>
        <v>BULLISH DIVERGENCE</v>
      </c>
    </row>
    <row r="680" spans="1:8" ht="13.5" x14ac:dyDescent="0.25">
      <c r="A680" s="3">
        <f>TITRES_STAT!B683</f>
        <v>42993</v>
      </c>
      <c r="B680" s="6">
        <f>TITRES_STAT!C683</f>
        <v>7.72</v>
      </c>
      <c r="C680" s="6">
        <f>TITRES_STAT!D683</f>
        <v>5.1228999999999996</v>
      </c>
      <c r="D680" s="6">
        <f>TITRES_STAT!E683</f>
        <v>30</v>
      </c>
      <c r="E680" s="2">
        <f t="shared" si="40"/>
        <v>184124</v>
      </c>
      <c r="F680" s="6" t="str">
        <f t="shared" si="43"/>
        <v>BULLISH</v>
      </c>
      <c r="G680" s="6" t="str">
        <f t="shared" si="42"/>
        <v>NEUTRAL</v>
      </c>
      <c r="H680" s="6" t="str">
        <f t="shared" si="41"/>
        <v>BULLISH DIVERGENCE</v>
      </c>
    </row>
    <row r="681" spans="1:8" ht="13.5" x14ac:dyDescent="0.25">
      <c r="A681" s="3">
        <f>TITRES_STAT!B684</f>
        <v>42996</v>
      </c>
      <c r="B681" s="6">
        <f>TITRES_STAT!C684</f>
        <v>7.72</v>
      </c>
      <c r="C681" s="6">
        <f>TITRES_STAT!D684</f>
        <v>5.1228999999999996</v>
      </c>
      <c r="D681" s="6">
        <f>TITRES_STAT!E684</f>
        <v>3953</v>
      </c>
      <c r="E681" s="2">
        <f t="shared" si="40"/>
        <v>184124</v>
      </c>
      <c r="F681" s="6" t="str">
        <f t="shared" si="43"/>
        <v>BULLISH</v>
      </c>
      <c r="G681" s="6" t="str">
        <f t="shared" si="42"/>
        <v>NEUTRAL</v>
      </c>
      <c r="H681" s="6" t="str">
        <f t="shared" si="41"/>
        <v>BULLISH DIVERGENCE</v>
      </c>
    </row>
    <row r="682" spans="1:8" ht="13.5" x14ac:dyDescent="0.25">
      <c r="A682" s="3">
        <f>TITRES_STAT!B685</f>
        <v>42997</v>
      </c>
      <c r="B682" s="6">
        <f>TITRES_STAT!C685</f>
        <v>7.83</v>
      </c>
      <c r="C682" s="6">
        <f>TITRES_STAT!D685</f>
        <v>5.1959</v>
      </c>
      <c r="D682" s="6">
        <f>TITRES_STAT!E685</f>
        <v>2234</v>
      </c>
      <c r="E682" s="2">
        <f t="shared" si="40"/>
        <v>186358</v>
      </c>
      <c r="F682" s="6" t="str">
        <f t="shared" si="43"/>
        <v>BULLISH</v>
      </c>
      <c r="G682" s="6" t="str">
        <f t="shared" si="42"/>
        <v>NEUTRAL</v>
      </c>
      <c r="H682" s="6" t="str">
        <f t="shared" si="41"/>
        <v>BULLISH DIVERGENCE</v>
      </c>
    </row>
    <row r="683" spans="1:8" ht="13.5" x14ac:dyDescent="0.25">
      <c r="A683" s="3">
        <f>TITRES_STAT!B686</f>
        <v>42998</v>
      </c>
      <c r="B683" s="6">
        <f>TITRES_STAT!C686</f>
        <v>7.78</v>
      </c>
      <c r="C683" s="6">
        <f>TITRES_STAT!D686</f>
        <v>5.1627000000000001</v>
      </c>
      <c r="D683" s="6">
        <f>TITRES_STAT!E686</f>
        <v>2750</v>
      </c>
      <c r="E683" s="2">
        <f t="shared" si="40"/>
        <v>183608</v>
      </c>
      <c r="F683" s="6" t="str">
        <f t="shared" si="43"/>
        <v>BEARISH</v>
      </c>
      <c r="G683" s="6" t="str">
        <f t="shared" si="42"/>
        <v>NEUTRAL</v>
      </c>
      <c r="H683" s="6" t="str">
        <f t="shared" si="41"/>
        <v>CONFIRMED BEARISH</v>
      </c>
    </row>
    <row r="684" spans="1:8" ht="13.5" x14ac:dyDescent="0.25">
      <c r="A684" s="3">
        <f>TITRES_STAT!B687</f>
        <v>43000</v>
      </c>
      <c r="B684" s="6">
        <f>TITRES_STAT!C687</f>
        <v>7.81</v>
      </c>
      <c r="C684" s="6">
        <f>TITRES_STAT!D687</f>
        <v>5.1825999999999999</v>
      </c>
      <c r="D684" s="6">
        <f>TITRES_STAT!E687</f>
        <v>1051</v>
      </c>
      <c r="E684" s="2">
        <f t="shared" si="40"/>
        <v>184659</v>
      </c>
      <c r="F684" s="6" t="str">
        <f t="shared" si="43"/>
        <v>BULLISH</v>
      </c>
      <c r="G684" s="6" t="str">
        <f t="shared" si="42"/>
        <v>NEUTRAL</v>
      </c>
      <c r="H684" s="6" t="str">
        <f t="shared" si="41"/>
        <v>CONFIRMED BULLISH</v>
      </c>
    </row>
    <row r="685" spans="1:8" ht="13.5" x14ac:dyDescent="0.25">
      <c r="A685" s="3">
        <f>TITRES_STAT!B688</f>
        <v>43003</v>
      </c>
      <c r="B685" s="6">
        <f>TITRES_STAT!C688</f>
        <v>7.8</v>
      </c>
      <c r="C685" s="6">
        <f>TITRES_STAT!D688</f>
        <v>5.1759000000000004</v>
      </c>
      <c r="D685" s="6">
        <f>TITRES_STAT!E688</f>
        <v>60</v>
      </c>
      <c r="E685" s="2">
        <f t="shared" si="40"/>
        <v>184599</v>
      </c>
      <c r="F685" s="6" t="str">
        <f t="shared" si="43"/>
        <v>BULLISH</v>
      </c>
      <c r="G685" s="6" t="str">
        <f t="shared" si="42"/>
        <v>NEUTRAL</v>
      </c>
      <c r="H685" s="6" t="str">
        <f t="shared" si="41"/>
        <v>CONFIRMED BULLISH</v>
      </c>
    </row>
    <row r="686" spans="1:8" ht="13.5" x14ac:dyDescent="0.25">
      <c r="A686" s="3">
        <f>TITRES_STAT!B689</f>
        <v>43004</v>
      </c>
      <c r="B686" s="6">
        <f>TITRES_STAT!C689</f>
        <v>7.75</v>
      </c>
      <c r="C686" s="6">
        <f>TITRES_STAT!D689</f>
        <v>5.1428000000000003</v>
      </c>
      <c r="D686" s="6">
        <f>TITRES_STAT!E689</f>
        <v>300</v>
      </c>
      <c r="E686" s="2">
        <f t="shared" si="40"/>
        <v>184299</v>
      </c>
      <c r="F686" s="6" t="str">
        <f t="shared" si="43"/>
        <v>BULLISH</v>
      </c>
      <c r="G686" s="6" t="str">
        <f t="shared" si="42"/>
        <v>NEUTRAL</v>
      </c>
      <c r="H686" s="6" t="str">
        <f t="shared" si="41"/>
        <v>CONFIRMED BULLISH</v>
      </c>
    </row>
    <row r="687" spans="1:8" ht="13.5" x14ac:dyDescent="0.25">
      <c r="A687" s="3">
        <f>TITRES_STAT!B690</f>
        <v>43005</v>
      </c>
      <c r="B687" s="6">
        <f>TITRES_STAT!C690</f>
        <v>7.8</v>
      </c>
      <c r="C687" s="6">
        <f>TITRES_STAT!D690</f>
        <v>5.1759000000000004</v>
      </c>
      <c r="D687" s="6">
        <f>TITRES_STAT!E690</f>
        <v>1000</v>
      </c>
      <c r="E687" s="2">
        <f t="shared" si="40"/>
        <v>185299</v>
      </c>
      <c r="F687" s="6" t="str">
        <f t="shared" si="43"/>
        <v>BEARISH</v>
      </c>
      <c r="G687" s="6" t="str">
        <f t="shared" si="42"/>
        <v>NEUTRAL</v>
      </c>
      <c r="H687" s="6" t="str">
        <f t="shared" si="41"/>
        <v>CONFIRMED BEARISH</v>
      </c>
    </row>
    <row r="688" spans="1:8" ht="13.5" x14ac:dyDescent="0.25">
      <c r="A688" s="3">
        <f>TITRES_STAT!B691</f>
        <v>43006</v>
      </c>
      <c r="B688" s="6">
        <f>TITRES_STAT!C691</f>
        <v>7.8</v>
      </c>
      <c r="C688" s="6">
        <f>TITRES_STAT!D691</f>
        <v>5.1759000000000004</v>
      </c>
      <c r="D688" s="6">
        <f>TITRES_STAT!E691</f>
        <v>14457</v>
      </c>
      <c r="E688" s="2">
        <f t="shared" si="40"/>
        <v>185299</v>
      </c>
      <c r="F688" s="6" t="str">
        <f t="shared" si="43"/>
        <v>BULLISH</v>
      </c>
      <c r="G688" s="6" t="str">
        <f t="shared" si="42"/>
        <v>NEUTRAL</v>
      </c>
      <c r="H688" s="6" t="str">
        <f t="shared" si="41"/>
        <v>CONFIRMED BULLISH</v>
      </c>
    </row>
    <row r="689" spans="1:8" ht="13.5" x14ac:dyDescent="0.25">
      <c r="A689" s="3">
        <f>TITRES_STAT!B692</f>
        <v>43007</v>
      </c>
      <c r="B689" s="6">
        <f>TITRES_STAT!C692</f>
        <v>7.8</v>
      </c>
      <c r="C689" s="6">
        <f>TITRES_STAT!D692</f>
        <v>5.1759000000000004</v>
      </c>
      <c r="D689" s="6">
        <f>TITRES_STAT!E692</f>
        <v>1850</v>
      </c>
      <c r="E689" s="2">
        <f t="shared" si="40"/>
        <v>185299</v>
      </c>
      <c r="F689" s="6" t="str">
        <f t="shared" si="43"/>
        <v>BULLISH</v>
      </c>
      <c r="G689" s="6" t="str">
        <f t="shared" si="42"/>
        <v>NEUTRAL</v>
      </c>
      <c r="H689" s="6" t="str">
        <f t="shared" si="41"/>
        <v>BULLISH DIVERGENCE</v>
      </c>
    </row>
    <row r="690" spans="1:8" ht="13.5" x14ac:dyDescent="0.25">
      <c r="A690" s="3">
        <f>TITRES_STAT!B693</f>
        <v>43010</v>
      </c>
      <c r="B690" s="6">
        <f>TITRES_STAT!C693</f>
        <v>7.8</v>
      </c>
      <c r="C690" s="6">
        <f>TITRES_STAT!D693</f>
        <v>5.1759000000000004</v>
      </c>
      <c r="D690" s="6">
        <f>TITRES_STAT!E693</f>
        <v>585</v>
      </c>
      <c r="E690" s="2">
        <f t="shared" si="40"/>
        <v>185299</v>
      </c>
      <c r="F690" s="6" t="str">
        <f t="shared" si="43"/>
        <v>BULLISH</v>
      </c>
      <c r="G690" s="6" t="str">
        <f t="shared" si="42"/>
        <v>NEUTRAL</v>
      </c>
      <c r="H690" s="6" t="str">
        <f t="shared" si="41"/>
        <v>NEUTRAL</v>
      </c>
    </row>
    <row r="691" spans="1:8" ht="13.5" x14ac:dyDescent="0.25">
      <c r="A691" s="3">
        <f>TITRES_STAT!B694</f>
        <v>43011</v>
      </c>
      <c r="B691" s="6">
        <f>TITRES_STAT!C694</f>
        <v>7.8</v>
      </c>
      <c r="C691" s="6">
        <f>TITRES_STAT!D694</f>
        <v>5.1759000000000004</v>
      </c>
      <c r="D691" s="6">
        <f>TITRES_STAT!E694</f>
        <v>2070</v>
      </c>
      <c r="E691" s="2">
        <f t="shared" si="40"/>
        <v>185299</v>
      </c>
      <c r="F691" s="6" t="str">
        <f t="shared" si="43"/>
        <v>BULLISH</v>
      </c>
      <c r="G691" s="6" t="str">
        <f t="shared" si="42"/>
        <v>NEUTRAL</v>
      </c>
      <c r="H691" s="6" t="str">
        <f t="shared" si="41"/>
        <v>CONFIRMED BULLISH</v>
      </c>
    </row>
    <row r="692" spans="1:8" ht="13.5" x14ac:dyDescent="0.25">
      <c r="A692" s="3">
        <f>TITRES_STAT!B695</f>
        <v>43012</v>
      </c>
      <c r="B692" s="6">
        <f>TITRES_STAT!C695</f>
        <v>7.8</v>
      </c>
      <c r="C692" s="6">
        <f>TITRES_STAT!D695</f>
        <v>5.1759000000000004</v>
      </c>
      <c r="D692" s="6">
        <f>TITRES_STAT!E695</f>
        <v>4960</v>
      </c>
      <c r="E692" s="2">
        <f t="shared" si="40"/>
        <v>185299</v>
      </c>
      <c r="F692" s="6" t="str">
        <f t="shared" si="43"/>
        <v>NEUTRAL</v>
      </c>
      <c r="G692" s="6" t="str">
        <f t="shared" si="42"/>
        <v>NEUTRAL</v>
      </c>
      <c r="H692" s="6" t="str">
        <f t="shared" si="41"/>
        <v>NEUTRAL</v>
      </c>
    </row>
    <row r="693" spans="1:8" ht="13.5" x14ac:dyDescent="0.25">
      <c r="A693" s="3">
        <f>TITRES_STAT!B696</f>
        <v>43013</v>
      </c>
      <c r="B693" s="6">
        <f>TITRES_STAT!C696</f>
        <v>7.8</v>
      </c>
      <c r="C693" s="6">
        <f>TITRES_STAT!D696</f>
        <v>5.1759000000000004</v>
      </c>
      <c r="D693" s="6">
        <f>TITRES_STAT!E696</f>
        <v>5030</v>
      </c>
      <c r="E693" s="2">
        <f t="shared" si="40"/>
        <v>185299</v>
      </c>
      <c r="F693" s="6" t="str">
        <f t="shared" si="43"/>
        <v>NEUTRAL</v>
      </c>
      <c r="G693" s="6" t="str">
        <f t="shared" si="42"/>
        <v>NEUTRAL</v>
      </c>
      <c r="H693" s="6" t="str">
        <f t="shared" si="41"/>
        <v>NEUTRAL</v>
      </c>
    </row>
    <row r="694" spans="1:8" ht="13.5" x14ac:dyDescent="0.25">
      <c r="A694" s="3">
        <f>TITRES_STAT!B697</f>
        <v>43014</v>
      </c>
      <c r="B694" s="6">
        <f>TITRES_STAT!C697</f>
        <v>7.8</v>
      </c>
      <c r="C694" s="6">
        <f>TITRES_STAT!D697</f>
        <v>5.1759000000000004</v>
      </c>
      <c r="D694" s="6">
        <f>TITRES_STAT!E697</f>
        <v>100</v>
      </c>
      <c r="E694" s="2">
        <f t="shared" si="40"/>
        <v>185299</v>
      </c>
      <c r="F694" s="6" t="str">
        <f t="shared" si="43"/>
        <v>NEUTRAL</v>
      </c>
      <c r="G694" s="6" t="str">
        <f t="shared" si="42"/>
        <v>NEUTRAL</v>
      </c>
      <c r="H694" s="6" t="str">
        <f t="shared" si="41"/>
        <v>NEUTRAL</v>
      </c>
    </row>
    <row r="695" spans="1:8" ht="13.5" x14ac:dyDescent="0.25">
      <c r="A695" s="3">
        <f>TITRES_STAT!B698</f>
        <v>43017</v>
      </c>
      <c r="B695" s="6">
        <f>TITRES_STAT!C698</f>
        <v>7.8</v>
      </c>
      <c r="C695" s="6">
        <f>TITRES_STAT!D698</f>
        <v>5.1759000000000004</v>
      </c>
      <c r="D695" s="6">
        <f>TITRES_STAT!E698</f>
        <v>7457</v>
      </c>
      <c r="E695" s="2">
        <f t="shared" si="40"/>
        <v>185299</v>
      </c>
      <c r="F695" s="6" t="str">
        <f t="shared" si="43"/>
        <v>NEUTRAL</v>
      </c>
      <c r="G695" s="6" t="str">
        <f t="shared" si="42"/>
        <v>NEUTRAL</v>
      </c>
      <c r="H695" s="6" t="str">
        <f t="shared" si="41"/>
        <v>NEUTRAL</v>
      </c>
    </row>
    <row r="696" spans="1:8" ht="13.5" x14ac:dyDescent="0.25">
      <c r="A696" s="3">
        <f>TITRES_STAT!B699</f>
        <v>43018</v>
      </c>
      <c r="B696" s="6">
        <f>TITRES_STAT!C699</f>
        <v>7.65</v>
      </c>
      <c r="C696" s="6">
        <f>TITRES_STAT!D699</f>
        <v>5.0763999999999996</v>
      </c>
      <c r="D696" s="6">
        <f>TITRES_STAT!E699</f>
        <v>125</v>
      </c>
      <c r="E696" s="2">
        <f t="shared" si="40"/>
        <v>185174</v>
      </c>
      <c r="F696" s="6" t="str">
        <f t="shared" si="43"/>
        <v>BEARISH</v>
      </c>
      <c r="G696" s="6" t="str">
        <f t="shared" si="42"/>
        <v>NEUTRAL</v>
      </c>
      <c r="H696" s="6" t="str">
        <f t="shared" si="41"/>
        <v>CONFIRMED BEARISH</v>
      </c>
    </row>
    <row r="697" spans="1:8" ht="13.5" x14ac:dyDescent="0.25">
      <c r="A697" s="3">
        <f>TITRES_STAT!B700</f>
        <v>43019</v>
      </c>
      <c r="B697" s="6">
        <f>TITRES_STAT!C700</f>
        <v>7.7</v>
      </c>
      <c r="C697" s="6">
        <f>TITRES_STAT!D700</f>
        <v>5.1096000000000004</v>
      </c>
      <c r="D697" s="6">
        <f>TITRES_STAT!E700</f>
        <v>1916</v>
      </c>
      <c r="E697" s="2">
        <f t="shared" si="40"/>
        <v>187090</v>
      </c>
      <c r="F697" s="6" t="str">
        <f t="shared" si="43"/>
        <v>BULLISH</v>
      </c>
      <c r="G697" s="6" t="str">
        <f t="shared" si="42"/>
        <v>NEUTRAL</v>
      </c>
      <c r="H697" s="6" t="str">
        <f t="shared" si="41"/>
        <v>BULLISH DIVERGENCE</v>
      </c>
    </row>
    <row r="698" spans="1:8" ht="13.5" x14ac:dyDescent="0.25">
      <c r="A698" s="3">
        <f>TITRES_STAT!B701</f>
        <v>43020</v>
      </c>
      <c r="B698" s="6">
        <f>TITRES_STAT!C701</f>
        <v>7.7</v>
      </c>
      <c r="C698" s="6">
        <f>TITRES_STAT!D701</f>
        <v>5.1096000000000004</v>
      </c>
      <c r="D698" s="6">
        <f>TITRES_STAT!E701</f>
        <v>3884</v>
      </c>
      <c r="E698" s="2">
        <f t="shared" si="40"/>
        <v>187090</v>
      </c>
      <c r="F698" s="6" t="str">
        <f t="shared" si="43"/>
        <v>BULLISH</v>
      </c>
      <c r="G698" s="6" t="str">
        <f t="shared" si="42"/>
        <v>NEUTRAL</v>
      </c>
      <c r="H698" s="6" t="str">
        <f t="shared" si="41"/>
        <v>BULLISH DIVERGENCE</v>
      </c>
    </row>
    <row r="699" spans="1:8" ht="13.5" x14ac:dyDescent="0.25">
      <c r="A699" s="3">
        <f>TITRES_STAT!B702</f>
        <v>43021</v>
      </c>
      <c r="B699" s="6">
        <f>TITRES_STAT!C702</f>
        <v>7.8</v>
      </c>
      <c r="C699" s="6">
        <f>TITRES_STAT!D702</f>
        <v>5.1759000000000004</v>
      </c>
      <c r="D699" s="6">
        <f>TITRES_STAT!E702</f>
        <v>650</v>
      </c>
      <c r="E699" s="2">
        <f t="shared" si="40"/>
        <v>187740</v>
      </c>
      <c r="F699" s="6" t="str">
        <f t="shared" si="43"/>
        <v>BULLISH</v>
      </c>
      <c r="G699" s="6" t="str">
        <f t="shared" si="42"/>
        <v>NEUTRAL</v>
      </c>
      <c r="H699" s="6" t="str">
        <f t="shared" si="41"/>
        <v>NEUTRAL</v>
      </c>
    </row>
    <row r="700" spans="1:8" ht="13.5" x14ac:dyDescent="0.25">
      <c r="A700" s="3">
        <f>TITRES_STAT!B703</f>
        <v>43024</v>
      </c>
      <c r="B700" s="6">
        <f>TITRES_STAT!C703</f>
        <v>7.8</v>
      </c>
      <c r="C700" s="6">
        <f>TITRES_STAT!D703</f>
        <v>5.1759000000000004</v>
      </c>
      <c r="D700" s="6">
        <f>TITRES_STAT!E703</f>
        <v>3340</v>
      </c>
      <c r="E700" s="2">
        <f t="shared" si="40"/>
        <v>187740</v>
      </c>
      <c r="F700" s="6" t="str">
        <f t="shared" si="43"/>
        <v>BULLISH</v>
      </c>
      <c r="G700" s="6" t="str">
        <f t="shared" si="42"/>
        <v>NEUTRAL</v>
      </c>
      <c r="H700" s="6" t="str">
        <f t="shared" si="41"/>
        <v>NEUTRAL</v>
      </c>
    </row>
    <row r="701" spans="1:8" ht="13.5" x14ac:dyDescent="0.25">
      <c r="A701" s="3">
        <f>TITRES_STAT!B704</f>
        <v>43025</v>
      </c>
      <c r="B701" s="6">
        <f>TITRES_STAT!C704</f>
        <v>7.8</v>
      </c>
      <c r="C701" s="6">
        <f>TITRES_STAT!D704</f>
        <v>5.1759000000000004</v>
      </c>
      <c r="D701" s="6">
        <f>TITRES_STAT!E704</f>
        <v>1000</v>
      </c>
      <c r="E701" s="2">
        <f t="shared" si="40"/>
        <v>187740</v>
      </c>
      <c r="F701" s="6" t="str">
        <f t="shared" si="43"/>
        <v>BULLISH</v>
      </c>
      <c r="G701" s="6" t="str">
        <f t="shared" si="42"/>
        <v>NEUTRAL</v>
      </c>
      <c r="H701" s="6" t="str">
        <f t="shared" si="41"/>
        <v>CONFIRMED BULLISH</v>
      </c>
    </row>
    <row r="702" spans="1:8" ht="13.5" x14ac:dyDescent="0.25">
      <c r="A702" s="3">
        <f>TITRES_STAT!B705</f>
        <v>43026</v>
      </c>
      <c r="B702" s="6">
        <f>TITRES_STAT!C705</f>
        <v>7.8</v>
      </c>
      <c r="C702" s="6">
        <f>TITRES_STAT!D705</f>
        <v>5.1759000000000004</v>
      </c>
      <c r="D702" s="6">
        <f>TITRES_STAT!E705</f>
        <v>200</v>
      </c>
      <c r="E702" s="2">
        <f t="shared" si="40"/>
        <v>187740</v>
      </c>
      <c r="F702" s="6" t="str">
        <f t="shared" si="43"/>
        <v>BULLISH</v>
      </c>
      <c r="G702" s="6" t="str">
        <f t="shared" si="42"/>
        <v>NEUTRAL</v>
      </c>
      <c r="H702" s="6" t="str">
        <f t="shared" si="41"/>
        <v>CONFIRMED BULLISH</v>
      </c>
    </row>
    <row r="703" spans="1:8" ht="13.5" x14ac:dyDescent="0.25">
      <c r="A703" s="3">
        <f>TITRES_STAT!B706</f>
        <v>43027</v>
      </c>
      <c r="B703" s="6">
        <f>TITRES_STAT!C706</f>
        <v>7.8</v>
      </c>
      <c r="C703" s="6">
        <f>TITRES_STAT!D706</f>
        <v>5.1759000000000004</v>
      </c>
      <c r="D703" s="6">
        <f>TITRES_STAT!E706</f>
        <v>0</v>
      </c>
      <c r="E703" s="2">
        <f t="shared" si="40"/>
        <v>187740</v>
      </c>
      <c r="F703" s="6" t="str">
        <f t="shared" si="43"/>
        <v>BULLISH</v>
      </c>
      <c r="G703" s="6" t="str">
        <f t="shared" si="42"/>
        <v>NEUTRAL</v>
      </c>
      <c r="H703" s="6" t="str">
        <f t="shared" si="41"/>
        <v>CONFIRMED BULLISH</v>
      </c>
    </row>
    <row r="704" spans="1:8" ht="13.5" x14ac:dyDescent="0.25">
      <c r="A704" s="3">
        <f>TITRES_STAT!B707</f>
        <v>43028</v>
      </c>
      <c r="B704" s="6">
        <f>TITRES_STAT!C707</f>
        <v>7.69</v>
      </c>
      <c r="C704" s="6">
        <f>TITRES_STAT!D707</f>
        <v>5.1029999999999998</v>
      </c>
      <c r="D704" s="6">
        <f>TITRES_STAT!E707</f>
        <v>2662</v>
      </c>
      <c r="E704" s="2">
        <f t="shared" si="40"/>
        <v>185078</v>
      </c>
      <c r="F704" s="6" t="str">
        <f t="shared" si="43"/>
        <v>BEARISH</v>
      </c>
      <c r="G704" s="6" t="str">
        <f t="shared" si="42"/>
        <v>NEUTRAL</v>
      </c>
      <c r="H704" s="6" t="str">
        <f t="shared" si="41"/>
        <v>CONFIRMED BEARISH</v>
      </c>
    </row>
    <row r="705" spans="1:8" ht="13.5" x14ac:dyDescent="0.25">
      <c r="A705" s="3">
        <f>TITRES_STAT!B708</f>
        <v>43031</v>
      </c>
      <c r="B705" s="6">
        <f>TITRES_STAT!C708</f>
        <v>7.6</v>
      </c>
      <c r="C705" s="6">
        <f>TITRES_STAT!D708</f>
        <v>5.0431999999999997</v>
      </c>
      <c r="D705" s="6">
        <f>TITRES_STAT!E708</f>
        <v>2080</v>
      </c>
      <c r="E705" s="2">
        <f t="shared" si="40"/>
        <v>182998</v>
      </c>
      <c r="F705" s="6" t="str">
        <f t="shared" si="43"/>
        <v>BEARISH</v>
      </c>
      <c r="G705" s="6" t="str">
        <f t="shared" si="42"/>
        <v>WEAK</v>
      </c>
      <c r="H705" s="6" t="str">
        <f t="shared" si="41"/>
        <v>CONFIRMED BEARISH</v>
      </c>
    </row>
    <row r="706" spans="1:8" ht="13.5" x14ac:dyDescent="0.25">
      <c r="A706" s="3">
        <f>TITRES_STAT!B709</f>
        <v>43032</v>
      </c>
      <c r="B706" s="6">
        <f>TITRES_STAT!C709</f>
        <v>7.61</v>
      </c>
      <c r="C706" s="6">
        <f>TITRES_STAT!D709</f>
        <v>5.0499000000000001</v>
      </c>
      <c r="D706" s="6">
        <f>TITRES_STAT!E709</f>
        <v>301</v>
      </c>
      <c r="E706" s="2">
        <f t="shared" si="40"/>
        <v>183299</v>
      </c>
      <c r="F706" s="6" t="str">
        <f t="shared" si="43"/>
        <v>BEARISH</v>
      </c>
      <c r="G706" s="6" t="str">
        <f t="shared" si="42"/>
        <v>WEAK</v>
      </c>
      <c r="H706" s="6" t="str">
        <f t="shared" si="41"/>
        <v>CONFIRMED BEARISH</v>
      </c>
    </row>
    <row r="707" spans="1:8" ht="13.5" x14ac:dyDescent="0.25">
      <c r="A707" s="3">
        <f>TITRES_STAT!B710</f>
        <v>43033</v>
      </c>
      <c r="B707" s="6">
        <f>TITRES_STAT!C710</f>
        <v>7.6</v>
      </c>
      <c r="C707" s="6">
        <f>TITRES_STAT!D710</f>
        <v>5.0431999999999997</v>
      </c>
      <c r="D707" s="6">
        <f>TITRES_STAT!E710</f>
        <v>2427</v>
      </c>
      <c r="E707" s="2">
        <f t="shared" si="40"/>
        <v>180872</v>
      </c>
      <c r="F707" s="6" t="str">
        <f t="shared" si="43"/>
        <v>BEARISH</v>
      </c>
      <c r="G707" s="6" t="str">
        <f t="shared" si="42"/>
        <v>WEAK</v>
      </c>
      <c r="H707" s="6" t="str">
        <f t="shared" si="41"/>
        <v>CONFIRMED BEARISH</v>
      </c>
    </row>
    <row r="708" spans="1:8" ht="13.5" x14ac:dyDescent="0.25">
      <c r="A708" s="3">
        <f>TITRES_STAT!B711</f>
        <v>43034</v>
      </c>
      <c r="B708" s="6">
        <f>TITRES_STAT!C711</f>
        <v>7.6</v>
      </c>
      <c r="C708" s="6">
        <f>TITRES_STAT!D711</f>
        <v>5.0431999999999997</v>
      </c>
      <c r="D708" s="6">
        <f>TITRES_STAT!E711</f>
        <v>599</v>
      </c>
      <c r="E708" s="2">
        <f t="shared" ref="E708:E771" si="44">IF(B708&gt;B707, E707+D708, IF(B708&lt;B707, E707-D708, E707))</f>
        <v>180872</v>
      </c>
      <c r="F708" s="6" t="str">
        <f t="shared" si="43"/>
        <v>BEARISH</v>
      </c>
      <c r="G708" s="6" t="str">
        <f t="shared" si="42"/>
        <v>WEAK</v>
      </c>
      <c r="H708" s="6" t="str">
        <f t="shared" si="41"/>
        <v>CONFIRMED BEARISH</v>
      </c>
    </row>
    <row r="709" spans="1:8" ht="13.5" x14ac:dyDescent="0.25">
      <c r="A709" s="3">
        <f>TITRES_STAT!B712</f>
        <v>43035</v>
      </c>
      <c r="B709" s="6">
        <f>TITRES_STAT!C712</f>
        <v>7.52</v>
      </c>
      <c r="C709" s="6">
        <f>TITRES_STAT!D712</f>
        <v>4.9901</v>
      </c>
      <c r="D709" s="6">
        <f>TITRES_STAT!E712</f>
        <v>235</v>
      </c>
      <c r="E709" s="2">
        <f t="shared" si="44"/>
        <v>180637</v>
      </c>
      <c r="F709" s="6" t="str">
        <f t="shared" si="43"/>
        <v>BEARISH</v>
      </c>
      <c r="G709" s="6" t="str">
        <f t="shared" si="42"/>
        <v>WEAK</v>
      </c>
      <c r="H709" s="6" t="str">
        <f t="shared" si="41"/>
        <v>CONFIRMED BEARISH</v>
      </c>
    </row>
    <row r="710" spans="1:8" ht="13.5" x14ac:dyDescent="0.25">
      <c r="A710" s="3">
        <f>TITRES_STAT!B713</f>
        <v>43038</v>
      </c>
      <c r="B710" s="6">
        <f>TITRES_STAT!C713</f>
        <v>7.62</v>
      </c>
      <c r="C710" s="6">
        <f>TITRES_STAT!D713</f>
        <v>5.0564999999999998</v>
      </c>
      <c r="D710" s="6">
        <f>TITRES_STAT!E713</f>
        <v>1193</v>
      </c>
      <c r="E710" s="2">
        <f t="shared" si="44"/>
        <v>181830</v>
      </c>
      <c r="F710" s="6" t="str">
        <f t="shared" si="43"/>
        <v>BEARISH</v>
      </c>
      <c r="G710" s="6" t="str">
        <f t="shared" si="42"/>
        <v>NEUTRAL</v>
      </c>
      <c r="H710" s="6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BEARISH DIVERGENCE</v>
      </c>
    </row>
    <row r="711" spans="1:8" ht="13.5" x14ac:dyDescent="0.25">
      <c r="A711" s="3">
        <f>TITRES_STAT!B714</f>
        <v>43039</v>
      </c>
      <c r="B711" s="6">
        <f>TITRES_STAT!C714</f>
        <v>7.7</v>
      </c>
      <c r="C711" s="6">
        <f>TITRES_STAT!D714</f>
        <v>5.1096000000000004</v>
      </c>
      <c r="D711" s="6">
        <f>TITRES_STAT!E714</f>
        <v>4109</v>
      </c>
      <c r="E711" s="2">
        <f t="shared" si="44"/>
        <v>185939</v>
      </c>
      <c r="F711" s="6" t="str">
        <f t="shared" si="43"/>
        <v>BULLISH</v>
      </c>
      <c r="G711" s="6" t="str">
        <f t="shared" ref="G711:G774" si="46">IF((E711-E706)/E706 &gt; 0.02, "STRONG",
 IF((E711-E706)/E706 &lt; -0.02, "WEAK", "NEUTRAL"))</f>
        <v>NEUTRAL</v>
      </c>
      <c r="H711" s="6" t="str">
        <f t="shared" si="45"/>
        <v>CONFIRMED BULLISH</v>
      </c>
    </row>
    <row r="712" spans="1:8" ht="13.5" x14ac:dyDescent="0.25">
      <c r="A712" s="3">
        <f>TITRES_STAT!B715</f>
        <v>43040</v>
      </c>
      <c r="B712" s="6">
        <f>TITRES_STAT!C715</f>
        <v>7.7</v>
      </c>
      <c r="C712" s="6">
        <f>TITRES_STAT!D715</f>
        <v>5.1096000000000004</v>
      </c>
      <c r="D712" s="6">
        <f>TITRES_STAT!E715</f>
        <v>3781</v>
      </c>
      <c r="E712" s="2">
        <f t="shared" si="44"/>
        <v>185939</v>
      </c>
      <c r="F712" s="6" t="str">
        <f t="shared" ref="F712:F775" si="47">IF(E712&gt;E707,"BULLISH",IF(E712&lt;E707,"BEARISH","NEUTRAL"))</f>
        <v>BULLISH</v>
      </c>
      <c r="G712" s="6" t="str">
        <f t="shared" si="46"/>
        <v>STRONG</v>
      </c>
      <c r="H712" s="6" t="str">
        <f t="shared" si="45"/>
        <v>CONFIRMED BULLISH</v>
      </c>
    </row>
    <row r="713" spans="1:8" ht="13.5" x14ac:dyDescent="0.25">
      <c r="A713" s="3">
        <f>TITRES_STAT!B716</f>
        <v>43041</v>
      </c>
      <c r="B713" s="6">
        <f>TITRES_STAT!C716</f>
        <v>7.69</v>
      </c>
      <c r="C713" s="6">
        <f>TITRES_STAT!D716</f>
        <v>5.1029999999999998</v>
      </c>
      <c r="D713" s="6">
        <f>TITRES_STAT!E716</f>
        <v>2311</v>
      </c>
      <c r="E713" s="2">
        <f t="shared" si="44"/>
        <v>183628</v>
      </c>
      <c r="F713" s="6" t="str">
        <f t="shared" si="47"/>
        <v>BULLISH</v>
      </c>
      <c r="G713" s="6" t="str">
        <f t="shared" si="46"/>
        <v>NEUTRAL</v>
      </c>
      <c r="H713" s="6" t="str">
        <f t="shared" si="45"/>
        <v>CONFIRMED BULLISH</v>
      </c>
    </row>
    <row r="714" spans="1:8" ht="13.5" x14ac:dyDescent="0.25">
      <c r="A714" s="3">
        <f>TITRES_STAT!B717</f>
        <v>43042</v>
      </c>
      <c r="B714" s="6">
        <f>TITRES_STAT!C717</f>
        <v>7.69</v>
      </c>
      <c r="C714" s="6">
        <f>TITRES_STAT!D717</f>
        <v>5.1029999999999998</v>
      </c>
      <c r="D714" s="6">
        <f>TITRES_STAT!E717</f>
        <v>5518</v>
      </c>
      <c r="E714" s="2">
        <f t="shared" si="44"/>
        <v>183628</v>
      </c>
      <c r="F714" s="6" t="str">
        <f t="shared" si="47"/>
        <v>BULLISH</v>
      </c>
      <c r="G714" s="6" t="str">
        <f t="shared" si="46"/>
        <v>NEUTRAL</v>
      </c>
      <c r="H714" s="6" t="str">
        <f t="shared" si="45"/>
        <v>CONFIRMED BULLISH</v>
      </c>
    </row>
    <row r="715" spans="1:8" ht="13.5" x14ac:dyDescent="0.25">
      <c r="A715" s="3">
        <f>TITRES_STAT!B718</f>
        <v>43045</v>
      </c>
      <c r="B715" s="6">
        <f>TITRES_STAT!C718</f>
        <v>7.7</v>
      </c>
      <c r="C715" s="6">
        <f>TITRES_STAT!D718</f>
        <v>5.1096000000000004</v>
      </c>
      <c r="D715" s="6">
        <f>TITRES_STAT!E718</f>
        <v>3448</v>
      </c>
      <c r="E715" s="2">
        <f t="shared" si="44"/>
        <v>187076</v>
      </c>
      <c r="F715" s="6" t="str">
        <f t="shared" si="47"/>
        <v>BULLISH</v>
      </c>
      <c r="G715" s="6" t="str">
        <f t="shared" si="46"/>
        <v>STRONG</v>
      </c>
      <c r="H715" s="6" t="str">
        <f t="shared" si="45"/>
        <v>CONFIRMED BULLISH</v>
      </c>
    </row>
    <row r="716" spans="1:8" ht="13.5" x14ac:dyDescent="0.25">
      <c r="A716" s="3">
        <f>TITRES_STAT!B719</f>
        <v>43046</v>
      </c>
      <c r="B716" s="6">
        <f>TITRES_STAT!C719</f>
        <v>7.93</v>
      </c>
      <c r="C716" s="6">
        <f>TITRES_STAT!D719</f>
        <v>5.2622</v>
      </c>
      <c r="D716" s="6">
        <f>TITRES_STAT!E719</f>
        <v>8552</v>
      </c>
      <c r="E716" s="2">
        <f t="shared" si="44"/>
        <v>195628</v>
      </c>
      <c r="F716" s="6" t="str">
        <f t="shared" si="47"/>
        <v>BULLISH</v>
      </c>
      <c r="G716" s="6" t="str">
        <f t="shared" si="46"/>
        <v>STRONG</v>
      </c>
      <c r="H716" s="6" t="str">
        <f t="shared" si="45"/>
        <v>CONFIRMED BULLISH</v>
      </c>
    </row>
    <row r="717" spans="1:8" ht="13.5" x14ac:dyDescent="0.25">
      <c r="A717" s="3">
        <f>TITRES_STAT!B720</f>
        <v>43047</v>
      </c>
      <c r="B717" s="6">
        <f>TITRES_STAT!C720</f>
        <v>7.84</v>
      </c>
      <c r="C717" s="6">
        <f>TITRES_STAT!D720</f>
        <v>5.2024999999999997</v>
      </c>
      <c r="D717" s="6">
        <f>TITRES_STAT!E720</f>
        <v>1348</v>
      </c>
      <c r="E717" s="2">
        <f t="shared" si="44"/>
        <v>194280</v>
      </c>
      <c r="F717" s="6" t="str">
        <f t="shared" si="47"/>
        <v>BULLISH</v>
      </c>
      <c r="G717" s="6" t="str">
        <f t="shared" si="46"/>
        <v>STRONG</v>
      </c>
      <c r="H717" s="6" t="str">
        <f t="shared" si="45"/>
        <v>CONFIRMED BULLISH</v>
      </c>
    </row>
    <row r="718" spans="1:8" ht="13.5" x14ac:dyDescent="0.25">
      <c r="A718" s="3">
        <f>TITRES_STAT!B721</f>
        <v>43048</v>
      </c>
      <c r="B718" s="6">
        <f>TITRES_STAT!C721</f>
        <v>7.83</v>
      </c>
      <c r="C718" s="6">
        <f>TITRES_STAT!D721</f>
        <v>5.1959</v>
      </c>
      <c r="D718" s="6">
        <f>TITRES_STAT!E721</f>
        <v>3543</v>
      </c>
      <c r="E718" s="2">
        <f t="shared" si="44"/>
        <v>190737</v>
      </c>
      <c r="F718" s="6" t="str">
        <f t="shared" si="47"/>
        <v>BULLISH</v>
      </c>
      <c r="G718" s="6" t="str">
        <f t="shared" si="46"/>
        <v>STRONG</v>
      </c>
      <c r="H718" s="6" t="str">
        <f t="shared" si="45"/>
        <v>CONFIRMED BULLISH</v>
      </c>
    </row>
    <row r="719" spans="1:8" ht="13.5" x14ac:dyDescent="0.25">
      <c r="A719" s="3">
        <f>TITRES_STAT!B722</f>
        <v>43049</v>
      </c>
      <c r="B719" s="6">
        <f>TITRES_STAT!C722</f>
        <v>7.8</v>
      </c>
      <c r="C719" s="6">
        <f>TITRES_STAT!D722</f>
        <v>5.1759000000000004</v>
      </c>
      <c r="D719" s="6">
        <f>TITRES_STAT!E722</f>
        <v>1760</v>
      </c>
      <c r="E719" s="2">
        <f t="shared" si="44"/>
        <v>188977</v>
      </c>
      <c r="F719" s="6" t="str">
        <f t="shared" si="47"/>
        <v>BULLISH</v>
      </c>
      <c r="G719" s="6" t="str">
        <f t="shared" si="46"/>
        <v>STRONG</v>
      </c>
      <c r="H719" s="6" t="str">
        <f t="shared" si="45"/>
        <v>CONFIRMED BULLISH</v>
      </c>
    </row>
    <row r="720" spans="1:8" ht="13.5" x14ac:dyDescent="0.25">
      <c r="A720" s="3">
        <f>TITRES_STAT!B723</f>
        <v>43052</v>
      </c>
      <c r="B720" s="6">
        <f>TITRES_STAT!C723</f>
        <v>7.7</v>
      </c>
      <c r="C720" s="6">
        <f>TITRES_STAT!D723</f>
        <v>5.1096000000000004</v>
      </c>
      <c r="D720" s="6">
        <f>TITRES_STAT!E723</f>
        <v>3241</v>
      </c>
      <c r="E720" s="2">
        <f t="shared" si="44"/>
        <v>185736</v>
      </c>
      <c r="F720" s="6" t="str">
        <f t="shared" si="47"/>
        <v>BEARISH</v>
      </c>
      <c r="G720" s="6" t="str">
        <f t="shared" si="46"/>
        <v>NEUTRAL</v>
      </c>
      <c r="H720" s="6" t="str">
        <f t="shared" si="45"/>
        <v>NEUTRAL</v>
      </c>
    </row>
    <row r="721" spans="1:8" ht="13.5" x14ac:dyDescent="0.25">
      <c r="A721" s="3">
        <f>TITRES_STAT!B724</f>
        <v>43053</v>
      </c>
      <c r="B721" s="6">
        <f>TITRES_STAT!C724</f>
        <v>7.61</v>
      </c>
      <c r="C721" s="6">
        <f>TITRES_STAT!D724</f>
        <v>5.0499000000000001</v>
      </c>
      <c r="D721" s="6">
        <f>TITRES_STAT!E724</f>
        <v>827</v>
      </c>
      <c r="E721" s="2">
        <f t="shared" si="44"/>
        <v>184909</v>
      </c>
      <c r="F721" s="6" t="str">
        <f t="shared" si="47"/>
        <v>BEARISH</v>
      </c>
      <c r="G721" s="6" t="str">
        <f t="shared" si="46"/>
        <v>WEAK</v>
      </c>
      <c r="H721" s="6" t="str">
        <f t="shared" si="45"/>
        <v>CONFIRMED BEARISH</v>
      </c>
    </row>
    <row r="722" spans="1:8" ht="13.5" x14ac:dyDescent="0.25">
      <c r="A722" s="3">
        <f>TITRES_STAT!B725</f>
        <v>43054</v>
      </c>
      <c r="B722" s="6">
        <f>TITRES_STAT!C725</f>
        <v>7.55</v>
      </c>
      <c r="C722" s="6">
        <f>TITRES_STAT!D725</f>
        <v>5.0101000000000004</v>
      </c>
      <c r="D722" s="6">
        <f>TITRES_STAT!E725</f>
        <v>2870</v>
      </c>
      <c r="E722" s="2">
        <f t="shared" si="44"/>
        <v>182039</v>
      </c>
      <c r="F722" s="6" t="str">
        <f t="shared" si="47"/>
        <v>BEARISH</v>
      </c>
      <c r="G722" s="6" t="str">
        <f t="shared" si="46"/>
        <v>WEAK</v>
      </c>
      <c r="H722" s="6" t="str">
        <f t="shared" si="45"/>
        <v>CONFIRMED BEARISH</v>
      </c>
    </row>
    <row r="723" spans="1:8" ht="13.5" x14ac:dyDescent="0.25">
      <c r="A723" s="3">
        <f>TITRES_STAT!B726</f>
        <v>43055</v>
      </c>
      <c r="B723" s="6">
        <f>TITRES_STAT!C726</f>
        <v>7.57</v>
      </c>
      <c r="C723" s="6">
        <f>TITRES_STAT!D726</f>
        <v>5.0232999999999999</v>
      </c>
      <c r="D723" s="6">
        <f>TITRES_STAT!E726</f>
        <v>1636</v>
      </c>
      <c r="E723" s="2">
        <f t="shared" si="44"/>
        <v>183675</v>
      </c>
      <c r="F723" s="6" t="str">
        <f t="shared" si="47"/>
        <v>BEARISH</v>
      </c>
      <c r="G723" s="6" t="str">
        <f t="shared" si="46"/>
        <v>WEAK</v>
      </c>
      <c r="H723" s="6" t="str">
        <f t="shared" si="45"/>
        <v>CONFIRMED BEARISH</v>
      </c>
    </row>
    <row r="724" spans="1:8" ht="13.5" x14ac:dyDescent="0.25">
      <c r="A724" s="3">
        <f>TITRES_STAT!B727</f>
        <v>43056</v>
      </c>
      <c r="B724" s="6">
        <f>TITRES_STAT!C727</f>
        <v>7.51</v>
      </c>
      <c r="C724" s="6">
        <f>TITRES_STAT!D727</f>
        <v>4.9835000000000003</v>
      </c>
      <c r="D724" s="6">
        <f>TITRES_STAT!E727</f>
        <v>850</v>
      </c>
      <c r="E724" s="2">
        <f t="shared" si="44"/>
        <v>182825</v>
      </c>
      <c r="F724" s="6" t="str">
        <f t="shared" si="47"/>
        <v>BEARISH</v>
      </c>
      <c r="G724" s="6" t="str">
        <f t="shared" si="46"/>
        <v>WEAK</v>
      </c>
      <c r="H724" s="6" t="str">
        <f t="shared" si="45"/>
        <v>CONFIRMED BEARISH</v>
      </c>
    </row>
    <row r="725" spans="1:8" ht="13.5" x14ac:dyDescent="0.25">
      <c r="A725" s="3">
        <f>TITRES_STAT!B728</f>
        <v>43059</v>
      </c>
      <c r="B725" s="6">
        <f>TITRES_STAT!C728</f>
        <v>7.59</v>
      </c>
      <c r="C725" s="6">
        <f>TITRES_STAT!D728</f>
        <v>5.0366</v>
      </c>
      <c r="D725" s="6">
        <f>TITRES_STAT!E728</f>
        <v>341</v>
      </c>
      <c r="E725" s="2">
        <f t="shared" si="44"/>
        <v>183166</v>
      </c>
      <c r="F725" s="6" t="str">
        <f t="shared" si="47"/>
        <v>BEARISH</v>
      </c>
      <c r="G725" s="6" t="str">
        <f t="shared" si="46"/>
        <v>NEUTRAL</v>
      </c>
      <c r="H725" s="6" t="str">
        <f t="shared" si="45"/>
        <v>CONFIRMED BEARISH</v>
      </c>
    </row>
    <row r="726" spans="1:8" ht="13.5" x14ac:dyDescent="0.25">
      <c r="A726" s="3">
        <f>TITRES_STAT!B729</f>
        <v>43060</v>
      </c>
      <c r="B726" s="6">
        <f>TITRES_STAT!C729</f>
        <v>7.59</v>
      </c>
      <c r="C726" s="6">
        <f>TITRES_STAT!D729</f>
        <v>5.0366</v>
      </c>
      <c r="D726" s="6">
        <f>TITRES_STAT!E729</f>
        <v>5051</v>
      </c>
      <c r="E726" s="2">
        <f t="shared" si="44"/>
        <v>183166</v>
      </c>
      <c r="F726" s="6" t="str">
        <f t="shared" si="47"/>
        <v>BEARISH</v>
      </c>
      <c r="G726" s="6" t="str">
        <f t="shared" si="46"/>
        <v>NEUTRAL</v>
      </c>
      <c r="H726" s="6" t="str">
        <f t="shared" si="45"/>
        <v>CONFIRMED BEARISH</v>
      </c>
    </row>
    <row r="727" spans="1:8" ht="13.5" x14ac:dyDescent="0.25">
      <c r="A727" s="3">
        <f>TITRES_STAT!B730</f>
        <v>43061</v>
      </c>
      <c r="B727" s="6">
        <f>TITRES_STAT!C730</f>
        <v>7.55</v>
      </c>
      <c r="C727" s="6">
        <f>TITRES_STAT!D730</f>
        <v>5.0101000000000004</v>
      </c>
      <c r="D727" s="6">
        <f>TITRES_STAT!E730</f>
        <v>973</v>
      </c>
      <c r="E727" s="2">
        <f t="shared" si="44"/>
        <v>182193</v>
      </c>
      <c r="F727" s="6" t="str">
        <f t="shared" si="47"/>
        <v>BULLISH</v>
      </c>
      <c r="G727" s="6" t="str">
        <f t="shared" si="46"/>
        <v>NEUTRAL</v>
      </c>
      <c r="H727" s="6" t="str">
        <f t="shared" si="45"/>
        <v>NEUTRAL</v>
      </c>
    </row>
    <row r="728" spans="1:8" ht="13.5" x14ac:dyDescent="0.25">
      <c r="A728" s="3">
        <f>TITRES_STAT!B731</f>
        <v>43062</v>
      </c>
      <c r="B728" s="6">
        <f>TITRES_STAT!C731</f>
        <v>7.6</v>
      </c>
      <c r="C728" s="6">
        <f>TITRES_STAT!D731</f>
        <v>5.0431999999999997</v>
      </c>
      <c r="D728" s="6">
        <f>TITRES_STAT!E731</f>
        <v>1870</v>
      </c>
      <c r="E728" s="2">
        <f t="shared" si="44"/>
        <v>184063</v>
      </c>
      <c r="F728" s="6" t="str">
        <f t="shared" si="47"/>
        <v>BULLISH</v>
      </c>
      <c r="G728" s="6" t="str">
        <f t="shared" si="46"/>
        <v>NEUTRAL</v>
      </c>
      <c r="H728" s="6" t="str">
        <f t="shared" si="45"/>
        <v>CONFIRMED BULLISH</v>
      </c>
    </row>
    <row r="729" spans="1:8" ht="13.5" x14ac:dyDescent="0.25">
      <c r="A729" s="3">
        <f>TITRES_STAT!B732</f>
        <v>43063</v>
      </c>
      <c r="B729" s="6">
        <f>TITRES_STAT!C732</f>
        <v>7.54</v>
      </c>
      <c r="C729" s="6">
        <f>TITRES_STAT!D732</f>
        <v>5.0034000000000001</v>
      </c>
      <c r="D729" s="6">
        <f>TITRES_STAT!E732</f>
        <v>3626</v>
      </c>
      <c r="E729" s="2">
        <f t="shared" si="44"/>
        <v>180437</v>
      </c>
      <c r="F729" s="6" t="str">
        <f t="shared" si="47"/>
        <v>BEARISH</v>
      </c>
      <c r="G729" s="6" t="str">
        <f t="shared" si="46"/>
        <v>NEUTRAL</v>
      </c>
      <c r="H729" s="6" t="str">
        <f t="shared" si="45"/>
        <v>BEARISH DIVERGENCE</v>
      </c>
    </row>
    <row r="730" spans="1:8" ht="13.5" x14ac:dyDescent="0.25">
      <c r="A730" s="3">
        <f>TITRES_STAT!B733</f>
        <v>43066</v>
      </c>
      <c r="B730" s="6">
        <f>TITRES_STAT!C733</f>
        <v>7.6</v>
      </c>
      <c r="C730" s="6">
        <f>TITRES_STAT!D733</f>
        <v>5.0431999999999997</v>
      </c>
      <c r="D730" s="6">
        <f>TITRES_STAT!E733</f>
        <v>65</v>
      </c>
      <c r="E730" s="2">
        <f t="shared" si="44"/>
        <v>180502</v>
      </c>
      <c r="F730" s="6" t="str">
        <f t="shared" si="47"/>
        <v>BEARISH</v>
      </c>
      <c r="G730" s="6" t="str">
        <f t="shared" si="46"/>
        <v>NEUTRAL</v>
      </c>
      <c r="H730" s="6" t="str">
        <f t="shared" si="45"/>
        <v>BEARISH DIVERGENCE</v>
      </c>
    </row>
    <row r="731" spans="1:8" ht="13.5" x14ac:dyDescent="0.25">
      <c r="A731" s="3">
        <f>TITRES_STAT!B734</f>
        <v>43067</v>
      </c>
      <c r="B731" s="6">
        <f>TITRES_STAT!C734</f>
        <v>7.5</v>
      </c>
      <c r="C731" s="6">
        <f>TITRES_STAT!D734</f>
        <v>4.9768999999999997</v>
      </c>
      <c r="D731" s="6">
        <f>TITRES_STAT!E734</f>
        <v>7093</v>
      </c>
      <c r="E731" s="2">
        <f t="shared" si="44"/>
        <v>173409</v>
      </c>
      <c r="F731" s="6" t="str">
        <f t="shared" si="47"/>
        <v>BEARISH</v>
      </c>
      <c r="G731" s="6" t="str">
        <f t="shared" si="46"/>
        <v>WEAK</v>
      </c>
      <c r="H731" s="6" t="str">
        <f t="shared" si="45"/>
        <v>CONFIRMED BEARISH</v>
      </c>
    </row>
    <row r="732" spans="1:8" ht="13.5" x14ac:dyDescent="0.25">
      <c r="A732" s="3">
        <f>TITRES_STAT!B735</f>
        <v>43068</v>
      </c>
      <c r="B732" s="6">
        <f>TITRES_STAT!C735</f>
        <v>7.53</v>
      </c>
      <c r="C732" s="6">
        <f>TITRES_STAT!D735</f>
        <v>4.9968000000000004</v>
      </c>
      <c r="D732" s="6">
        <f>TITRES_STAT!E735</f>
        <v>8144</v>
      </c>
      <c r="E732" s="2">
        <f t="shared" si="44"/>
        <v>181553</v>
      </c>
      <c r="F732" s="6" t="str">
        <f t="shared" si="47"/>
        <v>BEARISH</v>
      </c>
      <c r="G732" s="6" t="str">
        <f t="shared" si="46"/>
        <v>NEUTRAL</v>
      </c>
      <c r="H732" s="6" t="str">
        <f t="shared" si="45"/>
        <v>CONFIRMED BEARISH</v>
      </c>
    </row>
    <row r="733" spans="1:8" ht="13.5" x14ac:dyDescent="0.25">
      <c r="A733" s="3">
        <f>TITRES_STAT!B736</f>
        <v>43069</v>
      </c>
      <c r="B733" s="6">
        <f>TITRES_STAT!C736</f>
        <v>7.55</v>
      </c>
      <c r="C733" s="6">
        <f>TITRES_STAT!D736</f>
        <v>5.0101000000000004</v>
      </c>
      <c r="D733" s="6">
        <f>TITRES_STAT!E736</f>
        <v>4062</v>
      </c>
      <c r="E733" s="2">
        <f t="shared" si="44"/>
        <v>185615</v>
      </c>
      <c r="F733" s="6" t="str">
        <f t="shared" si="47"/>
        <v>BULLISH</v>
      </c>
      <c r="G733" s="6" t="str">
        <f t="shared" si="46"/>
        <v>NEUTRAL</v>
      </c>
      <c r="H733" s="6" t="str">
        <f t="shared" si="45"/>
        <v>BULLISH DIVERGENCE</v>
      </c>
    </row>
    <row r="734" spans="1:8" ht="13.5" x14ac:dyDescent="0.25">
      <c r="A734" s="3">
        <f>TITRES_STAT!B737</f>
        <v>43073</v>
      </c>
      <c r="B734" s="6">
        <f>TITRES_STAT!C737</f>
        <v>7.7</v>
      </c>
      <c r="C734" s="6">
        <f>TITRES_STAT!D737</f>
        <v>5.1096000000000004</v>
      </c>
      <c r="D734" s="6">
        <f>TITRES_STAT!E737</f>
        <v>500</v>
      </c>
      <c r="E734" s="2">
        <f t="shared" si="44"/>
        <v>186115</v>
      </c>
      <c r="F734" s="6" t="str">
        <f t="shared" si="47"/>
        <v>BULLISH</v>
      </c>
      <c r="G734" s="6" t="str">
        <f t="shared" si="46"/>
        <v>STRONG</v>
      </c>
      <c r="H734" s="6" t="str">
        <f t="shared" si="45"/>
        <v>CONFIRMED BULLISH</v>
      </c>
    </row>
    <row r="735" spans="1:8" ht="13.5" x14ac:dyDescent="0.25">
      <c r="A735" s="3">
        <f>TITRES_STAT!B738</f>
        <v>43074</v>
      </c>
      <c r="B735" s="6">
        <f>TITRES_STAT!C738</f>
        <v>7.69</v>
      </c>
      <c r="C735" s="6">
        <f>TITRES_STAT!D738</f>
        <v>5.1029999999999998</v>
      </c>
      <c r="D735" s="6">
        <f>TITRES_STAT!E738</f>
        <v>5700</v>
      </c>
      <c r="E735" s="2">
        <f t="shared" si="44"/>
        <v>180415</v>
      </c>
      <c r="F735" s="6" t="str">
        <f t="shared" si="47"/>
        <v>BEARISH</v>
      </c>
      <c r="G735" s="6" t="str">
        <f t="shared" si="46"/>
        <v>NEUTRAL</v>
      </c>
      <c r="H735" s="6" t="str">
        <f t="shared" si="45"/>
        <v>BEARISH DIVERGENCE</v>
      </c>
    </row>
    <row r="736" spans="1:8" ht="13.5" x14ac:dyDescent="0.25">
      <c r="A736" s="3">
        <f>TITRES_STAT!B739</f>
        <v>43075</v>
      </c>
      <c r="B736" s="6">
        <f>TITRES_STAT!C739</f>
        <v>7.68</v>
      </c>
      <c r="C736" s="6">
        <f>TITRES_STAT!D739</f>
        <v>5.0963000000000003</v>
      </c>
      <c r="D736" s="6">
        <f>TITRES_STAT!E739</f>
        <v>3520</v>
      </c>
      <c r="E736" s="2">
        <f t="shared" si="44"/>
        <v>176895</v>
      </c>
      <c r="F736" s="6" t="str">
        <f t="shared" si="47"/>
        <v>BULLISH</v>
      </c>
      <c r="G736" s="6" t="str">
        <f t="shared" si="46"/>
        <v>STRONG</v>
      </c>
      <c r="H736" s="6" t="str">
        <f t="shared" si="45"/>
        <v>CONFIRMED BULLISH</v>
      </c>
    </row>
    <row r="737" spans="1:8" ht="13.5" x14ac:dyDescent="0.25">
      <c r="A737" s="3">
        <f>TITRES_STAT!B740</f>
        <v>43076</v>
      </c>
      <c r="B737" s="6">
        <f>TITRES_STAT!C740</f>
        <v>7.7</v>
      </c>
      <c r="C737" s="6">
        <f>TITRES_STAT!D740</f>
        <v>5.1096000000000004</v>
      </c>
      <c r="D737" s="6">
        <f>TITRES_STAT!E740</f>
        <v>7391</v>
      </c>
      <c r="E737" s="2">
        <f t="shared" si="44"/>
        <v>184286</v>
      </c>
      <c r="F737" s="6" t="str">
        <f t="shared" si="47"/>
        <v>BULLISH</v>
      </c>
      <c r="G737" s="6" t="str">
        <f t="shared" si="46"/>
        <v>NEUTRAL</v>
      </c>
      <c r="H737" s="6" t="str">
        <f t="shared" si="45"/>
        <v>CONFIRMED BULLISH</v>
      </c>
    </row>
    <row r="738" spans="1:8" ht="13.5" x14ac:dyDescent="0.25">
      <c r="A738" s="3">
        <f>TITRES_STAT!B741</f>
        <v>43077</v>
      </c>
      <c r="B738" s="6">
        <f>TITRES_STAT!C741</f>
        <v>7.65</v>
      </c>
      <c r="C738" s="6">
        <f>TITRES_STAT!D741</f>
        <v>5.0763999999999996</v>
      </c>
      <c r="D738" s="6">
        <f>TITRES_STAT!E741</f>
        <v>3871</v>
      </c>
      <c r="E738" s="2">
        <f t="shared" si="44"/>
        <v>180415</v>
      </c>
      <c r="F738" s="6" t="str">
        <f t="shared" si="47"/>
        <v>BEARISH</v>
      </c>
      <c r="G738" s="6" t="str">
        <f t="shared" si="46"/>
        <v>WEAK</v>
      </c>
      <c r="H738" s="6" t="str">
        <f t="shared" si="45"/>
        <v>BEARISH DIVERGENCE</v>
      </c>
    </row>
    <row r="739" spans="1:8" ht="13.5" x14ac:dyDescent="0.25">
      <c r="A739" s="3">
        <f>TITRES_STAT!B742</f>
        <v>43080</v>
      </c>
      <c r="B739" s="6">
        <f>TITRES_STAT!C742</f>
        <v>7.67</v>
      </c>
      <c r="C739" s="6">
        <f>TITRES_STAT!D742</f>
        <v>5.0896999999999997</v>
      </c>
      <c r="D739" s="6">
        <f>TITRES_STAT!E742</f>
        <v>6366</v>
      </c>
      <c r="E739" s="2">
        <f t="shared" si="44"/>
        <v>186781</v>
      </c>
      <c r="F739" s="6" t="str">
        <f t="shared" si="47"/>
        <v>BULLISH</v>
      </c>
      <c r="G739" s="6" t="str">
        <f t="shared" si="46"/>
        <v>NEUTRAL</v>
      </c>
      <c r="H739" s="6" t="str">
        <f t="shared" si="45"/>
        <v>BULLISH DIVERGENCE</v>
      </c>
    </row>
    <row r="740" spans="1:8" ht="13.5" x14ac:dyDescent="0.25">
      <c r="A740" s="3">
        <f>TITRES_STAT!B743</f>
        <v>43081</v>
      </c>
      <c r="B740" s="6">
        <f>TITRES_STAT!C743</f>
        <v>7.67</v>
      </c>
      <c r="C740" s="6">
        <f>TITRES_STAT!D743</f>
        <v>5.0896999999999997</v>
      </c>
      <c r="D740" s="6">
        <f>TITRES_STAT!E743</f>
        <v>5657</v>
      </c>
      <c r="E740" s="2">
        <f t="shared" si="44"/>
        <v>186781</v>
      </c>
      <c r="F740" s="6" t="str">
        <f t="shared" si="47"/>
        <v>BULLISH</v>
      </c>
      <c r="G740" s="6" t="str">
        <f t="shared" si="46"/>
        <v>STRONG</v>
      </c>
      <c r="H740" s="6" t="str">
        <f t="shared" si="45"/>
        <v>BULLISH DIVERGENCE</v>
      </c>
    </row>
    <row r="741" spans="1:8" ht="13.5" x14ac:dyDescent="0.25">
      <c r="A741" s="3">
        <f>TITRES_STAT!B744</f>
        <v>43082</v>
      </c>
      <c r="B741" s="6">
        <f>TITRES_STAT!C744</f>
        <v>7.67</v>
      </c>
      <c r="C741" s="6">
        <f>TITRES_STAT!D744</f>
        <v>5.0896999999999997</v>
      </c>
      <c r="D741" s="6">
        <f>TITRES_STAT!E744</f>
        <v>3010</v>
      </c>
      <c r="E741" s="2">
        <f t="shared" si="44"/>
        <v>186781</v>
      </c>
      <c r="F741" s="6" t="str">
        <f t="shared" si="47"/>
        <v>BULLISH</v>
      </c>
      <c r="G741" s="6" t="str">
        <f t="shared" si="46"/>
        <v>STRONG</v>
      </c>
      <c r="H741" s="6" t="str">
        <f t="shared" si="45"/>
        <v>BULLISH DIVERGENCE</v>
      </c>
    </row>
    <row r="742" spans="1:8" ht="13.5" x14ac:dyDescent="0.25">
      <c r="A742" s="3">
        <f>TITRES_STAT!B745</f>
        <v>43083</v>
      </c>
      <c r="B742" s="6">
        <f>TITRES_STAT!C745</f>
        <v>7.88</v>
      </c>
      <c r="C742" s="6">
        <f>TITRES_STAT!D745</f>
        <v>5.2290000000000001</v>
      </c>
      <c r="D742" s="6">
        <f>TITRES_STAT!E745</f>
        <v>16271</v>
      </c>
      <c r="E742" s="2">
        <f t="shared" si="44"/>
        <v>203052</v>
      </c>
      <c r="F742" s="6" t="str">
        <f t="shared" si="47"/>
        <v>BULLISH</v>
      </c>
      <c r="G742" s="6" t="str">
        <f t="shared" si="46"/>
        <v>STRONG</v>
      </c>
      <c r="H742" s="6" t="str">
        <f t="shared" si="45"/>
        <v>CONFIRMED BULLISH</v>
      </c>
    </row>
    <row r="743" spans="1:8" ht="13.5" x14ac:dyDescent="0.25">
      <c r="A743" s="3">
        <f>TITRES_STAT!B746</f>
        <v>43084</v>
      </c>
      <c r="B743" s="6">
        <f>TITRES_STAT!C746</f>
        <v>8</v>
      </c>
      <c r="C743" s="6">
        <f>TITRES_STAT!D746</f>
        <v>5.3087</v>
      </c>
      <c r="D743" s="6">
        <f>TITRES_STAT!E746</f>
        <v>11137</v>
      </c>
      <c r="E743" s="2">
        <f t="shared" si="44"/>
        <v>214189</v>
      </c>
      <c r="F743" s="6" t="str">
        <f t="shared" si="47"/>
        <v>BULLISH</v>
      </c>
      <c r="G743" s="6" t="str">
        <f t="shared" si="46"/>
        <v>STRONG</v>
      </c>
      <c r="H743" s="6" t="str">
        <f t="shared" si="45"/>
        <v>CONFIRMED BULLISH</v>
      </c>
    </row>
    <row r="744" spans="1:8" ht="13.5" x14ac:dyDescent="0.25">
      <c r="A744" s="3">
        <f>TITRES_STAT!B747</f>
        <v>43087</v>
      </c>
      <c r="B744" s="6">
        <f>TITRES_STAT!C747</f>
        <v>8.1</v>
      </c>
      <c r="C744" s="6">
        <f>TITRES_STAT!D747</f>
        <v>5.375</v>
      </c>
      <c r="D744" s="6">
        <f>TITRES_STAT!E747</f>
        <v>9765</v>
      </c>
      <c r="E744" s="2">
        <f t="shared" si="44"/>
        <v>223954</v>
      </c>
      <c r="F744" s="6" t="str">
        <f t="shared" si="47"/>
        <v>BULLISH</v>
      </c>
      <c r="G744" s="6" t="str">
        <f t="shared" si="46"/>
        <v>STRONG</v>
      </c>
      <c r="H744" s="6" t="str">
        <f t="shared" si="45"/>
        <v>CONFIRMED BULLISH</v>
      </c>
    </row>
    <row r="745" spans="1:8" ht="13.5" x14ac:dyDescent="0.25">
      <c r="A745" s="3">
        <f>TITRES_STAT!B748</f>
        <v>43088</v>
      </c>
      <c r="B745" s="6">
        <f>TITRES_STAT!C748</f>
        <v>8.2200000000000006</v>
      </c>
      <c r="C745" s="6">
        <f>TITRES_STAT!D748</f>
        <v>5.4546999999999999</v>
      </c>
      <c r="D745" s="6">
        <f>TITRES_STAT!E748</f>
        <v>15447</v>
      </c>
      <c r="E745" s="2">
        <f t="shared" si="44"/>
        <v>239401</v>
      </c>
      <c r="F745" s="6" t="str">
        <f t="shared" si="47"/>
        <v>BULLISH</v>
      </c>
      <c r="G745" s="6" t="str">
        <f t="shared" si="46"/>
        <v>STRONG</v>
      </c>
      <c r="H745" s="6" t="str">
        <f t="shared" si="45"/>
        <v>CONFIRMED BULLISH</v>
      </c>
    </row>
    <row r="746" spans="1:8" ht="13.5" x14ac:dyDescent="0.25">
      <c r="A746" s="3">
        <f>TITRES_STAT!B749</f>
        <v>43089</v>
      </c>
      <c r="B746" s="6">
        <f>TITRES_STAT!C749</f>
        <v>8.27</v>
      </c>
      <c r="C746" s="6">
        <f>TITRES_STAT!D749</f>
        <v>5.4878</v>
      </c>
      <c r="D746" s="6">
        <f>TITRES_STAT!E749</f>
        <v>45877</v>
      </c>
      <c r="E746" s="2">
        <f t="shared" si="44"/>
        <v>285278</v>
      </c>
      <c r="F746" s="6" t="str">
        <f t="shared" si="47"/>
        <v>BULLISH</v>
      </c>
      <c r="G746" s="6" t="str">
        <f t="shared" si="46"/>
        <v>STRONG</v>
      </c>
      <c r="H746" s="6" t="str">
        <f t="shared" si="45"/>
        <v>CONFIRMED BULLISH</v>
      </c>
    </row>
    <row r="747" spans="1:8" ht="13.5" x14ac:dyDescent="0.25">
      <c r="A747" s="3">
        <f>TITRES_STAT!B750</f>
        <v>43090</v>
      </c>
      <c r="B747" s="6">
        <f>TITRES_STAT!C750</f>
        <v>8.3000000000000007</v>
      </c>
      <c r="C747" s="6">
        <f>TITRES_STAT!D750</f>
        <v>5.5076999999999998</v>
      </c>
      <c r="D747" s="6">
        <f>TITRES_STAT!E750</f>
        <v>7206</v>
      </c>
      <c r="E747" s="2">
        <f t="shared" si="44"/>
        <v>292484</v>
      </c>
      <c r="F747" s="6" t="str">
        <f t="shared" si="47"/>
        <v>BULLISH</v>
      </c>
      <c r="G747" s="6" t="str">
        <f t="shared" si="46"/>
        <v>STRONG</v>
      </c>
      <c r="H747" s="6" t="str">
        <f t="shared" si="45"/>
        <v>CONFIRMED BULLISH</v>
      </c>
    </row>
    <row r="748" spans="1:8" ht="13.5" x14ac:dyDescent="0.25">
      <c r="A748" s="3">
        <f>TITRES_STAT!B751</f>
        <v>43091</v>
      </c>
      <c r="B748" s="6">
        <f>TITRES_STAT!C751</f>
        <v>8.19</v>
      </c>
      <c r="C748" s="6">
        <f>TITRES_STAT!D751</f>
        <v>5.4347000000000003</v>
      </c>
      <c r="D748" s="6">
        <f>TITRES_STAT!E751</f>
        <v>5650</v>
      </c>
      <c r="E748" s="2">
        <f t="shared" si="44"/>
        <v>286834</v>
      </c>
      <c r="F748" s="6" t="str">
        <f t="shared" si="47"/>
        <v>BULLISH</v>
      </c>
      <c r="G748" s="6" t="str">
        <f t="shared" si="46"/>
        <v>STRONG</v>
      </c>
      <c r="H748" s="6" t="str">
        <f t="shared" si="45"/>
        <v>CONFIRMED BULLISH</v>
      </c>
    </row>
    <row r="749" spans="1:8" ht="13.5" x14ac:dyDescent="0.25">
      <c r="A749" s="3">
        <f>TITRES_STAT!B752</f>
        <v>43094</v>
      </c>
      <c r="B749" s="6">
        <f>TITRES_STAT!C752</f>
        <v>8.23</v>
      </c>
      <c r="C749" s="6">
        <f>TITRES_STAT!D752</f>
        <v>5.4612999999999996</v>
      </c>
      <c r="D749" s="6">
        <f>TITRES_STAT!E752</f>
        <v>21969</v>
      </c>
      <c r="E749" s="2">
        <f t="shared" si="44"/>
        <v>308803</v>
      </c>
      <c r="F749" s="6" t="str">
        <f t="shared" si="47"/>
        <v>BULLISH</v>
      </c>
      <c r="G749" s="6" t="str">
        <f t="shared" si="46"/>
        <v>STRONG</v>
      </c>
      <c r="H749" s="6" t="str">
        <f t="shared" si="45"/>
        <v>CONFIRMED BULLISH</v>
      </c>
    </row>
    <row r="750" spans="1:8" ht="13.5" x14ac:dyDescent="0.25">
      <c r="A750" s="3">
        <f>TITRES_STAT!B753</f>
        <v>43095</v>
      </c>
      <c r="B750" s="6">
        <f>TITRES_STAT!C753</f>
        <v>8.23</v>
      </c>
      <c r="C750" s="6">
        <f>TITRES_STAT!D753</f>
        <v>5.4612999999999996</v>
      </c>
      <c r="D750" s="6">
        <f>TITRES_STAT!E753</f>
        <v>7298</v>
      </c>
      <c r="E750" s="2">
        <f t="shared" si="44"/>
        <v>308803</v>
      </c>
      <c r="F750" s="6" t="str">
        <f t="shared" si="47"/>
        <v>BULLISH</v>
      </c>
      <c r="G750" s="6" t="str">
        <f t="shared" si="46"/>
        <v>STRONG</v>
      </c>
      <c r="H750" s="6" t="str">
        <f t="shared" si="45"/>
        <v>CONFIRMED BULLISH</v>
      </c>
    </row>
    <row r="751" spans="1:8" ht="13.5" x14ac:dyDescent="0.25">
      <c r="A751" s="3">
        <f>TITRES_STAT!B754</f>
        <v>43096</v>
      </c>
      <c r="B751" s="6">
        <f>TITRES_STAT!C754</f>
        <v>8.2799999999999994</v>
      </c>
      <c r="C751" s="6">
        <f>TITRES_STAT!D754</f>
        <v>5.4945000000000004</v>
      </c>
      <c r="D751" s="6">
        <f>TITRES_STAT!E754</f>
        <v>15293</v>
      </c>
      <c r="E751" s="2">
        <f t="shared" si="44"/>
        <v>324096</v>
      </c>
      <c r="F751" s="6" t="str">
        <f t="shared" si="47"/>
        <v>BULLISH</v>
      </c>
      <c r="G751" s="6" t="str">
        <f t="shared" si="46"/>
        <v>STRONG</v>
      </c>
      <c r="H751" s="6" t="str">
        <f t="shared" si="45"/>
        <v>CONFIRMED BULLISH</v>
      </c>
    </row>
    <row r="752" spans="1:8" ht="13.5" x14ac:dyDescent="0.25">
      <c r="A752" s="3">
        <f>TITRES_STAT!B755</f>
        <v>43097</v>
      </c>
      <c r="B752" s="6">
        <f>TITRES_STAT!C755</f>
        <v>8.3000000000000007</v>
      </c>
      <c r="C752" s="6">
        <f>TITRES_STAT!D755</f>
        <v>5.5076999999999998</v>
      </c>
      <c r="D752" s="6">
        <f>TITRES_STAT!E755</f>
        <v>11715</v>
      </c>
      <c r="E752" s="2">
        <f t="shared" si="44"/>
        <v>335811</v>
      </c>
      <c r="F752" s="6" t="str">
        <f t="shared" si="47"/>
        <v>BULLISH</v>
      </c>
      <c r="G752" s="6" t="str">
        <f t="shared" si="46"/>
        <v>STRONG</v>
      </c>
      <c r="H752" s="6" t="str">
        <f t="shared" si="45"/>
        <v>NEUTRAL</v>
      </c>
    </row>
    <row r="753" spans="1:8" ht="13.5" x14ac:dyDescent="0.25">
      <c r="A753" s="3">
        <f>TITRES_STAT!B756</f>
        <v>43098</v>
      </c>
      <c r="B753" s="6">
        <f>TITRES_STAT!C756</f>
        <v>8.3800000000000008</v>
      </c>
      <c r="C753" s="6">
        <f>TITRES_STAT!D756</f>
        <v>5.5608000000000004</v>
      </c>
      <c r="D753" s="6">
        <f>TITRES_STAT!E756</f>
        <v>9187</v>
      </c>
      <c r="E753" s="2">
        <f t="shared" si="44"/>
        <v>344998</v>
      </c>
      <c r="F753" s="6" t="str">
        <f t="shared" si="47"/>
        <v>BULLISH</v>
      </c>
      <c r="G753" s="6" t="str">
        <f t="shared" si="46"/>
        <v>STRONG</v>
      </c>
      <c r="H753" s="6" t="str">
        <f t="shared" si="45"/>
        <v>CONFIRMED BULLISH</v>
      </c>
    </row>
    <row r="754" spans="1:8" ht="13.5" x14ac:dyDescent="0.25">
      <c r="A754" s="3">
        <f>TITRES_STAT!B757</f>
        <v>43102</v>
      </c>
      <c r="B754" s="6">
        <f>TITRES_STAT!C757</f>
        <v>8.4</v>
      </c>
      <c r="C754" s="6">
        <f>TITRES_STAT!D757</f>
        <v>5.5740999999999996</v>
      </c>
      <c r="D754" s="6">
        <f>TITRES_STAT!E757</f>
        <v>8718</v>
      </c>
      <c r="E754" s="2">
        <f t="shared" si="44"/>
        <v>353716</v>
      </c>
      <c r="F754" s="6" t="str">
        <f t="shared" si="47"/>
        <v>BULLISH</v>
      </c>
      <c r="G754" s="6" t="str">
        <f t="shared" si="46"/>
        <v>STRONG</v>
      </c>
      <c r="H754" s="6" t="str">
        <f t="shared" si="45"/>
        <v>CONFIRMED BULLISH</v>
      </c>
    </row>
    <row r="755" spans="1:8" ht="13.5" x14ac:dyDescent="0.25">
      <c r="A755" s="3">
        <f>TITRES_STAT!B758</f>
        <v>43103</v>
      </c>
      <c r="B755" s="6">
        <f>TITRES_STAT!C758</f>
        <v>8.25</v>
      </c>
      <c r="C755" s="6">
        <f>TITRES_STAT!D758</f>
        <v>5.4745999999999997</v>
      </c>
      <c r="D755" s="6">
        <f>TITRES_STAT!E758</f>
        <v>7258</v>
      </c>
      <c r="E755" s="2">
        <f t="shared" si="44"/>
        <v>346458</v>
      </c>
      <c r="F755" s="6" t="str">
        <f t="shared" si="47"/>
        <v>BULLISH</v>
      </c>
      <c r="G755" s="6" t="str">
        <f t="shared" si="46"/>
        <v>STRONG</v>
      </c>
      <c r="H755" s="6" t="str">
        <f t="shared" si="45"/>
        <v>CONFIRMED BULLISH</v>
      </c>
    </row>
    <row r="756" spans="1:8" ht="13.5" x14ac:dyDescent="0.25">
      <c r="A756" s="3">
        <f>TITRES_STAT!B759</f>
        <v>43104</v>
      </c>
      <c r="B756" s="6">
        <f>TITRES_STAT!C759</f>
        <v>8.5</v>
      </c>
      <c r="C756" s="6">
        <f>TITRES_STAT!D759</f>
        <v>5.6405000000000003</v>
      </c>
      <c r="D756" s="6">
        <f>TITRES_STAT!E759</f>
        <v>19902</v>
      </c>
      <c r="E756" s="2">
        <f t="shared" si="44"/>
        <v>366360</v>
      </c>
      <c r="F756" s="6" t="str">
        <f t="shared" si="47"/>
        <v>BULLISH</v>
      </c>
      <c r="G756" s="6" t="str">
        <f t="shared" si="46"/>
        <v>STRONG</v>
      </c>
      <c r="H756" s="6" t="str">
        <f t="shared" si="45"/>
        <v>CONFIRMED BULLISH</v>
      </c>
    </row>
    <row r="757" spans="1:8" ht="13.5" x14ac:dyDescent="0.25">
      <c r="A757" s="3">
        <f>TITRES_STAT!B760</f>
        <v>43105</v>
      </c>
      <c r="B757" s="6">
        <f>TITRES_STAT!C760</f>
        <v>8.39</v>
      </c>
      <c r="C757" s="6">
        <f>TITRES_STAT!D760</f>
        <v>5.5674999999999999</v>
      </c>
      <c r="D757" s="6">
        <f>TITRES_STAT!E760</f>
        <v>5169</v>
      </c>
      <c r="E757" s="2">
        <f t="shared" si="44"/>
        <v>361191</v>
      </c>
      <c r="F757" s="6" t="str">
        <f t="shared" si="47"/>
        <v>BULLISH</v>
      </c>
      <c r="G757" s="6" t="str">
        <f t="shared" si="46"/>
        <v>STRONG</v>
      </c>
      <c r="H757" s="6" t="str">
        <f t="shared" si="45"/>
        <v>CONFIRMED BULLISH</v>
      </c>
    </row>
    <row r="758" spans="1:8" ht="13.5" x14ac:dyDescent="0.25">
      <c r="A758" s="3">
        <f>TITRES_STAT!B761</f>
        <v>43108</v>
      </c>
      <c r="B758" s="6">
        <f>TITRES_STAT!C761</f>
        <v>8.2100000000000009</v>
      </c>
      <c r="C758" s="6">
        <f>TITRES_STAT!D761</f>
        <v>5.4480000000000004</v>
      </c>
      <c r="D758" s="6">
        <f>TITRES_STAT!E761</f>
        <v>1209</v>
      </c>
      <c r="E758" s="2">
        <f t="shared" si="44"/>
        <v>359982</v>
      </c>
      <c r="F758" s="6" t="str">
        <f t="shared" si="47"/>
        <v>BULLISH</v>
      </c>
      <c r="G758" s="6" t="str">
        <f t="shared" si="46"/>
        <v>STRONG</v>
      </c>
      <c r="H758" s="6" t="str">
        <f t="shared" si="45"/>
        <v>BULLISH DIVERGENCE</v>
      </c>
    </row>
    <row r="759" spans="1:8" ht="13.5" x14ac:dyDescent="0.25">
      <c r="A759" s="3">
        <f>TITRES_STAT!B762</f>
        <v>43109</v>
      </c>
      <c r="B759" s="6">
        <f>TITRES_STAT!C762</f>
        <v>8.02</v>
      </c>
      <c r="C759" s="6">
        <f>TITRES_STAT!D762</f>
        <v>5.3219000000000003</v>
      </c>
      <c r="D759" s="6">
        <f>TITRES_STAT!E762</f>
        <v>1263</v>
      </c>
      <c r="E759" s="2">
        <f t="shared" si="44"/>
        <v>358719</v>
      </c>
      <c r="F759" s="6" t="str">
        <f t="shared" si="47"/>
        <v>BULLISH</v>
      </c>
      <c r="G759" s="6" t="str">
        <f t="shared" si="46"/>
        <v>NEUTRAL</v>
      </c>
      <c r="H759" s="6" t="str">
        <f t="shared" si="45"/>
        <v>BULLISH DIVERGENCE</v>
      </c>
    </row>
    <row r="760" spans="1:8" ht="13.5" x14ac:dyDescent="0.25">
      <c r="A760" s="3">
        <f>TITRES_STAT!B763</f>
        <v>43110</v>
      </c>
      <c r="B760" s="6">
        <f>TITRES_STAT!C763</f>
        <v>7.98</v>
      </c>
      <c r="C760" s="6">
        <f>TITRES_STAT!D763</f>
        <v>5.2953999999999999</v>
      </c>
      <c r="D760" s="6">
        <f>TITRES_STAT!E763</f>
        <v>3875</v>
      </c>
      <c r="E760" s="2">
        <f t="shared" si="44"/>
        <v>354844</v>
      </c>
      <c r="F760" s="6" t="str">
        <f t="shared" si="47"/>
        <v>BULLISH</v>
      </c>
      <c r="G760" s="6" t="str">
        <f t="shared" si="46"/>
        <v>STRONG</v>
      </c>
      <c r="H760" s="6" t="str">
        <f t="shared" si="45"/>
        <v>BULLISH DIVERGENCE</v>
      </c>
    </row>
    <row r="761" spans="1:8" ht="13.5" x14ac:dyDescent="0.25">
      <c r="A761" s="3">
        <f>TITRES_STAT!B764</f>
        <v>43111</v>
      </c>
      <c r="B761" s="6">
        <f>TITRES_STAT!C764</f>
        <v>7.98</v>
      </c>
      <c r="C761" s="6">
        <f>TITRES_STAT!D764</f>
        <v>5.2953999999999999</v>
      </c>
      <c r="D761" s="6">
        <f>TITRES_STAT!E764</f>
        <v>7056</v>
      </c>
      <c r="E761" s="2">
        <f t="shared" si="44"/>
        <v>354844</v>
      </c>
      <c r="F761" s="6" t="str">
        <f t="shared" si="47"/>
        <v>BEARISH</v>
      </c>
      <c r="G761" s="6" t="str">
        <f t="shared" si="46"/>
        <v>WEAK</v>
      </c>
      <c r="H761" s="6" t="str">
        <f t="shared" si="45"/>
        <v>CONFIRMED BEARISH</v>
      </c>
    </row>
    <row r="762" spans="1:8" ht="13.5" x14ac:dyDescent="0.25">
      <c r="A762" s="3">
        <f>TITRES_STAT!B765</f>
        <v>43112</v>
      </c>
      <c r="B762" s="6">
        <f>TITRES_STAT!C765</f>
        <v>8.0500000000000007</v>
      </c>
      <c r="C762" s="6">
        <f>TITRES_STAT!D765</f>
        <v>5.3418000000000001</v>
      </c>
      <c r="D762" s="6">
        <f>TITRES_STAT!E765</f>
        <v>7205</v>
      </c>
      <c r="E762" s="2">
        <f t="shared" si="44"/>
        <v>362049</v>
      </c>
      <c r="F762" s="6" t="str">
        <f t="shared" si="47"/>
        <v>BULLISH</v>
      </c>
      <c r="G762" s="6" t="str">
        <f t="shared" si="46"/>
        <v>NEUTRAL</v>
      </c>
      <c r="H762" s="6" t="str">
        <f t="shared" si="45"/>
        <v>BULLISH DIVERGENCE</v>
      </c>
    </row>
    <row r="763" spans="1:8" ht="13.5" x14ac:dyDescent="0.25">
      <c r="A763" s="3">
        <f>TITRES_STAT!B766</f>
        <v>43115</v>
      </c>
      <c r="B763" s="6">
        <f>TITRES_STAT!C766</f>
        <v>8.1</v>
      </c>
      <c r="C763" s="6">
        <f>TITRES_STAT!D766</f>
        <v>5.375</v>
      </c>
      <c r="D763" s="6">
        <f>TITRES_STAT!E766</f>
        <v>3400</v>
      </c>
      <c r="E763" s="2">
        <f t="shared" si="44"/>
        <v>365449</v>
      </c>
      <c r="F763" s="6" t="str">
        <f t="shared" si="47"/>
        <v>BULLISH</v>
      </c>
      <c r="G763" s="6" t="str">
        <f t="shared" si="46"/>
        <v>NEUTRAL</v>
      </c>
      <c r="H763" s="6" t="str">
        <f t="shared" si="45"/>
        <v>BULLISH DIVERGENCE</v>
      </c>
    </row>
    <row r="764" spans="1:8" ht="13.5" x14ac:dyDescent="0.25">
      <c r="A764" s="3">
        <f>TITRES_STAT!B767</f>
        <v>43116</v>
      </c>
      <c r="B764" s="6">
        <f>TITRES_STAT!C767</f>
        <v>8.17</v>
      </c>
      <c r="C764" s="6">
        <f>TITRES_STAT!D767</f>
        <v>5.4215</v>
      </c>
      <c r="D764" s="6">
        <f>TITRES_STAT!E767</f>
        <v>4811</v>
      </c>
      <c r="E764" s="2">
        <f t="shared" si="44"/>
        <v>370260</v>
      </c>
      <c r="F764" s="6" t="str">
        <f t="shared" si="47"/>
        <v>BULLISH</v>
      </c>
      <c r="G764" s="6" t="str">
        <f t="shared" si="46"/>
        <v>STRONG</v>
      </c>
      <c r="H764" s="6" t="str">
        <f t="shared" si="45"/>
        <v>CONFIRMED BULLISH</v>
      </c>
    </row>
    <row r="765" spans="1:8" ht="13.5" x14ac:dyDescent="0.25">
      <c r="A765" s="3">
        <f>TITRES_STAT!B768</f>
        <v>43117</v>
      </c>
      <c r="B765" s="6">
        <f>TITRES_STAT!C768</f>
        <v>8.34</v>
      </c>
      <c r="C765" s="6">
        <f>TITRES_STAT!D768</f>
        <v>5.5343</v>
      </c>
      <c r="D765" s="6">
        <f>TITRES_STAT!E768</f>
        <v>8265</v>
      </c>
      <c r="E765" s="2">
        <f t="shared" si="44"/>
        <v>378525</v>
      </c>
      <c r="F765" s="6" t="str">
        <f t="shared" si="47"/>
        <v>BULLISH</v>
      </c>
      <c r="G765" s="6" t="str">
        <f t="shared" si="46"/>
        <v>STRONG</v>
      </c>
      <c r="H765" s="6" t="str">
        <f t="shared" si="45"/>
        <v>CONFIRMED BULLISH</v>
      </c>
    </row>
    <row r="766" spans="1:8" ht="13.5" x14ac:dyDescent="0.25">
      <c r="A766" s="3">
        <f>TITRES_STAT!B769</f>
        <v>43118</v>
      </c>
      <c r="B766" s="6">
        <f>TITRES_STAT!C769</f>
        <v>8.49</v>
      </c>
      <c r="C766" s="6">
        <f>TITRES_STAT!D769</f>
        <v>5.6337999999999999</v>
      </c>
      <c r="D766" s="6">
        <f>TITRES_STAT!E769</f>
        <v>5382</v>
      </c>
      <c r="E766" s="2">
        <f t="shared" si="44"/>
        <v>383907</v>
      </c>
      <c r="F766" s="6" t="str">
        <f t="shared" si="47"/>
        <v>BULLISH</v>
      </c>
      <c r="G766" s="6" t="str">
        <f t="shared" si="46"/>
        <v>STRONG</v>
      </c>
      <c r="H766" s="6" t="str">
        <f t="shared" si="45"/>
        <v>CONFIRMED BULLISH</v>
      </c>
    </row>
    <row r="767" spans="1:8" ht="13.5" x14ac:dyDescent="0.25">
      <c r="A767" s="3">
        <f>TITRES_STAT!B770</f>
        <v>43119</v>
      </c>
      <c r="B767" s="6">
        <f>TITRES_STAT!C770</f>
        <v>8.48</v>
      </c>
      <c r="C767" s="6">
        <f>TITRES_STAT!D770</f>
        <v>5.6272000000000002</v>
      </c>
      <c r="D767" s="6">
        <f>TITRES_STAT!E770</f>
        <v>1500</v>
      </c>
      <c r="E767" s="2">
        <f t="shared" si="44"/>
        <v>382407</v>
      </c>
      <c r="F767" s="6" t="str">
        <f t="shared" si="47"/>
        <v>BULLISH</v>
      </c>
      <c r="G767" s="6" t="str">
        <f t="shared" si="46"/>
        <v>STRONG</v>
      </c>
      <c r="H767" s="6" t="str">
        <f t="shared" si="45"/>
        <v>CONFIRMED BULLISH</v>
      </c>
    </row>
    <row r="768" spans="1:8" ht="13.5" x14ac:dyDescent="0.25">
      <c r="A768" s="3">
        <f>TITRES_STAT!B771</f>
        <v>43122</v>
      </c>
      <c r="B768" s="6">
        <f>TITRES_STAT!C771</f>
        <v>8.39</v>
      </c>
      <c r="C768" s="6">
        <f>TITRES_STAT!D771</f>
        <v>5.5674999999999999</v>
      </c>
      <c r="D768" s="6">
        <f>TITRES_STAT!E771</f>
        <v>3697</v>
      </c>
      <c r="E768" s="2">
        <f t="shared" si="44"/>
        <v>378710</v>
      </c>
      <c r="F768" s="6" t="str">
        <f t="shared" si="47"/>
        <v>BULLISH</v>
      </c>
      <c r="G768" s="6" t="str">
        <f t="shared" si="46"/>
        <v>STRONG</v>
      </c>
      <c r="H768" s="6" t="str">
        <f t="shared" si="45"/>
        <v>CONFIRMED BULLISH</v>
      </c>
    </row>
    <row r="769" spans="1:8" ht="13.5" x14ac:dyDescent="0.25">
      <c r="A769" s="3">
        <f>TITRES_STAT!B772</f>
        <v>43123</v>
      </c>
      <c r="B769" s="6">
        <f>TITRES_STAT!C772</f>
        <v>8.4</v>
      </c>
      <c r="C769" s="6">
        <f>TITRES_STAT!D772</f>
        <v>5.5740999999999996</v>
      </c>
      <c r="D769" s="6">
        <f>TITRES_STAT!E772</f>
        <v>8010</v>
      </c>
      <c r="E769" s="2">
        <f t="shared" si="44"/>
        <v>386720</v>
      </c>
      <c r="F769" s="6" t="str">
        <f t="shared" si="47"/>
        <v>BULLISH</v>
      </c>
      <c r="G769" s="6" t="str">
        <f t="shared" si="46"/>
        <v>STRONG</v>
      </c>
      <c r="H769" s="6" t="str">
        <f t="shared" si="45"/>
        <v>CONFIRMED BULLISH</v>
      </c>
    </row>
    <row r="770" spans="1:8" ht="13.5" x14ac:dyDescent="0.25">
      <c r="A770" s="3">
        <f>TITRES_STAT!B773</f>
        <v>43124</v>
      </c>
      <c r="B770" s="6">
        <f>TITRES_STAT!C773</f>
        <v>8.4700000000000006</v>
      </c>
      <c r="C770" s="6">
        <f>TITRES_STAT!D773</f>
        <v>5.6205999999999996</v>
      </c>
      <c r="D770" s="6">
        <f>TITRES_STAT!E773</f>
        <v>1000</v>
      </c>
      <c r="E770" s="2">
        <f t="shared" si="44"/>
        <v>387720</v>
      </c>
      <c r="F770" s="6" t="str">
        <f t="shared" si="47"/>
        <v>BULLISH</v>
      </c>
      <c r="G770" s="6" t="str">
        <f t="shared" si="46"/>
        <v>STRONG</v>
      </c>
      <c r="H770" s="6" t="str">
        <f t="shared" si="45"/>
        <v>CONFIRMED BULLISH</v>
      </c>
    </row>
    <row r="771" spans="1:8" ht="13.5" x14ac:dyDescent="0.25">
      <c r="A771" s="3">
        <f>TITRES_STAT!B774</f>
        <v>43125</v>
      </c>
      <c r="B771" s="6">
        <f>TITRES_STAT!C774</f>
        <v>8.4600000000000009</v>
      </c>
      <c r="C771" s="6">
        <f>TITRES_STAT!D774</f>
        <v>5.6139000000000001</v>
      </c>
      <c r="D771" s="6">
        <f>TITRES_STAT!E774</f>
        <v>5550</v>
      </c>
      <c r="E771" s="2">
        <f t="shared" si="44"/>
        <v>382170</v>
      </c>
      <c r="F771" s="6" t="str">
        <f t="shared" si="47"/>
        <v>BEARISH</v>
      </c>
      <c r="G771" s="6" t="str">
        <f t="shared" si="46"/>
        <v>NEUTRAL</v>
      </c>
      <c r="H771" s="6" t="str">
        <f t="shared" si="45"/>
        <v>CONFIRMED BEARISH</v>
      </c>
    </row>
    <row r="772" spans="1:8" ht="13.5" x14ac:dyDescent="0.25">
      <c r="A772" s="3">
        <f>TITRES_STAT!B775</f>
        <v>43126</v>
      </c>
      <c r="B772" s="6">
        <f>TITRES_STAT!C775</f>
        <v>8.4600000000000009</v>
      </c>
      <c r="C772" s="6">
        <f>TITRES_STAT!D775</f>
        <v>5.6139000000000001</v>
      </c>
      <c r="D772" s="6">
        <f>TITRES_STAT!E775</f>
        <v>1710</v>
      </c>
      <c r="E772" s="2">
        <f t="shared" ref="E772:E835" si="48">IF(B772&gt;B771, E771+D772, IF(B772&lt;B771, E771-D772, E771))</f>
        <v>382170</v>
      </c>
      <c r="F772" s="6" t="str">
        <f t="shared" si="47"/>
        <v>BEARISH</v>
      </c>
      <c r="G772" s="6" t="str">
        <f t="shared" si="46"/>
        <v>NEUTRAL</v>
      </c>
      <c r="H772" s="6" t="str">
        <f t="shared" si="45"/>
        <v>CONFIRMED BEARISH</v>
      </c>
    </row>
    <row r="773" spans="1:8" ht="13.5" x14ac:dyDescent="0.25">
      <c r="A773" s="3">
        <f>TITRES_STAT!B776</f>
        <v>43129</v>
      </c>
      <c r="B773" s="6">
        <f>TITRES_STAT!C776</f>
        <v>8.39</v>
      </c>
      <c r="C773" s="6">
        <f>TITRES_STAT!D776</f>
        <v>5.5674999999999999</v>
      </c>
      <c r="D773" s="6">
        <f>TITRES_STAT!E776</f>
        <v>7254</v>
      </c>
      <c r="E773" s="2">
        <f t="shared" si="48"/>
        <v>374916</v>
      </c>
      <c r="F773" s="6" t="str">
        <f t="shared" si="47"/>
        <v>BEARISH</v>
      </c>
      <c r="G773" s="6" t="str">
        <f t="shared" si="46"/>
        <v>NEUTRAL</v>
      </c>
      <c r="H773" s="6" t="str">
        <f t="shared" si="45"/>
        <v>NEUTRAL</v>
      </c>
    </row>
    <row r="774" spans="1:8" ht="13.5" x14ac:dyDescent="0.25">
      <c r="A774" s="3">
        <f>TITRES_STAT!B777</f>
        <v>43130</v>
      </c>
      <c r="B774" s="6">
        <f>TITRES_STAT!C777</f>
        <v>8.3800000000000008</v>
      </c>
      <c r="C774" s="6">
        <f>TITRES_STAT!D777</f>
        <v>5.5608000000000004</v>
      </c>
      <c r="D774" s="6">
        <f>TITRES_STAT!E777</f>
        <v>1630</v>
      </c>
      <c r="E774" s="2">
        <f t="shared" si="48"/>
        <v>373286</v>
      </c>
      <c r="F774" s="6" t="str">
        <f t="shared" si="47"/>
        <v>BEARISH</v>
      </c>
      <c r="G774" s="6" t="str">
        <f t="shared" si="46"/>
        <v>WEAK</v>
      </c>
      <c r="H774" s="6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CONFIRMED BEARISH</v>
      </c>
    </row>
    <row r="775" spans="1:8" ht="13.5" x14ac:dyDescent="0.25">
      <c r="A775" s="3">
        <f>TITRES_STAT!B778</f>
        <v>43131</v>
      </c>
      <c r="B775" s="6">
        <f>TITRES_STAT!C778</f>
        <v>8.3800000000000008</v>
      </c>
      <c r="C775" s="6">
        <f>TITRES_STAT!D778</f>
        <v>5.5608000000000004</v>
      </c>
      <c r="D775" s="6">
        <f>TITRES_STAT!E778</f>
        <v>6260</v>
      </c>
      <c r="E775" s="2">
        <f t="shared" si="48"/>
        <v>373286</v>
      </c>
      <c r="F775" s="6" t="str">
        <f t="shared" si="47"/>
        <v>BEARISH</v>
      </c>
      <c r="G775" s="6" t="str">
        <f t="shared" ref="G775:G838" si="50">IF((E775-E770)/E770 &gt; 0.02, "STRONG",
 IF((E775-E770)/E770 &lt; -0.02, "WEAK", "NEUTRAL"))</f>
        <v>WEAK</v>
      </c>
      <c r="H775" s="6" t="str">
        <f t="shared" si="49"/>
        <v>CONFIRMED BEARISH</v>
      </c>
    </row>
    <row r="776" spans="1:8" ht="13.5" x14ac:dyDescent="0.25">
      <c r="A776" s="3">
        <f>TITRES_STAT!B779</f>
        <v>43132</v>
      </c>
      <c r="B776" s="6">
        <f>TITRES_STAT!C779</f>
        <v>8.3800000000000008</v>
      </c>
      <c r="C776" s="6">
        <f>TITRES_STAT!D779</f>
        <v>5.5608000000000004</v>
      </c>
      <c r="D776" s="6">
        <f>TITRES_STAT!E779</f>
        <v>2169</v>
      </c>
      <c r="E776" s="2">
        <f t="shared" si="48"/>
        <v>373286</v>
      </c>
      <c r="F776" s="6" t="str">
        <f t="shared" ref="F776:F839" si="51">IF(E776&gt;E771,"BULLISH",IF(E776&lt;E771,"BEARISH","NEUTRAL"))</f>
        <v>BEARISH</v>
      </c>
      <c r="G776" s="6" t="str">
        <f t="shared" si="50"/>
        <v>WEAK</v>
      </c>
      <c r="H776" s="6" t="str">
        <f t="shared" si="49"/>
        <v>CONFIRMED BEARISH</v>
      </c>
    </row>
    <row r="777" spans="1:8" ht="13.5" x14ac:dyDescent="0.25">
      <c r="A777" s="3">
        <f>TITRES_STAT!B780</f>
        <v>43133</v>
      </c>
      <c r="B777" s="6">
        <f>TITRES_STAT!C780</f>
        <v>8.4499999999999993</v>
      </c>
      <c r="C777" s="6">
        <f>TITRES_STAT!D780</f>
        <v>5.6073000000000004</v>
      </c>
      <c r="D777" s="6">
        <f>TITRES_STAT!E780</f>
        <v>4640</v>
      </c>
      <c r="E777" s="2">
        <f t="shared" si="48"/>
        <v>377926</v>
      </c>
      <c r="F777" s="6" t="str">
        <f t="shared" si="51"/>
        <v>BEARISH</v>
      </c>
      <c r="G777" s="6" t="str">
        <f t="shared" si="50"/>
        <v>NEUTRAL</v>
      </c>
      <c r="H777" s="6" t="str">
        <f t="shared" si="49"/>
        <v>CONFIRMED BEARISH</v>
      </c>
    </row>
    <row r="778" spans="1:8" ht="13.5" x14ac:dyDescent="0.25">
      <c r="A778" s="3">
        <f>TITRES_STAT!B781</f>
        <v>43136</v>
      </c>
      <c r="B778" s="6">
        <f>TITRES_STAT!C781</f>
        <v>8.3800000000000008</v>
      </c>
      <c r="C778" s="6">
        <f>TITRES_STAT!D781</f>
        <v>5.5608000000000004</v>
      </c>
      <c r="D778" s="6">
        <f>TITRES_STAT!E781</f>
        <v>16403</v>
      </c>
      <c r="E778" s="2">
        <f t="shared" si="48"/>
        <v>361523</v>
      </c>
      <c r="F778" s="6" t="str">
        <f t="shared" si="51"/>
        <v>BEARISH</v>
      </c>
      <c r="G778" s="6" t="str">
        <f t="shared" si="50"/>
        <v>WEAK</v>
      </c>
      <c r="H778" s="6" t="str">
        <f t="shared" si="49"/>
        <v>CONFIRMED BEARISH</v>
      </c>
    </row>
    <row r="779" spans="1:8" ht="13.5" x14ac:dyDescent="0.25">
      <c r="A779" s="3">
        <f>TITRES_STAT!B782</f>
        <v>43137</v>
      </c>
      <c r="B779" s="6">
        <f>TITRES_STAT!C782</f>
        <v>8.3000000000000007</v>
      </c>
      <c r="C779" s="6">
        <f>TITRES_STAT!D782</f>
        <v>5.5076999999999998</v>
      </c>
      <c r="D779" s="6">
        <f>TITRES_STAT!E782</f>
        <v>6931</v>
      </c>
      <c r="E779" s="2">
        <f t="shared" si="48"/>
        <v>354592</v>
      </c>
      <c r="F779" s="6" t="str">
        <f t="shared" si="51"/>
        <v>BEARISH</v>
      </c>
      <c r="G779" s="6" t="str">
        <f t="shared" si="50"/>
        <v>WEAK</v>
      </c>
      <c r="H779" s="6" t="str">
        <f t="shared" si="49"/>
        <v>CONFIRMED BEARISH</v>
      </c>
    </row>
    <row r="780" spans="1:8" ht="13.5" x14ac:dyDescent="0.25">
      <c r="A780" s="3">
        <f>TITRES_STAT!B783</f>
        <v>43138</v>
      </c>
      <c r="B780" s="6">
        <f>TITRES_STAT!C783</f>
        <v>8.1199999999999992</v>
      </c>
      <c r="C780" s="6">
        <f>TITRES_STAT!D783</f>
        <v>5.3883000000000001</v>
      </c>
      <c r="D780" s="6">
        <f>TITRES_STAT!E783</f>
        <v>5523</v>
      </c>
      <c r="E780" s="2">
        <f t="shared" si="48"/>
        <v>349069</v>
      </c>
      <c r="F780" s="6" t="str">
        <f t="shared" si="51"/>
        <v>BEARISH</v>
      </c>
      <c r="G780" s="6" t="str">
        <f t="shared" si="50"/>
        <v>WEAK</v>
      </c>
      <c r="H780" s="6" t="str">
        <f t="shared" si="49"/>
        <v>CONFIRMED BEARISH</v>
      </c>
    </row>
    <row r="781" spans="1:8" ht="13.5" x14ac:dyDescent="0.25">
      <c r="A781" s="3">
        <f>TITRES_STAT!B784</f>
        <v>43139</v>
      </c>
      <c r="B781" s="6">
        <f>TITRES_STAT!C784</f>
        <v>8.3000000000000007</v>
      </c>
      <c r="C781" s="6">
        <f>TITRES_STAT!D784</f>
        <v>5.5076999999999998</v>
      </c>
      <c r="D781" s="6">
        <f>TITRES_STAT!E784</f>
        <v>5314</v>
      </c>
      <c r="E781" s="2">
        <f t="shared" si="48"/>
        <v>354383</v>
      </c>
      <c r="F781" s="6" t="str">
        <f t="shared" si="51"/>
        <v>BEARISH</v>
      </c>
      <c r="G781" s="6" t="str">
        <f t="shared" si="50"/>
        <v>WEAK</v>
      </c>
      <c r="H781" s="6" t="str">
        <f t="shared" si="49"/>
        <v>CONFIRMED BEARISH</v>
      </c>
    </row>
    <row r="782" spans="1:8" ht="13.5" x14ac:dyDescent="0.25">
      <c r="A782" s="3">
        <f>TITRES_STAT!B785</f>
        <v>43140</v>
      </c>
      <c r="B782" s="6">
        <f>TITRES_STAT!C785</f>
        <v>8.3000000000000007</v>
      </c>
      <c r="C782" s="6">
        <f>TITRES_STAT!D785</f>
        <v>5.5076999999999998</v>
      </c>
      <c r="D782" s="6">
        <f>TITRES_STAT!E785</f>
        <v>6186</v>
      </c>
      <c r="E782" s="2">
        <f t="shared" si="48"/>
        <v>354383</v>
      </c>
      <c r="F782" s="6" t="str">
        <f t="shared" si="51"/>
        <v>BEARISH</v>
      </c>
      <c r="G782" s="6" t="str">
        <f t="shared" si="50"/>
        <v>WEAK</v>
      </c>
      <c r="H782" s="6" t="str">
        <f t="shared" si="49"/>
        <v>CONFIRMED BEARISH</v>
      </c>
    </row>
    <row r="783" spans="1:8" ht="13.5" x14ac:dyDescent="0.25">
      <c r="A783" s="3">
        <f>TITRES_STAT!B786</f>
        <v>43143</v>
      </c>
      <c r="B783" s="6">
        <f>TITRES_STAT!C786</f>
        <v>8.2799999999999994</v>
      </c>
      <c r="C783" s="6">
        <f>TITRES_STAT!D786</f>
        <v>5.4945000000000004</v>
      </c>
      <c r="D783" s="6">
        <f>TITRES_STAT!E786</f>
        <v>3573</v>
      </c>
      <c r="E783" s="2">
        <f t="shared" si="48"/>
        <v>350810</v>
      </c>
      <c r="F783" s="6" t="str">
        <f t="shared" si="51"/>
        <v>BEARISH</v>
      </c>
      <c r="G783" s="6" t="str">
        <f t="shared" si="50"/>
        <v>WEAK</v>
      </c>
      <c r="H783" s="6" t="str">
        <f t="shared" si="49"/>
        <v>CONFIRMED BEARISH</v>
      </c>
    </row>
    <row r="784" spans="1:8" ht="13.5" x14ac:dyDescent="0.25">
      <c r="A784" s="3">
        <f>TITRES_STAT!B787</f>
        <v>43144</v>
      </c>
      <c r="B784" s="6">
        <f>TITRES_STAT!C787</f>
        <v>8.1999999999999993</v>
      </c>
      <c r="C784" s="6">
        <f>TITRES_STAT!D787</f>
        <v>5.4413999999999998</v>
      </c>
      <c r="D784" s="6">
        <f>TITRES_STAT!E787</f>
        <v>2164</v>
      </c>
      <c r="E784" s="2">
        <f t="shared" si="48"/>
        <v>348646</v>
      </c>
      <c r="F784" s="6" t="str">
        <f t="shared" si="51"/>
        <v>BEARISH</v>
      </c>
      <c r="G784" s="6" t="str">
        <f t="shared" si="50"/>
        <v>NEUTRAL</v>
      </c>
      <c r="H784" s="6" t="str">
        <f t="shared" si="49"/>
        <v>CONFIRMED BEARISH</v>
      </c>
    </row>
    <row r="785" spans="1:8" ht="13.5" x14ac:dyDescent="0.25">
      <c r="A785" s="3">
        <f>TITRES_STAT!B788</f>
        <v>43145</v>
      </c>
      <c r="B785" s="6">
        <f>TITRES_STAT!C788</f>
        <v>8.27</v>
      </c>
      <c r="C785" s="6">
        <f>TITRES_STAT!D788</f>
        <v>5.4878</v>
      </c>
      <c r="D785" s="6">
        <f>TITRES_STAT!E788</f>
        <v>4874</v>
      </c>
      <c r="E785" s="2">
        <f t="shared" si="48"/>
        <v>353520</v>
      </c>
      <c r="F785" s="6" t="str">
        <f t="shared" si="51"/>
        <v>BULLISH</v>
      </c>
      <c r="G785" s="6" t="str">
        <f t="shared" si="50"/>
        <v>NEUTRAL</v>
      </c>
      <c r="H785" s="6" t="str">
        <f t="shared" si="49"/>
        <v>CONFIRMED BULLISH</v>
      </c>
    </row>
    <row r="786" spans="1:8" ht="13.5" x14ac:dyDescent="0.25">
      <c r="A786" s="3">
        <f>TITRES_STAT!B789</f>
        <v>43146</v>
      </c>
      <c r="B786" s="6">
        <f>TITRES_STAT!C789</f>
        <v>8.3000000000000007</v>
      </c>
      <c r="C786" s="6">
        <f>TITRES_STAT!D789</f>
        <v>5.5076999999999998</v>
      </c>
      <c r="D786" s="6">
        <f>TITRES_STAT!E789</f>
        <v>1840</v>
      </c>
      <c r="E786" s="2">
        <f t="shared" si="48"/>
        <v>355360</v>
      </c>
      <c r="F786" s="6" t="str">
        <f t="shared" si="51"/>
        <v>BULLISH</v>
      </c>
      <c r="G786" s="6" t="str">
        <f t="shared" si="50"/>
        <v>NEUTRAL</v>
      </c>
      <c r="H786" s="6" t="str">
        <f t="shared" si="49"/>
        <v>NEUTRAL</v>
      </c>
    </row>
    <row r="787" spans="1:8" ht="13.5" x14ac:dyDescent="0.25">
      <c r="A787" s="3">
        <f>TITRES_STAT!B790</f>
        <v>43147</v>
      </c>
      <c r="B787" s="6">
        <f>TITRES_STAT!C790</f>
        <v>8.34</v>
      </c>
      <c r="C787" s="6">
        <f>TITRES_STAT!D790</f>
        <v>5.5343</v>
      </c>
      <c r="D787" s="6">
        <f>TITRES_STAT!E790</f>
        <v>700</v>
      </c>
      <c r="E787" s="2">
        <f t="shared" si="48"/>
        <v>356060</v>
      </c>
      <c r="F787" s="6" t="str">
        <f t="shared" si="51"/>
        <v>BULLISH</v>
      </c>
      <c r="G787" s="6" t="str">
        <f t="shared" si="50"/>
        <v>NEUTRAL</v>
      </c>
      <c r="H787" s="6" t="str">
        <f t="shared" si="49"/>
        <v>CONFIRMED BULLISH</v>
      </c>
    </row>
    <row r="788" spans="1:8" ht="13.5" x14ac:dyDescent="0.25">
      <c r="A788" s="3">
        <f>TITRES_STAT!B791</f>
        <v>43150</v>
      </c>
      <c r="B788" s="6">
        <f>TITRES_STAT!C791</f>
        <v>8.2799999999999994</v>
      </c>
      <c r="C788" s="6">
        <f>TITRES_STAT!D791</f>
        <v>5.4945000000000004</v>
      </c>
      <c r="D788" s="6">
        <f>TITRES_STAT!E791</f>
        <v>1210</v>
      </c>
      <c r="E788" s="2">
        <f t="shared" si="48"/>
        <v>354850</v>
      </c>
      <c r="F788" s="6" t="str">
        <f t="shared" si="51"/>
        <v>BULLISH</v>
      </c>
      <c r="G788" s="6" t="str">
        <f t="shared" si="50"/>
        <v>NEUTRAL</v>
      </c>
      <c r="H788" s="6" t="str">
        <f t="shared" si="49"/>
        <v>NEUTRAL</v>
      </c>
    </row>
    <row r="789" spans="1:8" ht="13.5" x14ac:dyDescent="0.25">
      <c r="A789" s="3">
        <f>TITRES_STAT!B792</f>
        <v>43151</v>
      </c>
      <c r="B789" s="6">
        <f>TITRES_STAT!C792</f>
        <v>8.2799999999999994</v>
      </c>
      <c r="C789" s="6">
        <f>TITRES_STAT!D792</f>
        <v>5.4945000000000004</v>
      </c>
      <c r="D789" s="6">
        <f>TITRES_STAT!E792</f>
        <v>750</v>
      </c>
      <c r="E789" s="2">
        <f t="shared" si="48"/>
        <v>354850</v>
      </c>
      <c r="F789" s="6" t="str">
        <f t="shared" si="51"/>
        <v>BULLISH</v>
      </c>
      <c r="G789" s="6" t="str">
        <f t="shared" si="50"/>
        <v>NEUTRAL</v>
      </c>
      <c r="H789" s="6" t="str">
        <f t="shared" si="49"/>
        <v>CONFIRMED BULLISH</v>
      </c>
    </row>
    <row r="790" spans="1:8" ht="13.5" x14ac:dyDescent="0.25">
      <c r="A790" s="3">
        <f>TITRES_STAT!B793</f>
        <v>43152</v>
      </c>
      <c r="B790" s="6">
        <f>TITRES_STAT!C793</f>
        <v>8.2799999999999994</v>
      </c>
      <c r="C790" s="6">
        <f>TITRES_STAT!D793</f>
        <v>5.4945000000000004</v>
      </c>
      <c r="D790" s="6">
        <f>TITRES_STAT!E793</f>
        <v>410</v>
      </c>
      <c r="E790" s="2">
        <f t="shared" si="48"/>
        <v>354850</v>
      </c>
      <c r="F790" s="6" t="str">
        <f t="shared" si="51"/>
        <v>BULLISH</v>
      </c>
      <c r="G790" s="6" t="str">
        <f t="shared" si="50"/>
        <v>NEUTRAL</v>
      </c>
      <c r="H790" s="6" t="str">
        <f t="shared" si="49"/>
        <v>CONFIRMED BULLISH</v>
      </c>
    </row>
    <row r="791" spans="1:8" ht="13.5" x14ac:dyDescent="0.25">
      <c r="A791" s="3">
        <f>TITRES_STAT!B794</f>
        <v>43153</v>
      </c>
      <c r="B791" s="6">
        <f>TITRES_STAT!C794</f>
        <v>8.1999999999999993</v>
      </c>
      <c r="C791" s="6">
        <f>TITRES_STAT!D794</f>
        <v>5.4413999999999998</v>
      </c>
      <c r="D791" s="6">
        <f>TITRES_STAT!E794</f>
        <v>1865</v>
      </c>
      <c r="E791" s="2">
        <f t="shared" si="48"/>
        <v>352985</v>
      </c>
      <c r="F791" s="6" t="str">
        <f t="shared" si="51"/>
        <v>BEARISH</v>
      </c>
      <c r="G791" s="6" t="str">
        <f t="shared" si="50"/>
        <v>NEUTRAL</v>
      </c>
      <c r="H791" s="6" t="str">
        <f t="shared" si="49"/>
        <v>CONFIRMED BEARISH</v>
      </c>
    </row>
    <row r="792" spans="1:8" ht="13.5" x14ac:dyDescent="0.25">
      <c r="A792" s="3">
        <f>TITRES_STAT!B795</f>
        <v>43154</v>
      </c>
      <c r="B792" s="6">
        <f>TITRES_STAT!C795</f>
        <v>8.2799999999999994</v>
      </c>
      <c r="C792" s="6">
        <f>TITRES_STAT!D795</f>
        <v>5.4945000000000004</v>
      </c>
      <c r="D792" s="6">
        <f>TITRES_STAT!E795</f>
        <v>1250</v>
      </c>
      <c r="E792" s="2">
        <f t="shared" si="48"/>
        <v>354235</v>
      </c>
      <c r="F792" s="6" t="str">
        <f t="shared" si="51"/>
        <v>BEARISH</v>
      </c>
      <c r="G792" s="6" t="str">
        <f t="shared" si="50"/>
        <v>NEUTRAL</v>
      </c>
      <c r="H792" s="6" t="str">
        <f t="shared" si="49"/>
        <v>CONFIRMED BEARISH</v>
      </c>
    </row>
    <row r="793" spans="1:8" ht="13.5" x14ac:dyDescent="0.25">
      <c r="A793" s="3">
        <f>TITRES_STAT!B796</f>
        <v>43157</v>
      </c>
      <c r="B793" s="6">
        <f>TITRES_STAT!C796</f>
        <v>8.25</v>
      </c>
      <c r="C793" s="6">
        <f>TITRES_STAT!D796</f>
        <v>5.4745999999999997</v>
      </c>
      <c r="D793" s="6">
        <f>TITRES_STAT!E796</f>
        <v>1805</v>
      </c>
      <c r="E793" s="2">
        <f t="shared" si="48"/>
        <v>352430</v>
      </c>
      <c r="F793" s="6" t="str">
        <f t="shared" si="51"/>
        <v>BEARISH</v>
      </c>
      <c r="G793" s="6" t="str">
        <f t="shared" si="50"/>
        <v>NEUTRAL</v>
      </c>
      <c r="H793" s="6" t="str">
        <f t="shared" si="49"/>
        <v>CONFIRMED BEARISH</v>
      </c>
    </row>
    <row r="794" spans="1:8" ht="13.5" x14ac:dyDescent="0.25">
      <c r="A794" s="3">
        <f>TITRES_STAT!B797</f>
        <v>43158</v>
      </c>
      <c r="B794" s="6">
        <f>TITRES_STAT!C797</f>
        <v>8.27</v>
      </c>
      <c r="C794" s="6">
        <f>TITRES_STAT!D797</f>
        <v>5.4878</v>
      </c>
      <c r="D794" s="6">
        <f>TITRES_STAT!E797</f>
        <v>730</v>
      </c>
      <c r="E794" s="2">
        <f t="shared" si="48"/>
        <v>353160</v>
      </c>
      <c r="F794" s="6" t="str">
        <f t="shared" si="51"/>
        <v>BEARISH</v>
      </c>
      <c r="G794" s="6" t="str">
        <f t="shared" si="50"/>
        <v>NEUTRAL</v>
      </c>
      <c r="H794" s="6" t="str">
        <f t="shared" si="49"/>
        <v>CONFIRMED BEARISH</v>
      </c>
    </row>
    <row r="795" spans="1:8" ht="13.5" x14ac:dyDescent="0.25">
      <c r="A795" s="3">
        <f>TITRES_STAT!B798</f>
        <v>43159</v>
      </c>
      <c r="B795" s="6">
        <f>TITRES_STAT!C798</f>
        <v>8.27</v>
      </c>
      <c r="C795" s="6">
        <f>TITRES_STAT!D798</f>
        <v>5.4878</v>
      </c>
      <c r="D795" s="6">
        <f>TITRES_STAT!E798</f>
        <v>284</v>
      </c>
      <c r="E795" s="2">
        <f t="shared" si="48"/>
        <v>353160</v>
      </c>
      <c r="F795" s="6" t="str">
        <f t="shared" si="51"/>
        <v>BEARISH</v>
      </c>
      <c r="G795" s="6" t="str">
        <f t="shared" si="50"/>
        <v>NEUTRAL</v>
      </c>
      <c r="H795" s="6" t="str">
        <f t="shared" si="49"/>
        <v>CONFIRMED BEARISH</v>
      </c>
    </row>
    <row r="796" spans="1:8" ht="13.5" x14ac:dyDescent="0.25">
      <c r="A796" s="3">
        <f>TITRES_STAT!B799</f>
        <v>43160</v>
      </c>
      <c r="B796" s="6">
        <f>TITRES_STAT!C799</f>
        <v>8.25</v>
      </c>
      <c r="C796" s="6">
        <f>TITRES_STAT!D799</f>
        <v>5.4745999999999997</v>
      </c>
      <c r="D796" s="6">
        <f>TITRES_STAT!E799</f>
        <v>3284</v>
      </c>
      <c r="E796" s="2">
        <f t="shared" si="48"/>
        <v>349876</v>
      </c>
      <c r="F796" s="6" t="str">
        <f t="shared" si="51"/>
        <v>BEARISH</v>
      </c>
      <c r="G796" s="6" t="str">
        <f t="shared" si="50"/>
        <v>NEUTRAL</v>
      </c>
      <c r="H796" s="6" t="str">
        <f t="shared" si="49"/>
        <v>BEARISH DIVERGENCE</v>
      </c>
    </row>
    <row r="797" spans="1:8" ht="13.5" x14ac:dyDescent="0.25">
      <c r="A797" s="3">
        <f>TITRES_STAT!B800</f>
        <v>43161</v>
      </c>
      <c r="B797" s="6">
        <f>TITRES_STAT!C800</f>
        <v>8.24</v>
      </c>
      <c r="C797" s="6">
        <f>TITRES_STAT!D800</f>
        <v>5.4679000000000002</v>
      </c>
      <c r="D797" s="6">
        <f>TITRES_STAT!E800</f>
        <v>1437</v>
      </c>
      <c r="E797" s="2">
        <f t="shared" si="48"/>
        <v>348439</v>
      </c>
      <c r="F797" s="6" t="str">
        <f t="shared" si="51"/>
        <v>BEARISH</v>
      </c>
      <c r="G797" s="6" t="str">
        <f t="shared" si="50"/>
        <v>NEUTRAL</v>
      </c>
      <c r="H797" s="6" t="str">
        <f t="shared" si="49"/>
        <v>CONFIRMED BEARISH</v>
      </c>
    </row>
    <row r="798" spans="1:8" ht="13.5" x14ac:dyDescent="0.25">
      <c r="A798" s="3">
        <f>TITRES_STAT!B801</f>
        <v>43164</v>
      </c>
      <c r="B798" s="6">
        <f>TITRES_STAT!C801</f>
        <v>8.32</v>
      </c>
      <c r="C798" s="6">
        <f>TITRES_STAT!D801</f>
        <v>5.5209999999999999</v>
      </c>
      <c r="D798" s="6">
        <f>TITRES_STAT!E801</f>
        <v>2569</v>
      </c>
      <c r="E798" s="2">
        <f t="shared" si="48"/>
        <v>351008</v>
      </c>
      <c r="F798" s="6" t="str">
        <f t="shared" si="51"/>
        <v>BEARISH</v>
      </c>
      <c r="G798" s="6" t="str">
        <f t="shared" si="50"/>
        <v>NEUTRAL</v>
      </c>
      <c r="H798" s="6" t="str">
        <f t="shared" si="49"/>
        <v>BEARISH DIVERGENCE</v>
      </c>
    </row>
    <row r="799" spans="1:8" ht="13.5" x14ac:dyDescent="0.25">
      <c r="A799" s="3">
        <f>TITRES_STAT!B802</f>
        <v>43165</v>
      </c>
      <c r="B799" s="6">
        <f>TITRES_STAT!C802</f>
        <v>8.3000000000000007</v>
      </c>
      <c r="C799" s="6">
        <f>TITRES_STAT!D802</f>
        <v>5.5076999999999998</v>
      </c>
      <c r="D799" s="6">
        <f>TITRES_STAT!E802</f>
        <v>2888</v>
      </c>
      <c r="E799" s="2">
        <f t="shared" si="48"/>
        <v>348120</v>
      </c>
      <c r="F799" s="6" t="str">
        <f t="shared" si="51"/>
        <v>BEARISH</v>
      </c>
      <c r="G799" s="6" t="str">
        <f t="shared" si="50"/>
        <v>NEUTRAL</v>
      </c>
      <c r="H799" s="6" t="str">
        <f t="shared" si="49"/>
        <v>BEARISH DIVERGENCE</v>
      </c>
    </row>
    <row r="800" spans="1:8" ht="13.5" x14ac:dyDescent="0.25">
      <c r="A800" s="3">
        <f>TITRES_STAT!B803</f>
        <v>43166</v>
      </c>
      <c r="B800" s="6">
        <f>TITRES_STAT!C803</f>
        <v>8.3000000000000007</v>
      </c>
      <c r="C800" s="6">
        <f>TITRES_STAT!D803</f>
        <v>5.5076999999999998</v>
      </c>
      <c r="D800" s="6">
        <f>TITRES_STAT!E803</f>
        <v>1069</v>
      </c>
      <c r="E800" s="2">
        <f t="shared" si="48"/>
        <v>348120</v>
      </c>
      <c r="F800" s="6" t="str">
        <f t="shared" si="51"/>
        <v>BEARISH</v>
      </c>
      <c r="G800" s="6" t="str">
        <f t="shared" si="50"/>
        <v>NEUTRAL</v>
      </c>
      <c r="H800" s="6" t="str">
        <f t="shared" si="49"/>
        <v>BEARISH DIVERGENCE</v>
      </c>
    </row>
    <row r="801" spans="1:8" ht="13.5" x14ac:dyDescent="0.25">
      <c r="A801" s="3">
        <f>TITRES_STAT!B804</f>
        <v>43167</v>
      </c>
      <c r="B801" s="6">
        <f>TITRES_STAT!C804</f>
        <v>8.3000000000000007</v>
      </c>
      <c r="C801" s="6">
        <f>TITRES_STAT!D804</f>
        <v>5.5076999999999998</v>
      </c>
      <c r="D801" s="6">
        <f>TITRES_STAT!E804</f>
        <v>336</v>
      </c>
      <c r="E801" s="2">
        <f t="shared" si="48"/>
        <v>348120</v>
      </c>
      <c r="F801" s="6" t="str">
        <f t="shared" si="51"/>
        <v>BEARISH</v>
      </c>
      <c r="G801" s="6" t="str">
        <f t="shared" si="50"/>
        <v>NEUTRAL</v>
      </c>
      <c r="H801" s="6" t="str">
        <f t="shared" si="49"/>
        <v>BEARISH DIVERGENCE</v>
      </c>
    </row>
    <row r="802" spans="1:8" ht="13.5" x14ac:dyDescent="0.25">
      <c r="A802" s="3">
        <f>TITRES_STAT!B805</f>
        <v>43168</v>
      </c>
      <c r="B802" s="6">
        <f>TITRES_STAT!C805</f>
        <v>8.3000000000000007</v>
      </c>
      <c r="C802" s="6">
        <f>TITRES_STAT!D805</f>
        <v>5.5076999999999998</v>
      </c>
      <c r="D802" s="6">
        <f>TITRES_STAT!E805</f>
        <v>2405</v>
      </c>
      <c r="E802" s="2">
        <f t="shared" si="48"/>
        <v>348120</v>
      </c>
      <c r="F802" s="6" t="str">
        <f t="shared" si="51"/>
        <v>BEARISH</v>
      </c>
      <c r="G802" s="6" t="str">
        <f t="shared" si="50"/>
        <v>NEUTRAL</v>
      </c>
      <c r="H802" s="6" t="str">
        <f t="shared" si="49"/>
        <v>BEARISH DIVERGENCE</v>
      </c>
    </row>
    <row r="803" spans="1:8" ht="13.5" x14ac:dyDescent="0.25">
      <c r="A803" s="3">
        <f>TITRES_STAT!B806</f>
        <v>43171</v>
      </c>
      <c r="B803" s="6">
        <f>TITRES_STAT!C806</f>
        <v>8.27</v>
      </c>
      <c r="C803" s="6">
        <f>TITRES_STAT!D806</f>
        <v>5.4878</v>
      </c>
      <c r="D803" s="6">
        <f>TITRES_STAT!E806</f>
        <v>1364</v>
      </c>
      <c r="E803" s="2">
        <f t="shared" si="48"/>
        <v>346756</v>
      </c>
      <c r="F803" s="6" t="str">
        <f t="shared" si="51"/>
        <v>BEARISH</v>
      </c>
      <c r="G803" s="6" t="str">
        <f t="shared" si="50"/>
        <v>NEUTRAL</v>
      </c>
      <c r="H803" s="6" t="str">
        <f t="shared" si="49"/>
        <v>CONFIRMED BEARISH</v>
      </c>
    </row>
    <row r="804" spans="1:8" ht="13.5" x14ac:dyDescent="0.25">
      <c r="A804" s="3">
        <f>TITRES_STAT!B807</f>
        <v>43172</v>
      </c>
      <c r="B804" s="6">
        <f>TITRES_STAT!C807</f>
        <v>8.27</v>
      </c>
      <c r="C804" s="6">
        <f>TITRES_STAT!D807</f>
        <v>5.4878</v>
      </c>
      <c r="D804" s="6">
        <f>TITRES_STAT!E807</f>
        <v>1489</v>
      </c>
      <c r="E804" s="2">
        <f t="shared" si="48"/>
        <v>346756</v>
      </c>
      <c r="F804" s="6" t="str">
        <f t="shared" si="51"/>
        <v>BEARISH</v>
      </c>
      <c r="G804" s="6" t="str">
        <f t="shared" si="50"/>
        <v>NEUTRAL</v>
      </c>
      <c r="H804" s="6" t="str">
        <f t="shared" si="49"/>
        <v>CONFIRMED BEARISH</v>
      </c>
    </row>
    <row r="805" spans="1:8" ht="13.5" x14ac:dyDescent="0.25">
      <c r="A805" s="3">
        <f>TITRES_STAT!B808</f>
        <v>43173</v>
      </c>
      <c r="B805" s="6">
        <f>TITRES_STAT!C808</f>
        <v>8.27</v>
      </c>
      <c r="C805" s="6">
        <f>TITRES_STAT!D808</f>
        <v>5.4878</v>
      </c>
      <c r="D805" s="6">
        <f>TITRES_STAT!E808</f>
        <v>118</v>
      </c>
      <c r="E805" s="2">
        <f t="shared" si="48"/>
        <v>346756</v>
      </c>
      <c r="F805" s="6" t="str">
        <f t="shared" si="51"/>
        <v>BEARISH</v>
      </c>
      <c r="G805" s="6" t="str">
        <f t="shared" si="50"/>
        <v>NEUTRAL</v>
      </c>
      <c r="H805" s="6" t="str">
        <f t="shared" si="49"/>
        <v>CONFIRMED BEARISH</v>
      </c>
    </row>
    <row r="806" spans="1:8" ht="13.5" x14ac:dyDescent="0.25">
      <c r="A806" s="3">
        <f>TITRES_STAT!B809</f>
        <v>43174</v>
      </c>
      <c r="B806" s="6">
        <f>TITRES_STAT!C809</f>
        <v>8.25</v>
      </c>
      <c r="C806" s="6">
        <f>TITRES_STAT!D809</f>
        <v>5.4745999999999997</v>
      </c>
      <c r="D806" s="6">
        <f>TITRES_STAT!E809</f>
        <v>100</v>
      </c>
      <c r="E806" s="2">
        <f t="shared" si="48"/>
        <v>346656</v>
      </c>
      <c r="F806" s="6" t="str">
        <f t="shared" si="51"/>
        <v>BEARISH</v>
      </c>
      <c r="G806" s="6" t="str">
        <f t="shared" si="50"/>
        <v>NEUTRAL</v>
      </c>
      <c r="H806" s="6" t="str">
        <f t="shared" si="49"/>
        <v>CONFIRMED BEARISH</v>
      </c>
    </row>
    <row r="807" spans="1:8" ht="13.5" x14ac:dyDescent="0.25">
      <c r="A807" s="3">
        <f>TITRES_STAT!B810</f>
        <v>43175</v>
      </c>
      <c r="B807" s="6">
        <f>TITRES_STAT!C810</f>
        <v>8.25</v>
      </c>
      <c r="C807" s="6">
        <f>TITRES_STAT!D810</f>
        <v>5.4745999999999997</v>
      </c>
      <c r="D807" s="6">
        <f>TITRES_STAT!E810</f>
        <v>3919</v>
      </c>
      <c r="E807" s="2">
        <f t="shared" si="48"/>
        <v>346656</v>
      </c>
      <c r="F807" s="6" t="str">
        <f t="shared" si="51"/>
        <v>BEARISH</v>
      </c>
      <c r="G807" s="6" t="str">
        <f t="shared" si="50"/>
        <v>NEUTRAL</v>
      </c>
      <c r="H807" s="6" t="str">
        <f t="shared" si="49"/>
        <v>CONFIRMED BEARISH</v>
      </c>
    </row>
    <row r="808" spans="1:8" ht="13.5" x14ac:dyDescent="0.25">
      <c r="A808" s="3">
        <f>TITRES_STAT!B811</f>
        <v>43178</v>
      </c>
      <c r="B808" s="6">
        <f>TITRES_STAT!C811</f>
        <v>8.25</v>
      </c>
      <c r="C808" s="6">
        <f>TITRES_STAT!D811</f>
        <v>5.4745999999999997</v>
      </c>
      <c r="D808" s="6">
        <f>TITRES_STAT!E811</f>
        <v>1626</v>
      </c>
      <c r="E808" s="2">
        <f t="shared" si="48"/>
        <v>346656</v>
      </c>
      <c r="F808" s="6" t="str">
        <f t="shared" si="51"/>
        <v>BEARISH</v>
      </c>
      <c r="G808" s="6" t="str">
        <f t="shared" si="50"/>
        <v>NEUTRAL</v>
      </c>
      <c r="H808" s="6" t="str">
        <f t="shared" si="49"/>
        <v>CONFIRMED BEARISH</v>
      </c>
    </row>
    <row r="809" spans="1:8" ht="13.5" x14ac:dyDescent="0.25">
      <c r="A809" s="3">
        <f>TITRES_STAT!B812</f>
        <v>43180</v>
      </c>
      <c r="B809" s="6">
        <f>TITRES_STAT!C812</f>
        <v>8.25</v>
      </c>
      <c r="C809" s="6">
        <f>TITRES_STAT!D812</f>
        <v>5.4745999999999997</v>
      </c>
      <c r="D809" s="6">
        <f>TITRES_STAT!E812</f>
        <v>0</v>
      </c>
      <c r="E809" s="2">
        <f t="shared" si="48"/>
        <v>346656</v>
      </c>
      <c r="F809" s="6" t="str">
        <f t="shared" si="51"/>
        <v>BEARISH</v>
      </c>
      <c r="G809" s="6" t="str">
        <f t="shared" si="50"/>
        <v>NEUTRAL</v>
      </c>
      <c r="H809" s="6" t="str">
        <f t="shared" si="49"/>
        <v>CONFIRMED BEARISH</v>
      </c>
    </row>
    <row r="810" spans="1:8" ht="13.5" x14ac:dyDescent="0.25">
      <c r="A810" s="3">
        <f>TITRES_STAT!B813</f>
        <v>43181</v>
      </c>
      <c r="B810" s="6">
        <f>TITRES_STAT!C813</f>
        <v>8.2200000000000006</v>
      </c>
      <c r="C810" s="6">
        <f>TITRES_STAT!D813</f>
        <v>5.4546999999999999</v>
      </c>
      <c r="D810" s="6">
        <f>TITRES_STAT!E813</f>
        <v>2053</v>
      </c>
      <c r="E810" s="2">
        <f t="shared" si="48"/>
        <v>344603</v>
      </c>
      <c r="F810" s="6" t="str">
        <f t="shared" si="51"/>
        <v>BEARISH</v>
      </c>
      <c r="G810" s="6" t="str">
        <f t="shared" si="50"/>
        <v>NEUTRAL</v>
      </c>
      <c r="H810" s="6" t="str">
        <f t="shared" si="49"/>
        <v>CONFIRMED BEARISH</v>
      </c>
    </row>
    <row r="811" spans="1:8" ht="13.5" x14ac:dyDescent="0.25">
      <c r="A811" s="3">
        <f>TITRES_STAT!B814</f>
        <v>43182</v>
      </c>
      <c r="B811" s="6">
        <f>TITRES_STAT!C814</f>
        <v>8.2200000000000006</v>
      </c>
      <c r="C811" s="6">
        <f>TITRES_STAT!D814</f>
        <v>5.4546999999999999</v>
      </c>
      <c r="D811" s="6">
        <f>TITRES_STAT!E814</f>
        <v>1675</v>
      </c>
      <c r="E811" s="2">
        <f t="shared" si="48"/>
        <v>344603</v>
      </c>
      <c r="F811" s="6" t="str">
        <f t="shared" si="51"/>
        <v>BEARISH</v>
      </c>
      <c r="G811" s="6" t="str">
        <f t="shared" si="50"/>
        <v>NEUTRAL</v>
      </c>
      <c r="H811" s="6" t="str">
        <f t="shared" si="49"/>
        <v>CONFIRMED BEARISH</v>
      </c>
    </row>
    <row r="812" spans="1:8" ht="13.5" x14ac:dyDescent="0.25">
      <c r="A812" s="3">
        <f>TITRES_STAT!B815</f>
        <v>43185</v>
      </c>
      <c r="B812" s="6">
        <f>TITRES_STAT!C815</f>
        <v>8.1999999999999993</v>
      </c>
      <c r="C812" s="6">
        <f>TITRES_STAT!D815</f>
        <v>5.4413999999999998</v>
      </c>
      <c r="D812" s="6">
        <f>TITRES_STAT!E815</f>
        <v>600</v>
      </c>
      <c r="E812" s="2">
        <f t="shared" si="48"/>
        <v>344003</v>
      </c>
      <c r="F812" s="6" t="str">
        <f t="shared" si="51"/>
        <v>BEARISH</v>
      </c>
      <c r="G812" s="6" t="str">
        <f t="shared" si="50"/>
        <v>NEUTRAL</v>
      </c>
      <c r="H812" s="6" t="str">
        <f t="shared" si="49"/>
        <v>CONFIRMED BEARISH</v>
      </c>
    </row>
    <row r="813" spans="1:8" ht="13.5" x14ac:dyDescent="0.25">
      <c r="A813" s="3">
        <f>TITRES_STAT!B816</f>
        <v>43186</v>
      </c>
      <c r="B813" s="6">
        <f>TITRES_STAT!C816</f>
        <v>8.23</v>
      </c>
      <c r="C813" s="6">
        <f>TITRES_STAT!D816</f>
        <v>5.4612999999999996</v>
      </c>
      <c r="D813" s="6">
        <f>TITRES_STAT!E816</f>
        <v>1600</v>
      </c>
      <c r="E813" s="2">
        <f t="shared" si="48"/>
        <v>345603</v>
      </c>
      <c r="F813" s="6" t="str">
        <f t="shared" si="51"/>
        <v>BEARISH</v>
      </c>
      <c r="G813" s="6" t="str">
        <f t="shared" si="50"/>
        <v>NEUTRAL</v>
      </c>
      <c r="H813" s="6" t="str">
        <f t="shared" si="49"/>
        <v>CONFIRMED BEARISH</v>
      </c>
    </row>
    <row r="814" spans="1:8" ht="13.5" x14ac:dyDescent="0.25">
      <c r="A814" s="3">
        <f>TITRES_STAT!B817</f>
        <v>43187</v>
      </c>
      <c r="B814" s="6">
        <f>TITRES_STAT!C817</f>
        <v>8.25</v>
      </c>
      <c r="C814" s="6">
        <f>TITRES_STAT!D817</f>
        <v>5.4745999999999997</v>
      </c>
      <c r="D814" s="6">
        <f>TITRES_STAT!E817</f>
        <v>860</v>
      </c>
      <c r="E814" s="2">
        <f t="shared" si="48"/>
        <v>346463</v>
      </c>
      <c r="F814" s="6" t="str">
        <f t="shared" si="51"/>
        <v>BEARISH</v>
      </c>
      <c r="G814" s="6" t="str">
        <f t="shared" si="50"/>
        <v>NEUTRAL</v>
      </c>
      <c r="H814" s="6" t="str">
        <f t="shared" si="49"/>
        <v>NEUTRAL</v>
      </c>
    </row>
    <row r="815" spans="1:8" ht="13.5" x14ac:dyDescent="0.25">
      <c r="A815" s="3">
        <f>TITRES_STAT!B818</f>
        <v>43188</v>
      </c>
      <c r="B815" s="6">
        <f>TITRES_STAT!C818</f>
        <v>8.2200000000000006</v>
      </c>
      <c r="C815" s="6">
        <f>TITRES_STAT!D818</f>
        <v>5.4546999999999999</v>
      </c>
      <c r="D815" s="6">
        <f>TITRES_STAT!E818</f>
        <v>650</v>
      </c>
      <c r="E815" s="2">
        <f t="shared" si="48"/>
        <v>345813</v>
      </c>
      <c r="F815" s="6" t="str">
        <f t="shared" si="51"/>
        <v>BULLISH</v>
      </c>
      <c r="G815" s="6" t="str">
        <f t="shared" si="50"/>
        <v>NEUTRAL</v>
      </c>
      <c r="H815" s="6" t="str">
        <f t="shared" si="49"/>
        <v>NEUTRAL</v>
      </c>
    </row>
    <row r="816" spans="1:8" ht="13.5" x14ac:dyDescent="0.25">
      <c r="A816" s="3">
        <f>TITRES_STAT!B819</f>
        <v>43189</v>
      </c>
      <c r="B816" s="6">
        <f>TITRES_STAT!C819</f>
        <v>8.2200000000000006</v>
      </c>
      <c r="C816" s="6">
        <f>TITRES_STAT!D819</f>
        <v>5.4546999999999999</v>
      </c>
      <c r="D816" s="6">
        <f>TITRES_STAT!E819</f>
        <v>100</v>
      </c>
      <c r="E816" s="2">
        <f t="shared" si="48"/>
        <v>345813</v>
      </c>
      <c r="F816" s="6" t="str">
        <f t="shared" si="51"/>
        <v>BULLISH</v>
      </c>
      <c r="G816" s="6" t="str">
        <f t="shared" si="50"/>
        <v>NEUTRAL</v>
      </c>
      <c r="H816" s="6" t="str">
        <f t="shared" si="49"/>
        <v>NEUTRAL</v>
      </c>
    </row>
    <row r="817" spans="1:8" ht="13.5" x14ac:dyDescent="0.25">
      <c r="A817" s="3">
        <f>TITRES_STAT!B820</f>
        <v>43192</v>
      </c>
      <c r="B817" s="6">
        <f>TITRES_STAT!C820</f>
        <v>8.2100000000000009</v>
      </c>
      <c r="C817" s="6">
        <f>TITRES_STAT!D820</f>
        <v>5.4480000000000004</v>
      </c>
      <c r="D817" s="6">
        <f>TITRES_STAT!E820</f>
        <v>50</v>
      </c>
      <c r="E817" s="2">
        <f t="shared" si="48"/>
        <v>345763</v>
      </c>
      <c r="F817" s="6" t="str">
        <f t="shared" si="51"/>
        <v>BULLISH</v>
      </c>
      <c r="G817" s="6" t="str">
        <f t="shared" si="50"/>
        <v>NEUTRAL</v>
      </c>
      <c r="H817" s="6" t="str">
        <f t="shared" si="49"/>
        <v>CONFIRMED BULLISH</v>
      </c>
    </row>
    <row r="818" spans="1:8" ht="13.5" x14ac:dyDescent="0.25">
      <c r="A818" s="3">
        <f>TITRES_STAT!B821</f>
        <v>43193</v>
      </c>
      <c r="B818" s="6">
        <f>TITRES_STAT!C821</f>
        <v>8.1999999999999993</v>
      </c>
      <c r="C818" s="6">
        <f>TITRES_STAT!D821</f>
        <v>5.4413999999999998</v>
      </c>
      <c r="D818" s="6">
        <f>TITRES_STAT!E821</f>
        <v>50</v>
      </c>
      <c r="E818" s="2">
        <f t="shared" si="48"/>
        <v>345713</v>
      </c>
      <c r="F818" s="6" t="str">
        <f t="shared" si="51"/>
        <v>BULLISH</v>
      </c>
      <c r="G818" s="6" t="str">
        <f t="shared" si="50"/>
        <v>NEUTRAL</v>
      </c>
      <c r="H818" s="6" t="str">
        <f t="shared" si="49"/>
        <v>BULLISH DIVERGENCE</v>
      </c>
    </row>
    <row r="819" spans="1:8" ht="13.5" x14ac:dyDescent="0.25">
      <c r="A819" s="3">
        <f>TITRES_STAT!B822</f>
        <v>43194</v>
      </c>
      <c r="B819" s="6">
        <f>TITRES_STAT!C822</f>
        <v>8.1999999999999993</v>
      </c>
      <c r="C819" s="6">
        <f>TITRES_STAT!D822</f>
        <v>5.4413999999999998</v>
      </c>
      <c r="D819" s="6">
        <f>TITRES_STAT!E822</f>
        <v>430</v>
      </c>
      <c r="E819" s="2">
        <f t="shared" si="48"/>
        <v>345713</v>
      </c>
      <c r="F819" s="6" t="str">
        <f t="shared" si="51"/>
        <v>BEARISH</v>
      </c>
      <c r="G819" s="6" t="str">
        <f t="shared" si="50"/>
        <v>NEUTRAL</v>
      </c>
      <c r="H819" s="6" t="str">
        <f t="shared" si="49"/>
        <v>CONFIRMED BEARISH</v>
      </c>
    </row>
    <row r="820" spans="1:8" ht="13.5" x14ac:dyDescent="0.25">
      <c r="A820" s="3">
        <f>TITRES_STAT!B823</f>
        <v>43195</v>
      </c>
      <c r="B820" s="6">
        <f>TITRES_STAT!C823</f>
        <v>8.18</v>
      </c>
      <c r="C820" s="6">
        <f>TITRES_STAT!D823</f>
        <v>5.4280999999999997</v>
      </c>
      <c r="D820" s="6">
        <f>TITRES_STAT!E823</f>
        <v>2387</v>
      </c>
      <c r="E820" s="2">
        <f t="shared" si="48"/>
        <v>343326</v>
      </c>
      <c r="F820" s="6" t="str">
        <f t="shared" si="51"/>
        <v>BEARISH</v>
      </c>
      <c r="G820" s="6" t="str">
        <f t="shared" si="50"/>
        <v>NEUTRAL</v>
      </c>
      <c r="H820" s="6" t="str">
        <f t="shared" si="49"/>
        <v>CONFIRMED BEARISH</v>
      </c>
    </row>
    <row r="821" spans="1:8" ht="13.5" x14ac:dyDescent="0.25">
      <c r="A821" s="3">
        <f>TITRES_STAT!B824</f>
        <v>43196</v>
      </c>
      <c r="B821" s="6">
        <f>TITRES_STAT!C824</f>
        <v>8.1999999999999993</v>
      </c>
      <c r="C821" s="6">
        <f>TITRES_STAT!D824</f>
        <v>5.4413999999999998</v>
      </c>
      <c r="D821" s="6">
        <f>TITRES_STAT!E824</f>
        <v>3957</v>
      </c>
      <c r="E821" s="2">
        <f t="shared" si="48"/>
        <v>347283</v>
      </c>
      <c r="F821" s="6" t="str">
        <f t="shared" si="51"/>
        <v>BULLISH</v>
      </c>
      <c r="G821" s="6" t="str">
        <f t="shared" si="50"/>
        <v>NEUTRAL</v>
      </c>
      <c r="H821" s="6" t="str">
        <f t="shared" si="49"/>
        <v>BULLISH DIVERGENCE</v>
      </c>
    </row>
    <row r="822" spans="1:8" ht="13.5" x14ac:dyDescent="0.25">
      <c r="A822" s="3">
        <f>TITRES_STAT!B825</f>
        <v>43200</v>
      </c>
      <c r="B822" s="6">
        <f>TITRES_STAT!C825</f>
        <v>8.19</v>
      </c>
      <c r="C822" s="6">
        <f>TITRES_STAT!D825</f>
        <v>5.4347000000000003</v>
      </c>
      <c r="D822" s="6">
        <f>TITRES_STAT!E825</f>
        <v>953</v>
      </c>
      <c r="E822" s="2">
        <f t="shared" si="48"/>
        <v>346330</v>
      </c>
      <c r="F822" s="6" t="str">
        <f t="shared" si="51"/>
        <v>BULLISH</v>
      </c>
      <c r="G822" s="6" t="str">
        <f t="shared" si="50"/>
        <v>NEUTRAL</v>
      </c>
      <c r="H822" s="6" t="str">
        <f t="shared" si="49"/>
        <v>BULLISH DIVERGENCE</v>
      </c>
    </row>
    <row r="823" spans="1:8" ht="13.5" x14ac:dyDescent="0.25">
      <c r="A823" s="3">
        <f>TITRES_STAT!B826</f>
        <v>43201</v>
      </c>
      <c r="B823" s="6">
        <f>TITRES_STAT!C826</f>
        <v>8.18</v>
      </c>
      <c r="C823" s="6">
        <f>TITRES_STAT!D826</f>
        <v>5.4280999999999997</v>
      </c>
      <c r="D823" s="6">
        <f>TITRES_STAT!E826</f>
        <v>610</v>
      </c>
      <c r="E823" s="2">
        <f t="shared" si="48"/>
        <v>345720</v>
      </c>
      <c r="F823" s="6" t="str">
        <f t="shared" si="51"/>
        <v>BULLISH</v>
      </c>
      <c r="G823" s="6" t="str">
        <f t="shared" si="50"/>
        <v>NEUTRAL</v>
      </c>
      <c r="H823" s="6" t="str">
        <f t="shared" si="49"/>
        <v>BULLISH DIVERGENCE</v>
      </c>
    </row>
    <row r="824" spans="1:8" ht="13.5" x14ac:dyDescent="0.25">
      <c r="A824" s="3">
        <f>TITRES_STAT!B827</f>
        <v>43202</v>
      </c>
      <c r="B824" s="6">
        <f>TITRES_STAT!C827</f>
        <v>8.18</v>
      </c>
      <c r="C824" s="6">
        <f>TITRES_STAT!D827</f>
        <v>5.4280999999999997</v>
      </c>
      <c r="D824" s="6">
        <f>TITRES_STAT!E827</f>
        <v>360</v>
      </c>
      <c r="E824" s="2">
        <f t="shared" si="48"/>
        <v>345720</v>
      </c>
      <c r="F824" s="6" t="str">
        <f t="shared" si="51"/>
        <v>BULLISH</v>
      </c>
      <c r="G824" s="6" t="str">
        <f t="shared" si="50"/>
        <v>NEUTRAL</v>
      </c>
      <c r="H824" s="6" t="str">
        <f t="shared" si="49"/>
        <v>BULLISH DIVERGENCE</v>
      </c>
    </row>
    <row r="825" spans="1:8" ht="13.5" x14ac:dyDescent="0.25">
      <c r="A825" s="3">
        <f>TITRES_STAT!B828</f>
        <v>43203</v>
      </c>
      <c r="B825" s="6">
        <f>TITRES_STAT!C828</f>
        <v>8.19</v>
      </c>
      <c r="C825" s="6">
        <f>TITRES_STAT!D828</f>
        <v>5.4347000000000003</v>
      </c>
      <c r="D825" s="6">
        <f>TITRES_STAT!E828</f>
        <v>1343</v>
      </c>
      <c r="E825" s="2">
        <f t="shared" si="48"/>
        <v>347063</v>
      </c>
      <c r="F825" s="6" t="str">
        <f t="shared" si="51"/>
        <v>BULLISH</v>
      </c>
      <c r="G825" s="6" t="str">
        <f t="shared" si="50"/>
        <v>NEUTRAL</v>
      </c>
      <c r="H825" s="6" t="str">
        <f t="shared" si="49"/>
        <v>CONFIRMED BULLISH</v>
      </c>
    </row>
    <row r="826" spans="1:8" ht="13.5" x14ac:dyDescent="0.25">
      <c r="A826" s="3">
        <f>TITRES_STAT!B829</f>
        <v>43206</v>
      </c>
      <c r="B826" s="6">
        <f>TITRES_STAT!C829</f>
        <v>8.1999999999999993</v>
      </c>
      <c r="C826" s="6">
        <f>TITRES_STAT!D829</f>
        <v>5.4413999999999998</v>
      </c>
      <c r="D826" s="6">
        <f>TITRES_STAT!E829</f>
        <v>810</v>
      </c>
      <c r="E826" s="2">
        <f t="shared" si="48"/>
        <v>347873</v>
      </c>
      <c r="F826" s="6" t="str">
        <f t="shared" si="51"/>
        <v>BULLISH</v>
      </c>
      <c r="G826" s="6" t="str">
        <f t="shared" si="50"/>
        <v>NEUTRAL</v>
      </c>
      <c r="H826" s="6" t="str">
        <f t="shared" si="49"/>
        <v>NEUTRAL</v>
      </c>
    </row>
    <row r="827" spans="1:8" ht="13.5" x14ac:dyDescent="0.25">
      <c r="A827" s="3">
        <f>TITRES_STAT!B830</f>
        <v>43207</v>
      </c>
      <c r="B827" s="6">
        <f>TITRES_STAT!C830</f>
        <v>8.1999999999999993</v>
      </c>
      <c r="C827" s="6">
        <f>TITRES_STAT!D830</f>
        <v>5.4413999999999998</v>
      </c>
      <c r="D827" s="6">
        <f>TITRES_STAT!E830</f>
        <v>0</v>
      </c>
      <c r="E827" s="2">
        <f t="shared" si="48"/>
        <v>347873</v>
      </c>
      <c r="F827" s="6" t="str">
        <f t="shared" si="51"/>
        <v>BULLISH</v>
      </c>
      <c r="G827" s="6" t="str">
        <f t="shared" si="50"/>
        <v>NEUTRAL</v>
      </c>
      <c r="H827" s="6" t="str">
        <f t="shared" si="49"/>
        <v>CONFIRMED BULLISH</v>
      </c>
    </row>
    <row r="828" spans="1:8" ht="13.5" x14ac:dyDescent="0.25">
      <c r="A828" s="3">
        <f>TITRES_STAT!B831</f>
        <v>43208</v>
      </c>
      <c r="B828" s="6">
        <f>TITRES_STAT!C831</f>
        <v>8.18</v>
      </c>
      <c r="C828" s="6">
        <f>TITRES_STAT!D831</f>
        <v>5.4280999999999997</v>
      </c>
      <c r="D828" s="6">
        <f>TITRES_STAT!E831</f>
        <v>2038</v>
      </c>
      <c r="E828" s="2">
        <f t="shared" si="48"/>
        <v>345835</v>
      </c>
      <c r="F828" s="6" t="str">
        <f t="shared" si="51"/>
        <v>BULLISH</v>
      </c>
      <c r="G828" s="6" t="str">
        <f t="shared" si="50"/>
        <v>NEUTRAL</v>
      </c>
      <c r="H828" s="6" t="str">
        <f t="shared" si="49"/>
        <v>NEUTRAL</v>
      </c>
    </row>
    <row r="829" spans="1:8" ht="13.5" x14ac:dyDescent="0.25">
      <c r="A829" s="3">
        <f>TITRES_STAT!B832</f>
        <v>43209</v>
      </c>
      <c r="B829" s="6">
        <f>TITRES_STAT!C832</f>
        <v>8.1999999999999993</v>
      </c>
      <c r="C829" s="6">
        <f>TITRES_STAT!D832</f>
        <v>5.4413999999999998</v>
      </c>
      <c r="D829" s="6">
        <f>TITRES_STAT!E832</f>
        <v>2813</v>
      </c>
      <c r="E829" s="2">
        <f t="shared" si="48"/>
        <v>348648</v>
      </c>
      <c r="F829" s="6" t="str">
        <f t="shared" si="51"/>
        <v>BULLISH</v>
      </c>
      <c r="G829" s="6" t="str">
        <f t="shared" si="50"/>
        <v>NEUTRAL</v>
      </c>
      <c r="H829" s="6" t="str">
        <f t="shared" si="49"/>
        <v>CONFIRMED BULLISH</v>
      </c>
    </row>
    <row r="830" spans="1:8" ht="13.5" x14ac:dyDescent="0.25">
      <c r="A830" s="3">
        <f>TITRES_STAT!B833</f>
        <v>43210</v>
      </c>
      <c r="B830" s="6">
        <f>TITRES_STAT!C833</f>
        <v>8.2100000000000009</v>
      </c>
      <c r="C830" s="6">
        <f>TITRES_STAT!D833</f>
        <v>5.4480000000000004</v>
      </c>
      <c r="D830" s="6">
        <f>TITRES_STAT!E833</f>
        <v>4950</v>
      </c>
      <c r="E830" s="2">
        <f t="shared" si="48"/>
        <v>353598</v>
      </c>
      <c r="F830" s="6" t="str">
        <f t="shared" si="51"/>
        <v>BULLISH</v>
      </c>
      <c r="G830" s="6" t="str">
        <f t="shared" si="50"/>
        <v>NEUTRAL</v>
      </c>
      <c r="H830" s="6" t="str">
        <f t="shared" si="49"/>
        <v>CONFIRMED BULLISH</v>
      </c>
    </row>
    <row r="831" spans="1:8" ht="13.5" x14ac:dyDescent="0.25">
      <c r="A831" s="3">
        <f>TITRES_STAT!B834</f>
        <v>43213</v>
      </c>
      <c r="B831" s="6">
        <f>TITRES_STAT!C834</f>
        <v>8.1999999999999993</v>
      </c>
      <c r="C831" s="6">
        <f>TITRES_STAT!D834</f>
        <v>5.4413999999999998</v>
      </c>
      <c r="D831" s="6">
        <f>TITRES_STAT!E834</f>
        <v>4240</v>
      </c>
      <c r="E831" s="2">
        <f t="shared" si="48"/>
        <v>349358</v>
      </c>
      <c r="F831" s="6" t="str">
        <f t="shared" si="51"/>
        <v>BULLISH</v>
      </c>
      <c r="G831" s="6" t="str">
        <f t="shared" si="50"/>
        <v>NEUTRAL</v>
      </c>
      <c r="H831" s="6" t="str">
        <f t="shared" si="49"/>
        <v>NEUTRAL</v>
      </c>
    </row>
    <row r="832" spans="1:8" ht="13.5" x14ac:dyDescent="0.25">
      <c r="A832" s="3">
        <f>TITRES_STAT!B835</f>
        <v>43214</v>
      </c>
      <c r="B832" s="6">
        <f>TITRES_STAT!C835</f>
        <v>8.24</v>
      </c>
      <c r="C832" s="6">
        <f>TITRES_STAT!D835</f>
        <v>5.4679000000000002</v>
      </c>
      <c r="D832" s="6">
        <f>TITRES_STAT!E835</f>
        <v>2889</v>
      </c>
      <c r="E832" s="2">
        <f t="shared" si="48"/>
        <v>352247</v>
      </c>
      <c r="F832" s="6" t="str">
        <f t="shared" si="51"/>
        <v>BULLISH</v>
      </c>
      <c r="G832" s="6" t="str">
        <f t="shared" si="50"/>
        <v>NEUTRAL</v>
      </c>
      <c r="H832" s="6" t="str">
        <f t="shared" si="49"/>
        <v>CONFIRMED BULLISH</v>
      </c>
    </row>
    <row r="833" spans="1:8" ht="13.5" x14ac:dyDescent="0.25">
      <c r="A833" s="3">
        <f>TITRES_STAT!B836</f>
        <v>43215</v>
      </c>
      <c r="B833" s="6">
        <f>TITRES_STAT!C836</f>
        <v>8.23</v>
      </c>
      <c r="C833" s="6">
        <f>TITRES_STAT!D836</f>
        <v>5.4612999999999996</v>
      </c>
      <c r="D833" s="6">
        <f>TITRES_STAT!E836</f>
        <v>1000</v>
      </c>
      <c r="E833" s="2">
        <f t="shared" si="48"/>
        <v>351247</v>
      </c>
      <c r="F833" s="6" t="str">
        <f t="shared" si="51"/>
        <v>BULLISH</v>
      </c>
      <c r="G833" s="6" t="str">
        <f t="shared" si="50"/>
        <v>NEUTRAL</v>
      </c>
      <c r="H833" s="6" t="str">
        <f t="shared" si="49"/>
        <v>CONFIRMED BULLISH</v>
      </c>
    </row>
    <row r="834" spans="1:8" ht="13.5" x14ac:dyDescent="0.25">
      <c r="A834" s="3">
        <f>TITRES_STAT!B837</f>
        <v>43216</v>
      </c>
      <c r="B834" s="6">
        <f>TITRES_STAT!C837</f>
        <v>8.25</v>
      </c>
      <c r="C834" s="6">
        <f>TITRES_STAT!D837</f>
        <v>5.4745999999999997</v>
      </c>
      <c r="D834" s="6">
        <f>TITRES_STAT!E837</f>
        <v>150</v>
      </c>
      <c r="E834" s="2">
        <f t="shared" si="48"/>
        <v>351397</v>
      </c>
      <c r="F834" s="6" t="str">
        <f t="shared" si="51"/>
        <v>BULLISH</v>
      </c>
      <c r="G834" s="6" t="str">
        <f t="shared" si="50"/>
        <v>NEUTRAL</v>
      </c>
      <c r="H834" s="6" t="str">
        <f t="shared" si="49"/>
        <v>CONFIRMED BULLISH</v>
      </c>
    </row>
    <row r="835" spans="1:8" ht="13.5" x14ac:dyDescent="0.25">
      <c r="A835" s="3">
        <f>TITRES_STAT!B838</f>
        <v>43217</v>
      </c>
      <c r="B835" s="6">
        <f>TITRES_STAT!C838</f>
        <v>8.24</v>
      </c>
      <c r="C835" s="6">
        <f>TITRES_STAT!D838</f>
        <v>5.4679000000000002</v>
      </c>
      <c r="D835" s="6">
        <f>TITRES_STAT!E838</f>
        <v>1877</v>
      </c>
      <c r="E835" s="2">
        <f t="shared" si="48"/>
        <v>349520</v>
      </c>
      <c r="F835" s="6" t="str">
        <f t="shared" si="51"/>
        <v>BEARISH</v>
      </c>
      <c r="G835" s="6" t="str">
        <f t="shared" si="50"/>
        <v>NEUTRAL</v>
      </c>
      <c r="H835" s="6" t="str">
        <f t="shared" si="49"/>
        <v>BEARISH DIVERGENCE</v>
      </c>
    </row>
    <row r="836" spans="1:8" ht="13.5" x14ac:dyDescent="0.25">
      <c r="A836" s="3">
        <f>TITRES_STAT!B839</f>
        <v>43220</v>
      </c>
      <c r="B836" s="6">
        <f>TITRES_STAT!C839</f>
        <v>8.2100000000000009</v>
      </c>
      <c r="C836" s="6">
        <f>TITRES_STAT!D839</f>
        <v>5.4480000000000004</v>
      </c>
      <c r="D836" s="6">
        <f>TITRES_STAT!E839</f>
        <v>1327</v>
      </c>
      <c r="E836" s="2">
        <f t="shared" ref="E836:E899" si="52">IF(B836&gt;B835, E835+D836, IF(B836&lt;B835, E835-D836, E835))</f>
        <v>348193</v>
      </c>
      <c r="F836" s="6" t="str">
        <f t="shared" si="51"/>
        <v>BEARISH</v>
      </c>
      <c r="G836" s="6" t="str">
        <f t="shared" si="50"/>
        <v>NEUTRAL</v>
      </c>
      <c r="H836" s="6" t="str">
        <f t="shared" si="49"/>
        <v>BEARISH DIVERGENCE</v>
      </c>
    </row>
    <row r="837" spans="1:8" ht="13.5" x14ac:dyDescent="0.25">
      <c r="A837" s="3">
        <f>TITRES_STAT!B840</f>
        <v>43222</v>
      </c>
      <c r="B837" s="6">
        <f>TITRES_STAT!C840</f>
        <v>8.1999999999999993</v>
      </c>
      <c r="C837" s="6">
        <f>TITRES_STAT!D840</f>
        <v>5.4413999999999998</v>
      </c>
      <c r="D837" s="6">
        <f>TITRES_STAT!E840</f>
        <v>2424</v>
      </c>
      <c r="E837" s="2">
        <f t="shared" si="52"/>
        <v>345769</v>
      </c>
      <c r="F837" s="6" t="str">
        <f t="shared" si="51"/>
        <v>BEARISH</v>
      </c>
      <c r="G837" s="6" t="str">
        <f t="shared" si="50"/>
        <v>NEUTRAL</v>
      </c>
      <c r="H837" s="6" t="str">
        <f t="shared" si="49"/>
        <v>CONFIRMED BEARISH</v>
      </c>
    </row>
    <row r="838" spans="1:8" ht="13.5" x14ac:dyDescent="0.25">
      <c r="A838" s="3">
        <f>TITRES_STAT!B841</f>
        <v>43223</v>
      </c>
      <c r="B838" s="6">
        <f>TITRES_STAT!C841</f>
        <v>8.1999999999999993</v>
      </c>
      <c r="C838" s="6">
        <f>TITRES_STAT!D841</f>
        <v>5.4413999999999998</v>
      </c>
      <c r="D838" s="6">
        <f>TITRES_STAT!E841</f>
        <v>0</v>
      </c>
      <c r="E838" s="2">
        <f t="shared" si="52"/>
        <v>345769</v>
      </c>
      <c r="F838" s="6" t="str">
        <f t="shared" si="51"/>
        <v>BEARISH</v>
      </c>
      <c r="G838" s="6" t="str">
        <f t="shared" si="50"/>
        <v>NEUTRAL</v>
      </c>
      <c r="H838" s="6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CONFIRMED BEARISH</v>
      </c>
    </row>
    <row r="839" spans="1:8" ht="13.5" x14ac:dyDescent="0.25">
      <c r="A839" s="3">
        <f>TITRES_STAT!B842</f>
        <v>43224</v>
      </c>
      <c r="B839" s="6">
        <f>TITRES_STAT!C842</f>
        <v>8.1999999999999993</v>
      </c>
      <c r="C839" s="6">
        <f>TITRES_STAT!D842</f>
        <v>5.4413999999999998</v>
      </c>
      <c r="D839" s="6">
        <f>TITRES_STAT!E842</f>
        <v>901</v>
      </c>
      <c r="E839" s="2">
        <f t="shared" si="52"/>
        <v>345769</v>
      </c>
      <c r="F839" s="6" t="str">
        <f t="shared" si="51"/>
        <v>BEARISH</v>
      </c>
      <c r="G839" s="6" t="str">
        <f t="shared" ref="G839:G902" si="54">IF((E839-E834)/E834 &gt; 0.02, "STRONG",
 IF((E839-E834)/E834 &lt; -0.02, "WEAK", "NEUTRAL"))</f>
        <v>NEUTRAL</v>
      </c>
      <c r="H839" s="6" t="str">
        <f t="shared" si="53"/>
        <v>CONFIRMED BEARISH</v>
      </c>
    </row>
    <row r="840" spans="1:8" ht="13.5" x14ac:dyDescent="0.25">
      <c r="A840" s="3">
        <f>TITRES_STAT!B843</f>
        <v>43227</v>
      </c>
      <c r="B840" s="6">
        <f>TITRES_STAT!C843</f>
        <v>8.1999999999999993</v>
      </c>
      <c r="C840" s="6">
        <f>TITRES_STAT!D843</f>
        <v>5.4413999999999998</v>
      </c>
      <c r="D840" s="6">
        <f>TITRES_STAT!E843</f>
        <v>555</v>
      </c>
      <c r="E840" s="2">
        <f t="shared" si="52"/>
        <v>345769</v>
      </c>
      <c r="F840" s="6" t="str">
        <f t="shared" ref="F840:F903" si="55">IF(E840&gt;E835,"BULLISH",IF(E840&lt;E835,"BEARISH","NEUTRAL"))</f>
        <v>BEARISH</v>
      </c>
      <c r="G840" s="6" t="str">
        <f t="shared" si="54"/>
        <v>NEUTRAL</v>
      </c>
      <c r="H840" s="6" t="str">
        <f t="shared" si="53"/>
        <v>CONFIRMED BEARISH</v>
      </c>
    </row>
    <row r="841" spans="1:8" ht="13.5" x14ac:dyDescent="0.25">
      <c r="A841" s="3">
        <f>TITRES_STAT!B844</f>
        <v>43228</v>
      </c>
      <c r="B841" s="6">
        <f>TITRES_STAT!C844</f>
        <v>8.15</v>
      </c>
      <c r="C841" s="6">
        <f>TITRES_STAT!D844</f>
        <v>5.4081999999999999</v>
      </c>
      <c r="D841" s="6">
        <f>TITRES_STAT!E844</f>
        <v>191</v>
      </c>
      <c r="E841" s="2">
        <f t="shared" si="52"/>
        <v>345578</v>
      </c>
      <c r="F841" s="6" t="str">
        <f t="shared" si="55"/>
        <v>BEARISH</v>
      </c>
      <c r="G841" s="6" t="str">
        <f t="shared" si="54"/>
        <v>NEUTRAL</v>
      </c>
      <c r="H841" s="6" t="str">
        <f t="shared" si="53"/>
        <v>CONFIRMED BEARISH</v>
      </c>
    </row>
    <row r="842" spans="1:8" ht="13.5" x14ac:dyDescent="0.25">
      <c r="A842" s="3">
        <f>TITRES_STAT!B845</f>
        <v>43229</v>
      </c>
      <c r="B842" s="6">
        <f>TITRES_STAT!C845</f>
        <v>8.1999999999999993</v>
      </c>
      <c r="C842" s="6">
        <f>TITRES_STAT!D845</f>
        <v>5.4413999999999998</v>
      </c>
      <c r="D842" s="6">
        <f>TITRES_STAT!E845</f>
        <v>2000</v>
      </c>
      <c r="E842" s="2">
        <f t="shared" si="52"/>
        <v>347578</v>
      </c>
      <c r="F842" s="6" t="str">
        <f t="shared" si="55"/>
        <v>BULLISH</v>
      </c>
      <c r="G842" s="6" t="str">
        <f t="shared" si="54"/>
        <v>NEUTRAL</v>
      </c>
      <c r="H842" s="6" t="str">
        <f t="shared" si="53"/>
        <v>NEUTRAL</v>
      </c>
    </row>
    <row r="843" spans="1:8" ht="13.5" x14ac:dyDescent="0.25">
      <c r="A843" s="3">
        <f>TITRES_STAT!B846</f>
        <v>43230</v>
      </c>
      <c r="B843" s="6">
        <f>TITRES_STAT!C846</f>
        <v>8.1999999999999993</v>
      </c>
      <c r="C843" s="6">
        <f>TITRES_STAT!D846</f>
        <v>5.4413999999999998</v>
      </c>
      <c r="D843" s="6">
        <f>TITRES_STAT!E846</f>
        <v>1818</v>
      </c>
      <c r="E843" s="2">
        <f t="shared" si="52"/>
        <v>347578</v>
      </c>
      <c r="F843" s="6" t="str">
        <f t="shared" si="55"/>
        <v>BULLISH</v>
      </c>
      <c r="G843" s="6" t="str">
        <f t="shared" si="54"/>
        <v>NEUTRAL</v>
      </c>
      <c r="H843" s="6" t="str">
        <f t="shared" si="53"/>
        <v>NEUTRAL</v>
      </c>
    </row>
    <row r="844" spans="1:8" ht="13.5" x14ac:dyDescent="0.25">
      <c r="A844" s="3">
        <f>TITRES_STAT!B847</f>
        <v>43231</v>
      </c>
      <c r="B844" s="6">
        <f>TITRES_STAT!C847</f>
        <v>8.1999999999999993</v>
      </c>
      <c r="C844" s="6">
        <f>TITRES_STAT!D847</f>
        <v>5.4413999999999998</v>
      </c>
      <c r="D844" s="6">
        <f>TITRES_STAT!E847</f>
        <v>1513</v>
      </c>
      <c r="E844" s="2">
        <f t="shared" si="52"/>
        <v>347578</v>
      </c>
      <c r="F844" s="6" t="str">
        <f t="shared" si="55"/>
        <v>BULLISH</v>
      </c>
      <c r="G844" s="6" t="str">
        <f t="shared" si="54"/>
        <v>NEUTRAL</v>
      </c>
      <c r="H844" s="6" t="str">
        <f t="shared" si="53"/>
        <v>NEUTRAL</v>
      </c>
    </row>
    <row r="845" spans="1:8" ht="13.5" x14ac:dyDescent="0.25">
      <c r="A845" s="3">
        <f>TITRES_STAT!B848</f>
        <v>43234</v>
      </c>
      <c r="B845" s="6">
        <f>TITRES_STAT!C848</f>
        <v>8.18</v>
      </c>
      <c r="C845" s="6">
        <f>TITRES_STAT!D848</f>
        <v>5.4280999999999997</v>
      </c>
      <c r="D845" s="6">
        <f>TITRES_STAT!E848</f>
        <v>3000</v>
      </c>
      <c r="E845" s="2">
        <f t="shared" si="52"/>
        <v>344578</v>
      </c>
      <c r="F845" s="6" t="str">
        <f t="shared" si="55"/>
        <v>BEARISH</v>
      </c>
      <c r="G845" s="6" t="str">
        <f t="shared" si="54"/>
        <v>NEUTRAL</v>
      </c>
      <c r="H845" s="6" t="str">
        <f t="shared" si="53"/>
        <v>CONFIRMED BEARISH</v>
      </c>
    </row>
    <row r="846" spans="1:8" ht="13.5" x14ac:dyDescent="0.25">
      <c r="A846" s="3">
        <f>TITRES_STAT!B849</f>
        <v>43235</v>
      </c>
      <c r="B846" s="6">
        <f>TITRES_STAT!C849</f>
        <v>8.15</v>
      </c>
      <c r="C846" s="6">
        <f>TITRES_STAT!D849</f>
        <v>5.4081999999999999</v>
      </c>
      <c r="D846" s="6">
        <f>TITRES_STAT!E849</f>
        <v>1431</v>
      </c>
      <c r="E846" s="2">
        <f t="shared" si="52"/>
        <v>343147</v>
      </c>
      <c r="F846" s="6" t="str">
        <f t="shared" si="55"/>
        <v>BEARISH</v>
      </c>
      <c r="G846" s="6" t="str">
        <f t="shared" si="54"/>
        <v>NEUTRAL</v>
      </c>
      <c r="H846" s="6" t="str">
        <f t="shared" si="53"/>
        <v>NEUTRAL</v>
      </c>
    </row>
    <row r="847" spans="1:8" ht="13.5" x14ac:dyDescent="0.25">
      <c r="A847" s="3">
        <f>TITRES_STAT!B850</f>
        <v>43236</v>
      </c>
      <c r="B847" s="6">
        <f>TITRES_STAT!C850</f>
        <v>8.15</v>
      </c>
      <c r="C847" s="6">
        <f>TITRES_STAT!D850</f>
        <v>5.4081999999999999</v>
      </c>
      <c r="D847" s="6">
        <f>TITRES_STAT!E850</f>
        <v>4041</v>
      </c>
      <c r="E847" s="2">
        <f t="shared" si="52"/>
        <v>343147</v>
      </c>
      <c r="F847" s="6" t="str">
        <f t="shared" si="55"/>
        <v>BEARISH</v>
      </c>
      <c r="G847" s="6" t="str">
        <f t="shared" si="54"/>
        <v>NEUTRAL</v>
      </c>
      <c r="H847" s="6" t="str">
        <f t="shared" si="53"/>
        <v>CONFIRMED BEARISH</v>
      </c>
    </row>
    <row r="848" spans="1:8" ht="13.5" x14ac:dyDescent="0.25">
      <c r="A848" s="3">
        <f>TITRES_STAT!B851</f>
        <v>43237</v>
      </c>
      <c r="B848" s="6">
        <f>TITRES_STAT!C851</f>
        <v>8.2100000000000009</v>
      </c>
      <c r="C848" s="6">
        <f>TITRES_STAT!D851</f>
        <v>5.4480000000000004</v>
      </c>
      <c r="D848" s="6">
        <f>TITRES_STAT!E851</f>
        <v>460</v>
      </c>
      <c r="E848" s="2">
        <f t="shared" si="52"/>
        <v>343607</v>
      </c>
      <c r="F848" s="6" t="str">
        <f t="shared" si="55"/>
        <v>BEARISH</v>
      </c>
      <c r="G848" s="6" t="str">
        <f t="shared" si="54"/>
        <v>NEUTRAL</v>
      </c>
      <c r="H848" s="6" t="str">
        <f t="shared" si="53"/>
        <v>BEARISH DIVERGENCE</v>
      </c>
    </row>
    <row r="849" spans="1:8" ht="13.5" x14ac:dyDescent="0.25">
      <c r="A849" s="3">
        <f>TITRES_STAT!B852</f>
        <v>43238</v>
      </c>
      <c r="B849" s="6">
        <f>TITRES_STAT!C852</f>
        <v>8.19</v>
      </c>
      <c r="C849" s="6">
        <f>TITRES_STAT!D852</f>
        <v>5.4347000000000003</v>
      </c>
      <c r="D849" s="6">
        <f>TITRES_STAT!E852</f>
        <v>490</v>
      </c>
      <c r="E849" s="2">
        <f t="shared" si="52"/>
        <v>343117</v>
      </c>
      <c r="F849" s="6" t="str">
        <f t="shared" si="55"/>
        <v>BEARISH</v>
      </c>
      <c r="G849" s="6" t="str">
        <f t="shared" si="54"/>
        <v>NEUTRAL</v>
      </c>
      <c r="H849" s="6" t="str">
        <f t="shared" si="53"/>
        <v>CONFIRMED BEARISH</v>
      </c>
    </row>
    <row r="850" spans="1:8" ht="13.5" x14ac:dyDescent="0.25">
      <c r="A850" s="3">
        <f>TITRES_STAT!B853</f>
        <v>43241</v>
      </c>
      <c r="B850" s="6">
        <f>TITRES_STAT!C853</f>
        <v>8.1</v>
      </c>
      <c r="C850" s="6">
        <f>TITRES_STAT!D853</f>
        <v>5.375</v>
      </c>
      <c r="D850" s="6">
        <f>TITRES_STAT!E853</f>
        <v>9372</v>
      </c>
      <c r="E850" s="2">
        <f t="shared" si="52"/>
        <v>333745</v>
      </c>
      <c r="F850" s="6" t="str">
        <f t="shared" si="55"/>
        <v>BEARISH</v>
      </c>
      <c r="G850" s="6" t="str">
        <f t="shared" si="54"/>
        <v>WEAK</v>
      </c>
      <c r="H850" s="6" t="str">
        <f t="shared" si="53"/>
        <v>CONFIRMED BEARISH</v>
      </c>
    </row>
    <row r="851" spans="1:8" ht="13.5" x14ac:dyDescent="0.25">
      <c r="A851" s="3">
        <f>TITRES_STAT!B854</f>
        <v>43242</v>
      </c>
      <c r="B851" s="6">
        <f>TITRES_STAT!C854</f>
        <v>8.16</v>
      </c>
      <c r="C851" s="6">
        <f>TITRES_STAT!D854</f>
        <v>5.4147999999999996</v>
      </c>
      <c r="D851" s="6">
        <f>TITRES_STAT!E854</f>
        <v>154</v>
      </c>
      <c r="E851" s="2">
        <f t="shared" si="52"/>
        <v>333899</v>
      </c>
      <c r="F851" s="6" t="str">
        <f t="shared" si="55"/>
        <v>BEARISH</v>
      </c>
      <c r="G851" s="6" t="str">
        <f t="shared" si="54"/>
        <v>WEAK</v>
      </c>
      <c r="H851" s="6" t="str">
        <f t="shared" si="53"/>
        <v>BEARISH DIVERGENCE</v>
      </c>
    </row>
    <row r="852" spans="1:8" ht="13.5" x14ac:dyDescent="0.25">
      <c r="A852" s="3">
        <f>TITRES_STAT!B855</f>
        <v>43243</v>
      </c>
      <c r="B852" s="6">
        <f>TITRES_STAT!C855</f>
        <v>8.24</v>
      </c>
      <c r="C852" s="6">
        <f>TITRES_STAT!D855</f>
        <v>5.4679000000000002</v>
      </c>
      <c r="D852" s="6">
        <f>TITRES_STAT!E855</f>
        <v>2525</v>
      </c>
      <c r="E852" s="2">
        <f t="shared" si="52"/>
        <v>336424</v>
      </c>
      <c r="F852" s="6" t="str">
        <f t="shared" si="55"/>
        <v>BEARISH</v>
      </c>
      <c r="G852" s="6" t="str">
        <f t="shared" si="54"/>
        <v>NEUTRAL</v>
      </c>
      <c r="H852" s="6" t="str">
        <f t="shared" si="53"/>
        <v>BEARISH DIVERGENCE</v>
      </c>
    </row>
    <row r="853" spans="1:8" ht="13.5" x14ac:dyDescent="0.25">
      <c r="A853" s="3">
        <f>TITRES_STAT!B856</f>
        <v>43244</v>
      </c>
      <c r="B853" s="6">
        <f>TITRES_STAT!C856</f>
        <v>8.17</v>
      </c>
      <c r="C853" s="6">
        <f>TITRES_STAT!D856</f>
        <v>5.4215</v>
      </c>
      <c r="D853" s="6">
        <f>TITRES_STAT!E856</f>
        <v>4847</v>
      </c>
      <c r="E853" s="2">
        <f t="shared" si="52"/>
        <v>331577</v>
      </c>
      <c r="F853" s="6" t="str">
        <f t="shared" si="55"/>
        <v>BEARISH</v>
      </c>
      <c r="G853" s="6" t="str">
        <f t="shared" si="54"/>
        <v>WEAK</v>
      </c>
      <c r="H853" s="6" t="str">
        <f t="shared" si="53"/>
        <v>CONFIRMED BEARISH</v>
      </c>
    </row>
    <row r="854" spans="1:8" ht="13.5" x14ac:dyDescent="0.25">
      <c r="A854" s="3">
        <f>TITRES_STAT!B857</f>
        <v>43245</v>
      </c>
      <c r="B854" s="6">
        <f>TITRES_STAT!C857</f>
        <v>8.1999999999999993</v>
      </c>
      <c r="C854" s="6">
        <f>TITRES_STAT!D857</f>
        <v>5.4413999999999998</v>
      </c>
      <c r="D854" s="6">
        <f>TITRES_STAT!E857</f>
        <v>2780</v>
      </c>
      <c r="E854" s="2">
        <f t="shared" si="52"/>
        <v>334357</v>
      </c>
      <c r="F854" s="6" t="str">
        <f t="shared" si="55"/>
        <v>BEARISH</v>
      </c>
      <c r="G854" s="6" t="str">
        <f t="shared" si="54"/>
        <v>WEAK</v>
      </c>
      <c r="H854" s="6" t="str">
        <f t="shared" si="53"/>
        <v>BEARISH DIVERGENCE</v>
      </c>
    </row>
    <row r="855" spans="1:8" ht="13.5" x14ac:dyDescent="0.25">
      <c r="A855" s="3">
        <f>TITRES_STAT!B858</f>
        <v>43248</v>
      </c>
      <c r="B855" s="6">
        <f>TITRES_STAT!C858</f>
        <v>8.1999999999999993</v>
      </c>
      <c r="C855" s="6">
        <f>TITRES_STAT!D858</f>
        <v>5.4413999999999998</v>
      </c>
      <c r="D855" s="6">
        <f>TITRES_STAT!E858</f>
        <v>667</v>
      </c>
      <c r="E855" s="2">
        <f t="shared" si="52"/>
        <v>334357</v>
      </c>
      <c r="F855" s="6" t="str">
        <f t="shared" si="55"/>
        <v>BULLISH</v>
      </c>
      <c r="G855" s="6" t="str">
        <f t="shared" si="54"/>
        <v>NEUTRAL</v>
      </c>
      <c r="H855" s="6" t="str">
        <f t="shared" si="53"/>
        <v>CONFIRMED BULLISH</v>
      </c>
    </row>
    <row r="856" spans="1:8" ht="13.5" x14ac:dyDescent="0.25">
      <c r="A856" s="3">
        <f>TITRES_STAT!B859</f>
        <v>43249</v>
      </c>
      <c r="B856" s="6">
        <f>TITRES_STAT!C859</f>
        <v>8.1999999999999993</v>
      </c>
      <c r="C856" s="6">
        <f>TITRES_STAT!D859</f>
        <v>5.4413999999999998</v>
      </c>
      <c r="D856" s="6">
        <f>TITRES_STAT!E859</f>
        <v>3860</v>
      </c>
      <c r="E856" s="2">
        <f t="shared" si="52"/>
        <v>334357</v>
      </c>
      <c r="F856" s="6" t="str">
        <f t="shared" si="55"/>
        <v>BULLISH</v>
      </c>
      <c r="G856" s="6" t="str">
        <f t="shared" si="54"/>
        <v>NEUTRAL</v>
      </c>
      <c r="H856" s="6" t="str">
        <f t="shared" si="53"/>
        <v>CONFIRMED BULLISH</v>
      </c>
    </row>
    <row r="857" spans="1:8" ht="13.5" x14ac:dyDescent="0.25">
      <c r="A857" s="3">
        <f>TITRES_STAT!B860</f>
        <v>43250</v>
      </c>
      <c r="B857" s="6">
        <f>TITRES_STAT!C860</f>
        <v>8.1999999999999993</v>
      </c>
      <c r="C857" s="6">
        <f>TITRES_STAT!D860</f>
        <v>5.4413999999999998</v>
      </c>
      <c r="D857" s="6">
        <f>TITRES_STAT!E860</f>
        <v>1481</v>
      </c>
      <c r="E857" s="2">
        <f t="shared" si="52"/>
        <v>334357</v>
      </c>
      <c r="F857" s="6" t="str">
        <f t="shared" si="55"/>
        <v>BEARISH</v>
      </c>
      <c r="G857" s="6" t="str">
        <f t="shared" si="54"/>
        <v>NEUTRAL</v>
      </c>
      <c r="H857" s="6" t="str">
        <f t="shared" si="53"/>
        <v>CONFIRMED BEARISH</v>
      </c>
    </row>
    <row r="858" spans="1:8" ht="13.5" x14ac:dyDescent="0.25">
      <c r="A858" s="3">
        <f>TITRES_STAT!B861</f>
        <v>43251</v>
      </c>
      <c r="B858" s="6">
        <f>TITRES_STAT!C861</f>
        <v>8.1999999999999993</v>
      </c>
      <c r="C858" s="6">
        <f>TITRES_STAT!D861</f>
        <v>5.4413999999999998</v>
      </c>
      <c r="D858" s="6">
        <f>TITRES_STAT!E861</f>
        <v>0</v>
      </c>
      <c r="E858" s="2">
        <f t="shared" si="52"/>
        <v>334357</v>
      </c>
      <c r="F858" s="6" t="str">
        <f t="shared" si="55"/>
        <v>BULLISH</v>
      </c>
      <c r="G858" s="6" t="str">
        <f t="shared" si="54"/>
        <v>NEUTRAL</v>
      </c>
      <c r="H858" s="6" t="str">
        <f t="shared" si="53"/>
        <v>CONFIRMED BULLISH</v>
      </c>
    </row>
    <row r="859" spans="1:8" ht="13.5" x14ac:dyDescent="0.25">
      <c r="A859" s="3">
        <f>TITRES_STAT!B862</f>
        <v>43252</v>
      </c>
      <c r="B859" s="6">
        <f>TITRES_STAT!C862</f>
        <v>8.19</v>
      </c>
      <c r="C859" s="6">
        <f>TITRES_STAT!D862</f>
        <v>5.4347000000000003</v>
      </c>
      <c r="D859" s="6">
        <f>TITRES_STAT!E862</f>
        <v>1124</v>
      </c>
      <c r="E859" s="2">
        <f t="shared" si="52"/>
        <v>333233</v>
      </c>
      <c r="F859" s="6" t="str">
        <f t="shared" si="55"/>
        <v>BEARISH</v>
      </c>
      <c r="G859" s="6" t="str">
        <f t="shared" si="54"/>
        <v>NEUTRAL</v>
      </c>
      <c r="H859" s="6" t="str">
        <f t="shared" si="53"/>
        <v>CONFIRMED BEARISH</v>
      </c>
    </row>
    <row r="860" spans="1:8" ht="13.5" x14ac:dyDescent="0.25">
      <c r="A860" s="3">
        <f>TITRES_STAT!B863</f>
        <v>43255</v>
      </c>
      <c r="B860" s="6">
        <f>TITRES_STAT!C863</f>
        <v>8.1199999999999992</v>
      </c>
      <c r="C860" s="6">
        <f>TITRES_STAT!D863</f>
        <v>5.3883000000000001</v>
      </c>
      <c r="D860" s="6">
        <f>TITRES_STAT!E863</f>
        <v>397</v>
      </c>
      <c r="E860" s="2">
        <f t="shared" si="52"/>
        <v>332836</v>
      </c>
      <c r="F860" s="6" t="str">
        <f t="shared" si="55"/>
        <v>BEARISH</v>
      </c>
      <c r="G860" s="6" t="str">
        <f t="shared" si="54"/>
        <v>NEUTRAL</v>
      </c>
      <c r="H860" s="6" t="str">
        <f t="shared" si="53"/>
        <v>CONFIRMED BEARISH</v>
      </c>
    </row>
    <row r="861" spans="1:8" ht="13.5" x14ac:dyDescent="0.25">
      <c r="A861" s="3">
        <f>TITRES_STAT!B864</f>
        <v>43256</v>
      </c>
      <c r="B861" s="6">
        <f>TITRES_STAT!C864</f>
        <v>8.18</v>
      </c>
      <c r="C861" s="6">
        <f>TITRES_STAT!D864</f>
        <v>5.4280999999999997</v>
      </c>
      <c r="D861" s="6">
        <f>TITRES_STAT!E864</f>
        <v>4536</v>
      </c>
      <c r="E861" s="2">
        <f t="shared" si="52"/>
        <v>337372</v>
      </c>
      <c r="F861" s="6" t="str">
        <f t="shared" si="55"/>
        <v>BULLISH</v>
      </c>
      <c r="G861" s="6" t="str">
        <f t="shared" si="54"/>
        <v>NEUTRAL</v>
      </c>
      <c r="H861" s="6" t="str">
        <f t="shared" si="53"/>
        <v>BULLISH DIVERGENCE</v>
      </c>
    </row>
    <row r="862" spans="1:8" ht="13.5" x14ac:dyDescent="0.25">
      <c r="A862" s="3">
        <f>TITRES_STAT!B865</f>
        <v>43257</v>
      </c>
      <c r="B862" s="6">
        <f>TITRES_STAT!C865</f>
        <v>8.17</v>
      </c>
      <c r="C862" s="6">
        <f>TITRES_STAT!D865</f>
        <v>5.4215</v>
      </c>
      <c r="D862" s="6">
        <f>TITRES_STAT!E865</f>
        <v>1041</v>
      </c>
      <c r="E862" s="2">
        <f t="shared" si="52"/>
        <v>336331</v>
      </c>
      <c r="F862" s="6" t="str">
        <f t="shared" si="55"/>
        <v>BULLISH</v>
      </c>
      <c r="G862" s="6" t="str">
        <f t="shared" si="54"/>
        <v>NEUTRAL</v>
      </c>
      <c r="H862" s="6" t="str">
        <f t="shared" si="53"/>
        <v>BULLISH DIVERGENCE</v>
      </c>
    </row>
    <row r="863" spans="1:8" ht="13.5" x14ac:dyDescent="0.25">
      <c r="A863" s="3">
        <f>TITRES_STAT!B866</f>
        <v>43258</v>
      </c>
      <c r="B863" s="6">
        <f>TITRES_STAT!C866</f>
        <v>8.09</v>
      </c>
      <c r="C863" s="6">
        <f>TITRES_STAT!D866</f>
        <v>5.3684000000000003</v>
      </c>
      <c r="D863" s="6">
        <f>TITRES_STAT!E866</f>
        <v>6972</v>
      </c>
      <c r="E863" s="2">
        <f t="shared" si="52"/>
        <v>329359</v>
      </c>
      <c r="F863" s="6" t="str">
        <f t="shared" si="55"/>
        <v>BEARISH</v>
      </c>
      <c r="G863" s="6" t="str">
        <f t="shared" si="54"/>
        <v>NEUTRAL</v>
      </c>
      <c r="H863" s="6" t="str">
        <f t="shared" si="53"/>
        <v>CONFIRMED BEARISH</v>
      </c>
    </row>
    <row r="864" spans="1:8" ht="13.5" x14ac:dyDescent="0.25">
      <c r="A864" s="3">
        <f>TITRES_STAT!B867</f>
        <v>43259</v>
      </c>
      <c r="B864" s="6">
        <f>TITRES_STAT!C867</f>
        <v>8.15</v>
      </c>
      <c r="C864" s="6">
        <f>TITRES_STAT!D867</f>
        <v>5.4081999999999999</v>
      </c>
      <c r="D864" s="6">
        <f>TITRES_STAT!E867</f>
        <v>3871</v>
      </c>
      <c r="E864" s="2">
        <f t="shared" si="52"/>
        <v>333230</v>
      </c>
      <c r="F864" s="6" t="str">
        <f t="shared" si="55"/>
        <v>BEARISH</v>
      </c>
      <c r="G864" s="6" t="str">
        <f t="shared" si="54"/>
        <v>NEUTRAL</v>
      </c>
      <c r="H864" s="6" t="str">
        <f t="shared" si="53"/>
        <v>CONFIRMED BEARISH</v>
      </c>
    </row>
    <row r="865" spans="1:8" ht="13.5" x14ac:dyDescent="0.25">
      <c r="A865" s="3">
        <f>TITRES_STAT!B868</f>
        <v>43262</v>
      </c>
      <c r="B865" s="6">
        <f>TITRES_STAT!C868</f>
        <v>8.1</v>
      </c>
      <c r="C865" s="6">
        <f>TITRES_STAT!D868</f>
        <v>5.375</v>
      </c>
      <c r="D865" s="6">
        <f>TITRES_STAT!E868</f>
        <v>1216</v>
      </c>
      <c r="E865" s="2">
        <f t="shared" si="52"/>
        <v>332014</v>
      </c>
      <c r="F865" s="6" t="str">
        <f t="shared" si="55"/>
        <v>BEARISH</v>
      </c>
      <c r="G865" s="6" t="str">
        <f t="shared" si="54"/>
        <v>NEUTRAL</v>
      </c>
      <c r="H865" s="6" t="str">
        <f t="shared" si="53"/>
        <v>CONFIRMED BEARISH</v>
      </c>
    </row>
    <row r="866" spans="1:8" ht="13.5" x14ac:dyDescent="0.25">
      <c r="A866" s="3">
        <f>TITRES_STAT!B869</f>
        <v>43263</v>
      </c>
      <c r="B866" s="6">
        <f>TITRES_STAT!C869</f>
        <v>8.18</v>
      </c>
      <c r="C866" s="6">
        <f>TITRES_STAT!D869</f>
        <v>5.4280999999999997</v>
      </c>
      <c r="D866" s="6">
        <f>TITRES_STAT!E869</f>
        <v>2652</v>
      </c>
      <c r="E866" s="2">
        <f t="shared" si="52"/>
        <v>334666</v>
      </c>
      <c r="F866" s="6" t="str">
        <f t="shared" si="55"/>
        <v>BEARISH</v>
      </c>
      <c r="G866" s="6" t="str">
        <f t="shared" si="54"/>
        <v>NEUTRAL</v>
      </c>
      <c r="H866" s="6" t="str">
        <f t="shared" si="53"/>
        <v>NEUTRAL</v>
      </c>
    </row>
    <row r="867" spans="1:8" ht="13.5" x14ac:dyDescent="0.25">
      <c r="A867" s="3">
        <f>TITRES_STAT!B870</f>
        <v>43264</v>
      </c>
      <c r="B867" s="6">
        <f>TITRES_STAT!C870</f>
        <v>8.16</v>
      </c>
      <c r="C867" s="6">
        <f>TITRES_STAT!D870</f>
        <v>5.4147999999999996</v>
      </c>
      <c r="D867" s="6">
        <f>TITRES_STAT!E870</f>
        <v>3556</v>
      </c>
      <c r="E867" s="2">
        <f t="shared" si="52"/>
        <v>331110</v>
      </c>
      <c r="F867" s="6" t="str">
        <f t="shared" si="55"/>
        <v>BEARISH</v>
      </c>
      <c r="G867" s="6" t="str">
        <f t="shared" si="54"/>
        <v>NEUTRAL</v>
      </c>
      <c r="H867" s="6" t="str">
        <f t="shared" si="53"/>
        <v>CONFIRMED BEARISH</v>
      </c>
    </row>
    <row r="868" spans="1:8" ht="13.5" x14ac:dyDescent="0.25">
      <c r="A868" s="3">
        <f>TITRES_STAT!B871</f>
        <v>43265</v>
      </c>
      <c r="B868" s="6">
        <f>TITRES_STAT!C871</f>
        <v>7.85</v>
      </c>
      <c r="C868" s="6">
        <f>TITRES_STAT!D871</f>
        <v>5.5487000000000002</v>
      </c>
      <c r="D868" s="6">
        <f>TITRES_STAT!E871</f>
        <v>11039</v>
      </c>
      <c r="E868" s="2">
        <f t="shared" si="52"/>
        <v>320071</v>
      </c>
      <c r="F868" s="6" t="str">
        <f t="shared" si="55"/>
        <v>BEARISH</v>
      </c>
      <c r="G868" s="6" t="str">
        <f t="shared" si="54"/>
        <v>WEAK</v>
      </c>
      <c r="H868" s="6" t="str">
        <f t="shared" si="53"/>
        <v>CONFIRMED BEARISH</v>
      </c>
    </row>
    <row r="869" spans="1:8" ht="13.5" x14ac:dyDescent="0.25">
      <c r="A869" s="3">
        <f>TITRES_STAT!B872</f>
        <v>43269</v>
      </c>
      <c r="B869" s="6">
        <f>TITRES_STAT!C872</f>
        <v>7.8</v>
      </c>
      <c r="C869" s="6">
        <f>TITRES_STAT!D872</f>
        <v>5.5133999999999999</v>
      </c>
      <c r="D869" s="6">
        <f>TITRES_STAT!E872</f>
        <v>541</v>
      </c>
      <c r="E869" s="2">
        <f t="shared" si="52"/>
        <v>319530</v>
      </c>
      <c r="F869" s="6" t="str">
        <f t="shared" si="55"/>
        <v>BEARISH</v>
      </c>
      <c r="G869" s="6" t="str">
        <f t="shared" si="54"/>
        <v>WEAK</v>
      </c>
      <c r="H869" s="6" t="str">
        <f t="shared" si="53"/>
        <v>CONFIRMED BEARISH</v>
      </c>
    </row>
    <row r="870" spans="1:8" ht="13.5" x14ac:dyDescent="0.25">
      <c r="A870" s="3">
        <f>TITRES_STAT!B873</f>
        <v>43270</v>
      </c>
      <c r="B870" s="6">
        <f>TITRES_STAT!C873</f>
        <v>7.75</v>
      </c>
      <c r="C870" s="6">
        <f>TITRES_STAT!D873</f>
        <v>5.4779999999999998</v>
      </c>
      <c r="D870" s="6">
        <f>TITRES_STAT!E873</f>
        <v>2301</v>
      </c>
      <c r="E870" s="2">
        <f t="shared" si="52"/>
        <v>317229</v>
      </c>
      <c r="F870" s="6" t="str">
        <f t="shared" si="55"/>
        <v>BEARISH</v>
      </c>
      <c r="G870" s="6" t="str">
        <f t="shared" si="54"/>
        <v>WEAK</v>
      </c>
      <c r="H870" s="6" t="str">
        <f t="shared" si="53"/>
        <v>CONFIRMED BEARISH</v>
      </c>
    </row>
    <row r="871" spans="1:8" ht="13.5" x14ac:dyDescent="0.25">
      <c r="A871" s="3">
        <f>TITRES_STAT!B874</f>
        <v>43271</v>
      </c>
      <c r="B871" s="6">
        <f>TITRES_STAT!C874</f>
        <v>7.75</v>
      </c>
      <c r="C871" s="6">
        <f>TITRES_STAT!D874</f>
        <v>5.4779999999999998</v>
      </c>
      <c r="D871" s="6">
        <f>TITRES_STAT!E874</f>
        <v>1405</v>
      </c>
      <c r="E871" s="2">
        <f t="shared" si="52"/>
        <v>317229</v>
      </c>
      <c r="F871" s="6" t="str">
        <f t="shared" si="55"/>
        <v>BEARISH</v>
      </c>
      <c r="G871" s="6" t="str">
        <f t="shared" si="54"/>
        <v>WEAK</v>
      </c>
      <c r="H871" s="6" t="str">
        <f t="shared" si="53"/>
        <v>CONFIRMED BEARISH</v>
      </c>
    </row>
    <row r="872" spans="1:8" ht="13.5" x14ac:dyDescent="0.25">
      <c r="A872" s="3">
        <f>TITRES_STAT!B875</f>
        <v>43272</v>
      </c>
      <c r="B872" s="6">
        <f>TITRES_STAT!C875</f>
        <v>7.75</v>
      </c>
      <c r="C872" s="6">
        <f>TITRES_STAT!D875</f>
        <v>5.4779999999999998</v>
      </c>
      <c r="D872" s="6">
        <f>TITRES_STAT!E875</f>
        <v>6919</v>
      </c>
      <c r="E872" s="2">
        <f t="shared" si="52"/>
        <v>317229</v>
      </c>
      <c r="F872" s="6" t="str">
        <f t="shared" si="55"/>
        <v>BEARISH</v>
      </c>
      <c r="G872" s="6" t="str">
        <f t="shared" si="54"/>
        <v>WEAK</v>
      </c>
      <c r="H872" s="6" t="str">
        <f t="shared" si="53"/>
        <v>CONFIRMED BEARISH</v>
      </c>
    </row>
    <row r="873" spans="1:8" ht="13.5" x14ac:dyDescent="0.25">
      <c r="A873" s="3">
        <f>TITRES_STAT!B876</f>
        <v>43273</v>
      </c>
      <c r="B873" s="6">
        <f>TITRES_STAT!C876</f>
        <v>7.8</v>
      </c>
      <c r="C873" s="6">
        <f>TITRES_STAT!D876</f>
        <v>5.5133999999999999</v>
      </c>
      <c r="D873" s="6">
        <f>TITRES_STAT!E876</f>
        <v>3702</v>
      </c>
      <c r="E873" s="2">
        <f t="shared" si="52"/>
        <v>320931</v>
      </c>
      <c r="F873" s="6" t="str">
        <f t="shared" si="55"/>
        <v>BULLISH</v>
      </c>
      <c r="G873" s="6" t="str">
        <f t="shared" si="54"/>
        <v>NEUTRAL</v>
      </c>
      <c r="H873" s="6" t="str">
        <f t="shared" si="53"/>
        <v>BULLISH DIVERGENCE</v>
      </c>
    </row>
    <row r="874" spans="1:8" ht="13.5" x14ac:dyDescent="0.25">
      <c r="A874" s="3">
        <f>TITRES_STAT!B877</f>
        <v>43276</v>
      </c>
      <c r="B874" s="6">
        <f>TITRES_STAT!C877</f>
        <v>7.65</v>
      </c>
      <c r="C874" s="6">
        <f>TITRES_STAT!D877</f>
        <v>5.4073000000000002</v>
      </c>
      <c r="D874" s="6">
        <f>TITRES_STAT!E877</f>
        <v>485</v>
      </c>
      <c r="E874" s="2">
        <f t="shared" si="52"/>
        <v>320446</v>
      </c>
      <c r="F874" s="6" t="str">
        <f t="shared" si="55"/>
        <v>BULLISH</v>
      </c>
      <c r="G874" s="6" t="str">
        <f t="shared" si="54"/>
        <v>NEUTRAL</v>
      </c>
      <c r="H874" s="6" t="str">
        <f t="shared" si="53"/>
        <v>BULLISH DIVERGENCE</v>
      </c>
    </row>
    <row r="875" spans="1:8" ht="13.5" x14ac:dyDescent="0.25">
      <c r="A875" s="3">
        <f>TITRES_STAT!B878</f>
        <v>43277</v>
      </c>
      <c r="B875" s="6">
        <f>TITRES_STAT!C878</f>
        <v>7.79</v>
      </c>
      <c r="C875" s="6">
        <f>TITRES_STAT!D878</f>
        <v>5.5063000000000004</v>
      </c>
      <c r="D875" s="6">
        <f>TITRES_STAT!E878</f>
        <v>2694</v>
      </c>
      <c r="E875" s="2">
        <f t="shared" si="52"/>
        <v>323140</v>
      </c>
      <c r="F875" s="6" t="str">
        <f t="shared" si="55"/>
        <v>BULLISH</v>
      </c>
      <c r="G875" s="6" t="str">
        <f t="shared" si="54"/>
        <v>NEUTRAL</v>
      </c>
      <c r="H875" s="6" t="str">
        <f t="shared" si="53"/>
        <v>CONFIRMED BULLISH</v>
      </c>
    </row>
    <row r="876" spans="1:8" ht="13.5" x14ac:dyDescent="0.25">
      <c r="A876" s="3">
        <f>TITRES_STAT!B879</f>
        <v>43278</v>
      </c>
      <c r="B876" s="6">
        <f>TITRES_STAT!C879</f>
        <v>7.61</v>
      </c>
      <c r="C876" s="6">
        <f>TITRES_STAT!D879</f>
        <v>5.3791000000000002</v>
      </c>
      <c r="D876" s="6">
        <f>TITRES_STAT!E879</f>
        <v>4000</v>
      </c>
      <c r="E876" s="2">
        <f t="shared" si="52"/>
        <v>319140</v>
      </c>
      <c r="F876" s="6" t="str">
        <f t="shared" si="55"/>
        <v>BULLISH</v>
      </c>
      <c r="G876" s="6" t="str">
        <f t="shared" si="54"/>
        <v>NEUTRAL</v>
      </c>
      <c r="H876" s="6" t="str">
        <f t="shared" si="53"/>
        <v>BULLISH DIVERGENCE</v>
      </c>
    </row>
    <row r="877" spans="1:8" ht="13.5" x14ac:dyDescent="0.25">
      <c r="A877" s="3">
        <f>TITRES_STAT!B880</f>
        <v>43279</v>
      </c>
      <c r="B877" s="6">
        <f>TITRES_STAT!C880</f>
        <v>7.59</v>
      </c>
      <c r="C877" s="6">
        <f>TITRES_STAT!D880</f>
        <v>5.3648999999999996</v>
      </c>
      <c r="D877" s="6">
        <f>TITRES_STAT!E880</f>
        <v>14495</v>
      </c>
      <c r="E877" s="2">
        <f t="shared" si="52"/>
        <v>304645</v>
      </c>
      <c r="F877" s="6" t="str">
        <f t="shared" si="55"/>
        <v>BEARISH</v>
      </c>
      <c r="G877" s="6" t="str">
        <f t="shared" si="54"/>
        <v>WEAK</v>
      </c>
      <c r="H877" s="6" t="str">
        <f t="shared" si="53"/>
        <v>CONFIRMED BEARISH</v>
      </c>
    </row>
    <row r="878" spans="1:8" ht="13.5" x14ac:dyDescent="0.25">
      <c r="A878" s="3">
        <f>TITRES_STAT!B881</f>
        <v>43280</v>
      </c>
      <c r="B878" s="6">
        <f>TITRES_STAT!C881</f>
        <v>7.69</v>
      </c>
      <c r="C878" s="6">
        <f>TITRES_STAT!D881</f>
        <v>5.4356</v>
      </c>
      <c r="D878" s="6">
        <f>TITRES_STAT!E881</f>
        <v>3390</v>
      </c>
      <c r="E878" s="2">
        <f t="shared" si="52"/>
        <v>308035</v>
      </c>
      <c r="F878" s="6" t="str">
        <f t="shared" si="55"/>
        <v>BEARISH</v>
      </c>
      <c r="G878" s="6" t="str">
        <f t="shared" si="54"/>
        <v>WEAK</v>
      </c>
      <c r="H878" s="6" t="str">
        <f t="shared" si="53"/>
        <v>CONFIRMED BEARISH</v>
      </c>
    </row>
    <row r="879" spans="1:8" ht="13.5" x14ac:dyDescent="0.25">
      <c r="A879" s="3">
        <f>TITRES_STAT!B882</f>
        <v>43283</v>
      </c>
      <c r="B879" s="6">
        <f>TITRES_STAT!C882</f>
        <v>7.69</v>
      </c>
      <c r="C879" s="6">
        <f>TITRES_STAT!D882</f>
        <v>5.4356</v>
      </c>
      <c r="D879" s="6">
        <f>TITRES_STAT!E882</f>
        <v>850</v>
      </c>
      <c r="E879" s="2">
        <f t="shared" si="52"/>
        <v>308035</v>
      </c>
      <c r="F879" s="6" t="str">
        <f t="shared" si="55"/>
        <v>BEARISH</v>
      </c>
      <c r="G879" s="6" t="str">
        <f t="shared" si="54"/>
        <v>WEAK</v>
      </c>
      <c r="H879" s="6" t="str">
        <f t="shared" si="53"/>
        <v>BEARISH DIVERGENCE</v>
      </c>
    </row>
    <row r="880" spans="1:8" ht="13.5" x14ac:dyDescent="0.25">
      <c r="A880" s="3">
        <f>TITRES_STAT!B883</f>
        <v>43284</v>
      </c>
      <c r="B880" s="6">
        <f>TITRES_STAT!C883</f>
        <v>7.7</v>
      </c>
      <c r="C880" s="6">
        <f>TITRES_STAT!D883</f>
        <v>5.4427000000000003</v>
      </c>
      <c r="D880" s="6">
        <f>TITRES_STAT!E883</f>
        <v>6326</v>
      </c>
      <c r="E880" s="2">
        <f t="shared" si="52"/>
        <v>314361</v>
      </c>
      <c r="F880" s="6" t="str">
        <f t="shared" si="55"/>
        <v>BEARISH</v>
      </c>
      <c r="G880" s="6" t="str">
        <f t="shared" si="54"/>
        <v>WEAK</v>
      </c>
      <c r="H880" s="6" t="str">
        <f t="shared" si="53"/>
        <v>CONFIRMED BEARISH</v>
      </c>
    </row>
    <row r="881" spans="1:8" ht="13.5" x14ac:dyDescent="0.25">
      <c r="A881" s="3">
        <f>TITRES_STAT!B884</f>
        <v>43285</v>
      </c>
      <c r="B881" s="6">
        <f>TITRES_STAT!C884</f>
        <v>7.94</v>
      </c>
      <c r="C881" s="6">
        <f>TITRES_STAT!D884</f>
        <v>5.6123000000000003</v>
      </c>
      <c r="D881" s="6">
        <f>TITRES_STAT!E884</f>
        <v>2154</v>
      </c>
      <c r="E881" s="2">
        <f t="shared" si="52"/>
        <v>316515</v>
      </c>
      <c r="F881" s="6" t="str">
        <f t="shared" si="55"/>
        <v>BEARISH</v>
      </c>
      <c r="G881" s="6" t="str">
        <f t="shared" si="54"/>
        <v>NEUTRAL</v>
      </c>
      <c r="H881" s="6" t="str">
        <f t="shared" si="53"/>
        <v>BEARISH DIVERGENCE</v>
      </c>
    </row>
    <row r="882" spans="1:8" ht="13.5" x14ac:dyDescent="0.25">
      <c r="A882" s="3">
        <f>TITRES_STAT!B885</f>
        <v>43286</v>
      </c>
      <c r="B882" s="6">
        <f>TITRES_STAT!C885</f>
        <v>7.92</v>
      </c>
      <c r="C882" s="6">
        <f>TITRES_STAT!D885</f>
        <v>5.5982000000000003</v>
      </c>
      <c r="D882" s="6">
        <f>TITRES_STAT!E885</f>
        <v>660</v>
      </c>
      <c r="E882" s="2">
        <f t="shared" si="52"/>
        <v>315855</v>
      </c>
      <c r="F882" s="6" t="str">
        <f t="shared" si="55"/>
        <v>BULLISH</v>
      </c>
      <c r="G882" s="6" t="str">
        <f t="shared" si="54"/>
        <v>STRONG</v>
      </c>
      <c r="H882" s="6" t="str">
        <f t="shared" si="53"/>
        <v>CONFIRMED BULLISH</v>
      </c>
    </row>
    <row r="883" spans="1:8" ht="13.5" x14ac:dyDescent="0.25">
      <c r="A883" s="3">
        <f>TITRES_STAT!B886</f>
        <v>43287</v>
      </c>
      <c r="B883" s="6">
        <f>TITRES_STAT!C886</f>
        <v>7.79</v>
      </c>
      <c r="C883" s="6">
        <f>TITRES_STAT!D886</f>
        <v>5.5063000000000004</v>
      </c>
      <c r="D883" s="6">
        <f>TITRES_STAT!E886</f>
        <v>1730</v>
      </c>
      <c r="E883" s="2">
        <f t="shared" si="52"/>
        <v>314125</v>
      </c>
      <c r="F883" s="6" t="str">
        <f t="shared" si="55"/>
        <v>BULLISH</v>
      </c>
      <c r="G883" s="6" t="str">
        <f t="shared" si="54"/>
        <v>NEUTRAL</v>
      </c>
      <c r="H883" s="6" t="str">
        <f t="shared" si="53"/>
        <v>CONFIRMED BULLISH</v>
      </c>
    </row>
    <row r="884" spans="1:8" ht="13.5" x14ac:dyDescent="0.25">
      <c r="A884" s="3">
        <f>TITRES_STAT!B887</f>
        <v>43290</v>
      </c>
      <c r="B884" s="6">
        <f>TITRES_STAT!C887</f>
        <v>7.9</v>
      </c>
      <c r="C884" s="6">
        <f>TITRES_STAT!D887</f>
        <v>5.5841000000000003</v>
      </c>
      <c r="D884" s="6">
        <f>TITRES_STAT!E887</f>
        <v>1406</v>
      </c>
      <c r="E884" s="2">
        <f t="shared" si="52"/>
        <v>315531</v>
      </c>
      <c r="F884" s="6" t="str">
        <f t="shared" si="55"/>
        <v>BULLISH</v>
      </c>
      <c r="G884" s="6" t="str">
        <f t="shared" si="54"/>
        <v>STRONG</v>
      </c>
      <c r="H884" s="6" t="str">
        <f t="shared" si="53"/>
        <v>CONFIRMED BULLISH</v>
      </c>
    </row>
    <row r="885" spans="1:8" ht="13.5" x14ac:dyDescent="0.25">
      <c r="A885" s="3">
        <f>TITRES_STAT!B888</f>
        <v>43291</v>
      </c>
      <c r="B885" s="6">
        <f>TITRES_STAT!C888</f>
        <v>7.88</v>
      </c>
      <c r="C885" s="6">
        <f>TITRES_STAT!D888</f>
        <v>5.5698999999999996</v>
      </c>
      <c r="D885" s="6">
        <f>TITRES_STAT!E888</f>
        <v>5</v>
      </c>
      <c r="E885" s="2">
        <f t="shared" si="52"/>
        <v>315526</v>
      </c>
      <c r="F885" s="6" t="str">
        <f t="shared" si="55"/>
        <v>BULLISH</v>
      </c>
      <c r="G885" s="6" t="str">
        <f t="shared" si="54"/>
        <v>NEUTRAL</v>
      </c>
      <c r="H885" s="6" t="str">
        <f t="shared" si="53"/>
        <v>CONFIRMED BULLISH</v>
      </c>
    </row>
    <row r="886" spans="1:8" ht="13.5" x14ac:dyDescent="0.25">
      <c r="A886" s="3">
        <f>TITRES_STAT!B889</f>
        <v>43292</v>
      </c>
      <c r="B886" s="6">
        <f>TITRES_STAT!C889</f>
        <v>7.88</v>
      </c>
      <c r="C886" s="6">
        <f>TITRES_STAT!D889</f>
        <v>5.5698999999999996</v>
      </c>
      <c r="D886" s="6">
        <f>TITRES_STAT!E889</f>
        <v>1052</v>
      </c>
      <c r="E886" s="2">
        <f t="shared" si="52"/>
        <v>315526</v>
      </c>
      <c r="F886" s="6" t="str">
        <f t="shared" si="55"/>
        <v>BEARISH</v>
      </c>
      <c r="G886" s="6" t="str">
        <f t="shared" si="54"/>
        <v>NEUTRAL</v>
      </c>
      <c r="H886" s="6" t="str">
        <f t="shared" si="53"/>
        <v>CONFIRMED BEARISH</v>
      </c>
    </row>
    <row r="887" spans="1:8" ht="13.5" x14ac:dyDescent="0.25">
      <c r="A887" s="3">
        <f>TITRES_STAT!B890</f>
        <v>43293</v>
      </c>
      <c r="B887" s="6">
        <f>TITRES_STAT!C890</f>
        <v>7.84</v>
      </c>
      <c r="C887" s="6">
        <f>TITRES_STAT!D890</f>
        <v>5.5415999999999999</v>
      </c>
      <c r="D887" s="6">
        <f>TITRES_STAT!E890</f>
        <v>55</v>
      </c>
      <c r="E887" s="2">
        <f t="shared" si="52"/>
        <v>315471</v>
      </c>
      <c r="F887" s="6" t="str">
        <f t="shared" si="55"/>
        <v>BEARISH</v>
      </c>
      <c r="G887" s="6" t="str">
        <f t="shared" si="54"/>
        <v>NEUTRAL</v>
      </c>
      <c r="H887" s="6" t="str">
        <f t="shared" si="53"/>
        <v>CONFIRMED BEARISH</v>
      </c>
    </row>
    <row r="888" spans="1:8" ht="13.5" x14ac:dyDescent="0.25">
      <c r="A888" s="3">
        <f>TITRES_STAT!B891</f>
        <v>43294</v>
      </c>
      <c r="B888" s="6">
        <f>TITRES_STAT!C891</f>
        <v>7.86</v>
      </c>
      <c r="C888" s="6">
        <f>TITRES_STAT!D891</f>
        <v>5.5557999999999996</v>
      </c>
      <c r="D888" s="6">
        <f>TITRES_STAT!E891</f>
        <v>250</v>
      </c>
      <c r="E888" s="2">
        <f t="shared" si="52"/>
        <v>315721</v>
      </c>
      <c r="F888" s="6" t="str">
        <f t="shared" si="55"/>
        <v>BULLISH</v>
      </c>
      <c r="G888" s="6" t="str">
        <f t="shared" si="54"/>
        <v>NEUTRAL</v>
      </c>
      <c r="H888" s="6" t="str">
        <f t="shared" si="53"/>
        <v>CONFIRMED BULLISH</v>
      </c>
    </row>
    <row r="889" spans="1:8" ht="13.5" x14ac:dyDescent="0.25">
      <c r="A889" s="3">
        <f>TITRES_STAT!B892</f>
        <v>43297</v>
      </c>
      <c r="B889" s="6">
        <f>TITRES_STAT!C892</f>
        <v>7.86</v>
      </c>
      <c r="C889" s="6">
        <f>TITRES_STAT!D892</f>
        <v>5.5557999999999996</v>
      </c>
      <c r="D889" s="6">
        <f>TITRES_STAT!E892</f>
        <v>894</v>
      </c>
      <c r="E889" s="2">
        <f t="shared" si="52"/>
        <v>315721</v>
      </c>
      <c r="F889" s="6" t="str">
        <f t="shared" si="55"/>
        <v>BULLISH</v>
      </c>
      <c r="G889" s="6" t="str">
        <f t="shared" si="54"/>
        <v>NEUTRAL</v>
      </c>
      <c r="H889" s="6" t="str">
        <f t="shared" si="53"/>
        <v>BULLISH DIVERGENCE</v>
      </c>
    </row>
    <row r="890" spans="1:8" ht="13.5" x14ac:dyDescent="0.25">
      <c r="A890" s="3">
        <f>TITRES_STAT!B893</f>
        <v>43298</v>
      </c>
      <c r="B890" s="6">
        <f>TITRES_STAT!C893</f>
        <v>7.85</v>
      </c>
      <c r="C890" s="6">
        <f>TITRES_STAT!D893</f>
        <v>5.5487000000000002</v>
      </c>
      <c r="D890" s="6">
        <f>TITRES_STAT!E893</f>
        <v>635</v>
      </c>
      <c r="E890" s="2">
        <f t="shared" si="52"/>
        <v>315086</v>
      </c>
      <c r="F890" s="6" t="str">
        <f t="shared" si="55"/>
        <v>BEARISH</v>
      </c>
      <c r="G890" s="6" t="str">
        <f t="shared" si="54"/>
        <v>NEUTRAL</v>
      </c>
      <c r="H890" s="6" t="str">
        <f t="shared" si="53"/>
        <v>CONFIRMED BEARISH</v>
      </c>
    </row>
    <row r="891" spans="1:8" ht="13.5" x14ac:dyDescent="0.25">
      <c r="A891" s="3">
        <f>TITRES_STAT!B894</f>
        <v>43299</v>
      </c>
      <c r="B891" s="6">
        <f>TITRES_STAT!C894</f>
        <v>7.8</v>
      </c>
      <c r="C891" s="6">
        <f>TITRES_STAT!D894</f>
        <v>5.5133999999999999</v>
      </c>
      <c r="D891" s="6">
        <f>TITRES_STAT!E894</f>
        <v>225</v>
      </c>
      <c r="E891" s="2">
        <f t="shared" si="52"/>
        <v>314861</v>
      </c>
      <c r="F891" s="6" t="str">
        <f t="shared" si="55"/>
        <v>BEARISH</v>
      </c>
      <c r="G891" s="6" t="str">
        <f t="shared" si="54"/>
        <v>NEUTRAL</v>
      </c>
      <c r="H891" s="6" t="str">
        <f t="shared" si="53"/>
        <v>CONFIRMED BEARISH</v>
      </c>
    </row>
    <row r="892" spans="1:8" ht="13.5" x14ac:dyDescent="0.25">
      <c r="A892" s="3">
        <f>TITRES_STAT!B895</f>
        <v>43300</v>
      </c>
      <c r="B892" s="6">
        <f>TITRES_STAT!C895</f>
        <v>7.84</v>
      </c>
      <c r="C892" s="6">
        <f>TITRES_STAT!D895</f>
        <v>5.5415999999999999</v>
      </c>
      <c r="D892" s="6">
        <f>TITRES_STAT!E895</f>
        <v>120</v>
      </c>
      <c r="E892" s="2">
        <f t="shared" si="52"/>
        <v>314981</v>
      </c>
      <c r="F892" s="6" t="str">
        <f t="shared" si="55"/>
        <v>BEARISH</v>
      </c>
      <c r="G892" s="6" t="str">
        <f t="shared" si="54"/>
        <v>NEUTRAL</v>
      </c>
      <c r="H892" s="6" t="str">
        <f t="shared" si="53"/>
        <v>NEUTRAL</v>
      </c>
    </row>
    <row r="893" spans="1:8" ht="13.5" x14ac:dyDescent="0.25">
      <c r="A893" s="3">
        <f>TITRES_STAT!B896</f>
        <v>43301</v>
      </c>
      <c r="B893" s="6">
        <f>TITRES_STAT!C896</f>
        <v>7.91</v>
      </c>
      <c r="C893" s="6">
        <f>TITRES_STAT!D896</f>
        <v>5.5911</v>
      </c>
      <c r="D893" s="6">
        <f>TITRES_STAT!E896</f>
        <v>2965</v>
      </c>
      <c r="E893" s="2">
        <f t="shared" si="52"/>
        <v>317946</v>
      </c>
      <c r="F893" s="6" t="str">
        <f t="shared" si="55"/>
        <v>BULLISH</v>
      </c>
      <c r="G893" s="6" t="str">
        <f t="shared" si="54"/>
        <v>NEUTRAL</v>
      </c>
      <c r="H893" s="6" t="str">
        <f t="shared" si="53"/>
        <v>CONFIRMED BULLISH</v>
      </c>
    </row>
    <row r="894" spans="1:8" ht="13.5" x14ac:dyDescent="0.25">
      <c r="A894" s="3">
        <f>TITRES_STAT!B897</f>
        <v>43304</v>
      </c>
      <c r="B894" s="6">
        <f>TITRES_STAT!C897</f>
        <v>7.9</v>
      </c>
      <c r="C894" s="6">
        <f>TITRES_STAT!D897</f>
        <v>5.5841000000000003</v>
      </c>
      <c r="D894" s="6">
        <f>TITRES_STAT!E897</f>
        <v>5418</v>
      </c>
      <c r="E894" s="2">
        <f t="shared" si="52"/>
        <v>312528</v>
      </c>
      <c r="F894" s="6" t="str">
        <f t="shared" si="55"/>
        <v>BEARISH</v>
      </c>
      <c r="G894" s="6" t="str">
        <f t="shared" si="54"/>
        <v>NEUTRAL</v>
      </c>
      <c r="H894" s="6" t="str">
        <f t="shared" si="53"/>
        <v>BEARISH DIVERGENCE</v>
      </c>
    </row>
    <row r="895" spans="1:8" ht="13.5" x14ac:dyDescent="0.25">
      <c r="A895" s="3">
        <f>TITRES_STAT!B898</f>
        <v>43305</v>
      </c>
      <c r="B895" s="6">
        <f>TITRES_STAT!C898</f>
        <v>7.99</v>
      </c>
      <c r="C895" s="6">
        <f>TITRES_STAT!D898</f>
        <v>5.6477000000000004</v>
      </c>
      <c r="D895" s="6">
        <f>TITRES_STAT!E898</f>
        <v>8234</v>
      </c>
      <c r="E895" s="2">
        <f t="shared" si="52"/>
        <v>320762</v>
      </c>
      <c r="F895" s="6" t="str">
        <f t="shared" si="55"/>
        <v>BULLISH</v>
      </c>
      <c r="G895" s="6" t="str">
        <f t="shared" si="54"/>
        <v>NEUTRAL</v>
      </c>
      <c r="H895" s="6" t="str">
        <f t="shared" si="53"/>
        <v>CONFIRMED BULLISH</v>
      </c>
    </row>
    <row r="896" spans="1:8" ht="13.5" x14ac:dyDescent="0.25">
      <c r="A896" s="3">
        <f>TITRES_STAT!B899</f>
        <v>43307</v>
      </c>
      <c r="B896" s="6">
        <f>TITRES_STAT!C899</f>
        <v>7.99</v>
      </c>
      <c r="C896" s="6">
        <f>TITRES_STAT!D899</f>
        <v>5.6477000000000004</v>
      </c>
      <c r="D896" s="6">
        <f>TITRES_STAT!E899</f>
        <v>990</v>
      </c>
      <c r="E896" s="2">
        <f t="shared" si="52"/>
        <v>320762</v>
      </c>
      <c r="F896" s="6" t="str">
        <f t="shared" si="55"/>
        <v>BULLISH</v>
      </c>
      <c r="G896" s="6" t="str">
        <f t="shared" si="54"/>
        <v>NEUTRAL</v>
      </c>
      <c r="H896" s="6" t="str">
        <f t="shared" si="53"/>
        <v>CONFIRMED BULLISH</v>
      </c>
    </row>
    <row r="897" spans="1:8" ht="13.5" x14ac:dyDescent="0.25">
      <c r="A897" s="3">
        <f>TITRES_STAT!B900</f>
        <v>43308</v>
      </c>
      <c r="B897" s="6">
        <f>TITRES_STAT!C900</f>
        <v>7.99</v>
      </c>
      <c r="C897" s="6">
        <f>TITRES_STAT!D900</f>
        <v>5.6477000000000004</v>
      </c>
      <c r="D897" s="6">
        <f>TITRES_STAT!E900</f>
        <v>0</v>
      </c>
      <c r="E897" s="2">
        <f t="shared" si="52"/>
        <v>320762</v>
      </c>
      <c r="F897" s="6" t="str">
        <f t="shared" si="55"/>
        <v>BULLISH</v>
      </c>
      <c r="G897" s="6" t="str">
        <f t="shared" si="54"/>
        <v>NEUTRAL</v>
      </c>
      <c r="H897" s="6" t="str">
        <f t="shared" si="53"/>
        <v>CONFIRMED BULLISH</v>
      </c>
    </row>
    <row r="898" spans="1:8" ht="13.5" x14ac:dyDescent="0.25">
      <c r="A898" s="3">
        <f>TITRES_STAT!B901</f>
        <v>43311</v>
      </c>
      <c r="B898" s="6">
        <f>TITRES_STAT!C901</f>
        <v>8</v>
      </c>
      <c r="C898" s="6">
        <f>TITRES_STAT!D901</f>
        <v>5.6547000000000001</v>
      </c>
      <c r="D898" s="6">
        <f>TITRES_STAT!E901</f>
        <v>5050</v>
      </c>
      <c r="E898" s="2">
        <f t="shared" si="52"/>
        <v>325812</v>
      </c>
      <c r="F898" s="6" t="str">
        <f t="shared" si="55"/>
        <v>BULLISH</v>
      </c>
      <c r="G898" s="6" t="str">
        <f t="shared" si="54"/>
        <v>STRONG</v>
      </c>
      <c r="H898" s="6" t="str">
        <f t="shared" si="53"/>
        <v>CONFIRMED BULLISH</v>
      </c>
    </row>
    <row r="899" spans="1:8" ht="13.5" x14ac:dyDescent="0.25">
      <c r="A899" s="3">
        <f>TITRES_STAT!B902</f>
        <v>43312</v>
      </c>
      <c r="B899" s="6">
        <f>TITRES_STAT!C902</f>
        <v>7.99</v>
      </c>
      <c r="C899" s="6">
        <f>TITRES_STAT!D902</f>
        <v>5.6477000000000004</v>
      </c>
      <c r="D899" s="6">
        <f>TITRES_STAT!E902</f>
        <v>5</v>
      </c>
      <c r="E899" s="2">
        <f t="shared" si="52"/>
        <v>325807</v>
      </c>
      <c r="F899" s="6" t="str">
        <f t="shared" si="55"/>
        <v>BULLISH</v>
      </c>
      <c r="G899" s="6" t="str">
        <f t="shared" si="54"/>
        <v>STRONG</v>
      </c>
      <c r="H899" s="6" t="str">
        <f t="shared" si="53"/>
        <v>CONFIRMED BULLISH</v>
      </c>
    </row>
    <row r="900" spans="1:8" ht="13.5" x14ac:dyDescent="0.25">
      <c r="A900" s="3">
        <f>TITRES_STAT!B903</f>
        <v>43313</v>
      </c>
      <c r="B900" s="6">
        <f>TITRES_STAT!C903</f>
        <v>7.9</v>
      </c>
      <c r="C900" s="6">
        <f>TITRES_STAT!D903</f>
        <v>5.5841000000000003</v>
      </c>
      <c r="D900" s="6">
        <f>TITRES_STAT!E903</f>
        <v>130</v>
      </c>
      <c r="E900" s="2">
        <f t="shared" ref="E900:E963" si="56">IF(B900&gt;B899, E899+D900, IF(B900&lt;B899, E899-D900, E899))</f>
        <v>325677</v>
      </c>
      <c r="F900" s="6" t="str">
        <f t="shared" si="55"/>
        <v>BULLISH</v>
      </c>
      <c r="G900" s="6" t="str">
        <f t="shared" si="54"/>
        <v>NEUTRAL</v>
      </c>
      <c r="H900" s="6" t="str">
        <f t="shared" si="53"/>
        <v>BULLISH DIVERGENCE</v>
      </c>
    </row>
    <row r="901" spans="1:8" ht="13.5" x14ac:dyDescent="0.25">
      <c r="A901" s="3">
        <f>TITRES_STAT!B904</f>
        <v>43314</v>
      </c>
      <c r="B901" s="6">
        <f>TITRES_STAT!C904</f>
        <v>7.9</v>
      </c>
      <c r="C901" s="6">
        <f>TITRES_STAT!D904</f>
        <v>5.5841000000000003</v>
      </c>
      <c r="D901" s="6">
        <f>TITRES_STAT!E904</f>
        <v>275</v>
      </c>
      <c r="E901" s="2">
        <f t="shared" si="56"/>
        <v>325677</v>
      </c>
      <c r="F901" s="6" t="str">
        <f t="shared" si="55"/>
        <v>BULLISH</v>
      </c>
      <c r="G901" s="6" t="str">
        <f t="shared" si="54"/>
        <v>NEUTRAL</v>
      </c>
      <c r="H901" s="6" t="str">
        <f t="shared" si="53"/>
        <v>BULLISH DIVERGENCE</v>
      </c>
    </row>
    <row r="902" spans="1:8" ht="13.5" x14ac:dyDescent="0.25">
      <c r="A902" s="3">
        <f>TITRES_STAT!B905</f>
        <v>43315</v>
      </c>
      <c r="B902" s="6">
        <f>TITRES_STAT!C905</f>
        <v>7.84</v>
      </c>
      <c r="C902" s="6">
        <f>TITRES_STAT!D905</f>
        <v>5.5415999999999999</v>
      </c>
      <c r="D902" s="6">
        <f>TITRES_STAT!E905</f>
        <v>365</v>
      </c>
      <c r="E902" s="2">
        <f t="shared" si="56"/>
        <v>325312</v>
      </c>
      <c r="F902" s="6" t="str">
        <f t="shared" si="55"/>
        <v>BULLISH</v>
      </c>
      <c r="G902" s="6" t="str">
        <f t="shared" si="54"/>
        <v>NEUTRAL</v>
      </c>
      <c r="H902" s="6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BULLISH DIVERGENCE</v>
      </c>
    </row>
    <row r="903" spans="1:8" ht="13.5" x14ac:dyDescent="0.25">
      <c r="A903" s="3">
        <f>TITRES_STAT!B906</f>
        <v>43318</v>
      </c>
      <c r="B903" s="6">
        <f>TITRES_STAT!C906</f>
        <v>7.85</v>
      </c>
      <c r="C903" s="6">
        <f>TITRES_STAT!D906</f>
        <v>5.5487000000000002</v>
      </c>
      <c r="D903" s="6">
        <f>TITRES_STAT!E906</f>
        <v>2585</v>
      </c>
      <c r="E903" s="2">
        <f t="shared" si="56"/>
        <v>327897</v>
      </c>
      <c r="F903" s="6" t="str">
        <f t="shared" si="55"/>
        <v>BULLISH</v>
      </c>
      <c r="G903" s="6" t="str">
        <f t="shared" ref="G903:G966" si="58">IF((E903-E898)/E898 &gt; 0.02, "STRONG",
 IF((E903-E898)/E898 &lt; -0.02, "WEAK", "NEUTRAL"))</f>
        <v>NEUTRAL</v>
      </c>
      <c r="H903" s="6" t="str">
        <f t="shared" si="57"/>
        <v>BULLISH DIVERGENCE</v>
      </c>
    </row>
    <row r="904" spans="1:8" ht="13.5" x14ac:dyDescent="0.25">
      <c r="A904" s="3">
        <f>TITRES_STAT!B907</f>
        <v>43319</v>
      </c>
      <c r="B904" s="6">
        <f>TITRES_STAT!C907</f>
        <v>7.89</v>
      </c>
      <c r="C904" s="6">
        <f>TITRES_STAT!D907</f>
        <v>5.577</v>
      </c>
      <c r="D904" s="6">
        <f>TITRES_STAT!E907</f>
        <v>585</v>
      </c>
      <c r="E904" s="2">
        <f t="shared" si="56"/>
        <v>328482</v>
      </c>
      <c r="F904" s="6" t="str">
        <f t="shared" ref="F904:F967" si="59">IF(E904&gt;E899,"BULLISH",IF(E904&lt;E899,"BEARISH","NEUTRAL"))</f>
        <v>BULLISH</v>
      </c>
      <c r="G904" s="6" t="str">
        <f t="shared" si="58"/>
        <v>NEUTRAL</v>
      </c>
      <c r="H904" s="6" t="str">
        <f t="shared" si="57"/>
        <v>BULLISH DIVERGENCE</v>
      </c>
    </row>
    <row r="905" spans="1:8" ht="13.5" x14ac:dyDescent="0.25">
      <c r="A905" s="3">
        <f>TITRES_STAT!B908</f>
        <v>43320</v>
      </c>
      <c r="B905" s="6">
        <f>TITRES_STAT!C908</f>
        <v>7.88</v>
      </c>
      <c r="C905" s="6">
        <f>TITRES_STAT!D908</f>
        <v>5.5698999999999996</v>
      </c>
      <c r="D905" s="6">
        <f>TITRES_STAT!E908</f>
        <v>825</v>
      </c>
      <c r="E905" s="2">
        <f t="shared" si="56"/>
        <v>327657</v>
      </c>
      <c r="F905" s="6" t="str">
        <f t="shared" si="59"/>
        <v>BULLISH</v>
      </c>
      <c r="G905" s="6" t="str">
        <f t="shared" si="58"/>
        <v>NEUTRAL</v>
      </c>
      <c r="H905" s="6" t="str">
        <f t="shared" si="57"/>
        <v>BULLISH DIVERGENCE</v>
      </c>
    </row>
    <row r="906" spans="1:8" ht="13.5" x14ac:dyDescent="0.25">
      <c r="A906" s="3">
        <f>TITRES_STAT!B909</f>
        <v>43321</v>
      </c>
      <c r="B906" s="6">
        <f>TITRES_STAT!C909</f>
        <v>7.9</v>
      </c>
      <c r="C906" s="6">
        <f>TITRES_STAT!D909</f>
        <v>5.5841000000000003</v>
      </c>
      <c r="D906" s="6">
        <f>TITRES_STAT!E909</f>
        <v>4070</v>
      </c>
      <c r="E906" s="2">
        <f t="shared" si="56"/>
        <v>331727</v>
      </c>
      <c r="F906" s="6" t="str">
        <f t="shared" si="59"/>
        <v>BULLISH</v>
      </c>
      <c r="G906" s="6" t="str">
        <f t="shared" si="58"/>
        <v>NEUTRAL</v>
      </c>
      <c r="H906" s="6" t="str">
        <f t="shared" si="57"/>
        <v>NEUTRAL</v>
      </c>
    </row>
    <row r="907" spans="1:8" ht="13.5" x14ac:dyDescent="0.25">
      <c r="A907" s="3">
        <f>TITRES_STAT!B910</f>
        <v>43322</v>
      </c>
      <c r="B907" s="6">
        <f>TITRES_STAT!C910</f>
        <v>8</v>
      </c>
      <c r="C907" s="6">
        <f>TITRES_STAT!D910</f>
        <v>5.6547000000000001</v>
      </c>
      <c r="D907" s="6">
        <f>TITRES_STAT!E910</f>
        <v>13991</v>
      </c>
      <c r="E907" s="2">
        <f t="shared" si="56"/>
        <v>345718</v>
      </c>
      <c r="F907" s="6" t="str">
        <f t="shared" si="59"/>
        <v>BULLISH</v>
      </c>
      <c r="G907" s="6" t="str">
        <f t="shared" si="58"/>
        <v>STRONG</v>
      </c>
      <c r="H907" s="6" t="str">
        <f t="shared" si="57"/>
        <v>CONFIRMED BULLISH</v>
      </c>
    </row>
    <row r="908" spans="1:8" ht="13.5" x14ac:dyDescent="0.25">
      <c r="A908" s="3">
        <f>TITRES_STAT!B911</f>
        <v>43326</v>
      </c>
      <c r="B908" s="6">
        <f>TITRES_STAT!C911</f>
        <v>7.94</v>
      </c>
      <c r="C908" s="6">
        <f>TITRES_STAT!D911</f>
        <v>5.6123000000000003</v>
      </c>
      <c r="D908" s="6">
        <f>TITRES_STAT!E911</f>
        <v>1315</v>
      </c>
      <c r="E908" s="2">
        <f t="shared" si="56"/>
        <v>344403</v>
      </c>
      <c r="F908" s="6" t="str">
        <f t="shared" si="59"/>
        <v>BULLISH</v>
      </c>
      <c r="G908" s="6" t="str">
        <f t="shared" si="58"/>
        <v>STRONG</v>
      </c>
      <c r="H908" s="6" t="str">
        <f t="shared" si="57"/>
        <v>CONFIRMED BULLISH</v>
      </c>
    </row>
    <row r="909" spans="1:8" ht="13.5" x14ac:dyDescent="0.25">
      <c r="A909" s="3">
        <f>TITRES_STAT!B912</f>
        <v>43327</v>
      </c>
      <c r="B909" s="6">
        <f>TITRES_STAT!C912</f>
        <v>7.94</v>
      </c>
      <c r="C909" s="6">
        <f>TITRES_STAT!D912</f>
        <v>5.6123000000000003</v>
      </c>
      <c r="D909" s="6">
        <f>TITRES_STAT!E912</f>
        <v>361</v>
      </c>
      <c r="E909" s="2">
        <f t="shared" si="56"/>
        <v>344403</v>
      </c>
      <c r="F909" s="6" t="str">
        <f t="shared" si="59"/>
        <v>BULLISH</v>
      </c>
      <c r="G909" s="6" t="str">
        <f t="shared" si="58"/>
        <v>STRONG</v>
      </c>
      <c r="H909" s="6" t="str">
        <f t="shared" si="57"/>
        <v>CONFIRMED BULLISH</v>
      </c>
    </row>
    <row r="910" spans="1:8" ht="13.5" x14ac:dyDescent="0.25">
      <c r="A910" s="3">
        <f>TITRES_STAT!B913</f>
        <v>43328</v>
      </c>
      <c r="B910" s="6">
        <f>TITRES_STAT!C913</f>
        <v>7.98</v>
      </c>
      <c r="C910" s="6">
        <f>TITRES_STAT!D913</f>
        <v>5.6406000000000001</v>
      </c>
      <c r="D910" s="6">
        <f>TITRES_STAT!E913</f>
        <v>15</v>
      </c>
      <c r="E910" s="2">
        <f t="shared" si="56"/>
        <v>344418</v>
      </c>
      <c r="F910" s="6" t="str">
        <f t="shared" si="59"/>
        <v>BULLISH</v>
      </c>
      <c r="G910" s="6" t="str">
        <f t="shared" si="58"/>
        <v>STRONG</v>
      </c>
      <c r="H910" s="6" t="str">
        <f t="shared" si="57"/>
        <v>CONFIRMED BULLISH</v>
      </c>
    </row>
    <row r="911" spans="1:8" ht="13.5" x14ac:dyDescent="0.25">
      <c r="A911" s="3">
        <f>TITRES_STAT!B914</f>
        <v>43329</v>
      </c>
      <c r="B911" s="6">
        <f>TITRES_STAT!C914</f>
        <v>7.98</v>
      </c>
      <c r="C911" s="6">
        <f>TITRES_STAT!D914</f>
        <v>5.6406000000000001</v>
      </c>
      <c r="D911" s="6">
        <f>TITRES_STAT!E914</f>
        <v>12</v>
      </c>
      <c r="E911" s="2">
        <f t="shared" si="56"/>
        <v>344418</v>
      </c>
      <c r="F911" s="6" t="str">
        <f t="shared" si="59"/>
        <v>BULLISH</v>
      </c>
      <c r="G911" s="6" t="str">
        <f t="shared" si="58"/>
        <v>STRONG</v>
      </c>
      <c r="H911" s="6" t="str">
        <f t="shared" si="57"/>
        <v>CONFIRMED BULLISH</v>
      </c>
    </row>
    <row r="912" spans="1:8" ht="13.5" x14ac:dyDescent="0.25">
      <c r="A912" s="3">
        <f>TITRES_STAT!B915</f>
        <v>43332</v>
      </c>
      <c r="B912" s="6">
        <f>TITRES_STAT!C915</f>
        <v>7.98</v>
      </c>
      <c r="C912" s="6">
        <f>TITRES_STAT!D915</f>
        <v>5.6406000000000001</v>
      </c>
      <c r="D912" s="6">
        <f>TITRES_STAT!E915</f>
        <v>0</v>
      </c>
      <c r="E912" s="2">
        <f t="shared" si="56"/>
        <v>344418</v>
      </c>
      <c r="F912" s="6" t="str">
        <f t="shared" si="59"/>
        <v>BEARISH</v>
      </c>
      <c r="G912" s="6" t="str">
        <f t="shared" si="58"/>
        <v>NEUTRAL</v>
      </c>
      <c r="H912" s="6" t="str">
        <f t="shared" si="57"/>
        <v>CONFIRMED BEARISH</v>
      </c>
    </row>
    <row r="913" spans="1:8" ht="13.5" x14ac:dyDescent="0.25">
      <c r="A913" s="3">
        <f>TITRES_STAT!B916</f>
        <v>43335</v>
      </c>
      <c r="B913" s="6">
        <f>TITRES_STAT!C916</f>
        <v>7.99</v>
      </c>
      <c r="C913" s="6">
        <f>TITRES_STAT!D916</f>
        <v>5.6477000000000004</v>
      </c>
      <c r="D913" s="6">
        <f>TITRES_STAT!E916</f>
        <v>2000</v>
      </c>
      <c r="E913" s="2">
        <f t="shared" si="56"/>
        <v>346418</v>
      </c>
      <c r="F913" s="6" t="str">
        <f t="shared" si="59"/>
        <v>BULLISH</v>
      </c>
      <c r="G913" s="6" t="str">
        <f t="shared" si="58"/>
        <v>NEUTRAL</v>
      </c>
      <c r="H913" s="6" t="str">
        <f t="shared" si="57"/>
        <v>CONFIRMED BULLISH</v>
      </c>
    </row>
    <row r="914" spans="1:8" ht="13.5" x14ac:dyDescent="0.25">
      <c r="A914" s="3">
        <f>TITRES_STAT!B917</f>
        <v>43336</v>
      </c>
      <c r="B914" s="6">
        <f>TITRES_STAT!C917</f>
        <v>7.99</v>
      </c>
      <c r="C914" s="6">
        <f>TITRES_STAT!D917</f>
        <v>5.6477000000000004</v>
      </c>
      <c r="D914" s="6">
        <f>TITRES_STAT!E917</f>
        <v>0</v>
      </c>
      <c r="E914" s="2">
        <f t="shared" si="56"/>
        <v>346418</v>
      </c>
      <c r="F914" s="6" t="str">
        <f t="shared" si="59"/>
        <v>BULLISH</v>
      </c>
      <c r="G914" s="6" t="str">
        <f t="shared" si="58"/>
        <v>NEUTRAL</v>
      </c>
      <c r="H914" s="6" t="str">
        <f t="shared" si="57"/>
        <v>CONFIRMED BULLISH</v>
      </c>
    </row>
    <row r="915" spans="1:8" ht="13.5" x14ac:dyDescent="0.25">
      <c r="A915" s="3">
        <f>TITRES_STAT!B918</f>
        <v>43339</v>
      </c>
      <c r="B915" s="6">
        <f>TITRES_STAT!C918</f>
        <v>7.99</v>
      </c>
      <c r="C915" s="6">
        <f>TITRES_STAT!D918</f>
        <v>5.6477000000000004</v>
      </c>
      <c r="D915" s="6">
        <f>TITRES_STAT!E918</f>
        <v>0</v>
      </c>
      <c r="E915" s="2">
        <f t="shared" si="56"/>
        <v>346418</v>
      </c>
      <c r="F915" s="6" t="str">
        <f t="shared" si="59"/>
        <v>BULLISH</v>
      </c>
      <c r="G915" s="6" t="str">
        <f t="shared" si="58"/>
        <v>NEUTRAL</v>
      </c>
      <c r="H915" s="6" t="str">
        <f t="shared" si="57"/>
        <v>CONFIRMED BULLISH</v>
      </c>
    </row>
    <row r="916" spans="1:8" ht="13.5" x14ac:dyDescent="0.25">
      <c r="A916" s="3">
        <f>TITRES_STAT!B919</f>
        <v>43340</v>
      </c>
      <c r="B916" s="6">
        <f>TITRES_STAT!C919</f>
        <v>7.95</v>
      </c>
      <c r="C916" s="6">
        <f>TITRES_STAT!D919</f>
        <v>5.6193999999999997</v>
      </c>
      <c r="D916" s="6">
        <f>TITRES_STAT!E919</f>
        <v>210</v>
      </c>
      <c r="E916" s="2">
        <f t="shared" si="56"/>
        <v>346208</v>
      </c>
      <c r="F916" s="6" t="str">
        <f t="shared" si="59"/>
        <v>BULLISH</v>
      </c>
      <c r="G916" s="6" t="str">
        <f t="shared" si="58"/>
        <v>NEUTRAL</v>
      </c>
      <c r="H916" s="6" t="str">
        <f t="shared" si="57"/>
        <v>BULLISH DIVERGENCE</v>
      </c>
    </row>
    <row r="917" spans="1:8" ht="13.5" x14ac:dyDescent="0.25">
      <c r="A917" s="3">
        <f>TITRES_STAT!B920</f>
        <v>43341</v>
      </c>
      <c r="B917" s="6">
        <f>TITRES_STAT!C920</f>
        <v>7.95</v>
      </c>
      <c r="C917" s="6">
        <f>TITRES_STAT!D920</f>
        <v>5.6193999999999997</v>
      </c>
      <c r="D917" s="6">
        <f>TITRES_STAT!E920</f>
        <v>846</v>
      </c>
      <c r="E917" s="2">
        <f t="shared" si="56"/>
        <v>346208</v>
      </c>
      <c r="F917" s="6" t="str">
        <f t="shared" si="59"/>
        <v>BULLISH</v>
      </c>
      <c r="G917" s="6" t="str">
        <f t="shared" si="58"/>
        <v>NEUTRAL</v>
      </c>
      <c r="H917" s="6" t="str">
        <f t="shared" si="57"/>
        <v>BULLISH DIVERGENCE</v>
      </c>
    </row>
    <row r="918" spans="1:8" ht="13.5" x14ac:dyDescent="0.25">
      <c r="A918" s="3">
        <f>TITRES_STAT!B921</f>
        <v>43342</v>
      </c>
      <c r="B918" s="6">
        <f>TITRES_STAT!C921</f>
        <v>8.18</v>
      </c>
      <c r="C918" s="6">
        <f>TITRES_STAT!D921</f>
        <v>5.782</v>
      </c>
      <c r="D918" s="6">
        <f>TITRES_STAT!E921</f>
        <v>49294</v>
      </c>
      <c r="E918" s="2">
        <f t="shared" si="56"/>
        <v>395502</v>
      </c>
      <c r="F918" s="6" t="str">
        <f t="shared" si="59"/>
        <v>BULLISH</v>
      </c>
      <c r="G918" s="6" t="str">
        <f t="shared" si="58"/>
        <v>STRONG</v>
      </c>
      <c r="H918" s="6" t="str">
        <f t="shared" si="57"/>
        <v>CONFIRMED BULLISH</v>
      </c>
    </row>
    <row r="919" spans="1:8" ht="13.5" x14ac:dyDescent="0.25">
      <c r="A919" s="3">
        <f>TITRES_STAT!B922</f>
        <v>43343</v>
      </c>
      <c r="B919" s="6">
        <f>TITRES_STAT!C922</f>
        <v>8.18</v>
      </c>
      <c r="C919" s="6">
        <f>TITRES_STAT!D922</f>
        <v>5.782</v>
      </c>
      <c r="D919" s="6">
        <f>TITRES_STAT!E922</f>
        <v>9560</v>
      </c>
      <c r="E919" s="2">
        <f t="shared" si="56"/>
        <v>395502</v>
      </c>
      <c r="F919" s="6" t="str">
        <f t="shared" si="59"/>
        <v>BULLISH</v>
      </c>
      <c r="G919" s="6" t="str">
        <f t="shared" si="58"/>
        <v>STRONG</v>
      </c>
      <c r="H919" s="6" t="str">
        <f t="shared" si="57"/>
        <v>CONFIRMED BULLISH</v>
      </c>
    </row>
    <row r="920" spans="1:8" ht="13.5" x14ac:dyDescent="0.25">
      <c r="A920" s="3">
        <f>TITRES_STAT!B923</f>
        <v>43346</v>
      </c>
      <c r="B920" s="6">
        <f>TITRES_STAT!C923</f>
        <v>7.94</v>
      </c>
      <c r="C920" s="6">
        <f>TITRES_STAT!D923</f>
        <v>5.6123000000000003</v>
      </c>
      <c r="D920" s="6">
        <f>TITRES_STAT!E923</f>
        <v>184</v>
      </c>
      <c r="E920" s="2">
        <f t="shared" si="56"/>
        <v>395318</v>
      </c>
      <c r="F920" s="6" t="str">
        <f t="shared" si="59"/>
        <v>BULLISH</v>
      </c>
      <c r="G920" s="6" t="str">
        <f t="shared" si="58"/>
        <v>STRONG</v>
      </c>
      <c r="H920" s="6" t="str">
        <f t="shared" si="57"/>
        <v>BULLISH DIVERGENCE</v>
      </c>
    </row>
    <row r="921" spans="1:8" ht="13.5" x14ac:dyDescent="0.25">
      <c r="A921" s="3">
        <f>TITRES_STAT!B924</f>
        <v>43347</v>
      </c>
      <c r="B921" s="6">
        <f>TITRES_STAT!C924</f>
        <v>7.71</v>
      </c>
      <c r="C921" s="6">
        <f>TITRES_STAT!D924</f>
        <v>5.4497999999999998</v>
      </c>
      <c r="D921" s="6">
        <f>TITRES_STAT!E924</f>
        <v>146</v>
      </c>
      <c r="E921" s="2">
        <f t="shared" si="56"/>
        <v>395172</v>
      </c>
      <c r="F921" s="6" t="str">
        <f t="shared" si="59"/>
        <v>BULLISH</v>
      </c>
      <c r="G921" s="6" t="str">
        <f t="shared" si="58"/>
        <v>STRONG</v>
      </c>
      <c r="H921" s="6" t="str">
        <f t="shared" si="57"/>
        <v>BULLISH DIVERGENCE</v>
      </c>
    </row>
    <row r="922" spans="1:8" ht="13.5" x14ac:dyDescent="0.25">
      <c r="A922" s="3">
        <f>TITRES_STAT!B925</f>
        <v>43348</v>
      </c>
      <c r="B922" s="6">
        <f>TITRES_STAT!C925</f>
        <v>7.65</v>
      </c>
      <c r="C922" s="6">
        <f>TITRES_STAT!D925</f>
        <v>5.4073000000000002</v>
      </c>
      <c r="D922" s="6">
        <f>TITRES_STAT!E925</f>
        <v>2044</v>
      </c>
      <c r="E922" s="2">
        <f t="shared" si="56"/>
        <v>393128</v>
      </c>
      <c r="F922" s="6" t="str">
        <f t="shared" si="59"/>
        <v>BULLISH</v>
      </c>
      <c r="G922" s="6" t="str">
        <f t="shared" si="58"/>
        <v>STRONG</v>
      </c>
      <c r="H922" s="6" t="str">
        <f t="shared" si="57"/>
        <v>BULLISH DIVERGENCE</v>
      </c>
    </row>
    <row r="923" spans="1:8" ht="13.5" x14ac:dyDescent="0.25">
      <c r="A923" s="3">
        <f>TITRES_STAT!B926</f>
        <v>43349</v>
      </c>
      <c r="B923" s="6">
        <f>TITRES_STAT!C926</f>
        <v>7.93</v>
      </c>
      <c r="C923" s="6">
        <f>TITRES_STAT!D926</f>
        <v>5.6052999999999997</v>
      </c>
      <c r="D923" s="6">
        <f>TITRES_STAT!E926</f>
        <v>3420</v>
      </c>
      <c r="E923" s="2">
        <f t="shared" si="56"/>
        <v>396548</v>
      </c>
      <c r="F923" s="6" t="str">
        <f t="shared" si="59"/>
        <v>BULLISH</v>
      </c>
      <c r="G923" s="6" t="str">
        <f t="shared" si="58"/>
        <v>NEUTRAL</v>
      </c>
      <c r="H923" s="6" t="str">
        <f t="shared" si="57"/>
        <v>BULLISH DIVERGENCE</v>
      </c>
    </row>
    <row r="924" spans="1:8" ht="13.5" x14ac:dyDescent="0.25">
      <c r="A924" s="3">
        <f>TITRES_STAT!B927</f>
        <v>43350</v>
      </c>
      <c r="B924" s="6">
        <f>TITRES_STAT!C927</f>
        <v>7.73</v>
      </c>
      <c r="C924" s="6">
        <f>TITRES_STAT!D927</f>
        <v>5.4638999999999998</v>
      </c>
      <c r="D924" s="6">
        <f>TITRES_STAT!E927</f>
        <v>1760</v>
      </c>
      <c r="E924" s="2">
        <f t="shared" si="56"/>
        <v>394788</v>
      </c>
      <c r="F924" s="6" t="str">
        <f t="shared" si="59"/>
        <v>BEARISH</v>
      </c>
      <c r="G924" s="6" t="str">
        <f t="shared" si="58"/>
        <v>NEUTRAL</v>
      </c>
      <c r="H924" s="6" t="str">
        <f t="shared" si="57"/>
        <v>CONFIRMED BEARISH</v>
      </c>
    </row>
    <row r="925" spans="1:8" ht="13.5" x14ac:dyDescent="0.25">
      <c r="A925" s="3">
        <f>TITRES_STAT!B928</f>
        <v>43353</v>
      </c>
      <c r="B925" s="6">
        <f>TITRES_STAT!C928</f>
        <v>7.74</v>
      </c>
      <c r="C925" s="6">
        <f>TITRES_STAT!D928</f>
        <v>5.4710000000000001</v>
      </c>
      <c r="D925" s="6">
        <f>TITRES_STAT!E928</f>
        <v>60</v>
      </c>
      <c r="E925" s="2">
        <f t="shared" si="56"/>
        <v>394848</v>
      </c>
      <c r="F925" s="6" t="str">
        <f t="shared" si="59"/>
        <v>BEARISH</v>
      </c>
      <c r="G925" s="6" t="str">
        <f t="shared" si="58"/>
        <v>NEUTRAL</v>
      </c>
      <c r="H925" s="6" t="str">
        <f t="shared" si="57"/>
        <v>CONFIRMED BEARISH</v>
      </c>
    </row>
    <row r="926" spans="1:8" ht="13.5" x14ac:dyDescent="0.25">
      <c r="A926" s="3">
        <f>TITRES_STAT!B929</f>
        <v>43355</v>
      </c>
      <c r="B926" s="6">
        <f>TITRES_STAT!C929</f>
        <v>7.89</v>
      </c>
      <c r="C926" s="6">
        <f>TITRES_STAT!D929</f>
        <v>5.577</v>
      </c>
      <c r="D926" s="6">
        <f>TITRES_STAT!E929</f>
        <v>205</v>
      </c>
      <c r="E926" s="2">
        <f t="shared" si="56"/>
        <v>395053</v>
      </c>
      <c r="F926" s="6" t="str">
        <f t="shared" si="59"/>
        <v>BEARISH</v>
      </c>
      <c r="G926" s="6" t="str">
        <f t="shared" si="58"/>
        <v>NEUTRAL</v>
      </c>
      <c r="H926" s="6" t="str">
        <f t="shared" si="57"/>
        <v>BEARISH DIVERGENCE</v>
      </c>
    </row>
    <row r="927" spans="1:8" ht="13.5" x14ac:dyDescent="0.25">
      <c r="A927" s="3">
        <f>TITRES_STAT!B930</f>
        <v>43356</v>
      </c>
      <c r="B927" s="6">
        <f>TITRES_STAT!C930</f>
        <v>7.88</v>
      </c>
      <c r="C927" s="6">
        <f>TITRES_STAT!D930</f>
        <v>5.5698999999999996</v>
      </c>
      <c r="D927" s="6">
        <f>TITRES_STAT!E930</f>
        <v>1125</v>
      </c>
      <c r="E927" s="2">
        <f t="shared" si="56"/>
        <v>393928</v>
      </c>
      <c r="F927" s="6" t="str">
        <f t="shared" si="59"/>
        <v>BULLISH</v>
      </c>
      <c r="G927" s="6" t="str">
        <f t="shared" si="58"/>
        <v>NEUTRAL</v>
      </c>
      <c r="H927" s="6" t="str">
        <f t="shared" si="57"/>
        <v>CONFIRMED BULLISH</v>
      </c>
    </row>
    <row r="928" spans="1:8" ht="13.5" x14ac:dyDescent="0.25">
      <c r="A928" s="3">
        <f>TITRES_STAT!B931</f>
        <v>43357</v>
      </c>
      <c r="B928" s="6">
        <f>TITRES_STAT!C931</f>
        <v>7.93</v>
      </c>
      <c r="C928" s="6">
        <f>TITRES_STAT!D931</f>
        <v>5.6052999999999997</v>
      </c>
      <c r="D928" s="6">
        <f>TITRES_STAT!E931</f>
        <v>10</v>
      </c>
      <c r="E928" s="2">
        <f t="shared" si="56"/>
        <v>393938</v>
      </c>
      <c r="F928" s="6" t="str">
        <f t="shared" si="59"/>
        <v>BEARISH</v>
      </c>
      <c r="G928" s="6" t="str">
        <f t="shared" si="58"/>
        <v>NEUTRAL</v>
      </c>
      <c r="H928" s="6" t="str">
        <f t="shared" si="57"/>
        <v>NEUTRAL</v>
      </c>
    </row>
    <row r="929" spans="1:8" ht="13.5" x14ac:dyDescent="0.25">
      <c r="A929" s="3">
        <f>TITRES_STAT!B932</f>
        <v>43360</v>
      </c>
      <c r="B929" s="6">
        <f>TITRES_STAT!C932</f>
        <v>7.96</v>
      </c>
      <c r="C929" s="6">
        <f>TITRES_STAT!D932</f>
        <v>5.6265000000000001</v>
      </c>
      <c r="D929" s="6">
        <f>TITRES_STAT!E932</f>
        <v>10</v>
      </c>
      <c r="E929" s="2">
        <f t="shared" si="56"/>
        <v>393948</v>
      </c>
      <c r="F929" s="6" t="str">
        <f t="shared" si="59"/>
        <v>BEARISH</v>
      </c>
      <c r="G929" s="6" t="str">
        <f t="shared" si="58"/>
        <v>NEUTRAL</v>
      </c>
      <c r="H929" s="6" t="str">
        <f t="shared" si="57"/>
        <v>BEARISH DIVERGENCE</v>
      </c>
    </row>
    <row r="930" spans="1:8" ht="13.5" x14ac:dyDescent="0.25">
      <c r="A930" s="3">
        <f>TITRES_STAT!B933</f>
        <v>43361</v>
      </c>
      <c r="B930" s="6">
        <f>TITRES_STAT!C933</f>
        <v>7.88</v>
      </c>
      <c r="C930" s="6">
        <f>TITRES_STAT!D933</f>
        <v>5.5698999999999996</v>
      </c>
      <c r="D930" s="6">
        <f>TITRES_STAT!E933</f>
        <v>7260</v>
      </c>
      <c r="E930" s="2">
        <f t="shared" si="56"/>
        <v>386688</v>
      </c>
      <c r="F930" s="6" t="str">
        <f t="shared" si="59"/>
        <v>BEARISH</v>
      </c>
      <c r="G930" s="6" t="str">
        <f t="shared" si="58"/>
        <v>WEAK</v>
      </c>
      <c r="H930" s="6" t="str">
        <f t="shared" si="57"/>
        <v>BEARISH DIVERGENCE</v>
      </c>
    </row>
    <row r="931" spans="1:8" ht="13.5" x14ac:dyDescent="0.25">
      <c r="A931" s="3">
        <f>TITRES_STAT!B934</f>
        <v>43362</v>
      </c>
      <c r="B931" s="6">
        <f>TITRES_STAT!C934</f>
        <v>7.88</v>
      </c>
      <c r="C931" s="6">
        <f>TITRES_STAT!D934</f>
        <v>5.5698999999999996</v>
      </c>
      <c r="D931" s="6">
        <f>TITRES_STAT!E934</f>
        <v>4159</v>
      </c>
      <c r="E931" s="2">
        <f t="shared" si="56"/>
        <v>386688</v>
      </c>
      <c r="F931" s="6" t="str">
        <f t="shared" si="59"/>
        <v>BEARISH</v>
      </c>
      <c r="G931" s="6" t="str">
        <f t="shared" si="58"/>
        <v>WEAK</v>
      </c>
      <c r="H931" s="6" t="str">
        <f t="shared" si="57"/>
        <v>CONFIRMED BEARISH</v>
      </c>
    </row>
    <row r="932" spans="1:8" ht="13.5" x14ac:dyDescent="0.25">
      <c r="A932" s="3">
        <f>TITRES_STAT!B935</f>
        <v>43363</v>
      </c>
      <c r="B932" s="6">
        <f>TITRES_STAT!C935</f>
        <v>7.88</v>
      </c>
      <c r="C932" s="6">
        <f>TITRES_STAT!D935</f>
        <v>5.5698999999999996</v>
      </c>
      <c r="D932" s="6">
        <f>TITRES_STAT!E935</f>
        <v>3900</v>
      </c>
      <c r="E932" s="2">
        <f t="shared" si="56"/>
        <v>386688</v>
      </c>
      <c r="F932" s="6" t="str">
        <f t="shared" si="59"/>
        <v>BEARISH</v>
      </c>
      <c r="G932" s="6" t="str">
        <f t="shared" si="58"/>
        <v>NEUTRAL</v>
      </c>
      <c r="H932" s="6" t="str">
        <f t="shared" si="57"/>
        <v>NEUTRAL</v>
      </c>
    </row>
    <row r="933" spans="1:8" ht="13.5" x14ac:dyDescent="0.25">
      <c r="A933" s="3">
        <f>TITRES_STAT!B936</f>
        <v>43364</v>
      </c>
      <c r="B933" s="6">
        <f>TITRES_STAT!C936</f>
        <v>7.8</v>
      </c>
      <c r="C933" s="6">
        <f>TITRES_STAT!D936</f>
        <v>5.5133999999999999</v>
      </c>
      <c r="D933" s="6">
        <f>TITRES_STAT!E936</f>
        <v>812</v>
      </c>
      <c r="E933" s="2">
        <f t="shared" si="56"/>
        <v>385876</v>
      </c>
      <c r="F933" s="6" t="str">
        <f t="shared" si="59"/>
        <v>BEARISH</v>
      </c>
      <c r="G933" s="6" t="str">
        <f t="shared" si="58"/>
        <v>WEAK</v>
      </c>
      <c r="H933" s="6" t="str">
        <f t="shared" si="57"/>
        <v>CONFIRMED BEARISH</v>
      </c>
    </row>
    <row r="934" spans="1:8" ht="13.5" x14ac:dyDescent="0.25">
      <c r="A934" s="3">
        <f>TITRES_STAT!B937</f>
        <v>43367</v>
      </c>
      <c r="B934" s="6">
        <f>TITRES_STAT!C937</f>
        <v>7.79</v>
      </c>
      <c r="C934" s="6">
        <f>TITRES_STAT!D937</f>
        <v>5.5063000000000004</v>
      </c>
      <c r="D934" s="6">
        <f>TITRES_STAT!E937</f>
        <v>29</v>
      </c>
      <c r="E934" s="2">
        <f t="shared" si="56"/>
        <v>385847</v>
      </c>
      <c r="F934" s="6" t="str">
        <f t="shared" si="59"/>
        <v>BEARISH</v>
      </c>
      <c r="G934" s="6" t="str">
        <f t="shared" si="58"/>
        <v>WEAK</v>
      </c>
      <c r="H934" s="6" t="str">
        <f t="shared" si="57"/>
        <v>CONFIRMED BEARISH</v>
      </c>
    </row>
    <row r="935" spans="1:8" ht="13.5" x14ac:dyDescent="0.25">
      <c r="A935" s="3">
        <f>TITRES_STAT!B938</f>
        <v>43368</v>
      </c>
      <c r="B935" s="6">
        <f>TITRES_STAT!C938</f>
        <v>7.78</v>
      </c>
      <c r="C935" s="6">
        <f>TITRES_STAT!D938</f>
        <v>5.4992000000000001</v>
      </c>
      <c r="D935" s="6">
        <f>TITRES_STAT!E938</f>
        <v>2347</v>
      </c>
      <c r="E935" s="2">
        <f t="shared" si="56"/>
        <v>383500</v>
      </c>
      <c r="F935" s="6" t="str">
        <f t="shared" si="59"/>
        <v>BEARISH</v>
      </c>
      <c r="G935" s="6" t="str">
        <f t="shared" si="58"/>
        <v>NEUTRAL</v>
      </c>
      <c r="H935" s="6" t="str">
        <f t="shared" si="57"/>
        <v>CONFIRMED BEARISH</v>
      </c>
    </row>
    <row r="936" spans="1:8" ht="13.5" x14ac:dyDescent="0.25">
      <c r="A936" s="3">
        <f>TITRES_STAT!B939</f>
        <v>43369</v>
      </c>
      <c r="B936" s="6">
        <f>TITRES_STAT!C939</f>
        <v>7.6</v>
      </c>
      <c r="C936" s="6">
        <f>TITRES_STAT!D939</f>
        <v>5.3719999999999999</v>
      </c>
      <c r="D936" s="6">
        <f>TITRES_STAT!E939</f>
        <v>1310</v>
      </c>
      <c r="E936" s="2">
        <f t="shared" si="56"/>
        <v>382190</v>
      </c>
      <c r="F936" s="6" t="str">
        <f t="shared" si="59"/>
        <v>BEARISH</v>
      </c>
      <c r="G936" s="6" t="str">
        <f t="shared" si="58"/>
        <v>NEUTRAL</v>
      </c>
      <c r="H936" s="6" t="str">
        <f t="shared" si="57"/>
        <v>CONFIRMED BEARISH</v>
      </c>
    </row>
    <row r="937" spans="1:8" ht="13.5" x14ac:dyDescent="0.25">
      <c r="A937" s="3">
        <f>TITRES_STAT!B940</f>
        <v>43370</v>
      </c>
      <c r="B937" s="6">
        <f>TITRES_STAT!C940</f>
        <v>7.7</v>
      </c>
      <c r="C937" s="6">
        <f>TITRES_STAT!D940</f>
        <v>5.4427000000000003</v>
      </c>
      <c r="D937" s="6">
        <f>TITRES_STAT!E940</f>
        <v>6868</v>
      </c>
      <c r="E937" s="2">
        <f t="shared" si="56"/>
        <v>389058</v>
      </c>
      <c r="F937" s="6" t="str">
        <f t="shared" si="59"/>
        <v>BULLISH</v>
      </c>
      <c r="G937" s="6" t="str">
        <f t="shared" si="58"/>
        <v>NEUTRAL</v>
      </c>
      <c r="H937" s="6" t="str">
        <f t="shared" si="57"/>
        <v>BULLISH DIVERGENCE</v>
      </c>
    </row>
    <row r="938" spans="1:8" ht="13.5" x14ac:dyDescent="0.25">
      <c r="A938" s="3">
        <f>TITRES_STAT!B941</f>
        <v>43371</v>
      </c>
      <c r="B938" s="6">
        <f>TITRES_STAT!C941</f>
        <v>7.75</v>
      </c>
      <c r="C938" s="6">
        <f>TITRES_STAT!D941</f>
        <v>5.4779999999999998</v>
      </c>
      <c r="D938" s="6">
        <f>TITRES_STAT!E941</f>
        <v>345</v>
      </c>
      <c r="E938" s="2">
        <f t="shared" si="56"/>
        <v>389403</v>
      </c>
      <c r="F938" s="6" t="str">
        <f t="shared" si="59"/>
        <v>BULLISH</v>
      </c>
      <c r="G938" s="6" t="str">
        <f t="shared" si="58"/>
        <v>NEUTRAL</v>
      </c>
      <c r="H938" s="6" t="str">
        <f t="shared" si="57"/>
        <v>BULLISH DIVERGENCE</v>
      </c>
    </row>
    <row r="939" spans="1:8" ht="13.5" x14ac:dyDescent="0.25">
      <c r="A939" s="3">
        <f>TITRES_STAT!B942</f>
        <v>43374</v>
      </c>
      <c r="B939" s="6">
        <f>TITRES_STAT!C942</f>
        <v>7.75</v>
      </c>
      <c r="C939" s="6">
        <f>TITRES_STAT!D942</f>
        <v>5.4779999999999998</v>
      </c>
      <c r="D939" s="6">
        <f>TITRES_STAT!E942</f>
        <v>0</v>
      </c>
      <c r="E939" s="2">
        <f t="shared" si="56"/>
        <v>389403</v>
      </c>
      <c r="F939" s="6" t="str">
        <f t="shared" si="59"/>
        <v>BULLISH</v>
      </c>
      <c r="G939" s="6" t="str">
        <f t="shared" si="58"/>
        <v>NEUTRAL</v>
      </c>
      <c r="H939" s="6" t="str">
        <f t="shared" si="57"/>
        <v>BULLISH DIVERGENCE</v>
      </c>
    </row>
    <row r="940" spans="1:8" ht="13.5" x14ac:dyDescent="0.25">
      <c r="A940" s="3">
        <f>TITRES_STAT!B943</f>
        <v>43375</v>
      </c>
      <c r="B940" s="6">
        <f>TITRES_STAT!C943</f>
        <v>7.62</v>
      </c>
      <c r="C940" s="6">
        <f>TITRES_STAT!D943</f>
        <v>5.3860999999999999</v>
      </c>
      <c r="D940" s="6">
        <f>TITRES_STAT!E943</f>
        <v>2550</v>
      </c>
      <c r="E940" s="2">
        <f t="shared" si="56"/>
        <v>386853</v>
      </c>
      <c r="F940" s="6" t="str">
        <f t="shared" si="59"/>
        <v>BULLISH</v>
      </c>
      <c r="G940" s="6" t="str">
        <f t="shared" si="58"/>
        <v>NEUTRAL</v>
      </c>
      <c r="H940" s="6" t="str">
        <f t="shared" si="57"/>
        <v>BULLISH DIVERGENCE</v>
      </c>
    </row>
    <row r="941" spans="1:8" ht="13.5" x14ac:dyDescent="0.25">
      <c r="A941" s="3">
        <f>TITRES_STAT!B944</f>
        <v>43376</v>
      </c>
      <c r="B941" s="6">
        <f>TITRES_STAT!C944</f>
        <v>7.6</v>
      </c>
      <c r="C941" s="6">
        <f>TITRES_STAT!D944</f>
        <v>5.3719999999999999</v>
      </c>
      <c r="D941" s="6">
        <f>TITRES_STAT!E944</f>
        <v>19997</v>
      </c>
      <c r="E941" s="2">
        <f t="shared" si="56"/>
        <v>366856</v>
      </c>
      <c r="F941" s="6" t="str">
        <f t="shared" si="59"/>
        <v>BEARISH</v>
      </c>
      <c r="G941" s="6" t="str">
        <f t="shared" si="58"/>
        <v>WEAK</v>
      </c>
      <c r="H941" s="6" t="str">
        <f t="shared" si="57"/>
        <v>NEUTRAL</v>
      </c>
    </row>
    <row r="942" spans="1:8" ht="13.5" x14ac:dyDescent="0.25">
      <c r="A942" s="3">
        <f>TITRES_STAT!B945</f>
        <v>43377</v>
      </c>
      <c r="B942" s="6">
        <f>TITRES_STAT!C945</f>
        <v>7.6</v>
      </c>
      <c r="C942" s="6">
        <f>TITRES_STAT!D945</f>
        <v>5.3719999999999999</v>
      </c>
      <c r="D942" s="6">
        <f>TITRES_STAT!E945</f>
        <v>10122</v>
      </c>
      <c r="E942" s="2">
        <f t="shared" si="56"/>
        <v>366856</v>
      </c>
      <c r="F942" s="6" t="str">
        <f t="shared" si="59"/>
        <v>BEARISH</v>
      </c>
      <c r="G942" s="6" t="str">
        <f t="shared" si="58"/>
        <v>WEAK</v>
      </c>
      <c r="H942" s="6" t="str">
        <f t="shared" si="57"/>
        <v>CONFIRMED BEARISH</v>
      </c>
    </row>
    <row r="943" spans="1:8" ht="13.5" x14ac:dyDescent="0.25">
      <c r="A943" s="3">
        <f>TITRES_STAT!B946</f>
        <v>43378</v>
      </c>
      <c r="B943" s="6">
        <f>TITRES_STAT!C946</f>
        <v>7.5</v>
      </c>
      <c r="C943" s="6">
        <f>TITRES_STAT!D946</f>
        <v>5.3013000000000003</v>
      </c>
      <c r="D943" s="6">
        <f>TITRES_STAT!E946</f>
        <v>5290</v>
      </c>
      <c r="E943" s="2">
        <f t="shared" si="56"/>
        <v>361566</v>
      </c>
      <c r="F943" s="6" t="str">
        <f t="shared" si="59"/>
        <v>BEARISH</v>
      </c>
      <c r="G943" s="6" t="str">
        <f t="shared" si="58"/>
        <v>WEAK</v>
      </c>
      <c r="H943" s="6" t="str">
        <f t="shared" si="57"/>
        <v>CONFIRMED BEARISH</v>
      </c>
    </row>
    <row r="944" spans="1:8" ht="13.5" x14ac:dyDescent="0.25">
      <c r="A944" s="3">
        <f>TITRES_STAT!B947</f>
        <v>43381</v>
      </c>
      <c r="B944" s="6">
        <f>TITRES_STAT!C947</f>
        <v>7.5</v>
      </c>
      <c r="C944" s="6">
        <f>TITRES_STAT!D947</f>
        <v>5.3013000000000003</v>
      </c>
      <c r="D944" s="6">
        <f>TITRES_STAT!E947</f>
        <v>1457</v>
      </c>
      <c r="E944" s="2">
        <f t="shared" si="56"/>
        <v>361566</v>
      </c>
      <c r="F944" s="6" t="str">
        <f t="shared" si="59"/>
        <v>BEARISH</v>
      </c>
      <c r="G944" s="6" t="str">
        <f t="shared" si="58"/>
        <v>WEAK</v>
      </c>
      <c r="H944" s="6" t="str">
        <f t="shared" si="57"/>
        <v>CONFIRMED BEARISH</v>
      </c>
    </row>
    <row r="945" spans="1:8" ht="13.5" x14ac:dyDescent="0.25">
      <c r="A945" s="3">
        <f>TITRES_STAT!B948</f>
        <v>43382</v>
      </c>
      <c r="B945" s="6">
        <f>TITRES_STAT!C948</f>
        <v>7.46</v>
      </c>
      <c r="C945" s="6">
        <f>TITRES_STAT!D948</f>
        <v>5.2729999999999997</v>
      </c>
      <c r="D945" s="6">
        <f>TITRES_STAT!E948</f>
        <v>4671</v>
      </c>
      <c r="E945" s="2">
        <f t="shared" si="56"/>
        <v>356895</v>
      </c>
      <c r="F945" s="6" t="str">
        <f t="shared" si="59"/>
        <v>BEARISH</v>
      </c>
      <c r="G945" s="6" t="str">
        <f t="shared" si="58"/>
        <v>WEAK</v>
      </c>
      <c r="H945" s="6" t="str">
        <f t="shared" si="57"/>
        <v>CONFIRMED BEARISH</v>
      </c>
    </row>
    <row r="946" spans="1:8" ht="13.5" x14ac:dyDescent="0.25">
      <c r="A946" s="3">
        <f>TITRES_STAT!B949</f>
        <v>43383</v>
      </c>
      <c r="B946" s="6">
        <f>TITRES_STAT!C949</f>
        <v>7.5</v>
      </c>
      <c r="C946" s="6">
        <f>TITRES_STAT!D949</f>
        <v>5.3013000000000003</v>
      </c>
      <c r="D946" s="6">
        <f>TITRES_STAT!E949</f>
        <v>2549</v>
      </c>
      <c r="E946" s="2">
        <f t="shared" si="56"/>
        <v>359444</v>
      </c>
      <c r="F946" s="6" t="str">
        <f t="shared" si="59"/>
        <v>BEARISH</v>
      </c>
      <c r="G946" s="6" t="str">
        <f t="shared" si="58"/>
        <v>WEAK</v>
      </c>
      <c r="H946" s="6" t="str">
        <f t="shared" si="57"/>
        <v>CONFIRMED BEARISH</v>
      </c>
    </row>
    <row r="947" spans="1:8" ht="13.5" x14ac:dyDescent="0.25">
      <c r="A947" s="3">
        <f>TITRES_STAT!B950</f>
        <v>43384</v>
      </c>
      <c r="B947" s="6">
        <f>TITRES_STAT!C950</f>
        <v>7.32</v>
      </c>
      <c r="C947" s="6">
        <f>TITRES_STAT!D950</f>
        <v>5.1741000000000001</v>
      </c>
      <c r="D947" s="6">
        <f>TITRES_STAT!E950</f>
        <v>1775</v>
      </c>
      <c r="E947" s="2">
        <f t="shared" si="56"/>
        <v>357669</v>
      </c>
      <c r="F947" s="6" t="str">
        <f t="shared" si="59"/>
        <v>BEARISH</v>
      </c>
      <c r="G947" s="6" t="str">
        <f t="shared" si="58"/>
        <v>WEAK</v>
      </c>
      <c r="H947" s="6" t="str">
        <f t="shared" si="57"/>
        <v>CONFIRMED BEARISH</v>
      </c>
    </row>
    <row r="948" spans="1:8" ht="13.5" x14ac:dyDescent="0.25">
      <c r="A948" s="3">
        <f>TITRES_STAT!B951</f>
        <v>43385</v>
      </c>
      <c r="B948" s="6">
        <f>TITRES_STAT!C951</f>
        <v>7.4</v>
      </c>
      <c r="C948" s="6">
        <f>TITRES_STAT!D951</f>
        <v>5.2305999999999999</v>
      </c>
      <c r="D948" s="6">
        <f>TITRES_STAT!E951</f>
        <v>1797</v>
      </c>
      <c r="E948" s="2">
        <f t="shared" si="56"/>
        <v>359466</v>
      </c>
      <c r="F948" s="6" t="str">
        <f t="shared" si="59"/>
        <v>BEARISH</v>
      </c>
      <c r="G948" s="6" t="str">
        <f t="shared" si="58"/>
        <v>NEUTRAL</v>
      </c>
      <c r="H948" s="6" t="str">
        <f t="shared" si="57"/>
        <v>CONFIRMED BEARISH</v>
      </c>
    </row>
    <row r="949" spans="1:8" ht="13.5" x14ac:dyDescent="0.25">
      <c r="A949" s="3">
        <f>TITRES_STAT!B952</f>
        <v>43389</v>
      </c>
      <c r="B949" s="6">
        <f>TITRES_STAT!C952</f>
        <v>7.5</v>
      </c>
      <c r="C949" s="6">
        <f>TITRES_STAT!D952</f>
        <v>5.3013000000000003</v>
      </c>
      <c r="D949" s="6">
        <f>TITRES_STAT!E952</f>
        <v>80</v>
      </c>
      <c r="E949" s="2">
        <f t="shared" si="56"/>
        <v>359546</v>
      </c>
      <c r="F949" s="6" t="str">
        <f t="shared" si="59"/>
        <v>BEARISH</v>
      </c>
      <c r="G949" s="6" t="str">
        <f t="shared" si="58"/>
        <v>NEUTRAL</v>
      </c>
      <c r="H949" s="6" t="str">
        <f t="shared" si="57"/>
        <v>NEUTRAL</v>
      </c>
    </row>
    <row r="950" spans="1:8" ht="13.5" x14ac:dyDescent="0.25">
      <c r="A950" s="3">
        <f>TITRES_STAT!B953</f>
        <v>43390</v>
      </c>
      <c r="B950" s="6">
        <f>TITRES_STAT!C953</f>
        <v>7.5</v>
      </c>
      <c r="C950" s="6">
        <f>TITRES_STAT!D953</f>
        <v>5.3013000000000003</v>
      </c>
      <c r="D950" s="6">
        <f>TITRES_STAT!E953</f>
        <v>1860</v>
      </c>
      <c r="E950" s="2">
        <f t="shared" si="56"/>
        <v>359546</v>
      </c>
      <c r="F950" s="6" t="str">
        <f t="shared" si="59"/>
        <v>BULLISH</v>
      </c>
      <c r="G950" s="6" t="str">
        <f t="shared" si="58"/>
        <v>NEUTRAL</v>
      </c>
      <c r="H950" s="6" t="str">
        <f t="shared" si="57"/>
        <v>CONFIRMED BULLISH</v>
      </c>
    </row>
    <row r="951" spans="1:8" ht="13.5" x14ac:dyDescent="0.25">
      <c r="A951" s="3">
        <f>TITRES_STAT!B954</f>
        <v>43391</v>
      </c>
      <c r="B951" s="6">
        <f>TITRES_STAT!C954</f>
        <v>7.47</v>
      </c>
      <c r="C951" s="6">
        <f>TITRES_STAT!D954</f>
        <v>5.2801</v>
      </c>
      <c r="D951" s="6">
        <f>TITRES_STAT!E954</f>
        <v>7527</v>
      </c>
      <c r="E951" s="2">
        <f t="shared" si="56"/>
        <v>352019</v>
      </c>
      <c r="F951" s="6" t="str">
        <f t="shared" si="59"/>
        <v>BEARISH</v>
      </c>
      <c r="G951" s="6" t="str">
        <f t="shared" si="58"/>
        <v>WEAK</v>
      </c>
      <c r="H951" s="6" t="str">
        <f t="shared" si="57"/>
        <v>CONFIRMED BEARISH</v>
      </c>
    </row>
    <row r="952" spans="1:8" ht="13.5" x14ac:dyDescent="0.25">
      <c r="A952" s="3">
        <f>TITRES_STAT!B955</f>
        <v>43392</v>
      </c>
      <c r="B952" s="6">
        <f>TITRES_STAT!C955</f>
        <v>7.47</v>
      </c>
      <c r="C952" s="6">
        <f>TITRES_STAT!D955</f>
        <v>5.2801</v>
      </c>
      <c r="D952" s="6">
        <f>TITRES_STAT!E955</f>
        <v>16062</v>
      </c>
      <c r="E952" s="2">
        <f t="shared" si="56"/>
        <v>352019</v>
      </c>
      <c r="F952" s="6" t="str">
        <f t="shared" si="59"/>
        <v>BEARISH</v>
      </c>
      <c r="G952" s="6" t="str">
        <f t="shared" si="58"/>
        <v>NEUTRAL</v>
      </c>
      <c r="H952" s="6" t="str">
        <f t="shared" si="57"/>
        <v>BEARISH DIVERGENCE</v>
      </c>
    </row>
    <row r="953" spans="1:8" ht="13.5" x14ac:dyDescent="0.25">
      <c r="A953" s="3">
        <f>TITRES_STAT!B956</f>
        <v>43395</v>
      </c>
      <c r="B953" s="6">
        <f>TITRES_STAT!C956</f>
        <v>7.5</v>
      </c>
      <c r="C953" s="6">
        <f>TITRES_STAT!D956</f>
        <v>5.3013000000000003</v>
      </c>
      <c r="D953" s="6">
        <f>TITRES_STAT!E956</f>
        <v>2560</v>
      </c>
      <c r="E953" s="2">
        <f t="shared" si="56"/>
        <v>354579</v>
      </c>
      <c r="F953" s="6" t="str">
        <f t="shared" si="59"/>
        <v>BEARISH</v>
      </c>
      <c r="G953" s="6" t="str">
        <f t="shared" si="58"/>
        <v>NEUTRAL</v>
      </c>
      <c r="H953" s="6" t="str">
        <f t="shared" si="57"/>
        <v>BEARISH DIVERGENCE</v>
      </c>
    </row>
    <row r="954" spans="1:8" ht="13.5" x14ac:dyDescent="0.25">
      <c r="A954" s="3">
        <f>TITRES_STAT!B957</f>
        <v>43396</v>
      </c>
      <c r="B954" s="6">
        <f>TITRES_STAT!C957</f>
        <v>7.6</v>
      </c>
      <c r="C954" s="6">
        <f>TITRES_STAT!D957</f>
        <v>5.3719999999999999</v>
      </c>
      <c r="D954" s="6">
        <f>TITRES_STAT!E957</f>
        <v>10</v>
      </c>
      <c r="E954" s="2">
        <f t="shared" si="56"/>
        <v>354589</v>
      </c>
      <c r="F954" s="6" t="str">
        <f t="shared" si="59"/>
        <v>BEARISH</v>
      </c>
      <c r="G954" s="6" t="str">
        <f t="shared" si="58"/>
        <v>NEUTRAL</v>
      </c>
      <c r="H954" s="6" t="str">
        <f t="shared" si="57"/>
        <v>BEARISH DIVERGENCE</v>
      </c>
    </row>
    <row r="955" spans="1:8" ht="13.5" x14ac:dyDescent="0.25">
      <c r="A955" s="3">
        <f>TITRES_STAT!B958</f>
        <v>43397</v>
      </c>
      <c r="B955" s="6">
        <f>TITRES_STAT!C958</f>
        <v>7.6</v>
      </c>
      <c r="C955" s="6">
        <f>TITRES_STAT!D958</f>
        <v>5.3719999999999999</v>
      </c>
      <c r="D955" s="6">
        <f>TITRES_STAT!E958</f>
        <v>229</v>
      </c>
      <c r="E955" s="2">
        <f t="shared" si="56"/>
        <v>354589</v>
      </c>
      <c r="F955" s="6" t="str">
        <f t="shared" si="59"/>
        <v>BEARISH</v>
      </c>
      <c r="G955" s="6" t="str">
        <f t="shared" si="58"/>
        <v>NEUTRAL</v>
      </c>
      <c r="H955" s="6" t="str">
        <f t="shared" si="57"/>
        <v>BEARISH DIVERGENCE</v>
      </c>
    </row>
    <row r="956" spans="1:8" ht="13.5" x14ac:dyDescent="0.25">
      <c r="A956" s="3">
        <f>TITRES_STAT!B959</f>
        <v>43398</v>
      </c>
      <c r="B956" s="6">
        <f>TITRES_STAT!C959</f>
        <v>7.6</v>
      </c>
      <c r="C956" s="6">
        <f>TITRES_STAT!D959</f>
        <v>5.3719999999999999</v>
      </c>
      <c r="D956" s="6">
        <f>TITRES_STAT!E959</f>
        <v>0</v>
      </c>
      <c r="E956" s="2">
        <f t="shared" si="56"/>
        <v>354589</v>
      </c>
      <c r="F956" s="6" t="str">
        <f t="shared" si="59"/>
        <v>BULLISH</v>
      </c>
      <c r="G956" s="6" t="str">
        <f t="shared" si="58"/>
        <v>NEUTRAL</v>
      </c>
      <c r="H956" s="6" t="str">
        <f t="shared" si="57"/>
        <v>CONFIRMED BULLISH</v>
      </c>
    </row>
    <row r="957" spans="1:8" ht="13.5" x14ac:dyDescent="0.25">
      <c r="A957" s="3">
        <f>TITRES_STAT!B960</f>
        <v>43399</v>
      </c>
      <c r="B957" s="6">
        <f>TITRES_STAT!C960</f>
        <v>7.6</v>
      </c>
      <c r="C957" s="6">
        <f>TITRES_STAT!D960</f>
        <v>5.3719999999999999</v>
      </c>
      <c r="D957" s="6">
        <f>TITRES_STAT!E960</f>
        <v>21</v>
      </c>
      <c r="E957" s="2">
        <f t="shared" si="56"/>
        <v>354589</v>
      </c>
      <c r="F957" s="6" t="str">
        <f t="shared" si="59"/>
        <v>BULLISH</v>
      </c>
      <c r="G957" s="6" t="str">
        <f t="shared" si="58"/>
        <v>NEUTRAL</v>
      </c>
      <c r="H957" s="6" t="str">
        <f t="shared" si="57"/>
        <v>CONFIRMED BULLISH</v>
      </c>
    </row>
    <row r="958" spans="1:8" ht="13.5" x14ac:dyDescent="0.25">
      <c r="A958" s="3">
        <f>TITRES_STAT!B961</f>
        <v>43402</v>
      </c>
      <c r="B958" s="6">
        <f>TITRES_STAT!C961</f>
        <v>7.49</v>
      </c>
      <c r="C958" s="6">
        <f>TITRES_STAT!D961</f>
        <v>5.2942</v>
      </c>
      <c r="D958" s="6">
        <f>TITRES_STAT!E961</f>
        <v>19289</v>
      </c>
      <c r="E958" s="2">
        <f t="shared" si="56"/>
        <v>335300</v>
      </c>
      <c r="F958" s="6" t="str">
        <f t="shared" si="59"/>
        <v>BEARISH</v>
      </c>
      <c r="G958" s="6" t="str">
        <f t="shared" si="58"/>
        <v>WEAK</v>
      </c>
      <c r="H958" s="6" t="str">
        <f t="shared" si="57"/>
        <v>CONFIRMED BEARISH</v>
      </c>
    </row>
    <row r="959" spans="1:8" ht="13.5" x14ac:dyDescent="0.25">
      <c r="A959" s="3">
        <f>TITRES_STAT!B962</f>
        <v>43403</v>
      </c>
      <c r="B959" s="6">
        <f>TITRES_STAT!C962</f>
        <v>7.47</v>
      </c>
      <c r="C959" s="6">
        <f>TITRES_STAT!D962</f>
        <v>5.2801</v>
      </c>
      <c r="D959" s="6">
        <f>TITRES_STAT!E962</f>
        <v>5163</v>
      </c>
      <c r="E959" s="2">
        <f t="shared" si="56"/>
        <v>330137</v>
      </c>
      <c r="F959" s="6" t="str">
        <f t="shared" si="59"/>
        <v>BEARISH</v>
      </c>
      <c r="G959" s="6" t="str">
        <f t="shared" si="58"/>
        <v>WEAK</v>
      </c>
      <c r="H959" s="6" t="str">
        <f t="shared" si="57"/>
        <v>CONFIRMED BEARISH</v>
      </c>
    </row>
    <row r="960" spans="1:8" ht="13.5" x14ac:dyDescent="0.25">
      <c r="A960" s="3">
        <f>TITRES_STAT!B963</f>
        <v>43404</v>
      </c>
      <c r="B960" s="6">
        <f>TITRES_STAT!C963</f>
        <v>7.46</v>
      </c>
      <c r="C960" s="6">
        <f>TITRES_STAT!D963</f>
        <v>5.2729999999999997</v>
      </c>
      <c r="D960" s="6">
        <f>TITRES_STAT!E963</f>
        <v>21286</v>
      </c>
      <c r="E960" s="2">
        <f t="shared" si="56"/>
        <v>308851</v>
      </c>
      <c r="F960" s="6" t="str">
        <f t="shared" si="59"/>
        <v>BEARISH</v>
      </c>
      <c r="G960" s="6" t="str">
        <f t="shared" si="58"/>
        <v>WEAK</v>
      </c>
      <c r="H960" s="6" t="str">
        <f t="shared" si="57"/>
        <v>CONFIRMED BEARISH</v>
      </c>
    </row>
    <row r="961" spans="1:8" ht="13.5" x14ac:dyDescent="0.25">
      <c r="A961" s="3">
        <f>TITRES_STAT!B964</f>
        <v>43405</v>
      </c>
      <c r="B961" s="6">
        <f>TITRES_STAT!C964</f>
        <v>7.46</v>
      </c>
      <c r="C961" s="6">
        <f>TITRES_STAT!D964</f>
        <v>5.2729999999999997</v>
      </c>
      <c r="D961" s="6">
        <f>TITRES_STAT!E964</f>
        <v>0</v>
      </c>
      <c r="E961" s="2">
        <f t="shared" si="56"/>
        <v>308851</v>
      </c>
      <c r="F961" s="6" t="str">
        <f t="shared" si="59"/>
        <v>BEARISH</v>
      </c>
      <c r="G961" s="6" t="str">
        <f t="shared" si="58"/>
        <v>WEAK</v>
      </c>
      <c r="H961" s="6" t="str">
        <f t="shared" si="57"/>
        <v>CONFIRMED BEARISH</v>
      </c>
    </row>
    <row r="962" spans="1:8" ht="13.5" x14ac:dyDescent="0.25">
      <c r="A962" s="3">
        <f>TITRES_STAT!B965</f>
        <v>43406</v>
      </c>
      <c r="B962" s="6">
        <f>TITRES_STAT!C965</f>
        <v>7.4</v>
      </c>
      <c r="C962" s="6">
        <f>TITRES_STAT!D965</f>
        <v>5.2305999999999999</v>
      </c>
      <c r="D962" s="6">
        <f>TITRES_STAT!E965</f>
        <v>2835</v>
      </c>
      <c r="E962" s="2">
        <f t="shared" si="56"/>
        <v>306016</v>
      </c>
      <c r="F962" s="6" t="str">
        <f t="shared" si="59"/>
        <v>BEARISH</v>
      </c>
      <c r="G962" s="6" t="str">
        <f t="shared" si="58"/>
        <v>WEAK</v>
      </c>
      <c r="H962" s="6" t="str">
        <f t="shared" si="57"/>
        <v>CONFIRMED BEARISH</v>
      </c>
    </row>
    <row r="963" spans="1:8" ht="13.5" x14ac:dyDescent="0.25">
      <c r="A963" s="3">
        <f>TITRES_STAT!B966</f>
        <v>43409</v>
      </c>
      <c r="B963" s="6">
        <f>TITRES_STAT!C966</f>
        <v>7.2</v>
      </c>
      <c r="C963" s="6">
        <f>TITRES_STAT!D966</f>
        <v>5.0892999999999997</v>
      </c>
      <c r="D963" s="6">
        <f>TITRES_STAT!E966</f>
        <v>2000</v>
      </c>
      <c r="E963" s="2">
        <f t="shared" si="56"/>
        <v>304016</v>
      </c>
      <c r="F963" s="6" t="str">
        <f t="shared" si="59"/>
        <v>BEARISH</v>
      </c>
      <c r="G963" s="6" t="str">
        <f t="shared" si="58"/>
        <v>WEAK</v>
      </c>
      <c r="H963" s="6" t="str">
        <f t="shared" si="57"/>
        <v>CONFIRMED BEARISH</v>
      </c>
    </row>
    <row r="964" spans="1:8" ht="13.5" x14ac:dyDescent="0.25">
      <c r="A964" s="3">
        <f>TITRES_STAT!B967</f>
        <v>43410</v>
      </c>
      <c r="B964" s="6">
        <f>TITRES_STAT!C967</f>
        <v>7.2</v>
      </c>
      <c r="C964" s="6">
        <f>TITRES_STAT!D967</f>
        <v>5.0892999999999997</v>
      </c>
      <c r="D964" s="6">
        <f>TITRES_STAT!E967</f>
        <v>4845</v>
      </c>
      <c r="E964" s="2">
        <f t="shared" ref="E964:E1027" si="60">IF(B964&gt;B963, E963+D964, IF(B964&lt;B963, E963-D964, E963))</f>
        <v>304016</v>
      </c>
      <c r="F964" s="6" t="str">
        <f t="shared" si="59"/>
        <v>BEARISH</v>
      </c>
      <c r="G964" s="6" t="str">
        <f t="shared" si="58"/>
        <v>WEAK</v>
      </c>
      <c r="H964" s="6" t="str">
        <f t="shared" si="57"/>
        <v>CONFIRMED BEARISH</v>
      </c>
    </row>
    <row r="965" spans="1:8" ht="13.5" x14ac:dyDescent="0.25">
      <c r="A965" s="3">
        <f>TITRES_STAT!B968</f>
        <v>43411</v>
      </c>
      <c r="B965" s="6">
        <f>TITRES_STAT!C968</f>
        <v>7.2</v>
      </c>
      <c r="C965" s="6">
        <f>TITRES_STAT!D968</f>
        <v>5.0892999999999997</v>
      </c>
      <c r="D965" s="6">
        <f>TITRES_STAT!E968</f>
        <v>730</v>
      </c>
      <c r="E965" s="2">
        <f t="shared" si="60"/>
        <v>304016</v>
      </c>
      <c r="F965" s="6" t="str">
        <f t="shared" si="59"/>
        <v>BEARISH</v>
      </c>
      <c r="G965" s="6" t="str">
        <f t="shared" si="58"/>
        <v>NEUTRAL</v>
      </c>
      <c r="H965" s="6" t="str">
        <f t="shared" si="57"/>
        <v>CONFIRMED BEARISH</v>
      </c>
    </row>
    <row r="966" spans="1:8" ht="13.5" x14ac:dyDescent="0.25">
      <c r="A966" s="3">
        <f>TITRES_STAT!B969</f>
        <v>43412</v>
      </c>
      <c r="B966" s="6">
        <f>TITRES_STAT!C969</f>
        <v>7.2</v>
      </c>
      <c r="C966" s="6">
        <f>TITRES_STAT!D969</f>
        <v>5.0892999999999997</v>
      </c>
      <c r="D966" s="6">
        <f>TITRES_STAT!E969</f>
        <v>2002</v>
      </c>
      <c r="E966" s="2">
        <f t="shared" si="60"/>
        <v>304016</v>
      </c>
      <c r="F966" s="6" t="str">
        <f t="shared" si="59"/>
        <v>BEARISH</v>
      </c>
      <c r="G966" s="6" t="str">
        <f t="shared" si="58"/>
        <v>NEUTRAL</v>
      </c>
      <c r="H966" s="6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CONFIRMED BEARISH</v>
      </c>
    </row>
    <row r="967" spans="1:8" ht="13.5" x14ac:dyDescent="0.25">
      <c r="A967" s="3">
        <f>TITRES_STAT!B970</f>
        <v>43413</v>
      </c>
      <c r="B967" s="6">
        <f>TITRES_STAT!C970</f>
        <v>7.39</v>
      </c>
      <c r="C967" s="6">
        <f>TITRES_STAT!D970</f>
        <v>5.2236000000000002</v>
      </c>
      <c r="D967" s="6">
        <f>TITRES_STAT!E970</f>
        <v>526</v>
      </c>
      <c r="E967" s="2">
        <f t="shared" si="60"/>
        <v>304542</v>
      </c>
      <c r="F967" s="6" t="str">
        <f t="shared" si="59"/>
        <v>BEARISH</v>
      </c>
      <c r="G967" s="6" t="str">
        <f t="shared" ref="G967:G1030" si="62">IF((E967-E962)/E962 &gt; 0.02, "STRONG",
 IF((E967-E962)/E962 &lt; -0.02, "WEAK", "NEUTRAL"))</f>
        <v>NEUTRAL</v>
      </c>
      <c r="H967" s="6" t="str">
        <f t="shared" si="61"/>
        <v>CONFIRMED BEARISH</v>
      </c>
    </row>
    <row r="968" spans="1:8" ht="13.5" x14ac:dyDescent="0.25">
      <c r="A968" s="3">
        <f>TITRES_STAT!B971</f>
        <v>43416</v>
      </c>
      <c r="B968" s="6">
        <f>TITRES_STAT!C971</f>
        <v>7.3</v>
      </c>
      <c r="C968" s="6">
        <f>TITRES_STAT!D971</f>
        <v>5.1599000000000004</v>
      </c>
      <c r="D968" s="6">
        <f>TITRES_STAT!E971</f>
        <v>1005</v>
      </c>
      <c r="E968" s="2">
        <f t="shared" si="60"/>
        <v>303537</v>
      </c>
      <c r="F968" s="6" t="str">
        <f t="shared" ref="F968:F1031" si="63">IF(E968&gt;E963,"BULLISH",IF(E968&lt;E963,"BEARISH","NEUTRAL"))</f>
        <v>BEARISH</v>
      </c>
      <c r="G968" s="6" t="str">
        <f t="shared" si="62"/>
        <v>NEUTRAL</v>
      </c>
      <c r="H968" s="6" t="str">
        <f t="shared" si="61"/>
        <v>BEARISH DIVERGENCE</v>
      </c>
    </row>
    <row r="969" spans="1:8" ht="13.5" x14ac:dyDescent="0.25">
      <c r="A969" s="3">
        <f>TITRES_STAT!B972</f>
        <v>43417</v>
      </c>
      <c r="B969" s="6">
        <f>TITRES_STAT!C972</f>
        <v>7.2</v>
      </c>
      <c r="C969" s="6">
        <f>TITRES_STAT!D972</f>
        <v>5.0892999999999997</v>
      </c>
      <c r="D969" s="6">
        <f>TITRES_STAT!E972</f>
        <v>2532</v>
      </c>
      <c r="E969" s="2">
        <f t="shared" si="60"/>
        <v>301005</v>
      </c>
      <c r="F969" s="6" t="str">
        <f t="shared" si="63"/>
        <v>BEARISH</v>
      </c>
      <c r="G969" s="6" t="str">
        <f t="shared" si="62"/>
        <v>NEUTRAL</v>
      </c>
      <c r="H969" s="6" t="str">
        <f t="shared" si="61"/>
        <v>NEUTRAL</v>
      </c>
    </row>
    <row r="970" spans="1:8" ht="13.5" x14ac:dyDescent="0.25">
      <c r="A970" s="3">
        <f>TITRES_STAT!B973</f>
        <v>43418</v>
      </c>
      <c r="B970" s="6">
        <f>TITRES_STAT!C973</f>
        <v>7.35</v>
      </c>
      <c r="C970" s="6">
        <f>TITRES_STAT!D973</f>
        <v>5.1952999999999996</v>
      </c>
      <c r="D970" s="6">
        <f>TITRES_STAT!E973</f>
        <v>390</v>
      </c>
      <c r="E970" s="2">
        <f t="shared" si="60"/>
        <v>301395</v>
      </c>
      <c r="F970" s="6" t="str">
        <f t="shared" si="63"/>
        <v>BEARISH</v>
      </c>
      <c r="G970" s="6" t="str">
        <f t="shared" si="62"/>
        <v>NEUTRAL</v>
      </c>
      <c r="H970" s="6" t="str">
        <f t="shared" si="61"/>
        <v>BEARISH DIVERGENCE</v>
      </c>
    </row>
    <row r="971" spans="1:8" ht="13.5" x14ac:dyDescent="0.25">
      <c r="A971" s="3">
        <f>TITRES_STAT!B974</f>
        <v>43419</v>
      </c>
      <c r="B971" s="6">
        <f>TITRES_STAT!C974</f>
        <v>7.3</v>
      </c>
      <c r="C971" s="6">
        <f>TITRES_STAT!D974</f>
        <v>5.1599000000000004</v>
      </c>
      <c r="D971" s="6">
        <f>TITRES_STAT!E974</f>
        <v>1316</v>
      </c>
      <c r="E971" s="2">
        <f t="shared" si="60"/>
        <v>300079</v>
      </c>
      <c r="F971" s="6" t="str">
        <f t="shared" si="63"/>
        <v>BEARISH</v>
      </c>
      <c r="G971" s="6" t="str">
        <f t="shared" si="62"/>
        <v>NEUTRAL</v>
      </c>
      <c r="H971" s="6" t="str">
        <f t="shared" si="61"/>
        <v>BEARISH DIVERGENCE</v>
      </c>
    </row>
    <row r="972" spans="1:8" ht="13.5" x14ac:dyDescent="0.25">
      <c r="A972" s="3">
        <f>TITRES_STAT!B975</f>
        <v>43420</v>
      </c>
      <c r="B972" s="6">
        <f>TITRES_STAT!C975</f>
        <v>7.24</v>
      </c>
      <c r="C972" s="6">
        <f>TITRES_STAT!D975</f>
        <v>5.1174999999999997</v>
      </c>
      <c r="D972" s="6">
        <f>TITRES_STAT!E975</f>
        <v>3345</v>
      </c>
      <c r="E972" s="2">
        <f t="shared" si="60"/>
        <v>296734</v>
      </c>
      <c r="F972" s="6" t="str">
        <f t="shared" si="63"/>
        <v>BEARISH</v>
      </c>
      <c r="G972" s="6" t="str">
        <f t="shared" si="62"/>
        <v>WEAK</v>
      </c>
      <c r="H972" s="6" t="str">
        <f t="shared" si="61"/>
        <v>CONFIRMED BEARISH</v>
      </c>
    </row>
    <row r="973" spans="1:8" ht="13.5" x14ac:dyDescent="0.25">
      <c r="A973" s="3">
        <f>TITRES_STAT!B976</f>
        <v>43423</v>
      </c>
      <c r="B973" s="6">
        <f>TITRES_STAT!C976</f>
        <v>7.03</v>
      </c>
      <c r="C973" s="6">
        <f>TITRES_STAT!D976</f>
        <v>4.9691000000000001</v>
      </c>
      <c r="D973" s="6">
        <f>TITRES_STAT!E976</f>
        <v>1002</v>
      </c>
      <c r="E973" s="2">
        <f t="shared" si="60"/>
        <v>295732</v>
      </c>
      <c r="F973" s="6" t="str">
        <f t="shared" si="63"/>
        <v>BEARISH</v>
      </c>
      <c r="G973" s="6" t="str">
        <f t="shared" si="62"/>
        <v>WEAK</v>
      </c>
      <c r="H973" s="6" t="str">
        <f t="shared" si="61"/>
        <v>CONFIRMED BEARISH</v>
      </c>
    </row>
    <row r="974" spans="1:8" ht="13.5" x14ac:dyDescent="0.25">
      <c r="A974" s="3">
        <f>TITRES_STAT!B977</f>
        <v>43425</v>
      </c>
      <c r="B974" s="6">
        <f>TITRES_STAT!C977</f>
        <v>7.19</v>
      </c>
      <c r="C974" s="6">
        <f>TITRES_STAT!D977</f>
        <v>5.0822000000000003</v>
      </c>
      <c r="D974" s="6">
        <f>TITRES_STAT!E977</f>
        <v>5279</v>
      </c>
      <c r="E974" s="2">
        <f t="shared" si="60"/>
        <v>301011</v>
      </c>
      <c r="F974" s="6" t="str">
        <f t="shared" si="63"/>
        <v>BULLISH</v>
      </c>
      <c r="G974" s="6" t="str">
        <f t="shared" si="62"/>
        <v>NEUTRAL</v>
      </c>
      <c r="H974" s="6" t="str">
        <f t="shared" si="61"/>
        <v>BULLISH DIVERGENCE</v>
      </c>
    </row>
    <row r="975" spans="1:8" ht="13.5" x14ac:dyDescent="0.25">
      <c r="A975" s="3">
        <f>TITRES_STAT!B978</f>
        <v>43426</v>
      </c>
      <c r="B975" s="6">
        <f>TITRES_STAT!C978</f>
        <v>7.17</v>
      </c>
      <c r="C975" s="6">
        <f>TITRES_STAT!D978</f>
        <v>5.0681000000000003</v>
      </c>
      <c r="D975" s="6">
        <f>TITRES_STAT!E978</f>
        <v>2299</v>
      </c>
      <c r="E975" s="2">
        <f t="shared" si="60"/>
        <v>298712</v>
      </c>
      <c r="F975" s="6" t="str">
        <f t="shared" si="63"/>
        <v>BEARISH</v>
      </c>
      <c r="G975" s="6" t="str">
        <f t="shared" si="62"/>
        <v>NEUTRAL</v>
      </c>
      <c r="H975" s="6" t="str">
        <f t="shared" si="61"/>
        <v>CONFIRMED BEARISH</v>
      </c>
    </row>
    <row r="976" spans="1:8" ht="13.5" x14ac:dyDescent="0.25">
      <c r="A976" s="3">
        <f>TITRES_STAT!B979</f>
        <v>43427</v>
      </c>
      <c r="B976" s="6">
        <f>TITRES_STAT!C979</f>
        <v>7.08</v>
      </c>
      <c r="C976" s="6">
        <f>TITRES_STAT!D979</f>
        <v>5.0044000000000004</v>
      </c>
      <c r="D976" s="6">
        <f>TITRES_STAT!E979</f>
        <v>1772</v>
      </c>
      <c r="E976" s="2">
        <f t="shared" si="60"/>
        <v>296940</v>
      </c>
      <c r="F976" s="6" t="str">
        <f t="shared" si="63"/>
        <v>BEARISH</v>
      </c>
      <c r="G976" s="6" t="str">
        <f t="shared" si="62"/>
        <v>NEUTRAL</v>
      </c>
      <c r="H976" s="6" t="str">
        <f t="shared" si="61"/>
        <v>CONFIRMED BEARISH</v>
      </c>
    </row>
    <row r="977" spans="1:8" ht="13.5" x14ac:dyDescent="0.25">
      <c r="A977" s="3">
        <f>TITRES_STAT!B980</f>
        <v>43430</v>
      </c>
      <c r="B977" s="6">
        <f>TITRES_STAT!C980</f>
        <v>7</v>
      </c>
      <c r="C977" s="6">
        <f>TITRES_STAT!D980</f>
        <v>4.9478999999999997</v>
      </c>
      <c r="D977" s="6">
        <f>TITRES_STAT!E980</f>
        <v>1999</v>
      </c>
      <c r="E977" s="2">
        <f t="shared" si="60"/>
        <v>294941</v>
      </c>
      <c r="F977" s="6" t="str">
        <f t="shared" si="63"/>
        <v>BEARISH</v>
      </c>
      <c r="G977" s="6" t="str">
        <f t="shared" si="62"/>
        <v>NEUTRAL</v>
      </c>
      <c r="H977" s="6" t="str">
        <f t="shared" si="61"/>
        <v>CONFIRMED BEARISH</v>
      </c>
    </row>
    <row r="978" spans="1:8" ht="13.5" x14ac:dyDescent="0.25">
      <c r="A978" s="3">
        <f>TITRES_STAT!B981</f>
        <v>43431</v>
      </c>
      <c r="B978" s="6">
        <f>TITRES_STAT!C981</f>
        <v>7</v>
      </c>
      <c r="C978" s="6">
        <f>TITRES_STAT!D981</f>
        <v>4.9478999999999997</v>
      </c>
      <c r="D978" s="6">
        <f>TITRES_STAT!E981</f>
        <v>4768</v>
      </c>
      <c r="E978" s="2">
        <f t="shared" si="60"/>
        <v>294941</v>
      </c>
      <c r="F978" s="6" t="str">
        <f t="shared" si="63"/>
        <v>BEARISH</v>
      </c>
      <c r="G978" s="6" t="str">
        <f t="shared" si="62"/>
        <v>NEUTRAL</v>
      </c>
      <c r="H978" s="6" t="str">
        <f t="shared" si="61"/>
        <v>CONFIRMED BEARISH</v>
      </c>
    </row>
    <row r="979" spans="1:8" ht="13.5" x14ac:dyDescent="0.25">
      <c r="A979" s="3">
        <f>TITRES_STAT!B982</f>
        <v>43432</v>
      </c>
      <c r="B979" s="6">
        <f>TITRES_STAT!C982</f>
        <v>7.2</v>
      </c>
      <c r="C979" s="6">
        <f>TITRES_STAT!D982</f>
        <v>5.0892999999999997</v>
      </c>
      <c r="D979" s="6">
        <f>TITRES_STAT!E982</f>
        <v>25490</v>
      </c>
      <c r="E979" s="2">
        <f t="shared" si="60"/>
        <v>320431</v>
      </c>
      <c r="F979" s="6" t="str">
        <f t="shared" si="63"/>
        <v>BULLISH</v>
      </c>
      <c r="G979" s="6" t="str">
        <f t="shared" si="62"/>
        <v>STRONG</v>
      </c>
      <c r="H979" s="6" t="str">
        <f t="shared" si="61"/>
        <v>CONFIRMED BULLISH</v>
      </c>
    </row>
    <row r="980" spans="1:8" ht="13.5" x14ac:dyDescent="0.25">
      <c r="A980" s="3">
        <f>TITRES_STAT!B983</f>
        <v>43433</v>
      </c>
      <c r="B980" s="6">
        <f>TITRES_STAT!C983</f>
        <v>7.19</v>
      </c>
      <c r="C980" s="6">
        <f>TITRES_STAT!D983</f>
        <v>5.0822000000000003</v>
      </c>
      <c r="D980" s="6">
        <f>TITRES_STAT!E983</f>
        <v>2171</v>
      </c>
      <c r="E980" s="2">
        <f t="shared" si="60"/>
        <v>318260</v>
      </c>
      <c r="F980" s="6" t="str">
        <f t="shared" si="63"/>
        <v>BULLISH</v>
      </c>
      <c r="G980" s="6" t="str">
        <f t="shared" si="62"/>
        <v>STRONG</v>
      </c>
      <c r="H980" s="6" t="str">
        <f t="shared" si="61"/>
        <v>CONFIRMED BULLISH</v>
      </c>
    </row>
    <row r="981" spans="1:8" ht="13.5" x14ac:dyDescent="0.25">
      <c r="A981" s="3">
        <f>TITRES_STAT!B984</f>
        <v>43434</v>
      </c>
      <c r="B981" s="6">
        <f>TITRES_STAT!C984</f>
        <v>7.17</v>
      </c>
      <c r="C981" s="6">
        <f>TITRES_STAT!D984</f>
        <v>5.0681000000000003</v>
      </c>
      <c r="D981" s="6">
        <f>TITRES_STAT!E984</f>
        <v>669</v>
      </c>
      <c r="E981" s="2">
        <f t="shared" si="60"/>
        <v>317591</v>
      </c>
      <c r="F981" s="6" t="str">
        <f t="shared" si="63"/>
        <v>BULLISH</v>
      </c>
      <c r="G981" s="6" t="str">
        <f t="shared" si="62"/>
        <v>STRONG</v>
      </c>
      <c r="H981" s="6" t="str">
        <f t="shared" si="61"/>
        <v>CONFIRMED BULLISH</v>
      </c>
    </row>
    <row r="982" spans="1:8" ht="13.5" x14ac:dyDescent="0.25">
      <c r="A982" s="3">
        <f>TITRES_STAT!B985</f>
        <v>43437</v>
      </c>
      <c r="B982" s="6">
        <f>TITRES_STAT!C985</f>
        <v>7.2</v>
      </c>
      <c r="C982" s="6">
        <f>TITRES_STAT!D985</f>
        <v>5.0892999999999997</v>
      </c>
      <c r="D982" s="6">
        <f>TITRES_STAT!E985</f>
        <v>5477</v>
      </c>
      <c r="E982" s="2">
        <f t="shared" si="60"/>
        <v>323068</v>
      </c>
      <c r="F982" s="6" t="str">
        <f t="shared" si="63"/>
        <v>BULLISH</v>
      </c>
      <c r="G982" s="6" t="str">
        <f t="shared" si="62"/>
        <v>STRONG</v>
      </c>
      <c r="H982" s="6" t="str">
        <f t="shared" si="61"/>
        <v>CONFIRMED BULLISH</v>
      </c>
    </row>
    <row r="983" spans="1:8" ht="13.5" x14ac:dyDescent="0.25">
      <c r="A983" s="3">
        <f>TITRES_STAT!B986</f>
        <v>43438</v>
      </c>
      <c r="B983" s="6">
        <f>TITRES_STAT!C986</f>
        <v>7.41</v>
      </c>
      <c r="C983" s="6">
        <f>TITRES_STAT!D986</f>
        <v>5.2377000000000002</v>
      </c>
      <c r="D983" s="6">
        <f>TITRES_STAT!E986</f>
        <v>9748</v>
      </c>
      <c r="E983" s="2">
        <f t="shared" si="60"/>
        <v>332816</v>
      </c>
      <c r="F983" s="6" t="str">
        <f t="shared" si="63"/>
        <v>BULLISH</v>
      </c>
      <c r="G983" s="6" t="str">
        <f t="shared" si="62"/>
        <v>STRONG</v>
      </c>
      <c r="H983" s="6" t="str">
        <f t="shared" si="61"/>
        <v>CONFIRMED BULLISH</v>
      </c>
    </row>
    <row r="984" spans="1:8" ht="13.5" x14ac:dyDescent="0.25">
      <c r="A984" s="3">
        <f>TITRES_STAT!B987</f>
        <v>43439</v>
      </c>
      <c r="B984" s="6">
        <f>TITRES_STAT!C987</f>
        <v>7.68</v>
      </c>
      <c r="C984" s="6">
        <f>TITRES_STAT!D987</f>
        <v>5.4284999999999997</v>
      </c>
      <c r="D984" s="6">
        <f>TITRES_STAT!E987</f>
        <v>3539</v>
      </c>
      <c r="E984" s="2">
        <f t="shared" si="60"/>
        <v>336355</v>
      </c>
      <c r="F984" s="6" t="str">
        <f t="shared" si="63"/>
        <v>BULLISH</v>
      </c>
      <c r="G984" s="6" t="str">
        <f t="shared" si="62"/>
        <v>STRONG</v>
      </c>
      <c r="H984" s="6" t="str">
        <f t="shared" si="61"/>
        <v>CONFIRMED BULLISH</v>
      </c>
    </row>
    <row r="985" spans="1:8" ht="13.5" x14ac:dyDescent="0.25">
      <c r="A985" s="3">
        <f>TITRES_STAT!B988</f>
        <v>43440</v>
      </c>
      <c r="B985" s="6">
        <f>TITRES_STAT!C988</f>
        <v>7.6</v>
      </c>
      <c r="C985" s="6">
        <f>TITRES_STAT!D988</f>
        <v>5.3719999999999999</v>
      </c>
      <c r="D985" s="6">
        <f>TITRES_STAT!E988</f>
        <v>6316</v>
      </c>
      <c r="E985" s="2">
        <f t="shared" si="60"/>
        <v>330039</v>
      </c>
      <c r="F985" s="6" t="str">
        <f t="shared" si="63"/>
        <v>BULLISH</v>
      </c>
      <c r="G985" s="6" t="str">
        <f t="shared" si="62"/>
        <v>STRONG</v>
      </c>
      <c r="H985" s="6" t="str">
        <f t="shared" si="61"/>
        <v>CONFIRMED BULLISH</v>
      </c>
    </row>
    <row r="986" spans="1:8" ht="13.5" x14ac:dyDescent="0.25">
      <c r="A986" s="3">
        <f>TITRES_STAT!B989</f>
        <v>43441</v>
      </c>
      <c r="B986" s="6">
        <f>TITRES_STAT!C989</f>
        <v>7.69</v>
      </c>
      <c r="C986" s="6">
        <f>TITRES_STAT!D989</f>
        <v>5.4356</v>
      </c>
      <c r="D986" s="6">
        <f>TITRES_STAT!E989</f>
        <v>26</v>
      </c>
      <c r="E986" s="2">
        <f t="shared" si="60"/>
        <v>330065</v>
      </c>
      <c r="F986" s="6" t="str">
        <f t="shared" si="63"/>
        <v>BULLISH</v>
      </c>
      <c r="G986" s="6" t="str">
        <f t="shared" si="62"/>
        <v>STRONG</v>
      </c>
      <c r="H986" s="6" t="str">
        <f t="shared" si="61"/>
        <v>CONFIRMED BULLISH</v>
      </c>
    </row>
    <row r="987" spans="1:8" ht="13.5" x14ac:dyDescent="0.25">
      <c r="A987" s="3">
        <f>TITRES_STAT!B990</f>
        <v>43444</v>
      </c>
      <c r="B987" s="6">
        <f>TITRES_STAT!C990</f>
        <v>7.66</v>
      </c>
      <c r="C987" s="6">
        <f>TITRES_STAT!D990</f>
        <v>5.4143999999999997</v>
      </c>
      <c r="D987" s="6">
        <f>TITRES_STAT!E990</f>
        <v>2286</v>
      </c>
      <c r="E987" s="2">
        <f t="shared" si="60"/>
        <v>327779</v>
      </c>
      <c r="F987" s="6" t="str">
        <f t="shared" si="63"/>
        <v>BULLISH</v>
      </c>
      <c r="G987" s="6" t="str">
        <f t="shared" si="62"/>
        <v>NEUTRAL</v>
      </c>
      <c r="H987" s="6" t="str">
        <f t="shared" si="61"/>
        <v>CONFIRMED BULLISH</v>
      </c>
    </row>
    <row r="988" spans="1:8" ht="13.5" x14ac:dyDescent="0.25">
      <c r="A988" s="3">
        <f>TITRES_STAT!B991</f>
        <v>43445</v>
      </c>
      <c r="B988" s="6">
        <f>TITRES_STAT!C991</f>
        <v>7.74</v>
      </c>
      <c r="C988" s="6">
        <f>TITRES_STAT!D991</f>
        <v>5.4710000000000001</v>
      </c>
      <c r="D988" s="6">
        <f>TITRES_STAT!E991</f>
        <v>8009</v>
      </c>
      <c r="E988" s="2">
        <f t="shared" si="60"/>
        <v>335788</v>
      </c>
      <c r="F988" s="6" t="str">
        <f t="shared" si="63"/>
        <v>BULLISH</v>
      </c>
      <c r="G988" s="6" t="str">
        <f t="shared" si="62"/>
        <v>NEUTRAL</v>
      </c>
      <c r="H988" s="6" t="str">
        <f t="shared" si="61"/>
        <v>CONFIRMED BULLISH</v>
      </c>
    </row>
    <row r="989" spans="1:8" ht="13.5" x14ac:dyDescent="0.25">
      <c r="A989" s="3">
        <f>TITRES_STAT!B992</f>
        <v>43446</v>
      </c>
      <c r="B989" s="6">
        <f>TITRES_STAT!C992</f>
        <v>7.82</v>
      </c>
      <c r="C989" s="6">
        <f>TITRES_STAT!D992</f>
        <v>5.5274999999999999</v>
      </c>
      <c r="D989" s="6">
        <f>TITRES_STAT!E992</f>
        <v>6624</v>
      </c>
      <c r="E989" s="2">
        <f t="shared" si="60"/>
        <v>342412</v>
      </c>
      <c r="F989" s="6" t="str">
        <f t="shared" si="63"/>
        <v>BULLISH</v>
      </c>
      <c r="G989" s="6" t="str">
        <f t="shared" si="62"/>
        <v>NEUTRAL</v>
      </c>
      <c r="H989" s="6" t="str">
        <f t="shared" si="61"/>
        <v>CONFIRMED BULLISH</v>
      </c>
    </row>
    <row r="990" spans="1:8" ht="13.5" x14ac:dyDescent="0.25">
      <c r="A990" s="3">
        <f>TITRES_STAT!B993</f>
        <v>43447</v>
      </c>
      <c r="B990" s="6">
        <f>TITRES_STAT!C993</f>
        <v>8.07</v>
      </c>
      <c r="C990" s="6">
        <f>TITRES_STAT!D993</f>
        <v>5.7042000000000002</v>
      </c>
      <c r="D990" s="6">
        <f>TITRES_STAT!E993</f>
        <v>15279</v>
      </c>
      <c r="E990" s="2">
        <f t="shared" si="60"/>
        <v>357691</v>
      </c>
      <c r="F990" s="6" t="str">
        <f t="shared" si="63"/>
        <v>BULLISH</v>
      </c>
      <c r="G990" s="6" t="str">
        <f t="shared" si="62"/>
        <v>STRONG</v>
      </c>
      <c r="H990" s="6" t="str">
        <f t="shared" si="61"/>
        <v>CONFIRMED BULLISH</v>
      </c>
    </row>
    <row r="991" spans="1:8" ht="13.5" x14ac:dyDescent="0.25">
      <c r="A991" s="3">
        <f>TITRES_STAT!B994</f>
        <v>43448</v>
      </c>
      <c r="B991" s="6">
        <f>TITRES_STAT!C994</f>
        <v>8.1</v>
      </c>
      <c r="C991" s="6">
        <f>TITRES_STAT!D994</f>
        <v>5.7253999999999996</v>
      </c>
      <c r="D991" s="6">
        <f>TITRES_STAT!E994</f>
        <v>8824</v>
      </c>
      <c r="E991" s="2">
        <f t="shared" si="60"/>
        <v>366515</v>
      </c>
      <c r="F991" s="6" t="str">
        <f t="shared" si="63"/>
        <v>BULLISH</v>
      </c>
      <c r="G991" s="6" t="str">
        <f t="shared" si="62"/>
        <v>STRONG</v>
      </c>
      <c r="H991" s="6" t="str">
        <f t="shared" si="61"/>
        <v>CONFIRMED BULLISH</v>
      </c>
    </row>
    <row r="992" spans="1:8" ht="13.5" x14ac:dyDescent="0.25">
      <c r="A992" s="3">
        <f>TITRES_STAT!B995</f>
        <v>43451</v>
      </c>
      <c r="B992" s="6">
        <f>TITRES_STAT!C995</f>
        <v>8.09</v>
      </c>
      <c r="C992" s="6">
        <f>TITRES_STAT!D995</f>
        <v>5.7183999999999999</v>
      </c>
      <c r="D992" s="6">
        <f>TITRES_STAT!E995</f>
        <v>10377</v>
      </c>
      <c r="E992" s="2">
        <f t="shared" si="60"/>
        <v>356138</v>
      </c>
      <c r="F992" s="6" t="str">
        <f t="shared" si="63"/>
        <v>BULLISH</v>
      </c>
      <c r="G992" s="6" t="str">
        <f t="shared" si="62"/>
        <v>STRONG</v>
      </c>
      <c r="H992" s="6" t="str">
        <f t="shared" si="61"/>
        <v>CONFIRMED BULLISH</v>
      </c>
    </row>
    <row r="993" spans="1:8" ht="13.5" x14ac:dyDescent="0.25">
      <c r="A993" s="3">
        <f>TITRES_STAT!B996</f>
        <v>43452</v>
      </c>
      <c r="B993" s="6">
        <f>TITRES_STAT!C996</f>
        <v>8.1</v>
      </c>
      <c r="C993" s="6">
        <f>TITRES_STAT!D996</f>
        <v>5.7253999999999996</v>
      </c>
      <c r="D993" s="6">
        <f>TITRES_STAT!E996</f>
        <v>60</v>
      </c>
      <c r="E993" s="2">
        <f t="shared" si="60"/>
        <v>356198</v>
      </c>
      <c r="F993" s="6" t="str">
        <f t="shared" si="63"/>
        <v>BULLISH</v>
      </c>
      <c r="G993" s="6" t="str">
        <f t="shared" si="62"/>
        <v>STRONG</v>
      </c>
      <c r="H993" s="6" t="str">
        <f t="shared" si="61"/>
        <v>CONFIRMED BULLISH</v>
      </c>
    </row>
    <row r="994" spans="1:8" ht="13.5" x14ac:dyDescent="0.25">
      <c r="A994" s="3">
        <f>TITRES_STAT!B997</f>
        <v>43453</v>
      </c>
      <c r="B994" s="6">
        <f>TITRES_STAT!C997</f>
        <v>8.09</v>
      </c>
      <c r="C994" s="6">
        <f>TITRES_STAT!D997</f>
        <v>5.7183999999999999</v>
      </c>
      <c r="D994" s="6">
        <f>TITRES_STAT!E997</f>
        <v>2275</v>
      </c>
      <c r="E994" s="2">
        <f t="shared" si="60"/>
        <v>353923</v>
      </c>
      <c r="F994" s="6" t="str">
        <f t="shared" si="63"/>
        <v>BULLISH</v>
      </c>
      <c r="G994" s="6" t="str">
        <f t="shared" si="62"/>
        <v>STRONG</v>
      </c>
      <c r="H994" s="6" t="str">
        <f t="shared" si="61"/>
        <v>CONFIRMED BULLISH</v>
      </c>
    </row>
    <row r="995" spans="1:8" ht="13.5" x14ac:dyDescent="0.25">
      <c r="A995" s="3">
        <f>TITRES_STAT!B998</f>
        <v>43454</v>
      </c>
      <c r="B995" s="6">
        <f>TITRES_STAT!C998</f>
        <v>8.09</v>
      </c>
      <c r="C995" s="6">
        <f>TITRES_STAT!D998</f>
        <v>5.7183999999999999</v>
      </c>
      <c r="D995" s="6">
        <f>TITRES_STAT!E998</f>
        <v>589</v>
      </c>
      <c r="E995" s="2">
        <f t="shared" si="60"/>
        <v>353923</v>
      </c>
      <c r="F995" s="6" t="str">
        <f t="shared" si="63"/>
        <v>BEARISH</v>
      </c>
      <c r="G995" s="6" t="str">
        <f t="shared" si="62"/>
        <v>NEUTRAL</v>
      </c>
      <c r="H995" s="6" t="str">
        <f t="shared" si="61"/>
        <v>BEARISH DIVERGENCE</v>
      </c>
    </row>
    <row r="996" spans="1:8" ht="13.5" x14ac:dyDescent="0.25">
      <c r="A996" s="3">
        <f>TITRES_STAT!B999</f>
        <v>43455</v>
      </c>
      <c r="B996" s="6">
        <f>TITRES_STAT!C999</f>
        <v>8</v>
      </c>
      <c r="C996" s="6">
        <f>TITRES_STAT!D999</f>
        <v>5.6547000000000001</v>
      </c>
      <c r="D996" s="6">
        <f>TITRES_STAT!E999</f>
        <v>655</v>
      </c>
      <c r="E996" s="2">
        <f t="shared" si="60"/>
        <v>353268</v>
      </c>
      <c r="F996" s="6" t="str">
        <f t="shared" si="63"/>
        <v>BEARISH</v>
      </c>
      <c r="G996" s="6" t="str">
        <f t="shared" si="62"/>
        <v>WEAK</v>
      </c>
      <c r="H996" s="6" t="str">
        <f t="shared" si="61"/>
        <v>CONFIRMED BEARISH</v>
      </c>
    </row>
    <row r="997" spans="1:8" ht="13.5" x14ac:dyDescent="0.25">
      <c r="A997" s="3">
        <f>TITRES_STAT!B1000</f>
        <v>43458</v>
      </c>
      <c r="B997" s="6">
        <f>TITRES_STAT!C1000</f>
        <v>8</v>
      </c>
      <c r="C997" s="6">
        <f>TITRES_STAT!D1000</f>
        <v>5.6547000000000001</v>
      </c>
      <c r="D997" s="6">
        <f>TITRES_STAT!E1000</f>
        <v>8</v>
      </c>
      <c r="E997" s="2">
        <f t="shared" si="60"/>
        <v>353268</v>
      </c>
      <c r="F997" s="6" t="str">
        <f t="shared" si="63"/>
        <v>BEARISH</v>
      </c>
      <c r="G997" s="6" t="str">
        <f t="shared" si="62"/>
        <v>NEUTRAL</v>
      </c>
      <c r="H997" s="6" t="str">
        <f t="shared" si="61"/>
        <v>CONFIRMED BEARISH</v>
      </c>
    </row>
    <row r="998" spans="1:8" ht="13.5" x14ac:dyDescent="0.25">
      <c r="A998" s="3">
        <f>TITRES_STAT!B1001</f>
        <v>43459</v>
      </c>
      <c r="B998" s="6">
        <f>TITRES_STAT!C1001</f>
        <v>8</v>
      </c>
      <c r="C998" s="6">
        <f>TITRES_STAT!D1001</f>
        <v>5.6547000000000001</v>
      </c>
      <c r="D998" s="6">
        <f>TITRES_STAT!E1001</f>
        <v>1721</v>
      </c>
      <c r="E998" s="2">
        <f t="shared" si="60"/>
        <v>353268</v>
      </c>
      <c r="F998" s="6" t="str">
        <f t="shared" si="63"/>
        <v>BEARISH</v>
      </c>
      <c r="G998" s="6" t="str">
        <f t="shared" si="62"/>
        <v>NEUTRAL</v>
      </c>
      <c r="H998" s="6" t="str">
        <f t="shared" si="61"/>
        <v>CONFIRMED BEARISH</v>
      </c>
    </row>
    <row r="999" spans="1:8" ht="13.5" x14ac:dyDescent="0.25">
      <c r="A999" s="3">
        <f>TITRES_STAT!B1002</f>
        <v>43460</v>
      </c>
      <c r="B999" s="6">
        <f>TITRES_STAT!C1002</f>
        <v>8</v>
      </c>
      <c r="C999" s="6">
        <f>TITRES_STAT!D1002</f>
        <v>5.6547000000000001</v>
      </c>
      <c r="D999" s="6">
        <f>TITRES_STAT!E1002</f>
        <v>4474</v>
      </c>
      <c r="E999" s="2">
        <f t="shared" si="60"/>
        <v>353268</v>
      </c>
      <c r="F999" s="6" t="str">
        <f t="shared" si="63"/>
        <v>BEARISH</v>
      </c>
      <c r="G999" s="6" t="str">
        <f t="shared" si="62"/>
        <v>NEUTRAL</v>
      </c>
      <c r="H999" s="6" t="str">
        <f t="shared" si="61"/>
        <v>CONFIRMED BEARISH</v>
      </c>
    </row>
    <row r="1000" spans="1:8" ht="13.5" x14ac:dyDescent="0.25">
      <c r="A1000" s="3">
        <f>TITRES_STAT!B1003</f>
        <v>43461</v>
      </c>
      <c r="B1000" s="6">
        <f>TITRES_STAT!C1003</f>
        <v>8</v>
      </c>
      <c r="C1000" s="6">
        <f>TITRES_STAT!D1003</f>
        <v>5.6547000000000001</v>
      </c>
      <c r="D1000" s="6">
        <f>TITRES_STAT!E1003</f>
        <v>6181</v>
      </c>
      <c r="E1000" s="2">
        <f t="shared" si="60"/>
        <v>353268</v>
      </c>
      <c r="F1000" s="6" t="str">
        <f t="shared" si="63"/>
        <v>BEARISH</v>
      </c>
      <c r="G1000" s="6" t="str">
        <f t="shared" si="62"/>
        <v>NEUTRAL</v>
      </c>
      <c r="H1000" s="6" t="str">
        <f t="shared" si="61"/>
        <v>CONFIRMED BEARISH</v>
      </c>
    </row>
    <row r="1001" spans="1:8" ht="13.5" x14ac:dyDescent="0.25">
      <c r="A1001" s="3">
        <f>TITRES_STAT!B1004</f>
        <v>43462</v>
      </c>
      <c r="B1001" s="6">
        <f>TITRES_STAT!C1004</f>
        <v>8</v>
      </c>
      <c r="C1001" s="6">
        <f>TITRES_STAT!D1004</f>
        <v>5.6547000000000001</v>
      </c>
      <c r="D1001" s="6">
        <f>TITRES_STAT!E1004</f>
        <v>3900</v>
      </c>
      <c r="E1001" s="2">
        <f t="shared" si="60"/>
        <v>353268</v>
      </c>
      <c r="F1001" s="6" t="str">
        <f t="shared" si="63"/>
        <v>NEUTRAL</v>
      </c>
      <c r="G1001" s="6" t="str">
        <f t="shared" si="62"/>
        <v>NEUTRAL</v>
      </c>
      <c r="H1001" s="6" t="str">
        <f t="shared" si="61"/>
        <v>NEUTRAL</v>
      </c>
    </row>
    <row r="1002" spans="1:8" ht="13.5" x14ac:dyDescent="0.25">
      <c r="A1002" s="3">
        <f>TITRES_STAT!B1005</f>
        <v>43465</v>
      </c>
      <c r="B1002" s="6">
        <f>TITRES_STAT!C1005</f>
        <v>8</v>
      </c>
      <c r="C1002" s="6">
        <f>TITRES_STAT!D1005</f>
        <v>5.6547000000000001</v>
      </c>
      <c r="D1002" s="6">
        <f>TITRES_STAT!E1005</f>
        <v>2832</v>
      </c>
      <c r="E1002" s="2">
        <f t="shared" si="60"/>
        <v>353268</v>
      </c>
      <c r="F1002" s="6" t="str">
        <f t="shared" si="63"/>
        <v>NEUTRAL</v>
      </c>
      <c r="G1002" s="6" t="str">
        <f t="shared" si="62"/>
        <v>NEUTRAL</v>
      </c>
      <c r="H1002" s="6" t="str">
        <f t="shared" si="61"/>
        <v>NEUTRAL</v>
      </c>
    </row>
    <row r="1003" spans="1:8" ht="13.5" x14ac:dyDescent="0.25">
      <c r="A1003" s="3">
        <f>TITRES_STAT!B1006</f>
        <v>43467</v>
      </c>
      <c r="B1003" s="6">
        <f>TITRES_STAT!C1006</f>
        <v>8</v>
      </c>
      <c r="C1003" s="6">
        <f>TITRES_STAT!D1006</f>
        <v>5.6547000000000001</v>
      </c>
      <c r="D1003" s="6">
        <f>TITRES_STAT!E1006</f>
        <v>432</v>
      </c>
      <c r="E1003" s="2">
        <f t="shared" si="60"/>
        <v>353268</v>
      </c>
      <c r="F1003" s="6" t="str">
        <f t="shared" si="63"/>
        <v>NEUTRAL</v>
      </c>
      <c r="G1003" s="6" t="str">
        <f t="shared" si="62"/>
        <v>NEUTRAL</v>
      </c>
      <c r="H1003" s="6" t="str">
        <f t="shared" si="61"/>
        <v>NEUTRAL</v>
      </c>
    </row>
    <row r="1004" spans="1:8" ht="13.5" x14ac:dyDescent="0.25">
      <c r="A1004" s="3">
        <f>TITRES_STAT!B1007</f>
        <v>43468</v>
      </c>
      <c r="B1004" s="6">
        <f>TITRES_STAT!C1007</f>
        <v>8</v>
      </c>
      <c r="C1004" s="6">
        <f>TITRES_STAT!D1007</f>
        <v>5.6547000000000001</v>
      </c>
      <c r="D1004" s="6">
        <f>TITRES_STAT!E1007</f>
        <v>0</v>
      </c>
      <c r="E1004" s="2">
        <f t="shared" si="60"/>
        <v>353268</v>
      </c>
      <c r="F1004" s="6" t="str">
        <f t="shared" si="63"/>
        <v>NEUTRAL</v>
      </c>
      <c r="G1004" s="6" t="str">
        <f t="shared" si="62"/>
        <v>NEUTRAL</v>
      </c>
      <c r="H1004" s="6" t="str">
        <f t="shared" si="61"/>
        <v>NEUTRAL</v>
      </c>
    </row>
    <row r="1005" spans="1:8" ht="13.5" x14ac:dyDescent="0.25">
      <c r="A1005" s="3">
        <f>TITRES_STAT!B1008</f>
        <v>43469</v>
      </c>
      <c r="B1005" s="6">
        <f>TITRES_STAT!C1008</f>
        <v>8</v>
      </c>
      <c r="C1005" s="6">
        <f>TITRES_STAT!D1008</f>
        <v>5.6547000000000001</v>
      </c>
      <c r="D1005" s="6">
        <f>TITRES_STAT!E1008</f>
        <v>1201</v>
      </c>
      <c r="E1005" s="2">
        <f t="shared" si="60"/>
        <v>353268</v>
      </c>
      <c r="F1005" s="6" t="str">
        <f t="shared" si="63"/>
        <v>NEUTRAL</v>
      </c>
      <c r="G1005" s="6" t="str">
        <f t="shared" si="62"/>
        <v>NEUTRAL</v>
      </c>
      <c r="H1005" s="6" t="str">
        <f t="shared" si="61"/>
        <v>NEUTRAL</v>
      </c>
    </row>
    <row r="1006" spans="1:8" ht="13.5" x14ac:dyDescent="0.25">
      <c r="A1006" s="3">
        <f>TITRES_STAT!B1009</f>
        <v>43472</v>
      </c>
      <c r="B1006" s="6">
        <f>TITRES_STAT!C1009</f>
        <v>8</v>
      </c>
      <c r="C1006" s="6">
        <f>TITRES_STAT!D1009</f>
        <v>5.6547000000000001</v>
      </c>
      <c r="D1006" s="6">
        <f>TITRES_STAT!E1009</f>
        <v>0</v>
      </c>
      <c r="E1006" s="2">
        <f t="shared" si="60"/>
        <v>353268</v>
      </c>
      <c r="F1006" s="6" t="str">
        <f t="shared" si="63"/>
        <v>NEUTRAL</v>
      </c>
      <c r="G1006" s="6" t="str">
        <f t="shared" si="62"/>
        <v>NEUTRAL</v>
      </c>
      <c r="H1006" s="6" t="str">
        <f t="shared" si="61"/>
        <v>NEUTRAL</v>
      </c>
    </row>
    <row r="1007" spans="1:8" ht="13.5" x14ac:dyDescent="0.25">
      <c r="A1007" s="3">
        <f>TITRES_STAT!B1010</f>
        <v>43473</v>
      </c>
      <c r="B1007" s="6">
        <f>TITRES_STAT!C1010</f>
        <v>7.95</v>
      </c>
      <c r="C1007" s="6">
        <f>TITRES_STAT!D1010</f>
        <v>5.6193999999999997</v>
      </c>
      <c r="D1007" s="6">
        <f>TITRES_STAT!E1010</f>
        <v>20</v>
      </c>
      <c r="E1007" s="2">
        <f t="shared" si="60"/>
        <v>353248</v>
      </c>
      <c r="F1007" s="6" t="str">
        <f t="shared" si="63"/>
        <v>BEARISH</v>
      </c>
      <c r="G1007" s="6" t="str">
        <f t="shared" si="62"/>
        <v>NEUTRAL</v>
      </c>
      <c r="H1007" s="6" t="str">
        <f t="shared" si="61"/>
        <v>CONFIRMED BEARISH</v>
      </c>
    </row>
    <row r="1008" spans="1:8" ht="13.5" x14ac:dyDescent="0.25">
      <c r="A1008" s="3">
        <f>TITRES_STAT!B1011</f>
        <v>43474</v>
      </c>
      <c r="B1008" s="6">
        <f>TITRES_STAT!C1011</f>
        <v>7.99</v>
      </c>
      <c r="C1008" s="6">
        <f>TITRES_STAT!D1011</f>
        <v>5.6477000000000004</v>
      </c>
      <c r="D1008" s="6">
        <f>TITRES_STAT!E1011</f>
        <v>1277</v>
      </c>
      <c r="E1008" s="2">
        <f t="shared" si="60"/>
        <v>354525</v>
      </c>
      <c r="F1008" s="6" t="str">
        <f t="shared" si="63"/>
        <v>BULLISH</v>
      </c>
      <c r="G1008" s="6" t="str">
        <f t="shared" si="62"/>
        <v>NEUTRAL</v>
      </c>
      <c r="H1008" s="6" t="str">
        <f t="shared" si="61"/>
        <v>BULLISH DIVERGENCE</v>
      </c>
    </row>
    <row r="1009" spans="1:8" ht="13.5" x14ac:dyDescent="0.25">
      <c r="A1009" s="3">
        <f>TITRES_STAT!B1012</f>
        <v>43475</v>
      </c>
      <c r="B1009" s="6">
        <f>TITRES_STAT!C1012</f>
        <v>7.99</v>
      </c>
      <c r="C1009" s="6">
        <f>TITRES_STAT!D1012</f>
        <v>5.6477000000000004</v>
      </c>
      <c r="D1009" s="6">
        <f>TITRES_STAT!E1012</f>
        <v>0</v>
      </c>
      <c r="E1009" s="2">
        <f t="shared" si="60"/>
        <v>354525</v>
      </c>
      <c r="F1009" s="6" t="str">
        <f t="shared" si="63"/>
        <v>BULLISH</v>
      </c>
      <c r="G1009" s="6" t="str">
        <f t="shared" si="62"/>
        <v>NEUTRAL</v>
      </c>
      <c r="H1009" s="6" t="str">
        <f t="shared" si="61"/>
        <v>BULLISH DIVERGENCE</v>
      </c>
    </row>
    <row r="1010" spans="1:8" ht="13.5" x14ac:dyDescent="0.25">
      <c r="A1010" s="3">
        <f>TITRES_STAT!B1013</f>
        <v>43476</v>
      </c>
      <c r="B1010" s="6">
        <f>TITRES_STAT!C1013</f>
        <v>7.95</v>
      </c>
      <c r="C1010" s="6">
        <f>TITRES_STAT!D1013</f>
        <v>5.6193999999999997</v>
      </c>
      <c r="D1010" s="6">
        <f>TITRES_STAT!E1013</f>
        <v>8</v>
      </c>
      <c r="E1010" s="2">
        <f t="shared" si="60"/>
        <v>354517</v>
      </c>
      <c r="F1010" s="6" t="str">
        <f t="shared" si="63"/>
        <v>BULLISH</v>
      </c>
      <c r="G1010" s="6" t="str">
        <f t="shared" si="62"/>
        <v>NEUTRAL</v>
      </c>
      <c r="H1010" s="6" t="str">
        <f t="shared" si="61"/>
        <v>BULLISH DIVERGENCE</v>
      </c>
    </row>
    <row r="1011" spans="1:8" ht="13.5" x14ac:dyDescent="0.25">
      <c r="A1011" s="3">
        <f>TITRES_STAT!B1014</f>
        <v>43480</v>
      </c>
      <c r="B1011" s="6">
        <f>TITRES_STAT!C1014</f>
        <v>7.99</v>
      </c>
      <c r="C1011" s="6">
        <f>TITRES_STAT!D1014</f>
        <v>5.6477000000000004</v>
      </c>
      <c r="D1011" s="6">
        <f>TITRES_STAT!E1014</f>
        <v>203</v>
      </c>
      <c r="E1011" s="2">
        <f t="shared" si="60"/>
        <v>354720</v>
      </c>
      <c r="F1011" s="6" t="str">
        <f t="shared" si="63"/>
        <v>BULLISH</v>
      </c>
      <c r="G1011" s="6" t="str">
        <f t="shared" si="62"/>
        <v>NEUTRAL</v>
      </c>
      <c r="H1011" s="6" t="str">
        <f t="shared" si="61"/>
        <v>BULLISH DIVERGENCE</v>
      </c>
    </row>
    <row r="1012" spans="1:8" ht="13.5" x14ac:dyDescent="0.25">
      <c r="A1012" s="3">
        <f>TITRES_STAT!B1015</f>
        <v>43481</v>
      </c>
      <c r="B1012" s="6">
        <f>TITRES_STAT!C1015</f>
        <v>7.8</v>
      </c>
      <c r="C1012" s="6">
        <f>TITRES_STAT!D1015</f>
        <v>5.5133999999999999</v>
      </c>
      <c r="D1012" s="6">
        <f>TITRES_STAT!E1015</f>
        <v>2417</v>
      </c>
      <c r="E1012" s="2">
        <f t="shared" si="60"/>
        <v>352303</v>
      </c>
      <c r="F1012" s="6" t="str">
        <f t="shared" si="63"/>
        <v>BEARISH</v>
      </c>
      <c r="G1012" s="6" t="str">
        <f t="shared" si="62"/>
        <v>NEUTRAL</v>
      </c>
      <c r="H1012" s="6" t="str">
        <f t="shared" si="61"/>
        <v>CONFIRMED BEARISH</v>
      </c>
    </row>
    <row r="1013" spans="1:8" ht="13.5" x14ac:dyDescent="0.25">
      <c r="A1013" s="3">
        <f>TITRES_STAT!B1016</f>
        <v>43482</v>
      </c>
      <c r="B1013" s="6">
        <f>TITRES_STAT!C1016</f>
        <v>7.6</v>
      </c>
      <c r="C1013" s="6">
        <f>TITRES_STAT!D1016</f>
        <v>5.3719999999999999</v>
      </c>
      <c r="D1013" s="6">
        <f>TITRES_STAT!E1016</f>
        <v>3806</v>
      </c>
      <c r="E1013" s="2">
        <f t="shared" si="60"/>
        <v>348497</v>
      </c>
      <c r="F1013" s="6" t="str">
        <f t="shared" si="63"/>
        <v>BEARISH</v>
      </c>
      <c r="G1013" s="6" t="str">
        <f t="shared" si="62"/>
        <v>NEUTRAL</v>
      </c>
      <c r="H1013" s="6" t="str">
        <f t="shared" si="61"/>
        <v>CONFIRMED BEARISH</v>
      </c>
    </row>
    <row r="1014" spans="1:8" ht="13.5" x14ac:dyDescent="0.25">
      <c r="A1014" s="3">
        <f>TITRES_STAT!B1017</f>
        <v>43483</v>
      </c>
      <c r="B1014" s="6">
        <f>TITRES_STAT!C1017</f>
        <v>7.8</v>
      </c>
      <c r="C1014" s="6">
        <f>TITRES_STAT!D1017</f>
        <v>5.5133999999999999</v>
      </c>
      <c r="D1014" s="6">
        <f>TITRES_STAT!E1017</f>
        <v>3325</v>
      </c>
      <c r="E1014" s="2">
        <f t="shared" si="60"/>
        <v>351822</v>
      </c>
      <c r="F1014" s="6" t="str">
        <f t="shared" si="63"/>
        <v>BEARISH</v>
      </c>
      <c r="G1014" s="6" t="str">
        <f t="shared" si="62"/>
        <v>NEUTRAL</v>
      </c>
      <c r="H1014" s="6" t="str">
        <f t="shared" si="61"/>
        <v>CONFIRMED BEARISH</v>
      </c>
    </row>
    <row r="1015" spans="1:8" ht="13.5" x14ac:dyDescent="0.25">
      <c r="A1015" s="3">
        <f>TITRES_STAT!B1018</f>
        <v>43486</v>
      </c>
      <c r="B1015" s="6">
        <f>TITRES_STAT!C1018</f>
        <v>7.57</v>
      </c>
      <c r="C1015" s="6">
        <f>TITRES_STAT!D1018</f>
        <v>5.3507999999999996</v>
      </c>
      <c r="D1015" s="6">
        <f>TITRES_STAT!E1018</f>
        <v>11185</v>
      </c>
      <c r="E1015" s="2">
        <f t="shared" si="60"/>
        <v>340637</v>
      </c>
      <c r="F1015" s="6" t="str">
        <f t="shared" si="63"/>
        <v>BEARISH</v>
      </c>
      <c r="G1015" s="6" t="str">
        <f t="shared" si="62"/>
        <v>WEAK</v>
      </c>
      <c r="H1015" s="6" t="str">
        <f t="shared" si="61"/>
        <v>CONFIRMED BEARISH</v>
      </c>
    </row>
    <row r="1016" spans="1:8" ht="13.5" x14ac:dyDescent="0.25">
      <c r="A1016" s="3">
        <f>TITRES_STAT!B1019</f>
        <v>43487</v>
      </c>
      <c r="B1016" s="6">
        <f>TITRES_STAT!C1019</f>
        <v>7.35</v>
      </c>
      <c r="C1016" s="6">
        <f>TITRES_STAT!D1019</f>
        <v>5.1952999999999996</v>
      </c>
      <c r="D1016" s="6">
        <f>TITRES_STAT!E1019</f>
        <v>3501</v>
      </c>
      <c r="E1016" s="2">
        <f t="shared" si="60"/>
        <v>337136</v>
      </c>
      <c r="F1016" s="6" t="str">
        <f t="shared" si="63"/>
        <v>BEARISH</v>
      </c>
      <c r="G1016" s="6" t="str">
        <f t="shared" si="62"/>
        <v>WEAK</v>
      </c>
      <c r="H1016" s="6" t="str">
        <f t="shared" si="61"/>
        <v>CONFIRMED BEARISH</v>
      </c>
    </row>
    <row r="1017" spans="1:8" ht="13.5" x14ac:dyDescent="0.25">
      <c r="A1017" s="3">
        <f>TITRES_STAT!B1020</f>
        <v>43488</v>
      </c>
      <c r="B1017" s="6">
        <f>TITRES_STAT!C1020</f>
        <v>7.2</v>
      </c>
      <c r="C1017" s="6">
        <f>TITRES_STAT!D1020</f>
        <v>5.0892999999999997</v>
      </c>
      <c r="D1017" s="6">
        <f>TITRES_STAT!E1020</f>
        <v>6013</v>
      </c>
      <c r="E1017" s="2">
        <f t="shared" si="60"/>
        <v>331123</v>
      </c>
      <c r="F1017" s="6" t="str">
        <f t="shared" si="63"/>
        <v>BEARISH</v>
      </c>
      <c r="G1017" s="6" t="str">
        <f t="shared" si="62"/>
        <v>WEAK</v>
      </c>
      <c r="H1017" s="6" t="str">
        <f t="shared" si="61"/>
        <v>CONFIRMED BEARISH</v>
      </c>
    </row>
    <row r="1018" spans="1:8" ht="13.5" x14ac:dyDescent="0.25">
      <c r="A1018" s="3">
        <f>TITRES_STAT!B1021</f>
        <v>43489</v>
      </c>
      <c r="B1018" s="6">
        <f>TITRES_STAT!C1021</f>
        <v>7.2</v>
      </c>
      <c r="C1018" s="6">
        <f>TITRES_STAT!D1021</f>
        <v>5.0892999999999997</v>
      </c>
      <c r="D1018" s="6">
        <f>TITRES_STAT!E1021</f>
        <v>3733</v>
      </c>
      <c r="E1018" s="2">
        <f t="shared" si="60"/>
        <v>331123</v>
      </c>
      <c r="F1018" s="6" t="str">
        <f t="shared" si="63"/>
        <v>BEARISH</v>
      </c>
      <c r="G1018" s="6" t="str">
        <f t="shared" si="62"/>
        <v>WEAK</v>
      </c>
      <c r="H1018" s="6" t="str">
        <f t="shared" si="61"/>
        <v>CONFIRMED BEARISH</v>
      </c>
    </row>
    <row r="1019" spans="1:8" ht="13.5" x14ac:dyDescent="0.25">
      <c r="A1019" s="3">
        <f>TITRES_STAT!B1022</f>
        <v>43490</v>
      </c>
      <c r="B1019" s="6">
        <f>TITRES_STAT!C1022</f>
        <v>7.1</v>
      </c>
      <c r="C1019" s="6">
        <f>TITRES_STAT!D1022</f>
        <v>5.0186000000000002</v>
      </c>
      <c r="D1019" s="6">
        <f>TITRES_STAT!E1022</f>
        <v>1625</v>
      </c>
      <c r="E1019" s="2">
        <f t="shared" si="60"/>
        <v>329498</v>
      </c>
      <c r="F1019" s="6" t="str">
        <f t="shared" si="63"/>
        <v>BEARISH</v>
      </c>
      <c r="G1019" s="6" t="str">
        <f t="shared" si="62"/>
        <v>WEAK</v>
      </c>
      <c r="H1019" s="6" t="str">
        <f t="shared" si="61"/>
        <v>CONFIRMED BEARISH</v>
      </c>
    </row>
    <row r="1020" spans="1:8" ht="13.5" x14ac:dyDescent="0.25">
      <c r="A1020" s="3">
        <f>TITRES_STAT!B1023</f>
        <v>43493</v>
      </c>
      <c r="B1020" s="6">
        <f>TITRES_STAT!C1023</f>
        <v>7</v>
      </c>
      <c r="C1020" s="6">
        <f>TITRES_STAT!D1023</f>
        <v>4.9478999999999997</v>
      </c>
      <c r="D1020" s="6">
        <f>TITRES_STAT!E1023</f>
        <v>1511</v>
      </c>
      <c r="E1020" s="2">
        <f t="shared" si="60"/>
        <v>327987</v>
      </c>
      <c r="F1020" s="6" t="str">
        <f t="shared" si="63"/>
        <v>BEARISH</v>
      </c>
      <c r="G1020" s="6" t="str">
        <f t="shared" si="62"/>
        <v>WEAK</v>
      </c>
      <c r="H1020" s="6" t="str">
        <f t="shared" si="61"/>
        <v>CONFIRMED BEARISH</v>
      </c>
    </row>
    <row r="1021" spans="1:8" ht="13.5" x14ac:dyDescent="0.25">
      <c r="A1021" s="3">
        <f>TITRES_STAT!B1024</f>
        <v>43494</v>
      </c>
      <c r="B1021" s="6">
        <f>TITRES_STAT!C1024</f>
        <v>7.2</v>
      </c>
      <c r="C1021" s="6">
        <f>TITRES_STAT!D1024</f>
        <v>5.0892999999999997</v>
      </c>
      <c r="D1021" s="6">
        <f>TITRES_STAT!E1024</f>
        <v>4849</v>
      </c>
      <c r="E1021" s="2">
        <f t="shared" si="60"/>
        <v>332836</v>
      </c>
      <c r="F1021" s="6" t="str">
        <f t="shared" si="63"/>
        <v>BEARISH</v>
      </c>
      <c r="G1021" s="6" t="str">
        <f t="shared" si="62"/>
        <v>NEUTRAL</v>
      </c>
      <c r="H1021" s="6" t="str">
        <f t="shared" si="61"/>
        <v>CONFIRMED BEARISH</v>
      </c>
    </row>
    <row r="1022" spans="1:8" ht="13.5" x14ac:dyDescent="0.25">
      <c r="A1022" s="3">
        <f>TITRES_STAT!B1025</f>
        <v>43495</v>
      </c>
      <c r="B1022" s="6">
        <f>TITRES_STAT!C1025</f>
        <v>7.41</v>
      </c>
      <c r="C1022" s="6">
        <f>TITRES_STAT!D1025</f>
        <v>5.2377000000000002</v>
      </c>
      <c r="D1022" s="6">
        <f>TITRES_STAT!E1025</f>
        <v>2546</v>
      </c>
      <c r="E1022" s="2">
        <f t="shared" si="60"/>
        <v>335382</v>
      </c>
      <c r="F1022" s="6" t="str">
        <f t="shared" si="63"/>
        <v>BULLISH</v>
      </c>
      <c r="G1022" s="6" t="str">
        <f t="shared" si="62"/>
        <v>NEUTRAL</v>
      </c>
      <c r="H1022" s="6" t="str">
        <f t="shared" si="61"/>
        <v>CONFIRMED BULLISH</v>
      </c>
    </row>
    <row r="1023" spans="1:8" ht="13.5" x14ac:dyDescent="0.25">
      <c r="A1023" s="3">
        <f>TITRES_STAT!B1026</f>
        <v>43496</v>
      </c>
      <c r="B1023" s="6">
        <f>TITRES_STAT!C1026</f>
        <v>7.4</v>
      </c>
      <c r="C1023" s="6">
        <f>TITRES_STAT!D1026</f>
        <v>5.2305999999999999</v>
      </c>
      <c r="D1023" s="6">
        <f>TITRES_STAT!E1026</f>
        <v>11</v>
      </c>
      <c r="E1023" s="2">
        <f t="shared" si="60"/>
        <v>335371</v>
      </c>
      <c r="F1023" s="6" t="str">
        <f t="shared" si="63"/>
        <v>BULLISH</v>
      </c>
      <c r="G1023" s="6" t="str">
        <f t="shared" si="62"/>
        <v>NEUTRAL</v>
      </c>
      <c r="H1023" s="6" t="str">
        <f t="shared" si="61"/>
        <v>CONFIRMED BULLISH</v>
      </c>
    </row>
    <row r="1024" spans="1:8" ht="13.5" x14ac:dyDescent="0.25">
      <c r="A1024" s="3">
        <f>TITRES_STAT!B1027</f>
        <v>43497</v>
      </c>
      <c r="B1024" s="6">
        <f>TITRES_STAT!C1027</f>
        <v>7.29</v>
      </c>
      <c r="C1024" s="6">
        <f>TITRES_STAT!D1027</f>
        <v>5.1528999999999998</v>
      </c>
      <c r="D1024" s="6">
        <f>TITRES_STAT!E1027</f>
        <v>2646</v>
      </c>
      <c r="E1024" s="2">
        <f t="shared" si="60"/>
        <v>332725</v>
      </c>
      <c r="F1024" s="6" t="str">
        <f t="shared" si="63"/>
        <v>BULLISH</v>
      </c>
      <c r="G1024" s="6" t="str">
        <f t="shared" si="62"/>
        <v>NEUTRAL</v>
      </c>
      <c r="H1024" s="6" t="str">
        <f t="shared" si="61"/>
        <v>CONFIRMED BULLISH</v>
      </c>
    </row>
    <row r="1025" spans="1:8" ht="13.5" x14ac:dyDescent="0.25">
      <c r="A1025" s="3">
        <f>TITRES_STAT!B1028</f>
        <v>43500</v>
      </c>
      <c r="B1025" s="6">
        <f>TITRES_STAT!C1028</f>
        <v>7.29</v>
      </c>
      <c r="C1025" s="6">
        <f>TITRES_STAT!D1028</f>
        <v>5.1528999999999998</v>
      </c>
      <c r="D1025" s="6">
        <f>TITRES_STAT!E1028</f>
        <v>873</v>
      </c>
      <c r="E1025" s="2">
        <f t="shared" si="60"/>
        <v>332725</v>
      </c>
      <c r="F1025" s="6" t="str">
        <f t="shared" si="63"/>
        <v>BULLISH</v>
      </c>
      <c r="G1025" s="6" t="str">
        <f t="shared" si="62"/>
        <v>NEUTRAL</v>
      </c>
      <c r="H1025" s="6" t="str">
        <f t="shared" si="61"/>
        <v>CONFIRMED BULLISH</v>
      </c>
    </row>
    <row r="1026" spans="1:8" ht="13.5" x14ac:dyDescent="0.25">
      <c r="A1026" s="3">
        <f>TITRES_STAT!B1029</f>
        <v>43501</v>
      </c>
      <c r="B1026" s="6">
        <f>TITRES_STAT!C1029</f>
        <v>7.29</v>
      </c>
      <c r="C1026" s="6">
        <f>TITRES_STAT!D1029</f>
        <v>5.1528999999999998</v>
      </c>
      <c r="D1026" s="6">
        <f>TITRES_STAT!E1029</f>
        <v>120</v>
      </c>
      <c r="E1026" s="2">
        <f t="shared" si="60"/>
        <v>332725</v>
      </c>
      <c r="F1026" s="6" t="str">
        <f t="shared" si="63"/>
        <v>BEARISH</v>
      </c>
      <c r="G1026" s="6" t="str">
        <f t="shared" si="62"/>
        <v>NEUTRAL</v>
      </c>
      <c r="H1026" s="6" t="str">
        <f t="shared" si="61"/>
        <v>BEARISH DIVERGENCE</v>
      </c>
    </row>
    <row r="1027" spans="1:8" ht="13.5" x14ac:dyDescent="0.25">
      <c r="A1027" s="3">
        <f>TITRES_STAT!B1030</f>
        <v>43502</v>
      </c>
      <c r="B1027" s="6">
        <f>TITRES_STAT!C1030</f>
        <v>7.29</v>
      </c>
      <c r="C1027" s="6">
        <f>TITRES_STAT!D1030</f>
        <v>5.1528999999999998</v>
      </c>
      <c r="D1027" s="6">
        <f>TITRES_STAT!E1030</f>
        <v>138</v>
      </c>
      <c r="E1027" s="2">
        <f t="shared" si="60"/>
        <v>332725</v>
      </c>
      <c r="F1027" s="6" t="str">
        <f t="shared" si="63"/>
        <v>BEARISH</v>
      </c>
      <c r="G1027" s="6" t="str">
        <f t="shared" si="62"/>
        <v>NEUTRAL</v>
      </c>
      <c r="H1027" s="6" t="str">
        <f t="shared" si="61"/>
        <v>CONFIRMED BEARISH</v>
      </c>
    </row>
    <row r="1028" spans="1:8" ht="13.5" x14ac:dyDescent="0.25">
      <c r="A1028" s="3">
        <f>TITRES_STAT!B1031</f>
        <v>43503</v>
      </c>
      <c r="B1028" s="6">
        <f>TITRES_STAT!C1031</f>
        <v>7.1</v>
      </c>
      <c r="C1028" s="6">
        <f>TITRES_STAT!D1031</f>
        <v>5.0186000000000002</v>
      </c>
      <c r="D1028" s="6">
        <f>TITRES_STAT!E1031</f>
        <v>1967</v>
      </c>
      <c r="E1028" s="2">
        <f t="shared" ref="E1028:E1091" si="64">IF(B1028&gt;B1027, E1027+D1028, IF(B1028&lt;B1027, E1027-D1028, E1027))</f>
        <v>330758</v>
      </c>
      <c r="F1028" s="6" t="str">
        <f t="shared" si="63"/>
        <v>BEARISH</v>
      </c>
      <c r="G1028" s="6" t="str">
        <f t="shared" si="62"/>
        <v>NEUTRAL</v>
      </c>
      <c r="H1028" s="6" t="str">
        <f t="shared" si="61"/>
        <v>CONFIRMED BEARISH</v>
      </c>
    </row>
    <row r="1029" spans="1:8" ht="13.5" x14ac:dyDescent="0.25">
      <c r="A1029" s="3">
        <f>TITRES_STAT!B1032</f>
        <v>43504</v>
      </c>
      <c r="B1029" s="6">
        <f>TITRES_STAT!C1032</f>
        <v>7.2</v>
      </c>
      <c r="C1029" s="6">
        <f>TITRES_STAT!D1032</f>
        <v>5.0892999999999997</v>
      </c>
      <c r="D1029" s="6">
        <f>TITRES_STAT!E1032</f>
        <v>588</v>
      </c>
      <c r="E1029" s="2">
        <f t="shared" si="64"/>
        <v>331346</v>
      </c>
      <c r="F1029" s="6" t="str">
        <f t="shared" si="63"/>
        <v>BEARISH</v>
      </c>
      <c r="G1029" s="6" t="str">
        <f t="shared" si="62"/>
        <v>NEUTRAL</v>
      </c>
      <c r="H1029" s="6" t="str">
        <f t="shared" si="61"/>
        <v>CONFIRMED BEARISH</v>
      </c>
    </row>
    <row r="1030" spans="1:8" ht="13.5" x14ac:dyDescent="0.25">
      <c r="A1030" s="3">
        <f>TITRES_STAT!B1033</f>
        <v>43507</v>
      </c>
      <c r="B1030" s="6">
        <f>TITRES_STAT!C1033</f>
        <v>7.23</v>
      </c>
      <c r="C1030" s="6">
        <f>TITRES_STAT!D1033</f>
        <v>5.1105</v>
      </c>
      <c r="D1030" s="6">
        <f>TITRES_STAT!E1033</f>
        <v>701</v>
      </c>
      <c r="E1030" s="2">
        <f t="shared" si="64"/>
        <v>332047</v>
      </c>
      <c r="F1030" s="6" t="str">
        <f t="shared" si="63"/>
        <v>BEARISH</v>
      </c>
      <c r="G1030" s="6" t="str">
        <f t="shared" si="62"/>
        <v>NEUTRAL</v>
      </c>
      <c r="H1030" s="6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CONFIRMED BEARISH</v>
      </c>
    </row>
    <row r="1031" spans="1:8" ht="13.5" x14ac:dyDescent="0.25">
      <c r="A1031" s="3">
        <f>TITRES_STAT!B1034</f>
        <v>43508</v>
      </c>
      <c r="B1031" s="6">
        <f>TITRES_STAT!C1034</f>
        <v>7.43</v>
      </c>
      <c r="C1031" s="6">
        <f>TITRES_STAT!D1034</f>
        <v>5.2518000000000002</v>
      </c>
      <c r="D1031" s="6">
        <f>TITRES_STAT!E1034</f>
        <v>499</v>
      </c>
      <c r="E1031" s="2">
        <f t="shared" si="64"/>
        <v>332546</v>
      </c>
      <c r="F1031" s="6" t="str">
        <f t="shared" si="63"/>
        <v>BEARISH</v>
      </c>
      <c r="G1031" s="6" t="str">
        <f t="shared" ref="G1031:G1094" si="66">IF((E1031-E1026)/E1026 &gt; 0.02, "STRONG",
 IF((E1031-E1026)/E1026 &lt; -0.02, "WEAK", "NEUTRAL"))</f>
        <v>NEUTRAL</v>
      </c>
      <c r="H1031" s="6" t="str">
        <f t="shared" si="65"/>
        <v>BEARISH DIVERGENCE</v>
      </c>
    </row>
    <row r="1032" spans="1:8" ht="13.5" x14ac:dyDescent="0.25">
      <c r="A1032" s="3">
        <f>TITRES_STAT!B1035</f>
        <v>43509</v>
      </c>
      <c r="B1032" s="6">
        <f>TITRES_STAT!C1035</f>
        <v>7.29</v>
      </c>
      <c r="C1032" s="6">
        <f>TITRES_STAT!D1035</f>
        <v>5.1528999999999998</v>
      </c>
      <c r="D1032" s="6">
        <f>TITRES_STAT!E1035</f>
        <v>400</v>
      </c>
      <c r="E1032" s="2">
        <f t="shared" si="64"/>
        <v>332146</v>
      </c>
      <c r="F1032" s="6" t="str">
        <f t="shared" ref="F1032:F1095" si="67">IF(E1032&gt;E1027,"BULLISH",IF(E1032&lt;E1027,"BEARISH","NEUTRAL"))</f>
        <v>BEARISH</v>
      </c>
      <c r="G1032" s="6" t="str">
        <f t="shared" si="66"/>
        <v>NEUTRAL</v>
      </c>
      <c r="H1032" s="6" t="str">
        <f t="shared" si="65"/>
        <v>NEUTRAL</v>
      </c>
    </row>
    <row r="1033" spans="1:8" ht="13.5" x14ac:dyDescent="0.25">
      <c r="A1033" s="3">
        <f>TITRES_STAT!B1036</f>
        <v>43510</v>
      </c>
      <c r="B1033" s="6">
        <f>TITRES_STAT!C1036</f>
        <v>7.42</v>
      </c>
      <c r="C1033" s="6">
        <f>TITRES_STAT!D1036</f>
        <v>5.2447999999999997</v>
      </c>
      <c r="D1033" s="6">
        <f>TITRES_STAT!E1036</f>
        <v>137</v>
      </c>
      <c r="E1033" s="2">
        <f t="shared" si="64"/>
        <v>332283</v>
      </c>
      <c r="F1033" s="6" t="str">
        <f t="shared" si="67"/>
        <v>BULLISH</v>
      </c>
      <c r="G1033" s="6" t="str">
        <f t="shared" si="66"/>
        <v>NEUTRAL</v>
      </c>
      <c r="H1033" s="6" t="str">
        <f t="shared" si="65"/>
        <v>CONFIRMED BULLISH</v>
      </c>
    </row>
    <row r="1034" spans="1:8" ht="13.5" x14ac:dyDescent="0.25">
      <c r="A1034" s="3">
        <f>TITRES_STAT!B1037</f>
        <v>43511</v>
      </c>
      <c r="B1034" s="6">
        <f>TITRES_STAT!C1037</f>
        <v>7.42</v>
      </c>
      <c r="C1034" s="6">
        <f>TITRES_STAT!D1037</f>
        <v>5.2447999999999997</v>
      </c>
      <c r="D1034" s="6">
        <f>TITRES_STAT!E1037</f>
        <v>0</v>
      </c>
      <c r="E1034" s="2">
        <f t="shared" si="64"/>
        <v>332283</v>
      </c>
      <c r="F1034" s="6" t="str">
        <f t="shared" si="67"/>
        <v>BULLISH</v>
      </c>
      <c r="G1034" s="6" t="str">
        <f t="shared" si="66"/>
        <v>NEUTRAL</v>
      </c>
      <c r="H1034" s="6" t="str">
        <f t="shared" si="65"/>
        <v>CONFIRMED BULLISH</v>
      </c>
    </row>
    <row r="1035" spans="1:8" ht="13.5" x14ac:dyDescent="0.25">
      <c r="A1035" s="3">
        <f>TITRES_STAT!B1038</f>
        <v>43514</v>
      </c>
      <c r="B1035" s="6">
        <f>TITRES_STAT!C1038</f>
        <v>7.3</v>
      </c>
      <c r="C1035" s="6">
        <f>TITRES_STAT!D1038</f>
        <v>5.1599000000000004</v>
      </c>
      <c r="D1035" s="6">
        <f>TITRES_STAT!E1038</f>
        <v>794</v>
      </c>
      <c r="E1035" s="2">
        <f t="shared" si="64"/>
        <v>331489</v>
      </c>
      <c r="F1035" s="6" t="str">
        <f t="shared" si="67"/>
        <v>BEARISH</v>
      </c>
      <c r="G1035" s="6" t="str">
        <f t="shared" si="66"/>
        <v>NEUTRAL</v>
      </c>
      <c r="H1035" s="6" t="str">
        <f t="shared" si="65"/>
        <v>BEARISH DIVERGENCE</v>
      </c>
    </row>
    <row r="1036" spans="1:8" ht="13.5" x14ac:dyDescent="0.25">
      <c r="A1036" s="3">
        <f>TITRES_STAT!B1039</f>
        <v>43515</v>
      </c>
      <c r="B1036" s="6">
        <f>TITRES_STAT!C1039</f>
        <v>7.3</v>
      </c>
      <c r="C1036" s="6">
        <f>TITRES_STAT!D1039</f>
        <v>5.1599000000000004</v>
      </c>
      <c r="D1036" s="6">
        <f>TITRES_STAT!E1039</f>
        <v>1292</v>
      </c>
      <c r="E1036" s="2">
        <f t="shared" si="64"/>
        <v>331489</v>
      </c>
      <c r="F1036" s="6" t="str">
        <f t="shared" si="67"/>
        <v>BEARISH</v>
      </c>
      <c r="G1036" s="6" t="str">
        <f t="shared" si="66"/>
        <v>NEUTRAL</v>
      </c>
      <c r="H1036" s="6" t="str">
        <f t="shared" si="65"/>
        <v>CONFIRMED BEARISH</v>
      </c>
    </row>
    <row r="1037" spans="1:8" ht="13.5" x14ac:dyDescent="0.25">
      <c r="A1037" s="3">
        <f>TITRES_STAT!B1040</f>
        <v>43516</v>
      </c>
      <c r="B1037" s="6">
        <f>TITRES_STAT!C1040</f>
        <v>7.4</v>
      </c>
      <c r="C1037" s="6">
        <f>TITRES_STAT!D1040</f>
        <v>5.2305999999999999</v>
      </c>
      <c r="D1037" s="6">
        <f>TITRES_STAT!E1040</f>
        <v>5127</v>
      </c>
      <c r="E1037" s="2">
        <f t="shared" si="64"/>
        <v>336616</v>
      </c>
      <c r="F1037" s="6" t="str">
        <f t="shared" si="67"/>
        <v>BULLISH</v>
      </c>
      <c r="G1037" s="6" t="str">
        <f t="shared" si="66"/>
        <v>NEUTRAL</v>
      </c>
      <c r="H1037" s="6" t="str">
        <f t="shared" si="65"/>
        <v>CONFIRMED BULLISH</v>
      </c>
    </row>
    <row r="1038" spans="1:8" ht="13.5" x14ac:dyDescent="0.25">
      <c r="A1038" s="3">
        <f>TITRES_STAT!B1041</f>
        <v>43517</v>
      </c>
      <c r="B1038" s="6">
        <f>TITRES_STAT!C1041</f>
        <v>7.3</v>
      </c>
      <c r="C1038" s="6">
        <f>TITRES_STAT!D1041</f>
        <v>5.1599000000000004</v>
      </c>
      <c r="D1038" s="6">
        <f>TITRES_STAT!E1041</f>
        <v>701</v>
      </c>
      <c r="E1038" s="2">
        <f t="shared" si="64"/>
        <v>335915</v>
      </c>
      <c r="F1038" s="6" t="str">
        <f t="shared" si="67"/>
        <v>BULLISH</v>
      </c>
      <c r="G1038" s="6" t="str">
        <f t="shared" si="66"/>
        <v>NEUTRAL</v>
      </c>
      <c r="H1038" s="6" t="str">
        <f t="shared" si="65"/>
        <v>BULLISH DIVERGENCE</v>
      </c>
    </row>
    <row r="1039" spans="1:8" ht="13.5" x14ac:dyDescent="0.25">
      <c r="A1039" s="3">
        <f>TITRES_STAT!B1042</f>
        <v>43518</v>
      </c>
      <c r="B1039" s="6">
        <f>TITRES_STAT!C1042</f>
        <v>7.3</v>
      </c>
      <c r="C1039" s="6">
        <f>TITRES_STAT!D1042</f>
        <v>5.1599000000000004</v>
      </c>
      <c r="D1039" s="6">
        <f>TITRES_STAT!E1042</f>
        <v>9400</v>
      </c>
      <c r="E1039" s="2">
        <f t="shared" si="64"/>
        <v>335915</v>
      </c>
      <c r="F1039" s="6" t="str">
        <f t="shared" si="67"/>
        <v>BULLISH</v>
      </c>
      <c r="G1039" s="6" t="str">
        <f t="shared" si="66"/>
        <v>NEUTRAL</v>
      </c>
      <c r="H1039" s="6" t="str">
        <f t="shared" si="65"/>
        <v>BULLISH DIVERGENCE</v>
      </c>
    </row>
    <row r="1040" spans="1:8" ht="13.5" x14ac:dyDescent="0.25">
      <c r="A1040" s="3">
        <f>TITRES_STAT!B1043</f>
        <v>43521</v>
      </c>
      <c r="B1040" s="6">
        <f>TITRES_STAT!C1043</f>
        <v>7.48</v>
      </c>
      <c r="C1040" s="6">
        <f>TITRES_STAT!D1043</f>
        <v>5.2872000000000003</v>
      </c>
      <c r="D1040" s="6">
        <f>TITRES_STAT!E1043</f>
        <v>2448</v>
      </c>
      <c r="E1040" s="2">
        <f t="shared" si="64"/>
        <v>338363</v>
      </c>
      <c r="F1040" s="6" t="str">
        <f t="shared" si="67"/>
        <v>BULLISH</v>
      </c>
      <c r="G1040" s="6" t="str">
        <f t="shared" si="66"/>
        <v>STRONG</v>
      </c>
      <c r="H1040" s="6" t="str">
        <f t="shared" si="65"/>
        <v>CONFIRMED BULLISH</v>
      </c>
    </row>
    <row r="1041" spans="1:8" ht="13.5" x14ac:dyDescent="0.25">
      <c r="A1041" s="3">
        <f>TITRES_STAT!B1044</f>
        <v>43522</v>
      </c>
      <c r="B1041" s="6">
        <f>TITRES_STAT!C1044</f>
        <v>7.48</v>
      </c>
      <c r="C1041" s="6">
        <f>TITRES_STAT!D1044</f>
        <v>5.2872000000000003</v>
      </c>
      <c r="D1041" s="6">
        <f>TITRES_STAT!E1044</f>
        <v>50</v>
      </c>
      <c r="E1041" s="2">
        <f t="shared" si="64"/>
        <v>338363</v>
      </c>
      <c r="F1041" s="6" t="str">
        <f t="shared" si="67"/>
        <v>BULLISH</v>
      </c>
      <c r="G1041" s="6" t="str">
        <f t="shared" si="66"/>
        <v>STRONG</v>
      </c>
      <c r="H1041" s="6" t="str">
        <f t="shared" si="65"/>
        <v>CONFIRMED BULLISH</v>
      </c>
    </row>
    <row r="1042" spans="1:8" ht="13.5" x14ac:dyDescent="0.25">
      <c r="A1042" s="3">
        <f>TITRES_STAT!B1045</f>
        <v>43523</v>
      </c>
      <c r="B1042" s="6">
        <f>TITRES_STAT!C1045</f>
        <v>7.69</v>
      </c>
      <c r="C1042" s="6">
        <f>TITRES_STAT!D1045</f>
        <v>5.4356</v>
      </c>
      <c r="D1042" s="6">
        <f>TITRES_STAT!E1045</f>
        <v>1454</v>
      </c>
      <c r="E1042" s="2">
        <f t="shared" si="64"/>
        <v>339817</v>
      </c>
      <c r="F1042" s="6" t="str">
        <f t="shared" si="67"/>
        <v>BULLISH</v>
      </c>
      <c r="G1042" s="6" t="str">
        <f t="shared" si="66"/>
        <v>NEUTRAL</v>
      </c>
      <c r="H1042" s="6" t="str">
        <f t="shared" si="65"/>
        <v>CONFIRMED BULLISH</v>
      </c>
    </row>
    <row r="1043" spans="1:8" ht="13.5" x14ac:dyDescent="0.25">
      <c r="A1043" s="3">
        <f>TITRES_STAT!B1046</f>
        <v>43524</v>
      </c>
      <c r="B1043" s="6">
        <f>TITRES_STAT!C1046</f>
        <v>7.69</v>
      </c>
      <c r="C1043" s="6">
        <f>TITRES_STAT!D1046</f>
        <v>5.4356</v>
      </c>
      <c r="D1043" s="6">
        <f>TITRES_STAT!E1046</f>
        <v>0</v>
      </c>
      <c r="E1043" s="2">
        <f t="shared" si="64"/>
        <v>339817</v>
      </c>
      <c r="F1043" s="6" t="str">
        <f t="shared" si="67"/>
        <v>BULLISH</v>
      </c>
      <c r="G1043" s="6" t="str">
        <f t="shared" si="66"/>
        <v>NEUTRAL</v>
      </c>
      <c r="H1043" s="6" t="str">
        <f t="shared" si="65"/>
        <v>CONFIRMED BULLISH</v>
      </c>
    </row>
    <row r="1044" spans="1:8" ht="13.5" x14ac:dyDescent="0.25">
      <c r="A1044" s="3">
        <f>TITRES_STAT!B1047</f>
        <v>43525</v>
      </c>
      <c r="B1044" s="6">
        <f>TITRES_STAT!C1047</f>
        <v>7.69</v>
      </c>
      <c r="C1044" s="6">
        <f>TITRES_STAT!D1047</f>
        <v>5.4356</v>
      </c>
      <c r="D1044" s="6">
        <f>TITRES_STAT!E1047</f>
        <v>34</v>
      </c>
      <c r="E1044" s="2">
        <f t="shared" si="64"/>
        <v>339817</v>
      </c>
      <c r="F1044" s="6" t="str">
        <f t="shared" si="67"/>
        <v>BULLISH</v>
      </c>
      <c r="G1044" s="6" t="str">
        <f t="shared" si="66"/>
        <v>NEUTRAL</v>
      </c>
      <c r="H1044" s="6" t="str">
        <f t="shared" si="65"/>
        <v>CONFIRMED BULLISH</v>
      </c>
    </row>
    <row r="1045" spans="1:8" ht="13.5" x14ac:dyDescent="0.25">
      <c r="A1045" s="3">
        <f>TITRES_STAT!B1048</f>
        <v>43528</v>
      </c>
      <c r="B1045" s="6">
        <f>TITRES_STAT!C1048</f>
        <v>7.69</v>
      </c>
      <c r="C1045" s="6">
        <f>TITRES_STAT!D1048</f>
        <v>5.4356</v>
      </c>
      <c r="D1045" s="6">
        <f>TITRES_STAT!E1048</f>
        <v>0</v>
      </c>
      <c r="E1045" s="2">
        <f t="shared" si="64"/>
        <v>339817</v>
      </c>
      <c r="F1045" s="6" t="str">
        <f t="shared" si="67"/>
        <v>BULLISH</v>
      </c>
      <c r="G1045" s="6" t="str">
        <f t="shared" si="66"/>
        <v>NEUTRAL</v>
      </c>
      <c r="H1045" s="6" t="str">
        <f t="shared" si="65"/>
        <v>CONFIRMED BULLISH</v>
      </c>
    </row>
    <row r="1046" spans="1:8" ht="13.5" x14ac:dyDescent="0.25">
      <c r="A1046" s="3">
        <f>TITRES_STAT!B1049</f>
        <v>43529</v>
      </c>
      <c r="B1046" s="6">
        <f>TITRES_STAT!C1049</f>
        <v>7.69</v>
      </c>
      <c r="C1046" s="6">
        <f>TITRES_STAT!D1049</f>
        <v>5.4356</v>
      </c>
      <c r="D1046" s="6">
        <f>TITRES_STAT!E1049</f>
        <v>0</v>
      </c>
      <c r="E1046" s="2">
        <f t="shared" si="64"/>
        <v>339817</v>
      </c>
      <c r="F1046" s="6" t="str">
        <f t="shared" si="67"/>
        <v>BULLISH</v>
      </c>
      <c r="G1046" s="6" t="str">
        <f t="shared" si="66"/>
        <v>NEUTRAL</v>
      </c>
      <c r="H1046" s="6" t="str">
        <f t="shared" si="65"/>
        <v>CONFIRMED BULLISH</v>
      </c>
    </row>
    <row r="1047" spans="1:8" ht="13.5" x14ac:dyDescent="0.25">
      <c r="A1047" s="3">
        <f>TITRES_STAT!B1050</f>
        <v>43530</v>
      </c>
      <c r="B1047" s="6">
        <f>TITRES_STAT!C1050</f>
        <v>7.69</v>
      </c>
      <c r="C1047" s="6">
        <f>TITRES_STAT!D1050</f>
        <v>5.4356</v>
      </c>
      <c r="D1047" s="6">
        <f>TITRES_STAT!E1050</f>
        <v>0</v>
      </c>
      <c r="E1047" s="2">
        <f t="shared" si="64"/>
        <v>339817</v>
      </c>
      <c r="F1047" s="6" t="str">
        <f t="shared" si="67"/>
        <v>NEUTRAL</v>
      </c>
      <c r="G1047" s="6" t="str">
        <f t="shared" si="66"/>
        <v>NEUTRAL</v>
      </c>
      <c r="H1047" s="6" t="str">
        <f t="shared" si="65"/>
        <v>NEUTRAL</v>
      </c>
    </row>
    <row r="1048" spans="1:8" ht="13.5" x14ac:dyDescent="0.25">
      <c r="A1048" s="3">
        <f>TITRES_STAT!B1051</f>
        <v>43531</v>
      </c>
      <c r="B1048" s="6">
        <f>TITRES_STAT!C1051</f>
        <v>7.67</v>
      </c>
      <c r="C1048" s="6">
        <f>TITRES_STAT!D1051</f>
        <v>5.4215</v>
      </c>
      <c r="D1048" s="6">
        <f>TITRES_STAT!E1051</f>
        <v>161</v>
      </c>
      <c r="E1048" s="2">
        <f t="shared" si="64"/>
        <v>339656</v>
      </c>
      <c r="F1048" s="6" t="str">
        <f t="shared" si="67"/>
        <v>BEARISH</v>
      </c>
      <c r="G1048" s="6" t="str">
        <f t="shared" si="66"/>
        <v>NEUTRAL</v>
      </c>
      <c r="H1048" s="6" t="str">
        <f t="shared" si="65"/>
        <v>CONFIRMED BEARISH</v>
      </c>
    </row>
    <row r="1049" spans="1:8" ht="13.5" x14ac:dyDescent="0.25">
      <c r="A1049" s="3">
        <f>TITRES_STAT!B1052</f>
        <v>43532</v>
      </c>
      <c r="B1049" s="6">
        <f>TITRES_STAT!C1052</f>
        <v>7.67</v>
      </c>
      <c r="C1049" s="6">
        <f>TITRES_STAT!D1052</f>
        <v>5.4215</v>
      </c>
      <c r="D1049" s="6">
        <f>TITRES_STAT!E1052</f>
        <v>0</v>
      </c>
      <c r="E1049" s="2">
        <f t="shared" si="64"/>
        <v>339656</v>
      </c>
      <c r="F1049" s="6" t="str">
        <f t="shared" si="67"/>
        <v>BEARISH</v>
      </c>
      <c r="G1049" s="6" t="str">
        <f t="shared" si="66"/>
        <v>NEUTRAL</v>
      </c>
      <c r="H1049" s="6" t="str">
        <f t="shared" si="65"/>
        <v>CONFIRMED BEARISH</v>
      </c>
    </row>
    <row r="1050" spans="1:8" ht="13.5" x14ac:dyDescent="0.25">
      <c r="A1050" s="3">
        <f>TITRES_STAT!B1053</f>
        <v>43535</v>
      </c>
      <c r="B1050" s="6">
        <f>TITRES_STAT!C1053</f>
        <v>7.67</v>
      </c>
      <c r="C1050" s="6">
        <f>TITRES_STAT!D1053</f>
        <v>5.4215</v>
      </c>
      <c r="D1050" s="6">
        <f>TITRES_STAT!E1053</f>
        <v>0</v>
      </c>
      <c r="E1050" s="2">
        <f t="shared" si="64"/>
        <v>339656</v>
      </c>
      <c r="F1050" s="6" t="str">
        <f t="shared" si="67"/>
        <v>BEARISH</v>
      </c>
      <c r="G1050" s="6" t="str">
        <f t="shared" si="66"/>
        <v>NEUTRAL</v>
      </c>
      <c r="H1050" s="6" t="str">
        <f t="shared" si="65"/>
        <v>CONFIRMED BEARISH</v>
      </c>
    </row>
    <row r="1051" spans="1:8" ht="13.5" x14ac:dyDescent="0.25">
      <c r="A1051" s="3">
        <f>TITRES_STAT!B1054</f>
        <v>43536</v>
      </c>
      <c r="B1051" s="6">
        <f>TITRES_STAT!C1054</f>
        <v>7.6</v>
      </c>
      <c r="C1051" s="6">
        <f>TITRES_STAT!D1054</f>
        <v>5.3719999999999999</v>
      </c>
      <c r="D1051" s="6">
        <f>TITRES_STAT!E1054</f>
        <v>21</v>
      </c>
      <c r="E1051" s="2">
        <f t="shared" si="64"/>
        <v>339635</v>
      </c>
      <c r="F1051" s="6" t="str">
        <f t="shared" si="67"/>
        <v>BEARISH</v>
      </c>
      <c r="G1051" s="6" t="str">
        <f t="shared" si="66"/>
        <v>NEUTRAL</v>
      </c>
      <c r="H1051" s="6" t="str">
        <f t="shared" si="65"/>
        <v>CONFIRMED BEARISH</v>
      </c>
    </row>
    <row r="1052" spans="1:8" ht="13.5" x14ac:dyDescent="0.25">
      <c r="A1052" s="3">
        <f>TITRES_STAT!B1055</f>
        <v>43537</v>
      </c>
      <c r="B1052" s="6">
        <f>TITRES_STAT!C1055</f>
        <v>7.5</v>
      </c>
      <c r="C1052" s="6">
        <f>TITRES_STAT!D1055</f>
        <v>5.3013000000000003</v>
      </c>
      <c r="D1052" s="6">
        <f>TITRES_STAT!E1055</f>
        <v>2153</v>
      </c>
      <c r="E1052" s="2">
        <f t="shared" si="64"/>
        <v>337482</v>
      </c>
      <c r="F1052" s="6" t="str">
        <f t="shared" si="67"/>
        <v>BEARISH</v>
      </c>
      <c r="G1052" s="6" t="str">
        <f t="shared" si="66"/>
        <v>NEUTRAL</v>
      </c>
      <c r="H1052" s="6" t="str">
        <f t="shared" si="65"/>
        <v>CONFIRMED BEARISH</v>
      </c>
    </row>
    <row r="1053" spans="1:8" ht="13.5" x14ac:dyDescent="0.25">
      <c r="A1053" s="3">
        <f>TITRES_STAT!B1056</f>
        <v>43538</v>
      </c>
      <c r="B1053" s="6">
        <f>TITRES_STAT!C1056</f>
        <v>7.5</v>
      </c>
      <c r="C1053" s="6">
        <f>TITRES_STAT!D1056</f>
        <v>5.3013000000000003</v>
      </c>
      <c r="D1053" s="6">
        <f>TITRES_STAT!E1056</f>
        <v>47</v>
      </c>
      <c r="E1053" s="2">
        <f t="shared" si="64"/>
        <v>337482</v>
      </c>
      <c r="F1053" s="6" t="str">
        <f t="shared" si="67"/>
        <v>BEARISH</v>
      </c>
      <c r="G1053" s="6" t="str">
        <f t="shared" si="66"/>
        <v>NEUTRAL</v>
      </c>
      <c r="H1053" s="6" t="str">
        <f t="shared" si="65"/>
        <v>CONFIRMED BEARISH</v>
      </c>
    </row>
    <row r="1054" spans="1:8" ht="13.5" x14ac:dyDescent="0.25">
      <c r="A1054" s="3">
        <f>TITRES_STAT!B1057</f>
        <v>43539</v>
      </c>
      <c r="B1054" s="6">
        <f>TITRES_STAT!C1057</f>
        <v>7.5</v>
      </c>
      <c r="C1054" s="6">
        <f>TITRES_STAT!D1057</f>
        <v>5.3013000000000003</v>
      </c>
      <c r="D1054" s="6">
        <f>TITRES_STAT!E1057</f>
        <v>0</v>
      </c>
      <c r="E1054" s="2">
        <f t="shared" si="64"/>
        <v>337482</v>
      </c>
      <c r="F1054" s="6" t="str">
        <f t="shared" si="67"/>
        <v>BEARISH</v>
      </c>
      <c r="G1054" s="6" t="str">
        <f t="shared" si="66"/>
        <v>NEUTRAL</v>
      </c>
      <c r="H1054" s="6" t="str">
        <f t="shared" si="65"/>
        <v>CONFIRMED BEARISH</v>
      </c>
    </row>
    <row r="1055" spans="1:8" ht="13.5" x14ac:dyDescent="0.25">
      <c r="A1055" s="3">
        <f>TITRES_STAT!B1058</f>
        <v>43542</v>
      </c>
      <c r="B1055" s="6">
        <f>TITRES_STAT!C1058</f>
        <v>7.5</v>
      </c>
      <c r="C1055" s="6">
        <f>TITRES_STAT!D1058</f>
        <v>5.3013000000000003</v>
      </c>
      <c r="D1055" s="6">
        <f>TITRES_STAT!E1058</f>
        <v>7</v>
      </c>
      <c r="E1055" s="2">
        <f t="shared" si="64"/>
        <v>337482</v>
      </c>
      <c r="F1055" s="6" t="str">
        <f t="shared" si="67"/>
        <v>BEARISH</v>
      </c>
      <c r="G1055" s="6" t="str">
        <f t="shared" si="66"/>
        <v>NEUTRAL</v>
      </c>
      <c r="H1055" s="6" t="str">
        <f t="shared" si="65"/>
        <v>CONFIRMED BEARISH</v>
      </c>
    </row>
    <row r="1056" spans="1:8" ht="13.5" x14ac:dyDescent="0.25">
      <c r="A1056" s="3">
        <f>TITRES_STAT!B1059</f>
        <v>43543</v>
      </c>
      <c r="B1056" s="6">
        <f>TITRES_STAT!C1059</f>
        <v>7.5</v>
      </c>
      <c r="C1056" s="6">
        <f>TITRES_STAT!D1059</f>
        <v>5.3013000000000003</v>
      </c>
      <c r="D1056" s="6">
        <f>TITRES_STAT!E1059</f>
        <v>1210</v>
      </c>
      <c r="E1056" s="2">
        <f t="shared" si="64"/>
        <v>337482</v>
      </c>
      <c r="F1056" s="6" t="str">
        <f t="shared" si="67"/>
        <v>BEARISH</v>
      </c>
      <c r="G1056" s="6" t="str">
        <f t="shared" si="66"/>
        <v>NEUTRAL</v>
      </c>
      <c r="H1056" s="6" t="str">
        <f t="shared" si="65"/>
        <v>CONFIRMED BEARISH</v>
      </c>
    </row>
    <row r="1057" spans="1:8" ht="13.5" x14ac:dyDescent="0.25">
      <c r="A1057" s="3">
        <f>TITRES_STAT!B1060</f>
        <v>43545</v>
      </c>
      <c r="B1057" s="6">
        <f>TITRES_STAT!C1060</f>
        <v>7.4</v>
      </c>
      <c r="C1057" s="6">
        <f>TITRES_STAT!D1060</f>
        <v>5.2305999999999999</v>
      </c>
      <c r="D1057" s="6">
        <f>TITRES_STAT!E1060</f>
        <v>710</v>
      </c>
      <c r="E1057" s="2">
        <f t="shared" si="64"/>
        <v>336772</v>
      </c>
      <c r="F1057" s="6" t="str">
        <f t="shared" si="67"/>
        <v>BEARISH</v>
      </c>
      <c r="G1057" s="6" t="str">
        <f t="shared" si="66"/>
        <v>NEUTRAL</v>
      </c>
      <c r="H1057" s="6" t="str">
        <f t="shared" si="65"/>
        <v>CONFIRMED BEARISH</v>
      </c>
    </row>
    <row r="1058" spans="1:8" ht="13.5" x14ac:dyDescent="0.25">
      <c r="A1058" s="3">
        <f>TITRES_STAT!B1061</f>
        <v>43546</v>
      </c>
      <c r="B1058" s="6">
        <f>TITRES_STAT!C1061</f>
        <v>7.5</v>
      </c>
      <c r="C1058" s="6">
        <f>TITRES_STAT!D1061</f>
        <v>5.3013000000000003</v>
      </c>
      <c r="D1058" s="6">
        <f>TITRES_STAT!E1061</f>
        <v>385</v>
      </c>
      <c r="E1058" s="2">
        <f t="shared" si="64"/>
        <v>337157</v>
      </c>
      <c r="F1058" s="6" t="str">
        <f t="shared" si="67"/>
        <v>BEARISH</v>
      </c>
      <c r="G1058" s="6" t="str">
        <f t="shared" si="66"/>
        <v>NEUTRAL</v>
      </c>
      <c r="H1058" s="6" t="str">
        <f t="shared" si="65"/>
        <v>NEUTRAL</v>
      </c>
    </row>
    <row r="1059" spans="1:8" ht="13.5" x14ac:dyDescent="0.25">
      <c r="A1059" s="3">
        <f>TITRES_STAT!B1062</f>
        <v>43549</v>
      </c>
      <c r="B1059" s="6">
        <f>TITRES_STAT!C1062</f>
        <v>7.5</v>
      </c>
      <c r="C1059" s="6">
        <f>TITRES_STAT!D1062</f>
        <v>5.3013000000000003</v>
      </c>
      <c r="D1059" s="6">
        <f>TITRES_STAT!E1062</f>
        <v>117</v>
      </c>
      <c r="E1059" s="2">
        <f t="shared" si="64"/>
        <v>337157</v>
      </c>
      <c r="F1059" s="6" t="str">
        <f t="shared" si="67"/>
        <v>BEARISH</v>
      </c>
      <c r="G1059" s="6" t="str">
        <f t="shared" si="66"/>
        <v>NEUTRAL</v>
      </c>
      <c r="H1059" s="6" t="str">
        <f t="shared" si="65"/>
        <v>NEUTRAL</v>
      </c>
    </row>
    <row r="1060" spans="1:8" ht="13.5" x14ac:dyDescent="0.25">
      <c r="A1060" s="3">
        <f>TITRES_STAT!B1063</f>
        <v>43550</v>
      </c>
      <c r="B1060" s="6">
        <f>TITRES_STAT!C1063</f>
        <v>7.32</v>
      </c>
      <c r="C1060" s="6">
        <f>TITRES_STAT!D1063</f>
        <v>5.1741000000000001</v>
      </c>
      <c r="D1060" s="6">
        <f>TITRES_STAT!E1063</f>
        <v>188</v>
      </c>
      <c r="E1060" s="2">
        <f t="shared" si="64"/>
        <v>336969</v>
      </c>
      <c r="F1060" s="6" t="str">
        <f t="shared" si="67"/>
        <v>BEARISH</v>
      </c>
      <c r="G1060" s="6" t="str">
        <f t="shared" si="66"/>
        <v>NEUTRAL</v>
      </c>
      <c r="H1060" s="6" t="str">
        <f t="shared" si="65"/>
        <v>CONFIRMED BEARISH</v>
      </c>
    </row>
    <row r="1061" spans="1:8" ht="13.5" x14ac:dyDescent="0.25">
      <c r="A1061" s="3">
        <f>TITRES_STAT!B1064</f>
        <v>43551</v>
      </c>
      <c r="B1061" s="6">
        <f>TITRES_STAT!C1064</f>
        <v>7.5</v>
      </c>
      <c r="C1061" s="6">
        <f>TITRES_STAT!D1064</f>
        <v>5.3013000000000003</v>
      </c>
      <c r="D1061" s="6">
        <f>TITRES_STAT!E1064</f>
        <v>5</v>
      </c>
      <c r="E1061" s="2">
        <f t="shared" si="64"/>
        <v>336974</v>
      </c>
      <c r="F1061" s="6" t="str">
        <f t="shared" si="67"/>
        <v>BEARISH</v>
      </c>
      <c r="G1061" s="6" t="str">
        <f t="shared" si="66"/>
        <v>NEUTRAL</v>
      </c>
      <c r="H1061" s="6" t="str">
        <f t="shared" si="65"/>
        <v>NEUTRAL</v>
      </c>
    </row>
    <row r="1062" spans="1:8" ht="13.5" x14ac:dyDescent="0.25">
      <c r="A1062" s="3">
        <f>TITRES_STAT!B1065</f>
        <v>43552</v>
      </c>
      <c r="B1062" s="6">
        <f>TITRES_STAT!C1065</f>
        <v>7.5</v>
      </c>
      <c r="C1062" s="6">
        <f>TITRES_STAT!D1065</f>
        <v>5.3013000000000003</v>
      </c>
      <c r="D1062" s="6">
        <f>TITRES_STAT!E1065</f>
        <v>310</v>
      </c>
      <c r="E1062" s="2">
        <f t="shared" si="64"/>
        <v>336974</v>
      </c>
      <c r="F1062" s="6" t="str">
        <f t="shared" si="67"/>
        <v>BULLISH</v>
      </c>
      <c r="G1062" s="6" t="str">
        <f t="shared" si="66"/>
        <v>NEUTRAL</v>
      </c>
      <c r="H1062" s="6" t="str">
        <f t="shared" si="65"/>
        <v>CONFIRMED BULLISH</v>
      </c>
    </row>
    <row r="1063" spans="1:8" ht="13.5" x14ac:dyDescent="0.25">
      <c r="A1063" s="3">
        <f>TITRES_STAT!B1066</f>
        <v>43553</v>
      </c>
      <c r="B1063" s="6">
        <f>TITRES_STAT!C1066</f>
        <v>7.5</v>
      </c>
      <c r="C1063" s="6">
        <f>TITRES_STAT!D1066</f>
        <v>5.3013000000000003</v>
      </c>
      <c r="D1063" s="6">
        <f>TITRES_STAT!E1066</f>
        <v>0</v>
      </c>
      <c r="E1063" s="2">
        <f t="shared" si="64"/>
        <v>336974</v>
      </c>
      <c r="F1063" s="6" t="str">
        <f t="shared" si="67"/>
        <v>BEARISH</v>
      </c>
      <c r="G1063" s="6" t="str">
        <f t="shared" si="66"/>
        <v>NEUTRAL</v>
      </c>
      <c r="H1063" s="6" t="str">
        <f t="shared" si="65"/>
        <v>NEUTRAL</v>
      </c>
    </row>
    <row r="1064" spans="1:8" ht="13.5" x14ac:dyDescent="0.25">
      <c r="A1064" s="3">
        <f>TITRES_STAT!B1067</f>
        <v>43556</v>
      </c>
      <c r="B1064" s="6">
        <f>TITRES_STAT!C1067</f>
        <v>7.5</v>
      </c>
      <c r="C1064" s="6">
        <f>TITRES_STAT!D1067</f>
        <v>5.3013000000000003</v>
      </c>
      <c r="D1064" s="6">
        <f>TITRES_STAT!E1067</f>
        <v>610</v>
      </c>
      <c r="E1064" s="2">
        <f t="shared" si="64"/>
        <v>336974</v>
      </c>
      <c r="F1064" s="6" t="str">
        <f t="shared" si="67"/>
        <v>BEARISH</v>
      </c>
      <c r="G1064" s="6" t="str">
        <f t="shared" si="66"/>
        <v>NEUTRAL</v>
      </c>
      <c r="H1064" s="6" t="str">
        <f t="shared" si="65"/>
        <v>NEUTRAL</v>
      </c>
    </row>
    <row r="1065" spans="1:8" ht="13.5" x14ac:dyDescent="0.25">
      <c r="A1065" s="3">
        <f>TITRES_STAT!B1068</f>
        <v>43557</v>
      </c>
      <c r="B1065" s="6">
        <f>TITRES_STAT!C1068</f>
        <v>7.5</v>
      </c>
      <c r="C1065" s="6">
        <f>TITRES_STAT!D1068</f>
        <v>5.3013000000000003</v>
      </c>
      <c r="D1065" s="6">
        <f>TITRES_STAT!E1068</f>
        <v>0</v>
      </c>
      <c r="E1065" s="2">
        <f t="shared" si="64"/>
        <v>336974</v>
      </c>
      <c r="F1065" s="6" t="str">
        <f t="shared" si="67"/>
        <v>BULLISH</v>
      </c>
      <c r="G1065" s="6" t="str">
        <f t="shared" si="66"/>
        <v>NEUTRAL</v>
      </c>
      <c r="H1065" s="6" t="str">
        <f t="shared" si="65"/>
        <v>CONFIRMED BULLISH</v>
      </c>
    </row>
    <row r="1066" spans="1:8" ht="13.5" x14ac:dyDescent="0.25">
      <c r="A1066" s="3">
        <f>TITRES_STAT!B1069</f>
        <v>43558</v>
      </c>
      <c r="B1066" s="6">
        <f>TITRES_STAT!C1069</f>
        <v>7.5</v>
      </c>
      <c r="C1066" s="6">
        <f>TITRES_STAT!D1069</f>
        <v>5.3013000000000003</v>
      </c>
      <c r="D1066" s="6">
        <f>TITRES_STAT!E1069</f>
        <v>0</v>
      </c>
      <c r="E1066" s="2">
        <f t="shared" si="64"/>
        <v>336974</v>
      </c>
      <c r="F1066" s="6" t="str">
        <f t="shared" si="67"/>
        <v>NEUTRAL</v>
      </c>
      <c r="G1066" s="6" t="str">
        <f t="shared" si="66"/>
        <v>NEUTRAL</v>
      </c>
      <c r="H1066" s="6" t="str">
        <f t="shared" si="65"/>
        <v>NEUTRAL</v>
      </c>
    </row>
    <row r="1067" spans="1:8" ht="13.5" x14ac:dyDescent="0.25">
      <c r="A1067" s="3">
        <f>TITRES_STAT!B1070</f>
        <v>43559</v>
      </c>
      <c r="B1067" s="6">
        <f>TITRES_STAT!C1070</f>
        <v>7.5</v>
      </c>
      <c r="C1067" s="6">
        <f>TITRES_STAT!D1070</f>
        <v>5.3013000000000003</v>
      </c>
      <c r="D1067" s="6">
        <f>TITRES_STAT!E1070</f>
        <v>5</v>
      </c>
      <c r="E1067" s="2">
        <f t="shared" si="64"/>
        <v>336974</v>
      </c>
      <c r="F1067" s="6" t="str">
        <f t="shared" si="67"/>
        <v>NEUTRAL</v>
      </c>
      <c r="G1067" s="6" t="str">
        <f t="shared" si="66"/>
        <v>NEUTRAL</v>
      </c>
      <c r="H1067" s="6" t="str">
        <f t="shared" si="65"/>
        <v>NEUTRAL</v>
      </c>
    </row>
    <row r="1068" spans="1:8" ht="13.5" x14ac:dyDescent="0.25">
      <c r="A1068" s="3">
        <f>TITRES_STAT!B1071</f>
        <v>43560</v>
      </c>
      <c r="B1068" s="6">
        <f>TITRES_STAT!C1071</f>
        <v>7.5</v>
      </c>
      <c r="C1068" s="6">
        <f>TITRES_STAT!D1071</f>
        <v>5.3013000000000003</v>
      </c>
      <c r="D1068" s="6">
        <f>TITRES_STAT!E1071</f>
        <v>803</v>
      </c>
      <c r="E1068" s="2">
        <f t="shared" si="64"/>
        <v>336974</v>
      </c>
      <c r="F1068" s="6" t="str">
        <f t="shared" si="67"/>
        <v>NEUTRAL</v>
      </c>
      <c r="G1068" s="6" t="str">
        <f t="shared" si="66"/>
        <v>NEUTRAL</v>
      </c>
      <c r="H1068" s="6" t="str">
        <f t="shared" si="65"/>
        <v>NEUTRAL</v>
      </c>
    </row>
    <row r="1069" spans="1:8" ht="13.5" x14ac:dyDescent="0.25">
      <c r="A1069" s="3">
        <f>TITRES_STAT!B1072</f>
        <v>43563</v>
      </c>
      <c r="B1069" s="6">
        <f>TITRES_STAT!C1072</f>
        <v>7.49</v>
      </c>
      <c r="C1069" s="6">
        <f>TITRES_STAT!D1072</f>
        <v>5.2942</v>
      </c>
      <c r="D1069" s="6">
        <f>TITRES_STAT!E1072</f>
        <v>1020</v>
      </c>
      <c r="E1069" s="2">
        <f t="shared" si="64"/>
        <v>335954</v>
      </c>
      <c r="F1069" s="6" t="str">
        <f t="shared" si="67"/>
        <v>BEARISH</v>
      </c>
      <c r="G1069" s="6" t="str">
        <f t="shared" si="66"/>
        <v>NEUTRAL</v>
      </c>
      <c r="H1069" s="6" t="str">
        <f t="shared" si="65"/>
        <v>CONFIRMED BEARISH</v>
      </c>
    </row>
    <row r="1070" spans="1:8" ht="13.5" x14ac:dyDescent="0.25">
      <c r="A1070" s="3">
        <f>TITRES_STAT!B1073</f>
        <v>43565</v>
      </c>
      <c r="B1070" s="6">
        <f>TITRES_STAT!C1073</f>
        <v>7.49</v>
      </c>
      <c r="C1070" s="6">
        <f>TITRES_STAT!D1073</f>
        <v>5.2942</v>
      </c>
      <c r="D1070" s="6">
        <f>TITRES_STAT!E1073</f>
        <v>0</v>
      </c>
      <c r="E1070" s="2">
        <f t="shared" si="64"/>
        <v>335954</v>
      </c>
      <c r="F1070" s="6" t="str">
        <f t="shared" si="67"/>
        <v>BEARISH</v>
      </c>
      <c r="G1070" s="6" t="str">
        <f t="shared" si="66"/>
        <v>NEUTRAL</v>
      </c>
      <c r="H1070" s="6" t="str">
        <f t="shared" si="65"/>
        <v>CONFIRMED BEARISH</v>
      </c>
    </row>
    <row r="1071" spans="1:8" ht="13.5" x14ac:dyDescent="0.25">
      <c r="A1071" s="3">
        <f>TITRES_STAT!B1074</f>
        <v>43566</v>
      </c>
      <c r="B1071" s="6">
        <f>TITRES_STAT!C1074</f>
        <v>7.49</v>
      </c>
      <c r="C1071" s="6">
        <f>TITRES_STAT!D1074</f>
        <v>5.2942</v>
      </c>
      <c r="D1071" s="6">
        <f>TITRES_STAT!E1074</f>
        <v>0</v>
      </c>
      <c r="E1071" s="2">
        <f t="shared" si="64"/>
        <v>335954</v>
      </c>
      <c r="F1071" s="6" t="str">
        <f t="shared" si="67"/>
        <v>BEARISH</v>
      </c>
      <c r="G1071" s="6" t="str">
        <f t="shared" si="66"/>
        <v>NEUTRAL</v>
      </c>
      <c r="H1071" s="6" t="str">
        <f t="shared" si="65"/>
        <v>CONFIRMED BEARISH</v>
      </c>
    </row>
    <row r="1072" spans="1:8" ht="13.5" x14ac:dyDescent="0.25">
      <c r="A1072" s="3">
        <f>TITRES_STAT!B1075</f>
        <v>43567</v>
      </c>
      <c r="B1072" s="6">
        <f>TITRES_STAT!C1075</f>
        <v>7.49</v>
      </c>
      <c r="C1072" s="6">
        <f>TITRES_STAT!D1075</f>
        <v>5.2942</v>
      </c>
      <c r="D1072" s="6">
        <f>TITRES_STAT!E1075</f>
        <v>0</v>
      </c>
      <c r="E1072" s="2">
        <f t="shared" si="64"/>
        <v>335954</v>
      </c>
      <c r="F1072" s="6" t="str">
        <f t="shared" si="67"/>
        <v>BEARISH</v>
      </c>
      <c r="G1072" s="6" t="str">
        <f t="shared" si="66"/>
        <v>NEUTRAL</v>
      </c>
      <c r="H1072" s="6" t="str">
        <f t="shared" si="65"/>
        <v>CONFIRMED BEARISH</v>
      </c>
    </row>
    <row r="1073" spans="1:8" ht="13.5" x14ac:dyDescent="0.25">
      <c r="A1073" s="3">
        <f>TITRES_STAT!B1076</f>
        <v>43570</v>
      </c>
      <c r="B1073" s="6">
        <f>TITRES_STAT!C1076</f>
        <v>7.31</v>
      </c>
      <c r="C1073" s="6">
        <f>TITRES_STAT!D1076</f>
        <v>5.1669999999999998</v>
      </c>
      <c r="D1073" s="6">
        <f>TITRES_STAT!E1076</f>
        <v>1363</v>
      </c>
      <c r="E1073" s="2">
        <f t="shared" si="64"/>
        <v>334591</v>
      </c>
      <c r="F1073" s="6" t="str">
        <f t="shared" si="67"/>
        <v>BEARISH</v>
      </c>
      <c r="G1073" s="6" t="str">
        <f t="shared" si="66"/>
        <v>NEUTRAL</v>
      </c>
      <c r="H1073" s="6" t="str">
        <f t="shared" si="65"/>
        <v>CONFIRMED BEARISH</v>
      </c>
    </row>
    <row r="1074" spans="1:8" ht="13.5" x14ac:dyDescent="0.25">
      <c r="A1074" s="3">
        <f>TITRES_STAT!B1077</f>
        <v>43571</v>
      </c>
      <c r="B1074" s="6">
        <f>TITRES_STAT!C1077</f>
        <v>7.49</v>
      </c>
      <c r="C1074" s="6">
        <f>TITRES_STAT!D1077</f>
        <v>5.2942</v>
      </c>
      <c r="D1074" s="6">
        <f>TITRES_STAT!E1077</f>
        <v>25</v>
      </c>
      <c r="E1074" s="2">
        <f t="shared" si="64"/>
        <v>334616</v>
      </c>
      <c r="F1074" s="6" t="str">
        <f t="shared" si="67"/>
        <v>BEARISH</v>
      </c>
      <c r="G1074" s="6" t="str">
        <f t="shared" si="66"/>
        <v>NEUTRAL</v>
      </c>
      <c r="H1074" s="6" t="str">
        <f t="shared" si="65"/>
        <v>NEUTRAL</v>
      </c>
    </row>
    <row r="1075" spans="1:8" ht="13.5" x14ac:dyDescent="0.25">
      <c r="A1075" s="3">
        <f>TITRES_STAT!B1078</f>
        <v>43572</v>
      </c>
      <c r="B1075" s="6">
        <f>TITRES_STAT!C1078</f>
        <v>7.5</v>
      </c>
      <c r="C1075" s="6">
        <f>TITRES_STAT!D1078</f>
        <v>5.3013000000000003</v>
      </c>
      <c r="D1075" s="6">
        <f>TITRES_STAT!E1078</f>
        <v>1358</v>
      </c>
      <c r="E1075" s="2">
        <f t="shared" si="64"/>
        <v>335974</v>
      </c>
      <c r="F1075" s="6" t="str">
        <f t="shared" si="67"/>
        <v>BULLISH</v>
      </c>
      <c r="G1075" s="6" t="str">
        <f t="shared" si="66"/>
        <v>NEUTRAL</v>
      </c>
      <c r="H1075" s="6" t="str">
        <f t="shared" si="65"/>
        <v>CONFIRMED BULLISH</v>
      </c>
    </row>
    <row r="1076" spans="1:8" ht="13.5" x14ac:dyDescent="0.25">
      <c r="A1076" s="3">
        <f>TITRES_STAT!B1079</f>
        <v>43573</v>
      </c>
      <c r="B1076" s="6">
        <f>TITRES_STAT!C1079</f>
        <v>7.5</v>
      </c>
      <c r="C1076" s="6">
        <f>TITRES_STAT!D1079</f>
        <v>5.3013000000000003</v>
      </c>
      <c r="D1076" s="6">
        <f>TITRES_STAT!E1079</f>
        <v>517</v>
      </c>
      <c r="E1076" s="2">
        <f t="shared" si="64"/>
        <v>335974</v>
      </c>
      <c r="F1076" s="6" t="str">
        <f t="shared" si="67"/>
        <v>BULLISH</v>
      </c>
      <c r="G1076" s="6" t="str">
        <f t="shared" si="66"/>
        <v>NEUTRAL</v>
      </c>
      <c r="H1076" s="6" t="str">
        <f t="shared" si="65"/>
        <v>CONFIRMED BULLISH</v>
      </c>
    </row>
    <row r="1077" spans="1:8" ht="13.5" x14ac:dyDescent="0.25">
      <c r="A1077" s="3">
        <f>TITRES_STAT!B1080</f>
        <v>43574</v>
      </c>
      <c r="B1077" s="6">
        <f>TITRES_STAT!C1080</f>
        <v>7.5</v>
      </c>
      <c r="C1077" s="6">
        <f>TITRES_STAT!D1080</f>
        <v>5.3013000000000003</v>
      </c>
      <c r="D1077" s="6">
        <f>TITRES_STAT!E1080</f>
        <v>0</v>
      </c>
      <c r="E1077" s="2">
        <f t="shared" si="64"/>
        <v>335974</v>
      </c>
      <c r="F1077" s="6" t="str">
        <f t="shared" si="67"/>
        <v>BULLISH</v>
      </c>
      <c r="G1077" s="6" t="str">
        <f t="shared" si="66"/>
        <v>NEUTRAL</v>
      </c>
      <c r="H1077" s="6" t="str">
        <f t="shared" si="65"/>
        <v>CONFIRMED BULLISH</v>
      </c>
    </row>
    <row r="1078" spans="1:8" ht="13.5" x14ac:dyDescent="0.25">
      <c r="A1078" s="3">
        <f>TITRES_STAT!B1081</f>
        <v>43577</v>
      </c>
      <c r="B1078" s="6">
        <f>TITRES_STAT!C1081</f>
        <v>7.65</v>
      </c>
      <c r="C1078" s="6">
        <f>TITRES_STAT!D1081</f>
        <v>5.4073000000000002</v>
      </c>
      <c r="D1078" s="6">
        <f>TITRES_STAT!E1081</f>
        <v>10</v>
      </c>
      <c r="E1078" s="2">
        <f t="shared" si="64"/>
        <v>335984</v>
      </c>
      <c r="F1078" s="6" t="str">
        <f t="shared" si="67"/>
        <v>BULLISH</v>
      </c>
      <c r="G1078" s="6" t="str">
        <f t="shared" si="66"/>
        <v>NEUTRAL</v>
      </c>
      <c r="H1078" s="6" t="str">
        <f t="shared" si="65"/>
        <v>CONFIRMED BULLISH</v>
      </c>
    </row>
    <row r="1079" spans="1:8" ht="13.5" x14ac:dyDescent="0.25">
      <c r="A1079" s="3">
        <f>TITRES_STAT!B1082</f>
        <v>43578</v>
      </c>
      <c r="B1079" s="6">
        <f>TITRES_STAT!C1082</f>
        <v>7.65</v>
      </c>
      <c r="C1079" s="6">
        <f>TITRES_STAT!D1082</f>
        <v>5.4073000000000002</v>
      </c>
      <c r="D1079" s="6">
        <f>TITRES_STAT!E1082</f>
        <v>0</v>
      </c>
      <c r="E1079" s="2">
        <f t="shared" si="64"/>
        <v>335984</v>
      </c>
      <c r="F1079" s="6" t="str">
        <f t="shared" si="67"/>
        <v>BULLISH</v>
      </c>
      <c r="G1079" s="6" t="str">
        <f t="shared" si="66"/>
        <v>NEUTRAL</v>
      </c>
      <c r="H1079" s="6" t="str">
        <f t="shared" si="65"/>
        <v>CONFIRMED BULLISH</v>
      </c>
    </row>
    <row r="1080" spans="1:8" ht="13.5" x14ac:dyDescent="0.25">
      <c r="A1080" s="3">
        <f>TITRES_STAT!B1083</f>
        <v>43579</v>
      </c>
      <c r="B1080" s="6">
        <f>TITRES_STAT!C1083</f>
        <v>7.65</v>
      </c>
      <c r="C1080" s="6">
        <f>TITRES_STAT!D1083</f>
        <v>5.4073000000000002</v>
      </c>
      <c r="D1080" s="6">
        <f>TITRES_STAT!E1083</f>
        <v>0</v>
      </c>
      <c r="E1080" s="2">
        <f t="shared" si="64"/>
        <v>335984</v>
      </c>
      <c r="F1080" s="6" t="str">
        <f t="shared" si="67"/>
        <v>BULLISH</v>
      </c>
      <c r="G1080" s="6" t="str">
        <f t="shared" si="66"/>
        <v>NEUTRAL</v>
      </c>
      <c r="H1080" s="6" t="str">
        <f t="shared" si="65"/>
        <v>CONFIRMED BULLISH</v>
      </c>
    </row>
    <row r="1081" spans="1:8" ht="13.5" x14ac:dyDescent="0.25">
      <c r="A1081" s="3">
        <f>TITRES_STAT!B1084</f>
        <v>43580</v>
      </c>
      <c r="B1081" s="6">
        <f>TITRES_STAT!C1084</f>
        <v>7.63</v>
      </c>
      <c r="C1081" s="6">
        <f>TITRES_STAT!D1084</f>
        <v>5.3932000000000002</v>
      </c>
      <c r="D1081" s="6">
        <f>TITRES_STAT!E1084</f>
        <v>35</v>
      </c>
      <c r="E1081" s="2">
        <f t="shared" si="64"/>
        <v>335949</v>
      </c>
      <c r="F1081" s="6" t="str">
        <f t="shared" si="67"/>
        <v>BEARISH</v>
      </c>
      <c r="G1081" s="6" t="str">
        <f t="shared" si="66"/>
        <v>NEUTRAL</v>
      </c>
      <c r="H1081" s="6" t="str">
        <f t="shared" si="65"/>
        <v>BEARISH DIVERGENCE</v>
      </c>
    </row>
    <row r="1082" spans="1:8" ht="13.5" x14ac:dyDescent="0.25">
      <c r="A1082" s="3">
        <f>TITRES_STAT!B1085</f>
        <v>43581</v>
      </c>
      <c r="B1082" s="6">
        <f>TITRES_STAT!C1085</f>
        <v>7.61</v>
      </c>
      <c r="C1082" s="6">
        <f>TITRES_STAT!D1085</f>
        <v>5.3791000000000002</v>
      </c>
      <c r="D1082" s="6">
        <f>TITRES_STAT!E1085</f>
        <v>1052</v>
      </c>
      <c r="E1082" s="2">
        <f t="shared" si="64"/>
        <v>334897</v>
      </c>
      <c r="F1082" s="6" t="str">
        <f t="shared" si="67"/>
        <v>BEARISH</v>
      </c>
      <c r="G1082" s="6" t="str">
        <f t="shared" si="66"/>
        <v>NEUTRAL</v>
      </c>
      <c r="H1082" s="6" t="str">
        <f t="shared" si="65"/>
        <v>BEARISH DIVERGENCE</v>
      </c>
    </row>
    <row r="1083" spans="1:8" ht="13.5" x14ac:dyDescent="0.25">
      <c r="A1083" s="3">
        <f>TITRES_STAT!B1086</f>
        <v>43584</v>
      </c>
      <c r="B1083" s="6">
        <f>TITRES_STAT!C1086</f>
        <v>7.65</v>
      </c>
      <c r="C1083" s="6">
        <f>TITRES_STAT!D1086</f>
        <v>5.4073000000000002</v>
      </c>
      <c r="D1083" s="6">
        <f>TITRES_STAT!E1086</f>
        <v>21</v>
      </c>
      <c r="E1083" s="2">
        <f t="shared" si="64"/>
        <v>334918</v>
      </c>
      <c r="F1083" s="6" t="str">
        <f t="shared" si="67"/>
        <v>BEARISH</v>
      </c>
      <c r="G1083" s="6" t="str">
        <f t="shared" si="66"/>
        <v>NEUTRAL</v>
      </c>
      <c r="H1083" s="6" t="str">
        <f t="shared" si="65"/>
        <v>NEUTRAL</v>
      </c>
    </row>
    <row r="1084" spans="1:8" ht="13.5" x14ac:dyDescent="0.25">
      <c r="A1084" s="3">
        <f>TITRES_STAT!B1087</f>
        <v>43585</v>
      </c>
      <c r="B1084" s="6">
        <f>TITRES_STAT!C1087</f>
        <v>7.64</v>
      </c>
      <c r="C1084" s="6">
        <f>TITRES_STAT!D1087</f>
        <v>5.4002999999999997</v>
      </c>
      <c r="D1084" s="6">
        <f>TITRES_STAT!E1087</f>
        <v>528</v>
      </c>
      <c r="E1084" s="2">
        <f t="shared" si="64"/>
        <v>334390</v>
      </c>
      <c r="F1084" s="6" t="str">
        <f t="shared" si="67"/>
        <v>BEARISH</v>
      </c>
      <c r="G1084" s="6" t="str">
        <f t="shared" si="66"/>
        <v>NEUTRAL</v>
      </c>
      <c r="H1084" s="6" t="str">
        <f t="shared" si="65"/>
        <v>CONFIRMED BEARISH</v>
      </c>
    </row>
    <row r="1085" spans="1:8" ht="13.5" x14ac:dyDescent="0.25">
      <c r="A1085" s="3">
        <f>TITRES_STAT!B1088</f>
        <v>43587</v>
      </c>
      <c r="B1085" s="6">
        <f>TITRES_STAT!C1088</f>
        <v>7.65</v>
      </c>
      <c r="C1085" s="6">
        <f>TITRES_STAT!D1088</f>
        <v>5.4073000000000002</v>
      </c>
      <c r="D1085" s="6">
        <f>TITRES_STAT!E1088</f>
        <v>629</v>
      </c>
      <c r="E1085" s="2">
        <f t="shared" si="64"/>
        <v>335019</v>
      </c>
      <c r="F1085" s="6" t="str">
        <f t="shared" si="67"/>
        <v>BEARISH</v>
      </c>
      <c r="G1085" s="6" t="str">
        <f t="shared" si="66"/>
        <v>NEUTRAL</v>
      </c>
      <c r="H1085" s="6" t="str">
        <f t="shared" si="65"/>
        <v>NEUTRAL</v>
      </c>
    </row>
    <row r="1086" spans="1:8" ht="13.5" x14ac:dyDescent="0.25">
      <c r="A1086" s="3">
        <f>TITRES_STAT!B1089</f>
        <v>43588</v>
      </c>
      <c r="B1086" s="6">
        <f>TITRES_STAT!C1089</f>
        <v>7.65</v>
      </c>
      <c r="C1086" s="6">
        <f>TITRES_STAT!D1089</f>
        <v>5.4073000000000002</v>
      </c>
      <c r="D1086" s="6">
        <f>TITRES_STAT!E1089</f>
        <v>40</v>
      </c>
      <c r="E1086" s="2">
        <f t="shared" si="64"/>
        <v>335019</v>
      </c>
      <c r="F1086" s="6" t="str">
        <f t="shared" si="67"/>
        <v>BEARISH</v>
      </c>
      <c r="G1086" s="6" t="str">
        <f t="shared" si="66"/>
        <v>NEUTRAL</v>
      </c>
      <c r="H1086" s="6" t="str">
        <f t="shared" si="65"/>
        <v>BEARISH DIVERGENCE</v>
      </c>
    </row>
    <row r="1087" spans="1:8" ht="13.5" x14ac:dyDescent="0.25">
      <c r="A1087" s="3">
        <f>TITRES_STAT!B1090</f>
        <v>43591</v>
      </c>
      <c r="B1087" s="6">
        <f>TITRES_STAT!C1090</f>
        <v>7.7</v>
      </c>
      <c r="C1087" s="6">
        <f>TITRES_STAT!D1090</f>
        <v>5.4427000000000003</v>
      </c>
      <c r="D1087" s="6">
        <f>TITRES_STAT!E1090</f>
        <v>19</v>
      </c>
      <c r="E1087" s="2">
        <f t="shared" si="64"/>
        <v>335038</v>
      </c>
      <c r="F1087" s="6" t="str">
        <f t="shared" si="67"/>
        <v>BULLISH</v>
      </c>
      <c r="G1087" s="6" t="str">
        <f t="shared" si="66"/>
        <v>NEUTRAL</v>
      </c>
      <c r="H1087" s="6" t="str">
        <f t="shared" si="65"/>
        <v>CONFIRMED BULLISH</v>
      </c>
    </row>
    <row r="1088" spans="1:8" ht="13.5" x14ac:dyDescent="0.25">
      <c r="A1088" s="3">
        <f>TITRES_STAT!B1091</f>
        <v>43592</v>
      </c>
      <c r="B1088" s="6">
        <f>TITRES_STAT!C1091</f>
        <v>7.7</v>
      </c>
      <c r="C1088" s="6">
        <f>TITRES_STAT!D1091</f>
        <v>5.4427000000000003</v>
      </c>
      <c r="D1088" s="6">
        <f>TITRES_STAT!E1091</f>
        <v>0</v>
      </c>
      <c r="E1088" s="2">
        <f t="shared" si="64"/>
        <v>335038</v>
      </c>
      <c r="F1088" s="6" t="str">
        <f t="shared" si="67"/>
        <v>BULLISH</v>
      </c>
      <c r="G1088" s="6" t="str">
        <f t="shared" si="66"/>
        <v>NEUTRAL</v>
      </c>
      <c r="H1088" s="6" t="str">
        <f t="shared" si="65"/>
        <v>CONFIRMED BULLISH</v>
      </c>
    </row>
    <row r="1089" spans="1:8" ht="13.5" x14ac:dyDescent="0.25">
      <c r="A1089" s="3">
        <f>TITRES_STAT!B1092</f>
        <v>43593</v>
      </c>
      <c r="B1089" s="6">
        <f>TITRES_STAT!C1092</f>
        <v>7.7</v>
      </c>
      <c r="C1089" s="6">
        <f>TITRES_STAT!D1092</f>
        <v>5.4427000000000003</v>
      </c>
      <c r="D1089" s="6">
        <f>TITRES_STAT!E1092</f>
        <v>0</v>
      </c>
      <c r="E1089" s="2">
        <f t="shared" si="64"/>
        <v>335038</v>
      </c>
      <c r="F1089" s="6" t="str">
        <f t="shared" si="67"/>
        <v>BULLISH</v>
      </c>
      <c r="G1089" s="6" t="str">
        <f t="shared" si="66"/>
        <v>NEUTRAL</v>
      </c>
      <c r="H1089" s="6" t="str">
        <f t="shared" si="65"/>
        <v>CONFIRMED BULLISH</v>
      </c>
    </row>
    <row r="1090" spans="1:8" ht="13.5" x14ac:dyDescent="0.25">
      <c r="A1090" s="3">
        <f>TITRES_STAT!B1093</f>
        <v>43594</v>
      </c>
      <c r="B1090" s="6">
        <f>TITRES_STAT!C1093</f>
        <v>7.65</v>
      </c>
      <c r="C1090" s="6">
        <f>TITRES_STAT!D1093</f>
        <v>5.4073000000000002</v>
      </c>
      <c r="D1090" s="6">
        <f>TITRES_STAT!E1093</f>
        <v>455</v>
      </c>
      <c r="E1090" s="2">
        <f t="shared" si="64"/>
        <v>334583</v>
      </c>
      <c r="F1090" s="6" t="str">
        <f t="shared" si="67"/>
        <v>BEARISH</v>
      </c>
      <c r="G1090" s="6" t="str">
        <f t="shared" si="66"/>
        <v>NEUTRAL</v>
      </c>
      <c r="H1090" s="6" t="str">
        <f t="shared" si="65"/>
        <v>NEUTRAL</v>
      </c>
    </row>
    <row r="1091" spans="1:8" ht="13.5" x14ac:dyDescent="0.25">
      <c r="A1091" s="3">
        <f>TITRES_STAT!B1094</f>
        <v>43595</v>
      </c>
      <c r="B1091" s="6">
        <f>TITRES_STAT!C1094</f>
        <v>7.65</v>
      </c>
      <c r="C1091" s="6">
        <f>TITRES_STAT!D1094</f>
        <v>5.4073000000000002</v>
      </c>
      <c r="D1091" s="6">
        <f>TITRES_STAT!E1094</f>
        <v>195</v>
      </c>
      <c r="E1091" s="2">
        <f t="shared" si="64"/>
        <v>334583</v>
      </c>
      <c r="F1091" s="6" t="str">
        <f t="shared" si="67"/>
        <v>BEARISH</v>
      </c>
      <c r="G1091" s="6" t="str">
        <f t="shared" si="66"/>
        <v>NEUTRAL</v>
      </c>
      <c r="H1091" s="6" t="str">
        <f t="shared" si="65"/>
        <v>NEUTRAL</v>
      </c>
    </row>
    <row r="1092" spans="1:8" ht="13.5" x14ac:dyDescent="0.25">
      <c r="A1092" s="3">
        <f>TITRES_STAT!B1095</f>
        <v>43598</v>
      </c>
      <c r="B1092" s="6">
        <f>TITRES_STAT!C1095</f>
        <v>7.64</v>
      </c>
      <c r="C1092" s="6">
        <f>TITRES_STAT!D1095</f>
        <v>5.4002999999999997</v>
      </c>
      <c r="D1092" s="6">
        <f>TITRES_STAT!E1095</f>
        <v>150</v>
      </c>
      <c r="E1092" s="2">
        <f t="shared" ref="E1092:E1155" si="68">IF(B1092&gt;B1091, E1091+D1092, IF(B1092&lt;B1091, E1091-D1092, E1091))</f>
        <v>334433</v>
      </c>
      <c r="F1092" s="6" t="str">
        <f t="shared" si="67"/>
        <v>BEARISH</v>
      </c>
      <c r="G1092" s="6" t="str">
        <f t="shared" si="66"/>
        <v>NEUTRAL</v>
      </c>
      <c r="H1092" s="6" t="str">
        <f t="shared" si="65"/>
        <v>CONFIRMED BEARISH</v>
      </c>
    </row>
    <row r="1093" spans="1:8" ht="13.5" x14ac:dyDescent="0.25">
      <c r="A1093" s="3">
        <f>TITRES_STAT!B1096</f>
        <v>43599</v>
      </c>
      <c r="B1093" s="6">
        <f>TITRES_STAT!C1096</f>
        <v>7.64</v>
      </c>
      <c r="C1093" s="6">
        <f>TITRES_STAT!D1096</f>
        <v>5.4002999999999997</v>
      </c>
      <c r="D1093" s="6">
        <f>TITRES_STAT!E1096</f>
        <v>681</v>
      </c>
      <c r="E1093" s="2">
        <f t="shared" si="68"/>
        <v>334433</v>
      </c>
      <c r="F1093" s="6" t="str">
        <f t="shared" si="67"/>
        <v>BEARISH</v>
      </c>
      <c r="G1093" s="6" t="str">
        <f t="shared" si="66"/>
        <v>NEUTRAL</v>
      </c>
      <c r="H1093" s="6" t="str">
        <f t="shared" si="65"/>
        <v>CONFIRMED BEARISH</v>
      </c>
    </row>
    <row r="1094" spans="1:8" ht="13.5" x14ac:dyDescent="0.25">
      <c r="A1094" s="3">
        <f>TITRES_STAT!B1097</f>
        <v>43600</v>
      </c>
      <c r="B1094" s="6">
        <f>TITRES_STAT!C1097</f>
        <v>7.63</v>
      </c>
      <c r="C1094" s="6">
        <f>TITRES_STAT!D1097</f>
        <v>5.3932000000000002</v>
      </c>
      <c r="D1094" s="6">
        <f>TITRES_STAT!E1097</f>
        <v>420</v>
      </c>
      <c r="E1094" s="2">
        <f t="shared" si="68"/>
        <v>334013</v>
      </c>
      <c r="F1094" s="6" t="str">
        <f t="shared" si="67"/>
        <v>BEARISH</v>
      </c>
      <c r="G1094" s="6" t="str">
        <f t="shared" si="66"/>
        <v>NEUTRAL</v>
      </c>
      <c r="H1094" s="6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CONFIRMED BEARISH</v>
      </c>
    </row>
    <row r="1095" spans="1:8" ht="13.5" x14ac:dyDescent="0.25">
      <c r="A1095" s="3">
        <f>TITRES_STAT!B1098</f>
        <v>43601</v>
      </c>
      <c r="B1095" s="6">
        <f>TITRES_STAT!C1098</f>
        <v>7.64</v>
      </c>
      <c r="C1095" s="6">
        <f>TITRES_STAT!D1098</f>
        <v>5.4002999999999997</v>
      </c>
      <c r="D1095" s="6">
        <f>TITRES_STAT!E1098</f>
        <v>10</v>
      </c>
      <c r="E1095" s="2">
        <f t="shared" si="68"/>
        <v>334023</v>
      </c>
      <c r="F1095" s="6" t="str">
        <f t="shared" si="67"/>
        <v>BEARISH</v>
      </c>
      <c r="G1095" s="6" t="str">
        <f t="shared" ref="G1095:G1158" si="70">IF((E1095-E1090)/E1090 &gt; 0.02, "STRONG",
 IF((E1095-E1090)/E1090 &lt; -0.02, "WEAK", "NEUTRAL"))</f>
        <v>NEUTRAL</v>
      </c>
      <c r="H1095" s="6" t="str">
        <f t="shared" si="69"/>
        <v>CONFIRMED BEARISH</v>
      </c>
    </row>
    <row r="1096" spans="1:8" ht="13.5" x14ac:dyDescent="0.25">
      <c r="A1096" s="3">
        <f>TITRES_STAT!B1099</f>
        <v>43602</v>
      </c>
      <c r="B1096" s="6">
        <f>TITRES_STAT!C1099</f>
        <v>7.63</v>
      </c>
      <c r="C1096" s="6">
        <f>TITRES_STAT!D1099</f>
        <v>5.3932000000000002</v>
      </c>
      <c r="D1096" s="6">
        <f>TITRES_STAT!E1099</f>
        <v>2008</v>
      </c>
      <c r="E1096" s="2">
        <f t="shared" si="68"/>
        <v>332015</v>
      </c>
      <c r="F1096" s="6" t="str">
        <f t="shared" ref="F1096:F1159" si="71">IF(E1096&gt;E1091,"BULLISH",IF(E1096&lt;E1091,"BEARISH","NEUTRAL"))</f>
        <v>BEARISH</v>
      </c>
      <c r="G1096" s="6" t="str">
        <f t="shared" si="70"/>
        <v>NEUTRAL</v>
      </c>
      <c r="H1096" s="6" t="str">
        <f t="shared" si="69"/>
        <v>CONFIRMED BEARISH</v>
      </c>
    </row>
    <row r="1097" spans="1:8" ht="13.5" x14ac:dyDescent="0.25">
      <c r="A1097" s="3">
        <f>TITRES_STAT!B1100</f>
        <v>43605</v>
      </c>
      <c r="B1097" s="6">
        <f>TITRES_STAT!C1100</f>
        <v>7.63</v>
      </c>
      <c r="C1097" s="6">
        <f>TITRES_STAT!D1100</f>
        <v>5.3932000000000002</v>
      </c>
      <c r="D1097" s="6">
        <f>TITRES_STAT!E1100</f>
        <v>395</v>
      </c>
      <c r="E1097" s="2">
        <f t="shared" si="68"/>
        <v>332015</v>
      </c>
      <c r="F1097" s="6" t="str">
        <f t="shared" si="71"/>
        <v>BEARISH</v>
      </c>
      <c r="G1097" s="6" t="str">
        <f t="shared" si="70"/>
        <v>NEUTRAL</v>
      </c>
      <c r="H1097" s="6" t="str">
        <f t="shared" si="69"/>
        <v>CONFIRMED BEARISH</v>
      </c>
    </row>
    <row r="1098" spans="1:8" ht="13.5" x14ac:dyDescent="0.25">
      <c r="A1098" s="3">
        <f>TITRES_STAT!B1101</f>
        <v>43606</v>
      </c>
      <c r="B1098" s="6">
        <f>TITRES_STAT!C1101</f>
        <v>7.63</v>
      </c>
      <c r="C1098" s="6">
        <f>TITRES_STAT!D1101</f>
        <v>5.3932000000000002</v>
      </c>
      <c r="D1098" s="6">
        <f>TITRES_STAT!E1101</f>
        <v>168</v>
      </c>
      <c r="E1098" s="2">
        <f t="shared" si="68"/>
        <v>332015</v>
      </c>
      <c r="F1098" s="6" t="str">
        <f t="shared" si="71"/>
        <v>BEARISH</v>
      </c>
      <c r="G1098" s="6" t="str">
        <f t="shared" si="70"/>
        <v>NEUTRAL</v>
      </c>
      <c r="H1098" s="6" t="str">
        <f t="shared" si="69"/>
        <v>CONFIRMED BEARISH</v>
      </c>
    </row>
    <row r="1099" spans="1:8" ht="13.5" x14ac:dyDescent="0.25">
      <c r="A1099" s="3">
        <f>TITRES_STAT!B1102</f>
        <v>43607</v>
      </c>
      <c r="B1099" s="6">
        <f>TITRES_STAT!C1102</f>
        <v>7.76</v>
      </c>
      <c r="C1099" s="6">
        <f>TITRES_STAT!D1102</f>
        <v>5.4851000000000001</v>
      </c>
      <c r="D1099" s="6">
        <f>TITRES_STAT!E1102</f>
        <v>1669</v>
      </c>
      <c r="E1099" s="2">
        <f t="shared" si="68"/>
        <v>333684</v>
      </c>
      <c r="F1099" s="6" t="str">
        <f t="shared" si="71"/>
        <v>BEARISH</v>
      </c>
      <c r="G1099" s="6" t="str">
        <f t="shared" si="70"/>
        <v>NEUTRAL</v>
      </c>
      <c r="H1099" s="6" t="str">
        <f t="shared" si="69"/>
        <v>BEARISH DIVERGENCE</v>
      </c>
    </row>
    <row r="1100" spans="1:8" ht="13.5" x14ac:dyDescent="0.25">
      <c r="A1100" s="3">
        <f>TITRES_STAT!B1103</f>
        <v>43608</v>
      </c>
      <c r="B1100" s="6">
        <f>TITRES_STAT!C1103</f>
        <v>7.98</v>
      </c>
      <c r="C1100" s="6">
        <f>TITRES_STAT!D1103</f>
        <v>5.6406000000000001</v>
      </c>
      <c r="D1100" s="6">
        <f>TITRES_STAT!E1103</f>
        <v>1754</v>
      </c>
      <c r="E1100" s="2">
        <f t="shared" si="68"/>
        <v>335438</v>
      </c>
      <c r="F1100" s="6" t="str">
        <f t="shared" si="71"/>
        <v>BULLISH</v>
      </c>
      <c r="G1100" s="6" t="str">
        <f t="shared" si="70"/>
        <v>NEUTRAL</v>
      </c>
      <c r="H1100" s="6" t="str">
        <f t="shared" si="69"/>
        <v>CONFIRMED BULLISH</v>
      </c>
    </row>
    <row r="1101" spans="1:8" ht="13.5" x14ac:dyDescent="0.25">
      <c r="A1101" s="3">
        <f>TITRES_STAT!B1104</f>
        <v>43609</v>
      </c>
      <c r="B1101" s="6">
        <f>TITRES_STAT!C1104</f>
        <v>7.97</v>
      </c>
      <c r="C1101" s="6">
        <f>TITRES_STAT!D1104</f>
        <v>5.6334999999999997</v>
      </c>
      <c r="D1101" s="6">
        <f>TITRES_STAT!E1104</f>
        <v>391</v>
      </c>
      <c r="E1101" s="2">
        <f t="shared" si="68"/>
        <v>335047</v>
      </c>
      <c r="F1101" s="6" t="str">
        <f t="shared" si="71"/>
        <v>BULLISH</v>
      </c>
      <c r="G1101" s="6" t="str">
        <f t="shared" si="70"/>
        <v>NEUTRAL</v>
      </c>
      <c r="H1101" s="6" t="str">
        <f t="shared" si="69"/>
        <v>CONFIRMED BULLISH</v>
      </c>
    </row>
    <row r="1102" spans="1:8" ht="13.5" x14ac:dyDescent="0.25">
      <c r="A1102" s="3">
        <f>TITRES_STAT!B1105</f>
        <v>43612</v>
      </c>
      <c r="B1102" s="6">
        <f>TITRES_STAT!C1105</f>
        <v>7.97</v>
      </c>
      <c r="C1102" s="6">
        <f>TITRES_STAT!D1105</f>
        <v>5.6334999999999997</v>
      </c>
      <c r="D1102" s="6">
        <f>TITRES_STAT!E1105</f>
        <v>5145</v>
      </c>
      <c r="E1102" s="2">
        <f t="shared" si="68"/>
        <v>335047</v>
      </c>
      <c r="F1102" s="6" t="str">
        <f t="shared" si="71"/>
        <v>BULLISH</v>
      </c>
      <c r="G1102" s="6" t="str">
        <f t="shared" si="70"/>
        <v>NEUTRAL</v>
      </c>
      <c r="H1102" s="6" t="str">
        <f t="shared" si="69"/>
        <v>CONFIRMED BULLISH</v>
      </c>
    </row>
    <row r="1103" spans="1:8" ht="13.5" x14ac:dyDescent="0.25">
      <c r="A1103" s="3">
        <f>TITRES_STAT!B1106</f>
        <v>43613</v>
      </c>
      <c r="B1103" s="6">
        <f>TITRES_STAT!C1106</f>
        <v>7.99</v>
      </c>
      <c r="C1103" s="6">
        <f>TITRES_STAT!D1106</f>
        <v>5.6477000000000004</v>
      </c>
      <c r="D1103" s="6">
        <f>TITRES_STAT!E1106</f>
        <v>4994</v>
      </c>
      <c r="E1103" s="2">
        <f t="shared" si="68"/>
        <v>340041</v>
      </c>
      <c r="F1103" s="6" t="str">
        <f t="shared" si="71"/>
        <v>BULLISH</v>
      </c>
      <c r="G1103" s="6" t="str">
        <f t="shared" si="70"/>
        <v>STRONG</v>
      </c>
      <c r="H1103" s="6" t="str">
        <f t="shared" si="69"/>
        <v>CONFIRMED BULLISH</v>
      </c>
    </row>
    <row r="1104" spans="1:8" ht="13.5" x14ac:dyDescent="0.25">
      <c r="A1104" s="3">
        <f>TITRES_STAT!B1107</f>
        <v>43614</v>
      </c>
      <c r="B1104" s="6">
        <f>TITRES_STAT!C1107</f>
        <v>7.99</v>
      </c>
      <c r="C1104" s="6">
        <f>TITRES_STAT!D1107</f>
        <v>5.6477000000000004</v>
      </c>
      <c r="D1104" s="6">
        <f>TITRES_STAT!E1107</f>
        <v>1296</v>
      </c>
      <c r="E1104" s="2">
        <f t="shared" si="68"/>
        <v>340041</v>
      </c>
      <c r="F1104" s="6" t="str">
        <f t="shared" si="71"/>
        <v>BULLISH</v>
      </c>
      <c r="G1104" s="6" t="str">
        <f t="shared" si="70"/>
        <v>NEUTRAL</v>
      </c>
      <c r="H1104" s="6" t="str">
        <f t="shared" si="69"/>
        <v>CONFIRMED BULLISH</v>
      </c>
    </row>
    <row r="1105" spans="1:8" ht="13.5" x14ac:dyDescent="0.25">
      <c r="A1105" s="3">
        <f>TITRES_STAT!B1108</f>
        <v>43615</v>
      </c>
      <c r="B1105" s="6">
        <f>TITRES_STAT!C1108</f>
        <v>8</v>
      </c>
      <c r="C1105" s="6">
        <f>TITRES_STAT!D1108</f>
        <v>5.6547000000000001</v>
      </c>
      <c r="D1105" s="6">
        <f>TITRES_STAT!E1108</f>
        <v>1478</v>
      </c>
      <c r="E1105" s="2">
        <f t="shared" si="68"/>
        <v>341519</v>
      </c>
      <c r="F1105" s="6" t="str">
        <f t="shared" si="71"/>
        <v>BULLISH</v>
      </c>
      <c r="G1105" s="6" t="str">
        <f t="shared" si="70"/>
        <v>NEUTRAL</v>
      </c>
      <c r="H1105" s="6" t="str">
        <f t="shared" si="69"/>
        <v>CONFIRMED BULLISH</v>
      </c>
    </row>
    <row r="1106" spans="1:8" ht="13.5" x14ac:dyDescent="0.25">
      <c r="A1106" s="3">
        <f>TITRES_STAT!B1109</f>
        <v>43616</v>
      </c>
      <c r="B1106" s="6">
        <f>TITRES_STAT!C1109</f>
        <v>7.57</v>
      </c>
      <c r="C1106" s="6">
        <f>TITRES_STAT!D1109</f>
        <v>5.7466999999999997</v>
      </c>
      <c r="D1106" s="6">
        <f>TITRES_STAT!E1109</f>
        <v>11737</v>
      </c>
      <c r="E1106" s="2">
        <f t="shared" si="68"/>
        <v>329782</v>
      </c>
      <c r="F1106" s="6" t="str">
        <f t="shared" si="71"/>
        <v>BEARISH</v>
      </c>
      <c r="G1106" s="6" t="str">
        <f t="shared" si="70"/>
        <v>NEUTRAL</v>
      </c>
      <c r="H1106" s="6" t="str">
        <f t="shared" si="69"/>
        <v>CONFIRMED BEARISH</v>
      </c>
    </row>
    <row r="1107" spans="1:8" ht="13.5" x14ac:dyDescent="0.25">
      <c r="A1107" s="3">
        <f>TITRES_STAT!B1110</f>
        <v>43619</v>
      </c>
      <c r="B1107" s="6">
        <f>TITRES_STAT!C1110</f>
        <v>7.5</v>
      </c>
      <c r="C1107" s="6">
        <f>TITRES_STAT!D1110</f>
        <v>5.6936</v>
      </c>
      <c r="D1107" s="6">
        <f>TITRES_STAT!E1110</f>
        <v>5143</v>
      </c>
      <c r="E1107" s="2">
        <f t="shared" si="68"/>
        <v>324639</v>
      </c>
      <c r="F1107" s="6" t="str">
        <f t="shared" si="71"/>
        <v>BEARISH</v>
      </c>
      <c r="G1107" s="6" t="str">
        <f t="shared" si="70"/>
        <v>WEAK</v>
      </c>
      <c r="H1107" s="6" t="str">
        <f t="shared" si="69"/>
        <v>CONFIRMED BEARISH</v>
      </c>
    </row>
    <row r="1108" spans="1:8" ht="13.5" x14ac:dyDescent="0.25">
      <c r="A1108" s="3">
        <f>TITRES_STAT!B1111</f>
        <v>43623</v>
      </c>
      <c r="B1108" s="6">
        <f>TITRES_STAT!C1111</f>
        <v>7.5</v>
      </c>
      <c r="C1108" s="6">
        <f>TITRES_STAT!D1111</f>
        <v>5.6936</v>
      </c>
      <c r="D1108" s="6">
        <f>TITRES_STAT!E1111</f>
        <v>30</v>
      </c>
      <c r="E1108" s="2">
        <f t="shared" si="68"/>
        <v>324639</v>
      </c>
      <c r="F1108" s="6" t="str">
        <f t="shared" si="71"/>
        <v>BEARISH</v>
      </c>
      <c r="G1108" s="6" t="str">
        <f t="shared" si="70"/>
        <v>WEAK</v>
      </c>
      <c r="H1108" s="6" t="str">
        <f t="shared" si="69"/>
        <v>CONFIRMED BEARISH</v>
      </c>
    </row>
    <row r="1109" spans="1:8" ht="13.5" x14ac:dyDescent="0.25">
      <c r="A1109" s="3">
        <f>TITRES_STAT!B1112</f>
        <v>43626</v>
      </c>
      <c r="B1109" s="6">
        <f>TITRES_STAT!C1112</f>
        <v>7.54</v>
      </c>
      <c r="C1109" s="6">
        <f>TITRES_STAT!D1112</f>
        <v>5.7240000000000002</v>
      </c>
      <c r="D1109" s="6">
        <f>TITRES_STAT!E1112</f>
        <v>135</v>
      </c>
      <c r="E1109" s="2">
        <f t="shared" si="68"/>
        <v>324774</v>
      </c>
      <c r="F1109" s="6" t="str">
        <f t="shared" si="71"/>
        <v>BEARISH</v>
      </c>
      <c r="G1109" s="6" t="str">
        <f t="shared" si="70"/>
        <v>WEAK</v>
      </c>
      <c r="H1109" s="6" t="str">
        <f t="shared" si="69"/>
        <v>CONFIRMED BEARISH</v>
      </c>
    </row>
    <row r="1110" spans="1:8" ht="13.5" x14ac:dyDescent="0.25">
      <c r="A1110" s="3">
        <f>TITRES_STAT!B1113</f>
        <v>43627</v>
      </c>
      <c r="B1110" s="6">
        <f>TITRES_STAT!C1113</f>
        <v>7.5</v>
      </c>
      <c r="C1110" s="6">
        <f>TITRES_STAT!D1113</f>
        <v>5.6936</v>
      </c>
      <c r="D1110" s="6">
        <f>TITRES_STAT!E1113</f>
        <v>2585</v>
      </c>
      <c r="E1110" s="2">
        <f t="shared" si="68"/>
        <v>322189</v>
      </c>
      <c r="F1110" s="6" t="str">
        <f t="shared" si="71"/>
        <v>BEARISH</v>
      </c>
      <c r="G1110" s="6" t="str">
        <f t="shared" si="70"/>
        <v>WEAK</v>
      </c>
      <c r="H1110" s="6" t="str">
        <f t="shared" si="69"/>
        <v>CONFIRMED BEARISH</v>
      </c>
    </row>
    <row r="1111" spans="1:8" ht="13.5" x14ac:dyDescent="0.25">
      <c r="A1111" s="3">
        <f>TITRES_STAT!B1114</f>
        <v>43628</v>
      </c>
      <c r="B1111" s="6">
        <f>TITRES_STAT!C1114</f>
        <v>7.5</v>
      </c>
      <c r="C1111" s="6">
        <f>TITRES_STAT!D1114</f>
        <v>5.6936</v>
      </c>
      <c r="D1111" s="6">
        <f>TITRES_STAT!E1114</f>
        <v>1760</v>
      </c>
      <c r="E1111" s="2">
        <f t="shared" si="68"/>
        <v>322189</v>
      </c>
      <c r="F1111" s="6" t="str">
        <f t="shared" si="71"/>
        <v>BEARISH</v>
      </c>
      <c r="G1111" s="6" t="str">
        <f t="shared" si="70"/>
        <v>WEAK</v>
      </c>
      <c r="H1111" s="6" t="str">
        <f t="shared" si="69"/>
        <v>CONFIRMED BEARISH</v>
      </c>
    </row>
    <row r="1112" spans="1:8" ht="13.5" x14ac:dyDescent="0.25">
      <c r="A1112" s="3">
        <f>TITRES_STAT!B1115</f>
        <v>43629</v>
      </c>
      <c r="B1112" s="6">
        <f>TITRES_STAT!C1115</f>
        <v>7.5</v>
      </c>
      <c r="C1112" s="6">
        <f>TITRES_STAT!D1115</f>
        <v>5.6936</v>
      </c>
      <c r="D1112" s="6">
        <f>TITRES_STAT!E1115</f>
        <v>0</v>
      </c>
      <c r="E1112" s="2">
        <f t="shared" si="68"/>
        <v>322189</v>
      </c>
      <c r="F1112" s="6" t="str">
        <f t="shared" si="71"/>
        <v>BEARISH</v>
      </c>
      <c r="G1112" s="6" t="str">
        <f t="shared" si="70"/>
        <v>NEUTRAL</v>
      </c>
      <c r="H1112" s="6" t="str">
        <f t="shared" si="69"/>
        <v>NEUTRAL</v>
      </c>
    </row>
    <row r="1113" spans="1:8" ht="13.5" x14ac:dyDescent="0.25">
      <c r="A1113" s="3">
        <f>TITRES_STAT!B1116</f>
        <v>43630</v>
      </c>
      <c r="B1113" s="6">
        <f>TITRES_STAT!C1116</f>
        <v>7.5</v>
      </c>
      <c r="C1113" s="6">
        <f>TITRES_STAT!D1116</f>
        <v>5.6936</v>
      </c>
      <c r="D1113" s="6">
        <f>TITRES_STAT!E1116</f>
        <v>0</v>
      </c>
      <c r="E1113" s="2">
        <f t="shared" si="68"/>
        <v>322189</v>
      </c>
      <c r="F1113" s="6" t="str">
        <f t="shared" si="71"/>
        <v>BEARISH</v>
      </c>
      <c r="G1113" s="6" t="str">
        <f t="shared" si="70"/>
        <v>NEUTRAL</v>
      </c>
      <c r="H1113" s="6" t="str">
        <f t="shared" si="69"/>
        <v>NEUTRAL</v>
      </c>
    </row>
    <row r="1114" spans="1:8" ht="13.5" x14ac:dyDescent="0.25">
      <c r="A1114" s="3">
        <f>TITRES_STAT!B1117</f>
        <v>43633</v>
      </c>
      <c r="B1114" s="6">
        <f>TITRES_STAT!C1117</f>
        <v>7.48</v>
      </c>
      <c r="C1114" s="6">
        <f>TITRES_STAT!D1117</f>
        <v>5.6783999999999999</v>
      </c>
      <c r="D1114" s="6">
        <f>TITRES_STAT!E1117</f>
        <v>860</v>
      </c>
      <c r="E1114" s="2">
        <f t="shared" si="68"/>
        <v>321329</v>
      </c>
      <c r="F1114" s="6" t="str">
        <f t="shared" si="71"/>
        <v>BEARISH</v>
      </c>
      <c r="G1114" s="6" t="str">
        <f t="shared" si="70"/>
        <v>NEUTRAL</v>
      </c>
      <c r="H1114" s="6" t="str">
        <f t="shared" si="69"/>
        <v>CONFIRMED BEARISH</v>
      </c>
    </row>
    <row r="1115" spans="1:8" ht="13.5" x14ac:dyDescent="0.25">
      <c r="A1115" s="3">
        <f>TITRES_STAT!B1118</f>
        <v>43634</v>
      </c>
      <c r="B1115" s="6">
        <f>TITRES_STAT!C1118</f>
        <v>7.44</v>
      </c>
      <c r="C1115" s="6">
        <f>TITRES_STAT!D1118</f>
        <v>5.6481000000000003</v>
      </c>
      <c r="D1115" s="6">
        <f>TITRES_STAT!E1118</f>
        <v>121</v>
      </c>
      <c r="E1115" s="2">
        <f t="shared" si="68"/>
        <v>321208</v>
      </c>
      <c r="F1115" s="6" t="str">
        <f t="shared" si="71"/>
        <v>BEARISH</v>
      </c>
      <c r="G1115" s="6" t="str">
        <f t="shared" si="70"/>
        <v>NEUTRAL</v>
      </c>
      <c r="H1115" s="6" t="str">
        <f t="shared" si="69"/>
        <v>CONFIRMED BEARISH</v>
      </c>
    </row>
    <row r="1116" spans="1:8" ht="13.5" x14ac:dyDescent="0.25">
      <c r="A1116" s="3">
        <f>TITRES_STAT!B1119</f>
        <v>43635</v>
      </c>
      <c r="B1116" s="6">
        <f>TITRES_STAT!C1119</f>
        <v>7.45</v>
      </c>
      <c r="C1116" s="6">
        <f>TITRES_STAT!D1119</f>
        <v>5.6555999999999997</v>
      </c>
      <c r="D1116" s="6">
        <f>TITRES_STAT!E1119</f>
        <v>484</v>
      </c>
      <c r="E1116" s="2">
        <f t="shared" si="68"/>
        <v>321692</v>
      </c>
      <c r="F1116" s="6" t="str">
        <f t="shared" si="71"/>
        <v>BEARISH</v>
      </c>
      <c r="G1116" s="6" t="str">
        <f t="shared" si="70"/>
        <v>NEUTRAL</v>
      </c>
      <c r="H1116" s="6" t="str">
        <f t="shared" si="69"/>
        <v>CONFIRMED BEARISH</v>
      </c>
    </row>
    <row r="1117" spans="1:8" ht="13.5" x14ac:dyDescent="0.25">
      <c r="A1117" s="3">
        <f>TITRES_STAT!B1120</f>
        <v>43636</v>
      </c>
      <c r="B1117" s="6">
        <f>TITRES_STAT!C1120</f>
        <v>7.44</v>
      </c>
      <c r="C1117" s="6">
        <f>TITRES_STAT!D1120</f>
        <v>5.6481000000000003</v>
      </c>
      <c r="D1117" s="6">
        <f>TITRES_STAT!E1120</f>
        <v>82</v>
      </c>
      <c r="E1117" s="2">
        <f t="shared" si="68"/>
        <v>321610</v>
      </c>
      <c r="F1117" s="6" t="str">
        <f t="shared" si="71"/>
        <v>BEARISH</v>
      </c>
      <c r="G1117" s="6" t="str">
        <f t="shared" si="70"/>
        <v>NEUTRAL</v>
      </c>
      <c r="H1117" s="6" t="str">
        <f t="shared" si="69"/>
        <v>CONFIRMED BEARISH</v>
      </c>
    </row>
    <row r="1118" spans="1:8" ht="13.5" x14ac:dyDescent="0.25">
      <c r="A1118" s="3">
        <f>TITRES_STAT!B1121</f>
        <v>43637</v>
      </c>
      <c r="B1118" s="6">
        <f>TITRES_STAT!C1121</f>
        <v>7.44</v>
      </c>
      <c r="C1118" s="6">
        <f>TITRES_STAT!D1121</f>
        <v>5.6481000000000003</v>
      </c>
      <c r="D1118" s="6">
        <f>TITRES_STAT!E1121</f>
        <v>0</v>
      </c>
      <c r="E1118" s="2">
        <f t="shared" si="68"/>
        <v>321610</v>
      </c>
      <c r="F1118" s="6" t="str">
        <f t="shared" si="71"/>
        <v>BEARISH</v>
      </c>
      <c r="G1118" s="6" t="str">
        <f t="shared" si="70"/>
        <v>NEUTRAL</v>
      </c>
      <c r="H1118" s="6" t="str">
        <f t="shared" si="69"/>
        <v>CONFIRMED BEARISH</v>
      </c>
    </row>
    <row r="1119" spans="1:8" ht="13.5" x14ac:dyDescent="0.25">
      <c r="A1119" s="3">
        <f>TITRES_STAT!B1122</f>
        <v>43640</v>
      </c>
      <c r="B1119" s="6">
        <f>TITRES_STAT!C1122</f>
        <v>7.4</v>
      </c>
      <c r="C1119" s="6">
        <f>TITRES_STAT!D1122</f>
        <v>5.6177000000000001</v>
      </c>
      <c r="D1119" s="6">
        <f>TITRES_STAT!E1122</f>
        <v>515</v>
      </c>
      <c r="E1119" s="2">
        <f t="shared" si="68"/>
        <v>321095</v>
      </c>
      <c r="F1119" s="6" t="str">
        <f t="shared" si="71"/>
        <v>BEARISH</v>
      </c>
      <c r="G1119" s="6" t="str">
        <f t="shared" si="70"/>
        <v>NEUTRAL</v>
      </c>
      <c r="H1119" s="6" t="str">
        <f t="shared" si="69"/>
        <v>CONFIRMED BEARISH</v>
      </c>
    </row>
    <row r="1120" spans="1:8" ht="13.5" x14ac:dyDescent="0.25">
      <c r="A1120" s="3">
        <f>TITRES_STAT!B1123</f>
        <v>43641</v>
      </c>
      <c r="B1120" s="6">
        <f>TITRES_STAT!C1123</f>
        <v>7.56</v>
      </c>
      <c r="C1120" s="6">
        <f>TITRES_STAT!D1123</f>
        <v>5.7392000000000003</v>
      </c>
      <c r="D1120" s="6">
        <f>TITRES_STAT!E1123</f>
        <v>3866</v>
      </c>
      <c r="E1120" s="2">
        <f t="shared" si="68"/>
        <v>324961</v>
      </c>
      <c r="F1120" s="6" t="str">
        <f t="shared" si="71"/>
        <v>BULLISH</v>
      </c>
      <c r="G1120" s="6" t="str">
        <f t="shared" si="70"/>
        <v>NEUTRAL</v>
      </c>
      <c r="H1120" s="6" t="str">
        <f t="shared" si="69"/>
        <v>CONFIRMED BULLISH</v>
      </c>
    </row>
    <row r="1121" spans="1:8" ht="13.5" x14ac:dyDescent="0.25">
      <c r="A1121" s="3">
        <f>TITRES_STAT!B1124</f>
        <v>43642</v>
      </c>
      <c r="B1121" s="6">
        <f>TITRES_STAT!C1124</f>
        <v>7.6</v>
      </c>
      <c r="C1121" s="6">
        <f>TITRES_STAT!D1124</f>
        <v>5.7694999999999999</v>
      </c>
      <c r="D1121" s="6">
        <f>TITRES_STAT!E1124</f>
        <v>1023</v>
      </c>
      <c r="E1121" s="2">
        <f t="shared" si="68"/>
        <v>325984</v>
      </c>
      <c r="F1121" s="6" t="str">
        <f t="shared" si="71"/>
        <v>BULLISH</v>
      </c>
      <c r="G1121" s="6" t="str">
        <f t="shared" si="70"/>
        <v>NEUTRAL</v>
      </c>
      <c r="H1121" s="6" t="str">
        <f t="shared" si="69"/>
        <v>CONFIRMED BULLISH</v>
      </c>
    </row>
    <row r="1122" spans="1:8" ht="13.5" x14ac:dyDescent="0.25">
      <c r="A1122" s="3">
        <f>TITRES_STAT!B1125</f>
        <v>43643</v>
      </c>
      <c r="B1122" s="6">
        <f>TITRES_STAT!C1125</f>
        <v>7.65</v>
      </c>
      <c r="C1122" s="6">
        <f>TITRES_STAT!D1125</f>
        <v>5.8075000000000001</v>
      </c>
      <c r="D1122" s="6">
        <f>TITRES_STAT!E1125</f>
        <v>3407</v>
      </c>
      <c r="E1122" s="2">
        <f t="shared" si="68"/>
        <v>329391</v>
      </c>
      <c r="F1122" s="6" t="str">
        <f t="shared" si="71"/>
        <v>BULLISH</v>
      </c>
      <c r="G1122" s="6" t="str">
        <f t="shared" si="70"/>
        <v>STRONG</v>
      </c>
      <c r="H1122" s="6" t="str">
        <f t="shared" si="69"/>
        <v>CONFIRMED BULLISH</v>
      </c>
    </row>
    <row r="1123" spans="1:8" ht="13.5" x14ac:dyDescent="0.25">
      <c r="A1123" s="3">
        <f>TITRES_STAT!B1126</f>
        <v>43644</v>
      </c>
      <c r="B1123" s="6">
        <f>TITRES_STAT!C1126</f>
        <v>7.9</v>
      </c>
      <c r="C1123" s="6">
        <f>TITRES_STAT!D1126</f>
        <v>5.9973000000000001</v>
      </c>
      <c r="D1123" s="6">
        <f>TITRES_STAT!E1126</f>
        <v>5048</v>
      </c>
      <c r="E1123" s="2">
        <f t="shared" si="68"/>
        <v>334439</v>
      </c>
      <c r="F1123" s="6" t="str">
        <f t="shared" si="71"/>
        <v>BULLISH</v>
      </c>
      <c r="G1123" s="6" t="str">
        <f t="shared" si="70"/>
        <v>STRONG</v>
      </c>
      <c r="H1123" s="6" t="str">
        <f t="shared" si="69"/>
        <v>CONFIRMED BULLISH</v>
      </c>
    </row>
    <row r="1124" spans="1:8" ht="13.5" x14ac:dyDescent="0.25">
      <c r="A1124" s="3">
        <f>TITRES_STAT!B1127</f>
        <v>43647</v>
      </c>
      <c r="B1124" s="6">
        <f>TITRES_STAT!C1127</f>
        <v>7.99</v>
      </c>
      <c r="C1124" s="6">
        <f>TITRES_STAT!D1127</f>
        <v>6.0655999999999999</v>
      </c>
      <c r="D1124" s="6">
        <f>TITRES_STAT!E1127</f>
        <v>20</v>
      </c>
      <c r="E1124" s="2">
        <f t="shared" si="68"/>
        <v>334459</v>
      </c>
      <c r="F1124" s="6" t="str">
        <f t="shared" si="71"/>
        <v>BULLISH</v>
      </c>
      <c r="G1124" s="6" t="str">
        <f t="shared" si="70"/>
        <v>STRONG</v>
      </c>
      <c r="H1124" s="6" t="str">
        <f t="shared" si="69"/>
        <v>CONFIRMED BULLISH</v>
      </c>
    </row>
    <row r="1125" spans="1:8" ht="13.5" x14ac:dyDescent="0.25">
      <c r="A1125" s="3">
        <f>TITRES_STAT!B1128</f>
        <v>43648</v>
      </c>
      <c r="B1125" s="6">
        <f>TITRES_STAT!C1128</f>
        <v>7.99</v>
      </c>
      <c r="C1125" s="6">
        <f>TITRES_STAT!D1128</f>
        <v>6.0655999999999999</v>
      </c>
      <c r="D1125" s="6">
        <f>TITRES_STAT!E1128</f>
        <v>0</v>
      </c>
      <c r="E1125" s="2">
        <f t="shared" si="68"/>
        <v>334459</v>
      </c>
      <c r="F1125" s="6" t="str">
        <f t="shared" si="71"/>
        <v>BULLISH</v>
      </c>
      <c r="G1125" s="6" t="str">
        <f t="shared" si="70"/>
        <v>STRONG</v>
      </c>
      <c r="H1125" s="6" t="str">
        <f t="shared" si="69"/>
        <v>CONFIRMED BULLISH</v>
      </c>
    </row>
    <row r="1126" spans="1:8" ht="13.5" x14ac:dyDescent="0.25">
      <c r="A1126" s="3">
        <f>TITRES_STAT!B1129</f>
        <v>43649</v>
      </c>
      <c r="B1126" s="6">
        <f>TITRES_STAT!C1129</f>
        <v>7.99</v>
      </c>
      <c r="C1126" s="6">
        <f>TITRES_STAT!D1129</f>
        <v>6.0655999999999999</v>
      </c>
      <c r="D1126" s="6">
        <f>TITRES_STAT!E1129</f>
        <v>0</v>
      </c>
      <c r="E1126" s="2">
        <f t="shared" si="68"/>
        <v>334459</v>
      </c>
      <c r="F1126" s="6" t="str">
        <f t="shared" si="71"/>
        <v>BULLISH</v>
      </c>
      <c r="G1126" s="6" t="str">
        <f t="shared" si="70"/>
        <v>STRONG</v>
      </c>
      <c r="H1126" s="6" t="str">
        <f t="shared" si="69"/>
        <v>CONFIRMED BULLISH</v>
      </c>
    </row>
    <row r="1127" spans="1:8" ht="13.5" x14ac:dyDescent="0.25">
      <c r="A1127" s="3">
        <f>TITRES_STAT!B1130</f>
        <v>43650</v>
      </c>
      <c r="B1127" s="6">
        <f>TITRES_STAT!C1130</f>
        <v>7.99</v>
      </c>
      <c r="C1127" s="6">
        <f>TITRES_STAT!D1130</f>
        <v>6.0655999999999999</v>
      </c>
      <c r="D1127" s="6">
        <f>TITRES_STAT!E1130</f>
        <v>0</v>
      </c>
      <c r="E1127" s="2">
        <f t="shared" si="68"/>
        <v>334459</v>
      </c>
      <c r="F1127" s="6" t="str">
        <f t="shared" si="71"/>
        <v>BULLISH</v>
      </c>
      <c r="G1127" s="6" t="str">
        <f t="shared" si="70"/>
        <v>NEUTRAL</v>
      </c>
      <c r="H1127" s="6" t="str">
        <f t="shared" si="69"/>
        <v>CONFIRMED BULLISH</v>
      </c>
    </row>
    <row r="1128" spans="1:8" ht="13.5" x14ac:dyDescent="0.25">
      <c r="A1128" s="3">
        <f>TITRES_STAT!B1131</f>
        <v>43651</v>
      </c>
      <c r="B1128" s="6">
        <f>TITRES_STAT!C1131</f>
        <v>7.76</v>
      </c>
      <c r="C1128" s="6">
        <f>TITRES_STAT!D1131</f>
        <v>5.891</v>
      </c>
      <c r="D1128" s="6">
        <f>TITRES_STAT!E1131</f>
        <v>3030</v>
      </c>
      <c r="E1128" s="2">
        <f t="shared" si="68"/>
        <v>331429</v>
      </c>
      <c r="F1128" s="6" t="str">
        <f t="shared" si="71"/>
        <v>BEARISH</v>
      </c>
      <c r="G1128" s="6" t="str">
        <f t="shared" si="70"/>
        <v>NEUTRAL</v>
      </c>
      <c r="H1128" s="6" t="str">
        <f t="shared" si="69"/>
        <v>CONFIRMED BEARISH</v>
      </c>
    </row>
    <row r="1129" spans="1:8" ht="13.5" x14ac:dyDescent="0.25">
      <c r="A1129" s="3">
        <f>TITRES_STAT!B1132</f>
        <v>43654</v>
      </c>
      <c r="B1129" s="6">
        <f>TITRES_STAT!C1132</f>
        <v>7.76</v>
      </c>
      <c r="C1129" s="6">
        <f>TITRES_STAT!D1132</f>
        <v>5.891</v>
      </c>
      <c r="D1129" s="6">
        <f>TITRES_STAT!E1132</f>
        <v>0</v>
      </c>
      <c r="E1129" s="2">
        <f t="shared" si="68"/>
        <v>331429</v>
      </c>
      <c r="F1129" s="6" t="str">
        <f t="shared" si="71"/>
        <v>BEARISH</v>
      </c>
      <c r="G1129" s="6" t="str">
        <f t="shared" si="70"/>
        <v>NEUTRAL</v>
      </c>
      <c r="H1129" s="6" t="str">
        <f t="shared" si="69"/>
        <v>CONFIRMED BEARISH</v>
      </c>
    </row>
    <row r="1130" spans="1:8" ht="13.5" x14ac:dyDescent="0.25">
      <c r="A1130" s="3">
        <f>TITRES_STAT!B1133</f>
        <v>43655</v>
      </c>
      <c r="B1130" s="6">
        <f>TITRES_STAT!C1133</f>
        <v>7.76</v>
      </c>
      <c r="C1130" s="6">
        <f>TITRES_STAT!D1133</f>
        <v>5.891</v>
      </c>
      <c r="D1130" s="6">
        <f>TITRES_STAT!E1133</f>
        <v>0</v>
      </c>
      <c r="E1130" s="2">
        <f t="shared" si="68"/>
        <v>331429</v>
      </c>
      <c r="F1130" s="6" t="str">
        <f t="shared" si="71"/>
        <v>BEARISH</v>
      </c>
      <c r="G1130" s="6" t="str">
        <f t="shared" si="70"/>
        <v>NEUTRAL</v>
      </c>
      <c r="H1130" s="6" t="str">
        <f t="shared" si="69"/>
        <v>CONFIRMED BEARISH</v>
      </c>
    </row>
    <row r="1131" spans="1:8" ht="13.5" x14ac:dyDescent="0.25">
      <c r="A1131" s="3">
        <f>TITRES_STAT!B1134</f>
        <v>43656</v>
      </c>
      <c r="B1131" s="6">
        <f>TITRES_STAT!C1134</f>
        <v>7.74</v>
      </c>
      <c r="C1131" s="6">
        <f>TITRES_STAT!D1134</f>
        <v>5.8757999999999999</v>
      </c>
      <c r="D1131" s="6">
        <f>TITRES_STAT!E1134</f>
        <v>160</v>
      </c>
      <c r="E1131" s="2">
        <f t="shared" si="68"/>
        <v>331269</v>
      </c>
      <c r="F1131" s="6" t="str">
        <f t="shared" si="71"/>
        <v>BEARISH</v>
      </c>
      <c r="G1131" s="6" t="str">
        <f t="shared" si="70"/>
        <v>NEUTRAL</v>
      </c>
      <c r="H1131" s="6" t="str">
        <f t="shared" si="69"/>
        <v>CONFIRMED BEARISH</v>
      </c>
    </row>
    <row r="1132" spans="1:8" ht="13.5" x14ac:dyDescent="0.25">
      <c r="A1132" s="3">
        <f>TITRES_STAT!B1135</f>
        <v>43657</v>
      </c>
      <c r="B1132" s="6">
        <f>TITRES_STAT!C1135</f>
        <v>7.73</v>
      </c>
      <c r="C1132" s="6">
        <f>TITRES_STAT!D1135</f>
        <v>5.8681999999999999</v>
      </c>
      <c r="D1132" s="6">
        <f>TITRES_STAT!E1135</f>
        <v>1033</v>
      </c>
      <c r="E1132" s="2">
        <f t="shared" si="68"/>
        <v>330236</v>
      </c>
      <c r="F1132" s="6" t="str">
        <f t="shared" si="71"/>
        <v>BEARISH</v>
      </c>
      <c r="G1132" s="6" t="str">
        <f t="shared" si="70"/>
        <v>NEUTRAL</v>
      </c>
      <c r="H1132" s="6" t="str">
        <f t="shared" si="69"/>
        <v>CONFIRMED BEARISH</v>
      </c>
    </row>
    <row r="1133" spans="1:8" ht="13.5" x14ac:dyDescent="0.25">
      <c r="A1133" s="3">
        <f>TITRES_STAT!B1136</f>
        <v>43658</v>
      </c>
      <c r="B1133" s="6">
        <f>TITRES_STAT!C1136</f>
        <v>7.74</v>
      </c>
      <c r="C1133" s="6">
        <f>TITRES_STAT!D1136</f>
        <v>5.8757999999999999</v>
      </c>
      <c r="D1133" s="6">
        <f>TITRES_STAT!E1136</f>
        <v>10</v>
      </c>
      <c r="E1133" s="2">
        <f t="shared" si="68"/>
        <v>330246</v>
      </c>
      <c r="F1133" s="6" t="str">
        <f t="shared" si="71"/>
        <v>BEARISH</v>
      </c>
      <c r="G1133" s="6" t="str">
        <f t="shared" si="70"/>
        <v>NEUTRAL</v>
      </c>
      <c r="H1133" s="6" t="str">
        <f t="shared" si="69"/>
        <v>CONFIRMED BEARISH</v>
      </c>
    </row>
    <row r="1134" spans="1:8" ht="13.5" x14ac:dyDescent="0.25">
      <c r="A1134" s="3">
        <f>TITRES_STAT!B1137</f>
        <v>43661</v>
      </c>
      <c r="B1134" s="6">
        <f>TITRES_STAT!C1137</f>
        <v>7.6</v>
      </c>
      <c r="C1134" s="6">
        <f>TITRES_STAT!D1137</f>
        <v>5.7694999999999999</v>
      </c>
      <c r="D1134" s="6">
        <f>TITRES_STAT!E1137</f>
        <v>3396</v>
      </c>
      <c r="E1134" s="2">
        <f t="shared" si="68"/>
        <v>326850</v>
      </c>
      <c r="F1134" s="6" t="str">
        <f t="shared" si="71"/>
        <v>BEARISH</v>
      </c>
      <c r="G1134" s="6" t="str">
        <f t="shared" si="70"/>
        <v>NEUTRAL</v>
      </c>
      <c r="H1134" s="6" t="str">
        <f t="shared" si="69"/>
        <v>CONFIRMED BEARISH</v>
      </c>
    </row>
    <row r="1135" spans="1:8" ht="13.5" x14ac:dyDescent="0.25">
      <c r="A1135" s="3">
        <f>TITRES_STAT!B1138</f>
        <v>43662</v>
      </c>
      <c r="B1135" s="6">
        <f>TITRES_STAT!C1138</f>
        <v>7.59</v>
      </c>
      <c r="C1135" s="6">
        <f>TITRES_STAT!D1138</f>
        <v>5.7618999999999998</v>
      </c>
      <c r="D1135" s="6">
        <f>TITRES_STAT!E1138</f>
        <v>545</v>
      </c>
      <c r="E1135" s="2">
        <f t="shared" si="68"/>
        <v>326305</v>
      </c>
      <c r="F1135" s="6" t="str">
        <f t="shared" si="71"/>
        <v>BEARISH</v>
      </c>
      <c r="G1135" s="6" t="str">
        <f t="shared" si="70"/>
        <v>NEUTRAL</v>
      </c>
      <c r="H1135" s="6" t="str">
        <f t="shared" si="69"/>
        <v>CONFIRMED BEARISH</v>
      </c>
    </row>
    <row r="1136" spans="1:8" ht="13.5" x14ac:dyDescent="0.25">
      <c r="A1136" s="3">
        <f>TITRES_STAT!B1139</f>
        <v>43663</v>
      </c>
      <c r="B1136" s="6">
        <f>TITRES_STAT!C1139</f>
        <v>7.65</v>
      </c>
      <c r="C1136" s="6">
        <f>TITRES_STAT!D1139</f>
        <v>5.8075000000000001</v>
      </c>
      <c r="D1136" s="6">
        <f>TITRES_STAT!E1139</f>
        <v>10</v>
      </c>
      <c r="E1136" s="2">
        <f t="shared" si="68"/>
        <v>326315</v>
      </c>
      <c r="F1136" s="6" t="str">
        <f t="shared" si="71"/>
        <v>BEARISH</v>
      </c>
      <c r="G1136" s="6" t="str">
        <f t="shared" si="70"/>
        <v>NEUTRAL</v>
      </c>
      <c r="H1136" s="6" t="str">
        <f t="shared" si="69"/>
        <v>CONFIRMED BEARISH</v>
      </c>
    </row>
    <row r="1137" spans="1:8" ht="13.5" x14ac:dyDescent="0.25">
      <c r="A1137" s="3">
        <f>TITRES_STAT!B1140</f>
        <v>43664</v>
      </c>
      <c r="B1137" s="6">
        <f>TITRES_STAT!C1140</f>
        <v>7.65</v>
      </c>
      <c r="C1137" s="6">
        <f>TITRES_STAT!D1140</f>
        <v>5.8075000000000001</v>
      </c>
      <c r="D1137" s="6">
        <f>TITRES_STAT!E1140</f>
        <v>200</v>
      </c>
      <c r="E1137" s="2">
        <f t="shared" si="68"/>
        <v>326315</v>
      </c>
      <c r="F1137" s="6" t="str">
        <f t="shared" si="71"/>
        <v>BEARISH</v>
      </c>
      <c r="G1137" s="6" t="str">
        <f t="shared" si="70"/>
        <v>NEUTRAL</v>
      </c>
      <c r="H1137" s="6" t="str">
        <f t="shared" si="69"/>
        <v>CONFIRMED BEARISH</v>
      </c>
    </row>
    <row r="1138" spans="1:8" ht="13.5" x14ac:dyDescent="0.25">
      <c r="A1138" s="3">
        <f>TITRES_STAT!B1141</f>
        <v>43665</v>
      </c>
      <c r="B1138" s="6">
        <f>TITRES_STAT!C1141</f>
        <v>7.6</v>
      </c>
      <c r="C1138" s="6">
        <f>TITRES_STAT!D1141</f>
        <v>5.7694999999999999</v>
      </c>
      <c r="D1138" s="6">
        <f>TITRES_STAT!E1141</f>
        <v>62</v>
      </c>
      <c r="E1138" s="2">
        <f t="shared" si="68"/>
        <v>326253</v>
      </c>
      <c r="F1138" s="6" t="str">
        <f t="shared" si="71"/>
        <v>BEARISH</v>
      </c>
      <c r="G1138" s="6" t="str">
        <f t="shared" si="70"/>
        <v>NEUTRAL</v>
      </c>
      <c r="H1138" s="6" t="str">
        <f t="shared" si="69"/>
        <v>CONFIRMED BEARISH</v>
      </c>
    </row>
    <row r="1139" spans="1:8" ht="13.5" x14ac:dyDescent="0.25">
      <c r="A1139" s="3">
        <f>TITRES_STAT!B1142</f>
        <v>43668</v>
      </c>
      <c r="B1139" s="6">
        <f>TITRES_STAT!C1142</f>
        <v>7.52</v>
      </c>
      <c r="C1139" s="6">
        <f>TITRES_STAT!D1142</f>
        <v>5.7088000000000001</v>
      </c>
      <c r="D1139" s="6">
        <f>TITRES_STAT!E1142</f>
        <v>10557</v>
      </c>
      <c r="E1139" s="2">
        <f t="shared" si="68"/>
        <v>315696</v>
      </c>
      <c r="F1139" s="6" t="str">
        <f t="shared" si="71"/>
        <v>BEARISH</v>
      </c>
      <c r="G1139" s="6" t="str">
        <f t="shared" si="70"/>
        <v>WEAK</v>
      </c>
      <c r="H1139" s="6" t="str">
        <f t="shared" si="69"/>
        <v>CONFIRMED BEARISH</v>
      </c>
    </row>
    <row r="1140" spans="1:8" ht="13.5" x14ac:dyDescent="0.25">
      <c r="A1140" s="3">
        <f>TITRES_STAT!B1143</f>
        <v>43669</v>
      </c>
      <c r="B1140" s="6">
        <f>TITRES_STAT!C1143</f>
        <v>7.65</v>
      </c>
      <c r="C1140" s="6">
        <f>TITRES_STAT!D1143</f>
        <v>5.8075000000000001</v>
      </c>
      <c r="D1140" s="6">
        <f>TITRES_STAT!E1143</f>
        <v>70</v>
      </c>
      <c r="E1140" s="2">
        <f t="shared" si="68"/>
        <v>315766</v>
      </c>
      <c r="F1140" s="6" t="str">
        <f t="shared" si="71"/>
        <v>BEARISH</v>
      </c>
      <c r="G1140" s="6" t="str">
        <f t="shared" si="70"/>
        <v>WEAK</v>
      </c>
      <c r="H1140" s="6" t="str">
        <f t="shared" si="69"/>
        <v>BEARISH DIVERGENCE</v>
      </c>
    </row>
    <row r="1141" spans="1:8" ht="13.5" x14ac:dyDescent="0.25">
      <c r="A1141" s="3">
        <f>TITRES_STAT!B1144</f>
        <v>43670</v>
      </c>
      <c r="B1141" s="6">
        <f>TITRES_STAT!C1144</f>
        <v>7.74</v>
      </c>
      <c r="C1141" s="6">
        <f>TITRES_STAT!D1144</f>
        <v>5.8757999999999999</v>
      </c>
      <c r="D1141" s="6">
        <f>TITRES_STAT!E1144</f>
        <v>2082</v>
      </c>
      <c r="E1141" s="2">
        <f t="shared" si="68"/>
        <v>317848</v>
      </c>
      <c r="F1141" s="6" t="str">
        <f t="shared" si="71"/>
        <v>BEARISH</v>
      </c>
      <c r="G1141" s="6" t="str">
        <f t="shared" si="70"/>
        <v>WEAK</v>
      </c>
      <c r="H1141" s="6" t="str">
        <f t="shared" si="69"/>
        <v>BEARISH DIVERGENCE</v>
      </c>
    </row>
    <row r="1142" spans="1:8" ht="13.5" x14ac:dyDescent="0.25">
      <c r="A1142" s="3">
        <f>TITRES_STAT!B1145</f>
        <v>43672</v>
      </c>
      <c r="B1142" s="6">
        <f>TITRES_STAT!C1145</f>
        <v>7.75</v>
      </c>
      <c r="C1142" s="6">
        <f>TITRES_STAT!D1145</f>
        <v>5.8834</v>
      </c>
      <c r="D1142" s="6">
        <f>TITRES_STAT!E1145</f>
        <v>10</v>
      </c>
      <c r="E1142" s="2">
        <f t="shared" si="68"/>
        <v>317858</v>
      </c>
      <c r="F1142" s="6" t="str">
        <f t="shared" si="71"/>
        <v>BEARISH</v>
      </c>
      <c r="G1142" s="6" t="str">
        <f t="shared" si="70"/>
        <v>WEAK</v>
      </c>
      <c r="H1142" s="6" t="str">
        <f t="shared" si="69"/>
        <v>BEARISH DIVERGENCE</v>
      </c>
    </row>
    <row r="1143" spans="1:8" ht="13.5" x14ac:dyDescent="0.25">
      <c r="A1143" s="3">
        <f>TITRES_STAT!B1146</f>
        <v>43675</v>
      </c>
      <c r="B1143" s="6">
        <f>TITRES_STAT!C1146</f>
        <v>7.75</v>
      </c>
      <c r="C1143" s="6">
        <f>TITRES_STAT!D1146</f>
        <v>5.8834</v>
      </c>
      <c r="D1143" s="6">
        <f>TITRES_STAT!E1146</f>
        <v>0</v>
      </c>
      <c r="E1143" s="2">
        <f t="shared" si="68"/>
        <v>317858</v>
      </c>
      <c r="F1143" s="6" t="str">
        <f t="shared" si="71"/>
        <v>BEARISH</v>
      </c>
      <c r="G1143" s="6" t="str">
        <f t="shared" si="70"/>
        <v>WEAK</v>
      </c>
      <c r="H1143" s="6" t="str">
        <f t="shared" si="69"/>
        <v>BEARISH DIVERGENCE</v>
      </c>
    </row>
    <row r="1144" spans="1:8" ht="13.5" x14ac:dyDescent="0.25">
      <c r="A1144" s="3">
        <f>TITRES_STAT!B1147</f>
        <v>43676</v>
      </c>
      <c r="B1144" s="6">
        <f>TITRES_STAT!C1147</f>
        <v>7.52</v>
      </c>
      <c r="C1144" s="6">
        <f>TITRES_STAT!D1147</f>
        <v>5.7088000000000001</v>
      </c>
      <c r="D1144" s="6">
        <f>TITRES_STAT!E1147</f>
        <v>3000</v>
      </c>
      <c r="E1144" s="2">
        <f t="shared" si="68"/>
        <v>314858</v>
      </c>
      <c r="F1144" s="6" t="str">
        <f t="shared" si="71"/>
        <v>BEARISH</v>
      </c>
      <c r="G1144" s="6" t="str">
        <f t="shared" si="70"/>
        <v>NEUTRAL</v>
      </c>
      <c r="H1144" s="6" t="str">
        <f t="shared" si="69"/>
        <v>NEUTRAL</v>
      </c>
    </row>
    <row r="1145" spans="1:8" ht="13.5" x14ac:dyDescent="0.25">
      <c r="A1145" s="3">
        <f>TITRES_STAT!B1148</f>
        <v>43677</v>
      </c>
      <c r="B1145" s="6">
        <f>TITRES_STAT!C1148</f>
        <v>7.74</v>
      </c>
      <c r="C1145" s="6">
        <f>TITRES_STAT!D1148</f>
        <v>5.8757999999999999</v>
      </c>
      <c r="D1145" s="6">
        <f>TITRES_STAT!E1148</f>
        <v>10</v>
      </c>
      <c r="E1145" s="2">
        <f t="shared" si="68"/>
        <v>314868</v>
      </c>
      <c r="F1145" s="6" t="str">
        <f t="shared" si="71"/>
        <v>BEARISH</v>
      </c>
      <c r="G1145" s="6" t="str">
        <f t="shared" si="70"/>
        <v>NEUTRAL</v>
      </c>
      <c r="H1145" s="6" t="str">
        <f t="shared" si="69"/>
        <v>BEARISH DIVERGENCE</v>
      </c>
    </row>
    <row r="1146" spans="1:8" ht="13.5" x14ac:dyDescent="0.25">
      <c r="A1146" s="3">
        <f>TITRES_STAT!B1149</f>
        <v>43678</v>
      </c>
      <c r="B1146" s="6">
        <f>TITRES_STAT!C1149</f>
        <v>7.7</v>
      </c>
      <c r="C1146" s="6">
        <f>TITRES_STAT!D1149</f>
        <v>5.8453999999999997</v>
      </c>
      <c r="D1146" s="6">
        <f>TITRES_STAT!E1149</f>
        <v>2240</v>
      </c>
      <c r="E1146" s="2">
        <f t="shared" si="68"/>
        <v>312628</v>
      </c>
      <c r="F1146" s="6" t="str">
        <f t="shared" si="71"/>
        <v>BEARISH</v>
      </c>
      <c r="G1146" s="6" t="str">
        <f t="shared" si="70"/>
        <v>NEUTRAL</v>
      </c>
      <c r="H1146" s="6" t="str">
        <f t="shared" si="69"/>
        <v>CONFIRMED BEARISH</v>
      </c>
    </row>
    <row r="1147" spans="1:8" ht="13.5" x14ac:dyDescent="0.25">
      <c r="A1147" s="3">
        <f>TITRES_STAT!B1150</f>
        <v>43679</v>
      </c>
      <c r="B1147" s="6">
        <f>TITRES_STAT!C1150</f>
        <v>7.7</v>
      </c>
      <c r="C1147" s="6">
        <f>TITRES_STAT!D1150</f>
        <v>5.8453999999999997</v>
      </c>
      <c r="D1147" s="6">
        <f>TITRES_STAT!E1150</f>
        <v>0</v>
      </c>
      <c r="E1147" s="2">
        <f t="shared" si="68"/>
        <v>312628</v>
      </c>
      <c r="F1147" s="6" t="str">
        <f t="shared" si="71"/>
        <v>BEARISH</v>
      </c>
      <c r="G1147" s="6" t="str">
        <f t="shared" si="70"/>
        <v>NEUTRAL</v>
      </c>
      <c r="H1147" s="6" t="str">
        <f t="shared" si="69"/>
        <v>CONFIRMED BEARISH</v>
      </c>
    </row>
    <row r="1148" spans="1:8" ht="13.5" x14ac:dyDescent="0.25">
      <c r="A1148" s="3">
        <f>TITRES_STAT!B1151</f>
        <v>43682</v>
      </c>
      <c r="B1148" s="6">
        <f>TITRES_STAT!C1151</f>
        <v>7.7</v>
      </c>
      <c r="C1148" s="6">
        <f>TITRES_STAT!D1151</f>
        <v>5.8453999999999997</v>
      </c>
      <c r="D1148" s="6">
        <f>TITRES_STAT!E1151</f>
        <v>0</v>
      </c>
      <c r="E1148" s="2">
        <f t="shared" si="68"/>
        <v>312628</v>
      </c>
      <c r="F1148" s="6" t="str">
        <f t="shared" si="71"/>
        <v>BEARISH</v>
      </c>
      <c r="G1148" s="6" t="str">
        <f t="shared" si="70"/>
        <v>NEUTRAL</v>
      </c>
      <c r="H1148" s="6" t="str">
        <f t="shared" si="69"/>
        <v>CONFIRMED BEARISH</v>
      </c>
    </row>
    <row r="1149" spans="1:8" ht="13.5" x14ac:dyDescent="0.25">
      <c r="A1149" s="3">
        <f>TITRES_STAT!B1152</f>
        <v>43683</v>
      </c>
      <c r="B1149" s="6">
        <f>TITRES_STAT!C1152</f>
        <v>7.52</v>
      </c>
      <c r="C1149" s="6">
        <f>TITRES_STAT!D1152</f>
        <v>5.7088000000000001</v>
      </c>
      <c r="D1149" s="6">
        <f>TITRES_STAT!E1152</f>
        <v>50</v>
      </c>
      <c r="E1149" s="2">
        <f t="shared" si="68"/>
        <v>312578</v>
      </c>
      <c r="F1149" s="6" t="str">
        <f t="shared" si="71"/>
        <v>BEARISH</v>
      </c>
      <c r="G1149" s="6" t="str">
        <f t="shared" si="70"/>
        <v>NEUTRAL</v>
      </c>
      <c r="H1149" s="6" t="str">
        <f t="shared" si="69"/>
        <v>NEUTRAL</v>
      </c>
    </row>
    <row r="1150" spans="1:8" ht="13.5" x14ac:dyDescent="0.25">
      <c r="A1150" s="3">
        <f>TITRES_STAT!B1153</f>
        <v>43684</v>
      </c>
      <c r="B1150" s="6">
        <f>TITRES_STAT!C1153</f>
        <v>7.65</v>
      </c>
      <c r="C1150" s="6">
        <f>TITRES_STAT!D1153</f>
        <v>5.8075000000000001</v>
      </c>
      <c r="D1150" s="6">
        <f>TITRES_STAT!E1153</f>
        <v>10</v>
      </c>
      <c r="E1150" s="2">
        <f t="shared" si="68"/>
        <v>312588</v>
      </c>
      <c r="F1150" s="6" t="str">
        <f t="shared" si="71"/>
        <v>BEARISH</v>
      </c>
      <c r="G1150" s="6" t="str">
        <f t="shared" si="70"/>
        <v>NEUTRAL</v>
      </c>
      <c r="H1150" s="6" t="str">
        <f t="shared" si="69"/>
        <v>CONFIRMED BEARISH</v>
      </c>
    </row>
    <row r="1151" spans="1:8" ht="13.5" x14ac:dyDescent="0.25">
      <c r="A1151" s="3">
        <f>TITRES_STAT!B1154</f>
        <v>43685</v>
      </c>
      <c r="B1151" s="6">
        <f>TITRES_STAT!C1154</f>
        <v>7.7</v>
      </c>
      <c r="C1151" s="6">
        <f>TITRES_STAT!D1154</f>
        <v>5.8453999999999997</v>
      </c>
      <c r="D1151" s="6">
        <f>TITRES_STAT!E1154</f>
        <v>5</v>
      </c>
      <c r="E1151" s="2">
        <f t="shared" si="68"/>
        <v>312593</v>
      </c>
      <c r="F1151" s="6" t="str">
        <f t="shared" si="71"/>
        <v>BEARISH</v>
      </c>
      <c r="G1151" s="6" t="str">
        <f t="shared" si="70"/>
        <v>NEUTRAL</v>
      </c>
      <c r="H1151" s="6" t="str">
        <f t="shared" si="69"/>
        <v>NEUTRAL</v>
      </c>
    </row>
    <row r="1152" spans="1:8" ht="13.5" x14ac:dyDescent="0.25">
      <c r="A1152" s="3">
        <f>TITRES_STAT!B1155</f>
        <v>43686</v>
      </c>
      <c r="B1152" s="6">
        <f>TITRES_STAT!C1155</f>
        <v>7.7</v>
      </c>
      <c r="C1152" s="6">
        <f>TITRES_STAT!D1155</f>
        <v>5.8453999999999997</v>
      </c>
      <c r="D1152" s="6">
        <f>TITRES_STAT!E1155</f>
        <v>45</v>
      </c>
      <c r="E1152" s="2">
        <f t="shared" si="68"/>
        <v>312593</v>
      </c>
      <c r="F1152" s="6" t="str">
        <f t="shared" si="71"/>
        <v>BEARISH</v>
      </c>
      <c r="G1152" s="6" t="str">
        <f t="shared" si="70"/>
        <v>NEUTRAL</v>
      </c>
      <c r="H1152" s="6" t="str">
        <f t="shared" si="69"/>
        <v>NEUTRAL</v>
      </c>
    </row>
    <row r="1153" spans="1:8" ht="13.5" x14ac:dyDescent="0.25">
      <c r="A1153" s="3">
        <f>TITRES_STAT!B1156</f>
        <v>43691</v>
      </c>
      <c r="B1153" s="6">
        <f>TITRES_STAT!C1156</f>
        <v>7.7</v>
      </c>
      <c r="C1153" s="6">
        <f>TITRES_STAT!D1156</f>
        <v>5.8453999999999997</v>
      </c>
      <c r="D1153" s="6">
        <f>TITRES_STAT!E1156</f>
        <v>256</v>
      </c>
      <c r="E1153" s="2">
        <f t="shared" si="68"/>
        <v>312593</v>
      </c>
      <c r="F1153" s="6" t="str">
        <f t="shared" si="71"/>
        <v>BEARISH</v>
      </c>
      <c r="G1153" s="6" t="str">
        <f t="shared" si="70"/>
        <v>NEUTRAL</v>
      </c>
      <c r="H1153" s="6" t="str">
        <f t="shared" si="69"/>
        <v>NEUTRAL</v>
      </c>
    </row>
    <row r="1154" spans="1:8" ht="13.5" x14ac:dyDescent="0.25">
      <c r="A1154" s="3">
        <f>TITRES_STAT!B1157</f>
        <v>43692</v>
      </c>
      <c r="B1154" s="6">
        <f>TITRES_STAT!C1157</f>
        <v>7.8</v>
      </c>
      <c r="C1154" s="6">
        <f>TITRES_STAT!D1157</f>
        <v>5.9212999999999996</v>
      </c>
      <c r="D1154" s="6">
        <f>TITRES_STAT!E1157</f>
        <v>10</v>
      </c>
      <c r="E1154" s="2">
        <f t="shared" si="68"/>
        <v>312603</v>
      </c>
      <c r="F1154" s="6" t="str">
        <f t="shared" si="71"/>
        <v>BULLISH</v>
      </c>
      <c r="G1154" s="6" t="str">
        <f t="shared" si="70"/>
        <v>NEUTRAL</v>
      </c>
      <c r="H1154" s="6" t="str">
        <f t="shared" si="69"/>
        <v>CONFIRMED BULLISH</v>
      </c>
    </row>
    <row r="1155" spans="1:8" ht="13.5" x14ac:dyDescent="0.25">
      <c r="A1155" s="3">
        <f>TITRES_STAT!B1158</f>
        <v>43693</v>
      </c>
      <c r="B1155" s="6">
        <f>TITRES_STAT!C1158</f>
        <v>7.8</v>
      </c>
      <c r="C1155" s="6">
        <f>TITRES_STAT!D1158</f>
        <v>5.9212999999999996</v>
      </c>
      <c r="D1155" s="6">
        <f>TITRES_STAT!E1158</f>
        <v>0</v>
      </c>
      <c r="E1155" s="2">
        <f t="shared" si="68"/>
        <v>312603</v>
      </c>
      <c r="F1155" s="6" t="str">
        <f t="shared" si="71"/>
        <v>BULLISH</v>
      </c>
      <c r="G1155" s="6" t="str">
        <f t="shared" si="70"/>
        <v>NEUTRAL</v>
      </c>
      <c r="H1155" s="6" t="str">
        <f t="shared" si="69"/>
        <v>CONFIRMED BULLISH</v>
      </c>
    </row>
    <row r="1156" spans="1:8" ht="13.5" x14ac:dyDescent="0.25">
      <c r="A1156" s="3">
        <f>TITRES_STAT!B1159</f>
        <v>43696</v>
      </c>
      <c r="B1156" s="6">
        <f>TITRES_STAT!C1159</f>
        <v>7.8</v>
      </c>
      <c r="C1156" s="6">
        <f>TITRES_STAT!D1159</f>
        <v>5.9212999999999996</v>
      </c>
      <c r="D1156" s="6">
        <f>TITRES_STAT!E1159</f>
        <v>8</v>
      </c>
      <c r="E1156" s="2">
        <f t="shared" ref="E1156:E1219" si="72">IF(B1156&gt;B1155, E1155+D1156, IF(B1156&lt;B1155, E1155-D1156, E1155))</f>
        <v>312603</v>
      </c>
      <c r="F1156" s="6" t="str">
        <f t="shared" si="71"/>
        <v>BULLISH</v>
      </c>
      <c r="G1156" s="6" t="str">
        <f t="shared" si="70"/>
        <v>NEUTRAL</v>
      </c>
      <c r="H1156" s="6" t="str">
        <f t="shared" si="69"/>
        <v>CONFIRMED BULLISH</v>
      </c>
    </row>
    <row r="1157" spans="1:8" ht="13.5" x14ac:dyDescent="0.25">
      <c r="A1157" s="3">
        <f>TITRES_STAT!B1160</f>
        <v>43697</v>
      </c>
      <c r="B1157" s="6">
        <f>TITRES_STAT!C1160</f>
        <v>7.57</v>
      </c>
      <c r="C1157" s="6">
        <f>TITRES_STAT!D1160</f>
        <v>5.7466999999999997</v>
      </c>
      <c r="D1157" s="6">
        <f>TITRES_STAT!E1160</f>
        <v>4000</v>
      </c>
      <c r="E1157" s="2">
        <f t="shared" si="72"/>
        <v>308603</v>
      </c>
      <c r="F1157" s="6" t="str">
        <f t="shared" si="71"/>
        <v>BEARISH</v>
      </c>
      <c r="G1157" s="6" t="str">
        <f t="shared" si="70"/>
        <v>NEUTRAL</v>
      </c>
      <c r="H1157" s="6" t="str">
        <f t="shared" si="69"/>
        <v>CONFIRMED BEARISH</v>
      </c>
    </row>
    <row r="1158" spans="1:8" ht="13.5" x14ac:dyDescent="0.25">
      <c r="A1158" s="3">
        <f>TITRES_STAT!B1161</f>
        <v>43698</v>
      </c>
      <c r="B1158" s="6">
        <f>TITRES_STAT!C1161</f>
        <v>7.79</v>
      </c>
      <c r="C1158" s="6">
        <f>TITRES_STAT!D1161</f>
        <v>5.9138000000000002</v>
      </c>
      <c r="D1158" s="6">
        <f>TITRES_STAT!E1161</f>
        <v>1</v>
      </c>
      <c r="E1158" s="2">
        <f t="shared" si="72"/>
        <v>308604</v>
      </c>
      <c r="F1158" s="6" t="str">
        <f t="shared" si="71"/>
        <v>BEARISH</v>
      </c>
      <c r="G1158" s="6" t="str">
        <f t="shared" si="70"/>
        <v>NEUTRAL</v>
      </c>
      <c r="H1158" s="6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BEARISH DIVERGENCE</v>
      </c>
    </row>
    <row r="1159" spans="1:8" ht="13.5" x14ac:dyDescent="0.25">
      <c r="A1159" s="3">
        <f>TITRES_STAT!B1162</f>
        <v>43699</v>
      </c>
      <c r="B1159" s="6">
        <f>TITRES_STAT!C1162</f>
        <v>7.85</v>
      </c>
      <c r="C1159" s="6">
        <f>TITRES_STAT!D1162</f>
        <v>5.9592999999999998</v>
      </c>
      <c r="D1159" s="6">
        <f>TITRES_STAT!E1162</f>
        <v>1018</v>
      </c>
      <c r="E1159" s="2">
        <f t="shared" si="72"/>
        <v>309622</v>
      </c>
      <c r="F1159" s="6" t="str">
        <f t="shared" si="71"/>
        <v>BEARISH</v>
      </c>
      <c r="G1159" s="6" t="str">
        <f t="shared" ref="G1159:G1222" si="74">IF((E1159-E1154)/E1154 &gt; 0.02, "STRONG",
 IF((E1159-E1154)/E1154 &lt; -0.02, "WEAK", "NEUTRAL"))</f>
        <v>NEUTRAL</v>
      </c>
      <c r="H1159" s="6" t="str">
        <f t="shared" si="73"/>
        <v>BEARISH DIVERGENCE</v>
      </c>
    </row>
    <row r="1160" spans="1:8" ht="13.5" x14ac:dyDescent="0.25">
      <c r="A1160" s="3">
        <f>TITRES_STAT!B1163</f>
        <v>43700</v>
      </c>
      <c r="B1160" s="6">
        <f>TITRES_STAT!C1163</f>
        <v>7.7</v>
      </c>
      <c r="C1160" s="6">
        <f>TITRES_STAT!D1163</f>
        <v>5.8453999999999997</v>
      </c>
      <c r="D1160" s="6">
        <f>TITRES_STAT!E1163</f>
        <v>51</v>
      </c>
      <c r="E1160" s="2">
        <f t="shared" si="72"/>
        <v>309571</v>
      </c>
      <c r="F1160" s="6" t="str">
        <f t="shared" ref="F1160:F1223" si="75">IF(E1160&gt;E1155,"BULLISH",IF(E1160&lt;E1155,"BEARISH","NEUTRAL"))</f>
        <v>BEARISH</v>
      </c>
      <c r="G1160" s="6" t="str">
        <f t="shared" si="74"/>
        <v>NEUTRAL</v>
      </c>
      <c r="H1160" s="6" t="str">
        <f t="shared" si="73"/>
        <v>CONFIRMED BEARISH</v>
      </c>
    </row>
    <row r="1161" spans="1:8" ht="13.5" x14ac:dyDescent="0.25">
      <c r="A1161" s="3">
        <f>TITRES_STAT!B1164</f>
        <v>43703</v>
      </c>
      <c r="B1161" s="6">
        <f>TITRES_STAT!C1164</f>
        <v>7.69</v>
      </c>
      <c r="C1161" s="6">
        <f>TITRES_STAT!D1164</f>
        <v>5.8377999999999997</v>
      </c>
      <c r="D1161" s="6">
        <f>TITRES_STAT!E1164</f>
        <v>1008</v>
      </c>
      <c r="E1161" s="2">
        <f t="shared" si="72"/>
        <v>308563</v>
      </c>
      <c r="F1161" s="6" t="str">
        <f t="shared" si="75"/>
        <v>BEARISH</v>
      </c>
      <c r="G1161" s="6" t="str">
        <f t="shared" si="74"/>
        <v>NEUTRAL</v>
      </c>
      <c r="H1161" s="6" t="str">
        <f t="shared" si="73"/>
        <v>CONFIRMED BEARISH</v>
      </c>
    </row>
    <row r="1162" spans="1:8" ht="13.5" x14ac:dyDescent="0.25">
      <c r="A1162" s="3">
        <f>TITRES_STAT!B1165</f>
        <v>43704</v>
      </c>
      <c r="B1162" s="6">
        <f>TITRES_STAT!C1165</f>
        <v>7.69</v>
      </c>
      <c r="C1162" s="6">
        <f>TITRES_STAT!D1165</f>
        <v>5.8377999999999997</v>
      </c>
      <c r="D1162" s="6">
        <f>TITRES_STAT!E1165</f>
        <v>683</v>
      </c>
      <c r="E1162" s="2">
        <f t="shared" si="72"/>
        <v>308563</v>
      </c>
      <c r="F1162" s="6" t="str">
        <f t="shared" si="75"/>
        <v>BEARISH</v>
      </c>
      <c r="G1162" s="6" t="str">
        <f t="shared" si="74"/>
        <v>NEUTRAL</v>
      </c>
      <c r="H1162" s="6" t="str">
        <f t="shared" si="73"/>
        <v>BEARISH DIVERGENCE</v>
      </c>
    </row>
    <row r="1163" spans="1:8" ht="13.5" x14ac:dyDescent="0.25">
      <c r="A1163" s="3">
        <f>TITRES_STAT!B1166</f>
        <v>43705</v>
      </c>
      <c r="B1163" s="6">
        <f>TITRES_STAT!C1166</f>
        <v>7.69</v>
      </c>
      <c r="C1163" s="6">
        <f>TITRES_STAT!D1166</f>
        <v>5.8377999999999997</v>
      </c>
      <c r="D1163" s="6">
        <f>TITRES_STAT!E1166</f>
        <v>0</v>
      </c>
      <c r="E1163" s="2">
        <f t="shared" si="72"/>
        <v>308563</v>
      </c>
      <c r="F1163" s="6" t="str">
        <f t="shared" si="75"/>
        <v>BEARISH</v>
      </c>
      <c r="G1163" s="6" t="str">
        <f t="shared" si="74"/>
        <v>NEUTRAL</v>
      </c>
      <c r="H1163" s="6" t="str">
        <f t="shared" si="73"/>
        <v>CONFIRMED BEARISH</v>
      </c>
    </row>
    <row r="1164" spans="1:8" ht="13.5" x14ac:dyDescent="0.25">
      <c r="A1164" s="3">
        <f>TITRES_STAT!B1167</f>
        <v>43706</v>
      </c>
      <c r="B1164" s="6">
        <f>TITRES_STAT!C1167</f>
        <v>7.5</v>
      </c>
      <c r="C1164" s="6">
        <f>TITRES_STAT!D1167</f>
        <v>5.6936</v>
      </c>
      <c r="D1164" s="6">
        <f>TITRES_STAT!E1167</f>
        <v>1310</v>
      </c>
      <c r="E1164" s="2">
        <f t="shared" si="72"/>
        <v>307253</v>
      </c>
      <c r="F1164" s="6" t="str">
        <f t="shared" si="75"/>
        <v>BEARISH</v>
      </c>
      <c r="G1164" s="6" t="str">
        <f t="shared" si="74"/>
        <v>NEUTRAL</v>
      </c>
      <c r="H1164" s="6" t="str">
        <f t="shared" si="73"/>
        <v>CONFIRMED BEARISH</v>
      </c>
    </row>
    <row r="1165" spans="1:8" ht="13.5" x14ac:dyDescent="0.25">
      <c r="A1165" s="3">
        <f>TITRES_STAT!B1168</f>
        <v>43707</v>
      </c>
      <c r="B1165" s="6">
        <f>TITRES_STAT!C1168</f>
        <v>7.49</v>
      </c>
      <c r="C1165" s="6">
        <f>TITRES_STAT!D1168</f>
        <v>5.6859999999999999</v>
      </c>
      <c r="D1165" s="6">
        <f>TITRES_STAT!E1168</f>
        <v>1020</v>
      </c>
      <c r="E1165" s="2">
        <f t="shared" si="72"/>
        <v>306233</v>
      </c>
      <c r="F1165" s="6" t="str">
        <f t="shared" si="75"/>
        <v>BEARISH</v>
      </c>
      <c r="G1165" s="6" t="str">
        <f t="shared" si="74"/>
        <v>NEUTRAL</v>
      </c>
      <c r="H1165" s="6" t="str">
        <f t="shared" si="73"/>
        <v>CONFIRMED BEARISH</v>
      </c>
    </row>
    <row r="1166" spans="1:8" ht="13.5" x14ac:dyDescent="0.25">
      <c r="A1166" s="3">
        <f>TITRES_STAT!B1169</f>
        <v>43710</v>
      </c>
      <c r="B1166" s="6">
        <f>TITRES_STAT!C1169</f>
        <v>7.6</v>
      </c>
      <c r="C1166" s="6">
        <f>TITRES_STAT!D1169</f>
        <v>5.7694999999999999</v>
      </c>
      <c r="D1166" s="6">
        <f>TITRES_STAT!E1169</f>
        <v>11</v>
      </c>
      <c r="E1166" s="2">
        <f t="shared" si="72"/>
        <v>306244</v>
      </c>
      <c r="F1166" s="6" t="str">
        <f t="shared" si="75"/>
        <v>BEARISH</v>
      </c>
      <c r="G1166" s="6" t="str">
        <f t="shared" si="74"/>
        <v>NEUTRAL</v>
      </c>
      <c r="H1166" s="6" t="str">
        <f t="shared" si="73"/>
        <v>CONFIRMED BEARISH</v>
      </c>
    </row>
    <row r="1167" spans="1:8" ht="13.5" x14ac:dyDescent="0.25">
      <c r="A1167" s="3">
        <f>TITRES_STAT!B1170</f>
        <v>43711</v>
      </c>
      <c r="B1167" s="6">
        <f>TITRES_STAT!C1170</f>
        <v>7.39</v>
      </c>
      <c r="C1167" s="6">
        <f>TITRES_STAT!D1170</f>
        <v>5.6101000000000001</v>
      </c>
      <c r="D1167" s="6">
        <f>TITRES_STAT!E1170</f>
        <v>6</v>
      </c>
      <c r="E1167" s="2">
        <f t="shared" si="72"/>
        <v>306238</v>
      </c>
      <c r="F1167" s="6" t="str">
        <f t="shared" si="75"/>
        <v>BEARISH</v>
      </c>
      <c r="G1167" s="6" t="str">
        <f t="shared" si="74"/>
        <v>NEUTRAL</v>
      </c>
      <c r="H1167" s="6" t="str">
        <f t="shared" si="73"/>
        <v>CONFIRMED BEARISH</v>
      </c>
    </row>
    <row r="1168" spans="1:8" ht="13.5" x14ac:dyDescent="0.25">
      <c r="A1168" s="3">
        <f>TITRES_STAT!B1171</f>
        <v>43712</v>
      </c>
      <c r="B1168" s="6">
        <f>TITRES_STAT!C1171</f>
        <v>7.6</v>
      </c>
      <c r="C1168" s="6">
        <f>TITRES_STAT!D1171</f>
        <v>5.7694999999999999</v>
      </c>
      <c r="D1168" s="6">
        <f>TITRES_STAT!E1171</f>
        <v>30</v>
      </c>
      <c r="E1168" s="2">
        <f t="shared" si="72"/>
        <v>306268</v>
      </c>
      <c r="F1168" s="6" t="str">
        <f t="shared" si="75"/>
        <v>BEARISH</v>
      </c>
      <c r="G1168" s="6" t="str">
        <f t="shared" si="74"/>
        <v>NEUTRAL</v>
      </c>
      <c r="H1168" s="6" t="str">
        <f t="shared" si="73"/>
        <v>CONFIRMED BEARISH</v>
      </c>
    </row>
    <row r="1169" spans="1:8" ht="13.5" x14ac:dyDescent="0.25">
      <c r="A1169" s="3">
        <f>TITRES_STAT!B1172</f>
        <v>43713</v>
      </c>
      <c r="B1169" s="6">
        <f>TITRES_STAT!C1172</f>
        <v>7.58</v>
      </c>
      <c r="C1169" s="6">
        <f>TITRES_STAT!D1172</f>
        <v>5.7542999999999997</v>
      </c>
      <c r="D1169" s="6">
        <f>TITRES_STAT!E1172</f>
        <v>560</v>
      </c>
      <c r="E1169" s="2">
        <f t="shared" si="72"/>
        <v>305708</v>
      </c>
      <c r="F1169" s="6" t="str">
        <f t="shared" si="75"/>
        <v>BEARISH</v>
      </c>
      <c r="G1169" s="6" t="str">
        <f t="shared" si="74"/>
        <v>NEUTRAL</v>
      </c>
      <c r="H1169" s="6" t="str">
        <f t="shared" si="73"/>
        <v>BEARISH DIVERGENCE</v>
      </c>
    </row>
    <row r="1170" spans="1:8" ht="13.5" x14ac:dyDescent="0.25">
      <c r="A1170" s="3">
        <f>TITRES_STAT!B1173</f>
        <v>43714</v>
      </c>
      <c r="B1170" s="6">
        <f>TITRES_STAT!C1173</f>
        <v>7.4</v>
      </c>
      <c r="C1170" s="6">
        <f>TITRES_STAT!D1173</f>
        <v>5.6177000000000001</v>
      </c>
      <c r="D1170" s="6">
        <f>TITRES_STAT!E1173</f>
        <v>1292</v>
      </c>
      <c r="E1170" s="2">
        <f t="shared" si="72"/>
        <v>304416</v>
      </c>
      <c r="F1170" s="6" t="str">
        <f t="shared" si="75"/>
        <v>BEARISH</v>
      </c>
      <c r="G1170" s="6" t="str">
        <f t="shared" si="74"/>
        <v>NEUTRAL</v>
      </c>
      <c r="H1170" s="6" t="str">
        <f t="shared" si="73"/>
        <v>CONFIRMED BEARISH</v>
      </c>
    </row>
    <row r="1171" spans="1:8" ht="13.5" x14ac:dyDescent="0.25">
      <c r="A1171" s="3">
        <f>TITRES_STAT!B1174</f>
        <v>43717</v>
      </c>
      <c r="B1171" s="6">
        <f>TITRES_STAT!C1174</f>
        <v>7.4</v>
      </c>
      <c r="C1171" s="6">
        <f>TITRES_STAT!D1174</f>
        <v>5.6177000000000001</v>
      </c>
      <c r="D1171" s="6">
        <f>TITRES_STAT!E1174</f>
        <v>0</v>
      </c>
      <c r="E1171" s="2">
        <f t="shared" si="72"/>
        <v>304416</v>
      </c>
      <c r="F1171" s="6" t="str">
        <f t="shared" si="75"/>
        <v>BEARISH</v>
      </c>
      <c r="G1171" s="6" t="str">
        <f t="shared" si="74"/>
        <v>NEUTRAL</v>
      </c>
      <c r="H1171" s="6" t="str">
        <f t="shared" si="73"/>
        <v>CONFIRMED BEARISH</v>
      </c>
    </row>
    <row r="1172" spans="1:8" ht="13.5" x14ac:dyDescent="0.25">
      <c r="A1172" s="3">
        <f>TITRES_STAT!B1175</f>
        <v>43718</v>
      </c>
      <c r="B1172" s="6">
        <f>TITRES_STAT!C1175</f>
        <v>7.4</v>
      </c>
      <c r="C1172" s="6">
        <f>TITRES_STAT!D1175</f>
        <v>5.6177000000000001</v>
      </c>
      <c r="D1172" s="6">
        <f>TITRES_STAT!E1175</f>
        <v>776</v>
      </c>
      <c r="E1172" s="2">
        <f t="shared" si="72"/>
        <v>304416</v>
      </c>
      <c r="F1172" s="6" t="str">
        <f t="shared" si="75"/>
        <v>BEARISH</v>
      </c>
      <c r="G1172" s="6" t="str">
        <f t="shared" si="74"/>
        <v>NEUTRAL</v>
      </c>
      <c r="H1172" s="6" t="str">
        <f t="shared" si="73"/>
        <v>BEARISH DIVERGENCE</v>
      </c>
    </row>
    <row r="1173" spans="1:8" ht="13.5" x14ac:dyDescent="0.25">
      <c r="A1173" s="3">
        <f>TITRES_STAT!B1176</f>
        <v>43719</v>
      </c>
      <c r="B1173" s="6">
        <f>TITRES_STAT!C1176</f>
        <v>7.6</v>
      </c>
      <c r="C1173" s="6">
        <f>TITRES_STAT!D1176</f>
        <v>5.7694999999999999</v>
      </c>
      <c r="D1173" s="6">
        <f>TITRES_STAT!E1176</f>
        <v>61</v>
      </c>
      <c r="E1173" s="2">
        <f t="shared" si="72"/>
        <v>304477</v>
      </c>
      <c r="F1173" s="6" t="str">
        <f t="shared" si="75"/>
        <v>BEARISH</v>
      </c>
      <c r="G1173" s="6" t="str">
        <f t="shared" si="74"/>
        <v>NEUTRAL</v>
      </c>
      <c r="H1173" s="6" t="str">
        <f t="shared" si="73"/>
        <v>NEUTRAL</v>
      </c>
    </row>
    <row r="1174" spans="1:8" ht="13.5" x14ac:dyDescent="0.25">
      <c r="A1174" s="3">
        <f>TITRES_STAT!B1177</f>
        <v>43720</v>
      </c>
      <c r="B1174" s="6">
        <f>TITRES_STAT!C1177</f>
        <v>7.6</v>
      </c>
      <c r="C1174" s="6">
        <f>TITRES_STAT!D1177</f>
        <v>5.7694999999999999</v>
      </c>
      <c r="D1174" s="6">
        <f>TITRES_STAT!E1177</f>
        <v>0</v>
      </c>
      <c r="E1174" s="2">
        <f t="shared" si="72"/>
        <v>304477</v>
      </c>
      <c r="F1174" s="6" t="str">
        <f t="shared" si="75"/>
        <v>BEARISH</v>
      </c>
      <c r="G1174" s="6" t="str">
        <f t="shared" si="74"/>
        <v>NEUTRAL</v>
      </c>
      <c r="H1174" s="6" t="str">
        <f t="shared" si="73"/>
        <v>BEARISH DIVERGENCE</v>
      </c>
    </row>
    <row r="1175" spans="1:8" ht="13.5" x14ac:dyDescent="0.25">
      <c r="A1175" s="3">
        <f>TITRES_STAT!B1178</f>
        <v>43721</v>
      </c>
      <c r="B1175" s="6">
        <f>TITRES_STAT!C1178</f>
        <v>7.6</v>
      </c>
      <c r="C1175" s="6">
        <f>TITRES_STAT!D1178</f>
        <v>5.7694999999999999</v>
      </c>
      <c r="D1175" s="6">
        <f>TITRES_STAT!E1178</f>
        <v>0</v>
      </c>
      <c r="E1175" s="2">
        <f t="shared" si="72"/>
        <v>304477</v>
      </c>
      <c r="F1175" s="6" t="str">
        <f t="shared" si="75"/>
        <v>BULLISH</v>
      </c>
      <c r="G1175" s="6" t="str">
        <f t="shared" si="74"/>
        <v>NEUTRAL</v>
      </c>
      <c r="H1175" s="6" t="str">
        <f t="shared" si="73"/>
        <v>CONFIRMED BULLISH</v>
      </c>
    </row>
    <row r="1176" spans="1:8" ht="13.5" x14ac:dyDescent="0.25">
      <c r="A1176" s="3">
        <f>TITRES_STAT!B1179</f>
        <v>43724</v>
      </c>
      <c r="B1176" s="6">
        <f>TITRES_STAT!C1179</f>
        <v>7.6</v>
      </c>
      <c r="C1176" s="6">
        <f>TITRES_STAT!D1179</f>
        <v>5.7694999999999999</v>
      </c>
      <c r="D1176" s="6">
        <f>TITRES_STAT!E1179</f>
        <v>0</v>
      </c>
      <c r="E1176" s="2">
        <f t="shared" si="72"/>
        <v>304477</v>
      </c>
      <c r="F1176" s="6" t="str">
        <f t="shared" si="75"/>
        <v>BULLISH</v>
      </c>
      <c r="G1176" s="6" t="str">
        <f t="shared" si="74"/>
        <v>NEUTRAL</v>
      </c>
      <c r="H1176" s="6" t="str">
        <f t="shared" si="73"/>
        <v>CONFIRMED BULLISH</v>
      </c>
    </row>
    <row r="1177" spans="1:8" ht="13.5" x14ac:dyDescent="0.25">
      <c r="A1177" s="3">
        <f>TITRES_STAT!B1180</f>
        <v>43725</v>
      </c>
      <c r="B1177" s="6">
        <f>TITRES_STAT!C1180</f>
        <v>7.6</v>
      </c>
      <c r="C1177" s="6">
        <f>TITRES_STAT!D1180</f>
        <v>5.7694999999999999</v>
      </c>
      <c r="D1177" s="6">
        <f>TITRES_STAT!E1180</f>
        <v>0</v>
      </c>
      <c r="E1177" s="2">
        <f t="shared" si="72"/>
        <v>304477</v>
      </c>
      <c r="F1177" s="6" t="str">
        <f t="shared" si="75"/>
        <v>BULLISH</v>
      </c>
      <c r="G1177" s="6" t="str">
        <f t="shared" si="74"/>
        <v>NEUTRAL</v>
      </c>
      <c r="H1177" s="6" t="str">
        <f t="shared" si="73"/>
        <v>CONFIRMED BULLISH</v>
      </c>
    </row>
    <row r="1178" spans="1:8" ht="13.5" x14ac:dyDescent="0.25">
      <c r="A1178" s="3">
        <f>TITRES_STAT!B1181</f>
        <v>43726</v>
      </c>
      <c r="B1178" s="6">
        <f>TITRES_STAT!C1181</f>
        <v>7.6</v>
      </c>
      <c r="C1178" s="6">
        <f>TITRES_STAT!D1181</f>
        <v>5.7694999999999999</v>
      </c>
      <c r="D1178" s="6">
        <f>TITRES_STAT!E1181</f>
        <v>0</v>
      </c>
      <c r="E1178" s="2">
        <f t="shared" si="72"/>
        <v>304477</v>
      </c>
      <c r="F1178" s="6" t="str">
        <f t="shared" si="75"/>
        <v>NEUTRAL</v>
      </c>
      <c r="G1178" s="6" t="str">
        <f t="shared" si="74"/>
        <v>NEUTRAL</v>
      </c>
      <c r="H1178" s="6" t="str">
        <f t="shared" si="73"/>
        <v>NEUTRAL</v>
      </c>
    </row>
    <row r="1179" spans="1:8" ht="13.5" x14ac:dyDescent="0.25">
      <c r="A1179" s="3">
        <f>TITRES_STAT!B1182</f>
        <v>43727</v>
      </c>
      <c r="B1179" s="6">
        <f>TITRES_STAT!C1182</f>
        <v>7.6</v>
      </c>
      <c r="C1179" s="6">
        <f>TITRES_STAT!D1182</f>
        <v>5.7694999999999999</v>
      </c>
      <c r="D1179" s="6">
        <f>TITRES_STAT!E1182</f>
        <v>0</v>
      </c>
      <c r="E1179" s="2">
        <f t="shared" si="72"/>
        <v>304477</v>
      </c>
      <c r="F1179" s="6" t="str">
        <f t="shared" si="75"/>
        <v>NEUTRAL</v>
      </c>
      <c r="G1179" s="6" t="str">
        <f t="shared" si="74"/>
        <v>NEUTRAL</v>
      </c>
      <c r="H1179" s="6" t="str">
        <f t="shared" si="73"/>
        <v>NEUTRAL</v>
      </c>
    </row>
    <row r="1180" spans="1:8" ht="13.5" x14ac:dyDescent="0.25">
      <c r="A1180" s="3">
        <f>TITRES_STAT!B1183</f>
        <v>43728</v>
      </c>
      <c r="B1180" s="6">
        <f>TITRES_STAT!C1183</f>
        <v>7.6</v>
      </c>
      <c r="C1180" s="6">
        <f>TITRES_STAT!D1183</f>
        <v>5.7694999999999999</v>
      </c>
      <c r="D1180" s="6">
        <f>TITRES_STAT!E1183</f>
        <v>0</v>
      </c>
      <c r="E1180" s="2">
        <f t="shared" si="72"/>
        <v>304477</v>
      </c>
      <c r="F1180" s="6" t="str">
        <f t="shared" si="75"/>
        <v>NEUTRAL</v>
      </c>
      <c r="G1180" s="6" t="str">
        <f t="shared" si="74"/>
        <v>NEUTRAL</v>
      </c>
      <c r="H1180" s="6" t="str">
        <f t="shared" si="73"/>
        <v>NEUTRAL</v>
      </c>
    </row>
    <row r="1181" spans="1:8" ht="13.5" x14ac:dyDescent="0.25">
      <c r="A1181" s="3">
        <f>TITRES_STAT!B1184</f>
        <v>43731</v>
      </c>
      <c r="B1181" s="6">
        <f>TITRES_STAT!C1184</f>
        <v>7.6</v>
      </c>
      <c r="C1181" s="6">
        <f>TITRES_STAT!D1184</f>
        <v>5.7694999999999999</v>
      </c>
      <c r="D1181" s="6">
        <f>TITRES_STAT!E1184</f>
        <v>0</v>
      </c>
      <c r="E1181" s="2">
        <f t="shared" si="72"/>
        <v>304477</v>
      </c>
      <c r="F1181" s="6" t="str">
        <f t="shared" si="75"/>
        <v>NEUTRAL</v>
      </c>
      <c r="G1181" s="6" t="str">
        <f t="shared" si="74"/>
        <v>NEUTRAL</v>
      </c>
      <c r="H1181" s="6" t="str">
        <f t="shared" si="73"/>
        <v>NEUTRAL</v>
      </c>
    </row>
    <row r="1182" spans="1:8" ht="13.5" x14ac:dyDescent="0.25">
      <c r="A1182" s="3">
        <f>TITRES_STAT!B1185</f>
        <v>43732</v>
      </c>
      <c r="B1182" s="6">
        <f>TITRES_STAT!C1185</f>
        <v>7.6</v>
      </c>
      <c r="C1182" s="6">
        <f>TITRES_STAT!D1185</f>
        <v>5.7694999999999999</v>
      </c>
      <c r="D1182" s="6">
        <f>TITRES_STAT!E1185</f>
        <v>0</v>
      </c>
      <c r="E1182" s="2">
        <f t="shared" si="72"/>
        <v>304477</v>
      </c>
      <c r="F1182" s="6" t="str">
        <f t="shared" si="75"/>
        <v>NEUTRAL</v>
      </c>
      <c r="G1182" s="6" t="str">
        <f t="shared" si="74"/>
        <v>NEUTRAL</v>
      </c>
      <c r="H1182" s="6" t="str">
        <f t="shared" si="73"/>
        <v>NEUTRAL</v>
      </c>
    </row>
    <row r="1183" spans="1:8" ht="13.5" x14ac:dyDescent="0.25">
      <c r="A1183" s="3">
        <f>TITRES_STAT!B1186</f>
        <v>43733</v>
      </c>
      <c r="B1183" s="6">
        <f>TITRES_STAT!C1186</f>
        <v>7.6</v>
      </c>
      <c r="C1183" s="6">
        <f>TITRES_STAT!D1186</f>
        <v>5.7694999999999999</v>
      </c>
      <c r="D1183" s="6">
        <f>TITRES_STAT!E1186</f>
        <v>0</v>
      </c>
      <c r="E1183" s="2">
        <f t="shared" si="72"/>
        <v>304477</v>
      </c>
      <c r="F1183" s="6" t="str">
        <f t="shared" si="75"/>
        <v>NEUTRAL</v>
      </c>
      <c r="G1183" s="6" t="str">
        <f t="shared" si="74"/>
        <v>NEUTRAL</v>
      </c>
      <c r="H1183" s="6" t="str">
        <f t="shared" si="73"/>
        <v>NEUTRAL</v>
      </c>
    </row>
    <row r="1184" spans="1:8" ht="13.5" x14ac:dyDescent="0.25">
      <c r="A1184" s="3">
        <f>TITRES_STAT!B1187</f>
        <v>43734</v>
      </c>
      <c r="B1184" s="6">
        <f>TITRES_STAT!C1187</f>
        <v>7.56</v>
      </c>
      <c r="C1184" s="6">
        <f>TITRES_STAT!D1187</f>
        <v>5.7392000000000003</v>
      </c>
      <c r="D1184" s="6">
        <f>TITRES_STAT!E1187</f>
        <v>7</v>
      </c>
      <c r="E1184" s="2">
        <f t="shared" si="72"/>
        <v>304470</v>
      </c>
      <c r="F1184" s="6" t="str">
        <f t="shared" si="75"/>
        <v>BEARISH</v>
      </c>
      <c r="G1184" s="6" t="str">
        <f t="shared" si="74"/>
        <v>NEUTRAL</v>
      </c>
      <c r="H1184" s="6" t="str">
        <f t="shared" si="73"/>
        <v>CONFIRMED BEARISH</v>
      </c>
    </row>
    <row r="1185" spans="1:8" ht="13.5" x14ac:dyDescent="0.25">
      <c r="A1185" s="3">
        <f>TITRES_STAT!B1188</f>
        <v>43735</v>
      </c>
      <c r="B1185" s="6">
        <f>TITRES_STAT!C1188</f>
        <v>7.56</v>
      </c>
      <c r="C1185" s="6">
        <f>TITRES_STAT!D1188</f>
        <v>5.7392000000000003</v>
      </c>
      <c r="D1185" s="6">
        <f>TITRES_STAT!E1188</f>
        <v>558</v>
      </c>
      <c r="E1185" s="2">
        <f t="shared" si="72"/>
        <v>304470</v>
      </c>
      <c r="F1185" s="6" t="str">
        <f t="shared" si="75"/>
        <v>BEARISH</v>
      </c>
      <c r="G1185" s="6" t="str">
        <f t="shared" si="74"/>
        <v>NEUTRAL</v>
      </c>
      <c r="H1185" s="6" t="str">
        <f t="shared" si="73"/>
        <v>CONFIRMED BEARISH</v>
      </c>
    </row>
    <row r="1186" spans="1:8" ht="13.5" x14ac:dyDescent="0.25">
      <c r="A1186" s="3">
        <f>TITRES_STAT!B1189</f>
        <v>43738</v>
      </c>
      <c r="B1186" s="6">
        <f>TITRES_STAT!C1189</f>
        <v>7.56</v>
      </c>
      <c r="C1186" s="6">
        <f>TITRES_STAT!D1189</f>
        <v>5.7392000000000003</v>
      </c>
      <c r="D1186" s="6">
        <f>TITRES_STAT!E1189</f>
        <v>30</v>
      </c>
      <c r="E1186" s="2">
        <f t="shared" si="72"/>
        <v>304470</v>
      </c>
      <c r="F1186" s="6" t="str">
        <f t="shared" si="75"/>
        <v>BEARISH</v>
      </c>
      <c r="G1186" s="6" t="str">
        <f t="shared" si="74"/>
        <v>NEUTRAL</v>
      </c>
      <c r="H1186" s="6" t="str">
        <f t="shared" si="73"/>
        <v>CONFIRMED BEARISH</v>
      </c>
    </row>
    <row r="1187" spans="1:8" ht="13.5" x14ac:dyDescent="0.25">
      <c r="A1187" s="3">
        <f>TITRES_STAT!B1190</f>
        <v>43739</v>
      </c>
      <c r="B1187" s="6">
        <f>TITRES_STAT!C1190</f>
        <v>7.6</v>
      </c>
      <c r="C1187" s="6">
        <f>TITRES_STAT!D1190</f>
        <v>5.7694999999999999</v>
      </c>
      <c r="D1187" s="6">
        <f>TITRES_STAT!E1190</f>
        <v>4465</v>
      </c>
      <c r="E1187" s="2">
        <f t="shared" si="72"/>
        <v>308935</v>
      </c>
      <c r="F1187" s="6" t="str">
        <f t="shared" si="75"/>
        <v>BULLISH</v>
      </c>
      <c r="G1187" s="6" t="str">
        <f t="shared" si="74"/>
        <v>NEUTRAL</v>
      </c>
      <c r="H1187" s="6" t="str">
        <f t="shared" si="73"/>
        <v>NEUTRAL</v>
      </c>
    </row>
    <row r="1188" spans="1:8" ht="13.5" x14ac:dyDescent="0.25">
      <c r="A1188" s="3">
        <f>TITRES_STAT!B1191</f>
        <v>43740</v>
      </c>
      <c r="B1188" s="6">
        <f>TITRES_STAT!C1191</f>
        <v>7.6</v>
      </c>
      <c r="C1188" s="6">
        <f>TITRES_STAT!D1191</f>
        <v>5.7694999999999999</v>
      </c>
      <c r="D1188" s="6">
        <f>TITRES_STAT!E1191</f>
        <v>15</v>
      </c>
      <c r="E1188" s="2">
        <f t="shared" si="72"/>
        <v>308935</v>
      </c>
      <c r="F1188" s="6" t="str">
        <f t="shared" si="75"/>
        <v>BULLISH</v>
      </c>
      <c r="G1188" s="6" t="str">
        <f t="shared" si="74"/>
        <v>NEUTRAL</v>
      </c>
      <c r="H1188" s="6" t="str">
        <f t="shared" si="73"/>
        <v>NEUTRAL</v>
      </c>
    </row>
    <row r="1189" spans="1:8" ht="13.5" x14ac:dyDescent="0.25">
      <c r="A1189" s="3">
        <f>TITRES_STAT!B1192</f>
        <v>43741</v>
      </c>
      <c r="B1189" s="6">
        <f>TITRES_STAT!C1192</f>
        <v>7.6</v>
      </c>
      <c r="C1189" s="6">
        <f>TITRES_STAT!D1192</f>
        <v>5.7694999999999999</v>
      </c>
      <c r="D1189" s="6">
        <f>TITRES_STAT!E1192</f>
        <v>543</v>
      </c>
      <c r="E1189" s="2">
        <f t="shared" si="72"/>
        <v>308935</v>
      </c>
      <c r="F1189" s="6" t="str">
        <f t="shared" si="75"/>
        <v>BULLISH</v>
      </c>
      <c r="G1189" s="6" t="str">
        <f t="shared" si="74"/>
        <v>NEUTRAL</v>
      </c>
      <c r="H1189" s="6" t="str">
        <f t="shared" si="73"/>
        <v>CONFIRMED BULLISH</v>
      </c>
    </row>
    <row r="1190" spans="1:8" ht="13.5" x14ac:dyDescent="0.25">
      <c r="A1190" s="3">
        <f>TITRES_STAT!B1193</f>
        <v>43742</v>
      </c>
      <c r="B1190" s="6">
        <f>TITRES_STAT!C1193</f>
        <v>7.6</v>
      </c>
      <c r="C1190" s="6">
        <f>TITRES_STAT!D1193</f>
        <v>5.7694999999999999</v>
      </c>
      <c r="D1190" s="6">
        <f>TITRES_STAT!E1193</f>
        <v>128</v>
      </c>
      <c r="E1190" s="2">
        <f t="shared" si="72"/>
        <v>308935</v>
      </c>
      <c r="F1190" s="6" t="str">
        <f t="shared" si="75"/>
        <v>BULLISH</v>
      </c>
      <c r="G1190" s="6" t="str">
        <f t="shared" si="74"/>
        <v>NEUTRAL</v>
      </c>
      <c r="H1190" s="6" t="str">
        <f t="shared" si="73"/>
        <v>CONFIRMED BULLISH</v>
      </c>
    </row>
    <row r="1191" spans="1:8" ht="13.5" x14ac:dyDescent="0.25">
      <c r="A1191" s="3">
        <f>TITRES_STAT!B1194</f>
        <v>43745</v>
      </c>
      <c r="B1191" s="6">
        <f>TITRES_STAT!C1194</f>
        <v>7.6</v>
      </c>
      <c r="C1191" s="6">
        <f>TITRES_STAT!D1194</f>
        <v>5.7694999999999999</v>
      </c>
      <c r="D1191" s="6">
        <f>TITRES_STAT!E1194</f>
        <v>0</v>
      </c>
      <c r="E1191" s="2">
        <f t="shared" si="72"/>
        <v>308935</v>
      </c>
      <c r="F1191" s="6" t="str">
        <f t="shared" si="75"/>
        <v>BULLISH</v>
      </c>
      <c r="G1191" s="6" t="str">
        <f t="shared" si="74"/>
        <v>NEUTRAL</v>
      </c>
      <c r="H1191" s="6" t="str">
        <f t="shared" si="73"/>
        <v>CONFIRMED BULLISH</v>
      </c>
    </row>
    <row r="1192" spans="1:8" ht="13.5" x14ac:dyDescent="0.25">
      <c r="A1192" s="3">
        <f>TITRES_STAT!B1195</f>
        <v>43746</v>
      </c>
      <c r="B1192" s="6">
        <f>TITRES_STAT!C1195</f>
        <v>7.6</v>
      </c>
      <c r="C1192" s="6">
        <f>TITRES_STAT!D1195</f>
        <v>5.7694999999999999</v>
      </c>
      <c r="D1192" s="6">
        <f>TITRES_STAT!E1195</f>
        <v>4980</v>
      </c>
      <c r="E1192" s="2">
        <f t="shared" si="72"/>
        <v>308935</v>
      </c>
      <c r="F1192" s="6" t="str">
        <f t="shared" si="75"/>
        <v>NEUTRAL</v>
      </c>
      <c r="G1192" s="6" t="str">
        <f t="shared" si="74"/>
        <v>NEUTRAL</v>
      </c>
      <c r="H1192" s="6" t="str">
        <f t="shared" si="73"/>
        <v>NEUTRAL</v>
      </c>
    </row>
    <row r="1193" spans="1:8" ht="13.5" x14ac:dyDescent="0.25">
      <c r="A1193" s="3">
        <f>TITRES_STAT!B1196</f>
        <v>43747</v>
      </c>
      <c r="B1193" s="6">
        <f>TITRES_STAT!C1196</f>
        <v>7.59</v>
      </c>
      <c r="C1193" s="6">
        <f>TITRES_STAT!D1196</f>
        <v>5.7618999999999998</v>
      </c>
      <c r="D1193" s="6">
        <f>TITRES_STAT!E1196</f>
        <v>850</v>
      </c>
      <c r="E1193" s="2">
        <f t="shared" si="72"/>
        <v>308085</v>
      </c>
      <c r="F1193" s="6" t="str">
        <f t="shared" si="75"/>
        <v>BEARISH</v>
      </c>
      <c r="G1193" s="6" t="str">
        <f t="shared" si="74"/>
        <v>NEUTRAL</v>
      </c>
      <c r="H1193" s="6" t="str">
        <f t="shared" si="73"/>
        <v>CONFIRMED BEARISH</v>
      </c>
    </row>
    <row r="1194" spans="1:8" ht="13.5" x14ac:dyDescent="0.25">
      <c r="A1194" s="3">
        <f>TITRES_STAT!B1197</f>
        <v>43748</v>
      </c>
      <c r="B1194" s="6">
        <f>TITRES_STAT!C1197</f>
        <v>7.58</v>
      </c>
      <c r="C1194" s="6">
        <f>TITRES_STAT!D1197</f>
        <v>5.7542999999999997</v>
      </c>
      <c r="D1194" s="6">
        <f>TITRES_STAT!E1197</f>
        <v>258</v>
      </c>
      <c r="E1194" s="2">
        <f t="shared" si="72"/>
        <v>307827</v>
      </c>
      <c r="F1194" s="6" t="str">
        <f t="shared" si="75"/>
        <v>BEARISH</v>
      </c>
      <c r="G1194" s="6" t="str">
        <f t="shared" si="74"/>
        <v>NEUTRAL</v>
      </c>
      <c r="H1194" s="6" t="str">
        <f t="shared" si="73"/>
        <v>CONFIRMED BEARISH</v>
      </c>
    </row>
    <row r="1195" spans="1:8" ht="13.5" x14ac:dyDescent="0.25">
      <c r="A1195" s="3">
        <f>TITRES_STAT!B1198</f>
        <v>43749</v>
      </c>
      <c r="B1195" s="6">
        <f>TITRES_STAT!C1198</f>
        <v>7.58</v>
      </c>
      <c r="C1195" s="6">
        <f>TITRES_STAT!D1198</f>
        <v>5.7542999999999997</v>
      </c>
      <c r="D1195" s="6">
        <f>TITRES_STAT!E1198</f>
        <v>0</v>
      </c>
      <c r="E1195" s="2">
        <f t="shared" si="72"/>
        <v>307827</v>
      </c>
      <c r="F1195" s="6" t="str">
        <f t="shared" si="75"/>
        <v>BEARISH</v>
      </c>
      <c r="G1195" s="6" t="str">
        <f t="shared" si="74"/>
        <v>NEUTRAL</v>
      </c>
      <c r="H1195" s="6" t="str">
        <f t="shared" si="73"/>
        <v>CONFIRMED BEARISH</v>
      </c>
    </row>
    <row r="1196" spans="1:8" ht="13.5" x14ac:dyDescent="0.25">
      <c r="A1196" s="3">
        <f>TITRES_STAT!B1199</f>
        <v>43752</v>
      </c>
      <c r="B1196" s="6">
        <f>TITRES_STAT!C1199</f>
        <v>7.58</v>
      </c>
      <c r="C1196" s="6">
        <f>TITRES_STAT!D1199</f>
        <v>5.7542999999999997</v>
      </c>
      <c r="D1196" s="6">
        <f>TITRES_STAT!E1199</f>
        <v>0</v>
      </c>
      <c r="E1196" s="2">
        <f t="shared" si="72"/>
        <v>307827</v>
      </c>
      <c r="F1196" s="6" t="str">
        <f t="shared" si="75"/>
        <v>BEARISH</v>
      </c>
      <c r="G1196" s="6" t="str">
        <f t="shared" si="74"/>
        <v>NEUTRAL</v>
      </c>
      <c r="H1196" s="6" t="str">
        <f t="shared" si="73"/>
        <v>CONFIRMED BEARISH</v>
      </c>
    </row>
    <row r="1197" spans="1:8" ht="13.5" x14ac:dyDescent="0.25">
      <c r="A1197" s="3">
        <f>TITRES_STAT!B1200</f>
        <v>43754</v>
      </c>
      <c r="B1197" s="6">
        <f>TITRES_STAT!C1200</f>
        <v>7.58</v>
      </c>
      <c r="C1197" s="6">
        <f>TITRES_STAT!D1200</f>
        <v>5.7542999999999997</v>
      </c>
      <c r="D1197" s="6">
        <f>TITRES_STAT!E1200</f>
        <v>86</v>
      </c>
      <c r="E1197" s="2">
        <f t="shared" si="72"/>
        <v>307827</v>
      </c>
      <c r="F1197" s="6" t="str">
        <f t="shared" si="75"/>
        <v>BEARISH</v>
      </c>
      <c r="G1197" s="6" t="str">
        <f t="shared" si="74"/>
        <v>NEUTRAL</v>
      </c>
      <c r="H1197" s="6" t="str">
        <f t="shared" si="73"/>
        <v>CONFIRMED BEARISH</v>
      </c>
    </row>
    <row r="1198" spans="1:8" ht="13.5" x14ac:dyDescent="0.25">
      <c r="A1198" s="3">
        <f>TITRES_STAT!B1201</f>
        <v>43755</v>
      </c>
      <c r="B1198" s="6">
        <f>TITRES_STAT!C1201</f>
        <v>7.58</v>
      </c>
      <c r="C1198" s="6">
        <f>TITRES_STAT!D1201</f>
        <v>5.7542999999999997</v>
      </c>
      <c r="D1198" s="6">
        <f>TITRES_STAT!E1201</f>
        <v>404</v>
      </c>
      <c r="E1198" s="2">
        <f t="shared" si="72"/>
        <v>307827</v>
      </c>
      <c r="F1198" s="6" t="str">
        <f t="shared" si="75"/>
        <v>BEARISH</v>
      </c>
      <c r="G1198" s="6" t="str">
        <f t="shared" si="74"/>
        <v>NEUTRAL</v>
      </c>
      <c r="H1198" s="6" t="str">
        <f t="shared" si="73"/>
        <v>CONFIRMED BEARISH</v>
      </c>
    </row>
    <row r="1199" spans="1:8" ht="13.5" x14ac:dyDescent="0.25">
      <c r="A1199" s="3">
        <f>TITRES_STAT!B1202</f>
        <v>43756</v>
      </c>
      <c r="B1199" s="6">
        <f>TITRES_STAT!C1202</f>
        <v>7.36</v>
      </c>
      <c r="C1199" s="6">
        <f>TITRES_STAT!D1202</f>
        <v>5.5872999999999999</v>
      </c>
      <c r="D1199" s="6">
        <f>TITRES_STAT!E1202</f>
        <v>74</v>
      </c>
      <c r="E1199" s="2">
        <f t="shared" si="72"/>
        <v>307753</v>
      </c>
      <c r="F1199" s="6" t="str">
        <f t="shared" si="75"/>
        <v>BEARISH</v>
      </c>
      <c r="G1199" s="6" t="str">
        <f t="shared" si="74"/>
        <v>NEUTRAL</v>
      </c>
      <c r="H1199" s="6" t="str">
        <f t="shared" si="73"/>
        <v>CONFIRMED BEARISH</v>
      </c>
    </row>
    <row r="1200" spans="1:8" ht="13.5" x14ac:dyDescent="0.25">
      <c r="A1200" s="3">
        <f>TITRES_STAT!B1203</f>
        <v>43759</v>
      </c>
      <c r="B1200" s="6">
        <f>TITRES_STAT!C1203</f>
        <v>7.53</v>
      </c>
      <c r="C1200" s="6">
        <f>TITRES_STAT!D1203</f>
        <v>5.7164000000000001</v>
      </c>
      <c r="D1200" s="6">
        <f>TITRES_STAT!E1203</f>
        <v>5</v>
      </c>
      <c r="E1200" s="2">
        <f t="shared" si="72"/>
        <v>307758</v>
      </c>
      <c r="F1200" s="6" t="str">
        <f t="shared" si="75"/>
        <v>BEARISH</v>
      </c>
      <c r="G1200" s="6" t="str">
        <f t="shared" si="74"/>
        <v>NEUTRAL</v>
      </c>
      <c r="H1200" s="6" t="str">
        <f t="shared" si="73"/>
        <v>CONFIRMED BEARISH</v>
      </c>
    </row>
    <row r="1201" spans="1:8" ht="13.5" x14ac:dyDescent="0.25">
      <c r="A1201" s="3">
        <f>TITRES_STAT!B1204</f>
        <v>43760</v>
      </c>
      <c r="B1201" s="6">
        <f>TITRES_STAT!C1204</f>
        <v>7.52</v>
      </c>
      <c r="C1201" s="6">
        <f>TITRES_STAT!D1204</f>
        <v>5.7088000000000001</v>
      </c>
      <c r="D1201" s="6">
        <f>TITRES_STAT!E1204</f>
        <v>100</v>
      </c>
      <c r="E1201" s="2">
        <f t="shared" si="72"/>
        <v>307658</v>
      </c>
      <c r="F1201" s="6" t="str">
        <f t="shared" si="75"/>
        <v>BEARISH</v>
      </c>
      <c r="G1201" s="6" t="str">
        <f t="shared" si="74"/>
        <v>NEUTRAL</v>
      </c>
      <c r="H1201" s="6" t="str">
        <f t="shared" si="73"/>
        <v>CONFIRMED BEARISH</v>
      </c>
    </row>
    <row r="1202" spans="1:8" ht="13.5" x14ac:dyDescent="0.25">
      <c r="A1202" s="3">
        <f>TITRES_STAT!B1205</f>
        <v>43761</v>
      </c>
      <c r="B1202" s="6">
        <f>TITRES_STAT!C1205</f>
        <v>7.52</v>
      </c>
      <c r="C1202" s="6">
        <f>TITRES_STAT!D1205</f>
        <v>5.7088000000000001</v>
      </c>
      <c r="D1202" s="6">
        <f>TITRES_STAT!E1205</f>
        <v>380</v>
      </c>
      <c r="E1202" s="2">
        <f t="shared" si="72"/>
        <v>307658</v>
      </c>
      <c r="F1202" s="6" t="str">
        <f t="shared" si="75"/>
        <v>BEARISH</v>
      </c>
      <c r="G1202" s="6" t="str">
        <f t="shared" si="74"/>
        <v>NEUTRAL</v>
      </c>
      <c r="H1202" s="6" t="str">
        <f t="shared" si="73"/>
        <v>CONFIRMED BEARISH</v>
      </c>
    </row>
    <row r="1203" spans="1:8" ht="13.5" x14ac:dyDescent="0.25">
      <c r="A1203" s="3">
        <f>TITRES_STAT!B1206</f>
        <v>43762</v>
      </c>
      <c r="B1203" s="6">
        <f>TITRES_STAT!C1206</f>
        <v>7.5</v>
      </c>
      <c r="C1203" s="6">
        <f>TITRES_STAT!D1206</f>
        <v>5.6936</v>
      </c>
      <c r="D1203" s="6">
        <f>TITRES_STAT!E1206</f>
        <v>476</v>
      </c>
      <c r="E1203" s="2">
        <f t="shared" si="72"/>
        <v>307182</v>
      </c>
      <c r="F1203" s="6" t="str">
        <f t="shared" si="75"/>
        <v>BEARISH</v>
      </c>
      <c r="G1203" s="6" t="str">
        <f t="shared" si="74"/>
        <v>NEUTRAL</v>
      </c>
      <c r="H1203" s="6" t="str">
        <f t="shared" si="73"/>
        <v>CONFIRMED BEARISH</v>
      </c>
    </row>
    <row r="1204" spans="1:8" ht="13.5" x14ac:dyDescent="0.25">
      <c r="A1204" s="3">
        <f>TITRES_STAT!B1207</f>
        <v>43763</v>
      </c>
      <c r="B1204" s="6">
        <f>TITRES_STAT!C1207</f>
        <v>7.5</v>
      </c>
      <c r="C1204" s="6">
        <f>TITRES_STAT!D1207</f>
        <v>5.6936</v>
      </c>
      <c r="D1204" s="6">
        <f>TITRES_STAT!E1207</f>
        <v>35</v>
      </c>
      <c r="E1204" s="2">
        <f t="shared" si="72"/>
        <v>307182</v>
      </c>
      <c r="F1204" s="6" t="str">
        <f t="shared" si="75"/>
        <v>BEARISH</v>
      </c>
      <c r="G1204" s="6" t="str">
        <f t="shared" si="74"/>
        <v>NEUTRAL</v>
      </c>
      <c r="H1204" s="6" t="str">
        <f t="shared" si="73"/>
        <v>BEARISH DIVERGENCE</v>
      </c>
    </row>
    <row r="1205" spans="1:8" ht="13.5" x14ac:dyDescent="0.25">
      <c r="A1205" s="3">
        <f>TITRES_STAT!B1208</f>
        <v>43766</v>
      </c>
      <c r="B1205" s="6">
        <f>TITRES_STAT!C1208</f>
        <v>7.5</v>
      </c>
      <c r="C1205" s="6">
        <f>TITRES_STAT!D1208</f>
        <v>5.6936</v>
      </c>
      <c r="D1205" s="6">
        <f>TITRES_STAT!E1208</f>
        <v>2773</v>
      </c>
      <c r="E1205" s="2">
        <f t="shared" si="72"/>
        <v>307182</v>
      </c>
      <c r="F1205" s="6" t="str">
        <f t="shared" si="75"/>
        <v>BEARISH</v>
      </c>
      <c r="G1205" s="6" t="str">
        <f t="shared" si="74"/>
        <v>NEUTRAL</v>
      </c>
      <c r="H1205" s="6" t="str">
        <f t="shared" si="73"/>
        <v>CONFIRMED BEARISH</v>
      </c>
    </row>
    <row r="1206" spans="1:8" ht="13.5" x14ac:dyDescent="0.25">
      <c r="A1206" s="3">
        <f>TITRES_STAT!B1209</f>
        <v>43767</v>
      </c>
      <c r="B1206" s="6">
        <f>TITRES_STAT!C1209</f>
        <v>7.5</v>
      </c>
      <c r="C1206" s="6">
        <f>TITRES_STAT!D1209</f>
        <v>5.6936</v>
      </c>
      <c r="D1206" s="6">
        <f>TITRES_STAT!E1209</f>
        <v>4110</v>
      </c>
      <c r="E1206" s="2">
        <f t="shared" si="72"/>
        <v>307182</v>
      </c>
      <c r="F1206" s="6" t="str">
        <f t="shared" si="75"/>
        <v>BEARISH</v>
      </c>
      <c r="G1206" s="6" t="str">
        <f t="shared" si="74"/>
        <v>NEUTRAL</v>
      </c>
      <c r="H1206" s="6" t="str">
        <f t="shared" si="73"/>
        <v>CONFIRMED BEARISH</v>
      </c>
    </row>
    <row r="1207" spans="1:8" ht="13.5" x14ac:dyDescent="0.25">
      <c r="A1207" s="3">
        <f>TITRES_STAT!B1210</f>
        <v>43768</v>
      </c>
      <c r="B1207" s="6">
        <f>TITRES_STAT!C1210</f>
        <v>7.5</v>
      </c>
      <c r="C1207" s="6">
        <f>TITRES_STAT!D1210</f>
        <v>5.6936</v>
      </c>
      <c r="D1207" s="6">
        <f>TITRES_STAT!E1210</f>
        <v>0</v>
      </c>
      <c r="E1207" s="2">
        <f t="shared" si="72"/>
        <v>307182</v>
      </c>
      <c r="F1207" s="6" t="str">
        <f t="shared" si="75"/>
        <v>BEARISH</v>
      </c>
      <c r="G1207" s="6" t="str">
        <f t="shared" si="74"/>
        <v>NEUTRAL</v>
      </c>
      <c r="H1207" s="6" t="str">
        <f t="shared" si="73"/>
        <v>CONFIRMED BEARISH</v>
      </c>
    </row>
    <row r="1208" spans="1:8" ht="13.5" x14ac:dyDescent="0.25">
      <c r="A1208" s="3">
        <f>TITRES_STAT!B1211</f>
        <v>43769</v>
      </c>
      <c r="B1208" s="6">
        <f>TITRES_STAT!C1211</f>
        <v>7.5</v>
      </c>
      <c r="C1208" s="6">
        <f>TITRES_STAT!D1211</f>
        <v>5.6936</v>
      </c>
      <c r="D1208" s="6">
        <f>TITRES_STAT!E1211</f>
        <v>0</v>
      </c>
      <c r="E1208" s="2">
        <f t="shared" si="72"/>
        <v>307182</v>
      </c>
      <c r="F1208" s="6" t="str">
        <f t="shared" si="75"/>
        <v>NEUTRAL</v>
      </c>
      <c r="G1208" s="6" t="str">
        <f t="shared" si="74"/>
        <v>NEUTRAL</v>
      </c>
      <c r="H1208" s="6" t="str">
        <f t="shared" si="73"/>
        <v>NEUTRAL</v>
      </c>
    </row>
    <row r="1209" spans="1:8" ht="13.5" x14ac:dyDescent="0.25">
      <c r="A1209" s="3">
        <f>TITRES_STAT!B1212</f>
        <v>43770</v>
      </c>
      <c r="B1209" s="6">
        <f>TITRES_STAT!C1212</f>
        <v>7.29</v>
      </c>
      <c r="C1209" s="6">
        <f>TITRES_STAT!D1212</f>
        <v>5.5342000000000002</v>
      </c>
      <c r="D1209" s="6">
        <f>TITRES_STAT!E1212</f>
        <v>2025</v>
      </c>
      <c r="E1209" s="2">
        <f t="shared" si="72"/>
        <v>305157</v>
      </c>
      <c r="F1209" s="6" t="str">
        <f t="shared" si="75"/>
        <v>BEARISH</v>
      </c>
      <c r="G1209" s="6" t="str">
        <f t="shared" si="74"/>
        <v>NEUTRAL</v>
      </c>
      <c r="H1209" s="6" t="str">
        <f t="shared" si="73"/>
        <v>CONFIRMED BEARISH</v>
      </c>
    </row>
    <row r="1210" spans="1:8" ht="13.5" x14ac:dyDescent="0.25">
      <c r="A1210" s="3">
        <f>TITRES_STAT!B1213</f>
        <v>43773</v>
      </c>
      <c r="B1210" s="6">
        <f>TITRES_STAT!C1213</f>
        <v>7.3</v>
      </c>
      <c r="C1210" s="6">
        <f>TITRES_STAT!D1213</f>
        <v>5.5418000000000003</v>
      </c>
      <c r="D1210" s="6">
        <f>TITRES_STAT!E1213</f>
        <v>3758</v>
      </c>
      <c r="E1210" s="2">
        <f t="shared" si="72"/>
        <v>308915</v>
      </c>
      <c r="F1210" s="6" t="str">
        <f t="shared" si="75"/>
        <v>BULLISH</v>
      </c>
      <c r="G1210" s="6" t="str">
        <f t="shared" si="74"/>
        <v>NEUTRAL</v>
      </c>
      <c r="H1210" s="6" t="str">
        <f t="shared" si="73"/>
        <v>BULLISH DIVERGENCE</v>
      </c>
    </row>
    <row r="1211" spans="1:8" ht="13.5" x14ac:dyDescent="0.25">
      <c r="A1211" s="3">
        <f>TITRES_STAT!B1214</f>
        <v>43774</v>
      </c>
      <c r="B1211" s="6">
        <f>TITRES_STAT!C1214</f>
        <v>7.46</v>
      </c>
      <c r="C1211" s="6">
        <f>TITRES_STAT!D1214</f>
        <v>5.6631999999999998</v>
      </c>
      <c r="D1211" s="6">
        <f>TITRES_STAT!E1214</f>
        <v>3435</v>
      </c>
      <c r="E1211" s="2">
        <f t="shared" si="72"/>
        <v>312350</v>
      </c>
      <c r="F1211" s="6" t="str">
        <f t="shared" si="75"/>
        <v>BULLISH</v>
      </c>
      <c r="G1211" s="6" t="str">
        <f t="shared" si="74"/>
        <v>NEUTRAL</v>
      </c>
      <c r="H1211" s="6" t="str">
        <f t="shared" si="73"/>
        <v>BULLISH DIVERGENCE</v>
      </c>
    </row>
    <row r="1212" spans="1:8" ht="13.5" x14ac:dyDescent="0.25">
      <c r="A1212" s="3">
        <f>TITRES_STAT!B1215</f>
        <v>43775</v>
      </c>
      <c r="B1212" s="6">
        <f>TITRES_STAT!C1215</f>
        <v>7.24</v>
      </c>
      <c r="C1212" s="6">
        <f>TITRES_STAT!D1215</f>
        <v>5.4962</v>
      </c>
      <c r="D1212" s="6">
        <f>TITRES_STAT!E1215</f>
        <v>1008</v>
      </c>
      <c r="E1212" s="2">
        <f t="shared" si="72"/>
        <v>311342</v>
      </c>
      <c r="F1212" s="6" t="str">
        <f t="shared" si="75"/>
        <v>BULLISH</v>
      </c>
      <c r="G1212" s="6" t="str">
        <f t="shared" si="74"/>
        <v>NEUTRAL</v>
      </c>
      <c r="H1212" s="6" t="str">
        <f t="shared" si="73"/>
        <v>BULLISH DIVERGENCE</v>
      </c>
    </row>
    <row r="1213" spans="1:8" ht="13.5" x14ac:dyDescent="0.25">
      <c r="A1213" s="3">
        <f>TITRES_STAT!B1216</f>
        <v>43776</v>
      </c>
      <c r="B1213" s="6">
        <f>TITRES_STAT!C1216</f>
        <v>7.45</v>
      </c>
      <c r="C1213" s="6">
        <f>TITRES_STAT!D1216</f>
        <v>5.6555999999999997</v>
      </c>
      <c r="D1213" s="6">
        <f>TITRES_STAT!E1216</f>
        <v>5</v>
      </c>
      <c r="E1213" s="2">
        <f t="shared" si="72"/>
        <v>311347</v>
      </c>
      <c r="F1213" s="6" t="str">
        <f t="shared" si="75"/>
        <v>BULLISH</v>
      </c>
      <c r="G1213" s="6" t="str">
        <f t="shared" si="74"/>
        <v>NEUTRAL</v>
      </c>
      <c r="H1213" s="6" t="str">
        <f t="shared" si="73"/>
        <v>BULLISH DIVERGENCE</v>
      </c>
    </row>
    <row r="1214" spans="1:8" ht="13.5" x14ac:dyDescent="0.25">
      <c r="A1214" s="3">
        <f>TITRES_STAT!B1217</f>
        <v>43777</v>
      </c>
      <c r="B1214" s="6">
        <f>TITRES_STAT!C1217</f>
        <v>7.25</v>
      </c>
      <c r="C1214" s="6">
        <f>TITRES_STAT!D1217</f>
        <v>5.5038</v>
      </c>
      <c r="D1214" s="6">
        <f>TITRES_STAT!E1217</f>
        <v>1800</v>
      </c>
      <c r="E1214" s="2">
        <f t="shared" si="72"/>
        <v>309547</v>
      </c>
      <c r="F1214" s="6" t="str">
        <f t="shared" si="75"/>
        <v>BULLISH</v>
      </c>
      <c r="G1214" s="6" t="str">
        <f t="shared" si="74"/>
        <v>NEUTRAL</v>
      </c>
      <c r="H1214" s="6" t="str">
        <f t="shared" si="73"/>
        <v>BULLISH DIVERGENCE</v>
      </c>
    </row>
    <row r="1215" spans="1:8" ht="13.5" x14ac:dyDescent="0.25">
      <c r="A1215" s="3">
        <f>TITRES_STAT!B1218</f>
        <v>43780</v>
      </c>
      <c r="B1215" s="6">
        <f>TITRES_STAT!C1218</f>
        <v>7.46</v>
      </c>
      <c r="C1215" s="6">
        <f>TITRES_STAT!D1218</f>
        <v>5.6631999999999998</v>
      </c>
      <c r="D1215" s="6">
        <f>TITRES_STAT!E1218</f>
        <v>541</v>
      </c>
      <c r="E1215" s="2">
        <f t="shared" si="72"/>
        <v>310088</v>
      </c>
      <c r="F1215" s="6" t="str">
        <f t="shared" si="75"/>
        <v>BULLISH</v>
      </c>
      <c r="G1215" s="6" t="str">
        <f t="shared" si="74"/>
        <v>NEUTRAL</v>
      </c>
      <c r="H1215" s="6" t="str">
        <f t="shared" si="73"/>
        <v>CONFIRMED BULLISH</v>
      </c>
    </row>
    <row r="1216" spans="1:8" ht="13.5" x14ac:dyDescent="0.25">
      <c r="A1216" s="3">
        <f>TITRES_STAT!B1219</f>
        <v>43781</v>
      </c>
      <c r="B1216" s="6">
        <f>TITRES_STAT!C1219</f>
        <v>7.46</v>
      </c>
      <c r="C1216" s="6">
        <f>TITRES_STAT!D1219</f>
        <v>5.6631999999999998</v>
      </c>
      <c r="D1216" s="6">
        <f>TITRES_STAT!E1219</f>
        <v>0</v>
      </c>
      <c r="E1216" s="2">
        <f t="shared" si="72"/>
        <v>310088</v>
      </c>
      <c r="F1216" s="6" t="str">
        <f t="shared" si="75"/>
        <v>BEARISH</v>
      </c>
      <c r="G1216" s="6" t="str">
        <f t="shared" si="74"/>
        <v>NEUTRAL</v>
      </c>
      <c r="H1216" s="6" t="str">
        <f t="shared" si="73"/>
        <v>NEUTRAL</v>
      </c>
    </row>
    <row r="1217" spans="1:8" ht="13.5" x14ac:dyDescent="0.25">
      <c r="A1217" s="3">
        <f>TITRES_STAT!B1220</f>
        <v>43782</v>
      </c>
      <c r="B1217" s="6">
        <f>TITRES_STAT!C1220</f>
        <v>7.46</v>
      </c>
      <c r="C1217" s="6">
        <f>TITRES_STAT!D1220</f>
        <v>5.6631999999999998</v>
      </c>
      <c r="D1217" s="6">
        <f>TITRES_STAT!E1220</f>
        <v>0</v>
      </c>
      <c r="E1217" s="2">
        <f t="shared" si="72"/>
        <v>310088</v>
      </c>
      <c r="F1217" s="6" t="str">
        <f t="shared" si="75"/>
        <v>BEARISH</v>
      </c>
      <c r="G1217" s="6" t="str">
        <f t="shared" si="74"/>
        <v>NEUTRAL</v>
      </c>
      <c r="H1217" s="6" t="str">
        <f t="shared" si="73"/>
        <v>BEARISH DIVERGENCE</v>
      </c>
    </row>
    <row r="1218" spans="1:8" ht="13.5" x14ac:dyDescent="0.25">
      <c r="A1218" s="3">
        <f>TITRES_STAT!B1221</f>
        <v>43783</v>
      </c>
      <c r="B1218" s="6">
        <f>TITRES_STAT!C1221</f>
        <v>7.46</v>
      </c>
      <c r="C1218" s="6">
        <f>TITRES_STAT!D1221</f>
        <v>5.6631999999999998</v>
      </c>
      <c r="D1218" s="6">
        <f>TITRES_STAT!E1221</f>
        <v>0</v>
      </c>
      <c r="E1218" s="2">
        <f t="shared" si="72"/>
        <v>310088</v>
      </c>
      <c r="F1218" s="6" t="str">
        <f t="shared" si="75"/>
        <v>BEARISH</v>
      </c>
      <c r="G1218" s="6" t="str">
        <f t="shared" si="74"/>
        <v>NEUTRAL</v>
      </c>
      <c r="H1218" s="6" t="str">
        <f t="shared" si="73"/>
        <v>BEARISH DIVERGENCE</v>
      </c>
    </row>
    <row r="1219" spans="1:8" ht="13.5" x14ac:dyDescent="0.25">
      <c r="A1219" s="3">
        <f>TITRES_STAT!B1222</f>
        <v>43784</v>
      </c>
      <c r="B1219" s="6">
        <f>TITRES_STAT!C1222</f>
        <v>7.48</v>
      </c>
      <c r="C1219" s="6">
        <f>TITRES_STAT!D1222</f>
        <v>5.6783999999999999</v>
      </c>
      <c r="D1219" s="6">
        <f>TITRES_STAT!E1222</f>
        <v>110</v>
      </c>
      <c r="E1219" s="2">
        <f t="shared" si="72"/>
        <v>310198</v>
      </c>
      <c r="F1219" s="6" t="str">
        <f t="shared" si="75"/>
        <v>BULLISH</v>
      </c>
      <c r="G1219" s="6" t="str">
        <f t="shared" si="74"/>
        <v>NEUTRAL</v>
      </c>
      <c r="H1219" s="6" t="str">
        <f t="shared" si="73"/>
        <v>CONFIRMED BULLISH</v>
      </c>
    </row>
    <row r="1220" spans="1:8" ht="13.5" x14ac:dyDescent="0.25">
      <c r="A1220" s="3">
        <f>TITRES_STAT!B1223</f>
        <v>43787</v>
      </c>
      <c r="B1220" s="6">
        <f>TITRES_STAT!C1223</f>
        <v>7.48</v>
      </c>
      <c r="C1220" s="6">
        <f>TITRES_STAT!D1223</f>
        <v>5.6783999999999999</v>
      </c>
      <c r="D1220" s="6">
        <f>TITRES_STAT!E1223</f>
        <v>0</v>
      </c>
      <c r="E1220" s="2">
        <f t="shared" ref="E1220:E1283" si="76">IF(B1220&gt;B1219, E1219+D1220, IF(B1220&lt;B1219, E1219-D1220, E1219))</f>
        <v>310198</v>
      </c>
      <c r="F1220" s="6" t="str">
        <f t="shared" si="75"/>
        <v>BULLISH</v>
      </c>
      <c r="G1220" s="6" t="str">
        <f t="shared" si="74"/>
        <v>NEUTRAL</v>
      </c>
      <c r="H1220" s="6" t="str">
        <f t="shared" si="73"/>
        <v>CONFIRMED BULLISH</v>
      </c>
    </row>
    <row r="1221" spans="1:8" ht="13.5" x14ac:dyDescent="0.25">
      <c r="A1221" s="3">
        <f>TITRES_STAT!B1224</f>
        <v>43788</v>
      </c>
      <c r="B1221" s="6">
        <f>TITRES_STAT!C1224</f>
        <v>7.26</v>
      </c>
      <c r="C1221" s="6">
        <f>TITRES_STAT!D1224</f>
        <v>5.5114000000000001</v>
      </c>
      <c r="D1221" s="6">
        <f>TITRES_STAT!E1224</f>
        <v>200</v>
      </c>
      <c r="E1221" s="2">
        <f t="shared" si="76"/>
        <v>309998</v>
      </c>
      <c r="F1221" s="6" t="str">
        <f t="shared" si="75"/>
        <v>BEARISH</v>
      </c>
      <c r="G1221" s="6" t="str">
        <f t="shared" si="74"/>
        <v>NEUTRAL</v>
      </c>
      <c r="H1221" s="6" t="str">
        <f t="shared" si="73"/>
        <v>CONFIRMED BEARISH</v>
      </c>
    </row>
    <row r="1222" spans="1:8" ht="13.5" x14ac:dyDescent="0.25">
      <c r="A1222" s="3">
        <f>TITRES_STAT!B1225</f>
        <v>43789</v>
      </c>
      <c r="B1222" s="6">
        <f>TITRES_STAT!C1225</f>
        <v>7.26</v>
      </c>
      <c r="C1222" s="6">
        <f>TITRES_STAT!D1225</f>
        <v>5.5114000000000001</v>
      </c>
      <c r="D1222" s="6">
        <f>TITRES_STAT!E1225</f>
        <v>1310</v>
      </c>
      <c r="E1222" s="2">
        <f t="shared" si="76"/>
        <v>309998</v>
      </c>
      <c r="F1222" s="6" t="str">
        <f t="shared" si="75"/>
        <v>BEARISH</v>
      </c>
      <c r="G1222" s="6" t="str">
        <f t="shared" si="74"/>
        <v>NEUTRAL</v>
      </c>
      <c r="H1222" s="6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CONFIRMED BEARISH</v>
      </c>
    </row>
    <row r="1223" spans="1:8" ht="13.5" x14ac:dyDescent="0.25">
      <c r="A1223" s="3">
        <f>TITRES_STAT!B1226</f>
        <v>43790</v>
      </c>
      <c r="B1223" s="6">
        <f>TITRES_STAT!C1226</f>
        <v>7.46</v>
      </c>
      <c r="C1223" s="6">
        <f>TITRES_STAT!D1226</f>
        <v>5.6631999999999998</v>
      </c>
      <c r="D1223" s="6">
        <f>TITRES_STAT!E1226</f>
        <v>3916</v>
      </c>
      <c r="E1223" s="2">
        <f t="shared" si="76"/>
        <v>313914</v>
      </c>
      <c r="F1223" s="6" t="str">
        <f t="shared" si="75"/>
        <v>BULLISH</v>
      </c>
      <c r="G1223" s="6" t="str">
        <f t="shared" ref="G1223:G1286" si="78">IF((E1223-E1218)/E1218 &gt; 0.02, "STRONG",
 IF((E1223-E1218)/E1218 &lt; -0.02, "WEAK", "NEUTRAL"))</f>
        <v>NEUTRAL</v>
      </c>
      <c r="H1223" s="6" t="str">
        <f t="shared" si="77"/>
        <v>NEUTRAL</v>
      </c>
    </row>
    <row r="1224" spans="1:8" ht="13.5" x14ac:dyDescent="0.25">
      <c r="A1224" s="3">
        <f>TITRES_STAT!B1227</f>
        <v>43791</v>
      </c>
      <c r="B1224" s="6">
        <f>TITRES_STAT!C1227</f>
        <v>7.4</v>
      </c>
      <c r="C1224" s="6">
        <f>TITRES_STAT!D1227</f>
        <v>5.6177000000000001</v>
      </c>
      <c r="D1224" s="6">
        <f>TITRES_STAT!E1227</f>
        <v>2510</v>
      </c>
      <c r="E1224" s="2">
        <f t="shared" si="76"/>
        <v>311404</v>
      </c>
      <c r="F1224" s="6" t="str">
        <f t="shared" ref="F1224:F1287" si="79">IF(E1224&gt;E1219,"BULLISH",IF(E1224&lt;E1219,"BEARISH","NEUTRAL"))</f>
        <v>BULLISH</v>
      </c>
      <c r="G1224" s="6" t="str">
        <f t="shared" si="78"/>
        <v>NEUTRAL</v>
      </c>
      <c r="H1224" s="6" t="str">
        <f t="shared" si="77"/>
        <v>BULLISH DIVERGENCE</v>
      </c>
    </row>
    <row r="1225" spans="1:8" ht="13.5" x14ac:dyDescent="0.25">
      <c r="A1225" s="3">
        <f>TITRES_STAT!B1228</f>
        <v>43794</v>
      </c>
      <c r="B1225" s="6">
        <f>TITRES_STAT!C1228</f>
        <v>7.4</v>
      </c>
      <c r="C1225" s="6">
        <f>TITRES_STAT!D1228</f>
        <v>5.6177000000000001</v>
      </c>
      <c r="D1225" s="6">
        <f>TITRES_STAT!E1228</f>
        <v>2515</v>
      </c>
      <c r="E1225" s="2">
        <f t="shared" si="76"/>
        <v>311404</v>
      </c>
      <c r="F1225" s="6" t="str">
        <f t="shared" si="79"/>
        <v>BULLISH</v>
      </c>
      <c r="G1225" s="6" t="str">
        <f t="shared" si="78"/>
        <v>NEUTRAL</v>
      </c>
      <c r="H1225" s="6" t="str">
        <f t="shared" si="77"/>
        <v>BULLISH DIVERGENCE</v>
      </c>
    </row>
    <row r="1226" spans="1:8" ht="13.5" x14ac:dyDescent="0.25">
      <c r="A1226" s="3">
        <f>TITRES_STAT!B1229</f>
        <v>43795</v>
      </c>
      <c r="B1226" s="6">
        <f>TITRES_STAT!C1229</f>
        <v>7.35</v>
      </c>
      <c r="C1226" s="6">
        <f>TITRES_STAT!D1229</f>
        <v>5.5796999999999999</v>
      </c>
      <c r="D1226" s="6">
        <f>TITRES_STAT!E1229</f>
        <v>2129</v>
      </c>
      <c r="E1226" s="2">
        <f t="shared" si="76"/>
        <v>309275</v>
      </c>
      <c r="F1226" s="6" t="str">
        <f t="shared" si="79"/>
        <v>BEARISH</v>
      </c>
      <c r="G1226" s="6" t="str">
        <f t="shared" si="78"/>
        <v>NEUTRAL</v>
      </c>
      <c r="H1226" s="6" t="str">
        <f t="shared" si="77"/>
        <v>BEARISH DIVERGENCE</v>
      </c>
    </row>
    <row r="1227" spans="1:8" ht="13.5" x14ac:dyDescent="0.25">
      <c r="A1227" s="3">
        <f>TITRES_STAT!B1230</f>
        <v>43796</v>
      </c>
      <c r="B1227" s="6">
        <f>TITRES_STAT!C1230</f>
        <v>7.4</v>
      </c>
      <c r="C1227" s="6">
        <f>TITRES_STAT!D1230</f>
        <v>5.6177000000000001</v>
      </c>
      <c r="D1227" s="6">
        <f>TITRES_STAT!E1230</f>
        <v>100</v>
      </c>
      <c r="E1227" s="2">
        <f t="shared" si="76"/>
        <v>309375</v>
      </c>
      <c r="F1227" s="6" t="str">
        <f t="shared" si="79"/>
        <v>BEARISH</v>
      </c>
      <c r="G1227" s="6" t="str">
        <f t="shared" si="78"/>
        <v>NEUTRAL</v>
      </c>
      <c r="H1227" s="6" t="str">
        <f t="shared" si="77"/>
        <v>BEARISH DIVERGENCE</v>
      </c>
    </row>
    <row r="1228" spans="1:8" ht="13.5" x14ac:dyDescent="0.25">
      <c r="A1228" s="3">
        <f>TITRES_STAT!B1231</f>
        <v>43797</v>
      </c>
      <c r="B1228" s="6">
        <f>TITRES_STAT!C1231</f>
        <v>7.4</v>
      </c>
      <c r="C1228" s="6">
        <f>TITRES_STAT!D1231</f>
        <v>5.6177000000000001</v>
      </c>
      <c r="D1228" s="6">
        <f>TITRES_STAT!E1231</f>
        <v>443</v>
      </c>
      <c r="E1228" s="2">
        <f t="shared" si="76"/>
        <v>309375</v>
      </c>
      <c r="F1228" s="6" t="str">
        <f t="shared" si="79"/>
        <v>BEARISH</v>
      </c>
      <c r="G1228" s="6" t="str">
        <f t="shared" si="78"/>
        <v>NEUTRAL</v>
      </c>
      <c r="H1228" s="6" t="str">
        <f t="shared" si="77"/>
        <v>CONFIRMED BEARISH</v>
      </c>
    </row>
    <row r="1229" spans="1:8" ht="13.5" x14ac:dyDescent="0.25">
      <c r="A1229" s="3">
        <f>TITRES_STAT!B1232</f>
        <v>43798</v>
      </c>
      <c r="B1229" s="6">
        <f>TITRES_STAT!C1232</f>
        <v>7.18</v>
      </c>
      <c r="C1229" s="6">
        <f>TITRES_STAT!D1232</f>
        <v>5.4507000000000003</v>
      </c>
      <c r="D1229" s="6">
        <f>TITRES_STAT!E1232</f>
        <v>53</v>
      </c>
      <c r="E1229" s="2">
        <f t="shared" si="76"/>
        <v>309322</v>
      </c>
      <c r="F1229" s="6" t="str">
        <f t="shared" si="79"/>
        <v>BEARISH</v>
      </c>
      <c r="G1229" s="6" t="str">
        <f t="shared" si="78"/>
        <v>NEUTRAL</v>
      </c>
      <c r="H1229" s="6" t="str">
        <f t="shared" si="77"/>
        <v>CONFIRMED BEARISH</v>
      </c>
    </row>
    <row r="1230" spans="1:8" ht="13.5" x14ac:dyDescent="0.25">
      <c r="A1230" s="3">
        <f>TITRES_STAT!B1233</f>
        <v>43801</v>
      </c>
      <c r="B1230" s="6">
        <f>TITRES_STAT!C1233</f>
        <v>7.18</v>
      </c>
      <c r="C1230" s="6">
        <f>TITRES_STAT!D1233</f>
        <v>5.4507000000000003</v>
      </c>
      <c r="D1230" s="6">
        <f>TITRES_STAT!E1233</f>
        <v>1210</v>
      </c>
      <c r="E1230" s="2">
        <f t="shared" si="76"/>
        <v>309322</v>
      </c>
      <c r="F1230" s="6" t="str">
        <f t="shared" si="79"/>
        <v>BEARISH</v>
      </c>
      <c r="G1230" s="6" t="str">
        <f t="shared" si="78"/>
        <v>NEUTRAL</v>
      </c>
      <c r="H1230" s="6" t="str">
        <f t="shared" si="77"/>
        <v>CONFIRMED BEARISH</v>
      </c>
    </row>
    <row r="1231" spans="1:8" ht="13.5" x14ac:dyDescent="0.25">
      <c r="A1231" s="3">
        <f>TITRES_STAT!B1234</f>
        <v>43802</v>
      </c>
      <c r="B1231" s="6">
        <f>TITRES_STAT!C1234</f>
        <v>7.38</v>
      </c>
      <c r="C1231" s="6">
        <f>TITRES_STAT!D1234</f>
        <v>5.6025</v>
      </c>
      <c r="D1231" s="6">
        <f>TITRES_STAT!E1234</f>
        <v>3</v>
      </c>
      <c r="E1231" s="2">
        <f t="shared" si="76"/>
        <v>309325</v>
      </c>
      <c r="F1231" s="6" t="str">
        <f t="shared" si="79"/>
        <v>BULLISH</v>
      </c>
      <c r="G1231" s="6" t="str">
        <f t="shared" si="78"/>
        <v>NEUTRAL</v>
      </c>
      <c r="H1231" s="6" t="str">
        <f t="shared" si="77"/>
        <v>CONFIRMED BULLISH</v>
      </c>
    </row>
    <row r="1232" spans="1:8" ht="13.5" x14ac:dyDescent="0.25">
      <c r="A1232" s="3">
        <f>TITRES_STAT!B1235</f>
        <v>43803</v>
      </c>
      <c r="B1232" s="6">
        <f>TITRES_STAT!C1235</f>
        <v>7.6</v>
      </c>
      <c r="C1232" s="6">
        <f>TITRES_STAT!D1235</f>
        <v>5.7694999999999999</v>
      </c>
      <c r="D1232" s="6">
        <f>TITRES_STAT!E1235</f>
        <v>25095</v>
      </c>
      <c r="E1232" s="2">
        <f t="shared" si="76"/>
        <v>334420</v>
      </c>
      <c r="F1232" s="6" t="str">
        <f t="shared" si="79"/>
        <v>BULLISH</v>
      </c>
      <c r="G1232" s="6" t="str">
        <f t="shared" si="78"/>
        <v>STRONG</v>
      </c>
      <c r="H1232" s="6" t="str">
        <f t="shared" si="77"/>
        <v>CONFIRMED BULLISH</v>
      </c>
    </row>
    <row r="1233" spans="1:8" ht="13.5" x14ac:dyDescent="0.25">
      <c r="A1233" s="3">
        <f>TITRES_STAT!B1236</f>
        <v>43804</v>
      </c>
      <c r="B1233" s="6">
        <f>TITRES_STAT!C1236</f>
        <v>7.7</v>
      </c>
      <c r="C1233" s="6">
        <f>TITRES_STAT!D1236</f>
        <v>5.8453999999999997</v>
      </c>
      <c r="D1233" s="6">
        <f>TITRES_STAT!E1236</f>
        <v>4487</v>
      </c>
      <c r="E1233" s="2">
        <f t="shared" si="76"/>
        <v>338907</v>
      </c>
      <c r="F1233" s="6" t="str">
        <f t="shared" si="79"/>
        <v>BULLISH</v>
      </c>
      <c r="G1233" s="6" t="str">
        <f t="shared" si="78"/>
        <v>STRONG</v>
      </c>
      <c r="H1233" s="6" t="str">
        <f t="shared" si="77"/>
        <v>CONFIRMED BULLISH</v>
      </c>
    </row>
    <row r="1234" spans="1:8" ht="13.5" x14ac:dyDescent="0.25">
      <c r="A1234" s="3">
        <f>TITRES_STAT!B1237</f>
        <v>43805</v>
      </c>
      <c r="B1234" s="6">
        <f>TITRES_STAT!C1237</f>
        <v>7.69</v>
      </c>
      <c r="C1234" s="6">
        <f>TITRES_STAT!D1237</f>
        <v>5.8377999999999997</v>
      </c>
      <c r="D1234" s="6">
        <f>TITRES_STAT!E1237</f>
        <v>1969</v>
      </c>
      <c r="E1234" s="2">
        <f t="shared" si="76"/>
        <v>336938</v>
      </c>
      <c r="F1234" s="6" t="str">
        <f t="shared" si="79"/>
        <v>BULLISH</v>
      </c>
      <c r="G1234" s="6" t="str">
        <f t="shared" si="78"/>
        <v>STRONG</v>
      </c>
      <c r="H1234" s="6" t="str">
        <f t="shared" si="77"/>
        <v>CONFIRMED BULLISH</v>
      </c>
    </row>
    <row r="1235" spans="1:8" ht="13.5" x14ac:dyDescent="0.25">
      <c r="A1235" s="3">
        <f>TITRES_STAT!B1238</f>
        <v>43808</v>
      </c>
      <c r="B1235" s="6">
        <f>TITRES_STAT!C1238</f>
        <v>7.8</v>
      </c>
      <c r="C1235" s="6">
        <f>TITRES_STAT!D1238</f>
        <v>5.9212999999999996</v>
      </c>
      <c r="D1235" s="6">
        <f>TITRES_STAT!E1238</f>
        <v>10250</v>
      </c>
      <c r="E1235" s="2">
        <f t="shared" si="76"/>
        <v>347188</v>
      </c>
      <c r="F1235" s="6" t="str">
        <f t="shared" si="79"/>
        <v>BULLISH</v>
      </c>
      <c r="G1235" s="6" t="str">
        <f t="shared" si="78"/>
        <v>STRONG</v>
      </c>
      <c r="H1235" s="6" t="str">
        <f t="shared" si="77"/>
        <v>CONFIRMED BULLISH</v>
      </c>
    </row>
    <row r="1236" spans="1:8" ht="13.5" x14ac:dyDescent="0.25">
      <c r="A1236" s="3">
        <f>TITRES_STAT!B1239</f>
        <v>43809</v>
      </c>
      <c r="B1236" s="6">
        <f>TITRES_STAT!C1239</f>
        <v>7.8</v>
      </c>
      <c r="C1236" s="6">
        <f>TITRES_STAT!D1239</f>
        <v>5.9212999999999996</v>
      </c>
      <c r="D1236" s="6">
        <f>TITRES_STAT!E1239</f>
        <v>13170</v>
      </c>
      <c r="E1236" s="2">
        <f t="shared" si="76"/>
        <v>347188</v>
      </c>
      <c r="F1236" s="6" t="str">
        <f t="shared" si="79"/>
        <v>BULLISH</v>
      </c>
      <c r="G1236" s="6" t="str">
        <f t="shared" si="78"/>
        <v>STRONG</v>
      </c>
      <c r="H1236" s="6" t="str">
        <f t="shared" si="77"/>
        <v>CONFIRMED BULLISH</v>
      </c>
    </row>
    <row r="1237" spans="1:8" ht="13.5" x14ac:dyDescent="0.25">
      <c r="A1237" s="3">
        <f>TITRES_STAT!B1240</f>
        <v>43810</v>
      </c>
      <c r="B1237" s="6">
        <f>TITRES_STAT!C1240</f>
        <v>7.9</v>
      </c>
      <c r="C1237" s="6">
        <f>TITRES_STAT!D1240</f>
        <v>5.9973000000000001</v>
      </c>
      <c r="D1237" s="6">
        <f>TITRES_STAT!E1240</f>
        <v>7726</v>
      </c>
      <c r="E1237" s="2">
        <f t="shared" si="76"/>
        <v>354914</v>
      </c>
      <c r="F1237" s="6" t="str">
        <f t="shared" si="79"/>
        <v>BULLISH</v>
      </c>
      <c r="G1237" s="6" t="str">
        <f t="shared" si="78"/>
        <v>STRONG</v>
      </c>
      <c r="H1237" s="6" t="str">
        <f t="shared" si="77"/>
        <v>CONFIRMED BULLISH</v>
      </c>
    </row>
    <row r="1238" spans="1:8" ht="13.5" x14ac:dyDescent="0.25">
      <c r="A1238" s="3">
        <f>TITRES_STAT!B1241</f>
        <v>43811</v>
      </c>
      <c r="B1238" s="6">
        <f>TITRES_STAT!C1241</f>
        <v>7.92</v>
      </c>
      <c r="C1238" s="6">
        <f>TITRES_STAT!D1241</f>
        <v>6.0124000000000004</v>
      </c>
      <c r="D1238" s="6">
        <f>TITRES_STAT!E1241</f>
        <v>15900</v>
      </c>
      <c r="E1238" s="2">
        <f t="shared" si="76"/>
        <v>370814</v>
      </c>
      <c r="F1238" s="6" t="str">
        <f t="shared" si="79"/>
        <v>BULLISH</v>
      </c>
      <c r="G1238" s="6" t="str">
        <f t="shared" si="78"/>
        <v>STRONG</v>
      </c>
      <c r="H1238" s="6" t="str">
        <f t="shared" si="77"/>
        <v>CONFIRMED BULLISH</v>
      </c>
    </row>
    <row r="1239" spans="1:8" ht="13.5" x14ac:dyDescent="0.25">
      <c r="A1239" s="3">
        <f>TITRES_STAT!B1242</f>
        <v>43812</v>
      </c>
      <c r="B1239" s="6">
        <f>TITRES_STAT!C1242</f>
        <v>7.8</v>
      </c>
      <c r="C1239" s="6">
        <f>TITRES_STAT!D1242</f>
        <v>5.9212999999999996</v>
      </c>
      <c r="D1239" s="6">
        <f>TITRES_STAT!E1242</f>
        <v>20310</v>
      </c>
      <c r="E1239" s="2">
        <f t="shared" si="76"/>
        <v>350504</v>
      </c>
      <c r="F1239" s="6" t="str">
        <f t="shared" si="79"/>
        <v>BULLISH</v>
      </c>
      <c r="G1239" s="6" t="str">
        <f t="shared" si="78"/>
        <v>STRONG</v>
      </c>
      <c r="H1239" s="6" t="str">
        <f t="shared" si="77"/>
        <v>CONFIRMED BULLISH</v>
      </c>
    </row>
    <row r="1240" spans="1:8" ht="13.5" x14ac:dyDescent="0.25">
      <c r="A1240" s="3">
        <f>TITRES_STAT!B1243</f>
        <v>43815</v>
      </c>
      <c r="B1240" s="6">
        <f>TITRES_STAT!C1243</f>
        <v>7.8</v>
      </c>
      <c r="C1240" s="6">
        <f>TITRES_STAT!D1243</f>
        <v>5.9212999999999996</v>
      </c>
      <c r="D1240" s="6">
        <f>TITRES_STAT!E1243</f>
        <v>100</v>
      </c>
      <c r="E1240" s="2">
        <f t="shared" si="76"/>
        <v>350504</v>
      </c>
      <c r="F1240" s="6" t="str">
        <f t="shared" si="79"/>
        <v>BULLISH</v>
      </c>
      <c r="G1240" s="6" t="str">
        <f t="shared" si="78"/>
        <v>NEUTRAL</v>
      </c>
      <c r="H1240" s="6" t="str">
        <f t="shared" si="77"/>
        <v>NEUTRAL</v>
      </c>
    </row>
    <row r="1241" spans="1:8" ht="13.5" x14ac:dyDescent="0.25">
      <c r="A1241" s="3">
        <f>TITRES_STAT!B1244</f>
        <v>43816</v>
      </c>
      <c r="B1241" s="6">
        <f>TITRES_STAT!C1244</f>
        <v>7.78</v>
      </c>
      <c r="C1241" s="6">
        <f>TITRES_STAT!D1244</f>
        <v>5.9062000000000001</v>
      </c>
      <c r="D1241" s="6">
        <f>TITRES_STAT!E1244</f>
        <v>944</v>
      </c>
      <c r="E1241" s="2">
        <f t="shared" si="76"/>
        <v>349560</v>
      </c>
      <c r="F1241" s="6" t="str">
        <f t="shared" si="79"/>
        <v>BULLISH</v>
      </c>
      <c r="G1241" s="6" t="str">
        <f t="shared" si="78"/>
        <v>NEUTRAL</v>
      </c>
      <c r="H1241" s="6" t="str">
        <f t="shared" si="77"/>
        <v>BULLISH DIVERGENCE</v>
      </c>
    </row>
    <row r="1242" spans="1:8" ht="13.5" x14ac:dyDescent="0.25">
      <c r="A1242" s="3">
        <f>TITRES_STAT!B1245</f>
        <v>43817</v>
      </c>
      <c r="B1242" s="6">
        <f>TITRES_STAT!C1245</f>
        <v>7.73</v>
      </c>
      <c r="C1242" s="6">
        <f>TITRES_STAT!D1245</f>
        <v>5.8681999999999999</v>
      </c>
      <c r="D1242" s="6">
        <f>TITRES_STAT!E1245</f>
        <v>1910</v>
      </c>
      <c r="E1242" s="2">
        <f t="shared" si="76"/>
        <v>347650</v>
      </c>
      <c r="F1242" s="6" t="str">
        <f t="shared" si="79"/>
        <v>BEARISH</v>
      </c>
      <c r="G1242" s="6" t="str">
        <f t="shared" si="78"/>
        <v>WEAK</v>
      </c>
      <c r="H1242" s="6" t="str">
        <f t="shared" si="77"/>
        <v>CONFIRMED BEARISH</v>
      </c>
    </row>
    <row r="1243" spans="1:8" ht="13.5" x14ac:dyDescent="0.25">
      <c r="A1243" s="3">
        <f>TITRES_STAT!B1246</f>
        <v>43818</v>
      </c>
      <c r="B1243" s="6">
        <f>TITRES_STAT!C1246</f>
        <v>7.59</v>
      </c>
      <c r="C1243" s="6">
        <f>TITRES_STAT!D1246</f>
        <v>5.7618999999999998</v>
      </c>
      <c r="D1243" s="6">
        <f>TITRES_STAT!E1246</f>
        <v>2064</v>
      </c>
      <c r="E1243" s="2">
        <f t="shared" si="76"/>
        <v>345586</v>
      </c>
      <c r="F1243" s="6" t="str">
        <f t="shared" si="79"/>
        <v>BEARISH</v>
      </c>
      <c r="G1243" s="6" t="str">
        <f t="shared" si="78"/>
        <v>WEAK</v>
      </c>
      <c r="H1243" s="6" t="str">
        <f t="shared" si="77"/>
        <v>CONFIRMED BEARISH</v>
      </c>
    </row>
    <row r="1244" spans="1:8" ht="13.5" x14ac:dyDescent="0.25">
      <c r="A1244" s="3">
        <f>TITRES_STAT!B1247</f>
        <v>43819</v>
      </c>
      <c r="B1244" s="6">
        <f>TITRES_STAT!C1247</f>
        <v>7.78</v>
      </c>
      <c r="C1244" s="6">
        <f>TITRES_STAT!D1247</f>
        <v>5.9062000000000001</v>
      </c>
      <c r="D1244" s="6">
        <f>TITRES_STAT!E1247</f>
        <v>2357</v>
      </c>
      <c r="E1244" s="2">
        <f t="shared" si="76"/>
        <v>347943</v>
      </c>
      <c r="F1244" s="6" t="str">
        <f t="shared" si="79"/>
        <v>BEARISH</v>
      </c>
      <c r="G1244" s="6" t="str">
        <f t="shared" si="78"/>
        <v>NEUTRAL</v>
      </c>
      <c r="H1244" s="6" t="str">
        <f t="shared" si="77"/>
        <v>CONFIRMED BEARISH</v>
      </c>
    </row>
    <row r="1245" spans="1:8" ht="13.5" x14ac:dyDescent="0.25">
      <c r="A1245" s="3">
        <f>TITRES_STAT!B1248</f>
        <v>43822</v>
      </c>
      <c r="B1245" s="6">
        <f>TITRES_STAT!C1248</f>
        <v>7.8</v>
      </c>
      <c r="C1245" s="6">
        <f>TITRES_STAT!D1248</f>
        <v>5.9212999999999996</v>
      </c>
      <c r="D1245" s="6">
        <f>TITRES_STAT!E1248</f>
        <v>3963</v>
      </c>
      <c r="E1245" s="2">
        <f t="shared" si="76"/>
        <v>351906</v>
      </c>
      <c r="F1245" s="6" t="str">
        <f t="shared" si="79"/>
        <v>BULLISH</v>
      </c>
      <c r="G1245" s="6" t="str">
        <f t="shared" si="78"/>
        <v>NEUTRAL</v>
      </c>
      <c r="H1245" s="6" t="str">
        <f t="shared" si="77"/>
        <v>NEUTRAL</v>
      </c>
    </row>
    <row r="1246" spans="1:8" ht="13.5" x14ac:dyDescent="0.25">
      <c r="A1246" s="3">
        <f>TITRES_STAT!B1249</f>
        <v>43823</v>
      </c>
      <c r="B1246" s="6">
        <f>TITRES_STAT!C1249</f>
        <v>7.8</v>
      </c>
      <c r="C1246" s="6">
        <f>TITRES_STAT!D1249</f>
        <v>5.9212999999999996</v>
      </c>
      <c r="D1246" s="6">
        <f>TITRES_STAT!E1249</f>
        <v>2932</v>
      </c>
      <c r="E1246" s="2">
        <f t="shared" si="76"/>
        <v>351906</v>
      </c>
      <c r="F1246" s="6" t="str">
        <f t="shared" si="79"/>
        <v>BULLISH</v>
      </c>
      <c r="G1246" s="6" t="str">
        <f t="shared" si="78"/>
        <v>NEUTRAL</v>
      </c>
      <c r="H1246" s="6" t="str">
        <f t="shared" si="77"/>
        <v>CONFIRMED BULLISH</v>
      </c>
    </row>
    <row r="1247" spans="1:8" ht="13.5" x14ac:dyDescent="0.25">
      <c r="A1247" s="3">
        <f>TITRES_STAT!B1250</f>
        <v>43824</v>
      </c>
      <c r="B1247" s="6">
        <f>TITRES_STAT!C1250</f>
        <v>7.9</v>
      </c>
      <c r="C1247" s="6">
        <f>TITRES_STAT!D1250</f>
        <v>5.9973000000000001</v>
      </c>
      <c r="D1247" s="6">
        <f>TITRES_STAT!E1250</f>
        <v>12314</v>
      </c>
      <c r="E1247" s="2">
        <f t="shared" si="76"/>
        <v>364220</v>
      </c>
      <c r="F1247" s="6" t="str">
        <f t="shared" si="79"/>
        <v>BULLISH</v>
      </c>
      <c r="G1247" s="6" t="str">
        <f t="shared" si="78"/>
        <v>STRONG</v>
      </c>
      <c r="H1247" s="6" t="str">
        <f t="shared" si="77"/>
        <v>CONFIRMED BULLISH</v>
      </c>
    </row>
    <row r="1248" spans="1:8" ht="13.5" x14ac:dyDescent="0.25">
      <c r="A1248" s="3">
        <f>TITRES_STAT!B1251</f>
        <v>43825</v>
      </c>
      <c r="B1248" s="6">
        <f>TITRES_STAT!C1251</f>
        <v>7.9</v>
      </c>
      <c r="C1248" s="6">
        <f>TITRES_STAT!D1251</f>
        <v>5.9973000000000001</v>
      </c>
      <c r="D1248" s="6">
        <f>TITRES_STAT!E1251</f>
        <v>1238</v>
      </c>
      <c r="E1248" s="2">
        <f t="shared" si="76"/>
        <v>364220</v>
      </c>
      <c r="F1248" s="6" t="str">
        <f t="shared" si="79"/>
        <v>BULLISH</v>
      </c>
      <c r="G1248" s="6" t="str">
        <f t="shared" si="78"/>
        <v>STRONG</v>
      </c>
      <c r="H1248" s="6" t="str">
        <f t="shared" si="77"/>
        <v>CONFIRMED BULLISH</v>
      </c>
    </row>
    <row r="1249" spans="1:8" ht="13.5" x14ac:dyDescent="0.25">
      <c r="A1249" s="3">
        <f>TITRES_STAT!B1252</f>
        <v>43826</v>
      </c>
      <c r="B1249" s="6">
        <f>TITRES_STAT!C1252</f>
        <v>7.9</v>
      </c>
      <c r="C1249" s="6">
        <f>TITRES_STAT!D1252</f>
        <v>5.9973000000000001</v>
      </c>
      <c r="D1249" s="6">
        <f>TITRES_STAT!E1252</f>
        <v>542</v>
      </c>
      <c r="E1249" s="2">
        <f t="shared" si="76"/>
        <v>364220</v>
      </c>
      <c r="F1249" s="6" t="str">
        <f t="shared" si="79"/>
        <v>BULLISH</v>
      </c>
      <c r="G1249" s="6" t="str">
        <f t="shared" si="78"/>
        <v>STRONG</v>
      </c>
      <c r="H1249" s="6" t="str">
        <f t="shared" si="77"/>
        <v>CONFIRMED BULLISH</v>
      </c>
    </row>
    <row r="1250" spans="1:8" ht="13.5" x14ac:dyDescent="0.25">
      <c r="A1250" s="3">
        <f>TITRES_STAT!B1253</f>
        <v>43829</v>
      </c>
      <c r="B1250" s="6">
        <f>TITRES_STAT!C1253</f>
        <v>7.9</v>
      </c>
      <c r="C1250" s="6">
        <f>TITRES_STAT!D1253</f>
        <v>5.9973000000000001</v>
      </c>
      <c r="D1250" s="6">
        <f>TITRES_STAT!E1253</f>
        <v>6055</v>
      </c>
      <c r="E1250" s="2">
        <f t="shared" si="76"/>
        <v>364220</v>
      </c>
      <c r="F1250" s="6" t="str">
        <f t="shared" si="79"/>
        <v>BULLISH</v>
      </c>
      <c r="G1250" s="6" t="str">
        <f t="shared" si="78"/>
        <v>STRONG</v>
      </c>
      <c r="H1250" s="6" t="str">
        <f t="shared" si="77"/>
        <v>CONFIRMED BULLISH</v>
      </c>
    </row>
    <row r="1251" spans="1:8" ht="13.5" x14ac:dyDescent="0.25">
      <c r="A1251" s="3">
        <f>TITRES_STAT!B1254</f>
        <v>43830</v>
      </c>
      <c r="B1251" s="6">
        <f>TITRES_STAT!C1254</f>
        <v>7.99</v>
      </c>
      <c r="C1251" s="6">
        <f>TITRES_STAT!D1254</f>
        <v>6.0655999999999999</v>
      </c>
      <c r="D1251" s="6">
        <f>TITRES_STAT!E1254</f>
        <v>20564</v>
      </c>
      <c r="E1251" s="2">
        <f t="shared" si="76"/>
        <v>384784</v>
      </c>
      <c r="F1251" s="6" t="str">
        <f t="shared" si="79"/>
        <v>BULLISH</v>
      </c>
      <c r="G1251" s="6" t="str">
        <f t="shared" si="78"/>
        <v>STRONG</v>
      </c>
      <c r="H1251" s="6" t="str">
        <f t="shared" si="77"/>
        <v>CONFIRMED BULLISH</v>
      </c>
    </row>
    <row r="1252" spans="1:8" ht="13.5" x14ac:dyDescent="0.25">
      <c r="A1252" s="3">
        <f>TITRES_STAT!B1255</f>
        <v>43832</v>
      </c>
      <c r="B1252" s="6">
        <f>TITRES_STAT!C1255</f>
        <v>7.99</v>
      </c>
      <c r="C1252" s="6">
        <f>TITRES_STAT!D1255</f>
        <v>6.0655999999999999</v>
      </c>
      <c r="D1252" s="6">
        <f>TITRES_STAT!E1255</f>
        <v>146</v>
      </c>
      <c r="E1252" s="2">
        <f t="shared" si="76"/>
        <v>384784</v>
      </c>
      <c r="F1252" s="6" t="str">
        <f t="shared" si="79"/>
        <v>BULLISH</v>
      </c>
      <c r="G1252" s="6" t="str">
        <f t="shared" si="78"/>
        <v>STRONG</v>
      </c>
      <c r="H1252" s="6" t="str">
        <f t="shared" si="77"/>
        <v>CONFIRMED BULLISH</v>
      </c>
    </row>
    <row r="1253" spans="1:8" ht="13.5" x14ac:dyDescent="0.25">
      <c r="A1253" s="3">
        <f>TITRES_STAT!B1256</f>
        <v>43833</v>
      </c>
      <c r="B1253" s="6">
        <f>TITRES_STAT!C1256</f>
        <v>7.75</v>
      </c>
      <c r="C1253" s="6">
        <f>TITRES_STAT!D1256</f>
        <v>5.8834</v>
      </c>
      <c r="D1253" s="6">
        <f>TITRES_STAT!E1256</f>
        <v>182</v>
      </c>
      <c r="E1253" s="2">
        <f t="shared" si="76"/>
        <v>384602</v>
      </c>
      <c r="F1253" s="6" t="str">
        <f t="shared" si="79"/>
        <v>BULLISH</v>
      </c>
      <c r="G1253" s="6" t="str">
        <f t="shared" si="78"/>
        <v>STRONG</v>
      </c>
      <c r="H1253" s="6" t="str">
        <f t="shared" si="77"/>
        <v>BULLISH DIVERGENCE</v>
      </c>
    </row>
    <row r="1254" spans="1:8" ht="13.5" x14ac:dyDescent="0.25">
      <c r="A1254" s="3">
        <f>TITRES_STAT!B1257</f>
        <v>43836</v>
      </c>
      <c r="B1254" s="6">
        <f>TITRES_STAT!C1257</f>
        <v>7.75</v>
      </c>
      <c r="C1254" s="6">
        <f>TITRES_STAT!D1257</f>
        <v>5.8834</v>
      </c>
      <c r="D1254" s="6">
        <f>TITRES_STAT!E1257</f>
        <v>21</v>
      </c>
      <c r="E1254" s="2">
        <f t="shared" si="76"/>
        <v>384602</v>
      </c>
      <c r="F1254" s="6" t="str">
        <f t="shared" si="79"/>
        <v>BULLISH</v>
      </c>
      <c r="G1254" s="6" t="str">
        <f t="shared" si="78"/>
        <v>STRONG</v>
      </c>
      <c r="H1254" s="6" t="str">
        <f t="shared" si="77"/>
        <v>BULLISH DIVERGENCE</v>
      </c>
    </row>
    <row r="1255" spans="1:8" ht="13.5" x14ac:dyDescent="0.25">
      <c r="A1255" s="3">
        <f>TITRES_STAT!B1258</f>
        <v>43837</v>
      </c>
      <c r="B1255" s="6">
        <f>TITRES_STAT!C1258</f>
        <v>7.52</v>
      </c>
      <c r="C1255" s="6">
        <f>TITRES_STAT!D1258</f>
        <v>5.7088000000000001</v>
      </c>
      <c r="D1255" s="6">
        <f>TITRES_STAT!E1258</f>
        <v>1155</v>
      </c>
      <c r="E1255" s="2">
        <f t="shared" si="76"/>
        <v>383447</v>
      </c>
      <c r="F1255" s="6" t="str">
        <f t="shared" si="79"/>
        <v>BULLISH</v>
      </c>
      <c r="G1255" s="6" t="str">
        <f t="shared" si="78"/>
        <v>STRONG</v>
      </c>
      <c r="H1255" s="6" t="str">
        <f t="shared" si="77"/>
        <v>BULLISH DIVERGENCE</v>
      </c>
    </row>
    <row r="1256" spans="1:8" ht="13.5" x14ac:dyDescent="0.25">
      <c r="A1256" s="3">
        <f>TITRES_STAT!B1259</f>
        <v>43838</v>
      </c>
      <c r="B1256" s="6">
        <f>TITRES_STAT!C1259</f>
        <v>7.3</v>
      </c>
      <c r="C1256" s="6">
        <f>TITRES_STAT!D1259</f>
        <v>5.5418000000000003</v>
      </c>
      <c r="D1256" s="6">
        <f>TITRES_STAT!E1259</f>
        <v>15619</v>
      </c>
      <c r="E1256" s="2">
        <f t="shared" si="76"/>
        <v>367828</v>
      </c>
      <c r="F1256" s="6" t="str">
        <f t="shared" si="79"/>
        <v>BEARISH</v>
      </c>
      <c r="G1256" s="6" t="str">
        <f t="shared" si="78"/>
        <v>WEAK</v>
      </c>
      <c r="H1256" s="6" t="str">
        <f t="shared" si="77"/>
        <v>CONFIRMED BEARISH</v>
      </c>
    </row>
    <row r="1257" spans="1:8" ht="13.5" x14ac:dyDescent="0.25">
      <c r="A1257" s="3">
        <f>TITRES_STAT!B1260</f>
        <v>43839</v>
      </c>
      <c r="B1257" s="6">
        <f>TITRES_STAT!C1260</f>
        <v>7.15</v>
      </c>
      <c r="C1257" s="6">
        <f>TITRES_STAT!D1260</f>
        <v>5.4279000000000002</v>
      </c>
      <c r="D1257" s="6">
        <f>TITRES_STAT!E1260</f>
        <v>11161</v>
      </c>
      <c r="E1257" s="2">
        <f t="shared" si="76"/>
        <v>356667</v>
      </c>
      <c r="F1257" s="6" t="str">
        <f t="shared" si="79"/>
        <v>BEARISH</v>
      </c>
      <c r="G1257" s="6" t="str">
        <f t="shared" si="78"/>
        <v>WEAK</v>
      </c>
      <c r="H1257" s="6" t="str">
        <f t="shared" si="77"/>
        <v>CONFIRMED BEARISH</v>
      </c>
    </row>
    <row r="1258" spans="1:8" ht="13.5" x14ac:dyDescent="0.25">
      <c r="A1258" s="3">
        <f>TITRES_STAT!B1261</f>
        <v>43840</v>
      </c>
      <c r="B1258" s="6">
        <f>TITRES_STAT!C1261</f>
        <v>7.1</v>
      </c>
      <c r="C1258" s="6">
        <f>TITRES_STAT!D1261</f>
        <v>5.3898999999999999</v>
      </c>
      <c r="D1258" s="6">
        <f>TITRES_STAT!E1261</f>
        <v>505</v>
      </c>
      <c r="E1258" s="2">
        <f t="shared" si="76"/>
        <v>356162</v>
      </c>
      <c r="F1258" s="6" t="str">
        <f t="shared" si="79"/>
        <v>BEARISH</v>
      </c>
      <c r="G1258" s="6" t="str">
        <f t="shared" si="78"/>
        <v>WEAK</v>
      </c>
      <c r="H1258" s="6" t="str">
        <f t="shared" si="77"/>
        <v>CONFIRMED BEARISH</v>
      </c>
    </row>
    <row r="1259" spans="1:8" ht="13.5" x14ac:dyDescent="0.25">
      <c r="A1259" s="3">
        <f>TITRES_STAT!B1262</f>
        <v>43843</v>
      </c>
      <c r="B1259" s="6">
        <f>TITRES_STAT!C1262</f>
        <v>7.15</v>
      </c>
      <c r="C1259" s="6">
        <f>TITRES_STAT!D1262</f>
        <v>5.4279000000000002</v>
      </c>
      <c r="D1259" s="6">
        <f>TITRES_STAT!E1262</f>
        <v>1452</v>
      </c>
      <c r="E1259" s="2">
        <f t="shared" si="76"/>
        <v>357614</v>
      </c>
      <c r="F1259" s="6" t="str">
        <f t="shared" si="79"/>
        <v>BEARISH</v>
      </c>
      <c r="G1259" s="6" t="str">
        <f t="shared" si="78"/>
        <v>WEAK</v>
      </c>
      <c r="H1259" s="6" t="str">
        <f t="shared" si="77"/>
        <v>CONFIRMED BEARISH</v>
      </c>
    </row>
    <row r="1260" spans="1:8" ht="13.5" x14ac:dyDescent="0.25">
      <c r="A1260" s="3">
        <f>TITRES_STAT!B1263</f>
        <v>43845</v>
      </c>
      <c r="B1260" s="6">
        <f>TITRES_STAT!C1263</f>
        <v>7.29</v>
      </c>
      <c r="C1260" s="6">
        <f>TITRES_STAT!D1263</f>
        <v>5.5342000000000002</v>
      </c>
      <c r="D1260" s="6">
        <f>TITRES_STAT!E1263</f>
        <v>23</v>
      </c>
      <c r="E1260" s="2">
        <f t="shared" si="76"/>
        <v>357637</v>
      </c>
      <c r="F1260" s="6" t="str">
        <f t="shared" si="79"/>
        <v>BEARISH</v>
      </c>
      <c r="G1260" s="6" t="str">
        <f t="shared" si="78"/>
        <v>WEAK</v>
      </c>
      <c r="H1260" s="6" t="str">
        <f t="shared" si="77"/>
        <v>CONFIRMED BEARISH</v>
      </c>
    </row>
    <row r="1261" spans="1:8" ht="13.5" x14ac:dyDescent="0.25">
      <c r="A1261" s="3">
        <f>TITRES_STAT!B1264</f>
        <v>43846</v>
      </c>
      <c r="B1261" s="6">
        <f>TITRES_STAT!C1264</f>
        <v>7.29</v>
      </c>
      <c r="C1261" s="6">
        <f>TITRES_STAT!D1264</f>
        <v>5.5342000000000002</v>
      </c>
      <c r="D1261" s="6">
        <f>TITRES_STAT!E1264</f>
        <v>335</v>
      </c>
      <c r="E1261" s="2">
        <f t="shared" si="76"/>
        <v>357637</v>
      </c>
      <c r="F1261" s="6" t="str">
        <f t="shared" si="79"/>
        <v>BEARISH</v>
      </c>
      <c r="G1261" s="6" t="str">
        <f t="shared" si="78"/>
        <v>WEAK</v>
      </c>
      <c r="H1261" s="6" t="str">
        <f t="shared" si="77"/>
        <v>CONFIRMED BEARISH</v>
      </c>
    </row>
    <row r="1262" spans="1:8" ht="13.5" x14ac:dyDescent="0.25">
      <c r="A1262" s="3">
        <f>TITRES_STAT!B1265</f>
        <v>43847</v>
      </c>
      <c r="B1262" s="6">
        <f>TITRES_STAT!C1265</f>
        <v>7.35</v>
      </c>
      <c r="C1262" s="6">
        <f>TITRES_STAT!D1265</f>
        <v>5.5796999999999999</v>
      </c>
      <c r="D1262" s="6">
        <f>TITRES_STAT!E1265</f>
        <v>48</v>
      </c>
      <c r="E1262" s="2">
        <f t="shared" si="76"/>
        <v>357685</v>
      </c>
      <c r="F1262" s="6" t="str">
        <f t="shared" si="79"/>
        <v>BULLISH</v>
      </c>
      <c r="G1262" s="6" t="str">
        <f t="shared" si="78"/>
        <v>NEUTRAL</v>
      </c>
      <c r="H1262" s="6" t="str">
        <f t="shared" si="77"/>
        <v>CONFIRMED BULLISH</v>
      </c>
    </row>
    <row r="1263" spans="1:8" ht="13.5" x14ac:dyDescent="0.25">
      <c r="A1263" s="3">
        <f>TITRES_STAT!B1266</f>
        <v>43850</v>
      </c>
      <c r="B1263" s="6">
        <f>TITRES_STAT!C1266</f>
        <v>7.49</v>
      </c>
      <c r="C1263" s="6">
        <f>TITRES_STAT!D1266</f>
        <v>5.6859999999999999</v>
      </c>
      <c r="D1263" s="6">
        <f>TITRES_STAT!E1266</f>
        <v>2058</v>
      </c>
      <c r="E1263" s="2">
        <f t="shared" si="76"/>
        <v>359743</v>
      </c>
      <c r="F1263" s="6" t="str">
        <f t="shared" si="79"/>
        <v>BULLISH</v>
      </c>
      <c r="G1263" s="6" t="str">
        <f t="shared" si="78"/>
        <v>NEUTRAL</v>
      </c>
      <c r="H1263" s="6" t="str">
        <f t="shared" si="77"/>
        <v>CONFIRMED BULLISH</v>
      </c>
    </row>
    <row r="1264" spans="1:8" ht="13.5" x14ac:dyDescent="0.25">
      <c r="A1264" s="3">
        <f>TITRES_STAT!B1267</f>
        <v>43851</v>
      </c>
      <c r="B1264" s="6">
        <f>TITRES_STAT!C1267</f>
        <v>7.5</v>
      </c>
      <c r="C1264" s="6">
        <f>TITRES_STAT!D1267</f>
        <v>5.6936</v>
      </c>
      <c r="D1264" s="6">
        <f>TITRES_STAT!E1267</f>
        <v>50</v>
      </c>
      <c r="E1264" s="2">
        <f t="shared" si="76"/>
        <v>359793</v>
      </c>
      <c r="F1264" s="6" t="str">
        <f t="shared" si="79"/>
        <v>BULLISH</v>
      </c>
      <c r="G1264" s="6" t="str">
        <f t="shared" si="78"/>
        <v>NEUTRAL</v>
      </c>
      <c r="H1264" s="6" t="str">
        <f t="shared" si="77"/>
        <v>CONFIRMED BULLISH</v>
      </c>
    </row>
    <row r="1265" spans="1:8" ht="13.5" x14ac:dyDescent="0.25">
      <c r="A1265" s="3">
        <f>TITRES_STAT!B1268</f>
        <v>43852</v>
      </c>
      <c r="B1265" s="6">
        <f>TITRES_STAT!C1268</f>
        <v>7.45</v>
      </c>
      <c r="C1265" s="6">
        <f>TITRES_STAT!D1268</f>
        <v>5.6555999999999997</v>
      </c>
      <c r="D1265" s="6">
        <f>TITRES_STAT!E1268</f>
        <v>135</v>
      </c>
      <c r="E1265" s="2">
        <f t="shared" si="76"/>
        <v>359658</v>
      </c>
      <c r="F1265" s="6" t="str">
        <f t="shared" si="79"/>
        <v>BULLISH</v>
      </c>
      <c r="G1265" s="6" t="str">
        <f t="shared" si="78"/>
        <v>NEUTRAL</v>
      </c>
      <c r="H1265" s="6" t="str">
        <f t="shared" si="77"/>
        <v>CONFIRMED BULLISH</v>
      </c>
    </row>
    <row r="1266" spans="1:8" ht="13.5" x14ac:dyDescent="0.25">
      <c r="A1266" s="3">
        <f>TITRES_STAT!B1269</f>
        <v>43853</v>
      </c>
      <c r="B1266" s="6">
        <f>TITRES_STAT!C1269</f>
        <v>7.45</v>
      </c>
      <c r="C1266" s="6">
        <f>TITRES_STAT!D1269</f>
        <v>5.6555999999999997</v>
      </c>
      <c r="D1266" s="6">
        <f>TITRES_STAT!E1269</f>
        <v>0</v>
      </c>
      <c r="E1266" s="2">
        <f t="shared" si="76"/>
        <v>359658</v>
      </c>
      <c r="F1266" s="6" t="str">
        <f t="shared" si="79"/>
        <v>BULLISH</v>
      </c>
      <c r="G1266" s="6" t="str">
        <f t="shared" si="78"/>
        <v>NEUTRAL</v>
      </c>
      <c r="H1266" s="6" t="str">
        <f t="shared" si="77"/>
        <v>CONFIRMED BULLISH</v>
      </c>
    </row>
    <row r="1267" spans="1:8" ht="13.5" x14ac:dyDescent="0.25">
      <c r="A1267" s="3">
        <f>TITRES_STAT!B1270</f>
        <v>43854</v>
      </c>
      <c r="B1267" s="6">
        <f>TITRES_STAT!C1270</f>
        <v>7.44</v>
      </c>
      <c r="C1267" s="6">
        <f>TITRES_STAT!D1270</f>
        <v>5.6481000000000003</v>
      </c>
      <c r="D1267" s="6">
        <f>TITRES_STAT!E1270</f>
        <v>39</v>
      </c>
      <c r="E1267" s="2">
        <f t="shared" si="76"/>
        <v>359619</v>
      </c>
      <c r="F1267" s="6" t="str">
        <f t="shared" si="79"/>
        <v>BULLISH</v>
      </c>
      <c r="G1267" s="6" t="str">
        <f t="shared" si="78"/>
        <v>NEUTRAL</v>
      </c>
      <c r="H1267" s="6" t="str">
        <f t="shared" si="77"/>
        <v>CONFIRMED BULLISH</v>
      </c>
    </row>
    <row r="1268" spans="1:8" ht="13.5" x14ac:dyDescent="0.25">
      <c r="A1268" s="3">
        <f>TITRES_STAT!B1271</f>
        <v>43857</v>
      </c>
      <c r="B1268" s="6">
        <f>TITRES_STAT!C1271</f>
        <v>7.44</v>
      </c>
      <c r="C1268" s="6">
        <f>TITRES_STAT!D1271</f>
        <v>5.6481000000000003</v>
      </c>
      <c r="D1268" s="6">
        <f>TITRES_STAT!E1271</f>
        <v>0</v>
      </c>
      <c r="E1268" s="2">
        <f t="shared" si="76"/>
        <v>359619</v>
      </c>
      <c r="F1268" s="6" t="str">
        <f t="shared" si="79"/>
        <v>BEARISH</v>
      </c>
      <c r="G1268" s="6" t="str">
        <f t="shared" si="78"/>
        <v>NEUTRAL</v>
      </c>
      <c r="H1268" s="6" t="str">
        <f t="shared" si="77"/>
        <v>CONFIRMED BEARISH</v>
      </c>
    </row>
    <row r="1269" spans="1:8" ht="13.5" x14ac:dyDescent="0.25">
      <c r="A1269" s="3">
        <f>TITRES_STAT!B1272</f>
        <v>43858</v>
      </c>
      <c r="B1269" s="6">
        <f>TITRES_STAT!C1272</f>
        <v>7.44</v>
      </c>
      <c r="C1269" s="6">
        <f>TITRES_STAT!D1272</f>
        <v>5.6481000000000003</v>
      </c>
      <c r="D1269" s="6">
        <f>TITRES_STAT!E1272</f>
        <v>829</v>
      </c>
      <c r="E1269" s="2">
        <f t="shared" si="76"/>
        <v>359619</v>
      </c>
      <c r="F1269" s="6" t="str">
        <f t="shared" si="79"/>
        <v>BEARISH</v>
      </c>
      <c r="G1269" s="6" t="str">
        <f t="shared" si="78"/>
        <v>NEUTRAL</v>
      </c>
      <c r="H1269" s="6" t="str">
        <f t="shared" si="77"/>
        <v>CONFIRMED BEARISH</v>
      </c>
    </row>
    <row r="1270" spans="1:8" ht="13.5" x14ac:dyDescent="0.25">
      <c r="A1270" s="3">
        <f>TITRES_STAT!B1273</f>
        <v>43859</v>
      </c>
      <c r="B1270" s="6">
        <f>TITRES_STAT!C1273</f>
        <v>7.44</v>
      </c>
      <c r="C1270" s="6">
        <f>TITRES_STAT!D1273</f>
        <v>5.6481000000000003</v>
      </c>
      <c r="D1270" s="6">
        <f>TITRES_STAT!E1273</f>
        <v>0</v>
      </c>
      <c r="E1270" s="2">
        <f t="shared" si="76"/>
        <v>359619</v>
      </c>
      <c r="F1270" s="6" t="str">
        <f t="shared" si="79"/>
        <v>BEARISH</v>
      </c>
      <c r="G1270" s="6" t="str">
        <f t="shared" si="78"/>
        <v>NEUTRAL</v>
      </c>
      <c r="H1270" s="6" t="str">
        <f t="shared" si="77"/>
        <v>CONFIRMED BEARISH</v>
      </c>
    </row>
    <row r="1271" spans="1:8" ht="13.5" x14ac:dyDescent="0.25">
      <c r="A1271" s="3">
        <f>TITRES_STAT!B1274</f>
        <v>43860</v>
      </c>
      <c r="B1271" s="6">
        <f>TITRES_STAT!C1274</f>
        <v>7.44</v>
      </c>
      <c r="C1271" s="6">
        <f>TITRES_STAT!D1274</f>
        <v>5.6481000000000003</v>
      </c>
      <c r="D1271" s="6">
        <f>TITRES_STAT!E1274</f>
        <v>0</v>
      </c>
      <c r="E1271" s="2">
        <f t="shared" si="76"/>
        <v>359619</v>
      </c>
      <c r="F1271" s="6" t="str">
        <f t="shared" si="79"/>
        <v>BEARISH</v>
      </c>
      <c r="G1271" s="6" t="str">
        <f t="shared" si="78"/>
        <v>NEUTRAL</v>
      </c>
      <c r="H1271" s="6" t="str">
        <f t="shared" si="77"/>
        <v>CONFIRMED BEARISH</v>
      </c>
    </row>
    <row r="1272" spans="1:8" ht="13.5" x14ac:dyDescent="0.25">
      <c r="A1272" s="3">
        <f>TITRES_STAT!B1275</f>
        <v>43861</v>
      </c>
      <c r="B1272" s="6">
        <f>TITRES_STAT!C1275</f>
        <v>7.5</v>
      </c>
      <c r="C1272" s="6">
        <f>TITRES_STAT!D1275</f>
        <v>5.6936</v>
      </c>
      <c r="D1272" s="6">
        <f>TITRES_STAT!E1275</f>
        <v>715</v>
      </c>
      <c r="E1272" s="2">
        <f t="shared" si="76"/>
        <v>360334</v>
      </c>
      <c r="F1272" s="6" t="str">
        <f t="shared" si="79"/>
        <v>BULLISH</v>
      </c>
      <c r="G1272" s="6" t="str">
        <f t="shared" si="78"/>
        <v>NEUTRAL</v>
      </c>
      <c r="H1272" s="6" t="str">
        <f t="shared" si="77"/>
        <v>CONFIRMED BULLISH</v>
      </c>
    </row>
    <row r="1273" spans="1:8" ht="13.5" x14ac:dyDescent="0.25">
      <c r="A1273" s="3">
        <f>TITRES_STAT!B1276</f>
        <v>43864</v>
      </c>
      <c r="B1273" s="6">
        <f>TITRES_STAT!C1276</f>
        <v>7.7</v>
      </c>
      <c r="C1273" s="6">
        <f>TITRES_STAT!D1276</f>
        <v>5.8453999999999997</v>
      </c>
      <c r="D1273" s="6">
        <f>TITRES_STAT!E1276</f>
        <v>2001</v>
      </c>
      <c r="E1273" s="2">
        <f t="shared" si="76"/>
        <v>362335</v>
      </c>
      <c r="F1273" s="6" t="str">
        <f t="shared" si="79"/>
        <v>BULLISH</v>
      </c>
      <c r="G1273" s="6" t="str">
        <f t="shared" si="78"/>
        <v>NEUTRAL</v>
      </c>
      <c r="H1273" s="6" t="str">
        <f t="shared" si="77"/>
        <v>CONFIRMED BULLISH</v>
      </c>
    </row>
    <row r="1274" spans="1:8" ht="13.5" x14ac:dyDescent="0.25">
      <c r="A1274" s="3">
        <f>TITRES_STAT!B1277</f>
        <v>43865</v>
      </c>
      <c r="B1274" s="6">
        <f>TITRES_STAT!C1277</f>
        <v>7.7</v>
      </c>
      <c r="C1274" s="6">
        <f>TITRES_STAT!D1277</f>
        <v>5.8453999999999997</v>
      </c>
      <c r="D1274" s="6">
        <f>TITRES_STAT!E1277</f>
        <v>150</v>
      </c>
      <c r="E1274" s="2">
        <f t="shared" si="76"/>
        <v>362335</v>
      </c>
      <c r="F1274" s="6" t="str">
        <f t="shared" si="79"/>
        <v>BULLISH</v>
      </c>
      <c r="G1274" s="6" t="str">
        <f t="shared" si="78"/>
        <v>NEUTRAL</v>
      </c>
      <c r="H1274" s="6" t="str">
        <f t="shared" si="77"/>
        <v>CONFIRMED BULLISH</v>
      </c>
    </row>
    <row r="1275" spans="1:8" ht="13.5" x14ac:dyDescent="0.25">
      <c r="A1275" s="3">
        <f>TITRES_STAT!B1278</f>
        <v>43866</v>
      </c>
      <c r="B1275" s="6">
        <f>TITRES_STAT!C1278</f>
        <v>7.7</v>
      </c>
      <c r="C1275" s="6">
        <f>TITRES_STAT!D1278</f>
        <v>5.8453999999999997</v>
      </c>
      <c r="D1275" s="6">
        <f>TITRES_STAT!E1278</f>
        <v>0</v>
      </c>
      <c r="E1275" s="2">
        <f t="shared" si="76"/>
        <v>362335</v>
      </c>
      <c r="F1275" s="6" t="str">
        <f t="shared" si="79"/>
        <v>BULLISH</v>
      </c>
      <c r="G1275" s="6" t="str">
        <f t="shared" si="78"/>
        <v>NEUTRAL</v>
      </c>
      <c r="H1275" s="6" t="str">
        <f t="shared" si="77"/>
        <v>CONFIRMED BULLISH</v>
      </c>
    </row>
    <row r="1276" spans="1:8" ht="13.5" x14ac:dyDescent="0.25">
      <c r="A1276" s="3">
        <f>TITRES_STAT!B1279</f>
        <v>43867</v>
      </c>
      <c r="B1276" s="6">
        <f>TITRES_STAT!C1279</f>
        <v>7.7</v>
      </c>
      <c r="C1276" s="6">
        <f>TITRES_STAT!D1279</f>
        <v>5.8453999999999997</v>
      </c>
      <c r="D1276" s="6">
        <f>TITRES_STAT!E1279</f>
        <v>0</v>
      </c>
      <c r="E1276" s="2">
        <f t="shared" si="76"/>
        <v>362335</v>
      </c>
      <c r="F1276" s="6" t="str">
        <f t="shared" si="79"/>
        <v>BULLISH</v>
      </c>
      <c r="G1276" s="6" t="str">
        <f t="shared" si="78"/>
        <v>NEUTRAL</v>
      </c>
      <c r="H1276" s="6" t="str">
        <f t="shared" si="77"/>
        <v>CONFIRMED BULLISH</v>
      </c>
    </row>
    <row r="1277" spans="1:8" ht="13.5" x14ac:dyDescent="0.25">
      <c r="A1277" s="3">
        <f>TITRES_STAT!B1280</f>
        <v>43868</v>
      </c>
      <c r="B1277" s="6">
        <f>TITRES_STAT!C1280</f>
        <v>7.49</v>
      </c>
      <c r="C1277" s="6">
        <f>TITRES_STAT!D1280</f>
        <v>5.6859999999999999</v>
      </c>
      <c r="D1277" s="6">
        <f>TITRES_STAT!E1280</f>
        <v>11</v>
      </c>
      <c r="E1277" s="2">
        <f t="shared" si="76"/>
        <v>362324</v>
      </c>
      <c r="F1277" s="6" t="str">
        <f t="shared" si="79"/>
        <v>BULLISH</v>
      </c>
      <c r="G1277" s="6" t="str">
        <f t="shared" si="78"/>
        <v>NEUTRAL</v>
      </c>
      <c r="H1277" s="6" t="str">
        <f t="shared" si="77"/>
        <v>BULLISH DIVERGENCE</v>
      </c>
    </row>
    <row r="1278" spans="1:8" ht="13.5" x14ac:dyDescent="0.25">
      <c r="A1278" s="3">
        <f>TITRES_STAT!B1281</f>
        <v>43871</v>
      </c>
      <c r="B1278" s="6">
        <f>TITRES_STAT!C1281</f>
        <v>7.71</v>
      </c>
      <c r="C1278" s="6">
        <f>TITRES_STAT!D1281</f>
        <v>5.8529999999999998</v>
      </c>
      <c r="D1278" s="6">
        <f>TITRES_STAT!E1281</f>
        <v>781</v>
      </c>
      <c r="E1278" s="2">
        <f t="shared" si="76"/>
        <v>363105</v>
      </c>
      <c r="F1278" s="6" t="str">
        <f t="shared" si="79"/>
        <v>BULLISH</v>
      </c>
      <c r="G1278" s="6" t="str">
        <f t="shared" si="78"/>
        <v>NEUTRAL</v>
      </c>
      <c r="H1278" s="6" t="str">
        <f t="shared" si="77"/>
        <v>CONFIRMED BULLISH</v>
      </c>
    </row>
    <row r="1279" spans="1:8" ht="13.5" x14ac:dyDescent="0.25">
      <c r="A1279" s="3">
        <f>TITRES_STAT!B1282</f>
        <v>43872</v>
      </c>
      <c r="B1279" s="6">
        <f>TITRES_STAT!C1282</f>
        <v>7.71</v>
      </c>
      <c r="C1279" s="6">
        <f>TITRES_STAT!D1282</f>
        <v>5.8529999999999998</v>
      </c>
      <c r="D1279" s="6">
        <f>TITRES_STAT!E1282</f>
        <v>0</v>
      </c>
      <c r="E1279" s="2">
        <f t="shared" si="76"/>
        <v>363105</v>
      </c>
      <c r="F1279" s="6" t="str">
        <f t="shared" si="79"/>
        <v>BULLISH</v>
      </c>
      <c r="G1279" s="6" t="str">
        <f t="shared" si="78"/>
        <v>NEUTRAL</v>
      </c>
      <c r="H1279" s="6" t="str">
        <f t="shared" si="77"/>
        <v>CONFIRMED BULLISH</v>
      </c>
    </row>
    <row r="1280" spans="1:8" ht="13.5" x14ac:dyDescent="0.25">
      <c r="A1280" s="3">
        <f>TITRES_STAT!B1283</f>
        <v>43873</v>
      </c>
      <c r="B1280" s="6">
        <f>TITRES_STAT!C1283</f>
        <v>7.59</v>
      </c>
      <c r="C1280" s="6">
        <f>TITRES_STAT!D1283</f>
        <v>5.7618999999999998</v>
      </c>
      <c r="D1280" s="6">
        <f>TITRES_STAT!E1283</f>
        <v>1623</v>
      </c>
      <c r="E1280" s="2">
        <f t="shared" si="76"/>
        <v>361482</v>
      </c>
      <c r="F1280" s="6" t="str">
        <f t="shared" si="79"/>
        <v>BEARISH</v>
      </c>
      <c r="G1280" s="6" t="str">
        <f t="shared" si="78"/>
        <v>NEUTRAL</v>
      </c>
      <c r="H1280" s="6" t="str">
        <f t="shared" si="77"/>
        <v>CONFIRMED BEARISH</v>
      </c>
    </row>
    <row r="1281" spans="1:8" ht="13.5" x14ac:dyDescent="0.25">
      <c r="A1281" s="3">
        <f>TITRES_STAT!B1284</f>
        <v>43874</v>
      </c>
      <c r="B1281" s="6">
        <f>TITRES_STAT!C1284</f>
        <v>7.59</v>
      </c>
      <c r="C1281" s="6">
        <f>TITRES_STAT!D1284</f>
        <v>5.7618999999999998</v>
      </c>
      <c r="D1281" s="6">
        <f>TITRES_STAT!E1284</f>
        <v>0</v>
      </c>
      <c r="E1281" s="2">
        <f t="shared" si="76"/>
        <v>361482</v>
      </c>
      <c r="F1281" s="6" t="str">
        <f t="shared" si="79"/>
        <v>BEARISH</v>
      </c>
      <c r="G1281" s="6" t="str">
        <f t="shared" si="78"/>
        <v>NEUTRAL</v>
      </c>
      <c r="H1281" s="6" t="str">
        <f t="shared" si="77"/>
        <v>CONFIRMED BEARISH</v>
      </c>
    </row>
    <row r="1282" spans="1:8" ht="13.5" x14ac:dyDescent="0.25">
      <c r="A1282" s="3">
        <f>TITRES_STAT!B1285</f>
        <v>43875</v>
      </c>
      <c r="B1282" s="6">
        <f>TITRES_STAT!C1285</f>
        <v>7.59</v>
      </c>
      <c r="C1282" s="6">
        <f>TITRES_STAT!D1285</f>
        <v>5.7618999999999998</v>
      </c>
      <c r="D1282" s="6">
        <f>TITRES_STAT!E1285</f>
        <v>0</v>
      </c>
      <c r="E1282" s="2">
        <f t="shared" si="76"/>
        <v>361482</v>
      </c>
      <c r="F1282" s="6" t="str">
        <f t="shared" si="79"/>
        <v>BEARISH</v>
      </c>
      <c r="G1282" s="6" t="str">
        <f t="shared" si="78"/>
        <v>NEUTRAL</v>
      </c>
      <c r="H1282" s="6" t="str">
        <f t="shared" si="77"/>
        <v>BEARISH DIVERGENCE</v>
      </c>
    </row>
    <row r="1283" spans="1:8" ht="13.5" x14ac:dyDescent="0.25">
      <c r="A1283" s="3">
        <f>TITRES_STAT!B1286</f>
        <v>43878</v>
      </c>
      <c r="B1283" s="6">
        <f>TITRES_STAT!C1286</f>
        <v>7.59</v>
      </c>
      <c r="C1283" s="6">
        <f>TITRES_STAT!D1286</f>
        <v>5.7618999999999998</v>
      </c>
      <c r="D1283" s="6">
        <f>TITRES_STAT!E1286</f>
        <v>92</v>
      </c>
      <c r="E1283" s="2">
        <f t="shared" si="76"/>
        <v>361482</v>
      </c>
      <c r="F1283" s="6" t="str">
        <f t="shared" si="79"/>
        <v>BEARISH</v>
      </c>
      <c r="G1283" s="6" t="str">
        <f t="shared" si="78"/>
        <v>NEUTRAL</v>
      </c>
      <c r="H1283" s="6" t="str">
        <f t="shared" si="77"/>
        <v>CONFIRMED BEARISH</v>
      </c>
    </row>
    <row r="1284" spans="1:8" ht="13.5" x14ac:dyDescent="0.25">
      <c r="A1284" s="3">
        <f>TITRES_STAT!B1287</f>
        <v>43879</v>
      </c>
      <c r="B1284" s="6">
        <f>TITRES_STAT!C1287</f>
        <v>7.59</v>
      </c>
      <c r="C1284" s="6">
        <f>TITRES_STAT!D1287</f>
        <v>5.7618999999999998</v>
      </c>
      <c r="D1284" s="6">
        <f>TITRES_STAT!E1287</f>
        <v>0</v>
      </c>
      <c r="E1284" s="2">
        <f t="shared" ref="E1284:E1347" si="80">IF(B1284&gt;B1283, E1283+D1284, IF(B1284&lt;B1283, E1283-D1284, E1283))</f>
        <v>361482</v>
      </c>
      <c r="F1284" s="6" t="str">
        <f t="shared" si="79"/>
        <v>BEARISH</v>
      </c>
      <c r="G1284" s="6" t="str">
        <f t="shared" si="78"/>
        <v>NEUTRAL</v>
      </c>
      <c r="H1284" s="6" t="str">
        <f t="shared" si="77"/>
        <v>CONFIRMED BEARISH</v>
      </c>
    </row>
    <row r="1285" spans="1:8" ht="13.5" x14ac:dyDescent="0.25">
      <c r="A1285" s="3">
        <f>TITRES_STAT!B1288</f>
        <v>43880</v>
      </c>
      <c r="B1285" s="6">
        <f>TITRES_STAT!C1288</f>
        <v>7.78</v>
      </c>
      <c r="C1285" s="6">
        <f>TITRES_STAT!D1288</f>
        <v>5.9062000000000001</v>
      </c>
      <c r="D1285" s="6">
        <f>TITRES_STAT!E1288</f>
        <v>880</v>
      </c>
      <c r="E1285" s="2">
        <f t="shared" si="80"/>
        <v>362362</v>
      </c>
      <c r="F1285" s="6" t="str">
        <f t="shared" si="79"/>
        <v>BULLISH</v>
      </c>
      <c r="G1285" s="6" t="str">
        <f t="shared" si="78"/>
        <v>NEUTRAL</v>
      </c>
      <c r="H1285" s="6" t="str">
        <f t="shared" si="77"/>
        <v>CONFIRMED BULLISH</v>
      </c>
    </row>
    <row r="1286" spans="1:8" ht="13.5" x14ac:dyDescent="0.25">
      <c r="A1286" s="3">
        <f>TITRES_STAT!B1289</f>
        <v>43881</v>
      </c>
      <c r="B1286" s="6">
        <f>TITRES_STAT!C1289</f>
        <v>7.77</v>
      </c>
      <c r="C1286" s="6">
        <f>TITRES_STAT!D1289</f>
        <v>5.8986000000000001</v>
      </c>
      <c r="D1286" s="6">
        <f>TITRES_STAT!E1289</f>
        <v>505</v>
      </c>
      <c r="E1286" s="2">
        <f t="shared" si="80"/>
        <v>361857</v>
      </c>
      <c r="F1286" s="6" t="str">
        <f t="shared" si="79"/>
        <v>BULLISH</v>
      </c>
      <c r="G1286" s="6" t="str">
        <f t="shared" si="78"/>
        <v>NEUTRAL</v>
      </c>
      <c r="H1286" s="6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CONFIRMED BULLISH</v>
      </c>
    </row>
    <row r="1287" spans="1:8" ht="13.5" x14ac:dyDescent="0.25">
      <c r="A1287" s="3">
        <f>TITRES_STAT!B1290</f>
        <v>43882</v>
      </c>
      <c r="B1287" s="6">
        <f>TITRES_STAT!C1290</f>
        <v>7.76</v>
      </c>
      <c r="C1287" s="6">
        <f>TITRES_STAT!D1290</f>
        <v>5.891</v>
      </c>
      <c r="D1287" s="6">
        <f>TITRES_STAT!E1290</f>
        <v>717</v>
      </c>
      <c r="E1287" s="2">
        <f t="shared" si="80"/>
        <v>361140</v>
      </c>
      <c r="F1287" s="6" t="str">
        <f t="shared" si="79"/>
        <v>BEARISH</v>
      </c>
      <c r="G1287" s="6" t="str">
        <f t="shared" ref="G1287:G1350" si="82">IF((E1287-E1282)/E1282 &gt; 0.02, "STRONG",
 IF((E1287-E1282)/E1282 &lt; -0.02, "WEAK", "NEUTRAL"))</f>
        <v>NEUTRAL</v>
      </c>
      <c r="H1287" s="6" t="str">
        <f t="shared" si="81"/>
        <v>BEARISH DIVERGENCE</v>
      </c>
    </row>
    <row r="1288" spans="1:8" ht="13.5" x14ac:dyDescent="0.25">
      <c r="A1288" s="3">
        <f>TITRES_STAT!B1291</f>
        <v>43885</v>
      </c>
      <c r="B1288" s="6">
        <f>TITRES_STAT!C1291</f>
        <v>7.96</v>
      </c>
      <c r="C1288" s="6">
        <f>TITRES_STAT!D1291</f>
        <v>6.0427999999999997</v>
      </c>
      <c r="D1288" s="6">
        <f>TITRES_STAT!E1291</f>
        <v>1243</v>
      </c>
      <c r="E1288" s="2">
        <f t="shared" si="80"/>
        <v>362383</v>
      </c>
      <c r="F1288" s="6" t="str">
        <f t="shared" ref="F1288:F1351" si="83">IF(E1288&gt;E1283,"BULLISH",IF(E1288&lt;E1283,"BEARISH","NEUTRAL"))</f>
        <v>BULLISH</v>
      </c>
      <c r="G1288" s="6" t="str">
        <f t="shared" si="82"/>
        <v>NEUTRAL</v>
      </c>
      <c r="H1288" s="6" t="str">
        <f t="shared" si="81"/>
        <v>CONFIRMED BULLISH</v>
      </c>
    </row>
    <row r="1289" spans="1:8" ht="13.5" x14ac:dyDescent="0.25">
      <c r="A1289" s="3">
        <f>TITRES_STAT!B1292</f>
        <v>43886</v>
      </c>
      <c r="B1289" s="6">
        <f>TITRES_STAT!C1292</f>
        <v>7.96</v>
      </c>
      <c r="C1289" s="6">
        <f>TITRES_STAT!D1292</f>
        <v>6.0427999999999997</v>
      </c>
      <c r="D1289" s="6">
        <f>TITRES_STAT!E1292</f>
        <v>0</v>
      </c>
      <c r="E1289" s="2">
        <f t="shared" si="80"/>
        <v>362383</v>
      </c>
      <c r="F1289" s="6" t="str">
        <f t="shared" si="83"/>
        <v>BULLISH</v>
      </c>
      <c r="G1289" s="6" t="str">
        <f t="shared" si="82"/>
        <v>NEUTRAL</v>
      </c>
      <c r="H1289" s="6" t="str">
        <f t="shared" si="81"/>
        <v>CONFIRMED BULLISH</v>
      </c>
    </row>
    <row r="1290" spans="1:8" ht="13.5" x14ac:dyDescent="0.25">
      <c r="A1290" s="3">
        <f>TITRES_STAT!B1293</f>
        <v>43887</v>
      </c>
      <c r="B1290" s="6">
        <f>TITRES_STAT!C1293</f>
        <v>7.96</v>
      </c>
      <c r="C1290" s="6">
        <f>TITRES_STAT!D1293</f>
        <v>6.0427999999999997</v>
      </c>
      <c r="D1290" s="6">
        <f>TITRES_STAT!E1293</f>
        <v>0</v>
      </c>
      <c r="E1290" s="2">
        <f t="shared" si="80"/>
        <v>362383</v>
      </c>
      <c r="F1290" s="6" t="str">
        <f t="shared" si="83"/>
        <v>BULLISH</v>
      </c>
      <c r="G1290" s="6" t="str">
        <f t="shared" si="82"/>
        <v>NEUTRAL</v>
      </c>
      <c r="H1290" s="6" t="str">
        <f t="shared" si="81"/>
        <v>CONFIRMED BULLISH</v>
      </c>
    </row>
    <row r="1291" spans="1:8" ht="13.5" x14ac:dyDescent="0.25">
      <c r="A1291" s="3">
        <f>TITRES_STAT!B1294</f>
        <v>43888</v>
      </c>
      <c r="B1291" s="6">
        <f>TITRES_STAT!C1294</f>
        <v>7.73</v>
      </c>
      <c r="C1291" s="6">
        <f>TITRES_STAT!D1294</f>
        <v>5.8681999999999999</v>
      </c>
      <c r="D1291" s="6">
        <f>TITRES_STAT!E1294</f>
        <v>700</v>
      </c>
      <c r="E1291" s="2">
        <f t="shared" si="80"/>
        <v>361683</v>
      </c>
      <c r="F1291" s="6" t="str">
        <f t="shared" si="83"/>
        <v>BEARISH</v>
      </c>
      <c r="G1291" s="6" t="str">
        <f t="shared" si="82"/>
        <v>NEUTRAL</v>
      </c>
      <c r="H1291" s="6" t="str">
        <f t="shared" si="81"/>
        <v>CONFIRMED BEARISH</v>
      </c>
    </row>
    <row r="1292" spans="1:8" ht="13.5" x14ac:dyDescent="0.25">
      <c r="A1292" s="3">
        <f>TITRES_STAT!B1295</f>
        <v>43889</v>
      </c>
      <c r="B1292" s="6">
        <f>TITRES_STAT!C1295</f>
        <v>7.7</v>
      </c>
      <c r="C1292" s="6">
        <f>TITRES_STAT!D1295</f>
        <v>5.8453999999999997</v>
      </c>
      <c r="D1292" s="6">
        <f>TITRES_STAT!E1295</f>
        <v>630</v>
      </c>
      <c r="E1292" s="2">
        <f t="shared" si="80"/>
        <v>361053</v>
      </c>
      <c r="F1292" s="6" t="str">
        <f t="shared" si="83"/>
        <v>BEARISH</v>
      </c>
      <c r="G1292" s="6" t="str">
        <f t="shared" si="82"/>
        <v>NEUTRAL</v>
      </c>
      <c r="H1292" s="6" t="str">
        <f t="shared" si="81"/>
        <v>CONFIRMED BEARISH</v>
      </c>
    </row>
    <row r="1293" spans="1:8" ht="13.5" x14ac:dyDescent="0.25">
      <c r="A1293" s="3">
        <f>TITRES_STAT!B1296</f>
        <v>43892</v>
      </c>
      <c r="B1293" s="6">
        <f>TITRES_STAT!C1296</f>
        <v>7.7</v>
      </c>
      <c r="C1293" s="6">
        <f>TITRES_STAT!D1296</f>
        <v>5.8453999999999997</v>
      </c>
      <c r="D1293" s="6">
        <f>TITRES_STAT!E1296</f>
        <v>4</v>
      </c>
      <c r="E1293" s="2">
        <f t="shared" si="80"/>
        <v>361053</v>
      </c>
      <c r="F1293" s="6" t="str">
        <f t="shared" si="83"/>
        <v>BEARISH</v>
      </c>
      <c r="G1293" s="6" t="str">
        <f t="shared" si="82"/>
        <v>NEUTRAL</v>
      </c>
      <c r="H1293" s="6" t="str">
        <f t="shared" si="81"/>
        <v>CONFIRMED BEARISH</v>
      </c>
    </row>
    <row r="1294" spans="1:8" ht="13.5" x14ac:dyDescent="0.25">
      <c r="A1294" s="3">
        <f>TITRES_STAT!B1297</f>
        <v>43893</v>
      </c>
      <c r="B1294" s="6">
        <f>TITRES_STAT!C1297</f>
        <v>7.7</v>
      </c>
      <c r="C1294" s="6">
        <f>TITRES_STAT!D1297</f>
        <v>5.8453999999999997</v>
      </c>
      <c r="D1294" s="6">
        <f>TITRES_STAT!E1297</f>
        <v>0</v>
      </c>
      <c r="E1294" s="2">
        <f t="shared" si="80"/>
        <v>361053</v>
      </c>
      <c r="F1294" s="6" t="str">
        <f t="shared" si="83"/>
        <v>BEARISH</v>
      </c>
      <c r="G1294" s="6" t="str">
        <f t="shared" si="82"/>
        <v>NEUTRAL</v>
      </c>
      <c r="H1294" s="6" t="str">
        <f t="shared" si="81"/>
        <v>CONFIRMED BEARISH</v>
      </c>
    </row>
    <row r="1295" spans="1:8" ht="13.5" x14ac:dyDescent="0.25">
      <c r="A1295" s="3">
        <f>TITRES_STAT!B1298</f>
        <v>43894</v>
      </c>
      <c r="B1295" s="6">
        <f>TITRES_STAT!C1298</f>
        <v>7.7</v>
      </c>
      <c r="C1295" s="6">
        <f>TITRES_STAT!D1298</f>
        <v>5.8453999999999997</v>
      </c>
      <c r="D1295" s="6">
        <f>TITRES_STAT!E1298</f>
        <v>260</v>
      </c>
      <c r="E1295" s="2">
        <f t="shared" si="80"/>
        <v>361053</v>
      </c>
      <c r="F1295" s="6" t="str">
        <f t="shared" si="83"/>
        <v>BEARISH</v>
      </c>
      <c r="G1295" s="6" t="str">
        <f t="shared" si="82"/>
        <v>NEUTRAL</v>
      </c>
      <c r="H1295" s="6" t="str">
        <f t="shared" si="81"/>
        <v>CONFIRMED BEARISH</v>
      </c>
    </row>
    <row r="1296" spans="1:8" ht="13.5" x14ac:dyDescent="0.25">
      <c r="A1296" s="3">
        <f>TITRES_STAT!B1299</f>
        <v>43895</v>
      </c>
      <c r="B1296" s="6">
        <f>TITRES_STAT!C1299</f>
        <v>7.7</v>
      </c>
      <c r="C1296" s="6">
        <f>TITRES_STAT!D1299</f>
        <v>5.8453999999999997</v>
      </c>
      <c r="D1296" s="6">
        <f>TITRES_STAT!E1299</f>
        <v>60</v>
      </c>
      <c r="E1296" s="2">
        <f t="shared" si="80"/>
        <v>361053</v>
      </c>
      <c r="F1296" s="6" t="str">
        <f t="shared" si="83"/>
        <v>BEARISH</v>
      </c>
      <c r="G1296" s="6" t="str">
        <f t="shared" si="82"/>
        <v>NEUTRAL</v>
      </c>
      <c r="H1296" s="6" t="str">
        <f t="shared" si="81"/>
        <v>CONFIRMED BEARISH</v>
      </c>
    </row>
    <row r="1297" spans="1:8" ht="13.5" x14ac:dyDescent="0.25">
      <c r="A1297" s="3">
        <f>TITRES_STAT!B1300</f>
        <v>43896</v>
      </c>
      <c r="B1297" s="6">
        <f>TITRES_STAT!C1300</f>
        <v>7.6</v>
      </c>
      <c r="C1297" s="6">
        <f>TITRES_STAT!D1300</f>
        <v>5.7694999999999999</v>
      </c>
      <c r="D1297" s="6">
        <f>TITRES_STAT!E1300</f>
        <v>110</v>
      </c>
      <c r="E1297" s="2">
        <f t="shared" si="80"/>
        <v>360943</v>
      </c>
      <c r="F1297" s="6" t="str">
        <f t="shared" si="83"/>
        <v>BEARISH</v>
      </c>
      <c r="G1297" s="6" t="str">
        <f t="shared" si="82"/>
        <v>NEUTRAL</v>
      </c>
      <c r="H1297" s="6" t="str">
        <f t="shared" si="81"/>
        <v>CONFIRMED BEARISH</v>
      </c>
    </row>
    <row r="1298" spans="1:8" ht="13.5" x14ac:dyDescent="0.25">
      <c r="A1298" s="3">
        <f>TITRES_STAT!B1301</f>
        <v>43899</v>
      </c>
      <c r="B1298" s="6">
        <f>TITRES_STAT!C1301</f>
        <v>7.59</v>
      </c>
      <c r="C1298" s="6">
        <f>TITRES_STAT!D1301</f>
        <v>5.7618999999999998</v>
      </c>
      <c r="D1298" s="6">
        <f>TITRES_STAT!E1301</f>
        <v>31</v>
      </c>
      <c r="E1298" s="2">
        <f t="shared" si="80"/>
        <v>360912</v>
      </c>
      <c r="F1298" s="6" t="str">
        <f t="shared" si="83"/>
        <v>BEARISH</v>
      </c>
      <c r="G1298" s="6" t="str">
        <f t="shared" si="82"/>
        <v>NEUTRAL</v>
      </c>
      <c r="H1298" s="6" t="str">
        <f t="shared" si="81"/>
        <v>CONFIRMED BEARISH</v>
      </c>
    </row>
    <row r="1299" spans="1:8" ht="13.5" x14ac:dyDescent="0.25">
      <c r="A1299" s="3">
        <f>TITRES_STAT!B1302</f>
        <v>43900</v>
      </c>
      <c r="B1299" s="6">
        <f>TITRES_STAT!C1302</f>
        <v>7.5</v>
      </c>
      <c r="C1299" s="6">
        <f>TITRES_STAT!D1302</f>
        <v>5.6936</v>
      </c>
      <c r="D1299" s="6">
        <f>TITRES_STAT!E1302</f>
        <v>126</v>
      </c>
      <c r="E1299" s="2">
        <f t="shared" si="80"/>
        <v>360786</v>
      </c>
      <c r="F1299" s="6" t="str">
        <f t="shared" si="83"/>
        <v>BEARISH</v>
      </c>
      <c r="G1299" s="6" t="str">
        <f t="shared" si="82"/>
        <v>NEUTRAL</v>
      </c>
      <c r="H1299" s="6" t="str">
        <f t="shared" si="81"/>
        <v>CONFIRMED BEARISH</v>
      </c>
    </row>
    <row r="1300" spans="1:8" ht="13.5" x14ac:dyDescent="0.25">
      <c r="A1300" s="3">
        <f>TITRES_STAT!B1303</f>
        <v>43901</v>
      </c>
      <c r="B1300" s="6">
        <f>TITRES_STAT!C1303</f>
        <v>7.58</v>
      </c>
      <c r="C1300" s="6">
        <f>TITRES_STAT!D1303</f>
        <v>5.7542999999999997</v>
      </c>
      <c r="D1300" s="6">
        <f>TITRES_STAT!E1303</f>
        <v>3</v>
      </c>
      <c r="E1300" s="2">
        <f t="shared" si="80"/>
        <v>360789</v>
      </c>
      <c r="F1300" s="6" t="str">
        <f t="shared" si="83"/>
        <v>BEARISH</v>
      </c>
      <c r="G1300" s="6" t="str">
        <f t="shared" si="82"/>
        <v>NEUTRAL</v>
      </c>
      <c r="H1300" s="6" t="str">
        <f t="shared" si="81"/>
        <v>CONFIRMED BEARISH</v>
      </c>
    </row>
    <row r="1301" spans="1:8" ht="13.5" x14ac:dyDescent="0.25">
      <c r="A1301" s="3">
        <f>TITRES_STAT!B1304</f>
        <v>43902</v>
      </c>
      <c r="B1301" s="6">
        <f>TITRES_STAT!C1304</f>
        <v>7.58</v>
      </c>
      <c r="C1301" s="6">
        <f>TITRES_STAT!D1304</f>
        <v>5.7542999999999997</v>
      </c>
      <c r="D1301" s="6">
        <f>TITRES_STAT!E1304</f>
        <v>0</v>
      </c>
      <c r="E1301" s="2">
        <f t="shared" si="80"/>
        <v>360789</v>
      </c>
      <c r="F1301" s="6" t="str">
        <f t="shared" si="83"/>
        <v>BEARISH</v>
      </c>
      <c r="G1301" s="6" t="str">
        <f t="shared" si="82"/>
        <v>NEUTRAL</v>
      </c>
      <c r="H1301" s="6" t="str">
        <f t="shared" si="81"/>
        <v>CONFIRMED BEARISH</v>
      </c>
    </row>
    <row r="1302" spans="1:8" ht="13.5" x14ac:dyDescent="0.25">
      <c r="A1302" s="3">
        <f>TITRES_STAT!B1305</f>
        <v>43903</v>
      </c>
      <c r="B1302" s="6">
        <f>TITRES_STAT!C1305</f>
        <v>7.33</v>
      </c>
      <c r="C1302" s="6">
        <f>TITRES_STAT!D1305</f>
        <v>5.5644999999999998</v>
      </c>
      <c r="D1302" s="6">
        <f>TITRES_STAT!E1305</f>
        <v>549</v>
      </c>
      <c r="E1302" s="2">
        <f t="shared" si="80"/>
        <v>360240</v>
      </c>
      <c r="F1302" s="6" t="str">
        <f t="shared" si="83"/>
        <v>BEARISH</v>
      </c>
      <c r="G1302" s="6" t="str">
        <f t="shared" si="82"/>
        <v>NEUTRAL</v>
      </c>
      <c r="H1302" s="6" t="str">
        <f t="shared" si="81"/>
        <v>CONFIRMED BEARISH</v>
      </c>
    </row>
    <row r="1303" spans="1:8" ht="13.5" x14ac:dyDescent="0.25">
      <c r="A1303" s="3">
        <f>TITRES_STAT!B1306</f>
        <v>43906</v>
      </c>
      <c r="B1303" s="6">
        <f>TITRES_STAT!C1306</f>
        <v>7.01</v>
      </c>
      <c r="C1303" s="6">
        <f>TITRES_STAT!D1306</f>
        <v>5.3216000000000001</v>
      </c>
      <c r="D1303" s="6">
        <f>TITRES_STAT!E1306</f>
        <v>1620</v>
      </c>
      <c r="E1303" s="2">
        <f t="shared" si="80"/>
        <v>358620</v>
      </c>
      <c r="F1303" s="6" t="str">
        <f t="shared" si="83"/>
        <v>BEARISH</v>
      </c>
      <c r="G1303" s="6" t="str">
        <f t="shared" si="82"/>
        <v>NEUTRAL</v>
      </c>
      <c r="H1303" s="6" t="str">
        <f t="shared" si="81"/>
        <v>CONFIRMED BEARISH</v>
      </c>
    </row>
    <row r="1304" spans="1:8" ht="13.5" x14ac:dyDescent="0.25">
      <c r="A1304" s="3">
        <f>TITRES_STAT!B1307</f>
        <v>43907</v>
      </c>
      <c r="B1304" s="6">
        <f>TITRES_STAT!C1307</f>
        <v>7.01</v>
      </c>
      <c r="C1304" s="6">
        <f>TITRES_STAT!D1307</f>
        <v>5.3216000000000001</v>
      </c>
      <c r="D1304" s="6">
        <f>TITRES_STAT!E1307</f>
        <v>2387</v>
      </c>
      <c r="E1304" s="2">
        <f t="shared" si="80"/>
        <v>358620</v>
      </c>
      <c r="F1304" s="6" t="str">
        <f t="shared" si="83"/>
        <v>BEARISH</v>
      </c>
      <c r="G1304" s="6" t="str">
        <f t="shared" si="82"/>
        <v>NEUTRAL</v>
      </c>
      <c r="H1304" s="6" t="str">
        <f t="shared" si="81"/>
        <v>CONFIRMED BEARISH</v>
      </c>
    </row>
    <row r="1305" spans="1:8" ht="13.5" x14ac:dyDescent="0.25">
      <c r="A1305" s="3">
        <f>TITRES_STAT!B1308</f>
        <v>43908</v>
      </c>
      <c r="B1305" s="6">
        <f>TITRES_STAT!C1308</f>
        <v>7.2</v>
      </c>
      <c r="C1305" s="6">
        <f>TITRES_STAT!D1308</f>
        <v>5.4659000000000004</v>
      </c>
      <c r="D1305" s="6">
        <f>TITRES_STAT!E1308</f>
        <v>1319</v>
      </c>
      <c r="E1305" s="2">
        <f t="shared" si="80"/>
        <v>359939</v>
      </c>
      <c r="F1305" s="6" t="str">
        <f t="shared" si="83"/>
        <v>BEARISH</v>
      </c>
      <c r="G1305" s="6" t="str">
        <f t="shared" si="82"/>
        <v>NEUTRAL</v>
      </c>
      <c r="H1305" s="6" t="str">
        <f t="shared" si="81"/>
        <v>CONFIRMED BEARISH</v>
      </c>
    </row>
    <row r="1306" spans="1:8" ht="13.5" x14ac:dyDescent="0.25">
      <c r="A1306" s="3">
        <f>TITRES_STAT!B1309</f>
        <v>43909</v>
      </c>
      <c r="B1306" s="6">
        <f>TITRES_STAT!C1309</f>
        <v>7.18</v>
      </c>
      <c r="C1306" s="6">
        <f>TITRES_STAT!D1309</f>
        <v>5.4507000000000003</v>
      </c>
      <c r="D1306" s="6">
        <f>TITRES_STAT!E1309</f>
        <v>10</v>
      </c>
      <c r="E1306" s="2">
        <f t="shared" si="80"/>
        <v>359929</v>
      </c>
      <c r="F1306" s="6" t="str">
        <f t="shared" si="83"/>
        <v>BEARISH</v>
      </c>
      <c r="G1306" s="6" t="str">
        <f t="shared" si="82"/>
        <v>NEUTRAL</v>
      </c>
      <c r="H1306" s="6" t="str">
        <f t="shared" si="81"/>
        <v>CONFIRMED BEARISH</v>
      </c>
    </row>
    <row r="1307" spans="1:8" ht="13.5" x14ac:dyDescent="0.25">
      <c r="A1307" s="3">
        <f>TITRES_STAT!B1310</f>
        <v>43913</v>
      </c>
      <c r="B1307" s="6">
        <f>TITRES_STAT!C1310</f>
        <v>7.18</v>
      </c>
      <c r="C1307" s="6">
        <f>TITRES_STAT!D1310</f>
        <v>5.4507000000000003</v>
      </c>
      <c r="D1307" s="6">
        <f>TITRES_STAT!E1310</f>
        <v>0</v>
      </c>
      <c r="E1307" s="2">
        <f t="shared" si="80"/>
        <v>359929</v>
      </c>
      <c r="F1307" s="6" t="str">
        <f t="shared" si="83"/>
        <v>BEARISH</v>
      </c>
      <c r="G1307" s="6" t="str">
        <f t="shared" si="82"/>
        <v>NEUTRAL</v>
      </c>
      <c r="H1307" s="6" t="str">
        <f t="shared" si="81"/>
        <v>CONFIRMED BEARISH</v>
      </c>
    </row>
    <row r="1308" spans="1:8" ht="13.5" x14ac:dyDescent="0.25">
      <c r="A1308" s="3">
        <f>TITRES_STAT!B1311</f>
        <v>43914</v>
      </c>
      <c r="B1308" s="6">
        <f>TITRES_STAT!C1311</f>
        <v>7.1</v>
      </c>
      <c r="C1308" s="6">
        <f>TITRES_STAT!D1311</f>
        <v>5.3898999999999999</v>
      </c>
      <c r="D1308" s="6">
        <f>TITRES_STAT!E1311</f>
        <v>51</v>
      </c>
      <c r="E1308" s="2">
        <f t="shared" si="80"/>
        <v>359878</v>
      </c>
      <c r="F1308" s="6" t="str">
        <f t="shared" si="83"/>
        <v>BULLISH</v>
      </c>
      <c r="G1308" s="6" t="str">
        <f t="shared" si="82"/>
        <v>NEUTRAL</v>
      </c>
      <c r="H1308" s="6" t="str">
        <f t="shared" si="81"/>
        <v>CONFIRMED BULLISH</v>
      </c>
    </row>
    <row r="1309" spans="1:8" ht="13.5" x14ac:dyDescent="0.25">
      <c r="A1309" s="3">
        <f>TITRES_STAT!B1312</f>
        <v>43915</v>
      </c>
      <c r="B1309" s="6">
        <f>TITRES_STAT!C1312</f>
        <v>7.2</v>
      </c>
      <c r="C1309" s="6">
        <f>TITRES_STAT!D1312</f>
        <v>5.4659000000000004</v>
      </c>
      <c r="D1309" s="6">
        <f>TITRES_STAT!E1312</f>
        <v>2</v>
      </c>
      <c r="E1309" s="2">
        <f t="shared" si="80"/>
        <v>359880</v>
      </c>
      <c r="F1309" s="6" t="str">
        <f t="shared" si="83"/>
        <v>BULLISH</v>
      </c>
      <c r="G1309" s="6" t="str">
        <f t="shared" si="82"/>
        <v>NEUTRAL</v>
      </c>
      <c r="H1309" s="6" t="str">
        <f t="shared" si="81"/>
        <v>CONFIRMED BULLISH</v>
      </c>
    </row>
    <row r="1310" spans="1:8" ht="13.5" x14ac:dyDescent="0.25">
      <c r="A1310" s="3">
        <f>TITRES_STAT!B1313</f>
        <v>43916</v>
      </c>
      <c r="B1310" s="6">
        <f>TITRES_STAT!C1313</f>
        <v>7.41</v>
      </c>
      <c r="C1310" s="6">
        <f>TITRES_STAT!D1313</f>
        <v>5.6253000000000002</v>
      </c>
      <c r="D1310" s="6">
        <f>TITRES_STAT!E1313</f>
        <v>705</v>
      </c>
      <c r="E1310" s="2">
        <f t="shared" si="80"/>
        <v>360585</v>
      </c>
      <c r="F1310" s="6" t="str">
        <f t="shared" si="83"/>
        <v>BULLISH</v>
      </c>
      <c r="G1310" s="6" t="str">
        <f t="shared" si="82"/>
        <v>NEUTRAL</v>
      </c>
      <c r="H1310" s="6" t="str">
        <f t="shared" si="81"/>
        <v>CONFIRMED BULLISH</v>
      </c>
    </row>
    <row r="1311" spans="1:8" ht="13.5" x14ac:dyDescent="0.25">
      <c r="A1311" s="3">
        <f>TITRES_STAT!B1314</f>
        <v>43917</v>
      </c>
      <c r="B1311" s="6">
        <f>TITRES_STAT!C1314</f>
        <v>7.41</v>
      </c>
      <c r="C1311" s="6">
        <f>TITRES_STAT!D1314</f>
        <v>5.6253000000000002</v>
      </c>
      <c r="D1311" s="6">
        <f>TITRES_STAT!E1314</f>
        <v>0</v>
      </c>
      <c r="E1311" s="2">
        <f t="shared" si="80"/>
        <v>360585</v>
      </c>
      <c r="F1311" s="6" t="str">
        <f t="shared" si="83"/>
        <v>BULLISH</v>
      </c>
      <c r="G1311" s="6" t="str">
        <f t="shared" si="82"/>
        <v>NEUTRAL</v>
      </c>
      <c r="H1311" s="6" t="str">
        <f t="shared" si="81"/>
        <v>CONFIRMED BULLISH</v>
      </c>
    </row>
    <row r="1312" spans="1:8" ht="13.5" x14ac:dyDescent="0.25">
      <c r="A1312" s="3">
        <f>TITRES_STAT!B1315</f>
        <v>43920</v>
      </c>
      <c r="B1312" s="6">
        <f>TITRES_STAT!C1315</f>
        <v>7.55</v>
      </c>
      <c r="C1312" s="6">
        <f>TITRES_STAT!D1315</f>
        <v>5.7316000000000003</v>
      </c>
      <c r="D1312" s="6">
        <f>TITRES_STAT!E1315</f>
        <v>8</v>
      </c>
      <c r="E1312" s="2">
        <f t="shared" si="80"/>
        <v>360593</v>
      </c>
      <c r="F1312" s="6" t="str">
        <f t="shared" si="83"/>
        <v>BULLISH</v>
      </c>
      <c r="G1312" s="6" t="str">
        <f t="shared" si="82"/>
        <v>NEUTRAL</v>
      </c>
      <c r="H1312" s="6" t="str">
        <f t="shared" si="81"/>
        <v>CONFIRMED BULLISH</v>
      </c>
    </row>
    <row r="1313" spans="1:8" ht="13.5" x14ac:dyDescent="0.25">
      <c r="A1313" s="3">
        <f>TITRES_STAT!B1316</f>
        <v>43921</v>
      </c>
      <c r="B1313" s="6">
        <f>TITRES_STAT!C1316</f>
        <v>7.33</v>
      </c>
      <c r="C1313" s="6">
        <f>TITRES_STAT!D1316</f>
        <v>5.5644999999999998</v>
      </c>
      <c r="D1313" s="6">
        <f>TITRES_STAT!E1316</f>
        <v>50</v>
      </c>
      <c r="E1313" s="2">
        <f t="shared" si="80"/>
        <v>360543</v>
      </c>
      <c r="F1313" s="6" t="str">
        <f t="shared" si="83"/>
        <v>BULLISH</v>
      </c>
      <c r="G1313" s="6" t="str">
        <f t="shared" si="82"/>
        <v>NEUTRAL</v>
      </c>
      <c r="H1313" s="6" t="str">
        <f t="shared" si="81"/>
        <v>CONFIRMED BULLISH</v>
      </c>
    </row>
    <row r="1314" spans="1:8" ht="13.5" x14ac:dyDescent="0.25">
      <c r="A1314" s="3">
        <f>TITRES_STAT!B1317</f>
        <v>43922</v>
      </c>
      <c r="B1314" s="6">
        <f>TITRES_STAT!C1317</f>
        <v>7.33</v>
      </c>
      <c r="C1314" s="6">
        <f>TITRES_STAT!D1317</f>
        <v>5.5644999999999998</v>
      </c>
      <c r="D1314" s="6">
        <f>TITRES_STAT!E1317</f>
        <v>20</v>
      </c>
      <c r="E1314" s="2">
        <f t="shared" si="80"/>
        <v>360543</v>
      </c>
      <c r="F1314" s="6" t="str">
        <f t="shared" si="83"/>
        <v>BULLISH</v>
      </c>
      <c r="G1314" s="6" t="str">
        <f t="shared" si="82"/>
        <v>NEUTRAL</v>
      </c>
      <c r="H1314" s="6" t="str">
        <f t="shared" si="81"/>
        <v>CONFIRMED BULLISH</v>
      </c>
    </row>
    <row r="1315" spans="1:8" ht="13.5" x14ac:dyDescent="0.25">
      <c r="A1315" s="3">
        <f>TITRES_STAT!B1318</f>
        <v>43923</v>
      </c>
      <c r="B1315" s="6">
        <f>TITRES_STAT!C1318</f>
        <v>7.12</v>
      </c>
      <c r="C1315" s="6">
        <f>TITRES_STAT!D1318</f>
        <v>5.4051</v>
      </c>
      <c r="D1315" s="6">
        <f>TITRES_STAT!E1318</f>
        <v>2225</v>
      </c>
      <c r="E1315" s="2">
        <f t="shared" si="80"/>
        <v>358318</v>
      </c>
      <c r="F1315" s="6" t="str">
        <f t="shared" si="83"/>
        <v>BEARISH</v>
      </c>
      <c r="G1315" s="6" t="str">
        <f t="shared" si="82"/>
        <v>NEUTRAL</v>
      </c>
      <c r="H1315" s="6" t="str">
        <f t="shared" si="81"/>
        <v>CONFIRMED BEARISH</v>
      </c>
    </row>
    <row r="1316" spans="1:8" ht="13.5" x14ac:dyDescent="0.25">
      <c r="A1316" s="3">
        <f>TITRES_STAT!B1319</f>
        <v>43924</v>
      </c>
      <c r="B1316" s="6">
        <f>TITRES_STAT!C1319</f>
        <v>6.91</v>
      </c>
      <c r="C1316" s="6">
        <f>TITRES_STAT!D1319</f>
        <v>5.2457000000000003</v>
      </c>
      <c r="D1316" s="6">
        <f>TITRES_STAT!E1319</f>
        <v>716</v>
      </c>
      <c r="E1316" s="2">
        <f t="shared" si="80"/>
        <v>357602</v>
      </c>
      <c r="F1316" s="6" t="str">
        <f t="shared" si="83"/>
        <v>BEARISH</v>
      </c>
      <c r="G1316" s="6" t="str">
        <f t="shared" si="82"/>
        <v>NEUTRAL</v>
      </c>
      <c r="H1316" s="6" t="str">
        <f t="shared" si="81"/>
        <v>CONFIRMED BEARISH</v>
      </c>
    </row>
    <row r="1317" spans="1:8" ht="13.5" x14ac:dyDescent="0.25">
      <c r="A1317" s="3">
        <f>TITRES_STAT!B1320</f>
        <v>43927</v>
      </c>
      <c r="B1317" s="6">
        <f>TITRES_STAT!C1320</f>
        <v>7.11</v>
      </c>
      <c r="C1317" s="6">
        <f>TITRES_STAT!D1320</f>
        <v>5.3975</v>
      </c>
      <c r="D1317" s="6">
        <f>TITRES_STAT!E1320</f>
        <v>724</v>
      </c>
      <c r="E1317" s="2">
        <f t="shared" si="80"/>
        <v>358326</v>
      </c>
      <c r="F1317" s="6" t="str">
        <f t="shared" si="83"/>
        <v>BEARISH</v>
      </c>
      <c r="G1317" s="6" t="str">
        <f t="shared" si="82"/>
        <v>NEUTRAL</v>
      </c>
      <c r="H1317" s="6" t="str">
        <f t="shared" si="81"/>
        <v>CONFIRMED BEARISH</v>
      </c>
    </row>
    <row r="1318" spans="1:8" ht="13.5" x14ac:dyDescent="0.25">
      <c r="A1318" s="3">
        <f>TITRES_STAT!B1321</f>
        <v>43928</v>
      </c>
      <c r="B1318" s="6">
        <f>TITRES_STAT!C1321</f>
        <v>7.29</v>
      </c>
      <c r="C1318" s="6">
        <f>TITRES_STAT!D1321</f>
        <v>5.5342000000000002</v>
      </c>
      <c r="D1318" s="6">
        <f>TITRES_STAT!E1321</f>
        <v>100</v>
      </c>
      <c r="E1318" s="2">
        <f t="shared" si="80"/>
        <v>358426</v>
      </c>
      <c r="F1318" s="6" t="str">
        <f t="shared" si="83"/>
        <v>BEARISH</v>
      </c>
      <c r="G1318" s="6" t="str">
        <f t="shared" si="82"/>
        <v>NEUTRAL</v>
      </c>
      <c r="H1318" s="6" t="str">
        <f t="shared" si="81"/>
        <v>CONFIRMED BEARISH</v>
      </c>
    </row>
    <row r="1319" spans="1:8" ht="13.5" x14ac:dyDescent="0.25">
      <c r="A1319" s="3">
        <f>TITRES_STAT!B1322</f>
        <v>43929</v>
      </c>
      <c r="B1319" s="6">
        <f>TITRES_STAT!C1322</f>
        <v>7.29</v>
      </c>
      <c r="C1319" s="6">
        <f>TITRES_STAT!D1322</f>
        <v>5.5342000000000002</v>
      </c>
      <c r="D1319" s="6">
        <f>TITRES_STAT!E1322</f>
        <v>550</v>
      </c>
      <c r="E1319" s="2">
        <f t="shared" si="80"/>
        <v>358426</v>
      </c>
      <c r="F1319" s="6" t="str">
        <f t="shared" si="83"/>
        <v>BEARISH</v>
      </c>
      <c r="G1319" s="6" t="str">
        <f t="shared" si="82"/>
        <v>NEUTRAL</v>
      </c>
      <c r="H1319" s="6" t="str">
        <f t="shared" si="81"/>
        <v>CONFIRMED BEARISH</v>
      </c>
    </row>
    <row r="1320" spans="1:8" ht="13.5" x14ac:dyDescent="0.25">
      <c r="A1320" s="3">
        <f>TITRES_STAT!B1323</f>
        <v>43934</v>
      </c>
      <c r="B1320" s="6">
        <f>TITRES_STAT!C1323</f>
        <v>7.15</v>
      </c>
      <c r="C1320" s="6">
        <f>TITRES_STAT!D1323</f>
        <v>5.4279000000000002</v>
      </c>
      <c r="D1320" s="6">
        <f>TITRES_STAT!E1323</f>
        <v>201</v>
      </c>
      <c r="E1320" s="2">
        <f t="shared" si="80"/>
        <v>358225</v>
      </c>
      <c r="F1320" s="6" t="str">
        <f t="shared" si="83"/>
        <v>BEARISH</v>
      </c>
      <c r="G1320" s="6" t="str">
        <f t="shared" si="82"/>
        <v>NEUTRAL</v>
      </c>
      <c r="H1320" s="6" t="str">
        <f t="shared" si="81"/>
        <v>BEARISH DIVERGENCE</v>
      </c>
    </row>
    <row r="1321" spans="1:8" ht="13.5" x14ac:dyDescent="0.25">
      <c r="A1321" s="3">
        <f>TITRES_STAT!B1324</f>
        <v>43935</v>
      </c>
      <c r="B1321" s="6">
        <f>TITRES_STAT!C1324</f>
        <v>7.15</v>
      </c>
      <c r="C1321" s="6">
        <f>TITRES_STAT!D1324</f>
        <v>5.4279000000000002</v>
      </c>
      <c r="D1321" s="6">
        <f>TITRES_STAT!E1324</f>
        <v>0</v>
      </c>
      <c r="E1321" s="2">
        <f t="shared" si="80"/>
        <v>358225</v>
      </c>
      <c r="F1321" s="6" t="str">
        <f t="shared" si="83"/>
        <v>BULLISH</v>
      </c>
      <c r="G1321" s="6" t="str">
        <f t="shared" si="82"/>
        <v>NEUTRAL</v>
      </c>
      <c r="H1321" s="6" t="str">
        <f t="shared" si="81"/>
        <v>CONFIRMED BULLISH</v>
      </c>
    </row>
    <row r="1322" spans="1:8" ht="13.5" x14ac:dyDescent="0.25">
      <c r="A1322" s="3">
        <f>TITRES_STAT!B1325</f>
        <v>43936</v>
      </c>
      <c r="B1322" s="6">
        <f>TITRES_STAT!C1325</f>
        <v>6.94</v>
      </c>
      <c r="C1322" s="6">
        <f>TITRES_STAT!D1325</f>
        <v>5.2685000000000004</v>
      </c>
      <c r="D1322" s="6">
        <f>TITRES_STAT!E1325</f>
        <v>56</v>
      </c>
      <c r="E1322" s="2">
        <f t="shared" si="80"/>
        <v>358169</v>
      </c>
      <c r="F1322" s="6" t="str">
        <f t="shared" si="83"/>
        <v>BEARISH</v>
      </c>
      <c r="G1322" s="6" t="str">
        <f t="shared" si="82"/>
        <v>NEUTRAL</v>
      </c>
      <c r="H1322" s="6" t="str">
        <f t="shared" si="81"/>
        <v>CONFIRMED BEARISH</v>
      </c>
    </row>
    <row r="1323" spans="1:8" ht="13.5" x14ac:dyDescent="0.25">
      <c r="A1323" s="3">
        <f>TITRES_STAT!B1326</f>
        <v>43937</v>
      </c>
      <c r="B1323" s="6">
        <f>TITRES_STAT!C1326</f>
        <v>7.14</v>
      </c>
      <c r="C1323" s="6">
        <f>TITRES_STAT!D1326</f>
        <v>5.4203000000000001</v>
      </c>
      <c r="D1323" s="6">
        <f>TITRES_STAT!E1326</f>
        <v>446</v>
      </c>
      <c r="E1323" s="2">
        <f t="shared" si="80"/>
        <v>358615</v>
      </c>
      <c r="F1323" s="6" t="str">
        <f t="shared" si="83"/>
        <v>BULLISH</v>
      </c>
      <c r="G1323" s="6" t="str">
        <f t="shared" si="82"/>
        <v>NEUTRAL</v>
      </c>
      <c r="H1323" s="6" t="str">
        <f t="shared" si="81"/>
        <v>BULLISH DIVERGENCE</v>
      </c>
    </row>
    <row r="1324" spans="1:8" ht="13.5" x14ac:dyDescent="0.25">
      <c r="A1324" s="3">
        <f>TITRES_STAT!B1327</f>
        <v>43938</v>
      </c>
      <c r="B1324" s="6">
        <f>TITRES_STAT!C1327</f>
        <v>7.35</v>
      </c>
      <c r="C1324" s="6">
        <f>TITRES_STAT!D1327</f>
        <v>5.5796999999999999</v>
      </c>
      <c r="D1324" s="6">
        <f>TITRES_STAT!E1327</f>
        <v>1050</v>
      </c>
      <c r="E1324" s="2">
        <f t="shared" si="80"/>
        <v>359665</v>
      </c>
      <c r="F1324" s="6" t="str">
        <f t="shared" si="83"/>
        <v>BULLISH</v>
      </c>
      <c r="G1324" s="6" t="str">
        <f t="shared" si="82"/>
        <v>NEUTRAL</v>
      </c>
      <c r="H1324" s="6" t="str">
        <f t="shared" si="81"/>
        <v>CONFIRMED BULLISH</v>
      </c>
    </row>
    <row r="1325" spans="1:8" ht="13.5" x14ac:dyDescent="0.25">
      <c r="A1325" s="3">
        <f>TITRES_STAT!B1328</f>
        <v>43941</v>
      </c>
      <c r="B1325" s="6">
        <f>TITRES_STAT!C1328</f>
        <v>7.55</v>
      </c>
      <c r="C1325" s="6">
        <f>TITRES_STAT!D1328</f>
        <v>5.7316000000000003</v>
      </c>
      <c r="D1325" s="6">
        <f>TITRES_STAT!E1328</f>
        <v>1</v>
      </c>
      <c r="E1325" s="2">
        <f t="shared" si="80"/>
        <v>359666</v>
      </c>
      <c r="F1325" s="6" t="str">
        <f t="shared" si="83"/>
        <v>BULLISH</v>
      </c>
      <c r="G1325" s="6" t="str">
        <f t="shared" si="82"/>
        <v>NEUTRAL</v>
      </c>
      <c r="H1325" s="6" t="str">
        <f t="shared" si="81"/>
        <v>CONFIRMED BULLISH</v>
      </c>
    </row>
    <row r="1326" spans="1:8" ht="13.5" x14ac:dyDescent="0.25">
      <c r="A1326" s="3">
        <f>TITRES_STAT!B1329</f>
        <v>43942</v>
      </c>
      <c r="B1326" s="6">
        <f>TITRES_STAT!C1329</f>
        <v>7.55</v>
      </c>
      <c r="C1326" s="6">
        <f>TITRES_STAT!D1329</f>
        <v>5.7316000000000003</v>
      </c>
      <c r="D1326" s="6">
        <f>TITRES_STAT!E1329</f>
        <v>0</v>
      </c>
      <c r="E1326" s="2">
        <f t="shared" si="80"/>
        <v>359666</v>
      </c>
      <c r="F1326" s="6" t="str">
        <f t="shared" si="83"/>
        <v>BULLISH</v>
      </c>
      <c r="G1326" s="6" t="str">
        <f t="shared" si="82"/>
        <v>NEUTRAL</v>
      </c>
      <c r="H1326" s="6" t="str">
        <f t="shared" si="81"/>
        <v>CONFIRMED BULLISH</v>
      </c>
    </row>
    <row r="1327" spans="1:8" ht="13.5" x14ac:dyDescent="0.25">
      <c r="A1327" s="3">
        <f>TITRES_STAT!B1330</f>
        <v>43943</v>
      </c>
      <c r="B1327" s="6">
        <f>TITRES_STAT!C1330</f>
        <v>7.33</v>
      </c>
      <c r="C1327" s="6">
        <f>TITRES_STAT!D1330</f>
        <v>5.5644999999999998</v>
      </c>
      <c r="D1327" s="6">
        <f>TITRES_STAT!E1330</f>
        <v>0</v>
      </c>
      <c r="E1327" s="2">
        <f t="shared" si="80"/>
        <v>359666</v>
      </c>
      <c r="F1327" s="6" t="str">
        <f t="shared" si="83"/>
        <v>BULLISH</v>
      </c>
      <c r="G1327" s="6" t="str">
        <f t="shared" si="82"/>
        <v>NEUTRAL</v>
      </c>
      <c r="H1327" s="6" t="str">
        <f t="shared" si="81"/>
        <v>CONFIRMED BULLISH</v>
      </c>
    </row>
    <row r="1328" spans="1:8" ht="13.5" x14ac:dyDescent="0.25">
      <c r="A1328" s="3">
        <f>TITRES_STAT!B1331</f>
        <v>43944</v>
      </c>
      <c r="B1328" s="6">
        <f>TITRES_STAT!C1331</f>
        <v>7.33</v>
      </c>
      <c r="C1328" s="6">
        <f>TITRES_STAT!D1331</f>
        <v>5.5644999999999998</v>
      </c>
      <c r="D1328" s="6">
        <f>TITRES_STAT!E1331</f>
        <v>232</v>
      </c>
      <c r="E1328" s="2">
        <f t="shared" si="80"/>
        <v>359666</v>
      </c>
      <c r="F1328" s="6" t="str">
        <f t="shared" si="83"/>
        <v>BULLISH</v>
      </c>
      <c r="G1328" s="6" t="str">
        <f t="shared" si="82"/>
        <v>NEUTRAL</v>
      </c>
      <c r="H1328" s="6" t="str">
        <f t="shared" si="81"/>
        <v>CONFIRMED BULLISH</v>
      </c>
    </row>
    <row r="1329" spans="1:8" ht="13.5" x14ac:dyDescent="0.25">
      <c r="A1329" s="3">
        <f>TITRES_STAT!B1332</f>
        <v>43945</v>
      </c>
      <c r="B1329" s="6">
        <f>TITRES_STAT!C1332</f>
        <v>7.54</v>
      </c>
      <c r="C1329" s="6">
        <f>TITRES_STAT!D1332</f>
        <v>5.7240000000000002</v>
      </c>
      <c r="D1329" s="6">
        <f>TITRES_STAT!E1332</f>
        <v>1</v>
      </c>
      <c r="E1329" s="2">
        <f t="shared" si="80"/>
        <v>359667</v>
      </c>
      <c r="F1329" s="6" t="str">
        <f t="shared" si="83"/>
        <v>BULLISH</v>
      </c>
      <c r="G1329" s="6" t="str">
        <f t="shared" si="82"/>
        <v>NEUTRAL</v>
      </c>
      <c r="H1329" s="6" t="str">
        <f t="shared" si="81"/>
        <v>CONFIRMED BULLISH</v>
      </c>
    </row>
    <row r="1330" spans="1:8" ht="13.5" x14ac:dyDescent="0.25">
      <c r="A1330" s="3">
        <f>TITRES_STAT!B1333</f>
        <v>43948</v>
      </c>
      <c r="B1330" s="6">
        <f>TITRES_STAT!C1333</f>
        <v>7.32</v>
      </c>
      <c r="C1330" s="6">
        <f>TITRES_STAT!D1333</f>
        <v>5.5570000000000004</v>
      </c>
      <c r="D1330" s="6">
        <f>TITRES_STAT!E1333</f>
        <v>91</v>
      </c>
      <c r="E1330" s="2">
        <f t="shared" si="80"/>
        <v>359576</v>
      </c>
      <c r="F1330" s="6" t="str">
        <f t="shared" si="83"/>
        <v>BEARISH</v>
      </c>
      <c r="G1330" s="6" t="str">
        <f t="shared" si="82"/>
        <v>NEUTRAL</v>
      </c>
      <c r="H1330" s="6" t="str">
        <f t="shared" si="81"/>
        <v>CONFIRMED BEARISH</v>
      </c>
    </row>
    <row r="1331" spans="1:8" ht="13.5" x14ac:dyDescent="0.25">
      <c r="A1331" s="3">
        <f>TITRES_STAT!B1334</f>
        <v>43949</v>
      </c>
      <c r="B1331" s="6">
        <f>TITRES_STAT!C1334</f>
        <v>7.11</v>
      </c>
      <c r="C1331" s="6">
        <f>TITRES_STAT!D1334</f>
        <v>5.3975</v>
      </c>
      <c r="D1331" s="6">
        <f>TITRES_STAT!E1334</f>
        <v>0</v>
      </c>
      <c r="E1331" s="2">
        <f t="shared" si="80"/>
        <v>359576</v>
      </c>
      <c r="F1331" s="6" t="str">
        <f t="shared" si="83"/>
        <v>BEARISH</v>
      </c>
      <c r="G1331" s="6" t="str">
        <f t="shared" si="82"/>
        <v>NEUTRAL</v>
      </c>
      <c r="H1331" s="6" t="str">
        <f t="shared" si="81"/>
        <v>CONFIRMED BEARISH</v>
      </c>
    </row>
    <row r="1332" spans="1:8" ht="13.5" x14ac:dyDescent="0.25">
      <c r="A1332" s="3">
        <f>TITRES_STAT!B1335</f>
        <v>43950</v>
      </c>
      <c r="B1332" s="6">
        <f>TITRES_STAT!C1335</f>
        <v>7.15</v>
      </c>
      <c r="C1332" s="6">
        <f>TITRES_STAT!D1335</f>
        <v>5.4279000000000002</v>
      </c>
      <c r="D1332" s="6">
        <f>TITRES_STAT!E1335</f>
        <v>13</v>
      </c>
      <c r="E1332" s="2">
        <f t="shared" si="80"/>
        <v>359589</v>
      </c>
      <c r="F1332" s="6" t="str">
        <f t="shared" si="83"/>
        <v>BEARISH</v>
      </c>
      <c r="G1332" s="6" t="str">
        <f t="shared" si="82"/>
        <v>NEUTRAL</v>
      </c>
      <c r="H1332" s="6" t="str">
        <f t="shared" si="81"/>
        <v>CONFIRMED BEARISH</v>
      </c>
    </row>
    <row r="1333" spans="1:8" ht="13.5" x14ac:dyDescent="0.25">
      <c r="A1333" s="3">
        <f>TITRES_STAT!B1336</f>
        <v>43951</v>
      </c>
      <c r="B1333" s="6">
        <f>TITRES_STAT!C1336</f>
        <v>6.94</v>
      </c>
      <c r="C1333" s="6">
        <f>TITRES_STAT!D1336</f>
        <v>5.2685000000000004</v>
      </c>
      <c r="D1333" s="6">
        <f>TITRES_STAT!E1336</f>
        <v>115</v>
      </c>
      <c r="E1333" s="2">
        <f t="shared" si="80"/>
        <v>359474</v>
      </c>
      <c r="F1333" s="6" t="str">
        <f t="shared" si="83"/>
        <v>BEARISH</v>
      </c>
      <c r="G1333" s="6" t="str">
        <f t="shared" si="82"/>
        <v>NEUTRAL</v>
      </c>
      <c r="H1333" s="6" t="str">
        <f t="shared" si="81"/>
        <v>CONFIRMED BEARISH</v>
      </c>
    </row>
    <row r="1334" spans="1:8" ht="13.5" x14ac:dyDescent="0.25">
      <c r="A1334" s="3">
        <f>TITRES_STAT!B1337</f>
        <v>43955</v>
      </c>
      <c r="B1334" s="6">
        <f>TITRES_STAT!C1337</f>
        <v>7</v>
      </c>
      <c r="C1334" s="6">
        <f>TITRES_STAT!D1337</f>
        <v>5.3140000000000001</v>
      </c>
      <c r="D1334" s="6">
        <f>TITRES_STAT!E1337</f>
        <v>1</v>
      </c>
      <c r="E1334" s="2">
        <f t="shared" si="80"/>
        <v>359475</v>
      </c>
      <c r="F1334" s="6" t="str">
        <f t="shared" si="83"/>
        <v>BEARISH</v>
      </c>
      <c r="G1334" s="6" t="str">
        <f t="shared" si="82"/>
        <v>NEUTRAL</v>
      </c>
      <c r="H1334" s="6" t="str">
        <f t="shared" si="81"/>
        <v>CONFIRMED BEARISH</v>
      </c>
    </row>
    <row r="1335" spans="1:8" ht="13.5" x14ac:dyDescent="0.25">
      <c r="A1335" s="3">
        <f>TITRES_STAT!B1338</f>
        <v>43956</v>
      </c>
      <c r="B1335" s="6">
        <f>TITRES_STAT!C1338</f>
        <v>6.79</v>
      </c>
      <c r="C1335" s="6">
        <f>TITRES_STAT!D1338</f>
        <v>5.1546000000000003</v>
      </c>
      <c r="D1335" s="6">
        <f>TITRES_STAT!E1338</f>
        <v>0</v>
      </c>
      <c r="E1335" s="2">
        <f t="shared" si="80"/>
        <v>359475</v>
      </c>
      <c r="F1335" s="6" t="str">
        <f t="shared" si="83"/>
        <v>BEARISH</v>
      </c>
      <c r="G1335" s="6" t="str">
        <f t="shared" si="82"/>
        <v>NEUTRAL</v>
      </c>
      <c r="H1335" s="6" t="str">
        <f t="shared" si="81"/>
        <v>CONFIRMED BEARISH</v>
      </c>
    </row>
    <row r="1336" spans="1:8" ht="13.5" x14ac:dyDescent="0.25">
      <c r="A1336" s="3">
        <f>TITRES_STAT!B1339</f>
        <v>43957</v>
      </c>
      <c r="B1336" s="6">
        <f>TITRES_STAT!C1339</f>
        <v>6.9</v>
      </c>
      <c r="C1336" s="6">
        <f>TITRES_STAT!D1339</f>
        <v>5.2381000000000002</v>
      </c>
      <c r="D1336" s="6">
        <f>TITRES_STAT!E1339</f>
        <v>954</v>
      </c>
      <c r="E1336" s="2">
        <f t="shared" si="80"/>
        <v>360429</v>
      </c>
      <c r="F1336" s="6" t="str">
        <f t="shared" si="83"/>
        <v>BULLISH</v>
      </c>
      <c r="G1336" s="6" t="str">
        <f t="shared" si="82"/>
        <v>NEUTRAL</v>
      </c>
      <c r="H1336" s="6" t="str">
        <f t="shared" si="81"/>
        <v>BULLISH DIVERGENCE</v>
      </c>
    </row>
    <row r="1337" spans="1:8" ht="13.5" x14ac:dyDescent="0.25">
      <c r="A1337" s="3">
        <f>TITRES_STAT!B1340</f>
        <v>43958</v>
      </c>
      <c r="B1337" s="6">
        <f>TITRES_STAT!C1340</f>
        <v>7.1</v>
      </c>
      <c r="C1337" s="6">
        <f>TITRES_STAT!D1340</f>
        <v>5.3898999999999999</v>
      </c>
      <c r="D1337" s="6">
        <f>TITRES_STAT!E1340</f>
        <v>764</v>
      </c>
      <c r="E1337" s="2">
        <f t="shared" si="80"/>
        <v>361193</v>
      </c>
      <c r="F1337" s="6" t="str">
        <f t="shared" si="83"/>
        <v>BULLISH</v>
      </c>
      <c r="G1337" s="6" t="str">
        <f t="shared" si="82"/>
        <v>NEUTRAL</v>
      </c>
      <c r="H1337" s="6" t="str">
        <f t="shared" si="81"/>
        <v>BULLISH DIVERGENCE</v>
      </c>
    </row>
    <row r="1338" spans="1:8" ht="13.5" x14ac:dyDescent="0.25">
      <c r="A1338" s="3">
        <f>TITRES_STAT!B1341</f>
        <v>43959</v>
      </c>
      <c r="B1338" s="6">
        <f>TITRES_STAT!C1341</f>
        <v>7.1</v>
      </c>
      <c r="C1338" s="6">
        <f>TITRES_STAT!D1341</f>
        <v>5.3898999999999999</v>
      </c>
      <c r="D1338" s="6">
        <f>TITRES_STAT!E1341</f>
        <v>101</v>
      </c>
      <c r="E1338" s="2">
        <f t="shared" si="80"/>
        <v>361193</v>
      </c>
      <c r="F1338" s="6" t="str">
        <f t="shared" si="83"/>
        <v>BULLISH</v>
      </c>
      <c r="G1338" s="6" t="str">
        <f t="shared" si="82"/>
        <v>NEUTRAL</v>
      </c>
      <c r="H1338" s="6" t="str">
        <f t="shared" si="81"/>
        <v>CONFIRMED BULLISH</v>
      </c>
    </row>
    <row r="1339" spans="1:8" ht="13.5" x14ac:dyDescent="0.25">
      <c r="A1339" s="3">
        <f>TITRES_STAT!B1342</f>
        <v>43962</v>
      </c>
      <c r="B1339" s="6">
        <f>TITRES_STAT!C1342</f>
        <v>7.1</v>
      </c>
      <c r="C1339" s="6">
        <f>TITRES_STAT!D1342</f>
        <v>5.3898999999999999</v>
      </c>
      <c r="D1339" s="6">
        <f>TITRES_STAT!E1342</f>
        <v>221</v>
      </c>
      <c r="E1339" s="2">
        <f t="shared" si="80"/>
        <v>361193</v>
      </c>
      <c r="F1339" s="6" t="str">
        <f t="shared" si="83"/>
        <v>BULLISH</v>
      </c>
      <c r="G1339" s="6" t="str">
        <f t="shared" si="82"/>
        <v>NEUTRAL</v>
      </c>
      <c r="H1339" s="6" t="str">
        <f t="shared" si="81"/>
        <v>CONFIRMED BULLISH</v>
      </c>
    </row>
    <row r="1340" spans="1:8" ht="13.5" x14ac:dyDescent="0.25">
      <c r="A1340" s="3">
        <f>TITRES_STAT!B1343</f>
        <v>43963</v>
      </c>
      <c r="B1340" s="6">
        <f>TITRES_STAT!C1343</f>
        <v>7.3</v>
      </c>
      <c r="C1340" s="6">
        <f>TITRES_STAT!D1343</f>
        <v>5.5418000000000003</v>
      </c>
      <c r="D1340" s="6">
        <f>TITRES_STAT!E1343</f>
        <v>136</v>
      </c>
      <c r="E1340" s="2">
        <f t="shared" si="80"/>
        <v>361329</v>
      </c>
      <c r="F1340" s="6" t="str">
        <f t="shared" si="83"/>
        <v>BULLISH</v>
      </c>
      <c r="G1340" s="6" t="str">
        <f t="shared" si="82"/>
        <v>NEUTRAL</v>
      </c>
      <c r="H1340" s="6" t="str">
        <f t="shared" si="81"/>
        <v>CONFIRMED BULLISH</v>
      </c>
    </row>
    <row r="1341" spans="1:8" ht="13.5" x14ac:dyDescent="0.25">
      <c r="A1341" s="3">
        <f>TITRES_STAT!B1344</f>
        <v>43964</v>
      </c>
      <c r="B1341" s="6">
        <f>TITRES_STAT!C1344</f>
        <v>7.45</v>
      </c>
      <c r="C1341" s="6">
        <f>TITRES_STAT!D1344</f>
        <v>5.6555999999999997</v>
      </c>
      <c r="D1341" s="6">
        <f>TITRES_STAT!E1344</f>
        <v>11</v>
      </c>
      <c r="E1341" s="2">
        <f t="shared" si="80"/>
        <v>361340</v>
      </c>
      <c r="F1341" s="6" t="str">
        <f t="shared" si="83"/>
        <v>BULLISH</v>
      </c>
      <c r="G1341" s="6" t="str">
        <f t="shared" si="82"/>
        <v>NEUTRAL</v>
      </c>
      <c r="H1341" s="6" t="str">
        <f t="shared" si="81"/>
        <v>CONFIRMED BULLISH</v>
      </c>
    </row>
    <row r="1342" spans="1:8" ht="13.5" x14ac:dyDescent="0.25">
      <c r="A1342" s="3">
        <f>TITRES_STAT!B1345</f>
        <v>43965</v>
      </c>
      <c r="B1342" s="6">
        <f>TITRES_STAT!C1345</f>
        <v>7.5</v>
      </c>
      <c r="C1342" s="6">
        <f>TITRES_STAT!D1345</f>
        <v>5.6936</v>
      </c>
      <c r="D1342" s="6">
        <f>TITRES_STAT!E1345</f>
        <v>549</v>
      </c>
      <c r="E1342" s="2">
        <f t="shared" si="80"/>
        <v>361889</v>
      </c>
      <c r="F1342" s="6" t="str">
        <f t="shared" si="83"/>
        <v>BULLISH</v>
      </c>
      <c r="G1342" s="6" t="str">
        <f t="shared" si="82"/>
        <v>NEUTRAL</v>
      </c>
      <c r="H1342" s="6" t="str">
        <f t="shared" si="81"/>
        <v>CONFIRMED BULLISH</v>
      </c>
    </row>
    <row r="1343" spans="1:8" ht="13.5" x14ac:dyDescent="0.25">
      <c r="A1343" s="3">
        <f>TITRES_STAT!B1346</f>
        <v>43966</v>
      </c>
      <c r="B1343" s="6">
        <f>TITRES_STAT!C1346</f>
        <v>7.7</v>
      </c>
      <c r="C1343" s="6">
        <f>TITRES_STAT!D1346</f>
        <v>5.8453999999999997</v>
      </c>
      <c r="D1343" s="6">
        <f>TITRES_STAT!E1346</f>
        <v>130</v>
      </c>
      <c r="E1343" s="2">
        <f t="shared" si="80"/>
        <v>362019</v>
      </c>
      <c r="F1343" s="6" t="str">
        <f t="shared" si="83"/>
        <v>BULLISH</v>
      </c>
      <c r="G1343" s="6" t="str">
        <f t="shared" si="82"/>
        <v>NEUTRAL</v>
      </c>
      <c r="H1343" s="6" t="str">
        <f t="shared" si="81"/>
        <v>CONFIRMED BULLISH</v>
      </c>
    </row>
    <row r="1344" spans="1:8" ht="13.5" x14ac:dyDescent="0.25">
      <c r="A1344" s="3">
        <f>TITRES_STAT!B1347</f>
        <v>43969</v>
      </c>
      <c r="B1344" s="6">
        <f>TITRES_STAT!C1347</f>
        <v>7.7</v>
      </c>
      <c r="C1344" s="6">
        <f>TITRES_STAT!D1347</f>
        <v>5.8453999999999997</v>
      </c>
      <c r="D1344" s="6">
        <f>TITRES_STAT!E1347</f>
        <v>5</v>
      </c>
      <c r="E1344" s="2">
        <f t="shared" si="80"/>
        <v>362019</v>
      </c>
      <c r="F1344" s="6" t="str">
        <f t="shared" si="83"/>
        <v>BULLISH</v>
      </c>
      <c r="G1344" s="6" t="str">
        <f t="shared" si="82"/>
        <v>NEUTRAL</v>
      </c>
      <c r="H1344" s="6" t="str">
        <f t="shared" si="81"/>
        <v>CONFIRMED BULLISH</v>
      </c>
    </row>
    <row r="1345" spans="1:8" ht="13.5" x14ac:dyDescent="0.25">
      <c r="A1345" s="3">
        <f>TITRES_STAT!B1348</f>
        <v>43970</v>
      </c>
      <c r="B1345" s="6">
        <f>TITRES_STAT!C1348</f>
        <v>7.6</v>
      </c>
      <c r="C1345" s="6">
        <f>TITRES_STAT!D1348</f>
        <v>5.7694999999999999</v>
      </c>
      <c r="D1345" s="6">
        <f>TITRES_STAT!E1348</f>
        <v>255</v>
      </c>
      <c r="E1345" s="2">
        <f t="shared" si="80"/>
        <v>361764</v>
      </c>
      <c r="F1345" s="6" t="str">
        <f t="shared" si="83"/>
        <v>BULLISH</v>
      </c>
      <c r="G1345" s="6" t="str">
        <f t="shared" si="82"/>
        <v>NEUTRAL</v>
      </c>
      <c r="H1345" s="6" t="str">
        <f t="shared" si="81"/>
        <v>CONFIRMED BULLISH</v>
      </c>
    </row>
    <row r="1346" spans="1:8" ht="13.5" x14ac:dyDescent="0.25">
      <c r="A1346" s="3">
        <f>TITRES_STAT!B1349</f>
        <v>43971</v>
      </c>
      <c r="B1346" s="6">
        <f>TITRES_STAT!C1349</f>
        <v>7.6</v>
      </c>
      <c r="C1346" s="6">
        <f>TITRES_STAT!D1349</f>
        <v>5.7694999999999999</v>
      </c>
      <c r="D1346" s="6">
        <f>TITRES_STAT!E1349</f>
        <v>3620</v>
      </c>
      <c r="E1346" s="2">
        <f t="shared" si="80"/>
        <v>361764</v>
      </c>
      <c r="F1346" s="6" t="str">
        <f t="shared" si="83"/>
        <v>BULLISH</v>
      </c>
      <c r="G1346" s="6" t="str">
        <f t="shared" si="82"/>
        <v>NEUTRAL</v>
      </c>
      <c r="H1346" s="6" t="str">
        <f t="shared" si="81"/>
        <v>CONFIRMED BULLISH</v>
      </c>
    </row>
    <row r="1347" spans="1:8" ht="13.5" x14ac:dyDescent="0.25">
      <c r="A1347" s="3">
        <f>TITRES_STAT!B1350</f>
        <v>43972</v>
      </c>
      <c r="B1347" s="6">
        <f>TITRES_STAT!C1350</f>
        <v>7.6</v>
      </c>
      <c r="C1347" s="6">
        <f>TITRES_STAT!D1350</f>
        <v>5.7694999999999999</v>
      </c>
      <c r="D1347" s="6">
        <f>TITRES_STAT!E1350</f>
        <v>450</v>
      </c>
      <c r="E1347" s="2">
        <f t="shared" si="80"/>
        <v>361764</v>
      </c>
      <c r="F1347" s="6" t="str">
        <f t="shared" si="83"/>
        <v>BEARISH</v>
      </c>
      <c r="G1347" s="6" t="str">
        <f t="shared" si="82"/>
        <v>NEUTRAL</v>
      </c>
      <c r="H1347" s="6" t="str">
        <f t="shared" si="81"/>
        <v>BEARISH DIVERGENCE</v>
      </c>
    </row>
    <row r="1348" spans="1:8" ht="13.5" x14ac:dyDescent="0.25">
      <c r="A1348" s="3">
        <f>TITRES_STAT!B1351</f>
        <v>43973</v>
      </c>
      <c r="B1348" s="6">
        <f>TITRES_STAT!C1351</f>
        <v>7.7</v>
      </c>
      <c r="C1348" s="6">
        <f>TITRES_STAT!D1351</f>
        <v>5.8453999999999997</v>
      </c>
      <c r="D1348" s="6">
        <f>TITRES_STAT!E1351</f>
        <v>100</v>
      </c>
      <c r="E1348" s="2">
        <f t="shared" ref="E1348:E1411" si="84">IF(B1348&gt;B1347, E1347+D1348, IF(B1348&lt;B1347, E1347-D1348, E1347))</f>
        <v>361864</v>
      </c>
      <c r="F1348" s="6" t="str">
        <f t="shared" si="83"/>
        <v>BEARISH</v>
      </c>
      <c r="G1348" s="6" t="str">
        <f t="shared" si="82"/>
        <v>NEUTRAL</v>
      </c>
      <c r="H1348" s="6" t="str">
        <f t="shared" si="81"/>
        <v>NEUTRAL</v>
      </c>
    </row>
    <row r="1349" spans="1:8" ht="13.5" x14ac:dyDescent="0.25">
      <c r="A1349" s="3">
        <f>TITRES_STAT!B1352</f>
        <v>43977</v>
      </c>
      <c r="B1349" s="6">
        <f>TITRES_STAT!C1352</f>
        <v>7.8</v>
      </c>
      <c r="C1349" s="6">
        <f>TITRES_STAT!D1352</f>
        <v>5.9212999999999996</v>
      </c>
      <c r="D1349" s="6">
        <f>TITRES_STAT!E1352</f>
        <v>11</v>
      </c>
      <c r="E1349" s="2">
        <f t="shared" si="84"/>
        <v>361875</v>
      </c>
      <c r="F1349" s="6" t="str">
        <f t="shared" si="83"/>
        <v>BEARISH</v>
      </c>
      <c r="G1349" s="6" t="str">
        <f t="shared" si="82"/>
        <v>NEUTRAL</v>
      </c>
      <c r="H1349" s="6" t="str">
        <f t="shared" si="81"/>
        <v>BEARISH DIVERGENCE</v>
      </c>
    </row>
    <row r="1350" spans="1:8" ht="13.5" x14ac:dyDescent="0.25">
      <c r="A1350" s="3">
        <f>TITRES_STAT!B1353</f>
        <v>43978</v>
      </c>
      <c r="B1350" s="6">
        <f>TITRES_STAT!C1353</f>
        <v>7.6</v>
      </c>
      <c r="C1350" s="6">
        <f>TITRES_STAT!D1353</f>
        <v>5.7694999999999999</v>
      </c>
      <c r="D1350" s="6">
        <f>TITRES_STAT!E1353</f>
        <v>897</v>
      </c>
      <c r="E1350" s="2">
        <f t="shared" si="84"/>
        <v>360978</v>
      </c>
      <c r="F1350" s="6" t="str">
        <f t="shared" si="83"/>
        <v>BEARISH</v>
      </c>
      <c r="G1350" s="6" t="str">
        <f t="shared" si="82"/>
        <v>NEUTRAL</v>
      </c>
      <c r="H1350" s="6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NEUTRAL</v>
      </c>
    </row>
    <row r="1351" spans="1:8" ht="13.5" x14ac:dyDescent="0.25">
      <c r="A1351" s="3">
        <f>TITRES_STAT!B1354</f>
        <v>43979</v>
      </c>
      <c r="B1351" s="6">
        <f>TITRES_STAT!C1354</f>
        <v>7.8</v>
      </c>
      <c r="C1351" s="6">
        <f>TITRES_STAT!D1354</f>
        <v>5.9212999999999996</v>
      </c>
      <c r="D1351" s="6">
        <f>TITRES_STAT!E1354</f>
        <v>4</v>
      </c>
      <c r="E1351" s="2">
        <f t="shared" si="84"/>
        <v>360982</v>
      </c>
      <c r="F1351" s="6" t="str">
        <f t="shared" si="83"/>
        <v>BEARISH</v>
      </c>
      <c r="G1351" s="6" t="str">
        <f t="shared" ref="G1351:G1414" si="86">IF((E1351-E1346)/E1346 &gt; 0.02, "STRONG",
 IF((E1351-E1346)/E1346 &lt; -0.02, "WEAK", "NEUTRAL"))</f>
        <v>NEUTRAL</v>
      </c>
      <c r="H1351" s="6" t="str">
        <f t="shared" si="85"/>
        <v>BEARISH DIVERGENCE</v>
      </c>
    </row>
    <row r="1352" spans="1:8" ht="13.5" x14ac:dyDescent="0.25">
      <c r="A1352" s="3">
        <f>TITRES_STAT!B1355</f>
        <v>43980</v>
      </c>
      <c r="B1352" s="6">
        <f>TITRES_STAT!C1355</f>
        <v>7.75</v>
      </c>
      <c r="C1352" s="6">
        <f>TITRES_STAT!D1355</f>
        <v>5.8834</v>
      </c>
      <c r="D1352" s="6">
        <f>TITRES_STAT!E1355</f>
        <v>20</v>
      </c>
      <c r="E1352" s="2">
        <f t="shared" si="84"/>
        <v>360962</v>
      </c>
      <c r="F1352" s="6" t="str">
        <f t="shared" ref="F1352:F1415" si="87">IF(E1352&gt;E1347,"BULLISH",IF(E1352&lt;E1347,"BEARISH","NEUTRAL"))</f>
        <v>BEARISH</v>
      </c>
      <c r="G1352" s="6" t="str">
        <f t="shared" si="86"/>
        <v>NEUTRAL</v>
      </c>
      <c r="H1352" s="6" t="str">
        <f t="shared" si="85"/>
        <v>BEARISH DIVERGENCE</v>
      </c>
    </row>
    <row r="1353" spans="1:8" ht="13.5" x14ac:dyDescent="0.25">
      <c r="A1353" s="3">
        <f>TITRES_STAT!B1356</f>
        <v>43983</v>
      </c>
      <c r="B1353" s="6">
        <f>TITRES_STAT!C1356</f>
        <v>7.8</v>
      </c>
      <c r="C1353" s="6">
        <f>TITRES_STAT!D1356</f>
        <v>5.9212999999999996</v>
      </c>
      <c r="D1353" s="6">
        <f>TITRES_STAT!E1356</f>
        <v>5</v>
      </c>
      <c r="E1353" s="2">
        <f t="shared" si="84"/>
        <v>360967</v>
      </c>
      <c r="F1353" s="6" t="str">
        <f t="shared" si="87"/>
        <v>BEARISH</v>
      </c>
      <c r="G1353" s="6" t="str">
        <f t="shared" si="86"/>
        <v>NEUTRAL</v>
      </c>
      <c r="H1353" s="6" t="str">
        <f t="shared" si="85"/>
        <v>BEARISH DIVERGENCE</v>
      </c>
    </row>
    <row r="1354" spans="1:8" ht="13.5" x14ac:dyDescent="0.25">
      <c r="A1354" s="3">
        <f>TITRES_STAT!B1357</f>
        <v>43984</v>
      </c>
      <c r="B1354" s="6">
        <f>TITRES_STAT!C1357</f>
        <v>7.8</v>
      </c>
      <c r="C1354" s="6">
        <f>TITRES_STAT!D1357</f>
        <v>5.9212999999999996</v>
      </c>
      <c r="D1354" s="6">
        <f>TITRES_STAT!E1357</f>
        <v>0</v>
      </c>
      <c r="E1354" s="2">
        <f t="shared" si="84"/>
        <v>360967</v>
      </c>
      <c r="F1354" s="6" t="str">
        <f t="shared" si="87"/>
        <v>BEARISH</v>
      </c>
      <c r="G1354" s="6" t="str">
        <f t="shared" si="86"/>
        <v>NEUTRAL</v>
      </c>
      <c r="H1354" s="6" t="str">
        <f t="shared" si="85"/>
        <v>NEUTRAL</v>
      </c>
    </row>
    <row r="1355" spans="1:8" ht="13.5" x14ac:dyDescent="0.25">
      <c r="A1355" s="3">
        <f>TITRES_STAT!B1358</f>
        <v>43985</v>
      </c>
      <c r="B1355" s="6">
        <f>TITRES_STAT!C1358</f>
        <v>7.8</v>
      </c>
      <c r="C1355" s="6">
        <f>TITRES_STAT!D1358</f>
        <v>5.9212999999999996</v>
      </c>
      <c r="D1355" s="6">
        <f>TITRES_STAT!E1358</f>
        <v>110</v>
      </c>
      <c r="E1355" s="2">
        <f t="shared" si="84"/>
        <v>360967</v>
      </c>
      <c r="F1355" s="6" t="str">
        <f t="shared" si="87"/>
        <v>BEARISH</v>
      </c>
      <c r="G1355" s="6" t="str">
        <f t="shared" si="86"/>
        <v>NEUTRAL</v>
      </c>
      <c r="H1355" s="6" t="str">
        <f t="shared" si="85"/>
        <v>BEARISH DIVERGENCE</v>
      </c>
    </row>
    <row r="1356" spans="1:8" ht="13.5" x14ac:dyDescent="0.25">
      <c r="A1356" s="3">
        <f>TITRES_STAT!B1359</f>
        <v>43986</v>
      </c>
      <c r="B1356" s="6">
        <f>TITRES_STAT!C1359</f>
        <v>7.8</v>
      </c>
      <c r="C1356" s="6">
        <f>TITRES_STAT!D1359</f>
        <v>5.9212999999999996</v>
      </c>
      <c r="D1356" s="6">
        <f>TITRES_STAT!E1359</f>
        <v>0</v>
      </c>
      <c r="E1356" s="2">
        <f t="shared" si="84"/>
        <v>360967</v>
      </c>
      <c r="F1356" s="6" t="str">
        <f t="shared" si="87"/>
        <v>BEARISH</v>
      </c>
      <c r="G1356" s="6" t="str">
        <f t="shared" si="86"/>
        <v>NEUTRAL</v>
      </c>
      <c r="H1356" s="6" t="str">
        <f t="shared" si="85"/>
        <v>NEUTRAL</v>
      </c>
    </row>
    <row r="1357" spans="1:8" ht="13.5" x14ac:dyDescent="0.25">
      <c r="A1357" s="3">
        <f>TITRES_STAT!B1360</f>
        <v>43987</v>
      </c>
      <c r="B1357" s="6">
        <f>TITRES_STAT!C1360</f>
        <v>7.8</v>
      </c>
      <c r="C1357" s="6">
        <f>TITRES_STAT!D1360</f>
        <v>5.9212999999999996</v>
      </c>
      <c r="D1357" s="6">
        <f>TITRES_STAT!E1360</f>
        <v>0</v>
      </c>
      <c r="E1357" s="2">
        <f t="shared" si="84"/>
        <v>360967</v>
      </c>
      <c r="F1357" s="6" t="str">
        <f t="shared" si="87"/>
        <v>BULLISH</v>
      </c>
      <c r="G1357" s="6" t="str">
        <f t="shared" si="86"/>
        <v>NEUTRAL</v>
      </c>
      <c r="H1357" s="6" t="str">
        <f t="shared" si="85"/>
        <v>CONFIRMED BULLISH</v>
      </c>
    </row>
    <row r="1358" spans="1:8" ht="13.5" x14ac:dyDescent="0.25">
      <c r="A1358" s="3">
        <f>TITRES_STAT!B1361</f>
        <v>43990</v>
      </c>
      <c r="B1358" s="6">
        <f>TITRES_STAT!C1361</f>
        <v>7.8</v>
      </c>
      <c r="C1358" s="6">
        <f>TITRES_STAT!D1361</f>
        <v>5.9212999999999996</v>
      </c>
      <c r="D1358" s="6">
        <f>TITRES_STAT!E1361</f>
        <v>0</v>
      </c>
      <c r="E1358" s="2">
        <f t="shared" si="84"/>
        <v>360967</v>
      </c>
      <c r="F1358" s="6" t="str">
        <f t="shared" si="87"/>
        <v>NEUTRAL</v>
      </c>
      <c r="G1358" s="6" t="str">
        <f t="shared" si="86"/>
        <v>NEUTRAL</v>
      </c>
      <c r="H1358" s="6" t="str">
        <f t="shared" si="85"/>
        <v>NEUTRAL</v>
      </c>
    </row>
    <row r="1359" spans="1:8" ht="13.5" x14ac:dyDescent="0.25">
      <c r="A1359" s="3">
        <f>TITRES_STAT!B1362</f>
        <v>43991</v>
      </c>
      <c r="B1359" s="6">
        <f>TITRES_STAT!C1362</f>
        <v>7.8</v>
      </c>
      <c r="C1359" s="6">
        <f>TITRES_STAT!D1362</f>
        <v>5.9212999999999996</v>
      </c>
      <c r="D1359" s="6">
        <f>TITRES_STAT!E1362</f>
        <v>0</v>
      </c>
      <c r="E1359" s="2">
        <f t="shared" si="84"/>
        <v>360967</v>
      </c>
      <c r="F1359" s="6" t="str">
        <f t="shared" si="87"/>
        <v>NEUTRAL</v>
      </c>
      <c r="G1359" s="6" t="str">
        <f t="shared" si="86"/>
        <v>NEUTRAL</v>
      </c>
      <c r="H1359" s="6" t="str">
        <f t="shared" si="85"/>
        <v>NEUTRAL</v>
      </c>
    </row>
    <row r="1360" spans="1:8" ht="13.5" x14ac:dyDescent="0.25">
      <c r="A1360" s="3">
        <f>TITRES_STAT!B1363</f>
        <v>43992</v>
      </c>
      <c r="B1360" s="6">
        <f>TITRES_STAT!C1363</f>
        <v>7.8</v>
      </c>
      <c r="C1360" s="6">
        <f>TITRES_STAT!D1363</f>
        <v>5.9212999999999996</v>
      </c>
      <c r="D1360" s="6">
        <f>TITRES_STAT!E1363</f>
        <v>0</v>
      </c>
      <c r="E1360" s="2">
        <f t="shared" si="84"/>
        <v>360967</v>
      </c>
      <c r="F1360" s="6" t="str">
        <f t="shared" si="87"/>
        <v>NEUTRAL</v>
      </c>
      <c r="G1360" s="6" t="str">
        <f t="shared" si="86"/>
        <v>NEUTRAL</v>
      </c>
      <c r="H1360" s="6" t="str">
        <f t="shared" si="85"/>
        <v>NEUTRAL</v>
      </c>
    </row>
    <row r="1361" spans="1:8" ht="13.5" x14ac:dyDescent="0.25">
      <c r="A1361" s="3">
        <f>TITRES_STAT!B1364</f>
        <v>43993</v>
      </c>
      <c r="B1361" s="6">
        <f>TITRES_STAT!C1364</f>
        <v>7.57</v>
      </c>
      <c r="C1361" s="6">
        <f>TITRES_STAT!D1364</f>
        <v>5.7466999999999997</v>
      </c>
      <c r="D1361" s="6">
        <f>TITRES_STAT!E1364</f>
        <v>83</v>
      </c>
      <c r="E1361" s="2">
        <f t="shared" si="84"/>
        <v>360884</v>
      </c>
      <c r="F1361" s="6" t="str">
        <f t="shared" si="87"/>
        <v>BEARISH</v>
      </c>
      <c r="G1361" s="6" t="str">
        <f t="shared" si="86"/>
        <v>NEUTRAL</v>
      </c>
      <c r="H1361" s="6" t="str">
        <f t="shared" si="85"/>
        <v>CONFIRMED BEARISH</v>
      </c>
    </row>
    <row r="1362" spans="1:8" ht="13.5" x14ac:dyDescent="0.25">
      <c r="A1362" s="3">
        <f>TITRES_STAT!B1365</f>
        <v>43994</v>
      </c>
      <c r="B1362" s="6">
        <f>TITRES_STAT!C1365</f>
        <v>7.57</v>
      </c>
      <c r="C1362" s="6">
        <f>TITRES_STAT!D1365</f>
        <v>5.7466999999999997</v>
      </c>
      <c r="D1362" s="6">
        <f>TITRES_STAT!E1365</f>
        <v>0</v>
      </c>
      <c r="E1362" s="2">
        <f t="shared" si="84"/>
        <v>360884</v>
      </c>
      <c r="F1362" s="6" t="str">
        <f t="shared" si="87"/>
        <v>BEARISH</v>
      </c>
      <c r="G1362" s="6" t="str">
        <f t="shared" si="86"/>
        <v>NEUTRAL</v>
      </c>
      <c r="H1362" s="6" t="str">
        <f t="shared" si="85"/>
        <v>CONFIRMED BEARISH</v>
      </c>
    </row>
    <row r="1363" spans="1:8" ht="13.5" x14ac:dyDescent="0.25">
      <c r="A1363" s="3">
        <f>TITRES_STAT!B1366</f>
        <v>43997</v>
      </c>
      <c r="B1363" s="6">
        <f>TITRES_STAT!C1366</f>
        <v>7.57</v>
      </c>
      <c r="C1363" s="6">
        <f>TITRES_STAT!D1366</f>
        <v>5.7466999999999997</v>
      </c>
      <c r="D1363" s="6">
        <f>TITRES_STAT!E1366</f>
        <v>0</v>
      </c>
      <c r="E1363" s="2">
        <f t="shared" si="84"/>
        <v>360884</v>
      </c>
      <c r="F1363" s="6" t="str">
        <f t="shared" si="87"/>
        <v>BEARISH</v>
      </c>
      <c r="G1363" s="6" t="str">
        <f t="shared" si="86"/>
        <v>NEUTRAL</v>
      </c>
      <c r="H1363" s="6" t="str">
        <f t="shared" si="85"/>
        <v>CONFIRMED BEARISH</v>
      </c>
    </row>
    <row r="1364" spans="1:8" ht="13.5" x14ac:dyDescent="0.25">
      <c r="A1364" s="3">
        <f>TITRES_STAT!B1367</f>
        <v>43998</v>
      </c>
      <c r="B1364" s="6">
        <f>TITRES_STAT!C1367</f>
        <v>7.57</v>
      </c>
      <c r="C1364" s="6">
        <f>TITRES_STAT!D1367</f>
        <v>5.7466999999999997</v>
      </c>
      <c r="D1364" s="6">
        <f>TITRES_STAT!E1367</f>
        <v>0</v>
      </c>
      <c r="E1364" s="2">
        <f t="shared" si="84"/>
        <v>360884</v>
      </c>
      <c r="F1364" s="6" t="str">
        <f t="shared" si="87"/>
        <v>BEARISH</v>
      </c>
      <c r="G1364" s="6" t="str">
        <f t="shared" si="86"/>
        <v>NEUTRAL</v>
      </c>
      <c r="H1364" s="6" t="str">
        <f t="shared" si="85"/>
        <v>CONFIRMED BEARISH</v>
      </c>
    </row>
    <row r="1365" spans="1:8" ht="13.5" x14ac:dyDescent="0.25">
      <c r="A1365" s="3">
        <f>TITRES_STAT!B1368</f>
        <v>43999</v>
      </c>
      <c r="B1365" s="6">
        <f>TITRES_STAT!C1368</f>
        <v>7.56</v>
      </c>
      <c r="C1365" s="6">
        <f>TITRES_STAT!D1368</f>
        <v>5.7392000000000003</v>
      </c>
      <c r="D1365" s="6">
        <f>TITRES_STAT!E1368</f>
        <v>7367</v>
      </c>
      <c r="E1365" s="2">
        <f t="shared" si="84"/>
        <v>353517</v>
      </c>
      <c r="F1365" s="6" t="str">
        <f t="shared" si="87"/>
        <v>BEARISH</v>
      </c>
      <c r="G1365" s="6" t="str">
        <f t="shared" si="86"/>
        <v>WEAK</v>
      </c>
      <c r="H1365" s="6" t="str">
        <f t="shared" si="85"/>
        <v>CONFIRMED BEARISH</v>
      </c>
    </row>
    <row r="1366" spans="1:8" ht="13.5" x14ac:dyDescent="0.25">
      <c r="A1366" s="3">
        <f>TITRES_STAT!B1369</f>
        <v>44000</v>
      </c>
      <c r="B1366" s="6">
        <f>TITRES_STAT!C1369</f>
        <v>7.4</v>
      </c>
      <c r="C1366" s="6">
        <f>TITRES_STAT!D1369</f>
        <v>5.6177000000000001</v>
      </c>
      <c r="D1366" s="6">
        <f>TITRES_STAT!E1369</f>
        <v>410</v>
      </c>
      <c r="E1366" s="2">
        <f t="shared" si="84"/>
        <v>353107</v>
      </c>
      <c r="F1366" s="6" t="str">
        <f t="shared" si="87"/>
        <v>BEARISH</v>
      </c>
      <c r="G1366" s="6" t="str">
        <f t="shared" si="86"/>
        <v>WEAK</v>
      </c>
      <c r="H1366" s="6" t="str">
        <f t="shared" si="85"/>
        <v>CONFIRMED BEARISH</v>
      </c>
    </row>
    <row r="1367" spans="1:8" ht="13.5" x14ac:dyDescent="0.25">
      <c r="A1367" s="3">
        <f>TITRES_STAT!B1370</f>
        <v>44001</v>
      </c>
      <c r="B1367" s="6">
        <f>TITRES_STAT!C1370</f>
        <v>7.55</v>
      </c>
      <c r="C1367" s="6">
        <f>TITRES_STAT!D1370</f>
        <v>5.7316000000000003</v>
      </c>
      <c r="D1367" s="6">
        <f>TITRES_STAT!E1370</f>
        <v>35</v>
      </c>
      <c r="E1367" s="2">
        <f t="shared" si="84"/>
        <v>353142</v>
      </c>
      <c r="F1367" s="6" t="str">
        <f t="shared" si="87"/>
        <v>BEARISH</v>
      </c>
      <c r="G1367" s="6" t="str">
        <f t="shared" si="86"/>
        <v>WEAK</v>
      </c>
      <c r="H1367" s="6" t="str">
        <f t="shared" si="85"/>
        <v>CONFIRMED BEARISH</v>
      </c>
    </row>
    <row r="1368" spans="1:8" ht="13.5" x14ac:dyDescent="0.25">
      <c r="A1368" s="3">
        <f>TITRES_STAT!B1371</f>
        <v>44004</v>
      </c>
      <c r="B1368" s="6">
        <f>TITRES_STAT!C1371</f>
        <v>7.5</v>
      </c>
      <c r="C1368" s="6">
        <f>TITRES_STAT!D1371</f>
        <v>5.6936</v>
      </c>
      <c r="D1368" s="6">
        <f>TITRES_STAT!E1371</f>
        <v>2995</v>
      </c>
      <c r="E1368" s="2">
        <f t="shared" si="84"/>
        <v>350147</v>
      </c>
      <c r="F1368" s="6" t="str">
        <f t="shared" si="87"/>
        <v>BEARISH</v>
      </c>
      <c r="G1368" s="6" t="str">
        <f t="shared" si="86"/>
        <v>WEAK</v>
      </c>
      <c r="H1368" s="6" t="str">
        <f t="shared" si="85"/>
        <v>CONFIRMED BEARISH</v>
      </c>
    </row>
    <row r="1369" spans="1:8" ht="13.5" x14ac:dyDescent="0.25">
      <c r="A1369" s="3">
        <f>TITRES_STAT!B1372</f>
        <v>44005</v>
      </c>
      <c r="B1369" s="6">
        <f>TITRES_STAT!C1372</f>
        <v>7.5</v>
      </c>
      <c r="C1369" s="6">
        <f>TITRES_STAT!D1372</f>
        <v>5.6936</v>
      </c>
      <c r="D1369" s="6">
        <f>TITRES_STAT!E1372</f>
        <v>0</v>
      </c>
      <c r="E1369" s="2">
        <f t="shared" si="84"/>
        <v>350147</v>
      </c>
      <c r="F1369" s="6" t="str">
        <f t="shared" si="87"/>
        <v>BEARISH</v>
      </c>
      <c r="G1369" s="6" t="str">
        <f t="shared" si="86"/>
        <v>WEAK</v>
      </c>
      <c r="H1369" s="6" t="str">
        <f t="shared" si="85"/>
        <v>CONFIRMED BEARISH</v>
      </c>
    </row>
    <row r="1370" spans="1:8" ht="13.5" x14ac:dyDescent="0.25">
      <c r="A1370" s="3">
        <f>TITRES_STAT!B1373</f>
        <v>44006</v>
      </c>
      <c r="B1370" s="6">
        <f>TITRES_STAT!C1373</f>
        <v>7.5</v>
      </c>
      <c r="C1370" s="6">
        <f>TITRES_STAT!D1373</f>
        <v>5.6936</v>
      </c>
      <c r="D1370" s="6">
        <f>TITRES_STAT!E1373</f>
        <v>0</v>
      </c>
      <c r="E1370" s="2">
        <f t="shared" si="84"/>
        <v>350147</v>
      </c>
      <c r="F1370" s="6" t="str">
        <f t="shared" si="87"/>
        <v>BEARISH</v>
      </c>
      <c r="G1370" s="6" t="str">
        <f t="shared" si="86"/>
        <v>NEUTRAL</v>
      </c>
      <c r="H1370" s="6" t="str">
        <f t="shared" si="85"/>
        <v>CONFIRMED BEARISH</v>
      </c>
    </row>
    <row r="1371" spans="1:8" ht="13.5" x14ac:dyDescent="0.25">
      <c r="A1371" s="3">
        <f>TITRES_STAT!B1374</f>
        <v>44007</v>
      </c>
      <c r="B1371" s="6">
        <f>TITRES_STAT!C1374</f>
        <v>7.5</v>
      </c>
      <c r="C1371" s="6">
        <f>TITRES_STAT!D1374</f>
        <v>5.6936</v>
      </c>
      <c r="D1371" s="6">
        <f>TITRES_STAT!E1374</f>
        <v>0</v>
      </c>
      <c r="E1371" s="2">
        <f t="shared" si="84"/>
        <v>350147</v>
      </c>
      <c r="F1371" s="6" t="str">
        <f t="shared" si="87"/>
        <v>BEARISH</v>
      </c>
      <c r="G1371" s="6" t="str">
        <f t="shared" si="86"/>
        <v>NEUTRAL</v>
      </c>
      <c r="H1371" s="6" t="str">
        <f t="shared" si="85"/>
        <v>BEARISH DIVERGENCE</v>
      </c>
    </row>
    <row r="1372" spans="1:8" ht="13.5" x14ac:dyDescent="0.25">
      <c r="A1372" s="3">
        <f>TITRES_STAT!B1375</f>
        <v>44008</v>
      </c>
      <c r="B1372" s="6">
        <f>TITRES_STAT!C1375</f>
        <v>7.28</v>
      </c>
      <c r="C1372" s="6">
        <f>TITRES_STAT!D1375</f>
        <v>5.5266000000000002</v>
      </c>
      <c r="D1372" s="6">
        <f>TITRES_STAT!E1375</f>
        <v>304</v>
      </c>
      <c r="E1372" s="2">
        <f t="shared" si="84"/>
        <v>349843</v>
      </c>
      <c r="F1372" s="6" t="str">
        <f t="shared" si="87"/>
        <v>BEARISH</v>
      </c>
      <c r="G1372" s="6" t="str">
        <f t="shared" si="86"/>
        <v>NEUTRAL</v>
      </c>
      <c r="H1372" s="6" t="str">
        <f t="shared" si="85"/>
        <v>CONFIRMED BEARISH</v>
      </c>
    </row>
    <row r="1373" spans="1:8" ht="13.5" x14ac:dyDescent="0.25">
      <c r="A1373" s="3">
        <f>TITRES_STAT!B1376</f>
        <v>44011</v>
      </c>
      <c r="B1373" s="6">
        <f>TITRES_STAT!C1376</f>
        <v>7.55</v>
      </c>
      <c r="C1373" s="6">
        <f>TITRES_STAT!D1376</f>
        <v>5.7316000000000003</v>
      </c>
      <c r="D1373" s="6">
        <f>TITRES_STAT!E1376</f>
        <v>1</v>
      </c>
      <c r="E1373" s="2">
        <f t="shared" si="84"/>
        <v>349844</v>
      </c>
      <c r="F1373" s="6" t="str">
        <f t="shared" si="87"/>
        <v>BEARISH</v>
      </c>
      <c r="G1373" s="6" t="str">
        <f t="shared" si="86"/>
        <v>NEUTRAL</v>
      </c>
      <c r="H1373" s="6" t="str">
        <f t="shared" si="85"/>
        <v>BEARISH DIVERGENCE</v>
      </c>
    </row>
    <row r="1374" spans="1:8" ht="13.5" x14ac:dyDescent="0.25">
      <c r="A1374" s="3">
        <f>TITRES_STAT!B1377</f>
        <v>44012</v>
      </c>
      <c r="B1374" s="6">
        <f>TITRES_STAT!C1377</f>
        <v>7.33</v>
      </c>
      <c r="C1374" s="6">
        <f>TITRES_STAT!D1377</f>
        <v>5.5644999999999998</v>
      </c>
      <c r="D1374" s="6">
        <f>TITRES_STAT!E1377</f>
        <v>215</v>
      </c>
      <c r="E1374" s="2">
        <f t="shared" si="84"/>
        <v>349629</v>
      </c>
      <c r="F1374" s="6" t="str">
        <f t="shared" si="87"/>
        <v>BEARISH</v>
      </c>
      <c r="G1374" s="6" t="str">
        <f t="shared" si="86"/>
        <v>NEUTRAL</v>
      </c>
      <c r="H1374" s="6" t="str">
        <f t="shared" si="85"/>
        <v>CONFIRMED BEARISH</v>
      </c>
    </row>
    <row r="1375" spans="1:8" ht="13.5" x14ac:dyDescent="0.25">
      <c r="A1375" s="3">
        <f>TITRES_STAT!B1378</f>
        <v>44013</v>
      </c>
      <c r="B1375" s="6">
        <f>TITRES_STAT!C1378</f>
        <v>7.15</v>
      </c>
      <c r="C1375" s="6">
        <f>TITRES_STAT!D1378</f>
        <v>5.4279000000000002</v>
      </c>
      <c r="D1375" s="6">
        <f>TITRES_STAT!E1378</f>
        <v>175</v>
      </c>
      <c r="E1375" s="2">
        <f t="shared" si="84"/>
        <v>349454</v>
      </c>
      <c r="F1375" s="6" t="str">
        <f t="shared" si="87"/>
        <v>BEARISH</v>
      </c>
      <c r="G1375" s="6" t="str">
        <f t="shared" si="86"/>
        <v>NEUTRAL</v>
      </c>
      <c r="H1375" s="6" t="str">
        <f t="shared" si="85"/>
        <v>CONFIRMED BEARISH</v>
      </c>
    </row>
    <row r="1376" spans="1:8" ht="13.5" x14ac:dyDescent="0.25">
      <c r="A1376" s="3">
        <f>TITRES_STAT!B1379</f>
        <v>44014</v>
      </c>
      <c r="B1376" s="6">
        <f>TITRES_STAT!C1379</f>
        <v>7.22</v>
      </c>
      <c r="C1376" s="6">
        <f>TITRES_STAT!D1379</f>
        <v>5.4809999999999999</v>
      </c>
      <c r="D1376" s="6">
        <f>TITRES_STAT!E1379</f>
        <v>70</v>
      </c>
      <c r="E1376" s="2">
        <f t="shared" si="84"/>
        <v>349524</v>
      </c>
      <c r="F1376" s="6" t="str">
        <f t="shared" si="87"/>
        <v>BEARISH</v>
      </c>
      <c r="G1376" s="6" t="str">
        <f t="shared" si="86"/>
        <v>NEUTRAL</v>
      </c>
      <c r="H1376" s="6" t="str">
        <f t="shared" si="85"/>
        <v>CONFIRMED BEARISH</v>
      </c>
    </row>
    <row r="1377" spans="1:8" ht="13.5" x14ac:dyDescent="0.25">
      <c r="A1377" s="3">
        <f>TITRES_STAT!B1380</f>
        <v>44015</v>
      </c>
      <c r="B1377" s="6">
        <f>TITRES_STAT!C1380</f>
        <v>7.22</v>
      </c>
      <c r="C1377" s="6">
        <f>TITRES_STAT!D1380</f>
        <v>5.4809999999999999</v>
      </c>
      <c r="D1377" s="6">
        <f>TITRES_STAT!E1380</f>
        <v>0</v>
      </c>
      <c r="E1377" s="2">
        <f t="shared" si="84"/>
        <v>349524</v>
      </c>
      <c r="F1377" s="6" t="str">
        <f t="shared" si="87"/>
        <v>BEARISH</v>
      </c>
      <c r="G1377" s="6" t="str">
        <f t="shared" si="86"/>
        <v>NEUTRAL</v>
      </c>
      <c r="H1377" s="6" t="str">
        <f t="shared" si="85"/>
        <v>CONFIRMED BEARISH</v>
      </c>
    </row>
    <row r="1378" spans="1:8" ht="13.5" x14ac:dyDescent="0.25">
      <c r="A1378" s="3">
        <f>TITRES_STAT!B1381</f>
        <v>44018</v>
      </c>
      <c r="B1378" s="6">
        <f>TITRES_STAT!C1381</f>
        <v>7.2</v>
      </c>
      <c r="C1378" s="6">
        <f>TITRES_STAT!D1381</f>
        <v>5.4659000000000004</v>
      </c>
      <c r="D1378" s="6">
        <f>TITRES_STAT!E1381</f>
        <v>205</v>
      </c>
      <c r="E1378" s="2">
        <f t="shared" si="84"/>
        <v>349319</v>
      </c>
      <c r="F1378" s="6" t="str">
        <f t="shared" si="87"/>
        <v>BEARISH</v>
      </c>
      <c r="G1378" s="6" t="str">
        <f t="shared" si="86"/>
        <v>NEUTRAL</v>
      </c>
      <c r="H1378" s="6" t="str">
        <f t="shared" si="85"/>
        <v>CONFIRMED BEARISH</v>
      </c>
    </row>
    <row r="1379" spans="1:8" ht="13.5" x14ac:dyDescent="0.25">
      <c r="A1379" s="3">
        <f>TITRES_STAT!B1382</f>
        <v>44019</v>
      </c>
      <c r="B1379" s="6">
        <f>TITRES_STAT!C1382</f>
        <v>7.2</v>
      </c>
      <c r="C1379" s="6">
        <f>TITRES_STAT!D1382</f>
        <v>5.4659000000000004</v>
      </c>
      <c r="D1379" s="6">
        <f>TITRES_STAT!E1382</f>
        <v>0</v>
      </c>
      <c r="E1379" s="2">
        <f t="shared" si="84"/>
        <v>349319</v>
      </c>
      <c r="F1379" s="6" t="str">
        <f t="shared" si="87"/>
        <v>BEARISH</v>
      </c>
      <c r="G1379" s="6" t="str">
        <f t="shared" si="86"/>
        <v>NEUTRAL</v>
      </c>
      <c r="H1379" s="6" t="str">
        <f t="shared" si="85"/>
        <v>CONFIRMED BEARISH</v>
      </c>
    </row>
    <row r="1380" spans="1:8" ht="13.5" x14ac:dyDescent="0.25">
      <c r="A1380" s="3">
        <f>TITRES_STAT!B1383</f>
        <v>44020</v>
      </c>
      <c r="B1380" s="6">
        <f>TITRES_STAT!C1383</f>
        <v>7.2</v>
      </c>
      <c r="C1380" s="6">
        <f>TITRES_STAT!D1383</f>
        <v>5.4659000000000004</v>
      </c>
      <c r="D1380" s="6">
        <f>TITRES_STAT!E1383</f>
        <v>433</v>
      </c>
      <c r="E1380" s="2">
        <f t="shared" si="84"/>
        <v>349319</v>
      </c>
      <c r="F1380" s="6" t="str">
        <f t="shared" si="87"/>
        <v>BEARISH</v>
      </c>
      <c r="G1380" s="6" t="str">
        <f t="shared" si="86"/>
        <v>NEUTRAL</v>
      </c>
      <c r="H1380" s="6" t="str">
        <f t="shared" si="85"/>
        <v>BEARISH DIVERGENCE</v>
      </c>
    </row>
    <row r="1381" spans="1:8" ht="13.5" x14ac:dyDescent="0.25">
      <c r="A1381" s="3">
        <f>TITRES_STAT!B1384</f>
        <v>44021</v>
      </c>
      <c r="B1381" s="6">
        <f>TITRES_STAT!C1384</f>
        <v>7.2</v>
      </c>
      <c r="C1381" s="6">
        <f>TITRES_STAT!D1384</f>
        <v>5.4659000000000004</v>
      </c>
      <c r="D1381" s="6">
        <f>TITRES_STAT!E1384</f>
        <v>462</v>
      </c>
      <c r="E1381" s="2">
        <f t="shared" si="84"/>
        <v>349319</v>
      </c>
      <c r="F1381" s="6" t="str">
        <f t="shared" si="87"/>
        <v>BEARISH</v>
      </c>
      <c r="G1381" s="6" t="str">
        <f t="shared" si="86"/>
        <v>NEUTRAL</v>
      </c>
      <c r="H1381" s="6" t="str">
        <f t="shared" si="85"/>
        <v>CONFIRMED BEARISH</v>
      </c>
    </row>
    <row r="1382" spans="1:8" ht="13.5" x14ac:dyDescent="0.25">
      <c r="A1382" s="3">
        <f>TITRES_STAT!B1385</f>
        <v>44022</v>
      </c>
      <c r="B1382" s="6">
        <f>TITRES_STAT!C1385</f>
        <v>7.2</v>
      </c>
      <c r="C1382" s="6">
        <f>TITRES_STAT!D1385</f>
        <v>5.4659000000000004</v>
      </c>
      <c r="D1382" s="6">
        <f>TITRES_STAT!E1385</f>
        <v>165</v>
      </c>
      <c r="E1382" s="2">
        <f t="shared" si="84"/>
        <v>349319</v>
      </c>
      <c r="F1382" s="6" t="str">
        <f t="shared" si="87"/>
        <v>BEARISH</v>
      </c>
      <c r="G1382" s="6" t="str">
        <f t="shared" si="86"/>
        <v>NEUTRAL</v>
      </c>
      <c r="H1382" s="6" t="str">
        <f t="shared" si="85"/>
        <v>CONFIRMED BEARISH</v>
      </c>
    </row>
    <row r="1383" spans="1:8" ht="13.5" x14ac:dyDescent="0.25">
      <c r="A1383" s="3">
        <f>TITRES_STAT!B1386</f>
        <v>44025</v>
      </c>
      <c r="B1383" s="6">
        <f>TITRES_STAT!C1386</f>
        <v>7.1</v>
      </c>
      <c r="C1383" s="6">
        <f>TITRES_STAT!D1386</f>
        <v>5.3898999999999999</v>
      </c>
      <c r="D1383" s="6">
        <f>TITRES_STAT!E1386</f>
        <v>525</v>
      </c>
      <c r="E1383" s="2">
        <f t="shared" si="84"/>
        <v>348794</v>
      </c>
      <c r="F1383" s="6" t="str">
        <f t="shared" si="87"/>
        <v>BEARISH</v>
      </c>
      <c r="G1383" s="6" t="str">
        <f t="shared" si="86"/>
        <v>NEUTRAL</v>
      </c>
      <c r="H1383" s="6" t="str">
        <f t="shared" si="85"/>
        <v>CONFIRMED BEARISH</v>
      </c>
    </row>
    <row r="1384" spans="1:8" ht="13.5" x14ac:dyDescent="0.25">
      <c r="A1384" s="3">
        <f>TITRES_STAT!B1387</f>
        <v>44026</v>
      </c>
      <c r="B1384" s="6">
        <f>TITRES_STAT!C1387</f>
        <v>7.1</v>
      </c>
      <c r="C1384" s="6">
        <f>TITRES_STAT!D1387</f>
        <v>5.3898999999999999</v>
      </c>
      <c r="D1384" s="6">
        <f>TITRES_STAT!E1387</f>
        <v>665</v>
      </c>
      <c r="E1384" s="2">
        <f t="shared" si="84"/>
        <v>348794</v>
      </c>
      <c r="F1384" s="6" t="str">
        <f t="shared" si="87"/>
        <v>BEARISH</v>
      </c>
      <c r="G1384" s="6" t="str">
        <f t="shared" si="86"/>
        <v>NEUTRAL</v>
      </c>
      <c r="H1384" s="6" t="str">
        <f t="shared" si="85"/>
        <v>CONFIRMED BEARISH</v>
      </c>
    </row>
    <row r="1385" spans="1:8" ht="13.5" x14ac:dyDescent="0.25">
      <c r="A1385" s="3">
        <f>TITRES_STAT!B1388</f>
        <v>44027</v>
      </c>
      <c r="B1385" s="6">
        <f>TITRES_STAT!C1388</f>
        <v>7</v>
      </c>
      <c r="C1385" s="6">
        <f>TITRES_STAT!D1388</f>
        <v>5.3140000000000001</v>
      </c>
      <c r="D1385" s="6">
        <f>TITRES_STAT!E1388</f>
        <v>3018</v>
      </c>
      <c r="E1385" s="2">
        <f t="shared" si="84"/>
        <v>345776</v>
      </c>
      <c r="F1385" s="6" t="str">
        <f t="shared" si="87"/>
        <v>BEARISH</v>
      </c>
      <c r="G1385" s="6" t="str">
        <f t="shared" si="86"/>
        <v>NEUTRAL</v>
      </c>
      <c r="H1385" s="6" t="str">
        <f t="shared" si="85"/>
        <v>CONFIRMED BEARISH</v>
      </c>
    </row>
    <row r="1386" spans="1:8" ht="13.5" x14ac:dyDescent="0.25">
      <c r="A1386" s="3">
        <f>TITRES_STAT!B1389</f>
        <v>44028</v>
      </c>
      <c r="B1386" s="6">
        <f>TITRES_STAT!C1389</f>
        <v>7.2</v>
      </c>
      <c r="C1386" s="6">
        <f>TITRES_STAT!D1389</f>
        <v>5.4659000000000004</v>
      </c>
      <c r="D1386" s="6">
        <f>TITRES_STAT!E1389</f>
        <v>3838</v>
      </c>
      <c r="E1386" s="2">
        <f t="shared" si="84"/>
        <v>349614</v>
      </c>
      <c r="F1386" s="6" t="str">
        <f t="shared" si="87"/>
        <v>BULLISH</v>
      </c>
      <c r="G1386" s="6" t="str">
        <f t="shared" si="86"/>
        <v>NEUTRAL</v>
      </c>
      <c r="H1386" s="6" t="str">
        <f t="shared" si="85"/>
        <v>NEUTRAL</v>
      </c>
    </row>
    <row r="1387" spans="1:8" ht="13.5" x14ac:dyDescent="0.25">
      <c r="A1387" s="3">
        <f>TITRES_STAT!B1390</f>
        <v>44029</v>
      </c>
      <c r="B1387" s="6">
        <f>TITRES_STAT!C1390</f>
        <v>7.19</v>
      </c>
      <c r="C1387" s="6">
        <f>TITRES_STAT!D1390</f>
        <v>5.4583000000000004</v>
      </c>
      <c r="D1387" s="6">
        <f>TITRES_STAT!E1390</f>
        <v>155</v>
      </c>
      <c r="E1387" s="2">
        <f t="shared" si="84"/>
        <v>349459</v>
      </c>
      <c r="F1387" s="6" t="str">
        <f t="shared" si="87"/>
        <v>BULLISH</v>
      </c>
      <c r="G1387" s="6" t="str">
        <f t="shared" si="86"/>
        <v>NEUTRAL</v>
      </c>
      <c r="H1387" s="6" t="str">
        <f t="shared" si="85"/>
        <v>BULLISH DIVERGENCE</v>
      </c>
    </row>
    <row r="1388" spans="1:8" ht="13.5" x14ac:dyDescent="0.25">
      <c r="A1388" s="3">
        <f>TITRES_STAT!B1391</f>
        <v>44032</v>
      </c>
      <c r="B1388" s="6">
        <f>TITRES_STAT!C1391</f>
        <v>7.19</v>
      </c>
      <c r="C1388" s="6">
        <f>TITRES_STAT!D1391</f>
        <v>5.4583000000000004</v>
      </c>
      <c r="D1388" s="6">
        <f>TITRES_STAT!E1391</f>
        <v>0</v>
      </c>
      <c r="E1388" s="2">
        <f t="shared" si="84"/>
        <v>349459</v>
      </c>
      <c r="F1388" s="6" t="str">
        <f t="shared" si="87"/>
        <v>BULLISH</v>
      </c>
      <c r="G1388" s="6" t="str">
        <f t="shared" si="86"/>
        <v>NEUTRAL</v>
      </c>
      <c r="H1388" s="6" t="str">
        <f t="shared" si="85"/>
        <v>CONFIRMED BULLISH</v>
      </c>
    </row>
    <row r="1389" spans="1:8" ht="13.5" x14ac:dyDescent="0.25">
      <c r="A1389" s="3">
        <f>TITRES_STAT!B1392</f>
        <v>44033</v>
      </c>
      <c r="B1389" s="6">
        <f>TITRES_STAT!C1392</f>
        <v>7</v>
      </c>
      <c r="C1389" s="6">
        <f>TITRES_STAT!D1392</f>
        <v>5.3140000000000001</v>
      </c>
      <c r="D1389" s="6">
        <f>TITRES_STAT!E1392</f>
        <v>5768</v>
      </c>
      <c r="E1389" s="2">
        <f t="shared" si="84"/>
        <v>343691</v>
      </c>
      <c r="F1389" s="6" t="str">
        <f t="shared" si="87"/>
        <v>BEARISH</v>
      </c>
      <c r="G1389" s="6" t="str">
        <f t="shared" si="86"/>
        <v>NEUTRAL</v>
      </c>
      <c r="H1389" s="6" t="str">
        <f t="shared" si="85"/>
        <v>CONFIRMED BEARISH</v>
      </c>
    </row>
    <row r="1390" spans="1:8" ht="13.5" x14ac:dyDescent="0.25">
      <c r="A1390" s="3">
        <f>TITRES_STAT!B1393</f>
        <v>44034</v>
      </c>
      <c r="B1390" s="6">
        <f>TITRES_STAT!C1393</f>
        <v>7</v>
      </c>
      <c r="C1390" s="6">
        <f>TITRES_STAT!D1393</f>
        <v>5.3140000000000001</v>
      </c>
      <c r="D1390" s="6">
        <f>TITRES_STAT!E1393</f>
        <v>0</v>
      </c>
      <c r="E1390" s="2">
        <f t="shared" si="84"/>
        <v>343691</v>
      </c>
      <c r="F1390" s="6" t="str">
        <f t="shared" si="87"/>
        <v>BEARISH</v>
      </c>
      <c r="G1390" s="6" t="str">
        <f t="shared" si="86"/>
        <v>NEUTRAL</v>
      </c>
      <c r="H1390" s="6" t="str">
        <f t="shared" si="85"/>
        <v>NEUTRAL</v>
      </c>
    </row>
    <row r="1391" spans="1:8" ht="13.5" x14ac:dyDescent="0.25">
      <c r="A1391" s="3">
        <f>TITRES_STAT!B1394</f>
        <v>44035</v>
      </c>
      <c r="B1391" s="6">
        <f>TITRES_STAT!C1394</f>
        <v>7</v>
      </c>
      <c r="C1391" s="6">
        <f>TITRES_STAT!D1394</f>
        <v>5.3140000000000001</v>
      </c>
      <c r="D1391" s="6">
        <f>TITRES_STAT!E1394</f>
        <v>200</v>
      </c>
      <c r="E1391" s="2">
        <f t="shared" si="84"/>
        <v>343691</v>
      </c>
      <c r="F1391" s="6" t="str">
        <f t="shared" si="87"/>
        <v>BEARISH</v>
      </c>
      <c r="G1391" s="6" t="str">
        <f t="shared" si="86"/>
        <v>NEUTRAL</v>
      </c>
      <c r="H1391" s="6" t="str">
        <f t="shared" si="85"/>
        <v>CONFIRMED BEARISH</v>
      </c>
    </row>
    <row r="1392" spans="1:8" ht="13.5" x14ac:dyDescent="0.25">
      <c r="A1392" s="3">
        <f>TITRES_STAT!B1395</f>
        <v>44036</v>
      </c>
      <c r="B1392" s="6">
        <f>TITRES_STAT!C1395</f>
        <v>7</v>
      </c>
      <c r="C1392" s="6">
        <f>TITRES_STAT!D1395</f>
        <v>5.3140000000000001</v>
      </c>
      <c r="D1392" s="6">
        <f>TITRES_STAT!E1395</f>
        <v>4521</v>
      </c>
      <c r="E1392" s="2">
        <f t="shared" si="84"/>
        <v>343691</v>
      </c>
      <c r="F1392" s="6" t="str">
        <f t="shared" si="87"/>
        <v>BEARISH</v>
      </c>
      <c r="G1392" s="6" t="str">
        <f t="shared" si="86"/>
        <v>NEUTRAL</v>
      </c>
      <c r="H1392" s="6" t="str">
        <f t="shared" si="85"/>
        <v>CONFIRMED BEARISH</v>
      </c>
    </row>
    <row r="1393" spans="1:8" ht="13.5" x14ac:dyDescent="0.25">
      <c r="A1393" s="3">
        <f>TITRES_STAT!B1396</f>
        <v>44039</v>
      </c>
      <c r="B1393" s="6">
        <f>TITRES_STAT!C1396</f>
        <v>7.15</v>
      </c>
      <c r="C1393" s="6">
        <f>TITRES_STAT!D1396</f>
        <v>5.4279000000000002</v>
      </c>
      <c r="D1393" s="6">
        <f>TITRES_STAT!E1396</f>
        <v>1023</v>
      </c>
      <c r="E1393" s="2">
        <f t="shared" si="84"/>
        <v>344714</v>
      </c>
      <c r="F1393" s="6" t="str">
        <f t="shared" si="87"/>
        <v>BEARISH</v>
      </c>
      <c r="G1393" s="6" t="str">
        <f t="shared" si="86"/>
        <v>NEUTRAL</v>
      </c>
      <c r="H1393" s="6" t="str">
        <f t="shared" si="85"/>
        <v>CONFIRMED BEARISH</v>
      </c>
    </row>
    <row r="1394" spans="1:8" ht="13.5" x14ac:dyDescent="0.25">
      <c r="A1394" s="3">
        <f>TITRES_STAT!B1397</f>
        <v>44040</v>
      </c>
      <c r="B1394" s="6">
        <f>TITRES_STAT!C1397</f>
        <v>7.15</v>
      </c>
      <c r="C1394" s="6">
        <f>TITRES_STAT!D1397</f>
        <v>5.4279000000000002</v>
      </c>
      <c r="D1394" s="6">
        <f>TITRES_STAT!E1397</f>
        <v>506</v>
      </c>
      <c r="E1394" s="2">
        <f t="shared" si="84"/>
        <v>344714</v>
      </c>
      <c r="F1394" s="6" t="str">
        <f t="shared" si="87"/>
        <v>BULLISH</v>
      </c>
      <c r="G1394" s="6" t="str">
        <f t="shared" si="86"/>
        <v>NEUTRAL</v>
      </c>
      <c r="H1394" s="6" t="str">
        <f t="shared" si="85"/>
        <v>CONFIRMED BULLISH</v>
      </c>
    </row>
    <row r="1395" spans="1:8" ht="13.5" x14ac:dyDescent="0.25">
      <c r="A1395" s="3">
        <f>TITRES_STAT!B1398</f>
        <v>44041</v>
      </c>
      <c r="B1395" s="6">
        <f>TITRES_STAT!C1398</f>
        <v>7</v>
      </c>
      <c r="C1395" s="6">
        <f>TITRES_STAT!D1398</f>
        <v>5.3140000000000001</v>
      </c>
      <c r="D1395" s="6">
        <f>TITRES_STAT!E1398</f>
        <v>4750</v>
      </c>
      <c r="E1395" s="2">
        <f t="shared" si="84"/>
        <v>339964</v>
      </c>
      <c r="F1395" s="6" t="str">
        <f t="shared" si="87"/>
        <v>BEARISH</v>
      </c>
      <c r="G1395" s="6" t="str">
        <f t="shared" si="86"/>
        <v>NEUTRAL</v>
      </c>
      <c r="H1395" s="6" t="str">
        <f t="shared" si="85"/>
        <v>NEUTRAL</v>
      </c>
    </row>
    <row r="1396" spans="1:8" ht="13.5" x14ac:dyDescent="0.25">
      <c r="A1396" s="3">
        <f>TITRES_STAT!B1399</f>
        <v>44042</v>
      </c>
      <c r="B1396" s="6">
        <f>TITRES_STAT!C1399</f>
        <v>7.15</v>
      </c>
      <c r="C1396" s="6">
        <f>TITRES_STAT!D1399</f>
        <v>5.4279000000000002</v>
      </c>
      <c r="D1396" s="6">
        <f>TITRES_STAT!E1399</f>
        <v>70</v>
      </c>
      <c r="E1396" s="2">
        <f t="shared" si="84"/>
        <v>340034</v>
      </c>
      <c r="F1396" s="6" t="str">
        <f t="shared" si="87"/>
        <v>BEARISH</v>
      </c>
      <c r="G1396" s="6" t="str">
        <f t="shared" si="86"/>
        <v>NEUTRAL</v>
      </c>
      <c r="H1396" s="6" t="str">
        <f t="shared" si="85"/>
        <v>BEARISH DIVERGENCE</v>
      </c>
    </row>
    <row r="1397" spans="1:8" ht="13.5" x14ac:dyDescent="0.25">
      <c r="A1397" s="3">
        <f>TITRES_STAT!B1400</f>
        <v>44046</v>
      </c>
      <c r="B1397" s="6">
        <f>TITRES_STAT!C1400</f>
        <v>7.29</v>
      </c>
      <c r="C1397" s="6">
        <f>TITRES_STAT!D1400</f>
        <v>5.5342000000000002</v>
      </c>
      <c r="D1397" s="6">
        <f>TITRES_STAT!E1400</f>
        <v>150</v>
      </c>
      <c r="E1397" s="2">
        <f t="shared" si="84"/>
        <v>340184</v>
      </c>
      <c r="F1397" s="6" t="str">
        <f t="shared" si="87"/>
        <v>BEARISH</v>
      </c>
      <c r="G1397" s="6" t="str">
        <f t="shared" si="86"/>
        <v>NEUTRAL</v>
      </c>
      <c r="H1397" s="6" t="str">
        <f t="shared" si="85"/>
        <v>BEARISH DIVERGENCE</v>
      </c>
    </row>
    <row r="1398" spans="1:8" ht="13.5" x14ac:dyDescent="0.25">
      <c r="A1398" s="3">
        <f>TITRES_STAT!B1401</f>
        <v>44047</v>
      </c>
      <c r="B1398" s="6">
        <f>TITRES_STAT!C1401</f>
        <v>7.29</v>
      </c>
      <c r="C1398" s="6">
        <f>TITRES_STAT!D1401</f>
        <v>5.5342000000000002</v>
      </c>
      <c r="D1398" s="6">
        <f>TITRES_STAT!E1401</f>
        <v>0</v>
      </c>
      <c r="E1398" s="2">
        <f t="shared" si="84"/>
        <v>340184</v>
      </c>
      <c r="F1398" s="6" t="str">
        <f t="shared" si="87"/>
        <v>BEARISH</v>
      </c>
      <c r="G1398" s="6" t="str">
        <f t="shared" si="86"/>
        <v>NEUTRAL</v>
      </c>
      <c r="H1398" s="6" t="str">
        <f t="shared" si="85"/>
        <v>BEARISH DIVERGENCE</v>
      </c>
    </row>
    <row r="1399" spans="1:8" ht="13.5" x14ac:dyDescent="0.25">
      <c r="A1399" s="3">
        <f>TITRES_STAT!B1402</f>
        <v>44048</v>
      </c>
      <c r="B1399" s="6">
        <f>TITRES_STAT!C1402</f>
        <v>7.29</v>
      </c>
      <c r="C1399" s="6">
        <f>TITRES_STAT!D1402</f>
        <v>5.5342000000000002</v>
      </c>
      <c r="D1399" s="6">
        <f>TITRES_STAT!E1402</f>
        <v>0</v>
      </c>
      <c r="E1399" s="2">
        <f t="shared" si="84"/>
        <v>340184</v>
      </c>
      <c r="F1399" s="6" t="str">
        <f t="shared" si="87"/>
        <v>BEARISH</v>
      </c>
      <c r="G1399" s="6" t="str">
        <f t="shared" si="86"/>
        <v>NEUTRAL</v>
      </c>
      <c r="H1399" s="6" t="str">
        <f t="shared" si="85"/>
        <v>BEARISH DIVERGENCE</v>
      </c>
    </row>
    <row r="1400" spans="1:8" ht="13.5" x14ac:dyDescent="0.25">
      <c r="A1400" s="3">
        <f>TITRES_STAT!B1403</f>
        <v>44049</v>
      </c>
      <c r="B1400" s="6">
        <f>TITRES_STAT!C1403</f>
        <v>7.08</v>
      </c>
      <c r="C1400" s="6">
        <f>TITRES_STAT!D1403</f>
        <v>5.3747999999999996</v>
      </c>
      <c r="D1400" s="6">
        <f>TITRES_STAT!E1403</f>
        <v>30</v>
      </c>
      <c r="E1400" s="2">
        <f t="shared" si="84"/>
        <v>340154</v>
      </c>
      <c r="F1400" s="6" t="str">
        <f t="shared" si="87"/>
        <v>BULLISH</v>
      </c>
      <c r="G1400" s="6" t="str">
        <f t="shared" si="86"/>
        <v>NEUTRAL</v>
      </c>
      <c r="H1400" s="6" t="str">
        <f t="shared" si="85"/>
        <v>CONFIRMED BULLISH</v>
      </c>
    </row>
    <row r="1401" spans="1:8" ht="13.5" x14ac:dyDescent="0.25">
      <c r="A1401" s="3">
        <f>TITRES_STAT!B1404</f>
        <v>44050</v>
      </c>
      <c r="B1401" s="6">
        <f>TITRES_STAT!C1404</f>
        <v>7.08</v>
      </c>
      <c r="C1401" s="6">
        <f>TITRES_STAT!D1404</f>
        <v>5.3747999999999996</v>
      </c>
      <c r="D1401" s="6">
        <f>TITRES_STAT!E1404</f>
        <v>2003</v>
      </c>
      <c r="E1401" s="2">
        <f t="shared" si="84"/>
        <v>340154</v>
      </c>
      <c r="F1401" s="6" t="str">
        <f t="shared" si="87"/>
        <v>BULLISH</v>
      </c>
      <c r="G1401" s="6" t="str">
        <f t="shared" si="86"/>
        <v>NEUTRAL</v>
      </c>
      <c r="H1401" s="6" t="str">
        <f t="shared" si="85"/>
        <v>BULLISH DIVERGENCE</v>
      </c>
    </row>
    <row r="1402" spans="1:8" ht="13.5" x14ac:dyDescent="0.25">
      <c r="A1402" s="3">
        <f>TITRES_STAT!B1405</f>
        <v>44053</v>
      </c>
      <c r="B1402" s="6">
        <f>TITRES_STAT!C1405</f>
        <v>7.08</v>
      </c>
      <c r="C1402" s="6">
        <f>TITRES_STAT!D1405</f>
        <v>5.3747999999999996</v>
      </c>
      <c r="D1402" s="6">
        <f>TITRES_STAT!E1405</f>
        <v>3001</v>
      </c>
      <c r="E1402" s="2">
        <f t="shared" si="84"/>
        <v>340154</v>
      </c>
      <c r="F1402" s="6" t="str">
        <f t="shared" si="87"/>
        <v>BEARISH</v>
      </c>
      <c r="G1402" s="6" t="str">
        <f t="shared" si="86"/>
        <v>NEUTRAL</v>
      </c>
      <c r="H1402" s="6" t="str">
        <f t="shared" si="85"/>
        <v>CONFIRMED BEARISH</v>
      </c>
    </row>
    <row r="1403" spans="1:8" ht="13.5" x14ac:dyDescent="0.25">
      <c r="A1403" s="3">
        <f>TITRES_STAT!B1406</f>
        <v>44054</v>
      </c>
      <c r="B1403" s="6">
        <f>TITRES_STAT!C1406</f>
        <v>7.08</v>
      </c>
      <c r="C1403" s="6">
        <f>TITRES_STAT!D1406</f>
        <v>5.3747999999999996</v>
      </c>
      <c r="D1403" s="6">
        <f>TITRES_STAT!E1406</f>
        <v>3029</v>
      </c>
      <c r="E1403" s="2">
        <f t="shared" si="84"/>
        <v>340154</v>
      </c>
      <c r="F1403" s="6" t="str">
        <f t="shared" si="87"/>
        <v>BEARISH</v>
      </c>
      <c r="G1403" s="6" t="str">
        <f t="shared" si="86"/>
        <v>NEUTRAL</v>
      </c>
      <c r="H1403" s="6" t="str">
        <f t="shared" si="85"/>
        <v>CONFIRMED BEARISH</v>
      </c>
    </row>
    <row r="1404" spans="1:8" ht="13.5" x14ac:dyDescent="0.25">
      <c r="A1404" s="3">
        <f>TITRES_STAT!B1407</f>
        <v>44055</v>
      </c>
      <c r="B1404" s="6">
        <f>TITRES_STAT!C1407</f>
        <v>7.21</v>
      </c>
      <c r="C1404" s="6">
        <f>TITRES_STAT!D1407</f>
        <v>5.4734999999999996</v>
      </c>
      <c r="D1404" s="6">
        <f>TITRES_STAT!E1407</f>
        <v>10</v>
      </c>
      <c r="E1404" s="2">
        <f t="shared" si="84"/>
        <v>340164</v>
      </c>
      <c r="F1404" s="6" t="str">
        <f t="shared" si="87"/>
        <v>BEARISH</v>
      </c>
      <c r="G1404" s="6" t="str">
        <f t="shared" si="86"/>
        <v>NEUTRAL</v>
      </c>
      <c r="H1404" s="6" t="str">
        <f t="shared" si="85"/>
        <v>CONFIRMED BEARISH</v>
      </c>
    </row>
    <row r="1405" spans="1:8" ht="13.5" x14ac:dyDescent="0.25">
      <c r="A1405" s="3">
        <f>TITRES_STAT!B1408</f>
        <v>44057</v>
      </c>
      <c r="B1405" s="6">
        <f>TITRES_STAT!C1408</f>
        <v>7</v>
      </c>
      <c r="C1405" s="6">
        <f>TITRES_STAT!D1408</f>
        <v>5.3140000000000001</v>
      </c>
      <c r="D1405" s="6">
        <f>TITRES_STAT!E1408</f>
        <v>1000</v>
      </c>
      <c r="E1405" s="2">
        <f t="shared" si="84"/>
        <v>339164</v>
      </c>
      <c r="F1405" s="6" t="str">
        <f t="shared" si="87"/>
        <v>BEARISH</v>
      </c>
      <c r="G1405" s="6" t="str">
        <f t="shared" si="86"/>
        <v>NEUTRAL</v>
      </c>
      <c r="H1405" s="6" t="str">
        <f t="shared" si="85"/>
        <v>CONFIRMED BEARISH</v>
      </c>
    </row>
    <row r="1406" spans="1:8" ht="13.5" x14ac:dyDescent="0.25">
      <c r="A1406" s="3">
        <f>TITRES_STAT!B1409</f>
        <v>44060</v>
      </c>
      <c r="B1406" s="6">
        <f>TITRES_STAT!C1409</f>
        <v>7.21</v>
      </c>
      <c r="C1406" s="6">
        <f>TITRES_STAT!D1409</f>
        <v>5.4734999999999996</v>
      </c>
      <c r="D1406" s="6">
        <f>TITRES_STAT!E1409</f>
        <v>5</v>
      </c>
      <c r="E1406" s="2">
        <f t="shared" si="84"/>
        <v>339169</v>
      </c>
      <c r="F1406" s="6" t="str">
        <f t="shared" si="87"/>
        <v>BEARISH</v>
      </c>
      <c r="G1406" s="6" t="str">
        <f t="shared" si="86"/>
        <v>NEUTRAL</v>
      </c>
      <c r="H1406" s="6" t="str">
        <f t="shared" si="85"/>
        <v>BEARISH DIVERGENCE</v>
      </c>
    </row>
    <row r="1407" spans="1:8" ht="13.5" x14ac:dyDescent="0.25">
      <c r="A1407" s="3">
        <f>TITRES_STAT!B1410</f>
        <v>44061</v>
      </c>
      <c r="B1407" s="6">
        <f>TITRES_STAT!C1410</f>
        <v>7.28</v>
      </c>
      <c r="C1407" s="6">
        <f>TITRES_STAT!D1410</f>
        <v>5.5266000000000002</v>
      </c>
      <c r="D1407" s="6">
        <f>TITRES_STAT!E1410</f>
        <v>5</v>
      </c>
      <c r="E1407" s="2">
        <f t="shared" si="84"/>
        <v>339174</v>
      </c>
      <c r="F1407" s="6" t="str">
        <f t="shared" si="87"/>
        <v>BEARISH</v>
      </c>
      <c r="G1407" s="6" t="str">
        <f t="shared" si="86"/>
        <v>NEUTRAL</v>
      </c>
      <c r="H1407" s="6" t="str">
        <f t="shared" si="85"/>
        <v>BEARISH DIVERGENCE</v>
      </c>
    </row>
    <row r="1408" spans="1:8" ht="13.5" x14ac:dyDescent="0.25">
      <c r="A1408" s="3">
        <f>TITRES_STAT!B1411</f>
        <v>44062</v>
      </c>
      <c r="B1408" s="6">
        <f>TITRES_STAT!C1411</f>
        <v>7.28</v>
      </c>
      <c r="C1408" s="6">
        <f>TITRES_STAT!D1411</f>
        <v>5.5266000000000002</v>
      </c>
      <c r="D1408" s="6">
        <f>TITRES_STAT!E1411</f>
        <v>0</v>
      </c>
      <c r="E1408" s="2">
        <f t="shared" si="84"/>
        <v>339174</v>
      </c>
      <c r="F1408" s="6" t="str">
        <f t="shared" si="87"/>
        <v>BEARISH</v>
      </c>
      <c r="G1408" s="6" t="str">
        <f t="shared" si="86"/>
        <v>NEUTRAL</v>
      </c>
      <c r="H1408" s="6" t="str">
        <f t="shared" si="85"/>
        <v>BEARISH DIVERGENCE</v>
      </c>
    </row>
    <row r="1409" spans="1:8" ht="13.5" x14ac:dyDescent="0.25">
      <c r="A1409" s="3">
        <f>TITRES_STAT!B1412</f>
        <v>44064</v>
      </c>
      <c r="B1409" s="6">
        <f>TITRES_STAT!C1412</f>
        <v>7.28</v>
      </c>
      <c r="C1409" s="6">
        <f>TITRES_STAT!D1412</f>
        <v>5.5266000000000002</v>
      </c>
      <c r="D1409" s="6">
        <f>TITRES_STAT!E1412</f>
        <v>0</v>
      </c>
      <c r="E1409" s="2">
        <f t="shared" si="84"/>
        <v>339174</v>
      </c>
      <c r="F1409" s="6" t="str">
        <f t="shared" si="87"/>
        <v>BEARISH</v>
      </c>
      <c r="G1409" s="6" t="str">
        <f t="shared" si="86"/>
        <v>NEUTRAL</v>
      </c>
      <c r="H1409" s="6" t="str">
        <f t="shared" si="85"/>
        <v>BEARISH DIVERGENCE</v>
      </c>
    </row>
    <row r="1410" spans="1:8" ht="13.5" x14ac:dyDescent="0.25">
      <c r="A1410" s="3">
        <f>TITRES_STAT!B1413</f>
        <v>44067</v>
      </c>
      <c r="B1410" s="6">
        <f>TITRES_STAT!C1413</f>
        <v>7</v>
      </c>
      <c r="C1410" s="6">
        <f>TITRES_STAT!D1413</f>
        <v>5.3140000000000001</v>
      </c>
      <c r="D1410" s="6">
        <f>TITRES_STAT!E1413</f>
        <v>1189</v>
      </c>
      <c r="E1410" s="2">
        <f t="shared" si="84"/>
        <v>337985</v>
      </c>
      <c r="F1410" s="6" t="str">
        <f t="shared" si="87"/>
        <v>BEARISH</v>
      </c>
      <c r="G1410" s="6" t="str">
        <f t="shared" si="86"/>
        <v>NEUTRAL</v>
      </c>
      <c r="H1410" s="6" t="str">
        <f t="shared" si="85"/>
        <v>NEUTRAL</v>
      </c>
    </row>
    <row r="1411" spans="1:8" ht="13.5" x14ac:dyDescent="0.25">
      <c r="A1411" s="3">
        <f>TITRES_STAT!B1414</f>
        <v>44068</v>
      </c>
      <c r="B1411" s="6">
        <f>TITRES_STAT!C1414</f>
        <v>7.21</v>
      </c>
      <c r="C1411" s="6">
        <f>TITRES_STAT!D1414</f>
        <v>5.4734999999999996</v>
      </c>
      <c r="D1411" s="6">
        <f>TITRES_STAT!E1414</f>
        <v>5</v>
      </c>
      <c r="E1411" s="2">
        <f t="shared" si="84"/>
        <v>337990</v>
      </c>
      <c r="F1411" s="6" t="str">
        <f t="shared" si="87"/>
        <v>BEARISH</v>
      </c>
      <c r="G1411" s="6" t="str">
        <f t="shared" si="86"/>
        <v>NEUTRAL</v>
      </c>
      <c r="H1411" s="6" t="str">
        <f t="shared" si="85"/>
        <v>NEUTRAL</v>
      </c>
    </row>
    <row r="1412" spans="1:8" ht="13.5" x14ac:dyDescent="0.25">
      <c r="A1412" s="3">
        <f>TITRES_STAT!B1415</f>
        <v>44069</v>
      </c>
      <c r="B1412" s="6">
        <f>TITRES_STAT!C1415</f>
        <v>7.29</v>
      </c>
      <c r="C1412" s="6">
        <f>TITRES_STAT!D1415</f>
        <v>5.5342000000000002</v>
      </c>
      <c r="D1412" s="6">
        <f>TITRES_STAT!E1415</f>
        <v>10</v>
      </c>
      <c r="E1412" s="2">
        <f t="shared" ref="E1412:E1475" si="88">IF(B1412&gt;B1411, E1411+D1412, IF(B1412&lt;B1411, E1411-D1412, E1411))</f>
        <v>338000</v>
      </c>
      <c r="F1412" s="6" t="str">
        <f t="shared" si="87"/>
        <v>BEARISH</v>
      </c>
      <c r="G1412" s="6" t="str">
        <f t="shared" si="86"/>
        <v>NEUTRAL</v>
      </c>
      <c r="H1412" s="6" t="str">
        <f t="shared" si="85"/>
        <v>BEARISH DIVERGENCE</v>
      </c>
    </row>
    <row r="1413" spans="1:8" ht="13.5" x14ac:dyDescent="0.25">
      <c r="A1413" s="3">
        <f>TITRES_STAT!B1416</f>
        <v>44070</v>
      </c>
      <c r="B1413" s="6">
        <f>TITRES_STAT!C1416</f>
        <v>7.29</v>
      </c>
      <c r="C1413" s="6">
        <f>TITRES_STAT!D1416</f>
        <v>5.5342000000000002</v>
      </c>
      <c r="D1413" s="6">
        <f>TITRES_STAT!E1416</f>
        <v>131</v>
      </c>
      <c r="E1413" s="2">
        <f t="shared" si="88"/>
        <v>338000</v>
      </c>
      <c r="F1413" s="6" t="str">
        <f t="shared" si="87"/>
        <v>BEARISH</v>
      </c>
      <c r="G1413" s="6" t="str">
        <f t="shared" si="86"/>
        <v>NEUTRAL</v>
      </c>
      <c r="H1413" s="6" t="str">
        <f t="shared" si="85"/>
        <v>BEARISH DIVERGENCE</v>
      </c>
    </row>
    <row r="1414" spans="1:8" ht="13.5" x14ac:dyDescent="0.25">
      <c r="A1414" s="3">
        <f>TITRES_STAT!B1417</f>
        <v>44071</v>
      </c>
      <c r="B1414" s="6">
        <f>TITRES_STAT!C1417</f>
        <v>7.29</v>
      </c>
      <c r="C1414" s="6">
        <f>TITRES_STAT!D1417</f>
        <v>5.5342000000000002</v>
      </c>
      <c r="D1414" s="6">
        <f>TITRES_STAT!E1417</f>
        <v>645</v>
      </c>
      <c r="E1414" s="2">
        <f t="shared" si="88"/>
        <v>338000</v>
      </c>
      <c r="F1414" s="6" t="str">
        <f t="shared" si="87"/>
        <v>BEARISH</v>
      </c>
      <c r="G1414" s="6" t="str">
        <f t="shared" si="86"/>
        <v>NEUTRAL</v>
      </c>
      <c r="H1414" s="6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BEARISH DIVERGENCE</v>
      </c>
    </row>
    <row r="1415" spans="1:8" ht="13.5" x14ac:dyDescent="0.25">
      <c r="A1415" s="3">
        <f>TITRES_STAT!B1418</f>
        <v>44074</v>
      </c>
      <c r="B1415" s="6">
        <f>TITRES_STAT!C1418</f>
        <v>7.1</v>
      </c>
      <c r="C1415" s="6">
        <f>TITRES_STAT!D1418</f>
        <v>5.3898999999999999</v>
      </c>
      <c r="D1415" s="6">
        <f>TITRES_STAT!E1418</f>
        <v>1068</v>
      </c>
      <c r="E1415" s="2">
        <f t="shared" si="88"/>
        <v>336932</v>
      </c>
      <c r="F1415" s="6" t="str">
        <f t="shared" si="87"/>
        <v>BEARISH</v>
      </c>
      <c r="G1415" s="6" t="str">
        <f t="shared" ref="G1415:G1478" si="90">IF((E1415-E1410)/E1410 &gt; 0.02, "STRONG",
 IF((E1415-E1410)/E1410 &lt; -0.02, "WEAK", "NEUTRAL"))</f>
        <v>NEUTRAL</v>
      </c>
      <c r="H1415" s="6" t="str">
        <f t="shared" si="89"/>
        <v>BEARISH DIVERGENCE</v>
      </c>
    </row>
    <row r="1416" spans="1:8" ht="13.5" x14ac:dyDescent="0.25">
      <c r="A1416" s="3">
        <f>TITRES_STAT!B1419</f>
        <v>44075</v>
      </c>
      <c r="B1416" s="6">
        <f>TITRES_STAT!C1419</f>
        <v>7.28</v>
      </c>
      <c r="C1416" s="6">
        <f>TITRES_STAT!D1419</f>
        <v>5.5266000000000002</v>
      </c>
      <c r="D1416" s="6">
        <f>TITRES_STAT!E1419</f>
        <v>5</v>
      </c>
      <c r="E1416" s="2">
        <f t="shared" si="88"/>
        <v>336937</v>
      </c>
      <c r="F1416" s="6" t="str">
        <f t="shared" ref="F1416:F1479" si="91">IF(E1416&gt;E1411,"BULLISH",IF(E1416&lt;E1411,"BEARISH","NEUTRAL"))</f>
        <v>BEARISH</v>
      </c>
      <c r="G1416" s="6" t="str">
        <f t="shared" si="90"/>
        <v>NEUTRAL</v>
      </c>
      <c r="H1416" s="6" t="str">
        <f t="shared" si="89"/>
        <v>BEARISH DIVERGENCE</v>
      </c>
    </row>
    <row r="1417" spans="1:8" ht="13.5" x14ac:dyDescent="0.25">
      <c r="A1417" s="3">
        <f>TITRES_STAT!B1420</f>
        <v>44076</v>
      </c>
      <c r="B1417" s="6">
        <f>TITRES_STAT!C1420</f>
        <v>7.15</v>
      </c>
      <c r="C1417" s="6">
        <f>TITRES_STAT!D1420</f>
        <v>5.4279000000000002</v>
      </c>
      <c r="D1417" s="6">
        <f>TITRES_STAT!E1420</f>
        <v>500</v>
      </c>
      <c r="E1417" s="2">
        <f t="shared" si="88"/>
        <v>336437</v>
      </c>
      <c r="F1417" s="6" t="str">
        <f t="shared" si="91"/>
        <v>BEARISH</v>
      </c>
      <c r="G1417" s="6" t="str">
        <f t="shared" si="90"/>
        <v>NEUTRAL</v>
      </c>
      <c r="H1417" s="6" t="str">
        <f t="shared" si="89"/>
        <v>CONFIRMED BEARISH</v>
      </c>
    </row>
    <row r="1418" spans="1:8" ht="13.5" x14ac:dyDescent="0.25">
      <c r="A1418" s="3">
        <f>TITRES_STAT!B1421</f>
        <v>44077</v>
      </c>
      <c r="B1418" s="6">
        <f>TITRES_STAT!C1421</f>
        <v>7</v>
      </c>
      <c r="C1418" s="6">
        <f>TITRES_STAT!D1421</f>
        <v>5.3140000000000001</v>
      </c>
      <c r="D1418" s="6">
        <f>TITRES_STAT!E1421</f>
        <v>248</v>
      </c>
      <c r="E1418" s="2">
        <f t="shared" si="88"/>
        <v>336189</v>
      </c>
      <c r="F1418" s="6" t="str">
        <f t="shared" si="91"/>
        <v>BEARISH</v>
      </c>
      <c r="G1418" s="6" t="str">
        <f t="shared" si="90"/>
        <v>NEUTRAL</v>
      </c>
      <c r="H1418" s="6" t="str">
        <f t="shared" si="89"/>
        <v>CONFIRMED BEARISH</v>
      </c>
    </row>
    <row r="1419" spans="1:8" ht="13.5" x14ac:dyDescent="0.25">
      <c r="A1419" s="3">
        <f>TITRES_STAT!B1422</f>
        <v>44078</v>
      </c>
      <c r="B1419" s="6">
        <f>TITRES_STAT!C1422</f>
        <v>7.05</v>
      </c>
      <c r="C1419" s="6">
        <f>TITRES_STAT!D1422</f>
        <v>5.3520000000000003</v>
      </c>
      <c r="D1419" s="6">
        <f>TITRES_STAT!E1422</f>
        <v>1104</v>
      </c>
      <c r="E1419" s="2">
        <f t="shared" si="88"/>
        <v>337293</v>
      </c>
      <c r="F1419" s="6" t="str">
        <f t="shared" si="91"/>
        <v>BEARISH</v>
      </c>
      <c r="G1419" s="6" t="str">
        <f t="shared" si="90"/>
        <v>NEUTRAL</v>
      </c>
      <c r="H1419" s="6" t="str">
        <f t="shared" si="89"/>
        <v>CONFIRMED BEARISH</v>
      </c>
    </row>
    <row r="1420" spans="1:8" ht="13.5" x14ac:dyDescent="0.25">
      <c r="A1420" s="3">
        <f>TITRES_STAT!B1423</f>
        <v>44081</v>
      </c>
      <c r="B1420" s="6">
        <f>TITRES_STAT!C1423</f>
        <v>7.05</v>
      </c>
      <c r="C1420" s="6">
        <f>TITRES_STAT!D1423</f>
        <v>5.3520000000000003</v>
      </c>
      <c r="D1420" s="6">
        <f>TITRES_STAT!E1423</f>
        <v>0</v>
      </c>
      <c r="E1420" s="2">
        <f t="shared" si="88"/>
        <v>337293</v>
      </c>
      <c r="F1420" s="6" t="str">
        <f t="shared" si="91"/>
        <v>BULLISH</v>
      </c>
      <c r="G1420" s="6" t="str">
        <f t="shared" si="90"/>
        <v>NEUTRAL</v>
      </c>
      <c r="H1420" s="6" t="str">
        <f t="shared" si="89"/>
        <v>BULLISH DIVERGENCE</v>
      </c>
    </row>
    <row r="1421" spans="1:8" ht="13.5" x14ac:dyDescent="0.25">
      <c r="A1421" s="3">
        <f>TITRES_STAT!B1424</f>
        <v>44082</v>
      </c>
      <c r="B1421" s="6">
        <f>TITRES_STAT!C1424</f>
        <v>7.05</v>
      </c>
      <c r="C1421" s="6">
        <f>TITRES_STAT!D1424</f>
        <v>5.3520000000000003</v>
      </c>
      <c r="D1421" s="6">
        <f>TITRES_STAT!E1424</f>
        <v>0</v>
      </c>
      <c r="E1421" s="2">
        <f t="shared" si="88"/>
        <v>337293</v>
      </c>
      <c r="F1421" s="6" t="str">
        <f t="shared" si="91"/>
        <v>BULLISH</v>
      </c>
      <c r="G1421" s="6" t="str">
        <f t="shared" si="90"/>
        <v>NEUTRAL</v>
      </c>
      <c r="H1421" s="6" t="str">
        <f t="shared" si="89"/>
        <v>BULLISH DIVERGENCE</v>
      </c>
    </row>
    <row r="1422" spans="1:8" ht="13.5" x14ac:dyDescent="0.25">
      <c r="A1422" s="3">
        <f>TITRES_STAT!B1425</f>
        <v>44083</v>
      </c>
      <c r="B1422" s="6">
        <f>TITRES_STAT!C1425</f>
        <v>7.2</v>
      </c>
      <c r="C1422" s="6">
        <f>TITRES_STAT!D1425</f>
        <v>5.4659000000000004</v>
      </c>
      <c r="D1422" s="6">
        <f>TITRES_STAT!E1425</f>
        <v>1781</v>
      </c>
      <c r="E1422" s="2">
        <f t="shared" si="88"/>
        <v>339074</v>
      </c>
      <c r="F1422" s="6" t="str">
        <f t="shared" si="91"/>
        <v>BULLISH</v>
      </c>
      <c r="G1422" s="6" t="str">
        <f t="shared" si="90"/>
        <v>NEUTRAL</v>
      </c>
      <c r="H1422" s="6" t="str">
        <f t="shared" si="89"/>
        <v>CONFIRMED BULLISH</v>
      </c>
    </row>
    <row r="1423" spans="1:8" ht="13.5" x14ac:dyDescent="0.25">
      <c r="A1423" s="3">
        <f>TITRES_STAT!B1426</f>
        <v>44084</v>
      </c>
      <c r="B1423" s="6">
        <f>TITRES_STAT!C1426</f>
        <v>7.2</v>
      </c>
      <c r="C1423" s="6">
        <f>TITRES_STAT!D1426</f>
        <v>5.4659000000000004</v>
      </c>
      <c r="D1423" s="6">
        <f>TITRES_STAT!E1426</f>
        <v>0</v>
      </c>
      <c r="E1423" s="2">
        <f t="shared" si="88"/>
        <v>339074</v>
      </c>
      <c r="F1423" s="6" t="str">
        <f t="shared" si="91"/>
        <v>BULLISH</v>
      </c>
      <c r="G1423" s="6" t="str">
        <f t="shared" si="90"/>
        <v>NEUTRAL</v>
      </c>
      <c r="H1423" s="6" t="str">
        <f t="shared" si="89"/>
        <v>CONFIRMED BULLISH</v>
      </c>
    </row>
    <row r="1424" spans="1:8" ht="13.5" x14ac:dyDescent="0.25">
      <c r="A1424" s="3">
        <f>TITRES_STAT!B1427</f>
        <v>44085</v>
      </c>
      <c r="B1424" s="6">
        <f>TITRES_STAT!C1427</f>
        <v>7.2</v>
      </c>
      <c r="C1424" s="6">
        <f>TITRES_STAT!D1427</f>
        <v>5.4659000000000004</v>
      </c>
      <c r="D1424" s="6">
        <f>TITRES_STAT!E1427</f>
        <v>500</v>
      </c>
      <c r="E1424" s="2">
        <f t="shared" si="88"/>
        <v>339074</v>
      </c>
      <c r="F1424" s="6" t="str">
        <f t="shared" si="91"/>
        <v>BULLISH</v>
      </c>
      <c r="G1424" s="6" t="str">
        <f t="shared" si="90"/>
        <v>NEUTRAL</v>
      </c>
      <c r="H1424" s="6" t="str">
        <f t="shared" si="89"/>
        <v>CONFIRMED BULLISH</v>
      </c>
    </row>
    <row r="1425" spans="1:8" ht="13.5" x14ac:dyDescent="0.25">
      <c r="A1425" s="3">
        <f>TITRES_STAT!B1428</f>
        <v>44088</v>
      </c>
      <c r="B1425" s="6">
        <f>TITRES_STAT!C1428</f>
        <v>7.2</v>
      </c>
      <c r="C1425" s="6">
        <f>TITRES_STAT!D1428</f>
        <v>5.4659000000000004</v>
      </c>
      <c r="D1425" s="6">
        <f>TITRES_STAT!E1428</f>
        <v>98</v>
      </c>
      <c r="E1425" s="2">
        <f t="shared" si="88"/>
        <v>339074</v>
      </c>
      <c r="F1425" s="6" t="str">
        <f t="shared" si="91"/>
        <v>BULLISH</v>
      </c>
      <c r="G1425" s="6" t="str">
        <f t="shared" si="90"/>
        <v>NEUTRAL</v>
      </c>
      <c r="H1425" s="6" t="str">
        <f t="shared" si="89"/>
        <v>CONFIRMED BULLISH</v>
      </c>
    </row>
    <row r="1426" spans="1:8" ht="13.5" x14ac:dyDescent="0.25">
      <c r="A1426" s="3">
        <f>TITRES_STAT!B1429</f>
        <v>44089</v>
      </c>
      <c r="B1426" s="6">
        <f>TITRES_STAT!C1429</f>
        <v>7</v>
      </c>
      <c r="C1426" s="6">
        <f>TITRES_STAT!D1429</f>
        <v>5.3140000000000001</v>
      </c>
      <c r="D1426" s="6">
        <f>TITRES_STAT!E1429</f>
        <v>5271</v>
      </c>
      <c r="E1426" s="2">
        <f t="shared" si="88"/>
        <v>333803</v>
      </c>
      <c r="F1426" s="6" t="str">
        <f t="shared" si="91"/>
        <v>BEARISH</v>
      </c>
      <c r="G1426" s="6" t="str">
        <f t="shared" si="90"/>
        <v>NEUTRAL</v>
      </c>
      <c r="H1426" s="6" t="str">
        <f t="shared" si="89"/>
        <v>CONFIRMED BEARISH</v>
      </c>
    </row>
    <row r="1427" spans="1:8" ht="13.5" x14ac:dyDescent="0.25">
      <c r="A1427" s="3">
        <f>TITRES_STAT!B1430</f>
        <v>44090</v>
      </c>
      <c r="B1427" s="6">
        <f>TITRES_STAT!C1430</f>
        <v>7.2</v>
      </c>
      <c r="C1427" s="6">
        <f>TITRES_STAT!D1430</f>
        <v>5.4659000000000004</v>
      </c>
      <c r="D1427" s="6">
        <f>TITRES_STAT!E1430</f>
        <v>10</v>
      </c>
      <c r="E1427" s="2">
        <f t="shared" si="88"/>
        <v>333813</v>
      </c>
      <c r="F1427" s="6" t="str">
        <f t="shared" si="91"/>
        <v>BEARISH</v>
      </c>
      <c r="G1427" s="6" t="str">
        <f t="shared" si="90"/>
        <v>NEUTRAL</v>
      </c>
      <c r="H1427" s="6" t="str">
        <f t="shared" si="89"/>
        <v>NEUTRAL</v>
      </c>
    </row>
    <row r="1428" spans="1:8" ht="13.5" x14ac:dyDescent="0.25">
      <c r="A1428" s="3">
        <f>TITRES_STAT!B1431</f>
        <v>44091</v>
      </c>
      <c r="B1428" s="6">
        <f>TITRES_STAT!C1431</f>
        <v>7.2</v>
      </c>
      <c r="C1428" s="6">
        <f>TITRES_STAT!D1431</f>
        <v>5.4659000000000004</v>
      </c>
      <c r="D1428" s="6">
        <f>TITRES_STAT!E1431</f>
        <v>0</v>
      </c>
      <c r="E1428" s="2">
        <f t="shared" si="88"/>
        <v>333813</v>
      </c>
      <c r="F1428" s="6" t="str">
        <f t="shared" si="91"/>
        <v>BEARISH</v>
      </c>
      <c r="G1428" s="6" t="str">
        <f t="shared" si="90"/>
        <v>NEUTRAL</v>
      </c>
      <c r="H1428" s="6" t="str">
        <f t="shared" si="89"/>
        <v>NEUTRAL</v>
      </c>
    </row>
    <row r="1429" spans="1:8" ht="13.5" x14ac:dyDescent="0.25">
      <c r="A1429" s="3">
        <f>TITRES_STAT!B1432</f>
        <v>44092</v>
      </c>
      <c r="B1429" s="6">
        <f>TITRES_STAT!C1432</f>
        <v>6.99</v>
      </c>
      <c r="C1429" s="6">
        <f>TITRES_STAT!D1432</f>
        <v>5.3064</v>
      </c>
      <c r="D1429" s="6">
        <f>TITRES_STAT!E1432</f>
        <v>27</v>
      </c>
      <c r="E1429" s="2">
        <f t="shared" si="88"/>
        <v>333786</v>
      </c>
      <c r="F1429" s="6" t="str">
        <f t="shared" si="91"/>
        <v>BEARISH</v>
      </c>
      <c r="G1429" s="6" t="str">
        <f t="shared" si="90"/>
        <v>NEUTRAL</v>
      </c>
      <c r="H1429" s="6" t="str">
        <f t="shared" si="89"/>
        <v>CONFIRMED BEARISH</v>
      </c>
    </row>
    <row r="1430" spans="1:8" ht="13.5" x14ac:dyDescent="0.25">
      <c r="A1430" s="3">
        <f>TITRES_STAT!B1433</f>
        <v>44095</v>
      </c>
      <c r="B1430" s="6">
        <f>TITRES_STAT!C1433</f>
        <v>7.18</v>
      </c>
      <c r="C1430" s="6">
        <f>TITRES_STAT!D1433</f>
        <v>5.4507000000000003</v>
      </c>
      <c r="D1430" s="6">
        <f>TITRES_STAT!E1433</f>
        <v>439</v>
      </c>
      <c r="E1430" s="2">
        <f t="shared" si="88"/>
        <v>334225</v>
      </c>
      <c r="F1430" s="6" t="str">
        <f t="shared" si="91"/>
        <v>BEARISH</v>
      </c>
      <c r="G1430" s="6" t="str">
        <f t="shared" si="90"/>
        <v>NEUTRAL</v>
      </c>
      <c r="H1430" s="6" t="str">
        <f t="shared" si="89"/>
        <v>CONFIRMED BEARISH</v>
      </c>
    </row>
    <row r="1431" spans="1:8" ht="13.5" x14ac:dyDescent="0.25">
      <c r="A1431" s="3">
        <f>TITRES_STAT!B1434</f>
        <v>44096</v>
      </c>
      <c r="B1431" s="6">
        <f>TITRES_STAT!C1434</f>
        <v>7.18</v>
      </c>
      <c r="C1431" s="6">
        <f>TITRES_STAT!D1434</f>
        <v>5.4507000000000003</v>
      </c>
      <c r="D1431" s="6">
        <f>TITRES_STAT!E1434</f>
        <v>0</v>
      </c>
      <c r="E1431" s="2">
        <f t="shared" si="88"/>
        <v>334225</v>
      </c>
      <c r="F1431" s="6" t="str">
        <f t="shared" si="91"/>
        <v>BULLISH</v>
      </c>
      <c r="G1431" s="6" t="str">
        <f t="shared" si="90"/>
        <v>NEUTRAL</v>
      </c>
      <c r="H1431" s="6" t="str">
        <f t="shared" si="89"/>
        <v>CONFIRMED BULLISH</v>
      </c>
    </row>
    <row r="1432" spans="1:8" ht="13.5" x14ac:dyDescent="0.25">
      <c r="A1432" s="3">
        <f>TITRES_STAT!B1435</f>
        <v>44097</v>
      </c>
      <c r="B1432" s="6">
        <f>TITRES_STAT!C1435</f>
        <v>7.18</v>
      </c>
      <c r="C1432" s="6">
        <f>TITRES_STAT!D1435</f>
        <v>5.4507000000000003</v>
      </c>
      <c r="D1432" s="6">
        <f>TITRES_STAT!E1435</f>
        <v>55</v>
      </c>
      <c r="E1432" s="2">
        <f t="shared" si="88"/>
        <v>334225</v>
      </c>
      <c r="F1432" s="6" t="str">
        <f t="shared" si="91"/>
        <v>BULLISH</v>
      </c>
      <c r="G1432" s="6" t="str">
        <f t="shared" si="90"/>
        <v>NEUTRAL</v>
      </c>
      <c r="H1432" s="6" t="str">
        <f t="shared" si="89"/>
        <v>BULLISH DIVERGENCE</v>
      </c>
    </row>
    <row r="1433" spans="1:8" ht="13.5" x14ac:dyDescent="0.25">
      <c r="A1433" s="3">
        <f>TITRES_STAT!B1436</f>
        <v>44098</v>
      </c>
      <c r="B1433" s="6">
        <f>TITRES_STAT!C1436</f>
        <v>7.18</v>
      </c>
      <c r="C1433" s="6">
        <f>TITRES_STAT!D1436</f>
        <v>5.4507000000000003</v>
      </c>
      <c r="D1433" s="6">
        <f>TITRES_STAT!E1436</f>
        <v>0</v>
      </c>
      <c r="E1433" s="2">
        <f t="shared" si="88"/>
        <v>334225</v>
      </c>
      <c r="F1433" s="6" t="str">
        <f t="shared" si="91"/>
        <v>BULLISH</v>
      </c>
      <c r="G1433" s="6" t="str">
        <f t="shared" si="90"/>
        <v>NEUTRAL</v>
      </c>
      <c r="H1433" s="6" t="str">
        <f t="shared" si="89"/>
        <v>BULLISH DIVERGENCE</v>
      </c>
    </row>
    <row r="1434" spans="1:8" ht="13.5" x14ac:dyDescent="0.25">
      <c r="A1434" s="3">
        <f>TITRES_STAT!B1437</f>
        <v>44099</v>
      </c>
      <c r="B1434" s="6">
        <f>TITRES_STAT!C1437</f>
        <v>7.18</v>
      </c>
      <c r="C1434" s="6">
        <f>TITRES_STAT!D1437</f>
        <v>5.4507000000000003</v>
      </c>
      <c r="D1434" s="6">
        <f>TITRES_STAT!E1437</f>
        <v>0</v>
      </c>
      <c r="E1434" s="2">
        <f t="shared" si="88"/>
        <v>334225</v>
      </c>
      <c r="F1434" s="6" t="str">
        <f t="shared" si="91"/>
        <v>BULLISH</v>
      </c>
      <c r="G1434" s="6" t="str">
        <f t="shared" si="90"/>
        <v>NEUTRAL</v>
      </c>
      <c r="H1434" s="6" t="str">
        <f t="shared" si="89"/>
        <v>CONFIRMED BULLISH</v>
      </c>
    </row>
    <row r="1435" spans="1:8" ht="13.5" x14ac:dyDescent="0.25">
      <c r="A1435" s="3">
        <f>TITRES_STAT!B1438</f>
        <v>44102</v>
      </c>
      <c r="B1435" s="6">
        <f>TITRES_STAT!C1438</f>
        <v>7.1</v>
      </c>
      <c r="C1435" s="6">
        <f>TITRES_STAT!D1438</f>
        <v>5.3898999999999999</v>
      </c>
      <c r="D1435" s="6">
        <f>TITRES_STAT!E1438</f>
        <v>210</v>
      </c>
      <c r="E1435" s="2">
        <f t="shared" si="88"/>
        <v>334015</v>
      </c>
      <c r="F1435" s="6" t="str">
        <f t="shared" si="91"/>
        <v>BEARISH</v>
      </c>
      <c r="G1435" s="6" t="str">
        <f t="shared" si="90"/>
        <v>NEUTRAL</v>
      </c>
      <c r="H1435" s="6" t="str">
        <f t="shared" si="89"/>
        <v>CONFIRMED BEARISH</v>
      </c>
    </row>
    <row r="1436" spans="1:8" ht="13.5" x14ac:dyDescent="0.25">
      <c r="A1436" s="3">
        <f>TITRES_STAT!B1439</f>
        <v>44103</v>
      </c>
      <c r="B1436" s="6">
        <f>TITRES_STAT!C1439</f>
        <v>7.1</v>
      </c>
      <c r="C1436" s="6">
        <f>TITRES_STAT!D1439</f>
        <v>5.3898999999999999</v>
      </c>
      <c r="D1436" s="6">
        <f>TITRES_STAT!E1439</f>
        <v>125</v>
      </c>
      <c r="E1436" s="2">
        <f t="shared" si="88"/>
        <v>334015</v>
      </c>
      <c r="F1436" s="6" t="str">
        <f t="shared" si="91"/>
        <v>BEARISH</v>
      </c>
      <c r="G1436" s="6" t="str">
        <f t="shared" si="90"/>
        <v>NEUTRAL</v>
      </c>
      <c r="H1436" s="6" t="str">
        <f t="shared" si="89"/>
        <v>CONFIRMED BEARISH</v>
      </c>
    </row>
    <row r="1437" spans="1:8" ht="13.5" x14ac:dyDescent="0.25">
      <c r="A1437" s="3">
        <f>TITRES_STAT!B1440</f>
        <v>44104</v>
      </c>
      <c r="B1437" s="6">
        <f>TITRES_STAT!C1440</f>
        <v>7.31</v>
      </c>
      <c r="C1437" s="6">
        <f>TITRES_STAT!D1440</f>
        <v>5.5494000000000003</v>
      </c>
      <c r="D1437" s="6">
        <f>TITRES_STAT!E1440</f>
        <v>15115</v>
      </c>
      <c r="E1437" s="2">
        <f t="shared" si="88"/>
        <v>349130</v>
      </c>
      <c r="F1437" s="6" t="str">
        <f t="shared" si="91"/>
        <v>BULLISH</v>
      </c>
      <c r="G1437" s="6" t="str">
        <f t="shared" si="90"/>
        <v>STRONG</v>
      </c>
      <c r="H1437" s="6" t="str">
        <f t="shared" si="89"/>
        <v>CONFIRMED BULLISH</v>
      </c>
    </row>
    <row r="1438" spans="1:8" ht="13.5" x14ac:dyDescent="0.25">
      <c r="A1438" s="3">
        <f>TITRES_STAT!B1441</f>
        <v>44105</v>
      </c>
      <c r="B1438" s="6">
        <f>TITRES_STAT!C1441</f>
        <v>7.2</v>
      </c>
      <c r="C1438" s="6">
        <f>TITRES_STAT!D1441</f>
        <v>5.4659000000000004</v>
      </c>
      <c r="D1438" s="6">
        <f>TITRES_STAT!E1441</f>
        <v>902</v>
      </c>
      <c r="E1438" s="2">
        <f t="shared" si="88"/>
        <v>348228</v>
      </c>
      <c r="F1438" s="6" t="str">
        <f t="shared" si="91"/>
        <v>BULLISH</v>
      </c>
      <c r="G1438" s="6" t="str">
        <f t="shared" si="90"/>
        <v>STRONG</v>
      </c>
      <c r="H1438" s="6" t="str">
        <f t="shared" si="89"/>
        <v>CONFIRMED BULLISH</v>
      </c>
    </row>
    <row r="1439" spans="1:8" ht="13.5" x14ac:dyDescent="0.25">
      <c r="A1439" s="3">
        <f>TITRES_STAT!B1442</f>
        <v>44106</v>
      </c>
      <c r="B1439" s="6">
        <f>TITRES_STAT!C1442</f>
        <v>7.18</v>
      </c>
      <c r="C1439" s="6">
        <f>TITRES_STAT!D1442</f>
        <v>5.4507000000000003</v>
      </c>
      <c r="D1439" s="6">
        <f>TITRES_STAT!E1442</f>
        <v>210</v>
      </c>
      <c r="E1439" s="2">
        <f t="shared" si="88"/>
        <v>348018</v>
      </c>
      <c r="F1439" s="6" t="str">
        <f t="shared" si="91"/>
        <v>BULLISH</v>
      </c>
      <c r="G1439" s="6" t="str">
        <f t="shared" si="90"/>
        <v>STRONG</v>
      </c>
      <c r="H1439" s="6" t="str">
        <f t="shared" si="89"/>
        <v>NEUTRAL</v>
      </c>
    </row>
    <row r="1440" spans="1:8" ht="13.5" x14ac:dyDescent="0.25">
      <c r="A1440" s="3">
        <f>TITRES_STAT!B1443</f>
        <v>44109</v>
      </c>
      <c r="B1440" s="6">
        <f>TITRES_STAT!C1443</f>
        <v>7.29</v>
      </c>
      <c r="C1440" s="6">
        <f>TITRES_STAT!D1443</f>
        <v>5.5342000000000002</v>
      </c>
      <c r="D1440" s="6">
        <f>TITRES_STAT!E1443</f>
        <v>2</v>
      </c>
      <c r="E1440" s="2">
        <f t="shared" si="88"/>
        <v>348020</v>
      </c>
      <c r="F1440" s="6" t="str">
        <f t="shared" si="91"/>
        <v>BULLISH</v>
      </c>
      <c r="G1440" s="6" t="str">
        <f t="shared" si="90"/>
        <v>STRONG</v>
      </c>
      <c r="H1440" s="6" t="str">
        <f t="shared" si="89"/>
        <v>CONFIRMED BULLISH</v>
      </c>
    </row>
    <row r="1441" spans="1:8" ht="13.5" x14ac:dyDescent="0.25">
      <c r="A1441" s="3">
        <f>TITRES_STAT!B1444</f>
        <v>44110</v>
      </c>
      <c r="B1441" s="6">
        <f>TITRES_STAT!C1444</f>
        <v>7.29</v>
      </c>
      <c r="C1441" s="6">
        <f>TITRES_STAT!D1444</f>
        <v>5.5342000000000002</v>
      </c>
      <c r="D1441" s="6">
        <f>TITRES_STAT!E1444</f>
        <v>0</v>
      </c>
      <c r="E1441" s="2">
        <f t="shared" si="88"/>
        <v>348020</v>
      </c>
      <c r="F1441" s="6" t="str">
        <f t="shared" si="91"/>
        <v>BULLISH</v>
      </c>
      <c r="G1441" s="6" t="str">
        <f t="shared" si="90"/>
        <v>STRONG</v>
      </c>
      <c r="H1441" s="6" t="str">
        <f t="shared" si="89"/>
        <v>CONFIRMED BULLISH</v>
      </c>
    </row>
    <row r="1442" spans="1:8" ht="13.5" x14ac:dyDescent="0.25">
      <c r="A1442" s="3">
        <f>TITRES_STAT!B1445</f>
        <v>44111</v>
      </c>
      <c r="B1442" s="6">
        <f>TITRES_STAT!C1445</f>
        <v>7.29</v>
      </c>
      <c r="C1442" s="6">
        <f>TITRES_STAT!D1445</f>
        <v>5.5342000000000002</v>
      </c>
      <c r="D1442" s="6">
        <f>TITRES_STAT!E1445</f>
        <v>0</v>
      </c>
      <c r="E1442" s="2">
        <f t="shared" si="88"/>
        <v>348020</v>
      </c>
      <c r="F1442" s="6" t="str">
        <f t="shared" si="91"/>
        <v>BEARISH</v>
      </c>
      <c r="G1442" s="6" t="str">
        <f t="shared" si="90"/>
        <v>NEUTRAL</v>
      </c>
      <c r="H1442" s="6" t="str">
        <f t="shared" si="89"/>
        <v>CONFIRMED BEARISH</v>
      </c>
    </row>
    <row r="1443" spans="1:8" ht="13.5" x14ac:dyDescent="0.25">
      <c r="A1443" s="3">
        <f>TITRES_STAT!B1446</f>
        <v>44112</v>
      </c>
      <c r="B1443" s="6">
        <f>TITRES_STAT!C1446</f>
        <v>7.19</v>
      </c>
      <c r="C1443" s="6">
        <f>TITRES_STAT!D1446</f>
        <v>5.4583000000000004</v>
      </c>
      <c r="D1443" s="6">
        <f>TITRES_STAT!E1446</f>
        <v>3065</v>
      </c>
      <c r="E1443" s="2">
        <f t="shared" si="88"/>
        <v>344955</v>
      </c>
      <c r="F1443" s="6" t="str">
        <f t="shared" si="91"/>
        <v>BEARISH</v>
      </c>
      <c r="G1443" s="6" t="str">
        <f t="shared" si="90"/>
        <v>NEUTRAL</v>
      </c>
      <c r="H1443" s="6" t="str">
        <f t="shared" si="89"/>
        <v>CONFIRMED BEARISH</v>
      </c>
    </row>
    <row r="1444" spans="1:8" ht="13.5" x14ac:dyDescent="0.25">
      <c r="A1444" s="3">
        <f>TITRES_STAT!B1447</f>
        <v>44113</v>
      </c>
      <c r="B1444" s="6">
        <f>TITRES_STAT!C1447</f>
        <v>7.19</v>
      </c>
      <c r="C1444" s="6">
        <f>TITRES_STAT!D1447</f>
        <v>5.4583000000000004</v>
      </c>
      <c r="D1444" s="6">
        <f>TITRES_STAT!E1447</f>
        <v>0</v>
      </c>
      <c r="E1444" s="2">
        <f t="shared" si="88"/>
        <v>344955</v>
      </c>
      <c r="F1444" s="6" t="str">
        <f t="shared" si="91"/>
        <v>BEARISH</v>
      </c>
      <c r="G1444" s="6" t="str">
        <f t="shared" si="90"/>
        <v>NEUTRAL</v>
      </c>
      <c r="H1444" s="6" t="str">
        <f t="shared" si="89"/>
        <v>BEARISH DIVERGENCE</v>
      </c>
    </row>
    <row r="1445" spans="1:8" ht="13.5" x14ac:dyDescent="0.25">
      <c r="A1445" s="3">
        <f>TITRES_STAT!B1448</f>
        <v>44116</v>
      </c>
      <c r="B1445" s="6">
        <f>TITRES_STAT!C1448</f>
        <v>7.19</v>
      </c>
      <c r="C1445" s="6">
        <f>TITRES_STAT!D1448</f>
        <v>5.4583000000000004</v>
      </c>
      <c r="D1445" s="6">
        <f>TITRES_STAT!E1448</f>
        <v>0</v>
      </c>
      <c r="E1445" s="2">
        <f t="shared" si="88"/>
        <v>344955</v>
      </c>
      <c r="F1445" s="6" t="str">
        <f t="shared" si="91"/>
        <v>BEARISH</v>
      </c>
      <c r="G1445" s="6" t="str">
        <f t="shared" si="90"/>
        <v>NEUTRAL</v>
      </c>
      <c r="H1445" s="6" t="str">
        <f t="shared" si="89"/>
        <v>CONFIRMED BEARISH</v>
      </c>
    </row>
    <row r="1446" spans="1:8" ht="13.5" x14ac:dyDescent="0.25">
      <c r="A1446" s="3">
        <f>TITRES_STAT!B1449</f>
        <v>44117</v>
      </c>
      <c r="B1446" s="6">
        <f>TITRES_STAT!C1449</f>
        <v>7.19</v>
      </c>
      <c r="C1446" s="6">
        <f>TITRES_STAT!D1449</f>
        <v>5.4583000000000004</v>
      </c>
      <c r="D1446" s="6">
        <f>TITRES_STAT!E1449</f>
        <v>0</v>
      </c>
      <c r="E1446" s="2">
        <f t="shared" si="88"/>
        <v>344955</v>
      </c>
      <c r="F1446" s="6" t="str">
        <f t="shared" si="91"/>
        <v>BEARISH</v>
      </c>
      <c r="G1446" s="6" t="str">
        <f t="shared" si="90"/>
        <v>NEUTRAL</v>
      </c>
      <c r="H1446" s="6" t="str">
        <f t="shared" si="89"/>
        <v>CONFIRMED BEARISH</v>
      </c>
    </row>
    <row r="1447" spans="1:8" ht="13.5" x14ac:dyDescent="0.25">
      <c r="A1447" s="3">
        <f>TITRES_STAT!B1450</f>
        <v>44118</v>
      </c>
      <c r="B1447" s="6">
        <f>TITRES_STAT!C1450</f>
        <v>7.19</v>
      </c>
      <c r="C1447" s="6">
        <f>TITRES_STAT!D1450</f>
        <v>5.4583000000000004</v>
      </c>
      <c r="D1447" s="6">
        <f>TITRES_STAT!E1450</f>
        <v>100</v>
      </c>
      <c r="E1447" s="2">
        <f t="shared" si="88"/>
        <v>344955</v>
      </c>
      <c r="F1447" s="6" t="str">
        <f t="shared" si="91"/>
        <v>BEARISH</v>
      </c>
      <c r="G1447" s="6" t="str">
        <f t="shared" si="90"/>
        <v>NEUTRAL</v>
      </c>
      <c r="H1447" s="6" t="str">
        <f t="shared" si="89"/>
        <v>CONFIRMED BEARISH</v>
      </c>
    </row>
    <row r="1448" spans="1:8" ht="13.5" x14ac:dyDescent="0.25">
      <c r="A1448" s="3">
        <f>TITRES_STAT!B1451</f>
        <v>44120</v>
      </c>
      <c r="B1448" s="6">
        <f>TITRES_STAT!C1451</f>
        <v>7.19</v>
      </c>
      <c r="C1448" s="6">
        <f>TITRES_STAT!D1451</f>
        <v>5.4583000000000004</v>
      </c>
      <c r="D1448" s="6">
        <f>TITRES_STAT!E1451</f>
        <v>0</v>
      </c>
      <c r="E1448" s="2">
        <f t="shared" si="88"/>
        <v>344955</v>
      </c>
      <c r="F1448" s="6" t="str">
        <f t="shared" si="91"/>
        <v>NEUTRAL</v>
      </c>
      <c r="G1448" s="6" t="str">
        <f t="shared" si="90"/>
        <v>NEUTRAL</v>
      </c>
      <c r="H1448" s="6" t="str">
        <f t="shared" si="89"/>
        <v>NEUTRAL</v>
      </c>
    </row>
    <row r="1449" spans="1:8" ht="13.5" x14ac:dyDescent="0.25">
      <c r="A1449" s="3">
        <f>TITRES_STAT!B1452</f>
        <v>44123</v>
      </c>
      <c r="B1449" s="6">
        <f>TITRES_STAT!C1452</f>
        <v>7.19</v>
      </c>
      <c r="C1449" s="6">
        <f>TITRES_STAT!D1452</f>
        <v>5.4583000000000004</v>
      </c>
      <c r="D1449" s="6">
        <f>TITRES_STAT!E1452</f>
        <v>0</v>
      </c>
      <c r="E1449" s="2">
        <f t="shared" si="88"/>
        <v>344955</v>
      </c>
      <c r="F1449" s="6" t="str">
        <f t="shared" si="91"/>
        <v>NEUTRAL</v>
      </c>
      <c r="G1449" s="6" t="str">
        <f t="shared" si="90"/>
        <v>NEUTRAL</v>
      </c>
      <c r="H1449" s="6" t="str">
        <f t="shared" si="89"/>
        <v>NEUTRAL</v>
      </c>
    </row>
    <row r="1450" spans="1:8" ht="13.5" x14ac:dyDescent="0.25">
      <c r="A1450" s="3">
        <f>TITRES_STAT!B1453</f>
        <v>44124</v>
      </c>
      <c r="B1450" s="6">
        <f>TITRES_STAT!C1453</f>
        <v>7.28</v>
      </c>
      <c r="C1450" s="6">
        <f>TITRES_STAT!D1453</f>
        <v>5.5266000000000002</v>
      </c>
      <c r="D1450" s="6">
        <f>TITRES_STAT!E1453</f>
        <v>6450</v>
      </c>
      <c r="E1450" s="2">
        <f t="shared" si="88"/>
        <v>351405</v>
      </c>
      <c r="F1450" s="6" t="str">
        <f t="shared" si="91"/>
        <v>BULLISH</v>
      </c>
      <c r="G1450" s="6" t="str">
        <f t="shared" si="90"/>
        <v>NEUTRAL</v>
      </c>
      <c r="H1450" s="6" t="str">
        <f t="shared" si="89"/>
        <v>CONFIRMED BULLISH</v>
      </c>
    </row>
    <row r="1451" spans="1:8" ht="13.5" x14ac:dyDescent="0.25">
      <c r="A1451" s="3">
        <f>TITRES_STAT!B1454</f>
        <v>44125</v>
      </c>
      <c r="B1451" s="6">
        <f>TITRES_STAT!C1454</f>
        <v>7.28</v>
      </c>
      <c r="C1451" s="6">
        <f>TITRES_STAT!D1454</f>
        <v>5.5266000000000002</v>
      </c>
      <c r="D1451" s="6">
        <f>TITRES_STAT!E1454</f>
        <v>443</v>
      </c>
      <c r="E1451" s="2">
        <f t="shared" si="88"/>
        <v>351405</v>
      </c>
      <c r="F1451" s="6" t="str">
        <f t="shared" si="91"/>
        <v>BULLISH</v>
      </c>
      <c r="G1451" s="6" t="str">
        <f t="shared" si="90"/>
        <v>NEUTRAL</v>
      </c>
      <c r="H1451" s="6" t="str">
        <f t="shared" si="89"/>
        <v>CONFIRMED BULLISH</v>
      </c>
    </row>
    <row r="1452" spans="1:8" ht="13.5" x14ac:dyDescent="0.25">
      <c r="A1452" s="3">
        <f>TITRES_STAT!B1455</f>
        <v>44126</v>
      </c>
      <c r="B1452" s="6">
        <f>TITRES_STAT!C1455</f>
        <v>7.25</v>
      </c>
      <c r="C1452" s="6">
        <f>TITRES_STAT!D1455</f>
        <v>5.5038</v>
      </c>
      <c r="D1452" s="6">
        <f>TITRES_STAT!E1455</f>
        <v>119</v>
      </c>
      <c r="E1452" s="2">
        <f t="shared" si="88"/>
        <v>351286</v>
      </c>
      <c r="F1452" s="6" t="str">
        <f t="shared" si="91"/>
        <v>BULLISH</v>
      </c>
      <c r="G1452" s="6" t="str">
        <f t="shared" si="90"/>
        <v>NEUTRAL</v>
      </c>
      <c r="H1452" s="6" t="str">
        <f t="shared" si="89"/>
        <v>CONFIRMED BULLISH</v>
      </c>
    </row>
    <row r="1453" spans="1:8" ht="13.5" x14ac:dyDescent="0.25">
      <c r="A1453" s="3">
        <f>TITRES_STAT!B1456</f>
        <v>44127</v>
      </c>
      <c r="B1453" s="6">
        <f>TITRES_STAT!C1456</f>
        <v>7.2</v>
      </c>
      <c r="C1453" s="6">
        <f>TITRES_STAT!D1456</f>
        <v>5.4659000000000004</v>
      </c>
      <c r="D1453" s="6">
        <f>TITRES_STAT!E1456</f>
        <v>1246</v>
      </c>
      <c r="E1453" s="2">
        <f t="shared" si="88"/>
        <v>350040</v>
      </c>
      <c r="F1453" s="6" t="str">
        <f t="shared" si="91"/>
        <v>BULLISH</v>
      </c>
      <c r="G1453" s="6" t="str">
        <f t="shared" si="90"/>
        <v>NEUTRAL</v>
      </c>
      <c r="H1453" s="6" t="str">
        <f t="shared" si="89"/>
        <v>CONFIRMED BULLISH</v>
      </c>
    </row>
    <row r="1454" spans="1:8" ht="13.5" x14ac:dyDescent="0.25">
      <c r="A1454" s="3">
        <f>TITRES_STAT!B1457</f>
        <v>44130</v>
      </c>
      <c r="B1454" s="6">
        <f>TITRES_STAT!C1457</f>
        <v>7.2</v>
      </c>
      <c r="C1454" s="6">
        <f>TITRES_STAT!D1457</f>
        <v>5.4659000000000004</v>
      </c>
      <c r="D1454" s="6">
        <f>TITRES_STAT!E1457</f>
        <v>0</v>
      </c>
      <c r="E1454" s="2">
        <f t="shared" si="88"/>
        <v>350040</v>
      </c>
      <c r="F1454" s="6" t="str">
        <f t="shared" si="91"/>
        <v>BULLISH</v>
      </c>
      <c r="G1454" s="6" t="str">
        <f t="shared" si="90"/>
        <v>NEUTRAL</v>
      </c>
      <c r="H1454" s="6" t="str">
        <f t="shared" si="89"/>
        <v>CONFIRMED BULLISH</v>
      </c>
    </row>
    <row r="1455" spans="1:8" ht="13.5" x14ac:dyDescent="0.25">
      <c r="A1455" s="3">
        <f>TITRES_STAT!B1458</f>
        <v>44131</v>
      </c>
      <c r="B1455" s="6">
        <f>TITRES_STAT!C1458</f>
        <v>7.2</v>
      </c>
      <c r="C1455" s="6">
        <f>TITRES_STAT!D1458</f>
        <v>5.4659000000000004</v>
      </c>
      <c r="D1455" s="6">
        <f>TITRES_STAT!E1458</f>
        <v>0</v>
      </c>
      <c r="E1455" s="2">
        <f t="shared" si="88"/>
        <v>350040</v>
      </c>
      <c r="F1455" s="6" t="str">
        <f t="shared" si="91"/>
        <v>BEARISH</v>
      </c>
      <c r="G1455" s="6" t="str">
        <f t="shared" si="90"/>
        <v>NEUTRAL</v>
      </c>
      <c r="H1455" s="6" t="str">
        <f t="shared" si="89"/>
        <v>CONFIRMED BEARISH</v>
      </c>
    </row>
    <row r="1456" spans="1:8" ht="13.5" x14ac:dyDescent="0.25">
      <c r="A1456" s="3">
        <f>TITRES_STAT!B1459</f>
        <v>44132</v>
      </c>
      <c r="B1456" s="6">
        <f>TITRES_STAT!C1459</f>
        <v>7.2</v>
      </c>
      <c r="C1456" s="6">
        <f>TITRES_STAT!D1459</f>
        <v>5.4659000000000004</v>
      </c>
      <c r="D1456" s="6">
        <f>TITRES_STAT!E1459</f>
        <v>0</v>
      </c>
      <c r="E1456" s="2">
        <f t="shared" si="88"/>
        <v>350040</v>
      </c>
      <c r="F1456" s="6" t="str">
        <f t="shared" si="91"/>
        <v>BEARISH</v>
      </c>
      <c r="G1456" s="6" t="str">
        <f t="shared" si="90"/>
        <v>NEUTRAL</v>
      </c>
      <c r="H1456" s="6" t="str">
        <f t="shared" si="89"/>
        <v>CONFIRMED BEARISH</v>
      </c>
    </row>
    <row r="1457" spans="1:8" ht="13.5" x14ac:dyDescent="0.25">
      <c r="A1457" s="3">
        <f>TITRES_STAT!B1460</f>
        <v>44134</v>
      </c>
      <c r="B1457" s="6">
        <f>TITRES_STAT!C1460</f>
        <v>7.2</v>
      </c>
      <c r="C1457" s="6">
        <f>TITRES_STAT!D1460</f>
        <v>5.4659000000000004</v>
      </c>
      <c r="D1457" s="6">
        <f>TITRES_STAT!E1460</f>
        <v>0</v>
      </c>
      <c r="E1457" s="2">
        <f t="shared" si="88"/>
        <v>350040</v>
      </c>
      <c r="F1457" s="6" t="str">
        <f t="shared" si="91"/>
        <v>BEARISH</v>
      </c>
      <c r="G1457" s="6" t="str">
        <f t="shared" si="90"/>
        <v>NEUTRAL</v>
      </c>
      <c r="H1457" s="6" t="str">
        <f t="shared" si="89"/>
        <v>CONFIRMED BEARISH</v>
      </c>
    </row>
    <row r="1458" spans="1:8" ht="13.5" x14ac:dyDescent="0.25">
      <c r="A1458" s="3">
        <f>TITRES_STAT!B1461</f>
        <v>44137</v>
      </c>
      <c r="B1458" s="6">
        <f>TITRES_STAT!C1461</f>
        <v>7.2</v>
      </c>
      <c r="C1458" s="6">
        <f>TITRES_STAT!D1461</f>
        <v>5.4659000000000004</v>
      </c>
      <c r="D1458" s="6">
        <f>TITRES_STAT!E1461</f>
        <v>0</v>
      </c>
      <c r="E1458" s="2">
        <f t="shared" si="88"/>
        <v>350040</v>
      </c>
      <c r="F1458" s="6" t="str">
        <f t="shared" si="91"/>
        <v>NEUTRAL</v>
      </c>
      <c r="G1458" s="6" t="str">
        <f t="shared" si="90"/>
        <v>NEUTRAL</v>
      </c>
      <c r="H1458" s="6" t="str">
        <f t="shared" si="89"/>
        <v>NEUTRAL</v>
      </c>
    </row>
    <row r="1459" spans="1:8" ht="13.5" x14ac:dyDescent="0.25">
      <c r="A1459" s="3">
        <f>TITRES_STAT!B1462</f>
        <v>44138</v>
      </c>
      <c r="B1459" s="6">
        <f>TITRES_STAT!C1462</f>
        <v>7.2</v>
      </c>
      <c r="C1459" s="6">
        <f>TITRES_STAT!D1462</f>
        <v>5.4659000000000004</v>
      </c>
      <c r="D1459" s="6">
        <f>TITRES_STAT!E1462</f>
        <v>0</v>
      </c>
      <c r="E1459" s="2">
        <f t="shared" si="88"/>
        <v>350040</v>
      </c>
      <c r="F1459" s="6" t="str">
        <f t="shared" si="91"/>
        <v>NEUTRAL</v>
      </c>
      <c r="G1459" s="6" t="str">
        <f t="shared" si="90"/>
        <v>NEUTRAL</v>
      </c>
      <c r="H1459" s="6" t="str">
        <f t="shared" si="89"/>
        <v>NEUTRAL</v>
      </c>
    </row>
    <row r="1460" spans="1:8" ht="13.5" x14ac:dyDescent="0.25">
      <c r="A1460" s="3">
        <f>TITRES_STAT!B1463</f>
        <v>44139</v>
      </c>
      <c r="B1460" s="6">
        <f>TITRES_STAT!C1463</f>
        <v>7.17</v>
      </c>
      <c r="C1460" s="6">
        <f>TITRES_STAT!D1463</f>
        <v>5.4431000000000003</v>
      </c>
      <c r="D1460" s="6">
        <f>TITRES_STAT!E1463</f>
        <v>309</v>
      </c>
      <c r="E1460" s="2">
        <f t="shared" si="88"/>
        <v>349731</v>
      </c>
      <c r="F1460" s="6" t="str">
        <f t="shared" si="91"/>
        <v>BEARISH</v>
      </c>
      <c r="G1460" s="6" t="str">
        <f t="shared" si="90"/>
        <v>NEUTRAL</v>
      </c>
      <c r="H1460" s="6" t="str">
        <f t="shared" si="89"/>
        <v>CONFIRMED BEARISH</v>
      </c>
    </row>
    <row r="1461" spans="1:8" ht="13.5" x14ac:dyDescent="0.25">
      <c r="A1461" s="3">
        <f>TITRES_STAT!B1464</f>
        <v>44140</v>
      </c>
      <c r="B1461" s="6">
        <f>TITRES_STAT!C1464</f>
        <v>7.1</v>
      </c>
      <c r="C1461" s="6">
        <f>TITRES_STAT!D1464</f>
        <v>5.3898999999999999</v>
      </c>
      <c r="D1461" s="6">
        <f>TITRES_STAT!E1464</f>
        <v>101</v>
      </c>
      <c r="E1461" s="2">
        <f t="shared" si="88"/>
        <v>349630</v>
      </c>
      <c r="F1461" s="6" t="str">
        <f t="shared" si="91"/>
        <v>BEARISH</v>
      </c>
      <c r="G1461" s="6" t="str">
        <f t="shared" si="90"/>
        <v>NEUTRAL</v>
      </c>
      <c r="H1461" s="6" t="str">
        <f t="shared" si="89"/>
        <v>CONFIRMED BEARISH</v>
      </c>
    </row>
    <row r="1462" spans="1:8" ht="13.5" x14ac:dyDescent="0.25">
      <c r="A1462" s="3">
        <f>TITRES_STAT!B1465</f>
        <v>44141</v>
      </c>
      <c r="B1462" s="6">
        <f>TITRES_STAT!C1465</f>
        <v>7.28</v>
      </c>
      <c r="C1462" s="6">
        <f>TITRES_STAT!D1465</f>
        <v>5.5266000000000002</v>
      </c>
      <c r="D1462" s="6">
        <f>TITRES_STAT!E1465</f>
        <v>2751</v>
      </c>
      <c r="E1462" s="2">
        <f t="shared" si="88"/>
        <v>352381</v>
      </c>
      <c r="F1462" s="6" t="str">
        <f t="shared" si="91"/>
        <v>BULLISH</v>
      </c>
      <c r="G1462" s="6" t="str">
        <f t="shared" si="90"/>
        <v>NEUTRAL</v>
      </c>
      <c r="H1462" s="6" t="str">
        <f t="shared" si="89"/>
        <v>CONFIRMED BULLISH</v>
      </c>
    </row>
    <row r="1463" spans="1:8" ht="13.5" x14ac:dyDescent="0.25">
      <c r="A1463" s="3">
        <f>TITRES_STAT!B1466</f>
        <v>44144</v>
      </c>
      <c r="B1463" s="6">
        <f>TITRES_STAT!C1466</f>
        <v>7.25</v>
      </c>
      <c r="C1463" s="6">
        <f>TITRES_STAT!D1466</f>
        <v>5.5038</v>
      </c>
      <c r="D1463" s="6">
        <f>TITRES_STAT!E1466</f>
        <v>502</v>
      </c>
      <c r="E1463" s="2">
        <f t="shared" si="88"/>
        <v>351879</v>
      </c>
      <c r="F1463" s="6" t="str">
        <f t="shared" si="91"/>
        <v>BULLISH</v>
      </c>
      <c r="G1463" s="6" t="str">
        <f t="shared" si="90"/>
        <v>NEUTRAL</v>
      </c>
      <c r="H1463" s="6" t="str">
        <f t="shared" si="89"/>
        <v>CONFIRMED BULLISH</v>
      </c>
    </row>
    <row r="1464" spans="1:8" ht="13.5" x14ac:dyDescent="0.25">
      <c r="A1464" s="3">
        <f>TITRES_STAT!B1467</f>
        <v>44145</v>
      </c>
      <c r="B1464" s="6">
        <f>TITRES_STAT!C1467</f>
        <v>7.07</v>
      </c>
      <c r="C1464" s="6">
        <f>TITRES_STAT!D1467</f>
        <v>5.3672000000000004</v>
      </c>
      <c r="D1464" s="6">
        <f>TITRES_STAT!E1467</f>
        <v>617</v>
      </c>
      <c r="E1464" s="2">
        <f t="shared" si="88"/>
        <v>351262</v>
      </c>
      <c r="F1464" s="6" t="str">
        <f t="shared" si="91"/>
        <v>BULLISH</v>
      </c>
      <c r="G1464" s="6" t="str">
        <f t="shared" si="90"/>
        <v>NEUTRAL</v>
      </c>
      <c r="H1464" s="6" t="str">
        <f t="shared" si="89"/>
        <v>BULLISH DIVERGENCE</v>
      </c>
    </row>
    <row r="1465" spans="1:8" ht="13.5" x14ac:dyDescent="0.25">
      <c r="A1465" s="3">
        <f>TITRES_STAT!B1468</f>
        <v>44146</v>
      </c>
      <c r="B1465" s="6">
        <f>TITRES_STAT!C1468</f>
        <v>7.19</v>
      </c>
      <c r="C1465" s="6">
        <f>TITRES_STAT!D1468</f>
        <v>5.4583000000000004</v>
      </c>
      <c r="D1465" s="6">
        <f>TITRES_STAT!E1468</f>
        <v>300</v>
      </c>
      <c r="E1465" s="2">
        <f t="shared" si="88"/>
        <v>351562</v>
      </c>
      <c r="F1465" s="6" t="str">
        <f t="shared" si="91"/>
        <v>BULLISH</v>
      </c>
      <c r="G1465" s="6" t="str">
        <f t="shared" si="90"/>
        <v>NEUTRAL</v>
      </c>
      <c r="H1465" s="6" t="str">
        <f t="shared" si="89"/>
        <v>CONFIRMED BULLISH</v>
      </c>
    </row>
    <row r="1466" spans="1:8" ht="13.5" x14ac:dyDescent="0.25">
      <c r="A1466" s="3">
        <f>TITRES_STAT!B1469</f>
        <v>44147</v>
      </c>
      <c r="B1466" s="6">
        <f>TITRES_STAT!C1469</f>
        <v>7.19</v>
      </c>
      <c r="C1466" s="6">
        <f>TITRES_STAT!D1469</f>
        <v>5.4583000000000004</v>
      </c>
      <c r="D1466" s="6">
        <f>TITRES_STAT!E1469</f>
        <v>63</v>
      </c>
      <c r="E1466" s="2">
        <f t="shared" si="88"/>
        <v>351562</v>
      </c>
      <c r="F1466" s="6" t="str">
        <f t="shared" si="91"/>
        <v>BULLISH</v>
      </c>
      <c r="G1466" s="6" t="str">
        <f t="shared" si="90"/>
        <v>NEUTRAL</v>
      </c>
      <c r="H1466" s="6" t="str">
        <f t="shared" si="89"/>
        <v>CONFIRMED BULLISH</v>
      </c>
    </row>
    <row r="1467" spans="1:8" ht="13.5" x14ac:dyDescent="0.25">
      <c r="A1467" s="3">
        <f>TITRES_STAT!B1470</f>
        <v>44148</v>
      </c>
      <c r="B1467" s="6">
        <f>TITRES_STAT!C1470</f>
        <v>7.19</v>
      </c>
      <c r="C1467" s="6">
        <f>TITRES_STAT!D1470</f>
        <v>5.4583000000000004</v>
      </c>
      <c r="D1467" s="6">
        <f>TITRES_STAT!E1470</f>
        <v>0</v>
      </c>
      <c r="E1467" s="2">
        <f t="shared" si="88"/>
        <v>351562</v>
      </c>
      <c r="F1467" s="6" t="str">
        <f t="shared" si="91"/>
        <v>BEARISH</v>
      </c>
      <c r="G1467" s="6" t="str">
        <f t="shared" si="90"/>
        <v>NEUTRAL</v>
      </c>
      <c r="H1467" s="6" t="str">
        <f t="shared" si="89"/>
        <v>CONFIRMED BEARISH</v>
      </c>
    </row>
    <row r="1468" spans="1:8" ht="13.5" x14ac:dyDescent="0.25">
      <c r="A1468" s="3">
        <f>TITRES_STAT!B1471</f>
        <v>44151</v>
      </c>
      <c r="B1468" s="6">
        <f>TITRES_STAT!C1471</f>
        <v>7.2</v>
      </c>
      <c r="C1468" s="6">
        <f>TITRES_STAT!D1471</f>
        <v>5.4659000000000004</v>
      </c>
      <c r="D1468" s="6">
        <f>TITRES_STAT!E1471</f>
        <v>3536</v>
      </c>
      <c r="E1468" s="2">
        <f t="shared" si="88"/>
        <v>355098</v>
      </c>
      <c r="F1468" s="6" t="str">
        <f t="shared" si="91"/>
        <v>BULLISH</v>
      </c>
      <c r="G1468" s="6" t="str">
        <f t="shared" si="90"/>
        <v>NEUTRAL</v>
      </c>
      <c r="H1468" s="6" t="str">
        <f t="shared" si="89"/>
        <v>BULLISH DIVERGENCE</v>
      </c>
    </row>
    <row r="1469" spans="1:8" ht="13.5" x14ac:dyDescent="0.25">
      <c r="A1469" s="3">
        <f>TITRES_STAT!B1472</f>
        <v>44152</v>
      </c>
      <c r="B1469" s="6">
        <f>TITRES_STAT!C1472</f>
        <v>7.3</v>
      </c>
      <c r="C1469" s="6">
        <f>TITRES_STAT!D1472</f>
        <v>5.5418000000000003</v>
      </c>
      <c r="D1469" s="6">
        <f>TITRES_STAT!E1472</f>
        <v>4617</v>
      </c>
      <c r="E1469" s="2">
        <f t="shared" si="88"/>
        <v>359715</v>
      </c>
      <c r="F1469" s="6" t="str">
        <f t="shared" si="91"/>
        <v>BULLISH</v>
      </c>
      <c r="G1469" s="6" t="str">
        <f t="shared" si="90"/>
        <v>STRONG</v>
      </c>
      <c r="H1469" s="6" t="str">
        <f t="shared" si="89"/>
        <v>CONFIRMED BULLISH</v>
      </c>
    </row>
    <row r="1470" spans="1:8" ht="13.5" x14ac:dyDescent="0.25">
      <c r="A1470" s="3">
        <f>TITRES_STAT!B1473</f>
        <v>44153</v>
      </c>
      <c r="B1470" s="6">
        <f>TITRES_STAT!C1473</f>
        <v>7.4</v>
      </c>
      <c r="C1470" s="6">
        <f>TITRES_STAT!D1473</f>
        <v>5.6177000000000001</v>
      </c>
      <c r="D1470" s="6">
        <f>TITRES_STAT!E1473</f>
        <v>757</v>
      </c>
      <c r="E1470" s="2">
        <f t="shared" si="88"/>
        <v>360472</v>
      </c>
      <c r="F1470" s="6" t="str">
        <f t="shared" si="91"/>
        <v>BULLISH</v>
      </c>
      <c r="G1470" s="6" t="str">
        <f t="shared" si="90"/>
        <v>STRONG</v>
      </c>
      <c r="H1470" s="6" t="str">
        <f t="shared" si="89"/>
        <v>CONFIRMED BULLISH</v>
      </c>
    </row>
    <row r="1471" spans="1:8" ht="13.5" x14ac:dyDescent="0.25">
      <c r="A1471" s="3">
        <f>TITRES_STAT!B1474</f>
        <v>44154</v>
      </c>
      <c r="B1471" s="6">
        <f>TITRES_STAT!C1474</f>
        <v>7.44</v>
      </c>
      <c r="C1471" s="6">
        <f>TITRES_STAT!D1474</f>
        <v>5.6481000000000003</v>
      </c>
      <c r="D1471" s="6">
        <f>TITRES_STAT!E1474</f>
        <v>2418</v>
      </c>
      <c r="E1471" s="2">
        <f t="shared" si="88"/>
        <v>362890</v>
      </c>
      <c r="F1471" s="6" t="str">
        <f t="shared" si="91"/>
        <v>BULLISH</v>
      </c>
      <c r="G1471" s="6" t="str">
        <f t="shared" si="90"/>
        <v>STRONG</v>
      </c>
      <c r="H1471" s="6" t="str">
        <f t="shared" si="89"/>
        <v>CONFIRMED BULLISH</v>
      </c>
    </row>
    <row r="1472" spans="1:8" ht="13.5" x14ac:dyDescent="0.25">
      <c r="A1472" s="3">
        <f>TITRES_STAT!B1475</f>
        <v>44155</v>
      </c>
      <c r="B1472" s="6">
        <f>TITRES_STAT!C1475</f>
        <v>7.51</v>
      </c>
      <c r="C1472" s="6">
        <f>TITRES_STAT!D1475</f>
        <v>5.7012</v>
      </c>
      <c r="D1472" s="6">
        <f>TITRES_STAT!E1475</f>
        <v>3927</v>
      </c>
      <c r="E1472" s="2">
        <f t="shared" si="88"/>
        <v>366817</v>
      </c>
      <c r="F1472" s="6" t="str">
        <f t="shared" si="91"/>
        <v>BULLISH</v>
      </c>
      <c r="G1472" s="6" t="str">
        <f t="shared" si="90"/>
        <v>STRONG</v>
      </c>
      <c r="H1472" s="6" t="str">
        <f t="shared" si="89"/>
        <v>CONFIRMED BULLISH</v>
      </c>
    </row>
    <row r="1473" spans="1:8" ht="13.5" x14ac:dyDescent="0.25">
      <c r="A1473" s="3">
        <f>TITRES_STAT!B1476</f>
        <v>44158</v>
      </c>
      <c r="B1473" s="6">
        <f>TITRES_STAT!C1476</f>
        <v>7.4</v>
      </c>
      <c r="C1473" s="6">
        <f>TITRES_STAT!D1476</f>
        <v>5.6177000000000001</v>
      </c>
      <c r="D1473" s="6">
        <f>TITRES_STAT!E1476</f>
        <v>2629</v>
      </c>
      <c r="E1473" s="2">
        <f t="shared" si="88"/>
        <v>364188</v>
      </c>
      <c r="F1473" s="6" t="str">
        <f t="shared" si="91"/>
        <v>BULLISH</v>
      </c>
      <c r="G1473" s="6" t="str">
        <f t="shared" si="90"/>
        <v>STRONG</v>
      </c>
      <c r="H1473" s="6" t="str">
        <f t="shared" si="89"/>
        <v>CONFIRMED BULLISH</v>
      </c>
    </row>
    <row r="1474" spans="1:8" ht="13.5" x14ac:dyDescent="0.25">
      <c r="A1474" s="3">
        <f>TITRES_STAT!B1477</f>
        <v>44159</v>
      </c>
      <c r="B1474" s="6">
        <f>TITRES_STAT!C1477</f>
        <v>7.32</v>
      </c>
      <c r="C1474" s="6">
        <f>TITRES_STAT!D1477</f>
        <v>5.5570000000000004</v>
      </c>
      <c r="D1474" s="6">
        <f>TITRES_STAT!E1477</f>
        <v>406</v>
      </c>
      <c r="E1474" s="2">
        <f t="shared" si="88"/>
        <v>363782</v>
      </c>
      <c r="F1474" s="6" t="str">
        <f t="shared" si="91"/>
        <v>BULLISH</v>
      </c>
      <c r="G1474" s="6" t="str">
        <f t="shared" si="90"/>
        <v>NEUTRAL</v>
      </c>
      <c r="H1474" s="6" t="str">
        <f t="shared" si="89"/>
        <v>CONFIRMED BULLISH</v>
      </c>
    </row>
    <row r="1475" spans="1:8" ht="13.5" x14ac:dyDescent="0.25">
      <c r="A1475" s="3">
        <f>TITRES_STAT!B1478</f>
        <v>44160</v>
      </c>
      <c r="B1475" s="6">
        <f>TITRES_STAT!C1478</f>
        <v>7.3</v>
      </c>
      <c r="C1475" s="6">
        <f>TITRES_STAT!D1478</f>
        <v>5.5418000000000003</v>
      </c>
      <c r="D1475" s="6">
        <f>TITRES_STAT!E1478</f>
        <v>1227</v>
      </c>
      <c r="E1475" s="2">
        <f t="shared" si="88"/>
        <v>362555</v>
      </c>
      <c r="F1475" s="6" t="str">
        <f t="shared" si="91"/>
        <v>BULLISH</v>
      </c>
      <c r="G1475" s="6" t="str">
        <f t="shared" si="90"/>
        <v>NEUTRAL</v>
      </c>
      <c r="H1475" s="6" t="str">
        <f t="shared" si="89"/>
        <v>BULLISH DIVERGENCE</v>
      </c>
    </row>
    <row r="1476" spans="1:8" ht="13.5" x14ac:dyDescent="0.25">
      <c r="A1476" s="3">
        <f>TITRES_STAT!B1479</f>
        <v>44161</v>
      </c>
      <c r="B1476" s="6">
        <f>TITRES_STAT!C1479</f>
        <v>7.26</v>
      </c>
      <c r="C1476" s="6">
        <f>TITRES_STAT!D1479</f>
        <v>5.5114000000000001</v>
      </c>
      <c r="D1476" s="6">
        <f>TITRES_STAT!E1479</f>
        <v>320</v>
      </c>
      <c r="E1476" s="2">
        <f t="shared" ref="E1476:E1539" si="92">IF(B1476&gt;B1475, E1475+D1476, IF(B1476&lt;B1475, E1475-D1476, E1475))</f>
        <v>362235</v>
      </c>
      <c r="F1476" s="6" t="str">
        <f t="shared" si="91"/>
        <v>BEARISH</v>
      </c>
      <c r="G1476" s="6" t="str">
        <f t="shared" si="90"/>
        <v>NEUTRAL</v>
      </c>
      <c r="H1476" s="6" t="str">
        <f t="shared" si="89"/>
        <v>CONFIRMED BEARISH</v>
      </c>
    </row>
    <row r="1477" spans="1:8" ht="13.5" x14ac:dyDescent="0.25">
      <c r="A1477" s="3">
        <f>TITRES_STAT!B1480</f>
        <v>44162</v>
      </c>
      <c r="B1477" s="6">
        <f>TITRES_STAT!C1480</f>
        <v>7.3</v>
      </c>
      <c r="C1477" s="6">
        <f>TITRES_STAT!D1480</f>
        <v>5.5418000000000003</v>
      </c>
      <c r="D1477" s="6">
        <f>TITRES_STAT!E1480</f>
        <v>1531</v>
      </c>
      <c r="E1477" s="2">
        <f t="shared" si="92"/>
        <v>363766</v>
      </c>
      <c r="F1477" s="6" t="str">
        <f t="shared" si="91"/>
        <v>BEARISH</v>
      </c>
      <c r="G1477" s="6" t="str">
        <f t="shared" si="90"/>
        <v>NEUTRAL</v>
      </c>
      <c r="H1477" s="6" t="str">
        <f t="shared" si="89"/>
        <v>CONFIRMED BEARISH</v>
      </c>
    </row>
    <row r="1478" spans="1:8" ht="13.5" x14ac:dyDescent="0.25">
      <c r="A1478" s="3">
        <f>TITRES_STAT!B1481</f>
        <v>44165</v>
      </c>
      <c r="B1478" s="6">
        <f>TITRES_STAT!C1481</f>
        <v>7.32</v>
      </c>
      <c r="C1478" s="6">
        <f>TITRES_STAT!D1481</f>
        <v>5.5570000000000004</v>
      </c>
      <c r="D1478" s="6">
        <f>TITRES_STAT!E1481</f>
        <v>402</v>
      </c>
      <c r="E1478" s="2">
        <f t="shared" si="92"/>
        <v>364168</v>
      </c>
      <c r="F1478" s="6" t="str">
        <f t="shared" si="91"/>
        <v>BEARISH</v>
      </c>
      <c r="G1478" s="6" t="str">
        <f t="shared" si="90"/>
        <v>NEUTRAL</v>
      </c>
      <c r="H1478" s="6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CONFIRMED BEARISH</v>
      </c>
    </row>
    <row r="1479" spans="1:8" ht="13.5" x14ac:dyDescent="0.25">
      <c r="A1479" s="3">
        <f>TITRES_STAT!B1482</f>
        <v>44166</v>
      </c>
      <c r="B1479" s="6">
        <f>TITRES_STAT!C1482</f>
        <v>7.44</v>
      </c>
      <c r="C1479" s="6">
        <f>TITRES_STAT!D1482</f>
        <v>5.6481000000000003</v>
      </c>
      <c r="D1479" s="6">
        <f>TITRES_STAT!E1482</f>
        <v>445</v>
      </c>
      <c r="E1479" s="2">
        <f t="shared" si="92"/>
        <v>364613</v>
      </c>
      <c r="F1479" s="6" t="str">
        <f t="shared" si="91"/>
        <v>BULLISH</v>
      </c>
      <c r="G1479" s="6" t="str">
        <f t="shared" ref="G1479:G1542" si="94">IF((E1479-E1474)/E1474 &gt; 0.02, "STRONG",
 IF((E1479-E1474)/E1474 &lt; -0.02, "WEAK", "NEUTRAL"))</f>
        <v>NEUTRAL</v>
      </c>
      <c r="H1479" s="6" t="str">
        <f t="shared" si="93"/>
        <v>CONFIRMED BULLISH</v>
      </c>
    </row>
    <row r="1480" spans="1:8" ht="13.5" x14ac:dyDescent="0.25">
      <c r="A1480" s="3">
        <f>TITRES_STAT!B1483</f>
        <v>44167</v>
      </c>
      <c r="B1480" s="6">
        <f>TITRES_STAT!C1483</f>
        <v>7.28</v>
      </c>
      <c r="C1480" s="6">
        <f>TITRES_STAT!D1483</f>
        <v>5.5266000000000002</v>
      </c>
      <c r="D1480" s="6">
        <f>TITRES_STAT!E1483</f>
        <v>129</v>
      </c>
      <c r="E1480" s="2">
        <f t="shared" si="92"/>
        <v>364484</v>
      </c>
      <c r="F1480" s="6" t="str">
        <f t="shared" ref="F1480:F1543" si="95">IF(E1480&gt;E1475,"BULLISH",IF(E1480&lt;E1475,"BEARISH","NEUTRAL"))</f>
        <v>BULLISH</v>
      </c>
      <c r="G1480" s="6" t="str">
        <f t="shared" si="94"/>
        <v>NEUTRAL</v>
      </c>
      <c r="H1480" s="6" t="str">
        <f t="shared" si="93"/>
        <v>BULLISH DIVERGENCE</v>
      </c>
    </row>
    <row r="1481" spans="1:8" ht="13.5" x14ac:dyDescent="0.25">
      <c r="A1481" s="3">
        <f>TITRES_STAT!B1484</f>
        <v>44168</v>
      </c>
      <c r="B1481" s="6">
        <f>TITRES_STAT!C1484</f>
        <v>7.38</v>
      </c>
      <c r="C1481" s="6">
        <f>TITRES_STAT!D1484</f>
        <v>5.6025</v>
      </c>
      <c r="D1481" s="6">
        <f>TITRES_STAT!E1484</f>
        <v>879</v>
      </c>
      <c r="E1481" s="2">
        <f t="shared" si="92"/>
        <v>365363</v>
      </c>
      <c r="F1481" s="6" t="str">
        <f t="shared" si="95"/>
        <v>BULLISH</v>
      </c>
      <c r="G1481" s="6" t="str">
        <f t="shared" si="94"/>
        <v>NEUTRAL</v>
      </c>
      <c r="H1481" s="6" t="str">
        <f t="shared" si="93"/>
        <v>CONFIRMED BULLISH</v>
      </c>
    </row>
    <row r="1482" spans="1:8" ht="13.5" x14ac:dyDescent="0.25">
      <c r="A1482" s="3">
        <f>TITRES_STAT!B1485</f>
        <v>44169</v>
      </c>
      <c r="B1482" s="6">
        <f>TITRES_STAT!C1485</f>
        <v>7.27</v>
      </c>
      <c r="C1482" s="6">
        <f>TITRES_STAT!D1485</f>
        <v>5.5190000000000001</v>
      </c>
      <c r="D1482" s="6">
        <f>TITRES_STAT!E1485</f>
        <v>2492</v>
      </c>
      <c r="E1482" s="2">
        <f t="shared" si="92"/>
        <v>362871</v>
      </c>
      <c r="F1482" s="6" t="str">
        <f t="shared" si="95"/>
        <v>BEARISH</v>
      </c>
      <c r="G1482" s="6" t="str">
        <f t="shared" si="94"/>
        <v>NEUTRAL</v>
      </c>
      <c r="H1482" s="6" t="str">
        <f t="shared" si="93"/>
        <v>CONFIRMED BEARISH</v>
      </c>
    </row>
    <row r="1483" spans="1:8" ht="13.5" x14ac:dyDescent="0.25">
      <c r="A1483" s="3">
        <f>TITRES_STAT!B1486</f>
        <v>44172</v>
      </c>
      <c r="B1483" s="6">
        <f>TITRES_STAT!C1486</f>
        <v>7.25</v>
      </c>
      <c r="C1483" s="6">
        <f>TITRES_STAT!D1486</f>
        <v>5.5038</v>
      </c>
      <c r="D1483" s="6">
        <f>TITRES_STAT!E1486</f>
        <v>762</v>
      </c>
      <c r="E1483" s="2">
        <f t="shared" si="92"/>
        <v>362109</v>
      </c>
      <c r="F1483" s="6" t="str">
        <f t="shared" si="95"/>
        <v>BEARISH</v>
      </c>
      <c r="G1483" s="6" t="str">
        <f t="shared" si="94"/>
        <v>NEUTRAL</v>
      </c>
      <c r="H1483" s="6" t="str">
        <f t="shared" si="93"/>
        <v>CONFIRMED BEARISH</v>
      </c>
    </row>
    <row r="1484" spans="1:8" ht="13.5" x14ac:dyDescent="0.25">
      <c r="A1484" s="3">
        <f>TITRES_STAT!B1487</f>
        <v>44173</v>
      </c>
      <c r="B1484" s="6">
        <f>TITRES_STAT!C1487</f>
        <v>7.39</v>
      </c>
      <c r="C1484" s="6">
        <f>TITRES_STAT!D1487</f>
        <v>5.6101000000000001</v>
      </c>
      <c r="D1484" s="6">
        <f>TITRES_STAT!E1487</f>
        <v>225</v>
      </c>
      <c r="E1484" s="2">
        <f t="shared" si="92"/>
        <v>362334</v>
      </c>
      <c r="F1484" s="6" t="str">
        <f t="shared" si="95"/>
        <v>BEARISH</v>
      </c>
      <c r="G1484" s="6" t="str">
        <f t="shared" si="94"/>
        <v>NEUTRAL</v>
      </c>
      <c r="H1484" s="6" t="str">
        <f t="shared" si="93"/>
        <v>CONFIRMED BEARISH</v>
      </c>
    </row>
    <row r="1485" spans="1:8" ht="13.5" x14ac:dyDescent="0.25">
      <c r="A1485" s="3">
        <f>TITRES_STAT!B1488</f>
        <v>44174</v>
      </c>
      <c r="B1485" s="6">
        <f>TITRES_STAT!C1488</f>
        <v>7.34</v>
      </c>
      <c r="C1485" s="6">
        <f>TITRES_STAT!D1488</f>
        <v>5.5720999999999998</v>
      </c>
      <c r="D1485" s="6">
        <f>TITRES_STAT!E1488</f>
        <v>40</v>
      </c>
      <c r="E1485" s="2">
        <f t="shared" si="92"/>
        <v>362294</v>
      </c>
      <c r="F1485" s="6" t="str">
        <f t="shared" si="95"/>
        <v>BEARISH</v>
      </c>
      <c r="G1485" s="6" t="str">
        <f t="shared" si="94"/>
        <v>NEUTRAL</v>
      </c>
      <c r="H1485" s="6" t="str">
        <f t="shared" si="93"/>
        <v>BEARISH DIVERGENCE</v>
      </c>
    </row>
    <row r="1486" spans="1:8" ht="13.5" x14ac:dyDescent="0.25">
      <c r="A1486" s="3">
        <f>TITRES_STAT!B1489</f>
        <v>44175</v>
      </c>
      <c r="B1486" s="6">
        <f>TITRES_STAT!C1489</f>
        <v>7.34</v>
      </c>
      <c r="C1486" s="6">
        <f>TITRES_STAT!D1489</f>
        <v>5.5720999999999998</v>
      </c>
      <c r="D1486" s="6">
        <f>TITRES_STAT!E1489</f>
        <v>12</v>
      </c>
      <c r="E1486" s="2">
        <f t="shared" si="92"/>
        <v>362294</v>
      </c>
      <c r="F1486" s="6" t="str">
        <f t="shared" si="95"/>
        <v>BEARISH</v>
      </c>
      <c r="G1486" s="6" t="str">
        <f t="shared" si="94"/>
        <v>NEUTRAL</v>
      </c>
      <c r="H1486" s="6" t="str">
        <f t="shared" si="93"/>
        <v>CONFIRMED BEARISH</v>
      </c>
    </row>
    <row r="1487" spans="1:8" ht="13.5" x14ac:dyDescent="0.25">
      <c r="A1487" s="3">
        <f>TITRES_STAT!B1490</f>
        <v>44176</v>
      </c>
      <c r="B1487" s="6">
        <f>TITRES_STAT!C1490</f>
        <v>7.14</v>
      </c>
      <c r="C1487" s="6">
        <f>TITRES_STAT!D1490</f>
        <v>5.4203000000000001</v>
      </c>
      <c r="D1487" s="6">
        <f>TITRES_STAT!E1490</f>
        <v>448</v>
      </c>
      <c r="E1487" s="2">
        <f t="shared" si="92"/>
        <v>361846</v>
      </c>
      <c r="F1487" s="6" t="str">
        <f t="shared" si="95"/>
        <v>BEARISH</v>
      </c>
      <c r="G1487" s="6" t="str">
        <f t="shared" si="94"/>
        <v>NEUTRAL</v>
      </c>
      <c r="H1487" s="6" t="str">
        <f t="shared" si="93"/>
        <v>CONFIRMED BEARISH</v>
      </c>
    </row>
    <row r="1488" spans="1:8" ht="13.5" x14ac:dyDescent="0.25">
      <c r="A1488" s="3">
        <f>TITRES_STAT!B1491</f>
        <v>44179</v>
      </c>
      <c r="B1488" s="6">
        <f>TITRES_STAT!C1491</f>
        <v>7.3</v>
      </c>
      <c r="C1488" s="6">
        <f>TITRES_STAT!D1491</f>
        <v>5.5418000000000003</v>
      </c>
      <c r="D1488" s="6">
        <f>TITRES_STAT!E1491</f>
        <v>167</v>
      </c>
      <c r="E1488" s="2">
        <f t="shared" si="92"/>
        <v>362013</v>
      </c>
      <c r="F1488" s="6" t="str">
        <f t="shared" si="95"/>
        <v>BEARISH</v>
      </c>
      <c r="G1488" s="6" t="str">
        <f t="shared" si="94"/>
        <v>NEUTRAL</v>
      </c>
      <c r="H1488" s="6" t="str">
        <f t="shared" si="93"/>
        <v>BEARISH DIVERGENCE</v>
      </c>
    </row>
    <row r="1489" spans="1:8" ht="13.5" x14ac:dyDescent="0.25">
      <c r="A1489" s="3">
        <f>TITRES_STAT!B1492</f>
        <v>44180</v>
      </c>
      <c r="B1489" s="6">
        <f>TITRES_STAT!C1492</f>
        <v>7.19</v>
      </c>
      <c r="C1489" s="6">
        <f>TITRES_STAT!D1492</f>
        <v>5.4583000000000004</v>
      </c>
      <c r="D1489" s="6">
        <f>TITRES_STAT!E1492</f>
        <v>9430</v>
      </c>
      <c r="E1489" s="2">
        <f t="shared" si="92"/>
        <v>352583</v>
      </c>
      <c r="F1489" s="6" t="str">
        <f t="shared" si="95"/>
        <v>BEARISH</v>
      </c>
      <c r="G1489" s="6" t="str">
        <f t="shared" si="94"/>
        <v>WEAK</v>
      </c>
      <c r="H1489" s="6" t="str">
        <f t="shared" si="93"/>
        <v>CONFIRMED BEARISH</v>
      </c>
    </row>
    <row r="1490" spans="1:8" ht="13.5" x14ac:dyDescent="0.25">
      <c r="A1490" s="3">
        <f>TITRES_STAT!B1493</f>
        <v>44181</v>
      </c>
      <c r="B1490" s="6">
        <f>TITRES_STAT!C1493</f>
        <v>7.29</v>
      </c>
      <c r="C1490" s="6">
        <f>TITRES_STAT!D1493</f>
        <v>5.5342000000000002</v>
      </c>
      <c r="D1490" s="6">
        <f>TITRES_STAT!E1493</f>
        <v>2012</v>
      </c>
      <c r="E1490" s="2">
        <f t="shared" si="92"/>
        <v>354595</v>
      </c>
      <c r="F1490" s="6" t="str">
        <f t="shared" si="95"/>
        <v>BEARISH</v>
      </c>
      <c r="G1490" s="6" t="str">
        <f t="shared" si="94"/>
        <v>WEAK</v>
      </c>
      <c r="H1490" s="6" t="str">
        <f t="shared" si="93"/>
        <v>CONFIRMED BEARISH</v>
      </c>
    </row>
    <row r="1491" spans="1:8" ht="13.5" x14ac:dyDescent="0.25">
      <c r="A1491" s="3">
        <f>TITRES_STAT!B1494</f>
        <v>44182</v>
      </c>
      <c r="B1491" s="6">
        <f>TITRES_STAT!C1494</f>
        <v>7.3</v>
      </c>
      <c r="C1491" s="6">
        <f>TITRES_STAT!D1494</f>
        <v>5.5418000000000003</v>
      </c>
      <c r="D1491" s="6">
        <f>TITRES_STAT!E1494</f>
        <v>1395</v>
      </c>
      <c r="E1491" s="2">
        <f t="shared" si="92"/>
        <v>355990</v>
      </c>
      <c r="F1491" s="6" t="str">
        <f t="shared" si="95"/>
        <v>BEARISH</v>
      </c>
      <c r="G1491" s="6" t="str">
        <f t="shared" si="94"/>
        <v>NEUTRAL</v>
      </c>
      <c r="H1491" s="6" t="str">
        <f t="shared" si="93"/>
        <v>CONFIRMED BEARISH</v>
      </c>
    </row>
    <row r="1492" spans="1:8" ht="13.5" x14ac:dyDescent="0.25">
      <c r="A1492" s="3">
        <f>TITRES_STAT!B1495</f>
        <v>44183</v>
      </c>
      <c r="B1492" s="6">
        <f>TITRES_STAT!C1495</f>
        <v>7.4</v>
      </c>
      <c r="C1492" s="6">
        <f>TITRES_STAT!D1495</f>
        <v>5.6177000000000001</v>
      </c>
      <c r="D1492" s="6">
        <f>TITRES_STAT!E1495</f>
        <v>8910</v>
      </c>
      <c r="E1492" s="2">
        <f t="shared" si="92"/>
        <v>364900</v>
      </c>
      <c r="F1492" s="6" t="str">
        <f t="shared" si="95"/>
        <v>BULLISH</v>
      </c>
      <c r="G1492" s="6" t="str">
        <f t="shared" si="94"/>
        <v>NEUTRAL</v>
      </c>
      <c r="H1492" s="6" t="str">
        <f t="shared" si="93"/>
        <v>CONFIRMED BULLISH</v>
      </c>
    </row>
    <row r="1493" spans="1:8" ht="13.5" x14ac:dyDescent="0.25">
      <c r="A1493" s="3">
        <f>TITRES_STAT!B1496</f>
        <v>44186</v>
      </c>
      <c r="B1493" s="6">
        <f>TITRES_STAT!C1496</f>
        <v>7.4</v>
      </c>
      <c r="C1493" s="6">
        <f>TITRES_STAT!D1496</f>
        <v>5.6177000000000001</v>
      </c>
      <c r="D1493" s="6">
        <f>TITRES_STAT!E1496</f>
        <v>2370</v>
      </c>
      <c r="E1493" s="2">
        <f t="shared" si="92"/>
        <v>364900</v>
      </c>
      <c r="F1493" s="6" t="str">
        <f t="shared" si="95"/>
        <v>BULLISH</v>
      </c>
      <c r="G1493" s="6" t="str">
        <f t="shared" si="94"/>
        <v>NEUTRAL</v>
      </c>
      <c r="H1493" s="6" t="str">
        <f t="shared" si="93"/>
        <v>CONFIRMED BULLISH</v>
      </c>
    </row>
    <row r="1494" spans="1:8" ht="13.5" x14ac:dyDescent="0.25">
      <c r="A1494" s="3">
        <f>TITRES_STAT!B1497</f>
        <v>44187</v>
      </c>
      <c r="B1494" s="6">
        <f>TITRES_STAT!C1497</f>
        <v>7.62</v>
      </c>
      <c r="C1494" s="6">
        <f>TITRES_STAT!D1497</f>
        <v>5.7847</v>
      </c>
      <c r="D1494" s="6">
        <f>TITRES_STAT!E1497</f>
        <v>4566</v>
      </c>
      <c r="E1494" s="2">
        <f t="shared" si="92"/>
        <v>369466</v>
      </c>
      <c r="F1494" s="6" t="str">
        <f t="shared" si="95"/>
        <v>BULLISH</v>
      </c>
      <c r="G1494" s="6" t="str">
        <f t="shared" si="94"/>
        <v>STRONG</v>
      </c>
      <c r="H1494" s="6" t="str">
        <f t="shared" si="93"/>
        <v>CONFIRMED BULLISH</v>
      </c>
    </row>
    <row r="1495" spans="1:8" ht="13.5" x14ac:dyDescent="0.25">
      <c r="A1495" s="3">
        <f>TITRES_STAT!B1498</f>
        <v>44188</v>
      </c>
      <c r="B1495" s="6">
        <f>TITRES_STAT!C1498</f>
        <v>7.78</v>
      </c>
      <c r="C1495" s="6">
        <f>TITRES_STAT!D1498</f>
        <v>5.9062000000000001</v>
      </c>
      <c r="D1495" s="6">
        <f>TITRES_STAT!E1498</f>
        <v>4336</v>
      </c>
      <c r="E1495" s="2">
        <f t="shared" si="92"/>
        <v>373802</v>
      </c>
      <c r="F1495" s="6" t="str">
        <f t="shared" si="95"/>
        <v>BULLISH</v>
      </c>
      <c r="G1495" s="6" t="str">
        <f t="shared" si="94"/>
        <v>STRONG</v>
      </c>
      <c r="H1495" s="6" t="str">
        <f t="shared" si="93"/>
        <v>CONFIRMED BULLISH</v>
      </c>
    </row>
    <row r="1496" spans="1:8" ht="13.5" x14ac:dyDescent="0.25">
      <c r="A1496" s="3">
        <f>TITRES_STAT!B1499</f>
        <v>44189</v>
      </c>
      <c r="B1496" s="6">
        <f>TITRES_STAT!C1499</f>
        <v>7.6</v>
      </c>
      <c r="C1496" s="6">
        <f>TITRES_STAT!D1499</f>
        <v>5.7694999999999999</v>
      </c>
      <c r="D1496" s="6">
        <f>TITRES_STAT!E1499</f>
        <v>4478</v>
      </c>
      <c r="E1496" s="2">
        <f t="shared" si="92"/>
        <v>369324</v>
      </c>
      <c r="F1496" s="6" t="str">
        <f t="shared" si="95"/>
        <v>BULLISH</v>
      </c>
      <c r="G1496" s="6" t="str">
        <f t="shared" si="94"/>
        <v>STRONG</v>
      </c>
      <c r="H1496" s="6" t="str">
        <f t="shared" si="93"/>
        <v>CONFIRMED BULLISH</v>
      </c>
    </row>
    <row r="1497" spans="1:8" ht="13.5" x14ac:dyDescent="0.25">
      <c r="A1497" s="3">
        <f>TITRES_STAT!B1500</f>
        <v>44190</v>
      </c>
      <c r="B1497" s="6">
        <f>TITRES_STAT!C1500</f>
        <v>7.82</v>
      </c>
      <c r="C1497" s="6">
        <f>TITRES_STAT!D1500</f>
        <v>5.9364999999999997</v>
      </c>
      <c r="D1497" s="6">
        <f>TITRES_STAT!E1500</f>
        <v>6050</v>
      </c>
      <c r="E1497" s="2">
        <f t="shared" si="92"/>
        <v>375374</v>
      </c>
      <c r="F1497" s="6" t="str">
        <f t="shared" si="95"/>
        <v>BULLISH</v>
      </c>
      <c r="G1497" s="6" t="str">
        <f t="shared" si="94"/>
        <v>STRONG</v>
      </c>
      <c r="H1497" s="6" t="str">
        <f t="shared" si="93"/>
        <v>CONFIRMED BULLISH</v>
      </c>
    </row>
    <row r="1498" spans="1:8" ht="13.5" x14ac:dyDescent="0.25">
      <c r="A1498" s="3">
        <f>TITRES_STAT!B1501</f>
        <v>44193</v>
      </c>
      <c r="B1498" s="6">
        <f>TITRES_STAT!C1501</f>
        <v>7.79</v>
      </c>
      <c r="C1498" s="6">
        <f>TITRES_STAT!D1501</f>
        <v>5.9138000000000002</v>
      </c>
      <c r="D1498" s="6">
        <f>TITRES_STAT!E1501</f>
        <v>3518</v>
      </c>
      <c r="E1498" s="2">
        <f t="shared" si="92"/>
        <v>371856</v>
      </c>
      <c r="F1498" s="6" t="str">
        <f t="shared" si="95"/>
        <v>BULLISH</v>
      </c>
      <c r="G1498" s="6" t="str">
        <f t="shared" si="94"/>
        <v>NEUTRAL</v>
      </c>
      <c r="H1498" s="6" t="str">
        <f t="shared" si="93"/>
        <v>CONFIRMED BULLISH</v>
      </c>
    </row>
    <row r="1499" spans="1:8" ht="13.5" x14ac:dyDescent="0.25">
      <c r="A1499" s="3">
        <f>TITRES_STAT!B1502</f>
        <v>44194</v>
      </c>
      <c r="B1499" s="6">
        <f>TITRES_STAT!C1502</f>
        <v>7.79</v>
      </c>
      <c r="C1499" s="6">
        <f>TITRES_STAT!D1502</f>
        <v>5.9138000000000002</v>
      </c>
      <c r="D1499" s="6">
        <f>TITRES_STAT!E1502</f>
        <v>8455</v>
      </c>
      <c r="E1499" s="2">
        <f t="shared" si="92"/>
        <v>371856</v>
      </c>
      <c r="F1499" s="6" t="str">
        <f t="shared" si="95"/>
        <v>BULLISH</v>
      </c>
      <c r="G1499" s="6" t="str">
        <f t="shared" si="94"/>
        <v>NEUTRAL</v>
      </c>
      <c r="H1499" s="6" t="str">
        <f t="shared" si="93"/>
        <v>CONFIRMED BULLISH</v>
      </c>
    </row>
    <row r="1500" spans="1:8" ht="13.5" x14ac:dyDescent="0.25">
      <c r="A1500" s="3">
        <f>TITRES_STAT!B1503</f>
        <v>44195</v>
      </c>
      <c r="B1500" s="6">
        <f>TITRES_STAT!C1503</f>
        <v>7.74</v>
      </c>
      <c r="C1500" s="6">
        <f>TITRES_STAT!D1503</f>
        <v>5.8757999999999999</v>
      </c>
      <c r="D1500" s="6">
        <f>TITRES_STAT!E1503</f>
        <v>3587</v>
      </c>
      <c r="E1500" s="2">
        <f t="shared" si="92"/>
        <v>368269</v>
      </c>
      <c r="F1500" s="6" t="str">
        <f t="shared" si="95"/>
        <v>BEARISH</v>
      </c>
      <c r="G1500" s="6" t="str">
        <f t="shared" si="94"/>
        <v>NEUTRAL</v>
      </c>
      <c r="H1500" s="6" t="str">
        <f t="shared" si="93"/>
        <v>CONFIRMED BEARISH</v>
      </c>
    </row>
    <row r="1501" spans="1:8" ht="13.5" x14ac:dyDescent="0.25">
      <c r="A1501" s="3">
        <f>TITRES_STAT!B1504</f>
        <v>44196</v>
      </c>
      <c r="B1501" s="6">
        <f>TITRES_STAT!C1504</f>
        <v>7.79</v>
      </c>
      <c r="C1501" s="6">
        <f>TITRES_STAT!D1504</f>
        <v>5.9138000000000002</v>
      </c>
      <c r="D1501" s="6">
        <f>TITRES_STAT!E1504</f>
        <v>6761</v>
      </c>
      <c r="E1501" s="2">
        <f t="shared" si="92"/>
        <v>375030</v>
      </c>
      <c r="F1501" s="6" t="str">
        <f t="shared" si="95"/>
        <v>BULLISH</v>
      </c>
      <c r="G1501" s="6" t="str">
        <f t="shared" si="94"/>
        <v>NEUTRAL</v>
      </c>
      <c r="H1501" s="6" t="str">
        <f t="shared" si="93"/>
        <v>CONFIRMED BULLISH</v>
      </c>
    </row>
    <row r="1502" spans="1:8" ht="13.5" x14ac:dyDescent="0.25">
      <c r="A1502" s="3">
        <f>TITRES_STAT!B1505</f>
        <v>44200</v>
      </c>
      <c r="B1502" s="6">
        <f>TITRES_STAT!C1505</f>
        <v>7.69</v>
      </c>
      <c r="C1502" s="6">
        <f>TITRES_STAT!D1505</f>
        <v>5.8377999999999997</v>
      </c>
      <c r="D1502" s="6">
        <f>TITRES_STAT!E1505</f>
        <v>517</v>
      </c>
      <c r="E1502" s="2">
        <f t="shared" si="92"/>
        <v>374513</v>
      </c>
      <c r="F1502" s="6" t="str">
        <f t="shared" si="95"/>
        <v>BEARISH</v>
      </c>
      <c r="G1502" s="6" t="str">
        <f t="shared" si="94"/>
        <v>NEUTRAL</v>
      </c>
      <c r="H1502" s="6" t="str">
        <f t="shared" si="93"/>
        <v>CONFIRMED BEARISH</v>
      </c>
    </row>
    <row r="1503" spans="1:8" ht="13.5" x14ac:dyDescent="0.25">
      <c r="A1503" s="3">
        <f>TITRES_STAT!B1506</f>
        <v>44201</v>
      </c>
      <c r="B1503" s="6">
        <f>TITRES_STAT!C1506</f>
        <v>7.69</v>
      </c>
      <c r="C1503" s="6">
        <f>TITRES_STAT!D1506</f>
        <v>5.8377999999999997</v>
      </c>
      <c r="D1503" s="6">
        <f>TITRES_STAT!E1506</f>
        <v>0</v>
      </c>
      <c r="E1503" s="2">
        <f t="shared" si="92"/>
        <v>374513</v>
      </c>
      <c r="F1503" s="6" t="str">
        <f t="shared" si="95"/>
        <v>BULLISH</v>
      </c>
      <c r="G1503" s="6" t="str">
        <f t="shared" si="94"/>
        <v>NEUTRAL</v>
      </c>
      <c r="H1503" s="6" t="str">
        <f t="shared" si="93"/>
        <v>BULLISH DIVERGENCE</v>
      </c>
    </row>
    <row r="1504" spans="1:8" ht="13.5" x14ac:dyDescent="0.25">
      <c r="A1504" s="3">
        <f>TITRES_STAT!B1507</f>
        <v>44202</v>
      </c>
      <c r="B1504" s="6">
        <f>TITRES_STAT!C1507</f>
        <v>7.58</v>
      </c>
      <c r="C1504" s="6">
        <f>TITRES_STAT!D1507</f>
        <v>5.7542999999999997</v>
      </c>
      <c r="D1504" s="6">
        <f>TITRES_STAT!E1507</f>
        <v>130</v>
      </c>
      <c r="E1504" s="2">
        <f t="shared" si="92"/>
        <v>374383</v>
      </c>
      <c r="F1504" s="6" t="str">
        <f t="shared" si="95"/>
        <v>BULLISH</v>
      </c>
      <c r="G1504" s="6" t="str">
        <f t="shared" si="94"/>
        <v>NEUTRAL</v>
      </c>
      <c r="H1504" s="6" t="str">
        <f t="shared" si="93"/>
        <v>BULLISH DIVERGENCE</v>
      </c>
    </row>
    <row r="1505" spans="1:8" ht="13.5" x14ac:dyDescent="0.25">
      <c r="A1505" s="3">
        <f>TITRES_STAT!B1508</f>
        <v>44203</v>
      </c>
      <c r="B1505" s="6">
        <f>TITRES_STAT!C1508</f>
        <v>7.36</v>
      </c>
      <c r="C1505" s="6">
        <f>TITRES_STAT!D1508</f>
        <v>5.5872999999999999</v>
      </c>
      <c r="D1505" s="6">
        <f>TITRES_STAT!E1508</f>
        <v>912</v>
      </c>
      <c r="E1505" s="2">
        <f t="shared" si="92"/>
        <v>373471</v>
      </c>
      <c r="F1505" s="6" t="str">
        <f t="shared" si="95"/>
        <v>BULLISH</v>
      </c>
      <c r="G1505" s="6" t="str">
        <f t="shared" si="94"/>
        <v>NEUTRAL</v>
      </c>
      <c r="H1505" s="6" t="str">
        <f t="shared" si="93"/>
        <v>BULLISH DIVERGENCE</v>
      </c>
    </row>
    <row r="1506" spans="1:8" ht="13.5" x14ac:dyDescent="0.25">
      <c r="A1506" s="3">
        <f>TITRES_STAT!B1509</f>
        <v>44204</v>
      </c>
      <c r="B1506" s="6">
        <f>TITRES_STAT!C1509</f>
        <v>7.58</v>
      </c>
      <c r="C1506" s="6">
        <f>TITRES_STAT!D1509</f>
        <v>5.7542999999999997</v>
      </c>
      <c r="D1506" s="6">
        <f>TITRES_STAT!E1509</f>
        <v>155</v>
      </c>
      <c r="E1506" s="2">
        <f t="shared" si="92"/>
        <v>373626</v>
      </c>
      <c r="F1506" s="6" t="str">
        <f t="shared" si="95"/>
        <v>BEARISH</v>
      </c>
      <c r="G1506" s="6" t="str">
        <f t="shared" si="94"/>
        <v>NEUTRAL</v>
      </c>
      <c r="H1506" s="6" t="str">
        <f t="shared" si="93"/>
        <v>CONFIRMED BEARISH</v>
      </c>
    </row>
    <row r="1507" spans="1:8" ht="13.5" x14ac:dyDescent="0.25">
      <c r="A1507" s="3">
        <f>TITRES_STAT!B1510</f>
        <v>44207</v>
      </c>
      <c r="B1507" s="6">
        <f>TITRES_STAT!C1510</f>
        <v>7.59</v>
      </c>
      <c r="C1507" s="6">
        <f>TITRES_STAT!D1510</f>
        <v>5.7618999999999998</v>
      </c>
      <c r="D1507" s="6">
        <f>TITRES_STAT!E1510</f>
        <v>15</v>
      </c>
      <c r="E1507" s="2">
        <f t="shared" si="92"/>
        <v>373641</v>
      </c>
      <c r="F1507" s="6" t="str">
        <f t="shared" si="95"/>
        <v>BEARISH</v>
      </c>
      <c r="G1507" s="6" t="str">
        <f t="shared" si="94"/>
        <v>NEUTRAL</v>
      </c>
      <c r="H1507" s="6" t="str">
        <f t="shared" si="93"/>
        <v>CONFIRMED BEARISH</v>
      </c>
    </row>
    <row r="1508" spans="1:8" ht="13.5" x14ac:dyDescent="0.25">
      <c r="A1508" s="3">
        <f>TITRES_STAT!B1511</f>
        <v>44208</v>
      </c>
      <c r="B1508" s="6">
        <f>TITRES_STAT!C1511</f>
        <v>7.59</v>
      </c>
      <c r="C1508" s="6">
        <f>TITRES_STAT!D1511</f>
        <v>5.7618999999999998</v>
      </c>
      <c r="D1508" s="6">
        <f>TITRES_STAT!E1511</f>
        <v>0</v>
      </c>
      <c r="E1508" s="2">
        <f t="shared" si="92"/>
        <v>373641</v>
      </c>
      <c r="F1508" s="6" t="str">
        <f t="shared" si="95"/>
        <v>BEARISH</v>
      </c>
      <c r="G1508" s="6" t="str">
        <f t="shared" si="94"/>
        <v>NEUTRAL</v>
      </c>
      <c r="H1508" s="6" t="str">
        <f t="shared" si="93"/>
        <v>CONFIRMED BEARISH</v>
      </c>
    </row>
    <row r="1509" spans="1:8" ht="13.5" x14ac:dyDescent="0.25">
      <c r="A1509" s="3">
        <f>TITRES_STAT!B1512</f>
        <v>44209</v>
      </c>
      <c r="B1509" s="6">
        <f>TITRES_STAT!C1512</f>
        <v>7.59</v>
      </c>
      <c r="C1509" s="6">
        <f>TITRES_STAT!D1512</f>
        <v>5.7618999999999998</v>
      </c>
      <c r="D1509" s="6">
        <f>TITRES_STAT!E1512</f>
        <v>0</v>
      </c>
      <c r="E1509" s="2">
        <f t="shared" si="92"/>
        <v>373641</v>
      </c>
      <c r="F1509" s="6" t="str">
        <f t="shared" si="95"/>
        <v>BEARISH</v>
      </c>
      <c r="G1509" s="6" t="str">
        <f t="shared" si="94"/>
        <v>NEUTRAL</v>
      </c>
      <c r="H1509" s="6" t="str">
        <f t="shared" si="93"/>
        <v>BEARISH DIVERGENCE</v>
      </c>
    </row>
    <row r="1510" spans="1:8" ht="13.5" x14ac:dyDescent="0.25">
      <c r="A1510" s="3">
        <f>TITRES_STAT!B1513</f>
        <v>44211</v>
      </c>
      <c r="B1510" s="6">
        <f>TITRES_STAT!C1513</f>
        <v>7.57</v>
      </c>
      <c r="C1510" s="6">
        <f>TITRES_STAT!D1513</f>
        <v>5.7466999999999997</v>
      </c>
      <c r="D1510" s="6">
        <f>TITRES_STAT!E1513</f>
        <v>107</v>
      </c>
      <c r="E1510" s="2">
        <f t="shared" si="92"/>
        <v>373534</v>
      </c>
      <c r="F1510" s="6" t="str">
        <f t="shared" si="95"/>
        <v>BULLISH</v>
      </c>
      <c r="G1510" s="6" t="str">
        <f t="shared" si="94"/>
        <v>NEUTRAL</v>
      </c>
      <c r="H1510" s="6" t="str">
        <f t="shared" si="93"/>
        <v>CONFIRMED BULLISH</v>
      </c>
    </row>
    <row r="1511" spans="1:8" ht="13.5" x14ac:dyDescent="0.25">
      <c r="A1511" s="3">
        <f>TITRES_STAT!B1514</f>
        <v>44214</v>
      </c>
      <c r="B1511" s="6">
        <f>TITRES_STAT!C1514</f>
        <v>7.57</v>
      </c>
      <c r="C1511" s="6">
        <f>TITRES_STAT!D1514</f>
        <v>5.7466999999999997</v>
      </c>
      <c r="D1511" s="6">
        <f>TITRES_STAT!E1514</f>
        <v>0</v>
      </c>
      <c r="E1511" s="2">
        <f t="shared" si="92"/>
        <v>373534</v>
      </c>
      <c r="F1511" s="6" t="str">
        <f t="shared" si="95"/>
        <v>BEARISH</v>
      </c>
      <c r="G1511" s="6" t="str">
        <f t="shared" si="94"/>
        <v>NEUTRAL</v>
      </c>
      <c r="H1511" s="6" t="str">
        <f t="shared" si="93"/>
        <v>CONFIRMED BEARISH</v>
      </c>
    </row>
    <row r="1512" spans="1:8" ht="13.5" x14ac:dyDescent="0.25">
      <c r="A1512" s="3">
        <f>TITRES_STAT!B1515</f>
        <v>44215</v>
      </c>
      <c r="B1512" s="6">
        <f>TITRES_STAT!C1515</f>
        <v>7.37</v>
      </c>
      <c r="C1512" s="6">
        <f>TITRES_STAT!D1515</f>
        <v>5.5949</v>
      </c>
      <c r="D1512" s="6">
        <f>TITRES_STAT!E1515</f>
        <v>612</v>
      </c>
      <c r="E1512" s="2">
        <f t="shared" si="92"/>
        <v>372922</v>
      </c>
      <c r="F1512" s="6" t="str">
        <f t="shared" si="95"/>
        <v>BEARISH</v>
      </c>
      <c r="G1512" s="6" t="str">
        <f t="shared" si="94"/>
        <v>NEUTRAL</v>
      </c>
      <c r="H1512" s="6" t="str">
        <f t="shared" si="93"/>
        <v>CONFIRMED BEARISH</v>
      </c>
    </row>
    <row r="1513" spans="1:8" ht="13.5" x14ac:dyDescent="0.25">
      <c r="A1513" s="3">
        <f>TITRES_STAT!B1516</f>
        <v>44216</v>
      </c>
      <c r="B1513" s="6">
        <f>TITRES_STAT!C1516</f>
        <v>7.59</v>
      </c>
      <c r="C1513" s="6">
        <f>TITRES_STAT!D1516</f>
        <v>5.7618999999999998</v>
      </c>
      <c r="D1513" s="6">
        <f>TITRES_STAT!E1516</f>
        <v>5</v>
      </c>
      <c r="E1513" s="2">
        <f t="shared" si="92"/>
        <v>372927</v>
      </c>
      <c r="F1513" s="6" t="str">
        <f t="shared" si="95"/>
        <v>BEARISH</v>
      </c>
      <c r="G1513" s="6" t="str">
        <f t="shared" si="94"/>
        <v>NEUTRAL</v>
      </c>
      <c r="H1513" s="6" t="str">
        <f t="shared" si="93"/>
        <v>NEUTRAL</v>
      </c>
    </row>
    <row r="1514" spans="1:8" ht="13.5" x14ac:dyDescent="0.25">
      <c r="A1514" s="3">
        <f>TITRES_STAT!B1517</f>
        <v>44217</v>
      </c>
      <c r="B1514" s="6">
        <f>TITRES_STAT!C1517</f>
        <v>7.56</v>
      </c>
      <c r="C1514" s="6">
        <f>TITRES_STAT!D1517</f>
        <v>5.7392000000000003</v>
      </c>
      <c r="D1514" s="6">
        <f>TITRES_STAT!E1517</f>
        <v>520</v>
      </c>
      <c r="E1514" s="2">
        <f t="shared" si="92"/>
        <v>372407</v>
      </c>
      <c r="F1514" s="6" t="str">
        <f t="shared" si="95"/>
        <v>BEARISH</v>
      </c>
      <c r="G1514" s="6" t="str">
        <f t="shared" si="94"/>
        <v>NEUTRAL</v>
      </c>
      <c r="H1514" s="6" t="str">
        <f t="shared" si="93"/>
        <v>CONFIRMED BEARISH</v>
      </c>
    </row>
    <row r="1515" spans="1:8" ht="13.5" x14ac:dyDescent="0.25">
      <c r="A1515" s="3">
        <f>TITRES_STAT!B1518</f>
        <v>44218</v>
      </c>
      <c r="B1515" s="6">
        <f>TITRES_STAT!C1518</f>
        <v>7.56</v>
      </c>
      <c r="C1515" s="6">
        <f>TITRES_STAT!D1518</f>
        <v>5.7392000000000003</v>
      </c>
      <c r="D1515" s="6">
        <f>TITRES_STAT!E1518</f>
        <v>944</v>
      </c>
      <c r="E1515" s="2">
        <f t="shared" si="92"/>
        <v>372407</v>
      </c>
      <c r="F1515" s="6" t="str">
        <f t="shared" si="95"/>
        <v>BEARISH</v>
      </c>
      <c r="G1515" s="6" t="str">
        <f t="shared" si="94"/>
        <v>NEUTRAL</v>
      </c>
      <c r="H1515" s="6" t="str">
        <f t="shared" si="93"/>
        <v>CONFIRMED BEARISH</v>
      </c>
    </row>
    <row r="1516" spans="1:8" ht="13.5" x14ac:dyDescent="0.25">
      <c r="A1516" s="3">
        <f>TITRES_STAT!B1519</f>
        <v>44221</v>
      </c>
      <c r="B1516" s="6">
        <f>TITRES_STAT!C1519</f>
        <v>7.56</v>
      </c>
      <c r="C1516" s="6">
        <f>TITRES_STAT!D1519</f>
        <v>5.7392000000000003</v>
      </c>
      <c r="D1516" s="6">
        <f>TITRES_STAT!E1519</f>
        <v>0</v>
      </c>
      <c r="E1516" s="2">
        <f t="shared" si="92"/>
        <v>372407</v>
      </c>
      <c r="F1516" s="6" t="str">
        <f t="shared" si="95"/>
        <v>BEARISH</v>
      </c>
      <c r="G1516" s="6" t="str">
        <f t="shared" si="94"/>
        <v>NEUTRAL</v>
      </c>
      <c r="H1516" s="6" t="str">
        <f t="shared" si="93"/>
        <v>CONFIRMED BEARISH</v>
      </c>
    </row>
    <row r="1517" spans="1:8" ht="13.5" x14ac:dyDescent="0.25">
      <c r="A1517" s="3">
        <f>TITRES_STAT!B1520</f>
        <v>44222</v>
      </c>
      <c r="B1517" s="6">
        <f>TITRES_STAT!C1520</f>
        <v>7.56</v>
      </c>
      <c r="C1517" s="6">
        <f>TITRES_STAT!D1520</f>
        <v>5.7392000000000003</v>
      </c>
      <c r="D1517" s="6">
        <f>TITRES_STAT!E1520</f>
        <v>0</v>
      </c>
      <c r="E1517" s="2">
        <f t="shared" si="92"/>
        <v>372407</v>
      </c>
      <c r="F1517" s="6" t="str">
        <f t="shared" si="95"/>
        <v>BEARISH</v>
      </c>
      <c r="G1517" s="6" t="str">
        <f t="shared" si="94"/>
        <v>NEUTRAL</v>
      </c>
      <c r="H1517" s="6" t="str">
        <f t="shared" si="93"/>
        <v>BEARISH DIVERGENCE</v>
      </c>
    </row>
    <row r="1518" spans="1:8" ht="13.5" x14ac:dyDescent="0.25">
      <c r="A1518" s="3">
        <f>TITRES_STAT!B1521</f>
        <v>44223</v>
      </c>
      <c r="B1518" s="6">
        <f>TITRES_STAT!C1521</f>
        <v>7.5</v>
      </c>
      <c r="C1518" s="6">
        <f>TITRES_STAT!D1521</f>
        <v>5.6936</v>
      </c>
      <c r="D1518" s="6">
        <f>TITRES_STAT!E1521</f>
        <v>540</v>
      </c>
      <c r="E1518" s="2">
        <f t="shared" si="92"/>
        <v>371867</v>
      </c>
      <c r="F1518" s="6" t="str">
        <f t="shared" si="95"/>
        <v>BEARISH</v>
      </c>
      <c r="G1518" s="6" t="str">
        <f t="shared" si="94"/>
        <v>NEUTRAL</v>
      </c>
      <c r="H1518" s="6" t="str">
        <f t="shared" si="93"/>
        <v>CONFIRMED BEARISH</v>
      </c>
    </row>
    <row r="1519" spans="1:8" ht="13.5" x14ac:dyDescent="0.25">
      <c r="A1519" s="3">
        <f>TITRES_STAT!B1522</f>
        <v>44224</v>
      </c>
      <c r="B1519" s="6">
        <f>TITRES_STAT!C1522</f>
        <v>7.34</v>
      </c>
      <c r="C1519" s="6">
        <f>TITRES_STAT!D1522</f>
        <v>5.5720999999999998</v>
      </c>
      <c r="D1519" s="6">
        <f>TITRES_STAT!E1522</f>
        <v>2907</v>
      </c>
      <c r="E1519" s="2">
        <f t="shared" si="92"/>
        <v>368960</v>
      </c>
      <c r="F1519" s="6" t="str">
        <f t="shared" si="95"/>
        <v>BEARISH</v>
      </c>
      <c r="G1519" s="6" t="str">
        <f t="shared" si="94"/>
        <v>NEUTRAL</v>
      </c>
      <c r="H1519" s="6" t="str">
        <f t="shared" si="93"/>
        <v>CONFIRMED BEARISH</v>
      </c>
    </row>
    <row r="1520" spans="1:8" ht="13.5" x14ac:dyDescent="0.25">
      <c r="A1520" s="3">
        <f>TITRES_STAT!B1523</f>
        <v>44225</v>
      </c>
      <c r="B1520" s="6">
        <f>TITRES_STAT!C1523</f>
        <v>7.12</v>
      </c>
      <c r="C1520" s="6">
        <f>TITRES_STAT!D1523</f>
        <v>5.4051</v>
      </c>
      <c r="D1520" s="6">
        <f>TITRES_STAT!E1523</f>
        <v>1250</v>
      </c>
      <c r="E1520" s="2">
        <f t="shared" si="92"/>
        <v>367710</v>
      </c>
      <c r="F1520" s="6" t="str">
        <f t="shared" si="95"/>
        <v>BEARISH</v>
      </c>
      <c r="G1520" s="6" t="str">
        <f t="shared" si="94"/>
        <v>NEUTRAL</v>
      </c>
      <c r="H1520" s="6" t="str">
        <f t="shared" si="93"/>
        <v>CONFIRMED BEARISH</v>
      </c>
    </row>
    <row r="1521" spans="1:8" ht="13.5" x14ac:dyDescent="0.25">
      <c r="A1521" s="3">
        <f>TITRES_STAT!B1524</f>
        <v>44228</v>
      </c>
      <c r="B1521" s="6">
        <f>TITRES_STAT!C1524</f>
        <v>7.12</v>
      </c>
      <c r="C1521" s="6">
        <f>TITRES_STAT!D1524</f>
        <v>5.4051</v>
      </c>
      <c r="D1521" s="6">
        <f>TITRES_STAT!E1524</f>
        <v>1450</v>
      </c>
      <c r="E1521" s="2">
        <f t="shared" si="92"/>
        <v>367710</v>
      </c>
      <c r="F1521" s="6" t="str">
        <f t="shared" si="95"/>
        <v>BEARISH</v>
      </c>
      <c r="G1521" s="6" t="str">
        <f t="shared" si="94"/>
        <v>NEUTRAL</v>
      </c>
      <c r="H1521" s="6" t="str">
        <f t="shared" si="93"/>
        <v>CONFIRMED BEARISH</v>
      </c>
    </row>
    <row r="1522" spans="1:8" ht="13.5" x14ac:dyDescent="0.25">
      <c r="A1522" s="3">
        <f>TITRES_STAT!B1525</f>
        <v>44229</v>
      </c>
      <c r="B1522" s="6">
        <f>TITRES_STAT!C1525</f>
        <v>7.19</v>
      </c>
      <c r="C1522" s="6">
        <f>TITRES_STAT!D1525</f>
        <v>5.4583000000000004</v>
      </c>
      <c r="D1522" s="6">
        <f>TITRES_STAT!E1525</f>
        <v>4883</v>
      </c>
      <c r="E1522" s="2">
        <f t="shared" si="92"/>
        <v>372593</v>
      </c>
      <c r="F1522" s="6" t="str">
        <f t="shared" si="95"/>
        <v>BULLISH</v>
      </c>
      <c r="G1522" s="6" t="str">
        <f t="shared" si="94"/>
        <v>NEUTRAL</v>
      </c>
      <c r="H1522" s="6" t="str">
        <f t="shared" si="93"/>
        <v>BULLISH DIVERGENCE</v>
      </c>
    </row>
    <row r="1523" spans="1:8" ht="13.5" x14ac:dyDescent="0.25">
      <c r="A1523" s="3">
        <f>TITRES_STAT!B1526</f>
        <v>44230</v>
      </c>
      <c r="B1523" s="6">
        <f>TITRES_STAT!C1526</f>
        <v>7.39</v>
      </c>
      <c r="C1523" s="6">
        <f>TITRES_STAT!D1526</f>
        <v>5.6101000000000001</v>
      </c>
      <c r="D1523" s="6">
        <f>TITRES_STAT!E1526</f>
        <v>1234</v>
      </c>
      <c r="E1523" s="2">
        <f t="shared" si="92"/>
        <v>373827</v>
      </c>
      <c r="F1523" s="6" t="str">
        <f t="shared" si="95"/>
        <v>BULLISH</v>
      </c>
      <c r="G1523" s="6" t="str">
        <f t="shared" si="94"/>
        <v>NEUTRAL</v>
      </c>
      <c r="H1523" s="6" t="str">
        <f t="shared" si="93"/>
        <v>BULLISH DIVERGENCE</v>
      </c>
    </row>
    <row r="1524" spans="1:8" ht="13.5" x14ac:dyDescent="0.25">
      <c r="A1524" s="3">
        <f>TITRES_STAT!B1527</f>
        <v>44231</v>
      </c>
      <c r="B1524" s="6">
        <f>TITRES_STAT!C1527</f>
        <v>7.38</v>
      </c>
      <c r="C1524" s="6">
        <f>TITRES_STAT!D1527</f>
        <v>5.6025</v>
      </c>
      <c r="D1524" s="6">
        <f>TITRES_STAT!E1527</f>
        <v>669</v>
      </c>
      <c r="E1524" s="2">
        <f t="shared" si="92"/>
        <v>373158</v>
      </c>
      <c r="F1524" s="6" t="str">
        <f t="shared" si="95"/>
        <v>BULLISH</v>
      </c>
      <c r="G1524" s="6" t="str">
        <f t="shared" si="94"/>
        <v>NEUTRAL</v>
      </c>
      <c r="H1524" s="6" t="str">
        <f t="shared" si="93"/>
        <v>CONFIRMED BULLISH</v>
      </c>
    </row>
    <row r="1525" spans="1:8" ht="13.5" x14ac:dyDescent="0.25">
      <c r="A1525" s="3">
        <f>TITRES_STAT!B1528</f>
        <v>44232</v>
      </c>
      <c r="B1525" s="6">
        <f>TITRES_STAT!C1528</f>
        <v>7.38</v>
      </c>
      <c r="C1525" s="6">
        <f>TITRES_STAT!D1528</f>
        <v>5.6025</v>
      </c>
      <c r="D1525" s="6">
        <f>TITRES_STAT!E1528</f>
        <v>0</v>
      </c>
      <c r="E1525" s="2">
        <f t="shared" si="92"/>
        <v>373158</v>
      </c>
      <c r="F1525" s="6" t="str">
        <f t="shared" si="95"/>
        <v>BULLISH</v>
      </c>
      <c r="G1525" s="6" t="str">
        <f t="shared" si="94"/>
        <v>NEUTRAL</v>
      </c>
      <c r="H1525" s="6" t="str">
        <f t="shared" si="93"/>
        <v>CONFIRMED BULLISH</v>
      </c>
    </row>
    <row r="1526" spans="1:8" ht="13.5" x14ac:dyDescent="0.25">
      <c r="A1526" s="3">
        <f>TITRES_STAT!B1529</f>
        <v>44235</v>
      </c>
      <c r="B1526" s="6">
        <f>TITRES_STAT!C1529</f>
        <v>7.38</v>
      </c>
      <c r="C1526" s="6">
        <f>TITRES_STAT!D1529</f>
        <v>5.6025</v>
      </c>
      <c r="D1526" s="6">
        <f>TITRES_STAT!E1529</f>
        <v>1653</v>
      </c>
      <c r="E1526" s="2">
        <f t="shared" si="92"/>
        <v>373158</v>
      </c>
      <c r="F1526" s="6" t="str">
        <f t="shared" si="95"/>
        <v>BULLISH</v>
      </c>
      <c r="G1526" s="6" t="str">
        <f t="shared" si="94"/>
        <v>NEUTRAL</v>
      </c>
      <c r="H1526" s="6" t="str">
        <f t="shared" si="93"/>
        <v>CONFIRMED BULLISH</v>
      </c>
    </row>
    <row r="1527" spans="1:8" ht="13.5" x14ac:dyDescent="0.25">
      <c r="A1527" s="3">
        <f>TITRES_STAT!B1530</f>
        <v>44236</v>
      </c>
      <c r="B1527" s="6">
        <f>TITRES_STAT!C1530</f>
        <v>7.46</v>
      </c>
      <c r="C1527" s="6">
        <f>TITRES_STAT!D1530</f>
        <v>5.6631999999999998</v>
      </c>
      <c r="D1527" s="6">
        <f>TITRES_STAT!E1530</f>
        <v>189</v>
      </c>
      <c r="E1527" s="2">
        <f t="shared" si="92"/>
        <v>373347</v>
      </c>
      <c r="F1527" s="6" t="str">
        <f t="shared" si="95"/>
        <v>BULLISH</v>
      </c>
      <c r="G1527" s="6" t="str">
        <f t="shared" si="94"/>
        <v>NEUTRAL</v>
      </c>
      <c r="H1527" s="6" t="str">
        <f t="shared" si="93"/>
        <v>CONFIRMED BULLISH</v>
      </c>
    </row>
    <row r="1528" spans="1:8" ht="13.5" x14ac:dyDescent="0.25">
      <c r="A1528" s="3">
        <f>TITRES_STAT!B1531</f>
        <v>44237</v>
      </c>
      <c r="B1528" s="6">
        <f>TITRES_STAT!C1531</f>
        <v>7.35</v>
      </c>
      <c r="C1528" s="6">
        <f>TITRES_STAT!D1531</f>
        <v>5.5796999999999999</v>
      </c>
      <c r="D1528" s="6">
        <f>TITRES_STAT!E1531</f>
        <v>979</v>
      </c>
      <c r="E1528" s="2">
        <f t="shared" si="92"/>
        <v>372368</v>
      </c>
      <c r="F1528" s="6" t="str">
        <f t="shared" si="95"/>
        <v>BEARISH</v>
      </c>
      <c r="G1528" s="6" t="str">
        <f t="shared" si="94"/>
        <v>NEUTRAL</v>
      </c>
      <c r="H1528" s="6" t="str">
        <f t="shared" si="93"/>
        <v>CONFIRMED BEARISH</v>
      </c>
    </row>
    <row r="1529" spans="1:8" ht="13.5" x14ac:dyDescent="0.25">
      <c r="A1529" s="3">
        <f>TITRES_STAT!B1532</f>
        <v>44238</v>
      </c>
      <c r="B1529" s="6">
        <f>TITRES_STAT!C1532</f>
        <v>7.4</v>
      </c>
      <c r="C1529" s="6">
        <f>TITRES_STAT!D1532</f>
        <v>5.6177000000000001</v>
      </c>
      <c r="D1529" s="6">
        <f>TITRES_STAT!E1532</f>
        <v>323</v>
      </c>
      <c r="E1529" s="2">
        <f t="shared" si="92"/>
        <v>372691</v>
      </c>
      <c r="F1529" s="6" t="str">
        <f t="shared" si="95"/>
        <v>BEARISH</v>
      </c>
      <c r="G1529" s="6" t="str">
        <f t="shared" si="94"/>
        <v>NEUTRAL</v>
      </c>
      <c r="H1529" s="6" t="str">
        <f t="shared" si="93"/>
        <v>BEARISH DIVERGENCE</v>
      </c>
    </row>
    <row r="1530" spans="1:8" ht="13.5" x14ac:dyDescent="0.25">
      <c r="A1530" s="3">
        <f>TITRES_STAT!B1533</f>
        <v>44239</v>
      </c>
      <c r="B1530" s="6">
        <f>TITRES_STAT!C1533</f>
        <v>7.35</v>
      </c>
      <c r="C1530" s="6">
        <f>TITRES_STAT!D1533</f>
        <v>5.5796999999999999</v>
      </c>
      <c r="D1530" s="6">
        <f>TITRES_STAT!E1533</f>
        <v>110</v>
      </c>
      <c r="E1530" s="2">
        <f t="shared" si="92"/>
        <v>372581</v>
      </c>
      <c r="F1530" s="6" t="str">
        <f t="shared" si="95"/>
        <v>BEARISH</v>
      </c>
      <c r="G1530" s="6" t="str">
        <f t="shared" si="94"/>
        <v>NEUTRAL</v>
      </c>
      <c r="H1530" s="6" t="str">
        <f t="shared" si="93"/>
        <v>CONFIRMED BEARISH</v>
      </c>
    </row>
    <row r="1531" spans="1:8" ht="13.5" x14ac:dyDescent="0.25">
      <c r="A1531" s="3">
        <f>TITRES_STAT!B1534</f>
        <v>44242</v>
      </c>
      <c r="B1531" s="6">
        <f>TITRES_STAT!C1534</f>
        <v>7.35</v>
      </c>
      <c r="C1531" s="6">
        <f>TITRES_STAT!D1534</f>
        <v>5.5796999999999999</v>
      </c>
      <c r="D1531" s="6">
        <f>TITRES_STAT!E1534</f>
        <v>0</v>
      </c>
      <c r="E1531" s="2">
        <f t="shared" si="92"/>
        <v>372581</v>
      </c>
      <c r="F1531" s="6" t="str">
        <f t="shared" si="95"/>
        <v>BEARISH</v>
      </c>
      <c r="G1531" s="6" t="str">
        <f t="shared" si="94"/>
        <v>NEUTRAL</v>
      </c>
      <c r="H1531" s="6" t="str">
        <f t="shared" si="93"/>
        <v>CONFIRMED BEARISH</v>
      </c>
    </row>
    <row r="1532" spans="1:8" ht="13.5" x14ac:dyDescent="0.25">
      <c r="A1532" s="3">
        <f>TITRES_STAT!B1535</f>
        <v>44243</v>
      </c>
      <c r="B1532" s="6">
        <f>TITRES_STAT!C1535</f>
        <v>7.35</v>
      </c>
      <c r="C1532" s="6">
        <f>TITRES_STAT!D1535</f>
        <v>5.5796999999999999</v>
      </c>
      <c r="D1532" s="6">
        <f>TITRES_STAT!E1535</f>
        <v>0</v>
      </c>
      <c r="E1532" s="2">
        <f t="shared" si="92"/>
        <v>372581</v>
      </c>
      <c r="F1532" s="6" t="str">
        <f t="shared" si="95"/>
        <v>BEARISH</v>
      </c>
      <c r="G1532" s="6" t="str">
        <f t="shared" si="94"/>
        <v>NEUTRAL</v>
      </c>
      <c r="H1532" s="6" t="str">
        <f t="shared" si="93"/>
        <v>CONFIRMED BEARISH</v>
      </c>
    </row>
    <row r="1533" spans="1:8" ht="13.5" x14ac:dyDescent="0.25">
      <c r="A1533" s="3">
        <f>TITRES_STAT!B1536</f>
        <v>44244</v>
      </c>
      <c r="B1533" s="6">
        <f>TITRES_STAT!C1536</f>
        <v>7.35</v>
      </c>
      <c r="C1533" s="6">
        <f>TITRES_STAT!D1536</f>
        <v>5.5796999999999999</v>
      </c>
      <c r="D1533" s="6">
        <f>TITRES_STAT!E1536</f>
        <v>0</v>
      </c>
      <c r="E1533" s="2">
        <f t="shared" si="92"/>
        <v>372581</v>
      </c>
      <c r="F1533" s="6" t="str">
        <f t="shared" si="95"/>
        <v>BULLISH</v>
      </c>
      <c r="G1533" s="6" t="str">
        <f t="shared" si="94"/>
        <v>NEUTRAL</v>
      </c>
      <c r="H1533" s="6" t="str">
        <f t="shared" si="93"/>
        <v>NEUTRAL</v>
      </c>
    </row>
    <row r="1534" spans="1:8" ht="13.5" x14ac:dyDescent="0.25">
      <c r="A1534" s="3">
        <f>TITRES_STAT!B1537</f>
        <v>44245</v>
      </c>
      <c r="B1534" s="6">
        <f>TITRES_STAT!C1537</f>
        <v>7.35</v>
      </c>
      <c r="C1534" s="6">
        <f>TITRES_STAT!D1537</f>
        <v>5.5796999999999999</v>
      </c>
      <c r="D1534" s="6">
        <f>TITRES_STAT!E1537</f>
        <v>0</v>
      </c>
      <c r="E1534" s="2">
        <f t="shared" si="92"/>
        <v>372581</v>
      </c>
      <c r="F1534" s="6" t="str">
        <f t="shared" si="95"/>
        <v>BEARISH</v>
      </c>
      <c r="G1534" s="6" t="str">
        <f t="shared" si="94"/>
        <v>NEUTRAL</v>
      </c>
      <c r="H1534" s="6" t="str">
        <f t="shared" si="93"/>
        <v>CONFIRMED BEARISH</v>
      </c>
    </row>
    <row r="1535" spans="1:8" ht="13.5" x14ac:dyDescent="0.25">
      <c r="A1535" s="3">
        <f>TITRES_STAT!B1538</f>
        <v>44246</v>
      </c>
      <c r="B1535" s="6">
        <f>TITRES_STAT!C1538</f>
        <v>7.34</v>
      </c>
      <c r="C1535" s="6">
        <f>TITRES_STAT!D1538</f>
        <v>5.5720999999999998</v>
      </c>
      <c r="D1535" s="6">
        <f>TITRES_STAT!E1538</f>
        <v>241</v>
      </c>
      <c r="E1535" s="2">
        <f t="shared" si="92"/>
        <v>372340</v>
      </c>
      <c r="F1535" s="6" t="str">
        <f t="shared" si="95"/>
        <v>BEARISH</v>
      </c>
      <c r="G1535" s="6" t="str">
        <f t="shared" si="94"/>
        <v>NEUTRAL</v>
      </c>
      <c r="H1535" s="6" t="str">
        <f t="shared" si="93"/>
        <v>CONFIRMED BEARISH</v>
      </c>
    </row>
    <row r="1536" spans="1:8" ht="13.5" x14ac:dyDescent="0.25">
      <c r="A1536" s="3">
        <f>TITRES_STAT!B1539</f>
        <v>44249</v>
      </c>
      <c r="B1536" s="6">
        <f>TITRES_STAT!C1539</f>
        <v>7.39</v>
      </c>
      <c r="C1536" s="6">
        <f>TITRES_STAT!D1539</f>
        <v>5.6101000000000001</v>
      </c>
      <c r="D1536" s="6">
        <f>TITRES_STAT!E1539</f>
        <v>1717</v>
      </c>
      <c r="E1536" s="2">
        <f t="shared" si="92"/>
        <v>374057</v>
      </c>
      <c r="F1536" s="6" t="str">
        <f t="shared" si="95"/>
        <v>BULLISH</v>
      </c>
      <c r="G1536" s="6" t="str">
        <f t="shared" si="94"/>
        <v>NEUTRAL</v>
      </c>
      <c r="H1536" s="6" t="str">
        <f t="shared" si="93"/>
        <v>CONFIRMED BULLISH</v>
      </c>
    </row>
    <row r="1537" spans="1:8" ht="13.5" x14ac:dyDescent="0.25">
      <c r="A1537" s="3">
        <f>TITRES_STAT!B1540</f>
        <v>44250</v>
      </c>
      <c r="B1537" s="6">
        <f>TITRES_STAT!C1540</f>
        <v>7.18</v>
      </c>
      <c r="C1537" s="6">
        <f>TITRES_STAT!D1540</f>
        <v>5.4507000000000003</v>
      </c>
      <c r="D1537" s="6">
        <f>TITRES_STAT!E1540</f>
        <v>3136</v>
      </c>
      <c r="E1537" s="2">
        <f t="shared" si="92"/>
        <v>370921</v>
      </c>
      <c r="F1537" s="6" t="str">
        <f t="shared" si="95"/>
        <v>BEARISH</v>
      </c>
      <c r="G1537" s="6" t="str">
        <f t="shared" si="94"/>
        <v>NEUTRAL</v>
      </c>
      <c r="H1537" s="6" t="str">
        <f t="shared" si="93"/>
        <v>CONFIRMED BEARISH</v>
      </c>
    </row>
    <row r="1538" spans="1:8" ht="13.5" x14ac:dyDescent="0.25">
      <c r="A1538" s="3">
        <f>TITRES_STAT!B1541</f>
        <v>44251</v>
      </c>
      <c r="B1538" s="6">
        <f>TITRES_STAT!C1541</f>
        <v>7.39</v>
      </c>
      <c r="C1538" s="6">
        <f>TITRES_STAT!D1541</f>
        <v>5.6101000000000001</v>
      </c>
      <c r="D1538" s="6">
        <f>TITRES_STAT!E1541</f>
        <v>329</v>
      </c>
      <c r="E1538" s="2">
        <f t="shared" si="92"/>
        <v>371250</v>
      </c>
      <c r="F1538" s="6" t="str">
        <f t="shared" si="95"/>
        <v>BEARISH</v>
      </c>
      <c r="G1538" s="6" t="str">
        <f t="shared" si="94"/>
        <v>NEUTRAL</v>
      </c>
      <c r="H1538" s="6" t="str">
        <f t="shared" si="93"/>
        <v>BEARISH DIVERGENCE</v>
      </c>
    </row>
    <row r="1539" spans="1:8" ht="13.5" x14ac:dyDescent="0.25">
      <c r="A1539" s="3">
        <f>TITRES_STAT!B1542</f>
        <v>44252</v>
      </c>
      <c r="B1539" s="6">
        <f>TITRES_STAT!C1542</f>
        <v>7.4</v>
      </c>
      <c r="C1539" s="6">
        <f>TITRES_STAT!D1542</f>
        <v>5.6177000000000001</v>
      </c>
      <c r="D1539" s="6">
        <f>TITRES_STAT!E1542</f>
        <v>2000</v>
      </c>
      <c r="E1539" s="2">
        <f t="shared" si="92"/>
        <v>373250</v>
      </c>
      <c r="F1539" s="6" t="str">
        <f t="shared" si="95"/>
        <v>BULLISH</v>
      </c>
      <c r="G1539" s="6" t="str">
        <f t="shared" si="94"/>
        <v>NEUTRAL</v>
      </c>
      <c r="H1539" s="6" t="str">
        <f t="shared" si="93"/>
        <v>CONFIRMED BULLISH</v>
      </c>
    </row>
    <row r="1540" spans="1:8" ht="13.5" x14ac:dyDescent="0.25">
      <c r="A1540" s="3">
        <f>TITRES_STAT!B1543</f>
        <v>44253</v>
      </c>
      <c r="B1540" s="6">
        <f>TITRES_STAT!C1543</f>
        <v>7.2</v>
      </c>
      <c r="C1540" s="6">
        <f>TITRES_STAT!D1543</f>
        <v>5.4659000000000004</v>
      </c>
      <c r="D1540" s="6">
        <f>TITRES_STAT!E1543</f>
        <v>1915</v>
      </c>
      <c r="E1540" s="2">
        <f t="shared" ref="E1540:E1603" si="96">IF(B1540&gt;B1539, E1539+D1540, IF(B1540&lt;B1539, E1539-D1540, E1539))</f>
        <v>371335</v>
      </c>
      <c r="F1540" s="6" t="str">
        <f t="shared" si="95"/>
        <v>BEARISH</v>
      </c>
      <c r="G1540" s="6" t="str">
        <f t="shared" si="94"/>
        <v>NEUTRAL</v>
      </c>
      <c r="H1540" s="6" t="str">
        <f t="shared" si="93"/>
        <v>CONFIRMED BEARISH</v>
      </c>
    </row>
    <row r="1541" spans="1:8" ht="13.5" x14ac:dyDescent="0.25">
      <c r="A1541" s="3">
        <f>TITRES_STAT!B1544</f>
        <v>44256</v>
      </c>
      <c r="B1541" s="6">
        <f>TITRES_STAT!C1544</f>
        <v>7.4</v>
      </c>
      <c r="C1541" s="6">
        <f>TITRES_STAT!D1544</f>
        <v>5.6177000000000001</v>
      </c>
      <c r="D1541" s="6">
        <f>TITRES_STAT!E1544</f>
        <v>2504</v>
      </c>
      <c r="E1541" s="2">
        <f t="shared" si="96"/>
        <v>373839</v>
      </c>
      <c r="F1541" s="6" t="str">
        <f t="shared" si="95"/>
        <v>BEARISH</v>
      </c>
      <c r="G1541" s="6" t="str">
        <f t="shared" si="94"/>
        <v>NEUTRAL</v>
      </c>
      <c r="H1541" s="6" t="str">
        <f t="shared" si="93"/>
        <v>BEARISH DIVERGENCE</v>
      </c>
    </row>
    <row r="1542" spans="1:8" ht="13.5" x14ac:dyDescent="0.25">
      <c r="A1542" s="3">
        <f>TITRES_STAT!B1545</f>
        <v>44257</v>
      </c>
      <c r="B1542" s="6">
        <f>TITRES_STAT!C1545</f>
        <v>7.45</v>
      </c>
      <c r="C1542" s="6">
        <f>TITRES_STAT!D1545</f>
        <v>5.6555999999999997</v>
      </c>
      <c r="D1542" s="6">
        <f>TITRES_STAT!E1545</f>
        <v>2500</v>
      </c>
      <c r="E1542" s="2">
        <f t="shared" si="96"/>
        <v>376339</v>
      </c>
      <c r="F1542" s="6" t="str">
        <f t="shared" si="95"/>
        <v>BULLISH</v>
      </c>
      <c r="G1542" s="6" t="str">
        <f t="shared" si="94"/>
        <v>NEUTRAL</v>
      </c>
      <c r="H1542" s="6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CONFIRMED BULLISH</v>
      </c>
    </row>
    <row r="1543" spans="1:8" ht="13.5" x14ac:dyDescent="0.25">
      <c r="A1543" s="3">
        <f>TITRES_STAT!B1546</f>
        <v>44258</v>
      </c>
      <c r="B1543" s="6">
        <f>TITRES_STAT!C1546</f>
        <v>7.38</v>
      </c>
      <c r="C1543" s="6">
        <f>TITRES_STAT!D1546</f>
        <v>5.6025</v>
      </c>
      <c r="D1543" s="6">
        <f>TITRES_STAT!E1546</f>
        <v>20</v>
      </c>
      <c r="E1543" s="2">
        <f t="shared" si="96"/>
        <v>376319</v>
      </c>
      <c r="F1543" s="6" t="str">
        <f t="shared" si="95"/>
        <v>BULLISH</v>
      </c>
      <c r="G1543" s="6" t="str">
        <f t="shared" ref="G1543:G1606" si="98">IF((E1543-E1538)/E1538 &gt; 0.02, "STRONG",
 IF((E1543-E1538)/E1538 &lt; -0.02, "WEAK", "NEUTRAL"))</f>
        <v>NEUTRAL</v>
      </c>
      <c r="H1543" s="6" t="str">
        <f t="shared" si="97"/>
        <v>BULLISH DIVERGENCE</v>
      </c>
    </row>
    <row r="1544" spans="1:8" ht="13.5" x14ac:dyDescent="0.25">
      <c r="A1544" s="3">
        <f>TITRES_STAT!B1547</f>
        <v>44259</v>
      </c>
      <c r="B1544" s="6">
        <f>TITRES_STAT!C1547</f>
        <v>7.2</v>
      </c>
      <c r="C1544" s="6">
        <f>TITRES_STAT!D1547</f>
        <v>5.4659000000000004</v>
      </c>
      <c r="D1544" s="6">
        <f>TITRES_STAT!E1547</f>
        <v>300</v>
      </c>
      <c r="E1544" s="2">
        <f t="shared" si="96"/>
        <v>376019</v>
      </c>
      <c r="F1544" s="6" t="str">
        <f t="shared" ref="F1544:F1607" si="99">IF(E1544&gt;E1539,"BULLISH",IF(E1544&lt;E1539,"BEARISH","NEUTRAL"))</f>
        <v>BULLISH</v>
      </c>
      <c r="G1544" s="6" t="str">
        <f t="shared" si="98"/>
        <v>NEUTRAL</v>
      </c>
      <c r="H1544" s="6" t="str">
        <f t="shared" si="97"/>
        <v>BULLISH DIVERGENCE</v>
      </c>
    </row>
    <row r="1545" spans="1:8" ht="13.5" x14ac:dyDescent="0.25">
      <c r="A1545" s="3">
        <f>TITRES_STAT!B1548</f>
        <v>44260</v>
      </c>
      <c r="B1545" s="6">
        <f>TITRES_STAT!C1548</f>
        <v>7.35</v>
      </c>
      <c r="C1545" s="6">
        <f>TITRES_STAT!D1548</f>
        <v>5.5796999999999999</v>
      </c>
      <c r="D1545" s="6">
        <f>TITRES_STAT!E1548</f>
        <v>285</v>
      </c>
      <c r="E1545" s="2">
        <f t="shared" si="96"/>
        <v>376304</v>
      </c>
      <c r="F1545" s="6" t="str">
        <f t="shared" si="99"/>
        <v>BULLISH</v>
      </c>
      <c r="G1545" s="6" t="str">
        <f t="shared" si="98"/>
        <v>NEUTRAL</v>
      </c>
      <c r="H1545" s="6" t="str">
        <f t="shared" si="97"/>
        <v>CONFIRMED BULLISH</v>
      </c>
    </row>
    <row r="1546" spans="1:8" ht="13.5" x14ac:dyDescent="0.25">
      <c r="A1546" s="3">
        <f>TITRES_STAT!B1549</f>
        <v>44263</v>
      </c>
      <c r="B1546" s="6">
        <f>TITRES_STAT!C1549</f>
        <v>7.35</v>
      </c>
      <c r="C1546" s="6">
        <f>TITRES_STAT!D1549</f>
        <v>5.5796999999999999</v>
      </c>
      <c r="D1546" s="6">
        <f>TITRES_STAT!E1549</f>
        <v>0</v>
      </c>
      <c r="E1546" s="2">
        <f t="shared" si="96"/>
        <v>376304</v>
      </c>
      <c r="F1546" s="6" t="str">
        <f t="shared" si="99"/>
        <v>BULLISH</v>
      </c>
      <c r="G1546" s="6" t="str">
        <f t="shared" si="98"/>
        <v>NEUTRAL</v>
      </c>
      <c r="H1546" s="6" t="str">
        <f t="shared" si="97"/>
        <v>BULLISH DIVERGENCE</v>
      </c>
    </row>
    <row r="1547" spans="1:8" ht="13.5" x14ac:dyDescent="0.25">
      <c r="A1547" s="3">
        <f>TITRES_STAT!B1550</f>
        <v>44264</v>
      </c>
      <c r="B1547" s="6">
        <f>TITRES_STAT!C1550</f>
        <v>7.34</v>
      </c>
      <c r="C1547" s="6">
        <f>TITRES_STAT!D1550</f>
        <v>5.5720999999999998</v>
      </c>
      <c r="D1547" s="6">
        <f>TITRES_STAT!E1550</f>
        <v>100</v>
      </c>
      <c r="E1547" s="2">
        <f t="shared" si="96"/>
        <v>376204</v>
      </c>
      <c r="F1547" s="6" t="str">
        <f t="shared" si="99"/>
        <v>BEARISH</v>
      </c>
      <c r="G1547" s="6" t="str">
        <f t="shared" si="98"/>
        <v>NEUTRAL</v>
      </c>
      <c r="H1547" s="6" t="str">
        <f t="shared" si="97"/>
        <v>CONFIRMED BEARISH</v>
      </c>
    </row>
    <row r="1548" spans="1:8" ht="13.5" x14ac:dyDescent="0.25">
      <c r="A1548" s="3">
        <f>TITRES_STAT!B1551</f>
        <v>44265</v>
      </c>
      <c r="B1548" s="6">
        <f>TITRES_STAT!C1551</f>
        <v>7.35</v>
      </c>
      <c r="C1548" s="6">
        <f>TITRES_STAT!D1551</f>
        <v>5.5796999999999999</v>
      </c>
      <c r="D1548" s="6">
        <f>TITRES_STAT!E1551</f>
        <v>97</v>
      </c>
      <c r="E1548" s="2">
        <f t="shared" si="96"/>
        <v>376301</v>
      </c>
      <c r="F1548" s="6" t="str">
        <f t="shared" si="99"/>
        <v>BEARISH</v>
      </c>
      <c r="G1548" s="6" t="str">
        <f t="shared" si="98"/>
        <v>NEUTRAL</v>
      </c>
      <c r="H1548" s="6" t="str">
        <f t="shared" si="97"/>
        <v>CONFIRMED BEARISH</v>
      </c>
    </row>
    <row r="1549" spans="1:8" ht="13.5" x14ac:dyDescent="0.25">
      <c r="A1549" s="3">
        <f>TITRES_STAT!B1552</f>
        <v>44266</v>
      </c>
      <c r="B1549" s="6">
        <f>TITRES_STAT!C1552</f>
        <v>7.35</v>
      </c>
      <c r="C1549" s="6">
        <f>TITRES_STAT!D1552</f>
        <v>5.5796999999999999</v>
      </c>
      <c r="D1549" s="6">
        <f>TITRES_STAT!E1552</f>
        <v>0</v>
      </c>
      <c r="E1549" s="2">
        <f t="shared" si="96"/>
        <v>376301</v>
      </c>
      <c r="F1549" s="6" t="str">
        <f t="shared" si="99"/>
        <v>BULLISH</v>
      </c>
      <c r="G1549" s="6" t="str">
        <f t="shared" si="98"/>
        <v>NEUTRAL</v>
      </c>
      <c r="H1549" s="6" t="str">
        <f t="shared" si="97"/>
        <v>CONFIRMED BULLISH</v>
      </c>
    </row>
    <row r="1550" spans="1:8" ht="13.5" x14ac:dyDescent="0.25">
      <c r="A1550" s="3">
        <f>TITRES_STAT!B1553</f>
        <v>44267</v>
      </c>
      <c r="B1550" s="6">
        <f>TITRES_STAT!C1553</f>
        <v>7.3</v>
      </c>
      <c r="C1550" s="6">
        <f>TITRES_STAT!D1553</f>
        <v>5.5418000000000003</v>
      </c>
      <c r="D1550" s="6">
        <f>TITRES_STAT!E1553</f>
        <v>731</v>
      </c>
      <c r="E1550" s="2">
        <f t="shared" si="96"/>
        <v>375570</v>
      </c>
      <c r="F1550" s="6" t="str">
        <f t="shared" si="99"/>
        <v>BEARISH</v>
      </c>
      <c r="G1550" s="6" t="str">
        <f t="shared" si="98"/>
        <v>NEUTRAL</v>
      </c>
      <c r="H1550" s="6" t="str">
        <f t="shared" si="97"/>
        <v>CONFIRMED BEARISH</v>
      </c>
    </row>
    <row r="1551" spans="1:8" ht="13.5" x14ac:dyDescent="0.25">
      <c r="A1551" s="3">
        <f>TITRES_STAT!B1554</f>
        <v>44270</v>
      </c>
      <c r="B1551" s="6">
        <f>TITRES_STAT!C1554</f>
        <v>7.3</v>
      </c>
      <c r="C1551" s="6">
        <f>TITRES_STAT!D1554</f>
        <v>5.5418000000000003</v>
      </c>
      <c r="D1551" s="6">
        <f>TITRES_STAT!E1554</f>
        <v>0</v>
      </c>
      <c r="E1551" s="2">
        <f t="shared" si="96"/>
        <v>375570</v>
      </c>
      <c r="F1551" s="6" t="str">
        <f t="shared" si="99"/>
        <v>BEARISH</v>
      </c>
      <c r="G1551" s="6" t="str">
        <f t="shared" si="98"/>
        <v>NEUTRAL</v>
      </c>
      <c r="H1551" s="6" t="str">
        <f t="shared" si="97"/>
        <v>CONFIRMED BEARISH</v>
      </c>
    </row>
    <row r="1552" spans="1:8" ht="13.5" x14ac:dyDescent="0.25">
      <c r="A1552" s="3">
        <f>TITRES_STAT!B1555</f>
        <v>44271</v>
      </c>
      <c r="B1552" s="6">
        <f>TITRES_STAT!C1555</f>
        <v>7.3</v>
      </c>
      <c r="C1552" s="6">
        <f>TITRES_STAT!D1555</f>
        <v>5.5418000000000003</v>
      </c>
      <c r="D1552" s="6">
        <f>TITRES_STAT!E1555</f>
        <v>20</v>
      </c>
      <c r="E1552" s="2">
        <f t="shared" si="96"/>
        <v>375570</v>
      </c>
      <c r="F1552" s="6" t="str">
        <f t="shared" si="99"/>
        <v>BEARISH</v>
      </c>
      <c r="G1552" s="6" t="str">
        <f t="shared" si="98"/>
        <v>NEUTRAL</v>
      </c>
      <c r="H1552" s="6" t="str">
        <f t="shared" si="97"/>
        <v>CONFIRMED BEARISH</v>
      </c>
    </row>
    <row r="1553" spans="1:8" ht="13.5" x14ac:dyDescent="0.25">
      <c r="A1553" s="3">
        <f>TITRES_STAT!B1556</f>
        <v>44272</v>
      </c>
      <c r="B1553" s="6">
        <f>TITRES_STAT!C1556</f>
        <v>7.3</v>
      </c>
      <c r="C1553" s="6">
        <f>TITRES_STAT!D1556</f>
        <v>5.5418000000000003</v>
      </c>
      <c r="D1553" s="6">
        <f>TITRES_STAT!E1556</f>
        <v>0</v>
      </c>
      <c r="E1553" s="2">
        <f t="shared" si="96"/>
        <v>375570</v>
      </c>
      <c r="F1553" s="6" t="str">
        <f t="shared" si="99"/>
        <v>BEARISH</v>
      </c>
      <c r="G1553" s="6" t="str">
        <f t="shared" si="98"/>
        <v>NEUTRAL</v>
      </c>
      <c r="H1553" s="6" t="str">
        <f t="shared" si="97"/>
        <v>CONFIRMED BEARISH</v>
      </c>
    </row>
    <row r="1554" spans="1:8" ht="13.5" x14ac:dyDescent="0.25">
      <c r="A1554" s="3">
        <f>TITRES_STAT!B1557</f>
        <v>44273</v>
      </c>
      <c r="B1554" s="6">
        <f>TITRES_STAT!C1557</f>
        <v>7.25</v>
      </c>
      <c r="C1554" s="6">
        <f>TITRES_STAT!D1557</f>
        <v>5.5038</v>
      </c>
      <c r="D1554" s="6">
        <f>TITRES_STAT!E1557</f>
        <v>1783</v>
      </c>
      <c r="E1554" s="2">
        <f t="shared" si="96"/>
        <v>373787</v>
      </c>
      <c r="F1554" s="6" t="str">
        <f t="shared" si="99"/>
        <v>BEARISH</v>
      </c>
      <c r="G1554" s="6" t="str">
        <f t="shared" si="98"/>
        <v>NEUTRAL</v>
      </c>
      <c r="H1554" s="6" t="str">
        <f t="shared" si="97"/>
        <v>CONFIRMED BEARISH</v>
      </c>
    </row>
    <row r="1555" spans="1:8" ht="13.5" x14ac:dyDescent="0.25">
      <c r="A1555" s="3">
        <f>TITRES_STAT!B1558</f>
        <v>44274</v>
      </c>
      <c r="B1555" s="6">
        <f>TITRES_STAT!C1558</f>
        <v>7.29</v>
      </c>
      <c r="C1555" s="6">
        <f>TITRES_STAT!D1558</f>
        <v>5.5342000000000002</v>
      </c>
      <c r="D1555" s="6">
        <f>TITRES_STAT!E1558</f>
        <v>2065</v>
      </c>
      <c r="E1555" s="2">
        <f t="shared" si="96"/>
        <v>375852</v>
      </c>
      <c r="F1555" s="6" t="str">
        <f t="shared" si="99"/>
        <v>BULLISH</v>
      </c>
      <c r="G1555" s="6" t="str">
        <f t="shared" si="98"/>
        <v>NEUTRAL</v>
      </c>
      <c r="H1555" s="6" t="str">
        <f t="shared" si="97"/>
        <v>BULLISH DIVERGENCE</v>
      </c>
    </row>
    <row r="1556" spans="1:8" ht="13.5" x14ac:dyDescent="0.25">
      <c r="A1556" s="3">
        <f>TITRES_STAT!B1559</f>
        <v>44277</v>
      </c>
      <c r="B1556" s="6">
        <f>TITRES_STAT!C1559</f>
        <v>7.29</v>
      </c>
      <c r="C1556" s="6">
        <f>TITRES_STAT!D1559</f>
        <v>5.5342000000000002</v>
      </c>
      <c r="D1556" s="6">
        <f>TITRES_STAT!E1559</f>
        <v>0</v>
      </c>
      <c r="E1556" s="2">
        <f t="shared" si="96"/>
        <v>375852</v>
      </c>
      <c r="F1556" s="6" t="str">
        <f t="shared" si="99"/>
        <v>BULLISH</v>
      </c>
      <c r="G1556" s="6" t="str">
        <f t="shared" si="98"/>
        <v>NEUTRAL</v>
      </c>
      <c r="H1556" s="6" t="str">
        <f t="shared" si="97"/>
        <v>BULLISH DIVERGENCE</v>
      </c>
    </row>
    <row r="1557" spans="1:8" ht="13.5" x14ac:dyDescent="0.25">
      <c r="A1557" s="3">
        <f>TITRES_STAT!B1560</f>
        <v>44278</v>
      </c>
      <c r="B1557" s="6">
        <f>TITRES_STAT!C1560</f>
        <v>7.2</v>
      </c>
      <c r="C1557" s="6">
        <f>TITRES_STAT!D1560</f>
        <v>5.4659000000000004</v>
      </c>
      <c r="D1557" s="6">
        <f>TITRES_STAT!E1560</f>
        <v>521</v>
      </c>
      <c r="E1557" s="2">
        <f t="shared" si="96"/>
        <v>375331</v>
      </c>
      <c r="F1557" s="6" t="str">
        <f t="shared" si="99"/>
        <v>BEARISH</v>
      </c>
      <c r="G1557" s="6" t="str">
        <f t="shared" si="98"/>
        <v>NEUTRAL</v>
      </c>
      <c r="H1557" s="6" t="str">
        <f t="shared" si="97"/>
        <v>CONFIRMED BEARISH</v>
      </c>
    </row>
    <row r="1558" spans="1:8" ht="13.5" x14ac:dyDescent="0.25">
      <c r="A1558" s="3">
        <f>TITRES_STAT!B1561</f>
        <v>44279</v>
      </c>
      <c r="B1558" s="6">
        <f>TITRES_STAT!C1561</f>
        <v>7.2</v>
      </c>
      <c r="C1558" s="6">
        <f>TITRES_STAT!D1561</f>
        <v>5.4659000000000004</v>
      </c>
      <c r="D1558" s="6">
        <f>TITRES_STAT!E1561</f>
        <v>1010</v>
      </c>
      <c r="E1558" s="2">
        <f t="shared" si="96"/>
        <v>375331</v>
      </c>
      <c r="F1558" s="6" t="str">
        <f t="shared" si="99"/>
        <v>BEARISH</v>
      </c>
      <c r="G1558" s="6" t="str">
        <f t="shared" si="98"/>
        <v>NEUTRAL</v>
      </c>
      <c r="H1558" s="6" t="str">
        <f t="shared" si="97"/>
        <v>CONFIRMED BEARISH</v>
      </c>
    </row>
    <row r="1559" spans="1:8" ht="13.5" x14ac:dyDescent="0.25">
      <c r="A1559" s="3">
        <f>TITRES_STAT!B1562</f>
        <v>44280</v>
      </c>
      <c r="B1559" s="6">
        <f>TITRES_STAT!C1562</f>
        <v>7.21</v>
      </c>
      <c r="C1559" s="6">
        <f>TITRES_STAT!D1562</f>
        <v>5.4734999999999996</v>
      </c>
      <c r="D1559" s="6">
        <f>TITRES_STAT!E1562</f>
        <v>1881</v>
      </c>
      <c r="E1559" s="2">
        <f t="shared" si="96"/>
        <v>377212</v>
      </c>
      <c r="F1559" s="6" t="str">
        <f t="shared" si="99"/>
        <v>BULLISH</v>
      </c>
      <c r="G1559" s="6" t="str">
        <f t="shared" si="98"/>
        <v>NEUTRAL</v>
      </c>
      <c r="H1559" s="6" t="str">
        <f t="shared" si="97"/>
        <v>BULLISH DIVERGENCE</v>
      </c>
    </row>
    <row r="1560" spans="1:8" ht="13.5" x14ac:dyDescent="0.25">
      <c r="A1560" s="3">
        <f>TITRES_STAT!B1563</f>
        <v>44281</v>
      </c>
      <c r="B1560" s="6">
        <f>TITRES_STAT!C1563</f>
        <v>7.21</v>
      </c>
      <c r="C1560" s="6">
        <f>TITRES_STAT!D1563</f>
        <v>5.4734999999999996</v>
      </c>
      <c r="D1560" s="6">
        <f>TITRES_STAT!E1563</f>
        <v>1163</v>
      </c>
      <c r="E1560" s="2">
        <f t="shared" si="96"/>
        <v>377212</v>
      </c>
      <c r="F1560" s="6" t="str">
        <f t="shared" si="99"/>
        <v>BULLISH</v>
      </c>
      <c r="G1560" s="6" t="str">
        <f t="shared" si="98"/>
        <v>NEUTRAL</v>
      </c>
      <c r="H1560" s="6" t="str">
        <f t="shared" si="97"/>
        <v>BULLISH DIVERGENCE</v>
      </c>
    </row>
    <row r="1561" spans="1:8" ht="13.5" x14ac:dyDescent="0.25">
      <c r="A1561" s="3">
        <f>TITRES_STAT!B1564</f>
        <v>44284</v>
      </c>
      <c r="B1561" s="6">
        <f>TITRES_STAT!C1564</f>
        <v>7.21</v>
      </c>
      <c r="C1561" s="6">
        <f>TITRES_STAT!D1564</f>
        <v>5.4734999999999996</v>
      </c>
      <c r="D1561" s="6">
        <f>TITRES_STAT!E1564</f>
        <v>0</v>
      </c>
      <c r="E1561" s="2">
        <f t="shared" si="96"/>
        <v>377212</v>
      </c>
      <c r="F1561" s="6" t="str">
        <f t="shared" si="99"/>
        <v>BULLISH</v>
      </c>
      <c r="G1561" s="6" t="str">
        <f t="shared" si="98"/>
        <v>NEUTRAL</v>
      </c>
      <c r="H1561" s="6" t="str">
        <f t="shared" si="97"/>
        <v>BULLISH DIVERGENCE</v>
      </c>
    </row>
    <row r="1562" spans="1:8" ht="13.5" x14ac:dyDescent="0.25">
      <c r="A1562" s="3">
        <f>TITRES_STAT!B1565</f>
        <v>44285</v>
      </c>
      <c r="B1562" s="6">
        <f>TITRES_STAT!C1565</f>
        <v>7.24</v>
      </c>
      <c r="C1562" s="6">
        <f>TITRES_STAT!D1565</f>
        <v>5.4962</v>
      </c>
      <c r="D1562" s="6">
        <f>TITRES_STAT!E1565</f>
        <v>64</v>
      </c>
      <c r="E1562" s="2">
        <f t="shared" si="96"/>
        <v>377276</v>
      </c>
      <c r="F1562" s="6" t="str">
        <f t="shared" si="99"/>
        <v>BULLISH</v>
      </c>
      <c r="G1562" s="6" t="str">
        <f t="shared" si="98"/>
        <v>NEUTRAL</v>
      </c>
      <c r="H1562" s="6" t="str">
        <f t="shared" si="97"/>
        <v>CONFIRMED BULLISH</v>
      </c>
    </row>
    <row r="1563" spans="1:8" ht="13.5" x14ac:dyDescent="0.25">
      <c r="A1563" s="3">
        <f>TITRES_STAT!B1566</f>
        <v>44286</v>
      </c>
      <c r="B1563" s="6">
        <f>TITRES_STAT!C1566</f>
        <v>7.24</v>
      </c>
      <c r="C1563" s="6">
        <f>TITRES_STAT!D1566</f>
        <v>5.4962</v>
      </c>
      <c r="D1563" s="6">
        <f>TITRES_STAT!E1566</f>
        <v>3047</v>
      </c>
      <c r="E1563" s="2">
        <f t="shared" si="96"/>
        <v>377276</v>
      </c>
      <c r="F1563" s="6" t="str">
        <f t="shared" si="99"/>
        <v>BULLISH</v>
      </c>
      <c r="G1563" s="6" t="str">
        <f t="shared" si="98"/>
        <v>NEUTRAL</v>
      </c>
      <c r="H1563" s="6" t="str">
        <f t="shared" si="97"/>
        <v>CONFIRMED BULLISH</v>
      </c>
    </row>
    <row r="1564" spans="1:8" ht="13.5" x14ac:dyDescent="0.25">
      <c r="A1564" s="3">
        <f>TITRES_STAT!B1567</f>
        <v>44287</v>
      </c>
      <c r="B1564" s="6">
        <f>TITRES_STAT!C1567</f>
        <v>7.25</v>
      </c>
      <c r="C1564" s="6">
        <f>TITRES_STAT!D1567</f>
        <v>5.5038</v>
      </c>
      <c r="D1564" s="6">
        <f>TITRES_STAT!E1567</f>
        <v>1846</v>
      </c>
      <c r="E1564" s="2">
        <f t="shared" si="96"/>
        <v>379122</v>
      </c>
      <c r="F1564" s="6" t="str">
        <f t="shared" si="99"/>
        <v>BULLISH</v>
      </c>
      <c r="G1564" s="6" t="str">
        <f t="shared" si="98"/>
        <v>NEUTRAL</v>
      </c>
      <c r="H1564" s="6" t="str">
        <f t="shared" si="97"/>
        <v>CONFIRMED BULLISH</v>
      </c>
    </row>
    <row r="1565" spans="1:8" ht="13.5" x14ac:dyDescent="0.25">
      <c r="A1565" s="3">
        <f>TITRES_STAT!B1568</f>
        <v>44288</v>
      </c>
      <c r="B1565" s="6">
        <f>TITRES_STAT!C1568</f>
        <v>7.34</v>
      </c>
      <c r="C1565" s="6">
        <f>TITRES_STAT!D1568</f>
        <v>5.5720999999999998</v>
      </c>
      <c r="D1565" s="6">
        <f>TITRES_STAT!E1568</f>
        <v>299</v>
      </c>
      <c r="E1565" s="2">
        <f t="shared" si="96"/>
        <v>379421</v>
      </c>
      <c r="F1565" s="6" t="str">
        <f t="shared" si="99"/>
        <v>BULLISH</v>
      </c>
      <c r="G1565" s="6" t="str">
        <f t="shared" si="98"/>
        <v>NEUTRAL</v>
      </c>
      <c r="H1565" s="6" t="str">
        <f t="shared" si="97"/>
        <v>CONFIRMED BULLISH</v>
      </c>
    </row>
    <row r="1566" spans="1:8" ht="13.5" x14ac:dyDescent="0.25">
      <c r="A1566" s="3">
        <f>TITRES_STAT!B1569</f>
        <v>44291</v>
      </c>
      <c r="B1566" s="6">
        <f>TITRES_STAT!C1569</f>
        <v>7.34</v>
      </c>
      <c r="C1566" s="6">
        <f>TITRES_STAT!D1569</f>
        <v>5.5720999999999998</v>
      </c>
      <c r="D1566" s="6">
        <f>TITRES_STAT!E1569</f>
        <v>736</v>
      </c>
      <c r="E1566" s="2">
        <f t="shared" si="96"/>
        <v>379421</v>
      </c>
      <c r="F1566" s="6" t="str">
        <f t="shared" si="99"/>
        <v>BULLISH</v>
      </c>
      <c r="G1566" s="6" t="str">
        <f t="shared" si="98"/>
        <v>NEUTRAL</v>
      </c>
      <c r="H1566" s="6" t="str">
        <f t="shared" si="97"/>
        <v>CONFIRMED BULLISH</v>
      </c>
    </row>
    <row r="1567" spans="1:8" ht="13.5" x14ac:dyDescent="0.25">
      <c r="A1567" s="3">
        <f>TITRES_STAT!B1570</f>
        <v>44292</v>
      </c>
      <c r="B1567" s="6">
        <f>TITRES_STAT!C1570</f>
        <v>7.66</v>
      </c>
      <c r="C1567" s="6">
        <f>TITRES_STAT!D1570</f>
        <v>5.8151000000000002</v>
      </c>
      <c r="D1567" s="6">
        <f>TITRES_STAT!E1570</f>
        <v>4503</v>
      </c>
      <c r="E1567" s="2">
        <f t="shared" si="96"/>
        <v>383924</v>
      </c>
      <c r="F1567" s="6" t="str">
        <f t="shared" si="99"/>
        <v>BULLISH</v>
      </c>
      <c r="G1567" s="6" t="str">
        <f t="shared" si="98"/>
        <v>NEUTRAL</v>
      </c>
      <c r="H1567" s="6" t="str">
        <f t="shared" si="97"/>
        <v>CONFIRMED BULLISH</v>
      </c>
    </row>
    <row r="1568" spans="1:8" ht="13.5" x14ac:dyDescent="0.25">
      <c r="A1568" s="3">
        <f>TITRES_STAT!B1571</f>
        <v>44293</v>
      </c>
      <c r="B1568" s="6">
        <f>TITRES_STAT!C1571</f>
        <v>7.47</v>
      </c>
      <c r="C1568" s="6">
        <f>TITRES_STAT!D1571</f>
        <v>5.6707999999999998</v>
      </c>
      <c r="D1568" s="6">
        <f>TITRES_STAT!E1571</f>
        <v>566</v>
      </c>
      <c r="E1568" s="2">
        <f t="shared" si="96"/>
        <v>383358</v>
      </c>
      <c r="F1568" s="6" t="str">
        <f t="shared" si="99"/>
        <v>BULLISH</v>
      </c>
      <c r="G1568" s="6" t="str">
        <f t="shared" si="98"/>
        <v>NEUTRAL</v>
      </c>
      <c r="H1568" s="6" t="str">
        <f t="shared" si="97"/>
        <v>CONFIRMED BULLISH</v>
      </c>
    </row>
    <row r="1569" spans="1:8" ht="13.5" x14ac:dyDescent="0.25">
      <c r="A1569" s="3">
        <f>TITRES_STAT!B1572</f>
        <v>44294</v>
      </c>
      <c r="B1569" s="6">
        <f>TITRES_STAT!C1572</f>
        <v>7.47</v>
      </c>
      <c r="C1569" s="6">
        <f>TITRES_STAT!D1572</f>
        <v>5.6707999999999998</v>
      </c>
      <c r="D1569" s="6">
        <f>TITRES_STAT!E1572</f>
        <v>2689</v>
      </c>
      <c r="E1569" s="2">
        <f t="shared" si="96"/>
        <v>383358</v>
      </c>
      <c r="F1569" s="6" t="str">
        <f t="shared" si="99"/>
        <v>BULLISH</v>
      </c>
      <c r="G1569" s="6" t="str">
        <f t="shared" si="98"/>
        <v>NEUTRAL</v>
      </c>
      <c r="H1569" s="6" t="str">
        <f t="shared" si="97"/>
        <v>CONFIRMED BULLISH</v>
      </c>
    </row>
    <row r="1570" spans="1:8" ht="13.5" x14ac:dyDescent="0.25">
      <c r="A1570" s="3">
        <f>TITRES_STAT!B1573</f>
        <v>44298</v>
      </c>
      <c r="B1570" s="6">
        <f>TITRES_STAT!C1573</f>
        <v>7.59</v>
      </c>
      <c r="C1570" s="6">
        <f>TITRES_STAT!D1573</f>
        <v>5.7618999999999998</v>
      </c>
      <c r="D1570" s="6">
        <f>TITRES_STAT!E1573</f>
        <v>297</v>
      </c>
      <c r="E1570" s="2">
        <f t="shared" si="96"/>
        <v>383655</v>
      </c>
      <c r="F1570" s="6" t="str">
        <f t="shared" si="99"/>
        <v>BULLISH</v>
      </c>
      <c r="G1570" s="6" t="str">
        <f t="shared" si="98"/>
        <v>NEUTRAL</v>
      </c>
      <c r="H1570" s="6" t="str">
        <f t="shared" si="97"/>
        <v>CONFIRMED BULLISH</v>
      </c>
    </row>
    <row r="1571" spans="1:8" ht="13.5" x14ac:dyDescent="0.25">
      <c r="A1571" s="3">
        <f>TITRES_STAT!B1574</f>
        <v>44299</v>
      </c>
      <c r="B1571" s="6">
        <f>TITRES_STAT!C1574</f>
        <v>7.59</v>
      </c>
      <c r="C1571" s="6">
        <f>TITRES_STAT!D1574</f>
        <v>5.7618999999999998</v>
      </c>
      <c r="D1571" s="6">
        <f>TITRES_STAT!E1574</f>
        <v>0</v>
      </c>
      <c r="E1571" s="2">
        <f t="shared" si="96"/>
        <v>383655</v>
      </c>
      <c r="F1571" s="6" t="str">
        <f t="shared" si="99"/>
        <v>BULLISH</v>
      </c>
      <c r="G1571" s="6" t="str">
        <f t="shared" si="98"/>
        <v>NEUTRAL</v>
      </c>
      <c r="H1571" s="6" t="str">
        <f t="shared" si="97"/>
        <v>CONFIRMED BULLISH</v>
      </c>
    </row>
    <row r="1572" spans="1:8" ht="13.5" x14ac:dyDescent="0.25">
      <c r="A1572" s="3">
        <f>TITRES_STAT!B1575</f>
        <v>44300</v>
      </c>
      <c r="B1572" s="6">
        <f>TITRES_STAT!C1575</f>
        <v>7.59</v>
      </c>
      <c r="C1572" s="6">
        <f>TITRES_STAT!D1575</f>
        <v>5.7618999999999998</v>
      </c>
      <c r="D1572" s="6">
        <f>TITRES_STAT!E1575</f>
        <v>0</v>
      </c>
      <c r="E1572" s="2">
        <f t="shared" si="96"/>
        <v>383655</v>
      </c>
      <c r="F1572" s="6" t="str">
        <f t="shared" si="99"/>
        <v>BEARISH</v>
      </c>
      <c r="G1572" s="6" t="str">
        <f t="shared" si="98"/>
        <v>NEUTRAL</v>
      </c>
      <c r="H1572" s="6" t="str">
        <f t="shared" si="97"/>
        <v>CONFIRMED BEARISH</v>
      </c>
    </row>
    <row r="1573" spans="1:8" ht="13.5" x14ac:dyDescent="0.25">
      <c r="A1573" s="3">
        <f>TITRES_STAT!B1576</f>
        <v>44301</v>
      </c>
      <c r="B1573" s="6">
        <f>TITRES_STAT!C1576</f>
        <v>7.59</v>
      </c>
      <c r="C1573" s="6">
        <f>TITRES_STAT!D1576</f>
        <v>5.7618999999999998</v>
      </c>
      <c r="D1573" s="6">
        <f>TITRES_STAT!E1576</f>
        <v>0</v>
      </c>
      <c r="E1573" s="2">
        <f t="shared" si="96"/>
        <v>383655</v>
      </c>
      <c r="F1573" s="6" t="str">
        <f t="shared" si="99"/>
        <v>BULLISH</v>
      </c>
      <c r="G1573" s="6" t="str">
        <f t="shared" si="98"/>
        <v>NEUTRAL</v>
      </c>
      <c r="H1573" s="6" t="str">
        <f t="shared" si="97"/>
        <v>CONFIRMED BULLISH</v>
      </c>
    </row>
    <row r="1574" spans="1:8" ht="13.5" x14ac:dyDescent="0.25">
      <c r="A1574" s="3">
        <f>TITRES_STAT!B1577</f>
        <v>44302</v>
      </c>
      <c r="B1574" s="6">
        <f>TITRES_STAT!C1577</f>
        <v>7.65</v>
      </c>
      <c r="C1574" s="6">
        <f>TITRES_STAT!D1577</f>
        <v>5.8075000000000001</v>
      </c>
      <c r="D1574" s="6">
        <f>TITRES_STAT!E1577</f>
        <v>640</v>
      </c>
      <c r="E1574" s="2">
        <f t="shared" si="96"/>
        <v>384295</v>
      </c>
      <c r="F1574" s="6" t="str">
        <f t="shared" si="99"/>
        <v>BULLISH</v>
      </c>
      <c r="G1574" s="6" t="str">
        <f t="shared" si="98"/>
        <v>NEUTRAL</v>
      </c>
      <c r="H1574" s="6" t="str">
        <f t="shared" si="97"/>
        <v>CONFIRMED BULLISH</v>
      </c>
    </row>
    <row r="1575" spans="1:8" ht="13.5" x14ac:dyDescent="0.25">
      <c r="A1575" s="3">
        <f>TITRES_STAT!B1578</f>
        <v>44305</v>
      </c>
      <c r="B1575" s="6">
        <f>TITRES_STAT!C1578</f>
        <v>7.65</v>
      </c>
      <c r="C1575" s="6">
        <f>TITRES_STAT!D1578</f>
        <v>5.8075000000000001</v>
      </c>
      <c r="D1575" s="6">
        <f>TITRES_STAT!E1578</f>
        <v>157</v>
      </c>
      <c r="E1575" s="2">
        <f t="shared" si="96"/>
        <v>384295</v>
      </c>
      <c r="F1575" s="6" t="str">
        <f t="shared" si="99"/>
        <v>BULLISH</v>
      </c>
      <c r="G1575" s="6" t="str">
        <f t="shared" si="98"/>
        <v>NEUTRAL</v>
      </c>
      <c r="H1575" s="6" t="str">
        <f t="shared" si="97"/>
        <v>CONFIRMED BULLISH</v>
      </c>
    </row>
    <row r="1576" spans="1:8" ht="13.5" x14ac:dyDescent="0.25">
      <c r="A1576" s="3">
        <f>TITRES_STAT!B1579</f>
        <v>44306</v>
      </c>
      <c r="B1576" s="6">
        <f>TITRES_STAT!C1579</f>
        <v>7.65</v>
      </c>
      <c r="C1576" s="6">
        <f>TITRES_STAT!D1579</f>
        <v>5.8075000000000001</v>
      </c>
      <c r="D1576" s="6">
        <f>TITRES_STAT!E1579</f>
        <v>252</v>
      </c>
      <c r="E1576" s="2">
        <f t="shared" si="96"/>
        <v>384295</v>
      </c>
      <c r="F1576" s="6" t="str">
        <f t="shared" si="99"/>
        <v>BULLISH</v>
      </c>
      <c r="G1576" s="6" t="str">
        <f t="shared" si="98"/>
        <v>NEUTRAL</v>
      </c>
      <c r="H1576" s="6" t="str">
        <f t="shared" si="97"/>
        <v>CONFIRMED BULLISH</v>
      </c>
    </row>
    <row r="1577" spans="1:8" ht="13.5" x14ac:dyDescent="0.25">
      <c r="A1577" s="3">
        <f>TITRES_STAT!B1580</f>
        <v>44307</v>
      </c>
      <c r="B1577" s="6">
        <f>TITRES_STAT!C1580</f>
        <v>7.5</v>
      </c>
      <c r="C1577" s="6">
        <f>TITRES_STAT!D1580</f>
        <v>5.6936</v>
      </c>
      <c r="D1577" s="6">
        <f>TITRES_STAT!E1580</f>
        <v>1920</v>
      </c>
      <c r="E1577" s="2">
        <f t="shared" si="96"/>
        <v>382375</v>
      </c>
      <c r="F1577" s="6" t="str">
        <f t="shared" si="99"/>
        <v>BEARISH</v>
      </c>
      <c r="G1577" s="6" t="str">
        <f t="shared" si="98"/>
        <v>NEUTRAL</v>
      </c>
      <c r="H1577" s="6" t="str">
        <f t="shared" si="97"/>
        <v>CONFIRMED BEARISH</v>
      </c>
    </row>
    <row r="1578" spans="1:8" ht="13.5" x14ac:dyDescent="0.25">
      <c r="A1578" s="3">
        <f>TITRES_STAT!B1581</f>
        <v>44308</v>
      </c>
      <c r="B1578" s="6">
        <f>TITRES_STAT!C1581</f>
        <v>7.49</v>
      </c>
      <c r="C1578" s="6">
        <f>TITRES_STAT!D1581</f>
        <v>5.6859999999999999</v>
      </c>
      <c r="D1578" s="6">
        <f>TITRES_STAT!E1581</f>
        <v>197</v>
      </c>
      <c r="E1578" s="2">
        <f t="shared" si="96"/>
        <v>382178</v>
      </c>
      <c r="F1578" s="6" t="str">
        <f t="shared" si="99"/>
        <v>BEARISH</v>
      </c>
      <c r="G1578" s="6" t="str">
        <f t="shared" si="98"/>
        <v>NEUTRAL</v>
      </c>
      <c r="H1578" s="6" t="str">
        <f t="shared" si="97"/>
        <v>CONFIRMED BEARISH</v>
      </c>
    </row>
    <row r="1579" spans="1:8" ht="13.5" x14ac:dyDescent="0.25">
      <c r="A1579" s="3">
        <f>TITRES_STAT!B1582</f>
        <v>44309</v>
      </c>
      <c r="B1579" s="6">
        <f>TITRES_STAT!C1582</f>
        <v>7.65</v>
      </c>
      <c r="C1579" s="6">
        <f>TITRES_STAT!D1582</f>
        <v>5.8075000000000001</v>
      </c>
      <c r="D1579" s="6">
        <f>TITRES_STAT!E1582</f>
        <v>5565</v>
      </c>
      <c r="E1579" s="2">
        <f t="shared" si="96"/>
        <v>387743</v>
      </c>
      <c r="F1579" s="6" t="str">
        <f t="shared" si="99"/>
        <v>BULLISH</v>
      </c>
      <c r="G1579" s="6" t="str">
        <f t="shared" si="98"/>
        <v>NEUTRAL</v>
      </c>
      <c r="H1579" s="6" t="str">
        <f t="shared" si="97"/>
        <v>NEUTRAL</v>
      </c>
    </row>
    <row r="1580" spans="1:8" ht="13.5" x14ac:dyDescent="0.25">
      <c r="A1580" s="3">
        <f>TITRES_STAT!B1583</f>
        <v>44312</v>
      </c>
      <c r="B1580" s="6">
        <f>TITRES_STAT!C1583</f>
        <v>7.5</v>
      </c>
      <c r="C1580" s="6">
        <f>TITRES_STAT!D1583</f>
        <v>5.6936</v>
      </c>
      <c r="D1580" s="6">
        <f>TITRES_STAT!E1583</f>
        <v>30</v>
      </c>
      <c r="E1580" s="2">
        <f t="shared" si="96"/>
        <v>387713</v>
      </c>
      <c r="F1580" s="6" t="str">
        <f t="shared" si="99"/>
        <v>BULLISH</v>
      </c>
      <c r="G1580" s="6" t="str">
        <f t="shared" si="98"/>
        <v>NEUTRAL</v>
      </c>
      <c r="H1580" s="6" t="str">
        <f t="shared" si="97"/>
        <v>BULLISH DIVERGENCE</v>
      </c>
    </row>
    <row r="1581" spans="1:8" ht="13.5" x14ac:dyDescent="0.25">
      <c r="A1581" s="3">
        <f>TITRES_STAT!B1584</f>
        <v>44313</v>
      </c>
      <c r="B1581" s="6">
        <f>TITRES_STAT!C1584</f>
        <v>7.59</v>
      </c>
      <c r="C1581" s="6">
        <f>TITRES_STAT!D1584</f>
        <v>5.7618999999999998</v>
      </c>
      <c r="D1581" s="6">
        <f>TITRES_STAT!E1584</f>
        <v>8287</v>
      </c>
      <c r="E1581" s="2">
        <f t="shared" si="96"/>
        <v>396000</v>
      </c>
      <c r="F1581" s="6" t="str">
        <f t="shared" si="99"/>
        <v>BULLISH</v>
      </c>
      <c r="G1581" s="6" t="str">
        <f t="shared" si="98"/>
        <v>STRONG</v>
      </c>
      <c r="H1581" s="6" t="str">
        <f t="shared" si="97"/>
        <v>BULLISH DIVERGENCE</v>
      </c>
    </row>
    <row r="1582" spans="1:8" ht="13.5" x14ac:dyDescent="0.25">
      <c r="A1582" s="3">
        <f>TITRES_STAT!B1585</f>
        <v>44314</v>
      </c>
      <c r="B1582" s="6">
        <f>TITRES_STAT!C1585</f>
        <v>7.59</v>
      </c>
      <c r="C1582" s="6">
        <f>TITRES_STAT!D1585</f>
        <v>5.7618999999999998</v>
      </c>
      <c r="D1582" s="6">
        <f>TITRES_STAT!E1585</f>
        <v>77</v>
      </c>
      <c r="E1582" s="2">
        <f t="shared" si="96"/>
        <v>396000</v>
      </c>
      <c r="F1582" s="6" t="str">
        <f t="shared" si="99"/>
        <v>BULLISH</v>
      </c>
      <c r="G1582" s="6" t="str">
        <f t="shared" si="98"/>
        <v>STRONG</v>
      </c>
      <c r="H1582" s="6" t="str">
        <f t="shared" si="97"/>
        <v>CONFIRMED BULLISH</v>
      </c>
    </row>
    <row r="1583" spans="1:8" ht="13.5" x14ac:dyDescent="0.25">
      <c r="A1583" s="3">
        <f>TITRES_STAT!B1586</f>
        <v>44315</v>
      </c>
      <c r="B1583" s="6">
        <f>TITRES_STAT!C1586</f>
        <v>7.59</v>
      </c>
      <c r="C1583" s="6">
        <f>TITRES_STAT!D1586</f>
        <v>5.7618999999999998</v>
      </c>
      <c r="D1583" s="6">
        <f>TITRES_STAT!E1586</f>
        <v>1026</v>
      </c>
      <c r="E1583" s="2">
        <f t="shared" si="96"/>
        <v>396000</v>
      </c>
      <c r="F1583" s="6" t="str">
        <f t="shared" si="99"/>
        <v>BULLISH</v>
      </c>
      <c r="G1583" s="6" t="str">
        <f t="shared" si="98"/>
        <v>STRONG</v>
      </c>
      <c r="H1583" s="6" t="str">
        <f t="shared" si="97"/>
        <v>CONFIRMED BULLISH</v>
      </c>
    </row>
    <row r="1584" spans="1:8" ht="13.5" x14ac:dyDescent="0.25">
      <c r="A1584" s="3">
        <f>TITRES_STAT!B1587</f>
        <v>44316</v>
      </c>
      <c r="B1584" s="6">
        <f>TITRES_STAT!C1587</f>
        <v>7.4</v>
      </c>
      <c r="C1584" s="6">
        <f>TITRES_STAT!D1587</f>
        <v>5.6177000000000001</v>
      </c>
      <c r="D1584" s="6">
        <f>TITRES_STAT!E1587</f>
        <v>100</v>
      </c>
      <c r="E1584" s="2">
        <f t="shared" si="96"/>
        <v>395900</v>
      </c>
      <c r="F1584" s="6" t="str">
        <f t="shared" si="99"/>
        <v>BULLISH</v>
      </c>
      <c r="G1584" s="6" t="str">
        <f t="shared" si="98"/>
        <v>STRONG</v>
      </c>
      <c r="H1584" s="6" t="str">
        <f t="shared" si="97"/>
        <v>BULLISH DIVERGENCE</v>
      </c>
    </row>
    <row r="1585" spans="1:8" ht="13.5" x14ac:dyDescent="0.25">
      <c r="A1585" s="3">
        <f>TITRES_STAT!B1588</f>
        <v>44319</v>
      </c>
      <c r="B1585" s="6">
        <f>TITRES_STAT!C1588</f>
        <v>7.4</v>
      </c>
      <c r="C1585" s="6">
        <f>TITRES_STAT!D1588</f>
        <v>5.6177000000000001</v>
      </c>
      <c r="D1585" s="6">
        <f>TITRES_STAT!E1588</f>
        <v>0</v>
      </c>
      <c r="E1585" s="2">
        <f t="shared" si="96"/>
        <v>395900</v>
      </c>
      <c r="F1585" s="6" t="str">
        <f t="shared" si="99"/>
        <v>BULLISH</v>
      </c>
      <c r="G1585" s="6" t="str">
        <f t="shared" si="98"/>
        <v>STRONG</v>
      </c>
      <c r="H1585" s="6" t="str">
        <f t="shared" si="97"/>
        <v>BULLISH DIVERGENCE</v>
      </c>
    </row>
    <row r="1586" spans="1:8" ht="13.5" x14ac:dyDescent="0.25">
      <c r="A1586" s="3">
        <f>TITRES_STAT!B1589</f>
        <v>44320</v>
      </c>
      <c r="B1586" s="6">
        <f>TITRES_STAT!C1589</f>
        <v>7.4</v>
      </c>
      <c r="C1586" s="6">
        <f>TITRES_STAT!D1589</f>
        <v>5.6177000000000001</v>
      </c>
      <c r="D1586" s="6">
        <f>TITRES_STAT!E1589</f>
        <v>123</v>
      </c>
      <c r="E1586" s="2">
        <f t="shared" si="96"/>
        <v>395900</v>
      </c>
      <c r="F1586" s="6" t="str">
        <f t="shared" si="99"/>
        <v>BEARISH</v>
      </c>
      <c r="G1586" s="6" t="str">
        <f t="shared" si="98"/>
        <v>NEUTRAL</v>
      </c>
      <c r="H1586" s="6" t="str">
        <f t="shared" si="97"/>
        <v>CONFIRMED BEARISH</v>
      </c>
    </row>
    <row r="1587" spans="1:8" ht="13.5" x14ac:dyDescent="0.25">
      <c r="A1587" s="3">
        <f>TITRES_STAT!B1590</f>
        <v>44321</v>
      </c>
      <c r="B1587" s="6">
        <f>TITRES_STAT!C1590</f>
        <v>7.4</v>
      </c>
      <c r="C1587" s="6">
        <f>TITRES_STAT!D1590</f>
        <v>5.6177000000000001</v>
      </c>
      <c r="D1587" s="6">
        <f>TITRES_STAT!E1590</f>
        <v>0</v>
      </c>
      <c r="E1587" s="2">
        <f t="shared" si="96"/>
        <v>395900</v>
      </c>
      <c r="F1587" s="6" t="str">
        <f t="shared" si="99"/>
        <v>BEARISH</v>
      </c>
      <c r="G1587" s="6" t="str">
        <f t="shared" si="98"/>
        <v>NEUTRAL</v>
      </c>
      <c r="H1587" s="6" t="str">
        <f t="shared" si="97"/>
        <v>CONFIRMED BEARISH</v>
      </c>
    </row>
    <row r="1588" spans="1:8" ht="13.5" x14ac:dyDescent="0.25">
      <c r="A1588" s="3">
        <f>TITRES_STAT!B1591</f>
        <v>44322</v>
      </c>
      <c r="B1588" s="6">
        <f>TITRES_STAT!C1591</f>
        <v>7.4</v>
      </c>
      <c r="C1588" s="6">
        <f>TITRES_STAT!D1591</f>
        <v>5.6177000000000001</v>
      </c>
      <c r="D1588" s="6">
        <f>TITRES_STAT!E1591</f>
        <v>0</v>
      </c>
      <c r="E1588" s="2">
        <f t="shared" si="96"/>
        <v>395900</v>
      </c>
      <c r="F1588" s="6" t="str">
        <f t="shared" si="99"/>
        <v>BEARISH</v>
      </c>
      <c r="G1588" s="6" t="str">
        <f t="shared" si="98"/>
        <v>NEUTRAL</v>
      </c>
      <c r="H1588" s="6" t="str">
        <f t="shared" si="97"/>
        <v>CONFIRMED BEARISH</v>
      </c>
    </row>
    <row r="1589" spans="1:8" ht="13.5" x14ac:dyDescent="0.25">
      <c r="A1589" s="3">
        <f>TITRES_STAT!B1592</f>
        <v>44323</v>
      </c>
      <c r="B1589" s="6">
        <f>TITRES_STAT!C1592</f>
        <v>7.4</v>
      </c>
      <c r="C1589" s="6">
        <f>TITRES_STAT!D1592</f>
        <v>5.6177000000000001</v>
      </c>
      <c r="D1589" s="6">
        <f>TITRES_STAT!E1592</f>
        <v>0</v>
      </c>
      <c r="E1589" s="2">
        <f t="shared" si="96"/>
        <v>395900</v>
      </c>
      <c r="F1589" s="6" t="str">
        <f t="shared" si="99"/>
        <v>NEUTRAL</v>
      </c>
      <c r="G1589" s="6" t="str">
        <f t="shared" si="98"/>
        <v>NEUTRAL</v>
      </c>
      <c r="H1589" s="6" t="str">
        <f t="shared" si="97"/>
        <v>NEUTRAL</v>
      </c>
    </row>
    <row r="1590" spans="1:8" ht="13.5" x14ac:dyDescent="0.25">
      <c r="A1590" s="3">
        <f>TITRES_STAT!B1593</f>
        <v>44326</v>
      </c>
      <c r="B1590" s="6">
        <f>TITRES_STAT!C1593</f>
        <v>7.4</v>
      </c>
      <c r="C1590" s="6">
        <f>TITRES_STAT!D1593</f>
        <v>5.6177000000000001</v>
      </c>
      <c r="D1590" s="6">
        <f>TITRES_STAT!E1593</f>
        <v>0</v>
      </c>
      <c r="E1590" s="2">
        <f t="shared" si="96"/>
        <v>395900</v>
      </c>
      <c r="F1590" s="6" t="str">
        <f t="shared" si="99"/>
        <v>NEUTRAL</v>
      </c>
      <c r="G1590" s="6" t="str">
        <f t="shared" si="98"/>
        <v>NEUTRAL</v>
      </c>
      <c r="H1590" s="6" t="str">
        <f t="shared" si="97"/>
        <v>NEUTRAL</v>
      </c>
    </row>
    <row r="1591" spans="1:8" ht="13.5" x14ac:dyDescent="0.25">
      <c r="A1591" s="3">
        <f>TITRES_STAT!B1594</f>
        <v>44327</v>
      </c>
      <c r="B1591" s="6">
        <f>TITRES_STAT!C1594</f>
        <v>7.35</v>
      </c>
      <c r="C1591" s="6">
        <f>TITRES_STAT!D1594</f>
        <v>5.5796999999999999</v>
      </c>
      <c r="D1591" s="6">
        <f>TITRES_STAT!E1594</f>
        <v>58</v>
      </c>
      <c r="E1591" s="2">
        <f t="shared" si="96"/>
        <v>395842</v>
      </c>
      <c r="F1591" s="6" t="str">
        <f t="shared" si="99"/>
        <v>BEARISH</v>
      </c>
      <c r="G1591" s="6" t="str">
        <f t="shared" si="98"/>
        <v>NEUTRAL</v>
      </c>
      <c r="H1591" s="6" t="str">
        <f t="shared" si="97"/>
        <v>CONFIRMED BEARISH</v>
      </c>
    </row>
    <row r="1592" spans="1:8" ht="13.5" x14ac:dyDescent="0.25">
      <c r="A1592" s="3">
        <f>TITRES_STAT!B1595</f>
        <v>44333</v>
      </c>
      <c r="B1592" s="6">
        <f>TITRES_STAT!C1595</f>
        <v>7.5</v>
      </c>
      <c r="C1592" s="6">
        <f>TITRES_STAT!D1595</f>
        <v>5.6936</v>
      </c>
      <c r="D1592" s="6">
        <f>TITRES_STAT!E1595</f>
        <v>26579</v>
      </c>
      <c r="E1592" s="2">
        <f t="shared" si="96"/>
        <v>422421</v>
      </c>
      <c r="F1592" s="6" t="str">
        <f t="shared" si="99"/>
        <v>BULLISH</v>
      </c>
      <c r="G1592" s="6" t="str">
        <f t="shared" si="98"/>
        <v>STRONG</v>
      </c>
      <c r="H1592" s="6" t="str">
        <f t="shared" si="97"/>
        <v>CONFIRMED BULLISH</v>
      </c>
    </row>
    <row r="1593" spans="1:8" ht="13.5" x14ac:dyDescent="0.25">
      <c r="A1593" s="3">
        <f>TITRES_STAT!B1596</f>
        <v>44334</v>
      </c>
      <c r="B1593" s="6">
        <f>TITRES_STAT!C1596</f>
        <v>7.49</v>
      </c>
      <c r="C1593" s="6">
        <f>TITRES_STAT!D1596</f>
        <v>5.6859999999999999</v>
      </c>
      <c r="D1593" s="6">
        <f>TITRES_STAT!E1596</f>
        <v>26</v>
      </c>
      <c r="E1593" s="2">
        <f t="shared" si="96"/>
        <v>422395</v>
      </c>
      <c r="F1593" s="6" t="str">
        <f t="shared" si="99"/>
        <v>BULLISH</v>
      </c>
      <c r="G1593" s="6" t="str">
        <f t="shared" si="98"/>
        <v>STRONG</v>
      </c>
      <c r="H1593" s="6" t="str">
        <f t="shared" si="97"/>
        <v>CONFIRMED BULLISH</v>
      </c>
    </row>
    <row r="1594" spans="1:8" ht="13.5" x14ac:dyDescent="0.25">
      <c r="A1594" s="3">
        <f>TITRES_STAT!B1597</f>
        <v>44335</v>
      </c>
      <c r="B1594" s="6">
        <f>TITRES_STAT!C1597</f>
        <v>7.49</v>
      </c>
      <c r="C1594" s="6">
        <f>TITRES_STAT!D1597</f>
        <v>5.6859999999999999</v>
      </c>
      <c r="D1594" s="6">
        <f>TITRES_STAT!E1597</f>
        <v>0</v>
      </c>
      <c r="E1594" s="2">
        <f t="shared" si="96"/>
        <v>422395</v>
      </c>
      <c r="F1594" s="6" t="str">
        <f t="shared" si="99"/>
        <v>BULLISH</v>
      </c>
      <c r="G1594" s="6" t="str">
        <f t="shared" si="98"/>
        <v>STRONG</v>
      </c>
      <c r="H1594" s="6" t="str">
        <f t="shared" si="97"/>
        <v>CONFIRMED BULLISH</v>
      </c>
    </row>
    <row r="1595" spans="1:8" ht="13.5" x14ac:dyDescent="0.25">
      <c r="A1595" s="3">
        <f>TITRES_STAT!B1598</f>
        <v>44336</v>
      </c>
      <c r="B1595" s="6">
        <f>TITRES_STAT!C1598</f>
        <v>7.49</v>
      </c>
      <c r="C1595" s="6">
        <f>TITRES_STAT!D1598</f>
        <v>5.6859999999999999</v>
      </c>
      <c r="D1595" s="6">
        <f>TITRES_STAT!E1598</f>
        <v>0</v>
      </c>
      <c r="E1595" s="2">
        <f t="shared" si="96"/>
        <v>422395</v>
      </c>
      <c r="F1595" s="6" t="str">
        <f t="shared" si="99"/>
        <v>BULLISH</v>
      </c>
      <c r="G1595" s="6" t="str">
        <f t="shared" si="98"/>
        <v>STRONG</v>
      </c>
      <c r="H1595" s="6" t="str">
        <f t="shared" si="97"/>
        <v>CONFIRMED BULLISH</v>
      </c>
    </row>
    <row r="1596" spans="1:8" ht="13.5" x14ac:dyDescent="0.25">
      <c r="A1596" s="3">
        <f>TITRES_STAT!B1599</f>
        <v>44337</v>
      </c>
      <c r="B1596" s="6">
        <f>TITRES_STAT!C1599</f>
        <v>7.4</v>
      </c>
      <c r="C1596" s="6">
        <f>TITRES_STAT!D1599</f>
        <v>5.6177000000000001</v>
      </c>
      <c r="D1596" s="6">
        <f>TITRES_STAT!E1599</f>
        <v>8331</v>
      </c>
      <c r="E1596" s="2">
        <f t="shared" si="96"/>
        <v>414064</v>
      </c>
      <c r="F1596" s="6" t="str">
        <f t="shared" si="99"/>
        <v>BULLISH</v>
      </c>
      <c r="G1596" s="6" t="str">
        <f t="shared" si="98"/>
        <v>STRONG</v>
      </c>
      <c r="H1596" s="6" t="str">
        <f t="shared" si="97"/>
        <v>CONFIRMED BULLISH</v>
      </c>
    </row>
    <row r="1597" spans="1:8" ht="13.5" x14ac:dyDescent="0.25">
      <c r="A1597" s="3">
        <f>TITRES_STAT!B1600</f>
        <v>44340</v>
      </c>
      <c r="B1597" s="6">
        <f>TITRES_STAT!C1600</f>
        <v>7.2</v>
      </c>
      <c r="C1597" s="6">
        <f>TITRES_STAT!D1600</f>
        <v>5.4659000000000004</v>
      </c>
      <c r="D1597" s="6">
        <f>TITRES_STAT!E1600</f>
        <v>152</v>
      </c>
      <c r="E1597" s="2">
        <f t="shared" si="96"/>
        <v>413912</v>
      </c>
      <c r="F1597" s="6" t="str">
        <f t="shared" si="99"/>
        <v>BEARISH</v>
      </c>
      <c r="G1597" s="6" t="str">
        <f t="shared" si="98"/>
        <v>WEAK</v>
      </c>
      <c r="H1597" s="6" t="str">
        <f t="shared" si="97"/>
        <v>CONFIRMED BEARISH</v>
      </c>
    </row>
    <row r="1598" spans="1:8" ht="13.5" x14ac:dyDescent="0.25">
      <c r="A1598" s="3">
        <f>TITRES_STAT!B1601</f>
        <v>44341</v>
      </c>
      <c r="B1598" s="6">
        <f>TITRES_STAT!C1601</f>
        <v>7.2</v>
      </c>
      <c r="C1598" s="6">
        <f>TITRES_STAT!D1601</f>
        <v>5.4659000000000004</v>
      </c>
      <c r="D1598" s="6">
        <f>TITRES_STAT!E1601</f>
        <v>303</v>
      </c>
      <c r="E1598" s="2">
        <f t="shared" si="96"/>
        <v>413912</v>
      </c>
      <c r="F1598" s="6" t="str">
        <f t="shared" si="99"/>
        <v>BEARISH</v>
      </c>
      <c r="G1598" s="6" t="str">
        <f t="shared" si="98"/>
        <v>WEAK</v>
      </c>
      <c r="H1598" s="6" t="str">
        <f t="shared" si="97"/>
        <v>CONFIRMED BEARISH</v>
      </c>
    </row>
    <row r="1599" spans="1:8" ht="13.5" x14ac:dyDescent="0.25">
      <c r="A1599" s="3">
        <f>TITRES_STAT!B1602</f>
        <v>44342</v>
      </c>
      <c r="B1599" s="6">
        <f>TITRES_STAT!C1602</f>
        <v>7.2</v>
      </c>
      <c r="C1599" s="6">
        <f>TITRES_STAT!D1602</f>
        <v>5.4659000000000004</v>
      </c>
      <c r="D1599" s="6">
        <f>TITRES_STAT!E1602</f>
        <v>303</v>
      </c>
      <c r="E1599" s="2">
        <f t="shared" si="96"/>
        <v>413912</v>
      </c>
      <c r="F1599" s="6" t="str">
        <f t="shared" si="99"/>
        <v>BEARISH</v>
      </c>
      <c r="G1599" s="6" t="str">
        <f t="shared" si="98"/>
        <v>WEAK</v>
      </c>
      <c r="H1599" s="6" t="str">
        <f t="shared" si="97"/>
        <v>CONFIRMED BEARISH</v>
      </c>
    </row>
    <row r="1600" spans="1:8" ht="13.5" x14ac:dyDescent="0.25">
      <c r="A1600" s="3">
        <f>TITRES_STAT!B1603</f>
        <v>44343</v>
      </c>
      <c r="B1600" s="6">
        <f>TITRES_STAT!C1603</f>
        <v>7.2</v>
      </c>
      <c r="C1600" s="6">
        <f>TITRES_STAT!D1603</f>
        <v>5.4659000000000004</v>
      </c>
      <c r="D1600" s="6">
        <f>TITRES_STAT!E1603</f>
        <v>303</v>
      </c>
      <c r="E1600" s="2">
        <f t="shared" si="96"/>
        <v>413912</v>
      </c>
      <c r="F1600" s="6" t="str">
        <f t="shared" si="99"/>
        <v>BEARISH</v>
      </c>
      <c r="G1600" s="6" t="str">
        <f t="shared" si="98"/>
        <v>WEAK</v>
      </c>
      <c r="H1600" s="6" t="str">
        <f t="shared" si="97"/>
        <v>CONFIRMED BEARISH</v>
      </c>
    </row>
    <row r="1601" spans="1:8" ht="13.5" x14ac:dyDescent="0.25">
      <c r="A1601" s="3">
        <f>TITRES_STAT!B1604</f>
        <v>44344</v>
      </c>
      <c r="B1601" s="6">
        <f>TITRES_STAT!C1604</f>
        <v>7.14</v>
      </c>
      <c r="C1601" s="6">
        <f>TITRES_STAT!D1604</f>
        <v>5.6116999999999999</v>
      </c>
      <c r="D1601" s="6">
        <f>TITRES_STAT!E1604</f>
        <v>21</v>
      </c>
      <c r="E1601" s="2">
        <f t="shared" si="96"/>
        <v>413891</v>
      </c>
      <c r="F1601" s="6" t="str">
        <f t="shared" si="99"/>
        <v>BEARISH</v>
      </c>
      <c r="G1601" s="6" t="str">
        <f t="shared" si="98"/>
        <v>NEUTRAL</v>
      </c>
      <c r="H1601" s="6" t="str">
        <f t="shared" si="97"/>
        <v>CONFIRMED BEARISH</v>
      </c>
    </row>
    <row r="1602" spans="1:8" ht="13.5" x14ac:dyDescent="0.25">
      <c r="A1602" s="3">
        <f>TITRES_STAT!B1605</f>
        <v>44347</v>
      </c>
      <c r="B1602" s="6">
        <f>TITRES_STAT!C1605</f>
        <v>7.14</v>
      </c>
      <c r="C1602" s="6">
        <f>TITRES_STAT!D1605</f>
        <v>5.6116999999999999</v>
      </c>
      <c r="D1602" s="6">
        <f>TITRES_STAT!E1605</f>
        <v>0</v>
      </c>
      <c r="E1602" s="2">
        <f t="shared" si="96"/>
        <v>413891</v>
      </c>
      <c r="F1602" s="6" t="str">
        <f t="shared" si="99"/>
        <v>BEARISH</v>
      </c>
      <c r="G1602" s="6" t="str">
        <f t="shared" si="98"/>
        <v>NEUTRAL</v>
      </c>
      <c r="H1602" s="6" t="str">
        <f t="shared" si="97"/>
        <v>CONFIRMED BEARISH</v>
      </c>
    </row>
    <row r="1603" spans="1:8" ht="13.5" x14ac:dyDescent="0.25">
      <c r="A1603" s="3">
        <f>TITRES_STAT!B1606</f>
        <v>44348</v>
      </c>
      <c r="B1603" s="6">
        <f>TITRES_STAT!C1606</f>
        <v>7</v>
      </c>
      <c r="C1603" s="6">
        <f>TITRES_STAT!D1606</f>
        <v>5.5015999999999998</v>
      </c>
      <c r="D1603" s="6">
        <f>TITRES_STAT!E1606</f>
        <v>887</v>
      </c>
      <c r="E1603" s="2">
        <f t="shared" si="96"/>
        <v>413004</v>
      </c>
      <c r="F1603" s="6" t="str">
        <f t="shared" si="99"/>
        <v>BEARISH</v>
      </c>
      <c r="G1603" s="6" t="str">
        <f t="shared" si="98"/>
        <v>NEUTRAL</v>
      </c>
      <c r="H1603" s="6" t="str">
        <f t="shared" si="97"/>
        <v>CONFIRMED BEARISH</v>
      </c>
    </row>
    <row r="1604" spans="1:8" ht="13.5" x14ac:dyDescent="0.25">
      <c r="A1604" s="3">
        <f>TITRES_STAT!B1607</f>
        <v>44349</v>
      </c>
      <c r="B1604" s="6">
        <f>TITRES_STAT!C1607</f>
        <v>7</v>
      </c>
      <c r="C1604" s="6">
        <f>TITRES_STAT!D1607</f>
        <v>5.5015999999999998</v>
      </c>
      <c r="D1604" s="6">
        <f>TITRES_STAT!E1607</f>
        <v>992</v>
      </c>
      <c r="E1604" s="2">
        <f t="shared" ref="E1604:E1667" si="100">IF(B1604&gt;B1603, E1603+D1604, IF(B1604&lt;B1603, E1603-D1604, E1603))</f>
        <v>413004</v>
      </c>
      <c r="F1604" s="6" t="str">
        <f t="shared" si="99"/>
        <v>BEARISH</v>
      </c>
      <c r="G1604" s="6" t="str">
        <f t="shared" si="98"/>
        <v>NEUTRAL</v>
      </c>
      <c r="H1604" s="6" t="str">
        <f t="shared" si="97"/>
        <v>CONFIRMED BEARISH</v>
      </c>
    </row>
    <row r="1605" spans="1:8" ht="13.5" x14ac:dyDescent="0.25">
      <c r="A1605" s="3">
        <f>TITRES_STAT!B1608</f>
        <v>44350</v>
      </c>
      <c r="B1605" s="6">
        <f>TITRES_STAT!C1608</f>
        <v>6.9</v>
      </c>
      <c r="C1605" s="6">
        <f>TITRES_STAT!D1608</f>
        <v>5.423</v>
      </c>
      <c r="D1605" s="6">
        <f>TITRES_STAT!E1608</f>
        <v>1346</v>
      </c>
      <c r="E1605" s="2">
        <f t="shared" si="100"/>
        <v>411658</v>
      </c>
      <c r="F1605" s="6" t="str">
        <f t="shared" si="99"/>
        <v>BEARISH</v>
      </c>
      <c r="G1605" s="6" t="str">
        <f t="shared" si="98"/>
        <v>NEUTRAL</v>
      </c>
      <c r="H1605" s="6" t="str">
        <f t="shared" si="97"/>
        <v>CONFIRMED BEARISH</v>
      </c>
    </row>
    <row r="1606" spans="1:8" ht="13.5" x14ac:dyDescent="0.25">
      <c r="A1606" s="3">
        <f>TITRES_STAT!B1609</f>
        <v>44351</v>
      </c>
      <c r="B1606" s="6">
        <f>TITRES_STAT!C1609</f>
        <v>6.9</v>
      </c>
      <c r="C1606" s="6">
        <f>TITRES_STAT!D1609</f>
        <v>5.423</v>
      </c>
      <c r="D1606" s="6">
        <f>TITRES_STAT!E1609</f>
        <v>430</v>
      </c>
      <c r="E1606" s="2">
        <f t="shared" si="100"/>
        <v>411658</v>
      </c>
      <c r="F1606" s="6" t="str">
        <f t="shared" si="99"/>
        <v>BEARISH</v>
      </c>
      <c r="G1606" s="6" t="str">
        <f t="shared" si="98"/>
        <v>NEUTRAL</v>
      </c>
      <c r="H1606" s="6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CONFIRMED BEARISH</v>
      </c>
    </row>
    <row r="1607" spans="1:8" ht="13.5" x14ac:dyDescent="0.25">
      <c r="A1607" s="3">
        <f>TITRES_STAT!B1610</f>
        <v>44354</v>
      </c>
      <c r="B1607" s="6">
        <f>TITRES_STAT!C1610</f>
        <v>6.9</v>
      </c>
      <c r="C1607" s="6">
        <f>TITRES_STAT!D1610</f>
        <v>5.423</v>
      </c>
      <c r="D1607" s="6">
        <f>TITRES_STAT!E1610</f>
        <v>15</v>
      </c>
      <c r="E1607" s="2">
        <f t="shared" si="100"/>
        <v>411658</v>
      </c>
      <c r="F1607" s="6" t="str">
        <f t="shared" si="99"/>
        <v>BEARISH</v>
      </c>
      <c r="G1607" s="6" t="str">
        <f t="shared" ref="G1607:G1670" si="102">IF((E1607-E1602)/E1602 &gt; 0.02, "STRONG",
 IF((E1607-E1602)/E1602 &lt; -0.02, "WEAK", "NEUTRAL"))</f>
        <v>NEUTRAL</v>
      </c>
      <c r="H1607" s="6" t="str">
        <f t="shared" si="101"/>
        <v>CONFIRMED BEARISH</v>
      </c>
    </row>
    <row r="1608" spans="1:8" ht="13.5" x14ac:dyDescent="0.25">
      <c r="A1608" s="3">
        <f>TITRES_STAT!B1611</f>
        <v>44355</v>
      </c>
      <c r="B1608" s="6">
        <f>TITRES_STAT!C1611</f>
        <v>6.9</v>
      </c>
      <c r="C1608" s="6">
        <f>TITRES_STAT!D1611</f>
        <v>5.423</v>
      </c>
      <c r="D1608" s="6">
        <f>TITRES_STAT!E1611</f>
        <v>685</v>
      </c>
      <c r="E1608" s="2">
        <f t="shared" si="100"/>
        <v>411658</v>
      </c>
      <c r="F1608" s="6" t="str">
        <f t="shared" ref="F1608:F1671" si="103">IF(E1608&gt;E1603,"BULLISH",IF(E1608&lt;E1603,"BEARISH","NEUTRAL"))</f>
        <v>BEARISH</v>
      </c>
      <c r="G1608" s="6" t="str">
        <f t="shared" si="102"/>
        <v>NEUTRAL</v>
      </c>
      <c r="H1608" s="6" t="str">
        <f t="shared" si="101"/>
        <v>CONFIRMED BEARISH</v>
      </c>
    </row>
    <row r="1609" spans="1:8" ht="13.5" x14ac:dyDescent="0.25">
      <c r="A1609" s="3">
        <f>TITRES_STAT!B1612</f>
        <v>44356</v>
      </c>
      <c r="B1609" s="6">
        <f>TITRES_STAT!C1612</f>
        <v>6.7</v>
      </c>
      <c r="C1609" s="6">
        <f>TITRES_STAT!D1612</f>
        <v>5.2659000000000002</v>
      </c>
      <c r="D1609" s="6">
        <f>TITRES_STAT!E1612</f>
        <v>920</v>
      </c>
      <c r="E1609" s="2">
        <f t="shared" si="100"/>
        <v>410738</v>
      </c>
      <c r="F1609" s="6" t="str">
        <f t="shared" si="103"/>
        <v>BEARISH</v>
      </c>
      <c r="G1609" s="6" t="str">
        <f t="shared" si="102"/>
        <v>NEUTRAL</v>
      </c>
      <c r="H1609" s="6" t="str">
        <f t="shared" si="101"/>
        <v>CONFIRMED BEARISH</v>
      </c>
    </row>
    <row r="1610" spans="1:8" ht="13.5" x14ac:dyDescent="0.25">
      <c r="A1610" s="3">
        <f>TITRES_STAT!B1613</f>
        <v>44357</v>
      </c>
      <c r="B1610" s="6">
        <f>TITRES_STAT!C1613</f>
        <v>6.89</v>
      </c>
      <c r="C1610" s="6">
        <f>TITRES_STAT!D1613</f>
        <v>5.4151999999999996</v>
      </c>
      <c r="D1610" s="6">
        <f>TITRES_STAT!E1613</f>
        <v>2</v>
      </c>
      <c r="E1610" s="2">
        <f t="shared" si="100"/>
        <v>410740</v>
      </c>
      <c r="F1610" s="6" t="str">
        <f t="shared" si="103"/>
        <v>BEARISH</v>
      </c>
      <c r="G1610" s="6" t="str">
        <f t="shared" si="102"/>
        <v>NEUTRAL</v>
      </c>
      <c r="H1610" s="6" t="str">
        <f t="shared" si="101"/>
        <v>CONFIRMED BEARISH</v>
      </c>
    </row>
    <row r="1611" spans="1:8" ht="13.5" x14ac:dyDescent="0.25">
      <c r="A1611" s="3">
        <f>TITRES_STAT!B1614</f>
        <v>44358</v>
      </c>
      <c r="B1611" s="6">
        <f>TITRES_STAT!C1614</f>
        <v>6.89</v>
      </c>
      <c r="C1611" s="6">
        <f>TITRES_STAT!D1614</f>
        <v>5.4151999999999996</v>
      </c>
      <c r="D1611" s="6">
        <f>TITRES_STAT!E1614</f>
        <v>0</v>
      </c>
      <c r="E1611" s="2">
        <f t="shared" si="100"/>
        <v>410740</v>
      </c>
      <c r="F1611" s="6" t="str">
        <f t="shared" si="103"/>
        <v>BEARISH</v>
      </c>
      <c r="G1611" s="6" t="str">
        <f t="shared" si="102"/>
        <v>NEUTRAL</v>
      </c>
      <c r="H1611" s="6" t="str">
        <f t="shared" si="101"/>
        <v>CONFIRMED BEARISH</v>
      </c>
    </row>
    <row r="1612" spans="1:8" ht="13.5" x14ac:dyDescent="0.25">
      <c r="A1612" s="3">
        <f>TITRES_STAT!B1615</f>
        <v>44361</v>
      </c>
      <c r="B1612" s="6">
        <f>TITRES_STAT!C1615</f>
        <v>6.85</v>
      </c>
      <c r="C1612" s="6">
        <f>TITRES_STAT!D1615</f>
        <v>5.3837000000000002</v>
      </c>
      <c r="D1612" s="6">
        <f>TITRES_STAT!E1615</f>
        <v>528</v>
      </c>
      <c r="E1612" s="2">
        <f t="shared" si="100"/>
        <v>410212</v>
      </c>
      <c r="F1612" s="6" t="str">
        <f t="shared" si="103"/>
        <v>BEARISH</v>
      </c>
      <c r="G1612" s="6" t="str">
        <f t="shared" si="102"/>
        <v>NEUTRAL</v>
      </c>
      <c r="H1612" s="6" t="str">
        <f t="shared" si="101"/>
        <v>CONFIRMED BEARISH</v>
      </c>
    </row>
    <row r="1613" spans="1:8" ht="13.5" x14ac:dyDescent="0.25">
      <c r="A1613" s="3">
        <f>TITRES_STAT!B1616</f>
        <v>44362</v>
      </c>
      <c r="B1613" s="6">
        <f>TITRES_STAT!C1616</f>
        <v>6.85</v>
      </c>
      <c r="C1613" s="6">
        <f>TITRES_STAT!D1616</f>
        <v>5.3837000000000002</v>
      </c>
      <c r="D1613" s="6">
        <f>TITRES_STAT!E1616</f>
        <v>40</v>
      </c>
      <c r="E1613" s="2">
        <f t="shared" si="100"/>
        <v>410212</v>
      </c>
      <c r="F1613" s="6" t="str">
        <f t="shared" si="103"/>
        <v>BEARISH</v>
      </c>
      <c r="G1613" s="6" t="str">
        <f t="shared" si="102"/>
        <v>NEUTRAL</v>
      </c>
      <c r="H1613" s="6" t="str">
        <f t="shared" si="101"/>
        <v>CONFIRMED BEARISH</v>
      </c>
    </row>
    <row r="1614" spans="1:8" ht="13.5" x14ac:dyDescent="0.25">
      <c r="A1614" s="3">
        <f>TITRES_STAT!B1617</f>
        <v>44363</v>
      </c>
      <c r="B1614" s="6">
        <f>TITRES_STAT!C1617</f>
        <v>6.85</v>
      </c>
      <c r="C1614" s="6">
        <f>TITRES_STAT!D1617</f>
        <v>5.3837000000000002</v>
      </c>
      <c r="D1614" s="6">
        <f>TITRES_STAT!E1617</f>
        <v>170</v>
      </c>
      <c r="E1614" s="2">
        <f t="shared" si="100"/>
        <v>410212</v>
      </c>
      <c r="F1614" s="6" t="str">
        <f t="shared" si="103"/>
        <v>BEARISH</v>
      </c>
      <c r="G1614" s="6" t="str">
        <f t="shared" si="102"/>
        <v>NEUTRAL</v>
      </c>
      <c r="H1614" s="6" t="str">
        <f t="shared" si="101"/>
        <v>BEARISH DIVERGENCE</v>
      </c>
    </row>
    <row r="1615" spans="1:8" ht="13.5" x14ac:dyDescent="0.25">
      <c r="A1615" s="3">
        <f>TITRES_STAT!B1618</f>
        <v>44364</v>
      </c>
      <c r="B1615" s="6">
        <f>TITRES_STAT!C1618</f>
        <v>6.85</v>
      </c>
      <c r="C1615" s="6">
        <f>TITRES_STAT!D1618</f>
        <v>5.3837000000000002</v>
      </c>
      <c r="D1615" s="6">
        <f>TITRES_STAT!E1618</f>
        <v>170</v>
      </c>
      <c r="E1615" s="2">
        <f t="shared" si="100"/>
        <v>410212</v>
      </c>
      <c r="F1615" s="6" t="str">
        <f t="shared" si="103"/>
        <v>BEARISH</v>
      </c>
      <c r="G1615" s="6" t="str">
        <f t="shared" si="102"/>
        <v>NEUTRAL</v>
      </c>
      <c r="H1615" s="6" t="str">
        <f t="shared" si="101"/>
        <v>CONFIRMED BEARISH</v>
      </c>
    </row>
    <row r="1616" spans="1:8" ht="13.5" x14ac:dyDescent="0.25">
      <c r="A1616" s="3">
        <f>TITRES_STAT!B1619</f>
        <v>44365</v>
      </c>
      <c r="B1616" s="6">
        <f>TITRES_STAT!C1619</f>
        <v>6.88</v>
      </c>
      <c r="C1616" s="6">
        <f>TITRES_STAT!D1619</f>
        <v>5.4073000000000002</v>
      </c>
      <c r="D1616" s="6">
        <f>TITRES_STAT!E1619</f>
        <v>122</v>
      </c>
      <c r="E1616" s="2">
        <f t="shared" si="100"/>
        <v>410334</v>
      </c>
      <c r="F1616" s="6" t="str">
        <f t="shared" si="103"/>
        <v>BEARISH</v>
      </c>
      <c r="G1616" s="6" t="str">
        <f t="shared" si="102"/>
        <v>NEUTRAL</v>
      </c>
      <c r="H1616" s="6" t="str">
        <f t="shared" si="101"/>
        <v>CONFIRMED BEARISH</v>
      </c>
    </row>
    <row r="1617" spans="1:8" ht="13.5" x14ac:dyDescent="0.25">
      <c r="A1617" s="3">
        <f>TITRES_STAT!B1620</f>
        <v>44368</v>
      </c>
      <c r="B1617" s="6">
        <f>TITRES_STAT!C1620</f>
        <v>6.89</v>
      </c>
      <c r="C1617" s="6">
        <f>TITRES_STAT!D1620</f>
        <v>5.4151999999999996</v>
      </c>
      <c r="D1617" s="6">
        <f>TITRES_STAT!E1620</f>
        <v>1702</v>
      </c>
      <c r="E1617" s="2">
        <f t="shared" si="100"/>
        <v>412036</v>
      </c>
      <c r="F1617" s="6" t="str">
        <f t="shared" si="103"/>
        <v>BULLISH</v>
      </c>
      <c r="G1617" s="6" t="str">
        <f t="shared" si="102"/>
        <v>NEUTRAL</v>
      </c>
      <c r="H1617" s="6" t="str">
        <f t="shared" si="101"/>
        <v>CONFIRMED BULLISH</v>
      </c>
    </row>
    <row r="1618" spans="1:8" ht="13.5" x14ac:dyDescent="0.25">
      <c r="A1618" s="3">
        <f>TITRES_STAT!B1621</f>
        <v>44369</v>
      </c>
      <c r="B1618" s="6">
        <f>TITRES_STAT!C1621</f>
        <v>6.89</v>
      </c>
      <c r="C1618" s="6">
        <f>TITRES_STAT!D1621</f>
        <v>5.4151999999999996</v>
      </c>
      <c r="D1618" s="6">
        <f>TITRES_STAT!E1621</f>
        <v>446</v>
      </c>
      <c r="E1618" s="2">
        <f t="shared" si="100"/>
        <v>412036</v>
      </c>
      <c r="F1618" s="6" t="str">
        <f t="shared" si="103"/>
        <v>BULLISH</v>
      </c>
      <c r="G1618" s="6" t="str">
        <f t="shared" si="102"/>
        <v>NEUTRAL</v>
      </c>
      <c r="H1618" s="6" t="str">
        <f t="shared" si="101"/>
        <v>CONFIRMED BULLISH</v>
      </c>
    </row>
    <row r="1619" spans="1:8" ht="13.5" x14ac:dyDescent="0.25">
      <c r="A1619" s="3">
        <f>TITRES_STAT!B1622</f>
        <v>44370</v>
      </c>
      <c r="B1619" s="6">
        <f>TITRES_STAT!C1622</f>
        <v>6.89</v>
      </c>
      <c r="C1619" s="6">
        <f>TITRES_STAT!D1622</f>
        <v>5.4151999999999996</v>
      </c>
      <c r="D1619" s="6">
        <f>TITRES_STAT!E1622</f>
        <v>0</v>
      </c>
      <c r="E1619" s="2">
        <f t="shared" si="100"/>
        <v>412036</v>
      </c>
      <c r="F1619" s="6" t="str">
        <f t="shared" si="103"/>
        <v>BULLISH</v>
      </c>
      <c r="G1619" s="6" t="str">
        <f t="shared" si="102"/>
        <v>NEUTRAL</v>
      </c>
      <c r="H1619" s="6" t="str">
        <f t="shared" si="101"/>
        <v>CONFIRMED BULLISH</v>
      </c>
    </row>
    <row r="1620" spans="1:8" ht="13.5" x14ac:dyDescent="0.25">
      <c r="A1620" s="3">
        <f>TITRES_STAT!B1623</f>
        <v>44371</v>
      </c>
      <c r="B1620" s="6">
        <f>TITRES_STAT!C1623</f>
        <v>6.89</v>
      </c>
      <c r="C1620" s="6">
        <f>TITRES_STAT!D1623</f>
        <v>5.4151999999999996</v>
      </c>
      <c r="D1620" s="6">
        <f>TITRES_STAT!E1623</f>
        <v>0</v>
      </c>
      <c r="E1620" s="2">
        <f t="shared" si="100"/>
        <v>412036</v>
      </c>
      <c r="F1620" s="6" t="str">
        <f t="shared" si="103"/>
        <v>BULLISH</v>
      </c>
      <c r="G1620" s="6" t="str">
        <f t="shared" si="102"/>
        <v>NEUTRAL</v>
      </c>
      <c r="H1620" s="6" t="str">
        <f t="shared" si="101"/>
        <v>CONFIRMED BULLISH</v>
      </c>
    </row>
    <row r="1621" spans="1:8" ht="13.5" x14ac:dyDescent="0.25">
      <c r="A1621" s="3">
        <f>TITRES_STAT!B1624</f>
        <v>44372</v>
      </c>
      <c r="B1621" s="6">
        <f>TITRES_STAT!C1624</f>
        <v>6.89</v>
      </c>
      <c r="C1621" s="6">
        <f>TITRES_STAT!D1624</f>
        <v>5.4151999999999996</v>
      </c>
      <c r="D1621" s="6">
        <f>TITRES_STAT!E1624</f>
        <v>0</v>
      </c>
      <c r="E1621" s="2">
        <f t="shared" si="100"/>
        <v>412036</v>
      </c>
      <c r="F1621" s="6" t="str">
        <f t="shared" si="103"/>
        <v>BULLISH</v>
      </c>
      <c r="G1621" s="6" t="str">
        <f t="shared" si="102"/>
        <v>NEUTRAL</v>
      </c>
      <c r="H1621" s="6" t="str">
        <f t="shared" si="101"/>
        <v>CONFIRMED BULLISH</v>
      </c>
    </row>
    <row r="1622" spans="1:8" ht="13.5" x14ac:dyDescent="0.25">
      <c r="A1622" s="3">
        <f>TITRES_STAT!B1625</f>
        <v>44375</v>
      </c>
      <c r="B1622" s="6">
        <f>TITRES_STAT!C1625</f>
        <v>6.89</v>
      </c>
      <c r="C1622" s="6">
        <f>TITRES_STAT!D1625</f>
        <v>5.4151999999999996</v>
      </c>
      <c r="D1622" s="6">
        <f>TITRES_STAT!E1625</f>
        <v>0</v>
      </c>
      <c r="E1622" s="2">
        <f t="shared" si="100"/>
        <v>412036</v>
      </c>
      <c r="F1622" s="6" t="str">
        <f t="shared" si="103"/>
        <v>NEUTRAL</v>
      </c>
      <c r="G1622" s="6" t="str">
        <f t="shared" si="102"/>
        <v>NEUTRAL</v>
      </c>
      <c r="H1622" s="6" t="str">
        <f t="shared" si="101"/>
        <v>NEUTRAL</v>
      </c>
    </row>
    <row r="1623" spans="1:8" ht="13.5" x14ac:dyDescent="0.25">
      <c r="A1623" s="3">
        <f>TITRES_STAT!B1626</f>
        <v>44376</v>
      </c>
      <c r="B1623" s="6">
        <f>TITRES_STAT!C1626</f>
        <v>6.88</v>
      </c>
      <c r="C1623" s="6">
        <f>TITRES_STAT!D1626</f>
        <v>5.4073000000000002</v>
      </c>
      <c r="D1623" s="6">
        <f>TITRES_STAT!E1626</f>
        <v>150</v>
      </c>
      <c r="E1623" s="2">
        <f t="shared" si="100"/>
        <v>411886</v>
      </c>
      <c r="F1623" s="6" t="str">
        <f t="shared" si="103"/>
        <v>BEARISH</v>
      </c>
      <c r="G1623" s="6" t="str">
        <f t="shared" si="102"/>
        <v>NEUTRAL</v>
      </c>
      <c r="H1623" s="6" t="str">
        <f t="shared" si="101"/>
        <v>CONFIRMED BEARISH</v>
      </c>
    </row>
    <row r="1624" spans="1:8" ht="13.5" x14ac:dyDescent="0.25">
      <c r="A1624" s="3">
        <f>TITRES_STAT!B1627</f>
        <v>44377</v>
      </c>
      <c r="B1624" s="6">
        <f>TITRES_STAT!C1627</f>
        <v>6.9</v>
      </c>
      <c r="C1624" s="6">
        <f>TITRES_STAT!D1627</f>
        <v>5.423</v>
      </c>
      <c r="D1624" s="6">
        <f>TITRES_STAT!E1627</f>
        <v>400</v>
      </c>
      <c r="E1624" s="2">
        <f t="shared" si="100"/>
        <v>412286</v>
      </c>
      <c r="F1624" s="6" t="str">
        <f t="shared" si="103"/>
        <v>BULLISH</v>
      </c>
      <c r="G1624" s="6" t="str">
        <f t="shared" si="102"/>
        <v>NEUTRAL</v>
      </c>
      <c r="H1624" s="6" t="str">
        <f t="shared" si="101"/>
        <v>CONFIRMED BULLISH</v>
      </c>
    </row>
    <row r="1625" spans="1:8" ht="13.5" x14ac:dyDescent="0.25">
      <c r="A1625" s="3">
        <f>TITRES_STAT!B1628</f>
        <v>44378</v>
      </c>
      <c r="B1625" s="6">
        <f>TITRES_STAT!C1628</f>
        <v>6.9</v>
      </c>
      <c r="C1625" s="6">
        <f>TITRES_STAT!D1628</f>
        <v>5.423</v>
      </c>
      <c r="D1625" s="6">
        <f>TITRES_STAT!E1628</f>
        <v>0</v>
      </c>
      <c r="E1625" s="2">
        <f t="shared" si="100"/>
        <v>412286</v>
      </c>
      <c r="F1625" s="6" t="str">
        <f t="shared" si="103"/>
        <v>BULLISH</v>
      </c>
      <c r="G1625" s="6" t="str">
        <f t="shared" si="102"/>
        <v>NEUTRAL</v>
      </c>
      <c r="H1625" s="6" t="str">
        <f t="shared" si="101"/>
        <v>CONFIRMED BULLISH</v>
      </c>
    </row>
    <row r="1626" spans="1:8" ht="13.5" x14ac:dyDescent="0.25">
      <c r="A1626" s="3">
        <f>TITRES_STAT!B1629</f>
        <v>44379</v>
      </c>
      <c r="B1626" s="6">
        <f>TITRES_STAT!C1629</f>
        <v>7.1</v>
      </c>
      <c r="C1626" s="6">
        <f>TITRES_STAT!D1629</f>
        <v>5.5801999999999996</v>
      </c>
      <c r="D1626" s="6">
        <f>TITRES_STAT!E1629</f>
        <v>50</v>
      </c>
      <c r="E1626" s="2">
        <f t="shared" si="100"/>
        <v>412336</v>
      </c>
      <c r="F1626" s="6" t="str">
        <f t="shared" si="103"/>
        <v>BULLISH</v>
      </c>
      <c r="G1626" s="6" t="str">
        <f t="shared" si="102"/>
        <v>NEUTRAL</v>
      </c>
      <c r="H1626" s="6" t="str">
        <f t="shared" si="101"/>
        <v>CONFIRMED BULLISH</v>
      </c>
    </row>
    <row r="1627" spans="1:8" ht="13.5" x14ac:dyDescent="0.25">
      <c r="A1627" s="3">
        <f>TITRES_STAT!B1630</f>
        <v>44382</v>
      </c>
      <c r="B1627" s="6">
        <f>TITRES_STAT!C1630</f>
        <v>7.1</v>
      </c>
      <c r="C1627" s="6">
        <f>TITRES_STAT!D1630</f>
        <v>5.5801999999999996</v>
      </c>
      <c r="D1627" s="6">
        <f>TITRES_STAT!E1630</f>
        <v>19</v>
      </c>
      <c r="E1627" s="2">
        <f t="shared" si="100"/>
        <v>412336</v>
      </c>
      <c r="F1627" s="6" t="str">
        <f t="shared" si="103"/>
        <v>BULLISH</v>
      </c>
      <c r="G1627" s="6" t="str">
        <f t="shared" si="102"/>
        <v>NEUTRAL</v>
      </c>
      <c r="H1627" s="6" t="str">
        <f t="shared" si="101"/>
        <v>CONFIRMED BULLISH</v>
      </c>
    </row>
    <row r="1628" spans="1:8" ht="13.5" x14ac:dyDescent="0.25">
      <c r="A1628" s="3">
        <f>TITRES_STAT!B1631</f>
        <v>44383</v>
      </c>
      <c r="B1628" s="6">
        <f>TITRES_STAT!C1631</f>
        <v>7.1</v>
      </c>
      <c r="C1628" s="6">
        <f>TITRES_STAT!D1631</f>
        <v>5.5801999999999996</v>
      </c>
      <c r="D1628" s="6">
        <f>TITRES_STAT!E1631</f>
        <v>0</v>
      </c>
      <c r="E1628" s="2">
        <f t="shared" si="100"/>
        <v>412336</v>
      </c>
      <c r="F1628" s="6" t="str">
        <f t="shared" si="103"/>
        <v>BULLISH</v>
      </c>
      <c r="G1628" s="6" t="str">
        <f t="shared" si="102"/>
        <v>NEUTRAL</v>
      </c>
      <c r="H1628" s="6" t="str">
        <f t="shared" si="101"/>
        <v>CONFIRMED BULLISH</v>
      </c>
    </row>
    <row r="1629" spans="1:8" ht="13.5" x14ac:dyDescent="0.25">
      <c r="A1629" s="3">
        <f>TITRES_STAT!B1632</f>
        <v>44384</v>
      </c>
      <c r="B1629" s="6">
        <f>TITRES_STAT!C1632</f>
        <v>7</v>
      </c>
      <c r="C1629" s="6">
        <f>TITRES_STAT!D1632</f>
        <v>5.5015999999999998</v>
      </c>
      <c r="D1629" s="6">
        <f>TITRES_STAT!E1632</f>
        <v>29</v>
      </c>
      <c r="E1629" s="2">
        <f t="shared" si="100"/>
        <v>412307</v>
      </c>
      <c r="F1629" s="6" t="str">
        <f t="shared" si="103"/>
        <v>BULLISH</v>
      </c>
      <c r="G1629" s="6" t="str">
        <f t="shared" si="102"/>
        <v>NEUTRAL</v>
      </c>
      <c r="H1629" s="6" t="str">
        <f t="shared" si="101"/>
        <v>CONFIRMED BULLISH</v>
      </c>
    </row>
    <row r="1630" spans="1:8" ht="13.5" x14ac:dyDescent="0.25">
      <c r="A1630" s="3">
        <f>TITRES_STAT!B1633</f>
        <v>44385</v>
      </c>
      <c r="B1630" s="6">
        <f>TITRES_STAT!C1633</f>
        <v>7</v>
      </c>
      <c r="C1630" s="6">
        <f>TITRES_STAT!D1633</f>
        <v>5.5015999999999998</v>
      </c>
      <c r="D1630" s="6">
        <f>TITRES_STAT!E1633</f>
        <v>10</v>
      </c>
      <c r="E1630" s="2">
        <f t="shared" si="100"/>
        <v>412307</v>
      </c>
      <c r="F1630" s="6" t="str">
        <f t="shared" si="103"/>
        <v>BULLISH</v>
      </c>
      <c r="G1630" s="6" t="str">
        <f t="shared" si="102"/>
        <v>NEUTRAL</v>
      </c>
      <c r="H1630" s="6" t="str">
        <f t="shared" si="101"/>
        <v>CONFIRMED BULLISH</v>
      </c>
    </row>
    <row r="1631" spans="1:8" ht="13.5" x14ac:dyDescent="0.25">
      <c r="A1631" s="3">
        <f>TITRES_STAT!B1634</f>
        <v>44386</v>
      </c>
      <c r="B1631" s="6">
        <f>TITRES_STAT!C1634</f>
        <v>6.9</v>
      </c>
      <c r="C1631" s="6">
        <f>TITRES_STAT!D1634</f>
        <v>5.423</v>
      </c>
      <c r="D1631" s="6">
        <f>TITRES_STAT!E1634</f>
        <v>10</v>
      </c>
      <c r="E1631" s="2">
        <f t="shared" si="100"/>
        <v>412297</v>
      </c>
      <c r="F1631" s="6" t="str">
        <f t="shared" si="103"/>
        <v>BEARISH</v>
      </c>
      <c r="G1631" s="6" t="str">
        <f t="shared" si="102"/>
        <v>NEUTRAL</v>
      </c>
      <c r="H1631" s="6" t="str">
        <f t="shared" si="101"/>
        <v>CONFIRMED BEARISH</v>
      </c>
    </row>
    <row r="1632" spans="1:8" ht="13.5" x14ac:dyDescent="0.25">
      <c r="A1632" s="3">
        <f>TITRES_STAT!B1635</f>
        <v>44389</v>
      </c>
      <c r="B1632" s="6">
        <f>TITRES_STAT!C1635</f>
        <v>6.9</v>
      </c>
      <c r="C1632" s="6">
        <f>TITRES_STAT!D1635</f>
        <v>5.423</v>
      </c>
      <c r="D1632" s="6">
        <f>TITRES_STAT!E1635</f>
        <v>0</v>
      </c>
      <c r="E1632" s="2">
        <f t="shared" si="100"/>
        <v>412297</v>
      </c>
      <c r="F1632" s="6" t="str">
        <f t="shared" si="103"/>
        <v>BEARISH</v>
      </c>
      <c r="G1632" s="6" t="str">
        <f t="shared" si="102"/>
        <v>NEUTRAL</v>
      </c>
      <c r="H1632" s="6" t="str">
        <f t="shared" si="101"/>
        <v>CONFIRMED BEARISH</v>
      </c>
    </row>
    <row r="1633" spans="1:8" ht="13.5" x14ac:dyDescent="0.25">
      <c r="A1633" s="3">
        <f>TITRES_STAT!B1636</f>
        <v>44390</v>
      </c>
      <c r="B1633" s="6">
        <f>TITRES_STAT!C1636</f>
        <v>6.7</v>
      </c>
      <c r="C1633" s="6">
        <f>TITRES_STAT!D1636</f>
        <v>5.2659000000000002</v>
      </c>
      <c r="D1633" s="6">
        <f>TITRES_STAT!E1636</f>
        <v>2074</v>
      </c>
      <c r="E1633" s="2">
        <f t="shared" si="100"/>
        <v>410223</v>
      </c>
      <c r="F1633" s="6" t="str">
        <f t="shared" si="103"/>
        <v>BEARISH</v>
      </c>
      <c r="G1633" s="6" t="str">
        <f t="shared" si="102"/>
        <v>NEUTRAL</v>
      </c>
      <c r="H1633" s="6" t="str">
        <f t="shared" si="101"/>
        <v>CONFIRMED BEARISH</v>
      </c>
    </row>
    <row r="1634" spans="1:8" ht="13.5" x14ac:dyDescent="0.25">
      <c r="A1634" s="3">
        <f>TITRES_STAT!B1637</f>
        <v>44391</v>
      </c>
      <c r="B1634" s="6">
        <f>TITRES_STAT!C1637</f>
        <v>6.7</v>
      </c>
      <c r="C1634" s="6">
        <f>TITRES_STAT!D1637</f>
        <v>5.2659000000000002</v>
      </c>
      <c r="D1634" s="6">
        <f>TITRES_STAT!E1637</f>
        <v>0</v>
      </c>
      <c r="E1634" s="2">
        <f t="shared" si="100"/>
        <v>410223</v>
      </c>
      <c r="F1634" s="6" t="str">
        <f t="shared" si="103"/>
        <v>BEARISH</v>
      </c>
      <c r="G1634" s="6" t="str">
        <f t="shared" si="102"/>
        <v>NEUTRAL</v>
      </c>
      <c r="H1634" s="6" t="str">
        <f t="shared" si="101"/>
        <v>CONFIRMED BEARISH</v>
      </c>
    </row>
    <row r="1635" spans="1:8" ht="13.5" x14ac:dyDescent="0.25">
      <c r="A1635" s="3">
        <f>TITRES_STAT!B1638</f>
        <v>44392</v>
      </c>
      <c r="B1635" s="6">
        <f>TITRES_STAT!C1638</f>
        <v>6.7</v>
      </c>
      <c r="C1635" s="6">
        <f>TITRES_STAT!D1638</f>
        <v>5.2659000000000002</v>
      </c>
      <c r="D1635" s="6">
        <f>TITRES_STAT!E1638</f>
        <v>0</v>
      </c>
      <c r="E1635" s="2">
        <f t="shared" si="100"/>
        <v>410223</v>
      </c>
      <c r="F1635" s="6" t="str">
        <f t="shared" si="103"/>
        <v>BEARISH</v>
      </c>
      <c r="G1635" s="6" t="str">
        <f t="shared" si="102"/>
        <v>NEUTRAL</v>
      </c>
      <c r="H1635" s="6" t="str">
        <f t="shared" si="101"/>
        <v>CONFIRMED BEARISH</v>
      </c>
    </row>
    <row r="1636" spans="1:8" ht="13.5" x14ac:dyDescent="0.25">
      <c r="A1636" s="3">
        <f>TITRES_STAT!B1639</f>
        <v>44393</v>
      </c>
      <c r="B1636" s="6">
        <f>TITRES_STAT!C1639</f>
        <v>6.9</v>
      </c>
      <c r="C1636" s="6">
        <f>TITRES_STAT!D1639</f>
        <v>5.423</v>
      </c>
      <c r="D1636" s="6">
        <f>TITRES_STAT!E1639</f>
        <v>20</v>
      </c>
      <c r="E1636" s="2">
        <f t="shared" si="100"/>
        <v>410243</v>
      </c>
      <c r="F1636" s="6" t="str">
        <f t="shared" si="103"/>
        <v>BEARISH</v>
      </c>
      <c r="G1636" s="6" t="str">
        <f t="shared" si="102"/>
        <v>NEUTRAL</v>
      </c>
      <c r="H1636" s="6" t="str">
        <f t="shared" si="101"/>
        <v>NEUTRAL</v>
      </c>
    </row>
    <row r="1637" spans="1:8" ht="13.5" x14ac:dyDescent="0.25">
      <c r="A1637" s="3">
        <f>TITRES_STAT!B1640</f>
        <v>44396</v>
      </c>
      <c r="B1637" s="6">
        <f>TITRES_STAT!C1640</f>
        <v>7.1</v>
      </c>
      <c r="C1637" s="6">
        <f>TITRES_STAT!D1640</f>
        <v>5.5801999999999996</v>
      </c>
      <c r="D1637" s="6">
        <f>TITRES_STAT!E1640</f>
        <v>20</v>
      </c>
      <c r="E1637" s="2">
        <f t="shared" si="100"/>
        <v>410263</v>
      </c>
      <c r="F1637" s="6" t="str">
        <f t="shared" si="103"/>
        <v>BEARISH</v>
      </c>
      <c r="G1637" s="6" t="str">
        <f t="shared" si="102"/>
        <v>NEUTRAL</v>
      </c>
      <c r="H1637" s="6" t="str">
        <f t="shared" si="101"/>
        <v>BEARISH DIVERGENCE</v>
      </c>
    </row>
    <row r="1638" spans="1:8" ht="13.5" x14ac:dyDescent="0.25">
      <c r="A1638" s="3">
        <f>TITRES_STAT!B1641</f>
        <v>44399</v>
      </c>
      <c r="B1638" s="6">
        <f>TITRES_STAT!C1641</f>
        <v>7.1</v>
      </c>
      <c r="C1638" s="6">
        <f>TITRES_STAT!D1641</f>
        <v>5.5801999999999996</v>
      </c>
      <c r="D1638" s="6">
        <f>TITRES_STAT!E1641</f>
        <v>20</v>
      </c>
      <c r="E1638" s="2">
        <f t="shared" si="100"/>
        <v>410263</v>
      </c>
      <c r="F1638" s="6" t="str">
        <f t="shared" si="103"/>
        <v>BULLISH</v>
      </c>
      <c r="G1638" s="6" t="str">
        <f t="shared" si="102"/>
        <v>NEUTRAL</v>
      </c>
      <c r="H1638" s="6" t="str">
        <f t="shared" si="101"/>
        <v>CONFIRMED BULLISH</v>
      </c>
    </row>
    <row r="1639" spans="1:8" ht="13.5" x14ac:dyDescent="0.25">
      <c r="A1639" s="3">
        <f>TITRES_STAT!B1642</f>
        <v>44400</v>
      </c>
      <c r="B1639" s="6">
        <f>TITRES_STAT!C1642</f>
        <v>7.1</v>
      </c>
      <c r="C1639" s="6">
        <f>TITRES_STAT!D1642</f>
        <v>5.5801999999999996</v>
      </c>
      <c r="D1639" s="6">
        <f>TITRES_STAT!E1642</f>
        <v>20</v>
      </c>
      <c r="E1639" s="2">
        <f t="shared" si="100"/>
        <v>410263</v>
      </c>
      <c r="F1639" s="6" t="str">
        <f t="shared" si="103"/>
        <v>BULLISH</v>
      </c>
      <c r="G1639" s="6" t="str">
        <f t="shared" si="102"/>
        <v>NEUTRAL</v>
      </c>
      <c r="H1639" s="6" t="str">
        <f t="shared" si="101"/>
        <v>CONFIRMED BULLISH</v>
      </c>
    </row>
    <row r="1640" spans="1:8" ht="13.5" x14ac:dyDescent="0.25">
      <c r="A1640" s="3">
        <f>TITRES_STAT!B1643</f>
        <v>44403</v>
      </c>
      <c r="B1640" s="6">
        <f>TITRES_STAT!C1643</f>
        <v>7.1</v>
      </c>
      <c r="C1640" s="6">
        <f>TITRES_STAT!D1643</f>
        <v>5.5801999999999996</v>
      </c>
      <c r="D1640" s="6">
        <f>TITRES_STAT!E1643</f>
        <v>0</v>
      </c>
      <c r="E1640" s="2">
        <f t="shared" si="100"/>
        <v>410263</v>
      </c>
      <c r="F1640" s="6" t="str">
        <f t="shared" si="103"/>
        <v>BULLISH</v>
      </c>
      <c r="G1640" s="6" t="str">
        <f t="shared" si="102"/>
        <v>NEUTRAL</v>
      </c>
      <c r="H1640" s="6" t="str">
        <f t="shared" si="101"/>
        <v>CONFIRMED BULLISH</v>
      </c>
    </row>
    <row r="1641" spans="1:8" ht="13.5" x14ac:dyDescent="0.25">
      <c r="A1641" s="3">
        <f>TITRES_STAT!B1644</f>
        <v>44404</v>
      </c>
      <c r="B1641" s="6">
        <f>TITRES_STAT!C1644</f>
        <v>7.05</v>
      </c>
      <c r="C1641" s="6">
        <f>TITRES_STAT!D1644</f>
        <v>5.5408999999999997</v>
      </c>
      <c r="D1641" s="6">
        <f>TITRES_STAT!E1644</f>
        <v>10</v>
      </c>
      <c r="E1641" s="2">
        <f t="shared" si="100"/>
        <v>410253</v>
      </c>
      <c r="F1641" s="6" t="str">
        <f t="shared" si="103"/>
        <v>BULLISH</v>
      </c>
      <c r="G1641" s="6" t="str">
        <f t="shared" si="102"/>
        <v>NEUTRAL</v>
      </c>
      <c r="H1641" s="6" t="str">
        <f t="shared" si="101"/>
        <v>CONFIRMED BULLISH</v>
      </c>
    </row>
    <row r="1642" spans="1:8" ht="13.5" x14ac:dyDescent="0.25">
      <c r="A1642" s="3">
        <f>TITRES_STAT!B1645</f>
        <v>44405</v>
      </c>
      <c r="B1642" s="6">
        <f>TITRES_STAT!C1645</f>
        <v>7.05</v>
      </c>
      <c r="C1642" s="6">
        <f>TITRES_STAT!D1645</f>
        <v>5.5408999999999997</v>
      </c>
      <c r="D1642" s="6">
        <f>TITRES_STAT!E1645</f>
        <v>0</v>
      </c>
      <c r="E1642" s="2">
        <f t="shared" si="100"/>
        <v>410253</v>
      </c>
      <c r="F1642" s="6" t="str">
        <f t="shared" si="103"/>
        <v>BEARISH</v>
      </c>
      <c r="G1642" s="6" t="str">
        <f t="shared" si="102"/>
        <v>NEUTRAL</v>
      </c>
      <c r="H1642" s="6" t="str">
        <f t="shared" si="101"/>
        <v>CONFIRMED BEARISH</v>
      </c>
    </row>
    <row r="1643" spans="1:8" ht="13.5" x14ac:dyDescent="0.25">
      <c r="A1643" s="3">
        <f>TITRES_STAT!B1646</f>
        <v>44406</v>
      </c>
      <c r="B1643" s="6">
        <f>TITRES_STAT!C1646</f>
        <v>7.05</v>
      </c>
      <c r="C1643" s="6">
        <f>TITRES_STAT!D1646</f>
        <v>5.5408999999999997</v>
      </c>
      <c r="D1643" s="6">
        <f>TITRES_STAT!E1646</f>
        <v>0</v>
      </c>
      <c r="E1643" s="2">
        <f t="shared" si="100"/>
        <v>410253</v>
      </c>
      <c r="F1643" s="6" t="str">
        <f t="shared" si="103"/>
        <v>BEARISH</v>
      </c>
      <c r="G1643" s="6" t="str">
        <f t="shared" si="102"/>
        <v>NEUTRAL</v>
      </c>
      <c r="H1643" s="6" t="str">
        <f t="shared" si="101"/>
        <v>CONFIRMED BEARISH</v>
      </c>
    </row>
    <row r="1644" spans="1:8" ht="13.5" x14ac:dyDescent="0.25">
      <c r="A1644" s="3">
        <f>TITRES_STAT!B1647</f>
        <v>44407</v>
      </c>
      <c r="B1644" s="6">
        <f>TITRES_STAT!C1647</f>
        <v>7.05</v>
      </c>
      <c r="C1644" s="6">
        <f>TITRES_STAT!D1647</f>
        <v>5.5408999999999997</v>
      </c>
      <c r="D1644" s="6">
        <f>TITRES_STAT!E1647</f>
        <v>0</v>
      </c>
      <c r="E1644" s="2">
        <f t="shared" si="100"/>
        <v>410253</v>
      </c>
      <c r="F1644" s="6" t="str">
        <f t="shared" si="103"/>
        <v>BEARISH</v>
      </c>
      <c r="G1644" s="6" t="str">
        <f t="shared" si="102"/>
        <v>NEUTRAL</v>
      </c>
      <c r="H1644" s="6" t="str">
        <f t="shared" si="101"/>
        <v>CONFIRMED BEARISH</v>
      </c>
    </row>
    <row r="1645" spans="1:8" ht="13.5" x14ac:dyDescent="0.25">
      <c r="A1645" s="3">
        <f>TITRES_STAT!B1648</f>
        <v>44410</v>
      </c>
      <c r="B1645" s="6">
        <f>TITRES_STAT!C1648</f>
        <v>7.05</v>
      </c>
      <c r="C1645" s="6">
        <f>TITRES_STAT!D1648</f>
        <v>5.5408999999999997</v>
      </c>
      <c r="D1645" s="6">
        <f>TITRES_STAT!E1648</f>
        <v>0</v>
      </c>
      <c r="E1645" s="2">
        <f t="shared" si="100"/>
        <v>410253</v>
      </c>
      <c r="F1645" s="6" t="str">
        <f t="shared" si="103"/>
        <v>BEARISH</v>
      </c>
      <c r="G1645" s="6" t="str">
        <f t="shared" si="102"/>
        <v>NEUTRAL</v>
      </c>
      <c r="H1645" s="6" t="str">
        <f t="shared" si="101"/>
        <v>CONFIRMED BEARISH</v>
      </c>
    </row>
    <row r="1646" spans="1:8" ht="13.5" x14ac:dyDescent="0.25">
      <c r="A1646" s="3">
        <f>TITRES_STAT!B1649</f>
        <v>44411</v>
      </c>
      <c r="B1646" s="6">
        <f>TITRES_STAT!C1649</f>
        <v>7.05</v>
      </c>
      <c r="C1646" s="6">
        <f>TITRES_STAT!D1649</f>
        <v>5.5408999999999997</v>
      </c>
      <c r="D1646" s="6">
        <f>TITRES_STAT!E1649</f>
        <v>0</v>
      </c>
      <c r="E1646" s="2">
        <f t="shared" si="100"/>
        <v>410253</v>
      </c>
      <c r="F1646" s="6" t="str">
        <f t="shared" si="103"/>
        <v>NEUTRAL</v>
      </c>
      <c r="G1646" s="6" t="str">
        <f t="shared" si="102"/>
        <v>NEUTRAL</v>
      </c>
      <c r="H1646" s="6" t="str">
        <f t="shared" si="101"/>
        <v>NEUTRAL</v>
      </c>
    </row>
    <row r="1647" spans="1:8" ht="13.5" x14ac:dyDescent="0.25">
      <c r="A1647" s="3">
        <f>TITRES_STAT!B1650</f>
        <v>44412</v>
      </c>
      <c r="B1647" s="6">
        <f>TITRES_STAT!C1650</f>
        <v>7.05</v>
      </c>
      <c r="C1647" s="6">
        <f>TITRES_STAT!D1650</f>
        <v>5.5408999999999997</v>
      </c>
      <c r="D1647" s="6">
        <f>TITRES_STAT!E1650</f>
        <v>0</v>
      </c>
      <c r="E1647" s="2">
        <f t="shared" si="100"/>
        <v>410253</v>
      </c>
      <c r="F1647" s="6" t="str">
        <f t="shared" si="103"/>
        <v>NEUTRAL</v>
      </c>
      <c r="G1647" s="6" t="str">
        <f t="shared" si="102"/>
        <v>NEUTRAL</v>
      </c>
      <c r="H1647" s="6" t="str">
        <f t="shared" si="101"/>
        <v>NEUTRAL</v>
      </c>
    </row>
    <row r="1648" spans="1:8" ht="13.5" x14ac:dyDescent="0.25">
      <c r="A1648" s="3">
        <f>TITRES_STAT!B1651</f>
        <v>44413</v>
      </c>
      <c r="B1648" s="6">
        <f>TITRES_STAT!C1651</f>
        <v>7.05</v>
      </c>
      <c r="C1648" s="6">
        <f>TITRES_STAT!D1651</f>
        <v>5.5408999999999997</v>
      </c>
      <c r="D1648" s="6">
        <f>TITRES_STAT!E1651</f>
        <v>0</v>
      </c>
      <c r="E1648" s="2">
        <f t="shared" si="100"/>
        <v>410253</v>
      </c>
      <c r="F1648" s="6" t="str">
        <f t="shared" si="103"/>
        <v>NEUTRAL</v>
      </c>
      <c r="G1648" s="6" t="str">
        <f t="shared" si="102"/>
        <v>NEUTRAL</v>
      </c>
      <c r="H1648" s="6" t="str">
        <f t="shared" si="101"/>
        <v>NEUTRAL</v>
      </c>
    </row>
    <row r="1649" spans="1:8" ht="13.5" x14ac:dyDescent="0.25">
      <c r="A1649" s="3">
        <f>TITRES_STAT!B1652</f>
        <v>44414</v>
      </c>
      <c r="B1649" s="6">
        <f>TITRES_STAT!C1652</f>
        <v>7</v>
      </c>
      <c r="C1649" s="6">
        <f>TITRES_STAT!D1652</f>
        <v>5.5015999999999998</v>
      </c>
      <c r="D1649" s="6">
        <f>TITRES_STAT!E1652</f>
        <v>264</v>
      </c>
      <c r="E1649" s="2">
        <f t="shared" si="100"/>
        <v>409989</v>
      </c>
      <c r="F1649" s="6" t="str">
        <f t="shared" si="103"/>
        <v>BEARISH</v>
      </c>
      <c r="G1649" s="6" t="str">
        <f t="shared" si="102"/>
        <v>NEUTRAL</v>
      </c>
      <c r="H1649" s="6" t="str">
        <f t="shared" si="101"/>
        <v>CONFIRMED BEARISH</v>
      </c>
    </row>
    <row r="1650" spans="1:8" ht="13.5" x14ac:dyDescent="0.25">
      <c r="A1650" s="3">
        <f>TITRES_STAT!B1653</f>
        <v>44417</v>
      </c>
      <c r="B1650" s="6">
        <f>TITRES_STAT!C1653</f>
        <v>7.09</v>
      </c>
      <c r="C1650" s="6">
        <f>TITRES_STAT!D1653</f>
        <v>5.5724</v>
      </c>
      <c r="D1650" s="6">
        <f>TITRES_STAT!E1653</f>
        <v>25</v>
      </c>
      <c r="E1650" s="2">
        <f t="shared" si="100"/>
        <v>410014</v>
      </c>
      <c r="F1650" s="6" t="str">
        <f t="shared" si="103"/>
        <v>BEARISH</v>
      </c>
      <c r="G1650" s="6" t="str">
        <f t="shared" si="102"/>
        <v>NEUTRAL</v>
      </c>
      <c r="H1650" s="6" t="str">
        <f t="shared" si="101"/>
        <v>BEARISH DIVERGENCE</v>
      </c>
    </row>
    <row r="1651" spans="1:8" ht="13.5" x14ac:dyDescent="0.25">
      <c r="A1651" s="3">
        <f>TITRES_STAT!B1654</f>
        <v>44419</v>
      </c>
      <c r="B1651" s="6">
        <f>TITRES_STAT!C1654</f>
        <v>7.09</v>
      </c>
      <c r="C1651" s="6">
        <f>TITRES_STAT!D1654</f>
        <v>5.5724</v>
      </c>
      <c r="D1651" s="6">
        <f>TITRES_STAT!E1654</f>
        <v>0</v>
      </c>
      <c r="E1651" s="2">
        <f t="shared" si="100"/>
        <v>410014</v>
      </c>
      <c r="F1651" s="6" t="str">
        <f t="shared" si="103"/>
        <v>BEARISH</v>
      </c>
      <c r="G1651" s="6" t="str">
        <f t="shared" si="102"/>
        <v>NEUTRAL</v>
      </c>
      <c r="H1651" s="6" t="str">
        <f t="shared" si="101"/>
        <v>BEARISH DIVERGENCE</v>
      </c>
    </row>
    <row r="1652" spans="1:8" ht="13.5" x14ac:dyDescent="0.25">
      <c r="A1652" s="3">
        <f>TITRES_STAT!B1655</f>
        <v>44420</v>
      </c>
      <c r="B1652" s="6">
        <f>TITRES_STAT!C1655</f>
        <v>7.09</v>
      </c>
      <c r="C1652" s="6">
        <f>TITRES_STAT!D1655</f>
        <v>5.5724</v>
      </c>
      <c r="D1652" s="6">
        <f>TITRES_STAT!E1655</f>
        <v>0</v>
      </c>
      <c r="E1652" s="2">
        <f t="shared" si="100"/>
        <v>410014</v>
      </c>
      <c r="F1652" s="6" t="str">
        <f t="shared" si="103"/>
        <v>BEARISH</v>
      </c>
      <c r="G1652" s="6" t="str">
        <f t="shared" si="102"/>
        <v>NEUTRAL</v>
      </c>
      <c r="H1652" s="6" t="str">
        <f t="shared" si="101"/>
        <v>BEARISH DIVERGENCE</v>
      </c>
    </row>
    <row r="1653" spans="1:8" ht="13.5" x14ac:dyDescent="0.25">
      <c r="A1653" s="3">
        <f>TITRES_STAT!B1656</f>
        <v>44424</v>
      </c>
      <c r="B1653" s="6">
        <f>TITRES_STAT!C1656</f>
        <v>7.09</v>
      </c>
      <c r="C1653" s="6">
        <f>TITRES_STAT!D1656</f>
        <v>5.5724</v>
      </c>
      <c r="D1653" s="6">
        <f>TITRES_STAT!E1656</f>
        <v>0</v>
      </c>
      <c r="E1653" s="2">
        <f t="shared" si="100"/>
        <v>410014</v>
      </c>
      <c r="F1653" s="6" t="str">
        <f t="shared" si="103"/>
        <v>BEARISH</v>
      </c>
      <c r="G1653" s="6" t="str">
        <f t="shared" si="102"/>
        <v>NEUTRAL</v>
      </c>
      <c r="H1653" s="6" t="str">
        <f t="shared" si="101"/>
        <v>BEARISH DIVERGENCE</v>
      </c>
    </row>
    <row r="1654" spans="1:8" ht="13.5" x14ac:dyDescent="0.25">
      <c r="A1654" s="3">
        <f>TITRES_STAT!B1657</f>
        <v>44425</v>
      </c>
      <c r="B1654" s="6">
        <f>TITRES_STAT!C1657</f>
        <v>7.09</v>
      </c>
      <c r="C1654" s="6">
        <f>TITRES_STAT!D1657</f>
        <v>5.5724</v>
      </c>
      <c r="D1654" s="6">
        <f>TITRES_STAT!E1657</f>
        <v>0</v>
      </c>
      <c r="E1654" s="2">
        <f t="shared" si="100"/>
        <v>410014</v>
      </c>
      <c r="F1654" s="6" t="str">
        <f t="shared" si="103"/>
        <v>BULLISH</v>
      </c>
      <c r="G1654" s="6" t="str">
        <f t="shared" si="102"/>
        <v>NEUTRAL</v>
      </c>
      <c r="H1654" s="6" t="str">
        <f t="shared" si="101"/>
        <v>CONFIRMED BULLISH</v>
      </c>
    </row>
    <row r="1655" spans="1:8" ht="13.5" x14ac:dyDescent="0.25">
      <c r="A1655" s="3">
        <f>TITRES_STAT!B1658</f>
        <v>44426</v>
      </c>
      <c r="B1655" s="6">
        <f>TITRES_STAT!C1658</f>
        <v>6.88</v>
      </c>
      <c r="C1655" s="6">
        <f>TITRES_STAT!D1658</f>
        <v>5.4073000000000002</v>
      </c>
      <c r="D1655" s="6">
        <f>TITRES_STAT!E1658</f>
        <v>47</v>
      </c>
      <c r="E1655" s="2">
        <f t="shared" si="100"/>
        <v>409967</v>
      </c>
      <c r="F1655" s="6" t="str">
        <f t="shared" si="103"/>
        <v>BEARISH</v>
      </c>
      <c r="G1655" s="6" t="str">
        <f t="shared" si="102"/>
        <v>NEUTRAL</v>
      </c>
      <c r="H1655" s="6" t="str">
        <f t="shared" si="101"/>
        <v>CONFIRMED BEARISH</v>
      </c>
    </row>
    <row r="1656" spans="1:8" ht="13.5" x14ac:dyDescent="0.25">
      <c r="A1656" s="3">
        <f>TITRES_STAT!B1659</f>
        <v>44427</v>
      </c>
      <c r="B1656" s="6">
        <f>TITRES_STAT!C1659</f>
        <v>6.88</v>
      </c>
      <c r="C1656" s="6">
        <f>TITRES_STAT!D1659</f>
        <v>5.4073000000000002</v>
      </c>
      <c r="D1656" s="6">
        <f>TITRES_STAT!E1659</f>
        <v>0</v>
      </c>
      <c r="E1656" s="2">
        <f t="shared" si="100"/>
        <v>409967</v>
      </c>
      <c r="F1656" s="6" t="str">
        <f t="shared" si="103"/>
        <v>BEARISH</v>
      </c>
      <c r="G1656" s="6" t="str">
        <f t="shared" si="102"/>
        <v>NEUTRAL</v>
      </c>
      <c r="H1656" s="6" t="str">
        <f t="shared" si="101"/>
        <v>CONFIRMED BEARISH</v>
      </c>
    </row>
    <row r="1657" spans="1:8" ht="13.5" x14ac:dyDescent="0.25">
      <c r="A1657" s="3">
        <f>TITRES_STAT!B1660</f>
        <v>44428</v>
      </c>
      <c r="B1657" s="6">
        <f>TITRES_STAT!C1660</f>
        <v>6.85</v>
      </c>
      <c r="C1657" s="6">
        <f>TITRES_STAT!D1660</f>
        <v>5.3837000000000002</v>
      </c>
      <c r="D1657" s="6">
        <f>TITRES_STAT!E1660</f>
        <v>427</v>
      </c>
      <c r="E1657" s="2">
        <f t="shared" si="100"/>
        <v>409540</v>
      </c>
      <c r="F1657" s="6" t="str">
        <f t="shared" si="103"/>
        <v>BEARISH</v>
      </c>
      <c r="G1657" s="6" t="str">
        <f t="shared" si="102"/>
        <v>NEUTRAL</v>
      </c>
      <c r="H1657" s="6" t="str">
        <f t="shared" si="101"/>
        <v>CONFIRMED BEARISH</v>
      </c>
    </row>
    <row r="1658" spans="1:8" ht="13.5" x14ac:dyDescent="0.25">
      <c r="A1658" s="3">
        <f>TITRES_STAT!B1661</f>
        <v>44431</v>
      </c>
      <c r="B1658" s="6">
        <f>TITRES_STAT!C1661</f>
        <v>6.85</v>
      </c>
      <c r="C1658" s="6">
        <f>TITRES_STAT!D1661</f>
        <v>5.3837000000000002</v>
      </c>
      <c r="D1658" s="6">
        <f>TITRES_STAT!E1661</f>
        <v>503</v>
      </c>
      <c r="E1658" s="2">
        <f t="shared" si="100"/>
        <v>409540</v>
      </c>
      <c r="F1658" s="6" t="str">
        <f t="shared" si="103"/>
        <v>BEARISH</v>
      </c>
      <c r="G1658" s="6" t="str">
        <f t="shared" si="102"/>
        <v>NEUTRAL</v>
      </c>
      <c r="H1658" s="6" t="str">
        <f t="shared" si="101"/>
        <v>CONFIRMED BEARISH</v>
      </c>
    </row>
    <row r="1659" spans="1:8" ht="13.5" x14ac:dyDescent="0.25">
      <c r="A1659" s="3">
        <f>TITRES_STAT!B1662</f>
        <v>44432</v>
      </c>
      <c r="B1659" s="6">
        <f>TITRES_STAT!C1662</f>
        <v>6.85</v>
      </c>
      <c r="C1659" s="6">
        <f>TITRES_STAT!D1662</f>
        <v>5.3837000000000002</v>
      </c>
      <c r="D1659" s="6">
        <f>TITRES_STAT!E1662</f>
        <v>50</v>
      </c>
      <c r="E1659" s="2">
        <f t="shared" si="100"/>
        <v>409540</v>
      </c>
      <c r="F1659" s="6" t="str">
        <f t="shared" si="103"/>
        <v>BEARISH</v>
      </c>
      <c r="G1659" s="6" t="str">
        <f t="shared" si="102"/>
        <v>NEUTRAL</v>
      </c>
      <c r="H1659" s="6" t="str">
        <f t="shared" si="101"/>
        <v>CONFIRMED BEARISH</v>
      </c>
    </row>
    <row r="1660" spans="1:8" ht="13.5" x14ac:dyDescent="0.25">
      <c r="A1660" s="3">
        <f>TITRES_STAT!B1663</f>
        <v>44433</v>
      </c>
      <c r="B1660" s="6">
        <f>TITRES_STAT!C1663</f>
        <v>6.88</v>
      </c>
      <c r="C1660" s="6">
        <f>TITRES_STAT!D1663</f>
        <v>5.4073000000000002</v>
      </c>
      <c r="D1660" s="6">
        <f>TITRES_STAT!E1663</f>
        <v>3494</v>
      </c>
      <c r="E1660" s="2">
        <f t="shared" si="100"/>
        <v>413034</v>
      </c>
      <c r="F1660" s="6" t="str">
        <f t="shared" si="103"/>
        <v>BULLISH</v>
      </c>
      <c r="G1660" s="6" t="str">
        <f t="shared" si="102"/>
        <v>NEUTRAL</v>
      </c>
      <c r="H1660" s="6" t="str">
        <f t="shared" si="101"/>
        <v>NEUTRAL</v>
      </c>
    </row>
    <row r="1661" spans="1:8" ht="13.5" x14ac:dyDescent="0.25">
      <c r="A1661" s="3">
        <f>TITRES_STAT!B1664</f>
        <v>44434</v>
      </c>
      <c r="B1661" s="6">
        <f>TITRES_STAT!C1664</f>
        <v>7</v>
      </c>
      <c r="C1661" s="6">
        <f>TITRES_STAT!D1664</f>
        <v>5.5015999999999998</v>
      </c>
      <c r="D1661" s="6">
        <f>TITRES_STAT!E1664</f>
        <v>2739</v>
      </c>
      <c r="E1661" s="2">
        <f t="shared" si="100"/>
        <v>415773</v>
      </c>
      <c r="F1661" s="6" t="str">
        <f t="shared" si="103"/>
        <v>BULLISH</v>
      </c>
      <c r="G1661" s="6" t="str">
        <f t="shared" si="102"/>
        <v>NEUTRAL</v>
      </c>
      <c r="H1661" s="6" t="str">
        <f t="shared" si="101"/>
        <v>CONFIRMED BULLISH</v>
      </c>
    </row>
    <row r="1662" spans="1:8" ht="13.5" x14ac:dyDescent="0.25">
      <c r="A1662" s="3">
        <f>TITRES_STAT!B1665</f>
        <v>44435</v>
      </c>
      <c r="B1662" s="6">
        <f>TITRES_STAT!C1665</f>
        <v>7</v>
      </c>
      <c r="C1662" s="6">
        <f>TITRES_STAT!D1665</f>
        <v>5.5015999999999998</v>
      </c>
      <c r="D1662" s="6">
        <f>TITRES_STAT!E1665</f>
        <v>0</v>
      </c>
      <c r="E1662" s="2">
        <f t="shared" si="100"/>
        <v>415773</v>
      </c>
      <c r="F1662" s="6" t="str">
        <f t="shared" si="103"/>
        <v>BULLISH</v>
      </c>
      <c r="G1662" s="6" t="str">
        <f t="shared" si="102"/>
        <v>NEUTRAL</v>
      </c>
      <c r="H1662" s="6" t="str">
        <f t="shared" si="101"/>
        <v>CONFIRMED BULLISH</v>
      </c>
    </row>
    <row r="1663" spans="1:8" ht="13.5" x14ac:dyDescent="0.25">
      <c r="A1663" s="3">
        <f>TITRES_STAT!B1666</f>
        <v>44438</v>
      </c>
      <c r="B1663" s="6">
        <f>TITRES_STAT!C1666</f>
        <v>7</v>
      </c>
      <c r="C1663" s="6">
        <f>TITRES_STAT!D1666</f>
        <v>5.5015999999999998</v>
      </c>
      <c r="D1663" s="6">
        <f>TITRES_STAT!E1666</f>
        <v>0</v>
      </c>
      <c r="E1663" s="2">
        <f t="shared" si="100"/>
        <v>415773</v>
      </c>
      <c r="F1663" s="6" t="str">
        <f t="shared" si="103"/>
        <v>BULLISH</v>
      </c>
      <c r="G1663" s="6" t="str">
        <f t="shared" si="102"/>
        <v>NEUTRAL</v>
      </c>
      <c r="H1663" s="6" t="str">
        <f t="shared" si="101"/>
        <v>CONFIRMED BULLISH</v>
      </c>
    </row>
    <row r="1664" spans="1:8" ht="13.5" x14ac:dyDescent="0.25">
      <c r="A1664" s="3">
        <f>TITRES_STAT!B1667</f>
        <v>44439</v>
      </c>
      <c r="B1664" s="6">
        <f>TITRES_STAT!C1667</f>
        <v>7</v>
      </c>
      <c r="C1664" s="6">
        <f>TITRES_STAT!D1667</f>
        <v>5.5015999999999998</v>
      </c>
      <c r="D1664" s="6">
        <f>TITRES_STAT!E1667</f>
        <v>127</v>
      </c>
      <c r="E1664" s="2">
        <f t="shared" si="100"/>
        <v>415773</v>
      </c>
      <c r="F1664" s="6" t="str">
        <f t="shared" si="103"/>
        <v>BULLISH</v>
      </c>
      <c r="G1664" s="6" t="str">
        <f t="shared" si="102"/>
        <v>NEUTRAL</v>
      </c>
      <c r="H1664" s="6" t="str">
        <f t="shared" si="101"/>
        <v>CONFIRMED BULLISH</v>
      </c>
    </row>
    <row r="1665" spans="1:8" ht="13.5" x14ac:dyDescent="0.25">
      <c r="A1665" s="3">
        <f>TITRES_STAT!B1668</f>
        <v>44440</v>
      </c>
      <c r="B1665" s="6">
        <f>TITRES_STAT!C1668</f>
        <v>7</v>
      </c>
      <c r="C1665" s="6">
        <f>TITRES_STAT!D1668</f>
        <v>5.5015999999999998</v>
      </c>
      <c r="D1665" s="6">
        <f>TITRES_STAT!E1668</f>
        <v>0</v>
      </c>
      <c r="E1665" s="2">
        <f t="shared" si="100"/>
        <v>415773</v>
      </c>
      <c r="F1665" s="6" t="str">
        <f t="shared" si="103"/>
        <v>BULLISH</v>
      </c>
      <c r="G1665" s="6" t="str">
        <f t="shared" si="102"/>
        <v>NEUTRAL</v>
      </c>
      <c r="H1665" s="6" t="str">
        <f t="shared" si="101"/>
        <v>CONFIRMED BULLISH</v>
      </c>
    </row>
    <row r="1666" spans="1:8" ht="13.5" x14ac:dyDescent="0.25">
      <c r="A1666" s="3">
        <f>TITRES_STAT!B1669</f>
        <v>44441</v>
      </c>
      <c r="B1666" s="6">
        <f>TITRES_STAT!C1669</f>
        <v>7</v>
      </c>
      <c r="C1666" s="6">
        <f>TITRES_STAT!D1669</f>
        <v>5.5015999999999998</v>
      </c>
      <c r="D1666" s="6">
        <f>TITRES_STAT!E1669</f>
        <v>915</v>
      </c>
      <c r="E1666" s="2">
        <f t="shared" si="100"/>
        <v>415773</v>
      </c>
      <c r="F1666" s="6" t="str">
        <f t="shared" si="103"/>
        <v>NEUTRAL</v>
      </c>
      <c r="G1666" s="6" t="str">
        <f t="shared" si="102"/>
        <v>NEUTRAL</v>
      </c>
      <c r="H1666" s="6" t="str">
        <f t="shared" si="101"/>
        <v>NEUTRAL</v>
      </c>
    </row>
    <row r="1667" spans="1:8" ht="13.5" x14ac:dyDescent="0.25">
      <c r="A1667" s="3">
        <f>TITRES_STAT!B1670</f>
        <v>44442</v>
      </c>
      <c r="B1667" s="6">
        <f>TITRES_STAT!C1670</f>
        <v>7.18</v>
      </c>
      <c r="C1667" s="6">
        <f>TITRES_STAT!D1670</f>
        <v>5.6430999999999996</v>
      </c>
      <c r="D1667" s="6">
        <f>TITRES_STAT!E1670</f>
        <v>275</v>
      </c>
      <c r="E1667" s="2">
        <f t="shared" si="100"/>
        <v>416048</v>
      </c>
      <c r="F1667" s="6" t="str">
        <f t="shared" si="103"/>
        <v>BULLISH</v>
      </c>
      <c r="G1667" s="6" t="str">
        <f t="shared" si="102"/>
        <v>NEUTRAL</v>
      </c>
      <c r="H1667" s="6" t="str">
        <f t="shared" si="101"/>
        <v>CONFIRMED BULLISH</v>
      </c>
    </row>
    <row r="1668" spans="1:8" ht="13.5" x14ac:dyDescent="0.25">
      <c r="A1668" s="3">
        <f>TITRES_STAT!B1671</f>
        <v>44445</v>
      </c>
      <c r="B1668" s="6">
        <f>TITRES_STAT!C1671</f>
        <v>7</v>
      </c>
      <c r="C1668" s="6">
        <f>TITRES_STAT!D1671</f>
        <v>5.5015999999999998</v>
      </c>
      <c r="D1668" s="6">
        <f>TITRES_STAT!E1671</f>
        <v>50</v>
      </c>
      <c r="E1668" s="2">
        <f t="shared" ref="E1668:E1731" si="104">IF(B1668&gt;B1667, E1667+D1668, IF(B1668&lt;B1667, E1667-D1668, E1667))</f>
        <v>415998</v>
      </c>
      <c r="F1668" s="6" t="str">
        <f t="shared" si="103"/>
        <v>BULLISH</v>
      </c>
      <c r="G1668" s="6" t="str">
        <f t="shared" si="102"/>
        <v>NEUTRAL</v>
      </c>
      <c r="H1668" s="6" t="str">
        <f t="shared" si="101"/>
        <v>NEUTRAL</v>
      </c>
    </row>
    <row r="1669" spans="1:8" ht="13.5" x14ac:dyDescent="0.25">
      <c r="A1669" s="3">
        <f>TITRES_STAT!B1672</f>
        <v>44446</v>
      </c>
      <c r="B1669" s="6">
        <f>TITRES_STAT!C1672</f>
        <v>7</v>
      </c>
      <c r="C1669" s="6">
        <f>TITRES_STAT!D1672</f>
        <v>5.5015999999999998</v>
      </c>
      <c r="D1669" s="6">
        <f>TITRES_STAT!E1672</f>
        <v>165</v>
      </c>
      <c r="E1669" s="2">
        <f t="shared" si="104"/>
        <v>415998</v>
      </c>
      <c r="F1669" s="6" t="str">
        <f t="shared" si="103"/>
        <v>BULLISH</v>
      </c>
      <c r="G1669" s="6" t="str">
        <f t="shared" si="102"/>
        <v>NEUTRAL</v>
      </c>
      <c r="H1669" s="6" t="str">
        <f t="shared" si="101"/>
        <v>NEUTRAL</v>
      </c>
    </row>
    <row r="1670" spans="1:8" ht="13.5" x14ac:dyDescent="0.25">
      <c r="A1670" s="3">
        <f>TITRES_STAT!B1673</f>
        <v>44447</v>
      </c>
      <c r="B1670" s="6">
        <f>TITRES_STAT!C1673</f>
        <v>7</v>
      </c>
      <c r="C1670" s="6">
        <f>TITRES_STAT!D1673</f>
        <v>5.5015999999999998</v>
      </c>
      <c r="D1670" s="6">
        <f>TITRES_STAT!E1673</f>
        <v>1870</v>
      </c>
      <c r="E1670" s="2">
        <f t="shared" si="104"/>
        <v>415998</v>
      </c>
      <c r="F1670" s="6" t="str">
        <f t="shared" si="103"/>
        <v>BULLISH</v>
      </c>
      <c r="G1670" s="6" t="str">
        <f t="shared" si="102"/>
        <v>NEUTRAL</v>
      </c>
      <c r="H1670" s="6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NEUTRAL</v>
      </c>
    </row>
    <row r="1671" spans="1:8" ht="13.5" x14ac:dyDescent="0.25">
      <c r="A1671" s="3">
        <f>TITRES_STAT!B1674</f>
        <v>44448</v>
      </c>
      <c r="B1671" s="6">
        <f>TITRES_STAT!C1674</f>
        <v>7</v>
      </c>
      <c r="C1671" s="6">
        <f>TITRES_STAT!D1674</f>
        <v>5.5015999999999998</v>
      </c>
      <c r="D1671" s="6">
        <f>TITRES_STAT!E1674</f>
        <v>0</v>
      </c>
      <c r="E1671" s="2">
        <f t="shared" si="104"/>
        <v>415998</v>
      </c>
      <c r="F1671" s="6" t="str">
        <f t="shared" si="103"/>
        <v>BULLISH</v>
      </c>
      <c r="G1671" s="6" t="str">
        <f t="shared" ref="G1671:G1734" si="106">IF((E1671-E1666)/E1666 &gt; 0.02, "STRONG",
 IF((E1671-E1666)/E1666 &lt; -0.02, "WEAK", "NEUTRAL"))</f>
        <v>NEUTRAL</v>
      </c>
      <c r="H1671" s="6" t="str">
        <f t="shared" si="105"/>
        <v>NEUTRAL</v>
      </c>
    </row>
    <row r="1672" spans="1:8" ht="13.5" x14ac:dyDescent="0.25">
      <c r="A1672" s="3">
        <f>TITRES_STAT!B1675</f>
        <v>44449</v>
      </c>
      <c r="B1672" s="6">
        <f>TITRES_STAT!C1675</f>
        <v>7.1</v>
      </c>
      <c r="C1672" s="6">
        <f>TITRES_STAT!D1675</f>
        <v>5.5801999999999996</v>
      </c>
      <c r="D1672" s="6">
        <f>TITRES_STAT!E1675</f>
        <v>5</v>
      </c>
      <c r="E1672" s="2">
        <f t="shared" si="104"/>
        <v>416003</v>
      </c>
      <c r="F1672" s="6" t="str">
        <f t="shared" ref="F1672:F1735" si="107">IF(E1672&gt;E1667,"BULLISH",IF(E1672&lt;E1667,"BEARISH","NEUTRAL"))</f>
        <v>BEARISH</v>
      </c>
      <c r="G1672" s="6" t="str">
        <f t="shared" si="106"/>
        <v>NEUTRAL</v>
      </c>
      <c r="H1672" s="6" t="str">
        <f t="shared" si="105"/>
        <v>CONFIRMED BEARISH</v>
      </c>
    </row>
    <row r="1673" spans="1:8" ht="13.5" x14ac:dyDescent="0.25">
      <c r="A1673" s="3">
        <f>TITRES_STAT!B1676</f>
        <v>44452</v>
      </c>
      <c r="B1673" s="6">
        <f>TITRES_STAT!C1676</f>
        <v>7.1</v>
      </c>
      <c r="C1673" s="6">
        <f>TITRES_STAT!D1676</f>
        <v>5.5801999999999996</v>
      </c>
      <c r="D1673" s="6">
        <f>TITRES_STAT!E1676</f>
        <v>0</v>
      </c>
      <c r="E1673" s="2">
        <f t="shared" si="104"/>
        <v>416003</v>
      </c>
      <c r="F1673" s="6" t="str">
        <f t="shared" si="107"/>
        <v>BULLISH</v>
      </c>
      <c r="G1673" s="6" t="str">
        <f t="shared" si="106"/>
        <v>NEUTRAL</v>
      </c>
      <c r="H1673" s="6" t="str">
        <f t="shared" si="105"/>
        <v>CONFIRMED BULLISH</v>
      </c>
    </row>
    <row r="1674" spans="1:8" ht="13.5" x14ac:dyDescent="0.25">
      <c r="A1674" s="3">
        <f>TITRES_STAT!B1677</f>
        <v>44453</v>
      </c>
      <c r="B1674" s="6">
        <f>TITRES_STAT!C1677</f>
        <v>7.1</v>
      </c>
      <c r="C1674" s="6">
        <f>TITRES_STAT!D1677</f>
        <v>5.5801999999999996</v>
      </c>
      <c r="D1674" s="6">
        <f>TITRES_STAT!E1677</f>
        <v>0</v>
      </c>
      <c r="E1674" s="2">
        <f t="shared" si="104"/>
        <v>416003</v>
      </c>
      <c r="F1674" s="6" t="str">
        <f t="shared" si="107"/>
        <v>BULLISH</v>
      </c>
      <c r="G1674" s="6" t="str">
        <f t="shared" si="106"/>
        <v>NEUTRAL</v>
      </c>
      <c r="H1674" s="6" t="str">
        <f t="shared" si="105"/>
        <v>CONFIRMED BULLISH</v>
      </c>
    </row>
    <row r="1675" spans="1:8" ht="13.5" x14ac:dyDescent="0.25">
      <c r="A1675" s="3">
        <f>TITRES_STAT!B1678</f>
        <v>44454</v>
      </c>
      <c r="B1675" s="6">
        <f>TITRES_STAT!C1678</f>
        <v>7.1</v>
      </c>
      <c r="C1675" s="6">
        <f>TITRES_STAT!D1678</f>
        <v>5.5801999999999996</v>
      </c>
      <c r="D1675" s="6">
        <f>TITRES_STAT!E1678</f>
        <v>0</v>
      </c>
      <c r="E1675" s="2">
        <f t="shared" si="104"/>
        <v>416003</v>
      </c>
      <c r="F1675" s="6" t="str">
        <f t="shared" si="107"/>
        <v>BULLISH</v>
      </c>
      <c r="G1675" s="6" t="str">
        <f t="shared" si="106"/>
        <v>NEUTRAL</v>
      </c>
      <c r="H1675" s="6" t="str">
        <f t="shared" si="105"/>
        <v>CONFIRMED BULLISH</v>
      </c>
    </row>
    <row r="1676" spans="1:8" ht="13.5" x14ac:dyDescent="0.25">
      <c r="A1676" s="3">
        <f>TITRES_STAT!B1679</f>
        <v>44455</v>
      </c>
      <c r="B1676" s="6">
        <f>TITRES_STAT!C1679</f>
        <v>7.1</v>
      </c>
      <c r="C1676" s="6">
        <f>TITRES_STAT!D1679</f>
        <v>5.5801999999999996</v>
      </c>
      <c r="D1676" s="6">
        <f>TITRES_STAT!E1679</f>
        <v>0</v>
      </c>
      <c r="E1676" s="2">
        <f t="shared" si="104"/>
        <v>416003</v>
      </c>
      <c r="F1676" s="6" t="str">
        <f t="shared" si="107"/>
        <v>BULLISH</v>
      </c>
      <c r="G1676" s="6" t="str">
        <f t="shared" si="106"/>
        <v>NEUTRAL</v>
      </c>
      <c r="H1676" s="6" t="str">
        <f t="shared" si="105"/>
        <v>CONFIRMED BULLISH</v>
      </c>
    </row>
    <row r="1677" spans="1:8" ht="13.5" x14ac:dyDescent="0.25">
      <c r="A1677" s="3">
        <f>TITRES_STAT!B1680</f>
        <v>44456</v>
      </c>
      <c r="B1677" s="6">
        <f>TITRES_STAT!C1680</f>
        <v>7.05</v>
      </c>
      <c r="C1677" s="6">
        <f>TITRES_STAT!D1680</f>
        <v>5.5408999999999997</v>
      </c>
      <c r="D1677" s="6">
        <f>TITRES_STAT!E1680</f>
        <v>355</v>
      </c>
      <c r="E1677" s="2">
        <f t="shared" si="104"/>
        <v>415648</v>
      </c>
      <c r="F1677" s="6" t="str">
        <f t="shared" si="107"/>
        <v>BEARISH</v>
      </c>
      <c r="G1677" s="6" t="str">
        <f t="shared" si="106"/>
        <v>NEUTRAL</v>
      </c>
      <c r="H1677" s="6" t="str">
        <f t="shared" si="105"/>
        <v>CONFIRMED BEARISH</v>
      </c>
    </row>
    <row r="1678" spans="1:8" ht="13.5" x14ac:dyDescent="0.25">
      <c r="A1678" s="3">
        <f>TITRES_STAT!B1681</f>
        <v>44459</v>
      </c>
      <c r="B1678" s="6">
        <f>TITRES_STAT!C1681</f>
        <v>7</v>
      </c>
      <c r="C1678" s="6">
        <f>TITRES_STAT!D1681</f>
        <v>5.5015999999999998</v>
      </c>
      <c r="D1678" s="6">
        <f>TITRES_STAT!E1681</f>
        <v>853</v>
      </c>
      <c r="E1678" s="2">
        <f t="shared" si="104"/>
        <v>414795</v>
      </c>
      <c r="F1678" s="6" t="str">
        <f t="shared" si="107"/>
        <v>BEARISH</v>
      </c>
      <c r="G1678" s="6" t="str">
        <f t="shared" si="106"/>
        <v>NEUTRAL</v>
      </c>
      <c r="H1678" s="6" t="str">
        <f t="shared" si="105"/>
        <v>CONFIRMED BEARISH</v>
      </c>
    </row>
    <row r="1679" spans="1:8" ht="13.5" x14ac:dyDescent="0.25">
      <c r="A1679" s="3">
        <f>TITRES_STAT!B1682</f>
        <v>44460</v>
      </c>
      <c r="B1679" s="6">
        <f>TITRES_STAT!C1682</f>
        <v>7</v>
      </c>
      <c r="C1679" s="6">
        <f>TITRES_STAT!D1682</f>
        <v>5.5015999999999998</v>
      </c>
      <c r="D1679" s="6">
        <f>TITRES_STAT!E1682</f>
        <v>0</v>
      </c>
      <c r="E1679" s="2">
        <f t="shared" si="104"/>
        <v>414795</v>
      </c>
      <c r="F1679" s="6" t="str">
        <f t="shared" si="107"/>
        <v>BEARISH</v>
      </c>
      <c r="G1679" s="6" t="str">
        <f t="shared" si="106"/>
        <v>NEUTRAL</v>
      </c>
      <c r="H1679" s="6" t="str">
        <f t="shared" si="105"/>
        <v>CONFIRMED BEARISH</v>
      </c>
    </row>
    <row r="1680" spans="1:8" ht="13.5" x14ac:dyDescent="0.25">
      <c r="A1680" s="3">
        <f>TITRES_STAT!B1683</f>
        <v>44461</v>
      </c>
      <c r="B1680" s="6">
        <f>TITRES_STAT!C1683</f>
        <v>6.98</v>
      </c>
      <c r="C1680" s="6">
        <f>TITRES_STAT!D1683</f>
        <v>5.4859</v>
      </c>
      <c r="D1680" s="6">
        <f>TITRES_STAT!E1683</f>
        <v>1842</v>
      </c>
      <c r="E1680" s="2">
        <f t="shared" si="104"/>
        <v>412953</v>
      </c>
      <c r="F1680" s="6" t="str">
        <f t="shared" si="107"/>
        <v>BEARISH</v>
      </c>
      <c r="G1680" s="6" t="str">
        <f t="shared" si="106"/>
        <v>NEUTRAL</v>
      </c>
      <c r="H1680" s="6" t="str">
        <f t="shared" si="105"/>
        <v>CONFIRMED BEARISH</v>
      </c>
    </row>
    <row r="1681" spans="1:8" ht="13.5" x14ac:dyDescent="0.25">
      <c r="A1681" s="3">
        <f>TITRES_STAT!B1684</f>
        <v>44462</v>
      </c>
      <c r="B1681" s="6">
        <f>TITRES_STAT!C1684</f>
        <v>6.9</v>
      </c>
      <c r="C1681" s="6">
        <f>TITRES_STAT!D1684</f>
        <v>5.423</v>
      </c>
      <c r="D1681" s="6">
        <f>TITRES_STAT!E1684</f>
        <v>263</v>
      </c>
      <c r="E1681" s="2">
        <f t="shared" si="104"/>
        <v>412690</v>
      </c>
      <c r="F1681" s="6" t="str">
        <f t="shared" si="107"/>
        <v>BEARISH</v>
      </c>
      <c r="G1681" s="6" t="str">
        <f t="shared" si="106"/>
        <v>NEUTRAL</v>
      </c>
      <c r="H1681" s="6" t="str">
        <f t="shared" si="105"/>
        <v>CONFIRMED BEARISH</v>
      </c>
    </row>
    <row r="1682" spans="1:8" ht="13.5" x14ac:dyDescent="0.25">
      <c r="A1682" s="3">
        <f>TITRES_STAT!B1685</f>
        <v>44463</v>
      </c>
      <c r="B1682" s="6">
        <f>TITRES_STAT!C1685</f>
        <v>6.91</v>
      </c>
      <c r="C1682" s="6">
        <f>TITRES_STAT!D1685</f>
        <v>5.4309000000000003</v>
      </c>
      <c r="D1682" s="6">
        <f>TITRES_STAT!E1685</f>
        <v>250</v>
      </c>
      <c r="E1682" s="2">
        <f t="shared" si="104"/>
        <v>412940</v>
      </c>
      <c r="F1682" s="6" t="str">
        <f t="shared" si="107"/>
        <v>BEARISH</v>
      </c>
      <c r="G1682" s="6" t="str">
        <f t="shared" si="106"/>
        <v>NEUTRAL</v>
      </c>
      <c r="H1682" s="6" t="str">
        <f t="shared" si="105"/>
        <v>CONFIRMED BEARISH</v>
      </c>
    </row>
    <row r="1683" spans="1:8" ht="13.5" x14ac:dyDescent="0.25">
      <c r="A1683" s="3">
        <f>TITRES_STAT!B1686</f>
        <v>44466</v>
      </c>
      <c r="B1683" s="6">
        <f>TITRES_STAT!C1686</f>
        <v>6.9</v>
      </c>
      <c r="C1683" s="6">
        <f>TITRES_STAT!D1686</f>
        <v>5.423</v>
      </c>
      <c r="D1683" s="6">
        <f>TITRES_STAT!E1686</f>
        <v>200</v>
      </c>
      <c r="E1683" s="2">
        <f t="shared" si="104"/>
        <v>412740</v>
      </c>
      <c r="F1683" s="6" t="str">
        <f t="shared" si="107"/>
        <v>BEARISH</v>
      </c>
      <c r="G1683" s="6" t="str">
        <f t="shared" si="106"/>
        <v>NEUTRAL</v>
      </c>
      <c r="H1683" s="6" t="str">
        <f t="shared" si="105"/>
        <v>CONFIRMED BEARISH</v>
      </c>
    </row>
    <row r="1684" spans="1:8" ht="13.5" x14ac:dyDescent="0.25">
      <c r="A1684" s="3">
        <f>TITRES_STAT!B1687</f>
        <v>44467</v>
      </c>
      <c r="B1684" s="6">
        <f>TITRES_STAT!C1687</f>
        <v>6.95</v>
      </c>
      <c r="C1684" s="6">
        <f>TITRES_STAT!D1687</f>
        <v>5.4622999999999999</v>
      </c>
      <c r="D1684" s="6">
        <f>TITRES_STAT!E1687</f>
        <v>200</v>
      </c>
      <c r="E1684" s="2">
        <f t="shared" si="104"/>
        <v>412940</v>
      </c>
      <c r="F1684" s="6" t="str">
        <f t="shared" si="107"/>
        <v>BEARISH</v>
      </c>
      <c r="G1684" s="6" t="str">
        <f t="shared" si="106"/>
        <v>NEUTRAL</v>
      </c>
      <c r="H1684" s="6" t="str">
        <f t="shared" si="105"/>
        <v>CONFIRMED BEARISH</v>
      </c>
    </row>
    <row r="1685" spans="1:8" ht="13.5" x14ac:dyDescent="0.25">
      <c r="A1685" s="3">
        <f>TITRES_STAT!B1688</f>
        <v>44468</v>
      </c>
      <c r="B1685" s="6">
        <f>TITRES_STAT!C1688</f>
        <v>7.05</v>
      </c>
      <c r="C1685" s="6">
        <f>TITRES_STAT!D1688</f>
        <v>5.5408999999999997</v>
      </c>
      <c r="D1685" s="6">
        <f>TITRES_STAT!E1688</f>
        <v>1</v>
      </c>
      <c r="E1685" s="2">
        <f t="shared" si="104"/>
        <v>412941</v>
      </c>
      <c r="F1685" s="6" t="str">
        <f t="shared" si="107"/>
        <v>BEARISH</v>
      </c>
      <c r="G1685" s="6" t="str">
        <f t="shared" si="106"/>
        <v>NEUTRAL</v>
      </c>
      <c r="H1685" s="6" t="str">
        <f t="shared" si="105"/>
        <v>BEARISH DIVERGENCE</v>
      </c>
    </row>
    <row r="1686" spans="1:8" ht="13.5" x14ac:dyDescent="0.25">
      <c r="A1686" s="3">
        <f>TITRES_STAT!B1689</f>
        <v>44469</v>
      </c>
      <c r="B1686" s="6">
        <f>TITRES_STAT!C1689</f>
        <v>7</v>
      </c>
      <c r="C1686" s="6">
        <f>TITRES_STAT!D1689</f>
        <v>5.5015999999999998</v>
      </c>
      <c r="D1686" s="6">
        <f>TITRES_STAT!E1689</f>
        <v>43</v>
      </c>
      <c r="E1686" s="2">
        <f t="shared" si="104"/>
        <v>412898</v>
      </c>
      <c r="F1686" s="6" t="str">
        <f t="shared" si="107"/>
        <v>BULLISH</v>
      </c>
      <c r="G1686" s="6" t="str">
        <f t="shared" si="106"/>
        <v>NEUTRAL</v>
      </c>
      <c r="H1686" s="6" t="str">
        <f t="shared" si="105"/>
        <v>CONFIRMED BULLISH</v>
      </c>
    </row>
    <row r="1687" spans="1:8" ht="13.5" x14ac:dyDescent="0.25">
      <c r="A1687" s="3">
        <f>TITRES_STAT!B1690</f>
        <v>44470</v>
      </c>
      <c r="B1687" s="6">
        <f>TITRES_STAT!C1690</f>
        <v>6.9</v>
      </c>
      <c r="C1687" s="6">
        <f>TITRES_STAT!D1690</f>
        <v>5.423</v>
      </c>
      <c r="D1687" s="6">
        <f>TITRES_STAT!E1690</f>
        <v>854</v>
      </c>
      <c r="E1687" s="2">
        <f t="shared" si="104"/>
        <v>412044</v>
      </c>
      <c r="F1687" s="6" t="str">
        <f t="shared" si="107"/>
        <v>BEARISH</v>
      </c>
      <c r="G1687" s="6" t="str">
        <f t="shared" si="106"/>
        <v>NEUTRAL</v>
      </c>
      <c r="H1687" s="6" t="str">
        <f t="shared" si="105"/>
        <v>CONFIRMED BEARISH</v>
      </c>
    </row>
    <row r="1688" spans="1:8" ht="13.5" x14ac:dyDescent="0.25">
      <c r="A1688" s="3">
        <f>TITRES_STAT!B1691</f>
        <v>44473</v>
      </c>
      <c r="B1688" s="6">
        <f>TITRES_STAT!C1691</f>
        <v>6.9</v>
      </c>
      <c r="C1688" s="6">
        <f>TITRES_STAT!D1691</f>
        <v>5.423</v>
      </c>
      <c r="D1688" s="6">
        <f>TITRES_STAT!E1691</f>
        <v>0</v>
      </c>
      <c r="E1688" s="2">
        <f t="shared" si="104"/>
        <v>412044</v>
      </c>
      <c r="F1688" s="6" t="str">
        <f t="shared" si="107"/>
        <v>BEARISH</v>
      </c>
      <c r="G1688" s="6" t="str">
        <f t="shared" si="106"/>
        <v>NEUTRAL</v>
      </c>
      <c r="H1688" s="6" t="str">
        <f t="shared" si="105"/>
        <v>NEUTRAL</v>
      </c>
    </row>
    <row r="1689" spans="1:8" ht="13.5" x14ac:dyDescent="0.25">
      <c r="A1689" s="3">
        <f>TITRES_STAT!B1692</f>
        <v>44474</v>
      </c>
      <c r="B1689" s="6">
        <f>TITRES_STAT!C1692</f>
        <v>6.9</v>
      </c>
      <c r="C1689" s="6">
        <f>TITRES_STAT!D1692</f>
        <v>5.423</v>
      </c>
      <c r="D1689" s="6">
        <f>TITRES_STAT!E1692</f>
        <v>0</v>
      </c>
      <c r="E1689" s="2">
        <f t="shared" si="104"/>
        <v>412044</v>
      </c>
      <c r="F1689" s="6" t="str">
        <f t="shared" si="107"/>
        <v>BEARISH</v>
      </c>
      <c r="G1689" s="6" t="str">
        <f t="shared" si="106"/>
        <v>NEUTRAL</v>
      </c>
      <c r="H1689" s="6" t="str">
        <f t="shared" si="105"/>
        <v>CONFIRMED BEARISH</v>
      </c>
    </row>
    <row r="1690" spans="1:8" ht="13.5" x14ac:dyDescent="0.25">
      <c r="A1690" s="3">
        <f>TITRES_STAT!B1693</f>
        <v>44475</v>
      </c>
      <c r="B1690" s="6">
        <f>TITRES_STAT!C1693</f>
        <v>6.95</v>
      </c>
      <c r="C1690" s="6">
        <f>TITRES_STAT!D1693</f>
        <v>5.4622999999999999</v>
      </c>
      <c r="D1690" s="6">
        <f>TITRES_STAT!E1693</f>
        <v>2</v>
      </c>
      <c r="E1690" s="2">
        <f t="shared" si="104"/>
        <v>412046</v>
      </c>
      <c r="F1690" s="6" t="str">
        <f t="shared" si="107"/>
        <v>BEARISH</v>
      </c>
      <c r="G1690" s="6" t="str">
        <f t="shared" si="106"/>
        <v>NEUTRAL</v>
      </c>
      <c r="H1690" s="6" t="str">
        <f t="shared" si="105"/>
        <v>CONFIRMED BEARISH</v>
      </c>
    </row>
    <row r="1691" spans="1:8" ht="13.5" x14ac:dyDescent="0.25">
      <c r="A1691" s="3">
        <f>TITRES_STAT!B1694</f>
        <v>44476</v>
      </c>
      <c r="B1691" s="6">
        <f>TITRES_STAT!C1694</f>
        <v>6.9</v>
      </c>
      <c r="C1691" s="6">
        <f>TITRES_STAT!D1694</f>
        <v>5.423</v>
      </c>
      <c r="D1691" s="6">
        <f>TITRES_STAT!E1694</f>
        <v>118</v>
      </c>
      <c r="E1691" s="2">
        <f t="shared" si="104"/>
        <v>411928</v>
      </c>
      <c r="F1691" s="6" t="str">
        <f t="shared" si="107"/>
        <v>BEARISH</v>
      </c>
      <c r="G1691" s="6" t="str">
        <f t="shared" si="106"/>
        <v>NEUTRAL</v>
      </c>
      <c r="H1691" s="6" t="str">
        <f t="shared" si="105"/>
        <v>CONFIRMED BEARISH</v>
      </c>
    </row>
    <row r="1692" spans="1:8" ht="13.5" x14ac:dyDescent="0.25">
      <c r="A1692" s="3">
        <f>TITRES_STAT!B1695</f>
        <v>44477</v>
      </c>
      <c r="B1692" s="6">
        <f>TITRES_STAT!C1695</f>
        <v>6.9</v>
      </c>
      <c r="C1692" s="6">
        <f>TITRES_STAT!D1695</f>
        <v>5.423</v>
      </c>
      <c r="D1692" s="6">
        <f>TITRES_STAT!E1695</f>
        <v>124</v>
      </c>
      <c r="E1692" s="2">
        <f t="shared" si="104"/>
        <v>411928</v>
      </c>
      <c r="F1692" s="6" t="str">
        <f t="shared" si="107"/>
        <v>BEARISH</v>
      </c>
      <c r="G1692" s="6" t="str">
        <f t="shared" si="106"/>
        <v>NEUTRAL</v>
      </c>
      <c r="H1692" s="6" t="str">
        <f t="shared" si="105"/>
        <v>NEUTRAL</v>
      </c>
    </row>
    <row r="1693" spans="1:8" ht="13.5" x14ac:dyDescent="0.25">
      <c r="A1693" s="3">
        <f>TITRES_STAT!B1696</f>
        <v>44480</v>
      </c>
      <c r="B1693" s="6">
        <f>TITRES_STAT!C1696</f>
        <v>6.9</v>
      </c>
      <c r="C1693" s="6">
        <f>TITRES_STAT!D1696</f>
        <v>5.423</v>
      </c>
      <c r="D1693" s="6">
        <f>TITRES_STAT!E1696</f>
        <v>100</v>
      </c>
      <c r="E1693" s="2">
        <f t="shared" si="104"/>
        <v>411928</v>
      </c>
      <c r="F1693" s="6" t="str">
        <f t="shared" si="107"/>
        <v>BEARISH</v>
      </c>
      <c r="G1693" s="6" t="str">
        <f t="shared" si="106"/>
        <v>NEUTRAL</v>
      </c>
      <c r="H1693" s="6" t="str">
        <f t="shared" si="105"/>
        <v>NEUTRAL</v>
      </c>
    </row>
    <row r="1694" spans="1:8" ht="13.5" x14ac:dyDescent="0.25">
      <c r="A1694" s="3">
        <f>TITRES_STAT!B1697</f>
        <v>44481</v>
      </c>
      <c r="B1694" s="6">
        <f>TITRES_STAT!C1697</f>
        <v>6.9</v>
      </c>
      <c r="C1694" s="6">
        <f>TITRES_STAT!D1697</f>
        <v>5.423</v>
      </c>
      <c r="D1694" s="6">
        <f>TITRES_STAT!E1697</f>
        <v>208</v>
      </c>
      <c r="E1694" s="2">
        <f t="shared" si="104"/>
        <v>411928</v>
      </c>
      <c r="F1694" s="6" t="str">
        <f t="shared" si="107"/>
        <v>BEARISH</v>
      </c>
      <c r="G1694" s="6" t="str">
        <f t="shared" si="106"/>
        <v>NEUTRAL</v>
      </c>
      <c r="H1694" s="6" t="str">
        <f t="shared" si="105"/>
        <v>NEUTRAL</v>
      </c>
    </row>
    <row r="1695" spans="1:8" ht="13.5" x14ac:dyDescent="0.25">
      <c r="A1695" s="3">
        <f>TITRES_STAT!B1698</f>
        <v>44482</v>
      </c>
      <c r="B1695" s="6">
        <f>TITRES_STAT!C1698</f>
        <v>7</v>
      </c>
      <c r="C1695" s="6">
        <f>TITRES_STAT!D1698</f>
        <v>5.5015999999999998</v>
      </c>
      <c r="D1695" s="6">
        <f>TITRES_STAT!E1698</f>
        <v>26</v>
      </c>
      <c r="E1695" s="2">
        <f t="shared" si="104"/>
        <v>411954</v>
      </c>
      <c r="F1695" s="6" t="str">
        <f t="shared" si="107"/>
        <v>BEARISH</v>
      </c>
      <c r="G1695" s="6" t="str">
        <f t="shared" si="106"/>
        <v>NEUTRAL</v>
      </c>
      <c r="H1695" s="6" t="str">
        <f t="shared" si="105"/>
        <v>BEARISH DIVERGENCE</v>
      </c>
    </row>
    <row r="1696" spans="1:8" ht="13.5" x14ac:dyDescent="0.25">
      <c r="A1696" s="3">
        <f>TITRES_STAT!B1699</f>
        <v>44483</v>
      </c>
      <c r="B1696" s="6">
        <f>TITRES_STAT!C1699</f>
        <v>6.9</v>
      </c>
      <c r="C1696" s="6">
        <f>TITRES_STAT!D1699</f>
        <v>5.423</v>
      </c>
      <c r="D1696" s="6">
        <f>TITRES_STAT!E1699</f>
        <v>1215</v>
      </c>
      <c r="E1696" s="2">
        <f t="shared" si="104"/>
        <v>410739</v>
      </c>
      <c r="F1696" s="6" t="str">
        <f t="shared" si="107"/>
        <v>BEARISH</v>
      </c>
      <c r="G1696" s="6" t="str">
        <f t="shared" si="106"/>
        <v>NEUTRAL</v>
      </c>
      <c r="H1696" s="6" t="str">
        <f t="shared" si="105"/>
        <v>NEUTRAL</v>
      </c>
    </row>
    <row r="1697" spans="1:8" ht="13.5" x14ac:dyDescent="0.25">
      <c r="A1697" s="3">
        <f>TITRES_STAT!B1700</f>
        <v>44488</v>
      </c>
      <c r="B1697" s="6">
        <f>TITRES_STAT!C1700</f>
        <v>7</v>
      </c>
      <c r="C1697" s="6">
        <f>TITRES_STAT!D1700</f>
        <v>5.5015999999999998</v>
      </c>
      <c r="D1697" s="6">
        <f>TITRES_STAT!E1700</f>
        <v>235</v>
      </c>
      <c r="E1697" s="2">
        <f t="shared" si="104"/>
        <v>410974</v>
      </c>
      <c r="F1697" s="6" t="str">
        <f t="shared" si="107"/>
        <v>BEARISH</v>
      </c>
      <c r="G1697" s="6" t="str">
        <f t="shared" si="106"/>
        <v>NEUTRAL</v>
      </c>
      <c r="H1697" s="6" t="str">
        <f t="shared" si="105"/>
        <v>BEARISH DIVERGENCE</v>
      </c>
    </row>
    <row r="1698" spans="1:8" ht="13.5" x14ac:dyDescent="0.25">
      <c r="A1698" s="3">
        <f>TITRES_STAT!B1701</f>
        <v>44489</v>
      </c>
      <c r="B1698" s="6">
        <f>TITRES_STAT!C1701</f>
        <v>7</v>
      </c>
      <c r="C1698" s="6">
        <f>TITRES_STAT!D1701</f>
        <v>5.5015999999999998</v>
      </c>
      <c r="D1698" s="6">
        <f>TITRES_STAT!E1701</f>
        <v>52</v>
      </c>
      <c r="E1698" s="2">
        <f t="shared" si="104"/>
        <v>410974</v>
      </c>
      <c r="F1698" s="6" t="str">
        <f t="shared" si="107"/>
        <v>BEARISH</v>
      </c>
      <c r="G1698" s="6" t="str">
        <f t="shared" si="106"/>
        <v>NEUTRAL</v>
      </c>
      <c r="H1698" s="6" t="str">
        <f t="shared" si="105"/>
        <v>BEARISH DIVERGENCE</v>
      </c>
    </row>
    <row r="1699" spans="1:8" ht="13.5" x14ac:dyDescent="0.25">
      <c r="A1699" s="3">
        <f>TITRES_STAT!B1702</f>
        <v>44490</v>
      </c>
      <c r="B1699" s="6">
        <f>TITRES_STAT!C1702</f>
        <v>7</v>
      </c>
      <c r="C1699" s="6">
        <f>TITRES_STAT!D1702</f>
        <v>5.5015999999999998</v>
      </c>
      <c r="D1699" s="6">
        <f>TITRES_STAT!E1702</f>
        <v>51</v>
      </c>
      <c r="E1699" s="2">
        <f t="shared" si="104"/>
        <v>410974</v>
      </c>
      <c r="F1699" s="6" t="str">
        <f t="shared" si="107"/>
        <v>BEARISH</v>
      </c>
      <c r="G1699" s="6" t="str">
        <f t="shared" si="106"/>
        <v>NEUTRAL</v>
      </c>
      <c r="H1699" s="6" t="str">
        <f t="shared" si="105"/>
        <v>BEARISH DIVERGENCE</v>
      </c>
    </row>
    <row r="1700" spans="1:8" ht="13.5" x14ac:dyDescent="0.25">
      <c r="A1700" s="3">
        <f>TITRES_STAT!B1703</f>
        <v>44491</v>
      </c>
      <c r="B1700" s="6">
        <f>TITRES_STAT!C1703</f>
        <v>7</v>
      </c>
      <c r="C1700" s="6">
        <f>TITRES_STAT!D1703</f>
        <v>5.5015999999999998</v>
      </c>
      <c r="D1700" s="6">
        <f>TITRES_STAT!E1703</f>
        <v>0</v>
      </c>
      <c r="E1700" s="2">
        <f t="shared" si="104"/>
        <v>410974</v>
      </c>
      <c r="F1700" s="6" t="str">
        <f t="shared" si="107"/>
        <v>BEARISH</v>
      </c>
      <c r="G1700" s="6" t="str">
        <f t="shared" si="106"/>
        <v>NEUTRAL</v>
      </c>
      <c r="H1700" s="6" t="str">
        <f t="shared" si="105"/>
        <v>NEUTRAL</v>
      </c>
    </row>
    <row r="1701" spans="1:8" ht="13.5" x14ac:dyDescent="0.25">
      <c r="A1701" s="3">
        <f>TITRES_STAT!B1704</f>
        <v>44494</v>
      </c>
      <c r="B1701" s="6">
        <f>TITRES_STAT!C1704</f>
        <v>7</v>
      </c>
      <c r="C1701" s="6">
        <f>TITRES_STAT!D1704</f>
        <v>5.5015999999999998</v>
      </c>
      <c r="D1701" s="6">
        <f>TITRES_STAT!E1704</f>
        <v>0</v>
      </c>
      <c r="E1701" s="2">
        <f t="shared" si="104"/>
        <v>410974</v>
      </c>
      <c r="F1701" s="6" t="str">
        <f t="shared" si="107"/>
        <v>BULLISH</v>
      </c>
      <c r="G1701" s="6" t="str">
        <f t="shared" si="106"/>
        <v>NEUTRAL</v>
      </c>
      <c r="H1701" s="6" t="str">
        <f t="shared" si="105"/>
        <v>CONFIRMED BULLISH</v>
      </c>
    </row>
    <row r="1702" spans="1:8" ht="13.5" x14ac:dyDescent="0.25">
      <c r="A1702" s="3">
        <f>TITRES_STAT!B1705</f>
        <v>44495</v>
      </c>
      <c r="B1702" s="6">
        <f>TITRES_STAT!C1705</f>
        <v>7</v>
      </c>
      <c r="C1702" s="6">
        <f>TITRES_STAT!D1705</f>
        <v>5.5015999999999998</v>
      </c>
      <c r="D1702" s="6">
        <f>TITRES_STAT!E1705</f>
        <v>750</v>
      </c>
      <c r="E1702" s="2">
        <f t="shared" si="104"/>
        <v>410974</v>
      </c>
      <c r="F1702" s="6" t="str">
        <f t="shared" si="107"/>
        <v>NEUTRAL</v>
      </c>
      <c r="G1702" s="6" t="str">
        <f t="shared" si="106"/>
        <v>NEUTRAL</v>
      </c>
      <c r="H1702" s="6" t="str">
        <f t="shared" si="105"/>
        <v>NEUTRAL</v>
      </c>
    </row>
    <row r="1703" spans="1:8" ht="13.5" x14ac:dyDescent="0.25">
      <c r="A1703" s="3">
        <f>TITRES_STAT!B1706</f>
        <v>44496</v>
      </c>
      <c r="B1703" s="6">
        <f>TITRES_STAT!C1706</f>
        <v>7</v>
      </c>
      <c r="C1703" s="6">
        <f>TITRES_STAT!D1706</f>
        <v>5.5015999999999998</v>
      </c>
      <c r="D1703" s="6">
        <f>TITRES_STAT!E1706</f>
        <v>0</v>
      </c>
      <c r="E1703" s="2">
        <f t="shared" si="104"/>
        <v>410974</v>
      </c>
      <c r="F1703" s="6" t="str">
        <f t="shared" si="107"/>
        <v>NEUTRAL</v>
      </c>
      <c r="G1703" s="6" t="str">
        <f t="shared" si="106"/>
        <v>NEUTRAL</v>
      </c>
      <c r="H1703" s="6" t="str">
        <f t="shared" si="105"/>
        <v>NEUTRAL</v>
      </c>
    </row>
    <row r="1704" spans="1:8" ht="13.5" x14ac:dyDescent="0.25">
      <c r="A1704" s="3">
        <f>TITRES_STAT!B1707</f>
        <v>44497</v>
      </c>
      <c r="B1704" s="6">
        <f>TITRES_STAT!C1707</f>
        <v>7</v>
      </c>
      <c r="C1704" s="6">
        <f>TITRES_STAT!D1707</f>
        <v>5.5015999999999998</v>
      </c>
      <c r="D1704" s="6">
        <f>TITRES_STAT!E1707</f>
        <v>30097</v>
      </c>
      <c r="E1704" s="2">
        <f t="shared" si="104"/>
        <v>410974</v>
      </c>
      <c r="F1704" s="6" t="str">
        <f t="shared" si="107"/>
        <v>NEUTRAL</v>
      </c>
      <c r="G1704" s="6" t="str">
        <f t="shared" si="106"/>
        <v>NEUTRAL</v>
      </c>
      <c r="H1704" s="6" t="str">
        <f t="shared" si="105"/>
        <v>NEUTRAL</v>
      </c>
    </row>
    <row r="1705" spans="1:8" ht="13.5" x14ac:dyDescent="0.25">
      <c r="A1705" s="3">
        <f>TITRES_STAT!B1708</f>
        <v>44498</v>
      </c>
      <c r="B1705" s="6">
        <f>TITRES_STAT!C1708</f>
        <v>7.18</v>
      </c>
      <c r="C1705" s="6">
        <f>TITRES_STAT!D1708</f>
        <v>5.6430999999999996</v>
      </c>
      <c r="D1705" s="6">
        <f>TITRES_STAT!E1708</f>
        <v>1856</v>
      </c>
      <c r="E1705" s="2">
        <f t="shared" si="104"/>
        <v>412830</v>
      </c>
      <c r="F1705" s="6" t="str">
        <f t="shared" si="107"/>
        <v>BULLISH</v>
      </c>
      <c r="G1705" s="6" t="str">
        <f t="shared" si="106"/>
        <v>NEUTRAL</v>
      </c>
      <c r="H1705" s="6" t="str">
        <f t="shared" si="105"/>
        <v>CONFIRMED BULLISH</v>
      </c>
    </row>
    <row r="1706" spans="1:8" ht="13.5" x14ac:dyDescent="0.25">
      <c r="A1706" s="3">
        <f>TITRES_STAT!B1709</f>
        <v>44501</v>
      </c>
      <c r="B1706" s="6">
        <f>TITRES_STAT!C1709</f>
        <v>7.15</v>
      </c>
      <c r="C1706" s="6">
        <f>TITRES_STAT!D1709</f>
        <v>5.6195000000000004</v>
      </c>
      <c r="D1706" s="6">
        <f>TITRES_STAT!E1709</f>
        <v>115</v>
      </c>
      <c r="E1706" s="2">
        <f t="shared" si="104"/>
        <v>412715</v>
      </c>
      <c r="F1706" s="6" t="str">
        <f t="shared" si="107"/>
        <v>BULLISH</v>
      </c>
      <c r="G1706" s="6" t="str">
        <f t="shared" si="106"/>
        <v>NEUTRAL</v>
      </c>
      <c r="H1706" s="6" t="str">
        <f t="shared" si="105"/>
        <v>CONFIRMED BULLISH</v>
      </c>
    </row>
    <row r="1707" spans="1:8" ht="13.5" x14ac:dyDescent="0.25">
      <c r="A1707" s="3">
        <f>TITRES_STAT!B1710</f>
        <v>44502</v>
      </c>
      <c r="B1707" s="6">
        <f>TITRES_STAT!C1710</f>
        <v>7.16</v>
      </c>
      <c r="C1707" s="6">
        <f>TITRES_STAT!D1710</f>
        <v>5.6273999999999997</v>
      </c>
      <c r="D1707" s="6">
        <f>TITRES_STAT!E1710</f>
        <v>501</v>
      </c>
      <c r="E1707" s="2">
        <f t="shared" si="104"/>
        <v>413216</v>
      </c>
      <c r="F1707" s="6" t="str">
        <f t="shared" si="107"/>
        <v>BULLISH</v>
      </c>
      <c r="G1707" s="6" t="str">
        <f t="shared" si="106"/>
        <v>NEUTRAL</v>
      </c>
      <c r="H1707" s="6" t="str">
        <f t="shared" si="105"/>
        <v>CONFIRMED BULLISH</v>
      </c>
    </row>
    <row r="1708" spans="1:8" ht="13.5" x14ac:dyDescent="0.25">
      <c r="A1708" s="3">
        <f>TITRES_STAT!B1711</f>
        <v>44503</v>
      </c>
      <c r="B1708" s="6">
        <f>TITRES_STAT!C1711</f>
        <v>7.16</v>
      </c>
      <c r="C1708" s="6">
        <f>TITRES_STAT!D1711</f>
        <v>5.6273999999999997</v>
      </c>
      <c r="D1708" s="6">
        <f>TITRES_STAT!E1711</f>
        <v>777</v>
      </c>
      <c r="E1708" s="2">
        <f t="shared" si="104"/>
        <v>413216</v>
      </c>
      <c r="F1708" s="6" t="str">
        <f t="shared" si="107"/>
        <v>BULLISH</v>
      </c>
      <c r="G1708" s="6" t="str">
        <f t="shared" si="106"/>
        <v>NEUTRAL</v>
      </c>
      <c r="H1708" s="6" t="str">
        <f t="shared" si="105"/>
        <v>CONFIRMED BULLISH</v>
      </c>
    </row>
    <row r="1709" spans="1:8" ht="13.5" x14ac:dyDescent="0.25">
      <c r="A1709" s="3">
        <f>TITRES_STAT!B1712</f>
        <v>44504</v>
      </c>
      <c r="B1709" s="6">
        <f>TITRES_STAT!C1712</f>
        <v>7.2</v>
      </c>
      <c r="C1709" s="6">
        <f>TITRES_STAT!D1712</f>
        <v>5.6588000000000003</v>
      </c>
      <c r="D1709" s="6">
        <f>TITRES_STAT!E1712</f>
        <v>654</v>
      </c>
      <c r="E1709" s="2">
        <f t="shared" si="104"/>
        <v>413870</v>
      </c>
      <c r="F1709" s="6" t="str">
        <f t="shared" si="107"/>
        <v>BULLISH</v>
      </c>
      <c r="G1709" s="6" t="str">
        <f t="shared" si="106"/>
        <v>NEUTRAL</v>
      </c>
      <c r="H1709" s="6" t="str">
        <f t="shared" si="105"/>
        <v>CONFIRMED BULLISH</v>
      </c>
    </row>
    <row r="1710" spans="1:8" ht="13.5" x14ac:dyDescent="0.25">
      <c r="A1710" s="3">
        <f>TITRES_STAT!B1713</f>
        <v>44505</v>
      </c>
      <c r="B1710" s="6">
        <f>TITRES_STAT!C1713</f>
        <v>7.23</v>
      </c>
      <c r="C1710" s="6">
        <f>TITRES_STAT!D1713</f>
        <v>5.6824000000000003</v>
      </c>
      <c r="D1710" s="6">
        <f>TITRES_STAT!E1713</f>
        <v>57</v>
      </c>
      <c r="E1710" s="2">
        <f t="shared" si="104"/>
        <v>413927</v>
      </c>
      <c r="F1710" s="6" t="str">
        <f t="shared" si="107"/>
        <v>BULLISH</v>
      </c>
      <c r="G1710" s="6" t="str">
        <f t="shared" si="106"/>
        <v>NEUTRAL</v>
      </c>
      <c r="H1710" s="6" t="str">
        <f t="shared" si="105"/>
        <v>CONFIRMED BULLISH</v>
      </c>
    </row>
    <row r="1711" spans="1:8" ht="13.5" x14ac:dyDescent="0.25">
      <c r="A1711" s="3">
        <f>TITRES_STAT!B1714</f>
        <v>44508</v>
      </c>
      <c r="B1711" s="6">
        <f>TITRES_STAT!C1714</f>
        <v>7.27</v>
      </c>
      <c r="C1711" s="6">
        <f>TITRES_STAT!D1714</f>
        <v>5.7138</v>
      </c>
      <c r="D1711" s="6">
        <f>TITRES_STAT!E1714</f>
        <v>2215</v>
      </c>
      <c r="E1711" s="2">
        <f t="shared" si="104"/>
        <v>416142</v>
      </c>
      <c r="F1711" s="6" t="str">
        <f t="shared" si="107"/>
        <v>BULLISH</v>
      </c>
      <c r="G1711" s="6" t="str">
        <f t="shared" si="106"/>
        <v>NEUTRAL</v>
      </c>
      <c r="H1711" s="6" t="str">
        <f t="shared" si="105"/>
        <v>CONFIRMED BULLISH</v>
      </c>
    </row>
    <row r="1712" spans="1:8" ht="13.5" x14ac:dyDescent="0.25">
      <c r="A1712" s="3">
        <f>TITRES_STAT!B1715</f>
        <v>44509</v>
      </c>
      <c r="B1712" s="6">
        <f>TITRES_STAT!C1715</f>
        <v>7.27</v>
      </c>
      <c r="C1712" s="6">
        <f>TITRES_STAT!D1715</f>
        <v>5.7138</v>
      </c>
      <c r="D1712" s="6">
        <f>TITRES_STAT!E1715</f>
        <v>80</v>
      </c>
      <c r="E1712" s="2">
        <f t="shared" si="104"/>
        <v>416142</v>
      </c>
      <c r="F1712" s="6" t="str">
        <f t="shared" si="107"/>
        <v>BULLISH</v>
      </c>
      <c r="G1712" s="6" t="str">
        <f t="shared" si="106"/>
        <v>NEUTRAL</v>
      </c>
      <c r="H1712" s="6" t="str">
        <f t="shared" si="105"/>
        <v>CONFIRMED BULLISH</v>
      </c>
    </row>
    <row r="1713" spans="1:8" ht="13.5" x14ac:dyDescent="0.25">
      <c r="A1713" s="3">
        <f>TITRES_STAT!B1716</f>
        <v>44510</v>
      </c>
      <c r="B1713" s="6">
        <f>TITRES_STAT!C1716</f>
        <v>7.27</v>
      </c>
      <c r="C1713" s="6">
        <f>TITRES_STAT!D1716</f>
        <v>5.7138</v>
      </c>
      <c r="D1713" s="6">
        <f>TITRES_STAT!E1716</f>
        <v>490</v>
      </c>
      <c r="E1713" s="2">
        <f t="shared" si="104"/>
        <v>416142</v>
      </c>
      <c r="F1713" s="6" t="str">
        <f t="shared" si="107"/>
        <v>BULLISH</v>
      </c>
      <c r="G1713" s="6" t="str">
        <f t="shared" si="106"/>
        <v>NEUTRAL</v>
      </c>
      <c r="H1713" s="6" t="str">
        <f t="shared" si="105"/>
        <v>CONFIRMED BULLISH</v>
      </c>
    </row>
    <row r="1714" spans="1:8" ht="13.5" x14ac:dyDescent="0.25">
      <c r="A1714" s="3">
        <f>TITRES_STAT!B1717</f>
        <v>44511</v>
      </c>
      <c r="B1714" s="6">
        <f>TITRES_STAT!C1717</f>
        <v>7.35</v>
      </c>
      <c r="C1714" s="6">
        <f>TITRES_STAT!D1717</f>
        <v>5.7766999999999999</v>
      </c>
      <c r="D1714" s="6">
        <f>TITRES_STAT!E1717</f>
        <v>1262</v>
      </c>
      <c r="E1714" s="2">
        <f t="shared" si="104"/>
        <v>417404</v>
      </c>
      <c r="F1714" s="6" t="str">
        <f t="shared" si="107"/>
        <v>BULLISH</v>
      </c>
      <c r="G1714" s="6" t="str">
        <f t="shared" si="106"/>
        <v>NEUTRAL</v>
      </c>
      <c r="H1714" s="6" t="str">
        <f t="shared" si="105"/>
        <v>CONFIRMED BULLISH</v>
      </c>
    </row>
    <row r="1715" spans="1:8" ht="13.5" x14ac:dyDescent="0.25">
      <c r="A1715" s="3">
        <f>TITRES_STAT!B1718</f>
        <v>44512</v>
      </c>
      <c r="B1715" s="6">
        <f>TITRES_STAT!C1718</f>
        <v>7.49</v>
      </c>
      <c r="C1715" s="6">
        <f>TITRES_STAT!D1718</f>
        <v>5.8868</v>
      </c>
      <c r="D1715" s="6">
        <f>TITRES_STAT!E1718</f>
        <v>1142</v>
      </c>
      <c r="E1715" s="2">
        <f t="shared" si="104"/>
        <v>418546</v>
      </c>
      <c r="F1715" s="6" t="str">
        <f t="shared" si="107"/>
        <v>BULLISH</v>
      </c>
      <c r="G1715" s="6" t="str">
        <f t="shared" si="106"/>
        <v>NEUTRAL</v>
      </c>
      <c r="H1715" s="6" t="str">
        <f t="shared" si="105"/>
        <v>CONFIRMED BULLISH</v>
      </c>
    </row>
    <row r="1716" spans="1:8" ht="13.5" x14ac:dyDescent="0.25">
      <c r="A1716" s="3">
        <f>TITRES_STAT!B1719</f>
        <v>44515</v>
      </c>
      <c r="B1716" s="6">
        <f>TITRES_STAT!C1719</f>
        <v>7.3</v>
      </c>
      <c r="C1716" s="6">
        <f>TITRES_STAT!D1719</f>
        <v>5.7374000000000001</v>
      </c>
      <c r="D1716" s="6">
        <f>TITRES_STAT!E1719</f>
        <v>55</v>
      </c>
      <c r="E1716" s="2">
        <f t="shared" si="104"/>
        <v>418491</v>
      </c>
      <c r="F1716" s="6" t="str">
        <f t="shared" si="107"/>
        <v>BULLISH</v>
      </c>
      <c r="G1716" s="6" t="str">
        <f t="shared" si="106"/>
        <v>NEUTRAL</v>
      </c>
      <c r="H1716" s="6" t="str">
        <f t="shared" si="105"/>
        <v>CONFIRMED BULLISH</v>
      </c>
    </row>
    <row r="1717" spans="1:8" ht="13.5" x14ac:dyDescent="0.25">
      <c r="A1717" s="3">
        <f>TITRES_STAT!B1720</f>
        <v>44516</v>
      </c>
      <c r="B1717" s="6">
        <f>TITRES_STAT!C1720</f>
        <v>7.44</v>
      </c>
      <c r="C1717" s="6">
        <f>TITRES_STAT!D1720</f>
        <v>5.8475000000000001</v>
      </c>
      <c r="D1717" s="6">
        <f>TITRES_STAT!E1720</f>
        <v>54</v>
      </c>
      <c r="E1717" s="2">
        <f t="shared" si="104"/>
        <v>418545</v>
      </c>
      <c r="F1717" s="6" t="str">
        <f t="shared" si="107"/>
        <v>BULLISH</v>
      </c>
      <c r="G1717" s="6" t="str">
        <f t="shared" si="106"/>
        <v>NEUTRAL</v>
      </c>
      <c r="H1717" s="6" t="str">
        <f t="shared" si="105"/>
        <v>CONFIRMED BULLISH</v>
      </c>
    </row>
    <row r="1718" spans="1:8" ht="13.5" x14ac:dyDescent="0.25">
      <c r="A1718" s="3">
        <f>TITRES_STAT!B1721</f>
        <v>44517</v>
      </c>
      <c r="B1718" s="6">
        <f>TITRES_STAT!C1721</f>
        <v>7.44</v>
      </c>
      <c r="C1718" s="6">
        <f>TITRES_STAT!D1721</f>
        <v>5.8475000000000001</v>
      </c>
      <c r="D1718" s="6">
        <f>TITRES_STAT!E1721</f>
        <v>115</v>
      </c>
      <c r="E1718" s="2">
        <f t="shared" si="104"/>
        <v>418545</v>
      </c>
      <c r="F1718" s="6" t="str">
        <f t="shared" si="107"/>
        <v>BULLISH</v>
      </c>
      <c r="G1718" s="6" t="str">
        <f t="shared" si="106"/>
        <v>NEUTRAL</v>
      </c>
      <c r="H1718" s="6" t="str">
        <f t="shared" si="105"/>
        <v>CONFIRMED BULLISH</v>
      </c>
    </row>
    <row r="1719" spans="1:8" ht="13.5" x14ac:dyDescent="0.25">
      <c r="A1719" s="3">
        <f>TITRES_STAT!B1722</f>
        <v>44518</v>
      </c>
      <c r="B1719" s="6">
        <f>TITRES_STAT!C1722</f>
        <v>7.44</v>
      </c>
      <c r="C1719" s="6">
        <f>TITRES_STAT!D1722</f>
        <v>5.8475000000000001</v>
      </c>
      <c r="D1719" s="6">
        <f>TITRES_STAT!E1722</f>
        <v>105</v>
      </c>
      <c r="E1719" s="2">
        <f t="shared" si="104"/>
        <v>418545</v>
      </c>
      <c r="F1719" s="6" t="str">
        <f t="shared" si="107"/>
        <v>BULLISH</v>
      </c>
      <c r="G1719" s="6" t="str">
        <f t="shared" si="106"/>
        <v>NEUTRAL</v>
      </c>
      <c r="H1719" s="6" t="str">
        <f t="shared" si="105"/>
        <v>CONFIRMED BULLISH</v>
      </c>
    </row>
    <row r="1720" spans="1:8" ht="13.5" x14ac:dyDescent="0.25">
      <c r="A1720" s="3">
        <f>TITRES_STAT!B1723</f>
        <v>44519</v>
      </c>
      <c r="B1720" s="6">
        <f>TITRES_STAT!C1723</f>
        <v>7.3</v>
      </c>
      <c r="C1720" s="6">
        <f>TITRES_STAT!D1723</f>
        <v>5.7374000000000001</v>
      </c>
      <c r="D1720" s="6">
        <f>TITRES_STAT!E1723</f>
        <v>200</v>
      </c>
      <c r="E1720" s="2">
        <f t="shared" si="104"/>
        <v>418345</v>
      </c>
      <c r="F1720" s="6" t="str">
        <f t="shared" si="107"/>
        <v>BEARISH</v>
      </c>
      <c r="G1720" s="6" t="str">
        <f t="shared" si="106"/>
        <v>NEUTRAL</v>
      </c>
      <c r="H1720" s="6" t="str">
        <f t="shared" si="105"/>
        <v>CONFIRMED BEARISH</v>
      </c>
    </row>
    <row r="1721" spans="1:8" ht="13.5" x14ac:dyDescent="0.25">
      <c r="A1721" s="3">
        <f>TITRES_STAT!B1724</f>
        <v>44522</v>
      </c>
      <c r="B1721" s="6">
        <f>TITRES_STAT!C1724</f>
        <v>7.3</v>
      </c>
      <c r="C1721" s="6">
        <f>TITRES_STAT!D1724</f>
        <v>5.7374000000000001</v>
      </c>
      <c r="D1721" s="6">
        <f>TITRES_STAT!E1724</f>
        <v>1010</v>
      </c>
      <c r="E1721" s="2">
        <f t="shared" si="104"/>
        <v>418345</v>
      </c>
      <c r="F1721" s="6" t="str">
        <f t="shared" si="107"/>
        <v>BEARISH</v>
      </c>
      <c r="G1721" s="6" t="str">
        <f t="shared" si="106"/>
        <v>NEUTRAL</v>
      </c>
      <c r="H1721" s="6" t="str">
        <f t="shared" si="105"/>
        <v>NEUTRAL</v>
      </c>
    </row>
    <row r="1722" spans="1:8" ht="13.5" x14ac:dyDescent="0.25">
      <c r="A1722" s="3">
        <f>TITRES_STAT!B1725</f>
        <v>44523</v>
      </c>
      <c r="B1722" s="6">
        <f>TITRES_STAT!C1725</f>
        <v>7.3</v>
      </c>
      <c r="C1722" s="6">
        <f>TITRES_STAT!D1725</f>
        <v>5.7374000000000001</v>
      </c>
      <c r="D1722" s="6">
        <f>TITRES_STAT!E1725</f>
        <v>0</v>
      </c>
      <c r="E1722" s="2">
        <f t="shared" si="104"/>
        <v>418345</v>
      </c>
      <c r="F1722" s="6" t="str">
        <f t="shared" si="107"/>
        <v>BEARISH</v>
      </c>
      <c r="G1722" s="6" t="str">
        <f t="shared" si="106"/>
        <v>NEUTRAL</v>
      </c>
      <c r="H1722" s="6" t="str">
        <f t="shared" si="105"/>
        <v>CONFIRMED BEARISH</v>
      </c>
    </row>
    <row r="1723" spans="1:8" ht="13.5" x14ac:dyDescent="0.25">
      <c r="A1723" s="3">
        <f>TITRES_STAT!B1726</f>
        <v>44524</v>
      </c>
      <c r="B1723" s="6">
        <f>TITRES_STAT!C1726</f>
        <v>7.3</v>
      </c>
      <c r="C1723" s="6">
        <f>TITRES_STAT!D1726</f>
        <v>5.7374000000000001</v>
      </c>
      <c r="D1723" s="6">
        <f>TITRES_STAT!E1726</f>
        <v>0</v>
      </c>
      <c r="E1723" s="2">
        <f t="shared" si="104"/>
        <v>418345</v>
      </c>
      <c r="F1723" s="6" t="str">
        <f t="shared" si="107"/>
        <v>BEARISH</v>
      </c>
      <c r="G1723" s="6" t="str">
        <f t="shared" si="106"/>
        <v>NEUTRAL</v>
      </c>
      <c r="H1723" s="6" t="str">
        <f t="shared" si="105"/>
        <v>CONFIRMED BEARISH</v>
      </c>
    </row>
    <row r="1724" spans="1:8" ht="13.5" x14ac:dyDescent="0.25">
      <c r="A1724" s="3">
        <f>TITRES_STAT!B1727</f>
        <v>44525</v>
      </c>
      <c r="B1724" s="6">
        <f>TITRES_STAT!C1727</f>
        <v>7.3</v>
      </c>
      <c r="C1724" s="6">
        <f>TITRES_STAT!D1727</f>
        <v>5.7374000000000001</v>
      </c>
      <c r="D1724" s="6">
        <f>TITRES_STAT!E1727</f>
        <v>0</v>
      </c>
      <c r="E1724" s="2">
        <f t="shared" si="104"/>
        <v>418345</v>
      </c>
      <c r="F1724" s="6" t="str">
        <f t="shared" si="107"/>
        <v>BEARISH</v>
      </c>
      <c r="G1724" s="6" t="str">
        <f t="shared" si="106"/>
        <v>NEUTRAL</v>
      </c>
      <c r="H1724" s="6" t="str">
        <f t="shared" si="105"/>
        <v>CONFIRMED BEARISH</v>
      </c>
    </row>
    <row r="1725" spans="1:8" ht="13.5" x14ac:dyDescent="0.25">
      <c r="A1725" s="3">
        <f>TITRES_STAT!B1728</f>
        <v>44526</v>
      </c>
      <c r="B1725" s="6">
        <f>TITRES_STAT!C1728</f>
        <v>7.3</v>
      </c>
      <c r="C1725" s="6">
        <f>TITRES_STAT!D1728</f>
        <v>5.7374000000000001</v>
      </c>
      <c r="D1725" s="6">
        <f>TITRES_STAT!E1728</f>
        <v>0</v>
      </c>
      <c r="E1725" s="2">
        <f t="shared" si="104"/>
        <v>418345</v>
      </c>
      <c r="F1725" s="6" t="str">
        <f t="shared" si="107"/>
        <v>NEUTRAL</v>
      </c>
      <c r="G1725" s="6" t="str">
        <f t="shared" si="106"/>
        <v>NEUTRAL</v>
      </c>
      <c r="H1725" s="6" t="str">
        <f t="shared" si="105"/>
        <v>NEUTRAL</v>
      </c>
    </row>
    <row r="1726" spans="1:8" ht="13.5" x14ac:dyDescent="0.25">
      <c r="A1726" s="3">
        <f>TITRES_STAT!B1729</f>
        <v>44529</v>
      </c>
      <c r="B1726" s="6">
        <f>TITRES_STAT!C1729</f>
        <v>7.3</v>
      </c>
      <c r="C1726" s="6">
        <f>TITRES_STAT!D1729</f>
        <v>5.7374000000000001</v>
      </c>
      <c r="D1726" s="6">
        <f>TITRES_STAT!E1729</f>
        <v>0</v>
      </c>
      <c r="E1726" s="2">
        <f t="shared" si="104"/>
        <v>418345</v>
      </c>
      <c r="F1726" s="6" t="str">
        <f t="shared" si="107"/>
        <v>NEUTRAL</v>
      </c>
      <c r="G1726" s="6" t="str">
        <f t="shared" si="106"/>
        <v>NEUTRAL</v>
      </c>
      <c r="H1726" s="6" t="str">
        <f t="shared" si="105"/>
        <v>NEUTRAL</v>
      </c>
    </row>
    <row r="1727" spans="1:8" ht="13.5" x14ac:dyDescent="0.25">
      <c r="A1727" s="3">
        <f>TITRES_STAT!B1730</f>
        <v>44530</v>
      </c>
      <c r="B1727" s="6">
        <f>TITRES_STAT!C1730</f>
        <v>7.28</v>
      </c>
      <c r="C1727" s="6">
        <f>TITRES_STAT!D1730</f>
        <v>5.7217000000000002</v>
      </c>
      <c r="D1727" s="6">
        <f>TITRES_STAT!E1730</f>
        <v>276</v>
      </c>
      <c r="E1727" s="2">
        <f t="shared" si="104"/>
        <v>418069</v>
      </c>
      <c r="F1727" s="6" t="str">
        <f t="shared" si="107"/>
        <v>BEARISH</v>
      </c>
      <c r="G1727" s="6" t="str">
        <f t="shared" si="106"/>
        <v>NEUTRAL</v>
      </c>
      <c r="H1727" s="6" t="str">
        <f t="shared" si="105"/>
        <v>CONFIRMED BEARISH</v>
      </c>
    </row>
    <row r="1728" spans="1:8" ht="13.5" x14ac:dyDescent="0.25">
      <c r="A1728" s="3">
        <f>TITRES_STAT!B1731</f>
        <v>44531</v>
      </c>
      <c r="B1728" s="6">
        <f>TITRES_STAT!C1731</f>
        <v>7.28</v>
      </c>
      <c r="C1728" s="6">
        <f>TITRES_STAT!D1731</f>
        <v>5.7217000000000002</v>
      </c>
      <c r="D1728" s="6">
        <f>TITRES_STAT!E1731</f>
        <v>0</v>
      </c>
      <c r="E1728" s="2">
        <f t="shared" si="104"/>
        <v>418069</v>
      </c>
      <c r="F1728" s="6" t="str">
        <f t="shared" si="107"/>
        <v>BEARISH</v>
      </c>
      <c r="G1728" s="6" t="str">
        <f t="shared" si="106"/>
        <v>NEUTRAL</v>
      </c>
      <c r="H1728" s="6" t="str">
        <f t="shared" si="105"/>
        <v>CONFIRMED BEARISH</v>
      </c>
    </row>
    <row r="1729" spans="1:8" ht="13.5" x14ac:dyDescent="0.25">
      <c r="A1729" s="3">
        <f>TITRES_STAT!B1732</f>
        <v>44532</v>
      </c>
      <c r="B1729" s="6">
        <f>TITRES_STAT!C1732</f>
        <v>7.28</v>
      </c>
      <c r="C1729" s="6">
        <f>TITRES_STAT!D1732</f>
        <v>5.7217000000000002</v>
      </c>
      <c r="D1729" s="6">
        <f>TITRES_STAT!E1732</f>
        <v>755</v>
      </c>
      <c r="E1729" s="2">
        <f t="shared" si="104"/>
        <v>418069</v>
      </c>
      <c r="F1729" s="6" t="str">
        <f t="shared" si="107"/>
        <v>BEARISH</v>
      </c>
      <c r="G1729" s="6" t="str">
        <f t="shared" si="106"/>
        <v>NEUTRAL</v>
      </c>
      <c r="H1729" s="6" t="str">
        <f t="shared" si="105"/>
        <v>CONFIRMED BEARISH</v>
      </c>
    </row>
    <row r="1730" spans="1:8" ht="13.5" x14ac:dyDescent="0.25">
      <c r="A1730" s="3">
        <f>TITRES_STAT!B1733</f>
        <v>44533</v>
      </c>
      <c r="B1730" s="6">
        <f>TITRES_STAT!C1733</f>
        <v>7.28</v>
      </c>
      <c r="C1730" s="6">
        <f>TITRES_STAT!D1733</f>
        <v>5.7217000000000002</v>
      </c>
      <c r="D1730" s="6">
        <f>TITRES_STAT!E1733</f>
        <v>0</v>
      </c>
      <c r="E1730" s="2">
        <f t="shared" si="104"/>
        <v>418069</v>
      </c>
      <c r="F1730" s="6" t="str">
        <f t="shared" si="107"/>
        <v>BEARISH</v>
      </c>
      <c r="G1730" s="6" t="str">
        <f t="shared" si="106"/>
        <v>NEUTRAL</v>
      </c>
      <c r="H1730" s="6" t="str">
        <f t="shared" si="105"/>
        <v>CONFIRMED BEARISH</v>
      </c>
    </row>
    <row r="1731" spans="1:8" ht="13.5" x14ac:dyDescent="0.25">
      <c r="A1731" s="3">
        <f>TITRES_STAT!B1734</f>
        <v>44536</v>
      </c>
      <c r="B1731" s="6">
        <f>TITRES_STAT!C1734</f>
        <v>7.28</v>
      </c>
      <c r="C1731" s="6">
        <f>TITRES_STAT!D1734</f>
        <v>5.7217000000000002</v>
      </c>
      <c r="D1731" s="6">
        <f>TITRES_STAT!E1734</f>
        <v>0</v>
      </c>
      <c r="E1731" s="2">
        <f t="shared" si="104"/>
        <v>418069</v>
      </c>
      <c r="F1731" s="6" t="str">
        <f t="shared" si="107"/>
        <v>BEARISH</v>
      </c>
      <c r="G1731" s="6" t="str">
        <f t="shared" si="106"/>
        <v>NEUTRAL</v>
      </c>
      <c r="H1731" s="6" t="str">
        <f t="shared" si="105"/>
        <v>CONFIRMED BEARISH</v>
      </c>
    </row>
    <row r="1732" spans="1:8" ht="13.5" x14ac:dyDescent="0.25">
      <c r="A1732" s="3">
        <f>TITRES_STAT!B1735</f>
        <v>44537</v>
      </c>
      <c r="B1732" s="6">
        <f>TITRES_STAT!C1735</f>
        <v>7.28</v>
      </c>
      <c r="C1732" s="6">
        <f>TITRES_STAT!D1735</f>
        <v>5.7217000000000002</v>
      </c>
      <c r="D1732" s="6">
        <f>TITRES_STAT!E1735</f>
        <v>0</v>
      </c>
      <c r="E1732" s="2">
        <f t="shared" ref="E1732:E1795" si="108">IF(B1732&gt;B1731, E1731+D1732, IF(B1732&lt;B1731, E1731-D1732, E1731))</f>
        <v>418069</v>
      </c>
      <c r="F1732" s="6" t="str">
        <f t="shared" si="107"/>
        <v>NEUTRAL</v>
      </c>
      <c r="G1732" s="6" t="str">
        <f t="shared" si="106"/>
        <v>NEUTRAL</v>
      </c>
      <c r="H1732" s="6" t="str">
        <f t="shared" si="105"/>
        <v>NEUTRAL</v>
      </c>
    </row>
    <row r="1733" spans="1:8" ht="13.5" x14ac:dyDescent="0.25">
      <c r="A1733" s="3">
        <f>TITRES_STAT!B1736</f>
        <v>44538</v>
      </c>
      <c r="B1733" s="6">
        <f>TITRES_STAT!C1736</f>
        <v>7.28</v>
      </c>
      <c r="C1733" s="6">
        <f>TITRES_STAT!D1736</f>
        <v>5.7217000000000002</v>
      </c>
      <c r="D1733" s="6">
        <f>TITRES_STAT!E1736</f>
        <v>0</v>
      </c>
      <c r="E1733" s="2">
        <f t="shared" si="108"/>
        <v>418069</v>
      </c>
      <c r="F1733" s="6" t="str">
        <f t="shared" si="107"/>
        <v>NEUTRAL</v>
      </c>
      <c r="G1733" s="6" t="str">
        <f t="shared" si="106"/>
        <v>NEUTRAL</v>
      </c>
      <c r="H1733" s="6" t="str">
        <f t="shared" si="105"/>
        <v>NEUTRAL</v>
      </c>
    </row>
    <row r="1734" spans="1:8" ht="13.5" x14ac:dyDescent="0.25">
      <c r="A1734" s="3">
        <f>TITRES_STAT!B1737</f>
        <v>44539</v>
      </c>
      <c r="B1734" s="6">
        <f>TITRES_STAT!C1737</f>
        <v>7.28</v>
      </c>
      <c r="C1734" s="6">
        <f>TITRES_STAT!D1737</f>
        <v>5.7217000000000002</v>
      </c>
      <c r="D1734" s="6">
        <f>TITRES_STAT!E1737</f>
        <v>0</v>
      </c>
      <c r="E1734" s="2">
        <f t="shared" si="108"/>
        <v>418069</v>
      </c>
      <c r="F1734" s="6" t="str">
        <f t="shared" si="107"/>
        <v>NEUTRAL</v>
      </c>
      <c r="G1734" s="6" t="str">
        <f t="shared" si="106"/>
        <v>NEUTRAL</v>
      </c>
      <c r="H1734" s="6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NEUTRAL</v>
      </c>
    </row>
    <row r="1735" spans="1:8" ht="13.5" x14ac:dyDescent="0.25">
      <c r="A1735" s="3">
        <f>TITRES_STAT!B1738</f>
        <v>44540</v>
      </c>
      <c r="B1735" s="6">
        <f>TITRES_STAT!C1738</f>
        <v>7.2</v>
      </c>
      <c r="C1735" s="6">
        <f>TITRES_STAT!D1738</f>
        <v>5.6588000000000003</v>
      </c>
      <c r="D1735" s="6">
        <f>TITRES_STAT!E1738</f>
        <v>53</v>
      </c>
      <c r="E1735" s="2">
        <f t="shared" si="108"/>
        <v>418016</v>
      </c>
      <c r="F1735" s="6" t="str">
        <f t="shared" si="107"/>
        <v>BEARISH</v>
      </c>
      <c r="G1735" s="6" t="str">
        <f t="shared" ref="G1735:G1798" si="110">IF((E1735-E1730)/E1730 &gt; 0.02, "STRONG",
 IF((E1735-E1730)/E1730 &lt; -0.02, "WEAK", "NEUTRAL"))</f>
        <v>NEUTRAL</v>
      </c>
      <c r="H1735" s="6" t="str">
        <f t="shared" si="109"/>
        <v>CONFIRMED BEARISH</v>
      </c>
    </row>
    <row r="1736" spans="1:8" ht="13.5" x14ac:dyDescent="0.25">
      <c r="A1736" s="3">
        <f>TITRES_STAT!B1739</f>
        <v>44543</v>
      </c>
      <c r="B1736" s="6">
        <f>TITRES_STAT!C1739</f>
        <v>7.2</v>
      </c>
      <c r="C1736" s="6">
        <f>TITRES_STAT!D1739</f>
        <v>5.6588000000000003</v>
      </c>
      <c r="D1736" s="6">
        <f>TITRES_STAT!E1739</f>
        <v>0</v>
      </c>
      <c r="E1736" s="2">
        <f t="shared" si="108"/>
        <v>418016</v>
      </c>
      <c r="F1736" s="6" t="str">
        <f t="shared" ref="F1736:F1799" si="111">IF(E1736&gt;E1731,"BULLISH",IF(E1736&lt;E1731,"BEARISH","NEUTRAL"))</f>
        <v>BEARISH</v>
      </c>
      <c r="G1736" s="6" t="str">
        <f t="shared" si="110"/>
        <v>NEUTRAL</v>
      </c>
      <c r="H1736" s="6" t="str">
        <f t="shared" si="109"/>
        <v>CONFIRMED BEARISH</v>
      </c>
    </row>
    <row r="1737" spans="1:8" ht="13.5" x14ac:dyDescent="0.25">
      <c r="A1737" s="3">
        <f>TITRES_STAT!B1740</f>
        <v>44544</v>
      </c>
      <c r="B1737" s="6">
        <f>TITRES_STAT!C1740</f>
        <v>7.2</v>
      </c>
      <c r="C1737" s="6">
        <f>TITRES_STAT!D1740</f>
        <v>5.6588000000000003</v>
      </c>
      <c r="D1737" s="6">
        <f>TITRES_STAT!E1740</f>
        <v>0</v>
      </c>
      <c r="E1737" s="2">
        <f t="shared" si="108"/>
        <v>418016</v>
      </c>
      <c r="F1737" s="6" t="str">
        <f t="shared" si="111"/>
        <v>BEARISH</v>
      </c>
      <c r="G1737" s="6" t="str">
        <f t="shared" si="110"/>
        <v>NEUTRAL</v>
      </c>
      <c r="H1737" s="6" t="str">
        <f t="shared" si="109"/>
        <v>CONFIRMED BEARISH</v>
      </c>
    </row>
    <row r="1738" spans="1:8" ht="13.5" x14ac:dyDescent="0.25">
      <c r="A1738" s="3">
        <f>TITRES_STAT!B1741</f>
        <v>44545</v>
      </c>
      <c r="B1738" s="6">
        <f>TITRES_STAT!C1741</f>
        <v>7.2</v>
      </c>
      <c r="C1738" s="6">
        <f>TITRES_STAT!D1741</f>
        <v>5.6588000000000003</v>
      </c>
      <c r="D1738" s="6">
        <f>TITRES_STAT!E1741</f>
        <v>0</v>
      </c>
      <c r="E1738" s="2">
        <f t="shared" si="108"/>
        <v>418016</v>
      </c>
      <c r="F1738" s="6" t="str">
        <f t="shared" si="111"/>
        <v>BEARISH</v>
      </c>
      <c r="G1738" s="6" t="str">
        <f t="shared" si="110"/>
        <v>NEUTRAL</v>
      </c>
      <c r="H1738" s="6" t="str">
        <f t="shared" si="109"/>
        <v>CONFIRMED BEARISH</v>
      </c>
    </row>
    <row r="1739" spans="1:8" ht="13.5" x14ac:dyDescent="0.25">
      <c r="A1739" s="3">
        <f>TITRES_STAT!B1742</f>
        <v>44546</v>
      </c>
      <c r="B1739" s="6">
        <f>TITRES_STAT!C1742</f>
        <v>7.2</v>
      </c>
      <c r="C1739" s="6">
        <f>TITRES_STAT!D1742</f>
        <v>5.6588000000000003</v>
      </c>
      <c r="D1739" s="6">
        <f>TITRES_STAT!E1742</f>
        <v>0</v>
      </c>
      <c r="E1739" s="2">
        <f t="shared" si="108"/>
        <v>418016</v>
      </c>
      <c r="F1739" s="6" t="str">
        <f t="shared" si="111"/>
        <v>BEARISH</v>
      </c>
      <c r="G1739" s="6" t="str">
        <f t="shared" si="110"/>
        <v>NEUTRAL</v>
      </c>
      <c r="H1739" s="6" t="str">
        <f t="shared" si="109"/>
        <v>CONFIRMED BEARISH</v>
      </c>
    </row>
    <row r="1740" spans="1:8" ht="13.5" x14ac:dyDescent="0.25">
      <c r="A1740" s="3">
        <f>TITRES_STAT!B1743</f>
        <v>44550</v>
      </c>
      <c r="B1740" s="6">
        <f>TITRES_STAT!C1743</f>
        <v>7.2</v>
      </c>
      <c r="C1740" s="6">
        <f>TITRES_STAT!D1743</f>
        <v>5.6588000000000003</v>
      </c>
      <c r="D1740" s="6">
        <f>TITRES_STAT!E1743</f>
        <v>0</v>
      </c>
      <c r="E1740" s="2">
        <f t="shared" si="108"/>
        <v>418016</v>
      </c>
      <c r="F1740" s="6" t="str">
        <f t="shared" si="111"/>
        <v>NEUTRAL</v>
      </c>
      <c r="G1740" s="6" t="str">
        <f t="shared" si="110"/>
        <v>NEUTRAL</v>
      </c>
      <c r="H1740" s="6" t="str">
        <f t="shared" si="109"/>
        <v>NEUTRAL</v>
      </c>
    </row>
    <row r="1741" spans="1:8" ht="13.5" x14ac:dyDescent="0.25">
      <c r="A1741" s="3">
        <f>TITRES_STAT!B1744</f>
        <v>44551</v>
      </c>
      <c r="B1741" s="6">
        <f>TITRES_STAT!C1744</f>
        <v>7.15</v>
      </c>
      <c r="C1741" s="6">
        <f>TITRES_STAT!D1744</f>
        <v>5.6195000000000004</v>
      </c>
      <c r="D1741" s="6">
        <f>TITRES_STAT!E1744</f>
        <v>130</v>
      </c>
      <c r="E1741" s="2">
        <f t="shared" si="108"/>
        <v>417886</v>
      </c>
      <c r="F1741" s="6" t="str">
        <f t="shared" si="111"/>
        <v>BEARISH</v>
      </c>
      <c r="G1741" s="6" t="str">
        <f t="shared" si="110"/>
        <v>NEUTRAL</v>
      </c>
      <c r="H1741" s="6" t="str">
        <f t="shared" si="109"/>
        <v>CONFIRMED BEARISH</v>
      </c>
    </row>
    <row r="1742" spans="1:8" ht="13.5" x14ac:dyDescent="0.25">
      <c r="A1742" s="3">
        <f>TITRES_STAT!B1745</f>
        <v>44552</v>
      </c>
      <c r="B1742" s="6">
        <f>TITRES_STAT!C1745</f>
        <v>7.15</v>
      </c>
      <c r="C1742" s="6">
        <f>TITRES_STAT!D1745</f>
        <v>5.6195000000000004</v>
      </c>
      <c r="D1742" s="6">
        <f>TITRES_STAT!E1745</f>
        <v>0</v>
      </c>
      <c r="E1742" s="2">
        <f t="shared" si="108"/>
        <v>417886</v>
      </c>
      <c r="F1742" s="6" t="str">
        <f t="shared" si="111"/>
        <v>BEARISH</v>
      </c>
      <c r="G1742" s="6" t="str">
        <f t="shared" si="110"/>
        <v>NEUTRAL</v>
      </c>
      <c r="H1742" s="6" t="str">
        <f t="shared" si="109"/>
        <v>CONFIRMED BEARISH</v>
      </c>
    </row>
    <row r="1743" spans="1:8" ht="13.5" x14ac:dyDescent="0.25">
      <c r="A1743" s="3">
        <f>TITRES_STAT!B1746</f>
        <v>44553</v>
      </c>
      <c r="B1743" s="6">
        <f>TITRES_STAT!C1746</f>
        <v>7.15</v>
      </c>
      <c r="C1743" s="6">
        <f>TITRES_STAT!D1746</f>
        <v>5.6195000000000004</v>
      </c>
      <c r="D1743" s="6">
        <f>TITRES_STAT!E1746</f>
        <v>0</v>
      </c>
      <c r="E1743" s="2">
        <f t="shared" si="108"/>
        <v>417886</v>
      </c>
      <c r="F1743" s="6" t="str">
        <f t="shared" si="111"/>
        <v>BEARISH</v>
      </c>
      <c r="G1743" s="6" t="str">
        <f t="shared" si="110"/>
        <v>NEUTRAL</v>
      </c>
      <c r="H1743" s="6" t="str">
        <f t="shared" si="109"/>
        <v>CONFIRMED BEARISH</v>
      </c>
    </row>
    <row r="1744" spans="1:8" ht="13.5" x14ac:dyDescent="0.25">
      <c r="A1744" s="3">
        <f>TITRES_STAT!B1747</f>
        <v>44554</v>
      </c>
      <c r="B1744" s="6">
        <f>TITRES_STAT!C1747</f>
        <v>7.15</v>
      </c>
      <c r="C1744" s="6">
        <f>TITRES_STAT!D1747</f>
        <v>5.6195000000000004</v>
      </c>
      <c r="D1744" s="6">
        <f>TITRES_STAT!E1747</f>
        <v>0</v>
      </c>
      <c r="E1744" s="2">
        <f t="shared" si="108"/>
        <v>417886</v>
      </c>
      <c r="F1744" s="6" t="str">
        <f t="shared" si="111"/>
        <v>BEARISH</v>
      </c>
      <c r="G1744" s="6" t="str">
        <f t="shared" si="110"/>
        <v>NEUTRAL</v>
      </c>
      <c r="H1744" s="6" t="str">
        <f t="shared" si="109"/>
        <v>CONFIRMED BEARISH</v>
      </c>
    </row>
    <row r="1745" spans="1:8" ht="13.5" x14ac:dyDescent="0.25">
      <c r="A1745" s="3">
        <f>TITRES_STAT!B1748</f>
        <v>44557</v>
      </c>
      <c r="B1745" s="6">
        <f>TITRES_STAT!C1748</f>
        <v>7.15</v>
      </c>
      <c r="C1745" s="6">
        <f>TITRES_STAT!D1748</f>
        <v>5.6195000000000004</v>
      </c>
      <c r="D1745" s="6">
        <f>TITRES_STAT!E1748</f>
        <v>0</v>
      </c>
      <c r="E1745" s="2">
        <f t="shared" si="108"/>
        <v>417886</v>
      </c>
      <c r="F1745" s="6" t="str">
        <f t="shared" si="111"/>
        <v>BEARISH</v>
      </c>
      <c r="G1745" s="6" t="str">
        <f t="shared" si="110"/>
        <v>NEUTRAL</v>
      </c>
      <c r="H1745" s="6" t="str">
        <f t="shared" si="109"/>
        <v>CONFIRMED BEARISH</v>
      </c>
    </row>
    <row r="1746" spans="1:8" ht="13.5" x14ac:dyDescent="0.25">
      <c r="A1746" s="3">
        <f>TITRES_STAT!B1749</f>
        <v>44558</v>
      </c>
      <c r="B1746" s="6">
        <f>TITRES_STAT!C1749</f>
        <v>7.14</v>
      </c>
      <c r="C1746" s="6">
        <f>TITRES_STAT!D1749</f>
        <v>5.6116999999999999</v>
      </c>
      <c r="D1746" s="6">
        <f>TITRES_STAT!E1749</f>
        <v>866</v>
      </c>
      <c r="E1746" s="2">
        <f t="shared" si="108"/>
        <v>417020</v>
      </c>
      <c r="F1746" s="6" t="str">
        <f t="shared" si="111"/>
        <v>BEARISH</v>
      </c>
      <c r="G1746" s="6" t="str">
        <f t="shared" si="110"/>
        <v>NEUTRAL</v>
      </c>
      <c r="H1746" s="6" t="str">
        <f t="shared" si="109"/>
        <v>CONFIRMED BEARISH</v>
      </c>
    </row>
    <row r="1747" spans="1:8" ht="13.5" x14ac:dyDescent="0.25">
      <c r="A1747" s="3">
        <f>TITRES_STAT!B1750</f>
        <v>44559</v>
      </c>
      <c r="B1747" s="6">
        <f>TITRES_STAT!C1750</f>
        <v>7.14</v>
      </c>
      <c r="C1747" s="6">
        <f>TITRES_STAT!D1750</f>
        <v>5.6116999999999999</v>
      </c>
      <c r="D1747" s="6">
        <f>TITRES_STAT!E1750</f>
        <v>0</v>
      </c>
      <c r="E1747" s="2">
        <f t="shared" si="108"/>
        <v>417020</v>
      </c>
      <c r="F1747" s="6" t="str">
        <f t="shared" si="111"/>
        <v>BEARISH</v>
      </c>
      <c r="G1747" s="6" t="str">
        <f t="shared" si="110"/>
        <v>NEUTRAL</v>
      </c>
      <c r="H1747" s="6" t="str">
        <f t="shared" si="109"/>
        <v>CONFIRMED BEARISH</v>
      </c>
    </row>
    <row r="1748" spans="1:8" ht="13.5" x14ac:dyDescent="0.25">
      <c r="A1748" s="3">
        <f>TITRES_STAT!B1751</f>
        <v>44560</v>
      </c>
      <c r="B1748" s="6">
        <f>TITRES_STAT!C1751</f>
        <v>7.14</v>
      </c>
      <c r="C1748" s="6">
        <f>TITRES_STAT!D1751</f>
        <v>5.6116999999999999</v>
      </c>
      <c r="D1748" s="6">
        <f>TITRES_STAT!E1751</f>
        <v>610</v>
      </c>
      <c r="E1748" s="2">
        <f t="shared" si="108"/>
        <v>417020</v>
      </c>
      <c r="F1748" s="6" t="str">
        <f t="shared" si="111"/>
        <v>BEARISH</v>
      </c>
      <c r="G1748" s="6" t="str">
        <f t="shared" si="110"/>
        <v>NEUTRAL</v>
      </c>
      <c r="H1748" s="6" t="str">
        <f t="shared" si="109"/>
        <v>CONFIRMED BEARISH</v>
      </c>
    </row>
    <row r="1749" spans="1:8" ht="13.5" x14ac:dyDescent="0.25">
      <c r="A1749" s="3">
        <f>TITRES_STAT!B1752</f>
        <v>44561</v>
      </c>
      <c r="B1749" s="6">
        <f>TITRES_STAT!C1752</f>
        <v>7.14</v>
      </c>
      <c r="C1749" s="6">
        <f>TITRES_STAT!D1752</f>
        <v>5.6116999999999999</v>
      </c>
      <c r="D1749" s="6">
        <f>TITRES_STAT!E1752</f>
        <v>0</v>
      </c>
      <c r="E1749" s="2">
        <f t="shared" si="108"/>
        <v>417020</v>
      </c>
      <c r="F1749" s="6" t="str">
        <f t="shared" si="111"/>
        <v>BEARISH</v>
      </c>
      <c r="G1749" s="6" t="str">
        <f t="shared" si="110"/>
        <v>NEUTRAL</v>
      </c>
      <c r="H1749" s="6" t="str">
        <f t="shared" si="109"/>
        <v>CONFIRMED BEARISH</v>
      </c>
    </row>
    <row r="1750" spans="1:8" ht="13.5" x14ac:dyDescent="0.25">
      <c r="A1750" s="3">
        <f>TITRES_STAT!B1753</f>
        <v>44564</v>
      </c>
      <c r="B1750" s="6">
        <f>TITRES_STAT!C1753</f>
        <v>7.14</v>
      </c>
      <c r="C1750" s="6">
        <f>TITRES_STAT!D1753</f>
        <v>5.6116999999999999</v>
      </c>
      <c r="D1750" s="6">
        <f>TITRES_STAT!E1753</f>
        <v>264</v>
      </c>
      <c r="E1750" s="2">
        <f t="shared" si="108"/>
        <v>417020</v>
      </c>
      <c r="F1750" s="6" t="str">
        <f t="shared" si="111"/>
        <v>BEARISH</v>
      </c>
      <c r="G1750" s="6" t="str">
        <f t="shared" si="110"/>
        <v>NEUTRAL</v>
      </c>
      <c r="H1750" s="6" t="str">
        <f t="shared" si="109"/>
        <v>CONFIRMED BEARISH</v>
      </c>
    </row>
    <row r="1751" spans="1:8" ht="13.5" x14ac:dyDescent="0.25">
      <c r="A1751" s="3">
        <f>TITRES_STAT!B1754</f>
        <v>44565</v>
      </c>
      <c r="B1751" s="6">
        <f>TITRES_STAT!C1754</f>
        <v>7.14</v>
      </c>
      <c r="C1751" s="6">
        <f>TITRES_STAT!D1754</f>
        <v>5.6116999999999999</v>
      </c>
      <c r="D1751" s="6">
        <f>TITRES_STAT!E1754</f>
        <v>0</v>
      </c>
      <c r="E1751" s="2">
        <f t="shared" si="108"/>
        <v>417020</v>
      </c>
      <c r="F1751" s="6" t="str">
        <f t="shared" si="111"/>
        <v>NEUTRAL</v>
      </c>
      <c r="G1751" s="6" t="str">
        <f t="shared" si="110"/>
        <v>NEUTRAL</v>
      </c>
      <c r="H1751" s="6" t="str">
        <f t="shared" si="109"/>
        <v>NEUTRAL</v>
      </c>
    </row>
    <row r="1752" spans="1:8" ht="13.5" x14ac:dyDescent="0.25">
      <c r="A1752" s="3">
        <f>TITRES_STAT!B1755</f>
        <v>44566</v>
      </c>
      <c r="B1752" s="6">
        <f>TITRES_STAT!C1755</f>
        <v>7.14</v>
      </c>
      <c r="C1752" s="6">
        <f>TITRES_STAT!D1755</f>
        <v>5.6116999999999999</v>
      </c>
      <c r="D1752" s="6">
        <f>TITRES_STAT!E1755</f>
        <v>0</v>
      </c>
      <c r="E1752" s="2">
        <f t="shared" si="108"/>
        <v>417020</v>
      </c>
      <c r="F1752" s="6" t="str">
        <f t="shared" si="111"/>
        <v>NEUTRAL</v>
      </c>
      <c r="G1752" s="6" t="str">
        <f t="shared" si="110"/>
        <v>NEUTRAL</v>
      </c>
      <c r="H1752" s="6" t="str">
        <f t="shared" si="109"/>
        <v>NEUTRAL</v>
      </c>
    </row>
    <row r="1753" spans="1:8" ht="13.5" x14ac:dyDescent="0.25">
      <c r="A1753" s="3">
        <f>TITRES_STAT!B1756</f>
        <v>44567</v>
      </c>
      <c r="B1753" s="6">
        <f>TITRES_STAT!C1756</f>
        <v>7.1</v>
      </c>
      <c r="C1753" s="6">
        <f>TITRES_STAT!D1756</f>
        <v>5.5801999999999996</v>
      </c>
      <c r="D1753" s="6">
        <f>TITRES_STAT!E1756</f>
        <v>351</v>
      </c>
      <c r="E1753" s="2">
        <f t="shared" si="108"/>
        <v>416669</v>
      </c>
      <c r="F1753" s="6" t="str">
        <f t="shared" si="111"/>
        <v>BEARISH</v>
      </c>
      <c r="G1753" s="6" t="str">
        <f t="shared" si="110"/>
        <v>NEUTRAL</v>
      </c>
      <c r="H1753" s="6" t="str">
        <f t="shared" si="109"/>
        <v>CONFIRMED BEARISH</v>
      </c>
    </row>
    <row r="1754" spans="1:8" ht="13.5" x14ac:dyDescent="0.25">
      <c r="A1754" s="3">
        <f>TITRES_STAT!B1757</f>
        <v>44568</v>
      </c>
      <c r="B1754" s="6">
        <f>TITRES_STAT!C1757</f>
        <v>6.95</v>
      </c>
      <c r="C1754" s="6">
        <f>TITRES_STAT!D1757</f>
        <v>5.4622999999999999</v>
      </c>
      <c r="D1754" s="6">
        <f>TITRES_STAT!E1757</f>
        <v>1999</v>
      </c>
      <c r="E1754" s="2">
        <f t="shared" si="108"/>
        <v>414670</v>
      </c>
      <c r="F1754" s="6" t="str">
        <f t="shared" si="111"/>
        <v>BEARISH</v>
      </c>
      <c r="G1754" s="6" t="str">
        <f t="shared" si="110"/>
        <v>NEUTRAL</v>
      </c>
      <c r="H1754" s="6" t="str">
        <f t="shared" si="109"/>
        <v>CONFIRMED BEARISH</v>
      </c>
    </row>
    <row r="1755" spans="1:8" ht="13.5" x14ac:dyDescent="0.25">
      <c r="A1755" s="3">
        <f>TITRES_STAT!B1758</f>
        <v>44571</v>
      </c>
      <c r="B1755" s="6">
        <f>TITRES_STAT!C1758</f>
        <v>7.12</v>
      </c>
      <c r="C1755" s="6">
        <f>TITRES_STAT!D1758</f>
        <v>5.5960000000000001</v>
      </c>
      <c r="D1755" s="6">
        <f>TITRES_STAT!E1758</f>
        <v>44</v>
      </c>
      <c r="E1755" s="2">
        <f t="shared" si="108"/>
        <v>414714</v>
      </c>
      <c r="F1755" s="6" t="str">
        <f t="shared" si="111"/>
        <v>BEARISH</v>
      </c>
      <c r="G1755" s="6" t="str">
        <f t="shared" si="110"/>
        <v>NEUTRAL</v>
      </c>
      <c r="H1755" s="6" t="str">
        <f t="shared" si="109"/>
        <v>CONFIRMED BEARISH</v>
      </c>
    </row>
    <row r="1756" spans="1:8" ht="13.5" x14ac:dyDescent="0.25">
      <c r="A1756" s="3">
        <f>TITRES_STAT!B1759</f>
        <v>44572</v>
      </c>
      <c r="B1756" s="6">
        <f>TITRES_STAT!C1759</f>
        <v>7.43</v>
      </c>
      <c r="C1756" s="6">
        <f>TITRES_STAT!D1759</f>
        <v>5.8395999999999999</v>
      </c>
      <c r="D1756" s="6">
        <f>TITRES_STAT!E1759</f>
        <v>30</v>
      </c>
      <c r="E1756" s="2">
        <f t="shared" si="108"/>
        <v>414744</v>
      </c>
      <c r="F1756" s="6" t="str">
        <f t="shared" si="111"/>
        <v>BEARISH</v>
      </c>
      <c r="G1756" s="6" t="str">
        <f t="shared" si="110"/>
        <v>NEUTRAL</v>
      </c>
      <c r="H1756" s="6" t="str">
        <f t="shared" si="109"/>
        <v>BEARISH DIVERGENCE</v>
      </c>
    </row>
    <row r="1757" spans="1:8" ht="13.5" x14ac:dyDescent="0.25">
      <c r="A1757" s="3">
        <f>TITRES_STAT!B1760</f>
        <v>44573</v>
      </c>
      <c r="B1757" s="6">
        <f>TITRES_STAT!C1760</f>
        <v>7.43</v>
      </c>
      <c r="C1757" s="6">
        <f>TITRES_STAT!D1760</f>
        <v>5.8395999999999999</v>
      </c>
      <c r="D1757" s="6">
        <f>TITRES_STAT!E1760</f>
        <v>0</v>
      </c>
      <c r="E1757" s="2">
        <f t="shared" si="108"/>
        <v>414744</v>
      </c>
      <c r="F1757" s="6" t="str">
        <f t="shared" si="111"/>
        <v>BEARISH</v>
      </c>
      <c r="G1757" s="6" t="str">
        <f t="shared" si="110"/>
        <v>NEUTRAL</v>
      </c>
      <c r="H1757" s="6" t="str">
        <f t="shared" si="109"/>
        <v>BEARISH DIVERGENCE</v>
      </c>
    </row>
    <row r="1758" spans="1:8" ht="13.5" x14ac:dyDescent="0.25">
      <c r="A1758" s="3">
        <f>TITRES_STAT!B1761</f>
        <v>44574</v>
      </c>
      <c r="B1758" s="6">
        <f>TITRES_STAT!C1761</f>
        <v>7.1</v>
      </c>
      <c r="C1758" s="6">
        <f>TITRES_STAT!D1761</f>
        <v>5.5801999999999996</v>
      </c>
      <c r="D1758" s="6">
        <f>TITRES_STAT!E1761</f>
        <v>0</v>
      </c>
      <c r="E1758" s="2">
        <f t="shared" si="108"/>
        <v>414744</v>
      </c>
      <c r="F1758" s="6" t="str">
        <f t="shared" si="111"/>
        <v>BEARISH</v>
      </c>
      <c r="G1758" s="6" t="str">
        <f t="shared" si="110"/>
        <v>NEUTRAL</v>
      </c>
      <c r="H1758" s="6" t="str">
        <f t="shared" si="109"/>
        <v>NEUTRAL</v>
      </c>
    </row>
    <row r="1759" spans="1:8" ht="13.5" x14ac:dyDescent="0.25">
      <c r="A1759" s="3">
        <f>TITRES_STAT!B1762</f>
        <v>44575</v>
      </c>
      <c r="B1759" s="6">
        <f>TITRES_STAT!C1762</f>
        <v>7.3</v>
      </c>
      <c r="C1759" s="6">
        <f>TITRES_STAT!D1762</f>
        <v>5.7374000000000001</v>
      </c>
      <c r="D1759" s="6">
        <f>TITRES_STAT!E1762</f>
        <v>12</v>
      </c>
      <c r="E1759" s="2">
        <f t="shared" si="108"/>
        <v>414756</v>
      </c>
      <c r="F1759" s="6" t="str">
        <f t="shared" si="111"/>
        <v>BULLISH</v>
      </c>
      <c r="G1759" s="6" t="str">
        <f t="shared" si="110"/>
        <v>NEUTRAL</v>
      </c>
      <c r="H1759" s="6" t="str">
        <f t="shared" si="109"/>
        <v>CONFIRMED BULLISH</v>
      </c>
    </row>
    <row r="1760" spans="1:8" ht="13.5" x14ac:dyDescent="0.25">
      <c r="A1760" s="3">
        <f>TITRES_STAT!B1763</f>
        <v>44578</v>
      </c>
      <c r="B1760" s="6">
        <f>TITRES_STAT!C1763</f>
        <v>7.29</v>
      </c>
      <c r="C1760" s="6">
        <f>TITRES_STAT!D1763</f>
        <v>5.7295999999999996</v>
      </c>
      <c r="D1760" s="6">
        <f>TITRES_STAT!E1763</f>
        <v>148</v>
      </c>
      <c r="E1760" s="2">
        <f t="shared" si="108"/>
        <v>414608</v>
      </c>
      <c r="F1760" s="6" t="str">
        <f t="shared" si="111"/>
        <v>BEARISH</v>
      </c>
      <c r="G1760" s="6" t="str">
        <f t="shared" si="110"/>
        <v>NEUTRAL</v>
      </c>
      <c r="H1760" s="6" t="str">
        <f t="shared" si="109"/>
        <v>BEARISH DIVERGENCE</v>
      </c>
    </row>
    <row r="1761" spans="1:8" ht="13.5" x14ac:dyDescent="0.25">
      <c r="A1761" s="3">
        <f>TITRES_STAT!B1764</f>
        <v>44579</v>
      </c>
      <c r="B1761" s="6">
        <f>TITRES_STAT!C1764</f>
        <v>7.29</v>
      </c>
      <c r="C1761" s="6">
        <f>TITRES_STAT!D1764</f>
        <v>5.7295999999999996</v>
      </c>
      <c r="D1761" s="6">
        <f>TITRES_STAT!E1764</f>
        <v>86</v>
      </c>
      <c r="E1761" s="2">
        <f t="shared" si="108"/>
        <v>414608</v>
      </c>
      <c r="F1761" s="6" t="str">
        <f t="shared" si="111"/>
        <v>BEARISH</v>
      </c>
      <c r="G1761" s="6" t="str">
        <f t="shared" si="110"/>
        <v>NEUTRAL</v>
      </c>
      <c r="H1761" s="6" t="str">
        <f t="shared" si="109"/>
        <v>CONFIRMED BEARISH</v>
      </c>
    </row>
    <row r="1762" spans="1:8" ht="13.5" x14ac:dyDescent="0.25">
      <c r="A1762" s="3">
        <f>TITRES_STAT!B1765</f>
        <v>44580</v>
      </c>
      <c r="B1762" s="6">
        <f>TITRES_STAT!C1765</f>
        <v>7</v>
      </c>
      <c r="C1762" s="6">
        <f>TITRES_STAT!D1765</f>
        <v>5.5015999999999998</v>
      </c>
      <c r="D1762" s="6">
        <f>TITRES_STAT!E1765</f>
        <v>774</v>
      </c>
      <c r="E1762" s="2">
        <f t="shared" si="108"/>
        <v>413834</v>
      </c>
      <c r="F1762" s="6" t="str">
        <f t="shared" si="111"/>
        <v>BEARISH</v>
      </c>
      <c r="G1762" s="6" t="str">
        <f t="shared" si="110"/>
        <v>NEUTRAL</v>
      </c>
      <c r="H1762" s="6" t="str">
        <f t="shared" si="109"/>
        <v>CONFIRMED BEARISH</v>
      </c>
    </row>
    <row r="1763" spans="1:8" ht="13.5" x14ac:dyDescent="0.25">
      <c r="A1763" s="3">
        <f>TITRES_STAT!B1766</f>
        <v>44581</v>
      </c>
      <c r="B1763" s="6">
        <f>TITRES_STAT!C1766</f>
        <v>7.28</v>
      </c>
      <c r="C1763" s="6">
        <f>TITRES_STAT!D1766</f>
        <v>5.7217000000000002</v>
      </c>
      <c r="D1763" s="6">
        <f>TITRES_STAT!E1766</f>
        <v>205</v>
      </c>
      <c r="E1763" s="2">
        <f t="shared" si="108"/>
        <v>414039</v>
      </c>
      <c r="F1763" s="6" t="str">
        <f t="shared" si="111"/>
        <v>BEARISH</v>
      </c>
      <c r="G1763" s="6" t="str">
        <f t="shared" si="110"/>
        <v>NEUTRAL</v>
      </c>
      <c r="H1763" s="6" t="str">
        <f t="shared" si="109"/>
        <v>BEARISH DIVERGENCE</v>
      </c>
    </row>
    <row r="1764" spans="1:8" ht="13.5" x14ac:dyDescent="0.25">
      <c r="A1764" s="3">
        <f>TITRES_STAT!B1767</f>
        <v>44582</v>
      </c>
      <c r="B1764" s="6">
        <f>TITRES_STAT!C1767</f>
        <v>7</v>
      </c>
      <c r="C1764" s="6">
        <f>TITRES_STAT!D1767</f>
        <v>5.5015999999999998</v>
      </c>
      <c r="D1764" s="6">
        <f>TITRES_STAT!E1767</f>
        <v>700</v>
      </c>
      <c r="E1764" s="2">
        <f t="shared" si="108"/>
        <v>413339</v>
      </c>
      <c r="F1764" s="6" t="str">
        <f t="shared" si="111"/>
        <v>BEARISH</v>
      </c>
      <c r="G1764" s="6" t="str">
        <f t="shared" si="110"/>
        <v>NEUTRAL</v>
      </c>
      <c r="H1764" s="6" t="str">
        <f t="shared" si="109"/>
        <v>CONFIRMED BEARISH</v>
      </c>
    </row>
    <row r="1765" spans="1:8" ht="13.5" x14ac:dyDescent="0.25">
      <c r="A1765" s="3">
        <f>TITRES_STAT!B1768</f>
        <v>44585</v>
      </c>
      <c r="B1765" s="6">
        <f>TITRES_STAT!C1768</f>
        <v>7</v>
      </c>
      <c r="C1765" s="6">
        <f>TITRES_STAT!D1768</f>
        <v>5.5015999999999998</v>
      </c>
      <c r="D1765" s="6">
        <f>TITRES_STAT!E1768</f>
        <v>2855</v>
      </c>
      <c r="E1765" s="2">
        <f t="shared" si="108"/>
        <v>413339</v>
      </c>
      <c r="F1765" s="6" t="str">
        <f t="shared" si="111"/>
        <v>BEARISH</v>
      </c>
      <c r="G1765" s="6" t="str">
        <f t="shared" si="110"/>
        <v>NEUTRAL</v>
      </c>
      <c r="H1765" s="6" t="str">
        <f t="shared" si="109"/>
        <v>CONFIRMED BEARISH</v>
      </c>
    </row>
    <row r="1766" spans="1:8" ht="13.5" x14ac:dyDescent="0.25">
      <c r="A1766" s="3">
        <f>TITRES_STAT!B1769</f>
        <v>44586</v>
      </c>
      <c r="B1766" s="6">
        <f>TITRES_STAT!C1769</f>
        <v>6.9</v>
      </c>
      <c r="C1766" s="6">
        <f>TITRES_STAT!D1769</f>
        <v>5.423</v>
      </c>
      <c r="D1766" s="6">
        <f>TITRES_STAT!E1769</f>
        <v>1470</v>
      </c>
      <c r="E1766" s="2">
        <f t="shared" si="108"/>
        <v>411869</v>
      </c>
      <c r="F1766" s="6" t="str">
        <f t="shared" si="111"/>
        <v>BEARISH</v>
      </c>
      <c r="G1766" s="6" t="str">
        <f t="shared" si="110"/>
        <v>NEUTRAL</v>
      </c>
      <c r="H1766" s="6" t="str">
        <f t="shared" si="109"/>
        <v>CONFIRMED BEARISH</v>
      </c>
    </row>
    <row r="1767" spans="1:8" ht="13.5" x14ac:dyDescent="0.25">
      <c r="A1767" s="3">
        <f>TITRES_STAT!B1770</f>
        <v>44587</v>
      </c>
      <c r="B1767" s="6">
        <f>TITRES_STAT!C1770</f>
        <v>6.91</v>
      </c>
      <c r="C1767" s="6">
        <f>TITRES_STAT!D1770</f>
        <v>5.4309000000000003</v>
      </c>
      <c r="D1767" s="6">
        <f>TITRES_STAT!E1770</f>
        <v>2470</v>
      </c>
      <c r="E1767" s="2">
        <f t="shared" si="108"/>
        <v>414339</v>
      </c>
      <c r="F1767" s="6" t="str">
        <f t="shared" si="111"/>
        <v>BULLISH</v>
      </c>
      <c r="G1767" s="6" t="str">
        <f t="shared" si="110"/>
        <v>NEUTRAL</v>
      </c>
      <c r="H1767" s="6" t="str">
        <f t="shared" si="109"/>
        <v>BULLISH DIVERGENCE</v>
      </c>
    </row>
    <row r="1768" spans="1:8" ht="13.5" x14ac:dyDescent="0.25">
      <c r="A1768" s="3">
        <f>TITRES_STAT!B1771</f>
        <v>44588</v>
      </c>
      <c r="B1768" s="6">
        <f>TITRES_STAT!C1771</f>
        <v>6.92</v>
      </c>
      <c r="C1768" s="6">
        <f>TITRES_STAT!D1771</f>
        <v>5.4387999999999996</v>
      </c>
      <c r="D1768" s="6">
        <f>TITRES_STAT!E1771</f>
        <v>3108</v>
      </c>
      <c r="E1768" s="2">
        <f t="shared" si="108"/>
        <v>417447</v>
      </c>
      <c r="F1768" s="6" t="str">
        <f t="shared" si="111"/>
        <v>BULLISH</v>
      </c>
      <c r="G1768" s="6" t="str">
        <f t="shared" si="110"/>
        <v>NEUTRAL</v>
      </c>
      <c r="H1768" s="6" t="str">
        <f t="shared" si="109"/>
        <v>BULLISH DIVERGENCE</v>
      </c>
    </row>
    <row r="1769" spans="1:8" ht="13.5" x14ac:dyDescent="0.25">
      <c r="A1769" s="3">
        <f>TITRES_STAT!B1772</f>
        <v>44589</v>
      </c>
      <c r="B1769" s="6">
        <f>TITRES_STAT!C1772</f>
        <v>6.93</v>
      </c>
      <c r="C1769" s="6">
        <f>TITRES_STAT!D1772</f>
        <v>5.4466000000000001</v>
      </c>
      <c r="D1769" s="6">
        <f>TITRES_STAT!E1772</f>
        <v>3890</v>
      </c>
      <c r="E1769" s="2">
        <f t="shared" si="108"/>
        <v>421337</v>
      </c>
      <c r="F1769" s="6" t="str">
        <f t="shared" si="111"/>
        <v>BULLISH</v>
      </c>
      <c r="G1769" s="6" t="str">
        <f t="shared" si="110"/>
        <v>NEUTRAL</v>
      </c>
      <c r="H1769" s="6" t="str">
        <f t="shared" si="109"/>
        <v>BULLISH DIVERGENCE</v>
      </c>
    </row>
    <row r="1770" spans="1:8" ht="13.5" x14ac:dyDescent="0.25">
      <c r="A1770" s="3">
        <f>TITRES_STAT!B1773</f>
        <v>44592</v>
      </c>
      <c r="B1770" s="6">
        <f>TITRES_STAT!C1773</f>
        <v>6.9</v>
      </c>
      <c r="C1770" s="6">
        <f>TITRES_STAT!D1773</f>
        <v>5.423</v>
      </c>
      <c r="D1770" s="6">
        <f>TITRES_STAT!E1773</f>
        <v>2000</v>
      </c>
      <c r="E1770" s="2">
        <f t="shared" si="108"/>
        <v>419337</v>
      </c>
      <c r="F1770" s="6" t="str">
        <f t="shared" si="111"/>
        <v>BULLISH</v>
      </c>
      <c r="G1770" s="6" t="str">
        <f t="shared" si="110"/>
        <v>NEUTRAL</v>
      </c>
      <c r="H1770" s="6" t="str">
        <f t="shared" si="109"/>
        <v>BULLISH DIVERGENCE</v>
      </c>
    </row>
    <row r="1771" spans="1:8" ht="13.5" x14ac:dyDescent="0.25">
      <c r="A1771" s="3">
        <f>TITRES_STAT!B1774</f>
        <v>44593</v>
      </c>
      <c r="B1771" s="6">
        <f>TITRES_STAT!C1774</f>
        <v>6.92</v>
      </c>
      <c r="C1771" s="6">
        <f>TITRES_STAT!D1774</f>
        <v>5.4387999999999996</v>
      </c>
      <c r="D1771" s="6">
        <f>TITRES_STAT!E1774</f>
        <v>2000</v>
      </c>
      <c r="E1771" s="2">
        <f t="shared" si="108"/>
        <v>421337</v>
      </c>
      <c r="F1771" s="6" t="str">
        <f t="shared" si="111"/>
        <v>BULLISH</v>
      </c>
      <c r="G1771" s="6" t="str">
        <f t="shared" si="110"/>
        <v>STRONG</v>
      </c>
      <c r="H1771" s="6" t="str">
        <f t="shared" si="109"/>
        <v>CONFIRMED BULLISH</v>
      </c>
    </row>
    <row r="1772" spans="1:8" ht="13.5" x14ac:dyDescent="0.25">
      <c r="A1772" s="3">
        <f>TITRES_STAT!B1775</f>
        <v>44594</v>
      </c>
      <c r="B1772" s="6">
        <f>TITRES_STAT!C1775</f>
        <v>6.95</v>
      </c>
      <c r="C1772" s="6">
        <f>TITRES_STAT!D1775</f>
        <v>5.4622999999999999</v>
      </c>
      <c r="D1772" s="6">
        <f>TITRES_STAT!E1775</f>
        <v>661</v>
      </c>
      <c r="E1772" s="2">
        <f t="shared" si="108"/>
        <v>421998</v>
      </c>
      <c r="F1772" s="6" t="str">
        <f t="shared" si="111"/>
        <v>BULLISH</v>
      </c>
      <c r="G1772" s="6" t="str">
        <f t="shared" si="110"/>
        <v>NEUTRAL</v>
      </c>
      <c r="H1772" s="6" t="str">
        <f t="shared" si="109"/>
        <v>CONFIRMED BULLISH</v>
      </c>
    </row>
    <row r="1773" spans="1:8" ht="13.5" x14ac:dyDescent="0.25">
      <c r="A1773" s="3">
        <f>TITRES_STAT!B1776</f>
        <v>44595</v>
      </c>
      <c r="B1773" s="6">
        <f>TITRES_STAT!C1776</f>
        <v>6.92</v>
      </c>
      <c r="C1773" s="6">
        <f>TITRES_STAT!D1776</f>
        <v>5.4387999999999996</v>
      </c>
      <c r="D1773" s="6">
        <f>TITRES_STAT!E1776</f>
        <v>15</v>
      </c>
      <c r="E1773" s="2">
        <f t="shared" si="108"/>
        <v>421983</v>
      </c>
      <c r="F1773" s="6" t="str">
        <f t="shared" si="111"/>
        <v>BULLISH</v>
      </c>
      <c r="G1773" s="6" t="str">
        <f t="shared" si="110"/>
        <v>NEUTRAL</v>
      </c>
      <c r="H1773" s="6" t="str">
        <f t="shared" si="109"/>
        <v>NEUTRAL</v>
      </c>
    </row>
    <row r="1774" spans="1:8" ht="13.5" x14ac:dyDescent="0.25">
      <c r="A1774" s="3">
        <f>TITRES_STAT!B1777</f>
        <v>44596</v>
      </c>
      <c r="B1774" s="6">
        <f>TITRES_STAT!C1777</f>
        <v>7.2</v>
      </c>
      <c r="C1774" s="6">
        <f>TITRES_STAT!D1777</f>
        <v>5.6588000000000003</v>
      </c>
      <c r="D1774" s="6">
        <f>TITRES_STAT!E1777</f>
        <v>10</v>
      </c>
      <c r="E1774" s="2">
        <f t="shared" si="108"/>
        <v>421993</v>
      </c>
      <c r="F1774" s="6" t="str">
        <f t="shared" si="111"/>
        <v>BULLISH</v>
      </c>
      <c r="G1774" s="6" t="str">
        <f t="shared" si="110"/>
        <v>NEUTRAL</v>
      </c>
      <c r="H1774" s="6" t="str">
        <f t="shared" si="109"/>
        <v>CONFIRMED BULLISH</v>
      </c>
    </row>
    <row r="1775" spans="1:8" ht="13.5" x14ac:dyDescent="0.25">
      <c r="A1775" s="3">
        <f>TITRES_STAT!B1778</f>
        <v>44599</v>
      </c>
      <c r="B1775" s="6">
        <f>TITRES_STAT!C1778</f>
        <v>7.2</v>
      </c>
      <c r="C1775" s="6">
        <f>TITRES_STAT!D1778</f>
        <v>5.6588000000000003</v>
      </c>
      <c r="D1775" s="6">
        <f>TITRES_STAT!E1778</f>
        <v>0</v>
      </c>
      <c r="E1775" s="2">
        <f t="shared" si="108"/>
        <v>421993</v>
      </c>
      <c r="F1775" s="6" t="str">
        <f t="shared" si="111"/>
        <v>BULLISH</v>
      </c>
      <c r="G1775" s="6" t="str">
        <f t="shared" si="110"/>
        <v>NEUTRAL</v>
      </c>
      <c r="H1775" s="6" t="str">
        <f t="shared" si="109"/>
        <v>CONFIRMED BULLISH</v>
      </c>
    </row>
    <row r="1776" spans="1:8" ht="13.5" x14ac:dyDescent="0.25">
      <c r="A1776" s="3">
        <f>TITRES_STAT!B1779</f>
        <v>44600</v>
      </c>
      <c r="B1776" s="6">
        <f>TITRES_STAT!C1779</f>
        <v>7.2</v>
      </c>
      <c r="C1776" s="6">
        <f>TITRES_STAT!D1779</f>
        <v>5.6588000000000003</v>
      </c>
      <c r="D1776" s="6">
        <f>TITRES_STAT!E1779</f>
        <v>0</v>
      </c>
      <c r="E1776" s="2">
        <f t="shared" si="108"/>
        <v>421993</v>
      </c>
      <c r="F1776" s="6" t="str">
        <f t="shared" si="111"/>
        <v>BULLISH</v>
      </c>
      <c r="G1776" s="6" t="str">
        <f t="shared" si="110"/>
        <v>NEUTRAL</v>
      </c>
      <c r="H1776" s="6" t="str">
        <f t="shared" si="109"/>
        <v>CONFIRMED BULLISH</v>
      </c>
    </row>
    <row r="1777" spans="1:8" ht="13.5" x14ac:dyDescent="0.25">
      <c r="A1777" s="3">
        <f>TITRES_STAT!B1780</f>
        <v>44601</v>
      </c>
      <c r="B1777" s="6">
        <f>TITRES_STAT!C1780</f>
        <v>7.02</v>
      </c>
      <c r="C1777" s="6">
        <f>TITRES_STAT!D1780</f>
        <v>5.5174000000000003</v>
      </c>
      <c r="D1777" s="6">
        <f>TITRES_STAT!E1780</f>
        <v>1150</v>
      </c>
      <c r="E1777" s="2">
        <f t="shared" si="108"/>
        <v>420843</v>
      </c>
      <c r="F1777" s="6" t="str">
        <f t="shared" si="111"/>
        <v>BEARISH</v>
      </c>
      <c r="G1777" s="6" t="str">
        <f t="shared" si="110"/>
        <v>NEUTRAL</v>
      </c>
      <c r="H1777" s="6" t="str">
        <f t="shared" si="109"/>
        <v>BEARISH DIVERGENCE</v>
      </c>
    </row>
    <row r="1778" spans="1:8" ht="13.5" x14ac:dyDescent="0.25">
      <c r="A1778" s="3">
        <f>TITRES_STAT!B1781</f>
        <v>44602</v>
      </c>
      <c r="B1778" s="6">
        <f>TITRES_STAT!C1781</f>
        <v>7.02</v>
      </c>
      <c r="C1778" s="6">
        <f>TITRES_STAT!D1781</f>
        <v>5.5174000000000003</v>
      </c>
      <c r="D1778" s="6">
        <f>TITRES_STAT!E1781</f>
        <v>198</v>
      </c>
      <c r="E1778" s="2">
        <f t="shared" si="108"/>
        <v>420843</v>
      </c>
      <c r="F1778" s="6" t="str">
        <f t="shared" si="111"/>
        <v>BEARISH</v>
      </c>
      <c r="G1778" s="6" t="str">
        <f t="shared" si="110"/>
        <v>NEUTRAL</v>
      </c>
      <c r="H1778" s="6" t="str">
        <f t="shared" si="109"/>
        <v>BEARISH DIVERGENCE</v>
      </c>
    </row>
    <row r="1779" spans="1:8" ht="13.5" x14ac:dyDescent="0.25">
      <c r="A1779" s="3">
        <f>TITRES_STAT!B1782</f>
        <v>44603</v>
      </c>
      <c r="B1779" s="6">
        <f>TITRES_STAT!C1782</f>
        <v>6.95</v>
      </c>
      <c r="C1779" s="6">
        <f>TITRES_STAT!D1782</f>
        <v>5.4622999999999999</v>
      </c>
      <c r="D1779" s="6">
        <f>TITRES_STAT!E1782</f>
        <v>2000</v>
      </c>
      <c r="E1779" s="2">
        <f t="shared" si="108"/>
        <v>418843</v>
      </c>
      <c r="F1779" s="6" t="str">
        <f t="shared" si="111"/>
        <v>BEARISH</v>
      </c>
      <c r="G1779" s="6" t="str">
        <f t="shared" si="110"/>
        <v>NEUTRAL</v>
      </c>
      <c r="H1779" s="6" t="str">
        <f t="shared" si="109"/>
        <v>CONFIRMED BEARISH</v>
      </c>
    </row>
    <row r="1780" spans="1:8" ht="13.5" x14ac:dyDescent="0.25">
      <c r="A1780" s="3">
        <f>TITRES_STAT!B1783</f>
        <v>44606</v>
      </c>
      <c r="B1780" s="6">
        <f>TITRES_STAT!C1783</f>
        <v>7.18</v>
      </c>
      <c r="C1780" s="6">
        <f>TITRES_STAT!D1783</f>
        <v>5.6430999999999996</v>
      </c>
      <c r="D1780" s="6">
        <f>TITRES_STAT!E1783</f>
        <v>10</v>
      </c>
      <c r="E1780" s="2">
        <f t="shared" si="108"/>
        <v>418853</v>
      </c>
      <c r="F1780" s="6" t="str">
        <f t="shared" si="111"/>
        <v>BEARISH</v>
      </c>
      <c r="G1780" s="6" t="str">
        <f t="shared" si="110"/>
        <v>NEUTRAL</v>
      </c>
      <c r="H1780" s="6" t="str">
        <f t="shared" si="109"/>
        <v>CONFIRMED BEARISH</v>
      </c>
    </row>
    <row r="1781" spans="1:8" ht="13.5" x14ac:dyDescent="0.25">
      <c r="A1781" s="3">
        <f>TITRES_STAT!B1784</f>
        <v>44607</v>
      </c>
      <c r="B1781" s="6">
        <f>TITRES_STAT!C1784</f>
        <v>6.95</v>
      </c>
      <c r="C1781" s="6">
        <f>TITRES_STAT!D1784</f>
        <v>5.4622999999999999</v>
      </c>
      <c r="D1781" s="6">
        <f>TITRES_STAT!E1784</f>
        <v>2000</v>
      </c>
      <c r="E1781" s="2">
        <f t="shared" si="108"/>
        <v>416853</v>
      </c>
      <c r="F1781" s="6" t="str">
        <f t="shared" si="111"/>
        <v>BEARISH</v>
      </c>
      <c r="G1781" s="6" t="str">
        <f t="shared" si="110"/>
        <v>NEUTRAL</v>
      </c>
      <c r="H1781" s="6" t="str">
        <f t="shared" si="109"/>
        <v>CONFIRMED BEARISH</v>
      </c>
    </row>
    <row r="1782" spans="1:8" ht="13.5" x14ac:dyDescent="0.25">
      <c r="A1782" s="3">
        <f>TITRES_STAT!B1785</f>
        <v>44608</v>
      </c>
      <c r="B1782" s="6">
        <f>TITRES_STAT!C1785</f>
        <v>6.95</v>
      </c>
      <c r="C1782" s="6">
        <f>TITRES_STAT!D1785</f>
        <v>5.4622999999999999</v>
      </c>
      <c r="D1782" s="6">
        <f>TITRES_STAT!E1785</f>
        <v>616</v>
      </c>
      <c r="E1782" s="2">
        <f t="shared" si="108"/>
        <v>416853</v>
      </c>
      <c r="F1782" s="6" t="str">
        <f t="shared" si="111"/>
        <v>BEARISH</v>
      </c>
      <c r="G1782" s="6" t="str">
        <f t="shared" si="110"/>
        <v>NEUTRAL</v>
      </c>
      <c r="H1782" s="6" t="str">
        <f t="shared" si="109"/>
        <v>CONFIRMED BEARISH</v>
      </c>
    </row>
    <row r="1783" spans="1:8" ht="13.5" x14ac:dyDescent="0.25">
      <c r="A1783" s="3">
        <f>TITRES_STAT!B1786</f>
        <v>44609</v>
      </c>
      <c r="B1783" s="6">
        <f>TITRES_STAT!C1786</f>
        <v>7</v>
      </c>
      <c r="C1783" s="6">
        <f>TITRES_STAT!D1786</f>
        <v>5.5015999999999998</v>
      </c>
      <c r="D1783" s="6">
        <f>TITRES_STAT!E1786</f>
        <v>5</v>
      </c>
      <c r="E1783" s="2">
        <f t="shared" si="108"/>
        <v>416858</v>
      </c>
      <c r="F1783" s="6" t="str">
        <f t="shared" si="111"/>
        <v>BEARISH</v>
      </c>
      <c r="G1783" s="6" t="str">
        <f t="shared" si="110"/>
        <v>NEUTRAL</v>
      </c>
      <c r="H1783" s="6" t="str">
        <f t="shared" si="109"/>
        <v>CONFIRMED BEARISH</v>
      </c>
    </row>
    <row r="1784" spans="1:8" ht="13.5" x14ac:dyDescent="0.25">
      <c r="A1784" s="3">
        <f>TITRES_STAT!B1787</f>
        <v>44610</v>
      </c>
      <c r="B1784" s="6">
        <f>TITRES_STAT!C1787</f>
        <v>7.05</v>
      </c>
      <c r="C1784" s="6">
        <f>TITRES_STAT!D1787</f>
        <v>5.5408999999999997</v>
      </c>
      <c r="D1784" s="6">
        <f>TITRES_STAT!E1787</f>
        <v>1001</v>
      </c>
      <c r="E1784" s="2">
        <f t="shared" si="108"/>
        <v>417859</v>
      </c>
      <c r="F1784" s="6" t="str">
        <f t="shared" si="111"/>
        <v>BEARISH</v>
      </c>
      <c r="G1784" s="6" t="str">
        <f t="shared" si="110"/>
        <v>NEUTRAL</v>
      </c>
      <c r="H1784" s="6" t="str">
        <f t="shared" si="109"/>
        <v>BEARISH DIVERGENCE</v>
      </c>
    </row>
    <row r="1785" spans="1:8" ht="13.5" x14ac:dyDescent="0.25">
      <c r="A1785" s="3">
        <f>TITRES_STAT!B1788</f>
        <v>44613</v>
      </c>
      <c r="B1785" s="6">
        <f>TITRES_STAT!C1788</f>
        <v>7.05</v>
      </c>
      <c r="C1785" s="6">
        <f>TITRES_STAT!D1788</f>
        <v>5.5408999999999997</v>
      </c>
      <c r="D1785" s="6">
        <f>TITRES_STAT!E1788</f>
        <v>0</v>
      </c>
      <c r="E1785" s="2">
        <f t="shared" si="108"/>
        <v>417859</v>
      </c>
      <c r="F1785" s="6" t="str">
        <f t="shared" si="111"/>
        <v>BEARISH</v>
      </c>
      <c r="G1785" s="6" t="str">
        <f t="shared" si="110"/>
        <v>NEUTRAL</v>
      </c>
      <c r="H1785" s="6" t="str">
        <f t="shared" si="109"/>
        <v>CONFIRMED BEARISH</v>
      </c>
    </row>
    <row r="1786" spans="1:8" ht="13.5" x14ac:dyDescent="0.25">
      <c r="A1786" s="3">
        <f>TITRES_STAT!B1789</f>
        <v>44614</v>
      </c>
      <c r="B1786" s="6">
        <f>TITRES_STAT!C1789</f>
        <v>7.05</v>
      </c>
      <c r="C1786" s="6">
        <f>TITRES_STAT!D1789</f>
        <v>5.5408999999999997</v>
      </c>
      <c r="D1786" s="6">
        <f>TITRES_STAT!E1789</f>
        <v>0</v>
      </c>
      <c r="E1786" s="2">
        <f t="shared" si="108"/>
        <v>417859</v>
      </c>
      <c r="F1786" s="6" t="str">
        <f t="shared" si="111"/>
        <v>BULLISH</v>
      </c>
      <c r="G1786" s="6" t="str">
        <f t="shared" si="110"/>
        <v>NEUTRAL</v>
      </c>
      <c r="H1786" s="6" t="str">
        <f t="shared" si="109"/>
        <v>CONFIRMED BULLISH</v>
      </c>
    </row>
    <row r="1787" spans="1:8" ht="13.5" x14ac:dyDescent="0.25">
      <c r="A1787" s="3">
        <f>TITRES_STAT!B1790</f>
        <v>44615</v>
      </c>
      <c r="B1787" s="6">
        <f>TITRES_STAT!C1790</f>
        <v>7.05</v>
      </c>
      <c r="C1787" s="6">
        <f>TITRES_STAT!D1790</f>
        <v>5.5408999999999997</v>
      </c>
      <c r="D1787" s="6">
        <f>TITRES_STAT!E1790</f>
        <v>0</v>
      </c>
      <c r="E1787" s="2">
        <f t="shared" si="108"/>
        <v>417859</v>
      </c>
      <c r="F1787" s="6" t="str">
        <f t="shared" si="111"/>
        <v>BULLISH</v>
      </c>
      <c r="G1787" s="6" t="str">
        <f t="shared" si="110"/>
        <v>NEUTRAL</v>
      </c>
      <c r="H1787" s="6" t="str">
        <f t="shared" si="109"/>
        <v>CONFIRMED BULLISH</v>
      </c>
    </row>
    <row r="1788" spans="1:8" ht="13.5" x14ac:dyDescent="0.25">
      <c r="A1788" s="3">
        <f>TITRES_STAT!B1791</f>
        <v>44616</v>
      </c>
      <c r="B1788" s="6">
        <f>TITRES_STAT!C1791</f>
        <v>7.05</v>
      </c>
      <c r="C1788" s="6">
        <f>TITRES_STAT!D1791</f>
        <v>5.5408999999999997</v>
      </c>
      <c r="D1788" s="6">
        <f>TITRES_STAT!E1791</f>
        <v>0</v>
      </c>
      <c r="E1788" s="2">
        <f t="shared" si="108"/>
        <v>417859</v>
      </c>
      <c r="F1788" s="6" t="str">
        <f t="shared" si="111"/>
        <v>BULLISH</v>
      </c>
      <c r="G1788" s="6" t="str">
        <f t="shared" si="110"/>
        <v>NEUTRAL</v>
      </c>
      <c r="H1788" s="6" t="str">
        <f t="shared" si="109"/>
        <v>CONFIRMED BULLISH</v>
      </c>
    </row>
    <row r="1789" spans="1:8" ht="13.5" x14ac:dyDescent="0.25">
      <c r="A1789" s="3">
        <f>TITRES_STAT!B1792</f>
        <v>44617</v>
      </c>
      <c r="B1789" s="6">
        <f>TITRES_STAT!C1792</f>
        <v>6.82</v>
      </c>
      <c r="C1789" s="6">
        <f>TITRES_STAT!D1792</f>
        <v>5.3601999999999999</v>
      </c>
      <c r="D1789" s="6">
        <f>TITRES_STAT!E1792</f>
        <v>2060</v>
      </c>
      <c r="E1789" s="2">
        <f t="shared" si="108"/>
        <v>415799</v>
      </c>
      <c r="F1789" s="6" t="str">
        <f t="shared" si="111"/>
        <v>BEARISH</v>
      </c>
      <c r="G1789" s="6" t="str">
        <f t="shared" si="110"/>
        <v>NEUTRAL</v>
      </c>
      <c r="H1789" s="6" t="str">
        <f t="shared" si="109"/>
        <v>CONFIRMED BEARISH</v>
      </c>
    </row>
    <row r="1790" spans="1:8" ht="13.5" x14ac:dyDescent="0.25">
      <c r="A1790" s="3">
        <f>TITRES_STAT!B1793</f>
        <v>44620</v>
      </c>
      <c r="B1790" s="6">
        <f>TITRES_STAT!C1793</f>
        <v>6.81</v>
      </c>
      <c r="C1790" s="6">
        <f>TITRES_STAT!D1793</f>
        <v>5.3522999999999996</v>
      </c>
      <c r="D1790" s="6">
        <f>TITRES_STAT!E1793</f>
        <v>2000</v>
      </c>
      <c r="E1790" s="2">
        <f t="shared" si="108"/>
        <v>413799</v>
      </c>
      <c r="F1790" s="6" t="str">
        <f t="shared" si="111"/>
        <v>BEARISH</v>
      </c>
      <c r="G1790" s="6" t="str">
        <f t="shared" si="110"/>
        <v>NEUTRAL</v>
      </c>
      <c r="H1790" s="6" t="str">
        <f t="shared" si="109"/>
        <v>CONFIRMED BEARISH</v>
      </c>
    </row>
    <row r="1791" spans="1:8" ht="13.5" x14ac:dyDescent="0.25">
      <c r="A1791" s="3">
        <f>TITRES_STAT!B1794</f>
        <v>44621</v>
      </c>
      <c r="B1791" s="6">
        <f>TITRES_STAT!C1794</f>
        <v>6.82</v>
      </c>
      <c r="C1791" s="6">
        <f>TITRES_STAT!D1794</f>
        <v>5.3601999999999999</v>
      </c>
      <c r="D1791" s="6">
        <f>TITRES_STAT!E1794</f>
        <v>2445</v>
      </c>
      <c r="E1791" s="2">
        <f t="shared" si="108"/>
        <v>416244</v>
      </c>
      <c r="F1791" s="6" t="str">
        <f t="shared" si="111"/>
        <v>BEARISH</v>
      </c>
      <c r="G1791" s="6" t="str">
        <f t="shared" si="110"/>
        <v>NEUTRAL</v>
      </c>
      <c r="H1791" s="6" t="str">
        <f t="shared" si="109"/>
        <v>CONFIRMED BEARISH</v>
      </c>
    </row>
    <row r="1792" spans="1:8" ht="13.5" x14ac:dyDescent="0.25">
      <c r="A1792" s="3">
        <f>TITRES_STAT!B1795</f>
        <v>44622</v>
      </c>
      <c r="B1792" s="6">
        <f>TITRES_STAT!C1795</f>
        <v>6.85</v>
      </c>
      <c r="C1792" s="6">
        <f>TITRES_STAT!D1795</f>
        <v>5.3837000000000002</v>
      </c>
      <c r="D1792" s="6">
        <f>TITRES_STAT!E1795</f>
        <v>2125</v>
      </c>
      <c r="E1792" s="2">
        <f t="shared" si="108"/>
        <v>418369</v>
      </c>
      <c r="F1792" s="6" t="str">
        <f t="shared" si="111"/>
        <v>BULLISH</v>
      </c>
      <c r="G1792" s="6" t="str">
        <f t="shared" si="110"/>
        <v>NEUTRAL</v>
      </c>
      <c r="H1792" s="6" t="str">
        <f t="shared" si="109"/>
        <v>BULLISH DIVERGENCE</v>
      </c>
    </row>
    <row r="1793" spans="1:8" ht="13.5" x14ac:dyDescent="0.25">
      <c r="A1793" s="3">
        <f>TITRES_STAT!B1796</f>
        <v>44623</v>
      </c>
      <c r="B1793" s="6">
        <f>TITRES_STAT!C1796</f>
        <v>6.85</v>
      </c>
      <c r="C1793" s="6">
        <f>TITRES_STAT!D1796</f>
        <v>5.3837000000000002</v>
      </c>
      <c r="D1793" s="6">
        <f>TITRES_STAT!E1796</f>
        <v>0</v>
      </c>
      <c r="E1793" s="2">
        <f t="shared" si="108"/>
        <v>418369</v>
      </c>
      <c r="F1793" s="6" t="str">
        <f t="shared" si="111"/>
        <v>BULLISH</v>
      </c>
      <c r="G1793" s="6" t="str">
        <f t="shared" si="110"/>
        <v>NEUTRAL</v>
      </c>
      <c r="H1793" s="6" t="str">
        <f t="shared" si="109"/>
        <v>BULLISH DIVERGENCE</v>
      </c>
    </row>
    <row r="1794" spans="1:8" ht="13.5" x14ac:dyDescent="0.25">
      <c r="A1794" s="3">
        <f>TITRES_STAT!B1797</f>
        <v>44624</v>
      </c>
      <c r="B1794" s="6">
        <f>TITRES_STAT!C1797</f>
        <v>6.85</v>
      </c>
      <c r="C1794" s="6">
        <f>TITRES_STAT!D1797</f>
        <v>5.3837000000000002</v>
      </c>
      <c r="D1794" s="6">
        <f>TITRES_STAT!E1797</f>
        <v>0</v>
      </c>
      <c r="E1794" s="2">
        <f t="shared" si="108"/>
        <v>418369</v>
      </c>
      <c r="F1794" s="6" t="str">
        <f t="shared" si="111"/>
        <v>BULLISH</v>
      </c>
      <c r="G1794" s="6" t="str">
        <f t="shared" si="110"/>
        <v>NEUTRAL</v>
      </c>
      <c r="H1794" s="6" t="str">
        <f t="shared" si="109"/>
        <v>CONFIRMED BULLISH</v>
      </c>
    </row>
    <row r="1795" spans="1:8" ht="13.5" x14ac:dyDescent="0.25">
      <c r="A1795" s="3">
        <f>TITRES_STAT!B1798</f>
        <v>44627</v>
      </c>
      <c r="B1795" s="6">
        <f>TITRES_STAT!C1798</f>
        <v>6.85</v>
      </c>
      <c r="C1795" s="6">
        <f>TITRES_STAT!D1798</f>
        <v>5.3837000000000002</v>
      </c>
      <c r="D1795" s="6">
        <f>TITRES_STAT!E1798</f>
        <v>0</v>
      </c>
      <c r="E1795" s="2">
        <f t="shared" si="108"/>
        <v>418369</v>
      </c>
      <c r="F1795" s="6" t="str">
        <f t="shared" si="111"/>
        <v>BULLISH</v>
      </c>
      <c r="G1795" s="6" t="str">
        <f t="shared" si="110"/>
        <v>NEUTRAL</v>
      </c>
      <c r="H1795" s="6" t="str">
        <f t="shared" si="109"/>
        <v>CONFIRMED BULLISH</v>
      </c>
    </row>
    <row r="1796" spans="1:8" ht="13.5" x14ac:dyDescent="0.25">
      <c r="A1796" s="3">
        <f>TITRES_STAT!B1799</f>
        <v>44628</v>
      </c>
      <c r="B1796" s="6">
        <f>TITRES_STAT!C1799</f>
        <v>6.86</v>
      </c>
      <c r="C1796" s="6">
        <f>TITRES_STAT!D1799</f>
        <v>5.3916000000000004</v>
      </c>
      <c r="D1796" s="6">
        <f>TITRES_STAT!E1799</f>
        <v>3000</v>
      </c>
      <c r="E1796" s="2">
        <f t="shared" ref="E1796:E1859" si="112">IF(B1796&gt;B1795, E1795+D1796, IF(B1796&lt;B1795, E1795-D1796, E1795))</f>
        <v>421369</v>
      </c>
      <c r="F1796" s="6" t="str">
        <f t="shared" si="111"/>
        <v>BULLISH</v>
      </c>
      <c r="G1796" s="6" t="str">
        <f t="shared" si="110"/>
        <v>NEUTRAL</v>
      </c>
      <c r="H1796" s="6" t="str">
        <f t="shared" si="109"/>
        <v>CONFIRMED BULLISH</v>
      </c>
    </row>
    <row r="1797" spans="1:8" ht="13.5" x14ac:dyDescent="0.25">
      <c r="A1797" s="3">
        <f>TITRES_STAT!B1800</f>
        <v>44629</v>
      </c>
      <c r="B1797" s="6">
        <f>TITRES_STAT!C1800</f>
        <v>6.99</v>
      </c>
      <c r="C1797" s="6">
        <f>TITRES_STAT!D1800</f>
        <v>5.4938000000000002</v>
      </c>
      <c r="D1797" s="6">
        <f>TITRES_STAT!E1800</f>
        <v>77</v>
      </c>
      <c r="E1797" s="2">
        <f t="shared" si="112"/>
        <v>421446</v>
      </c>
      <c r="F1797" s="6" t="str">
        <f t="shared" si="111"/>
        <v>BULLISH</v>
      </c>
      <c r="G1797" s="6" t="str">
        <f t="shared" si="110"/>
        <v>NEUTRAL</v>
      </c>
      <c r="H1797" s="6" t="str">
        <f t="shared" si="109"/>
        <v>CONFIRMED BULLISH</v>
      </c>
    </row>
    <row r="1798" spans="1:8" ht="13.5" x14ac:dyDescent="0.25">
      <c r="A1798" s="3">
        <f>TITRES_STAT!B1801</f>
        <v>44630</v>
      </c>
      <c r="B1798" s="6">
        <f>TITRES_STAT!C1801</f>
        <v>6.99</v>
      </c>
      <c r="C1798" s="6">
        <f>TITRES_STAT!D1801</f>
        <v>5.4938000000000002</v>
      </c>
      <c r="D1798" s="6">
        <f>TITRES_STAT!E1801</f>
        <v>0</v>
      </c>
      <c r="E1798" s="2">
        <f t="shared" si="112"/>
        <v>421446</v>
      </c>
      <c r="F1798" s="6" t="str">
        <f t="shared" si="111"/>
        <v>BULLISH</v>
      </c>
      <c r="G1798" s="6" t="str">
        <f t="shared" si="110"/>
        <v>NEUTRAL</v>
      </c>
      <c r="H1798" s="6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CONFIRMED BULLISH</v>
      </c>
    </row>
    <row r="1799" spans="1:8" ht="13.5" x14ac:dyDescent="0.25">
      <c r="A1799" s="3">
        <f>TITRES_STAT!B1802</f>
        <v>44631</v>
      </c>
      <c r="B1799" s="6">
        <f>TITRES_STAT!C1802</f>
        <v>6.99</v>
      </c>
      <c r="C1799" s="6">
        <f>TITRES_STAT!D1802</f>
        <v>5.4938000000000002</v>
      </c>
      <c r="D1799" s="6">
        <f>TITRES_STAT!E1802</f>
        <v>0</v>
      </c>
      <c r="E1799" s="2">
        <f t="shared" si="112"/>
        <v>421446</v>
      </c>
      <c r="F1799" s="6" t="str">
        <f t="shared" si="111"/>
        <v>BULLISH</v>
      </c>
      <c r="G1799" s="6" t="str">
        <f t="shared" ref="G1799:G1862" si="114">IF((E1799-E1794)/E1794 &gt; 0.02, "STRONG",
 IF((E1799-E1794)/E1794 &lt; -0.02, "WEAK", "NEUTRAL"))</f>
        <v>NEUTRAL</v>
      </c>
      <c r="H1799" s="6" t="str">
        <f t="shared" si="113"/>
        <v>CONFIRMED BULLISH</v>
      </c>
    </row>
    <row r="1800" spans="1:8" ht="13.5" x14ac:dyDescent="0.25">
      <c r="A1800" s="3">
        <f>TITRES_STAT!B1803</f>
        <v>44634</v>
      </c>
      <c r="B1800" s="6">
        <f>TITRES_STAT!C1803</f>
        <v>6.97</v>
      </c>
      <c r="C1800" s="6">
        <f>TITRES_STAT!D1803</f>
        <v>5.4781000000000004</v>
      </c>
      <c r="D1800" s="6">
        <f>TITRES_STAT!E1803</f>
        <v>410</v>
      </c>
      <c r="E1800" s="2">
        <f t="shared" si="112"/>
        <v>421036</v>
      </c>
      <c r="F1800" s="6" t="str">
        <f t="shared" ref="F1800:F1863" si="115">IF(E1800&gt;E1795,"BULLISH",IF(E1800&lt;E1795,"BEARISH","NEUTRAL"))</f>
        <v>BULLISH</v>
      </c>
      <c r="G1800" s="6" t="str">
        <f t="shared" si="114"/>
        <v>NEUTRAL</v>
      </c>
      <c r="H1800" s="6" t="str">
        <f t="shared" si="113"/>
        <v>CONFIRMED BULLISH</v>
      </c>
    </row>
    <row r="1801" spans="1:8" ht="13.5" x14ac:dyDescent="0.25">
      <c r="A1801" s="3">
        <f>TITRES_STAT!B1804</f>
        <v>44635</v>
      </c>
      <c r="B1801" s="6">
        <f>TITRES_STAT!C1804</f>
        <v>6.97</v>
      </c>
      <c r="C1801" s="6">
        <f>TITRES_STAT!D1804</f>
        <v>5.4781000000000004</v>
      </c>
      <c r="D1801" s="6">
        <f>TITRES_STAT!E1804</f>
        <v>150</v>
      </c>
      <c r="E1801" s="2">
        <f t="shared" si="112"/>
        <v>421036</v>
      </c>
      <c r="F1801" s="6" t="str">
        <f t="shared" si="115"/>
        <v>BEARISH</v>
      </c>
      <c r="G1801" s="6" t="str">
        <f t="shared" si="114"/>
        <v>NEUTRAL</v>
      </c>
      <c r="H1801" s="6" t="str">
        <f t="shared" si="113"/>
        <v>BEARISH DIVERGENCE</v>
      </c>
    </row>
    <row r="1802" spans="1:8" ht="13.5" x14ac:dyDescent="0.25">
      <c r="A1802" s="3">
        <f>TITRES_STAT!B1805</f>
        <v>44636</v>
      </c>
      <c r="B1802" s="6">
        <f>TITRES_STAT!C1805</f>
        <v>6.97</v>
      </c>
      <c r="C1802" s="6">
        <f>TITRES_STAT!D1805</f>
        <v>5.4781000000000004</v>
      </c>
      <c r="D1802" s="6">
        <f>TITRES_STAT!E1805</f>
        <v>0</v>
      </c>
      <c r="E1802" s="2">
        <f t="shared" si="112"/>
        <v>421036</v>
      </c>
      <c r="F1802" s="6" t="str">
        <f t="shared" si="115"/>
        <v>BEARISH</v>
      </c>
      <c r="G1802" s="6" t="str">
        <f t="shared" si="114"/>
        <v>NEUTRAL</v>
      </c>
      <c r="H1802" s="6" t="str">
        <f t="shared" si="113"/>
        <v>CONFIRMED BEARISH</v>
      </c>
    </row>
    <row r="1803" spans="1:8" ht="13.5" x14ac:dyDescent="0.25">
      <c r="A1803" s="3">
        <f>TITRES_STAT!B1806</f>
        <v>44637</v>
      </c>
      <c r="B1803" s="6">
        <f>TITRES_STAT!C1806</f>
        <v>7</v>
      </c>
      <c r="C1803" s="6">
        <f>TITRES_STAT!D1806</f>
        <v>5.5015999999999998</v>
      </c>
      <c r="D1803" s="6">
        <f>TITRES_STAT!E1806</f>
        <v>14</v>
      </c>
      <c r="E1803" s="2">
        <f t="shared" si="112"/>
        <v>421050</v>
      </c>
      <c r="F1803" s="6" t="str">
        <f t="shared" si="115"/>
        <v>BEARISH</v>
      </c>
      <c r="G1803" s="6" t="str">
        <f t="shared" si="114"/>
        <v>NEUTRAL</v>
      </c>
      <c r="H1803" s="6" t="str">
        <f t="shared" si="113"/>
        <v>BEARISH DIVERGENCE</v>
      </c>
    </row>
    <row r="1804" spans="1:8" ht="13.5" x14ac:dyDescent="0.25">
      <c r="A1804" s="3">
        <f>TITRES_STAT!B1807</f>
        <v>44638</v>
      </c>
      <c r="B1804" s="6">
        <f>TITRES_STAT!C1807</f>
        <v>6.98</v>
      </c>
      <c r="C1804" s="6">
        <f>TITRES_STAT!D1807</f>
        <v>5.4859</v>
      </c>
      <c r="D1804" s="6">
        <f>TITRES_STAT!E1807</f>
        <v>3640</v>
      </c>
      <c r="E1804" s="2">
        <f t="shared" si="112"/>
        <v>417410</v>
      </c>
      <c r="F1804" s="6" t="str">
        <f t="shared" si="115"/>
        <v>BEARISH</v>
      </c>
      <c r="G1804" s="6" t="str">
        <f t="shared" si="114"/>
        <v>NEUTRAL</v>
      </c>
      <c r="H1804" s="6" t="str">
        <f t="shared" si="113"/>
        <v>CONFIRMED BEARISH</v>
      </c>
    </row>
    <row r="1805" spans="1:8" ht="13.5" x14ac:dyDescent="0.25">
      <c r="A1805" s="3">
        <f>TITRES_STAT!B1808</f>
        <v>44641</v>
      </c>
      <c r="B1805" s="6">
        <f>TITRES_STAT!C1808</f>
        <v>6.98</v>
      </c>
      <c r="C1805" s="6">
        <f>TITRES_STAT!D1808</f>
        <v>5.4859</v>
      </c>
      <c r="D1805" s="6">
        <f>TITRES_STAT!E1808</f>
        <v>0</v>
      </c>
      <c r="E1805" s="2">
        <f t="shared" si="112"/>
        <v>417410</v>
      </c>
      <c r="F1805" s="6" t="str">
        <f t="shared" si="115"/>
        <v>BEARISH</v>
      </c>
      <c r="G1805" s="6" t="str">
        <f t="shared" si="114"/>
        <v>NEUTRAL</v>
      </c>
      <c r="H1805" s="6" t="str">
        <f t="shared" si="113"/>
        <v>BEARISH DIVERGENCE</v>
      </c>
    </row>
    <row r="1806" spans="1:8" ht="13.5" x14ac:dyDescent="0.25">
      <c r="A1806" s="3">
        <f>TITRES_STAT!B1809</f>
        <v>44642</v>
      </c>
      <c r="B1806" s="6">
        <f>TITRES_STAT!C1809</f>
        <v>6.8</v>
      </c>
      <c r="C1806" s="6">
        <f>TITRES_STAT!D1809</f>
        <v>5.3444000000000003</v>
      </c>
      <c r="D1806" s="6">
        <f>TITRES_STAT!E1809</f>
        <v>251</v>
      </c>
      <c r="E1806" s="2">
        <f t="shared" si="112"/>
        <v>417159</v>
      </c>
      <c r="F1806" s="6" t="str">
        <f t="shared" si="115"/>
        <v>BEARISH</v>
      </c>
      <c r="G1806" s="6" t="str">
        <f t="shared" si="114"/>
        <v>NEUTRAL</v>
      </c>
      <c r="H1806" s="6" t="str">
        <f t="shared" si="113"/>
        <v>CONFIRMED BEARISH</v>
      </c>
    </row>
    <row r="1807" spans="1:8" ht="13.5" x14ac:dyDescent="0.25">
      <c r="A1807" s="3">
        <f>TITRES_STAT!B1810</f>
        <v>44643</v>
      </c>
      <c r="B1807" s="6">
        <f>TITRES_STAT!C1810</f>
        <v>6.8</v>
      </c>
      <c r="C1807" s="6">
        <f>TITRES_STAT!D1810</f>
        <v>5.3444000000000003</v>
      </c>
      <c r="D1807" s="6">
        <f>TITRES_STAT!E1810</f>
        <v>0</v>
      </c>
      <c r="E1807" s="2">
        <f t="shared" si="112"/>
        <v>417159</v>
      </c>
      <c r="F1807" s="6" t="str">
        <f t="shared" si="115"/>
        <v>BEARISH</v>
      </c>
      <c r="G1807" s="6" t="str">
        <f t="shared" si="114"/>
        <v>NEUTRAL</v>
      </c>
      <c r="H1807" s="6" t="str">
        <f t="shared" si="113"/>
        <v>CONFIRMED BEARISH</v>
      </c>
    </row>
    <row r="1808" spans="1:8" ht="13.5" x14ac:dyDescent="0.25">
      <c r="A1808" s="3">
        <f>TITRES_STAT!B1811</f>
        <v>44644</v>
      </c>
      <c r="B1808" s="6">
        <f>TITRES_STAT!C1811</f>
        <v>6.95</v>
      </c>
      <c r="C1808" s="6">
        <f>TITRES_STAT!D1811</f>
        <v>5.4622999999999999</v>
      </c>
      <c r="D1808" s="6">
        <f>TITRES_STAT!E1811</f>
        <v>2</v>
      </c>
      <c r="E1808" s="2">
        <f t="shared" si="112"/>
        <v>417161</v>
      </c>
      <c r="F1808" s="6" t="str">
        <f t="shared" si="115"/>
        <v>BEARISH</v>
      </c>
      <c r="G1808" s="6" t="str">
        <f t="shared" si="114"/>
        <v>NEUTRAL</v>
      </c>
      <c r="H1808" s="6" t="str">
        <f t="shared" si="113"/>
        <v>CONFIRMED BEARISH</v>
      </c>
    </row>
    <row r="1809" spans="1:8" ht="13.5" x14ac:dyDescent="0.25">
      <c r="A1809" s="3">
        <f>TITRES_STAT!B1812</f>
        <v>44645</v>
      </c>
      <c r="B1809" s="6">
        <f>TITRES_STAT!C1812</f>
        <v>6.95</v>
      </c>
      <c r="C1809" s="6">
        <f>TITRES_STAT!D1812</f>
        <v>5.4622999999999999</v>
      </c>
      <c r="D1809" s="6">
        <f>TITRES_STAT!E1812</f>
        <v>4</v>
      </c>
      <c r="E1809" s="2">
        <f t="shared" si="112"/>
        <v>417161</v>
      </c>
      <c r="F1809" s="6" t="str">
        <f t="shared" si="115"/>
        <v>BEARISH</v>
      </c>
      <c r="G1809" s="6" t="str">
        <f t="shared" si="114"/>
        <v>NEUTRAL</v>
      </c>
      <c r="H1809" s="6" t="str">
        <f t="shared" si="113"/>
        <v>CONFIRMED BEARISH</v>
      </c>
    </row>
    <row r="1810" spans="1:8" ht="13.5" x14ac:dyDescent="0.25">
      <c r="A1810" s="3">
        <f>TITRES_STAT!B1813</f>
        <v>44648</v>
      </c>
      <c r="B1810" s="6">
        <f>TITRES_STAT!C1813</f>
        <v>6.95</v>
      </c>
      <c r="C1810" s="6">
        <f>TITRES_STAT!D1813</f>
        <v>5.4622999999999999</v>
      </c>
      <c r="D1810" s="6">
        <f>TITRES_STAT!E1813</f>
        <v>100</v>
      </c>
      <c r="E1810" s="2">
        <f t="shared" si="112"/>
        <v>417161</v>
      </c>
      <c r="F1810" s="6" t="str">
        <f t="shared" si="115"/>
        <v>BEARISH</v>
      </c>
      <c r="G1810" s="6" t="str">
        <f t="shared" si="114"/>
        <v>NEUTRAL</v>
      </c>
      <c r="H1810" s="6" t="str">
        <f t="shared" si="113"/>
        <v>CONFIRMED BEARISH</v>
      </c>
    </row>
    <row r="1811" spans="1:8" ht="13.5" x14ac:dyDescent="0.25">
      <c r="A1811" s="3">
        <f>TITRES_STAT!B1814</f>
        <v>44649</v>
      </c>
      <c r="B1811" s="6">
        <f>TITRES_STAT!C1814</f>
        <v>6.95</v>
      </c>
      <c r="C1811" s="6">
        <f>TITRES_STAT!D1814</f>
        <v>5.4622999999999999</v>
      </c>
      <c r="D1811" s="6">
        <f>TITRES_STAT!E1814</f>
        <v>100</v>
      </c>
      <c r="E1811" s="2">
        <f t="shared" si="112"/>
        <v>417161</v>
      </c>
      <c r="F1811" s="6" t="str">
        <f t="shared" si="115"/>
        <v>BULLISH</v>
      </c>
      <c r="G1811" s="6" t="str">
        <f t="shared" si="114"/>
        <v>NEUTRAL</v>
      </c>
      <c r="H1811" s="6" t="str">
        <f t="shared" si="113"/>
        <v>CONFIRMED BULLISH</v>
      </c>
    </row>
    <row r="1812" spans="1:8" ht="13.5" x14ac:dyDescent="0.25">
      <c r="A1812" s="3">
        <f>TITRES_STAT!B1815</f>
        <v>44650</v>
      </c>
      <c r="B1812" s="6">
        <f>TITRES_STAT!C1815</f>
        <v>6.95</v>
      </c>
      <c r="C1812" s="6">
        <f>TITRES_STAT!D1815</f>
        <v>5.4622999999999999</v>
      </c>
      <c r="D1812" s="6">
        <f>TITRES_STAT!E1815</f>
        <v>0</v>
      </c>
      <c r="E1812" s="2">
        <f t="shared" si="112"/>
        <v>417161</v>
      </c>
      <c r="F1812" s="6" t="str">
        <f t="shared" si="115"/>
        <v>BULLISH</v>
      </c>
      <c r="G1812" s="6" t="str">
        <f t="shared" si="114"/>
        <v>NEUTRAL</v>
      </c>
      <c r="H1812" s="6" t="str">
        <f t="shared" si="113"/>
        <v>CONFIRMED BULLISH</v>
      </c>
    </row>
    <row r="1813" spans="1:8" ht="13.5" x14ac:dyDescent="0.25">
      <c r="A1813" s="3">
        <f>TITRES_STAT!B1816</f>
        <v>44651</v>
      </c>
      <c r="B1813" s="6">
        <f>TITRES_STAT!C1816</f>
        <v>6.95</v>
      </c>
      <c r="C1813" s="6">
        <f>TITRES_STAT!D1816</f>
        <v>5.4622999999999999</v>
      </c>
      <c r="D1813" s="6">
        <f>TITRES_STAT!E1816</f>
        <v>0</v>
      </c>
      <c r="E1813" s="2">
        <f t="shared" si="112"/>
        <v>417161</v>
      </c>
      <c r="F1813" s="6" t="str">
        <f t="shared" si="115"/>
        <v>NEUTRAL</v>
      </c>
      <c r="G1813" s="6" t="str">
        <f t="shared" si="114"/>
        <v>NEUTRAL</v>
      </c>
      <c r="H1813" s="6" t="str">
        <f t="shared" si="113"/>
        <v>NEUTRAL</v>
      </c>
    </row>
    <row r="1814" spans="1:8" ht="13.5" x14ac:dyDescent="0.25">
      <c r="A1814" s="3">
        <f>TITRES_STAT!B1817</f>
        <v>44652</v>
      </c>
      <c r="B1814" s="6">
        <f>TITRES_STAT!C1817</f>
        <v>6.85</v>
      </c>
      <c r="C1814" s="6">
        <f>TITRES_STAT!D1817</f>
        <v>5.3837000000000002</v>
      </c>
      <c r="D1814" s="6">
        <f>TITRES_STAT!E1817</f>
        <v>20</v>
      </c>
      <c r="E1814" s="2">
        <f t="shared" si="112"/>
        <v>417141</v>
      </c>
      <c r="F1814" s="6" t="str">
        <f t="shared" si="115"/>
        <v>BEARISH</v>
      </c>
      <c r="G1814" s="6" t="str">
        <f t="shared" si="114"/>
        <v>NEUTRAL</v>
      </c>
      <c r="H1814" s="6" t="str">
        <f t="shared" si="113"/>
        <v>CONFIRMED BEARISH</v>
      </c>
    </row>
    <row r="1815" spans="1:8" ht="13.5" x14ac:dyDescent="0.25">
      <c r="A1815" s="3">
        <f>TITRES_STAT!B1818</f>
        <v>44655</v>
      </c>
      <c r="B1815" s="6">
        <f>TITRES_STAT!C1818</f>
        <v>6.61</v>
      </c>
      <c r="C1815" s="6">
        <f>TITRES_STAT!D1818</f>
        <v>5.1951000000000001</v>
      </c>
      <c r="D1815" s="6">
        <f>TITRES_STAT!E1818</f>
        <v>518</v>
      </c>
      <c r="E1815" s="2">
        <f t="shared" si="112"/>
        <v>416623</v>
      </c>
      <c r="F1815" s="6" t="str">
        <f t="shared" si="115"/>
        <v>BEARISH</v>
      </c>
      <c r="G1815" s="6" t="str">
        <f t="shared" si="114"/>
        <v>NEUTRAL</v>
      </c>
      <c r="H1815" s="6" t="str">
        <f t="shared" si="113"/>
        <v>CONFIRMED BEARISH</v>
      </c>
    </row>
    <row r="1816" spans="1:8" ht="13.5" x14ac:dyDescent="0.25">
      <c r="A1816" s="3">
        <f>TITRES_STAT!B1819</f>
        <v>44656</v>
      </c>
      <c r="B1816" s="6">
        <f>TITRES_STAT!C1819</f>
        <v>6.85</v>
      </c>
      <c r="C1816" s="6">
        <f>TITRES_STAT!D1819</f>
        <v>5.3837000000000002</v>
      </c>
      <c r="D1816" s="6">
        <f>TITRES_STAT!E1819</f>
        <v>20</v>
      </c>
      <c r="E1816" s="2">
        <f t="shared" si="112"/>
        <v>416643</v>
      </c>
      <c r="F1816" s="6" t="str">
        <f t="shared" si="115"/>
        <v>BEARISH</v>
      </c>
      <c r="G1816" s="6" t="str">
        <f t="shared" si="114"/>
        <v>NEUTRAL</v>
      </c>
      <c r="H1816" s="6" t="str">
        <f t="shared" si="113"/>
        <v>CONFIRMED BEARISH</v>
      </c>
    </row>
    <row r="1817" spans="1:8" ht="13.5" x14ac:dyDescent="0.25">
      <c r="A1817" s="3">
        <f>TITRES_STAT!B1820</f>
        <v>44657</v>
      </c>
      <c r="B1817" s="6">
        <f>TITRES_STAT!C1820</f>
        <v>6.85</v>
      </c>
      <c r="C1817" s="6">
        <f>TITRES_STAT!D1820</f>
        <v>5.3837000000000002</v>
      </c>
      <c r="D1817" s="6">
        <f>TITRES_STAT!E1820</f>
        <v>0</v>
      </c>
      <c r="E1817" s="2">
        <f t="shared" si="112"/>
        <v>416643</v>
      </c>
      <c r="F1817" s="6" t="str">
        <f t="shared" si="115"/>
        <v>BEARISH</v>
      </c>
      <c r="G1817" s="6" t="str">
        <f t="shared" si="114"/>
        <v>NEUTRAL</v>
      </c>
      <c r="H1817" s="6" t="str">
        <f t="shared" si="113"/>
        <v>CONFIRMED BEARISH</v>
      </c>
    </row>
    <row r="1818" spans="1:8" ht="13.5" x14ac:dyDescent="0.25">
      <c r="A1818" s="3">
        <f>TITRES_STAT!B1821</f>
        <v>44658</v>
      </c>
      <c r="B1818" s="6">
        <f>TITRES_STAT!C1821</f>
        <v>6.85</v>
      </c>
      <c r="C1818" s="6">
        <f>TITRES_STAT!D1821</f>
        <v>5.3837000000000002</v>
      </c>
      <c r="D1818" s="6">
        <f>TITRES_STAT!E1821</f>
        <v>0</v>
      </c>
      <c r="E1818" s="2">
        <f t="shared" si="112"/>
        <v>416643</v>
      </c>
      <c r="F1818" s="6" t="str">
        <f t="shared" si="115"/>
        <v>BEARISH</v>
      </c>
      <c r="G1818" s="6" t="str">
        <f t="shared" si="114"/>
        <v>NEUTRAL</v>
      </c>
      <c r="H1818" s="6" t="str">
        <f t="shared" si="113"/>
        <v>CONFIRMED BEARISH</v>
      </c>
    </row>
    <row r="1819" spans="1:8" ht="13.5" x14ac:dyDescent="0.25">
      <c r="A1819" s="3">
        <f>TITRES_STAT!B1822</f>
        <v>44659</v>
      </c>
      <c r="B1819" s="6">
        <f>TITRES_STAT!C1822</f>
        <v>6.75</v>
      </c>
      <c r="C1819" s="6">
        <f>TITRES_STAT!D1822</f>
        <v>5.3051000000000004</v>
      </c>
      <c r="D1819" s="6">
        <f>TITRES_STAT!E1822</f>
        <v>10</v>
      </c>
      <c r="E1819" s="2">
        <f t="shared" si="112"/>
        <v>416633</v>
      </c>
      <c r="F1819" s="6" t="str">
        <f t="shared" si="115"/>
        <v>BEARISH</v>
      </c>
      <c r="G1819" s="6" t="str">
        <f t="shared" si="114"/>
        <v>NEUTRAL</v>
      </c>
      <c r="H1819" s="6" t="str">
        <f t="shared" si="113"/>
        <v>CONFIRMED BEARISH</v>
      </c>
    </row>
    <row r="1820" spans="1:8" ht="13.5" x14ac:dyDescent="0.25">
      <c r="A1820" s="3">
        <f>TITRES_STAT!B1823</f>
        <v>44662</v>
      </c>
      <c r="B1820" s="6">
        <f>TITRES_STAT!C1823</f>
        <v>6.75</v>
      </c>
      <c r="C1820" s="6">
        <f>TITRES_STAT!D1823</f>
        <v>5.3051000000000004</v>
      </c>
      <c r="D1820" s="6">
        <f>TITRES_STAT!E1823</f>
        <v>1341</v>
      </c>
      <c r="E1820" s="2">
        <f t="shared" si="112"/>
        <v>416633</v>
      </c>
      <c r="F1820" s="6" t="str">
        <f t="shared" si="115"/>
        <v>BULLISH</v>
      </c>
      <c r="G1820" s="6" t="str">
        <f t="shared" si="114"/>
        <v>NEUTRAL</v>
      </c>
      <c r="H1820" s="6" t="str">
        <f t="shared" si="113"/>
        <v>CONFIRMED BULLISH</v>
      </c>
    </row>
    <row r="1821" spans="1:8" ht="13.5" x14ac:dyDescent="0.25">
      <c r="A1821" s="3">
        <f>TITRES_STAT!B1824</f>
        <v>44663</v>
      </c>
      <c r="B1821" s="6">
        <f>TITRES_STAT!C1824</f>
        <v>6.75</v>
      </c>
      <c r="C1821" s="6">
        <f>TITRES_STAT!D1824</f>
        <v>5.3051000000000004</v>
      </c>
      <c r="D1821" s="6">
        <f>TITRES_STAT!E1824</f>
        <v>3615</v>
      </c>
      <c r="E1821" s="2">
        <f t="shared" si="112"/>
        <v>416633</v>
      </c>
      <c r="F1821" s="6" t="str">
        <f t="shared" si="115"/>
        <v>BEARISH</v>
      </c>
      <c r="G1821" s="6" t="str">
        <f t="shared" si="114"/>
        <v>NEUTRAL</v>
      </c>
      <c r="H1821" s="6" t="str">
        <f t="shared" si="113"/>
        <v>CONFIRMED BEARISH</v>
      </c>
    </row>
    <row r="1822" spans="1:8" ht="13.5" x14ac:dyDescent="0.25">
      <c r="A1822" s="3">
        <f>TITRES_STAT!B1825</f>
        <v>44664</v>
      </c>
      <c r="B1822" s="6">
        <f>TITRES_STAT!C1825</f>
        <v>6.75</v>
      </c>
      <c r="C1822" s="6">
        <f>TITRES_STAT!D1825</f>
        <v>5.3051000000000004</v>
      </c>
      <c r="D1822" s="6">
        <f>TITRES_STAT!E1825</f>
        <v>5069</v>
      </c>
      <c r="E1822" s="2">
        <f t="shared" si="112"/>
        <v>416633</v>
      </c>
      <c r="F1822" s="6" t="str">
        <f t="shared" si="115"/>
        <v>BEARISH</v>
      </c>
      <c r="G1822" s="6" t="str">
        <f t="shared" si="114"/>
        <v>NEUTRAL</v>
      </c>
      <c r="H1822" s="6" t="str">
        <f t="shared" si="113"/>
        <v>CONFIRMED BEARISH</v>
      </c>
    </row>
    <row r="1823" spans="1:8" ht="13.5" x14ac:dyDescent="0.25">
      <c r="A1823" s="3">
        <f>TITRES_STAT!B1826</f>
        <v>44665</v>
      </c>
      <c r="B1823" s="6">
        <f>TITRES_STAT!C1826</f>
        <v>6.75</v>
      </c>
      <c r="C1823" s="6">
        <f>TITRES_STAT!D1826</f>
        <v>5.3051000000000004</v>
      </c>
      <c r="D1823" s="6">
        <f>TITRES_STAT!E1826</f>
        <v>0</v>
      </c>
      <c r="E1823" s="2">
        <f t="shared" si="112"/>
        <v>416633</v>
      </c>
      <c r="F1823" s="6" t="str">
        <f t="shared" si="115"/>
        <v>BEARISH</v>
      </c>
      <c r="G1823" s="6" t="str">
        <f t="shared" si="114"/>
        <v>NEUTRAL</v>
      </c>
      <c r="H1823" s="6" t="str">
        <f t="shared" si="113"/>
        <v>CONFIRMED BEARISH</v>
      </c>
    </row>
    <row r="1824" spans="1:8" ht="13.5" x14ac:dyDescent="0.25">
      <c r="A1824" s="3">
        <f>TITRES_STAT!B1827</f>
        <v>44666</v>
      </c>
      <c r="B1824" s="6">
        <f>TITRES_STAT!C1827</f>
        <v>6.8</v>
      </c>
      <c r="C1824" s="6">
        <f>TITRES_STAT!D1827</f>
        <v>5.3444000000000003</v>
      </c>
      <c r="D1824" s="6">
        <f>TITRES_STAT!E1827</f>
        <v>777</v>
      </c>
      <c r="E1824" s="2">
        <f t="shared" si="112"/>
        <v>417410</v>
      </c>
      <c r="F1824" s="6" t="str">
        <f t="shared" si="115"/>
        <v>BULLISH</v>
      </c>
      <c r="G1824" s="6" t="str">
        <f t="shared" si="114"/>
        <v>NEUTRAL</v>
      </c>
      <c r="H1824" s="6" t="str">
        <f t="shared" si="113"/>
        <v>CONFIRMED BULLISH</v>
      </c>
    </row>
    <row r="1825" spans="1:8" ht="13.5" x14ac:dyDescent="0.25">
      <c r="A1825" s="3">
        <f>TITRES_STAT!B1828</f>
        <v>44669</v>
      </c>
      <c r="B1825" s="6">
        <f>TITRES_STAT!C1828</f>
        <v>6.8</v>
      </c>
      <c r="C1825" s="6">
        <f>TITRES_STAT!D1828</f>
        <v>5.3444000000000003</v>
      </c>
      <c r="D1825" s="6">
        <f>TITRES_STAT!E1828</f>
        <v>0</v>
      </c>
      <c r="E1825" s="2">
        <f t="shared" si="112"/>
        <v>417410</v>
      </c>
      <c r="F1825" s="6" t="str">
        <f t="shared" si="115"/>
        <v>BULLISH</v>
      </c>
      <c r="G1825" s="6" t="str">
        <f t="shared" si="114"/>
        <v>NEUTRAL</v>
      </c>
      <c r="H1825" s="6" t="str">
        <f t="shared" si="113"/>
        <v>CONFIRMED BULLISH</v>
      </c>
    </row>
    <row r="1826" spans="1:8" ht="13.5" x14ac:dyDescent="0.25">
      <c r="A1826" s="3">
        <f>TITRES_STAT!B1829</f>
        <v>44670</v>
      </c>
      <c r="B1826" s="6">
        <f>TITRES_STAT!C1829</f>
        <v>6.8</v>
      </c>
      <c r="C1826" s="6">
        <f>TITRES_STAT!D1829</f>
        <v>5.3444000000000003</v>
      </c>
      <c r="D1826" s="6">
        <f>TITRES_STAT!E1829</f>
        <v>0</v>
      </c>
      <c r="E1826" s="2">
        <f t="shared" si="112"/>
        <v>417410</v>
      </c>
      <c r="F1826" s="6" t="str">
        <f t="shared" si="115"/>
        <v>BULLISH</v>
      </c>
      <c r="G1826" s="6" t="str">
        <f t="shared" si="114"/>
        <v>NEUTRAL</v>
      </c>
      <c r="H1826" s="6" t="str">
        <f t="shared" si="113"/>
        <v>CONFIRMED BULLISH</v>
      </c>
    </row>
    <row r="1827" spans="1:8" ht="13.5" x14ac:dyDescent="0.25">
      <c r="A1827" s="3">
        <f>TITRES_STAT!B1830</f>
        <v>44671</v>
      </c>
      <c r="B1827" s="6">
        <f>TITRES_STAT!C1830</f>
        <v>6.8</v>
      </c>
      <c r="C1827" s="6">
        <f>TITRES_STAT!D1830</f>
        <v>5.3444000000000003</v>
      </c>
      <c r="D1827" s="6">
        <f>TITRES_STAT!E1830</f>
        <v>0</v>
      </c>
      <c r="E1827" s="2">
        <f t="shared" si="112"/>
        <v>417410</v>
      </c>
      <c r="F1827" s="6" t="str">
        <f t="shared" si="115"/>
        <v>BULLISH</v>
      </c>
      <c r="G1827" s="6" t="str">
        <f t="shared" si="114"/>
        <v>NEUTRAL</v>
      </c>
      <c r="H1827" s="6" t="str">
        <f t="shared" si="113"/>
        <v>CONFIRMED BULLISH</v>
      </c>
    </row>
    <row r="1828" spans="1:8" ht="13.5" x14ac:dyDescent="0.25">
      <c r="A1828" s="3">
        <f>TITRES_STAT!B1831</f>
        <v>44672</v>
      </c>
      <c r="B1828" s="6">
        <f>TITRES_STAT!C1831</f>
        <v>6.8</v>
      </c>
      <c r="C1828" s="6">
        <f>TITRES_STAT!D1831</f>
        <v>5.3444000000000003</v>
      </c>
      <c r="D1828" s="6">
        <f>TITRES_STAT!E1831</f>
        <v>0</v>
      </c>
      <c r="E1828" s="2">
        <f t="shared" si="112"/>
        <v>417410</v>
      </c>
      <c r="F1828" s="6" t="str">
        <f t="shared" si="115"/>
        <v>BULLISH</v>
      </c>
      <c r="G1828" s="6" t="str">
        <f t="shared" si="114"/>
        <v>NEUTRAL</v>
      </c>
      <c r="H1828" s="6" t="str">
        <f t="shared" si="113"/>
        <v>CONFIRMED BULLISH</v>
      </c>
    </row>
    <row r="1829" spans="1:8" ht="13.5" x14ac:dyDescent="0.25">
      <c r="A1829" s="3">
        <f>TITRES_STAT!B1832</f>
        <v>44673</v>
      </c>
      <c r="B1829" s="6">
        <f>TITRES_STAT!C1832</f>
        <v>6.77</v>
      </c>
      <c r="C1829" s="6">
        <f>TITRES_STAT!D1832</f>
        <v>5.3209</v>
      </c>
      <c r="D1829" s="6">
        <f>TITRES_STAT!E1832</f>
        <v>246</v>
      </c>
      <c r="E1829" s="2">
        <f t="shared" si="112"/>
        <v>417164</v>
      </c>
      <c r="F1829" s="6" t="str">
        <f t="shared" si="115"/>
        <v>BEARISH</v>
      </c>
      <c r="G1829" s="6" t="str">
        <f t="shared" si="114"/>
        <v>NEUTRAL</v>
      </c>
      <c r="H1829" s="6" t="str">
        <f t="shared" si="113"/>
        <v>CONFIRMED BEARISH</v>
      </c>
    </row>
    <row r="1830" spans="1:8" ht="13.5" x14ac:dyDescent="0.25">
      <c r="A1830" s="3">
        <f>TITRES_STAT!B1833</f>
        <v>44676</v>
      </c>
      <c r="B1830" s="6">
        <f>TITRES_STAT!C1833</f>
        <v>6.72</v>
      </c>
      <c r="C1830" s="6">
        <f>TITRES_STAT!D1833</f>
        <v>5.2816000000000001</v>
      </c>
      <c r="D1830" s="6">
        <f>TITRES_STAT!E1833</f>
        <v>26</v>
      </c>
      <c r="E1830" s="2">
        <f t="shared" si="112"/>
        <v>417138</v>
      </c>
      <c r="F1830" s="6" t="str">
        <f t="shared" si="115"/>
        <v>BEARISH</v>
      </c>
      <c r="G1830" s="6" t="str">
        <f t="shared" si="114"/>
        <v>NEUTRAL</v>
      </c>
      <c r="H1830" s="6" t="str">
        <f t="shared" si="113"/>
        <v>CONFIRMED BEARISH</v>
      </c>
    </row>
    <row r="1831" spans="1:8" ht="13.5" x14ac:dyDescent="0.25">
      <c r="A1831" s="3">
        <f>TITRES_STAT!B1834</f>
        <v>44677</v>
      </c>
      <c r="B1831" s="6">
        <f>TITRES_STAT!C1834</f>
        <v>6.7</v>
      </c>
      <c r="C1831" s="6">
        <f>TITRES_STAT!D1834</f>
        <v>5.2659000000000002</v>
      </c>
      <c r="D1831" s="6">
        <f>TITRES_STAT!E1834</f>
        <v>653</v>
      </c>
      <c r="E1831" s="2">
        <f t="shared" si="112"/>
        <v>416485</v>
      </c>
      <c r="F1831" s="6" t="str">
        <f t="shared" si="115"/>
        <v>BEARISH</v>
      </c>
      <c r="G1831" s="6" t="str">
        <f t="shared" si="114"/>
        <v>NEUTRAL</v>
      </c>
      <c r="H1831" s="6" t="str">
        <f t="shared" si="113"/>
        <v>CONFIRMED BEARISH</v>
      </c>
    </row>
    <row r="1832" spans="1:8" ht="13.5" x14ac:dyDescent="0.25">
      <c r="A1832" s="3">
        <f>TITRES_STAT!B1835</f>
        <v>44678</v>
      </c>
      <c r="B1832" s="6">
        <f>TITRES_STAT!C1835</f>
        <v>6.7</v>
      </c>
      <c r="C1832" s="6">
        <f>TITRES_STAT!D1835</f>
        <v>5.2659000000000002</v>
      </c>
      <c r="D1832" s="6">
        <f>TITRES_STAT!E1835</f>
        <v>428</v>
      </c>
      <c r="E1832" s="2">
        <f t="shared" si="112"/>
        <v>416485</v>
      </c>
      <c r="F1832" s="6" t="str">
        <f t="shared" si="115"/>
        <v>BEARISH</v>
      </c>
      <c r="G1832" s="6" t="str">
        <f t="shared" si="114"/>
        <v>NEUTRAL</v>
      </c>
      <c r="H1832" s="6" t="str">
        <f t="shared" si="113"/>
        <v>CONFIRMED BEARISH</v>
      </c>
    </row>
    <row r="1833" spans="1:8" ht="13.5" x14ac:dyDescent="0.25">
      <c r="A1833" s="3">
        <f>TITRES_STAT!B1836</f>
        <v>44679</v>
      </c>
      <c r="B1833" s="6">
        <f>TITRES_STAT!C1836</f>
        <v>6.75</v>
      </c>
      <c r="C1833" s="6">
        <f>TITRES_STAT!D1836</f>
        <v>5.3051000000000004</v>
      </c>
      <c r="D1833" s="6">
        <f>TITRES_STAT!E1836</f>
        <v>25</v>
      </c>
      <c r="E1833" s="2">
        <f t="shared" si="112"/>
        <v>416510</v>
      </c>
      <c r="F1833" s="6" t="str">
        <f t="shared" si="115"/>
        <v>BEARISH</v>
      </c>
      <c r="G1833" s="6" t="str">
        <f t="shared" si="114"/>
        <v>NEUTRAL</v>
      </c>
      <c r="H1833" s="6" t="str">
        <f t="shared" si="113"/>
        <v>CONFIRMED BEARISH</v>
      </c>
    </row>
    <row r="1834" spans="1:8" ht="13.5" x14ac:dyDescent="0.25">
      <c r="A1834" s="3">
        <f>TITRES_STAT!B1837</f>
        <v>44680</v>
      </c>
      <c r="B1834" s="6">
        <f>TITRES_STAT!C1837</f>
        <v>6.8</v>
      </c>
      <c r="C1834" s="6">
        <f>TITRES_STAT!D1837</f>
        <v>5.3444000000000003</v>
      </c>
      <c r="D1834" s="6">
        <f>TITRES_STAT!E1837</f>
        <v>9</v>
      </c>
      <c r="E1834" s="2">
        <f t="shared" si="112"/>
        <v>416519</v>
      </c>
      <c r="F1834" s="6" t="str">
        <f t="shared" si="115"/>
        <v>BEARISH</v>
      </c>
      <c r="G1834" s="6" t="str">
        <f t="shared" si="114"/>
        <v>NEUTRAL</v>
      </c>
      <c r="H1834" s="6" t="str">
        <f t="shared" si="113"/>
        <v>BEARISH DIVERGENCE</v>
      </c>
    </row>
    <row r="1835" spans="1:8" ht="13.5" x14ac:dyDescent="0.25">
      <c r="A1835" s="3">
        <f>TITRES_STAT!B1838</f>
        <v>44685</v>
      </c>
      <c r="B1835" s="6">
        <f>TITRES_STAT!C1838</f>
        <v>6.7</v>
      </c>
      <c r="C1835" s="6">
        <f>TITRES_STAT!D1838</f>
        <v>5.2659000000000002</v>
      </c>
      <c r="D1835" s="6">
        <f>TITRES_STAT!E1838</f>
        <v>100</v>
      </c>
      <c r="E1835" s="2">
        <f t="shared" si="112"/>
        <v>416419</v>
      </c>
      <c r="F1835" s="6" t="str">
        <f t="shared" si="115"/>
        <v>BEARISH</v>
      </c>
      <c r="G1835" s="6" t="str">
        <f t="shared" si="114"/>
        <v>NEUTRAL</v>
      </c>
      <c r="H1835" s="6" t="str">
        <f t="shared" si="113"/>
        <v>CONFIRMED BEARISH</v>
      </c>
    </row>
    <row r="1836" spans="1:8" ht="13.5" x14ac:dyDescent="0.25">
      <c r="A1836" s="3">
        <f>TITRES_STAT!B1839</f>
        <v>44686</v>
      </c>
      <c r="B1836" s="6">
        <f>TITRES_STAT!C1839</f>
        <v>6.99</v>
      </c>
      <c r="C1836" s="6">
        <f>TITRES_STAT!D1839</f>
        <v>5.4938000000000002</v>
      </c>
      <c r="D1836" s="6">
        <f>TITRES_STAT!E1839</f>
        <v>20</v>
      </c>
      <c r="E1836" s="2">
        <f t="shared" si="112"/>
        <v>416439</v>
      </c>
      <c r="F1836" s="6" t="str">
        <f t="shared" si="115"/>
        <v>BEARISH</v>
      </c>
      <c r="G1836" s="6" t="str">
        <f t="shared" si="114"/>
        <v>NEUTRAL</v>
      </c>
      <c r="H1836" s="6" t="str">
        <f t="shared" si="113"/>
        <v>BEARISH DIVERGENCE</v>
      </c>
    </row>
    <row r="1837" spans="1:8" ht="13.5" x14ac:dyDescent="0.25">
      <c r="A1837" s="3">
        <f>TITRES_STAT!B1840</f>
        <v>44687</v>
      </c>
      <c r="B1837" s="6">
        <f>TITRES_STAT!C1840</f>
        <v>6.99</v>
      </c>
      <c r="C1837" s="6">
        <f>TITRES_STAT!D1840</f>
        <v>5.4938000000000002</v>
      </c>
      <c r="D1837" s="6">
        <f>TITRES_STAT!E1840</f>
        <v>0</v>
      </c>
      <c r="E1837" s="2">
        <f t="shared" si="112"/>
        <v>416439</v>
      </c>
      <c r="F1837" s="6" t="str">
        <f t="shared" si="115"/>
        <v>BEARISH</v>
      </c>
      <c r="G1837" s="6" t="str">
        <f t="shared" si="114"/>
        <v>NEUTRAL</v>
      </c>
      <c r="H1837" s="6" t="str">
        <f t="shared" si="113"/>
        <v>BEARISH DIVERGENCE</v>
      </c>
    </row>
    <row r="1838" spans="1:8" ht="13.5" x14ac:dyDescent="0.25">
      <c r="A1838" s="3">
        <f>TITRES_STAT!B1841</f>
        <v>44690</v>
      </c>
      <c r="B1838" s="6">
        <f>TITRES_STAT!C1841</f>
        <v>6.99</v>
      </c>
      <c r="C1838" s="6">
        <f>TITRES_STAT!D1841</f>
        <v>5.4938000000000002</v>
      </c>
      <c r="D1838" s="6">
        <f>TITRES_STAT!E1841</f>
        <v>0</v>
      </c>
      <c r="E1838" s="2">
        <f t="shared" si="112"/>
        <v>416439</v>
      </c>
      <c r="F1838" s="6" t="str">
        <f t="shared" si="115"/>
        <v>BEARISH</v>
      </c>
      <c r="G1838" s="6" t="str">
        <f t="shared" si="114"/>
        <v>NEUTRAL</v>
      </c>
      <c r="H1838" s="6" t="str">
        <f t="shared" si="113"/>
        <v>BEARISH DIVERGENCE</v>
      </c>
    </row>
    <row r="1839" spans="1:8" ht="13.5" x14ac:dyDescent="0.25">
      <c r="A1839" s="3">
        <f>TITRES_STAT!B1842</f>
        <v>44691</v>
      </c>
      <c r="B1839" s="6">
        <f>TITRES_STAT!C1842</f>
        <v>6.99</v>
      </c>
      <c r="C1839" s="6">
        <f>TITRES_STAT!D1842</f>
        <v>5.4938000000000002</v>
      </c>
      <c r="D1839" s="6">
        <f>TITRES_STAT!E1842</f>
        <v>0</v>
      </c>
      <c r="E1839" s="2">
        <f t="shared" si="112"/>
        <v>416439</v>
      </c>
      <c r="F1839" s="6" t="str">
        <f t="shared" si="115"/>
        <v>BEARISH</v>
      </c>
      <c r="G1839" s="6" t="str">
        <f t="shared" si="114"/>
        <v>NEUTRAL</v>
      </c>
      <c r="H1839" s="6" t="str">
        <f t="shared" si="113"/>
        <v>BEARISH DIVERGENCE</v>
      </c>
    </row>
    <row r="1840" spans="1:8" ht="13.5" x14ac:dyDescent="0.25">
      <c r="A1840" s="3">
        <f>TITRES_STAT!B1843</f>
        <v>44692</v>
      </c>
      <c r="B1840" s="6">
        <f>TITRES_STAT!C1843</f>
        <v>6.99</v>
      </c>
      <c r="C1840" s="6">
        <f>TITRES_STAT!D1843</f>
        <v>5.4938000000000002</v>
      </c>
      <c r="D1840" s="6">
        <f>TITRES_STAT!E1843</f>
        <v>0</v>
      </c>
      <c r="E1840" s="2">
        <f t="shared" si="112"/>
        <v>416439</v>
      </c>
      <c r="F1840" s="6" t="str">
        <f t="shared" si="115"/>
        <v>BULLISH</v>
      </c>
      <c r="G1840" s="6" t="str">
        <f t="shared" si="114"/>
        <v>NEUTRAL</v>
      </c>
      <c r="H1840" s="6" t="str">
        <f t="shared" si="113"/>
        <v>CONFIRMED BULLISH</v>
      </c>
    </row>
    <row r="1841" spans="1:8" ht="13.5" x14ac:dyDescent="0.25">
      <c r="A1841" s="3">
        <f>TITRES_STAT!B1844</f>
        <v>44693</v>
      </c>
      <c r="B1841" s="6">
        <f>TITRES_STAT!C1844</f>
        <v>6.99</v>
      </c>
      <c r="C1841" s="6">
        <f>TITRES_STAT!D1844</f>
        <v>5.4938000000000002</v>
      </c>
      <c r="D1841" s="6">
        <f>TITRES_STAT!E1844</f>
        <v>0</v>
      </c>
      <c r="E1841" s="2">
        <f t="shared" si="112"/>
        <v>416439</v>
      </c>
      <c r="F1841" s="6" t="str">
        <f t="shared" si="115"/>
        <v>NEUTRAL</v>
      </c>
      <c r="G1841" s="6" t="str">
        <f t="shared" si="114"/>
        <v>NEUTRAL</v>
      </c>
      <c r="H1841" s="6" t="str">
        <f t="shared" si="113"/>
        <v>NEUTRAL</v>
      </c>
    </row>
    <row r="1842" spans="1:8" ht="13.5" x14ac:dyDescent="0.25">
      <c r="A1842" s="3">
        <f>TITRES_STAT!B1845</f>
        <v>44694</v>
      </c>
      <c r="B1842" s="6">
        <f>TITRES_STAT!C1845</f>
        <v>6.7</v>
      </c>
      <c r="C1842" s="6">
        <f>TITRES_STAT!D1845</f>
        <v>5.2659000000000002</v>
      </c>
      <c r="D1842" s="6">
        <f>TITRES_STAT!E1845</f>
        <v>1000</v>
      </c>
      <c r="E1842" s="2">
        <f t="shared" si="112"/>
        <v>415439</v>
      </c>
      <c r="F1842" s="6" t="str">
        <f t="shared" si="115"/>
        <v>BEARISH</v>
      </c>
      <c r="G1842" s="6" t="str">
        <f t="shared" si="114"/>
        <v>NEUTRAL</v>
      </c>
      <c r="H1842" s="6" t="str">
        <f t="shared" si="113"/>
        <v>CONFIRMED BEARISH</v>
      </c>
    </row>
    <row r="1843" spans="1:8" ht="13.5" x14ac:dyDescent="0.25">
      <c r="A1843" s="3">
        <f>TITRES_STAT!B1846</f>
        <v>44697</v>
      </c>
      <c r="B1843" s="6">
        <f>TITRES_STAT!C1846</f>
        <v>6.98</v>
      </c>
      <c r="C1843" s="6">
        <f>TITRES_STAT!D1846</f>
        <v>5.4859</v>
      </c>
      <c r="D1843" s="6">
        <f>TITRES_STAT!E1846</f>
        <v>22</v>
      </c>
      <c r="E1843" s="2">
        <f t="shared" si="112"/>
        <v>415461</v>
      </c>
      <c r="F1843" s="6" t="str">
        <f t="shared" si="115"/>
        <v>BEARISH</v>
      </c>
      <c r="G1843" s="6" t="str">
        <f t="shared" si="114"/>
        <v>NEUTRAL</v>
      </c>
      <c r="H1843" s="6" t="str">
        <f t="shared" si="113"/>
        <v>CONFIRMED BEARISH</v>
      </c>
    </row>
    <row r="1844" spans="1:8" ht="13.5" x14ac:dyDescent="0.25">
      <c r="A1844" s="3">
        <f>TITRES_STAT!B1847</f>
        <v>44698</v>
      </c>
      <c r="B1844" s="6">
        <f>TITRES_STAT!C1847</f>
        <v>6.7</v>
      </c>
      <c r="C1844" s="6">
        <f>TITRES_STAT!D1847</f>
        <v>5.2659000000000002</v>
      </c>
      <c r="D1844" s="6">
        <f>TITRES_STAT!E1847</f>
        <v>500</v>
      </c>
      <c r="E1844" s="2">
        <f t="shared" si="112"/>
        <v>414961</v>
      </c>
      <c r="F1844" s="6" t="str">
        <f t="shared" si="115"/>
        <v>BEARISH</v>
      </c>
      <c r="G1844" s="6" t="str">
        <f t="shared" si="114"/>
        <v>NEUTRAL</v>
      </c>
      <c r="H1844" s="6" t="str">
        <f t="shared" si="113"/>
        <v>CONFIRMED BEARISH</v>
      </c>
    </row>
    <row r="1845" spans="1:8" ht="13.5" x14ac:dyDescent="0.25">
      <c r="A1845" s="3">
        <f>TITRES_STAT!B1848</f>
        <v>44699</v>
      </c>
      <c r="B1845" s="6">
        <f>TITRES_STAT!C1848</f>
        <v>6.7</v>
      </c>
      <c r="C1845" s="6">
        <f>TITRES_STAT!D1848</f>
        <v>5.2659000000000002</v>
      </c>
      <c r="D1845" s="6">
        <f>TITRES_STAT!E1848</f>
        <v>20</v>
      </c>
      <c r="E1845" s="2">
        <f t="shared" si="112"/>
        <v>414961</v>
      </c>
      <c r="F1845" s="6" t="str">
        <f t="shared" si="115"/>
        <v>BEARISH</v>
      </c>
      <c r="G1845" s="6" t="str">
        <f t="shared" si="114"/>
        <v>NEUTRAL</v>
      </c>
      <c r="H1845" s="6" t="str">
        <f t="shared" si="113"/>
        <v>CONFIRMED BEARISH</v>
      </c>
    </row>
    <row r="1846" spans="1:8" ht="13.5" x14ac:dyDescent="0.25">
      <c r="A1846" s="3">
        <f>TITRES_STAT!B1849</f>
        <v>44700</v>
      </c>
      <c r="B1846" s="6">
        <f>TITRES_STAT!C1849</f>
        <v>6.7</v>
      </c>
      <c r="C1846" s="6">
        <f>TITRES_STAT!D1849</f>
        <v>5.2659000000000002</v>
      </c>
      <c r="D1846" s="6">
        <f>TITRES_STAT!E1849</f>
        <v>1050</v>
      </c>
      <c r="E1846" s="2">
        <f t="shared" si="112"/>
        <v>414961</v>
      </c>
      <c r="F1846" s="6" t="str">
        <f t="shared" si="115"/>
        <v>BEARISH</v>
      </c>
      <c r="G1846" s="6" t="str">
        <f t="shared" si="114"/>
        <v>NEUTRAL</v>
      </c>
      <c r="H1846" s="6" t="str">
        <f t="shared" si="113"/>
        <v>CONFIRMED BEARISH</v>
      </c>
    </row>
    <row r="1847" spans="1:8" ht="13.5" x14ac:dyDescent="0.25">
      <c r="A1847" s="3">
        <f>TITRES_STAT!B1850</f>
        <v>44701</v>
      </c>
      <c r="B1847" s="6">
        <f>TITRES_STAT!C1850</f>
        <v>6.98</v>
      </c>
      <c r="C1847" s="6">
        <f>TITRES_STAT!D1850</f>
        <v>5.4859</v>
      </c>
      <c r="D1847" s="6">
        <f>TITRES_STAT!E1850</f>
        <v>144</v>
      </c>
      <c r="E1847" s="2">
        <f t="shared" si="112"/>
        <v>415105</v>
      </c>
      <c r="F1847" s="6" t="str">
        <f t="shared" si="115"/>
        <v>BEARISH</v>
      </c>
      <c r="G1847" s="6" t="str">
        <f t="shared" si="114"/>
        <v>NEUTRAL</v>
      </c>
      <c r="H1847" s="6" t="str">
        <f t="shared" si="113"/>
        <v>BEARISH DIVERGENCE</v>
      </c>
    </row>
    <row r="1848" spans="1:8" ht="13.5" x14ac:dyDescent="0.25">
      <c r="A1848" s="3">
        <f>TITRES_STAT!B1851</f>
        <v>44704</v>
      </c>
      <c r="B1848" s="6">
        <f>TITRES_STAT!C1851</f>
        <v>6.96</v>
      </c>
      <c r="C1848" s="6">
        <f>TITRES_STAT!D1851</f>
        <v>5.4702000000000002</v>
      </c>
      <c r="D1848" s="6">
        <f>TITRES_STAT!E1851</f>
        <v>437</v>
      </c>
      <c r="E1848" s="2">
        <f t="shared" si="112"/>
        <v>414668</v>
      </c>
      <c r="F1848" s="6" t="str">
        <f t="shared" si="115"/>
        <v>BEARISH</v>
      </c>
      <c r="G1848" s="6" t="str">
        <f t="shared" si="114"/>
        <v>NEUTRAL</v>
      </c>
      <c r="H1848" s="6" t="str">
        <f t="shared" si="113"/>
        <v>CONFIRMED BEARISH</v>
      </c>
    </row>
    <row r="1849" spans="1:8" ht="13.5" x14ac:dyDescent="0.25">
      <c r="A1849" s="3">
        <f>TITRES_STAT!B1852</f>
        <v>44705</v>
      </c>
      <c r="B1849" s="6">
        <f>TITRES_STAT!C1852</f>
        <v>6.98</v>
      </c>
      <c r="C1849" s="6">
        <f>TITRES_STAT!D1852</f>
        <v>5.4859</v>
      </c>
      <c r="D1849" s="6">
        <f>TITRES_STAT!E1852</f>
        <v>521</v>
      </c>
      <c r="E1849" s="2">
        <f t="shared" si="112"/>
        <v>415189</v>
      </c>
      <c r="F1849" s="6" t="str">
        <f t="shared" si="115"/>
        <v>BULLISH</v>
      </c>
      <c r="G1849" s="6" t="str">
        <f t="shared" si="114"/>
        <v>NEUTRAL</v>
      </c>
      <c r="H1849" s="6" t="str">
        <f t="shared" si="113"/>
        <v>CONFIRMED BULLISH</v>
      </c>
    </row>
    <row r="1850" spans="1:8" ht="13.5" x14ac:dyDescent="0.25">
      <c r="A1850" s="3">
        <f>TITRES_STAT!B1853</f>
        <v>44706</v>
      </c>
      <c r="B1850" s="6">
        <f>TITRES_STAT!C1853</f>
        <v>6.98</v>
      </c>
      <c r="C1850" s="6">
        <f>TITRES_STAT!D1853</f>
        <v>5.4859</v>
      </c>
      <c r="D1850" s="6">
        <f>TITRES_STAT!E1853</f>
        <v>50</v>
      </c>
      <c r="E1850" s="2">
        <f t="shared" si="112"/>
        <v>415189</v>
      </c>
      <c r="F1850" s="6" t="str">
        <f t="shared" si="115"/>
        <v>BULLISH</v>
      </c>
      <c r="G1850" s="6" t="str">
        <f t="shared" si="114"/>
        <v>NEUTRAL</v>
      </c>
      <c r="H1850" s="6" t="str">
        <f t="shared" si="113"/>
        <v>CONFIRMED BULLISH</v>
      </c>
    </row>
    <row r="1851" spans="1:8" ht="13.5" x14ac:dyDescent="0.25">
      <c r="A1851" s="3">
        <f>TITRES_STAT!B1854</f>
        <v>44707</v>
      </c>
      <c r="B1851" s="6">
        <f>TITRES_STAT!C1854</f>
        <v>6.98</v>
      </c>
      <c r="C1851" s="6">
        <f>TITRES_STAT!D1854</f>
        <v>5.4859</v>
      </c>
      <c r="D1851" s="6">
        <f>TITRES_STAT!E1854</f>
        <v>50</v>
      </c>
      <c r="E1851" s="2">
        <f t="shared" si="112"/>
        <v>415189</v>
      </c>
      <c r="F1851" s="6" t="str">
        <f t="shared" si="115"/>
        <v>BULLISH</v>
      </c>
      <c r="G1851" s="6" t="str">
        <f t="shared" si="114"/>
        <v>NEUTRAL</v>
      </c>
      <c r="H1851" s="6" t="str">
        <f t="shared" si="113"/>
        <v>CONFIRMED BULLISH</v>
      </c>
    </row>
    <row r="1852" spans="1:8" ht="13.5" x14ac:dyDescent="0.25">
      <c r="A1852" s="3">
        <f>TITRES_STAT!B1855</f>
        <v>44708</v>
      </c>
      <c r="B1852" s="6">
        <f>TITRES_STAT!C1855</f>
        <v>6.98</v>
      </c>
      <c r="C1852" s="6">
        <f>TITRES_STAT!D1855</f>
        <v>5.4859</v>
      </c>
      <c r="D1852" s="6">
        <f>TITRES_STAT!E1855</f>
        <v>40</v>
      </c>
      <c r="E1852" s="2">
        <f t="shared" si="112"/>
        <v>415189</v>
      </c>
      <c r="F1852" s="6" t="str">
        <f t="shared" si="115"/>
        <v>BULLISH</v>
      </c>
      <c r="G1852" s="6" t="str">
        <f t="shared" si="114"/>
        <v>NEUTRAL</v>
      </c>
      <c r="H1852" s="6" t="str">
        <f t="shared" si="113"/>
        <v>NEUTRAL</v>
      </c>
    </row>
    <row r="1853" spans="1:8" ht="13.5" x14ac:dyDescent="0.25">
      <c r="A1853" s="3">
        <f>TITRES_STAT!B1856</f>
        <v>44711</v>
      </c>
      <c r="B1853" s="6">
        <f>TITRES_STAT!C1856</f>
        <v>6.98</v>
      </c>
      <c r="C1853" s="6">
        <f>TITRES_STAT!D1856</f>
        <v>5.4859</v>
      </c>
      <c r="D1853" s="6">
        <f>TITRES_STAT!E1856</f>
        <v>20</v>
      </c>
      <c r="E1853" s="2">
        <f t="shared" si="112"/>
        <v>415189</v>
      </c>
      <c r="F1853" s="6" t="str">
        <f t="shared" si="115"/>
        <v>BULLISH</v>
      </c>
      <c r="G1853" s="6" t="str">
        <f t="shared" si="114"/>
        <v>NEUTRAL</v>
      </c>
      <c r="H1853" s="6" t="str">
        <f t="shared" si="113"/>
        <v>CONFIRMED BULLISH</v>
      </c>
    </row>
    <row r="1854" spans="1:8" ht="13.5" x14ac:dyDescent="0.25">
      <c r="A1854" s="3">
        <f>TITRES_STAT!B1857</f>
        <v>44712</v>
      </c>
      <c r="B1854" s="6">
        <f>TITRES_STAT!C1857</f>
        <v>6.98</v>
      </c>
      <c r="C1854" s="6">
        <f>TITRES_STAT!D1857</f>
        <v>5.4859</v>
      </c>
      <c r="D1854" s="6">
        <f>TITRES_STAT!E1857</f>
        <v>30</v>
      </c>
      <c r="E1854" s="2">
        <f t="shared" si="112"/>
        <v>415189</v>
      </c>
      <c r="F1854" s="6" t="str">
        <f t="shared" si="115"/>
        <v>NEUTRAL</v>
      </c>
      <c r="G1854" s="6" t="str">
        <f t="shared" si="114"/>
        <v>NEUTRAL</v>
      </c>
      <c r="H1854" s="6" t="str">
        <f t="shared" si="113"/>
        <v>NEUTRAL</v>
      </c>
    </row>
    <row r="1855" spans="1:8" ht="13.5" x14ac:dyDescent="0.25">
      <c r="A1855" s="3">
        <f>TITRES_STAT!B1858</f>
        <v>44713</v>
      </c>
      <c r="B1855" s="6">
        <f>TITRES_STAT!C1858</f>
        <v>6.98</v>
      </c>
      <c r="C1855" s="6">
        <f>TITRES_STAT!D1858</f>
        <v>5.4859</v>
      </c>
      <c r="D1855" s="6">
        <f>TITRES_STAT!E1858</f>
        <v>0</v>
      </c>
      <c r="E1855" s="2">
        <f t="shared" si="112"/>
        <v>415189</v>
      </c>
      <c r="F1855" s="6" t="str">
        <f t="shared" si="115"/>
        <v>NEUTRAL</v>
      </c>
      <c r="G1855" s="6" t="str">
        <f t="shared" si="114"/>
        <v>NEUTRAL</v>
      </c>
      <c r="H1855" s="6" t="str">
        <f t="shared" si="113"/>
        <v>NEUTRAL</v>
      </c>
    </row>
    <row r="1856" spans="1:8" ht="13.5" x14ac:dyDescent="0.25">
      <c r="A1856" s="3">
        <f>TITRES_STAT!B1859</f>
        <v>44714</v>
      </c>
      <c r="B1856" s="6">
        <f>TITRES_STAT!C1859</f>
        <v>6.97</v>
      </c>
      <c r="C1856" s="6">
        <f>TITRES_STAT!D1859</f>
        <v>5.4781000000000004</v>
      </c>
      <c r="D1856" s="6">
        <f>TITRES_STAT!E1859</f>
        <v>76</v>
      </c>
      <c r="E1856" s="2">
        <f t="shared" si="112"/>
        <v>415113</v>
      </c>
      <c r="F1856" s="6" t="str">
        <f t="shared" si="115"/>
        <v>BEARISH</v>
      </c>
      <c r="G1856" s="6" t="str">
        <f t="shared" si="114"/>
        <v>NEUTRAL</v>
      </c>
      <c r="H1856" s="6" t="str">
        <f t="shared" si="113"/>
        <v>CONFIRMED BEARISH</v>
      </c>
    </row>
    <row r="1857" spans="1:8" ht="13.5" x14ac:dyDescent="0.25">
      <c r="A1857" s="3">
        <f>TITRES_STAT!B1860</f>
        <v>44715</v>
      </c>
      <c r="B1857" s="6">
        <f>TITRES_STAT!C1860</f>
        <v>6.95</v>
      </c>
      <c r="C1857" s="6">
        <f>TITRES_STAT!D1860</f>
        <v>5.4622999999999999</v>
      </c>
      <c r="D1857" s="6">
        <f>TITRES_STAT!E1860</f>
        <v>1</v>
      </c>
      <c r="E1857" s="2">
        <f t="shared" si="112"/>
        <v>415112</v>
      </c>
      <c r="F1857" s="6" t="str">
        <f t="shared" si="115"/>
        <v>BEARISH</v>
      </c>
      <c r="G1857" s="6" t="str">
        <f t="shared" si="114"/>
        <v>NEUTRAL</v>
      </c>
      <c r="H1857" s="6" t="str">
        <f t="shared" si="113"/>
        <v>CONFIRMED BEARISH</v>
      </c>
    </row>
    <row r="1858" spans="1:8" ht="13.5" x14ac:dyDescent="0.25">
      <c r="A1858" s="3">
        <f>TITRES_STAT!B1861</f>
        <v>44718</v>
      </c>
      <c r="B1858" s="6">
        <f>TITRES_STAT!C1861</f>
        <v>6.98</v>
      </c>
      <c r="C1858" s="6">
        <f>TITRES_STAT!D1861</f>
        <v>5.4859</v>
      </c>
      <c r="D1858" s="6">
        <f>TITRES_STAT!E1861</f>
        <v>6</v>
      </c>
      <c r="E1858" s="2">
        <f t="shared" si="112"/>
        <v>415118</v>
      </c>
      <c r="F1858" s="6" t="str">
        <f t="shared" si="115"/>
        <v>BEARISH</v>
      </c>
      <c r="G1858" s="6" t="str">
        <f t="shared" si="114"/>
        <v>NEUTRAL</v>
      </c>
      <c r="H1858" s="6" t="str">
        <f t="shared" si="113"/>
        <v>NEUTRAL</v>
      </c>
    </row>
    <row r="1859" spans="1:8" ht="13.5" x14ac:dyDescent="0.25">
      <c r="A1859" s="3">
        <f>TITRES_STAT!B1862</f>
        <v>44719</v>
      </c>
      <c r="B1859" s="6">
        <f>TITRES_STAT!C1862</f>
        <v>6.98</v>
      </c>
      <c r="C1859" s="6">
        <f>TITRES_STAT!D1862</f>
        <v>5.4859</v>
      </c>
      <c r="D1859" s="6">
        <f>TITRES_STAT!E1862</f>
        <v>0</v>
      </c>
      <c r="E1859" s="2">
        <f t="shared" si="112"/>
        <v>415118</v>
      </c>
      <c r="F1859" s="6" t="str">
        <f t="shared" si="115"/>
        <v>BEARISH</v>
      </c>
      <c r="G1859" s="6" t="str">
        <f t="shared" si="114"/>
        <v>NEUTRAL</v>
      </c>
      <c r="H1859" s="6" t="str">
        <f t="shared" si="113"/>
        <v>NEUTRAL</v>
      </c>
    </row>
    <row r="1860" spans="1:8" ht="13.5" x14ac:dyDescent="0.25">
      <c r="A1860" s="3">
        <f>TITRES_STAT!B1863</f>
        <v>44720</v>
      </c>
      <c r="B1860" s="6">
        <f>TITRES_STAT!C1863</f>
        <v>7</v>
      </c>
      <c r="C1860" s="6">
        <f>TITRES_STAT!D1863</f>
        <v>5.5015999999999998</v>
      </c>
      <c r="D1860" s="6">
        <f>TITRES_STAT!E1863</f>
        <v>2000</v>
      </c>
      <c r="E1860" s="2">
        <f t="shared" ref="E1860:E1923" si="116">IF(B1860&gt;B1859, E1859+D1860, IF(B1860&lt;B1859, E1859-D1860, E1859))</f>
        <v>417118</v>
      </c>
      <c r="F1860" s="6" t="str">
        <f t="shared" si="115"/>
        <v>BULLISH</v>
      </c>
      <c r="G1860" s="6" t="str">
        <f t="shared" si="114"/>
        <v>NEUTRAL</v>
      </c>
      <c r="H1860" s="6" t="str">
        <f t="shared" si="113"/>
        <v>CONFIRMED BULLISH</v>
      </c>
    </row>
    <row r="1861" spans="1:8" ht="13.5" x14ac:dyDescent="0.25">
      <c r="A1861" s="3">
        <f>TITRES_STAT!B1864</f>
        <v>44721</v>
      </c>
      <c r="B1861" s="6">
        <f>TITRES_STAT!C1864</f>
        <v>6.98</v>
      </c>
      <c r="C1861" s="6">
        <f>TITRES_STAT!D1864</f>
        <v>5.4859</v>
      </c>
      <c r="D1861" s="6">
        <f>TITRES_STAT!E1864</f>
        <v>72</v>
      </c>
      <c r="E1861" s="2">
        <f t="shared" si="116"/>
        <v>417046</v>
      </c>
      <c r="F1861" s="6" t="str">
        <f t="shared" si="115"/>
        <v>BULLISH</v>
      </c>
      <c r="G1861" s="6" t="str">
        <f t="shared" si="114"/>
        <v>NEUTRAL</v>
      </c>
      <c r="H1861" s="6" t="str">
        <f t="shared" si="113"/>
        <v>CONFIRMED BULLISH</v>
      </c>
    </row>
    <row r="1862" spans="1:8" ht="13.5" x14ac:dyDescent="0.25">
      <c r="A1862" s="3">
        <f>TITRES_STAT!B1865</f>
        <v>44722</v>
      </c>
      <c r="B1862" s="6">
        <f>TITRES_STAT!C1865</f>
        <v>6.98</v>
      </c>
      <c r="C1862" s="6">
        <f>TITRES_STAT!D1865</f>
        <v>5.4859</v>
      </c>
      <c r="D1862" s="6">
        <f>TITRES_STAT!E1865</f>
        <v>42</v>
      </c>
      <c r="E1862" s="2">
        <f t="shared" si="116"/>
        <v>417046</v>
      </c>
      <c r="F1862" s="6" t="str">
        <f t="shared" si="115"/>
        <v>BULLISH</v>
      </c>
      <c r="G1862" s="6" t="str">
        <f t="shared" si="114"/>
        <v>NEUTRAL</v>
      </c>
      <c r="H1862" s="6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CONFIRMED BULLISH</v>
      </c>
    </row>
    <row r="1863" spans="1:8" ht="13.5" x14ac:dyDescent="0.25">
      <c r="A1863" s="3">
        <f>TITRES_STAT!B1866</f>
        <v>44725</v>
      </c>
      <c r="B1863" s="6">
        <f>TITRES_STAT!C1866</f>
        <v>7</v>
      </c>
      <c r="C1863" s="6">
        <f>TITRES_STAT!D1866</f>
        <v>5.5015999999999998</v>
      </c>
      <c r="D1863" s="6">
        <f>TITRES_STAT!E1866</f>
        <v>4018</v>
      </c>
      <c r="E1863" s="2">
        <f t="shared" si="116"/>
        <v>421064</v>
      </c>
      <c r="F1863" s="6" t="str">
        <f t="shared" si="115"/>
        <v>BULLISH</v>
      </c>
      <c r="G1863" s="6" t="str">
        <f t="shared" ref="G1863:G1926" si="118">IF((E1863-E1858)/E1858 &gt; 0.02, "STRONG",
 IF((E1863-E1858)/E1858 &lt; -0.02, "WEAK", "NEUTRAL"))</f>
        <v>NEUTRAL</v>
      </c>
      <c r="H1863" s="6" t="str">
        <f t="shared" si="117"/>
        <v>CONFIRMED BULLISH</v>
      </c>
    </row>
    <row r="1864" spans="1:8" ht="13.5" x14ac:dyDescent="0.25">
      <c r="A1864" s="3">
        <f>TITRES_STAT!B1867</f>
        <v>44726</v>
      </c>
      <c r="B1864" s="6">
        <f>TITRES_STAT!C1867</f>
        <v>7</v>
      </c>
      <c r="C1864" s="6">
        <f>TITRES_STAT!D1867</f>
        <v>5.5015999999999998</v>
      </c>
      <c r="D1864" s="6">
        <f>TITRES_STAT!E1867</f>
        <v>0</v>
      </c>
      <c r="E1864" s="2">
        <f t="shared" si="116"/>
        <v>421064</v>
      </c>
      <c r="F1864" s="6" t="str">
        <f t="shared" ref="F1864:F1927" si="119">IF(E1864&gt;E1859,"BULLISH",IF(E1864&lt;E1859,"BEARISH","NEUTRAL"))</f>
        <v>BULLISH</v>
      </c>
      <c r="G1864" s="6" t="str">
        <f t="shared" si="118"/>
        <v>NEUTRAL</v>
      </c>
      <c r="H1864" s="6" t="str">
        <f t="shared" si="117"/>
        <v>CONFIRMED BULLISH</v>
      </c>
    </row>
    <row r="1865" spans="1:8" ht="13.5" x14ac:dyDescent="0.25">
      <c r="A1865" s="3">
        <f>TITRES_STAT!B1868</f>
        <v>44727</v>
      </c>
      <c r="B1865" s="6">
        <f>TITRES_STAT!C1868</f>
        <v>6.99</v>
      </c>
      <c r="C1865" s="6">
        <f>TITRES_STAT!D1868</f>
        <v>5.4938000000000002</v>
      </c>
      <c r="D1865" s="6">
        <f>TITRES_STAT!E1868</f>
        <v>15</v>
      </c>
      <c r="E1865" s="2">
        <f t="shared" si="116"/>
        <v>421049</v>
      </c>
      <c r="F1865" s="6" t="str">
        <f t="shared" si="119"/>
        <v>BULLISH</v>
      </c>
      <c r="G1865" s="6" t="str">
        <f t="shared" si="118"/>
        <v>NEUTRAL</v>
      </c>
      <c r="H1865" s="6" t="str">
        <f t="shared" si="117"/>
        <v>BULLISH DIVERGENCE</v>
      </c>
    </row>
    <row r="1866" spans="1:8" ht="13.5" x14ac:dyDescent="0.25">
      <c r="A1866" s="3">
        <f>TITRES_STAT!B1869</f>
        <v>44728</v>
      </c>
      <c r="B1866" s="6">
        <f>TITRES_STAT!C1869</f>
        <v>6.92</v>
      </c>
      <c r="C1866" s="6">
        <f>TITRES_STAT!D1869</f>
        <v>5.7249999999999996</v>
      </c>
      <c r="D1866" s="6">
        <f>TITRES_STAT!E1869</f>
        <v>39</v>
      </c>
      <c r="E1866" s="2">
        <f t="shared" si="116"/>
        <v>421010</v>
      </c>
      <c r="F1866" s="6" t="str">
        <f t="shared" si="119"/>
        <v>BULLISH</v>
      </c>
      <c r="G1866" s="6" t="str">
        <f t="shared" si="118"/>
        <v>NEUTRAL</v>
      </c>
      <c r="H1866" s="6" t="str">
        <f t="shared" si="117"/>
        <v>BULLISH DIVERGENCE</v>
      </c>
    </row>
    <row r="1867" spans="1:8" ht="13.5" x14ac:dyDescent="0.25">
      <c r="A1867" s="3">
        <f>TITRES_STAT!B1870</f>
        <v>44729</v>
      </c>
      <c r="B1867" s="6">
        <f>TITRES_STAT!C1870</f>
        <v>6.92</v>
      </c>
      <c r="C1867" s="6">
        <f>TITRES_STAT!D1870</f>
        <v>5.7249999999999996</v>
      </c>
      <c r="D1867" s="6">
        <f>TITRES_STAT!E1870</f>
        <v>0</v>
      </c>
      <c r="E1867" s="2">
        <f t="shared" si="116"/>
        <v>421010</v>
      </c>
      <c r="F1867" s="6" t="str">
        <f t="shared" si="119"/>
        <v>BULLISH</v>
      </c>
      <c r="G1867" s="6" t="str">
        <f t="shared" si="118"/>
        <v>NEUTRAL</v>
      </c>
      <c r="H1867" s="6" t="str">
        <f t="shared" si="117"/>
        <v>BULLISH DIVERGENCE</v>
      </c>
    </row>
    <row r="1868" spans="1:8" ht="13.5" x14ac:dyDescent="0.25">
      <c r="A1868" s="3">
        <f>TITRES_STAT!B1871</f>
        <v>44732</v>
      </c>
      <c r="B1868" s="6">
        <f>TITRES_STAT!C1871</f>
        <v>6.92</v>
      </c>
      <c r="C1868" s="6">
        <f>TITRES_STAT!D1871</f>
        <v>5.7249999999999996</v>
      </c>
      <c r="D1868" s="6">
        <f>TITRES_STAT!E1871</f>
        <v>0</v>
      </c>
      <c r="E1868" s="2">
        <f t="shared" si="116"/>
        <v>421010</v>
      </c>
      <c r="F1868" s="6" t="str">
        <f t="shared" si="119"/>
        <v>BEARISH</v>
      </c>
      <c r="G1868" s="6" t="str">
        <f t="shared" si="118"/>
        <v>NEUTRAL</v>
      </c>
      <c r="H1868" s="6" t="str">
        <f t="shared" si="117"/>
        <v>CONFIRMED BEARISH</v>
      </c>
    </row>
    <row r="1869" spans="1:8" ht="13.5" x14ac:dyDescent="0.25">
      <c r="A1869" s="3">
        <f>TITRES_STAT!B1872</f>
        <v>44733</v>
      </c>
      <c r="B1869" s="6">
        <f>TITRES_STAT!C1872</f>
        <v>6.77</v>
      </c>
      <c r="C1869" s="6">
        <f>TITRES_STAT!D1872</f>
        <v>5.6009000000000002</v>
      </c>
      <c r="D1869" s="6">
        <f>TITRES_STAT!E1872</f>
        <v>695</v>
      </c>
      <c r="E1869" s="2">
        <f t="shared" si="116"/>
        <v>420315</v>
      </c>
      <c r="F1869" s="6" t="str">
        <f t="shared" si="119"/>
        <v>BEARISH</v>
      </c>
      <c r="G1869" s="6" t="str">
        <f t="shared" si="118"/>
        <v>NEUTRAL</v>
      </c>
      <c r="H1869" s="6" t="str">
        <f t="shared" si="117"/>
        <v>CONFIRMED BEARISH</v>
      </c>
    </row>
    <row r="1870" spans="1:8" ht="13.5" x14ac:dyDescent="0.25">
      <c r="A1870" s="3">
        <f>TITRES_STAT!B1873</f>
        <v>44734</v>
      </c>
      <c r="B1870" s="6">
        <f>TITRES_STAT!C1873</f>
        <v>6.8</v>
      </c>
      <c r="C1870" s="6">
        <f>TITRES_STAT!D1873</f>
        <v>5.6257000000000001</v>
      </c>
      <c r="D1870" s="6">
        <f>TITRES_STAT!E1873</f>
        <v>128</v>
      </c>
      <c r="E1870" s="2">
        <f t="shared" si="116"/>
        <v>420443</v>
      </c>
      <c r="F1870" s="6" t="str">
        <f t="shared" si="119"/>
        <v>BEARISH</v>
      </c>
      <c r="G1870" s="6" t="str">
        <f t="shared" si="118"/>
        <v>NEUTRAL</v>
      </c>
      <c r="H1870" s="6" t="str">
        <f t="shared" si="117"/>
        <v>CONFIRMED BEARISH</v>
      </c>
    </row>
    <row r="1871" spans="1:8" ht="13.5" x14ac:dyDescent="0.25">
      <c r="A1871" s="3">
        <f>TITRES_STAT!B1874</f>
        <v>44735</v>
      </c>
      <c r="B1871" s="6">
        <f>TITRES_STAT!C1874</f>
        <v>6.79</v>
      </c>
      <c r="C1871" s="6">
        <f>TITRES_STAT!D1874</f>
        <v>5.6174999999999997</v>
      </c>
      <c r="D1871" s="6">
        <f>TITRES_STAT!E1874</f>
        <v>36</v>
      </c>
      <c r="E1871" s="2">
        <f t="shared" si="116"/>
        <v>420407</v>
      </c>
      <c r="F1871" s="6" t="str">
        <f t="shared" si="119"/>
        <v>BEARISH</v>
      </c>
      <c r="G1871" s="6" t="str">
        <f t="shared" si="118"/>
        <v>NEUTRAL</v>
      </c>
      <c r="H1871" s="6" t="str">
        <f t="shared" si="117"/>
        <v>CONFIRMED BEARISH</v>
      </c>
    </row>
    <row r="1872" spans="1:8" ht="13.5" x14ac:dyDescent="0.25">
      <c r="A1872" s="3">
        <f>TITRES_STAT!B1875</f>
        <v>44736</v>
      </c>
      <c r="B1872" s="6">
        <f>TITRES_STAT!C1875</f>
        <v>6.79</v>
      </c>
      <c r="C1872" s="6">
        <f>TITRES_STAT!D1875</f>
        <v>5.6174999999999997</v>
      </c>
      <c r="D1872" s="6">
        <f>TITRES_STAT!E1875</f>
        <v>0</v>
      </c>
      <c r="E1872" s="2">
        <f t="shared" si="116"/>
        <v>420407</v>
      </c>
      <c r="F1872" s="6" t="str">
        <f t="shared" si="119"/>
        <v>BEARISH</v>
      </c>
      <c r="G1872" s="6" t="str">
        <f t="shared" si="118"/>
        <v>NEUTRAL</v>
      </c>
      <c r="H1872" s="6" t="str">
        <f t="shared" si="117"/>
        <v>CONFIRMED BEARISH</v>
      </c>
    </row>
    <row r="1873" spans="1:8" ht="13.5" x14ac:dyDescent="0.25">
      <c r="A1873" s="3">
        <f>TITRES_STAT!B1876</f>
        <v>44739</v>
      </c>
      <c r="B1873" s="6">
        <f>TITRES_STAT!C1876</f>
        <v>6.67</v>
      </c>
      <c r="C1873" s="6">
        <f>TITRES_STAT!D1876</f>
        <v>5.5182000000000002</v>
      </c>
      <c r="D1873" s="6">
        <f>TITRES_STAT!E1876</f>
        <v>69</v>
      </c>
      <c r="E1873" s="2">
        <f t="shared" si="116"/>
        <v>420338</v>
      </c>
      <c r="F1873" s="6" t="str">
        <f t="shared" si="119"/>
        <v>BEARISH</v>
      </c>
      <c r="G1873" s="6" t="str">
        <f t="shared" si="118"/>
        <v>NEUTRAL</v>
      </c>
      <c r="H1873" s="6" t="str">
        <f t="shared" si="117"/>
        <v>CONFIRMED BEARISH</v>
      </c>
    </row>
    <row r="1874" spans="1:8" ht="13.5" x14ac:dyDescent="0.25">
      <c r="A1874" s="3">
        <f>TITRES_STAT!B1877</f>
        <v>44740</v>
      </c>
      <c r="B1874" s="6">
        <f>TITRES_STAT!C1877</f>
        <v>6.67</v>
      </c>
      <c r="C1874" s="6">
        <f>TITRES_STAT!D1877</f>
        <v>5.5182000000000002</v>
      </c>
      <c r="D1874" s="6">
        <f>TITRES_STAT!E1877</f>
        <v>222</v>
      </c>
      <c r="E1874" s="2">
        <f t="shared" si="116"/>
        <v>420338</v>
      </c>
      <c r="F1874" s="6" t="str">
        <f t="shared" si="119"/>
        <v>BULLISH</v>
      </c>
      <c r="G1874" s="6" t="str">
        <f t="shared" si="118"/>
        <v>NEUTRAL</v>
      </c>
      <c r="H1874" s="6" t="str">
        <f t="shared" si="117"/>
        <v>BULLISH DIVERGENCE</v>
      </c>
    </row>
    <row r="1875" spans="1:8" ht="13.5" x14ac:dyDescent="0.25">
      <c r="A1875" s="3">
        <f>TITRES_STAT!B1878</f>
        <v>44741</v>
      </c>
      <c r="B1875" s="6">
        <f>TITRES_STAT!C1878</f>
        <v>6.8</v>
      </c>
      <c r="C1875" s="6">
        <f>TITRES_STAT!D1878</f>
        <v>5.6257000000000001</v>
      </c>
      <c r="D1875" s="6">
        <f>TITRES_STAT!E1878</f>
        <v>189</v>
      </c>
      <c r="E1875" s="2">
        <f t="shared" si="116"/>
        <v>420527</v>
      </c>
      <c r="F1875" s="6" t="str">
        <f t="shared" si="119"/>
        <v>BULLISH</v>
      </c>
      <c r="G1875" s="6" t="str">
        <f t="shared" si="118"/>
        <v>NEUTRAL</v>
      </c>
      <c r="H1875" s="6" t="str">
        <f t="shared" si="117"/>
        <v>NEUTRAL</v>
      </c>
    </row>
    <row r="1876" spans="1:8" ht="13.5" x14ac:dyDescent="0.25">
      <c r="A1876" s="3">
        <f>TITRES_STAT!B1879</f>
        <v>44742</v>
      </c>
      <c r="B1876" s="6">
        <f>TITRES_STAT!C1879</f>
        <v>6.6</v>
      </c>
      <c r="C1876" s="6">
        <f>TITRES_STAT!D1879</f>
        <v>5.4603000000000002</v>
      </c>
      <c r="D1876" s="6">
        <f>TITRES_STAT!E1879</f>
        <v>297</v>
      </c>
      <c r="E1876" s="2">
        <f t="shared" si="116"/>
        <v>420230</v>
      </c>
      <c r="F1876" s="6" t="str">
        <f t="shared" si="119"/>
        <v>BEARISH</v>
      </c>
      <c r="G1876" s="6" t="str">
        <f t="shared" si="118"/>
        <v>NEUTRAL</v>
      </c>
      <c r="H1876" s="6" t="str">
        <f t="shared" si="117"/>
        <v>CONFIRMED BEARISH</v>
      </c>
    </row>
    <row r="1877" spans="1:8" ht="13.5" x14ac:dyDescent="0.25">
      <c r="A1877" s="3">
        <f>TITRES_STAT!B1880</f>
        <v>44743</v>
      </c>
      <c r="B1877" s="6">
        <f>TITRES_STAT!C1880</f>
        <v>6.6</v>
      </c>
      <c r="C1877" s="6">
        <f>TITRES_STAT!D1880</f>
        <v>5.4603000000000002</v>
      </c>
      <c r="D1877" s="6">
        <f>TITRES_STAT!E1880</f>
        <v>431</v>
      </c>
      <c r="E1877" s="2">
        <f t="shared" si="116"/>
        <v>420230</v>
      </c>
      <c r="F1877" s="6" t="str">
        <f t="shared" si="119"/>
        <v>BEARISH</v>
      </c>
      <c r="G1877" s="6" t="str">
        <f t="shared" si="118"/>
        <v>NEUTRAL</v>
      </c>
      <c r="H1877" s="6" t="str">
        <f t="shared" si="117"/>
        <v>CONFIRMED BEARISH</v>
      </c>
    </row>
    <row r="1878" spans="1:8" ht="13.5" x14ac:dyDescent="0.25">
      <c r="A1878" s="3">
        <f>TITRES_STAT!B1881</f>
        <v>44746</v>
      </c>
      <c r="B1878" s="6">
        <f>TITRES_STAT!C1881</f>
        <v>6.6</v>
      </c>
      <c r="C1878" s="6">
        <f>TITRES_STAT!D1881</f>
        <v>5.4603000000000002</v>
      </c>
      <c r="D1878" s="6">
        <f>TITRES_STAT!E1881</f>
        <v>0</v>
      </c>
      <c r="E1878" s="2">
        <f t="shared" si="116"/>
        <v>420230</v>
      </c>
      <c r="F1878" s="6" t="str">
        <f t="shared" si="119"/>
        <v>BEARISH</v>
      </c>
      <c r="G1878" s="6" t="str">
        <f t="shared" si="118"/>
        <v>NEUTRAL</v>
      </c>
      <c r="H1878" s="6" t="str">
        <f t="shared" si="117"/>
        <v>CONFIRMED BEARISH</v>
      </c>
    </row>
    <row r="1879" spans="1:8" ht="13.5" x14ac:dyDescent="0.25">
      <c r="A1879" s="3">
        <f>TITRES_STAT!B1882</f>
        <v>44747</v>
      </c>
      <c r="B1879" s="6">
        <f>TITRES_STAT!C1882</f>
        <v>6.55</v>
      </c>
      <c r="C1879" s="6">
        <f>TITRES_STAT!D1882</f>
        <v>5.4188999999999998</v>
      </c>
      <c r="D1879" s="6">
        <f>TITRES_STAT!E1882</f>
        <v>1288</v>
      </c>
      <c r="E1879" s="2">
        <f t="shared" si="116"/>
        <v>418942</v>
      </c>
      <c r="F1879" s="6" t="str">
        <f t="shared" si="119"/>
        <v>BEARISH</v>
      </c>
      <c r="G1879" s="6" t="str">
        <f t="shared" si="118"/>
        <v>NEUTRAL</v>
      </c>
      <c r="H1879" s="6" t="str">
        <f t="shared" si="117"/>
        <v>CONFIRMED BEARISH</v>
      </c>
    </row>
    <row r="1880" spans="1:8" ht="13.5" x14ac:dyDescent="0.25">
      <c r="A1880" s="3">
        <f>TITRES_STAT!B1883</f>
        <v>44748</v>
      </c>
      <c r="B1880" s="6">
        <f>TITRES_STAT!C1883</f>
        <v>6.8</v>
      </c>
      <c r="C1880" s="6">
        <f>TITRES_STAT!D1883</f>
        <v>5.6257000000000001</v>
      </c>
      <c r="D1880" s="6">
        <f>TITRES_STAT!E1883</f>
        <v>20</v>
      </c>
      <c r="E1880" s="2">
        <f t="shared" si="116"/>
        <v>418962</v>
      </c>
      <c r="F1880" s="6" t="str">
        <f t="shared" si="119"/>
        <v>BEARISH</v>
      </c>
      <c r="G1880" s="6" t="str">
        <f t="shared" si="118"/>
        <v>NEUTRAL</v>
      </c>
      <c r="H1880" s="6" t="str">
        <f t="shared" si="117"/>
        <v>NEUTRAL</v>
      </c>
    </row>
    <row r="1881" spans="1:8" ht="13.5" x14ac:dyDescent="0.25">
      <c r="A1881" s="3">
        <f>TITRES_STAT!B1884</f>
        <v>44749</v>
      </c>
      <c r="B1881" s="6">
        <f>TITRES_STAT!C1884</f>
        <v>6.8</v>
      </c>
      <c r="C1881" s="6">
        <f>TITRES_STAT!D1884</f>
        <v>5.6257000000000001</v>
      </c>
      <c r="D1881" s="6">
        <f>TITRES_STAT!E1884</f>
        <v>0</v>
      </c>
      <c r="E1881" s="2">
        <f t="shared" si="116"/>
        <v>418962</v>
      </c>
      <c r="F1881" s="6" t="str">
        <f t="shared" si="119"/>
        <v>BEARISH</v>
      </c>
      <c r="G1881" s="6" t="str">
        <f t="shared" si="118"/>
        <v>NEUTRAL</v>
      </c>
      <c r="H1881" s="6" t="str">
        <f t="shared" si="117"/>
        <v>BEARISH DIVERGENCE</v>
      </c>
    </row>
    <row r="1882" spans="1:8" ht="13.5" x14ac:dyDescent="0.25">
      <c r="A1882" s="3">
        <f>TITRES_STAT!B1885</f>
        <v>44750</v>
      </c>
      <c r="B1882" s="6">
        <f>TITRES_STAT!C1885</f>
        <v>6.8</v>
      </c>
      <c r="C1882" s="6">
        <f>TITRES_STAT!D1885</f>
        <v>5.6257000000000001</v>
      </c>
      <c r="D1882" s="6">
        <f>TITRES_STAT!E1885</f>
        <v>24</v>
      </c>
      <c r="E1882" s="2">
        <f t="shared" si="116"/>
        <v>418962</v>
      </c>
      <c r="F1882" s="6" t="str">
        <f t="shared" si="119"/>
        <v>BEARISH</v>
      </c>
      <c r="G1882" s="6" t="str">
        <f t="shared" si="118"/>
        <v>NEUTRAL</v>
      </c>
      <c r="H1882" s="6" t="str">
        <f t="shared" si="117"/>
        <v>BEARISH DIVERGENCE</v>
      </c>
    </row>
    <row r="1883" spans="1:8" ht="13.5" x14ac:dyDescent="0.25">
      <c r="A1883" s="3">
        <f>TITRES_STAT!B1886</f>
        <v>44753</v>
      </c>
      <c r="B1883" s="6">
        <f>TITRES_STAT!C1886</f>
        <v>6.8</v>
      </c>
      <c r="C1883" s="6">
        <f>TITRES_STAT!D1886</f>
        <v>5.6257000000000001</v>
      </c>
      <c r="D1883" s="6">
        <f>TITRES_STAT!E1886</f>
        <v>0</v>
      </c>
      <c r="E1883" s="2">
        <f t="shared" si="116"/>
        <v>418962</v>
      </c>
      <c r="F1883" s="6" t="str">
        <f t="shared" si="119"/>
        <v>BEARISH</v>
      </c>
      <c r="G1883" s="6" t="str">
        <f t="shared" si="118"/>
        <v>NEUTRAL</v>
      </c>
      <c r="H1883" s="6" t="str">
        <f t="shared" si="117"/>
        <v>BEARISH DIVERGENCE</v>
      </c>
    </row>
    <row r="1884" spans="1:8" ht="13.5" x14ac:dyDescent="0.25">
      <c r="A1884" s="3">
        <f>TITRES_STAT!B1887</f>
        <v>44754</v>
      </c>
      <c r="B1884" s="6">
        <f>TITRES_STAT!C1887</f>
        <v>6.8</v>
      </c>
      <c r="C1884" s="6">
        <f>TITRES_STAT!D1887</f>
        <v>5.6257000000000001</v>
      </c>
      <c r="D1884" s="6">
        <f>TITRES_STAT!E1887</f>
        <v>0</v>
      </c>
      <c r="E1884" s="2">
        <f t="shared" si="116"/>
        <v>418962</v>
      </c>
      <c r="F1884" s="6" t="str">
        <f t="shared" si="119"/>
        <v>BULLISH</v>
      </c>
      <c r="G1884" s="6" t="str">
        <f t="shared" si="118"/>
        <v>NEUTRAL</v>
      </c>
      <c r="H1884" s="6" t="str">
        <f t="shared" si="117"/>
        <v>CONFIRMED BULLISH</v>
      </c>
    </row>
    <row r="1885" spans="1:8" ht="13.5" x14ac:dyDescent="0.25">
      <c r="A1885" s="3">
        <f>TITRES_STAT!B1888</f>
        <v>44755</v>
      </c>
      <c r="B1885" s="6">
        <f>TITRES_STAT!C1888</f>
        <v>6.8</v>
      </c>
      <c r="C1885" s="6">
        <f>TITRES_STAT!D1888</f>
        <v>5.6257000000000001</v>
      </c>
      <c r="D1885" s="6">
        <f>TITRES_STAT!E1888</f>
        <v>0</v>
      </c>
      <c r="E1885" s="2">
        <f t="shared" si="116"/>
        <v>418962</v>
      </c>
      <c r="F1885" s="6" t="str">
        <f t="shared" si="119"/>
        <v>NEUTRAL</v>
      </c>
      <c r="G1885" s="6" t="str">
        <f t="shared" si="118"/>
        <v>NEUTRAL</v>
      </c>
      <c r="H1885" s="6" t="str">
        <f t="shared" si="117"/>
        <v>NEUTRAL</v>
      </c>
    </row>
    <row r="1886" spans="1:8" ht="13.5" x14ac:dyDescent="0.25">
      <c r="A1886" s="3">
        <f>TITRES_STAT!B1889</f>
        <v>44756</v>
      </c>
      <c r="B1886" s="6">
        <f>TITRES_STAT!C1889</f>
        <v>6.78</v>
      </c>
      <c r="C1886" s="6">
        <f>TITRES_STAT!D1889</f>
        <v>5.6092000000000004</v>
      </c>
      <c r="D1886" s="6">
        <f>TITRES_STAT!E1889</f>
        <v>10</v>
      </c>
      <c r="E1886" s="2">
        <f t="shared" si="116"/>
        <v>418952</v>
      </c>
      <c r="F1886" s="6" t="str">
        <f t="shared" si="119"/>
        <v>BEARISH</v>
      </c>
      <c r="G1886" s="6" t="str">
        <f t="shared" si="118"/>
        <v>NEUTRAL</v>
      </c>
      <c r="H1886" s="6" t="str">
        <f t="shared" si="117"/>
        <v>CONFIRMED BEARISH</v>
      </c>
    </row>
    <row r="1887" spans="1:8" ht="13.5" x14ac:dyDescent="0.25">
      <c r="A1887" s="3">
        <f>TITRES_STAT!B1890</f>
        <v>44757</v>
      </c>
      <c r="B1887" s="6">
        <f>TITRES_STAT!C1890</f>
        <v>6.8</v>
      </c>
      <c r="C1887" s="6">
        <f>TITRES_STAT!D1890</f>
        <v>5.6257000000000001</v>
      </c>
      <c r="D1887" s="6">
        <f>TITRES_STAT!E1890</f>
        <v>3</v>
      </c>
      <c r="E1887" s="2">
        <f t="shared" si="116"/>
        <v>418955</v>
      </c>
      <c r="F1887" s="6" t="str">
        <f t="shared" si="119"/>
        <v>BEARISH</v>
      </c>
      <c r="G1887" s="6" t="str">
        <f t="shared" si="118"/>
        <v>NEUTRAL</v>
      </c>
      <c r="H1887" s="6" t="str">
        <f t="shared" si="117"/>
        <v>NEUTRAL</v>
      </c>
    </row>
    <row r="1888" spans="1:8" ht="13.5" x14ac:dyDescent="0.25">
      <c r="A1888" s="3">
        <f>TITRES_STAT!B1891</f>
        <v>44760</v>
      </c>
      <c r="B1888" s="6">
        <f>TITRES_STAT!C1891</f>
        <v>6.6</v>
      </c>
      <c r="C1888" s="6">
        <f>TITRES_STAT!D1891</f>
        <v>5.4603000000000002</v>
      </c>
      <c r="D1888" s="6">
        <f>TITRES_STAT!E1891</f>
        <v>2353</v>
      </c>
      <c r="E1888" s="2">
        <f t="shared" si="116"/>
        <v>416602</v>
      </c>
      <c r="F1888" s="6" t="str">
        <f t="shared" si="119"/>
        <v>BEARISH</v>
      </c>
      <c r="G1888" s="6" t="str">
        <f t="shared" si="118"/>
        <v>NEUTRAL</v>
      </c>
      <c r="H1888" s="6" t="str">
        <f t="shared" si="117"/>
        <v>CONFIRMED BEARISH</v>
      </c>
    </row>
    <row r="1889" spans="1:8" ht="13.5" x14ac:dyDescent="0.25">
      <c r="A1889" s="3">
        <f>TITRES_STAT!B1892</f>
        <v>44761</v>
      </c>
      <c r="B1889" s="6">
        <f>TITRES_STAT!C1892</f>
        <v>6.6</v>
      </c>
      <c r="C1889" s="6">
        <f>TITRES_STAT!D1892</f>
        <v>5.4603000000000002</v>
      </c>
      <c r="D1889" s="6">
        <f>TITRES_STAT!E1892</f>
        <v>5000</v>
      </c>
      <c r="E1889" s="2">
        <f t="shared" si="116"/>
        <v>416602</v>
      </c>
      <c r="F1889" s="6" t="str">
        <f t="shared" si="119"/>
        <v>BEARISH</v>
      </c>
      <c r="G1889" s="6" t="str">
        <f t="shared" si="118"/>
        <v>NEUTRAL</v>
      </c>
      <c r="H1889" s="6" t="str">
        <f t="shared" si="117"/>
        <v>CONFIRMED BEARISH</v>
      </c>
    </row>
    <row r="1890" spans="1:8" ht="13.5" x14ac:dyDescent="0.25">
      <c r="A1890" s="3">
        <f>TITRES_STAT!B1893</f>
        <v>44762</v>
      </c>
      <c r="B1890" s="6">
        <f>TITRES_STAT!C1893</f>
        <v>6.75</v>
      </c>
      <c r="C1890" s="6">
        <f>TITRES_STAT!D1893</f>
        <v>5.5843999999999996</v>
      </c>
      <c r="D1890" s="6">
        <f>TITRES_STAT!E1893</f>
        <v>1</v>
      </c>
      <c r="E1890" s="2">
        <f t="shared" si="116"/>
        <v>416603</v>
      </c>
      <c r="F1890" s="6" t="str">
        <f t="shared" si="119"/>
        <v>BEARISH</v>
      </c>
      <c r="G1890" s="6" t="str">
        <f t="shared" si="118"/>
        <v>NEUTRAL</v>
      </c>
      <c r="H1890" s="6" t="str">
        <f t="shared" si="117"/>
        <v>CONFIRMED BEARISH</v>
      </c>
    </row>
    <row r="1891" spans="1:8" ht="13.5" x14ac:dyDescent="0.25">
      <c r="A1891" s="3">
        <f>TITRES_STAT!B1894</f>
        <v>44763</v>
      </c>
      <c r="B1891" s="6">
        <f>TITRES_STAT!C1894</f>
        <v>6.75</v>
      </c>
      <c r="C1891" s="6">
        <f>TITRES_STAT!D1894</f>
        <v>5.5843999999999996</v>
      </c>
      <c r="D1891" s="6">
        <f>TITRES_STAT!E1894</f>
        <v>0</v>
      </c>
      <c r="E1891" s="2">
        <f t="shared" si="116"/>
        <v>416603</v>
      </c>
      <c r="F1891" s="6" t="str">
        <f t="shared" si="119"/>
        <v>BEARISH</v>
      </c>
      <c r="G1891" s="6" t="str">
        <f t="shared" si="118"/>
        <v>NEUTRAL</v>
      </c>
      <c r="H1891" s="6" t="str">
        <f t="shared" si="117"/>
        <v>CONFIRMED BEARISH</v>
      </c>
    </row>
    <row r="1892" spans="1:8" ht="13.5" x14ac:dyDescent="0.25">
      <c r="A1892" s="3">
        <f>TITRES_STAT!B1895</f>
        <v>44764</v>
      </c>
      <c r="B1892" s="6">
        <f>TITRES_STAT!C1895</f>
        <v>6.75</v>
      </c>
      <c r="C1892" s="6">
        <f>TITRES_STAT!D1895</f>
        <v>5.5843999999999996</v>
      </c>
      <c r="D1892" s="6">
        <f>TITRES_STAT!E1895</f>
        <v>0</v>
      </c>
      <c r="E1892" s="2">
        <f t="shared" si="116"/>
        <v>416603</v>
      </c>
      <c r="F1892" s="6" t="str">
        <f t="shared" si="119"/>
        <v>BEARISH</v>
      </c>
      <c r="G1892" s="6" t="str">
        <f t="shared" si="118"/>
        <v>NEUTRAL</v>
      </c>
      <c r="H1892" s="6" t="str">
        <f t="shared" si="117"/>
        <v>CONFIRMED BEARISH</v>
      </c>
    </row>
    <row r="1893" spans="1:8" ht="13.5" x14ac:dyDescent="0.25">
      <c r="A1893" s="3">
        <f>TITRES_STAT!B1896</f>
        <v>44768</v>
      </c>
      <c r="B1893" s="6">
        <f>TITRES_STAT!C1896</f>
        <v>6.75</v>
      </c>
      <c r="C1893" s="6">
        <f>TITRES_STAT!D1896</f>
        <v>5.5843999999999996</v>
      </c>
      <c r="D1893" s="6">
        <f>TITRES_STAT!E1896</f>
        <v>0</v>
      </c>
      <c r="E1893" s="2">
        <f t="shared" si="116"/>
        <v>416603</v>
      </c>
      <c r="F1893" s="6" t="str">
        <f t="shared" si="119"/>
        <v>BULLISH</v>
      </c>
      <c r="G1893" s="6" t="str">
        <f t="shared" si="118"/>
        <v>NEUTRAL</v>
      </c>
      <c r="H1893" s="6" t="str">
        <f t="shared" si="117"/>
        <v>CONFIRMED BULLISH</v>
      </c>
    </row>
    <row r="1894" spans="1:8" ht="13.5" x14ac:dyDescent="0.25">
      <c r="A1894" s="3">
        <f>TITRES_STAT!B1897</f>
        <v>44769</v>
      </c>
      <c r="B1894" s="6">
        <f>TITRES_STAT!C1897</f>
        <v>6.58</v>
      </c>
      <c r="C1894" s="6">
        <f>TITRES_STAT!D1897</f>
        <v>5.4436999999999998</v>
      </c>
      <c r="D1894" s="6">
        <f>TITRES_STAT!E1897</f>
        <v>3179</v>
      </c>
      <c r="E1894" s="2">
        <f t="shared" si="116"/>
        <v>413424</v>
      </c>
      <c r="F1894" s="6" t="str">
        <f t="shared" si="119"/>
        <v>BEARISH</v>
      </c>
      <c r="G1894" s="6" t="str">
        <f t="shared" si="118"/>
        <v>NEUTRAL</v>
      </c>
      <c r="H1894" s="6" t="str">
        <f t="shared" si="117"/>
        <v>CONFIRMED BEARISH</v>
      </c>
    </row>
    <row r="1895" spans="1:8" ht="13.5" x14ac:dyDescent="0.25">
      <c r="A1895" s="3">
        <f>TITRES_STAT!B1898</f>
        <v>44770</v>
      </c>
      <c r="B1895" s="6">
        <f>TITRES_STAT!C1898</f>
        <v>6.58</v>
      </c>
      <c r="C1895" s="6">
        <f>TITRES_STAT!D1898</f>
        <v>5.4436999999999998</v>
      </c>
      <c r="D1895" s="6">
        <f>TITRES_STAT!E1898</f>
        <v>0</v>
      </c>
      <c r="E1895" s="2">
        <f t="shared" si="116"/>
        <v>413424</v>
      </c>
      <c r="F1895" s="6" t="str">
        <f t="shared" si="119"/>
        <v>BEARISH</v>
      </c>
      <c r="G1895" s="6" t="str">
        <f t="shared" si="118"/>
        <v>NEUTRAL</v>
      </c>
      <c r="H1895" s="6" t="str">
        <f t="shared" si="117"/>
        <v>CONFIRMED BEARISH</v>
      </c>
    </row>
    <row r="1896" spans="1:8" ht="13.5" x14ac:dyDescent="0.25">
      <c r="A1896" s="3">
        <f>TITRES_STAT!B1899</f>
        <v>44771</v>
      </c>
      <c r="B1896" s="6">
        <f>TITRES_STAT!C1899</f>
        <v>6.75</v>
      </c>
      <c r="C1896" s="6">
        <f>TITRES_STAT!D1899</f>
        <v>5.5843999999999996</v>
      </c>
      <c r="D1896" s="6">
        <f>TITRES_STAT!E1899</f>
        <v>50</v>
      </c>
      <c r="E1896" s="2">
        <f t="shared" si="116"/>
        <v>413474</v>
      </c>
      <c r="F1896" s="6" t="str">
        <f t="shared" si="119"/>
        <v>BEARISH</v>
      </c>
      <c r="G1896" s="6" t="str">
        <f t="shared" si="118"/>
        <v>NEUTRAL</v>
      </c>
      <c r="H1896" s="6" t="str">
        <f t="shared" si="117"/>
        <v>NEUTRAL</v>
      </c>
    </row>
    <row r="1897" spans="1:8" ht="13.5" x14ac:dyDescent="0.25">
      <c r="A1897" s="3">
        <f>TITRES_STAT!B1900</f>
        <v>44774</v>
      </c>
      <c r="B1897" s="6">
        <f>TITRES_STAT!C1900</f>
        <v>6.97</v>
      </c>
      <c r="C1897" s="6">
        <f>TITRES_STAT!D1900</f>
        <v>5.7664</v>
      </c>
      <c r="D1897" s="6">
        <f>TITRES_STAT!E1900</f>
        <v>2</v>
      </c>
      <c r="E1897" s="2">
        <f t="shared" si="116"/>
        <v>413476</v>
      </c>
      <c r="F1897" s="6" t="str">
        <f t="shared" si="119"/>
        <v>BEARISH</v>
      </c>
      <c r="G1897" s="6" t="str">
        <f t="shared" si="118"/>
        <v>NEUTRAL</v>
      </c>
      <c r="H1897" s="6" t="str">
        <f t="shared" si="117"/>
        <v>BEARISH DIVERGENCE</v>
      </c>
    </row>
    <row r="1898" spans="1:8" ht="13.5" x14ac:dyDescent="0.25">
      <c r="A1898" s="3">
        <f>TITRES_STAT!B1901</f>
        <v>44775</v>
      </c>
      <c r="B1898" s="6">
        <f>TITRES_STAT!C1901</f>
        <v>6.97</v>
      </c>
      <c r="C1898" s="6">
        <f>TITRES_STAT!D1901</f>
        <v>5.7664</v>
      </c>
      <c r="D1898" s="6">
        <f>TITRES_STAT!E1901</f>
        <v>0</v>
      </c>
      <c r="E1898" s="2">
        <f t="shared" si="116"/>
        <v>413476</v>
      </c>
      <c r="F1898" s="6" t="str">
        <f t="shared" si="119"/>
        <v>BEARISH</v>
      </c>
      <c r="G1898" s="6" t="str">
        <f t="shared" si="118"/>
        <v>NEUTRAL</v>
      </c>
      <c r="H1898" s="6" t="str">
        <f t="shared" si="117"/>
        <v>BEARISH DIVERGENCE</v>
      </c>
    </row>
    <row r="1899" spans="1:8" ht="13.5" x14ac:dyDescent="0.25">
      <c r="A1899" s="3">
        <f>TITRES_STAT!B1902</f>
        <v>44776</v>
      </c>
      <c r="B1899" s="6">
        <f>TITRES_STAT!C1902</f>
        <v>6.67</v>
      </c>
      <c r="C1899" s="6">
        <f>TITRES_STAT!D1902</f>
        <v>5.5182000000000002</v>
      </c>
      <c r="D1899" s="6">
        <f>TITRES_STAT!E1902</f>
        <v>156</v>
      </c>
      <c r="E1899" s="2">
        <f t="shared" si="116"/>
        <v>413320</v>
      </c>
      <c r="F1899" s="6" t="str">
        <f t="shared" si="119"/>
        <v>BEARISH</v>
      </c>
      <c r="G1899" s="6" t="str">
        <f t="shared" si="118"/>
        <v>NEUTRAL</v>
      </c>
      <c r="H1899" s="6" t="str">
        <f t="shared" si="117"/>
        <v>BEARISH DIVERGENCE</v>
      </c>
    </row>
    <row r="1900" spans="1:8" ht="13.5" x14ac:dyDescent="0.25">
      <c r="A1900" s="3">
        <f>TITRES_STAT!B1903</f>
        <v>44777</v>
      </c>
      <c r="B1900" s="6">
        <f>TITRES_STAT!C1903</f>
        <v>6.9</v>
      </c>
      <c r="C1900" s="6">
        <f>TITRES_STAT!D1903</f>
        <v>5.7084999999999999</v>
      </c>
      <c r="D1900" s="6">
        <f>TITRES_STAT!E1903</f>
        <v>3</v>
      </c>
      <c r="E1900" s="2">
        <f t="shared" si="116"/>
        <v>413323</v>
      </c>
      <c r="F1900" s="6" t="str">
        <f t="shared" si="119"/>
        <v>BEARISH</v>
      </c>
      <c r="G1900" s="6" t="str">
        <f t="shared" si="118"/>
        <v>NEUTRAL</v>
      </c>
      <c r="H1900" s="6" t="str">
        <f t="shared" si="117"/>
        <v>BEARISH DIVERGENCE</v>
      </c>
    </row>
    <row r="1901" spans="1:8" ht="13.5" x14ac:dyDescent="0.25">
      <c r="A1901" s="3">
        <f>TITRES_STAT!B1904</f>
        <v>44778</v>
      </c>
      <c r="B1901" s="6">
        <f>TITRES_STAT!C1904</f>
        <v>6.9</v>
      </c>
      <c r="C1901" s="6">
        <f>TITRES_STAT!D1904</f>
        <v>5.7084999999999999</v>
      </c>
      <c r="D1901" s="6">
        <f>TITRES_STAT!E1904</f>
        <v>0</v>
      </c>
      <c r="E1901" s="2">
        <f t="shared" si="116"/>
        <v>413323</v>
      </c>
      <c r="F1901" s="6" t="str">
        <f t="shared" si="119"/>
        <v>BEARISH</v>
      </c>
      <c r="G1901" s="6" t="str">
        <f t="shared" si="118"/>
        <v>NEUTRAL</v>
      </c>
      <c r="H1901" s="6" t="str">
        <f t="shared" si="117"/>
        <v>BEARISH DIVERGENCE</v>
      </c>
    </row>
    <row r="1902" spans="1:8" ht="13.5" x14ac:dyDescent="0.25">
      <c r="A1902" s="3">
        <f>TITRES_STAT!B1905</f>
        <v>44781</v>
      </c>
      <c r="B1902" s="6">
        <f>TITRES_STAT!C1905</f>
        <v>6.9</v>
      </c>
      <c r="C1902" s="6">
        <f>TITRES_STAT!D1905</f>
        <v>5.7084999999999999</v>
      </c>
      <c r="D1902" s="6">
        <f>TITRES_STAT!E1905</f>
        <v>0</v>
      </c>
      <c r="E1902" s="2">
        <f t="shared" si="116"/>
        <v>413323</v>
      </c>
      <c r="F1902" s="6" t="str">
        <f t="shared" si="119"/>
        <v>BEARISH</v>
      </c>
      <c r="G1902" s="6" t="str">
        <f t="shared" si="118"/>
        <v>NEUTRAL</v>
      </c>
      <c r="H1902" s="6" t="str">
        <f t="shared" si="117"/>
        <v>CONFIRMED BEARISH</v>
      </c>
    </row>
    <row r="1903" spans="1:8" ht="13.5" x14ac:dyDescent="0.25">
      <c r="A1903" s="3">
        <f>TITRES_STAT!B1906</f>
        <v>44782</v>
      </c>
      <c r="B1903" s="6">
        <f>TITRES_STAT!C1906</f>
        <v>6.9</v>
      </c>
      <c r="C1903" s="6">
        <f>TITRES_STAT!D1906</f>
        <v>5.7084999999999999</v>
      </c>
      <c r="D1903" s="6">
        <f>TITRES_STAT!E1906</f>
        <v>0</v>
      </c>
      <c r="E1903" s="2">
        <f t="shared" si="116"/>
        <v>413323</v>
      </c>
      <c r="F1903" s="6" t="str">
        <f t="shared" si="119"/>
        <v>BEARISH</v>
      </c>
      <c r="G1903" s="6" t="str">
        <f t="shared" si="118"/>
        <v>NEUTRAL</v>
      </c>
      <c r="H1903" s="6" t="str">
        <f t="shared" si="117"/>
        <v>CONFIRMED BEARISH</v>
      </c>
    </row>
    <row r="1904" spans="1:8" ht="13.5" x14ac:dyDescent="0.25">
      <c r="A1904" s="3">
        <f>TITRES_STAT!B1907</f>
        <v>44783</v>
      </c>
      <c r="B1904" s="6">
        <f>TITRES_STAT!C1907</f>
        <v>6.61</v>
      </c>
      <c r="C1904" s="6">
        <f>TITRES_STAT!D1907</f>
        <v>5.4684999999999997</v>
      </c>
      <c r="D1904" s="6">
        <f>TITRES_STAT!E1907</f>
        <v>235</v>
      </c>
      <c r="E1904" s="2">
        <f t="shared" si="116"/>
        <v>413088</v>
      </c>
      <c r="F1904" s="6" t="str">
        <f t="shared" si="119"/>
        <v>BEARISH</v>
      </c>
      <c r="G1904" s="6" t="str">
        <f t="shared" si="118"/>
        <v>NEUTRAL</v>
      </c>
      <c r="H1904" s="6" t="str">
        <f t="shared" si="117"/>
        <v>CONFIRMED BEARISH</v>
      </c>
    </row>
    <row r="1905" spans="1:8" ht="13.5" x14ac:dyDescent="0.25">
      <c r="A1905" s="3">
        <f>TITRES_STAT!B1908</f>
        <v>44784</v>
      </c>
      <c r="B1905" s="6">
        <f>TITRES_STAT!C1908</f>
        <v>6.8</v>
      </c>
      <c r="C1905" s="6">
        <f>TITRES_STAT!D1908</f>
        <v>5.6257000000000001</v>
      </c>
      <c r="D1905" s="6">
        <f>TITRES_STAT!E1908</f>
        <v>5</v>
      </c>
      <c r="E1905" s="2">
        <f t="shared" si="116"/>
        <v>413093</v>
      </c>
      <c r="F1905" s="6" t="str">
        <f t="shared" si="119"/>
        <v>BEARISH</v>
      </c>
      <c r="G1905" s="6" t="str">
        <f t="shared" si="118"/>
        <v>NEUTRAL</v>
      </c>
      <c r="H1905" s="6" t="str">
        <f t="shared" si="117"/>
        <v>CONFIRMED BEARISH</v>
      </c>
    </row>
    <row r="1906" spans="1:8" ht="13.5" x14ac:dyDescent="0.25">
      <c r="A1906" s="3">
        <f>TITRES_STAT!B1909</f>
        <v>44785</v>
      </c>
      <c r="B1906" s="6">
        <f>TITRES_STAT!C1909</f>
        <v>6.8</v>
      </c>
      <c r="C1906" s="6">
        <f>TITRES_STAT!D1909</f>
        <v>5.6257000000000001</v>
      </c>
      <c r="D1906" s="6">
        <f>TITRES_STAT!E1909</f>
        <v>0</v>
      </c>
      <c r="E1906" s="2">
        <f t="shared" si="116"/>
        <v>413093</v>
      </c>
      <c r="F1906" s="6" t="str">
        <f t="shared" si="119"/>
        <v>BEARISH</v>
      </c>
      <c r="G1906" s="6" t="str">
        <f t="shared" si="118"/>
        <v>NEUTRAL</v>
      </c>
      <c r="H1906" s="6" t="str">
        <f t="shared" si="117"/>
        <v>CONFIRMED BEARISH</v>
      </c>
    </row>
    <row r="1907" spans="1:8" ht="13.5" x14ac:dyDescent="0.25">
      <c r="A1907" s="3">
        <f>TITRES_STAT!B1910</f>
        <v>44788</v>
      </c>
      <c r="B1907" s="6">
        <f>TITRES_STAT!C1910</f>
        <v>6.89</v>
      </c>
      <c r="C1907" s="6">
        <f>TITRES_STAT!D1910</f>
        <v>5.7001999999999997</v>
      </c>
      <c r="D1907" s="6">
        <f>TITRES_STAT!E1910</f>
        <v>7</v>
      </c>
      <c r="E1907" s="2">
        <f t="shared" si="116"/>
        <v>413100</v>
      </c>
      <c r="F1907" s="6" t="str">
        <f t="shared" si="119"/>
        <v>BEARISH</v>
      </c>
      <c r="G1907" s="6" t="str">
        <f t="shared" si="118"/>
        <v>NEUTRAL</v>
      </c>
      <c r="H1907" s="6" t="str">
        <f t="shared" si="117"/>
        <v>CONFIRMED BEARISH</v>
      </c>
    </row>
    <row r="1908" spans="1:8" ht="13.5" x14ac:dyDescent="0.25">
      <c r="A1908" s="3">
        <f>TITRES_STAT!B1911</f>
        <v>44789</v>
      </c>
      <c r="B1908" s="6">
        <f>TITRES_STAT!C1911</f>
        <v>6.89</v>
      </c>
      <c r="C1908" s="6">
        <f>TITRES_STAT!D1911</f>
        <v>5.7001999999999997</v>
      </c>
      <c r="D1908" s="6">
        <f>TITRES_STAT!E1911</f>
        <v>0</v>
      </c>
      <c r="E1908" s="2">
        <f t="shared" si="116"/>
        <v>413100</v>
      </c>
      <c r="F1908" s="6" t="str">
        <f t="shared" si="119"/>
        <v>BEARISH</v>
      </c>
      <c r="G1908" s="6" t="str">
        <f t="shared" si="118"/>
        <v>NEUTRAL</v>
      </c>
      <c r="H1908" s="6" t="str">
        <f t="shared" si="117"/>
        <v>CONFIRMED BEARISH</v>
      </c>
    </row>
    <row r="1909" spans="1:8" ht="13.5" x14ac:dyDescent="0.25">
      <c r="A1909" s="3">
        <f>TITRES_STAT!B1912</f>
        <v>44790</v>
      </c>
      <c r="B1909" s="6">
        <f>TITRES_STAT!C1912</f>
        <v>6.89</v>
      </c>
      <c r="C1909" s="6">
        <f>TITRES_STAT!D1912</f>
        <v>5.7001999999999997</v>
      </c>
      <c r="D1909" s="6">
        <f>TITRES_STAT!E1912</f>
        <v>0</v>
      </c>
      <c r="E1909" s="2">
        <f t="shared" si="116"/>
        <v>413100</v>
      </c>
      <c r="F1909" s="6" t="str">
        <f t="shared" si="119"/>
        <v>BULLISH</v>
      </c>
      <c r="G1909" s="6" t="str">
        <f t="shared" si="118"/>
        <v>NEUTRAL</v>
      </c>
      <c r="H1909" s="6" t="str">
        <f t="shared" si="117"/>
        <v>CONFIRMED BULLISH</v>
      </c>
    </row>
    <row r="1910" spans="1:8" ht="13.5" x14ac:dyDescent="0.25">
      <c r="A1910" s="3">
        <f>TITRES_STAT!B1913</f>
        <v>44791</v>
      </c>
      <c r="B1910" s="6">
        <f>TITRES_STAT!C1913</f>
        <v>6.84</v>
      </c>
      <c r="C1910" s="6">
        <f>TITRES_STAT!D1913</f>
        <v>5.6588000000000003</v>
      </c>
      <c r="D1910" s="6">
        <f>TITRES_STAT!E1913</f>
        <v>100</v>
      </c>
      <c r="E1910" s="2">
        <f t="shared" si="116"/>
        <v>413000</v>
      </c>
      <c r="F1910" s="6" t="str">
        <f t="shared" si="119"/>
        <v>BEARISH</v>
      </c>
      <c r="G1910" s="6" t="str">
        <f t="shared" si="118"/>
        <v>NEUTRAL</v>
      </c>
      <c r="H1910" s="6" t="str">
        <f t="shared" si="117"/>
        <v>BEARISH DIVERGENCE</v>
      </c>
    </row>
    <row r="1911" spans="1:8" ht="13.5" x14ac:dyDescent="0.25">
      <c r="A1911" s="3">
        <f>TITRES_STAT!B1914</f>
        <v>44792</v>
      </c>
      <c r="B1911" s="6">
        <f>TITRES_STAT!C1914</f>
        <v>6.8</v>
      </c>
      <c r="C1911" s="6">
        <f>TITRES_STAT!D1914</f>
        <v>5.6257000000000001</v>
      </c>
      <c r="D1911" s="6">
        <f>TITRES_STAT!E1914</f>
        <v>40</v>
      </c>
      <c r="E1911" s="2">
        <f t="shared" si="116"/>
        <v>412960</v>
      </c>
      <c r="F1911" s="6" t="str">
        <f t="shared" si="119"/>
        <v>BEARISH</v>
      </c>
      <c r="G1911" s="6" t="str">
        <f t="shared" si="118"/>
        <v>NEUTRAL</v>
      </c>
      <c r="H1911" s="6" t="str">
        <f t="shared" si="117"/>
        <v>NEUTRAL</v>
      </c>
    </row>
    <row r="1912" spans="1:8" ht="13.5" x14ac:dyDescent="0.25">
      <c r="A1912" s="3">
        <f>TITRES_STAT!B1915</f>
        <v>44795</v>
      </c>
      <c r="B1912" s="6">
        <f>TITRES_STAT!C1915</f>
        <v>6.8</v>
      </c>
      <c r="C1912" s="6">
        <f>TITRES_STAT!D1915</f>
        <v>5.6257000000000001</v>
      </c>
      <c r="D1912" s="6">
        <f>TITRES_STAT!E1915</f>
        <v>0</v>
      </c>
      <c r="E1912" s="2">
        <f t="shared" si="116"/>
        <v>412960</v>
      </c>
      <c r="F1912" s="6" t="str">
        <f t="shared" si="119"/>
        <v>BEARISH</v>
      </c>
      <c r="G1912" s="6" t="str">
        <f t="shared" si="118"/>
        <v>NEUTRAL</v>
      </c>
      <c r="H1912" s="6" t="str">
        <f t="shared" si="117"/>
        <v>CONFIRMED BEARISH</v>
      </c>
    </row>
    <row r="1913" spans="1:8" ht="13.5" x14ac:dyDescent="0.25">
      <c r="A1913" s="3">
        <f>TITRES_STAT!B1916</f>
        <v>44796</v>
      </c>
      <c r="B1913" s="6">
        <f>TITRES_STAT!C1916</f>
        <v>6.85</v>
      </c>
      <c r="C1913" s="6">
        <f>TITRES_STAT!D1916</f>
        <v>5.6670999999999996</v>
      </c>
      <c r="D1913" s="6">
        <f>TITRES_STAT!E1916</f>
        <v>34</v>
      </c>
      <c r="E1913" s="2">
        <f t="shared" si="116"/>
        <v>412994</v>
      </c>
      <c r="F1913" s="6" t="str">
        <f t="shared" si="119"/>
        <v>BEARISH</v>
      </c>
      <c r="G1913" s="6" t="str">
        <f t="shared" si="118"/>
        <v>NEUTRAL</v>
      </c>
      <c r="H1913" s="6" t="str">
        <f t="shared" si="117"/>
        <v>CONFIRMED BEARISH</v>
      </c>
    </row>
    <row r="1914" spans="1:8" ht="13.5" x14ac:dyDescent="0.25">
      <c r="A1914" s="3">
        <f>TITRES_STAT!B1917</f>
        <v>44797</v>
      </c>
      <c r="B1914" s="6">
        <f>TITRES_STAT!C1917</f>
        <v>6.68</v>
      </c>
      <c r="C1914" s="6">
        <f>TITRES_STAT!D1917</f>
        <v>5.5265000000000004</v>
      </c>
      <c r="D1914" s="6">
        <f>TITRES_STAT!E1917</f>
        <v>484</v>
      </c>
      <c r="E1914" s="2">
        <f t="shared" si="116"/>
        <v>412510</v>
      </c>
      <c r="F1914" s="6" t="str">
        <f t="shared" si="119"/>
        <v>BEARISH</v>
      </c>
      <c r="G1914" s="6" t="str">
        <f t="shared" si="118"/>
        <v>NEUTRAL</v>
      </c>
      <c r="H1914" s="6" t="str">
        <f t="shared" si="117"/>
        <v>CONFIRMED BEARISH</v>
      </c>
    </row>
    <row r="1915" spans="1:8" ht="13.5" x14ac:dyDescent="0.25">
      <c r="A1915" s="3">
        <f>TITRES_STAT!B1918</f>
        <v>44798</v>
      </c>
      <c r="B1915" s="6">
        <f>TITRES_STAT!C1918</f>
        <v>6.85</v>
      </c>
      <c r="C1915" s="6">
        <f>TITRES_STAT!D1918</f>
        <v>5.6670999999999996</v>
      </c>
      <c r="D1915" s="6">
        <f>TITRES_STAT!E1918</f>
        <v>4</v>
      </c>
      <c r="E1915" s="2">
        <f t="shared" si="116"/>
        <v>412514</v>
      </c>
      <c r="F1915" s="6" t="str">
        <f t="shared" si="119"/>
        <v>BEARISH</v>
      </c>
      <c r="G1915" s="6" t="str">
        <f t="shared" si="118"/>
        <v>NEUTRAL</v>
      </c>
      <c r="H1915" s="6" t="str">
        <f t="shared" si="117"/>
        <v>BEARISH DIVERGENCE</v>
      </c>
    </row>
    <row r="1916" spans="1:8" ht="13.5" x14ac:dyDescent="0.25">
      <c r="A1916" s="3">
        <f>TITRES_STAT!B1919</f>
        <v>44799</v>
      </c>
      <c r="B1916" s="6">
        <f>TITRES_STAT!C1919</f>
        <v>6.72</v>
      </c>
      <c r="C1916" s="6">
        <f>TITRES_STAT!D1919</f>
        <v>5.5594999999999999</v>
      </c>
      <c r="D1916" s="6">
        <f>TITRES_STAT!E1919</f>
        <v>846</v>
      </c>
      <c r="E1916" s="2">
        <f t="shared" si="116"/>
        <v>411668</v>
      </c>
      <c r="F1916" s="6" t="str">
        <f t="shared" si="119"/>
        <v>BEARISH</v>
      </c>
      <c r="G1916" s="6" t="str">
        <f t="shared" si="118"/>
        <v>NEUTRAL</v>
      </c>
      <c r="H1916" s="6" t="str">
        <f t="shared" si="117"/>
        <v>CONFIRMED BEARISH</v>
      </c>
    </row>
    <row r="1917" spans="1:8" ht="13.5" x14ac:dyDescent="0.25">
      <c r="A1917" s="3">
        <f>TITRES_STAT!B1920</f>
        <v>44802</v>
      </c>
      <c r="B1917" s="6">
        <f>TITRES_STAT!C1920</f>
        <v>6.8</v>
      </c>
      <c r="C1917" s="6">
        <f>TITRES_STAT!D1920</f>
        <v>5.6257000000000001</v>
      </c>
      <c r="D1917" s="6">
        <f>TITRES_STAT!E1920</f>
        <v>1254</v>
      </c>
      <c r="E1917" s="2">
        <f t="shared" si="116"/>
        <v>412922</v>
      </c>
      <c r="F1917" s="6" t="str">
        <f t="shared" si="119"/>
        <v>BEARISH</v>
      </c>
      <c r="G1917" s="6" t="str">
        <f t="shared" si="118"/>
        <v>NEUTRAL</v>
      </c>
      <c r="H1917" s="6" t="str">
        <f t="shared" si="117"/>
        <v>NEUTRAL</v>
      </c>
    </row>
    <row r="1918" spans="1:8" ht="13.5" x14ac:dyDescent="0.25">
      <c r="A1918" s="3">
        <f>TITRES_STAT!B1921</f>
        <v>44803</v>
      </c>
      <c r="B1918" s="6">
        <f>TITRES_STAT!C1921</f>
        <v>6.71</v>
      </c>
      <c r="C1918" s="6">
        <f>TITRES_STAT!D1921</f>
        <v>5.5513000000000003</v>
      </c>
      <c r="D1918" s="6">
        <f>TITRES_STAT!E1921</f>
        <v>700</v>
      </c>
      <c r="E1918" s="2">
        <f t="shared" si="116"/>
        <v>412222</v>
      </c>
      <c r="F1918" s="6" t="str">
        <f t="shared" si="119"/>
        <v>BEARISH</v>
      </c>
      <c r="G1918" s="6" t="str">
        <f t="shared" si="118"/>
        <v>NEUTRAL</v>
      </c>
      <c r="H1918" s="6" t="str">
        <f t="shared" si="117"/>
        <v>CONFIRMED BEARISH</v>
      </c>
    </row>
    <row r="1919" spans="1:8" ht="13.5" x14ac:dyDescent="0.25">
      <c r="A1919" s="3">
        <f>TITRES_STAT!B1922</f>
        <v>44804</v>
      </c>
      <c r="B1919" s="6">
        <f>TITRES_STAT!C1922</f>
        <v>6.79</v>
      </c>
      <c r="C1919" s="6">
        <f>TITRES_STAT!D1922</f>
        <v>5.6174999999999997</v>
      </c>
      <c r="D1919" s="6">
        <f>TITRES_STAT!E1922</f>
        <v>38</v>
      </c>
      <c r="E1919" s="2">
        <f t="shared" si="116"/>
        <v>412260</v>
      </c>
      <c r="F1919" s="6" t="str">
        <f t="shared" si="119"/>
        <v>BEARISH</v>
      </c>
      <c r="G1919" s="6" t="str">
        <f t="shared" si="118"/>
        <v>NEUTRAL</v>
      </c>
      <c r="H1919" s="6" t="str">
        <f t="shared" si="117"/>
        <v>BEARISH DIVERGENCE</v>
      </c>
    </row>
    <row r="1920" spans="1:8" ht="13.5" x14ac:dyDescent="0.25">
      <c r="A1920" s="3">
        <f>TITRES_STAT!B1923</f>
        <v>44805</v>
      </c>
      <c r="B1920" s="6">
        <f>TITRES_STAT!C1923</f>
        <v>6.72</v>
      </c>
      <c r="C1920" s="6">
        <f>TITRES_STAT!D1923</f>
        <v>5.5594999999999999</v>
      </c>
      <c r="D1920" s="6">
        <f>TITRES_STAT!E1923</f>
        <v>1220</v>
      </c>
      <c r="E1920" s="2">
        <f t="shared" si="116"/>
        <v>411040</v>
      </c>
      <c r="F1920" s="6" t="str">
        <f t="shared" si="119"/>
        <v>BEARISH</v>
      </c>
      <c r="G1920" s="6" t="str">
        <f t="shared" si="118"/>
        <v>NEUTRAL</v>
      </c>
      <c r="H1920" s="6" t="str">
        <f t="shared" si="117"/>
        <v>CONFIRMED BEARISH</v>
      </c>
    </row>
    <row r="1921" spans="1:8" ht="13.5" x14ac:dyDescent="0.25">
      <c r="A1921" s="3">
        <f>TITRES_STAT!B1924</f>
        <v>44806</v>
      </c>
      <c r="B1921" s="6">
        <f>TITRES_STAT!C1924</f>
        <v>6.78</v>
      </c>
      <c r="C1921" s="6">
        <f>TITRES_STAT!D1924</f>
        <v>5.6092000000000004</v>
      </c>
      <c r="D1921" s="6">
        <f>TITRES_STAT!E1924</f>
        <v>455</v>
      </c>
      <c r="E1921" s="2">
        <f t="shared" si="116"/>
        <v>411495</v>
      </c>
      <c r="F1921" s="6" t="str">
        <f t="shared" si="119"/>
        <v>BEARISH</v>
      </c>
      <c r="G1921" s="6" t="str">
        <f t="shared" si="118"/>
        <v>NEUTRAL</v>
      </c>
      <c r="H1921" s="6" t="str">
        <f t="shared" si="117"/>
        <v>BEARISH DIVERGENCE</v>
      </c>
    </row>
    <row r="1922" spans="1:8" ht="13.5" x14ac:dyDescent="0.25">
      <c r="A1922" s="3">
        <f>TITRES_STAT!B1925</f>
        <v>44809</v>
      </c>
      <c r="B1922" s="6">
        <f>TITRES_STAT!C1925</f>
        <v>6.78</v>
      </c>
      <c r="C1922" s="6">
        <f>TITRES_STAT!D1925</f>
        <v>5.6092000000000004</v>
      </c>
      <c r="D1922" s="6">
        <f>TITRES_STAT!E1925</f>
        <v>0</v>
      </c>
      <c r="E1922" s="2">
        <f t="shared" si="116"/>
        <v>411495</v>
      </c>
      <c r="F1922" s="6" t="str">
        <f t="shared" si="119"/>
        <v>BEARISH</v>
      </c>
      <c r="G1922" s="6" t="str">
        <f t="shared" si="118"/>
        <v>NEUTRAL</v>
      </c>
      <c r="H1922" s="6" t="str">
        <f t="shared" si="117"/>
        <v>CONFIRMED BEARISH</v>
      </c>
    </row>
    <row r="1923" spans="1:8" ht="13.5" x14ac:dyDescent="0.25">
      <c r="A1923" s="3">
        <f>TITRES_STAT!B1926</f>
        <v>44810</v>
      </c>
      <c r="B1923" s="6">
        <f>TITRES_STAT!C1926</f>
        <v>6.72</v>
      </c>
      <c r="C1923" s="6">
        <f>TITRES_STAT!D1926</f>
        <v>5.5594999999999999</v>
      </c>
      <c r="D1923" s="6">
        <f>TITRES_STAT!E1926</f>
        <v>453</v>
      </c>
      <c r="E1923" s="2">
        <f t="shared" si="116"/>
        <v>411042</v>
      </c>
      <c r="F1923" s="6" t="str">
        <f t="shared" si="119"/>
        <v>BEARISH</v>
      </c>
      <c r="G1923" s="6" t="str">
        <f t="shared" si="118"/>
        <v>NEUTRAL</v>
      </c>
      <c r="H1923" s="6" t="str">
        <f t="shared" si="117"/>
        <v>BEARISH DIVERGENCE</v>
      </c>
    </row>
    <row r="1924" spans="1:8" ht="13.5" x14ac:dyDescent="0.25">
      <c r="A1924" s="3">
        <f>TITRES_STAT!B1927</f>
        <v>44811</v>
      </c>
      <c r="B1924" s="6">
        <f>TITRES_STAT!C1927</f>
        <v>6.7</v>
      </c>
      <c r="C1924" s="6">
        <f>TITRES_STAT!D1927</f>
        <v>5.5430000000000001</v>
      </c>
      <c r="D1924" s="6">
        <f>TITRES_STAT!E1927</f>
        <v>74</v>
      </c>
      <c r="E1924" s="2">
        <f t="shared" ref="E1924:E1987" si="120">IF(B1924&gt;B1923, E1923+D1924, IF(B1924&lt;B1923, E1923-D1924, E1923))</f>
        <v>410968</v>
      </c>
      <c r="F1924" s="6" t="str">
        <f t="shared" si="119"/>
        <v>BEARISH</v>
      </c>
      <c r="G1924" s="6" t="str">
        <f t="shared" si="118"/>
        <v>NEUTRAL</v>
      </c>
      <c r="H1924" s="6" t="str">
        <f t="shared" si="117"/>
        <v>CONFIRMED BEARISH</v>
      </c>
    </row>
    <row r="1925" spans="1:8" ht="13.5" x14ac:dyDescent="0.25">
      <c r="A1925" s="3">
        <f>TITRES_STAT!B1928</f>
        <v>44812</v>
      </c>
      <c r="B1925" s="6">
        <f>TITRES_STAT!C1928</f>
        <v>6.7</v>
      </c>
      <c r="C1925" s="6">
        <f>TITRES_STAT!D1928</f>
        <v>5.5430000000000001</v>
      </c>
      <c r="D1925" s="6">
        <f>TITRES_STAT!E1928</f>
        <v>37</v>
      </c>
      <c r="E1925" s="2">
        <f t="shared" si="120"/>
        <v>410968</v>
      </c>
      <c r="F1925" s="6" t="str">
        <f t="shared" si="119"/>
        <v>BEARISH</v>
      </c>
      <c r="G1925" s="6" t="str">
        <f t="shared" si="118"/>
        <v>NEUTRAL</v>
      </c>
      <c r="H1925" s="6" t="str">
        <f t="shared" si="117"/>
        <v>CONFIRMED BEARISH</v>
      </c>
    </row>
    <row r="1926" spans="1:8" ht="13.5" x14ac:dyDescent="0.25">
      <c r="A1926" s="3">
        <f>TITRES_STAT!B1929</f>
        <v>44813</v>
      </c>
      <c r="B1926" s="6">
        <f>TITRES_STAT!C1929</f>
        <v>6.68</v>
      </c>
      <c r="C1926" s="6">
        <f>TITRES_STAT!D1929</f>
        <v>5.5265000000000004</v>
      </c>
      <c r="D1926" s="6">
        <f>TITRES_STAT!E1929</f>
        <v>42</v>
      </c>
      <c r="E1926" s="2">
        <f t="shared" si="120"/>
        <v>410926</v>
      </c>
      <c r="F1926" s="6" t="str">
        <f t="shared" si="119"/>
        <v>BEARISH</v>
      </c>
      <c r="G1926" s="6" t="str">
        <f t="shared" si="118"/>
        <v>NEUTRAL</v>
      </c>
      <c r="H1926" s="6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CONFIRMED BEARISH</v>
      </c>
    </row>
    <row r="1927" spans="1:8" ht="13.5" x14ac:dyDescent="0.25">
      <c r="A1927" s="3">
        <f>TITRES_STAT!B1930</f>
        <v>44816</v>
      </c>
      <c r="B1927" s="6">
        <f>TITRES_STAT!C1930</f>
        <v>6.63</v>
      </c>
      <c r="C1927" s="6">
        <f>TITRES_STAT!D1930</f>
        <v>5.4851000000000001</v>
      </c>
      <c r="D1927" s="6">
        <f>TITRES_STAT!E1930</f>
        <v>5482</v>
      </c>
      <c r="E1927" s="2">
        <f t="shared" si="120"/>
        <v>405444</v>
      </c>
      <c r="F1927" s="6" t="str">
        <f t="shared" si="119"/>
        <v>BEARISH</v>
      </c>
      <c r="G1927" s="6" t="str">
        <f t="shared" ref="G1927:G1990" si="122">IF((E1927-E1922)/E1922 &gt; 0.02, "STRONG",
 IF((E1927-E1922)/E1922 &lt; -0.02, "WEAK", "NEUTRAL"))</f>
        <v>NEUTRAL</v>
      </c>
      <c r="H1927" s="6" t="str">
        <f t="shared" si="121"/>
        <v>CONFIRMED BEARISH</v>
      </c>
    </row>
    <row r="1928" spans="1:8" ht="13.5" x14ac:dyDescent="0.25">
      <c r="A1928" s="3">
        <f>TITRES_STAT!B1931</f>
        <v>44817</v>
      </c>
      <c r="B1928" s="6">
        <f>TITRES_STAT!C1931</f>
        <v>6.78</v>
      </c>
      <c r="C1928" s="6">
        <f>TITRES_STAT!D1931</f>
        <v>5.6092000000000004</v>
      </c>
      <c r="D1928" s="6">
        <f>TITRES_STAT!E1931</f>
        <v>2</v>
      </c>
      <c r="E1928" s="2">
        <f t="shared" si="120"/>
        <v>405446</v>
      </c>
      <c r="F1928" s="6" t="str">
        <f t="shared" ref="F1928:F1991" si="123">IF(E1928&gt;E1923,"BULLISH",IF(E1928&lt;E1923,"BEARISH","NEUTRAL"))</f>
        <v>BEARISH</v>
      </c>
      <c r="G1928" s="6" t="str">
        <f t="shared" si="122"/>
        <v>NEUTRAL</v>
      </c>
      <c r="H1928" s="6" t="str">
        <f t="shared" si="121"/>
        <v>BEARISH DIVERGENCE</v>
      </c>
    </row>
    <row r="1929" spans="1:8" ht="13.5" x14ac:dyDescent="0.25">
      <c r="A1929" s="3">
        <f>TITRES_STAT!B1932</f>
        <v>44818</v>
      </c>
      <c r="B1929" s="6">
        <f>TITRES_STAT!C1932</f>
        <v>6.64</v>
      </c>
      <c r="C1929" s="6">
        <f>TITRES_STAT!D1932</f>
        <v>5.4934000000000003</v>
      </c>
      <c r="D1929" s="6">
        <f>TITRES_STAT!E1932</f>
        <v>177</v>
      </c>
      <c r="E1929" s="2">
        <f t="shared" si="120"/>
        <v>405269</v>
      </c>
      <c r="F1929" s="6" t="str">
        <f t="shared" si="123"/>
        <v>BEARISH</v>
      </c>
      <c r="G1929" s="6" t="str">
        <f t="shared" si="122"/>
        <v>NEUTRAL</v>
      </c>
      <c r="H1929" s="6" t="str">
        <f t="shared" si="121"/>
        <v>CONFIRMED BEARISH</v>
      </c>
    </row>
    <row r="1930" spans="1:8" ht="13.5" x14ac:dyDescent="0.25">
      <c r="A1930" s="3">
        <f>TITRES_STAT!B1933</f>
        <v>44819</v>
      </c>
      <c r="B1930" s="6">
        <f>TITRES_STAT!C1933</f>
        <v>6.64</v>
      </c>
      <c r="C1930" s="6">
        <f>TITRES_STAT!D1933</f>
        <v>5.4934000000000003</v>
      </c>
      <c r="D1930" s="6">
        <f>TITRES_STAT!E1933</f>
        <v>177</v>
      </c>
      <c r="E1930" s="2">
        <f t="shared" si="120"/>
        <v>405269</v>
      </c>
      <c r="F1930" s="6" t="str">
        <f t="shared" si="123"/>
        <v>BEARISH</v>
      </c>
      <c r="G1930" s="6" t="str">
        <f t="shared" si="122"/>
        <v>NEUTRAL</v>
      </c>
      <c r="H1930" s="6" t="str">
        <f t="shared" si="121"/>
        <v>CONFIRMED BEARISH</v>
      </c>
    </row>
    <row r="1931" spans="1:8" ht="13.5" x14ac:dyDescent="0.25">
      <c r="A1931" s="3">
        <f>TITRES_STAT!B1934</f>
        <v>44820</v>
      </c>
      <c r="B1931" s="6">
        <f>TITRES_STAT!C1934</f>
        <v>6.6</v>
      </c>
      <c r="C1931" s="6">
        <f>TITRES_STAT!D1934</f>
        <v>5.4603000000000002</v>
      </c>
      <c r="D1931" s="6">
        <f>TITRES_STAT!E1934</f>
        <v>1000</v>
      </c>
      <c r="E1931" s="2">
        <f t="shared" si="120"/>
        <v>404269</v>
      </c>
      <c r="F1931" s="6" t="str">
        <f t="shared" si="123"/>
        <v>BEARISH</v>
      </c>
      <c r="G1931" s="6" t="str">
        <f t="shared" si="122"/>
        <v>NEUTRAL</v>
      </c>
      <c r="H1931" s="6" t="str">
        <f t="shared" si="121"/>
        <v>CONFIRMED BEARISH</v>
      </c>
    </row>
    <row r="1932" spans="1:8" ht="13.5" x14ac:dyDescent="0.25">
      <c r="A1932" s="3">
        <f>TITRES_STAT!B1935</f>
        <v>44823</v>
      </c>
      <c r="B1932" s="6">
        <f>TITRES_STAT!C1935</f>
        <v>6.6</v>
      </c>
      <c r="C1932" s="6">
        <f>TITRES_STAT!D1935</f>
        <v>5.4603000000000002</v>
      </c>
      <c r="D1932" s="6">
        <f>TITRES_STAT!E1935</f>
        <v>1697</v>
      </c>
      <c r="E1932" s="2">
        <f t="shared" si="120"/>
        <v>404269</v>
      </c>
      <c r="F1932" s="6" t="str">
        <f t="shared" si="123"/>
        <v>BEARISH</v>
      </c>
      <c r="G1932" s="6" t="str">
        <f t="shared" si="122"/>
        <v>NEUTRAL</v>
      </c>
      <c r="H1932" s="6" t="str">
        <f t="shared" si="121"/>
        <v>CONFIRMED BEARISH</v>
      </c>
    </row>
    <row r="1933" spans="1:8" ht="13.5" x14ac:dyDescent="0.25">
      <c r="A1933" s="3">
        <f>TITRES_STAT!B1936</f>
        <v>44824</v>
      </c>
      <c r="B1933" s="6">
        <f>TITRES_STAT!C1936</f>
        <v>6.6</v>
      </c>
      <c r="C1933" s="6">
        <f>TITRES_STAT!D1936</f>
        <v>5.4603000000000002</v>
      </c>
      <c r="D1933" s="6">
        <f>TITRES_STAT!E1936</f>
        <v>213</v>
      </c>
      <c r="E1933" s="2">
        <f t="shared" si="120"/>
        <v>404269</v>
      </c>
      <c r="F1933" s="6" t="str">
        <f t="shared" si="123"/>
        <v>BEARISH</v>
      </c>
      <c r="G1933" s="6" t="str">
        <f t="shared" si="122"/>
        <v>NEUTRAL</v>
      </c>
      <c r="H1933" s="6" t="str">
        <f t="shared" si="121"/>
        <v>CONFIRMED BEARISH</v>
      </c>
    </row>
    <row r="1934" spans="1:8" ht="13.5" x14ac:dyDescent="0.25">
      <c r="A1934" s="3">
        <f>TITRES_STAT!B1937</f>
        <v>44825</v>
      </c>
      <c r="B1934" s="6">
        <f>TITRES_STAT!C1937</f>
        <v>6.6</v>
      </c>
      <c r="C1934" s="6">
        <f>TITRES_STAT!D1937</f>
        <v>5.4603000000000002</v>
      </c>
      <c r="D1934" s="6">
        <f>TITRES_STAT!E1937</f>
        <v>1346</v>
      </c>
      <c r="E1934" s="2">
        <f t="shared" si="120"/>
        <v>404269</v>
      </c>
      <c r="F1934" s="6" t="str">
        <f t="shared" si="123"/>
        <v>BEARISH</v>
      </c>
      <c r="G1934" s="6" t="str">
        <f t="shared" si="122"/>
        <v>NEUTRAL</v>
      </c>
      <c r="H1934" s="6" t="str">
        <f t="shared" si="121"/>
        <v>CONFIRMED BEARISH</v>
      </c>
    </row>
    <row r="1935" spans="1:8" ht="13.5" x14ac:dyDescent="0.25">
      <c r="A1935" s="3">
        <f>TITRES_STAT!B1938</f>
        <v>44826</v>
      </c>
      <c r="B1935" s="6">
        <f>TITRES_STAT!C1938</f>
        <v>6.6</v>
      </c>
      <c r="C1935" s="6">
        <f>TITRES_STAT!D1938</f>
        <v>5.4603000000000002</v>
      </c>
      <c r="D1935" s="6">
        <f>TITRES_STAT!E1938</f>
        <v>619</v>
      </c>
      <c r="E1935" s="2">
        <f t="shared" si="120"/>
        <v>404269</v>
      </c>
      <c r="F1935" s="6" t="str">
        <f t="shared" si="123"/>
        <v>BEARISH</v>
      </c>
      <c r="G1935" s="6" t="str">
        <f t="shared" si="122"/>
        <v>NEUTRAL</v>
      </c>
      <c r="H1935" s="6" t="str">
        <f t="shared" si="121"/>
        <v>CONFIRMED BEARISH</v>
      </c>
    </row>
    <row r="1936" spans="1:8" ht="13.5" x14ac:dyDescent="0.25">
      <c r="A1936" s="3">
        <f>TITRES_STAT!B1939</f>
        <v>44827</v>
      </c>
      <c r="B1936" s="6">
        <f>TITRES_STAT!C1939</f>
        <v>6.6</v>
      </c>
      <c r="C1936" s="6">
        <f>TITRES_STAT!D1939</f>
        <v>5.4603000000000002</v>
      </c>
      <c r="D1936" s="6">
        <f>TITRES_STAT!E1939</f>
        <v>197</v>
      </c>
      <c r="E1936" s="2">
        <f t="shared" si="120"/>
        <v>404269</v>
      </c>
      <c r="F1936" s="6" t="str">
        <f t="shared" si="123"/>
        <v>NEUTRAL</v>
      </c>
      <c r="G1936" s="6" t="str">
        <f t="shared" si="122"/>
        <v>NEUTRAL</v>
      </c>
      <c r="H1936" s="6" t="str">
        <f t="shared" si="121"/>
        <v>NEUTRAL</v>
      </c>
    </row>
    <row r="1937" spans="1:8" ht="13.5" x14ac:dyDescent="0.25">
      <c r="A1937" s="3">
        <f>TITRES_STAT!B1940</f>
        <v>44830</v>
      </c>
      <c r="B1937" s="6">
        <f>TITRES_STAT!C1940</f>
        <v>6.5</v>
      </c>
      <c r="C1937" s="6">
        <f>TITRES_STAT!D1940</f>
        <v>5.3775000000000004</v>
      </c>
      <c r="D1937" s="6">
        <f>TITRES_STAT!E1940</f>
        <v>2409</v>
      </c>
      <c r="E1937" s="2">
        <f t="shared" si="120"/>
        <v>401860</v>
      </c>
      <c r="F1937" s="6" t="str">
        <f t="shared" si="123"/>
        <v>BEARISH</v>
      </c>
      <c r="G1937" s="6" t="str">
        <f t="shared" si="122"/>
        <v>NEUTRAL</v>
      </c>
      <c r="H1937" s="6" t="str">
        <f t="shared" si="121"/>
        <v>CONFIRMED BEARISH</v>
      </c>
    </row>
    <row r="1938" spans="1:8" ht="13.5" x14ac:dyDescent="0.25">
      <c r="A1938" s="3">
        <f>TITRES_STAT!B1941</f>
        <v>44831</v>
      </c>
      <c r="B1938" s="6">
        <f>TITRES_STAT!C1941</f>
        <v>6.58</v>
      </c>
      <c r="C1938" s="6">
        <f>TITRES_STAT!D1941</f>
        <v>5.4436999999999998</v>
      </c>
      <c r="D1938" s="6">
        <f>TITRES_STAT!E1941</f>
        <v>6660</v>
      </c>
      <c r="E1938" s="2">
        <f t="shared" si="120"/>
        <v>408520</v>
      </c>
      <c r="F1938" s="6" t="str">
        <f t="shared" si="123"/>
        <v>BULLISH</v>
      </c>
      <c r="G1938" s="6" t="str">
        <f t="shared" si="122"/>
        <v>NEUTRAL</v>
      </c>
      <c r="H1938" s="6" t="str">
        <f t="shared" si="121"/>
        <v>BULLISH DIVERGENCE</v>
      </c>
    </row>
    <row r="1939" spans="1:8" ht="13.5" x14ac:dyDescent="0.25">
      <c r="A1939" s="3">
        <f>TITRES_STAT!B1942</f>
        <v>44832</v>
      </c>
      <c r="B1939" s="6">
        <f>TITRES_STAT!C1942</f>
        <v>6.58</v>
      </c>
      <c r="C1939" s="6">
        <f>TITRES_STAT!D1942</f>
        <v>5.4436999999999998</v>
      </c>
      <c r="D1939" s="6">
        <f>TITRES_STAT!E1942</f>
        <v>0</v>
      </c>
      <c r="E1939" s="2">
        <f t="shared" si="120"/>
        <v>408520</v>
      </c>
      <c r="F1939" s="6" t="str">
        <f t="shared" si="123"/>
        <v>BULLISH</v>
      </c>
      <c r="G1939" s="6" t="str">
        <f t="shared" si="122"/>
        <v>NEUTRAL</v>
      </c>
      <c r="H1939" s="6" t="str">
        <f t="shared" si="121"/>
        <v>BULLISH DIVERGENCE</v>
      </c>
    </row>
    <row r="1940" spans="1:8" ht="13.5" x14ac:dyDescent="0.25">
      <c r="A1940" s="3">
        <f>TITRES_STAT!B1943</f>
        <v>44833</v>
      </c>
      <c r="B1940" s="6">
        <f>TITRES_STAT!C1943</f>
        <v>6.58</v>
      </c>
      <c r="C1940" s="6">
        <f>TITRES_STAT!D1943</f>
        <v>5.4436999999999998</v>
      </c>
      <c r="D1940" s="6">
        <f>TITRES_STAT!E1943</f>
        <v>0</v>
      </c>
      <c r="E1940" s="2">
        <f t="shared" si="120"/>
        <v>408520</v>
      </c>
      <c r="F1940" s="6" t="str">
        <f t="shared" si="123"/>
        <v>BULLISH</v>
      </c>
      <c r="G1940" s="6" t="str">
        <f t="shared" si="122"/>
        <v>NEUTRAL</v>
      </c>
      <c r="H1940" s="6" t="str">
        <f t="shared" si="121"/>
        <v>BULLISH DIVERGENCE</v>
      </c>
    </row>
    <row r="1941" spans="1:8" ht="13.5" x14ac:dyDescent="0.25">
      <c r="A1941" s="3">
        <f>TITRES_STAT!B1944</f>
        <v>44834</v>
      </c>
      <c r="B1941" s="6">
        <f>TITRES_STAT!C1944</f>
        <v>6.58</v>
      </c>
      <c r="C1941" s="6">
        <f>TITRES_STAT!D1944</f>
        <v>5.4436999999999998</v>
      </c>
      <c r="D1941" s="6">
        <f>TITRES_STAT!E1944</f>
        <v>110</v>
      </c>
      <c r="E1941" s="2">
        <f t="shared" si="120"/>
        <v>408520</v>
      </c>
      <c r="F1941" s="6" t="str">
        <f t="shared" si="123"/>
        <v>BULLISH</v>
      </c>
      <c r="G1941" s="6" t="str">
        <f t="shared" si="122"/>
        <v>NEUTRAL</v>
      </c>
      <c r="H1941" s="6" t="str">
        <f t="shared" si="121"/>
        <v>BULLISH DIVERGENCE</v>
      </c>
    </row>
    <row r="1942" spans="1:8" ht="13.5" x14ac:dyDescent="0.25">
      <c r="A1942" s="3">
        <f>TITRES_STAT!B1945</f>
        <v>44837</v>
      </c>
      <c r="B1942" s="6">
        <f>TITRES_STAT!C1945</f>
        <v>6.5</v>
      </c>
      <c r="C1942" s="6">
        <f>TITRES_STAT!D1945</f>
        <v>5.3775000000000004</v>
      </c>
      <c r="D1942" s="6">
        <f>TITRES_STAT!E1945</f>
        <v>20</v>
      </c>
      <c r="E1942" s="2">
        <f t="shared" si="120"/>
        <v>408500</v>
      </c>
      <c r="F1942" s="6" t="str">
        <f t="shared" si="123"/>
        <v>BULLISH</v>
      </c>
      <c r="G1942" s="6" t="str">
        <f t="shared" si="122"/>
        <v>NEUTRAL</v>
      </c>
      <c r="H1942" s="6" t="str">
        <f t="shared" si="121"/>
        <v>NEUTRAL</v>
      </c>
    </row>
    <row r="1943" spans="1:8" ht="13.5" x14ac:dyDescent="0.25">
      <c r="A1943" s="3">
        <f>TITRES_STAT!B1946</f>
        <v>44838</v>
      </c>
      <c r="B1943" s="6">
        <f>TITRES_STAT!C1946</f>
        <v>6.5</v>
      </c>
      <c r="C1943" s="6">
        <f>TITRES_STAT!D1946</f>
        <v>5.3775000000000004</v>
      </c>
      <c r="D1943" s="6">
        <f>TITRES_STAT!E1946</f>
        <v>0</v>
      </c>
      <c r="E1943" s="2">
        <f t="shared" si="120"/>
        <v>408500</v>
      </c>
      <c r="F1943" s="6" t="str">
        <f t="shared" si="123"/>
        <v>BEARISH</v>
      </c>
      <c r="G1943" s="6" t="str">
        <f t="shared" si="122"/>
        <v>NEUTRAL</v>
      </c>
      <c r="H1943" s="6" t="str">
        <f t="shared" si="121"/>
        <v>CONFIRMED BEARISH</v>
      </c>
    </row>
    <row r="1944" spans="1:8" ht="13.5" x14ac:dyDescent="0.25">
      <c r="A1944" s="3">
        <f>TITRES_STAT!B1947</f>
        <v>44839</v>
      </c>
      <c r="B1944" s="6">
        <f>TITRES_STAT!C1947</f>
        <v>6.48</v>
      </c>
      <c r="C1944" s="6">
        <f>TITRES_STAT!D1947</f>
        <v>5.3609999999999998</v>
      </c>
      <c r="D1944" s="6">
        <f>TITRES_STAT!E1947</f>
        <v>100</v>
      </c>
      <c r="E1944" s="2">
        <f t="shared" si="120"/>
        <v>408400</v>
      </c>
      <c r="F1944" s="6" t="str">
        <f t="shared" si="123"/>
        <v>BEARISH</v>
      </c>
      <c r="G1944" s="6" t="str">
        <f t="shared" si="122"/>
        <v>NEUTRAL</v>
      </c>
      <c r="H1944" s="6" t="str">
        <f t="shared" si="121"/>
        <v>CONFIRMED BEARISH</v>
      </c>
    </row>
    <row r="1945" spans="1:8" ht="13.5" x14ac:dyDescent="0.25">
      <c r="A1945" s="3">
        <f>TITRES_STAT!B1948</f>
        <v>44840</v>
      </c>
      <c r="B1945" s="6">
        <f>TITRES_STAT!C1948</f>
        <v>6.5</v>
      </c>
      <c r="C1945" s="6">
        <f>TITRES_STAT!D1948</f>
        <v>5.3775000000000004</v>
      </c>
      <c r="D1945" s="6">
        <f>TITRES_STAT!E1948</f>
        <v>438</v>
      </c>
      <c r="E1945" s="2">
        <f t="shared" si="120"/>
        <v>408838</v>
      </c>
      <c r="F1945" s="6" t="str">
        <f t="shared" si="123"/>
        <v>BULLISH</v>
      </c>
      <c r="G1945" s="6" t="str">
        <f t="shared" si="122"/>
        <v>NEUTRAL</v>
      </c>
      <c r="H1945" s="6" t="str">
        <f t="shared" si="121"/>
        <v>BULLISH DIVERGENCE</v>
      </c>
    </row>
    <row r="1946" spans="1:8" ht="13.5" x14ac:dyDescent="0.25">
      <c r="A1946" s="3">
        <f>TITRES_STAT!B1949</f>
        <v>44841</v>
      </c>
      <c r="B1946" s="6">
        <f>TITRES_STAT!C1949</f>
        <v>6.5</v>
      </c>
      <c r="C1946" s="6">
        <f>TITRES_STAT!D1949</f>
        <v>5.3775000000000004</v>
      </c>
      <c r="D1946" s="6">
        <f>TITRES_STAT!E1949</f>
        <v>0</v>
      </c>
      <c r="E1946" s="2">
        <f t="shared" si="120"/>
        <v>408838</v>
      </c>
      <c r="F1946" s="6" t="str">
        <f t="shared" si="123"/>
        <v>BULLISH</v>
      </c>
      <c r="G1946" s="6" t="str">
        <f t="shared" si="122"/>
        <v>NEUTRAL</v>
      </c>
      <c r="H1946" s="6" t="str">
        <f t="shared" si="121"/>
        <v>BULLISH DIVERGENCE</v>
      </c>
    </row>
    <row r="1947" spans="1:8" ht="13.5" x14ac:dyDescent="0.25">
      <c r="A1947" s="3">
        <f>TITRES_STAT!B1950</f>
        <v>44844</v>
      </c>
      <c r="B1947" s="6">
        <f>TITRES_STAT!C1950</f>
        <v>6.5</v>
      </c>
      <c r="C1947" s="6">
        <f>TITRES_STAT!D1950</f>
        <v>5.3775000000000004</v>
      </c>
      <c r="D1947" s="6">
        <f>TITRES_STAT!E1950</f>
        <v>1000</v>
      </c>
      <c r="E1947" s="2">
        <f t="shared" si="120"/>
        <v>408838</v>
      </c>
      <c r="F1947" s="6" t="str">
        <f t="shared" si="123"/>
        <v>BULLISH</v>
      </c>
      <c r="G1947" s="6" t="str">
        <f t="shared" si="122"/>
        <v>NEUTRAL</v>
      </c>
      <c r="H1947" s="6" t="str">
        <f t="shared" si="121"/>
        <v>NEUTRAL</v>
      </c>
    </row>
    <row r="1948" spans="1:8" ht="13.5" x14ac:dyDescent="0.25">
      <c r="A1948" s="3">
        <f>TITRES_STAT!B1951</f>
        <v>44845</v>
      </c>
      <c r="B1948" s="6">
        <f>TITRES_STAT!C1951</f>
        <v>6.5</v>
      </c>
      <c r="C1948" s="6">
        <f>TITRES_STAT!D1951</f>
        <v>5.3775000000000004</v>
      </c>
      <c r="D1948" s="6">
        <f>TITRES_STAT!E1951</f>
        <v>0</v>
      </c>
      <c r="E1948" s="2">
        <f t="shared" si="120"/>
        <v>408838</v>
      </c>
      <c r="F1948" s="6" t="str">
        <f t="shared" si="123"/>
        <v>BULLISH</v>
      </c>
      <c r="G1948" s="6" t="str">
        <f t="shared" si="122"/>
        <v>NEUTRAL</v>
      </c>
      <c r="H1948" s="6" t="str">
        <f t="shared" si="121"/>
        <v>NEUTRAL</v>
      </c>
    </row>
    <row r="1949" spans="1:8" ht="13.5" x14ac:dyDescent="0.25">
      <c r="A1949" s="3">
        <f>TITRES_STAT!B1952</f>
        <v>44846</v>
      </c>
      <c r="B1949" s="6">
        <f>TITRES_STAT!C1952</f>
        <v>6.5</v>
      </c>
      <c r="C1949" s="6">
        <f>TITRES_STAT!D1952</f>
        <v>5.3775000000000004</v>
      </c>
      <c r="D1949" s="6">
        <f>TITRES_STAT!E1952</f>
        <v>381</v>
      </c>
      <c r="E1949" s="2">
        <f t="shared" si="120"/>
        <v>408838</v>
      </c>
      <c r="F1949" s="6" t="str">
        <f t="shared" si="123"/>
        <v>BULLISH</v>
      </c>
      <c r="G1949" s="6" t="str">
        <f t="shared" si="122"/>
        <v>NEUTRAL</v>
      </c>
      <c r="H1949" s="6" t="str">
        <f t="shared" si="121"/>
        <v>CONFIRMED BULLISH</v>
      </c>
    </row>
    <row r="1950" spans="1:8" ht="13.5" x14ac:dyDescent="0.25">
      <c r="A1950" s="3">
        <f>TITRES_STAT!B1953</f>
        <v>44847</v>
      </c>
      <c r="B1950" s="6">
        <f>TITRES_STAT!C1953</f>
        <v>6.5</v>
      </c>
      <c r="C1950" s="6">
        <f>TITRES_STAT!D1953</f>
        <v>5.3775000000000004</v>
      </c>
      <c r="D1950" s="6">
        <f>TITRES_STAT!E1953</f>
        <v>0</v>
      </c>
      <c r="E1950" s="2">
        <f t="shared" si="120"/>
        <v>408838</v>
      </c>
      <c r="F1950" s="6" t="str">
        <f t="shared" si="123"/>
        <v>NEUTRAL</v>
      </c>
      <c r="G1950" s="6" t="str">
        <f t="shared" si="122"/>
        <v>NEUTRAL</v>
      </c>
      <c r="H1950" s="6" t="str">
        <f t="shared" si="121"/>
        <v>NEUTRAL</v>
      </c>
    </row>
    <row r="1951" spans="1:8" ht="13.5" x14ac:dyDescent="0.25">
      <c r="A1951" s="3">
        <f>TITRES_STAT!B1954</f>
        <v>44848</v>
      </c>
      <c r="B1951" s="6">
        <f>TITRES_STAT!C1954</f>
        <v>6.43</v>
      </c>
      <c r="C1951" s="6">
        <f>TITRES_STAT!D1954</f>
        <v>5.3196000000000003</v>
      </c>
      <c r="D1951" s="6">
        <f>TITRES_STAT!E1954</f>
        <v>84</v>
      </c>
      <c r="E1951" s="2">
        <f t="shared" si="120"/>
        <v>408754</v>
      </c>
      <c r="F1951" s="6" t="str">
        <f t="shared" si="123"/>
        <v>BEARISH</v>
      </c>
      <c r="G1951" s="6" t="str">
        <f t="shared" si="122"/>
        <v>NEUTRAL</v>
      </c>
      <c r="H1951" s="6" t="str">
        <f t="shared" si="121"/>
        <v>CONFIRMED BEARISH</v>
      </c>
    </row>
    <row r="1952" spans="1:8" ht="13.5" x14ac:dyDescent="0.25">
      <c r="A1952" s="3">
        <f>TITRES_STAT!B1955</f>
        <v>44851</v>
      </c>
      <c r="B1952" s="6">
        <f>TITRES_STAT!C1955</f>
        <v>6.43</v>
      </c>
      <c r="C1952" s="6">
        <f>TITRES_STAT!D1955</f>
        <v>5.3196000000000003</v>
      </c>
      <c r="D1952" s="6">
        <f>TITRES_STAT!E1955</f>
        <v>0</v>
      </c>
      <c r="E1952" s="2">
        <f t="shared" si="120"/>
        <v>408754</v>
      </c>
      <c r="F1952" s="6" t="str">
        <f t="shared" si="123"/>
        <v>BEARISH</v>
      </c>
      <c r="G1952" s="6" t="str">
        <f t="shared" si="122"/>
        <v>NEUTRAL</v>
      </c>
      <c r="H1952" s="6" t="str">
        <f t="shared" si="121"/>
        <v>CONFIRMED BEARISH</v>
      </c>
    </row>
    <row r="1953" spans="1:8" ht="13.5" x14ac:dyDescent="0.25">
      <c r="A1953" s="3">
        <f>TITRES_STAT!B1956</f>
        <v>44852</v>
      </c>
      <c r="B1953" s="6">
        <f>TITRES_STAT!C1956</f>
        <v>6.43</v>
      </c>
      <c r="C1953" s="6">
        <f>TITRES_STAT!D1956</f>
        <v>5.3196000000000003</v>
      </c>
      <c r="D1953" s="6">
        <f>TITRES_STAT!E1956</f>
        <v>43</v>
      </c>
      <c r="E1953" s="2">
        <f t="shared" si="120"/>
        <v>408754</v>
      </c>
      <c r="F1953" s="6" t="str">
        <f t="shared" si="123"/>
        <v>BEARISH</v>
      </c>
      <c r="G1953" s="6" t="str">
        <f t="shared" si="122"/>
        <v>NEUTRAL</v>
      </c>
      <c r="H1953" s="6" t="str">
        <f t="shared" si="121"/>
        <v>CONFIRMED BEARISH</v>
      </c>
    </row>
    <row r="1954" spans="1:8" ht="13.5" x14ac:dyDescent="0.25">
      <c r="A1954" s="3">
        <f>TITRES_STAT!B1957</f>
        <v>44853</v>
      </c>
      <c r="B1954" s="6">
        <f>TITRES_STAT!C1957</f>
        <v>6.32</v>
      </c>
      <c r="C1954" s="6">
        <f>TITRES_STAT!D1957</f>
        <v>5.2286000000000001</v>
      </c>
      <c r="D1954" s="6">
        <f>TITRES_STAT!E1957</f>
        <v>1954</v>
      </c>
      <c r="E1954" s="2">
        <f t="shared" si="120"/>
        <v>406800</v>
      </c>
      <c r="F1954" s="6" t="str">
        <f t="shared" si="123"/>
        <v>BEARISH</v>
      </c>
      <c r="G1954" s="6" t="str">
        <f t="shared" si="122"/>
        <v>NEUTRAL</v>
      </c>
      <c r="H1954" s="6" t="str">
        <f t="shared" si="121"/>
        <v>CONFIRMED BEARISH</v>
      </c>
    </row>
    <row r="1955" spans="1:8" ht="13.5" x14ac:dyDescent="0.25">
      <c r="A1955" s="3">
        <f>TITRES_STAT!B1958</f>
        <v>44854</v>
      </c>
      <c r="B1955" s="6">
        <f>TITRES_STAT!C1958</f>
        <v>6.4</v>
      </c>
      <c r="C1955" s="6">
        <f>TITRES_STAT!D1958</f>
        <v>5.2948000000000004</v>
      </c>
      <c r="D1955" s="6">
        <f>TITRES_STAT!E1958</f>
        <v>18</v>
      </c>
      <c r="E1955" s="2">
        <f t="shared" si="120"/>
        <v>406818</v>
      </c>
      <c r="F1955" s="6" t="str">
        <f t="shared" si="123"/>
        <v>BEARISH</v>
      </c>
      <c r="G1955" s="6" t="str">
        <f t="shared" si="122"/>
        <v>NEUTRAL</v>
      </c>
      <c r="H1955" s="6" t="str">
        <f t="shared" si="121"/>
        <v>CONFIRMED BEARISH</v>
      </c>
    </row>
    <row r="1956" spans="1:8" ht="13.5" x14ac:dyDescent="0.25">
      <c r="A1956" s="3">
        <f>TITRES_STAT!B1959</f>
        <v>44855</v>
      </c>
      <c r="B1956" s="6">
        <f>TITRES_STAT!C1959</f>
        <v>6.4</v>
      </c>
      <c r="C1956" s="6">
        <f>TITRES_STAT!D1959</f>
        <v>5.2948000000000004</v>
      </c>
      <c r="D1956" s="6">
        <f>TITRES_STAT!E1959</f>
        <v>840</v>
      </c>
      <c r="E1956" s="2">
        <f t="shared" si="120"/>
        <v>406818</v>
      </c>
      <c r="F1956" s="6" t="str">
        <f t="shared" si="123"/>
        <v>BEARISH</v>
      </c>
      <c r="G1956" s="6" t="str">
        <f t="shared" si="122"/>
        <v>NEUTRAL</v>
      </c>
      <c r="H1956" s="6" t="str">
        <f t="shared" si="121"/>
        <v>CONFIRMED BEARISH</v>
      </c>
    </row>
    <row r="1957" spans="1:8" ht="13.5" x14ac:dyDescent="0.25">
      <c r="A1957" s="3">
        <f>TITRES_STAT!B1960</f>
        <v>44858</v>
      </c>
      <c r="B1957" s="6">
        <f>TITRES_STAT!C1960</f>
        <v>6.4</v>
      </c>
      <c r="C1957" s="6">
        <f>TITRES_STAT!D1960</f>
        <v>5.2948000000000004</v>
      </c>
      <c r="D1957" s="6">
        <f>TITRES_STAT!E1960</f>
        <v>1307</v>
      </c>
      <c r="E1957" s="2">
        <f t="shared" si="120"/>
        <v>406818</v>
      </c>
      <c r="F1957" s="6" t="str">
        <f t="shared" si="123"/>
        <v>BEARISH</v>
      </c>
      <c r="G1957" s="6" t="str">
        <f t="shared" si="122"/>
        <v>NEUTRAL</v>
      </c>
      <c r="H1957" s="6" t="str">
        <f t="shared" si="121"/>
        <v>CONFIRMED BEARISH</v>
      </c>
    </row>
    <row r="1958" spans="1:8" ht="13.5" x14ac:dyDescent="0.25">
      <c r="A1958" s="3">
        <f>TITRES_STAT!B1961</f>
        <v>44859</v>
      </c>
      <c r="B1958" s="6">
        <f>TITRES_STAT!C1961</f>
        <v>6.4</v>
      </c>
      <c r="C1958" s="6">
        <f>TITRES_STAT!D1961</f>
        <v>5.2948000000000004</v>
      </c>
      <c r="D1958" s="6">
        <f>TITRES_STAT!E1961</f>
        <v>1600</v>
      </c>
      <c r="E1958" s="2">
        <f t="shared" si="120"/>
        <v>406818</v>
      </c>
      <c r="F1958" s="6" t="str">
        <f t="shared" si="123"/>
        <v>BEARISH</v>
      </c>
      <c r="G1958" s="6" t="str">
        <f t="shared" si="122"/>
        <v>NEUTRAL</v>
      </c>
      <c r="H1958" s="6" t="str">
        <f t="shared" si="121"/>
        <v>CONFIRMED BEARISH</v>
      </c>
    </row>
    <row r="1959" spans="1:8" ht="13.5" x14ac:dyDescent="0.25">
      <c r="A1959" s="3">
        <f>TITRES_STAT!B1962</f>
        <v>44860</v>
      </c>
      <c r="B1959" s="6">
        <f>TITRES_STAT!C1962</f>
        <v>6.4</v>
      </c>
      <c r="C1959" s="6">
        <f>TITRES_STAT!D1962</f>
        <v>5.2948000000000004</v>
      </c>
      <c r="D1959" s="6">
        <f>TITRES_STAT!E1962</f>
        <v>5</v>
      </c>
      <c r="E1959" s="2">
        <f t="shared" si="120"/>
        <v>406818</v>
      </c>
      <c r="F1959" s="6" t="str">
        <f t="shared" si="123"/>
        <v>BULLISH</v>
      </c>
      <c r="G1959" s="6" t="str">
        <f t="shared" si="122"/>
        <v>NEUTRAL</v>
      </c>
      <c r="H1959" s="6" t="str">
        <f t="shared" si="121"/>
        <v>CONFIRMED BULLISH</v>
      </c>
    </row>
    <row r="1960" spans="1:8" ht="13.5" x14ac:dyDescent="0.25">
      <c r="A1960" s="3">
        <f>TITRES_STAT!B1963</f>
        <v>44861</v>
      </c>
      <c r="B1960" s="6">
        <f>TITRES_STAT!C1963</f>
        <v>6.44</v>
      </c>
      <c r="C1960" s="6">
        <f>TITRES_STAT!D1963</f>
        <v>5.3278999999999996</v>
      </c>
      <c r="D1960" s="6">
        <f>TITRES_STAT!E1963</f>
        <v>500</v>
      </c>
      <c r="E1960" s="2">
        <f t="shared" si="120"/>
        <v>407318</v>
      </c>
      <c r="F1960" s="6" t="str">
        <f t="shared" si="123"/>
        <v>BULLISH</v>
      </c>
      <c r="G1960" s="6" t="str">
        <f t="shared" si="122"/>
        <v>NEUTRAL</v>
      </c>
      <c r="H1960" s="6" t="str">
        <f t="shared" si="121"/>
        <v>CONFIRMED BULLISH</v>
      </c>
    </row>
    <row r="1961" spans="1:8" ht="13.5" x14ac:dyDescent="0.25">
      <c r="A1961" s="3">
        <f>TITRES_STAT!B1964</f>
        <v>44862</v>
      </c>
      <c r="B1961" s="6">
        <f>TITRES_STAT!C1964</f>
        <v>6.42</v>
      </c>
      <c r="C1961" s="6">
        <f>TITRES_STAT!D1964</f>
        <v>5.3113999999999999</v>
      </c>
      <c r="D1961" s="6">
        <f>TITRES_STAT!E1964</f>
        <v>100</v>
      </c>
      <c r="E1961" s="2">
        <f t="shared" si="120"/>
        <v>407218</v>
      </c>
      <c r="F1961" s="6" t="str">
        <f t="shared" si="123"/>
        <v>BULLISH</v>
      </c>
      <c r="G1961" s="6" t="str">
        <f t="shared" si="122"/>
        <v>NEUTRAL</v>
      </c>
      <c r="H1961" s="6" t="str">
        <f t="shared" si="121"/>
        <v>CONFIRMED BULLISH</v>
      </c>
    </row>
    <row r="1962" spans="1:8" ht="13.5" x14ac:dyDescent="0.25">
      <c r="A1962" s="3">
        <f>TITRES_STAT!B1965</f>
        <v>44865</v>
      </c>
      <c r="B1962" s="6">
        <f>TITRES_STAT!C1965</f>
        <v>6.49</v>
      </c>
      <c r="C1962" s="6">
        <f>TITRES_STAT!D1965</f>
        <v>5.3693</v>
      </c>
      <c r="D1962" s="6">
        <f>TITRES_STAT!E1965</f>
        <v>1221</v>
      </c>
      <c r="E1962" s="2">
        <f t="shared" si="120"/>
        <v>408439</v>
      </c>
      <c r="F1962" s="6" t="str">
        <f t="shared" si="123"/>
        <v>BULLISH</v>
      </c>
      <c r="G1962" s="6" t="str">
        <f t="shared" si="122"/>
        <v>NEUTRAL</v>
      </c>
      <c r="H1962" s="6" t="str">
        <f t="shared" si="121"/>
        <v>CONFIRMED BULLISH</v>
      </c>
    </row>
    <row r="1963" spans="1:8" ht="13.5" x14ac:dyDescent="0.25">
      <c r="A1963" s="3">
        <f>TITRES_STAT!B1966</f>
        <v>44866</v>
      </c>
      <c r="B1963" s="6">
        <f>TITRES_STAT!C1966</f>
        <v>6.49</v>
      </c>
      <c r="C1963" s="6">
        <f>TITRES_STAT!D1966</f>
        <v>5.3693</v>
      </c>
      <c r="D1963" s="6">
        <f>TITRES_STAT!E1966</f>
        <v>400</v>
      </c>
      <c r="E1963" s="2">
        <f t="shared" si="120"/>
        <v>408439</v>
      </c>
      <c r="F1963" s="6" t="str">
        <f t="shared" si="123"/>
        <v>BULLISH</v>
      </c>
      <c r="G1963" s="6" t="str">
        <f t="shared" si="122"/>
        <v>NEUTRAL</v>
      </c>
      <c r="H1963" s="6" t="str">
        <f t="shared" si="121"/>
        <v>CONFIRMED BULLISH</v>
      </c>
    </row>
    <row r="1964" spans="1:8" ht="13.5" x14ac:dyDescent="0.25">
      <c r="A1964" s="3">
        <f>TITRES_STAT!B1967</f>
        <v>44867</v>
      </c>
      <c r="B1964" s="6">
        <f>TITRES_STAT!C1967</f>
        <v>6.42</v>
      </c>
      <c r="C1964" s="6">
        <f>TITRES_STAT!D1967</f>
        <v>5.3113999999999999</v>
      </c>
      <c r="D1964" s="6">
        <f>TITRES_STAT!E1967</f>
        <v>1800</v>
      </c>
      <c r="E1964" s="2">
        <f t="shared" si="120"/>
        <v>406639</v>
      </c>
      <c r="F1964" s="6" t="str">
        <f t="shared" si="123"/>
        <v>BEARISH</v>
      </c>
      <c r="G1964" s="6" t="str">
        <f t="shared" si="122"/>
        <v>NEUTRAL</v>
      </c>
      <c r="H1964" s="6" t="str">
        <f t="shared" si="121"/>
        <v>BEARISH DIVERGENCE</v>
      </c>
    </row>
    <row r="1965" spans="1:8" ht="13.5" x14ac:dyDescent="0.25">
      <c r="A1965" s="3">
        <f>TITRES_STAT!B1968</f>
        <v>44868</v>
      </c>
      <c r="B1965" s="6">
        <f>TITRES_STAT!C1968</f>
        <v>6.42</v>
      </c>
      <c r="C1965" s="6">
        <f>TITRES_STAT!D1968</f>
        <v>5.3113999999999999</v>
      </c>
      <c r="D1965" s="6">
        <f>TITRES_STAT!E1968</f>
        <v>5175</v>
      </c>
      <c r="E1965" s="2">
        <f t="shared" si="120"/>
        <v>406639</v>
      </c>
      <c r="F1965" s="6" t="str">
        <f t="shared" si="123"/>
        <v>BEARISH</v>
      </c>
      <c r="G1965" s="6" t="str">
        <f t="shared" si="122"/>
        <v>NEUTRAL</v>
      </c>
      <c r="H1965" s="6" t="str">
        <f t="shared" si="121"/>
        <v>CONFIRMED BEARISH</v>
      </c>
    </row>
    <row r="1966" spans="1:8" ht="13.5" x14ac:dyDescent="0.25">
      <c r="A1966" s="3">
        <f>TITRES_STAT!B1969</f>
        <v>44869</v>
      </c>
      <c r="B1966" s="6">
        <f>TITRES_STAT!C1969</f>
        <v>6.42</v>
      </c>
      <c r="C1966" s="6">
        <f>TITRES_STAT!D1969</f>
        <v>5.3113999999999999</v>
      </c>
      <c r="D1966" s="6">
        <f>TITRES_STAT!E1969</f>
        <v>2010</v>
      </c>
      <c r="E1966" s="2">
        <f t="shared" si="120"/>
        <v>406639</v>
      </c>
      <c r="F1966" s="6" t="str">
        <f t="shared" si="123"/>
        <v>BEARISH</v>
      </c>
      <c r="G1966" s="6" t="str">
        <f t="shared" si="122"/>
        <v>NEUTRAL</v>
      </c>
      <c r="H1966" s="6" t="str">
        <f t="shared" si="121"/>
        <v>NEUTRAL</v>
      </c>
    </row>
    <row r="1967" spans="1:8" ht="13.5" x14ac:dyDescent="0.25">
      <c r="A1967" s="3">
        <f>TITRES_STAT!B1970</f>
        <v>44872</v>
      </c>
      <c r="B1967" s="6">
        <f>TITRES_STAT!C1970</f>
        <v>6.42</v>
      </c>
      <c r="C1967" s="6">
        <f>TITRES_STAT!D1970</f>
        <v>5.3113999999999999</v>
      </c>
      <c r="D1967" s="6">
        <f>TITRES_STAT!E1970</f>
        <v>4348</v>
      </c>
      <c r="E1967" s="2">
        <f t="shared" si="120"/>
        <v>406639</v>
      </c>
      <c r="F1967" s="6" t="str">
        <f t="shared" si="123"/>
        <v>BEARISH</v>
      </c>
      <c r="G1967" s="6" t="str">
        <f t="shared" si="122"/>
        <v>NEUTRAL</v>
      </c>
      <c r="H1967" s="6" t="str">
        <f t="shared" si="121"/>
        <v>CONFIRMED BEARISH</v>
      </c>
    </row>
    <row r="1968" spans="1:8" ht="13.5" x14ac:dyDescent="0.25">
      <c r="A1968" s="3">
        <f>TITRES_STAT!B1971</f>
        <v>44873</v>
      </c>
      <c r="B1968" s="6">
        <f>TITRES_STAT!C1971</f>
        <v>6.4</v>
      </c>
      <c r="C1968" s="6">
        <f>TITRES_STAT!D1971</f>
        <v>5.2948000000000004</v>
      </c>
      <c r="D1968" s="6">
        <f>TITRES_STAT!E1971</f>
        <v>33</v>
      </c>
      <c r="E1968" s="2">
        <f t="shared" si="120"/>
        <v>406606</v>
      </c>
      <c r="F1968" s="6" t="str">
        <f t="shared" si="123"/>
        <v>BEARISH</v>
      </c>
      <c r="G1968" s="6" t="str">
        <f t="shared" si="122"/>
        <v>NEUTRAL</v>
      </c>
      <c r="H1968" s="6" t="str">
        <f t="shared" si="121"/>
        <v>CONFIRMED BEARISH</v>
      </c>
    </row>
    <row r="1969" spans="1:8" ht="13.5" x14ac:dyDescent="0.25">
      <c r="A1969" s="3">
        <f>TITRES_STAT!B1972</f>
        <v>44874</v>
      </c>
      <c r="B1969" s="6">
        <f>TITRES_STAT!C1972</f>
        <v>6.25</v>
      </c>
      <c r="C1969" s="6">
        <f>TITRES_STAT!D1972</f>
        <v>5.1707000000000001</v>
      </c>
      <c r="D1969" s="6">
        <f>TITRES_STAT!E1972</f>
        <v>824</v>
      </c>
      <c r="E1969" s="2">
        <f t="shared" si="120"/>
        <v>405782</v>
      </c>
      <c r="F1969" s="6" t="str">
        <f t="shared" si="123"/>
        <v>BEARISH</v>
      </c>
      <c r="G1969" s="6" t="str">
        <f t="shared" si="122"/>
        <v>NEUTRAL</v>
      </c>
      <c r="H1969" s="6" t="str">
        <f t="shared" si="121"/>
        <v>CONFIRMED BEARISH</v>
      </c>
    </row>
    <row r="1970" spans="1:8" ht="13.5" x14ac:dyDescent="0.25">
      <c r="A1970" s="3">
        <f>TITRES_STAT!B1973</f>
        <v>44875</v>
      </c>
      <c r="B1970" s="6">
        <f>TITRES_STAT!C1973</f>
        <v>6.42</v>
      </c>
      <c r="C1970" s="6">
        <f>TITRES_STAT!D1973</f>
        <v>5.3113999999999999</v>
      </c>
      <c r="D1970" s="6">
        <f>TITRES_STAT!E1973</f>
        <v>2200</v>
      </c>
      <c r="E1970" s="2">
        <f t="shared" si="120"/>
        <v>407982</v>
      </c>
      <c r="F1970" s="6" t="str">
        <f t="shared" si="123"/>
        <v>BULLISH</v>
      </c>
      <c r="G1970" s="6" t="str">
        <f t="shared" si="122"/>
        <v>NEUTRAL</v>
      </c>
      <c r="H1970" s="6" t="str">
        <f t="shared" si="121"/>
        <v>NEUTRAL</v>
      </c>
    </row>
    <row r="1971" spans="1:8" ht="13.5" x14ac:dyDescent="0.25">
      <c r="A1971" s="3">
        <f>TITRES_STAT!B1974</f>
        <v>44876</v>
      </c>
      <c r="B1971" s="6">
        <f>TITRES_STAT!C1974</f>
        <v>6.4</v>
      </c>
      <c r="C1971" s="6">
        <f>TITRES_STAT!D1974</f>
        <v>5.2948000000000004</v>
      </c>
      <c r="D1971" s="6">
        <f>TITRES_STAT!E1974</f>
        <v>4100</v>
      </c>
      <c r="E1971" s="2">
        <f t="shared" si="120"/>
        <v>403882</v>
      </c>
      <c r="F1971" s="6" t="str">
        <f t="shared" si="123"/>
        <v>BEARISH</v>
      </c>
      <c r="G1971" s="6" t="str">
        <f t="shared" si="122"/>
        <v>NEUTRAL</v>
      </c>
      <c r="H1971" s="6" t="str">
        <f t="shared" si="121"/>
        <v>CONFIRMED BEARISH</v>
      </c>
    </row>
    <row r="1972" spans="1:8" ht="13.5" x14ac:dyDescent="0.25">
      <c r="A1972" s="3">
        <f>TITRES_STAT!B1975</f>
        <v>44879</v>
      </c>
      <c r="B1972" s="6">
        <f>TITRES_STAT!C1975</f>
        <v>6.4</v>
      </c>
      <c r="C1972" s="6">
        <f>TITRES_STAT!D1975</f>
        <v>5.2948000000000004</v>
      </c>
      <c r="D1972" s="6">
        <f>TITRES_STAT!E1975</f>
        <v>3095</v>
      </c>
      <c r="E1972" s="2">
        <f t="shared" si="120"/>
        <v>403882</v>
      </c>
      <c r="F1972" s="6" t="str">
        <f t="shared" si="123"/>
        <v>BEARISH</v>
      </c>
      <c r="G1972" s="6" t="str">
        <f t="shared" si="122"/>
        <v>NEUTRAL</v>
      </c>
      <c r="H1972" s="6" t="str">
        <f t="shared" si="121"/>
        <v>CONFIRMED BEARISH</v>
      </c>
    </row>
    <row r="1973" spans="1:8" ht="13.5" x14ac:dyDescent="0.25">
      <c r="A1973" s="3">
        <f>TITRES_STAT!B1976</f>
        <v>44880</v>
      </c>
      <c r="B1973" s="6">
        <f>TITRES_STAT!C1976</f>
        <v>6.21</v>
      </c>
      <c r="C1973" s="6">
        <f>TITRES_STAT!D1976</f>
        <v>5.1375999999999999</v>
      </c>
      <c r="D1973" s="6">
        <f>TITRES_STAT!E1976</f>
        <v>152</v>
      </c>
      <c r="E1973" s="2">
        <f t="shared" si="120"/>
        <v>403730</v>
      </c>
      <c r="F1973" s="6" t="str">
        <f t="shared" si="123"/>
        <v>BEARISH</v>
      </c>
      <c r="G1973" s="6" t="str">
        <f t="shared" si="122"/>
        <v>NEUTRAL</v>
      </c>
      <c r="H1973" s="6" t="str">
        <f t="shared" si="121"/>
        <v>CONFIRMED BEARISH</v>
      </c>
    </row>
    <row r="1974" spans="1:8" ht="13.5" x14ac:dyDescent="0.25">
      <c r="A1974" s="3">
        <f>TITRES_STAT!B1977</f>
        <v>44881</v>
      </c>
      <c r="B1974" s="6">
        <f>TITRES_STAT!C1977</f>
        <v>6.22</v>
      </c>
      <c r="C1974" s="6">
        <f>TITRES_STAT!D1977</f>
        <v>5.1459000000000001</v>
      </c>
      <c r="D1974" s="6">
        <f>TITRES_STAT!E1977</f>
        <v>1650</v>
      </c>
      <c r="E1974" s="2">
        <f t="shared" si="120"/>
        <v>405380</v>
      </c>
      <c r="F1974" s="6" t="str">
        <f t="shared" si="123"/>
        <v>BEARISH</v>
      </c>
      <c r="G1974" s="6" t="str">
        <f t="shared" si="122"/>
        <v>NEUTRAL</v>
      </c>
      <c r="H1974" s="6" t="str">
        <f t="shared" si="121"/>
        <v>CONFIRMED BEARISH</v>
      </c>
    </row>
    <row r="1975" spans="1:8" ht="13.5" x14ac:dyDescent="0.25">
      <c r="A1975" s="3">
        <f>TITRES_STAT!B1978</f>
        <v>44882</v>
      </c>
      <c r="B1975" s="6">
        <f>TITRES_STAT!C1978</f>
        <v>6.2</v>
      </c>
      <c r="C1975" s="6">
        <f>TITRES_STAT!D1978</f>
        <v>5.1292999999999997</v>
      </c>
      <c r="D1975" s="6">
        <f>TITRES_STAT!E1978</f>
        <v>983</v>
      </c>
      <c r="E1975" s="2">
        <f t="shared" si="120"/>
        <v>404397</v>
      </c>
      <c r="F1975" s="6" t="str">
        <f t="shared" si="123"/>
        <v>BEARISH</v>
      </c>
      <c r="G1975" s="6" t="str">
        <f t="shared" si="122"/>
        <v>NEUTRAL</v>
      </c>
      <c r="H1975" s="6" t="str">
        <f t="shared" si="121"/>
        <v>CONFIRMED BEARISH</v>
      </c>
    </row>
    <row r="1976" spans="1:8" ht="13.5" x14ac:dyDescent="0.25">
      <c r="A1976" s="3">
        <f>TITRES_STAT!B1979</f>
        <v>44883</v>
      </c>
      <c r="B1976" s="6">
        <f>TITRES_STAT!C1979</f>
        <v>6.24</v>
      </c>
      <c r="C1976" s="6">
        <f>TITRES_STAT!D1979</f>
        <v>5.1623999999999999</v>
      </c>
      <c r="D1976" s="6">
        <f>TITRES_STAT!E1979</f>
        <v>1167</v>
      </c>
      <c r="E1976" s="2">
        <f t="shared" si="120"/>
        <v>405564</v>
      </c>
      <c r="F1976" s="6" t="str">
        <f t="shared" si="123"/>
        <v>BULLISH</v>
      </c>
      <c r="G1976" s="6" t="str">
        <f t="shared" si="122"/>
        <v>NEUTRAL</v>
      </c>
      <c r="H1976" s="6" t="str">
        <f t="shared" si="121"/>
        <v>BULLISH DIVERGENCE</v>
      </c>
    </row>
    <row r="1977" spans="1:8" ht="13.5" x14ac:dyDescent="0.25">
      <c r="A1977" s="3">
        <f>TITRES_STAT!B1980</f>
        <v>44886</v>
      </c>
      <c r="B1977" s="6">
        <f>TITRES_STAT!C1980</f>
        <v>6.52</v>
      </c>
      <c r="C1977" s="6">
        <f>TITRES_STAT!D1980</f>
        <v>5.3940999999999999</v>
      </c>
      <c r="D1977" s="6">
        <f>TITRES_STAT!E1980</f>
        <v>0</v>
      </c>
      <c r="E1977" s="2">
        <f t="shared" si="120"/>
        <v>405564</v>
      </c>
      <c r="F1977" s="6" t="str">
        <f t="shared" si="123"/>
        <v>BULLISH</v>
      </c>
      <c r="G1977" s="6" t="str">
        <f t="shared" si="122"/>
        <v>NEUTRAL</v>
      </c>
      <c r="H1977" s="6" t="str">
        <f t="shared" si="121"/>
        <v>CONFIRMED BULLISH</v>
      </c>
    </row>
    <row r="1978" spans="1:8" ht="13.5" x14ac:dyDescent="0.25">
      <c r="A1978" s="3">
        <f>TITRES_STAT!B1981</f>
        <v>44887</v>
      </c>
      <c r="B1978" s="6">
        <f>TITRES_STAT!C1981</f>
        <v>6.5</v>
      </c>
      <c r="C1978" s="6">
        <f>TITRES_STAT!D1981</f>
        <v>5.3775000000000004</v>
      </c>
      <c r="D1978" s="6">
        <f>TITRES_STAT!E1981</f>
        <v>2265</v>
      </c>
      <c r="E1978" s="2">
        <f t="shared" si="120"/>
        <v>403299</v>
      </c>
      <c r="F1978" s="6" t="str">
        <f t="shared" si="123"/>
        <v>BEARISH</v>
      </c>
      <c r="G1978" s="6" t="str">
        <f t="shared" si="122"/>
        <v>NEUTRAL</v>
      </c>
      <c r="H1978" s="6" t="str">
        <f t="shared" si="121"/>
        <v>BEARISH DIVERGENCE</v>
      </c>
    </row>
    <row r="1979" spans="1:8" ht="13.5" x14ac:dyDescent="0.25">
      <c r="A1979" s="3">
        <f>TITRES_STAT!B1982</f>
        <v>44888</v>
      </c>
      <c r="B1979" s="6">
        <f>TITRES_STAT!C1982</f>
        <v>6.5</v>
      </c>
      <c r="C1979" s="6">
        <f>TITRES_STAT!D1982</f>
        <v>5.3775000000000004</v>
      </c>
      <c r="D1979" s="6">
        <f>TITRES_STAT!E1982</f>
        <v>1987</v>
      </c>
      <c r="E1979" s="2">
        <f t="shared" si="120"/>
        <v>403299</v>
      </c>
      <c r="F1979" s="6" t="str">
        <f t="shared" si="123"/>
        <v>BEARISH</v>
      </c>
      <c r="G1979" s="6" t="str">
        <f t="shared" si="122"/>
        <v>NEUTRAL</v>
      </c>
      <c r="H1979" s="6" t="str">
        <f t="shared" si="121"/>
        <v>BEARISH DIVERGENCE</v>
      </c>
    </row>
    <row r="1980" spans="1:8" ht="13.5" x14ac:dyDescent="0.25">
      <c r="A1980" s="3">
        <f>TITRES_STAT!B1983</f>
        <v>44889</v>
      </c>
      <c r="B1980" s="6">
        <f>TITRES_STAT!C1983</f>
        <v>6.5</v>
      </c>
      <c r="C1980" s="6">
        <f>TITRES_STAT!D1983</f>
        <v>5.3775000000000004</v>
      </c>
      <c r="D1980" s="6">
        <f>TITRES_STAT!E1983</f>
        <v>3000</v>
      </c>
      <c r="E1980" s="2">
        <f t="shared" si="120"/>
        <v>403299</v>
      </c>
      <c r="F1980" s="6" t="str">
        <f t="shared" si="123"/>
        <v>BEARISH</v>
      </c>
      <c r="G1980" s="6" t="str">
        <f t="shared" si="122"/>
        <v>NEUTRAL</v>
      </c>
      <c r="H1980" s="6" t="str">
        <f t="shared" si="121"/>
        <v>BEARISH DIVERGENCE</v>
      </c>
    </row>
    <row r="1981" spans="1:8" ht="13.5" x14ac:dyDescent="0.25">
      <c r="A1981" s="3">
        <f>TITRES_STAT!B1984</f>
        <v>44890</v>
      </c>
      <c r="B1981" s="6">
        <f>TITRES_STAT!C1984</f>
        <v>6.5</v>
      </c>
      <c r="C1981" s="6">
        <f>TITRES_STAT!D1984</f>
        <v>5.3775000000000004</v>
      </c>
      <c r="D1981" s="6">
        <f>TITRES_STAT!E1984</f>
        <v>6200</v>
      </c>
      <c r="E1981" s="2">
        <f t="shared" si="120"/>
        <v>403299</v>
      </c>
      <c r="F1981" s="6" t="str">
        <f t="shared" si="123"/>
        <v>BEARISH</v>
      </c>
      <c r="G1981" s="6" t="str">
        <f t="shared" si="122"/>
        <v>NEUTRAL</v>
      </c>
      <c r="H1981" s="6" t="str">
        <f t="shared" si="121"/>
        <v>BEARISH DIVERGENCE</v>
      </c>
    </row>
    <row r="1982" spans="1:8" ht="13.5" x14ac:dyDescent="0.25">
      <c r="A1982" s="3">
        <f>TITRES_STAT!B1985</f>
        <v>44893</v>
      </c>
      <c r="B1982" s="6">
        <f>TITRES_STAT!C1985</f>
        <v>6.26</v>
      </c>
      <c r="C1982" s="6">
        <f>TITRES_STAT!D1985</f>
        <v>5.1790000000000003</v>
      </c>
      <c r="D1982" s="6">
        <f>TITRES_STAT!E1985</f>
        <v>6</v>
      </c>
      <c r="E1982" s="2">
        <f t="shared" si="120"/>
        <v>403293</v>
      </c>
      <c r="F1982" s="6" t="str">
        <f t="shared" si="123"/>
        <v>BEARISH</v>
      </c>
      <c r="G1982" s="6" t="str">
        <f t="shared" si="122"/>
        <v>NEUTRAL</v>
      </c>
      <c r="H1982" s="6" t="str">
        <f t="shared" si="121"/>
        <v>CONFIRMED BEARISH</v>
      </c>
    </row>
    <row r="1983" spans="1:8" ht="13.5" x14ac:dyDescent="0.25">
      <c r="A1983" s="3">
        <f>TITRES_STAT!B1986</f>
        <v>44894</v>
      </c>
      <c r="B1983" s="6">
        <f>TITRES_STAT!C1986</f>
        <v>6.4</v>
      </c>
      <c r="C1983" s="6">
        <f>TITRES_STAT!D1986</f>
        <v>5.2948000000000004</v>
      </c>
      <c r="D1983" s="6">
        <f>TITRES_STAT!E1986</f>
        <v>113</v>
      </c>
      <c r="E1983" s="2">
        <f t="shared" si="120"/>
        <v>403406</v>
      </c>
      <c r="F1983" s="6" t="str">
        <f t="shared" si="123"/>
        <v>BULLISH</v>
      </c>
      <c r="G1983" s="6" t="str">
        <f t="shared" si="122"/>
        <v>NEUTRAL</v>
      </c>
      <c r="H1983" s="6" t="str">
        <f t="shared" si="121"/>
        <v>BULLISH DIVERGENCE</v>
      </c>
    </row>
    <row r="1984" spans="1:8" ht="13.5" x14ac:dyDescent="0.25">
      <c r="A1984" s="3">
        <f>TITRES_STAT!B1987</f>
        <v>44895</v>
      </c>
      <c r="B1984" s="6">
        <f>TITRES_STAT!C1987</f>
        <v>6.58</v>
      </c>
      <c r="C1984" s="6">
        <f>TITRES_STAT!D1987</f>
        <v>5.4436999999999998</v>
      </c>
      <c r="D1984" s="6">
        <f>TITRES_STAT!E1987</f>
        <v>5750</v>
      </c>
      <c r="E1984" s="2">
        <f t="shared" si="120"/>
        <v>409156</v>
      </c>
      <c r="F1984" s="6" t="str">
        <f t="shared" si="123"/>
        <v>BULLISH</v>
      </c>
      <c r="G1984" s="6" t="str">
        <f t="shared" si="122"/>
        <v>NEUTRAL</v>
      </c>
      <c r="H1984" s="6" t="str">
        <f t="shared" si="121"/>
        <v>CONFIRMED BULLISH</v>
      </c>
    </row>
    <row r="1985" spans="1:8" ht="13.5" x14ac:dyDescent="0.25">
      <c r="A1985" s="3">
        <f>TITRES_STAT!B1988</f>
        <v>44896</v>
      </c>
      <c r="B1985" s="6">
        <f>TITRES_STAT!C1988</f>
        <v>6.58</v>
      </c>
      <c r="C1985" s="6">
        <f>TITRES_STAT!D1988</f>
        <v>5.4436999999999998</v>
      </c>
      <c r="D1985" s="6">
        <f>TITRES_STAT!E1988</f>
        <v>3700</v>
      </c>
      <c r="E1985" s="2">
        <f t="shared" si="120"/>
        <v>409156</v>
      </c>
      <c r="F1985" s="6" t="str">
        <f t="shared" si="123"/>
        <v>BULLISH</v>
      </c>
      <c r="G1985" s="6" t="str">
        <f t="shared" si="122"/>
        <v>NEUTRAL</v>
      </c>
      <c r="H1985" s="6" t="str">
        <f t="shared" si="121"/>
        <v>CONFIRMED BULLISH</v>
      </c>
    </row>
    <row r="1986" spans="1:8" ht="13.5" x14ac:dyDescent="0.25">
      <c r="A1986" s="3">
        <f>TITRES_STAT!B1989</f>
        <v>44897</v>
      </c>
      <c r="B1986" s="6">
        <f>TITRES_STAT!C1989</f>
        <v>6.58</v>
      </c>
      <c r="C1986" s="6">
        <f>TITRES_STAT!D1989</f>
        <v>5.4436999999999998</v>
      </c>
      <c r="D1986" s="6">
        <f>TITRES_STAT!E1989</f>
        <v>2500</v>
      </c>
      <c r="E1986" s="2">
        <f t="shared" si="120"/>
        <v>409156</v>
      </c>
      <c r="F1986" s="6" t="str">
        <f t="shared" si="123"/>
        <v>BULLISH</v>
      </c>
      <c r="G1986" s="6" t="str">
        <f t="shared" si="122"/>
        <v>NEUTRAL</v>
      </c>
      <c r="H1986" s="6" t="str">
        <f t="shared" si="121"/>
        <v>CONFIRMED BULLISH</v>
      </c>
    </row>
    <row r="1987" spans="1:8" ht="13.5" x14ac:dyDescent="0.25">
      <c r="A1987" s="3">
        <f>TITRES_STAT!B1990</f>
        <v>44900</v>
      </c>
      <c r="B1987" s="6">
        <f>TITRES_STAT!C1990</f>
        <v>6.59</v>
      </c>
      <c r="C1987" s="6">
        <f>TITRES_STAT!D1990</f>
        <v>5.452</v>
      </c>
      <c r="D1987" s="6">
        <f>TITRES_STAT!E1990</f>
        <v>4899</v>
      </c>
      <c r="E1987" s="2">
        <f t="shared" si="120"/>
        <v>414055</v>
      </c>
      <c r="F1987" s="6" t="str">
        <f t="shared" si="123"/>
        <v>BULLISH</v>
      </c>
      <c r="G1987" s="6" t="str">
        <f t="shared" si="122"/>
        <v>STRONG</v>
      </c>
      <c r="H1987" s="6" t="str">
        <f t="shared" si="121"/>
        <v>CONFIRMED BULLISH</v>
      </c>
    </row>
    <row r="1988" spans="1:8" ht="13.5" x14ac:dyDescent="0.25">
      <c r="A1988" s="3">
        <f>TITRES_STAT!B1991</f>
        <v>44901</v>
      </c>
      <c r="B1988" s="6">
        <f>TITRES_STAT!C1991</f>
        <v>6.67</v>
      </c>
      <c r="C1988" s="6">
        <f>TITRES_STAT!D1991</f>
        <v>5.5182000000000002</v>
      </c>
      <c r="D1988" s="6">
        <f>TITRES_STAT!E1991</f>
        <v>7537</v>
      </c>
      <c r="E1988" s="2">
        <f t="shared" ref="E1988:E2051" si="124">IF(B1988&gt;B1987, E1987+D1988, IF(B1988&lt;B1987, E1987-D1988, E1987))</f>
        <v>421592</v>
      </c>
      <c r="F1988" s="6" t="str">
        <f t="shared" si="123"/>
        <v>BULLISH</v>
      </c>
      <c r="G1988" s="6" t="str">
        <f t="shared" si="122"/>
        <v>STRONG</v>
      </c>
      <c r="H1988" s="6" t="str">
        <f t="shared" si="121"/>
        <v>CONFIRMED BULLISH</v>
      </c>
    </row>
    <row r="1989" spans="1:8" ht="13.5" x14ac:dyDescent="0.25">
      <c r="A1989" s="3">
        <f>TITRES_STAT!B1992</f>
        <v>44902</v>
      </c>
      <c r="B1989" s="6">
        <f>TITRES_STAT!C1992</f>
        <v>6.97</v>
      </c>
      <c r="C1989" s="6">
        <f>TITRES_STAT!D1992</f>
        <v>5.7664</v>
      </c>
      <c r="D1989" s="6">
        <f>TITRES_STAT!E1992</f>
        <v>171</v>
      </c>
      <c r="E1989" s="2">
        <f t="shared" si="124"/>
        <v>421763</v>
      </c>
      <c r="F1989" s="6" t="str">
        <f t="shared" si="123"/>
        <v>BULLISH</v>
      </c>
      <c r="G1989" s="6" t="str">
        <f t="shared" si="122"/>
        <v>STRONG</v>
      </c>
      <c r="H1989" s="6" t="str">
        <f t="shared" si="121"/>
        <v>CONFIRMED BULLISH</v>
      </c>
    </row>
    <row r="1990" spans="1:8" ht="13.5" x14ac:dyDescent="0.25">
      <c r="A1990" s="3">
        <f>TITRES_STAT!B1993</f>
        <v>44903</v>
      </c>
      <c r="B1990" s="6">
        <f>TITRES_STAT!C1993</f>
        <v>6.97</v>
      </c>
      <c r="C1990" s="6">
        <f>TITRES_STAT!D1993</f>
        <v>5.7664</v>
      </c>
      <c r="D1990" s="6">
        <f>TITRES_STAT!E1993</f>
        <v>300</v>
      </c>
      <c r="E1990" s="2">
        <f t="shared" si="124"/>
        <v>421763</v>
      </c>
      <c r="F1990" s="6" t="str">
        <f t="shared" si="123"/>
        <v>BULLISH</v>
      </c>
      <c r="G1990" s="6" t="str">
        <f t="shared" si="122"/>
        <v>STRONG</v>
      </c>
      <c r="H1990" s="6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CONFIRMED BULLISH</v>
      </c>
    </row>
    <row r="1991" spans="1:8" ht="13.5" x14ac:dyDescent="0.25">
      <c r="A1991" s="3">
        <f>TITRES_STAT!B1994</f>
        <v>44904</v>
      </c>
      <c r="B1991" s="6">
        <f>TITRES_STAT!C1994</f>
        <v>6.99</v>
      </c>
      <c r="C1991" s="6">
        <f>TITRES_STAT!D1994</f>
        <v>5.7828999999999997</v>
      </c>
      <c r="D1991" s="6">
        <f>TITRES_STAT!E1994</f>
        <v>1100</v>
      </c>
      <c r="E1991" s="2">
        <f t="shared" si="124"/>
        <v>422863</v>
      </c>
      <c r="F1991" s="6" t="str">
        <f t="shared" si="123"/>
        <v>BULLISH</v>
      </c>
      <c r="G1991" s="6" t="str">
        <f t="shared" ref="G1991:G2054" si="126">IF((E1991-E1986)/E1986 &gt; 0.02, "STRONG",
 IF((E1991-E1986)/E1986 &lt; -0.02, "WEAK", "NEUTRAL"))</f>
        <v>STRONG</v>
      </c>
      <c r="H1991" s="6" t="str">
        <f t="shared" si="125"/>
        <v>CONFIRMED BULLISH</v>
      </c>
    </row>
    <row r="1992" spans="1:8" ht="13.5" x14ac:dyDescent="0.25">
      <c r="A1992" s="3">
        <f>TITRES_STAT!B1995</f>
        <v>44907</v>
      </c>
      <c r="B1992" s="6">
        <f>TITRES_STAT!C1995</f>
        <v>7.08</v>
      </c>
      <c r="C1992" s="6">
        <f>TITRES_STAT!D1995</f>
        <v>5.8574000000000002</v>
      </c>
      <c r="D1992" s="6">
        <f>TITRES_STAT!E1995</f>
        <v>1062</v>
      </c>
      <c r="E1992" s="2">
        <f t="shared" si="124"/>
        <v>423925</v>
      </c>
      <c r="F1992" s="6" t="str">
        <f t="shared" ref="F1992:F2055" si="127">IF(E1992&gt;E1987,"BULLISH",IF(E1992&lt;E1987,"BEARISH","NEUTRAL"))</f>
        <v>BULLISH</v>
      </c>
      <c r="G1992" s="6" t="str">
        <f t="shared" si="126"/>
        <v>STRONG</v>
      </c>
      <c r="H1992" s="6" t="str">
        <f t="shared" si="125"/>
        <v>CONFIRMED BULLISH</v>
      </c>
    </row>
    <row r="1993" spans="1:8" ht="13.5" x14ac:dyDescent="0.25">
      <c r="A1993" s="3">
        <f>TITRES_STAT!B1996</f>
        <v>44908</v>
      </c>
      <c r="B1993" s="6">
        <f>TITRES_STAT!C1996</f>
        <v>7.07</v>
      </c>
      <c r="C1993" s="6">
        <f>TITRES_STAT!D1996</f>
        <v>5.8491</v>
      </c>
      <c r="D1993" s="6">
        <f>TITRES_STAT!E1996</f>
        <v>579</v>
      </c>
      <c r="E1993" s="2">
        <f t="shared" si="124"/>
        <v>423346</v>
      </c>
      <c r="F1993" s="6" t="str">
        <f t="shared" si="127"/>
        <v>BULLISH</v>
      </c>
      <c r="G1993" s="6" t="str">
        <f t="shared" si="126"/>
        <v>NEUTRAL</v>
      </c>
      <c r="H1993" s="6" t="str">
        <f t="shared" si="125"/>
        <v>CONFIRMED BULLISH</v>
      </c>
    </row>
    <row r="1994" spans="1:8" ht="13.5" x14ac:dyDescent="0.25">
      <c r="A1994" s="3">
        <f>TITRES_STAT!B1997</f>
        <v>44909</v>
      </c>
      <c r="B1994" s="6">
        <f>TITRES_STAT!C1997</f>
        <v>7.07</v>
      </c>
      <c r="C1994" s="6">
        <f>TITRES_STAT!D1997</f>
        <v>5.8491</v>
      </c>
      <c r="D1994" s="6">
        <f>TITRES_STAT!E1997</f>
        <v>483</v>
      </c>
      <c r="E1994" s="2">
        <f t="shared" si="124"/>
        <v>423346</v>
      </c>
      <c r="F1994" s="6" t="str">
        <f t="shared" si="127"/>
        <v>BULLISH</v>
      </c>
      <c r="G1994" s="6" t="str">
        <f t="shared" si="126"/>
        <v>NEUTRAL</v>
      </c>
      <c r="H1994" s="6" t="str">
        <f t="shared" si="125"/>
        <v>CONFIRMED BULLISH</v>
      </c>
    </row>
    <row r="1995" spans="1:8" ht="13.5" x14ac:dyDescent="0.25">
      <c r="A1995" s="3">
        <f>TITRES_STAT!B1998</f>
        <v>44910</v>
      </c>
      <c r="B1995" s="6">
        <f>TITRES_STAT!C1998</f>
        <v>7.07</v>
      </c>
      <c r="C1995" s="6">
        <f>TITRES_STAT!D1998</f>
        <v>5.8491</v>
      </c>
      <c r="D1995" s="6">
        <f>TITRES_STAT!E1998</f>
        <v>349</v>
      </c>
      <c r="E1995" s="2">
        <f t="shared" si="124"/>
        <v>423346</v>
      </c>
      <c r="F1995" s="6" t="str">
        <f t="shared" si="127"/>
        <v>BULLISH</v>
      </c>
      <c r="G1995" s="6" t="str">
        <f t="shared" si="126"/>
        <v>NEUTRAL</v>
      </c>
      <c r="H1995" s="6" t="str">
        <f t="shared" si="125"/>
        <v>CONFIRMED BULLISH</v>
      </c>
    </row>
    <row r="1996" spans="1:8" ht="13.5" x14ac:dyDescent="0.25">
      <c r="A1996" s="3">
        <f>TITRES_STAT!B1999</f>
        <v>44911</v>
      </c>
      <c r="B1996" s="6">
        <f>TITRES_STAT!C1999</f>
        <v>7.07</v>
      </c>
      <c r="C1996" s="6">
        <f>TITRES_STAT!D1999</f>
        <v>5.8491</v>
      </c>
      <c r="D1996" s="6">
        <f>TITRES_STAT!E1999</f>
        <v>150</v>
      </c>
      <c r="E1996" s="2">
        <f t="shared" si="124"/>
        <v>423346</v>
      </c>
      <c r="F1996" s="6" t="str">
        <f t="shared" si="127"/>
        <v>BULLISH</v>
      </c>
      <c r="G1996" s="6" t="str">
        <f t="shared" si="126"/>
        <v>NEUTRAL</v>
      </c>
      <c r="H1996" s="6" t="str">
        <f t="shared" si="125"/>
        <v>CONFIRMED BULLISH</v>
      </c>
    </row>
    <row r="1997" spans="1:8" ht="13.5" x14ac:dyDescent="0.25">
      <c r="A1997" s="3">
        <f>TITRES_STAT!B2000</f>
        <v>44914</v>
      </c>
      <c r="B1997" s="6">
        <f>TITRES_STAT!C2000</f>
        <v>7.04</v>
      </c>
      <c r="C1997" s="6">
        <f>TITRES_STAT!D2000</f>
        <v>5.8243</v>
      </c>
      <c r="D1997" s="6">
        <f>TITRES_STAT!E2000</f>
        <v>3275</v>
      </c>
      <c r="E1997" s="2">
        <f t="shared" si="124"/>
        <v>420071</v>
      </c>
      <c r="F1997" s="6" t="str">
        <f t="shared" si="127"/>
        <v>BEARISH</v>
      </c>
      <c r="G1997" s="6" t="str">
        <f t="shared" si="126"/>
        <v>NEUTRAL</v>
      </c>
      <c r="H1997" s="6" t="str">
        <f t="shared" si="125"/>
        <v>CONFIRMED BEARISH</v>
      </c>
    </row>
    <row r="1998" spans="1:8" ht="13.5" x14ac:dyDescent="0.25">
      <c r="A1998" s="3">
        <f>TITRES_STAT!B2001</f>
        <v>44915</v>
      </c>
      <c r="B1998" s="6">
        <f>TITRES_STAT!C2001</f>
        <v>7.02</v>
      </c>
      <c r="C1998" s="6">
        <f>TITRES_STAT!D2001</f>
        <v>5.8076999999999996</v>
      </c>
      <c r="D1998" s="6">
        <f>TITRES_STAT!E2001</f>
        <v>1500</v>
      </c>
      <c r="E1998" s="2">
        <f t="shared" si="124"/>
        <v>418571</v>
      </c>
      <c r="F1998" s="6" t="str">
        <f t="shared" si="127"/>
        <v>BEARISH</v>
      </c>
      <c r="G1998" s="6" t="str">
        <f t="shared" si="126"/>
        <v>NEUTRAL</v>
      </c>
      <c r="H1998" s="6" t="str">
        <f t="shared" si="125"/>
        <v>CONFIRMED BEARISH</v>
      </c>
    </row>
    <row r="1999" spans="1:8" ht="13.5" x14ac:dyDescent="0.25">
      <c r="A1999" s="3">
        <f>TITRES_STAT!B2002</f>
        <v>44916</v>
      </c>
      <c r="B1999" s="6">
        <f>TITRES_STAT!C2002</f>
        <v>7.05</v>
      </c>
      <c r="C1999" s="6">
        <f>TITRES_STAT!D2002</f>
        <v>5.8326000000000002</v>
      </c>
      <c r="D1999" s="6">
        <f>TITRES_STAT!E2002</f>
        <v>2000</v>
      </c>
      <c r="E1999" s="2">
        <f t="shared" si="124"/>
        <v>420571</v>
      </c>
      <c r="F1999" s="6" t="str">
        <f t="shared" si="127"/>
        <v>BEARISH</v>
      </c>
      <c r="G1999" s="6" t="str">
        <f t="shared" si="126"/>
        <v>NEUTRAL</v>
      </c>
      <c r="H1999" s="6" t="str">
        <f t="shared" si="125"/>
        <v>CONFIRMED BEARISH</v>
      </c>
    </row>
    <row r="2000" spans="1:8" ht="13.5" x14ac:dyDescent="0.25">
      <c r="A2000" s="3">
        <f>TITRES_STAT!B2003</f>
        <v>44917</v>
      </c>
      <c r="B2000" s="6">
        <f>TITRES_STAT!C2003</f>
        <v>7</v>
      </c>
      <c r="C2000" s="6">
        <f>TITRES_STAT!D2003</f>
        <v>5.7911999999999999</v>
      </c>
      <c r="D2000" s="6">
        <f>TITRES_STAT!E2003</f>
        <v>3600</v>
      </c>
      <c r="E2000" s="2">
        <f t="shared" si="124"/>
        <v>416971</v>
      </c>
      <c r="F2000" s="6" t="str">
        <f t="shared" si="127"/>
        <v>BEARISH</v>
      </c>
      <c r="G2000" s="6" t="str">
        <f t="shared" si="126"/>
        <v>NEUTRAL</v>
      </c>
      <c r="H2000" s="6" t="str">
        <f t="shared" si="125"/>
        <v>CONFIRMED BEARISH</v>
      </c>
    </row>
    <row r="2001" spans="1:8" ht="13.5" x14ac:dyDescent="0.25">
      <c r="A2001" s="3">
        <f>TITRES_STAT!B2004</f>
        <v>44918</v>
      </c>
      <c r="B2001" s="6">
        <f>TITRES_STAT!C2004</f>
        <v>6.99</v>
      </c>
      <c r="C2001" s="6">
        <f>TITRES_STAT!D2004</f>
        <v>5.7828999999999997</v>
      </c>
      <c r="D2001" s="6">
        <f>TITRES_STAT!E2004</f>
        <v>2182</v>
      </c>
      <c r="E2001" s="2">
        <f t="shared" si="124"/>
        <v>414789</v>
      </c>
      <c r="F2001" s="6" t="str">
        <f t="shared" si="127"/>
        <v>BEARISH</v>
      </c>
      <c r="G2001" s="6" t="str">
        <f t="shared" si="126"/>
        <v>WEAK</v>
      </c>
      <c r="H2001" s="6" t="str">
        <f t="shared" si="125"/>
        <v>CONFIRMED BEARISH</v>
      </c>
    </row>
    <row r="2002" spans="1:8" ht="13.5" x14ac:dyDescent="0.25">
      <c r="A2002" s="3">
        <f>TITRES_STAT!B2005</f>
        <v>44921</v>
      </c>
      <c r="B2002" s="6">
        <f>TITRES_STAT!C2005</f>
        <v>7.05</v>
      </c>
      <c r="C2002" s="6">
        <f>TITRES_STAT!D2005</f>
        <v>5.8326000000000002</v>
      </c>
      <c r="D2002" s="6">
        <f>TITRES_STAT!E2005</f>
        <v>506</v>
      </c>
      <c r="E2002" s="2">
        <f t="shared" si="124"/>
        <v>415295</v>
      </c>
      <c r="F2002" s="6" t="str">
        <f t="shared" si="127"/>
        <v>BEARISH</v>
      </c>
      <c r="G2002" s="6" t="str">
        <f t="shared" si="126"/>
        <v>NEUTRAL</v>
      </c>
      <c r="H2002" s="6" t="str">
        <f t="shared" si="125"/>
        <v>BEARISH DIVERGENCE</v>
      </c>
    </row>
    <row r="2003" spans="1:8" ht="13.5" x14ac:dyDescent="0.25">
      <c r="A2003" s="3">
        <f>TITRES_STAT!B2006</f>
        <v>44922</v>
      </c>
      <c r="B2003" s="6">
        <f>TITRES_STAT!C2006</f>
        <v>7.03</v>
      </c>
      <c r="C2003" s="6">
        <f>TITRES_STAT!D2006</f>
        <v>5.8159999999999998</v>
      </c>
      <c r="D2003" s="6">
        <f>TITRES_STAT!E2006</f>
        <v>800</v>
      </c>
      <c r="E2003" s="2">
        <f t="shared" si="124"/>
        <v>414495</v>
      </c>
      <c r="F2003" s="6" t="str">
        <f t="shared" si="127"/>
        <v>BEARISH</v>
      </c>
      <c r="G2003" s="6" t="str">
        <f t="shared" si="126"/>
        <v>NEUTRAL</v>
      </c>
      <c r="H2003" s="6" t="str">
        <f t="shared" si="125"/>
        <v>BEARISH DIVERGENCE</v>
      </c>
    </row>
    <row r="2004" spans="1:8" ht="13.5" x14ac:dyDescent="0.25">
      <c r="A2004" s="3">
        <f>TITRES_STAT!B2007</f>
        <v>44923</v>
      </c>
      <c r="B2004" s="6">
        <f>TITRES_STAT!C2007</f>
        <v>7</v>
      </c>
      <c r="C2004" s="6">
        <f>TITRES_STAT!D2007</f>
        <v>5.7911999999999999</v>
      </c>
      <c r="D2004" s="6">
        <f>TITRES_STAT!E2007</f>
        <v>150</v>
      </c>
      <c r="E2004" s="2">
        <f t="shared" si="124"/>
        <v>414345</v>
      </c>
      <c r="F2004" s="6" t="str">
        <f t="shared" si="127"/>
        <v>BEARISH</v>
      </c>
      <c r="G2004" s="6" t="str">
        <f t="shared" si="126"/>
        <v>NEUTRAL</v>
      </c>
      <c r="H2004" s="6" t="str">
        <f t="shared" si="125"/>
        <v>CONFIRMED BEARISH</v>
      </c>
    </row>
    <row r="2005" spans="1:8" ht="13.5" x14ac:dyDescent="0.25">
      <c r="A2005" s="3">
        <f>TITRES_STAT!B2008</f>
        <v>44924</v>
      </c>
      <c r="B2005" s="6">
        <f>TITRES_STAT!C2008</f>
        <v>6.99</v>
      </c>
      <c r="C2005" s="6">
        <f>TITRES_STAT!D2008</f>
        <v>5.7828999999999997</v>
      </c>
      <c r="D2005" s="6">
        <f>TITRES_STAT!E2008</f>
        <v>600</v>
      </c>
      <c r="E2005" s="2">
        <f t="shared" si="124"/>
        <v>413745</v>
      </c>
      <c r="F2005" s="6" t="str">
        <f t="shared" si="127"/>
        <v>BEARISH</v>
      </c>
      <c r="G2005" s="6" t="str">
        <f t="shared" si="126"/>
        <v>NEUTRAL</v>
      </c>
      <c r="H2005" s="6" t="str">
        <f t="shared" si="125"/>
        <v>CONFIRMED BEARISH</v>
      </c>
    </row>
    <row r="2006" spans="1:8" ht="13.5" x14ac:dyDescent="0.25">
      <c r="A2006" s="3">
        <f>TITRES_STAT!B2009</f>
        <v>44925</v>
      </c>
      <c r="B2006" s="6">
        <f>TITRES_STAT!C2009</f>
        <v>6.99</v>
      </c>
      <c r="C2006" s="6">
        <f>TITRES_STAT!D2009</f>
        <v>5.7828999999999997</v>
      </c>
      <c r="D2006" s="6">
        <f>TITRES_STAT!E2009</f>
        <v>927</v>
      </c>
      <c r="E2006" s="2">
        <f t="shared" si="124"/>
        <v>413745</v>
      </c>
      <c r="F2006" s="6" t="str">
        <f t="shared" si="127"/>
        <v>BEARISH</v>
      </c>
      <c r="G2006" s="6" t="str">
        <f t="shared" si="126"/>
        <v>NEUTRAL</v>
      </c>
      <c r="H2006" s="6" t="str">
        <f t="shared" si="125"/>
        <v>NEUTRAL</v>
      </c>
    </row>
    <row r="2007" spans="1:8" ht="13.5" x14ac:dyDescent="0.25">
      <c r="A2007" s="3">
        <f>TITRES_STAT!B2010</f>
        <v>44928</v>
      </c>
      <c r="B2007" s="6">
        <f>TITRES_STAT!C2010</f>
        <v>6.99</v>
      </c>
      <c r="C2007" s="6">
        <f>TITRES_STAT!D2010</f>
        <v>5.7828999999999997</v>
      </c>
      <c r="D2007" s="6">
        <f>TITRES_STAT!E2010</f>
        <v>0</v>
      </c>
      <c r="E2007" s="2">
        <f t="shared" si="124"/>
        <v>413745</v>
      </c>
      <c r="F2007" s="6" t="str">
        <f t="shared" si="127"/>
        <v>BEARISH</v>
      </c>
      <c r="G2007" s="6" t="str">
        <f t="shared" si="126"/>
        <v>NEUTRAL</v>
      </c>
      <c r="H2007" s="6" t="str">
        <f t="shared" si="125"/>
        <v>CONFIRMED BEARISH</v>
      </c>
    </row>
    <row r="2008" spans="1:8" ht="13.5" x14ac:dyDescent="0.25">
      <c r="A2008" s="3">
        <f>TITRES_STAT!B2011</f>
        <v>44929</v>
      </c>
      <c r="B2008" s="6">
        <f>TITRES_STAT!C2011</f>
        <v>6.99</v>
      </c>
      <c r="C2008" s="6">
        <f>TITRES_STAT!D2011</f>
        <v>5.7828999999999997</v>
      </c>
      <c r="D2008" s="6">
        <f>TITRES_STAT!E2011</f>
        <v>0</v>
      </c>
      <c r="E2008" s="2">
        <f t="shared" si="124"/>
        <v>413745</v>
      </c>
      <c r="F2008" s="6" t="str">
        <f t="shared" si="127"/>
        <v>BEARISH</v>
      </c>
      <c r="G2008" s="6" t="str">
        <f t="shared" si="126"/>
        <v>NEUTRAL</v>
      </c>
      <c r="H2008" s="6" t="str">
        <f t="shared" si="125"/>
        <v>CONFIRMED BEARISH</v>
      </c>
    </row>
    <row r="2009" spans="1:8" ht="13.5" x14ac:dyDescent="0.25">
      <c r="A2009" s="3">
        <f>TITRES_STAT!B2012</f>
        <v>44930</v>
      </c>
      <c r="B2009" s="6">
        <f>TITRES_STAT!C2012</f>
        <v>6.99</v>
      </c>
      <c r="C2009" s="6">
        <f>TITRES_STAT!D2012</f>
        <v>5.7828999999999997</v>
      </c>
      <c r="D2009" s="6">
        <f>TITRES_STAT!E2012</f>
        <v>0</v>
      </c>
      <c r="E2009" s="2">
        <f t="shared" si="124"/>
        <v>413745</v>
      </c>
      <c r="F2009" s="6" t="str">
        <f t="shared" si="127"/>
        <v>BEARISH</v>
      </c>
      <c r="G2009" s="6" t="str">
        <f t="shared" si="126"/>
        <v>NEUTRAL</v>
      </c>
      <c r="H2009" s="6" t="str">
        <f t="shared" si="125"/>
        <v>CONFIRMED BEARISH</v>
      </c>
    </row>
    <row r="2010" spans="1:8" ht="13.5" x14ac:dyDescent="0.25">
      <c r="A2010" s="3">
        <f>TITRES_STAT!B2013</f>
        <v>44931</v>
      </c>
      <c r="B2010" s="6">
        <f>TITRES_STAT!C2013</f>
        <v>6.69</v>
      </c>
      <c r="C2010" s="6">
        <f>TITRES_STAT!D2013</f>
        <v>5.5347</v>
      </c>
      <c r="D2010" s="6">
        <f>TITRES_STAT!E2013</f>
        <v>66</v>
      </c>
      <c r="E2010" s="2">
        <f t="shared" si="124"/>
        <v>413679</v>
      </c>
      <c r="F2010" s="6" t="str">
        <f t="shared" si="127"/>
        <v>BEARISH</v>
      </c>
      <c r="G2010" s="6" t="str">
        <f t="shared" si="126"/>
        <v>NEUTRAL</v>
      </c>
      <c r="H2010" s="6" t="str">
        <f t="shared" si="125"/>
        <v>CONFIRMED BEARISH</v>
      </c>
    </row>
    <row r="2011" spans="1:8" ht="13.5" x14ac:dyDescent="0.25">
      <c r="A2011" s="3">
        <f>TITRES_STAT!B2014</f>
        <v>44932</v>
      </c>
      <c r="B2011" s="6">
        <f>TITRES_STAT!C2014</f>
        <v>6.69</v>
      </c>
      <c r="C2011" s="6">
        <f>TITRES_STAT!D2014</f>
        <v>5.5347</v>
      </c>
      <c r="D2011" s="6">
        <f>TITRES_STAT!E2014</f>
        <v>0</v>
      </c>
      <c r="E2011" s="2">
        <f t="shared" si="124"/>
        <v>413679</v>
      </c>
      <c r="F2011" s="6" t="str">
        <f t="shared" si="127"/>
        <v>BEARISH</v>
      </c>
      <c r="G2011" s="6" t="str">
        <f t="shared" si="126"/>
        <v>NEUTRAL</v>
      </c>
      <c r="H2011" s="6" t="str">
        <f t="shared" si="125"/>
        <v>CONFIRMED BEARISH</v>
      </c>
    </row>
    <row r="2012" spans="1:8" ht="13.5" x14ac:dyDescent="0.25">
      <c r="A2012" s="3">
        <f>TITRES_STAT!B2015</f>
        <v>44935</v>
      </c>
      <c r="B2012" s="6">
        <f>TITRES_STAT!C2015</f>
        <v>6.69</v>
      </c>
      <c r="C2012" s="6">
        <f>TITRES_STAT!D2015</f>
        <v>5.5347</v>
      </c>
      <c r="D2012" s="6">
        <f>TITRES_STAT!E2015</f>
        <v>361</v>
      </c>
      <c r="E2012" s="2">
        <f t="shared" si="124"/>
        <v>413679</v>
      </c>
      <c r="F2012" s="6" t="str">
        <f t="shared" si="127"/>
        <v>BEARISH</v>
      </c>
      <c r="G2012" s="6" t="str">
        <f t="shared" si="126"/>
        <v>NEUTRAL</v>
      </c>
      <c r="H2012" s="6" t="str">
        <f t="shared" si="125"/>
        <v>CONFIRMED BEARISH</v>
      </c>
    </row>
    <row r="2013" spans="1:8" ht="13.5" x14ac:dyDescent="0.25">
      <c r="A2013" s="3">
        <f>TITRES_STAT!B2016</f>
        <v>44936</v>
      </c>
      <c r="B2013" s="6">
        <f>TITRES_STAT!C2016</f>
        <v>6.61</v>
      </c>
      <c r="C2013" s="6">
        <f>TITRES_STAT!D2016</f>
        <v>5.4684999999999997</v>
      </c>
      <c r="D2013" s="6">
        <f>TITRES_STAT!E2016</f>
        <v>1244</v>
      </c>
      <c r="E2013" s="2">
        <f t="shared" si="124"/>
        <v>412435</v>
      </c>
      <c r="F2013" s="6" t="str">
        <f t="shared" si="127"/>
        <v>BEARISH</v>
      </c>
      <c r="G2013" s="6" t="str">
        <f t="shared" si="126"/>
        <v>NEUTRAL</v>
      </c>
      <c r="H2013" s="6" t="str">
        <f t="shared" si="125"/>
        <v>CONFIRMED BEARISH</v>
      </c>
    </row>
    <row r="2014" spans="1:8" ht="13.5" x14ac:dyDescent="0.25">
      <c r="A2014" s="3">
        <f>TITRES_STAT!B2017</f>
        <v>44937</v>
      </c>
      <c r="B2014" s="6">
        <f>TITRES_STAT!C2017</f>
        <v>6.61</v>
      </c>
      <c r="C2014" s="6">
        <f>TITRES_STAT!D2017</f>
        <v>5.4684999999999997</v>
      </c>
      <c r="D2014" s="6">
        <f>TITRES_STAT!E2017</f>
        <v>266</v>
      </c>
      <c r="E2014" s="2">
        <f t="shared" si="124"/>
        <v>412435</v>
      </c>
      <c r="F2014" s="6" t="str">
        <f t="shared" si="127"/>
        <v>BEARISH</v>
      </c>
      <c r="G2014" s="6" t="str">
        <f t="shared" si="126"/>
        <v>NEUTRAL</v>
      </c>
      <c r="H2014" s="6" t="str">
        <f t="shared" si="125"/>
        <v>CONFIRMED BEARISH</v>
      </c>
    </row>
    <row r="2015" spans="1:8" ht="13.5" x14ac:dyDescent="0.25">
      <c r="A2015" s="3">
        <f>TITRES_STAT!B2018</f>
        <v>44938</v>
      </c>
      <c r="B2015" s="6">
        <f>TITRES_STAT!C2018</f>
        <v>6.55</v>
      </c>
      <c r="C2015" s="6">
        <f>TITRES_STAT!D2018</f>
        <v>5.4188999999999998</v>
      </c>
      <c r="D2015" s="6">
        <f>TITRES_STAT!E2018</f>
        <v>58</v>
      </c>
      <c r="E2015" s="2">
        <f t="shared" si="124"/>
        <v>412377</v>
      </c>
      <c r="F2015" s="6" t="str">
        <f t="shared" si="127"/>
        <v>BEARISH</v>
      </c>
      <c r="G2015" s="6" t="str">
        <f t="shared" si="126"/>
        <v>NEUTRAL</v>
      </c>
      <c r="H2015" s="6" t="str">
        <f t="shared" si="125"/>
        <v>CONFIRMED BEARISH</v>
      </c>
    </row>
    <row r="2016" spans="1:8" ht="13.5" x14ac:dyDescent="0.25">
      <c r="A2016" s="3">
        <f>TITRES_STAT!B2019</f>
        <v>44939</v>
      </c>
      <c r="B2016" s="6">
        <f>TITRES_STAT!C2019</f>
        <v>6.55</v>
      </c>
      <c r="C2016" s="6">
        <f>TITRES_STAT!D2019</f>
        <v>5.4188999999999998</v>
      </c>
      <c r="D2016" s="6">
        <f>TITRES_STAT!E2019</f>
        <v>734</v>
      </c>
      <c r="E2016" s="2">
        <f t="shared" si="124"/>
        <v>412377</v>
      </c>
      <c r="F2016" s="6" t="str">
        <f t="shared" si="127"/>
        <v>BEARISH</v>
      </c>
      <c r="G2016" s="6" t="str">
        <f t="shared" si="126"/>
        <v>NEUTRAL</v>
      </c>
      <c r="H2016" s="6" t="str">
        <f t="shared" si="125"/>
        <v>CONFIRMED BEARISH</v>
      </c>
    </row>
    <row r="2017" spans="1:8" ht="13.5" x14ac:dyDescent="0.25">
      <c r="A2017" s="3">
        <f>TITRES_STAT!B2020</f>
        <v>44942</v>
      </c>
      <c r="B2017" s="6">
        <f>TITRES_STAT!C2020</f>
        <v>6.55</v>
      </c>
      <c r="C2017" s="6">
        <f>TITRES_STAT!D2020</f>
        <v>5.4188999999999998</v>
      </c>
      <c r="D2017" s="6">
        <f>TITRES_STAT!E2020</f>
        <v>3720</v>
      </c>
      <c r="E2017" s="2">
        <f t="shared" si="124"/>
        <v>412377</v>
      </c>
      <c r="F2017" s="6" t="str">
        <f t="shared" si="127"/>
        <v>BEARISH</v>
      </c>
      <c r="G2017" s="6" t="str">
        <f t="shared" si="126"/>
        <v>NEUTRAL</v>
      </c>
      <c r="H2017" s="6" t="str">
        <f t="shared" si="125"/>
        <v>CONFIRMED BEARISH</v>
      </c>
    </row>
    <row r="2018" spans="1:8" ht="13.5" x14ac:dyDescent="0.25">
      <c r="A2018" s="3">
        <f>TITRES_STAT!B2021</f>
        <v>44943</v>
      </c>
      <c r="B2018" s="6">
        <f>TITRES_STAT!C2021</f>
        <v>6.5</v>
      </c>
      <c r="C2018" s="6">
        <f>TITRES_STAT!D2021</f>
        <v>5.3775000000000004</v>
      </c>
      <c r="D2018" s="6">
        <f>TITRES_STAT!E2021</f>
        <v>1746</v>
      </c>
      <c r="E2018" s="2">
        <f t="shared" si="124"/>
        <v>410631</v>
      </c>
      <c r="F2018" s="6" t="str">
        <f t="shared" si="127"/>
        <v>BEARISH</v>
      </c>
      <c r="G2018" s="6" t="str">
        <f t="shared" si="126"/>
        <v>NEUTRAL</v>
      </c>
      <c r="H2018" s="6" t="str">
        <f t="shared" si="125"/>
        <v>CONFIRMED BEARISH</v>
      </c>
    </row>
    <row r="2019" spans="1:8" ht="13.5" x14ac:dyDescent="0.25">
      <c r="A2019" s="3">
        <f>TITRES_STAT!B2022</f>
        <v>44944</v>
      </c>
      <c r="B2019" s="6">
        <f>TITRES_STAT!C2022</f>
        <v>6.5</v>
      </c>
      <c r="C2019" s="6">
        <f>TITRES_STAT!D2022</f>
        <v>5.3775000000000004</v>
      </c>
      <c r="D2019" s="6">
        <f>TITRES_STAT!E2022</f>
        <v>250</v>
      </c>
      <c r="E2019" s="2">
        <f t="shared" si="124"/>
        <v>410631</v>
      </c>
      <c r="F2019" s="6" t="str">
        <f t="shared" si="127"/>
        <v>BEARISH</v>
      </c>
      <c r="G2019" s="6" t="str">
        <f t="shared" si="126"/>
        <v>NEUTRAL</v>
      </c>
      <c r="H2019" s="6" t="str">
        <f t="shared" si="125"/>
        <v>CONFIRMED BEARISH</v>
      </c>
    </row>
    <row r="2020" spans="1:8" ht="13.5" x14ac:dyDescent="0.25">
      <c r="A2020" s="3">
        <f>TITRES_STAT!B2023</f>
        <v>44945</v>
      </c>
      <c r="B2020" s="6">
        <f>TITRES_STAT!C2023</f>
        <v>6.49</v>
      </c>
      <c r="C2020" s="6">
        <f>TITRES_STAT!D2023</f>
        <v>5.3693</v>
      </c>
      <c r="D2020" s="6">
        <f>TITRES_STAT!E2023</f>
        <v>1115</v>
      </c>
      <c r="E2020" s="2">
        <f t="shared" si="124"/>
        <v>409516</v>
      </c>
      <c r="F2020" s="6" t="str">
        <f t="shared" si="127"/>
        <v>BEARISH</v>
      </c>
      <c r="G2020" s="6" t="str">
        <f t="shared" si="126"/>
        <v>NEUTRAL</v>
      </c>
      <c r="H2020" s="6" t="str">
        <f t="shared" si="125"/>
        <v>CONFIRMED BEARISH</v>
      </c>
    </row>
    <row r="2021" spans="1:8" ht="13.5" x14ac:dyDescent="0.25">
      <c r="A2021" s="3">
        <f>TITRES_STAT!B2024</f>
        <v>44946</v>
      </c>
      <c r="B2021" s="6">
        <f>TITRES_STAT!C2024</f>
        <v>6.49</v>
      </c>
      <c r="C2021" s="6">
        <f>TITRES_STAT!D2024</f>
        <v>5.3693</v>
      </c>
      <c r="D2021" s="6">
        <f>TITRES_STAT!E2024</f>
        <v>0</v>
      </c>
      <c r="E2021" s="2">
        <f t="shared" si="124"/>
        <v>409516</v>
      </c>
      <c r="F2021" s="6" t="str">
        <f t="shared" si="127"/>
        <v>BEARISH</v>
      </c>
      <c r="G2021" s="6" t="str">
        <f t="shared" si="126"/>
        <v>NEUTRAL</v>
      </c>
      <c r="H2021" s="6" t="str">
        <f t="shared" si="125"/>
        <v>CONFIRMED BEARISH</v>
      </c>
    </row>
    <row r="2022" spans="1:8" ht="13.5" x14ac:dyDescent="0.25">
      <c r="A2022" s="3">
        <f>TITRES_STAT!B2025</f>
        <v>44949</v>
      </c>
      <c r="B2022" s="6">
        <f>TITRES_STAT!C2025</f>
        <v>6.49</v>
      </c>
      <c r="C2022" s="6">
        <f>TITRES_STAT!D2025</f>
        <v>5.3693</v>
      </c>
      <c r="D2022" s="6">
        <f>TITRES_STAT!E2025</f>
        <v>0</v>
      </c>
      <c r="E2022" s="2">
        <f t="shared" si="124"/>
        <v>409516</v>
      </c>
      <c r="F2022" s="6" t="str">
        <f t="shared" si="127"/>
        <v>BEARISH</v>
      </c>
      <c r="G2022" s="6" t="str">
        <f t="shared" si="126"/>
        <v>NEUTRAL</v>
      </c>
      <c r="H2022" s="6" t="str">
        <f t="shared" si="125"/>
        <v>CONFIRMED BEARISH</v>
      </c>
    </row>
    <row r="2023" spans="1:8" ht="13.5" x14ac:dyDescent="0.25">
      <c r="A2023" s="3">
        <f>TITRES_STAT!B2026</f>
        <v>44950</v>
      </c>
      <c r="B2023" s="6">
        <f>TITRES_STAT!C2026</f>
        <v>6.49</v>
      </c>
      <c r="C2023" s="6">
        <f>TITRES_STAT!D2026</f>
        <v>5.3693</v>
      </c>
      <c r="D2023" s="6">
        <f>TITRES_STAT!E2026</f>
        <v>282</v>
      </c>
      <c r="E2023" s="2">
        <f t="shared" si="124"/>
        <v>409516</v>
      </c>
      <c r="F2023" s="6" t="str">
        <f t="shared" si="127"/>
        <v>BEARISH</v>
      </c>
      <c r="G2023" s="6" t="str">
        <f t="shared" si="126"/>
        <v>NEUTRAL</v>
      </c>
      <c r="H2023" s="6" t="str">
        <f t="shared" si="125"/>
        <v>CONFIRMED BEARISH</v>
      </c>
    </row>
    <row r="2024" spans="1:8" ht="13.5" x14ac:dyDescent="0.25">
      <c r="A2024" s="3">
        <f>TITRES_STAT!B2027</f>
        <v>44951</v>
      </c>
      <c r="B2024" s="6">
        <f>TITRES_STAT!C2027</f>
        <v>6.49</v>
      </c>
      <c r="C2024" s="6">
        <f>TITRES_STAT!D2027</f>
        <v>5.3693</v>
      </c>
      <c r="D2024" s="6">
        <f>TITRES_STAT!E2027</f>
        <v>21</v>
      </c>
      <c r="E2024" s="2">
        <f t="shared" si="124"/>
        <v>409516</v>
      </c>
      <c r="F2024" s="6" t="str">
        <f t="shared" si="127"/>
        <v>BEARISH</v>
      </c>
      <c r="G2024" s="6" t="str">
        <f t="shared" si="126"/>
        <v>NEUTRAL</v>
      </c>
      <c r="H2024" s="6" t="str">
        <f t="shared" si="125"/>
        <v>CONFIRMED BEARISH</v>
      </c>
    </row>
    <row r="2025" spans="1:8" ht="13.5" x14ac:dyDescent="0.25">
      <c r="A2025" s="3">
        <f>TITRES_STAT!B2028</f>
        <v>44952</v>
      </c>
      <c r="B2025" s="6">
        <f>TITRES_STAT!C2028</f>
        <v>6.48</v>
      </c>
      <c r="C2025" s="6">
        <f>TITRES_STAT!D2028</f>
        <v>5.3609999999999998</v>
      </c>
      <c r="D2025" s="6">
        <f>TITRES_STAT!E2028</f>
        <v>185</v>
      </c>
      <c r="E2025" s="2">
        <f t="shared" si="124"/>
        <v>409331</v>
      </c>
      <c r="F2025" s="6" t="str">
        <f t="shared" si="127"/>
        <v>BEARISH</v>
      </c>
      <c r="G2025" s="6" t="str">
        <f t="shared" si="126"/>
        <v>NEUTRAL</v>
      </c>
      <c r="H2025" s="6" t="str">
        <f t="shared" si="125"/>
        <v>CONFIRMED BEARISH</v>
      </c>
    </row>
    <row r="2026" spans="1:8" ht="13.5" x14ac:dyDescent="0.25">
      <c r="A2026" s="3">
        <f>TITRES_STAT!B2029</f>
        <v>44953</v>
      </c>
      <c r="B2026" s="6">
        <f>TITRES_STAT!C2029</f>
        <v>6.48</v>
      </c>
      <c r="C2026" s="6">
        <f>TITRES_STAT!D2029</f>
        <v>5.3609999999999998</v>
      </c>
      <c r="D2026" s="6">
        <f>TITRES_STAT!E2029</f>
        <v>7</v>
      </c>
      <c r="E2026" s="2">
        <f t="shared" si="124"/>
        <v>409331</v>
      </c>
      <c r="F2026" s="6" t="str">
        <f t="shared" si="127"/>
        <v>BEARISH</v>
      </c>
      <c r="G2026" s="6" t="str">
        <f t="shared" si="126"/>
        <v>NEUTRAL</v>
      </c>
      <c r="H2026" s="6" t="str">
        <f t="shared" si="125"/>
        <v>CONFIRMED BEARISH</v>
      </c>
    </row>
    <row r="2027" spans="1:8" ht="13.5" x14ac:dyDescent="0.25">
      <c r="A2027" s="3">
        <f>TITRES_STAT!B2030</f>
        <v>44956</v>
      </c>
      <c r="B2027" s="6">
        <f>TITRES_STAT!C2030</f>
        <v>6.49</v>
      </c>
      <c r="C2027" s="6">
        <f>TITRES_STAT!D2030</f>
        <v>5.3693</v>
      </c>
      <c r="D2027" s="6">
        <f>TITRES_STAT!E2030</f>
        <v>175</v>
      </c>
      <c r="E2027" s="2">
        <f t="shared" si="124"/>
        <v>409506</v>
      </c>
      <c r="F2027" s="6" t="str">
        <f t="shared" si="127"/>
        <v>BEARISH</v>
      </c>
      <c r="G2027" s="6" t="str">
        <f t="shared" si="126"/>
        <v>NEUTRAL</v>
      </c>
      <c r="H2027" s="6" t="str">
        <f t="shared" si="125"/>
        <v>NEUTRAL</v>
      </c>
    </row>
    <row r="2028" spans="1:8" ht="13.5" x14ac:dyDescent="0.25">
      <c r="A2028" s="3">
        <f>TITRES_STAT!B2031</f>
        <v>44957</v>
      </c>
      <c r="B2028" s="6">
        <f>TITRES_STAT!C2031</f>
        <v>6.49</v>
      </c>
      <c r="C2028" s="6">
        <f>TITRES_STAT!D2031</f>
        <v>5.3693</v>
      </c>
      <c r="D2028" s="6">
        <f>TITRES_STAT!E2031</f>
        <v>0</v>
      </c>
      <c r="E2028" s="2">
        <f t="shared" si="124"/>
        <v>409506</v>
      </c>
      <c r="F2028" s="6" t="str">
        <f t="shared" si="127"/>
        <v>BEARISH</v>
      </c>
      <c r="G2028" s="6" t="str">
        <f t="shared" si="126"/>
        <v>NEUTRAL</v>
      </c>
      <c r="H2028" s="6" t="str">
        <f t="shared" si="125"/>
        <v>NEUTRAL</v>
      </c>
    </row>
    <row r="2029" spans="1:8" ht="13.5" x14ac:dyDescent="0.25">
      <c r="A2029" s="3">
        <f>TITRES_STAT!B2032</f>
        <v>44958</v>
      </c>
      <c r="B2029" s="6">
        <f>TITRES_STAT!C2032</f>
        <v>6.78</v>
      </c>
      <c r="C2029" s="6">
        <f>TITRES_STAT!D2032</f>
        <v>5.6092000000000004</v>
      </c>
      <c r="D2029" s="6">
        <f>TITRES_STAT!E2032</f>
        <v>0</v>
      </c>
      <c r="E2029" s="2">
        <f t="shared" si="124"/>
        <v>409506</v>
      </c>
      <c r="F2029" s="6" t="str">
        <f t="shared" si="127"/>
        <v>BEARISH</v>
      </c>
      <c r="G2029" s="6" t="str">
        <f t="shared" si="126"/>
        <v>NEUTRAL</v>
      </c>
      <c r="H2029" s="6" t="str">
        <f t="shared" si="125"/>
        <v>BEARISH DIVERGENCE</v>
      </c>
    </row>
    <row r="2030" spans="1:8" ht="13.5" x14ac:dyDescent="0.25">
      <c r="A2030" s="3">
        <f>TITRES_STAT!B2033</f>
        <v>44959</v>
      </c>
      <c r="B2030" s="6">
        <f>TITRES_STAT!C2033</f>
        <v>6.86</v>
      </c>
      <c r="C2030" s="6">
        <f>TITRES_STAT!D2033</f>
        <v>5.6753999999999998</v>
      </c>
      <c r="D2030" s="6">
        <f>TITRES_STAT!E2033</f>
        <v>20</v>
      </c>
      <c r="E2030" s="2">
        <f t="shared" si="124"/>
        <v>409526</v>
      </c>
      <c r="F2030" s="6" t="str">
        <f t="shared" si="127"/>
        <v>BULLISH</v>
      </c>
      <c r="G2030" s="6" t="str">
        <f t="shared" si="126"/>
        <v>NEUTRAL</v>
      </c>
      <c r="H2030" s="6" t="str">
        <f t="shared" si="125"/>
        <v>CONFIRMED BULLISH</v>
      </c>
    </row>
    <row r="2031" spans="1:8" ht="13.5" x14ac:dyDescent="0.25">
      <c r="A2031" s="3">
        <f>TITRES_STAT!B2034</f>
        <v>44960</v>
      </c>
      <c r="B2031" s="6">
        <f>TITRES_STAT!C2034</f>
        <v>6.86</v>
      </c>
      <c r="C2031" s="6">
        <f>TITRES_STAT!D2034</f>
        <v>5.6753999999999998</v>
      </c>
      <c r="D2031" s="6">
        <f>TITRES_STAT!E2034</f>
        <v>0</v>
      </c>
      <c r="E2031" s="2">
        <f t="shared" si="124"/>
        <v>409526</v>
      </c>
      <c r="F2031" s="6" t="str">
        <f t="shared" si="127"/>
        <v>BULLISH</v>
      </c>
      <c r="G2031" s="6" t="str">
        <f t="shared" si="126"/>
        <v>NEUTRAL</v>
      </c>
      <c r="H2031" s="6" t="str">
        <f t="shared" si="125"/>
        <v>CONFIRMED BULLISH</v>
      </c>
    </row>
    <row r="2032" spans="1:8" ht="13.5" x14ac:dyDescent="0.25">
      <c r="A2032" s="3">
        <f>TITRES_STAT!B2035</f>
        <v>44963</v>
      </c>
      <c r="B2032" s="6">
        <f>TITRES_STAT!C2035</f>
        <v>6.86</v>
      </c>
      <c r="C2032" s="6">
        <f>TITRES_STAT!D2035</f>
        <v>5.6753999999999998</v>
      </c>
      <c r="D2032" s="6">
        <f>TITRES_STAT!E2035</f>
        <v>0</v>
      </c>
      <c r="E2032" s="2">
        <f t="shared" si="124"/>
        <v>409526</v>
      </c>
      <c r="F2032" s="6" t="str">
        <f t="shared" si="127"/>
        <v>BULLISH</v>
      </c>
      <c r="G2032" s="6" t="str">
        <f t="shared" si="126"/>
        <v>NEUTRAL</v>
      </c>
      <c r="H2032" s="6" t="str">
        <f t="shared" si="125"/>
        <v>CONFIRMED BULLISH</v>
      </c>
    </row>
    <row r="2033" spans="1:8" ht="13.5" x14ac:dyDescent="0.25">
      <c r="A2033" s="3">
        <f>TITRES_STAT!B2036</f>
        <v>44964</v>
      </c>
      <c r="B2033" s="6">
        <f>TITRES_STAT!C2036</f>
        <v>6.86</v>
      </c>
      <c r="C2033" s="6">
        <f>TITRES_STAT!D2036</f>
        <v>5.6753999999999998</v>
      </c>
      <c r="D2033" s="6">
        <f>TITRES_STAT!E2036</f>
        <v>0</v>
      </c>
      <c r="E2033" s="2">
        <f t="shared" si="124"/>
        <v>409526</v>
      </c>
      <c r="F2033" s="6" t="str">
        <f t="shared" si="127"/>
        <v>BULLISH</v>
      </c>
      <c r="G2033" s="6" t="str">
        <f t="shared" si="126"/>
        <v>NEUTRAL</v>
      </c>
      <c r="H2033" s="6" t="str">
        <f t="shared" si="125"/>
        <v>CONFIRMED BULLISH</v>
      </c>
    </row>
    <row r="2034" spans="1:8" ht="13.5" x14ac:dyDescent="0.25">
      <c r="A2034" s="3">
        <f>TITRES_STAT!B2037</f>
        <v>44965</v>
      </c>
      <c r="B2034" s="6">
        <f>TITRES_STAT!C2037</f>
        <v>6.85</v>
      </c>
      <c r="C2034" s="6">
        <f>TITRES_STAT!D2037</f>
        <v>5.6670999999999996</v>
      </c>
      <c r="D2034" s="6">
        <f>TITRES_STAT!E2037</f>
        <v>462</v>
      </c>
      <c r="E2034" s="2">
        <f t="shared" si="124"/>
        <v>409064</v>
      </c>
      <c r="F2034" s="6" t="str">
        <f t="shared" si="127"/>
        <v>BEARISH</v>
      </c>
      <c r="G2034" s="6" t="str">
        <f t="shared" si="126"/>
        <v>NEUTRAL</v>
      </c>
      <c r="H2034" s="6" t="str">
        <f t="shared" si="125"/>
        <v>BEARISH DIVERGENCE</v>
      </c>
    </row>
    <row r="2035" spans="1:8" ht="13.5" x14ac:dyDescent="0.25">
      <c r="A2035" s="3">
        <f>TITRES_STAT!B2038</f>
        <v>44966</v>
      </c>
      <c r="B2035" s="6">
        <f>TITRES_STAT!C2038</f>
        <v>6.57</v>
      </c>
      <c r="C2035" s="6">
        <f>TITRES_STAT!D2038</f>
        <v>5.4355000000000002</v>
      </c>
      <c r="D2035" s="6">
        <f>TITRES_STAT!E2038</f>
        <v>100</v>
      </c>
      <c r="E2035" s="2">
        <f t="shared" si="124"/>
        <v>408964</v>
      </c>
      <c r="F2035" s="6" t="str">
        <f t="shared" si="127"/>
        <v>BEARISH</v>
      </c>
      <c r="G2035" s="6" t="str">
        <f t="shared" si="126"/>
        <v>NEUTRAL</v>
      </c>
      <c r="H2035" s="6" t="str">
        <f t="shared" si="125"/>
        <v>CONFIRMED BEARISH</v>
      </c>
    </row>
    <row r="2036" spans="1:8" ht="13.5" x14ac:dyDescent="0.25">
      <c r="A2036" s="3">
        <f>TITRES_STAT!B2039</f>
        <v>44967</v>
      </c>
      <c r="B2036" s="6">
        <f>TITRES_STAT!C2039</f>
        <v>6.45</v>
      </c>
      <c r="C2036" s="6">
        <f>TITRES_STAT!D2039</f>
        <v>5.3361999999999998</v>
      </c>
      <c r="D2036" s="6">
        <f>TITRES_STAT!E2039</f>
        <v>400</v>
      </c>
      <c r="E2036" s="2">
        <f t="shared" si="124"/>
        <v>408564</v>
      </c>
      <c r="F2036" s="6" t="str">
        <f t="shared" si="127"/>
        <v>BEARISH</v>
      </c>
      <c r="G2036" s="6" t="str">
        <f t="shared" si="126"/>
        <v>NEUTRAL</v>
      </c>
      <c r="H2036" s="6" t="str">
        <f t="shared" si="125"/>
        <v>CONFIRMED BEARISH</v>
      </c>
    </row>
    <row r="2037" spans="1:8" ht="13.5" x14ac:dyDescent="0.25">
      <c r="A2037" s="3">
        <f>TITRES_STAT!B2040</f>
        <v>44970</v>
      </c>
      <c r="B2037" s="6">
        <f>TITRES_STAT!C2040</f>
        <v>6.74</v>
      </c>
      <c r="C2037" s="6">
        <f>TITRES_STAT!D2040</f>
        <v>5.5761000000000003</v>
      </c>
      <c r="D2037" s="6">
        <f>TITRES_STAT!E2040</f>
        <v>0</v>
      </c>
      <c r="E2037" s="2">
        <f t="shared" si="124"/>
        <v>408564</v>
      </c>
      <c r="F2037" s="6" t="str">
        <f t="shared" si="127"/>
        <v>BEARISH</v>
      </c>
      <c r="G2037" s="6" t="str">
        <f t="shared" si="126"/>
        <v>NEUTRAL</v>
      </c>
      <c r="H2037" s="6" t="str">
        <f t="shared" si="125"/>
        <v>CONFIRMED BEARISH</v>
      </c>
    </row>
    <row r="2038" spans="1:8" ht="13.5" x14ac:dyDescent="0.25">
      <c r="A2038" s="3">
        <f>TITRES_STAT!B2041</f>
        <v>44971</v>
      </c>
      <c r="B2038" s="6">
        <f>TITRES_STAT!C2041</f>
        <v>6.74</v>
      </c>
      <c r="C2038" s="6">
        <f>TITRES_STAT!D2041</f>
        <v>5.5761000000000003</v>
      </c>
      <c r="D2038" s="6">
        <f>TITRES_STAT!E2041</f>
        <v>2</v>
      </c>
      <c r="E2038" s="2">
        <f t="shared" si="124"/>
        <v>408564</v>
      </c>
      <c r="F2038" s="6" t="str">
        <f t="shared" si="127"/>
        <v>BEARISH</v>
      </c>
      <c r="G2038" s="6" t="str">
        <f t="shared" si="126"/>
        <v>NEUTRAL</v>
      </c>
      <c r="H2038" s="6" t="str">
        <f t="shared" si="125"/>
        <v>CONFIRMED BEARISH</v>
      </c>
    </row>
    <row r="2039" spans="1:8" ht="13.5" x14ac:dyDescent="0.25">
      <c r="A2039" s="3">
        <f>TITRES_STAT!B2042</f>
        <v>44972</v>
      </c>
      <c r="B2039" s="6">
        <f>TITRES_STAT!C2042</f>
        <v>6.74</v>
      </c>
      <c r="C2039" s="6">
        <f>TITRES_STAT!D2042</f>
        <v>5.5761000000000003</v>
      </c>
      <c r="D2039" s="6">
        <f>TITRES_STAT!E2042</f>
        <v>1080</v>
      </c>
      <c r="E2039" s="2">
        <f t="shared" si="124"/>
        <v>408564</v>
      </c>
      <c r="F2039" s="6" t="str">
        <f t="shared" si="127"/>
        <v>BEARISH</v>
      </c>
      <c r="G2039" s="6" t="str">
        <f t="shared" si="126"/>
        <v>NEUTRAL</v>
      </c>
      <c r="H2039" s="6" t="str">
        <f t="shared" si="125"/>
        <v>CONFIRMED BEARISH</v>
      </c>
    </row>
    <row r="2040" spans="1:8" ht="13.5" x14ac:dyDescent="0.25">
      <c r="A2040" s="3">
        <f>TITRES_STAT!B2043</f>
        <v>44973</v>
      </c>
      <c r="B2040" s="6">
        <f>TITRES_STAT!C2043</f>
        <v>6.84</v>
      </c>
      <c r="C2040" s="6">
        <f>TITRES_STAT!D2043</f>
        <v>5.6588000000000003</v>
      </c>
      <c r="D2040" s="6">
        <f>TITRES_STAT!E2043</f>
        <v>2</v>
      </c>
      <c r="E2040" s="2">
        <f t="shared" si="124"/>
        <v>408566</v>
      </c>
      <c r="F2040" s="6" t="str">
        <f t="shared" si="127"/>
        <v>BEARISH</v>
      </c>
      <c r="G2040" s="6" t="str">
        <f t="shared" si="126"/>
        <v>NEUTRAL</v>
      </c>
      <c r="H2040" s="6" t="str">
        <f t="shared" si="125"/>
        <v>BEARISH DIVERGENCE</v>
      </c>
    </row>
    <row r="2041" spans="1:8" ht="13.5" x14ac:dyDescent="0.25">
      <c r="A2041" s="3">
        <f>TITRES_STAT!B2044</f>
        <v>44974</v>
      </c>
      <c r="B2041" s="6">
        <f>TITRES_STAT!C2044</f>
        <v>6.84</v>
      </c>
      <c r="C2041" s="6">
        <f>TITRES_STAT!D2044</f>
        <v>5.6588000000000003</v>
      </c>
      <c r="D2041" s="6">
        <f>TITRES_STAT!E2044</f>
        <v>0</v>
      </c>
      <c r="E2041" s="2">
        <f t="shared" si="124"/>
        <v>408566</v>
      </c>
      <c r="F2041" s="6" t="str">
        <f t="shared" si="127"/>
        <v>BULLISH</v>
      </c>
      <c r="G2041" s="6" t="str">
        <f t="shared" si="126"/>
        <v>NEUTRAL</v>
      </c>
      <c r="H2041" s="6" t="str">
        <f t="shared" si="125"/>
        <v>CONFIRMED BULLISH</v>
      </c>
    </row>
    <row r="2042" spans="1:8" ht="13.5" x14ac:dyDescent="0.25">
      <c r="A2042" s="3">
        <f>TITRES_STAT!B2045</f>
        <v>44977</v>
      </c>
      <c r="B2042" s="6">
        <f>TITRES_STAT!C2045</f>
        <v>6.54</v>
      </c>
      <c r="C2042" s="6">
        <f>TITRES_STAT!D2045</f>
        <v>5.4105999999999996</v>
      </c>
      <c r="D2042" s="6">
        <f>TITRES_STAT!E2045</f>
        <v>0</v>
      </c>
      <c r="E2042" s="2">
        <f t="shared" si="124"/>
        <v>408566</v>
      </c>
      <c r="F2042" s="6" t="str">
        <f t="shared" si="127"/>
        <v>BULLISH</v>
      </c>
      <c r="G2042" s="6" t="str">
        <f t="shared" si="126"/>
        <v>NEUTRAL</v>
      </c>
      <c r="H2042" s="6" t="str">
        <f t="shared" si="125"/>
        <v>BULLISH DIVERGENCE</v>
      </c>
    </row>
    <row r="2043" spans="1:8" ht="13.5" x14ac:dyDescent="0.25">
      <c r="A2043" s="3">
        <f>TITRES_STAT!B2046</f>
        <v>44978</v>
      </c>
      <c r="B2043" s="6">
        <f>TITRES_STAT!C2046</f>
        <v>6.46</v>
      </c>
      <c r="C2043" s="6">
        <f>TITRES_STAT!D2046</f>
        <v>5.3444000000000003</v>
      </c>
      <c r="D2043" s="6">
        <f>TITRES_STAT!E2046</f>
        <v>268</v>
      </c>
      <c r="E2043" s="2">
        <f t="shared" si="124"/>
        <v>408298</v>
      </c>
      <c r="F2043" s="6" t="str">
        <f t="shared" si="127"/>
        <v>BEARISH</v>
      </c>
      <c r="G2043" s="6" t="str">
        <f t="shared" si="126"/>
        <v>NEUTRAL</v>
      </c>
      <c r="H2043" s="6" t="str">
        <f t="shared" si="125"/>
        <v>CONFIRMED BEARISH</v>
      </c>
    </row>
    <row r="2044" spans="1:8" ht="13.5" x14ac:dyDescent="0.25">
      <c r="A2044" s="3">
        <f>TITRES_STAT!B2047</f>
        <v>44979</v>
      </c>
      <c r="B2044" s="6">
        <f>TITRES_STAT!C2047</f>
        <v>6.6</v>
      </c>
      <c r="C2044" s="6">
        <f>TITRES_STAT!D2047</f>
        <v>5.4603000000000002</v>
      </c>
      <c r="D2044" s="6">
        <f>TITRES_STAT!E2047</f>
        <v>105</v>
      </c>
      <c r="E2044" s="2">
        <f t="shared" si="124"/>
        <v>408403</v>
      </c>
      <c r="F2044" s="6" t="str">
        <f t="shared" si="127"/>
        <v>BEARISH</v>
      </c>
      <c r="G2044" s="6" t="str">
        <f t="shared" si="126"/>
        <v>NEUTRAL</v>
      </c>
      <c r="H2044" s="6" t="str">
        <f t="shared" si="125"/>
        <v>CONFIRMED BEARISH</v>
      </c>
    </row>
    <row r="2045" spans="1:8" ht="13.5" x14ac:dyDescent="0.25">
      <c r="A2045" s="3">
        <f>TITRES_STAT!B2048</f>
        <v>44980</v>
      </c>
      <c r="B2045" s="6">
        <f>TITRES_STAT!C2048</f>
        <v>6.6</v>
      </c>
      <c r="C2045" s="6">
        <f>TITRES_STAT!D2048</f>
        <v>5.4603000000000002</v>
      </c>
      <c r="D2045" s="6">
        <f>TITRES_STAT!E2048</f>
        <v>0</v>
      </c>
      <c r="E2045" s="2">
        <f t="shared" si="124"/>
        <v>408403</v>
      </c>
      <c r="F2045" s="6" t="str">
        <f t="shared" si="127"/>
        <v>BEARISH</v>
      </c>
      <c r="G2045" s="6" t="str">
        <f t="shared" si="126"/>
        <v>NEUTRAL</v>
      </c>
      <c r="H2045" s="6" t="str">
        <f t="shared" si="125"/>
        <v>CONFIRMED BEARISH</v>
      </c>
    </row>
    <row r="2046" spans="1:8" ht="13.5" x14ac:dyDescent="0.25">
      <c r="A2046" s="3">
        <f>TITRES_STAT!B2049</f>
        <v>44981</v>
      </c>
      <c r="B2046" s="6">
        <f>TITRES_STAT!C2049</f>
        <v>6.6</v>
      </c>
      <c r="C2046" s="6">
        <f>TITRES_STAT!D2049</f>
        <v>5.4603000000000002</v>
      </c>
      <c r="D2046" s="6">
        <f>TITRES_STAT!E2049</f>
        <v>0</v>
      </c>
      <c r="E2046" s="2">
        <f t="shared" si="124"/>
        <v>408403</v>
      </c>
      <c r="F2046" s="6" t="str">
        <f t="shared" si="127"/>
        <v>BEARISH</v>
      </c>
      <c r="G2046" s="6" t="str">
        <f t="shared" si="126"/>
        <v>NEUTRAL</v>
      </c>
      <c r="H2046" s="6" t="str">
        <f t="shared" si="125"/>
        <v>CONFIRMED BEARISH</v>
      </c>
    </row>
    <row r="2047" spans="1:8" ht="13.5" x14ac:dyDescent="0.25">
      <c r="A2047" s="3">
        <f>TITRES_STAT!B2050</f>
        <v>44984</v>
      </c>
      <c r="B2047" s="6">
        <f>TITRES_STAT!C2050</f>
        <v>6.6</v>
      </c>
      <c r="C2047" s="6">
        <f>TITRES_STAT!D2050</f>
        <v>5.4603000000000002</v>
      </c>
      <c r="D2047" s="6">
        <f>TITRES_STAT!E2050</f>
        <v>0</v>
      </c>
      <c r="E2047" s="2">
        <f t="shared" si="124"/>
        <v>408403</v>
      </c>
      <c r="F2047" s="6" t="str">
        <f t="shared" si="127"/>
        <v>BEARISH</v>
      </c>
      <c r="G2047" s="6" t="str">
        <f t="shared" si="126"/>
        <v>NEUTRAL</v>
      </c>
      <c r="H2047" s="6" t="str">
        <f t="shared" si="125"/>
        <v>BEARISH DIVERGENCE</v>
      </c>
    </row>
    <row r="2048" spans="1:8" ht="13.5" x14ac:dyDescent="0.25">
      <c r="A2048" s="3">
        <f>TITRES_STAT!B2051</f>
        <v>44985</v>
      </c>
      <c r="B2048" s="6">
        <f>TITRES_STAT!C2051</f>
        <v>6.6</v>
      </c>
      <c r="C2048" s="6">
        <f>TITRES_STAT!D2051</f>
        <v>5.4603000000000002</v>
      </c>
      <c r="D2048" s="6">
        <f>TITRES_STAT!E2051</f>
        <v>4</v>
      </c>
      <c r="E2048" s="2">
        <f t="shared" si="124"/>
        <v>408403</v>
      </c>
      <c r="F2048" s="6" t="str">
        <f t="shared" si="127"/>
        <v>BULLISH</v>
      </c>
      <c r="G2048" s="6" t="str">
        <f t="shared" si="126"/>
        <v>NEUTRAL</v>
      </c>
      <c r="H2048" s="6" t="str">
        <f t="shared" si="125"/>
        <v>CONFIRMED BULLISH</v>
      </c>
    </row>
    <row r="2049" spans="1:8" ht="13.5" x14ac:dyDescent="0.25">
      <c r="A2049" s="3">
        <f>TITRES_STAT!B2052</f>
        <v>44986</v>
      </c>
      <c r="B2049" s="6">
        <f>TITRES_STAT!C2052</f>
        <v>6.6</v>
      </c>
      <c r="C2049" s="6">
        <f>TITRES_STAT!D2052</f>
        <v>5.4603000000000002</v>
      </c>
      <c r="D2049" s="6">
        <f>TITRES_STAT!E2052</f>
        <v>300</v>
      </c>
      <c r="E2049" s="2">
        <f t="shared" si="124"/>
        <v>408403</v>
      </c>
      <c r="F2049" s="6" t="str">
        <f t="shared" si="127"/>
        <v>NEUTRAL</v>
      </c>
      <c r="G2049" s="6" t="str">
        <f t="shared" si="126"/>
        <v>NEUTRAL</v>
      </c>
      <c r="H2049" s="6" t="str">
        <f t="shared" si="125"/>
        <v>NEUTRAL</v>
      </c>
    </row>
    <row r="2050" spans="1:8" ht="13.5" x14ac:dyDescent="0.25">
      <c r="A2050" s="3">
        <f>TITRES_STAT!B2053</f>
        <v>44987</v>
      </c>
      <c r="B2050" s="6">
        <f>TITRES_STAT!C2053</f>
        <v>6.46</v>
      </c>
      <c r="C2050" s="6">
        <f>TITRES_STAT!D2053</f>
        <v>5.3444000000000003</v>
      </c>
      <c r="D2050" s="6">
        <f>TITRES_STAT!E2053</f>
        <v>498</v>
      </c>
      <c r="E2050" s="2">
        <f t="shared" si="124"/>
        <v>407905</v>
      </c>
      <c r="F2050" s="6" t="str">
        <f t="shared" si="127"/>
        <v>BEARISH</v>
      </c>
      <c r="G2050" s="6" t="str">
        <f t="shared" si="126"/>
        <v>NEUTRAL</v>
      </c>
      <c r="H2050" s="6" t="str">
        <f t="shared" si="125"/>
        <v>CONFIRMED BEARISH</v>
      </c>
    </row>
    <row r="2051" spans="1:8" ht="13.5" x14ac:dyDescent="0.25">
      <c r="A2051" s="3">
        <f>TITRES_STAT!B2054</f>
        <v>44988</v>
      </c>
      <c r="B2051" s="6">
        <f>TITRES_STAT!C2054</f>
        <v>6.45</v>
      </c>
      <c r="C2051" s="6">
        <f>TITRES_STAT!D2054</f>
        <v>5.3361999999999998</v>
      </c>
      <c r="D2051" s="6">
        <f>TITRES_STAT!E2054</f>
        <v>267</v>
      </c>
      <c r="E2051" s="2">
        <f t="shared" si="124"/>
        <v>407638</v>
      </c>
      <c r="F2051" s="6" t="str">
        <f t="shared" si="127"/>
        <v>BEARISH</v>
      </c>
      <c r="G2051" s="6" t="str">
        <f t="shared" si="126"/>
        <v>NEUTRAL</v>
      </c>
      <c r="H2051" s="6" t="str">
        <f t="shared" si="125"/>
        <v>CONFIRMED BEARISH</v>
      </c>
    </row>
    <row r="2052" spans="1:8" ht="13.5" x14ac:dyDescent="0.25">
      <c r="A2052" s="3">
        <f>TITRES_STAT!B2055</f>
        <v>44991</v>
      </c>
      <c r="B2052" s="6">
        <f>TITRES_STAT!C2055</f>
        <v>6.59</v>
      </c>
      <c r="C2052" s="6">
        <f>TITRES_STAT!D2055</f>
        <v>5.452</v>
      </c>
      <c r="D2052" s="6">
        <f>TITRES_STAT!E2055</f>
        <v>20</v>
      </c>
      <c r="E2052" s="2">
        <f t="shared" ref="E2052:E2115" si="128">IF(B2052&gt;B2051, E2051+D2052, IF(B2052&lt;B2051, E2051-D2052, E2051))</f>
        <v>407658</v>
      </c>
      <c r="F2052" s="6" t="str">
        <f t="shared" si="127"/>
        <v>BEARISH</v>
      </c>
      <c r="G2052" s="6" t="str">
        <f t="shared" si="126"/>
        <v>NEUTRAL</v>
      </c>
      <c r="H2052" s="6" t="str">
        <f t="shared" si="125"/>
        <v>CONFIRMED BEARISH</v>
      </c>
    </row>
    <row r="2053" spans="1:8" ht="13.5" x14ac:dyDescent="0.25">
      <c r="A2053" s="3">
        <f>TITRES_STAT!B2056</f>
        <v>44992</v>
      </c>
      <c r="B2053" s="6">
        <f>TITRES_STAT!C2056</f>
        <v>6.32</v>
      </c>
      <c r="C2053" s="6">
        <f>TITRES_STAT!D2056</f>
        <v>5.2286000000000001</v>
      </c>
      <c r="D2053" s="6">
        <f>TITRES_STAT!E2056</f>
        <v>72</v>
      </c>
      <c r="E2053" s="2">
        <f t="shared" si="128"/>
        <v>407586</v>
      </c>
      <c r="F2053" s="6" t="str">
        <f t="shared" si="127"/>
        <v>BEARISH</v>
      </c>
      <c r="G2053" s="6" t="str">
        <f t="shared" si="126"/>
        <v>NEUTRAL</v>
      </c>
      <c r="H2053" s="6" t="str">
        <f t="shared" si="125"/>
        <v>CONFIRMED BEARISH</v>
      </c>
    </row>
    <row r="2054" spans="1:8" ht="13.5" x14ac:dyDescent="0.25">
      <c r="A2054" s="3">
        <f>TITRES_STAT!B2057</f>
        <v>44993</v>
      </c>
      <c r="B2054" s="6">
        <f>TITRES_STAT!C2057</f>
        <v>6.6</v>
      </c>
      <c r="C2054" s="6">
        <f>TITRES_STAT!D2057</f>
        <v>5.4603000000000002</v>
      </c>
      <c r="D2054" s="6">
        <f>TITRES_STAT!E2057</f>
        <v>20</v>
      </c>
      <c r="E2054" s="2">
        <f t="shared" si="128"/>
        <v>407606</v>
      </c>
      <c r="F2054" s="6" t="str">
        <f t="shared" si="127"/>
        <v>BEARISH</v>
      </c>
      <c r="G2054" s="6" t="str">
        <f t="shared" si="126"/>
        <v>NEUTRAL</v>
      </c>
      <c r="H2054" s="6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NEUTRAL</v>
      </c>
    </row>
    <row r="2055" spans="1:8" ht="13.5" x14ac:dyDescent="0.25">
      <c r="A2055" s="3">
        <f>TITRES_STAT!B2058</f>
        <v>44994</v>
      </c>
      <c r="B2055" s="6">
        <f>TITRES_STAT!C2058</f>
        <v>6.59</v>
      </c>
      <c r="C2055" s="6">
        <f>TITRES_STAT!D2058</f>
        <v>5.452</v>
      </c>
      <c r="D2055" s="6">
        <f>TITRES_STAT!E2058</f>
        <v>250</v>
      </c>
      <c r="E2055" s="2">
        <f t="shared" si="128"/>
        <v>407356</v>
      </c>
      <c r="F2055" s="6" t="str">
        <f t="shared" si="127"/>
        <v>BEARISH</v>
      </c>
      <c r="G2055" s="6" t="str">
        <f t="shared" ref="G2055:G2118" si="130">IF((E2055-E2050)/E2050 &gt; 0.02, "STRONG",
 IF((E2055-E2050)/E2050 &lt; -0.02, "WEAK", "NEUTRAL"))</f>
        <v>NEUTRAL</v>
      </c>
      <c r="H2055" s="6" t="str">
        <f t="shared" si="129"/>
        <v>BEARISH DIVERGENCE</v>
      </c>
    </row>
    <row r="2056" spans="1:8" ht="13.5" x14ac:dyDescent="0.25">
      <c r="A2056" s="3">
        <f>TITRES_STAT!B2059</f>
        <v>44995</v>
      </c>
      <c r="B2056" s="6">
        <f>TITRES_STAT!C2059</f>
        <v>6.59</v>
      </c>
      <c r="C2056" s="6">
        <f>TITRES_STAT!D2059</f>
        <v>5.452</v>
      </c>
      <c r="D2056" s="6">
        <f>TITRES_STAT!E2059</f>
        <v>257</v>
      </c>
      <c r="E2056" s="2">
        <f t="shared" si="128"/>
        <v>407356</v>
      </c>
      <c r="F2056" s="6" t="str">
        <f t="shared" ref="F2056:F2119" si="131">IF(E2056&gt;E2051,"BULLISH",IF(E2056&lt;E2051,"BEARISH","NEUTRAL"))</f>
        <v>BEARISH</v>
      </c>
      <c r="G2056" s="6" t="str">
        <f t="shared" si="130"/>
        <v>NEUTRAL</v>
      </c>
      <c r="H2056" s="6" t="str">
        <f t="shared" si="129"/>
        <v>BEARISH DIVERGENCE</v>
      </c>
    </row>
    <row r="2057" spans="1:8" ht="13.5" x14ac:dyDescent="0.25">
      <c r="A2057" s="3">
        <f>TITRES_STAT!B2060</f>
        <v>44998</v>
      </c>
      <c r="B2057" s="6">
        <f>TITRES_STAT!C2060</f>
        <v>6.59</v>
      </c>
      <c r="C2057" s="6">
        <f>TITRES_STAT!D2060</f>
        <v>5.452</v>
      </c>
      <c r="D2057" s="6">
        <f>TITRES_STAT!E2060</f>
        <v>0</v>
      </c>
      <c r="E2057" s="2">
        <f t="shared" si="128"/>
        <v>407356</v>
      </c>
      <c r="F2057" s="6" t="str">
        <f t="shared" si="131"/>
        <v>BEARISH</v>
      </c>
      <c r="G2057" s="6" t="str">
        <f t="shared" si="130"/>
        <v>NEUTRAL</v>
      </c>
      <c r="H2057" s="6" t="str">
        <f t="shared" si="129"/>
        <v>NEUTRAL</v>
      </c>
    </row>
    <row r="2058" spans="1:8" ht="13.5" x14ac:dyDescent="0.25">
      <c r="A2058" s="3">
        <f>TITRES_STAT!B2061</f>
        <v>44999</v>
      </c>
      <c r="B2058" s="6">
        <f>TITRES_STAT!C2061</f>
        <v>6.4</v>
      </c>
      <c r="C2058" s="6">
        <f>TITRES_STAT!D2061</f>
        <v>5.2948000000000004</v>
      </c>
      <c r="D2058" s="6">
        <f>TITRES_STAT!E2061</f>
        <v>79</v>
      </c>
      <c r="E2058" s="2">
        <f t="shared" si="128"/>
        <v>407277</v>
      </c>
      <c r="F2058" s="6" t="str">
        <f t="shared" si="131"/>
        <v>BEARISH</v>
      </c>
      <c r="G2058" s="6" t="str">
        <f t="shared" si="130"/>
        <v>NEUTRAL</v>
      </c>
      <c r="H2058" s="6" t="str">
        <f t="shared" si="129"/>
        <v>BEARISH DIVERGENCE</v>
      </c>
    </row>
    <row r="2059" spans="1:8" ht="13.5" x14ac:dyDescent="0.25">
      <c r="A2059" s="3">
        <f>TITRES_STAT!B2062</f>
        <v>45000</v>
      </c>
      <c r="B2059" s="6">
        <f>TITRES_STAT!C2062</f>
        <v>6.4</v>
      </c>
      <c r="C2059" s="6">
        <f>TITRES_STAT!D2062</f>
        <v>5.2948000000000004</v>
      </c>
      <c r="D2059" s="6">
        <f>TITRES_STAT!E2062</f>
        <v>24</v>
      </c>
      <c r="E2059" s="2">
        <f t="shared" si="128"/>
        <v>407277</v>
      </c>
      <c r="F2059" s="6" t="str">
        <f t="shared" si="131"/>
        <v>BEARISH</v>
      </c>
      <c r="G2059" s="6" t="str">
        <f t="shared" si="130"/>
        <v>NEUTRAL</v>
      </c>
      <c r="H2059" s="6" t="str">
        <f t="shared" si="129"/>
        <v>CONFIRMED BEARISH</v>
      </c>
    </row>
    <row r="2060" spans="1:8" ht="13.5" x14ac:dyDescent="0.25">
      <c r="A2060" s="3">
        <f>TITRES_STAT!B2063</f>
        <v>45001</v>
      </c>
      <c r="B2060" s="6">
        <f>TITRES_STAT!C2063</f>
        <v>6.4</v>
      </c>
      <c r="C2060" s="6">
        <f>TITRES_STAT!D2063</f>
        <v>5.2948000000000004</v>
      </c>
      <c r="D2060" s="6">
        <f>TITRES_STAT!E2063</f>
        <v>565</v>
      </c>
      <c r="E2060" s="2">
        <f t="shared" si="128"/>
        <v>407277</v>
      </c>
      <c r="F2060" s="6" t="str">
        <f t="shared" si="131"/>
        <v>BEARISH</v>
      </c>
      <c r="G2060" s="6" t="str">
        <f t="shared" si="130"/>
        <v>NEUTRAL</v>
      </c>
      <c r="H2060" s="6" t="str">
        <f t="shared" si="129"/>
        <v>CONFIRMED BEARISH</v>
      </c>
    </row>
    <row r="2061" spans="1:8" ht="13.5" x14ac:dyDescent="0.25">
      <c r="A2061" s="3">
        <f>TITRES_STAT!B2064</f>
        <v>45002</v>
      </c>
      <c r="B2061" s="6">
        <f>TITRES_STAT!C2064</f>
        <v>6.14</v>
      </c>
      <c r="C2061" s="6">
        <f>TITRES_STAT!D2064</f>
        <v>5.0796999999999999</v>
      </c>
      <c r="D2061" s="6">
        <f>TITRES_STAT!E2064</f>
        <v>858</v>
      </c>
      <c r="E2061" s="2">
        <f t="shared" si="128"/>
        <v>406419</v>
      </c>
      <c r="F2061" s="6" t="str">
        <f t="shared" si="131"/>
        <v>BEARISH</v>
      </c>
      <c r="G2061" s="6" t="str">
        <f t="shared" si="130"/>
        <v>NEUTRAL</v>
      </c>
      <c r="H2061" s="6" t="str">
        <f t="shared" si="129"/>
        <v>CONFIRMED BEARISH</v>
      </c>
    </row>
    <row r="2062" spans="1:8" ht="13.5" x14ac:dyDescent="0.25">
      <c r="A2062" s="3">
        <f>TITRES_STAT!B2065</f>
        <v>45006</v>
      </c>
      <c r="B2062" s="6">
        <f>TITRES_STAT!C2065</f>
        <v>6.14</v>
      </c>
      <c r="C2062" s="6">
        <f>TITRES_STAT!D2065</f>
        <v>5.0796999999999999</v>
      </c>
      <c r="D2062" s="6">
        <f>TITRES_STAT!E2065</f>
        <v>554</v>
      </c>
      <c r="E2062" s="2">
        <f t="shared" si="128"/>
        <v>406419</v>
      </c>
      <c r="F2062" s="6" t="str">
        <f t="shared" si="131"/>
        <v>BEARISH</v>
      </c>
      <c r="G2062" s="6" t="str">
        <f t="shared" si="130"/>
        <v>NEUTRAL</v>
      </c>
      <c r="H2062" s="6" t="str">
        <f t="shared" si="129"/>
        <v>CONFIRMED BEARISH</v>
      </c>
    </row>
    <row r="2063" spans="1:8" ht="13.5" x14ac:dyDescent="0.25">
      <c r="A2063" s="3">
        <f>TITRES_STAT!B2066</f>
        <v>45007</v>
      </c>
      <c r="B2063" s="6">
        <f>TITRES_STAT!C2066</f>
        <v>6.41</v>
      </c>
      <c r="C2063" s="6">
        <f>TITRES_STAT!D2066</f>
        <v>5.3030999999999997</v>
      </c>
      <c r="D2063" s="6">
        <f>TITRES_STAT!E2066</f>
        <v>4</v>
      </c>
      <c r="E2063" s="2">
        <f t="shared" si="128"/>
        <v>406423</v>
      </c>
      <c r="F2063" s="6" t="str">
        <f t="shared" si="131"/>
        <v>BEARISH</v>
      </c>
      <c r="G2063" s="6" t="str">
        <f t="shared" si="130"/>
        <v>NEUTRAL</v>
      </c>
      <c r="H2063" s="6" t="str">
        <f t="shared" si="129"/>
        <v>BEARISH DIVERGENCE</v>
      </c>
    </row>
    <row r="2064" spans="1:8" ht="13.5" x14ac:dyDescent="0.25">
      <c r="A2064" s="3">
        <f>TITRES_STAT!B2067</f>
        <v>45008</v>
      </c>
      <c r="B2064" s="6">
        <f>TITRES_STAT!C2067</f>
        <v>6.6</v>
      </c>
      <c r="C2064" s="6">
        <f>TITRES_STAT!D2067</f>
        <v>5.4603000000000002</v>
      </c>
      <c r="D2064" s="6">
        <f>TITRES_STAT!E2067</f>
        <v>20</v>
      </c>
      <c r="E2064" s="2">
        <f t="shared" si="128"/>
        <v>406443</v>
      </c>
      <c r="F2064" s="6" t="str">
        <f t="shared" si="131"/>
        <v>BEARISH</v>
      </c>
      <c r="G2064" s="6" t="str">
        <f t="shared" si="130"/>
        <v>NEUTRAL</v>
      </c>
      <c r="H2064" s="6" t="str">
        <f t="shared" si="129"/>
        <v>BEARISH DIVERGENCE</v>
      </c>
    </row>
    <row r="2065" spans="1:8" ht="13.5" x14ac:dyDescent="0.25">
      <c r="A2065" s="3">
        <f>TITRES_STAT!B2068</f>
        <v>45009</v>
      </c>
      <c r="B2065" s="6">
        <f>TITRES_STAT!C2068</f>
        <v>6.6</v>
      </c>
      <c r="C2065" s="6">
        <f>TITRES_STAT!D2068</f>
        <v>5.4603000000000002</v>
      </c>
      <c r="D2065" s="6">
        <f>TITRES_STAT!E2068</f>
        <v>0</v>
      </c>
      <c r="E2065" s="2">
        <f t="shared" si="128"/>
        <v>406443</v>
      </c>
      <c r="F2065" s="6" t="str">
        <f t="shared" si="131"/>
        <v>BEARISH</v>
      </c>
      <c r="G2065" s="6" t="str">
        <f t="shared" si="130"/>
        <v>NEUTRAL</v>
      </c>
      <c r="H2065" s="6" t="str">
        <f t="shared" si="129"/>
        <v>BEARISH DIVERGENCE</v>
      </c>
    </row>
    <row r="2066" spans="1:8" ht="13.5" x14ac:dyDescent="0.25">
      <c r="A2066" s="3">
        <f>TITRES_STAT!B2069</f>
        <v>45012</v>
      </c>
      <c r="B2066" s="6">
        <f>TITRES_STAT!C2069</f>
        <v>6.6</v>
      </c>
      <c r="C2066" s="6">
        <f>TITRES_STAT!D2069</f>
        <v>5.4603000000000002</v>
      </c>
      <c r="D2066" s="6">
        <f>TITRES_STAT!E2069</f>
        <v>0</v>
      </c>
      <c r="E2066" s="2">
        <f t="shared" si="128"/>
        <v>406443</v>
      </c>
      <c r="F2066" s="6" t="str">
        <f t="shared" si="131"/>
        <v>BULLISH</v>
      </c>
      <c r="G2066" s="6" t="str">
        <f t="shared" si="130"/>
        <v>NEUTRAL</v>
      </c>
      <c r="H2066" s="6" t="str">
        <f t="shared" si="129"/>
        <v>CONFIRMED BULLISH</v>
      </c>
    </row>
    <row r="2067" spans="1:8" ht="13.5" x14ac:dyDescent="0.25">
      <c r="A2067" s="3">
        <f>TITRES_STAT!B2070</f>
        <v>45013</v>
      </c>
      <c r="B2067" s="6">
        <f>TITRES_STAT!C2070</f>
        <v>6.6</v>
      </c>
      <c r="C2067" s="6">
        <f>TITRES_STAT!D2070</f>
        <v>5.4603000000000002</v>
      </c>
      <c r="D2067" s="6">
        <f>TITRES_STAT!E2070</f>
        <v>0</v>
      </c>
      <c r="E2067" s="2">
        <f t="shared" si="128"/>
        <v>406443</v>
      </c>
      <c r="F2067" s="6" t="str">
        <f t="shared" si="131"/>
        <v>BULLISH</v>
      </c>
      <c r="G2067" s="6" t="str">
        <f t="shared" si="130"/>
        <v>NEUTRAL</v>
      </c>
      <c r="H2067" s="6" t="str">
        <f t="shared" si="129"/>
        <v>CONFIRMED BULLISH</v>
      </c>
    </row>
    <row r="2068" spans="1:8" ht="13.5" x14ac:dyDescent="0.25">
      <c r="A2068" s="3">
        <f>TITRES_STAT!B2071</f>
        <v>45014</v>
      </c>
      <c r="B2068" s="6">
        <f>TITRES_STAT!C2071</f>
        <v>6.35</v>
      </c>
      <c r="C2068" s="6">
        <f>TITRES_STAT!D2071</f>
        <v>5.2534000000000001</v>
      </c>
      <c r="D2068" s="6">
        <f>TITRES_STAT!E2071</f>
        <v>380</v>
      </c>
      <c r="E2068" s="2">
        <f t="shared" si="128"/>
        <v>406063</v>
      </c>
      <c r="F2068" s="6" t="str">
        <f t="shared" si="131"/>
        <v>BEARISH</v>
      </c>
      <c r="G2068" s="6" t="str">
        <f t="shared" si="130"/>
        <v>NEUTRAL</v>
      </c>
      <c r="H2068" s="6" t="str">
        <f t="shared" si="129"/>
        <v>CONFIRMED BEARISH</v>
      </c>
    </row>
    <row r="2069" spans="1:8" ht="13.5" x14ac:dyDescent="0.25">
      <c r="A2069" s="3">
        <f>TITRES_STAT!B2072</f>
        <v>45015</v>
      </c>
      <c r="B2069" s="6">
        <f>TITRES_STAT!C2072</f>
        <v>6.35</v>
      </c>
      <c r="C2069" s="6">
        <f>TITRES_STAT!D2072</f>
        <v>5.2534000000000001</v>
      </c>
      <c r="D2069" s="6">
        <f>TITRES_STAT!E2072</f>
        <v>200</v>
      </c>
      <c r="E2069" s="2">
        <f t="shared" si="128"/>
        <v>406063</v>
      </c>
      <c r="F2069" s="6" t="str">
        <f t="shared" si="131"/>
        <v>BEARISH</v>
      </c>
      <c r="G2069" s="6" t="str">
        <f t="shared" si="130"/>
        <v>NEUTRAL</v>
      </c>
      <c r="H2069" s="6" t="str">
        <f t="shared" si="129"/>
        <v>CONFIRMED BEARISH</v>
      </c>
    </row>
    <row r="2070" spans="1:8" ht="13.5" x14ac:dyDescent="0.25">
      <c r="A2070" s="3">
        <f>TITRES_STAT!B2073</f>
        <v>45016</v>
      </c>
      <c r="B2070" s="6">
        <f>TITRES_STAT!C2073</f>
        <v>6.49</v>
      </c>
      <c r="C2070" s="6">
        <f>TITRES_STAT!D2073</f>
        <v>5.3693</v>
      </c>
      <c r="D2070" s="6">
        <f>TITRES_STAT!E2073</f>
        <v>1707</v>
      </c>
      <c r="E2070" s="2">
        <f t="shared" si="128"/>
        <v>407770</v>
      </c>
      <c r="F2070" s="6" t="str">
        <f t="shared" si="131"/>
        <v>BULLISH</v>
      </c>
      <c r="G2070" s="6" t="str">
        <f t="shared" si="130"/>
        <v>NEUTRAL</v>
      </c>
      <c r="H2070" s="6" t="str">
        <f t="shared" si="129"/>
        <v>BULLISH DIVERGENCE</v>
      </c>
    </row>
    <row r="2071" spans="1:8" ht="13.5" x14ac:dyDescent="0.25">
      <c r="A2071" s="3">
        <f>TITRES_STAT!B2074</f>
        <v>45019</v>
      </c>
      <c r="B2071" s="6">
        <f>TITRES_STAT!C2074</f>
        <v>6.49</v>
      </c>
      <c r="C2071" s="6">
        <f>TITRES_STAT!D2074</f>
        <v>5.3693</v>
      </c>
      <c r="D2071" s="6">
        <f>TITRES_STAT!E2074</f>
        <v>0</v>
      </c>
      <c r="E2071" s="2">
        <f t="shared" si="128"/>
        <v>407770</v>
      </c>
      <c r="F2071" s="6" t="str">
        <f t="shared" si="131"/>
        <v>BULLISH</v>
      </c>
      <c r="G2071" s="6" t="str">
        <f t="shared" si="130"/>
        <v>NEUTRAL</v>
      </c>
      <c r="H2071" s="6" t="str">
        <f t="shared" si="129"/>
        <v>BULLISH DIVERGENCE</v>
      </c>
    </row>
    <row r="2072" spans="1:8" ht="13.5" x14ac:dyDescent="0.25">
      <c r="A2072" s="3">
        <f>TITRES_STAT!B2075</f>
        <v>45020</v>
      </c>
      <c r="B2072" s="6">
        <f>TITRES_STAT!C2075</f>
        <v>6.5</v>
      </c>
      <c r="C2072" s="6">
        <f>TITRES_STAT!D2075</f>
        <v>5.3775000000000004</v>
      </c>
      <c r="D2072" s="6">
        <f>TITRES_STAT!E2075</f>
        <v>557</v>
      </c>
      <c r="E2072" s="2">
        <f t="shared" si="128"/>
        <v>408327</v>
      </c>
      <c r="F2072" s="6" t="str">
        <f t="shared" si="131"/>
        <v>BULLISH</v>
      </c>
      <c r="G2072" s="6" t="str">
        <f t="shared" si="130"/>
        <v>NEUTRAL</v>
      </c>
      <c r="H2072" s="6" t="str">
        <f t="shared" si="129"/>
        <v>BULLISH DIVERGENCE</v>
      </c>
    </row>
    <row r="2073" spans="1:8" ht="13.5" x14ac:dyDescent="0.25">
      <c r="A2073" s="3">
        <f>TITRES_STAT!B2076</f>
        <v>45021</v>
      </c>
      <c r="B2073" s="6">
        <f>TITRES_STAT!C2076</f>
        <v>6.65</v>
      </c>
      <c r="C2073" s="6">
        <f>TITRES_STAT!D2076</f>
        <v>5.5015999999999998</v>
      </c>
      <c r="D2073" s="6">
        <f>TITRES_STAT!E2076</f>
        <v>585</v>
      </c>
      <c r="E2073" s="2">
        <f t="shared" si="128"/>
        <v>408912</v>
      </c>
      <c r="F2073" s="6" t="str">
        <f t="shared" si="131"/>
        <v>BULLISH</v>
      </c>
      <c r="G2073" s="6" t="str">
        <f t="shared" si="130"/>
        <v>NEUTRAL</v>
      </c>
      <c r="H2073" s="6" t="str">
        <f t="shared" si="129"/>
        <v>CONFIRMED BULLISH</v>
      </c>
    </row>
    <row r="2074" spans="1:8" ht="13.5" x14ac:dyDescent="0.25">
      <c r="A2074" s="3">
        <f>TITRES_STAT!B2077</f>
        <v>45022</v>
      </c>
      <c r="B2074" s="6">
        <f>TITRES_STAT!C2077</f>
        <v>6.63</v>
      </c>
      <c r="C2074" s="6">
        <f>TITRES_STAT!D2077</f>
        <v>5.4851000000000001</v>
      </c>
      <c r="D2074" s="6">
        <f>TITRES_STAT!E2077</f>
        <v>429</v>
      </c>
      <c r="E2074" s="2">
        <f t="shared" si="128"/>
        <v>408483</v>
      </c>
      <c r="F2074" s="6" t="str">
        <f t="shared" si="131"/>
        <v>BULLISH</v>
      </c>
      <c r="G2074" s="6" t="str">
        <f t="shared" si="130"/>
        <v>NEUTRAL</v>
      </c>
      <c r="H2074" s="6" t="str">
        <f t="shared" si="129"/>
        <v>CONFIRMED BULLISH</v>
      </c>
    </row>
    <row r="2075" spans="1:8" ht="13.5" x14ac:dyDescent="0.25">
      <c r="A2075" s="3">
        <f>TITRES_STAT!B2078</f>
        <v>45023</v>
      </c>
      <c r="B2075" s="6">
        <f>TITRES_STAT!C2078</f>
        <v>6.75</v>
      </c>
      <c r="C2075" s="6">
        <f>TITRES_STAT!D2078</f>
        <v>5.5843999999999996</v>
      </c>
      <c r="D2075" s="6">
        <f>TITRES_STAT!E2078</f>
        <v>2</v>
      </c>
      <c r="E2075" s="2">
        <f t="shared" si="128"/>
        <v>408485</v>
      </c>
      <c r="F2075" s="6" t="str">
        <f t="shared" si="131"/>
        <v>BULLISH</v>
      </c>
      <c r="G2075" s="6" t="str">
        <f t="shared" si="130"/>
        <v>NEUTRAL</v>
      </c>
      <c r="H2075" s="6" t="str">
        <f t="shared" si="129"/>
        <v>CONFIRMED BULLISH</v>
      </c>
    </row>
    <row r="2076" spans="1:8" ht="13.5" x14ac:dyDescent="0.25">
      <c r="A2076" s="3">
        <f>TITRES_STAT!B2079</f>
        <v>45026</v>
      </c>
      <c r="B2076" s="6">
        <f>TITRES_STAT!C2079</f>
        <v>6.79</v>
      </c>
      <c r="C2076" s="6">
        <f>TITRES_STAT!D2079</f>
        <v>5.6174999999999997</v>
      </c>
      <c r="D2076" s="6">
        <f>TITRES_STAT!E2079</f>
        <v>3</v>
      </c>
      <c r="E2076" s="2">
        <f t="shared" si="128"/>
        <v>408488</v>
      </c>
      <c r="F2076" s="6" t="str">
        <f t="shared" si="131"/>
        <v>BULLISH</v>
      </c>
      <c r="G2076" s="6" t="str">
        <f t="shared" si="130"/>
        <v>NEUTRAL</v>
      </c>
      <c r="H2076" s="6" t="str">
        <f t="shared" si="129"/>
        <v>CONFIRMED BULLISH</v>
      </c>
    </row>
    <row r="2077" spans="1:8" ht="13.5" x14ac:dyDescent="0.25">
      <c r="A2077" s="3">
        <f>TITRES_STAT!B2080</f>
        <v>45027</v>
      </c>
      <c r="B2077" s="6">
        <f>TITRES_STAT!C2080</f>
        <v>6.55</v>
      </c>
      <c r="C2077" s="6">
        <f>TITRES_STAT!D2080</f>
        <v>5.4188999999999998</v>
      </c>
      <c r="D2077" s="6">
        <f>TITRES_STAT!E2080</f>
        <v>165</v>
      </c>
      <c r="E2077" s="2">
        <f t="shared" si="128"/>
        <v>408323</v>
      </c>
      <c r="F2077" s="6" t="str">
        <f t="shared" si="131"/>
        <v>BEARISH</v>
      </c>
      <c r="G2077" s="6" t="str">
        <f t="shared" si="130"/>
        <v>NEUTRAL</v>
      </c>
      <c r="H2077" s="6" t="str">
        <f t="shared" si="129"/>
        <v>BEARISH DIVERGENCE</v>
      </c>
    </row>
    <row r="2078" spans="1:8" ht="13.5" x14ac:dyDescent="0.25">
      <c r="A2078" s="3">
        <f>TITRES_STAT!B2081</f>
        <v>45028</v>
      </c>
      <c r="B2078" s="6">
        <f>TITRES_STAT!C2081</f>
        <v>6.26</v>
      </c>
      <c r="C2078" s="6">
        <f>TITRES_STAT!D2081</f>
        <v>5.1790000000000003</v>
      </c>
      <c r="D2078" s="6">
        <f>TITRES_STAT!E2081</f>
        <v>497</v>
      </c>
      <c r="E2078" s="2">
        <f t="shared" si="128"/>
        <v>407826</v>
      </c>
      <c r="F2078" s="6" t="str">
        <f t="shared" si="131"/>
        <v>BEARISH</v>
      </c>
      <c r="G2078" s="6" t="str">
        <f t="shared" si="130"/>
        <v>NEUTRAL</v>
      </c>
      <c r="H2078" s="6" t="str">
        <f t="shared" si="129"/>
        <v>CONFIRMED BEARISH</v>
      </c>
    </row>
    <row r="2079" spans="1:8" ht="13.5" x14ac:dyDescent="0.25">
      <c r="A2079" s="3">
        <f>TITRES_STAT!B2082</f>
        <v>45029</v>
      </c>
      <c r="B2079" s="6">
        <f>TITRES_STAT!C2082</f>
        <v>6.26</v>
      </c>
      <c r="C2079" s="6">
        <f>TITRES_STAT!D2082</f>
        <v>5.1790000000000003</v>
      </c>
      <c r="D2079" s="6">
        <f>TITRES_STAT!E2082</f>
        <v>293</v>
      </c>
      <c r="E2079" s="2">
        <f t="shared" si="128"/>
        <v>407826</v>
      </c>
      <c r="F2079" s="6" t="str">
        <f t="shared" si="131"/>
        <v>BEARISH</v>
      </c>
      <c r="G2079" s="6" t="str">
        <f t="shared" si="130"/>
        <v>NEUTRAL</v>
      </c>
      <c r="H2079" s="6" t="str">
        <f t="shared" si="129"/>
        <v>CONFIRMED BEARISH</v>
      </c>
    </row>
    <row r="2080" spans="1:8" ht="13.5" x14ac:dyDescent="0.25">
      <c r="A2080" s="3">
        <f>TITRES_STAT!B2083</f>
        <v>45030</v>
      </c>
      <c r="B2080" s="6">
        <f>TITRES_STAT!C2083</f>
        <v>6.3</v>
      </c>
      <c r="C2080" s="6">
        <f>TITRES_STAT!D2083</f>
        <v>5.2121000000000004</v>
      </c>
      <c r="D2080" s="6">
        <f>TITRES_STAT!E2083</f>
        <v>209</v>
      </c>
      <c r="E2080" s="2">
        <f t="shared" si="128"/>
        <v>408035</v>
      </c>
      <c r="F2080" s="6" t="str">
        <f t="shared" si="131"/>
        <v>BEARISH</v>
      </c>
      <c r="G2080" s="6" t="str">
        <f t="shared" si="130"/>
        <v>NEUTRAL</v>
      </c>
      <c r="H2080" s="6" t="str">
        <f t="shared" si="129"/>
        <v>CONFIRMED BEARISH</v>
      </c>
    </row>
    <row r="2081" spans="1:8" ht="13.5" x14ac:dyDescent="0.25">
      <c r="A2081" s="3">
        <f>TITRES_STAT!B2084</f>
        <v>45033</v>
      </c>
      <c r="B2081" s="6">
        <f>TITRES_STAT!C2084</f>
        <v>6.3</v>
      </c>
      <c r="C2081" s="6">
        <f>TITRES_STAT!D2084</f>
        <v>5.2121000000000004</v>
      </c>
      <c r="D2081" s="6">
        <f>TITRES_STAT!E2084</f>
        <v>52</v>
      </c>
      <c r="E2081" s="2">
        <f t="shared" si="128"/>
        <v>408035</v>
      </c>
      <c r="F2081" s="6" t="str">
        <f t="shared" si="131"/>
        <v>BEARISH</v>
      </c>
      <c r="G2081" s="6" t="str">
        <f t="shared" si="130"/>
        <v>NEUTRAL</v>
      </c>
      <c r="H2081" s="6" t="str">
        <f t="shared" si="129"/>
        <v>CONFIRMED BEARISH</v>
      </c>
    </row>
    <row r="2082" spans="1:8" ht="13.5" x14ac:dyDescent="0.25">
      <c r="A2082" s="3">
        <f>TITRES_STAT!B2085</f>
        <v>45034</v>
      </c>
      <c r="B2082" s="6">
        <f>TITRES_STAT!C2085</f>
        <v>6.58</v>
      </c>
      <c r="C2082" s="6">
        <f>TITRES_STAT!D2085</f>
        <v>5.4436999999999998</v>
      </c>
      <c r="D2082" s="6">
        <f>TITRES_STAT!E2085</f>
        <v>30</v>
      </c>
      <c r="E2082" s="2">
        <f t="shared" si="128"/>
        <v>408065</v>
      </c>
      <c r="F2082" s="6" t="str">
        <f t="shared" si="131"/>
        <v>BEARISH</v>
      </c>
      <c r="G2082" s="6" t="str">
        <f t="shared" si="130"/>
        <v>NEUTRAL</v>
      </c>
      <c r="H2082" s="6" t="str">
        <f t="shared" si="129"/>
        <v>BEARISH DIVERGENCE</v>
      </c>
    </row>
    <row r="2083" spans="1:8" ht="13.5" x14ac:dyDescent="0.25">
      <c r="A2083" s="3">
        <f>TITRES_STAT!B2086</f>
        <v>45035</v>
      </c>
      <c r="B2083" s="6">
        <f>TITRES_STAT!C2086</f>
        <v>6.58</v>
      </c>
      <c r="C2083" s="6">
        <f>TITRES_STAT!D2086</f>
        <v>5.4436999999999998</v>
      </c>
      <c r="D2083" s="6">
        <f>TITRES_STAT!E2086</f>
        <v>0</v>
      </c>
      <c r="E2083" s="2">
        <f t="shared" si="128"/>
        <v>408065</v>
      </c>
      <c r="F2083" s="6" t="str">
        <f t="shared" si="131"/>
        <v>BULLISH</v>
      </c>
      <c r="G2083" s="6" t="str">
        <f t="shared" si="130"/>
        <v>NEUTRAL</v>
      </c>
      <c r="H2083" s="6" t="str">
        <f t="shared" si="129"/>
        <v>CONFIRMED BULLISH</v>
      </c>
    </row>
    <row r="2084" spans="1:8" ht="13.5" x14ac:dyDescent="0.25">
      <c r="A2084" s="3">
        <f>TITRES_STAT!B2087</f>
        <v>45036</v>
      </c>
      <c r="B2084" s="6">
        <f>TITRES_STAT!C2087</f>
        <v>6.58</v>
      </c>
      <c r="C2084" s="6">
        <f>TITRES_STAT!D2087</f>
        <v>5.4436999999999998</v>
      </c>
      <c r="D2084" s="6">
        <f>TITRES_STAT!E2087</f>
        <v>0</v>
      </c>
      <c r="E2084" s="2">
        <f t="shared" si="128"/>
        <v>408065</v>
      </c>
      <c r="F2084" s="6" t="str">
        <f t="shared" si="131"/>
        <v>BULLISH</v>
      </c>
      <c r="G2084" s="6" t="str">
        <f t="shared" si="130"/>
        <v>NEUTRAL</v>
      </c>
      <c r="H2084" s="6" t="str">
        <f t="shared" si="129"/>
        <v>CONFIRMED BULLISH</v>
      </c>
    </row>
    <row r="2085" spans="1:8" ht="13.5" x14ac:dyDescent="0.25">
      <c r="A2085" s="3">
        <f>TITRES_STAT!B2088</f>
        <v>45040</v>
      </c>
      <c r="B2085" s="6">
        <f>TITRES_STAT!C2088</f>
        <v>6.31</v>
      </c>
      <c r="C2085" s="6">
        <f>TITRES_STAT!D2088</f>
        <v>5.2203999999999997</v>
      </c>
      <c r="D2085" s="6">
        <f>TITRES_STAT!E2088</f>
        <v>905</v>
      </c>
      <c r="E2085" s="2">
        <f t="shared" si="128"/>
        <v>407160</v>
      </c>
      <c r="F2085" s="6" t="str">
        <f t="shared" si="131"/>
        <v>BEARISH</v>
      </c>
      <c r="G2085" s="6" t="str">
        <f t="shared" si="130"/>
        <v>NEUTRAL</v>
      </c>
      <c r="H2085" s="6" t="str">
        <f t="shared" si="129"/>
        <v>BEARISH DIVERGENCE</v>
      </c>
    </row>
    <row r="2086" spans="1:8" ht="13.5" x14ac:dyDescent="0.25">
      <c r="A2086" s="3">
        <f>TITRES_STAT!B2089</f>
        <v>45041</v>
      </c>
      <c r="B2086" s="6">
        <f>TITRES_STAT!C2089</f>
        <v>6.42</v>
      </c>
      <c r="C2086" s="6">
        <f>TITRES_STAT!D2089</f>
        <v>5.3113999999999999</v>
      </c>
      <c r="D2086" s="6">
        <f>TITRES_STAT!E2089</f>
        <v>196</v>
      </c>
      <c r="E2086" s="2">
        <f t="shared" si="128"/>
        <v>407356</v>
      </c>
      <c r="F2086" s="6" t="str">
        <f t="shared" si="131"/>
        <v>BEARISH</v>
      </c>
      <c r="G2086" s="6" t="str">
        <f t="shared" si="130"/>
        <v>NEUTRAL</v>
      </c>
      <c r="H2086" s="6" t="str">
        <f t="shared" si="129"/>
        <v>BEARISH DIVERGENCE</v>
      </c>
    </row>
    <row r="2087" spans="1:8" ht="13.5" x14ac:dyDescent="0.25">
      <c r="A2087" s="3">
        <f>TITRES_STAT!B2090</f>
        <v>45042</v>
      </c>
      <c r="B2087" s="6">
        <f>TITRES_STAT!C2090</f>
        <v>6.7</v>
      </c>
      <c r="C2087" s="6">
        <f>TITRES_STAT!D2090</f>
        <v>5.5430000000000001</v>
      </c>
      <c r="D2087" s="6">
        <f>TITRES_STAT!E2090</f>
        <v>148</v>
      </c>
      <c r="E2087" s="2">
        <f t="shared" si="128"/>
        <v>407504</v>
      </c>
      <c r="F2087" s="6" t="str">
        <f t="shared" si="131"/>
        <v>BEARISH</v>
      </c>
      <c r="G2087" s="6" t="str">
        <f t="shared" si="130"/>
        <v>NEUTRAL</v>
      </c>
      <c r="H2087" s="6" t="str">
        <f t="shared" si="129"/>
        <v>BEARISH DIVERGENCE</v>
      </c>
    </row>
    <row r="2088" spans="1:8" ht="13.5" x14ac:dyDescent="0.25">
      <c r="A2088" s="3">
        <f>TITRES_STAT!B2091</f>
        <v>45043</v>
      </c>
      <c r="B2088" s="6">
        <f>TITRES_STAT!C2091</f>
        <v>6.7</v>
      </c>
      <c r="C2088" s="6">
        <f>TITRES_STAT!D2091</f>
        <v>5.5430000000000001</v>
      </c>
      <c r="D2088" s="6">
        <f>TITRES_STAT!E2091</f>
        <v>0</v>
      </c>
      <c r="E2088" s="2">
        <f t="shared" si="128"/>
        <v>407504</v>
      </c>
      <c r="F2088" s="6" t="str">
        <f t="shared" si="131"/>
        <v>BEARISH</v>
      </c>
      <c r="G2088" s="6" t="str">
        <f t="shared" si="130"/>
        <v>NEUTRAL</v>
      </c>
      <c r="H2088" s="6" t="str">
        <f t="shared" si="129"/>
        <v>BEARISH DIVERGENCE</v>
      </c>
    </row>
    <row r="2089" spans="1:8" ht="13.5" x14ac:dyDescent="0.25">
      <c r="A2089" s="3">
        <f>TITRES_STAT!B2092</f>
        <v>45044</v>
      </c>
      <c r="B2089" s="6">
        <f>TITRES_STAT!C2092</f>
        <v>6.7</v>
      </c>
      <c r="C2089" s="6">
        <f>TITRES_STAT!D2092</f>
        <v>5.5430000000000001</v>
      </c>
      <c r="D2089" s="6">
        <f>TITRES_STAT!E2092</f>
        <v>0</v>
      </c>
      <c r="E2089" s="2">
        <f t="shared" si="128"/>
        <v>407504</v>
      </c>
      <c r="F2089" s="6" t="str">
        <f t="shared" si="131"/>
        <v>BEARISH</v>
      </c>
      <c r="G2089" s="6" t="str">
        <f t="shared" si="130"/>
        <v>NEUTRAL</v>
      </c>
      <c r="H2089" s="6" t="str">
        <f t="shared" si="129"/>
        <v>BEARISH DIVERGENCE</v>
      </c>
    </row>
    <row r="2090" spans="1:8" ht="13.5" x14ac:dyDescent="0.25">
      <c r="A2090" s="3">
        <f>TITRES_STAT!B2093</f>
        <v>45048</v>
      </c>
      <c r="B2090" s="6">
        <f>TITRES_STAT!C2093</f>
        <v>6.7</v>
      </c>
      <c r="C2090" s="6">
        <f>TITRES_STAT!D2093</f>
        <v>5.5430000000000001</v>
      </c>
      <c r="D2090" s="6">
        <f>TITRES_STAT!E2093</f>
        <v>0</v>
      </c>
      <c r="E2090" s="2">
        <f t="shared" si="128"/>
        <v>407504</v>
      </c>
      <c r="F2090" s="6" t="str">
        <f t="shared" si="131"/>
        <v>BULLISH</v>
      </c>
      <c r="G2090" s="6" t="str">
        <f t="shared" si="130"/>
        <v>NEUTRAL</v>
      </c>
      <c r="H2090" s="6" t="str">
        <f t="shared" si="129"/>
        <v>CONFIRMED BULLISH</v>
      </c>
    </row>
    <row r="2091" spans="1:8" ht="13.5" x14ac:dyDescent="0.25">
      <c r="A2091" s="3">
        <f>TITRES_STAT!B2094</f>
        <v>45049</v>
      </c>
      <c r="B2091" s="6">
        <f>TITRES_STAT!C2094</f>
        <v>6.67</v>
      </c>
      <c r="C2091" s="6">
        <f>TITRES_STAT!D2094</f>
        <v>5.5182000000000002</v>
      </c>
      <c r="D2091" s="6">
        <f>TITRES_STAT!E2094</f>
        <v>49998</v>
      </c>
      <c r="E2091" s="2">
        <f t="shared" si="128"/>
        <v>357506</v>
      </c>
      <c r="F2091" s="6" t="str">
        <f t="shared" si="131"/>
        <v>BEARISH</v>
      </c>
      <c r="G2091" s="6" t="str">
        <f t="shared" si="130"/>
        <v>WEAK</v>
      </c>
      <c r="H2091" s="6" t="str">
        <f t="shared" si="129"/>
        <v>BEARISH DIVERGENCE</v>
      </c>
    </row>
    <row r="2092" spans="1:8" ht="13.5" x14ac:dyDescent="0.25">
      <c r="A2092" s="3">
        <f>TITRES_STAT!B2095</f>
        <v>45050</v>
      </c>
      <c r="B2092" s="6">
        <f>TITRES_STAT!C2095</f>
        <v>6.5</v>
      </c>
      <c r="C2092" s="6">
        <f>TITRES_STAT!D2095</f>
        <v>5.3775000000000004</v>
      </c>
      <c r="D2092" s="6">
        <f>TITRES_STAT!E2095</f>
        <v>22</v>
      </c>
      <c r="E2092" s="2">
        <f t="shared" si="128"/>
        <v>357484</v>
      </c>
      <c r="F2092" s="6" t="str">
        <f t="shared" si="131"/>
        <v>BEARISH</v>
      </c>
      <c r="G2092" s="6" t="str">
        <f t="shared" si="130"/>
        <v>WEAK</v>
      </c>
      <c r="H2092" s="6" t="str">
        <f t="shared" si="129"/>
        <v>CONFIRMED BEARISH</v>
      </c>
    </row>
    <row r="2093" spans="1:8" ht="13.5" x14ac:dyDescent="0.25">
      <c r="A2093" s="3">
        <f>TITRES_STAT!B2096</f>
        <v>45051</v>
      </c>
      <c r="B2093" s="6">
        <f>TITRES_STAT!C2096</f>
        <v>6.44</v>
      </c>
      <c r="C2093" s="6">
        <f>TITRES_STAT!D2096</f>
        <v>5.3278999999999996</v>
      </c>
      <c r="D2093" s="6">
        <f>TITRES_STAT!E2096</f>
        <v>268</v>
      </c>
      <c r="E2093" s="2">
        <f t="shared" si="128"/>
        <v>357216</v>
      </c>
      <c r="F2093" s="6" t="str">
        <f t="shared" si="131"/>
        <v>BEARISH</v>
      </c>
      <c r="G2093" s="6" t="str">
        <f t="shared" si="130"/>
        <v>WEAK</v>
      </c>
      <c r="H2093" s="6" t="str">
        <f t="shared" si="129"/>
        <v>CONFIRMED BEARISH</v>
      </c>
    </row>
    <row r="2094" spans="1:8" ht="13.5" x14ac:dyDescent="0.25">
      <c r="A2094" s="3">
        <f>TITRES_STAT!B2097</f>
        <v>45054</v>
      </c>
      <c r="B2094" s="6">
        <f>TITRES_STAT!C2097</f>
        <v>6.44</v>
      </c>
      <c r="C2094" s="6">
        <f>TITRES_STAT!D2097</f>
        <v>5.3278999999999996</v>
      </c>
      <c r="D2094" s="6">
        <f>TITRES_STAT!E2097</f>
        <v>415</v>
      </c>
      <c r="E2094" s="2">
        <f t="shared" si="128"/>
        <v>357216</v>
      </c>
      <c r="F2094" s="6" t="str">
        <f t="shared" si="131"/>
        <v>BEARISH</v>
      </c>
      <c r="G2094" s="6" t="str">
        <f t="shared" si="130"/>
        <v>WEAK</v>
      </c>
      <c r="H2094" s="6" t="str">
        <f t="shared" si="129"/>
        <v>CONFIRMED BEARISH</v>
      </c>
    </row>
    <row r="2095" spans="1:8" ht="13.5" x14ac:dyDescent="0.25">
      <c r="A2095" s="3">
        <f>TITRES_STAT!B2098</f>
        <v>45055</v>
      </c>
      <c r="B2095" s="6">
        <f>TITRES_STAT!C2098</f>
        <v>6.44</v>
      </c>
      <c r="C2095" s="6">
        <f>TITRES_STAT!D2098</f>
        <v>5.3278999999999996</v>
      </c>
      <c r="D2095" s="6">
        <f>TITRES_STAT!E2098</f>
        <v>339</v>
      </c>
      <c r="E2095" s="2">
        <f t="shared" si="128"/>
        <v>357216</v>
      </c>
      <c r="F2095" s="6" t="str">
        <f t="shared" si="131"/>
        <v>BEARISH</v>
      </c>
      <c r="G2095" s="6" t="str">
        <f t="shared" si="130"/>
        <v>WEAK</v>
      </c>
      <c r="H2095" s="6" t="str">
        <f t="shared" si="129"/>
        <v>CONFIRMED BEARISH</v>
      </c>
    </row>
    <row r="2096" spans="1:8" ht="13.5" x14ac:dyDescent="0.25">
      <c r="A2096" s="3">
        <f>TITRES_STAT!B2099</f>
        <v>45056</v>
      </c>
      <c r="B2096" s="6">
        <f>TITRES_STAT!C2099</f>
        <v>6.44</v>
      </c>
      <c r="C2096" s="6">
        <f>TITRES_STAT!D2099</f>
        <v>5.3278999999999996</v>
      </c>
      <c r="D2096" s="6">
        <f>TITRES_STAT!E2099</f>
        <v>0</v>
      </c>
      <c r="E2096" s="2">
        <f t="shared" si="128"/>
        <v>357216</v>
      </c>
      <c r="F2096" s="6" t="str">
        <f t="shared" si="131"/>
        <v>BEARISH</v>
      </c>
      <c r="G2096" s="6" t="str">
        <f t="shared" si="130"/>
        <v>NEUTRAL</v>
      </c>
      <c r="H2096" s="6" t="str">
        <f t="shared" si="129"/>
        <v>CONFIRMED BEARISH</v>
      </c>
    </row>
    <row r="2097" spans="1:8" ht="13.5" x14ac:dyDescent="0.25">
      <c r="A2097" s="3">
        <f>TITRES_STAT!B2100</f>
        <v>45057</v>
      </c>
      <c r="B2097" s="6">
        <f>TITRES_STAT!C2100</f>
        <v>6.4</v>
      </c>
      <c r="C2097" s="6">
        <f>TITRES_STAT!D2100</f>
        <v>5.2948000000000004</v>
      </c>
      <c r="D2097" s="6">
        <f>TITRES_STAT!E2100</f>
        <v>386</v>
      </c>
      <c r="E2097" s="2">
        <f t="shared" si="128"/>
        <v>356830</v>
      </c>
      <c r="F2097" s="6" t="str">
        <f t="shared" si="131"/>
        <v>BEARISH</v>
      </c>
      <c r="G2097" s="6" t="str">
        <f t="shared" si="130"/>
        <v>NEUTRAL</v>
      </c>
      <c r="H2097" s="6" t="str">
        <f t="shared" si="129"/>
        <v>CONFIRMED BEARISH</v>
      </c>
    </row>
    <row r="2098" spans="1:8" ht="13.5" x14ac:dyDescent="0.25">
      <c r="A2098" s="3">
        <f>TITRES_STAT!B2101</f>
        <v>45058</v>
      </c>
      <c r="B2098" s="6">
        <f>TITRES_STAT!C2101</f>
        <v>6.42</v>
      </c>
      <c r="C2098" s="6">
        <f>TITRES_STAT!D2101</f>
        <v>5.3113999999999999</v>
      </c>
      <c r="D2098" s="6">
        <f>TITRES_STAT!E2101</f>
        <v>698</v>
      </c>
      <c r="E2098" s="2">
        <f t="shared" si="128"/>
        <v>357528</v>
      </c>
      <c r="F2098" s="6" t="str">
        <f t="shared" si="131"/>
        <v>BULLISH</v>
      </c>
      <c r="G2098" s="6" t="str">
        <f t="shared" si="130"/>
        <v>NEUTRAL</v>
      </c>
      <c r="H2098" s="6" t="str">
        <f t="shared" si="129"/>
        <v>BULLISH DIVERGENCE</v>
      </c>
    </row>
    <row r="2099" spans="1:8" ht="13.5" x14ac:dyDescent="0.25">
      <c r="A2099" s="3">
        <f>TITRES_STAT!B2102</f>
        <v>45061</v>
      </c>
      <c r="B2099" s="6">
        <f>TITRES_STAT!C2102</f>
        <v>6.44</v>
      </c>
      <c r="C2099" s="6">
        <f>TITRES_STAT!D2102</f>
        <v>5.3278999999999996</v>
      </c>
      <c r="D2099" s="6">
        <f>TITRES_STAT!E2102</f>
        <v>1291</v>
      </c>
      <c r="E2099" s="2">
        <f t="shared" si="128"/>
        <v>358819</v>
      </c>
      <c r="F2099" s="6" t="str">
        <f t="shared" si="131"/>
        <v>BULLISH</v>
      </c>
      <c r="G2099" s="6" t="str">
        <f t="shared" si="130"/>
        <v>NEUTRAL</v>
      </c>
      <c r="H2099" s="6" t="str">
        <f t="shared" si="129"/>
        <v>NEUTRAL</v>
      </c>
    </row>
    <row r="2100" spans="1:8" ht="13.5" x14ac:dyDescent="0.25">
      <c r="A2100" s="3">
        <f>TITRES_STAT!B2103</f>
        <v>45062</v>
      </c>
      <c r="B2100" s="6">
        <f>TITRES_STAT!C2103</f>
        <v>6.45</v>
      </c>
      <c r="C2100" s="6">
        <f>TITRES_STAT!D2103</f>
        <v>5.3361999999999998</v>
      </c>
      <c r="D2100" s="6">
        <f>TITRES_STAT!E2103</f>
        <v>1282</v>
      </c>
      <c r="E2100" s="2">
        <f t="shared" si="128"/>
        <v>360101</v>
      </c>
      <c r="F2100" s="6" t="str">
        <f t="shared" si="131"/>
        <v>BULLISH</v>
      </c>
      <c r="G2100" s="6" t="str">
        <f t="shared" si="130"/>
        <v>NEUTRAL</v>
      </c>
      <c r="H2100" s="6" t="str">
        <f t="shared" si="129"/>
        <v>CONFIRMED BULLISH</v>
      </c>
    </row>
    <row r="2101" spans="1:8" ht="13.5" x14ac:dyDescent="0.25">
      <c r="A2101" s="3">
        <f>TITRES_STAT!B2104</f>
        <v>45063</v>
      </c>
      <c r="B2101" s="6">
        <f>TITRES_STAT!C2104</f>
        <v>6.46</v>
      </c>
      <c r="C2101" s="6">
        <f>TITRES_STAT!D2104</f>
        <v>5.3444000000000003</v>
      </c>
      <c r="D2101" s="6">
        <f>TITRES_STAT!E2104</f>
        <v>688</v>
      </c>
      <c r="E2101" s="2">
        <f t="shared" si="128"/>
        <v>360789</v>
      </c>
      <c r="F2101" s="6" t="str">
        <f t="shared" si="131"/>
        <v>BULLISH</v>
      </c>
      <c r="G2101" s="6" t="str">
        <f t="shared" si="130"/>
        <v>NEUTRAL</v>
      </c>
      <c r="H2101" s="6" t="str">
        <f t="shared" si="129"/>
        <v>CONFIRMED BULLISH</v>
      </c>
    </row>
    <row r="2102" spans="1:8" ht="13.5" x14ac:dyDescent="0.25">
      <c r="A2102" s="3">
        <f>TITRES_STAT!B2105</f>
        <v>45064</v>
      </c>
      <c r="B2102" s="6">
        <f>TITRES_STAT!C2105</f>
        <v>6.5</v>
      </c>
      <c r="C2102" s="6">
        <f>TITRES_STAT!D2105</f>
        <v>5.3775000000000004</v>
      </c>
      <c r="D2102" s="6">
        <f>TITRES_STAT!E2105</f>
        <v>88</v>
      </c>
      <c r="E2102" s="2">
        <f t="shared" si="128"/>
        <v>360877</v>
      </c>
      <c r="F2102" s="6" t="str">
        <f t="shared" si="131"/>
        <v>BULLISH</v>
      </c>
      <c r="G2102" s="6" t="str">
        <f t="shared" si="130"/>
        <v>NEUTRAL</v>
      </c>
      <c r="H2102" s="6" t="str">
        <f t="shared" si="129"/>
        <v>CONFIRMED BULLISH</v>
      </c>
    </row>
    <row r="2103" spans="1:8" ht="13.5" x14ac:dyDescent="0.25">
      <c r="A2103" s="3">
        <f>TITRES_STAT!B2106</f>
        <v>45065</v>
      </c>
      <c r="B2103" s="6">
        <f>TITRES_STAT!C2106</f>
        <v>6.01</v>
      </c>
      <c r="C2103" s="6">
        <f>TITRES_STAT!D2106</f>
        <v>5.3007999999999997</v>
      </c>
      <c r="D2103" s="6">
        <f>TITRES_STAT!E2106</f>
        <v>2261</v>
      </c>
      <c r="E2103" s="2">
        <f t="shared" si="128"/>
        <v>358616</v>
      </c>
      <c r="F2103" s="6" t="str">
        <f t="shared" si="131"/>
        <v>BULLISH</v>
      </c>
      <c r="G2103" s="6" t="str">
        <f t="shared" si="130"/>
        <v>NEUTRAL</v>
      </c>
      <c r="H2103" s="6" t="str">
        <f t="shared" si="129"/>
        <v>BULLISH DIVERGENCE</v>
      </c>
    </row>
    <row r="2104" spans="1:8" ht="13.5" x14ac:dyDescent="0.25">
      <c r="A2104" s="3">
        <f>TITRES_STAT!B2107</f>
        <v>45068</v>
      </c>
      <c r="B2104" s="6">
        <f>TITRES_STAT!C2107</f>
        <v>6.01</v>
      </c>
      <c r="C2104" s="6">
        <f>TITRES_STAT!D2107</f>
        <v>5.3007999999999997</v>
      </c>
      <c r="D2104" s="6">
        <f>TITRES_STAT!E2107</f>
        <v>2185</v>
      </c>
      <c r="E2104" s="2">
        <f t="shared" si="128"/>
        <v>358616</v>
      </c>
      <c r="F2104" s="6" t="str">
        <f t="shared" si="131"/>
        <v>BEARISH</v>
      </c>
      <c r="G2104" s="6" t="str">
        <f t="shared" si="130"/>
        <v>NEUTRAL</v>
      </c>
      <c r="H2104" s="6" t="str">
        <f t="shared" si="129"/>
        <v>CONFIRMED BEARISH</v>
      </c>
    </row>
    <row r="2105" spans="1:8" ht="13.5" x14ac:dyDescent="0.25">
      <c r="A2105" s="3">
        <f>TITRES_STAT!B2108</f>
        <v>45069</v>
      </c>
      <c r="B2105" s="6">
        <f>TITRES_STAT!C2108</f>
        <v>6.05</v>
      </c>
      <c r="C2105" s="6">
        <f>TITRES_STAT!D2108</f>
        <v>5.3361000000000001</v>
      </c>
      <c r="D2105" s="6">
        <f>TITRES_STAT!E2108</f>
        <v>1902</v>
      </c>
      <c r="E2105" s="2">
        <f t="shared" si="128"/>
        <v>360518</v>
      </c>
      <c r="F2105" s="6" t="str">
        <f t="shared" si="131"/>
        <v>BULLISH</v>
      </c>
      <c r="G2105" s="6" t="str">
        <f t="shared" si="130"/>
        <v>NEUTRAL</v>
      </c>
      <c r="H2105" s="6" t="str">
        <f t="shared" si="129"/>
        <v>BULLISH DIVERGENCE</v>
      </c>
    </row>
    <row r="2106" spans="1:8" ht="13.5" x14ac:dyDescent="0.25">
      <c r="A2106" s="3">
        <f>TITRES_STAT!B2109</f>
        <v>45070</v>
      </c>
      <c r="B2106" s="6">
        <f>TITRES_STAT!C2109</f>
        <v>6.32</v>
      </c>
      <c r="C2106" s="6">
        <f>TITRES_STAT!D2109</f>
        <v>5.5742000000000003</v>
      </c>
      <c r="D2106" s="6">
        <f>TITRES_STAT!E2109</f>
        <v>7</v>
      </c>
      <c r="E2106" s="2">
        <f t="shared" si="128"/>
        <v>360525</v>
      </c>
      <c r="F2106" s="6" t="str">
        <f t="shared" si="131"/>
        <v>BEARISH</v>
      </c>
      <c r="G2106" s="6" t="str">
        <f t="shared" si="130"/>
        <v>NEUTRAL</v>
      </c>
      <c r="H2106" s="6" t="str">
        <f t="shared" si="129"/>
        <v>CONFIRMED BEARISH</v>
      </c>
    </row>
    <row r="2107" spans="1:8" ht="13.5" x14ac:dyDescent="0.25">
      <c r="A2107" s="3">
        <f>TITRES_STAT!B2110</f>
        <v>45071</v>
      </c>
      <c r="B2107" s="6">
        <f>TITRES_STAT!C2110</f>
        <v>6.32</v>
      </c>
      <c r="C2107" s="6">
        <f>TITRES_STAT!D2110</f>
        <v>5.5742000000000003</v>
      </c>
      <c r="D2107" s="6">
        <f>TITRES_STAT!E2110</f>
        <v>1050</v>
      </c>
      <c r="E2107" s="2">
        <f t="shared" si="128"/>
        <v>360525</v>
      </c>
      <c r="F2107" s="6" t="str">
        <f t="shared" si="131"/>
        <v>BEARISH</v>
      </c>
      <c r="G2107" s="6" t="str">
        <f t="shared" si="130"/>
        <v>NEUTRAL</v>
      </c>
      <c r="H2107" s="6" t="str">
        <f t="shared" si="129"/>
        <v>CONFIRMED BEARISH</v>
      </c>
    </row>
    <row r="2108" spans="1:8" ht="13.5" x14ac:dyDescent="0.25">
      <c r="A2108" s="3">
        <f>TITRES_STAT!B2111</f>
        <v>45072</v>
      </c>
      <c r="B2108" s="6">
        <f>TITRES_STAT!C2111</f>
        <v>6.22</v>
      </c>
      <c r="C2108" s="6">
        <f>TITRES_STAT!D2111</f>
        <v>5.4859999999999998</v>
      </c>
      <c r="D2108" s="6">
        <f>TITRES_STAT!E2111</f>
        <v>43</v>
      </c>
      <c r="E2108" s="2">
        <f t="shared" si="128"/>
        <v>360482</v>
      </c>
      <c r="F2108" s="6" t="str">
        <f t="shared" si="131"/>
        <v>BULLISH</v>
      </c>
      <c r="G2108" s="6" t="str">
        <f t="shared" si="130"/>
        <v>NEUTRAL</v>
      </c>
      <c r="H2108" s="6" t="str">
        <f t="shared" si="129"/>
        <v>CONFIRMED BULLISH</v>
      </c>
    </row>
    <row r="2109" spans="1:8" ht="13.5" x14ac:dyDescent="0.25">
      <c r="A2109" s="3">
        <f>TITRES_STAT!B2112</f>
        <v>45075</v>
      </c>
      <c r="B2109" s="6">
        <f>TITRES_STAT!C2112</f>
        <v>6.3</v>
      </c>
      <c r="C2109" s="6">
        <f>TITRES_STAT!D2112</f>
        <v>5.5566000000000004</v>
      </c>
      <c r="D2109" s="6">
        <f>TITRES_STAT!E2112</f>
        <v>190</v>
      </c>
      <c r="E2109" s="2">
        <f t="shared" si="128"/>
        <v>360672</v>
      </c>
      <c r="F2109" s="6" t="str">
        <f t="shared" si="131"/>
        <v>BULLISH</v>
      </c>
      <c r="G2109" s="6" t="str">
        <f t="shared" si="130"/>
        <v>NEUTRAL</v>
      </c>
      <c r="H2109" s="6" t="str">
        <f t="shared" si="129"/>
        <v>CONFIRMED BULLISH</v>
      </c>
    </row>
    <row r="2110" spans="1:8" ht="13.5" x14ac:dyDescent="0.25">
      <c r="A2110" s="3">
        <f>TITRES_STAT!B2113</f>
        <v>45076</v>
      </c>
      <c r="B2110" s="6">
        <f>TITRES_STAT!C2113</f>
        <v>6.2</v>
      </c>
      <c r="C2110" s="6">
        <f>TITRES_STAT!D2113</f>
        <v>5.4683999999999999</v>
      </c>
      <c r="D2110" s="6">
        <f>TITRES_STAT!E2113</f>
        <v>13920</v>
      </c>
      <c r="E2110" s="2">
        <f t="shared" si="128"/>
        <v>346752</v>
      </c>
      <c r="F2110" s="6" t="str">
        <f t="shared" si="131"/>
        <v>BEARISH</v>
      </c>
      <c r="G2110" s="6" t="str">
        <f t="shared" si="130"/>
        <v>WEAK</v>
      </c>
      <c r="H2110" s="6" t="str">
        <f t="shared" si="129"/>
        <v>BEARISH DIVERGENCE</v>
      </c>
    </row>
    <row r="2111" spans="1:8" ht="13.5" x14ac:dyDescent="0.25">
      <c r="A2111" s="3">
        <f>TITRES_STAT!B2114</f>
        <v>45077</v>
      </c>
      <c r="B2111" s="6">
        <f>TITRES_STAT!C2114</f>
        <v>6.15</v>
      </c>
      <c r="C2111" s="6">
        <f>TITRES_STAT!D2114</f>
        <v>5.4242999999999997</v>
      </c>
      <c r="D2111" s="6">
        <f>TITRES_STAT!E2114</f>
        <v>1083</v>
      </c>
      <c r="E2111" s="2">
        <f t="shared" si="128"/>
        <v>345669</v>
      </c>
      <c r="F2111" s="6" t="str">
        <f t="shared" si="131"/>
        <v>BEARISH</v>
      </c>
      <c r="G2111" s="6" t="str">
        <f t="shared" si="130"/>
        <v>WEAK</v>
      </c>
      <c r="H2111" s="6" t="str">
        <f t="shared" si="129"/>
        <v>CONFIRMED BEARISH</v>
      </c>
    </row>
    <row r="2112" spans="1:8" ht="13.5" x14ac:dyDescent="0.25">
      <c r="A2112" s="3">
        <f>TITRES_STAT!B2115</f>
        <v>45078</v>
      </c>
      <c r="B2112" s="6">
        <f>TITRES_STAT!C2115</f>
        <v>6.15</v>
      </c>
      <c r="C2112" s="6">
        <f>TITRES_STAT!D2115</f>
        <v>5.4242999999999997</v>
      </c>
      <c r="D2112" s="6">
        <f>TITRES_STAT!E2115</f>
        <v>755</v>
      </c>
      <c r="E2112" s="2">
        <f t="shared" si="128"/>
        <v>345669</v>
      </c>
      <c r="F2112" s="6" t="str">
        <f t="shared" si="131"/>
        <v>BEARISH</v>
      </c>
      <c r="G2112" s="6" t="str">
        <f t="shared" si="130"/>
        <v>WEAK</v>
      </c>
      <c r="H2112" s="6" t="str">
        <f t="shared" si="129"/>
        <v>CONFIRMED BEARISH</v>
      </c>
    </row>
    <row r="2113" spans="1:8" ht="13.5" x14ac:dyDescent="0.25">
      <c r="A2113" s="3">
        <f>TITRES_STAT!B2116</f>
        <v>45079</v>
      </c>
      <c r="B2113" s="6">
        <f>TITRES_STAT!C2116</f>
        <v>6.3</v>
      </c>
      <c r="C2113" s="6">
        <f>TITRES_STAT!D2116</f>
        <v>5.5566000000000004</v>
      </c>
      <c r="D2113" s="6">
        <f>TITRES_STAT!E2116</f>
        <v>3</v>
      </c>
      <c r="E2113" s="2">
        <f t="shared" si="128"/>
        <v>345672</v>
      </c>
      <c r="F2113" s="6" t="str">
        <f t="shared" si="131"/>
        <v>BEARISH</v>
      </c>
      <c r="G2113" s="6" t="str">
        <f t="shared" si="130"/>
        <v>WEAK</v>
      </c>
      <c r="H2113" s="6" t="str">
        <f t="shared" si="129"/>
        <v>BEARISH DIVERGENCE</v>
      </c>
    </row>
    <row r="2114" spans="1:8" ht="13.5" x14ac:dyDescent="0.25">
      <c r="A2114" s="3">
        <f>TITRES_STAT!B2117</f>
        <v>45082</v>
      </c>
      <c r="B2114" s="6">
        <f>TITRES_STAT!C2117</f>
        <v>6.15</v>
      </c>
      <c r="C2114" s="6">
        <f>TITRES_STAT!D2117</f>
        <v>5.4242999999999997</v>
      </c>
      <c r="D2114" s="6">
        <f>TITRES_STAT!E2117</f>
        <v>561</v>
      </c>
      <c r="E2114" s="2">
        <f t="shared" si="128"/>
        <v>345111</v>
      </c>
      <c r="F2114" s="6" t="str">
        <f t="shared" si="131"/>
        <v>BEARISH</v>
      </c>
      <c r="G2114" s="6" t="str">
        <f t="shared" si="130"/>
        <v>WEAK</v>
      </c>
      <c r="H2114" s="6" t="str">
        <f t="shared" si="129"/>
        <v>CONFIRMED BEARISH</v>
      </c>
    </row>
    <row r="2115" spans="1:8" ht="13.5" x14ac:dyDescent="0.25">
      <c r="A2115" s="3">
        <f>TITRES_STAT!B2118</f>
        <v>45083</v>
      </c>
      <c r="B2115" s="6">
        <f>TITRES_STAT!C2118</f>
        <v>6.15</v>
      </c>
      <c r="C2115" s="6">
        <f>TITRES_STAT!D2118</f>
        <v>5.4242999999999997</v>
      </c>
      <c r="D2115" s="6">
        <f>TITRES_STAT!E2118</f>
        <v>1300</v>
      </c>
      <c r="E2115" s="2">
        <f t="shared" si="128"/>
        <v>345111</v>
      </c>
      <c r="F2115" s="6" t="str">
        <f t="shared" si="131"/>
        <v>BEARISH</v>
      </c>
      <c r="G2115" s="6" t="str">
        <f t="shared" si="130"/>
        <v>NEUTRAL</v>
      </c>
      <c r="H2115" s="6" t="str">
        <f t="shared" si="129"/>
        <v>CONFIRMED BEARISH</v>
      </c>
    </row>
    <row r="2116" spans="1:8" ht="13.5" x14ac:dyDescent="0.25">
      <c r="A2116" s="3">
        <f>TITRES_STAT!B2119</f>
        <v>45084</v>
      </c>
      <c r="B2116" s="6">
        <f>TITRES_STAT!C2119</f>
        <v>6.09</v>
      </c>
      <c r="C2116" s="6">
        <f>TITRES_STAT!D2119</f>
        <v>5.3714000000000004</v>
      </c>
      <c r="D2116" s="6">
        <f>TITRES_STAT!E2119</f>
        <v>2485</v>
      </c>
      <c r="E2116" s="2">
        <f t="shared" ref="E2116:E2179" si="132">IF(B2116&gt;B2115, E2115+D2116, IF(B2116&lt;B2115, E2115-D2116, E2115))</f>
        <v>342626</v>
      </c>
      <c r="F2116" s="6" t="str">
        <f t="shared" si="131"/>
        <v>BEARISH</v>
      </c>
      <c r="G2116" s="6" t="str">
        <f t="shared" si="130"/>
        <v>NEUTRAL</v>
      </c>
      <c r="H2116" s="6" t="str">
        <f t="shared" si="129"/>
        <v>CONFIRMED BEARISH</v>
      </c>
    </row>
    <row r="2117" spans="1:8" ht="13.5" x14ac:dyDescent="0.25">
      <c r="A2117" s="3">
        <f>TITRES_STAT!B2120</f>
        <v>45085</v>
      </c>
      <c r="B2117" s="6">
        <f>TITRES_STAT!C2120</f>
        <v>6.15</v>
      </c>
      <c r="C2117" s="6">
        <f>TITRES_STAT!D2120</f>
        <v>5.4242999999999997</v>
      </c>
      <c r="D2117" s="6">
        <f>TITRES_STAT!E2120</f>
        <v>3</v>
      </c>
      <c r="E2117" s="2">
        <f t="shared" si="132"/>
        <v>342629</v>
      </c>
      <c r="F2117" s="6" t="str">
        <f t="shared" si="131"/>
        <v>BEARISH</v>
      </c>
      <c r="G2117" s="6" t="str">
        <f t="shared" si="130"/>
        <v>NEUTRAL</v>
      </c>
      <c r="H2117" s="6" t="str">
        <f t="shared" si="129"/>
        <v>NEUTRAL</v>
      </c>
    </row>
    <row r="2118" spans="1:8" ht="13.5" x14ac:dyDescent="0.25">
      <c r="A2118" s="3">
        <f>TITRES_STAT!B2121</f>
        <v>45086</v>
      </c>
      <c r="B2118" s="6">
        <f>TITRES_STAT!C2121</f>
        <v>6.15</v>
      </c>
      <c r="C2118" s="6">
        <f>TITRES_STAT!D2121</f>
        <v>5.4242999999999997</v>
      </c>
      <c r="D2118" s="6">
        <f>TITRES_STAT!E2121</f>
        <v>1230</v>
      </c>
      <c r="E2118" s="2">
        <f t="shared" si="132"/>
        <v>342629</v>
      </c>
      <c r="F2118" s="6" t="str">
        <f t="shared" si="131"/>
        <v>BEARISH</v>
      </c>
      <c r="G2118" s="6" t="str">
        <f t="shared" si="130"/>
        <v>NEUTRAL</v>
      </c>
      <c r="H2118" s="6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CONFIRMED BEARISH</v>
      </c>
    </row>
    <row r="2119" spans="1:8" ht="13.5" x14ac:dyDescent="0.25">
      <c r="A2119" s="3">
        <f>TITRES_STAT!B2122</f>
        <v>45089</v>
      </c>
      <c r="B2119" s="6">
        <f>TITRES_STAT!C2122</f>
        <v>6.42</v>
      </c>
      <c r="C2119" s="6">
        <f>TITRES_STAT!D2122</f>
        <v>5.6623999999999999</v>
      </c>
      <c r="D2119" s="6">
        <f>TITRES_STAT!E2122</f>
        <v>2</v>
      </c>
      <c r="E2119" s="2">
        <f t="shared" si="132"/>
        <v>342631</v>
      </c>
      <c r="F2119" s="6" t="str">
        <f t="shared" si="131"/>
        <v>BEARISH</v>
      </c>
      <c r="G2119" s="6" t="str">
        <f t="shared" ref="G2119:G2182" si="134">IF((E2119-E2114)/E2114 &gt; 0.02, "STRONG",
 IF((E2119-E2114)/E2114 &lt; -0.02, "WEAK", "NEUTRAL"))</f>
        <v>NEUTRAL</v>
      </c>
      <c r="H2119" s="6" t="str">
        <f t="shared" si="133"/>
        <v>BEARISH DIVERGENCE</v>
      </c>
    </row>
    <row r="2120" spans="1:8" ht="13.5" x14ac:dyDescent="0.25">
      <c r="A2120" s="3">
        <f>TITRES_STAT!B2123</f>
        <v>45090</v>
      </c>
      <c r="B2120" s="6">
        <f>TITRES_STAT!C2123</f>
        <v>6.5</v>
      </c>
      <c r="C2120" s="6">
        <f>TITRES_STAT!D2123</f>
        <v>5.7329999999999997</v>
      </c>
      <c r="D2120" s="6">
        <f>TITRES_STAT!E2123</f>
        <v>90</v>
      </c>
      <c r="E2120" s="2">
        <f t="shared" si="132"/>
        <v>342721</v>
      </c>
      <c r="F2120" s="6" t="str">
        <f t="shared" ref="F2120:F2183" si="135">IF(E2120&gt;E2115,"BULLISH",IF(E2120&lt;E2115,"BEARISH","NEUTRAL"))</f>
        <v>BEARISH</v>
      </c>
      <c r="G2120" s="6" t="str">
        <f t="shared" si="134"/>
        <v>NEUTRAL</v>
      </c>
      <c r="H2120" s="6" t="str">
        <f t="shared" si="133"/>
        <v>BEARISH DIVERGENCE</v>
      </c>
    </row>
    <row r="2121" spans="1:8" ht="13.5" x14ac:dyDescent="0.25">
      <c r="A2121" s="3">
        <f>TITRES_STAT!B2124</f>
        <v>45091</v>
      </c>
      <c r="B2121" s="6">
        <f>TITRES_STAT!C2124</f>
        <v>6.7</v>
      </c>
      <c r="C2121" s="6">
        <f>TITRES_STAT!D2124</f>
        <v>5.9093999999999998</v>
      </c>
      <c r="D2121" s="6">
        <f>TITRES_STAT!E2124</f>
        <v>80</v>
      </c>
      <c r="E2121" s="2">
        <f t="shared" si="132"/>
        <v>342801</v>
      </c>
      <c r="F2121" s="6" t="str">
        <f t="shared" si="135"/>
        <v>BULLISH</v>
      </c>
      <c r="G2121" s="6" t="str">
        <f t="shared" si="134"/>
        <v>NEUTRAL</v>
      </c>
      <c r="H2121" s="6" t="str">
        <f t="shared" si="133"/>
        <v>CONFIRMED BULLISH</v>
      </c>
    </row>
    <row r="2122" spans="1:8" ht="13.5" x14ac:dyDescent="0.25">
      <c r="A2122" s="3">
        <f>TITRES_STAT!B2125</f>
        <v>45092</v>
      </c>
      <c r="B2122" s="6">
        <f>TITRES_STAT!C2125</f>
        <v>6.7</v>
      </c>
      <c r="C2122" s="6">
        <f>TITRES_STAT!D2125</f>
        <v>5.9093999999999998</v>
      </c>
      <c r="D2122" s="6">
        <f>TITRES_STAT!E2125</f>
        <v>0</v>
      </c>
      <c r="E2122" s="2">
        <f t="shared" si="132"/>
        <v>342801</v>
      </c>
      <c r="F2122" s="6" t="str">
        <f t="shared" si="135"/>
        <v>BULLISH</v>
      </c>
      <c r="G2122" s="6" t="str">
        <f t="shared" si="134"/>
        <v>NEUTRAL</v>
      </c>
      <c r="H2122" s="6" t="str">
        <f t="shared" si="133"/>
        <v>CONFIRMED BULLISH</v>
      </c>
    </row>
    <row r="2123" spans="1:8" ht="13.5" x14ac:dyDescent="0.25">
      <c r="A2123" s="3">
        <f>TITRES_STAT!B2126</f>
        <v>45093</v>
      </c>
      <c r="B2123" s="6">
        <f>TITRES_STAT!C2126</f>
        <v>6.7</v>
      </c>
      <c r="C2123" s="6">
        <f>TITRES_STAT!D2126</f>
        <v>5.9093999999999998</v>
      </c>
      <c r="D2123" s="6">
        <f>TITRES_STAT!E2126</f>
        <v>0</v>
      </c>
      <c r="E2123" s="2">
        <f t="shared" si="132"/>
        <v>342801</v>
      </c>
      <c r="F2123" s="6" t="str">
        <f t="shared" si="135"/>
        <v>BULLISH</v>
      </c>
      <c r="G2123" s="6" t="str">
        <f t="shared" si="134"/>
        <v>NEUTRAL</v>
      </c>
      <c r="H2123" s="6" t="str">
        <f t="shared" si="133"/>
        <v>CONFIRMED BULLISH</v>
      </c>
    </row>
    <row r="2124" spans="1:8" ht="13.5" x14ac:dyDescent="0.25">
      <c r="A2124" s="3">
        <f>TITRES_STAT!B2127</f>
        <v>45096</v>
      </c>
      <c r="B2124" s="6">
        <f>TITRES_STAT!C2127</f>
        <v>6.6</v>
      </c>
      <c r="C2124" s="6">
        <f>TITRES_STAT!D2127</f>
        <v>5.8212000000000002</v>
      </c>
      <c r="D2124" s="6">
        <f>TITRES_STAT!E2127</f>
        <v>510</v>
      </c>
      <c r="E2124" s="2">
        <f t="shared" si="132"/>
        <v>342291</v>
      </c>
      <c r="F2124" s="6" t="str">
        <f t="shared" si="135"/>
        <v>BEARISH</v>
      </c>
      <c r="G2124" s="6" t="str">
        <f t="shared" si="134"/>
        <v>NEUTRAL</v>
      </c>
      <c r="H2124" s="6" t="str">
        <f t="shared" si="133"/>
        <v>BEARISH DIVERGENCE</v>
      </c>
    </row>
    <row r="2125" spans="1:8" ht="13.5" x14ac:dyDescent="0.25">
      <c r="A2125" s="3">
        <f>TITRES_STAT!B2128</f>
        <v>45097</v>
      </c>
      <c r="B2125" s="6">
        <f>TITRES_STAT!C2128</f>
        <v>6.77</v>
      </c>
      <c r="C2125" s="6">
        <f>TITRES_STAT!D2128</f>
        <v>5.9710999999999999</v>
      </c>
      <c r="D2125" s="6">
        <f>TITRES_STAT!E2128</f>
        <v>347</v>
      </c>
      <c r="E2125" s="2">
        <f t="shared" si="132"/>
        <v>342638</v>
      </c>
      <c r="F2125" s="6" t="str">
        <f t="shared" si="135"/>
        <v>BEARISH</v>
      </c>
      <c r="G2125" s="6" t="str">
        <f t="shared" si="134"/>
        <v>NEUTRAL</v>
      </c>
      <c r="H2125" s="6" t="str">
        <f t="shared" si="133"/>
        <v>BEARISH DIVERGENCE</v>
      </c>
    </row>
    <row r="2126" spans="1:8" ht="13.5" x14ac:dyDescent="0.25">
      <c r="A2126" s="3">
        <f>TITRES_STAT!B2129</f>
        <v>45098</v>
      </c>
      <c r="B2126" s="6">
        <f>TITRES_STAT!C2129</f>
        <v>6.6</v>
      </c>
      <c r="C2126" s="6">
        <f>TITRES_STAT!D2129</f>
        <v>5.8212000000000002</v>
      </c>
      <c r="D2126" s="6">
        <f>TITRES_STAT!E2129</f>
        <v>496</v>
      </c>
      <c r="E2126" s="2">
        <f t="shared" si="132"/>
        <v>342142</v>
      </c>
      <c r="F2126" s="6" t="str">
        <f t="shared" si="135"/>
        <v>BEARISH</v>
      </c>
      <c r="G2126" s="6" t="str">
        <f t="shared" si="134"/>
        <v>NEUTRAL</v>
      </c>
      <c r="H2126" s="6" t="str">
        <f t="shared" si="133"/>
        <v>CONFIRMED BEARISH</v>
      </c>
    </row>
    <row r="2127" spans="1:8" ht="13.5" x14ac:dyDescent="0.25">
      <c r="A2127" s="3">
        <f>TITRES_STAT!B2130</f>
        <v>45099</v>
      </c>
      <c r="B2127" s="6">
        <f>TITRES_STAT!C2130</f>
        <v>6.6</v>
      </c>
      <c r="C2127" s="6">
        <f>TITRES_STAT!D2130</f>
        <v>5.8212000000000002</v>
      </c>
      <c r="D2127" s="6">
        <f>TITRES_STAT!E2130</f>
        <v>4944</v>
      </c>
      <c r="E2127" s="2">
        <f t="shared" si="132"/>
        <v>342142</v>
      </c>
      <c r="F2127" s="6" t="str">
        <f t="shared" si="135"/>
        <v>BEARISH</v>
      </c>
      <c r="G2127" s="6" t="str">
        <f t="shared" si="134"/>
        <v>NEUTRAL</v>
      </c>
      <c r="H2127" s="6" t="str">
        <f t="shared" si="133"/>
        <v>CONFIRMED BEARISH</v>
      </c>
    </row>
    <row r="2128" spans="1:8" ht="13.5" x14ac:dyDescent="0.25">
      <c r="A2128" s="3">
        <f>TITRES_STAT!B2131</f>
        <v>45100</v>
      </c>
      <c r="B2128" s="6">
        <f>TITRES_STAT!C2131</f>
        <v>6.6</v>
      </c>
      <c r="C2128" s="6">
        <f>TITRES_STAT!D2131</f>
        <v>5.8212000000000002</v>
      </c>
      <c r="D2128" s="6">
        <f>TITRES_STAT!E2131</f>
        <v>58</v>
      </c>
      <c r="E2128" s="2">
        <f t="shared" si="132"/>
        <v>342142</v>
      </c>
      <c r="F2128" s="6" t="str">
        <f t="shared" si="135"/>
        <v>BEARISH</v>
      </c>
      <c r="G2128" s="6" t="str">
        <f t="shared" si="134"/>
        <v>NEUTRAL</v>
      </c>
      <c r="H2128" s="6" t="str">
        <f t="shared" si="133"/>
        <v>CONFIRMED BEARISH</v>
      </c>
    </row>
    <row r="2129" spans="1:8" ht="13.5" x14ac:dyDescent="0.25">
      <c r="A2129" s="3">
        <f>TITRES_STAT!B2132</f>
        <v>45103</v>
      </c>
      <c r="B2129" s="6">
        <f>TITRES_STAT!C2132</f>
        <v>6.6</v>
      </c>
      <c r="C2129" s="6">
        <f>TITRES_STAT!D2132</f>
        <v>5.8212000000000002</v>
      </c>
      <c r="D2129" s="6">
        <f>TITRES_STAT!E2132</f>
        <v>3</v>
      </c>
      <c r="E2129" s="2">
        <f t="shared" si="132"/>
        <v>342142</v>
      </c>
      <c r="F2129" s="6" t="str">
        <f t="shared" si="135"/>
        <v>BEARISH</v>
      </c>
      <c r="G2129" s="6" t="str">
        <f t="shared" si="134"/>
        <v>NEUTRAL</v>
      </c>
      <c r="H2129" s="6" t="str">
        <f t="shared" si="133"/>
        <v>NEUTRAL</v>
      </c>
    </row>
    <row r="2130" spans="1:8" ht="13.5" x14ac:dyDescent="0.25">
      <c r="A2130" s="3">
        <f>TITRES_STAT!B2133</f>
        <v>45104</v>
      </c>
      <c r="B2130" s="6">
        <f>TITRES_STAT!C2133</f>
        <v>6.4</v>
      </c>
      <c r="C2130" s="6">
        <f>TITRES_STAT!D2133</f>
        <v>5.6448</v>
      </c>
      <c r="D2130" s="6">
        <f>TITRES_STAT!E2133</f>
        <v>176</v>
      </c>
      <c r="E2130" s="2">
        <f t="shared" si="132"/>
        <v>341966</v>
      </c>
      <c r="F2130" s="6" t="str">
        <f t="shared" si="135"/>
        <v>BEARISH</v>
      </c>
      <c r="G2130" s="6" t="str">
        <f t="shared" si="134"/>
        <v>NEUTRAL</v>
      </c>
      <c r="H2130" s="6" t="str">
        <f t="shared" si="133"/>
        <v>CONFIRMED BEARISH</v>
      </c>
    </row>
    <row r="2131" spans="1:8" ht="13.5" x14ac:dyDescent="0.25">
      <c r="A2131" s="3">
        <f>TITRES_STAT!B2134</f>
        <v>45107</v>
      </c>
      <c r="B2131" s="6">
        <f>TITRES_STAT!C2134</f>
        <v>6.35</v>
      </c>
      <c r="C2131" s="6">
        <f>TITRES_STAT!D2134</f>
        <v>5.6006999999999998</v>
      </c>
      <c r="D2131" s="6">
        <f>TITRES_STAT!E2134</f>
        <v>145</v>
      </c>
      <c r="E2131" s="2">
        <f t="shared" si="132"/>
        <v>341821</v>
      </c>
      <c r="F2131" s="6" t="str">
        <f t="shared" si="135"/>
        <v>BEARISH</v>
      </c>
      <c r="G2131" s="6" t="str">
        <f t="shared" si="134"/>
        <v>NEUTRAL</v>
      </c>
      <c r="H2131" s="6" t="str">
        <f t="shared" si="133"/>
        <v>CONFIRMED BEARISH</v>
      </c>
    </row>
    <row r="2132" spans="1:8" ht="13.5" x14ac:dyDescent="0.25">
      <c r="A2132" s="3">
        <f>TITRES_STAT!B2135</f>
        <v>45110</v>
      </c>
      <c r="B2132" s="6">
        <f>TITRES_STAT!C2135</f>
        <v>6.35</v>
      </c>
      <c r="C2132" s="6">
        <f>TITRES_STAT!D2135</f>
        <v>5.6006999999999998</v>
      </c>
      <c r="D2132" s="6">
        <f>TITRES_STAT!E2135</f>
        <v>0</v>
      </c>
      <c r="E2132" s="2">
        <f t="shared" si="132"/>
        <v>341821</v>
      </c>
      <c r="F2132" s="6" t="str">
        <f t="shared" si="135"/>
        <v>BEARISH</v>
      </c>
      <c r="G2132" s="6" t="str">
        <f t="shared" si="134"/>
        <v>NEUTRAL</v>
      </c>
      <c r="H2132" s="6" t="str">
        <f t="shared" si="133"/>
        <v>CONFIRMED BEARISH</v>
      </c>
    </row>
    <row r="2133" spans="1:8" ht="13.5" x14ac:dyDescent="0.25">
      <c r="A2133" s="3">
        <f>TITRES_STAT!B2136</f>
        <v>45111</v>
      </c>
      <c r="B2133" s="6">
        <f>TITRES_STAT!C2136</f>
        <v>6.34</v>
      </c>
      <c r="C2133" s="6">
        <f>TITRES_STAT!D2136</f>
        <v>5.5918999999999999</v>
      </c>
      <c r="D2133" s="6">
        <f>TITRES_STAT!E2136</f>
        <v>289</v>
      </c>
      <c r="E2133" s="2">
        <f t="shared" si="132"/>
        <v>341532</v>
      </c>
      <c r="F2133" s="6" t="str">
        <f t="shared" si="135"/>
        <v>BEARISH</v>
      </c>
      <c r="G2133" s="6" t="str">
        <f t="shared" si="134"/>
        <v>NEUTRAL</v>
      </c>
      <c r="H2133" s="6" t="str">
        <f t="shared" si="133"/>
        <v>CONFIRMED BEARISH</v>
      </c>
    </row>
    <row r="2134" spans="1:8" ht="13.5" x14ac:dyDescent="0.25">
      <c r="A2134" s="3">
        <f>TITRES_STAT!B2137</f>
        <v>45112</v>
      </c>
      <c r="B2134" s="6">
        <f>TITRES_STAT!C2137</f>
        <v>6.35</v>
      </c>
      <c r="C2134" s="6">
        <f>TITRES_STAT!D2137</f>
        <v>5.6006999999999998</v>
      </c>
      <c r="D2134" s="6">
        <f>TITRES_STAT!E2137</f>
        <v>900</v>
      </c>
      <c r="E2134" s="2">
        <f t="shared" si="132"/>
        <v>342432</v>
      </c>
      <c r="F2134" s="6" t="str">
        <f t="shared" si="135"/>
        <v>BULLISH</v>
      </c>
      <c r="G2134" s="6" t="str">
        <f t="shared" si="134"/>
        <v>NEUTRAL</v>
      </c>
      <c r="H2134" s="6" t="str">
        <f t="shared" si="133"/>
        <v>BULLISH DIVERGENCE</v>
      </c>
    </row>
    <row r="2135" spans="1:8" ht="13.5" x14ac:dyDescent="0.25">
      <c r="A2135" s="3">
        <f>TITRES_STAT!B2138</f>
        <v>45113</v>
      </c>
      <c r="B2135" s="6">
        <f>TITRES_STAT!C2138</f>
        <v>6.35</v>
      </c>
      <c r="C2135" s="6">
        <f>TITRES_STAT!D2138</f>
        <v>5.6006999999999998</v>
      </c>
      <c r="D2135" s="6">
        <f>TITRES_STAT!E2138</f>
        <v>27</v>
      </c>
      <c r="E2135" s="2">
        <f t="shared" si="132"/>
        <v>342432</v>
      </c>
      <c r="F2135" s="6" t="str">
        <f t="shared" si="135"/>
        <v>BULLISH</v>
      </c>
      <c r="G2135" s="6" t="str">
        <f t="shared" si="134"/>
        <v>NEUTRAL</v>
      </c>
      <c r="H2135" s="6" t="str">
        <f t="shared" si="133"/>
        <v>BULLISH DIVERGENCE</v>
      </c>
    </row>
    <row r="2136" spans="1:8" ht="13.5" x14ac:dyDescent="0.25">
      <c r="A2136" s="3">
        <f>TITRES_STAT!B2139</f>
        <v>45114</v>
      </c>
      <c r="B2136" s="6">
        <f>TITRES_STAT!C2139</f>
        <v>6.63</v>
      </c>
      <c r="C2136" s="6">
        <f>TITRES_STAT!D2139</f>
        <v>5.8475999999999999</v>
      </c>
      <c r="D2136" s="6">
        <f>TITRES_STAT!E2139</f>
        <v>0</v>
      </c>
      <c r="E2136" s="2">
        <f t="shared" si="132"/>
        <v>342432</v>
      </c>
      <c r="F2136" s="6" t="str">
        <f t="shared" si="135"/>
        <v>BULLISH</v>
      </c>
      <c r="G2136" s="6" t="str">
        <f t="shared" si="134"/>
        <v>NEUTRAL</v>
      </c>
      <c r="H2136" s="6" t="str">
        <f t="shared" si="133"/>
        <v>CONFIRMED BULLISH</v>
      </c>
    </row>
    <row r="2137" spans="1:8" ht="13.5" x14ac:dyDescent="0.25">
      <c r="A2137" s="3">
        <f>TITRES_STAT!B2140</f>
        <v>45117</v>
      </c>
      <c r="B2137" s="6">
        <f>TITRES_STAT!C2140</f>
        <v>6.63</v>
      </c>
      <c r="C2137" s="6">
        <f>TITRES_STAT!D2140</f>
        <v>5.8475999999999999</v>
      </c>
      <c r="D2137" s="6">
        <f>TITRES_STAT!E2140</f>
        <v>10</v>
      </c>
      <c r="E2137" s="2">
        <f t="shared" si="132"/>
        <v>342432</v>
      </c>
      <c r="F2137" s="6" t="str">
        <f t="shared" si="135"/>
        <v>BULLISH</v>
      </c>
      <c r="G2137" s="6" t="str">
        <f t="shared" si="134"/>
        <v>NEUTRAL</v>
      </c>
      <c r="H2137" s="6" t="str">
        <f t="shared" si="133"/>
        <v>CONFIRMED BULLISH</v>
      </c>
    </row>
    <row r="2138" spans="1:8" ht="13.5" x14ac:dyDescent="0.25">
      <c r="A2138" s="3">
        <f>TITRES_STAT!B2141</f>
        <v>45118</v>
      </c>
      <c r="B2138" s="6">
        <f>TITRES_STAT!C2141</f>
        <v>6.69</v>
      </c>
      <c r="C2138" s="6">
        <f>TITRES_STAT!D2141</f>
        <v>5.9005999999999998</v>
      </c>
      <c r="D2138" s="6">
        <f>TITRES_STAT!E2141</f>
        <v>20</v>
      </c>
      <c r="E2138" s="2">
        <f t="shared" si="132"/>
        <v>342452</v>
      </c>
      <c r="F2138" s="6" t="str">
        <f t="shared" si="135"/>
        <v>BULLISH</v>
      </c>
      <c r="G2138" s="6" t="str">
        <f t="shared" si="134"/>
        <v>NEUTRAL</v>
      </c>
      <c r="H2138" s="6" t="str">
        <f t="shared" si="133"/>
        <v>CONFIRMED BULLISH</v>
      </c>
    </row>
    <row r="2139" spans="1:8" ht="13.5" x14ac:dyDescent="0.25">
      <c r="A2139" s="3">
        <f>TITRES_STAT!B2142</f>
        <v>45119</v>
      </c>
      <c r="B2139" s="6">
        <f>TITRES_STAT!C2142</f>
        <v>6.69</v>
      </c>
      <c r="C2139" s="6">
        <f>TITRES_STAT!D2142</f>
        <v>5.9005999999999998</v>
      </c>
      <c r="D2139" s="6">
        <f>TITRES_STAT!E2142</f>
        <v>0</v>
      </c>
      <c r="E2139" s="2">
        <f t="shared" si="132"/>
        <v>342452</v>
      </c>
      <c r="F2139" s="6" t="str">
        <f t="shared" si="135"/>
        <v>BULLISH</v>
      </c>
      <c r="G2139" s="6" t="str">
        <f t="shared" si="134"/>
        <v>NEUTRAL</v>
      </c>
      <c r="H2139" s="6" t="str">
        <f t="shared" si="133"/>
        <v>CONFIRMED BULLISH</v>
      </c>
    </row>
    <row r="2140" spans="1:8" ht="13.5" x14ac:dyDescent="0.25">
      <c r="A2140" s="3">
        <f>TITRES_STAT!B2143</f>
        <v>45120</v>
      </c>
      <c r="B2140" s="6">
        <f>TITRES_STAT!C2143</f>
        <v>6.67</v>
      </c>
      <c r="C2140" s="6">
        <f>TITRES_STAT!D2143</f>
        <v>5.8829000000000002</v>
      </c>
      <c r="D2140" s="6">
        <f>TITRES_STAT!E2143</f>
        <v>200</v>
      </c>
      <c r="E2140" s="2">
        <f t="shared" si="132"/>
        <v>342252</v>
      </c>
      <c r="F2140" s="6" t="str">
        <f t="shared" si="135"/>
        <v>BEARISH</v>
      </c>
      <c r="G2140" s="6" t="str">
        <f t="shared" si="134"/>
        <v>NEUTRAL</v>
      </c>
      <c r="H2140" s="6" t="str">
        <f t="shared" si="133"/>
        <v>BEARISH DIVERGENCE</v>
      </c>
    </row>
    <row r="2141" spans="1:8" ht="13.5" x14ac:dyDescent="0.25">
      <c r="A2141" s="3">
        <f>TITRES_STAT!B2144</f>
        <v>45121</v>
      </c>
      <c r="B2141" s="6">
        <f>TITRES_STAT!C2144</f>
        <v>6.69</v>
      </c>
      <c r="C2141" s="6">
        <f>TITRES_STAT!D2144</f>
        <v>5.9005999999999998</v>
      </c>
      <c r="D2141" s="6">
        <f>TITRES_STAT!E2144</f>
        <v>30</v>
      </c>
      <c r="E2141" s="2">
        <f t="shared" si="132"/>
        <v>342282</v>
      </c>
      <c r="F2141" s="6" t="str">
        <f t="shared" si="135"/>
        <v>BEARISH</v>
      </c>
      <c r="G2141" s="6" t="str">
        <f t="shared" si="134"/>
        <v>NEUTRAL</v>
      </c>
      <c r="H2141" s="6" t="str">
        <f t="shared" si="133"/>
        <v>BEARISH DIVERGENCE</v>
      </c>
    </row>
    <row r="2142" spans="1:8" ht="13.5" x14ac:dyDescent="0.25">
      <c r="A2142" s="3">
        <f>TITRES_STAT!B2145</f>
        <v>45124</v>
      </c>
      <c r="B2142" s="6">
        <f>TITRES_STAT!C2145</f>
        <v>6.6</v>
      </c>
      <c r="C2142" s="6">
        <f>TITRES_STAT!D2145</f>
        <v>5.8212000000000002</v>
      </c>
      <c r="D2142" s="6">
        <f>TITRES_STAT!E2145</f>
        <v>1000</v>
      </c>
      <c r="E2142" s="2">
        <f t="shared" si="132"/>
        <v>341282</v>
      </c>
      <c r="F2142" s="6" t="str">
        <f t="shared" si="135"/>
        <v>BEARISH</v>
      </c>
      <c r="G2142" s="6" t="str">
        <f t="shared" si="134"/>
        <v>NEUTRAL</v>
      </c>
      <c r="H2142" s="6" t="str">
        <f t="shared" si="133"/>
        <v>CONFIRMED BEARISH</v>
      </c>
    </row>
    <row r="2143" spans="1:8" ht="13.5" x14ac:dyDescent="0.25">
      <c r="A2143" s="3">
        <f>TITRES_STAT!B2146</f>
        <v>45125</v>
      </c>
      <c r="B2143" s="6">
        <f>TITRES_STAT!C2146</f>
        <v>6.55</v>
      </c>
      <c r="C2143" s="6">
        <f>TITRES_STAT!D2146</f>
        <v>5.7770999999999999</v>
      </c>
      <c r="D2143" s="6">
        <f>TITRES_STAT!E2146</f>
        <v>38</v>
      </c>
      <c r="E2143" s="2">
        <f t="shared" si="132"/>
        <v>341244</v>
      </c>
      <c r="F2143" s="6" t="str">
        <f t="shared" si="135"/>
        <v>BEARISH</v>
      </c>
      <c r="G2143" s="6" t="str">
        <f t="shared" si="134"/>
        <v>NEUTRAL</v>
      </c>
      <c r="H2143" s="6" t="str">
        <f t="shared" si="133"/>
        <v>CONFIRMED BEARISH</v>
      </c>
    </row>
    <row r="2144" spans="1:8" ht="13.5" x14ac:dyDescent="0.25">
      <c r="A2144" s="3">
        <f>TITRES_STAT!B2147</f>
        <v>45127</v>
      </c>
      <c r="B2144" s="6">
        <f>TITRES_STAT!C2147</f>
        <v>6.55</v>
      </c>
      <c r="C2144" s="6">
        <f>TITRES_STAT!D2147</f>
        <v>5.7770999999999999</v>
      </c>
      <c r="D2144" s="6">
        <f>TITRES_STAT!E2147</f>
        <v>36</v>
      </c>
      <c r="E2144" s="2">
        <f t="shared" si="132"/>
        <v>341244</v>
      </c>
      <c r="F2144" s="6" t="str">
        <f t="shared" si="135"/>
        <v>BEARISH</v>
      </c>
      <c r="G2144" s="6" t="str">
        <f t="shared" si="134"/>
        <v>NEUTRAL</v>
      </c>
      <c r="H2144" s="6" t="str">
        <f t="shared" si="133"/>
        <v>CONFIRMED BEARISH</v>
      </c>
    </row>
    <row r="2145" spans="1:8" ht="13.5" x14ac:dyDescent="0.25">
      <c r="A2145" s="3">
        <f>TITRES_STAT!B2148</f>
        <v>45128</v>
      </c>
      <c r="B2145" s="6">
        <f>TITRES_STAT!C2148</f>
        <v>6.55</v>
      </c>
      <c r="C2145" s="6">
        <f>TITRES_STAT!D2148</f>
        <v>5.7770999999999999</v>
      </c>
      <c r="D2145" s="6">
        <f>TITRES_STAT!E2148</f>
        <v>327</v>
      </c>
      <c r="E2145" s="2">
        <f t="shared" si="132"/>
        <v>341244</v>
      </c>
      <c r="F2145" s="6" t="str">
        <f t="shared" si="135"/>
        <v>BEARISH</v>
      </c>
      <c r="G2145" s="6" t="str">
        <f t="shared" si="134"/>
        <v>NEUTRAL</v>
      </c>
      <c r="H2145" s="6" t="str">
        <f t="shared" si="133"/>
        <v>CONFIRMED BEARISH</v>
      </c>
    </row>
    <row r="2146" spans="1:8" ht="13.5" x14ac:dyDescent="0.25">
      <c r="A2146" s="3">
        <f>TITRES_STAT!B2149</f>
        <v>45131</v>
      </c>
      <c r="B2146" s="6">
        <f>TITRES_STAT!C2149</f>
        <v>6.53</v>
      </c>
      <c r="C2146" s="6">
        <f>TITRES_STAT!D2149</f>
        <v>5.7594000000000003</v>
      </c>
      <c r="D2146" s="6">
        <f>TITRES_STAT!E2149</f>
        <v>22</v>
      </c>
      <c r="E2146" s="2">
        <f t="shared" si="132"/>
        <v>341222</v>
      </c>
      <c r="F2146" s="6" t="str">
        <f t="shared" si="135"/>
        <v>BEARISH</v>
      </c>
      <c r="G2146" s="6" t="str">
        <f t="shared" si="134"/>
        <v>NEUTRAL</v>
      </c>
      <c r="H2146" s="6" t="str">
        <f t="shared" si="133"/>
        <v>CONFIRMED BEARISH</v>
      </c>
    </row>
    <row r="2147" spans="1:8" ht="13.5" x14ac:dyDescent="0.25">
      <c r="A2147" s="3">
        <f>TITRES_STAT!B2150</f>
        <v>45133</v>
      </c>
      <c r="B2147" s="6">
        <f>TITRES_STAT!C2150</f>
        <v>6.5</v>
      </c>
      <c r="C2147" s="6">
        <f>TITRES_STAT!D2150</f>
        <v>5.7329999999999997</v>
      </c>
      <c r="D2147" s="6">
        <f>TITRES_STAT!E2150</f>
        <v>10</v>
      </c>
      <c r="E2147" s="2">
        <f t="shared" si="132"/>
        <v>341212</v>
      </c>
      <c r="F2147" s="6" t="str">
        <f t="shared" si="135"/>
        <v>BEARISH</v>
      </c>
      <c r="G2147" s="6" t="str">
        <f t="shared" si="134"/>
        <v>NEUTRAL</v>
      </c>
      <c r="H2147" s="6" t="str">
        <f t="shared" si="133"/>
        <v>CONFIRMED BEARISH</v>
      </c>
    </row>
    <row r="2148" spans="1:8" ht="13.5" x14ac:dyDescent="0.25">
      <c r="A2148" s="3">
        <f>TITRES_STAT!B2151</f>
        <v>45134</v>
      </c>
      <c r="B2148" s="6">
        <f>TITRES_STAT!C2151</f>
        <v>6.4</v>
      </c>
      <c r="C2148" s="6">
        <f>TITRES_STAT!D2151</f>
        <v>5.6448</v>
      </c>
      <c r="D2148" s="6">
        <f>TITRES_STAT!E2151</f>
        <v>515</v>
      </c>
      <c r="E2148" s="2">
        <f t="shared" si="132"/>
        <v>340697</v>
      </c>
      <c r="F2148" s="6" t="str">
        <f t="shared" si="135"/>
        <v>BEARISH</v>
      </c>
      <c r="G2148" s="6" t="str">
        <f t="shared" si="134"/>
        <v>NEUTRAL</v>
      </c>
      <c r="H2148" s="6" t="str">
        <f t="shared" si="133"/>
        <v>CONFIRMED BEARISH</v>
      </c>
    </row>
    <row r="2149" spans="1:8" ht="13.5" x14ac:dyDescent="0.25">
      <c r="A2149" s="3">
        <f>TITRES_STAT!B2152</f>
        <v>45135</v>
      </c>
      <c r="B2149" s="6">
        <f>TITRES_STAT!C2152</f>
        <v>6.4</v>
      </c>
      <c r="C2149" s="6">
        <f>TITRES_STAT!D2152</f>
        <v>5.6448</v>
      </c>
      <c r="D2149" s="6">
        <f>TITRES_STAT!E2152</f>
        <v>868</v>
      </c>
      <c r="E2149" s="2">
        <f t="shared" si="132"/>
        <v>340697</v>
      </c>
      <c r="F2149" s="6" t="str">
        <f t="shared" si="135"/>
        <v>BEARISH</v>
      </c>
      <c r="G2149" s="6" t="str">
        <f t="shared" si="134"/>
        <v>NEUTRAL</v>
      </c>
      <c r="H2149" s="6" t="str">
        <f t="shared" si="133"/>
        <v>CONFIRMED BEARISH</v>
      </c>
    </row>
    <row r="2150" spans="1:8" ht="13.5" x14ac:dyDescent="0.25">
      <c r="A2150" s="3">
        <f>TITRES_STAT!B2153</f>
        <v>45138</v>
      </c>
      <c r="B2150" s="6">
        <f>TITRES_STAT!C2153</f>
        <v>6.4</v>
      </c>
      <c r="C2150" s="6">
        <f>TITRES_STAT!D2153</f>
        <v>5.6448</v>
      </c>
      <c r="D2150" s="6">
        <f>TITRES_STAT!E2153</f>
        <v>340</v>
      </c>
      <c r="E2150" s="2">
        <f t="shared" si="132"/>
        <v>340697</v>
      </c>
      <c r="F2150" s="6" t="str">
        <f t="shared" si="135"/>
        <v>BEARISH</v>
      </c>
      <c r="G2150" s="6" t="str">
        <f t="shared" si="134"/>
        <v>NEUTRAL</v>
      </c>
      <c r="H2150" s="6" t="str">
        <f t="shared" si="133"/>
        <v>CONFIRMED BEARISH</v>
      </c>
    </row>
    <row r="2151" spans="1:8" ht="13.5" x14ac:dyDescent="0.25">
      <c r="A2151" s="3">
        <f>TITRES_STAT!B2154</f>
        <v>45139</v>
      </c>
      <c r="B2151" s="6">
        <f>TITRES_STAT!C2154</f>
        <v>6.4</v>
      </c>
      <c r="C2151" s="6">
        <f>TITRES_STAT!D2154</f>
        <v>5.6448</v>
      </c>
      <c r="D2151" s="6">
        <f>TITRES_STAT!E2154</f>
        <v>0</v>
      </c>
      <c r="E2151" s="2">
        <f t="shared" si="132"/>
        <v>340697</v>
      </c>
      <c r="F2151" s="6" t="str">
        <f t="shared" si="135"/>
        <v>BEARISH</v>
      </c>
      <c r="G2151" s="6" t="str">
        <f t="shared" si="134"/>
        <v>NEUTRAL</v>
      </c>
      <c r="H2151" s="6" t="str">
        <f t="shared" si="133"/>
        <v>CONFIRMED BEARISH</v>
      </c>
    </row>
    <row r="2152" spans="1:8" ht="13.5" x14ac:dyDescent="0.25">
      <c r="A2152" s="3">
        <f>TITRES_STAT!B2155</f>
        <v>45140</v>
      </c>
      <c r="B2152" s="6">
        <f>TITRES_STAT!C2155</f>
        <v>6.4</v>
      </c>
      <c r="C2152" s="6">
        <f>TITRES_STAT!D2155</f>
        <v>5.6448</v>
      </c>
      <c r="D2152" s="6">
        <f>TITRES_STAT!E2155</f>
        <v>0</v>
      </c>
      <c r="E2152" s="2">
        <f t="shared" si="132"/>
        <v>340697</v>
      </c>
      <c r="F2152" s="6" t="str">
        <f t="shared" si="135"/>
        <v>BEARISH</v>
      </c>
      <c r="G2152" s="6" t="str">
        <f t="shared" si="134"/>
        <v>NEUTRAL</v>
      </c>
      <c r="H2152" s="6" t="str">
        <f t="shared" si="133"/>
        <v>CONFIRMED BEARISH</v>
      </c>
    </row>
    <row r="2153" spans="1:8" ht="13.5" x14ac:dyDescent="0.25">
      <c r="A2153" s="3">
        <f>TITRES_STAT!B2156</f>
        <v>45141</v>
      </c>
      <c r="B2153" s="6">
        <f>TITRES_STAT!C2156</f>
        <v>6.3</v>
      </c>
      <c r="C2153" s="6">
        <f>TITRES_STAT!D2156</f>
        <v>5.5566000000000004</v>
      </c>
      <c r="D2153" s="6">
        <f>TITRES_STAT!E2156</f>
        <v>187</v>
      </c>
      <c r="E2153" s="2">
        <f t="shared" si="132"/>
        <v>340510</v>
      </c>
      <c r="F2153" s="6" t="str">
        <f t="shared" si="135"/>
        <v>BEARISH</v>
      </c>
      <c r="G2153" s="6" t="str">
        <f t="shared" si="134"/>
        <v>NEUTRAL</v>
      </c>
      <c r="H2153" s="6" t="str">
        <f t="shared" si="133"/>
        <v>CONFIRMED BEARISH</v>
      </c>
    </row>
    <row r="2154" spans="1:8" ht="13.5" x14ac:dyDescent="0.25">
      <c r="A2154" s="3">
        <f>TITRES_STAT!B2157</f>
        <v>45142</v>
      </c>
      <c r="B2154" s="6">
        <f>TITRES_STAT!C2157</f>
        <v>6.4</v>
      </c>
      <c r="C2154" s="6">
        <f>TITRES_STAT!D2157</f>
        <v>5.6448</v>
      </c>
      <c r="D2154" s="6">
        <f>TITRES_STAT!E2157</f>
        <v>100</v>
      </c>
      <c r="E2154" s="2">
        <f t="shared" si="132"/>
        <v>340610</v>
      </c>
      <c r="F2154" s="6" t="str">
        <f t="shared" si="135"/>
        <v>BEARISH</v>
      </c>
      <c r="G2154" s="6" t="str">
        <f t="shared" si="134"/>
        <v>NEUTRAL</v>
      </c>
      <c r="H2154" s="6" t="str">
        <f t="shared" si="133"/>
        <v>NEUTRAL</v>
      </c>
    </row>
    <row r="2155" spans="1:8" ht="13.5" x14ac:dyDescent="0.25">
      <c r="A2155" s="3">
        <f>TITRES_STAT!B2158</f>
        <v>45145</v>
      </c>
      <c r="B2155" s="6">
        <f>TITRES_STAT!C2158</f>
        <v>6.4</v>
      </c>
      <c r="C2155" s="6">
        <f>TITRES_STAT!D2158</f>
        <v>5.6448</v>
      </c>
      <c r="D2155" s="6">
        <f>TITRES_STAT!E2158</f>
        <v>0</v>
      </c>
      <c r="E2155" s="2">
        <f t="shared" si="132"/>
        <v>340610</v>
      </c>
      <c r="F2155" s="6" t="str">
        <f t="shared" si="135"/>
        <v>BEARISH</v>
      </c>
      <c r="G2155" s="6" t="str">
        <f t="shared" si="134"/>
        <v>NEUTRAL</v>
      </c>
      <c r="H2155" s="6" t="str">
        <f t="shared" si="133"/>
        <v>NEUTRAL</v>
      </c>
    </row>
    <row r="2156" spans="1:8" ht="13.5" x14ac:dyDescent="0.25">
      <c r="A2156" s="3">
        <f>TITRES_STAT!B2159</f>
        <v>45146</v>
      </c>
      <c r="B2156" s="6">
        <f>TITRES_STAT!C2159</f>
        <v>6.4</v>
      </c>
      <c r="C2156" s="6">
        <f>TITRES_STAT!D2159</f>
        <v>5.6448</v>
      </c>
      <c r="D2156" s="6">
        <f>TITRES_STAT!E2159</f>
        <v>0</v>
      </c>
      <c r="E2156" s="2">
        <f t="shared" si="132"/>
        <v>340610</v>
      </c>
      <c r="F2156" s="6" t="str">
        <f t="shared" si="135"/>
        <v>BEARISH</v>
      </c>
      <c r="G2156" s="6" t="str">
        <f t="shared" si="134"/>
        <v>NEUTRAL</v>
      </c>
      <c r="H2156" s="6" t="str">
        <f t="shared" si="133"/>
        <v>NEUTRAL</v>
      </c>
    </row>
    <row r="2157" spans="1:8" ht="13.5" x14ac:dyDescent="0.25">
      <c r="A2157" s="3">
        <f>TITRES_STAT!B2160</f>
        <v>45147</v>
      </c>
      <c r="B2157" s="6">
        <f>TITRES_STAT!C2160</f>
        <v>6.3</v>
      </c>
      <c r="C2157" s="6">
        <f>TITRES_STAT!D2160</f>
        <v>5.5566000000000004</v>
      </c>
      <c r="D2157" s="6">
        <f>TITRES_STAT!E2160</f>
        <v>618</v>
      </c>
      <c r="E2157" s="2">
        <f t="shared" si="132"/>
        <v>339992</v>
      </c>
      <c r="F2157" s="6" t="str">
        <f t="shared" si="135"/>
        <v>BEARISH</v>
      </c>
      <c r="G2157" s="6" t="str">
        <f t="shared" si="134"/>
        <v>NEUTRAL</v>
      </c>
      <c r="H2157" s="6" t="str">
        <f t="shared" si="133"/>
        <v>CONFIRMED BEARISH</v>
      </c>
    </row>
    <row r="2158" spans="1:8" ht="13.5" x14ac:dyDescent="0.25">
      <c r="A2158" s="3">
        <f>TITRES_STAT!B2161</f>
        <v>45148</v>
      </c>
      <c r="B2158" s="6">
        <f>TITRES_STAT!C2161</f>
        <v>6.39</v>
      </c>
      <c r="C2158" s="6">
        <f>TITRES_STAT!D2161</f>
        <v>5.6360000000000001</v>
      </c>
      <c r="D2158" s="6">
        <f>TITRES_STAT!E2161</f>
        <v>654</v>
      </c>
      <c r="E2158" s="2">
        <f t="shared" si="132"/>
        <v>340646</v>
      </c>
      <c r="F2158" s="6" t="str">
        <f t="shared" si="135"/>
        <v>BULLISH</v>
      </c>
      <c r="G2158" s="6" t="str">
        <f t="shared" si="134"/>
        <v>NEUTRAL</v>
      </c>
      <c r="H2158" s="6" t="str">
        <f t="shared" si="133"/>
        <v>CONFIRMED BULLISH</v>
      </c>
    </row>
    <row r="2159" spans="1:8" ht="13.5" x14ac:dyDescent="0.25">
      <c r="A2159" s="3">
        <f>TITRES_STAT!B2162</f>
        <v>45149</v>
      </c>
      <c r="B2159" s="6">
        <f>TITRES_STAT!C2162</f>
        <v>6.3</v>
      </c>
      <c r="C2159" s="6">
        <f>TITRES_STAT!D2162</f>
        <v>5.5566000000000004</v>
      </c>
      <c r="D2159" s="6">
        <f>TITRES_STAT!E2162</f>
        <v>1186</v>
      </c>
      <c r="E2159" s="2">
        <f t="shared" si="132"/>
        <v>339460</v>
      </c>
      <c r="F2159" s="6" t="str">
        <f t="shared" si="135"/>
        <v>BEARISH</v>
      </c>
      <c r="G2159" s="6" t="str">
        <f t="shared" si="134"/>
        <v>NEUTRAL</v>
      </c>
      <c r="H2159" s="6" t="str">
        <f t="shared" si="133"/>
        <v>CONFIRMED BEARISH</v>
      </c>
    </row>
    <row r="2160" spans="1:8" ht="13.5" x14ac:dyDescent="0.25">
      <c r="A2160" s="3">
        <f>TITRES_STAT!B2163</f>
        <v>45152</v>
      </c>
      <c r="B2160" s="6">
        <f>TITRES_STAT!C2163</f>
        <v>6.3</v>
      </c>
      <c r="C2160" s="6">
        <f>TITRES_STAT!D2163</f>
        <v>5.5566000000000004</v>
      </c>
      <c r="D2160" s="6">
        <f>TITRES_STAT!E2163</f>
        <v>99</v>
      </c>
      <c r="E2160" s="2">
        <f t="shared" si="132"/>
        <v>339460</v>
      </c>
      <c r="F2160" s="6" t="str">
        <f t="shared" si="135"/>
        <v>BEARISH</v>
      </c>
      <c r="G2160" s="6" t="str">
        <f t="shared" si="134"/>
        <v>NEUTRAL</v>
      </c>
      <c r="H2160" s="6" t="str">
        <f t="shared" si="133"/>
        <v>CONFIRMED BEARISH</v>
      </c>
    </row>
    <row r="2161" spans="1:8" ht="13.5" x14ac:dyDescent="0.25">
      <c r="A2161" s="3">
        <f>TITRES_STAT!B2164</f>
        <v>45153</v>
      </c>
      <c r="B2161" s="6">
        <f>TITRES_STAT!C2164</f>
        <v>6.3</v>
      </c>
      <c r="C2161" s="6">
        <f>TITRES_STAT!D2164</f>
        <v>5.5566000000000004</v>
      </c>
      <c r="D2161" s="6">
        <f>TITRES_STAT!E2164</f>
        <v>0</v>
      </c>
      <c r="E2161" s="2">
        <f t="shared" si="132"/>
        <v>339460</v>
      </c>
      <c r="F2161" s="6" t="str">
        <f t="shared" si="135"/>
        <v>BEARISH</v>
      </c>
      <c r="G2161" s="6" t="str">
        <f t="shared" si="134"/>
        <v>NEUTRAL</v>
      </c>
      <c r="H2161" s="6" t="str">
        <f t="shared" si="133"/>
        <v>CONFIRMED BEARISH</v>
      </c>
    </row>
    <row r="2162" spans="1:8" ht="13.5" x14ac:dyDescent="0.25">
      <c r="A2162" s="3">
        <f>TITRES_STAT!B2165</f>
        <v>45154</v>
      </c>
      <c r="B2162" s="6">
        <f>TITRES_STAT!C2165</f>
        <v>6.3</v>
      </c>
      <c r="C2162" s="6">
        <f>TITRES_STAT!D2165</f>
        <v>5.5566000000000004</v>
      </c>
      <c r="D2162" s="6">
        <f>TITRES_STAT!E2165</f>
        <v>200</v>
      </c>
      <c r="E2162" s="2">
        <f t="shared" si="132"/>
        <v>339460</v>
      </c>
      <c r="F2162" s="6" t="str">
        <f t="shared" si="135"/>
        <v>BEARISH</v>
      </c>
      <c r="G2162" s="6" t="str">
        <f t="shared" si="134"/>
        <v>NEUTRAL</v>
      </c>
      <c r="H2162" s="6" t="str">
        <f t="shared" si="133"/>
        <v>NEUTRAL</v>
      </c>
    </row>
    <row r="2163" spans="1:8" ht="13.5" x14ac:dyDescent="0.25">
      <c r="A2163" s="3">
        <f>TITRES_STAT!B2166</f>
        <v>45155</v>
      </c>
      <c r="B2163" s="6">
        <f>TITRES_STAT!C2166</f>
        <v>6.4</v>
      </c>
      <c r="C2163" s="6">
        <f>TITRES_STAT!D2166</f>
        <v>5.6448</v>
      </c>
      <c r="D2163" s="6">
        <f>TITRES_STAT!E2166</f>
        <v>6</v>
      </c>
      <c r="E2163" s="2">
        <f t="shared" si="132"/>
        <v>339466</v>
      </c>
      <c r="F2163" s="6" t="str">
        <f t="shared" si="135"/>
        <v>BEARISH</v>
      </c>
      <c r="G2163" s="6" t="str">
        <f t="shared" si="134"/>
        <v>NEUTRAL</v>
      </c>
      <c r="H2163" s="6" t="str">
        <f t="shared" si="133"/>
        <v>BEARISH DIVERGENCE</v>
      </c>
    </row>
    <row r="2164" spans="1:8" ht="13.5" x14ac:dyDescent="0.25">
      <c r="A2164" s="3">
        <f>TITRES_STAT!B2167</f>
        <v>45156</v>
      </c>
      <c r="B2164" s="6">
        <f>TITRES_STAT!C2167</f>
        <v>6.39</v>
      </c>
      <c r="C2164" s="6">
        <f>TITRES_STAT!D2167</f>
        <v>5.6360000000000001</v>
      </c>
      <c r="D2164" s="6">
        <f>TITRES_STAT!E2167</f>
        <v>287</v>
      </c>
      <c r="E2164" s="2">
        <f t="shared" si="132"/>
        <v>339179</v>
      </c>
      <c r="F2164" s="6" t="str">
        <f t="shared" si="135"/>
        <v>BEARISH</v>
      </c>
      <c r="G2164" s="6" t="str">
        <f t="shared" si="134"/>
        <v>NEUTRAL</v>
      </c>
      <c r="H2164" s="6" t="str">
        <f t="shared" si="133"/>
        <v>BEARISH DIVERGENCE</v>
      </c>
    </row>
    <row r="2165" spans="1:8" ht="13.5" x14ac:dyDescent="0.25">
      <c r="A2165" s="3">
        <f>TITRES_STAT!B2168</f>
        <v>45159</v>
      </c>
      <c r="B2165" s="6">
        <f>TITRES_STAT!C2168</f>
        <v>6.38</v>
      </c>
      <c r="C2165" s="6">
        <f>TITRES_STAT!D2168</f>
        <v>5.6271000000000004</v>
      </c>
      <c r="D2165" s="6">
        <f>TITRES_STAT!E2168</f>
        <v>1250</v>
      </c>
      <c r="E2165" s="2">
        <f t="shared" si="132"/>
        <v>337929</v>
      </c>
      <c r="F2165" s="6" t="str">
        <f t="shared" si="135"/>
        <v>BEARISH</v>
      </c>
      <c r="G2165" s="6" t="str">
        <f t="shared" si="134"/>
        <v>NEUTRAL</v>
      </c>
      <c r="H2165" s="6" t="str">
        <f t="shared" si="133"/>
        <v>BEARISH DIVERGENCE</v>
      </c>
    </row>
    <row r="2166" spans="1:8" ht="13.5" x14ac:dyDescent="0.25">
      <c r="A2166" s="3">
        <f>TITRES_STAT!B2169</f>
        <v>45160</v>
      </c>
      <c r="B2166" s="6">
        <f>TITRES_STAT!C2169</f>
        <v>6.38</v>
      </c>
      <c r="C2166" s="6">
        <f>TITRES_STAT!D2169</f>
        <v>5.6271000000000004</v>
      </c>
      <c r="D2166" s="6">
        <f>TITRES_STAT!E2169</f>
        <v>246</v>
      </c>
      <c r="E2166" s="2">
        <f t="shared" si="132"/>
        <v>337929</v>
      </c>
      <c r="F2166" s="6" t="str">
        <f t="shared" si="135"/>
        <v>BEARISH</v>
      </c>
      <c r="G2166" s="6" t="str">
        <f t="shared" si="134"/>
        <v>NEUTRAL</v>
      </c>
      <c r="H2166" s="6" t="str">
        <f t="shared" si="133"/>
        <v>BEARISH DIVERGENCE</v>
      </c>
    </row>
    <row r="2167" spans="1:8" ht="13.5" x14ac:dyDescent="0.25">
      <c r="A2167" s="3">
        <f>TITRES_STAT!B2170</f>
        <v>45161</v>
      </c>
      <c r="B2167" s="6">
        <f>TITRES_STAT!C2170</f>
        <v>6.21</v>
      </c>
      <c r="C2167" s="6">
        <f>TITRES_STAT!D2170</f>
        <v>5.4771999999999998</v>
      </c>
      <c r="D2167" s="6">
        <f>TITRES_STAT!E2170</f>
        <v>180</v>
      </c>
      <c r="E2167" s="2">
        <f t="shared" si="132"/>
        <v>337749</v>
      </c>
      <c r="F2167" s="6" t="str">
        <f t="shared" si="135"/>
        <v>BEARISH</v>
      </c>
      <c r="G2167" s="6" t="str">
        <f t="shared" si="134"/>
        <v>NEUTRAL</v>
      </c>
      <c r="H2167" s="6" t="str">
        <f t="shared" si="133"/>
        <v>CONFIRMED BEARISH</v>
      </c>
    </row>
    <row r="2168" spans="1:8" ht="13.5" x14ac:dyDescent="0.25">
      <c r="A2168" s="3">
        <f>TITRES_STAT!B2171</f>
        <v>45162</v>
      </c>
      <c r="B2168" s="6">
        <f>TITRES_STAT!C2171</f>
        <v>6.3</v>
      </c>
      <c r="C2168" s="6">
        <f>TITRES_STAT!D2171</f>
        <v>5.5566000000000004</v>
      </c>
      <c r="D2168" s="6">
        <f>TITRES_STAT!E2171</f>
        <v>110</v>
      </c>
      <c r="E2168" s="2">
        <f t="shared" si="132"/>
        <v>337859</v>
      </c>
      <c r="F2168" s="6" t="str">
        <f t="shared" si="135"/>
        <v>BEARISH</v>
      </c>
      <c r="G2168" s="6" t="str">
        <f t="shared" si="134"/>
        <v>NEUTRAL</v>
      </c>
      <c r="H2168" s="6" t="str">
        <f t="shared" si="133"/>
        <v>CONFIRMED BEARISH</v>
      </c>
    </row>
    <row r="2169" spans="1:8" ht="13.5" x14ac:dyDescent="0.25">
      <c r="A2169" s="3">
        <f>TITRES_STAT!B2172</f>
        <v>45163</v>
      </c>
      <c r="B2169" s="6">
        <f>TITRES_STAT!C2172</f>
        <v>6.4</v>
      </c>
      <c r="C2169" s="6">
        <f>TITRES_STAT!D2172</f>
        <v>5.6448</v>
      </c>
      <c r="D2169" s="6">
        <f>TITRES_STAT!E2172</f>
        <v>253</v>
      </c>
      <c r="E2169" s="2">
        <f t="shared" si="132"/>
        <v>338112</v>
      </c>
      <c r="F2169" s="6" t="str">
        <f t="shared" si="135"/>
        <v>BEARISH</v>
      </c>
      <c r="G2169" s="6" t="str">
        <f t="shared" si="134"/>
        <v>NEUTRAL</v>
      </c>
      <c r="H2169" s="6" t="str">
        <f t="shared" si="133"/>
        <v>BEARISH DIVERGENCE</v>
      </c>
    </row>
    <row r="2170" spans="1:8" ht="13.5" x14ac:dyDescent="0.25">
      <c r="A2170" s="3">
        <f>TITRES_STAT!B2173</f>
        <v>45166</v>
      </c>
      <c r="B2170" s="6">
        <f>TITRES_STAT!C2173</f>
        <v>6.4</v>
      </c>
      <c r="C2170" s="6">
        <f>TITRES_STAT!D2173</f>
        <v>5.6448</v>
      </c>
      <c r="D2170" s="6">
        <f>TITRES_STAT!E2173</f>
        <v>0</v>
      </c>
      <c r="E2170" s="2">
        <f t="shared" si="132"/>
        <v>338112</v>
      </c>
      <c r="F2170" s="6" t="str">
        <f t="shared" si="135"/>
        <v>BULLISH</v>
      </c>
      <c r="G2170" s="6" t="str">
        <f t="shared" si="134"/>
        <v>NEUTRAL</v>
      </c>
      <c r="H2170" s="6" t="str">
        <f t="shared" si="133"/>
        <v>CONFIRMED BULLISH</v>
      </c>
    </row>
    <row r="2171" spans="1:8" ht="13.5" x14ac:dyDescent="0.25">
      <c r="A2171" s="3">
        <f>TITRES_STAT!B2174</f>
        <v>45167</v>
      </c>
      <c r="B2171" s="6">
        <f>TITRES_STAT!C2174</f>
        <v>6.4</v>
      </c>
      <c r="C2171" s="6">
        <f>TITRES_STAT!D2174</f>
        <v>5.6448</v>
      </c>
      <c r="D2171" s="6">
        <f>TITRES_STAT!E2174</f>
        <v>0</v>
      </c>
      <c r="E2171" s="2">
        <f t="shared" si="132"/>
        <v>338112</v>
      </c>
      <c r="F2171" s="6" t="str">
        <f t="shared" si="135"/>
        <v>BULLISH</v>
      </c>
      <c r="G2171" s="6" t="str">
        <f t="shared" si="134"/>
        <v>NEUTRAL</v>
      </c>
      <c r="H2171" s="6" t="str">
        <f t="shared" si="133"/>
        <v>CONFIRMED BULLISH</v>
      </c>
    </row>
    <row r="2172" spans="1:8" ht="13.5" x14ac:dyDescent="0.25">
      <c r="A2172" s="3">
        <f>TITRES_STAT!B2175</f>
        <v>45168</v>
      </c>
      <c r="B2172" s="6">
        <f>TITRES_STAT!C2175</f>
        <v>6.21</v>
      </c>
      <c r="C2172" s="6">
        <f>TITRES_STAT!D2175</f>
        <v>5.4771999999999998</v>
      </c>
      <c r="D2172" s="6">
        <f>TITRES_STAT!E2175</f>
        <v>400</v>
      </c>
      <c r="E2172" s="2">
        <f t="shared" si="132"/>
        <v>337712</v>
      </c>
      <c r="F2172" s="6" t="str">
        <f t="shared" si="135"/>
        <v>BEARISH</v>
      </c>
      <c r="G2172" s="6" t="str">
        <f t="shared" si="134"/>
        <v>NEUTRAL</v>
      </c>
      <c r="H2172" s="6" t="str">
        <f t="shared" si="133"/>
        <v>NEUTRAL</v>
      </c>
    </row>
    <row r="2173" spans="1:8" ht="13.5" x14ac:dyDescent="0.25">
      <c r="A2173" s="3">
        <f>TITRES_STAT!B2176</f>
        <v>45169</v>
      </c>
      <c r="B2173" s="6">
        <f>TITRES_STAT!C2176</f>
        <v>6.4</v>
      </c>
      <c r="C2173" s="6">
        <f>TITRES_STAT!D2176</f>
        <v>5.6448</v>
      </c>
      <c r="D2173" s="6">
        <f>TITRES_STAT!E2176</f>
        <v>3</v>
      </c>
      <c r="E2173" s="2">
        <f t="shared" si="132"/>
        <v>337715</v>
      </c>
      <c r="F2173" s="6" t="str">
        <f t="shared" si="135"/>
        <v>BEARISH</v>
      </c>
      <c r="G2173" s="6" t="str">
        <f t="shared" si="134"/>
        <v>NEUTRAL</v>
      </c>
      <c r="H2173" s="6" t="str">
        <f t="shared" si="133"/>
        <v>BEARISH DIVERGENCE</v>
      </c>
    </row>
    <row r="2174" spans="1:8" ht="13.5" x14ac:dyDescent="0.25">
      <c r="A2174" s="3">
        <f>TITRES_STAT!B2177</f>
        <v>45170</v>
      </c>
      <c r="B2174" s="6">
        <f>TITRES_STAT!C2177</f>
        <v>6.4</v>
      </c>
      <c r="C2174" s="6">
        <f>TITRES_STAT!D2177</f>
        <v>5.6448</v>
      </c>
      <c r="D2174" s="6">
        <f>TITRES_STAT!E2177</f>
        <v>0</v>
      </c>
      <c r="E2174" s="2">
        <f t="shared" si="132"/>
        <v>337715</v>
      </c>
      <c r="F2174" s="6" t="str">
        <f t="shared" si="135"/>
        <v>BEARISH</v>
      </c>
      <c r="G2174" s="6" t="str">
        <f t="shared" si="134"/>
        <v>NEUTRAL</v>
      </c>
      <c r="H2174" s="6" t="str">
        <f t="shared" si="133"/>
        <v>NEUTRAL</v>
      </c>
    </row>
    <row r="2175" spans="1:8" ht="13.5" x14ac:dyDescent="0.25">
      <c r="A2175" s="3">
        <f>TITRES_STAT!B2178</f>
        <v>45173</v>
      </c>
      <c r="B2175" s="6">
        <f>TITRES_STAT!C2178</f>
        <v>6.34</v>
      </c>
      <c r="C2175" s="6">
        <f>TITRES_STAT!D2178</f>
        <v>5.5918999999999999</v>
      </c>
      <c r="D2175" s="6">
        <f>TITRES_STAT!E2178</f>
        <v>600</v>
      </c>
      <c r="E2175" s="2">
        <f t="shared" si="132"/>
        <v>337115</v>
      </c>
      <c r="F2175" s="6" t="str">
        <f t="shared" si="135"/>
        <v>BEARISH</v>
      </c>
      <c r="G2175" s="6" t="str">
        <f t="shared" si="134"/>
        <v>NEUTRAL</v>
      </c>
      <c r="H2175" s="6" t="str">
        <f t="shared" si="133"/>
        <v>CONFIRMED BEARISH</v>
      </c>
    </row>
    <row r="2176" spans="1:8" ht="13.5" x14ac:dyDescent="0.25">
      <c r="A2176" s="3">
        <f>TITRES_STAT!B2179</f>
        <v>45174</v>
      </c>
      <c r="B2176" s="6">
        <f>TITRES_STAT!C2179</f>
        <v>6.3</v>
      </c>
      <c r="C2176" s="6">
        <f>TITRES_STAT!D2179</f>
        <v>5.5566000000000004</v>
      </c>
      <c r="D2176" s="6">
        <f>TITRES_STAT!E2179</f>
        <v>10</v>
      </c>
      <c r="E2176" s="2">
        <f t="shared" si="132"/>
        <v>337105</v>
      </c>
      <c r="F2176" s="6" t="str">
        <f t="shared" si="135"/>
        <v>BEARISH</v>
      </c>
      <c r="G2176" s="6" t="str">
        <f t="shared" si="134"/>
        <v>NEUTRAL</v>
      </c>
      <c r="H2176" s="6" t="str">
        <f t="shared" si="133"/>
        <v>CONFIRMED BEARISH</v>
      </c>
    </row>
    <row r="2177" spans="1:8" ht="13.5" x14ac:dyDescent="0.25">
      <c r="A2177" s="3">
        <f>TITRES_STAT!B2180</f>
        <v>45175</v>
      </c>
      <c r="B2177" s="6">
        <f>TITRES_STAT!C2180</f>
        <v>6.3</v>
      </c>
      <c r="C2177" s="6">
        <f>TITRES_STAT!D2180</f>
        <v>5.5566000000000004</v>
      </c>
      <c r="D2177" s="6">
        <f>TITRES_STAT!E2180</f>
        <v>0</v>
      </c>
      <c r="E2177" s="2">
        <f t="shared" si="132"/>
        <v>337105</v>
      </c>
      <c r="F2177" s="6" t="str">
        <f t="shared" si="135"/>
        <v>BEARISH</v>
      </c>
      <c r="G2177" s="6" t="str">
        <f t="shared" si="134"/>
        <v>NEUTRAL</v>
      </c>
      <c r="H2177" s="6" t="str">
        <f t="shared" si="133"/>
        <v>BEARISH DIVERGENCE</v>
      </c>
    </row>
    <row r="2178" spans="1:8" ht="13.5" x14ac:dyDescent="0.25">
      <c r="A2178" s="3">
        <f>TITRES_STAT!B2181</f>
        <v>45176</v>
      </c>
      <c r="B2178" s="6">
        <f>TITRES_STAT!C2181</f>
        <v>6.3</v>
      </c>
      <c r="C2178" s="6">
        <f>TITRES_STAT!D2181</f>
        <v>5.5566000000000004</v>
      </c>
      <c r="D2178" s="6">
        <f>TITRES_STAT!E2181</f>
        <v>0</v>
      </c>
      <c r="E2178" s="2">
        <f t="shared" si="132"/>
        <v>337105</v>
      </c>
      <c r="F2178" s="6" t="str">
        <f t="shared" si="135"/>
        <v>BEARISH</v>
      </c>
      <c r="G2178" s="6" t="str">
        <f t="shared" si="134"/>
        <v>NEUTRAL</v>
      </c>
      <c r="H2178" s="6" t="str">
        <f t="shared" si="133"/>
        <v>CONFIRMED BEARISH</v>
      </c>
    </row>
    <row r="2179" spans="1:8" ht="13.5" x14ac:dyDescent="0.25">
      <c r="A2179" s="3">
        <f>TITRES_STAT!B2182</f>
        <v>45177</v>
      </c>
      <c r="B2179" s="6">
        <f>TITRES_STAT!C2182</f>
        <v>6.3</v>
      </c>
      <c r="C2179" s="6">
        <f>TITRES_STAT!D2182</f>
        <v>5.5566000000000004</v>
      </c>
      <c r="D2179" s="6">
        <f>TITRES_STAT!E2182</f>
        <v>0</v>
      </c>
      <c r="E2179" s="2">
        <f t="shared" si="132"/>
        <v>337105</v>
      </c>
      <c r="F2179" s="6" t="str">
        <f t="shared" si="135"/>
        <v>BEARISH</v>
      </c>
      <c r="G2179" s="6" t="str">
        <f t="shared" si="134"/>
        <v>NEUTRAL</v>
      </c>
      <c r="H2179" s="6" t="str">
        <f t="shared" si="133"/>
        <v>CONFIRMED BEARISH</v>
      </c>
    </row>
    <row r="2180" spans="1:8" ht="13.5" x14ac:dyDescent="0.25">
      <c r="A2180" s="3">
        <f>TITRES_STAT!B2183</f>
        <v>45180</v>
      </c>
      <c r="B2180" s="6">
        <f>TITRES_STAT!C2183</f>
        <v>6.07</v>
      </c>
      <c r="C2180" s="6">
        <f>TITRES_STAT!D2183</f>
        <v>5.3536999999999999</v>
      </c>
      <c r="D2180" s="6">
        <f>TITRES_STAT!E2183</f>
        <v>2294</v>
      </c>
      <c r="E2180" s="2">
        <f t="shared" ref="E2180:E2243" si="136">IF(B2180&gt;B2179, E2179+D2180, IF(B2180&lt;B2179, E2179-D2180, E2179))</f>
        <v>334811</v>
      </c>
      <c r="F2180" s="6" t="str">
        <f t="shared" si="135"/>
        <v>BEARISH</v>
      </c>
      <c r="G2180" s="6" t="str">
        <f t="shared" si="134"/>
        <v>NEUTRAL</v>
      </c>
      <c r="H2180" s="6" t="str">
        <f t="shared" si="133"/>
        <v>CONFIRMED BEARISH</v>
      </c>
    </row>
    <row r="2181" spans="1:8" ht="13.5" x14ac:dyDescent="0.25">
      <c r="A2181" s="3">
        <f>TITRES_STAT!B2184</f>
        <v>45181</v>
      </c>
      <c r="B2181" s="6">
        <f>TITRES_STAT!C2184</f>
        <v>6.28</v>
      </c>
      <c r="C2181" s="6">
        <f>TITRES_STAT!D2184</f>
        <v>5.5388999999999999</v>
      </c>
      <c r="D2181" s="6">
        <f>TITRES_STAT!E2184</f>
        <v>490</v>
      </c>
      <c r="E2181" s="2">
        <f t="shared" si="136"/>
        <v>335301</v>
      </c>
      <c r="F2181" s="6" t="str">
        <f t="shared" si="135"/>
        <v>BEARISH</v>
      </c>
      <c r="G2181" s="6" t="str">
        <f t="shared" si="134"/>
        <v>NEUTRAL</v>
      </c>
      <c r="H2181" s="6" t="str">
        <f t="shared" si="133"/>
        <v>CONFIRMED BEARISH</v>
      </c>
    </row>
    <row r="2182" spans="1:8" ht="13.5" x14ac:dyDescent="0.25">
      <c r="A2182" s="3">
        <f>TITRES_STAT!B2185</f>
        <v>45182</v>
      </c>
      <c r="B2182" s="6">
        <f>TITRES_STAT!C2185</f>
        <v>6.29</v>
      </c>
      <c r="C2182" s="6">
        <f>TITRES_STAT!D2185</f>
        <v>5.5477999999999996</v>
      </c>
      <c r="D2182" s="6">
        <f>TITRES_STAT!E2185</f>
        <v>20</v>
      </c>
      <c r="E2182" s="2">
        <f t="shared" si="136"/>
        <v>335321</v>
      </c>
      <c r="F2182" s="6" t="str">
        <f t="shared" si="135"/>
        <v>BEARISH</v>
      </c>
      <c r="G2182" s="6" t="str">
        <f t="shared" si="134"/>
        <v>NEUTRAL</v>
      </c>
      <c r="H2182" s="6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CONFIRMED BEARISH</v>
      </c>
    </row>
    <row r="2183" spans="1:8" ht="13.5" x14ac:dyDescent="0.25">
      <c r="A2183" s="3">
        <f>TITRES_STAT!B2186</f>
        <v>45183</v>
      </c>
      <c r="B2183" s="6">
        <f>TITRES_STAT!C2186</f>
        <v>6.29</v>
      </c>
      <c r="C2183" s="6">
        <f>TITRES_STAT!D2186</f>
        <v>5.5477999999999996</v>
      </c>
      <c r="D2183" s="6">
        <f>TITRES_STAT!E2186</f>
        <v>0</v>
      </c>
      <c r="E2183" s="2">
        <f t="shared" si="136"/>
        <v>335321</v>
      </c>
      <c r="F2183" s="6" t="str">
        <f t="shared" si="135"/>
        <v>BEARISH</v>
      </c>
      <c r="G2183" s="6" t="str">
        <f t="shared" ref="G2183:G2246" si="138">IF((E2183-E2178)/E2178 &gt; 0.02, "STRONG",
 IF((E2183-E2178)/E2178 &lt; -0.02, "WEAK", "NEUTRAL"))</f>
        <v>NEUTRAL</v>
      </c>
      <c r="H2183" s="6" t="str">
        <f t="shared" si="137"/>
        <v>CONFIRMED BEARISH</v>
      </c>
    </row>
    <row r="2184" spans="1:8" ht="13.5" x14ac:dyDescent="0.25">
      <c r="A2184" s="3">
        <f>TITRES_STAT!B2187</f>
        <v>45184</v>
      </c>
      <c r="B2184" s="6">
        <f>TITRES_STAT!C2187</f>
        <v>6.28</v>
      </c>
      <c r="C2184" s="6">
        <f>TITRES_STAT!D2187</f>
        <v>5.5388999999999999</v>
      </c>
      <c r="D2184" s="6">
        <f>TITRES_STAT!E2187</f>
        <v>1000</v>
      </c>
      <c r="E2184" s="2">
        <f t="shared" si="136"/>
        <v>334321</v>
      </c>
      <c r="F2184" s="6" t="str">
        <f t="shared" ref="F2184:F2247" si="139">IF(E2184&gt;E2179,"BULLISH",IF(E2184&lt;E2179,"BEARISH","NEUTRAL"))</f>
        <v>BEARISH</v>
      </c>
      <c r="G2184" s="6" t="str">
        <f t="shared" si="138"/>
        <v>NEUTRAL</v>
      </c>
      <c r="H2184" s="6" t="str">
        <f t="shared" si="137"/>
        <v>CONFIRMED BEARISH</v>
      </c>
    </row>
    <row r="2185" spans="1:8" ht="13.5" x14ac:dyDescent="0.25">
      <c r="A2185" s="3">
        <f>TITRES_STAT!B2188</f>
        <v>45187</v>
      </c>
      <c r="B2185" s="6">
        <f>TITRES_STAT!C2188</f>
        <v>6.28</v>
      </c>
      <c r="C2185" s="6">
        <f>TITRES_STAT!D2188</f>
        <v>5.5388999999999999</v>
      </c>
      <c r="D2185" s="6">
        <f>TITRES_STAT!E2188</f>
        <v>0</v>
      </c>
      <c r="E2185" s="2">
        <f t="shared" si="136"/>
        <v>334321</v>
      </c>
      <c r="F2185" s="6" t="str">
        <f t="shared" si="139"/>
        <v>BEARISH</v>
      </c>
      <c r="G2185" s="6" t="str">
        <f t="shared" si="138"/>
        <v>NEUTRAL</v>
      </c>
      <c r="H2185" s="6" t="str">
        <f t="shared" si="137"/>
        <v>BEARISH DIVERGENCE</v>
      </c>
    </row>
    <row r="2186" spans="1:8" ht="13.5" x14ac:dyDescent="0.25">
      <c r="A2186" s="3">
        <f>TITRES_STAT!B2189</f>
        <v>45188</v>
      </c>
      <c r="B2186" s="6">
        <f>TITRES_STAT!C2189</f>
        <v>6.28</v>
      </c>
      <c r="C2186" s="6">
        <f>TITRES_STAT!D2189</f>
        <v>5.5388999999999999</v>
      </c>
      <c r="D2186" s="6">
        <f>TITRES_STAT!E2189</f>
        <v>125</v>
      </c>
      <c r="E2186" s="2">
        <f t="shared" si="136"/>
        <v>334321</v>
      </c>
      <c r="F2186" s="6" t="str">
        <f t="shared" si="139"/>
        <v>BEARISH</v>
      </c>
      <c r="G2186" s="6" t="str">
        <f t="shared" si="138"/>
        <v>NEUTRAL</v>
      </c>
      <c r="H2186" s="6" t="str">
        <f t="shared" si="137"/>
        <v>NEUTRAL</v>
      </c>
    </row>
    <row r="2187" spans="1:8" ht="13.5" x14ac:dyDescent="0.25">
      <c r="A2187" s="3">
        <f>TITRES_STAT!B2190</f>
        <v>45189</v>
      </c>
      <c r="B2187" s="6">
        <f>TITRES_STAT!C2190</f>
        <v>6.28</v>
      </c>
      <c r="C2187" s="6">
        <f>TITRES_STAT!D2190</f>
        <v>5.5388999999999999</v>
      </c>
      <c r="D2187" s="6">
        <f>TITRES_STAT!E2190</f>
        <v>0</v>
      </c>
      <c r="E2187" s="2">
        <f t="shared" si="136"/>
        <v>334321</v>
      </c>
      <c r="F2187" s="6" t="str">
        <f t="shared" si="139"/>
        <v>BEARISH</v>
      </c>
      <c r="G2187" s="6" t="str">
        <f t="shared" si="138"/>
        <v>NEUTRAL</v>
      </c>
      <c r="H2187" s="6" t="str">
        <f t="shared" si="137"/>
        <v>CONFIRMED BEARISH</v>
      </c>
    </row>
    <row r="2188" spans="1:8" ht="13.5" x14ac:dyDescent="0.25">
      <c r="A2188" s="3">
        <f>TITRES_STAT!B2191</f>
        <v>45190</v>
      </c>
      <c r="B2188" s="6">
        <f>TITRES_STAT!C2191</f>
        <v>6.28</v>
      </c>
      <c r="C2188" s="6">
        <f>TITRES_STAT!D2191</f>
        <v>5.5388999999999999</v>
      </c>
      <c r="D2188" s="6">
        <f>TITRES_STAT!E2191</f>
        <v>0</v>
      </c>
      <c r="E2188" s="2">
        <f t="shared" si="136"/>
        <v>334321</v>
      </c>
      <c r="F2188" s="6" t="str">
        <f t="shared" si="139"/>
        <v>BEARISH</v>
      </c>
      <c r="G2188" s="6" t="str">
        <f t="shared" si="138"/>
        <v>NEUTRAL</v>
      </c>
      <c r="H2188" s="6" t="str">
        <f t="shared" si="137"/>
        <v>CONFIRMED BEARISH</v>
      </c>
    </row>
    <row r="2189" spans="1:8" ht="13.5" x14ac:dyDescent="0.25">
      <c r="A2189" s="3">
        <f>TITRES_STAT!B2192</f>
        <v>45191</v>
      </c>
      <c r="B2189" s="6">
        <f>TITRES_STAT!C2192</f>
        <v>6.28</v>
      </c>
      <c r="C2189" s="6">
        <f>TITRES_STAT!D2192</f>
        <v>5.5388999999999999</v>
      </c>
      <c r="D2189" s="6">
        <f>TITRES_STAT!E2192</f>
        <v>5</v>
      </c>
      <c r="E2189" s="2">
        <f t="shared" si="136"/>
        <v>334321</v>
      </c>
      <c r="F2189" s="6" t="str">
        <f t="shared" si="139"/>
        <v>NEUTRAL</v>
      </c>
      <c r="G2189" s="6" t="str">
        <f t="shared" si="138"/>
        <v>NEUTRAL</v>
      </c>
      <c r="H2189" s="6" t="str">
        <f t="shared" si="137"/>
        <v>NEUTRAL</v>
      </c>
    </row>
    <row r="2190" spans="1:8" ht="13.5" x14ac:dyDescent="0.25">
      <c r="A2190" s="3">
        <f>TITRES_STAT!B2193</f>
        <v>45194</v>
      </c>
      <c r="B2190" s="6">
        <f>TITRES_STAT!C2193</f>
        <v>6</v>
      </c>
      <c r="C2190" s="6">
        <f>TITRES_STAT!D2193</f>
        <v>5.2919999999999998</v>
      </c>
      <c r="D2190" s="6">
        <f>TITRES_STAT!E2193</f>
        <v>3941</v>
      </c>
      <c r="E2190" s="2">
        <f t="shared" si="136"/>
        <v>330380</v>
      </c>
      <c r="F2190" s="6" t="str">
        <f t="shared" si="139"/>
        <v>BEARISH</v>
      </c>
      <c r="G2190" s="6" t="str">
        <f t="shared" si="138"/>
        <v>NEUTRAL</v>
      </c>
      <c r="H2190" s="6" t="str">
        <f t="shared" si="137"/>
        <v>CONFIRMED BEARISH</v>
      </c>
    </row>
    <row r="2191" spans="1:8" ht="13.5" x14ac:dyDescent="0.25">
      <c r="A2191" s="3">
        <f>TITRES_STAT!B2194</f>
        <v>45195</v>
      </c>
      <c r="B2191" s="6">
        <f>TITRES_STAT!C2194</f>
        <v>6</v>
      </c>
      <c r="C2191" s="6">
        <f>TITRES_STAT!D2194</f>
        <v>5.2919999999999998</v>
      </c>
      <c r="D2191" s="6">
        <f>TITRES_STAT!E2194</f>
        <v>687</v>
      </c>
      <c r="E2191" s="2">
        <f t="shared" si="136"/>
        <v>330380</v>
      </c>
      <c r="F2191" s="6" t="str">
        <f t="shared" si="139"/>
        <v>BEARISH</v>
      </c>
      <c r="G2191" s="6" t="str">
        <f t="shared" si="138"/>
        <v>NEUTRAL</v>
      </c>
      <c r="H2191" s="6" t="str">
        <f t="shared" si="137"/>
        <v>CONFIRMED BEARISH</v>
      </c>
    </row>
    <row r="2192" spans="1:8" ht="13.5" x14ac:dyDescent="0.25">
      <c r="A2192" s="3">
        <f>TITRES_STAT!B2195</f>
        <v>45197</v>
      </c>
      <c r="B2192" s="6">
        <f>TITRES_STAT!C2195</f>
        <v>6.27</v>
      </c>
      <c r="C2192" s="6">
        <f>TITRES_STAT!D2195</f>
        <v>5.5301</v>
      </c>
      <c r="D2192" s="6">
        <f>TITRES_STAT!E2195</f>
        <v>10</v>
      </c>
      <c r="E2192" s="2">
        <f t="shared" si="136"/>
        <v>330390</v>
      </c>
      <c r="F2192" s="6" t="str">
        <f t="shared" si="139"/>
        <v>BEARISH</v>
      </c>
      <c r="G2192" s="6" t="str">
        <f t="shared" si="138"/>
        <v>NEUTRAL</v>
      </c>
      <c r="H2192" s="6" t="str">
        <f t="shared" si="137"/>
        <v>CONFIRMED BEARISH</v>
      </c>
    </row>
    <row r="2193" spans="1:8" ht="13.5" x14ac:dyDescent="0.25">
      <c r="A2193" s="3">
        <f>TITRES_STAT!B2196</f>
        <v>45198</v>
      </c>
      <c r="B2193" s="6">
        <f>TITRES_STAT!C2196</f>
        <v>6.27</v>
      </c>
      <c r="C2193" s="6">
        <f>TITRES_STAT!D2196</f>
        <v>5.5301</v>
      </c>
      <c r="D2193" s="6">
        <f>TITRES_STAT!E2196</f>
        <v>0</v>
      </c>
      <c r="E2193" s="2">
        <f t="shared" si="136"/>
        <v>330390</v>
      </c>
      <c r="F2193" s="6" t="str">
        <f t="shared" si="139"/>
        <v>BEARISH</v>
      </c>
      <c r="G2193" s="6" t="str">
        <f t="shared" si="138"/>
        <v>NEUTRAL</v>
      </c>
      <c r="H2193" s="6" t="str">
        <f t="shared" si="137"/>
        <v>CONFIRMED BEARISH</v>
      </c>
    </row>
    <row r="2194" spans="1:8" ht="13.5" x14ac:dyDescent="0.25">
      <c r="A2194" s="3">
        <f>TITRES_STAT!B2197</f>
        <v>45201</v>
      </c>
      <c r="B2194" s="6">
        <f>TITRES_STAT!C2197</f>
        <v>6.27</v>
      </c>
      <c r="C2194" s="6">
        <f>TITRES_STAT!D2197</f>
        <v>5.5301</v>
      </c>
      <c r="D2194" s="6">
        <f>TITRES_STAT!E2197</f>
        <v>0</v>
      </c>
      <c r="E2194" s="2">
        <f t="shared" si="136"/>
        <v>330390</v>
      </c>
      <c r="F2194" s="6" t="str">
        <f t="shared" si="139"/>
        <v>BEARISH</v>
      </c>
      <c r="G2194" s="6" t="str">
        <f t="shared" si="138"/>
        <v>NEUTRAL</v>
      </c>
      <c r="H2194" s="6" t="str">
        <f t="shared" si="137"/>
        <v>CONFIRMED BEARISH</v>
      </c>
    </row>
    <row r="2195" spans="1:8" ht="13.5" x14ac:dyDescent="0.25">
      <c r="A2195" s="3">
        <f>TITRES_STAT!B2198</f>
        <v>45202</v>
      </c>
      <c r="B2195" s="6">
        <f>TITRES_STAT!C2198</f>
        <v>6.27</v>
      </c>
      <c r="C2195" s="6">
        <f>TITRES_STAT!D2198</f>
        <v>5.5301</v>
      </c>
      <c r="D2195" s="6">
        <f>TITRES_STAT!E2198</f>
        <v>0</v>
      </c>
      <c r="E2195" s="2">
        <f t="shared" si="136"/>
        <v>330390</v>
      </c>
      <c r="F2195" s="6" t="str">
        <f t="shared" si="139"/>
        <v>BULLISH</v>
      </c>
      <c r="G2195" s="6" t="str">
        <f t="shared" si="138"/>
        <v>NEUTRAL</v>
      </c>
      <c r="H2195" s="6" t="str">
        <f t="shared" si="137"/>
        <v>CONFIRMED BULLISH</v>
      </c>
    </row>
    <row r="2196" spans="1:8" ht="13.5" x14ac:dyDescent="0.25">
      <c r="A2196" s="3">
        <f>TITRES_STAT!B2199</f>
        <v>45203</v>
      </c>
      <c r="B2196" s="6">
        <f>TITRES_STAT!C2199</f>
        <v>6.27</v>
      </c>
      <c r="C2196" s="6">
        <f>TITRES_STAT!D2199</f>
        <v>5.5301</v>
      </c>
      <c r="D2196" s="6">
        <f>TITRES_STAT!E2199</f>
        <v>0</v>
      </c>
      <c r="E2196" s="2">
        <f t="shared" si="136"/>
        <v>330390</v>
      </c>
      <c r="F2196" s="6" t="str">
        <f t="shared" si="139"/>
        <v>BULLISH</v>
      </c>
      <c r="G2196" s="6" t="str">
        <f t="shared" si="138"/>
        <v>NEUTRAL</v>
      </c>
      <c r="H2196" s="6" t="str">
        <f t="shared" si="137"/>
        <v>CONFIRMED BULLISH</v>
      </c>
    </row>
    <row r="2197" spans="1:8" ht="13.5" x14ac:dyDescent="0.25">
      <c r="A2197" s="3">
        <f>TITRES_STAT!B2200</f>
        <v>45204</v>
      </c>
      <c r="B2197" s="6">
        <f>TITRES_STAT!C2200</f>
        <v>6.27</v>
      </c>
      <c r="C2197" s="6">
        <f>TITRES_STAT!D2200</f>
        <v>5.5301</v>
      </c>
      <c r="D2197" s="6">
        <f>TITRES_STAT!E2200</f>
        <v>0</v>
      </c>
      <c r="E2197" s="2">
        <f t="shared" si="136"/>
        <v>330390</v>
      </c>
      <c r="F2197" s="6" t="str">
        <f t="shared" si="139"/>
        <v>NEUTRAL</v>
      </c>
      <c r="G2197" s="6" t="str">
        <f t="shared" si="138"/>
        <v>NEUTRAL</v>
      </c>
      <c r="H2197" s="6" t="str">
        <f t="shared" si="137"/>
        <v>NEUTRAL</v>
      </c>
    </row>
    <row r="2198" spans="1:8" ht="13.5" x14ac:dyDescent="0.25">
      <c r="A2198" s="3">
        <f>TITRES_STAT!B2201</f>
        <v>45205</v>
      </c>
      <c r="B2198" s="6">
        <f>TITRES_STAT!C2201</f>
        <v>6.27</v>
      </c>
      <c r="C2198" s="6">
        <f>TITRES_STAT!D2201</f>
        <v>5.5301</v>
      </c>
      <c r="D2198" s="6">
        <f>TITRES_STAT!E2201</f>
        <v>0</v>
      </c>
      <c r="E2198" s="2">
        <f t="shared" si="136"/>
        <v>330390</v>
      </c>
      <c r="F2198" s="6" t="str">
        <f t="shared" si="139"/>
        <v>NEUTRAL</v>
      </c>
      <c r="G2198" s="6" t="str">
        <f t="shared" si="138"/>
        <v>NEUTRAL</v>
      </c>
      <c r="H2198" s="6" t="str">
        <f t="shared" si="137"/>
        <v>NEUTRAL</v>
      </c>
    </row>
    <row r="2199" spans="1:8" ht="13.5" x14ac:dyDescent="0.25">
      <c r="A2199" s="3">
        <f>TITRES_STAT!B2202</f>
        <v>45208</v>
      </c>
      <c r="B2199" s="6">
        <f>TITRES_STAT!C2202</f>
        <v>6.1</v>
      </c>
      <c r="C2199" s="6">
        <f>TITRES_STAT!D2202</f>
        <v>5.3802000000000003</v>
      </c>
      <c r="D2199" s="6">
        <f>TITRES_STAT!E2202</f>
        <v>149</v>
      </c>
      <c r="E2199" s="2">
        <f t="shared" si="136"/>
        <v>330241</v>
      </c>
      <c r="F2199" s="6" t="str">
        <f t="shared" si="139"/>
        <v>BEARISH</v>
      </c>
      <c r="G2199" s="6" t="str">
        <f t="shared" si="138"/>
        <v>NEUTRAL</v>
      </c>
      <c r="H2199" s="6" t="str">
        <f t="shared" si="137"/>
        <v>CONFIRMED BEARISH</v>
      </c>
    </row>
    <row r="2200" spans="1:8" ht="13.5" x14ac:dyDescent="0.25">
      <c r="A2200" s="3">
        <f>TITRES_STAT!B2203</f>
        <v>45209</v>
      </c>
      <c r="B2200" s="6">
        <f>TITRES_STAT!C2203</f>
        <v>6.12</v>
      </c>
      <c r="C2200" s="6">
        <f>TITRES_STAT!D2203</f>
        <v>5.3978000000000002</v>
      </c>
      <c r="D2200" s="6">
        <f>TITRES_STAT!E2203</f>
        <v>30</v>
      </c>
      <c r="E2200" s="2">
        <f t="shared" si="136"/>
        <v>330271</v>
      </c>
      <c r="F2200" s="6" t="str">
        <f t="shared" si="139"/>
        <v>BEARISH</v>
      </c>
      <c r="G2200" s="6" t="str">
        <f t="shared" si="138"/>
        <v>NEUTRAL</v>
      </c>
      <c r="H2200" s="6" t="str">
        <f t="shared" si="137"/>
        <v>CONFIRMED BEARISH</v>
      </c>
    </row>
    <row r="2201" spans="1:8" ht="13.5" x14ac:dyDescent="0.25">
      <c r="A2201" s="3">
        <f>TITRES_STAT!B2204</f>
        <v>45210</v>
      </c>
      <c r="B2201" s="6">
        <f>TITRES_STAT!C2204</f>
        <v>6.27</v>
      </c>
      <c r="C2201" s="6">
        <f>TITRES_STAT!D2204</f>
        <v>5.5301</v>
      </c>
      <c r="D2201" s="6">
        <f>TITRES_STAT!E2204</f>
        <v>3</v>
      </c>
      <c r="E2201" s="2">
        <f t="shared" si="136"/>
        <v>330274</v>
      </c>
      <c r="F2201" s="6" t="str">
        <f t="shared" si="139"/>
        <v>BEARISH</v>
      </c>
      <c r="G2201" s="6" t="str">
        <f t="shared" si="138"/>
        <v>NEUTRAL</v>
      </c>
      <c r="H2201" s="6" t="str">
        <f t="shared" si="137"/>
        <v>NEUTRAL</v>
      </c>
    </row>
    <row r="2202" spans="1:8" ht="13.5" x14ac:dyDescent="0.25">
      <c r="A2202" s="3">
        <f>TITRES_STAT!B2205</f>
        <v>45211</v>
      </c>
      <c r="B2202" s="6">
        <f>TITRES_STAT!C2205</f>
        <v>6.26</v>
      </c>
      <c r="C2202" s="6">
        <f>TITRES_STAT!D2205</f>
        <v>5.5213000000000001</v>
      </c>
      <c r="D2202" s="6">
        <f>TITRES_STAT!E2205</f>
        <v>7</v>
      </c>
      <c r="E2202" s="2">
        <f t="shared" si="136"/>
        <v>330267</v>
      </c>
      <c r="F2202" s="6" t="str">
        <f t="shared" si="139"/>
        <v>BEARISH</v>
      </c>
      <c r="G2202" s="6" t="str">
        <f t="shared" si="138"/>
        <v>NEUTRAL</v>
      </c>
      <c r="H2202" s="6" t="str">
        <f t="shared" si="137"/>
        <v>CONFIRMED BEARISH</v>
      </c>
    </row>
    <row r="2203" spans="1:8" ht="13.5" x14ac:dyDescent="0.25">
      <c r="A2203" s="3">
        <f>TITRES_STAT!B2206</f>
        <v>45212</v>
      </c>
      <c r="B2203" s="6">
        <f>TITRES_STAT!C2206</f>
        <v>6.26</v>
      </c>
      <c r="C2203" s="6">
        <f>TITRES_STAT!D2206</f>
        <v>5.5213000000000001</v>
      </c>
      <c r="D2203" s="6">
        <f>TITRES_STAT!E2206</f>
        <v>0</v>
      </c>
      <c r="E2203" s="2">
        <f t="shared" si="136"/>
        <v>330267</v>
      </c>
      <c r="F2203" s="6" t="str">
        <f t="shared" si="139"/>
        <v>BEARISH</v>
      </c>
      <c r="G2203" s="6" t="str">
        <f t="shared" si="138"/>
        <v>NEUTRAL</v>
      </c>
      <c r="H2203" s="6" t="str">
        <f t="shared" si="137"/>
        <v>CONFIRMED BEARISH</v>
      </c>
    </row>
    <row r="2204" spans="1:8" ht="13.5" x14ac:dyDescent="0.25">
      <c r="A2204" s="3">
        <f>TITRES_STAT!B2207</f>
        <v>45215</v>
      </c>
      <c r="B2204" s="6">
        <f>TITRES_STAT!C2207</f>
        <v>6.26</v>
      </c>
      <c r="C2204" s="6">
        <f>TITRES_STAT!D2207</f>
        <v>5.5213000000000001</v>
      </c>
      <c r="D2204" s="6">
        <f>TITRES_STAT!E2207</f>
        <v>0</v>
      </c>
      <c r="E2204" s="2">
        <f t="shared" si="136"/>
        <v>330267</v>
      </c>
      <c r="F2204" s="6" t="str">
        <f t="shared" si="139"/>
        <v>BULLISH</v>
      </c>
      <c r="G2204" s="6" t="str">
        <f t="shared" si="138"/>
        <v>NEUTRAL</v>
      </c>
      <c r="H2204" s="6" t="str">
        <f t="shared" si="137"/>
        <v>CONFIRMED BULLISH</v>
      </c>
    </row>
    <row r="2205" spans="1:8" ht="13.5" x14ac:dyDescent="0.25">
      <c r="A2205" s="3">
        <f>TITRES_STAT!B2208</f>
        <v>45216</v>
      </c>
      <c r="B2205" s="6">
        <f>TITRES_STAT!C2208</f>
        <v>6.26</v>
      </c>
      <c r="C2205" s="6">
        <f>TITRES_STAT!D2208</f>
        <v>5.5213000000000001</v>
      </c>
      <c r="D2205" s="6">
        <f>TITRES_STAT!E2208</f>
        <v>0</v>
      </c>
      <c r="E2205" s="2">
        <f t="shared" si="136"/>
        <v>330267</v>
      </c>
      <c r="F2205" s="6" t="str">
        <f t="shared" si="139"/>
        <v>BEARISH</v>
      </c>
      <c r="G2205" s="6" t="str">
        <f t="shared" si="138"/>
        <v>NEUTRAL</v>
      </c>
      <c r="H2205" s="6" t="str">
        <f t="shared" si="137"/>
        <v>BEARISH DIVERGENCE</v>
      </c>
    </row>
    <row r="2206" spans="1:8" ht="13.5" x14ac:dyDescent="0.25">
      <c r="A2206" s="3">
        <f>TITRES_STAT!B2209</f>
        <v>45217</v>
      </c>
      <c r="B2206" s="6">
        <f>TITRES_STAT!C2209</f>
        <v>6.26</v>
      </c>
      <c r="C2206" s="6">
        <f>TITRES_STAT!D2209</f>
        <v>5.5213000000000001</v>
      </c>
      <c r="D2206" s="6">
        <f>TITRES_STAT!E2209</f>
        <v>0</v>
      </c>
      <c r="E2206" s="2">
        <f t="shared" si="136"/>
        <v>330267</v>
      </c>
      <c r="F2206" s="6" t="str">
        <f t="shared" si="139"/>
        <v>BEARISH</v>
      </c>
      <c r="G2206" s="6" t="str">
        <f t="shared" si="138"/>
        <v>NEUTRAL</v>
      </c>
      <c r="H2206" s="6" t="str">
        <f t="shared" si="137"/>
        <v>CONFIRMED BEARISH</v>
      </c>
    </row>
    <row r="2207" spans="1:8" ht="13.5" x14ac:dyDescent="0.25">
      <c r="A2207" s="3">
        <f>TITRES_STAT!B2210</f>
        <v>45218</v>
      </c>
      <c r="B2207" s="6">
        <f>TITRES_STAT!C2210</f>
        <v>6.02</v>
      </c>
      <c r="C2207" s="6">
        <f>TITRES_STAT!D2210</f>
        <v>5.3095999999999997</v>
      </c>
      <c r="D2207" s="6">
        <f>TITRES_STAT!E2210</f>
        <v>341</v>
      </c>
      <c r="E2207" s="2">
        <f t="shared" si="136"/>
        <v>329926</v>
      </c>
      <c r="F2207" s="6" t="str">
        <f t="shared" si="139"/>
        <v>BEARISH</v>
      </c>
      <c r="G2207" s="6" t="str">
        <f t="shared" si="138"/>
        <v>NEUTRAL</v>
      </c>
      <c r="H2207" s="6" t="str">
        <f t="shared" si="137"/>
        <v>CONFIRMED BEARISH</v>
      </c>
    </row>
    <row r="2208" spans="1:8" ht="13.5" x14ac:dyDescent="0.25">
      <c r="A2208" s="3">
        <f>TITRES_STAT!B2211</f>
        <v>45219</v>
      </c>
      <c r="B2208" s="6">
        <f>TITRES_STAT!C2211</f>
        <v>6</v>
      </c>
      <c r="C2208" s="6">
        <f>TITRES_STAT!D2211</f>
        <v>5.2919999999999998</v>
      </c>
      <c r="D2208" s="6">
        <f>TITRES_STAT!E2211</f>
        <v>2839</v>
      </c>
      <c r="E2208" s="2">
        <f t="shared" si="136"/>
        <v>327087</v>
      </c>
      <c r="F2208" s="6" t="str">
        <f t="shared" si="139"/>
        <v>BEARISH</v>
      </c>
      <c r="G2208" s="6" t="str">
        <f t="shared" si="138"/>
        <v>NEUTRAL</v>
      </c>
      <c r="H2208" s="6" t="str">
        <f t="shared" si="137"/>
        <v>CONFIRMED BEARISH</v>
      </c>
    </row>
    <row r="2209" spans="1:8" ht="13.5" x14ac:dyDescent="0.25">
      <c r="A2209" s="3">
        <f>TITRES_STAT!B2212</f>
        <v>45222</v>
      </c>
      <c r="B2209" s="6">
        <f>TITRES_STAT!C2212</f>
        <v>6</v>
      </c>
      <c r="C2209" s="6">
        <f>TITRES_STAT!D2212</f>
        <v>5.2919999999999998</v>
      </c>
      <c r="D2209" s="6">
        <f>TITRES_STAT!E2212</f>
        <v>1213</v>
      </c>
      <c r="E2209" s="2">
        <f t="shared" si="136"/>
        <v>327087</v>
      </c>
      <c r="F2209" s="6" t="str">
        <f t="shared" si="139"/>
        <v>BEARISH</v>
      </c>
      <c r="G2209" s="6" t="str">
        <f t="shared" si="138"/>
        <v>NEUTRAL</v>
      </c>
      <c r="H2209" s="6" t="str">
        <f t="shared" si="137"/>
        <v>CONFIRMED BEARISH</v>
      </c>
    </row>
    <row r="2210" spans="1:8" ht="13.5" x14ac:dyDescent="0.25">
      <c r="A2210" s="3">
        <f>TITRES_STAT!B2213</f>
        <v>45223</v>
      </c>
      <c r="B2210" s="6">
        <f>TITRES_STAT!C2213</f>
        <v>6</v>
      </c>
      <c r="C2210" s="6">
        <f>TITRES_STAT!D2213</f>
        <v>5.2919999999999998</v>
      </c>
      <c r="D2210" s="6">
        <f>TITRES_STAT!E2213</f>
        <v>245</v>
      </c>
      <c r="E2210" s="2">
        <f t="shared" si="136"/>
        <v>327087</v>
      </c>
      <c r="F2210" s="6" t="str">
        <f t="shared" si="139"/>
        <v>BEARISH</v>
      </c>
      <c r="G2210" s="6" t="str">
        <f t="shared" si="138"/>
        <v>NEUTRAL</v>
      </c>
      <c r="H2210" s="6" t="str">
        <f t="shared" si="137"/>
        <v>CONFIRMED BEARISH</v>
      </c>
    </row>
    <row r="2211" spans="1:8" ht="13.5" x14ac:dyDescent="0.25">
      <c r="A2211" s="3">
        <f>TITRES_STAT!B2214</f>
        <v>45224</v>
      </c>
      <c r="B2211" s="6">
        <f>TITRES_STAT!C2214</f>
        <v>5.99</v>
      </c>
      <c r="C2211" s="6">
        <f>TITRES_STAT!D2214</f>
        <v>5.2831999999999999</v>
      </c>
      <c r="D2211" s="6">
        <f>TITRES_STAT!E2214</f>
        <v>180</v>
      </c>
      <c r="E2211" s="2">
        <f t="shared" si="136"/>
        <v>326907</v>
      </c>
      <c r="F2211" s="6" t="str">
        <f t="shared" si="139"/>
        <v>BEARISH</v>
      </c>
      <c r="G2211" s="6" t="str">
        <f t="shared" si="138"/>
        <v>NEUTRAL</v>
      </c>
      <c r="H2211" s="6" t="str">
        <f t="shared" si="137"/>
        <v>CONFIRMED BEARISH</v>
      </c>
    </row>
    <row r="2212" spans="1:8" ht="13.5" x14ac:dyDescent="0.25">
      <c r="A2212" s="3">
        <f>TITRES_STAT!B2215</f>
        <v>45225</v>
      </c>
      <c r="B2212" s="6">
        <f>TITRES_STAT!C2215</f>
        <v>6</v>
      </c>
      <c r="C2212" s="6">
        <f>TITRES_STAT!D2215</f>
        <v>5.2919999999999998</v>
      </c>
      <c r="D2212" s="6">
        <f>TITRES_STAT!E2215</f>
        <v>220</v>
      </c>
      <c r="E2212" s="2">
        <f t="shared" si="136"/>
        <v>327127</v>
      </c>
      <c r="F2212" s="6" t="str">
        <f t="shared" si="139"/>
        <v>BEARISH</v>
      </c>
      <c r="G2212" s="6" t="str">
        <f t="shared" si="138"/>
        <v>NEUTRAL</v>
      </c>
      <c r="H2212" s="6" t="str">
        <f t="shared" si="137"/>
        <v>CONFIRMED BEARISH</v>
      </c>
    </row>
    <row r="2213" spans="1:8" ht="13.5" x14ac:dyDescent="0.25">
      <c r="A2213" s="3">
        <f>TITRES_STAT!B2216</f>
        <v>45226</v>
      </c>
      <c r="B2213" s="6">
        <f>TITRES_STAT!C2216</f>
        <v>6</v>
      </c>
      <c r="C2213" s="6">
        <f>TITRES_STAT!D2216</f>
        <v>5.2919999999999998</v>
      </c>
      <c r="D2213" s="6">
        <f>TITRES_STAT!E2216</f>
        <v>1120</v>
      </c>
      <c r="E2213" s="2">
        <f t="shared" si="136"/>
        <v>327127</v>
      </c>
      <c r="F2213" s="6" t="str">
        <f t="shared" si="139"/>
        <v>BULLISH</v>
      </c>
      <c r="G2213" s="6" t="str">
        <f t="shared" si="138"/>
        <v>NEUTRAL</v>
      </c>
      <c r="H2213" s="6" t="str">
        <f t="shared" si="137"/>
        <v>NEUTRAL</v>
      </c>
    </row>
    <row r="2214" spans="1:8" ht="13.5" x14ac:dyDescent="0.25">
      <c r="A2214" s="3">
        <f>TITRES_STAT!B2217</f>
        <v>45229</v>
      </c>
      <c r="B2214" s="6">
        <f>TITRES_STAT!C2217</f>
        <v>5.99</v>
      </c>
      <c r="C2214" s="6">
        <f>TITRES_STAT!D2217</f>
        <v>5.2831999999999999</v>
      </c>
      <c r="D2214" s="6">
        <f>TITRES_STAT!E2217</f>
        <v>140</v>
      </c>
      <c r="E2214" s="2">
        <f t="shared" si="136"/>
        <v>326987</v>
      </c>
      <c r="F2214" s="6" t="str">
        <f t="shared" si="139"/>
        <v>BEARISH</v>
      </c>
      <c r="G2214" s="6" t="str">
        <f t="shared" si="138"/>
        <v>NEUTRAL</v>
      </c>
      <c r="H2214" s="6" t="str">
        <f t="shared" si="137"/>
        <v>CONFIRMED BEARISH</v>
      </c>
    </row>
    <row r="2215" spans="1:8" ht="13.5" x14ac:dyDescent="0.25">
      <c r="A2215" s="3">
        <f>TITRES_STAT!B2218</f>
        <v>45230</v>
      </c>
      <c r="B2215" s="6">
        <f>TITRES_STAT!C2218</f>
        <v>6</v>
      </c>
      <c r="C2215" s="6">
        <f>TITRES_STAT!D2218</f>
        <v>5.2919999999999998</v>
      </c>
      <c r="D2215" s="6">
        <f>TITRES_STAT!E2218</f>
        <v>1500</v>
      </c>
      <c r="E2215" s="2">
        <f t="shared" si="136"/>
        <v>328487</v>
      </c>
      <c r="F2215" s="6" t="str">
        <f t="shared" si="139"/>
        <v>BULLISH</v>
      </c>
      <c r="G2215" s="6" t="str">
        <f t="shared" si="138"/>
        <v>NEUTRAL</v>
      </c>
      <c r="H2215" s="6" t="str">
        <f t="shared" si="137"/>
        <v>NEUTRAL</v>
      </c>
    </row>
    <row r="2216" spans="1:8" ht="13.5" x14ac:dyDescent="0.25">
      <c r="A2216" s="3">
        <f>TITRES_STAT!B2219</f>
        <v>45231</v>
      </c>
      <c r="B2216" s="6">
        <f>TITRES_STAT!C2219</f>
        <v>5.98</v>
      </c>
      <c r="C2216" s="6">
        <f>TITRES_STAT!D2219</f>
        <v>5.2743000000000002</v>
      </c>
      <c r="D2216" s="6">
        <f>TITRES_STAT!E2219</f>
        <v>315</v>
      </c>
      <c r="E2216" s="2">
        <f t="shared" si="136"/>
        <v>328172</v>
      </c>
      <c r="F2216" s="6" t="str">
        <f t="shared" si="139"/>
        <v>BULLISH</v>
      </c>
      <c r="G2216" s="6" t="str">
        <f t="shared" si="138"/>
        <v>NEUTRAL</v>
      </c>
      <c r="H2216" s="6" t="str">
        <f t="shared" si="137"/>
        <v>BULLISH DIVERGENCE</v>
      </c>
    </row>
    <row r="2217" spans="1:8" ht="13.5" x14ac:dyDescent="0.25">
      <c r="A2217" s="3">
        <f>TITRES_STAT!B2220</f>
        <v>45232</v>
      </c>
      <c r="B2217" s="6">
        <f>TITRES_STAT!C2220</f>
        <v>5.98</v>
      </c>
      <c r="C2217" s="6">
        <f>TITRES_STAT!D2220</f>
        <v>5.2743000000000002</v>
      </c>
      <c r="D2217" s="6">
        <f>TITRES_STAT!E2220</f>
        <v>0</v>
      </c>
      <c r="E2217" s="2">
        <f t="shared" si="136"/>
        <v>328172</v>
      </c>
      <c r="F2217" s="6" t="str">
        <f t="shared" si="139"/>
        <v>BULLISH</v>
      </c>
      <c r="G2217" s="6" t="str">
        <f t="shared" si="138"/>
        <v>NEUTRAL</v>
      </c>
      <c r="H2217" s="6" t="str">
        <f t="shared" si="137"/>
        <v>BULLISH DIVERGENCE</v>
      </c>
    </row>
    <row r="2218" spans="1:8" ht="13.5" x14ac:dyDescent="0.25">
      <c r="A2218" s="3">
        <f>TITRES_STAT!B2221</f>
        <v>45233</v>
      </c>
      <c r="B2218" s="6">
        <f>TITRES_STAT!C2221</f>
        <v>5.99</v>
      </c>
      <c r="C2218" s="6">
        <f>TITRES_STAT!D2221</f>
        <v>5.2831999999999999</v>
      </c>
      <c r="D2218" s="6">
        <f>TITRES_STAT!E2221</f>
        <v>4</v>
      </c>
      <c r="E2218" s="2">
        <f t="shared" si="136"/>
        <v>328176</v>
      </c>
      <c r="F2218" s="6" t="str">
        <f t="shared" si="139"/>
        <v>BULLISH</v>
      </c>
      <c r="G2218" s="6" t="str">
        <f t="shared" si="138"/>
        <v>NEUTRAL</v>
      </c>
      <c r="H2218" s="6" t="str">
        <f t="shared" si="137"/>
        <v>BULLISH DIVERGENCE</v>
      </c>
    </row>
    <row r="2219" spans="1:8" ht="13.5" x14ac:dyDescent="0.25">
      <c r="A2219" s="3">
        <f>TITRES_STAT!B2222</f>
        <v>45236</v>
      </c>
      <c r="B2219" s="6">
        <f>TITRES_STAT!C2222</f>
        <v>5.99</v>
      </c>
      <c r="C2219" s="6">
        <f>TITRES_STAT!D2222</f>
        <v>5.2831999999999999</v>
      </c>
      <c r="D2219" s="6">
        <f>TITRES_STAT!E2222</f>
        <v>0</v>
      </c>
      <c r="E2219" s="2">
        <f t="shared" si="136"/>
        <v>328176</v>
      </c>
      <c r="F2219" s="6" t="str">
        <f t="shared" si="139"/>
        <v>BULLISH</v>
      </c>
      <c r="G2219" s="6" t="str">
        <f t="shared" si="138"/>
        <v>NEUTRAL</v>
      </c>
      <c r="H2219" s="6" t="str">
        <f t="shared" si="137"/>
        <v>NEUTRAL</v>
      </c>
    </row>
    <row r="2220" spans="1:8" ht="13.5" x14ac:dyDescent="0.25">
      <c r="A2220" s="3">
        <f>TITRES_STAT!B2223</f>
        <v>45237</v>
      </c>
      <c r="B2220" s="6">
        <f>TITRES_STAT!C2223</f>
        <v>5.82</v>
      </c>
      <c r="C2220" s="6">
        <f>TITRES_STAT!D2223</f>
        <v>5.1332000000000004</v>
      </c>
      <c r="D2220" s="6">
        <f>TITRES_STAT!E2223</f>
        <v>454</v>
      </c>
      <c r="E2220" s="2">
        <f t="shared" si="136"/>
        <v>327722</v>
      </c>
      <c r="F2220" s="6" t="str">
        <f t="shared" si="139"/>
        <v>BEARISH</v>
      </c>
      <c r="G2220" s="6" t="str">
        <f t="shared" si="138"/>
        <v>NEUTRAL</v>
      </c>
      <c r="H2220" s="6" t="str">
        <f t="shared" si="137"/>
        <v>CONFIRMED BEARISH</v>
      </c>
    </row>
    <row r="2221" spans="1:8" ht="13.5" x14ac:dyDescent="0.25">
      <c r="A2221" s="3">
        <f>TITRES_STAT!B2224</f>
        <v>45238</v>
      </c>
      <c r="B2221" s="6">
        <f>TITRES_STAT!C2224</f>
        <v>6</v>
      </c>
      <c r="C2221" s="6">
        <f>TITRES_STAT!D2224</f>
        <v>5.2919999999999998</v>
      </c>
      <c r="D2221" s="6">
        <f>TITRES_STAT!E2224</f>
        <v>1037</v>
      </c>
      <c r="E2221" s="2">
        <f t="shared" si="136"/>
        <v>328759</v>
      </c>
      <c r="F2221" s="6" t="str">
        <f t="shared" si="139"/>
        <v>BULLISH</v>
      </c>
      <c r="G2221" s="6" t="str">
        <f t="shared" si="138"/>
        <v>NEUTRAL</v>
      </c>
      <c r="H2221" s="6" t="str">
        <f t="shared" si="137"/>
        <v>CONFIRMED BULLISH</v>
      </c>
    </row>
    <row r="2222" spans="1:8" ht="13.5" x14ac:dyDescent="0.25">
      <c r="A2222" s="3">
        <f>TITRES_STAT!B2225</f>
        <v>45239</v>
      </c>
      <c r="B2222" s="6">
        <f>TITRES_STAT!C2225</f>
        <v>6</v>
      </c>
      <c r="C2222" s="6">
        <f>TITRES_STAT!D2225</f>
        <v>5.2919999999999998</v>
      </c>
      <c r="D2222" s="6">
        <f>TITRES_STAT!E2225</f>
        <v>5700</v>
      </c>
      <c r="E2222" s="2">
        <f t="shared" si="136"/>
        <v>328759</v>
      </c>
      <c r="F2222" s="6" t="str">
        <f t="shared" si="139"/>
        <v>BULLISH</v>
      </c>
      <c r="G2222" s="6" t="str">
        <f t="shared" si="138"/>
        <v>NEUTRAL</v>
      </c>
      <c r="H2222" s="6" t="str">
        <f t="shared" si="137"/>
        <v>CONFIRMED BULLISH</v>
      </c>
    </row>
    <row r="2223" spans="1:8" ht="13.5" x14ac:dyDescent="0.25">
      <c r="A2223" s="3">
        <f>TITRES_STAT!B2226</f>
        <v>45240</v>
      </c>
      <c r="B2223" s="6">
        <f>TITRES_STAT!C2226</f>
        <v>6</v>
      </c>
      <c r="C2223" s="6">
        <f>TITRES_STAT!D2226</f>
        <v>5.2919999999999998</v>
      </c>
      <c r="D2223" s="6">
        <f>TITRES_STAT!E2226</f>
        <v>4110</v>
      </c>
      <c r="E2223" s="2">
        <f t="shared" si="136"/>
        <v>328759</v>
      </c>
      <c r="F2223" s="6" t="str">
        <f t="shared" si="139"/>
        <v>BULLISH</v>
      </c>
      <c r="G2223" s="6" t="str">
        <f t="shared" si="138"/>
        <v>NEUTRAL</v>
      </c>
      <c r="H2223" s="6" t="str">
        <f t="shared" si="137"/>
        <v>CONFIRMED BULLISH</v>
      </c>
    </row>
    <row r="2224" spans="1:8" ht="13.5" x14ac:dyDescent="0.25">
      <c r="A2224" s="3">
        <f>TITRES_STAT!B2227</f>
        <v>45243</v>
      </c>
      <c r="B2224" s="6">
        <f>TITRES_STAT!C2227</f>
        <v>6.2</v>
      </c>
      <c r="C2224" s="6">
        <f>TITRES_STAT!D2227</f>
        <v>5.4683999999999999</v>
      </c>
      <c r="D2224" s="6">
        <f>TITRES_STAT!E2227</f>
        <v>2744</v>
      </c>
      <c r="E2224" s="2">
        <f t="shared" si="136"/>
        <v>331503</v>
      </c>
      <c r="F2224" s="6" t="str">
        <f t="shared" si="139"/>
        <v>BULLISH</v>
      </c>
      <c r="G2224" s="6" t="str">
        <f t="shared" si="138"/>
        <v>NEUTRAL</v>
      </c>
      <c r="H2224" s="6" t="str">
        <f t="shared" si="137"/>
        <v>CONFIRMED BULLISH</v>
      </c>
    </row>
    <row r="2225" spans="1:8" ht="13.5" x14ac:dyDescent="0.25">
      <c r="A2225" s="3">
        <f>TITRES_STAT!B2228</f>
        <v>45244</v>
      </c>
      <c r="B2225" s="6">
        <f>TITRES_STAT!C2228</f>
        <v>6.47</v>
      </c>
      <c r="C2225" s="6">
        <f>TITRES_STAT!D2228</f>
        <v>5.7065000000000001</v>
      </c>
      <c r="D2225" s="6">
        <f>TITRES_STAT!E2228</f>
        <v>3200</v>
      </c>
      <c r="E2225" s="2">
        <f t="shared" si="136"/>
        <v>334703</v>
      </c>
      <c r="F2225" s="6" t="str">
        <f t="shared" si="139"/>
        <v>BULLISH</v>
      </c>
      <c r="G2225" s="6" t="str">
        <f t="shared" si="138"/>
        <v>STRONG</v>
      </c>
      <c r="H2225" s="6" t="str">
        <f t="shared" si="137"/>
        <v>CONFIRMED BULLISH</v>
      </c>
    </row>
    <row r="2226" spans="1:8" ht="13.5" x14ac:dyDescent="0.25">
      <c r="A2226" s="3">
        <f>TITRES_STAT!B2229</f>
        <v>45245</v>
      </c>
      <c r="B2226" s="6">
        <f>TITRES_STAT!C2229</f>
        <v>6.5</v>
      </c>
      <c r="C2226" s="6">
        <f>TITRES_STAT!D2229</f>
        <v>5.7329999999999997</v>
      </c>
      <c r="D2226" s="6">
        <f>TITRES_STAT!E2229</f>
        <v>607</v>
      </c>
      <c r="E2226" s="2">
        <f t="shared" si="136"/>
        <v>335310</v>
      </c>
      <c r="F2226" s="6" t="str">
        <f t="shared" si="139"/>
        <v>BULLISH</v>
      </c>
      <c r="G2226" s="6" t="str">
        <f t="shared" si="138"/>
        <v>NEUTRAL</v>
      </c>
      <c r="H2226" s="6" t="str">
        <f t="shared" si="137"/>
        <v>CONFIRMED BULLISH</v>
      </c>
    </row>
    <row r="2227" spans="1:8" ht="13.5" x14ac:dyDescent="0.25">
      <c r="A2227" s="3">
        <f>TITRES_STAT!B2230</f>
        <v>45246</v>
      </c>
      <c r="B2227" s="6">
        <f>TITRES_STAT!C2230</f>
        <v>6.5</v>
      </c>
      <c r="C2227" s="6">
        <f>TITRES_STAT!D2230</f>
        <v>5.7329999999999997</v>
      </c>
      <c r="D2227" s="6">
        <f>TITRES_STAT!E2230</f>
        <v>2400</v>
      </c>
      <c r="E2227" s="2">
        <f t="shared" si="136"/>
        <v>335310</v>
      </c>
      <c r="F2227" s="6" t="str">
        <f t="shared" si="139"/>
        <v>BULLISH</v>
      </c>
      <c r="G2227" s="6" t="str">
        <f t="shared" si="138"/>
        <v>NEUTRAL</v>
      </c>
      <c r="H2227" s="6" t="str">
        <f t="shared" si="137"/>
        <v>CONFIRMED BULLISH</v>
      </c>
    </row>
    <row r="2228" spans="1:8" ht="13.5" x14ac:dyDescent="0.25">
      <c r="A2228" s="3">
        <f>TITRES_STAT!B2231</f>
        <v>45247</v>
      </c>
      <c r="B2228" s="6">
        <f>TITRES_STAT!C2231</f>
        <v>6.5</v>
      </c>
      <c r="C2228" s="6">
        <f>TITRES_STAT!D2231</f>
        <v>5.7329999999999997</v>
      </c>
      <c r="D2228" s="6">
        <f>TITRES_STAT!E2231</f>
        <v>100</v>
      </c>
      <c r="E2228" s="2">
        <f t="shared" si="136"/>
        <v>335310</v>
      </c>
      <c r="F2228" s="6" t="str">
        <f t="shared" si="139"/>
        <v>BULLISH</v>
      </c>
      <c r="G2228" s="6" t="str">
        <f t="shared" si="138"/>
        <v>NEUTRAL</v>
      </c>
      <c r="H2228" s="6" t="str">
        <f t="shared" si="137"/>
        <v>CONFIRMED BULLISH</v>
      </c>
    </row>
    <row r="2229" spans="1:8" ht="13.5" x14ac:dyDescent="0.25">
      <c r="A2229" s="3">
        <f>TITRES_STAT!B2232</f>
        <v>45250</v>
      </c>
      <c r="B2229" s="6">
        <f>TITRES_STAT!C2232</f>
        <v>6.48</v>
      </c>
      <c r="C2229" s="6">
        <f>TITRES_STAT!D2232</f>
        <v>5.7153</v>
      </c>
      <c r="D2229" s="6">
        <f>TITRES_STAT!E2232</f>
        <v>200</v>
      </c>
      <c r="E2229" s="2">
        <f t="shared" si="136"/>
        <v>335110</v>
      </c>
      <c r="F2229" s="6" t="str">
        <f t="shared" si="139"/>
        <v>BULLISH</v>
      </c>
      <c r="G2229" s="6" t="str">
        <f t="shared" si="138"/>
        <v>NEUTRAL</v>
      </c>
      <c r="H2229" s="6" t="str">
        <f t="shared" si="137"/>
        <v>CONFIRMED BULLISH</v>
      </c>
    </row>
    <row r="2230" spans="1:8" ht="13.5" x14ac:dyDescent="0.25">
      <c r="A2230" s="3">
        <f>TITRES_STAT!B2233</f>
        <v>45251</v>
      </c>
      <c r="B2230" s="6">
        <f>TITRES_STAT!C2233</f>
        <v>6.48</v>
      </c>
      <c r="C2230" s="6">
        <f>TITRES_STAT!D2233</f>
        <v>5.7153</v>
      </c>
      <c r="D2230" s="6">
        <f>TITRES_STAT!E2233</f>
        <v>1550</v>
      </c>
      <c r="E2230" s="2">
        <f t="shared" si="136"/>
        <v>335110</v>
      </c>
      <c r="F2230" s="6" t="str">
        <f t="shared" si="139"/>
        <v>BULLISH</v>
      </c>
      <c r="G2230" s="6" t="str">
        <f t="shared" si="138"/>
        <v>NEUTRAL</v>
      </c>
      <c r="H2230" s="6" t="str">
        <f t="shared" si="137"/>
        <v>CONFIRMED BULLISH</v>
      </c>
    </row>
    <row r="2231" spans="1:8" ht="13.5" x14ac:dyDescent="0.25">
      <c r="A2231" s="3">
        <f>TITRES_STAT!B2234</f>
        <v>45252</v>
      </c>
      <c r="B2231" s="6">
        <f>TITRES_STAT!C2234</f>
        <v>6.49</v>
      </c>
      <c r="C2231" s="6">
        <f>TITRES_STAT!D2234</f>
        <v>5.7241999999999997</v>
      </c>
      <c r="D2231" s="6">
        <f>TITRES_STAT!E2234</f>
        <v>100</v>
      </c>
      <c r="E2231" s="2">
        <f t="shared" si="136"/>
        <v>335210</v>
      </c>
      <c r="F2231" s="6" t="str">
        <f t="shared" si="139"/>
        <v>BEARISH</v>
      </c>
      <c r="G2231" s="6" t="str">
        <f t="shared" si="138"/>
        <v>NEUTRAL</v>
      </c>
      <c r="H2231" s="6" t="str">
        <f t="shared" si="137"/>
        <v>CONFIRMED BEARISH</v>
      </c>
    </row>
    <row r="2232" spans="1:8" ht="13.5" x14ac:dyDescent="0.25">
      <c r="A2232" s="3">
        <f>TITRES_STAT!B2235</f>
        <v>45253</v>
      </c>
      <c r="B2232" s="6">
        <f>TITRES_STAT!C2235</f>
        <v>6.49</v>
      </c>
      <c r="C2232" s="6">
        <f>TITRES_STAT!D2235</f>
        <v>5.7241999999999997</v>
      </c>
      <c r="D2232" s="6">
        <f>TITRES_STAT!E2235</f>
        <v>550</v>
      </c>
      <c r="E2232" s="2">
        <f t="shared" si="136"/>
        <v>335210</v>
      </c>
      <c r="F2232" s="6" t="str">
        <f t="shared" si="139"/>
        <v>BEARISH</v>
      </c>
      <c r="G2232" s="6" t="str">
        <f t="shared" si="138"/>
        <v>NEUTRAL</v>
      </c>
      <c r="H2232" s="6" t="str">
        <f t="shared" si="137"/>
        <v>CONFIRMED BEARISH</v>
      </c>
    </row>
    <row r="2233" spans="1:8" ht="13.5" x14ac:dyDescent="0.25">
      <c r="A2233" s="3">
        <f>TITRES_STAT!B2236</f>
        <v>45254</v>
      </c>
      <c r="B2233" s="6">
        <f>TITRES_STAT!C2236</f>
        <v>6.49</v>
      </c>
      <c r="C2233" s="6">
        <f>TITRES_STAT!D2236</f>
        <v>5.7241999999999997</v>
      </c>
      <c r="D2233" s="6">
        <f>TITRES_STAT!E2236</f>
        <v>808</v>
      </c>
      <c r="E2233" s="2">
        <f t="shared" si="136"/>
        <v>335210</v>
      </c>
      <c r="F2233" s="6" t="str">
        <f t="shared" si="139"/>
        <v>BEARISH</v>
      </c>
      <c r="G2233" s="6" t="str">
        <f t="shared" si="138"/>
        <v>NEUTRAL</v>
      </c>
      <c r="H2233" s="6" t="str">
        <f t="shared" si="137"/>
        <v>CONFIRMED BEARISH</v>
      </c>
    </row>
    <row r="2234" spans="1:8" ht="13.5" x14ac:dyDescent="0.25">
      <c r="A2234" s="3">
        <f>TITRES_STAT!B2237</f>
        <v>45257</v>
      </c>
      <c r="B2234" s="6">
        <f>TITRES_STAT!C2237</f>
        <v>6.49</v>
      </c>
      <c r="C2234" s="6">
        <f>TITRES_STAT!D2237</f>
        <v>5.7241999999999997</v>
      </c>
      <c r="D2234" s="6">
        <f>TITRES_STAT!E2237</f>
        <v>100</v>
      </c>
      <c r="E2234" s="2">
        <f t="shared" si="136"/>
        <v>335210</v>
      </c>
      <c r="F2234" s="6" t="str">
        <f t="shared" si="139"/>
        <v>BULLISH</v>
      </c>
      <c r="G2234" s="6" t="str">
        <f t="shared" si="138"/>
        <v>NEUTRAL</v>
      </c>
      <c r="H2234" s="6" t="str">
        <f t="shared" si="137"/>
        <v>CONFIRMED BULLISH</v>
      </c>
    </row>
    <row r="2235" spans="1:8" ht="13.5" x14ac:dyDescent="0.25">
      <c r="A2235" s="3">
        <f>TITRES_STAT!B2238</f>
        <v>45258</v>
      </c>
      <c r="B2235" s="6">
        <f>TITRES_STAT!C2238</f>
        <v>6.48</v>
      </c>
      <c r="C2235" s="6">
        <f>TITRES_STAT!D2238</f>
        <v>5.7153</v>
      </c>
      <c r="D2235" s="6">
        <f>TITRES_STAT!E2238</f>
        <v>350</v>
      </c>
      <c r="E2235" s="2">
        <f t="shared" si="136"/>
        <v>334860</v>
      </c>
      <c r="F2235" s="6" t="str">
        <f t="shared" si="139"/>
        <v>BEARISH</v>
      </c>
      <c r="G2235" s="6" t="str">
        <f t="shared" si="138"/>
        <v>NEUTRAL</v>
      </c>
      <c r="H2235" s="6" t="str">
        <f t="shared" si="137"/>
        <v>NEUTRAL</v>
      </c>
    </row>
    <row r="2236" spans="1:8" ht="13.5" x14ac:dyDescent="0.25">
      <c r="A2236" s="3">
        <f>TITRES_STAT!B2239</f>
        <v>45259</v>
      </c>
      <c r="B2236" s="6">
        <f>TITRES_STAT!C2239</f>
        <v>6.48</v>
      </c>
      <c r="C2236" s="6">
        <f>TITRES_STAT!D2239</f>
        <v>5.7153</v>
      </c>
      <c r="D2236" s="6">
        <f>TITRES_STAT!E2239</f>
        <v>0</v>
      </c>
      <c r="E2236" s="2">
        <f t="shared" si="136"/>
        <v>334860</v>
      </c>
      <c r="F2236" s="6" t="str">
        <f t="shared" si="139"/>
        <v>BEARISH</v>
      </c>
      <c r="G2236" s="6" t="str">
        <f t="shared" si="138"/>
        <v>NEUTRAL</v>
      </c>
      <c r="H2236" s="6" t="str">
        <f t="shared" si="137"/>
        <v>CONFIRMED BEARISH</v>
      </c>
    </row>
    <row r="2237" spans="1:8" ht="13.5" x14ac:dyDescent="0.25">
      <c r="A2237" s="3">
        <f>TITRES_STAT!B2240</f>
        <v>45260</v>
      </c>
      <c r="B2237" s="6">
        <f>TITRES_STAT!C2240</f>
        <v>6.47</v>
      </c>
      <c r="C2237" s="6">
        <f>TITRES_STAT!D2240</f>
        <v>5.7065000000000001</v>
      </c>
      <c r="D2237" s="6">
        <f>TITRES_STAT!E2240</f>
        <v>280</v>
      </c>
      <c r="E2237" s="2">
        <f t="shared" si="136"/>
        <v>334580</v>
      </c>
      <c r="F2237" s="6" t="str">
        <f t="shared" si="139"/>
        <v>BEARISH</v>
      </c>
      <c r="G2237" s="6" t="str">
        <f t="shared" si="138"/>
        <v>NEUTRAL</v>
      </c>
      <c r="H2237" s="6" t="str">
        <f t="shared" si="137"/>
        <v>CONFIRMED BEARISH</v>
      </c>
    </row>
    <row r="2238" spans="1:8" ht="13.5" x14ac:dyDescent="0.25">
      <c r="A2238" s="3">
        <f>TITRES_STAT!B2241</f>
        <v>45261</v>
      </c>
      <c r="B2238" s="6">
        <f>TITRES_STAT!C2241</f>
        <v>6.47</v>
      </c>
      <c r="C2238" s="6">
        <f>TITRES_STAT!D2241</f>
        <v>5.7065000000000001</v>
      </c>
      <c r="D2238" s="6">
        <f>TITRES_STAT!E2241</f>
        <v>0</v>
      </c>
      <c r="E2238" s="2">
        <f t="shared" si="136"/>
        <v>334580</v>
      </c>
      <c r="F2238" s="6" t="str">
        <f t="shared" si="139"/>
        <v>BEARISH</v>
      </c>
      <c r="G2238" s="6" t="str">
        <f t="shared" si="138"/>
        <v>NEUTRAL</v>
      </c>
      <c r="H2238" s="6" t="str">
        <f t="shared" si="137"/>
        <v>CONFIRMED BEARISH</v>
      </c>
    </row>
    <row r="2239" spans="1:8" ht="13.5" x14ac:dyDescent="0.25">
      <c r="A2239" s="3">
        <f>TITRES_STAT!B2242</f>
        <v>45264</v>
      </c>
      <c r="B2239" s="6">
        <f>TITRES_STAT!C2242</f>
        <v>6.45</v>
      </c>
      <c r="C2239" s="6">
        <f>TITRES_STAT!D2242</f>
        <v>5.6889000000000003</v>
      </c>
      <c r="D2239" s="6">
        <f>TITRES_STAT!E2242</f>
        <v>2437</v>
      </c>
      <c r="E2239" s="2">
        <f t="shared" si="136"/>
        <v>332143</v>
      </c>
      <c r="F2239" s="6" t="str">
        <f t="shared" si="139"/>
        <v>BEARISH</v>
      </c>
      <c r="G2239" s="6" t="str">
        <f t="shared" si="138"/>
        <v>NEUTRAL</v>
      </c>
      <c r="H2239" s="6" t="str">
        <f t="shared" si="137"/>
        <v>CONFIRMED BEARISH</v>
      </c>
    </row>
    <row r="2240" spans="1:8" ht="13.5" x14ac:dyDescent="0.25">
      <c r="A2240" s="3">
        <f>TITRES_STAT!B2243</f>
        <v>45265</v>
      </c>
      <c r="B2240" s="6">
        <f>TITRES_STAT!C2243</f>
        <v>6.57</v>
      </c>
      <c r="C2240" s="6">
        <f>TITRES_STAT!D2243</f>
        <v>5.7946999999999997</v>
      </c>
      <c r="D2240" s="6">
        <f>TITRES_STAT!E2243</f>
        <v>6447</v>
      </c>
      <c r="E2240" s="2">
        <f t="shared" si="136"/>
        <v>338590</v>
      </c>
      <c r="F2240" s="6" t="str">
        <f t="shared" si="139"/>
        <v>BULLISH</v>
      </c>
      <c r="G2240" s="6" t="str">
        <f t="shared" si="138"/>
        <v>NEUTRAL</v>
      </c>
      <c r="H2240" s="6" t="str">
        <f t="shared" si="137"/>
        <v>CONFIRMED BULLISH</v>
      </c>
    </row>
    <row r="2241" spans="1:8" ht="13.5" x14ac:dyDescent="0.25">
      <c r="A2241" s="3">
        <f>TITRES_STAT!B2244</f>
        <v>45266</v>
      </c>
      <c r="B2241" s="6">
        <f>TITRES_STAT!C2244</f>
        <v>6.56</v>
      </c>
      <c r="C2241" s="6">
        <f>TITRES_STAT!D2244</f>
        <v>5.7858999999999998</v>
      </c>
      <c r="D2241" s="6">
        <f>TITRES_STAT!E2244</f>
        <v>2402</v>
      </c>
      <c r="E2241" s="2">
        <f t="shared" si="136"/>
        <v>336188</v>
      </c>
      <c r="F2241" s="6" t="str">
        <f t="shared" si="139"/>
        <v>BULLISH</v>
      </c>
      <c r="G2241" s="6" t="str">
        <f t="shared" si="138"/>
        <v>NEUTRAL</v>
      </c>
      <c r="H2241" s="6" t="str">
        <f t="shared" si="137"/>
        <v>CONFIRMED BULLISH</v>
      </c>
    </row>
    <row r="2242" spans="1:8" ht="13.5" x14ac:dyDescent="0.25">
      <c r="A2242" s="3">
        <f>TITRES_STAT!B2245</f>
        <v>45267</v>
      </c>
      <c r="B2242" s="6">
        <f>TITRES_STAT!C2245</f>
        <v>6.56</v>
      </c>
      <c r="C2242" s="6">
        <f>TITRES_STAT!D2245</f>
        <v>5.7858999999999998</v>
      </c>
      <c r="D2242" s="6">
        <f>TITRES_STAT!E2245</f>
        <v>114</v>
      </c>
      <c r="E2242" s="2">
        <f t="shared" si="136"/>
        <v>336188</v>
      </c>
      <c r="F2242" s="6" t="str">
        <f t="shared" si="139"/>
        <v>BULLISH</v>
      </c>
      <c r="G2242" s="6" t="str">
        <f t="shared" si="138"/>
        <v>NEUTRAL</v>
      </c>
      <c r="H2242" s="6" t="str">
        <f t="shared" si="137"/>
        <v>CONFIRMED BULLISH</v>
      </c>
    </row>
    <row r="2243" spans="1:8" ht="13.5" x14ac:dyDescent="0.25">
      <c r="A2243" s="3">
        <f>TITRES_STAT!B2246</f>
        <v>45268</v>
      </c>
      <c r="B2243" s="6">
        <f>TITRES_STAT!C2246</f>
        <v>6.67</v>
      </c>
      <c r="C2243" s="6">
        <f>TITRES_STAT!D2246</f>
        <v>5.8829000000000002</v>
      </c>
      <c r="D2243" s="6">
        <f>TITRES_STAT!E2246</f>
        <v>2950</v>
      </c>
      <c r="E2243" s="2">
        <f t="shared" si="136"/>
        <v>339138</v>
      </c>
      <c r="F2243" s="6" t="str">
        <f t="shared" si="139"/>
        <v>BULLISH</v>
      </c>
      <c r="G2243" s="6" t="str">
        <f t="shared" si="138"/>
        <v>NEUTRAL</v>
      </c>
      <c r="H2243" s="6" t="str">
        <f t="shared" si="137"/>
        <v>CONFIRMED BULLISH</v>
      </c>
    </row>
    <row r="2244" spans="1:8" ht="13.5" x14ac:dyDescent="0.25">
      <c r="A2244" s="3">
        <f>TITRES_STAT!B2247</f>
        <v>45271</v>
      </c>
      <c r="B2244" s="6">
        <f>TITRES_STAT!C2247</f>
        <v>6.67</v>
      </c>
      <c r="C2244" s="6">
        <f>TITRES_STAT!D2247</f>
        <v>5.8829000000000002</v>
      </c>
      <c r="D2244" s="6">
        <f>TITRES_STAT!E2247</f>
        <v>0</v>
      </c>
      <c r="E2244" s="2">
        <f t="shared" ref="E2244:E2307" si="140">IF(B2244&gt;B2243, E2243+D2244, IF(B2244&lt;B2243, E2243-D2244, E2243))</f>
        <v>339138</v>
      </c>
      <c r="F2244" s="6" t="str">
        <f t="shared" si="139"/>
        <v>BULLISH</v>
      </c>
      <c r="G2244" s="6" t="str">
        <f t="shared" si="138"/>
        <v>STRONG</v>
      </c>
      <c r="H2244" s="6" t="str">
        <f t="shared" si="137"/>
        <v>CONFIRMED BULLISH</v>
      </c>
    </row>
    <row r="2245" spans="1:8" ht="13.5" x14ac:dyDescent="0.25">
      <c r="A2245" s="3">
        <f>TITRES_STAT!B2248</f>
        <v>45272</v>
      </c>
      <c r="B2245" s="6">
        <f>TITRES_STAT!C2248</f>
        <v>6.67</v>
      </c>
      <c r="C2245" s="6">
        <f>TITRES_STAT!D2248</f>
        <v>5.8829000000000002</v>
      </c>
      <c r="D2245" s="6">
        <f>TITRES_STAT!E2248</f>
        <v>2746</v>
      </c>
      <c r="E2245" s="2">
        <f t="shared" si="140"/>
        <v>339138</v>
      </c>
      <c r="F2245" s="6" t="str">
        <f t="shared" si="139"/>
        <v>BULLISH</v>
      </c>
      <c r="G2245" s="6" t="str">
        <f t="shared" si="138"/>
        <v>NEUTRAL</v>
      </c>
      <c r="H2245" s="6" t="str">
        <f t="shared" si="137"/>
        <v>CONFIRMED BULLISH</v>
      </c>
    </row>
    <row r="2246" spans="1:8" ht="13.5" x14ac:dyDescent="0.25">
      <c r="A2246" s="3">
        <f>TITRES_STAT!B2249</f>
        <v>45273</v>
      </c>
      <c r="B2246" s="6">
        <f>TITRES_STAT!C2249</f>
        <v>6.64</v>
      </c>
      <c r="C2246" s="6">
        <f>TITRES_STAT!D2249</f>
        <v>5.8564999999999996</v>
      </c>
      <c r="D2246" s="6">
        <f>TITRES_STAT!E2249</f>
        <v>2240</v>
      </c>
      <c r="E2246" s="2">
        <f t="shared" si="140"/>
        <v>336898</v>
      </c>
      <c r="F2246" s="6" t="str">
        <f t="shared" si="139"/>
        <v>BULLISH</v>
      </c>
      <c r="G2246" s="6" t="str">
        <f t="shared" si="138"/>
        <v>NEUTRAL</v>
      </c>
      <c r="H2246" s="6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CONFIRMED BULLISH</v>
      </c>
    </row>
    <row r="2247" spans="1:8" ht="13.5" x14ac:dyDescent="0.25">
      <c r="A2247" s="3">
        <f>TITRES_STAT!B2250</f>
        <v>45274</v>
      </c>
      <c r="B2247" s="6">
        <f>TITRES_STAT!C2250</f>
        <v>6.69</v>
      </c>
      <c r="C2247" s="6">
        <f>TITRES_STAT!D2250</f>
        <v>5.9005999999999998</v>
      </c>
      <c r="D2247" s="6">
        <f>TITRES_STAT!E2250</f>
        <v>403</v>
      </c>
      <c r="E2247" s="2">
        <f t="shared" si="140"/>
        <v>337301</v>
      </c>
      <c r="F2247" s="6" t="str">
        <f t="shared" si="139"/>
        <v>BULLISH</v>
      </c>
      <c r="G2247" s="6" t="str">
        <f t="shared" ref="G2247:G2310" si="142">IF((E2247-E2242)/E2242 &gt; 0.02, "STRONG",
 IF((E2247-E2242)/E2242 &lt; -0.02, "WEAK", "NEUTRAL"))</f>
        <v>NEUTRAL</v>
      </c>
      <c r="H2247" s="6" t="str">
        <f t="shared" si="141"/>
        <v>CONFIRMED BULLISH</v>
      </c>
    </row>
    <row r="2248" spans="1:8" ht="13.5" x14ac:dyDescent="0.25">
      <c r="A2248" s="3">
        <f>TITRES_STAT!B2251</f>
        <v>45275</v>
      </c>
      <c r="B2248" s="6">
        <f>TITRES_STAT!C2251</f>
        <v>6.7</v>
      </c>
      <c r="C2248" s="6">
        <f>TITRES_STAT!D2251</f>
        <v>5.9093999999999998</v>
      </c>
      <c r="D2248" s="6">
        <f>TITRES_STAT!E2251</f>
        <v>3595</v>
      </c>
      <c r="E2248" s="2">
        <f t="shared" si="140"/>
        <v>340896</v>
      </c>
      <c r="F2248" s="6" t="str">
        <f t="shared" ref="F2248:F2311" si="143">IF(E2248&gt;E2243,"BULLISH",IF(E2248&lt;E2243,"BEARISH","NEUTRAL"))</f>
        <v>BULLISH</v>
      </c>
      <c r="G2248" s="6" t="str">
        <f t="shared" si="142"/>
        <v>NEUTRAL</v>
      </c>
      <c r="H2248" s="6" t="str">
        <f t="shared" si="141"/>
        <v>CONFIRMED BULLISH</v>
      </c>
    </row>
    <row r="2249" spans="1:8" ht="13.5" x14ac:dyDescent="0.25">
      <c r="A2249" s="3">
        <f>TITRES_STAT!B2252</f>
        <v>45278</v>
      </c>
      <c r="B2249" s="6">
        <f>TITRES_STAT!C2252</f>
        <v>6.8</v>
      </c>
      <c r="C2249" s="6">
        <f>TITRES_STAT!D2252</f>
        <v>5.9976000000000003</v>
      </c>
      <c r="D2249" s="6">
        <f>TITRES_STAT!E2252</f>
        <v>3349</v>
      </c>
      <c r="E2249" s="2">
        <f t="shared" si="140"/>
        <v>344245</v>
      </c>
      <c r="F2249" s="6" t="str">
        <f t="shared" si="143"/>
        <v>BULLISH</v>
      </c>
      <c r="G2249" s="6" t="str">
        <f t="shared" si="142"/>
        <v>NEUTRAL</v>
      </c>
      <c r="H2249" s="6" t="str">
        <f t="shared" si="141"/>
        <v>CONFIRMED BULLISH</v>
      </c>
    </row>
    <row r="2250" spans="1:8" ht="13.5" x14ac:dyDescent="0.25">
      <c r="A2250" s="3">
        <f>TITRES_STAT!B2253</f>
        <v>45279</v>
      </c>
      <c r="B2250" s="6">
        <f>TITRES_STAT!C2253</f>
        <v>6.87</v>
      </c>
      <c r="C2250" s="6">
        <f>TITRES_STAT!D2253</f>
        <v>6.0593000000000004</v>
      </c>
      <c r="D2250" s="6">
        <f>TITRES_STAT!E2253</f>
        <v>2</v>
      </c>
      <c r="E2250" s="2">
        <f t="shared" si="140"/>
        <v>344247</v>
      </c>
      <c r="F2250" s="6" t="str">
        <f t="shared" si="143"/>
        <v>BULLISH</v>
      </c>
      <c r="G2250" s="6" t="str">
        <f t="shared" si="142"/>
        <v>NEUTRAL</v>
      </c>
      <c r="H2250" s="6" t="str">
        <f t="shared" si="141"/>
        <v>CONFIRMED BULLISH</v>
      </c>
    </row>
    <row r="2251" spans="1:8" ht="13.5" x14ac:dyDescent="0.25">
      <c r="A2251" s="3">
        <f>TITRES_STAT!B2254</f>
        <v>45280</v>
      </c>
      <c r="B2251" s="6">
        <f>TITRES_STAT!C2254</f>
        <v>6.8</v>
      </c>
      <c r="C2251" s="6">
        <f>TITRES_STAT!D2254</f>
        <v>5.9976000000000003</v>
      </c>
      <c r="D2251" s="6">
        <f>TITRES_STAT!E2254</f>
        <v>2853</v>
      </c>
      <c r="E2251" s="2">
        <f t="shared" si="140"/>
        <v>341394</v>
      </c>
      <c r="F2251" s="6" t="str">
        <f t="shared" si="143"/>
        <v>BULLISH</v>
      </c>
      <c r="G2251" s="6" t="str">
        <f t="shared" si="142"/>
        <v>NEUTRAL</v>
      </c>
      <c r="H2251" s="6" t="str">
        <f t="shared" si="141"/>
        <v>CONFIRMED BULLISH</v>
      </c>
    </row>
    <row r="2252" spans="1:8" ht="13.5" x14ac:dyDescent="0.25">
      <c r="A2252" s="3">
        <f>TITRES_STAT!B2255</f>
        <v>45281</v>
      </c>
      <c r="B2252" s="6">
        <f>TITRES_STAT!C2255</f>
        <v>6.88</v>
      </c>
      <c r="C2252" s="6">
        <f>TITRES_STAT!D2255</f>
        <v>6.0681000000000003</v>
      </c>
      <c r="D2252" s="6">
        <f>TITRES_STAT!E2255</f>
        <v>2774</v>
      </c>
      <c r="E2252" s="2">
        <f t="shared" si="140"/>
        <v>344168</v>
      </c>
      <c r="F2252" s="6" t="str">
        <f t="shared" si="143"/>
        <v>BULLISH</v>
      </c>
      <c r="G2252" s="6" t="str">
        <f t="shared" si="142"/>
        <v>STRONG</v>
      </c>
      <c r="H2252" s="6" t="str">
        <f t="shared" si="141"/>
        <v>CONFIRMED BULLISH</v>
      </c>
    </row>
    <row r="2253" spans="1:8" ht="13.5" x14ac:dyDescent="0.25">
      <c r="A2253" s="3">
        <f>TITRES_STAT!B2256</f>
        <v>45282</v>
      </c>
      <c r="B2253" s="6">
        <f>TITRES_STAT!C2256</f>
        <v>6.8</v>
      </c>
      <c r="C2253" s="6">
        <f>TITRES_STAT!D2256</f>
        <v>5.9976000000000003</v>
      </c>
      <c r="D2253" s="6">
        <f>TITRES_STAT!E2256</f>
        <v>684</v>
      </c>
      <c r="E2253" s="2">
        <f t="shared" si="140"/>
        <v>343484</v>
      </c>
      <c r="F2253" s="6" t="str">
        <f t="shared" si="143"/>
        <v>BULLISH</v>
      </c>
      <c r="G2253" s="6" t="str">
        <f t="shared" si="142"/>
        <v>NEUTRAL</v>
      </c>
      <c r="H2253" s="6" t="str">
        <f t="shared" si="141"/>
        <v>CONFIRMED BULLISH</v>
      </c>
    </row>
    <row r="2254" spans="1:8" ht="13.5" x14ac:dyDescent="0.25">
      <c r="A2254" s="3">
        <f>TITRES_STAT!B2257</f>
        <v>45285</v>
      </c>
      <c r="B2254" s="6">
        <f>TITRES_STAT!C2257</f>
        <v>6.69</v>
      </c>
      <c r="C2254" s="6">
        <f>TITRES_STAT!D2257</f>
        <v>5.9005999999999998</v>
      </c>
      <c r="D2254" s="6">
        <f>TITRES_STAT!E2257</f>
        <v>416</v>
      </c>
      <c r="E2254" s="2">
        <f t="shared" si="140"/>
        <v>343068</v>
      </c>
      <c r="F2254" s="6" t="str">
        <f t="shared" si="143"/>
        <v>BEARISH</v>
      </c>
      <c r="G2254" s="6" t="str">
        <f t="shared" si="142"/>
        <v>NEUTRAL</v>
      </c>
      <c r="H2254" s="6" t="str">
        <f t="shared" si="141"/>
        <v>CONFIRMED BEARISH</v>
      </c>
    </row>
    <row r="2255" spans="1:8" ht="13.5" x14ac:dyDescent="0.25">
      <c r="A2255" s="3">
        <f>TITRES_STAT!B2258</f>
        <v>45286</v>
      </c>
      <c r="B2255" s="6">
        <f>TITRES_STAT!C2258</f>
        <v>6.8</v>
      </c>
      <c r="C2255" s="6">
        <f>TITRES_STAT!D2258</f>
        <v>5.9976000000000003</v>
      </c>
      <c r="D2255" s="6">
        <f>TITRES_STAT!E2258</f>
        <v>3935</v>
      </c>
      <c r="E2255" s="2">
        <f t="shared" si="140"/>
        <v>347003</v>
      </c>
      <c r="F2255" s="6" t="str">
        <f t="shared" si="143"/>
        <v>BULLISH</v>
      </c>
      <c r="G2255" s="6" t="str">
        <f t="shared" si="142"/>
        <v>NEUTRAL</v>
      </c>
      <c r="H2255" s="6" t="str">
        <f t="shared" si="141"/>
        <v>BULLISH DIVERGENCE</v>
      </c>
    </row>
    <row r="2256" spans="1:8" ht="13.5" x14ac:dyDescent="0.25">
      <c r="A2256" s="3">
        <f>TITRES_STAT!B2259</f>
        <v>45287</v>
      </c>
      <c r="B2256" s="6">
        <f>TITRES_STAT!C2259</f>
        <v>7</v>
      </c>
      <c r="C2256" s="6">
        <f>TITRES_STAT!D2259</f>
        <v>6.1740000000000004</v>
      </c>
      <c r="D2256" s="6">
        <f>TITRES_STAT!E2259</f>
        <v>6908</v>
      </c>
      <c r="E2256" s="2">
        <f t="shared" si="140"/>
        <v>353911</v>
      </c>
      <c r="F2256" s="6" t="str">
        <f t="shared" si="143"/>
        <v>BULLISH</v>
      </c>
      <c r="G2256" s="6" t="str">
        <f t="shared" si="142"/>
        <v>STRONG</v>
      </c>
      <c r="H2256" s="6" t="str">
        <f t="shared" si="141"/>
        <v>CONFIRMED BULLISH</v>
      </c>
    </row>
    <row r="2257" spans="1:8" ht="13.5" x14ac:dyDescent="0.25">
      <c r="A2257" s="3">
        <f>TITRES_STAT!B2260</f>
        <v>45288</v>
      </c>
      <c r="B2257" s="6">
        <f>TITRES_STAT!C2260</f>
        <v>7.07</v>
      </c>
      <c r="C2257" s="6">
        <f>TITRES_STAT!D2260</f>
        <v>6.2356999999999996</v>
      </c>
      <c r="D2257" s="6">
        <f>TITRES_STAT!E2260</f>
        <v>419</v>
      </c>
      <c r="E2257" s="2">
        <f t="shared" si="140"/>
        <v>354330</v>
      </c>
      <c r="F2257" s="6" t="str">
        <f t="shared" si="143"/>
        <v>BULLISH</v>
      </c>
      <c r="G2257" s="6" t="str">
        <f t="shared" si="142"/>
        <v>STRONG</v>
      </c>
      <c r="H2257" s="6" t="str">
        <f t="shared" si="141"/>
        <v>CONFIRMED BULLISH</v>
      </c>
    </row>
    <row r="2258" spans="1:8" ht="13.5" x14ac:dyDescent="0.25">
      <c r="A2258" s="3">
        <f>TITRES_STAT!B2261</f>
        <v>45289</v>
      </c>
      <c r="B2258" s="6">
        <f>TITRES_STAT!C2261</f>
        <v>7.2</v>
      </c>
      <c r="C2258" s="6">
        <f>TITRES_STAT!D2261</f>
        <v>6.3503999999999996</v>
      </c>
      <c r="D2258" s="6">
        <f>TITRES_STAT!E2261</f>
        <v>7200</v>
      </c>
      <c r="E2258" s="2">
        <f t="shared" si="140"/>
        <v>361530</v>
      </c>
      <c r="F2258" s="6" t="str">
        <f t="shared" si="143"/>
        <v>BULLISH</v>
      </c>
      <c r="G2258" s="6" t="str">
        <f t="shared" si="142"/>
        <v>STRONG</v>
      </c>
      <c r="H2258" s="6" t="str">
        <f t="shared" si="141"/>
        <v>CONFIRMED BULLISH</v>
      </c>
    </row>
    <row r="2259" spans="1:8" ht="13.5" x14ac:dyDescent="0.25">
      <c r="A2259" s="3">
        <f>TITRES_STAT!B2262</f>
        <v>45293</v>
      </c>
      <c r="B2259" s="6">
        <f>TITRES_STAT!C2262</f>
        <v>7.06</v>
      </c>
      <c r="C2259" s="6">
        <f>TITRES_STAT!D2262</f>
        <v>6.2268999999999997</v>
      </c>
      <c r="D2259" s="6">
        <f>TITRES_STAT!E2262</f>
        <v>724</v>
      </c>
      <c r="E2259" s="2">
        <f t="shared" si="140"/>
        <v>360806</v>
      </c>
      <c r="F2259" s="6" t="str">
        <f t="shared" si="143"/>
        <v>BULLISH</v>
      </c>
      <c r="G2259" s="6" t="str">
        <f t="shared" si="142"/>
        <v>STRONG</v>
      </c>
      <c r="H2259" s="6" t="str">
        <f t="shared" si="141"/>
        <v>CONFIRMED BULLISH</v>
      </c>
    </row>
    <row r="2260" spans="1:8" ht="13.5" x14ac:dyDescent="0.25">
      <c r="A2260" s="3">
        <f>TITRES_STAT!B2263</f>
        <v>45294</v>
      </c>
      <c r="B2260" s="6">
        <f>TITRES_STAT!C2263</f>
        <v>7</v>
      </c>
      <c r="C2260" s="6">
        <f>TITRES_STAT!D2263</f>
        <v>6.1740000000000004</v>
      </c>
      <c r="D2260" s="6">
        <f>TITRES_STAT!E2263</f>
        <v>4032</v>
      </c>
      <c r="E2260" s="2">
        <f t="shared" si="140"/>
        <v>356774</v>
      </c>
      <c r="F2260" s="6" t="str">
        <f t="shared" si="143"/>
        <v>BULLISH</v>
      </c>
      <c r="G2260" s="6" t="str">
        <f t="shared" si="142"/>
        <v>STRONG</v>
      </c>
      <c r="H2260" s="6" t="str">
        <f t="shared" si="141"/>
        <v>CONFIRMED BULLISH</v>
      </c>
    </row>
    <row r="2261" spans="1:8" ht="13.5" x14ac:dyDescent="0.25">
      <c r="A2261" s="3">
        <f>TITRES_STAT!B2264</f>
        <v>45295</v>
      </c>
      <c r="B2261" s="6">
        <f>TITRES_STAT!C2264</f>
        <v>7</v>
      </c>
      <c r="C2261" s="6">
        <f>TITRES_STAT!D2264</f>
        <v>6.1740000000000004</v>
      </c>
      <c r="D2261" s="6">
        <f>TITRES_STAT!E2264</f>
        <v>2103</v>
      </c>
      <c r="E2261" s="2">
        <f t="shared" si="140"/>
        <v>356774</v>
      </c>
      <c r="F2261" s="6" t="str">
        <f t="shared" si="143"/>
        <v>BULLISH</v>
      </c>
      <c r="G2261" s="6" t="str">
        <f t="shared" si="142"/>
        <v>NEUTRAL</v>
      </c>
      <c r="H2261" s="6" t="str">
        <f t="shared" si="141"/>
        <v>NEUTRAL</v>
      </c>
    </row>
    <row r="2262" spans="1:8" ht="13.5" x14ac:dyDescent="0.25">
      <c r="A2262" s="3">
        <f>TITRES_STAT!B2265</f>
        <v>45296</v>
      </c>
      <c r="B2262" s="6">
        <f>TITRES_STAT!C2265</f>
        <v>7</v>
      </c>
      <c r="C2262" s="6">
        <f>TITRES_STAT!D2265</f>
        <v>6.1740000000000004</v>
      </c>
      <c r="D2262" s="6">
        <f>TITRES_STAT!E2265</f>
        <v>100</v>
      </c>
      <c r="E2262" s="2">
        <f t="shared" si="140"/>
        <v>356774</v>
      </c>
      <c r="F2262" s="6" t="str">
        <f t="shared" si="143"/>
        <v>BULLISH</v>
      </c>
      <c r="G2262" s="6" t="str">
        <f t="shared" si="142"/>
        <v>NEUTRAL</v>
      </c>
      <c r="H2262" s="6" t="str">
        <f t="shared" si="141"/>
        <v>BULLISH DIVERGENCE</v>
      </c>
    </row>
    <row r="2263" spans="1:8" ht="13.5" x14ac:dyDescent="0.25">
      <c r="A2263" s="3">
        <f>TITRES_STAT!B2266</f>
        <v>45299</v>
      </c>
      <c r="B2263" s="6">
        <f>TITRES_STAT!C2266</f>
        <v>7</v>
      </c>
      <c r="C2263" s="6">
        <f>TITRES_STAT!D2266</f>
        <v>6.1740000000000004</v>
      </c>
      <c r="D2263" s="6">
        <f>TITRES_STAT!E2266</f>
        <v>1000</v>
      </c>
      <c r="E2263" s="2">
        <f t="shared" si="140"/>
        <v>356774</v>
      </c>
      <c r="F2263" s="6" t="str">
        <f t="shared" si="143"/>
        <v>BEARISH</v>
      </c>
      <c r="G2263" s="6" t="str">
        <f t="shared" si="142"/>
        <v>NEUTRAL</v>
      </c>
      <c r="H2263" s="6" t="str">
        <f t="shared" si="141"/>
        <v>CONFIRMED BEARISH</v>
      </c>
    </row>
    <row r="2264" spans="1:8" ht="13.5" x14ac:dyDescent="0.25">
      <c r="A2264" s="3">
        <f>TITRES_STAT!B2267</f>
        <v>45300</v>
      </c>
      <c r="B2264" s="6">
        <f>TITRES_STAT!C2267</f>
        <v>7</v>
      </c>
      <c r="C2264" s="6">
        <f>TITRES_STAT!D2267</f>
        <v>6.1740000000000004</v>
      </c>
      <c r="D2264" s="6">
        <f>TITRES_STAT!E2267</f>
        <v>0</v>
      </c>
      <c r="E2264" s="2">
        <f t="shared" si="140"/>
        <v>356774</v>
      </c>
      <c r="F2264" s="6" t="str">
        <f t="shared" si="143"/>
        <v>BEARISH</v>
      </c>
      <c r="G2264" s="6" t="str">
        <f t="shared" si="142"/>
        <v>NEUTRAL</v>
      </c>
      <c r="H2264" s="6" t="str">
        <f t="shared" si="141"/>
        <v>CONFIRMED BEARISH</v>
      </c>
    </row>
    <row r="2265" spans="1:8" ht="13.5" x14ac:dyDescent="0.25">
      <c r="A2265" s="3">
        <f>TITRES_STAT!B2268</f>
        <v>45301</v>
      </c>
      <c r="B2265" s="6">
        <f>TITRES_STAT!C2268</f>
        <v>7</v>
      </c>
      <c r="C2265" s="6">
        <f>TITRES_STAT!D2268</f>
        <v>6.1740000000000004</v>
      </c>
      <c r="D2265" s="6">
        <f>TITRES_STAT!E2268</f>
        <v>4000</v>
      </c>
      <c r="E2265" s="2">
        <f t="shared" si="140"/>
        <v>356774</v>
      </c>
      <c r="F2265" s="6" t="str">
        <f t="shared" si="143"/>
        <v>NEUTRAL</v>
      </c>
      <c r="G2265" s="6" t="str">
        <f t="shared" si="142"/>
        <v>NEUTRAL</v>
      </c>
      <c r="H2265" s="6" t="str">
        <f t="shared" si="141"/>
        <v>NEUTRAL</v>
      </c>
    </row>
    <row r="2266" spans="1:8" ht="13.5" x14ac:dyDescent="0.25">
      <c r="A2266" s="3">
        <f>TITRES_STAT!B2269</f>
        <v>45302</v>
      </c>
      <c r="B2266" s="6">
        <f>TITRES_STAT!C2269</f>
        <v>7</v>
      </c>
      <c r="C2266" s="6">
        <f>TITRES_STAT!D2269</f>
        <v>6.1740000000000004</v>
      </c>
      <c r="D2266" s="6">
        <f>TITRES_STAT!E2269</f>
        <v>0</v>
      </c>
      <c r="E2266" s="2">
        <f t="shared" si="140"/>
        <v>356774</v>
      </c>
      <c r="F2266" s="6" t="str">
        <f t="shared" si="143"/>
        <v>NEUTRAL</v>
      </c>
      <c r="G2266" s="6" t="str">
        <f t="shared" si="142"/>
        <v>NEUTRAL</v>
      </c>
      <c r="H2266" s="6" t="str">
        <f t="shared" si="141"/>
        <v>NEUTRAL</v>
      </c>
    </row>
    <row r="2267" spans="1:8" ht="13.5" x14ac:dyDescent="0.25">
      <c r="A2267" s="3">
        <f>TITRES_STAT!B2270</f>
        <v>45303</v>
      </c>
      <c r="B2267" s="6">
        <f>TITRES_STAT!C2270</f>
        <v>6.74</v>
      </c>
      <c r="C2267" s="6">
        <f>TITRES_STAT!D2270</f>
        <v>5.9447000000000001</v>
      </c>
      <c r="D2267" s="6">
        <f>TITRES_STAT!E2270</f>
        <v>227</v>
      </c>
      <c r="E2267" s="2">
        <f t="shared" si="140"/>
        <v>356547</v>
      </c>
      <c r="F2267" s="6" t="str">
        <f t="shared" si="143"/>
        <v>BEARISH</v>
      </c>
      <c r="G2267" s="6" t="str">
        <f t="shared" si="142"/>
        <v>NEUTRAL</v>
      </c>
      <c r="H2267" s="6" t="str">
        <f t="shared" si="141"/>
        <v>CONFIRMED BEARISH</v>
      </c>
    </row>
    <row r="2268" spans="1:8" ht="13.5" x14ac:dyDescent="0.25">
      <c r="A2268" s="3">
        <f>TITRES_STAT!B2271</f>
        <v>45306</v>
      </c>
      <c r="B2268" s="6">
        <f>TITRES_STAT!C2271</f>
        <v>6.8</v>
      </c>
      <c r="C2268" s="6">
        <f>TITRES_STAT!D2271</f>
        <v>5.9976000000000003</v>
      </c>
      <c r="D2268" s="6">
        <f>TITRES_STAT!E2271</f>
        <v>1263</v>
      </c>
      <c r="E2268" s="2">
        <f t="shared" si="140"/>
        <v>357810</v>
      </c>
      <c r="F2268" s="6" t="str">
        <f t="shared" si="143"/>
        <v>BULLISH</v>
      </c>
      <c r="G2268" s="6" t="str">
        <f t="shared" si="142"/>
        <v>NEUTRAL</v>
      </c>
      <c r="H2268" s="6" t="str">
        <f t="shared" si="141"/>
        <v>BULLISH DIVERGENCE</v>
      </c>
    </row>
    <row r="2269" spans="1:8" ht="13.5" x14ac:dyDescent="0.25">
      <c r="A2269" s="3">
        <f>TITRES_STAT!B2272</f>
        <v>45307</v>
      </c>
      <c r="B2269" s="6">
        <f>TITRES_STAT!C2272</f>
        <v>6.8</v>
      </c>
      <c r="C2269" s="6">
        <f>TITRES_STAT!D2272</f>
        <v>5.9976000000000003</v>
      </c>
      <c r="D2269" s="6">
        <f>TITRES_STAT!E2272</f>
        <v>4614</v>
      </c>
      <c r="E2269" s="2">
        <f t="shared" si="140"/>
        <v>357810</v>
      </c>
      <c r="F2269" s="6" t="str">
        <f t="shared" si="143"/>
        <v>BULLISH</v>
      </c>
      <c r="G2269" s="6" t="str">
        <f t="shared" si="142"/>
        <v>NEUTRAL</v>
      </c>
      <c r="H2269" s="6" t="str">
        <f t="shared" si="141"/>
        <v>BULLISH DIVERGENCE</v>
      </c>
    </row>
    <row r="2270" spans="1:8" ht="13.5" x14ac:dyDescent="0.25">
      <c r="A2270" s="3">
        <f>TITRES_STAT!B2273</f>
        <v>45308</v>
      </c>
      <c r="B2270" s="6">
        <f>TITRES_STAT!C2273</f>
        <v>6.99</v>
      </c>
      <c r="C2270" s="6">
        <f>TITRES_STAT!D2273</f>
        <v>6.1651999999999996</v>
      </c>
      <c r="D2270" s="6">
        <f>TITRES_STAT!E2273</f>
        <v>2000</v>
      </c>
      <c r="E2270" s="2">
        <f t="shared" si="140"/>
        <v>359810</v>
      </c>
      <c r="F2270" s="6" t="str">
        <f t="shared" si="143"/>
        <v>BULLISH</v>
      </c>
      <c r="G2270" s="6" t="str">
        <f t="shared" si="142"/>
        <v>NEUTRAL</v>
      </c>
      <c r="H2270" s="6" t="str">
        <f t="shared" si="141"/>
        <v>BULLISH DIVERGENCE</v>
      </c>
    </row>
    <row r="2271" spans="1:8" ht="13.5" x14ac:dyDescent="0.25">
      <c r="A2271" s="3">
        <f>TITRES_STAT!B2274</f>
        <v>45309</v>
      </c>
      <c r="B2271" s="6">
        <f>TITRES_STAT!C2274</f>
        <v>6.97</v>
      </c>
      <c r="C2271" s="6">
        <f>TITRES_STAT!D2274</f>
        <v>6.1475</v>
      </c>
      <c r="D2271" s="6">
        <f>TITRES_STAT!E2274</f>
        <v>89</v>
      </c>
      <c r="E2271" s="2">
        <f t="shared" si="140"/>
        <v>359721</v>
      </c>
      <c r="F2271" s="6" t="str">
        <f t="shared" si="143"/>
        <v>BULLISH</v>
      </c>
      <c r="G2271" s="6" t="str">
        <f t="shared" si="142"/>
        <v>NEUTRAL</v>
      </c>
      <c r="H2271" s="6" t="str">
        <f t="shared" si="141"/>
        <v>BULLISH DIVERGENCE</v>
      </c>
    </row>
    <row r="2272" spans="1:8" ht="13.5" x14ac:dyDescent="0.25">
      <c r="A2272" s="3">
        <f>TITRES_STAT!B2275</f>
        <v>45310</v>
      </c>
      <c r="B2272" s="6">
        <f>TITRES_STAT!C2275</f>
        <v>6.8</v>
      </c>
      <c r="C2272" s="6">
        <f>TITRES_STAT!D2275</f>
        <v>5.9976000000000003</v>
      </c>
      <c r="D2272" s="6">
        <f>TITRES_STAT!E2275</f>
        <v>3330</v>
      </c>
      <c r="E2272" s="2">
        <f t="shared" si="140"/>
        <v>356391</v>
      </c>
      <c r="F2272" s="6" t="str">
        <f t="shared" si="143"/>
        <v>BEARISH</v>
      </c>
      <c r="G2272" s="6" t="str">
        <f t="shared" si="142"/>
        <v>NEUTRAL</v>
      </c>
      <c r="H2272" s="6" t="str">
        <f t="shared" si="141"/>
        <v>BEARISH DIVERGENCE</v>
      </c>
    </row>
    <row r="2273" spans="1:8" ht="13.5" x14ac:dyDescent="0.25">
      <c r="A2273" s="3">
        <f>TITRES_STAT!B2276</f>
        <v>45313</v>
      </c>
      <c r="B2273" s="6">
        <f>TITRES_STAT!C2276</f>
        <v>6.8</v>
      </c>
      <c r="C2273" s="6">
        <f>TITRES_STAT!D2276</f>
        <v>5.9976000000000003</v>
      </c>
      <c r="D2273" s="6">
        <f>TITRES_STAT!E2276</f>
        <v>252</v>
      </c>
      <c r="E2273" s="2">
        <f t="shared" si="140"/>
        <v>356391</v>
      </c>
      <c r="F2273" s="6" t="str">
        <f t="shared" si="143"/>
        <v>BEARISH</v>
      </c>
      <c r="G2273" s="6" t="str">
        <f t="shared" si="142"/>
        <v>NEUTRAL</v>
      </c>
      <c r="H2273" s="6" t="str">
        <f t="shared" si="141"/>
        <v>NEUTRAL</v>
      </c>
    </row>
    <row r="2274" spans="1:8" ht="13.5" x14ac:dyDescent="0.25">
      <c r="A2274" s="3">
        <f>TITRES_STAT!B2277</f>
        <v>45314</v>
      </c>
      <c r="B2274" s="6">
        <f>TITRES_STAT!C2277</f>
        <v>6.8</v>
      </c>
      <c r="C2274" s="6">
        <f>TITRES_STAT!D2277</f>
        <v>5.9976000000000003</v>
      </c>
      <c r="D2274" s="6">
        <f>TITRES_STAT!E2277</f>
        <v>100</v>
      </c>
      <c r="E2274" s="2">
        <f t="shared" si="140"/>
        <v>356391</v>
      </c>
      <c r="F2274" s="6" t="str">
        <f t="shared" si="143"/>
        <v>BEARISH</v>
      </c>
      <c r="G2274" s="6" t="str">
        <f t="shared" si="142"/>
        <v>NEUTRAL</v>
      </c>
      <c r="H2274" s="6" t="str">
        <f t="shared" si="141"/>
        <v>NEUTRAL</v>
      </c>
    </row>
    <row r="2275" spans="1:8" ht="13.5" x14ac:dyDescent="0.25">
      <c r="A2275" s="3">
        <f>TITRES_STAT!B2278</f>
        <v>45315</v>
      </c>
      <c r="B2275" s="6">
        <f>TITRES_STAT!C2278</f>
        <v>6.9</v>
      </c>
      <c r="C2275" s="6">
        <f>TITRES_STAT!D2278</f>
        <v>6.0857999999999999</v>
      </c>
      <c r="D2275" s="6">
        <f>TITRES_STAT!E2278</f>
        <v>1459</v>
      </c>
      <c r="E2275" s="2">
        <f t="shared" si="140"/>
        <v>357850</v>
      </c>
      <c r="F2275" s="6" t="str">
        <f t="shared" si="143"/>
        <v>BEARISH</v>
      </c>
      <c r="G2275" s="6" t="str">
        <f t="shared" si="142"/>
        <v>NEUTRAL</v>
      </c>
      <c r="H2275" s="6" t="str">
        <f t="shared" si="141"/>
        <v>CONFIRMED BEARISH</v>
      </c>
    </row>
    <row r="2276" spans="1:8" ht="13.5" x14ac:dyDescent="0.25">
      <c r="A2276" s="3">
        <f>TITRES_STAT!B2279</f>
        <v>45316</v>
      </c>
      <c r="B2276" s="6">
        <f>TITRES_STAT!C2279</f>
        <v>6.8</v>
      </c>
      <c r="C2276" s="6">
        <f>TITRES_STAT!D2279</f>
        <v>5.9976000000000003</v>
      </c>
      <c r="D2276" s="6">
        <f>TITRES_STAT!E2279</f>
        <v>275</v>
      </c>
      <c r="E2276" s="2">
        <f t="shared" si="140"/>
        <v>357575</v>
      </c>
      <c r="F2276" s="6" t="str">
        <f t="shared" si="143"/>
        <v>BEARISH</v>
      </c>
      <c r="G2276" s="6" t="str">
        <f t="shared" si="142"/>
        <v>NEUTRAL</v>
      </c>
      <c r="H2276" s="6" t="str">
        <f t="shared" si="141"/>
        <v>CONFIRMED BEARISH</v>
      </c>
    </row>
    <row r="2277" spans="1:8" ht="13.5" x14ac:dyDescent="0.25">
      <c r="A2277" s="3">
        <f>TITRES_STAT!B2280</f>
        <v>45317</v>
      </c>
      <c r="B2277" s="6">
        <f>TITRES_STAT!C2280</f>
        <v>6.8</v>
      </c>
      <c r="C2277" s="6">
        <f>TITRES_STAT!D2280</f>
        <v>5.9976000000000003</v>
      </c>
      <c r="D2277" s="6">
        <f>TITRES_STAT!E2280</f>
        <v>385</v>
      </c>
      <c r="E2277" s="2">
        <f t="shared" si="140"/>
        <v>357575</v>
      </c>
      <c r="F2277" s="6" t="str">
        <f t="shared" si="143"/>
        <v>BULLISH</v>
      </c>
      <c r="G2277" s="6" t="str">
        <f t="shared" si="142"/>
        <v>NEUTRAL</v>
      </c>
      <c r="H2277" s="6" t="str">
        <f t="shared" si="141"/>
        <v>NEUTRAL</v>
      </c>
    </row>
    <row r="2278" spans="1:8" ht="13.5" x14ac:dyDescent="0.25">
      <c r="A2278" s="3">
        <f>TITRES_STAT!B2281</f>
        <v>45320</v>
      </c>
      <c r="B2278" s="6">
        <f>TITRES_STAT!C2281</f>
        <v>6.8</v>
      </c>
      <c r="C2278" s="6">
        <f>TITRES_STAT!D2281</f>
        <v>5.9976000000000003</v>
      </c>
      <c r="D2278" s="6">
        <f>TITRES_STAT!E2281</f>
        <v>1020</v>
      </c>
      <c r="E2278" s="2">
        <f t="shared" si="140"/>
        <v>357575</v>
      </c>
      <c r="F2278" s="6" t="str">
        <f t="shared" si="143"/>
        <v>BULLISH</v>
      </c>
      <c r="G2278" s="6" t="str">
        <f t="shared" si="142"/>
        <v>NEUTRAL</v>
      </c>
      <c r="H2278" s="6" t="str">
        <f t="shared" si="141"/>
        <v>NEUTRAL</v>
      </c>
    </row>
    <row r="2279" spans="1:8" ht="13.5" x14ac:dyDescent="0.25">
      <c r="A2279" s="3">
        <f>TITRES_STAT!B2282</f>
        <v>45321</v>
      </c>
      <c r="B2279" s="6">
        <f>TITRES_STAT!C2282</f>
        <v>6.8</v>
      </c>
      <c r="C2279" s="6">
        <f>TITRES_STAT!D2282</f>
        <v>5.9976000000000003</v>
      </c>
      <c r="D2279" s="6">
        <f>TITRES_STAT!E2282</f>
        <v>219</v>
      </c>
      <c r="E2279" s="2">
        <f t="shared" si="140"/>
        <v>357575</v>
      </c>
      <c r="F2279" s="6" t="str">
        <f t="shared" si="143"/>
        <v>BULLISH</v>
      </c>
      <c r="G2279" s="6" t="str">
        <f t="shared" si="142"/>
        <v>NEUTRAL</v>
      </c>
      <c r="H2279" s="6" t="str">
        <f t="shared" si="141"/>
        <v>NEUTRAL</v>
      </c>
    </row>
    <row r="2280" spans="1:8" ht="13.5" x14ac:dyDescent="0.25">
      <c r="A2280" s="3">
        <f>TITRES_STAT!B2283</f>
        <v>45322</v>
      </c>
      <c r="B2280" s="6">
        <f>TITRES_STAT!C2283</f>
        <v>6.8</v>
      </c>
      <c r="C2280" s="6">
        <f>TITRES_STAT!D2283</f>
        <v>5.9976000000000003</v>
      </c>
      <c r="D2280" s="6">
        <f>TITRES_STAT!E2283</f>
        <v>600</v>
      </c>
      <c r="E2280" s="2">
        <f t="shared" si="140"/>
        <v>357575</v>
      </c>
      <c r="F2280" s="6" t="str">
        <f t="shared" si="143"/>
        <v>BEARISH</v>
      </c>
      <c r="G2280" s="6" t="str">
        <f t="shared" si="142"/>
        <v>NEUTRAL</v>
      </c>
      <c r="H2280" s="6" t="str">
        <f t="shared" si="141"/>
        <v>CONFIRMED BEARISH</v>
      </c>
    </row>
    <row r="2281" spans="1:8" ht="13.5" x14ac:dyDescent="0.25">
      <c r="A2281" s="3">
        <f>TITRES_STAT!B2284</f>
        <v>45323</v>
      </c>
      <c r="B2281" s="6">
        <f>TITRES_STAT!C2284</f>
        <v>6.8</v>
      </c>
      <c r="C2281" s="6">
        <f>TITRES_STAT!D2284</f>
        <v>5.9976000000000003</v>
      </c>
      <c r="D2281" s="6">
        <f>TITRES_STAT!E2284</f>
        <v>620</v>
      </c>
      <c r="E2281" s="2">
        <f t="shared" si="140"/>
        <v>357575</v>
      </c>
      <c r="F2281" s="6" t="str">
        <f t="shared" si="143"/>
        <v>NEUTRAL</v>
      </c>
      <c r="G2281" s="6" t="str">
        <f t="shared" si="142"/>
        <v>NEUTRAL</v>
      </c>
      <c r="H2281" s="6" t="str">
        <f t="shared" si="141"/>
        <v>NEUTRAL</v>
      </c>
    </row>
    <row r="2282" spans="1:8" ht="13.5" x14ac:dyDescent="0.25">
      <c r="A2282" s="3">
        <f>TITRES_STAT!B2285</f>
        <v>45324</v>
      </c>
      <c r="B2282" s="6">
        <f>TITRES_STAT!C2285</f>
        <v>6.8</v>
      </c>
      <c r="C2282" s="6">
        <f>TITRES_STAT!D2285</f>
        <v>5.9976000000000003</v>
      </c>
      <c r="D2282" s="6">
        <f>TITRES_STAT!E2285</f>
        <v>0</v>
      </c>
      <c r="E2282" s="2">
        <f t="shared" si="140"/>
        <v>357575</v>
      </c>
      <c r="F2282" s="6" t="str">
        <f t="shared" si="143"/>
        <v>NEUTRAL</v>
      </c>
      <c r="G2282" s="6" t="str">
        <f t="shared" si="142"/>
        <v>NEUTRAL</v>
      </c>
      <c r="H2282" s="6" t="str">
        <f t="shared" si="141"/>
        <v>NEUTRAL</v>
      </c>
    </row>
    <row r="2283" spans="1:8" ht="13.5" x14ac:dyDescent="0.25">
      <c r="A2283" s="3">
        <f>TITRES_STAT!B2286</f>
        <v>45327</v>
      </c>
      <c r="B2283" s="6">
        <f>TITRES_STAT!C2286</f>
        <v>6.8</v>
      </c>
      <c r="C2283" s="6">
        <f>TITRES_STAT!D2286</f>
        <v>5.9976000000000003</v>
      </c>
      <c r="D2283" s="6">
        <f>TITRES_STAT!E2286</f>
        <v>0</v>
      </c>
      <c r="E2283" s="2">
        <f t="shared" si="140"/>
        <v>357575</v>
      </c>
      <c r="F2283" s="6" t="str">
        <f t="shared" si="143"/>
        <v>NEUTRAL</v>
      </c>
      <c r="G2283" s="6" t="str">
        <f t="shared" si="142"/>
        <v>NEUTRAL</v>
      </c>
      <c r="H2283" s="6" t="str">
        <f t="shared" si="141"/>
        <v>NEUTRAL</v>
      </c>
    </row>
    <row r="2284" spans="1:8" ht="13.5" x14ac:dyDescent="0.25">
      <c r="A2284" s="3">
        <f>TITRES_STAT!B2287</f>
        <v>45328</v>
      </c>
      <c r="B2284" s="6">
        <f>TITRES_STAT!C2287</f>
        <v>6.81</v>
      </c>
      <c r="C2284" s="6">
        <f>TITRES_STAT!D2287</f>
        <v>6.0064000000000002</v>
      </c>
      <c r="D2284" s="6">
        <f>TITRES_STAT!E2287</f>
        <v>289</v>
      </c>
      <c r="E2284" s="2">
        <f t="shared" si="140"/>
        <v>357864</v>
      </c>
      <c r="F2284" s="6" t="str">
        <f t="shared" si="143"/>
        <v>BULLISH</v>
      </c>
      <c r="G2284" s="6" t="str">
        <f t="shared" si="142"/>
        <v>NEUTRAL</v>
      </c>
      <c r="H2284" s="6" t="str">
        <f t="shared" si="141"/>
        <v>CONFIRMED BULLISH</v>
      </c>
    </row>
    <row r="2285" spans="1:8" ht="13.5" x14ac:dyDescent="0.25">
      <c r="A2285" s="3">
        <f>TITRES_STAT!B2288</f>
        <v>45329</v>
      </c>
      <c r="B2285" s="6">
        <f>TITRES_STAT!C2288</f>
        <v>6.94</v>
      </c>
      <c r="C2285" s="6">
        <f>TITRES_STAT!D2288</f>
        <v>6.1211000000000002</v>
      </c>
      <c r="D2285" s="6">
        <f>TITRES_STAT!E2288</f>
        <v>341</v>
      </c>
      <c r="E2285" s="2">
        <f t="shared" si="140"/>
        <v>358205</v>
      </c>
      <c r="F2285" s="6" t="str">
        <f t="shared" si="143"/>
        <v>BULLISH</v>
      </c>
      <c r="G2285" s="6" t="str">
        <f t="shared" si="142"/>
        <v>NEUTRAL</v>
      </c>
      <c r="H2285" s="6" t="str">
        <f t="shared" si="141"/>
        <v>CONFIRMED BULLISH</v>
      </c>
    </row>
    <row r="2286" spans="1:8" ht="13.5" x14ac:dyDescent="0.25">
      <c r="A2286" s="3">
        <f>TITRES_STAT!B2289</f>
        <v>45330</v>
      </c>
      <c r="B2286" s="6">
        <f>TITRES_STAT!C2289</f>
        <v>6.82</v>
      </c>
      <c r="C2286" s="6">
        <f>TITRES_STAT!D2289</f>
        <v>6.0152000000000001</v>
      </c>
      <c r="D2286" s="6">
        <f>TITRES_STAT!E2289</f>
        <v>932</v>
      </c>
      <c r="E2286" s="2">
        <f t="shared" si="140"/>
        <v>357273</v>
      </c>
      <c r="F2286" s="6" t="str">
        <f t="shared" si="143"/>
        <v>BEARISH</v>
      </c>
      <c r="G2286" s="6" t="str">
        <f t="shared" si="142"/>
        <v>NEUTRAL</v>
      </c>
      <c r="H2286" s="6" t="str">
        <f t="shared" si="141"/>
        <v>BEARISH DIVERGENCE</v>
      </c>
    </row>
    <row r="2287" spans="1:8" ht="13.5" x14ac:dyDescent="0.25">
      <c r="A2287" s="3">
        <f>TITRES_STAT!B2290</f>
        <v>45331</v>
      </c>
      <c r="B2287" s="6">
        <f>TITRES_STAT!C2290</f>
        <v>6.82</v>
      </c>
      <c r="C2287" s="6">
        <f>TITRES_STAT!D2290</f>
        <v>6.0152000000000001</v>
      </c>
      <c r="D2287" s="6">
        <f>TITRES_STAT!E2290</f>
        <v>300</v>
      </c>
      <c r="E2287" s="2">
        <f t="shared" si="140"/>
        <v>357273</v>
      </c>
      <c r="F2287" s="6" t="str">
        <f t="shared" si="143"/>
        <v>BEARISH</v>
      </c>
      <c r="G2287" s="6" t="str">
        <f t="shared" si="142"/>
        <v>NEUTRAL</v>
      </c>
      <c r="H2287" s="6" t="str">
        <f t="shared" si="141"/>
        <v>BEARISH DIVERGENCE</v>
      </c>
    </row>
    <row r="2288" spans="1:8" ht="13.5" x14ac:dyDescent="0.25">
      <c r="A2288" s="3">
        <f>TITRES_STAT!B2291</f>
        <v>45334</v>
      </c>
      <c r="B2288" s="6">
        <f>TITRES_STAT!C2291</f>
        <v>6.81</v>
      </c>
      <c r="C2288" s="6">
        <f>TITRES_STAT!D2291</f>
        <v>6.0064000000000002</v>
      </c>
      <c r="D2288" s="6">
        <f>TITRES_STAT!E2291</f>
        <v>310</v>
      </c>
      <c r="E2288" s="2">
        <f t="shared" si="140"/>
        <v>356963</v>
      </c>
      <c r="F2288" s="6" t="str">
        <f t="shared" si="143"/>
        <v>BEARISH</v>
      </c>
      <c r="G2288" s="6" t="str">
        <f t="shared" si="142"/>
        <v>NEUTRAL</v>
      </c>
      <c r="H2288" s="6" t="str">
        <f t="shared" si="141"/>
        <v>BEARISH DIVERGENCE</v>
      </c>
    </row>
    <row r="2289" spans="1:8" ht="13.5" x14ac:dyDescent="0.25">
      <c r="A2289" s="3">
        <f>TITRES_STAT!B2292</f>
        <v>45335</v>
      </c>
      <c r="B2289" s="6">
        <f>TITRES_STAT!C2292</f>
        <v>6.81</v>
      </c>
      <c r="C2289" s="6">
        <f>TITRES_STAT!D2292</f>
        <v>6.0064000000000002</v>
      </c>
      <c r="D2289" s="6">
        <f>TITRES_STAT!E2292</f>
        <v>100</v>
      </c>
      <c r="E2289" s="2">
        <f t="shared" si="140"/>
        <v>356963</v>
      </c>
      <c r="F2289" s="6" t="str">
        <f t="shared" si="143"/>
        <v>BEARISH</v>
      </c>
      <c r="G2289" s="6" t="str">
        <f t="shared" si="142"/>
        <v>NEUTRAL</v>
      </c>
      <c r="H2289" s="6" t="str">
        <f t="shared" si="141"/>
        <v>NEUTRAL</v>
      </c>
    </row>
    <row r="2290" spans="1:8" ht="13.5" x14ac:dyDescent="0.25">
      <c r="A2290" s="3">
        <f>TITRES_STAT!B2293</f>
        <v>45336</v>
      </c>
      <c r="B2290" s="6">
        <f>TITRES_STAT!C2293</f>
        <v>6.93</v>
      </c>
      <c r="C2290" s="6">
        <f>TITRES_STAT!D2293</f>
        <v>6.1121999999999996</v>
      </c>
      <c r="D2290" s="6">
        <f>TITRES_STAT!E2293</f>
        <v>3000</v>
      </c>
      <c r="E2290" s="2">
        <f t="shared" si="140"/>
        <v>359963</v>
      </c>
      <c r="F2290" s="6" t="str">
        <f t="shared" si="143"/>
        <v>BULLISH</v>
      </c>
      <c r="G2290" s="6" t="str">
        <f t="shared" si="142"/>
        <v>NEUTRAL</v>
      </c>
      <c r="H2290" s="6" t="str">
        <f t="shared" si="141"/>
        <v>BULLISH DIVERGENCE</v>
      </c>
    </row>
    <row r="2291" spans="1:8" ht="13.5" x14ac:dyDescent="0.25">
      <c r="A2291" s="3">
        <f>TITRES_STAT!B2294</f>
        <v>45337</v>
      </c>
      <c r="B2291" s="6">
        <f>TITRES_STAT!C2294</f>
        <v>6.93</v>
      </c>
      <c r="C2291" s="6">
        <f>TITRES_STAT!D2294</f>
        <v>6.1121999999999996</v>
      </c>
      <c r="D2291" s="6">
        <f>TITRES_STAT!E2294</f>
        <v>50</v>
      </c>
      <c r="E2291" s="2">
        <f t="shared" si="140"/>
        <v>359963</v>
      </c>
      <c r="F2291" s="6" t="str">
        <f t="shared" si="143"/>
        <v>BULLISH</v>
      </c>
      <c r="G2291" s="6" t="str">
        <f t="shared" si="142"/>
        <v>NEUTRAL</v>
      </c>
      <c r="H2291" s="6" t="str">
        <f t="shared" si="141"/>
        <v>CONFIRMED BULLISH</v>
      </c>
    </row>
    <row r="2292" spans="1:8" ht="13.5" x14ac:dyDescent="0.25">
      <c r="A2292" s="3">
        <f>TITRES_STAT!B2295</f>
        <v>45338</v>
      </c>
      <c r="B2292" s="6">
        <f>TITRES_STAT!C2295</f>
        <v>6.92</v>
      </c>
      <c r="C2292" s="6">
        <f>TITRES_STAT!D2295</f>
        <v>6.1033999999999997</v>
      </c>
      <c r="D2292" s="6">
        <f>TITRES_STAT!E2295</f>
        <v>80</v>
      </c>
      <c r="E2292" s="2">
        <f t="shared" si="140"/>
        <v>359883</v>
      </c>
      <c r="F2292" s="6" t="str">
        <f t="shared" si="143"/>
        <v>BULLISH</v>
      </c>
      <c r="G2292" s="6" t="str">
        <f t="shared" si="142"/>
        <v>NEUTRAL</v>
      </c>
      <c r="H2292" s="6" t="str">
        <f t="shared" si="141"/>
        <v>CONFIRMED BULLISH</v>
      </c>
    </row>
    <row r="2293" spans="1:8" ht="13.5" x14ac:dyDescent="0.25">
      <c r="A2293" s="3">
        <f>TITRES_STAT!B2296</f>
        <v>45341</v>
      </c>
      <c r="B2293" s="6">
        <f>TITRES_STAT!C2296</f>
        <v>6.92</v>
      </c>
      <c r="C2293" s="6">
        <f>TITRES_STAT!D2296</f>
        <v>6.1033999999999997</v>
      </c>
      <c r="D2293" s="6">
        <f>TITRES_STAT!E2296</f>
        <v>50</v>
      </c>
      <c r="E2293" s="2">
        <f t="shared" si="140"/>
        <v>359883</v>
      </c>
      <c r="F2293" s="6" t="str">
        <f t="shared" si="143"/>
        <v>BULLISH</v>
      </c>
      <c r="G2293" s="6" t="str">
        <f t="shared" si="142"/>
        <v>NEUTRAL</v>
      </c>
      <c r="H2293" s="6" t="str">
        <f t="shared" si="141"/>
        <v>CONFIRMED BULLISH</v>
      </c>
    </row>
    <row r="2294" spans="1:8" ht="13.5" x14ac:dyDescent="0.25">
      <c r="A2294" s="3">
        <f>TITRES_STAT!B2297</f>
        <v>45342</v>
      </c>
      <c r="B2294" s="6">
        <f>TITRES_STAT!C2297</f>
        <v>6.92</v>
      </c>
      <c r="C2294" s="6">
        <f>TITRES_STAT!D2297</f>
        <v>6.1033999999999997</v>
      </c>
      <c r="D2294" s="6">
        <f>TITRES_STAT!E2297</f>
        <v>400</v>
      </c>
      <c r="E2294" s="2">
        <f t="shared" si="140"/>
        <v>359883</v>
      </c>
      <c r="F2294" s="6" t="str">
        <f t="shared" si="143"/>
        <v>BULLISH</v>
      </c>
      <c r="G2294" s="6" t="str">
        <f t="shared" si="142"/>
        <v>NEUTRAL</v>
      </c>
      <c r="H2294" s="6" t="str">
        <f t="shared" si="141"/>
        <v>CONFIRMED BULLISH</v>
      </c>
    </row>
    <row r="2295" spans="1:8" ht="13.5" x14ac:dyDescent="0.25">
      <c r="A2295" s="3">
        <f>TITRES_STAT!B2298</f>
        <v>45343</v>
      </c>
      <c r="B2295" s="6">
        <f>TITRES_STAT!C2298</f>
        <v>6.92</v>
      </c>
      <c r="C2295" s="6">
        <f>TITRES_STAT!D2298</f>
        <v>6.1033999999999997</v>
      </c>
      <c r="D2295" s="6">
        <f>TITRES_STAT!E2298</f>
        <v>0</v>
      </c>
      <c r="E2295" s="2">
        <f t="shared" si="140"/>
        <v>359883</v>
      </c>
      <c r="F2295" s="6" t="str">
        <f t="shared" si="143"/>
        <v>BEARISH</v>
      </c>
      <c r="G2295" s="6" t="str">
        <f t="shared" si="142"/>
        <v>NEUTRAL</v>
      </c>
      <c r="H2295" s="6" t="str">
        <f t="shared" si="141"/>
        <v>CONFIRMED BEARISH</v>
      </c>
    </row>
    <row r="2296" spans="1:8" ht="13.5" x14ac:dyDescent="0.25">
      <c r="A2296" s="3">
        <f>TITRES_STAT!B2299</f>
        <v>45344</v>
      </c>
      <c r="B2296" s="6">
        <f>TITRES_STAT!C2299</f>
        <v>6.92</v>
      </c>
      <c r="C2296" s="6">
        <f>TITRES_STAT!D2299</f>
        <v>6.1033999999999997</v>
      </c>
      <c r="D2296" s="6">
        <f>TITRES_STAT!E2299</f>
        <v>0</v>
      </c>
      <c r="E2296" s="2">
        <f t="shared" si="140"/>
        <v>359883</v>
      </c>
      <c r="F2296" s="6" t="str">
        <f t="shared" si="143"/>
        <v>BEARISH</v>
      </c>
      <c r="G2296" s="6" t="str">
        <f t="shared" si="142"/>
        <v>NEUTRAL</v>
      </c>
      <c r="H2296" s="6" t="str">
        <f t="shared" si="141"/>
        <v>CONFIRMED BEARISH</v>
      </c>
    </row>
    <row r="2297" spans="1:8" ht="13.5" x14ac:dyDescent="0.25">
      <c r="A2297" s="3">
        <f>TITRES_STAT!B2300</f>
        <v>45345</v>
      </c>
      <c r="B2297" s="6">
        <f>TITRES_STAT!C2300</f>
        <v>6.92</v>
      </c>
      <c r="C2297" s="6">
        <f>TITRES_STAT!D2300</f>
        <v>6.1033999999999997</v>
      </c>
      <c r="D2297" s="6">
        <f>TITRES_STAT!E2300</f>
        <v>0</v>
      </c>
      <c r="E2297" s="2">
        <f t="shared" si="140"/>
        <v>359883</v>
      </c>
      <c r="F2297" s="6" t="str">
        <f t="shared" si="143"/>
        <v>NEUTRAL</v>
      </c>
      <c r="G2297" s="6" t="str">
        <f t="shared" si="142"/>
        <v>NEUTRAL</v>
      </c>
      <c r="H2297" s="6" t="str">
        <f t="shared" si="141"/>
        <v>NEUTRAL</v>
      </c>
    </row>
    <row r="2298" spans="1:8" ht="13.5" x14ac:dyDescent="0.25">
      <c r="A2298" s="3">
        <f>TITRES_STAT!B2301</f>
        <v>45348</v>
      </c>
      <c r="B2298" s="6">
        <f>TITRES_STAT!C2301</f>
        <v>6.92</v>
      </c>
      <c r="C2298" s="6">
        <f>TITRES_STAT!D2301</f>
        <v>6.1033999999999997</v>
      </c>
      <c r="D2298" s="6">
        <f>TITRES_STAT!E2301</f>
        <v>0</v>
      </c>
      <c r="E2298" s="2">
        <f t="shared" si="140"/>
        <v>359883</v>
      </c>
      <c r="F2298" s="6" t="str">
        <f t="shared" si="143"/>
        <v>NEUTRAL</v>
      </c>
      <c r="G2298" s="6" t="str">
        <f t="shared" si="142"/>
        <v>NEUTRAL</v>
      </c>
      <c r="H2298" s="6" t="str">
        <f t="shared" si="141"/>
        <v>NEUTRAL</v>
      </c>
    </row>
    <row r="2299" spans="1:8" ht="13.5" x14ac:dyDescent="0.25">
      <c r="A2299" s="3">
        <f>TITRES_STAT!B2302</f>
        <v>45349</v>
      </c>
      <c r="B2299" s="6">
        <f>TITRES_STAT!C2302</f>
        <v>6.92</v>
      </c>
      <c r="C2299" s="6">
        <f>TITRES_STAT!D2302</f>
        <v>6.1033999999999997</v>
      </c>
      <c r="D2299" s="6">
        <f>TITRES_STAT!E2302</f>
        <v>0</v>
      </c>
      <c r="E2299" s="2">
        <f t="shared" si="140"/>
        <v>359883</v>
      </c>
      <c r="F2299" s="6" t="str">
        <f t="shared" si="143"/>
        <v>NEUTRAL</v>
      </c>
      <c r="G2299" s="6" t="str">
        <f t="shared" si="142"/>
        <v>NEUTRAL</v>
      </c>
      <c r="H2299" s="6" t="str">
        <f t="shared" si="141"/>
        <v>NEUTRAL</v>
      </c>
    </row>
    <row r="2300" spans="1:8" ht="13.5" x14ac:dyDescent="0.25">
      <c r="A2300" s="3">
        <f>TITRES_STAT!B2303</f>
        <v>45350</v>
      </c>
      <c r="B2300" s="6">
        <f>TITRES_STAT!C2303</f>
        <v>6.9</v>
      </c>
      <c r="C2300" s="6">
        <f>TITRES_STAT!D2303</f>
        <v>6.0857999999999999</v>
      </c>
      <c r="D2300" s="6">
        <f>TITRES_STAT!E2303</f>
        <v>50</v>
      </c>
      <c r="E2300" s="2">
        <f t="shared" si="140"/>
        <v>359833</v>
      </c>
      <c r="F2300" s="6" t="str">
        <f t="shared" si="143"/>
        <v>BEARISH</v>
      </c>
      <c r="G2300" s="6" t="str">
        <f t="shared" si="142"/>
        <v>NEUTRAL</v>
      </c>
      <c r="H2300" s="6" t="str">
        <f t="shared" si="141"/>
        <v>CONFIRMED BEARISH</v>
      </c>
    </row>
    <row r="2301" spans="1:8" ht="13.5" x14ac:dyDescent="0.25">
      <c r="A2301" s="3">
        <f>TITRES_STAT!B2304</f>
        <v>45351</v>
      </c>
      <c r="B2301" s="6">
        <f>TITRES_STAT!C2304</f>
        <v>6.61</v>
      </c>
      <c r="C2301" s="6">
        <f>TITRES_STAT!D2304</f>
        <v>5.83</v>
      </c>
      <c r="D2301" s="6">
        <f>TITRES_STAT!E2304</f>
        <v>6402</v>
      </c>
      <c r="E2301" s="2">
        <f t="shared" si="140"/>
        <v>353431</v>
      </c>
      <c r="F2301" s="6" t="str">
        <f t="shared" si="143"/>
        <v>BEARISH</v>
      </c>
      <c r="G2301" s="6" t="str">
        <f t="shared" si="142"/>
        <v>NEUTRAL</v>
      </c>
      <c r="H2301" s="6" t="str">
        <f t="shared" si="141"/>
        <v>CONFIRMED BEARISH</v>
      </c>
    </row>
    <row r="2302" spans="1:8" ht="13.5" x14ac:dyDescent="0.25">
      <c r="A2302" s="3">
        <f>TITRES_STAT!B2305</f>
        <v>45352</v>
      </c>
      <c r="B2302" s="6">
        <f>TITRES_STAT!C2305</f>
        <v>6.61</v>
      </c>
      <c r="C2302" s="6">
        <f>TITRES_STAT!D2305</f>
        <v>5.83</v>
      </c>
      <c r="D2302" s="6">
        <f>TITRES_STAT!E2305</f>
        <v>0</v>
      </c>
      <c r="E2302" s="2">
        <f t="shared" si="140"/>
        <v>353431</v>
      </c>
      <c r="F2302" s="6" t="str">
        <f t="shared" si="143"/>
        <v>BEARISH</v>
      </c>
      <c r="G2302" s="6" t="str">
        <f t="shared" si="142"/>
        <v>NEUTRAL</v>
      </c>
      <c r="H2302" s="6" t="str">
        <f t="shared" si="141"/>
        <v>CONFIRMED BEARISH</v>
      </c>
    </row>
    <row r="2303" spans="1:8" ht="13.5" x14ac:dyDescent="0.25">
      <c r="A2303" s="3">
        <f>TITRES_STAT!B2306</f>
        <v>45355</v>
      </c>
      <c r="B2303" s="6">
        <f>TITRES_STAT!C2306</f>
        <v>6.62</v>
      </c>
      <c r="C2303" s="6">
        <f>TITRES_STAT!D2306</f>
        <v>5.8388</v>
      </c>
      <c r="D2303" s="6">
        <f>TITRES_STAT!E2306</f>
        <v>4200</v>
      </c>
      <c r="E2303" s="2">
        <f t="shared" si="140"/>
        <v>357631</v>
      </c>
      <c r="F2303" s="6" t="str">
        <f t="shared" si="143"/>
        <v>BEARISH</v>
      </c>
      <c r="G2303" s="6" t="str">
        <f t="shared" si="142"/>
        <v>NEUTRAL</v>
      </c>
      <c r="H2303" s="6" t="str">
        <f t="shared" si="141"/>
        <v>CONFIRMED BEARISH</v>
      </c>
    </row>
    <row r="2304" spans="1:8" ht="13.5" x14ac:dyDescent="0.25">
      <c r="A2304" s="3">
        <f>TITRES_STAT!B2307</f>
        <v>45356</v>
      </c>
      <c r="B2304" s="6">
        <f>TITRES_STAT!C2307</f>
        <v>6.62</v>
      </c>
      <c r="C2304" s="6">
        <f>TITRES_STAT!D2307</f>
        <v>5.8388</v>
      </c>
      <c r="D2304" s="6">
        <f>TITRES_STAT!E2307</f>
        <v>277</v>
      </c>
      <c r="E2304" s="2">
        <f t="shared" si="140"/>
        <v>357631</v>
      </c>
      <c r="F2304" s="6" t="str">
        <f t="shared" si="143"/>
        <v>BEARISH</v>
      </c>
      <c r="G2304" s="6" t="str">
        <f t="shared" si="142"/>
        <v>NEUTRAL</v>
      </c>
      <c r="H2304" s="6" t="str">
        <f t="shared" si="141"/>
        <v>CONFIRMED BEARISH</v>
      </c>
    </row>
    <row r="2305" spans="1:8" ht="13.5" x14ac:dyDescent="0.25">
      <c r="A2305" s="3">
        <f>TITRES_STAT!B2308</f>
        <v>45357</v>
      </c>
      <c r="B2305" s="6">
        <f>TITRES_STAT!C2308</f>
        <v>6.62</v>
      </c>
      <c r="C2305" s="6">
        <f>TITRES_STAT!D2308</f>
        <v>5.8388</v>
      </c>
      <c r="D2305" s="6">
        <f>TITRES_STAT!E2308</f>
        <v>2550</v>
      </c>
      <c r="E2305" s="2">
        <f t="shared" si="140"/>
        <v>357631</v>
      </c>
      <c r="F2305" s="6" t="str">
        <f t="shared" si="143"/>
        <v>BEARISH</v>
      </c>
      <c r="G2305" s="6" t="str">
        <f t="shared" si="142"/>
        <v>NEUTRAL</v>
      </c>
      <c r="H2305" s="6" t="str">
        <f t="shared" si="141"/>
        <v>CONFIRMED BEARISH</v>
      </c>
    </row>
    <row r="2306" spans="1:8" ht="13.5" x14ac:dyDescent="0.25">
      <c r="A2306" s="3">
        <f>TITRES_STAT!B2309</f>
        <v>45358</v>
      </c>
      <c r="B2306" s="6">
        <f>TITRES_STAT!C2309</f>
        <v>6.6</v>
      </c>
      <c r="C2306" s="6">
        <f>TITRES_STAT!D2309</f>
        <v>5.8212000000000002</v>
      </c>
      <c r="D2306" s="6">
        <f>TITRES_STAT!E2309</f>
        <v>2954</v>
      </c>
      <c r="E2306" s="2">
        <f t="shared" si="140"/>
        <v>354677</v>
      </c>
      <c r="F2306" s="6" t="str">
        <f t="shared" si="143"/>
        <v>BULLISH</v>
      </c>
      <c r="G2306" s="6" t="str">
        <f t="shared" si="142"/>
        <v>NEUTRAL</v>
      </c>
      <c r="H2306" s="6" t="str">
        <f t="shared" si="141"/>
        <v>BULLISH DIVERGENCE</v>
      </c>
    </row>
    <row r="2307" spans="1:8" ht="13.5" x14ac:dyDescent="0.25">
      <c r="A2307" s="3">
        <f>TITRES_STAT!B2310</f>
        <v>45359</v>
      </c>
      <c r="B2307" s="6">
        <f>TITRES_STAT!C2310</f>
        <v>6.6</v>
      </c>
      <c r="C2307" s="6">
        <f>TITRES_STAT!D2310</f>
        <v>5.8212000000000002</v>
      </c>
      <c r="D2307" s="6">
        <f>TITRES_STAT!E2310</f>
        <v>0</v>
      </c>
      <c r="E2307" s="2">
        <f t="shared" si="140"/>
        <v>354677</v>
      </c>
      <c r="F2307" s="6" t="str">
        <f t="shared" si="143"/>
        <v>BULLISH</v>
      </c>
      <c r="G2307" s="6" t="str">
        <f t="shared" si="142"/>
        <v>NEUTRAL</v>
      </c>
      <c r="H2307" s="6" t="str">
        <f t="shared" si="141"/>
        <v>BULLISH DIVERGENCE</v>
      </c>
    </row>
    <row r="2308" spans="1:8" ht="13.5" x14ac:dyDescent="0.25">
      <c r="A2308" s="3">
        <f>TITRES_STAT!B2311</f>
        <v>45362</v>
      </c>
      <c r="B2308" s="6">
        <f>TITRES_STAT!C2311</f>
        <v>6.6</v>
      </c>
      <c r="C2308" s="6">
        <f>TITRES_STAT!D2311</f>
        <v>5.8212000000000002</v>
      </c>
      <c r="D2308" s="6">
        <f>TITRES_STAT!E2311</f>
        <v>0</v>
      </c>
      <c r="E2308" s="2">
        <f t="shared" ref="E2308:E2371" si="144">IF(B2308&gt;B2307, E2307+D2308, IF(B2308&lt;B2307, E2307-D2308, E2307))</f>
        <v>354677</v>
      </c>
      <c r="F2308" s="6" t="str">
        <f t="shared" si="143"/>
        <v>BEARISH</v>
      </c>
      <c r="G2308" s="6" t="str">
        <f t="shared" si="142"/>
        <v>NEUTRAL</v>
      </c>
      <c r="H2308" s="6" t="str">
        <f t="shared" si="141"/>
        <v>CONFIRMED BEARISH</v>
      </c>
    </row>
    <row r="2309" spans="1:8" ht="13.5" x14ac:dyDescent="0.25">
      <c r="A2309" s="3">
        <f>TITRES_STAT!B2312</f>
        <v>45363</v>
      </c>
      <c r="B2309" s="6">
        <f>TITRES_STAT!C2312</f>
        <v>6.6</v>
      </c>
      <c r="C2309" s="6">
        <f>TITRES_STAT!D2312</f>
        <v>5.8212000000000002</v>
      </c>
      <c r="D2309" s="6">
        <f>TITRES_STAT!E2312</f>
        <v>504</v>
      </c>
      <c r="E2309" s="2">
        <f t="shared" si="144"/>
        <v>354677</v>
      </c>
      <c r="F2309" s="6" t="str">
        <f t="shared" si="143"/>
        <v>BEARISH</v>
      </c>
      <c r="G2309" s="6" t="str">
        <f t="shared" si="142"/>
        <v>NEUTRAL</v>
      </c>
      <c r="H2309" s="6" t="str">
        <f t="shared" si="141"/>
        <v>CONFIRMED BEARISH</v>
      </c>
    </row>
    <row r="2310" spans="1:8" ht="13.5" x14ac:dyDescent="0.25">
      <c r="A2310" s="3">
        <f>TITRES_STAT!B2313</f>
        <v>45364</v>
      </c>
      <c r="B2310" s="6">
        <f>TITRES_STAT!C2313</f>
        <v>6.6</v>
      </c>
      <c r="C2310" s="6">
        <f>TITRES_STAT!D2313</f>
        <v>5.8212000000000002</v>
      </c>
      <c r="D2310" s="6">
        <f>TITRES_STAT!E2313</f>
        <v>449</v>
      </c>
      <c r="E2310" s="2">
        <f t="shared" si="144"/>
        <v>354677</v>
      </c>
      <c r="F2310" s="6" t="str">
        <f t="shared" si="143"/>
        <v>BEARISH</v>
      </c>
      <c r="G2310" s="6" t="str">
        <f t="shared" si="142"/>
        <v>NEUTRAL</v>
      </c>
      <c r="H2310" s="6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CONFIRMED BEARISH</v>
      </c>
    </row>
    <row r="2311" spans="1:8" ht="13.5" x14ac:dyDescent="0.25">
      <c r="A2311" s="3">
        <f>TITRES_STAT!B2314</f>
        <v>45365</v>
      </c>
      <c r="B2311" s="6">
        <f>TITRES_STAT!C2314</f>
        <v>6.6</v>
      </c>
      <c r="C2311" s="6">
        <f>TITRES_STAT!D2314</f>
        <v>5.8212000000000002</v>
      </c>
      <c r="D2311" s="6">
        <f>TITRES_STAT!E2314</f>
        <v>34</v>
      </c>
      <c r="E2311" s="2">
        <f t="shared" si="144"/>
        <v>354677</v>
      </c>
      <c r="F2311" s="6" t="str">
        <f t="shared" si="143"/>
        <v>NEUTRAL</v>
      </c>
      <c r="G2311" s="6" t="str">
        <f t="shared" ref="G2311:G2374" si="146">IF((E2311-E2306)/E2306 &gt; 0.02, "STRONG",
 IF((E2311-E2306)/E2306 &lt; -0.02, "WEAK", "NEUTRAL"))</f>
        <v>NEUTRAL</v>
      </c>
      <c r="H2311" s="6" t="str">
        <f t="shared" si="145"/>
        <v>NEUTRAL</v>
      </c>
    </row>
    <row r="2312" spans="1:8" ht="13.5" x14ac:dyDescent="0.25">
      <c r="A2312" s="3">
        <f>TITRES_STAT!B2315</f>
        <v>45366</v>
      </c>
      <c r="B2312" s="6">
        <f>TITRES_STAT!C2315</f>
        <v>6.6</v>
      </c>
      <c r="C2312" s="6">
        <f>TITRES_STAT!D2315</f>
        <v>5.8212000000000002</v>
      </c>
      <c r="D2312" s="6">
        <f>TITRES_STAT!E2315</f>
        <v>35</v>
      </c>
      <c r="E2312" s="2">
        <f t="shared" si="144"/>
        <v>354677</v>
      </c>
      <c r="F2312" s="6" t="str">
        <f t="shared" ref="F2312:F2375" si="147">IF(E2312&gt;E2307,"BULLISH",IF(E2312&lt;E2307,"BEARISH","NEUTRAL"))</f>
        <v>NEUTRAL</v>
      </c>
      <c r="G2312" s="6" t="str">
        <f t="shared" si="146"/>
        <v>NEUTRAL</v>
      </c>
      <c r="H2312" s="6" t="str">
        <f t="shared" si="145"/>
        <v>NEUTRAL</v>
      </c>
    </row>
    <row r="2313" spans="1:8" ht="13.5" x14ac:dyDescent="0.25">
      <c r="A2313" s="3">
        <f>TITRES_STAT!B2316</f>
        <v>45369</v>
      </c>
      <c r="B2313" s="6">
        <f>TITRES_STAT!C2316</f>
        <v>6.55</v>
      </c>
      <c r="C2313" s="6">
        <f>TITRES_STAT!D2316</f>
        <v>5.7770999999999999</v>
      </c>
      <c r="D2313" s="6">
        <f>TITRES_STAT!E2316</f>
        <v>725</v>
      </c>
      <c r="E2313" s="2">
        <f t="shared" si="144"/>
        <v>353952</v>
      </c>
      <c r="F2313" s="6" t="str">
        <f t="shared" si="147"/>
        <v>BEARISH</v>
      </c>
      <c r="G2313" s="6" t="str">
        <f t="shared" si="146"/>
        <v>NEUTRAL</v>
      </c>
      <c r="H2313" s="6" t="str">
        <f t="shared" si="145"/>
        <v>CONFIRMED BEARISH</v>
      </c>
    </row>
    <row r="2314" spans="1:8" ht="13.5" x14ac:dyDescent="0.25">
      <c r="A2314" s="3">
        <f>TITRES_STAT!B2317</f>
        <v>45370</v>
      </c>
      <c r="B2314" s="6">
        <f>TITRES_STAT!C2317</f>
        <v>6.61</v>
      </c>
      <c r="C2314" s="6">
        <f>TITRES_STAT!D2317</f>
        <v>5.83</v>
      </c>
      <c r="D2314" s="6">
        <f>TITRES_STAT!E2317</f>
        <v>2</v>
      </c>
      <c r="E2314" s="2">
        <f t="shared" si="144"/>
        <v>353954</v>
      </c>
      <c r="F2314" s="6" t="str">
        <f t="shared" si="147"/>
        <v>BEARISH</v>
      </c>
      <c r="G2314" s="6" t="str">
        <f t="shared" si="146"/>
        <v>NEUTRAL</v>
      </c>
      <c r="H2314" s="6" t="str">
        <f t="shared" si="145"/>
        <v>BEARISH DIVERGENCE</v>
      </c>
    </row>
    <row r="2315" spans="1:8" ht="13.5" x14ac:dyDescent="0.25">
      <c r="A2315" s="3">
        <f>TITRES_STAT!B2318</f>
        <v>45372</v>
      </c>
      <c r="B2315" s="6">
        <f>TITRES_STAT!C2318</f>
        <v>6.62</v>
      </c>
      <c r="C2315" s="6">
        <f>TITRES_STAT!D2318</f>
        <v>5.8388</v>
      </c>
      <c r="D2315" s="6">
        <f>TITRES_STAT!E2318</f>
        <v>1000</v>
      </c>
      <c r="E2315" s="2">
        <f t="shared" si="144"/>
        <v>354954</v>
      </c>
      <c r="F2315" s="6" t="str">
        <f t="shared" si="147"/>
        <v>BULLISH</v>
      </c>
      <c r="G2315" s="6" t="str">
        <f t="shared" si="146"/>
        <v>NEUTRAL</v>
      </c>
      <c r="H2315" s="6" t="str">
        <f t="shared" si="145"/>
        <v>CONFIRMED BULLISH</v>
      </c>
    </row>
    <row r="2316" spans="1:8" ht="13.5" x14ac:dyDescent="0.25">
      <c r="A2316" s="3">
        <f>TITRES_STAT!B2319</f>
        <v>45373</v>
      </c>
      <c r="B2316" s="6">
        <f>TITRES_STAT!C2319</f>
        <v>6.52</v>
      </c>
      <c r="C2316" s="6">
        <f>TITRES_STAT!D2319</f>
        <v>5.7506000000000004</v>
      </c>
      <c r="D2316" s="6">
        <f>TITRES_STAT!E2319</f>
        <v>43</v>
      </c>
      <c r="E2316" s="2">
        <f t="shared" si="144"/>
        <v>354911</v>
      </c>
      <c r="F2316" s="6" t="str">
        <f t="shared" si="147"/>
        <v>BULLISH</v>
      </c>
      <c r="G2316" s="6" t="str">
        <f t="shared" si="146"/>
        <v>NEUTRAL</v>
      </c>
      <c r="H2316" s="6" t="str">
        <f t="shared" si="145"/>
        <v>BULLISH DIVERGENCE</v>
      </c>
    </row>
    <row r="2317" spans="1:8" ht="13.5" x14ac:dyDescent="0.25">
      <c r="A2317" s="3">
        <f>TITRES_STAT!B2320</f>
        <v>45376</v>
      </c>
      <c r="B2317" s="6">
        <f>TITRES_STAT!C2320</f>
        <v>6.52</v>
      </c>
      <c r="C2317" s="6">
        <f>TITRES_STAT!D2320</f>
        <v>5.7506000000000004</v>
      </c>
      <c r="D2317" s="6">
        <f>TITRES_STAT!E2320</f>
        <v>0</v>
      </c>
      <c r="E2317" s="2">
        <f t="shared" si="144"/>
        <v>354911</v>
      </c>
      <c r="F2317" s="6" t="str">
        <f t="shared" si="147"/>
        <v>BULLISH</v>
      </c>
      <c r="G2317" s="6" t="str">
        <f t="shared" si="146"/>
        <v>NEUTRAL</v>
      </c>
      <c r="H2317" s="6" t="str">
        <f t="shared" si="145"/>
        <v>BULLISH DIVERGENCE</v>
      </c>
    </row>
    <row r="2318" spans="1:8" ht="13.5" x14ac:dyDescent="0.25">
      <c r="A2318" s="3">
        <f>TITRES_STAT!B2321</f>
        <v>45377</v>
      </c>
      <c r="B2318" s="6">
        <f>TITRES_STAT!C2321</f>
        <v>6.52</v>
      </c>
      <c r="C2318" s="6">
        <f>TITRES_STAT!D2321</f>
        <v>5.7506000000000004</v>
      </c>
      <c r="D2318" s="6">
        <f>TITRES_STAT!E2321</f>
        <v>0</v>
      </c>
      <c r="E2318" s="2">
        <f t="shared" si="144"/>
        <v>354911</v>
      </c>
      <c r="F2318" s="6" t="str">
        <f t="shared" si="147"/>
        <v>BULLISH</v>
      </c>
      <c r="G2318" s="6" t="str">
        <f t="shared" si="146"/>
        <v>NEUTRAL</v>
      </c>
      <c r="H2318" s="6" t="str">
        <f t="shared" si="145"/>
        <v>BULLISH DIVERGENCE</v>
      </c>
    </row>
    <row r="2319" spans="1:8" ht="13.5" x14ac:dyDescent="0.25">
      <c r="A2319" s="3">
        <f>TITRES_STAT!B2322</f>
        <v>45378</v>
      </c>
      <c r="B2319" s="6">
        <f>TITRES_STAT!C2322</f>
        <v>6.52</v>
      </c>
      <c r="C2319" s="6">
        <f>TITRES_STAT!D2322</f>
        <v>5.7506000000000004</v>
      </c>
      <c r="D2319" s="6">
        <f>TITRES_STAT!E2322</f>
        <v>0</v>
      </c>
      <c r="E2319" s="2">
        <f t="shared" si="144"/>
        <v>354911</v>
      </c>
      <c r="F2319" s="6" t="str">
        <f t="shared" si="147"/>
        <v>BULLISH</v>
      </c>
      <c r="G2319" s="6" t="str">
        <f t="shared" si="146"/>
        <v>NEUTRAL</v>
      </c>
      <c r="H2319" s="6" t="str">
        <f t="shared" si="145"/>
        <v>BULLISH DIVERGENCE</v>
      </c>
    </row>
    <row r="2320" spans="1:8" ht="13.5" x14ac:dyDescent="0.25">
      <c r="A2320" s="3">
        <f>TITRES_STAT!B2323</f>
        <v>45379</v>
      </c>
      <c r="B2320" s="6">
        <f>TITRES_STAT!C2323</f>
        <v>6.52</v>
      </c>
      <c r="C2320" s="6">
        <f>TITRES_STAT!D2323</f>
        <v>5.7506000000000004</v>
      </c>
      <c r="D2320" s="6">
        <f>TITRES_STAT!E2323</f>
        <v>51</v>
      </c>
      <c r="E2320" s="2">
        <f t="shared" si="144"/>
        <v>354911</v>
      </c>
      <c r="F2320" s="6" t="str">
        <f t="shared" si="147"/>
        <v>BEARISH</v>
      </c>
      <c r="G2320" s="6" t="str">
        <f t="shared" si="146"/>
        <v>NEUTRAL</v>
      </c>
      <c r="H2320" s="6" t="str">
        <f t="shared" si="145"/>
        <v>CONFIRMED BEARISH</v>
      </c>
    </row>
    <row r="2321" spans="1:8" ht="13.5" x14ac:dyDescent="0.25">
      <c r="A2321" s="3">
        <f>TITRES_STAT!B2324</f>
        <v>45380</v>
      </c>
      <c r="B2321" s="6">
        <f>TITRES_STAT!C2324</f>
        <v>6.52</v>
      </c>
      <c r="C2321" s="6">
        <f>TITRES_STAT!D2324</f>
        <v>5.7506000000000004</v>
      </c>
      <c r="D2321" s="6">
        <f>TITRES_STAT!E2324</f>
        <v>181</v>
      </c>
      <c r="E2321" s="2">
        <f t="shared" si="144"/>
        <v>354911</v>
      </c>
      <c r="F2321" s="6" t="str">
        <f t="shared" si="147"/>
        <v>NEUTRAL</v>
      </c>
      <c r="G2321" s="6" t="str">
        <f t="shared" si="146"/>
        <v>NEUTRAL</v>
      </c>
      <c r="H2321" s="6" t="str">
        <f t="shared" si="145"/>
        <v>NEUTRAL</v>
      </c>
    </row>
    <row r="2322" spans="1:8" ht="13.5" x14ac:dyDescent="0.25">
      <c r="A2322" s="3">
        <f>TITRES_STAT!B2325</f>
        <v>45383</v>
      </c>
      <c r="B2322" s="6">
        <f>TITRES_STAT!C2325</f>
        <v>6.5</v>
      </c>
      <c r="C2322" s="6">
        <f>TITRES_STAT!D2325</f>
        <v>5.7329999999999997</v>
      </c>
      <c r="D2322" s="6">
        <f>TITRES_STAT!E2325</f>
        <v>1666</v>
      </c>
      <c r="E2322" s="2">
        <f t="shared" si="144"/>
        <v>353245</v>
      </c>
      <c r="F2322" s="6" t="str">
        <f t="shared" si="147"/>
        <v>BEARISH</v>
      </c>
      <c r="G2322" s="6" t="str">
        <f t="shared" si="146"/>
        <v>NEUTRAL</v>
      </c>
      <c r="H2322" s="6" t="str">
        <f t="shared" si="145"/>
        <v>CONFIRMED BEARISH</v>
      </c>
    </row>
    <row r="2323" spans="1:8" ht="13.5" x14ac:dyDescent="0.25">
      <c r="A2323" s="3">
        <f>TITRES_STAT!B2326</f>
        <v>45384</v>
      </c>
      <c r="B2323" s="6">
        <f>TITRES_STAT!C2326</f>
        <v>6.52</v>
      </c>
      <c r="C2323" s="6">
        <f>TITRES_STAT!D2326</f>
        <v>5.7506000000000004</v>
      </c>
      <c r="D2323" s="6">
        <f>TITRES_STAT!E2326</f>
        <v>110</v>
      </c>
      <c r="E2323" s="2">
        <f t="shared" si="144"/>
        <v>353355</v>
      </c>
      <c r="F2323" s="6" t="str">
        <f t="shared" si="147"/>
        <v>BEARISH</v>
      </c>
      <c r="G2323" s="6" t="str">
        <f t="shared" si="146"/>
        <v>NEUTRAL</v>
      </c>
      <c r="H2323" s="6" t="str">
        <f t="shared" si="145"/>
        <v>NEUTRAL</v>
      </c>
    </row>
    <row r="2324" spans="1:8" ht="13.5" x14ac:dyDescent="0.25">
      <c r="A2324" s="3">
        <f>TITRES_STAT!B2327</f>
        <v>45385</v>
      </c>
      <c r="B2324" s="6">
        <f>TITRES_STAT!C2327</f>
        <v>6.52</v>
      </c>
      <c r="C2324" s="6">
        <f>TITRES_STAT!D2327</f>
        <v>5.7506000000000004</v>
      </c>
      <c r="D2324" s="6">
        <f>TITRES_STAT!E2327</f>
        <v>200</v>
      </c>
      <c r="E2324" s="2">
        <f t="shared" si="144"/>
        <v>353355</v>
      </c>
      <c r="F2324" s="6" t="str">
        <f t="shared" si="147"/>
        <v>BEARISH</v>
      </c>
      <c r="G2324" s="6" t="str">
        <f t="shared" si="146"/>
        <v>NEUTRAL</v>
      </c>
      <c r="H2324" s="6" t="str">
        <f t="shared" si="145"/>
        <v>NEUTRAL</v>
      </c>
    </row>
    <row r="2325" spans="1:8" ht="13.5" x14ac:dyDescent="0.25">
      <c r="A2325" s="3">
        <f>TITRES_STAT!B2328</f>
        <v>45386</v>
      </c>
      <c r="B2325" s="6">
        <f>TITRES_STAT!C2328</f>
        <v>6.5</v>
      </c>
      <c r="C2325" s="6">
        <f>TITRES_STAT!D2328</f>
        <v>5.7329999999999997</v>
      </c>
      <c r="D2325" s="6">
        <f>TITRES_STAT!E2328</f>
        <v>211</v>
      </c>
      <c r="E2325" s="2">
        <f t="shared" si="144"/>
        <v>353144</v>
      </c>
      <c r="F2325" s="6" t="str">
        <f t="shared" si="147"/>
        <v>BEARISH</v>
      </c>
      <c r="G2325" s="6" t="str">
        <f t="shared" si="146"/>
        <v>NEUTRAL</v>
      </c>
      <c r="H2325" s="6" t="str">
        <f t="shared" si="145"/>
        <v>CONFIRMED BEARISH</v>
      </c>
    </row>
    <row r="2326" spans="1:8" ht="13.5" x14ac:dyDescent="0.25">
      <c r="A2326" s="3">
        <f>TITRES_STAT!B2329</f>
        <v>45387</v>
      </c>
      <c r="B2326" s="6">
        <f>TITRES_STAT!C2329</f>
        <v>6.5</v>
      </c>
      <c r="C2326" s="6">
        <f>TITRES_STAT!D2329</f>
        <v>5.7329999999999997</v>
      </c>
      <c r="D2326" s="6">
        <f>TITRES_STAT!E2329</f>
        <v>264</v>
      </c>
      <c r="E2326" s="2">
        <f t="shared" si="144"/>
        <v>353144</v>
      </c>
      <c r="F2326" s="6" t="str">
        <f t="shared" si="147"/>
        <v>BEARISH</v>
      </c>
      <c r="G2326" s="6" t="str">
        <f t="shared" si="146"/>
        <v>NEUTRAL</v>
      </c>
      <c r="H2326" s="6" t="str">
        <f t="shared" si="145"/>
        <v>CONFIRMED BEARISH</v>
      </c>
    </row>
    <row r="2327" spans="1:8" ht="13.5" x14ac:dyDescent="0.25">
      <c r="A2327" s="3">
        <f>TITRES_STAT!B2330</f>
        <v>45390</v>
      </c>
      <c r="B2327" s="6">
        <f>TITRES_STAT!C2330</f>
        <v>6.4</v>
      </c>
      <c r="C2327" s="6">
        <f>TITRES_STAT!D2330</f>
        <v>5.6448</v>
      </c>
      <c r="D2327" s="6">
        <f>TITRES_STAT!E2330</f>
        <v>85</v>
      </c>
      <c r="E2327" s="2">
        <f t="shared" si="144"/>
        <v>353059</v>
      </c>
      <c r="F2327" s="6" t="str">
        <f t="shared" si="147"/>
        <v>BEARISH</v>
      </c>
      <c r="G2327" s="6" t="str">
        <f t="shared" si="146"/>
        <v>NEUTRAL</v>
      </c>
      <c r="H2327" s="6" t="str">
        <f t="shared" si="145"/>
        <v>CONFIRMED BEARISH</v>
      </c>
    </row>
    <row r="2328" spans="1:8" ht="13.5" x14ac:dyDescent="0.25">
      <c r="A2328" s="3">
        <f>TITRES_STAT!B2331</f>
        <v>45394</v>
      </c>
      <c r="B2328" s="6">
        <f>TITRES_STAT!C2331</f>
        <v>6.49</v>
      </c>
      <c r="C2328" s="6">
        <f>TITRES_STAT!D2331</f>
        <v>5.7241999999999997</v>
      </c>
      <c r="D2328" s="6">
        <f>TITRES_STAT!E2331</f>
        <v>485</v>
      </c>
      <c r="E2328" s="2">
        <f t="shared" si="144"/>
        <v>353544</v>
      </c>
      <c r="F2328" s="6" t="str">
        <f t="shared" si="147"/>
        <v>BULLISH</v>
      </c>
      <c r="G2328" s="6" t="str">
        <f t="shared" si="146"/>
        <v>NEUTRAL</v>
      </c>
      <c r="H2328" s="6" t="str">
        <f t="shared" si="145"/>
        <v>BULLISH DIVERGENCE</v>
      </c>
    </row>
    <row r="2329" spans="1:8" ht="13.5" x14ac:dyDescent="0.25">
      <c r="A2329" s="3">
        <f>TITRES_STAT!B2332</f>
        <v>45397</v>
      </c>
      <c r="B2329" s="6">
        <f>TITRES_STAT!C2332</f>
        <v>6.4</v>
      </c>
      <c r="C2329" s="6">
        <f>TITRES_STAT!D2332</f>
        <v>5.6448</v>
      </c>
      <c r="D2329" s="6">
        <f>TITRES_STAT!E2332</f>
        <v>2551</v>
      </c>
      <c r="E2329" s="2">
        <f t="shared" si="144"/>
        <v>350993</v>
      </c>
      <c r="F2329" s="6" t="str">
        <f t="shared" si="147"/>
        <v>BEARISH</v>
      </c>
      <c r="G2329" s="6" t="str">
        <f t="shared" si="146"/>
        <v>NEUTRAL</v>
      </c>
      <c r="H2329" s="6" t="str">
        <f t="shared" si="145"/>
        <v>CONFIRMED BEARISH</v>
      </c>
    </row>
    <row r="2330" spans="1:8" ht="13.5" x14ac:dyDescent="0.25">
      <c r="A2330" s="3">
        <f>TITRES_STAT!B2333</f>
        <v>45398</v>
      </c>
      <c r="B2330" s="6">
        <f>TITRES_STAT!C2333</f>
        <v>6.49</v>
      </c>
      <c r="C2330" s="6">
        <f>TITRES_STAT!D2333</f>
        <v>5.7241999999999997</v>
      </c>
      <c r="D2330" s="6">
        <f>TITRES_STAT!E2333</f>
        <v>25</v>
      </c>
      <c r="E2330" s="2">
        <f t="shared" si="144"/>
        <v>351018</v>
      </c>
      <c r="F2330" s="6" t="str">
        <f t="shared" si="147"/>
        <v>BEARISH</v>
      </c>
      <c r="G2330" s="6" t="str">
        <f t="shared" si="146"/>
        <v>NEUTRAL</v>
      </c>
      <c r="H2330" s="6" t="str">
        <f t="shared" si="145"/>
        <v>CONFIRMED BEARISH</v>
      </c>
    </row>
    <row r="2331" spans="1:8" ht="13.5" x14ac:dyDescent="0.25">
      <c r="A2331" s="3">
        <f>TITRES_STAT!B2334</f>
        <v>45399</v>
      </c>
      <c r="B2331" s="6">
        <f>TITRES_STAT!C2334</f>
        <v>6.49</v>
      </c>
      <c r="C2331" s="6">
        <f>TITRES_STAT!D2334</f>
        <v>5.7241999999999997</v>
      </c>
      <c r="D2331" s="6">
        <f>TITRES_STAT!E2334</f>
        <v>0</v>
      </c>
      <c r="E2331" s="2">
        <f t="shared" si="144"/>
        <v>351018</v>
      </c>
      <c r="F2331" s="6" t="str">
        <f t="shared" si="147"/>
        <v>BEARISH</v>
      </c>
      <c r="G2331" s="6" t="str">
        <f t="shared" si="146"/>
        <v>NEUTRAL</v>
      </c>
      <c r="H2331" s="6" t="str">
        <f t="shared" si="145"/>
        <v>CONFIRMED BEARISH</v>
      </c>
    </row>
    <row r="2332" spans="1:8" ht="13.5" x14ac:dyDescent="0.25">
      <c r="A2332" s="3">
        <f>TITRES_STAT!B2335</f>
        <v>45400</v>
      </c>
      <c r="B2332" s="6">
        <f>TITRES_STAT!C2335</f>
        <v>6.49</v>
      </c>
      <c r="C2332" s="6">
        <f>TITRES_STAT!D2335</f>
        <v>5.7241999999999997</v>
      </c>
      <c r="D2332" s="6">
        <f>TITRES_STAT!E2335</f>
        <v>810</v>
      </c>
      <c r="E2332" s="2">
        <f t="shared" si="144"/>
        <v>351018</v>
      </c>
      <c r="F2332" s="6" t="str">
        <f t="shared" si="147"/>
        <v>BEARISH</v>
      </c>
      <c r="G2332" s="6" t="str">
        <f t="shared" si="146"/>
        <v>NEUTRAL</v>
      </c>
      <c r="H2332" s="6" t="str">
        <f t="shared" si="145"/>
        <v>BEARISH DIVERGENCE</v>
      </c>
    </row>
    <row r="2333" spans="1:8" ht="13.5" x14ac:dyDescent="0.25">
      <c r="A2333" s="3">
        <f>TITRES_STAT!B2336</f>
        <v>45401</v>
      </c>
      <c r="B2333" s="6">
        <f>TITRES_STAT!C2336</f>
        <v>6.49</v>
      </c>
      <c r="C2333" s="6">
        <f>TITRES_STAT!D2336</f>
        <v>5.7241999999999997</v>
      </c>
      <c r="D2333" s="6">
        <f>TITRES_STAT!E2336</f>
        <v>435</v>
      </c>
      <c r="E2333" s="2">
        <f t="shared" si="144"/>
        <v>351018</v>
      </c>
      <c r="F2333" s="6" t="str">
        <f t="shared" si="147"/>
        <v>BEARISH</v>
      </c>
      <c r="G2333" s="6" t="str">
        <f t="shared" si="146"/>
        <v>NEUTRAL</v>
      </c>
      <c r="H2333" s="6" t="str">
        <f t="shared" si="145"/>
        <v>NEUTRAL</v>
      </c>
    </row>
    <row r="2334" spans="1:8" ht="13.5" x14ac:dyDescent="0.25">
      <c r="A2334" s="3">
        <f>TITRES_STAT!B2337</f>
        <v>45404</v>
      </c>
      <c r="B2334" s="6">
        <f>TITRES_STAT!C2337</f>
        <v>6.49</v>
      </c>
      <c r="C2334" s="6">
        <f>TITRES_STAT!D2337</f>
        <v>5.7241999999999997</v>
      </c>
      <c r="D2334" s="6">
        <f>TITRES_STAT!E2337</f>
        <v>0</v>
      </c>
      <c r="E2334" s="2">
        <f t="shared" si="144"/>
        <v>351018</v>
      </c>
      <c r="F2334" s="6" t="str">
        <f t="shared" si="147"/>
        <v>BULLISH</v>
      </c>
      <c r="G2334" s="6" t="str">
        <f t="shared" si="146"/>
        <v>NEUTRAL</v>
      </c>
      <c r="H2334" s="6" t="str">
        <f t="shared" si="145"/>
        <v>CONFIRMED BULLISH</v>
      </c>
    </row>
    <row r="2335" spans="1:8" ht="13.5" x14ac:dyDescent="0.25">
      <c r="A2335" s="3">
        <f>TITRES_STAT!B2338</f>
        <v>45405</v>
      </c>
      <c r="B2335" s="6">
        <f>TITRES_STAT!C2338</f>
        <v>6.49</v>
      </c>
      <c r="C2335" s="6">
        <f>TITRES_STAT!D2338</f>
        <v>5.7241999999999997</v>
      </c>
      <c r="D2335" s="6">
        <f>TITRES_STAT!E2338</f>
        <v>24</v>
      </c>
      <c r="E2335" s="2">
        <f t="shared" si="144"/>
        <v>351018</v>
      </c>
      <c r="F2335" s="6" t="str">
        <f t="shared" si="147"/>
        <v>NEUTRAL</v>
      </c>
      <c r="G2335" s="6" t="str">
        <f t="shared" si="146"/>
        <v>NEUTRAL</v>
      </c>
      <c r="H2335" s="6" t="str">
        <f t="shared" si="145"/>
        <v>NEUTRAL</v>
      </c>
    </row>
    <row r="2336" spans="1:8" ht="13.5" x14ac:dyDescent="0.25">
      <c r="A2336" s="3">
        <f>TITRES_STAT!B2339</f>
        <v>45406</v>
      </c>
      <c r="B2336" s="6">
        <f>TITRES_STAT!C2339</f>
        <v>6.49</v>
      </c>
      <c r="C2336" s="6">
        <f>TITRES_STAT!D2339</f>
        <v>5.7241999999999997</v>
      </c>
      <c r="D2336" s="6">
        <f>TITRES_STAT!E2339</f>
        <v>1686</v>
      </c>
      <c r="E2336" s="2">
        <f t="shared" si="144"/>
        <v>351018</v>
      </c>
      <c r="F2336" s="6" t="str">
        <f t="shared" si="147"/>
        <v>NEUTRAL</v>
      </c>
      <c r="G2336" s="6" t="str">
        <f t="shared" si="146"/>
        <v>NEUTRAL</v>
      </c>
      <c r="H2336" s="6" t="str">
        <f t="shared" si="145"/>
        <v>NEUTRAL</v>
      </c>
    </row>
    <row r="2337" spans="1:8" ht="13.5" x14ac:dyDescent="0.25">
      <c r="A2337" s="3">
        <f>TITRES_STAT!B2340</f>
        <v>45407</v>
      </c>
      <c r="B2337" s="6">
        <f>TITRES_STAT!C2340</f>
        <v>6.51</v>
      </c>
      <c r="C2337" s="6">
        <f>TITRES_STAT!D2340</f>
        <v>5.7417999999999996</v>
      </c>
      <c r="D2337" s="6">
        <f>TITRES_STAT!E2340</f>
        <v>1060</v>
      </c>
      <c r="E2337" s="2">
        <f t="shared" si="144"/>
        <v>352078</v>
      </c>
      <c r="F2337" s="6" t="str">
        <f t="shared" si="147"/>
        <v>BULLISH</v>
      </c>
      <c r="G2337" s="6" t="str">
        <f t="shared" si="146"/>
        <v>NEUTRAL</v>
      </c>
      <c r="H2337" s="6" t="str">
        <f t="shared" si="145"/>
        <v>CONFIRMED BULLISH</v>
      </c>
    </row>
    <row r="2338" spans="1:8" ht="13.5" x14ac:dyDescent="0.25">
      <c r="A2338" s="3">
        <f>TITRES_STAT!B2341</f>
        <v>45408</v>
      </c>
      <c r="B2338" s="6">
        <f>TITRES_STAT!C2341</f>
        <v>6.8</v>
      </c>
      <c r="C2338" s="6">
        <f>TITRES_STAT!D2341</f>
        <v>5.9976000000000003</v>
      </c>
      <c r="D2338" s="6">
        <f>TITRES_STAT!E2341</f>
        <v>0</v>
      </c>
      <c r="E2338" s="2">
        <f t="shared" si="144"/>
        <v>352078</v>
      </c>
      <c r="F2338" s="6" t="str">
        <f t="shared" si="147"/>
        <v>BULLISH</v>
      </c>
      <c r="G2338" s="6" t="str">
        <f t="shared" si="146"/>
        <v>NEUTRAL</v>
      </c>
      <c r="H2338" s="6" t="str">
        <f t="shared" si="145"/>
        <v>CONFIRMED BULLISH</v>
      </c>
    </row>
    <row r="2339" spans="1:8" ht="13.5" x14ac:dyDescent="0.25">
      <c r="A2339" s="3">
        <f>TITRES_STAT!B2342</f>
        <v>45411</v>
      </c>
      <c r="B2339" s="6">
        <f>TITRES_STAT!C2342</f>
        <v>6.7</v>
      </c>
      <c r="C2339" s="6">
        <f>TITRES_STAT!D2342</f>
        <v>5.9093999999999998</v>
      </c>
      <c r="D2339" s="6">
        <f>TITRES_STAT!E2342</f>
        <v>928</v>
      </c>
      <c r="E2339" s="2">
        <f t="shared" si="144"/>
        <v>351150</v>
      </c>
      <c r="F2339" s="6" t="str">
        <f t="shared" si="147"/>
        <v>BULLISH</v>
      </c>
      <c r="G2339" s="6" t="str">
        <f t="shared" si="146"/>
        <v>NEUTRAL</v>
      </c>
      <c r="H2339" s="6" t="str">
        <f t="shared" si="145"/>
        <v>CONFIRMED BULLISH</v>
      </c>
    </row>
    <row r="2340" spans="1:8" ht="13.5" x14ac:dyDescent="0.25">
      <c r="A2340" s="3">
        <f>TITRES_STAT!B2343</f>
        <v>45412</v>
      </c>
      <c r="B2340" s="6">
        <f>TITRES_STAT!C2343</f>
        <v>6.7</v>
      </c>
      <c r="C2340" s="6">
        <f>TITRES_STAT!D2343</f>
        <v>5.9093999999999998</v>
      </c>
      <c r="D2340" s="6">
        <f>TITRES_STAT!E2343</f>
        <v>100</v>
      </c>
      <c r="E2340" s="2">
        <f t="shared" si="144"/>
        <v>351150</v>
      </c>
      <c r="F2340" s="6" t="str">
        <f t="shared" si="147"/>
        <v>BULLISH</v>
      </c>
      <c r="G2340" s="6" t="str">
        <f t="shared" si="146"/>
        <v>NEUTRAL</v>
      </c>
      <c r="H2340" s="6" t="str">
        <f t="shared" si="145"/>
        <v>CONFIRMED BULLISH</v>
      </c>
    </row>
    <row r="2341" spans="1:8" ht="13.5" x14ac:dyDescent="0.25">
      <c r="A2341" s="3">
        <f>TITRES_STAT!B2344</f>
        <v>45414</v>
      </c>
      <c r="B2341" s="6">
        <f>TITRES_STAT!C2344</f>
        <v>6.95</v>
      </c>
      <c r="C2341" s="6">
        <f>TITRES_STAT!D2344</f>
        <v>6.1299000000000001</v>
      </c>
      <c r="D2341" s="6">
        <f>TITRES_STAT!E2344</f>
        <v>3670</v>
      </c>
      <c r="E2341" s="2">
        <f t="shared" si="144"/>
        <v>354820</v>
      </c>
      <c r="F2341" s="6" t="str">
        <f t="shared" si="147"/>
        <v>BULLISH</v>
      </c>
      <c r="G2341" s="6" t="str">
        <f t="shared" si="146"/>
        <v>NEUTRAL</v>
      </c>
      <c r="H2341" s="6" t="str">
        <f t="shared" si="145"/>
        <v>CONFIRMED BULLISH</v>
      </c>
    </row>
    <row r="2342" spans="1:8" ht="13.5" x14ac:dyDescent="0.25">
      <c r="A2342" s="3">
        <f>TITRES_STAT!B2345</f>
        <v>45415</v>
      </c>
      <c r="B2342" s="6">
        <f>TITRES_STAT!C2345</f>
        <v>6.8</v>
      </c>
      <c r="C2342" s="6">
        <f>TITRES_STAT!D2345</f>
        <v>5.9976000000000003</v>
      </c>
      <c r="D2342" s="6">
        <f>TITRES_STAT!E2345</f>
        <v>3898</v>
      </c>
      <c r="E2342" s="2">
        <f t="shared" si="144"/>
        <v>350922</v>
      </c>
      <c r="F2342" s="6" t="str">
        <f t="shared" si="147"/>
        <v>BEARISH</v>
      </c>
      <c r="G2342" s="6" t="str">
        <f t="shared" si="146"/>
        <v>NEUTRAL</v>
      </c>
      <c r="H2342" s="6" t="str">
        <f t="shared" si="145"/>
        <v>BEARISH DIVERGENCE</v>
      </c>
    </row>
    <row r="2343" spans="1:8" ht="13.5" x14ac:dyDescent="0.25">
      <c r="A2343" s="3">
        <f>TITRES_STAT!B2346</f>
        <v>45418</v>
      </c>
      <c r="B2343" s="6">
        <f>TITRES_STAT!C2346</f>
        <v>6.8</v>
      </c>
      <c r="C2343" s="6">
        <f>TITRES_STAT!D2346</f>
        <v>5.9976000000000003</v>
      </c>
      <c r="D2343" s="6">
        <f>TITRES_STAT!E2346</f>
        <v>1502</v>
      </c>
      <c r="E2343" s="2">
        <f t="shared" si="144"/>
        <v>350922</v>
      </c>
      <c r="F2343" s="6" t="str">
        <f t="shared" si="147"/>
        <v>BEARISH</v>
      </c>
      <c r="G2343" s="6" t="str">
        <f t="shared" si="146"/>
        <v>NEUTRAL</v>
      </c>
      <c r="H2343" s="6" t="str">
        <f t="shared" si="145"/>
        <v>NEUTRAL</v>
      </c>
    </row>
    <row r="2344" spans="1:8" ht="13.5" x14ac:dyDescent="0.25">
      <c r="A2344" s="3">
        <f>TITRES_STAT!B2347</f>
        <v>45419</v>
      </c>
      <c r="B2344" s="6">
        <f>TITRES_STAT!C2347</f>
        <v>6.8</v>
      </c>
      <c r="C2344" s="6">
        <f>TITRES_STAT!D2347</f>
        <v>5.9976000000000003</v>
      </c>
      <c r="D2344" s="6">
        <f>TITRES_STAT!E2347</f>
        <v>1000</v>
      </c>
      <c r="E2344" s="2">
        <f t="shared" si="144"/>
        <v>350922</v>
      </c>
      <c r="F2344" s="6" t="str">
        <f t="shared" si="147"/>
        <v>BEARISH</v>
      </c>
      <c r="G2344" s="6" t="str">
        <f t="shared" si="146"/>
        <v>NEUTRAL</v>
      </c>
      <c r="H2344" s="6" t="str">
        <f t="shared" si="145"/>
        <v>BEARISH DIVERGENCE</v>
      </c>
    </row>
    <row r="2345" spans="1:8" ht="13.5" x14ac:dyDescent="0.25">
      <c r="A2345" s="3">
        <f>TITRES_STAT!B2348</f>
        <v>45420</v>
      </c>
      <c r="B2345" s="6">
        <f>TITRES_STAT!C2348</f>
        <v>7</v>
      </c>
      <c r="C2345" s="6">
        <f>TITRES_STAT!D2348</f>
        <v>6.1740000000000004</v>
      </c>
      <c r="D2345" s="6">
        <f>TITRES_STAT!E2348</f>
        <v>1888</v>
      </c>
      <c r="E2345" s="2">
        <f t="shared" si="144"/>
        <v>352810</v>
      </c>
      <c r="F2345" s="6" t="str">
        <f t="shared" si="147"/>
        <v>BULLISH</v>
      </c>
      <c r="G2345" s="6" t="str">
        <f t="shared" si="146"/>
        <v>NEUTRAL</v>
      </c>
      <c r="H2345" s="6" t="str">
        <f t="shared" si="145"/>
        <v>CONFIRMED BULLISH</v>
      </c>
    </row>
    <row r="2346" spans="1:8" ht="13.5" x14ac:dyDescent="0.25">
      <c r="A2346" s="3">
        <f>TITRES_STAT!B2349</f>
        <v>45421</v>
      </c>
      <c r="B2346" s="6">
        <f>TITRES_STAT!C2349</f>
        <v>7</v>
      </c>
      <c r="C2346" s="6">
        <f>TITRES_STAT!D2349</f>
        <v>6.1740000000000004</v>
      </c>
      <c r="D2346" s="6">
        <f>TITRES_STAT!E2349</f>
        <v>1200</v>
      </c>
      <c r="E2346" s="2">
        <f t="shared" si="144"/>
        <v>352810</v>
      </c>
      <c r="F2346" s="6" t="str">
        <f t="shared" si="147"/>
        <v>BEARISH</v>
      </c>
      <c r="G2346" s="6" t="str">
        <f t="shared" si="146"/>
        <v>NEUTRAL</v>
      </c>
      <c r="H2346" s="6" t="str">
        <f t="shared" si="145"/>
        <v>BEARISH DIVERGENCE</v>
      </c>
    </row>
    <row r="2347" spans="1:8" ht="13.5" x14ac:dyDescent="0.25">
      <c r="A2347" s="3">
        <f>TITRES_STAT!B2350</f>
        <v>45422</v>
      </c>
      <c r="B2347" s="6">
        <f>TITRES_STAT!C2350</f>
        <v>7</v>
      </c>
      <c r="C2347" s="6">
        <f>TITRES_STAT!D2350</f>
        <v>6.1740000000000004</v>
      </c>
      <c r="D2347" s="6">
        <f>TITRES_STAT!E2350</f>
        <v>4000</v>
      </c>
      <c r="E2347" s="2">
        <f t="shared" si="144"/>
        <v>352810</v>
      </c>
      <c r="F2347" s="6" t="str">
        <f t="shared" si="147"/>
        <v>BULLISH</v>
      </c>
      <c r="G2347" s="6" t="str">
        <f t="shared" si="146"/>
        <v>NEUTRAL</v>
      </c>
      <c r="H2347" s="6" t="str">
        <f t="shared" si="145"/>
        <v>CONFIRMED BULLISH</v>
      </c>
    </row>
    <row r="2348" spans="1:8" ht="13.5" x14ac:dyDescent="0.25">
      <c r="A2348" s="3">
        <f>TITRES_STAT!B2351</f>
        <v>45425</v>
      </c>
      <c r="B2348" s="6">
        <f>TITRES_STAT!C2351</f>
        <v>7</v>
      </c>
      <c r="C2348" s="6">
        <f>TITRES_STAT!D2351</f>
        <v>6.1740000000000004</v>
      </c>
      <c r="D2348" s="6">
        <f>TITRES_STAT!E2351</f>
        <v>16</v>
      </c>
      <c r="E2348" s="2">
        <f t="shared" si="144"/>
        <v>352810</v>
      </c>
      <c r="F2348" s="6" t="str">
        <f t="shared" si="147"/>
        <v>BULLISH</v>
      </c>
      <c r="G2348" s="6" t="str">
        <f t="shared" si="146"/>
        <v>NEUTRAL</v>
      </c>
      <c r="H2348" s="6" t="str">
        <f t="shared" si="145"/>
        <v>CONFIRMED BULLISH</v>
      </c>
    </row>
    <row r="2349" spans="1:8" ht="13.5" x14ac:dyDescent="0.25">
      <c r="A2349" s="3">
        <f>TITRES_STAT!B2352</f>
        <v>45426</v>
      </c>
      <c r="B2349" s="6">
        <f>TITRES_STAT!C2352</f>
        <v>6.99</v>
      </c>
      <c r="C2349" s="6">
        <f>TITRES_STAT!D2352</f>
        <v>6.1651999999999996</v>
      </c>
      <c r="D2349" s="6">
        <f>TITRES_STAT!E2352</f>
        <v>284</v>
      </c>
      <c r="E2349" s="2">
        <f t="shared" si="144"/>
        <v>352526</v>
      </c>
      <c r="F2349" s="6" t="str">
        <f t="shared" si="147"/>
        <v>BULLISH</v>
      </c>
      <c r="G2349" s="6" t="str">
        <f t="shared" si="146"/>
        <v>NEUTRAL</v>
      </c>
      <c r="H2349" s="6" t="str">
        <f t="shared" si="145"/>
        <v>CONFIRMED BULLISH</v>
      </c>
    </row>
    <row r="2350" spans="1:8" ht="13.5" x14ac:dyDescent="0.25">
      <c r="A2350" s="3">
        <f>TITRES_STAT!B2353</f>
        <v>45427</v>
      </c>
      <c r="B2350" s="6">
        <f>TITRES_STAT!C2353</f>
        <v>7.2</v>
      </c>
      <c r="C2350" s="6">
        <f>TITRES_STAT!D2353</f>
        <v>6.3503999999999996</v>
      </c>
      <c r="D2350" s="6">
        <f>TITRES_STAT!E2353</f>
        <v>3</v>
      </c>
      <c r="E2350" s="2">
        <f t="shared" si="144"/>
        <v>352529</v>
      </c>
      <c r="F2350" s="6" t="str">
        <f t="shared" si="147"/>
        <v>BEARISH</v>
      </c>
      <c r="G2350" s="6" t="str">
        <f t="shared" si="146"/>
        <v>NEUTRAL</v>
      </c>
      <c r="H2350" s="6" t="str">
        <f t="shared" si="145"/>
        <v>BEARISH DIVERGENCE</v>
      </c>
    </row>
    <row r="2351" spans="1:8" ht="13.5" x14ac:dyDescent="0.25">
      <c r="A2351" s="3">
        <f>TITRES_STAT!B2354</f>
        <v>45428</v>
      </c>
      <c r="B2351" s="6">
        <f>TITRES_STAT!C2354</f>
        <v>7.2</v>
      </c>
      <c r="C2351" s="6">
        <f>TITRES_STAT!D2354</f>
        <v>6.3503999999999996</v>
      </c>
      <c r="D2351" s="6">
        <f>TITRES_STAT!E2354</f>
        <v>0</v>
      </c>
      <c r="E2351" s="2">
        <f t="shared" si="144"/>
        <v>352529</v>
      </c>
      <c r="F2351" s="6" t="str">
        <f t="shared" si="147"/>
        <v>BEARISH</v>
      </c>
      <c r="G2351" s="6" t="str">
        <f t="shared" si="146"/>
        <v>NEUTRAL</v>
      </c>
      <c r="H2351" s="6" t="str">
        <f t="shared" si="145"/>
        <v>BEARISH DIVERGENCE</v>
      </c>
    </row>
    <row r="2352" spans="1:8" ht="13.5" x14ac:dyDescent="0.25">
      <c r="A2352" s="3">
        <f>TITRES_STAT!B2355</f>
        <v>45429</v>
      </c>
      <c r="B2352" s="6">
        <f>TITRES_STAT!C2355</f>
        <v>7.2</v>
      </c>
      <c r="C2352" s="6">
        <f>TITRES_STAT!D2355</f>
        <v>6.3503999999999996</v>
      </c>
      <c r="D2352" s="6">
        <f>TITRES_STAT!E2355</f>
        <v>0</v>
      </c>
      <c r="E2352" s="2">
        <f t="shared" si="144"/>
        <v>352529</v>
      </c>
      <c r="F2352" s="6" t="str">
        <f t="shared" si="147"/>
        <v>BEARISH</v>
      </c>
      <c r="G2352" s="6" t="str">
        <f t="shared" si="146"/>
        <v>NEUTRAL</v>
      </c>
      <c r="H2352" s="6" t="str">
        <f t="shared" si="145"/>
        <v>BEARISH DIVERGENCE</v>
      </c>
    </row>
    <row r="2353" spans="1:8" ht="13.5" x14ac:dyDescent="0.25">
      <c r="A2353" s="3">
        <f>TITRES_STAT!B2356</f>
        <v>45432</v>
      </c>
      <c r="B2353" s="6">
        <f>TITRES_STAT!C2356</f>
        <v>7.2</v>
      </c>
      <c r="C2353" s="6">
        <f>TITRES_STAT!D2356</f>
        <v>6.3503999999999996</v>
      </c>
      <c r="D2353" s="6">
        <f>TITRES_STAT!E2356</f>
        <v>0</v>
      </c>
      <c r="E2353" s="2">
        <f t="shared" si="144"/>
        <v>352529</v>
      </c>
      <c r="F2353" s="6" t="str">
        <f t="shared" si="147"/>
        <v>BEARISH</v>
      </c>
      <c r="G2353" s="6" t="str">
        <f t="shared" si="146"/>
        <v>NEUTRAL</v>
      </c>
      <c r="H2353" s="6" t="str">
        <f t="shared" si="145"/>
        <v>BEARISH DIVERGENCE</v>
      </c>
    </row>
    <row r="2354" spans="1:8" ht="13.5" x14ac:dyDescent="0.25">
      <c r="A2354" s="3">
        <f>TITRES_STAT!B2357</f>
        <v>45433</v>
      </c>
      <c r="B2354" s="6">
        <f>TITRES_STAT!C2357</f>
        <v>7.2</v>
      </c>
      <c r="C2354" s="6">
        <f>TITRES_STAT!D2357</f>
        <v>6.3503999999999996</v>
      </c>
      <c r="D2354" s="6">
        <f>TITRES_STAT!E2357</f>
        <v>0</v>
      </c>
      <c r="E2354" s="2">
        <f t="shared" si="144"/>
        <v>352529</v>
      </c>
      <c r="F2354" s="6" t="str">
        <f t="shared" si="147"/>
        <v>BULLISH</v>
      </c>
      <c r="G2354" s="6" t="str">
        <f t="shared" si="146"/>
        <v>NEUTRAL</v>
      </c>
      <c r="H2354" s="6" t="str">
        <f t="shared" si="145"/>
        <v>CONFIRMED BULLISH</v>
      </c>
    </row>
    <row r="2355" spans="1:8" ht="13.5" x14ac:dyDescent="0.25">
      <c r="A2355" s="3">
        <f>TITRES_STAT!B2358</f>
        <v>45434</v>
      </c>
      <c r="B2355" s="6">
        <f>TITRES_STAT!C2358</f>
        <v>7.14</v>
      </c>
      <c r="C2355" s="6">
        <f>TITRES_STAT!D2358</f>
        <v>6.2975000000000003</v>
      </c>
      <c r="D2355" s="6">
        <f>TITRES_STAT!E2358</f>
        <v>1100</v>
      </c>
      <c r="E2355" s="2">
        <f t="shared" si="144"/>
        <v>351429</v>
      </c>
      <c r="F2355" s="6" t="str">
        <f t="shared" si="147"/>
        <v>BEARISH</v>
      </c>
      <c r="G2355" s="6" t="str">
        <f t="shared" si="146"/>
        <v>NEUTRAL</v>
      </c>
      <c r="H2355" s="6" t="str">
        <f t="shared" si="145"/>
        <v>CONFIRMED BEARISH</v>
      </c>
    </row>
    <row r="2356" spans="1:8" ht="13.5" x14ac:dyDescent="0.25">
      <c r="A2356" s="3">
        <f>TITRES_STAT!B2359</f>
        <v>45435</v>
      </c>
      <c r="B2356" s="6">
        <f>TITRES_STAT!C2359</f>
        <v>6.88</v>
      </c>
      <c r="C2356" s="6">
        <f>TITRES_STAT!D2359</f>
        <v>6.0681000000000003</v>
      </c>
      <c r="D2356" s="6">
        <f>TITRES_STAT!E2359</f>
        <v>716</v>
      </c>
      <c r="E2356" s="2">
        <f t="shared" si="144"/>
        <v>350713</v>
      </c>
      <c r="F2356" s="6" t="str">
        <f t="shared" si="147"/>
        <v>BEARISH</v>
      </c>
      <c r="G2356" s="6" t="str">
        <f t="shared" si="146"/>
        <v>NEUTRAL</v>
      </c>
      <c r="H2356" s="6" t="str">
        <f t="shared" si="145"/>
        <v>CONFIRMED BEARISH</v>
      </c>
    </row>
    <row r="2357" spans="1:8" ht="13.5" x14ac:dyDescent="0.25">
      <c r="A2357" s="3">
        <f>TITRES_STAT!B2360</f>
        <v>45436</v>
      </c>
      <c r="B2357" s="6">
        <f>TITRES_STAT!C2360</f>
        <v>6.71</v>
      </c>
      <c r="C2357" s="6">
        <f>TITRES_STAT!D2360</f>
        <v>6.3167999999999997</v>
      </c>
      <c r="D2357" s="6">
        <f>TITRES_STAT!E2360</f>
        <v>0</v>
      </c>
      <c r="E2357" s="2">
        <f t="shared" si="144"/>
        <v>350713</v>
      </c>
      <c r="F2357" s="6" t="str">
        <f t="shared" si="147"/>
        <v>BEARISH</v>
      </c>
      <c r="G2357" s="6" t="str">
        <f t="shared" si="146"/>
        <v>NEUTRAL</v>
      </c>
      <c r="H2357" s="6" t="str">
        <f t="shared" si="145"/>
        <v>CONFIRMED BEARISH</v>
      </c>
    </row>
    <row r="2358" spans="1:8" ht="13.5" x14ac:dyDescent="0.25">
      <c r="A2358" s="3">
        <f>TITRES_STAT!B2361</f>
        <v>45439</v>
      </c>
      <c r="B2358" s="6">
        <f>TITRES_STAT!C2361</f>
        <v>6.85</v>
      </c>
      <c r="C2358" s="6">
        <f>TITRES_STAT!D2361</f>
        <v>6.4485999999999999</v>
      </c>
      <c r="D2358" s="6">
        <f>TITRES_STAT!E2361</f>
        <v>4</v>
      </c>
      <c r="E2358" s="2">
        <f t="shared" si="144"/>
        <v>350717</v>
      </c>
      <c r="F2358" s="6" t="str">
        <f t="shared" si="147"/>
        <v>BEARISH</v>
      </c>
      <c r="G2358" s="6" t="str">
        <f t="shared" si="146"/>
        <v>NEUTRAL</v>
      </c>
      <c r="H2358" s="6" t="str">
        <f t="shared" si="145"/>
        <v>CONFIRMED BEARISH</v>
      </c>
    </row>
    <row r="2359" spans="1:8" ht="13.5" x14ac:dyDescent="0.25">
      <c r="A2359" s="3">
        <f>TITRES_STAT!B2362</f>
        <v>45440</v>
      </c>
      <c r="B2359" s="6">
        <f>TITRES_STAT!C2362</f>
        <v>6.75</v>
      </c>
      <c r="C2359" s="6">
        <f>TITRES_STAT!D2362</f>
        <v>6.3544999999999998</v>
      </c>
      <c r="D2359" s="6">
        <f>TITRES_STAT!E2362</f>
        <v>600</v>
      </c>
      <c r="E2359" s="2">
        <f t="shared" si="144"/>
        <v>350117</v>
      </c>
      <c r="F2359" s="6" t="str">
        <f t="shared" si="147"/>
        <v>BEARISH</v>
      </c>
      <c r="G2359" s="6" t="str">
        <f t="shared" si="146"/>
        <v>NEUTRAL</v>
      </c>
      <c r="H2359" s="6" t="str">
        <f t="shared" si="145"/>
        <v>CONFIRMED BEARISH</v>
      </c>
    </row>
    <row r="2360" spans="1:8" ht="13.5" x14ac:dyDescent="0.25">
      <c r="A2360" s="3">
        <f>TITRES_STAT!B2363</f>
        <v>45441</v>
      </c>
      <c r="B2360" s="6">
        <f>TITRES_STAT!C2363</f>
        <v>6.75</v>
      </c>
      <c r="C2360" s="6">
        <f>TITRES_STAT!D2363</f>
        <v>6.3544999999999998</v>
      </c>
      <c r="D2360" s="6">
        <f>TITRES_STAT!E2363</f>
        <v>0</v>
      </c>
      <c r="E2360" s="2">
        <f t="shared" si="144"/>
        <v>350117</v>
      </c>
      <c r="F2360" s="6" t="str">
        <f t="shared" si="147"/>
        <v>BEARISH</v>
      </c>
      <c r="G2360" s="6" t="str">
        <f t="shared" si="146"/>
        <v>NEUTRAL</v>
      </c>
      <c r="H2360" s="6" t="str">
        <f t="shared" si="145"/>
        <v>CONFIRMED BEARISH</v>
      </c>
    </row>
    <row r="2361" spans="1:8" ht="13.5" x14ac:dyDescent="0.25">
      <c r="A2361" s="3">
        <f>TITRES_STAT!B2364</f>
        <v>45442</v>
      </c>
      <c r="B2361" s="6">
        <f>TITRES_STAT!C2364</f>
        <v>6.75</v>
      </c>
      <c r="C2361" s="6">
        <f>TITRES_STAT!D2364</f>
        <v>6.3544999999999998</v>
      </c>
      <c r="D2361" s="6">
        <f>TITRES_STAT!E2364</f>
        <v>0</v>
      </c>
      <c r="E2361" s="2">
        <f t="shared" si="144"/>
        <v>350117</v>
      </c>
      <c r="F2361" s="6" t="str">
        <f t="shared" si="147"/>
        <v>BEARISH</v>
      </c>
      <c r="G2361" s="6" t="str">
        <f t="shared" si="146"/>
        <v>NEUTRAL</v>
      </c>
      <c r="H2361" s="6" t="str">
        <f t="shared" si="145"/>
        <v>CONFIRMED BEARISH</v>
      </c>
    </row>
    <row r="2362" spans="1:8" ht="13.5" x14ac:dyDescent="0.25">
      <c r="A2362" s="3">
        <f>TITRES_STAT!B2365</f>
        <v>45443</v>
      </c>
      <c r="B2362" s="6">
        <f>TITRES_STAT!C2365</f>
        <v>6.7</v>
      </c>
      <c r="C2362" s="6">
        <f>TITRES_STAT!D2365</f>
        <v>6.3074000000000003</v>
      </c>
      <c r="D2362" s="6">
        <f>TITRES_STAT!E2365</f>
        <v>1784</v>
      </c>
      <c r="E2362" s="2">
        <f t="shared" si="144"/>
        <v>348333</v>
      </c>
      <c r="F2362" s="6" t="str">
        <f t="shared" si="147"/>
        <v>BEARISH</v>
      </c>
      <c r="G2362" s="6" t="str">
        <f t="shared" si="146"/>
        <v>NEUTRAL</v>
      </c>
      <c r="H2362" s="6" t="str">
        <f t="shared" si="145"/>
        <v>CONFIRMED BEARISH</v>
      </c>
    </row>
    <row r="2363" spans="1:8" ht="13.5" x14ac:dyDescent="0.25">
      <c r="A2363" s="3">
        <f>TITRES_STAT!B2366</f>
        <v>45446</v>
      </c>
      <c r="B2363" s="6">
        <f>TITRES_STAT!C2366</f>
        <v>6.69</v>
      </c>
      <c r="C2363" s="6">
        <f>TITRES_STAT!D2366</f>
        <v>6.298</v>
      </c>
      <c r="D2363" s="6">
        <f>TITRES_STAT!E2366</f>
        <v>1540</v>
      </c>
      <c r="E2363" s="2">
        <f t="shared" si="144"/>
        <v>346793</v>
      </c>
      <c r="F2363" s="6" t="str">
        <f t="shared" si="147"/>
        <v>BEARISH</v>
      </c>
      <c r="G2363" s="6" t="str">
        <f t="shared" si="146"/>
        <v>NEUTRAL</v>
      </c>
      <c r="H2363" s="6" t="str">
        <f t="shared" si="145"/>
        <v>CONFIRMED BEARISH</v>
      </c>
    </row>
    <row r="2364" spans="1:8" ht="13.5" x14ac:dyDescent="0.25">
      <c r="A2364" s="3">
        <f>TITRES_STAT!B2367</f>
        <v>45447</v>
      </c>
      <c r="B2364" s="6">
        <f>TITRES_STAT!C2367</f>
        <v>6.69</v>
      </c>
      <c r="C2364" s="6">
        <f>TITRES_STAT!D2367</f>
        <v>6.298</v>
      </c>
      <c r="D2364" s="6">
        <f>TITRES_STAT!E2367</f>
        <v>2492</v>
      </c>
      <c r="E2364" s="2">
        <f t="shared" si="144"/>
        <v>346793</v>
      </c>
      <c r="F2364" s="6" t="str">
        <f t="shared" si="147"/>
        <v>BEARISH</v>
      </c>
      <c r="G2364" s="6" t="str">
        <f t="shared" si="146"/>
        <v>NEUTRAL</v>
      </c>
      <c r="H2364" s="6" t="str">
        <f t="shared" si="145"/>
        <v>CONFIRMED BEARISH</v>
      </c>
    </row>
    <row r="2365" spans="1:8" ht="13.5" x14ac:dyDescent="0.25">
      <c r="A2365" s="3">
        <f>TITRES_STAT!B2368</f>
        <v>45448</v>
      </c>
      <c r="B2365" s="6">
        <f>TITRES_STAT!C2368</f>
        <v>6.69</v>
      </c>
      <c r="C2365" s="6">
        <f>TITRES_STAT!D2368</f>
        <v>6.298</v>
      </c>
      <c r="D2365" s="6">
        <f>TITRES_STAT!E2368</f>
        <v>1586</v>
      </c>
      <c r="E2365" s="2">
        <f t="shared" si="144"/>
        <v>346793</v>
      </c>
      <c r="F2365" s="6" t="str">
        <f t="shared" si="147"/>
        <v>BEARISH</v>
      </c>
      <c r="G2365" s="6" t="str">
        <f t="shared" si="146"/>
        <v>NEUTRAL</v>
      </c>
      <c r="H2365" s="6" t="str">
        <f t="shared" si="145"/>
        <v>CONFIRMED BEARISH</v>
      </c>
    </row>
    <row r="2366" spans="1:8" ht="13.5" x14ac:dyDescent="0.25">
      <c r="A2366" s="3">
        <f>TITRES_STAT!B2369</f>
        <v>45449</v>
      </c>
      <c r="B2366" s="6">
        <f>TITRES_STAT!C2369</f>
        <v>6.69</v>
      </c>
      <c r="C2366" s="6">
        <f>TITRES_STAT!D2369</f>
        <v>6.298</v>
      </c>
      <c r="D2366" s="6">
        <f>TITRES_STAT!E2369</f>
        <v>2941</v>
      </c>
      <c r="E2366" s="2">
        <f t="shared" si="144"/>
        <v>346793</v>
      </c>
      <c r="F2366" s="6" t="str">
        <f t="shared" si="147"/>
        <v>BEARISH</v>
      </c>
      <c r="G2366" s="6" t="str">
        <f t="shared" si="146"/>
        <v>NEUTRAL</v>
      </c>
      <c r="H2366" s="6" t="str">
        <f t="shared" si="145"/>
        <v>CONFIRMED BEARISH</v>
      </c>
    </row>
    <row r="2367" spans="1:8" ht="13.5" x14ac:dyDescent="0.25">
      <c r="A2367" s="3">
        <f>TITRES_STAT!B2370</f>
        <v>45450</v>
      </c>
      <c r="B2367" s="6">
        <f>TITRES_STAT!C2370</f>
        <v>6.69</v>
      </c>
      <c r="C2367" s="6">
        <f>TITRES_STAT!D2370</f>
        <v>6.298</v>
      </c>
      <c r="D2367" s="6">
        <f>TITRES_STAT!E2370</f>
        <v>2</v>
      </c>
      <c r="E2367" s="2">
        <f t="shared" si="144"/>
        <v>346793</v>
      </c>
      <c r="F2367" s="6" t="str">
        <f t="shared" si="147"/>
        <v>BEARISH</v>
      </c>
      <c r="G2367" s="6" t="str">
        <f t="shared" si="146"/>
        <v>NEUTRAL</v>
      </c>
      <c r="H2367" s="6" t="str">
        <f t="shared" si="145"/>
        <v>CONFIRMED BEARISH</v>
      </c>
    </row>
    <row r="2368" spans="1:8" ht="13.5" x14ac:dyDescent="0.25">
      <c r="A2368" s="3">
        <f>TITRES_STAT!B2371</f>
        <v>45453</v>
      </c>
      <c r="B2368" s="6">
        <f>TITRES_STAT!C2371</f>
        <v>6.4</v>
      </c>
      <c r="C2368" s="6">
        <f>TITRES_STAT!D2371</f>
        <v>6.0250000000000004</v>
      </c>
      <c r="D2368" s="6">
        <f>TITRES_STAT!E2371</f>
        <v>1398</v>
      </c>
      <c r="E2368" s="2">
        <f t="shared" si="144"/>
        <v>345395</v>
      </c>
      <c r="F2368" s="6" t="str">
        <f t="shared" si="147"/>
        <v>BEARISH</v>
      </c>
      <c r="G2368" s="6" t="str">
        <f t="shared" si="146"/>
        <v>NEUTRAL</v>
      </c>
      <c r="H2368" s="6" t="str">
        <f t="shared" si="145"/>
        <v>CONFIRMED BEARISH</v>
      </c>
    </row>
    <row r="2369" spans="1:8" ht="13.5" x14ac:dyDescent="0.25">
      <c r="A2369" s="3">
        <f>TITRES_STAT!B2372</f>
        <v>45454</v>
      </c>
      <c r="B2369" s="6">
        <f>TITRES_STAT!C2372</f>
        <v>6.68</v>
      </c>
      <c r="C2369" s="6">
        <f>TITRES_STAT!D2372</f>
        <v>6.2885999999999997</v>
      </c>
      <c r="D2369" s="6">
        <f>TITRES_STAT!E2372</f>
        <v>1430</v>
      </c>
      <c r="E2369" s="2">
        <f t="shared" si="144"/>
        <v>346825</v>
      </c>
      <c r="F2369" s="6" t="str">
        <f t="shared" si="147"/>
        <v>BULLISH</v>
      </c>
      <c r="G2369" s="6" t="str">
        <f t="shared" si="146"/>
        <v>NEUTRAL</v>
      </c>
      <c r="H2369" s="6" t="str">
        <f t="shared" si="145"/>
        <v>BULLISH DIVERGENCE</v>
      </c>
    </row>
    <row r="2370" spans="1:8" ht="13.5" x14ac:dyDescent="0.25">
      <c r="A2370" s="3">
        <f>TITRES_STAT!B2373</f>
        <v>45455</v>
      </c>
      <c r="B2370" s="6">
        <f>TITRES_STAT!C2373</f>
        <v>6.68</v>
      </c>
      <c r="C2370" s="6">
        <f>TITRES_STAT!D2373</f>
        <v>6.2885999999999997</v>
      </c>
      <c r="D2370" s="6">
        <f>TITRES_STAT!E2373</f>
        <v>2070</v>
      </c>
      <c r="E2370" s="2">
        <f t="shared" si="144"/>
        <v>346825</v>
      </c>
      <c r="F2370" s="6" t="str">
        <f t="shared" si="147"/>
        <v>BULLISH</v>
      </c>
      <c r="G2370" s="6" t="str">
        <f t="shared" si="146"/>
        <v>NEUTRAL</v>
      </c>
      <c r="H2370" s="6" t="str">
        <f t="shared" si="145"/>
        <v>BULLISH DIVERGENCE</v>
      </c>
    </row>
    <row r="2371" spans="1:8" ht="13.5" x14ac:dyDescent="0.25">
      <c r="A2371" s="3">
        <f>TITRES_STAT!B2374</f>
        <v>45456</v>
      </c>
      <c r="B2371" s="6">
        <f>TITRES_STAT!C2374</f>
        <v>6.65</v>
      </c>
      <c r="C2371" s="6">
        <f>TITRES_STAT!D2374</f>
        <v>6.2603</v>
      </c>
      <c r="D2371" s="6">
        <f>TITRES_STAT!E2374</f>
        <v>3544</v>
      </c>
      <c r="E2371" s="2">
        <f t="shared" si="144"/>
        <v>343281</v>
      </c>
      <c r="F2371" s="6" t="str">
        <f t="shared" si="147"/>
        <v>BEARISH</v>
      </c>
      <c r="G2371" s="6" t="str">
        <f t="shared" si="146"/>
        <v>NEUTRAL</v>
      </c>
      <c r="H2371" s="6" t="str">
        <f t="shared" si="145"/>
        <v>CONFIRMED BEARISH</v>
      </c>
    </row>
    <row r="2372" spans="1:8" ht="13.5" x14ac:dyDescent="0.25">
      <c r="A2372" s="3">
        <f>TITRES_STAT!B2375</f>
        <v>45457</v>
      </c>
      <c r="B2372" s="6">
        <f>TITRES_STAT!C2375</f>
        <v>6.8</v>
      </c>
      <c r="C2372" s="6">
        <f>TITRES_STAT!D2375</f>
        <v>6.4015000000000004</v>
      </c>
      <c r="D2372" s="6">
        <f>TITRES_STAT!E2375</f>
        <v>2500</v>
      </c>
      <c r="E2372" s="2">
        <f t="shared" ref="E2372:E2435" si="148">IF(B2372&gt;B2371, E2371+D2372, IF(B2372&lt;B2371, E2371-D2372, E2371))</f>
        <v>345781</v>
      </c>
      <c r="F2372" s="6" t="str">
        <f t="shared" si="147"/>
        <v>BEARISH</v>
      </c>
      <c r="G2372" s="6" t="str">
        <f t="shared" si="146"/>
        <v>NEUTRAL</v>
      </c>
      <c r="H2372" s="6" t="str">
        <f t="shared" si="145"/>
        <v>BEARISH DIVERGENCE</v>
      </c>
    </row>
    <row r="2373" spans="1:8" ht="13.5" x14ac:dyDescent="0.25">
      <c r="A2373" s="3">
        <f>TITRES_STAT!B2376</f>
        <v>45461</v>
      </c>
      <c r="B2373" s="6">
        <f>TITRES_STAT!C2376</f>
        <v>6.8</v>
      </c>
      <c r="C2373" s="6">
        <f>TITRES_STAT!D2376</f>
        <v>6.4015000000000004</v>
      </c>
      <c r="D2373" s="6">
        <f>TITRES_STAT!E2376</f>
        <v>1500</v>
      </c>
      <c r="E2373" s="2">
        <f t="shared" si="148"/>
        <v>345781</v>
      </c>
      <c r="F2373" s="6" t="str">
        <f t="shared" si="147"/>
        <v>BULLISH</v>
      </c>
      <c r="G2373" s="6" t="str">
        <f t="shared" si="146"/>
        <v>NEUTRAL</v>
      </c>
      <c r="H2373" s="6" t="str">
        <f t="shared" si="145"/>
        <v>CONFIRMED BULLISH</v>
      </c>
    </row>
    <row r="2374" spans="1:8" ht="13.5" x14ac:dyDescent="0.25">
      <c r="A2374" s="3">
        <f>TITRES_STAT!B2377</f>
        <v>45462</v>
      </c>
      <c r="B2374" s="6">
        <f>TITRES_STAT!C2377</f>
        <v>6.8</v>
      </c>
      <c r="C2374" s="6">
        <f>TITRES_STAT!D2377</f>
        <v>6.4015000000000004</v>
      </c>
      <c r="D2374" s="6">
        <f>TITRES_STAT!E2377</f>
        <v>1660</v>
      </c>
      <c r="E2374" s="2">
        <f t="shared" si="148"/>
        <v>345781</v>
      </c>
      <c r="F2374" s="6" t="str">
        <f t="shared" si="147"/>
        <v>BEARISH</v>
      </c>
      <c r="G2374" s="6" t="str">
        <f t="shared" si="146"/>
        <v>NEUTRAL</v>
      </c>
      <c r="H2374" s="6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BEARISH DIVERGENCE</v>
      </c>
    </row>
    <row r="2375" spans="1:8" ht="13.5" x14ac:dyDescent="0.25">
      <c r="A2375" s="3">
        <f>TITRES_STAT!B2378</f>
        <v>45463</v>
      </c>
      <c r="B2375" s="6">
        <f>TITRES_STAT!C2378</f>
        <v>7</v>
      </c>
      <c r="C2375" s="6">
        <f>TITRES_STAT!D2378</f>
        <v>6.5898000000000003</v>
      </c>
      <c r="D2375" s="6">
        <f>TITRES_STAT!E2378</f>
        <v>2500</v>
      </c>
      <c r="E2375" s="2">
        <f t="shared" si="148"/>
        <v>348281</v>
      </c>
      <c r="F2375" s="6" t="str">
        <f t="shared" si="147"/>
        <v>BULLISH</v>
      </c>
      <c r="G2375" s="6" t="str">
        <f t="shared" ref="G2375:G2438" si="150">IF((E2375-E2370)/E2370 &gt; 0.02, "STRONG",
 IF((E2375-E2370)/E2370 &lt; -0.02, "WEAK", "NEUTRAL"))</f>
        <v>NEUTRAL</v>
      </c>
      <c r="H2375" s="6" t="str">
        <f t="shared" si="149"/>
        <v>CONFIRMED BULLISH</v>
      </c>
    </row>
    <row r="2376" spans="1:8" ht="13.5" x14ac:dyDescent="0.25">
      <c r="A2376" s="3">
        <f>TITRES_STAT!B2379</f>
        <v>45464</v>
      </c>
      <c r="B2376" s="6">
        <f>TITRES_STAT!C2379</f>
        <v>7</v>
      </c>
      <c r="C2376" s="6">
        <f>TITRES_STAT!D2379</f>
        <v>6.5898000000000003</v>
      </c>
      <c r="D2376" s="6">
        <f>TITRES_STAT!E2379</f>
        <v>1500</v>
      </c>
      <c r="E2376" s="2">
        <f t="shared" si="148"/>
        <v>348281</v>
      </c>
      <c r="F2376" s="6" t="str">
        <f t="shared" ref="F2376:F2439" si="151">IF(E2376&gt;E2371,"BULLISH",IF(E2376&lt;E2371,"BEARISH","NEUTRAL"))</f>
        <v>BULLISH</v>
      </c>
      <c r="G2376" s="6" t="str">
        <f t="shared" si="150"/>
        <v>NEUTRAL</v>
      </c>
      <c r="H2376" s="6" t="str">
        <f t="shared" si="149"/>
        <v>CONFIRMED BULLISH</v>
      </c>
    </row>
    <row r="2377" spans="1:8" ht="13.5" x14ac:dyDescent="0.25">
      <c r="A2377" s="3">
        <f>TITRES_STAT!B2380</f>
        <v>45467</v>
      </c>
      <c r="B2377" s="6">
        <f>TITRES_STAT!C2380</f>
        <v>7</v>
      </c>
      <c r="C2377" s="6">
        <f>TITRES_STAT!D2380</f>
        <v>6.5898000000000003</v>
      </c>
      <c r="D2377" s="6">
        <f>TITRES_STAT!E2380</f>
        <v>0</v>
      </c>
      <c r="E2377" s="2">
        <f t="shared" si="148"/>
        <v>348281</v>
      </c>
      <c r="F2377" s="6" t="str">
        <f t="shared" si="151"/>
        <v>BULLISH</v>
      </c>
      <c r="G2377" s="6" t="str">
        <f t="shared" si="150"/>
        <v>NEUTRAL</v>
      </c>
      <c r="H2377" s="6" t="str">
        <f t="shared" si="149"/>
        <v>CONFIRMED BULLISH</v>
      </c>
    </row>
    <row r="2378" spans="1:8" ht="13.5" x14ac:dyDescent="0.25">
      <c r="A2378" s="3">
        <f>TITRES_STAT!B2381</f>
        <v>45468</v>
      </c>
      <c r="B2378" s="6">
        <f>TITRES_STAT!C2381</f>
        <v>6.98</v>
      </c>
      <c r="C2378" s="6">
        <f>TITRES_STAT!D2381</f>
        <v>6.5709999999999997</v>
      </c>
      <c r="D2378" s="6">
        <f>TITRES_STAT!E2381</f>
        <v>15</v>
      </c>
      <c r="E2378" s="2">
        <f t="shared" si="148"/>
        <v>348266</v>
      </c>
      <c r="F2378" s="6" t="str">
        <f t="shared" si="151"/>
        <v>BULLISH</v>
      </c>
      <c r="G2378" s="6" t="str">
        <f t="shared" si="150"/>
        <v>NEUTRAL</v>
      </c>
      <c r="H2378" s="6" t="str">
        <f t="shared" si="149"/>
        <v>CONFIRMED BULLISH</v>
      </c>
    </row>
    <row r="2379" spans="1:8" ht="13.5" x14ac:dyDescent="0.25">
      <c r="A2379" s="3">
        <f>TITRES_STAT!B2382</f>
        <v>45469</v>
      </c>
      <c r="B2379" s="6">
        <f>TITRES_STAT!C2382</f>
        <v>7.1</v>
      </c>
      <c r="C2379" s="6">
        <f>TITRES_STAT!D2382</f>
        <v>6.6839000000000004</v>
      </c>
      <c r="D2379" s="6">
        <f>TITRES_STAT!E2382</f>
        <v>1522</v>
      </c>
      <c r="E2379" s="2">
        <f t="shared" si="148"/>
        <v>349788</v>
      </c>
      <c r="F2379" s="6" t="str">
        <f t="shared" si="151"/>
        <v>BULLISH</v>
      </c>
      <c r="G2379" s="6" t="str">
        <f t="shared" si="150"/>
        <v>NEUTRAL</v>
      </c>
      <c r="H2379" s="6" t="str">
        <f t="shared" si="149"/>
        <v>CONFIRMED BULLISH</v>
      </c>
    </row>
    <row r="2380" spans="1:8" ht="13.5" x14ac:dyDescent="0.25">
      <c r="A2380" s="3">
        <f>TITRES_STAT!B2383</f>
        <v>45470</v>
      </c>
      <c r="B2380" s="6">
        <f>TITRES_STAT!C2383</f>
        <v>7.2</v>
      </c>
      <c r="C2380" s="6">
        <f>TITRES_STAT!D2383</f>
        <v>6.7781000000000002</v>
      </c>
      <c r="D2380" s="6">
        <f>TITRES_STAT!E2383</f>
        <v>1500</v>
      </c>
      <c r="E2380" s="2">
        <f t="shared" si="148"/>
        <v>351288</v>
      </c>
      <c r="F2380" s="6" t="str">
        <f t="shared" si="151"/>
        <v>BULLISH</v>
      </c>
      <c r="G2380" s="6" t="str">
        <f t="shared" si="150"/>
        <v>NEUTRAL</v>
      </c>
      <c r="H2380" s="6" t="str">
        <f t="shared" si="149"/>
        <v>CONFIRMED BULLISH</v>
      </c>
    </row>
    <row r="2381" spans="1:8" ht="13.5" x14ac:dyDescent="0.25">
      <c r="A2381" s="3">
        <f>TITRES_STAT!B2384</f>
        <v>45471</v>
      </c>
      <c r="B2381" s="6">
        <f>TITRES_STAT!C2384</f>
        <v>7.3</v>
      </c>
      <c r="C2381" s="6">
        <f>TITRES_STAT!D2384</f>
        <v>6.8722000000000003</v>
      </c>
      <c r="D2381" s="6">
        <f>TITRES_STAT!E2384</f>
        <v>3936</v>
      </c>
      <c r="E2381" s="2">
        <f t="shared" si="148"/>
        <v>355224</v>
      </c>
      <c r="F2381" s="6" t="str">
        <f t="shared" si="151"/>
        <v>BULLISH</v>
      </c>
      <c r="G2381" s="6" t="str">
        <f t="shared" si="150"/>
        <v>NEUTRAL</v>
      </c>
      <c r="H2381" s="6" t="str">
        <f t="shared" si="149"/>
        <v>CONFIRMED BULLISH</v>
      </c>
    </row>
    <row r="2382" spans="1:8" ht="13.5" x14ac:dyDescent="0.25">
      <c r="A2382" s="3">
        <f>TITRES_STAT!B2385</f>
        <v>45474</v>
      </c>
      <c r="B2382" s="6">
        <f>TITRES_STAT!C2385</f>
        <v>7.3</v>
      </c>
      <c r="C2382" s="6">
        <f>TITRES_STAT!D2385</f>
        <v>6.8722000000000003</v>
      </c>
      <c r="D2382" s="6">
        <f>TITRES_STAT!E2385</f>
        <v>0</v>
      </c>
      <c r="E2382" s="2">
        <f t="shared" si="148"/>
        <v>355224</v>
      </c>
      <c r="F2382" s="6" t="str">
        <f t="shared" si="151"/>
        <v>BULLISH</v>
      </c>
      <c r="G2382" s="6" t="str">
        <f t="shared" si="150"/>
        <v>NEUTRAL</v>
      </c>
      <c r="H2382" s="6" t="str">
        <f t="shared" si="149"/>
        <v>CONFIRMED BULLISH</v>
      </c>
    </row>
    <row r="2383" spans="1:8" ht="13.5" x14ac:dyDescent="0.25">
      <c r="A2383" s="3">
        <f>TITRES_STAT!B2386</f>
        <v>45475</v>
      </c>
      <c r="B2383" s="6">
        <f>TITRES_STAT!C2386</f>
        <v>7.3</v>
      </c>
      <c r="C2383" s="6">
        <f>TITRES_STAT!D2386</f>
        <v>6.8722000000000003</v>
      </c>
      <c r="D2383" s="6">
        <f>TITRES_STAT!E2386</f>
        <v>0</v>
      </c>
      <c r="E2383" s="2">
        <f t="shared" si="148"/>
        <v>355224</v>
      </c>
      <c r="F2383" s="6" t="str">
        <f t="shared" si="151"/>
        <v>BULLISH</v>
      </c>
      <c r="G2383" s="6" t="str">
        <f t="shared" si="150"/>
        <v>NEUTRAL</v>
      </c>
      <c r="H2383" s="6" t="str">
        <f t="shared" si="149"/>
        <v>CONFIRMED BULLISH</v>
      </c>
    </row>
    <row r="2384" spans="1:8" ht="13.5" x14ac:dyDescent="0.25">
      <c r="A2384" s="3">
        <f>TITRES_STAT!B2387</f>
        <v>45476</v>
      </c>
      <c r="B2384" s="6">
        <f>TITRES_STAT!C2387</f>
        <v>7.3</v>
      </c>
      <c r="C2384" s="6">
        <f>TITRES_STAT!D2387</f>
        <v>6.8722000000000003</v>
      </c>
      <c r="D2384" s="6">
        <f>TITRES_STAT!E2387</f>
        <v>0</v>
      </c>
      <c r="E2384" s="2">
        <f t="shared" si="148"/>
        <v>355224</v>
      </c>
      <c r="F2384" s="6" t="str">
        <f t="shared" si="151"/>
        <v>BULLISH</v>
      </c>
      <c r="G2384" s="6" t="str">
        <f t="shared" si="150"/>
        <v>NEUTRAL</v>
      </c>
      <c r="H2384" s="6" t="str">
        <f t="shared" si="149"/>
        <v>CONFIRMED BULLISH</v>
      </c>
    </row>
    <row r="2385" spans="1:8" ht="13.5" x14ac:dyDescent="0.25">
      <c r="A2385" s="3">
        <f>TITRES_STAT!B2388</f>
        <v>45477</v>
      </c>
      <c r="B2385" s="6">
        <f>TITRES_STAT!C2388</f>
        <v>7.3</v>
      </c>
      <c r="C2385" s="6">
        <f>TITRES_STAT!D2388</f>
        <v>6.8722000000000003</v>
      </c>
      <c r="D2385" s="6">
        <f>TITRES_STAT!E2388</f>
        <v>0</v>
      </c>
      <c r="E2385" s="2">
        <f t="shared" si="148"/>
        <v>355224</v>
      </c>
      <c r="F2385" s="6" t="str">
        <f t="shared" si="151"/>
        <v>BULLISH</v>
      </c>
      <c r="G2385" s="6" t="str">
        <f t="shared" si="150"/>
        <v>NEUTRAL</v>
      </c>
      <c r="H2385" s="6" t="str">
        <f t="shared" si="149"/>
        <v>CONFIRMED BULLISH</v>
      </c>
    </row>
    <row r="2386" spans="1:8" ht="13.5" x14ac:dyDescent="0.25">
      <c r="A2386" s="3">
        <f>TITRES_STAT!B2389</f>
        <v>45478</v>
      </c>
      <c r="B2386" s="6">
        <f>TITRES_STAT!C2389</f>
        <v>7.3</v>
      </c>
      <c r="C2386" s="6">
        <f>TITRES_STAT!D2389</f>
        <v>6.8722000000000003</v>
      </c>
      <c r="D2386" s="6">
        <f>TITRES_STAT!E2389</f>
        <v>0</v>
      </c>
      <c r="E2386" s="2">
        <f t="shared" si="148"/>
        <v>355224</v>
      </c>
      <c r="F2386" s="6" t="str">
        <f t="shared" si="151"/>
        <v>NEUTRAL</v>
      </c>
      <c r="G2386" s="6" t="str">
        <f t="shared" si="150"/>
        <v>NEUTRAL</v>
      </c>
      <c r="H2386" s="6" t="str">
        <f t="shared" si="149"/>
        <v>NEUTRAL</v>
      </c>
    </row>
    <row r="2387" spans="1:8" ht="13.5" x14ac:dyDescent="0.25">
      <c r="A2387" s="3">
        <f>TITRES_STAT!B2390</f>
        <v>45481</v>
      </c>
      <c r="B2387" s="6">
        <f>TITRES_STAT!C2390</f>
        <v>6.98</v>
      </c>
      <c r="C2387" s="6">
        <f>TITRES_STAT!D2390</f>
        <v>6.5709999999999997</v>
      </c>
      <c r="D2387" s="6">
        <f>TITRES_STAT!E2390</f>
        <v>0</v>
      </c>
      <c r="E2387" s="2">
        <f t="shared" si="148"/>
        <v>355224</v>
      </c>
      <c r="F2387" s="6" t="str">
        <f t="shared" si="151"/>
        <v>NEUTRAL</v>
      </c>
      <c r="G2387" s="6" t="str">
        <f t="shared" si="150"/>
        <v>NEUTRAL</v>
      </c>
      <c r="H2387" s="6" t="str">
        <f t="shared" si="149"/>
        <v>NEUTRAL</v>
      </c>
    </row>
    <row r="2388" spans="1:8" ht="13.5" x14ac:dyDescent="0.25">
      <c r="A2388" s="3">
        <f>TITRES_STAT!B2391</f>
        <v>45482</v>
      </c>
      <c r="B2388" s="6">
        <f>TITRES_STAT!C2391</f>
        <v>7</v>
      </c>
      <c r="C2388" s="6">
        <f>TITRES_STAT!D2391</f>
        <v>6.5898000000000003</v>
      </c>
      <c r="D2388" s="6">
        <f>TITRES_STAT!E2391</f>
        <v>1012</v>
      </c>
      <c r="E2388" s="2">
        <f t="shared" si="148"/>
        <v>356236</v>
      </c>
      <c r="F2388" s="6" t="str">
        <f t="shared" si="151"/>
        <v>BULLISH</v>
      </c>
      <c r="G2388" s="6" t="str">
        <f t="shared" si="150"/>
        <v>NEUTRAL</v>
      </c>
      <c r="H2388" s="6" t="str">
        <f t="shared" si="149"/>
        <v>BULLISH DIVERGENCE</v>
      </c>
    </row>
    <row r="2389" spans="1:8" ht="13.5" x14ac:dyDescent="0.25">
      <c r="A2389" s="3">
        <f>TITRES_STAT!B2392</f>
        <v>45483</v>
      </c>
      <c r="B2389" s="6">
        <f>TITRES_STAT!C2392</f>
        <v>7</v>
      </c>
      <c r="C2389" s="6">
        <f>TITRES_STAT!D2392</f>
        <v>6.5898000000000003</v>
      </c>
      <c r="D2389" s="6">
        <f>TITRES_STAT!E2392</f>
        <v>1097</v>
      </c>
      <c r="E2389" s="2">
        <f t="shared" si="148"/>
        <v>356236</v>
      </c>
      <c r="F2389" s="6" t="str">
        <f t="shared" si="151"/>
        <v>BULLISH</v>
      </c>
      <c r="G2389" s="6" t="str">
        <f t="shared" si="150"/>
        <v>NEUTRAL</v>
      </c>
      <c r="H2389" s="6" t="str">
        <f t="shared" si="149"/>
        <v>BULLISH DIVERGENCE</v>
      </c>
    </row>
    <row r="2390" spans="1:8" ht="13.5" x14ac:dyDescent="0.25">
      <c r="A2390" s="3">
        <f>TITRES_STAT!B2393</f>
        <v>45484</v>
      </c>
      <c r="B2390" s="6">
        <f>TITRES_STAT!C2393</f>
        <v>7</v>
      </c>
      <c r="C2390" s="6">
        <f>TITRES_STAT!D2393</f>
        <v>6.5898000000000003</v>
      </c>
      <c r="D2390" s="6">
        <f>TITRES_STAT!E2393</f>
        <v>0</v>
      </c>
      <c r="E2390" s="2">
        <f t="shared" si="148"/>
        <v>356236</v>
      </c>
      <c r="F2390" s="6" t="str">
        <f t="shared" si="151"/>
        <v>BULLISH</v>
      </c>
      <c r="G2390" s="6" t="str">
        <f t="shared" si="150"/>
        <v>NEUTRAL</v>
      </c>
      <c r="H2390" s="6" t="str">
        <f t="shared" si="149"/>
        <v>BULLISH DIVERGENCE</v>
      </c>
    </row>
    <row r="2391" spans="1:8" ht="13.5" x14ac:dyDescent="0.25">
      <c r="A2391" s="3">
        <f>TITRES_STAT!B2394</f>
        <v>45485</v>
      </c>
      <c r="B2391" s="6">
        <f>TITRES_STAT!C2394</f>
        <v>7</v>
      </c>
      <c r="C2391" s="6">
        <f>TITRES_STAT!D2394</f>
        <v>6.5898000000000003</v>
      </c>
      <c r="D2391" s="6">
        <f>TITRES_STAT!E2394</f>
        <v>237</v>
      </c>
      <c r="E2391" s="2">
        <f t="shared" si="148"/>
        <v>356236</v>
      </c>
      <c r="F2391" s="6" t="str">
        <f t="shared" si="151"/>
        <v>BULLISH</v>
      </c>
      <c r="G2391" s="6" t="str">
        <f t="shared" si="150"/>
        <v>NEUTRAL</v>
      </c>
      <c r="H2391" s="6" t="str">
        <f t="shared" si="149"/>
        <v>BULLISH DIVERGENCE</v>
      </c>
    </row>
    <row r="2392" spans="1:8" ht="13.5" x14ac:dyDescent="0.25">
      <c r="A2392" s="3">
        <f>TITRES_STAT!B2395</f>
        <v>45488</v>
      </c>
      <c r="B2392" s="6">
        <f>TITRES_STAT!C2395</f>
        <v>7.1</v>
      </c>
      <c r="C2392" s="6">
        <f>TITRES_STAT!D2395</f>
        <v>6.6839000000000004</v>
      </c>
      <c r="D2392" s="6">
        <f>TITRES_STAT!E2395</f>
        <v>500</v>
      </c>
      <c r="E2392" s="2">
        <f t="shared" si="148"/>
        <v>356736</v>
      </c>
      <c r="F2392" s="6" t="str">
        <f t="shared" si="151"/>
        <v>BULLISH</v>
      </c>
      <c r="G2392" s="6" t="str">
        <f t="shared" si="150"/>
        <v>NEUTRAL</v>
      </c>
      <c r="H2392" s="6" t="str">
        <f t="shared" si="149"/>
        <v>CONFIRMED BULLISH</v>
      </c>
    </row>
    <row r="2393" spans="1:8" ht="13.5" x14ac:dyDescent="0.25">
      <c r="A2393" s="3">
        <f>TITRES_STAT!B2396</f>
        <v>45489</v>
      </c>
      <c r="B2393" s="6">
        <f>TITRES_STAT!C2396</f>
        <v>7.1</v>
      </c>
      <c r="C2393" s="6">
        <f>TITRES_STAT!D2396</f>
        <v>6.6839000000000004</v>
      </c>
      <c r="D2393" s="6">
        <f>TITRES_STAT!E2396</f>
        <v>1100</v>
      </c>
      <c r="E2393" s="2">
        <f t="shared" si="148"/>
        <v>356736</v>
      </c>
      <c r="F2393" s="6" t="str">
        <f t="shared" si="151"/>
        <v>BULLISH</v>
      </c>
      <c r="G2393" s="6" t="str">
        <f t="shared" si="150"/>
        <v>NEUTRAL</v>
      </c>
      <c r="H2393" s="6" t="str">
        <f t="shared" si="149"/>
        <v>CONFIRMED BULLISH</v>
      </c>
    </row>
    <row r="2394" spans="1:8" ht="13.5" x14ac:dyDescent="0.25">
      <c r="A2394" s="3">
        <f>TITRES_STAT!B2397</f>
        <v>45490</v>
      </c>
      <c r="B2394" s="6">
        <f>TITRES_STAT!C2397</f>
        <v>7.1</v>
      </c>
      <c r="C2394" s="6">
        <f>TITRES_STAT!D2397</f>
        <v>6.6839000000000004</v>
      </c>
      <c r="D2394" s="6">
        <f>TITRES_STAT!E2397</f>
        <v>1027</v>
      </c>
      <c r="E2394" s="2">
        <f t="shared" si="148"/>
        <v>356736</v>
      </c>
      <c r="F2394" s="6" t="str">
        <f t="shared" si="151"/>
        <v>BULLISH</v>
      </c>
      <c r="G2394" s="6" t="str">
        <f t="shared" si="150"/>
        <v>NEUTRAL</v>
      </c>
      <c r="H2394" s="6" t="str">
        <f t="shared" si="149"/>
        <v>CONFIRMED BULLISH</v>
      </c>
    </row>
    <row r="2395" spans="1:8" ht="13.5" x14ac:dyDescent="0.25">
      <c r="A2395" s="3">
        <f>TITRES_STAT!B2398</f>
        <v>45491</v>
      </c>
      <c r="B2395" s="6">
        <f>TITRES_STAT!C2398</f>
        <v>7.1</v>
      </c>
      <c r="C2395" s="6">
        <f>TITRES_STAT!D2398</f>
        <v>6.6839000000000004</v>
      </c>
      <c r="D2395" s="6">
        <f>TITRES_STAT!E2398</f>
        <v>0</v>
      </c>
      <c r="E2395" s="2">
        <f t="shared" si="148"/>
        <v>356736</v>
      </c>
      <c r="F2395" s="6" t="str">
        <f t="shared" si="151"/>
        <v>BULLISH</v>
      </c>
      <c r="G2395" s="6" t="str">
        <f t="shared" si="150"/>
        <v>NEUTRAL</v>
      </c>
      <c r="H2395" s="6" t="str">
        <f t="shared" si="149"/>
        <v>CONFIRMED BULLISH</v>
      </c>
    </row>
    <row r="2396" spans="1:8" ht="13.5" x14ac:dyDescent="0.25">
      <c r="A2396" s="3">
        <f>TITRES_STAT!B2399</f>
        <v>45492</v>
      </c>
      <c r="B2396" s="6">
        <f>TITRES_STAT!C2399</f>
        <v>7.1</v>
      </c>
      <c r="C2396" s="6">
        <f>TITRES_STAT!D2399</f>
        <v>6.6839000000000004</v>
      </c>
      <c r="D2396" s="6">
        <f>TITRES_STAT!E2399</f>
        <v>4000</v>
      </c>
      <c r="E2396" s="2">
        <f t="shared" si="148"/>
        <v>356736</v>
      </c>
      <c r="F2396" s="6" t="str">
        <f t="shared" si="151"/>
        <v>BULLISH</v>
      </c>
      <c r="G2396" s="6" t="str">
        <f t="shared" si="150"/>
        <v>NEUTRAL</v>
      </c>
      <c r="H2396" s="6" t="str">
        <f t="shared" si="149"/>
        <v>CONFIRMED BULLISH</v>
      </c>
    </row>
    <row r="2397" spans="1:8" ht="13.5" x14ac:dyDescent="0.25">
      <c r="A2397" s="3">
        <f>TITRES_STAT!B2400</f>
        <v>45495</v>
      </c>
      <c r="B2397" s="6">
        <f>TITRES_STAT!C2400</f>
        <v>7</v>
      </c>
      <c r="C2397" s="6">
        <f>TITRES_STAT!D2400</f>
        <v>6.5898000000000003</v>
      </c>
      <c r="D2397" s="6">
        <f>TITRES_STAT!E2400</f>
        <v>600</v>
      </c>
      <c r="E2397" s="2">
        <f t="shared" si="148"/>
        <v>356136</v>
      </c>
      <c r="F2397" s="6" t="str">
        <f t="shared" si="151"/>
        <v>BEARISH</v>
      </c>
      <c r="G2397" s="6" t="str">
        <f t="shared" si="150"/>
        <v>NEUTRAL</v>
      </c>
      <c r="H2397" s="6" t="str">
        <f t="shared" si="149"/>
        <v>CONFIRMED BEARISH</v>
      </c>
    </row>
    <row r="2398" spans="1:8" ht="13.5" x14ac:dyDescent="0.25">
      <c r="A2398" s="3">
        <f>TITRES_STAT!B2401</f>
        <v>45496</v>
      </c>
      <c r="B2398" s="6">
        <f>TITRES_STAT!C2401</f>
        <v>7</v>
      </c>
      <c r="C2398" s="6">
        <f>TITRES_STAT!D2401</f>
        <v>6.5898000000000003</v>
      </c>
      <c r="D2398" s="6">
        <f>TITRES_STAT!E2401</f>
        <v>92</v>
      </c>
      <c r="E2398" s="2">
        <f t="shared" si="148"/>
        <v>356136</v>
      </c>
      <c r="F2398" s="6" t="str">
        <f t="shared" si="151"/>
        <v>BEARISH</v>
      </c>
      <c r="G2398" s="6" t="str">
        <f t="shared" si="150"/>
        <v>NEUTRAL</v>
      </c>
      <c r="H2398" s="6" t="str">
        <f t="shared" si="149"/>
        <v>CONFIRMED BEARISH</v>
      </c>
    </row>
    <row r="2399" spans="1:8" ht="13.5" x14ac:dyDescent="0.25">
      <c r="A2399" s="3">
        <f>TITRES_STAT!B2402</f>
        <v>45497</v>
      </c>
      <c r="B2399" s="6">
        <f>TITRES_STAT!C2402</f>
        <v>7</v>
      </c>
      <c r="C2399" s="6">
        <f>TITRES_STAT!D2402</f>
        <v>6.5898000000000003</v>
      </c>
      <c r="D2399" s="6">
        <f>TITRES_STAT!E2402</f>
        <v>0</v>
      </c>
      <c r="E2399" s="2">
        <f t="shared" si="148"/>
        <v>356136</v>
      </c>
      <c r="F2399" s="6" t="str">
        <f t="shared" si="151"/>
        <v>BEARISH</v>
      </c>
      <c r="G2399" s="6" t="str">
        <f t="shared" si="150"/>
        <v>NEUTRAL</v>
      </c>
      <c r="H2399" s="6" t="str">
        <f t="shared" si="149"/>
        <v>CONFIRMED BEARISH</v>
      </c>
    </row>
    <row r="2400" spans="1:8" ht="13.5" x14ac:dyDescent="0.25">
      <c r="A2400" s="3">
        <f>TITRES_STAT!B2403</f>
        <v>45499</v>
      </c>
      <c r="B2400" s="6">
        <f>TITRES_STAT!C2403</f>
        <v>7</v>
      </c>
      <c r="C2400" s="6">
        <f>TITRES_STAT!D2403</f>
        <v>6.5898000000000003</v>
      </c>
      <c r="D2400" s="6">
        <f>TITRES_STAT!E2403</f>
        <v>0</v>
      </c>
      <c r="E2400" s="2">
        <f t="shared" si="148"/>
        <v>356136</v>
      </c>
      <c r="F2400" s="6" t="str">
        <f t="shared" si="151"/>
        <v>BEARISH</v>
      </c>
      <c r="G2400" s="6" t="str">
        <f t="shared" si="150"/>
        <v>NEUTRAL</v>
      </c>
      <c r="H2400" s="6" t="str">
        <f t="shared" si="149"/>
        <v>CONFIRMED BEARISH</v>
      </c>
    </row>
    <row r="2401" spans="1:8" ht="13.5" x14ac:dyDescent="0.25">
      <c r="A2401" s="3">
        <f>TITRES_STAT!B2404</f>
        <v>45502</v>
      </c>
      <c r="B2401" s="6">
        <f>TITRES_STAT!C2404</f>
        <v>7.1</v>
      </c>
      <c r="C2401" s="6">
        <f>TITRES_STAT!D2404</f>
        <v>6.6839000000000004</v>
      </c>
      <c r="D2401" s="6">
        <f>TITRES_STAT!E2404</f>
        <v>5</v>
      </c>
      <c r="E2401" s="2">
        <f t="shared" si="148"/>
        <v>356141</v>
      </c>
      <c r="F2401" s="6" t="str">
        <f t="shared" si="151"/>
        <v>BEARISH</v>
      </c>
      <c r="G2401" s="6" t="str">
        <f t="shared" si="150"/>
        <v>NEUTRAL</v>
      </c>
      <c r="H2401" s="6" t="str">
        <f t="shared" si="149"/>
        <v>NEUTRAL</v>
      </c>
    </row>
    <row r="2402" spans="1:8" ht="13.5" x14ac:dyDescent="0.25">
      <c r="A2402" s="3">
        <f>TITRES_STAT!B2405</f>
        <v>45503</v>
      </c>
      <c r="B2402" s="6">
        <f>TITRES_STAT!C2405</f>
        <v>7.1</v>
      </c>
      <c r="C2402" s="6">
        <f>TITRES_STAT!D2405</f>
        <v>6.6839000000000004</v>
      </c>
      <c r="D2402" s="6">
        <f>TITRES_STAT!E2405</f>
        <v>0</v>
      </c>
      <c r="E2402" s="2">
        <f t="shared" si="148"/>
        <v>356141</v>
      </c>
      <c r="F2402" s="6" t="str">
        <f t="shared" si="151"/>
        <v>BULLISH</v>
      </c>
      <c r="G2402" s="6" t="str">
        <f t="shared" si="150"/>
        <v>NEUTRAL</v>
      </c>
      <c r="H2402" s="6" t="str">
        <f t="shared" si="149"/>
        <v>CONFIRMED BULLISH</v>
      </c>
    </row>
    <row r="2403" spans="1:8" ht="13.5" x14ac:dyDescent="0.25">
      <c r="A2403" s="3">
        <f>TITRES_STAT!B2406</f>
        <v>45504</v>
      </c>
      <c r="B2403" s="6">
        <f>TITRES_STAT!C2406</f>
        <v>7</v>
      </c>
      <c r="C2403" s="6">
        <f>TITRES_STAT!D2406</f>
        <v>6.5898000000000003</v>
      </c>
      <c r="D2403" s="6">
        <f>TITRES_STAT!E2406</f>
        <v>2</v>
      </c>
      <c r="E2403" s="2">
        <f t="shared" si="148"/>
        <v>356139</v>
      </c>
      <c r="F2403" s="6" t="str">
        <f t="shared" si="151"/>
        <v>BULLISH</v>
      </c>
      <c r="G2403" s="6" t="str">
        <f t="shared" si="150"/>
        <v>NEUTRAL</v>
      </c>
      <c r="H2403" s="6" t="str">
        <f t="shared" si="149"/>
        <v>NEUTRAL</v>
      </c>
    </row>
    <row r="2404" spans="1:8" ht="13.5" x14ac:dyDescent="0.25">
      <c r="A2404" s="3">
        <f>TITRES_STAT!B2407</f>
        <v>45505</v>
      </c>
      <c r="B2404" s="6">
        <f>TITRES_STAT!C2407</f>
        <v>7</v>
      </c>
      <c r="C2404" s="6">
        <f>TITRES_STAT!D2407</f>
        <v>6.5898000000000003</v>
      </c>
      <c r="D2404" s="6">
        <f>TITRES_STAT!E2407</f>
        <v>56</v>
      </c>
      <c r="E2404" s="2">
        <f t="shared" si="148"/>
        <v>356139</v>
      </c>
      <c r="F2404" s="6" t="str">
        <f t="shared" si="151"/>
        <v>BULLISH</v>
      </c>
      <c r="G2404" s="6" t="str">
        <f t="shared" si="150"/>
        <v>NEUTRAL</v>
      </c>
      <c r="H2404" s="6" t="str">
        <f t="shared" si="149"/>
        <v>NEUTRAL</v>
      </c>
    </row>
    <row r="2405" spans="1:8" ht="13.5" x14ac:dyDescent="0.25">
      <c r="A2405" s="3">
        <f>TITRES_STAT!B2408</f>
        <v>45506</v>
      </c>
      <c r="B2405" s="6">
        <f>TITRES_STAT!C2408</f>
        <v>7</v>
      </c>
      <c r="C2405" s="6">
        <f>TITRES_STAT!D2408</f>
        <v>6.5898000000000003</v>
      </c>
      <c r="D2405" s="6">
        <f>TITRES_STAT!E2408</f>
        <v>110</v>
      </c>
      <c r="E2405" s="2">
        <f t="shared" si="148"/>
        <v>356139</v>
      </c>
      <c r="F2405" s="6" t="str">
        <f t="shared" si="151"/>
        <v>BULLISH</v>
      </c>
      <c r="G2405" s="6" t="str">
        <f t="shared" si="150"/>
        <v>NEUTRAL</v>
      </c>
      <c r="H2405" s="6" t="str">
        <f t="shared" si="149"/>
        <v>NEUTRAL</v>
      </c>
    </row>
    <row r="2406" spans="1:8" ht="13.5" x14ac:dyDescent="0.25">
      <c r="A2406" s="3">
        <f>TITRES_STAT!B2409</f>
        <v>45509</v>
      </c>
      <c r="B2406" s="6">
        <f>TITRES_STAT!C2409</f>
        <v>7</v>
      </c>
      <c r="C2406" s="6">
        <f>TITRES_STAT!D2409</f>
        <v>6.5898000000000003</v>
      </c>
      <c r="D2406" s="6">
        <f>TITRES_STAT!E2409</f>
        <v>61</v>
      </c>
      <c r="E2406" s="2">
        <f t="shared" si="148"/>
        <v>356139</v>
      </c>
      <c r="F2406" s="6" t="str">
        <f t="shared" si="151"/>
        <v>BEARISH</v>
      </c>
      <c r="G2406" s="6" t="str">
        <f t="shared" si="150"/>
        <v>NEUTRAL</v>
      </c>
      <c r="H2406" s="6" t="str">
        <f t="shared" si="149"/>
        <v>CONFIRMED BEARISH</v>
      </c>
    </row>
    <row r="2407" spans="1:8" ht="13.5" x14ac:dyDescent="0.25">
      <c r="A2407" s="3">
        <f>TITRES_STAT!B2410</f>
        <v>45510</v>
      </c>
      <c r="B2407" s="6">
        <f>TITRES_STAT!C2410</f>
        <v>6.95</v>
      </c>
      <c r="C2407" s="6">
        <f>TITRES_STAT!D2410</f>
        <v>6.5427</v>
      </c>
      <c r="D2407" s="6">
        <f>TITRES_STAT!E2410</f>
        <v>116</v>
      </c>
      <c r="E2407" s="2">
        <f t="shared" si="148"/>
        <v>356023</v>
      </c>
      <c r="F2407" s="6" t="str">
        <f t="shared" si="151"/>
        <v>BEARISH</v>
      </c>
      <c r="G2407" s="6" t="str">
        <f t="shared" si="150"/>
        <v>NEUTRAL</v>
      </c>
      <c r="H2407" s="6" t="str">
        <f t="shared" si="149"/>
        <v>CONFIRMED BEARISH</v>
      </c>
    </row>
    <row r="2408" spans="1:8" ht="13.5" x14ac:dyDescent="0.25">
      <c r="A2408" s="3">
        <f>TITRES_STAT!B2411</f>
        <v>45511</v>
      </c>
      <c r="B2408" s="6">
        <f>TITRES_STAT!C2411</f>
        <v>6.9</v>
      </c>
      <c r="C2408" s="6">
        <f>TITRES_STAT!D2411</f>
        <v>6.4957000000000003</v>
      </c>
      <c r="D2408" s="6">
        <f>TITRES_STAT!E2411</f>
        <v>30</v>
      </c>
      <c r="E2408" s="2">
        <f t="shared" si="148"/>
        <v>355993</v>
      </c>
      <c r="F2408" s="6" t="str">
        <f t="shared" si="151"/>
        <v>BEARISH</v>
      </c>
      <c r="G2408" s="6" t="str">
        <f t="shared" si="150"/>
        <v>NEUTRAL</v>
      </c>
      <c r="H2408" s="6" t="str">
        <f t="shared" si="149"/>
        <v>CONFIRMED BEARISH</v>
      </c>
    </row>
    <row r="2409" spans="1:8" ht="13.5" x14ac:dyDescent="0.25">
      <c r="A2409" s="3">
        <f>TITRES_STAT!B2412</f>
        <v>45512</v>
      </c>
      <c r="B2409" s="6">
        <f>TITRES_STAT!C2412</f>
        <v>6.9</v>
      </c>
      <c r="C2409" s="6">
        <f>TITRES_STAT!D2412</f>
        <v>6.4957000000000003</v>
      </c>
      <c r="D2409" s="6">
        <f>TITRES_STAT!E2412</f>
        <v>306</v>
      </c>
      <c r="E2409" s="2">
        <f t="shared" si="148"/>
        <v>355993</v>
      </c>
      <c r="F2409" s="6" t="str">
        <f t="shared" si="151"/>
        <v>BEARISH</v>
      </c>
      <c r="G2409" s="6" t="str">
        <f t="shared" si="150"/>
        <v>NEUTRAL</v>
      </c>
      <c r="H2409" s="6" t="str">
        <f t="shared" si="149"/>
        <v>CONFIRMED BEARISH</v>
      </c>
    </row>
    <row r="2410" spans="1:8" ht="13.5" x14ac:dyDescent="0.25">
      <c r="A2410" s="3">
        <f>TITRES_STAT!B2413</f>
        <v>45513</v>
      </c>
      <c r="B2410" s="6">
        <f>TITRES_STAT!C2413</f>
        <v>6.9</v>
      </c>
      <c r="C2410" s="6">
        <f>TITRES_STAT!D2413</f>
        <v>6.4957000000000003</v>
      </c>
      <c r="D2410" s="6">
        <f>TITRES_STAT!E2413</f>
        <v>130</v>
      </c>
      <c r="E2410" s="2">
        <f t="shared" si="148"/>
        <v>355993</v>
      </c>
      <c r="F2410" s="6" t="str">
        <f t="shared" si="151"/>
        <v>BEARISH</v>
      </c>
      <c r="G2410" s="6" t="str">
        <f t="shared" si="150"/>
        <v>NEUTRAL</v>
      </c>
      <c r="H2410" s="6" t="str">
        <f t="shared" si="149"/>
        <v>CONFIRMED BEARISH</v>
      </c>
    </row>
    <row r="2411" spans="1:8" ht="13.5" x14ac:dyDescent="0.25">
      <c r="A2411" s="3">
        <f>TITRES_STAT!B2414</f>
        <v>45516</v>
      </c>
      <c r="B2411" s="6">
        <f>TITRES_STAT!C2414</f>
        <v>6.88</v>
      </c>
      <c r="C2411" s="6">
        <f>TITRES_STAT!D2414</f>
        <v>6.4767999999999999</v>
      </c>
      <c r="D2411" s="6">
        <f>TITRES_STAT!E2414</f>
        <v>70</v>
      </c>
      <c r="E2411" s="2">
        <f t="shared" si="148"/>
        <v>355923</v>
      </c>
      <c r="F2411" s="6" t="str">
        <f t="shared" si="151"/>
        <v>BEARISH</v>
      </c>
      <c r="G2411" s="6" t="str">
        <f t="shared" si="150"/>
        <v>NEUTRAL</v>
      </c>
      <c r="H2411" s="6" t="str">
        <f t="shared" si="149"/>
        <v>CONFIRMED BEARISH</v>
      </c>
    </row>
    <row r="2412" spans="1:8" ht="13.5" x14ac:dyDescent="0.25">
      <c r="A2412" s="3">
        <f>TITRES_STAT!B2415</f>
        <v>45518</v>
      </c>
      <c r="B2412" s="6">
        <f>TITRES_STAT!C2415</f>
        <v>6.88</v>
      </c>
      <c r="C2412" s="6">
        <f>TITRES_STAT!D2415</f>
        <v>6.4767999999999999</v>
      </c>
      <c r="D2412" s="6">
        <f>TITRES_STAT!E2415</f>
        <v>0</v>
      </c>
      <c r="E2412" s="2">
        <f t="shared" si="148"/>
        <v>355923</v>
      </c>
      <c r="F2412" s="6" t="str">
        <f t="shared" si="151"/>
        <v>BEARISH</v>
      </c>
      <c r="G2412" s="6" t="str">
        <f t="shared" si="150"/>
        <v>NEUTRAL</v>
      </c>
      <c r="H2412" s="6" t="str">
        <f t="shared" si="149"/>
        <v>CONFIRMED BEARISH</v>
      </c>
    </row>
    <row r="2413" spans="1:8" ht="13.5" x14ac:dyDescent="0.25">
      <c r="A2413" s="3">
        <f>TITRES_STAT!B2416</f>
        <v>45519</v>
      </c>
      <c r="B2413" s="6">
        <f>TITRES_STAT!C2416</f>
        <v>6.9</v>
      </c>
      <c r="C2413" s="6">
        <f>TITRES_STAT!D2416</f>
        <v>6.4957000000000003</v>
      </c>
      <c r="D2413" s="6">
        <f>TITRES_STAT!E2416</f>
        <v>522</v>
      </c>
      <c r="E2413" s="2">
        <f t="shared" si="148"/>
        <v>356445</v>
      </c>
      <c r="F2413" s="6" t="str">
        <f t="shared" si="151"/>
        <v>BULLISH</v>
      </c>
      <c r="G2413" s="6" t="str">
        <f t="shared" si="150"/>
        <v>NEUTRAL</v>
      </c>
      <c r="H2413" s="6" t="str">
        <f t="shared" si="149"/>
        <v>NEUTRAL</v>
      </c>
    </row>
    <row r="2414" spans="1:8" ht="13.5" x14ac:dyDescent="0.25">
      <c r="A2414" s="3">
        <f>TITRES_STAT!B2417</f>
        <v>45520</v>
      </c>
      <c r="B2414" s="6">
        <f>TITRES_STAT!C2417</f>
        <v>6.9</v>
      </c>
      <c r="C2414" s="6">
        <f>TITRES_STAT!D2417</f>
        <v>6.4957000000000003</v>
      </c>
      <c r="D2414" s="6">
        <f>TITRES_STAT!E2417</f>
        <v>760</v>
      </c>
      <c r="E2414" s="2">
        <f t="shared" si="148"/>
        <v>356445</v>
      </c>
      <c r="F2414" s="6" t="str">
        <f t="shared" si="151"/>
        <v>BULLISH</v>
      </c>
      <c r="G2414" s="6" t="str">
        <f t="shared" si="150"/>
        <v>NEUTRAL</v>
      </c>
      <c r="H2414" s="6" t="str">
        <f t="shared" si="149"/>
        <v>NEUTRAL</v>
      </c>
    </row>
    <row r="2415" spans="1:8" ht="13.5" x14ac:dyDescent="0.25">
      <c r="A2415" s="3">
        <f>TITRES_STAT!B2418</f>
        <v>45523</v>
      </c>
      <c r="B2415" s="6">
        <f>TITRES_STAT!C2418</f>
        <v>6.9</v>
      </c>
      <c r="C2415" s="6">
        <f>TITRES_STAT!D2418</f>
        <v>6.4957000000000003</v>
      </c>
      <c r="D2415" s="6">
        <f>TITRES_STAT!E2418</f>
        <v>770</v>
      </c>
      <c r="E2415" s="2">
        <f t="shared" si="148"/>
        <v>356445</v>
      </c>
      <c r="F2415" s="6" t="str">
        <f t="shared" si="151"/>
        <v>BULLISH</v>
      </c>
      <c r="G2415" s="6" t="str">
        <f t="shared" si="150"/>
        <v>NEUTRAL</v>
      </c>
      <c r="H2415" s="6" t="str">
        <f t="shared" si="149"/>
        <v>NEUTRAL</v>
      </c>
    </row>
    <row r="2416" spans="1:8" ht="13.5" x14ac:dyDescent="0.25">
      <c r="A2416" s="3">
        <f>TITRES_STAT!B2419</f>
        <v>45524</v>
      </c>
      <c r="B2416" s="6">
        <f>TITRES_STAT!C2419</f>
        <v>6.6</v>
      </c>
      <c r="C2416" s="6">
        <f>TITRES_STAT!D2419</f>
        <v>6.2131999999999996</v>
      </c>
      <c r="D2416" s="6">
        <f>TITRES_STAT!E2419</f>
        <v>1000</v>
      </c>
      <c r="E2416" s="2">
        <f t="shared" si="148"/>
        <v>355445</v>
      </c>
      <c r="F2416" s="6" t="str">
        <f t="shared" si="151"/>
        <v>BEARISH</v>
      </c>
      <c r="G2416" s="6" t="str">
        <f t="shared" si="150"/>
        <v>NEUTRAL</v>
      </c>
      <c r="H2416" s="6" t="str">
        <f t="shared" si="149"/>
        <v>CONFIRMED BEARISH</v>
      </c>
    </row>
    <row r="2417" spans="1:8" ht="13.5" x14ac:dyDescent="0.25">
      <c r="A2417" s="3">
        <f>TITRES_STAT!B2420</f>
        <v>45525</v>
      </c>
      <c r="B2417" s="6">
        <f>TITRES_STAT!C2420</f>
        <v>6.6</v>
      </c>
      <c r="C2417" s="6">
        <f>TITRES_STAT!D2420</f>
        <v>6.2131999999999996</v>
      </c>
      <c r="D2417" s="6">
        <f>TITRES_STAT!E2420</f>
        <v>0</v>
      </c>
      <c r="E2417" s="2">
        <f t="shared" si="148"/>
        <v>355445</v>
      </c>
      <c r="F2417" s="6" t="str">
        <f t="shared" si="151"/>
        <v>BEARISH</v>
      </c>
      <c r="G2417" s="6" t="str">
        <f t="shared" si="150"/>
        <v>NEUTRAL</v>
      </c>
      <c r="H2417" s="6" t="str">
        <f t="shared" si="149"/>
        <v>CONFIRMED BEARISH</v>
      </c>
    </row>
    <row r="2418" spans="1:8" ht="13.5" x14ac:dyDescent="0.25">
      <c r="A2418" s="3">
        <f>TITRES_STAT!B2421</f>
        <v>45526</v>
      </c>
      <c r="B2418" s="6">
        <f>TITRES_STAT!C2421</f>
        <v>6.6</v>
      </c>
      <c r="C2418" s="6">
        <f>TITRES_STAT!D2421</f>
        <v>6.2131999999999996</v>
      </c>
      <c r="D2418" s="6">
        <f>TITRES_STAT!E2421</f>
        <v>0</v>
      </c>
      <c r="E2418" s="2">
        <f t="shared" si="148"/>
        <v>355445</v>
      </c>
      <c r="F2418" s="6" t="str">
        <f t="shared" si="151"/>
        <v>BEARISH</v>
      </c>
      <c r="G2418" s="6" t="str">
        <f t="shared" si="150"/>
        <v>NEUTRAL</v>
      </c>
      <c r="H2418" s="6" t="str">
        <f t="shared" si="149"/>
        <v>CONFIRMED BEARISH</v>
      </c>
    </row>
    <row r="2419" spans="1:8" ht="13.5" x14ac:dyDescent="0.25">
      <c r="A2419" s="3">
        <f>TITRES_STAT!B2422</f>
        <v>45527</v>
      </c>
      <c r="B2419" s="6">
        <f>TITRES_STAT!C2422</f>
        <v>6.63</v>
      </c>
      <c r="C2419" s="6">
        <f>TITRES_STAT!D2422</f>
        <v>6.2415000000000003</v>
      </c>
      <c r="D2419" s="6">
        <f>TITRES_STAT!E2422</f>
        <v>21</v>
      </c>
      <c r="E2419" s="2">
        <f t="shared" si="148"/>
        <v>355466</v>
      </c>
      <c r="F2419" s="6" t="str">
        <f t="shared" si="151"/>
        <v>BEARISH</v>
      </c>
      <c r="G2419" s="6" t="str">
        <f t="shared" si="150"/>
        <v>NEUTRAL</v>
      </c>
      <c r="H2419" s="6" t="str">
        <f t="shared" si="149"/>
        <v>CONFIRMED BEARISH</v>
      </c>
    </row>
    <row r="2420" spans="1:8" ht="13.5" x14ac:dyDescent="0.25">
      <c r="A2420" s="3">
        <f>TITRES_STAT!B2423</f>
        <v>45530</v>
      </c>
      <c r="B2420" s="6">
        <f>TITRES_STAT!C2423</f>
        <v>6.63</v>
      </c>
      <c r="C2420" s="6">
        <f>TITRES_STAT!D2423</f>
        <v>6.2415000000000003</v>
      </c>
      <c r="D2420" s="6">
        <f>TITRES_STAT!E2423</f>
        <v>0</v>
      </c>
      <c r="E2420" s="2">
        <f t="shared" si="148"/>
        <v>355466</v>
      </c>
      <c r="F2420" s="6" t="str">
        <f t="shared" si="151"/>
        <v>BEARISH</v>
      </c>
      <c r="G2420" s="6" t="str">
        <f t="shared" si="150"/>
        <v>NEUTRAL</v>
      </c>
      <c r="H2420" s="6" t="str">
        <f t="shared" si="149"/>
        <v>CONFIRMED BEARISH</v>
      </c>
    </row>
    <row r="2421" spans="1:8" ht="13.5" x14ac:dyDescent="0.25">
      <c r="A2421" s="3">
        <f>TITRES_STAT!B2424</f>
        <v>45531</v>
      </c>
      <c r="B2421" s="6">
        <f>TITRES_STAT!C2424</f>
        <v>6.63</v>
      </c>
      <c r="C2421" s="6">
        <f>TITRES_STAT!D2424</f>
        <v>6.2415000000000003</v>
      </c>
      <c r="D2421" s="6">
        <f>TITRES_STAT!E2424</f>
        <v>0</v>
      </c>
      <c r="E2421" s="2">
        <f t="shared" si="148"/>
        <v>355466</v>
      </c>
      <c r="F2421" s="6" t="str">
        <f t="shared" si="151"/>
        <v>BULLISH</v>
      </c>
      <c r="G2421" s="6" t="str">
        <f t="shared" si="150"/>
        <v>NEUTRAL</v>
      </c>
      <c r="H2421" s="6" t="str">
        <f t="shared" si="149"/>
        <v>CONFIRMED BULLISH</v>
      </c>
    </row>
    <row r="2422" spans="1:8" ht="13.5" x14ac:dyDescent="0.25">
      <c r="A2422" s="3">
        <f>TITRES_STAT!B2425</f>
        <v>45532</v>
      </c>
      <c r="B2422" s="6">
        <f>TITRES_STAT!C2425</f>
        <v>6.63</v>
      </c>
      <c r="C2422" s="6">
        <f>TITRES_STAT!D2425</f>
        <v>6.2415000000000003</v>
      </c>
      <c r="D2422" s="6">
        <f>TITRES_STAT!E2425</f>
        <v>0</v>
      </c>
      <c r="E2422" s="2">
        <f t="shared" si="148"/>
        <v>355466</v>
      </c>
      <c r="F2422" s="6" t="str">
        <f t="shared" si="151"/>
        <v>BULLISH</v>
      </c>
      <c r="G2422" s="6" t="str">
        <f t="shared" si="150"/>
        <v>NEUTRAL</v>
      </c>
      <c r="H2422" s="6" t="str">
        <f t="shared" si="149"/>
        <v>CONFIRMED BULLISH</v>
      </c>
    </row>
    <row r="2423" spans="1:8" ht="13.5" x14ac:dyDescent="0.25">
      <c r="A2423" s="3">
        <f>TITRES_STAT!B2426</f>
        <v>45533</v>
      </c>
      <c r="B2423" s="6">
        <f>TITRES_STAT!C2426</f>
        <v>6.65</v>
      </c>
      <c r="C2423" s="6">
        <f>TITRES_STAT!D2426</f>
        <v>6.2603</v>
      </c>
      <c r="D2423" s="6">
        <f>TITRES_STAT!E2426</f>
        <v>440</v>
      </c>
      <c r="E2423" s="2">
        <f t="shared" si="148"/>
        <v>355906</v>
      </c>
      <c r="F2423" s="6" t="str">
        <f t="shared" si="151"/>
        <v>BULLISH</v>
      </c>
      <c r="G2423" s="6" t="str">
        <f t="shared" si="150"/>
        <v>NEUTRAL</v>
      </c>
      <c r="H2423" s="6" t="str">
        <f t="shared" si="149"/>
        <v>CONFIRMED BULLISH</v>
      </c>
    </row>
    <row r="2424" spans="1:8" ht="13.5" x14ac:dyDescent="0.25">
      <c r="A2424" s="3">
        <f>TITRES_STAT!B2427</f>
        <v>45534</v>
      </c>
      <c r="B2424" s="6">
        <f>TITRES_STAT!C2427</f>
        <v>6.65</v>
      </c>
      <c r="C2424" s="6">
        <f>TITRES_STAT!D2427</f>
        <v>6.2603</v>
      </c>
      <c r="D2424" s="6">
        <f>TITRES_STAT!E2427</f>
        <v>125</v>
      </c>
      <c r="E2424" s="2">
        <f t="shared" si="148"/>
        <v>355906</v>
      </c>
      <c r="F2424" s="6" t="str">
        <f t="shared" si="151"/>
        <v>BULLISH</v>
      </c>
      <c r="G2424" s="6" t="str">
        <f t="shared" si="150"/>
        <v>NEUTRAL</v>
      </c>
      <c r="H2424" s="6" t="str">
        <f t="shared" si="149"/>
        <v>CONFIRMED BULLISH</v>
      </c>
    </row>
    <row r="2425" spans="1:8" ht="13.5" x14ac:dyDescent="0.25">
      <c r="A2425" s="3">
        <f>TITRES_STAT!B2428</f>
        <v>45537</v>
      </c>
      <c r="B2425" s="6">
        <f>TITRES_STAT!C2428</f>
        <v>6.94</v>
      </c>
      <c r="C2425" s="6">
        <f>TITRES_STAT!D2428</f>
        <v>6.5332999999999997</v>
      </c>
      <c r="D2425" s="6">
        <f>TITRES_STAT!E2428</f>
        <v>5</v>
      </c>
      <c r="E2425" s="2">
        <f t="shared" si="148"/>
        <v>355911</v>
      </c>
      <c r="F2425" s="6" t="str">
        <f t="shared" si="151"/>
        <v>BULLISH</v>
      </c>
      <c r="G2425" s="6" t="str">
        <f t="shared" si="150"/>
        <v>NEUTRAL</v>
      </c>
      <c r="H2425" s="6" t="str">
        <f t="shared" si="149"/>
        <v>CONFIRMED BULLISH</v>
      </c>
    </row>
    <row r="2426" spans="1:8" ht="13.5" x14ac:dyDescent="0.25">
      <c r="A2426" s="3">
        <f>TITRES_STAT!B2429</f>
        <v>45538</v>
      </c>
      <c r="B2426" s="6">
        <f>TITRES_STAT!C2429</f>
        <v>7.07</v>
      </c>
      <c r="C2426" s="6">
        <f>TITRES_STAT!D2429</f>
        <v>6.6557000000000004</v>
      </c>
      <c r="D2426" s="6">
        <f>TITRES_STAT!E2429</f>
        <v>1</v>
      </c>
      <c r="E2426" s="2">
        <f t="shared" si="148"/>
        <v>355912</v>
      </c>
      <c r="F2426" s="6" t="str">
        <f t="shared" si="151"/>
        <v>BULLISH</v>
      </c>
      <c r="G2426" s="6" t="str">
        <f t="shared" si="150"/>
        <v>NEUTRAL</v>
      </c>
      <c r="H2426" s="6" t="str">
        <f t="shared" si="149"/>
        <v>CONFIRMED BULLISH</v>
      </c>
    </row>
    <row r="2427" spans="1:8" ht="13.5" x14ac:dyDescent="0.25">
      <c r="A2427" s="3">
        <f>TITRES_STAT!B2430</f>
        <v>45539</v>
      </c>
      <c r="B2427" s="6">
        <f>TITRES_STAT!C2430</f>
        <v>7.07</v>
      </c>
      <c r="C2427" s="6">
        <f>TITRES_STAT!D2430</f>
        <v>6.6557000000000004</v>
      </c>
      <c r="D2427" s="6">
        <f>TITRES_STAT!E2430</f>
        <v>56</v>
      </c>
      <c r="E2427" s="2">
        <f t="shared" si="148"/>
        <v>355912</v>
      </c>
      <c r="F2427" s="6" t="str">
        <f t="shared" si="151"/>
        <v>BULLISH</v>
      </c>
      <c r="G2427" s="6" t="str">
        <f t="shared" si="150"/>
        <v>NEUTRAL</v>
      </c>
      <c r="H2427" s="6" t="str">
        <f t="shared" si="149"/>
        <v>CONFIRMED BULLISH</v>
      </c>
    </row>
    <row r="2428" spans="1:8" ht="13.5" x14ac:dyDescent="0.25">
      <c r="A2428" s="3">
        <f>TITRES_STAT!B2431</f>
        <v>45540</v>
      </c>
      <c r="B2428" s="6">
        <f>TITRES_STAT!C2431</f>
        <v>7.1</v>
      </c>
      <c r="C2428" s="6">
        <f>TITRES_STAT!D2431</f>
        <v>6.6839000000000004</v>
      </c>
      <c r="D2428" s="6">
        <f>TITRES_STAT!E2431</f>
        <v>1100</v>
      </c>
      <c r="E2428" s="2">
        <f t="shared" si="148"/>
        <v>357012</v>
      </c>
      <c r="F2428" s="6" t="str">
        <f t="shared" si="151"/>
        <v>BULLISH</v>
      </c>
      <c r="G2428" s="6" t="str">
        <f t="shared" si="150"/>
        <v>NEUTRAL</v>
      </c>
      <c r="H2428" s="6" t="str">
        <f t="shared" si="149"/>
        <v>CONFIRMED BULLISH</v>
      </c>
    </row>
    <row r="2429" spans="1:8" ht="13.5" x14ac:dyDescent="0.25">
      <c r="A2429" s="3">
        <f>TITRES_STAT!B2432</f>
        <v>45541</v>
      </c>
      <c r="B2429" s="6">
        <f>TITRES_STAT!C2432</f>
        <v>6.9</v>
      </c>
      <c r="C2429" s="6">
        <f>TITRES_STAT!D2432</f>
        <v>6.4957000000000003</v>
      </c>
      <c r="D2429" s="6">
        <f>TITRES_STAT!E2432</f>
        <v>15</v>
      </c>
      <c r="E2429" s="2">
        <f t="shared" si="148"/>
        <v>356997</v>
      </c>
      <c r="F2429" s="6" t="str">
        <f t="shared" si="151"/>
        <v>BULLISH</v>
      </c>
      <c r="G2429" s="6" t="str">
        <f t="shared" si="150"/>
        <v>NEUTRAL</v>
      </c>
      <c r="H2429" s="6" t="str">
        <f t="shared" si="149"/>
        <v>CONFIRMED BULLISH</v>
      </c>
    </row>
    <row r="2430" spans="1:8" ht="13.5" x14ac:dyDescent="0.25">
      <c r="A2430" s="3">
        <f>TITRES_STAT!B2433</f>
        <v>45544</v>
      </c>
      <c r="B2430" s="6">
        <f>TITRES_STAT!C2433</f>
        <v>6.9</v>
      </c>
      <c r="C2430" s="6">
        <f>TITRES_STAT!D2433</f>
        <v>6.4957000000000003</v>
      </c>
      <c r="D2430" s="6">
        <f>TITRES_STAT!E2433</f>
        <v>2989</v>
      </c>
      <c r="E2430" s="2">
        <f t="shared" si="148"/>
        <v>356997</v>
      </c>
      <c r="F2430" s="6" t="str">
        <f t="shared" si="151"/>
        <v>BULLISH</v>
      </c>
      <c r="G2430" s="6" t="str">
        <f t="shared" si="150"/>
        <v>NEUTRAL</v>
      </c>
      <c r="H2430" s="6" t="str">
        <f t="shared" si="149"/>
        <v>BULLISH DIVERGENCE</v>
      </c>
    </row>
    <row r="2431" spans="1:8" ht="13.5" x14ac:dyDescent="0.25">
      <c r="A2431" s="3">
        <f>TITRES_STAT!B2434</f>
        <v>45545</v>
      </c>
      <c r="B2431" s="6">
        <f>TITRES_STAT!C2434</f>
        <v>6.9</v>
      </c>
      <c r="C2431" s="6">
        <f>TITRES_STAT!D2434</f>
        <v>6.4957000000000003</v>
      </c>
      <c r="D2431" s="6">
        <f>TITRES_STAT!E2434</f>
        <v>4704</v>
      </c>
      <c r="E2431" s="2">
        <f t="shared" si="148"/>
        <v>356997</v>
      </c>
      <c r="F2431" s="6" t="str">
        <f t="shared" si="151"/>
        <v>BULLISH</v>
      </c>
      <c r="G2431" s="6" t="str">
        <f t="shared" si="150"/>
        <v>NEUTRAL</v>
      </c>
      <c r="H2431" s="6" t="str">
        <f t="shared" si="149"/>
        <v>BULLISH DIVERGENCE</v>
      </c>
    </row>
    <row r="2432" spans="1:8" ht="13.5" x14ac:dyDescent="0.25">
      <c r="A2432" s="3">
        <f>TITRES_STAT!B2435</f>
        <v>45546</v>
      </c>
      <c r="B2432" s="6">
        <f>TITRES_STAT!C2435</f>
        <v>6.9</v>
      </c>
      <c r="C2432" s="6">
        <f>TITRES_STAT!D2435</f>
        <v>6.4957000000000003</v>
      </c>
      <c r="D2432" s="6">
        <f>TITRES_STAT!E2435</f>
        <v>112</v>
      </c>
      <c r="E2432" s="2">
        <f t="shared" si="148"/>
        <v>356997</v>
      </c>
      <c r="F2432" s="6" t="str">
        <f t="shared" si="151"/>
        <v>BULLISH</v>
      </c>
      <c r="G2432" s="6" t="str">
        <f t="shared" si="150"/>
        <v>NEUTRAL</v>
      </c>
      <c r="H2432" s="6" t="str">
        <f t="shared" si="149"/>
        <v>BULLISH DIVERGENCE</v>
      </c>
    </row>
    <row r="2433" spans="1:8" ht="13.5" x14ac:dyDescent="0.25">
      <c r="A2433" s="3">
        <f>TITRES_STAT!B2436</f>
        <v>45547</v>
      </c>
      <c r="B2433" s="6">
        <f>TITRES_STAT!C2436</f>
        <v>6.9</v>
      </c>
      <c r="C2433" s="6">
        <f>TITRES_STAT!D2436</f>
        <v>6.4957000000000003</v>
      </c>
      <c r="D2433" s="6">
        <f>TITRES_STAT!E2436</f>
        <v>10</v>
      </c>
      <c r="E2433" s="2">
        <f t="shared" si="148"/>
        <v>356997</v>
      </c>
      <c r="F2433" s="6" t="str">
        <f t="shared" si="151"/>
        <v>BEARISH</v>
      </c>
      <c r="G2433" s="6" t="str">
        <f t="shared" si="150"/>
        <v>NEUTRAL</v>
      </c>
      <c r="H2433" s="6" t="str">
        <f t="shared" si="149"/>
        <v>CONFIRMED BEARISH</v>
      </c>
    </row>
    <row r="2434" spans="1:8" ht="13.5" x14ac:dyDescent="0.25">
      <c r="A2434" s="3">
        <f>TITRES_STAT!B2437</f>
        <v>45548</v>
      </c>
      <c r="B2434" s="6">
        <f>TITRES_STAT!C2437</f>
        <v>7</v>
      </c>
      <c r="C2434" s="6">
        <f>TITRES_STAT!D2437</f>
        <v>6.5898000000000003</v>
      </c>
      <c r="D2434" s="6">
        <f>TITRES_STAT!E2437</f>
        <v>3641</v>
      </c>
      <c r="E2434" s="2">
        <f t="shared" si="148"/>
        <v>360638</v>
      </c>
      <c r="F2434" s="6" t="str">
        <f t="shared" si="151"/>
        <v>BULLISH</v>
      </c>
      <c r="G2434" s="6" t="str">
        <f t="shared" si="150"/>
        <v>NEUTRAL</v>
      </c>
      <c r="H2434" s="6" t="str">
        <f t="shared" si="149"/>
        <v>CONFIRMED BULLISH</v>
      </c>
    </row>
    <row r="2435" spans="1:8" ht="13.5" x14ac:dyDescent="0.25">
      <c r="A2435" s="3">
        <f>TITRES_STAT!B2438</f>
        <v>45551</v>
      </c>
      <c r="B2435" s="6">
        <f>TITRES_STAT!C2438</f>
        <v>6.9</v>
      </c>
      <c r="C2435" s="6">
        <f>TITRES_STAT!D2438</f>
        <v>6.4957000000000003</v>
      </c>
      <c r="D2435" s="6">
        <f>TITRES_STAT!E2438</f>
        <v>150</v>
      </c>
      <c r="E2435" s="2">
        <f t="shared" si="148"/>
        <v>360488</v>
      </c>
      <c r="F2435" s="6" t="str">
        <f t="shared" si="151"/>
        <v>BULLISH</v>
      </c>
      <c r="G2435" s="6" t="str">
        <f t="shared" si="150"/>
        <v>NEUTRAL</v>
      </c>
      <c r="H2435" s="6" t="str">
        <f t="shared" si="149"/>
        <v>NEUTRAL</v>
      </c>
    </row>
    <row r="2436" spans="1:8" ht="13.5" x14ac:dyDescent="0.25">
      <c r="A2436" s="3">
        <f>TITRES_STAT!B2439</f>
        <v>45552</v>
      </c>
      <c r="B2436" s="6">
        <f>TITRES_STAT!C2439</f>
        <v>6.9</v>
      </c>
      <c r="C2436" s="6">
        <f>TITRES_STAT!D2439</f>
        <v>6.4957000000000003</v>
      </c>
      <c r="D2436" s="6">
        <f>TITRES_STAT!E2439</f>
        <v>0</v>
      </c>
      <c r="E2436" s="2">
        <f t="shared" ref="E2436:E2499" si="152">IF(B2436&gt;B2435, E2435+D2436, IF(B2436&lt;B2435, E2435-D2436, E2435))</f>
        <v>360488</v>
      </c>
      <c r="F2436" s="6" t="str">
        <f t="shared" si="151"/>
        <v>BULLISH</v>
      </c>
      <c r="G2436" s="6" t="str">
        <f t="shared" si="150"/>
        <v>NEUTRAL</v>
      </c>
      <c r="H2436" s="6" t="str">
        <f t="shared" si="149"/>
        <v>NEUTRAL</v>
      </c>
    </row>
    <row r="2437" spans="1:8" ht="13.5" x14ac:dyDescent="0.25">
      <c r="A2437" s="3">
        <f>TITRES_STAT!B2440</f>
        <v>45553</v>
      </c>
      <c r="B2437" s="6">
        <f>TITRES_STAT!C2440</f>
        <v>6.9</v>
      </c>
      <c r="C2437" s="6">
        <f>TITRES_STAT!D2440</f>
        <v>6.4957000000000003</v>
      </c>
      <c r="D2437" s="6">
        <f>TITRES_STAT!E2440</f>
        <v>10</v>
      </c>
      <c r="E2437" s="2">
        <f t="shared" si="152"/>
        <v>360488</v>
      </c>
      <c r="F2437" s="6" t="str">
        <f t="shared" si="151"/>
        <v>BULLISH</v>
      </c>
      <c r="G2437" s="6" t="str">
        <f t="shared" si="150"/>
        <v>NEUTRAL</v>
      </c>
      <c r="H2437" s="6" t="str">
        <f t="shared" si="149"/>
        <v>NEUTRAL</v>
      </c>
    </row>
    <row r="2438" spans="1:8" ht="13.5" x14ac:dyDescent="0.25">
      <c r="A2438" s="3">
        <f>TITRES_STAT!B2441</f>
        <v>45554</v>
      </c>
      <c r="B2438" s="6">
        <f>TITRES_STAT!C2441</f>
        <v>6.9</v>
      </c>
      <c r="C2438" s="6">
        <f>TITRES_STAT!D2441</f>
        <v>6.4957000000000003</v>
      </c>
      <c r="D2438" s="6">
        <f>TITRES_STAT!E2441</f>
        <v>1000</v>
      </c>
      <c r="E2438" s="2">
        <f t="shared" si="152"/>
        <v>360488</v>
      </c>
      <c r="F2438" s="6" t="str">
        <f t="shared" si="151"/>
        <v>BULLISH</v>
      </c>
      <c r="G2438" s="6" t="str">
        <f t="shared" si="150"/>
        <v>NEUTRAL</v>
      </c>
      <c r="H2438" s="6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NEUTRAL</v>
      </c>
    </row>
    <row r="2439" spans="1:8" ht="13.5" x14ac:dyDescent="0.25">
      <c r="A2439" s="3">
        <f>TITRES_STAT!B2442</f>
        <v>45555</v>
      </c>
      <c r="B2439" s="6">
        <f>TITRES_STAT!C2442</f>
        <v>6.9</v>
      </c>
      <c r="C2439" s="6">
        <f>TITRES_STAT!D2442</f>
        <v>6.4957000000000003</v>
      </c>
      <c r="D2439" s="6">
        <f>TITRES_STAT!E2442</f>
        <v>0</v>
      </c>
      <c r="E2439" s="2">
        <f t="shared" si="152"/>
        <v>360488</v>
      </c>
      <c r="F2439" s="6" t="str">
        <f t="shared" si="151"/>
        <v>BEARISH</v>
      </c>
      <c r="G2439" s="6" t="str">
        <f t="shared" ref="G2439:G2502" si="154">IF((E2439-E2434)/E2434 &gt; 0.02, "STRONG",
 IF((E2439-E2434)/E2434 &lt; -0.02, "WEAK", "NEUTRAL"))</f>
        <v>NEUTRAL</v>
      </c>
      <c r="H2439" s="6" t="str">
        <f t="shared" si="153"/>
        <v>CONFIRMED BEARISH</v>
      </c>
    </row>
    <row r="2440" spans="1:8" ht="13.5" x14ac:dyDescent="0.25">
      <c r="A2440" s="3">
        <f>TITRES_STAT!B2443</f>
        <v>45558</v>
      </c>
      <c r="B2440" s="6">
        <f>TITRES_STAT!C2443</f>
        <v>6.9</v>
      </c>
      <c r="C2440" s="6">
        <f>TITRES_STAT!D2443</f>
        <v>6.4957000000000003</v>
      </c>
      <c r="D2440" s="6">
        <f>TITRES_STAT!E2443</f>
        <v>0</v>
      </c>
      <c r="E2440" s="2">
        <f t="shared" si="152"/>
        <v>360488</v>
      </c>
      <c r="F2440" s="6" t="str">
        <f t="shared" ref="F2440:F2503" si="155">IF(E2440&gt;E2435,"BULLISH",IF(E2440&lt;E2435,"BEARISH","NEUTRAL"))</f>
        <v>NEUTRAL</v>
      </c>
      <c r="G2440" s="6" t="str">
        <f t="shared" si="154"/>
        <v>NEUTRAL</v>
      </c>
      <c r="H2440" s="6" t="str">
        <f t="shared" si="153"/>
        <v>NEUTRAL</v>
      </c>
    </row>
    <row r="2441" spans="1:8" ht="13.5" x14ac:dyDescent="0.25">
      <c r="A2441" s="3">
        <f>TITRES_STAT!B2444</f>
        <v>45559</v>
      </c>
      <c r="B2441" s="6">
        <f>TITRES_STAT!C2444</f>
        <v>6.79</v>
      </c>
      <c r="C2441" s="6">
        <f>TITRES_STAT!D2444</f>
        <v>6.3921000000000001</v>
      </c>
      <c r="D2441" s="6">
        <f>TITRES_STAT!E2444</f>
        <v>33</v>
      </c>
      <c r="E2441" s="2">
        <f t="shared" si="152"/>
        <v>360455</v>
      </c>
      <c r="F2441" s="6" t="str">
        <f t="shared" si="155"/>
        <v>BEARISH</v>
      </c>
      <c r="G2441" s="6" t="str">
        <f t="shared" si="154"/>
        <v>NEUTRAL</v>
      </c>
      <c r="H2441" s="6" t="str">
        <f t="shared" si="153"/>
        <v>CONFIRMED BEARISH</v>
      </c>
    </row>
    <row r="2442" spans="1:8" ht="13.5" x14ac:dyDescent="0.25">
      <c r="A2442" s="3">
        <f>TITRES_STAT!B2445</f>
        <v>45560</v>
      </c>
      <c r="B2442" s="6">
        <f>TITRES_STAT!C2445</f>
        <v>6.9</v>
      </c>
      <c r="C2442" s="6">
        <f>TITRES_STAT!D2445</f>
        <v>6.4957000000000003</v>
      </c>
      <c r="D2442" s="6">
        <f>TITRES_STAT!E2445</f>
        <v>1503</v>
      </c>
      <c r="E2442" s="2">
        <f t="shared" si="152"/>
        <v>361958</v>
      </c>
      <c r="F2442" s="6" t="str">
        <f t="shared" si="155"/>
        <v>BULLISH</v>
      </c>
      <c r="G2442" s="6" t="str">
        <f t="shared" si="154"/>
        <v>NEUTRAL</v>
      </c>
      <c r="H2442" s="6" t="str">
        <f t="shared" si="153"/>
        <v>NEUTRAL</v>
      </c>
    </row>
    <row r="2443" spans="1:8" ht="13.5" x14ac:dyDescent="0.25">
      <c r="A2443" s="3">
        <f>TITRES_STAT!B2446</f>
        <v>45561</v>
      </c>
      <c r="B2443" s="6">
        <f>TITRES_STAT!C2446</f>
        <v>7.08</v>
      </c>
      <c r="C2443" s="6">
        <f>TITRES_STAT!D2446</f>
        <v>6.6650999999999998</v>
      </c>
      <c r="D2443" s="6">
        <f>TITRES_STAT!E2446</f>
        <v>3156</v>
      </c>
      <c r="E2443" s="2">
        <f t="shared" si="152"/>
        <v>365114</v>
      </c>
      <c r="F2443" s="6" t="str">
        <f t="shared" si="155"/>
        <v>BULLISH</v>
      </c>
      <c r="G2443" s="6" t="str">
        <f t="shared" si="154"/>
        <v>NEUTRAL</v>
      </c>
      <c r="H2443" s="6" t="str">
        <f t="shared" si="153"/>
        <v>CONFIRMED BULLISH</v>
      </c>
    </row>
    <row r="2444" spans="1:8" ht="13.5" x14ac:dyDescent="0.25">
      <c r="A2444" s="3">
        <f>TITRES_STAT!B2447</f>
        <v>45562</v>
      </c>
      <c r="B2444" s="6">
        <f>TITRES_STAT!C2447</f>
        <v>7.09</v>
      </c>
      <c r="C2444" s="6">
        <f>TITRES_STAT!D2447</f>
        <v>6.6745000000000001</v>
      </c>
      <c r="D2444" s="6">
        <f>TITRES_STAT!E2447</f>
        <v>1501</v>
      </c>
      <c r="E2444" s="2">
        <f t="shared" si="152"/>
        <v>366615</v>
      </c>
      <c r="F2444" s="6" t="str">
        <f t="shared" si="155"/>
        <v>BULLISH</v>
      </c>
      <c r="G2444" s="6" t="str">
        <f t="shared" si="154"/>
        <v>NEUTRAL</v>
      </c>
      <c r="H2444" s="6" t="str">
        <f t="shared" si="153"/>
        <v>CONFIRMED BULLISH</v>
      </c>
    </row>
    <row r="2445" spans="1:8" ht="13.5" x14ac:dyDescent="0.25">
      <c r="A2445" s="3">
        <f>TITRES_STAT!B2448</f>
        <v>45565</v>
      </c>
      <c r="B2445" s="6">
        <f>TITRES_STAT!C2448</f>
        <v>7.09</v>
      </c>
      <c r="C2445" s="6">
        <f>TITRES_STAT!D2448</f>
        <v>6.6745000000000001</v>
      </c>
      <c r="D2445" s="6">
        <f>TITRES_STAT!E2448</f>
        <v>0</v>
      </c>
      <c r="E2445" s="2">
        <f t="shared" si="152"/>
        <v>366615</v>
      </c>
      <c r="F2445" s="6" t="str">
        <f t="shared" si="155"/>
        <v>BULLISH</v>
      </c>
      <c r="G2445" s="6" t="str">
        <f t="shared" si="154"/>
        <v>NEUTRAL</v>
      </c>
      <c r="H2445" s="6" t="str">
        <f t="shared" si="153"/>
        <v>CONFIRMED BULLISH</v>
      </c>
    </row>
    <row r="2446" spans="1:8" ht="13.5" x14ac:dyDescent="0.25">
      <c r="A2446" s="3">
        <f>TITRES_STAT!B2449</f>
        <v>45566</v>
      </c>
      <c r="B2446" s="6">
        <f>TITRES_STAT!C2449</f>
        <v>7.09</v>
      </c>
      <c r="C2446" s="6">
        <f>TITRES_STAT!D2449</f>
        <v>6.6745000000000001</v>
      </c>
      <c r="D2446" s="6">
        <f>TITRES_STAT!E2449</f>
        <v>1000</v>
      </c>
      <c r="E2446" s="2">
        <f t="shared" si="152"/>
        <v>366615</v>
      </c>
      <c r="F2446" s="6" t="str">
        <f t="shared" si="155"/>
        <v>BULLISH</v>
      </c>
      <c r="G2446" s="6" t="str">
        <f t="shared" si="154"/>
        <v>NEUTRAL</v>
      </c>
      <c r="H2446" s="6" t="str">
        <f t="shared" si="153"/>
        <v>CONFIRMED BULLISH</v>
      </c>
    </row>
    <row r="2447" spans="1:8" ht="13.5" x14ac:dyDescent="0.25">
      <c r="A2447" s="3">
        <f>TITRES_STAT!B2450</f>
        <v>45567</v>
      </c>
      <c r="B2447" s="6">
        <f>TITRES_STAT!C2450</f>
        <v>7.09</v>
      </c>
      <c r="C2447" s="6">
        <f>TITRES_STAT!D2450</f>
        <v>6.6745000000000001</v>
      </c>
      <c r="D2447" s="6">
        <f>TITRES_STAT!E2450</f>
        <v>1000</v>
      </c>
      <c r="E2447" s="2">
        <f t="shared" si="152"/>
        <v>366615</v>
      </c>
      <c r="F2447" s="6" t="str">
        <f t="shared" si="155"/>
        <v>BULLISH</v>
      </c>
      <c r="G2447" s="6" t="str">
        <f t="shared" si="154"/>
        <v>NEUTRAL</v>
      </c>
      <c r="H2447" s="6" t="str">
        <f t="shared" si="153"/>
        <v>CONFIRMED BULLISH</v>
      </c>
    </row>
    <row r="2448" spans="1:8" ht="13.5" x14ac:dyDescent="0.25">
      <c r="A2448" s="3">
        <f>TITRES_STAT!B2451</f>
        <v>45568</v>
      </c>
      <c r="B2448" s="6">
        <f>TITRES_STAT!C2451</f>
        <v>7.09</v>
      </c>
      <c r="C2448" s="6">
        <f>TITRES_STAT!D2451</f>
        <v>6.6745000000000001</v>
      </c>
      <c r="D2448" s="6">
        <f>TITRES_STAT!E2451</f>
        <v>0</v>
      </c>
      <c r="E2448" s="2">
        <f t="shared" si="152"/>
        <v>366615</v>
      </c>
      <c r="F2448" s="6" t="str">
        <f t="shared" si="155"/>
        <v>BULLISH</v>
      </c>
      <c r="G2448" s="6" t="str">
        <f t="shared" si="154"/>
        <v>NEUTRAL</v>
      </c>
      <c r="H2448" s="6" t="str">
        <f t="shared" si="153"/>
        <v>CONFIRMED BULLISH</v>
      </c>
    </row>
    <row r="2449" spans="1:8" ht="13.5" x14ac:dyDescent="0.25">
      <c r="A2449" s="3">
        <f>TITRES_STAT!B2452</f>
        <v>45569</v>
      </c>
      <c r="B2449" s="6">
        <f>TITRES_STAT!C2452</f>
        <v>7.09</v>
      </c>
      <c r="C2449" s="6">
        <f>TITRES_STAT!D2452</f>
        <v>6.6745000000000001</v>
      </c>
      <c r="D2449" s="6">
        <f>TITRES_STAT!E2452</f>
        <v>0</v>
      </c>
      <c r="E2449" s="2">
        <f t="shared" si="152"/>
        <v>366615</v>
      </c>
      <c r="F2449" s="6" t="str">
        <f t="shared" si="155"/>
        <v>NEUTRAL</v>
      </c>
      <c r="G2449" s="6" t="str">
        <f t="shared" si="154"/>
        <v>NEUTRAL</v>
      </c>
      <c r="H2449" s="6" t="str">
        <f t="shared" si="153"/>
        <v>NEUTRAL</v>
      </c>
    </row>
    <row r="2450" spans="1:8" ht="13.5" x14ac:dyDescent="0.25">
      <c r="A2450" s="3">
        <f>TITRES_STAT!B2453</f>
        <v>45572</v>
      </c>
      <c r="B2450" s="6">
        <f>TITRES_STAT!C2453</f>
        <v>7.1</v>
      </c>
      <c r="C2450" s="6">
        <f>TITRES_STAT!D2453</f>
        <v>6.6839000000000004</v>
      </c>
      <c r="D2450" s="6">
        <f>TITRES_STAT!E2453</f>
        <v>900</v>
      </c>
      <c r="E2450" s="2">
        <f t="shared" si="152"/>
        <v>367515</v>
      </c>
      <c r="F2450" s="6" t="str">
        <f t="shared" si="155"/>
        <v>BULLISH</v>
      </c>
      <c r="G2450" s="6" t="str">
        <f t="shared" si="154"/>
        <v>NEUTRAL</v>
      </c>
      <c r="H2450" s="6" t="str">
        <f t="shared" si="153"/>
        <v>CONFIRMED BULLISH</v>
      </c>
    </row>
    <row r="2451" spans="1:8" ht="13.5" x14ac:dyDescent="0.25">
      <c r="A2451" s="3">
        <f>TITRES_STAT!B2454</f>
        <v>45573</v>
      </c>
      <c r="B2451" s="6">
        <f>TITRES_STAT!C2454</f>
        <v>7.09</v>
      </c>
      <c r="C2451" s="6">
        <f>TITRES_STAT!D2454</f>
        <v>6.6745000000000001</v>
      </c>
      <c r="D2451" s="6">
        <f>TITRES_STAT!E2454</f>
        <v>1906</v>
      </c>
      <c r="E2451" s="2">
        <f t="shared" si="152"/>
        <v>365609</v>
      </c>
      <c r="F2451" s="6" t="str">
        <f t="shared" si="155"/>
        <v>BEARISH</v>
      </c>
      <c r="G2451" s="6" t="str">
        <f t="shared" si="154"/>
        <v>NEUTRAL</v>
      </c>
      <c r="H2451" s="6" t="str">
        <f t="shared" si="153"/>
        <v>NEUTRAL</v>
      </c>
    </row>
    <row r="2452" spans="1:8" ht="13.5" x14ac:dyDescent="0.25">
      <c r="A2452" s="3">
        <f>TITRES_STAT!B2455</f>
        <v>45574</v>
      </c>
      <c r="B2452" s="6">
        <f>TITRES_STAT!C2455</f>
        <v>7.1</v>
      </c>
      <c r="C2452" s="6">
        <f>TITRES_STAT!D2455</f>
        <v>6.6839000000000004</v>
      </c>
      <c r="D2452" s="6">
        <f>TITRES_STAT!E2455</f>
        <v>2100</v>
      </c>
      <c r="E2452" s="2">
        <f t="shared" si="152"/>
        <v>367709</v>
      </c>
      <c r="F2452" s="6" t="str">
        <f t="shared" si="155"/>
        <v>BULLISH</v>
      </c>
      <c r="G2452" s="6" t="str">
        <f t="shared" si="154"/>
        <v>NEUTRAL</v>
      </c>
      <c r="H2452" s="6" t="str">
        <f t="shared" si="153"/>
        <v>CONFIRMED BULLISH</v>
      </c>
    </row>
    <row r="2453" spans="1:8" ht="13.5" x14ac:dyDescent="0.25">
      <c r="A2453" s="3">
        <f>TITRES_STAT!B2456</f>
        <v>45575</v>
      </c>
      <c r="B2453" s="6">
        <f>TITRES_STAT!C2456</f>
        <v>7.15</v>
      </c>
      <c r="C2453" s="6">
        <f>TITRES_STAT!D2456</f>
        <v>6.7309999999999999</v>
      </c>
      <c r="D2453" s="6">
        <f>TITRES_STAT!E2456</f>
        <v>2017</v>
      </c>
      <c r="E2453" s="2">
        <f t="shared" si="152"/>
        <v>369726</v>
      </c>
      <c r="F2453" s="6" t="str">
        <f t="shared" si="155"/>
        <v>BULLISH</v>
      </c>
      <c r="G2453" s="6" t="str">
        <f t="shared" si="154"/>
        <v>NEUTRAL</v>
      </c>
      <c r="H2453" s="6" t="str">
        <f t="shared" si="153"/>
        <v>CONFIRMED BULLISH</v>
      </c>
    </row>
    <row r="2454" spans="1:8" ht="13.5" x14ac:dyDescent="0.25">
      <c r="A2454" s="3">
        <f>TITRES_STAT!B2457</f>
        <v>45576</v>
      </c>
      <c r="B2454" s="6">
        <f>TITRES_STAT!C2457</f>
        <v>7.2</v>
      </c>
      <c r="C2454" s="6">
        <f>TITRES_STAT!D2457</f>
        <v>6.7781000000000002</v>
      </c>
      <c r="D2454" s="6">
        <f>TITRES_STAT!E2457</f>
        <v>600</v>
      </c>
      <c r="E2454" s="2">
        <f t="shared" si="152"/>
        <v>370326</v>
      </c>
      <c r="F2454" s="6" t="str">
        <f t="shared" si="155"/>
        <v>BULLISH</v>
      </c>
      <c r="G2454" s="6" t="str">
        <f t="shared" si="154"/>
        <v>NEUTRAL</v>
      </c>
      <c r="H2454" s="6" t="str">
        <f t="shared" si="153"/>
        <v>CONFIRMED BULLISH</v>
      </c>
    </row>
    <row r="2455" spans="1:8" ht="13.5" x14ac:dyDescent="0.25">
      <c r="A2455" s="3">
        <f>TITRES_STAT!B2458</f>
        <v>45579</v>
      </c>
      <c r="B2455" s="6">
        <f>TITRES_STAT!C2458</f>
        <v>7.2</v>
      </c>
      <c r="C2455" s="6">
        <f>TITRES_STAT!D2458</f>
        <v>6.7781000000000002</v>
      </c>
      <c r="D2455" s="6">
        <f>TITRES_STAT!E2458</f>
        <v>1670</v>
      </c>
      <c r="E2455" s="2">
        <f t="shared" si="152"/>
        <v>370326</v>
      </c>
      <c r="F2455" s="6" t="str">
        <f t="shared" si="155"/>
        <v>BULLISH</v>
      </c>
      <c r="G2455" s="6" t="str">
        <f t="shared" si="154"/>
        <v>NEUTRAL</v>
      </c>
      <c r="H2455" s="6" t="str">
        <f t="shared" si="153"/>
        <v>CONFIRMED BULLISH</v>
      </c>
    </row>
    <row r="2456" spans="1:8" ht="13.5" x14ac:dyDescent="0.25">
      <c r="A2456" s="3">
        <f>TITRES_STAT!B2459</f>
        <v>45581</v>
      </c>
      <c r="B2456" s="6">
        <f>TITRES_STAT!C2459</f>
        <v>7.2</v>
      </c>
      <c r="C2456" s="6">
        <f>TITRES_STAT!D2459</f>
        <v>6.7781000000000002</v>
      </c>
      <c r="D2456" s="6">
        <f>TITRES_STAT!E2459</f>
        <v>0</v>
      </c>
      <c r="E2456" s="2">
        <f t="shared" si="152"/>
        <v>370326</v>
      </c>
      <c r="F2456" s="6" t="str">
        <f t="shared" si="155"/>
        <v>BULLISH</v>
      </c>
      <c r="G2456" s="6" t="str">
        <f t="shared" si="154"/>
        <v>NEUTRAL</v>
      </c>
      <c r="H2456" s="6" t="str">
        <f t="shared" si="153"/>
        <v>CONFIRMED BULLISH</v>
      </c>
    </row>
    <row r="2457" spans="1:8" ht="13.5" x14ac:dyDescent="0.25">
      <c r="A2457" s="3">
        <f>TITRES_STAT!B2460</f>
        <v>45582</v>
      </c>
      <c r="B2457" s="6">
        <f>TITRES_STAT!C2460</f>
        <v>7.1</v>
      </c>
      <c r="C2457" s="6">
        <f>TITRES_STAT!D2460</f>
        <v>6.6839000000000004</v>
      </c>
      <c r="D2457" s="6">
        <f>TITRES_STAT!E2460</f>
        <v>30</v>
      </c>
      <c r="E2457" s="2">
        <f t="shared" si="152"/>
        <v>370296</v>
      </c>
      <c r="F2457" s="6" t="str">
        <f t="shared" si="155"/>
        <v>BULLISH</v>
      </c>
      <c r="G2457" s="6" t="str">
        <f t="shared" si="154"/>
        <v>NEUTRAL</v>
      </c>
      <c r="H2457" s="6" t="str">
        <f t="shared" si="153"/>
        <v>NEUTRAL</v>
      </c>
    </row>
    <row r="2458" spans="1:8" ht="13.5" x14ac:dyDescent="0.25">
      <c r="A2458" s="3">
        <f>TITRES_STAT!B2461</f>
        <v>45583</v>
      </c>
      <c r="B2458" s="6">
        <f>TITRES_STAT!C2461</f>
        <v>7.1</v>
      </c>
      <c r="C2458" s="6">
        <f>TITRES_STAT!D2461</f>
        <v>6.6839000000000004</v>
      </c>
      <c r="D2458" s="6">
        <f>TITRES_STAT!E2461</f>
        <v>100</v>
      </c>
      <c r="E2458" s="2">
        <f t="shared" si="152"/>
        <v>370296</v>
      </c>
      <c r="F2458" s="6" t="str">
        <f t="shared" si="155"/>
        <v>BULLISH</v>
      </c>
      <c r="G2458" s="6" t="str">
        <f t="shared" si="154"/>
        <v>NEUTRAL</v>
      </c>
      <c r="H2458" s="6" t="str">
        <f t="shared" si="153"/>
        <v>BULLISH DIVERGENCE</v>
      </c>
    </row>
    <row r="2459" spans="1:8" ht="13.5" x14ac:dyDescent="0.25">
      <c r="A2459" s="3">
        <f>TITRES_STAT!B2462</f>
        <v>45586</v>
      </c>
      <c r="B2459" s="6">
        <f>TITRES_STAT!C2462</f>
        <v>7.2</v>
      </c>
      <c r="C2459" s="6">
        <f>TITRES_STAT!D2462</f>
        <v>6.7781000000000002</v>
      </c>
      <c r="D2459" s="6">
        <f>TITRES_STAT!E2462</f>
        <v>2240</v>
      </c>
      <c r="E2459" s="2">
        <f t="shared" si="152"/>
        <v>372536</v>
      </c>
      <c r="F2459" s="6" t="str">
        <f t="shared" si="155"/>
        <v>BULLISH</v>
      </c>
      <c r="G2459" s="6" t="str">
        <f t="shared" si="154"/>
        <v>NEUTRAL</v>
      </c>
      <c r="H2459" s="6" t="str">
        <f t="shared" si="153"/>
        <v>NEUTRAL</v>
      </c>
    </row>
    <row r="2460" spans="1:8" ht="13.5" x14ac:dyDescent="0.25">
      <c r="A2460" s="3">
        <f>TITRES_STAT!B2463</f>
        <v>45587</v>
      </c>
      <c r="B2460" s="6">
        <f>TITRES_STAT!C2463</f>
        <v>7.28</v>
      </c>
      <c r="C2460" s="6">
        <f>TITRES_STAT!D2463</f>
        <v>6.8533999999999997</v>
      </c>
      <c r="D2460" s="6">
        <f>TITRES_STAT!E2463</f>
        <v>1681</v>
      </c>
      <c r="E2460" s="2">
        <f t="shared" si="152"/>
        <v>374217</v>
      </c>
      <c r="F2460" s="6" t="str">
        <f t="shared" si="155"/>
        <v>BULLISH</v>
      </c>
      <c r="G2460" s="6" t="str">
        <f t="shared" si="154"/>
        <v>NEUTRAL</v>
      </c>
      <c r="H2460" s="6" t="str">
        <f t="shared" si="153"/>
        <v>CONFIRMED BULLISH</v>
      </c>
    </row>
    <row r="2461" spans="1:8" ht="13.5" x14ac:dyDescent="0.25">
      <c r="A2461" s="3">
        <f>TITRES_STAT!B2464</f>
        <v>45588</v>
      </c>
      <c r="B2461" s="6">
        <f>TITRES_STAT!C2464</f>
        <v>7.4</v>
      </c>
      <c r="C2461" s="6">
        <f>TITRES_STAT!D2464</f>
        <v>6.9664000000000001</v>
      </c>
      <c r="D2461" s="6">
        <f>TITRES_STAT!E2464</f>
        <v>585</v>
      </c>
      <c r="E2461" s="2">
        <f t="shared" si="152"/>
        <v>374802</v>
      </c>
      <c r="F2461" s="6" t="str">
        <f t="shared" si="155"/>
        <v>BULLISH</v>
      </c>
      <c r="G2461" s="6" t="str">
        <f t="shared" si="154"/>
        <v>NEUTRAL</v>
      </c>
      <c r="H2461" s="6" t="str">
        <f t="shared" si="153"/>
        <v>CONFIRMED BULLISH</v>
      </c>
    </row>
    <row r="2462" spans="1:8" ht="13.5" x14ac:dyDescent="0.25">
      <c r="A2462" s="3">
        <f>TITRES_STAT!B2465</f>
        <v>45589</v>
      </c>
      <c r="B2462" s="6">
        <f>TITRES_STAT!C2465</f>
        <v>7.5</v>
      </c>
      <c r="C2462" s="6">
        <f>TITRES_STAT!D2465</f>
        <v>7.0605000000000002</v>
      </c>
      <c r="D2462" s="6">
        <f>TITRES_STAT!E2465</f>
        <v>300</v>
      </c>
      <c r="E2462" s="2">
        <f t="shared" si="152"/>
        <v>375102</v>
      </c>
      <c r="F2462" s="6" t="str">
        <f t="shared" si="155"/>
        <v>BULLISH</v>
      </c>
      <c r="G2462" s="6" t="str">
        <f t="shared" si="154"/>
        <v>NEUTRAL</v>
      </c>
      <c r="H2462" s="6" t="str">
        <f t="shared" si="153"/>
        <v>CONFIRMED BULLISH</v>
      </c>
    </row>
    <row r="2463" spans="1:8" ht="13.5" x14ac:dyDescent="0.25">
      <c r="A2463" s="3">
        <f>TITRES_STAT!B2466</f>
        <v>45590</v>
      </c>
      <c r="B2463" s="6">
        <f>TITRES_STAT!C2466</f>
        <v>7.5</v>
      </c>
      <c r="C2463" s="6">
        <f>TITRES_STAT!D2466</f>
        <v>7.0605000000000002</v>
      </c>
      <c r="D2463" s="6">
        <f>TITRES_STAT!E2466</f>
        <v>0</v>
      </c>
      <c r="E2463" s="2">
        <f t="shared" si="152"/>
        <v>375102</v>
      </c>
      <c r="F2463" s="6" t="str">
        <f t="shared" si="155"/>
        <v>BULLISH</v>
      </c>
      <c r="G2463" s="6" t="str">
        <f t="shared" si="154"/>
        <v>NEUTRAL</v>
      </c>
      <c r="H2463" s="6" t="str">
        <f t="shared" si="153"/>
        <v>CONFIRMED BULLISH</v>
      </c>
    </row>
    <row r="2464" spans="1:8" ht="13.5" x14ac:dyDescent="0.25">
      <c r="A2464" s="3">
        <f>TITRES_STAT!B2467</f>
        <v>45593</v>
      </c>
      <c r="B2464" s="6">
        <f>TITRES_STAT!C2467</f>
        <v>7.5</v>
      </c>
      <c r="C2464" s="6">
        <f>TITRES_STAT!D2467</f>
        <v>7.0605000000000002</v>
      </c>
      <c r="D2464" s="6">
        <f>TITRES_STAT!E2467</f>
        <v>1700</v>
      </c>
      <c r="E2464" s="2">
        <f t="shared" si="152"/>
        <v>375102</v>
      </c>
      <c r="F2464" s="6" t="str">
        <f t="shared" si="155"/>
        <v>BULLISH</v>
      </c>
      <c r="G2464" s="6" t="str">
        <f t="shared" si="154"/>
        <v>NEUTRAL</v>
      </c>
      <c r="H2464" s="6" t="str">
        <f t="shared" si="153"/>
        <v>CONFIRMED BULLISH</v>
      </c>
    </row>
    <row r="2465" spans="1:8" ht="13.5" x14ac:dyDescent="0.25">
      <c r="A2465" s="3">
        <f>TITRES_STAT!B2468</f>
        <v>45594</v>
      </c>
      <c r="B2465" s="6">
        <f>TITRES_STAT!C2468</f>
        <v>7.6</v>
      </c>
      <c r="C2465" s="6">
        <f>TITRES_STAT!D2468</f>
        <v>7.1546000000000003</v>
      </c>
      <c r="D2465" s="6">
        <f>TITRES_STAT!E2468</f>
        <v>1100</v>
      </c>
      <c r="E2465" s="2">
        <f t="shared" si="152"/>
        <v>376202</v>
      </c>
      <c r="F2465" s="6" t="str">
        <f t="shared" si="155"/>
        <v>BULLISH</v>
      </c>
      <c r="G2465" s="6" t="str">
        <f t="shared" si="154"/>
        <v>NEUTRAL</v>
      </c>
      <c r="H2465" s="6" t="str">
        <f t="shared" si="153"/>
        <v>CONFIRMED BULLISH</v>
      </c>
    </row>
    <row r="2466" spans="1:8" ht="13.5" x14ac:dyDescent="0.25">
      <c r="A2466" s="3">
        <f>TITRES_STAT!B2469</f>
        <v>45595</v>
      </c>
      <c r="B2466" s="6">
        <f>TITRES_STAT!C2469</f>
        <v>7.75</v>
      </c>
      <c r="C2466" s="6">
        <f>TITRES_STAT!D2469</f>
        <v>7.2958999999999996</v>
      </c>
      <c r="D2466" s="6">
        <f>TITRES_STAT!E2469</f>
        <v>953</v>
      </c>
      <c r="E2466" s="2">
        <f t="shared" si="152"/>
        <v>377155</v>
      </c>
      <c r="F2466" s="6" t="str">
        <f t="shared" si="155"/>
        <v>BULLISH</v>
      </c>
      <c r="G2466" s="6" t="str">
        <f t="shared" si="154"/>
        <v>NEUTRAL</v>
      </c>
      <c r="H2466" s="6" t="str">
        <f t="shared" si="153"/>
        <v>CONFIRMED BULLISH</v>
      </c>
    </row>
    <row r="2467" spans="1:8" ht="13.5" x14ac:dyDescent="0.25">
      <c r="A2467" s="3">
        <f>TITRES_STAT!B2470</f>
        <v>45596</v>
      </c>
      <c r="B2467" s="6">
        <f>TITRES_STAT!C2470</f>
        <v>7.75</v>
      </c>
      <c r="C2467" s="6">
        <f>TITRES_STAT!D2470</f>
        <v>7.2958999999999996</v>
      </c>
      <c r="D2467" s="6">
        <f>TITRES_STAT!E2470</f>
        <v>100</v>
      </c>
      <c r="E2467" s="2">
        <f t="shared" si="152"/>
        <v>377155</v>
      </c>
      <c r="F2467" s="6" t="str">
        <f t="shared" si="155"/>
        <v>BULLISH</v>
      </c>
      <c r="G2467" s="6" t="str">
        <f t="shared" si="154"/>
        <v>NEUTRAL</v>
      </c>
      <c r="H2467" s="6" t="str">
        <f t="shared" si="153"/>
        <v>CONFIRMED BULLISH</v>
      </c>
    </row>
    <row r="2468" spans="1:8" ht="13.5" x14ac:dyDescent="0.25">
      <c r="A2468" s="3">
        <f>TITRES_STAT!B2471</f>
        <v>45597</v>
      </c>
      <c r="B2468" s="6">
        <f>TITRES_STAT!C2471</f>
        <v>7.74</v>
      </c>
      <c r="C2468" s="6">
        <f>TITRES_STAT!D2471</f>
        <v>7.2864000000000004</v>
      </c>
      <c r="D2468" s="6">
        <f>TITRES_STAT!E2471</f>
        <v>65</v>
      </c>
      <c r="E2468" s="2">
        <f t="shared" si="152"/>
        <v>377090</v>
      </c>
      <c r="F2468" s="6" t="str">
        <f t="shared" si="155"/>
        <v>BULLISH</v>
      </c>
      <c r="G2468" s="6" t="str">
        <f t="shared" si="154"/>
        <v>NEUTRAL</v>
      </c>
      <c r="H2468" s="6" t="str">
        <f t="shared" si="153"/>
        <v>CONFIRMED BULLISH</v>
      </c>
    </row>
    <row r="2469" spans="1:8" ht="13.5" x14ac:dyDescent="0.25">
      <c r="A2469" s="3">
        <f>TITRES_STAT!B2472</f>
        <v>45600</v>
      </c>
      <c r="B2469" s="6">
        <f>TITRES_STAT!C2472</f>
        <v>7.5</v>
      </c>
      <c r="C2469" s="6">
        <f>TITRES_STAT!D2472</f>
        <v>7.0605000000000002</v>
      </c>
      <c r="D2469" s="6">
        <f>TITRES_STAT!E2472</f>
        <v>446</v>
      </c>
      <c r="E2469" s="2">
        <f t="shared" si="152"/>
        <v>376644</v>
      </c>
      <c r="F2469" s="6" t="str">
        <f t="shared" si="155"/>
        <v>BULLISH</v>
      </c>
      <c r="G2469" s="6" t="str">
        <f t="shared" si="154"/>
        <v>NEUTRAL</v>
      </c>
      <c r="H2469" s="6" t="str">
        <f t="shared" si="153"/>
        <v>NEUTRAL</v>
      </c>
    </row>
    <row r="2470" spans="1:8" ht="13.5" x14ac:dyDescent="0.25">
      <c r="A2470" s="3">
        <f>TITRES_STAT!B2473</f>
        <v>45601</v>
      </c>
      <c r="B2470" s="6">
        <f>TITRES_STAT!C2473</f>
        <v>7.45</v>
      </c>
      <c r="C2470" s="6">
        <f>TITRES_STAT!D2473</f>
        <v>7.0133999999999999</v>
      </c>
      <c r="D2470" s="6">
        <f>TITRES_STAT!E2473</f>
        <v>500</v>
      </c>
      <c r="E2470" s="2">
        <f t="shared" si="152"/>
        <v>376144</v>
      </c>
      <c r="F2470" s="6" t="str">
        <f t="shared" si="155"/>
        <v>BEARISH</v>
      </c>
      <c r="G2470" s="6" t="str">
        <f t="shared" si="154"/>
        <v>NEUTRAL</v>
      </c>
      <c r="H2470" s="6" t="str">
        <f t="shared" si="153"/>
        <v>CONFIRMED BEARISH</v>
      </c>
    </row>
    <row r="2471" spans="1:8" ht="13.5" x14ac:dyDescent="0.25">
      <c r="A2471" s="3">
        <f>TITRES_STAT!B2474</f>
        <v>45602</v>
      </c>
      <c r="B2471" s="6">
        <f>TITRES_STAT!C2474</f>
        <v>7.4</v>
      </c>
      <c r="C2471" s="6">
        <f>TITRES_STAT!D2474</f>
        <v>6.9664000000000001</v>
      </c>
      <c r="D2471" s="6">
        <f>TITRES_STAT!E2474</f>
        <v>26</v>
      </c>
      <c r="E2471" s="2">
        <f t="shared" si="152"/>
        <v>376118</v>
      </c>
      <c r="F2471" s="6" t="str">
        <f t="shared" si="155"/>
        <v>BEARISH</v>
      </c>
      <c r="G2471" s="6" t="str">
        <f t="shared" si="154"/>
        <v>NEUTRAL</v>
      </c>
      <c r="H2471" s="6" t="str">
        <f t="shared" si="153"/>
        <v>CONFIRMED BEARISH</v>
      </c>
    </row>
    <row r="2472" spans="1:8" ht="13.5" x14ac:dyDescent="0.25">
      <c r="A2472" s="3">
        <f>TITRES_STAT!B2475</f>
        <v>45603</v>
      </c>
      <c r="B2472" s="6">
        <f>TITRES_STAT!C2475</f>
        <v>7.4</v>
      </c>
      <c r="C2472" s="6">
        <f>TITRES_STAT!D2475</f>
        <v>6.9664000000000001</v>
      </c>
      <c r="D2472" s="6">
        <f>TITRES_STAT!E2475</f>
        <v>435</v>
      </c>
      <c r="E2472" s="2">
        <f t="shared" si="152"/>
        <v>376118</v>
      </c>
      <c r="F2472" s="6" t="str">
        <f t="shared" si="155"/>
        <v>BEARISH</v>
      </c>
      <c r="G2472" s="6" t="str">
        <f t="shared" si="154"/>
        <v>NEUTRAL</v>
      </c>
      <c r="H2472" s="6" t="str">
        <f t="shared" si="153"/>
        <v>CONFIRMED BEARISH</v>
      </c>
    </row>
    <row r="2473" spans="1:8" ht="13.5" x14ac:dyDescent="0.25">
      <c r="A2473" s="3">
        <f>TITRES_STAT!B2476</f>
        <v>45604</v>
      </c>
      <c r="B2473" s="6">
        <f>TITRES_STAT!C2476</f>
        <v>7.45</v>
      </c>
      <c r="C2473" s="6">
        <f>TITRES_STAT!D2476</f>
        <v>7.0133999999999999</v>
      </c>
      <c r="D2473" s="6">
        <f>TITRES_STAT!E2476</f>
        <v>800</v>
      </c>
      <c r="E2473" s="2">
        <f t="shared" si="152"/>
        <v>376918</v>
      </c>
      <c r="F2473" s="6" t="str">
        <f t="shared" si="155"/>
        <v>BEARISH</v>
      </c>
      <c r="G2473" s="6" t="str">
        <f t="shared" si="154"/>
        <v>NEUTRAL</v>
      </c>
      <c r="H2473" s="6" t="str">
        <f t="shared" si="153"/>
        <v>CONFIRMED BEARISH</v>
      </c>
    </row>
    <row r="2474" spans="1:8" ht="13.5" x14ac:dyDescent="0.25">
      <c r="A2474" s="3">
        <f>TITRES_STAT!B2477</f>
        <v>45607</v>
      </c>
      <c r="B2474" s="6">
        <f>TITRES_STAT!C2477</f>
        <v>7.46</v>
      </c>
      <c r="C2474" s="6">
        <f>TITRES_STAT!D2477</f>
        <v>7.0228000000000002</v>
      </c>
      <c r="D2474" s="6">
        <f>TITRES_STAT!E2477</f>
        <v>500</v>
      </c>
      <c r="E2474" s="2">
        <f t="shared" si="152"/>
        <v>377418</v>
      </c>
      <c r="F2474" s="6" t="str">
        <f t="shared" si="155"/>
        <v>BULLISH</v>
      </c>
      <c r="G2474" s="6" t="str">
        <f t="shared" si="154"/>
        <v>NEUTRAL</v>
      </c>
      <c r="H2474" s="6" t="str">
        <f t="shared" si="153"/>
        <v>BULLISH DIVERGENCE</v>
      </c>
    </row>
    <row r="2475" spans="1:8" ht="13.5" x14ac:dyDescent="0.25">
      <c r="A2475" s="3">
        <f>TITRES_STAT!B2478</f>
        <v>45608</v>
      </c>
      <c r="B2475" s="6">
        <f>TITRES_STAT!C2478</f>
        <v>7.5</v>
      </c>
      <c r="C2475" s="6">
        <f>TITRES_STAT!D2478</f>
        <v>7.0605000000000002</v>
      </c>
      <c r="D2475" s="6">
        <f>TITRES_STAT!E2478</f>
        <v>1028</v>
      </c>
      <c r="E2475" s="2">
        <f t="shared" si="152"/>
        <v>378446</v>
      </c>
      <c r="F2475" s="6" t="str">
        <f t="shared" si="155"/>
        <v>BULLISH</v>
      </c>
      <c r="G2475" s="6" t="str">
        <f t="shared" si="154"/>
        <v>NEUTRAL</v>
      </c>
      <c r="H2475" s="6" t="str">
        <f t="shared" si="153"/>
        <v>CONFIRMED BULLISH</v>
      </c>
    </row>
    <row r="2476" spans="1:8" ht="13.5" x14ac:dyDescent="0.25">
      <c r="A2476" s="3">
        <f>TITRES_STAT!B2479</f>
        <v>45609</v>
      </c>
      <c r="B2476" s="6">
        <f>TITRES_STAT!C2479</f>
        <v>7.5</v>
      </c>
      <c r="C2476" s="6">
        <f>TITRES_STAT!D2479</f>
        <v>7.0605000000000002</v>
      </c>
      <c r="D2476" s="6">
        <f>TITRES_STAT!E2479</f>
        <v>997</v>
      </c>
      <c r="E2476" s="2">
        <f t="shared" si="152"/>
        <v>378446</v>
      </c>
      <c r="F2476" s="6" t="str">
        <f t="shared" si="155"/>
        <v>BULLISH</v>
      </c>
      <c r="G2476" s="6" t="str">
        <f t="shared" si="154"/>
        <v>NEUTRAL</v>
      </c>
      <c r="H2476" s="6" t="str">
        <f t="shared" si="153"/>
        <v>CONFIRMED BULLISH</v>
      </c>
    </row>
    <row r="2477" spans="1:8" ht="13.5" x14ac:dyDescent="0.25">
      <c r="A2477" s="3">
        <f>TITRES_STAT!B2480</f>
        <v>45610</v>
      </c>
      <c r="B2477" s="6">
        <f>TITRES_STAT!C2480</f>
        <v>7.5</v>
      </c>
      <c r="C2477" s="6">
        <f>TITRES_STAT!D2480</f>
        <v>7.0605000000000002</v>
      </c>
      <c r="D2477" s="6">
        <f>TITRES_STAT!E2480</f>
        <v>1686</v>
      </c>
      <c r="E2477" s="2">
        <f t="shared" si="152"/>
        <v>378446</v>
      </c>
      <c r="F2477" s="6" t="str">
        <f t="shared" si="155"/>
        <v>BULLISH</v>
      </c>
      <c r="G2477" s="6" t="str">
        <f t="shared" si="154"/>
        <v>NEUTRAL</v>
      </c>
      <c r="H2477" s="6" t="str">
        <f t="shared" si="153"/>
        <v>CONFIRMED BULLISH</v>
      </c>
    </row>
    <row r="2478" spans="1:8" ht="13.5" x14ac:dyDescent="0.25">
      <c r="A2478" s="3">
        <f>TITRES_STAT!B2481</f>
        <v>45611</v>
      </c>
      <c r="B2478" s="6">
        <f>TITRES_STAT!C2481</f>
        <v>7.5</v>
      </c>
      <c r="C2478" s="6">
        <f>TITRES_STAT!D2481</f>
        <v>7.0605000000000002</v>
      </c>
      <c r="D2478" s="6">
        <f>TITRES_STAT!E2481</f>
        <v>1135</v>
      </c>
      <c r="E2478" s="2">
        <f t="shared" si="152"/>
        <v>378446</v>
      </c>
      <c r="F2478" s="6" t="str">
        <f t="shared" si="155"/>
        <v>BULLISH</v>
      </c>
      <c r="G2478" s="6" t="str">
        <f t="shared" si="154"/>
        <v>NEUTRAL</v>
      </c>
      <c r="H2478" s="6" t="str">
        <f t="shared" si="153"/>
        <v>CONFIRMED BULLISH</v>
      </c>
    </row>
    <row r="2479" spans="1:8" ht="13.5" x14ac:dyDescent="0.25">
      <c r="A2479" s="3">
        <f>TITRES_STAT!B2482</f>
        <v>45614</v>
      </c>
      <c r="B2479" s="6">
        <f>TITRES_STAT!C2482</f>
        <v>7.5</v>
      </c>
      <c r="C2479" s="6">
        <f>TITRES_STAT!D2482</f>
        <v>7.0605000000000002</v>
      </c>
      <c r="D2479" s="6">
        <f>TITRES_STAT!E2482</f>
        <v>630</v>
      </c>
      <c r="E2479" s="2">
        <f t="shared" si="152"/>
        <v>378446</v>
      </c>
      <c r="F2479" s="6" t="str">
        <f t="shared" si="155"/>
        <v>BULLISH</v>
      </c>
      <c r="G2479" s="6" t="str">
        <f t="shared" si="154"/>
        <v>NEUTRAL</v>
      </c>
      <c r="H2479" s="6" t="str">
        <f t="shared" si="153"/>
        <v>CONFIRMED BULLISH</v>
      </c>
    </row>
    <row r="2480" spans="1:8" ht="13.5" x14ac:dyDescent="0.25">
      <c r="A2480" s="3">
        <f>TITRES_STAT!B2483</f>
        <v>45615</v>
      </c>
      <c r="B2480" s="6">
        <f>TITRES_STAT!C2483</f>
        <v>7.5</v>
      </c>
      <c r="C2480" s="6">
        <f>TITRES_STAT!D2483</f>
        <v>7.0605000000000002</v>
      </c>
      <c r="D2480" s="6">
        <f>TITRES_STAT!E2483</f>
        <v>816</v>
      </c>
      <c r="E2480" s="2">
        <f t="shared" si="152"/>
        <v>378446</v>
      </c>
      <c r="F2480" s="6" t="str">
        <f t="shared" si="155"/>
        <v>NEUTRAL</v>
      </c>
      <c r="G2480" s="6" t="str">
        <f t="shared" si="154"/>
        <v>NEUTRAL</v>
      </c>
      <c r="H2480" s="6" t="str">
        <f t="shared" si="153"/>
        <v>NEUTRAL</v>
      </c>
    </row>
    <row r="2481" spans="1:8" ht="13.5" x14ac:dyDescent="0.25">
      <c r="A2481" s="3">
        <f>TITRES_STAT!B2484</f>
        <v>45616</v>
      </c>
      <c r="B2481" s="6">
        <f>TITRES_STAT!C2484</f>
        <v>7.5</v>
      </c>
      <c r="C2481" s="6">
        <f>TITRES_STAT!D2484</f>
        <v>7.0605000000000002</v>
      </c>
      <c r="D2481" s="6">
        <f>TITRES_STAT!E2484</f>
        <v>1</v>
      </c>
      <c r="E2481" s="2">
        <f t="shared" si="152"/>
        <v>378446</v>
      </c>
      <c r="F2481" s="6" t="str">
        <f t="shared" si="155"/>
        <v>NEUTRAL</v>
      </c>
      <c r="G2481" s="6" t="str">
        <f t="shared" si="154"/>
        <v>NEUTRAL</v>
      </c>
      <c r="H2481" s="6" t="str">
        <f t="shared" si="153"/>
        <v>NEUTRAL</v>
      </c>
    </row>
    <row r="2482" spans="1:8" ht="13.5" x14ac:dyDescent="0.25">
      <c r="A2482" s="3">
        <f>TITRES_STAT!B2485</f>
        <v>45617</v>
      </c>
      <c r="B2482" s="6">
        <f>TITRES_STAT!C2485</f>
        <v>7.5</v>
      </c>
      <c r="C2482" s="6">
        <f>TITRES_STAT!D2485</f>
        <v>7.0605000000000002</v>
      </c>
      <c r="D2482" s="6">
        <f>TITRES_STAT!E2485</f>
        <v>426</v>
      </c>
      <c r="E2482" s="2">
        <f t="shared" si="152"/>
        <v>378446</v>
      </c>
      <c r="F2482" s="6" t="str">
        <f t="shared" si="155"/>
        <v>NEUTRAL</v>
      </c>
      <c r="G2482" s="6" t="str">
        <f t="shared" si="154"/>
        <v>NEUTRAL</v>
      </c>
      <c r="H2482" s="6" t="str">
        <f t="shared" si="153"/>
        <v>NEUTRAL</v>
      </c>
    </row>
    <row r="2483" spans="1:8" ht="13.5" x14ac:dyDescent="0.25">
      <c r="A2483" s="3">
        <f>TITRES_STAT!B2486</f>
        <v>45618</v>
      </c>
      <c r="B2483" s="6">
        <f>TITRES_STAT!C2486</f>
        <v>7.45</v>
      </c>
      <c r="C2483" s="6">
        <f>TITRES_STAT!D2486</f>
        <v>7.0133999999999999</v>
      </c>
      <c r="D2483" s="6">
        <f>TITRES_STAT!E2486</f>
        <v>106</v>
      </c>
      <c r="E2483" s="2">
        <f t="shared" si="152"/>
        <v>378340</v>
      </c>
      <c r="F2483" s="6" t="str">
        <f t="shared" si="155"/>
        <v>BEARISH</v>
      </c>
      <c r="G2483" s="6" t="str">
        <f t="shared" si="154"/>
        <v>NEUTRAL</v>
      </c>
      <c r="H2483" s="6" t="str">
        <f t="shared" si="153"/>
        <v>CONFIRMED BEARISH</v>
      </c>
    </row>
    <row r="2484" spans="1:8" ht="13.5" x14ac:dyDescent="0.25">
      <c r="A2484" s="3">
        <f>TITRES_STAT!B2487</f>
        <v>45621</v>
      </c>
      <c r="B2484" s="6">
        <f>TITRES_STAT!C2487</f>
        <v>7.75</v>
      </c>
      <c r="C2484" s="6">
        <f>TITRES_STAT!D2487</f>
        <v>7.2958999999999996</v>
      </c>
      <c r="D2484" s="6">
        <f>TITRES_STAT!E2487</f>
        <v>2370</v>
      </c>
      <c r="E2484" s="2">
        <f t="shared" si="152"/>
        <v>380710</v>
      </c>
      <c r="F2484" s="6" t="str">
        <f t="shared" si="155"/>
        <v>BULLISH</v>
      </c>
      <c r="G2484" s="6" t="str">
        <f t="shared" si="154"/>
        <v>NEUTRAL</v>
      </c>
      <c r="H2484" s="6" t="str">
        <f t="shared" si="153"/>
        <v>CONFIRMED BULLISH</v>
      </c>
    </row>
    <row r="2485" spans="1:8" ht="13.5" x14ac:dyDescent="0.25">
      <c r="A2485" s="3">
        <f>TITRES_STAT!B2488</f>
        <v>45622</v>
      </c>
      <c r="B2485" s="6">
        <f>TITRES_STAT!C2488</f>
        <v>7.84</v>
      </c>
      <c r="C2485" s="6">
        <f>TITRES_STAT!D2488</f>
        <v>7.3806000000000003</v>
      </c>
      <c r="D2485" s="6">
        <f>TITRES_STAT!E2488</f>
        <v>1250</v>
      </c>
      <c r="E2485" s="2">
        <f t="shared" si="152"/>
        <v>381960</v>
      </c>
      <c r="F2485" s="6" t="str">
        <f t="shared" si="155"/>
        <v>BULLISH</v>
      </c>
      <c r="G2485" s="6" t="str">
        <f t="shared" si="154"/>
        <v>NEUTRAL</v>
      </c>
      <c r="H2485" s="6" t="str">
        <f t="shared" si="153"/>
        <v>CONFIRMED BULLISH</v>
      </c>
    </row>
    <row r="2486" spans="1:8" ht="13.5" x14ac:dyDescent="0.25">
      <c r="A2486" s="3">
        <f>TITRES_STAT!B2489</f>
        <v>45623</v>
      </c>
      <c r="B2486" s="6">
        <f>TITRES_STAT!C2489</f>
        <v>7.84</v>
      </c>
      <c r="C2486" s="6">
        <f>TITRES_STAT!D2489</f>
        <v>7.3806000000000003</v>
      </c>
      <c r="D2486" s="6">
        <f>TITRES_STAT!E2489</f>
        <v>500</v>
      </c>
      <c r="E2486" s="2">
        <f t="shared" si="152"/>
        <v>381960</v>
      </c>
      <c r="F2486" s="6" t="str">
        <f t="shared" si="155"/>
        <v>BULLISH</v>
      </c>
      <c r="G2486" s="6" t="str">
        <f t="shared" si="154"/>
        <v>NEUTRAL</v>
      </c>
      <c r="H2486" s="6" t="str">
        <f t="shared" si="153"/>
        <v>CONFIRMED BULLISH</v>
      </c>
    </row>
    <row r="2487" spans="1:8" ht="13.5" x14ac:dyDescent="0.25">
      <c r="A2487" s="3">
        <f>TITRES_STAT!B2490</f>
        <v>45624</v>
      </c>
      <c r="B2487" s="6">
        <f>TITRES_STAT!C2490</f>
        <v>7.9</v>
      </c>
      <c r="C2487" s="6">
        <f>TITRES_STAT!D2490</f>
        <v>7.4371</v>
      </c>
      <c r="D2487" s="6">
        <f>TITRES_STAT!E2490</f>
        <v>1347</v>
      </c>
      <c r="E2487" s="2">
        <f t="shared" si="152"/>
        <v>383307</v>
      </c>
      <c r="F2487" s="6" t="str">
        <f t="shared" si="155"/>
        <v>BULLISH</v>
      </c>
      <c r="G2487" s="6" t="str">
        <f t="shared" si="154"/>
        <v>NEUTRAL</v>
      </c>
      <c r="H2487" s="6" t="str">
        <f t="shared" si="153"/>
        <v>CONFIRMED BULLISH</v>
      </c>
    </row>
    <row r="2488" spans="1:8" ht="13.5" x14ac:dyDescent="0.25">
      <c r="A2488" s="3">
        <f>TITRES_STAT!B2491</f>
        <v>45625</v>
      </c>
      <c r="B2488" s="6">
        <f>TITRES_STAT!C2491</f>
        <v>7.9</v>
      </c>
      <c r="C2488" s="6">
        <f>TITRES_STAT!D2491</f>
        <v>7.4371</v>
      </c>
      <c r="D2488" s="6">
        <f>TITRES_STAT!E2491</f>
        <v>0</v>
      </c>
      <c r="E2488" s="2">
        <f t="shared" si="152"/>
        <v>383307</v>
      </c>
      <c r="F2488" s="6" t="str">
        <f t="shared" si="155"/>
        <v>BULLISH</v>
      </c>
      <c r="G2488" s="6" t="str">
        <f t="shared" si="154"/>
        <v>NEUTRAL</v>
      </c>
      <c r="H2488" s="6" t="str">
        <f t="shared" si="153"/>
        <v>CONFIRMED BULLISH</v>
      </c>
    </row>
    <row r="2489" spans="1:8" ht="13.5" x14ac:dyDescent="0.25">
      <c r="A2489" s="3">
        <f>TITRES_STAT!B2492</f>
        <v>45628</v>
      </c>
      <c r="B2489" s="6">
        <f>TITRES_STAT!C2492</f>
        <v>7.94</v>
      </c>
      <c r="C2489" s="6">
        <f>TITRES_STAT!D2492</f>
        <v>7.4747000000000003</v>
      </c>
      <c r="D2489" s="6">
        <f>TITRES_STAT!E2492</f>
        <v>1377</v>
      </c>
      <c r="E2489" s="2">
        <f t="shared" si="152"/>
        <v>384684</v>
      </c>
      <c r="F2489" s="6" t="str">
        <f t="shared" si="155"/>
        <v>BULLISH</v>
      </c>
      <c r="G2489" s="6" t="str">
        <f t="shared" si="154"/>
        <v>NEUTRAL</v>
      </c>
      <c r="H2489" s="6" t="str">
        <f t="shared" si="153"/>
        <v>CONFIRMED BULLISH</v>
      </c>
    </row>
    <row r="2490" spans="1:8" ht="13.5" x14ac:dyDescent="0.25">
      <c r="A2490" s="3">
        <f>TITRES_STAT!B2493</f>
        <v>45629</v>
      </c>
      <c r="B2490" s="6">
        <f>TITRES_STAT!C2493</f>
        <v>7.94</v>
      </c>
      <c r="C2490" s="6">
        <f>TITRES_STAT!D2493</f>
        <v>7.4747000000000003</v>
      </c>
      <c r="D2490" s="6">
        <f>TITRES_STAT!E2493</f>
        <v>200</v>
      </c>
      <c r="E2490" s="2">
        <f t="shared" si="152"/>
        <v>384684</v>
      </c>
      <c r="F2490" s="6" t="str">
        <f t="shared" si="155"/>
        <v>BULLISH</v>
      </c>
      <c r="G2490" s="6" t="str">
        <f t="shared" si="154"/>
        <v>NEUTRAL</v>
      </c>
      <c r="H2490" s="6" t="str">
        <f t="shared" si="153"/>
        <v>CONFIRMED BULLISH</v>
      </c>
    </row>
    <row r="2491" spans="1:8" ht="13.5" x14ac:dyDescent="0.25">
      <c r="A2491" s="3">
        <f>TITRES_STAT!B2494</f>
        <v>45630</v>
      </c>
      <c r="B2491" s="6">
        <f>TITRES_STAT!C2494</f>
        <v>7.95</v>
      </c>
      <c r="C2491" s="6">
        <f>TITRES_STAT!D2494</f>
        <v>7.4840999999999998</v>
      </c>
      <c r="D2491" s="6">
        <f>TITRES_STAT!E2494</f>
        <v>250</v>
      </c>
      <c r="E2491" s="2">
        <f t="shared" si="152"/>
        <v>384934</v>
      </c>
      <c r="F2491" s="6" t="str">
        <f t="shared" si="155"/>
        <v>BULLISH</v>
      </c>
      <c r="G2491" s="6" t="str">
        <f t="shared" si="154"/>
        <v>NEUTRAL</v>
      </c>
      <c r="H2491" s="6" t="str">
        <f t="shared" si="153"/>
        <v>CONFIRMED BULLISH</v>
      </c>
    </row>
    <row r="2492" spans="1:8" ht="13.5" x14ac:dyDescent="0.25">
      <c r="A2492" s="3">
        <f>TITRES_STAT!B2495</f>
        <v>45631</v>
      </c>
      <c r="B2492" s="6">
        <f>TITRES_STAT!C2495</f>
        <v>7.9</v>
      </c>
      <c r="C2492" s="6">
        <f>TITRES_STAT!D2495</f>
        <v>7.4371</v>
      </c>
      <c r="D2492" s="6">
        <f>TITRES_STAT!E2495</f>
        <v>64</v>
      </c>
      <c r="E2492" s="2">
        <f t="shared" si="152"/>
        <v>384870</v>
      </c>
      <c r="F2492" s="6" t="str">
        <f t="shared" si="155"/>
        <v>BULLISH</v>
      </c>
      <c r="G2492" s="6" t="str">
        <f t="shared" si="154"/>
        <v>NEUTRAL</v>
      </c>
      <c r="H2492" s="6" t="str">
        <f t="shared" si="153"/>
        <v>NEUTRAL</v>
      </c>
    </row>
    <row r="2493" spans="1:8" ht="13.5" x14ac:dyDescent="0.25">
      <c r="A2493" s="3">
        <f>TITRES_STAT!B2496</f>
        <v>45632</v>
      </c>
      <c r="B2493" s="6">
        <f>TITRES_STAT!C2496</f>
        <v>7.9</v>
      </c>
      <c r="C2493" s="6">
        <f>TITRES_STAT!D2496</f>
        <v>7.4371</v>
      </c>
      <c r="D2493" s="6">
        <f>TITRES_STAT!E2496</f>
        <v>348</v>
      </c>
      <c r="E2493" s="2">
        <f t="shared" si="152"/>
        <v>384870</v>
      </c>
      <c r="F2493" s="6" t="str">
        <f t="shared" si="155"/>
        <v>BULLISH</v>
      </c>
      <c r="G2493" s="6" t="str">
        <f t="shared" si="154"/>
        <v>NEUTRAL</v>
      </c>
      <c r="H2493" s="6" t="str">
        <f t="shared" si="153"/>
        <v>NEUTRAL</v>
      </c>
    </row>
    <row r="2494" spans="1:8" ht="13.5" x14ac:dyDescent="0.25">
      <c r="A2494" s="3">
        <f>TITRES_STAT!B2497</f>
        <v>45635</v>
      </c>
      <c r="B2494" s="6">
        <f>TITRES_STAT!C2497</f>
        <v>7.95</v>
      </c>
      <c r="C2494" s="6">
        <f>TITRES_STAT!D2497</f>
        <v>7.4840999999999998</v>
      </c>
      <c r="D2494" s="6">
        <f>TITRES_STAT!E2497</f>
        <v>400</v>
      </c>
      <c r="E2494" s="2">
        <f t="shared" si="152"/>
        <v>385270</v>
      </c>
      <c r="F2494" s="6" t="str">
        <f t="shared" si="155"/>
        <v>BULLISH</v>
      </c>
      <c r="G2494" s="6" t="str">
        <f t="shared" si="154"/>
        <v>NEUTRAL</v>
      </c>
      <c r="H2494" s="6" t="str">
        <f t="shared" si="153"/>
        <v>CONFIRMED BULLISH</v>
      </c>
    </row>
    <row r="2495" spans="1:8" ht="13.5" x14ac:dyDescent="0.25">
      <c r="A2495" s="3">
        <f>TITRES_STAT!B2498</f>
        <v>45636</v>
      </c>
      <c r="B2495" s="6">
        <f>TITRES_STAT!C2498</f>
        <v>7.94</v>
      </c>
      <c r="C2495" s="6">
        <f>TITRES_STAT!D2498</f>
        <v>7.4747000000000003</v>
      </c>
      <c r="D2495" s="6">
        <f>TITRES_STAT!E2498</f>
        <v>927</v>
      </c>
      <c r="E2495" s="2">
        <f t="shared" si="152"/>
        <v>384343</v>
      </c>
      <c r="F2495" s="6" t="str">
        <f t="shared" si="155"/>
        <v>BEARISH</v>
      </c>
      <c r="G2495" s="6" t="str">
        <f t="shared" si="154"/>
        <v>NEUTRAL</v>
      </c>
      <c r="H2495" s="6" t="str">
        <f t="shared" si="153"/>
        <v>NEUTRAL</v>
      </c>
    </row>
    <row r="2496" spans="1:8" ht="13.5" x14ac:dyDescent="0.25">
      <c r="A2496" s="3">
        <f>TITRES_STAT!B2499</f>
        <v>45637</v>
      </c>
      <c r="B2496" s="6">
        <f>TITRES_STAT!C2499</f>
        <v>7.94</v>
      </c>
      <c r="C2496" s="6">
        <f>TITRES_STAT!D2499</f>
        <v>7.4747000000000003</v>
      </c>
      <c r="D2496" s="6">
        <f>TITRES_STAT!E2499</f>
        <v>0</v>
      </c>
      <c r="E2496" s="2">
        <f t="shared" si="152"/>
        <v>384343</v>
      </c>
      <c r="F2496" s="6" t="str">
        <f t="shared" si="155"/>
        <v>BEARISH</v>
      </c>
      <c r="G2496" s="6" t="str">
        <f t="shared" si="154"/>
        <v>NEUTRAL</v>
      </c>
      <c r="H2496" s="6" t="str">
        <f t="shared" si="153"/>
        <v>CONFIRMED BEARISH</v>
      </c>
    </row>
    <row r="2497" spans="1:8" ht="13.5" x14ac:dyDescent="0.25">
      <c r="A2497" s="3">
        <f>TITRES_STAT!B2500</f>
        <v>45638</v>
      </c>
      <c r="B2497" s="6">
        <f>TITRES_STAT!C2500</f>
        <v>7.94</v>
      </c>
      <c r="C2497" s="6">
        <f>TITRES_STAT!D2500</f>
        <v>7.4747000000000003</v>
      </c>
      <c r="D2497" s="6">
        <f>TITRES_STAT!E2500</f>
        <v>101</v>
      </c>
      <c r="E2497" s="2">
        <f t="shared" si="152"/>
        <v>384343</v>
      </c>
      <c r="F2497" s="6" t="str">
        <f t="shared" si="155"/>
        <v>BEARISH</v>
      </c>
      <c r="G2497" s="6" t="str">
        <f t="shared" si="154"/>
        <v>NEUTRAL</v>
      </c>
      <c r="H2497" s="6" t="str">
        <f t="shared" si="153"/>
        <v>BEARISH DIVERGENCE</v>
      </c>
    </row>
    <row r="2498" spans="1:8" ht="13.5" x14ac:dyDescent="0.25">
      <c r="A2498" s="3">
        <f>TITRES_STAT!B2501</f>
        <v>45639</v>
      </c>
      <c r="B2498" s="6">
        <f>TITRES_STAT!C2501</f>
        <v>7.95</v>
      </c>
      <c r="C2498" s="6">
        <f>TITRES_STAT!D2501</f>
        <v>7.4840999999999998</v>
      </c>
      <c r="D2498" s="6">
        <f>TITRES_STAT!E2501</f>
        <v>948</v>
      </c>
      <c r="E2498" s="2">
        <f t="shared" si="152"/>
        <v>385291</v>
      </c>
      <c r="F2498" s="6" t="str">
        <f t="shared" si="155"/>
        <v>BULLISH</v>
      </c>
      <c r="G2498" s="6" t="str">
        <f t="shared" si="154"/>
        <v>NEUTRAL</v>
      </c>
      <c r="H2498" s="6" t="str">
        <f t="shared" si="153"/>
        <v>CONFIRMED BULLISH</v>
      </c>
    </row>
    <row r="2499" spans="1:8" ht="13.5" x14ac:dyDescent="0.25">
      <c r="A2499" s="3">
        <f>TITRES_STAT!B2502</f>
        <v>45642</v>
      </c>
      <c r="B2499" s="6">
        <f>TITRES_STAT!C2502</f>
        <v>8</v>
      </c>
      <c r="C2499" s="6">
        <f>TITRES_STAT!D2502</f>
        <v>7.5312000000000001</v>
      </c>
      <c r="D2499" s="6">
        <f>TITRES_STAT!E2502</f>
        <v>1015</v>
      </c>
      <c r="E2499" s="2">
        <f t="shared" si="152"/>
        <v>386306</v>
      </c>
      <c r="F2499" s="6" t="str">
        <f t="shared" si="155"/>
        <v>BULLISH</v>
      </c>
      <c r="G2499" s="6" t="str">
        <f t="shared" si="154"/>
        <v>NEUTRAL</v>
      </c>
      <c r="H2499" s="6" t="str">
        <f t="shared" si="153"/>
        <v>CONFIRMED BULLISH</v>
      </c>
    </row>
    <row r="2500" spans="1:8" ht="13.5" x14ac:dyDescent="0.25">
      <c r="A2500" s="3">
        <f>TITRES_STAT!B2503</f>
        <v>45644</v>
      </c>
      <c r="B2500" s="6">
        <f>TITRES_STAT!C2503</f>
        <v>8</v>
      </c>
      <c r="C2500" s="6">
        <f>TITRES_STAT!D2503</f>
        <v>7.5312000000000001</v>
      </c>
      <c r="D2500" s="6">
        <f>TITRES_STAT!E2503</f>
        <v>709</v>
      </c>
      <c r="E2500" s="2">
        <f t="shared" ref="E2500:E2563" si="156">IF(B2500&gt;B2499, E2499+D2500, IF(B2500&lt;B2499, E2499-D2500, E2499))</f>
        <v>386306</v>
      </c>
      <c r="F2500" s="6" t="str">
        <f t="shared" si="155"/>
        <v>BULLISH</v>
      </c>
      <c r="G2500" s="6" t="str">
        <f t="shared" si="154"/>
        <v>NEUTRAL</v>
      </c>
      <c r="H2500" s="6" t="str">
        <f t="shared" si="153"/>
        <v>CONFIRMED BULLISH</v>
      </c>
    </row>
    <row r="2501" spans="1:8" ht="13.5" x14ac:dyDescent="0.25">
      <c r="A2501" s="3">
        <f>TITRES_STAT!B2504</f>
        <v>45645</v>
      </c>
      <c r="B2501" s="6">
        <f>TITRES_STAT!C2504</f>
        <v>8</v>
      </c>
      <c r="C2501" s="6">
        <f>TITRES_STAT!D2504</f>
        <v>7.5312000000000001</v>
      </c>
      <c r="D2501" s="6">
        <f>TITRES_STAT!E2504</f>
        <v>100</v>
      </c>
      <c r="E2501" s="2">
        <f t="shared" si="156"/>
        <v>386306</v>
      </c>
      <c r="F2501" s="6" t="str">
        <f t="shared" si="155"/>
        <v>BULLISH</v>
      </c>
      <c r="G2501" s="6" t="str">
        <f t="shared" si="154"/>
        <v>NEUTRAL</v>
      </c>
      <c r="H2501" s="6" t="str">
        <f t="shared" si="153"/>
        <v>CONFIRMED BULLISH</v>
      </c>
    </row>
    <row r="2502" spans="1:8" ht="13.5" x14ac:dyDescent="0.25">
      <c r="A2502" s="3">
        <f>TITRES_STAT!B2505</f>
        <v>45646</v>
      </c>
      <c r="B2502" s="6">
        <f>TITRES_STAT!C2505</f>
        <v>7.9</v>
      </c>
      <c r="C2502" s="6">
        <f>TITRES_STAT!D2505</f>
        <v>7.4371</v>
      </c>
      <c r="D2502" s="6">
        <f>TITRES_STAT!E2505</f>
        <v>2678</v>
      </c>
      <c r="E2502" s="2">
        <f t="shared" si="156"/>
        <v>383628</v>
      </c>
      <c r="F2502" s="6" t="str">
        <f t="shared" si="155"/>
        <v>BEARISH</v>
      </c>
      <c r="G2502" s="6" t="str">
        <f t="shared" si="154"/>
        <v>NEUTRAL</v>
      </c>
      <c r="H2502" s="6" t="str">
        <f t="shared" ref="H2502:H2565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CONFIRMED BEARISH</v>
      </c>
    </row>
    <row r="2503" spans="1:8" ht="13.5" x14ac:dyDescent="0.25">
      <c r="A2503" s="3">
        <f>TITRES_STAT!B2506</f>
        <v>45649</v>
      </c>
      <c r="B2503" s="6">
        <f>TITRES_STAT!C2506</f>
        <v>7.95</v>
      </c>
      <c r="C2503" s="6">
        <f>TITRES_STAT!D2506</f>
        <v>7.4840999999999998</v>
      </c>
      <c r="D2503" s="6">
        <f>TITRES_STAT!E2506</f>
        <v>1351</v>
      </c>
      <c r="E2503" s="2">
        <f t="shared" si="156"/>
        <v>384979</v>
      </c>
      <c r="F2503" s="6" t="str">
        <f t="shared" si="155"/>
        <v>BEARISH</v>
      </c>
      <c r="G2503" s="6" t="str">
        <f t="shared" ref="G2503:G2566" si="158">IF((E2503-E2498)/E2498 &gt; 0.02, "STRONG",
 IF((E2503-E2498)/E2498 &lt; -0.02, "WEAK", "NEUTRAL"))</f>
        <v>NEUTRAL</v>
      </c>
      <c r="H2503" s="6" t="str">
        <f t="shared" si="157"/>
        <v>NEUTRAL</v>
      </c>
    </row>
    <row r="2504" spans="1:8" ht="13.5" x14ac:dyDescent="0.25">
      <c r="A2504" s="3">
        <f>TITRES_STAT!B2507</f>
        <v>45650</v>
      </c>
      <c r="B2504" s="6">
        <f>TITRES_STAT!C2507</f>
        <v>7.95</v>
      </c>
      <c r="C2504" s="6">
        <f>TITRES_STAT!D2507</f>
        <v>7.4840999999999998</v>
      </c>
      <c r="D2504" s="6">
        <f>TITRES_STAT!E2507</f>
        <v>1159</v>
      </c>
      <c r="E2504" s="2">
        <f t="shared" si="156"/>
        <v>384979</v>
      </c>
      <c r="F2504" s="6" t="str">
        <f t="shared" ref="F2504:F2567" si="159">IF(E2504&gt;E2499,"BULLISH",IF(E2504&lt;E2499,"BEARISH","NEUTRAL"))</f>
        <v>BEARISH</v>
      </c>
      <c r="G2504" s="6" t="str">
        <f t="shared" si="158"/>
        <v>NEUTRAL</v>
      </c>
      <c r="H2504" s="6" t="str">
        <f t="shared" si="157"/>
        <v>CONFIRMED BEARISH</v>
      </c>
    </row>
    <row r="2505" spans="1:8" ht="13.5" x14ac:dyDescent="0.25">
      <c r="A2505" s="3">
        <f>TITRES_STAT!B2508</f>
        <v>45651</v>
      </c>
      <c r="B2505" s="6">
        <f>TITRES_STAT!C2508</f>
        <v>8</v>
      </c>
      <c r="C2505" s="6">
        <f>TITRES_STAT!D2508</f>
        <v>7.5312000000000001</v>
      </c>
      <c r="D2505" s="6">
        <f>TITRES_STAT!E2508</f>
        <v>1118</v>
      </c>
      <c r="E2505" s="2">
        <f t="shared" si="156"/>
        <v>386097</v>
      </c>
      <c r="F2505" s="6" t="str">
        <f t="shared" si="159"/>
        <v>BEARISH</v>
      </c>
      <c r="G2505" s="6" t="str">
        <f t="shared" si="158"/>
        <v>NEUTRAL</v>
      </c>
      <c r="H2505" s="6" t="str">
        <f t="shared" si="157"/>
        <v>NEUTRAL</v>
      </c>
    </row>
    <row r="2506" spans="1:8" ht="13.5" x14ac:dyDescent="0.25">
      <c r="A2506" s="3">
        <f>TITRES_STAT!B2509</f>
        <v>45652</v>
      </c>
      <c r="B2506" s="6">
        <f>TITRES_STAT!C2509</f>
        <v>8</v>
      </c>
      <c r="C2506" s="6">
        <f>TITRES_STAT!D2509</f>
        <v>7.5312000000000001</v>
      </c>
      <c r="D2506" s="6">
        <f>TITRES_STAT!E2509</f>
        <v>663</v>
      </c>
      <c r="E2506" s="2">
        <f t="shared" si="156"/>
        <v>386097</v>
      </c>
      <c r="F2506" s="6" t="str">
        <f t="shared" si="159"/>
        <v>BEARISH</v>
      </c>
      <c r="G2506" s="6" t="str">
        <f t="shared" si="158"/>
        <v>NEUTRAL</v>
      </c>
      <c r="H2506" s="6" t="str">
        <f t="shared" si="157"/>
        <v>NEUTRAL</v>
      </c>
    </row>
    <row r="2507" spans="1:8" ht="13.5" x14ac:dyDescent="0.25">
      <c r="A2507" s="3">
        <f>TITRES_STAT!B2510</f>
        <v>45653</v>
      </c>
      <c r="B2507" s="6">
        <f>TITRES_STAT!C2510</f>
        <v>8</v>
      </c>
      <c r="C2507" s="6">
        <f>TITRES_STAT!D2510</f>
        <v>7.5312000000000001</v>
      </c>
      <c r="D2507" s="6">
        <f>TITRES_STAT!E2510</f>
        <v>1287</v>
      </c>
      <c r="E2507" s="2">
        <f t="shared" si="156"/>
        <v>386097</v>
      </c>
      <c r="F2507" s="6" t="str">
        <f t="shared" si="159"/>
        <v>BULLISH</v>
      </c>
      <c r="G2507" s="6" t="str">
        <f t="shared" si="158"/>
        <v>NEUTRAL</v>
      </c>
      <c r="H2507" s="6" t="str">
        <f t="shared" si="157"/>
        <v>CONFIRMED BULLISH</v>
      </c>
    </row>
    <row r="2508" spans="1:8" ht="13.5" x14ac:dyDescent="0.25">
      <c r="A2508" s="3">
        <f>TITRES_STAT!B2511</f>
        <v>45656</v>
      </c>
      <c r="B2508" s="6">
        <f>TITRES_STAT!C2511</f>
        <v>8</v>
      </c>
      <c r="C2508" s="6">
        <f>TITRES_STAT!D2511</f>
        <v>7.5312000000000001</v>
      </c>
      <c r="D2508" s="6">
        <f>TITRES_STAT!E2511</f>
        <v>1113</v>
      </c>
      <c r="E2508" s="2">
        <f t="shared" si="156"/>
        <v>386097</v>
      </c>
      <c r="F2508" s="6" t="str">
        <f t="shared" si="159"/>
        <v>BULLISH</v>
      </c>
      <c r="G2508" s="6" t="str">
        <f t="shared" si="158"/>
        <v>NEUTRAL</v>
      </c>
      <c r="H2508" s="6" t="str">
        <f t="shared" si="157"/>
        <v>CONFIRMED BULLISH</v>
      </c>
    </row>
    <row r="2509" spans="1:8" ht="13.5" x14ac:dyDescent="0.25">
      <c r="A2509" s="3">
        <f>TITRES_STAT!B2512</f>
        <v>45657</v>
      </c>
      <c r="B2509" s="6">
        <f>TITRES_STAT!C2512</f>
        <v>8.1999999999999993</v>
      </c>
      <c r="C2509" s="6">
        <f>TITRES_STAT!D2512</f>
        <v>7.7195</v>
      </c>
      <c r="D2509" s="6">
        <f>TITRES_STAT!E2512</f>
        <v>16</v>
      </c>
      <c r="E2509" s="2">
        <f t="shared" si="156"/>
        <v>386113</v>
      </c>
      <c r="F2509" s="6" t="str">
        <f t="shared" si="159"/>
        <v>BULLISH</v>
      </c>
      <c r="G2509" s="6" t="str">
        <f t="shared" si="158"/>
        <v>NEUTRAL</v>
      </c>
      <c r="H2509" s="6" t="str">
        <f t="shared" si="157"/>
        <v>CONFIRMED BULLISH</v>
      </c>
    </row>
    <row r="2510" spans="1:8" ht="13.5" x14ac:dyDescent="0.25">
      <c r="A2510" s="3">
        <f>TITRES_STAT!B2513</f>
        <v>45659</v>
      </c>
      <c r="B2510" s="6">
        <f>TITRES_STAT!C2513</f>
        <v>8.1999999999999993</v>
      </c>
      <c r="C2510" s="6">
        <f>TITRES_STAT!D2513</f>
        <v>7.7195</v>
      </c>
      <c r="D2510" s="6">
        <f>TITRES_STAT!E2513</f>
        <v>0</v>
      </c>
      <c r="E2510" s="2">
        <f t="shared" si="156"/>
        <v>386113</v>
      </c>
      <c r="F2510" s="6" t="str">
        <f t="shared" si="159"/>
        <v>BULLISH</v>
      </c>
      <c r="G2510" s="6" t="str">
        <f t="shared" si="158"/>
        <v>NEUTRAL</v>
      </c>
      <c r="H2510" s="6" t="str">
        <f t="shared" si="157"/>
        <v>CONFIRMED BULLISH</v>
      </c>
    </row>
    <row r="2511" spans="1:8" ht="13.5" x14ac:dyDescent="0.25">
      <c r="A2511" s="3">
        <f>TITRES_STAT!B2514</f>
        <v>45660</v>
      </c>
      <c r="B2511" s="6">
        <f>TITRES_STAT!C2514</f>
        <v>8.1999999999999993</v>
      </c>
      <c r="C2511" s="6">
        <f>TITRES_STAT!D2514</f>
        <v>7.7195</v>
      </c>
      <c r="D2511" s="6">
        <f>TITRES_STAT!E2514</f>
        <v>0</v>
      </c>
      <c r="E2511" s="2">
        <f t="shared" si="156"/>
        <v>386113</v>
      </c>
      <c r="F2511" s="6" t="str">
        <f t="shared" si="159"/>
        <v>BULLISH</v>
      </c>
      <c r="G2511" s="6" t="str">
        <f t="shared" si="158"/>
        <v>NEUTRAL</v>
      </c>
      <c r="H2511" s="6" t="str">
        <f t="shared" si="157"/>
        <v>CONFIRMED BULLISH</v>
      </c>
    </row>
    <row r="2512" spans="1:8" ht="13.5" x14ac:dyDescent="0.25">
      <c r="A2512" s="3">
        <f>TITRES_STAT!B2515</f>
        <v>45663</v>
      </c>
      <c r="B2512" s="6">
        <f>TITRES_STAT!C2515</f>
        <v>8.1999999999999993</v>
      </c>
      <c r="C2512" s="6">
        <f>TITRES_STAT!D2515</f>
        <v>7.7195</v>
      </c>
      <c r="D2512" s="6">
        <f>TITRES_STAT!E2515</f>
        <v>0</v>
      </c>
      <c r="E2512" s="2">
        <f t="shared" si="156"/>
        <v>386113</v>
      </c>
      <c r="F2512" s="6" t="str">
        <f t="shared" si="159"/>
        <v>BULLISH</v>
      </c>
      <c r="G2512" s="6" t="str">
        <f t="shared" si="158"/>
        <v>NEUTRAL</v>
      </c>
      <c r="H2512" s="6" t="str">
        <f t="shared" si="157"/>
        <v>CONFIRMED BULLISH</v>
      </c>
    </row>
    <row r="2513" spans="1:8" ht="13.5" x14ac:dyDescent="0.25">
      <c r="A2513" s="3">
        <f>TITRES_STAT!B2516</f>
        <v>45664</v>
      </c>
      <c r="B2513" s="6">
        <f>TITRES_STAT!C2516</f>
        <v>8.1</v>
      </c>
      <c r="C2513" s="6">
        <f>TITRES_STAT!D2516</f>
        <v>7.6253000000000002</v>
      </c>
      <c r="D2513" s="6">
        <f>TITRES_STAT!E2516</f>
        <v>324</v>
      </c>
      <c r="E2513" s="2">
        <f t="shared" si="156"/>
        <v>385789</v>
      </c>
      <c r="F2513" s="6" t="str">
        <f t="shared" si="159"/>
        <v>BEARISH</v>
      </c>
      <c r="G2513" s="6" t="str">
        <f t="shared" si="158"/>
        <v>NEUTRAL</v>
      </c>
      <c r="H2513" s="6" t="str">
        <f t="shared" si="157"/>
        <v>BEARISH DIVERGENCE</v>
      </c>
    </row>
    <row r="2514" spans="1:8" ht="13.5" x14ac:dyDescent="0.25">
      <c r="A2514" s="3">
        <f>TITRES_STAT!B2517</f>
        <v>45665</v>
      </c>
      <c r="B2514" s="6">
        <f>TITRES_STAT!C2517</f>
        <v>8.1</v>
      </c>
      <c r="C2514" s="6">
        <f>TITRES_STAT!D2517</f>
        <v>7.6253000000000002</v>
      </c>
      <c r="D2514" s="6">
        <f>TITRES_STAT!E2517</f>
        <v>0</v>
      </c>
      <c r="E2514" s="2">
        <f t="shared" si="156"/>
        <v>385789</v>
      </c>
      <c r="F2514" s="6" t="str">
        <f t="shared" si="159"/>
        <v>BEARISH</v>
      </c>
      <c r="G2514" s="6" t="str">
        <f t="shared" si="158"/>
        <v>NEUTRAL</v>
      </c>
      <c r="H2514" s="6" t="str">
        <f t="shared" si="157"/>
        <v>CONFIRMED BEARISH</v>
      </c>
    </row>
    <row r="2515" spans="1:8" ht="13.5" x14ac:dyDescent="0.25">
      <c r="A2515" s="3">
        <f>TITRES_STAT!B2518</f>
        <v>45666</v>
      </c>
      <c r="B2515" s="6">
        <f>TITRES_STAT!C2518</f>
        <v>8.1</v>
      </c>
      <c r="C2515" s="6">
        <f>TITRES_STAT!D2518</f>
        <v>7.6253000000000002</v>
      </c>
      <c r="D2515" s="6">
        <f>TITRES_STAT!E2518</f>
        <v>4</v>
      </c>
      <c r="E2515" s="2">
        <f t="shared" si="156"/>
        <v>385789</v>
      </c>
      <c r="F2515" s="6" t="str">
        <f t="shared" si="159"/>
        <v>BEARISH</v>
      </c>
      <c r="G2515" s="6" t="str">
        <f t="shared" si="158"/>
        <v>NEUTRAL</v>
      </c>
      <c r="H2515" s="6" t="str">
        <f t="shared" si="157"/>
        <v>CONFIRMED BEARISH</v>
      </c>
    </row>
    <row r="2516" spans="1:8" ht="13.5" x14ac:dyDescent="0.25">
      <c r="A2516" s="3">
        <f>TITRES_STAT!B2519</f>
        <v>45667</v>
      </c>
      <c r="B2516" s="6">
        <f>TITRES_STAT!C2519</f>
        <v>8.09</v>
      </c>
      <c r="C2516" s="6">
        <f>TITRES_STAT!D2519</f>
        <v>7.6158999999999999</v>
      </c>
      <c r="D2516" s="6">
        <f>TITRES_STAT!E2519</f>
        <v>84</v>
      </c>
      <c r="E2516" s="2">
        <f t="shared" si="156"/>
        <v>385705</v>
      </c>
      <c r="F2516" s="6" t="str">
        <f t="shared" si="159"/>
        <v>BEARISH</v>
      </c>
      <c r="G2516" s="6" t="str">
        <f t="shared" si="158"/>
        <v>NEUTRAL</v>
      </c>
      <c r="H2516" s="6" t="str">
        <f t="shared" si="157"/>
        <v>CONFIRMED BEARISH</v>
      </c>
    </row>
    <row r="2517" spans="1:8" ht="13.5" x14ac:dyDescent="0.25">
      <c r="A2517" s="3">
        <f>TITRES_STAT!B2520</f>
        <v>45670</v>
      </c>
      <c r="B2517" s="6">
        <f>TITRES_STAT!C2520</f>
        <v>8.09</v>
      </c>
      <c r="C2517" s="6">
        <f>TITRES_STAT!D2520</f>
        <v>7.6158999999999999</v>
      </c>
      <c r="D2517" s="6">
        <f>TITRES_STAT!E2520</f>
        <v>8</v>
      </c>
      <c r="E2517" s="2">
        <f t="shared" si="156"/>
        <v>385705</v>
      </c>
      <c r="F2517" s="6" t="str">
        <f t="shared" si="159"/>
        <v>BEARISH</v>
      </c>
      <c r="G2517" s="6" t="str">
        <f t="shared" si="158"/>
        <v>NEUTRAL</v>
      </c>
      <c r="H2517" s="6" t="str">
        <f t="shared" si="157"/>
        <v>CONFIRMED BEARISH</v>
      </c>
    </row>
    <row r="2518" spans="1:8" ht="13.5" x14ac:dyDescent="0.25">
      <c r="A2518" s="3">
        <f>TITRES_STAT!B2521</f>
        <v>45671</v>
      </c>
      <c r="B2518" s="6">
        <f>TITRES_STAT!C2521</f>
        <v>8.09</v>
      </c>
      <c r="C2518" s="6">
        <f>TITRES_STAT!D2521</f>
        <v>7.6158999999999999</v>
      </c>
      <c r="D2518" s="6">
        <f>TITRES_STAT!E2521</f>
        <v>0</v>
      </c>
      <c r="E2518" s="2">
        <f t="shared" si="156"/>
        <v>385705</v>
      </c>
      <c r="F2518" s="6" t="str">
        <f t="shared" si="159"/>
        <v>BEARISH</v>
      </c>
      <c r="G2518" s="6" t="str">
        <f t="shared" si="158"/>
        <v>NEUTRAL</v>
      </c>
      <c r="H2518" s="6" t="str">
        <f t="shared" si="157"/>
        <v>CONFIRMED BEARISH</v>
      </c>
    </row>
    <row r="2519" spans="1:8" ht="13.5" x14ac:dyDescent="0.25">
      <c r="A2519" s="3">
        <f>TITRES_STAT!B2522</f>
        <v>45672</v>
      </c>
      <c r="B2519" s="6">
        <f>TITRES_STAT!C2522</f>
        <v>8.09</v>
      </c>
      <c r="C2519" s="6">
        <f>TITRES_STAT!D2522</f>
        <v>7.6158999999999999</v>
      </c>
      <c r="D2519" s="6">
        <f>TITRES_STAT!E2522</f>
        <v>0</v>
      </c>
      <c r="E2519" s="2">
        <f t="shared" si="156"/>
        <v>385705</v>
      </c>
      <c r="F2519" s="6" t="str">
        <f t="shared" si="159"/>
        <v>BEARISH</v>
      </c>
      <c r="G2519" s="6" t="str">
        <f t="shared" si="158"/>
        <v>NEUTRAL</v>
      </c>
      <c r="H2519" s="6" t="str">
        <f t="shared" si="157"/>
        <v>CONFIRMED BEARISH</v>
      </c>
    </row>
    <row r="2520" spans="1:8" ht="13.5" x14ac:dyDescent="0.25">
      <c r="A2520" s="3">
        <f>TITRES_STAT!B2523</f>
        <v>45673</v>
      </c>
      <c r="B2520" s="6">
        <f>TITRES_STAT!C2523</f>
        <v>8</v>
      </c>
      <c r="C2520" s="6">
        <f>TITRES_STAT!D2523</f>
        <v>7.5312000000000001</v>
      </c>
      <c r="D2520" s="6">
        <f>TITRES_STAT!E2523</f>
        <v>301</v>
      </c>
      <c r="E2520" s="2">
        <f t="shared" si="156"/>
        <v>385404</v>
      </c>
      <c r="F2520" s="6" t="str">
        <f t="shared" si="159"/>
        <v>BEARISH</v>
      </c>
      <c r="G2520" s="6" t="str">
        <f t="shared" si="158"/>
        <v>NEUTRAL</v>
      </c>
      <c r="H2520" s="6" t="str">
        <f t="shared" si="157"/>
        <v>CONFIRMED BEARISH</v>
      </c>
    </row>
    <row r="2521" spans="1:8" ht="13.5" x14ac:dyDescent="0.25">
      <c r="A2521" s="3">
        <f>TITRES_STAT!B2524</f>
        <v>45674</v>
      </c>
      <c r="B2521" s="6">
        <f>TITRES_STAT!C2524</f>
        <v>8</v>
      </c>
      <c r="C2521" s="6">
        <f>TITRES_STAT!D2524</f>
        <v>7.5312000000000001</v>
      </c>
      <c r="D2521" s="6">
        <f>TITRES_STAT!E2524</f>
        <v>0</v>
      </c>
      <c r="E2521" s="2">
        <f t="shared" si="156"/>
        <v>385404</v>
      </c>
      <c r="F2521" s="6" t="str">
        <f t="shared" si="159"/>
        <v>BEARISH</v>
      </c>
      <c r="G2521" s="6" t="str">
        <f t="shared" si="158"/>
        <v>NEUTRAL</v>
      </c>
      <c r="H2521" s="6" t="str">
        <f t="shared" si="157"/>
        <v>CONFIRMED BEARISH</v>
      </c>
    </row>
    <row r="2522" spans="1:8" ht="13.5" x14ac:dyDescent="0.25">
      <c r="A2522" s="3">
        <f>TITRES_STAT!B2525</f>
        <v>45677</v>
      </c>
      <c r="B2522" s="6">
        <f>TITRES_STAT!C2525</f>
        <v>8</v>
      </c>
      <c r="C2522" s="6">
        <f>TITRES_STAT!D2525</f>
        <v>7.5312000000000001</v>
      </c>
      <c r="D2522" s="6">
        <f>TITRES_STAT!E2525</f>
        <v>1941</v>
      </c>
      <c r="E2522" s="2">
        <f t="shared" si="156"/>
        <v>385404</v>
      </c>
      <c r="F2522" s="6" t="str">
        <f t="shared" si="159"/>
        <v>BEARISH</v>
      </c>
      <c r="G2522" s="6" t="str">
        <f t="shared" si="158"/>
        <v>NEUTRAL</v>
      </c>
      <c r="H2522" s="6" t="str">
        <f t="shared" si="157"/>
        <v>CONFIRMED BEARISH</v>
      </c>
    </row>
    <row r="2523" spans="1:8" ht="13.5" x14ac:dyDescent="0.25">
      <c r="A2523" s="3">
        <f>TITRES_STAT!B2526</f>
        <v>45678</v>
      </c>
      <c r="B2523" s="6">
        <f>TITRES_STAT!C2526</f>
        <v>8</v>
      </c>
      <c r="C2523" s="6">
        <f>TITRES_STAT!D2526</f>
        <v>7.5312000000000001</v>
      </c>
      <c r="D2523" s="6">
        <f>TITRES_STAT!E2526</f>
        <v>0</v>
      </c>
      <c r="E2523" s="2">
        <f t="shared" si="156"/>
        <v>385404</v>
      </c>
      <c r="F2523" s="6" t="str">
        <f t="shared" si="159"/>
        <v>BEARISH</v>
      </c>
      <c r="G2523" s="6" t="str">
        <f t="shared" si="158"/>
        <v>NEUTRAL</v>
      </c>
      <c r="H2523" s="6" t="str">
        <f t="shared" si="157"/>
        <v>CONFIRMED BEARISH</v>
      </c>
    </row>
    <row r="2524" spans="1:8" ht="13.5" x14ac:dyDescent="0.25">
      <c r="A2524" s="3">
        <f>TITRES_STAT!B2527</f>
        <v>45679</v>
      </c>
      <c r="B2524" s="6">
        <f>TITRES_STAT!C2527</f>
        <v>8</v>
      </c>
      <c r="C2524" s="6">
        <f>TITRES_STAT!D2527</f>
        <v>7.5312000000000001</v>
      </c>
      <c r="D2524" s="6">
        <f>TITRES_STAT!E2527</f>
        <v>419</v>
      </c>
      <c r="E2524" s="2">
        <f t="shared" si="156"/>
        <v>385404</v>
      </c>
      <c r="F2524" s="6" t="str">
        <f t="shared" si="159"/>
        <v>BEARISH</v>
      </c>
      <c r="G2524" s="6" t="str">
        <f t="shared" si="158"/>
        <v>NEUTRAL</v>
      </c>
      <c r="H2524" s="6" t="str">
        <f t="shared" si="157"/>
        <v>CONFIRMED BEARISH</v>
      </c>
    </row>
    <row r="2525" spans="1:8" ht="13.5" x14ac:dyDescent="0.25">
      <c r="A2525" s="3">
        <f>TITRES_STAT!B2528</f>
        <v>45680</v>
      </c>
      <c r="B2525" s="6">
        <f>TITRES_STAT!C2528</f>
        <v>8</v>
      </c>
      <c r="C2525" s="6">
        <f>TITRES_STAT!D2528</f>
        <v>7.5312000000000001</v>
      </c>
      <c r="D2525" s="6">
        <f>TITRES_STAT!E2528</f>
        <v>0</v>
      </c>
      <c r="E2525" s="2">
        <f t="shared" si="156"/>
        <v>385404</v>
      </c>
      <c r="F2525" s="6" t="str">
        <f t="shared" si="159"/>
        <v>NEUTRAL</v>
      </c>
      <c r="G2525" s="6" t="str">
        <f t="shared" si="158"/>
        <v>NEUTRAL</v>
      </c>
      <c r="H2525" s="6" t="str">
        <f t="shared" si="157"/>
        <v>NEUTRAL</v>
      </c>
    </row>
    <row r="2526" spans="1:8" ht="13.5" x14ac:dyDescent="0.25">
      <c r="A2526" s="3">
        <f>TITRES_STAT!B2529</f>
        <v>45681</v>
      </c>
      <c r="B2526" s="6">
        <f>TITRES_STAT!C2529</f>
        <v>7.7</v>
      </c>
      <c r="C2526" s="6">
        <f>TITRES_STAT!D2529</f>
        <v>7.2488000000000001</v>
      </c>
      <c r="D2526" s="6">
        <f>TITRES_STAT!E2529</f>
        <v>510</v>
      </c>
      <c r="E2526" s="2">
        <f t="shared" si="156"/>
        <v>384894</v>
      </c>
      <c r="F2526" s="6" t="str">
        <f t="shared" si="159"/>
        <v>BEARISH</v>
      </c>
      <c r="G2526" s="6" t="str">
        <f t="shared" si="158"/>
        <v>NEUTRAL</v>
      </c>
      <c r="H2526" s="6" t="str">
        <f t="shared" si="157"/>
        <v>CONFIRMED BEARISH</v>
      </c>
    </row>
    <row r="2527" spans="1:8" ht="13.5" x14ac:dyDescent="0.25">
      <c r="A2527" s="3">
        <f>TITRES_STAT!B2530</f>
        <v>45684</v>
      </c>
      <c r="B2527" s="6">
        <f>TITRES_STAT!C2530</f>
        <v>7.99</v>
      </c>
      <c r="C2527" s="6">
        <f>TITRES_STAT!D2530</f>
        <v>7.5217999999999998</v>
      </c>
      <c r="D2527" s="6">
        <f>TITRES_STAT!E2530</f>
        <v>737</v>
      </c>
      <c r="E2527" s="2">
        <f t="shared" si="156"/>
        <v>385631</v>
      </c>
      <c r="F2527" s="6" t="str">
        <f t="shared" si="159"/>
        <v>BULLISH</v>
      </c>
      <c r="G2527" s="6" t="str">
        <f t="shared" si="158"/>
        <v>NEUTRAL</v>
      </c>
      <c r="H2527" s="6" t="str">
        <f t="shared" si="157"/>
        <v>BULLISH DIVERGENCE</v>
      </c>
    </row>
    <row r="2528" spans="1:8" ht="13.5" x14ac:dyDescent="0.25">
      <c r="A2528" s="3">
        <f>TITRES_STAT!B2531</f>
        <v>45685</v>
      </c>
      <c r="B2528" s="6">
        <f>TITRES_STAT!C2531</f>
        <v>7.99</v>
      </c>
      <c r="C2528" s="6">
        <f>TITRES_STAT!D2531</f>
        <v>7.5217999999999998</v>
      </c>
      <c r="D2528" s="6">
        <f>TITRES_STAT!E2531</f>
        <v>0</v>
      </c>
      <c r="E2528" s="2">
        <f t="shared" si="156"/>
        <v>385631</v>
      </c>
      <c r="F2528" s="6" t="str">
        <f t="shared" si="159"/>
        <v>BULLISH</v>
      </c>
      <c r="G2528" s="6" t="str">
        <f t="shared" si="158"/>
        <v>NEUTRAL</v>
      </c>
      <c r="H2528" s="6" t="str">
        <f t="shared" si="157"/>
        <v>BULLISH DIVERGENCE</v>
      </c>
    </row>
    <row r="2529" spans="1:8" ht="13.5" x14ac:dyDescent="0.25">
      <c r="A2529" s="3">
        <f>TITRES_STAT!B2532</f>
        <v>45686</v>
      </c>
      <c r="B2529" s="6">
        <f>TITRES_STAT!C2532</f>
        <v>7.99</v>
      </c>
      <c r="C2529" s="6">
        <f>TITRES_STAT!D2532</f>
        <v>7.5217999999999998</v>
      </c>
      <c r="D2529" s="6">
        <f>TITRES_STAT!E2532</f>
        <v>781</v>
      </c>
      <c r="E2529" s="2">
        <f t="shared" si="156"/>
        <v>385631</v>
      </c>
      <c r="F2529" s="6" t="str">
        <f t="shared" si="159"/>
        <v>BULLISH</v>
      </c>
      <c r="G2529" s="6" t="str">
        <f t="shared" si="158"/>
        <v>NEUTRAL</v>
      </c>
      <c r="H2529" s="6" t="str">
        <f t="shared" si="157"/>
        <v>BULLISH DIVERGENCE</v>
      </c>
    </row>
    <row r="2530" spans="1:8" ht="13.5" x14ac:dyDescent="0.25">
      <c r="A2530" s="3">
        <f>TITRES_STAT!B2533</f>
        <v>45687</v>
      </c>
      <c r="B2530" s="6">
        <f>TITRES_STAT!C2533</f>
        <v>7.99</v>
      </c>
      <c r="C2530" s="6">
        <f>TITRES_STAT!D2533</f>
        <v>7.5217999999999998</v>
      </c>
      <c r="D2530" s="6">
        <f>TITRES_STAT!E2533</f>
        <v>0</v>
      </c>
      <c r="E2530" s="2">
        <f t="shared" si="156"/>
        <v>385631</v>
      </c>
      <c r="F2530" s="6" t="str">
        <f t="shared" si="159"/>
        <v>BULLISH</v>
      </c>
      <c r="G2530" s="6" t="str">
        <f t="shared" si="158"/>
        <v>NEUTRAL</v>
      </c>
      <c r="H2530" s="6" t="str">
        <f t="shared" si="157"/>
        <v>BULLISH DIVERGENCE</v>
      </c>
    </row>
    <row r="2531" spans="1:8" ht="13.5" x14ac:dyDescent="0.25">
      <c r="A2531" s="3">
        <f>TITRES_STAT!B2534</f>
        <v>45688</v>
      </c>
      <c r="B2531" s="6">
        <f>TITRES_STAT!C2534</f>
        <v>7.99</v>
      </c>
      <c r="C2531" s="6">
        <f>TITRES_STAT!D2534</f>
        <v>7.5217999999999998</v>
      </c>
      <c r="D2531" s="6">
        <f>TITRES_STAT!E2534</f>
        <v>0</v>
      </c>
      <c r="E2531" s="2">
        <f t="shared" si="156"/>
        <v>385631</v>
      </c>
      <c r="F2531" s="6" t="str">
        <f t="shared" si="159"/>
        <v>BULLISH</v>
      </c>
      <c r="G2531" s="6" t="str">
        <f t="shared" si="158"/>
        <v>NEUTRAL</v>
      </c>
      <c r="H2531" s="6" t="str">
        <f t="shared" si="157"/>
        <v>CONFIRMED BULLISH</v>
      </c>
    </row>
    <row r="2532" spans="1:8" ht="13.5" x14ac:dyDescent="0.25">
      <c r="A2532" s="3">
        <f>TITRES_STAT!B2535</f>
        <v>45691</v>
      </c>
      <c r="B2532" s="6">
        <f>TITRES_STAT!C2535</f>
        <v>7.85</v>
      </c>
      <c r="C2532" s="6">
        <f>TITRES_STAT!D2535</f>
        <v>7.39</v>
      </c>
      <c r="D2532" s="6">
        <f>TITRES_STAT!E2535</f>
        <v>476</v>
      </c>
      <c r="E2532" s="2">
        <f t="shared" si="156"/>
        <v>385155</v>
      </c>
      <c r="F2532" s="6" t="str">
        <f t="shared" si="159"/>
        <v>BEARISH</v>
      </c>
      <c r="G2532" s="6" t="str">
        <f t="shared" si="158"/>
        <v>NEUTRAL</v>
      </c>
      <c r="H2532" s="6" t="str">
        <f t="shared" si="157"/>
        <v>CONFIRMED BEARISH</v>
      </c>
    </row>
    <row r="2533" spans="1:8" ht="13.5" x14ac:dyDescent="0.25">
      <c r="A2533" s="3">
        <f>TITRES_STAT!B2536</f>
        <v>45692</v>
      </c>
      <c r="B2533" s="6">
        <f>TITRES_STAT!C2536</f>
        <v>7.97</v>
      </c>
      <c r="C2533" s="6">
        <f>TITRES_STAT!D2536</f>
        <v>7.5030000000000001</v>
      </c>
      <c r="D2533" s="6">
        <f>TITRES_STAT!E2536</f>
        <v>1019</v>
      </c>
      <c r="E2533" s="2">
        <f t="shared" si="156"/>
        <v>386174</v>
      </c>
      <c r="F2533" s="6" t="str">
        <f t="shared" si="159"/>
        <v>BULLISH</v>
      </c>
      <c r="G2533" s="6" t="str">
        <f t="shared" si="158"/>
        <v>NEUTRAL</v>
      </c>
      <c r="H2533" s="6" t="str">
        <f t="shared" si="157"/>
        <v>BULLISH DIVERGENCE</v>
      </c>
    </row>
    <row r="2534" spans="1:8" ht="13.5" x14ac:dyDescent="0.25">
      <c r="A2534" s="3">
        <f>TITRES_STAT!B2537</f>
        <v>45693</v>
      </c>
      <c r="B2534" s="6">
        <f>TITRES_STAT!C2537</f>
        <v>7.97</v>
      </c>
      <c r="C2534" s="6">
        <f>TITRES_STAT!D2537</f>
        <v>7.5030000000000001</v>
      </c>
      <c r="D2534" s="6">
        <f>TITRES_STAT!E2537</f>
        <v>692</v>
      </c>
      <c r="E2534" s="2">
        <f t="shared" si="156"/>
        <v>386174</v>
      </c>
      <c r="F2534" s="6" t="str">
        <f t="shared" si="159"/>
        <v>BULLISH</v>
      </c>
      <c r="G2534" s="6" t="str">
        <f t="shared" si="158"/>
        <v>NEUTRAL</v>
      </c>
      <c r="H2534" s="6" t="str">
        <f t="shared" si="157"/>
        <v>BULLISH DIVERGENCE</v>
      </c>
    </row>
    <row r="2535" spans="1:8" ht="13.5" x14ac:dyDescent="0.25">
      <c r="A2535" s="3">
        <f>TITRES_STAT!B2538</f>
        <v>45694</v>
      </c>
      <c r="B2535" s="6">
        <f>TITRES_STAT!C2538</f>
        <v>7.97</v>
      </c>
      <c r="C2535" s="6">
        <f>TITRES_STAT!D2538</f>
        <v>7.5030000000000001</v>
      </c>
      <c r="D2535" s="6">
        <f>TITRES_STAT!E2538</f>
        <v>0</v>
      </c>
      <c r="E2535" s="2">
        <f t="shared" si="156"/>
        <v>386174</v>
      </c>
      <c r="F2535" s="6" t="str">
        <f t="shared" si="159"/>
        <v>BULLISH</v>
      </c>
      <c r="G2535" s="6" t="str">
        <f t="shared" si="158"/>
        <v>NEUTRAL</v>
      </c>
      <c r="H2535" s="6" t="str">
        <f t="shared" si="157"/>
        <v>BULLISH DIVERGENCE</v>
      </c>
    </row>
    <row r="2536" spans="1:8" ht="13.5" x14ac:dyDescent="0.25">
      <c r="A2536" s="3">
        <f>TITRES_STAT!B2539</f>
        <v>45695</v>
      </c>
      <c r="B2536" s="6">
        <f>TITRES_STAT!C2539</f>
        <v>7.97</v>
      </c>
      <c r="C2536" s="6">
        <f>TITRES_STAT!D2539</f>
        <v>7.5030000000000001</v>
      </c>
      <c r="D2536" s="6">
        <f>TITRES_STAT!E2539</f>
        <v>28</v>
      </c>
      <c r="E2536" s="2">
        <f t="shared" si="156"/>
        <v>386174</v>
      </c>
      <c r="F2536" s="6" t="str">
        <f t="shared" si="159"/>
        <v>BULLISH</v>
      </c>
      <c r="G2536" s="6" t="str">
        <f t="shared" si="158"/>
        <v>NEUTRAL</v>
      </c>
      <c r="H2536" s="6" t="str">
        <f t="shared" si="157"/>
        <v>BULLISH DIVERGENCE</v>
      </c>
    </row>
    <row r="2537" spans="1:8" ht="13.5" x14ac:dyDescent="0.25">
      <c r="A2537" s="3">
        <f>TITRES_STAT!B2540</f>
        <v>45698</v>
      </c>
      <c r="B2537" s="6">
        <f>TITRES_STAT!C2540</f>
        <v>7.97</v>
      </c>
      <c r="C2537" s="6">
        <f>TITRES_STAT!D2540</f>
        <v>7.5030000000000001</v>
      </c>
      <c r="D2537" s="6">
        <f>TITRES_STAT!E2540</f>
        <v>51</v>
      </c>
      <c r="E2537" s="2">
        <f t="shared" si="156"/>
        <v>386174</v>
      </c>
      <c r="F2537" s="6" t="str">
        <f t="shared" si="159"/>
        <v>BULLISH</v>
      </c>
      <c r="G2537" s="6" t="str">
        <f t="shared" si="158"/>
        <v>NEUTRAL</v>
      </c>
      <c r="H2537" s="6" t="str">
        <f t="shared" si="157"/>
        <v>CONFIRMED BULLISH</v>
      </c>
    </row>
    <row r="2538" spans="1:8" ht="13.5" x14ac:dyDescent="0.25">
      <c r="A2538" s="3">
        <f>TITRES_STAT!B2541</f>
        <v>45699</v>
      </c>
      <c r="B2538" s="6">
        <f>TITRES_STAT!C2541</f>
        <v>7.98</v>
      </c>
      <c r="C2538" s="6">
        <f>TITRES_STAT!D2541</f>
        <v>7.5124000000000004</v>
      </c>
      <c r="D2538" s="6">
        <f>TITRES_STAT!E2541</f>
        <v>176</v>
      </c>
      <c r="E2538" s="2">
        <f t="shared" si="156"/>
        <v>386350</v>
      </c>
      <c r="F2538" s="6" t="str">
        <f t="shared" si="159"/>
        <v>BULLISH</v>
      </c>
      <c r="G2538" s="6" t="str">
        <f t="shared" si="158"/>
        <v>NEUTRAL</v>
      </c>
      <c r="H2538" s="6" t="str">
        <f t="shared" si="157"/>
        <v>CONFIRMED BULLISH</v>
      </c>
    </row>
    <row r="2539" spans="1:8" ht="13.5" x14ac:dyDescent="0.25">
      <c r="A2539" s="3">
        <f>TITRES_STAT!B2542</f>
        <v>45700</v>
      </c>
      <c r="B2539" s="6">
        <f>TITRES_STAT!C2542</f>
        <v>7.98</v>
      </c>
      <c r="C2539" s="6">
        <f>TITRES_STAT!D2542</f>
        <v>7.5124000000000004</v>
      </c>
      <c r="D2539" s="6">
        <f>TITRES_STAT!E2542</f>
        <v>25</v>
      </c>
      <c r="E2539" s="2">
        <f t="shared" si="156"/>
        <v>386350</v>
      </c>
      <c r="F2539" s="6" t="str">
        <f t="shared" si="159"/>
        <v>BULLISH</v>
      </c>
      <c r="G2539" s="6" t="str">
        <f t="shared" si="158"/>
        <v>NEUTRAL</v>
      </c>
      <c r="H2539" s="6" t="str">
        <f t="shared" si="157"/>
        <v>CONFIRMED BULLISH</v>
      </c>
    </row>
    <row r="2540" spans="1:8" ht="13.5" x14ac:dyDescent="0.25">
      <c r="A2540" s="3">
        <f>TITRES_STAT!B2543</f>
        <v>45701</v>
      </c>
      <c r="B2540" s="6">
        <f>TITRES_STAT!C2543</f>
        <v>8</v>
      </c>
      <c r="C2540" s="6">
        <f>TITRES_STAT!D2543</f>
        <v>7.5312000000000001</v>
      </c>
      <c r="D2540" s="6">
        <f>TITRES_STAT!E2543</f>
        <v>1</v>
      </c>
      <c r="E2540" s="2">
        <f t="shared" si="156"/>
        <v>386351</v>
      </c>
      <c r="F2540" s="6" t="str">
        <f t="shared" si="159"/>
        <v>BULLISH</v>
      </c>
      <c r="G2540" s="6" t="str">
        <f t="shared" si="158"/>
        <v>NEUTRAL</v>
      </c>
      <c r="H2540" s="6" t="str">
        <f t="shared" si="157"/>
        <v>CONFIRMED BULLISH</v>
      </c>
    </row>
    <row r="2541" spans="1:8" ht="13.5" x14ac:dyDescent="0.25">
      <c r="A2541" s="3">
        <f>TITRES_STAT!B2544</f>
        <v>45702</v>
      </c>
      <c r="B2541" s="6">
        <f>TITRES_STAT!C2544</f>
        <v>8</v>
      </c>
      <c r="C2541" s="6">
        <f>TITRES_STAT!D2544</f>
        <v>7.5312000000000001</v>
      </c>
      <c r="D2541" s="6">
        <f>TITRES_STAT!E2544</f>
        <v>0</v>
      </c>
      <c r="E2541" s="2">
        <f t="shared" si="156"/>
        <v>386351</v>
      </c>
      <c r="F2541" s="6" t="str">
        <f t="shared" si="159"/>
        <v>BULLISH</v>
      </c>
      <c r="G2541" s="6" t="str">
        <f t="shared" si="158"/>
        <v>NEUTRAL</v>
      </c>
      <c r="H2541" s="6" t="str">
        <f t="shared" si="157"/>
        <v>CONFIRMED BULLISH</v>
      </c>
    </row>
    <row r="2542" spans="1:8" ht="13.5" x14ac:dyDescent="0.25">
      <c r="A2542" s="3">
        <f>TITRES_STAT!B2545</f>
        <v>45705</v>
      </c>
      <c r="B2542" s="6">
        <f>TITRES_STAT!C2545</f>
        <v>8</v>
      </c>
      <c r="C2542" s="6">
        <f>TITRES_STAT!D2545</f>
        <v>7.5312000000000001</v>
      </c>
      <c r="D2542" s="6">
        <f>TITRES_STAT!E2545</f>
        <v>0</v>
      </c>
      <c r="E2542" s="2">
        <f t="shared" si="156"/>
        <v>386351</v>
      </c>
      <c r="F2542" s="6" t="str">
        <f t="shared" si="159"/>
        <v>BULLISH</v>
      </c>
      <c r="G2542" s="6" t="str">
        <f t="shared" si="158"/>
        <v>NEUTRAL</v>
      </c>
      <c r="H2542" s="6" t="str">
        <f t="shared" si="157"/>
        <v>CONFIRMED BULLISH</v>
      </c>
    </row>
    <row r="2543" spans="1:8" ht="13.5" x14ac:dyDescent="0.25">
      <c r="A2543" s="3">
        <f>TITRES_STAT!B2546</f>
        <v>45706</v>
      </c>
      <c r="B2543" s="6">
        <f>TITRES_STAT!C2546</f>
        <v>7.87</v>
      </c>
      <c r="C2543" s="6">
        <f>TITRES_STAT!D2546</f>
        <v>7.4088000000000003</v>
      </c>
      <c r="D2543" s="6">
        <f>TITRES_STAT!E2546</f>
        <v>1367</v>
      </c>
      <c r="E2543" s="2">
        <f t="shared" si="156"/>
        <v>384984</v>
      </c>
      <c r="F2543" s="6" t="str">
        <f t="shared" si="159"/>
        <v>BEARISH</v>
      </c>
      <c r="G2543" s="6" t="str">
        <f t="shared" si="158"/>
        <v>NEUTRAL</v>
      </c>
      <c r="H2543" s="6" t="str">
        <f t="shared" si="157"/>
        <v>CONFIRMED BEARISH</v>
      </c>
    </row>
    <row r="2544" spans="1:8" ht="13.5" x14ac:dyDescent="0.25">
      <c r="A2544" s="3">
        <f>TITRES_STAT!B2547</f>
        <v>45707</v>
      </c>
      <c r="B2544" s="6">
        <f>TITRES_STAT!C2547</f>
        <v>7.72</v>
      </c>
      <c r="C2544" s="6">
        <f>TITRES_STAT!D2547</f>
        <v>7.2675999999999998</v>
      </c>
      <c r="D2544" s="6">
        <f>TITRES_STAT!E2547</f>
        <v>3835</v>
      </c>
      <c r="E2544" s="2">
        <f t="shared" si="156"/>
        <v>381149</v>
      </c>
      <c r="F2544" s="6" t="str">
        <f t="shared" si="159"/>
        <v>BEARISH</v>
      </c>
      <c r="G2544" s="6" t="str">
        <f t="shared" si="158"/>
        <v>NEUTRAL</v>
      </c>
      <c r="H2544" s="6" t="str">
        <f t="shared" si="157"/>
        <v>CONFIRMED BEARISH</v>
      </c>
    </row>
    <row r="2545" spans="1:8" ht="13.5" x14ac:dyDescent="0.25">
      <c r="A2545" s="3">
        <f>TITRES_STAT!B2548</f>
        <v>45708</v>
      </c>
      <c r="B2545" s="6">
        <f>TITRES_STAT!C2548</f>
        <v>7.9</v>
      </c>
      <c r="C2545" s="6">
        <f>TITRES_STAT!D2548</f>
        <v>7.4371</v>
      </c>
      <c r="D2545" s="6">
        <f>TITRES_STAT!E2548</f>
        <v>1398</v>
      </c>
      <c r="E2545" s="2">
        <f t="shared" si="156"/>
        <v>382547</v>
      </c>
      <c r="F2545" s="6" t="str">
        <f t="shared" si="159"/>
        <v>BEARISH</v>
      </c>
      <c r="G2545" s="6" t="str">
        <f t="shared" si="158"/>
        <v>NEUTRAL</v>
      </c>
      <c r="H2545" s="6" t="str">
        <f t="shared" si="157"/>
        <v>CONFIRMED BEARISH</v>
      </c>
    </row>
    <row r="2546" spans="1:8" ht="13.5" x14ac:dyDescent="0.25">
      <c r="A2546" s="3">
        <f>TITRES_STAT!B2549</f>
        <v>45709</v>
      </c>
      <c r="B2546" s="6">
        <f>TITRES_STAT!C2549</f>
        <v>7.8</v>
      </c>
      <c r="C2546" s="6">
        <f>TITRES_STAT!D2549</f>
        <v>7.3429000000000002</v>
      </c>
      <c r="D2546" s="6">
        <f>TITRES_STAT!E2549</f>
        <v>1900</v>
      </c>
      <c r="E2546" s="2">
        <f t="shared" si="156"/>
        <v>380647</v>
      </c>
      <c r="F2546" s="6" t="str">
        <f t="shared" si="159"/>
        <v>BEARISH</v>
      </c>
      <c r="G2546" s="6" t="str">
        <f t="shared" si="158"/>
        <v>NEUTRAL</v>
      </c>
      <c r="H2546" s="6" t="str">
        <f t="shared" si="157"/>
        <v>CONFIRMED BEARISH</v>
      </c>
    </row>
    <row r="2547" spans="1:8" ht="13.5" x14ac:dyDescent="0.25">
      <c r="A2547" s="3">
        <f>TITRES_STAT!B2550</f>
        <v>45712</v>
      </c>
      <c r="B2547" s="6">
        <f>TITRES_STAT!C2550</f>
        <v>7.8</v>
      </c>
      <c r="C2547" s="6">
        <f>TITRES_STAT!D2550</f>
        <v>7.3429000000000002</v>
      </c>
      <c r="D2547" s="6">
        <f>TITRES_STAT!E2550</f>
        <v>570</v>
      </c>
      <c r="E2547" s="2">
        <f t="shared" si="156"/>
        <v>380647</v>
      </c>
      <c r="F2547" s="6" t="str">
        <f t="shared" si="159"/>
        <v>BEARISH</v>
      </c>
      <c r="G2547" s="6" t="str">
        <f t="shared" si="158"/>
        <v>NEUTRAL</v>
      </c>
      <c r="H2547" s="6" t="str">
        <f t="shared" si="157"/>
        <v>CONFIRMED BEARISH</v>
      </c>
    </row>
    <row r="2548" spans="1:8" ht="13.5" x14ac:dyDescent="0.25">
      <c r="A2548" s="3">
        <f>TITRES_STAT!B2551</f>
        <v>45713</v>
      </c>
      <c r="B2548" s="6">
        <f>TITRES_STAT!C2551</f>
        <v>7.8</v>
      </c>
      <c r="C2548" s="6">
        <f>TITRES_STAT!D2551</f>
        <v>7.3429000000000002</v>
      </c>
      <c r="D2548" s="6">
        <f>TITRES_STAT!E2551</f>
        <v>5671</v>
      </c>
      <c r="E2548" s="2">
        <f t="shared" si="156"/>
        <v>380647</v>
      </c>
      <c r="F2548" s="6" t="str">
        <f t="shared" si="159"/>
        <v>BEARISH</v>
      </c>
      <c r="G2548" s="6" t="str">
        <f t="shared" si="158"/>
        <v>NEUTRAL</v>
      </c>
      <c r="H2548" s="6" t="str">
        <f t="shared" si="157"/>
        <v>CONFIRMED BEARISH</v>
      </c>
    </row>
    <row r="2549" spans="1:8" ht="13.5" x14ac:dyDescent="0.25">
      <c r="A2549" s="3">
        <f>TITRES_STAT!B2552</f>
        <v>45714</v>
      </c>
      <c r="B2549" s="6">
        <f>TITRES_STAT!C2552</f>
        <v>7.8</v>
      </c>
      <c r="C2549" s="6">
        <f>TITRES_STAT!D2552</f>
        <v>7.3429000000000002</v>
      </c>
      <c r="D2549" s="6">
        <f>TITRES_STAT!E2552</f>
        <v>106</v>
      </c>
      <c r="E2549" s="2">
        <f t="shared" si="156"/>
        <v>380647</v>
      </c>
      <c r="F2549" s="6" t="str">
        <f t="shared" si="159"/>
        <v>BEARISH</v>
      </c>
      <c r="G2549" s="6" t="str">
        <f t="shared" si="158"/>
        <v>NEUTRAL</v>
      </c>
      <c r="H2549" s="6" t="str">
        <f t="shared" si="157"/>
        <v>BEARISH DIVERGENCE</v>
      </c>
    </row>
    <row r="2550" spans="1:8" ht="13.5" x14ac:dyDescent="0.25">
      <c r="A2550" s="3">
        <f>TITRES_STAT!B2553</f>
        <v>45715</v>
      </c>
      <c r="B2550" s="6">
        <f>TITRES_STAT!C2553</f>
        <v>7.8</v>
      </c>
      <c r="C2550" s="6">
        <f>TITRES_STAT!D2553</f>
        <v>7.3429000000000002</v>
      </c>
      <c r="D2550" s="6">
        <f>TITRES_STAT!E2553</f>
        <v>1</v>
      </c>
      <c r="E2550" s="2">
        <f t="shared" si="156"/>
        <v>380647</v>
      </c>
      <c r="F2550" s="6" t="str">
        <f t="shared" si="159"/>
        <v>BEARISH</v>
      </c>
      <c r="G2550" s="6" t="str">
        <f t="shared" si="158"/>
        <v>NEUTRAL</v>
      </c>
      <c r="H2550" s="6" t="str">
        <f t="shared" si="157"/>
        <v>CONFIRMED BEARISH</v>
      </c>
    </row>
    <row r="2551" spans="1:8" ht="13.5" x14ac:dyDescent="0.25">
      <c r="A2551" s="3">
        <f>TITRES_STAT!B2554</f>
        <v>45716</v>
      </c>
      <c r="B2551" s="6">
        <f>TITRES_STAT!C2554</f>
        <v>7.95</v>
      </c>
      <c r="C2551" s="6">
        <f>TITRES_STAT!D2554</f>
        <v>7.4840999999999998</v>
      </c>
      <c r="D2551" s="6">
        <f>TITRES_STAT!E2554</f>
        <v>4021</v>
      </c>
      <c r="E2551" s="2">
        <f t="shared" si="156"/>
        <v>384668</v>
      </c>
      <c r="F2551" s="6" t="str">
        <f t="shared" si="159"/>
        <v>BULLISH</v>
      </c>
      <c r="G2551" s="6" t="str">
        <f t="shared" si="158"/>
        <v>NEUTRAL</v>
      </c>
      <c r="H2551" s="6" t="str">
        <f t="shared" si="157"/>
        <v>CONFIRMED BULLISH</v>
      </c>
    </row>
    <row r="2552" spans="1:8" ht="13.5" x14ac:dyDescent="0.25">
      <c r="A2552" s="3">
        <f>TITRES_STAT!B2555</f>
        <v>45719</v>
      </c>
      <c r="B2552" s="6">
        <f>TITRES_STAT!C2555</f>
        <v>7.95</v>
      </c>
      <c r="C2552" s="6">
        <f>TITRES_STAT!D2555</f>
        <v>7.4840999999999998</v>
      </c>
      <c r="D2552" s="6">
        <f>TITRES_STAT!E2555</f>
        <v>466</v>
      </c>
      <c r="E2552" s="2">
        <f t="shared" si="156"/>
        <v>384668</v>
      </c>
      <c r="F2552" s="6" t="str">
        <f t="shared" si="159"/>
        <v>BULLISH</v>
      </c>
      <c r="G2552" s="6" t="str">
        <f t="shared" si="158"/>
        <v>NEUTRAL</v>
      </c>
      <c r="H2552" s="6" t="str">
        <f t="shared" si="157"/>
        <v>CONFIRMED BULLISH</v>
      </c>
    </row>
    <row r="2553" spans="1:8" ht="13.5" x14ac:dyDescent="0.25">
      <c r="A2553" s="3">
        <f>TITRES_STAT!B2556</f>
        <v>45720</v>
      </c>
      <c r="B2553" s="6">
        <f>TITRES_STAT!C2556</f>
        <v>7.95</v>
      </c>
      <c r="C2553" s="6">
        <f>TITRES_STAT!D2556</f>
        <v>7.4840999999999998</v>
      </c>
      <c r="D2553" s="6">
        <f>TITRES_STAT!E2556</f>
        <v>1</v>
      </c>
      <c r="E2553" s="2">
        <f t="shared" si="156"/>
        <v>384668</v>
      </c>
      <c r="F2553" s="6" t="str">
        <f t="shared" si="159"/>
        <v>BULLISH</v>
      </c>
      <c r="G2553" s="6" t="str">
        <f t="shared" si="158"/>
        <v>NEUTRAL</v>
      </c>
      <c r="H2553" s="6" t="str">
        <f t="shared" si="157"/>
        <v>CONFIRMED BULLISH</v>
      </c>
    </row>
    <row r="2554" spans="1:8" ht="13.5" x14ac:dyDescent="0.25">
      <c r="A2554" s="3">
        <f>TITRES_STAT!B2557</f>
        <v>45721</v>
      </c>
      <c r="B2554" s="6">
        <f>TITRES_STAT!C2557</f>
        <v>7.9</v>
      </c>
      <c r="C2554" s="6">
        <f>TITRES_STAT!D2557</f>
        <v>7.4371</v>
      </c>
      <c r="D2554" s="6">
        <f>TITRES_STAT!E2557</f>
        <v>221</v>
      </c>
      <c r="E2554" s="2">
        <f t="shared" si="156"/>
        <v>384447</v>
      </c>
      <c r="F2554" s="6" t="str">
        <f t="shared" si="159"/>
        <v>BULLISH</v>
      </c>
      <c r="G2554" s="6" t="str">
        <f t="shared" si="158"/>
        <v>NEUTRAL</v>
      </c>
      <c r="H2554" s="6" t="str">
        <f t="shared" si="157"/>
        <v>CONFIRMED BULLISH</v>
      </c>
    </row>
    <row r="2555" spans="1:8" ht="13.5" x14ac:dyDescent="0.25">
      <c r="A2555" s="3">
        <f>TITRES_STAT!B2558</f>
        <v>45722</v>
      </c>
      <c r="B2555" s="6">
        <f>TITRES_STAT!C2558</f>
        <v>7.9</v>
      </c>
      <c r="C2555" s="6">
        <f>TITRES_STAT!D2558</f>
        <v>7.4371</v>
      </c>
      <c r="D2555" s="6">
        <f>TITRES_STAT!E2558</f>
        <v>1100</v>
      </c>
      <c r="E2555" s="2">
        <f t="shared" si="156"/>
        <v>384447</v>
      </c>
      <c r="F2555" s="6" t="str">
        <f t="shared" si="159"/>
        <v>BULLISH</v>
      </c>
      <c r="G2555" s="6" t="str">
        <f t="shared" si="158"/>
        <v>NEUTRAL</v>
      </c>
      <c r="H2555" s="6" t="str">
        <f t="shared" si="157"/>
        <v>CONFIRMED BULLISH</v>
      </c>
    </row>
    <row r="2556" spans="1:8" ht="13.5" x14ac:dyDescent="0.25">
      <c r="A2556" s="3">
        <f>TITRES_STAT!B2559</f>
        <v>45723</v>
      </c>
      <c r="B2556" s="6">
        <f>TITRES_STAT!C2559</f>
        <v>7.9</v>
      </c>
      <c r="C2556" s="6">
        <f>TITRES_STAT!D2559</f>
        <v>7.4371</v>
      </c>
      <c r="D2556" s="6">
        <f>TITRES_STAT!E2559</f>
        <v>0</v>
      </c>
      <c r="E2556" s="2">
        <f t="shared" si="156"/>
        <v>384447</v>
      </c>
      <c r="F2556" s="6" t="str">
        <f t="shared" si="159"/>
        <v>BEARISH</v>
      </c>
      <c r="G2556" s="6" t="str">
        <f t="shared" si="158"/>
        <v>NEUTRAL</v>
      </c>
      <c r="H2556" s="6" t="str">
        <f t="shared" si="157"/>
        <v>CONFIRMED BEARISH</v>
      </c>
    </row>
    <row r="2557" spans="1:8" ht="13.5" x14ac:dyDescent="0.25">
      <c r="A2557" s="3">
        <f>TITRES_STAT!B2560</f>
        <v>45726</v>
      </c>
      <c r="B2557" s="6">
        <f>TITRES_STAT!C2560</f>
        <v>7.95</v>
      </c>
      <c r="C2557" s="6">
        <f>TITRES_STAT!D2560</f>
        <v>7.4840999999999998</v>
      </c>
      <c r="D2557" s="6">
        <f>TITRES_STAT!E2560</f>
        <v>45</v>
      </c>
      <c r="E2557" s="2">
        <f t="shared" si="156"/>
        <v>384492</v>
      </c>
      <c r="F2557" s="6" t="str">
        <f t="shared" si="159"/>
        <v>BEARISH</v>
      </c>
      <c r="G2557" s="6" t="str">
        <f t="shared" si="158"/>
        <v>NEUTRAL</v>
      </c>
      <c r="H2557" s="6" t="str">
        <f t="shared" si="157"/>
        <v>NEUTRAL</v>
      </c>
    </row>
    <row r="2558" spans="1:8" ht="13.5" x14ac:dyDescent="0.25">
      <c r="A2558" s="3">
        <f>TITRES_STAT!B2561</f>
        <v>45727</v>
      </c>
      <c r="B2558" s="6">
        <f>TITRES_STAT!C2561</f>
        <v>7.95</v>
      </c>
      <c r="C2558" s="6">
        <f>TITRES_STAT!D2561</f>
        <v>7.4840999999999998</v>
      </c>
      <c r="D2558" s="6">
        <f>TITRES_STAT!E2561</f>
        <v>1</v>
      </c>
      <c r="E2558" s="2">
        <f t="shared" si="156"/>
        <v>384492</v>
      </c>
      <c r="F2558" s="6" t="str">
        <f t="shared" si="159"/>
        <v>BEARISH</v>
      </c>
      <c r="G2558" s="6" t="str">
        <f t="shared" si="158"/>
        <v>NEUTRAL</v>
      </c>
      <c r="H2558" s="6" t="str">
        <f t="shared" si="157"/>
        <v>NEUTRAL</v>
      </c>
    </row>
    <row r="2559" spans="1:8" ht="13.5" x14ac:dyDescent="0.25">
      <c r="A2559" s="3">
        <f>TITRES_STAT!B2562</f>
        <v>45728</v>
      </c>
      <c r="B2559" s="6">
        <f>TITRES_STAT!C2562</f>
        <v>7.95</v>
      </c>
      <c r="C2559" s="6">
        <f>TITRES_STAT!D2562</f>
        <v>7.4840999999999998</v>
      </c>
      <c r="D2559" s="6">
        <f>TITRES_STAT!E2562</f>
        <v>0</v>
      </c>
      <c r="E2559" s="2">
        <f t="shared" si="156"/>
        <v>384492</v>
      </c>
      <c r="F2559" s="6" t="str">
        <f t="shared" si="159"/>
        <v>BULLISH</v>
      </c>
      <c r="G2559" s="6" t="str">
        <f t="shared" si="158"/>
        <v>NEUTRAL</v>
      </c>
      <c r="H2559" s="6" t="str">
        <f t="shared" si="157"/>
        <v>CONFIRMED BULLISH</v>
      </c>
    </row>
    <row r="2560" spans="1:8" ht="13.5" x14ac:dyDescent="0.25">
      <c r="A2560" s="3">
        <f>TITRES_STAT!B2563</f>
        <v>45729</v>
      </c>
      <c r="B2560" s="6">
        <f>TITRES_STAT!C2563</f>
        <v>7.8</v>
      </c>
      <c r="C2560" s="6">
        <f>TITRES_STAT!D2563</f>
        <v>7.3429000000000002</v>
      </c>
      <c r="D2560" s="6">
        <f>TITRES_STAT!E2563</f>
        <v>1355</v>
      </c>
      <c r="E2560" s="2">
        <f t="shared" si="156"/>
        <v>383137</v>
      </c>
      <c r="F2560" s="6" t="str">
        <f t="shared" si="159"/>
        <v>BEARISH</v>
      </c>
      <c r="G2560" s="6" t="str">
        <f t="shared" si="158"/>
        <v>NEUTRAL</v>
      </c>
      <c r="H2560" s="6" t="str">
        <f t="shared" si="157"/>
        <v>CONFIRMED BEARISH</v>
      </c>
    </row>
    <row r="2561" spans="1:8" ht="13.5" x14ac:dyDescent="0.25">
      <c r="A2561" s="3">
        <f>TITRES_STAT!B2564</f>
        <v>45730</v>
      </c>
      <c r="B2561" s="6">
        <f>TITRES_STAT!C2564</f>
        <v>7.8</v>
      </c>
      <c r="C2561" s="6">
        <f>TITRES_STAT!D2564</f>
        <v>7.3429000000000002</v>
      </c>
      <c r="D2561" s="6">
        <f>TITRES_STAT!E2564</f>
        <v>0</v>
      </c>
      <c r="E2561" s="2">
        <f t="shared" si="156"/>
        <v>383137</v>
      </c>
      <c r="F2561" s="6" t="str">
        <f t="shared" si="159"/>
        <v>BEARISH</v>
      </c>
      <c r="G2561" s="6" t="str">
        <f t="shared" si="158"/>
        <v>NEUTRAL</v>
      </c>
      <c r="H2561" s="6" t="str">
        <f t="shared" si="157"/>
        <v>CONFIRMED BEARISH</v>
      </c>
    </row>
    <row r="2562" spans="1:8" ht="13.5" x14ac:dyDescent="0.25">
      <c r="A2562" s="3">
        <f>TITRES_STAT!B2565</f>
        <v>45733</v>
      </c>
      <c r="B2562" s="6">
        <f>TITRES_STAT!C2565</f>
        <v>7.95</v>
      </c>
      <c r="C2562" s="6">
        <f>TITRES_STAT!D2565</f>
        <v>7.4840999999999998</v>
      </c>
      <c r="D2562" s="6">
        <f>TITRES_STAT!E2565</f>
        <v>71</v>
      </c>
      <c r="E2562" s="2">
        <f t="shared" si="156"/>
        <v>383208</v>
      </c>
      <c r="F2562" s="6" t="str">
        <f t="shared" si="159"/>
        <v>BEARISH</v>
      </c>
      <c r="G2562" s="6" t="str">
        <f t="shared" si="158"/>
        <v>NEUTRAL</v>
      </c>
      <c r="H2562" s="6" t="str">
        <f t="shared" si="157"/>
        <v>NEUTRAL</v>
      </c>
    </row>
    <row r="2563" spans="1:8" ht="13.5" x14ac:dyDescent="0.25">
      <c r="A2563" s="3">
        <f>TITRES_STAT!B2566</f>
        <v>45734</v>
      </c>
      <c r="B2563" s="6">
        <f>TITRES_STAT!C2566</f>
        <v>7.95</v>
      </c>
      <c r="C2563" s="6">
        <f>TITRES_STAT!D2566</f>
        <v>7.4840999999999998</v>
      </c>
      <c r="D2563" s="6">
        <f>TITRES_STAT!E2566</f>
        <v>955</v>
      </c>
      <c r="E2563" s="2">
        <f t="shared" si="156"/>
        <v>383208</v>
      </c>
      <c r="F2563" s="6" t="str">
        <f t="shared" si="159"/>
        <v>BEARISH</v>
      </c>
      <c r="G2563" s="6" t="str">
        <f t="shared" si="158"/>
        <v>NEUTRAL</v>
      </c>
      <c r="H2563" s="6" t="str">
        <f t="shared" si="157"/>
        <v>NEUTRAL</v>
      </c>
    </row>
    <row r="2564" spans="1:8" ht="13.5" x14ac:dyDescent="0.25">
      <c r="A2564" s="3">
        <f>TITRES_STAT!B2567</f>
        <v>45735</v>
      </c>
      <c r="B2564" s="6">
        <f>TITRES_STAT!C2567</f>
        <v>7.95</v>
      </c>
      <c r="C2564" s="6">
        <f>TITRES_STAT!D2567</f>
        <v>7.4840999999999998</v>
      </c>
      <c r="D2564" s="6">
        <f>TITRES_STAT!E2567</f>
        <v>200</v>
      </c>
      <c r="E2564" s="2">
        <f t="shared" ref="E2564:E2627" si="160">IF(B2564&gt;B2563, E2563+D2564, IF(B2564&lt;B2563, E2563-D2564, E2563))</f>
        <v>383208</v>
      </c>
      <c r="F2564" s="6" t="str">
        <f t="shared" si="159"/>
        <v>BEARISH</v>
      </c>
      <c r="G2564" s="6" t="str">
        <f t="shared" si="158"/>
        <v>NEUTRAL</v>
      </c>
      <c r="H2564" s="6" t="str">
        <f t="shared" si="157"/>
        <v>NEUTRAL</v>
      </c>
    </row>
    <row r="2565" spans="1:8" ht="13.5" x14ac:dyDescent="0.25">
      <c r="A2565" s="3">
        <f>TITRES_STAT!B2568</f>
        <v>45737</v>
      </c>
      <c r="B2565" s="6">
        <f>TITRES_STAT!C2568</f>
        <v>7.95</v>
      </c>
      <c r="C2565" s="6">
        <f>TITRES_STAT!D2568</f>
        <v>7.4840999999999998</v>
      </c>
      <c r="D2565" s="6">
        <f>TITRES_STAT!E2568</f>
        <v>10</v>
      </c>
      <c r="E2565" s="2">
        <f t="shared" si="160"/>
        <v>383208</v>
      </c>
      <c r="F2565" s="6" t="str">
        <f t="shared" si="159"/>
        <v>BULLISH</v>
      </c>
      <c r="G2565" s="6" t="str">
        <f t="shared" si="158"/>
        <v>NEUTRAL</v>
      </c>
      <c r="H2565" s="6" t="str">
        <f t="shared" si="157"/>
        <v>CONFIRMED BULLISH</v>
      </c>
    </row>
    <row r="2566" spans="1:8" ht="13.5" x14ac:dyDescent="0.25">
      <c r="A2566" s="3">
        <f>TITRES_STAT!B2569</f>
        <v>45740</v>
      </c>
      <c r="B2566" s="6">
        <f>TITRES_STAT!C2569</f>
        <v>7.81</v>
      </c>
      <c r="C2566" s="6">
        <f>TITRES_STAT!D2569</f>
        <v>7.3522999999999996</v>
      </c>
      <c r="D2566" s="6">
        <f>TITRES_STAT!E2569</f>
        <v>315</v>
      </c>
      <c r="E2566" s="2">
        <f t="shared" si="160"/>
        <v>382893</v>
      </c>
      <c r="F2566" s="6" t="str">
        <f t="shared" si="159"/>
        <v>BEARISH</v>
      </c>
      <c r="G2566" s="6" t="str">
        <f t="shared" si="158"/>
        <v>NEUTRAL</v>
      </c>
      <c r="H2566" s="6" t="str">
        <f t="shared" ref="H2566:H2629" si="161">IF(AND(B2566&gt;B2561, E2566&gt;E2561), "CONFIRMED BULLISH",
 IF(AND(B2566&lt;B2561, E2566&lt;E2561), "CONFIRMED BEARISH",
 IF(AND(B2566&gt;B2561, E2566&lt;E2561), "BEARISH DIVERGENCE",
 IF(AND(B2566&lt;B2561, E2566&gt;E2561), "BULLISH DIVERGENCE", "NEUTRAL"))))</f>
        <v>BEARISH DIVERGENCE</v>
      </c>
    </row>
    <row r="2567" spans="1:8" ht="13.5" x14ac:dyDescent="0.25">
      <c r="A2567" s="3">
        <f>TITRES_STAT!B2570</f>
        <v>45741</v>
      </c>
      <c r="B2567" s="6">
        <f>TITRES_STAT!C2570</f>
        <v>7.81</v>
      </c>
      <c r="C2567" s="6">
        <f>TITRES_STAT!D2570</f>
        <v>7.3522999999999996</v>
      </c>
      <c r="D2567" s="6">
        <f>TITRES_STAT!E2570</f>
        <v>371</v>
      </c>
      <c r="E2567" s="2">
        <f t="shared" si="160"/>
        <v>382893</v>
      </c>
      <c r="F2567" s="6" t="str">
        <f t="shared" si="159"/>
        <v>BEARISH</v>
      </c>
      <c r="G2567" s="6" t="str">
        <f t="shared" ref="G2567:G2630" si="162">IF((E2567-E2562)/E2562 &gt; 0.02, "STRONG",
 IF((E2567-E2562)/E2562 &lt; -0.02, "WEAK", "NEUTRAL"))</f>
        <v>NEUTRAL</v>
      </c>
      <c r="H2567" s="6" t="str">
        <f t="shared" si="161"/>
        <v>CONFIRMED BEARISH</v>
      </c>
    </row>
    <row r="2568" spans="1:8" ht="13.5" x14ac:dyDescent="0.25">
      <c r="A2568" s="3">
        <f>TITRES_STAT!B2571</f>
        <v>45742</v>
      </c>
      <c r="B2568" s="6">
        <f>TITRES_STAT!C2571</f>
        <v>7.85</v>
      </c>
      <c r="C2568" s="6">
        <f>TITRES_STAT!D2571</f>
        <v>7.39</v>
      </c>
      <c r="D2568" s="6">
        <f>TITRES_STAT!E2571</f>
        <v>1</v>
      </c>
      <c r="E2568" s="2">
        <f t="shared" si="160"/>
        <v>382894</v>
      </c>
      <c r="F2568" s="6" t="str">
        <f t="shared" ref="F2568:F2631" si="163">IF(E2568&gt;E2563,"BULLISH",IF(E2568&lt;E2563,"BEARISH","NEUTRAL"))</f>
        <v>BEARISH</v>
      </c>
      <c r="G2568" s="6" t="str">
        <f t="shared" si="162"/>
        <v>NEUTRAL</v>
      </c>
      <c r="H2568" s="6" t="str">
        <f t="shared" si="161"/>
        <v>CONFIRMED BEARISH</v>
      </c>
    </row>
    <row r="2569" spans="1:8" ht="13.5" x14ac:dyDescent="0.25">
      <c r="A2569" s="3">
        <f>TITRES_STAT!B2572</f>
        <v>45743</v>
      </c>
      <c r="B2569" s="6">
        <f>TITRES_STAT!C2572</f>
        <v>7.85</v>
      </c>
      <c r="C2569" s="6">
        <f>TITRES_STAT!D2572</f>
        <v>7.39</v>
      </c>
      <c r="D2569" s="6">
        <f>TITRES_STAT!E2572</f>
        <v>76</v>
      </c>
      <c r="E2569" s="2">
        <f t="shared" si="160"/>
        <v>382894</v>
      </c>
      <c r="F2569" s="6" t="str">
        <f t="shared" si="163"/>
        <v>BEARISH</v>
      </c>
      <c r="G2569" s="6" t="str">
        <f t="shared" si="162"/>
        <v>NEUTRAL</v>
      </c>
      <c r="H2569" s="6" t="str">
        <f t="shared" si="161"/>
        <v>CONFIRMED BEARISH</v>
      </c>
    </row>
    <row r="2570" spans="1:8" ht="13.5" x14ac:dyDescent="0.25">
      <c r="A2570" s="3">
        <f>TITRES_STAT!B2573</f>
        <v>45744</v>
      </c>
      <c r="B2570" s="6">
        <f>TITRES_STAT!C2573</f>
        <v>7.9</v>
      </c>
      <c r="C2570" s="6">
        <f>TITRES_STAT!D2573</f>
        <v>7.4371</v>
      </c>
      <c r="D2570" s="6">
        <f>TITRES_STAT!E2573</f>
        <v>1472</v>
      </c>
      <c r="E2570" s="2">
        <f t="shared" si="160"/>
        <v>384366</v>
      </c>
      <c r="F2570" s="6" t="str">
        <f t="shared" si="163"/>
        <v>BULLISH</v>
      </c>
      <c r="G2570" s="6" t="str">
        <f t="shared" si="162"/>
        <v>NEUTRAL</v>
      </c>
      <c r="H2570" s="6" t="str">
        <f t="shared" si="161"/>
        <v>BULLISH DIVERGENCE</v>
      </c>
    </row>
    <row r="2571" spans="1:8" ht="13.5" x14ac:dyDescent="0.25">
      <c r="A2571" s="3">
        <f>TITRES_STAT!B2574</f>
        <v>45749</v>
      </c>
      <c r="B2571" s="6">
        <f>TITRES_STAT!C2574</f>
        <v>8</v>
      </c>
      <c r="C2571" s="6">
        <f>TITRES_STAT!D2574</f>
        <v>7.5312000000000001</v>
      </c>
      <c r="D2571" s="6">
        <f>TITRES_STAT!E2574</f>
        <v>1500</v>
      </c>
      <c r="E2571" s="2">
        <f t="shared" si="160"/>
        <v>385866</v>
      </c>
      <c r="F2571" s="6" t="str">
        <f t="shared" si="163"/>
        <v>BULLISH</v>
      </c>
      <c r="G2571" s="6" t="str">
        <f t="shared" si="162"/>
        <v>NEUTRAL</v>
      </c>
      <c r="H2571" s="6" t="str">
        <f t="shared" si="161"/>
        <v>CONFIRMED BULLISH</v>
      </c>
    </row>
    <row r="2572" spans="1:8" ht="13.5" x14ac:dyDescent="0.25">
      <c r="A2572" s="3">
        <f>TITRES_STAT!B2575</f>
        <v>45750</v>
      </c>
      <c r="B2572" s="6">
        <f>TITRES_STAT!C2575</f>
        <v>8</v>
      </c>
      <c r="C2572" s="6">
        <f>TITRES_STAT!D2575</f>
        <v>7.5312000000000001</v>
      </c>
      <c r="D2572" s="6">
        <f>TITRES_STAT!E2575</f>
        <v>2462</v>
      </c>
      <c r="E2572" s="2">
        <f t="shared" si="160"/>
        <v>385866</v>
      </c>
      <c r="F2572" s="6" t="str">
        <f t="shared" si="163"/>
        <v>BULLISH</v>
      </c>
      <c r="G2572" s="6" t="str">
        <f t="shared" si="162"/>
        <v>NEUTRAL</v>
      </c>
      <c r="H2572" s="6" t="str">
        <f t="shared" si="161"/>
        <v>CONFIRMED BULLISH</v>
      </c>
    </row>
    <row r="2573" spans="1:8" ht="13.5" x14ac:dyDescent="0.25">
      <c r="A2573" s="3">
        <f>TITRES_STAT!B2576</f>
        <v>45751</v>
      </c>
      <c r="B2573" s="6">
        <f>TITRES_STAT!C2576</f>
        <v>8</v>
      </c>
      <c r="C2573" s="6">
        <f>TITRES_STAT!D2576</f>
        <v>7.5312000000000001</v>
      </c>
      <c r="D2573" s="6">
        <f>TITRES_STAT!E2576</f>
        <v>445</v>
      </c>
      <c r="E2573" s="2">
        <f t="shared" si="160"/>
        <v>385866</v>
      </c>
      <c r="F2573" s="6" t="str">
        <f t="shared" si="163"/>
        <v>BULLISH</v>
      </c>
      <c r="G2573" s="6" t="str">
        <f t="shared" si="162"/>
        <v>NEUTRAL</v>
      </c>
      <c r="H2573" s="6" t="str">
        <f t="shared" si="161"/>
        <v>CONFIRMED BULLISH</v>
      </c>
    </row>
    <row r="2574" spans="1:8" ht="13.5" x14ac:dyDescent="0.25">
      <c r="A2574" s="3">
        <f>TITRES_STAT!B2577</f>
        <v>45754</v>
      </c>
      <c r="B2574" s="6">
        <f>TITRES_STAT!C2577</f>
        <v>8</v>
      </c>
      <c r="C2574" s="6">
        <f>TITRES_STAT!D2577</f>
        <v>7.5312000000000001</v>
      </c>
      <c r="D2574" s="6">
        <f>TITRES_STAT!E2577</f>
        <v>294</v>
      </c>
      <c r="E2574" s="2">
        <f t="shared" si="160"/>
        <v>385866</v>
      </c>
      <c r="F2574" s="6" t="str">
        <f t="shared" si="163"/>
        <v>BULLISH</v>
      </c>
      <c r="G2574" s="6" t="str">
        <f t="shared" si="162"/>
        <v>NEUTRAL</v>
      </c>
      <c r="H2574" s="6" t="str">
        <f t="shared" si="161"/>
        <v>CONFIRMED BULLISH</v>
      </c>
    </row>
    <row r="2575" spans="1:8" ht="13.5" x14ac:dyDescent="0.25">
      <c r="A2575" s="3">
        <f>TITRES_STAT!B2578</f>
        <v>45755</v>
      </c>
      <c r="B2575" s="6">
        <f>TITRES_STAT!C2578</f>
        <v>8</v>
      </c>
      <c r="C2575" s="6">
        <f>TITRES_STAT!D2578</f>
        <v>7.5312000000000001</v>
      </c>
      <c r="D2575" s="6">
        <f>TITRES_STAT!E2578</f>
        <v>0</v>
      </c>
      <c r="E2575" s="2">
        <f t="shared" si="160"/>
        <v>385866</v>
      </c>
      <c r="F2575" s="6" t="str">
        <f t="shared" si="163"/>
        <v>BULLISH</v>
      </c>
      <c r="G2575" s="6" t="str">
        <f t="shared" si="162"/>
        <v>NEUTRAL</v>
      </c>
      <c r="H2575" s="6" t="str">
        <f t="shared" si="161"/>
        <v>CONFIRMED BULLISH</v>
      </c>
    </row>
    <row r="2576" spans="1:8" ht="13.5" x14ac:dyDescent="0.25">
      <c r="A2576" s="3">
        <f>TITRES_STAT!B2579</f>
        <v>45757</v>
      </c>
      <c r="B2576" s="6">
        <f>TITRES_STAT!C2579</f>
        <v>7.9</v>
      </c>
      <c r="C2576" s="6">
        <f>TITRES_STAT!D2579</f>
        <v>7.4371</v>
      </c>
      <c r="D2576" s="6">
        <f>TITRES_STAT!E2579</f>
        <v>328</v>
      </c>
      <c r="E2576" s="2">
        <f t="shared" si="160"/>
        <v>385538</v>
      </c>
      <c r="F2576" s="6" t="str">
        <f t="shared" si="163"/>
        <v>BEARISH</v>
      </c>
      <c r="G2576" s="6" t="str">
        <f t="shared" si="162"/>
        <v>NEUTRAL</v>
      </c>
      <c r="H2576" s="6" t="str">
        <f t="shared" si="161"/>
        <v>CONFIRMED BEARISH</v>
      </c>
    </row>
    <row r="2577" spans="1:8" ht="13.5" x14ac:dyDescent="0.25">
      <c r="A2577" s="3">
        <f>TITRES_STAT!B2580</f>
        <v>45758</v>
      </c>
      <c r="B2577" s="6">
        <f>TITRES_STAT!C2580</f>
        <v>8.1</v>
      </c>
      <c r="C2577" s="6">
        <f>TITRES_STAT!D2580</f>
        <v>7.6253000000000002</v>
      </c>
      <c r="D2577" s="6">
        <f>TITRES_STAT!E2580</f>
        <v>224</v>
      </c>
      <c r="E2577" s="2">
        <f t="shared" si="160"/>
        <v>385762</v>
      </c>
      <c r="F2577" s="6" t="str">
        <f t="shared" si="163"/>
        <v>BEARISH</v>
      </c>
      <c r="G2577" s="6" t="str">
        <f t="shared" si="162"/>
        <v>NEUTRAL</v>
      </c>
      <c r="H2577" s="6" t="str">
        <f t="shared" si="161"/>
        <v>BEARISH DIVERGENCE</v>
      </c>
    </row>
    <row r="2578" spans="1:8" ht="13.5" x14ac:dyDescent="0.25">
      <c r="A2578" s="3">
        <f>TITRES_STAT!B2581</f>
        <v>45761</v>
      </c>
      <c r="B2578" s="6">
        <f>TITRES_STAT!C2581</f>
        <v>8.1</v>
      </c>
      <c r="C2578" s="6">
        <f>TITRES_STAT!D2581</f>
        <v>7.6253000000000002</v>
      </c>
      <c r="D2578" s="6">
        <f>TITRES_STAT!E2581</f>
        <v>1235</v>
      </c>
      <c r="E2578" s="2">
        <f t="shared" si="160"/>
        <v>385762</v>
      </c>
      <c r="F2578" s="6" t="str">
        <f t="shared" si="163"/>
        <v>BEARISH</v>
      </c>
      <c r="G2578" s="6" t="str">
        <f t="shared" si="162"/>
        <v>NEUTRAL</v>
      </c>
      <c r="H2578" s="6" t="str">
        <f t="shared" si="161"/>
        <v>BEARISH DIVERGENCE</v>
      </c>
    </row>
    <row r="2579" spans="1:8" ht="13.5" x14ac:dyDescent="0.25">
      <c r="A2579" s="3">
        <f>TITRES_STAT!B2582</f>
        <v>45762</v>
      </c>
      <c r="B2579" s="6">
        <f>TITRES_STAT!C2582</f>
        <v>8.1</v>
      </c>
      <c r="C2579" s="6">
        <f>TITRES_STAT!D2582</f>
        <v>7.6253000000000002</v>
      </c>
      <c r="D2579" s="6">
        <f>TITRES_STAT!E2582</f>
        <v>0</v>
      </c>
      <c r="E2579" s="2">
        <f t="shared" si="160"/>
        <v>385762</v>
      </c>
      <c r="F2579" s="6" t="str">
        <f t="shared" si="163"/>
        <v>BEARISH</v>
      </c>
      <c r="G2579" s="6" t="str">
        <f t="shared" si="162"/>
        <v>NEUTRAL</v>
      </c>
      <c r="H2579" s="6" t="str">
        <f t="shared" si="161"/>
        <v>BEARISH DIVERGENCE</v>
      </c>
    </row>
    <row r="2580" spans="1:8" ht="13.5" x14ac:dyDescent="0.25">
      <c r="A2580" s="3">
        <f>TITRES_STAT!B2583</f>
        <v>45763</v>
      </c>
      <c r="B2580" s="6">
        <f>TITRES_STAT!C2583</f>
        <v>8.1</v>
      </c>
      <c r="C2580" s="6">
        <f>TITRES_STAT!D2583</f>
        <v>7.6253000000000002</v>
      </c>
      <c r="D2580" s="6">
        <f>TITRES_STAT!E2583</f>
        <v>10</v>
      </c>
      <c r="E2580" s="2">
        <f t="shared" si="160"/>
        <v>385762</v>
      </c>
      <c r="F2580" s="6" t="str">
        <f t="shared" si="163"/>
        <v>BEARISH</v>
      </c>
      <c r="G2580" s="6" t="str">
        <f t="shared" si="162"/>
        <v>NEUTRAL</v>
      </c>
      <c r="H2580" s="6" t="str">
        <f t="shared" si="161"/>
        <v>BEARISH DIVERGENCE</v>
      </c>
    </row>
    <row r="2581" spans="1:8" ht="13.5" x14ac:dyDescent="0.25">
      <c r="A2581" s="3">
        <f>TITRES_STAT!B2584</f>
        <v>45764</v>
      </c>
      <c r="B2581" s="6">
        <f>TITRES_STAT!C2584</f>
        <v>8</v>
      </c>
      <c r="C2581" s="6">
        <f>TITRES_STAT!D2584</f>
        <v>7.5312000000000001</v>
      </c>
      <c r="D2581" s="6">
        <f>TITRES_STAT!E2584</f>
        <v>402</v>
      </c>
      <c r="E2581" s="2">
        <f t="shared" si="160"/>
        <v>385360</v>
      </c>
      <c r="F2581" s="6" t="str">
        <f t="shared" si="163"/>
        <v>BEARISH</v>
      </c>
      <c r="G2581" s="6" t="str">
        <f t="shared" si="162"/>
        <v>NEUTRAL</v>
      </c>
      <c r="H2581" s="6" t="str">
        <f t="shared" si="161"/>
        <v>BEARISH DIVERGENCE</v>
      </c>
    </row>
    <row r="2582" spans="1:8" ht="13.5" x14ac:dyDescent="0.25">
      <c r="A2582" s="3">
        <f>TITRES_STAT!B2585</f>
        <v>45765</v>
      </c>
      <c r="B2582" s="6">
        <f>TITRES_STAT!C2585</f>
        <v>8</v>
      </c>
      <c r="C2582" s="6">
        <f>TITRES_STAT!D2585</f>
        <v>7.5312000000000001</v>
      </c>
      <c r="D2582" s="6">
        <f>TITRES_STAT!E2585</f>
        <v>0</v>
      </c>
      <c r="E2582" s="2">
        <f t="shared" si="160"/>
        <v>385360</v>
      </c>
      <c r="F2582" s="6" t="str">
        <f t="shared" si="163"/>
        <v>BEARISH</v>
      </c>
      <c r="G2582" s="6" t="str">
        <f t="shared" si="162"/>
        <v>NEUTRAL</v>
      </c>
      <c r="H2582" s="6" t="str">
        <f t="shared" si="161"/>
        <v>CONFIRMED BEARISH</v>
      </c>
    </row>
    <row r="2583" spans="1:8" ht="13.5" x14ac:dyDescent="0.25">
      <c r="A2583" s="3">
        <f>TITRES_STAT!B2586</f>
        <v>45768</v>
      </c>
      <c r="B2583" s="6">
        <f>TITRES_STAT!C2586</f>
        <v>8</v>
      </c>
      <c r="C2583" s="6">
        <f>TITRES_STAT!D2586</f>
        <v>7.5312000000000001</v>
      </c>
      <c r="D2583" s="6">
        <f>TITRES_STAT!E2586</f>
        <v>112</v>
      </c>
      <c r="E2583" s="2">
        <f t="shared" si="160"/>
        <v>385360</v>
      </c>
      <c r="F2583" s="6" t="str">
        <f t="shared" si="163"/>
        <v>BEARISH</v>
      </c>
      <c r="G2583" s="6" t="str">
        <f t="shared" si="162"/>
        <v>NEUTRAL</v>
      </c>
      <c r="H2583" s="6" t="str">
        <f t="shared" si="161"/>
        <v>CONFIRMED BEARISH</v>
      </c>
    </row>
    <row r="2584" spans="1:8" ht="13.5" x14ac:dyDescent="0.25">
      <c r="A2584" s="3">
        <f>TITRES_STAT!B2587</f>
        <v>45769</v>
      </c>
      <c r="B2584" s="6">
        <f>TITRES_STAT!C2587</f>
        <v>8</v>
      </c>
      <c r="C2584" s="6">
        <f>TITRES_STAT!D2587</f>
        <v>7.5312000000000001</v>
      </c>
      <c r="D2584" s="6">
        <f>TITRES_STAT!E2587</f>
        <v>0</v>
      </c>
      <c r="E2584" s="2">
        <f t="shared" si="160"/>
        <v>385360</v>
      </c>
      <c r="F2584" s="6" t="str">
        <f t="shared" si="163"/>
        <v>BEARISH</v>
      </c>
      <c r="G2584" s="6" t="str">
        <f t="shared" si="162"/>
        <v>NEUTRAL</v>
      </c>
      <c r="H2584" s="6" t="str">
        <f t="shared" si="161"/>
        <v>CONFIRMED BEARISH</v>
      </c>
    </row>
    <row r="2585" spans="1:8" ht="13.5" x14ac:dyDescent="0.25">
      <c r="A2585" s="3">
        <f>TITRES_STAT!B2588</f>
        <v>45770</v>
      </c>
      <c r="B2585" s="6">
        <f>TITRES_STAT!C2588</f>
        <v>7.86</v>
      </c>
      <c r="C2585" s="6">
        <f>TITRES_STAT!D2588</f>
        <v>7.3994</v>
      </c>
      <c r="D2585" s="6">
        <f>TITRES_STAT!E2588</f>
        <v>415</v>
      </c>
      <c r="E2585" s="2">
        <f t="shared" si="160"/>
        <v>384945</v>
      </c>
      <c r="F2585" s="6" t="str">
        <f t="shared" si="163"/>
        <v>BEARISH</v>
      </c>
      <c r="G2585" s="6" t="str">
        <f t="shared" si="162"/>
        <v>NEUTRAL</v>
      </c>
      <c r="H2585" s="6" t="str">
        <f t="shared" si="161"/>
        <v>CONFIRMED BEARISH</v>
      </c>
    </row>
    <row r="2586" spans="1:8" ht="13.5" x14ac:dyDescent="0.25">
      <c r="A2586" s="3">
        <f>TITRES_STAT!B2589</f>
        <v>45771</v>
      </c>
      <c r="B2586" s="6">
        <f>TITRES_STAT!C2589</f>
        <v>7.9</v>
      </c>
      <c r="C2586" s="6">
        <f>TITRES_STAT!D2589</f>
        <v>7.4371</v>
      </c>
      <c r="D2586" s="6">
        <f>TITRES_STAT!E2589</f>
        <v>235</v>
      </c>
      <c r="E2586" s="2">
        <f t="shared" si="160"/>
        <v>385180</v>
      </c>
      <c r="F2586" s="6" t="str">
        <f t="shared" si="163"/>
        <v>BEARISH</v>
      </c>
      <c r="G2586" s="6" t="str">
        <f t="shared" si="162"/>
        <v>NEUTRAL</v>
      </c>
      <c r="H2586" s="6" t="str">
        <f t="shared" si="161"/>
        <v>CONFIRMED BEARISH</v>
      </c>
    </row>
    <row r="2587" spans="1:8" ht="13.5" x14ac:dyDescent="0.25">
      <c r="A2587" s="3">
        <f>TITRES_STAT!B2590</f>
        <v>45772</v>
      </c>
      <c r="B2587" s="6">
        <f>TITRES_STAT!C2590</f>
        <v>7.82</v>
      </c>
      <c r="C2587" s="6">
        <f>TITRES_STAT!D2590</f>
        <v>7.3616999999999999</v>
      </c>
      <c r="D2587" s="6">
        <f>TITRES_STAT!E2590</f>
        <v>1026</v>
      </c>
      <c r="E2587" s="2">
        <f t="shared" si="160"/>
        <v>384154</v>
      </c>
      <c r="F2587" s="6" t="str">
        <f t="shared" si="163"/>
        <v>BEARISH</v>
      </c>
      <c r="G2587" s="6" t="str">
        <f t="shared" si="162"/>
        <v>NEUTRAL</v>
      </c>
      <c r="H2587" s="6" t="str">
        <f t="shared" si="161"/>
        <v>CONFIRMED BEARISH</v>
      </c>
    </row>
    <row r="2588" spans="1:8" ht="13.5" x14ac:dyDescent="0.25">
      <c r="A2588" s="3">
        <f>TITRES_STAT!B2591</f>
        <v>45775</v>
      </c>
      <c r="B2588" s="6">
        <f>TITRES_STAT!C2591</f>
        <v>7.9</v>
      </c>
      <c r="C2588" s="6">
        <f>TITRES_STAT!D2591</f>
        <v>7.4371</v>
      </c>
      <c r="D2588" s="6">
        <f>TITRES_STAT!E2591</f>
        <v>841</v>
      </c>
      <c r="E2588" s="2">
        <f t="shared" si="160"/>
        <v>384995</v>
      </c>
      <c r="F2588" s="6" t="str">
        <f t="shared" si="163"/>
        <v>BEARISH</v>
      </c>
      <c r="G2588" s="6" t="str">
        <f t="shared" si="162"/>
        <v>NEUTRAL</v>
      </c>
      <c r="H2588" s="6" t="str">
        <f t="shared" si="161"/>
        <v>CONFIRMED BEARISH</v>
      </c>
    </row>
    <row r="2589" spans="1:8" ht="13.5" x14ac:dyDescent="0.25">
      <c r="A2589" s="3">
        <f>TITRES_STAT!B2592</f>
        <v>45776</v>
      </c>
      <c r="B2589" s="6">
        <f>TITRES_STAT!C2592</f>
        <v>7.9</v>
      </c>
      <c r="C2589" s="6">
        <f>TITRES_STAT!D2592</f>
        <v>7.4371</v>
      </c>
      <c r="D2589" s="6">
        <f>TITRES_STAT!E2592</f>
        <v>2</v>
      </c>
      <c r="E2589" s="2">
        <f t="shared" si="160"/>
        <v>384995</v>
      </c>
      <c r="F2589" s="6" t="str">
        <f t="shared" si="163"/>
        <v>BEARISH</v>
      </c>
      <c r="G2589" s="6" t="str">
        <f t="shared" si="162"/>
        <v>NEUTRAL</v>
      </c>
      <c r="H2589" s="6" t="str">
        <f t="shared" si="161"/>
        <v>CONFIRMED BEARISH</v>
      </c>
    </row>
    <row r="2590" spans="1:8" ht="13.5" x14ac:dyDescent="0.25">
      <c r="A2590" s="3">
        <f>TITRES_STAT!B2593</f>
        <v>45777</v>
      </c>
      <c r="B2590" s="6">
        <f>TITRES_STAT!C2593</f>
        <v>7.9</v>
      </c>
      <c r="C2590" s="6">
        <f>TITRES_STAT!D2593</f>
        <v>7.4371</v>
      </c>
      <c r="D2590" s="6">
        <f>TITRES_STAT!E2593</f>
        <v>102</v>
      </c>
      <c r="E2590" s="2">
        <f t="shared" si="160"/>
        <v>384995</v>
      </c>
      <c r="F2590" s="6" t="str">
        <f t="shared" si="163"/>
        <v>BULLISH</v>
      </c>
      <c r="G2590" s="6" t="str">
        <f t="shared" si="162"/>
        <v>NEUTRAL</v>
      </c>
      <c r="H2590" s="6" t="str">
        <f t="shared" si="161"/>
        <v>CONFIRMED BULLISH</v>
      </c>
    </row>
    <row r="2591" spans="1:8" ht="13.5" x14ac:dyDescent="0.25">
      <c r="A2591" s="3">
        <f>TITRES_STAT!B2594</f>
        <v>45779</v>
      </c>
      <c r="B2591" s="6">
        <f>TITRES_STAT!C2594</f>
        <v>7.8</v>
      </c>
      <c r="C2591" s="6">
        <f>TITRES_STAT!D2594</f>
        <v>7.3429000000000002</v>
      </c>
      <c r="D2591" s="6">
        <f>TITRES_STAT!E2594</f>
        <v>15</v>
      </c>
      <c r="E2591" s="2">
        <f t="shared" si="160"/>
        <v>384980</v>
      </c>
      <c r="F2591" s="6" t="str">
        <f t="shared" si="163"/>
        <v>BEARISH</v>
      </c>
      <c r="G2591" s="6" t="str">
        <f t="shared" si="162"/>
        <v>NEUTRAL</v>
      </c>
      <c r="H2591" s="6" t="str">
        <f t="shared" si="161"/>
        <v>CONFIRMED BEARISH</v>
      </c>
    </row>
    <row r="2592" spans="1:8" ht="13.5" x14ac:dyDescent="0.25">
      <c r="A2592" s="3">
        <f>TITRES_STAT!B2595</f>
        <v>45782</v>
      </c>
      <c r="B2592" s="6">
        <f>TITRES_STAT!C2595</f>
        <v>7.8</v>
      </c>
      <c r="C2592" s="6">
        <f>TITRES_STAT!D2595</f>
        <v>7.3429000000000002</v>
      </c>
      <c r="D2592" s="6">
        <f>TITRES_STAT!E2595</f>
        <v>105</v>
      </c>
      <c r="E2592" s="2">
        <f t="shared" si="160"/>
        <v>384980</v>
      </c>
      <c r="F2592" s="6" t="str">
        <f t="shared" si="163"/>
        <v>BULLISH</v>
      </c>
      <c r="G2592" s="6" t="str">
        <f t="shared" si="162"/>
        <v>NEUTRAL</v>
      </c>
      <c r="H2592" s="6" t="str">
        <f t="shared" si="161"/>
        <v>BULLISH DIVERGENCE</v>
      </c>
    </row>
    <row r="2593" spans="1:8" ht="13.5" x14ac:dyDescent="0.25">
      <c r="A2593" s="3">
        <f>TITRES_STAT!B2596</f>
        <v>45783</v>
      </c>
      <c r="B2593" s="6">
        <f>TITRES_STAT!C2596</f>
        <v>7.8</v>
      </c>
      <c r="C2593" s="6">
        <f>TITRES_STAT!D2596</f>
        <v>7.3429000000000002</v>
      </c>
      <c r="D2593" s="6">
        <f>TITRES_STAT!E2596</f>
        <v>51</v>
      </c>
      <c r="E2593" s="2">
        <f t="shared" si="160"/>
        <v>384980</v>
      </c>
      <c r="F2593" s="6" t="str">
        <f t="shared" si="163"/>
        <v>BEARISH</v>
      </c>
      <c r="G2593" s="6" t="str">
        <f t="shared" si="162"/>
        <v>NEUTRAL</v>
      </c>
      <c r="H2593" s="6" t="str">
        <f t="shared" si="161"/>
        <v>CONFIRMED BEARISH</v>
      </c>
    </row>
    <row r="2594" spans="1:8" ht="13.5" x14ac:dyDescent="0.25">
      <c r="A2594" s="3">
        <f>TITRES_STAT!B2597</f>
        <v>45784</v>
      </c>
      <c r="B2594" s="6">
        <f>TITRES_STAT!C2597</f>
        <v>7.8</v>
      </c>
      <c r="C2594" s="6">
        <f>TITRES_STAT!D2597</f>
        <v>7.3429000000000002</v>
      </c>
      <c r="D2594" s="6">
        <f>TITRES_STAT!E2597</f>
        <v>0</v>
      </c>
      <c r="E2594" s="2">
        <f t="shared" si="160"/>
        <v>384980</v>
      </c>
      <c r="F2594" s="6" t="str">
        <f t="shared" si="163"/>
        <v>BEARISH</v>
      </c>
      <c r="G2594" s="6" t="str">
        <f t="shared" si="162"/>
        <v>NEUTRAL</v>
      </c>
      <c r="H2594" s="6" t="str">
        <f t="shared" si="161"/>
        <v>CONFIRMED BEARISH</v>
      </c>
    </row>
    <row r="2595" spans="1:8" ht="13.5" x14ac:dyDescent="0.25">
      <c r="A2595" s="3">
        <f>TITRES_STAT!B2598</f>
        <v>45785</v>
      </c>
      <c r="B2595" s="6">
        <f>TITRES_STAT!C2598</f>
        <v>7.81</v>
      </c>
      <c r="C2595" s="6">
        <f>TITRES_STAT!D2598</f>
        <v>7.3522999999999996</v>
      </c>
      <c r="D2595" s="6">
        <f>TITRES_STAT!E2598</f>
        <v>44767</v>
      </c>
      <c r="E2595" s="2">
        <f t="shared" si="160"/>
        <v>429747</v>
      </c>
      <c r="F2595" s="6" t="str">
        <f t="shared" si="163"/>
        <v>BULLISH</v>
      </c>
      <c r="G2595" s="6" t="str">
        <f t="shared" si="162"/>
        <v>STRONG</v>
      </c>
      <c r="H2595" s="6" t="str">
        <f t="shared" si="161"/>
        <v>BULLISH DIVERGENCE</v>
      </c>
    </row>
    <row r="2596" spans="1:8" ht="13.5" x14ac:dyDescent="0.25">
      <c r="A2596" s="3">
        <f>TITRES_STAT!B2599</f>
        <v>45786</v>
      </c>
      <c r="B2596" s="6">
        <f>TITRES_STAT!C2599</f>
        <v>7.9</v>
      </c>
      <c r="C2596" s="6">
        <f>TITRES_STAT!D2599</f>
        <v>7.4371</v>
      </c>
      <c r="D2596" s="6">
        <f>TITRES_STAT!E2599</f>
        <v>312</v>
      </c>
      <c r="E2596" s="2">
        <f t="shared" si="160"/>
        <v>430059</v>
      </c>
      <c r="F2596" s="6" t="str">
        <f t="shared" si="163"/>
        <v>BULLISH</v>
      </c>
      <c r="G2596" s="6" t="str">
        <f t="shared" si="162"/>
        <v>STRONG</v>
      </c>
      <c r="H2596" s="6" t="str">
        <f t="shared" si="161"/>
        <v>CONFIRMED BULLISH</v>
      </c>
    </row>
    <row r="2597" spans="1:8" ht="13.5" x14ac:dyDescent="0.25">
      <c r="A2597" s="3">
        <f>TITRES_STAT!B2600</f>
        <v>45789</v>
      </c>
      <c r="B2597" s="6">
        <f>TITRES_STAT!C2600</f>
        <v>7.9</v>
      </c>
      <c r="C2597" s="6">
        <f>TITRES_STAT!D2600</f>
        <v>7.4371</v>
      </c>
      <c r="D2597" s="6">
        <f>TITRES_STAT!E2600</f>
        <v>2</v>
      </c>
      <c r="E2597" s="2">
        <f t="shared" si="160"/>
        <v>430059</v>
      </c>
      <c r="F2597" s="6" t="str">
        <f t="shared" si="163"/>
        <v>BULLISH</v>
      </c>
      <c r="G2597" s="6" t="str">
        <f t="shared" si="162"/>
        <v>STRONG</v>
      </c>
      <c r="H2597" s="6" t="str">
        <f t="shared" si="161"/>
        <v>CONFIRMED BULLISH</v>
      </c>
    </row>
    <row r="2598" spans="1:8" ht="13.5" x14ac:dyDescent="0.25">
      <c r="A2598" s="3">
        <f>TITRES_STAT!B2601</f>
        <v>45790</v>
      </c>
      <c r="B2598" s="6">
        <f>TITRES_STAT!C2601</f>
        <v>7.9</v>
      </c>
      <c r="C2598" s="6">
        <f>TITRES_STAT!D2601</f>
        <v>7.4371</v>
      </c>
      <c r="D2598" s="6">
        <f>TITRES_STAT!E2601</f>
        <v>85</v>
      </c>
      <c r="E2598" s="2">
        <f t="shared" si="160"/>
        <v>430059</v>
      </c>
      <c r="F2598" s="6" t="str">
        <f t="shared" si="163"/>
        <v>BULLISH</v>
      </c>
      <c r="G2598" s="6" t="str">
        <f t="shared" si="162"/>
        <v>STRONG</v>
      </c>
      <c r="H2598" s="6" t="str">
        <f t="shared" si="161"/>
        <v>CONFIRMED BULLISH</v>
      </c>
    </row>
    <row r="2599" spans="1:8" ht="13.5" x14ac:dyDescent="0.25">
      <c r="A2599" s="3">
        <f>TITRES_STAT!B2602</f>
        <v>45791</v>
      </c>
      <c r="B2599" s="6">
        <f>TITRES_STAT!C2602</f>
        <v>8.1999999999999993</v>
      </c>
      <c r="C2599" s="6">
        <f>TITRES_STAT!D2602</f>
        <v>7.7195</v>
      </c>
      <c r="D2599" s="6">
        <f>TITRES_STAT!E2602</f>
        <v>10657</v>
      </c>
      <c r="E2599" s="2">
        <f t="shared" si="160"/>
        <v>440716</v>
      </c>
      <c r="F2599" s="6" t="str">
        <f t="shared" si="163"/>
        <v>BULLISH</v>
      </c>
      <c r="G2599" s="6" t="str">
        <f t="shared" si="162"/>
        <v>STRONG</v>
      </c>
      <c r="H2599" s="6" t="str">
        <f t="shared" si="161"/>
        <v>CONFIRMED BULLISH</v>
      </c>
    </row>
    <row r="2600" spans="1:8" ht="13.5" x14ac:dyDescent="0.25">
      <c r="A2600" s="3">
        <f>TITRES_STAT!B2603</f>
        <v>45792</v>
      </c>
      <c r="B2600" s="6">
        <f>TITRES_STAT!C2603</f>
        <v>8.4</v>
      </c>
      <c r="C2600" s="6">
        <f>TITRES_STAT!D2603</f>
        <v>7.9077999999999999</v>
      </c>
      <c r="D2600" s="6">
        <f>TITRES_STAT!E2603</f>
        <v>588</v>
      </c>
      <c r="E2600" s="2">
        <f t="shared" si="160"/>
        <v>441304</v>
      </c>
      <c r="F2600" s="6" t="str">
        <f t="shared" si="163"/>
        <v>BULLISH</v>
      </c>
      <c r="G2600" s="6" t="str">
        <f t="shared" si="162"/>
        <v>STRONG</v>
      </c>
      <c r="H2600" s="6" t="str">
        <f t="shared" si="161"/>
        <v>CONFIRMED BULLISH</v>
      </c>
    </row>
    <row r="2601" spans="1:8" ht="13.5" x14ac:dyDescent="0.25">
      <c r="A2601" s="3">
        <f>TITRES_STAT!B2604</f>
        <v>45793</v>
      </c>
      <c r="B2601" s="6">
        <f>TITRES_STAT!C2604</f>
        <v>8</v>
      </c>
      <c r="C2601" s="6">
        <f>TITRES_STAT!D2604</f>
        <v>8</v>
      </c>
      <c r="D2601" s="6">
        <f>TITRES_STAT!E2604</f>
        <v>53381</v>
      </c>
      <c r="E2601" s="2">
        <f t="shared" si="160"/>
        <v>387923</v>
      </c>
      <c r="F2601" s="6" t="str">
        <f t="shared" si="163"/>
        <v>BEARISH</v>
      </c>
      <c r="G2601" s="6" t="str">
        <f t="shared" si="162"/>
        <v>WEAK</v>
      </c>
      <c r="H2601" s="6" t="str">
        <f t="shared" si="161"/>
        <v>BEARISH DIVERGENCE</v>
      </c>
    </row>
    <row r="2602" spans="1:8" ht="13.5" x14ac:dyDescent="0.25">
      <c r="A2602" s="3">
        <f>TITRES_STAT!B2605</f>
        <v>45796</v>
      </c>
      <c r="B2602" s="6">
        <f>TITRES_STAT!C2605</f>
        <v>7.9</v>
      </c>
      <c r="C2602" s="6">
        <f>TITRES_STAT!D2605</f>
        <v>7.9</v>
      </c>
      <c r="D2602" s="6">
        <f>TITRES_STAT!E2605</f>
        <v>10</v>
      </c>
      <c r="E2602" s="2">
        <f t="shared" si="160"/>
        <v>387913</v>
      </c>
      <c r="F2602" s="6" t="str">
        <f t="shared" si="163"/>
        <v>BEARISH</v>
      </c>
      <c r="G2602" s="6" t="str">
        <f t="shared" si="162"/>
        <v>WEAK</v>
      </c>
      <c r="H2602" s="6" t="str">
        <f t="shared" si="161"/>
        <v>NEUTRAL</v>
      </c>
    </row>
    <row r="2603" spans="1:8" ht="13.5" x14ac:dyDescent="0.25">
      <c r="A2603" s="3">
        <f>TITRES_STAT!B2606</f>
        <v>45797</v>
      </c>
      <c r="B2603" s="6">
        <f>TITRES_STAT!C2606</f>
        <v>7.9</v>
      </c>
      <c r="C2603" s="6">
        <f>TITRES_STAT!D2606</f>
        <v>7.9</v>
      </c>
      <c r="D2603" s="6">
        <f>TITRES_STAT!E2606</f>
        <v>0</v>
      </c>
      <c r="E2603" s="2">
        <f t="shared" si="160"/>
        <v>387913</v>
      </c>
      <c r="F2603" s="6" t="str">
        <f t="shared" si="163"/>
        <v>BEARISH</v>
      </c>
      <c r="G2603" s="6" t="str">
        <f t="shared" si="162"/>
        <v>WEAK</v>
      </c>
      <c r="H2603" s="6" t="str">
        <f t="shared" si="161"/>
        <v>NEUTRAL</v>
      </c>
    </row>
    <row r="2604" spans="1:8" ht="13.5" x14ac:dyDescent="0.25">
      <c r="A2604" s="3">
        <f>TITRES_STAT!B2607</f>
        <v>45798</v>
      </c>
      <c r="B2604" s="6">
        <f>TITRES_STAT!C2607</f>
        <v>7.9</v>
      </c>
      <c r="C2604" s="6">
        <f>TITRES_STAT!D2607</f>
        <v>7.9</v>
      </c>
      <c r="D2604" s="6">
        <f>TITRES_STAT!E2607</f>
        <v>724</v>
      </c>
      <c r="E2604" s="2">
        <f t="shared" si="160"/>
        <v>387913</v>
      </c>
      <c r="F2604" s="6" t="str">
        <f t="shared" si="163"/>
        <v>BEARISH</v>
      </c>
      <c r="G2604" s="6" t="str">
        <f t="shared" si="162"/>
        <v>WEAK</v>
      </c>
      <c r="H2604" s="6" t="str">
        <f t="shared" si="161"/>
        <v>CONFIRMED BEARISH</v>
      </c>
    </row>
    <row r="2605" spans="1:8" ht="13.5" x14ac:dyDescent="0.25">
      <c r="A2605" s="3">
        <f>TITRES_STAT!B2608</f>
        <v>45799</v>
      </c>
      <c r="B2605" s="6">
        <f>TITRES_STAT!C2608</f>
        <v>7.9</v>
      </c>
      <c r="C2605" s="6">
        <f>TITRES_STAT!D2608</f>
        <v>7.9</v>
      </c>
      <c r="D2605" s="6">
        <f>TITRES_STAT!E2608</f>
        <v>0</v>
      </c>
      <c r="E2605" s="2">
        <f t="shared" si="160"/>
        <v>387913</v>
      </c>
      <c r="F2605" s="6" t="str">
        <f t="shared" si="163"/>
        <v>BEARISH</v>
      </c>
      <c r="G2605" s="6" t="str">
        <f t="shared" si="162"/>
        <v>WEAK</v>
      </c>
      <c r="H2605" s="6" t="str">
        <f t="shared" si="161"/>
        <v>CONFIRMED BEARISH</v>
      </c>
    </row>
    <row r="2606" spans="1:8" ht="13.5" x14ac:dyDescent="0.25">
      <c r="A2606" s="3">
        <f>TITRES_STAT!B2609</f>
        <v>45800</v>
      </c>
      <c r="B2606" s="6">
        <f>TITRES_STAT!C2609</f>
        <v>7.9</v>
      </c>
      <c r="C2606" s="6">
        <f>TITRES_STAT!D2609</f>
        <v>7.9</v>
      </c>
      <c r="D2606" s="6">
        <f>TITRES_STAT!E2609</f>
        <v>165</v>
      </c>
      <c r="E2606" s="2">
        <f t="shared" si="160"/>
        <v>387913</v>
      </c>
      <c r="F2606" s="6" t="str">
        <f t="shared" si="163"/>
        <v>BEARISH</v>
      </c>
      <c r="G2606" s="6" t="str">
        <f t="shared" si="162"/>
        <v>NEUTRAL</v>
      </c>
      <c r="H2606" s="6" t="str">
        <f t="shared" si="161"/>
        <v>CONFIRMED BEARISH</v>
      </c>
    </row>
    <row r="2607" spans="1:8" ht="13.5" x14ac:dyDescent="0.25">
      <c r="A2607" s="3">
        <f>TITRES_STAT!B2610</f>
        <v>45803</v>
      </c>
      <c r="B2607" s="6">
        <f>TITRES_STAT!C2610</f>
        <v>7.9</v>
      </c>
      <c r="C2607" s="6">
        <f>TITRES_STAT!D2610</f>
        <v>7.9</v>
      </c>
      <c r="D2607" s="6">
        <f>TITRES_STAT!E2610</f>
        <v>40</v>
      </c>
      <c r="E2607" s="2">
        <f t="shared" si="160"/>
        <v>387913</v>
      </c>
      <c r="F2607" s="6" t="str">
        <f t="shared" si="163"/>
        <v>NEUTRAL</v>
      </c>
      <c r="G2607" s="6" t="str">
        <f t="shared" si="162"/>
        <v>NEUTRAL</v>
      </c>
      <c r="H2607" s="6" t="str">
        <f t="shared" si="161"/>
        <v>NEUTRAL</v>
      </c>
    </row>
    <row r="2608" spans="1:8" ht="13.5" x14ac:dyDescent="0.25">
      <c r="A2608" s="3">
        <f>TITRES_STAT!B2611</f>
        <v>45804</v>
      </c>
      <c r="B2608" s="6">
        <f>TITRES_STAT!C2611</f>
        <v>7.9</v>
      </c>
      <c r="C2608" s="6">
        <f>TITRES_STAT!D2611</f>
        <v>7.9</v>
      </c>
      <c r="D2608" s="6">
        <f>TITRES_STAT!E2611</f>
        <v>133</v>
      </c>
      <c r="E2608" s="2">
        <f t="shared" si="160"/>
        <v>387913</v>
      </c>
      <c r="F2608" s="6" t="str">
        <f t="shared" si="163"/>
        <v>NEUTRAL</v>
      </c>
      <c r="G2608" s="6" t="str">
        <f t="shared" si="162"/>
        <v>NEUTRAL</v>
      </c>
      <c r="H2608" s="6" t="str">
        <f t="shared" si="161"/>
        <v>NEUTRAL</v>
      </c>
    </row>
    <row r="2609" spans="1:8" ht="13.5" x14ac:dyDescent="0.25">
      <c r="A2609" s="3">
        <f>TITRES_STAT!B2612</f>
        <v>45805</v>
      </c>
      <c r="B2609" s="6">
        <f>TITRES_STAT!C2612</f>
        <v>7.9</v>
      </c>
      <c r="C2609" s="6">
        <f>TITRES_STAT!D2612</f>
        <v>7.9</v>
      </c>
      <c r="D2609" s="6">
        <f>TITRES_STAT!E2612</f>
        <v>152</v>
      </c>
      <c r="E2609" s="2">
        <f t="shared" si="160"/>
        <v>387913</v>
      </c>
      <c r="F2609" s="6" t="str">
        <f t="shared" si="163"/>
        <v>NEUTRAL</v>
      </c>
      <c r="G2609" s="6" t="str">
        <f t="shared" si="162"/>
        <v>NEUTRAL</v>
      </c>
      <c r="H2609" s="6" t="str">
        <f t="shared" si="161"/>
        <v>NEUTRAL</v>
      </c>
    </row>
    <row r="2610" spans="1:8" ht="13.5" x14ac:dyDescent="0.25">
      <c r="A2610" s="3">
        <f>TITRES_STAT!B2613</f>
        <v>45806</v>
      </c>
      <c r="B2610" s="6">
        <f>TITRES_STAT!C2613</f>
        <v>7.8</v>
      </c>
      <c r="C2610" s="6">
        <f>TITRES_STAT!D2613</f>
        <v>7.8</v>
      </c>
      <c r="D2610" s="6">
        <f>TITRES_STAT!E2613</f>
        <v>45</v>
      </c>
      <c r="E2610" s="2">
        <f t="shared" si="160"/>
        <v>387868</v>
      </c>
      <c r="F2610" s="6" t="str">
        <f t="shared" si="163"/>
        <v>BEARISH</v>
      </c>
      <c r="G2610" s="6" t="str">
        <f t="shared" si="162"/>
        <v>NEUTRAL</v>
      </c>
      <c r="H2610" s="6" t="str">
        <f t="shared" si="161"/>
        <v>CONFIRMED BEARISH</v>
      </c>
    </row>
    <row r="2611" spans="1:8" ht="13.5" x14ac:dyDescent="0.25">
      <c r="A2611" s="3">
        <f>TITRES_STAT!B2614</f>
        <v>45807</v>
      </c>
      <c r="B2611" s="6">
        <f>TITRES_STAT!C2614</f>
        <v>7.8</v>
      </c>
      <c r="C2611" s="6">
        <f>TITRES_STAT!D2614</f>
        <v>7.8</v>
      </c>
      <c r="D2611" s="6">
        <f>TITRES_STAT!E2614</f>
        <v>1027</v>
      </c>
      <c r="E2611" s="2">
        <f t="shared" si="160"/>
        <v>387868</v>
      </c>
      <c r="F2611" s="6" t="str">
        <f t="shared" si="163"/>
        <v>BEARISH</v>
      </c>
      <c r="G2611" s="6" t="str">
        <f t="shared" si="162"/>
        <v>NEUTRAL</v>
      </c>
      <c r="H2611" s="6" t="str">
        <f t="shared" si="161"/>
        <v>CONFIRMED BEARISH</v>
      </c>
    </row>
    <row r="2612" spans="1:8" ht="13.5" x14ac:dyDescent="0.25">
      <c r="A2612" s="3">
        <f>TITRES_STAT!B2615</f>
        <v>45810</v>
      </c>
      <c r="B2612" s="6">
        <f>TITRES_STAT!C2615</f>
        <v>7.8</v>
      </c>
      <c r="C2612" s="6">
        <f>TITRES_STAT!D2615</f>
        <v>7.8</v>
      </c>
      <c r="D2612" s="6">
        <f>TITRES_STAT!E2615</f>
        <v>314</v>
      </c>
      <c r="E2612" s="2">
        <f t="shared" si="160"/>
        <v>387868</v>
      </c>
      <c r="F2612" s="6" t="str">
        <f t="shared" si="163"/>
        <v>BEARISH</v>
      </c>
      <c r="G2612" s="6" t="str">
        <f t="shared" si="162"/>
        <v>NEUTRAL</v>
      </c>
      <c r="H2612" s="6" t="str">
        <f t="shared" si="161"/>
        <v>CONFIRMED BEARISH</v>
      </c>
    </row>
    <row r="2613" spans="1:8" ht="13.5" x14ac:dyDescent="0.25">
      <c r="A2613" s="3">
        <f>TITRES_STAT!B2616</f>
        <v>45811</v>
      </c>
      <c r="B2613" s="6">
        <f>TITRES_STAT!C2616</f>
        <v>7.8</v>
      </c>
      <c r="C2613" s="6">
        <f>TITRES_STAT!D2616</f>
        <v>7.8</v>
      </c>
      <c r="D2613" s="6">
        <f>TITRES_STAT!E2616</f>
        <v>1039</v>
      </c>
      <c r="E2613" s="2">
        <f t="shared" si="160"/>
        <v>387868</v>
      </c>
      <c r="F2613" s="6" t="str">
        <f t="shared" si="163"/>
        <v>BEARISH</v>
      </c>
      <c r="G2613" s="6" t="str">
        <f t="shared" si="162"/>
        <v>NEUTRAL</v>
      </c>
      <c r="H2613" s="6" t="str">
        <f t="shared" si="161"/>
        <v>CONFIRMED BEARISH</v>
      </c>
    </row>
    <row r="2614" spans="1:8" ht="13.5" x14ac:dyDescent="0.25">
      <c r="A2614" s="3">
        <f>TITRES_STAT!B2617</f>
        <v>45812</v>
      </c>
      <c r="B2614" s="6">
        <f>TITRES_STAT!C2617</f>
        <v>7.85</v>
      </c>
      <c r="C2614" s="6">
        <f>TITRES_STAT!D2617</f>
        <v>7.85</v>
      </c>
      <c r="D2614" s="6">
        <f>TITRES_STAT!E2617</f>
        <v>1016</v>
      </c>
      <c r="E2614" s="2">
        <f t="shared" si="160"/>
        <v>388884</v>
      </c>
      <c r="F2614" s="6" t="str">
        <f t="shared" si="163"/>
        <v>BULLISH</v>
      </c>
      <c r="G2614" s="6" t="str">
        <f t="shared" si="162"/>
        <v>NEUTRAL</v>
      </c>
      <c r="H2614" s="6" t="str">
        <f t="shared" si="161"/>
        <v>BULLISH DIVERGENCE</v>
      </c>
    </row>
    <row r="2615" spans="1:8" ht="13.5" x14ac:dyDescent="0.25">
      <c r="A2615" s="3">
        <f>TITRES_STAT!B2618</f>
        <v>45813</v>
      </c>
      <c r="B2615" s="6">
        <f>TITRES_STAT!C2618</f>
        <v>7.85</v>
      </c>
      <c r="C2615" s="6">
        <f>TITRES_STAT!D2618</f>
        <v>7.85</v>
      </c>
      <c r="D2615" s="6">
        <f>TITRES_STAT!E2618</f>
        <v>0</v>
      </c>
      <c r="E2615" s="2">
        <f t="shared" si="160"/>
        <v>388884</v>
      </c>
      <c r="F2615" s="6" t="str">
        <f t="shared" si="163"/>
        <v>BULLISH</v>
      </c>
      <c r="G2615" s="6" t="str">
        <f t="shared" si="162"/>
        <v>NEUTRAL</v>
      </c>
      <c r="H2615" s="6" t="str">
        <f t="shared" si="161"/>
        <v>CONFIRMED BULLISH</v>
      </c>
    </row>
    <row r="2616" spans="1:8" ht="13.5" x14ac:dyDescent="0.25">
      <c r="A2616" s="3">
        <f>TITRES_STAT!B2619</f>
        <v>45817</v>
      </c>
      <c r="B2616" s="6">
        <f>TITRES_STAT!C2619</f>
        <v>7.99</v>
      </c>
      <c r="C2616" s="6">
        <f>TITRES_STAT!D2619</f>
        <v>7.99</v>
      </c>
      <c r="D2616" s="6">
        <f>TITRES_STAT!E2619</f>
        <v>1253</v>
      </c>
      <c r="E2616" s="2">
        <f t="shared" si="160"/>
        <v>390137</v>
      </c>
      <c r="F2616" s="6" t="str">
        <f t="shared" si="163"/>
        <v>BULLISH</v>
      </c>
      <c r="G2616" s="6" t="str">
        <f t="shared" si="162"/>
        <v>NEUTRAL</v>
      </c>
      <c r="H2616" s="6" t="str">
        <f t="shared" si="161"/>
        <v>CONFIRMED BULLISH</v>
      </c>
    </row>
    <row r="2617" spans="1:8" ht="13.5" x14ac:dyDescent="0.25">
      <c r="A2617" s="3">
        <f>TITRES_STAT!B2620</f>
        <v>45818</v>
      </c>
      <c r="B2617" s="6">
        <f>TITRES_STAT!C2620</f>
        <v>7.92</v>
      </c>
      <c r="C2617" s="6">
        <f>TITRES_STAT!D2620</f>
        <v>7.92</v>
      </c>
      <c r="D2617" s="6">
        <f>TITRES_STAT!E2620</f>
        <v>1971</v>
      </c>
      <c r="E2617" s="2">
        <f t="shared" si="160"/>
        <v>388166</v>
      </c>
      <c r="F2617" s="6" t="str">
        <f t="shared" si="163"/>
        <v>BULLISH</v>
      </c>
      <c r="G2617" s="6" t="str">
        <f t="shared" si="162"/>
        <v>NEUTRAL</v>
      </c>
      <c r="H2617" s="6" t="str">
        <f t="shared" si="161"/>
        <v>CONFIRMED BULLISH</v>
      </c>
    </row>
    <row r="2618" spans="1:8" ht="13.5" x14ac:dyDescent="0.25">
      <c r="A2618" s="3">
        <f>TITRES_STAT!B2621</f>
        <v>45819</v>
      </c>
      <c r="B2618" s="6">
        <f>TITRES_STAT!C2621</f>
        <v>7.82</v>
      </c>
      <c r="C2618" s="6">
        <f>TITRES_STAT!D2621</f>
        <v>7.82</v>
      </c>
      <c r="D2618" s="6">
        <f>TITRES_STAT!E2621</f>
        <v>1402</v>
      </c>
      <c r="E2618" s="2">
        <f t="shared" si="160"/>
        <v>386764</v>
      </c>
      <c r="F2618" s="6" t="str">
        <f t="shared" si="163"/>
        <v>BEARISH</v>
      </c>
      <c r="G2618" s="6" t="str">
        <f t="shared" si="162"/>
        <v>NEUTRAL</v>
      </c>
      <c r="H2618" s="6" t="str">
        <f t="shared" si="161"/>
        <v>BEARISH DIVERGENCE</v>
      </c>
    </row>
    <row r="2619" spans="1:8" ht="13.5" x14ac:dyDescent="0.25">
      <c r="A2619" s="3">
        <f>TITRES_STAT!B2622</f>
        <v>45820</v>
      </c>
      <c r="B2619" s="6">
        <f>TITRES_STAT!C2622</f>
        <v>8</v>
      </c>
      <c r="C2619" s="6">
        <f>TITRES_STAT!D2622</f>
        <v>8</v>
      </c>
      <c r="D2619" s="6">
        <f>TITRES_STAT!E2622</f>
        <v>761</v>
      </c>
      <c r="E2619" s="2">
        <f t="shared" si="160"/>
        <v>387525</v>
      </c>
      <c r="F2619" s="6" t="str">
        <f t="shared" si="163"/>
        <v>BEARISH</v>
      </c>
      <c r="G2619" s="6" t="str">
        <f t="shared" si="162"/>
        <v>NEUTRAL</v>
      </c>
      <c r="H2619" s="6" t="str">
        <f t="shared" si="161"/>
        <v>BEARISH DIVERGENCE</v>
      </c>
    </row>
    <row r="2620" spans="1:8" ht="13.5" x14ac:dyDescent="0.25">
      <c r="A2620" s="3">
        <f>TITRES_STAT!B2623</f>
        <v>45821</v>
      </c>
      <c r="B2620" s="6">
        <f>TITRES_STAT!C2623</f>
        <v>8</v>
      </c>
      <c r="C2620" s="6">
        <f>TITRES_STAT!D2623</f>
        <v>8</v>
      </c>
      <c r="D2620" s="6">
        <f>TITRES_STAT!E2623</f>
        <v>87</v>
      </c>
      <c r="E2620" s="2">
        <f t="shared" si="160"/>
        <v>387525</v>
      </c>
      <c r="F2620" s="6" t="str">
        <f t="shared" si="163"/>
        <v>BEARISH</v>
      </c>
      <c r="G2620" s="6" t="str">
        <f t="shared" si="162"/>
        <v>NEUTRAL</v>
      </c>
      <c r="H2620" s="6" t="str">
        <f t="shared" si="161"/>
        <v>BEARISH DIVERGENCE</v>
      </c>
    </row>
    <row r="2621" spans="1:8" ht="13.5" x14ac:dyDescent="0.25">
      <c r="A2621" s="3">
        <f>TITRES_STAT!B2624</f>
        <v>45824</v>
      </c>
      <c r="B2621" s="6">
        <f>TITRES_STAT!C2624</f>
        <v>7.8</v>
      </c>
      <c r="C2621" s="6">
        <f>TITRES_STAT!D2624</f>
        <v>7.8</v>
      </c>
      <c r="D2621" s="6">
        <f>TITRES_STAT!E2624</f>
        <v>450</v>
      </c>
      <c r="E2621" s="2">
        <f t="shared" si="160"/>
        <v>387075</v>
      </c>
      <c r="F2621" s="6" t="str">
        <f t="shared" si="163"/>
        <v>BEARISH</v>
      </c>
      <c r="G2621" s="6" t="str">
        <f t="shared" si="162"/>
        <v>NEUTRAL</v>
      </c>
      <c r="H2621" s="6" t="str">
        <f t="shared" si="161"/>
        <v>CONFIRMED BEARISH</v>
      </c>
    </row>
    <row r="2622" spans="1:8" ht="13.5" x14ac:dyDescent="0.25">
      <c r="A2622" s="3">
        <f>TITRES_STAT!B2625</f>
        <v>45825</v>
      </c>
      <c r="B2622" s="6">
        <f>TITRES_STAT!C2625</f>
        <v>8</v>
      </c>
      <c r="C2622" s="6">
        <f>TITRES_STAT!D2625</f>
        <v>8</v>
      </c>
      <c r="D2622" s="6">
        <f>TITRES_STAT!E2625</f>
        <v>1696</v>
      </c>
      <c r="E2622" s="2">
        <f t="shared" si="160"/>
        <v>388771</v>
      </c>
      <c r="F2622" s="6" t="str">
        <f t="shared" si="163"/>
        <v>BULLISH</v>
      </c>
      <c r="G2622" s="6" t="str">
        <f t="shared" si="162"/>
        <v>NEUTRAL</v>
      </c>
      <c r="H2622" s="6" t="str">
        <f t="shared" si="161"/>
        <v>CONFIRMED BULLISH</v>
      </c>
    </row>
    <row r="2623" spans="1:8" ht="13.5" x14ac:dyDescent="0.25">
      <c r="A2623" s="3">
        <f>TITRES_STAT!B2626</f>
        <v>45826</v>
      </c>
      <c r="B2623" s="6">
        <f>TITRES_STAT!C2626</f>
        <v>8</v>
      </c>
      <c r="C2623" s="6">
        <f>TITRES_STAT!D2626</f>
        <v>8</v>
      </c>
      <c r="D2623" s="6">
        <f>TITRES_STAT!E2626</f>
        <v>75</v>
      </c>
      <c r="E2623" s="2">
        <f t="shared" si="160"/>
        <v>388771</v>
      </c>
      <c r="F2623" s="6" t="str">
        <f t="shared" si="163"/>
        <v>BULLISH</v>
      </c>
      <c r="G2623" s="6" t="str">
        <f t="shared" si="162"/>
        <v>NEUTRAL</v>
      </c>
      <c r="H2623" s="6" t="str">
        <f t="shared" si="161"/>
        <v>CONFIRMED BULLISH</v>
      </c>
    </row>
    <row r="2624" spans="1:8" ht="13.5" x14ac:dyDescent="0.25">
      <c r="A2624" s="3">
        <f>TITRES_STAT!B2627</f>
        <v>45827</v>
      </c>
      <c r="B2624" s="6">
        <f>TITRES_STAT!C2627</f>
        <v>8</v>
      </c>
      <c r="C2624" s="6">
        <f>TITRES_STAT!D2627</f>
        <v>8</v>
      </c>
      <c r="D2624" s="6">
        <f>TITRES_STAT!E2627</f>
        <v>0</v>
      </c>
      <c r="E2624" s="2">
        <f t="shared" si="160"/>
        <v>388771</v>
      </c>
      <c r="F2624" s="6" t="str">
        <f t="shared" si="163"/>
        <v>BULLISH</v>
      </c>
      <c r="G2624" s="6" t="str">
        <f t="shared" si="162"/>
        <v>NEUTRAL</v>
      </c>
      <c r="H2624" s="6" t="str">
        <f t="shared" si="161"/>
        <v>NEUTRAL</v>
      </c>
    </row>
    <row r="2625" spans="1:8" ht="13.5" x14ac:dyDescent="0.25">
      <c r="A2625" s="3">
        <f>TITRES_STAT!B2628</f>
        <v>45828</v>
      </c>
      <c r="B2625" s="6">
        <f>TITRES_STAT!C2628</f>
        <v>8</v>
      </c>
      <c r="C2625" s="6">
        <f>TITRES_STAT!D2628</f>
        <v>8</v>
      </c>
      <c r="D2625" s="6">
        <f>TITRES_STAT!E2628</f>
        <v>2031</v>
      </c>
      <c r="E2625" s="2">
        <f t="shared" si="160"/>
        <v>388771</v>
      </c>
      <c r="F2625" s="6" t="str">
        <f t="shared" si="163"/>
        <v>BULLISH</v>
      </c>
      <c r="G2625" s="6" t="str">
        <f t="shared" si="162"/>
        <v>NEUTRAL</v>
      </c>
      <c r="H2625" s="6" t="str">
        <f t="shared" si="161"/>
        <v>NEUTRAL</v>
      </c>
    </row>
    <row r="2626" spans="1:8" ht="13.5" x14ac:dyDescent="0.25">
      <c r="A2626" s="3">
        <f>TITRES_STAT!B2629</f>
        <v>45831</v>
      </c>
      <c r="B2626" s="6">
        <f>TITRES_STAT!C2629</f>
        <v>8</v>
      </c>
      <c r="C2626" s="6">
        <f>TITRES_STAT!D2629</f>
        <v>8</v>
      </c>
      <c r="D2626" s="6">
        <f>TITRES_STAT!E2629</f>
        <v>700</v>
      </c>
      <c r="E2626" s="2">
        <f t="shared" si="160"/>
        <v>388771</v>
      </c>
      <c r="F2626" s="6" t="str">
        <f t="shared" si="163"/>
        <v>BULLISH</v>
      </c>
      <c r="G2626" s="6" t="str">
        <f t="shared" si="162"/>
        <v>NEUTRAL</v>
      </c>
      <c r="H2626" s="6" t="str">
        <f t="shared" si="161"/>
        <v>CONFIRMED BULLISH</v>
      </c>
    </row>
    <row r="2627" spans="1:8" ht="13.5" x14ac:dyDescent="0.25">
      <c r="A2627" s="3">
        <f>TITRES_STAT!B2630</f>
        <v>45832</v>
      </c>
      <c r="B2627" s="6">
        <f>TITRES_STAT!C2630</f>
        <v>8.09</v>
      </c>
      <c r="C2627" s="6">
        <f>TITRES_STAT!D2630</f>
        <v>8.09</v>
      </c>
      <c r="D2627" s="6">
        <f>TITRES_STAT!E2630</f>
        <v>531</v>
      </c>
      <c r="E2627" s="2">
        <f t="shared" si="160"/>
        <v>389302</v>
      </c>
      <c r="F2627" s="6" t="str">
        <f t="shared" si="163"/>
        <v>BULLISH</v>
      </c>
      <c r="G2627" s="6" t="str">
        <f t="shared" si="162"/>
        <v>NEUTRAL</v>
      </c>
      <c r="H2627" s="6" t="str">
        <f t="shared" si="161"/>
        <v>CONFIRMED BULLISH</v>
      </c>
    </row>
    <row r="2628" spans="1:8" ht="13.5" x14ac:dyDescent="0.25">
      <c r="A2628" s="3">
        <f>TITRES_STAT!B2631</f>
        <v>45833</v>
      </c>
      <c r="B2628" s="6">
        <f>TITRES_STAT!C2631</f>
        <v>8.08</v>
      </c>
      <c r="C2628" s="6">
        <f>TITRES_STAT!D2631</f>
        <v>8.08</v>
      </c>
      <c r="D2628" s="6">
        <f>TITRES_STAT!E2631</f>
        <v>563</v>
      </c>
      <c r="E2628" s="2">
        <f t="shared" ref="E2628:E2691" si="164">IF(B2628&gt;B2627, E2627+D2628, IF(B2628&lt;B2627, E2627-D2628, E2627))</f>
        <v>388739</v>
      </c>
      <c r="F2628" s="6" t="str">
        <f t="shared" si="163"/>
        <v>BEARISH</v>
      </c>
      <c r="G2628" s="6" t="str">
        <f t="shared" si="162"/>
        <v>NEUTRAL</v>
      </c>
      <c r="H2628" s="6" t="str">
        <f t="shared" si="161"/>
        <v>BEARISH DIVERGENCE</v>
      </c>
    </row>
    <row r="2629" spans="1:8" ht="13.5" x14ac:dyDescent="0.25">
      <c r="A2629" s="3">
        <f>TITRES_STAT!B2632</f>
        <v>45835</v>
      </c>
      <c r="B2629" s="6">
        <f>TITRES_STAT!C2632</f>
        <v>8</v>
      </c>
      <c r="C2629" s="6">
        <f>TITRES_STAT!D2632</f>
        <v>8</v>
      </c>
      <c r="D2629" s="6">
        <f>TITRES_STAT!E2632</f>
        <v>789</v>
      </c>
      <c r="E2629" s="2">
        <f t="shared" si="164"/>
        <v>387950</v>
      </c>
      <c r="F2629" s="6" t="str">
        <f t="shared" si="163"/>
        <v>BEARISH</v>
      </c>
      <c r="G2629" s="6" t="str">
        <f t="shared" si="162"/>
        <v>NEUTRAL</v>
      </c>
      <c r="H2629" s="6" t="str">
        <f t="shared" si="161"/>
        <v>NEUTRAL</v>
      </c>
    </row>
    <row r="2630" spans="1:8" ht="13.5" x14ac:dyDescent="0.25">
      <c r="A2630" s="3">
        <f>TITRES_STAT!B2633</f>
        <v>45838</v>
      </c>
      <c r="B2630" s="6">
        <f>TITRES_STAT!C2633</f>
        <v>8</v>
      </c>
      <c r="C2630" s="6">
        <f>TITRES_STAT!D2633</f>
        <v>8</v>
      </c>
      <c r="D2630" s="6">
        <f>TITRES_STAT!E2633</f>
        <v>1</v>
      </c>
      <c r="E2630" s="2">
        <f t="shared" si="164"/>
        <v>387950</v>
      </c>
      <c r="F2630" s="6" t="str">
        <f t="shared" si="163"/>
        <v>BEARISH</v>
      </c>
      <c r="G2630" s="6" t="str">
        <f t="shared" si="162"/>
        <v>NEUTRAL</v>
      </c>
      <c r="H2630" s="6" t="str">
        <f t="shared" ref="H2630:H2692" si="165">IF(AND(B2630&gt;B2625, E2630&gt;E2625), "CONFIRMED BULLISH",
 IF(AND(B2630&lt;B2625, E2630&lt;E2625), "CONFIRMED BEARISH",
 IF(AND(B2630&gt;B2625, E2630&lt;E2625), "BEARISH DIVERGENCE",
 IF(AND(B2630&lt;B2625, E2630&gt;E2625), "BULLISH DIVERGENCE", "NEUTRAL"))))</f>
        <v>NEUTRAL</v>
      </c>
    </row>
    <row r="2631" spans="1:8" ht="13.5" x14ac:dyDescent="0.25">
      <c r="A2631" s="3">
        <f>TITRES_STAT!B2634</f>
        <v>45839</v>
      </c>
      <c r="B2631" s="6">
        <f>TITRES_STAT!C2634</f>
        <v>8</v>
      </c>
      <c r="C2631" s="6">
        <f>TITRES_STAT!D2634</f>
        <v>8</v>
      </c>
      <c r="D2631" s="6">
        <f>TITRES_STAT!E2634</f>
        <v>0</v>
      </c>
      <c r="E2631" s="2">
        <f t="shared" si="164"/>
        <v>387950</v>
      </c>
      <c r="F2631" s="6" t="str">
        <f t="shared" si="163"/>
        <v>BEARISH</v>
      </c>
      <c r="G2631" s="6" t="str">
        <f t="shared" ref="G2631:G2692" si="166">IF((E2631-E2626)/E2626 &gt; 0.02, "STRONG",
 IF((E2631-E2626)/E2626 &lt; -0.02, "WEAK", "NEUTRAL"))</f>
        <v>NEUTRAL</v>
      </c>
      <c r="H2631" s="6" t="str">
        <f t="shared" si="165"/>
        <v>NEUTRAL</v>
      </c>
    </row>
    <row r="2632" spans="1:8" ht="13.5" x14ac:dyDescent="0.25">
      <c r="A2632" s="3">
        <f>TITRES_STAT!B2635</f>
        <v>45840</v>
      </c>
      <c r="B2632" s="6">
        <f>TITRES_STAT!C2635</f>
        <v>8</v>
      </c>
      <c r="C2632" s="6">
        <f>TITRES_STAT!D2635</f>
        <v>8</v>
      </c>
      <c r="D2632" s="6">
        <f>TITRES_STAT!E2635</f>
        <v>0</v>
      </c>
      <c r="E2632" s="2">
        <f t="shared" si="164"/>
        <v>387950</v>
      </c>
      <c r="F2632" s="6" t="str">
        <f t="shared" ref="F2632:F2693" si="167">IF(E2632&gt;E2627,"BULLISH",IF(E2632&lt;E2627,"BEARISH","NEUTRAL"))</f>
        <v>BEARISH</v>
      </c>
      <c r="G2632" s="6" t="str">
        <f t="shared" si="166"/>
        <v>NEUTRAL</v>
      </c>
      <c r="H2632" s="6" t="str">
        <f t="shared" si="165"/>
        <v>CONFIRMED BEARISH</v>
      </c>
    </row>
    <row r="2633" spans="1:8" ht="13.5" x14ac:dyDescent="0.25">
      <c r="A2633" s="3">
        <f>TITRES_STAT!B2636</f>
        <v>45841</v>
      </c>
      <c r="B2633" s="6">
        <f>TITRES_STAT!C2636</f>
        <v>8</v>
      </c>
      <c r="C2633" s="6">
        <f>TITRES_STAT!D2636</f>
        <v>8</v>
      </c>
      <c r="D2633" s="6">
        <f>TITRES_STAT!E2636</f>
        <v>0</v>
      </c>
      <c r="E2633" s="2">
        <f t="shared" si="164"/>
        <v>387950</v>
      </c>
      <c r="F2633" s="6" t="str">
        <f t="shared" si="167"/>
        <v>BEARISH</v>
      </c>
      <c r="G2633" s="6" t="str">
        <f t="shared" si="166"/>
        <v>NEUTRAL</v>
      </c>
      <c r="H2633" s="6" t="str">
        <f t="shared" si="165"/>
        <v>CONFIRMED BEARISH</v>
      </c>
    </row>
    <row r="2634" spans="1:8" ht="13.5" x14ac:dyDescent="0.25">
      <c r="A2634" s="3">
        <f>TITRES_STAT!B2637</f>
        <v>45842</v>
      </c>
      <c r="B2634" s="6">
        <f>TITRES_STAT!C2637</f>
        <v>8</v>
      </c>
      <c r="C2634" s="6">
        <f>TITRES_STAT!D2637</f>
        <v>8</v>
      </c>
      <c r="D2634" s="6">
        <f>TITRES_STAT!E2637</f>
        <v>695</v>
      </c>
      <c r="E2634" s="2">
        <f t="shared" si="164"/>
        <v>387950</v>
      </c>
      <c r="F2634" s="6" t="str">
        <f t="shared" si="167"/>
        <v>NEUTRAL</v>
      </c>
      <c r="G2634" s="6" t="str">
        <f t="shared" si="166"/>
        <v>NEUTRAL</v>
      </c>
      <c r="H2634" s="6" t="str">
        <f t="shared" si="165"/>
        <v>NEUTRAL</v>
      </c>
    </row>
    <row r="2635" spans="1:8" ht="13.5" x14ac:dyDescent="0.25">
      <c r="A2635" s="3">
        <f>TITRES_STAT!B2638</f>
        <v>45845</v>
      </c>
      <c r="B2635" s="6">
        <f>TITRES_STAT!C2638</f>
        <v>8</v>
      </c>
      <c r="C2635" s="6">
        <f>TITRES_STAT!D2638</f>
        <v>8</v>
      </c>
      <c r="D2635" s="6">
        <f>TITRES_STAT!E2638</f>
        <v>305</v>
      </c>
      <c r="E2635" s="2">
        <f t="shared" si="164"/>
        <v>387950</v>
      </c>
      <c r="F2635" s="6" t="str">
        <f t="shared" si="167"/>
        <v>NEUTRAL</v>
      </c>
      <c r="G2635" s="6" t="str">
        <f t="shared" si="166"/>
        <v>NEUTRAL</v>
      </c>
      <c r="H2635" s="6" t="str">
        <f t="shared" si="165"/>
        <v>NEUTRAL</v>
      </c>
    </row>
    <row r="2636" spans="1:8" ht="13.5" x14ac:dyDescent="0.25">
      <c r="A2636" s="3">
        <f>TITRES_STAT!B2639</f>
        <v>45846</v>
      </c>
      <c r="B2636" s="6">
        <f>TITRES_STAT!C2639</f>
        <v>8</v>
      </c>
      <c r="C2636" s="6">
        <f>TITRES_STAT!D2639</f>
        <v>8</v>
      </c>
      <c r="D2636" s="6">
        <f>TITRES_STAT!E2639</f>
        <v>1371</v>
      </c>
      <c r="E2636" s="2">
        <f t="shared" si="164"/>
        <v>387950</v>
      </c>
      <c r="F2636" s="6" t="str">
        <f t="shared" si="167"/>
        <v>NEUTRAL</v>
      </c>
      <c r="G2636" s="6" t="str">
        <f t="shared" si="166"/>
        <v>NEUTRAL</v>
      </c>
      <c r="H2636" s="6" t="str">
        <f t="shared" si="165"/>
        <v>NEUTRAL</v>
      </c>
    </row>
    <row r="2637" spans="1:8" ht="13.5" x14ac:dyDescent="0.25">
      <c r="A2637" s="3">
        <f>TITRES_STAT!B2640</f>
        <v>45847</v>
      </c>
      <c r="B2637" s="6">
        <f>TITRES_STAT!C2640</f>
        <v>8</v>
      </c>
      <c r="C2637" s="6">
        <f>TITRES_STAT!D2640</f>
        <v>8</v>
      </c>
      <c r="D2637" s="6">
        <f>TITRES_STAT!E2640</f>
        <v>739</v>
      </c>
      <c r="E2637" s="2">
        <f t="shared" si="164"/>
        <v>387950</v>
      </c>
      <c r="F2637" s="6" t="str">
        <f t="shared" si="167"/>
        <v>NEUTRAL</v>
      </c>
      <c r="G2637" s="6" t="str">
        <f t="shared" si="166"/>
        <v>NEUTRAL</v>
      </c>
      <c r="H2637" s="6" t="str">
        <f t="shared" si="165"/>
        <v>NEUTRAL</v>
      </c>
    </row>
    <row r="2638" spans="1:8" ht="13.5" x14ac:dyDescent="0.25">
      <c r="A2638" s="3">
        <f>TITRES_STAT!B2641</f>
        <v>45848</v>
      </c>
      <c r="B2638" s="6">
        <f>TITRES_STAT!C2641</f>
        <v>8</v>
      </c>
      <c r="C2638" s="6">
        <f>TITRES_STAT!D2641</f>
        <v>8</v>
      </c>
      <c r="D2638" s="6">
        <f>TITRES_STAT!E2641</f>
        <v>0</v>
      </c>
      <c r="E2638" s="2">
        <f t="shared" si="164"/>
        <v>387950</v>
      </c>
      <c r="F2638" s="6" t="str">
        <f t="shared" si="167"/>
        <v>NEUTRAL</v>
      </c>
      <c r="G2638" s="6" t="str">
        <f t="shared" si="166"/>
        <v>NEUTRAL</v>
      </c>
      <c r="H2638" s="6" t="str">
        <f t="shared" si="165"/>
        <v>NEUTRAL</v>
      </c>
    </row>
    <row r="2639" spans="1:8" ht="13.5" x14ac:dyDescent="0.25">
      <c r="A2639" s="3">
        <f>TITRES_STAT!B2642</f>
        <v>45849</v>
      </c>
      <c r="B2639" s="6">
        <f>TITRES_STAT!C2642</f>
        <v>8</v>
      </c>
      <c r="C2639" s="6">
        <f>TITRES_STAT!D2642</f>
        <v>8</v>
      </c>
      <c r="D2639" s="6">
        <f>TITRES_STAT!E2642</f>
        <v>200</v>
      </c>
      <c r="E2639" s="2">
        <f t="shared" si="164"/>
        <v>387950</v>
      </c>
      <c r="F2639" s="6" t="str">
        <f t="shared" si="167"/>
        <v>NEUTRAL</v>
      </c>
      <c r="G2639" s="6" t="str">
        <f t="shared" si="166"/>
        <v>NEUTRAL</v>
      </c>
      <c r="H2639" s="6" t="str">
        <f t="shared" si="165"/>
        <v>NEUTRAL</v>
      </c>
    </row>
    <row r="2640" spans="1:8" ht="13.5" x14ac:dyDescent="0.25">
      <c r="A2640" s="3">
        <f>TITRES_STAT!B2643</f>
        <v>45852</v>
      </c>
      <c r="B2640" s="6">
        <f>TITRES_STAT!C2643</f>
        <v>8</v>
      </c>
      <c r="C2640" s="6">
        <f>TITRES_STAT!D2643</f>
        <v>8</v>
      </c>
      <c r="D2640" s="6">
        <f>TITRES_STAT!E2643</f>
        <v>1501</v>
      </c>
      <c r="E2640" s="2">
        <f t="shared" si="164"/>
        <v>387950</v>
      </c>
      <c r="F2640" s="6" t="str">
        <f t="shared" si="167"/>
        <v>NEUTRAL</v>
      </c>
      <c r="G2640" s="6" t="str">
        <f t="shared" si="166"/>
        <v>NEUTRAL</v>
      </c>
      <c r="H2640" s="6" t="str">
        <f t="shared" si="165"/>
        <v>NEUTRAL</v>
      </c>
    </row>
    <row r="2641" spans="1:8" ht="13.5" x14ac:dyDescent="0.25">
      <c r="A2641" s="3">
        <f>TITRES_STAT!B2644</f>
        <v>45853</v>
      </c>
      <c r="B2641" s="6">
        <f>TITRES_STAT!C2644</f>
        <v>8.09</v>
      </c>
      <c r="C2641" s="6">
        <f>TITRES_STAT!D2644</f>
        <v>8.09</v>
      </c>
      <c r="D2641" s="6">
        <f>TITRES_STAT!E2644</f>
        <v>43</v>
      </c>
      <c r="E2641" s="2">
        <f t="shared" si="164"/>
        <v>387993</v>
      </c>
      <c r="F2641" s="6" t="str">
        <f t="shared" si="167"/>
        <v>BULLISH</v>
      </c>
      <c r="G2641" s="6" t="str">
        <f t="shared" si="166"/>
        <v>NEUTRAL</v>
      </c>
      <c r="H2641" s="6" t="str">
        <f t="shared" si="165"/>
        <v>CONFIRMED BULLISH</v>
      </c>
    </row>
    <row r="2642" spans="1:8" ht="13.5" x14ac:dyDescent="0.25">
      <c r="A2642" s="3">
        <f>TITRES_STAT!B2645</f>
        <v>45854</v>
      </c>
      <c r="B2642" s="6">
        <f>TITRES_STAT!C2645</f>
        <v>8.1</v>
      </c>
      <c r="C2642" s="6">
        <f>TITRES_STAT!D2645</f>
        <v>8.1</v>
      </c>
      <c r="D2642" s="6">
        <f>TITRES_STAT!E2645</f>
        <v>15</v>
      </c>
      <c r="E2642" s="2">
        <f t="shared" si="164"/>
        <v>388008</v>
      </c>
      <c r="F2642" s="6" t="str">
        <f t="shared" si="167"/>
        <v>BULLISH</v>
      </c>
      <c r="G2642" s="6" t="str">
        <f t="shared" si="166"/>
        <v>NEUTRAL</v>
      </c>
      <c r="H2642" s="6" t="str">
        <f t="shared" si="165"/>
        <v>CONFIRMED BULLISH</v>
      </c>
    </row>
    <row r="2643" spans="1:8" ht="13.5" x14ac:dyDescent="0.25">
      <c r="A2643" s="3">
        <f>TITRES_STAT!B2646</f>
        <v>45855</v>
      </c>
      <c r="B2643" s="6">
        <f>TITRES_STAT!C2646</f>
        <v>8</v>
      </c>
      <c r="C2643" s="6">
        <f>TITRES_STAT!D2646</f>
        <v>8</v>
      </c>
      <c r="D2643" s="6">
        <f>TITRES_STAT!E2646</f>
        <v>616</v>
      </c>
      <c r="E2643" s="2">
        <f t="shared" si="164"/>
        <v>387392</v>
      </c>
      <c r="F2643" s="6" t="str">
        <f t="shared" si="167"/>
        <v>BEARISH</v>
      </c>
      <c r="G2643" s="6" t="str">
        <f t="shared" si="166"/>
        <v>NEUTRAL</v>
      </c>
      <c r="H2643" s="6" t="str">
        <f t="shared" si="165"/>
        <v>NEUTRAL</v>
      </c>
    </row>
    <row r="2644" spans="1:8" ht="13.5" x14ac:dyDescent="0.25">
      <c r="A2644" s="3">
        <f>TITRES_STAT!B2647</f>
        <v>45856</v>
      </c>
      <c r="B2644" s="6">
        <f>TITRES_STAT!C2647</f>
        <v>8</v>
      </c>
      <c r="C2644" s="6">
        <f>TITRES_STAT!D2647</f>
        <v>8</v>
      </c>
      <c r="D2644" s="6">
        <f>TITRES_STAT!E2647</f>
        <v>0</v>
      </c>
      <c r="E2644" s="2">
        <f t="shared" si="164"/>
        <v>387392</v>
      </c>
      <c r="F2644" s="6" t="str">
        <f t="shared" si="167"/>
        <v>BEARISH</v>
      </c>
      <c r="G2644" s="6" t="str">
        <f t="shared" si="166"/>
        <v>NEUTRAL</v>
      </c>
      <c r="H2644" s="6" t="str">
        <f t="shared" si="165"/>
        <v>NEUTRAL</v>
      </c>
    </row>
    <row r="2645" spans="1:8" ht="13.5" x14ac:dyDescent="0.25">
      <c r="A2645" s="3">
        <f>TITRES_STAT!B2648</f>
        <v>45859</v>
      </c>
      <c r="B2645" s="6">
        <f>TITRES_STAT!C2648</f>
        <v>8</v>
      </c>
      <c r="C2645" s="6">
        <f>TITRES_STAT!D2648</f>
        <v>8</v>
      </c>
      <c r="D2645" s="6">
        <f>TITRES_STAT!E2648</f>
        <v>0</v>
      </c>
      <c r="E2645" s="2">
        <f t="shared" si="164"/>
        <v>387392</v>
      </c>
      <c r="F2645" s="6" t="str">
        <f t="shared" si="167"/>
        <v>BEARISH</v>
      </c>
      <c r="G2645" s="6" t="str">
        <f t="shared" si="166"/>
        <v>NEUTRAL</v>
      </c>
      <c r="H2645" s="6" t="str">
        <f t="shared" si="165"/>
        <v>NEUTRAL</v>
      </c>
    </row>
    <row r="2646" spans="1:8" ht="13.5" x14ac:dyDescent="0.25">
      <c r="A2646" s="3">
        <f>TITRES_STAT!B2649</f>
        <v>45860</v>
      </c>
      <c r="B2646" s="6">
        <f>TITRES_STAT!C2649</f>
        <v>8</v>
      </c>
      <c r="C2646" s="6">
        <f>TITRES_STAT!D2649</f>
        <v>8</v>
      </c>
      <c r="D2646" s="6">
        <f>TITRES_STAT!E2649</f>
        <v>750</v>
      </c>
      <c r="E2646" s="2">
        <f t="shared" si="164"/>
        <v>387392</v>
      </c>
      <c r="F2646" s="6" t="str">
        <f t="shared" si="167"/>
        <v>BEARISH</v>
      </c>
      <c r="G2646" s="6" t="str">
        <f t="shared" si="166"/>
        <v>NEUTRAL</v>
      </c>
      <c r="H2646" s="6" t="str">
        <f t="shared" si="165"/>
        <v>CONFIRMED BEARISH</v>
      </c>
    </row>
    <row r="2647" spans="1:8" ht="13.5" x14ac:dyDescent="0.25">
      <c r="A2647" s="3">
        <f>TITRES_STAT!B2650</f>
        <v>45861</v>
      </c>
      <c r="B2647" s="6">
        <f>TITRES_STAT!C2650</f>
        <v>8.15</v>
      </c>
      <c r="C2647" s="6">
        <f>TITRES_STAT!D2650</f>
        <v>8.15</v>
      </c>
      <c r="D2647" s="6">
        <f>TITRES_STAT!E2650</f>
        <v>120</v>
      </c>
      <c r="E2647" s="2">
        <f t="shared" si="164"/>
        <v>387512</v>
      </c>
      <c r="F2647" s="6" t="str">
        <f t="shared" si="167"/>
        <v>BEARISH</v>
      </c>
      <c r="G2647" s="6" t="str">
        <f t="shared" si="166"/>
        <v>NEUTRAL</v>
      </c>
      <c r="H2647" s="6" t="str">
        <f t="shared" si="165"/>
        <v>BEARISH DIVERGENCE</v>
      </c>
    </row>
    <row r="2648" spans="1:8" ht="13.5" x14ac:dyDescent="0.25">
      <c r="A2648" s="3">
        <f>TITRES_STAT!B2651</f>
        <v>45862</v>
      </c>
      <c r="B2648" s="6">
        <f>TITRES_STAT!C2651</f>
        <v>8.15</v>
      </c>
      <c r="C2648" s="6">
        <f>TITRES_STAT!D2651</f>
        <v>8.15</v>
      </c>
      <c r="D2648" s="6">
        <f>TITRES_STAT!E2651</f>
        <v>0</v>
      </c>
      <c r="E2648" s="2">
        <f t="shared" si="164"/>
        <v>387512</v>
      </c>
      <c r="F2648" s="6" t="str">
        <f t="shared" si="167"/>
        <v>BULLISH</v>
      </c>
      <c r="G2648" s="6" t="str">
        <f t="shared" si="166"/>
        <v>NEUTRAL</v>
      </c>
      <c r="H2648" s="6" t="str">
        <f t="shared" si="165"/>
        <v>CONFIRMED BULLISH</v>
      </c>
    </row>
    <row r="2649" spans="1:8" ht="13.5" x14ac:dyDescent="0.25">
      <c r="A2649" s="3">
        <f>TITRES_STAT!B2652</f>
        <v>45866</v>
      </c>
      <c r="B2649" s="6">
        <f>TITRES_STAT!C2652</f>
        <v>8.15</v>
      </c>
      <c r="C2649" s="6">
        <f>TITRES_STAT!D2652</f>
        <v>8.15</v>
      </c>
      <c r="D2649" s="6">
        <f>TITRES_STAT!E2652</f>
        <v>5</v>
      </c>
      <c r="E2649" s="2">
        <f t="shared" si="164"/>
        <v>387512</v>
      </c>
      <c r="F2649" s="6" t="str">
        <f t="shared" si="167"/>
        <v>BULLISH</v>
      </c>
      <c r="G2649" s="6" t="str">
        <f t="shared" si="166"/>
        <v>NEUTRAL</v>
      </c>
      <c r="H2649" s="6" t="str">
        <f t="shared" si="165"/>
        <v>CONFIRMED BULLISH</v>
      </c>
    </row>
    <row r="2650" spans="1:8" ht="13.5" x14ac:dyDescent="0.25">
      <c r="A2650" s="3">
        <f>TITRES_STAT!B2653</f>
        <v>45867</v>
      </c>
      <c r="B2650" s="6">
        <f>TITRES_STAT!C2653</f>
        <v>8.15</v>
      </c>
      <c r="C2650" s="6">
        <f>TITRES_STAT!D2653</f>
        <v>8.15</v>
      </c>
      <c r="D2650" s="6">
        <f>TITRES_STAT!E2653</f>
        <v>2501</v>
      </c>
      <c r="E2650" s="2">
        <f t="shared" si="164"/>
        <v>387512</v>
      </c>
      <c r="F2650" s="6" t="str">
        <f t="shared" si="167"/>
        <v>BULLISH</v>
      </c>
      <c r="G2650" s="6" t="str">
        <f t="shared" si="166"/>
        <v>NEUTRAL</v>
      </c>
      <c r="H2650" s="6" t="str">
        <f t="shared" si="165"/>
        <v>CONFIRMED BULLISH</v>
      </c>
    </row>
    <row r="2651" spans="1:8" ht="13.5" x14ac:dyDescent="0.25">
      <c r="A2651" s="3">
        <f>TITRES_STAT!B2654</f>
        <v>45868</v>
      </c>
      <c r="B2651" s="6">
        <f>TITRES_STAT!C2654</f>
        <v>8.15</v>
      </c>
      <c r="C2651" s="6">
        <f>TITRES_STAT!D2654</f>
        <v>8.15</v>
      </c>
      <c r="D2651" s="6">
        <f>TITRES_STAT!E2654</f>
        <v>32</v>
      </c>
      <c r="E2651" s="2">
        <f t="shared" si="164"/>
        <v>387512</v>
      </c>
      <c r="F2651" s="6" t="str">
        <f t="shared" si="167"/>
        <v>BULLISH</v>
      </c>
      <c r="G2651" s="6" t="str">
        <f t="shared" si="166"/>
        <v>NEUTRAL</v>
      </c>
      <c r="H2651" s="6" t="str">
        <f t="shared" si="165"/>
        <v>CONFIRMED BULLISH</v>
      </c>
    </row>
    <row r="2652" spans="1:8" ht="13.5" x14ac:dyDescent="0.25">
      <c r="A2652" s="3">
        <f>TITRES_STAT!B2655</f>
        <v>45869</v>
      </c>
      <c r="B2652" s="6">
        <f>TITRES_STAT!C2655</f>
        <v>8.15</v>
      </c>
      <c r="C2652" s="6">
        <f>TITRES_STAT!D2655</f>
        <v>8.15</v>
      </c>
      <c r="D2652" s="6">
        <f>TITRES_STAT!E2655</f>
        <v>0</v>
      </c>
      <c r="E2652" s="2">
        <f t="shared" si="164"/>
        <v>387512</v>
      </c>
      <c r="F2652" s="6" t="str">
        <f t="shared" si="167"/>
        <v>NEUTRAL</v>
      </c>
      <c r="G2652" s="6" t="str">
        <f t="shared" si="166"/>
        <v>NEUTRAL</v>
      </c>
      <c r="H2652" s="6" t="str">
        <f t="shared" si="165"/>
        <v>NEUTRAL</v>
      </c>
    </row>
    <row r="2653" spans="1:8" ht="13.5" x14ac:dyDescent="0.25">
      <c r="A2653" s="3">
        <f>TITRES_STAT!B2656</f>
        <v>45870</v>
      </c>
      <c r="B2653" s="6">
        <f>TITRES_STAT!C2656</f>
        <v>8</v>
      </c>
      <c r="C2653" s="6">
        <f>TITRES_STAT!D2656</f>
        <v>8</v>
      </c>
      <c r="D2653" s="6">
        <f>TITRES_STAT!E2656</f>
        <v>1500</v>
      </c>
      <c r="E2653" s="2">
        <f t="shared" si="164"/>
        <v>386012</v>
      </c>
      <c r="F2653" s="6" t="str">
        <f t="shared" si="167"/>
        <v>BEARISH</v>
      </c>
      <c r="G2653" s="6" t="str">
        <f t="shared" si="166"/>
        <v>NEUTRAL</v>
      </c>
      <c r="H2653" s="6" t="str">
        <f t="shared" si="165"/>
        <v>CONFIRMED BEARISH</v>
      </c>
    </row>
    <row r="2654" spans="1:8" ht="13.5" x14ac:dyDescent="0.25">
      <c r="A2654" s="3">
        <f>TITRES_STAT!B2657</f>
        <v>45873</v>
      </c>
      <c r="B2654" s="6">
        <f>TITRES_STAT!C2657</f>
        <v>8.1300000000000008</v>
      </c>
      <c r="C2654" s="6">
        <f>TITRES_STAT!D2657</f>
        <v>8.1300000000000008</v>
      </c>
      <c r="D2654" s="6">
        <f>TITRES_STAT!E2657</f>
        <v>2</v>
      </c>
      <c r="E2654" s="2">
        <f t="shared" si="164"/>
        <v>386014</v>
      </c>
      <c r="F2654" s="6" t="str">
        <f t="shared" si="167"/>
        <v>BEARISH</v>
      </c>
      <c r="G2654" s="6" t="str">
        <f t="shared" si="166"/>
        <v>NEUTRAL</v>
      </c>
      <c r="H2654" s="6" t="str">
        <f t="shared" si="165"/>
        <v>CONFIRMED BEARISH</v>
      </c>
    </row>
    <row r="2655" spans="1:8" ht="13.5" x14ac:dyDescent="0.25">
      <c r="A2655" s="3">
        <f>TITRES_STAT!B2658</f>
        <v>45874</v>
      </c>
      <c r="B2655" s="6">
        <f>TITRES_STAT!C2658</f>
        <v>8.1300000000000008</v>
      </c>
      <c r="C2655" s="6">
        <f>TITRES_STAT!D2658</f>
        <v>8.1300000000000008</v>
      </c>
      <c r="D2655" s="6">
        <f>TITRES_STAT!E2658</f>
        <v>0</v>
      </c>
      <c r="E2655" s="2">
        <f t="shared" si="164"/>
        <v>386014</v>
      </c>
      <c r="F2655" s="6" t="str">
        <f t="shared" si="167"/>
        <v>BEARISH</v>
      </c>
      <c r="G2655" s="6" t="str">
        <f t="shared" si="166"/>
        <v>NEUTRAL</v>
      </c>
      <c r="H2655" s="6" t="str">
        <f t="shared" si="165"/>
        <v>CONFIRMED BEARISH</v>
      </c>
    </row>
    <row r="2656" spans="1:8" ht="13.5" x14ac:dyDescent="0.25">
      <c r="A2656" s="3">
        <f>TITRES_STAT!B2659</f>
        <v>45875</v>
      </c>
      <c r="B2656" s="6">
        <f>TITRES_STAT!C2659</f>
        <v>8.1300000000000008</v>
      </c>
      <c r="C2656" s="6">
        <f>TITRES_STAT!D2659</f>
        <v>8.1300000000000008</v>
      </c>
      <c r="D2656" s="6">
        <f>TITRES_STAT!E2659</f>
        <v>0</v>
      </c>
      <c r="E2656" s="2">
        <f t="shared" si="164"/>
        <v>386014</v>
      </c>
      <c r="F2656" s="6" t="str">
        <f t="shared" si="167"/>
        <v>BEARISH</v>
      </c>
      <c r="G2656" s="6" t="str">
        <f t="shared" si="166"/>
        <v>NEUTRAL</v>
      </c>
      <c r="H2656" s="6" t="str">
        <f t="shared" si="165"/>
        <v>CONFIRMED BEARISH</v>
      </c>
    </row>
    <row r="2657" spans="1:8" ht="13.5" x14ac:dyDescent="0.25">
      <c r="A2657" s="3">
        <f>TITRES_STAT!B2660</f>
        <v>45876</v>
      </c>
      <c r="B2657" s="6">
        <f>TITRES_STAT!C2660</f>
        <v>8.01</v>
      </c>
      <c r="C2657" s="6">
        <f>TITRES_STAT!D2660</f>
        <v>8.01</v>
      </c>
      <c r="D2657" s="6">
        <f>TITRES_STAT!E2660</f>
        <v>2724</v>
      </c>
      <c r="E2657" s="2">
        <f t="shared" si="164"/>
        <v>383290</v>
      </c>
      <c r="F2657" s="6" t="str">
        <f t="shared" si="167"/>
        <v>BEARISH</v>
      </c>
      <c r="G2657" s="6" t="str">
        <f t="shared" si="166"/>
        <v>NEUTRAL</v>
      </c>
      <c r="H2657" s="6" t="str">
        <f t="shared" si="165"/>
        <v>CONFIRMED BEARISH</v>
      </c>
    </row>
    <row r="2658" spans="1:8" ht="13.5" x14ac:dyDescent="0.25">
      <c r="A2658" s="3">
        <f>TITRES_STAT!B2661</f>
        <v>45877</v>
      </c>
      <c r="B2658" s="6">
        <f>TITRES_STAT!C2661</f>
        <v>8.01</v>
      </c>
      <c r="C2658" s="6">
        <f>TITRES_STAT!D2661</f>
        <v>8.01</v>
      </c>
      <c r="D2658" s="6">
        <f>TITRES_STAT!E2661</f>
        <v>0</v>
      </c>
      <c r="E2658" s="2">
        <f t="shared" si="164"/>
        <v>383290</v>
      </c>
      <c r="F2658" s="6" t="str">
        <f t="shared" si="167"/>
        <v>BEARISH</v>
      </c>
      <c r="G2658" s="6" t="str">
        <f t="shared" si="166"/>
        <v>NEUTRAL</v>
      </c>
      <c r="H2658" s="6" t="str">
        <f t="shared" si="165"/>
        <v>BEARISH DIVERGENCE</v>
      </c>
    </row>
    <row r="2659" spans="1:8" ht="13.5" x14ac:dyDescent="0.25">
      <c r="A2659" s="3">
        <f>TITRES_STAT!B2662</f>
        <v>45880</v>
      </c>
      <c r="B2659" s="6">
        <f>TITRES_STAT!C2662</f>
        <v>8.02</v>
      </c>
      <c r="C2659" s="6">
        <f>TITRES_STAT!D2662</f>
        <v>8.02</v>
      </c>
      <c r="D2659" s="6">
        <f>TITRES_STAT!E2662</f>
        <v>515</v>
      </c>
      <c r="E2659" s="2">
        <f t="shared" si="164"/>
        <v>383805</v>
      </c>
      <c r="F2659" s="6" t="str">
        <f t="shared" si="167"/>
        <v>BEARISH</v>
      </c>
      <c r="G2659" s="6" t="str">
        <f t="shared" si="166"/>
        <v>NEUTRAL</v>
      </c>
      <c r="H2659" s="6" t="str">
        <f t="shared" si="165"/>
        <v>CONFIRMED BEARISH</v>
      </c>
    </row>
    <row r="2660" spans="1:8" ht="13.5" x14ac:dyDescent="0.25">
      <c r="A2660" s="3">
        <f>TITRES_STAT!B2663</f>
        <v>45881</v>
      </c>
      <c r="B2660" s="6">
        <f>TITRES_STAT!C2663</f>
        <v>8.1199999999999992</v>
      </c>
      <c r="C2660" s="6">
        <f>TITRES_STAT!D2663</f>
        <v>8.1199999999999992</v>
      </c>
      <c r="D2660" s="6">
        <f>TITRES_STAT!E2663</f>
        <v>1</v>
      </c>
      <c r="E2660" s="2">
        <f t="shared" si="164"/>
        <v>383806</v>
      </c>
      <c r="F2660" s="6" t="str">
        <f t="shared" si="167"/>
        <v>BEARISH</v>
      </c>
      <c r="G2660" s="6" t="str">
        <f t="shared" si="166"/>
        <v>NEUTRAL</v>
      </c>
      <c r="H2660" s="6" t="str">
        <f t="shared" si="165"/>
        <v>CONFIRMED BEARISH</v>
      </c>
    </row>
    <row r="2661" spans="1:8" ht="13.5" x14ac:dyDescent="0.25">
      <c r="A2661" s="3">
        <f>TITRES_STAT!B2664</f>
        <v>45883</v>
      </c>
      <c r="B2661" s="6">
        <f>TITRES_STAT!C2664</f>
        <v>8.14</v>
      </c>
      <c r="C2661" s="6">
        <f>TITRES_STAT!D2664</f>
        <v>8.14</v>
      </c>
      <c r="D2661" s="6">
        <f>TITRES_STAT!E2664</f>
        <v>10</v>
      </c>
      <c r="E2661" s="2">
        <f t="shared" si="164"/>
        <v>383816</v>
      </c>
      <c r="F2661" s="6" t="str">
        <f t="shared" si="167"/>
        <v>BEARISH</v>
      </c>
      <c r="G2661" s="6" t="str">
        <f t="shared" si="166"/>
        <v>NEUTRAL</v>
      </c>
      <c r="H2661" s="6" t="str">
        <f t="shared" si="165"/>
        <v>BEARISH DIVERGENCE</v>
      </c>
    </row>
    <row r="2662" spans="1:8" ht="13.5" x14ac:dyDescent="0.25">
      <c r="A2662" s="3">
        <f>TITRES_STAT!B2665</f>
        <v>45884</v>
      </c>
      <c r="B2662" s="6">
        <f>TITRES_STAT!C2665</f>
        <v>8.14</v>
      </c>
      <c r="C2662" s="6">
        <f>TITRES_STAT!D2665</f>
        <v>8.14</v>
      </c>
      <c r="D2662" s="6">
        <f>TITRES_STAT!E2665</f>
        <v>0</v>
      </c>
      <c r="E2662" s="2">
        <f t="shared" si="164"/>
        <v>383816</v>
      </c>
      <c r="F2662" s="6" t="str">
        <f t="shared" si="167"/>
        <v>BULLISH</v>
      </c>
      <c r="G2662" s="6" t="str">
        <f t="shared" si="166"/>
        <v>NEUTRAL</v>
      </c>
      <c r="H2662" s="6" t="str">
        <f t="shared" si="165"/>
        <v>CONFIRMED BULLISH</v>
      </c>
    </row>
    <row r="2663" spans="1:8" ht="13.5" x14ac:dyDescent="0.25">
      <c r="A2663" s="3">
        <f>TITRES_STAT!B2666</f>
        <v>45887</v>
      </c>
      <c r="B2663" s="6">
        <f>TITRES_STAT!C2666</f>
        <v>8.14</v>
      </c>
      <c r="C2663" s="6">
        <f>TITRES_STAT!D2666</f>
        <v>8.14</v>
      </c>
      <c r="D2663" s="6">
        <f>TITRES_STAT!E2666</f>
        <v>0</v>
      </c>
      <c r="E2663" s="2">
        <f t="shared" si="164"/>
        <v>383816</v>
      </c>
      <c r="F2663" s="6" t="str">
        <f t="shared" si="167"/>
        <v>BULLISH</v>
      </c>
      <c r="G2663" s="6" t="str">
        <f t="shared" si="166"/>
        <v>NEUTRAL</v>
      </c>
      <c r="H2663" s="6" t="str">
        <f t="shared" si="165"/>
        <v>CONFIRMED BULLISH</v>
      </c>
    </row>
    <row r="2664" spans="1:8" ht="13.5" x14ac:dyDescent="0.25">
      <c r="A2664" s="3">
        <f>TITRES_STAT!B2667</f>
        <v>45888</v>
      </c>
      <c r="B2664" s="6">
        <f>TITRES_STAT!C2667</f>
        <v>8.02</v>
      </c>
      <c r="C2664" s="6">
        <f>TITRES_STAT!D2667</f>
        <v>8.02</v>
      </c>
      <c r="D2664" s="6">
        <f>TITRES_STAT!E2667</f>
        <v>67</v>
      </c>
      <c r="E2664" s="2">
        <f t="shared" si="164"/>
        <v>383749</v>
      </c>
      <c r="F2664" s="6" t="str">
        <f t="shared" si="167"/>
        <v>BEARISH</v>
      </c>
      <c r="G2664" s="6" t="str">
        <f t="shared" si="166"/>
        <v>NEUTRAL</v>
      </c>
      <c r="H2664" s="6" t="str">
        <f t="shared" si="165"/>
        <v>NEUTRAL</v>
      </c>
    </row>
    <row r="2665" spans="1:8" ht="13.5" x14ac:dyDescent="0.25">
      <c r="A2665" s="3">
        <f>TITRES_STAT!B2668</f>
        <v>45889</v>
      </c>
      <c r="B2665" s="6">
        <f>TITRES_STAT!C2668</f>
        <v>8.02</v>
      </c>
      <c r="C2665" s="6">
        <f>TITRES_STAT!D2668</f>
        <v>8.02</v>
      </c>
      <c r="D2665" s="6">
        <f>TITRES_STAT!E2668</f>
        <v>0</v>
      </c>
      <c r="E2665" s="2">
        <f t="shared" si="164"/>
        <v>383749</v>
      </c>
      <c r="F2665" s="6" t="str">
        <f t="shared" si="167"/>
        <v>BEARISH</v>
      </c>
      <c r="G2665" s="6" t="str">
        <f t="shared" si="166"/>
        <v>NEUTRAL</v>
      </c>
      <c r="H2665" s="6" t="str">
        <f t="shared" si="165"/>
        <v>CONFIRMED BEARISH</v>
      </c>
    </row>
    <row r="2666" spans="1:8" ht="13.5" x14ac:dyDescent="0.25">
      <c r="A2666" s="3">
        <f>TITRES_STAT!B2669</f>
        <v>45890</v>
      </c>
      <c r="B2666" s="6">
        <f>TITRES_STAT!C2669</f>
        <v>8.02</v>
      </c>
      <c r="C2666" s="6">
        <f>TITRES_STAT!D2669</f>
        <v>8.02</v>
      </c>
      <c r="D2666" s="6">
        <f>TITRES_STAT!E2669</f>
        <v>570</v>
      </c>
      <c r="E2666" s="2">
        <f t="shared" si="164"/>
        <v>383749</v>
      </c>
      <c r="F2666" s="6" t="str">
        <f t="shared" si="167"/>
        <v>BEARISH</v>
      </c>
      <c r="G2666" s="6" t="str">
        <f t="shared" si="166"/>
        <v>NEUTRAL</v>
      </c>
      <c r="H2666" s="6" t="str">
        <f t="shared" si="165"/>
        <v>CONFIRMED BEARISH</v>
      </c>
    </row>
    <row r="2667" spans="1:8" ht="13.5" x14ac:dyDescent="0.25">
      <c r="A2667" s="3">
        <f>TITRES_STAT!B2670</f>
        <v>45891</v>
      </c>
      <c r="B2667" s="6">
        <f>TITRES_STAT!C2670</f>
        <v>8.1</v>
      </c>
      <c r="C2667" s="6">
        <f>TITRES_STAT!D2670</f>
        <v>8.1</v>
      </c>
      <c r="D2667" s="6">
        <f>TITRES_STAT!E2670</f>
        <v>7822</v>
      </c>
      <c r="E2667" s="2">
        <f t="shared" si="164"/>
        <v>391571</v>
      </c>
      <c r="F2667" s="6" t="str">
        <f t="shared" si="167"/>
        <v>BULLISH</v>
      </c>
      <c r="G2667" s="6" t="str">
        <f t="shared" si="166"/>
        <v>STRONG</v>
      </c>
      <c r="H2667" s="6" t="str">
        <f t="shared" si="165"/>
        <v>BULLISH DIVERGENCE</v>
      </c>
    </row>
    <row r="2668" spans="1:8" ht="13.5" x14ac:dyDescent="0.25">
      <c r="A2668" s="3">
        <f>TITRES_STAT!B2671</f>
        <v>45894</v>
      </c>
      <c r="B2668" s="6">
        <f>TITRES_STAT!C2671</f>
        <v>8.1</v>
      </c>
      <c r="C2668" s="6">
        <f>TITRES_STAT!D2671</f>
        <v>8.1</v>
      </c>
      <c r="D2668" s="6">
        <f>TITRES_STAT!E2671</f>
        <v>497</v>
      </c>
      <c r="E2668" s="2">
        <f t="shared" si="164"/>
        <v>391571</v>
      </c>
      <c r="F2668" s="6" t="str">
        <f t="shared" si="167"/>
        <v>BULLISH</v>
      </c>
      <c r="G2668" s="6" t="str">
        <f t="shared" si="166"/>
        <v>STRONG</v>
      </c>
      <c r="H2668" s="6" t="str">
        <f t="shared" si="165"/>
        <v>BULLISH DIVERGENCE</v>
      </c>
    </row>
    <row r="2669" spans="1:8" ht="13.5" x14ac:dyDescent="0.25">
      <c r="A2669" s="3">
        <f>TITRES_STAT!B2672</f>
        <v>45895</v>
      </c>
      <c r="B2669" s="6">
        <f>TITRES_STAT!C2672</f>
        <v>8.1</v>
      </c>
      <c r="C2669" s="6">
        <f>TITRES_STAT!D2672</f>
        <v>8.1</v>
      </c>
      <c r="D2669" s="6">
        <f>TITRES_STAT!E2672</f>
        <v>0</v>
      </c>
      <c r="E2669" s="2">
        <f t="shared" si="164"/>
        <v>391571</v>
      </c>
      <c r="F2669" s="6" t="str">
        <f t="shared" si="167"/>
        <v>BULLISH</v>
      </c>
      <c r="G2669" s="6" t="str">
        <f t="shared" si="166"/>
        <v>STRONG</v>
      </c>
      <c r="H2669" s="6" t="str">
        <f t="shared" si="165"/>
        <v>CONFIRMED BULLISH</v>
      </c>
    </row>
    <row r="2670" spans="1:8" ht="13.5" x14ac:dyDescent="0.25">
      <c r="A2670" s="3">
        <f>TITRES_STAT!B2673</f>
        <v>45896</v>
      </c>
      <c r="B2670" s="6">
        <f>TITRES_STAT!C2673</f>
        <v>8.1999999999999993</v>
      </c>
      <c r="C2670" s="6">
        <f>TITRES_STAT!D2673</f>
        <v>8.1999999999999993</v>
      </c>
      <c r="D2670" s="6">
        <f>TITRES_STAT!E2673</f>
        <v>100</v>
      </c>
      <c r="E2670" s="2">
        <f t="shared" si="164"/>
        <v>391671</v>
      </c>
      <c r="F2670" s="6" t="str">
        <f t="shared" si="167"/>
        <v>BULLISH</v>
      </c>
      <c r="G2670" s="6" t="str">
        <f t="shared" si="166"/>
        <v>STRONG</v>
      </c>
      <c r="H2670" s="6" t="str">
        <f t="shared" si="165"/>
        <v>CONFIRMED BULLISH</v>
      </c>
    </row>
    <row r="2671" spans="1:8" ht="13.5" x14ac:dyDescent="0.25">
      <c r="A2671" s="3">
        <f>TITRES_STAT!B2674</f>
        <v>45897</v>
      </c>
      <c r="B2671" s="6">
        <f>TITRES_STAT!C2674</f>
        <v>8.35</v>
      </c>
      <c r="C2671" s="6">
        <f>TITRES_STAT!D2674</f>
        <v>8.35</v>
      </c>
      <c r="D2671" s="6">
        <f>TITRES_STAT!E2674</f>
        <v>1871</v>
      </c>
      <c r="E2671" s="2">
        <f t="shared" si="164"/>
        <v>393542</v>
      </c>
      <c r="F2671" s="6" t="str">
        <f t="shared" si="167"/>
        <v>BULLISH</v>
      </c>
      <c r="G2671" s="6" t="str">
        <f t="shared" si="166"/>
        <v>STRONG</v>
      </c>
      <c r="H2671" s="6" t="str">
        <f t="shared" si="165"/>
        <v>CONFIRMED BULLISH</v>
      </c>
    </row>
    <row r="2672" spans="1:8" ht="13.5" x14ac:dyDescent="0.25">
      <c r="A2672" s="3">
        <f>TITRES_STAT!B2675</f>
        <v>45898</v>
      </c>
      <c r="B2672" s="6">
        <f>TITRES_STAT!C2675</f>
        <v>8.35</v>
      </c>
      <c r="C2672" s="6">
        <f>TITRES_STAT!D2675</f>
        <v>8.35</v>
      </c>
      <c r="D2672" s="6">
        <f>TITRES_STAT!E2675</f>
        <v>0</v>
      </c>
      <c r="E2672" s="2">
        <f t="shared" si="164"/>
        <v>393542</v>
      </c>
      <c r="F2672" s="6" t="str">
        <f t="shared" si="167"/>
        <v>BULLISH</v>
      </c>
      <c r="G2672" s="6" t="str">
        <f t="shared" si="166"/>
        <v>NEUTRAL</v>
      </c>
      <c r="H2672" s="6" t="str">
        <f t="shared" si="165"/>
        <v>CONFIRMED BULLISH</v>
      </c>
    </row>
    <row r="2673" spans="1:8" ht="13.5" x14ac:dyDescent="0.25">
      <c r="A2673" s="3">
        <f>TITRES_STAT!B2676</f>
        <v>45901</v>
      </c>
      <c r="B2673" s="6">
        <f>TITRES_STAT!C2676</f>
        <v>8.4</v>
      </c>
      <c r="C2673" s="6">
        <f>TITRES_STAT!D2676</f>
        <v>8.4</v>
      </c>
      <c r="D2673" s="6">
        <f>TITRES_STAT!E2676</f>
        <v>3290</v>
      </c>
      <c r="E2673" s="2">
        <f t="shared" si="164"/>
        <v>396832</v>
      </c>
      <c r="F2673" s="6" t="str">
        <f t="shared" si="167"/>
        <v>BULLISH</v>
      </c>
      <c r="G2673" s="6" t="str">
        <f t="shared" si="166"/>
        <v>NEUTRAL</v>
      </c>
      <c r="H2673" s="6" t="str">
        <f t="shared" si="165"/>
        <v>CONFIRMED BULLISH</v>
      </c>
    </row>
    <row r="2674" spans="1:8" ht="13.5" x14ac:dyDescent="0.25">
      <c r="A2674" s="3">
        <f>TITRES_STAT!B2677</f>
        <v>45902</v>
      </c>
      <c r="B2674" s="6">
        <f>TITRES_STAT!C2677</f>
        <v>8.9</v>
      </c>
      <c r="C2674" s="6">
        <f>TITRES_STAT!D2677</f>
        <v>8.9</v>
      </c>
      <c r="D2674" s="6">
        <f>TITRES_STAT!E2677</f>
        <v>1</v>
      </c>
      <c r="E2674" s="2">
        <f t="shared" si="164"/>
        <v>396833</v>
      </c>
      <c r="F2674" s="6" t="str">
        <f t="shared" si="167"/>
        <v>BULLISH</v>
      </c>
      <c r="G2674" s="6" t="str">
        <f t="shared" si="166"/>
        <v>NEUTRAL</v>
      </c>
      <c r="H2674" s="6" t="str">
        <f t="shared" si="165"/>
        <v>CONFIRMED BULLISH</v>
      </c>
    </row>
    <row r="2675" spans="1:8" ht="13.5" x14ac:dyDescent="0.25">
      <c r="A2675" s="3">
        <f>TITRES_STAT!B2678</f>
        <v>45903</v>
      </c>
      <c r="B2675" s="6">
        <f>TITRES_STAT!C2678</f>
        <v>9.23</v>
      </c>
      <c r="C2675" s="6">
        <f>TITRES_STAT!D2678</f>
        <v>9.23</v>
      </c>
      <c r="D2675" s="6">
        <f>TITRES_STAT!E2678</f>
        <v>395</v>
      </c>
      <c r="E2675" s="2">
        <f t="shared" si="164"/>
        <v>397228</v>
      </c>
      <c r="F2675" s="6" t="str">
        <f t="shared" si="167"/>
        <v>BULLISH</v>
      </c>
      <c r="G2675" s="6" t="str">
        <f t="shared" si="166"/>
        <v>NEUTRAL</v>
      </c>
      <c r="H2675" s="6" t="str">
        <f t="shared" si="165"/>
        <v>CONFIRMED BULLISH</v>
      </c>
    </row>
    <row r="2676" spans="1:8" ht="13.5" x14ac:dyDescent="0.25">
      <c r="A2676" s="3">
        <f>TITRES_STAT!B2679</f>
        <v>45905</v>
      </c>
      <c r="B2676" s="6">
        <f>TITRES_STAT!C2679</f>
        <v>9.23</v>
      </c>
      <c r="C2676" s="6">
        <f>TITRES_STAT!D2679</f>
        <v>9.23</v>
      </c>
      <c r="D2676" s="6">
        <f>TITRES_STAT!E2679</f>
        <v>0</v>
      </c>
      <c r="E2676" s="2">
        <f t="shared" si="164"/>
        <v>397228</v>
      </c>
      <c r="F2676" s="6" t="str">
        <f t="shared" si="167"/>
        <v>BULLISH</v>
      </c>
      <c r="G2676" s="6" t="str">
        <f t="shared" si="166"/>
        <v>NEUTRAL</v>
      </c>
      <c r="H2676" s="6" t="str">
        <f t="shared" si="165"/>
        <v>CONFIRMED BULLISH</v>
      </c>
    </row>
    <row r="2677" spans="1:8" ht="13.5" x14ac:dyDescent="0.25">
      <c r="A2677" s="3">
        <f>TITRES_STAT!B2680</f>
        <v>45908</v>
      </c>
      <c r="B2677" s="6">
        <f>TITRES_STAT!C2680</f>
        <v>8.8699999999999992</v>
      </c>
      <c r="C2677" s="6">
        <f>TITRES_STAT!D2680</f>
        <v>8.8699999999999992</v>
      </c>
      <c r="D2677" s="6">
        <f>TITRES_STAT!E2680</f>
        <v>160</v>
      </c>
      <c r="E2677" s="2">
        <f t="shared" si="164"/>
        <v>397068</v>
      </c>
      <c r="F2677" s="6" t="str">
        <f t="shared" si="167"/>
        <v>BULLISH</v>
      </c>
      <c r="G2677" s="6" t="str">
        <f t="shared" si="166"/>
        <v>NEUTRAL</v>
      </c>
      <c r="H2677" s="6" t="str">
        <f t="shared" si="165"/>
        <v>CONFIRMED BULLISH</v>
      </c>
    </row>
    <row r="2678" spans="1:8" ht="13.5" x14ac:dyDescent="0.25">
      <c r="A2678" s="3">
        <f>TITRES_STAT!B2681</f>
        <v>45909</v>
      </c>
      <c r="B2678" s="6">
        <f>TITRES_STAT!C2681</f>
        <v>8.8699999999999992</v>
      </c>
      <c r="C2678" s="6">
        <f>TITRES_STAT!D2681</f>
        <v>8.8699999999999992</v>
      </c>
      <c r="D2678" s="6">
        <f>TITRES_STAT!E2681</f>
        <v>630</v>
      </c>
      <c r="E2678" s="2">
        <f t="shared" si="164"/>
        <v>397068</v>
      </c>
      <c r="F2678" s="6" t="str">
        <f t="shared" si="167"/>
        <v>BULLISH</v>
      </c>
      <c r="G2678" s="6" t="str">
        <f t="shared" si="166"/>
        <v>NEUTRAL</v>
      </c>
      <c r="H2678" s="6" t="str">
        <f t="shared" si="165"/>
        <v>CONFIRMED BULLISH</v>
      </c>
    </row>
    <row r="2679" spans="1:8" ht="13.5" x14ac:dyDescent="0.25">
      <c r="A2679" s="3">
        <f>TITRES_STAT!B2682</f>
        <v>45910</v>
      </c>
      <c r="B2679" s="6">
        <f>TITRES_STAT!C2682</f>
        <v>8.8699999999999992</v>
      </c>
      <c r="C2679" s="6">
        <f>TITRES_STAT!D2682</f>
        <v>8.8699999999999992</v>
      </c>
      <c r="D2679" s="6">
        <f>TITRES_STAT!E2682</f>
        <v>0</v>
      </c>
      <c r="E2679" s="2">
        <f t="shared" si="164"/>
        <v>397068</v>
      </c>
      <c r="F2679" s="6" t="str">
        <f t="shared" si="167"/>
        <v>BULLISH</v>
      </c>
      <c r="G2679" s="6" t="str">
        <f t="shared" si="166"/>
        <v>NEUTRAL</v>
      </c>
      <c r="H2679" s="6" t="str">
        <f t="shared" si="165"/>
        <v>BULLISH DIVERGENCE</v>
      </c>
    </row>
    <row r="2680" spans="1:8" ht="13.5" x14ac:dyDescent="0.25">
      <c r="A2680" s="3">
        <f>TITRES_STAT!B2683</f>
        <v>45911</v>
      </c>
      <c r="B2680" s="6">
        <f>TITRES_STAT!C2683</f>
        <v>8.8699999999999992</v>
      </c>
      <c r="C2680" s="6">
        <f>TITRES_STAT!D2683</f>
        <v>8.8699999999999992</v>
      </c>
      <c r="D2680" s="6">
        <f>TITRES_STAT!E2683</f>
        <v>0</v>
      </c>
      <c r="E2680" s="2">
        <f t="shared" si="164"/>
        <v>397068</v>
      </c>
      <c r="F2680" s="6" t="str">
        <f t="shared" si="167"/>
        <v>BEARISH</v>
      </c>
      <c r="G2680" s="6" t="str">
        <f t="shared" si="166"/>
        <v>NEUTRAL</v>
      </c>
      <c r="H2680" s="6" t="str">
        <f t="shared" si="165"/>
        <v>CONFIRMED BEARISH</v>
      </c>
    </row>
    <row r="2681" spans="1:8" ht="13.5" x14ac:dyDescent="0.25">
      <c r="A2681" s="3">
        <f>TITRES_STAT!B2684</f>
        <v>45912</v>
      </c>
      <c r="B2681" s="6">
        <f>TITRES_STAT!C2684</f>
        <v>8.8699999999999992</v>
      </c>
      <c r="C2681" s="6">
        <f>TITRES_STAT!D2684</f>
        <v>8.8699999999999992</v>
      </c>
      <c r="D2681" s="6">
        <f>TITRES_STAT!E2684</f>
        <v>0</v>
      </c>
      <c r="E2681" s="2">
        <f t="shared" si="164"/>
        <v>397068</v>
      </c>
      <c r="F2681" s="6" t="str">
        <f t="shared" si="167"/>
        <v>BEARISH</v>
      </c>
      <c r="G2681" s="6" t="str">
        <f t="shared" si="166"/>
        <v>NEUTRAL</v>
      </c>
      <c r="H2681" s="6" t="str">
        <f t="shared" si="165"/>
        <v>CONFIRMED BEARISH</v>
      </c>
    </row>
    <row r="2682" spans="1:8" ht="13.5" x14ac:dyDescent="0.25">
      <c r="A2682" s="3">
        <f>TITRES_STAT!B2685</f>
        <v>45915</v>
      </c>
      <c r="B2682" s="6">
        <f>TITRES_STAT!C2685</f>
        <v>8.8699999999999992</v>
      </c>
      <c r="C2682" s="6">
        <f>TITRES_STAT!D2685</f>
        <v>8.8699999999999992</v>
      </c>
      <c r="D2682" s="6">
        <f>TITRES_STAT!E2685</f>
        <v>0</v>
      </c>
      <c r="E2682" s="2">
        <f t="shared" si="164"/>
        <v>397068</v>
      </c>
      <c r="F2682" s="6" t="str">
        <f t="shared" si="167"/>
        <v>NEUTRAL</v>
      </c>
      <c r="G2682" s="6" t="str">
        <f t="shared" si="166"/>
        <v>NEUTRAL</v>
      </c>
      <c r="H2682" s="6" t="str">
        <f t="shared" si="165"/>
        <v>NEUTRAL</v>
      </c>
    </row>
    <row r="2683" spans="1:8" ht="13.5" x14ac:dyDescent="0.25">
      <c r="A2683" s="3">
        <f>TITRES_STAT!B2686</f>
        <v>45916</v>
      </c>
      <c r="B2683" s="6">
        <f>TITRES_STAT!C2686</f>
        <v>8.85</v>
      </c>
      <c r="C2683" s="6">
        <f>TITRES_STAT!D2686</f>
        <v>8.85</v>
      </c>
      <c r="D2683" s="6">
        <f>TITRES_STAT!E2686</f>
        <v>3005</v>
      </c>
      <c r="E2683" s="2">
        <f t="shared" si="164"/>
        <v>394063</v>
      </c>
      <c r="F2683" s="6" t="str">
        <f t="shared" si="167"/>
        <v>BEARISH</v>
      </c>
      <c r="G2683" s="6" t="str">
        <f t="shared" si="166"/>
        <v>NEUTRAL</v>
      </c>
      <c r="H2683" s="6" t="str">
        <f t="shared" si="165"/>
        <v>CONFIRMED BEARISH</v>
      </c>
    </row>
    <row r="2684" spans="1:8" ht="13.5" x14ac:dyDescent="0.25">
      <c r="A2684" s="3">
        <f>TITRES_STAT!B2687</f>
        <v>45917</v>
      </c>
      <c r="B2684" s="6">
        <f>TITRES_STAT!C2687</f>
        <v>8.85</v>
      </c>
      <c r="C2684" s="6">
        <f>TITRES_STAT!D2687</f>
        <v>8.85</v>
      </c>
      <c r="D2684" s="6">
        <f>TITRES_STAT!E2687</f>
        <v>4522</v>
      </c>
      <c r="E2684" s="2">
        <f t="shared" si="164"/>
        <v>394063</v>
      </c>
      <c r="F2684" s="6" t="str">
        <f t="shared" si="167"/>
        <v>BEARISH</v>
      </c>
      <c r="G2684" s="6" t="str">
        <f t="shared" si="166"/>
        <v>NEUTRAL</v>
      </c>
      <c r="H2684" s="6" t="str">
        <f t="shared" si="165"/>
        <v>CONFIRMED BEARISH</v>
      </c>
    </row>
    <row r="2685" spans="1:8" ht="13.5" x14ac:dyDescent="0.25">
      <c r="A2685" s="3">
        <f>TITRES_STAT!B2688</f>
        <v>45918</v>
      </c>
      <c r="B2685" s="6">
        <f>TITRES_STAT!C2688</f>
        <v>8.8000000000000007</v>
      </c>
      <c r="C2685" s="6">
        <f>TITRES_STAT!D2688</f>
        <v>8.8000000000000007</v>
      </c>
      <c r="D2685" s="6">
        <f>TITRES_STAT!E2688</f>
        <v>147</v>
      </c>
      <c r="E2685" s="2">
        <f t="shared" si="164"/>
        <v>393916</v>
      </c>
      <c r="F2685" s="6" t="str">
        <f t="shared" si="167"/>
        <v>BEARISH</v>
      </c>
      <c r="G2685" s="6" t="str">
        <f t="shared" si="166"/>
        <v>NEUTRAL</v>
      </c>
      <c r="H2685" s="6" t="str">
        <f t="shared" si="165"/>
        <v>CONFIRMED BEARISH</v>
      </c>
    </row>
    <row r="2686" spans="1:8" ht="13.5" x14ac:dyDescent="0.25">
      <c r="A2686" s="3">
        <f>TITRES_STAT!B2689</f>
        <v>45919</v>
      </c>
      <c r="B2686" s="6">
        <f>TITRES_STAT!C2689</f>
        <v>8.6300000000000008</v>
      </c>
      <c r="C2686" s="6">
        <f>TITRES_STAT!D2689</f>
        <v>8.6300000000000008</v>
      </c>
      <c r="D2686" s="6">
        <f>TITRES_STAT!E2689</f>
        <v>2</v>
      </c>
      <c r="E2686" s="2">
        <f t="shared" si="164"/>
        <v>393914</v>
      </c>
      <c r="F2686" s="6" t="str">
        <f t="shared" si="167"/>
        <v>BEARISH</v>
      </c>
      <c r="G2686" s="6" t="str">
        <f t="shared" si="166"/>
        <v>NEUTRAL</v>
      </c>
      <c r="H2686" s="6" t="str">
        <f t="shared" si="165"/>
        <v>CONFIRMED BEARISH</v>
      </c>
    </row>
    <row r="2687" spans="1:8" ht="13.5" x14ac:dyDescent="0.25">
      <c r="A2687" s="3">
        <f>TITRES_STAT!B2690</f>
        <v>45922</v>
      </c>
      <c r="B2687" s="6">
        <f>TITRES_STAT!C2690</f>
        <v>8.7899999999999991</v>
      </c>
      <c r="C2687" s="6">
        <f>TITRES_STAT!D2690</f>
        <v>8.7899999999999991</v>
      </c>
      <c r="D2687" s="6">
        <f>TITRES_STAT!E2690</f>
        <v>6289</v>
      </c>
      <c r="E2687" s="2">
        <f t="shared" si="164"/>
        <v>400203</v>
      </c>
      <c r="F2687" s="6" t="str">
        <f t="shared" si="167"/>
        <v>BULLISH</v>
      </c>
      <c r="G2687" s="6" t="str">
        <f t="shared" si="166"/>
        <v>NEUTRAL</v>
      </c>
      <c r="H2687" s="6" t="str">
        <f t="shared" si="165"/>
        <v>BULLISH DIVERGENCE</v>
      </c>
    </row>
    <row r="2688" spans="1:8" ht="13.5" x14ac:dyDescent="0.25">
      <c r="A2688" s="3">
        <f>TITRES_STAT!B2691</f>
        <v>45923</v>
      </c>
      <c r="B2688" s="6">
        <f>TITRES_STAT!C2691</f>
        <v>8.8000000000000007</v>
      </c>
      <c r="C2688" s="6">
        <f>TITRES_STAT!D2691</f>
        <v>8.8000000000000007</v>
      </c>
      <c r="D2688" s="6">
        <f>TITRES_STAT!E2691</f>
        <v>601</v>
      </c>
      <c r="E2688" s="2">
        <f t="shared" si="164"/>
        <v>400804</v>
      </c>
      <c r="F2688" s="6" t="str">
        <f t="shared" si="167"/>
        <v>BULLISH</v>
      </c>
      <c r="G2688" s="6" t="str">
        <f t="shared" si="166"/>
        <v>NEUTRAL</v>
      </c>
      <c r="H2688" s="6" t="str">
        <f t="shared" si="165"/>
        <v>BULLISH DIVERGENCE</v>
      </c>
    </row>
    <row r="2689" spans="1:8" ht="13.5" x14ac:dyDescent="0.25">
      <c r="A2689" s="3">
        <f>TITRES_STAT!B2692</f>
        <v>45924</v>
      </c>
      <c r="B2689" s="6">
        <f>TITRES_STAT!C2692</f>
        <v>8.69</v>
      </c>
      <c r="C2689" s="6">
        <f>TITRES_STAT!D2692</f>
        <v>8.69</v>
      </c>
      <c r="D2689" s="6">
        <f>TITRES_STAT!E2692</f>
        <v>1585</v>
      </c>
      <c r="E2689" s="2">
        <f t="shared" si="164"/>
        <v>399219</v>
      </c>
      <c r="F2689" s="6" t="str">
        <f t="shared" si="167"/>
        <v>BULLISH</v>
      </c>
      <c r="G2689" s="6" t="str">
        <f t="shared" si="166"/>
        <v>NEUTRAL</v>
      </c>
      <c r="H2689" s="6" t="str">
        <f t="shared" si="165"/>
        <v>BULLISH DIVERGENCE</v>
      </c>
    </row>
    <row r="2690" spans="1:8" ht="13.5" x14ac:dyDescent="0.25">
      <c r="A2690" s="3">
        <f>TITRES_STAT!B2693</f>
        <v>45925</v>
      </c>
      <c r="B2690" s="6">
        <f>TITRES_STAT!C2693</f>
        <v>8.7799999999999994</v>
      </c>
      <c r="C2690" s="6">
        <f>TITRES_STAT!D2693</f>
        <v>8.7799999999999994</v>
      </c>
      <c r="D2690" s="6">
        <f>TITRES_STAT!E2693</f>
        <v>177</v>
      </c>
      <c r="E2690" s="2">
        <f t="shared" si="164"/>
        <v>399396</v>
      </c>
      <c r="F2690" s="6" t="str">
        <f t="shared" si="167"/>
        <v>BULLISH</v>
      </c>
      <c r="G2690" s="6" t="str">
        <f t="shared" si="166"/>
        <v>NEUTRAL</v>
      </c>
      <c r="H2690" s="6" t="str">
        <f t="shared" si="165"/>
        <v>BULLISH DIVERGENCE</v>
      </c>
    </row>
    <row r="2691" spans="1:8" ht="13.5" x14ac:dyDescent="0.25">
      <c r="A2691" s="3">
        <f>TITRES_STAT!B2694</f>
        <v>45926</v>
      </c>
      <c r="B2691" s="6">
        <f>TITRES_STAT!C2694</f>
        <v>8.7899999999999991</v>
      </c>
      <c r="C2691" s="6">
        <f>TITRES_STAT!D2694</f>
        <v>8.7899999999999991</v>
      </c>
      <c r="D2691" s="6">
        <f>TITRES_STAT!E2694</f>
        <v>3073</v>
      </c>
      <c r="E2691" s="2">
        <f t="shared" si="164"/>
        <v>402469</v>
      </c>
      <c r="F2691" s="6" t="str">
        <f t="shared" si="167"/>
        <v>BULLISH</v>
      </c>
      <c r="G2691" s="6" t="str">
        <f t="shared" si="166"/>
        <v>STRONG</v>
      </c>
      <c r="H2691" s="6" t="str">
        <f t="shared" si="165"/>
        <v>CONFIRMED BULLISH</v>
      </c>
    </row>
    <row r="2692" spans="1:8" ht="13.5" x14ac:dyDescent="0.25">
      <c r="A2692" s="3">
        <f>TITRES_STAT!B2695</f>
        <v>45929</v>
      </c>
      <c r="B2692" s="6">
        <f>TITRES_STAT!C2695</f>
        <v>8.7899999999999991</v>
      </c>
      <c r="C2692" s="6">
        <f>TITRES_STAT!D2695</f>
        <v>8.7899999999999991</v>
      </c>
      <c r="D2692" s="6">
        <f>TITRES_STAT!E2695</f>
        <v>762</v>
      </c>
      <c r="E2692" s="2">
        <f>IF(B2692&gt;B2691, E2691+D2692, IF(B2692&lt;B2691, E2691-D2692, E2691))</f>
        <v>402469</v>
      </c>
      <c r="F2692" s="6" t="str">
        <f t="shared" si="167"/>
        <v>BULLISH</v>
      </c>
      <c r="G2692" s="6" t="str">
        <f t="shared" si="166"/>
        <v>NEUTRAL</v>
      </c>
      <c r="H2692" s="6" t="str">
        <f t="shared" si="165"/>
        <v>NEUTRAL</v>
      </c>
    </row>
    <row r="2693" spans="1:8" ht="13.5" x14ac:dyDescent="0.25">
      <c r="A2693" s="3">
        <f>TITRES_STAT!B2696</f>
        <v>45930</v>
      </c>
      <c r="B2693" s="6">
        <f>TITRES_STAT!C2696</f>
        <v>8.7899999999999991</v>
      </c>
      <c r="C2693" s="6">
        <f>TITRES_STAT!D2696</f>
        <v>8.7899999999999991</v>
      </c>
      <c r="D2693" s="6">
        <f>TITRES_STAT!E2696</f>
        <v>1000</v>
      </c>
      <c r="E2693" s="6">
        <f>TITRES_STAT!F2696</f>
        <v>8.7899999999999991</v>
      </c>
      <c r="F2693" s="6" t="str">
        <f t="shared" si="167"/>
        <v>BEARISH</v>
      </c>
      <c r="G2693" s="6" t="str">
        <f>IF((E2693-E2688)/E2688 &gt; 0.02, "STRONG",
 IF((E2693-E2688)/E2688 &lt; -0.02, "WEAK", "NEUTRAL"))</f>
        <v>WEAK</v>
      </c>
      <c r="H2693" s="6" t="str">
        <f>IF(AND(B2693&gt;B2688, E2693&gt;E2688), "CONFIRMED BULLISH",
 IF(AND(B2693&lt;B2688, E2693&lt;E2688), "CONFIRMED BEARISH",
 IF(AND(B2693&gt;B2688, E2693&lt;E2688), "BEARISH DIVERGENCE",
 IF(AND(B2693&lt;B2688, E2693&gt;E2688), "BULLISH DIVERGENCE", "NEUTRAL"))))</f>
        <v>CONFIRMED BEARISH</v>
      </c>
    </row>
    <row r="2694" spans="1:8" ht="13.5" x14ac:dyDescent="0.25">
      <c r="A2694" s="3">
        <f>TITRES_STAT!B2697</f>
        <v>45931</v>
      </c>
      <c r="B2694" s="6">
        <f>TITRES_STAT!C2697</f>
        <v>8.8000000000000007</v>
      </c>
      <c r="C2694" s="6">
        <f>TITRES_STAT!D2697</f>
        <v>8.8000000000000007</v>
      </c>
      <c r="D2694" s="6">
        <f>TITRES_STAT!E2697</f>
        <v>598</v>
      </c>
      <c r="E2694" s="6">
        <f>TITRES_STAT!F2697</f>
        <v>8.7829999999999995</v>
      </c>
      <c r="F2694" s="6" t="str">
        <f t="shared" ref="F2694:F2706" si="168">IF(E2694&gt;E2689,"BULLISH",IF(E2694&lt;E2689,"BEARISH","NEUTRAL"))</f>
        <v>BEARISH</v>
      </c>
      <c r="G2694" s="6" t="str">
        <f t="shared" ref="G2694:G2706" si="169">IF((E2694-E2689)/E2689 &gt; 0.02, "STRONG",
 IF((E2694-E2689)/E2689 &lt; -0.02, "WEAK", "NEUTRAL"))</f>
        <v>WEAK</v>
      </c>
      <c r="H2694" s="6" t="str">
        <f t="shared" ref="H2694:H2706" si="170">IF(AND(B2694&gt;B2689, E2694&gt;E2689), "CONFIRMED BULLISH",
 IF(AND(B2694&lt;B2689, E2694&lt;E2689), "CONFIRMED BEARISH",
 IF(AND(B2694&gt;B2689, E2694&lt;E2689), "BEARISH DIVERGENCE",
 IF(AND(B2694&lt;B2689, E2694&gt;E2689), "BULLISH DIVERGENCE", "NEUTRAL"))))</f>
        <v>BEARISH DIVERGENCE</v>
      </c>
    </row>
    <row r="2695" spans="1:8" ht="13.5" x14ac:dyDescent="0.25">
      <c r="A2695" s="3">
        <f>TITRES_STAT!B2698</f>
        <v>45932</v>
      </c>
      <c r="B2695" s="6">
        <f>TITRES_STAT!C2698</f>
        <v>8.8000000000000007</v>
      </c>
      <c r="C2695" s="6">
        <f>TITRES_STAT!D2698</f>
        <v>8.8000000000000007</v>
      </c>
      <c r="D2695" s="6">
        <f>TITRES_STAT!E2698</f>
        <v>567</v>
      </c>
      <c r="E2695" s="6">
        <f>TITRES_STAT!F2698</f>
        <v>8.8889999999999993</v>
      </c>
      <c r="F2695" s="6" t="str">
        <f t="shared" si="168"/>
        <v>BEARISH</v>
      </c>
      <c r="G2695" s="6" t="str">
        <f t="shared" si="169"/>
        <v>WEAK</v>
      </c>
      <c r="H2695" s="6" t="str">
        <f t="shared" si="170"/>
        <v>BEARISH DIVERGENCE</v>
      </c>
    </row>
    <row r="2696" spans="1:8" ht="13.5" x14ac:dyDescent="0.25">
      <c r="A2696" s="3">
        <f>TITRES_STAT!B2699</f>
        <v>45933</v>
      </c>
      <c r="B2696" s="6">
        <f>TITRES_STAT!C2699</f>
        <v>8.65</v>
      </c>
      <c r="C2696" s="6">
        <f>TITRES_STAT!D2699</f>
        <v>8.65</v>
      </c>
      <c r="D2696" s="6">
        <f>TITRES_STAT!E2699</f>
        <v>11520</v>
      </c>
      <c r="E2696" s="6">
        <f>TITRES_STAT!F2699</f>
        <v>8.6669999999999998</v>
      </c>
      <c r="F2696" s="6" t="str">
        <f t="shared" si="168"/>
        <v>BEARISH</v>
      </c>
      <c r="G2696" s="6" t="str">
        <f t="shared" si="169"/>
        <v>WEAK</v>
      </c>
      <c r="H2696" s="6" t="str">
        <f t="shared" si="170"/>
        <v>CONFIRMED BEARISH</v>
      </c>
    </row>
    <row r="2697" spans="1:8" ht="13.5" x14ac:dyDescent="0.25">
      <c r="A2697" s="3">
        <f>TITRES_STAT!B2700</f>
        <v>45936</v>
      </c>
      <c r="B2697" s="6">
        <f>TITRES_STAT!C2700</f>
        <v>8.48</v>
      </c>
      <c r="C2697" s="6">
        <f>TITRES_STAT!D2700</f>
        <v>8.48</v>
      </c>
      <c r="D2697" s="6">
        <f>TITRES_STAT!E2700</f>
        <v>404</v>
      </c>
      <c r="E2697" s="6">
        <f>TITRES_STAT!F2700</f>
        <v>8.5660000000000007</v>
      </c>
      <c r="F2697" s="6" t="str">
        <f t="shared" si="168"/>
        <v>BEARISH</v>
      </c>
      <c r="G2697" s="6" t="str">
        <f t="shared" si="169"/>
        <v>WEAK</v>
      </c>
      <c r="H2697" s="6" t="str">
        <f t="shared" si="170"/>
        <v>CONFIRMED BEARISH</v>
      </c>
    </row>
    <row r="2698" spans="1:8" ht="13.5" x14ac:dyDescent="0.25">
      <c r="A2698" s="3">
        <f>TITRES_STAT!B2701</f>
        <v>45937</v>
      </c>
      <c r="B2698" s="6">
        <f>TITRES_STAT!C2701</f>
        <v>8.5</v>
      </c>
      <c r="C2698" s="6">
        <f>TITRES_STAT!D2701</f>
        <v>8.5</v>
      </c>
      <c r="D2698" s="6">
        <f>TITRES_STAT!E2701</f>
        <v>400</v>
      </c>
      <c r="E2698" s="6">
        <f>TITRES_STAT!F2701</f>
        <v>8.5</v>
      </c>
      <c r="F2698" s="6" t="str">
        <f t="shared" si="168"/>
        <v>BEARISH</v>
      </c>
      <c r="G2698" s="6" t="str">
        <f t="shared" si="169"/>
        <v>WEAK</v>
      </c>
      <c r="H2698" s="6" t="str">
        <f t="shared" si="170"/>
        <v>CONFIRMED BEARISH</v>
      </c>
    </row>
    <row r="2699" spans="1:8" ht="13.5" x14ac:dyDescent="0.25">
      <c r="A2699" s="3">
        <f>TITRES_STAT!B2702</f>
        <v>45938</v>
      </c>
      <c r="B2699" s="6">
        <f>TITRES_STAT!C2702</f>
        <v>8.6</v>
      </c>
      <c r="C2699" s="6">
        <f>TITRES_STAT!D2702</f>
        <v>8.6</v>
      </c>
      <c r="D2699" s="6">
        <f>TITRES_STAT!E2702</f>
        <v>2108</v>
      </c>
      <c r="E2699" s="6">
        <f>TITRES_STAT!F2702</f>
        <v>8.4499999999999993</v>
      </c>
      <c r="F2699" s="6" t="str">
        <f t="shared" si="168"/>
        <v>BEARISH</v>
      </c>
      <c r="G2699" s="6" t="str">
        <f t="shared" si="169"/>
        <v>WEAK</v>
      </c>
      <c r="H2699" s="6" t="str">
        <f t="shared" si="170"/>
        <v>CONFIRMED BEARISH</v>
      </c>
    </row>
    <row r="2700" spans="1:8" ht="13.5" x14ac:dyDescent="0.25">
      <c r="A2700" s="3">
        <f>TITRES_STAT!B2703</f>
        <v>45939</v>
      </c>
      <c r="B2700" s="6">
        <f>TITRES_STAT!C2703</f>
        <v>8.6</v>
      </c>
      <c r="C2700" s="6">
        <f>TITRES_STAT!D2703</f>
        <v>8.6</v>
      </c>
      <c r="D2700" s="6">
        <f>TITRES_STAT!E2703</f>
        <v>0</v>
      </c>
      <c r="E2700" s="6">
        <f>TITRES_STAT!F2703</f>
        <v>0</v>
      </c>
      <c r="F2700" s="6" t="str">
        <f t="shared" si="168"/>
        <v>BEARISH</v>
      </c>
      <c r="G2700" s="6" t="str">
        <f t="shared" si="169"/>
        <v>WEAK</v>
      </c>
      <c r="H2700" s="6" t="str">
        <f t="shared" si="170"/>
        <v>CONFIRMED BEARISH</v>
      </c>
    </row>
    <row r="2701" spans="1:8" ht="13.5" x14ac:dyDescent="0.25">
      <c r="A2701" s="3">
        <f>TITRES_STAT!B2704</f>
        <v>45940</v>
      </c>
      <c r="B2701" s="6">
        <f>TITRES_STAT!C2704</f>
        <v>8.4600000000000009</v>
      </c>
      <c r="C2701" s="6">
        <f>TITRES_STAT!D2704</f>
        <v>8.4600000000000009</v>
      </c>
      <c r="D2701" s="6">
        <f>TITRES_STAT!E2704</f>
        <v>120</v>
      </c>
      <c r="E2701" s="6">
        <f>TITRES_STAT!F2704</f>
        <v>8.4600000000000009</v>
      </c>
      <c r="F2701" s="6" t="str">
        <f t="shared" si="168"/>
        <v>BEARISH</v>
      </c>
      <c r="G2701" s="6" t="str">
        <f t="shared" si="169"/>
        <v>WEAK</v>
      </c>
      <c r="H2701" s="6" t="str">
        <f t="shared" si="170"/>
        <v>CONFIRMED BEARISH</v>
      </c>
    </row>
    <row r="2702" spans="1:8" ht="13.5" x14ac:dyDescent="0.25">
      <c r="A2702" s="3">
        <f>TITRES_STAT!B2705</f>
        <v>45943</v>
      </c>
      <c r="B2702" s="6">
        <f>TITRES_STAT!C2705</f>
        <v>8.75</v>
      </c>
      <c r="C2702" s="6">
        <f>TITRES_STAT!D2705</f>
        <v>8.75</v>
      </c>
      <c r="D2702" s="6">
        <f>TITRES_STAT!E2705</f>
        <v>2040</v>
      </c>
      <c r="E2702" s="6">
        <f>TITRES_STAT!F2705</f>
        <v>8.6170000000000009</v>
      </c>
      <c r="F2702" s="6" t="str">
        <f t="shared" si="168"/>
        <v>BULLISH</v>
      </c>
      <c r="G2702" s="6" t="str">
        <f t="shared" si="169"/>
        <v>NEUTRAL</v>
      </c>
      <c r="H2702" s="6" t="str">
        <f t="shared" si="170"/>
        <v>CONFIRMED BULLISH</v>
      </c>
    </row>
    <row r="2703" spans="1:8" ht="13.5" x14ac:dyDescent="0.25">
      <c r="A2703" s="3">
        <f>TITRES_STAT!B2706</f>
        <v>45944</v>
      </c>
      <c r="B2703" s="6">
        <f>TITRES_STAT!C2706</f>
        <v>8.92</v>
      </c>
      <c r="C2703" s="6">
        <f>TITRES_STAT!D2706</f>
        <v>8.92</v>
      </c>
      <c r="D2703" s="6">
        <f>TITRES_STAT!E2706</f>
        <v>20</v>
      </c>
      <c r="E2703" s="6">
        <f>TITRES_STAT!F2706</f>
        <v>8.92</v>
      </c>
      <c r="F2703" s="6" t="str">
        <f t="shared" si="168"/>
        <v>BULLISH</v>
      </c>
      <c r="G2703" s="6" t="str">
        <f t="shared" si="169"/>
        <v>STRONG</v>
      </c>
      <c r="H2703" s="6" t="str">
        <f t="shared" si="170"/>
        <v>CONFIRMED BULLISH</v>
      </c>
    </row>
    <row r="2704" spans="1:8" ht="13.5" x14ac:dyDescent="0.25">
      <c r="A2704" s="3">
        <f>TITRES_STAT!B2707</f>
        <v>45946</v>
      </c>
      <c r="B2704" s="6">
        <f>TITRES_STAT!C2707</f>
        <v>9</v>
      </c>
      <c r="C2704" s="6">
        <f>TITRES_STAT!D2707</f>
        <v>9</v>
      </c>
      <c r="D2704" s="6">
        <f>TITRES_STAT!E2707</f>
        <v>7799</v>
      </c>
      <c r="E2704" s="6">
        <f>TITRES_STAT!F2707</f>
        <v>8.9390000000000001</v>
      </c>
      <c r="F2704" s="6" t="str">
        <f t="shared" si="168"/>
        <v>BULLISH</v>
      </c>
      <c r="G2704" s="6" t="str">
        <f t="shared" si="169"/>
        <v>STRONG</v>
      </c>
      <c r="H2704" s="6" t="str">
        <f t="shared" si="170"/>
        <v>CONFIRMED BULLISH</v>
      </c>
    </row>
    <row r="2705" spans="1:8" ht="13.5" x14ac:dyDescent="0.25">
      <c r="A2705" s="3">
        <f>TITRES_STAT!B2708</f>
        <v>45947</v>
      </c>
      <c r="B2705" s="6">
        <f>TITRES_STAT!C2708</f>
        <v>9</v>
      </c>
      <c r="C2705" s="6">
        <f>TITRES_STAT!D2708</f>
        <v>9</v>
      </c>
      <c r="D2705" s="6">
        <f>TITRES_STAT!E2708</f>
        <v>0</v>
      </c>
      <c r="E2705" s="6">
        <f>TITRES_STAT!F2708</f>
        <v>0</v>
      </c>
      <c r="F2705" s="6" t="str">
        <f t="shared" si="168"/>
        <v>NEUTRAL</v>
      </c>
      <c r="G2705" s="6" t="e">
        <f t="shared" si="169"/>
        <v>#DIV/0!</v>
      </c>
      <c r="H2705" s="6" t="str">
        <f t="shared" si="170"/>
        <v>NEUTRAL</v>
      </c>
    </row>
    <row r="2706" spans="1:8" ht="13.5" x14ac:dyDescent="0.25">
      <c r="A2706" s="3">
        <f>TITRES_STAT!B2709</f>
        <v>45950</v>
      </c>
      <c r="B2706" s="6">
        <f>TITRES_STAT!C2709</f>
        <v>8.98</v>
      </c>
      <c r="C2706" s="6">
        <f>TITRES_STAT!D2709</f>
        <v>8.98</v>
      </c>
      <c r="D2706" s="6">
        <f>TITRES_STAT!E2709</f>
        <v>3934</v>
      </c>
      <c r="E2706" s="6">
        <f>TITRES_STAT!F2709</f>
        <v>8.7430000000000003</v>
      </c>
      <c r="F2706" s="6" t="str">
        <f t="shared" si="168"/>
        <v>BULLISH</v>
      </c>
      <c r="G2706" s="6" t="str">
        <f t="shared" si="169"/>
        <v>STRONG</v>
      </c>
      <c r="H2706" s="6" t="str">
        <f t="shared" si="170"/>
        <v>CONFIRMED BULLISH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63A-87E0-4F57-A409-746A981A296A}">
  <dimension ref="A1:L2706"/>
  <sheetViews>
    <sheetView topLeftCell="A2682" workbookViewId="0">
      <selection activeCell="A2690" sqref="A2690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</row>
    <row r="2" spans="1:12" ht="13.5" x14ac:dyDescent="0.25">
      <c r="A2" s="3">
        <f>RSI!A2</f>
        <v>42006</v>
      </c>
      <c r="B2" s="2">
        <f>RSI!B2</f>
        <v>5.6351000000000004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</row>
    <row r="3" spans="1:12" ht="13.5" x14ac:dyDescent="0.25">
      <c r="A3" s="3">
        <f>RSI!A3</f>
        <v>42009</v>
      </c>
      <c r="B3" s="2">
        <f>RSI!B3</f>
        <v>5.5133000000000001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</row>
    <row r="4" spans="1:12" ht="13.5" x14ac:dyDescent="0.25">
      <c r="A4" s="3">
        <f>RSI!A4</f>
        <v>42010</v>
      </c>
      <c r="B4" s="2">
        <f>RSI!B4</f>
        <v>5.4413999999999998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</row>
    <row r="5" spans="1:12" ht="13.5" x14ac:dyDescent="0.25">
      <c r="A5" s="3">
        <f>RSI!A5</f>
        <v>42011</v>
      </c>
      <c r="B5" s="2">
        <f>RSI!B5</f>
        <v>5.4025999999999996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5.4981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</row>
    <row r="6" spans="1:12" ht="13.5" x14ac:dyDescent="0.25">
      <c r="A6" s="3">
        <f>RSI!A6</f>
        <v>42012</v>
      </c>
      <c r="B6" s="2">
        <f>RSI!B6</f>
        <v>5.3971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5.4779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</row>
    <row r="7" spans="1:12" ht="13.5" x14ac:dyDescent="0.25">
      <c r="A7" s="3">
        <f>RSI!A7</f>
        <v>42013</v>
      </c>
      <c r="B7" s="2">
        <f>RSI!B7</f>
        <v>5.2476000000000003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5.4003999999999994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BEARISH</v>
      </c>
      <c r="K7" s="6" t="str">
        <f>OBV!G7</f>
        <v>WEAK</v>
      </c>
      <c r="L7" s="6" t="str">
        <f>OBV!H7</f>
        <v>CONFIRMED BEARISH</v>
      </c>
    </row>
    <row r="8" spans="1:12" ht="13.5" x14ac:dyDescent="0.25">
      <c r="A8" s="3">
        <f>RSI!A8</f>
        <v>42016</v>
      </c>
      <c r="B8" s="2">
        <f>RSI!B8</f>
        <v>5.4137000000000004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5.3804800000000004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BEARISH</v>
      </c>
      <c r="K8" s="6" t="str">
        <f>OBV!G8</f>
        <v>WEAK</v>
      </c>
      <c r="L8" s="6" t="str">
        <f>OBV!H8</f>
        <v>CONFIRMED BEARISH</v>
      </c>
    </row>
    <row r="9" spans="1:12" ht="13.5" x14ac:dyDescent="0.25">
      <c r="A9" s="3">
        <f>RSI!A9</f>
        <v>42017</v>
      </c>
      <c r="B9" s="2">
        <f>RSI!B9</f>
        <v>5.3140999999999998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5.3550199999999997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BEARISH</v>
      </c>
      <c r="K9" s="6" t="str">
        <f>OBV!G9</f>
        <v>WEAK</v>
      </c>
      <c r="L9" s="6" t="str">
        <f>OBV!H9</f>
        <v>CONFIRMED BEARISH</v>
      </c>
    </row>
    <row r="10" spans="1:12" ht="13.5" x14ac:dyDescent="0.25">
      <c r="A10" s="3">
        <f>RSI!A10</f>
        <v>42019</v>
      </c>
      <c r="B10" s="2">
        <f>RSI!B10</f>
        <v>5.3693999999999997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5.3483799999999997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BEARISH</v>
      </c>
      <c r="K10" s="6" t="str">
        <f>OBV!G10</f>
        <v>WEAK</v>
      </c>
      <c r="L10" s="6" t="str">
        <f>OBV!H10</f>
        <v>CONFIRMED BEARISH</v>
      </c>
    </row>
    <row r="11" spans="1:12" ht="13.5" x14ac:dyDescent="0.25">
      <c r="A11" s="3">
        <f>RSI!A11</f>
        <v>42020</v>
      </c>
      <c r="B11" s="2">
        <f>RSI!B11</f>
        <v>5.2587000000000002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5.3207000000000004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BEARISH</v>
      </c>
      <c r="K11" s="6" t="str">
        <f>OBV!G11</f>
        <v>STRONG</v>
      </c>
      <c r="L11" s="6" t="str">
        <f>OBV!H11</f>
        <v>CONFIRMED BEARISH</v>
      </c>
    </row>
    <row r="12" spans="1:12" ht="13.5" x14ac:dyDescent="0.25">
      <c r="A12" s="3">
        <f>RSI!A12</f>
        <v>42023</v>
      </c>
      <c r="B12" s="2">
        <f>RSI!B12</f>
        <v>5.2587000000000002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5.3229200000000008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BEARISH</v>
      </c>
      <c r="K12" s="6" t="str">
        <f>OBV!G12</f>
        <v>STRONG</v>
      </c>
      <c r="L12" s="6" t="str">
        <f>OBV!H12</f>
        <v>BEARISH DIVERGENCE</v>
      </c>
    </row>
    <row r="13" spans="1:12" ht="13.5" x14ac:dyDescent="0.25">
      <c r="A13" s="3">
        <f>RSI!A13</f>
        <v>42024</v>
      </c>
      <c r="B13" s="2">
        <f>RSI!B13</f>
        <v>5.4137000000000004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5.3229200000000008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BEARISH</v>
      </c>
      <c r="K13" s="6" t="str">
        <f>OBV!G13</f>
        <v>STRONG</v>
      </c>
      <c r="L13" s="6" t="str">
        <f>OBV!H13</f>
        <v>NEUTRAL</v>
      </c>
    </row>
    <row r="14" spans="1:12" ht="13.5" x14ac:dyDescent="0.25">
      <c r="A14" s="3">
        <f>RSI!A14</f>
        <v>42025</v>
      </c>
      <c r="B14" s="2">
        <f>RSI!B14</f>
        <v>5.4137000000000004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5.3428399999999998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BEARISH</v>
      </c>
      <c r="K14" s="6" t="str">
        <f>OBV!G14</f>
        <v>STRONG</v>
      </c>
      <c r="L14" s="6" t="str">
        <f>OBV!H14</f>
        <v>BEARISH DIVERGENCE</v>
      </c>
    </row>
    <row r="15" spans="1:12" ht="13.5" x14ac:dyDescent="0.25">
      <c r="A15" s="3">
        <f>RSI!A15</f>
        <v>42026</v>
      </c>
      <c r="B15" s="2">
        <f>RSI!B15</f>
        <v>5.2587000000000002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5.3207000000000004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BEARISH</v>
      </c>
      <c r="K15" s="6" t="str">
        <f>OBV!G15</f>
        <v>STRONG</v>
      </c>
      <c r="L15" s="6" t="str">
        <f>OBV!H15</f>
        <v>CONFIRMED BEARISH</v>
      </c>
    </row>
    <row r="16" spans="1:12" ht="13.5" x14ac:dyDescent="0.25">
      <c r="A16" s="3">
        <f>RSI!A16</f>
        <v>42027</v>
      </c>
      <c r="B16" s="2">
        <f>RSI!B16</f>
        <v>5.3582999999999998</v>
      </c>
      <c r="C16" s="2">
        <f>RSI!I16</f>
        <v>38.736979166666636</v>
      </c>
      <c r="D16" s="2">
        <f>MACD!E16</f>
        <v>0</v>
      </c>
      <c r="E16" s="2">
        <f>MACD!F16</f>
        <v>0</v>
      </c>
      <c r="F16" s="2">
        <f>'Moving Avg'!D16</f>
        <v>5.3406200000000004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BULLISH</v>
      </c>
      <c r="K16" s="6" t="str">
        <f>OBV!G16</f>
        <v>WEAK</v>
      </c>
      <c r="L16" s="6" t="str">
        <f>OBV!H16</f>
        <v>CONFIRMED BULLISH</v>
      </c>
    </row>
    <row r="17" spans="1:12" ht="13.5" x14ac:dyDescent="0.25">
      <c r="A17" s="3">
        <f>RSI!A17</f>
        <v>42030</v>
      </c>
      <c r="B17" s="2">
        <f>RSI!B17</f>
        <v>5.2641999999999998</v>
      </c>
      <c r="C17" s="2">
        <f>RSI!I17</f>
        <v>35.785748158086477</v>
      </c>
      <c r="D17" s="2">
        <f>MACD!E17</f>
        <v>0</v>
      </c>
      <c r="E17" s="2">
        <f>MACD!F17</f>
        <v>0</v>
      </c>
      <c r="F17" s="2">
        <f>'Moving Avg'!D17</f>
        <v>5.3417200000000005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BULLISH</v>
      </c>
      <c r="K17" s="6" t="str">
        <f>OBV!G17</f>
        <v>WEAK</v>
      </c>
      <c r="L17" s="6" t="str">
        <f>OBV!H17</f>
        <v>CONFIRMED BULLISH</v>
      </c>
    </row>
    <row r="18" spans="1:12" ht="13.5" x14ac:dyDescent="0.25">
      <c r="A18" s="3">
        <f>RSI!A18</f>
        <v>42031</v>
      </c>
      <c r="B18" s="2">
        <f>RSI!B18</f>
        <v>5.3417000000000003</v>
      </c>
      <c r="C18" s="2">
        <f>RSI!I18</f>
        <v>39.850256309394744</v>
      </c>
      <c r="D18" s="2">
        <f>MACD!E18</f>
        <v>0</v>
      </c>
      <c r="E18" s="2">
        <f>MACD!F18</f>
        <v>0</v>
      </c>
      <c r="F18" s="2">
        <f>'Moving Avg'!D18</f>
        <v>5.3273199999999994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BULLISH</v>
      </c>
      <c r="K18" s="6" t="str">
        <f>OBV!G18</f>
        <v>WEAK</v>
      </c>
      <c r="L18" s="6" t="str">
        <f>OBV!H18</f>
        <v>BULLISH DIVERGENCE</v>
      </c>
    </row>
    <row r="19" spans="1:12" ht="13.5" x14ac:dyDescent="0.25">
      <c r="A19" s="3">
        <f>RSI!A19</f>
        <v>42032</v>
      </c>
      <c r="B19" s="2">
        <f>RSI!B19</f>
        <v>5.3140999999999998</v>
      </c>
      <c r="C19" s="2">
        <f>RSI!I19</f>
        <v>38.905797637979632</v>
      </c>
      <c r="D19" s="2">
        <f>MACD!E19</f>
        <v>0</v>
      </c>
      <c r="E19" s="2">
        <f>MACD!F19</f>
        <v>0</v>
      </c>
      <c r="F19" s="2">
        <f>'Moving Avg'!D19</f>
        <v>5.3073999999999995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BEARISH</v>
      </c>
      <c r="K19" s="6" t="str">
        <f>OBV!G19</f>
        <v>STRONG</v>
      </c>
      <c r="L19" s="6" t="str">
        <f>OBV!H19</f>
        <v>CONFIRMED BEARISH</v>
      </c>
    </row>
    <row r="20" spans="1:12" ht="13.5" x14ac:dyDescent="0.25">
      <c r="A20" s="3">
        <f>RSI!A20</f>
        <v>42033</v>
      </c>
      <c r="B20" s="2">
        <f>RSI!B20</f>
        <v>5.4025999999999996</v>
      </c>
      <c r="C20" s="2">
        <f>RSI!I20</f>
        <v>43.527556581494352</v>
      </c>
      <c r="D20" s="2">
        <f>MACD!E20</f>
        <v>0</v>
      </c>
      <c r="E20" s="2">
        <f>MACD!F20</f>
        <v>0</v>
      </c>
      <c r="F20" s="2">
        <f>'Moving Avg'!D20</f>
        <v>5.3361799999999997</v>
      </c>
      <c r="G20" s="2">
        <f>'Moving Avg'!F20</f>
        <v>5.3694052631578941</v>
      </c>
      <c r="H20" s="2">
        <f>'Moving Avg'!G20</f>
        <v>0</v>
      </c>
      <c r="I20" s="2">
        <f>'Moving Avg'!H20</f>
        <v>0</v>
      </c>
      <c r="J20" s="6" t="str">
        <f>OBV!F20</f>
        <v>BULLISH</v>
      </c>
      <c r="K20" s="6" t="str">
        <f>OBV!G20</f>
        <v>WEAK</v>
      </c>
      <c r="L20" s="6" t="str">
        <f>OBV!H20</f>
        <v>CONFIRMED BULLISH</v>
      </c>
    </row>
    <row r="21" spans="1:12" ht="13.5" x14ac:dyDescent="0.25">
      <c r="A21" s="3">
        <f>RSI!A21</f>
        <v>42034</v>
      </c>
      <c r="B21" s="2">
        <f>RSI!B21</f>
        <v>5.2864000000000004</v>
      </c>
      <c r="C21" s="2">
        <f>RSI!I21</f>
        <v>39.321414278754062</v>
      </c>
      <c r="D21" s="2">
        <f>MACD!E21</f>
        <v>0</v>
      </c>
      <c r="E21" s="2">
        <f>MACD!F21</f>
        <v>0</v>
      </c>
      <c r="F21" s="2">
        <f>'Moving Avg'!D21</f>
        <v>5.3218000000000005</v>
      </c>
      <c r="G21" s="2">
        <f>'Moving Avg'!F21</f>
        <v>5.3652549999999994</v>
      </c>
      <c r="H21" s="2">
        <f>'Moving Avg'!G21</f>
        <v>0</v>
      </c>
      <c r="I21" s="2">
        <f>'Moving Avg'!H21</f>
        <v>0</v>
      </c>
      <c r="J21" s="6" t="str">
        <f>OBV!F21</f>
        <v>BEARISH</v>
      </c>
      <c r="K21" s="6" t="str">
        <f>OBV!G21</f>
        <v>STRONG</v>
      </c>
      <c r="L21" s="6" t="str">
        <f>OBV!H21</f>
        <v>CONFIRMED BEARISH</v>
      </c>
    </row>
    <row r="22" spans="1:12" ht="13.5" x14ac:dyDescent="0.25">
      <c r="A22" s="3">
        <f>RSI!A22</f>
        <v>42037</v>
      </c>
      <c r="B22" s="2">
        <f>RSI!B22</f>
        <v>5.1314000000000002</v>
      </c>
      <c r="C22" s="2">
        <f>RSI!I22</f>
        <v>34.528422697784265</v>
      </c>
      <c r="D22" s="2">
        <f>MACD!E22</f>
        <v>0</v>
      </c>
      <c r="E22" s="2">
        <f>MACD!F22</f>
        <v>0</v>
      </c>
      <c r="F22" s="2">
        <f>'Moving Avg'!D22</f>
        <v>5.2952399999999997</v>
      </c>
      <c r="G22" s="2">
        <f>'Moving Avg'!F22</f>
        <v>5.3400699999999999</v>
      </c>
      <c r="H22" s="2">
        <f>'Moving Avg'!G22</f>
        <v>0</v>
      </c>
      <c r="I22" s="2">
        <f>'Moving Avg'!H22</f>
        <v>0</v>
      </c>
      <c r="J22" s="6" t="str">
        <f>OBV!F22</f>
        <v>BEARISH</v>
      </c>
      <c r="K22" s="6" t="str">
        <f>OBV!G22</f>
        <v>STRONG</v>
      </c>
      <c r="L22" s="6" t="str">
        <f>OBV!H22</f>
        <v>CONFIRMED BEARISH</v>
      </c>
    </row>
    <row r="23" spans="1:12" ht="13.5" x14ac:dyDescent="0.25">
      <c r="A23" s="3">
        <f>RSI!A23</f>
        <v>42038</v>
      </c>
      <c r="B23" s="2">
        <f>RSI!B23</f>
        <v>5.0982000000000003</v>
      </c>
      <c r="C23" s="2">
        <f>RSI!I23</f>
        <v>33.584138297966319</v>
      </c>
      <c r="D23" s="2">
        <f>MACD!E23</f>
        <v>0</v>
      </c>
      <c r="E23" s="2">
        <f>MACD!F23</f>
        <v>0</v>
      </c>
      <c r="F23" s="2">
        <f>'Moving Avg'!D23</f>
        <v>5.2465400000000004</v>
      </c>
      <c r="G23" s="2">
        <f>'Moving Avg'!F23</f>
        <v>5.3193149999999996</v>
      </c>
      <c r="H23" s="2">
        <f>'Moving Avg'!G23</f>
        <v>0</v>
      </c>
      <c r="I23" s="2">
        <f>'Moving Avg'!H23</f>
        <v>0</v>
      </c>
      <c r="J23" s="6" t="str">
        <f>OBV!F23</f>
        <v>BEARISH</v>
      </c>
      <c r="K23" s="6" t="str">
        <f>OBV!G23</f>
        <v>STRONG</v>
      </c>
      <c r="L23" s="6" t="str">
        <f>OBV!H23</f>
        <v>CONFIRMED BEARISH</v>
      </c>
    </row>
    <row r="24" spans="1:12" ht="13.5" x14ac:dyDescent="0.25">
      <c r="A24" s="3">
        <f>RSI!A24</f>
        <v>42039</v>
      </c>
      <c r="B24" s="2">
        <f>RSI!B24</f>
        <v>4.8878000000000004</v>
      </c>
      <c r="C24" s="2">
        <f>RSI!I24</f>
        <v>28.301735869540039</v>
      </c>
      <c r="D24" s="2">
        <f>MACD!E24</f>
        <v>0</v>
      </c>
      <c r="E24" s="2">
        <f>MACD!F24</f>
        <v>0</v>
      </c>
      <c r="F24" s="2">
        <f>'Moving Avg'!D24</f>
        <v>5.1612799999999996</v>
      </c>
      <c r="G24" s="2">
        <f>'Moving Avg'!F24</f>
        <v>5.2916350000000003</v>
      </c>
      <c r="H24" s="2">
        <f>'Moving Avg'!G24</f>
        <v>0</v>
      </c>
      <c r="I24" s="2">
        <f>'Moving Avg'!H24</f>
        <v>0</v>
      </c>
      <c r="J24" s="6" t="str">
        <f>OBV!F24</f>
        <v>BEARISH</v>
      </c>
      <c r="K24" s="6" t="str">
        <f>OBV!G24</f>
        <v>STRONG</v>
      </c>
      <c r="L24" s="6" t="str">
        <f>OBV!H24</f>
        <v>CONFIRMED BEARISH</v>
      </c>
    </row>
    <row r="25" spans="1:12" ht="13.5" x14ac:dyDescent="0.25">
      <c r="A25" s="3">
        <f>RSI!A25</f>
        <v>42040</v>
      </c>
      <c r="B25" s="2">
        <f>RSI!B25</f>
        <v>4.8878000000000004</v>
      </c>
      <c r="C25" s="2">
        <f>RSI!I25</f>
        <v>28.301735869540039</v>
      </c>
      <c r="D25" s="2">
        <f>MACD!E25</f>
        <v>0</v>
      </c>
      <c r="E25" s="2">
        <f>MACD!F25</f>
        <v>0</v>
      </c>
      <c r="F25" s="2">
        <f>'Moving Avg'!D25</f>
        <v>5.0583200000000001</v>
      </c>
      <c r="G25" s="2">
        <f>'Moving Avg'!F25</f>
        <v>5.2658949999999995</v>
      </c>
      <c r="H25" s="2">
        <f>'Moving Avg'!G25</f>
        <v>0</v>
      </c>
      <c r="I25" s="2">
        <f>'Moving Avg'!H25</f>
        <v>0</v>
      </c>
      <c r="J25" s="6" t="str">
        <f>OBV!F25</f>
        <v>BEARISH</v>
      </c>
      <c r="K25" s="6" t="str">
        <f>OBV!G25</f>
        <v>STRONG</v>
      </c>
      <c r="L25" s="6" t="str">
        <f>OBV!H25</f>
        <v>CONFIRMED BEARISH</v>
      </c>
    </row>
    <row r="26" spans="1:12" ht="13.5" x14ac:dyDescent="0.25">
      <c r="A26" s="3">
        <f>RSI!A26</f>
        <v>42041</v>
      </c>
      <c r="B26" s="2">
        <f>RSI!B26</f>
        <v>4.9819000000000004</v>
      </c>
      <c r="C26" s="2">
        <f>RSI!I26</f>
        <v>33.710007533606316</v>
      </c>
      <c r="D26" s="2">
        <f>MACD!E26</f>
        <v>0</v>
      </c>
      <c r="E26" s="2">
        <f>MACD!F26</f>
        <v>0</v>
      </c>
      <c r="F26" s="2">
        <f>'Moving Avg'!D26</f>
        <v>4.99742</v>
      </c>
      <c r="G26" s="2">
        <f>'Moving Avg'!F26</f>
        <v>5.2451349999999994</v>
      </c>
      <c r="H26" s="2">
        <f>'Moving Avg'!G26</f>
        <v>0</v>
      </c>
      <c r="I26" s="2">
        <f>'Moving Avg'!H26</f>
        <v>0</v>
      </c>
      <c r="J26" s="6" t="str">
        <f>OBV!F26</f>
        <v>BEARISH</v>
      </c>
      <c r="K26" s="6" t="str">
        <f>OBV!G26</f>
        <v>STRONG</v>
      </c>
      <c r="L26" s="6" t="str">
        <f>OBV!H26</f>
        <v>CONFIRMED BEARISH</v>
      </c>
    </row>
    <row r="27" spans="1:12" ht="13.5" x14ac:dyDescent="0.25">
      <c r="A27" s="3">
        <f>RSI!A27</f>
        <v>42044</v>
      </c>
      <c r="B27" s="2">
        <f>RSI!B27</f>
        <v>4.8989000000000003</v>
      </c>
      <c r="C27" s="2">
        <f>RSI!I27</f>
        <v>31.456139752583525</v>
      </c>
      <c r="D27" s="2">
        <f>MACD!E27</f>
        <v>5.7233477282005119E-2</v>
      </c>
      <c r="E27" s="2">
        <f>MACD!F27</f>
        <v>0</v>
      </c>
      <c r="F27" s="2">
        <f>'Moving Avg'!D27</f>
        <v>4.9509200000000009</v>
      </c>
      <c r="G27" s="2">
        <f>'Moving Avg'!F27</f>
        <v>5.2276999999999996</v>
      </c>
      <c r="H27" s="2">
        <f>'Moving Avg'!G27</f>
        <v>0</v>
      </c>
      <c r="I27" s="2">
        <f>'Moving Avg'!H27</f>
        <v>0</v>
      </c>
      <c r="J27" s="6" t="str">
        <f>OBV!F27</f>
        <v>BEARISH</v>
      </c>
      <c r="K27" s="6" t="str">
        <f>OBV!G27</f>
        <v>STRONG</v>
      </c>
      <c r="L27" s="6" t="str">
        <f>OBV!H27</f>
        <v>CONFIRMED BEARISH</v>
      </c>
    </row>
    <row r="28" spans="1:12" ht="13.5" x14ac:dyDescent="0.25">
      <c r="A28" s="3">
        <f>RSI!A28</f>
        <v>42045</v>
      </c>
      <c r="B28" s="2">
        <f>RSI!B28</f>
        <v>4.8768000000000002</v>
      </c>
      <c r="C28" s="2">
        <f>RSI!I28</f>
        <v>30.864405957950297</v>
      </c>
      <c r="D28" s="2">
        <f>MACD!E28</f>
        <v>8.8060060439584475E-2</v>
      </c>
      <c r="E28" s="2">
        <f>MACD!F28</f>
        <v>0</v>
      </c>
      <c r="F28" s="2">
        <f>'Moving Avg'!D28</f>
        <v>4.9066400000000003</v>
      </c>
      <c r="G28" s="2">
        <f>'Moving Avg'!F28</f>
        <v>5.2008549999999998</v>
      </c>
      <c r="H28" s="2">
        <f>'Moving Avg'!G28</f>
        <v>0</v>
      </c>
      <c r="I28" s="2">
        <f>'Moving Avg'!H28</f>
        <v>0</v>
      </c>
      <c r="J28" s="6" t="str">
        <f>OBV!F28</f>
        <v>BEARISH</v>
      </c>
      <c r="K28" s="6" t="str">
        <f>OBV!G28</f>
        <v>STRONG</v>
      </c>
      <c r="L28" s="6" t="str">
        <f>OBV!H28</f>
        <v>CONFIRMED BEARISH</v>
      </c>
    </row>
    <row r="29" spans="1:12" ht="13.5" x14ac:dyDescent="0.25">
      <c r="A29" s="3">
        <f>RSI!A29</f>
        <v>42046</v>
      </c>
      <c r="B29" s="2">
        <f>RSI!B29</f>
        <v>4.8768000000000002</v>
      </c>
      <c r="C29" s="2">
        <f>RSI!I29</f>
        <v>30.864405957950311</v>
      </c>
      <c r="D29" s="2">
        <f>MACD!E29</f>
        <v>0.11226026023039903</v>
      </c>
      <c r="E29" s="2">
        <f>MACD!F29</f>
        <v>0</v>
      </c>
      <c r="F29" s="2">
        <f>'Moving Avg'!D29</f>
        <v>4.9044400000000001</v>
      </c>
      <c r="G29" s="2">
        <f>'Moving Avg'!F29</f>
        <v>5.1789900000000006</v>
      </c>
      <c r="H29" s="2">
        <f>'Moving Avg'!G29</f>
        <v>0</v>
      </c>
      <c r="I29" s="2">
        <f>'Moving Avg'!H29</f>
        <v>0</v>
      </c>
      <c r="J29" s="6" t="str">
        <f>OBV!F29</f>
        <v>BULLISH</v>
      </c>
      <c r="K29" s="6" t="str">
        <f>OBV!G29</f>
        <v>WEAK</v>
      </c>
      <c r="L29" s="6" t="str">
        <f>OBV!H29</f>
        <v>BULLISH DIVERGENCE</v>
      </c>
    </row>
    <row r="30" spans="1:12" ht="13.5" x14ac:dyDescent="0.25">
      <c r="A30" s="3">
        <f>RSI!A30</f>
        <v>42047</v>
      </c>
      <c r="B30" s="2">
        <f>RSI!B30</f>
        <v>4.9763999999999999</v>
      </c>
      <c r="C30" s="2">
        <f>RSI!I30</f>
        <v>37.053524449096976</v>
      </c>
      <c r="D30" s="2">
        <f>MACD!E30</f>
        <v>0.14116229413795534</v>
      </c>
      <c r="E30" s="2">
        <f>MACD!F30</f>
        <v>0</v>
      </c>
      <c r="F30" s="2">
        <f>'Moving Avg'!D30</f>
        <v>4.9221599999999999</v>
      </c>
      <c r="G30" s="2">
        <f>'Moving Avg'!F30</f>
        <v>5.1593399999999994</v>
      </c>
      <c r="H30" s="2">
        <f>'Moving Avg'!G30</f>
        <v>0</v>
      </c>
      <c r="I30" s="2">
        <f>'Moving Avg'!H30</f>
        <v>0</v>
      </c>
      <c r="J30" s="6" t="str">
        <f>OBV!F30</f>
        <v>BULLISH</v>
      </c>
      <c r="K30" s="6" t="str">
        <f>OBV!G30</f>
        <v>WEAK</v>
      </c>
      <c r="L30" s="6" t="str">
        <f>OBV!H30</f>
        <v>CONFIRMED BULLISH</v>
      </c>
    </row>
    <row r="31" spans="1:12" ht="13.5" x14ac:dyDescent="0.25">
      <c r="A31" s="3">
        <f>RSI!A31</f>
        <v>42048</v>
      </c>
      <c r="B31" s="2">
        <f>RSI!B31</f>
        <v>4.9874999999999998</v>
      </c>
      <c r="C31" s="2">
        <f>RSI!I31</f>
        <v>37.722646848718831</v>
      </c>
      <c r="D31" s="2">
        <f>MACD!E31</f>
        <v>0.14835548544287303</v>
      </c>
      <c r="E31" s="2">
        <f>MACD!F31</f>
        <v>0</v>
      </c>
      <c r="F31" s="2">
        <f>'Moving Avg'!D31</f>
        <v>4.9232800000000001</v>
      </c>
      <c r="G31" s="2">
        <f>'Moving Avg'!F31</f>
        <v>5.1457800000000002</v>
      </c>
      <c r="H31" s="2">
        <f>'Moving Avg'!G31</f>
        <v>0</v>
      </c>
      <c r="I31" s="2">
        <f>'Moving Avg'!H31</f>
        <v>0</v>
      </c>
      <c r="J31" s="6" t="str">
        <f>OBV!F31</f>
        <v>BULLISH</v>
      </c>
      <c r="K31" s="6" t="str">
        <f>OBV!G31</f>
        <v>WEAK</v>
      </c>
      <c r="L31" s="6" t="str">
        <f>OBV!H31</f>
        <v>CONFIRMED BULLISH</v>
      </c>
    </row>
    <row r="32" spans="1:12" ht="13.5" x14ac:dyDescent="0.25">
      <c r="A32" s="3">
        <f>RSI!A32</f>
        <v>42051</v>
      </c>
      <c r="B32" s="2">
        <f>RSI!B32</f>
        <v>4.9819000000000004</v>
      </c>
      <c r="C32" s="2">
        <f>RSI!I32</f>
        <v>37.506033597894053</v>
      </c>
      <c r="D32" s="2">
        <f>MACD!E32</f>
        <v>0.13227544460834562</v>
      </c>
      <c r="E32" s="2">
        <f>MACD!F32</f>
        <v>0</v>
      </c>
      <c r="F32" s="2">
        <f>'Moving Avg'!D32</f>
        <v>4.9398800000000005</v>
      </c>
      <c r="G32" s="2">
        <f>'Moving Avg'!F32</f>
        <v>5.1319399999999993</v>
      </c>
      <c r="H32" s="2">
        <f>'Moving Avg'!G32</f>
        <v>0</v>
      </c>
      <c r="I32" s="2">
        <f>'Moving Avg'!H32</f>
        <v>0</v>
      </c>
      <c r="J32" s="6" t="str">
        <f>OBV!F32</f>
        <v>BULLISH</v>
      </c>
      <c r="K32" s="6" t="str">
        <f>OBV!G32</f>
        <v>WEAK</v>
      </c>
      <c r="L32" s="6" t="str">
        <f>OBV!H32</f>
        <v>CONFIRMED BULLISH</v>
      </c>
    </row>
    <row r="33" spans="1:12" ht="13.5" x14ac:dyDescent="0.25">
      <c r="A33" s="3">
        <f>RSI!A33</f>
        <v>42052</v>
      </c>
      <c r="B33" s="2">
        <f>RSI!B33</f>
        <v>4.9709000000000003</v>
      </c>
      <c r="C33" s="2">
        <f>RSI!I33</f>
        <v>37.0559121452116</v>
      </c>
      <c r="D33" s="2">
        <f>MACD!E33</f>
        <v>0.11558053575384886</v>
      </c>
      <c r="E33" s="2">
        <f>MACD!F33</f>
        <v>0</v>
      </c>
      <c r="F33" s="2">
        <f>'Moving Avg'!D33</f>
        <v>4.9587000000000003</v>
      </c>
      <c r="G33" s="2">
        <f>'Moving Avg'!F33</f>
        <v>5.109799999999999</v>
      </c>
      <c r="H33" s="2">
        <f>'Moving Avg'!G33</f>
        <v>0</v>
      </c>
      <c r="I33" s="2">
        <f>'Moving Avg'!H33</f>
        <v>0</v>
      </c>
      <c r="J33" s="6" t="str">
        <f>OBV!F33</f>
        <v>BULLISH</v>
      </c>
      <c r="K33" s="6" t="str">
        <f>OBV!G33</f>
        <v>WEAK</v>
      </c>
      <c r="L33" s="6" t="str">
        <f>OBV!H33</f>
        <v>CONFIRMED BULLISH</v>
      </c>
    </row>
    <row r="34" spans="1:12" ht="13.5" x14ac:dyDescent="0.25">
      <c r="A34" s="3">
        <f>RSI!A34</f>
        <v>42053</v>
      </c>
      <c r="B34" s="2">
        <f>RSI!B34</f>
        <v>4.9377000000000004</v>
      </c>
      <c r="C34" s="2">
        <f>RSI!I34</f>
        <v>35.664688067543352</v>
      </c>
      <c r="D34" s="2">
        <f>MACD!E34</f>
        <v>7.2724062597148809E-2</v>
      </c>
      <c r="E34" s="2">
        <f>MACD!F34</f>
        <v>0</v>
      </c>
      <c r="F34" s="2">
        <f>'Moving Avg'!D34</f>
        <v>4.9708799999999993</v>
      </c>
      <c r="G34" s="2">
        <f>'Moving Avg'!F34</f>
        <v>5.0860000000000003</v>
      </c>
      <c r="H34" s="2">
        <f>'Moving Avg'!G34</f>
        <v>0</v>
      </c>
      <c r="I34" s="2">
        <f>'Moving Avg'!H34</f>
        <v>0</v>
      </c>
      <c r="J34" s="6" t="str">
        <f>OBV!F34</f>
        <v>BULLISH</v>
      </c>
      <c r="K34" s="6" t="str">
        <f>OBV!G34</f>
        <v>WEAK</v>
      </c>
      <c r="L34" s="6" t="str">
        <f>OBV!H34</f>
        <v>CONFIRMED BULLISH</v>
      </c>
    </row>
    <row r="35" spans="1:12" ht="13.5" x14ac:dyDescent="0.25">
      <c r="A35" s="3">
        <f>RSI!A35</f>
        <v>42054</v>
      </c>
      <c r="B35" s="2">
        <f>RSI!B35</f>
        <v>4.8822999999999999</v>
      </c>
      <c r="C35" s="2">
        <f>RSI!I35</f>
        <v>33.410554603210201</v>
      </c>
      <c r="D35" s="2">
        <f>MACD!E35</f>
        <v>4.1853332202616222E-2</v>
      </c>
      <c r="E35" s="2">
        <f>MACD!F35</f>
        <v>0.10105610585497517</v>
      </c>
      <c r="F35" s="2">
        <f>'Moving Avg'!D35</f>
        <v>4.9520600000000004</v>
      </c>
      <c r="G35" s="2">
        <f>'Moving Avg'!F35</f>
        <v>5.0671799999999996</v>
      </c>
      <c r="H35" s="2">
        <f>'Moving Avg'!G35</f>
        <v>0</v>
      </c>
      <c r="I35" s="2">
        <f>'Moving Avg'!H35</f>
        <v>0</v>
      </c>
      <c r="J35" s="6" t="str">
        <f>OBV!F35</f>
        <v>BULLISH</v>
      </c>
      <c r="K35" s="6" t="str">
        <f>OBV!G35</f>
        <v>WEAK</v>
      </c>
      <c r="L35" s="6" t="str">
        <f>OBV!H35</f>
        <v>BULLISH DIVERGENCE</v>
      </c>
    </row>
    <row r="36" spans="1:12" ht="13.5" x14ac:dyDescent="0.25">
      <c r="A36" s="3">
        <f>RSI!A36</f>
        <v>42055</v>
      </c>
      <c r="B36" s="2">
        <f>RSI!B36</f>
        <v>4.5888999999999998</v>
      </c>
      <c r="C36" s="2">
        <f>RSI!I36</f>
        <v>24.55799092723305</v>
      </c>
      <c r="D36" s="2">
        <f>MACD!E36</f>
        <v>5.3462835942481135E-2</v>
      </c>
      <c r="E36" s="2">
        <f>MACD!F36</f>
        <v>9.1537451872476375E-2</v>
      </c>
      <c r="F36" s="2">
        <f>'Moving Avg'!D36</f>
        <v>4.8723399999999994</v>
      </c>
      <c r="G36" s="2">
        <f>'Moving Avg'!F36</f>
        <v>5.0287099999999993</v>
      </c>
      <c r="H36" s="2">
        <f>'Moving Avg'!G36</f>
        <v>0</v>
      </c>
      <c r="I36" s="2">
        <f>'Moving Avg'!H36</f>
        <v>0</v>
      </c>
      <c r="J36" s="6" t="str">
        <f>OBV!F36</f>
        <v>BEARISH</v>
      </c>
      <c r="K36" s="6" t="str">
        <f>OBV!G36</f>
        <v>STRONG</v>
      </c>
      <c r="L36" s="6" t="str">
        <f>OBV!H36</f>
        <v>CONFIRMED BEARISH</v>
      </c>
    </row>
    <row r="37" spans="1:12" ht="13.5" x14ac:dyDescent="0.25">
      <c r="A37" s="3">
        <f>RSI!A37</f>
        <v>42058</v>
      </c>
      <c r="B37" s="2">
        <f>RSI!B37</f>
        <v>4.4283999999999999</v>
      </c>
      <c r="C37" s="2">
        <f>RSI!I37</f>
        <v>21.242217568754768</v>
      </c>
      <c r="D37" s="2">
        <f>MACD!E37</f>
        <v>6.5547628491463783E-2</v>
      </c>
      <c r="E37" s="2">
        <f>MACD!F37</f>
        <v>8.6339487196273851E-2</v>
      </c>
      <c r="F37" s="2">
        <f>'Moving Avg'!D37</f>
        <v>4.7616399999999999</v>
      </c>
      <c r="G37" s="2">
        <f>'Moving Avg'!F37</f>
        <v>4.9869199999999996</v>
      </c>
      <c r="H37" s="2">
        <f>'Moving Avg'!G37</f>
        <v>0</v>
      </c>
      <c r="I37" s="2">
        <f>'Moving Avg'!H37</f>
        <v>0</v>
      </c>
      <c r="J37" s="6" t="str">
        <f>OBV!F37</f>
        <v>BEARISH</v>
      </c>
      <c r="K37" s="6" t="str">
        <f>OBV!G37</f>
        <v>STRONG</v>
      </c>
      <c r="L37" s="6" t="str">
        <f>OBV!H37</f>
        <v>CONFIRMED BEARISH</v>
      </c>
    </row>
    <row r="38" spans="1:12" ht="13.5" x14ac:dyDescent="0.25">
      <c r="A38" s="3">
        <f>RSI!A38</f>
        <v>42059</v>
      </c>
      <c r="B38" s="2">
        <f>RSI!B38</f>
        <v>4.3895999999999997</v>
      </c>
      <c r="C38" s="2">
        <f>RSI!I38</f>
        <v>20.520894754515638</v>
      </c>
      <c r="D38" s="2">
        <f>MACD!E38</f>
        <v>7.9104686716546802E-2</v>
      </c>
      <c r="E38" s="2">
        <f>MACD!F38</f>
        <v>8.4892527100328449E-2</v>
      </c>
      <c r="F38" s="2">
        <f>'Moving Avg'!D38</f>
        <v>4.6453800000000003</v>
      </c>
      <c r="G38" s="2">
        <f>'Moving Avg'!F38</f>
        <v>4.9393149999999997</v>
      </c>
      <c r="H38" s="2">
        <f>'Moving Avg'!G38</f>
        <v>0</v>
      </c>
      <c r="I38" s="2">
        <f>'Moving Avg'!H38</f>
        <v>0</v>
      </c>
      <c r="J38" s="6" t="str">
        <f>OBV!F38</f>
        <v>BEARISH</v>
      </c>
      <c r="K38" s="6" t="str">
        <f>OBV!G38</f>
        <v>STRONG</v>
      </c>
      <c r="L38" s="6" t="str">
        <f>OBV!H38</f>
        <v>CONFIRMED BEARISH</v>
      </c>
    </row>
    <row r="39" spans="1:12" ht="13.5" x14ac:dyDescent="0.25">
      <c r="A39" s="3">
        <f>RSI!A39</f>
        <v>42060</v>
      </c>
      <c r="B39" s="2">
        <f>RSI!B39</f>
        <v>4.4173</v>
      </c>
      <c r="C39" s="2">
        <f>RSI!I39</f>
        <v>22.543088299384067</v>
      </c>
      <c r="D39" s="2">
        <f>MACD!E39</f>
        <v>9.2325120520055926E-2</v>
      </c>
      <c r="E39" s="2">
        <f>MACD!F39</f>
        <v>8.6379045784273953E-2</v>
      </c>
      <c r="F39" s="2">
        <f>'Moving Avg'!D39</f>
        <v>4.5413000000000006</v>
      </c>
      <c r="G39" s="2">
        <f>'Moving Avg'!F39</f>
        <v>4.8944749999999999</v>
      </c>
      <c r="H39" s="2">
        <f>'Moving Avg'!G39</f>
        <v>0</v>
      </c>
      <c r="I39" s="2">
        <f>'Moving Avg'!H39</f>
        <v>0</v>
      </c>
      <c r="J39" s="6" t="str">
        <f>OBV!F39</f>
        <v>BEARISH</v>
      </c>
      <c r="K39" s="6" t="str">
        <f>OBV!G39</f>
        <v>STRONG</v>
      </c>
      <c r="L39" s="6" t="str">
        <f>OBV!H39</f>
        <v>CONFIRMED BEARISH</v>
      </c>
    </row>
    <row r="40" spans="1:12" ht="13.5" x14ac:dyDescent="0.25">
      <c r="A40" s="3">
        <f>RSI!A40</f>
        <v>42061</v>
      </c>
      <c r="B40" s="2">
        <f>RSI!B40</f>
        <v>4.4173</v>
      </c>
      <c r="C40" s="2">
        <f>RSI!I40</f>
        <v>22.543088299384053</v>
      </c>
      <c r="D40" s="2">
        <f>MACD!E40</f>
        <v>0.12219041628611116</v>
      </c>
      <c r="E40" s="2">
        <f>MACD!F40</f>
        <v>9.35413198846414E-2</v>
      </c>
      <c r="F40" s="2">
        <f>'Moving Avg'!D40</f>
        <v>4.4482999999999997</v>
      </c>
      <c r="G40" s="2">
        <f>'Moving Avg'!F40</f>
        <v>4.8452099999999998</v>
      </c>
      <c r="H40" s="2">
        <f>'Moving Avg'!G40</f>
        <v>0</v>
      </c>
      <c r="I40" s="2">
        <f>'Moving Avg'!H40</f>
        <v>0</v>
      </c>
      <c r="J40" s="6" t="str">
        <f>OBV!F40</f>
        <v>BEARISH</v>
      </c>
      <c r="K40" s="6" t="str">
        <f>OBV!G40</f>
        <v>STRONG</v>
      </c>
      <c r="L40" s="6" t="str">
        <f>OBV!H40</f>
        <v>CONFIRMED BEARISH</v>
      </c>
    </row>
    <row r="41" spans="1:12" ht="13.5" x14ac:dyDescent="0.25">
      <c r="A41" s="3">
        <f>RSI!A41</f>
        <v>42062</v>
      </c>
      <c r="B41" s="2">
        <f>RSI!B41</f>
        <v>4.3177000000000003</v>
      </c>
      <c r="C41" s="2">
        <f>RSI!I41</f>
        <v>20.380681543468867</v>
      </c>
      <c r="D41" s="2">
        <f>MACD!E41</f>
        <v>0.15965364896565681</v>
      </c>
      <c r="E41" s="2">
        <f>MACD!F41</f>
        <v>0.10676378570084449</v>
      </c>
      <c r="F41" s="2">
        <f>'Moving Avg'!D41</f>
        <v>4.3940600000000005</v>
      </c>
      <c r="G41" s="2">
        <f>'Moving Avg'!F41</f>
        <v>4.7967750000000002</v>
      </c>
      <c r="H41" s="2">
        <f>'Moving Avg'!G41</f>
        <v>0</v>
      </c>
      <c r="I41" s="2">
        <f>'Moving Avg'!H41</f>
        <v>0</v>
      </c>
      <c r="J41" s="6" t="str">
        <f>OBV!F41</f>
        <v>BEARISH</v>
      </c>
      <c r="K41" s="6" t="str">
        <f>OBV!G41</f>
        <v>STRONG</v>
      </c>
      <c r="L41" s="6" t="str">
        <f>OBV!H41</f>
        <v>CONFIRMED BEARISH</v>
      </c>
    </row>
    <row r="42" spans="1:12" ht="13.5" x14ac:dyDescent="0.25">
      <c r="A42" s="3">
        <f>RSI!A42</f>
        <v>42065</v>
      </c>
      <c r="B42" s="2">
        <f>RSI!B42</f>
        <v>4.5777999999999999</v>
      </c>
      <c r="C42" s="2">
        <f>RSI!I42</f>
        <v>37.296145464459975</v>
      </c>
      <c r="D42" s="2">
        <f>MACD!E42</f>
        <v>0.17469061304261491</v>
      </c>
      <c r="E42" s="2">
        <f>MACD!F42</f>
        <v>0.12034915116919859</v>
      </c>
      <c r="F42" s="2">
        <f>'Moving Avg'!D42</f>
        <v>4.42394</v>
      </c>
      <c r="G42" s="2">
        <f>'Moving Avg'!F42</f>
        <v>4.7690949999999992</v>
      </c>
      <c r="H42" s="2">
        <f>'Moving Avg'!G42</f>
        <v>0</v>
      </c>
      <c r="I42" s="2">
        <f>'Moving Avg'!H42</f>
        <v>0</v>
      </c>
      <c r="J42" s="6" t="str">
        <f>OBV!F42</f>
        <v>BULLISH</v>
      </c>
      <c r="K42" s="6" t="str">
        <f>OBV!G42</f>
        <v>NEUTRAL</v>
      </c>
      <c r="L42" s="6" t="str">
        <f>OBV!H42</f>
        <v>CONFIRMED BULLISH</v>
      </c>
    </row>
    <row r="43" spans="1:12" ht="13.5" x14ac:dyDescent="0.25">
      <c r="A43" s="3">
        <f>RSI!A43</f>
        <v>42066</v>
      </c>
      <c r="B43" s="2">
        <f>RSI!B43</f>
        <v>4.5667999999999997</v>
      </c>
      <c r="C43" s="2">
        <f>RSI!I43</f>
        <v>36.938720957085124</v>
      </c>
      <c r="D43" s="2">
        <f>MACD!E43</f>
        <v>0.18820856936453279</v>
      </c>
      <c r="E43" s="2">
        <f>MACD!F43</f>
        <v>0.13392103480826545</v>
      </c>
      <c r="F43" s="2">
        <f>'Moving Avg'!D43</f>
        <v>4.4593800000000003</v>
      </c>
      <c r="G43" s="2">
        <f>'Moving Avg'!F43</f>
        <v>4.7425249999999997</v>
      </c>
      <c r="H43" s="2">
        <f>'Moving Avg'!G43</f>
        <v>0</v>
      </c>
      <c r="I43" s="2">
        <f>'Moving Avg'!H43</f>
        <v>0</v>
      </c>
      <c r="J43" s="6" t="str">
        <f>OBV!F43</f>
        <v>BEARISH</v>
      </c>
      <c r="K43" s="6" t="str">
        <f>OBV!G43</f>
        <v>STRONG</v>
      </c>
      <c r="L43" s="6" t="str">
        <f>OBV!H43</f>
        <v>BEARISH DIVERGENCE</v>
      </c>
    </row>
    <row r="44" spans="1:12" ht="13.5" x14ac:dyDescent="0.25">
      <c r="A44" s="3">
        <f>RSI!A44</f>
        <v>42067</v>
      </c>
      <c r="B44" s="2">
        <f>RSI!B44</f>
        <v>4.5058999999999996</v>
      </c>
      <c r="C44" s="2">
        <f>RSI!I44</f>
        <v>34.942173733778176</v>
      </c>
      <c r="D44" s="2">
        <f>MACD!E44</f>
        <v>0.20066328079207985</v>
      </c>
      <c r="E44" s="2">
        <f>MACD!F44</f>
        <v>0.14726948400502834</v>
      </c>
      <c r="F44" s="2">
        <f>'Moving Avg'!D44</f>
        <v>4.4771000000000001</v>
      </c>
      <c r="G44" s="2">
        <f>'Moving Avg'!F44</f>
        <v>4.7234299999999996</v>
      </c>
      <c r="H44" s="2">
        <f>'Moving Avg'!G44</f>
        <v>0</v>
      </c>
      <c r="I44" s="2">
        <f>'Moving Avg'!H44</f>
        <v>0</v>
      </c>
      <c r="J44" s="6" t="str">
        <f>OBV!F44</f>
        <v>BEARISH</v>
      </c>
      <c r="K44" s="6" t="str">
        <f>OBV!G44</f>
        <v>STRONG</v>
      </c>
      <c r="L44" s="6" t="str">
        <f>OBV!H44</f>
        <v>BEARISH DIVERGENCE</v>
      </c>
    </row>
    <row r="45" spans="1:12" ht="13.5" x14ac:dyDescent="0.25">
      <c r="A45" s="3">
        <f>RSI!A45</f>
        <v>42068</v>
      </c>
      <c r="B45" s="2">
        <f>RSI!B45</f>
        <v>4.4062000000000001</v>
      </c>
      <c r="C45" s="2">
        <f>RSI!I45</f>
        <v>31.902129159858447</v>
      </c>
      <c r="D45" s="2">
        <f>MACD!E45</f>
        <v>0.21191739053398084</v>
      </c>
      <c r="E45" s="2">
        <f>MACD!F45</f>
        <v>0.16019906531081884</v>
      </c>
      <c r="F45" s="2">
        <f>'Moving Avg'!D45</f>
        <v>4.4748800000000006</v>
      </c>
      <c r="G45" s="2">
        <f>'Moving Avg'!F45</f>
        <v>4.6993499999999999</v>
      </c>
      <c r="H45" s="2">
        <f>'Moving Avg'!G45</f>
        <v>0</v>
      </c>
      <c r="I45" s="2">
        <f>'Moving Avg'!H45</f>
        <v>0</v>
      </c>
      <c r="J45" s="6" t="str">
        <f>OBV!F45</f>
        <v>BEARISH</v>
      </c>
      <c r="K45" s="6" t="str">
        <f>OBV!G45</f>
        <v>STRONG</v>
      </c>
      <c r="L45" s="6" t="str">
        <f>OBV!H45</f>
        <v>CONFIRMED BEARISH</v>
      </c>
    </row>
    <row r="46" spans="1:12" ht="13.5" x14ac:dyDescent="0.25">
      <c r="A46" s="3">
        <f>RSI!A46</f>
        <v>42069</v>
      </c>
      <c r="B46" s="2">
        <f>RSI!B46</f>
        <v>4.4283999999999999</v>
      </c>
      <c r="C46" s="2">
        <f>RSI!I46</f>
        <v>33.293806924322993</v>
      </c>
      <c r="D46" s="2">
        <f>MACD!E46</f>
        <v>0.17696243502653619</v>
      </c>
      <c r="E46" s="2">
        <f>MACD!F46</f>
        <v>0.16355173925396232</v>
      </c>
      <c r="F46" s="2">
        <f>'Moving Avg'!D46</f>
        <v>4.49702</v>
      </c>
      <c r="G46" s="2">
        <f>'Moving Avg'!F46</f>
        <v>4.6716749999999996</v>
      </c>
      <c r="H46" s="2">
        <f>'Moving Avg'!G46</f>
        <v>0</v>
      </c>
      <c r="I46" s="2">
        <f>'Moving Avg'!H46</f>
        <v>0</v>
      </c>
      <c r="J46" s="6" t="str">
        <f>OBV!F46</f>
        <v>BEARISH</v>
      </c>
      <c r="K46" s="6" t="str">
        <f>OBV!G46</f>
        <v>STRONG</v>
      </c>
      <c r="L46" s="6" t="str">
        <f>OBV!H46</f>
        <v>BEARISH DIVERGENCE</v>
      </c>
    </row>
    <row r="47" spans="1:12" ht="13.5" x14ac:dyDescent="0.25">
      <c r="A47" s="3">
        <f>RSI!A47</f>
        <v>42072</v>
      </c>
      <c r="B47" s="2">
        <f>RSI!B47</f>
        <v>4.5114000000000001</v>
      </c>
      <c r="C47" s="2">
        <f>RSI!I47</f>
        <v>38.365347537957781</v>
      </c>
      <c r="D47" s="2">
        <f>MACD!E47</f>
        <v>0.11854801193635556</v>
      </c>
      <c r="E47" s="2">
        <f>MACD!F47</f>
        <v>0.15455099379044096</v>
      </c>
      <c r="F47" s="2">
        <f>'Moving Avg'!D47</f>
        <v>4.4837400000000001</v>
      </c>
      <c r="G47" s="2">
        <f>'Moving Avg'!F47</f>
        <v>4.6522999999999994</v>
      </c>
      <c r="H47" s="2">
        <f>'Moving Avg'!G47</f>
        <v>0</v>
      </c>
      <c r="I47" s="2">
        <f>'Moving Avg'!H47</f>
        <v>0</v>
      </c>
      <c r="J47" s="6" t="str">
        <f>OBV!F47</f>
        <v>BEARISH</v>
      </c>
      <c r="K47" s="6" t="str">
        <f>OBV!G47</f>
        <v>STRONG</v>
      </c>
      <c r="L47" s="6" t="str">
        <f>OBV!H47</f>
        <v>CONFIRMED BEARISH</v>
      </c>
    </row>
    <row r="48" spans="1:12" ht="13.5" x14ac:dyDescent="0.25">
      <c r="A48" s="3">
        <f>RSI!A48</f>
        <v>42073</v>
      </c>
      <c r="B48" s="2">
        <f>RSI!B48</f>
        <v>4.4062000000000001</v>
      </c>
      <c r="C48" s="2">
        <f>RSI!I48</f>
        <v>34.758279354654221</v>
      </c>
      <c r="D48" s="2">
        <f>MACD!E48</f>
        <v>7.2308244421980916E-2</v>
      </c>
      <c r="E48" s="2">
        <f>MACD!F48</f>
        <v>0.13810244391674895</v>
      </c>
      <c r="F48" s="2">
        <f>'Moving Avg'!D48</f>
        <v>4.4516200000000001</v>
      </c>
      <c r="G48" s="2">
        <f>'Moving Avg'!F48</f>
        <v>4.6287699999999994</v>
      </c>
      <c r="H48" s="2">
        <f>'Moving Avg'!G48</f>
        <v>0</v>
      </c>
      <c r="I48" s="2">
        <f>'Moving Avg'!H48</f>
        <v>0</v>
      </c>
      <c r="J48" s="6" t="str">
        <f>OBV!F48</f>
        <v>BEARISH</v>
      </c>
      <c r="K48" s="6" t="str">
        <f>OBV!G48</f>
        <v>STRONG</v>
      </c>
      <c r="L48" s="6" t="str">
        <f>OBV!H48</f>
        <v>CONFIRMED BEARISH</v>
      </c>
    </row>
    <row r="49" spans="1:12" ht="13.5" x14ac:dyDescent="0.25">
      <c r="A49" s="3">
        <f>RSI!A49</f>
        <v>42074</v>
      </c>
      <c r="B49" s="2">
        <f>RSI!B49</f>
        <v>4.5335999999999999</v>
      </c>
      <c r="C49" s="2">
        <f>RSI!I49</f>
        <v>41.884299760118374</v>
      </c>
      <c r="D49" s="2">
        <f>MACD!E49</f>
        <v>2.9891808398788022E-2</v>
      </c>
      <c r="E49" s="2">
        <f>MACD!F49</f>
        <v>0.11646031681315676</v>
      </c>
      <c r="F49" s="2">
        <f>'Moving Avg'!D49</f>
        <v>4.45716</v>
      </c>
      <c r="G49" s="2">
        <f>'Moving Avg'!F49</f>
        <v>4.6116099999999989</v>
      </c>
      <c r="H49" s="2">
        <f>'Moving Avg'!G49</f>
        <v>0</v>
      </c>
      <c r="I49" s="2">
        <f>'Moving Avg'!H49</f>
        <v>0</v>
      </c>
      <c r="J49" s="6" t="str">
        <f>OBV!F49</f>
        <v>BEARISH</v>
      </c>
      <c r="K49" s="6" t="str">
        <f>OBV!G49</f>
        <v>NEUTRAL</v>
      </c>
      <c r="L49" s="6" t="str">
        <f>OBV!H49</f>
        <v>BEARISH DIVERGENCE</v>
      </c>
    </row>
    <row r="50" spans="1:12" ht="13.5" x14ac:dyDescent="0.25">
      <c r="A50" s="3">
        <f>RSI!A50</f>
        <v>42075</v>
      </c>
      <c r="B50" s="2">
        <f>RSI!B50</f>
        <v>4.5945</v>
      </c>
      <c r="C50" s="2">
        <f>RSI!I50</f>
        <v>44.978083258424924</v>
      </c>
      <c r="D50" s="2">
        <f>MACD!E50</f>
        <v>-9.5175566723604277E-3</v>
      </c>
      <c r="E50" s="2">
        <f>MACD!F50</f>
        <v>9.126474211605333E-2</v>
      </c>
      <c r="F50" s="2">
        <f>'Moving Avg'!D50</f>
        <v>4.4948199999999998</v>
      </c>
      <c r="G50" s="2">
        <f>'Moving Avg'!F50</f>
        <v>4.5925149999999997</v>
      </c>
      <c r="H50" s="2">
        <f>'Moving Avg'!G50</f>
        <v>4.9749265306122474</v>
      </c>
      <c r="I50" s="2">
        <f>'Moving Avg'!H50</f>
        <v>0</v>
      </c>
      <c r="J50" s="6" t="str">
        <f>OBV!F50</f>
        <v>BULLISH</v>
      </c>
      <c r="K50" s="6" t="str">
        <f>OBV!G50</f>
        <v>WEAK</v>
      </c>
      <c r="L50" s="6" t="str">
        <f>OBV!H50</f>
        <v>CONFIRMED BULLISH</v>
      </c>
    </row>
    <row r="51" spans="1:12" ht="13.5" x14ac:dyDescent="0.25">
      <c r="A51" s="3">
        <f>RSI!A51</f>
        <v>42076</v>
      </c>
      <c r="B51" s="2">
        <f>RSI!B51</f>
        <v>4.5391000000000004</v>
      </c>
      <c r="C51" s="2">
        <f>RSI!I51</f>
        <v>42.748642545735578</v>
      </c>
      <c r="D51" s="2">
        <f>MACD!E51</f>
        <v>-5.3524124102207971E-2</v>
      </c>
      <c r="E51" s="2">
        <f>MACD!F51</f>
        <v>6.2306968872401072E-2</v>
      </c>
      <c r="F51" s="2">
        <f>'Moving Avg'!D51</f>
        <v>4.5169600000000001</v>
      </c>
      <c r="G51" s="2">
        <f>'Moving Avg'!F51</f>
        <v>4.5700949999999994</v>
      </c>
      <c r="H51" s="2">
        <f>'Moving Avg'!G51</f>
        <v>4.966210000000002</v>
      </c>
      <c r="I51" s="2">
        <f>'Moving Avg'!H51</f>
        <v>0</v>
      </c>
      <c r="J51" s="6" t="str">
        <f>OBV!F51</f>
        <v>BULLISH</v>
      </c>
      <c r="K51" s="6" t="str">
        <f>OBV!G51</f>
        <v>WEAK</v>
      </c>
      <c r="L51" s="6" t="str">
        <f>OBV!H51</f>
        <v>CONFIRMED BULLISH</v>
      </c>
    </row>
    <row r="52" spans="1:12" ht="13.5" x14ac:dyDescent="0.25">
      <c r="A52" s="3">
        <f>RSI!A52</f>
        <v>42079</v>
      </c>
      <c r="B52" s="2">
        <f>RSI!B52</f>
        <v>4.5391000000000004</v>
      </c>
      <c r="C52" s="2">
        <f>RSI!I52</f>
        <v>42.748642545735578</v>
      </c>
      <c r="D52" s="2">
        <f>MACD!E52</f>
        <v>-4.9899934776848731E-2</v>
      </c>
      <c r="E52" s="2">
        <f>MACD!F52</f>
        <v>3.9865588142551117E-2</v>
      </c>
      <c r="F52" s="2">
        <f>'Moving Avg'!D52</f>
        <v>4.5225</v>
      </c>
      <c r="G52" s="2">
        <f>'Moving Avg'!F52</f>
        <v>4.547955</v>
      </c>
      <c r="H52" s="2">
        <f>'Moving Avg'!G52</f>
        <v>4.9442900000000023</v>
      </c>
      <c r="I52" s="2">
        <f>'Moving Avg'!H52</f>
        <v>0</v>
      </c>
      <c r="J52" s="6" t="str">
        <f>OBV!F52</f>
        <v>BULLISH</v>
      </c>
      <c r="K52" s="6" t="str">
        <f>OBV!G52</f>
        <v>WEAK</v>
      </c>
      <c r="L52" s="6" t="str">
        <f>OBV!H52</f>
        <v>CONFIRMED BULLISH</v>
      </c>
    </row>
    <row r="53" spans="1:12" ht="13.5" x14ac:dyDescent="0.25">
      <c r="A53" s="3">
        <f>RSI!A53</f>
        <v>42080</v>
      </c>
      <c r="B53" s="2">
        <f>RSI!B53</f>
        <v>4.5391000000000004</v>
      </c>
      <c r="C53" s="2">
        <f>RSI!I53</f>
        <v>42.748642545735578</v>
      </c>
      <c r="D53" s="2">
        <f>MACD!E53</f>
        <v>-4.7743092031603318E-2</v>
      </c>
      <c r="E53" s="2">
        <f>MACD!F53</f>
        <v>2.2343852107720226E-2</v>
      </c>
      <c r="F53" s="2">
        <f>'Moving Avg'!D53</f>
        <v>4.5490800000000009</v>
      </c>
      <c r="G53" s="2">
        <f>'Moving Avg'!F53</f>
        <v>4.5263650000000011</v>
      </c>
      <c r="H53" s="2">
        <f>'Moving Avg'!G53</f>
        <v>4.9248060000000011</v>
      </c>
      <c r="I53" s="2">
        <f>'Moving Avg'!H53</f>
        <v>0</v>
      </c>
      <c r="J53" s="6" t="str">
        <f>OBV!F53</f>
        <v>BULLISH</v>
      </c>
      <c r="K53" s="6" t="str">
        <f>OBV!G53</f>
        <v>WEAK</v>
      </c>
      <c r="L53" s="6" t="str">
        <f>OBV!H53</f>
        <v>CONFIRMED BULLISH</v>
      </c>
    </row>
    <row r="54" spans="1:12" ht="13.5" x14ac:dyDescent="0.25">
      <c r="A54" s="3">
        <f>RSI!A54</f>
        <v>42081</v>
      </c>
      <c r="B54" s="2">
        <f>RSI!B54</f>
        <v>4.3398000000000003</v>
      </c>
      <c r="C54" s="2">
        <f>RSI!I54</f>
        <v>34.962108541802948</v>
      </c>
      <c r="D54" s="2">
        <f>MACD!E54</f>
        <v>-3.9799775441664131E-2</v>
      </c>
      <c r="E54" s="2">
        <f>MACD!F54</f>
        <v>9.9151265978433562E-3</v>
      </c>
      <c r="F54" s="2">
        <f>'Moving Avg'!D54</f>
        <v>4.510320000000001</v>
      </c>
      <c r="G54" s="2">
        <f>'Moving Avg'!F54</f>
        <v>4.4964700000000004</v>
      </c>
      <c r="H54" s="2">
        <f>'Moving Avg'!G54</f>
        <v>4.9027740000000009</v>
      </c>
      <c r="I54" s="2">
        <f>'Moving Avg'!H54</f>
        <v>0</v>
      </c>
      <c r="J54" s="6" t="str">
        <f>OBV!F54</f>
        <v>BEARISH</v>
      </c>
      <c r="K54" s="6" t="str">
        <f>OBV!G54</f>
        <v>STRONG</v>
      </c>
      <c r="L54" s="6" t="str">
        <f>OBV!H54</f>
        <v>CONFIRMED BEARISH</v>
      </c>
    </row>
    <row r="55" spans="1:12" ht="13.5" x14ac:dyDescent="0.25">
      <c r="A55" s="3">
        <f>RSI!A55</f>
        <v>42082</v>
      </c>
      <c r="B55" s="2">
        <f>RSI!B55</f>
        <v>4.4173</v>
      </c>
      <c r="C55" s="2">
        <f>RSI!I55</f>
        <v>39.571491760512153</v>
      </c>
      <c r="D55" s="2">
        <f>MACD!E55</f>
        <v>-5.2309145344797692E-2</v>
      </c>
      <c r="E55" s="2">
        <f>MACD!F55</f>
        <v>-2.5297277906848534E-3</v>
      </c>
      <c r="F55" s="2">
        <f>'Moving Avg'!D55</f>
        <v>4.4748800000000006</v>
      </c>
      <c r="G55" s="2">
        <f>'Moving Avg'!F55</f>
        <v>4.4732199999999995</v>
      </c>
      <c r="H55" s="2">
        <f>'Moving Avg'!G55</f>
        <v>4.8830680000000015</v>
      </c>
      <c r="I55" s="2">
        <f>'Moving Avg'!H55</f>
        <v>0</v>
      </c>
      <c r="J55" s="6" t="str">
        <f>OBV!F55</f>
        <v>BEARISH</v>
      </c>
      <c r="K55" s="6" t="str">
        <f>OBV!G55</f>
        <v>STRONG</v>
      </c>
      <c r="L55" s="6" t="str">
        <f>OBV!H55</f>
        <v>CONFIRMED BEARISH</v>
      </c>
    </row>
    <row r="56" spans="1:12" ht="13.5" x14ac:dyDescent="0.25">
      <c r="A56" s="3">
        <f>RSI!A56</f>
        <v>42086</v>
      </c>
      <c r="B56" s="2">
        <f>RSI!B56</f>
        <v>4.4782000000000002</v>
      </c>
      <c r="C56" s="2">
        <f>RSI!I56</f>
        <v>42.99067618779663</v>
      </c>
      <c r="D56" s="2">
        <f>MACD!E56</f>
        <v>-6.2736040336200283E-2</v>
      </c>
      <c r="E56" s="2">
        <f>MACD!F56</f>
        <v>-1.457099029978794E-2</v>
      </c>
      <c r="F56" s="2">
        <f>'Moving Avg'!D56</f>
        <v>4.4626999999999999</v>
      </c>
      <c r="G56" s="2">
        <f>'Moving Avg'!F56</f>
        <v>4.4676850000000004</v>
      </c>
      <c r="H56" s="2">
        <f>'Moving Avg'!G56</f>
        <v>4.8646900000000013</v>
      </c>
      <c r="I56" s="2">
        <f>'Moving Avg'!H56</f>
        <v>0</v>
      </c>
      <c r="J56" s="6" t="str">
        <f>OBV!F56</f>
        <v>BEARISH</v>
      </c>
      <c r="K56" s="6" t="str">
        <f>OBV!G56</f>
        <v>STRONG</v>
      </c>
      <c r="L56" s="6" t="str">
        <f>OBV!H56</f>
        <v>CONFIRMED BEARISH</v>
      </c>
    </row>
    <row r="57" spans="1:12" ht="13.5" x14ac:dyDescent="0.25">
      <c r="A57" s="3">
        <f>RSI!A57</f>
        <v>42087</v>
      </c>
      <c r="B57" s="2">
        <f>RSI!B57</f>
        <v>4.4450000000000003</v>
      </c>
      <c r="C57" s="2">
        <f>RSI!I57</f>
        <v>41.608485273189686</v>
      </c>
      <c r="D57" s="2">
        <f>MACD!E57</f>
        <v>-5.5529350767228536E-2</v>
      </c>
      <c r="E57" s="2">
        <f>MACD!F57</f>
        <v>-2.2762662393276061E-2</v>
      </c>
      <c r="F57" s="2">
        <f>'Moving Avg'!D57</f>
        <v>4.4438800000000009</v>
      </c>
      <c r="G57" s="2">
        <f>'Moving Avg'!F57</f>
        <v>4.4685149999999991</v>
      </c>
      <c r="H57" s="2">
        <f>'Moving Avg'!G57</f>
        <v>4.8486380000000011</v>
      </c>
      <c r="I57" s="2">
        <f>'Moving Avg'!H57</f>
        <v>0</v>
      </c>
      <c r="J57" s="6" t="str">
        <f>OBV!F57</f>
        <v>BEARISH</v>
      </c>
      <c r="K57" s="6" t="str">
        <f>OBV!G57</f>
        <v>STRONG</v>
      </c>
      <c r="L57" s="6" t="str">
        <f>OBV!H57</f>
        <v>CONFIRMED BEARISH</v>
      </c>
    </row>
    <row r="58" spans="1:12" ht="13.5" x14ac:dyDescent="0.25">
      <c r="A58" s="3">
        <f>RSI!A58</f>
        <v>42088</v>
      </c>
      <c r="B58" s="2">
        <f>RSI!B58</f>
        <v>4.4006999999999996</v>
      </c>
      <c r="C58" s="2">
        <f>RSI!I58</f>
        <v>39.771053673937232</v>
      </c>
      <c r="D58" s="2">
        <f>MACD!E58</f>
        <v>-6.1396709643195102E-2</v>
      </c>
      <c r="E58" s="2">
        <f>MACD!F58</f>
        <v>-3.0489471843259869E-2</v>
      </c>
      <c r="F58" s="2">
        <f>'Moving Avg'!D58</f>
        <v>4.4162000000000008</v>
      </c>
      <c r="G58" s="2">
        <f>'Moving Avg'!F58</f>
        <v>4.4690699999999994</v>
      </c>
      <c r="H58" s="2">
        <f>'Moving Avg'!G58</f>
        <v>4.8283780000000007</v>
      </c>
      <c r="I58" s="2">
        <f>'Moving Avg'!H58</f>
        <v>0</v>
      </c>
      <c r="J58" s="6" t="str">
        <f>OBV!F58</f>
        <v>BEARISH</v>
      </c>
      <c r="K58" s="6" t="str">
        <f>OBV!G58</f>
        <v>STRONG</v>
      </c>
      <c r="L58" s="6" t="str">
        <f>OBV!H58</f>
        <v>CONFIRMED BEARISH</v>
      </c>
    </row>
    <row r="59" spans="1:12" ht="13.5" x14ac:dyDescent="0.25">
      <c r="A59" s="3">
        <f>RSI!A59</f>
        <v>42089</v>
      </c>
      <c r="B59" s="2">
        <f>RSI!B59</f>
        <v>4.3730000000000002</v>
      </c>
      <c r="C59" s="2">
        <f>RSI!I59</f>
        <v>38.622553707181979</v>
      </c>
      <c r="D59" s="2">
        <f>MACD!E59</f>
        <v>-4.3579435718175574E-2</v>
      </c>
      <c r="E59" s="2">
        <f>MACD!F59</f>
        <v>-3.3107464618243009E-2</v>
      </c>
      <c r="F59" s="2">
        <f>'Moving Avg'!D59</f>
        <v>4.4228399999999999</v>
      </c>
      <c r="G59" s="2">
        <f>'Moving Avg'!F59</f>
        <v>4.4668550000000007</v>
      </c>
      <c r="H59" s="2">
        <f>'Moving Avg'!G59</f>
        <v>4.8095560000000006</v>
      </c>
      <c r="I59" s="2">
        <f>'Moving Avg'!H59</f>
        <v>0</v>
      </c>
      <c r="J59" s="6" t="str">
        <f>OBV!F59</f>
        <v>BEARISH</v>
      </c>
      <c r="K59" s="6" t="str">
        <f>OBV!G59</f>
        <v>STRONG</v>
      </c>
      <c r="L59" s="6" t="str">
        <f>OBV!H59</f>
        <v>BEARISH DIVERGENCE</v>
      </c>
    </row>
    <row r="60" spans="1:12" ht="13.5" x14ac:dyDescent="0.25">
      <c r="A60" s="3">
        <f>RSI!A60</f>
        <v>42090</v>
      </c>
      <c r="B60" s="2">
        <f>RSI!B60</f>
        <v>4.3509000000000002</v>
      </c>
      <c r="C60" s="2">
        <f>RSI!I60</f>
        <v>37.687454091947878</v>
      </c>
      <c r="D60" s="2">
        <f>MACD!E60</f>
        <v>-1.6286934087824889E-2</v>
      </c>
      <c r="E60" s="2">
        <f>MACD!F60</f>
        <v>-2.9743358512159385E-2</v>
      </c>
      <c r="F60" s="2">
        <f>'Moving Avg'!D60</f>
        <v>4.4095600000000008</v>
      </c>
      <c r="G60" s="2">
        <f>'Moving Avg'!F60</f>
        <v>4.4635349999999994</v>
      </c>
      <c r="H60" s="2">
        <f>'Moving Avg'!G60</f>
        <v>4.7891860000000008</v>
      </c>
      <c r="I60" s="2">
        <f>'Moving Avg'!H60</f>
        <v>0</v>
      </c>
      <c r="J60" s="6" t="str">
        <f>OBV!F60</f>
        <v>BEARISH</v>
      </c>
      <c r="K60" s="6" t="str">
        <f>OBV!G60</f>
        <v>STRONG</v>
      </c>
      <c r="L60" s="6" t="str">
        <f>OBV!H60</f>
        <v>CONFIRMED BEARISH</v>
      </c>
    </row>
    <row r="61" spans="1:12" ht="13.5" x14ac:dyDescent="0.25">
      <c r="A61" s="3">
        <f>RSI!A61</f>
        <v>42093</v>
      </c>
      <c r="B61" s="2">
        <f>RSI!B61</f>
        <v>4.3730000000000002</v>
      </c>
      <c r="C61" s="2">
        <f>RSI!I61</f>
        <v>39.270882904125948</v>
      </c>
      <c r="D61" s="2">
        <f>MACD!E61</f>
        <v>-2.1023594875453355E-3</v>
      </c>
      <c r="E61" s="2">
        <f>MACD!F61</f>
        <v>-2.4215158707236575E-2</v>
      </c>
      <c r="F61" s="2">
        <f>'Moving Avg'!D61</f>
        <v>4.3885200000000006</v>
      </c>
      <c r="G61" s="2">
        <f>'Moving Avg'!F61</f>
        <v>4.4662999999999995</v>
      </c>
      <c r="H61" s="2">
        <f>'Moving Avg'!G61</f>
        <v>4.7714720000000002</v>
      </c>
      <c r="I61" s="2">
        <f>'Moving Avg'!H61</f>
        <v>0</v>
      </c>
      <c r="J61" s="6" t="str">
        <f>OBV!F61</f>
        <v>BEARISH</v>
      </c>
      <c r="K61" s="6" t="str">
        <f>OBV!G61</f>
        <v>STRONG</v>
      </c>
      <c r="L61" s="6" t="str">
        <f>OBV!H61</f>
        <v>CONFIRMED BEARISH</v>
      </c>
    </row>
    <row r="62" spans="1:12" ht="13.5" x14ac:dyDescent="0.25">
      <c r="A62" s="3">
        <f>RSI!A62</f>
        <v>42094</v>
      </c>
      <c r="B62" s="2">
        <f>RSI!B62</f>
        <v>4.4006999999999996</v>
      </c>
      <c r="C62" s="2">
        <f>RSI!I62</f>
        <v>41.284818750786812</v>
      </c>
      <c r="D62" s="2">
        <f>MACD!E62</f>
        <v>8.8758953643823801E-3</v>
      </c>
      <c r="E62" s="2">
        <f>MACD!F62</f>
        <v>-1.7596947892912784E-2</v>
      </c>
      <c r="F62" s="2">
        <f>'Moving Avg'!D62</f>
        <v>4.3796600000000003</v>
      </c>
      <c r="G62" s="2">
        <f>'Moving Avg'!F62</f>
        <v>4.4574449999999999</v>
      </c>
      <c r="H62" s="2">
        <f>'Moving Avg'!G62</f>
        <v>4.7543119999999996</v>
      </c>
      <c r="I62" s="2">
        <f>'Moving Avg'!H62</f>
        <v>0</v>
      </c>
      <c r="J62" s="6" t="str">
        <f>OBV!F62</f>
        <v>BEARISH</v>
      </c>
      <c r="K62" s="6" t="str">
        <f>OBV!G62</f>
        <v>STRONG</v>
      </c>
      <c r="L62" s="6" t="str">
        <f>OBV!H62</f>
        <v>CONFIRMED BEARISH</v>
      </c>
    </row>
    <row r="63" spans="1:12" ht="13.5" x14ac:dyDescent="0.25">
      <c r="A63" s="3">
        <f>RSI!A63</f>
        <v>42095</v>
      </c>
      <c r="B63" s="2">
        <f>RSI!B63</f>
        <v>4.3952</v>
      </c>
      <c r="C63" s="2">
        <f>RSI!I63</f>
        <v>40.994123541693924</v>
      </c>
      <c r="D63" s="2">
        <f>MACD!E63</f>
        <v>1.9360557765587316E-2</v>
      </c>
      <c r="E63" s="2">
        <f>MACD!F63</f>
        <v>-1.0205446761212763E-2</v>
      </c>
      <c r="F63" s="2">
        <f>'Moving Avg'!D63</f>
        <v>4.3785600000000002</v>
      </c>
      <c r="G63" s="2">
        <f>'Moving Avg'!F63</f>
        <v>4.4488649999999996</v>
      </c>
      <c r="H63" s="2">
        <f>'Moving Avg'!G63</f>
        <v>4.7339419999999999</v>
      </c>
      <c r="I63" s="2">
        <f>'Moving Avg'!H63</f>
        <v>0</v>
      </c>
      <c r="J63" s="6" t="str">
        <f>OBV!F63</f>
        <v>BULLISH</v>
      </c>
      <c r="K63" s="6" t="str">
        <f>OBV!G63</f>
        <v>NEUTRAL</v>
      </c>
      <c r="L63" s="6" t="str">
        <f>OBV!H63</f>
        <v>BULLISH DIVERGENCE</v>
      </c>
    </row>
    <row r="64" spans="1:12" ht="13.5" x14ac:dyDescent="0.25">
      <c r="A64" s="3">
        <f>RSI!A64</f>
        <v>42096</v>
      </c>
      <c r="B64" s="2">
        <f>RSI!B64</f>
        <v>4.3177000000000003</v>
      </c>
      <c r="C64" s="2">
        <f>RSI!I64</f>
        <v>37.036774593883145</v>
      </c>
      <c r="D64" s="2">
        <f>MACD!E64</f>
        <v>4.0734920370084637E-3</v>
      </c>
      <c r="E64" s="2">
        <f>MACD!F64</f>
        <v>-7.3496590015685176E-3</v>
      </c>
      <c r="F64" s="2">
        <f>'Moving Avg'!D64</f>
        <v>4.3674999999999997</v>
      </c>
      <c r="G64" s="2">
        <f>'Moving Avg'!F64</f>
        <v>4.4394550000000006</v>
      </c>
      <c r="H64" s="2">
        <f>'Moving Avg'!G64</f>
        <v>4.7120219999999993</v>
      </c>
      <c r="I64" s="2">
        <f>'Moving Avg'!H64</f>
        <v>0</v>
      </c>
      <c r="J64" s="6" t="str">
        <f>OBV!F64</f>
        <v>BEARISH</v>
      </c>
      <c r="K64" s="6" t="str">
        <f>OBV!G64</f>
        <v>NEUTRAL</v>
      </c>
      <c r="L64" s="6" t="str">
        <f>OBV!H64</f>
        <v>CONFIRMED BEARISH</v>
      </c>
    </row>
    <row r="65" spans="1:12" ht="13.5" x14ac:dyDescent="0.25">
      <c r="A65" s="3">
        <f>RSI!A65</f>
        <v>42097</v>
      </c>
      <c r="B65" s="2">
        <f>RSI!B65</f>
        <v>4.3730000000000002</v>
      </c>
      <c r="C65" s="2">
        <f>RSI!I65</f>
        <v>41.38488417726677</v>
      </c>
      <c r="D65" s="2">
        <f>MACD!E65</f>
        <v>1.2865715522192289E-4</v>
      </c>
      <c r="E65" s="2">
        <f>MACD!F65</f>
        <v>-5.85399577021043E-3</v>
      </c>
      <c r="F65" s="2">
        <f>'Moving Avg'!D65</f>
        <v>4.3719200000000011</v>
      </c>
      <c r="G65" s="2">
        <f>'Moving Avg'!F65</f>
        <v>4.4377950000000004</v>
      </c>
      <c r="H65" s="2">
        <f>'Moving Avg'!G65</f>
        <v>4.6943079999999995</v>
      </c>
      <c r="I65" s="2">
        <f>'Moving Avg'!H65</f>
        <v>0</v>
      </c>
      <c r="J65" s="6" t="str">
        <f>OBV!F65</f>
        <v>BULLISH</v>
      </c>
      <c r="K65" s="6" t="str">
        <f>OBV!G65</f>
        <v>WEAK</v>
      </c>
      <c r="L65" s="6" t="str">
        <f>OBV!H65</f>
        <v>CONFIRMED BULLISH</v>
      </c>
    </row>
    <row r="66" spans="1:12" ht="13.5" x14ac:dyDescent="0.25">
      <c r="A66" s="3">
        <f>RSI!A66</f>
        <v>42100</v>
      </c>
      <c r="B66" s="2">
        <f>RSI!B66</f>
        <v>4.3177000000000003</v>
      </c>
      <c r="C66" s="2">
        <f>RSI!I66</f>
        <v>38.520138721066303</v>
      </c>
      <c r="D66" s="2">
        <f>MACD!E66</f>
        <v>1.1006878747494397E-2</v>
      </c>
      <c r="E66" s="2">
        <f>MACD!F66</f>
        <v>-2.481820866669465E-3</v>
      </c>
      <c r="F66" s="2">
        <f>'Moving Avg'!D66</f>
        <v>4.3608599999999997</v>
      </c>
      <c r="G66" s="2">
        <f>'Moving Avg'!F66</f>
        <v>4.4322600000000012</v>
      </c>
      <c r="H66" s="2">
        <f>'Moving Avg'!G66</f>
        <v>4.6734959999999992</v>
      </c>
      <c r="I66" s="2">
        <f>'Moving Avg'!H66</f>
        <v>0</v>
      </c>
      <c r="J66" s="6" t="str">
        <f>OBV!F66</f>
        <v>BULLISH</v>
      </c>
      <c r="K66" s="6" t="str">
        <f>OBV!G66</f>
        <v>WEAK</v>
      </c>
      <c r="L66" s="6" t="str">
        <f>OBV!H66</f>
        <v>BULLISH DIVERGENCE</v>
      </c>
    </row>
    <row r="67" spans="1:12" ht="13.5" x14ac:dyDescent="0.25">
      <c r="A67" s="3">
        <f>RSI!A67</f>
        <v>42101</v>
      </c>
      <c r="B67" s="2">
        <f>RSI!B67</f>
        <v>4.29</v>
      </c>
      <c r="C67" s="2">
        <f>RSI!I67</f>
        <v>37.133542541663026</v>
      </c>
      <c r="D67" s="2">
        <f>MACD!E67</f>
        <v>1.8177486789902275E-2</v>
      </c>
      <c r="E67" s="2">
        <f>MACD!F67</f>
        <v>1.6500406646448832E-3</v>
      </c>
      <c r="F67" s="2">
        <f>'Moving Avg'!D67</f>
        <v>4.3387200000000004</v>
      </c>
      <c r="G67" s="2">
        <f>'Moving Avg'!F67</f>
        <v>4.4211900000000011</v>
      </c>
      <c r="H67" s="2">
        <f>'Moving Avg'!G67</f>
        <v>4.6540119999999998</v>
      </c>
      <c r="I67" s="2">
        <f>'Moving Avg'!H67</f>
        <v>0</v>
      </c>
      <c r="J67" s="6" t="str">
        <f>OBV!F67</f>
        <v>BEARISH</v>
      </c>
      <c r="K67" s="6" t="str">
        <f>OBV!G67</f>
        <v>NEUTRAL</v>
      </c>
      <c r="L67" s="6" t="str">
        <f>OBV!H67</f>
        <v>CONFIRMED BEARISH</v>
      </c>
    </row>
    <row r="68" spans="1:12" ht="13.5" x14ac:dyDescent="0.25">
      <c r="A68" s="3">
        <f>RSI!A68</f>
        <v>42102</v>
      </c>
      <c r="B68" s="2">
        <f>RSI!B68</f>
        <v>4.3177000000000003</v>
      </c>
      <c r="C68" s="2">
        <f>RSI!I68</f>
        <v>39.479651929085477</v>
      </c>
      <c r="D68" s="2">
        <f>MACD!E68</f>
        <v>1.6487478996461746E-2</v>
      </c>
      <c r="E68" s="2">
        <f>MACD!F68</f>
        <v>4.6175283310082565E-3</v>
      </c>
      <c r="F68" s="2">
        <f>'Moving Avg'!D68</f>
        <v>4.323220000000001</v>
      </c>
      <c r="G68" s="2">
        <f>'Moving Avg'!F68</f>
        <v>4.4167650000000007</v>
      </c>
      <c r="H68" s="2">
        <f>'Moving Avg'!G68</f>
        <v>4.6335319999999989</v>
      </c>
      <c r="I68" s="2">
        <f>'Moving Avg'!H68</f>
        <v>0</v>
      </c>
      <c r="J68" s="6" t="str">
        <f>OBV!F68</f>
        <v>BULLISH</v>
      </c>
      <c r="K68" s="6" t="str">
        <f>OBV!G68</f>
        <v>WEAK</v>
      </c>
      <c r="L68" s="6" t="str">
        <f>OBV!H68</f>
        <v>BULLISH DIVERGENCE</v>
      </c>
    </row>
    <row r="69" spans="1:12" ht="13.5" x14ac:dyDescent="0.25">
      <c r="A69" s="3">
        <f>RSI!A69</f>
        <v>42104</v>
      </c>
      <c r="B69" s="2">
        <f>RSI!B69</f>
        <v>4.3398000000000003</v>
      </c>
      <c r="C69" s="2">
        <f>RSI!I69</f>
        <v>41.359925200231366</v>
      </c>
      <c r="D69" s="2">
        <f>MACD!E69</f>
        <v>1.0022800765173479E-2</v>
      </c>
      <c r="E69" s="2">
        <f>MACD!F69</f>
        <v>5.6985828178413014E-3</v>
      </c>
      <c r="F69" s="2">
        <f>'Moving Avg'!D69</f>
        <v>4.3276400000000006</v>
      </c>
      <c r="G69" s="2">
        <f>'Moving Avg'!F69</f>
        <v>4.4070750000000007</v>
      </c>
      <c r="H69" s="2">
        <f>'Moving Avg'!G69</f>
        <v>4.6140459999999992</v>
      </c>
      <c r="I69" s="2">
        <f>'Moving Avg'!H69</f>
        <v>0</v>
      </c>
      <c r="J69" s="6" t="str">
        <f>OBV!F69</f>
        <v>BULLISH</v>
      </c>
      <c r="K69" s="6" t="str">
        <f>OBV!G69</f>
        <v>WEAK</v>
      </c>
      <c r="L69" s="6" t="str">
        <f>OBV!H69</f>
        <v>CONFIRMED BULLISH</v>
      </c>
    </row>
    <row r="70" spans="1:12" ht="13.5" x14ac:dyDescent="0.25">
      <c r="A70" s="3">
        <f>RSI!A70</f>
        <v>42107</v>
      </c>
      <c r="B70" s="2">
        <f>RSI!B70</f>
        <v>4.2512999999999996</v>
      </c>
      <c r="C70" s="2">
        <f>RSI!I70</f>
        <v>36.47308900265849</v>
      </c>
      <c r="D70" s="2">
        <f>MACD!E70</f>
        <v>8.3775651051603006E-3</v>
      </c>
      <c r="E70" s="2">
        <f>MACD!F70</f>
        <v>6.2343792753051016E-3</v>
      </c>
      <c r="F70" s="2">
        <f>'Moving Avg'!D70</f>
        <v>4.3033000000000001</v>
      </c>
      <c r="G70" s="2">
        <f>'Moving Avg'!F70</f>
        <v>4.3899150000000002</v>
      </c>
      <c r="H70" s="2">
        <f>'Moving Avg'!G70</f>
        <v>4.5910199999999985</v>
      </c>
      <c r="I70" s="2">
        <f>'Moving Avg'!H70</f>
        <v>0</v>
      </c>
      <c r="J70" s="6" t="str">
        <f>OBV!F70</f>
        <v>BEARISH</v>
      </c>
      <c r="K70" s="6" t="str">
        <f>OBV!G70</f>
        <v>STRONG</v>
      </c>
      <c r="L70" s="6" t="str">
        <f>OBV!H70</f>
        <v>CONFIRMED BEARISH</v>
      </c>
    </row>
    <row r="71" spans="1:12" ht="13.5" x14ac:dyDescent="0.25">
      <c r="A71" s="3">
        <f>RSI!A71</f>
        <v>42108</v>
      </c>
      <c r="B71" s="2">
        <f>RSI!B71</f>
        <v>4.2069999999999999</v>
      </c>
      <c r="C71" s="2">
        <f>RSI!I71</f>
        <v>34.289105600776892</v>
      </c>
      <c r="D71" s="2">
        <f>MACD!E71</f>
        <v>1.4809616196544084E-2</v>
      </c>
      <c r="E71" s="2">
        <f>MACD!F71</f>
        <v>7.9494266595528992E-3</v>
      </c>
      <c r="F71" s="2">
        <f>'Moving Avg'!D71</f>
        <v>4.2811600000000007</v>
      </c>
      <c r="G71" s="2">
        <f>'Moving Avg'!F71</f>
        <v>4.37331</v>
      </c>
      <c r="H71" s="2">
        <f>'Moving Avg'!G71</f>
        <v>4.5694319999999973</v>
      </c>
      <c r="I71" s="2">
        <f>'Moving Avg'!H71</f>
        <v>0</v>
      </c>
      <c r="J71" s="6" t="str">
        <f>OBV!F71</f>
        <v>BEARISH</v>
      </c>
      <c r="K71" s="6" t="str">
        <f>OBV!G71</f>
        <v>STRONG</v>
      </c>
      <c r="L71" s="6" t="str">
        <f>OBV!H71</f>
        <v>CONFIRMED BEARISH</v>
      </c>
    </row>
    <row r="72" spans="1:12" ht="13.5" x14ac:dyDescent="0.25">
      <c r="A72" s="3">
        <f>RSI!A72</f>
        <v>42109</v>
      </c>
      <c r="B72" s="2">
        <f>RSI!B72</f>
        <v>4.29</v>
      </c>
      <c r="C72" s="2">
        <f>RSI!I72</f>
        <v>41.372438709700475</v>
      </c>
      <c r="D72" s="2">
        <f>MACD!E72</f>
        <v>1.9685330114904254E-2</v>
      </c>
      <c r="E72" s="2">
        <f>MACD!F72</f>
        <v>1.029660735062317E-2</v>
      </c>
      <c r="F72" s="2">
        <f>'Moving Avg'!D72</f>
        <v>4.2811599999999999</v>
      </c>
      <c r="G72" s="2">
        <f>'Moving Avg'!F72</f>
        <v>4.3608550000000008</v>
      </c>
      <c r="H72" s="2">
        <f>'Moving Avg'!G72</f>
        <v>4.552603999999997</v>
      </c>
      <c r="I72" s="2">
        <f>'Moving Avg'!H72</f>
        <v>0</v>
      </c>
      <c r="J72" s="6" t="str">
        <f>OBV!F72</f>
        <v>BEARISH</v>
      </c>
      <c r="K72" s="6" t="str">
        <f>OBV!G72</f>
        <v>NEUTRAL</v>
      </c>
      <c r="L72" s="6" t="str">
        <f>OBV!H72</f>
        <v>NEUTRAL</v>
      </c>
    </row>
    <row r="73" spans="1:12" ht="13.5" x14ac:dyDescent="0.25">
      <c r="A73" s="3">
        <f>RSI!A73</f>
        <v>42110</v>
      </c>
      <c r="B73" s="2">
        <f>RSI!B73</f>
        <v>4.29</v>
      </c>
      <c r="C73" s="2">
        <f>RSI!I73</f>
        <v>41.372438709700475</v>
      </c>
      <c r="D73" s="2">
        <f>MACD!E73</f>
        <v>2.3696384266155945E-2</v>
      </c>
      <c r="E73" s="2">
        <f>MACD!F73</f>
        <v>1.2976562733729727E-2</v>
      </c>
      <c r="F73" s="2">
        <f>'Moving Avg'!D73</f>
        <v>4.27562</v>
      </c>
      <c r="G73" s="2">
        <f>'Moving Avg'!F73</f>
        <v>4.3483999999999998</v>
      </c>
      <c r="H73" s="2">
        <f>'Moving Avg'!G73</f>
        <v>4.5364399999999971</v>
      </c>
      <c r="I73" s="2">
        <f>'Moving Avg'!H73</f>
        <v>0</v>
      </c>
      <c r="J73" s="6" t="str">
        <f>OBV!F73</f>
        <v>BEARISH</v>
      </c>
      <c r="K73" s="6" t="str">
        <f>OBV!G73</f>
        <v>STRONG</v>
      </c>
      <c r="L73" s="6" t="str">
        <f>OBV!H73</f>
        <v>CONFIRMED BEARISH</v>
      </c>
    </row>
    <row r="74" spans="1:12" ht="13.5" x14ac:dyDescent="0.25">
      <c r="A74" s="3">
        <f>RSI!A74</f>
        <v>42111</v>
      </c>
      <c r="B74" s="2">
        <f>RSI!B74</f>
        <v>4.3398000000000003</v>
      </c>
      <c r="C74" s="2">
        <f>RSI!I74</f>
        <v>45.463256240482742</v>
      </c>
      <c r="D74" s="2">
        <f>MACD!E74</f>
        <v>1.2155798381624727E-2</v>
      </c>
      <c r="E74" s="2">
        <f>MACD!F74</f>
        <v>1.2812409863308729E-2</v>
      </c>
      <c r="F74" s="2">
        <f>'Moving Avg'!D74</f>
        <v>4.27562</v>
      </c>
      <c r="G74" s="2">
        <f>'Moving Avg'!F74</f>
        <v>4.3483999999999998</v>
      </c>
      <c r="H74" s="2">
        <f>'Moving Avg'!G74</f>
        <v>4.5254799999999973</v>
      </c>
      <c r="I74" s="2">
        <f>'Moving Avg'!H74</f>
        <v>0</v>
      </c>
      <c r="J74" s="6" t="str">
        <f>OBV!F74</f>
        <v>BEARISH</v>
      </c>
      <c r="K74" s="6" t="str">
        <f>OBV!G74</f>
        <v>STRONG</v>
      </c>
      <c r="L74" s="6" t="str">
        <f>OBV!H74</f>
        <v>NEUTRAL</v>
      </c>
    </row>
    <row r="75" spans="1:12" ht="13.5" x14ac:dyDescent="0.25">
      <c r="A75" s="3">
        <f>RSI!A75</f>
        <v>42114</v>
      </c>
      <c r="B75" s="2">
        <f>RSI!B75</f>
        <v>4.3398000000000003</v>
      </c>
      <c r="C75" s="2">
        <f>RSI!I75</f>
        <v>45.463256240482742</v>
      </c>
      <c r="D75" s="2">
        <f>MACD!E75</f>
        <v>1.1231341652927718E-2</v>
      </c>
      <c r="E75" s="2">
        <f>MACD!F75</f>
        <v>1.2496196221232528E-2</v>
      </c>
      <c r="F75" s="2">
        <f>'Moving Avg'!D75</f>
        <v>4.2933199999999996</v>
      </c>
      <c r="G75" s="2">
        <f>'Moving Avg'!F75</f>
        <v>4.344525</v>
      </c>
      <c r="H75" s="2">
        <f>'Moving Avg'!G75</f>
        <v>4.5145199999999974</v>
      </c>
      <c r="I75" s="2">
        <f>'Moving Avg'!H75</f>
        <v>0</v>
      </c>
      <c r="J75" s="6" t="str">
        <f>OBV!F75</f>
        <v>BEARISH</v>
      </c>
      <c r="K75" s="6" t="str">
        <f>OBV!G75</f>
        <v>STRONG</v>
      </c>
      <c r="L75" s="6" t="str">
        <f>OBV!H75</f>
        <v>BEARISH DIVERGENCE</v>
      </c>
    </row>
    <row r="76" spans="1:12" ht="13.5" x14ac:dyDescent="0.25">
      <c r="A76" s="3">
        <f>RSI!A76</f>
        <v>42115</v>
      </c>
      <c r="B76" s="2">
        <f>RSI!B76</f>
        <v>4.3398000000000003</v>
      </c>
      <c r="C76" s="2">
        <f>RSI!I76</f>
        <v>45.463256240482735</v>
      </c>
      <c r="D76" s="2">
        <f>MACD!E76</f>
        <v>2.2497149663083249E-3</v>
      </c>
      <c r="E76" s="2">
        <f>MACD!F76</f>
        <v>1.0446899970247689E-2</v>
      </c>
      <c r="F76" s="2">
        <f>'Moving Avg'!D76</f>
        <v>4.3198799999999995</v>
      </c>
      <c r="G76" s="2">
        <f>'Moving Avg'!F76</f>
        <v>4.3376049999999999</v>
      </c>
      <c r="H76" s="2">
        <f>'Moving Avg'!G76</f>
        <v>4.5016779999999974</v>
      </c>
      <c r="I76" s="2">
        <f>'Moving Avg'!H76</f>
        <v>0</v>
      </c>
      <c r="J76" s="6" t="str">
        <f>OBV!F76</f>
        <v>BULLISH</v>
      </c>
      <c r="K76" s="6" t="str">
        <f>OBV!G76</f>
        <v>WEAK</v>
      </c>
      <c r="L76" s="6" t="str">
        <f>OBV!H76</f>
        <v>CONFIRMED BULLISH</v>
      </c>
    </row>
    <row r="77" spans="1:12" ht="13.5" x14ac:dyDescent="0.25">
      <c r="A77" s="3">
        <f>RSI!A77</f>
        <v>42116</v>
      </c>
      <c r="B77" s="2">
        <f>RSI!B77</f>
        <v>4.3453999999999997</v>
      </c>
      <c r="C77" s="2">
        <f>RSI!I77</f>
        <v>45.992523342361345</v>
      </c>
      <c r="D77" s="2">
        <f>MACD!E77</f>
        <v>-9.7410149444767669E-3</v>
      </c>
      <c r="E77" s="2">
        <f>MACD!F77</f>
        <v>6.4093169873027976E-3</v>
      </c>
      <c r="F77" s="2">
        <f>'Moving Avg'!D77</f>
        <v>4.3309600000000001</v>
      </c>
      <c r="G77" s="2">
        <f>'Moving Avg'!F77</f>
        <v>4.3326250000000002</v>
      </c>
      <c r="H77" s="2">
        <f>'Moving Avg'!G77</f>
        <v>4.4906079999999982</v>
      </c>
      <c r="I77" s="2">
        <f>'Moving Avg'!H77</f>
        <v>0</v>
      </c>
      <c r="J77" s="6" t="str">
        <f>OBV!F77</f>
        <v>BULLISH</v>
      </c>
      <c r="K77" s="6" t="str">
        <f>OBV!G77</f>
        <v>WEAK</v>
      </c>
      <c r="L77" s="6" t="str">
        <f>OBV!H77</f>
        <v>CONFIRMED BULLISH</v>
      </c>
    </row>
    <row r="78" spans="1:12" ht="13.5" x14ac:dyDescent="0.25">
      <c r="A78" s="3">
        <f>RSI!A78</f>
        <v>42117</v>
      </c>
      <c r="B78" s="2">
        <f>RSI!B78</f>
        <v>4.4229000000000003</v>
      </c>
      <c r="C78" s="2">
        <f>RSI!I78</f>
        <v>52.817003476361485</v>
      </c>
      <c r="D78" s="2">
        <f>MACD!E78</f>
        <v>-2.1134994049000433E-2</v>
      </c>
      <c r="E78" s="2">
        <f>MACD!F78</f>
        <v>9.0045478004215172E-4</v>
      </c>
      <c r="F78" s="2">
        <f>'Moving Avg'!D78</f>
        <v>4.3575400000000002</v>
      </c>
      <c r="G78" s="2">
        <f>'Moving Avg'!F78</f>
        <v>4.3337349999999999</v>
      </c>
      <c r="H78" s="2">
        <f>'Moving Avg'!G78</f>
        <v>4.4815299999999976</v>
      </c>
      <c r="I78" s="2">
        <f>'Moving Avg'!H78</f>
        <v>0</v>
      </c>
      <c r="J78" s="6" t="str">
        <f>OBV!F78</f>
        <v>BULLISH</v>
      </c>
      <c r="K78" s="6" t="str">
        <f>OBV!G78</f>
        <v>WEAK</v>
      </c>
      <c r="L78" s="6" t="str">
        <f>OBV!H78</f>
        <v>CONFIRMED BULLISH</v>
      </c>
    </row>
    <row r="79" spans="1:12" ht="13.5" x14ac:dyDescent="0.25">
      <c r="A79" s="3">
        <f>RSI!A79</f>
        <v>42118</v>
      </c>
      <c r="B79" s="2">
        <f>RSI!B79</f>
        <v>4.4173</v>
      </c>
      <c r="C79" s="2">
        <f>RSI!I79</f>
        <v>52.302710150639506</v>
      </c>
      <c r="D79" s="2">
        <f>MACD!E79</f>
        <v>-2.7205091705831741E-2</v>
      </c>
      <c r="E79" s="2">
        <f>MACD!F79</f>
        <v>-4.720654517132627E-3</v>
      </c>
      <c r="F79" s="2">
        <f>'Moving Avg'!D79</f>
        <v>4.3730400000000005</v>
      </c>
      <c r="G79" s="2">
        <f>'Moving Avg'!F79</f>
        <v>4.3359499999999995</v>
      </c>
      <c r="H79" s="2">
        <f>'Moving Avg'!G79</f>
        <v>4.4723399999999982</v>
      </c>
      <c r="I79" s="2">
        <f>'Moving Avg'!H79</f>
        <v>0</v>
      </c>
      <c r="J79" s="6" t="str">
        <f>OBV!F79</f>
        <v>BULLISH</v>
      </c>
      <c r="K79" s="6" t="str">
        <f>OBV!G79</f>
        <v>WEAK</v>
      </c>
      <c r="L79" s="6" t="str">
        <f>OBV!H79</f>
        <v>CONFIRMED BULLISH</v>
      </c>
    </row>
    <row r="80" spans="1:12" ht="13.5" x14ac:dyDescent="0.25">
      <c r="A80" s="3">
        <f>RSI!A80</f>
        <v>42121</v>
      </c>
      <c r="B80" s="2">
        <f>RSI!B80</f>
        <v>4.4229000000000003</v>
      </c>
      <c r="C80" s="2">
        <f>RSI!I80</f>
        <v>52.797687233243764</v>
      </c>
      <c r="D80" s="2">
        <f>MACD!E80</f>
        <v>-4.6564227001574032E-2</v>
      </c>
      <c r="E80" s="2">
        <f>MACD!F80</f>
        <v>-1.3089369014020909E-2</v>
      </c>
      <c r="F80" s="2">
        <f>'Moving Avg'!D80</f>
        <v>4.389660000000001</v>
      </c>
      <c r="G80" s="2">
        <f>'Moving Avg'!F80</f>
        <v>4.33955</v>
      </c>
      <c r="H80" s="2">
        <f>'Moving Avg'!G80</f>
        <v>4.4612699999999981</v>
      </c>
      <c r="I80" s="2">
        <f>'Moving Avg'!H80</f>
        <v>0</v>
      </c>
      <c r="J80" s="6" t="str">
        <f>OBV!F80</f>
        <v>BULLISH</v>
      </c>
      <c r="K80" s="6" t="str">
        <f>OBV!G80</f>
        <v>WEAK</v>
      </c>
      <c r="L80" s="6" t="str">
        <f>OBV!H80</f>
        <v>CONFIRMED BULLISH</v>
      </c>
    </row>
    <row r="81" spans="1:12" ht="13.5" x14ac:dyDescent="0.25">
      <c r="A81" s="3">
        <f>RSI!A81</f>
        <v>42122</v>
      </c>
      <c r="B81" s="2">
        <f>RSI!B81</f>
        <v>4.5003000000000002</v>
      </c>
      <c r="C81" s="2">
        <f>RSI!I81</f>
        <v>59.113244212281657</v>
      </c>
      <c r="D81" s="2">
        <f>MACD!E81</f>
        <v>-7.5705267737536275E-2</v>
      </c>
      <c r="E81" s="2">
        <f>MACD!F81</f>
        <v>-2.5612548758723985E-2</v>
      </c>
      <c r="F81" s="2">
        <f>'Moving Avg'!D81</f>
        <v>4.4217599999999999</v>
      </c>
      <c r="G81" s="2">
        <f>'Moving Avg'!F81</f>
        <v>4.3459149999999998</v>
      </c>
      <c r="H81" s="2">
        <f>'Moving Avg'!G81</f>
        <v>4.4515259999999985</v>
      </c>
      <c r="I81" s="2">
        <f>'Moving Avg'!H81</f>
        <v>0</v>
      </c>
      <c r="J81" s="6" t="str">
        <f>OBV!F81</f>
        <v>BULLISH</v>
      </c>
      <c r="K81" s="6" t="str">
        <f>OBV!G81</f>
        <v>WEAK</v>
      </c>
      <c r="L81" s="6" t="str">
        <f>OBV!H81</f>
        <v>CONFIRMED BULLISH</v>
      </c>
    </row>
    <row r="82" spans="1:12" ht="13.5" x14ac:dyDescent="0.25">
      <c r="A82" s="3">
        <f>RSI!A82</f>
        <v>42123</v>
      </c>
      <c r="B82" s="2">
        <f>RSI!B82</f>
        <v>4.5723000000000003</v>
      </c>
      <c r="C82" s="2">
        <f>RSI!I82</f>
        <v>63.945835184869026</v>
      </c>
      <c r="D82" s="2">
        <f>MACD!E82</f>
        <v>-9.3580382072122603E-2</v>
      </c>
      <c r="E82" s="2">
        <f>MACD!F82</f>
        <v>-3.920611542140371E-2</v>
      </c>
      <c r="F82" s="2">
        <f>'Moving Avg'!D82</f>
        <v>4.4671400000000006</v>
      </c>
      <c r="G82" s="2">
        <f>'Moving Avg'!F82</f>
        <v>4.3544949999999991</v>
      </c>
      <c r="H82" s="2">
        <f>'Moving Avg'!G82</f>
        <v>4.4433339999999992</v>
      </c>
      <c r="I82" s="2">
        <f>'Moving Avg'!H82</f>
        <v>0</v>
      </c>
      <c r="J82" s="6" t="str">
        <f>OBV!F82</f>
        <v>BULLISH</v>
      </c>
      <c r="K82" s="6" t="str">
        <f>OBV!G82</f>
        <v>WEAK</v>
      </c>
      <c r="L82" s="6" t="str">
        <f>OBV!H82</f>
        <v>CONFIRMED BULLISH</v>
      </c>
    </row>
    <row r="83" spans="1:12" ht="13.5" x14ac:dyDescent="0.25">
      <c r="A83" s="3">
        <f>RSI!A83</f>
        <v>42124</v>
      </c>
      <c r="B83" s="2">
        <f>RSI!B83</f>
        <v>4.5777999999999999</v>
      </c>
      <c r="C83" s="2">
        <f>RSI!I83</f>
        <v>64.293023689948072</v>
      </c>
      <c r="D83" s="2">
        <f>MACD!E83</f>
        <v>-0.11014315960409604</v>
      </c>
      <c r="E83" s="2">
        <f>MACD!F83</f>
        <v>-5.3393524257942179E-2</v>
      </c>
      <c r="F83" s="2">
        <f>'Moving Avg'!D83</f>
        <v>4.4981199999999992</v>
      </c>
      <c r="G83" s="2">
        <f>'Moving Avg'!F83</f>
        <v>4.363624999999999</v>
      </c>
      <c r="H83" s="2">
        <f>'Moving Avg'!G83</f>
        <v>4.4354719999999999</v>
      </c>
      <c r="I83" s="2">
        <f>'Moving Avg'!H83</f>
        <v>0</v>
      </c>
      <c r="J83" s="6" t="str">
        <f>OBV!F83</f>
        <v>BULLISH</v>
      </c>
      <c r="K83" s="6" t="str">
        <f>OBV!G83</f>
        <v>WEAK</v>
      </c>
      <c r="L83" s="6" t="str">
        <f>OBV!H83</f>
        <v>CONFIRMED BULLISH</v>
      </c>
    </row>
    <row r="84" spans="1:12" ht="13.5" x14ac:dyDescent="0.25">
      <c r="A84" s="3">
        <f>RSI!A84</f>
        <v>42128</v>
      </c>
      <c r="B84" s="2">
        <f>RSI!B84</f>
        <v>4.5114000000000001</v>
      </c>
      <c r="C84" s="2">
        <f>RSI!I84</f>
        <v>57.139260102299424</v>
      </c>
      <c r="D84" s="2">
        <f>MACD!E84</f>
        <v>-0.11256421710516751</v>
      </c>
      <c r="E84" s="2">
        <f>MACD!F84</f>
        <v>-6.5227662827387248E-2</v>
      </c>
      <c r="F84" s="2">
        <f>'Moving Avg'!D84</f>
        <v>4.5169400000000008</v>
      </c>
      <c r="G84" s="2">
        <f>'Moving Avg'!F84</f>
        <v>4.3733099999999983</v>
      </c>
      <c r="H84" s="2">
        <f>'Moving Avg'!G84</f>
        <v>4.426946</v>
      </c>
      <c r="I84" s="2">
        <f>'Moving Avg'!H84</f>
        <v>0</v>
      </c>
      <c r="J84" s="6" t="str">
        <f>OBV!F84</f>
        <v>BULLISH</v>
      </c>
      <c r="K84" s="6" t="str">
        <f>OBV!G84</f>
        <v>WEAK</v>
      </c>
      <c r="L84" s="6" t="str">
        <f>OBV!H84</f>
        <v>CONFIRMED BULLISH</v>
      </c>
    </row>
    <row r="85" spans="1:12" ht="13.5" x14ac:dyDescent="0.25">
      <c r="A85" s="3">
        <f>RSI!A85</f>
        <v>42129</v>
      </c>
      <c r="B85" s="2">
        <f>RSI!B85</f>
        <v>4.5667999999999997</v>
      </c>
      <c r="C85" s="2">
        <f>RSI!I85</f>
        <v>61.034851818583121</v>
      </c>
      <c r="D85" s="2">
        <f>MACD!E85</f>
        <v>-0.11923753318600561</v>
      </c>
      <c r="E85" s="2">
        <f>MACD!F85</f>
        <v>-7.6029636899110922E-2</v>
      </c>
      <c r="F85" s="2">
        <f>'Moving Avg'!D85</f>
        <v>4.5457200000000002</v>
      </c>
      <c r="G85" s="2">
        <f>'Moving Avg'!F85</f>
        <v>4.3829999999999982</v>
      </c>
      <c r="H85" s="2">
        <f>'Moving Avg'!G85</f>
        <v>4.4206359999999991</v>
      </c>
      <c r="I85" s="2">
        <f>'Moving Avg'!H85</f>
        <v>0</v>
      </c>
      <c r="J85" s="6" t="str">
        <f>OBV!F85</f>
        <v>BULLISH</v>
      </c>
      <c r="K85" s="6" t="str">
        <f>OBV!G85</f>
        <v>WEAK</v>
      </c>
      <c r="L85" s="6" t="str">
        <f>OBV!H85</f>
        <v>CONFIRMED BULLISH</v>
      </c>
    </row>
    <row r="86" spans="1:12" ht="13.5" x14ac:dyDescent="0.25">
      <c r="A86" s="3">
        <f>RSI!A86</f>
        <v>42130</v>
      </c>
      <c r="B86" s="2">
        <f>RSI!B86</f>
        <v>4.5391000000000004</v>
      </c>
      <c r="C86" s="2">
        <f>RSI!I86</f>
        <v>58.187143555821507</v>
      </c>
      <c r="D86" s="2">
        <f>MACD!E86</f>
        <v>-0.12364212517884443</v>
      </c>
      <c r="E86" s="2">
        <f>MACD!F86</f>
        <v>-8.5552134555057627E-2</v>
      </c>
      <c r="F86" s="2">
        <f>'Moving Avg'!D86</f>
        <v>4.5534800000000004</v>
      </c>
      <c r="G86" s="2">
        <f>'Moving Avg'!F86</f>
        <v>4.3940699999999993</v>
      </c>
      <c r="H86" s="2">
        <f>'Moving Avg'!G86</f>
        <v>4.4196400000000002</v>
      </c>
      <c r="I86" s="2">
        <f>'Moving Avg'!H86</f>
        <v>0</v>
      </c>
      <c r="J86" s="6" t="str">
        <f>OBV!F86</f>
        <v>BULLISH</v>
      </c>
      <c r="K86" s="6" t="str">
        <f>OBV!G86</f>
        <v>WEAK</v>
      </c>
      <c r="L86" s="6" t="str">
        <f>OBV!H86</f>
        <v>CONFIRMED BULLISH</v>
      </c>
    </row>
    <row r="87" spans="1:12" ht="13.5" x14ac:dyDescent="0.25">
      <c r="A87" s="3">
        <f>RSI!A87</f>
        <v>42131</v>
      </c>
      <c r="B87" s="2">
        <f>RSI!B87</f>
        <v>4.5170000000000003</v>
      </c>
      <c r="C87" s="2">
        <f>RSI!I87</f>
        <v>55.94444075389189</v>
      </c>
      <c r="D87" s="2">
        <f>MACD!E87</f>
        <v>-0.12545663884640845</v>
      </c>
      <c r="E87" s="2">
        <f>MACD!F87</f>
        <v>-9.3533035413327789E-2</v>
      </c>
      <c r="F87" s="2">
        <f>'Moving Avg'!D87</f>
        <v>4.5424199999999999</v>
      </c>
      <c r="G87" s="2">
        <f>'Moving Avg'!F87</f>
        <v>4.4054199999999994</v>
      </c>
      <c r="H87" s="2">
        <f>'Moving Avg'!G87</f>
        <v>4.4214120000000001</v>
      </c>
      <c r="I87" s="2">
        <f>'Moving Avg'!H87</f>
        <v>0</v>
      </c>
      <c r="J87" s="6" t="str">
        <f>OBV!F87</f>
        <v>BULLISH</v>
      </c>
      <c r="K87" s="6" t="str">
        <f>OBV!G87</f>
        <v>WEAK</v>
      </c>
      <c r="L87" s="6" t="str">
        <f>OBV!H87</f>
        <v>BULLISH DIVERGENCE</v>
      </c>
    </row>
    <row r="88" spans="1:12" ht="13.5" x14ac:dyDescent="0.25">
      <c r="A88" s="3">
        <f>RSI!A88</f>
        <v>42132</v>
      </c>
      <c r="B88" s="2">
        <f>RSI!B88</f>
        <v>4.4893000000000001</v>
      </c>
      <c r="C88" s="2">
        <f>RSI!I88</f>
        <v>53.177833529784529</v>
      </c>
      <c r="D88" s="2">
        <f>MACD!E88</f>
        <v>-0.11342918785835909</v>
      </c>
      <c r="E88" s="2">
        <f>MACD!F88</f>
        <v>-9.7512265902334055E-2</v>
      </c>
      <c r="F88" s="2">
        <f>'Moving Avg'!D88</f>
        <v>4.5247200000000003</v>
      </c>
      <c r="G88" s="2">
        <f>'Moving Avg'!F88</f>
        <v>4.4139999999999997</v>
      </c>
      <c r="H88" s="2">
        <f>'Moving Avg'!G88</f>
        <v>4.4234059999999999</v>
      </c>
      <c r="I88" s="2">
        <f>'Moving Avg'!H88</f>
        <v>0</v>
      </c>
      <c r="J88" s="6" t="str">
        <f>OBV!F88</f>
        <v>BEARISH</v>
      </c>
      <c r="K88" s="6" t="str">
        <f>OBV!G88</f>
        <v>STRONG</v>
      </c>
      <c r="L88" s="6" t="str">
        <f>OBV!H88</f>
        <v>CONFIRMED BEARISH</v>
      </c>
    </row>
    <row r="89" spans="1:12" ht="13.5" x14ac:dyDescent="0.25">
      <c r="A89" s="3">
        <f>RSI!A89</f>
        <v>42135</v>
      </c>
      <c r="B89" s="2">
        <f>RSI!B89</f>
        <v>4.4782000000000002</v>
      </c>
      <c r="C89" s="2">
        <f>RSI!I89</f>
        <v>52.066669281441627</v>
      </c>
      <c r="D89" s="2">
        <f>MACD!E89</f>
        <v>-0.10350934235081688</v>
      </c>
      <c r="E89" s="2">
        <f>MACD!F89</f>
        <v>-9.8711681192030623E-2</v>
      </c>
      <c r="F89" s="2">
        <f>'Moving Avg'!D89</f>
        <v>4.5180800000000003</v>
      </c>
      <c r="G89" s="2">
        <f>'Moving Avg'!F89</f>
        <v>4.4209199999999997</v>
      </c>
      <c r="H89" s="2">
        <f>'Moving Avg'!G89</f>
        <v>4.4246239999999997</v>
      </c>
      <c r="I89" s="2">
        <f>'Moving Avg'!H89</f>
        <v>0</v>
      </c>
      <c r="J89" s="6" t="str">
        <f>OBV!F89</f>
        <v>BEARISH</v>
      </c>
      <c r="K89" s="6" t="str">
        <f>OBV!G89</f>
        <v>STRONG</v>
      </c>
      <c r="L89" s="6" t="str">
        <f>OBV!H89</f>
        <v>CONFIRMED BEARISH</v>
      </c>
    </row>
    <row r="90" spans="1:12" ht="13.5" x14ac:dyDescent="0.25">
      <c r="A90" s="3">
        <f>RSI!A90</f>
        <v>42136</v>
      </c>
      <c r="B90" s="2">
        <f>RSI!B90</f>
        <v>4.4283999999999999</v>
      </c>
      <c r="C90" s="2">
        <f>RSI!I90</f>
        <v>47.29216923623575</v>
      </c>
      <c r="D90" s="2">
        <f>MACD!E90</f>
        <v>-9.070137971840353E-2</v>
      </c>
      <c r="E90" s="2">
        <f>MACD!F90</f>
        <v>-9.710962089730521E-2</v>
      </c>
      <c r="F90" s="2">
        <f>'Moving Avg'!D90</f>
        <v>4.4904000000000002</v>
      </c>
      <c r="G90" s="2">
        <f>'Moving Avg'!F90</f>
        <v>4.4297749999999994</v>
      </c>
      <c r="H90" s="2">
        <f>'Moving Avg'!G90</f>
        <v>4.4248460000000005</v>
      </c>
      <c r="I90" s="2">
        <f>'Moving Avg'!H90</f>
        <v>0</v>
      </c>
      <c r="J90" s="6" t="str">
        <f>OBV!F90</f>
        <v>BEARISH</v>
      </c>
      <c r="K90" s="6" t="str">
        <f>OBV!G90</f>
        <v>STRONG</v>
      </c>
      <c r="L90" s="6" t="str">
        <f>OBV!H90</f>
        <v>CONFIRMED BEARISH</v>
      </c>
    </row>
    <row r="91" spans="1:12" ht="13.5" x14ac:dyDescent="0.25">
      <c r="A91" s="3">
        <f>RSI!A91</f>
        <v>42137</v>
      </c>
      <c r="B91" s="2">
        <f>RSI!B91</f>
        <v>4.4561000000000002</v>
      </c>
      <c r="C91" s="2">
        <f>RSI!I91</f>
        <v>50.036617493268892</v>
      </c>
      <c r="D91" s="2">
        <f>MACD!E91</f>
        <v>-6.9839854810178181E-2</v>
      </c>
      <c r="E91" s="2">
        <f>MACD!F91</f>
        <v>-9.1655667679879815E-2</v>
      </c>
      <c r="F91" s="2">
        <f>'Moving Avg'!D91</f>
        <v>4.4737999999999998</v>
      </c>
      <c r="G91" s="2">
        <f>'Moving Avg'!F91</f>
        <v>4.4422300000000003</v>
      </c>
      <c r="H91" s="2">
        <f>'Moving Avg'!G91</f>
        <v>4.4276140000000002</v>
      </c>
      <c r="I91" s="2">
        <f>'Moving Avg'!H91</f>
        <v>0</v>
      </c>
      <c r="J91" s="6" t="str">
        <f>OBV!F91</f>
        <v>BEARISH</v>
      </c>
      <c r="K91" s="6" t="str">
        <f>OBV!G91</f>
        <v>STRONG</v>
      </c>
      <c r="L91" s="6" t="str">
        <f>OBV!H91</f>
        <v>CONFIRMED BEARISH</v>
      </c>
    </row>
    <row r="92" spans="1:12" ht="13.5" x14ac:dyDescent="0.25">
      <c r="A92" s="3">
        <f>RSI!A92</f>
        <v>42138</v>
      </c>
      <c r="B92" s="2">
        <f>RSI!B92</f>
        <v>4.4229000000000003</v>
      </c>
      <c r="C92" s="2">
        <f>RSI!I92</f>
        <v>46.885521365337915</v>
      </c>
      <c r="D92" s="2">
        <f>MACD!E92</f>
        <v>-3.8659573417007209E-2</v>
      </c>
      <c r="E92" s="2">
        <f>MACD!F92</f>
        <v>-8.1056448827305297E-2</v>
      </c>
      <c r="F92" s="2">
        <f>'Moving Avg'!D92</f>
        <v>4.4549800000000008</v>
      </c>
      <c r="G92" s="2">
        <f>'Moving Avg'!F92</f>
        <v>4.4488750000000001</v>
      </c>
      <c r="H92" s="2">
        <f>'Moving Avg'!G92</f>
        <v>4.4245159999999997</v>
      </c>
      <c r="I92" s="2">
        <f>'Moving Avg'!H92</f>
        <v>0</v>
      </c>
      <c r="J92" s="6" t="str">
        <f>OBV!F92</f>
        <v>BEARISH</v>
      </c>
      <c r="K92" s="6" t="str">
        <f>OBV!G92</f>
        <v>STRONG</v>
      </c>
      <c r="L92" s="6" t="str">
        <f>OBV!H92</f>
        <v>CONFIRMED BEARISH</v>
      </c>
    </row>
    <row r="93" spans="1:12" ht="13.5" x14ac:dyDescent="0.25">
      <c r="A93" s="3">
        <f>RSI!A93</f>
        <v>42139</v>
      </c>
      <c r="B93" s="2">
        <f>RSI!B93</f>
        <v>4.4118000000000004</v>
      </c>
      <c r="C93" s="2">
        <f>RSI!I93</f>
        <v>45.845973511348063</v>
      </c>
      <c r="D93" s="2">
        <f>MACD!E93</f>
        <v>-1.0419072913332883E-2</v>
      </c>
      <c r="E93" s="2">
        <f>MACD!F93</f>
        <v>-6.6928973644510809E-2</v>
      </c>
      <c r="F93" s="2">
        <f>'Moving Avg'!D93</f>
        <v>4.4394800000000005</v>
      </c>
      <c r="G93" s="2">
        <f>'Moving Avg'!F93</f>
        <v>4.4549650000000005</v>
      </c>
      <c r="H93" s="2">
        <f>'Moving Avg'!G93</f>
        <v>4.4214160000000007</v>
      </c>
      <c r="I93" s="2">
        <f>'Moving Avg'!H93</f>
        <v>0</v>
      </c>
      <c r="J93" s="6" t="str">
        <f>OBV!F93</f>
        <v>BEARISH</v>
      </c>
      <c r="K93" s="6" t="str">
        <f>OBV!G93</f>
        <v>STRONG</v>
      </c>
      <c r="L93" s="6" t="str">
        <f>OBV!H93</f>
        <v>CONFIRMED BEARISH</v>
      </c>
    </row>
    <row r="94" spans="1:12" ht="13.5" x14ac:dyDescent="0.25">
      <c r="A94" s="3">
        <f>RSI!A94</f>
        <v>42142</v>
      </c>
      <c r="B94" s="2">
        <f>RSI!B94</f>
        <v>4.3730000000000002</v>
      </c>
      <c r="C94" s="2">
        <f>RSI!I94</f>
        <v>42.314256621897741</v>
      </c>
      <c r="D94" s="2">
        <f>MACD!E94</f>
        <v>6.3758385686156771E-3</v>
      </c>
      <c r="E94" s="2">
        <f>MACD!F94</f>
        <v>-5.2268011201885511E-2</v>
      </c>
      <c r="F94" s="2">
        <f>'Moving Avg'!D94</f>
        <v>4.4184400000000004</v>
      </c>
      <c r="G94" s="2">
        <f>'Moving Avg'!F94</f>
        <v>4.4566250000000007</v>
      </c>
      <c r="H94" s="2">
        <f>'Moving Avg'!G94</f>
        <v>4.4187580000000004</v>
      </c>
      <c r="I94" s="2">
        <f>'Moving Avg'!H94</f>
        <v>0</v>
      </c>
      <c r="J94" s="6" t="str">
        <f>OBV!F94</f>
        <v>BEARISH</v>
      </c>
      <c r="K94" s="6" t="str">
        <f>OBV!G94</f>
        <v>STRONG</v>
      </c>
      <c r="L94" s="6" t="str">
        <f>OBV!H94</f>
        <v>CONFIRMED BEARISH</v>
      </c>
    </row>
    <row r="95" spans="1:12" ht="13.5" x14ac:dyDescent="0.25">
      <c r="A95" s="3">
        <f>RSI!A95</f>
        <v>42143</v>
      </c>
      <c r="B95" s="2">
        <f>RSI!B95</f>
        <v>4.3787000000000003</v>
      </c>
      <c r="C95" s="2">
        <f>RSI!I95</f>
        <v>43.008833059000551</v>
      </c>
      <c r="D95" s="2">
        <f>MACD!E95</f>
        <v>2.9139648549417529E-2</v>
      </c>
      <c r="E95" s="2">
        <f>MACD!F95</f>
        <v>-3.5986479251624903E-2</v>
      </c>
      <c r="F95" s="2">
        <f>'Moving Avg'!D95</f>
        <v>4.408500000000001</v>
      </c>
      <c r="G95" s="2">
        <f>'Moving Avg'!F95</f>
        <v>4.4585700000000008</v>
      </c>
      <c r="H95" s="2">
        <f>'Moving Avg'!G95</f>
        <v>4.4182080000000008</v>
      </c>
      <c r="I95" s="2">
        <f>'Moving Avg'!H95</f>
        <v>0</v>
      </c>
      <c r="J95" s="6" t="str">
        <f>OBV!F95</f>
        <v>BEARISH</v>
      </c>
      <c r="K95" s="6" t="str">
        <f>OBV!G95</f>
        <v>STRONG</v>
      </c>
      <c r="L95" s="6" t="str">
        <f>OBV!H95</f>
        <v>CONFIRMED BEARISH</v>
      </c>
    </row>
    <row r="96" spans="1:12" ht="13.5" x14ac:dyDescent="0.25">
      <c r="A96" s="3">
        <f>RSI!A96</f>
        <v>42144</v>
      </c>
      <c r="B96" s="2">
        <f>RSI!B96</f>
        <v>4.3731999999999998</v>
      </c>
      <c r="C96" s="2">
        <f>RSI!I96</f>
        <v>42.477359598241016</v>
      </c>
      <c r="D96" s="2">
        <f>MACD!E96</f>
        <v>4.4931925331533229E-2</v>
      </c>
      <c r="E96" s="2">
        <f>MACD!F96</f>
        <v>-1.980279833499328E-2</v>
      </c>
      <c r="F96" s="2">
        <f>'Moving Avg'!D96</f>
        <v>4.3919200000000007</v>
      </c>
      <c r="G96" s="2">
        <f>'Moving Avg'!F96</f>
        <v>4.4602400000000006</v>
      </c>
      <c r="H96" s="2">
        <f>'Moving Avg'!G96</f>
        <v>4.4171040000000001</v>
      </c>
      <c r="I96" s="2">
        <f>'Moving Avg'!H96</f>
        <v>0</v>
      </c>
      <c r="J96" s="6" t="str">
        <f>OBV!F96</f>
        <v>BEARISH</v>
      </c>
      <c r="K96" s="6" t="str">
        <f>OBV!G96</f>
        <v>STRONG</v>
      </c>
      <c r="L96" s="6" t="str">
        <f>OBV!H96</f>
        <v>CONFIRMED BEARISH</v>
      </c>
    </row>
    <row r="97" spans="1:12" ht="13.5" x14ac:dyDescent="0.25">
      <c r="A97" s="3">
        <f>RSI!A97</f>
        <v>42145</v>
      </c>
      <c r="B97" s="2">
        <f>RSI!B97</f>
        <v>4.4230999999999998</v>
      </c>
      <c r="C97" s="2">
        <f>RSI!I97</f>
        <v>48.674351244244505</v>
      </c>
      <c r="D97" s="2">
        <f>MACD!E97</f>
        <v>5.1587049017447484E-2</v>
      </c>
      <c r="E97" s="2">
        <f>MACD!F97</f>
        <v>-5.5248288645051262E-3</v>
      </c>
      <c r="F97" s="2">
        <f>'Moving Avg'!D97</f>
        <v>4.3919600000000001</v>
      </c>
      <c r="G97" s="2">
        <f>'Moving Avg'!F97</f>
        <v>4.464125000000001</v>
      </c>
      <c r="H97" s="2">
        <f>'Moving Avg'!G97</f>
        <v>4.4153380000000011</v>
      </c>
      <c r="I97" s="2">
        <f>'Moving Avg'!H97</f>
        <v>0</v>
      </c>
      <c r="J97" s="6" t="str">
        <f>OBV!F97</f>
        <v>BEARISH</v>
      </c>
      <c r="K97" s="6" t="str">
        <f>OBV!G97</f>
        <v>STRONG</v>
      </c>
      <c r="L97" s="6" t="str">
        <f>OBV!H97</f>
        <v>CONFIRMED BEARISH</v>
      </c>
    </row>
    <row r="98" spans="1:12" ht="13.5" x14ac:dyDescent="0.25">
      <c r="A98" s="3">
        <f>RSI!A98</f>
        <v>42146</v>
      </c>
      <c r="B98" s="2">
        <f>RSI!B98</f>
        <v>4.4341999999999997</v>
      </c>
      <c r="C98" s="2">
        <f>RSI!I98</f>
        <v>49.965623171786156</v>
      </c>
      <c r="D98" s="2">
        <f>MACD!E98</f>
        <v>5.2199615449232795E-2</v>
      </c>
      <c r="E98" s="2">
        <f>MACD!F98</f>
        <v>6.0200599982424578E-3</v>
      </c>
      <c r="F98" s="2">
        <f>'Moving Avg'!D98</f>
        <v>4.3964400000000001</v>
      </c>
      <c r="G98" s="2">
        <f>'Moving Avg'!F98</f>
        <v>4.46469</v>
      </c>
      <c r="H98" s="2">
        <f>'Moving Avg'!G98</f>
        <v>4.4158980000000012</v>
      </c>
      <c r="I98" s="2">
        <f>'Moving Avg'!H98</f>
        <v>0</v>
      </c>
      <c r="J98" s="6" t="str">
        <f>OBV!F98</f>
        <v>BULLISH</v>
      </c>
      <c r="K98" s="6" t="str">
        <f>OBV!G98</f>
        <v>WEAK</v>
      </c>
      <c r="L98" s="6" t="str">
        <f>OBV!H98</f>
        <v>CONFIRMED BULLISH</v>
      </c>
    </row>
    <row r="99" spans="1:12" ht="13.5" x14ac:dyDescent="0.25">
      <c r="A99" s="3">
        <f>RSI!A99</f>
        <v>42149</v>
      </c>
      <c r="B99" s="2">
        <f>RSI!B99</f>
        <v>4.4729999999999999</v>
      </c>
      <c r="C99" s="2">
        <f>RSI!I99</f>
        <v>54.29422619221377</v>
      </c>
      <c r="D99" s="2">
        <f>MACD!E99</f>
        <v>4.8130832847933291E-2</v>
      </c>
      <c r="E99" s="2">
        <f>MACD!F99</f>
        <v>1.4442214568180626E-2</v>
      </c>
      <c r="F99" s="2">
        <f>'Moving Avg'!D99</f>
        <v>4.4164399999999997</v>
      </c>
      <c r="G99" s="2">
        <f>'Moving Avg'!F99</f>
        <v>4.4674750000000003</v>
      </c>
      <c r="H99" s="2">
        <f>'Moving Avg'!G99</f>
        <v>4.4146860000000006</v>
      </c>
      <c r="I99" s="2">
        <f>'Moving Avg'!H99</f>
        <v>0</v>
      </c>
      <c r="J99" s="6" t="str">
        <f>OBV!F99</f>
        <v>BULLISH</v>
      </c>
      <c r="K99" s="6" t="str">
        <f>OBV!G99</f>
        <v>WEAK</v>
      </c>
      <c r="L99" s="6" t="str">
        <f>OBV!H99</f>
        <v>CONFIRMED BULLISH</v>
      </c>
    </row>
    <row r="100" spans="1:12" ht="13.5" x14ac:dyDescent="0.25">
      <c r="A100" s="3">
        <f>RSI!A100</f>
        <v>42150</v>
      </c>
      <c r="B100" s="2">
        <f>RSI!B100</f>
        <v>4.4785000000000004</v>
      </c>
      <c r="C100" s="2">
        <f>RSI!I100</f>
        <v>54.889981493561876</v>
      </c>
      <c r="D100" s="2">
        <f>MACD!E100</f>
        <v>3.6384854082267104E-2</v>
      </c>
      <c r="E100" s="2">
        <f>MACD!F100</f>
        <v>1.8830742470997922E-2</v>
      </c>
      <c r="F100" s="2">
        <f>'Moving Avg'!D100</f>
        <v>4.4363999999999999</v>
      </c>
      <c r="G100" s="2">
        <f>'Moving Avg'!F100</f>
        <v>4.4702549999999999</v>
      </c>
      <c r="H100" s="2">
        <f>'Moving Avg'!G100</f>
        <v>4.4123660000000005</v>
      </c>
      <c r="I100" s="2">
        <f>'Moving Avg'!H100</f>
        <v>0</v>
      </c>
      <c r="J100" s="6" t="str">
        <f>OBV!F100</f>
        <v>BULLISH</v>
      </c>
      <c r="K100" s="6" t="str">
        <f>OBV!G100</f>
        <v>WEAK</v>
      </c>
      <c r="L100" s="6" t="str">
        <f>OBV!H100</f>
        <v>CONFIRMED BULLISH</v>
      </c>
    </row>
    <row r="101" spans="1:12" ht="13.5" x14ac:dyDescent="0.25">
      <c r="A101" s="3">
        <f>RSI!A101</f>
        <v>42151</v>
      </c>
      <c r="B101" s="2">
        <f>RSI!B101</f>
        <v>4.5117000000000003</v>
      </c>
      <c r="C101" s="2">
        <f>RSI!I101</f>
        <v>58.413744894633716</v>
      </c>
      <c r="D101" s="2">
        <f>MACD!E101</f>
        <v>2.799886098572113E-2</v>
      </c>
      <c r="E101" s="2">
        <f>MACD!F101</f>
        <v>2.0664366173942565E-2</v>
      </c>
      <c r="F101" s="2">
        <f>'Moving Avg'!D101</f>
        <v>4.4641000000000002</v>
      </c>
      <c r="G101" s="2">
        <f>'Moving Avg'!F101</f>
        <v>4.4708250000000005</v>
      </c>
      <c r="H101" s="2">
        <f>'Moving Avg'!G101</f>
        <v>4.4118180000000002</v>
      </c>
      <c r="I101" s="2">
        <f>'Moving Avg'!H101</f>
        <v>0</v>
      </c>
      <c r="J101" s="6" t="str">
        <f>OBV!F101</f>
        <v>BULLISH</v>
      </c>
      <c r="K101" s="6" t="str">
        <f>OBV!G101</f>
        <v>WEAK</v>
      </c>
      <c r="L101" s="6" t="str">
        <f>OBV!H101</f>
        <v>CONFIRMED BULLISH</v>
      </c>
    </row>
    <row r="102" spans="1:12" ht="13.5" x14ac:dyDescent="0.25">
      <c r="A102" s="3">
        <f>RSI!A102</f>
        <v>42152</v>
      </c>
      <c r="B102" s="2">
        <f>RSI!B102</f>
        <v>4.4950999999999999</v>
      </c>
      <c r="C102" s="2">
        <f>RSI!I102</f>
        <v>56.055928550282388</v>
      </c>
      <c r="D102" s="2">
        <f>MACD!E102</f>
        <v>1.6597882223633675E-2</v>
      </c>
      <c r="E102" s="2">
        <f>MACD!F102</f>
        <v>1.9851069383880787E-2</v>
      </c>
      <c r="F102" s="2">
        <f>'Moving Avg'!D102</f>
        <v>4.4785000000000004</v>
      </c>
      <c r="G102" s="2">
        <f>'Moving Avg'!F102</f>
        <v>4.4669650000000001</v>
      </c>
      <c r="H102" s="2">
        <f>'Moving Avg'!G102</f>
        <v>4.4109379999999998</v>
      </c>
      <c r="I102" s="2">
        <f>'Moving Avg'!H102</f>
        <v>0</v>
      </c>
      <c r="J102" s="6" t="str">
        <f>OBV!F102</f>
        <v>BULLISH</v>
      </c>
      <c r="K102" s="6" t="str">
        <f>OBV!G102</f>
        <v>WEAK</v>
      </c>
      <c r="L102" s="6" t="str">
        <f>OBV!H102</f>
        <v>CONFIRMED BULLISH</v>
      </c>
    </row>
    <row r="103" spans="1:12" ht="13.5" x14ac:dyDescent="0.25">
      <c r="A103" s="3">
        <f>RSI!A103</f>
        <v>42153</v>
      </c>
      <c r="B103" s="2">
        <f>RSI!B103</f>
        <v>4.4896000000000003</v>
      </c>
      <c r="C103" s="2">
        <f>RSI!I103</f>
        <v>55.260052380331047</v>
      </c>
      <c r="D103" s="2">
        <f>MACD!E103</f>
        <v>5.3532648775691527E-3</v>
      </c>
      <c r="E103" s="2">
        <f>MACD!F103</f>
        <v>1.6951508482618463E-2</v>
      </c>
      <c r="F103" s="2">
        <f>'Moving Avg'!D103</f>
        <v>4.4895800000000001</v>
      </c>
      <c r="G103" s="2">
        <f>'Moving Avg'!F103</f>
        <v>4.4625549999999992</v>
      </c>
      <c r="H103" s="2">
        <f>'Moving Avg'!G103</f>
        <v>4.4099479999999991</v>
      </c>
      <c r="I103" s="2">
        <f>'Moving Avg'!H103</f>
        <v>0</v>
      </c>
      <c r="J103" s="6" t="str">
        <f>OBV!F103</f>
        <v>BULLISH</v>
      </c>
      <c r="K103" s="6" t="str">
        <f>OBV!G103</f>
        <v>NEUTRAL</v>
      </c>
      <c r="L103" s="6" t="str">
        <f>OBV!H103</f>
        <v>CONFIRMED BULLISH</v>
      </c>
    </row>
    <row r="104" spans="1:12" ht="13.5" x14ac:dyDescent="0.25">
      <c r="A104" s="3">
        <f>RSI!A104</f>
        <v>42156</v>
      </c>
      <c r="B104" s="2">
        <f>RSI!B104</f>
        <v>4.4397000000000002</v>
      </c>
      <c r="C104" s="2">
        <f>RSI!I104</f>
        <v>48.52811711756911</v>
      </c>
      <c r="D104" s="2">
        <f>MACD!E104</f>
        <v>-6.6771705346191368E-3</v>
      </c>
      <c r="E104" s="2">
        <f>MACD!F104</f>
        <v>1.2225772679170945E-2</v>
      </c>
      <c r="F104" s="2">
        <f>'Moving Avg'!D104</f>
        <v>4.48292</v>
      </c>
      <c r="G104" s="2">
        <f>'Moving Avg'!F104</f>
        <v>4.458969999999999</v>
      </c>
      <c r="H104" s="2">
        <f>'Moving Avg'!G104</f>
        <v>4.4119459999999986</v>
      </c>
      <c r="I104" s="2">
        <f>'Moving Avg'!H104</f>
        <v>0</v>
      </c>
      <c r="J104" s="6" t="str">
        <f>OBV!F104</f>
        <v>BEARISH</v>
      </c>
      <c r="K104" s="6" t="str">
        <f>OBV!G104</f>
        <v>STRONG</v>
      </c>
      <c r="L104" s="6" t="str">
        <f>OBV!H104</f>
        <v>CONFIRMED BEARISH</v>
      </c>
    </row>
    <row r="105" spans="1:12" ht="13.5" x14ac:dyDescent="0.25">
      <c r="A105" s="3">
        <f>RSI!A105</f>
        <v>42157</v>
      </c>
      <c r="B105" s="2">
        <f>RSI!B105</f>
        <v>4.5117000000000003</v>
      </c>
      <c r="C105" s="2">
        <f>RSI!I105</f>
        <v>56.720773868212049</v>
      </c>
      <c r="D105" s="2">
        <f>MACD!E105</f>
        <v>-2.1243156449757272E-2</v>
      </c>
      <c r="E105" s="2">
        <f>MACD!F105</f>
        <v>5.5319868533853025E-3</v>
      </c>
      <c r="F105" s="2">
        <f>'Moving Avg'!D105</f>
        <v>4.4895600000000009</v>
      </c>
      <c r="G105" s="2">
        <f>'Moving Avg'!F105</f>
        <v>4.4562149999999994</v>
      </c>
      <c r="H105" s="2">
        <f>'Moving Avg'!G105</f>
        <v>4.4138339999999978</v>
      </c>
      <c r="I105" s="2">
        <f>'Moving Avg'!H105</f>
        <v>0</v>
      </c>
      <c r="J105" s="6" t="str">
        <f>OBV!F105</f>
        <v>BEARISH</v>
      </c>
      <c r="K105" s="6" t="str">
        <f>OBV!G105</f>
        <v>STRONG</v>
      </c>
      <c r="L105" s="6" t="str">
        <f>OBV!H105</f>
        <v>BEARISH DIVERGENCE</v>
      </c>
    </row>
    <row r="106" spans="1:12" ht="13.5" x14ac:dyDescent="0.25">
      <c r="A106" s="3">
        <f>RSI!A106</f>
        <v>42158</v>
      </c>
      <c r="B106" s="2">
        <f>RSI!B106</f>
        <v>4.5228000000000002</v>
      </c>
      <c r="C106" s="2">
        <f>RSI!I106</f>
        <v>57.835021583409826</v>
      </c>
      <c r="D106" s="2">
        <f>MACD!E106</f>
        <v>-3.5597212007774104E-2</v>
      </c>
      <c r="E106" s="2">
        <f>MACD!F106</f>
        <v>-2.6938529188465787E-3</v>
      </c>
      <c r="F106" s="2">
        <f>'Moving Avg'!D106</f>
        <v>4.4917800000000003</v>
      </c>
      <c r="G106" s="2">
        <f>'Moving Avg'!F106</f>
        <v>4.4553999999999991</v>
      </c>
      <c r="H106" s="2">
        <f>'Moving Avg'!G106</f>
        <v>4.414725999999999</v>
      </c>
      <c r="I106" s="2">
        <f>'Moving Avg'!H106</f>
        <v>0</v>
      </c>
      <c r="J106" s="6" t="str">
        <f>OBV!F106</f>
        <v>BEARISH</v>
      </c>
      <c r="K106" s="6" t="str">
        <f>OBV!G106</f>
        <v>STRONG</v>
      </c>
      <c r="L106" s="6" t="str">
        <f>OBV!H106</f>
        <v>BEARISH DIVERGENCE</v>
      </c>
    </row>
    <row r="107" spans="1:12" ht="13.5" x14ac:dyDescent="0.25">
      <c r="A107" s="3">
        <f>RSI!A107</f>
        <v>42159</v>
      </c>
      <c r="B107" s="2">
        <f>RSI!B107</f>
        <v>4.4896000000000003</v>
      </c>
      <c r="C107" s="2">
        <f>RSI!I107</f>
        <v>53.406147766854779</v>
      </c>
      <c r="D107" s="2">
        <f>MACD!E107</f>
        <v>-3.800626166709975E-2</v>
      </c>
      <c r="E107" s="2">
        <f>MACD!F107</f>
        <v>-9.7563346684972144E-3</v>
      </c>
      <c r="F107" s="2">
        <f>'Moving Avg'!D107</f>
        <v>4.4906800000000002</v>
      </c>
      <c r="G107" s="2">
        <f>'Moving Avg'!F107</f>
        <v>4.4540299999999995</v>
      </c>
      <c r="H107" s="2">
        <f>'Moving Avg'!G107</f>
        <v>4.4156179999999985</v>
      </c>
      <c r="I107" s="2">
        <f>'Moving Avg'!H107</f>
        <v>0</v>
      </c>
      <c r="J107" s="6" t="str">
        <f>OBV!F107</f>
        <v>BEARISH</v>
      </c>
      <c r="K107" s="6" t="str">
        <f>OBV!G107</f>
        <v>STRONG</v>
      </c>
      <c r="L107" s="6" t="str">
        <f>OBV!H107</f>
        <v>CONFIRMED BEARISH</v>
      </c>
    </row>
    <row r="108" spans="1:12" ht="13.5" x14ac:dyDescent="0.25">
      <c r="A108" s="3">
        <f>RSI!A108</f>
        <v>42160</v>
      </c>
      <c r="B108" s="2">
        <f>RSI!B108</f>
        <v>4.5892999999999997</v>
      </c>
      <c r="C108" s="2">
        <f>RSI!I108</f>
        <v>62.654808587030338</v>
      </c>
      <c r="D108" s="2">
        <f>MACD!E108</f>
        <v>-4.58959015806224E-2</v>
      </c>
      <c r="E108" s="2">
        <f>MACD!F108</f>
        <v>-1.6984248050922253E-2</v>
      </c>
      <c r="F108" s="2">
        <f>'Moving Avg'!D108</f>
        <v>4.5106200000000003</v>
      </c>
      <c r="G108" s="2">
        <f>'Moving Avg'!F108</f>
        <v>4.4590299999999994</v>
      </c>
      <c r="H108" s="2">
        <f>'Moving Avg'!G108</f>
        <v>4.419389999999999</v>
      </c>
      <c r="I108" s="2">
        <f>'Moving Avg'!H108</f>
        <v>0</v>
      </c>
      <c r="J108" s="6" t="str">
        <f>OBV!F108</f>
        <v>BULLISH</v>
      </c>
      <c r="K108" s="6" t="str">
        <f>OBV!G108</f>
        <v>NEUTRAL</v>
      </c>
      <c r="L108" s="6" t="str">
        <f>OBV!H108</f>
        <v>CONFIRMED BULLISH</v>
      </c>
    </row>
    <row r="109" spans="1:12" ht="13.5" x14ac:dyDescent="0.25">
      <c r="A109" s="3">
        <f>RSI!A109</f>
        <v>42163</v>
      </c>
      <c r="B109" s="2">
        <f>RSI!B109</f>
        <v>4.5449999999999999</v>
      </c>
      <c r="C109" s="2">
        <f>RSI!I109</f>
        <v>57.219919010816199</v>
      </c>
      <c r="D109" s="2">
        <f>MACD!E109</f>
        <v>-4.4071022292577311E-2</v>
      </c>
      <c r="E109" s="2">
        <f>MACD!F109</f>
        <v>-2.2401602899253265E-2</v>
      </c>
      <c r="F109" s="2">
        <f>'Moving Avg'!D109</f>
        <v>4.5316799999999997</v>
      </c>
      <c r="G109" s="2">
        <f>'Moving Avg'!F109</f>
        <v>4.4623699999999999</v>
      </c>
      <c r="H109" s="2">
        <f>'Moving Avg'!G109</f>
        <v>4.4228299999999994</v>
      </c>
      <c r="I109" s="2">
        <f>'Moving Avg'!H109</f>
        <v>0</v>
      </c>
      <c r="J109" s="6" t="str">
        <f>OBV!F109</f>
        <v>BEARISH</v>
      </c>
      <c r="K109" s="6" t="str">
        <f>OBV!G109</f>
        <v>NEUTRAL</v>
      </c>
      <c r="L109" s="6" t="str">
        <f>OBV!H109</f>
        <v>BEARISH DIVERGENCE</v>
      </c>
    </row>
    <row r="110" spans="1:12" ht="13.5" x14ac:dyDescent="0.25">
      <c r="A110" s="3">
        <f>RSI!A110</f>
        <v>42164</v>
      </c>
      <c r="B110" s="2">
        <f>RSI!B110</f>
        <v>4.5671999999999997</v>
      </c>
      <c r="C110" s="2">
        <f>RSI!I110</f>
        <v>59.133040610375808</v>
      </c>
      <c r="D110" s="2">
        <f>MACD!E110</f>
        <v>-4.3757843109150762E-2</v>
      </c>
      <c r="E110" s="2">
        <f>MACD!F110</f>
        <v>-2.6672850941232763E-2</v>
      </c>
      <c r="F110" s="2">
        <f>'Moving Avg'!D110</f>
        <v>4.5427799999999996</v>
      </c>
      <c r="G110" s="2">
        <f>'Moving Avg'!F110</f>
        <v>4.4693100000000001</v>
      </c>
      <c r="H110" s="2">
        <f>'Moving Avg'!G110</f>
        <v>4.4271559999999992</v>
      </c>
      <c r="I110" s="2">
        <f>'Moving Avg'!H110</f>
        <v>0</v>
      </c>
      <c r="J110" s="6" t="str">
        <f>OBV!F110</f>
        <v>BULLISH</v>
      </c>
      <c r="K110" s="6" t="str">
        <f>OBV!G110</f>
        <v>WEAK</v>
      </c>
      <c r="L110" s="6" t="str">
        <f>OBV!H110</f>
        <v>CONFIRMED BULLISH</v>
      </c>
    </row>
    <row r="111" spans="1:12" ht="13.5" x14ac:dyDescent="0.25">
      <c r="A111" s="3">
        <f>RSI!A111</f>
        <v>42165</v>
      </c>
      <c r="B111" s="2">
        <f>RSI!B111</f>
        <v>4.5117000000000003</v>
      </c>
      <c r="C111" s="2">
        <f>RSI!I111</f>
        <v>52.778518959242177</v>
      </c>
      <c r="D111" s="2">
        <f>MACD!E111</f>
        <v>-3.480583271633364E-2</v>
      </c>
      <c r="E111" s="2">
        <f>MACD!F111</f>
        <v>-2.8299447296252941E-2</v>
      </c>
      <c r="F111" s="2">
        <f>'Moving Avg'!D111</f>
        <v>4.5405600000000002</v>
      </c>
      <c r="G111" s="2">
        <f>'Moving Avg'!F111</f>
        <v>4.4720900000000006</v>
      </c>
      <c r="H111" s="2">
        <f>'Moving Avg'!G111</f>
        <v>4.4299299999999988</v>
      </c>
      <c r="I111" s="2">
        <f>'Moving Avg'!H111</f>
        <v>0</v>
      </c>
      <c r="J111" s="6" t="str">
        <f>OBV!F111</f>
        <v>BULLISH</v>
      </c>
      <c r="K111" s="6" t="str">
        <f>OBV!G111</f>
        <v>NEUTRAL</v>
      </c>
      <c r="L111" s="6" t="str">
        <f>OBV!H111</f>
        <v>BULLISH DIVERGENCE</v>
      </c>
    </row>
    <row r="112" spans="1:12" ht="13.5" x14ac:dyDescent="0.25">
      <c r="A112" s="3">
        <f>RSI!A112</f>
        <v>42166</v>
      </c>
      <c r="B112" s="2">
        <f>RSI!B112</f>
        <v>4.5395000000000003</v>
      </c>
      <c r="C112" s="2">
        <f>RSI!I112</f>
        <v>55.365874882700339</v>
      </c>
      <c r="D112" s="2">
        <f>MACD!E112</f>
        <v>-3.2008607106960518E-2</v>
      </c>
      <c r="E112" s="2">
        <f>MACD!F112</f>
        <v>-2.9041279258394458E-2</v>
      </c>
      <c r="F112" s="2">
        <f>'Moving Avg'!D112</f>
        <v>4.5505399999999998</v>
      </c>
      <c r="G112" s="2">
        <f>'Moving Avg'!F112</f>
        <v>4.4779200000000001</v>
      </c>
      <c r="H112" s="2">
        <f>'Moving Avg'!G112</f>
        <v>4.4327059999999996</v>
      </c>
      <c r="I112" s="2">
        <f>'Moving Avg'!H112</f>
        <v>0</v>
      </c>
      <c r="J112" s="6" t="str">
        <f>OBV!F112</f>
        <v>BULLISH</v>
      </c>
      <c r="K112" s="6" t="str">
        <f>OBV!G112</f>
        <v>WEAK</v>
      </c>
      <c r="L112" s="6" t="str">
        <f>OBV!H112</f>
        <v>CONFIRMED BULLISH</v>
      </c>
    </row>
    <row r="113" spans="1:12" ht="13.5" x14ac:dyDescent="0.25">
      <c r="A113" s="3">
        <f>RSI!A113</f>
        <v>42167</v>
      </c>
      <c r="B113" s="2">
        <f>RSI!B113</f>
        <v>4.5892999999999997</v>
      </c>
      <c r="C113" s="2">
        <f>RSI!I113</f>
        <v>59.632794729169397</v>
      </c>
      <c r="D113" s="2">
        <f>MACD!E113</f>
        <v>-3.4493303770762651E-2</v>
      </c>
      <c r="E113" s="2">
        <f>MACD!F113</f>
        <v>-3.0131684160868099E-2</v>
      </c>
      <c r="F113" s="2">
        <f>'Moving Avg'!D113</f>
        <v>4.5505399999999998</v>
      </c>
      <c r="G113" s="2">
        <f>'Moving Avg'!F113</f>
        <v>4.4867950000000008</v>
      </c>
      <c r="H113" s="2">
        <f>'Moving Avg'!G113</f>
        <v>4.4365879999999986</v>
      </c>
      <c r="I113" s="2">
        <f>'Moving Avg'!H113</f>
        <v>0</v>
      </c>
      <c r="J113" s="6" t="str">
        <f>OBV!F113</f>
        <v>BULLISH</v>
      </c>
      <c r="K113" s="6" t="str">
        <f>OBV!G113</f>
        <v>WEAK</v>
      </c>
      <c r="L113" s="6" t="str">
        <f>OBV!H113</f>
        <v>NEUTRAL</v>
      </c>
    </row>
    <row r="114" spans="1:12" ht="13.5" x14ac:dyDescent="0.25">
      <c r="A114" s="3">
        <f>RSI!A114</f>
        <v>42170</v>
      </c>
      <c r="B114" s="2">
        <f>RSI!B114</f>
        <v>4.5449999999999999</v>
      </c>
      <c r="C114" s="2">
        <f>RSI!I114</f>
        <v>54.629735726243553</v>
      </c>
      <c r="D114" s="2">
        <f>MACD!E114</f>
        <v>-4.1578541284899906E-2</v>
      </c>
      <c r="E114" s="2">
        <f>MACD!F114</f>
        <v>-3.2421055585674464E-2</v>
      </c>
      <c r="F114" s="2">
        <f>'Moving Avg'!D114</f>
        <v>4.5505400000000007</v>
      </c>
      <c r="G114" s="2">
        <f>'Moving Avg'!F114</f>
        <v>4.4953950000000003</v>
      </c>
      <c r="H114" s="2">
        <f>'Moving Avg'!G114</f>
        <v>4.4411339999999981</v>
      </c>
      <c r="I114" s="2">
        <f>'Moving Avg'!H114</f>
        <v>0</v>
      </c>
      <c r="J114" s="6" t="str">
        <f>OBV!F114</f>
        <v>BULLISH</v>
      </c>
      <c r="K114" s="6" t="str">
        <f>OBV!G114</f>
        <v>WEAK</v>
      </c>
      <c r="L114" s="6" t="str">
        <f>OBV!H114</f>
        <v>NEUTRAL</v>
      </c>
    </row>
    <row r="115" spans="1:12" ht="13.5" x14ac:dyDescent="0.25">
      <c r="A115" s="3">
        <f>RSI!A115</f>
        <v>42171</v>
      </c>
      <c r="B115" s="2">
        <f>RSI!B115</f>
        <v>4.6003999999999996</v>
      </c>
      <c r="C115" s="2">
        <f>RSI!I115</f>
        <v>59.235705787058308</v>
      </c>
      <c r="D115" s="2">
        <f>MACD!E115</f>
        <v>-4.0882604393869038E-2</v>
      </c>
      <c r="E115" s="2">
        <f>MACD!F115</f>
        <v>-3.4113365347313379E-2</v>
      </c>
      <c r="F115" s="2">
        <f>'Moving Avg'!D115</f>
        <v>4.5571800000000007</v>
      </c>
      <c r="G115" s="2">
        <f>'Moving Avg'!F115</f>
        <v>4.5064800000000007</v>
      </c>
      <c r="H115" s="2">
        <f>'Moving Avg'!G115</f>
        <v>4.4456819999999988</v>
      </c>
      <c r="I115" s="2">
        <f>'Moving Avg'!H115</f>
        <v>0</v>
      </c>
      <c r="J115" s="6" t="str">
        <f>OBV!F115</f>
        <v>BULLISH</v>
      </c>
      <c r="K115" s="6" t="str">
        <f>OBV!G115</f>
        <v>WEAK</v>
      </c>
      <c r="L115" s="6" t="str">
        <f>OBV!H115</f>
        <v>CONFIRMED BULLISH</v>
      </c>
    </row>
    <row r="116" spans="1:12" ht="13.5" x14ac:dyDescent="0.25">
      <c r="A116" s="3">
        <f>RSI!A116</f>
        <v>42172</v>
      </c>
      <c r="B116" s="2">
        <f>RSI!B116</f>
        <v>4.8055000000000003</v>
      </c>
      <c r="C116" s="2">
        <f>RSI!I116</f>
        <v>70.98117179170859</v>
      </c>
      <c r="D116" s="2">
        <f>MACD!E116</f>
        <v>-5.4367182563074046E-2</v>
      </c>
      <c r="E116" s="2">
        <f>MACD!F116</f>
        <v>-3.8164128790465518E-2</v>
      </c>
      <c r="F116" s="2">
        <f>'Moving Avg'!D116</f>
        <v>4.6159400000000002</v>
      </c>
      <c r="G116" s="2">
        <f>'Moving Avg'!F116</f>
        <v>4.5280949999999995</v>
      </c>
      <c r="H116" s="2">
        <f>'Moving Avg'!G116</f>
        <v>4.4554379999999982</v>
      </c>
      <c r="I116" s="2">
        <f>'Moving Avg'!H116</f>
        <v>0</v>
      </c>
      <c r="J116" s="6" t="str">
        <f>OBV!F116</f>
        <v>BULLISH</v>
      </c>
      <c r="K116" s="6" t="str">
        <f>OBV!G116</f>
        <v>WEAK</v>
      </c>
      <c r="L116" s="6" t="str">
        <f>OBV!H116</f>
        <v>CONFIRMED BULLISH</v>
      </c>
    </row>
    <row r="117" spans="1:12" ht="13.5" x14ac:dyDescent="0.25">
      <c r="A117" s="3">
        <f>RSI!A117</f>
        <v>42173</v>
      </c>
      <c r="B117" s="2">
        <f>RSI!B117</f>
        <v>4.9329999999999998</v>
      </c>
      <c r="C117" s="2">
        <f>RSI!I117</f>
        <v>75.673597638622766</v>
      </c>
      <c r="D117" s="2">
        <f>MACD!E117</f>
        <v>-8.2086243150764737E-2</v>
      </c>
      <c r="E117" s="2">
        <f>MACD!F117</f>
        <v>-4.6948551662525366E-2</v>
      </c>
      <c r="F117" s="2">
        <f>'Moving Avg'!D117</f>
        <v>4.6946399999999997</v>
      </c>
      <c r="G117" s="2">
        <f>'Moving Avg'!F117</f>
        <v>4.5535899999999998</v>
      </c>
      <c r="H117" s="2">
        <f>'Moving Avg'!G117</f>
        <v>4.468297999999999</v>
      </c>
      <c r="I117" s="2">
        <f>'Moving Avg'!H117</f>
        <v>0</v>
      </c>
      <c r="J117" s="6" t="str">
        <f>OBV!F117</f>
        <v>BULLISH</v>
      </c>
      <c r="K117" s="6" t="str">
        <f>OBV!G117</f>
        <v>WEAK</v>
      </c>
      <c r="L117" s="6" t="str">
        <f>OBV!H117</f>
        <v>CONFIRMED BULLISH</v>
      </c>
    </row>
    <row r="118" spans="1:12" ht="13.5" x14ac:dyDescent="0.25">
      <c r="A118" s="3">
        <f>RSI!A118</f>
        <v>42174</v>
      </c>
      <c r="B118" s="2">
        <f>RSI!B118</f>
        <v>4.8776000000000002</v>
      </c>
      <c r="C118" s="2">
        <f>RSI!I118</f>
        <v>70.350447967778109</v>
      </c>
      <c r="D118" s="2">
        <f>MACD!E118</f>
        <v>-8.8478826310342207E-2</v>
      </c>
      <c r="E118" s="2">
        <f>MACD!F118</f>
        <v>-5.5254606592088737E-2</v>
      </c>
      <c r="F118" s="2">
        <f>'Moving Avg'!D118</f>
        <v>4.7523</v>
      </c>
      <c r="G118" s="2">
        <f>'Moving Avg'!F118</f>
        <v>4.5757599999999998</v>
      </c>
      <c r="H118" s="2">
        <f>'Moving Avg'!G118</f>
        <v>4.4794959999999993</v>
      </c>
      <c r="I118" s="2">
        <f>'Moving Avg'!H118</f>
        <v>0</v>
      </c>
      <c r="J118" s="6" t="str">
        <f>OBV!F118</f>
        <v>BULLISH</v>
      </c>
      <c r="K118" s="6" t="str">
        <f>OBV!G118</f>
        <v>WEAK</v>
      </c>
      <c r="L118" s="6" t="str">
        <f>OBV!H118</f>
        <v>CONFIRMED BULLISH</v>
      </c>
    </row>
    <row r="119" spans="1:12" ht="13.5" x14ac:dyDescent="0.25">
      <c r="A119" s="3">
        <f>RSI!A119</f>
        <v>42177</v>
      </c>
      <c r="B119" s="2">
        <f>RSI!B119</f>
        <v>4.9329999999999998</v>
      </c>
      <c r="C119" s="2">
        <f>RSI!I119</f>
        <v>72.438368214369035</v>
      </c>
      <c r="D119" s="2">
        <f>MACD!E119</f>
        <v>-0.10668351310134749</v>
      </c>
      <c r="E119" s="2">
        <f>MACD!F119</f>
        <v>-6.5540387893940497E-2</v>
      </c>
      <c r="F119" s="2">
        <f>'Moving Avg'!D119</f>
        <v>4.8299000000000003</v>
      </c>
      <c r="G119" s="2">
        <f>'Moving Avg'!F119</f>
        <v>4.5987599999999986</v>
      </c>
      <c r="H119" s="2">
        <f>'Moving Avg'!G119</f>
        <v>4.4913599999999985</v>
      </c>
      <c r="I119" s="2">
        <f>'Moving Avg'!H119</f>
        <v>0</v>
      </c>
      <c r="J119" s="6" t="str">
        <f>OBV!F119</f>
        <v>BULLISH</v>
      </c>
      <c r="K119" s="6" t="str">
        <f>OBV!G119</f>
        <v>WEAK</v>
      </c>
      <c r="L119" s="6" t="str">
        <f>OBV!H119</f>
        <v>CONFIRMED BULLISH</v>
      </c>
    </row>
    <row r="120" spans="1:12" ht="13.5" x14ac:dyDescent="0.25">
      <c r="A120" s="3">
        <f>RSI!A120</f>
        <v>42178</v>
      </c>
      <c r="B120" s="2">
        <f>RSI!B120</f>
        <v>4.8830999999999998</v>
      </c>
      <c r="C120" s="2">
        <f>RSI!I120</f>
        <v>67.806636098298384</v>
      </c>
      <c r="D120" s="2">
        <f>MACD!E120</f>
        <v>-0.11704064932676239</v>
      </c>
      <c r="E120" s="2">
        <f>MACD!F120</f>
        <v>-7.5840440180504884E-2</v>
      </c>
      <c r="F120" s="2">
        <f>'Moving Avg'!D120</f>
        <v>4.8864399999999995</v>
      </c>
      <c r="G120" s="2">
        <f>'Moving Avg'!F120</f>
        <v>4.6189900000000002</v>
      </c>
      <c r="H120" s="2">
        <f>'Moving Avg'!G120</f>
        <v>4.5039959999999981</v>
      </c>
      <c r="I120" s="2">
        <f>'Moving Avg'!H120</f>
        <v>0</v>
      </c>
      <c r="J120" s="6" t="str">
        <f>OBV!F120</f>
        <v>BULLISH</v>
      </c>
      <c r="K120" s="6" t="str">
        <f>OBV!G120</f>
        <v>WEAK</v>
      </c>
      <c r="L120" s="6" t="str">
        <f>OBV!H120</f>
        <v>CONFIRMED BULLISH</v>
      </c>
    </row>
    <row r="121" spans="1:12" ht="13.5" x14ac:dyDescent="0.25">
      <c r="A121" s="3">
        <f>RSI!A121</f>
        <v>42179</v>
      </c>
      <c r="B121" s="2">
        <f>RSI!B121</f>
        <v>5.0605000000000002</v>
      </c>
      <c r="C121" s="2">
        <f>RSI!I121</f>
        <v>74.137734852923614</v>
      </c>
      <c r="D121" s="2">
        <f>MACD!E121</f>
        <v>-0.14910062045121286</v>
      </c>
      <c r="E121" s="2">
        <f>MACD!F121</f>
        <v>-9.0492476234646485E-2</v>
      </c>
      <c r="F121" s="2">
        <f>'Moving Avg'!D121</f>
        <v>4.9374400000000005</v>
      </c>
      <c r="G121" s="2">
        <f>'Moving Avg'!F121</f>
        <v>4.6464299999999996</v>
      </c>
      <c r="H121" s="2">
        <f>'Moving Avg'!G121</f>
        <v>4.5210659999999985</v>
      </c>
      <c r="I121" s="2">
        <f>'Moving Avg'!H121</f>
        <v>0</v>
      </c>
      <c r="J121" s="6" t="str">
        <f>OBV!F121</f>
        <v>BULLISH</v>
      </c>
      <c r="K121" s="6" t="str">
        <f>OBV!G121</f>
        <v>WEAK</v>
      </c>
      <c r="L121" s="6" t="str">
        <f>OBV!H121</f>
        <v>CONFIRMED BULLISH</v>
      </c>
    </row>
    <row r="122" spans="1:12" ht="13.5" x14ac:dyDescent="0.25">
      <c r="A122" s="3">
        <f>RSI!A122</f>
        <v>42180</v>
      </c>
      <c r="B122" s="2">
        <f>RSI!B122</f>
        <v>4.9828999999999999</v>
      </c>
      <c r="C122" s="2">
        <f>RSI!I122</f>
        <v>67.851839530020101</v>
      </c>
      <c r="D122" s="2">
        <f>MACD!E122</f>
        <v>-0.16874873890539721</v>
      </c>
      <c r="E122" s="2">
        <f>MACD!F122</f>
        <v>-0.10614372876879663</v>
      </c>
      <c r="F122" s="2">
        <f>'Moving Avg'!D122</f>
        <v>4.9474200000000002</v>
      </c>
      <c r="G122" s="2">
        <f>'Moving Avg'!F122</f>
        <v>4.6708200000000009</v>
      </c>
      <c r="H122" s="2">
        <f>'Moving Avg'!G122</f>
        <v>4.5349239999999993</v>
      </c>
      <c r="I122" s="2">
        <f>'Moving Avg'!H122</f>
        <v>0</v>
      </c>
      <c r="J122" s="6" t="str">
        <f>OBV!F122</f>
        <v>BULLISH</v>
      </c>
      <c r="K122" s="6" t="str">
        <f>OBV!G122</f>
        <v>WEAK</v>
      </c>
      <c r="L122" s="6" t="str">
        <f>OBV!H122</f>
        <v>CONFIRMED BULLISH</v>
      </c>
    </row>
    <row r="123" spans="1:12" ht="13.5" x14ac:dyDescent="0.25">
      <c r="A123" s="3">
        <f>RSI!A123</f>
        <v>42181</v>
      </c>
      <c r="B123" s="2">
        <f>RSI!B123</f>
        <v>4.8964999999999996</v>
      </c>
      <c r="C123" s="2">
        <f>RSI!I123</f>
        <v>61.59035589308062</v>
      </c>
      <c r="D123" s="2">
        <f>MACD!E123</f>
        <v>-0.17321095434494005</v>
      </c>
      <c r="E123" s="2">
        <f>MACD!F123</f>
        <v>-0.11955717388402531</v>
      </c>
      <c r="F123" s="2">
        <f>'Moving Avg'!D123</f>
        <v>4.9512</v>
      </c>
      <c r="G123" s="2">
        <f>'Moving Avg'!F123</f>
        <v>4.6911650000000007</v>
      </c>
      <c r="H123" s="2">
        <f>'Moving Avg'!G123</f>
        <v>4.5470539999999993</v>
      </c>
      <c r="I123" s="2">
        <f>'Moving Avg'!H123</f>
        <v>0</v>
      </c>
      <c r="J123" s="6" t="str">
        <f>OBV!F123</f>
        <v>BULLISH</v>
      </c>
      <c r="K123" s="6" t="str">
        <f>OBV!G123</f>
        <v>WEAK</v>
      </c>
      <c r="L123" s="6" t="str">
        <f>OBV!H123</f>
        <v>BULLISH DIVERGENCE</v>
      </c>
    </row>
    <row r="124" spans="1:12" ht="13.5" x14ac:dyDescent="0.25">
      <c r="A124" s="3">
        <f>RSI!A124</f>
        <v>42184</v>
      </c>
      <c r="B124" s="2">
        <f>RSI!B124</f>
        <v>4.8672000000000004</v>
      </c>
      <c r="C124" s="2">
        <f>RSI!I124</f>
        <v>59.582319449220172</v>
      </c>
      <c r="D124" s="2">
        <f>MACD!E124</f>
        <v>-0.18287894701871377</v>
      </c>
      <c r="E124" s="2">
        <f>MACD!F124</f>
        <v>-0.132221528510963</v>
      </c>
      <c r="F124" s="2">
        <f>'Moving Avg'!D124</f>
        <v>4.93804</v>
      </c>
      <c r="G124" s="2">
        <f>'Moving Avg'!F124</f>
        <v>4.7125399999999997</v>
      </c>
      <c r="H124" s="2">
        <f>'Moving Avg'!G124</f>
        <v>4.5576019999999993</v>
      </c>
      <c r="I124" s="2">
        <f>'Moving Avg'!H124</f>
        <v>0</v>
      </c>
      <c r="J124" s="6" t="str">
        <f>OBV!F124</f>
        <v>BEARISH</v>
      </c>
      <c r="K124" s="6" t="str">
        <f>OBV!G124</f>
        <v>STRONG</v>
      </c>
      <c r="L124" s="6" t="str">
        <f>OBV!H124</f>
        <v>CONFIRMED BEARISH</v>
      </c>
    </row>
    <row r="125" spans="1:12" ht="13.5" x14ac:dyDescent="0.25">
      <c r="A125" s="3">
        <f>RSI!A125</f>
        <v>42185</v>
      </c>
      <c r="B125" s="2">
        <f>RSI!B125</f>
        <v>4.8964999999999996</v>
      </c>
      <c r="C125" s="2">
        <f>RSI!I125</f>
        <v>60.953289637857424</v>
      </c>
      <c r="D125" s="2">
        <f>MACD!E125</f>
        <v>-0.18568858290820867</v>
      </c>
      <c r="E125" s="2">
        <f>MACD!F125</f>
        <v>-0.14291493939041214</v>
      </c>
      <c r="F125" s="2">
        <f>'Moving Avg'!D125</f>
        <v>4.9407199999999998</v>
      </c>
      <c r="G125" s="2">
        <f>'Moving Avg'!F125</f>
        <v>4.7317800000000005</v>
      </c>
      <c r="H125" s="2">
        <f>'Moving Avg'!G125</f>
        <v>4.5687359999999986</v>
      </c>
      <c r="I125" s="2">
        <f>'Moving Avg'!H125</f>
        <v>0</v>
      </c>
      <c r="J125" s="6" t="str">
        <f>OBV!F125</f>
        <v>BEARISH</v>
      </c>
      <c r="K125" s="6" t="str">
        <f>OBV!G125</f>
        <v>STRONG</v>
      </c>
      <c r="L125" s="6" t="str">
        <f>OBV!H125</f>
        <v>CONFIRMED BEARISH</v>
      </c>
    </row>
    <row r="126" spans="1:12" ht="13.5" x14ac:dyDescent="0.25">
      <c r="A126" s="3">
        <f>RSI!A126</f>
        <v>42186</v>
      </c>
      <c r="B126" s="2">
        <f>RSI!B126</f>
        <v>4.8906000000000001</v>
      </c>
      <c r="C126" s="2">
        <f>RSI!I126</f>
        <v>60.508207682079835</v>
      </c>
      <c r="D126" s="2">
        <f>MACD!E126</f>
        <v>-0.15715723116455749</v>
      </c>
      <c r="E126" s="2">
        <f>MACD!F126</f>
        <v>-0.14576339774524122</v>
      </c>
      <c r="F126" s="2">
        <f>'Moving Avg'!D126</f>
        <v>4.9067400000000001</v>
      </c>
      <c r="G126" s="2">
        <f>'Moving Avg'!F126</f>
        <v>4.7501700000000016</v>
      </c>
      <c r="H126" s="2">
        <f>'Moving Avg'!G126</f>
        <v>4.579752</v>
      </c>
      <c r="I126" s="2">
        <f>'Moving Avg'!H126</f>
        <v>0</v>
      </c>
      <c r="J126" s="6" t="str">
        <f>OBV!F126</f>
        <v>BEARISH</v>
      </c>
      <c r="K126" s="6" t="str">
        <f>OBV!G126</f>
        <v>STRONG</v>
      </c>
      <c r="L126" s="6" t="str">
        <f>OBV!H126</f>
        <v>CONFIRMED BEARISH</v>
      </c>
    </row>
    <row r="127" spans="1:12" ht="13.5" x14ac:dyDescent="0.25">
      <c r="A127" s="3">
        <f>RSI!A127</f>
        <v>42187</v>
      </c>
      <c r="B127" s="2">
        <f>RSI!B127</f>
        <v>4.7499000000000002</v>
      </c>
      <c r="C127" s="2">
        <f>RSI!I127</f>
        <v>50.953014153603178</v>
      </c>
      <c r="D127" s="2">
        <f>MACD!E127</f>
        <v>-0.10394483613845384</v>
      </c>
      <c r="E127" s="2">
        <f>MACD!F127</f>
        <v>-0.13739968542388376</v>
      </c>
      <c r="F127" s="2">
        <f>'Moving Avg'!D127</f>
        <v>4.8601399999999995</v>
      </c>
      <c r="G127" s="2">
        <f>'Moving Avg'!F127</f>
        <v>4.7631850000000009</v>
      </c>
      <c r="H127" s="2">
        <f>'Moving Avg'!G127</f>
        <v>4.5878420000000002</v>
      </c>
      <c r="I127" s="2">
        <f>'Moving Avg'!H127</f>
        <v>0</v>
      </c>
      <c r="J127" s="6" t="str">
        <f>OBV!F127</f>
        <v>BEARISH</v>
      </c>
      <c r="K127" s="6" t="str">
        <f>OBV!G127</f>
        <v>STRONG</v>
      </c>
      <c r="L127" s="6" t="str">
        <f>OBV!H127</f>
        <v>CONFIRMED BEARISH</v>
      </c>
    </row>
    <row r="128" spans="1:12" ht="13.5" x14ac:dyDescent="0.25">
      <c r="A128" s="3">
        <f>RSI!A128</f>
        <v>42188</v>
      </c>
      <c r="B128" s="2">
        <f>RSI!B128</f>
        <v>4.8085000000000004</v>
      </c>
      <c r="C128" s="2">
        <f>RSI!I128</f>
        <v>54.197197930777733</v>
      </c>
      <c r="D128" s="2">
        <f>MACD!E128</f>
        <v>-7.1846864694771639E-2</v>
      </c>
      <c r="E128" s="2">
        <f>MACD!F128</f>
        <v>-0.12428912127806133</v>
      </c>
      <c r="F128" s="2">
        <f>'Moving Avg'!D128</f>
        <v>4.8425399999999996</v>
      </c>
      <c r="G128" s="2">
        <f>'Moving Avg'!F128</f>
        <v>4.7741449999999999</v>
      </c>
      <c r="H128" s="2">
        <f>'Moving Avg'!G128</f>
        <v>4.5955539999999999</v>
      </c>
      <c r="I128" s="2">
        <f>'Moving Avg'!H128</f>
        <v>0</v>
      </c>
      <c r="J128" s="6" t="str">
        <f>OBV!F128</f>
        <v>BEARISH</v>
      </c>
      <c r="K128" s="6" t="str">
        <f>OBV!G128</f>
        <v>STRONG</v>
      </c>
      <c r="L128" s="6" t="str">
        <f>OBV!H128</f>
        <v>CONFIRMED BEARISH</v>
      </c>
    </row>
    <row r="129" spans="1:12" ht="13.5" x14ac:dyDescent="0.25">
      <c r="A129" s="3">
        <f>RSI!A129</f>
        <v>42191</v>
      </c>
      <c r="B129" s="2">
        <f>RSI!B129</f>
        <v>4.8085000000000004</v>
      </c>
      <c r="C129" s="2">
        <f>RSI!I129</f>
        <v>54.19719793077774</v>
      </c>
      <c r="D129" s="2">
        <f>MACD!E129</f>
        <v>-3.6569572370579451E-2</v>
      </c>
      <c r="E129" s="2">
        <f>MACD!F129</f>
        <v>-0.10674521149656496</v>
      </c>
      <c r="F129" s="2">
        <f>'Moving Avg'!D129</f>
        <v>4.8308000000000009</v>
      </c>
      <c r="G129" s="2">
        <f>'Moving Avg'!F129</f>
        <v>4.7873199999999994</v>
      </c>
      <c r="H129" s="2">
        <f>'Moving Avg'!G129</f>
        <v>4.6033779999999993</v>
      </c>
      <c r="I129" s="2">
        <f>'Moving Avg'!H129</f>
        <v>0</v>
      </c>
      <c r="J129" s="6" t="str">
        <f>OBV!F129</f>
        <v>BULLISH</v>
      </c>
      <c r="K129" s="6" t="str">
        <f>OBV!G129</f>
        <v>NEUTRAL</v>
      </c>
      <c r="L129" s="6" t="str">
        <f>OBV!H129</f>
        <v>BULLISH DIVERGENCE</v>
      </c>
    </row>
    <row r="130" spans="1:12" ht="13.5" x14ac:dyDescent="0.25">
      <c r="A130" s="3">
        <f>RSI!A130</f>
        <v>42192</v>
      </c>
      <c r="B130" s="2">
        <f>RSI!B130</f>
        <v>4.7499000000000002</v>
      </c>
      <c r="C130" s="2">
        <f>RSI!I130</f>
        <v>50.335842051482011</v>
      </c>
      <c r="D130" s="2">
        <f>MACD!E130</f>
        <v>-1.0431299781874515E-2</v>
      </c>
      <c r="E130" s="2">
        <f>MACD!F130</f>
        <v>-8.7482429153626876E-2</v>
      </c>
      <c r="F130" s="2">
        <f>'Moving Avg'!D130</f>
        <v>4.8014799999999997</v>
      </c>
      <c r="G130" s="2">
        <f>'Moving Avg'!F130</f>
        <v>4.7964549999999999</v>
      </c>
      <c r="H130" s="2">
        <f>'Moving Avg'!G130</f>
        <v>4.6099180000000004</v>
      </c>
      <c r="I130" s="2">
        <f>'Moving Avg'!H130</f>
        <v>0</v>
      </c>
      <c r="J130" s="6" t="str">
        <f>OBV!F130</f>
        <v>BULLISH</v>
      </c>
      <c r="K130" s="6" t="str">
        <f>OBV!G130</f>
        <v>NEUTRAL</v>
      </c>
      <c r="L130" s="6" t="str">
        <f>OBV!H130</f>
        <v>BULLISH DIVERGENCE</v>
      </c>
    </row>
    <row r="131" spans="1:12" ht="13.5" x14ac:dyDescent="0.25">
      <c r="A131" s="3">
        <f>RSI!A131</f>
        <v>42193</v>
      </c>
      <c r="B131" s="2">
        <f>RSI!B131</f>
        <v>4.8672000000000004</v>
      </c>
      <c r="C131" s="2">
        <f>RSI!I131</f>
        <v>56.947976088249938</v>
      </c>
      <c r="D131" s="2">
        <f>MACD!E131</f>
        <v>3.0287646545820834E-2</v>
      </c>
      <c r="E131" s="2">
        <f>MACD!F131</f>
        <v>-6.3928414013737334E-2</v>
      </c>
      <c r="F131" s="2">
        <f>'Moving Avg'!D131</f>
        <v>4.7968000000000002</v>
      </c>
      <c r="G131" s="2">
        <f>'Moving Avg'!F131</f>
        <v>4.8142299999999993</v>
      </c>
      <c r="H131" s="2">
        <f>'Moving Avg'!G131</f>
        <v>4.6172560000000002</v>
      </c>
      <c r="I131" s="2">
        <f>'Moving Avg'!H131</f>
        <v>0</v>
      </c>
      <c r="J131" s="6" t="str">
        <f>OBV!F131</f>
        <v>BULLISH</v>
      </c>
      <c r="K131" s="6" t="str">
        <f>OBV!G131</f>
        <v>WEAK</v>
      </c>
      <c r="L131" s="6" t="str">
        <f>OBV!H131</f>
        <v>BULLISH DIVERGENCE</v>
      </c>
    </row>
    <row r="132" spans="1:12" ht="13.5" x14ac:dyDescent="0.25">
      <c r="A132" s="3">
        <f>RSI!A132</f>
        <v>42194</v>
      </c>
      <c r="B132" s="2">
        <f>RSI!B132</f>
        <v>4.8495999999999997</v>
      </c>
      <c r="C132" s="2">
        <f>RSI!I132</f>
        <v>55.748663555692048</v>
      </c>
      <c r="D132" s="2">
        <f>MACD!E132</f>
        <v>5.3412887725118097E-2</v>
      </c>
      <c r="E132" s="2">
        <f>MACD!F132</f>
        <v>-4.0460153665966246E-2</v>
      </c>
      <c r="F132" s="2">
        <f>'Moving Avg'!D132</f>
        <v>4.8167400000000002</v>
      </c>
      <c r="G132" s="2">
        <f>'Moving Avg'!F132</f>
        <v>4.8297349999999986</v>
      </c>
      <c r="H132" s="2">
        <f>'Moving Avg'!G132</f>
        <v>4.6228020000000001</v>
      </c>
      <c r="I132" s="2">
        <f>'Moving Avg'!H132</f>
        <v>0</v>
      </c>
      <c r="J132" s="6" t="str">
        <f>OBV!F132</f>
        <v>BULLISH</v>
      </c>
      <c r="K132" s="6" t="str">
        <f>OBV!G132</f>
        <v>WEAK</v>
      </c>
      <c r="L132" s="6" t="str">
        <f>OBV!H132</f>
        <v>CONFIRMED BULLISH</v>
      </c>
    </row>
    <row r="133" spans="1:12" ht="13.5" x14ac:dyDescent="0.25">
      <c r="A133" s="3">
        <f>RSI!A133</f>
        <v>42195</v>
      </c>
      <c r="B133" s="2">
        <f>RSI!B133</f>
        <v>4.8906000000000001</v>
      </c>
      <c r="C133" s="2">
        <f>RSI!I133</f>
        <v>57.969295678825425</v>
      </c>
      <c r="D133" s="2">
        <f>MACD!E133</f>
        <v>5.6112003888667772E-2</v>
      </c>
      <c r="E133" s="2">
        <f>MACD!F133</f>
        <v>-2.1145722155039442E-2</v>
      </c>
      <c r="F133" s="2">
        <f>'Moving Avg'!D133</f>
        <v>4.8331600000000003</v>
      </c>
      <c r="G133" s="2">
        <f>'Moving Avg'!F133</f>
        <v>4.8447999999999993</v>
      </c>
      <c r="H133" s="2">
        <f>'Moving Avg'!G133</f>
        <v>4.6290579999999997</v>
      </c>
      <c r="I133" s="2">
        <f>'Moving Avg'!H133</f>
        <v>0</v>
      </c>
      <c r="J133" s="6" t="str">
        <f>OBV!F133</f>
        <v>BULLISH</v>
      </c>
      <c r="K133" s="6" t="str">
        <f>OBV!G133</f>
        <v>NEUTRAL</v>
      </c>
      <c r="L133" s="6" t="str">
        <f>OBV!H133</f>
        <v>CONFIRMED BULLISH</v>
      </c>
    </row>
    <row r="134" spans="1:12" ht="13.5" x14ac:dyDescent="0.25">
      <c r="A134" s="3">
        <f>RSI!A134</f>
        <v>42198</v>
      </c>
      <c r="B134" s="2">
        <f>RSI!B134</f>
        <v>4.8672000000000004</v>
      </c>
      <c r="C134" s="2">
        <f>RSI!I134</f>
        <v>56.234804481733434</v>
      </c>
      <c r="D134" s="2">
        <f>MACD!E134</f>
        <v>5.4880120496705764E-2</v>
      </c>
      <c r="E134" s="2">
        <f>MACD!F134</f>
        <v>-5.9405536246904013E-3</v>
      </c>
      <c r="F134" s="2">
        <f>'Moving Avg'!D134</f>
        <v>4.8449</v>
      </c>
      <c r="G134" s="2">
        <f>'Moving Avg'!F134</f>
        <v>4.8609099999999987</v>
      </c>
      <c r="H134" s="2">
        <f>'Moving Avg'!G134</f>
        <v>4.6361740000000005</v>
      </c>
      <c r="I134" s="2">
        <f>'Moving Avg'!H134</f>
        <v>0</v>
      </c>
      <c r="J134" s="6" t="str">
        <f>OBV!F134</f>
        <v>BULLISH</v>
      </c>
      <c r="K134" s="6" t="str">
        <f>OBV!G134</f>
        <v>NEUTRAL</v>
      </c>
      <c r="L134" s="6" t="str">
        <f>OBV!H134</f>
        <v>CONFIRMED BULLISH</v>
      </c>
    </row>
    <row r="135" spans="1:12" ht="13.5" x14ac:dyDescent="0.25">
      <c r="A135" s="3">
        <f>RSI!A135</f>
        <v>42199</v>
      </c>
      <c r="B135" s="2">
        <f>RSI!B135</f>
        <v>4.7850999999999999</v>
      </c>
      <c r="C135" s="2">
        <f>RSI!I135</f>
        <v>50.522978056847975</v>
      </c>
      <c r="D135" s="2">
        <f>MACD!E135</f>
        <v>6.3878729001616286E-2</v>
      </c>
      <c r="E135" s="2">
        <f>MACD!F135</f>
        <v>8.0233029005709368E-3</v>
      </c>
      <c r="F135" s="2">
        <f>'Moving Avg'!D135</f>
        <v>4.8519399999999999</v>
      </c>
      <c r="G135" s="2">
        <f>'Moving Avg'!F135</f>
        <v>4.8701449999999999</v>
      </c>
      <c r="H135" s="2">
        <f>'Moving Avg'!G135</f>
        <v>4.6405400000000006</v>
      </c>
      <c r="I135" s="2">
        <f>'Moving Avg'!H135</f>
        <v>0</v>
      </c>
      <c r="J135" s="6" t="str">
        <f>OBV!F135</f>
        <v>BEARISH</v>
      </c>
      <c r="K135" s="6" t="str">
        <f>OBV!G135</f>
        <v>NEUTRAL</v>
      </c>
      <c r="L135" s="6" t="str">
        <f>OBV!H135</f>
        <v>BEARISH DIVERGENCE</v>
      </c>
    </row>
    <row r="136" spans="1:12" ht="13.5" x14ac:dyDescent="0.25">
      <c r="A136" s="3">
        <f>RSI!A136</f>
        <v>42200</v>
      </c>
      <c r="B136" s="2">
        <f>RSI!B136</f>
        <v>4.7968000000000002</v>
      </c>
      <c r="C136" s="2">
        <f>RSI!I136</f>
        <v>51.282399902459815</v>
      </c>
      <c r="D136" s="2">
        <f>MACD!E136</f>
        <v>6.9696114821684141E-2</v>
      </c>
      <c r="E136" s="2">
        <f>MACD!F136</f>
        <v>2.035786528479358E-2</v>
      </c>
      <c r="F136" s="2">
        <f>'Moving Avg'!D136</f>
        <v>4.83786</v>
      </c>
      <c r="G136" s="2">
        <f>'Moving Avg'!F136</f>
        <v>4.8697100000000004</v>
      </c>
      <c r="H136" s="2">
        <f>'Moving Avg'!G136</f>
        <v>4.6456939999999998</v>
      </c>
      <c r="I136" s="2">
        <f>'Moving Avg'!H136</f>
        <v>0</v>
      </c>
      <c r="J136" s="6" t="str">
        <f>OBV!F136</f>
        <v>BEARISH</v>
      </c>
      <c r="K136" s="6" t="str">
        <f>OBV!G136</f>
        <v>NEUTRAL</v>
      </c>
      <c r="L136" s="6" t="str">
        <f>OBV!H136</f>
        <v>CONFIRMED BEARISH</v>
      </c>
    </row>
    <row r="137" spans="1:12" ht="13.5" x14ac:dyDescent="0.25">
      <c r="A137" s="3">
        <f>RSI!A137</f>
        <v>42201</v>
      </c>
      <c r="B137" s="2">
        <f>RSI!B137</f>
        <v>4.6912000000000003</v>
      </c>
      <c r="C137" s="2">
        <f>RSI!I137</f>
        <v>44.624788459563277</v>
      </c>
      <c r="D137" s="2">
        <f>MACD!E137</f>
        <v>6.0704652261092562E-2</v>
      </c>
      <c r="E137" s="2">
        <f>MACD!F137</f>
        <v>2.842722268005338E-2</v>
      </c>
      <c r="F137" s="2">
        <f>'Moving Avg'!D137</f>
        <v>4.8061800000000003</v>
      </c>
      <c r="G137" s="2">
        <f>'Moving Avg'!F137</f>
        <v>4.8576199999999998</v>
      </c>
      <c r="H137" s="2">
        <f>'Moving Avg'!G137</f>
        <v>4.649178</v>
      </c>
      <c r="I137" s="2">
        <f>'Moving Avg'!H137</f>
        <v>0</v>
      </c>
      <c r="J137" s="6" t="str">
        <f>OBV!F137</f>
        <v>BULLISH</v>
      </c>
      <c r="K137" s="6" t="str">
        <f>OBV!G137</f>
        <v>NEUTRAL</v>
      </c>
      <c r="L137" s="6" t="str">
        <f>OBV!H137</f>
        <v>BULLISH DIVERGENCE</v>
      </c>
    </row>
    <row r="138" spans="1:12" ht="13.5" x14ac:dyDescent="0.25">
      <c r="A138" s="3">
        <f>RSI!A138</f>
        <v>42205</v>
      </c>
      <c r="B138" s="2">
        <f>RSI!B138</f>
        <v>4.7792000000000003</v>
      </c>
      <c r="C138" s="2">
        <f>RSI!I138</f>
        <v>50.40318484888148</v>
      </c>
      <c r="D138" s="2">
        <f>MACD!E138</f>
        <v>5.6134080143693588E-2</v>
      </c>
      <c r="E138" s="2">
        <f>MACD!F138</f>
        <v>3.3968594172781426E-2</v>
      </c>
      <c r="F138" s="2">
        <f>'Moving Avg'!D138</f>
        <v>4.7839000000000009</v>
      </c>
      <c r="G138" s="2">
        <f>'Moving Avg'!F138</f>
        <v>4.8527000000000005</v>
      </c>
      <c r="H138" s="2">
        <f>'Moving Avg'!G138</f>
        <v>4.6549760000000004</v>
      </c>
      <c r="I138" s="2">
        <f>'Moving Avg'!H138</f>
        <v>0</v>
      </c>
      <c r="J138" s="6" t="str">
        <f>OBV!F138</f>
        <v>BULLISH</v>
      </c>
      <c r="K138" s="6" t="str">
        <f>OBV!G138</f>
        <v>WEAK</v>
      </c>
      <c r="L138" s="6" t="str">
        <f>OBV!H138</f>
        <v>BULLISH DIVERGENCE</v>
      </c>
    </row>
    <row r="139" spans="1:12" ht="13.5" x14ac:dyDescent="0.25">
      <c r="A139" s="3">
        <f>RSI!A139</f>
        <v>42206</v>
      </c>
      <c r="B139" s="2">
        <f>RSI!B139</f>
        <v>4.7792000000000003</v>
      </c>
      <c r="C139" s="2">
        <f>RSI!I139</f>
        <v>50.40318484888148</v>
      </c>
      <c r="D139" s="2">
        <f>MACD!E139</f>
        <v>5.2247346089962399E-2</v>
      </c>
      <c r="E139" s="2">
        <f>MACD!F139</f>
        <v>3.7624344556217625E-2</v>
      </c>
      <c r="F139" s="2">
        <f>'Moving Avg'!D139</f>
        <v>4.7663000000000002</v>
      </c>
      <c r="G139" s="2">
        <f>'Moving Avg'!F139</f>
        <v>4.8450100000000003</v>
      </c>
      <c r="H139" s="2">
        <f>'Moving Avg'!G139</f>
        <v>4.6609960000000008</v>
      </c>
      <c r="I139" s="2">
        <f>'Moving Avg'!H139</f>
        <v>0</v>
      </c>
      <c r="J139" s="6" t="str">
        <f>OBV!F139</f>
        <v>BULLISH</v>
      </c>
      <c r="K139" s="6" t="str">
        <f>OBV!G139</f>
        <v>WEAK</v>
      </c>
      <c r="L139" s="6" t="str">
        <f>OBV!H139</f>
        <v>BULLISH DIVERGENCE</v>
      </c>
    </row>
    <row r="140" spans="1:12" ht="13.5" x14ac:dyDescent="0.25">
      <c r="A140" s="3">
        <f>RSI!A140</f>
        <v>42207</v>
      </c>
      <c r="B140" s="2">
        <f>RSI!B140</f>
        <v>4.6912000000000003</v>
      </c>
      <c r="C140" s="2">
        <f>RSI!I140</f>
        <v>44.961849787752193</v>
      </c>
      <c r="D140" s="2">
        <f>MACD!E140</f>
        <v>4.6443809767637845E-2</v>
      </c>
      <c r="E140" s="2">
        <f>MACD!F140</f>
        <v>3.9388237598501671E-2</v>
      </c>
      <c r="F140" s="2">
        <f>'Moving Avg'!D140</f>
        <v>4.7475199999999997</v>
      </c>
      <c r="G140" s="2">
        <f>'Moving Avg'!F140</f>
        <v>4.8354149999999994</v>
      </c>
      <c r="H140" s="2">
        <f>'Moving Avg'!G140</f>
        <v>4.666252000000001</v>
      </c>
      <c r="I140" s="2">
        <f>'Moving Avg'!H140</f>
        <v>0</v>
      </c>
      <c r="J140" s="6" t="str">
        <f>OBV!F140</f>
        <v>BULLISH</v>
      </c>
      <c r="K140" s="6" t="str">
        <f>OBV!G140</f>
        <v>WEAK</v>
      </c>
      <c r="L140" s="6" t="str">
        <f>OBV!H140</f>
        <v>BULLISH DIVERGENCE</v>
      </c>
    </row>
    <row r="141" spans="1:12" ht="13.5" x14ac:dyDescent="0.25">
      <c r="A141" s="3">
        <f>RSI!A141</f>
        <v>42208</v>
      </c>
      <c r="B141" s="2">
        <f>RSI!B141</f>
        <v>4.6912000000000003</v>
      </c>
      <c r="C141" s="2">
        <f>RSI!I141</f>
        <v>44.961849787752193</v>
      </c>
      <c r="D141" s="2">
        <f>MACD!E141</f>
        <v>6.0082705130287906E-2</v>
      </c>
      <c r="E141" s="2">
        <f>MACD!F141</f>
        <v>4.3527131104858924E-2</v>
      </c>
      <c r="F141" s="2">
        <f>'Moving Avg'!D141</f>
        <v>4.7264000000000008</v>
      </c>
      <c r="G141" s="2">
        <f>'Moving Avg'!F141</f>
        <v>4.8169500000000003</v>
      </c>
      <c r="H141" s="2">
        <f>'Moving Avg'!G141</f>
        <v>4.6709540000000009</v>
      </c>
      <c r="I141" s="2">
        <f>'Moving Avg'!H141</f>
        <v>0</v>
      </c>
      <c r="J141" s="6" t="str">
        <f>OBV!F141</f>
        <v>BULLISH</v>
      </c>
      <c r="K141" s="6" t="str">
        <f>OBV!G141</f>
        <v>WEAK</v>
      </c>
      <c r="L141" s="6" t="str">
        <f>OBV!H141</f>
        <v>BULLISH DIVERGENCE</v>
      </c>
    </row>
    <row r="142" spans="1:12" ht="13.5" x14ac:dyDescent="0.25">
      <c r="A142" s="3">
        <f>RSI!A142</f>
        <v>42209</v>
      </c>
      <c r="B142" s="2">
        <f>RSI!B142</f>
        <v>4.7557</v>
      </c>
      <c r="C142" s="2">
        <f>RSI!I142</f>
        <v>49.588078996290427</v>
      </c>
      <c r="D142" s="2">
        <f>MACD!E142</f>
        <v>6.4603974088144334E-2</v>
      </c>
      <c r="E142" s="2">
        <f>MACD!F142</f>
        <v>4.7742499701516006E-2</v>
      </c>
      <c r="F142" s="2">
        <f>'Moving Avg'!D142</f>
        <v>4.739300000000001</v>
      </c>
      <c r="G142" s="2">
        <f>'Moving Avg'!F142</f>
        <v>4.8055900000000005</v>
      </c>
      <c r="H142" s="2">
        <f>'Moving Avg'!G142</f>
        <v>4.6776100000000005</v>
      </c>
      <c r="I142" s="2">
        <f>'Moving Avg'!H142</f>
        <v>0</v>
      </c>
      <c r="J142" s="6" t="str">
        <f>OBV!F142</f>
        <v>BULLISH</v>
      </c>
      <c r="K142" s="6" t="str">
        <f>OBV!G142</f>
        <v>WEAK</v>
      </c>
      <c r="L142" s="6" t="str">
        <f>OBV!H142</f>
        <v>CONFIRMED BULLISH</v>
      </c>
    </row>
    <row r="143" spans="1:12" ht="13.5" x14ac:dyDescent="0.25">
      <c r="A143" s="3">
        <f>RSI!A143</f>
        <v>42212</v>
      </c>
      <c r="B143" s="2">
        <f>RSI!B143</f>
        <v>4.7499000000000002</v>
      </c>
      <c r="C143" s="2">
        <f>RSI!I143</f>
        <v>49.187698620567517</v>
      </c>
      <c r="D143" s="2">
        <f>MACD!E143</f>
        <v>7.5217458609676768E-2</v>
      </c>
      <c r="E143" s="2">
        <f>MACD!F143</f>
        <v>5.3237491483148158E-2</v>
      </c>
      <c r="F143" s="2">
        <f>'Moving Avg'!D143</f>
        <v>4.7334399999999999</v>
      </c>
      <c r="G143" s="2">
        <f>'Moving Avg'!F143</f>
        <v>4.79826</v>
      </c>
      <c r="H143" s="2">
        <f>'Moving Avg'!G143</f>
        <v>4.6843720000000006</v>
      </c>
      <c r="I143" s="2">
        <f>'Moving Avg'!H143</f>
        <v>0</v>
      </c>
      <c r="J143" s="6" t="str">
        <f>OBV!F143</f>
        <v>BULLISH</v>
      </c>
      <c r="K143" s="6" t="str">
        <f>OBV!G143</f>
        <v>WEAK</v>
      </c>
      <c r="L143" s="6" t="str">
        <f>OBV!H143</f>
        <v>BULLISH DIVERGENCE</v>
      </c>
    </row>
    <row r="144" spans="1:12" ht="13.5" x14ac:dyDescent="0.25">
      <c r="A144" s="3">
        <f>RSI!A144</f>
        <v>42213</v>
      </c>
      <c r="B144" s="2">
        <f>RSI!B144</f>
        <v>4.8377999999999997</v>
      </c>
      <c r="C144" s="2">
        <f>RSI!I144</f>
        <v>55.103981024952702</v>
      </c>
      <c r="D144" s="2">
        <f>MACD!E144</f>
        <v>7.4167995387404595E-2</v>
      </c>
      <c r="E144" s="2">
        <f>MACD!F144</f>
        <v>5.742359226399945E-2</v>
      </c>
      <c r="F144" s="2">
        <f>'Moving Avg'!D144</f>
        <v>4.7451600000000003</v>
      </c>
      <c r="G144" s="2">
        <f>'Moving Avg'!F144</f>
        <v>4.7967899999999997</v>
      </c>
      <c r="H144" s="2">
        <f>'Moving Avg'!G144</f>
        <v>4.6936680000000006</v>
      </c>
      <c r="I144" s="2">
        <f>'Moving Avg'!H144</f>
        <v>0</v>
      </c>
      <c r="J144" s="6" t="str">
        <f>OBV!F144</f>
        <v>BULLISH</v>
      </c>
      <c r="K144" s="6" t="str">
        <f>OBV!G144</f>
        <v>WEAK</v>
      </c>
      <c r="L144" s="6" t="str">
        <f>OBV!H144</f>
        <v>CONFIRMED BULLISH</v>
      </c>
    </row>
    <row r="145" spans="1:12" ht="13.5" x14ac:dyDescent="0.25">
      <c r="A145" s="3">
        <f>RSI!A145</f>
        <v>42214</v>
      </c>
      <c r="B145" s="2">
        <f>RSI!B145</f>
        <v>4.8261000000000003</v>
      </c>
      <c r="C145" s="2">
        <f>RSI!I145</f>
        <v>54.199382163494434</v>
      </c>
      <c r="D145" s="2">
        <f>MACD!E145</f>
        <v>6.107148721739275E-2</v>
      </c>
      <c r="E145" s="2">
        <f>MACD!F145</f>
        <v>5.8153171254678115E-2</v>
      </c>
      <c r="F145" s="2">
        <f>'Moving Avg'!D145</f>
        <v>4.7721399999999994</v>
      </c>
      <c r="G145" s="2">
        <f>'Moving Avg'!F145</f>
        <v>4.7932699999999997</v>
      </c>
      <c r="H145" s="2">
        <f>'Moving Avg'!G145</f>
        <v>4.7026160000000008</v>
      </c>
      <c r="I145" s="2">
        <f>'Moving Avg'!H145</f>
        <v>0</v>
      </c>
      <c r="J145" s="6" t="str">
        <f>OBV!F145</f>
        <v>BULLISH</v>
      </c>
      <c r="K145" s="6" t="str">
        <f>OBV!G145</f>
        <v>WEAK</v>
      </c>
      <c r="L145" s="6" t="str">
        <f>OBV!H145</f>
        <v>CONFIRMED BULLISH</v>
      </c>
    </row>
    <row r="146" spans="1:12" ht="13.5" x14ac:dyDescent="0.25">
      <c r="A146" s="3">
        <f>RSI!A146</f>
        <v>42215</v>
      </c>
      <c r="B146" s="2">
        <f>RSI!B146</f>
        <v>4.8319999999999999</v>
      </c>
      <c r="C146" s="2">
        <f>RSI!I146</f>
        <v>54.60408908248634</v>
      </c>
      <c r="D146" s="2">
        <f>MACD!E146</f>
        <v>5.1010445349520595E-2</v>
      </c>
      <c r="E146" s="2">
        <f>MACD!F146</f>
        <v>5.6724626073646617E-2</v>
      </c>
      <c r="F146" s="2">
        <f>'Moving Avg'!D146</f>
        <v>4.8003</v>
      </c>
      <c r="G146" s="2">
        <f>'Moving Avg'!F146</f>
        <v>4.7903399999999996</v>
      </c>
      <c r="H146" s="2">
        <f>'Moving Avg'!G146</f>
        <v>4.711792</v>
      </c>
      <c r="I146" s="2">
        <f>'Moving Avg'!H146</f>
        <v>0</v>
      </c>
      <c r="J146" s="6" t="str">
        <f>OBV!F146</f>
        <v>BULLISH</v>
      </c>
      <c r="K146" s="6" t="str">
        <f>OBV!G146</f>
        <v>WEAK</v>
      </c>
      <c r="L146" s="6" t="str">
        <f>OBV!H146</f>
        <v>CONFIRMED BULLISH</v>
      </c>
    </row>
    <row r="147" spans="1:12" ht="13.5" x14ac:dyDescent="0.25">
      <c r="A147" s="3">
        <f>RSI!A147</f>
        <v>42216</v>
      </c>
      <c r="B147" s="2">
        <f>RSI!B147</f>
        <v>4.8261000000000003</v>
      </c>
      <c r="C147" s="2">
        <f>RSI!I147</f>
        <v>54.089375130667861</v>
      </c>
      <c r="D147" s="2">
        <f>MACD!E147</f>
        <v>2.6336290662732686E-2</v>
      </c>
      <c r="E147" s="2">
        <f>MACD!F147</f>
        <v>5.0646958991463834E-2</v>
      </c>
      <c r="F147" s="2">
        <f>'Moving Avg'!D147</f>
        <v>4.8143799999999999</v>
      </c>
      <c r="G147" s="2">
        <f>'Moving Avg'!F147</f>
        <v>4.7941500000000001</v>
      </c>
      <c r="H147" s="2">
        <f>'Moving Avg'!G147</f>
        <v>4.7198520000000004</v>
      </c>
      <c r="I147" s="2">
        <f>'Moving Avg'!H147</f>
        <v>0</v>
      </c>
      <c r="J147" s="6" t="str">
        <f>OBV!F147</f>
        <v>BEARISH</v>
      </c>
      <c r="K147" s="6" t="str">
        <f>OBV!G147</f>
        <v>NEUTRAL</v>
      </c>
      <c r="L147" s="6" t="str">
        <f>OBV!H147</f>
        <v>BEARISH DIVERGENCE</v>
      </c>
    </row>
    <row r="148" spans="1:12" ht="13.5" x14ac:dyDescent="0.25">
      <c r="A148" s="3">
        <f>RSI!A148</f>
        <v>42219</v>
      </c>
      <c r="B148" s="2">
        <f>RSI!B148</f>
        <v>4.8085000000000004</v>
      </c>
      <c r="C148" s="2">
        <f>RSI!I148</f>
        <v>52.499577228648029</v>
      </c>
      <c r="D148" s="2">
        <f>MACD!E148</f>
        <v>2.0009402624221018E-2</v>
      </c>
      <c r="E148" s="2">
        <f>MACD!F148</f>
        <v>4.4519447718015269E-2</v>
      </c>
      <c r="F148" s="2">
        <f>'Moving Avg'!D148</f>
        <v>4.8260999999999994</v>
      </c>
      <c r="G148" s="2">
        <f>'Moving Avg'!F148</f>
        <v>4.7941500000000001</v>
      </c>
      <c r="H148" s="2">
        <f>'Moving Avg'!G148</f>
        <v>4.7273380000000005</v>
      </c>
      <c r="I148" s="2">
        <f>'Moving Avg'!H148</f>
        <v>0</v>
      </c>
      <c r="J148" s="6" t="str">
        <f>OBV!F148</f>
        <v>BEARISH</v>
      </c>
      <c r="K148" s="6" t="str">
        <f>OBV!G148</f>
        <v>STRONG</v>
      </c>
      <c r="L148" s="6" t="str">
        <f>OBV!H148</f>
        <v>BEARISH DIVERGENCE</v>
      </c>
    </row>
    <row r="149" spans="1:12" ht="13.5" x14ac:dyDescent="0.25">
      <c r="A149" s="3">
        <f>RSI!A149</f>
        <v>42220</v>
      </c>
      <c r="B149" s="2">
        <f>RSI!B149</f>
        <v>4.8201999999999998</v>
      </c>
      <c r="C149" s="2">
        <f>RSI!I149</f>
        <v>53.47848479161447</v>
      </c>
      <c r="D149" s="2">
        <f>MACD!E149</f>
        <v>1.3623841880382237E-2</v>
      </c>
      <c r="E149" s="2">
        <f>MACD!F149</f>
        <v>3.8340326550488669E-2</v>
      </c>
      <c r="F149" s="2">
        <f>'Moving Avg'!D149</f>
        <v>4.8225800000000003</v>
      </c>
      <c r="G149" s="2">
        <f>'Moving Avg'!F149</f>
        <v>4.7947349999999993</v>
      </c>
      <c r="H149" s="2">
        <f>'Moving Avg'!G149</f>
        <v>4.7342820000000003</v>
      </c>
      <c r="I149" s="2">
        <f>'Moving Avg'!H149</f>
        <v>0</v>
      </c>
      <c r="J149" s="6" t="str">
        <f>OBV!F149</f>
        <v>BEARISH</v>
      </c>
      <c r="K149" s="6" t="str">
        <f>OBV!G149</f>
        <v>STRONG</v>
      </c>
      <c r="L149" s="6" t="str">
        <f>OBV!H149</f>
        <v>CONFIRMED BEARISH</v>
      </c>
    </row>
    <row r="150" spans="1:12" ht="13.5" x14ac:dyDescent="0.25">
      <c r="A150" s="3">
        <f>RSI!A150</f>
        <v>42221</v>
      </c>
      <c r="B150" s="2">
        <f>RSI!B150</f>
        <v>4.8201999999999998</v>
      </c>
      <c r="C150" s="2">
        <f>RSI!I150</f>
        <v>53.47848479161447</v>
      </c>
      <c r="D150" s="2">
        <f>MACD!E150</f>
        <v>-5.5400457893544086E-3</v>
      </c>
      <c r="E150" s="2">
        <f>MACD!F150</f>
        <v>2.9564252082520052E-2</v>
      </c>
      <c r="F150" s="2">
        <f>'Moving Avg'!D150</f>
        <v>4.8213999999999997</v>
      </c>
      <c r="G150" s="2">
        <f>'Moving Avg'!F150</f>
        <v>4.7982499999999995</v>
      </c>
      <c r="H150" s="2">
        <f>'Moving Avg'!G150</f>
        <v>4.7411160000000008</v>
      </c>
      <c r="I150" s="2">
        <f>'Moving Avg'!H150</f>
        <v>0</v>
      </c>
      <c r="J150" s="6" t="str">
        <f>OBV!F150</f>
        <v>BEARISH</v>
      </c>
      <c r="K150" s="6" t="str">
        <f>OBV!G150</f>
        <v>STRONG</v>
      </c>
      <c r="L150" s="6" t="str">
        <f>OBV!H150</f>
        <v>CONFIRMED BEARISH</v>
      </c>
    </row>
    <row r="151" spans="1:12" ht="13.5" x14ac:dyDescent="0.25">
      <c r="A151" s="3">
        <f>RSI!A151</f>
        <v>42222</v>
      </c>
      <c r="B151" s="2">
        <f>RSI!B151</f>
        <v>4.8201999999999998</v>
      </c>
      <c r="C151" s="2">
        <f>RSI!I151</f>
        <v>53.47848479161447</v>
      </c>
      <c r="D151" s="2">
        <f>MACD!E151</f>
        <v>-2.1961438740978778E-2</v>
      </c>
      <c r="E151" s="2">
        <f>MACD!F151</f>
        <v>1.9259113917820286E-2</v>
      </c>
      <c r="F151" s="2">
        <f>'Moving Avg'!D151</f>
        <v>4.8190399999999993</v>
      </c>
      <c r="G151" s="2">
        <f>'Moving Avg'!F151</f>
        <v>4.7958999999999996</v>
      </c>
      <c r="H151" s="2">
        <f>'Moving Avg'!G151</f>
        <v>4.7472859999999999</v>
      </c>
      <c r="I151" s="2">
        <f>'Moving Avg'!H151</f>
        <v>0</v>
      </c>
      <c r="J151" s="6" t="str">
        <f>OBV!F151</f>
        <v>BEARISH</v>
      </c>
      <c r="K151" s="6" t="str">
        <f>OBV!G151</f>
        <v>STRONG</v>
      </c>
      <c r="L151" s="6" t="str">
        <f>OBV!H151</f>
        <v>CONFIRMED BEARISH</v>
      </c>
    </row>
    <row r="152" spans="1:12" ht="13.5" x14ac:dyDescent="0.25">
      <c r="A152" s="3">
        <f>RSI!A152</f>
        <v>42223</v>
      </c>
      <c r="B152" s="2">
        <f>RSI!B152</f>
        <v>4.8201999999999998</v>
      </c>
      <c r="C152" s="2">
        <f>RSI!I152</f>
        <v>53.47848479161447</v>
      </c>
      <c r="D152" s="2">
        <f>MACD!E152</f>
        <v>-2.6123938190358409E-2</v>
      </c>
      <c r="E152" s="2">
        <f>MACD!F152</f>
        <v>1.0182503496184547E-2</v>
      </c>
      <c r="F152" s="2">
        <f>'Moving Avg'!D152</f>
        <v>4.8178600000000005</v>
      </c>
      <c r="G152" s="2">
        <f>'Moving Avg'!F152</f>
        <v>4.7944299999999993</v>
      </c>
      <c r="H152" s="2">
        <f>'Moving Avg'!G152</f>
        <v>4.7537880000000001</v>
      </c>
      <c r="I152" s="2">
        <f>'Moving Avg'!H152</f>
        <v>0</v>
      </c>
      <c r="J152" s="6" t="str">
        <f>OBV!F152</f>
        <v>BEARISH</v>
      </c>
      <c r="K152" s="6" t="str">
        <f>OBV!G152</f>
        <v>NEUTRAL</v>
      </c>
      <c r="L152" s="6" t="str">
        <f>OBV!H152</f>
        <v>CONFIRMED BEARISH</v>
      </c>
    </row>
    <row r="153" spans="1:12" ht="13.5" x14ac:dyDescent="0.25">
      <c r="A153" s="3">
        <f>RSI!A153</f>
        <v>42226</v>
      </c>
      <c r="B153" s="2">
        <f>RSI!B153</f>
        <v>4.8144</v>
      </c>
      <c r="C153" s="2">
        <f>RSI!I153</f>
        <v>52.753586518508619</v>
      </c>
      <c r="D153" s="2">
        <f>MACD!E153</f>
        <v>-3.0285167808075109E-2</v>
      </c>
      <c r="E153" s="2">
        <f>MACD!F153</f>
        <v>2.0889692353326158E-3</v>
      </c>
      <c r="F153" s="2">
        <f>'Moving Avg'!D153</f>
        <v>4.8190399999999993</v>
      </c>
      <c r="G153" s="2">
        <f>'Moving Avg'!F153</f>
        <v>4.7906200000000005</v>
      </c>
      <c r="H153" s="2">
        <f>'Moving Avg'!G153</f>
        <v>4.7602840000000004</v>
      </c>
      <c r="I153" s="2">
        <f>'Moving Avg'!H153</f>
        <v>0</v>
      </c>
      <c r="J153" s="6" t="str">
        <f>OBV!F153</f>
        <v>BEARISH</v>
      </c>
      <c r="K153" s="6" t="str">
        <f>OBV!G153</f>
        <v>NEUTRAL</v>
      </c>
      <c r="L153" s="6" t="str">
        <f>OBV!H153</f>
        <v>BEARISH DIVERGENCE</v>
      </c>
    </row>
    <row r="154" spans="1:12" ht="13.5" x14ac:dyDescent="0.25">
      <c r="A154" s="3">
        <f>RSI!A154</f>
        <v>42227</v>
      </c>
      <c r="B154" s="2">
        <f>RSI!B154</f>
        <v>4.7792000000000003</v>
      </c>
      <c r="C154" s="2">
        <f>RSI!I154</f>
        <v>48.46035857081128</v>
      </c>
      <c r="D154" s="2">
        <f>MACD!E154</f>
        <v>-1.7804818730125405E-2</v>
      </c>
      <c r="E154" s="2">
        <f>MACD!F154</f>
        <v>-1.8897883577589883E-3</v>
      </c>
      <c r="F154" s="2">
        <f>'Moving Avg'!D154</f>
        <v>4.8108399999999998</v>
      </c>
      <c r="G154" s="2">
        <f>'Moving Avg'!F154</f>
        <v>4.7862200000000001</v>
      </c>
      <c r="H154" s="2">
        <f>'Moving Avg'!G154</f>
        <v>4.767074</v>
      </c>
      <c r="I154" s="2">
        <f>'Moving Avg'!H154</f>
        <v>0</v>
      </c>
      <c r="J154" s="6" t="str">
        <f>OBV!F154</f>
        <v>BEARISH</v>
      </c>
      <c r="K154" s="6" t="str">
        <f>OBV!G154</f>
        <v>STRONG</v>
      </c>
      <c r="L154" s="6" t="str">
        <f>OBV!H154</f>
        <v>CONFIRMED BEARISH</v>
      </c>
    </row>
    <row r="155" spans="1:12" ht="13.5" x14ac:dyDescent="0.25">
      <c r="A155" s="3">
        <f>RSI!A155</f>
        <v>42228</v>
      </c>
      <c r="B155" s="2">
        <f>RSI!B155</f>
        <v>4.7968000000000002</v>
      </c>
      <c r="C155" s="2">
        <f>RSI!I155</f>
        <v>50.624082381499171</v>
      </c>
      <c r="D155" s="2">
        <f>MACD!E155</f>
        <v>-1.0259760976972565E-2</v>
      </c>
      <c r="E155" s="2">
        <f>MACD!F155</f>
        <v>-3.5637828816017037E-3</v>
      </c>
      <c r="F155" s="2">
        <f>'Moving Avg'!D155</f>
        <v>4.8061600000000002</v>
      </c>
      <c r="G155" s="2">
        <f>'Moving Avg'!F155</f>
        <v>4.7868050000000002</v>
      </c>
      <c r="H155" s="2">
        <f>'Moving Avg'!G155</f>
        <v>4.7727760000000004</v>
      </c>
      <c r="I155" s="2">
        <f>'Moving Avg'!H155</f>
        <v>0</v>
      </c>
      <c r="J155" s="6" t="str">
        <f>OBV!F155</f>
        <v>BEARISH</v>
      </c>
      <c r="K155" s="6" t="str">
        <f>OBV!G155</f>
        <v>NEUTRAL</v>
      </c>
      <c r="L155" s="6" t="str">
        <f>OBV!H155</f>
        <v>CONFIRMED BEARISH</v>
      </c>
    </row>
    <row r="156" spans="1:12" ht="13.5" x14ac:dyDescent="0.25">
      <c r="A156" s="3">
        <f>RSI!A156</f>
        <v>42230</v>
      </c>
      <c r="B156" s="2">
        <f>RSI!B156</f>
        <v>4.7792000000000003</v>
      </c>
      <c r="C156" s="2">
        <f>RSI!I156</f>
        <v>48.434313578977616</v>
      </c>
      <c r="D156" s="2">
        <f>MACD!E156</f>
        <v>-1.6861714441382958E-3</v>
      </c>
      <c r="E156" s="2">
        <f>MACD!F156</f>
        <v>-3.1882605941090224E-3</v>
      </c>
      <c r="F156" s="2">
        <f>'Moving Avg'!D156</f>
        <v>4.7979599999999998</v>
      </c>
      <c r="G156" s="2">
        <f>'Moving Avg'!F156</f>
        <v>4.7859250000000007</v>
      </c>
      <c r="H156" s="2">
        <f>'Moving Avg'!G156</f>
        <v>4.7779039999999995</v>
      </c>
      <c r="I156" s="2">
        <f>'Moving Avg'!H156</f>
        <v>0</v>
      </c>
      <c r="J156" s="6" t="str">
        <f>OBV!F156</f>
        <v>BEARISH</v>
      </c>
      <c r="K156" s="6" t="str">
        <f>OBV!G156</f>
        <v>STRONG</v>
      </c>
      <c r="L156" s="6" t="str">
        <f>OBV!H156</f>
        <v>CONFIRMED BEARISH</v>
      </c>
    </row>
    <row r="157" spans="1:12" ht="13.5" x14ac:dyDescent="0.25">
      <c r="A157" s="3">
        <f>RSI!A157</f>
        <v>42233</v>
      </c>
      <c r="B157" s="2">
        <f>RSI!B157</f>
        <v>4.8319999999999999</v>
      </c>
      <c r="C157" s="2">
        <f>RSI!I157</f>
        <v>54.756958991106515</v>
      </c>
      <c r="D157" s="2">
        <f>MACD!E157</f>
        <v>8.3314994419758648E-4</v>
      </c>
      <c r="E157" s="2">
        <f>MACD!F157</f>
        <v>-2.3839784864477008E-3</v>
      </c>
      <c r="F157" s="2">
        <f>'Moving Avg'!D157</f>
        <v>4.8003200000000001</v>
      </c>
      <c r="G157" s="2">
        <f>'Moving Avg'!F157</f>
        <v>4.7929650000000015</v>
      </c>
      <c r="H157" s="2">
        <f>'Moving Avg'!G157</f>
        <v>4.7847520000000001</v>
      </c>
      <c r="I157" s="2">
        <f>'Moving Avg'!H157</f>
        <v>0</v>
      </c>
      <c r="J157" s="6" t="str">
        <f>OBV!F157</f>
        <v>BULLISH</v>
      </c>
      <c r="K157" s="6" t="str">
        <f>OBV!G157</f>
        <v>WEAK</v>
      </c>
      <c r="L157" s="6" t="str">
        <f>OBV!H157</f>
        <v>CONFIRMED BULLISH</v>
      </c>
    </row>
    <row r="158" spans="1:12" ht="13.5" x14ac:dyDescent="0.25">
      <c r="A158" s="3">
        <f>RSI!A158</f>
        <v>42234</v>
      </c>
      <c r="B158" s="2">
        <f>RSI!B158</f>
        <v>4.8261000000000003</v>
      </c>
      <c r="C158" s="2">
        <f>RSI!I158</f>
        <v>53.960765003784942</v>
      </c>
      <c r="D158" s="2">
        <f>MACD!E158</f>
        <v>4.5959091860225953E-4</v>
      </c>
      <c r="E158" s="2">
        <f>MACD!F158</f>
        <v>-1.8152646054377089E-3</v>
      </c>
      <c r="F158" s="2">
        <f>'Moving Avg'!D158</f>
        <v>4.8026600000000004</v>
      </c>
      <c r="G158" s="2">
        <f>'Moving Avg'!F158</f>
        <v>4.7953100000000015</v>
      </c>
      <c r="H158" s="2">
        <f>'Moving Avg'!G158</f>
        <v>4.7894879999999995</v>
      </c>
      <c r="I158" s="2">
        <f>'Moving Avg'!H158</f>
        <v>0</v>
      </c>
      <c r="J158" s="6" t="str">
        <f>OBV!F158</f>
        <v>BULLISH</v>
      </c>
      <c r="K158" s="6" t="str">
        <f>OBV!G158</f>
        <v>WEAK</v>
      </c>
      <c r="L158" s="6" t="str">
        <f>OBV!H158</f>
        <v>CONFIRMED BULLISH</v>
      </c>
    </row>
    <row r="159" spans="1:12" ht="13.5" x14ac:dyDescent="0.25">
      <c r="A159" s="3">
        <f>RSI!A159</f>
        <v>42235</v>
      </c>
      <c r="B159" s="2">
        <f>RSI!B159</f>
        <v>4.7499000000000002</v>
      </c>
      <c r="C159" s="2">
        <f>RSI!I159</f>
        <v>44.883518830392319</v>
      </c>
      <c r="D159" s="2">
        <f>MACD!E159</f>
        <v>7.4055536088772911E-3</v>
      </c>
      <c r="E159" s="2">
        <f>MACD!F159</f>
        <v>2.8899037425291147E-5</v>
      </c>
      <c r="F159" s="2">
        <f>'Moving Avg'!D159</f>
        <v>4.7968000000000002</v>
      </c>
      <c r="G159" s="2">
        <f>'Moving Avg'!F159</f>
        <v>4.7938449999999992</v>
      </c>
      <c r="H159" s="2">
        <f>'Moving Avg'!G159</f>
        <v>4.7935859999999995</v>
      </c>
      <c r="I159" s="2">
        <f>'Moving Avg'!H159</f>
        <v>0</v>
      </c>
      <c r="J159" s="6" t="str">
        <f>OBV!F159</f>
        <v>BULLISH</v>
      </c>
      <c r="K159" s="6" t="str">
        <f>OBV!G159</f>
        <v>WEAK</v>
      </c>
      <c r="L159" s="6" t="str">
        <f>OBV!H159</f>
        <v>BULLISH DIVERGENCE</v>
      </c>
    </row>
    <row r="160" spans="1:12" ht="13.5" x14ac:dyDescent="0.25">
      <c r="A160" s="3">
        <f>RSI!A160</f>
        <v>42236</v>
      </c>
      <c r="B160" s="2">
        <f>RSI!B160</f>
        <v>4.8201999999999998</v>
      </c>
      <c r="C160" s="2">
        <f>RSI!I160</f>
        <v>52.776159888609506</v>
      </c>
      <c r="D160" s="2">
        <f>MACD!E160</f>
        <v>8.3568855900457706E-3</v>
      </c>
      <c r="E160" s="2">
        <f>MACD!F160</f>
        <v>1.6944963479493872E-3</v>
      </c>
      <c r="F160" s="2">
        <f>'Moving Avg'!D160</f>
        <v>4.8014799999999997</v>
      </c>
      <c r="G160" s="2">
        <f>'Moving Avg'!F160</f>
        <v>4.8002950000000002</v>
      </c>
      <c r="H160" s="2">
        <f>'Moving Avg'!G160</f>
        <v>4.7986459999999997</v>
      </c>
      <c r="I160" s="2">
        <f>'Moving Avg'!H160</f>
        <v>0</v>
      </c>
      <c r="J160" s="6" t="str">
        <f>OBV!F160</f>
        <v>BULLISH</v>
      </c>
      <c r="K160" s="6" t="str">
        <f>OBV!G160</f>
        <v>WEAK</v>
      </c>
      <c r="L160" s="6" t="str">
        <f>OBV!H160</f>
        <v>CONFIRMED BULLISH</v>
      </c>
    </row>
    <row r="161" spans="1:12" ht="13.5" x14ac:dyDescent="0.25">
      <c r="A161" s="3">
        <f>RSI!A161</f>
        <v>42237</v>
      </c>
      <c r="B161" s="2">
        <f>RSI!B161</f>
        <v>4.7499000000000002</v>
      </c>
      <c r="C161" s="2">
        <f>RSI!I161</f>
        <v>45.724736886886014</v>
      </c>
      <c r="D161" s="2">
        <f>MACD!E161</f>
        <v>1.4214403403324916E-2</v>
      </c>
      <c r="E161" s="2">
        <f>MACD!F161</f>
        <v>4.1984777590244934E-3</v>
      </c>
      <c r="F161" s="2">
        <f>'Moving Avg'!D161</f>
        <v>4.7956200000000004</v>
      </c>
      <c r="G161" s="2">
        <f>'Moving Avg'!F161</f>
        <v>4.8032299999999992</v>
      </c>
      <c r="H161" s="2">
        <f>'Moving Avg'!G161</f>
        <v>4.8034099999999986</v>
      </c>
      <c r="I161" s="2">
        <f>'Moving Avg'!H161</f>
        <v>0</v>
      </c>
      <c r="J161" s="6" t="str">
        <f>OBV!F161</f>
        <v>BULLISH</v>
      </c>
      <c r="K161" s="6" t="str">
        <f>OBV!G161</f>
        <v>WEAK</v>
      </c>
      <c r="L161" s="6" t="str">
        <f>OBV!H161</f>
        <v>BULLISH DIVERGENCE</v>
      </c>
    </row>
    <row r="162" spans="1:12" ht="13.5" x14ac:dyDescent="0.25">
      <c r="A162" s="3">
        <f>RSI!A162</f>
        <v>42240</v>
      </c>
      <c r="B162" s="2">
        <f>RSI!B162</f>
        <v>4.7499000000000002</v>
      </c>
      <c r="C162" s="2">
        <f>RSI!I162</f>
        <v>45.724736886886014</v>
      </c>
      <c r="D162" s="2">
        <f>MACD!E162</f>
        <v>1.9442778859275478E-2</v>
      </c>
      <c r="E162" s="2">
        <f>MACD!F162</f>
        <v>7.2473379790746906E-3</v>
      </c>
      <c r="F162" s="2">
        <f>'Moving Avg'!D162</f>
        <v>4.7792000000000003</v>
      </c>
      <c r="G162" s="2">
        <f>'Moving Avg'!F162</f>
        <v>4.8029399999999987</v>
      </c>
      <c r="H162" s="2">
        <f>'Moving Avg'!G162</f>
        <v>4.8076179999999988</v>
      </c>
      <c r="I162" s="2">
        <f>'Moving Avg'!H162</f>
        <v>0</v>
      </c>
      <c r="J162" s="6" t="str">
        <f>OBV!F162</f>
        <v>BULLISH</v>
      </c>
      <c r="K162" s="6" t="str">
        <f>OBV!G162</f>
        <v>NEUTRAL</v>
      </c>
      <c r="L162" s="6" t="str">
        <f>OBV!H162</f>
        <v>BULLISH DIVERGENCE</v>
      </c>
    </row>
    <row r="163" spans="1:12" ht="13.5" x14ac:dyDescent="0.25">
      <c r="A163" s="3">
        <f>RSI!A163</f>
        <v>42241</v>
      </c>
      <c r="B163" s="2">
        <f>RSI!B163</f>
        <v>4.7732999999999999</v>
      </c>
      <c r="C163" s="2">
        <f>RSI!I163</f>
        <v>48.386865977038198</v>
      </c>
      <c r="D163" s="2">
        <f>MACD!E163</f>
        <v>2.1493012861979466E-2</v>
      </c>
      <c r="E163" s="2">
        <f>MACD!F163</f>
        <v>1.0096472955655647E-2</v>
      </c>
      <c r="F163" s="2">
        <f>'Moving Avg'!D163</f>
        <v>4.7686399999999995</v>
      </c>
      <c r="G163" s="2">
        <f>'Moving Avg'!F163</f>
        <v>4.8041099999999997</v>
      </c>
      <c r="H163" s="2">
        <f>'Moving Avg'!G163</f>
        <v>4.811297999999999</v>
      </c>
      <c r="I163" s="2">
        <f>'Moving Avg'!H163</f>
        <v>0</v>
      </c>
      <c r="J163" s="6" t="str">
        <f>OBV!F163</f>
        <v>BULLISH</v>
      </c>
      <c r="K163" s="6" t="str">
        <f>OBV!G163</f>
        <v>WEAK</v>
      </c>
      <c r="L163" s="6" t="str">
        <f>OBV!H163</f>
        <v>BULLISH DIVERGENCE</v>
      </c>
    </row>
    <row r="164" spans="1:12" ht="13.5" x14ac:dyDescent="0.25">
      <c r="A164" s="3">
        <f>RSI!A164</f>
        <v>42242</v>
      </c>
      <c r="B164" s="2">
        <f>RSI!B164</f>
        <v>4.8964999999999996</v>
      </c>
      <c r="C164" s="2">
        <f>RSI!I164</f>
        <v>59.617411669713114</v>
      </c>
      <c r="D164" s="2">
        <f>MACD!E164</f>
        <v>8.7814524611129485E-3</v>
      </c>
      <c r="E164" s="2">
        <f>MACD!F164</f>
        <v>9.833468856747107E-3</v>
      </c>
      <c r="F164" s="2">
        <f>'Moving Avg'!D164</f>
        <v>4.7979599999999998</v>
      </c>
      <c r="G164" s="2">
        <f>'Moving Avg'!F164</f>
        <v>4.8070450000000005</v>
      </c>
      <c r="H164" s="2">
        <f>'Moving Avg'!G164</f>
        <v>4.8183279999999993</v>
      </c>
      <c r="I164" s="2">
        <f>'Moving Avg'!H164</f>
        <v>0</v>
      </c>
      <c r="J164" s="6" t="str">
        <f>OBV!F164</f>
        <v>BULLISH</v>
      </c>
      <c r="K164" s="6" t="str">
        <f>OBV!G164</f>
        <v>WEAK</v>
      </c>
      <c r="L164" s="6" t="str">
        <f>OBV!H164</f>
        <v>CONFIRMED BULLISH</v>
      </c>
    </row>
    <row r="165" spans="1:12" ht="13.5" x14ac:dyDescent="0.25">
      <c r="A165" s="3">
        <f>RSI!A165</f>
        <v>42243</v>
      </c>
      <c r="B165" s="2">
        <f>RSI!B165</f>
        <v>4.8964999999999996</v>
      </c>
      <c r="C165" s="2">
        <f>RSI!I165</f>
        <v>59.617411669713114</v>
      </c>
      <c r="D165" s="2">
        <f>MACD!E165</f>
        <v>9.3119355463855413E-5</v>
      </c>
      <c r="E165" s="2">
        <f>MACD!F165</f>
        <v>7.8853989564904581E-3</v>
      </c>
      <c r="F165" s="2">
        <f>'Moving Avg'!D165</f>
        <v>4.8132199999999994</v>
      </c>
      <c r="G165" s="2">
        <f>'Moving Avg'!F165</f>
        <v>4.8105650000000004</v>
      </c>
      <c r="H165" s="2">
        <f>'Moving Avg'!G165</f>
        <v>4.8242499999999993</v>
      </c>
      <c r="I165" s="2">
        <f>'Moving Avg'!H165</f>
        <v>0</v>
      </c>
      <c r="J165" s="6" t="str">
        <f>OBV!F165</f>
        <v>BULLISH</v>
      </c>
      <c r="K165" s="6" t="str">
        <f>OBV!G165</f>
        <v>WEAK</v>
      </c>
      <c r="L165" s="6" t="str">
        <f>OBV!H165</f>
        <v>CONFIRMED BULLISH</v>
      </c>
    </row>
    <row r="166" spans="1:12" ht="13.5" x14ac:dyDescent="0.25">
      <c r="A166" s="3">
        <f>RSI!A166</f>
        <v>42244</v>
      </c>
      <c r="B166" s="2">
        <f>RSI!B166</f>
        <v>4.8906000000000001</v>
      </c>
      <c r="C166" s="2">
        <f>RSI!I166</f>
        <v>58.905530718528205</v>
      </c>
      <c r="D166" s="2">
        <f>MACD!E166</f>
        <v>-1.0121878027656628E-2</v>
      </c>
      <c r="E166" s="2">
        <f>MACD!F166</f>
        <v>4.2839435596610407E-3</v>
      </c>
      <c r="F166" s="2">
        <f>'Moving Avg'!D166</f>
        <v>4.8413599999999999</v>
      </c>
      <c r="G166" s="2">
        <f>'Moving Avg'!F166</f>
        <v>4.8134950000000005</v>
      </c>
      <c r="H166" s="2">
        <f>'Moving Avg'!G166</f>
        <v>4.825952</v>
      </c>
      <c r="I166" s="2">
        <f>'Moving Avg'!H166</f>
        <v>0</v>
      </c>
      <c r="J166" s="6" t="str">
        <f>OBV!F166</f>
        <v>BULLISH</v>
      </c>
      <c r="K166" s="6" t="str">
        <f>OBV!G166</f>
        <v>WEAK</v>
      </c>
      <c r="L166" s="6" t="str">
        <f>OBV!H166</f>
        <v>CONFIRMED BULLISH</v>
      </c>
    </row>
    <row r="167" spans="1:12" ht="13.5" x14ac:dyDescent="0.25">
      <c r="A167" s="3">
        <f>RSI!A167</f>
        <v>42247</v>
      </c>
      <c r="B167" s="2">
        <f>RSI!B167</f>
        <v>4.8846999999999996</v>
      </c>
      <c r="C167" s="2">
        <f>RSI!I167</f>
        <v>58.157661133839774</v>
      </c>
      <c r="D167" s="2">
        <f>MACD!E167</f>
        <v>-1.0719133777649326E-2</v>
      </c>
      <c r="E167" s="2">
        <f>MACD!F167</f>
        <v>1.2833280921989675E-3</v>
      </c>
      <c r="F167" s="2">
        <f>'Moving Avg'!D167</f>
        <v>4.8683199999999989</v>
      </c>
      <c r="G167" s="2">
        <f>'Moving Avg'!F167</f>
        <v>4.8164250000000006</v>
      </c>
      <c r="H167" s="2">
        <f>'Moving Avg'!G167</f>
        <v>4.824986</v>
      </c>
      <c r="I167" s="2">
        <f>'Moving Avg'!H167</f>
        <v>0</v>
      </c>
      <c r="J167" s="6" t="str">
        <f>OBV!F167</f>
        <v>BULLISH</v>
      </c>
      <c r="K167" s="6" t="str">
        <f>OBV!G167</f>
        <v>WEAK</v>
      </c>
      <c r="L167" s="6" t="str">
        <f>OBV!H167</f>
        <v>CONFIRMED BULLISH</v>
      </c>
    </row>
    <row r="168" spans="1:12" ht="13.5" x14ac:dyDescent="0.25">
      <c r="A168" s="3">
        <f>RSI!A168</f>
        <v>42248</v>
      </c>
      <c r="B168" s="2">
        <f>RSI!B168</f>
        <v>4.8846999999999996</v>
      </c>
      <c r="C168" s="2">
        <f>RSI!I168</f>
        <v>58.157661133839774</v>
      </c>
      <c r="D168" s="2">
        <f>MACD!E168</f>
        <v>-1.2573175931887448E-2</v>
      </c>
      <c r="E168" s="2">
        <f>MACD!F168</f>
        <v>-1.4879727126183157E-3</v>
      </c>
      <c r="F168" s="2">
        <f>'Moving Avg'!D168</f>
        <v>4.8905999999999992</v>
      </c>
      <c r="G168" s="2">
        <f>'Moving Avg'!F168</f>
        <v>4.8202350000000003</v>
      </c>
      <c r="H168" s="2">
        <f>'Moving Avg'!G168</f>
        <v>4.8251280000000003</v>
      </c>
      <c r="I168" s="2">
        <f>'Moving Avg'!H168</f>
        <v>0</v>
      </c>
      <c r="J168" s="6" t="str">
        <f>OBV!F168</f>
        <v>BULLISH</v>
      </c>
      <c r="K168" s="6" t="str">
        <f>OBV!G168</f>
        <v>NEUTRAL</v>
      </c>
      <c r="L168" s="6" t="str">
        <f>OBV!H168</f>
        <v>CONFIRMED BULLISH</v>
      </c>
    </row>
    <row r="169" spans="1:12" ht="13.5" x14ac:dyDescent="0.25">
      <c r="A169" s="3">
        <f>RSI!A169</f>
        <v>42249</v>
      </c>
      <c r="B169" s="2">
        <f>RSI!B169</f>
        <v>4.8554000000000004</v>
      </c>
      <c r="C169" s="2">
        <f>RSI!I169</f>
        <v>54.194769922699457</v>
      </c>
      <c r="D169" s="2">
        <f>MACD!E169</f>
        <v>-2.4103001825584336E-2</v>
      </c>
      <c r="E169" s="2">
        <f>MACD!F169</f>
        <v>-6.0109785352115202E-3</v>
      </c>
      <c r="F169" s="2">
        <f>'Moving Avg'!D169</f>
        <v>4.8823799999999995</v>
      </c>
      <c r="G169" s="2">
        <f>'Moving Avg'!F169</f>
        <v>4.8219950000000003</v>
      </c>
      <c r="H169" s="2">
        <f>'Moving Avg'!G169</f>
        <v>4.8235760000000001</v>
      </c>
      <c r="I169" s="2">
        <f>'Moving Avg'!H169</f>
        <v>0</v>
      </c>
      <c r="J169" s="6" t="str">
        <f>OBV!F169</f>
        <v>BEARISH</v>
      </c>
      <c r="K169" s="6" t="str">
        <f>OBV!G169</f>
        <v>NEUTRAL</v>
      </c>
      <c r="L169" s="6" t="str">
        <f>OBV!H169</f>
        <v>CONFIRMED BEARISH</v>
      </c>
    </row>
    <row r="170" spans="1:12" ht="13.5" x14ac:dyDescent="0.25">
      <c r="A170" s="3">
        <f>RSI!A170</f>
        <v>42250</v>
      </c>
      <c r="B170" s="2">
        <f>RSI!B170</f>
        <v>4.7792000000000003</v>
      </c>
      <c r="C170" s="2">
        <f>RSI!I170</f>
        <v>45.50956724154566</v>
      </c>
      <c r="D170" s="2">
        <f>MACD!E170</f>
        <v>-1.7604113259956478E-2</v>
      </c>
      <c r="E170" s="2">
        <f>MACD!F170</f>
        <v>-8.3296054801605124E-3</v>
      </c>
      <c r="F170" s="2">
        <f>'Moving Avg'!D170</f>
        <v>4.8589199999999995</v>
      </c>
      <c r="G170" s="2">
        <f>'Moving Avg'!F170</f>
        <v>4.8199449999999988</v>
      </c>
      <c r="H170" s="2">
        <f>'Moving Avg'!G170</f>
        <v>4.8214980000000001</v>
      </c>
      <c r="I170" s="2">
        <f>'Moving Avg'!H170</f>
        <v>0</v>
      </c>
      <c r="J170" s="6" t="str">
        <f>OBV!F170</f>
        <v>BEARISH</v>
      </c>
      <c r="K170" s="6" t="str">
        <f>OBV!G170</f>
        <v>STRONG</v>
      </c>
      <c r="L170" s="6" t="str">
        <f>OBV!H170</f>
        <v>CONFIRMED BEARISH</v>
      </c>
    </row>
    <row r="171" spans="1:12" ht="13.5" x14ac:dyDescent="0.25">
      <c r="A171" s="3">
        <f>RSI!A171</f>
        <v>42251</v>
      </c>
      <c r="B171" s="2">
        <f>RSI!B171</f>
        <v>4.7792000000000003</v>
      </c>
      <c r="C171" s="2">
        <f>RSI!I171</f>
        <v>45.50956724154566</v>
      </c>
      <c r="D171" s="2">
        <f>MACD!E171</f>
        <v>-2.2659922922099618E-2</v>
      </c>
      <c r="E171" s="2">
        <f>MACD!F171</f>
        <v>-1.1195668968548334E-2</v>
      </c>
      <c r="F171" s="2">
        <f>'Moving Avg'!D171</f>
        <v>4.8366400000000001</v>
      </c>
      <c r="G171" s="2">
        <f>'Moving Avg'!F171</f>
        <v>4.817895</v>
      </c>
      <c r="H171" s="2">
        <f>'Moving Avg'!G171</f>
        <v>4.8158720000000006</v>
      </c>
      <c r="I171" s="2">
        <f>'Moving Avg'!H171</f>
        <v>0</v>
      </c>
      <c r="J171" s="6" t="str">
        <f>OBV!F171</f>
        <v>BEARISH</v>
      </c>
      <c r="K171" s="6" t="str">
        <f>OBV!G171</f>
        <v>STRONG</v>
      </c>
      <c r="L171" s="6" t="str">
        <f>OBV!H171</f>
        <v>CONFIRMED BEARISH</v>
      </c>
    </row>
    <row r="172" spans="1:12" ht="13.5" x14ac:dyDescent="0.25">
      <c r="A172" s="3">
        <f>RSI!A172</f>
        <v>42254</v>
      </c>
      <c r="B172" s="2">
        <f>RSI!B172</f>
        <v>4.7499000000000002</v>
      </c>
      <c r="C172" s="2">
        <f>RSI!I172</f>
        <v>42.47407892031795</v>
      </c>
      <c r="D172" s="2">
        <f>MACD!E172</f>
        <v>-2.4526327381931168E-2</v>
      </c>
      <c r="E172" s="2">
        <f>MACD!F172</f>
        <v>-1.3861800651224901E-2</v>
      </c>
      <c r="F172" s="2">
        <f>'Moving Avg'!D172</f>
        <v>4.8096800000000002</v>
      </c>
      <c r="G172" s="2">
        <f>'Moving Avg'!F172</f>
        <v>4.8143799999999999</v>
      </c>
      <c r="H172" s="2">
        <f>'Moving Avg'!G172</f>
        <v>4.8112120000000003</v>
      </c>
      <c r="I172" s="2">
        <f>'Moving Avg'!H172</f>
        <v>0</v>
      </c>
      <c r="J172" s="6" t="str">
        <f>OBV!F172</f>
        <v>BEARISH</v>
      </c>
      <c r="K172" s="6" t="str">
        <f>OBV!G172</f>
        <v>STRONG</v>
      </c>
      <c r="L172" s="6" t="str">
        <f>OBV!H172</f>
        <v>CONFIRMED BEARISH</v>
      </c>
    </row>
    <row r="173" spans="1:12" ht="13.5" x14ac:dyDescent="0.25">
      <c r="A173" s="3">
        <f>RSI!A173</f>
        <v>42255</v>
      </c>
      <c r="B173" s="2">
        <f>RSI!B173</f>
        <v>4.7499000000000002</v>
      </c>
      <c r="C173" s="2">
        <f>RSI!I173</f>
        <v>42.47407892031795</v>
      </c>
      <c r="D173" s="2">
        <f>MACD!E173</f>
        <v>-2.2109107772034342E-2</v>
      </c>
      <c r="E173" s="2">
        <f>MACD!F173</f>
        <v>-1.551126207538679E-2</v>
      </c>
      <c r="F173" s="2">
        <f>'Moving Avg'!D173</f>
        <v>4.7827200000000003</v>
      </c>
      <c r="G173" s="2">
        <f>'Moving Avg'!F173</f>
        <v>4.8111549999999994</v>
      </c>
      <c r="H173" s="2">
        <f>'Moving Avg'!G173</f>
        <v>4.8082799999999999</v>
      </c>
      <c r="I173" s="2">
        <f>'Moving Avg'!H173</f>
        <v>0</v>
      </c>
      <c r="J173" s="6" t="str">
        <f>OBV!F173</f>
        <v>BEARISH</v>
      </c>
      <c r="K173" s="6" t="str">
        <f>OBV!G173</f>
        <v>STRONG</v>
      </c>
      <c r="L173" s="6" t="str">
        <f>OBV!H173</f>
        <v>CONFIRMED BEARISH</v>
      </c>
    </row>
    <row r="174" spans="1:12" ht="13.5" x14ac:dyDescent="0.25">
      <c r="A174" s="3">
        <f>RSI!A174</f>
        <v>42256</v>
      </c>
      <c r="B174" s="2">
        <f>RSI!B174</f>
        <v>4.7499000000000002</v>
      </c>
      <c r="C174" s="2">
        <f>RSI!I174</f>
        <v>42.47407892031795</v>
      </c>
      <c r="D174" s="2">
        <f>MACD!E174</f>
        <v>-7.4280627969880442E-4</v>
      </c>
      <c r="E174" s="2">
        <f>MACD!F174</f>
        <v>-1.2557570916249193E-2</v>
      </c>
      <c r="F174" s="2">
        <f>'Moving Avg'!D174</f>
        <v>4.7616199999999997</v>
      </c>
      <c r="G174" s="2">
        <f>'Moving Avg'!F174</f>
        <v>4.8096899999999998</v>
      </c>
      <c r="H174" s="2">
        <f>'Moving Avg'!G174</f>
        <v>4.8059340000000006</v>
      </c>
      <c r="I174" s="2">
        <f>'Moving Avg'!H174</f>
        <v>0</v>
      </c>
      <c r="J174" s="6" t="str">
        <f>OBV!F174</f>
        <v>BEARISH</v>
      </c>
      <c r="K174" s="6" t="str">
        <f>OBV!G174</f>
        <v>STRONG</v>
      </c>
      <c r="L174" s="6" t="str">
        <f>OBV!H174</f>
        <v>CONFIRMED BEARISH</v>
      </c>
    </row>
    <row r="175" spans="1:12" ht="13.5" x14ac:dyDescent="0.25">
      <c r="A175" s="3">
        <f>RSI!A175</f>
        <v>42257</v>
      </c>
      <c r="B175" s="2">
        <f>RSI!B175</f>
        <v>4.7499000000000002</v>
      </c>
      <c r="C175" s="2">
        <f>RSI!I175</f>
        <v>42.47407892031795</v>
      </c>
      <c r="D175" s="2">
        <f>MACD!E175</f>
        <v>1.7676293821471845E-2</v>
      </c>
      <c r="E175" s="2">
        <f>MACD!F175</f>
        <v>-6.5107979687049865E-3</v>
      </c>
      <c r="F175" s="2">
        <f>'Moving Avg'!D175</f>
        <v>4.7557600000000004</v>
      </c>
      <c r="G175" s="2">
        <f>'Moving Avg'!F175</f>
        <v>4.8073449999999998</v>
      </c>
      <c r="H175" s="2">
        <f>'Moving Avg'!G175</f>
        <v>4.8030020000000002</v>
      </c>
      <c r="I175" s="2">
        <f>'Moving Avg'!H175</f>
        <v>0</v>
      </c>
      <c r="J175" s="6" t="str">
        <f>OBV!F175</f>
        <v>BEARISH</v>
      </c>
      <c r="K175" s="6" t="str">
        <f>OBV!G175</f>
        <v>STRONG</v>
      </c>
      <c r="L175" s="6" t="str">
        <f>OBV!H175</f>
        <v>CONFIRMED BEARISH</v>
      </c>
    </row>
    <row r="176" spans="1:12" ht="13.5" x14ac:dyDescent="0.25">
      <c r="A176" s="3">
        <f>RSI!A176</f>
        <v>42258</v>
      </c>
      <c r="B176" s="2">
        <f>RSI!B176</f>
        <v>4.7908999999999997</v>
      </c>
      <c r="C176" s="2">
        <f>RSI!I176</f>
        <v>48.890363562460095</v>
      </c>
      <c r="D176" s="2">
        <f>MACD!E176</f>
        <v>2.9631699384252919E-2</v>
      </c>
      <c r="E176" s="2">
        <f>MACD!F176</f>
        <v>7.1770150188659506E-4</v>
      </c>
      <c r="F176" s="2">
        <f>'Moving Avg'!D176</f>
        <v>4.7581000000000007</v>
      </c>
      <c r="G176" s="2">
        <f>'Moving Avg'!F176</f>
        <v>4.8079299999999998</v>
      </c>
      <c r="H176" s="2">
        <f>'Moving Avg'!G176</f>
        <v>4.8010079999999995</v>
      </c>
      <c r="I176" s="2">
        <f>'Moving Avg'!H176</f>
        <v>0</v>
      </c>
      <c r="J176" s="6" t="str">
        <f>OBV!F176</f>
        <v>BEARISH</v>
      </c>
      <c r="K176" s="6" t="str">
        <f>OBV!G176</f>
        <v>STRONG</v>
      </c>
      <c r="L176" s="6" t="str">
        <f>OBV!H176</f>
        <v>BEARISH DIVERGENCE</v>
      </c>
    </row>
    <row r="177" spans="1:12" ht="13.5" x14ac:dyDescent="0.25">
      <c r="A177" s="3">
        <f>RSI!A177</f>
        <v>42261</v>
      </c>
      <c r="B177" s="2">
        <f>RSI!B177</f>
        <v>4.7968000000000002</v>
      </c>
      <c r="C177" s="2">
        <f>RSI!I177</f>
        <v>49.758789868958786</v>
      </c>
      <c r="D177" s="2">
        <f>MACD!E177</f>
        <v>3.8452239931911159E-2</v>
      </c>
      <c r="E177" s="2">
        <f>MACD!F177</f>
        <v>8.2646091878915088E-3</v>
      </c>
      <c r="F177" s="2">
        <f>'Moving Avg'!D177</f>
        <v>4.7674800000000008</v>
      </c>
      <c r="G177" s="2">
        <f>'Moving Avg'!F177</f>
        <v>4.8061699999999998</v>
      </c>
      <c r="H177" s="2">
        <f>'Moving Avg'!G177</f>
        <v>4.801946</v>
      </c>
      <c r="I177" s="2">
        <f>'Moving Avg'!H177</f>
        <v>0</v>
      </c>
      <c r="J177" s="6" t="str">
        <f>OBV!F177</f>
        <v>BULLISH</v>
      </c>
      <c r="K177" s="6" t="str">
        <f>OBV!G177</f>
        <v>NEUTRAL</v>
      </c>
      <c r="L177" s="6" t="str">
        <f>OBV!H177</f>
        <v>CONFIRMED BULLISH</v>
      </c>
    </row>
    <row r="178" spans="1:12" ht="13.5" x14ac:dyDescent="0.25">
      <c r="A178" s="3">
        <f>RSI!A178</f>
        <v>42262</v>
      </c>
      <c r="B178" s="2">
        <f>RSI!B178</f>
        <v>4.7792000000000003</v>
      </c>
      <c r="C178" s="2">
        <f>RSI!I178</f>
        <v>47.183277591590389</v>
      </c>
      <c r="D178" s="2">
        <f>MACD!E178</f>
        <v>4.7230130789113645E-2</v>
      </c>
      <c r="E178" s="2">
        <f>MACD!F178</f>
        <v>1.6057713508135937E-2</v>
      </c>
      <c r="F178" s="2">
        <f>'Moving Avg'!D178</f>
        <v>4.7733400000000001</v>
      </c>
      <c r="G178" s="2">
        <f>'Moving Avg'!F178</f>
        <v>4.8038250000000007</v>
      </c>
      <c r="H178" s="2">
        <f>'Moving Avg'!G178</f>
        <v>4.8013599999999999</v>
      </c>
      <c r="I178" s="2">
        <f>'Moving Avg'!H178</f>
        <v>0</v>
      </c>
      <c r="J178" s="6" t="str">
        <f>OBV!F178</f>
        <v>BEARISH</v>
      </c>
      <c r="K178" s="6" t="str">
        <f>OBV!G178</f>
        <v>NEUTRAL</v>
      </c>
      <c r="L178" s="6" t="str">
        <f>OBV!H178</f>
        <v>BEARISH DIVERGENCE</v>
      </c>
    </row>
    <row r="179" spans="1:12" ht="13.5" x14ac:dyDescent="0.25">
      <c r="A179" s="3">
        <f>RSI!A179</f>
        <v>42263</v>
      </c>
      <c r="B179" s="2">
        <f>RSI!B179</f>
        <v>4.7557</v>
      </c>
      <c r="C179" s="2">
        <f>RSI!I179</f>
        <v>43.914806374932702</v>
      </c>
      <c r="D179" s="2">
        <f>MACD!E179</f>
        <v>5.2004488232345381E-2</v>
      </c>
      <c r="E179" s="2">
        <f>MACD!F179</f>
        <v>2.3247068452977828E-2</v>
      </c>
      <c r="F179" s="2">
        <f>'Moving Avg'!D179</f>
        <v>4.7745000000000006</v>
      </c>
      <c r="G179" s="2">
        <f>'Moving Avg'!F179</f>
        <v>4.8041150000000004</v>
      </c>
      <c r="H179" s="2">
        <f>'Moving Avg'!G179</f>
        <v>4.8003039999999997</v>
      </c>
      <c r="I179" s="2">
        <f>'Moving Avg'!H179</f>
        <v>0</v>
      </c>
      <c r="J179" s="6" t="str">
        <f>OBV!F179</f>
        <v>BEARISH</v>
      </c>
      <c r="K179" s="6" t="str">
        <f>OBV!G179</f>
        <v>NEUTRAL</v>
      </c>
      <c r="L179" s="6" t="str">
        <f>OBV!H179</f>
        <v>BEARISH DIVERGENCE</v>
      </c>
    </row>
    <row r="180" spans="1:12" ht="13.5" x14ac:dyDescent="0.25">
      <c r="A180" s="3">
        <f>RSI!A180</f>
        <v>42264</v>
      </c>
      <c r="B180" s="2">
        <f>RSI!B180</f>
        <v>4.7615999999999996</v>
      </c>
      <c r="C180" s="2">
        <f>RSI!I180</f>
        <v>44.945939520091542</v>
      </c>
      <c r="D180" s="2">
        <f>MACD!E180</f>
        <v>4.412850630630416E-2</v>
      </c>
      <c r="E180" s="2">
        <f>MACD!F180</f>
        <v>2.7423356023643097E-2</v>
      </c>
      <c r="F180" s="2">
        <f>'Moving Avg'!D180</f>
        <v>4.77684</v>
      </c>
      <c r="G180" s="2">
        <f>'Moving Avg'!F180</f>
        <v>4.8011850000000003</v>
      </c>
      <c r="H180" s="2">
        <f>'Moving Avg'!G180</f>
        <v>4.8005379999999995</v>
      </c>
      <c r="I180" s="2">
        <f>'Moving Avg'!H180</f>
        <v>0</v>
      </c>
      <c r="J180" s="6" t="str">
        <f>OBV!F180</f>
        <v>BEARISH</v>
      </c>
      <c r="K180" s="6" t="str">
        <f>OBV!G180</f>
        <v>NEUTRAL</v>
      </c>
      <c r="L180" s="6" t="str">
        <f>OBV!H180</f>
        <v>BEARISH DIVERGENCE</v>
      </c>
    </row>
    <row r="181" spans="1:12" ht="13.5" x14ac:dyDescent="0.25">
      <c r="A181" s="3">
        <f>RSI!A181</f>
        <v>42265</v>
      </c>
      <c r="B181" s="2">
        <f>RSI!B181</f>
        <v>4.7499000000000002</v>
      </c>
      <c r="C181" s="2">
        <f>RSI!I181</f>
        <v>43.247891393900403</v>
      </c>
      <c r="D181" s="2">
        <f>MACD!E181</f>
        <v>3.8522212702639003E-2</v>
      </c>
      <c r="E181" s="2">
        <f>MACD!F181</f>
        <v>2.964312735944228E-2</v>
      </c>
      <c r="F181" s="2">
        <f>'Moving Avg'!D181</f>
        <v>4.7686399999999995</v>
      </c>
      <c r="G181" s="2">
        <f>'Moving Avg'!F181</f>
        <v>4.8011850000000003</v>
      </c>
      <c r="H181" s="2">
        <f>'Moving Avg'!G181</f>
        <v>4.7981919999999993</v>
      </c>
      <c r="I181" s="2">
        <f>'Moving Avg'!H181</f>
        <v>0</v>
      </c>
      <c r="J181" s="6" t="str">
        <f>OBV!F181</f>
        <v>BEARISH</v>
      </c>
      <c r="K181" s="6" t="str">
        <f>OBV!G181</f>
        <v>STRONG</v>
      </c>
      <c r="L181" s="6" t="str">
        <f>OBV!H181</f>
        <v>CONFIRMED BEARISH</v>
      </c>
    </row>
    <row r="182" spans="1:12" ht="13.5" x14ac:dyDescent="0.25">
      <c r="A182" s="3">
        <f>RSI!A182</f>
        <v>42268</v>
      </c>
      <c r="B182" s="2">
        <f>RSI!B182</f>
        <v>4.7499000000000002</v>
      </c>
      <c r="C182" s="2">
        <f>RSI!I182</f>
        <v>43.247891393900403</v>
      </c>
      <c r="D182" s="2">
        <f>MACD!E182</f>
        <v>2.9517028680364099E-2</v>
      </c>
      <c r="E182" s="2">
        <f>MACD!F182</f>
        <v>2.9617907623626646E-2</v>
      </c>
      <c r="F182" s="2">
        <f>'Moving Avg'!D182</f>
        <v>4.7592599999999994</v>
      </c>
      <c r="G182" s="2">
        <f>'Moving Avg'!F182</f>
        <v>4.8011849999999994</v>
      </c>
      <c r="H182" s="2">
        <f>'Moving Avg'!G182</f>
        <v>4.7961979999999995</v>
      </c>
      <c r="I182" s="2">
        <f>'Moving Avg'!H182</f>
        <v>0</v>
      </c>
      <c r="J182" s="6" t="str">
        <f>OBV!F182</f>
        <v>BEARISH</v>
      </c>
      <c r="K182" s="6" t="str">
        <f>OBV!G182</f>
        <v>STRONG</v>
      </c>
      <c r="L182" s="6" t="str">
        <f>OBV!H182</f>
        <v>CONFIRMED BEARISH</v>
      </c>
    </row>
    <row r="183" spans="1:12" ht="13.5" x14ac:dyDescent="0.25">
      <c r="A183" s="3">
        <f>RSI!A183</f>
        <v>42269</v>
      </c>
      <c r="B183" s="2">
        <f>RSI!B183</f>
        <v>4.7499000000000002</v>
      </c>
      <c r="C183" s="2">
        <f>RSI!I183</f>
        <v>43.247891393900403</v>
      </c>
      <c r="D183" s="2">
        <f>MACD!E183</f>
        <v>2.2125308677949818E-2</v>
      </c>
      <c r="E183" s="2">
        <f>MACD!F183</f>
        <v>2.8119387834491284E-2</v>
      </c>
      <c r="F183" s="2">
        <f>'Moving Avg'!D183</f>
        <v>4.7534000000000001</v>
      </c>
      <c r="G183" s="2">
        <f>'Moving Avg'!F183</f>
        <v>4.8000149999999993</v>
      </c>
      <c r="H183" s="2">
        <f>'Moving Avg'!G183</f>
        <v>4.7933839999999996</v>
      </c>
      <c r="I183" s="2">
        <f>'Moving Avg'!H183</f>
        <v>0</v>
      </c>
      <c r="J183" s="6" t="str">
        <f>OBV!F183</f>
        <v>BEARISH</v>
      </c>
      <c r="K183" s="6" t="str">
        <f>OBV!G183</f>
        <v>STRONG</v>
      </c>
      <c r="L183" s="6" t="str">
        <f>OBV!H183</f>
        <v>CONFIRMED BEARISH</v>
      </c>
    </row>
    <row r="184" spans="1:12" ht="13.5" x14ac:dyDescent="0.25">
      <c r="A184" s="3">
        <f>RSI!A184</f>
        <v>42270</v>
      </c>
      <c r="B184" s="2">
        <f>RSI!B184</f>
        <v>4.7557</v>
      </c>
      <c r="C184" s="2">
        <f>RSI!I184</f>
        <v>44.545058611059787</v>
      </c>
      <c r="D184" s="2">
        <f>MACD!E184</f>
        <v>1.5652305158361024E-2</v>
      </c>
      <c r="E184" s="2">
        <f>MACD!F184</f>
        <v>2.5625971299265232E-2</v>
      </c>
      <c r="F184" s="2">
        <f>'Moving Avg'!D184</f>
        <v>4.7534000000000001</v>
      </c>
      <c r="G184" s="2">
        <f>'Moving Avg'!F184</f>
        <v>4.7929749999999993</v>
      </c>
      <c r="H184" s="2">
        <f>'Moving Avg'!G184</f>
        <v>4.7911539999999997</v>
      </c>
      <c r="I184" s="2">
        <f>'Moving Avg'!H184</f>
        <v>0</v>
      </c>
      <c r="J184" s="6" t="str">
        <f>OBV!F184</f>
        <v>BULLISH</v>
      </c>
      <c r="K184" s="6" t="str">
        <f>OBV!G184</f>
        <v>WEAK</v>
      </c>
      <c r="L184" s="6" t="str">
        <f>OBV!H184</f>
        <v>NEUTRAL</v>
      </c>
    </row>
    <row r="185" spans="1:12" ht="13.5" x14ac:dyDescent="0.25">
      <c r="A185" s="3">
        <f>RSI!A185</f>
        <v>42275</v>
      </c>
      <c r="B185" s="2">
        <f>RSI!B185</f>
        <v>4.7968000000000002</v>
      </c>
      <c r="C185" s="2">
        <f>RSI!I185</f>
        <v>52.781258555740791</v>
      </c>
      <c r="D185" s="2">
        <f>MACD!E185</f>
        <v>7.2919484959106384E-3</v>
      </c>
      <c r="E185" s="2">
        <f>MACD!F185</f>
        <v>2.1959166738594313E-2</v>
      </c>
      <c r="F185" s="2">
        <f>'Moving Avg'!D185</f>
        <v>4.7604400000000009</v>
      </c>
      <c r="G185" s="2">
        <f>'Moving Avg'!F185</f>
        <v>4.7879899999999997</v>
      </c>
      <c r="H185" s="2">
        <f>'Moving Avg'!G185</f>
        <v>4.7913879999999995</v>
      </c>
      <c r="I185" s="2">
        <f>'Moving Avg'!H185</f>
        <v>0</v>
      </c>
      <c r="J185" s="6" t="str">
        <f>OBV!F185</f>
        <v>BULLISH</v>
      </c>
      <c r="K185" s="6" t="str">
        <f>OBV!G185</f>
        <v>WEAK</v>
      </c>
      <c r="L185" s="6" t="str">
        <f>OBV!H185</f>
        <v>CONFIRMED BULLISH</v>
      </c>
    </row>
    <row r="186" spans="1:12" ht="13.5" x14ac:dyDescent="0.25">
      <c r="A186" s="3">
        <f>RSI!A186</f>
        <v>42276</v>
      </c>
      <c r="B186" s="2">
        <f>RSI!B186</f>
        <v>4.7499000000000002</v>
      </c>
      <c r="C186" s="2">
        <f>RSI!I186</f>
        <v>44.634687763463766</v>
      </c>
      <c r="D186" s="2">
        <f>MACD!E186</f>
        <v>9.9060058287943065E-3</v>
      </c>
      <c r="E186" s="2">
        <f>MACD!F186</f>
        <v>1.9548534556634311E-2</v>
      </c>
      <c r="F186" s="2">
        <f>'Moving Avg'!D186</f>
        <v>4.7604400000000009</v>
      </c>
      <c r="G186" s="2">
        <f>'Moving Avg'!F186</f>
        <v>4.7809549999999996</v>
      </c>
      <c r="H186" s="2">
        <f>'Moving Avg'!G186</f>
        <v>4.790449999999999</v>
      </c>
      <c r="I186" s="2">
        <f>'Moving Avg'!H186</f>
        <v>0</v>
      </c>
      <c r="J186" s="6" t="str">
        <f>OBV!F186</f>
        <v>BULLISH</v>
      </c>
      <c r="K186" s="6" t="str">
        <f>OBV!G186</f>
        <v>WEAK</v>
      </c>
      <c r="L186" s="6" t="str">
        <f>OBV!H186</f>
        <v>NEUTRAL</v>
      </c>
    </row>
    <row r="187" spans="1:12" ht="13.5" x14ac:dyDescent="0.25">
      <c r="A187" s="3">
        <f>RSI!A187</f>
        <v>42277</v>
      </c>
      <c r="B187" s="2">
        <f>RSI!B187</f>
        <v>4.8085000000000004</v>
      </c>
      <c r="C187" s="2">
        <f>RSI!I187</f>
        <v>54.155822956794417</v>
      </c>
      <c r="D187" s="2">
        <f>MACD!E187</f>
        <v>8.8753555246006144E-3</v>
      </c>
      <c r="E187" s="2">
        <f>MACD!F187</f>
        <v>1.7413898750227575E-2</v>
      </c>
      <c r="F187" s="2">
        <f>'Moving Avg'!D187</f>
        <v>4.7721600000000013</v>
      </c>
      <c r="G187" s="2">
        <f>'Moving Avg'!F187</f>
        <v>4.777145</v>
      </c>
      <c r="H187" s="2">
        <f>'Moving Avg'!G187</f>
        <v>4.7927959999999992</v>
      </c>
      <c r="I187" s="2">
        <f>'Moving Avg'!H187</f>
        <v>0</v>
      </c>
      <c r="J187" s="6" t="str">
        <f>OBV!F187</f>
        <v>BULLISH</v>
      </c>
      <c r="K187" s="6" t="str">
        <f>OBV!G187</f>
        <v>WEAK</v>
      </c>
      <c r="L187" s="6" t="str">
        <f>OBV!H187</f>
        <v>CONFIRMED BULLISH</v>
      </c>
    </row>
    <row r="188" spans="1:12" ht="13.5" x14ac:dyDescent="0.25">
      <c r="A188" s="3">
        <f>RSI!A188</f>
        <v>42278</v>
      </c>
      <c r="B188" s="2">
        <f>RSI!B188</f>
        <v>4.8261000000000003</v>
      </c>
      <c r="C188" s="2">
        <f>RSI!I188</f>
        <v>56.571429766276211</v>
      </c>
      <c r="D188" s="2">
        <f>MACD!E188</f>
        <v>3.8219929726013291E-3</v>
      </c>
      <c r="E188" s="2">
        <f>MACD!F188</f>
        <v>1.4695517594702327E-2</v>
      </c>
      <c r="F188" s="2">
        <f>'Moving Avg'!D188</f>
        <v>4.7873999999999999</v>
      </c>
      <c r="G188" s="2">
        <f>'Moving Avg'!F188</f>
        <v>4.7742149999999999</v>
      </c>
      <c r="H188" s="2">
        <f>'Moving Avg'!G188</f>
        <v>4.7937339999999997</v>
      </c>
      <c r="I188" s="2">
        <f>'Moving Avg'!H188</f>
        <v>0</v>
      </c>
      <c r="J188" s="6" t="str">
        <f>OBV!F188</f>
        <v>BULLISH</v>
      </c>
      <c r="K188" s="6" t="str">
        <f>OBV!G188</f>
        <v>WEAK</v>
      </c>
      <c r="L188" s="6" t="str">
        <f>OBV!H188</f>
        <v>CONFIRMED BULLISH</v>
      </c>
    </row>
    <row r="189" spans="1:12" ht="13.5" x14ac:dyDescent="0.25">
      <c r="A189" s="3">
        <f>RSI!A189</f>
        <v>42279</v>
      </c>
      <c r="B189" s="2">
        <f>RSI!B189</f>
        <v>4.7499000000000002</v>
      </c>
      <c r="C189" s="2">
        <f>RSI!I189</f>
        <v>45.414110442131573</v>
      </c>
      <c r="D189" s="2">
        <f>MACD!E189</f>
        <v>1.3138372071024307E-3</v>
      </c>
      <c r="E189" s="2">
        <f>MACD!F189</f>
        <v>1.2019181517182348E-2</v>
      </c>
      <c r="F189" s="2">
        <f>'Moving Avg'!D189</f>
        <v>4.7862400000000003</v>
      </c>
      <c r="G189" s="2">
        <f>'Moving Avg'!F189</f>
        <v>4.7689399999999988</v>
      </c>
      <c r="H189" s="2">
        <f>'Moving Avg'!G189</f>
        <v>4.7931479999999986</v>
      </c>
      <c r="I189" s="2">
        <f>'Moving Avg'!H189</f>
        <v>0</v>
      </c>
      <c r="J189" s="6" t="str">
        <f>OBV!F189</f>
        <v>BULLISH</v>
      </c>
      <c r="K189" s="6" t="str">
        <f>OBV!G189</f>
        <v>WEAK</v>
      </c>
      <c r="L189" s="6" t="str">
        <f>OBV!H189</f>
        <v>BULLISH DIVERGENCE</v>
      </c>
    </row>
    <row r="190" spans="1:12" ht="13.5" x14ac:dyDescent="0.25">
      <c r="A190" s="3">
        <f>RSI!A190</f>
        <v>42282</v>
      </c>
      <c r="B190" s="2">
        <f>RSI!B190</f>
        <v>4.8613</v>
      </c>
      <c r="C190" s="2">
        <f>RSI!I190</f>
        <v>58.347643726862344</v>
      </c>
      <c r="D190" s="2">
        <f>MACD!E190</f>
        <v>-7.9442772781987969E-3</v>
      </c>
      <c r="E190" s="2">
        <f>MACD!F190</f>
        <v>8.0264897581061208E-3</v>
      </c>
      <c r="F190" s="2">
        <f>'Moving Avg'!D190</f>
        <v>4.7991399999999995</v>
      </c>
      <c r="G190" s="2">
        <f>'Moving Avg'!F190</f>
        <v>4.7730449999999998</v>
      </c>
      <c r="H190" s="2">
        <f>'Moving Avg'!G190</f>
        <v>4.796549999999999</v>
      </c>
      <c r="I190" s="2">
        <f>'Moving Avg'!H190</f>
        <v>0</v>
      </c>
      <c r="J190" s="6" t="str">
        <f>OBV!F190</f>
        <v>BULLISH</v>
      </c>
      <c r="K190" s="6" t="str">
        <f>OBV!G190</f>
        <v>WEAK</v>
      </c>
      <c r="L190" s="6" t="str">
        <f>OBV!H190</f>
        <v>CONFIRMED BULLISH</v>
      </c>
    </row>
    <row r="191" spans="1:12" ht="13.5" x14ac:dyDescent="0.25">
      <c r="A191" s="3">
        <f>RSI!A191</f>
        <v>42283</v>
      </c>
      <c r="B191" s="2">
        <f>RSI!B191</f>
        <v>4.8085000000000004</v>
      </c>
      <c r="C191" s="2">
        <f>RSI!I191</f>
        <v>52.052420463360512</v>
      </c>
      <c r="D191" s="2">
        <f>MACD!E191</f>
        <v>-1.4132323928754076E-2</v>
      </c>
      <c r="E191" s="2">
        <f>MACD!F191</f>
        <v>3.5947270207340814E-3</v>
      </c>
      <c r="F191" s="2">
        <f>'Moving Avg'!D191</f>
        <v>4.8108600000000008</v>
      </c>
      <c r="G191" s="2">
        <f>'Moving Avg'!F191</f>
        <v>4.7745099999999985</v>
      </c>
      <c r="H191" s="2">
        <f>'Moving Avg'!G191</f>
        <v>4.7988959999999983</v>
      </c>
      <c r="I191" s="2">
        <f>'Moving Avg'!H191</f>
        <v>0</v>
      </c>
      <c r="J191" s="6" t="str">
        <f>OBV!F191</f>
        <v>BULLISH</v>
      </c>
      <c r="K191" s="6" t="str">
        <f>OBV!G191</f>
        <v>WEAK</v>
      </c>
      <c r="L191" s="6" t="str">
        <f>OBV!H191</f>
        <v>CONFIRMED BULLISH</v>
      </c>
    </row>
    <row r="192" spans="1:12" ht="13.5" x14ac:dyDescent="0.25">
      <c r="A192" s="3">
        <f>RSI!A192</f>
        <v>42284</v>
      </c>
      <c r="B192" s="2">
        <f>RSI!B192</f>
        <v>4.8085000000000004</v>
      </c>
      <c r="C192" s="2">
        <f>RSI!I192</f>
        <v>52.052420463360505</v>
      </c>
      <c r="D192" s="2">
        <f>MACD!E192</f>
        <v>-1.948726276974444E-2</v>
      </c>
      <c r="E192" s="2">
        <f>MACD!F192</f>
        <v>-1.0216709373616229E-3</v>
      </c>
      <c r="F192" s="2">
        <f>'Moving Avg'!D192</f>
        <v>4.8108600000000008</v>
      </c>
      <c r="G192" s="2">
        <f>'Moving Avg'!F192</f>
        <v>4.7774399999999986</v>
      </c>
      <c r="H192" s="2">
        <f>'Moving Avg'!G192</f>
        <v>4.7999519999999984</v>
      </c>
      <c r="I192" s="2">
        <f>'Moving Avg'!H192</f>
        <v>0</v>
      </c>
      <c r="J192" s="6" t="str">
        <f>OBV!F192</f>
        <v>BEARISH</v>
      </c>
      <c r="K192" s="6" t="str">
        <f>OBV!G192</f>
        <v>STRONG</v>
      </c>
      <c r="L192" s="6" t="str">
        <f>OBV!H192</f>
        <v>NEUTRAL</v>
      </c>
    </row>
    <row r="193" spans="1:12" ht="13.5" x14ac:dyDescent="0.25">
      <c r="A193" s="3">
        <f>RSI!A193</f>
        <v>42285</v>
      </c>
      <c r="B193" s="2">
        <f>RSI!B193</f>
        <v>4.8554000000000004</v>
      </c>
      <c r="C193" s="2">
        <f>RSI!I193</f>
        <v>56.848555874931385</v>
      </c>
      <c r="D193" s="2">
        <f>MACD!E193</f>
        <v>-2.7602530946933435E-2</v>
      </c>
      <c r="E193" s="2">
        <f>MACD!F193</f>
        <v>-6.3378429392759858E-3</v>
      </c>
      <c r="F193" s="2">
        <f>'Moving Avg'!D193</f>
        <v>4.8167200000000001</v>
      </c>
      <c r="G193" s="2">
        <f>'Moving Avg'!F193</f>
        <v>4.7827149999999978</v>
      </c>
      <c r="H193" s="2">
        <f>'Moving Avg'!G193</f>
        <v>4.8020619999999985</v>
      </c>
      <c r="I193" s="2">
        <f>'Moving Avg'!H193</f>
        <v>0</v>
      </c>
      <c r="J193" s="6" t="str">
        <f>OBV!F193</f>
        <v>BULLISH</v>
      </c>
      <c r="K193" s="6" t="str">
        <f>OBV!G193</f>
        <v>NEUTRAL</v>
      </c>
      <c r="L193" s="6" t="str">
        <f>OBV!H193</f>
        <v>CONFIRMED BULLISH</v>
      </c>
    </row>
    <row r="194" spans="1:12" ht="13.5" x14ac:dyDescent="0.25">
      <c r="A194" s="3">
        <f>RSI!A194</f>
        <v>42286</v>
      </c>
      <c r="B194" s="2">
        <f>RSI!B194</f>
        <v>4.8613</v>
      </c>
      <c r="C194" s="2">
        <f>RSI!I194</f>
        <v>57.425505768682015</v>
      </c>
      <c r="D194" s="2">
        <f>MACD!E194</f>
        <v>-3.439309682995173E-2</v>
      </c>
      <c r="E194" s="2">
        <f>MACD!F194</f>
        <v>-1.1948893717411136E-2</v>
      </c>
      <c r="F194" s="2">
        <f>'Moving Avg'!D194</f>
        <v>4.8390000000000004</v>
      </c>
      <c r="G194" s="2">
        <f>'Moving Avg'!F194</f>
        <v>4.7882849999999992</v>
      </c>
      <c r="H194" s="2">
        <f>'Moving Avg'!G194</f>
        <v>4.8025319999999985</v>
      </c>
      <c r="I194" s="2">
        <f>'Moving Avg'!H194</f>
        <v>0</v>
      </c>
      <c r="J194" s="6" t="str">
        <f>OBV!F194</f>
        <v>BULLISH</v>
      </c>
      <c r="K194" s="6" t="str">
        <f>OBV!G194</f>
        <v>WEAK</v>
      </c>
      <c r="L194" s="6" t="str">
        <f>OBV!H194</f>
        <v>CONFIRMED BULLISH</v>
      </c>
    </row>
    <row r="195" spans="1:12" ht="13.5" x14ac:dyDescent="0.25">
      <c r="A195" s="3">
        <f>RSI!A195</f>
        <v>42289</v>
      </c>
      <c r="B195" s="2">
        <f>RSI!B195</f>
        <v>4.8377999999999997</v>
      </c>
      <c r="C195" s="2">
        <f>RSI!I195</f>
        <v>54.310715416925895</v>
      </c>
      <c r="D195" s="2">
        <f>MACD!E195</f>
        <v>-3.2460997771575961E-2</v>
      </c>
      <c r="E195" s="2">
        <f>MACD!F195</f>
        <v>-1.6051314528244102E-2</v>
      </c>
      <c r="F195" s="2">
        <f>'Moving Avg'!D195</f>
        <v>4.8343000000000007</v>
      </c>
      <c r="G195" s="2">
        <f>'Moving Avg'!F195</f>
        <v>4.7926799999999989</v>
      </c>
      <c r="H195" s="2">
        <f>'Moving Avg'!G195</f>
        <v>4.8027659999999992</v>
      </c>
      <c r="I195" s="2">
        <f>'Moving Avg'!H195</f>
        <v>0</v>
      </c>
      <c r="J195" s="6" t="str">
        <f>OBV!F195</f>
        <v>BULLISH</v>
      </c>
      <c r="K195" s="6" t="str">
        <f>OBV!G195</f>
        <v>WEAK</v>
      </c>
      <c r="L195" s="6" t="str">
        <f>OBV!H195</f>
        <v>BULLISH DIVERGENCE</v>
      </c>
    </row>
    <row r="196" spans="1:12" ht="13.5" x14ac:dyDescent="0.25">
      <c r="A196" s="3">
        <f>RSI!A196</f>
        <v>42290</v>
      </c>
      <c r="B196" s="2">
        <f>RSI!B196</f>
        <v>4.9257999999999997</v>
      </c>
      <c r="C196" s="2">
        <f>RSI!I196</f>
        <v>62.510975470191042</v>
      </c>
      <c r="D196" s="2">
        <f>MACD!E196</f>
        <v>-4.4778458648671027E-2</v>
      </c>
      <c r="E196" s="2">
        <f>MACD!F196</f>
        <v>-2.1796743352329485E-2</v>
      </c>
      <c r="F196" s="2">
        <f>'Moving Avg'!D196</f>
        <v>4.8577599999999999</v>
      </c>
      <c r="G196" s="2">
        <f>'Moving Avg'!F196</f>
        <v>4.7994249999999994</v>
      </c>
      <c r="H196" s="2">
        <f>'Moving Avg'!G196</f>
        <v>4.8046419999999985</v>
      </c>
      <c r="I196" s="2">
        <f>'Moving Avg'!H196</f>
        <v>0</v>
      </c>
      <c r="J196" s="6" t="str">
        <f>OBV!F196</f>
        <v>BULLISH</v>
      </c>
      <c r="K196" s="6" t="str">
        <f>OBV!G196</f>
        <v>WEAK</v>
      </c>
      <c r="L196" s="6" t="str">
        <f>OBV!H196</f>
        <v>CONFIRMED BULLISH</v>
      </c>
    </row>
    <row r="197" spans="1:12" ht="13.5" x14ac:dyDescent="0.25">
      <c r="A197" s="3">
        <f>RSI!A197</f>
        <v>42293</v>
      </c>
      <c r="B197" s="2">
        <f>RSI!B197</f>
        <v>4.9141000000000004</v>
      </c>
      <c r="C197" s="2">
        <f>RSI!I197</f>
        <v>60.944809215178985</v>
      </c>
      <c r="D197" s="2">
        <f>MACD!E197</f>
        <v>-4.6041102257236233E-2</v>
      </c>
      <c r="E197" s="2">
        <f>MACD!F197</f>
        <v>-2.6645615133310836E-2</v>
      </c>
      <c r="F197" s="2">
        <f>'Moving Avg'!D197</f>
        <v>4.8788800000000005</v>
      </c>
      <c r="G197" s="2">
        <f>'Moving Avg'!F197</f>
        <v>4.8052899999999994</v>
      </c>
      <c r="H197" s="2">
        <f>'Moving Avg'!G197</f>
        <v>4.8064019999999985</v>
      </c>
      <c r="I197" s="2">
        <f>'Moving Avg'!H197</f>
        <v>0</v>
      </c>
      <c r="J197" s="6" t="str">
        <f>OBV!F197</f>
        <v>BULLISH</v>
      </c>
      <c r="K197" s="6" t="str">
        <f>OBV!G197</f>
        <v>WEAK</v>
      </c>
      <c r="L197" s="6" t="str">
        <f>OBV!H197</f>
        <v>CONFIRMED BULLISH</v>
      </c>
    </row>
    <row r="198" spans="1:12" ht="13.5" x14ac:dyDescent="0.25">
      <c r="A198" s="3">
        <f>RSI!A198</f>
        <v>42296</v>
      </c>
      <c r="B198" s="2">
        <f>RSI!B198</f>
        <v>4.8672000000000004</v>
      </c>
      <c r="C198" s="2">
        <f>RSI!I198</f>
        <v>54.996564694592479</v>
      </c>
      <c r="D198" s="2">
        <f>MACD!E198</f>
        <v>-4.1527320443352167E-2</v>
      </c>
      <c r="E198" s="2">
        <f>MACD!F198</f>
        <v>-2.9621956195319103E-2</v>
      </c>
      <c r="F198" s="2">
        <f>'Moving Avg'!D198</f>
        <v>4.88124</v>
      </c>
      <c r="G198" s="2">
        <f>'Moving Avg'!F198</f>
        <v>4.8096900000000007</v>
      </c>
      <c r="H198" s="2">
        <f>'Moving Avg'!G198</f>
        <v>4.8075759999999992</v>
      </c>
      <c r="I198" s="2">
        <f>'Moving Avg'!H198</f>
        <v>0</v>
      </c>
      <c r="J198" s="6" t="str">
        <f>OBV!F198</f>
        <v>BULLISH</v>
      </c>
      <c r="K198" s="6" t="str">
        <f>OBV!G198</f>
        <v>WEAK</v>
      </c>
      <c r="L198" s="6" t="str">
        <f>OBV!H198</f>
        <v>CONFIRMED BULLISH</v>
      </c>
    </row>
    <row r="199" spans="1:12" ht="13.5" x14ac:dyDescent="0.25">
      <c r="A199" s="3">
        <f>RSI!A199</f>
        <v>42297</v>
      </c>
      <c r="B199" s="2">
        <f>RSI!B199</f>
        <v>4.8672000000000004</v>
      </c>
      <c r="C199" s="2">
        <f>RSI!I199</f>
        <v>54.996564694592479</v>
      </c>
      <c r="D199" s="2">
        <f>MACD!E199</f>
        <v>-4.970908887471559E-2</v>
      </c>
      <c r="E199" s="2">
        <f>MACD!F199</f>
        <v>-3.3639382731198403E-2</v>
      </c>
      <c r="F199" s="2">
        <f>'Moving Avg'!D199</f>
        <v>4.8824200000000006</v>
      </c>
      <c r="G199" s="2">
        <f>'Moving Avg'!F199</f>
        <v>4.8152650000000001</v>
      </c>
      <c r="H199" s="2">
        <f>'Moving Avg'!G199</f>
        <v>4.8085159999999991</v>
      </c>
      <c r="I199" s="2">
        <f>'Moving Avg'!H199</f>
        <v>0</v>
      </c>
      <c r="J199" s="6" t="str">
        <f>OBV!F199</f>
        <v>BULLISH</v>
      </c>
      <c r="K199" s="6" t="str">
        <f>OBV!G199</f>
        <v>NEUTRAL</v>
      </c>
      <c r="L199" s="6" t="str">
        <f>OBV!H199</f>
        <v>CONFIRMED BULLISH</v>
      </c>
    </row>
    <row r="200" spans="1:12" ht="13.5" x14ac:dyDescent="0.25">
      <c r="A200" s="3">
        <f>RSI!A200</f>
        <v>42298</v>
      </c>
      <c r="B200" s="2">
        <f>RSI!B200</f>
        <v>5.0079000000000002</v>
      </c>
      <c r="C200" s="2">
        <f>RSI!I200</f>
        <v>66.404828892318676</v>
      </c>
      <c r="D200" s="2">
        <f>MACD!E200</f>
        <v>-5.0173333783906315E-2</v>
      </c>
      <c r="E200" s="2">
        <f>MACD!F200</f>
        <v>-3.6946172941739991E-2</v>
      </c>
      <c r="F200" s="2">
        <f>'Moving Avg'!D200</f>
        <v>4.9164399999999997</v>
      </c>
      <c r="G200" s="2">
        <f>'Moving Avg'!F200</f>
        <v>4.8275800000000002</v>
      </c>
      <c r="H200" s="2">
        <f>'Moving Avg'!G200</f>
        <v>4.8122699999999989</v>
      </c>
      <c r="I200" s="2">
        <f>'Moving Avg'!H200</f>
        <v>0</v>
      </c>
      <c r="J200" s="6" t="str">
        <f>OBV!F200</f>
        <v>BULLISH</v>
      </c>
      <c r="K200" s="6" t="str">
        <f>OBV!G200</f>
        <v>WEAK</v>
      </c>
      <c r="L200" s="6" t="str">
        <f>OBV!H200</f>
        <v>CONFIRMED BULLISH</v>
      </c>
    </row>
    <row r="201" spans="1:12" ht="13.5" x14ac:dyDescent="0.25">
      <c r="A201" s="3">
        <f>RSI!A201</f>
        <v>42299</v>
      </c>
      <c r="B201" s="2">
        <f>RSI!B201</f>
        <v>4.9843999999999999</v>
      </c>
      <c r="C201" s="2">
        <f>RSI!I201</f>
        <v>63.509033610733191</v>
      </c>
      <c r="D201" s="2">
        <f>MACD!E201</f>
        <v>-5.8018273997272551E-2</v>
      </c>
      <c r="E201" s="2">
        <f>MACD!F201</f>
        <v>-4.1160593152846509E-2</v>
      </c>
      <c r="F201" s="2">
        <f>'Moving Avg'!D201</f>
        <v>4.9281600000000001</v>
      </c>
      <c r="G201" s="2">
        <f>'Moving Avg'!F201</f>
        <v>4.8393050000000004</v>
      </c>
      <c r="H201" s="2">
        <f>'Moving Avg'!G201</f>
        <v>4.8155539999999988</v>
      </c>
      <c r="I201" s="2">
        <f>'Moving Avg'!H201</f>
        <v>4.7352169999999987</v>
      </c>
      <c r="J201" s="6" t="str">
        <f>OBV!F201</f>
        <v>BEARISH</v>
      </c>
      <c r="K201" s="6" t="str">
        <f>OBV!G201</f>
        <v>NEUTRAL</v>
      </c>
      <c r="L201" s="6" t="str">
        <f>OBV!H201</f>
        <v>BEARISH DIVERGENCE</v>
      </c>
    </row>
    <row r="202" spans="1:12" ht="13.5" x14ac:dyDescent="0.25">
      <c r="A202" s="3">
        <f>RSI!A202</f>
        <v>42300</v>
      </c>
      <c r="B202" s="2">
        <f>RSI!B202</f>
        <v>5.0019999999999998</v>
      </c>
      <c r="C202" s="2">
        <f>RSI!I202</f>
        <v>64.748887505387756</v>
      </c>
      <c r="D202" s="2">
        <f>MACD!E202</f>
        <v>-6.6811679873873153E-2</v>
      </c>
      <c r="E202" s="2">
        <f>MACD!F202</f>
        <v>-4.6290810497051839E-2</v>
      </c>
      <c r="F202" s="2">
        <f>'Moving Avg'!D202</f>
        <v>4.9457399999999998</v>
      </c>
      <c r="G202" s="2">
        <f>'Moving Avg'!F202</f>
        <v>4.8519100000000002</v>
      </c>
      <c r="H202" s="2">
        <f>'Moving Avg'!G202</f>
        <v>4.819189999999999</v>
      </c>
      <c r="I202" s="2">
        <f>'Moving Avg'!H202</f>
        <v>4.732051499999999</v>
      </c>
      <c r="J202" s="6" t="str">
        <f>OBV!F202</f>
        <v>BULLISH</v>
      </c>
      <c r="K202" s="6" t="str">
        <f>OBV!G202</f>
        <v>WEAK</v>
      </c>
      <c r="L202" s="6" t="str">
        <f>OBV!H202</f>
        <v>CONFIRMED BULLISH</v>
      </c>
    </row>
    <row r="203" spans="1:12" ht="13.5" x14ac:dyDescent="0.25">
      <c r="A203" s="3">
        <f>RSI!A203</f>
        <v>42303</v>
      </c>
      <c r="B203" s="2">
        <f>RSI!B203</f>
        <v>4.9843999999999999</v>
      </c>
      <c r="C203" s="2">
        <f>RSI!I203</f>
        <v>62.463315735968209</v>
      </c>
      <c r="D203" s="2">
        <f>MACD!E203</f>
        <v>-6.6625753653275055E-2</v>
      </c>
      <c r="E203" s="2">
        <f>MACD!F203</f>
        <v>-5.0357799128296479E-2</v>
      </c>
      <c r="F203" s="2">
        <f>'Moving Avg'!D203</f>
        <v>4.9691799999999997</v>
      </c>
      <c r="G203" s="2">
        <f>'Moving Avg'!F203</f>
        <v>4.8636350000000004</v>
      </c>
      <c r="H203" s="2">
        <f>'Moving Avg'!G203</f>
        <v>4.822589999999999</v>
      </c>
      <c r="I203" s="2">
        <f>'Moving Avg'!H203</f>
        <v>4.7294069999999984</v>
      </c>
      <c r="J203" s="6" t="str">
        <f>OBV!F203</f>
        <v>BULLISH</v>
      </c>
      <c r="K203" s="6" t="str">
        <f>OBV!G203</f>
        <v>WEAK</v>
      </c>
      <c r="L203" s="6" t="str">
        <f>OBV!H203</f>
        <v>CONFIRMED BULLISH</v>
      </c>
    </row>
    <row r="204" spans="1:12" ht="13.5" x14ac:dyDescent="0.25">
      <c r="A204" s="3">
        <f>RSI!A204</f>
        <v>42304</v>
      </c>
      <c r="B204" s="2">
        <f>RSI!B204</f>
        <v>5.0606999999999998</v>
      </c>
      <c r="C204" s="2">
        <f>RSI!I204</f>
        <v>67.774157753071933</v>
      </c>
      <c r="D204" s="2">
        <f>MACD!E204</f>
        <v>-7.1935062128267724E-2</v>
      </c>
      <c r="E204" s="2">
        <f>MACD!F204</f>
        <v>-5.4673251728290732E-2</v>
      </c>
      <c r="F204" s="2">
        <f>'Moving Avg'!D204</f>
        <v>5.0078800000000001</v>
      </c>
      <c r="G204" s="2">
        <f>'Moving Avg'!F204</f>
        <v>4.8788849999999995</v>
      </c>
      <c r="H204" s="2">
        <f>'Moving Avg'!G204</f>
        <v>4.8282199999999991</v>
      </c>
      <c r="I204" s="2">
        <f>'Moving Avg'!H204</f>
        <v>4.7275034999999992</v>
      </c>
      <c r="J204" s="6" t="str">
        <f>OBV!F204</f>
        <v>BULLISH</v>
      </c>
      <c r="K204" s="6" t="str">
        <f>OBV!G204</f>
        <v>WEAK</v>
      </c>
      <c r="L204" s="6" t="str">
        <f>OBV!H204</f>
        <v>CONFIRMED BULLISH</v>
      </c>
    </row>
    <row r="205" spans="1:12" ht="13.5" x14ac:dyDescent="0.25">
      <c r="A205" s="3">
        <f>RSI!A205</f>
        <v>42305</v>
      </c>
      <c r="B205" s="2">
        <f>RSI!B205</f>
        <v>5.1428000000000003</v>
      </c>
      <c r="C205" s="2">
        <f>RSI!I205</f>
        <v>72.313373452145427</v>
      </c>
      <c r="D205" s="2">
        <f>MACD!E205</f>
        <v>-8.7244234726870928E-2</v>
      </c>
      <c r="E205" s="2">
        <f>MACD!F205</f>
        <v>-6.1187448328006773E-2</v>
      </c>
      <c r="F205" s="2">
        <f>'Moving Avg'!D205</f>
        <v>5.0348600000000001</v>
      </c>
      <c r="G205" s="2">
        <f>'Moving Avg'!F205</f>
        <v>4.8961849999999991</v>
      </c>
      <c r="H205" s="2">
        <f>'Moving Avg'!G205</f>
        <v>4.8351399999999991</v>
      </c>
      <c r="I205" s="2">
        <f>'Moving Avg'!H205</f>
        <v>4.7262044999999979</v>
      </c>
      <c r="J205" s="6" t="str">
        <f>OBV!F205</f>
        <v>BULLISH</v>
      </c>
      <c r="K205" s="6" t="str">
        <f>OBV!G205</f>
        <v>WEAK</v>
      </c>
      <c r="L205" s="6" t="str">
        <f>OBV!H205</f>
        <v>CONFIRMED BULLISH</v>
      </c>
    </row>
    <row r="206" spans="1:12" ht="13.5" x14ac:dyDescent="0.25">
      <c r="A206" s="3">
        <f>RSI!A206</f>
        <v>42306</v>
      </c>
      <c r="B206" s="2">
        <f>RSI!B206</f>
        <v>5.1897000000000002</v>
      </c>
      <c r="C206" s="2">
        <f>RSI!I206</f>
        <v>74.521223069950508</v>
      </c>
      <c r="D206" s="2">
        <f>MACD!E206</f>
        <v>-9.1655760441139655E-2</v>
      </c>
      <c r="E206" s="2">
        <f>MACD!F206</f>
        <v>-6.7281110750633352E-2</v>
      </c>
      <c r="F206" s="2">
        <f>'Moving Avg'!D206</f>
        <v>5.0759200000000009</v>
      </c>
      <c r="G206" s="2">
        <f>'Moving Avg'!F206</f>
        <v>4.9181749999999997</v>
      </c>
      <c r="H206" s="2">
        <f>'Moving Avg'!G206</f>
        <v>4.8433499999999992</v>
      </c>
      <c r="I206" s="2">
        <f>'Moving Avg'!H206</f>
        <v>4.7251674999999986</v>
      </c>
      <c r="J206" s="6" t="str">
        <f>OBV!F206</f>
        <v>BULLISH</v>
      </c>
      <c r="K206" s="6" t="str">
        <f>OBV!G206</f>
        <v>WEAK</v>
      </c>
      <c r="L206" s="6" t="str">
        <f>OBV!H206</f>
        <v>CONFIRMED BULLISH</v>
      </c>
    </row>
    <row r="207" spans="1:12" ht="13.5" x14ac:dyDescent="0.25">
      <c r="A207" s="3">
        <f>RSI!A207</f>
        <v>42307</v>
      </c>
      <c r="B207" s="2">
        <f>RSI!B207</f>
        <v>5.1721000000000004</v>
      </c>
      <c r="C207" s="2">
        <f>RSI!I207</f>
        <v>72.194586301982724</v>
      </c>
      <c r="D207" s="2">
        <f>MACD!E207</f>
        <v>-9.7571277619656449E-2</v>
      </c>
      <c r="E207" s="2">
        <f>MACD!F207</f>
        <v>-7.3339144124437983E-2</v>
      </c>
      <c r="F207" s="2">
        <f>'Moving Avg'!D207</f>
        <v>5.1099399999999999</v>
      </c>
      <c r="G207" s="2">
        <f>'Moving Avg'!F207</f>
        <v>4.9363549999999989</v>
      </c>
      <c r="H207" s="2">
        <f>'Moving Avg'!G207</f>
        <v>4.8501519999999996</v>
      </c>
      <c r="I207" s="2">
        <f>'Moving Avg'!H207</f>
        <v>4.7247899999999978</v>
      </c>
      <c r="J207" s="6" t="str">
        <f>OBV!F207</f>
        <v>BULLISH</v>
      </c>
      <c r="K207" s="6" t="str">
        <f>OBV!G207</f>
        <v>WEAK</v>
      </c>
      <c r="L207" s="6" t="str">
        <f>OBV!H207</f>
        <v>CONFIRMED BULLISH</v>
      </c>
    </row>
    <row r="208" spans="1:12" ht="13.5" x14ac:dyDescent="0.25">
      <c r="A208" s="3">
        <f>RSI!A208</f>
        <v>42310</v>
      </c>
      <c r="B208" s="2">
        <f>RSI!B208</f>
        <v>5.1486000000000001</v>
      </c>
      <c r="C208" s="2">
        <f>RSI!I208</f>
        <v>69.092735679996011</v>
      </c>
      <c r="D208" s="2">
        <f>MACD!E208</f>
        <v>-0.10950883349889651</v>
      </c>
      <c r="E208" s="2">
        <f>MACD!F208</f>
        <v>-8.0573081999329693E-2</v>
      </c>
      <c r="F208" s="2">
        <f>'Moving Avg'!D208</f>
        <v>5.1427800000000001</v>
      </c>
      <c r="G208" s="2">
        <f>'Moving Avg'!F208</f>
        <v>4.9524799999999995</v>
      </c>
      <c r="H208" s="2">
        <f>'Moving Avg'!G208</f>
        <v>4.8566019999999996</v>
      </c>
      <c r="I208" s="2">
        <f>'Moving Avg'!H208</f>
        <v>4.7234644999999986</v>
      </c>
      <c r="J208" s="6" t="str">
        <f>OBV!F208</f>
        <v>BULLISH</v>
      </c>
      <c r="K208" s="6" t="str">
        <f>OBV!G208</f>
        <v>WEAK</v>
      </c>
      <c r="L208" s="6" t="str">
        <f>OBV!H208</f>
        <v>CONFIRMED BULLISH</v>
      </c>
    </row>
    <row r="209" spans="1:12" ht="13.5" x14ac:dyDescent="0.25">
      <c r="A209" s="3">
        <f>RSI!A209</f>
        <v>42311</v>
      </c>
      <c r="B209" s="2">
        <f>RSI!B209</f>
        <v>5.1017000000000001</v>
      </c>
      <c r="C209" s="2">
        <f>RSI!I209</f>
        <v>63.251844616205751</v>
      </c>
      <c r="D209" s="2">
        <f>MACD!E209</f>
        <v>-0.11734641906241716</v>
      </c>
      <c r="E209" s="2">
        <f>MACD!F209</f>
        <v>-8.7927749411947198E-2</v>
      </c>
      <c r="F209" s="2">
        <f>'Moving Avg'!D209</f>
        <v>5.1509799999999997</v>
      </c>
      <c r="G209" s="2">
        <f>'Moving Avg'!F209</f>
        <v>4.9700699999999998</v>
      </c>
      <c r="H209" s="2">
        <f>'Moving Avg'!G209</f>
        <v>4.8636379999999999</v>
      </c>
      <c r="I209" s="2">
        <f>'Moving Avg'!H209</f>
        <v>4.7224024999999985</v>
      </c>
      <c r="J209" s="6" t="str">
        <f>OBV!F209</f>
        <v>BULLISH</v>
      </c>
      <c r="K209" s="6" t="str">
        <f>OBV!G209</f>
        <v>WEAK</v>
      </c>
      <c r="L209" s="6" t="str">
        <f>OBV!H209</f>
        <v>CONFIRMED BULLISH</v>
      </c>
    </row>
    <row r="210" spans="1:12" ht="13.5" x14ac:dyDescent="0.25">
      <c r="A210" s="3">
        <f>RSI!A210</f>
        <v>42312</v>
      </c>
      <c r="B210" s="2">
        <f>RSI!B210</f>
        <v>5.0957999999999997</v>
      </c>
      <c r="C210" s="2">
        <f>RSI!I210</f>
        <v>62.535638282962623</v>
      </c>
      <c r="D210" s="2">
        <f>MACD!E210</f>
        <v>-0.10273887021261174</v>
      </c>
      <c r="E210" s="2">
        <f>MACD!F210</f>
        <v>-9.0889973572080118E-2</v>
      </c>
      <c r="F210" s="2">
        <f>'Moving Avg'!D210</f>
        <v>5.1415800000000003</v>
      </c>
      <c r="G210" s="2">
        <f>'Moving Avg'!F210</f>
        <v>4.981795</v>
      </c>
      <c r="H210" s="2">
        <f>'Moving Avg'!G210</f>
        <v>4.8691499999999994</v>
      </c>
      <c r="I210" s="2">
        <f>'Moving Avg'!H210</f>
        <v>4.7210344999999991</v>
      </c>
      <c r="J210" s="6" t="str">
        <f>OBV!F210</f>
        <v>BEARISH</v>
      </c>
      <c r="K210" s="6" t="str">
        <f>OBV!G210</f>
        <v>STRONG</v>
      </c>
      <c r="L210" s="6" t="str">
        <f>OBV!H210</f>
        <v>CONFIRMED BEARISH</v>
      </c>
    </row>
    <row r="211" spans="1:12" ht="13.5" x14ac:dyDescent="0.25">
      <c r="A211" s="3">
        <f>RSI!A211</f>
        <v>42313</v>
      </c>
      <c r="B211" s="2">
        <f>RSI!B211</f>
        <v>5.1017000000000001</v>
      </c>
      <c r="C211" s="2">
        <f>RSI!I211</f>
        <v>62.986978655170432</v>
      </c>
      <c r="D211" s="2">
        <f>MACD!E211</f>
        <v>-9.5177527151225405E-2</v>
      </c>
      <c r="E211" s="2">
        <f>MACD!F211</f>
        <v>-9.1747484287909187E-2</v>
      </c>
      <c r="F211" s="2">
        <f>'Moving Avg'!D211</f>
        <v>5.1239800000000004</v>
      </c>
      <c r="G211" s="2">
        <f>'Moving Avg'!F211</f>
        <v>4.9964549999999992</v>
      </c>
      <c r="H211" s="2">
        <f>'Moving Avg'!G211</f>
        <v>4.8761859999999988</v>
      </c>
      <c r="I211" s="2">
        <f>'Moving Avg'!H211</f>
        <v>4.7202494999999987</v>
      </c>
      <c r="J211" s="6" t="str">
        <f>OBV!F211</f>
        <v>BULLISH</v>
      </c>
      <c r="K211" s="6" t="str">
        <f>OBV!G211</f>
        <v>WEAK</v>
      </c>
      <c r="L211" s="6" t="str">
        <f>OBV!H211</f>
        <v>BULLISH DIVERGENCE</v>
      </c>
    </row>
    <row r="212" spans="1:12" ht="13.5" x14ac:dyDescent="0.25">
      <c r="A212" s="3">
        <f>RSI!A212</f>
        <v>42314</v>
      </c>
      <c r="B212" s="2">
        <f>RSI!B212</f>
        <v>5.0430999999999999</v>
      </c>
      <c r="C212" s="2">
        <f>RSI!I212</f>
        <v>55.797009083658253</v>
      </c>
      <c r="D212" s="2">
        <f>MACD!E212</f>
        <v>-8.2457072876335857E-2</v>
      </c>
      <c r="E212" s="2">
        <f>MACD!F212</f>
        <v>-8.9889402005594532E-2</v>
      </c>
      <c r="F212" s="2">
        <f>'Moving Avg'!D212</f>
        <v>5.0981800000000002</v>
      </c>
      <c r="G212" s="2">
        <f>'Moving Avg'!F212</f>
        <v>5.0081849999999992</v>
      </c>
      <c r="H212" s="2">
        <f>'Moving Avg'!G212</f>
        <v>4.8820499999999996</v>
      </c>
      <c r="I212" s="2">
        <f>'Moving Avg'!H212</f>
        <v>4.719171499999999</v>
      </c>
      <c r="J212" s="6" t="str">
        <f>OBV!F212</f>
        <v>BEARISH</v>
      </c>
      <c r="K212" s="6" t="str">
        <f>OBV!G212</f>
        <v>STRONG</v>
      </c>
      <c r="L212" s="6" t="str">
        <f>OBV!H212</f>
        <v>CONFIRMED BEARISH</v>
      </c>
    </row>
    <row r="213" spans="1:12" ht="13.5" x14ac:dyDescent="0.25">
      <c r="A213" s="3">
        <f>RSI!A213</f>
        <v>42317</v>
      </c>
      <c r="B213" s="2">
        <f>RSI!B213</f>
        <v>4.9257999999999997</v>
      </c>
      <c r="C213" s="2">
        <f>RSI!I213</f>
        <v>44.778335838421597</v>
      </c>
      <c r="D213" s="2">
        <f>MACD!E213</f>
        <v>-6.6038402742147895E-2</v>
      </c>
      <c r="E213" s="2">
        <f>MACD!F213</f>
        <v>-8.5119202152905207E-2</v>
      </c>
      <c r="F213" s="2">
        <f>'Moving Avg'!D213</f>
        <v>5.0536199999999996</v>
      </c>
      <c r="G213" s="2">
        <f>'Moving Avg'!F213</f>
        <v>5.0117049999999992</v>
      </c>
      <c r="H213" s="2">
        <f>'Moving Avg'!G213</f>
        <v>4.8850999999999996</v>
      </c>
      <c r="I213" s="2">
        <f>'Moving Avg'!H213</f>
        <v>4.7167319999999986</v>
      </c>
      <c r="J213" s="6" t="str">
        <f>OBV!F213</f>
        <v>BEARISH</v>
      </c>
      <c r="K213" s="6" t="str">
        <f>OBV!G213</f>
        <v>STRONG</v>
      </c>
      <c r="L213" s="6" t="str">
        <f>OBV!H213</f>
        <v>CONFIRMED BEARISH</v>
      </c>
    </row>
    <row r="214" spans="1:12" ht="13.5" x14ac:dyDescent="0.25">
      <c r="A214" s="3">
        <f>RSI!A214</f>
        <v>42318</v>
      </c>
      <c r="B214" s="2">
        <f>RSI!B214</f>
        <v>4.7792000000000003</v>
      </c>
      <c r="C214" s="2">
        <f>RSI!I214</f>
        <v>35.375794892637089</v>
      </c>
      <c r="D214" s="2">
        <f>MACD!E214</f>
        <v>-2.9156670839384446E-2</v>
      </c>
      <c r="E214" s="2">
        <f>MACD!F214</f>
        <v>-7.3926695890201052E-2</v>
      </c>
      <c r="F214" s="2">
        <f>'Moving Avg'!D214</f>
        <v>4.9891199999999998</v>
      </c>
      <c r="G214" s="2">
        <f>'Moving Avg'!F214</f>
        <v>5.0075999999999992</v>
      </c>
      <c r="H214" s="2">
        <f>'Moving Avg'!G214</f>
        <v>4.8827539999999985</v>
      </c>
      <c r="I214" s="2">
        <f>'Moving Avg'!H214</f>
        <v>4.7135594999999988</v>
      </c>
      <c r="J214" s="6" t="str">
        <f>OBV!F214</f>
        <v>BEARISH</v>
      </c>
      <c r="K214" s="6" t="str">
        <f>OBV!G214</f>
        <v>STRONG</v>
      </c>
      <c r="L214" s="6" t="str">
        <f>OBV!H214</f>
        <v>CONFIRMED BEARISH</v>
      </c>
    </row>
    <row r="215" spans="1:12" ht="13.5" x14ac:dyDescent="0.25">
      <c r="A215" s="3">
        <f>RSI!A215</f>
        <v>42319</v>
      </c>
      <c r="B215" s="2">
        <f>RSI!B215</f>
        <v>4.9199000000000002</v>
      </c>
      <c r="C215" s="2">
        <f>RSI!I215</f>
        <v>46.900122895017333</v>
      </c>
      <c r="D215" s="2">
        <f>MACD!E215</f>
        <v>5.4880669287573625E-3</v>
      </c>
      <c r="E215" s="2">
        <f>MACD!F215</f>
        <v>-5.8043743326409374E-2</v>
      </c>
      <c r="F215" s="2">
        <f>'Moving Avg'!D215</f>
        <v>4.9539400000000002</v>
      </c>
      <c r="G215" s="2">
        <f>'Moving Avg'!F215</f>
        <v>5.0117049999999992</v>
      </c>
      <c r="H215" s="2">
        <f>'Moving Avg'!G215</f>
        <v>4.8832219999999991</v>
      </c>
      <c r="I215" s="2">
        <f>'Moving Avg'!H215</f>
        <v>4.7118654999999992</v>
      </c>
      <c r="J215" s="6" t="str">
        <f>OBV!F215</f>
        <v>BEARISH</v>
      </c>
      <c r="K215" s="6" t="str">
        <f>OBV!G215</f>
        <v>NEUTRAL</v>
      </c>
      <c r="L215" s="6" t="str">
        <f>OBV!H215</f>
        <v>CONFIRMED BEARISH</v>
      </c>
    </row>
    <row r="216" spans="1:12" ht="13.5" x14ac:dyDescent="0.25">
      <c r="A216" s="3">
        <f>RSI!A216</f>
        <v>42320</v>
      </c>
      <c r="B216" s="2">
        <f>RSI!B216</f>
        <v>4.9023000000000003</v>
      </c>
      <c r="C216" s="2">
        <f>RSI!I216</f>
        <v>45.799881441117584</v>
      </c>
      <c r="D216" s="2">
        <f>MACD!E216</f>
        <v>4.3628097180961056E-2</v>
      </c>
      <c r="E216" s="2">
        <f>MACD!F216</f>
        <v>-3.7709375224935289E-2</v>
      </c>
      <c r="F216" s="2">
        <f>'Moving Avg'!D216</f>
        <v>4.9140600000000001</v>
      </c>
      <c r="G216" s="2">
        <f>'Moving Avg'!F216</f>
        <v>5.0105299999999993</v>
      </c>
      <c r="H216" s="2">
        <f>'Moving Avg'!G216</f>
        <v>4.8834559999999989</v>
      </c>
      <c r="I216" s="2">
        <f>'Moving Avg'!H216</f>
        <v>4.7095854999999984</v>
      </c>
      <c r="J216" s="6" t="str">
        <f>OBV!F216</f>
        <v>BEARISH</v>
      </c>
      <c r="K216" s="6" t="str">
        <f>OBV!G216</f>
        <v>STRONG</v>
      </c>
      <c r="L216" s="6" t="str">
        <f>OBV!H216</f>
        <v>CONFIRMED BEARISH</v>
      </c>
    </row>
    <row r="217" spans="1:12" ht="13.5" x14ac:dyDescent="0.25">
      <c r="A217" s="3">
        <f>RSI!A217</f>
        <v>42321</v>
      </c>
      <c r="B217" s="2">
        <f>RSI!B217</f>
        <v>4.8730000000000002</v>
      </c>
      <c r="C217" s="2">
        <f>RSI!I217</f>
        <v>43.951353935041858</v>
      </c>
      <c r="D217" s="2">
        <f>MACD!E217</f>
        <v>7.5750592709828091E-2</v>
      </c>
      <c r="E217" s="2">
        <f>MACD!F217</f>
        <v>-1.5017381637982614E-2</v>
      </c>
      <c r="F217" s="2">
        <f>'Moving Avg'!D217</f>
        <v>4.8800400000000002</v>
      </c>
      <c r="G217" s="2">
        <f>'Moving Avg'!F217</f>
        <v>5.0084749999999998</v>
      </c>
      <c r="H217" s="2">
        <f>'Moving Avg'!G217</f>
        <v>4.8832219999999991</v>
      </c>
      <c r="I217" s="2">
        <f>'Moving Avg'!H217</f>
        <v>4.7076294999999995</v>
      </c>
      <c r="J217" s="6" t="str">
        <f>OBV!F217</f>
        <v>BEARISH</v>
      </c>
      <c r="K217" s="6" t="str">
        <f>OBV!G217</f>
        <v>STRONG</v>
      </c>
      <c r="L217" s="6" t="str">
        <f>OBV!H217</f>
        <v>CONFIRMED BEARISH</v>
      </c>
    </row>
    <row r="218" spans="1:12" ht="13.5" x14ac:dyDescent="0.25">
      <c r="A218" s="3">
        <f>RSI!A218</f>
        <v>42324</v>
      </c>
      <c r="B218" s="2">
        <f>RSI!B218</f>
        <v>4.9257999999999997</v>
      </c>
      <c r="C218" s="2">
        <f>RSI!I218</f>
        <v>48.02259781588544</v>
      </c>
      <c r="D218" s="2">
        <f>MACD!E218</f>
        <v>9.5936586725779982E-2</v>
      </c>
      <c r="E218" s="2">
        <f>MACD!F218</f>
        <v>7.1734120347699045E-3</v>
      </c>
      <c r="F218" s="2">
        <f>'Moving Avg'!D218</f>
        <v>4.8800400000000002</v>
      </c>
      <c r="G218" s="2">
        <f>'Moving Avg'!F218</f>
        <v>5.011404999999999</v>
      </c>
      <c r="H218" s="2">
        <f>'Moving Avg'!G218</f>
        <v>4.8840439999999994</v>
      </c>
      <c r="I218" s="2">
        <f>'Moving Avg'!H218</f>
        <v>4.7055499999999988</v>
      </c>
      <c r="J218" s="6" t="str">
        <f>OBV!F218</f>
        <v>BEARISH</v>
      </c>
      <c r="K218" s="6" t="str">
        <f>OBV!G218</f>
        <v>STRONG</v>
      </c>
      <c r="L218" s="6" t="str">
        <f>OBV!H218</f>
        <v>NEUTRAL</v>
      </c>
    </row>
    <row r="219" spans="1:12" ht="13.5" x14ac:dyDescent="0.25">
      <c r="A219" s="3">
        <f>RSI!A219</f>
        <v>42325</v>
      </c>
      <c r="B219" s="2">
        <f>RSI!B219</f>
        <v>4.9492000000000003</v>
      </c>
      <c r="C219" s="2">
        <f>RSI!I219</f>
        <v>49.764172765159543</v>
      </c>
      <c r="D219" s="2">
        <f>MACD!E219</f>
        <v>0.10424884315735827</v>
      </c>
      <c r="E219" s="2">
        <f>MACD!F219</f>
        <v>2.658849825928758E-2</v>
      </c>
      <c r="F219" s="2">
        <f>'Moving Avg'!D219</f>
        <v>4.91404</v>
      </c>
      <c r="G219" s="2">
        <f>'Moving Avg'!F219</f>
        <v>5.0155050000000001</v>
      </c>
      <c r="H219" s="2">
        <f>'Moving Avg'!G219</f>
        <v>4.8859199999999987</v>
      </c>
      <c r="I219" s="2">
        <f>'Moving Avg'!H219</f>
        <v>4.7037254999999982</v>
      </c>
      <c r="J219" s="6" t="str">
        <f>OBV!F219</f>
        <v>BEARISH</v>
      </c>
      <c r="K219" s="6" t="str">
        <f>OBV!G219</f>
        <v>STRONG</v>
      </c>
      <c r="L219" s="6" t="str">
        <f>OBV!H219</f>
        <v>BEARISH DIVERGENCE</v>
      </c>
    </row>
    <row r="220" spans="1:12" ht="13.5" x14ac:dyDescent="0.25">
      <c r="A220" s="3">
        <f>RSI!A220</f>
        <v>42326</v>
      </c>
      <c r="B220" s="2">
        <f>RSI!B220</f>
        <v>5.0079000000000002</v>
      </c>
      <c r="C220" s="2">
        <f>RSI!I220</f>
        <v>53.933973307878276</v>
      </c>
      <c r="D220" s="2">
        <f>MACD!E220</f>
        <v>0.10605532505494963</v>
      </c>
      <c r="E220" s="2">
        <f>MACD!F220</f>
        <v>4.248186361841999E-2</v>
      </c>
      <c r="F220" s="2">
        <f>'Moving Avg'!D220</f>
        <v>4.9316399999999998</v>
      </c>
      <c r="G220" s="2">
        <f>'Moving Avg'!F220</f>
        <v>5.015505000000001</v>
      </c>
      <c r="H220" s="2">
        <f>'Moving Avg'!G220</f>
        <v>4.8904939999999995</v>
      </c>
      <c r="I220" s="2">
        <f>'Moving Avg'!H220</f>
        <v>4.7017519999999973</v>
      </c>
      <c r="J220" s="6" t="str">
        <f>OBV!F220</f>
        <v>BULLISH</v>
      </c>
      <c r="K220" s="6" t="str">
        <f>OBV!G220</f>
        <v>WEAK</v>
      </c>
      <c r="L220" s="6" t="str">
        <f>OBV!H220</f>
        <v>CONFIRMED BULLISH</v>
      </c>
    </row>
    <row r="221" spans="1:12" ht="13.5" x14ac:dyDescent="0.25">
      <c r="A221" s="3">
        <f>RSI!A221</f>
        <v>42327</v>
      </c>
      <c r="B221" s="2">
        <f>RSI!B221</f>
        <v>4.9843999999999999</v>
      </c>
      <c r="C221" s="2">
        <f>RSI!I221</f>
        <v>52.070563217174822</v>
      </c>
      <c r="D221" s="2">
        <f>MACD!E221</f>
        <v>0.10991219463220769</v>
      </c>
      <c r="E221" s="2">
        <f>MACD!F221</f>
        <v>5.5967929821177535E-2</v>
      </c>
      <c r="F221" s="2">
        <f>'Moving Avg'!D221</f>
        <v>4.9480599999999999</v>
      </c>
      <c r="G221" s="2">
        <f>'Moving Avg'!F221</f>
        <v>5.0155050000000001</v>
      </c>
      <c r="H221" s="2">
        <f>'Moving Avg'!G221</f>
        <v>4.8945979999999993</v>
      </c>
      <c r="I221" s="2">
        <f>'Moving Avg'!H221</f>
        <v>4.7002419999999976</v>
      </c>
      <c r="J221" s="6" t="str">
        <f>OBV!F221</f>
        <v>BULLISH</v>
      </c>
      <c r="K221" s="6" t="str">
        <f>OBV!G221</f>
        <v>NEUTRAL</v>
      </c>
      <c r="L221" s="6" t="str">
        <f>OBV!H221</f>
        <v>CONFIRMED BULLISH</v>
      </c>
    </row>
    <row r="222" spans="1:12" ht="13.5" x14ac:dyDescent="0.25">
      <c r="A222" s="3">
        <f>RSI!A222</f>
        <v>42328</v>
      </c>
      <c r="B222" s="2">
        <f>RSI!B222</f>
        <v>4.9843999999999999</v>
      </c>
      <c r="C222" s="2">
        <f>RSI!I222</f>
        <v>52.070563217174822</v>
      </c>
      <c r="D222" s="2">
        <f>MACD!E222</f>
        <v>0.10400276544479148</v>
      </c>
      <c r="E222" s="2">
        <f>MACD!F222</f>
        <v>6.5574896945900324E-2</v>
      </c>
      <c r="F222" s="2">
        <f>'Moving Avg'!D222</f>
        <v>4.9703400000000002</v>
      </c>
      <c r="G222" s="2">
        <f>'Moving Avg'!F222</f>
        <v>5.0146250000000006</v>
      </c>
      <c r="H222" s="2">
        <f>'Moving Avg'!G222</f>
        <v>4.8992879999999994</v>
      </c>
      <c r="I222" s="2">
        <f>'Moving Avg'!H222</f>
        <v>4.6995069999999979</v>
      </c>
      <c r="J222" s="6" t="str">
        <f>OBV!F222</f>
        <v>BULLISH</v>
      </c>
      <c r="K222" s="6" t="str">
        <f>OBV!G222</f>
        <v>WEAK</v>
      </c>
      <c r="L222" s="6" t="str">
        <f>OBV!H222</f>
        <v>CONFIRMED BULLISH</v>
      </c>
    </row>
    <row r="223" spans="1:12" ht="13.5" x14ac:dyDescent="0.25">
      <c r="A223" s="3">
        <f>RSI!A223</f>
        <v>42331</v>
      </c>
      <c r="B223" s="2">
        <f>RSI!B223</f>
        <v>4.9843999999999999</v>
      </c>
      <c r="C223" s="2">
        <f>RSI!I223</f>
        <v>52.070563217174822</v>
      </c>
      <c r="D223" s="2">
        <f>MACD!E223</f>
        <v>8.0810446104853106E-2</v>
      </c>
      <c r="E223" s="2">
        <f>MACD!F223</f>
        <v>6.8622006777690883E-2</v>
      </c>
      <c r="F223" s="2">
        <f>'Moving Avg'!D223</f>
        <v>4.9820600000000006</v>
      </c>
      <c r="G223" s="2">
        <f>'Moving Avg'!F223</f>
        <v>5.0146250000000006</v>
      </c>
      <c r="H223" s="2">
        <f>'Moving Avg'!G223</f>
        <v>4.9039779999999986</v>
      </c>
      <c r="I223" s="2">
        <f>'Moving Avg'!H223</f>
        <v>4.6989379999999992</v>
      </c>
      <c r="J223" s="6" t="str">
        <f>OBV!F223</f>
        <v>BULLISH</v>
      </c>
      <c r="K223" s="6" t="str">
        <f>OBV!G223</f>
        <v>NEUTRAL</v>
      </c>
      <c r="L223" s="6" t="str">
        <f>OBV!H223</f>
        <v>CONFIRMED BULLISH</v>
      </c>
    </row>
    <row r="224" spans="1:12" ht="13.5" x14ac:dyDescent="0.25">
      <c r="A224" s="3">
        <f>RSI!A224</f>
        <v>42332</v>
      </c>
      <c r="B224" s="2">
        <f>RSI!B224</f>
        <v>4.9843999999999999</v>
      </c>
      <c r="C224" s="2">
        <f>RSI!I224</f>
        <v>52.070563217174822</v>
      </c>
      <c r="D224" s="2">
        <f>MACD!E224</f>
        <v>3.8497256352994391E-2</v>
      </c>
      <c r="E224" s="2">
        <f>MACD!F224</f>
        <v>6.259705669275159E-2</v>
      </c>
      <c r="F224" s="2">
        <f>'Moving Avg'!D224</f>
        <v>4.9891000000000005</v>
      </c>
      <c r="G224" s="2">
        <f>'Moving Avg'!F224</f>
        <v>5.0108099999999993</v>
      </c>
      <c r="H224" s="2">
        <f>'Moving Avg'!G224</f>
        <v>4.9086679999999987</v>
      </c>
      <c r="I224" s="2">
        <f>'Moving Avg'!H224</f>
        <v>4.6994209999999983</v>
      </c>
      <c r="J224" s="6" t="str">
        <f>OBV!F224</f>
        <v>BULLISH</v>
      </c>
      <c r="K224" s="6" t="str">
        <f>OBV!G224</f>
        <v>NEUTRAL</v>
      </c>
      <c r="L224" s="6" t="str">
        <f>OBV!H224</f>
        <v>CONFIRMED BULLISH</v>
      </c>
    </row>
    <row r="225" spans="1:12" ht="13.5" x14ac:dyDescent="0.25">
      <c r="A225" s="3">
        <f>RSI!A225</f>
        <v>42333</v>
      </c>
      <c r="B225" s="2">
        <f>RSI!B225</f>
        <v>4.9843999999999999</v>
      </c>
      <c r="C225" s="2">
        <f>RSI!I225</f>
        <v>52.070563217174829</v>
      </c>
      <c r="D225" s="2">
        <f>MACD!E225</f>
        <v>2.4214873996375452E-2</v>
      </c>
      <c r="E225" s="2">
        <f>MACD!F225</f>
        <v>5.4920620153476367E-2</v>
      </c>
      <c r="F225" s="2">
        <f>'Moving Avg'!D225</f>
        <v>4.9843999999999999</v>
      </c>
      <c r="G225" s="2">
        <f>'Moving Avg'!F225</f>
        <v>5.0028899999999989</v>
      </c>
      <c r="H225" s="2">
        <f>'Moving Avg'!G225</f>
        <v>4.9133579999999988</v>
      </c>
      <c r="I225" s="2">
        <f>'Moving Avg'!H225</f>
        <v>4.6999040000000001</v>
      </c>
      <c r="J225" s="6" t="str">
        <f>OBV!F225</f>
        <v>BEARISH</v>
      </c>
      <c r="K225" s="6" t="str">
        <f>OBV!G225</f>
        <v>STRONG</v>
      </c>
      <c r="L225" s="6" t="str">
        <f>OBV!H225</f>
        <v>CONFIRMED BEARISH</v>
      </c>
    </row>
    <row r="226" spans="1:12" ht="13.5" x14ac:dyDescent="0.25">
      <c r="A226" s="3">
        <f>RSI!A226</f>
        <v>42334</v>
      </c>
      <c r="B226" s="2">
        <f>RSI!B226</f>
        <v>5.0312999999999999</v>
      </c>
      <c r="C226" s="2">
        <f>RSI!I226</f>
        <v>56.422993448459962</v>
      </c>
      <c r="D226" s="2">
        <f>MACD!E226</f>
        <v>5.8322111927981979E-3</v>
      </c>
      <c r="E226" s="2">
        <f>MACD!F226</f>
        <v>4.5102938361340737E-2</v>
      </c>
      <c r="F226" s="2">
        <f>'Moving Avg'!D226</f>
        <v>4.9937799999999992</v>
      </c>
      <c r="G226" s="2">
        <f>'Moving Avg'!F226</f>
        <v>4.9949699999999995</v>
      </c>
      <c r="H226" s="2">
        <f>'Moving Avg'!G226</f>
        <v>4.9181659999999985</v>
      </c>
      <c r="I226" s="2">
        <f>'Moving Avg'!H226</f>
        <v>4.700151</v>
      </c>
      <c r="J226" s="6" t="str">
        <f>OBV!F226</f>
        <v>BULLISH</v>
      </c>
      <c r="K226" s="6" t="str">
        <f>OBV!G226</f>
        <v>NEUTRAL</v>
      </c>
      <c r="L226" s="6" t="str">
        <f>OBV!H226</f>
        <v>CONFIRMED BULLISH</v>
      </c>
    </row>
    <row r="227" spans="1:12" ht="13.5" x14ac:dyDescent="0.25">
      <c r="A227" s="3">
        <f>RSI!A227</f>
        <v>42335</v>
      </c>
      <c r="B227" s="2">
        <f>RSI!B227</f>
        <v>4.9843999999999999</v>
      </c>
      <c r="C227" s="2">
        <f>RSI!I227</f>
        <v>51.396683437557144</v>
      </c>
      <c r="D227" s="2">
        <f>MACD!E227</f>
        <v>-1.1140327598527122E-2</v>
      </c>
      <c r="E227" s="2">
        <f>MACD!F227</f>
        <v>3.3854285169367164E-2</v>
      </c>
      <c r="F227" s="2">
        <f>'Moving Avg'!D227</f>
        <v>4.9937799999999992</v>
      </c>
      <c r="G227" s="2">
        <f>'Moving Avg'!F227</f>
        <v>4.9855849999999986</v>
      </c>
      <c r="H227" s="2">
        <f>'Moving Avg'!G227</f>
        <v>4.921917999999998</v>
      </c>
      <c r="I227" s="2">
        <f>'Moving Avg'!H227</f>
        <v>4.7005785000000007</v>
      </c>
      <c r="J227" s="6" t="str">
        <f>OBV!F227</f>
        <v>BULLISH</v>
      </c>
      <c r="K227" s="6" t="str">
        <f>OBV!G227</f>
        <v>NEUTRAL</v>
      </c>
      <c r="L227" s="6" t="str">
        <f>OBV!H227</f>
        <v>NEUTRAL</v>
      </c>
    </row>
    <row r="228" spans="1:12" ht="13.5" x14ac:dyDescent="0.25">
      <c r="A228" s="3">
        <f>RSI!A228</f>
        <v>42338</v>
      </c>
      <c r="B228" s="2">
        <f>RSI!B228</f>
        <v>4.9843999999999999</v>
      </c>
      <c r="C228" s="2">
        <f>RSI!I228</f>
        <v>51.396683437557144</v>
      </c>
      <c r="D228" s="2">
        <f>MACD!E228</f>
        <v>-1.745738417180398E-2</v>
      </c>
      <c r="E228" s="2">
        <f>MACD!F228</f>
        <v>2.3591951301132938E-2</v>
      </c>
      <c r="F228" s="2">
        <f>'Moving Avg'!D228</f>
        <v>4.9937800000000001</v>
      </c>
      <c r="G228" s="2">
        <f>'Moving Avg'!F228</f>
        <v>4.9773749999999977</v>
      </c>
      <c r="H228" s="2">
        <f>'Moving Avg'!G228</f>
        <v>4.9260219999999988</v>
      </c>
      <c r="I228" s="2">
        <f>'Moving Avg'!H228</f>
        <v>4.7011165000000004</v>
      </c>
      <c r="J228" s="6" t="str">
        <f>OBV!F228</f>
        <v>BULLISH</v>
      </c>
      <c r="K228" s="6" t="str">
        <f>OBV!G228</f>
        <v>NEUTRAL</v>
      </c>
      <c r="L228" s="6" t="str">
        <f>OBV!H228</f>
        <v>NEUTRAL</v>
      </c>
    </row>
    <row r="229" spans="1:12" ht="13.5" x14ac:dyDescent="0.25">
      <c r="A229" s="3">
        <f>RSI!A229</f>
        <v>42339</v>
      </c>
      <c r="B229" s="2">
        <f>RSI!B229</f>
        <v>4.9610000000000003</v>
      </c>
      <c r="C229" s="2">
        <f>RSI!I229</f>
        <v>48.877198121885215</v>
      </c>
      <c r="D229" s="2">
        <f>MACD!E229</f>
        <v>-1.7542173405319161E-2</v>
      </c>
      <c r="E229" s="2">
        <f>MACD!F229</f>
        <v>1.536512635984252E-2</v>
      </c>
      <c r="F229" s="2">
        <f>'Moving Avg'!D229</f>
        <v>4.9891000000000005</v>
      </c>
      <c r="G229" s="2">
        <f>'Moving Avg'!F229</f>
        <v>4.9703399999999984</v>
      </c>
      <c r="H229" s="2">
        <f>'Moving Avg'!G229</f>
        <v>4.930127999999999</v>
      </c>
      <c r="I229" s="2">
        <f>'Moving Avg'!H229</f>
        <v>4.7015375000000006</v>
      </c>
      <c r="J229" s="6" t="str">
        <f>OBV!F229</f>
        <v>BULLISH</v>
      </c>
      <c r="K229" s="6" t="str">
        <f>OBV!G229</f>
        <v>NEUTRAL</v>
      </c>
      <c r="L229" s="6" t="str">
        <f>OBV!H229</f>
        <v>BULLISH DIVERGENCE</v>
      </c>
    </row>
    <row r="230" spans="1:12" ht="13.5" x14ac:dyDescent="0.25">
      <c r="A230" s="3">
        <f>RSI!A230</f>
        <v>42340</v>
      </c>
      <c r="B230" s="2">
        <f>RSI!B230</f>
        <v>4.9610000000000003</v>
      </c>
      <c r="C230" s="2">
        <f>RSI!I230</f>
        <v>48.877198121885215</v>
      </c>
      <c r="D230" s="2">
        <f>MACD!E230</f>
        <v>-8.5123966121427586E-3</v>
      </c>
      <c r="E230" s="2">
        <f>MACD!F230</f>
        <v>1.0589621765445464E-2</v>
      </c>
      <c r="F230" s="2">
        <f>'Moving Avg'!D230</f>
        <v>4.9844200000000001</v>
      </c>
      <c r="G230" s="2">
        <f>'Moving Avg'!F230</f>
        <v>4.9635999999999987</v>
      </c>
      <c r="H230" s="2">
        <f>'Moving Avg'!G230</f>
        <v>4.9341159999999995</v>
      </c>
      <c r="I230" s="2">
        <f>'Moving Avg'!H230</f>
        <v>4.7014604999999996</v>
      </c>
      <c r="J230" s="6" t="str">
        <f>OBV!F230</f>
        <v>BULLISH</v>
      </c>
      <c r="K230" s="6" t="str">
        <f>OBV!G230</f>
        <v>NEUTRAL</v>
      </c>
      <c r="L230" s="6" t="str">
        <f>OBV!H230</f>
        <v>BULLISH DIVERGENCE</v>
      </c>
    </row>
    <row r="231" spans="1:12" ht="13.5" x14ac:dyDescent="0.25">
      <c r="A231" s="3">
        <f>RSI!A231</f>
        <v>42341</v>
      </c>
      <c r="B231" s="2">
        <f>RSI!B231</f>
        <v>4.9550999999999998</v>
      </c>
      <c r="C231" s="2">
        <f>RSI!I231</f>
        <v>48.186469637173147</v>
      </c>
      <c r="D231" s="2">
        <f>MACD!E231</f>
        <v>-3.9846524395734662E-3</v>
      </c>
      <c r="E231" s="2">
        <f>MACD!F231</f>
        <v>7.6747669244416781E-3</v>
      </c>
      <c r="F231" s="2">
        <f>'Moving Avg'!D231</f>
        <v>4.9691799999999997</v>
      </c>
      <c r="G231" s="2">
        <f>'Moving Avg'!F231</f>
        <v>4.9562699999999991</v>
      </c>
      <c r="H231" s="2">
        <f>'Moving Avg'!G231</f>
        <v>4.9382199999999985</v>
      </c>
      <c r="I231" s="2">
        <f>'Moving Avg'!H231</f>
        <v>4.7012985</v>
      </c>
      <c r="J231" s="6" t="str">
        <f>OBV!F231</f>
        <v>BEARISH</v>
      </c>
      <c r="K231" s="6" t="str">
        <f>OBV!G231</f>
        <v>NEUTRAL</v>
      </c>
      <c r="L231" s="6" t="str">
        <f>OBV!H231</f>
        <v>CONFIRMED BEARISH</v>
      </c>
    </row>
    <row r="232" spans="1:12" ht="13.5" x14ac:dyDescent="0.25">
      <c r="A232" s="3">
        <f>RSI!A232</f>
        <v>42342</v>
      </c>
      <c r="B232" s="2">
        <f>RSI!B232</f>
        <v>4.9550999999999998</v>
      </c>
      <c r="C232" s="2">
        <f>RSI!I232</f>
        <v>48.18646963717314</v>
      </c>
      <c r="D232" s="2">
        <f>MACD!E232</f>
        <v>-5.7962248078524681E-5</v>
      </c>
      <c r="E232" s="2">
        <f>MACD!F232</f>
        <v>6.1282210899376377E-3</v>
      </c>
      <c r="F232" s="2">
        <f>'Moving Avg'!D232</f>
        <v>4.9633200000000004</v>
      </c>
      <c r="G232" s="2">
        <f>'Moving Avg'!F232</f>
        <v>4.9518699999999995</v>
      </c>
      <c r="H232" s="2">
        <f>'Moving Avg'!G232</f>
        <v>4.9423239999999993</v>
      </c>
      <c r="I232" s="2">
        <f>'Moving Avg'!H232</f>
        <v>4.7011645000000009</v>
      </c>
      <c r="J232" s="6" t="str">
        <f>OBV!F232</f>
        <v>BEARISH</v>
      </c>
      <c r="K232" s="6" t="str">
        <f>OBV!G232</f>
        <v>NEUTRAL</v>
      </c>
      <c r="L232" s="6" t="str">
        <f>OBV!H232</f>
        <v>CONFIRMED BEARISH</v>
      </c>
    </row>
    <row r="233" spans="1:12" ht="13.5" x14ac:dyDescent="0.25">
      <c r="A233" s="3">
        <f>RSI!A233</f>
        <v>42345</v>
      </c>
      <c r="B233" s="2">
        <f>RSI!B233</f>
        <v>4.9257999999999997</v>
      </c>
      <c r="C233" s="2">
        <f>RSI!I233</f>
        <v>44.559635698682023</v>
      </c>
      <c r="D233" s="2">
        <f>MACD!E233</f>
        <v>5.5234384688827021E-3</v>
      </c>
      <c r="E233" s="2">
        <f>MACD!F233</f>
        <v>6.0072645657266513E-3</v>
      </c>
      <c r="F233" s="2">
        <f>'Moving Avg'!D233</f>
        <v>4.9516</v>
      </c>
      <c r="G233" s="2">
        <f>'Moving Avg'!F233</f>
        <v>4.9518699999999995</v>
      </c>
      <c r="H233" s="2">
        <f>'Moving Avg'!G233</f>
        <v>4.9458419999999998</v>
      </c>
      <c r="I233" s="2">
        <f>'Moving Avg'!H233</f>
        <v>4.7009390000000009</v>
      </c>
      <c r="J233" s="6" t="str">
        <f>OBV!F233</f>
        <v>BEARISH</v>
      </c>
      <c r="K233" s="6" t="str">
        <f>OBV!G233</f>
        <v>NEUTRAL</v>
      </c>
      <c r="L233" s="6" t="str">
        <f>OBV!H233</f>
        <v>CONFIRMED BEARISH</v>
      </c>
    </row>
    <row r="234" spans="1:12" ht="13.5" x14ac:dyDescent="0.25">
      <c r="A234" s="3">
        <f>RSI!A234</f>
        <v>42346</v>
      </c>
      <c r="B234" s="2">
        <f>RSI!B234</f>
        <v>4.9257999999999997</v>
      </c>
      <c r="C234" s="2">
        <f>RSI!I234</f>
        <v>44.559635698682023</v>
      </c>
      <c r="D234" s="2">
        <f>MACD!E234</f>
        <v>1.0501191868566018E-2</v>
      </c>
      <c r="E234" s="2">
        <f>MACD!F234</f>
        <v>6.9060500262945251E-3</v>
      </c>
      <c r="F234" s="2">
        <f>'Moving Avg'!D234</f>
        <v>4.9445600000000001</v>
      </c>
      <c r="G234" s="2">
        <f>'Moving Avg'!F234</f>
        <v>4.9591999999999992</v>
      </c>
      <c r="H234" s="2">
        <f>'Moving Avg'!G234</f>
        <v>4.9492439999999993</v>
      </c>
      <c r="I234" s="2">
        <f>'Moving Avg'!H234</f>
        <v>4.7008795000000001</v>
      </c>
      <c r="J234" s="6" t="str">
        <f>OBV!F234</f>
        <v>BEARISH</v>
      </c>
      <c r="K234" s="6" t="str">
        <f>OBV!G234</f>
        <v>NEUTRAL</v>
      </c>
      <c r="L234" s="6" t="str">
        <f>OBV!H234</f>
        <v>CONFIRMED BEARISH</v>
      </c>
    </row>
    <row r="235" spans="1:12" ht="13.5" x14ac:dyDescent="0.25">
      <c r="A235" s="3">
        <f>RSI!A235</f>
        <v>42347</v>
      </c>
      <c r="B235" s="2">
        <f>RSI!B235</f>
        <v>4.8672000000000004</v>
      </c>
      <c r="C235" s="2">
        <f>RSI!I235</f>
        <v>37.9365580129611</v>
      </c>
      <c r="D235" s="2">
        <f>MACD!E235</f>
        <v>1.929001641967254E-2</v>
      </c>
      <c r="E235" s="2">
        <f>MACD!F235</f>
        <v>9.3828433049701291E-3</v>
      </c>
      <c r="F235" s="2">
        <f>'Moving Avg'!D235</f>
        <v>4.9257999999999997</v>
      </c>
      <c r="G235" s="2">
        <f>'Moving Avg'!F235</f>
        <v>4.9565649999999994</v>
      </c>
      <c r="H235" s="2">
        <f>'Moving Avg'!G235</f>
        <v>4.9506519999999998</v>
      </c>
      <c r="I235" s="2">
        <f>'Moving Avg'!H235</f>
        <v>4.7008040000000006</v>
      </c>
      <c r="J235" s="6" t="str">
        <f>OBV!F235</f>
        <v>BEARISH</v>
      </c>
      <c r="K235" s="6" t="str">
        <f>OBV!G235</f>
        <v>STRONG</v>
      </c>
      <c r="L235" s="6" t="str">
        <f>OBV!H235</f>
        <v>CONFIRMED BEARISH</v>
      </c>
    </row>
    <row r="236" spans="1:12" ht="13.5" x14ac:dyDescent="0.25">
      <c r="A236" s="3">
        <f>RSI!A236</f>
        <v>42348</v>
      </c>
      <c r="B236" s="2">
        <f>RSI!B236</f>
        <v>4.8964999999999996</v>
      </c>
      <c r="C236" s="2">
        <f>RSI!I236</f>
        <v>42.53564321352718</v>
      </c>
      <c r="D236" s="2">
        <f>MACD!E236</f>
        <v>3.2336645154360966E-2</v>
      </c>
      <c r="E236" s="2">
        <f>MACD!F236</f>
        <v>1.3973603674848296E-2</v>
      </c>
      <c r="F236" s="2">
        <f>'Moving Avg'!D236</f>
        <v>4.9140800000000002</v>
      </c>
      <c r="G236" s="2">
        <f>'Moving Avg'!F236</f>
        <v>4.9562749999999998</v>
      </c>
      <c r="H236" s="2">
        <f>'Moving Avg'!G236</f>
        <v>4.9535839999999993</v>
      </c>
      <c r="I236" s="2">
        <f>'Moving Avg'!H236</f>
        <v>4.7023420000000007</v>
      </c>
      <c r="J236" s="6" t="str">
        <f>OBV!F236</f>
        <v>BEARISH</v>
      </c>
      <c r="K236" s="6" t="str">
        <f>OBV!G236</f>
        <v>STRONG</v>
      </c>
      <c r="L236" s="6" t="str">
        <f>OBV!H236</f>
        <v>CONFIRMED BEARISH</v>
      </c>
    </row>
    <row r="237" spans="1:12" ht="13.5" x14ac:dyDescent="0.25">
      <c r="A237" s="3">
        <f>RSI!A237</f>
        <v>42349</v>
      </c>
      <c r="B237" s="2">
        <f>RSI!B237</f>
        <v>4.8964999999999996</v>
      </c>
      <c r="C237" s="2">
        <f>RSI!I237</f>
        <v>42.535643213527173</v>
      </c>
      <c r="D237" s="2">
        <f>MACD!E237</f>
        <v>3.6510651768098867E-2</v>
      </c>
      <c r="E237" s="2">
        <f>MACD!F237</f>
        <v>1.8481013293498411E-2</v>
      </c>
      <c r="F237" s="2">
        <f>'Moving Avg'!D237</f>
        <v>4.9023599999999998</v>
      </c>
      <c r="G237" s="2">
        <f>'Moving Avg'!F237</f>
        <v>4.9574499999999997</v>
      </c>
      <c r="H237" s="2">
        <f>'Moving Avg'!G237</f>
        <v>4.9553439999999993</v>
      </c>
      <c r="I237" s="2">
        <f>'Moving Avg'!H237</f>
        <v>4.7046824999999997</v>
      </c>
      <c r="J237" s="6" t="str">
        <f>OBV!F237</f>
        <v>BEARISH</v>
      </c>
      <c r="K237" s="6" t="str">
        <f>OBV!G237</f>
        <v>STRONG</v>
      </c>
      <c r="L237" s="6" t="str">
        <f>OBV!H237</f>
        <v>CONFIRMED BEARISH</v>
      </c>
    </row>
    <row r="238" spans="1:12" ht="13.5" x14ac:dyDescent="0.25">
      <c r="A238" s="3">
        <f>RSI!A238</f>
        <v>42352</v>
      </c>
      <c r="B238" s="2">
        <f>RSI!B238</f>
        <v>4.8672000000000004</v>
      </c>
      <c r="C238" s="2">
        <f>RSI!I238</f>
        <v>39.169354371729696</v>
      </c>
      <c r="D238" s="2">
        <f>MACD!E238</f>
        <v>4.2536888838485609E-2</v>
      </c>
      <c r="E238" s="2">
        <f>MACD!F238</f>
        <v>2.3292188402495854E-2</v>
      </c>
      <c r="F238" s="2">
        <f>'Moving Avg'!D238</f>
        <v>4.8906399999999994</v>
      </c>
      <c r="G238" s="2">
        <f>'Moving Avg'!F238</f>
        <v>4.9545199999999996</v>
      </c>
      <c r="H238" s="2">
        <f>'Moving Avg'!G238</f>
        <v>4.9561659999999987</v>
      </c>
      <c r="I238" s="2">
        <f>'Moving Avg'!H238</f>
        <v>4.7070705000000004</v>
      </c>
      <c r="J238" s="6" t="str">
        <f>OBV!F238</f>
        <v>BEARISH</v>
      </c>
      <c r="K238" s="6" t="str">
        <f>OBV!G238</f>
        <v>STRONG</v>
      </c>
      <c r="L238" s="6" t="str">
        <f>OBV!H238</f>
        <v>CONFIRMED BEARISH</v>
      </c>
    </row>
    <row r="239" spans="1:12" ht="13.5" x14ac:dyDescent="0.25">
      <c r="A239" s="3">
        <f>RSI!A239</f>
        <v>42353</v>
      </c>
      <c r="B239" s="2">
        <f>RSI!B239</f>
        <v>4.8906000000000001</v>
      </c>
      <c r="C239" s="2">
        <f>RSI!I239</f>
        <v>43.045995163314267</v>
      </c>
      <c r="D239" s="2">
        <f>MACD!E239</f>
        <v>4.2775827980941372E-2</v>
      </c>
      <c r="E239" s="2">
        <f>MACD!F239</f>
        <v>2.7188916318184958E-2</v>
      </c>
      <c r="F239" s="2">
        <f>'Moving Avg'!D239</f>
        <v>4.8835999999999995</v>
      </c>
      <c r="G239" s="2">
        <f>'Moving Avg'!F239</f>
        <v>4.9515900000000004</v>
      </c>
      <c r="H239" s="2">
        <f>'Moving Avg'!G239</f>
        <v>4.9589799999999995</v>
      </c>
      <c r="I239" s="2">
        <f>'Moving Avg'!H239</f>
        <v>4.7094369999999994</v>
      </c>
      <c r="J239" s="6" t="str">
        <f>OBV!F239</f>
        <v>BULLISH</v>
      </c>
      <c r="K239" s="6" t="str">
        <f>OBV!G239</f>
        <v>WEAK</v>
      </c>
      <c r="L239" s="6" t="str">
        <f>OBV!H239</f>
        <v>BULLISH DIVERGENCE</v>
      </c>
    </row>
    <row r="240" spans="1:12" ht="13.5" x14ac:dyDescent="0.25">
      <c r="A240" s="3">
        <f>RSI!A240</f>
        <v>42354</v>
      </c>
      <c r="B240" s="2">
        <f>RSI!B240</f>
        <v>4.9141000000000004</v>
      </c>
      <c r="C240" s="2">
        <f>RSI!I240</f>
        <v>46.718372555684056</v>
      </c>
      <c r="D240" s="2">
        <f>MACD!E240</f>
        <v>4.1537095651174027E-2</v>
      </c>
      <c r="E240" s="2">
        <f>MACD!F240</f>
        <v>3.0058552184782775E-2</v>
      </c>
      <c r="F240" s="2">
        <f>'Moving Avg'!D240</f>
        <v>4.8929799999999997</v>
      </c>
      <c r="G240" s="2">
        <f>'Moving Avg'!F240</f>
        <v>4.9469000000000003</v>
      </c>
      <c r="H240" s="2">
        <f>'Moving Avg'!G240</f>
        <v>4.9600359999999988</v>
      </c>
      <c r="I240" s="2">
        <f>'Moving Avg'!H240</f>
        <v>4.7119210000000002</v>
      </c>
      <c r="J240" s="6" t="str">
        <f>OBV!F240</f>
        <v>BULLISH</v>
      </c>
      <c r="K240" s="6" t="str">
        <f>OBV!G240</f>
        <v>WEAK</v>
      </c>
      <c r="L240" s="6" t="str">
        <f>OBV!H240</f>
        <v>CONFIRMED BULLISH</v>
      </c>
    </row>
    <row r="241" spans="1:12" ht="13.5" x14ac:dyDescent="0.25">
      <c r="A241" s="3">
        <f>RSI!A241</f>
        <v>42355</v>
      </c>
      <c r="B241" s="2">
        <f>RSI!B241</f>
        <v>4.9843999999999999</v>
      </c>
      <c r="C241" s="2">
        <f>RSI!I241</f>
        <v>55.882761340921647</v>
      </c>
      <c r="D241" s="2">
        <f>MACD!E241</f>
        <v>3.4512594872568414E-2</v>
      </c>
      <c r="E241" s="2">
        <f>MACD!F241</f>
        <v>3.0949360722339905E-2</v>
      </c>
      <c r="F241" s="2">
        <f>'Moving Avg'!D241</f>
        <v>4.9105600000000003</v>
      </c>
      <c r="G241" s="2">
        <f>'Moving Avg'!F241</f>
        <v>4.9469000000000003</v>
      </c>
      <c r="H241" s="2">
        <f>'Moving Avg'!G241</f>
        <v>4.9635539999999985</v>
      </c>
      <c r="I241" s="2">
        <f>'Moving Avg'!H241</f>
        <v>4.7152545000000003</v>
      </c>
      <c r="J241" s="6" t="str">
        <f>OBV!F241</f>
        <v>BULLISH</v>
      </c>
      <c r="K241" s="6" t="str">
        <f>OBV!G241</f>
        <v>WEAK</v>
      </c>
      <c r="L241" s="6" t="str">
        <f>OBV!H241</f>
        <v>CONFIRMED BULLISH</v>
      </c>
    </row>
    <row r="242" spans="1:12" ht="13.5" x14ac:dyDescent="0.25">
      <c r="A242" s="3">
        <f>RSI!A242</f>
        <v>42356</v>
      </c>
      <c r="B242" s="2">
        <f>RSI!B242</f>
        <v>4.9843999999999999</v>
      </c>
      <c r="C242" s="2">
        <f>RSI!I242</f>
        <v>55.882761340921647</v>
      </c>
      <c r="D242" s="2">
        <f>MACD!E242</f>
        <v>2.8281859563147549E-2</v>
      </c>
      <c r="E242" s="2">
        <f>MACD!F242</f>
        <v>3.0415860490501438E-2</v>
      </c>
      <c r="F242" s="2">
        <f>'Moving Avg'!D242</f>
        <v>4.9281400000000009</v>
      </c>
      <c r="G242" s="2">
        <f>'Moving Avg'!F242</f>
        <v>4.9469000000000003</v>
      </c>
      <c r="H242" s="2">
        <f>'Moving Avg'!G242</f>
        <v>4.9670719999999982</v>
      </c>
      <c r="I242" s="2">
        <f>'Moving Avg'!H242</f>
        <v>4.7172875000000003</v>
      </c>
      <c r="J242" s="6" t="str">
        <f>OBV!F242</f>
        <v>BULLISH</v>
      </c>
      <c r="K242" s="6" t="str">
        <f>OBV!G242</f>
        <v>WEAK</v>
      </c>
      <c r="L242" s="6" t="str">
        <f>OBV!H242</f>
        <v>CONFIRMED BULLISH</v>
      </c>
    </row>
    <row r="243" spans="1:12" ht="13.5" x14ac:dyDescent="0.25">
      <c r="A243" s="3">
        <f>RSI!A243</f>
        <v>42359</v>
      </c>
      <c r="B243" s="2">
        <f>RSI!B243</f>
        <v>5.0079000000000002</v>
      </c>
      <c r="C243" s="2">
        <f>RSI!I243</f>
        <v>58.640679192184045</v>
      </c>
      <c r="D243" s="2">
        <f>MACD!E243</f>
        <v>1.6495592758750455E-2</v>
      </c>
      <c r="E243" s="2">
        <f>MACD!F243</f>
        <v>2.7631806944151242E-2</v>
      </c>
      <c r="F243" s="2">
        <f>'Moving Avg'!D243</f>
        <v>4.9562800000000005</v>
      </c>
      <c r="G243" s="2">
        <f>'Moving Avg'!F243</f>
        <v>4.9480750000000011</v>
      </c>
      <c r="H243" s="2">
        <f>'Moving Avg'!G243</f>
        <v>4.970121999999999</v>
      </c>
      <c r="I243" s="2">
        <f>'Moving Avg'!H243</f>
        <v>4.7194930000000008</v>
      </c>
      <c r="J243" s="6" t="str">
        <f>OBV!F243</f>
        <v>BULLISH</v>
      </c>
      <c r="K243" s="6" t="str">
        <f>OBV!G243</f>
        <v>WEAK</v>
      </c>
      <c r="L243" s="6" t="str">
        <f>OBV!H243</f>
        <v>CONFIRMED BULLISH</v>
      </c>
    </row>
    <row r="244" spans="1:12" ht="13.5" x14ac:dyDescent="0.25">
      <c r="A244" s="3">
        <f>RSI!A244</f>
        <v>42360</v>
      </c>
      <c r="B244" s="2">
        <f>RSI!B244</f>
        <v>4.9962</v>
      </c>
      <c r="C244" s="2">
        <f>RSI!I244</f>
        <v>56.738914797468041</v>
      </c>
      <c r="D244" s="2">
        <f>MACD!E244</f>
        <v>7.0044083079121577E-3</v>
      </c>
      <c r="E244" s="2">
        <f>MACD!F244</f>
        <v>2.3506327216903426E-2</v>
      </c>
      <c r="F244" s="2">
        <f>'Moving Avg'!D244</f>
        <v>4.9774000000000003</v>
      </c>
      <c r="G244" s="2">
        <f>'Moving Avg'!F244</f>
        <v>4.948665000000001</v>
      </c>
      <c r="H244" s="2">
        <f>'Moving Avg'!G244</f>
        <v>4.9728199999999987</v>
      </c>
      <c r="I244" s="2">
        <f>'Moving Avg'!H244</f>
        <v>4.7219445000000011</v>
      </c>
      <c r="J244" s="6" t="str">
        <f>OBV!F244</f>
        <v>BULLISH</v>
      </c>
      <c r="K244" s="6" t="str">
        <f>OBV!G244</f>
        <v>WEAK</v>
      </c>
      <c r="L244" s="6" t="str">
        <f>OBV!H244</f>
        <v>CONFIRMED BULLISH</v>
      </c>
    </row>
    <row r="245" spans="1:12" ht="13.5" x14ac:dyDescent="0.25">
      <c r="A245" s="3">
        <f>RSI!A245</f>
        <v>42361</v>
      </c>
      <c r="B245" s="2">
        <f>RSI!B245</f>
        <v>5.1017000000000001</v>
      </c>
      <c r="C245" s="2">
        <f>RSI!I245</f>
        <v>67.099993732247157</v>
      </c>
      <c r="D245" s="2">
        <f>MACD!E245</f>
        <v>-1.8144005815199371E-2</v>
      </c>
      <c r="E245" s="2">
        <f>MACD!F245</f>
        <v>1.517626061048287E-2</v>
      </c>
      <c r="F245" s="2">
        <f>'Moving Avg'!D245</f>
        <v>5.0149200000000009</v>
      </c>
      <c r="G245" s="2">
        <f>'Moving Avg'!F245</f>
        <v>4.9545300000000001</v>
      </c>
      <c r="H245" s="2">
        <f>'Moving Avg'!G245</f>
        <v>4.9780979999999992</v>
      </c>
      <c r="I245" s="2">
        <f>'Moving Avg'!H245</f>
        <v>4.7254220000000018</v>
      </c>
      <c r="J245" s="6" t="str">
        <f>OBV!F245</f>
        <v>BULLISH</v>
      </c>
      <c r="K245" s="6" t="str">
        <f>OBV!G245</f>
        <v>WEAK</v>
      </c>
      <c r="L245" s="6" t="str">
        <f>OBV!H245</f>
        <v>CONFIRMED BULLISH</v>
      </c>
    </row>
    <row r="246" spans="1:12" ht="13.5" x14ac:dyDescent="0.25">
      <c r="A246" s="3">
        <f>RSI!A246</f>
        <v>42363</v>
      </c>
      <c r="B246" s="2">
        <f>RSI!B246</f>
        <v>5.0724</v>
      </c>
      <c r="C246" s="2">
        <f>RSI!I246</f>
        <v>62.61476908298701</v>
      </c>
      <c r="D246" s="2">
        <f>MACD!E246</f>
        <v>-3.3634711970740305E-2</v>
      </c>
      <c r="E246" s="2">
        <f>MACD!F246</f>
        <v>5.4140660942382356E-3</v>
      </c>
      <c r="F246" s="2">
        <f>'Moving Avg'!D246</f>
        <v>5.0325199999999999</v>
      </c>
      <c r="G246" s="2">
        <f>'Moving Avg'!F246</f>
        <v>4.9565850000000005</v>
      </c>
      <c r="H246" s="2">
        <f>'Moving Avg'!G246</f>
        <v>4.9810299999999987</v>
      </c>
      <c r="I246" s="2">
        <f>'Moving Avg'!H246</f>
        <v>4.7286420000000025</v>
      </c>
      <c r="J246" s="6" t="str">
        <f>OBV!F246</f>
        <v>BULLISH</v>
      </c>
      <c r="K246" s="6" t="str">
        <f>OBV!G246</f>
        <v>WEAK</v>
      </c>
      <c r="L246" s="6" t="str">
        <f>OBV!H246</f>
        <v>CONFIRMED BULLISH</v>
      </c>
    </row>
    <row r="247" spans="1:12" ht="13.5" x14ac:dyDescent="0.25">
      <c r="A247" s="3">
        <f>RSI!A247</f>
        <v>42366</v>
      </c>
      <c r="B247" s="2">
        <f>RSI!B247</f>
        <v>5.1779000000000002</v>
      </c>
      <c r="C247" s="2">
        <f>RSI!I247</f>
        <v>70.310278402729509</v>
      </c>
      <c r="D247" s="2">
        <f>MACD!E247</f>
        <v>-5.5207376770998629E-2</v>
      </c>
      <c r="E247" s="2">
        <f>MACD!F247</f>
        <v>-6.7102224788091382E-3</v>
      </c>
      <c r="F247" s="2">
        <f>'Moving Avg'!D247</f>
        <v>5.0712200000000012</v>
      </c>
      <c r="G247" s="2">
        <f>'Moving Avg'!F247</f>
        <v>4.9662599999999992</v>
      </c>
      <c r="H247" s="2">
        <f>'Moving Avg'!G247</f>
        <v>4.9863059999999981</v>
      </c>
      <c r="I247" s="2">
        <f>'Moving Avg'!H247</f>
        <v>4.7319745000000015</v>
      </c>
      <c r="J247" s="6" t="str">
        <f>OBV!F247</f>
        <v>BULLISH</v>
      </c>
      <c r="K247" s="6" t="str">
        <f>OBV!G247</f>
        <v>WEAK</v>
      </c>
      <c r="L247" s="6" t="str">
        <f>OBV!H247</f>
        <v>CONFIRMED BULLISH</v>
      </c>
    </row>
    <row r="248" spans="1:12" ht="13.5" x14ac:dyDescent="0.25">
      <c r="A248" s="3">
        <f>RSI!A248</f>
        <v>42367</v>
      </c>
      <c r="B248" s="2">
        <f>RSI!B248</f>
        <v>5.2190000000000003</v>
      </c>
      <c r="C248" s="2">
        <f>RSI!I248</f>
        <v>72.670451239133811</v>
      </c>
      <c r="D248" s="2">
        <f>MACD!E248</f>
        <v>-8.2238867691190265E-2</v>
      </c>
      <c r="E248" s="2">
        <f>MACD!F248</f>
        <v>-2.1815951521285366E-2</v>
      </c>
      <c r="F248" s="2">
        <f>'Moving Avg'!D248</f>
        <v>5.1134399999999998</v>
      </c>
      <c r="G248" s="2">
        <f>'Moving Avg'!F248</f>
        <v>4.9779899999999992</v>
      </c>
      <c r="H248" s="2">
        <f>'Moving Avg'!G248</f>
        <v>4.9933419999999984</v>
      </c>
      <c r="I248" s="2">
        <f>'Moving Avg'!H248</f>
        <v>4.736038500000002</v>
      </c>
      <c r="J248" s="6" t="str">
        <f>OBV!F248</f>
        <v>BULLISH</v>
      </c>
      <c r="K248" s="6" t="str">
        <f>OBV!G248</f>
        <v>WEAK</v>
      </c>
      <c r="L248" s="6" t="str">
        <f>OBV!H248</f>
        <v>CONFIRMED BULLISH</v>
      </c>
    </row>
    <row r="249" spans="1:12" ht="13.5" x14ac:dyDescent="0.25">
      <c r="A249" s="3">
        <f>RSI!A249</f>
        <v>42368</v>
      </c>
      <c r="B249" s="2">
        <f>RSI!B249</f>
        <v>5.2775999999999996</v>
      </c>
      <c r="C249" s="2">
        <f>RSI!I249</f>
        <v>75.643445144864003</v>
      </c>
      <c r="D249" s="2">
        <f>MACD!E249</f>
        <v>-0.10723004869485919</v>
      </c>
      <c r="E249" s="2">
        <f>MACD!F249</f>
        <v>-3.8898770956000132E-2</v>
      </c>
      <c r="F249" s="2">
        <f>'Moving Avg'!D249</f>
        <v>5.1697199999999999</v>
      </c>
      <c r="G249" s="2">
        <f>'Moving Avg'!F249</f>
        <v>4.9938199999999995</v>
      </c>
      <c r="H249" s="2">
        <f>'Moving Avg'!G249</f>
        <v>5.0015499999999982</v>
      </c>
      <c r="I249" s="2">
        <f>'Moving Avg'!H249</f>
        <v>4.7397585000000015</v>
      </c>
      <c r="J249" s="6" t="str">
        <f>OBV!F249</f>
        <v>BULLISH</v>
      </c>
      <c r="K249" s="6" t="str">
        <f>OBV!G249</f>
        <v>WEAK</v>
      </c>
      <c r="L249" s="6" t="str">
        <f>OBV!H249</f>
        <v>CONFIRMED BULLISH</v>
      </c>
    </row>
    <row r="250" spans="1:12" ht="13.5" x14ac:dyDescent="0.25">
      <c r="A250" s="3">
        <f>RSI!A250</f>
        <v>42369</v>
      </c>
      <c r="B250" s="2">
        <f>RSI!B250</f>
        <v>5.3186999999999998</v>
      </c>
      <c r="C250" s="2">
        <f>RSI!I250</f>
        <v>77.492767203861575</v>
      </c>
      <c r="D250" s="2">
        <f>MACD!E250</f>
        <v>-0.1294273551940881</v>
      </c>
      <c r="E250" s="2">
        <f>MACD!F250</f>
        <v>-5.7004487803617734E-2</v>
      </c>
      <c r="F250" s="2">
        <f>'Moving Avg'!D250</f>
        <v>5.21312</v>
      </c>
      <c r="G250" s="2">
        <f>'Moving Avg'!F250</f>
        <v>5.0117049999999992</v>
      </c>
      <c r="H250" s="2">
        <f>'Moving Avg'!G250</f>
        <v>5.0077659999999993</v>
      </c>
      <c r="I250" s="2">
        <f>'Moving Avg'!H250</f>
        <v>4.7433795000000023</v>
      </c>
      <c r="J250" s="6" t="str">
        <f>OBV!F250</f>
        <v>BULLISH</v>
      </c>
      <c r="K250" s="6" t="str">
        <f>OBV!G250</f>
        <v>WEAK</v>
      </c>
      <c r="L250" s="6" t="str">
        <f>OBV!H250</f>
        <v>CONFIRMED BULLISH</v>
      </c>
    </row>
    <row r="251" spans="1:12" ht="13.5" x14ac:dyDescent="0.25">
      <c r="A251" s="3">
        <f>RSI!A251</f>
        <v>42373</v>
      </c>
      <c r="B251" s="2">
        <f>RSI!B251</f>
        <v>5.3362999999999996</v>
      </c>
      <c r="C251" s="2">
        <f>RSI!I251</f>
        <v>78.25419327702879</v>
      </c>
      <c r="D251" s="2">
        <f>MACD!E251</f>
        <v>-0.14044259697902106</v>
      </c>
      <c r="E251" s="2">
        <f>MACD!F251</f>
        <v>-7.3692109638698405E-2</v>
      </c>
      <c r="F251" s="2">
        <f>'Moving Avg'!D251</f>
        <v>5.2659000000000002</v>
      </c>
      <c r="G251" s="2">
        <f>'Moving Avg'!F251</f>
        <v>5.0307649999999997</v>
      </c>
      <c r="H251" s="2">
        <f>'Moving Avg'!G251</f>
        <v>5.0148039999999989</v>
      </c>
      <c r="I251" s="2">
        <f>'Moving Avg'!H251</f>
        <v>4.7473655000000026</v>
      </c>
      <c r="J251" s="6" t="str">
        <f>OBV!F251</f>
        <v>BULLISH</v>
      </c>
      <c r="K251" s="6" t="str">
        <f>OBV!G251</f>
        <v>WEAK</v>
      </c>
      <c r="L251" s="6" t="str">
        <f>OBV!H251</f>
        <v>CONFIRMED BULLISH</v>
      </c>
    </row>
    <row r="252" spans="1:12" ht="13.5" x14ac:dyDescent="0.25">
      <c r="A252" s="3">
        <f>RSI!A252</f>
        <v>42374</v>
      </c>
      <c r="B252" s="2">
        <f>RSI!B252</f>
        <v>5.1897000000000002</v>
      </c>
      <c r="C252" s="2">
        <f>RSI!I252</f>
        <v>60.035418424963872</v>
      </c>
      <c r="D252" s="2">
        <f>MACD!E252</f>
        <v>-0.14062328388198697</v>
      </c>
      <c r="E252" s="2">
        <f>MACD!F252</f>
        <v>-8.707834448735613E-2</v>
      </c>
      <c r="F252" s="2">
        <f>'Moving Avg'!D252</f>
        <v>5.2682600000000006</v>
      </c>
      <c r="G252" s="2">
        <f>'Moving Avg'!F252</f>
        <v>5.0424949999999988</v>
      </c>
      <c r="H252" s="2">
        <f>'Moving Avg'!G252</f>
        <v>5.0185579999999987</v>
      </c>
      <c r="I252" s="2">
        <f>'Moving Avg'!H252</f>
        <v>4.7506185000000025</v>
      </c>
      <c r="J252" s="6" t="str">
        <f>OBV!F252</f>
        <v>BULLISH</v>
      </c>
      <c r="K252" s="6" t="str">
        <f>OBV!G252</f>
        <v>WEAK</v>
      </c>
      <c r="L252" s="6" t="str">
        <f>OBV!H252</f>
        <v>CONFIRMED BULLISH</v>
      </c>
    </row>
    <row r="253" spans="1:12" ht="13.5" x14ac:dyDescent="0.25">
      <c r="A253" s="3">
        <f>RSI!A253</f>
        <v>42375</v>
      </c>
      <c r="B253" s="2">
        <f>RSI!B253</f>
        <v>5.3362999999999996</v>
      </c>
      <c r="C253" s="2">
        <f>RSI!I253</f>
        <v>68.046846813513213</v>
      </c>
      <c r="D253" s="2">
        <f>MACD!E253</f>
        <v>-0.14874577893266316</v>
      </c>
      <c r="E253" s="2">
        <f>MACD!F253</f>
        <v>-9.9411831376417542E-2</v>
      </c>
      <c r="F253" s="2">
        <f>'Moving Avg'!D253</f>
        <v>5.2917199999999998</v>
      </c>
      <c r="G253" s="2">
        <f>'Moving Avg'!F253</f>
        <v>5.0630199999999999</v>
      </c>
      <c r="H253" s="2">
        <f>'Moving Avg'!G253</f>
        <v>5.0255959999999984</v>
      </c>
      <c r="I253" s="2">
        <f>'Moving Avg'!H253</f>
        <v>4.7546045000000028</v>
      </c>
      <c r="J253" s="6" t="str">
        <f>OBV!F253</f>
        <v>BULLISH</v>
      </c>
      <c r="K253" s="6" t="str">
        <f>OBV!G253</f>
        <v>WEAK</v>
      </c>
      <c r="L253" s="6" t="str">
        <f>OBV!H253</f>
        <v>CONFIRMED BULLISH</v>
      </c>
    </row>
    <row r="254" spans="1:12" ht="13.5" x14ac:dyDescent="0.25">
      <c r="A254" s="3">
        <f>RSI!A254</f>
        <v>42376</v>
      </c>
      <c r="B254" s="2">
        <f>RSI!B254</f>
        <v>5.2775999999999996</v>
      </c>
      <c r="C254" s="2">
        <f>RSI!I254</f>
        <v>62.632761908724312</v>
      </c>
      <c r="D254" s="2">
        <f>MACD!E254</f>
        <v>-0.15460875050874634</v>
      </c>
      <c r="E254" s="2">
        <f>MACD!F254</f>
        <v>-0.11045121520288331</v>
      </c>
      <c r="F254" s="2">
        <f>'Moving Avg'!D254</f>
        <v>5.2917199999999998</v>
      </c>
      <c r="G254" s="2">
        <f>'Moving Avg'!F254</f>
        <v>5.0806099999999983</v>
      </c>
      <c r="H254" s="2">
        <f>'Moving Avg'!G254</f>
        <v>5.0299339999999981</v>
      </c>
      <c r="I254" s="2">
        <f>'Moving Avg'!H254</f>
        <v>4.7592935000000027</v>
      </c>
      <c r="J254" s="6" t="str">
        <f>OBV!F254</f>
        <v>BEARISH</v>
      </c>
      <c r="K254" s="6" t="str">
        <f>OBV!G254</f>
        <v>STRONG</v>
      </c>
      <c r="L254" s="6" t="str">
        <f>OBV!H254</f>
        <v>NEUTRAL</v>
      </c>
    </row>
    <row r="255" spans="1:12" ht="13.5" x14ac:dyDescent="0.25">
      <c r="A255" s="3">
        <f>RSI!A255</f>
        <v>42377</v>
      </c>
      <c r="B255" s="2">
        <f>RSI!B255</f>
        <v>5.2013999999999996</v>
      </c>
      <c r="C255" s="2">
        <f>RSI!I255</f>
        <v>56.363498048515631</v>
      </c>
      <c r="D255" s="2">
        <f>MACD!E255</f>
        <v>-0.13877194760671774</v>
      </c>
      <c r="E255" s="2">
        <f>MACD!F255</f>
        <v>-0.11611536168365019</v>
      </c>
      <c r="F255" s="2">
        <f>'Moving Avg'!D255</f>
        <v>5.2682599999999997</v>
      </c>
      <c r="G255" s="2">
        <f>'Moving Avg'!F255</f>
        <v>5.0973200000000007</v>
      </c>
      <c r="H255" s="2">
        <f>'Moving Avg'!G255</f>
        <v>5.0311059999999985</v>
      </c>
      <c r="I255" s="2">
        <f>'Moving Avg'!H255</f>
        <v>4.7632140000000032</v>
      </c>
      <c r="J255" s="6" t="str">
        <f>OBV!F255</f>
        <v>BEARISH</v>
      </c>
      <c r="K255" s="6" t="str">
        <f>OBV!G255</f>
        <v>WEAK</v>
      </c>
      <c r="L255" s="6" t="str">
        <f>OBV!H255</f>
        <v>CONFIRMED BEARISH</v>
      </c>
    </row>
    <row r="256" spans="1:12" ht="13.5" x14ac:dyDescent="0.25">
      <c r="A256" s="3">
        <f>RSI!A256</f>
        <v>42380</v>
      </c>
      <c r="B256" s="2">
        <f>RSI!B256</f>
        <v>5.3070000000000004</v>
      </c>
      <c r="C256" s="2">
        <f>RSI!I256</f>
        <v>62.034931082050377</v>
      </c>
      <c r="D256" s="2">
        <f>MACD!E256</f>
        <v>-0.13824884621502331</v>
      </c>
      <c r="E256" s="2">
        <f>MACD!F256</f>
        <v>-0.12054205858992482</v>
      </c>
      <c r="F256" s="2">
        <f>'Moving Avg'!D256</f>
        <v>5.2623999999999995</v>
      </c>
      <c r="G256" s="2">
        <f>'Moving Avg'!F256</f>
        <v>5.1178450000000009</v>
      </c>
      <c r="H256" s="2">
        <f>'Moving Avg'!G256</f>
        <v>5.0334519999999987</v>
      </c>
      <c r="I256" s="2">
        <f>'Moving Avg'!H256</f>
        <v>4.7673580000000042</v>
      </c>
      <c r="J256" s="6" t="str">
        <f>OBV!F256</f>
        <v>BEARISH</v>
      </c>
      <c r="K256" s="6" t="str">
        <f>OBV!G256</f>
        <v>WEAK</v>
      </c>
      <c r="L256" s="6" t="str">
        <f>OBV!H256</f>
        <v>CONFIRMED BEARISH</v>
      </c>
    </row>
    <row r="257" spans="1:12" ht="13.5" x14ac:dyDescent="0.25">
      <c r="A257" s="3">
        <f>RSI!A257</f>
        <v>42381</v>
      </c>
      <c r="B257" s="2">
        <f>RSI!B257</f>
        <v>5.2775999999999996</v>
      </c>
      <c r="C257" s="2">
        <f>RSI!I257</f>
        <v>59.708206380679577</v>
      </c>
      <c r="D257" s="2">
        <f>MACD!E257</f>
        <v>-0.12052848078033396</v>
      </c>
      <c r="E257" s="2">
        <f>MACD!F257</f>
        <v>-0.12053934302800666</v>
      </c>
      <c r="F257" s="2">
        <f>'Moving Avg'!D257</f>
        <v>5.2799800000000001</v>
      </c>
      <c r="G257" s="2">
        <f>'Moving Avg'!F257</f>
        <v>5.1368999999999998</v>
      </c>
      <c r="H257" s="2">
        <f>'Moving Avg'!G257</f>
        <v>5.0355619999999979</v>
      </c>
      <c r="I257" s="2">
        <f>'Moving Avg'!H257</f>
        <v>4.7715210000000043</v>
      </c>
      <c r="J257" s="6" t="str">
        <f>OBV!F257</f>
        <v>BEARISH</v>
      </c>
      <c r="K257" s="6" t="str">
        <f>OBV!G257</f>
        <v>STRONG</v>
      </c>
      <c r="L257" s="6" t="str">
        <f>OBV!H257</f>
        <v>BEARISH DIVERGENCE</v>
      </c>
    </row>
    <row r="258" spans="1:12" ht="13.5" x14ac:dyDescent="0.25">
      <c r="A258" s="3">
        <f>RSI!A258</f>
        <v>42382</v>
      </c>
      <c r="B258" s="2">
        <f>RSI!B258</f>
        <v>5.5708000000000002</v>
      </c>
      <c r="C258" s="2">
        <f>RSI!I258</f>
        <v>71.277982549225854</v>
      </c>
      <c r="D258" s="2">
        <f>MACD!E258</f>
        <v>-0.12180308357902092</v>
      </c>
      <c r="E258" s="2">
        <f>MACD!F258</f>
        <v>-0.12079209113820952</v>
      </c>
      <c r="F258" s="2">
        <f>'Moving Avg'!D258</f>
        <v>5.3268800000000001</v>
      </c>
      <c r="G258" s="2">
        <f>'Moving Avg'!F258</f>
        <v>5.1720800000000002</v>
      </c>
      <c r="H258" s="2">
        <f>'Moving Avg'!G258</f>
        <v>5.0440059999999978</v>
      </c>
      <c r="I258" s="2">
        <f>'Moving Avg'!H258</f>
        <v>4.7773715000000045</v>
      </c>
      <c r="J258" s="6" t="str">
        <f>OBV!F258</f>
        <v>BULLISH</v>
      </c>
      <c r="K258" s="6" t="str">
        <f>OBV!G258</f>
        <v>STRONG</v>
      </c>
      <c r="L258" s="6" t="str">
        <f>OBV!H258</f>
        <v>CONFIRMED BULLISH</v>
      </c>
    </row>
    <row r="259" spans="1:12" ht="13.5" x14ac:dyDescent="0.25">
      <c r="A259" s="3">
        <f>RSI!A259</f>
        <v>42384</v>
      </c>
      <c r="B259" s="2">
        <f>RSI!B259</f>
        <v>5.5708000000000002</v>
      </c>
      <c r="C259" s="2">
        <f>RSI!I259</f>
        <v>71.277982549225854</v>
      </c>
      <c r="D259" s="2">
        <f>MACD!E259</f>
        <v>-0.11640736687053899</v>
      </c>
      <c r="E259" s="2">
        <f>MACD!F259</f>
        <v>-0.11991514628467542</v>
      </c>
      <c r="F259" s="2">
        <f>'Moving Avg'!D259</f>
        <v>5.3855199999999996</v>
      </c>
      <c r="G259" s="2">
        <f>'Moving Avg'!F259</f>
        <v>5.2060900000000006</v>
      </c>
      <c r="H259" s="2">
        <f>'Moving Avg'!G259</f>
        <v>5.0533879999999973</v>
      </c>
      <c r="I259" s="2">
        <f>'Moving Avg'!H259</f>
        <v>4.7833605000000041</v>
      </c>
      <c r="J259" s="6" t="str">
        <f>OBV!F259</f>
        <v>BULLISH</v>
      </c>
      <c r="K259" s="6" t="str">
        <f>OBV!G259</f>
        <v>WEAK</v>
      </c>
      <c r="L259" s="6" t="str">
        <f>OBV!H259</f>
        <v>CONFIRMED BULLISH</v>
      </c>
    </row>
    <row r="260" spans="1:12" ht="13.5" x14ac:dyDescent="0.25">
      <c r="A260" s="3">
        <f>RSI!A260</f>
        <v>42387</v>
      </c>
      <c r="B260" s="2">
        <f>RSI!B260</f>
        <v>5.5884</v>
      </c>
      <c r="C260" s="2">
        <f>RSI!I260</f>
        <v>71.840900613453499</v>
      </c>
      <c r="D260" s="2">
        <f>MACD!E260</f>
        <v>-0.1091753111374496</v>
      </c>
      <c r="E260" s="2">
        <f>MACD!F260</f>
        <v>-0.11776717925523027</v>
      </c>
      <c r="F260" s="2">
        <f>'Moving Avg'!D260</f>
        <v>5.4629199999999996</v>
      </c>
      <c r="G260" s="2">
        <f>'Moving Avg'!F260</f>
        <v>5.2398050000000014</v>
      </c>
      <c r="H260" s="2">
        <f>'Moving Avg'!G260</f>
        <v>5.0632399999999977</v>
      </c>
      <c r="I260" s="2">
        <f>'Moving Avg'!H260</f>
        <v>4.7895480000000044</v>
      </c>
      <c r="J260" s="6" t="str">
        <f>OBV!F260</f>
        <v>BULLISH</v>
      </c>
      <c r="K260" s="6" t="str">
        <f>OBV!G260</f>
        <v>WEAK</v>
      </c>
      <c r="L260" s="6" t="str">
        <f>OBV!H260</f>
        <v>CONFIRMED BULLISH</v>
      </c>
    </row>
    <row r="261" spans="1:12" ht="13.5" x14ac:dyDescent="0.25">
      <c r="A261" s="3">
        <f>RSI!A261</f>
        <v>42388</v>
      </c>
      <c r="B261" s="2">
        <f>RSI!B261</f>
        <v>5.5942999999999996</v>
      </c>
      <c r="C261" s="2">
        <f>RSI!I261</f>
        <v>72.038739209371272</v>
      </c>
      <c r="D261" s="2">
        <f>MACD!E261</f>
        <v>-0.10306785651878858</v>
      </c>
      <c r="E261" s="2">
        <f>MACD!F261</f>
        <v>-0.11482731470794194</v>
      </c>
      <c r="F261" s="2">
        <f>'Moving Avg'!D261</f>
        <v>5.5203800000000003</v>
      </c>
      <c r="G261" s="2">
        <f>'Moving Avg'!F261</f>
        <v>5.2703000000000015</v>
      </c>
      <c r="H261" s="2">
        <f>'Moving Avg'!G261</f>
        <v>5.0730919999999982</v>
      </c>
      <c r="I261" s="2">
        <f>'Moving Avg'!H261</f>
        <v>4.7956545000000039</v>
      </c>
      <c r="J261" s="6" t="str">
        <f>OBV!F261</f>
        <v>BULLISH</v>
      </c>
      <c r="K261" s="6" t="str">
        <f>OBV!G261</f>
        <v>WEAK</v>
      </c>
      <c r="L261" s="6" t="str">
        <f>OBV!H261</f>
        <v>CONFIRMED BULLISH</v>
      </c>
    </row>
    <row r="262" spans="1:12" ht="13.5" x14ac:dyDescent="0.25">
      <c r="A262" s="3">
        <f>RSI!A262</f>
        <v>42389</v>
      </c>
      <c r="B262" s="2">
        <f>RSI!B262</f>
        <v>5.5708000000000002</v>
      </c>
      <c r="C262" s="2">
        <f>RSI!I262</f>
        <v>69.931256001296958</v>
      </c>
      <c r="D262" s="2">
        <f>MACD!E262</f>
        <v>-0.12086152761221758</v>
      </c>
      <c r="E262" s="2">
        <f>MACD!F262</f>
        <v>-0.11603415728879707</v>
      </c>
      <c r="F262" s="2">
        <f>'Moving Avg'!D262</f>
        <v>5.5790199999999999</v>
      </c>
      <c r="G262" s="2">
        <f>'Moving Avg'!F262</f>
        <v>5.2996200000000027</v>
      </c>
      <c r="H262" s="2">
        <f>'Moving Avg'!G262</f>
        <v>5.0836459999999981</v>
      </c>
      <c r="I262" s="2">
        <f>'Moving Avg'!H262</f>
        <v>4.8015050000000041</v>
      </c>
      <c r="J262" s="6" t="str">
        <f>OBV!F262</f>
        <v>BULLISH</v>
      </c>
      <c r="K262" s="6" t="str">
        <f>OBV!G262</f>
        <v>WEAK</v>
      </c>
      <c r="L262" s="6" t="str">
        <f>OBV!H262</f>
        <v>CONFIRMED BULLISH</v>
      </c>
    </row>
    <row r="263" spans="1:12" ht="13.5" x14ac:dyDescent="0.25">
      <c r="A263" s="3">
        <f>RSI!A263</f>
        <v>42390</v>
      </c>
      <c r="B263" s="2">
        <f>RSI!B263</f>
        <v>5.5826000000000002</v>
      </c>
      <c r="C263" s="2">
        <f>RSI!I263</f>
        <v>70.39952512901634</v>
      </c>
      <c r="D263" s="2">
        <f>MACD!E263</f>
        <v>-0.1160883465302911</v>
      </c>
      <c r="E263" s="2">
        <f>MACD!F263</f>
        <v>-0.11604499513709587</v>
      </c>
      <c r="F263" s="2">
        <f>'Moving Avg'!D263</f>
        <v>5.5813800000000002</v>
      </c>
      <c r="G263" s="2">
        <f>'Moving Avg'!F263</f>
        <v>5.328355000000002</v>
      </c>
      <c r="H263" s="2">
        <f>'Moving Avg'!G263</f>
        <v>5.0967819999999984</v>
      </c>
      <c r="I263" s="2">
        <f>'Moving Avg'!H263</f>
        <v>4.8074420000000035</v>
      </c>
      <c r="J263" s="6" t="str">
        <f>OBV!F263</f>
        <v>BULLISH</v>
      </c>
      <c r="K263" s="6" t="str">
        <f>OBV!G263</f>
        <v>STRONG</v>
      </c>
      <c r="L263" s="6" t="str">
        <f>OBV!H263</f>
        <v>CONFIRMED BULLISH</v>
      </c>
    </row>
    <row r="264" spans="1:12" ht="13.5" x14ac:dyDescent="0.25">
      <c r="A264" s="3">
        <f>RSI!A264</f>
        <v>42391</v>
      </c>
      <c r="B264" s="2">
        <f>RSI!B264</f>
        <v>5.5650000000000004</v>
      </c>
      <c r="C264" s="2">
        <f>RSI!I264</f>
        <v>68.681477452002454</v>
      </c>
      <c r="D264" s="2">
        <f>MACD!E264</f>
        <v>-0.12155963375635714</v>
      </c>
      <c r="E264" s="2">
        <f>MACD!F264</f>
        <v>-0.11714792286094813</v>
      </c>
      <c r="F264" s="2">
        <f>'Moving Avg'!D264</f>
        <v>5.5802200000000006</v>
      </c>
      <c r="G264" s="2">
        <f>'Moving Avg'!F264</f>
        <v>5.3567950000000009</v>
      </c>
      <c r="H264" s="2">
        <f>'Moving Avg'!G264</f>
        <v>5.1124979999999987</v>
      </c>
      <c r="I264" s="2">
        <f>'Moving Avg'!H264</f>
        <v>4.8136785000000035</v>
      </c>
      <c r="J264" s="6" t="str">
        <f>OBV!F264</f>
        <v>BEARISH</v>
      </c>
      <c r="K264" s="6" t="str">
        <f>OBV!G264</f>
        <v>WEAK</v>
      </c>
      <c r="L264" s="6" t="str">
        <f>OBV!H264</f>
        <v>CONFIRMED BEARISH</v>
      </c>
    </row>
    <row r="265" spans="1:12" ht="13.5" x14ac:dyDescent="0.25">
      <c r="A265" s="3">
        <f>RSI!A265</f>
        <v>42394</v>
      </c>
      <c r="B265" s="2">
        <f>RSI!B265</f>
        <v>5.5650000000000004</v>
      </c>
      <c r="C265" s="2">
        <f>RSI!I265</f>
        <v>68.68147745200244</v>
      </c>
      <c r="D265" s="2">
        <f>MACD!E265</f>
        <v>-0.13945925042912855</v>
      </c>
      <c r="E265" s="2">
        <f>MACD!F265</f>
        <v>-0.12161018837458423</v>
      </c>
      <c r="F265" s="2">
        <f>'Moving Avg'!D265</f>
        <v>5.5755400000000002</v>
      </c>
      <c r="G265" s="2">
        <f>'Moving Avg'!F265</f>
        <v>5.3799600000000014</v>
      </c>
      <c r="H265" s="2">
        <f>'Moving Avg'!G265</f>
        <v>5.1254</v>
      </c>
      <c r="I265" s="2">
        <f>'Moving Avg'!H265</f>
        <v>4.8196385000000044</v>
      </c>
      <c r="J265" s="6" t="str">
        <f>OBV!F265</f>
        <v>BEARISH</v>
      </c>
      <c r="K265" s="6" t="str">
        <f>OBV!G265</f>
        <v>WEAK</v>
      </c>
      <c r="L265" s="6" t="str">
        <f>OBV!H265</f>
        <v>CONFIRMED BEARISH</v>
      </c>
    </row>
    <row r="266" spans="1:12" ht="13.5" x14ac:dyDescent="0.25">
      <c r="A266" s="3">
        <f>RSI!A266</f>
        <v>42395</v>
      </c>
      <c r="B266" s="2">
        <f>RSI!B266</f>
        <v>5.5415000000000001</v>
      </c>
      <c r="C266" s="2">
        <f>RSI!I266</f>
        <v>66.180442784347719</v>
      </c>
      <c r="D266" s="2">
        <f>MACD!E266</f>
        <v>-0.13805058257526959</v>
      </c>
      <c r="E266" s="2">
        <f>MACD!F266</f>
        <v>-0.12489826721472132</v>
      </c>
      <c r="F266" s="2">
        <f>'Moving Avg'!D266</f>
        <v>5.5649800000000003</v>
      </c>
      <c r="G266" s="2">
        <f>'Moving Avg'!F266</f>
        <v>5.4034150000000007</v>
      </c>
      <c r="H266" s="2">
        <f>'Moving Avg'!G266</f>
        <v>5.138183999999999</v>
      </c>
      <c r="I266" s="2">
        <f>'Moving Avg'!H266</f>
        <v>4.8257575000000053</v>
      </c>
      <c r="J266" s="6" t="str">
        <f>OBV!F266</f>
        <v>BEARISH</v>
      </c>
      <c r="K266" s="6" t="str">
        <f>OBV!G266</f>
        <v>WEAK</v>
      </c>
      <c r="L266" s="6" t="str">
        <f>OBV!H266</f>
        <v>CONFIRMED BEARISH</v>
      </c>
    </row>
    <row r="267" spans="1:12" ht="13.5" x14ac:dyDescent="0.25">
      <c r="A267" s="3">
        <f>RSI!A267</f>
        <v>42396</v>
      </c>
      <c r="B267" s="2">
        <f>RSI!B267</f>
        <v>5.5122</v>
      </c>
      <c r="C267" s="2">
        <f>RSI!I267</f>
        <v>63.095393019293383</v>
      </c>
      <c r="D267" s="2">
        <f>MACD!E267</f>
        <v>-0.14039877063762773</v>
      </c>
      <c r="E267" s="2">
        <f>MACD!F267</f>
        <v>-0.12799836789930261</v>
      </c>
      <c r="F267" s="2">
        <f>'Moving Avg'!D267</f>
        <v>5.5532599999999999</v>
      </c>
      <c r="G267" s="2">
        <f>'Moving Avg'!F267</f>
        <v>5.4201300000000003</v>
      </c>
      <c r="H267" s="2">
        <f>'Moving Avg'!G267</f>
        <v>5.1509679999999989</v>
      </c>
      <c r="I267" s="2">
        <f>'Moving Avg'!H267</f>
        <v>4.831868500000005</v>
      </c>
      <c r="J267" s="6" t="str">
        <f>OBV!F267</f>
        <v>BEARISH</v>
      </c>
      <c r="K267" s="6" t="str">
        <f>OBV!G267</f>
        <v>WEAK</v>
      </c>
      <c r="L267" s="6" t="str">
        <f>OBV!H267</f>
        <v>CONFIRMED BEARISH</v>
      </c>
    </row>
    <row r="268" spans="1:12" ht="13.5" x14ac:dyDescent="0.25">
      <c r="A268" s="3">
        <f>RSI!A268</f>
        <v>42397</v>
      </c>
      <c r="B268" s="2">
        <f>RSI!B268</f>
        <v>5.5004999999999997</v>
      </c>
      <c r="C268" s="2">
        <f>RSI!I268</f>
        <v>61.855417326880904</v>
      </c>
      <c r="D268" s="2">
        <f>MACD!E268</f>
        <v>-9.7337678428504937E-2</v>
      </c>
      <c r="E268" s="2">
        <f>MACD!F268</f>
        <v>-0.12186623000514309</v>
      </c>
      <c r="F268" s="2">
        <f>'Moving Avg'!D268</f>
        <v>5.5368399999999998</v>
      </c>
      <c r="G268" s="2">
        <f>'Moving Avg'!F268</f>
        <v>5.4342049999999995</v>
      </c>
      <c r="H268" s="2">
        <f>'Moving Avg'!G268</f>
        <v>5.1624619999999997</v>
      </c>
      <c r="I268" s="2">
        <f>'Moving Avg'!H268</f>
        <v>4.8377825000000056</v>
      </c>
      <c r="J268" s="6" t="str">
        <f>OBV!F268</f>
        <v>BEARISH</v>
      </c>
      <c r="K268" s="6" t="str">
        <f>OBV!G268</f>
        <v>WEAK</v>
      </c>
      <c r="L268" s="6" t="str">
        <f>OBV!H268</f>
        <v>CONFIRMED BEARISH</v>
      </c>
    </row>
    <row r="269" spans="1:12" ht="13.5" x14ac:dyDescent="0.25">
      <c r="A269" s="3">
        <f>RSI!A269</f>
        <v>42398</v>
      </c>
      <c r="B269" s="2">
        <f>RSI!B269</f>
        <v>5.3948999999999998</v>
      </c>
      <c r="C269" s="2">
        <f>RSI!I269</f>
        <v>51.934837833641751</v>
      </c>
      <c r="D269" s="2">
        <f>MACD!E269</f>
        <v>-5.3867732356644993E-2</v>
      </c>
      <c r="E269" s="2">
        <f>MACD!F269</f>
        <v>-0.10826653047544348</v>
      </c>
      <c r="F269" s="2">
        <f>'Moving Avg'!D269</f>
        <v>5.5028199999999998</v>
      </c>
      <c r="G269" s="2">
        <f>'Moving Avg'!F269</f>
        <v>5.4400700000000004</v>
      </c>
      <c r="H269" s="2">
        <f>'Moving Avg'!G269</f>
        <v>5.1713759999999986</v>
      </c>
      <c r="I269" s="2">
        <f>'Moving Avg'!H269</f>
        <v>4.8430580000000054</v>
      </c>
      <c r="J269" s="6" t="str">
        <f>OBV!F269</f>
        <v>BEARISH</v>
      </c>
      <c r="K269" s="6" t="str">
        <f>OBV!G269</f>
        <v>STRONG</v>
      </c>
      <c r="L269" s="6" t="str">
        <f>OBV!H269</f>
        <v>CONFIRMED BEARISH</v>
      </c>
    </row>
    <row r="270" spans="1:12" ht="13.5" x14ac:dyDescent="0.25">
      <c r="A270" s="3">
        <f>RSI!A270</f>
        <v>42401</v>
      </c>
      <c r="B270" s="2">
        <f>RSI!B270</f>
        <v>5.3832000000000004</v>
      </c>
      <c r="C270" s="2">
        <f>RSI!I270</f>
        <v>50.959640990447745</v>
      </c>
      <c r="D270" s="2">
        <f>MACD!E270</f>
        <v>-1.3617287629614339E-2</v>
      </c>
      <c r="E270" s="2">
        <f>MACD!F270</f>
        <v>-8.9336681906277665E-2</v>
      </c>
      <c r="F270" s="2">
        <f>'Moving Avg'!D270</f>
        <v>5.4664599999999997</v>
      </c>
      <c r="G270" s="2">
        <f>'Moving Avg'!F270</f>
        <v>5.443295</v>
      </c>
      <c r="H270" s="2">
        <f>'Moving Avg'!G270</f>
        <v>5.1788819999999998</v>
      </c>
      <c r="I270" s="2">
        <f>'Moving Avg'!H270</f>
        <v>4.8487175000000047</v>
      </c>
      <c r="J270" s="6" t="str">
        <f>OBV!F270</f>
        <v>BEARISH</v>
      </c>
      <c r="K270" s="6" t="str">
        <f>OBV!G270</f>
        <v>STRONG</v>
      </c>
      <c r="L270" s="6" t="str">
        <f>OBV!H270</f>
        <v>CONFIRMED BEARISH</v>
      </c>
    </row>
    <row r="271" spans="1:12" ht="13.5" x14ac:dyDescent="0.25">
      <c r="A271" s="3">
        <f>RSI!A271</f>
        <v>42402</v>
      </c>
      <c r="B271" s="2">
        <f>RSI!B271</f>
        <v>5.3832000000000004</v>
      </c>
      <c r="C271" s="2">
        <f>RSI!I271</f>
        <v>50.959640990447745</v>
      </c>
      <c r="D271" s="2">
        <f>MACD!E271</f>
        <v>2.1319297699308848E-2</v>
      </c>
      <c r="E271" s="2">
        <f>MACD!F271</f>
        <v>-6.7205485985160365E-2</v>
      </c>
      <c r="F271" s="2">
        <f>'Moving Avg'!D271</f>
        <v>5.4348000000000001</v>
      </c>
      <c r="G271" s="2">
        <f>'Moving Avg'!F271</f>
        <v>5.4456399999999991</v>
      </c>
      <c r="H271" s="2">
        <f>'Moving Avg'!G271</f>
        <v>5.186858</v>
      </c>
      <c r="I271" s="2">
        <f>'Moving Avg'!H271</f>
        <v>4.8545985000000051</v>
      </c>
      <c r="J271" s="6" t="str">
        <f>OBV!F271</f>
        <v>BEARISH</v>
      </c>
      <c r="K271" s="6" t="str">
        <f>OBV!G271</f>
        <v>STRONG</v>
      </c>
      <c r="L271" s="6" t="str">
        <f>OBV!H271</f>
        <v>CONFIRMED BEARISH</v>
      </c>
    </row>
    <row r="272" spans="1:12" ht="13.5" x14ac:dyDescent="0.25">
      <c r="A272" s="3">
        <f>RSI!A272</f>
        <v>42403</v>
      </c>
      <c r="B272" s="2">
        <f>RSI!B272</f>
        <v>5.2775999999999996</v>
      </c>
      <c r="C272" s="2">
        <f>RSI!I272</f>
        <v>42.588683355498894</v>
      </c>
      <c r="D272" s="2">
        <f>MACD!E272</f>
        <v>5.50608469148548E-2</v>
      </c>
      <c r="E272" s="2">
        <f>MACD!F272</f>
        <v>-4.2752219405157332E-2</v>
      </c>
      <c r="F272" s="2">
        <f>'Moving Avg'!D272</f>
        <v>5.38788</v>
      </c>
      <c r="G272" s="2">
        <f>'Moving Avg'!F272</f>
        <v>5.4500349999999997</v>
      </c>
      <c r="H272" s="2">
        <f>'Moving Avg'!G272</f>
        <v>5.1927219999999998</v>
      </c>
      <c r="I272" s="2">
        <f>'Moving Avg'!H272</f>
        <v>4.8595365000000053</v>
      </c>
      <c r="J272" s="6" t="str">
        <f>OBV!F272</f>
        <v>BEARISH</v>
      </c>
      <c r="K272" s="6" t="str">
        <f>OBV!G272</f>
        <v>STRONG</v>
      </c>
      <c r="L272" s="6" t="str">
        <f>OBV!H272</f>
        <v>CONFIRMED BEARISH</v>
      </c>
    </row>
    <row r="273" spans="1:12" ht="13.5" x14ac:dyDescent="0.25">
      <c r="A273" s="3">
        <f>RSI!A273</f>
        <v>42404</v>
      </c>
      <c r="B273" s="2">
        <f>RSI!B273</f>
        <v>5.3010999999999999</v>
      </c>
      <c r="C273" s="2">
        <f>RSI!I273</f>
        <v>44.763215349878514</v>
      </c>
      <c r="D273" s="2">
        <f>MACD!E273</f>
        <v>8.4285013999229719E-2</v>
      </c>
      <c r="E273" s="2">
        <f>MACD!F273</f>
        <v>-1.7344772724279919E-2</v>
      </c>
      <c r="F273" s="2">
        <f>'Moving Avg'!D273</f>
        <v>5.3480000000000008</v>
      </c>
      <c r="G273" s="2">
        <f>'Moving Avg'!F273</f>
        <v>5.4482750000000006</v>
      </c>
      <c r="H273" s="2">
        <f>'Moving Avg'!G273</f>
        <v>5.1990559999999997</v>
      </c>
      <c r="I273" s="2">
        <f>'Moving Avg'!H273</f>
        <v>4.8645920000000045</v>
      </c>
      <c r="J273" s="6" t="str">
        <f>OBV!F273</f>
        <v>BEARISH</v>
      </c>
      <c r="K273" s="6" t="str">
        <f>OBV!G273</f>
        <v>STRONG</v>
      </c>
      <c r="L273" s="6" t="str">
        <f>OBV!H273</f>
        <v>CONFIRMED BEARISH</v>
      </c>
    </row>
    <row r="274" spans="1:12" ht="13.5" x14ac:dyDescent="0.25">
      <c r="A274" s="3">
        <f>RSI!A274</f>
        <v>42405</v>
      </c>
      <c r="B274" s="2">
        <f>RSI!B274</f>
        <v>5.2893999999999997</v>
      </c>
      <c r="C274" s="2">
        <f>RSI!I274</f>
        <v>43.872249856554404</v>
      </c>
      <c r="D274" s="2">
        <f>MACD!E274</f>
        <v>0.10758787978899154</v>
      </c>
      <c r="E274" s="2">
        <f>MACD!F274</f>
        <v>7.6417577783743744E-3</v>
      </c>
      <c r="F274" s="2">
        <f>'Moving Avg'!D274</f>
        <v>5.3269000000000002</v>
      </c>
      <c r="G274" s="2">
        <f>'Moving Avg'!F274</f>
        <v>5.4488649999999996</v>
      </c>
      <c r="H274" s="2">
        <f>'Moving Avg'!G274</f>
        <v>5.2051559999999997</v>
      </c>
      <c r="I274" s="2">
        <f>'Moving Avg'!H274</f>
        <v>4.8693400000000047</v>
      </c>
      <c r="J274" s="6" t="str">
        <f>OBV!F274</f>
        <v>BEARISH</v>
      </c>
      <c r="K274" s="6" t="str">
        <f>OBV!G274</f>
        <v>STRONG</v>
      </c>
      <c r="L274" s="6" t="str">
        <f>OBV!H274</f>
        <v>CONFIRMED BEARISH</v>
      </c>
    </row>
    <row r="275" spans="1:12" ht="13.5" x14ac:dyDescent="0.25">
      <c r="A275" s="3">
        <f>RSI!A275</f>
        <v>42408</v>
      </c>
      <c r="B275" s="2">
        <f>RSI!B275</f>
        <v>5.2483000000000004</v>
      </c>
      <c r="C275" s="2">
        <f>RSI!I275</f>
        <v>40.800106021981826</v>
      </c>
      <c r="D275" s="2">
        <f>MACD!E275</f>
        <v>0.13080422330189378</v>
      </c>
      <c r="E275" s="2">
        <f>MACD!F275</f>
        <v>3.2274250883078254E-2</v>
      </c>
      <c r="F275" s="2">
        <f>'Moving Avg'!D275</f>
        <v>5.2999200000000002</v>
      </c>
      <c r="G275" s="2">
        <f>'Moving Avg'!F275</f>
        <v>5.4512099999999997</v>
      </c>
      <c r="H275" s="2">
        <f>'Moving Avg'!G275</f>
        <v>5.2104340000000002</v>
      </c>
      <c r="I275" s="2">
        <f>'Moving Avg'!H275</f>
        <v>4.873882500000005</v>
      </c>
      <c r="J275" s="6" t="str">
        <f>OBV!F275</f>
        <v>BEARISH</v>
      </c>
      <c r="K275" s="6" t="str">
        <f>OBV!G275</f>
        <v>STRONG</v>
      </c>
      <c r="L275" s="6" t="str">
        <f>OBV!H275</f>
        <v>CONFIRMED BEARISH</v>
      </c>
    </row>
    <row r="276" spans="1:12" ht="13.5" x14ac:dyDescent="0.25">
      <c r="A276" s="3">
        <f>RSI!A276</f>
        <v>42409</v>
      </c>
      <c r="B276" s="2">
        <f>RSI!B276</f>
        <v>5.2483000000000004</v>
      </c>
      <c r="C276" s="2">
        <f>RSI!I276</f>
        <v>40.800106021981819</v>
      </c>
      <c r="D276" s="2">
        <f>MACD!E276</f>
        <v>0.14749675199944434</v>
      </c>
      <c r="E276" s="2">
        <f>MACD!F276</f>
        <v>5.5318751106351469E-2</v>
      </c>
      <c r="F276" s="2">
        <f>'Moving Avg'!D276</f>
        <v>5.2729400000000002</v>
      </c>
      <c r="G276" s="2">
        <f>'Moving Avg'!F276</f>
        <v>5.4482750000000006</v>
      </c>
      <c r="H276" s="2">
        <f>'Moving Avg'!G276</f>
        <v>5.2147740000000002</v>
      </c>
      <c r="I276" s="2">
        <f>'Moving Avg'!H276</f>
        <v>4.8784250000000045</v>
      </c>
      <c r="J276" s="6" t="str">
        <f>OBV!F276</f>
        <v>BEARISH</v>
      </c>
      <c r="K276" s="6" t="str">
        <f>OBV!G276</f>
        <v>STRONG</v>
      </c>
      <c r="L276" s="6" t="str">
        <f>OBV!H276</f>
        <v>CONFIRMED BEARISH</v>
      </c>
    </row>
    <row r="277" spans="1:12" ht="13.5" x14ac:dyDescent="0.25">
      <c r="A277" s="3">
        <f>RSI!A277</f>
        <v>42410</v>
      </c>
      <c r="B277" s="2">
        <f>RSI!B277</f>
        <v>5.0957999999999997</v>
      </c>
      <c r="C277" s="2">
        <f>RSI!I277</f>
        <v>31.352509539448022</v>
      </c>
      <c r="D277" s="2">
        <f>MACD!E277</f>
        <v>0.1690239838622043</v>
      </c>
      <c r="E277" s="2">
        <f>MACD!F277</f>
        <v>7.8059797657522037E-2</v>
      </c>
      <c r="F277" s="2">
        <f>'Moving Avg'!D277</f>
        <v>5.23658</v>
      </c>
      <c r="G277" s="2">
        <f>'Moving Avg'!F277</f>
        <v>5.4391850000000002</v>
      </c>
      <c r="H277" s="2">
        <f>'Moving Avg'!G277</f>
        <v>5.2170019999999999</v>
      </c>
      <c r="I277" s="2">
        <f>'Moving Avg'!H277</f>
        <v>4.8821770000000049</v>
      </c>
      <c r="J277" s="6" t="str">
        <f>OBV!F277</f>
        <v>BEARISH</v>
      </c>
      <c r="K277" s="6" t="str">
        <f>OBV!G277</f>
        <v>STRONG</v>
      </c>
      <c r="L277" s="6" t="str">
        <f>OBV!H277</f>
        <v>CONFIRMED BEARISH</v>
      </c>
    </row>
    <row r="278" spans="1:12" ht="13.5" x14ac:dyDescent="0.25">
      <c r="A278" s="3">
        <f>RSI!A278</f>
        <v>42411</v>
      </c>
      <c r="B278" s="2">
        <f>RSI!B278</f>
        <v>5.0957999999999997</v>
      </c>
      <c r="C278" s="2">
        <f>RSI!I278</f>
        <v>31.352509539448022</v>
      </c>
      <c r="D278" s="2">
        <f>MACD!E278</f>
        <v>0.1869091486109502</v>
      </c>
      <c r="E278" s="2">
        <f>MACD!F278</f>
        <v>9.9829667848207682E-2</v>
      </c>
      <c r="F278" s="2">
        <f>'Moving Avg'!D278</f>
        <v>5.1955200000000001</v>
      </c>
      <c r="G278" s="2">
        <f>'Moving Avg'!F278</f>
        <v>5.4154350000000004</v>
      </c>
      <c r="H278" s="2">
        <f>'Moving Avg'!G278</f>
        <v>5.2192299999999987</v>
      </c>
      <c r="I278" s="2">
        <f>'Moving Avg'!H278</f>
        <v>4.8855415000000049</v>
      </c>
      <c r="J278" s="6" t="str">
        <f>OBV!F278</f>
        <v>BEARISH</v>
      </c>
      <c r="K278" s="6" t="str">
        <f>OBV!G278</f>
        <v>STRONG</v>
      </c>
      <c r="L278" s="6" t="str">
        <f>OBV!H278</f>
        <v>CONFIRMED BEARISH</v>
      </c>
    </row>
    <row r="279" spans="1:12" ht="13.5" x14ac:dyDescent="0.25">
      <c r="A279" s="3">
        <f>RSI!A279</f>
        <v>42412</v>
      </c>
      <c r="B279" s="2">
        <f>RSI!B279</f>
        <v>5.0606999999999998</v>
      </c>
      <c r="C279" s="2">
        <f>RSI!I279</f>
        <v>29.527388300669685</v>
      </c>
      <c r="D279" s="2">
        <f>MACD!E279</f>
        <v>0.18975753525329075</v>
      </c>
      <c r="E279" s="2">
        <f>MACD!F279</f>
        <v>0.1178152413292243</v>
      </c>
      <c r="F279" s="2">
        <f>'Moving Avg'!D279</f>
        <v>5.1497800000000007</v>
      </c>
      <c r="G279" s="2">
        <f>'Moving Avg'!F279</f>
        <v>5.3899300000000006</v>
      </c>
      <c r="H279" s="2">
        <f>'Moving Avg'!G279</f>
        <v>5.2212239999999994</v>
      </c>
      <c r="I279" s="2">
        <f>'Moving Avg'!H279</f>
        <v>4.8887585000000051</v>
      </c>
      <c r="J279" s="6" t="str">
        <f>OBV!F279</f>
        <v>BEARISH</v>
      </c>
      <c r="K279" s="6" t="str">
        <f>OBV!G279</f>
        <v>STRONG</v>
      </c>
      <c r="L279" s="6" t="str">
        <f>OBV!H279</f>
        <v>CONFIRMED BEARISH</v>
      </c>
    </row>
    <row r="280" spans="1:12" ht="13.5" x14ac:dyDescent="0.25">
      <c r="A280" s="3">
        <f>RSI!A280</f>
        <v>42415</v>
      </c>
      <c r="B280" s="2">
        <f>RSI!B280</f>
        <v>5.0606999999999998</v>
      </c>
      <c r="C280" s="2">
        <f>RSI!I280</f>
        <v>29.527388300669699</v>
      </c>
      <c r="D280" s="2">
        <f>MACD!E280</f>
        <v>0.19183524518386186</v>
      </c>
      <c r="E280" s="2">
        <f>MACD!F280</f>
        <v>0.13261924210015183</v>
      </c>
      <c r="F280" s="2">
        <f>'Moving Avg'!D280</f>
        <v>5.1122600000000009</v>
      </c>
      <c r="G280" s="2">
        <f>'Moving Avg'!F280</f>
        <v>5.3635450000000002</v>
      </c>
      <c r="H280" s="2">
        <f>'Moving Avg'!G280</f>
        <v>5.2232179999999993</v>
      </c>
      <c r="I280" s="2">
        <f>'Moving Avg'!H280</f>
        <v>4.891947500000005</v>
      </c>
      <c r="J280" s="6" t="str">
        <f>OBV!F280</f>
        <v>BEARISH</v>
      </c>
      <c r="K280" s="6" t="str">
        <f>OBV!G280</f>
        <v>STRONG</v>
      </c>
      <c r="L280" s="6" t="str">
        <f>OBV!H280</f>
        <v>CONFIRMED BEARISH</v>
      </c>
    </row>
    <row r="281" spans="1:12" ht="13.5" x14ac:dyDescent="0.25">
      <c r="A281" s="3">
        <f>RSI!A281</f>
        <v>42416</v>
      </c>
      <c r="B281" s="2">
        <f>RSI!B281</f>
        <v>4.9962</v>
      </c>
      <c r="C281" s="2">
        <f>RSI!I281</f>
        <v>26.268452106911681</v>
      </c>
      <c r="D281" s="2">
        <f>MACD!E281</f>
        <v>0.19972991541227181</v>
      </c>
      <c r="E281" s="2">
        <f>MACD!F281</f>
        <v>0.14604137676257584</v>
      </c>
      <c r="F281" s="2">
        <f>'Moving Avg'!D281</f>
        <v>5.0618399999999992</v>
      </c>
      <c r="G281" s="2">
        <f>'Moving Avg'!F281</f>
        <v>5.3336400000000008</v>
      </c>
      <c r="H281" s="2">
        <f>'Moving Avg'!G281</f>
        <v>5.2240399999999987</v>
      </c>
      <c r="I281" s="2">
        <f>'Moving Avg'!H281</f>
        <v>4.8944270000000047</v>
      </c>
      <c r="J281" s="6" t="str">
        <f>OBV!F281</f>
        <v>BEARISH</v>
      </c>
      <c r="K281" s="6" t="str">
        <f>OBV!G281</f>
        <v>STRONG</v>
      </c>
      <c r="L281" s="6" t="str">
        <f>OBV!H281</f>
        <v>CONFIRMED BEARISH</v>
      </c>
    </row>
    <row r="282" spans="1:12" ht="13.5" x14ac:dyDescent="0.25">
      <c r="A282" s="3">
        <f>RSI!A282</f>
        <v>42417</v>
      </c>
      <c r="B282" s="2">
        <f>RSI!B282</f>
        <v>4.9962</v>
      </c>
      <c r="C282" s="2">
        <f>RSI!I282</f>
        <v>26.268452106911681</v>
      </c>
      <c r="D282" s="2">
        <f>MACD!E282</f>
        <v>0.19180317652669743</v>
      </c>
      <c r="E282" s="2">
        <f>MACD!F282</f>
        <v>0.15519373671540015</v>
      </c>
      <c r="F282" s="2">
        <f>'Moving Avg'!D282</f>
        <v>5.0419200000000002</v>
      </c>
      <c r="G282" s="2">
        <f>'Moving Avg'!F282</f>
        <v>5.3049099999999996</v>
      </c>
      <c r="H282" s="2">
        <f>'Moving Avg'!G282</f>
        <v>5.2248619999999981</v>
      </c>
      <c r="I282" s="2">
        <f>'Moving Avg'!H282</f>
        <v>4.8965465000000048</v>
      </c>
      <c r="J282" s="6" t="str">
        <f>OBV!F282</f>
        <v>BEARISH</v>
      </c>
      <c r="K282" s="6" t="str">
        <f>OBV!G282</f>
        <v>STRONG</v>
      </c>
      <c r="L282" s="6" t="str">
        <f>OBV!H282</f>
        <v>CONFIRMED BEARISH</v>
      </c>
    </row>
    <row r="283" spans="1:12" ht="13.5" x14ac:dyDescent="0.25">
      <c r="A283" s="3">
        <f>RSI!A283</f>
        <v>42418</v>
      </c>
      <c r="B283" s="2">
        <f>RSI!B283</f>
        <v>5.0430999999999999</v>
      </c>
      <c r="C283" s="2">
        <f>RSI!I283</f>
        <v>32.546674328747187</v>
      </c>
      <c r="D283" s="2">
        <f>MACD!E283</f>
        <v>0.18675512553057239</v>
      </c>
      <c r="E283" s="2">
        <f>MACD!F283</f>
        <v>0.1615060144784346</v>
      </c>
      <c r="F283" s="2">
        <f>'Moving Avg'!D283</f>
        <v>5.0313799999999995</v>
      </c>
      <c r="G283" s="2">
        <f>'Moving Avg'!F283</f>
        <v>5.2779349999999994</v>
      </c>
      <c r="H283" s="2">
        <f>'Moving Avg'!G283</f>
        <v>5.2272079999999992</v>
      </c>
      <c r="I283" s="2">
        <f>'Moving Avg'!H283</f>
        <v>4.8988730000000054</v>
      </c>
      <c r="J283" s="6" t="str">
        <f>OBV!F283</f>
        <v>BEARISH</v>
      </c>
      <c r="K283" s="6" t="str">
        <f>OBV!G283</f>
        <v>STRONG</v>
      </c>
      <c r="L283" s="6" t="str">
        <f>OBV!H283</f>
        <v>CONFIRMED BEARISH</v>
      </c>
    </row>
    <row r="284" spans="1:12" ht="13.5" x14ac:dyDescent="0.25">
      <c r="A284" s="3">
        <f>RSI!A284</f>
        <v>42419</v>
      </c>
      <c r="B284" s="2">
        <f>RSI!B284</f>
        <v>5.0430999999999999</v>
      </c>
      <c r="C284" s="2">
        <f>RSI!I284</f>
        <v>32.546674328747187</v>
      </c>
      <c r="D284" s="2">
        <f>MACD!E284</f>
        <v>0.18181200722271829</v>
      </c>
      <c r="E284" s="2">
        <f>MACD!F284</f>
        <v>0.16556721302729135</v>
      </c>
      <c r="F284" s="2">
        <f>'Moving Avg'!D284</f>
        <v>5.0278599999999996</v>
      </c>
      <c r="G284" s="2">
        <f>'Moving Avg'!F284</f>
        <v>5.2518399999999996</v>
      </c>
      <c r="H284" s="2">
        <f>'Moving Avg'!G284</f>
        <v>5.2295539999999985</v>
      </c>
      <c r="I284" s="2">
        <f>'Moving Avg'!H284</f>
        <v>4.9015315000000053</v>
      </c>
      <c r="J284" s="6" t="str">
        <f>OBV!F284</f>
        <v>BEARISH</v>
      </c>
      <c r="K284" s="6" t="str">
        <f>OBV!G284</f>
        <v>STRONG</v>
      </c>
      <c r="L284" s="6" t="str">
        <f>OBV!H284</f>
        <v>CONFIRMED BEARISH</v>
      </c>
    </row>
    <row r="285" spans="1:12" ht="13.5" x14ac:dyDescent="0.25">
      <c r="A285" s="3">
        <f>RSI!A285</f>
        <v>42422</v>
      </c>
      <c r="B285" s="2">
        <f>RSI!B285</f>
        <v>5.0312999999999999</v>
      </c>
      <c r="C285" s="2">
        <f>RSI!I285</f>
        <v>31.757614850340374</v>
      </c>
      <c r="D285" s="2">
        <f>MACD!E285</f>
        <v>0.17322509678525133</v>
      </c>
      <c r="E285" s="2">
        <f>MACD!F285</f>
        <v>0.16709878977888337</v>
      </c>
      <c r="F285" s="2">
        <f>'Moving Avg'!D285</f>
        <v>5.0219799999999992</v>
      </c>
      <c r="G285" s="2">
        <f>'Moving Avg'!F285</f>
        <v>5.2251549999999991</v>
      </c>
      <c r="H285" s="2">
        <f>'Moving Avg'!G285</f>
        <v>5.2328359999999998</v>
      </c>
      <c r="I285" s="2">
        <f>'Moving Avg'!H285</f>
        <v>4.9038540000000044</v>
      </c>
      <c r="J285" s="6" t="str">
        <f>OBV!F285</f>
        <v>BEARISH</v>
      </c>
      <c r="K285" s="6" t="str">
        <f>OBV!G285</f>
        <v>STRONG</v>
      </c>
      <c r="L285" s="6" t="str">
        <f>OBV!H285</f>
        <v>CONFIRMED BEARISH</v>
      </c>
    </row>
    <row r="286" spans="1:12" ht="13.5" x14ac:dyDescent="0.25">
      <c r="A286" s="3">
        <f>RSI!A286</f>
        <v>42423</v>
      </c>
      <c r="B286" s="2">
        <f>RSI!B286</f>
        <v>5.0724</v>
      </c>
      <c r="C286" s="2">
        <f>RSI!I286</f>
        <v>37.446164637764987</v>
      </c>
      <c r="D286" s="2">
        <f>MACD!E286</f>
        <v>0.16395187525407096</v>
      </c>
      <c r="E286" s="2">
        <f>MACD!F286</f>
        <v>0.16646940687392089</v>
      </c>
      <c r="F286" s="2">
        <f>'Moving Avg'!D286</f>
        <v>5.0372200000000005</v>
      </c>
      <c r="G286" s="2">
        <f>'Moving Avg'!F286</f>
        <v>5.2016999999999998</v>
      </c>
      <c r="H286" s="2">
        <f>'Moving Avg'!G286</f>
        <v>5.2363540000000004</v>
      </c>
      <c r="I286" s="2">
        <f>'Moving Avg'!H286</f>
        <v>4.9065205000000045</v>
      </c>
      <c r="J286" s="6" t="str">
        <f>OBV!F286</f>
        <v>BULLISH</v>
      </c>
      <c r="K286" s="6" t="str">
        <f>OBV!G286</f>
        <v>NEUTRAL</v>
      </c>
      <c r="L286" s="6" t="str">
        <f>OBV!H286</f>
        <v>CONFIRMED BULLISH</v>
      </c>
    </row>
    <row r="287" spans="1:12" ht="13.5" x14ac:dyDescent="0.25">
      <c r="A287" s="3">
        <f>RSI!A287</f>
        <v>42424</v>
      </c>
      <c r="B287" s="2">
        <f>RSI!B287</f>
        <v>4.9843999999999999</v>
      </c>
      <c r="C287" s="2">
        <f>RSI!I287</f>
        <v>31.409070080175127</v>
      </c>
      <c r="D287" s="2">
        <f>MACD!E287</f>
        <v>0.13987967177232985</v>
      </c>
      <c r="E287" s="2">
        <f>MACD!F287</f>
        <v>0.16115145985360269</v>
      </c>
      <c r="F287" s="2">
        <f>'Moving Avg'!D287</f>
        <v>5.0348600000000001</v>
      </c>
      <c r="G287" s="2">
        <f>'Moving Avg'!F287</f>
        <v>5.1753099999999987</v>
      </c>
      <c r="H287" s="2">
        <f>'Moving Avg'!G287</f>
        <v>5.2381120000000001</v>
      </c>
      <c r="I287" s="2">
        <f>'Moving Avg'!H287</f>
        <v>4.9088575000000052</v>
      </c>
      <c r="J287" s="6" t="str">
        <f>OBV!F287</f>
        <v>BEARISH</v>
      </c>
      <c r="K287" s="6" t="str">
        <f>OBV!G287</f>
        <v>NEUTRAL</v>
      </c>
      <c r="L287" s="6" t="str">
        <f>OBV!H287</f>
        <v>CONFIRMED BEARISH</v>
      </c>
    </row>
    <row r="288" spans="1:12" ht="13.5" x14ac:dyDescent="0.25">
      <c r="A288" s="3">
        <f>RSI!A288</f>
        <v>42425</v>
      </c>
      <c r="B288" s="2">
        <f>RSI!B288</f>
        <v>4.9843999999999999</v>
      </c>
      <c r="C288" s="2">
        <f>RSI!I288</f>
        <v>31.409070080175127</v>
      </c>
      <c r="D288" s="2">
        <f>MACD!E288</f>
        <v>0.12069512862541387</v>
      </c>
      <c r="E288" s="2">
        <f>MACD!F288</f>
        <v>0.15306019360796494</v>
      </c>
      <c r="F288" s="2">
        <f>'Moving Avg'!D288</f>
        <v>5.0231200000000005</v>
      </c>
      <c r="G288" s="2">
        <f>'Moving Avg'!F288</f>
        <v>5.1495049999999987</v>
      </c>
      <c r="H288" s="2">
        <f>'Moving Avg'!G288</f>
        <v>5.2404559999999991</v>
      </c>
      <c r="I288" s="2">
        <f>'Moving Avg'!H288</f>
        <v>4.9113330000000053</v>
      </c>
      <c r="J288" s="6" t="str">
        <f>OBV!F288</f>
        <v>BEARISH</v>
      </c>
      <c r="K288" s="6" t="str">
        <f>OBV!G288</f>
        <v>NEUTRAL</v>
      </c>
      <c r="L288" s="6" t="str">
        <f>OBV!H288</f>
        <v>CONFIRMED BEARISH</v>
      </c>
    </row>
    <row r="289" spans="1:12" ht="13.5" x14ac:dyDescent="0.25">
      <c r="A289" s="3">
        <f>RSI!A289</f>
        <v>42426</v>
      </c>
      <c r="B289" s="2">
        <f>RSI!B289</f>
        <v>4.9843999999999999</v>
      </c>
      <c r="C289" s="2">
        <f>RSI!I289</f>
        <v>31.409070080175127</v>
      </c>
      <c r="D289" s="2">
        <f>MACD!E289</f>
        <v>0.10015857626101443</v>
      </c>
      <c r="E289" s="2">
        <f>MACD!F289</f>
        <v>0.14247987013857483</v>
      </c>
      <c r="F289" s="2">
        <f>'Moving Avg'!D289</f>
        <v>5.0113800000000008</v>
      </c>
      <c r="G289" s="2">
        <f>'Moving Avg'!F289</f>
        <v>5.1289799999999985</v>
      </c>
      <c r="H289" s="2">
        <f>'Moving Avg'!G289</f>
        <v>5.2423319999999993</v>
      </c>
      <c r="I289" s="2">
        <f>'Moving Avg'!H289</f>
        <v>4.9138640000000056</v>
      </c>
      <c r="J289" s="6" t="str">
        <f>OBV!F289</f>
        <v>BEARISH</v>
      </c>
      <c r="K289" s="6" t="str">
        <f>OBV!G289</f>
        <v>NEUTRAL</v>
      </c>
      <c r="L289" s="6" t="str">
        <f>OBV!H289</f>
        <v>CONFIRMED BEARISH</v>
      </c>
    </row>
    <row r="290" spans="1:12" ht="13.5" x14ac:dyDescent="0.25">
      <c r="A290" s="3">
        <f>RSI!A290</f>
        <v>42429</v>
      </c>
      <c r="B290" s="2">
        <f>RSI!B290</f>
        <v>5.0548000000000002</v>
      </c>
      <c r="C290" s="2">
        <f>RSI!I290</f>
        <v>40.925323991509501</v>
      </c>
      <c r="D290" s="2">
        <f>MACD!E290</f>
        <v>7.8581977385648649E-2</v>
      </c>
      <c r="E290" s="2">
        <f>MACD!F290</f>
        <v>0.1297002915879896</v>
      </c>
      <c r="F290" s="2">
        <f>'Moving Avg'!D290</f>
        <v>5.0160800000000005</v>
      </c>
      <c r="G290" s="2">
        <f>'Moving Avg'!F290</f>
        <v>5.1125599999999984</v>
      </c>
      <c r="H290" s="2">
        <f>'Moving Avg'!G290</f>
        <v>5.2451460000000001</v>
      </c>
      <c r="I290" s="2">
        <f>'Moving Avg'!H290</f>
        <v>4.9169960000000055</v>
      </c>
      <c r="J290" s="6" t="str">
        <f>OBV!F290</f>
        <v>BULLISH</v>
      </c>
      <c r="K290" s="6" t="str">
        <f>OBV!G290</f>
        <v>NEUTRAL</v>
      </c>
      <c r="L290" s="6" t="str">
        <f>OBV!H290</f>
        <v>CONFIRMED BULLISH</v>
      </c>
    </row>
    <row r="291" spans="1:12" ht="13.5" x14ac:dyDescent="0.25">
      <c r="A291" s="3">
        <f>RSI!A291</f>
        <v>42430</v>
      </c>
      <c r="B291" s="2">
        <f>RSI!B291</f>
        <v>5.0488999999999997</v>
      </c>
      <c r="C291" s="2">
        <f>RSI!I291</f>
        <v>40.419206726996144</v>
      </c>
      <c r="D291" s="2">
        <f>MACD!E291</f>
        <v>5.1362910148418095E-2</v>
      </c>
      <c r="E291" s="2">
        <f>MACD!F291</f>
        <v>0.11403281530007531</v>
      </c>
      <c r="F291" s="2">
        <f>'Moving Avg'!D291</f>
        <v>5.0113799999999999</v>
      </c>
      <c r="G291" s="2">
        <f>'Moving Avg'!F291</f>
        <v>5.0958449999999988</v>
      </c>
      <c r="H291" s="2">
        <f>'Moving Avg'!G291</f>
        <v>5.2464359999999992</v>
      </c>
      <c r="I291" s="2">
        <f>'Moving Avg'!H291</f>
        <v>4.9199600000000059</v>
      </c>
      <c r="J291" s="6" t="str">
        <f>OBV!F291</f>
        <v>BULLISH</v>
      </c>
      <c r="K291" s="6" t="str">
        <f>OBV!G291</f>
        <v>NEUTRAL</v>
      </c>
      <c r="L291" s="6" t="str">
        <f>OBV!H291</f>
        <v>BULLISH DIVERGENCE</v>
      </c>
    </row>
    <row r="292" spans="1:12" ht="13.5" x14ac:dyDescent="0.25">
      <c r="A292" s="3">
        <f>RSI!A292</f>
        <v>42431</v>
      </c>
      <c r="B292" s="2">
        <f>RSI!B292</f>
        <v>5.0372000000000003</v>
      </c>
      <c r="C292" s="2">
        <f>RSI!I292</f>
        <v>39.379180635321788</v>
      </c>
      <c r="D292" s="2">
        <f>MACD!E292</f>
        <v>2.9718194675960596E-2</v>
      </c>
      <c r="E292" s="2">
        <f>MACD!F292</f>
        <v>9.7169891175252376E-2</v>
      </c>
      <c r="F292" s="2">
        <f>'Moving Avg'!D292</f>
        <v>5.021939999999999</v>
      </c>
      <c r="G292" s="2">
        <f>'Moving Avg'!F292</f>
        <v>5.0838249999999992</v>
      </c>
      <c r="H292" s="2">
        <f>'Moving Avg'!G292</f>
        <v>5.2474919999999985</v>
      </c>
      <c r="I292" s="2">
        <f>'Moving Avg'!H292</f>
        <v>4.9230315000000058</v>
      </c>
      <c r="J292" s="6" t="str">
        <f>OBV!F292</f>
        <v>BEARISH</v>
      </c>
      <c r="K292" s="6" t="str">
        <f>OBV!G292</f>
        <v>STRONG</v>
      </c>
      <c r="L292" s="6" t="str">
        <f>OBV!H292</f>
        <v>BEARISH DIVERGENCE</v>
      </c>
    </row>
    <row r="293" spans="1:12" ht="13.5" x14ac:dyDescent="0.25">
      <c r="A293" s="3">
        <f>RSI!A293</f>
        <v>42432</v>
      </c>
      <c r="B293" s="2">
        <f>RSI!B293</f>
        <v>4.9843999999999999</v>
      </c>
      <c r="C293" s="2">
        <f>RSI!I293</f>
        <v>35.002111223617007</v>
      </c>
      <c r="D293" s="2">
        <f>MACD!E293</f>
        <v>2.3080674637129484E-2</v>
      </c>
      <c r="E293" s="2">
        <f>MACD!F293</f>
        <v>8.2352047867627801E-2</v>
      </c>
      <c r="F293" s="2">
        <f>'Moving Avg'!D293</f>
        <v>5.0219400000000007</v>
      </c>
      <c r="G293" s="2">
        <f>'Moving Avg'!F293</f>
        <v>5.06799</v>
      </c>
      <c r="H293" s="2">
        <f>'Moving Avg'!G293</f>
        <v>5.2470219999999985</v>
      </c>
      <c r="I293" s="2">
        <f>'Moving Avg'!H293</f>
        <v>4.9258945000000063</v>
      </c>
      <c r="J293" s="6" t="str">
        <f>OBV!F293</f>
        <v>BEARISH</v>
      </c>
      <c r="K293" s="6" t="str">
        <f>OBV!G293</f>
        <v>STRONG</v>
      </c>
      <c r="L293" s="6" t="str">
        <f>OBV!H293</f>
        <v>NEUTRAL</v>
      </c>
    </row>
    <row r="294" spans="1:12" ht="13.5" x14ac:dyDescent="0.25">
      <c r="A294" s="3">
        <f>RSI!A294</f>
        <v>42433</v>
      </c>
      <c r="B294" s="2">
        <f>RSI!B294</f>
        <v>5.0957999999999997</v>
      </c>
      <c r="C294" s="2">
        <f>RSI!I294</f>
        <v>48.107678158044493</v>
      </c>
      <c r="D294" s="2">
        <f>MACD!E294</f>
        <v>1.0034404810272513E-2</v>
      </c>
      <c r="E294" s="2">
        <f>MACD!F294</f>
        <v>6.7888519256156757E-2</v>
      </c>
      <c r="F294" s="2">
        <f>'Moving Avg'!D294</f>
        <v>5.0442200000000001</v>
      </c>
      <c r="G294" s="2">
        <f>'Moving Avg'!F294</f>
        <v>5.0583099999999996</v>
      </c>
      <c r="H294" s="2">
        <f>'Moving Avg'!G294</f>
        <v>5.249013999999999</v>
      </c>
      <c r="I294" s="2">
        <f>'Moving Avg'!H294</f>
        <v>4.929508500000007</v>
      </c>
      <c r="J294" s="6" t="str">
        <f>OBV!F294</f>
        <v>BULLISH</v>
      </c>
      <c r="K294" s="6" t="str">
        <f>OBV!G294</f>
        <v>WEAK</v>
      </c>
      <c r="L294" s="6" t="str">
        <f>OBV!H294</f>
        <v>CONFIRMED BULLISH</v>
      </c>
    </row>
    <row r="295" spans="1:12" ht="13.5" x14ac:dyDescent="0.25">
      <c r="A295" s="3">
        <f>RSI!A295</f>
        <v>42436</v>
      </c>
      <c r="B295" s="2">
        <f>RSI!B295</f>
        <v>5.0724</v>
      </c>
      <c r="C295" s="2">
        <f>RSI!I295</f>
        <v>46.009143893415867</v>
      </c>
      <c r="D295" s="2">
        <f>MACD!E295</f>
        <v>-9.8400493795303134E-4</v>
      </c>
      <c r="E295" s="2">
        <f>MACD!F295</f>
        <v>5.4114014417334808E-2</v>
      </c>
      <c r="F295" s="2">
        <f>'Moving Avg'!D295</f>
        <v>5.0477400000000001</v>
      </c>
      <c r="G295" s="2">
        <f>'Moving Avg'!F295</f>
        <v>5.0495150000000004</v>
      </c>
      <c r="H295" s="2">
        <f>'Moving Avg'!G295</f>
        <v>5.2484279999999988</v>
      </c>
      <c r="I295" s="2">
        <f>'Moving Avg'!H295</f>
        <v>4.9329770000000064</v>
      </c>
      <c r="J295" s="6" t="str">
        <f>OBV!F295</f>
        <v>BULLISH</v>
      </c>
      <c r="K295" s="6" t="str">
        <f>OBV!G295</f>
        <v>NEUTRAL</v>
      </c>
      <c r="L295" s="6" t="str">
        <f>OBV!H295</f>
        <v>CONFIRMED BULLISH</v>
      </c>
    </row>
    <row r="296" spans="1:12" ht="13.5" x14ac:dyDescent="0.25">
      <c r="A296" s="3">
        <f>RSI!A296</f>
        <v>42437</v>
      </c>
      <c r="B296" s="2">
        <f>RSI!B296</f>
        <v>5.0724</v>
      </c>
      <c r="C296" s="2">
        <f>RSI!I296</f>
        <v>46.009143893415867</v>
      </c>
      <c r="D296" s="2">
        <f>MACD!E296</f>
        <v>-3.7507475619138475E-3</v>
      </c>
      <c r="E296" s="2">
        <f>MACD!F296</f>
        <v>4.2541062021485082E-2</v>
      </c>
      <c r="F296" s="2">
        <f>'Moving Avg'!D296</f>
        <v>5.0524399999999998</v>
      </c>
      <c r="G296" s="2">
        <f>'Moving Avg'!F296</f>
        <v>5.0407200000000003</v>
      </c>
      <c r="H296" s="2">
        <f>'Moving Avg'!G296</f>
        <v>5.2484279999999988</v>
      </c>
      <c r="I296" s="2">
        <f>'Moving Avg'!H296</f>
        <v>4.9364730000000066</v>
      </c>
      <c r="J296" s="6" t="str">
        <f>OBV!F296</f>
        <v>BULLISH</v>
      </c>
      <c r="K296" s="6" t="str">
        <f>OBV!G296</f>
        <v>NEUTRAL</v>
      </c>
      <c r="L296" s="6" t="str">
        <f>OBV!H296</f>
        <v>CONFIRMED BULLISH</v>
      </c>
    </row>
    <row r="297" spans="1:12" ht="13.5" x14ac:dyDescent="0.25">
      <c r="A297" s="3">
        <f>RSI!A297</f>
        <v>42438</v>
      </c>
      <c r="B297" s="2">
        <f>RSI!B297</f>
        <v>5.0664999999999996</v>
      </c>
      <c r="C297" s="2">
        <f>RSI!I297</f>
        <v>45.429653009311664</v>
      </c>
      <c r="D297" s="2">
        <f>MACD!E297</f>
        <v>-1.8977104346362239E-2</v>
      </c>
      <c r="E297" s="2">
        <f>MACD!F297</f>
        <v>3.0237428747915622E-2</v>
      </c>
      <c r="F297" s="2">
        <f>'Moving Avg'!D297</f>
        <v>5.0583</v>
      </c>
      <c r="G297" s="2">
        <f>'Moving Avg'!F297</f>
        <v>5.0392549999999998</v>
      </c>
      <c r="H297" s="2">
        <f>'Moving Avg'!G297</f>
        <v>5.2461999999999991</v>
      </c>
      <c r="I297" s="2">
        <f>'Moving Avg'!H297</f>
        <v>4.9396900000000068</v>
      </c>
      <c r="J297" s="6" t="str">
        <f>OBV!F297</f>
        <v>BULLISH</v>
      </c>
      <c r="K297" s="6" t="str">
        <f>OBV!G297</f>
        <v>WEAK</v>
      </c>
      <c r="L297" s="6" t="str">
        <f>OBV!H297</f>
        <v>CONFIRMED BULLISH</v>
      </c>
    </row>
    <row r="298" spans="1:12" ht="13.5" x14ac:dyDescent="0.25">
      <c r="A298" s="3">
        <f>RSI!A298</f>
        <v>42439</v>
      </c>
      <c r="B298" s="2">
        <f>RSI!B298</f>
        <v>5.0430999999999999</v>
      </c>
      <c r="C298" s="2">
        <f>RSI!I298</f>
        <v>43.110476474330838</v>
      </c>
      <c r="D298" s="2">
        <f>MACD!E298</f>
        <v>-2.9892602062424167E-2</v>
      </c>
      <c r="E298" s="2">
        <f>MACD!F298</f>
        <v>1.8211422585847667E-2</v>
      </c>
      <c r="F298" s="2">
        <f>'Moving Avg'!D298</f>
        <v>5.0700399999999997</v>
      </c>
      <c r="G298" s="2">
        <f>'Moving Avg'!F298</f>
        <v>5.0366200000000001</v>
      </c>
      <c r="H298" s="2">
        <f>'Moving Avg'!G298</f>
        <v>5.2426819999999976</v>
      </c>
      <c r="I298" s="2">
        <f>'Moving Avg'!H298</f>
        <v>4.9427345000000074</v>
      </c>
      <c r="J298" s="6" t="str">
        <f>OBV!F298</f>
        <v>BEARISH</v>
      </c>
      <c r="K298" s="6" t="str">
        <f>OBV!G298</f>
        <v>NEUTRAL</v>
      </c>
      <c r="L298" s="6" t="str">
        <f>OBV!H298</f>
        <v>BEARISH DIVERGENCE</v>
      </c>
    </row>
    <row r="299" spans="1:12" ht="13.5" x14ac:dyDescent="0.25">
      <c r="A299" s="3">
        <f>RSI!A299</f>
        <v>42440</v>
      </c>
      <c r="B299" s="2">
        <f>RSI!B299</f>
        <v>4.9903000000000004</v>
      </c>
      <c r="C299" s="2">
        <f>RSI!I299</f>
        <v>38.352806759517151</v>
      </c>
      <c r="D299" s="2">
        <f>MACD!E299</f>
        <v>-3.4861808511618797E-2</v>
      </c>
      <c r="E299" s="2">
        <f>MACD!F299</f>
        <v>7.5967763663543752E-3</v>
      </c>
      <c r="F299" s="2">
        <f>'Moving Avg'!D299</f>
        <v>5.04894</v>
      </c>
      <c r="G299" s="2">
        <f>'Moving Avg'!F299</f>
        <v>5.0331000000000001</v>
      </c>
      <c r="H299" s="2">
        <f>'Moving Avg'!G299</f>
        <v>5.2369359999999983</v>
      </c>
      <c r="I299" s="2">
        <f>'Moving Avg'!H299</f>
        <v>4.945321000000007</v>
      </c>
      <c r="J299" s="6" t="str">
        <f>OBV!F299</f>
        <v>BEARISH</v>
      </c>
      <c r="K299" s="6" t="str">
        <f>OBV!G299</f>
        <v>STRONG</v>
      </c>
      <c r="L299" s="6" t="str">
        <f>OBV!H299</f>
        <v>CONFIRMED BEARISH</v>
      </c>
    </row>
    <row r="300" spans="1:12" ht="13.5" x14ac:dyDescent="0.25">
      <c r="A300" s="3">
        <f>RSI!A300</f>
        <v>42443</v>
      </c>
      <c r="B300" s="2">
        <f>RSI!B300</f>
        <v>4.9843999999999999</v>
      </c>
      <c r="C300" s="2">
        <f>RSI!I300</f>
        <v>37.850138215678761</v>
      </c>
      <c r="D300" s="2">
        <f>MACD!E300</f>
        <v>-2.7157206060000938E-2</v>
      </c>
      <c r="E300" s="2">
        <f>MACD!F300</f>
        <v>6.4597988108331273E-4</v>
      </c>
      <c r="F300" s="2">
        <f>'Moving Avg'!D300</f>
        <v>5.0313400000000001</v>
      </c>
      <c r="G300" s="2">
        <f>'Moving Avg'!F300</f>
        <v>5.0292849999999998</v>
      </c>
      <c r="H300" s="2">
        <f>'Moving Avg'!G300</f>
        <v>5.230249999999999</v>
      </c>
      <c r="I300" s="2">
        <f>'Moving Avg'!H300</f>
        <v>4.9478505000000075</v>
      </c>
      <c r="J300" s="6" t="str">
        <f>OBV!F300</f>
        <v>BEARISH</v>
      </c>
      <c r="K300" s="6" t="str">
        <f>OBV!G300</f>
        <v>STRONG</v>
      </c>
      <c r="L300" s="6" t="str">
        <f>OBV!H300</f>
        <v>CONFIRMED BEARISH</v>
      </c>
    </row>
    <row r="301" spans="1:12" ht="13.5" x14ac:dyDescent="0.25">
      <c r="A301" s="3">
        <f>RSI!A301</f>
        <v>42444</v>
      </c>
      <c r="B301" s="2">
        <f>RSI!B301</f>
        <v>4.9843999999999999</v>
      </c>
      <c r="C301" s="2">
        <f>RSI!I301</f>
        <v>37.850138215678761</v>
      </c>
      <c r="D301" s="2">
        <f>MACD!E301</f>
        <v>-2.0916765893519873E-2</v>
      </c>
      <c r="E301" s="2">
        <f>MACD!F301</f>
        <v>-3.6665692738373249E-3</v>
      </c>
      <c r="F301" s="2">
        <f>'Moving Avg'!D301</f>
        <v>5.0137400000000003</v>
      </c>
      <c r="G301" s="2">
        <f>'Moving Avg'!F301</f>
        <v>5.0286950000000008</v>
      </c>
      <c r="H301" s="2">
        <f>'Moving Avg'!G301</f>
        <v>5.2232119999999984</v>
      </c>
      <c r="I301" s="2">
        <f>'Moving Avg'!H301</f>
        <v>4.9502140000000079</v>
      </c>
      <c r="J301" s="6" t="str">
        <f>OBV!F301</f>
        <v>BEARISH</v>
      </c>
      <c r="K301" s="6" t="str">
        <f>OBV!G301</f>
        <v>STRONG</v>
      </c>
      <c r="L301" s="6" t="str">
        <f>OBV!H301</f>
        <v>CONFIRMED BEARISH</v>
      </c>
    </row>
    <row r="302" spans="1:12" ht="13.5" x14ac:dyDescent="0.25">
      <c r="A302" s="3">
        <f>RSI!A302</f>
        <v>42445</v>
      </c>
      <c r="B302" s="2">
        <f>RSI!B302</f>
        <v>4.9962</v>
      </c>
      <c r="C302" s="2">
        <f>RSI!I302</f>
        <v>39.683794499091526</v>
      </c>
      <c r="D302" s="2">
        <f>MACD!E302</f>
        <v>-1.7728195781391953E-2</v>
      </c>
      <c r="E302" s="2">
        <f>MACD!F302</f>
        <v>-6.4788945753482506E-3</v>
      </c>
      <c r="F302" s="2">
        <f>'Moving Avg'!D302</f>
        <v>4.9996800000000006</v>
      </c>
      <c r="G302" s="2">
        <f>'Moving Avg'!F302</f>
        <v>5.0286949999999999</v>
      </c>
      <c r="H302" s="2">
        <f>'Moving Avg'!G302</f>
        <v>5.2193419999999984</v>
      </c>
      <c r="I302" s="2">
        <f>'Moving Avg'!H302</f>
        <v>4.9527195000000077</v>
      </c>
      <c r="J302" s="6" t="str">
        <f>OBV!F302</f>
        <v>BEARISH</v>
      </c>
      <c r="K302" s="6" t="str">
        <f>OBV!G302</f>
        <v>STRONG</v>
      </c>
      <c r="L302" s="6" t="str">
        <f>OBV!H302</f>
        <v>CONFIRMED BEARISH</v>
      </c>
    </row>
    <row r="303" spans="1:12" ht="13.5" x14ac:dyDescent="0.25">
      <c r="A303" s="3">
        <f>RSI!A303</f>
        <v>42446</v>
      </c>
      <c r="B303" s="2">
        <f>RSI!B303</f>
        <v>5.0430999999999999</v>
      </c>
      <c r="C303" s="2">
        <f>RSI!I303</f>
        <v>46.446785739454796</v>
      </c>
      <c r="D303" s="2">
        <f>MACD!E303</f>
        <v>-2.6157912123385252E-2</v>
      </c>
      <c r="E303" s="2">
        <f>MACD!F303</f>
        <v>-1.0414698084955652E-2</v>
      </c>
      <c r="F303" s="2">
        <f>'Moving Avg'!D303</f>
        <v>4.9996799999999997</v>
      </c>
      <c r="G303" s="2">
        <f>'Moving Avg'!F303</f>
        <v>5.028694999999999</v>
      </c>
      <c r="H303" s="2">
        <f>'Moving Avg'!G303</f>
        <v>5.2134779999999976</v>
      </c>
      <c r="I303" s="2">
        <f>'Moving Avg'!H303</f>
        <v>4.9554870000000077</v>
      </c>
      <c r="J303" s="6" t="str">
        <f>OBV!F303</f>
        <v>BEARISH</v>
      </c>
      <c r="K303" s="6" t="str">
        <f>OBV!G303</f>
        <v>STRONG</v>
      </c>
      <c r="L303" s="6" t="str">
        <f>OBV!H303</f>
        <v>NEUTRAL</v>
      </c>
    </row>
    <row r="304" spans="1:12" ht="13.5" x14ac:dyDescent="0.25">
      <c r="A304" s="3">
        <f>RSI!A304</f>
        <v>42447</v>
      </c>
      <c r="B304" s="2">
        <f>RSI!B304</f>
        <v>4.9843999999999999</v>
      </c>
      <c r="C304" s="2">
        <f>RSI!I304</f>
        <v>40.348812523936843</v>
      </c>
      <c r="D304" s="2">
        <f>MACD!E304</f>
        <v>-1.1646631056590806E-2</v>
      </c>
      <c r="E304" s="2">
        <f>MACD!F304</f>
        <v>-1.0661084679282683E-2</v>
      </c>
      <c r="F304" s="2">
        <f>'Moving Avg'!D304</f>
        <v>4.9984999999999999</v>
      </c>
      <c r="G304" s="2">
        <f>'Moving Avg'!F304</f>
        <v>5.0257599999999991</v>
      </c>
      <c r="H304" s="2">
        <f>'Moving Avg'!G304</f>
        <v>5.2076139999999986</v>
      </c>
      <c r="I304" s="2">
        <f>'Moving Avg'!H304</f>
        <v>4.9582105000000078</v>
      </c>
      <c r="J304" s="6" t="str">
        <f>OBV!F304</f>
        <v>BEARISH</v>
      </c>
      <c r="K304" s="6" t="str">
        <f>OBV!G304</f>
        <v>STRONG</v>
      </c>
      <c r="L304" s="6" t="str">
        <f>OBV!H304</f>
        <v>CONFIRMED BEARISH</v>
      </c>
    </row>
    <row r="305" spans="1:12" ht="13.5" x14ac:dyDescent="0.25">
      <c r="A305" s="3">
        <f>RSI!A305</f>
        <v>42450</v>
      </c>
      <c r="B305" s="2">
        <f>RSI!B305</f>
        <v>4.9257999999999997</v>
      </c>
      <c r="C305" s="2">
        <f>RSI!I305</f>
        <v>35.358095858810259</v>
      </c>
      <c r="D305" s="2">
        <f>MACD!E305</f>
        <v>1.8655877969564472E-3</v>
      </c>
      <c r="E305" s="2">
        <f>MACD!F305</f>
        <v>-8.1557501840348583E-3</v>
      </c>
      <c r="F305" s="2">
        <f>'Moving Avg'!D305</f>
        <v>4.9867799999999995</v>
      </c>
      <c r="G305" s="2">
        <f>'Moving Avg'!F305</f>
        <v>5.020484999999999</v>
      </c>
      <c r="H305" s="2">
        <f>'Moving Avg'!G305</f>
        <v>5.2021019999999973</v>
      </c>
      <c r="I305" s="2">
        <f>'Moving Avg'!H305</f>
        <v>4.9602810000000073</v>
      </c>
      <c r="J305" s="6" t="str">
        <f>OBV!F305</f>
        <v>BEARISH</v>
      </c>
      <c r="K305" s="6" t="str">
        <f>OBV!G305</f>
        <v>STRONG</v>
      </c>
      <c r="L305" s="6" t="str">
        <f>OBV!H305</f>
        <v>CONFIRMED BEARISH</v>
      </c>
    </row>
    <row r="306" spans="1:12" ht="13.5" x14ac:dyDescent="0.25">
      <c r="A306" s="3">
        <f>RSI!A306</f>
        <v>42451</v>
      </c>
      <c r="B306" s="2">
        <f>RSI!B306</f>
        <v>5.0372000000000003</v>
      </c>
      <c r="C306" s="2">
        <f>RSI!I306</f>
        <v>48.419502285284608</v>
      </c>
      <c r="D306" s="2">
        <f>MACD!E306</f>
        <v>5.8496272087449341E-3</v>
      </c>
      <c r="E306" s="2">
        <f>MACD!F306</f>
        <v>-5.3546747054789004E-3</v>
      </c>
      <c r="F306" s="2">
        <f>'Moving Avg'!D306</f>
        <v>4.9973399999999994</v>
      </c>
      <c r="G306" s="2">
        <f>'Moving Avg'!F306</f>
        <v>5.0187249999999981</v>
      </c>
      <c r="H306" s="2">
        <f>'Moving Avg'!G306</f>
        <v>5.196705999999998</v>
      </c>
      <c r="I306" s="2">
        <f>'Moving Avg'!H306</f>
        <v>4.9628530000000071</v>
      </c>
      <c r="J306" s="6" t="str">
        <f>OBV!F306</f>
        <v>BEARISH</v>
      </c>
      <c r="K306" s="6" t="str">
        <f>OBV!G306</f>
        <v>STRONG</v>
      </c>
      <c r="L306" s="6" t="str">
        <f>OBV!H306</f>
        <v>BEARISH DIVERGENCE</v>
      </c>
    </row>
    <row r="307" spans="1:12" ht="13.5" x14ac:dyDescent="0.25">
      <c r="A307" s="3">
        <f>RSI!A307</f>
        <v>42452</v>
      </c>
      <c r="B307" s="2">
        <f>RSI!B307</f>
        <v>4.9257999999999997</v>
      </c>
      <c r="C307" s="2">
        <f>RSI!I307</f>
        <v>39.766319404759834</v>
      </c>
      <c r="D307" s="2">
        <f>MACD!E307</f>
        <v>1.6649662335259663E-2</v>
      </c>
      <c r="E307" s="2">
        <f>MACD!F307</f>
        <v>-9.5380729733118754E-4</v>
      </c>
      <c r="F307" s="2">
        <f>'Moving Avg'!D307</f>
        <v>4.9832599999999996</v>
      </c>
      <c r="G307" s="2">
        <f>'Moving Avg'!F307</f>
        <v>5.0157949999999989</v>
      </c>
      <c r="H307" s="2">
        <f>'Moving Avg'!G307</f>
        <v>5.1896699999999987</v>
      </c>
      <c r="I307" s="2">
        <f>'Moving Avg'!H307</f>
        <v>4.9650340000000064</v>
      </c>
      <c r="J307" s="6" t="str">
        <f>OBV!F307</f>
        <v>BEARISH</v>
      </c>
      <c r="K307" s="6" t="str">
        <f>OBV!G307</f>
        <v>STRONG</v>
      </c>
      <c r="L307" s="6" t="str">
        <f>OBV!H307</f>
        <v>CONFIRMED BEARISH</v>
      </c>
    </row>
    <row r="308" spans="1:12" ht="13.5" x14ac:dyDescent="0.25">
      <c r="A308" s="3">
        <f>RSI!A308</f>
        <v>42453</v>
      </c>
      <c r="B308" s="2">
        <f>RSI!B308</f>
        <v>4.8964999999999996</v>
      </c>
      <c r="C308" s="2">
        <f>RSI!I308</f>
        <v>37.850333185077702</v>
      </c>
      <c r="D308" s="2">
        <f>MACD!E308</f>
        <v>2.5095277749648481E-2</v>
      </c>
      <c r="E308" s="2">
        <f>MACD!F308</f>
        <v>4.2560097120647473E-3</v>
      </c>
      <c r="F308" s="2">
        <f>'Moving Avg'!D308</f>
        <v>4.9539400000000002</v>
      </c>
      <c r="G308" s="2">
        <f>'Moving Avg'!F308</f>
        <v>5.0113999999999992</v>
      </c>
      <c r="H308" s="2">
        <f>'Moving Avg'!G308</f>
        <v>5.1761839999999983</v>
      </c>
      <c r="I308" s="2">
        <f>'Moving Avg'!H308</f>
        <v>4.9665700000000061</v>
      </c>
      <c r="J308" s="6" t="str">
        <f>OBV!F308</f>
        <v>BEARISH</v>
      </c>
      <c r="K308" s="6" t="str">
        <f>OBV!G308</f>
        <v>STRONG</v>
      </c>
      <c r="L308" s="6" t="str">
        <f>OBV!H308</f>
        <v>CONFIRMED BEARISH</v>
      </c>
    </row>
    <row r="309" spans="1:12" ht="13.5" x14ac:dyDescent="0.25">
      <c r="A309" s="3">
        <f>RSI!A309</f>
        <v>42454</v>
      </c>
      <c r="B309" s="2">
        <f>RSI!B309</f>
        <v>5.0372000000000003</v>
      </c>
      <c r="C309" s="2">
        <f>RSI!I309</f>
        <v>50.247056881276954</v>
      </c>
      <c r="D309" s="2">
        <f>MACD!E309</f>
        <v>1.4551582957507136E-2</v>
      </c>
      <c r="E309" s="2">
        <f>MACD!F309</f>
        <v>6.3151243611532255E-3</v>
      </c>
      <c r="F309" s="2">
        <f>'Moving Avg'!D309</f>
        <v>4.9644999999999992</v>
      </c>
      <c r="G309" s="2">
        <f>'Moving Avg'!F309</f>
        <v>5.0140399999999996</v>
      </c>
      <c r="H309" s="2">
        <f>'Moving Avg'!G309</f>
        <v>5.1655119999999988</v>
      </c>
      <c r="I309" s="2">
        <f>'Moving Avg'!H309</f>
        <v>4.9690310000000064</v>
      </c>
      <c r="J309" s="6" t="str">
        <f>OBV!F309</f>
        <v>BULLISH</v>
      </c>
      <c r="K309" s="6" t="str">
        <f>OBV!G309</f>
        <v>NEUTRAL</v>
      </c>
      <c r="L309" s="6" t="str">
        <f>OBV!H309</f>
        <v>CONFIRMED BULLISH</v>
      </c>
    </row>
    <row r="310" spans="1:12" ht="13.5" x14ac:dyDescent="0.25">
      <c r="A310" s="3">
        <f>RSI!A310</f>
        <v>42457</v>
      </c>
      <c r="B310" s="2">
        <f>RSI!B310</f>
        <v>4.9843999999999999</v>
      </c>
      <c r="C310" s="2">
        <f>RSI!I310</f>
        <v>46.498759877962918</v>
      </c>
      <c r="D310" s="2">
        <f>MACD!E310</f>
        <v>8.5939692832370795E-3</v>
      </c>
      <c r="E310" s="2">
        <f>MACD!F310</f>
        <v>6.7708933455699963E-3</v>
      </c>
      <c r="F310" s="2">
        <f>'Moving Avg'!D310</f>
        <v>4.9762200000000005</v>
      </c>
      <c r="G310" s="2">
        <f>'Moving Avg'!F310</f>
        <v>5.0105199999999988</v>
      </c>
      <c r="H310" s="2">
        <f>'Moving Avg'!G310</f>
        <v>5.1534319999999987</v>
      </c>
      <c r="I310" s="2">
        <f>'Moving Avg'!H310</f>
        <v>4.9711170000000058</v>
      </c>
      <c r="J310" s="6" t="str">
        <f>OBV!F310</f>
        <v>BULLISH</v>
      </c>
      <c r="K310" s="6" t="str">
        <f>OBV!G310</f>
        <v>WEAK</v>
      </c>
      <c r="L310" s="6" t="str">
        <f>OBV!H310</f>
        <v>CONFIRMED BULLISH</v>
      </c>
    </row>
    <row r="311" spans="1:12" ht="13.5" x14ac:dyDescent="0.25">
      <c r="A311" s="3">
        <f>RSI!A311</f>
        <v>42458</v>
      </c>
      <c r="B311" s="2">
        <f>RSI!B311</f>
        <v>4.9843999999999999</v>
      </c>
      <c r="C311" s="2">
        <f>RSI!I311</f>
        <v>46.498759877962918</v>
      </c>
      <c r="D311" s="2">
        <f>MACD!E311</f>
        <v>3.8283862702535032E-3</v>
      </c>
      <c r="E311" s="2">
        <f>MACD!F311</f>
        <v>6.1823919305066984E-3</v>
      </c>
      <c r="F311" s="2">
        <f>'Moving Avg'!D311</f>
        <v>4.9656599999999997</v>
      </c>
      <c r="G311" s="2">
        <f>'Moving Avg'!F311</f>
        <v>5.0072949999999992</v>
      </c>
      <c r="H311" s="2">
        <f>'Moving Avg'!G311</f>
        <v>5.1412339999999999</v>
      </c>
      <c r="I311" s="2">
        <f>'Moving Avg'!H311</f>
        <v>4.9734805000000062</v>
      </c>
      <c r="J311" s="6" t="str">
        <f>OBV!F311</f>
        <v>BULLISH</v>
      </c>
      <c r="K311" s="6" t="str">
        <f>OBV!G311</f>
        <v>WEAK</v>
      </c>
      <c r="L311" s="6" t="str">
        <f>OBV!H311</f>
        <v>BULLISH DIVERGENCE</v>
      </c>
    </row>
    <row r="312" spans="1:12" ht="13.5" x14ac:dyDescent="0.25">
      <c r="A312" s="3">
        <f>RSI!A312</f>
        <v>42459</v>
      </c>
      <c r="B312" s="2">
        <f>RSI!B312</f>
        <v>4.9023000000000003</v>
      </c>
      <c r="C312" s="2">
        <f>RSI!I312</f>
        <v>40.985234337922684</v>
      </c>
      <c r="D312" s="2">
        <f>MACD!E312</f>
        <v>7.9479051487387764E-3</v>
      </c>
      <c r="E312" s="2">
        <f>MACD!F312</f>
        <v>6.5354945741531141E-3</v>
      </c>
      <c r="F312" s="2">
        <f>'Moving Avg'!D312</f>
        <v>4.96096</v>
      </c>
      <c r="G312" s="2">
        <f>'Moving Avg'!F312</f>
        <v>5.0005499999999987</v>
      </c>
      <c r="H312" s="2">
        <f>'Moving Avg'!G312</f>
        <v>5.1278639999999998</v>
      </c>
      <c r="I312" s="2">
        <f>'Moving Avg'!H312</f>
        <v>4.9752945000000066</v>
      </c>
      <c r="J312" s="6" t="str">
        <f>OBV!F312</f>
        <v>BULLISH</v>
      </c>
      <c r="K312" s="6" t="str">
        <f>OBV!G312</f>
        <v>WEAK</v>
      </c>
      <c r="L312" s="6" t="str">
        <f>OBV!H312</f>
        <v>BULLISH DIVERGENCE</v>
      </c>
    </row>
    <row r="313" spans="1:12" ht="13.5" x14ac:dyDescent="0.25">
      <c r="A313" s="3">
        <f>RSI!A313</f>
        <v>42460</v>
      </c>
      <c r="B313" s="2">
        <f>RSI!B313</f>
        <v>4.9257999999999997</v>
      </c>
      <c r="C313" s="2">
        <f>RSI!I313</f>
        <v>43.06621232493498</v>
      </c>
      <c r="D313" s="2">
        <f>MACD!E313</f>
        <v>1.7629603356683177E-2</v>
      </c>
      <c r="E313" s="2">
        <f>MACD!F313</f>
        <v>8.7543163306591266E-3</v>
      </c>
      <c r="F313" s="2">
        <f>'Moving Avg'!D313</f>
        <v>4.9668200000000002</v>
      </c>
      <c r="G313" s="2">
        <f>'Moving Avg'!F313</f>
        <v>4.9976199999999995</v>
      </c>
      <c r="H313" s="2">
        <f>'Moving Avg'!G313</f>
        <v>5.1147279999999995</v>
      </c>
      <c r="I313" s="2">
        <f>'Moving Avg'!H313</f>
        <v>4.976977000000006</v>
      </c>
      <c r="J313" s="6" t="str">
        <f>OBV!F313</f>
        <v>BULLISH</v>
      </c>
      <c r="K313" s="6" t="str">
        <f>OBV!G313</f>
        <v>WEAK</v>
      </c>
      <c r="L313" s="6" t="str">
        <f>OBV!H313</f>
        <v>CONFIRMED BULLISH</v>
      </c>
    </row>
    <row r="314" spans="1:12" ht="13.5" x14ac:dyDescent="0.25">
      <c r="A314" s="3">
        <f>RSI!A314</f>
        <v>42461</v>
      </c>
      <c r="B314" s="2">
        <f>RSI!B314</f>
        <v>4.8964999999999996</v>
      </c>
      <c r="C314" s="2">
        <f>RSI!I314</f>
        <v>41.119340409471604</v>
      </c>
      <c r="D314" s="2">
        <f>MACD!E314</f>
        <v>1.9490425561122571E-2</v>
      </c>
      <c r="E314" s="2">
        <f>MACD!F314</f>
        <v>1.0901538176751817E-2</v>
      </c>
      <c r="F314" s="2">
        <f>'Moving Avg'!D314</f>
        <v>4.9386799999999997</v>
      </c>
      <c r="G314" s="2">
        <f>'Moving Avg'!F314</f>
        <v>4.9876549999999993</v>
      </c>
      <c r="H314" s="2">
        <f>'Moving Avg'!G314</f>
        <v>5.1013579999999994</v>
      </c>
      <c r="I314" s="2">
        <f>'Moving Avg'!H314</f>
        <v>4.9787345000000061</v>
      </c>
      <c r="J314" s="6" t="str">
        <f>OBV!F314</f>
        <v>BEARISH</v>
      </c>
      <c r="K314" s="6" t="str">
        <f>OBV!G314</f>
        <v>NEUTRAL</v>
      </c>
      <c r="L314" s="6" t="str">
        <f>OBV!H314</f>
        <v>CONFIRMED BEARISH</v>
      </c>
    </row>
    <row r="315" spans="1:12" ht="13.5" x14ac:dyDescent="0.25">
      <c r="A315" s="3">
        <f>RSI!A315</f>
        <v>42464</v>
      </c>
      <c r="B315" s="2">
        <f>RSI!B315</f>
        <v>4.9257999999999997</v>
      </c>
      <c r="C315" s="2">
        <f>RSI!I315</f>
        <v>43.852804992142289</v>
      </c>
      <c r="D315" s="2">
        <f>MACD!E315</f>
        <v>1.0542175999800563E-2</v>
      </c>
      <c r="E315" s="2">
        <f>MACD!F315</f>
        <v>1.0829665741361566E-2</v>
      </c>
      <c r="F315" s="2">
        <f>'Moving Avg'!D315</f>
        <v>4.9269599999999993</v>
      </c>
      <c r="G315" s="2">
        <f>'Moving Avg'!F315</f>
        <v>4.9803249999999988</v>
      </c>
      <c r="H315" s="2">
        <f>'Moving Avg'!G315</f>
        <v>5.0885739999999995</v>
      </c>
      <c r="I315" s="2">
        <f>'Moving Avg'!H315</f>
        <v>4.9803615000000061</v>
      </c>
      <c r="J315" s="6" t="str">
        <f>OBV!F315</f>
        <v>BULLISH</v>
      </c>
      <c r="K315" s="6" t="str">
        <f>OBV!G315</f>
        <v>NEUTRAL</v>
      </c>
      <c r="L315" s="6" t="str">
        <f>OBV!H315</f>
        <v>BULLISH DIVERGENCE</v>
      </c>
    </row>
    <row r="316" spans="1:12" ht="13.5" x14ac:dyDescent="0.25">
      <c r="A316" s="3">
        <f>RSI!A316</f>
        <v>42465</v>
      </c>
      <c r="B316" s="2">
        <f>RSI!B316</f>
        <v>4.9257999999999997</v>
      </c>
      <c r="C316" s="2">
        <f>RSI!I316</f>
        <v>43.852804992142289</v>
      </c>
      <c r="D316" s="2">
        <f>MACD!E316</f>
        <v>2.0549761944636202E-2</v>
      </c>
      <c r="E316" s="2">
        <f>MACD!F316</f>
        <v>1.2773684982016493E-2</v>
      </c>
      <c r="F316" s="2">
        <f>'Moving Avg'!D316</f>
        <v>4.9152399999999989</v>
      </c>
      <c r="G316" s="2">
        <f>'Moving Avg'!F316</f>
        <v>4.9729949999999992</v>
      </c>
      <c r="H316" s="2">
        <f>'Moving Avg'!G316</f>
        <v>5.0762599999999996</v>
      </c>
      <c r="I316" s="2">
        <f>'Moving Avg'!H316</f>
        <v>4.9809630000000062</v>
      </c>
      <c r="J316" s="6" t="str">
        <f>OBV!F316</f>
        <v>BULLISH</v>
      </c>
      <c r="K316" s="6" t="str">
        <f>OBV!G316</f>
        <v>NEUTRAL</v>
      </c>
      <c r="L316" s="6" t="str">
        <f>OBV!H316</f>
        <v>BULLISH DIVERGENCE</v>
      </c>
    </row>
    <row r="317" spans="1:12" ht="13.5" x14ac:dyDescent="0.25">
      <c r="A317" s="3">
        <f>RSI!A317</f>
        <v>42466</v>
      </c>
      <c r="B317" s="2">
        <f>RSI!B317</f>
        <v>4.9257999999999997</v>
      </c>
      <c r="C317" s="2">
        <f>RSI!I317</f>
        <v>43.852804992142289</v>
      </c>
      <c r="D317" s="2">
        <f>MACD!E317</f>
        <v>1.2287331993214856E-2</v>
      </c>
      <c r="E317" s="2">
        <f>MACD!F317</f>
        <v>1.2676414384256166E-2</v>
      </c>
      <c r="F317" s="2">
        <f>'Moving Avg'!D317</f>
        <v>4.9199399999999986</v>
      </c>
      <c r="G317" s="2">
        <f>'Moving Avg'!F317</f>
        <v>4.9659599999999982</v>
      </c>
      <c r="H317" s="2">
        <f>'Moving Avg'!G317</f>
        <v>5.0645319999999998</v>
      </c>
      <c r="I317" s="2">
        <f>'Moving Avg'!H317</f>
        <v>4.9809270000000057</v>
      </c>
      <c r="J317" s="6" t="str">
        <f>OBV!F317</f>
        <v>BULLISH</v>
      </c>
      <c r="K317" s="6" t="str">
        <f>OBV!G317</f>
        <v>NEUTRAL</v>
      </c>
      <c r="L317" s="6" t="str">
        <f>OBV!H317</f>
        <v>CONFIRMED BULLISH</v>
      </c>
    </row>
    <row r="318" spans="1:12" ht="13.5" x14ac:dyDescent="0.25">
      <c r="A318" s="3">
        <f>RSI!A318</f>
        <v>42467</v>
      </c>
      <c r="B318" s="2">
        <f>RSI!B318</f>
        <v>4.9257999999999997</v>
      </c>
      <c r="C318" s="2">
        <f>RSI!I318</f>
        <v>43.852804992142289</v>
      </c>
      <c r="D318" s="2">
        <f>MACD!E318</f>
        <v>1.1661993304983298E-3</v>
      </c>
      <c r="E318" s="2">
        <f>MACD!F318</f>
        <v>1.0374371373504599E-2</v>
      </c>
      <c r="F318" s="2">
        <f>'Moving Avg'!D318</f>
        <v>4.9199399999999986</v>
      </c>
      <c r="G318" s="2">
        <f>'Moving Avg'!F318</f>
        <v>4.960094999999999</v>
      </c>
      <c r="H318" s="2">
        <f>'Moving Avg'!G318</f>
        <v>5.0530379999999999</v>
      </c>
      <c r="I318" s="2">
        <f>'Moving Avg'!H318</f>
        <v>4.9811680000000056</v>
      </c>
      <c r="J318" s="6" t="str">
        <f>OBV!F318</f>
        <v>BULLISH</v>
      </c>
      <c r="K318" s="6" t="str">
        <f>OBV!G318</f>
        <v>NEUTRAL</v>
      </c>
      <c r="L318" s="6" t="str">
        <f>OBV!H318</f>
        <v>NEUTRAL</v>
      </c>
    </row>
    <row r="319" spans="1:12" ht="13.5" x14ac:dyDescent="0.25">
      <c r="A319" s="3">
        <f>RSI!A319</f>
        <v>42468</v>
      </c>
      <c r="B319" s="2">
        <f>RSI!B319</f>
        <v>5.0430999999999999</v>
      </c>
      <c r="C319" s="2">
        <f>RSI!I319</f>
        <v>55.081621403691202</v>
      </c>
      <c r="D319" s="2">
        <f>MACD!E319</f>
        <v>5.063133006939502E-3</v>
      </c>
      <c r="E319" s="2">
        <f>MACD!F319</f>
        <v>9.3121237001915803E-3</v>
      </c>
      <c r="F319" s="2">
        <f>'Moving Avg'!D319</f>
        <v>4.9492599999999998</v>
      </c>
      <c r="G319" s="2">
        <f>'Moving Avg'!F319</f>
        <v>4.9627349999999986</v>
      </c>
      <c r="H319" s="2">
        <f>'Moving Avg'!G319</f>
        <v>5.0460020000000005</v>
      </c>
      <c r="I319" s="2">
        <f>'Moving Avg'!H319</f>
        <v>4.9817185000000048</v>
      </c>
      <c r="J319" s="6" t="str">
        <f>OBV!F319</f>
        <v>BULLISH</v>
      </c>
      <c r="K319" s="6" t="str">
        <f>OBV!G319</f>
        <v>WEAK</v>
      </c>
      <c r="L319" s="6" t="str">
        <f>OBV!H319</f>
        <v>CONFIRMED BULLISH</v>
      </c>
    </row>
    <row r="320" spans="1:12" ht="13.5" x14ac:dyDescent="0.25">
      <c r="A320" s="3">
        <f>RSI!A320</f>
        <v>42471</v>
      </c>
      <c r="B320" s="2">
        <f>RSI!B320</f>
        <v>5.0430999999999999</v>
      </c>
      <c r="C320" s="2">
        <f>RSI!I320</f>
        <v>55.081621403691202</v>
      </c>
      <c r="D320" s="2">
        <f>MACD!E320</f>
        <v>-1.3172673951711289E-4</v>
      </c>
      <c r="E320" s="2">
        <f>MACD!F320</f>
        <v>7.4233536122498417E-3</v>
      </c>
      <c r="F320" s="2">
        <f>'Moving Avg'!D320</f>
        <v>4.9727199999999998</v>
      </c>
      <c r="G320" s="2">
        <f>'Moving Avg'!F320</f>
        <v>4.9656699999999985</v>
      </c>
      <c r="H320" s="2">
        <f>'Moving Avg'!G320</f>
        <v>5.039200000000001</v>
      </c>
      <c r="I320" s="2">
        <f>'Moving Avg'!H320</f>
        <v>4.9825185000000047</v>
      </c>
      <c r="J320" s="6" t="str">
        <f>OBV!F320</f>
        <v>BULLISH</v>
      </c>
      <c r="K320" s="6" t="str">
        <f>OBV!G320</f>
        <v>WEAK</v>
      </c>
      <c r="L320" s="6" t="str">
        <f>OBV!H320</f>
        <v>CONFIRMED BULLISH</v>
      </c>
    </row>
    <row r="321" spans="1:12" ht="13.5" x14ac:dyDescent="0.25">
      <c r="A321" s="3">
        <f>RSI!A321</f>
        <v>42472</v>
      </c>
      <c r="B321" s="2">
        <f>RSI!B321</f>
        <v>5.0255000000000001</v>
      </c>
      <c r="C321" s="2">
        <f>RSI!I321</f>
        <v>53.229199638613039</v>
      </c>
      <c r="D321" s="2">
        <f>MACD!E321</f>
        <v>-3.5655145552366818E-3</v>
      </c>
      <c r="E321" s="2">
        <f>MACD!F321</f>
        <v>5.2255799787525366E-3</v>
      </c>
      <c r="F321" s="2">
        <f>'Moving Avg'!D321</f>
        <v>4.9926599999999999</v>
      </c>
      <c r="G321" s="2">
        <f>'Moving Avg'!F321</f>
        <v>4.9677249999999979</v>
      </c>
      <c r="H321" s="2">
        <f>'Moving Avg'!G321</f>
        <v>5.0320460000000011</v>
      </c>
      <c r="I321" s="2">
        <f>'Moving Avg'!H321</f>
        <v>4.9823435000000043</v>
      </c>
      <c r="J321" s="6" t="str">
        <f>OBV!F321</f>
        <v>BEARISH</v>
      </c>
      <c r="K321" s="6" t="str">
        <f>OBV!G321</f>
        <v>STRONG</v>
      </c>
      <c r="L321" s="6" t="str">
        <f>OBV!H321</f>
        <v>BEARISH DIVERGENCE</v>
      </c>
    </row>
    <row r="322" spans="1:12" ht="13.5" x14ac:dyDescent="0.25">
      <c r="A322" s="3">
        <f>RSI!A322</f>
        <v>42473</v>
      </c>
      <c r="B322" s="2">
        <f>RSI!B322</f>
        <v>5.0724</v>
      </c>
      <c r="C322" s="2">
        <f>RSI!I322</f>
        <v>57.345809601301298</v>
      </c>
      <c r="D322" s="2">
        <f>MACD!E322</f>
        <v>-2.2788390883162535E-2</v>
      </c>
      <c r="E322" s="2">
        <f>MACD!F322</f>
        <v>-3.7721419363047782E-4</v>
      </c>
      <c r="F322" s="2">
        <f>'Moving Avg'!D322</f>
        <v>5.021980000000001</v>
      </c>
      <c r="G322" s="2">
        <f>'Moving Avg'!F322</f>
        <v>4.9715349999999976</v>
      </c>
      <c r="H322" s="2">
        <f>'Moving Avg'!G322</f>
        <v>5.0279420000000012</v>
      </c>
      <c r="I322" s="2">
        <f>'Moving Avg'!H322</f>
        <v>4.9827910000000033</v>
      </c>
      <c r="J322" s="6" t="str">
        <f>OBV!F322</f>
        <v>BEARISH</v>
      </c>
      <c r="K322" s="6" t="str">
        <f>OBV!G322</f>
        <v>NEUTRAL</v>
      </c>
      <c r="L322" s="6" t="str">
        <f>OBV!H322</f>
        <v>BEARISH DIVERGENCE</v>
      </c>
    </row>
    <row r="323" spans="1:12" ht="13.5" x14ac:dyDescent="0.25">
      <c r="A323" s="3">
        <f>RSI!A323</f>
        <v>42474</v>
      </c>
      <c r="B323" s="2">
        <f>RSI!B323</f>
        <v>4.9843999999999999</v>
      </c>
      <c r="C323" s="2">
        <f>RSI!I323</f>
        <v>48.686758671252818</v>
      </c>
      <c r="D323" s="2">
        <f>MACD!E323</f>
        <v>-2.9393910617199204E-2</v>
      </c>
      <c r="E323" s="2">
        <f>MACD!F323</f>
        <v>-6.1805534783442228E-3</v>
      </c>
      <c r="F323" s="2">
        <f>'Moving Avg'!D323</f>
        <v>5.0337000000000005</v>
      </c>
      <c r="G323" s="2">
        <f>'Moving Avg'!F323</f>
        <v>4.9685999999999986</v>
      </c>
      <c r="H323" s="2">
        <f>'Moving Avg'!G323</f>
        <v>5.0216080000000014</v>
      </c>
      <c r="I323" s="2">
        <f>'Moving Avg'!H323</f>
        <v>4.983230500000003</v>
      </c>
      <c r="J323" s="6" t="str">
        <f>OBV!F323</f>
        <v>BEARISH</v>
      </c>
      <c r="K323" s="6" t="str">
        <f>OBV!G323</f>
        <v>STRONG</v>
      </c>
      <c r="L323" s="6" t="str">
        <f>OBV!H323</f>
        <v>BEARISH DIVERGENCE</v>
      </c>
    </row>
    <row r="324" spans="1:12" ht="13.5" x14ac:dyDescent="0.25">
      <c r="A324" s="3">
        <f>RSI!A324</f>
        <v>42475</v>
      </c>
      <c r="B324" s="2">
        <f>RSI!B324</f>
        <v>5.0724</v>
      </c>
      <c r="C324" s="2">
        <f>RSI!I324</f>
        <v>55.863839527330327</v>
      </c>
      <c r="D324" s="2">
        <f>MACD!E324</f>
        <v>-4.5928219119739211E-2</v>
      </c>
      <c r="E324" s="2">
        <f>MACD!F324</f>
        <v>-1.413008660662322E-2</v>
      </c>
      <c r="F324" s="2">
        <f>'Moving Avg'!D324</f>
        <v>5.0395599999999998</v>
      </c>
      <c r="G324" s="2">
        <f>'Moving Avg'!F324</f>
        <v>4.972999999999999</v>
      </c>
      <c r="H324" s="2">
        <f>'Moving Avg'!G324</f>
        <v>5.0172680000000005</v>
      </c>
      <c r="I324" s="2">
        <f>'Moving Avg'!H324</f>
        <v>4.9842565000000034</v>
      </c>
      <c r="J324" s="6" t="str">
        <f>OBV!F324</f>
        <v>BEARISH</v>
      </c>
      <c r="K324" s="6" t="str">
        <f>OBV!G324</f>
        <v>STRONG</v>
      </c>
      <c r="L324" s="6" t="str">
        <f>OBV!H324</f>
        <v>BEARISH DIVERGENCE</v>
      </c>
    </row>
    <row r="325" spans="1:12" ht="13.5" x14ac:dyDescent="0.25">
      <c r="A325" s="3">
        <f>RSI!A325</f>
        <v>42478</v>
      </c>
      <c r="B325" s="2">
        <f>RSI!B325</f>
        <v>5.0841000000000003</v>
      </c>
      <c r="C325" s="2">
        <f>RSI!I325</f>
        <v>56.730380963581347</v>
      </c>
      <c r="D325" s="2">
        <f>MACD!E325</f>
        <v>-5.672258368304206E-2</v>
      </c>
      <c r="E325" s="2">
        <f>MACD!F325</f>
        <v>-2.2648586021906988E-2</v>
      </c>
      <c r="F325" s="2">
        <f>'Moving Avg'!D325</f>
        <v>5.0477599999999994</v>
      </c>
      <c r="G325" s="2">
        <f>'Moving Avg'!F325</f>
        <v>4.9809150000000004</v>
      </c>
      <c r="H325" s="2">
        <f>'Moving Avg'!G325</f>
        <v>5.0139840000000016</v>
      </c>
      <c r="I325" s="2">
        <f>'Moving Avg'!H325</f>
        <v>4.9851945000000031</v>
      </c>
      <c r="J325" s="6" t="str">
        <f>OBV!F325</f>
        <v>BEARISH</v>
      </c>
      <c r="K325" s="6" t="str">
        <f>OBV!G325</f>
        <v>STRONG</v>
      </c>
      <c r="L325" s="6" t="str">
        <f>OBV!H325</f>
        <v>BEARISH DIVERGENCE</v>
      </c>
    </row>
    <row r="326" spans="1:12" ht="13.5" x14ac:dyDescent="0.25">
      <c r="A326" s="3">
        <f>RSI!A326</f>
        <v>42479</v>
      </c>
      <c r="B326" s="2">
        <f>RSI!B326</f>
        <v>4.9903000000000004</v>
      </c>
      <c r="C326" s="2">
        <f>RSI!I326</f>
        <v>48.507802193966512</v>
      </c>
      <c r="D326" s="2">
        <f>MACD!E326</f>
        <v>-5.9389136162176115E-2</v>
      </c>
      <c r="E326" s="2">
        <f>MACD!F326</f>
        <v>-2.9996696049960817E-2</v>
      </c>
      <c r="F326" s="2">
        <f>'Moving Avg'!D326</f>
        <v>5.0407200000000003</v>
      </c>
      <c r="G326" s="2">
        <f>'Moving Avg'!F326</f>
        <v>4.9785699999999995</v>
      </c>
      <c r="H326" s="2">
        <f>'Moving Avg'!G326</f>
        <v>5.0088240000000015</v>
      </c>
      <c r="I326" s="2">
        <f>'Moving Avg'!H326</f>
        <v>4.9856930000000039</v>
      </c>
      <c r="J326" s="6" t="str">
        <f>OBV!F326</f>
        <v>BULLISH</v>
      </c>
      <c r="K326" s="6" t="str">
        <f>OBV!G326</f>
        <v>NEUTRAL</v>
      </c>
      <c r="L326" s="6" t="str">
        <f>OBV!H326</f>
        <v>BULLISH DIVERGENCE</v>
      </c>
    </row>
    <row r="327" spans="1:12" ht="13.5" x14ac:dyDescent="0.25">
      <c r="A327" s="3">
        <f>RSI!A327</f>
        <v>42480</v>
      </c>
      <c r="B327" s="2">
        <f>RSI!B327</f>
        <v>5.0488999999999997</v>
      </c>
      <c r="C327" s="2">
        <f>RSI!I327</f>
        <v>53.082924771974966</v>
      </c>
      <c r="D327" s="2">
        <f>MACD!E327</f>
        <v>-6.5877299658224864E-2</v>
      </c>
      <c r="E327" s="2">
        <f>MACD!F327</f>
        <v>-3.7172816771613632E-2</v>
      </c>
      <c r="F327" s="2">
        <f>'Moving Avg'!D327</f>
        <v>5.0360199999999997</v>
      </c>
      <c r="G327" s="2">
        <f>'Moving Avg'!F327</f>
        <v>4.984725000000001</v>
      </c>
      <c r="H327" s="2">
        <f>'Moving Avg'!G327</f>
        <v>5.0078860000000009</v>
      </c>
      <c r="I327" s="2">
        <f>'Moving Avg'!H327</f>
        <v>4.9871880000000042</v>
      </c>
      <c r="J327" s="6" t="str">
        <f>OBV!F327</f>
        <v>BEARISH</v>
      </c>
      <c r="K327" s="6" t="str">
        <f>OBV!G327</f>
        <v>STRONG</v>
      </c>
      <c r="L327" s="6" t="str">
        <f>OBV!H327</f>
        <v>CONFIRMED BEARISH</v>
      </c>
    </row>
    <row r="328" spans="1:12" ht="13.5" x14ac:dyDescent="0.25">
      <c r="A328" s="3">
        <f>RSI!A328</f>
        <v>42481</v>
      </c>
      <c r="B328" s="2">
        <f>RSI!B328</f>
        <v>4.9843999999999999</v>
      </c>
      <c r="C328" s="2">
        <f>RSI!I328</f>
        <v>48.024967386551943</v>
      </c>
      <c r="D328" s="2">
        <f>MACD!E328</f>
        <v>-6.6834951404039167E-2</v>
      </c>
      <c r="E328" s="2">
        <f>MACD!F328</f>
        <v>-4.310524369809874E-2</v>
      </c>
      <c r="F328" s="2">
        <f>'Moving Avg'!D328</f>
        <v>5.0360200000000006</v>
      </c>
      <c r="G328" s="2">
        <f>'Moving Avg'!F328</f>
        <v>4.9891200000000007</v>
      </c>
      <c r="H328" s="2">
        <f>'Moving Avg'!G328</f>
        <v>5.0056580000000004</v>
      </c>
      <c r="I328" s="2">
        <f>'Moving Avg'!H328</f>
        <v>4.9880675000000041</v>
      </c>
      <c r="J328" s="6" t="str">
        <f>OBV!F328</f>
        <v>BEARISH</v>
      </c>
      <c r="K328" s="6" t="str">
        <f>OBV!G328</f>
        <v>STRONG</v>
      </c>
      <c r="L328" s="6" t="str">
        <f>OBV!H328</f>
        <v>NEUTRAL</v>
      </c>
    </row>
    <row r="329" spans="1:12" ht="13.5" x14ac:dyDescent="0.25">
      <c r="A329" s="3">
        <f>RSI!A329</f>
        <v>42482</v>
      </c>
      <c r="B329" s="2">
        <f>RSI!B329</f>
        <v>4.9843999999999999</v>
      </c>
      <c r="C329" s="2">
        <f>RSI!I329</f>
        <v>48.024967386551943</v>
      </c>
      <c r="D329" s="2">
        <f>MACD!E329</f>
        <v>-4.9445248909687933E-2</v>
      </c>
      <c r="E329" s="2">
        <f>MACD!F329</f>
        <v>-4.4373244740416581E-2</v>
      </c>
      <c r="F329" s="2">
        <f>'Moving Avg'!D329</f>
        <v>5.0184200000000008</v>
      </c>
      <c r="G329" s="2">
        <f>'Moving Avg'!F329</f>
        <v>4.9864800000000002</v>
      </c>
      <c r="H329" s="2">
        <f>'Moving Avg'!G329</f>
        <v>5.0041320000000011</v>
      </c>
      <c r="I329" s="2">
        <f>'Moving Avg'!H329</f>
        <v>4.988947000000004</v>
      </c>
      <c r="J329" s="6" t="str">
        <f>OBV!F329</f>
        <v>BEARISH</v>
      </c>
      <c r="K329" s="6" t="str">
        <f>OBV!G329</f>
        <v>STRONG</v>
      </c>
      <c r="L329" s="6" t="str">
        <f>OBV!H329</f>
        <v>CONFIRMED BEARISH</v>
      </c>
    </row>
    <row r="330" spans="1:12" ht="13.5" x14ac:dyDescent="0.25">
      <c r="A330" s="3">
        <f>RSI!A330</f>
        <v>42485</v>
      </c>
      <c r="B330" s="2">
        <f>RSI!B330</f>
        <v>4.9843999999999999</v>
      </c>
      <c r="C330" s="2">
        <f>RSI!I330</f>
        <v>48.024967386551936</v>
      </c>
      <c r="D330" s="2">
        <f>MACD!E330</f>
        <v>-3.4588413634516257E-2</v>
      </c>
      <c r="E330" s="2">
        <f>MACD!F330</f>
        <v>-4.2416278519236524E-2</v>
      </c>
      <c r="F330" s="2">
        <f>'Moving Avg'!D330</f>
        <v>4.9984800000000007</v>
      </c>
      <c r="G330" s="2">
        <f>'Moving Avg'!F330</f>
        <v>4.9864800000000002</v>
      </c>
      <c r="H330" s="2">
        <f>'Moving Avg'!G330</f>
        <v>5.0026060000000001</v>
      </c>
      <c r="I330" s="2">
        <f>'Moving Avg'!H330</f>
        <v>4.990119500000004</v>
      </c>
      <c r="J330" s="6" t="str">
        <f>OBV!F330</f>
        <v>BEARISH</v>
      </c>
      <c r="K330" s="6" t="str">
        <f>OBV!G330</f>
        <v>STRONG</v>
      </c>
      <c r="L330" s="6" t="str">
        <f>OBV!H330</f>
        <v>CONFIRMED BEARISH</v>
      </c>
    </row>
    <row r="331" spans="1:12" ht="13.5" x14ac:dyDescent="0.25">
      <c r="A331" s="3">
        <f>RSI!A331</f>
        <v>42486</v>
      </c>
      <c r="B331" s="2">
        <f>RSI!B331</f>
        <v>5.0782999999999996</v>
      </c>
      <c r="C331" s="2">
        <f>RSI!I331</f>
        <v>55.700056435420784</v>
      </c>
      <c r="D331" s="2">
        <f>MACD!E331</f>
        <v>-3.1548575015682978E-2</v>
      </c>
      <c r="E331" s="2">
        <f>MACD!F331</f>
        <v>-4.0242737818525817E-2</v>
      </c>
      <c r="F331" s="2">
        <f>'Moving Avg'!D331</f>
        <v>5.0160800000000005</v>
      </c>
      <c r="G331" s="2">
        <f>'Moving Avg'!F331</f>
        <v>4.9911750000000001</v>
      </c>
      <c r="H331" s="2">
        <f>'Moving Avg'!G331</f>
        <v>5.0042480000000005</v>
      </c>
      <c r="I331" s="2">
        <f>'Moving Avg'!H331</f>
        <v>4.9911750000000046</v>
      </c>
      <c r="J331" s="6" t="str">
        <f>OBV!F331</f>
        <v>BEARISH</v>
      </c>
      <c r="K331" s="6" t="str">
        <f>OBV!G331</f>
        <v>STRONG</v>
      </c>
      <c r="L331" s="6" t="str">
        <f>OBV!H331</f>
        <v>BEARISH DIVERGENCE</v>
      </c>
    </row>
    <row r="332" spans="1:12" ht="13.5" x14ac:dyDescent="0.25">
      <c r="A332" s="3">
        <f>RSI!A332</f>
        <v>42487</v>
      </c>
      <c r="B332" s="2">
        <f>RSI!B332</f>
        <v>5.0841000000000003</v>
      </c>
      <c r="C332" s="2">
        <f>RSI!I332</f>
        <v>56.130973540736449</v>
      </c>
      <c r="D332" s="2">
        <f>MACD!E332</f>
        <v>-2.2623361567700506E-2</v>
      </c>
      <c r="E332" s="2">
        <f>MACD!F332</f>
        <v>-3.6718862568360759E-2</v>
      </c>
      <c r="F332" s="2">
        <f>'Moving Avg'!D332</f>
        <v>5.0231199999999996</v>
      </c>
      <c r="G332" s="2">
        <f>'Moving Avg'!F332</f>
        <v>5.0002650000000006</v>
      </c>
      <c r="H332" s="2">
        <f>'Moving Avg'!G332</f>
        <v>5.0060060000000002</v>
      </c>
      <c r="I332" s="2">
        <f>'Moving Avg'!H332</f>
        <v>4.9923475000000046</v>
      </c>
      <c r="J332" s="6" t="str">
        <f>OBV!F332</f>
        <v>BEARISH</v>
      </c>
      <c r="K332" s="6" t="str">
        <f>OBV!G332</f>
        <v>STRONG</v>
      </c>
      <c r="L332" s="6" t="str">
        <f>OBV!H332</f>
        <v>BEARISH DIVERGENCE</v>
      </c>
    </row>
    <row r="333" spans="1:12" ht="13.5" x14ac:dyDescent="0.25">
      <c r="A333" s="3">
        <f>RSI!A333</f>
        <v>42488</v>
      </c>
      <c r="B333" s="2">
        <f>RSI!B333</f>
        <v>4.9843999999999999</v>
      </c>
      <c r="C333" s="2">
        <f>RSI!I333</f>
        <v>47.565782489992351</v>
      </c>
      <c r="D333" s="2">
        <f>MACD!E333</f>
        <v>-2.1659466569222019E-2</v>
      </c>
      <c r="E333" s="2">
        <f>MACD!F333</f>
        <v>-3.3706983368533013E-2</v>
      </c>
      <c r="F333" s="2">
        <f>'Moving Avg'!D333</f>
        <v>5.0231200000000005</v>
      </c>
      <c r="G333" s="2">
        <f>'Moving Avg'!F333</f>
        <v>5.0031949999999998</v>
      </c>
      <c r="H333" s="2">
        <f>'Moving Avg'!G333</f>
        <v>5.0048319999999995</v>
      </c>
      <c r="I333" s="2">
        <f>'Moving Avg'!H333</f>
        <v>4.9928165000000053</v>
      </c>
      <c r="J333" s="6" t="str">
        <f>OBV!F333</f>
        <v>BEARISH</v>
      </c>
      <c r="K333" s="6" t="str">
        <f>OBV!G333</f>
        <v>NEUTRAL</v>
      </c>
      <c r="L333" s="6" t="str">
        <f>OBV!H333</f>
        <v>NEUTRAL</v>
      </c>
    </row>
    <row r="334" spans="1:12" ht="13.5" x14ac:dyDescent="0.25">
      <c r="A334" s="3">
        <f>RSI!A334</f>
        <v>42489</v>
      </c>
      <c r="B334" s="2">
        <f>RSI!B334</f>
        <v>4.9843999999999999</v>
      </c>
      <c r="C334" s="2">
        <f>RSI!I334</f>
        <v>47.565782489992351</v>
      </c>
      <c r="D334" s="2">
        <f>MACD!E334</f>
        <v>-7.1189851137853921E-3</v>
      </c>
      <c r="E334" s="2">
        <f>MACD!F334</f>
        <v>-2.838938371758349E-2</v>
      </c>
      <c r="F334" s="2">
        <f>'Moving Avg'!D334</f>
        <v>5.0231200000000005</v>
      </c>
      <c r="G334" s="2">
        <f>'Moving Avg'!F334</f>
        <v>5.0075899999999987</v>
      </c>
      <c r="H334" s="2">
        <f>'Moving Avg'!G334</f>
        <v>5.0036579999999997</v>
      </c>
      <c r="I334" s="2">
        <f>'Moving Avg'!H334</f>
        <v>4.9934025000000055</v>
      </c>
      <c r="J334" s="6" t="str">
        <f>OBV!F334</f>
        <v>BEARISH</v>
      </c>
      <c r="K334" s="6" t="str">
        <f>OBV!G334</f>
        <v>NEUTRAL</v>
      </c>
      <c r="L334" s="6" t="str">
        <f>OBV!H334</f>
        <v>NEUTRAL</v>
      </c>
    </row>
    <row r="335" spans="1:12" ht="13.5" x14ac:dyDescent="0.25">
      <c r="A335" s="3">
        <f>RSI!A335</f>
        <v>42492</v>
      </c>
      <c r="B335" s="2">
        <f>RSI!B335</f>
        <v>5.0782999999999996</v>
      </c>
      <c r="C335" s="2">
        <f>RSI!I335</f>
        <v>55.056762442864013</v>
      </c>
      <c r="D335" s="2">
        <f>MACD!E335</f>
        <v>2.0155146940670221E-4</v>
      </c>
      <c r="E335" s="2">
        <f>MACD!F335</f>
        <v>-2.2671196680185451E-2</v>
      </c>
      <c r="F335" s="2">
        <f>'Moving Avg'!D335</f>
        <v>5.0419</v>
      </c>
      <c r="G335" s="2">
        <f>'Moving Avg'!F335</f>
        <v>5.0152149999999986</v>
      </c>
      <c r="H335" s="2">
        <f>'Moving Avg'!G335</f>
        <v>5.0045979999999997</v>
      </c>
      <c r="I335" s="2">
        <f>'Moving Avg'!H335</f>
        <v>4.9948685000000062</v>
      </c>
      <c r="J335" s="6" t="str">
        <f>OBV!F335</f>
        <v>BULLISH</v>
      </c>
      <c r="K335" s="6" t="str">
        <f>OBV!G335</f>
        <v>WEAK</v>
      </c>
      <c r="L335" s="6" t="str">
        <f>OBV!H335</f>
        <v>CONFIRMED BULLISH</v>
      </c>
    </row>
    <row r="336" spans="1:12" ht="13.5" x14ac:dyDescent="0.25">
      <c r="A336" s="3">
        <f>RSI!A336</f>
        <v>42493</v>
      </c>
      <c r="B336" s="2">
        <f>RSI!B336</f>
        <v>5.1017000000000001</v>
      </c>
      <c r="C336" s="2">
        <f>RSI!I336</f>
        <v>56.716285592035781</v>
      </c>
      <c r="D336" s="2">
        <f>MACD!E336</f>
        <v>-1.0163287976462598E-2</v>
      </c>
      <c r="E336" s="2">
        <f>MACD!F336</f>
        <v>-2.0169614939440882E-2</v>
      </c>
      <c r="F336" s="2">
        <f>'Moving Avg'!D336</f>
        <v>5.0465800000000005</v>
      </c>
      <c r="G336" s="2">
        <f>'Moving Avg'!F336</f>
        <v>5.0240099999999988</v>
      </c>
      <c r="H336" s="2">
        <f>'Moving Avg'!G336</f>
        <v>5.0051839999999999</v>
      </c>
      <c r="I336" s="2">
        <f>'Moving Avg'!H336</f>
        <v>4.9963930000000056</v>
      </c>
      <c r="J336" s="6" t="str">
        <f>OBV!F336</f>
        <v>BULLISH</v>
      </c>
      <c r="K336" s="6" t="str">
        <f>OBV!G336</f>
        <v>WEAK</v>
      </c>
      <c r="L336" s="6" t="str">
        <f>OBV!H336</f>
        <v>CONFIRMED BULLISH</v>
      </c>
    </row>
    <row r="337" spans="1:12" ht="13.5" x14ac:dyDescent="0.25">
      <c r="A337" s="3">
        <f>RSI!A337</f>
        <v>42494</v>
      </c>
      <c r="B337" s="2">
        <f>RSI!B337</f>
        <v>5.1486000000000001</v>
      </c>
      <c r="C337" s="2">
        <f>RSI!I337</f>
        <v>59.911366648931455</v>
      </c>
      <c r="D337" s="2">
        <f>MACD!E337</f>
        <v>-1.3896272864519332E-2</v>
      </c>
      <c r="E337" s="2">
        <f>MACD!F337</f>
        <v>-1.891494652445657E-2</v>
      </c>
      <c r="F337" s="2">
        <f>'Moving Avg'!D337</f>
        <v>5.0594800000000006</v>
      </c>
      <c r="G337" s="2">
        <f>'Moving Avg'!F337</f>
        <v>5.0351499999999998</v>
      </c>
      <c r="H337" s="2">
        <f>'Moving Avg'!G337</f>
        <v>5.0084679999999988</v>
      </c>
      <c r="I337" s="2">
        <f>'Moving Avg'!H337</f>
        <v>4.9986800000000056</v>
      </c>
      <c r="J337" s="6" t="str">
        <f>OBV!F337</f>
        <v>BULLISH</v>
      </c>
      <c r="K337" s="6" t="str">
        <f>OBV!G337</f>
        <v>WEAK</v>
      </c>
      <c r="L337" s="6" t="str">
        <f>OBV!H337</f>
        <v>CONFIRMED BULLISH</v>
      </c>
    </row>
    <row r="338" spans="1:12" ht="13.5" x14ac:dyDescent="0.25">
      <c r="A338" s="3">
        <f>RSI!A338</f>
        <v>42495</v>
      </c>
      <c r="B338" s="2">
        <f>RSI!B338</f>
        <v>5.2717999999999998</v>
      </c>
      <c r="C338" s="2">
        <f>RSI!I338</f>
        <v>66.836659932716429</v>
      </c>
      <c r="D338" s="2">
        <f>MACD!E338</f>
        <v>-3.6847799225651734E-2</v>
      </c>
      <c r="E338" s="2">
        <f>MACD!F338</f>
        <v>-2.2501517064695602E-2</v>
      </c>
      <c r="F338" s="2">
        <f>'Moving Avg'!D338</f>
        <v>5.1169600000000006</v>
      </c>
      <c r="G338" s="2">
        <f>'Moving Avg'!F338</f>
        <v>5.0524499999999994</v>
      </c>
      <c r="H338" s="2">
        <f>'Moving Avg'!G338</f>
        <v>5.0142159999999993</v>
      </c>
      <c r="I338" s="2">
        <f>'Moving Avg'!H338</f>
        <v>5.0011430000000061</v>
      </c>
      <c r="J338" s="6" t="str">
        <f>OBV!F338</f>
        <v>BULLISH</v>
      </c>
      <c r="K338" s="6" t="str">
        <f>OBV!G338</f>
        <v>WEAK</v>
      </c>
      <c r="L338" s="6" t="str">
        <f>OBV!H338</f>
        <v>CONFIRMED BULLISH</v>
      </c>
    </row>
    <row r="339" spans="1:12" ht="13.5" x14ac:dyDescent="0.25">
      <c r="A339" s="3">
        <f>RSI!A339</f>
        <v>42496</v>
      </c>
      <c r="B339" s="2">
        <f>RSI!B339</f>
        <v>5.3070000000000004</v>
      </c>
      <c r="C339" s="2">
        <f>RSI!I339</f>
        <v>68.510446436964415</v>
      </c>
      <c r="D339" s="2">
        <f>MACD!E339</f>
        <v>-6.0292467466132038E-2</v>
      </c>
      <c r="E339" s="2">
        <f>MACD!F339</f>
        <v>-3.0059707144982888E-2</v>
      </c>
      <c r="F339" s="2">
        <f>'Moving Avg'!D339</f>
        <v>5.1814800000000005</v>
      </c>
      <c r="G339" s="2">
        <f>'Moving Avg'!F339</f>
        <v>5.0656449999999991</v>
      </c>
      <c r="H339" s="2">
        <f>'Moving Avg'!G339</f>
        <v>5.0206679999999997</v>
      </c>
      <c r="I339" s="2">
        <f>'Moving Avg'!H339</f>
        <v>5.0037820000000064</v>
      </c>
      <c r="J339" s="6" t="str">
        <f>OBV!F339</f>
        <v>BULLISH</v>
      </c>
      <c r="K339" s="6" t="str">
        <f>OBV!G339</f>
        <v>WEAK</v>
      </c>
      <c r="L339" s="6" t="str">
        <f>OBV!H339</f>
        <v>CONFIRMED BULLISH</v>
      </c>
    </row>
    <row r="340" spans="1:12" ht="13.5" x14ac:dyDescent="0.25">
      <c r="A340" s="3">
        <f>RSI!A340</f>
        <v>42499</v>
      </c>
      <c r="B340" s="2">
        <f>RSI!B340</f>
        <v>5.4008000000000003</v>
      </c>
      <c r="C340" s="2">
        <f>RSI!I340</f>
        <v>72.494348005917971</v>
      </c>
      <c r="D340" s="2">
        <f>MACD!E340</f>
        <v>-8.8598205062336177E-2</v>
      </c>
      <c r="E340" s="2">
        <f>MACD!F340</f>
        <v>-4.1767406728453547E-2</v>
      </c>
      <c r="F340" s="2">
        <f>'Moving Avg'!D340</f>
        <v>5.2459799999999994</v>
      </c>
      <c r="G340" s="2">
        <f>'Moving Avg'!F340</f>
        <v>5.0835299999999997</v>
      </c>
      <c r="H340" s="2">
        <f>'Moving Avg'!G340</f>
        <v>5.0275879999999988</v>
      </c>
      <c r="I340" s="2">
        <f>'Moving Avg'!H340</f>
        <v>5.0073300000000067</v>
      </c>
      <c r="J340" s="6" t="str">
        <f>OBV!F340</f>
        <v>BULLISH</v>
      </c>
      <c r="K340" s="6" t="str">
        <f>OBV!G340</f>
        <v>WEAK</v>
      </c>
      <c r="L340" s="6" t="str">
        <f>OBV!H340</f>
        <v>CONFIRMED BULLISH</v>
      </c>
    </row>
    <row r="341" spans="1:12" ht="13.5" x14ac:dyDescent="0.25">
      <c r="A341" s="3">
        <f>RSI!A341</f>
        <v>42500</v>
      </c>
      <c r="B341" s="2">
        <f>RSI!B341</f>
        <v>5.3832000000000004</v>
      </c>
      <c r="C341" s="2">
        <f>RSI!I341</f>
        <v>70.687266275416135</v>
      </c>
      <c r="D341" s="2">
        <f>MACD!E341</f>
        <v>-9.8760840443267384E-2</v>
      </c>
      <c r="E341" s="2">
        <f>MACD!F341</f>
        <v>-5.316609347141632E-2</v>
      </c>
      <c r="F341" s="2">
        <f>'Moving Avg'!D341</f>
        <v>5.3022800000000005</v>
      </c>
      <c r="G341" s="2">
        <f>'Moving Avg'!F341</f>
        <v>5.1014150000000003</v>
      </c>
      <c r="H341" s="2">
        <f>'Moving Avg'!G341</f>
        <v>5.034273999999999</v>
      </c>
      <c r="I341" s="2">
        <f>'Moving Avg'!H341</f>
        <v>5.0107900000000054</v>
      </c>
      <c r="J341" s="6" t="str">
        <f>OBV!F341</f>
        <v>BULLISH</v>
      </c>
      <c r="K341" s="6" t="str">
        <f>OBV!G341</f>
        <v>WEAK</v>
      </c>
      <c r="L341" s="6" t="str">
        <f>OBV!H341</f>
        <v>CONFIRMED BULLISH</v>
      </c>
    </row>
    <row r="342" spans="1:12" ht="13.5" x14ac:dyDescent="0.25">
      <c r="A342" s="3">
        <f>RSI!A342</f>
        <v>42501</v>
      </c>
      <c r="B342" s="2">
        <f>RSI!B342</f>
        <v>5.2717999999999998</v>
      </c>
      <c r="C342" s="2">
        <f>RSI!I342</f>
        <v>60.420873959839575</v>
      </c>
      <c r="D342" s="2">
        <f>MACD!E342</f>
        <v>-9.9928023827835055E-2</v>
      </c>
      <c r="E342" s="2">
        <f>MACD!F342</f>
        <v>-6.2518479542700067E-2</v>
      </c>
      <c r="F342" s="2">
        <f>'Moving Avg'!D342</f>
        <v>5.3269199999999994</v>
      </c>
      <c r="G342" s="2">
        <f>'Moving Avg'!F342</f>
        <v>5.1113850000000003</v>
      </c>
      <c r="H342" s="2">
        <f>'Moving Avg'!G342</f>
        <v>5.0389659999999985</v>
      </c>
      <c r="I342" s="2">
        <f>'Moving Avg'!H342</f>
        <v>5.0133705000000051</v>
      </c>
      <c r="J342" s="6" t="str">
        <f>OBV!F342</f>
        <v>BULLISH</v>
      </c>
      <c r="K342" s="6" t="str">
        <f>OBV!G342</f>
        <v>STRONG</v>
      </c>
      <c r="L342" s="6" t="str">
        <f>OBV!H342</f>
        <v>CONFIRMED BULLISH</v>
      </c>
    </row>
    <row r="343" spans="1:12" ht="13.5" x14ac:dyDescent="0.25">
      <c r="A343" s="3">
        <f>RSI!A343</f>
        <v>42502</v>
      </c>
      <c r="B343" s="2">
        <f>RSI!B343</f>
        <v>5.1604000000000001</v>
      </c>
      <c r="C343" s="2">
        <f>RSI!I343</f>
        <v>52.248712371947427</v>
      </c>
      <c r="D343" s="2">
        <f>MACD!E343</f>
        <v>-0.10892934387183573</v>
      </c>
      <c r="E343" s="2">
        <f>MACD!F343</f>
        <v>-7.1800652408527205E-2</v>
      </c>
      <c r="F343" s="2">
        <f>'Moving Avg'!D343</f>
        <v>5.30464</v>
      </c>
      <c r="G343" s="2">
        <f>'Moving Avg'!F343</f>
        <v>5.1201850000000002</v>
      </c>
      <c r="H343" s="2">
        <f>'Moving Avg'!G343</f>
        <v>5.0424859999999994</v>
      </c>
      <c r="I343" s="2">
        <f>'Moving Avg'!H343</f>
        <v>5.0154230000000055</v>
      </c>
      <c r="J343" s="6" t="str">
        <f>OBV!F343</f>
        <v>BEARISH</v>
      </c>
      <c r="K343" s="6" t="str">
        <f>OBV!G343</f>
        <v>WEAK</v>
      </c>
      <c r="L343" s="6" t="str">
        <f>OBV!H343</f>
        <v>CONFIRMED BEARISH</v>
      </c>
    </row>
    <row r="344" spans="1:12" ht="13.5" x14ac:dyDescent="0.25">
      <c r="A344" s="3">
        <f>RSI!A344</f>
        <v>42503</v>
      </c>
      <c r="B344" s="2">
        <f>RSI!B344</f>
        <v>5.2366000000000001</v>
      </c>
      <c r="C344" s="2">
        <f>RSI!I344</f>
        <v>56.575261307039398</v>
      </c>
      <c r="D344" s="2">
        <f>MACD!E344</f>
        <v>-0.12239044255164533</v>
      </c>
      <c r="E344" s="2">
        <f>MACD!F344</f>
        <v>-8.1918610437150832E-2</v>
      </c>
      <c r="F344" s="2">
        <f>'Moving Avg'!D344</f>
        <v>5.2905600000000002</v>
      </c>
      <c r="G344" s="2">
        <f>'Moving Avg'!F344</f>
        <v>5.1283949999999994</v>
      </c>
      <c r="H344" s="2">
        <f>'Moving Avg'!G344</f>
        <v>5.0453019999999986</v>
      </c>
      <c r="I344" s="2">
        <f>'Moving Avg'!H344</f>
        <v>5.0174170000000045</v>
      </c>
      <c r="J344" s="6" t="str">
        <f>OBV!F344</f>
        <v>BEARISH</v>
      </c>
      <c r="K344" s="6" t="str">
        <f>OBV!G344</f>
        <v>NEUTRAL</v>
      </c>
      <c r="L344" s="6" t="str">
        <f>OBV!H344</f>
        <v>CONFIRMED BEARISH</v>
      </c>
    </row>
    <row r="345" spans="1:12" ht="13.5" x14ac:dyDescent="0.25">
      <c r="A345" s="3">
        <f>RSI!A345</f>
        <v>42506</v>
      </c>
      <c r="B345" s="2">
        <f>RSI!B345</f>
        <v>5.1604000000000001</v>
      </c>
      <c r="C345" s="2">
        <f>RSI!I345</f>
        <v>51.545662520519365</v>
      </c>
      <c r="D345" s="2">
        <f>MACD!E345</f>
        <v>-0.11432560029164751</v>
      </c>
      <c r="E345" s="2">
        <f>MACD!F345</f>
        <v>-8.8400008408050179E-2</v>
      </c>
      <c r="F345" s="2">
        <f>'Moving Avg'!D345</f>
        <v>5.2424799999999996</v>
      </c>
      <c r="G345" s="2">
        <f>'Moving Avg'!F345</f>
        <v>5.1322099999999997</v>
      </c>
      <c r="H345" s="2">
        <f>'Moving Avg'!G345</f>
        <v>5.0470619999999995</v>
      </c>
      <c r="I345" s="2">
        <f>'Moving Avg'!H345</f>
        <v>5.0190885000000041</v>
      </c>
      <c r="J345" s="6" t="str">
        <f>OBV!F345</f>
        <v>BEARISH</v>
      </c>
      <c r="K345" s="6" t="str">
        <f>OBV!G345</f>
        <v>WEAK</v>
      </c>
      <c r="L345" s="6" t="str">
        <f>OBV!H345</f>
        <v>CONFIRMED BEARISH</v>
      </c>
    </row>
    <row r="346" spans="1:12" ht="13.5" x14ac:dyDescent="0.25">
      <c r="A346" s="3">
        <f>RSI!A346</f>
        <v>42507</v>
      </c>
      <c r="B346" s="2">
        <f>RSI!B346</f>
        <v>5.1017000000000001</v>
      </c>
      <c r="C346" s="2">
        <f>RSI!I346</f>
        <v>48.005178214523177</v>
      </c>
      <c r="D346" s="2">
        <f>MACD!E346</f>
        <v>-9.9691600227073351E-2</v>
      </c>
      <c r="E346" s="2">
        <f>MACD!F346</f>
        <v>-9.0658326771854814E-2</v>
      </c>
      <c r="F346" s="2">
        <f>'Moving Avg'!D346</f>
        <v>5.1861800000000002</v>
      </c>
      <c r="G346" s="2">
        <f>'Moving Avg'!F346</f>
        <v>5.1377799999999993</v>
      </c>
      <c r="H346" s="2">
        <f>'Moving Avg'!G346</f>
        <v>5.0476479999999988</v>
      </c>
      <c r="I346" s="2">
        <f>'Moving Avg'!H346</f>
        <v>5.0204370000000038</v>
      </c>
      <c r="J346" s="6" t="str">
        <f>OBV!F346</f>
        <v>BEARISH</v>
      </c>
      <c r="K346" s="6" t="str">
        <f>OBV!G346</f>
        <v>WEAK</v>
      </c>
      <c r="L346" s="6" t="str">
        <f>OBV!H346</f>
        <v>CONFIRMED BEARISH</v>
      </c>
    </row>
    <row r="347" spans="1:12" ht="13.5" x14ac:dyDescent="0.25">
      <c r="A347" s="3">
        <f>RSI!A347</f>
        <v>42508</v>
      </c>
      <c r="B347" s="2">
        <f>RSI!B347</f>
        <v>5.1544999999999996</v>
      </c>
      <c r="C347" s="2">
        <f>RSI!I347</f>
        <v>51.248843094263506</v>
      </c>
      <c r="D347" s="2">
        <f>MACD!E347</f>
        <v>-8.3785855444548751E-2</v>
      </c>
      <c r="E347" s="2">
        <f>MACD!F347</f>
        <v>-8.9283832506393615E-2</v>
      </c>
      <c r="F347" s="2">
        <f>'Moving Avg'!D347</f>
        <v>5.1627200000000002</v>
      </c>
      <c r="G347" s="2">
        <f>'Moving Avg'!F347</f>
        <v>5.1430599999999993</v>
      </c>
      <c r="H347" s="2">
        <f>'Moving Avg'!G347</f>
        <v>5.0494079999999988</v>
      </c>
      <c r="I347" s="2">
        <f>'Moving Avg'!H347</f>
        <v>5.0220790000000042</v>
      </c>
      <c r="J347" s="6" t="str">
        <f>OBV!F347</f>
        <v>BULLISH</v>
      </c>
      <c r="K347" s="6" t="str">
        <f>OBV!G347</f>
        <v>STRONG</v>
      </c>
      <c r="L347" s="6" t="str">
        <f>OBV!H347</f>
        <v>BULLISH DIVERGENCE</v>
      </c>
    </row>
    <row r="348" spans="1:12" ht="13.5" x14ac:dyDescent="0.25">
      <c r="A348" s="3">
        <f>RSI!A348</f>
        <v>42509</v>
      </c>
      <c r="B348" s="2">
        <f>RSI!B348</f>
        <v>5.1017000000000001</v>
      </c>
      <c r="C348" s="2">
        <f>RSI!I348</f>
        <v>48.02253630867262</v>
      </c>
      <c r="D348" s="2">
        <f>MACD!E348</f>
        <v>-4.7571544228103058E-2</v>
      </c>
      <c r="E348" s="2">
        <f>MACD!F348</f>
        <v>-8.0941374850735506E-2</v>
      </c>
      <c r="F348" s="2">
        <f>'Moving Avg'!D348</f>
        <v>5.1509799999999997</v>
      </c>
      <c r="G348" s="2">
        <f>'Moving Avg'!F348</f>
        <v>5.1489249999999993</v>
      </c>
      <c r="H348" s="2">
        <f>'Moving Avg'!G348</f>
        <v>5.0505799999999992</v>
      </c>
      <c r="I348" s="2">
        <f>'Moving Avg'!H348</f>
        <v>5.0235450000000039</v>
      </c>
      <c r="J348" s="6" t="str">
        <f>OBV!F348</f>
        <v>BULLISH</v>
      </c>
      <c r="K348" s="6" t="str">
        <f>OBV!G348</f>
        <v>STRONG</v>
      </c>
      <c r="L348" s="6" t="str">
        <f>OBV!H348</f>
        <v>BULLISH DIVERGENCE</v>
      </c>
    </row>
    <row r="349" spans="1:12" ht="13.5" x14ac:dyDescent="0.25">
      <c r="A349" s="3">
        <f>RSI!A349</f>
        <v>42510</v>
      </c>
      <c r="B349" s="2">
        <f>RSI!B349</f>
        <v>5.1017000000000001</v>
      </c>
      <c r="C349" s="2">
        <f>RSI!I349</f>
        <v>48.02253630867262</v>
      </c>
      <c r="D349" s="2">
        <f>MACD!E349</f>
        <v>-1.1302536360767057E-2</v>
      </c>
      <c r="E349" s="2">
        <f>MACD!F349</f>
        <v>-6.7013607152741808E-2</v>
      </c>
      <c r="F349" s="2">
        <f>'Moving Avg'!D349</f>
        <v>5.1240000000000006</v>
      </c>
      <c r="G349" s="2">
        <f>'Moving Avg'!F349</f>
        <v>5.1547899999999984</v>
      </c>
      <c r="H349" s="2">
        <f>'Moving Avg'!G349</f>
        <v>5.0528079999999997</v>
      </c>
      <c r="I349" s="2">
        <f>'Moving Avg'!H349</f>
        <v>5.0249525000000048</v>
      </c>
      <c r="J349" s="6" t="str">
        <f>OBV!F349</f>
        <v>BEARISH</v>
      </c>
      <c r="K349" s="6" t="str">
        <f>OBV!G349</f>
        <v>WEAK</v>
      </c>
      <c r="L349" s="6" t="str">
        <f>OBV!H349</f>
        <v>CONFIRMED BEARISH</v>
      </c>
    </row>
    <row r="350" spans="1:12" ht="13.5" x14ac:dyDescent="0.25">
      <c r="A350" s="3">
        <f>RSI!A350</f>
        <v>42513</v>
      </c>
      <c r="B350" s="2">
        <f>RSI!B350</f>
        <v>5.1544999999999996</v>
      </c>
      <c r="C350" s="2">
        <f>RSI!I350</f>
        <v>51.559264551386867</v>
      </c>
      <c r="D350" s="2">
        <f>MACD!E350</f>
        <v>3.0101416086414368E-2</v>
      </c>
      <c r="E350" s="2">
        <f>MACD!F350</f>
        <v>-4.7590602504910574E-2</v>
      </c>
      <c r="F350" s="2">
        <f>'Moving Avg'!D350</f>
        <v>5.1228199999999999</v>
      </c>
      <c r="G350" s="2">
        <f>'Moving Avg'!F350</f>
        <v>5.1632949999999989</v>
      </c>
      <c r="H350" s="2">
        <f>'Moving Avg'!G350</f>
        <v>5.0562100000000001</v>
      </c>
      <c r="I350" s="2">
        <f>'Moving Avg'!H350</f>
        <v>5.0266240000000035</v>
      </c>
      <c r="J350" s="6" t="str">
        <f>OBV!F350</f>
        <v>BULLISH</v>
      </c>
      <c r="K350" s="6" t="str">
        <f>OBV!G350</f>
        <v>STRONG</v>
      </c>
      <c r="L350" s="6" t="str">
        <f>OBV!H350</f>
        <v>BULLISH DIVERGENCE</v>
      </c>
    </row>
    <row r="351" spans="1:12" ht="13.5" x14ac:dyDescent="0.25">
      <c r="A351" s="3">
        <f>RSI!A351</f>
        <v>42514</v>
      </c>
      <c r="B351" s="2">
        <f>RSI!B351</f>
        <v>5.1017000000000001</v>
      </c>
      <c r="C351" s="2">
        <f>RSI!I351</f>
        <v>48.039075928585987</v>
      </c>
      <c r="D351" s="2">
        <f>MACD!E351</f>
        <v>6.6207630498462677E-2</v>
      </c>
      <c r="E351" s="2">
        <f>MACD!F351</f>
        <v>-2.4830955904235924E-2</v>
      </c>
      <c r="F351" s="2">
        <f>'Moving Avg'!D351</f>
        <v>5.1228199999999999</v>
      </c>
      <c r="G351" s="2">
        <f>'Moving Avg'!F351</f>
        <v>5.164464999999999</v>
      </c>
      <c r="H351" s="2">
        <f>'Moving Avg'!G351</f>
        <v>5.0585559999999994</v>
      </c>
      <c r="I351" s="2">
        <f>'Moving Avg'!H351</f>
        <v>5.0280315000000044</v>
      </c>
      <c r="J351" s="6" t="str">
        <f>OBV!F351</f>
        <v>BEARISH</v>
      </c>
      <c r="K351" s="6" t="str">
        <f>OBV!G351</f>
        <v>WEAK</v>
      </c>
      <c r="L351" s="6" t="str">
        <f>OBV!H351</f>
        <v>NEUTRAL</v>
      </c>
    </row>
    <row r="352" spans="1:12" ht="13.5" x14ac:dyDescent="0.25">
      <c r="A352" s="3">
        <f>RSI!A352</f>
        <v>42515</v>
      </c>
      <c r="B352" s="2">
        <f>RSI!B352</f>
        <v>5.1075999999999997</v>
      </c>
      <c r="C352" s="2">
        <f>RSI!I352</f>
        <v>48.4625094746239</v>
      </c>
      <c r="D352" s="2">
        <f>MACD!E352</f>
        <v>7.9373950844103369E-2</v>
      </c>
      <c r="E352" s="2">
        <f>MACD!F352</f>
        <v>-3.9899745545680654E-3</v>
      </c>
      <c r="F352" s="2">
        <f>'Moving Avg'!D352</f>
        <v>5.1134399999999998</v>
      </c>
      <c r="G352" s="2">
        <f>'Moving Avg'!F352</f>
        <v>5.1656399999999989</v>
      </c>
      <c r="H352" s="2">
        <f>'Moving Avg'!G352</f>
        <v>5.0607839999999999</v>
      </c>
      <c r="I352" s="2">
        <f>'Moving Avg'!H352</f>
        <v>5.0294685000000046</v>
      </c>
      <c r="J352" s="6" t="str">
        <f>OBV!F352</f>
        <v>BEARISH</v>
      </c>
      <c r="K352" s="6" t="str">
        <f>OBV!G352</f>
        <v>WEAK</v>
      </c>
      <c r="L352" s="6" t="str">
        <f>OBV!H352</f>
        <v>CONFIRMED BEARISH</v>
      </c>
    </row>
    <row r="353" spans="1:12" ht="13.5" x14ac:dyDescent="0.25">
      <c r="A353" s="3">
        <f>RSI!A353</f>
        <v>42516</v>
      </c>
      <c r="B353" s="2">
        <f>RSI!B353</f>
        <v>5.1075999999999997</v>
      </c>
      <c r="C353" s="2">
        <f>RSI!I353</f>
        <v>48.4625094746239</v>
      </c>
      <c r="D353" s="2">
        <f>MACD!E353</f>
        <v>7.3517661076794916E-2</v>
      </c>
      <c r="E353" s="2">
        <f>MACD!F353</f>
        <v>1.1511552571704532E-2</v>
      </c>
      <c r="F353" s="2">
        <f>'Moving Avg'!D353</f>
        <v>5.1146199999999995</v>
      </c>
      <c r="G353" s="2">
        <f>'Moving Avg'!F353</f>
        <v>5.1718000000000002</v>
      </c>
      <c r="H353" s="2">
        <f>'Moving Avg'!G353</f>
        <v>5.062074</v>
      </c>
      <c r="I353" s="2">
        <f>'Moving Avg'!H353</f>
        <v>5.0309345000000043</v>
      </c>
      <c r="J353" s="6" t="str">
        <f>OBV!F353</f>
        <v>BEARISH</v>
      </c>
      <c r="K353" s="6" t="str">
        <f>OBV!G353</f>
        <v>WEAK</v>
      </c>
      <c r="L353" s="6" t="str">
        <f>OBV!H353</f>
        <v>BEARISH DIVERGENCE</v>
      </c>
    </row>
    <row r="354" spans="1:12" ht="13.5" x14ac:dyDescent="0.25">
      <c r="A354" s="3">
        <f>RSI!A354</f>
        <v>42517</v>
      </c>
      <c r="B354" s="2">
        <f>RSI!B354</f>
        <v>5.0957999999999997</v>
      </c>
      <c r="C354" s="2">
        <f>RSI!I354</f>
        <v>47.563464863517559</v>
      </c>
      <c r="D354" s="2">
        <f>MACD!E354</f>
        <v>8.1290452158512494E-2</v>
      </c>
      <c r="E354" s="2">
        <f>MACD!F354</f>
        <v>2.5467332489066123E-2</v>
      </c>
      <c r="F354" s="2">
        <f>'Moving Avg'!D354</f>
        <v>5.1134399999999998</v>
      </c>
      <c r="G354" s="2">
        <f>'Moving Avg'!F354</f>
        <v>5.1773699999999998</v>
      </c>
      <c r="H354" s="2">
        <f>'Moving Avg'!G354</f>
        <v>5.0643020000000005</v>
      </c>
      <c r="I354" s="2">
        <f>'Moving Avg'!H354</f>
        <v>5.0325175000000044</v>
      </c>
      <c r="J354" s="6" t="str">
        <f>OBV!F354</f>
        <v>BEARISH</v>
      </c>
      <c r="K354" s="6" t="str">
        <f>OBV!G354</f>
        <v>WEAK</v>
      </c>
      <c r="L354" s="6" t="str">
        <f>OBV!H354</f>
        <v>CONFIRMED BEARISH</v>
      </c>
    </row>
    <row r="355" spans="1:12" ht="13.5" x14ac:dyDescent="0.25">
      <c r="A355" s="3">
        <f>RSI!A355</f>
        <v>42520</v>
      </c>
      <c r="B355" s="2">
        <f>RSI!B355</f>
        <v>5.1310000000000002</v>
      </c>
      <c r="C355" s="2">
        <f>RSI!I355</f>
        <v>50.512732320833521</v>
      </c>
      <c r="D355" s="2">
        <f>MACD!E355</f>
        <v>7.3727932895942594E-2</v>
      </c>
      <c r="E355" s="2">
        <f>MACD!F355</f>
        <v>3.5119452570441419E-2</v>
      </c>
      <c r="F355" s="2">
        <f>'Moving Avg'!D355</f>
        <v>5.1087399999999992</v>
      </c>
      <c r="G355" s="2">
        <f>'Moving Avg'!F355</f>
        <v>5.1800049999999995</v>
      </c>
      <c r="H355" s="2">
        <f>'Moving Avg'!G355</f>
        <v>5.0684059999999995</v>
      </c>
      <c r="I355" s="2">
        <f>'Moving Avg'!H355</f>
        <v>5.0341885000000053</v>
      </c>
      <c r="J355" s="6" t="str">
        <f>OBV!F355</f>
        <v>BEARISH</v>
      </c>
      <c r="K355" s="6" t="str">
        <f>OBV!G355</f>
        <v>WEAK</v>
      </c>
      <c r="L355" s="6" t="str">
        <f>OBV!H355</f>
        <v>CONFIRMED BEARISH</v>
      </c>
    </row>
    <row r="356" spans="1:12" ht="13.5" x14ac:dyDescent="0.25">
      <c r="A356" s="3">
        <f>RSI!A356</f>
        <v>42521</v>
      </c>
      <c r="B356" s="2">
        <f>RSI!B356</f>
        <v>5.2190000000000003</v>
      </c>
      <c r="C356" s="2">
        <f>RSI!I356</f>
        <v>57.020944862747506</v>
      </c>
      <c r="D356" s="2">
        <f>MACD!E356</f>
        <v>5.1748432813918832E-2</v>
      </c>
      <c r="E356" s="2">
        <f>MACD!F356</f>
        <v>3.8445248619136903E-2</v>
      </c>
      <c r="F356" s="2">
        <f>'Moving Avg'!D356</f>
        <v>5.1322000000000001</v>
      </c>
      <c r="G356" s="2">
        <f>'Moving Avg'!F356</f>
        <v>5.1858699999999995</v>
      </c>
      <c r="H356" s="2">
        <f>'Moving Avg'!G356</f>
        <v>5.0720419999999997</v>
      </c>
      <c r="I356" s="2">
        <f>'Moving Avg'!H356</f>
        <v>5.0363875000000062</v>
      </c>
      <c r="J356" s="6" t="str">
        <f>OBV!F356</f>
        <v>BULLISH</v>
      </c>
      <c r="K356" s="6" t="str">
        <f>OBV!G356</f>
        <v>STRONG</v>
      </c>
      <c r="L356" s="6" t="str">
        <f>OBV!H356</f>
        <v>CONFIRMED BULLISH</v>
      </c>
    </row>
    <row r="357" spans="1:12" ht="13.5" x14ac:dyDescent="0.25">
      <c r="A357" s="3">
        <f>RSI!A357</f>
        <v>42522</v>
      </c>
      <c r="B357" s="2">
        <f>RSI!B357</f>
        <v>5.0724</v>
      </c>
      <c r="C357" s="2">
        <f>RSI!I357</f>
        <v>46.135636230510123</v>
      </c>
      <c r="D357" s="2">
        <f>MACD!E357</f>
        <v>5.158388508226075E-2</v>
      </c>
      <c r="E357" s="2">
        <f>MACD!F357</f>
        <v>4.1072975911761678E-2</v>
      </c>
      <c r="F357" s="2">
        <f>'Moving Avg'!D357</f>
        <v>5.1251599999999993</v>
      </c>
      <c r="G357" s="2">
        <f>'Moving Avg'!F357</f>
        <v>5.1820599999999999</v>
      </c>
      <c r="H357" s="2">
        <f>'Moving Avg'!G357</f>
        <v>5.0749740000000001</v>
      </c>
      <c r="I357" s="2">
        <f>'Moving Avg'!H357</f>
        <v>5.0375895000000064</v>
      </c>
      <c r="J357" s="6" t="str">
        <f>OBV!F357</f>
        <v>BEARISH</v>
      </c>
      <c r="K357" s="6" t="str">
        <f>OBV!G357</f>
        <v>WEAK</v>
      </c>
      <c r="L357" s="6" t="str">
        <f>OBV!H357</f>
        <v>CONFIRMED BEARISH</v>
      </c>
    </row>
    <row r="358" spans="1:12" ht="13.5" x14ac:dyDescent="0.25">
      <c r="A358" s="3">
        <f>RSI!A358</f>
        <v>42523</v>
      </c>
      <c r="B358" s="2">
        <f>RSI!B358</f>
        <v>5.1017000000000001</v>
      </c>
      <c r="C358" s="2">
        <f>RSI!I358</f>
        <v>48.261514454122704</v>
      </c>
      <c r="D358" s="2">
        <f>MACD!E358</f>
        <v>4.1509280619196787E-2</v>
      </c>
      <c r="E358" s="2">
        <f>MACD!F358</f>
        <v>4.1160236853248704E-2</v>
      </c>
      <c r="F358" s="2">
        <f>'Moving Avg'!D358</f>
        <v>5.1239800000000004</v>
      </c>
      <c r="G358" s="2">
        <f>'Moving Avg'!F358</f>
        <v>5.1735549999999995</v>
      </c>
      <c r="H358" s="2">
        <f>'Moving Avg'!G358</f>
        <v>5.0790779999999991</v>
      </c>
      <c r="I358" s="2">
        <f>'Moving Avg'!H358</f>
        <v>5.0389675000000063</v>
      </c>
      <c r="J358" s="6" t="str">
        <f>OBV!F358</f>
        <v>BULLISH</v>
      </c>
      <c r="K358" s="6" t="str">
        <f>OBV!G358</f>
        <v>STRONG</v>
      </c>
      <c r="L358" s="6" t="str">
        <f>OBV!H358</f>
        <v>BULLISH DIVERGENCE</v>
      </c>
    </row>
    <row r="359" spans="1:12" ht="13.5" x14ac:dyDescent="0.25">
      <c r="A359" s="3">
        <f>RSI!A359</f>
        <v>42524</v>
      </c>
      <c r="B359" s="2">
        <f>RSI!B359</f>
        <v>5.1544999999999996</v>
      </c>
      <c r="C359" s="2">
        <f>RSI!I359</f>
        <v>51.942381098463407</v>
      </c>
      <c r="D359" s="2">
        <f>MACD!E359</f>
        <v>2.9231920648202347E-2</v>
      </c>
      <c r="E359" s="2">
        <f>MACD!F359</f>
        <v>3.8774573612239432E-2</v>
      </c>
      <c r="F359" s="2">
        <f>'Moving Avg'!D359</f>
        <v>5.1357200000000001</v>
      </c>
      <c r="G359" s="2">
        <f>'Moving Avg'!F359</f>
        <v>5.1659299999999995</v>
      </c>
      <c r="H359" s="2">
        <f>'Moving Avg'!G359</f>
        <v>5.0814239999999993</v>
      </c>
      <c r="I359" s="2">
        <f>'Moving Avg'!H359</f>
        <v>5.0409905000000057</v>
      </c>
      <c r="J359" s="6" t="str">
        <f>OBV!F359</f>
        <v>BULLISH</v>
      </c>
      <c r="K359" s="6" t="str">
        <f>OBV!G359</f>
        <v>STRONG</v>
      </c>
      <c r="L359" s="6" t="str">
        <f>OBV!H359</f>
        <v>CONFIRMED BULLISH</v>
      </c>
    </row>
    <row r="360" spans="1:12" ht="13.5" x14ac:dyDescent="0.25">
      <c r="A360" s="3">
        <f>RSI!A360</f>
        <v>42527</v>
      </c>
      <c r="B360" s="2">
        <f>RSI!B360</f>
        <v>5.1661999999999999</v>
      </c>
      <c r="C360" s="2">
        <f>RSI!I360</f>
        <v>52.744657302401919</v>
      </c>
      <c r="D360" s="2">
        <f>MACD!E360</f>
        <v>2.5934479979779823E-2</v>
      </c>
      <c r="E360" s="2">
        <f>MACD!F360</f>
        <v>3.6206554885747512E-2</v>
      </c>
      <c r="F360" s="2">
        <f>'Moving Avg'!D360</f>
        <v>5.14276</v>
      </c>
      <c r="G360" s="2">
        <f>'Moving Avg'!F360</f>
        <v>5.1541999999999994</v>
      </c>
      <c r="H360" s="2">
        <f>'Moving Avg'!G360</f>
        <v>5.0850599999999995</v>
      </c>
      <c r="I360" s="2">
        <f>'Moving Avg'!H360</f>
        <v>5.0427205000000068</v>
      </c>
      <c r="J360" s="6" t="str">
        <f>OBV!F360</f>
        <v>BULLISH</v>
      </c>
      <c r="K360" s="6" t="str">
        <f>OBV!G360</f>
        <v>STRONG</v>
      </c>
      <c r="L360" s="6" t="str">
        <f>OBV!H360</f>
        <v>CONFIRMED BULLISH</v>
      </c>
    </row>
    <row r="361" spans="1:12" ht="13.5" x14ac:dyDescent="0.25">
      <c r="A361" s="3">
        <f>RSI!A361</f>
        <v>42528</v>
      </c>
      <c r="B361" s="2">
        <f>RSI!B361</f>
        <v>5.1252000000000004</v>
      </c>
      <c r="C361" s="2">
        <f>RSI!I361</f>
        <v>49.618654767233956</v>
      </c>
      <c r="D361" s="2">
        <f>MACD!E361</f>
        <v>1.7836092219849498E-2</v>
      </c>
      <c r="E361" s="2">
        <f>MACD!F361</f>
        <v>3.253246235256791E-2</v>
      </c>
      <c r="F361" s="2">
        <f>'Moving Avg'!D361</f>
        <v>5.1239999999999997</v>
      </c>
      <c r="G361" s="2">
        <f>'Moving Avg'!F361</f>
        <v>5.1412999999999993</v>
      </c>
      <c r="H361" s="2">
        <f>'Moving Avg'!G361</f>
        <v>5.0878759999999996</v>
      </c>
      <c r="I361" s="2">
        <f>'Moving Avg'!H361</f>
        <v>5.0445970000000067</v>
      </c>
      <c r="J361" s="6" t="str">
        <f>OBV!F361</f>
        <v>BEARISH</v>
      </c>
      <c r="K361" s="6" t="str">
        <f>OBV!G361</f>
        <v>WEAK</v>
      </c>
      <c r="L361" s="6" t="str">
        <f>OBV!H361</f>
        <v>CONFIRMED BEARISH</v>
      </c>
    </row>
    <row r="362" spans="1:12" ht="13.5" x14ac:dyDescent="0.25">
      <c r="A362" s="3">
        <f>RSI!A362</f>
        <v>42529</v>
      </c>
      <c r="B362" s="2">
        <f>RSI!B362</f>
        <v>5.1252000000000004</v>
      </c>
      <c r="C362" s="2">
        <f>RSI!I362</f>
        <v>49.618654767233963</v>
      </c>
      <c r="D362" s="2">
        <f>MACD!E362</f>
        <v>1.1927827254436529E-2</v>
      </c>
      <c r="E362" s="2">
        <f>MACD!F362</f>
        <v>2.8411535332941634E-2</v>
      </c>
      <c r="F362" s="2">
        <f>'Moving Avg'!D362</f>
        <v>5.1345599999999996</v>
      </c>
      <c r="G362" s="2">
        <f>'Moving Avg'!F362</f>
        <v>5.1339699999999997</v>
      </c>
      <c r="H362" s="2">
        <f>'Moving Avg'!G362</f>
        <v>5.0923340000000001</v>
      </c>
      <c r="I362" s="2">
        <f>'Moving Avg'!H362</f>
        <v>5.0464735000000056</v>
      </c>
      <c r="J362" s="6" t="str">
        <f>OBV!F362</f>
        <v>BULLISH</v>
      </c>
      <c r="K362" s="6" t="str">
        <f>OBV!G362</f>
        <v>STRONG</v>
      </c>
      <c r="L362" s="6" t="str">
        <f>OBV!H362</f>
        <v>CONFIRMED BULLISH</v>
      </c>
    </row>
    <row r="363" spans="1:12" ht="13.5" x14ac:dyDescent="0.25">
      <c r="A363" s="3">
        <f>RSI!A363</f>
        <v>42530</v>
      </c>
      <c r="B363" s="2">
        <f>RSI!B363</f>
        <v>5.0079000000000002</v>
      </c>
      <c r="C363" s="2">
        <f>RSI!I363</f>
        <v>41.464627783767114</v>
      </c>
      <c r="D363" s="2">
        <f>MACD!E363</f>
        <v>1.5651234164674399E-2</v>
      </c>
      <c r="E363" s="2">
        <f>MACD!F363</f>
        <v>2.5859475099288189E-2</v>
      </c>
      <c r="F363" s="2">
        <f>'Moving Avg'!D363</f>
        <v>5.1157999999999992</v>
      </c>
      <c r="G363" s="2">
        <f>'Moving Avg'!F363</f>
        <v>5.1263450000000006</v>
      </c>
      <c r="H363" s="2">
        <f>'Moving Avg'!G363</f>
        <v>5.0939760000000005</v>
      </c>
      <c r="I363" s="2">
        <f>'Moving Avg'!H363</f>
        <v>5.0476465000000053</v>
      </c>
      <c r="J363" s="6" t="str">
        <f>OBV!F363</f>
        <v>BEARISH</v>
      </c>
      <c r="K363" s="6" t="str">
        <f>OBV!G363</f>
        <v>WEAK</v>
      </c>
      <c r="L363" s="6" t="str">
        <f>OBV!H363</f>
        <v>CONFIRMED BEARISH</v>
      </c>
    </row>
    <row r="364" spans="1:12" ht="13.5" x14ac:dyDescent="0.25">
      <c r="A364" s="3">
        <f>RSI!A364</f>
        <v>42531</v>
      </c>
      <c r="B364" s="2">
        <f>RSI!B364</f>
        <v>5.0430999999999999</v>
      </c>
      <c r="C364" s="2">
        <f>RSI!I364</f>
        <v>44.416531173938509</v>
      </c>
      <c r="D364" s="2">
        <f>MACD!E364</f>
        <v>1.51034619813597E-2</v>
      </c>
      <c r="E364" s="2">
        <f>MACD!F364</f>
        <v>2.3708272475702494E-2</v>
      </c>
      <c r="F364" s="2">
        <f>'Moving Avg'!D364</f>
        <v>5.0935199999999998</v>
      </c>
      <c r="G364" s="2">
        <f>'Moving Avg'!F364</f>
        <v>5.1166700000000001</v>
      </c>
      <c r="H364" s="2">
        <f>'Moving Avg'!G364</f>
        <v>5.096908</v>
      </c>
      <c r="I364" s="2">
        <f>'Moving Avg'!H364</f>
        <v>5.0483795000000047</v>
      </c>
      <c r="J364" s="6" t="str">
        <f>OBV!F364</f>
        <v>BULLISH</v>
      </c>
      <c r="K364" s="6" t="str">
        <f>OBV!G364</f>
        <v>NEUTRAL</v>
      </c>
      <c r="L364" s="6" t="str">
        <f>OBV!H364</f>
        <v>BULLISH DIVERGENCE</v>
      </c>
    </row>
    <row r="365" spans="1:12" ht="13.5" x14ac:dyDescent="0.25">
      <c r="A365" s="3">
        <f>RSI!A365</f>
        <v>42534</v>
      </c>
      <c r="B365" s="2">
        <f>RSI!B365</f>
        <v>5.0079000000000002</v>
      </c>
      <c r="C365" s="2">
        <f>RSI!I365</f>
        <v>42.128587457156961</v>
      </c>
      <c r="D365" s="2">
        <f>MACD!E365</f>
        <v>2.3125538339374252E-2</v>
      </c>
      <c r="E365" s="2">
        <f>MACD!F365</f>
        <v>2.3591725648436847E-2</v>
      </c>
      <c r="F365" s="2">
        <f>'Moving Avg'!D365</f>
        <v>5.0618600000000002</v>
      </c>
      <c r="G365" s="2">
        <f>'Moving Avg'!F365</f>
        <v>5.1090450000000009</v>
      </c>
      <c r="H365" s="2">
        <f>'Moving Avg'!G365</f>
        <v>5.0985500000000004</v>
      </c>
      <c r="I365" s="2">
        <f>'Moving Avg'!H365</f>
        <v>5.0489365000000053</v>
      </c>
      <c r="J365" s="6" t="str">
        <f>OBV!F365</f>
        <v>BEARISH</v>
      </c>
      <c r="K365" s="6" t="str">
        <f>OBV!G365</f>
        <v>WEAK</v>
      </c>
      <c r="L365" s="6" t="str">
        <f>OBV!H365</f>
        <v>CONFIRMED BEARISH</v>
      </c>
    </row>
    <row r="366" spans="1:12" ht="13.5" x14ac:dyDescent="0.25">
      <c r="A366" s="3">
        <f>RSI!A366</f>
        <v>42535</v>
      </c>
      <c r="B366" s="2">
        <f>RSI!B366</f>
        <v>5.0079000000000002</v>
      </c>
      <c r="C366" s="2">
        <f>RSI!I366</f>
        <v>42.128587457156961</v>
      </c>
      <c r="D366" s="2">
        <f>MACD!E366</f>
        <v>4.4088412541928079E-2</v>
      </c>
      <c r="E366" s="2">
        <f>MACD!F366</f>
        <v>2.7691063027135095E-2</v>
      </c>
      <c r="F366" s="2">
        <f>'Moving Avg'!D366</f>
        <v>5.0384000000000002</v>
      </c>
      <c r="G366" s="2">
        <f>'Moving Avg'!F366</f>
        <v>5.1043550000000018</v>
      </c>
      <c r="H366" s="2">
        <f>'Moving Avg'!G366</f>
        <v>5.1001920000000007</v>
      </c>
      <c r="I366" s="2">
        <f>'Moving Avg'!H366</f>
        <v>5.0495230000000042</v>
      </c>
      <c r="J366" s="6" t="str">
        <f>OBV!F366</f>
        <v>BEARISH</v>
      </c>
      <c r="K366" s="6" t="str">
        <f>OBV!G366</f>
        <v>WEAK</v>
      </c>
      <c r="L366" s="6" t="str">
        <f>OBV!H366</f>
        <v>CONFIRMED BEARISH</v>
      </c>
    </row>
    <row r="367" spans="1:12" ht="13.5" x14ac:dyDescent="0.25">
      <c r="A367" s="3">
        <f>RSI!A367</f>
        <v>42536</v>
      </c>
      <c r="B367" s="2">
        <f>RSI!B367</f>
        <v>5.0430999999999999</v>
      </c>
      <c r="C367" s="2">
        <f>RSI!I367</f>
        <v>45.390967470168086</v>
      </c>
      <c r="D367" s="2">
        <f>MACD!E367</f>
        <v>3.7254329224362337E-2</v>
      </c>
      <c r="E367" s="2">
        <f>MACD!F367</f>
        <v>2.9603716266580545E-2</v>
      </c>
      <c r="F367" s="2">
        <f>'Moving Avg'!D367</f>
        <v>5.0219800000000001</v>
      </c>
      <c r="G367" s="2">
        <f>'Moving Avg'!F367</f>
        <v>5.0987850000000012</v>
      </c>
      <c r="H367" s="2">
        <f>'Moving Avg'!G367</f>
        <v>5.1025380000000009</v>
      </c>
      <c r="I367" s="2">
        <f>'Moving Avg'!H367</f>
        <v>5.0503150000000039</v>
      </c>
      <c r="J367" s="6" t="str">
        <f>OBV!F367</f>
        <v>BULLISH</v>
      </c>
      <c r="K367" s="6" t="str">
        <f>OBV!G367</f>
        <v>STRONG</v>
      </c>
      <c r="L367" s="6" t="str">
        <f>OBV!H367</f>
        <v>BULLISH DIVERGENCE</v>
      </c>
    </row>
    <row r="368" spans="1:12" ht="13.5" x14ac:dyDescent="0.25">
      <c r="A368" s="3">
        <f>RSI!A368</f>
        <v>42537</v>
      </c>
      <c r="B368" s="2">
        <f>RSI!B368</f>
        <v>5.0430999999999999</v>
      </c>
      <c r="C368" s="2">
        <f>RSI!I368</f>
        <v>45.390967470168086</v>
      </c>
      <c r="D368" s="2">
        <f>MACD!E368</f>
        <v>3.6317035123997421E-2</v>
      </c>
      <c r="E368" s="2">
        <f>MACD!F368</f>
        <v>3.0946380038063923E-2</v>
      </c>
      <c r="F368" s="2">
        <f>'Moving Avg'!D368</f>
        <v>5.02902</v>
      </c>
      <c r="G368" s="2">
        <f>'Moving Avg'!F368</f>
        <v>5.0958550000000011</v>
      </c>
      <c r="H368" s="2">
        <f>'Moving Avg'!G368</f>
        <v>5.1048840000000011</v>
      </c>
      <c r="I368" s="2">
        <f>'Moving Avg'!H368</f>
        <v>5.0511070000000045</v>
      </c>
      <c r="J368" s="6" t="str">
        <f>OBV!F368</f>
        <v>BULLISH</v>
      </c>
      <c r="K368" s="6" t="str">
        <f>OBV!G368</f>
        <v>STRONG</v>
      </c>
      <c r="L368" s="6" t="str">
        <f>OBV!H368</f>
        <v>CONFIRMED BULLISH</v>
      </c>
    </row>
    <row r="369" spans="1:12" ht="13.5" x14ac:dyDescent="0.25">
      <c r="A369" s="3">
        <f>RSI!A369</f>
        <v>42538</v>
      </c>
      <c r="B369" s="2">
        <f>RSI!B369</f>
        <v>5.0019999999999998</v>
      </c>
      <c r="C369" s="2">
        <f>RSI!I369</f>
        <v>42.17167908305337</v>
      </c>
      <c r="D369" s="2">
        <f>MACD!E369</f>
        <v>4.7004146183552642E-2</v>
      </c>
      <c r="E369" s="2">
        <f>MACD!F369</f>
        <v>3.4157933267161669E-2</v>
      </c>
      <c r="F369" s="2">
        <f>'Moving Avg'!D369</f>
        <v>5.0207999999999995</v>
      </c>
      <c r="G369" s="2">
        <f>'Moving Avg'!F369</f>
        <v>5.0908700000000007</v>
      </c>
      <c r="H369" s="2">
        <f>'Moving Avg'!G369</f>
        <v>5.1040620000000008</v>
      </c>
      <c r="I369" s="2">
        <f>'Moving Avg'!H369</f>
        <v>5.0518400000000039</v>
      </c>
      <c r="J369" s="6" t="str">
        <f>OBV!F369</f>
        <v>BULLISH</v>
      </c>
      <c r="K369" s="6" t="str">
        <f>OBV!G369</f>
        <v>NEUTRAL</v>
      </c>
      <c r="L369" s="6" t="str">
        <f>OBV!H369</f>
        <v>BULLISH DIVERGENCE</v>
      </c>
    </row>
    <row r="370" spans="1:12" ht="13.5" x14ac:dyDescent="0.25">
      <c r="A370" s="3">
        <f>RSI!A370</f>
        <v>42541</v>
      </c>
      <c r="B370" s="2">
        <f>RSI!B370</f>
        <v>4.8964999999999996</v>
      </c>
      <c r="C370" s="2">
        <f>RSI!I370</f>
        <v>35.258875436475961</v>
      </c>
      <c r="D370" s="2">
        <f>MACD!E370</f>
        <v>6.6194285661169694E-2</v>
      </c>
      <c r="E370" s="2">
        <f>MACD!F370</f>
        <v>4.0565203745963271E-2</v>
      </c>
      <c r="F370" s="2">
        <f>'Moving Avg'!D370</f>
        <v>4.9985200000000001</v>
      </c>
      <c r="G370" s="2">
        <f>'Moving Avg'!F370</f>
        <v>5.0779699999999997</v>
      </c>
      <c r="H370" s="2">
        <f>'Moving Avg'!G370</f>
        <v>5.1011300000000004</v>
      </c>
      <c r="I370" s="2">
        <f>'Moving Avg'!H370</f>
        <v>5.0524265000000037</v>
      </c>
      <c r="J370" s="6" t="str">
        <f>OBV!F370</f>
        <v>BULLISH</v>
      </c>
      <c r="K370" s="6" t="str">
        <f>OBV!G370</f>
        <v>STRONG</v>
      </c>
      <c r="L370" s="6" t="str">
        <f>OBV!H370</f>
        <v>BULLISH DIVERGENCE</v>
      </c>
    </row>
    <row r="371" spans="1:12" ht="13.5" x14ac:dyDescent="0.25">
      <c r="A371" s="3">
        <f>RSI!A371</f>
        <v>42542</v>
      </c>
      <c r="B371" s="2">
        <f>RSI!B371</f>
        <v>4.9141000000000004</v>
      </c>
      <c r="C371" s="2">
        <f>RSI!I371</f>
        <v>37.11092840485891</v>
      </c>
      <c r="D371" s="2">
        <f>MACD!E371</f>
        <v>7.5937052651767978E-2</v>
      </c>
      <c r="E371" s="2">
        <f>MACD!F371</f>
        <v>4.763957352712421E-2</v>
      </c>
      <c r="F371" s="2">
        <f>'Moving Avg'!D371</f>
        <v>4.9797600000000006</v>
      </c>
      <c r="G371" s="2">
        <f>'Moving Avg'!F371</f>
        <v>5.0685900000000004</v>
      </c>
      <c r="H371" s="2">
        <f>'Moving Avg'!G371</f>
        <v>5.0989020000000007</v>
      </c>
      <c r="I371" s="2">
        <f>'Moving Avg'!H371</f>
        <v>5.0531010000000034</v>
      </c>
      <c r="J371" s="6" t="str">
        <f>OBV!F371</f>
        <v>BULLISH</v>
      </c>
      <c r="K371" s="6" t="str">
        <f>OBV!G371</f>
        <v>STRONG</v>
      </c>
      <c r="L371" s="6" t="str">
        <f>OBV!H371</f>
        <v>BULLISH DIVERGENCE</v>
      </c>
    </row>
    <row r="372" spans="1:12" ht="13.5" x14ac:dyDescent="0.25">
      <c r="A372" s="3">
        <f>RSI!A372</f>
        <v>42543</v>
      </c>
      <c r="B372" s="2">
        <f>RSI!B372</f>
        <v>4.9726999999999997</v>
      </c>
      <c r="C372" s="2">
        <f>RSI!I372</f>
        <v>42.961653872225959</v>
      </c>
      <c r="D372" s="2">
        <f>MACD!E372</f>
        <v>8.0769852400507602E-2</v>
      </c>
      <c r="E372" s="2">
        <f>MACD!F372</f>
        <v>5.4265629301800886E-2</v>
      </c>
      <c r="F372" s="2">
        <f>'Moving Avg'!D372</f>
        <v>4.9656799999999999</v>
      </c>
      <c r="G372" s="2">
        <f>'Moving Avg'!F372</f>
        <v>5.0618449999999999</v>
      </c>
      <c r="H372" s="2">
        <f>'Moving Avg'!G372</f>
        <v>5.096908</v>
      </c>
      <c r="I372" s="2">
        <f>'Moving Avg'!H372</f>
        <v>5.0542150000000037</v>
      </c>
      <c r="J372" s="6" t="str">
        <f>OBV!F372</f>
        <v>BULLISH</v>
      </c>
      <c r="K372" s="6" t="str">
        <f>OBV!G372</f>
        <v>STRONG</v>
      </c>
      <c r="L372" s="6" t="str">
        <f>OBV!H372</f>
        <v>BULLISH DIVERGENCE</v>
      </c>
    </row>
    <row r="373" spans="1:12" ht="13.5" x14ac:dyDescent="0.25">
      <c r="A373" s="3">
        <f>RSI!A373</f>
        <v>42544</v>
      </c>
      <c r="B373" s="2">
        <f>RSI!B373</f>
        <v>4.9786000000000001</v>
      </c>
      <c r="C373" s="2">
        <f>RSI!I373</f>
        <v>43.53126916773185</v>
      </c>
      <c r="D373" s="2">
        <f>MACD!E373</f>
        <v>6.6890480666323526E-2</v>
      </c>
      <c r="E373" s="2">
        <f>MACD!F373</f>
        <v>5.6790599574705412E-2</v>
      </c>
      <c r="F373" s="2">
        <f>'Moving Avg'!D373</f>
        <v>4.9527799999999997</v>
      </c>
      <c r="G373" s="2">
        <f>'Moving Avg'!F373</f>
        <v>5.0553949999999999</v>
      </c>
      <c r="H373" s="2">
        <f>'Moving Avg'!G373</f>
        <v>5.0967920000000007</v>
      </c>
      <c r="I373" s="2">
        <f>'Moving Avg'!H373</f>
        <v>5.0553585000000041</v>
      </c>
      <c r="J373" s="6" t="str">
        <f>OBV!F373</f>
        <v>BULLISH</v>
      </c>
      <c r="K373" s="6" t="str">
        <f>OBV!G373</f>
        <v>STRONG</v>
      </c>
      <c r="L373" s="6" t="str">
        <f>OBV!H373</f>
        <v>BULLISH DIVERGENCE</v>
      </c>
    </row>
    <row r="374" spans="1:12" ht="13.5" x14ac:dyDescent="0.25">
      <c r="A374" s="3">
        <f>RSI!A374</f>
        <v>42545</v>
      </c>
      <c r="B374" s="2">
        <f>RSI!B374</f>
        <v>4.9843999999999999</v>
      </c>
      <c r="C374" s="2">
        <f>RSI!I374</f>
        <v>44.122035801628456</v>
      </c>
      <c r="D374" s="2">
        <f>MACD!E374</f>
        <v>6.05737024624311E-2</v>
      </c>
      <c r="E374" s="2">
        <f>MACD!F374</f>
        <v>5.7547220152250556E-2</v>
      </c>
      <c r="F374" s="2">
        <f>'Moving Avg'!D374</f>
        <v>4.9492600000000007</v>
      </c>
      <c r="G374" s="2">
        <f>'Moving Avg'!F374</f>
        <v>5.0498250000000002</v>
      </c>
      <c r="H374" s="2">
        <f>'Moving Avg'!G374</f>
        <v>5.0950320000000007</v>
      </c>
      <c r="I374" s="2">
        <f>'Moving Avg'!H374</f>
        <v>5.0565310000000041</v>
      </c>
      <c r="J374" s="6" t="str">
        <f>OBV!F374</f>
        <v>BULLISH</v>
      </c>
      <c r="K374" s="6" t="str">
        <f>OBV!G374</f>
        <v>STRONG</v>
      </c>
      <c r="L374" s="6" t="str">
        <f>OBV!H374</f>
        <v>BULLISH DIVERGENCE</v>
      </c>
    </row>
    <row r="375" spans="1:12" ht="13.5" x14ac:dyDescent="0.25">
      <c r="A375" s="3">
        <f>RSI!A375</f>
        <v>42548</v>
      </c>
      <c r="B375" s="2">
        <f>RSI!B375</f>
        <v>5.1310000000000002</v>
      </c>
      <c r="C375" s="2">
        <f>RSI!I375</f>
        <v>56.507515001577318</v>
      </c>
      <c r="D375" s="2">
        <f>MACD!E375</f>
        <v>3.9328663100835826E-2</v>
      </c>
      <c r="E375" s="2">
        <f>MACD!F375</f>
        <v>5.3903508741967615E-2</v>
      </c>
      <c r="F375" s="2">
        <f>'Moving Avg'!D375</f>
        <v>4.9961600000000006</v>
      </c>
      <c r="G375" s="2">
        <f>'Moving Avg'!F375</f>
        <v>5.0498250000000002</v>
      </c>
      <c r="H375" s="2">
        <f>'Moving Avg'!G375</f>
        <v>5.0959700000000003</v>
      </c>
      <c r="I375" s="2">
        <f>'Moving Avg'!H375</f>
        <v>5.0584365000000044</v>
      </c>
      <c r="J375" s="6" t="str">
        <f>OBV!F375</f>
        <v>BULLISH</v>
      </c>
      <c r="K375" s="6" t="str">
        <f>OBV!G375</f>
        <v>STRONG</v>
      </c>
      <c r="L375" s="6" t="str">
        <f>OBV!H375</f>
        <v>CONFIRMED BULLISH</v>
      </c>
    </row>
    <row r="376" spans="1:12" ht="13.5" x14ac:dyDescent="0.25">
      <c r="A376" s="3">
        <f>RSI!A376</f>
        <v>42549</v>
      </c>
      <c r="B376" s="2">
        <f>RSI!B376</f>
        <v>4.8672000000000004</v>
      </c>
      <c r="C376" s="2">
        <f>RSI!I376</f>
        <v>39.52862072107839</v>
      </c>
      <c r="D376" s="2">
        <f>MACD!E376</f>
        <v>4.0373391087040744E-2</v>
      </c>
      <c r="E376" s="2">
        <f>MACD!F376</f>
        <v>5.1197485210982246E-2</v>
      </c>
      <c r="F376" s="2">
        <f>'Moving Avg'!D376</f>
        <v>4.9867800000000004</v>
      </c>
      <c r="G376" s="2">
        <f>'Moving Avg'!F376</f>
        <v>5.032235</v>
      </c>
      <c r="H376" s="2">
        <f>'Moving Avg'!G376</f>
        <v>5.0935079999999999</v>
      </c>
      <c r="I376" s="2">
        <f>'Moving Avg'!H376</f>
        <v>5.0588180000000031</v>
      </c>
      <c r="J376" s="6" t="str">
        <f>OBV!F376</f>
        <v>BULLISH</v>
      </c>
      <c r="K376" s="6" t="str">
        <f>OBV!G376</f>
        <v>STRONG</v>
      </c>
      <c r="L376" s="6" t="str">
        <f>OBV!H376</f>
        <v>BULLISH DIVERGENCE</v>
      </c>
    </row>
    <row r="377" spans="1:12" ht="13.5" x14ac:dyDescent="0.25">
      <c r="A377" s="3">
        <f>RSI!A377</f>
        <v>42550</v>
      </c>
      <c r="B377" s="2">
        <f>RSI!B377</f>
        <v>5.0137999999999998</v>
      </c>
      <c r="C377" s="2">
        <f>RSI!I377</f>
        <v>48.745412932784213</v>
      </c>
      <c r="D377" s="2">
        <f>MACD!E377</f>
        <v>3.6891358699171484E-2</v>
      </c>
      <c r="E377" s="2">
        <f>MACD!F377</f>
        <v>4.8336259908620095E-2</v>
      </c>
      <c r="F377" s="2">
        <f>'Moving Avg'!D377</f>
        <v>4.9950000000000001</v>
      </c>
      <c r="G377" s="2">
        <f>'Moving Avg'!F377</f>
        <v>5.0293049999999999</v>
      </c>
      <c r="H377" s="2">
        <f>'Moving Avg'!G377</f>
        <v>5.0928059999999995</v>
      </c>
      <c r="I377" s="2">
        <f>'Moving Avg'!H377</f>
        <v>5.0599030000000029</v>
      </c>
      <c r="J377" s="6" t="str">
        <f>OBV!F377</f>
        <v>BEARISH</v>
      </c>
      <c r="K377" s="6" t="str">
        <f>OBV!G377</f>
        <v>WEAK</v>
      </c>
      <c r="L377" s="6" t="str">
        <f>OBV!H377</f>
        <v>BEARISH DIVERGENCE</v>
      </c>
    </row>
    <row r="378" spans="1:12" ht="13.5" x14ac:dyDescent="0.25">
      <c r="A378" s="3">
        <f>RSI!A378</f>
        <v>42551</v>
      </c>
      <c r="B378" s="2">
        <f>RSI!B378</f>
        <v>4.9843999999999999</v>
      </c>
      <c r="C378" s="2">
        <f>RSI!I378</f>
        <v>47.191967336712921</v>
      </c>
      <c r="D378" s="2">
        <f>MACD!E378</f>
        <v>3.6254537213528337E-2</v>
      </c>
      <c r="E378" s="2">
        <f>MACD!F378</f>
        <v>4.5919915369601744E-2</v>
      </c>
      <c r="F378" s="2">
        <f>'Moving Avg'!D378</f>
        <v>4.9961600000000006</v>
      </c>
      <c r="G378" s="2">
        <f>'Moving Avg'!F378</f>
        <v>5.0234399999999999</v>
      </c>
      <c r="H378" s="2">
        <f>'Moving Avg'!G378</f>
        <v>5.0928060000000004</v>
      </c>
      <c r="I378" s="2">
        <f>'Moving Avg'!H378</f>
        <v>5.0609290000000042</v>
      </c>
      <c r="J378" s="6" t="str">
        <f>OBV!F378</f>
        <v>BEARISH</v>
      </c>
      <c r="K378" s="6" t="str">
        <f>OBV!G378</f>
        <v>WEAK</v>
      </c>
      <c r="L378" s="6" t="str">
        <f>OBV!H378</f>
        <v>BEARISH DIVERGENCE</v>
      </c>
    </row>
    <row r="379" spans="1:12" ht="13.5" x14ac:dyDescent="0.25">
      <c r="A379" s="3">
        <f>RSI!A379</f>
        <v>42552</v>
      </c>
      <c r="B379" s="2">
        <f>RSI!B379</f>
        <v>4.9843999999999999</v>
      </c>
      <c r="C379" s="2">
        <f>RSI!I379</f>
        <v>47.191967336712928</v>
      </c>
      <c r="D379" s="2">
        <f>MACD!E379</f>
        <v>2.9688314827756024E-2</v>
      </c>
      <c r="E379" s="2">
        <f>MACD!F379</f>
        <v>4.26735952612326E-2</v>
      </c>
      <c r="F379" s="2">
        <f>'Moving Avg'!D379</f>
        <v>4.9961600000000006</v>
      </c>
      <c r="G379" s="2">
        <f>'Moving Avg'!F379</f>
        <v>5.0149349999999995</v>
      </c>
      <c r="H379" s="2">
        <f>'Moving Avg'!G379</f>
        <v>5.0928060000000004</v>
      </c>
      <c r="I379" s="2">
        <f>'Moving Avg'!H379</f>
        <v>5.0620725000000037</v>
      </c>
      <c r="J379" s="6" t="str">
        <f>OBV!F379</f>
        <v>BEARISH</v>
      </c>
      <c r="K379" s="6" t="str">
        <f>OBV!G379</f>
        <v>WEAK</v>
      </c>
      <c r="L379" s="6" t="str">
        <f>OBV!H379</f>
        <v>NEUTRAL</v>
      </c>
    </row>
    <row r="380" spans="1:12" ht="13.5" x14ac:dyDescent="0.25">
      <c r="A380" s="3">
        <f>RSI!A380</f>
        <v>42555</v>
      </c>
      <c r="B380" s="2">
        <f>RSI!B380</f>
        <v>4.9786000000000001</v>
      </c>
      <c r="C380" s="2">
        <f>RSI!I380</f>
        <v>46.850361509231483</v>
      </c>
      <c r="D380" s="2">
        <f>MACD!E380</f>
        <v>8.6049404249122219E-3</v>
      </c>
      <c r="E380" s="2">
        <f>MACD!F380</f>
        <v>3.5859864293968528E-2</v>
      </c>
      <c r="F380" s="2">
        <f>'Moving Avg'!D380</f>
        <v>4.9656800000000008</v>
      </c>
      <c r="G380" s="2">
        <f>'Moving Avg'!F380</f>
        <v>5.0055549999999993</v>
      </c>
      <c r="H380" s="2">
        <f>'Moving Avg'!G380</f>
        <v>5.092690000000001</v>
      </c>
      <c r="I380" s="2">
        <f>'Moving Avg'!H380</f>
        <v>5.0631575000000035</v>
      </c>
      <c r="J380" s="6" t="str">
        <f>OBV!F380</f>
        <v>BEARISH</v>
      </c>
      <c r="K380" s="6" t="str">
        <f>OBV!G380</f>
        <v>WEAK</v>
      </c>
      <c r="L380" s="6" t="str">
        <f>OBV!H380</f>
        <v>CONFIRMED BEARISH</v>
      </c>
    </row>
    <row r="381" spans="1:12" ht="13.5" x14ac:dyDescent="0.25">
      <c r="A381" s="3">
        <f>RSI!A381</f>
        <v>42559</v>
      </c>
      <c r="B381" s="2">
        <f>RSI!B381</f>
        <v>4.9843999999999999</v>
      </c>
      <c r="C381" s="2">
        <f>RSI!I381</f>
        <v>47.26148262934155</v>
      </c>
      <c r="D381" s="2">
        <f>MACD!E381</f>
        <v>-6.6689847103642563E-3</v>
      </c>
      <c r="E381" s="2">
        <f>MACD!F381</f>
        <v>2.7354094493101971E-2</v>
      </c>
      <c r="F381" s="2">
        <f>'Moving Avg'!D381</f>
        <v>4.9891200000000007</v>
      </c>
      <c r="G381" s="2">
        <f>'Moving Avg'!F381</f>
        <v>4.9985149999999985</v>
      </c>
      <c r="H381" s="2">
        <f>'Moving Avg'!G381</f>
        <v>5.0908120000000006</v>
      </c>
      <c r="I381" s="2">
        <f>'Moving Avg'!H381</f>
        <v>5.0643300000000036</v>
      </c>
      <c r="J381" s="6" t="str">
        <f>OBV!F381</f>
        <v>BULLISH</v>
      </c>
      <c r="K381" s="6" t="str">
        <f>OBV!G381</f>
        <v>STRONG</v>
      </c>
      <c r="L381" s="6" t="str">
        <f>OBV!H381</f>
        <v>CONFIRMED BULLISH</v>
      </c>
    </row>
    <row r="382" spans="1:12" ht="13.5" x14ac:dyDescent="0.25">
      <c r="A382" s="3">
        <f>RSI!A382</f>
        <v>42562</v>
      </c>
      <c r="B382" s="2">
        <f>RSI!B382</f>
        <v>5.1344000000000003</v>
      </c>
      <c r="C382" s="2">
        <f>RSI!I382</f>
        <v>56.609368345781768</v>
      </c>
      <c r="D382" s="2">
        <f>MACD!E382</f>
        <v>-2.1456601443581746E-2</v>
      </c>
      <c r="E382" s="2">
        <f>MACD!F382</f>
        <v>1.7591955305765229E-2</v>
      </c>
      <c r="F382" s="2">
        <f>'Moving Avg'!D382</f>
        <v>5.0132399999999997</v>
      </c>
      <c r="G382" s="2">
        <f>'Moving Avg'!F382</f>
        <v>4.9989749999999988</v>
      </c>
      <c r="H382" s="2">
        <f>'Moving Avg'!G382</f>
        <v>5.0918180000000008</v>
      </c>
      <c r="I382" s="2">
        <f>'Moving Avg'!H382</f>
        <v>5.0662525000000036</v>
      </c>
      <c r="J382" s="6" t="str">
        <f>OBV!F382</f>
        <v>BULLISH</v>
      </c>
      <c r="K382" s="6" t="str">
        <f>OBV!G382</f>
        <v>STRONG</v>
      </c>
      <c r="L382" s="6" t="str">
        <f>OBV!H382</f>
        <v>BULLISH DIVERGENCE</v>
      </c>
    </row>
    <row r="383" spans="1:12" ht="13.5" x14ac:dyDescent="0.25">
      <c r="A383" s="3">
        <f>RSI!A383</f>
        <v>42563</v>
      </c>
      <c r="B383" s="2">
        <f>RSI!B383</f>
        <v>5.1032000000000002</v>
      </c>
      <c r="C383" s="2">
        <f>RSI!I383</f>
        <v>54.447585234516104</v>
      </c>
      <c r="D383" s="2">
        <f>MACD!E383</f>
        <v>-3.1421752998739727E-2</v>
      </c>
      <c r="E383" s="2">
        <f>MACD!F383</f>
        <v>7.7892136448642372E-3</v>
      </c>
      <c r="F383" s="2">
        <f>'Moving Avg'!D383</f>
        <v>5.0370000000000008</v>
      </c>
      <c r="G383" s="2">
        <f>'Moving Avg'!F383</f>
        <v>5.0037399999999987</v>
      </c>
      <c r="H383" s="2">
        <f>'Moving Avg'!G383</f>
        <v>5.0941940000000008</v>
      </c>
      <c r="I383" s="2">
        <f>'Moving Avg'!H383</f>
        <v>5.068019000000004</v>
      </c>
      <c r="J383" s="6" t="str">
        <f>OBV!F383</f>
        <v>BULLISH</v>
      </c>
      <c r="K383" s="6" t="str">
        <f>OBV!G383</f>
        <v>STRONG</v>
      </c>
      <c r="L383" s="6" t="str">
        <f>OBV!H383</f>
        <v>BULLISH DIVERGENCE</v>
      </c>
    </row>
    <row r="384" spans="1:12" ht="13.5" x14ac:dyDescent="0.25">
      <c r="A384" s="3">
        <f>RSI!A384</f>
        <v>42564</v>
      </c>
      <c r="B384" s="2">
        <f>RSI!B384</f>
        <v>5.0408999999999997</v>
      </c>
      <c r="C384" s="2">
        <f>RSI!I384</f>
        <v>50.315724481767404</v>
      </c>
      <c r="D384" s="2">
        <f>MACD!E384</f>
        <v>-3.4783945778436021E-2</v>
      </c>
      <c r="E384" s="2">
        <f>MACD!F384</f>
        <v>-7.2541823979581366E-4</v>
      </c>
      <c r="F384" s="2">
        <f>'Moving Avg'!D384</f>
        <v>5.0483000000000002</v>
      </c>
      <c r="G384" s="2">
        <f>'Moving Avg'!F384</f>
        <v>5.0036299999999994</v>
      </c>
      <c r="H384" s="2">
        <f>'Moving Avg'!G384</f>
        <v>5.0953240000000006</v>
      </c>
      <c r="I384" s="2">
        <f>'Moving Avg'!H384</f>
        <v>5.0694450000000044</v>
      </c>
      <c r="J384" s="6" t="str">
        <f>OBV!F384</f>
        <v>BULLISH</v>
      </c>
      <c r="K384" s="6" t="str">
        <f>OBV!G384</f>
        <v>STRONG</v>
      </c>
      <c r="L384" s="6" t="str">
        <f>OBV!H384</f>
        <v>BULLISH DIVERGENCE</v>
      </c>
    </row>
    <row r="385" spans="1:12" ht="13.5" x14ac:dyDescent="0.25">
      <c r="A385" s="3">
        <f>RSI!A385</f>
        <v>42565</v>
      </c>
      <c r="B385" s="2">
        <f>RSI!B385</f>
        <v>5.1094999999999997</v>
      </c>
      <c r="C385" s="2">
        <f>RSI!I385</f>
        <v>54.417621813583864</v>
      </c>
      <c r="D385" s="2">
        <f>MACD!E385</f>
        <v>-2.0193254129726057E-2</v>
      </c>
      <c r="E385" s="2">
        <f>MACD!F385</f>
        <v>-4.6189854177818629E-3</v>
      </c>
      <c r="F385" s="2">
        <f>'Moving Avg'!D385</f>
        <v>5.0744800000000003</v>
      </c>
      <c r="G385" s="2">
        <f>'Moving Avg'!F385</f>
        <v>5.0087099999999989</v>
      </c>
      <c r="H385" s="2">
        <f>'Moving Avg'!G385</f>
        <v>5.0959479999999999</v>
      </c>
      <c r="I385" s="2">
        <f>'Moving Avg'!H385</f>
        <v>5.071008500000004</v>
      </c>
      <c r="J385" s="6" t="str">
        <f>OBV!F385</f>
        <v>BULLISH</v>
      </c>
      <c r="K385" s="6" t="str">
        <f>OBV!G385</f>
        <v>STRONG</v>
      </c>
      <c r="L385" s="6" t="str">
        <f>OBV!H385</f>
        <v>BULLISH DIVERGENCE</v>
      </c>
    </row>
    <row r="386" spans="1:12" ht="13.5" x14ac:dyDescent="0.25">
      <c r="A386" s="3">
        <f>RSI!A386</f>
        <v>42566</v>
      </c>
      <c r="B386" s="2">
        <f>RSI!B386</f>
        <v>5.0533999999999999</v>
      </c>
      <c r="C386" s="2">
        <f>RSI!I386</f>
        <v>50.729147070932122</v>
      </c>
      <c r="D386" s="2">
        <f>MACD!E386</f>
        <v>-4.4715723588660161E-2</v>
      </c>
      <c r="E386" s="2">
        <f>MACD!F386</f>
        <v>-1.2638333051957523E-2</v>
      </c>
      <c r="F386" s="2">
        <f>'Moving Avg'!D386</f>
        <v>5.0882800000000001</v>
      </c>
      <c r="G386" s="2">
        <f>'Moving Avg'!F386</f>
        <v>5.0109849999999998</v>
      </c>
      <c r="H386" s="2">
        <f>'Moving Avg'!G386</f>
        <v>5.0949820000000008</v>
      </c>
      <c r="I386" s="2">
        <f>'Moving Avg'!H386</f>
        <v>5.0725260000000034</v>
      </c>
      <c r="J386" s="6" t="str">
        <f>OBV!F386</f>
        <v>BEARISH</v>
      </c>
      <c r="K386" s="6" t="str">
        <f>OBV!G386</f>
        <v>WEAK</v>
      </c>
      <c r="L386" s="6" t="str">
        <f>OBV!H386</f>
        <v>CONFIRMED BEARISH</v>
      </c>
    </row>
    <row r="387" spans="1:12" ht="13.5" x14ac:dyDescent="0.25">
      <c r="A387" s="3">
        <f>RSI!A387</f>
        <v>42569</v>
      </c>
      <c r="B387" s="2">
        <f>RSI!B387</f>
        <v>5.0970000000000004</v>
      </c>
      <c r="C387" s="2">
        <f>RSI!I387</f>
        <v>53.374243207573727</v>
      </c>
      <c r="D387" s="2">
        <f>MACD!E387</f>
        <v>-4.621662446288255E-2</v>
      </c>
      <c r="E387" s="2">
        <f>MACD!F387</f>
        <v>-1.9353991334142527E-2</v>
      </c>
      <c r="F387" s="2">
        <f>'Moving Avg'!D387</f>
        <v>5.0808</v>
      </c>
      <c r="G387" s="2">
        <f>'Moving Avg'!F387</f>
        <v>5.013679999999999</v>
      </c>
      <c r="H387" s="2">
        <f>'Moving Avg'!G387</f>
        <v>5.0939500000000004</v>
      </c>
      <c r="I387" s="2">
        <f>'Moving Avg'!H387</f>
        <v>5.073968500000003</v>
      </c>
      <c r="J387" s="6" t="str">
        <f>OBV!F387</f>
        <v>BEARISH</v>
      </c>
      <c r="K387" s="6" t="str">
        <f>OBV!G387</f>
        <v>WEAK</v>
      </c>
      <c r="L387" s="6" t="str">
        <f>OBV!H387</f>
        <v>CONFIRMED BEARISH</v>
      </c>
    </row>
    <row r="388" spans="1:12" ht="13.5" x14ac:dyDescent="0.25">
      <c r="A388" s="3">
        <f>RSI!A388</f>
        <v>42570</v>
      </c>
      <c r="B388" s="2">
        <f>RSI!B388</f>
        <v>5.0970000000000004</v>
      </c>
      <c r="C388" s="2">
        <f>RSI!I388</f>
        <v>53.37424320757372</v>
      </c>
      <c r="D388" s="2">
        <f>MACD!E388</f>
        <v>-5.2337083843394083E-2</v>
      </c>
      <c r="E388" s="2">
        <f>MACD!F388</f>
        <v>-2.5950609835992837E-2</v>
      </c>
      <c r="F388" s="2">
        <f>'Moving Avg'!D388</f>
        <v>5.0795599999999999</v>
      </c>
      <c r="G388" s="2">
        <f>'Moving Avg'!F388</f>
        <v>5.0163749999999983</v>
      </c>
      <c r="H388" s="2">
        <f>'Moving Avg'!G388</f>
        <v>5.0904540000000011</v>
      </c>
      <c r="I388" s="2">
        <f>'Moving Avg'!H388</f>
        <v>5.0753230000000027</v>
      </c>
      <c r="J388" s="6" t="str">
        <f>OBV!F388</f>
        <v>BEARISH</v>
      </c>
      <c r="K388" s="6" t="str">
        <f>OBV!G388</f>
        <v>WEAK</v>
      </c>
      <c r="L388" s="6" t="str">
        <f>OBV!H388</f>
        <v>CONFIRMED BEARISH</v>
      </c>
    </row>
    <row r="389" spans="1:12" ht="13.5" x14ac:dyDescent="0.25">
      <c r="A389" s="3">
        <f>RSI!A389</f>
        <v>42571</v>
      </c>
      <c r="B389" s="2">
        <f>RSI!B389</f>
        <v>5.0471000000000004</v>
      </c>
      <c r="C389" s="2">
        <f>RSI!I389</f>
        <v>49.823883323783313</v>
      </c>
      <c r="D389" s="2">
        <f>MACD!E389</f>
        <v>-5.4122776134753359E-2</v>
      </c>
      <c r="E389" s="2">
        <f>MACD!F389</f>
        <v>-3.1585043095744947E-2</v>
      </c>
      <c r="F389" s="2">
        <f>'Moving Avg'!D389</f>
        <v>5.0808000000000009</v>
      </c>
      <c r="G389" s="2">
        <f>'Moving Avg'!F389</f>
        <v>5.0186299999999999</v>
      </c>
      <c r="H389" s="2">
        <f>'Moving Avg'!G389</f>
        <v>5.0852560000000002</v>
      </c>
      <c r="I389" s="2">
        <f>'Moving Avg'!H389</f>
        <v>5.0768090000000026</v>
      </c>
      <c r="J389" s="6" t="str">
        <f>OBV!F389</f>
        <v>BEARISH</v>
      </c>
      <c r="K389" s="6" t="str">
        <f>OBV!G389</f>
        <v>WEAK</v>
      </c>
      <c r="L389" s="6" t="str">
        <f>OBV!H389</f>
        <v>BEARISH DIVERGENCE</v>
      </c>
    </row>
    <row r="390" spans="1:12" ht="13.5" x14ac:dyDescent="0.25">
      <c r="A390" s="3">
        <f>RSI!A390</f>
        <v>42572</v>
      </c>
      <c r="B390" s="2">
        <f>RSI!B390</f>
        <v>5.0970000000000004</v>
      </c>
      <c r="C390" s="2">
        <f>RSI!I390</f>
        <v>53.177979284814121</v>
      </c>
      <c r="D390" s="2">
        <f>MACD!E390</f>
        <v>-6.0208172931290882E-2</v>
      </c>
      <c r="E390" s="2">
        <f>MACD!F390</f>
        <v>-3.7309669062854135E-2</v>
      </c>
      <c r="F390" s="2">
        <f>'Moving Avg'!D390</f>
        <v>5.0783000000000005</v>
      </c>
      <c r="G390" s="2">
        <f>'Moving Avg'!F390</f>
        <v>5.0286549999999988</v>
      </c>
      <c r="H390" s="2">
        <f>'Moving Avg'!G390</f>
        <v>5.0791800000000009</v>
      </c>
      <c r="I390" s="2">
        <f>'Moving Avg'!H390</f>
        <v>5.0779875000000025</v>
      </c>
      <c r="J390" s="6" t="str">
        <f>OBV!F390</f>
        <v>BEARISH</v>
      </c>
      <c r="K390" s="6" t="str">
        <f>OBV!G390</f>
        <v>WEAK</v>
      </c>
      <c r="L390" s="6" t="str">
        <f>OBV!H390</f>
        <v>CONFIRMED BEARISH</v>
      </c>
    </row>
    <row r="391" spans="1:12" ht="13.5" x14ac:dyDescent="0.25">
      <c r="A391" s="3">
        <f>RSI!A391</f>
        <v>42573</v>
      </c>
      <c r="B391" s="2">
        <f>RSI!B391</f>
        <v>5.0970000000000004</v>
      </c>
      <c r="C391" s="2">
        <f>RSI!I391</f>
        <v>53.177979284814128</v>
      </c>
      <c r="D391" s="2">
        <f>MACD!E391</f>
        <v>-6.4746780986340902E-2</v>
      </c>
      <c r="E391" s="2">
        <f>MACD!F391</f>
        <v>-4.2797091447551491E-2</v>
      </c>
      <c r="F391" s="2">
        <f>'Moving Avg'!D391</f>
        <v>5.0870200000000008</v>
      </c>
      <c r="G391" s="2">
        <f>'Moving Avg'!F391</f>
        <v>5.0377999999999989</v>
      </c>
      <c r="H391" s="2">
        <f>'Moving Avg'!G391</f>
        <v>5.0734560000000002</v>
      </c>
      <c r="I391" s="2">
        <f>'Moving Avg'!H391</f>
        <v>5.079430000000003</v>
      </c>
      <c r="J391" s="6" t="str">
        <f>OBV!F391</f>
        <v>BULLISH</v>
      </c>
      <c r="K391" s="6" t="str">
        <f>OBV!G391</f>
        <v>STRONG</v>
      </c>
      <c r="L391" s="6" t="str">
        <f>OBV!H391</f>
        <v>CONFIRMED BULLISH</v>
      </c>
    </row>
    <row r="392" spans="1:12" ht="13.5" x14ac:dyDescent="0.25">
      <c r="A392" s="3">
        <f>RSI!A392</f>
        <v>42577</v>
      </c>
      <c r="B392" s="2">
        <f>RSI!B392</f>
        <v>5.0595999999999997</v>
      </c>
      <c r="C392" s="2">
        <f>RSI!I392</f>
        <v>50.2577185419701</v>
      </c>
      <c r="D392" s="2">
        <f>MACD!E392</f>
        <v>-4.3000712870084001E-2</v>
      </c>
      <c r="E392" s="2">
        <f>MACD!F392</f>
        <v>-4.2837815732057999E-2</v>
      </c>
      <c r="F392" s="2">
        <f>'Moving Avg'!D392</f>
        <v>5.0795400000000006</v>
      </c>
      <c r="G392" s="2">
        <f>'Moving Avg'!F392</f>
        <v>5.0421449999999997</v>
      </c>
      <c r="H392" s="2">
        <f>'Moving Avg'!G392</f>
        <v>5.0692120000000003</v>
      </c>
      <c r="I392" s="2">
        <f>'Moving Avg'!H392</f>
        <v>5.0806855000000022</v>
      </c>
      <c r="J392" s="6" t="str">
        <f>OBV!F392</f>
        <v>BULLISH</v>
      </c>
      <c r="K392" s="6" t="str">
        <f>OBV!G392</f>
        <v>NEUTRAL</v>
      </c>
      <c r="L392" s="6" t="str">
        <f>OBV!H392</f>
        <v>BULLISH DIVERGENCE</v>
      </c>
    </row>
    <row r="393" spans="1:12" ht="13.5" x14ac:dyDescent="0.25">
      <c r="A393" s="3">
        <f>RSI!A393</f>
        <v>42578</v>
      </c>
      <c r="B393" s="2">
        <f>RSI!B393</f>
        <v>4.9911000000000003</v>
      </c>
      <c r="C393" s="2">
        <f>RSI!I393</f>
        <v>45.346010573839685</v>
      </c>
      <c r="D393" s="2">
        <f>MACD!E393</f>
        <v>-2.4346662774782146E-2</v>
      </c>
      <c r="E393" s="2">
        <f>MACD!F393</f>
        <v>-3.9139585140602833E-2</v>
      </c>
      <c r="F393" s="2">
        <f>'Moving Avg'!D393</f>
        <v>5.0583600000000004</v>
      </c>
      <c r="G393" s="2">
        <f>'Moving Avg'!F393</f>
        <v>5.0427699999999991</v>
      </c>
      <c r="H393" s="2">
        <f>'Moving Avg'!G393</f>
        <v>5.0658259999999995</v>
      </c>
      <c r="I393" s="2">
        <f>'Moving Avg'!H393</f>
        <v>5.0813640000000024</v>
      </c>
      <c r="J393" s="6" t="str">
        <f>OBV!F393</f>
        <v>BEARISH</v>
      </c>
      <c r="K393" s="6" t="str">
        <f>OBV!G393</f>
        <v>NEUTRAL</v>
      </c>
      <c r="L393" s="6" t="str">
        <f>OBV!H393</f>
        <v>CONFIRMED BEARISH</v>
      </c>
    </row>
    <row r="394" spans="1:12" ht="13.5" x14ac:dyDescent="0.25">
      <c r="A394" s="3">
        <f>RSI!A394</f>
        <v>42579</v>
      </c>
      <c r="B394" s="2">
        <f>RSI!B394</f>
        <v>4.9973000000000001</v>
      </c>
      <c r="C394" s="2">
        <f>RSI!I394</f>
        <v>45.861737589248555</v>
      </c>
      <c r="D394" s="2">
        <f>MACD!E394</f>
        <v>-1.8220593181315081E-2</v>
      </c>
      <c r="E394" s="2">
        <f>MACD!F394</f>
        <v>-3.4955786748745284E-2</v>
      </c>
      <c r="F394" s="2">
        <f>'Moving Avg'!D394</f>
        <v>5.0484</v>
      </c>
      <c r="G394" s="2">
        <f>'Moving Avg'!F394</f>
        <v>5.0434149999999986</v>
      </c>
      <c r="H394" s="2">
        <f>'Moving Avg'!G394</f>
        <v>5.0610399999999993</v>
      </c>
      <c r="I394" s="2">
        <f>'Moving Avg'!H394</f>
        <v>5.0820440000000016</v>
      </c>
      <c r="J394" s="6" t="str">
        <f>OBV!F394</f>
        <v>BULLISH</v>
      </c>
      <c r="K394" s="6" t="str">
        <f>OBV!G394</f>
        <v>NEUTRAL</v>
      </c>
      <c r="L394" s="6" t="str">
        <f>OBV!H394</f>
        <v>BULLISH DIVERGENCE</v>
      </c>
    </row>
    <row r="395" spans="1:12" ht="13.5" x14ac:dyDescent="0.25">
      <c r="A395" s="3">
        <f>RSI!A395</f>
        <v>42580</v>
      </c>
      <c r="B395" s="2">
        <f>RSI!B395</f>
        <v>5.0782999999999996</v>
      </c>
      <c r="C395" s="2">
        <f>RSI!I395</f>
        <v>52.206880450709441</v>
      </c>
      <c r="D395" s="2">
        <f>MACD!E395</f>
        <v>-8.1626116686974726E-3</v>
      </c>
      <c r="E395" s="2">
        <f>MACD!F395</f>
        <v>-2.9597151732735725E-2</v>
      </c>
      <c r="F395" s="2">
        <f>'Moving Avg'!D395</f>
        <v>5.0446599999999995</v>
      </c>
      <c r="G395" s="2">
        <f>'Moving Avg'!F395</f>
        <v>5.0407799999999998</v>
      </c>
      <c r="H395" s="2">
        <f>'Moving Avg'!G395</f>
        <v>5.0593979999999998</v>
      </c>
      <c r="I395" s="2">
        <f>'Moving Avg'!H395</f>
        <v>5.0832465000000013</v>
      </c>
      <c r="J395" s="6" t="str">
        <f>OBV!F395</f>
        <v>BULLISH</v>
      </c>
      <c r="K395" s="6" t="str">
        <f>OBV!G395</f>
        <v>STRONG</v>
      </c>
      <c r="L395" s="6" t="str">
        <f>OBV!H395</f>
        <v>BULLISH DIVERGENCE</v>
      </c>
    </row>
    <row r="396" spans="1:12" ht="13.5" x14ac:dyDescent="0.25">
      <c r="A396" s="3">
        <f>RSI!A396</f>
        <v>42583</v>
      </c>
      <c r="B396" s="2">
        <f>RSI!B396</f>
        <v>5.0782999999999996</v>
      </c>
      <c r="C396" s="2">
        <f>RSI!I396</f>
        <v>52.206880450709441</v>
      </c>
      <c r="D396" s="2">
        <f>MACD!E396</f>
        <v>-8.4646191825301642E-3</v>
      </c>
      <c r="E396" s="2">
        <f>MACD!F396</f>
        <v>-2.5370645222694613E-2</v>
      </c>
      <c r="F396" s="2">
        <f>'Moving Avg'!D396</f>
        <v>5.040919999999999</v>
      </c>
      <c r="G396" s="2">
        <f>'Moving Avg'!F396</f>
        <v>5.0513349999999999</v>
      </c>
      <c r="H396" s="2">
        <f>'Moving Avg'!G396</f>
        <v>5.0589300000000001</v>
      </c>
      <c r="I396" s="2">
        <f>'Moving Avg'!H396</f>
        <v>5.0840090000000018</v>
      </c>
      <c r="J396" s="6" t="str">
        <f>OBV!F396</f>
        <v>BULLISH</v>
      </c>
      <c r="K396" s="6" t="str">
        <f>OBV!G396</f>
        <v>STRONG</v>
      </c>
      <c r="L396" s="6" t="str">
        <f>OBV!H396</f>
        <v>BULLISH DIVERGENCE</v>
      </c>
    </row>
    <row r="397" spans="1:12" ht="13.5" x14ac:dyDescent="0.25">
      <c r="A397" s="3">
        <f>RSI!A397</f>
        <v>42584</v>
      </c>
      <c r="B397" s="2">
        <f>RSI!B397</f>
        <v>5.0782999999999996</v>
      </c>
      <c r="C397" s="2">
        <f>RSI!I397</f>
        <v>52.206880450709441</v>
      </c>
      <c r="D397" s="2">
        <f>MACD!E397</f>
        <v>-2.1808402354466239E-3</v>
      </c>
      <c r="E397" s="2">
        <f>MACD!F397</f>
        <v>-2.0732684225245018E-2</v>
      </c>
      <c r="F397" s="2">
        <f>'Moving Avg'!D397</f>
        <v>5.0446599999999995</v>
      </c>
      <c r="G397" s="2">
        <f>'Moving Avg'!F397</f>
        <v>5.0545599999999995</v>
      </c>
      <c r="H397" s="2">
        <f>'Moving Avg'!G397</f>
        <v>5.0574060000000012</v>
      </c>
      <c r="I397" s="2">
        <f>'Moving Avg'!H397</f>
        <v>5.084830000000002</v>
      </c>
      <c r="J397" s="6" t="str">
        <f>OBV!F397</f>
        <v>BULLISH</v>
      </c>
      <c r="K397" s="6" t="str">
        <f>OBV!G397</f>
        <v>STRONG</v>
      </c>
      <c r="L397" s="6" t="str">
        <f>OBV!H397</f>
        <v>CONFIRMED BULLISH</v>
      </c>
    </row>
    <row r="398" spans="1:12" ht="13.5" x14ac:dyDescent="0.25">
      <c r="A398" s="3">
        <f>RSI!A398</f>
        <v>42585</v>
      </c>
      <c r="B398" s="2">
        <f>RSI!B398</f>
        <v>5.016</v>
      </c>
      <c r="C398" s="2">
        <f>RSI!I398</f>
        <v>46.923798680288542</v>
      </c>
      <c r="D398" s="2">
        <f>MACD!E398</f>
        <v>7.5951215064042898E-3</v>
      </c>
      <c r="E398" s="2">
        <f>MACD!F398</f>
        <v>-1.5067123078915157E-2</v>
      </c>
      <c r="F398" s="2">
        <f>'Moving Avg'!D398</f>
        <v>5.0496399999999992</v>
      </c>
      <c r="G398" s="2">
        <f>'Moving Avg'!F398</f>
        <v>5.056140000000001</v>
      </c>
      <c r="H398" s="2">
        <f>'Moving Avg'!G398</f>
        <v>5.0556920000000005</v>
      </c>
      <c r="I398" s="2">
        <f>'Moving Avg'!H398</f>
        <v>5.0855740000000011</v>
      </c>
      <c r="J398" s="6" t="str">
        <f>OBV!F398</f>
        <v>BEARISH</v>
      </c>
      <c r="K398" s="6" t="str">
        <f>OBV!G398</f>
        <v>NEUTRAL</v>
      </c>
      <c r="L398" s="6" t="str">
        <f>OBV!H398</f>
        <v>BEARISH DIVERGENCE</v>
      </c>
    </row>
    <row r="399" spans="1:12" ht="13.5" x14ac:dyDescent="0.25">
      <c r="A399" s="3">
        <f>RSI!A399</f>
        <v>42586</v>
      </c>
      <c r="B399" s="2">
        <f>RSI!B399</f>
        <v>5.016</v>
      </c>
      <c r="C399" s="2">
        <f>RSI!I399</f>
        <v>46.923798680288542</v>
      </c>
      <c r="D399" s="2">
        <f>MACD!E399</f>
        <v>8.4139505462434983E-3</v>
      </c>
      <c r="E399" s="2">
        <f>MACD!F399</f>
        <v>-1.0370908353883426E-2</v>
      </c>
      <c r="F399" s="2">
        <f>'Moving Avg'!D399</f>
        <v>5.0533799999999998</v>
      </c>
      <c r="G399" s="2">
        <f>'Moving Avg'!F399</f>
        <v>5.0577200000000007</v>
      </c>
      <c r="H399" s="2">
        <f>'Moving Avg'!G399</f>
        <v>5.0539779999999999</v>
      </c>
      <c r="I399" s="2">
        <f>'Moving Avg'!H399</f>
        <v>5.0863180000000021</v>
      </c>
      <c r="J399" s="6" t="str">
        <f>OBV!F399</f>
        <v>BEARISH</v>
      </c>
      <c r="K399" s="6" t="str">
        <f>OBV!G399</f>
        <v>WEAK</v>
      </c>
      <c r="L399" s="6" t="str">
        <f>OBV!H399</f>
        <v>BEARISH DIVERGENCE</v>
      </c>
    </row>
    <row r="400" spans="1:12" ht="13.5" x14ac:dyDescent="0.25">
      <c r="A400" s="3">
        <f>RSI!A400</f>
        <v>42587</v>
      </c>
      <c r="B400" s="2">
        <f>RSI!B400</f>
        <v>5.0720999999999998</v>
      </c>
      <c r="C400" s="2">
        <f>RSI!I400</f>
        <v>51.996894920648508</v>
      </c>
      <c r="D400" s="2">
        <f>MACD!E400</f>
        <v>1.2835381269237445E-2</v>
      </c>
      <c r="E400" s="2">
        <f>MACD!F400</f>
        <v>-5.7296504292592507E-3</v>
      </c>
      <c r="F400" s="2">
        <f>'Moving Avg'!D400</f>
        <v>5.0521399999999996</v>
      </c>
      <c r="G400" s="2">
        <f>'Moving Avg'!F400</f>
        <v>5.0623950000000004</v>
      </c>
      <c r="H400" s="2">
        <f>'Moving Avg'!G400</f>
        <v>5.0523300000000004</v>
      </c>
      <c r="I400" s="2">
        <f>'Moving Avg'!H400</f>
        <v>5.0866390000000008</v>
      </c>
      <c r="J400" s="6" t="str">
        <f>OBV!F400</f>
        <v>BEARISH</v>
      </c>
      <c r="K400" s="6" t="str">
        <f>OBV!G400</f>
        <v>WEAK</v>
      </c>
      <c r="L400" s="6" t="str">
        <f>OBV!H400</f>
        <v>CONFIRMED BEARISH</v>
      </c>
    </row>
    <row r="401" spans="1:12" ht="13.5" x14ac:dyDescent="0.25">
      <c r="A401" s="3">
        <f>RSI!A401</f>
        <v>42590</v>
      </c>
      <c r="B401" s="2">
        <f>RSI!B401</f>
        <v>5.0720999999999998</v>
      </c>
      <c r="C401" s="2">
        <f>RSI!I401</f>
        <v>51.996894920648522</v>
      </c>
      <c r="D401" s="2">
        <f>MACD!E401</f>
        <v>1.6436953701562729E-2</v>
      </c>
      <c r="E401" s="2">
        <f>MACD!F401</f>
        <v>-1.296329603094855E-3</v>
      </c>
      <c r="F401" s="2">
        <f>'Moving Avg'!D401</f>
        <v>5.0509000000000004</v>
      </c>
      <c r="G401" s="2">
        <f>'Moving Avg'!F401</f>
        <v>5.0667800000000014</v>
      </c>
      <c r="H401" s="2">
        <f>'Moving Avg'!G401</f>
        <v>5.0517380000000003</v>
      </c>
      <c r="I401" s="2">
        <f>'Moving Avg'!H401</f>
        <v>5.0870775000000013</v>
      </c>
      <c r="J401" s="6" t="str">
        <f>OBV!F401</f>
        <v>BEARISH</v>
      </c>
      <c r="K401" s="6" t="str">
        <f>OBV!G401</f>
        <v>WEAK</v>
      </c>
      <c r="L401" s="6" t="str">
        <f>OBV!H401</f>
        <v>CONFIRMED BEARISH</v>
      </c>
    </row>
    <row r="402" spans="1:12" ht="13.5" x14ac:dyDescent="0.25">
      <c r="A402" s="3">
        <f>RSI!A402</f>
        <v>42591</v>
      </c>
      <c r="B402" s="2">
        <f>RSI!B402</f>
        <v>5.0720999999999998</v>
      </c>
      <c r="C402" s="2">
        <f>RSI!I402</f>
        <v>51.996894920648508</v>
      </c>
      <c r="D402" s="2">
        <f>MACD!E402</f>
        <v>1.3601297302938242E-2</v>
      </c>
      <c r="E402" s="2">
        <f>MACD!F402</f>
        <v>1.6831957781117647E-3</v>
      </c>
      <c r="F402" s="2">
        <f>'Moving Avg'!D402</f>
        <v>5.0496599999999994</v>
      </c>
      <c r="G402" s="2">
        <f>'Moving Avg'!F402</f>
        <v>5.0636650000000021</v>
      </c>
      <c r="H402" s="2">
        <f>'Moving Avg'!G402</f>
        <v>5.0510280000000005</v>
      </c>
      <c r="I402" s="2">
        <f>'Moving Avg'!H402</f>
        <v>5.0874280000000001</v>
      </c>
      <c r="J402" s="6" t="str">
        <f>OBV!F402</f>
        <v>BEARISH</v>
      </c>
      <c r="K402" s="6" t="str">
        <f>OBV!G402</f>
        <v>WEAK</v>
      </c>
      <c r="L402" s="6" t="str">
        <f>OBV!H402</f>
        <v>CONFIRMED BEARISH</v>
      </c>
    </row>
    <row r="403" spans="1:12" ht="13.5" x14ac:dyDescent="0.25">
      <c r="A403" s="3">
        <f>RSI!A403</f>
        <v>42592</v>
      </c>
      <c r="B403" s="2">
        <f>RSI!B403</f>
        <v>5.0720999999999998</v>
      </c>
      <c r="C403" s="2">
        <f>RSI!I403</f>
        <v>51.996894920648522</v>
      </c>
      <c r="D403" s="2">
        <f>MACD!E403</f>
        <v>5.4371696438249018E-4</v>
      </c>
      <c r="E403" s="2">
        <f>MACD!F403</f>
        <v>1.4553000153659098E-3</v>
      </c>
      <c r="F403" s="2">
        <f>'Moving Avg'!D403</f>
        <v>5.0608799999999992</v>
      </c>
      <c r="G403" s="2">
        <f>'Moving Avg'!F403</f>
        <v>5.0621100000000023</v>
      </c>
      <c r="H403" s="2">
        <f>'Moving Avg'!G403</f>
        <v>5.0503180000000008</v>
      </c>
      <c r="I403" s="2">
        <f>'Moving Avg'!H403</f>
        <v>5.0878664999999996</v>
      </c>
      <c r="J403" s="6" t="str">
        <f>OBV!F403</f>
        <v>BULLISH</v>
      </c>
      <c r="K403" s="6" t="str">
        <f>OBV!G403</f>
        <v>NEUTRAL</v>
      </c>
      <c r="L403" s="6" t="str">
        <f>OBV!H403</f>
        <v>CONFIRMED BULLISH</v>
      </c>
    </row>
    <row r="404" spans="1:12" ht="13.5" x14ac:dyDescent="0.25">
      <c r="A404" s="3">
        <f>RSI!A404</f>
        <v>42593</v>
      </c>
      <c r="B404" s="2">
        <f>RSI!B404</f>
        <v>5.0782999999999996</v>
      </c>
      <c r="C404" s="2">
        <f>RSI!I404</f>
        <v>52.669380566163788</v>
      </c>
      <c r="D404" s="2">
        <f>MACD!E404</f>
        <v>-1.0121267254877608E-2</v>
      </c>
      <c r="E404" s="2">
        <f>MACD!F404</f>
        <v>-8.6001343868279405E-4</v>
      </c>
      <c r="F404" s="2">
        <f>'Moving Avg'!D404</f>
        <v>5.07334</v>
      </c>
      <c r="G404" s="2">
        <f>'Moving Avg'!F404</f>
        <v>5.0639800000000026</v>
      </c>
      <c r="H404" s="2">
        <f>'Moving Avg'!G404</f>
        <v>5.0499680000000007</v>
      </c>
      <c r="I404" s="2">
        <f>'Moving Avg'!H404</f>
        <v>5.0879544999999995</v>
      </c>
      <c r="J404" s="6" t="str">
        <f>OBV!F404</f>
        <v>BULLISH</v>
      </c>
      <c r="K404" s="6" t="str">
        <f>OBV!G404</f>
        <v>NEUTRAL</v>
      </c>
      <c r="L404" s="6" t="str">
        <f>OBV!H404</f>
        <v>CONFIRMED BULLISH</v>
      </c>
    </row>
    <row r="405" spans="1:12" ht="13.5" x14ac:dyDescent="0.25">
      <c r="A405" s="3">
        <f>RSI!A405</f>
        <v>42594</v>
      </c>
      <c r="B405" s="2">
        <f>RSI!B405</f>
        <v>5.0845000000000002</v>
      </c>
      <c r="C405" s="2">
        <f>RSI!I405</f>
        <v>53.37283725078661</v>
      </c>
      <c r="D405" s="2">
        <f>MACD!E405</f>
        <v>-7.2824797656378948E-3</v>
      </c>
      <c r="E405" s="2">
        <f>MACD!F405</f>
        <v>-2.144506704073814E-3</v>
      </c>
      <c r="F405" s="2">
        <f>'Moving Avg'!D405</f>
        <v>5.0758200000000002</v>
      </c>
      <c r="G405" s="2">
        <f>'Moving Avg'!F405</f>
        <v>5.062730000000002</v>
      </c>
      <c r="H405" s="2">
        <f>'Moving Avg'!G405</f>
        <v>5.0490380000000004</v>
      </c>
      <c r="I405" s="2">
        <f>'Moving Avg'!H405</f>
        <v>5.087663</v>
      </c>
      <c r="J405" s="6" t="str">
        <f>OBV!F405</f>
        <v>BULLISH</v>
      </c>
      <c r="K405" s="6" t="str">
        <f>OBV!G405</f>
        <v>NEUTRAL</v>
      </c>
      <c r="L405" s="6" t="str">
        <f>OBV!H405</f>
        <v>CONFIRMED BULLISH</v>
      </c>
    </row>
    <row r="406" spans="1:12" ht="13.5" x14ac:dyDescent="0.25">
      <c r="A406" s="3">
        <f>RSI!A406</f>
        <v>42597</v>
      </c>
      <c r="B406" s="2">
        <f>RSI!B406</f>
        <v>5.1094999999999997</v>
      </c>
      <c r="C406" s="2">
        <f>RSI!I406</f>
        <v>56.199703285167942</v>
      </c>
      <c r="D406" s="2">
        <f>MACD!E406</f>
        <v>-6.8978744134913228E-3</v>
      </c>
      <c r="E406" s="2">
        <f>MACD!F406</f>
        <v>-3.095180245957316E-3</v>
      </c>
      <c r="F406" s="2">
        <f>'Moving Avg'!D406</f>
        <v>5.0833000000000004</v>
      </c>
      <c r="G406" s="2">
        <f>'Moving Avg'!F406</f>
        <v>5.0655350000000015</v>
      </c>
      <c r="H406" s="2">
        <f>'Moving Avg'!G406</f>
        <v>5.0468480000000007</v>
      </c>
      <c r="I406" s="2">
        <f>'Moving Avg'!H406</f>
        <v>5.087262</v>
      </c>
      <c r="J406" s="6" t="str">
        <f>OBV!F406</f>
        <v>BULLISH</v>
      </c>
      <c r="K406" s="6" t="str">
        <f>OBV!G406</f>
        <v>NEUTRAL</v>
      </c>
      <c r="L406" s="6" t="str">
        <f>OBV!H406</f>
        <v>CONFIRMED BULLISH</v>
      </c>
    </row>
    <row r="407" spans="1:12" ht="13.5" x14ac:dyDescent="0.25">
      <c r="A407" s="3">
        <f>RSI!A407</f>
        <v>42598</v>
      </c>
      <c r="B407" s="2">
        <f>RSI!B407</f>
        <v>5.1032000000000002</v>
      </c>
      <c r="C407" s="2">
        <f>RSI!I407</f>
        <v>55.290003525599928</v>
      </c>
      <c r="D407" s="2">
        <f>MACD!E407</f>
        <v>-6.4068260673542099E-3</v>
      </c>
      <c r="E407" s="2">
        <f>MACD!F407</f>
        <v>-3.7575094102366953E-3</v>
      </c>
      <c r="F407" s="2">
        <f>'Moving Avg'!D407</f>
        <v>5.0895200000000003</v>
      </c>
      <c r="G407" s="2">
        <f>'Moving Avg'!F407</f>
        <v>5.0658450000000013</v>
      </c>
      <c r="H407" s="2">
        <f>'Moving Avg'!G407</f>
        <v>5.0474640000000006</v>
      </c>
      <c r="I407" s="2">
        <f>'Moving Avg'!H407</f>
        <v>5.0869175000000002</v>
      </c>
      <c r="J407" s="6" t="str">
        <f>OBV!F407</f>
        <v>BULLISH</v>
      </c>
      <c r="K407" s="6" t="str">
        <f>OBV!G407</f>
        <v>NEUTRAL</v>
      </c>
      <c r="L407" s="6" t="str">
        <f>OBV!H407</f>
        <v>CONFIRMED BULLISH</v>
      </c>
    </row>
    <row r="408" spans="1:12" ht="13.5" x14ac:dyDescent="0.25">
      <c r="A408" s="3">
        <f>RSI!A408</f>
        <v>42599</v>
      </c>
      <c r="B408" s="2">
        <f>RSI!B408</f>
        <v>5.0471000000000004</v>
      </c>
      <c r="C408" s="2">
        <f>RSI!I408</f>
        <v>47.860670431728842</v>
      </c>
      <c r="D408" s="2">
        <f>MACD!E408</f>
        <v>-1.166190982958426E-2</v>
      </c>
      <c r="E408" s="2">
        <f>MACD!F408</f>
        <v>-5.3383894941062089E-3</v>
      </c>
      <c r="F408" s="2">
        <f>'Moving Avg'!D408</f>
        <v>5.0845200000000004</v>
      </c>
      <c r="G408" s="2">
        <f>'Moving Avg'!F408</f>
        <v>5.0633500000000007</v>
      </c>
      <c r="H408" s="2">
        <f>'Moving Avg'!G408</f>
        <v>5.0463720000000007</v>
      </c>
      <c r="I408" s="2">
        <f>'Moving Avg'!H408</f>
        <v>5.0864099999999999</v>
      </c>
      <c r="J408" s="6" t="str">
        <f>OBV!F408</f>
        <v>BEARISH</v>
      </c>
      <c r="K408" s="6" t="str">
        <f>OBV!G408</f>
        <v>WEAK</v>
      </c>
      <c r="L408" s="6" t="str">
        <f>OBV!H408</f>
        <v>CONFIRMED BEARISH</v>
      </c>
    </row>
    <row r="409" spans="1:12" ht="13.5" x14ac:dyDescent="0.25">
      <c r="A409" s="3">
        <f>RSI!A409</f>
        <v>42600</v>
      </c>
      <c r="B409" s="2">
        <f>RSI!B409</f>
        <v>5.1032000000000002</v>
      </c>
      <c r="C409" s="2">
        <f>RSI!I409</f>
        <v>54.451790268234944</v>
      </c>
      <c r="D409" s="2">
        <f>MACD!E409</f>
        <v>-2.0156212950083408E-2</v>
      </c>
      <c r="E409" s="2">
        <f>MACD!F409</f>
        <v>-8.3019541853016493E-3</v>
      </c>
      <c r="F409" s="2">
        <f>'Moving Avg'!D409</f>
        <v>5.0895000000000001</v>
      </c>
      <c r="G409" s="2">
        <f>'Moving Avg'!F409</f>
        <v>5.0661550000000002</v>
      </c>
      <c r="H409" s="2">
        <f>'Moving Avg'!G409</f>
        <v>5.0453460000000003</v>
      </c>
      <c r="I409" s="2">
        <f>'Moving Avg'!H409</f>
        <v>5.0864174999999996</v>
      </c>
      <c r="J409" s="6" t="str">
        <f>OBV!F409</f>
        <v>BULLISH</v>
      </c>
      <c r="K409" s="6" t="str">
        <f>OBV!G409</f>
        <v>STRONG</v>
      </c>
      <c r="L409" s="6" t="str">
        <f>OBV!H409</f>
        <v>CONFIRMED BULLISH</v>
      </c>
    </row>
    <row r="410" spans="1:12" ht="13.5" x14ac:dyDescent="0.25">
      <c r="A410" s="3">
        <f>RSI!A410</f>
        <v>42601</v>
      </c>
      <c r="B410" s="2">
        <f>RSI!B410</f>
        <v>5.1094999999999997</v>
      </c>
      <c r="C410" s="2">
        <f>RSI!I410</f>
        <v>55.137654434458334</v>
      </c>
      <c r="D410" s="2">
        <f>MACD!E410</f>
        <v>-1.9411222939647033E-2</v>
      </c>
      <c r="E410" s="2">
        <f>MACD!F410</f>
        <v>-1.0523807936170727E-2</v>
      </c>
      <c r="F410" s="2">
        <f>'Moving Avg'!D410</f>
        <v>5.0945</v>
      </c>
      <c r="G410" s="2">
        <f>'Moving Avg'!F410</f>
        <v>5.0667799999999996</v>
      </c>
      <c r="H410" s="2">
        <f>'Moving Avg'!G410</f>
        <v>5.0442119999999999</v>
      </c>
      <c r="I410" s="2">
        <f>'Moving Avg'!H410</f>
        <v>5.0864860000000007</v>
      </c>
      <c r="J410" s="6" t="str">
        <f>OBV!F410</f>
        <v>BULLISH</v>
      </c>
      <c r="K410" s="6" t="str">
        <f>OBV!G410</f>
        <v>STRONG</v>
      </c>
      <c r="L410" s="6" t="str">
        <f>OBV!H410</f>
        <v>CONFIRMED BULLISH</v>
      </c>
    </row>
    <row r="411" spans="1:12" ht="13.5" x14ac:dyDescent="0.25">
      <c r="A411" s="3">
        <f>RSI!A411</f>
        <v>42604</v>
      </c>
      <c r="B411" s="2">
        <f>RSI!B411</f>
        <v>5.1718000000000002</v>
      </c>
      <c r="C411" s="2">
        <f>RSI!I411</f>
        <v>61.337598957868352</v>
      </c>
      <c r="D411" s="2">
        <f>MACD!E411</f>
        <v>-2.3647356430734234E-2</v>
      </c>
      <c r="E411" s="2">
        <f>MACD!F411</f>
        <v>-1.3148517635083429E-2</v>
      </c>
      <c r="F411" s="2">
        <f>'Moving Avg'!D411</f>
        <v>5.1069600000000008</v>
      </c>
      <c r="G411" s="2">
        <f>'Moving Avg'!F411</f>
        <v>5.0705200000000001</v>
      </c>
      <c r="H411" s="2">
        <f>'Moving Avg'!G411</f>
        <v>5.0451439999999987</v>
      </c>
      <c r="I411" s="2">
        <f>'Moving Avg'!H411</f>
        <v>5.0868365000000004</v>
      </c>
      <c r="J411" s="6" t="str">
        <f>OBV!F411</f>
        <v>BULLISH</v>
      </c>
      <c r="K411" s="6" t="str">
        <f>OBV!G411</f>
        <v>STRONG</v>
      </c>
      <c r="L411" s="6" t="str">
        <f>OBV!H411</f>
        <v>CONFIRMED BULLISH</v>
      </c>
    </row>
    <row r="412" spans="1:12" ht="13.5" x14ac:dyDescent="0.25">
      <c r="A412" s="3">
        <f>RSI!A412</f>
        <v>42605</v>
      </c>
      <c r="B412" s="2">
        <f>RSI!B412</f>
        <v>5.1654999999999998</v>
      </c>
      <c r="C412" s="2">
        <f>RSI!I412</f>
        <v>60.428141784398235</v>
      </c>
      <c r="D412" s="2">
        <f>MACD!E412</f>
        <v>-2.7366294562717108E-2</v>
      </c>
      <c r="E412" s="2">
        <f>MACD!F412</f>
        <v>-1.5992073020610165E-2</v>
      </c>
      <c r="F412" s="2">
        <f>'Moving Avg'!D412</f>
        <v>5.1194200000000007</v>
      </c>
      <c r="G412" s="2">
        <f>'Moving Avg'!F412</f>
        <v>5.0758149999999995</v>
      </c>
      <c r="H412" s="2">
        <f>'Moving Avg'!G412</f>
        <v>5.0459499999999995</v>
      </c>
      <c r="I412" s="2">
        <f>'Moving Avg'!H412</f>
        <v>5.0874484999999998</v>
      </c>
      <c r="J412" s="6" t="str">
        <f>OBV!F412</f>
        <v>BULLISH</v>
      </c>
      <c r="K412" s="6" t="str">
        <f>OBV!G412</f>
        <v>STRONG</v>
      </c>
      <c r="L412" s="6" t="str">
        <f>OBV!H412</f>
        <v>CONFIRMED BULLISH</v>
      </c>
    </row>
    <row r="413" spans="1:12" ht="13.5" x14ac:dyDescent="0.25">
      <c r="A413" s="3">
        <f>RSI!A413</f>
        <v>42606</v>
      </c>
      <c r="B413" s="2">
        <f>RSI!B413</f>
        <v>5.1654999999999998</v>
      </c>
      <c r="C413" s="2">
        <f>RSI!I413</f>
        <v>60.428141784398235</v>
      </c>
      <c r="D413" s="2">
        <f>MACD!E413</f>
        <v>-3.103251338905455E-2</v>
      </c>
      <c r="E413" s="2">
        <f>MACD!F413</f>
        <v>-1.9000161094299042E-2</v>
      </c>
      <c r="F413" s="2">
        <f>'Moving Avg'!D413</f>
        <v>5.1430999999999996</v>
      </c>
      <c r="G413" s="2">
        <f>'Moving Avg'!F413</f>
        <v>5.0845349999999989</v>
      </c>
      <c r="H413" s="2">
        <f>'Moving Avg'!G413</f>
        <v>5.0491019999999995</v>
      </c>
      <c r="I413" s="2">
        <f>'Moving Avg'!H413</f>
        <v>5.0886469999999999</v>
      </c>
      <c r="J413" s="6" t="str">
        <f>OBV!F413</f>
        <v>BULLISH</v>
      </c>
      <c r="K413" s="6" t="str">
        <f>OBV!G413</f>
        <v>STRONG</v>
      </c>
      <c r="L413" s="6" t="str">
        <f>OBV!H413</f>
        <v>CONFIRMED BULLISH</v>
      </c>
    </row>
    <row r="414" spans="1:12" ht="13.5" x14ac:dyDescent="0.25">
      <c r="A414" s="3">
        <f>RSI!A414</f>
        <v>42607</v>
      </c>
      <c r="B414" s="2">
        <f>RSI!B414</f>
        <v>5.2777000000000003</v>
      </c>
      <c r="C414" s="2">
        <f>RSI!I414</f>
        <v>69.705771779498889</v>
      </c>
      <c r="D414" s="2">
        <f>MACD!E414</f>
        <v>-4.1972912601836221E-2</v>
      </c>
      <c r="E414" s="2">
        <f>MACD!F414</f>
        <v>-2.3594711395806482E-2</v>
      </c>
      <c r="F414" s="2">
        <f>'Moving Avg'!D414</f>
        <v>5.177999999999999</v>
      </c>
      <c r="G414" s="2">
        <f>'Moving Avg'!F414</f>
        <v>5.0985549999999993</v>
      </c>
      <c r="H414" s="2">
        <f>'Moving Avg'!G414</f>
        <v>5.0537939999999999</v>
      </c>
      <c r="I414" s="2">
        <f>'Moving Avg'!H414</f>
        <v>5.0911395000000006</v>
      </c>
      <c r="J414" s="6" t="str">
        <f>OBV!F414</f>
        <v>BULLISH</v>
      </c>
      <c r="K414" s="6" t="str">
        <f>OBV!G414</f>
        <v>STRONG</v>
      </c>
      <c r="L414" s="6" t="str">
        <f>OBV!H414</f>
        <v>CONFIRMED BULLISH</v>
      </c>
    </row>
    <row r="415" spans="1:12" ht="13.5" x14ac:dyDescent="0.25">
      <c r="A415" s="3">
        <f>RSI!A415</f>
        <v>42608</v>
      </c>
      <c r="B415" s="2">
        <f>RSI!B415</f>
        <v>5.2340999999999998</v>
      </c>
      <c r="C415" s="2">
        <f>RSI!I415</f>
        <v>63.477745800569927</v>
      </c>
      <c r="D415" s="2">
        <f>MACD!E415</f>
        <v>-4.8155015545163771E-2</v>
      </c>
      <c r="E415" s="2">
        <f>MACD!F415</f>
        <v>-2.8506772225677941E-2</v>
      </c>
      <c r="F415" s="2">
        <f>'Moving Avg'!D415</f>
        <v>5.2029200000000007</v>
      </c>
      <c r="G415" s="2">
        <f>'Moving Avg'!F415</f>
        <v>5.1063449999999992</v>
      </c>
      <c r="H415" s="2">
        <f>'Moving Avg'!G415</f>
        <v>5.0583179999999999</v>
      </c>
      <c r="I415" s="2">
        <f>'Moving Avg'!H415</f>
        <v>5.0927105000000008</v>
      </c>
      <c r="J415" s="6" t="str">
        <f>OBV!F415</f>
        <v>BEARISH</v>
      </c>
      <c r="K415" s="6" t="str">
        <f>OBV!G415</f>
        <v>NEUTRAL</v>
      </c>
      <c r="L415" s="6" t="str">
        <f>OBV!H415</f>
        <v>BEARISH DIVERGENCE</v>
      </c>
    </row>
    <row r="416" spans="1:12" ht="13.5" x14ac:dyDescent="0.25">
      <c r="A416" s="3">
        <f>RSI!A416</f>
        <v>42611</v>
      </c>
      <c r="B416" s="2">
        <f>RSI!B416</f>
        <v>5.2340999999999998</v>
      </c>
      <c r="C416" s="2">
        <f>RSI!I416</f>
        <v>63.477745800569927</v>
      </c>
      <c r="D416" s="2">
        <f>MACD!E416</f>
        <v>-5.0308457844976395E-2</v>
      </c>
      <c r="E416" s="2">
        <f>MACD!F416</f>
        <v>-3.2867109349537633E-2</v>
      </c>
      <c r="F416" s="2">
        <f>'Moving Avg'!D416</f>
        <v>5.2153799999999988</v>
      </c>
      <c r="G416" s="2">
        <f>'Moving Avg'!F416</f>
        <v>5.1141349999999992</v>
      </c>
      <c r="H416" s="2">
        <f>'Moving Avg'!G416</f>
        <v>5.0628419999999998</v>
      </c>
      <c r="I416" s="2">
        <f>'Moving Avg'!H416</f>
        <v>5.0943695</v>
      </c>
      <c r="J416" s="6" t="str">
        <f>OBV!F416</f>
        <v>BEARISH</v>
      </c>
      <c r="K416" s="6" t="str">
        <f>OBV!G416</f>
        <v>WEAK</v>
      </c>
      <c r="L416" s="6" t="str">
        <f>OBV!H416</f>
        <v>BEARISH DIVERGENCE</v>
      </c>
    </row>
    <row r="417" spans="1:12" ht="13.5" x14ac:dyDescent="0.25">
      <c r="A417" s="3">
        <f>RSI!A417</f>
        <v>42612</v>
      </c>
      <c r="B417" s="2">
        <f>RSI!B417</f>
        <v>5.1094999999999997</v>
      </c>
      <c r="C417" s="2">
        <f>RSI!I417</f>
        <v>48.974824672557936</v>
      </c>
      <c r="D417" s="2">
        <f>MACD!E417</f>
        <v>-4.4581856138618647E-2</v>
      </c>
      <c r="E417" s="2">
        <f>MACD!F417</f>
        <v>-3.5210058707353838E-2</v>
      </c>
      <c r="F417" s="2">
        <f>'Moving Avg'!D417</f>
        <v>5.20418</v>
      </c>
      <c r="G417" s="2">
        <f>'Moving Avg'!F417</f>
        <v>5.1156949999999988</v>
      </c>
      <c r="H417" s="2">
        <f>'Moving Avg'!G417</f>
        <v>5.0641700000000007</v>
      </c>
      <c r="I417" s="2">
        <f>'Moving Avg'!H417</f>
        <v>5.0955520000000005</v>
      </c>
      <c r="J417" s="6" t="str">
        <f>OBV!F417</f>
        <v>BEARISH</v>
      </c>
      <c r="K417" s="6" t="str">
        <f>OBV!G417</f>
        <v>WEAK</v>
      </c>
      <c r="L417" s="6" t="str">
        <f>OBV!H417</f>
        <v>CONFIRMED BEARISH</v>
      </c>
    </row>
    <row r="418" spans="1:12" ht="13.5" x14ac:dyDescent="0.25">
      <c r="A418" s="3">
        <f>RSI!A418</f>
        <v>42613</v>
      </c>
      <c r="B418" s="2">
        <f>RSI!B418</f>
        <v>5.1094999999999997</v>
      </c>
      <c r="C418" s="2">
        <f>RSI!I418</f>
        <v>48.974824672557936</v>
      </c>
      <c r="D418" s="2">
        <f>MACD!E418</f>
        <v>-4.828971114202929E-2</v>
      </c>
      <c r="E418" s="2">
        <f>MACD!F418</f>
        <v>-3.782598919428893E-2</v>
      </c>
      <c r="F418" s="2">
        <f>'Moving Avg'!D418</f>
        <v>5.1929800000000004</v>
      </c>
      <c r="G418" s="2">
        <f>'Moving Avg'!F418</f>
        <v>5.1203699999999985</v>
      </c>
      <c r="H418" s="2">
        <f>'Moving Avg'!G418</f>
        <v>5.0654980000000007</v>
      </c>
      <c r="I418" s="2">
        <f>'Moving Avg'!H418</f>
        <v>5.0964705000000006</v>
      </c>
      <c r="J418" s="6" t="str">
        <f>OBV!F418</f>
        <v>BEARISH</v>
      </c>
      <c r="K418" s="6" t="str">
        <f>OBV!G418</f>
        <v>WEAK</v>
      </c>
      <c r="L418" s="6" t="str">
        <f>OBV!H418</f>
        <v>CONFIRMED BEARISH</v>
      </c>
    </row>
    <row r="419" spans="1:12" ht="13.5" x14ac:dyDescent="0.25">
      <c r="A419" s="3">
        <f>RSI!A419</f>
        <v>42614</v>
      </c>
      <c r="B419" s="2">
        <f>RSI!B419</f>
        <v>5.0595999999999997</v>
      </c>
      <c r="C419" s="2">
        <f>RSI!I419</f>
        <v>44.276342360572201</v>
      </c>
      <c r="D419" s="2">
        <f>MACD!E419</f>
        <v>-3.9028461231402467E-2</v>
      </c>
      <c r="E419" s="2">
        <f>MACD!F419</f>
        <v>-3.8066483601711637E-2</v>
      </c>
      <c r="F419" s="2">
        <f>'Moving Avg'!D419</f>
        <v>5.1493599999999997</v>
      </c>
      <c r="G419" s="2">
        <f>'Moving Avg'!F419</f>
        <v>5.1225499999999986</v>
      </c>
      <c r="H419" s="2">
        <f>'Moving Avg'!G419</f>
        <v>5.0666500000000001</v>
      </c>
      <c r="I419" s="2">
        <f>'Moving Avg'!H419</f>
        <v>5.0970225000000013</v>
      </c>
      <c r="J419" s="6" t="str">
        <f>OBV!F419</f>
        <v>BEARISH</v>
      </c>
      <c r="K419" s="6" t="str">
        <f>OBV!G419</f>
        <v>WEAK</v>
      </c>
      <c r="L419" s="6" t="str">
        <f>OBV!H419</f>
        <v>CONFIRMED BEARISH</v>
      </c>
    </row>
    <row r="420" spans="1:12" ht="13.5" x14ac:dyDescent="0.25">
      <c r="A420" s="3">
        <f>RSI!A420</f>
        <v>42615</v>
      </c>
      <c r="B420" s="2">
        <f>RSI!B420</f>
        <v>5.0720999999999998</v>
      </c>
      <c r="C420" s="2">
        <f>RSI!I420</f>
        <v>45.682135894154676</v>
      </c>
      <c r="D420" s="2">
        <f>MACD!E420</f>
        <v>-3.0787556472576583E-2</v>
      </c>
      <c r="E420" s="2">
        <f>MACD!F420</f>
        <v>-3.661069817588463E-2</v>
      </c>
      <c r="F420" s="2">
        <f>'Moving Avg'!D420</f>
        <v>5.1169599999999997</v>
      </c>
      <c r="G420" s="2">
        <f>'Moving Avg'!F420</f>
        <v>5.1225499999999995</v>
      </c>
      <c r="H420" s="2">
        <f>'Moving Avg'!G420</f>
        <v>5.0701619999999998</v>
      </c>
      <c r="I420" s="2">
        <f>'Moving Avg'!H420</f>
        <v>5.0973435000000009</v>
      </c>
      <c r="J420" s="6" t="str">
        <f>OBV!F420</f>
        <v>BULLISH</v>
      </c>
      <c r="K420" s="6" t="str">
        <f>OBV!G420</f>
        <v>STRONG</v>
      </c>
      <c r="L420" s="6" t="str">
        <f>OBV!H420</f>
        <v>BULLISH DIVERGENCE</v>
      </c>
    </row>
    <row r="421" spans="1:12" ht="13.5" x14ac:dyDescent="0.25">
      <c r="A421" s="3">
        <f>RSI!A421</f>
        <v>42618</v>
      </c>
      <c r="B421" s="2">
        <f>RSI!B421</f>
        <v>5.1094999999999997</v>
      </c>
      <c r="C421" s="2">
        <f>RSI!I421</f>
        <v>49.765605874269625</v>
      </c>
      <c r="D421" s="2">
        <f>MACD!E421</f>
        <v>-1.6739695975233282E-2</v>
      </c>
      <c r="E421" s="2">
        <f>MACD!F421</f>
        <v>-3.2636497735754361E-2</v>
      </c>
      <c r="F421" s="2">
        <f>'Moving Avg'!D421</f>
        <v>5.0920399999999999</v>
      </c>
      <c r="G421" s="2">
        <f>'Moving Avg'!F421</f>
        <v>5.1244199999999998</v>
      </c>
      <c r="H421" s="2">
        <f>'Moving Avg'!G421</f>
        <v>5.0740699999999999</v>
      </c>
      <c r="I421" s="2">
        <f>'Moving Avg'!H421</f>
        <v>5.0979690000000009</v>
      </c>
      <c r="J421" s="6" t="str">
        <f>OBV!F421</f>
        <v>BULLISH</v>
      </c>
      <c r="K421" s="6" t="str">
        <f>OBV!G421</f>
        <v>STRONG</v>
      </c>
      <c r="L421" s="6" t="str">
        <f>OBV!H421</f>
        <v>BULLISH DIVERGENCE</v>
      </c>
    </row>
    <row r="422" spans="1:12" ht="13.5" x14ac:dyDescent="0.25">
      <c r="A422" s="3">
        <f>RSI!A422</f>
        <v>42619</v>
      </c>
      <c r="B422" s="2">
        <f>RSI!B422</f>
        <v>5.0595999999999997</v>
      </c>
      <c r="C422" s="2">
        <f>RSI!I422</f>
        <v>44.914034972888352</v>
      </c>
      <c r="D422" s="2">
        <f>MACD!E422</f>
        <v>-2.1057346627824103E-3</v>
      </c>
      <c r="E422" s="2">
        <f>MACD!F422</f>
        <v>-2.6530345121159971E-2</v>
      </c>
      <c r="F422" s="2">
        <f>'Moving Avg'!D422</f>
        <v>5.0820600000000002</v>
      </c>
      <c r="G422" s="2">
        <f>'Moving Avg'!F422</f>
        <v>5.1237950000000003</v>
      </c>
      <c r="H422" s="2">
        <f>'Moving Avg'!G422</f>
        <v>5.0758079999999994</v>
      </c>
      <c r="I422" s="2">
        <f>'Moving Avg'!H422</f>
        <v>5.0983450000000019</v>
      </c>
      <c r="J422" s="6" t="str">
        <f>OBV!F422</f>
        <v>BULLISH</v>
      </c>
      <c r="K422" s="6" t="str">
        <f>OBV!G422</f>
        <v>STRONG</v>
      </c>
      <c r="L422" s="6" t="str">
        <f>OBV!H422</f>
        <v>BULLISH DIVERGENCE</v>
      </c>
    </row>
    <row r="423" spans="1:12" ht="13.5" x14ac:dyDescent="0.25">
      <c r="A423" s="3">
        <f>RSI!A423</f>
        <v>42620</v>
      </c>
      <c r="B423" s="2">
        <f>RSI!B423</f>
        <v>5.1094999999999997</v>
      </c>
      <c r="C423" s="2">
        <f>RSI!I423</f>
        <v>50.147885919857224</v>
      </c>
      <c r="D423" s="2">
        <f>MACD!E423</f>
        <v>6.894157928599931E-3</v>
      </c>
      <c r="E423" s="2">
        <f>MACD!F423</f>
        <v>-1.9845444511207993E-2</v>
      </c>
      <c r="F423" s="2">
        <f>'Moving Avg'!D423</f>
        <v>5.0820600000000002</v>
      </c>
      <c r="G423" s="2">
        <f>'Moving Avg'!F423</f>
        <v>5.1256649999999997</v>
      </c>
      <c r="H423" s="2">
        <f>'Moving Avg'!G423</f>
        <v>5.0784260000000003</v>
      </c>
      <c r="I423" s="2">
        <f>'Moving Avg'!H423</f>
        <v>5.098970500000001</v>
      </c>
      <c r="J423" s="6" t="str">
        <f>OBV!F423</f>
        <v>BULLISH</v>
      </c>
      <c r="K423" s="6" t="str">
        <f>OBV!G423</f>
        <v>STRONG</v>
      </c>
      <c r="L423" s="6" t="str">
        <f>OBV!H423</f>
        <v>NEUTRAL</v>
      </c>
    </row>
    <row r="424" spans="1:12" ht="13.5" x14ac:dyDescent="0.25">
      <c r="A424" s="3">
        <f>RSI!A424</f>
        <v>42621</v>
      </c>
      <c r="B424" s="2">
        <f>RSI!B424</f>
        <v>5.1032000000000002</v>
      </c>
      <c r="C424" s="2">
        <f>RSI!I424</f>
        <v>49.508322978749511</v>
      </c>
      <c r="D424" s="2">
        <f>MACD!E424</f>
        <v>3.2233171691892437E-2</v>
      </c>
      <c r="E424" s="2">
        <f>MACD!F424</f>
        <v>-9.4297212705879083E-3</v>
      </c>
      <c r="F424" s="2">
        <f>'Moving Avg'!D424</f>
        <v>5.0907800000000005</v>
      </c>
      <c r="G424" s="2">
        <f>'Moving Avg'!F424</f>
        <v>5.1269100000000005</v>
      </c>
      <c r="H424" s="2">
        <f>'Moving Avg'!G424</f>
        <v>5.0808019999999994</v>
      </c>
      <c r="I424" s="2">
        <f>'Moving Avg'!H424</f>
        <v>5.0995645000000005</v>
      </c>
      <c r="J424" s="6" t="str">
        <f>OBV!F424</f>
        <v>BULLISH</v>
      </c>
      <c r="K424" s="6" t="str">
        <f>OBV!G424</f>
        <v>STRONG</v>
      </c>
      <c r="L424" s="6" t="str">
        <f>OBV!H424</f>
        <v>CONFIRMED BULLISH</v>
      </c>
    </row>
    <row r="425" spans="1:12" ht="13.5" x14ac:dyDescent="0.25">
      <c r="A425" s="3">
        <f>RSI!A425</f>
        <v>42622</v>
      </c>
      <c r="B425" s="2">
        <f>RSI!B425</f>
        <v>5.1094999999999997</v>
      </c>
      <c r="C425" s="2">
        <f>RSI!I425</f>
        <v>50.192409258237106</v>
      </c>
      <c r="D425" s="2">
        <f>MACD!E425</f>
        <v>4.6532590774907234E-2</v>
      </c>
      <c r="E425" s="2">
        <f>MACD!F425</f>
        <v>1.7627411385111209E-3</v>
      </c>
      <c r="F425" s="2">
        <f>'Moving Avg'!D425</f>
        <v>5.0982600000000007</v>
      </c>
      <c r="G425" s="2">
        <f>'Moving Avg'!F425</f>
        <v>5.1281600000000003</v>
      </c>
      <c r="H425" s="2">
        <f>'Moving Avg'!G425</f>
        <v>5.0803719999999997</v>
      </c>
      <c r="I425" s="2">
        <f>'Moving Avg'!H425</f>
        <v>5.1001900000000013</v>
      </c>
      <c r="J425" s="6" t="str">
        <f>OBV!F425</f>
        <v>BEARISH</v>
      </c>
      <c r="K425" s="6" t="str">
        <f>OBV!G425</f>
        <v>NEUTRAL</v>
      </c>
      <c r="L425" s="6" t="str">
        <f>OBV!H425</f>
        <v>BEARISH DIVERGENCE</v>
      </c>
    </row>
    <row r="426" spans="1:12" ht="13.5" x14ac:dyDescent="0.25">
      <c r="A426" s="3">
        <f>RSI!A426</f>
        <v>42627</v>
      </c>
      <c r="B426" s="2">
        <f>RSI!B426</f>
        <v>5.1094999999999997</v>
      </c>
      <c r="C426" s="2">
        <f>RSI!I426</f>
        <v>50.192409258237106</v>
      </c>
      <c r="D426" s="2">
        <f>MACD!E426</f>
        <v>5.8625496429407065E-2</v>
      </c>
      <c r="E426" s="2">
        <f>MACD!F426</f>
        <v>1.313529219669031E-2</v>
      </c>
      <c r="F426" s="2">
        <f>'Moving Avg'!D426</f>
        <v>5.0982600000000007</v>
      </c>
      <c r="G426" s="2">
        <f>'Moving Avg'!F426</f>
        <v>5.1281599999999994</v>
      </c>
      <c r="H426" s="2">
        <f>'Moving Avg'!G426</f>
        <v>5.0852180000000002</v>
      </c>
      <c r="I426" s="2">
        <f>'Moving Avg'!H426</f>
        <v>5.1005810000000009</v>
      </c>
      <c r="J426" s="6" t="str">
        <f>OBV!F426</f>
        <v>BEARISH</v>
      </c>
      <c r="K426" s="6" t="str">
        <f>OBV!G426</f>
        <v>NEUTRAL</v>
      </c>
      <c r="L426" s="6" t="str">
        <f>OBV!H426</f>
        <v>NEUTRAL</v>
      </c>
    </row>
    <row r="427" spans="1:12" ht="13.5" x14ac:dyDescent="0.25">
      <c r="A427" s="3">
        <f>RSI!A427</f>
        <v>42628</v>
      </c>
      <c r="B427" s="2">
        <f>RSI!B427</f>
        <v>5.0471000000000004</v>
      </c>
      <c r="C427" s="2">
        <f>RSI!I427</f>
        <v>43.432790202366753</v>
      </c>
      <c r="D427" s="2">
        <f>MACD!E427</f>
        <v>5.4304832809092929E-2</v>
      </c>
      <c r="E427" s="2">
        <f>MACD!F427</f>
        <v>2.1369200319170834E-2</v>
      </c>
      <c r="F427" s="2">
        <f>'Moving Avg'!D427</f>
        <v>5.0957600000000003</v>
      </c>
      <c r="G427" s="2">
        <f>'Moving Avg'!F427</f>
        <v>5.1253549999999999</v>
      </c>
      <c r="H427" s="2">
        <f>'Moving Avg'!G427</f>
        <v>5.0858840000000001</v>
      </c>
      <c r="I427" s="2">
        <f>'Moving Avg'!H427</f>
        <v>5.1008945000000008</v>
      </c>
      <c r="J427" s="6" t="str">
        <f>OBV!F427</f>
        <v>BULLISH</v>
      </c>
      <c r="K427" s="6" t="str">
        <f>OBV!G427</f>
        <v>NEUTRAL</v>
      </c>
      <c r="L427" s="6" t="str">
        <f>OBV!H427</f>
        <v>BULLISH DIVERGENCE</v>
      </c>
    </row>
    <row r="428" spans="1:12" ht="13.5" x14ac:dyDescent="0.25">
      <c r="A428" s="3">
        <f>RSI!A428</f>
        <v>42629</v>
      </c>
      <c r="B428" s="2">
        <f>RSI!B428</f>
        <v>5.0907999999999998</v>
      </c>
      <c r="C428" s="2">
        <f>RSI!I428</f>
        <v>48.648559140432781</v>
      </c>
      <c r="D428" s="2">
        <f>MACD!E428</f>
        <v>4.7774913074555059E-2</v>
      </c>
      <c r="E428" s="2">
        <f>MACD!F428</f>
        <v>2.665034287024768E-2</v>
      </c>
      <c r="F428" s="2">
        <f>'Moving Avg'!D428</f>
        <v>5.0920199999999998</v>
      </c>
      <c r="G428" s="2">
        <f>'Moving Avg'!F428</f>
        <v>5.1275399999999998</v>
      </c>
      <c r="H428" s="2">
        <f>'Moving Avg'!G428</f>
        <v>5.088012</v>
      </c>
      <c r="I428" s="2">
        <f>'Moving Avg'!H428</f>
        <v>5.1014264999999996</v>
      </c>
      <c r="J428" s="6" t="str">
        <f>OBV!F428</f>
        <v>BEARISH</v>
      </c>
      <c r="K428" s="6" t="str">
        <f>OBV!G428</f>
        <v>NEUTRAL</v>
      </c>
      <c r="L428" s="6" t="str">
        <f>OBV!H428</f>
        <v>CONFIRMED BEARISH</v>
      </c>
    </row>
    <row r="429" spans="1:12" ht="13.5" x14ac:dyDescent="0.25">
      <c r="A429" s="3">
        <f>RSI!A429</f>
        <v>42632</v>
      </c>
      <c r="B429" s="2">
        <f>RSI!B429</f>
        <v>5.0845000000000002</v>
      </c>
      <c r="C429" s="2">
        <f>RSI!I429</f>
        <v>47.961973951042168</v>
      </c>
      <c r="D429" s="2">
        <f>MACD!E429</f>
        <v>3.5117284643511937E-2</v>
      </c>
      <c r="E429" s="2">
        <f>MACD!F429</f>
        <v>2.8343731224900533E-2</v>
      </c>
      <c r="F429" s="2">
        <f>'Moving Avg'!D429</f>
        <v>5.0882800000000001</v>
      </c>
      <c r="G429" s="2">
        <f>'Moving Avg'!F429</f>
        <v>5.1266049999999996</v>
      </c>
      <c r="H429" s="2">
        <f>'Moving Avg'!G429</f>
        <v>5.090014</v>
      </c>
      <c r="I429" s="2">
        <f>'Moving Avg'!H429</f>
        <v>5.1020440000000002</v>
      </c>
      <c r="J429" s="6" t="str">
        <f>OBV!F429</f>
        <v>BULLISH</v>
      </c>
      <c r="K429" s="6" t="str">
        <f>OBV!G429</f>
        <v>NEUTRAL</v>
      </c>
      <c r="L429" s="6" t="str">
        <f>OBV!H429</f>
        <v>BULLISH DIVERGENCE</v>
      </c>
    </row>
    <row r="430" spans="1:12" ht="13.5" x14ac:dyDescent="0.25">
      <c r="A430" s="3">
        <f>RSI!A430</f>
        <v>42633</v>
      </c>
      <c r="B430" s="2">
        <f>RSI!B430</f>
        <v>5.0471000000000004</v>
      </c>
      <c r="C430" s="2">
        <f>RSI!I430</f>
        <v>43.992618446990342</v>
      </c>
      <c r="D430" s="2">
        <f>MACD!E430</f>
        <v>2.9209828925247372E-2</v>
      </c>
      <c r="E430" s="2">
        <f>MACD!F430</f>
        <v>2.8516950764969903E-2</v>
      </c>
      <c r="F430" s="2">
        <f>'Moving Avg'!D430</f>
        <v>5.0758000000000001</v>
      </c>
      <c r="G430" s="2">
        <f>'Moving Avg'!F430</f>
        <v>5.1234849999999996</v>
      </c>
      <c r="H430" s="2">
        <f>'Moving Avg'!G430</f>
        <v>5.0913839999999997</v>
      </c>
      <c r="I430" s="2">
        <f>'Moving Avg'!H430</f>
        <v>5.1024745000000005</v>
      </c>
      <c r="J430" s="6" t="str">
        <f>OBV!F430</f>
        <v>BEARISH</v>
      </c>
      <c r="K430" s="6" t="str">
        <f>OBV!G430</f>
        <v>WEAK</v>
      </c>
      <c r="L430" s="6" t="str">
        <f>OBV!H430</f>
        <v>CONFIRMED BEARISH</v>
      </c>
    </row>
    <row r="431" spans="1:12" ht="13.5" x14ac:dyDescent="0.25">
      <c r="A431" s="3">
        <f>RSI!A431</f>
        <v>42634</v>
      </c>
      <c r="B431" s="2">
        <f>RSI!B431</f>
        <v>5.016</v>
      </c>
      <c r="C431" s="2">
        <f>RSI!I431</f>
        <v>40.957147239925817</v>
      </c>
      <c r="D431" s="2">
        <f>MACD!E431</f>
        <v>3.2591055027173965E-2</v>
      </c>
      <c r="E431" s="2">
        <f>MACD!F431</f>
        <v>2.9331771617410719E-2</v>
      </c>
      <c r="F431" s="2">
        <f>'Moving Avg'!D431</f>
        <v>5.0571000000000002</v>
      </c>
      <c r="G431" s="2">
        <f>'Moving Avg'!F431</f>
        <v>5.1156949999999997</v>
      </c>
      <c r="H431" s="2">
        <f>'Moving Avg'!G431</f>
        <v>5.0920160000000001</v>
      </c>
      <c r="I431" s="2">
        <f>'Moving Avg'!H431</f>
        <v>5.102779</v>
      </c>
      <c r="J431" s="6" t="str">
        <f>OBV!F431</f>
        <v>BEARISH</v>
      </c>
      <c r="K431" s="6" t="str">
        <f>OBV!G431</f>
        <v>WEAK</v>
      </c>
      <c r="L431" s="6" t="str">
        <f>OBV!H431</f>
        <v>CONFIRMED BEARISH</v>
      </c>
    </row>
    <row r="432" spans="1:12" ht="13.5" x14ac:dyDescent="0.25">
      <c r="A432" s="3">
        <f>RSI!A432</f>
        <v>42635</v>
      </c>
      <c r="B432" s="2">
        <f>RSI!B432</f>
        <v>4.9911000000000003</v>
      </c>
      <c r="C432" s="2">
        <f>RSI!I432</f>
        <v>38.65728763191435</v>
      </c>
      <c r="D432" s="2">
        <f>MACD!E432</f>
        <v>3.0101804195041382E-2</v>
      </c>
      <c r="E432" s="2">
        <f>MACD!F432</f>
        <v>2.9485778132936853E-2</v>
      </c>
      <c r="F432" s="2">
        <f>'Moving Avg'!D432</f>
        <v>5.0458999999999996</v>
      </c>
      <c r="G432" s="2">
        <f>'Moving Avg'!F432</f>
        <v>5.1069750000000003</v>
      </c>
      <c r="H432" s="2">
        <f>'Moving Avg'!G432</f>
        <v>5.0891500000000001</v>
      </c>
      <c r="I432" s="2">
        <f>'Moving Avg'!H432</f>
        <v>5.1029589999999994</v>
      </c>
      <c r="J432" s="6" t="str">
        <f>OBV!F432</f>
        <v>BEARISH</v>
      </c>
      <c r="K432" s="6" t="str">
        <f>OBV!G432</f>
        <v>WEAK</v>
      </c>
      <c r="L432" s="6" t="str">
        <f>OBV!H432</f>
        <v>CONFIRMED BEARISH</v>
      </c>
    </row>
    <row r="433" spans="1:12" ht="13.5" x14ac:dyDescent="0.25">
      <c r="A433" s="3">
        <f>RSI!A433</f>
        <v>42636</v>
      </c>
      <c r="B433" s="2">
        <f>RSI!B433</f>
        <v>5.0034999999999998</v>
      </c>
      <c r="C433" s="2">
        <f>RSI!I433</f>
        <v>40.450600377656031</v>
      </c>
      <c r="D433" s="2">
        <f>MACD!E433</f>
        <v>3.5347527284451452E-2</v>
      </c>
      <c r="E433" s="2">
        <f>MACD!F433</f>
        <v>3.0658127963239773E-2</v>
      </c>
      <c r="F433" s="2">
        <f>'Moving Avg'!D433</f>
        <v>5.0284399999999998</v>
      </c>
      <c r="G433" s="2">
        <f>'Moving Avg'!F433</f>
        <v>5.0988750000000005</v>
      </c>
      <c r="H433" s="2">
        <f>'Moving Avg'!G433</f>
        <v>5.0871560000000002</v>
      </c>
      <c r="I433" s="2">
        <f>'Moving Avg'!H433</f>
        <v>5.103347499999999</v>
      </c>
      <c r="J433" s="6" t="str">
        <f>OBV!F433</f>
        <v>BEARISH</v>
      </c>
      <c r="K433" s="6" t="str">
        <f>OBV!G433</f>
        <v>WEAK</v>
      </c>
      <c r="L433" s="6" t="str">
        <f>OBV!H433</f>
        <v>CONFIRMED BEARISH</v>
      </c>
    </row>
    <row r="434" spans="1:12" ht="13.5" x14ac:dyDescent="0.25">
      <c r="A434" s="3">
        <f>RSI!A434</f>
        <v>42639</v>
      </c>
      <c r="B434" s="2">
        <f>RSI!B434</f>
        <v>4.9847999999999999</v>
      </c>
      <c r="C434" s="2">
        <f>RSI!I434</f>
        <v>38.617114840604813</v>
      </c>
      <c r="D434" s="2">
        <f>MACD!E434</f>
        <v>4.0678535092001589E-2</v>
      </c>
      <c r="E434" s="2">
        <f>MACD!F434</f>
        <v>3.2662209388992142E-2</v>
      </c>
      <c r="F434" s="2">
        <f>'Moving Avg'!D434</f>
        <v>5.0084999999999997</v>
      </c>
      <c r="G434" s="2">
        <f>'Moving Avg'!F434</f>
        <v>5.0842300000000007</v>
      </c>
      <c r="H434" s="2">
        <f>'Moving Avg'!G434</f>
        <v>5.0860340000000006</v>
      </c>
      <c r="I434" s="2">
        <f>'Moving Avg'!H434</f>
        <v>5.1036424999999985</v>
      </c>
      <c r="J434" s="6" t="str">
        <f>OBV!F434</f>
        <v>BEARISH</v>
      </c>
      <c r="K434" s="6" t="str">
        <f>OBV!G434</f>
        <v>WEAK</v>
      </c>
      <c r="L434" s="6" t="str">
        <f>OBV!H434</f>
        <v>CONFIRMED BEARISH</v>
      </c>
    </row>
    <row r="435" spans="1:12" ht="13.5" x14ac:dyDescent="0.25">
      <c r="A435" s="3">
        <f>RSI!A435</f>
        <v>42640</v>
      </c>
      <c r="B435" s="2">
        <f>RSI!B435</f>
        <v>4.9973000000000001</v>
      </c>
      <c r="C435" s="2">
        <f>RSI!I435</f>
        <v>40.556698552339299</v>
      </c>
      <c r="D435" s="2">
        <f>MACD!E435</f>
        <v>4.5784270153848006E-2</v>
      </c>
      <c r="E435" s="2">
        <f>MACD!F435</f>
        <v>3.5286621541963312E-2</v>
      </c>
      <c r="F435" s="2">
        <f>'Moving Avg'!D435</f>
        <v>4.9985400000000002</v>
      </c>
      <c r="G435" s="2">
        <f>'Moving Avg'!F435</f>
        <v>5.0723900000000004</v>
      </c>
      <c r="H435" s="2">
        <f>'Moving Avg'!G435</f>
        <v>5.0837900000000005</v>
      </c>
      <c r="I435" s="2">
        <f>'Moving Avg'!H435</f>
        <v>5.1042929999999993</v>
      </c>
      <c r="J435" s="6" t="str">
        <f>OBV!F435</f>
        <v>BEARISH</v>
      </c>
      <c r="K435" s="6" t="str">
        <f>OBV!G435</f>
        <v>WEAK</v>
      </c>
      <c r="L435" s="6" t="str">
        <f>OBV!H435</f>
        <v>CONFIRMED BEARISH</v>
      </c>
    </row>
    <row r="436" spans="1:12" ht="13.5" x14ac:dyDescent="0.25">
      <c r="A436" s="3">
        <f>RSI!A436</f>
        <v>42641</v>
      </c>
      <c r="B436" s="2">
        <f>RSI!B436</f>
        <v>4.9847999999999999</v>
      </c>
      <c r="C436" s="2">
        <f>RSI!I436</f>
        <v>39.222022409399464</v>
      </c>
      <c r="D436" s="2">
        <f>MACD!E436</f>
        <v>5.14672902717761E-2</v>
      </c>
      <c r="E436" s="2">
        <f>MACD!F436</f>
        <v>3.8522755287925869E-2</v>
      </c>
      <c r="F436" s="2">
        <f>'Moving Avg'!D436</f>
        <v>4.9923000000000002</v>
      </c>
      <c r="G436" s="2">
        <f>'Moving Avg'!F436</f>
        <v>5.0599250000000016</v>
      </c>
      <c r="H436" s="2">
        <f>'Moving Avg'!G436</f>
        <v>5.0824180000000005</v>
      </c>
      <c r="I436" s="2">
        <f>'Moving Avg'!H436</f>
        <v>5.1047344999999993</v>
      </c>
      <c r="J436" s="6" t="str">
        <f>OBV!F436</f>
        <v>BEARISH</v>
      </c>
      <c r="K436" s="6" t="str">
        <f>OBV!G436</f>
        <v>NEUTRAL</v>
      </c>
      <c r="L436" s="6" t="str">
        <f>OBV!H436</f>
        <v>CONFIRMED BEARISH</v>
      </c>
    </row>
    <row r="437" spans="1:12" ht="13.5" x14ac:dyDescent="0.25">
      <c r="A437" s="3">
        <f>RSI!A437</f>
        <v>42642</v>
      </c>
      <c r="B437" s="2">
        <f>RSI!B437</f>
        <v>4.9349999999999996</v>
      </c>
      <c r="C437" s="2">
        <f>RSI!I437</f>
        <v>34.369274994285632</v>
      </c>
      <c r="D437" s="2">
        <f>MACD!E437</f>
        <v>5.084324859468925E-2</v>
      </c>
      <c r="E437" s="2">
        <f>MACD!F437</f>
        <v>4.0986853949278548E-2</v>
      </c>
      <c r="F437" s="2">
        <f>'Moving Avg'!D437</f>
        <v>4.9810799999999995</v>
      </c>
      <c r="G437" s="2">
        <f>'Moving Avg'!F437</f>
        <v>5.0511999999999997</v>
      </c>
      <c r="H437" s="2">
        <f>'Moving Avg'!G437</f>
        <v>5.0791779999999997</v>
      </c>
      <c r="I437" s="2">
        <f>'Moving Avg'!H437</f>
        <v>5.1049269999999982</v>
      </c>
      <c r="J437" s="6" t="str">
        <f>OBV!F437</f>
        <v>BULLISH</v>
      </c>
      <c r="K437" s="6" t="str">
        <f>OBV!G437</f>
        <v>STRONG</v>
      </c>
      <c r="L437" s="6" t="str">
        <f>OBV!H437</f>
        <v>BULLISH DIVERGENCE</v>
      </c>
    </row>
    <row r="438" spans="1:12" ht="13.5" x14ac:dyDescent="0.25">
      <c r="A438" s="3">
        <f>RSI!A438</f>
        <v>42643</v>
      </c>
      <c r="B438" s="2">
        <f>RSI!B438</f>
        <v>4.9786000000000001</v>
      </c>
      <c r="C438" s="2">
        <f>RSI!I438</f>
        <v>41.225548278723458</v>
      </c>
      <c r="D438" s="2">
        <f>MACD!E438</f>
        <v>5.4545856983357233E-2</v>
      </c>
      <c r="E438" s="2">
        <f>MACD!F438</f>
        <v>4.3698654556094285E-2</v>
      </c>
      <c r="F438" s="2">
        <f>'Moving Avg'!D438</f>
        <v>4.9760999999999997</v>
      </c>
      <c r="G438" s="2">
        <f>'Moving Avg'!F438</f>
        <v>5.0446550000000006</v>
      </c>
      <c r="H438" s="2">
        <f>'Moving Avg'!G438</f>
        <v>5.0768099999999992</v>
      </c>
      <c r="I438" s="2">
        <f>'Moving Avg'!H438</f>
        <v>5.1054839999999988</v>
      </c>
      <c r="J438" s="6" t="str">
        <f>OBV!F438</f>
        <v>BEARISH</v>
      </c>
      <c r="K438" s="6" t="str">
        <f>OBV!G438</f>
        <v>WEAK</v>
      </c>
      <c r="L438" s="6" t="str">
        <f>OBV!H438</f>
        <v>CONFIRMED BEARISH</v>
      </c>
    </row>
    <row r="439" spans="1:12" ht="13.5" x14ac:dyDescent="0.25">
      <c r="A439" s="3">
        <f>RSI!A439</f>
        <v>42647</v>
      </c>
      <c r="B439" s="2">
        <f>RSI!B439</f>
        <v>4.9973000000000001</v>
      </c>
      <c r="C439" s="2">
        <f>RSI!I439</f>
        <v>43.931022230399861</v>
      </c>
      <c r="D439" s="2">
        <f>MACD!E439</f>
        <v>5.574937230800181E-2</v>
      </c>
      <c r="E439" s="2">
        <f>MACD!F439</f>
        <v>4.6108798106475793E-2</v>
      </c>
      <c r="F439" s="2">
        <f>'Moving Avg'!D439</f>
        <v>4.9785999999999992</v>
      </c>
      <c r="G439" s="2">
        <f>'Moving Avg'!F439</f>
        <v>5.0415400000000004</v>
      </c>
      <c r="H439" s="2">
        <f>'Moving Avg'!G439</f>
        <v>5.0758139999999994</v>
      </c>
      <c r="I439" s="2">
        <f>'Moving Avg'!H439</f>
        <v>5.1060174999999983</v>
      </c>
      <c r="J439" s="6" t="str">
        <f>OBV!F439</f>
        <v>BULLISH</v>
      </c>
      <c r="K439" s="6" t="str">
        <f>OBV!G439</f>
        <v>STRONG</v>
      </c>
      <c r="L439" s="6" t="str">
        <f>OBV!H439</f>
        <v>CONFIRMED BULLISH</v>
      </c>
    </row>
    <row r="440" spans="1:12" ht="13.5" x14ac:dyDescent="0.25">
      <c r="A440" s="3">
        <f>RSI!A440</f>
        <v>42648</v>
      </c>
      <c r="B440" s="2">
        <f>RSI!B440</f>
        <v>4.9847999999999999</v>
      </c>
      <c r="C440" s="2">
        <f>RSI!I440</f>
        <v>42.521988386088132</v>
      </c>
      <c r="D440" s="2">
        <f>MACD!E440</f>
        <v>5.2222788903573125E-2</v>
      </c>
      <c r="E440" s="2">
        <f>MACD!F440</f>
        <v>4.7331596265895261E-2</v>
      </c>
      <c r="F440" s="2">
        <f>'Moving Avg'!D440</f>
        <v>4.9760999999999997</v>
      </c>
      <c r="G440" s="2">
        <f>'Moving Avg'!F440</f>
        <v>5.0371750000000004</v>
      </c>
      <c r="H440" s="2">
        <f>'Moving Avg'!G440</f>
        <v>5.0735699999999984</v>
      </c>
      <c r="I440" s="2">
        <f>'Moving Avg'!H440</f>
        <v>5.1063709999999984</v>
      </c>
      <c r="J440" s="6" t="str">
        <f>OBV!F440</f>
        <v>BEARISH</v>
      </c>
      <c r="K440" s="6" t="str">
        <f>OBV!G440</f>
        <v>WEAK</v>
      </c>
      <c r="L440" s="6" t="str">
        <f>OBV!H440</f>
        <v>CONFIRMED BEARISH</v>
      </c>
    </row>
    <row r="441" spans="1:12" ht="13.5" x14ac:dyDescent="0.25">
      <c r="A441" s="3">
        <f>RSI!A441</f>
        <v>42649</v>
      </c>
      <c r="B441" s="2">
        <f>RSI!B441</f>
        <v>4.9847999999999999</v>
      </c>
      <c r="C441" s="2">
        <f>RSI!I441</f>
        <v>42.521988386088132</v>
      </c>
      <c r="D441" s="2">
        <f>MACD!E441</f>
        <v>4.4790020835675293E-2</v>
      </c>
      <c r="E441" s="2">
        <f>MACD!F441</f>
        <v>4.6823281179851274E-2</v>
      </c>
      <c r="F441" s="2">
        <f>'Moving Avg'!D441</f>
        <v>4.9760999999999997</v>
      </c>
      <c r="G441" s="2">
        <f>'Moving Avg'!F441</f>
        <v>5.0309400000000011</v>
      </c>
      <c r="H441" s="2">
        <f>'Moving Avg'!G441</f>
        <v>5.0713259999999982</v>
      </c>
      <c r="I441" s="2">
        <f>'Moving Avg'!H441</f>
        <v>5.1063729999999978</v>
      </c>
      <c r="J441" s="6" t="str">
        <f>OBV!F441</f>
        <v>BEARISH</v>
      </c>
      <c r="K441" s="6" t="str">
        <f>OBV!G441</f>
        <v>NEUTRAL</v>
      </c>
      <c r="L441" s="6" t="str">
        <f>OBV!H441</f>
        <v>NEUTRAL</v>
      </c>
    </row>
    <row r="442" spans="1:12" ht="13.5" x14ac:dyDescent="0.25">
      <c r="A442" s="3">
        <f>RSI!A442</f>
        <v>42650</v>
      </c>
      <c r="B442" s="2">
        <f>RSI!B442</f>
        <v>4.9847999999999999</v>
      </c>
      <c r="C442" s="2">
        <f>RSI!I442</f>
        <v>42.521988386088132</v>
      </c>
      <c r="D442" s="2">
        <f>MACD!E442</f>
        <v>3.4980985787201213E-2</v>
      </c>
      <c r="E442" s="2">
        <f>MACD!F442</f>
        <v>4.4454822101321262E-2</v>
      </c>
      <c r="F442" s="2">
        <f>'Moving Avg'!D442</f>
        <v>4.9860600000000002</v>
      </c>
      <c r="G442" s="2">
        <f>'Moving Avg'!F442</f>
        <v>5.0272000000000006</v>
      </c>
      <c r="H442" s="2">
        <f>'Moving Avg'!G442</f>
        <v>5.0698299999999987</v>
      </c>
      <c r="I442" s="2">
        <f>'Moving Avg'!H442</f>
        <v>5.1063749999999972</v>
      </c>
      <c r="J442" s="6" t="str">
        <f>OBV!F442</f>
        <v>BEARISH</v>
      </c>
      <c r="K442" s="6" t="str">
        <f>OBV!G442</f>
        <v>NEUTRAL</v>
      </c>
      <c r="L442" s="6" t="str">
        <f>OBV!H442</f>
        <v>BEARISH DIVERGENCE</v>
      </c>
    </row>
    <row r="443" spans="1:12" ht="13.5" x14ac:dyDescent="0.25">
      <c r="A443" s="3">
        <f>RSI!A443</f>
        <v>42653</v>
      </c>
      <c r="B443" s="2">
        <f>RSI!B443</f>
        <v>4.9786000000000001</v>
      </c>
      <c r="C443" s="2">
        <f>RSI!I443</f>
        <v>41.693560281057167</v>
      </c>
      <c r="D443" s="2">
        <f>MACD!E443</f>
        <v>2.9335947093526826E-2</v>
      </c>
      <c r="E443" s="2">
        <f>MACD!F443</f>
        <v>4.1431047099762378E-2</v>
      </c>
      <c r="F443" s="2">
        <f>'Moving Avg'!D443</f>
        <v>4.9860600000000002</v>
      </c>
      <c r="G443" s="2">
        <f>'Moving Avg'!F443</f>
        <v>5.0206550000000005</v>
      </c>
      <c r="H443" s="2">
        <f>'Moving Avg'!G443</f>
        <v>5.0695799999999984</v>
      </c>
      <c r="I443" s="2">
        <f>'Moving Avg'!H443</f>
        <v>5.1062284999999976</v>
      </c>
      <c r="J443" s="6" t="str">
        <f>OBV!F443</f>
        <v>BEARISH</v>
      </c>
      <c r="K443" s="6" t="str">
        <f>OBV!G443</f>
        <v>WEAK</v>
      </c>
      <c r="L443" s="6" t="str">
        <f>OBV!H443</f>
        <v>NEUTRAL</v>
      </c>
    </row>
    <row r="444" spans="1:12" ht="13.5" x14ac:dyDescent="0.25">
      <c r="A444" s="3">
        <f>RSI!A444</f>
        <v>42654</v>
      </c>
      <c r="B444" s="2">
        <f>RSI!B444</f>
        <v>4.9537000000000004</v>
      </c>
      <c r="C444" s="2">
        <f>RSI!I444</f>
        <v>38.453387254581344</v>
      </c>
      <c r="D444" s="2">
        <f>MACD!E444</f>
        <v>2.3830165244141277E-2</v>
      </c>
      <c r="E444" s="2">
        <f>MACD!F444</f>
        <v>3.7910870728638163E-2</v>
      </c>
      <c r="F444" s="2">
        <f>'Moving Avg'!D444</f>
        <v>4.9773399999999999</v>
      </c>
      <c r="G444" s="2">
        <f>'Moving Avg'!F444</f>
        <v>5.0131800000000011</v>
      </c>
      <c r="H444" s="2">
        <f>'Moving Avg'!G444</f>
        <v>5.0687079999999982</v>
      </c>
      <c r="I444" s="2">
        <f>'Moving Avg'!H444</f>
        <v>5.1060159999999977</v>
      </c>
      <c r="J444" s="6" t="str">
        <f>OBV!F444</f>
        <v>BEARISH</v>
      </c>
      <c r="K444" s="6" t="str">
        <f>OBV!G444</f>
        <v>WEAK</v>
      </c>
      <c r="L444" s="6" t="str">
        <f>OBV!H444</f>
        <v>CONFIRMED BEARISH</v>
      </c>
    </row>
    <row r="445" spans="1:12" ht="13.5" x14ac:dyDescent="0.25">
      <c r="A445" s="3">
        <f>RSI!A445</f>
        <v>42655</v>
      </c>
      <c r="B445" s="2">
        <f>RSI!B445</f>
        <v>4.9911000000000003</v>
      </c>
      <c r="C445" s="2">
        <f>RSI!I445</f>
        <v>45.326212755172463</v>
      </c>
      <c r="D445" s="2">
        <f>MACD!E445</f>
        <v>1.8752072168479295E-2</v>
      </c>
      <c r="E445" s="2">
        <f>MACD!F445</f>
        <v>3.4079111016606392E-2</v>
      </c>
      <c r="F445" s="2">
        <f>'Moving Avg'!D445</f>
        <v>4.9786000000000001</v>
      </c>
      <c r="G445" s="2">
        <f>'Moving Avg'!F445</f>
        <v>5.0072600000000014</v>
      </c>
      <c r="H445" s="2">
        <f>'Moving Avg'!G445</f>
        <v>5.0669639999999987</v>
      </c>
      <c r="I445" s="2">
        <f>'Moving Avg'!H445</f>
        <v>5.1054629999999976</v>
      </c>
      <c r="J445" s="6" t="str">
        <f>OBV!F445</f>
        <v>BEARISH</v>
      </c>
      <c r="K445" s="6" t="str">
        <f>OBV!G445</f>
        <v>WEAK</v>
      </c>
      <c r="L445" s="6" t="str">
        <f>OBV!H445</f>
        <v>BEARISH DIVERGENCE</v>
      </c>
    </row>
    <row r="446" spans="1:12" ht="13.5" x14ac:dyDescent="0.25">
      <c r="A446" s="3">
        <f>RSI!A446</f>
        <v>42656</v>
      </c>
      <c r="B446" s="2">
        <f>RSI!B446</f>
        <v>5.0471000000000004</v>
      </c>
      <c r="C446" s="2">
        <f>RSI!I446</f>
        <v>53.668882385214332</v>
      </c>
      <c r="D446" s="2">
        <f>MACD!E446</f>
        <v>8.559240588761341E-3</v>
      </c>
      <c r="E446" s="2">
        <f>MACD!F446</f>
        <v>2.8975136931037385E-2</v>
      </c>
      <c r="F446" s="2">
        <f>'Moving Avg'!D446</f>
        <v>4.9910600000000001</v>
      </c>
      <c r="G446" s="2">
        <f>'Moving Avg'!F446</f>
        <v>5.0041400000000005</v>
      </c>
      <c r="H446" s="2">
        <f>'Moving Avg'!G446</f>
        <v>5.0663399999999994</v>
      </c>
      <c r="I446" s="2">
        <f>'Moving Avg'!H446</f>
        <v>5.1053364999999982</v>
      </c>
      <c r="J446" s="6" t="str">
        <f>OBV!F446</f>
        <v>BEARISH</v>
      </c>
      <c r="K446" s="6" t="str">
        <f>OBV!G446</f>
        <v>NEUTRAL</v>
      </c>
      <c r="L446" s="6" t="str">
        <f>OBV!H446</f>
        <v>BEARISH DIVERGENCE</v>
      </c>
    </row>
    <row r="447" spans="1:12" ht="13.5" x14ac:dyDescent="0.25">
      <c r="A447" s="3">
        <f>RSI!A447</f>
        <v>42657</v>
      </c>
      <c r="B447" s="2">
        <f>RSI!B447</f>
        <v>5.0720999999999998</v>
      </c>
      <c r="C447" s="2">
        <f>RSI!I447</f>
        <v>56.835456821984657</v>
      </c>
      <c r="D447" s="2">
        <f>MACD!E447</f>
        <v>-9.7474991456483195E-3</v>
      </c>
      <c r="E447" s="2">
        <f>MACD!F447</f>
        <v>2.1230609715700243E-2</v>
      </c>
      <c r="F447" s="2">
        <f>'Moving Avg'!D447</f>
        <v>5.0085199999999999</v>
      </c>
      <c r="G447" s="2">
        <f>'Moving Avg'!F447</f>
        <v>5.0053900000000002</v>
      </c>
      <c r="H447" s="2">
        <f>'Moving Avg'!G447</f>
        <v>5.0662159999999998</v>
      </c>
      <c r="I447" s="2">
        <f>'Moving Avg'!H447</f>
        <v>5.1048074999999979</v>
      </c>
      <c r="J447" s="6" t="str">
        <f>OBV!F447</f>
        <v>BULLISH</v>
      </c>
      <c r="K447" s="6" t="str">
        <f>OBV!G447</f>
        <v>STRONG</v>
      </c>
      <c r="L447" s="6" t="str">
        <f>OBV!H447</f>
        <v>CONFIRMED BULLISH</v>
      </c>
    </row>
    <row r="448" spans="1:12" ht="13.5" x14ac:dyDescent="0.25">
      <c r="A448" s="3">
        <f>RSI!A448</f>
        <v>42660</v>
      </c>
      <c r="B448" s="2">
        <f>RSI!B448</f>
        <v>5.0720999999999998</v>
      </c>
      <c r="C448" s="2">
        <f>RSI!I448</f>
        <v>56.835456821984657</v>
      </c>
      <c r="D448" s="2">
        <f>MACD!E448</f>
        <v>-1.8834004645305491E-2</v>
      </c>
      <c r="E448" s="2">
        <f>MACD!F448</f>
        <v>1.3217686843499098E-2</v>
      </c>
      <c r="F448" s="2">
        <f>'Moving Avg'!D448</f>
        <v>5.0272199999999998</v>
      </c>
      <c r="G448" s="2">
        <f>'Moving Avg'!F448</f>
        <v>5.004455000000001</v>
      </c>
      <c r="H448" s="2">
        <f>'Moving Avg'!G448</f>
        <v>5.0673379999999995</v>
      </c>
      <c r="I448" s="2">
        <f>'Moving Avg'!H448</f>
        <v>5.104072999999997</v>
      </c>
      <c r="J448" s="6" t="str">
        <f>OBV!F448</f>
        <v>BULLISH</v>
      </c>
      <c r="K448" s="6" t="str">
        <f>OBV!G448</f>
        <v>STRONG</v>
      </c>
      <c r="L448" s="6" t="str">
        <f>OBV!H448</f>
        <v>CONFIRMED BULLISH</v>
      </c>
    </row>
    <row r="449" spans="1:12" ht="13.5" x14ac:dyDescent="0.25">
      <c r="A449" s="3">
        <f>RSI!A449</f>
        <v>42661</v>
      </c>
      <c r="B449" s="2">
        <f>RSI!B449</f>
        <v>5.1966999999999999</v>
      </c>
      <c r="C449" s="2">
        <f>RSI!I449</f>
        <v>69.059031477119191</v>
      </c>
      <c r="D449" s="2">
        <f>MACD!E449</f>
        <v>-3.3156662747370724E-2</v>
      </c>
      <c r="E449" s="2">
        <f>MACD!F449</f>
        <v>3.9428169253251343E-3</v>
      </c>
      <c r="F449" s="2">
        <f>'Moving Avg'!D449</f>
        <v>5.0758199999999993</v>
      </c>
      <c r="G449" s="2">
        <f>'Moving Avg'!F449</f>
        <v>5.0100650000000018</v>
      </c>
      <c r="H449" s="2">
        <f>'Moving Avg'!G449</f>
        <v>5.0709520000000001</v>
      </c>
      <c r="I449" s="2">
        <f>'Moving Avg'!H449</f>
        <v>5.1036684999999968</v>
      </c>
      <c r="J449" s="6" t="str">
        <f>OBV!F449</f>
        <v>BULLISH</v>
      </c>
      <c r="K449" s="6" t="str">
        <f>OBV!G449</f>
        <v>STRONG</v>
      </c>
      <c r="L449" s="6" t="str">
        <f>OBV!H449</f>
        <v>CONFIRMED BULLISH</v>
      </c>
    </row>
    <row r="450" spans="1:12" ht="13.5" x14ac:dyDescent="0.25">
      <c r="A450" s="3">
        <f>RSI!A450</f>
        <v>42662</v>
      </c>
      <c r="B450" s="2">
        <f>RSI!B450</f>
        <v>5.1966999999999999</v>
      </c>
      <c r="C450" s="2">
        <f>RSI!I450</f>
        <v>69.059031477119191</v>
      </c>
      <c r="D450" s="2">
        <f>MACD!E450</f>
        <v>-4.8195706414261075E-2</v>
      </c>
      <c r="E450" s="2">
        <f>MACD!F450</f>
        <v>-6.4848877425921084E-3</v>
      </c>
      <c r="F450" s="2">
        <f>'Moving Avg'!D450</f>
        <v>5.1169399999999996</v>
      </c>
      <c r="G450" s="2">
        <f>'Moving Avg'!F450</f>
        <v>5.017545000000001</v>
      </c>
      <c r="H450" s="2">
        <f>'Moving Avg'!G450</f>
        <v>5.0734439999999994</v>
      </c>
      <c r="I450" s="2">
        <f>'Moving Avg'!H450</f>
        <v>5.1030584999999968</v>
      </c>
      <c r="J450" s="6" t="str">
        <f>OBV!F450</f>
        <v>BULLISH</v>
      </c>
      <c r="K450" s="6" t="str">
        <f>OBV!G450</f>
        <v>STRONG</v>
      </c>
      <c r="L450" s="6" t="str">
        <f>OBV!H450</f>
        <v>CONFIRMED BULLISH</v>
      </c>
    </row>
    <row r="451" spans="1:12" ht="13.5" x14ac:dyDescent="0.25">
      <c r="A451" s="3">
        <f>RSI!A451</f>
        <v>42663</v>
      </c>
      <c r="B451" s="2">
        <f>RSI!B451</f>
        <v>5.1966999999999999</v>
      </c>
      <c r="C451" s="2">
        <f>RSI!I451</f>
        <v>69.059031477119191</v>
      </c>
      <c r="D451" s="2">
        <f>MACD!E451</f>
        <v>-6.1844008929183403E-2</v>
      </c>
      <c r="E451" s="2">
        <f>MACD!F451</f>
        <v>-1.7556711979910367E-2</v>
      </c>
      <c r="F451" s="2">
        <f>'Moving Avg'!D451</f>
        <v>5.1468599999999993</v>
      </c>
      <c r="G451" s="2">
        <f>'Moving Avg'!F451</f>
        <v>5.02658</v>
      </c>
      <c r="H451" s="2">
        <f>'Moving Avg'!G451</f>
        <v>5.0759359999999996</v>
      </c>
      <c r="I451" s="2">
        <f>'Moving Avg'!H451</f>
        <v>5.1023604999999961</v>
      </c>
      <c r="J451" s="6" t="str">
        <f>OBV!F451</f>
        <v>BULLISH</v>
      </c>
      <c r="K451" s="6" t="str">
        <f>OBV!G451</f>
        <v>STRONG</v>
      </c>
      <c r="L451" s="6" t="str">
        <f>OBV!H451</f>
        <v>CONFIRMED BULLISH</v>
      </c>
    </row>
    <row r="452" spans="1:12" ht="13.5" x14ac:dyDescent="0.25">
      <c r="A452" s="3">
        <f>RSI!A452</f>
        <v>42664</v>
      </c>
      <c r="B452" s="2">
        <f>RSI!B452</f>
        <v>5.0595999999999997</v>
      </c>
      <c r="C452" s="2">
        <f>RSI!I452</f>
        <v>49.712274482850148</v>
      </c>
      <c r="D452" s="2">
        <f>MACD!E452</f>
        <v>-6.4091607663904426E-2</v>
      </c>
      <c r="E452" s="2">
        <f>MACD!F452</f>
        <v>-2.6863691116709179E-2</v>
      </c>
      <c r="F452" s="2">
        <f>'Moving Avg'!D452</f>
        <v>5.1443599999999998</v>
      </c>
      <c r="G452" s="2">
        <f>'Moving Avg'!F452</f>
        <v>5.0300049999999992</v>
      </c>
      <c r="H452" s="2">
        <f>'Moving Avg'!G452</f>
        <v>5.0756859999999993</v>
      </c>
      <c r="I452" s="2">
        <f>'Moving Avg'!H452</f>
        <v>5.1017099999999962</v>
      </c>
      <c r="J452" s="6" t="str">
        <f>OBV!F452</f>
        <v>BULLISH</v>
      </c>
      <c r="K452" s="6" t="str">
        <f>OBV!G452</f>
        <v>STRONG</v>
      </c>
      <c r="L452" s="6" t="str">
        <f>OBV!H452</f>
        <v>BULLISH DIVERGENCE</v>
      </c>
    </row>
    <row r="453" spans="1:12" ht="13.5" x14ac:dyDescent="0.25">
      <c r="A453" s="3">
        <f>RSI!A453</f>
        <v>42667</v>
      </c>
      <c r="B453" s="2">
        <f>RSI!B453</f>
        <v>5.1718000000000002</v>
      </c>
      <c r="C453" s="2">
        <f>RSI!I453</f>
        <v>59.669923690611753</v>
      </c>
      <c r="D453" s="2">
        <f>MACD!E453</f>
        <v>-7.5239537069580642E-2</v>
      </c>
      <c r="E453" s="2">
        <f>MACD!F453</f>
        <v>-3.6538860307283476E-2</v>
      </c>
      <c r="F453" s="2">
        <f>'Moving Avg'!D453</f>
        <v>5.1642999999999999</v>
      </c>
      <c r="G453" s="2">
        <f>'Moving Avg'!F453</f>
        <v>5.0384200000000003</v>
      </c>
      <c r="H453" s="2">
        <f>'Moving Avg'!G453</f>
        <v>5.0776799999999991</v>
      </c>
      <c r="I453" s="2">
        <f>'Moving Avg'!H453</f>
        <v>5.1008874999999954</v>
      </c>
      <c r="J453" s="6" t="str">
        <f>OBV!F453</f>
        <v>BULLISH</v>
      </c>
      <c r="K453" s="6" t="str">
        <f>OBV!G453</f>
        <v>STRONG</v>
      </c>
      <c r="L453" s="6" t="str">
        <f>OBV!H453</f>
        <v>CONFIRMED BULLISH</v>
      </c>
    </row>
    <row r="454" spans="1:12" ht="13.5" x14ac:dyDescent="0.25">
      <c r="A454" s="3">
        <f>RSI!A454</f>
        <v>42668</v>
      </c>
      <c r="B454" s="2">
        <f>RSI!B454</f>
        <v>5.1718000000000002</v>
      </c>
      <c r="C454" s="2">
        <f>RSI!I454</f>
        <v>59.669923690611753</v>
      </c>
      <c r="D454" s="2">
        <f>MACD!E454</f>
        <v>-8.9148717805429101E-2</v>
      </c>
      <c r="E454" s="2">
        <f>MACD!F454</f>
        <v>-4.7060831806912604E-2</v>
      </c>
      <c r="F454" s="2">
        <f>'Moving Avg'!D454</f>
        <v>5.1593200000000001</v>
      </c>
      <c r="G454" s="2">
        <f>'Moving Avg'!F454</f>
        <v>5.0477700000000008</v>
      </c>
      <c r="H454" s="2">
        <f>'Moving Avg'!G454</f>
        <v>5.0795499999999993</v>
      </c>
      <c r="I454" s="2">
        <f>'Moving Avg'!H454</f>
        <v>5.1003584999999951</v>
      </c>
      <c r="J454" s="6" t="str">
        <f>OBV!F454</f>
        <v>BEARISH</v>
      </c>
      <c r="K454" s="6" t="str">
        <f>OBV!G454</f>
        <v>NEUTRAL</v>
      </c>
      <c r="L454" s="6" t="str">
        <f>OBV!H454</f>
        <v>CONFIRMED BEARISH</v>
      </c>
    </row>
    <row r="455" spans="1:12" ht="13.5" x14ac:dyDescent="0.25">
      <c r="A455" s="3">
        <f>RSI!A455</f>
        <v>42669</v>
      </c>
      <c r="B455" s="2">
        <f>RSI!B455</f>
        <v>5.1718000000000002</v>
      </c>
      <c r="C455" s="2">
        <f>RSI!I455</f>
        <v>59.669923690611753</v>
      </c>
      <c r="D455" s="2">
        <f>MACD!E455</f>
        <v>-9.5761908207527391E-2</v>
      </c>
      <c r="E455" s="2">
        <f>MACD!F455</f>
        <v>-5.6801047087035567E-2</v>
      </c>
      <c r="F455" s="2">
        <f>'Moving Avg'!D455</f>
        <v>5.1543400000000004</v>
      </c>
      <c r="G455" s="2">
        <f>'Moving Avg'!F455</f>
        <v>5.056495</v>
      </c>
      <c r="H455" s="2">
        <f>'Moving Avg'!G455</f>
        <v>5.0812959999999991</v>
      </c>
      <c r="I455" s="2">
        <f>'Moving Avg'!H455</f>
        <v>5.1002104999999949</v>
      </c>
      <c r="J455" s="6" t="str">
        <f>OBV!F455</f>
        <v>BEARISH</v>
      </c>
      <c r="K455" s="6" t="str">
        <f>OBV!G455</f>
        <v>NEUTRAL</v>
      </c>
      <c r="L455" s="6" t="str">
        <f>OBV!H455</f>
        <v>CONFIRMED BEARISH</v>
      </c>
    </row>
    <row r="456" spans="1:12" ht="13.5" x14ac:dyDescent="0.25">
      <c r="A456" s="3">
        <f>RSI!A456</f>
        <v>42670</v>
      </c>
      <c r="B456" s="2">
        <f>RSI!B456</f>
        <v>5.1654999999999998</v>
      </c>
      <c r="C456" s="2">
        <f>RSI!I456</f>
        <v>58.852659138162736</v>
      </c>
      <c r="D456" s="2">
        <f>MACD!E456</f>
        <v>-9.2829086919056891E-2</v>
      </c>
      <c r="E456" s="2">
        <f>MACD!F456</f>
        <v>-6.4006655053439832E-2</v>
      </c>
      <c r="F456" s="2">
        <f>'Moving Avg'!D456</f>
        <v>5.1481000000000012</v>
      </c>
      <c r="G456" s="2">
        <f>'Moving Avg'!F456</f>
        <v>5.0655300000000008</v>
      </c>
      <c r="H456" s="2">
        <f>'Moving Avg'!G456</f>
        <v>5.0824159999999994</v>
      </c>
      <c r="I456" s="2">
        <f>'Moving Avg'!H456</f>
        <v>5.099502999999995</v>
      </c>
      <c r="J456" s="6" t="str">
        <f>OBV!F456</f>
        <v>BEARISH</v>
      </c>
      <c r="K456" s="6" t="str">
        <f>OBV!G456</f>
        <v>WEAK</v>
      </c>
      <c r="L456" s="6" t="str">
        <f>OBV!H456</f>
        <v>CONFIRMED BEARISH</v>
      </c>
    </row>
    <row r="457" spans="1:12" ht="13.5" x14ac:dyDescent="0.25">
      <c r="A457" s="3">
        <f>RSI!A457</f>
        <v>42671</v>
      </c>
      <c r="B457" s="2">
        <f>RSI!B457</f>
        <v>5.2278000000000002</v>
      </c>
      <c r="C457" s="2">
        <f>RSI!I457</f>
        <v>64.090462312550301</v>
      </c>
      <c r="D457" s="2">
        <f>MACD!E457</f>
        <v>-9.1591359847816634E-2</v>
      </c>
      <c r="E457" s="2">
        <f>MACD!F457</f>
        <v>-6.9523596012315197E-2</v>
      </c>
      <c r="F457" s="2">
        <f>'Moving Avg'!D457</f>
        <v>5.1817400000000005</v>
      </c>
      <c r="G457" s="2">
        <f>'Moving Avg'!F457</f>
        <v>5.0801700000000007</v>
      </c>
      <c r="H457" s="2">
        <f>'Moving Avg'!G457</f>
        <v>5.0849079999999995</v>
      </c>
      <c r="I457" s="2">
        <f>'Moving Avg'!H457</f>
        <v>5.0992539999999948</v>
      </c>
      <c r="J457" s="6" t="str">
        <f>OBV!F457</f>
        <v>BULLISH</v>
      </c>
      <c r="K457" s="6" t="str">
        <f>OBV!G457</f>
        <v>STRONG</v>
      </c>
      <c r="L457" s="6" t="str">
        <f>OBV!H457</f>
        <v>CONFIRMED BULLISH</v>
      </c>
    </row>
    <row r="458" spans="1:12" ht="13.5" x14ac:dyDescent="0.25">
      <c r="A458" s="3">
        <f>RSI!A458</f>
        <v>42674</v>
      </c>
      <c r="B458" s="2">
        <f>RSI!B458</f>
        <v>5.2340999999999998</v>
      </c>
      <c r="C458" s="2">
        <f>RSI!I458</f>
        <v>64.581455310777756</v>
      </c>
      <c r="D458" s="2">
        <f>MACD!E458</f>
        <v>-9.1818880121370405E-2</v>
      </c>
      <c r="E458" s="2">
        <f>MACD!F458</f>
        <v>-7.398265283412625E-2</v>
      </c>
      <c r="F458" s="2">
        <f>'Moving Avg'!D458</f>
        <v>5.1941999999999995</v>
      </c>
      <c r="G458" s="2">
        <f>'Moving Avg'!F458</f>
        <v>5.0929450000000003</v>
      </c>
      <c r="H458" s="2">
        <f>'Moving Avg'!G458</f>
        <v>5.0886480000000001</v>
      </c>
      <c r="I458" s="2">
        <f>'Moving Avg'!H458</f>
        <v>5.0975704999999945</v>
      </c>
      <c r="J458" s="6" t="str">
        <f>OBV!F458</f>
        <v>BULLISH</v>
      </c>
      <c r="K458" s="6" t="str">
        <f>OBV!G458</f>
        <v>STRONG</v>
      </c>
      <c r="L458" s="6" t="str">
        <f>OBV!H458</f>
        <v>CONFIRMED BULLISH</v>
      </c>
    </row>
    <row r="459" spans="1:12" ht="13.5" x14ac:dyDescent="0.25">
      <c r="A459" s="3">
        <f>RSI!A459</f>
        <v>42675</v>
      </c>
      <c r="B459" s="2">
        <f>RSI!B459</f>
        <v>5.1966999999999999</v>
      </c>
      <c r="C459" s="2">
        <f>RSI!I459</f>
        <v>59.389940346119154</v>
      </c>
      <c r="D459" s="2">
        <f>MACD!E459</f>
        <v>-7.0857320448270755E-2</v>
      </c>
      <c r="E459" s="2">
        <f>MACD!F459</f>
        <v>-7.3357586356955148E-2</v>
      </c>
      <c r="F459" s="2">
        <f>'Moving Avg'!D459</f>
        <v>5.1991800000000001</v>
      </c>
      <c r="G459" s="2">
        <f>'Moving Avg'!F459</f>
        <v>5.1029150000000003</v>
      </c>
      <c r="H459" s="2">
        <f>'Moving Avg'!G459</f>
        <v>5.0905179999999994</v>
      </c>
      <c r="I459" s="2">
        <f>'Moving Avg'!H459</f>
        <v>5.0956999999999946</v>
      </c>
      <c r="J459" s="6" t="str">
        <f>OBV!F459</f>
        <v>BULLISH</v>
      </c>
      <c r="K459" s="6" t="str">
        <f>OBV!G459</f>
        <v>STRONG</v>
      </c>
      <c r="L459" s="6" t="str">
        <f>OBV!H459</f>
        <v>CONFIRMED BULLISH</v>
      </c>
    </row>
    <row r="460" spans="1:12" ht="13.5" x14ac:dyDescent="0.25">
      <c r="A460" s="3">
        <f>RSI!A460</f>
        <v>42676</v>
      </c>
      <c r="B460" s="2">
        <f>RSI!B460</f>
        <v>5.2340999999999998</v>
      </c>
      <c r="C460" s="2">
        <f>RSI!I460</f>
        <v>62.625479061599513</v>
      </c>
      <c r="D460" s="2">
        <f>MACD!E460</f>
        <v>-5.6397325599564674E-2</v>
      </c>
      <c r="E460" s="2">
        <f>MACD!F460</f>
        <v>-6.9965534205477048E-2</v>
      </c>
      <c r="F460" s="2">
        <f>'Moving Avg'!D460</f>
        <v>5.2116400000000001</v>
      </c>
      <c r="G460" s="2">
        <f>'Moving Avg'!F460</f>
        <v>5.11538</v>
      </c>
      <c r="H460" s="2">
        <f>'Moving Avg'!G460</f>
        <v>5.0930099999999996</v>
      </c>
      <c r="I460" s="2">
        <f>'Moving Avg'!H460</f>
        <v>5.0939284999999952</v>
      </c>
      <c r="J460" s="6" t="str">
        <f>OBV!F460</f>
        <v>BULLISH</v>
      </c>
      <c r="K460" s="6" t="str">
        <f>OBV!G460</f>
        <v>STRONG</v>
      </c>
      <c r="L460" s="6" t="str">
        <f>OBV!H460</f>
        <v>CONFIRMED BULLISH</v>
      </c>
    </row>
    <row r="461" spans="1:12" ht="13.5" x14ac:dyDescent="0.25">
      <c r="A461" s="3">
        <f>RSI!A461</f>
        <v>42677</v>
      </c>
      <c r="B461" s="2">
        <f>RSI!B461</f>
        <v>5.1718000000000002</v>
      </c>
      <c r="C461" s="2">
        <f>RSI!I461</f>
        <v>54.793947689592855</v>
      </c>
      <c r="D461" s="2">
        <f>MACD!E461</f>
        <v>-4.0236961252578141E-2</v>
      </c>
      <c r="E461" s="2">
        <f>MACD!F461</f>
        <v>-6.4019819614897264E-2</v>
      </c>
      <c r="F461" s="2">
        <f>'Moving Avg'!D461</f>
        <v>5.2128999999999994</v>
      </c>
      <c r="G461" s="2">
        <f>'Moving Avg'!F461</f>
        <v>5.1247299999999996</v>
      </c>
      <c r="H461" s="2">
        <f>'Moving Avg'!G461</f>
        <v>5.0930099999999996</v>
      </c>
      <c r="I461" s="2">
        <f>'Moving Avg'!H461</f>
        <v>5.0918159999999952</v>
      </c>
      <c r="J461" s="6" t="str">
        <f>OBV!F461</f>
        <v>BULLISH</v>
      </c>
      <c r="K461" s="6" t="str">
        <f>OBV!G461</f>
        <v>STRONG</v>
      </c>
      <c r="L461" s="6" t="str">
        <f>OBV!H461</f>
        <v>CONFIRMED BULLISH</v>
      </c>
    </row>
    <row r="462" spans="1:12" ht="13.5" x14ac:dyDescent="0.25">
      <c r="A462" s="3">
        <f>RSI!A462</f>
        <v>42678</v>
      </c>
      <c r="B462" s="2">
        <f>RSI!B462</f>
        <v>5.2278000000000002</v>
      </c>
      <c r="C462" s="2">
        <f>RSI!I462</f>
        <v>59.675413153666824</v>
      </c>
      <c r="D462" s="2">
        <f>MACD!E462</f>
        <v>-5.2073861422289092E-2</v>
      </c>
      <c r="E462" s="2">
        <f>MACD!F462</f>
        <v>-6.1630627976375633E-2</v>
      </c>
      <c r="F462" s="2">
        <f>'Moving Avg'!D462</f>
        <v>5.2129000000000003</v>
      </c>
      <c r="G462" s="2">
        <f>'Moving Avg'!F462</f>
        <v>5.1368799999999997</v>
      </c>
      <c r="H462" s="2">
        <f>'Moving Avg'!G462</f>
        <v>5.0942559999999997</v>
      </c>
      <c r="I462" s="2">
        <f>'Moving Avg'!H462</f>
        <v>5.0901009999999953</v>
      </c>
      <c r="J462" s="6" t="str">
        <f>OBV!F462</f>
        <v>BULLISH</v>
      </c>
      <c r="K462" s="6" t="str">
        <f>OBV!G462</f>
        <v>STRONG</v>
      </c>
      <c r="L462" s="6" t="str">
        <f>OBV!H462</f>
        <v>NEUTRAL</v>
      </c>
    </row>
    <row r="463" spans="1:12" ht="13.5" x14ac:dyDescent="0.25">
      <c r="A463" s="3">
        <f>RSI!A463</f>
        <v>42681</v>
      </c>
      <c r="B463" s="2">
        <f>RSI!B463</f>
        <v>5.2153999999999998</v>
      </c>
      <c r="C463" s="2">
        <f>RSI!I463</f>
        <v>58.177364150077857</v>
      </c>
      <c r="D463" s="2">
        <f>MACD!E463</f>
        <v>-4.4491103875227367E-2</v>
      </c>
      <c r="E463" s="2">
        <f>MACD!F463</f>
        <v>-5.8202723156145983E-2</v>
      </c>
      <c r="F463" s="2">
        <f>'Moving Avg'!D463</f>
        <v>5.2091599999999989</v>
      </c>
      <c r="G463" s="2">
        <f>'Moving Avg'!F463</f>
        <v>5.1487199999999991</v>
      </c>
      <c r="H463" s="2">
        <f>'Moving Avg'!G463</f>
        <v>5.0952539999999997</v>
      </c>
      <c r="I463" s="2">
        <f>'Moving Avg'!H463</f>
        <v>5.0882649999999963</v>
      </c>
      <c r="J463" s="6" t="str">
        <f>OBV!F463</f>
        <v>BEARISH</v>
      </c>
      <c r="K463" s="6" t="str">
        <f>OBV!G463</f>
        <v>NEUTRAL</v>
      </c>
      <c r="L463" s="6" t="str">
        <f>OBV!H463</f>
        <v>CONFIRMED BEARISH</v>
      </c>
    </row>
    <row r="464" spans="1:12" ht="13.5" x14ac:dyDescent="0.25">
      <c r="A464" s="3">
        <f>RSI!A464</f>
        <v>42682</v>
      </c>
      <c r="B464" s="2">
        <f>RSI!B464</f>
        <v>5.2028999999999996</v>
      </c>
      <c r="C464" s="2">
        <f>RSI!I464</f>
        <v>56.633957014890782</v>
      </c>
      <c r="D464" s="2">
        <f>MACD!E464</f>
        <v>-3.7614116009292431E-2</v>
      </c>
      <c r="E464" s="2">
        <f>MACD!F464</f>
        <v>-5.4085001726775273E-2</v>
      </c>
      <c r="F464" s="2">
        <f>'Moving Avg'!D464</f>
        <v>5.2103999999999999</v>
      </c>
      <c r="G464" s="2">
        <f>'Moving Avg'!F464</f>
        <v>5.1611799999999999</v>
      </c>
      <c r="H464" s="2">
        <f>'Moving Avg'!G464</f>
        <v>5.0937579999999993</v>
      </c>
      <c r="I464" s="2">
        <f>'Moving Avg'!H464</f>
        <v>5.0864544999999968</v>
      </c>
      <c r="J464" s="6" t="str">
        <f>OBV!F464</f>
        <v>BULLISH</v>
      </c>
      <c r="K464" s="6" t="str">
        <f>OBV!G464</f>
        <v>STRONG</v>
      </c>
      <c r="L464" s="6" t="str">
        <f>OBV!H464</f>
        <v>CONFIRMED BULLISH</v>
      </c>
    </row>
    <row r="465" spans="1:12" ht="13.5" x14ac:dyDescent="0.25">
      <c r="A465" s="3">
        <f>RSI!A465</f>
        <v>42683</v>
      </c>
      <c r="B465" s="2">
        <f>RSI!B465</f>
        <v>5.1281999999999996</v>
      </c>
      <c r="C465" s="2">
        <f>RSI!I465</f>
        <v>48.374715611072439</v>
      </c>
      <c r="D465" s="2">
        <f>MACD!E465</f>
        <v>-2.6618594279465668E-2</v>
      </c>
      <c r="E465" s="2">
        <f>MACD!F465</f>
        <v>-4.8591720237313354E-2</v>
      </c>
      <c r="F465" s="2">
        <f>'Moving Avg'!D465</f>
        <v>5.1892199999999997</v>
      </c>
      <c r="G465" s="2">
        <f>'Moving Avg'!F465</f>
        <v>5.1680350000000006</v>
      </c>
      <c r="H465" s="2">
        <f>'Moving Avg'!G465</f>
        <v>5.0916399999999991</v>
      </c>
      <c r="I465" s="2">
        <f>'Moving Avg'!H465</f>
        <v>5.0842704999999961</v>
      </c>
      <c r="J465" s="6" t="str">
        <f>OBV!F465</f>
        <v>BEARISH</v>
      </c>
      <c r="K465" s="6" t="str">
        <f>OBV!G465</f>
        <v>WEAK</v>
      </c>
      <c r="L465" s="6" t="str">
        <f>OBV!H465</f>
        <v>CONFIRMED BEARISH</v>
      </c>
    </row>
    <row r="466" spans="1:12" ht="13.5" x14ac:dyDescent="0.25">
      <c r="A466" s="3">
        <f>RSI!A466</f>
        <v>42684</v>
      </c>
      <c r="B466" s="2">
        <f>RSI!B466</f>
        <v>5.1344000000000003</v>
      </c>
      <c r="C466" s="2">
        <f>RSI!I466</f>
        <v>49.039004407879474</v>
      </c>
      <c r="D466" s="2">
        <f>MACD!E466</f>
        <v>-1.8632147405334365E-2</v>
      </c>
      <c r="E466" s="2">
        <f>MACD!F466</f>
        <v>-4.2599805670917555E-2</v>
      </c>
      <c r="F466" s="2">
        <f>'Moving Avg'!D466</f>
        <v>5.1817399999999996</v>
      </c>
      <c r="G466" s="2">
        <f>'Moving Avg'!F466</f>
        <v>5.1724000000000006</v>
      </c>
      <c r="H466" s="2">
        <f>'Moving Avg'!G466</f>
        <v>5.0896459999999992</v>
      </c>
      <c r="I466" s="2">
        <f>'Moving Avg'!H466</f>
        <v>5.0822349999999972</v>
      </c>
      <c r="J466" s="6" t="str">
        <f>OBV!F466</f>
        <v>BULLISH</v>
      </c>
      <c r="K466" s="6" t="str">
        <f>OBV!G466</f>
        <v>NEUTRAL</v>
      </c>
      <c r="L466" s="6" t="str">
        <f>OBV!H466</f>
        <v>BULLISH DIVERGENCE</v>
      </c>
    </row>
    <row r="467" spans="1:12" ht="13.5" x14ac:dyDescent="0.25">
      <c r="A467" s="3">
        <f>RSI!A467</f>
        <v>42685</v>
      </c>
      <c r="B467" s="2">
        <f>RSI!B467</f>
        <v>5.1157000000000004</v>
      </c>
      <c r="C467" s="2">
        <f>RSI!I467</f>
        <v>47.071624385623231</v>
      </c>
      <c r="D467" s="2">
        <f>MACD!E467</f>
        <v>-8.3841099505654881E-4</v>
      </c>
      <c r="E467" s="2">
        <f>MACD!F467</f>
        <v>-3.4247526735745354E-2</v>
      </c>
      <c r="F467" s="2">
        <f>'Moving Avg'!D467</f>
        <v>5.1593199999999992</v>
      </c>
      <c r="G467" s="2">
        <f>'Moving Avg'!F467</f>
        <v>5.1745800000000006</v>
      </c>
      <c r="H467" s="2">
        <f>'Moving Avg'!G467</f>
        <v>5.0897699999999988</v>
      </c>
      <c r="I467" s="2">
        <f>'Moving Avg'!H467</f>
        <v>5.0802524999999967</v>
      </c>
      <c r="J467" s="6" t="str">
        <f>OBV!F467</f>
        <v>BEARISH</v>
      </c>
      <c r="K467" s="6" t="str">
        <f>OBV!G467</f>
        <v>WEAK</v>
      </c>
      <c r="L467" s="6" t="str">
        <f>OBV!H467</f>
        <v>CONFIRMED BEARISH</v>
      </c>
    </row>
    <row r="468" spans="1:12" ht="13.5" x14ac:dyDescent="0.25">
      <c r="A468" s="3">
        <f>RSI!A468</f>
        <v>42688</v>
      </c>
      <c r="B468" s="2">
        <f>RSI!B468</f>
        <v>5.2278000000000002</v>
      </c>
      <c r="C468" s="2">
        <f>RSI!I468</f>
        <v>57.959898740045375</v>
      </c>
      <c r="D468" s="2">
        <f>MACD!E468</f>
        <v>7.0551250642214569E-3</v>
      </c>
      <c r="E468" s="2">
        <f>MACD!F468</f>
        <v>-2.5986996375751994E-2</v>
      </c>
      <c r="F468" s="2">
        <f>'Moving Avg'!D468</f>
        <v>5.1617999999999995</v>
      </c>
      <c r="G468" s="2">
        <f>'Moving Avg'!F468</f>
        <v>5.1823649999999999</v>
      </c>
      <c r="H468" s="2">
        <f>'Moving Avg'!G468</f>
        <v>5.0921359999999991</v>
      </c>
      <c r="I468" s="2">
        <f>'Moving Avg'!H468</f>
        <v>5.0788889999999967</v>
      </c>
      <c r="J468" s="6" t="str">
        <f>OBV!F468</f>
        <v>BULLISH</v>
      </c>
      <c r="K468" s="6" t="str">
        <f>OBV!G468</f>
        <v>STRONG</v>
      </c>
      <c r="L468" s="6" t="str">
        <f>OBV!H468</f>
        <v>CONFIRMED BULLISH</v>
      </c>
    </row>
    <row r="469" spans="1:12" ht="13.5" x14ac:dyDescent="0.25">
      <c r="A469" s="3">
        <f>RSI!A469</f>
        <v>42689</v>
      </c>
      <c r="B469" s="2">
        <f>RSI!B469</f>
        <v>5.2340999999999998</v>
      </c>
      <c r="C469" s="2">
        <f>RSI!I469</f>
        <v>58.476886217207642</v>
      </c>
      <c r="D469" s="2">
        <f>MACD!E469</f>
        <v>7.010401178308534E-3</v>
      </c>
      <c r="E469" s="2">
        <f>MACD!F469</f>
        <v>-1.9387516864939891E-2</v>
      </c>
      <c r="F469" s="2">
        <f>'Moving Avg'!D469</f>
        <v>5.1680399999999995</v>
      </c>
      <c r="G469" s="2">
        <f>'Moving Avg'!F469</f>
        <v>5.1842350000000001</v>
      </c>
      <c r="H469" s="2">
        <f>'Moving Avg'!G469</f>
        <v>5.0956259999999993</v>
      </c>
      <c r="I469" s="2">
        <f>'Moving Avg'!H469</f>
        <v>5.078084999999998</v>
      </c>
      <c r="J469" s="6" t="str">
        <f>OBV!F469</f>
        <v>BULLISH</v>
      </c>
      <c r="K469" s="6" t="str">
        <f>OBV!G469</f>
        <v>STRONG</v>
      </c>
      <c r="L469" s="6" t="str">
        <f>OBV!H469</f>
        <v>CONFIRMED BULLISH</v>
      </c>
    </row>
    <row r="470" spans="1:12" ht="13.5" x14ac:dyDescent="0.25">
      <c r="A470" s="3">
        <f>RSI!A470</f>
        <v>42690</v>
      </c>
      <c r="B470" s="2">
        <f>RSI!B470</f>
        <v>5.1467999999999998</v>
      </c>
      <c r="C470" s="2">
        <f>RSI!I470</f>
        <v>49.409447214574911</v>
      </c>
      <c r="D470" s="2">
        <f>MACD!E470</f>
        <v>1.8689772479335787E-2</v>
      </c>
      <c r="E470" s="2">
        <f>MACD!F470</f>
        <v>-1.1772058996084755E-2</v>
      </c>
      <c r="F470" s="2">
        <f>'Moving Avg'!D470</f>
        <v>5.1717599999999999</v>
      </c>
      <c r="G470" s="2">
        <f>'Moving Avg'!F470</f>
        <v>5.1817400000000005</v>
      </c>
      <c r="H470" s="2">
        <f>'Moving Avg'!G470</f>
        <v>5.0971200000000003</v>
      </c>
      <c r="I470" s="2">
        <f>'Moving Avg'!H470</f>
        <v>5.0769029999999979</v>
      </c>
      <c r="J470" s="6" t="str">
        <f>OBV!F470</f>
        <v>BULLISH</v>
      </c>
      <c r="K470" s="6" t="str">
        <f>OBV!G470</f>
        <v>STRONG</v>
      </c>
      <c r="L470" s="6" t="str">
        <f>OBV!H470</f>
        <v>CONFIRMED BULLISH</v>
      </c>
    </row>
    <row r="471" spans="1:12" ht="13.5" x14ac:dyDescent="0.25">
      <c r="A471" s="3">
        <f>RSI!A471</f>
        <v>42691</v>
      </c>
      <c r="B471" s="2">
        <f>RSI!B471</f>
        <v>5.1718000000000002</v>
      </c>
      <c r="C471" s="2">
        <f>RSI!I471</f>
        <v>51.718285602325793</v>
      </c>
      <c r="D471" s="2">
        <f>MACD!E471</f>
        <v>1.7185692758154403E-2</v>
      </c>
      <c r="E471" s="2">
        <f>MACD!F471</f>
        <v>-5.9805086452369236E-3</v>
      </c>
      <c r="F471" s="2">
        <f>'Moving Avg'!D471</f>
        <v>5.1792400000000001</v>
      </c>
      <c r="G471" s="2">
        <f>'Moving Avg'!F471</f>
        <v>5.1804949999999996</v>
      </c>
      <c r="H471" s="2">
        <f>'Moving Avg'!G471</f>
        <v>5.0983659999999995</v>
      </c>
      <c r="I471" s="2">
        <f>'Moving Avg'!H471</f>
        <v>5.0758459999999967</v>
      </c>
      <c r="J471" s="6" t="str">
        <f>OBV!F471</f>
        <v>BULLISH</v>
      </c>
      <c r="K471" s="6" t="str">
        <f>OBV!G471</f>
        <v>STRONG</v>
      </c>
      <c r="L471" s="6" t="str">
        <f>OBV!H471</f>
        <v>CONFIRMED BULLISH</v>
      </c>
    </row>
    <row r="472" spans="1:12" ht="13.5" x14ac:dyDescent="0.25">
      <c r="A472" s="3">
        <f>RSI!A472</f>
        <v>42692</v>
      </c>
      <c r="B472" s="2">
        <f>RSI!B472</f>
        <v>5.2028999999999996</v>
      </c>
      <c r="C472" s="2">
        <f>RSI!I472</f>
        <v>54.500169207722749</v>
      </c>
      <c r="D472" s="2">
        <f>MACD!E472</f>
        <v>2.2123115281352135E-2</v>
      </c>
      <c r="E472" s="2">
        <f>MACD!F472</f>
        <v>-3.5978385991911142E-4</v>
      </c>
      <c r="F472" s="2">
        <f>'Moving Avg'!D472</f>
        <v>5.1966799999999997</v>
      </c>
      <c r="G472" s="2">
        <f>'Moving Avg'!F472</f>
        <v>5.1876600000000002</v>
      </c>
      <c r="H472" s="2">
        <f>'Moving Avg'!G472</f>
        <v>5.1012319999999995</v>
      </c>
      <c r="I472" s="2">
        <f>'Moving Avg'!H472</f>
        <v>5.0754724999999974</v>
      </c>
      <c r="J472" s="6" t="str">
        <f>OBV!F472</f>
        <v>BULLISH</v>
      </c>
      <c r="K472" s="6" t="str">
        <f>OBV!G472</f>
        <v>STRONG</v>
      </c>
      <c r="L472" s="6" t="str">
        <f>OBV!H472</f>
        <v>CONFIRMED BULLISH</v>
      </c>
    </row>
    <row r="473" spans="1:12" ht="13.5" x14ac:dyDescent="0.25">
      <c r="A473" s="3">
        <f>RSI!A473</f>
        <v>42695</v>
      </c>
      <c r="B473" s="2">
        <f>RSI!B473</f>
        <v>5.2028999999999996</v>
      </c>
      <c r="C473" s="2">
        <f>RSI!I473</f>
        <v>54.500169207722735</v>
      </c>
      <c r="D473" s="2">
        <f>MACD!E473</f>
        <v>2.4115419363272217E-2</v>
      </c>
      <c r="E473" s="2">
        <f>MACD!F473</f>
        <v>4.5352567847191548E-3</v>
      </c>
      <c r="F473" s="2">
        <f>'Moving Avg'!D473</f>
        <v>5.1917</v>
      </c>
      <c r="G473" s="2">
        <f>'Moving Avg'!F473</f>
        <v>5.1892149999999999</v>
      </c>
      <c r="H473" s="2">
        <f>'Moving Avg'!G473</f>
        <v>5.1031000000000004</v>
      </c>
      <c r="I473" s="2">
        <f>'Moving Avg'!H473</f>
        <v>5.0749814999999971</v>
      </c>
      <c r="J473" s="6" t="str">
        <f>OBV!F473</f>
        <v>BULLISH</v>
      </c>
      <c r="K473" s="6" t="str">
        <f>OBV!G473</f>
        <v>STRONG</v>
      </c>
      <c r="L473" s="6" t="str">
        <f>OBV!H473</f>
        <v>BULLISH DIVERGENCE</v>
      </c>
    </row>
    <row r="474" spans="1:12" ht="13.5" x14ac:dyDescent="0.25">
      <c r="A474" s="3">
        <f>RSI!A474</f>
        <v>42696</v>
      </c>
      <c r="B474" s="2">
        <f>RSI!B474</f>
        <v>5.1966999999999999</v>
      </c>
      <c r="C474" s="2">
        <f>RSI!I474</f>
        <v>53.78368358058993</v>
      </c>
      <c r="D474" s="2">
        <f>MACD!E474</f>
        <v>2.4080154249525698E-2</v>
      </c>
      <c r="E474" s="2">
        <f>MACD!F474</f>
        <v>8.4442362776804645E-3</v>
      </c>
      <c r="F474" s="2">
        <f>'Moving Avg'!D474</f>
        <v>5.1842199999999998</v>
      </c>
      <c r="G474" s="2">
        <f>'Moving Avg'!F474</f>
        <v>5.1904599999999999</v>
      </c>
      <c r="H474" s="2">
        <f>'Moving Avg'!G474</f>
        <v>5.1049699999999998</v>
      </c>
      <c r="I474" s="2">
        <f>'Moving Avg'!H474</f>
        <v>5.0745179999999968</v>
      </c>
      <c r="J474" s="6" t="str">
        <f>OBV!F474</f>
        <v>BULLISH</v>
      </c>
      <c r="K474" s="6" t="str">
        <f>OBV!G474</f>
        <v>STRONG</v>
      </c>
      <c r="L474" s="6" t="str">
        <f>OBV!H474</f>
        <v>BULLISH DIVERGENCE</v>
      </c>
    </row>
    <row r="475" spans="1:12" ht="13.5" x14ac:dyDescent="0.25">
      <c r="A475" s="3">
        <f>RSI!A475</f>
        <v>42697</v>
      </c>
      <c r="B475" s="2">
        <f>RSI!B475</f>
        <v>5.1157000000000004</v>
      </c>
      <c r="C475" s="2">
        <f>RSI!I475</f>
        <v>45.388446527630109</v>
      </c>
      <c r="D475" s="2">
        <f>MACD!E475</f>
        <v>1.8356454753005735E-2</v>
      </c>
      <c r="E475" s="2">
        <f>MACD!F475</f>
        <v>1.0426679972745519E-2</v>
      </c>
      <c r="F475" s="2">
        <f>'Moving Avg'!D475</f>
        <v>5.1779999999999999</v>
      </c>
      <c r="G475" s="2">
        <f>'Moving Avg'!F475</f>
        <v>5.1876550000000012</v>
      </c>
      <c r="H475" s="2">
        <f>'Moving Avg'!G475</f>
        <v>5.1050940000000002</v>
      </c>
      <c r="I475" s="2">
        <f>'Moving Avg'!H475</f>
        <v>5.0738549999999973</v>
      </c>
      <c r="J475" s="6" t="str">
        <f>OBV!F475</f>
        <v>BULLISH</v>
      </c>
      <c r="K475" s="6" t="str">
        <f>OBV!G475</f>
        <v>STRONG</v>
      </c>
      <c r="L475" s="6" t="str">
        <f>OBV!H475</f>
        <v>BULLISH DIVERGENCE</v>
      </c>
    </row>
    <row r="476" spans="1:12" ht="13.5" x14ac:dyDescent="0.25">
      <c r="A476" s="3">
        <f>RSI!A476</f>
        <v>42698</v>
      </c>
      <c r="B476" s="2">
        <f>RSI!B476</f>
        <v>5.1779999999999999</v>
      </c>
      <c r="C476" s="2">
        <f>RSI!I476</f>
        <v>51.640872879837929</v>
      </c>
      <c r="D476" s="2">
        <f>MACD!E476</f>
        <v>1.0144365919516396E-2</v>
      </c>
      <c r="E476" s="2">
        <f>MACD!F476</f>
        <v>1.0370217162099696E-2</v>
      </c>
      <c r="F476" s="2">
        <f>'Moving Avg'!D476</f>
        <v>5.1792400000000001</v>
      </c>
      <c r="G476" s="2">
        <f>'Moving Avg'!F476</f>
        <v>5.1882800000000007</v>
      </c>
      <c r="H476" s="2">
        <f>'Moving Avg'!G476</f>
        <v>5.1064639999999999</v>
      </c>
      <c r="I476" s="2">
        <f>'Moving Avg'!H476</f>
        <v>5.0735034999999975</v>
      </c>
      <c r="J476" s="6" t="str">
        <f>OBV!F476</f>
        <v>BULLISH</v>
      </c>
      <c r="K476" s="6" t="str">
        <f>OBV!G476</f>
        <v>STRONG</v>
      </c>
      <c r="L476" s="6" t="str">
        <f>OBV!H476</f>
        <v>CONFIRMED BULLISH</v>
      </c>
    </row>
    <row r="477" spans="1:12" ht="13.5" x14ac:dyDescent="0.25">
      <c r="A477" s="3">
        <f>RSI!A477</f>
        <v>42699</v>
      </c>
      <c r="B477" s="2">
        <f>RSI!B477</f>
        <v>5.2340999999999998</v>
      </c>
      <c r="C477" s="2">
        <f>RSI!I477</f>
        <v>56.47344002776552</v>
      </c>
      <c r="D477" s="2">
        <f>MACD!E477</f>
        <v>-3.9345568522426433E-3</v>
      </c>
      <c r="E477" s="2">
        <f>MACD!F477</f>
        <v>7.5092623592312273E-3</v>
      </c>
      <c r="F477" s="2">
        <f>'Moving Avg'!D477</f>
        <v>5.1854800000000001</v>
      </c>
      <c r="G477" s="2">
        <f>'Moving Avg'!F477</f>
        <v>5.1885950000000003</v>
      </c>
      <c r="H477" s="2">
        <f>'Moving Avg'!G477</f>
        <v>5.1102040000000004</v>
      </c>
      <c r="I477" s="2">
        <f>'Moving Avg'!H477</f>
        <v>5.0741949999999969</v>
      </c>
      <c r="J477" s="6" t="str">
        <f>OBV!F477</f>
        <v>BULLISH</v>
      </c>
      <c r="K477" s="6" t="str">
        <f>OBV!G477</f>
        <v>NEUTRAL</v>
      </c>
      <c r="L477" s="6" t="str">
        <f>OBV!H477</f>
        <v>CONFIRMED BULLISH</v>
      </c>
    </row>
    <row r="478" spans="1:12" ht="13.5" x14ac:dyDescent="0.25">
      <c r="A478" s="3">
        <f>RSI!A478</f>
        <v>42702</v>
      </c>
      <c r="B478" s="2">
        <f>RSI!B478</f>
        <v>5.2340999999999998</v>
      </c>
      <c r="C478" s="2">
        <f>RSI!I478</f>
        <v>56.473440027765513</v>
      </c>
      <c r="D478" s="2">
        <f>MACD!E478</f>
        <v>9.7665245025080338E-4</v>
      </c>
      <c r="E478" s="2">
        <f>MACD!F478</f>
        <v>6.202740377435143E-3</v>
      </c>
      <c r="F478" s="2">
        <f>'Moving Avg'!D478</f>
        <v>5.1917199999999992</v>
      </c>
      <c r="G478" s="2">
        <f>'Moving Avg'!F478</f>
        <v>5.1885949999999994</v>
      </c>
      <c r="H478" s="2">
        <f>'Moving Avg'!G478</f>
        <v>5.1130700000000004</v>
      </c>
      <c r="I478" s="2">
        <f>'Moving Avg'!H478</f>
        <v>5.0748864999999963</v>
      </c>
      <c r="J478" s="6" t="str">
        <f>OBV!F478</f>
        <v>BULLISH</v>
      </c>
      <c r="K478" s="6" t="str">
        <f>OBV!G478</f>
        <v>NEUTRAL</v>
      </c>
      <c r="L478" s="6" t="str">
        <f>OBV!H478</f>
        <v>CONFIRMED BULLISH</v>
      </c>
    </row>
    <row r="479" spans="1:12" ht="13.5" x14ac:dyDescent="0.25">
      <c r="A479" s="3">
        <f>RSI!A479</f>
        <v>42703</v>
      </c>
      <c r="B479" s="2">
        <f>RSI!B479</f>
        <v>5.2340999999999998</v>
      </c>
      <c r="C479" s="2">
        <f>RSI!I479</f>
        <v>56.473440027765513</v>
      </c>
      <c r="D479" s="2">
        <f>MACD!E479</f>
        <v>5.71077196131764E-3</v>
      </c>
      <c r="E479" s="2">
        <f>MACD!F479</f>
        <v>6.1043466942116431E-3</v>
      </c>
      <c r="F479" s="2">
        <f>'Moving Avg'!D479</f>
        <v>5.1992000000000003</v>
      </c>
      <c r="G479" s="2">
        <f>'Moving Avg'!F479</f>
        <v>5.1904649999999997</v>
      </c>
      <c r="H479" s="2">
        <f>'Moving Avg'!G479</f>
        <v>5.1160620000000021</v>
      </c>
      <c r="I479" s="2">
        <f>'Moving Avg'!H479</f>
        <v>5.0757534999999958</v>
      </c>
      <c r="J479" s="6" t="str">
        <f>OBV!F479</f>
        <v>BULLISH</v>
      </c>
      <c r="K479" s="6" t="str">
        <f>OBV!G479</f>
        <v>STRONG</v>
      </c>
      <c r="L479" s="6" t="str">
        <f>OBV!H479</f>
        <v>CONFIRMED BULLISH</v>
      </c>
    </row>
    <row r="480" spans="1:12" ht="13.5" x14ac:dyDescent="0.25">
      <c r="A480" s="3">
        <f>RSI!A480</f>
        <v>42704</v>
      </c>
      <c r="B480" s="2">
        <f>RSI!B480</f>
        <v>5.2340999999999998</v>
      </c>
      <c r="C480" s="2">
        <f>RSI!I480</f>
        <v>56.473440027765498</v>
      </c>
      <c r="D480" s="2">
        <f>MACD!E480</f>
        <v>-4.0760092988012531E-3</v>
      </c>
      <c r="E480" s="2">
        <f>MACD!F480</f>
        <v>4.0682754956090639E-3</v>
      </c>
      <c r="F480" s="2">
        <f>'Moving Avg'!D480</f>
        <v>5.2228799999999991</v>
      </c>
      <c r="G480" s="2">
        <f>'Moving Avg'!F480</f>
        <v>5.1904649999999988</v>
      </c>
      <c r="H480" s="2">
        <f>'Moving Avg'!G480</f>
        <v>5.1198020000000017</v>
      </c>
      <c r="I480" s="2">
        <f>'Moving Avg'!H480</f>
        <v>5.0766204999999953</v>
      </c>
      <c r="J480" s="6" t="str">
        <f>OBV!F480</f>
        <v>BULLISH</v>
      </c>
      <c r="K480" s="6" t="str">
        <f>OBV!G480</f>
        <v>STRONG</v>
      </c>
      <c r="L480" s="6" t="str">
        <f>OBV!H480</f>
        <v>CONFIRMED BULLISH</v>
      </c>
    </row>
    <row r="481" spans="1:12" ht="13.5" x14ac:dyDescent="0.25">
      <c r="A481" s="3">
        <f>RSI!A481</f>
        <v>42705</v>
      </c>
      <c r="B481" s="2">
        <f>RSI!B481</f>
        <v>5.1718000000000002</v>
      </c>
      <c r="C481" s="2">
        <f>RSI!I481</f>
        <v>49.13866619742798</v>
      </c>
      <c r="D481" s="2">
        <f>MACD!E481</f>
        <v>-4.2311682997633326E-3</v>
      </c>
      <c r="E481" s="2">
        <f>MACD!F481</f>
        <v>2.4083867365345844E-3</v>
      </c>
      <c r="F481" s="2">
        <f>'Moving Avg'!D481</f>
        <v>5.2216399999999998</v>
      </c>
      <c r="G481" s="2">
        <f>'Moving Avg'!F481</f>
        <v>5.1904649999999997</v>
      </c>
      <c r="H481" s="2">
        <f>'Moving Avg'!G481</f>
        <v>5.1229180000000012</v>
      </c>
      <c r="I481" s="2">
        <f>'Moving Avg'!H481</f>
        <v>5.0774984999999955</v>
      </c>
      <c r="J481" s="6" t="str">
        <f>OBV!F481</f>
        <v>BEARISH</v>
      </c>
      <c r="K481" s="6" t="str">
        <f>OBV!G481</f>
        <v>NEUTRAL</v>
      </c>
      <c r="L481" s="6" t="str">
        <f>OBV!H481</f>
        <v>CONFIRMED BEARISH</v>
      </c>
    </row>
    <row r="482" spans="1:12" ht="13.5" x14ac:dyDescent="0.25">
      <c r="A482" s="3">
        <f>RSI!A482</f>
        <v>42706</v>
      </c>
      <c r="B482" s="2">
        <f>RSI!B482</f>
        <v>5.1344000000000003</v>
      </c>
      <c r="C482" s="2">
        <f>RSI!I482</f>
        <v>45.332236052688799</v>
      </c>
      <c r="D482" s="2">
        <f>MACD!E482</f>
        <v>3.2504725775419629E-3</v>
      </c>
      <c r="E482" s="2">
        <f>MACD!F482</f>
        <v>2.5768039047360603E-3</v>
      </c>
      <c r="F482" s="2">
        <f>'Moving Avg'!D482</f>
        <v>5.2016999999999998</v>
      </c>
      <c r="G482" s="2">
        <f>'Moving Avg'!F482</f>
        <v>5.1857949999999997</v>
      </c>
      <c r="H482" s="2">
        <f>'Moving Avg'!G482</f>
        <v>5.1257840000000012</v>
      </c>
      <c r="I482" s="2">
        <f>'Moving Avg'!H482</f>
        <v>5.0781894999999961</v>
      </c>
      <c r="J482" s="6" t="str">
        <f>OBV!F482</f>
        <v>BEARISH</v>
      </c>
      <c r="K482" s="6" t="str">
        <f>OBV!G482</f>
        <v>NEUTRAL</v>
      </c>
      <c r="L482" s="6" t="str">
        <f>OBV!H482</f>
        <v>CONFIRMED BEARISH</v>
      </c>
    </row>
    <row r="483" spans="1:12" ht="13.5" x14ac:dyDescent="0.25">
      <c r="A483" s="3">
        <f>RSI!A483</f>
        <v>42709</v>
      </c>
      <c r="B483" s="2">
        <f>RSI!B483</f>
        <v>5.2153999999999998</v>
      </c>
      <c r="C483" s="2">
        <f>RSI!I483</f>
        <v>53.697783739816145</v>
      </c>
      <c r="D483" s="2">
        <f>MACD!E483</f>
        <v>3.8557413836652898E-3</v>
      </c>
      <c r="E483" s="2">
        <f>MACD!F483</f>
        <v>2.8325914005219062E-3</v>
      </c>
      <c r="F483" s="2">
        <f>'Moving Avg'!D483</f>
        <v>5.1979600000000001</v>
      </c>
      <c r="G483" s="2">
        <f>'Moving Avg'!F483</f>
        <v>5.1857949999999997</v>
      </c>
      <c r="H483" s="2">
        <f>'Moving Avg'!G483</f>
        <v>5.1300220000000012</v>
      </c>
      <c r="I483" s="2">
        <f>'Moving Avg'!H483</f>
        <v>5.0790509999999962</v>
      </c>
      <c r="J483" s="6" t="str">
        <f>OBV!F483</f>
        <v>BEARISH</v>
      </c>
      <c r="K483" s="6" t="str">
        <f>OBV!G483</f>
        <v>NEUTRAL</v>
      </c>
      <c r="L483" s="6" t="str">
        <f>OBV!H483</f>
        <v>CONFIRMED BEARISH</v>
      </c>
    </row>
    <row r="484" spans="1:12" ht="13.5" x14ac:dyDescent="0.25">
      <c r="A484" s="3">
        <f>RSI!A484</f>
        <v>42710</v>
      </c>
      <c r="B484" s="2">
        <f>RSI!B484</f>
        <v>5.1094999999999997</v>
      </c>
      <c r="C484" s="2">
        <f>RSI!I484</f>
        <v>44.179124161033435</v>
      </c>
      <c r="D484" s="2">
        <f>MACD!E484</f>
        <v>1.1034162911156109E-2</v>
      </c>
      <c r="E484" s="2">
        <f>MACD!F484</f>
        <v>4.4729057026487466E-3</v>
      </c>
      <c r="F484" s="2">
        <f>'Moving Avg'!D484</f>
        <v>5.1730399999999994</v>
      </c>
      <c r="G484" s="2">
        <f>'Moving Avg'!F484</f>
        <v>5.1811249999999998</v>
      </c>
      <c r="H484" s="2">
        <f>'Moving Avg'!G484</f>
        <v>5.1325160000000007</v>
      </c>
      <c r="I484" s="2">
        <f>'Moving Avg'!H484</f>
        <v>5.0793829999999964</v>
      </c>
      <c r="J484" s="6" t="str">
        <f>OBV!F484</f>
        <v>BEARISH</v>
      </c>
      <c r="K484" s="6" t="str">
        <f>OBV!G484</f>
        <v>NEUTRAL</v>
      </c>
      <c r="L484" s="6" t="str">
        <f>OBV!H484</f>
        <v>CONFIRMED BEARISH</v>
      </c>
    </row>
    <row r="485" spans="1:12" ht="13.5" x14ac:dyDescent="0.25">
      <c r="A485" s="3">
        <f>RSI!A485</f>
        <v>42711</v>
      </c>
      <c r="B485" s="2">
        <f>RSI!B485</f>
        <v>5.1094999999999997</v>
      </c>
      <c r="C485" s="2">
        <f>RSI!I485</f>
        <v>44.179124161033435</v>
      </c>
      <c r="D485" s="2">
        <f>MACD!E485</f>
        <v>5.0647306274393955E-3</v>
      </c>
      <c r="E485" s="2">
        <f>MACD!F485</f>
        <v>4.5912706876068765E-3</v>
      </c>
      <c r="F485" s="2">
        <f>'Moving Avg'!D485</f>
        <v>5.1481200000000005</v>
      </c>
      <c r="G485" s="2">
        <f>'Moving Avg'!F485</f>
        <v>5.1801899999999996</v>
      </c>
      <c r="H485" s="2">
        <f>'Moving Avg'!G485</f>
        <v>5.13476</v>
      </c>
      <c r="I485" s="2">
        <f>'Moving Avg'!H485</f>
        <v>5.0797739999999969</v>
      </c>
      <c r="J485" s="6" t="str">
        <f>OBV!F485</f>
        <v>BEARISH</v>
      </c>
      <c r="K485" s="6" t="str">
        <f>OBV!G485</f>
        <v>NEUTRAL</v>
      </c>
      <c r="L485" s="6" t="str">
        <f>OBV!H485</f>
        <v>CONFIRMED BEARISH</v>
      </c>
    </row>
    <row r="486" spans="1:12" ht="13.5" x14ac:dyDescent="0.25">
      <c r="A486" s="3">
        <f>RSI!A486</f>
        <v>42712</v>
      </c>
      <c r="B486" s="2">
        <f>RSI!B486</f>
        <v>5.1094999999999997</v>
      </c>
      <c r="C486" s="2">
        <f>RSI!I486</f>
        <v>44.179124161033435</v>
      </c>
      <c r="D486" s="2">
        <f>MACD!E486</f>
        <v>9.9853779193708192E-3</v>
      </c>
      <c r="E486" s="2">
        <f>MACD!F486</f>
        <v>5.6700921339596652E-3</v>
      </c>
      <c r="F486" s="2">
        <f>'Moving Avg'!D486</f>
        <v>5.1356599999999997</v>
      </c>
      <c r="G486" s="2">
        <f>'Moving Avg'!F486</f>
        <v>5.1789449999999997</v>
      </c>
      <c r="H486" s="2">
        <f>'Moving Avg'!G486</f>
        <v>5.1372540000000004</v>
      </c>
      <c r="I486" s="2">
        <f>'Moving Avg'!H486</f>
        <v>5.0799594999999975</v>
      </c>
      <c r="J486" s="6" t="str">
        <f>OBV!F486</f>
        <v>BEARISH</v>
      </c>
      <c r="K486" s="6" t="str">
        <f>OBV!G486</f>
        <v>NEUTRAL</v>
      </c>
      <c r="L486" s="6" t="str">
        <f>OBV!H486</f>
        <v>CONFIRMED BEARISH</v>
      </c>
    </row>
    <row r="487" spans="1:12" ht="13.5" x14ac:dyDescent="0.25">
      <c r="A487" s="3">
        <f>RSI!A487</f>
        <v>42713</v>
      </c>
      <c r="B487" s="2">
        <f>RSI!B487</f>
        <v>5.1094999999999997</v>
      </c>
      <c r="C487" s="2">
        <f>RSI!I487</f>
        <v>44.179124161033435</v>
      </c>
      <c r="D487" s="2">
        <f>MACD!E487</f>
        <v>2.3138188442459295E-2</v>
      </c>
      <c r="E487" s="2">
        <f>MACD!F487</f>
        <v>9.1637113956595916E-3</v>
      </c>
      <c r="F487" s="2">
        <f>'Moving Avg'!D487</f>
        <v>5.1306799999999999</v>
      </c>
      <c r="G487" s="2">
        <f>'Moving Avg'!F487</f>
        <v>5.178634999999999</v>
      </c>
      <c r="H487" s="2">
        <f>'Moving Avg'!G487</f>
        <v>5.1407440000000006</v>
      </c>
      <c r="I487" s="2">
        <f>'Moving Avg'!H487</f>
        <v>5.0805849999999966</v>
      </c>
      <c r="J487" s="6" t="str">
        <f>OBV!F487</f>
        <v>BEARISH</v>
      </c>
      <c r="K487" s="6" t="str">
        <f>OBV!G487</f>
        <v>NEUTRAL</v>
      </c>
      <c r="L487" s="6" t="str">
        <f>OBV!H487</f>
        <v>CONFIRMED BEARISH</v>
      </c>
    </row>
    <row r="488" spans="1:12" ht="13.5" x14ac:dyDescent="0.25">
      <c r="A488" s="3">
        <f>RSI!A488</f>
        <v>42717</v>
      </c>
      <c r="B488" s="2">
        <f>RSI!B488</f>
        <v>5.1094999999999997</v>
      </c>
      <c r="C488" s="2">
        <f>RSI!I488</f>
        <v>44.179124161033435</v>
      </c>
      <c r="D488" s="2">
        <f>MACD!E488</f>
        <v>3.4599356932713654E-2</v>
      </c>
      <c r="E488" s="2">
        <f>MACD!F488</f>
        <v>1.4250840503070406E-2</v>
      </c>
      <c r="F488" s="2">
        <f>'Moving Avg'!D488</f>
        <v>5.1094999999999997</v>
      </c>
      <c r="G488" s="2">
        <f>'Moving Avg'!F488</f>
        <v>5.1727199999999991</v>
      </c>
      <c r="H488" s="2">
        <f>'Moving Avg'!G488</f>
        <v>5.1433620000000007</v>
      </c>
      <c r="I488" s="2">
        <f>'Moving Avg'!H488</f>
        <v>5.0812104999999965</v>
      </c>
      <c r="J488" s="6" t="str">
        <f>OBV!F488</f>
        <v>BEARISH</v>
      </c>
      <c r="K488" s="6" t="str">
        <f>OBV!G488</f>
        <v>NEUTRAL</v>
      </c>
      <c r="L488" s="6" t="str">
        <f>OBV!H488</f>
        <v>CONFIRMED BEARISH</v>
      </c>
    </row>
    <row r="489" spans="1:12" ht="13.5" x14ac:dyDescent="0.25">
      <c r="A489" s="3">
        <f>RSI!A489</f>
        <v>42718</v>
      </c>
      <c r="B489" s="2">
        <f>RSI!B489</f>
        <v>5.1094999999999997</v>
      </c>
      <c r="C489" s="2">
        <f>RSI!I489</f>
        <v>44.179124161033435</v>
      </c>
      <c r="D489" s="2">
        <f>MACD!E489</f>
        <v>4.460455324920698E-2</v>
      </c>
      <c r="E489" s="2">
        <f>MACD!F489</f>
        <v>2.0321583052297722E-2</v>
      </c>
      <c r="F489" s="2">
        <f>'Moving Avg'!D489</f>
        <v>5.1094999999999997</v>
      </c>
      <c r="G489" s="2">
        <f>'Moving Avg'!F489</f>
        <v>5.1664899999999987</v>
      </c>
      <c r="H489" s="2">
        <f>'Moving Avg'!G489</f>
        <v>5.1456059999999999</v>
      </c>
      <c r="I489" s="2">
        <f>'Moving Avg'!H489</f>
        <v>5.0818359999999974</v>
      </c>
      <c r="J489" s="6" t="str">
        <f>OBV!F489</f>
        <v>NEUTRAL</v>
      </c>
      <c r="K489" s="6" t="str">
        <f>OBV!G489</f>
        <v>NEUTRAL</v>
      </c>
      <c r="L489" s="6" t="str">
        <f>OBV!H489</f>
        <v>NEUTRAL</v>
      </c>
    </row>
    <row r="490" spans="1:12" ht="13.5" x14ac:dyDescent="0.25">
      <c r="A490" s="3">
        <f>RSI!A490</f>
        <v>42719</v>
      </c>
      <c r="B490" s="2">
        <f>RSI!B490</f>
        <v>5.1094999999999997</v>
      </c>
      <c r="C490" s="2">
        <f>RSI!I490</f>
        <v>44.179124161033435</v>
      </c>
      <c r="D490" s="2">
        <f>MACD!E490</f>
        <v>5.3355011294901722E-2</v>
      </c>
      <c r="E490" s="2">
        <f>MACD!F490</f>
        <v>2.6928268700818526E-2</v>
      </c>
      <c r="F490" s="2">
        <f>'Moving Avg'!D490</f>
        <v>5.1094999999999997</v>
      </c>
      <c r="G490" s="2">
        <f>'Moving Avg'!F490</f>
        <v>5.1646249999999991</v>
      </c>
      <c r="H490" s="2">
        <f>'Moving Avg'!G490</f>
        <v>5.1481000000000003</v>
      </c>
      <c r="I490" s="2">
        <f>'Moving Avg'!H490</f>
        <v>5.0821094999999978</v>
      </c>
      <c r="J490" s="6" t="str">
        <f>OBV!F490</f>
        <v>NEUTRAL</v>
      </c>
      <c r="K490" s="6" t="str">
        <f>OBV!G490</f>
        <v>NEUTRAL</v>
      </c>
      <c r="L490" s="6" t="str">
        <f>OBV!H490</f>
        <v>NEUTRAL</v>
      </c>
    </row>
    <row r="491" spans="1:12" ht="13.5" x14ac:dyDescent="0.25">
      <c r="A491" s="3">
        <f>RSI!A491</f>
        <v>42720</v>
      </c>
      <c r="B491" s="2">
        <f>RSI!B491</f>
        <v>5.0595999999999997</v>
      </c>
      <c r="C491" s="2">
        <f>RSI!I491</f>
        <v>38.742772972055633</v>
      </c>
      <c r="D491" s="2">
        <f>MACD!E491</f>
        <v>5.5134372882896798E-2</v>
      </c>
      <c r="E491" s="2">
        <f>MACD!F491</f>
        <v>3.2569489537234181E-2</v>
      </c>
      <c r="F491" s="2">
        <f>'Moving Avg'!D491</f>
        <v>5.0995200000000001</v>
      </c>
      <c r="G491" s="2">
        <f>'Moving Avg'!F491</f>
        <v>5.1590149999999984</v>
      </c>
      <c r="H491" s="2">
        <f>'Moving Avg'!G491</f>
        <v>5.1495959999999998</v>
      </c>
      <c r="I491" s="2">
        <f>'Moving Avg'!H491</f>
        <v>5.0821629999999978</v>
      </c>
      <c r="J491" s="6" t="str">
        <f>OBV!F491</f>
        <v>BEARISH</v>
      </c>
      <c r="K491" s="6" t="str">
        <f>OBV!G491</f>
        <v>WEAK</v>
      </c>
      <c r="L491" s="6" t="str">
        <f>OBV!H491</f>
        <v>CONFIRMED BEARISH</v>
      </c>
    </row>
    <row r="492" spans="1:12" ht="13.5" x14ac:dyDescent="0.25">
      <c r="A492" s="3">
        <f>RSI!A492</f>
        <v>42723</v>
      </c>
      <c r="B492" s="2">
        <f>RSI!B492</f>
        <v>5.1593</v>
      </c>
      <c r="C492" s="2">
        <f>RSI!I492</f>
        <v>51.566530066859038</v>
      </c>
      <c r="D492" s="2">
        <f>MACD!E492</f>
        <v>4.4039748795054123E-2</v>
      </c>
      <c r="E492" s="2">
        <f>MACD!F492</f>
        <v>3.4863541388798172E-2</v>
      </c>
      <c r="F492" s="2">
        <f>'Moving Avg'!D492</f>
        <v>5.1094799999999996</v>
      </c>
      <c r="G492" s="2">
        <f>'Moving Avg'!F492</f>
        <v>5.1568349999999992</v>
      </c>
      <c r="H492" s="2">
        <f>'Moving Avg'!G492</f>
        <v>5.1530859999999992</v>
      </c>
      <c r="I492" s="2">
        <f>'Moving Avg'!H492</f>
        <v>5.0827734999999983</v>
      </c>
      <c r="J492" s="6" t="str">
        <f>OBV!F492</f>
        <v>BEARISH</v>
      </c>
      <c r="K492" s="6" t="str">
        <f>OBV!G492</f>
        <v>WEAK</v>
      </c>
      <c r="L492" s="6" t="str">
        <f>OBV!H492</f>
        <v>BEARISH DIVERGENCE</v>
      </c>
    </row>
    <row r="493" spans="1:12" ht="13.5" x14ac:dyDescent="0.25">
      <c r="A493" s="3">
        <f>RSI!A493</f>
        <v>42724</v>
      </c>
      <c r="B493" s="2">
        <f>RSI!B493</f>
        <v>5.0658000000000003</v>
      </c>
      <c r="C493" s="2">
        <f>RSI!I493</f>
        <v>42.566789652908554</v>
      </c>
      <c r="D493" s="2">
        <f>MACD!E493</f>
        <v>5.3949205720019933E-2</v>
      </c>
      <c r="E493" s="2">
        <f>MACD!F493</f>
        <v>3.8680674255042527E-2</v>
      </c>
      <c r="F493" s="2">
        <f>'Moving Avg'!D493</f>
        <v>5.1007400000000001</v>
      </c>
      <c r="G493" s="2">
        <f>'Moving Avg'!F493</f>
        <v>5.1499799999999984</v>
      </c>
      <c r="H493" s="2">
        <f>'Moving Avg'!G493</f>
        <v>5.1548300000000005</v>
      </c>
      <c r="I493" s="2">
        <f>'Moving Avg'!H493</f>
        <v>5.0831804999999974</v>
      </c>
      <c r="J493" s="6" t="str">
        <f>OBV!F493</f>
        <v>BEARISH</v>
      </c>
      <c r="K493" s="6" t="str">
        <f>OBV!G493</f>
        <v>WEAK</v>
      </c>
      <c r="L493" s="6" t="str">
        <f>OBV!H493</f>
        <v>CONFIRMED BEARISH</v>
      </c>
    </row>
    <row r="494" spans="1:12" ht="13.5" x14ac:dyDescent="0.25">
      <c r="A494" s="3">
        <f>RSI!A494</f>
        <v>42725</v>
      </c>
      <c r="B494" s="2">
        <f>RSI!B494</f>
        <v>5.0533999999999999</v>
      </c>
      <c r="C494" s="2">
        <f>RSI!I494</f>
        <v>41.531563783898129</v>
      </c>
      <c r="D494" s="2">
        <f>MACD!E494</f>
        <v>4.7429273615989587E-2</v>
      </c>
      <c r="E494" s="2">
        <f>MACD!F494</f>
        <v>4.0430394127231942E-2</v>
      </c>
      <c r="F494" s="2">
        <f>'Moving Avg'!D494</f>
        <v>5.0895200000000003</v>
      </c>
      <c r="G494" s="2">
        <f>'Moving Avg'!F494</f>
        <v>5.1428149999999988</v>
      </c>
      <c r="H494" s="2">
        <f>'Moving Avg'!G494</f>
        <v>5.1568240000000003</v>
      </c>
      <c r="I494" s="2">
        <f>'Moving Avg'!H494</f>
        <v>5.082968499999998</v>
      </c>
      <c r="J494" s="6" t="str">
        <f>OBV!F494</f>
        <v>BEARISH</v>
      </c>
      <c r="K494" s="6" t="str">
        <f>OBV!G494</f>
        <v>WEAK</v>
      </c>
      <c r="L494" s="6" t="str">
        <f>OBV!H494</f>
        <v>CONFIRMED BEARISH</v>
      </c>
    </row>
    <row r="495" spans="1:12" ht="13.5" x14ac:dyDescent="0.25">
      <c r="A495" s="3">
        <f>RSI!A495</f>
        <v>42726</v>
      </c>
      <c r="B495" s="2">
        <f>RSI!B495</f>
        <v>5.0471000000000004</v>
      </c>
      <c r="C495" s="2">
        <f>RSI!I495</f>
        <v>40.986176296285471</v>
      </c>
      <c r="D495" s="2">
        <f>MACD!E495</f>
        <v>4.2886543065925764E-2</v>
      </c>
      <c r="E495" s="2">
        <f>MACD!F495</f>
        <v>4.0921623914970708E-2</v>
      </c>
      <c r="F495" s="2">
        <f>'Moving Avg'!D495</f>
        <v>5.0770400000000002</v>
      </c>
      <c r="G495" s="2">
        <f>'Moving Avg'!F495</f>
        <v>5.139384999999999</v>
      </c>
      <c r="H495" s="2">
        <f>'Moving Avg'!G495</f>
        <v>5.1579439999999996</v>
      </c>
      <c r="I495" s="2">
        <f>'Moving Avg'!H495</f>
        <v>5.0828419999999976</v>
      </c>
      <c r="J495" s="6" t="str">
        <f>OBV!F495</f>
        <v>BEARISH</v>
      </c>
      <c r="K495" s="6" t="str">
        <f>OBV!G495</f>
        <v>WEAK</v>
      </c>
      <c r="L495" s="6" t="str">
        <f>OBV!H495</f>
        <v>CONFIRMED BEARISH</v>
      </c>
    </row>
    <row r="496" spans="1:12" ht="13.5" x14ac:dyDescent="0.25">
      <c r="A496" s="3">
        <f>RSI!A496</f>
        <v>42727</v>
      </c>
      <c r="B496" s="2">
        <f>RSI!B496</f>
        <v>5.0471000000000004</v>
      </c>
      <c r="C496" s="2">
        <f>RSI!I496</f>
        <v>40.986176296285464</v>
      </c>
      <c r="D496" s="2">
        <f>MACD!E496</f>
        <v>3.9549799266691998E-2</v>
      </c>
      <c r="E496" s="2">
        <f>MACD!F496</f>
        <v>4.0647258985314967E-2</v>
      </c>
      <c r="F496" s="2">
        <f>'Moving Avg'!D496</f>
        <v>5.0745400000000007</v>
      </c>
      <c r="G496" s="2">
        <f>'Moving Avg'!F496</f>
        <v>5.132839999999999</v>
      </c>
      <c r="H496" s="2">
        <f>'Moving Avg'!G496</f>
        <v>5.1579439999999996</v>
      </c>
      <c r="I496" s="2">
        <f>'Moving Avg'!H496</f>
        <v>5.0827154999999973</v>
      </c>
      <c r="J496" s="6" t="str">
        <f>OBV!F496</f>
        <v>BEARISH</v>
      </c>
      <c r="K496" s="6" t="str">
        <f>OBV!G496</f>
        <v>WEAK</v>
      </c>
      <c r="L496" s="6" t="str">
        <f>OBV!H496</f>
        <v>CONFIRMED BEARISH</v>
      </c>
    </row>
    <row r="497" spans="1:12" ht="13.5" x14ac:dyDescent="0.25">
      <c r="A497" s="3">
        <f>RSI!A497</f>
        <v>42730</v>
      </c>
      <c r="B497" s="2">
        <f>RSI!B497</f>
        <v>5.1718000000000002</v>
      </c>
      <c r="C497" s="2">
        <f>RSI!I497</f>
        <v>54.65549386217166</v>
      </c>
      <c r="D497" s="2">
        <f>MACD!E497</f>
        <v>2.7958905415249369E-2</v>
      </c>
      <c r="E497" s="2">
        <f>MACD!F497</f>
        <v>3.8109588271301849E-2</v>
      </c>
      <c r="F497" s="2">
        <f>'Moving Avg'!D497</f>
        <v>5.0770400000000002</v>
      </c>
      <c r="G497" s="2">
        <f>'Moving Avg'!F497</f>
        <v>5.1297249999999988</v>
      </c>
      <c r="H497" s="2">
        <f>'Moving Avg'!G497</f>
        <v>5.1599380000000004</v>
      </c>
      <c r="I497" s="2">
        <f>'Moving Avg'!H497</f>
        <v>5.0832419999999985</v>
      </c>
      <c r="J497" s="6" t="str">
        <f>OBV!F497</f>
        <v>BEARISH</v>
      </c>
      <c r="K497" s="6" t="str">
        <f>OBV!G497</f>
        <v>WEAK</v>
      </c>
      <c r="L497" s="6" t="str">
        <f>OBV!H497</f>
        <v>BEARISH DIVERGENCE</v>
      </c>
    </row>
    <row r="498" spans="1:12" ht="13.5" x14ac:dyDescent="0.25">
      <c r="A498" s="3">
        <f>RSI!A498</f>
        <v>42731</v>
      </c>
      <c r="B498" s="2">
        <f>RSI!B498</f>
        <v>5.2839</v>
      </c>
      <c r="C498" s="2">
        <f>RSI!I498</f>
        <v>62.961157307820613</v>
      </c>
      <c r="D498" s="2">
        <f>MACD!E498</f>
        <v>9.5454255553990563E-3</v>
      </c>
      <c r="E498" s="2">
        <f>MACD!F498</f>
        <v>3.2396755728121292E-2</v>
      </c>
      <c r="F498" s="2">
        <f>'Moving Avg'!D498</f>
        <v>5.12066</v>
      </c>
      <c r="G498" s="2">
        <f>'Moving Avg'!F498</f>
        <v>5.1322149999999995</v>
      </c>
      <c r="H498" s="2">
        <f>'Moving Avg'!G498</f>
        <v>5.1641739999999992</v>
      </c>
      <c r="I498" s="2">
        <f>'Moving Avg'!H498</f>
        <v>5.0844459999999989</v>
      </c>
      <c r="J498" s="6" t="str">
        <f>OBV!F498</f>
        <v>BULLISH</v>
      </c>
      <c r="K498" s="6" t="str">
        <f>OBV!G498</f>
        <v>STRONG</v>
      </c>
      <c r="L498" s="6" t="str">
        <f>OBV!H498</f>
        <v>CONFIRMED BULLISH</v>
      </c>
    </row>
    <row r="499" spans="1:12" ht="13.5" x14ac:dyDescent="0.25">
      <c r="A499" s="3">
        <f>RSI!A499</f>
        <v>42732</v>
      </c>
      <c r="B499" s="2">
        <f>RSI!B499</f>
        <v>5.2777000000000003</v>
      </c>
      <c r="C499" s="2">
        <f>RSI!I499</f>
        <v>62.281671062858983</v>
      </c>
      <c r="D499" s="2">
        <f>MACD!E499</f>
        <v>-6.5180749109270408E-3</v>
      </c>
      <c r="E499" s="2">
        <f>MACD!F499</f>
        <v>2.4613789600311627E-2</v>
      </c>
      <c r="F499" s="2">
        <f>'Moving Avg'!D499</f>
        <v>5.1655199999999999</v>
      </c>
      <c r="G499" s="2">
        <f>'Moving Avg'!F499</f>
        <v>5.1343949999999996</v>
      </c>
      <c r="H499" s="2">
        <f>'Moving Avg'!G499</f>
        <v>5.165794</v>
      </c>
      <c r="I499" s="2">
        <f>'Moving Avg'!H499</f>
        <v>5.0858829999999982</v>
      </c>
      <c r="J499" s="6" t="str">
        <f>OBV!F499</f>
        <v>BULLISH</v>
      </c>
      <c r="K499" s="6" t="str">
        <f>OBV!G499</f>
        <v>STRONG</v>
      </c>
      <c r="L499" s="6" t="str">
        <f>OBV!H499</f>
        <v>CONFIRMED BULLISH</v>
      </c>
    </row>
    <row r="500" spans="1:12" ht="13.5" x14ac:dyDescent="0.25">
      <c r="A500" s="3">
        <f>RSI!A500</f>
        <v>42733</v>
      </c>
      <c r="B500" s="2">
        <f>RSI!B500</f>
        <v>5.2777000000000003</v>
      </c>
      <c r="C500" s="2">
        <f>RSI!I500</f>
        <v>62.281671062858983</v>
      </c>
      <c r="D500" s="2">
        <f>MACD!E500</f>
        <v>-2.0945967584989234E-2</v>
      </c>
      <c r="E500" s="2">
        <f>MACD!F500</f>
        <v>1.5501838163251454E-2</v>
      </c>
      <c r="F500" s="2">
        <f>'Moving Avg'!D500</f>
        <v>5.2116400000000001</v>
      </c>
      <c r="G500" s="2">
        <f>'Moving Avg'!F500</f>
        <v>5.1365749999999988</v>
      </c>
      <c r="H500" s="2">
        <f>'Moving Avg'!G500</f>
        <v>5.167414</v>
      </c>
      <c r="I500" s="2">
        <f>'Moving Avg'!H500</f>
        <v>5.0873494999999984</v>
      </c>
      <c r="J500" s="6" t="str">
        <f>OBV!F500</f>
        <v>BULLISH</v>
      </c>
      <c r="K500" s="6" t="str">
        <f>OBV!G500</f>
        <v>STRONG</v>
      </c>
      <c r="L500" s="6" t="str">
        <f>OBV!H500</f>
        <v>CONFIRMED BULLISH</v>
      </c>
    </row>
    <row r="501" spans="1:12" ht="13.5" x14ac:dyDescent="0.25">
      <c r="A501" s="3">
        <f>RSI!A501</f>
        <v>42734</v>
      </c>
      <c r="B501" s="2">
        <f>RSI!B501</f>
        <v>5.2901999999999996</v>
      </c>
      <c r="C501" s="2">
        <f>RSI!I501</f>
        <v>63.210049116809273</v>
      </c>
      <c r="D501" s="2">
        <f>MACD!E501</f>
        <v>-4.2530829736064035E-2</v>
      </c>
      <c r="E501" s="2">
        <f>MACD!F501</f>
        <v>3.8953045833883572E-3</v>
      </c>
      <c r="F501" s="2">
        <f>'Moving Avg'!D501</f>
        <v>5.2602599999999997</v>
      </c>
      <c r="G501" s="2">
        <f>'Moving Avg'!F501</f>
        <v>5.1424950000000003</v>
      </c>
      <c r="H501" s="2">
        <f>'Moving Avg'!G501</f>
        <v>5.1692840000000002</v>
      </c>
      <c r="I501" s="2">
        <f>'Moving Avg'!H501</f>
        <v>5.0888784999999981</v>
      </c>
      <c r="J501" s="6" t="str">
        <f>OBV!F501</f>
        <v>BULLISH</v>
      </c>
      <c r="K501" s="6" t="str">
        <f>OBV!G501</f>
        <v>STRONG</v>
      </c>
      <c r="L501" s="6" t="str">
        <f>OBV!H501</f>
        <v>CONFIRMED BULLISH</v>
      </c>
    </row>
    <row r="502" spans="1:12" ht="13.5" x14ac:dyDescent="0.25">
      <c r="A502" s="3">
        <f>RSI!A502</f>
        <v>42737</v>
      </c>
      <c r="B502" s="2">
        <f>RSI!B502</f>
        <v>5.1654999999999998</v>
      </c>
      <c r="C502" s="2">
        <f>RSI!I502</f>
        <v>49.990875934207203</v>
      </c>
      <c r="D502" s="2">
        <f>MACD!E502</f>
        <v>-3.7009786353161545E-2</v>
      </c>
      <c r="E502" s="2">
        <f>MACD!F502</f>
        <v>-4.2857136039216228E-3</v>
      </c>
      <c r="F502" s="2">
        <f>'Moving Avg'!D502</f>
        <v>5.2590000000000003</v>
      </c>
      <c r="G502" s="2">
        <f>'Moving Avg'!F502</f>
        <v>5.14405</v>
      </c>
      <c r="H502" s="2">
        <f>'Moving Avg'!G502</f>
        <v>5.1714020000000005</v>
      </c>
      <c r="I502" s="2">
        <f>'Moving Avg'!H502</f>
        <v>5.0897249999999987</v>
      </c>
      <c r="J502" s="6" t="str">
        <f>OBV!F502</f>
        <v>BULLISH</v>
      </c>
      <c r="K502" s="6" t="str">
        <f>OBV!G502</f>
        <v>STRONG</v>
      </c>
      <c r="L502" s="6" t="str">
        <f>OBV!H502</f>
        <v>BULLISH DIVERGENCE</v>
      </c>
    </row>
    <row r="503" spans="1:12" ht="13.5" x14ac:dyDescent="0.25">
      <c r="A503" s="3">
        <f>RSI!A503</f>
        <v>42738</v>
      </c>
      <c r="B503" s="2">
        <f>RSI!B503</f>
        <v>5.2028999999999996</v>
      </c>
      <c r="C503" s="2">
        <f>RSI!I503</f>
        <v>53.155121044446986</v>
      </c>
      <c r="D503" s="2">
        <f>MACD!E503</f>
        <v>-4.9488059641735305E-2</v>
      </c>
      <c r="E503" s="2">
        <f>MACD!F503</f>
        <v>-1.332618281148436E-2</v>
      </c>
      <c r="F503" s="2">
        <f>'Moving Avg'!D503</f>
        <v>5.2427999999999999</v>
      </c>
      <c r="G503" s="2">
        <f>'Moving Avg'!F503</f>
        <v>5.1434249999999997</v>
      </c>
      <c r="H503" s="2">
        <f>'Moving Avg'!G503</f>
        <v>5.1720239999999986</v>
      </c>
      <c r="I503" s="2">
        <f>'Moving Avg'!H503</f>
        <v>5.0905239999999985</v>
      </c>
      <c r="J503" s="6" t="str">
        <f>OBV!F503</f>
        <v>BULLISH</v>
      </c>
      <c r="K503" s="6" t="str">
        <f>OBV!G503</f>
        <v>STRONG</v>
      </c>
      <c r="L503" s="6" t="str">
        <f>OBV!H503</f>
        <v>BULLISH DIVERGENCE</v>
      </c>
    </row>
    <row r="504" spans="1:12" ht="13.5" x14ac:dyDescent="0.25">
      <c r="A504" s="3">
        <f>RSI!A504</f>
        <v>42739</v>
      </c>
      <c r="B504" s="2">
        <f>RSI!B504</f>
        <v>5.2028999999999996</v>
      </c>
      <c r="C504" s="2">
        <f>RSI!I504</f>
        <v>53.155121044446986</v>
      </c>
      <c r="D504" s="2">
        <f>MACD!E504</f>
        <v>-6.2170603561367166E-2</v>
      </c>
      <c r="E504" s="2">
        <f>MACD!F504</f>
        <v>-2.3095066961460922E-2</v>
      </c>
      <c r="F504" s="2">
        <f>'Moving Avg'!D504</f>
        <v>5.2278399999999996</v>
      </c>
      <c r="G504" s="2">
        <f>'Moving Avg'!F504</f>
        <v>5.1480949999999996</v>
      </c>
      <c r="H504" s="2">
        <f>'Moving Avg'!G504</f>
        <v>5.1726459999999994</v>
      </c>
      <c r="I504" s="2">
        <f>'Moving Avg'!H504</f>
        <v>5.091616499999998</v>
      </c>
      <c r="J504" s="6" t="str">
        <f>OBV!F504</f>
        <v>BULLISH</v>
      </c>
      <c r="K504" s="6" t="str">
        <f>OBV!G504</f>
        <v>STRONG</v>
      </c>
      <c r="L504" s="6" t="str">
        <f>OBV!H504</f>
        <v>BULLISH DIVERGENCE</v>
      </c>
    </row>
    <row r="505" spans="1:12" ht="13.5" x14ac:dyDescent="0.25">
      <c r="A505" s="3">
        <f>RSI!A505</f>
        <v>42740</v>
      </c>
      <c r="B505" s="2">
        <f>RSI!B505</f>
        <v>5.2652000000000001</v>
      </c>
      <c r="C505" s="2">
        <f>RSI!I505</f>
        <v>58.257630091992205</v>
      </c>
      <c r="D505" s="2">
        <f>MACD!E505</f>
        <v>-7.8686321976333851E-2</v>
      </c>
      <c r="E505" s="2">
        <f>MACD!F505</f>
        <v>-3.4213317964435511E-2</v>
      </c>
      <c r="F505" s="2">
        <f>'Moving Avg'!D505</f>
        <v>5.2253400000000001</v>
      </c>
      <c r="G505" s="2">
        <f>'Moving Avg'!F505</f>
        <v>5.1558799999999989</v>
      </c>
      <c r="H505" s="2">
        <f>'Moving Avg'!G505</f>
        <v>5.1745139999999994</v>
      </c>
      <c r="I505" s="2">
        <f>'Moving Avg'!H505</f>
        <v>5.0933134999999981</v>
      </c>
      <c r="J505" s="6" t="str">
        <f>OBV!F505</f>
        <v>BULLISH</v>
      </c>
      <c r="K505" s="6" t="str">
        <f>OBV!G505</f>
        <v>STRONG</v>
      </c>
      <c r="L505" s="6" t="str">
        <f>OBV!H505</f>
        <v>BULLISH DIVERGENCE</v>
      </c>
    </row>
    <row r="506" spans="1:12" ht="13.5" x14ac:dyDescent="0.25">
      <c r="A506" s="3">
        <f>RSI!A506</f>
        <v>42741</v>
      </c>
      <c r="B506" s="2">
        <f>RSI!B506</f>
        <v>5.3586999999999998</v>
      </c>
      <c r="C506" s="2">
        <f>RSI!I506</f>
        <v>64.506221712648852</v>
      </c>
      <c r="D506" s="2">
        <f>MACD!E506</f>
        <v>-0.10014067319060871</v>
      </c>
      <c r="E506" s="2">
        <f>MACD!F506</f>
        <v>-4.739878900967015E-2</v>
      </c>
      <c r="F506" s="2">
        <f>'Moving Avg'!D506</f>
        <v>5.2390400000000001</v>
      </c>
      <c r="G506" s="2">
        <f>'Moving Avg'!F506</f>
        <v>5.1683399999999988</v>
      </c>
      <c r="H506" s="2">
        <f>'Moving Avg'!G506</f>
        <v>5.1783779999999986</v>
      </c>
      <c r="I506" s="2">
        <f>'Moving Avg'!H506</f>
        <v>5.0949209999999985</v>
      </c>
      <c r="J506" s="6" t="str">
        <f>OBV!F506</f>
        <v>BULLISH</v>
      </c>
      <c r="K506" s="6" t="str">
        <f>OBV!G506</f>
        <v>STRONG</v>
      </c>
      <c r="L506" s="6" t="str">
        <f>OBV!H506</f>
        <v>CONFIRMED BULLISH</v>
      </c>
    </row>
    <row r="507" spans="1:12" ht="13.5" x14ac:dyDescent="0.25">
      <c r="A507" s="3">
        <f>RSI!A507</f>
        <v>42744</v>
      </c>
      <c r="B507" s="2">
        <f>RSI!B507</f>
        <v>5.3586999999999998</v>
      </c>
      <c r="C507" s="2">
        <f>RSI!I507</f>
        <v>64.506221712648852</v>
      </c>
      <c r="D507" s="2">
        <f>MACD!E507</f>
        <v>-0.10017481533067496</v>
      </c>
      <c r="E507" s="2">
        <f>MACD!F507</f>
        <v>-5.7953994273871115E-2</v>
      </c>
      <c r="F507" s="2">
        <f>'Moving Avg'!D507</f>
        <v>5.2776799999999993</v>
      </c>
      <c r="G507" s="2">
        <f>'Moving Avg'!F507</f>
        <v>5.1807999999999996</v>
      </c>
      <c r="H507" s="2">
        <f>'Moving Avg'!G507</f>
        <v>5.1809960000000004</v>
      </c>
      <c r="I507" s="2">
        <f>'Moving Avg'!H507</f>
        <v>5.0970854999999986</v>
      </c>
      <c r="J507" s="6" t="str">
        <f>OBV!F507</f>
        <v>BULLISH</v>
      </c>
      <c r="K507" s="6" t="str">
        <f>OBV!G507</f>
        <v>STRONG</v>
      </c>
      <c r="L507" s="6" t="str">
        <f>OBV!H507</f>
        <v>CONFIRMED BULLISH</v>
      </c>
    </row>
    <row r="508" spans="1:12" ht="13.5" x14ac:dyDescent="0.25">
      <c r="A508" s="3">
        <f>RSI!A508</f>
        <v>42745</v>
      </c>
      <c r="B508" s="2">
        <f>RSI!B508</f>
        <v>5.3586999999999998</v>
      </c>
      <c r="C508" s="2">
        <f>RSI!I508</f>
        <v>64.506221712648852</v>
      </c>
      <c r="D508" s="2">
        <f>MACD!E508</f>
        <v>-8.3943732217271361E-2</v>
      </c>
      <c r="E508" s="2">
        <f>MACD!F508</f>
        <v>-6.3151941862551159E-2</v>
      </c>
      <c r="F508" s="2">
        <f>'Moving Avg'!D508</f>
        <v>5.3088399999999991</v>
      </c>
      <c r="G508" s="2">
        <f>'Moving Avg'!F508</f>
        <v>5.1932599999999995</v>
      </c>
      <c r="H508" s="2">
        <f>'Moving Avg'!G508</f>
        <v>5.1834879999999997</v>
      </c>
      <c r="I508" s="2">
        <f>'Moving Avg'!H508</f>
        <v>5.0993964999999983</v>
      </c>
      <c r="J508" s="6" t="str">
        <f>OBV!F508</f>
        <v>BULLISH</v>
      </c>
      <c r="K508" s="6" t="str">
        <f>OBV!G508</f>
        <v>STRONG</v>
      </c>
      <c r="L508" s="6" t="str">
        <f>OBV!H508</f>
        <v>CONFIRMED BULLISH</v>
      </c>
    </row>
    <row r="509" spans="1:12" ht="13.5" x14ac:dyDescent="0.25">
      <c r="A509" s="3">
        <f>RSI!A509</f>
        <v>42746</v>
      </c>
      <c r="B509" s="2">
        <f>RSI!B509</f>
        <v>5.3586999999999998</v>
      </c>
      <c r="C509" s="2">
        <f>RSI!I509</f>
        <v>64.506221712648852</v>
      </c>
      <c r="D509" s="2">
        <f>MACD!E509</f>
        <v>-7.2076715735632568E-2</v>
      </c>
      <c r="E509" s="2">
        <f>MACD!F509</f>
        <v>-6.4936896637167438E-2</v>
      </c>
      <c r="F509" s="2">
        <f>'Moving Avg'!D509</f>
        <v>5.339999999999999</v>
      </c>
      <c r="G509" s="2">
        <f>'Moving Avg'!F509</f>
        <v>5.2057199999999995</v>
      </c>
      <c r="H509" s="2">
        <f>'Moving Avg'!G509</f>
        <v>5.1867279999999996</v>
      </c>
      <c r="I509" s="2">
        <f>'Moving Avg'!H509</f>
        <v>5.1010039999999988</v>
      </c>
      <c r="J509" s="6" t="str">
        <f>OBV!F509</f>
        <v>BULLISH</v>
      </c>
      <c r="K509" s="6" t="str">
        <f>OBV!G509</f>
        <v>STRONG</v>
      </c>
      <c r="L509" s="6" t="str">
        <f>OBV!H509</f>
        <v>CONFIRMED BULLISH</v>
      </c>
    </row>
    <row r="510" spans="1:12" ht="13.5" x14ac:dyDescent="0.25">
      <c r="A510" s="3">
        <f>RSI!A510</f>
        <v>42747</v>
      </c>
      <c r="B510" s="2">
        <f>RSI!B510</f>
        <v>5.2714999999999996</v>
      </c>
      <c r="C510" s="2">
        <f>RSI!I510</f>
        <v>54.308237093210487</v>
      </c>
      <c r="D510" s="2">
        <f>MACD!E510</f>
        <v>-5.6421626290068083E-2</v>
      </c>
      <c r="E510" s="2">
        <f>MACD!F510</f>
        <v>-6.323384256774757E-2</v>
      </c>
      <c r="F510" s="2">
        <f>'Moving Avg'!D510</f>
        <v>5.3412600000000001</v>
      </c>
      <c r="G510" s="2">
        <f>'Moving Avg'!F510</f>
        <v>5.2138200000000001</v>
      </c>
      <c r="H510" s="2">
        <f>'Moving Avg'!G510</f>
        <v>5.1874759999999993</v>
      </c>
      <c r="I510" s="2">
        <f>'Moving Avg'!H510</f>
        <v>5.1024394999999991</v>
      </c>
      <c r="J510" s="6" t="str">
        <f>OBV!F510</f>
        <v>BULLISH</v>
      </c>
      <c r="K510" s="6" t="str">
        <f>OBV!G510</f>
        <v>STRONG</v>
      </c>
      <c r="L510" s="6" t="str">
        <f>OBV!H510</f>
        <v>CONFIRMED BULLISH</v>
      </c>
    </row>
    <row r="511" spans="1:12" ht="13.5" x14ac:dyDescent="0.25">
      <c r="A511" s="3">
        <f>RSI!A511</f>
        <v>42748</v>
      </c>
      <c r="B511" s="2">
        <f>RSI!B511</f>
        <v>5.2714999999999996</v>
      </c>
      <c r="C511" s="2">
        <f>RSI!I511</f>
        <v>54.308237093210487</v>
      </c>
      <c r="D511" s="2">
        <f>MACD!E511</f>
        <v>-4.151952913140633E-2</v>
      </c>
      <c r="E511" s="2">
        <f>MACD!F511</f>
        <v>-5.8890979880479324E-2</v>
      </c>
      <c r="F511" s="2">
        <f>'Moving Avg'!D511</f>
        <v>5.3238199999999996</v>
      </c>
      <c r="G511" s="2">
        <f>'Moving Avg'!F511</f>
        <v>5.2244150000000005</v>
      </c>
      <c r="H511" s="2">
        <f>'Moving Avg'!G511</f>
        <v>5.1894699999999991</v>
      </c>
      <c r="I511" s="2">
        <f>'Moving Avg'!H511</f>
        <v>5.1038749999999986</v>
      </c>
      <c r="J511" s="6" t="str">
        <f>OBV!F511</f>
        <v>BEARISH</v>
      </c>
      <c r="K511" s="6" t="str">
        <f>OBV!G511</f>
        <v>WEAK</v>
      </c>
      <c r="L511" s="6" t="str">
        <f>OBV!H511</f>
        <v>CONFIRMED BEARISH</v>
      </c>
    </row>
    <row r="512" spans="1:12" ht="13.5" x14ac:dyDescent="0.25">
      <c r="A512" s="3">
        <f>RSI!A512</f>
        <v>42751</v>
      </c>
      <c r="B512" s="2">
        <f>RSI!B512</f>
        <v>5.2714999999999996</v>
      </c>
      <c r="C512" s="2">
        <f>RSI!I512</f>
        <v>54.308237093210494</v>
      </c>
      <c r="D512" s="2">
        <f>MACD!E512</f>
        <v>-4.8342449828963296E-2</v>
      </c>
      <c r="E512" s="2">
        <f>MACD!F512</f>
        <v>-5.6781273870176119E-2</v>
      </c>
      <c r="F512" s="2">
        <f>'Moving Avg'!D512</f>
        <v>5.306379999999999</v>
      </c>
      <c r="G512" s="2">
        <f>'Moving Avg'!F512</f>
        <v>5.2300250000000004</v>
      </c>
      <c r="H512" s="2">
        <f>'Moving Avg'!G512</f>
        <v>5.1903439999999987</v>
      </c>
      <c r="I512" s="2">
        <f>'Moving Avg'!H512</f>
        <v>5.1057209999999991</v>
      </c>
      <c r="J512" s="6" t="str">
        <f>OBV!F512</f>
        <v>BEARISH</v>
      </c>
      <c r="K512" s="6" t="str">
        <f>OBV!G512</f>
        <v>WEAK</v>
      </c>
      <c r="L512" s="6" t="str">
        <f>OBV!H512</f>
        <v>CONFIRMED BEARISH</v>
      </c>
    </row>
    <row r="513" spans="1:12" ht="13.5" x14ac:dyDescent="0.25">
      <c r="A513" s="3">
        <f>RSI!A513</f>
        <v>42752</v>
      </c>
      <c r="B513" s="2">
        <f>RSI!B513</f>
        <v>5.2527999999999997</v>
      </c>
      <c r="C513" s="2">
        <f>RSI!I513</f>
        <v>52.102028599050634</v>
      </c>
      <c r="D513" s="2">
        <f>MACD!E513</f>
        <v>-4.7206077727858009E-2</v>
      </c>
      <c r="E513" s="2">
        <f>MACD!F513</f>
        <v>-5.4866234641712502E-2</v>
      </c>
      <c r="F513" s="2">
        <f>'Moving Avg'!D513</f>
        <v>5.2851999999999997</v>
      </c>
      <c r="G513" s="2">
        <f>'Moving Avg'!F513</f>
        <v>5.2393750000000008</v>
      </c>
      <c r="H513" s="2">
        <f>'Moving Avg'!G513</f>
        <v>5.1910920000000003</v>
      </c>
      <c r="I513" s="2">
        <f>'Moving Avg'!H513</f>
        <v>5.1073559999999985</v>
      </c>
      <c r="J513" s="6" t="str">
        <f>OBV!F513</f>
        <v>BEARISH</v>
      </c>
      <c r="K513" s="6" t="str">
        <f>OBV!G513</f>
        <v>WEAK</v>
      </c>
      <c r="L513" s="6" t="str">
        <f>OBV!H513</f>
        <v>CONFIRMED BEARISH</v>
      </c>
    </row>
    <row r="514" spans="1:12" ht="13.5" x14ac:dyDescent="0.25">
      <c r="A514" s="3">
        <f>RSI!A514</f>
        <v>42753</v>
      </c>
      <c r="B514" s="2">
        <f>RSI!B514</f>
        <v>5.2340999999999998</v>
      </c>
      <c r="C514" s="2">
        <f>RSI!I514</f>
        <v>49.918171585223845</v>
      </c>
      <c r="D514" s="2">
        <f>MACD!E514</f>
        <v>-4.4961272489352666E-2</v>
      </c>
      <c r="E514" s="2">
        <f>MACD!F514</f>
        <v>-5.2885242211240538E-2</v>
      </c>
      <c r="F514" s="2">
        <f>'Moving Avg'!D514</f>
        <v>5.2602799999999998</v>
      </c>
      <c r="G514" s="2">
        <f>'Moving Avg'!F514</f>
        <v>5.2484099999999998</v>
      </c>
      <c r="H514" s="2">
        <f>'Moving Avg'!G514</f>
        <v>5.1917160000000004</v>
      </c>
      <c r="I514" s="2">
        <f>'Moving Avg'!H514</f>
        <v>5.1090439999999981</v>
      </c>
      <c r="J514" s="6" t="str">
        <f>OBV!F514</f>
        <v>BEARISH</v>
      </c>
      <c r="K514" s="6" t="str">
        <f>OBV!G514</f>
        <v>WEAK</v>
      </c>
      <c r="L514" s="6" t="str">
        <f>OBV!H514</f>
        <v>CONFIRMED BEARISH</v>
      </c>
    </row>
    <row r="515" spans="1:12" ht="13.5" x14ac:dyDescent="0.25">
      <c r="A515" s="3">
        <f>RSI!A515</f>
        <v>42754</v>
      </c>
      <c r="B515" s="2">
        <f>RSI!B515</f>
        <v>5.2901999999999996</v>
      </c>
      <c r="C515" s="2">
        <f>RSI!I515</f>
        <v>55.891274702450318</v>
      </c>
      <c r="D515" s="2">
        <f>MACD!E515</f>
        <v>-3.7616638499191168E-2</v>
      </c>
      <c r="E515" s="2">
        <f>MACD!F515</f>
        <v>-4.9831521468830665E-2</v>
      </c>
      <c r="F515" s="2">
        <f>'Moving Avg'!D515</f>
        <v>5.2640199999999995</v>
      </c>
      <c r="G515" s="2">
        <f>'Moving Avg'!F515</f>
        <v>5.2605649999999997</v>
      </c>
      <c r="H515" s="2">
        <f>'Moving Avg'!G515</f>
        <v>5.1949560000000012</v>
      </c>
      <c r="I515" s="2">
        <f>'Moving Avg'!H515</f>
        <v>5.1108659999999988</v>
      </c>
      <c r="J515" s="6" t="str">
        <f>OBV!F515</f>
        <v>BEARISH</v>
      </c>
      <c r="K515" s="6" t="str">
        <f>OBV!G515</f>
        <v>NEUTRAL</v>
      </c>
      <c r="L515" s="6" t="str">
        <f>OBV!H515</f>
        <v>BEARISH DIVERGENCE</v>
      </c>
    </row>
    <row r="516" spans="1:12" ht="13.5" x14ac:dyDescent="0.25">
      <c r="A516" s="3">
        <f>RSI!A516</f>
        <v>42755</v>
      </c>
      <c r="B516" s="2">
        <f>RSI!B516</f>
        <v>5.2964000000000002</v>
      </c>
      <c r="C516" s="2">
        <f>RSI!I516</f>
        <v>56.508631762027555</v>
      </c>
      <c r="D516" s="2">
        <f>MACD!E516</f>
        <v>-1.7793160147935083E-2</v>
      </c>
      <c r="E516" s="2">
        <f>MACD!F516</f>
        <v>-4.3423849204651553E-2</v>
      </c>
      <c r="F516" s="2">
        <f>'Moving Avg'!D516</f>
        <v>5.2690000000000001</v>
      </c>
      <c r="G516" s="2">
        <f>'Moving Avg'!F516</f>
        <v>5.2730300000000003</v>
      </c>
      <c r="H516" s="2">
        <f>'Moving Avg'!G516</f>
        <v>5.1981960000000003</v>
      </c>
      <c r="I516" s="2">
        <f>'Moving Avg'!H516</f>
        <v>5.1127189999999985</v>
      </c>
      <c r="J516" s="6" t="str">
        <f>OBV!F516</f>
        <v>BEARISH</v>
      </c>
      <c r="K516" s="6" t="str">
        <f>OBV!G516</f>
        <v>NEUTRAL</v>
      </c>
      <c r="L516" s="6" t="str">
        <f>OBV!H516</f>
        <v>BEARISH DIVERGENCE</v>
      </c>
    </row>
    <row r="517" spans="1:12" ht="13.5" x14ac:dyDescent="0.25">
      <c r="A517" s="3">
        <f>RSI!A517</f>
        <v>42758</v>
      </c>
      <c r="B517" s="2">
        <f>RSI!B517</f>
        <v>5.2527999999999997</v>
      </c>
      <c r="C517" s="2">
        <f>RSI!I517</f>
        <v>51.09295860257447</v>
      </c>
      <c r="D517" s="2">
        <f>MACD!E517</f>
        <v>1.8804272799490818E-3</v>
      </c>
      <c r="E517" s="2">
        <f>MACD!F517</f>
        <v>-3.4362993907731433E-2</v>
      </c>
      <c r="F517" s="2">
        <f>'Moving Avg'!D517</f>
        <v>5.2652599999999996</v>
      </c>
      <c r="G517" s="2">
        <f>'Moving Avg'!F517</f>
        <v>5.2770799999999998</v>
      </c>
      <c r="H517" s="2">
        <f>'Moving Avg'!G517</f>
        <v>5.2009379999999998</v>
      </c>
      <c r="I517" s="2">
        <f>'Moving Avg'!H517</f>
        <v>5.1143539999999987</v>
      </c>
      <c r="J517" s="6" t="str">
        <f>OBV!F517</f>
        <v>BEARISH</v>
      </c>
      <c r="K517" s="6" t="str">
        <f>OBV!G517</f>
        <v>NEUTRAL</v>
      </c>
      <c r="L517" s="6" t="str">
        <f>OBV!H517</f>
        <v>CONFIRMED BEARISH</v>
      </c>
    </row>
    <row r="518" spans="1:12" ht="13.5" x14ac:dyDescent="0.25">
      <c r="A518" s="3">
        <f>RSI!A518</f>
        <v>42759</v>
      </c>
      <c r="B518" s="2">
        <f>RSI!B518</f>
        <v>5.2465000000000002</v>
      </c>
      <c r="C518" s="2">
        <f>RSI!I518</f>
        <v>50.342185911141854</v>
      </c>
      <c r="D518" s="2">
        <f>MACD!E518</f>
        <v>1.8946281506583063E-2</v>
      </c>
      <c r="E518" s="2">
        <f>MACD!F518</f>
        <v>-2.3701138824868535E-2</v>
      </c>
      <c r="F518" s="2">
        <f>'Moving Avg'!D518</f>
        <v>5.2640000000000002</v>
      </c>
      <c r="G518" s="2">
        <f>'Moving Avg'!F518</f>
        <v>5.2752099999999995</v>
      </c>
      <c r="H518" s="2">
        <f>'Moving Avg'!G518</f>
        <v>5.2013120000000006</v>
      </c>
      <c r="I518" s="2">
        <f>'Moving Avg'!H518</f>
        <v>5.1159574999999986</v>
      </c>
      <c r="J518" s="6" t="str">
        <f>OBV!F518</f>
        <v>BEARISH</v>
      </c>
      <c r="K518" s="6" t="str">
        <f>OBV!G518</f>
        <v>NEUTRAL</v>
      </c>
      <c r="L518" s="6" t="str">
        <f>OBV!H518</f>
        <v>CONFIRMED BEARISH</v>
      </c>
    </row>
    <row r="519" spans="1:12" ht="13.5" x14ac:dyDescent="0.25">
      <c r="A519" s="3">
        <f>RSI!A519</f>
        <v>42760</v>
      </c>
      <c r="B519" s="2">
        <f>RSI!B519</f>
        <v>5.2403000000000004</v>
      </c>
      <c r="C519" s="2">
        <f>RSI!I519</f>
        <v>49.570209564404514</v>
      </c>
      <c r="D519" s="2">
        <f>MACD!E519</f>
        <v>3.3838944715408381E-2</v>
      </c>
      <c r="E519" s="2">
        <f>MACD!F519</f>
        <v>-1.2193122116813154E-2</v>
      </c>
      <c r="F519" s="2">
        <f>'Moving Avg'!D519</f>
        <v>5.2652400000000004</v>
      </c>
      <c r="G519" s="2">
        <f>'Moving Avg'!F519</f>
        <v>5.2733399999999993</v>
      </c>
      <c r="H519" s="2">
        <f>'Moving Avg'!G519</f>
        <v>5.2014360000000002</v>
      </c>
      <c r="I519" s="2">
        <f>'Moving Avg'!H519</f>
        <v>5.1169434999999988</v>
      </c>
      <c r="J519" s="6" t="str">
        <f>OBV!F519</f>
        <v>BEARISH</v>
      </c>
      <c r="K519" s="6" t="str">
        <f>OBV!G519</f>
        <v>NEUTRAL</v>
      </c>
      <c r="L519" s="6" t="str">
        <f>OBV!H519</f>
        <v>BEARISH DIVERGENCE</v>
      </c>
    </row>
    <row r="520" spans="1:12" ht="13.5" x14ac:dyDescent="0.25">
      <c r="A520" s="3">
        <f>RSI!A520</f>
        <v>42761</v>
      </c>
      <c r="B520" s="2">
        <f>RSI!B520</f>
        <v>5.2403000000000004</v>
      </c>
      <c r="C520" s="2">
        <f>RSI!I520</f>
        <v>49.570209564404514</v>
      </c>
      <c r="D520" s="2">
        <f>MACD!E520</f>
        <v>3.3055259825280459E-2</v>
      </c>
      <c r="E520" s="2">
        <f>MACD!F520</f>
        <v>-3.1434457283944315E-3</v>
      </c>
      <c r="F520" s="2">
        <f>'Moving Avg'!D520</f>
        <v>5.2552600000000007</v>
      </c>
      <c r="G520" s="2">
        <f>'Moving Avg'!F520</f>
        <v>5.2714699999999999</v>
      </c>
      <c r="H520" s="2">
        <f>'Moving Avg'!G520</f>
        <v>5.2033060000000004</v>
      </c>
      <c r="I520" s="2">
        <f>'Moving Avg'!H520</f>
        <v>5.1179294999999989</v>
      </c>
      <c r="J520" s="6" t="str">
        <f>OBV!F520</f>
        <v>BEARISH</v>
      </c>
      <c r="K520" s="6" t="str">
        <f>OBV!G520</f>
        <v>NEUTRAL</v>
      </c>
      <c r="L520" s="6" t="str">
        <f>OBV!H520</f>
        <v>CONFIRMED BEARISH</v>
      </c>
    </row>
    <row r="521" spans="1:12" ht="13.5" x14ac:dyDescent="0.25">
      <c r="A521" s="3">
        <f>RSI!A521</f>
        <v>42762</v>
      </c>
      <c r="B521" s="2">
        <f>RSI!B521</f>
        <v>5.1718000000000002</v>
      </c>
      <c r="C521" s="2">
        <f>RSI!I521</f>
        <v>41.429694187808089</v>
      </c>
      <c r="D521" s="2">
        <f>MACD!E521</f>
        <v>3.7494193203952975E-2</v>
      </c>
      <c r="E521" s="2">
        <f>MACD!F521</f>
        <v>4.984082058075049E-3</v>
      </c>
      <c r="F521" s="2">
        <f>'Moving Avg'!D521</f>
        <v>5.23034</v>
      </c>
      <c r="G521" s="2">
        <f>'Moving Avg'!F521</f>
        <v>5.2655500000000011</v>
      </c>
      <c r="H521" s="2">
        <f>'Moving Avg'!G521</f>
        <v>5.2033060000000004</v>
      </c>
      <c r="I521" s="2">
        <f>'Moving Avg'!H521</f>
        <v>5.1186609999999977</v>
      </c>
      <c r="J521" s="6" t="str">
        <f>OBV!F521</f>
        <v>BEARISH</v>
      </c>
      <c r="K521" s="6" t="str">
        <f>OBV!G521</f>
        <v>WEAK</v>
      </c>
      <c r="L521" s="6" t="str">
        <f>OBV!H521</f>
        <v>CONFIRMED BEARISH</v>
      </c>
    </row>
    <row r="522" spans="1:12" ht="13.5" x14ac:dyDescent="0.25">
      <c r="A522" s="3">
        <f>RSI!A522</f>
        <v>42765</v>
      </c>
      <c r="B522" s="2">
        <f>RSI!B522</f>
        <v>5.2901999999999996</v>
      </c>
      <c r="C522" s="2">
        <f>RSI!I522</f>
        <v>55.142154197327308</v>
      </c>
      <c r="D522" s="2">
        <f>MACD!E522</f>
        <v>3.2910517723380828E-2</v>
      </c>
      <c r="E522" s="2">
        <f>MACD!F522</f>
        <v>1.0569369191136206E-2</v>
      </c>
      <c r="F522" s="2">
        <f>'Moving Avg'!D522</f>
        <v>5.2378200000000001</v>
      </c>
      <c r="G522" s="2">
        <f>'Moving Avg'!F522</f>
        <v>5.2717850000000004</v>
      </c>
      <c r="H522" s="2">
        <f>'Moving Avg'!G522</f>
        <v>5.2050519999999993</v>
      </c>
      <c r="I522" s="2">
        <f>'Moving Avg'!H522</f>
        <v>5.119749999999998</v>
      </c>
      <c r="J522" s="6" t="str">
        <f>OBV!F522</f>
        <v>BEARISH</v>
      </c>
      <c r="K522" s="6" t="str">
        <f>OBV!G522</f>
        <v>NEUTRAL</v>
      </c>
      <c r="L522" s="6" t="str">
        <f>OBV!H522</f>
        <v>BEARISH DIVERGENCE</v>
      </c>
    </row>
    <row r="523" spans="1:12" ht="13.5" x14ac:dyDescent="0.25">
      <c r="A523" s="3">
        <f>RSI!A523</f>
        <v>42766</v>
      </c>
      <c r="B523" s="2">
        <f>RSI!B523</f>
        <v>5.2340999999999998</v>
      </c>
      <c r="C523" s="2">
        <f>RSI!I523</f>
        <v>49.257679820473314</v>
      </c>
      <c r="D523" s="2">
        <f>MACD!E523</f>
        <v>3.0009797415543105E-2</v>
      </c>
      <c r="E523" s="2">
        <f>MACD!F523</f>
        <v>1.4457454836017587E-2</v>
      </c>
      <c r="F523" s="2">
        <f>'Moving Avg'!D523</f>
        <v>5.235339999999999</v>
      </c>
      <c r="G523" s="2">
        <f>'Moving Avg'!F523</f>
        <v>5.2733449999999999</v>
      </c>
      <c r="H523" s="2">
        <f>'Moving Avg'!G523</f>
        <v>5.2056759999999995</v>
      </c>
      <c r="I523" s="2">
        <f>'Moving Avg'!H523</f>
        <v>5.120998499999998</v>
      </c>
      <c r="J523" s="6" t="str">
        <f>OBV!F523</f>
        <v>BEARISH</v>
      </c>
      <c r="K523" s="6" t="str">
        <f>OBV!G523</f>
        <v>NEUTRAL</v>
      </c>
      <c r="L523" s="6" t="str">
        <f>OBV!H523</f>
        <v>CONFIRMED BEARISH</v>
      </c>
    </row>
    <row r="524" spans="1:12" ht="13.5" x14ac:dyDescent="0.25">
      <c r="A524" s="3">
        <f>RSI!A524</f>
        <v>42767</v>
      </c>
      <c r="B524" s="2">
        <f>RSI!B524</f>
        <v>5.2340999999999998</v>
      </c>
      <c r="C524" s="2">
        <f>RSI!I524</f>
        <v>49.257679820473314</v>
      </c>
      <c r="D524" s="2">
        <f>MACD!E524</f>
        <v>2.4731343642558912E-2</v>
      </c>
      <c r="E524" s="2">
        <f>MACD!F524</f>
        <v>1.651223259732585E-2</v>
      </c>
      <c r="F524" s="2">
        <f>'Moving Avg'!D524</f>
        <v>5.2340999999999998</v>
      </c>
      <c r="G524" s="2">
        <f>'Moving Avg'!F524</f>
        <v>5.2749049999999995</v>
      </c>
      <c r="H524" s="2">
        <f>'Moving Avg'!G524</f>
        <v>5.2064240000000011</v>
      </c>
      <c r="I524" s="2">
        <f>'Moving Avg'!H524</f>
        <v>5.1218069999999978</v>
      </c>
      <c r="J524" s="6" t="str">
        <f>OBV!F524</f>
        <v>BEARISH</v>
      </c>
      <c r="K524" s="6" t="str">
        <f>OBV!G524</f>
        <v>NEUTRAL</v>
      </c>
      <c r="L524" s="6" t="str">
        <f>OBV!H524</f>
        <v>CONFIRMED BEARISH</v>
      </c>
    </row>
    <row r="525" spans="1:12" ht="13.5" x14ac:dyDescent="0.25">
      <c r="A525" s="3">
        <f>RSI!A525</f>
        <v>42768</v>
      </c>
      <c r="B525" s="2">
        <f>RSI!B525</f>
        <v>5.2340999999999998</v>
      </c>
      <c r="C525" s="2">
        <f>RSI!I525</f>
        <v>49.257679820473321</v>
      </c>
      <c r="D525" s="2">
        <f>MACD!E525</f>
        <v>2.8944733494008723E-2</v>
      </c>
      <c r="E525" s="2">
        <f>MACD!F525</f>
        <v>1.8998732776662426E-2</v>
      </c>
      <c r="F525" s="2">
        <f>'Moving Avg'!D525</f>
        <v>5.2328599999999996</v>
      </c>
      <c r="G525" s="2">
        <f>'Moving Avg'!F525</f>
        <v>5.2733499999999998</v>
      </c>
      <c r="H525" s="2">
        <f>'Moving Avg'!G525</f>
        <v>5.2087920000000008</v>
      </c>
      <c r="I525" s="2">
        <f>'Moving Avg'!H525</f>
        <v>5.1225569999999978</v>
      </c>
      <c r="J525" s="6" t="str">
        <f>OBV!F525</f>
        <v>BEARISH</v>
      </c>
      <c r="K525" s="6" t="str">
        <f>OBV!G525</f>
        <v>NEUTRAL</v>
      </c>
      <c r="L525" s="6" t="str">
        <f>OBV!H525</f>
        <v>CONFIRMED BEARISH</v>
      </c>
    </row>
    <row r="526" spans="1:12" ht="13.5" x14ac:dyDescent="0.25">
      <c r="A526" s="3">
        <f>RSI!A526</f>
        <v>42769</v>
      </c>
      <c r="B526" s="2">
        <f>RSI!B526</f>
        <v>5.2340999999999998</v>
      </c>
      <c r="C526" s="2">
        <f>RSI!I526</f>
        <v>49.257679820473321</v>
      </c>
      <c r="D526" s="2">
        <f>MACD!E526</f>
        <v>3.3509130289373523E-2</v>
      </c>
      <c r="E526" s="2">
        <f>MACD!F526</f>
        <v>2.1900812279204648E-2</v>
      </c>
      <c r="F526" s="2">
        <f>'Moving Avg'!D526</f>
        <v>5.2453199999999995</v>
      </c>
      <c r="G526" s="2">
        <f>'Moving Avg'!F526</f>
        <v>5.2671200000000002</v>
      </c>
      <c r="H526" s="2">
        <f>'Moving Avg'!G526</f>
        <v>5.2099140000000004</v>
      </c>
      <c r="I526" s="2">
        <f>'Moving Avg'!H526</f>
        <v>5.1237759999999977</v>
      </c>
      <c r="J526" s="6" t="str">
        <f>OBV!F526</f>
        <v>BULLISH</v>
      </c>
      <c r="K526" s="6" t="str">
        <f>OBV!G526</f>
        <v>NEUTRAL</v>
      </c>
      <c r="L526" s="6" t="str">
        <f>OBV!H526</f>
        <v>CONFIRMED BULLISH</v>
      </c>
    </row>
    <row r="527" spans="1:12" ht="13.5" x14ac:dyDescent="0.25">
      <c r="A527" s="3">
        <f>RSI!A527</f>
        <v>42772</v>
      </c>
      <c r="B527" s="2">
        <f>RSI!B527</f>
        <v>5.2278000000000002</v>
      </c>
      <c r="C527" s="2">
        <f>RSI!I527</f>
        <v>48.476286467215054</v>
      </c>
      <c r="D527" s="2">
        <f>MACD!E527</f>
        <v>3.1172300083013305E-2</v>
      </c>
      <c r="E527" s="2">
        <f>MACD!F527</f>
        <v>2.3755109839966381E-2</v>
      </c>
      <c r="F527" s="2">
        <f>'Moving Avg'!D527</f>
        <v>5.2328400000000004</v>
      </c>
      <c r="G527" s="2">
        <f>'Moving Avg'!F527</f>
        <v>5.2605749999999993</v>
      </c>
      <c r="H527" s="2">
        <f>'Moving Avg'!G527</f>
        <v>5.2097879999999996</v>
      </c>
      <c r="I527" s="2">
        <f>'Moving Avg'!H527</f>
        <v>5.1246704999999988</v>
      </c>
      <c r="J527" s="6" t="str">
        <f>OBV!F527</f>
        <v>BEARISH</v>
      </c>
      <c r="K527" s="6" t="str">
        <f>OBV!G527</f>
        <v>NEUTRAL</v>
      </c>
      <c r="L527" s="6" t="str">
        <f>OBV!H527</f>
        <v>CONFIRMED BEARISH</v>
      </c>
    </row>
    <row r="528" spans="1:12" ht="13.5" x14ac:dyDescent="0.25">
      <c r="A528" s="3">
        <f>RSI!A528</f>
        <v>42773</v>
      </c>
      <c r="B528" s="2">
        <f>RSI!B528</f>
        <v>5.2340999999999998</v>
      </c>
      <c r="C528" s="2">
        <f>RSI!I528</f>
        <v>49.341714447449867</v>
      </c>
      <c r="D528" s="2">
        <f>MACD!E528</f>
        <v>2.7835213168252437E-2</v>
      </c>
      <c r="E528" s="2">
        <f>MACD!F528</f>
        <v>2.4571130505623595E-2</v>
      </c>
      <c r="F528" s="2">
        <f>'Moving Avg'!D528</f>
        <v>5.2328400000000004</v>
      </c>
      <c r="G528" s="2">
        <f>'Moving Avg'!F528</f>
        <v>5.2543449999999989</v>
      </c>
      <c r="H528" s="2">
        <f>'Moving Avg'!G528</f>
        <v>5.2097880000000005</v>
      </c>
      <c r="I528" s="2">
        <f>'Moving Avg'!H528</f>
        <v>5.1259189999999979</v>
      </c>
      <c r="J528" s="6" t="str">
        <f>OBV!F528</f>
        <v>BULLISH</v>
      </c>
      <c r="K528" s="6" t="str">
        <f>OBV!G528</f>
        <v>NEUTRAL</v>
      </c>
      <c r="L528" s="6" t="str">
        <f>OBV!H528</f>
        <v>NEUTRAL</v>
      </c>
    </row>
    <row r="529" spans="1:12" ht="13.5" x14ac:dyDescent="0.25">
      <c r="A529" s="3">
        <f>RSI!A529</f>
        <v>42774</v>
      </c>
      <c r="B529" s="2">
        <f>RSI!B529</f>
        <v>5.2839</v>
      </c>
      <c r="C529" s="2">
        <f>RSI!I529</f>
        <v>55.679045018440249</v>
      </c>
      <c r="D529" s="2">
        <f>MACD!E529</f>
        <v>2.04020514752834E-2</v>
      </c>
      <c r="E529" s="2">
        <f>MACD!F529</f>
        <v>2.3737314699555558E-2</v>
      </c>
      <c r="F529" s="2">
        <f>'Moving Avg'!D529</f>
        <v>5.2427999999999999</v>
      </c>
      <c r="G529" s="2">
        <f>'Moving Avg'!F529</f>
        <v>5.2506049999999993</v>
      </c>
      <c r="H529" s="2">
        <f>'Moving Avg'!G529</f>
        <v>5.2107840000000012</v>
      </c>
      <c r="I529" s="2">
        <f>'Moving Avg'!H529</f>
        <v>5.127416499999998</v>
      </c>
      <c r="J529" s="6" t="str">
        <f>OBV!F529</f>
        <v>BULLISH</v>
      </c>
      <c r="K529" s="6" t="str">
        <f>OBV!G529</f>
        <v>NEUTRAL</v>
      </c>
      <c r="L529" s="6" t="str">
        <f>OBV!H529</f>
        <v>CONFIRMED BULLISH</v>
      </c>
    </row>
    <row r="530" spans="1:12" ht="13.5" x14ac:dyDescent="0.25">
      <c r="A530" s="3">
        <f>RSI!A530</f>
        <v>42775</v>
      </c>
      <c r="B530" s="2">
        <f>RSI!B530</f>
        <v>5.2901999999999996</v>
      </c>
      <c r="C530" s="2">
        <f>RSI!I530</f>
        <v>56.421758765782869</v>
      </c>
      <c r="D530" s="2">
        <f>MACD!E530</f>
        <v>1.3382314519534866E-2</v>
      </c>
      <c r="E530" s="2">
        <f>MACD!F530</f>
        <v>2.1666314663551421E-2</v>
      </c>
      <c r="F530" s="2">
        <f>'Moving Avg'!D530</f>
        <v>5.2540199999999997</v>
      </c>
      <c r="G530" s="2">
        <f>'Moving Avg'!F530</f>
        <v>5.2515399999999994</v>
      </c>
      <c r="H530" s="2">
        <f>'Moving Avg'!G530</f>
        <v>5.2119060000000017</v>
      </c>
      <c r="I530" s="2">
        <f>'Moving Avg'!H530</f>
        <v>5.1289454999999986</v>
      </c>
      <c r="J530" s="6" t="str">
        <f>OBV!F530</f>
        <v>BULLISH</v>
      </c>
      <c r="K530" s="6" t="str">
        <f>OBV!G530</f>
        <v>NEUTRAL</v>
      </c>
      <c r="L530" s="6" t="str">
        <f>OBV!H530</f>
        <v>CONFIRMED BULLISH</v>
      </c>
    </row>
    <row r="531" spans="1:12" ht="13.5" x14ac:dyDescent="0.25">
      <c r="A531" s="3">
        <f>RSI!A531</f>
        <v>42776</v>
      </c>
      <c r="B531" s="2">
        <f>RSI!B531</f>
        <v>5.2340999999999998</v>
      </c>
      <c r="C531" s="2">
        <f>RSI!I531</f>
        <v>48.610059726197385</v>
      </c>
      <c r="D531" s="2">
        <f>MACD!E531</f>
        <v>7.7844864800002966E-4</v>
      </c>
      <c r="E531" s="2">
        <f>MACD!F531</f>
        <v>1.7488741460441142E-2</v>
      </c>
      <c r="F531" s="2">
        <f>'Moving Avg'!D531</f>
        <v>5.2540199999999997</v>
      </c>
      <c r="G531" s="2">
        <f>'Moving Avg'!F531</f>
        <v>5.2496699999999992</v>
      </c>
      <c r="H531" s="2">
        <f>'Moving Avg'!G531</f>
        <v>5.2131520000000009</v>
      </c>
      <c r="I531" s="2">
        <f>'Moving Avg'!H531</f>
        <v>5.1297244999999982</v>
      </c>
      <c r="J531" s="6" t="str">
        <f>OBV!F531</f>
        <v>BULLISH</v>
      </c>
      <c r="K531" s="6" t="str">
        <f>OBV!G531</f>
        <v>NEUTRAL</v>
      </c>
      <c r="L531" s="6" t="str">
        <f>OBV!H531</f>
        <v>NEUTRAL</v>
      </c>
    </row>
    <row r="532" spans="1:12" ht="13.5" x14ac:dyDescent="0.25">
      <c r="A532" s="3">
        <f>RSI!A532</f>
        <v>42779</v>
      </c>
      <c r="B532" s="2">
        <f>RSI!B532</f>
        <v>5.2278000000000002</v>
      </c>
      <c r="C532" s="2">
        <f>RSI!I532</f>
        <v>47.809533144041403</v>
      </c>
      <c r="D532" s="2">
        <f>MACD!E532</f>
        <v>8.8668335218908823E-3</v>
      </c>
      <c r="E532" s="2">
        <f>MACD!F532</f>
        <v>1.5764359872731091E-2</v>
      </c>
      <c r="F532" s="2">
        <f>'Moving Avg'!D532</f>
        <v>5.2540199999999997</v>
      </c>
      <c r="G532" s="2">
        <f>'Moving Avg'!F532</f>
        <v>5.2474849999999993</v>
      </c>
      <c r="H532" s="2">
        <f>'Moving Avg'!G532</f>
        <v>5.2150200000000009</v>
      </c>
      <c r="I532" s="2">
        <f>'Moving Avg'!H532</f>
        <v>5.1304429999999988</v>
      </c>
      <c r="J532" s="6" t="str">
        <f>OBV!F532</f>
        <v>BULLISH</v>
      </c>
      <c r="K532" s="6" t="str">
        <f>OBV!G532</f>
        <v>NEUTRAL</v>
      </c>
      <c r="L532" s="6" t="str">
        <f>OBV!H532</f>
        <v>NEUTRAL</v>
      </c>
    </row>
    <row r="533" spans="1:12" ht="13.5" x14ac:dyDescent="0.25">
      <c r="A533" s="3">
        <f>RSI!A533</f>
        <v>42780</v>
      </c>
      <c r="B533" s="2">
        <f>RSI!B533</f>
        <v>5.1718000000000002</v>
      </c>
      <c r="C533" s="2">
        <f>RSI!I533</f>
        <v>41.298938545918055</v>
      </c>
      <c r="D533" s="2">
        <f>MACD!E533</f>
        <v>1.1331330690643959E-2</v>
      </c>
      <c r="E533" s="2">
        <f>MACD!F533</f>
        <v>1.4877754036313666E-2</v>
      </c>
      <c r="F533" s="2">
        <f>'Moving Avg'!D533</f>
        <v>5.2415600000000007</v>
      </c>
      <c r="G533" s="2">
        <f>'Moving Avg'!F533</f>
        <v>5.2434349999999998</v>
      </c>
      <c r="H533" s="2">
        <f>'Moving Avg'!G533</f>
        <v>5.2141480000000016</v>
      </c>
      <c r="I533" s="2">
        <f>'Moving Avg'!H533</f>
        <v>5.1313799999999992</v>
      </c>
      <c r="J533" s="6" t="str">
        <f>OBV!F533</f>
        <v>BEARISH</v>
      </c>
      <c r="K533" s="6" t="str">
        <f>OBV!G533</f>
        <v>WEAK</v>
      </c>
      <c r="L533" s="6" t="str">
        <f>OBV!H533</f>
        <v>CONFIRMED BEARISH</v>
      </c>
    </row>
    <row r="534" spans="1:12" ht="13.5" x14ac:dyDescent="0.25">
      <c r="A534" s="3">
        <f>RSI!A534</f>
        <v>42781</v>
      </c>
      <c r="B534" s="2">
        <f>RSI!B534</f>
        <v>5.1718000000000002</v>
      </c>
      <c r="C534" s="2">
        <f>RSI!I534</f>
        <v>41.298938545918055</v>
      </c>
      <c r="D534" s="2">
        <f>MACD!E534</f>
        <v>1.3843044077096245E-2</v>
      </c>
      <c r="E534" s="2">
        <f>MACD!F534</f>
        <v>1.4670812044470183E-2</v>
      </c>
      <c r="F534" s="2">
        <f>'Moving Avg'!D534</f>
        <v>5.2191400000000003</v>
      </c>
      <c r="G534" s="2">
        <f>'Moving Avg'!F534</f>
        <v>5.2403199999999996</v>
      </c>
      <c r="H534" s="2">
        <f>'Moving Avg'!G534</f>
        <v>5.2153940000000008</v>
      </c>
      <c r="I534" s="2">
        <f>'Moving Avg'!H534</f>
        <v>5.1323169999999996</v>
      </c>
      <c r="J534" s="6" t="str">
        <f>OBV!F534</f>
        <v>BEARISH</v>
      </c>
      <c r="K534" s="6" t="str">
        <f>OBV!G534</f>
        <v>WEAK</v>
      </c>
      <c r="L534" s="6" t="str">
        <f>OBV!H534</f>
        <v>CONFIRMED BEARISH</v>
      </c>
    </row>
    <row r="535" spans="1:12" ht="13.5" x14ac:dyDescent="0.25">
      <c r="A535" s="3">
        <f>RSI!A535</f>
        <v>42782</v>
      </c>
      <c r="B535" s="2">
        <f>RSI!B535</f>
        <v>5.1718000000000002</v>
      </c>
      <c r="C535" s="2">
        <f>RSI!I535</f>
        <v>41.298938545918055</v>
      </c>
      <c r="D535" s="2">
        <f>MACD!E535</f>
        <v>1.6363126712326981E-2</v>
      </c>
      <c r="E535" s="2">
        <f>MACD!F535</f>
        <v>1.5009274978041543E-2</v>
      </c>
      <c r="F535" s="2">
        <f>'Moving Avg'!D535</f>
        <v>5.1954600000000006</v>
      </c>
      <c r="G535" s="2">
        <f>'Moving Avg'!F535</f>
        <v>5.2344000000000008</v>
      </c>
      <c r="H535" s="2">
        <f>'Moving Avg'!G535</f>
        <v>5.2166400000000008</v>
      </c>
      <c r="I535" s="2">
        <f>'Moving Avg'!H535</f>
        <v>5.1327844999999988</v>
      </c>
      <c r="J535" s="6" t="str">
        <f>OBV!F535</f>
        <v>BEARISH</v>
      </c>
      <c r="K535" s="6" t="str">
        <f>OBV!G535</f>
        <v>WEAK</v>
      </c>
      <c r="L535" s="6" t="str">
        <f>OBV!H535</f>
        <v>CONFIRMED BEARISH</v>
      </c>
    </row>
    <row r="536" spans="1:12" ht="13.5" x14ac:dyDescent="0.25">
      <c r="A536" s="3">
        <f>RSI!A536</f>
        <v>42783</v>
      </c>
      <c r="B536" s="2">
        <f>RSI!B536</f>
        <v>5.1718000000000002</v>
      </c>
      <c r="C536" s="2">
        <f>RSI!I536</f>
        <v>41.298938545918062</v>
      </c>
      <c r="D536" s="2">
        <f>MACD!E536</f>
        <v>1.8861047560871924E-2</v>
      </c>
      <c r="E536" s="2">
        <f>MACD!F536</f>
        <v>1.5779629494607622E-2</v>
      </c>
      <c r="F536" s="2">
        <f>'Moving Avg'!D536</f>
        <v>5.1830000000000007</v>
      </c>
      <c r="G536" s="2">
        <f>'Moving Avg'!F536</f>
        <v>5.2281700000000004</v>
      </c>
      <c r="H536" s="2">
        <f>'Moving Avg'!G536</f>
        <v>5.2178860000000009</v>
      </c>
      <c r="I536" s="2">
        <f>'Moving Avg'!H536</f>
        <v>5.1331349999999984</v>
      </c>
      <c r="J536" s="6" t="str">
        <f>OBV!F536</f>
        <v>BEARISH</v>
      </c>
      <c r="K536" s="6" t="str">
        <f>OBV!G536</f>
        <v>WEAK</v>
      </c>
      <c r="L536" s="6" t="str">
        <f>OBV!H536</f>
        <v>CONFIRMED BEARISH</v>
      </c>
    </row>
    <row r="537" spans="1:12" ht="13.5" x14ac:dyDescent="0.25">
      <c r="A537" s="3">
        <f>RSI!A537</f>
        <v>42786</v>
      </c>
      <c r="B537" s="2">
        <f>RSI!B537</f>
        <v>5.1718000000000002</v>
      </c>
      <c r="C537" s="2">
        <f>RSI!I537</f>
        <v>41.298938545918062</v>
      </c>
      <c r="D537" s="2">
        <f>MACD!E537</f>
        <v>2.034390808254205E-2</v>
      </c>
      <c r="E537" s="2">
        <f>MACD!F537</f>
        <v>1.6692485212194508E-2</v>
      </c>
      <c r="F537" s="2">
        <f>'Moving Avg'!D537</f>
        <v>5.1718000000000002</v>
      </c>
      <c r="G537" s="2">
        <f>'Moving Avg'!F537</f>
        <v>5.224120000000001</v>
      </c>
      <c r="H537" s="2">
        <f>'Moving Avg'!G537</f>
        <v>5.219132000000001</v>
      </c>
      <c r="I537" s="2">
        <f>'Moving Avg'!H537</f>
        <v>5.1332509999999987</v>
      </c>
      <c r="J537" s="6" t="str">
        <f>OBV!F537</f>
        <v>BEARISH</v>
      </c>
      <c r="K537" s="6" t="str">
        <f>OBV!G537</f>
        <v>NEUTRAL</v>
      </c>
      <c r="L537" s="6" t="str">
        <f>OBV!H537</f>
        <v>CONFIRMED BEARISH</v>
      </c>
    </row>
    <row r="538" spans="1:12" ht="13.5" x14ac:dyDescent="0.25">
      <c r="A538" s="3">
        <f>RSI!A538</f>
        <v>42787</v>
      </c>
      <c r="B538" s="2">
        <f>RSI!B538</f>
        <v>5.2340999999999998</v>
      </c>
      <c r="C538" s="2">
        <f>RSI!I538</f>
        <v>51.862554964564467</v>
      </c>
      <c r="D538" s="2">
        <f>MACD!E538</f>
        <v>1.8266446575787576E-2</v>
      </c>
      <c r="E538" s="2">
        <f>MACD!F538</f>
        <v>1.7007277484913125E-2</v>
      </c>
      <c r="F538" s="2">
        <f>'Moving Avg'!D538</f>
        <v>5.1842600000000001</v>
      </c>
      <c r="G538" s="2">
        <f>'Moving Avg'!F538</f>
        <v>5.2235000000000005</v>
      </c>
      <c r="H538" s="2">
        <f>'Moving Avg'!G538</f>
        <v>5.2216240000000003</v>
      </c>
      <c r="I538" s="2">
        <f>'Moving Avg'!H538</f>
        <v>5.1330624999999985</v>
      </c>
      <c r="J538" s="6" t="str">
        <f>OBV!F538</f>
        <v>BULLISH</v>
      </c>
      <c r="K538" s="6" t="str">
        <f>OBV!G538</f>
        <v>STRONG</v>
      </c>
      <c r="L538" s="6" t="str">
        <f>OBV!H538</f>
        <v>CONFIRMED BULLISH</v>
      </c>
    </row>
    <row r="539" spans="1:12" ht="13.5" x14ac:dyDescent="0.25">
      <c r="A539" s="3">
        <f>RSI!A539</f>
        <v>42788</v>
      </c>
      <c r="B539" s="2">
        <f>RSI!B539</f>
        <v>5.2340999999999998</v>
      </c>
      <c r="C539" s="2">
        <f>RSI!I539</f>
        <v>51.862554964564467</v>
      </c>
      <c r="D539" s="2">
        <f>MACD!E539</f>
        <v>2.4092179622338783E-2</v>
      </c>
      <c r="E539" s="2">
        <f>MACD!F539</f>
        <v>1.8424257912398257E-2</v>
      </c>
      <c r="F539" s="2">
        <f>'Moving Avg'!D539</f>
        <v>5.1967199999999991</v>
      </c>
      <c r="G539" s="2">
        <f>'Moving Avg'!F539</f>
        <v>5.2231900000000007</v>
      </c>
      <c r="H539" s="2">
        <f>'Moving Avg'!G539</f>
        <v>5.2241160000000004</v>
      </c>
      <c r="I539" s="2">
        <f>'Moving Avg'!H539</f>
        <v>5.1326979999999978</v>
      </c>
      <c r="J539" s="6" t="str">
        <f>OBV!F539</f>
        <v>BULLISH</v>
      </c>
      <c r="K539" s="6" t="str">
        <f>OBV!G539</f>
        <v>STRONG</v>
      </c>
      <c r="L539" s="6" t="str">
        <f>OBV!H539</f>
        <v>CONFIRMED BULLISH</v>
      </c>
    </row>
    <row r="540" spans="1:12" ht="13.5" x14ac:dyDescent="0.25">
      <c r="A540" s="3">
        <f>RSI!A540</f>
        <v>42789</v>
      </c>
      <c r="B540" s="2">
        <f>RSI!B540</f>
        <v>5.1841999999999997</v>
      </c>
      <c r="C540" s="2">
        <f>RSI!I540</f>
        <v>44.434591980349929</v>
      </c>
      <c r="D540" s="2">
        <f>MACD!E540</f>
        <v>3.3614994064824266E-2</v>
      </c>
      <c r="E540" s="2">
        <f>MACD!F540</f>
        <v>2.1462405142883459E-2</v>
      </c>
      <c r="F540" s="2">
        <f>'Moving Avg'!D540</f>
        <v>5.1991999999999994</v>
      </c>
      <c r="G540" s="2">
        <f>'Moving Avg'!F540</f>
        <v>5.2203850000000012</v>
      </c>
      <c r="H540" s="2">
        <f>'Moving Avg'!G540</f>
        <v>5.2256099999999996</v>
      </c>
      <c r="I540" s="2">
        <f>'Moving Avg'!H540</f>
        <v>5.1316149999999991</v>
      </c>
      <c r="J540" s="6" t="str">
        <f>OBV!F540</f>
        <v>BULLISH</v>
      </c>
      <c r="K540" s="6" t="str">
        <f>OBV!G540</f>
        <v>NEUTRAL</v>
      </c>
      <c r="L540" s="6" t="str">
        <f>OBV!H540</f>
        <v>CONFIRMED BULLISH</v>
      </c>
    </row>
    <row r="541" spans="1:12" ht="13.5" x14ac:dyDescent="0.25">
      <c r="A541" s="3">
        <f>RSI!A541</f>
        <v>42790</v>
      </c>
      <c r="B541" s="2">
        <f>RSI!B541</f>
        <v>5.2340999999999998</v>
      </c>
      <c r="C541" s="2">
        <f>RSI!I541</f>
        <v>51.859796612184461</v>
      </c>
      <c r="D541" s="2">
        <f>MACD!E541</f>
        <v>2.9573723396516094E-2</v>
      </c>
      <c r="E541" s="2">
        <f>MACD!F541</f>
        <v>2.3084668793609986E-2</v>
      </c>
      <c r="F541" s="2">
        <f>'Moving Avg'!D541</f>
        <v>5.2116599999999993</v>
      </c>
      <c r="G541" s="2">
        <f>'Moving Avg'!F541</f>
        <v>5.2235000000000005</v>
      </c>
      <c r="H541" s="2">
        <f>'Moving Avg'!G541</f>
        <v>5.2291000000000007</v>
      </c>
      <c r="I541" s="2">
        <f>'Moving Avg'!H541</f>
        <v>5.1308695000000002</v>
      </c>
      <c r="J541" s="6" t="str">
        <f>OBV!F541</f>
        <v>BULLISH</v>
      </c>
      <c r="K541" s="6" t="str">
        <f>OBV!G541</f>
        <v>NEUTRAL</v>
      </c>
      <c r="L541" s="6" t="str">
        <f>OBV!H541</f>
        <v>CONFIRMED BULLISH</v>
      </c>
    </row>
    <row r="542" spans="1:12" ht="13.5" x14ac:dyDescent="0.25">
      <c r="A542" s="3">
        <f>RSI!A542</f>
        <v>42793</v>
      </c>
      <c r="B542" s="2">
        <f>RSI!B542</f>
        <v>5.1779999999999999</v>
      </c>
      <c r="C542" s="2">
        <f>RSI!I542</f>
        <v>44.637851244797517</v>
      </c>
      <c r="D542" s="2">
        <f>MACD!E542</f>
        <v>2.9256787990901145E-2</v>
      </c>
      <c r="E542" s="2">
        <f>MACD!F542</f>
        <v>2.431909263306822E-2</v>
      </c>
      <c r="F542" s="2">
        <f>'Moving Avg'!D542</f>
        <v>5.2128999999999994</v>
      </c>
      <c r="G542" s="2">
        <f>'Moving Avg'!F542</f>
        <v>5.2178899999999997</v>
      </c>
      <c r="H542" s="2">
        <f>'Moving Avg'!G542</f>
        <v>5.2294739999999997</v>
      </c>
      <c r="I542" s="2">
        <f>'Moving Avg'!H542</f>
        <v>5.1304004999999995</v>
      </c>
      <c r="J542" s="6" t="str">
        <f>OBV!F542</f>
        <v>BULLISH</v>
      </c>
      <c r="K542" s="6" t="str">
        <f>OBV!G542</f>
        <v>NEUTRAL</v>
      </c>
      <c r="L542" s="6" t="str">
        <f>OBV!H542</f>
        <v>CONFIRMED BULLISH</v>
      </c>
    </row>
    <row r="543" spans="1:12" ht="13.5" x14ac:dyDescent="0.25">
      <c r="A543" s="3">
        <f>RSI!A543</f>
        <v>42794</v>
      </c>
      <c r="B543" s="2">
        <f>RSI!B543</f>
        <v>5.1779999999999999</v>
      </c>
      <c r="C543" s="2">
        <f>RSI!I543</f>
        <v>44.637851244797517</v>
      </c>
      <c r="D543" s="2">
        <f>MACD!E543</f>
        <v>2.0627202838457315E-2</v>
      </c>
      <c r="E543" s="2">
        <f>MACD!F543</f>
        <v>2.358071467414604E-2</v>
      </c>
      <c r="F543" s="2">
        <f>'Moving Avg'!D543</f>
        <v>5.2016799999999996</v>
      </c>
      <c r="G543" s="2">
        <f>'Moving Avg'!F543</f>
        <v>5.2150850000000002</v>
      </c>
      <c r="H543" s="2">
        <f>'Moving Avg'!G543</f>
        <v>5.2317180000000008</v>
      </c>
      <c r="I543" s="2">
        <f>'Moving Avg'!H543</f>
        <v>5.1304885000000002</v>
      </c>
      <c r="J543" s="6" t="str">
        <f>OBV!F543</f>
        <v>BEARISH</v>
      </c>
      <c r="K543" s="6" t="str">
        <f>OBV!G543</f>
        <v>NEUTRAL</v>
      </c>
      <c r="L543" s="6" t="str">
        <f>OBV!H543</f>
        <v>CONFIRMED BEARISH</v>
      </c>
    </row>
    <row r="544" spans="1:12" ht="13.5" x14ac:dyDescent="0.25">
      <c r="A544" s="3">
        <f>RSI!A544</f>
        <v>42795</v>
      </c>
      <c r="B544" s="2">
        <f>RSI!B544</f>
        <v>5.2153999999999998</v>
      </c>
      <c r="C544" s="2">
        <f>RSI!I544</f>
        <v>50.019351710883264</v>
      </c>
      <c r="D544" s="2">
        <f>MACD!E544</f>
        <v>1.0790038370435795E-2</v>
      </c>
      <c r="E544" s="2">
        <f>MACD!F544</f>
        <v>2.1022579413403991E-2</v>
      </c>
      <c r="F544" s="2">
        <f>'Moving Avg'!D544</f>
        <v>5.19794</v>
      </c>
      <c r="G544" s="2">
        <f>'Moving Avg'!F544</f>
        <v>5.2141499999999992</v>
      </c>
      <c r="H544" s="2">
        <f>'Moving Avg'!G544</f>
        <v>5.2349580000000007</v>
      </c>
      <c r="I544" s="2">
        <f>'Moving Avg'!H544</f>
        <v>5.1303824999999996</v>
      </c>
      <c r="J544" s="6" t="str">
        <f>OBV!F544</f>
        <v>BULLISH</v>
      </c>
      <c r="K544" s="6" t="str">
        <f>OBV!G544</f>
        <v>NEUTRAL</v>
      </c>
      <c r="L544" s="6" t="str">
        <f>OBV!H544</f>
        <v>BULLISH DIVERGENCE</v>
      </c>
    </row>
    <row r="545" spans="1:12" ht="13.5" x14ac:dyDescent="0.25">
      <c r="A545" s="3">
        <f>RSI!A545</f>
        <v>42796</v>
      </c>
      <c r="B545" s="2">
        <f>RSI!B545</f>
        <v>5.1779999999999999</v>
      </c>
      <c r="C545" s="2">
        <f>RSI!I545</f>
        <v>45.279381487149706</v>
      </c>
      <c r="D545" s="2">
        <f>MACD!E545</f>
        <v>5.2333991049433592E-3</v>
      </c>
      <c r="E545" s="2">
        <f>MACD!F545</f>
        <v>1.7864743351711863E-2</v>
      </c>
      <c r="F545" s="2">
        <f>'Moving Avg'!D545</f>
        <v>5.1966999999999999</v>
      </c>
      <c r="G545" s="2">
        <f>'Moving Avg'!F545</f>
        <v>5.2113449999999997</v>
      </c>
      <c r="H545" s="2">
        <f>'Moving Avg'!G545</f>
        <v>5.2375760000000007</v>
      </c>
      <c r="I545" s="2">
        <f>'Moving Avg'!H545</f>
        <v>5.1304705000000004</v>
      </c>
      <c r="J545" s="6" t="str">
        <f>OBV!F545</f>
        <v>BULLISH</v>
      </c>
      <c r="K545" s="6" t="str">
        <f>OBV!G545</f>
        <v>NEUTRAL</v>
      </c>
      <c r="L545" s="6" t="str">
        <f>OBV!H545</f>
        <v>BULLISH DIVERGENCE</v>
      </c>
    </row>
    <row r="546" spans="1:12" ht="13.5" x14ac:dyDescent="0.25">
      <c r="A546" s="3">
        <f>RSI!A546</f>
        <v>42797</v>
      </c>
      <c r="B546" s="2">
        <f>RSI!B546</f>
        <v>5.2028999999999996</v>
      </c>
      <c r="C546" s="2">
        <f>RSI!I546</f>
        <v>48.760770644321823</v>
      </c>
      <c r="D546" s="2">
        <f>MACD!E546</f>
        <v>-1.0948327880200281E-3</v>
      </c>
      <c r="E546" s="2">
        <f>MACD!F546</f>
        <v>1.4072828123765486E-2</v>
      </c>
      <c r="F546" s="2">
        <f>'Moving Avg'!D546</f>
        <v>5.1904599999999999</v>
      </c>
      <c r="G546" s="2">
        <f>'Moving Avg'!F546</f>
        <v>5.2097849999999992</v>
      </c>
      <c r="H546" s="2">
        <f>'Moving Avg'!G546</f>
        <v>5.240692000000001</v>
      </c>
      <c r="I546" s="2">
        <f>'Moving Avg'!H546</f>
        <v>5.1309765000000001</v>
      </c>
      <c r="J546" s="6" t="str">
        <f>OBV!F546</f>
        <v>BULLISH</v>
      </c>
      <c r="K546" s="6" t="str">
        <f>OBV!G546</f>
        <v>NEUTRAL</v>
      </c>
      <c r="L546" s="6" t="str">
        <f>OBV!H546</f>
        <v>BULLISH DIVERGENCE</v>
      </c>
    </row>
    <row r="547" spans="1:12" ht="13.5" x14ac:dyDescent="0.25">
      <c r="A547" s="3">
        <f>RSI!A547</f>
        <v>42800</v>
      </c>
      <c r="B547" s="2">
        <f>RSI!B547</f>
        <v>5.2028999999999996</v>
      </c>
      <c r="C547" s="2">
        <f>RSI!I547</f>
        <v>48.760770644321823</v>
      </c>
      <c r="D547" s="2">
        <f>MACD!E547</f>
        <v>-6.3947884558634982E-3</v>
      </c>
      <c r="E547" s="2">
        <f>MACD!F547</f>
        <v>9.9793048078396906E-3</v>
      </c>
      <c r="F547" s="2">
        <f>'Moving Avg'!D547</f>
        <v>5.1954399999999996</v>
      </c>
      <c r="G547" s="2">
        <f>'Moving Avg'!F547</f>
        <v>5.2085399999999993</v>
      </c>
      <c r="H547" s="2">
        <f>'Moving Avg'!G547</f>
        <v>5.2413140000000009</v>
      </c>
      <c r="I547" s="2">
        <f>'Moving Avg'!H547</f>
        <v>5.1312185000000001</v>
      </c>
      <c r="J547" s="6" t="str">
        <f>OBV!F547</f>
        <v>BULLISH</v>
      </c>
      <c r="K547" s="6" t="str">
        <f>OBV!G547</f>
        <v>STRONG</v>
      </c>
      <c r="L547" s="6" t="str">
        <f>OBV!H547</f>
        <v>CONFIRMED BULLISH</v>
      </c>
    </row>
    <row r="548" spans="1:12" ht="13.5" x14ac:dyDescent="0.25">
      <c r="A548" s="3">
        <f>RSI!A548</f>
        <v>42801</v>
      </c>
      <c r="B548" s="2">
        <f>RSI!B548</f>
        <v>5.2215999999999996</v>
      </c>
      <c r="C548" s="2">
        <f>RSI!I548</f>
        <v>51.451024547668027</v>
      </c>
      <c r="D548" s="2">
        <f>MACD!E548</f>
        <v>-2.6292860479815161E-3</v>
      </c>
      <c r="E548" s="2">
        <f>MACD!F548</f>
        <v>7.4575866366754489E-3</v>
      </c>
      <c r="F548" s="2">
        <f>'Moving Avg'!D548</f>
        <v>5.2041599999999999</v>
      </c>
      <c r="G548" s="2">
        <f>'Moving Avg'!F548</f>
        <v>5.207914999999999</v>
      </c>
      <c r="H548" s="2">
        <f>'Moving Avg'!G548</f>
        <v>5.2400680000000008</v>
      </c>
      <c r="I548" s="2">
        <f>'Moving Avg'!H548</f>
        <v>5.1318180000000009</v>
      </c>
      <c r="J548" s="6" t="str">
        <f>OBV!F548</f>
        <v>BULLISH</v>
      </c>
      <c r="K548" s="6" t="str">
        <f>OBV!G548</f>
        <v>STRONG</v>
      </c>
      <c r="L548" s="6" t="str">
        <f>OBV!H548</f>
        <v>CONFIRMED BULLISH</v>
      </c>
    </row>
    <row r="549" spans="1:12" ht="13.5" x14ac:dyDescent="0.25">
      <c r="A549" s="3">
        <f>RSI!A549</f>
        <v>42802</v>
      </c>
      <c r="B549" s="2">
        <f>RSI!B549</f>
        <v>5.2153999999999998</v>
      </c>
      <c r="C549" s="2">
        <f>RSI!I549</f>
        <v>50.504235450239449</v>
      </c>
      <c r="D549" s="2">
        <f>MACD!E549</f>
        <v>9.5256667669030293E-4</v>
      </c>
      <c r="E549" s="2">
        <f>MACD!F549</f>
        <v>6.1565826446784207E-3</v>
      </c>
      <c r="F549" s="2">
        <f>'Moving Avg'!D549</f>
        <v>5.2041599999999999</v>
      </c>
      <c r="G549" s="2">
        <f>'Moving Avg'!F549</f>
        <v>5.204489999999999</v>
      </c>
      <c r="H549" s="2">
        <f>'Moving Avg'!G549</f>
        <v>5.2388219999999999</v>
      </c>
      <c r="I549" s="2">
        <f>'Moving Avg'!H549</f>
        <v>5.1323865</v>
      </c>
      <c r="J549" s="6" t="str">
        <f>OBV!F549</f>
        <v>BULLISH</v>
      </c>
      <c r="K549" s="6" t="str">
        <f>OBV!G549</f>
        <v>NEUTRAL</v>
      </c>
      <c r="L549" s="6" t="str">
        <f>OBV!H549</f>
        <v>NEUTRAL</v>
      </c>
    </row>
    <row r="550" spans="1:12" ht="13.5" x14ac:dyDescent="0.25">
      <c r="A550" s="3">
        <f>RSI!A550</f>
        <v>42803</v>
      </c>
      <c r="B550" s="2">
        <f>RSI!B550</f>
        <v>5.1905000000000001</v>
      </c>
      <c r="C550" s="2">
        <f>RSI!I550</f>
        <v>46.780995537099621</v>
      </c>
      <c r="D550" s="2">
        <f>MACD!E550</f>
        <v>-1.8713671336296755E-3</v>
      </c>
      <c r="E550" s="2">
        <f>MACD!F550</f>
        <v>4.5509926890168013E-3</v>
      </c>
      <c r="F550" s="2">
        <f>'Moving Avg'!D550</f>
        <v>5.2066599999999994</v>
      </c>
      <c r="G550" s="2">
        <f>'Moving Avg'!F550</f>
        <v>5.1995049999999994</v>
      </c>
      <c r="H550" s="2">
        <f>'Moving Avg'!G550</f>
        <v>5.2370780000000003</v>
      </c>
      <c r="I550" s="2">
        <f>'Moving Avg'!H550</f>
        <v>5.1325665000000003</v>
      </c>
      <c r="J550" s="6" t="str">
        <f>OBV!F550</f>
        <v>BULLISH</v>
      </c>
      <c r="K550" s="6" t="str">
        <f>OBV!G550</f>
        <v>NEUTRAL</v>
      </c>
      <c r="L550" s="6" t="str">
        <f>OBV!H550</f>
        <v>CONFIRMED BULLISH</v>
      </c>
    </row>
    <row r="551" spans="1:12" ht="13.5" x14ac:dyDescent="0.25">
      <c r="A551" s="3">
        <f>RSI!A551</f>
        <v>42804</v>
      </c>
      <c r="B551" s="2">
        <f>RSI!B551</f>
        <v>5.1905000000000001</v>
      </c>
      <c r="C551" s="2">
        <f>RSI!I551</f>
        <v>46.780995537099621</v>
      </c>
      <c r="D551" s="2">
        <f>MACD!E551</f>
        <v>3.5426034381558225E-3</v>
      </c>
      <c r="E551" s="2">
        <f>MACD!F551</f>
        <v>4.3493148388446057E-3</v>
      </c>
      <c r="F551" s="2">
        <f>'Moving Avg'!D551</f>
        <v>5.2041799999999991</v>
      </c>
      <c r="G551" s="2">
        <f>'Moving Avg'!F551</f>
        <v>5.1973249999999993</v>
      </c>
      <c r="H551" s="2">
        <f>'Moving Avg'!G551</f>
        <v>5.2350839999999996</v>
      </c>
      <c r="I551" s="2">
        <f>'Moving Avg'!H551</f>
        <v>5.133010500000001</v>
      </c>
      <c r="J551" s="6" t="str">
        <f>OBV!F551</f>
        <v>BEARISH</v>
      </c>
      <c r="K551" s="6" t="str">
        <f>OBV!G551</f>
        <v>NEUTRAL</v>
      </c>
      <c r="L551" s="6" t="str">
        <f>OBV!H551</f>
        <v>CONFIRMED BEARISH</v>
      </c>
    </row>
    <row r="552" spans="1:12" ht="13.5" x14ac:dyDescent="0.25">
      <c r="A552" s="3">
        <f>RSI!A552</f>
        <v>42807</v>
      </c>
      <c r="B552" s="2">
        <f>RSI!B552</f>
        <v>5.1718000000000002</v>
      </c>
      <c r="C552" s="2">
        <f>RSI!I552</f>
        <v>43.95841176940975</v>
      </c>
      <c r="D552" s="2">
        <f>MACD!E552</f>
        <v>9.9522877572955082E-4</v>
      </c>
      <c r="E552" s="2">
        <f>MACD!F552</f>
        <v>3.6784976262215952E-3</v>
      </c>
      <c r="F552" s="2">
        <f>'Moving Avg'!D552</f>
        <v>5.1979600000000001</v>
      </c>
      <c r="G552" s="2">
        <f>'Moving Avg'!F552</f>
        <v>5.1945249999999996</v>
      </c>
      <c r="H552" s="2">
        <f>'Moving Avg'!G552</f>
        <v>5.2352099999999995</v>
      </c>
      <c r="I552" s="2">
        <f>'Moving Avg'!H552</f>
        <v>5.1333315000000015</v>
      </c>
      <c r="J552" s="6" t="str">
        <f>OBV!F552</f>
        <v>BEARISH</v>
      </c>
      <c r="K552" s="6" t="str">
        <f>OBV!G552</f>
        <v>WEAK</v>
      </c>
      <c r="L552" s="6" t="str">
        <f>OBV!H552</f>
        <v>CONFIRMED BEARISH</v>
      </c>
    </row>
    <row r="553" spans="1:12" ht="13.5" x14ac:dyDescent="0.25">
      <c r="A553" s="3">
        <f>RSI!A553</f>
        <v>42808</v>
      </c>
      <c r="B553" s="2">
        <f>RSI!B553</f>
        <v>5.1718000000000002</v>
      </c>
      <c r="C553" s="2">
        <f>RSI!I553</f>
        <v>43.95841176940975</v>
      </c>
      <c r="D553" s="2">
        <f>MACD!E553</f>
        <v>-9.4126395153537601E-4</v>
      </c>
      <c r="E553" s="2">
        <f>MACD!F553</f>
        <v>2.7545453106702011E-3</v>
      </c>
      <c r="F553" s="2">
        <f>'Moving Avg'!D553</f>
        <v>5.1880000000000006</v>
      </c>
      <c r="G553" s="2">
        <f>'Moving Avg'!F553</f>
        <v>5.1945249999999996</v>
      </c>
      <c r="H553" s="2">
        <f>'Moving Avg'!G553</f>
        <v>5.2345879999999996</v>
      </c>
      <c r="I553" s="2">
        <f>'Moving Avg'!H553</f>
        <v>5.133652500000002</v>
      </c>
      <c r="J553" s="6" t="str">
        <f>OBV!F553</f>
        <v>BEARISH</v>
      </c>
      <c r="K553" s="6" t="str">
        <f>OBV!G553</f>
        <v>WEAK</v>
      </c>
      <c r="L553" s="6" t="str">
        <f>OBV!H553</f>
        <v>CONFIRMED BEARISH</v>
      </c>
    </row>
    <row r="554" spans="1:12" ht="13.5" x14ac:dyDescent="0.25">
      <c r="A554" s="3">
        <f>RSI!A554</f>
        <v>42809</v>
      </c>
      <c r="B554" s="2">
        <f>RSI!B554</f>
        <v>5.1718000000000002</v>
      </c>
      <c r="C554" s="2">
        <f>RSI!I554</f>
        <v>43.95841176940975</v>
      </c>
      <c r="D554" s="2">
        <f>MACD!E554</f>
        <v>3.3767689709947035E-3</v>
      </c>
      <c r="E554" s="2">
        <f>MACD!F554</f>
        <v>2.8789900427351016E-3</v>
      </c>
      <c r="F554" s="2">
        <f>'Moving Avg'!D554</f>
        <v>5.1792800000000003</v>
      </c>
      <c r="G554" s="2">
        <f>'Moving Avg'!F554</f>
        <v>5.1945250000000005</v>
      </c>
      <c r="H554" s="2">
        <f>'Moving Avg'!G554</f>
        <v>5.2339659999999988</v>
      </c>
      <c r="I554" s="2">
        <f>'Moving Avg'!H554</f>
        <v>5.1340325000000018</v>
      </c>
      <c r="J554" s="6" t="str">
        <f>OBV!F554</f>
        <v>BEARISH</v>
      </c>
      <c r="K554" s="6" t="str">
        <f>OBV!G554</f>
        <v>WEAK</v>
      </c>
      <c r="L554" s="6" t="str">
        <f>OBV!H554</f>
        <v>CONFIRMED BEARISH</v>
      </c>
    </row>
    <row r="555" spans="1:12" ht="13.5" x14ac:dyDescent="0.25">
      <c r="A555" s="3">
        <f>RSI!A555</f>
        <v>42810</v>
      </c>
      <c r="B555" s="2">
        <f>RSI!B555</f>
        <v>5.1718000000000002</v>
      </c>
      <c r="C555" s="2">
        <f>RSI!I555</f>
        <v>43.95841176940975</v>
      </c>
      <c r="D555" s="2">
        <f>MACD!E555</f>
        <v>1.4643814433936697E-3</v>
      </c>
      <c r="E555" s="2">
        <f>MACD!F555</f>
        <v>2.5960683228668157E-3</v>
      </c>
      <c r="F555" s="2">
        <f>'Moving Avg'!D555</f>
        <v>5.1755400000000007</v>
      </c>
      <c r="G555" s="2">
        <f>'Moving Avg'!F555</f>
        <v>5.1945250000000005</v>
      </c>
      <c r="H555" s="2">
        <f>'Moving Avg'!G555</f>
        <v>5.2320979999999997</v>
      </c>
      <c r="I555" s="2">
        <f>'Moving Avg'!H555</f>
        <v>5.1342365000000019</v>
      </c>
      <c r="J555" s="6" t="str">
        <f>OBV!F555</f>
        <v>BEARISH</v>
      </c>
      <c r="K555" s="6" t="str">
        <f>OBV!G555</f>
        <v>WEAK</v>
      </c>
      <c r="L555" s="6" t="str">
        <f>OBV!H555</f>
        <v>CONFIRMED BEARISH</v>
      </c>
    </row>
    <row r="556" spans="1:12" ht="13.5" x14ac:dyDescent="0.25">
      <c r="A556" s="3">
        <f>RSI!A556</f>
        <v>42811</v>
      </c>
      <c r="B556" s="2">
        <f>RSI!B556</f>
        <v>5.1654999999999998</v>
      </c>
      <c r="C556" s="2">
        <f>RSI!I556</f>
        <v>42.788528821153243</v>
      </c>
      <c r="D556" s="2">
        <f>MACD!E556</f>
        <v>4.3174751873706896E-3</v>
      </c>
      <c r="E556" s="2">
        <f>MACD!F556</f>
        <v>2.9403496957675908E-3</v>
      </c>
      <c r="F556" s="2">
        <f>'Moving Avg'!D556</f>
        <v>5.1705399999999999</v>
      </c>
      <c r="G556" s="2">
        <f>'Moving Avg'!F556</f>
        <v>5.19421</v>
      </c>
      <c r="H556" s="2">
        <f>'Moving Avg'!G556</f>
        <v>5.2282339999999987</v>
      </c>
      <c r="I556" s="2">
        <f>'Moving Avg'!H556</f>
        <v>5.1339690000000004</v>
      </c>
      <c r="J556" s="6" t="str">
        <f>OBV!F556</f>
        <v>BEARISH</v>
      </c>
      <c r="K556" s="6" t="str">
        <f>OBV!G556</f>
        <v>WEAK</v>
      </c>
      <c r="L556" s="6" t="str">
        <f>OBV!H556</f>
        <v>CONFIRMED BEARISH</v>
      </c>
    </row>
    <row r="557" spans="1:12" ht="13.5" x14ac:dyDescent="0.25">
      <c r="A557" s="3">
        <f>RSI!A557</f>
        <v>42815</v>
      </c>
      <c r="B557" s="2">
        <f>RSI!B557</f>
        <v>5.1718000000000002</v>
      </c>
      <c r="C557" s="2">
        <f>RSI!I557</f>
        <v>44.382557447278799</v>
      </c>
      <c r="D557" s="2">
        <f>MACD!E557</f>
        <v>6.4631472068699125E-3</v>
      </c>
      <c r="E557" s="2">
        <f>MACD!F557</f>
        <v>3.6449091979880552E-3</v>
      </c>
      <c r="F557" s="2">
        <f>'Moving Avg'!D557</f>
        <v>5.1705400000000008</v>
      </c>
      <c r="G557" s="2">
        <f>'Moving Avg'!F557</f>
        <v>5.1942100000000009</v>
      </c>
      <c r="H557" s="2">
        <f>'Moving Avg'!G557</f>
        <v>5.2244959999999985</v>
      </c>
      <c r="I557" s="2">
        <f>'Moving Avg'!H557</f>
        <v>5.1344660000000006</v>
      </c>
      <c r="J557" s="6" t="str">
        <f>OBV!F557</f>
        <v>BEARISH</v>
      </c>
      <c r="K557" s="6" t="str">
        <f>OBV!G557</f>
        <v>NEUTRAL</v>
      </c>
      <c r="L557" s="6" t="str">
        <f>OBV!H557</f>
        <v>NEUTRAL</v>
      </c>
    </row>
    <row r="558" spans="1:12" ht="13.5" x14ac:dyDescent="0.25">
      <c r="A558" s="3">
        <f>RSI!A558</f>
        <v>42816</v>
      </c>
      <c r="B558" s="2">
        <f>RSI!B558</f>
        <v>5.2153999999999998</v>
      </c>
      <c r="C558" s="2">
        <f>RSI!I558</f>
        <v>53.945940320650614</v>
      </c>
      <c r="D558" s="2">
        <f>MACD!E558</f>
        <v>8.0722845759142459E-3</v>
      </c>
      <c r="E558" s="2">
        <f>MACD!F558</f>
        <v>4.5303842735732935E-3</v>
      </c>
      <c r="F558" s="2">
        <f>'Moving Avg'!D558</f>
        <v>5.1792600000000002</v>
      </c>
      <c r="G558" s="2">
        <f>'Moving Avg'!F558</f>
        <v>5.1932750000000008</v>
      </c>
      <c r="H558" s="2">
        <f>'Moving Avg'!G558</f>
        <v>5.2216299999999976</v>
      </c>
      <c r="I558" s="2">
        <f>'Moving Avg'!H558</f>
        <v>5.1350345000000015</v>
      </c>
      <c r="J558" s="6" t="str">
        <f>OBV!F558</f>
        <v>BEARISH</v>
      </c>
      <c r="K558" s="6" t="str">
        <f>OBV!G558</f>
        <v>NEUTRAL</v>
      </c>
      <c r="L558" s="6" t="str">
        <f>OBV!H558</f>
        <v>BEARISH DIVERGENCE</v>
      </c>
    </row>
    <row r="559" spans="1:12" ht="13.5" x14ac:dyDescent="0.25">
      <c r="A559" s="3">
        <f>RSI!A559</f>
        <v>42817</v>
      </c>
      <c r="B559" s="2">
        <f>RSI!B559</f>
        <v>5.2153999999999998</v>
      </c>
      <c r="C559" s="2">
        <f>RSI!I559</f>
        <v>53.945940320650614</v>
      </c>
      <c r="D559" s="2">
        <f>MACD!E559</f>
        <v>8.3578220066380382E-3</v>
      </c>
      <c r="E559" s="2">
        <f>MACD!F559</f>
        <v>5.2958718201862424E-3</v>
      </c>
      <c r="F559" s="2">
        <f>'Moving Avg'!D559</f>
        <v>5.1879799999999996</v>
      </c>
      <c r="G559" s="2">
        <f>'Moving Avg'!F559</f>
        <v>5.1923400000000006</v>
      </c>
      <c r="H559" s="2">
        <f>'Moving Avg'!G559</f>
        <v>5.2187639999999984</v>
      </c>
      <c r="I559" s="2">
        <f>'Moving Avg'!H559</f>
        <v>5.135339000000001</v>
      </c>
      <c r="J559" s="6" t="str">
        <f>OBV!F559</f>
        <v>BEARISH</v>
      </c>
      <c r="K559" s="6" t="str">
        <f>OBV!G559</f>
        <v>NEUTRAL</v>
      </c>
      <c r="L559" s="6" t="str">
        <f>OBV!H559</f>
        <v>BEARISH DIVERGENCE</v>
      </c>
    </row>
    <row r="560" spans="1:12" ht="13.5" x14ac:dyDescent="0.25">
      <c r="A560" s="3">
        <f>RSI!A560</f>
        <v>42818</v>
      </c>
      <c r="B560" s="2">
        <f>RSI!B560</f>
        <v>5.2153999999999998</v>
      </c>
      <c r="C560" s="2">
        <f>RSI!I560</f>
        <v>53.945940320650614</v>
      </c>
      <c r="D560" s="2">
        <f>MACD!E560</f>
        <v>4.6555186032826157E-3</v>
      </c>
      <c r="E560" s="2">
        <f>MACD!F560</f>
        <v>5.1678011768055169E-3</v>
      </c>
      <c r="F560" s="2">
        <f>'Moving Avg'!D560</f>
        <v>5.196699999999999</v>
      </c>
      <c r="G560" s="2">
        <f>'Moving Avg'!F560</f>
        <v>5.1939000000000011</v>
      </c>
      <c r="H560" s="2">
        <f>'Moving Avg'!G560</f>
        <v>5.2176419999999988</v>
      </c>
      <c r="I560" s="2">
        <f>'Moving Avg'!H560</f>
        <v>5.1355850000000007</v>
      </c>
      <c r="J560" s="6" t="str">
        <f>OBV!F560</f>
        <v>BEARISH</v>
      </c>
      <c r="K560" s="6" t="str">
        <f>OBV!G560</f>
        <v>NEUTRAL</v>
      </c>
      <c r="L560" s="6" t="str">
        <f>OBV!H560</f>
        <v>BEARISH DIVERGENCE</v>
      </c>
    </row>
    <row r="561" spans="1:12" ht="13.5" x14ac:dyDescent="0.25">
      <c r="A561" s="3">
        <f>RSI!A561</f>
        <v>42821</v>
      </c>
      <c r="B561" s="2">
        <f>RSI!B561</f>
        <v>5.2028999999999996</v>
      </c>
      <c r="C561" s="2">
        <f>RSI!I561</f>
        <v>50.817068917788603</v>
      </c>
      <c r="D561" s="2">
        <f>MACD!E561</f>
        <v>2.3439644427813988E-3</v>
      </c>
      <c r="E561" s="2">
        <f>MACD!F561</f>
        <v>4.6030338300006935E-3</v>
      </c>
      <c r="F561" s="2">
        <f>'Moving Avg'!D561</f>
        <v>5.2041799999999991</v>
      </c>
      <c r="G561" s="2">
        <f>'Moving Avg'!F561</f>
        <v>5.1923400000000006</v>
      </c>
      <c r="H561" s="2">
        <f>'Moving Avg'!G561</f>
        <v>5.2162699999999971</v>
      </c>
      <c r="I561" s="2">
        <f>'Moving Avg'!H561</f>
        <v>5.1359735000000013</v>
      </c>
      <c r="J561" s="6" t="str">
        <f>OBV!F561</f>
        <v>BULLISH</v>
      </c>
      <c r="K561" s="6" t="str">
        <f>OBV!G561</f>
        <v>NEUTRAL</v>
      </c>
      <c r="L561" s="6" t="str">
        <f>OBV!H561</f>
        <v>CONFIRMED BULLISH</v>
      </c>
    </row>
    <row r="562" spans="1:12" ht="13.5" x14ac:dyDescent="0.25">
      <c r="A562" s="3">
        <f>RSI!A562</f>
        <v>42822</v>
      </c>
      <c r="B562" s="2">
        <f>RSI!B562</f>
        <v>5.2028999999999996</v>
      </c>
      <c r="C562" s="2">
        <f>RSI!I562</f>
        <v>50.817068917788603</v>
      </c>
      <c r="D562" s="2">
        <f>MACD!E562</f>
        <v>-2.5120277278993797E-3</v>
      </c>
      <c r="E562" s="2">
        <f>MACD!F562</f>
        <v>3.1800215184206791E-3</v>
      </c>
      <c r="F562" s="2">
        <f>'Moving Avg'!D562</f>
        <v>5.2103999999999999</v>
      </c>
      <c r="G562" s="2">
        <f>'Moving Avg'!F562</f>
        <v>5.1935850000000006</v>
      </c>
      <c r="H562" s="2">
        <f>'Moving Avg'!G562</f>
        <v>5.214897999999998</v>
      </c>
      <c r="I562" s="2">
        <f>'Moving Avg'!H562</f>
        <v>5.1363620000000019</v>
      </c>
      <c r="J562" s="6" t="str">
        <f>OBV!F562</f>
        <v>BULLISH</v>
      </c>
      <c r="K562" s="6" t="str">
        <f>OBV!G562</f>
        <v>NEUTRAL</v>
      </c>
      <c r="L562" s="6" t="str">
        <f>OBV!H562</f>
        <v>CONFIRMED BULLISH</v>
      </c>
    </row>
    <row r="563" spans="1:12" ht="13.5" x14ac:dyDescent="0.25">
      <c r="A563" s="3">
        <f>RSI!A563</f>
        <v>42823</v>
      </c>
      <c r="B563" s="2">
        <f>RSI!B563</f>
        <v>5.2340999999999998</v>
      </c>
      <c r="C563" s="2">
        <f>RSI!I563</f>
        <v>57.887611863378069</v>
      </c>
      <c r="D563" s="2">
        <f>MACD!E563</f>
        <v>-8.9534799672881249E-3</v>
      </c>
      <c r="E563" s="2">
        <f>MACD!F563</f>
        <v>7.5332122127891852E-4</v>
      </c>
      <c r="F563" s="2">
        <f>'Moving Avg'!D563</f>
        <v>5.2141399999999987</v>
      </c>
      <c r="G563" s="2">
        <f>'Moving Avg'!F563</f>
        <v>5.1963899999999992</v>
      </c>
      <c r="H563" s="2">
        <f>'Moving Avg'!G563</f>
        <v>5.2145239999999982</v>
      </c>
      <c r="I563" s="2">
        <f>'Moving Avg'!H563</f>
        <v>5.137493000000001</v>
      </c>
      <c r="J563" s="6" t="str">
        <f>OBV!F563</f>
        <v>BULLISH</v>
      </c>
      <c r="K563" s="6" t="str">
        <f>OBV!G563</f>
        <v>NEUTRAL</v>
      </c>
      <c r="L563" s="6" t="str">
        <f>OBV!H563</f>
        <v>CONFIRMED BULLISH</v>
      </c>
    </row>
    <row r="564" spans="1:12" ht="13.5" x14ac:dyDescent="0.25">
      <c r="A564" s="3">
        <f>RSI!A564</f>
        <v>42824</v>
      </c>
      <c r="B564" s="2">
        <f>RSI!B564</f>
        <v>5.2278000000000002</v>
      </c>
      <c r="C564" s="2">
        <f>RSI!I564</f>
        <v>56.132819040299815</v>
      </c>
      <c r="D564" s="2">
        <f>MACD!E564</f>
        <v>-1.4141472690829104E-2</v>
      </c>
      <c r="E564" s="2">
        <f>MACD!F564</f>
        <v>-2.2256375611426865E-3</v>
      </c>
      <c r="F564" s="2">
        <f>'Moving Avg'!D564</f>
        <v>5.2166200000000007</v>
      </c>
      <c r="G564" s="2">
        <f>'Moving Avg'!F564</f>
        <v>5.1970099999999997</v>
      </c>
      <c r="H564" s="2">
        <f>'Moving Avg'!G564</f>
        <v>5.2143979999999974</v>
      </c>
      <c r="I564" s="2">
        <f>'Moving Avg'!H564</f>
        <v>5.1384165000000008</v>
      </c>
      <c r="J564" s="6" t="str">
        <f>OBV!F564</f>
        <v>BULLISH</v>
      </c>
      <c r="K564" s="6" t="str">
        <f>OBV!G564</f>
        <v>NEUTRAL</v>
      </c>
      <c r="L564" s="6" t="str">
        <f>OBV!H564</f>
        <v>CONFIRMED BULLISH</v>
      </c>
    </row>
    <row r="565" spans="1:12" ht="13.5" x14ac:dyDescent="0.25">
      <c r="A565" s="3">
        <f>RSI!A565</f>
        <v>42825</v>
      </c>
      <c r="B565" s="2">
        <f>RSI!B565</f>
        <v>5.2278000000000002</v>
      </c>
      <c r="C565" s="2">
        <f>RSI!I565</f>
        <v>56.132819040299815</v>
      </c>
      <c r="D565" s="2">
        <f>MACD!E565</f>
        <v>-1.8683159608808175E-2</v>
      </c>
      <c r="E565" s="2">
        <f>MACD!F565</f>
        <v>-5.5171419706757843E-3</v>
      </c>
      <c r="F565" s="2">
        <f>'Moving Avg'!D565</f>
        <v>5.2191000000000001</v>
      </c>
      <c r="G565" s="2">
        <f>'Moving Avg'!F565</f>
        <v>5.1994999999999996</v>
      </c>
      <c r="H565" s="2">
        <f>'Moving Avg'!G565</f>
        <v>5.213149999999998</v>
      </c>
      <c r="I565" s="2">
        <f>'Moving Avg'!H565</f>
        <v>5.1395160000000013</v>
      </c>
      <c r="J565" s="6" t="str">
        <f>OBV!F565</f>
        <v>BULLISH</v>
      </c>
      <c r="K565" s="6" t="str">
        <f>OBV!G565</f>
        <v>NEUTRAL</v>
      </c>
      <c r="L565" s="6" t="str">
        <f>OBV!H565</f>
        <v>CONFIRMED BULLISH</v>
      </c>
    </row>
    <row r="566" spans="1:12" ht="13.5" x14ac:dyDescent="0.25">
      <c r="A566" s="3">
        <f>RSI!A566</f>
        <v>42828</v>
      </c>
      <c r="B566" s="2">
        <f>RSI!B566</f>
        <v>5.1718000000000002</v>
      </c>
      <c r="C566" s="2">
        <f>RSI!I566</f>
        <v>42.767697085690877</v>
      </c>
      <c r="D566" s="2">
        <f>MACD!E566</f>
        <v>-1.9487807084616726E-2</v>
      </c>
      <c r="E566" s="2">
        <f>MACD!F566</f>
        <v>-8.311274993463973E-3</v>
      </c>
      <c r="F566" s="2">
        <f>'Moving Avg'!D566</f>
        <v>5.2128800000000002</v>
      </c>
      <c r="G566" s="2">
        <f>'Moving Avg'!F566</f>
        <v>5.1979449999999998</v>
      </c>
      <c r="H566" s="2">
        <f>'Moving Avg'!G566</f>
        <v>5.2106579999999987</v>
      </c>
      <c r="I566" s="2">
        <f>'Moving Avg'!H566</f>
        <v>5.1403355000000008</v>
      </c>
      <c r="J566" s="6" t="str">
        <f>OBV!F566</f>
        <v>BULLISH</v>
      </c>
      <c r="K566" s="6" t="str">
        <f>OBV!G566</f>
        <v>NEUTRAL</v>
      </c>
      <c r="L566" s="6" t="str">
        <f>OBV!H566</f>
        <v>BULLISH DIVERGENCE</v>
      </c>
    </row>
    <row r="567" spans="1:12" ht="13.5" x14ac:dyDescent="0.25">
      <c r="A567" s="3">
        <f>RSI!A567</f>
        <v>42829</v>
      </c>
      <c r="B567" s="2">
        <f>RSI!B567</f>
        <v>5.1281999999999996</v>
      </c>
      <c r="C567" s="2">
        <f>RSI!I567</f>
        <v>35.65055667591335</v>
      </c>
      <c r="D567" s="2">
        <f>MACD!E567</f>
        <v>-1.5769080097462584E-2</v>
      </c>
      <c r="E567" s="2">
        <f>MACD!F567</f>
        <v>-9.8028360142636967E-3</v>
      </c>
      <c r="F567" s="2">
        <f>'Moving Avg'!D567</f>
        <v>5.19794</v>
      </c>
      <c r="G567" s="2">
        <f>'Moving Avg'!F567</f>
        <v>5.19421</v>
      </c>
      <c r="H567" s="2">
        <f>'Moving Avg'!G567</f>
        <v>5.2081659999999976</v>
      </c>
      <c r="I567" s="2">
        <f>'Moving Avg'!H567</f>
        <v>5.1407610000000012</v>
      </c>
      <c r="J567" s="6" t="str">
        <f>OBV!F567</f>
        <v>BULLISH</v>
      </c>
      <c r="K567" s="6" t="str">
        <f>OBV!G567</f>
        <v>NEUTRAL</v>
      </c>
      <c r="L567" s="6" t="str">
        <f>OBV!H567</f>
        <v>BULLISH DIVERGENCE</v>
      </c>
    </row>
    <row r="568" spans="1:12" ht="13.5" x14ac:dyDescent="0.25">
      <c r="A568" s="3">
        <f>RSI!A568</f>
        <v>42830</v>
      </c>
      <c r="B568" s="2">
        <f>RSI!B568</f>
        <v>5.1094999999999997</v>
      </c>
      <c r="C568" s="2">
        <f>RSI!I568</f>
        <v>33.105869137140786</v>
      </c>
      <c r="D568" s="2">
        <f>MACD!E568</f>
        <v>-4.086099351430228E-3</v>
      </c>
      <c r="E568" s="2">
        <f>MACD!F568</f>
        <v>-8.6594886816970026E-3</v>
      </c>
      <c r="F568" s="2">
        <f>'Moving Avg'!D568</f>
        <v>5.1730200000000002</v>
      </c>
      <c r="G568" s="2">
        <f>'Moving Avg'!F568</f>
        <v>5.1886049999999999</v>
      </c>
      <c r="H568" s="2">
        <f>'Moving Avg'!G568</f>
        <v>5.2054259999999992</v>
      </c>
      <c r="I568" s="2">
        <f>'Moving Avg'!H568</f>
        <v>5.1410930000000006</v>
      </c>
      <c r="J568" s="6" t="str">
        <f>OBV!F568</f>
        <v>BEARISH</v>
      </c>
      <c r="K568" s="6" t="str">
        <f>OBV!G568</f>
        <v>NEUTRAL</v>
      </c>
      <c r="L568" s="6" t="str">
        <f>OBV!H568</f>
        <v>CONFIRMED BEARISH</v>
      </c>
    </row>
    <row r="569" spans="1:12" ht="13.5" x14ac:dyDescent="0.25">
      <c r="A569" s="3">
        <f>RSI!A569</f>
        <v>42831</v>
      </c>
      <c r="B569" s="2">
        <f>RSI!B569</f>
        <v>5.1718000000000002</v>
      </c>
      <c r="C569" s="2">
        <f>RSI!I569</f>
        <v>46.744324049297532</v>
      </c>
      <c r="D569" s="2">
        <f>MACD!E569</f>
        <v>1.705821168696886E-3</v>
      </c>
      <c r="E569" s="2">
        <f>MACD!F569</f>
        <v>-6.5864267116182247E-3</v>
      </c>
      <c r="F569" s="2">
        <f>'Moving Avg'!D569</f>
        <v>5.1618200000000005</v>
      </c>
      <c r="G569" s="2">
        <f>'Moving Avg'!F569</f>
        <v>5.1864250000000007</v>
      </c>
      <c r="H569" s="2">
        <f>'Moving Avg'!G569</f>
        <v>5.2040559999999969</v>
      </c>
      <c r="I569" s="2">
        <f>'Moving Avg'!H569</f>
        <v>5.1419420000000029</v>
      </c>
      <c r="J569" s="6" t="str">
        <f>OBV!F569</f>
        <v>BEARISH</v>
      </c>
      <c r="K569" s="6" t="str">
        <f>OBV!G569</f>
        <v>NEUTRAL</v>
      </c>
      <c r="L569" s="6" t="str">
        <f>OBV!H569</f>
        <v>CONFIRMED BEARISH</v>
      </c>
    </row>
    <row r="570" spans="1:12" ht="13.5" x14ac:dyDescent="0.25">
      <c r="A570" s="3">
        <f>RSI!A570</f>
        <v>42832</v>
      </c>
      <c r="B570" s="2">
        <f>RSI!B570</f>
        <v>5.1157000000000004</v>
      </c>
      <c r="C570" s="2">
        <f>RSI!I570</f>
        <v>39.027963010692275</v>
      </c>
      <c r="D570" s="2">
        <f>MACD!E570</f>
        <v>1.087663273097661E-2</v>
      </c>
      <c r="E570" s="2">
        <f>MACD!F570</f>
        <v>-3.0938148230992579E-3</v>
      </c>
      <c r="F570" s="2">
        <f>'Moving Avg'!D570</f>
        <v>5.1394000000000002</v>
      </c>
      <c r="G570" s="2">
        <f>'Moving Avg'!F570</f>
        <v>5.1826850000000011</v>
      </c>
      <c r="H570" s="2">
        <f>'Moving Avg'!G570</f>
        <v>5.2015639999999985</v>
      </c>
      <c r="I570" s="2">
        <f>'Moving Avg'!H570</f>
        <v>5.1430380000000016</v>
      </c>
      <c r="J570" s="6" t="str">
        <f>OBV!F570</f>
        <v>BEARISH</v>
      </c>
      <c r="K570" s="6" t="str">
        <f>OBV!G570</f>
        <v>NEUTRAL</v>
      </c>
      <c r="L570" s="6" t="str">
        <f>OBV!H570</f>
        <v>CONFIRMED BEARISH</v>
      </c>
    </row>
    <row r="571" spans="1:12" ht="13.5" x14ac:dyDescent="0.25">
      <c r="A571" s="3">
        <f>RSI!A571</f>
        <v>42835</v>
      </c>
      <c r="B571" s="2">
        <f>RSI!B571</f>
        <v>5.1718000000000002</v>
      </c>
      <c r="C571" s="2">
        <f>RSI!I571</f>
        <v>48.231124998450539</v>
      </c>
      <c r="D571" s="2">
        <f>MACD!E571</f>
        <v>1.2995341131839311E-2</v>
      </c>
      <c r="E571" s="2">
        <f>MACD!F571</f>
        <v>1.2401636788845604E-4</v>
      </c>
      <c r="F571" s="2">
        <f>'Moving Avg'!D571</f>
        <v>5.1394000000000002</v>
      </c>
      <c r="G571" s="2">
        <f>'Moving Avg'!F571</f>
        <v>5.181750000000001</v>
      </c>
      <c r="H571" s="2">
        <f>'Moving Avg'!G571</f>
        <v>5.2015639999999985</v>
      </c>
      <c r="I571" s="2">
        <f>'Moving Avg'!H571</f>
        <v>5.1443265000000018</v>
      </c>
      <c r="J571" s="6" t="str">
        <f>OBV!F571</f>
        <v>BEARISH</v>
      </c>
      <c r="K571" s="6" t="str">
        <f>OBV!G571</f>
        <v>NEUTRAL</v>
      </c>
      <c r="L571" s="6" t="str">
        <f>OBV!H571</f>
        <v>NEUTRAL</v>
      </c>
    </row>
    <row r="572" spans="1:12" ht="13.5" x14ac:dyDescent="0.25">
      <c r="A572" s="3">
        <f>RSI!A572</f>
        <v>42836</v>
      </c>
      <c r="B572" s="2">
        <f>RSI!B572</f>
        <v>5.1718000000000002</v>
      </c>
      <c r="C572" s="2">
        <f>RSI!I572</f>
        <v>48.231124998450539</v>
      </c>
      <c r="D572" s="2">
        <f>MACD!E572</f>
        <v>1.4861618754943962E-2</v>
      </c>
      <c r="E572" s="2">
        <f>MACD!F572</f>
        <v>3.0715368452995575E-3</v>
      </c>
      <c r="F572" s="2">
        <f>'Moving Avg'!D572</f>
        <v>5.1481200000000005</v>
      </c>
      <c r="G572" s="2">
        <f>'Moving Avg'!F572</f>
        <v>5.1817500000000019</v>
      </c>
      <c r="H572" s="2">
        <f>'Moving Avg'!G572</f>
        <v>5.199195999999997</v>
      </c>
      <c r="I572" s="2">
        <f>'Moving Avg'!H572</f>
        <v>5.1453220000000011</v>
      </c>
      <c r="J572" s="6" t="str">
        <f>OBV!F572</f>
        <v>BEARISH</v>
      </c>
      <c r="K572" s="6" t="str">
        <f>OBV!G572</f>
        <v>NEUTRAL</v>
      </c>
      <c r="L572" s="6" t="str">
        <f>OBV!H572</f>
        <v>BEARISH DIVERGENCE</v>
      </c>
    </row>
    <row r="573" spans="1:12" ht="13.5" x14ac:dyDescent="0.25">
      <c r="A573" s="3">
        <f>RSI!A573</f>
        <v>42837</v>
      </c>
      <c r="B573" s="2">
        <f>RSI!B573</f>
        <v>5.1718000000000002</v>
      </c>
      <c r="C573" s="2">
        <f>RSI!I573</f>
        <v>48.231124998450539</v>
      </c>
      <c r="D573" s="2">
        <f>MACD!E573</f>
        <v>2.1308854855611514E-2</v>
      </c>
      <c r="E573" s="2">
        <f>MACD!F573</f>
        <v>6.7190004473619488E-3</v>
      </c>
      <c r="F573" s="2">
        <f>'Moving Avg'!D573</f>
        <v>5.1605800000000013</v>
      </c>
      <c r="G573" s="2">
        <f>'Moving Avg'!F573</f>
        <v>5.181750000000001</v>
      </c>
      <c r="H573" s="2">
        <f>'Moving Avg'!G573</f>
        <v>5.197949999999997</v>
      </c>
      <c r="I573" s="2">
        <f>'Moving Avg'!H573</f>
        <v>5.146288000000002</v>
      </c>
      <c r="J573" s="6" t="str">
        <f>OBV!F573</f>
        <v>BULLISH</v>
      </c>
      <c r="K573" s="6" t="str">
        <f>OBV!G573</f>
        <v>NEUTRAL</v>
      </c>
      <c r="L573" s="6" t="str">
        <f>OBV!H573</f>
        <v>CONFIRMED BULLISH</v>
      </c>
    </row>
    <row r="574" spans="1:12" ht="13.5" x14ac:dyDescent="0.25">
      <c r="A574" s="3">
        <f>RSI!A574</f>
        <v>42838</v>
      </c>
      <c r="B574" s="2">
        <f>RSI!B574</f>
        <v>5.1718000000000002</v>
      </c>
      <c r="C574" s="2">
        <f>RSI!I574</f>
        <v>48.231124998450539</v>
      </c>
      <c r="D574" s="2">
        <f>MACD!E574</f>
        <v>2.5858012998805968E-2</v>
      </c>
      <c r="E574" s="2">
        <f>MACD!F574</f>
        <v>1.0546802957650753E-2</v>
      </c>
      <c r="F574" s="2">
        <f>'Moving Avg'!D574</f>
        <v>5.1605800000000013</v>
      </c>
      <c r="G574" s="2">
        <f>'Moving Avg'!F574</f>
        <v>5.181750000000001</v>
      </c>
      <c r="H574" s="2">
        <f>'Moving Avg'!G574</f>
        <v>5.196703999999996</v>
      </c>
      <c r="I574" s="2">
        <f>'Moving Avg'!H574</f>
        <v>5.1472250000000024</v>
      </c>
      <c r="J574" s="6" t="str">
        <f>OBV!F574</f>
        <v>BEARISH</v>
      </c>
      <c r="K574" s="6" t="str">
        <f>OBV!G574</f>
        <v>NEUTRAL</v>
      </c>
      <c r="L574" s="6" t="str">
        <f>OBV!H574</f>
        <v>NEUTRAL</v>
      </c>
    </row>
    <row r="575" spans="1:12" ht="13.5" x14ac:dyDescent="0.25">
      <c r="A575" s="3">
        <f>RSI!A575</f>
        <v>42839</v>
      </c>
      <c r="B575" s="2">
        <f>RSI!B575</f>
        <v>5.1654999999999998</v>
      </c>
      <c r="C575" s="2">
        <f>RSI!I575</f>
        <v>47.155998106090465</v>
      </c>
      <c r="D575" s="2">
        <f>MACD!E575</f>
        <v>3.0232333333230166E-2</v>
      </c>
      <c r="E575" s="2">
        <f>MACD!F575</f>
        <v>1.4483909032766636E-2</v>
      </c>
      <c r="F575" s="2">
        <f>'Moving Avg'!D575</f>
        <v>5.1705399999999999</v>
      </c>
      <c r="G575" s="2">
        <f>'Moving Avg'!F575</f>
        <v>5.1814350000000005</v>
      </c>
      <c r="H575" s="2">
        <f>'Moving Avg'!G575</f>
        <v>5.195331999999997</v>
      </c>
      <c r="I575" s="2">
        <f>'Moving Avg'!H575</f>
        <v>5.1473975000000021</v>
      </c>
      <c r="J575" s="6" t="str">
        <f>OBV!F575</f>
        <v>BULLISH</v>
      </c>
      <c r="K575" s="6" t="str">
        <f>OBV!G575</f>
        <v>NEUTRAL</v>
      </c>
      <c r="L575" s="6" t="str">
        <f>OBV!H575</f>
        <v>CONFIRMED BULLISH</v>
      </c>
    </row>
    <row r="576" spans="1:12" ht="13.5" x14ac:dyDescent="0.25">
      <c r="A576" s="3">
        <f>RSI!A576</f>
        <v>42842</v>
      </c>
      <c r="B576" s="2">
        <f>RSI!B576</f>
        <v>5.1094999999999997</v>
      </c>
      <c r="C576" s="2">
        <f>RSI!I576</f>
        <v>38.8631691672567</v>
      </c>
      <c r="D576" s="2">
        <f>MACD!E576</f>
        <v>2.9557714411959424E-2</v>
      </c>
      <c r="E576" s="2">
        <f>MACD!F576</f>
        <v>1.7498670108605195E-2</v>
      </c>
      <c r="F576" s="2">
        <f>'Moving Avg'!D576</f>
        <v>5.15808</v>
      </c>
      <c r="G576" s="2">
        <f>'Moving Avg'!F576</f>
        <v>5.1786350000000008</v>
      </c>
      <c r="H576" s="2">
        <f>'Moving Avg'!G576</f>
        <v>5.1928399999999977</v>
      </c>
      <c r="I576" s="2">
        <f>'Moving Avg'!H576</f>
        <v>5.1486090000000013</v>
      </c>
      <c r="J576" s="6" t="str">
        <f>OBV!F576</f>
        <v>BEARISH</v>
      </c>
      <c r="K576" s="6" t="str">
        <f>OBV!G576</f>
        <v>NEUTRAL</v>
      </c>
      <c r="L576" s="6" t="str">
        <f>OBV!H576</f>
        <v>CONFIRMED BEARISH</v>
      </c>
    </row>
    <row r="577" spans="1:12" ht="13.5" x14ac:dyDescent="0.25">
      <c r="A577" s="3">
        <f>RSI!A577</f>
        <v>42843</v>
      </c>
      <c r="B577" s="2">
        <f>RSI!B577</f>
        <v>5.1654999999999998</v>
      </c>
      <c r="C577" s="2">
        <f>RSI!I577</f>
        <v>48.598038768989703</v>
      </c>
      <c r="D577" s="2">
        <f>MACD!E577</f>
        <v>1.8546457827920193E-2</v>
      </c>
      <c r="E577" s="2">
        <f>MACD!F577</f>
        <v>1.7708227652468194E-2</v>
      </c>
      <c r="F577" s="2">
        <f>'Moving Avg'!D577</f>
        <v>5.1568200000000006</v>
      </c>
      <c r="G577" s="2">
        <f>'Moving Avg'!F577</f>
        <v>5.1783200000000003</v>
      </c>
      <c r="H577" s="2">
        <f>'Moving Avg'!G577</f>
        <v>5.1915939999999976</v>
      </c>
      <c r="I577" s="2">
        <f>'Moving Avg'!H577</f>
        <v>5.1493675000000003</v>
      </c>
      <c r="J577" s="6" t="str">
        <f>OBV!F577</f>
        <v>BEARISH</v>
      </c>
      <c r="K577" s="6" t="str">
        <f>OBV!G577</f>
        <v>NEUTRAL</v>
      </c>
      <c r="L577" s="6" t="str">
        <f>OBV!H577</f>
        <v>CONFIRMED BEARISH</v>
      </c>
    </row>
    <row r="578" spans="1:12" ht="13.5" x14ac:dyDescent="0.25">
      <c r="A578" s="3">
        <f>RSI!A578</f>
        <v>42844</v>
      </c>
      <c r="B578" s="2">
        <f>RSI!B578</f>
        <v>5.1718000000000002</v>
      </c>
      <c r="C578" s="2">
        <f>RSI!I578</f>
        <v>49.57088844583896</v>
      </c>
      <c r="D578" s="2">
        <f>MACD!E578</f>
        <v>5.9393883352649723E-3</v>
      </c>
      <c r="E578" s="2">
        <f>MACD!F578</f>
        <v>1.5354459789027551E-2</v>
      </c>
      <c r="F578" s="2">
        <f>'Moving Avg'!D578</f>
        <v>5.1568199999999997</v>
      </c>
      <c r="G578" s="2">
        <f>'Moving Avg'!F578</f>
        <v>5.1761400000000002</v>
      </c>
      <c r="H578" s="2">
        <f>'Moving Avg'!G578</f>
        <v>5.1903479999999975</v>
      </c>
      <c r="I578" s="2">
        <f>'Moving Avg'!H578</f>
        <v>5.1503045000000007</v>
      </c>
      <c r="J578" s="6" t="str">
        <f>OBV!F578</f>
        <v>BEARISH</v>
      </c>
      <c r="K578" s="6" t="str">
        <f>OBV!G578</f>
        <v>NEUTRAL</v>
      </c>
      <c r="L578" s="6" t="str">
        <f>OBV!H578</f>
        <v>NEUTRAL</v>
      </c>
    </row>
    <row r="579" spans="1:12" ht="13.5" x14ac:dyDescent="0.25">
      <c r="A579" s="3">
        <f>RSI!A579</f>
        <v>42845</v>
      </c>
      <c r="B579" s="2">
        <f>RSI!B579</f>
        <v>5.1718000000000002</v>
      </c>
      <c r="C579" s="2">
        <f>RSI!I579</f>
        <v>49.570888445838953</v>
      </c>
      <c r="D579" s="2">
        <f>MACD!E579</f>
        <v>4.8690132246633766E-3</v>
      </c>
      <c r="E579" s="2">
        <f>MACD!F579</f>
        <v>1.3257370476154717E-2</v>
      </c>
      <c r="F579" s="2">
        <f>'Moving Avg'!D579</f>
        <v>5.1568199999999997</v>
      </c>
      <c r="G579" s="2">
        <f>'Moving Avg'!F579</f>
        <v>5.1739599999999992</v>
      </c>
      <c r="H579" s="2">
        <f>'Moving Avg'!G579</f>
        <v>5.1881059999999977</v>
      </c>
      <c r="I579" s="2">
        <f>'Moving Avg'!H579</f>
        <v>5.1512415000000011</v>
      </c>
      <c r="J579" s="6" t="str">
        <f>OBV!F579</f>
        <v>BEARISH</v>
      </c>
      <c r="K579" s="6" t="str">
        <f>OBV!G579</f>
        <v>NEUTRAL</v>
      </c>
      <c r="L579" s="6" t="str">
        <f>OBV!H579</f>
        <v>NEUTRAL</v>
      </c>
    </row>
    <row r="580" spans="1:12" ht="13.5" x14ac:dyDescent="0.25">
      <c r="A580" s="3">
        <f>RSI!A580</f>
        <v>42846</v>
      </c>
      <c r="B580" s="2">
        <f>RSI!B580</f>
        <v>5.1718000000000002</v>
      </c>
      <c r="C580" s="2">
        <f>RSI!I580</f>
        <v>49.570888445838953</v>
      </c>
      <c r="D580" s="2">
        <f>MACD!E580</f>
        <v>-4.6558563146934517E-3</v>
      </c>
      <c r="E580" s="2">
        <f>MACD!F580</f>
        <v>9.6747251179850856E-3</v>
      </c>
      <c r="F580" s="2">
        <f>'Moving Avg'!D580</f>
        <v>5.15808</v>
      </c>
      <c r="G580" s="2">
        <f>'Moving Avg'!F580</f>
        <v>5.17178</v>
      </c>
      <c r="H580" s="2">
        <f>'Moving Avg'!G580</f>
        <v>5.185737999999998</v>
      </c>
      <c r="I580" s="2">
        <f>'Moving Avg'!H580</f>
        <v>5.1522075000000003</v>
      </c>
      <c r="J580" s="6" t="str">
        <f>OBV!F580</f>
        <v>BEARISH</v>
      </c>
      <c r="K580" s="6" t="str">
        <f>OBV!G580</f>
        <v>NEUTRAL</v>
      </c>
      <c r="L580" s="6" t="str">
        <f>OBV!H580</f>
        <v>BEARISH DIVERGENCE</v>
      </c>
    </row>
    <row r="581" spans="1:12" ht="13.5" x14ac:dyDescent="0.25">
      <c r="A581" s="3">
        <f>RSI!A581</f>
        <v>42849</v>
      </c>
      <c r="B581" s="2">
        <f>RSI!B581</f>
        <v>5.1718000000000002</v>
      </c>
      <c r="C581" s="2">
        <f>RSI!I581</f>
        <v>49.570888445838953</v>
      </c>
      <c r="D581" s="2">
        <f>MACD!E581</f>
        <v>-4.073849756472292E-3</v>
      </c>
      <c r="E581" s="2">
        <f>MACD!F581</f>
        <v>6.9250101430936104E-3</v>
      </c>
      <c r="F581" s="2">
        <f>'Moving Avg'!D581</f>
        <v>5.1705400000000008</v>
      </c>
      <c r="G581" s="2">
        <f>'Moving Avg'!F581</f>
        <v>5.1702250000000003</v>
      </c>
      <c r="H581" s="2">
        <f>'Moving Avg'!G581</f>
        <v>5.1844919999999979</v>
      </c>
      <c r="I581" s="2">
        <f>'Moving Avg'!H581</f>
        <v>5.1531445000000007</v>
      </c>
      <c r="J581" s="6" t="str">
        <f>OBV!F581</f>
        <v>BULLISH</v>
      </c>
      <c r="K581" s="6" t="str">
        <f>OBV!G581</f>
        <v>NEUTRAL</v>
      </c>
      <c r="L581" s="6" t="str">
        <f>OBV!H581</f>
        <v>CONFIRMED BULLISH</v>
      </c>
    </row>
    <row r="582" spans="1:12" ht="13.5" x14ac:dyDescent="0.25">
      <c r="A582" s="3">
        <f>RSI!A582</f>
        <v>42850</v>
      </c>
      <c r="B582" s="2">
        <f>RSI!B582</f>
        <v>5.1654999999999998</v>
      </c>
      <c r="C582" s="2">
        <f>RSI!I582</f>
        <v>48.340296432919267</v>
      </c>
      <c r="D582" s="2">
        <f>MACD!E582</f>
        <v>-3.104769407365815E-3</v>
      </c>
      <c r="E582" s="2">
        <f>MACD!F582</f>
        <v>4.9190542330017255E-3</v>
      </c>
      <c r="F582" s="2">
        <f>'Moving Avg'!D582</f>
        <v>5.1705399999999999</v>
      </c>
      <c r="G582" s="2">
        <f>'Moving Avg'!F582</f>
        <v>5.168355</v>
      </c>
      <c r="H582" s="2">
        <f>'Moving Avg'!G582</f>
        <v>5.1832459999999978</v>
      </c>
      <c r="I582" s="2">
        <f>'Moving Avg'!H582</f>
        <v>5.1533000000000007</v>
      </c>
      <c r="J582" s="6" t="str">
        <f>OBV!F582</f>
        <v>BEARISH</v>
      </c>
      <c r="K582" s="6" t="str">
        <f>OBV!G582</f>
        <v>WEAK</v>
      </c>
      <c r="L582" s="6" t="str">
        <f>OBV!H582</f>
        <v>NEUTRAL</v>
      </c>
    </row>
    <row r="583" spans="1:12" ht="13.5" x14ac:dyDescent="0.25">
      <c r="A583" s="3">
        <f>RSI!A583</f>
        <v>42851</v>
      </c>
      <c r="B583" s="2">
        <f>RSI!B583</f>
        <v>5.1654999999999998</v>
      </c>
      <c r="C583" s="2">
        <f>RSI!I583</f>
        <v>48.340296432919267</v>
      </c>
      <c r="D583" s="2">
        <f>MACD!E583</f>
        <v>-2.2383415622542202E-3</v>
      </c>
      <c r="E583" s="2">
        <f>MACD!F583</f>
        <v>3.4875750739505364E-3</v>
      </c>
      <c r="F583" s="2">
        <f>'Moving Avg'!D583</f>
        <v>5.1692800000000005</v>
      </c>
      <c r="G583" s="2">
        <f>'Moving Avg'!F583</f>
        <v>5.1649250000000002</v>
      </c>
      <c r="H583" s="2">
        <f>'Moving Avg'!G583</f>
        <v>5.183119999999998</v>
      </c>
      <c r="I583" s="2">
        <f>'Moving Avg'!H583</f>
        <v>5.1536114999999993</v>
      </c>
      <c r="J583" s="6" t="str">
        <f>OBV!F583</f>
        <v>BEARISH</v>
      </c>
      <c r="K583" s="6" t="str">
        <f>OBV!G583</f>
        <v>WEAK</v>
      </c>
      <c r="L583" s="6" t="str">
        <f>OBV!H583</f>
        <v>CONFIRMED BEARISH</v>
      </c>
    </row>
    <row r="584" spans="1:12" ht="13.5" x14ac:dyDescent="0.25">
      <c r="A584" s="3">
        <f>RSI!A584</f>
        <v>42852</v>
      </c>
      <c r="B584" s="2">
        <f>RSI!B584</f>
        <v>5.1654999999999998</v>
      </c>
      <c r="C584" s="2">
        <f>RSI!I584</f>
        <v>48.340296432919267</v>
      </c>
      <c r="D584" s="2">
        <f>MACD!E584</f>
        <v>-1.4622132897343931E-3</v>
      </c>
      <c r="E584" s="2">
        <f>MACD!F584</f>
        <v>2.4976174012135504E-3</v>
      </c>
      <c r="F584" s="2">
        <f>'Moving Avg'!D584</f>
        <v>5.1680200000000003</v>
      </c>
      <c r="G584" s="2">
        <f>'Moving Avg'!F584</f>
        <v>5.16181</v>
      </c>
      <c r="H584" s="2">
        <f>'Moving Avg'!G584</f>
        <v>5.182993999999999</v>
      </c>
      <c r="I584" s="2">
        <f>'Moving Avg'!H584</f>
        <v>5.1542345000000003</v>
      </c>
      <c r="J584" s="6" t="str">
        <f>OBV!F584</f>
        <v>BEARISH</v>
      </c>
      <c r="K584" s="6" t="str">
        <f>OBV!G584</f>
        <v>WEAK</v>
      </c>
      <c r="L584" s="6" t="str">
        <f>OBV!H584</f>
        <v>CONFIRMED BEARISH</v>
      </c>
    </row>
    <row r="585" spans="1:12" ht="13.5" x14ac:dyDescent="0.25">
      <c r="A585" s="3">
        <f>RSI!A585</f>
        <v>42853</v>
      </c>
      <c r="B585" s="2">
        <f>RSI!B585</f>
        <v>5.1094999999999997</v>
      </c>
      <c r="C585" s="2">
        <f>RSI!I585</f>
        <v>37.895941573223809</v>
      </c>
      <c r="D585" s="2">
        <f>MACD!E585</f>
        <v>2.4132400666818654E-3</v>
      </c>
      <c r="E585" s="2">
        <f>MACD!F585</f>
        <v>2.4807419343072135E-3</v>
      </c>
      <c r="F585" s="2">
        <f>'Moving Avg'!D585</f>
        <v>5.1555599999999995</v>
      </c>
      <c r="G585" s="2">
        <f>'Moving Avg'!F585</f>
        <v>5.1558949999999992</v>
      </c>
      <c r="H585" s="2">
        <f>'Moving Avg'!G585</f>
        <v>5.1817479999999998</v>
      </c>
      <c r="I585" s="2">
        <f>'Moving Avg'!H585</f>
        <v>5.1542344999999985</v>
      </c>
      <c r="J585" s="6" t="str">
        <f>OBV!F585</f>
        <v>BEARISH</v>
      </c>
      <c r="K585" s="6" t="str">
        <f>OBV!G585</f>
        <v>WEAK</v>
      </c>
      <c r="L585" s="6" t="str">
        <f>OBV!H585</f>
        <v>CONFIRMED BEARISH</v>
      </c>
    </row>
    <row r="586" spans="1:12" ht="13.5" x14ac:dyDescent="0.25">
      <c r="A586" s="3">
        <f>RSI!A586</f>
        <v>42857</v>
      </c>
      <c r="B586" s="2">
        <f>RSI!B586</f>
        <v>5.2278000000000002</v>
      </c>
      <c r="C586" s="2">
        <f>RSI!I586</f>
        <v>58.362295795829901</v>
      </c>
      <c r="D586" s="2">
        <f>MACD!E586</f>
        <v>-1.1318108330049093E-2</v>
      </c>
      <c r="E586" s="2">
        <f>MACD!F586</f>
        <v>-2.7902811856404764E-4</v>
      </c>
      <c r="F586" s="2">
        <f>'Moving Avg'!D586</f>
        <v>5.1667599999999991</v>
      </c>
      <c r="G586" s="2">
        <f>'Moving Avg'!F586</f>
        <v>5.1586949999999998</v>
      </c>
      <c r="H586" s="2">
        <f>'Moving Avg'!G586</f>
        <v>5.1828679999999983</v>
      </c>
      <c r="I586" s="2">
        <f>'Moving Avg'!H586</f>
        <v>5.1551064999999987</v>
      </c>
      <c r="J586" s="6" t="str">
        <f>OBV!F586</f>
        <v>BEARISH</v>
      </c>
      <c r="K586" s="6" t="str">
        <f>OBV!G586</f>
        <v>WEAK</v>
      </c>
      <c r="L586" s="6" t="str">
        <f>OBV!H586</f>
        <v>BEARISH DIVERGENCE</v>
      </c>
    </row>
    <row r="587" spans="1:12" ht="13.5" x14ac:dyDescent="0.25">
      <c r="A587" s="3">
        <f>RSI!A587</f>
        <v>42858</v>
      </c>
      <c r="B587" s="2">
        <f>RSI!B587</f>
        <v>5.1157000000000004</v>
      </c>
      <c r="C587" s="2">
        <f>RSI!I587</f>
        <v>43.674566514311174</v>
      </c>
      <c r="D587" s="2">
        <f>MACD!E587</f>
        <v>-6.3763658109055044E-3</v>
      </c>
      <c r="E587" s="2">
        <f>MACD!F587</f>
        <v>-1.498495657032339E-3</v>
      </c>
      <c r="F587" s="2">
        <f>'Moving Avg'!D587</f>
        <v>5.1568000000000005</v>
      </c>
      <c r="G587" s="2">
        <f>'Moving Avg'!F587</f>
        <v>5.1580699999999995</v>
      </c>
      <c r="H587" s="2">
        <f>'Moving Avg'!G587</f>
        <v>5.1817459999999995</v>
      </c>
      <c r="I587" s="2">
        <f>'Moving Avg'!H587</f>
        <v>5.1551999999999989</v>
      </c>
      <c r="J587" s="6" t="str">
        <f>OBV!F587</f>
        <v>BEARISH</v>
      </c>
      <c r="K587" s="6" t="str">
        <f>OBV!G587</f>
        <v>NEUTRAL</v>
      </c>
      <c r="L587" s="6" t="str">
        <f>OBV!H587</f>
        <v>CONFIRMED BEARISH</v>
      </c>
    </row>
    <row r="588" spans="1:12" ht="13.5" x14ac:dyDescent="0.25">
      <c r="A588" s="3">
        <f>RSI!A588</f>
        <v>42859</v>
      </c>
      <c r="B588" s="2">
        <f>RSI!B588</f>
        <v>5.1593</v>
      </c>
      <c r="C588" s="2">
        <f>RSI!I588</f>
        <v>49.04573072024413</v>
      </c>
      <c r="D588" s="2">
        <f>MACD!E588</f>
        <v>-4.1248425744155881E-3</v>
      </c>
      <c r="E588" s="2">
        <f>MACD!F588</f>
        <v>-2.0237650405089888E-3</v>
      </c>
      <c r="F588" s="2">
        <f>'Moving Avg'!D588</f>
        <v>5.1555599999999995</v>
      </c>
      <c r="G588" s="2">
        <f>'Moving Avg'!F588</f>
        <v>5.1605599999999994</v>
      </c>
      <c r="H588" s="2">
        <f>'Moving Avg'!G588</f>
        <v>5.1802499999999982</v>
      </c>
      <c r="I588" s="2">
        <f>'Moving Avg'!H588</f>
        <v>5.1555114999999994</v>
      </c>
      <c r="J588" s="6" t="str">
        <f>OBV!F588</f>
        <v>BEARISH</v>
      </c>
      <c r="K588" s="6" t="str">
        <f>OBV!G588</f>
        <v>NEUTRAL</v>
      </c>
      <c r="L588" s="6" t="str">
        <f>OBV!H588</f>
        <v>CONFIRMED BEARISH</v>
      </c>
    </row>
    <row r="589" spans="1:12" ht="13.5" x14ac:dyDescent="0.25">
      <c r="A589" s="3">
        <f>RSI!A589</f>
        <v>42860</v>
      </c>
      <c r="B589" s="2">
        <f>RSI!B589</f>
        <v>5.2839</v>
      </c>
      <c r="C589" s="2">
        <f>RSI!I589</f>
        <v>60.606869575261129</v>
      </c>
      <c r="D589" s="2">
        <f>MACD!E589</f>
        <v>-1.1401001376886377E-2</v>
      </c>
      <c r="E589" s="2">
        <f>MACD!F589</f>
        <v>-3.8992123077844667E-3</v>
      </c>
      <c r="F589" s="2">
        <f>'Moving Avg'!D589</f>
        <v>5.1792399999999992</v>
      </c>
      <c r="G589" s="2">
        <f>'Moving Avg'!F589</f>
        <v>5.1661649999999995</v>
      </c>
      <c r="H589" s="2">
        <f>'Moving Avg'!G589</f>
        <v>5.1812459999999989</v>
      </c>
      <c r="I589" s="2">
        <f>'Moving Avg'!H589</f>
        <v>5.1566954999999988</v>
      </c>
      <c r="J589" s="6" t="str">
        <f>OBV!F589</f>
        <v>BULLISH</v>
      </c>
      <c r="K589" s="6" t="str">
        <f>OBV!G589</f>
        <v>NEUTRAL</v>
      </c>
      <c r="L589" s="6" t="str">
        <f>OBV!H589</f>
        <v>CONFIRMED BULLISH</v>
      </c>
    </row>
    <row r="590" spans="1:12" ht="13.5" x14ac:dyDescent="0.25">
      <c r="A590" s="3">
        <f>RSI!A590</f>
        <v>42863</v>
      </c>
      <c r="B590" s="2">
        <f>RSI!B590</f>
        <v>5.2777000000000003</v>
      </c>
      <c r="C590" s="2">
        <f>RSI!I590</f>
        <v>59.87883548505706</v>
      </c>
      <c r="D590" s="2">
        <f>MACD!E590</f>
        <v>-1.7790003271963784E-2</v>
      </c>
      <c r="E590" s="2">
        <f>MACD!F590</f>
        <v>-6.6773705006203301E-3</v>
      </c>
      <c r="F590" s="2">
        <f>'Moving Avg'!D590</f>
        <v>5.2128800000000002</v>
      </c>
      <c r="G590" s="2">
        <f>'Moving Avg'!F590</f>
        <v>5.1742649999999992</v>
      </c>
      <c r="H590" s="2">
        <f>'Moving Avg'!G590</f>
        <v>5.1831159999999992</v>
      </c>
      <c r="I590" s="2">
        <f>'Moving Avg'!H590</f>
        <v>5.1575989999999994</v>
      </c>
      <c r="J590" s="6" t="str">
        <f>OBV!F590</f>
        <v>BEARISH</v>
      </c>
      <c r="K590" s="6" t="str">
        <f>OBV!G590</f>
        <v>NEUTRAL</v>
      </c>
      <c r="L590" s="6" t="str">
        <f>OBV!H590</f>
        <v>BEARISH DIVERGENCE</v>
      </c>
    </row>
    <row r="591" spans="1:12" ht="13.5" x14ac:dyDescent="0.25">
      <c r="A591" s="3">
        <f>RSI!A591</f>
        <v>42864</v>
      </c>
      <c r="B591" s="2">
        <f>RSI!B591</f>
        <v>5.2340999999999998</v>
      </c>
      <c r="C591" s="2">
        <f>RSI!I591</f>
        <v>54.885750551816407</v>
      </c>
      <c r="D591" s="2">
        <f>MACD!E591</f>
        <v>-2.0570104434523451E-2</v>
      </c>
      <c r="E591" s="2">
        <f>MACD!F591</f>
        <v>-9.4559172874009549E-3</v>
      </c>
      <c r="F591" s="2">
        <f>'Moving Avg'!D591</f>
        <v>5.2141400000000004</v>
      </c>
      <c r="G591" s="2">
        <f>'Moving Avg'!F591</f>
        <v>5.1773799999999994</v>
      </c>
      <c r="H591" s="2">
        <f>'Moving Avg'!G591</f>
        <v>5.1831159999999992</v>
      </c>
      <c r="I591" s="2">
        <f>'Moving Avg'!H591</f>
        <v>5.1582844999999971</v>
      </c>
      <c r="J591" s="6" t="str">
        <f>OBV!F591</f>
        <v>BEARISH</v>
      </c>
      <c r="K591" s="6" t="str">
        <f>OBV!G591</f>
        <v>NEUTRAL</v>
      </c>
      <c r="L591" s="6" t="str">
        <f>OBV!H591</f>
        <v>BEARISH DIVERGENCE</v>
      </c>
    </row>
    <row r="592" spans="1:12" ht="13.5" x14ac:dyDescent="0.25">
      <c r="A592" s="3">
        <f>RSI!A592</f>
        <v>42865</v>
      </c>
      <c r="B592" s="2">
        <f>RSI!B592</f>
        <v>5.2777000000000003</v>
      </c>
      <c r="C592" s="2">
        <f>RSI!I592</f>
        <v>58.603215637804091</v>
      </c>
      <c r="D592" s="2">
        <f>MACD!E592</f>
        <v>-2.7422661135281245E-2</v>
      </c>
      <c r="E592" s="2">
        <f>MACD!F592</f>
        <v>-1.3049266056977014E-2</v>
      </c>
      <c r="F592" s="2">
        <f>'Moving Avg'!D592</f>
        <v>5.2465399999999995</v>
      </c>
      <c r="G592" s="2">
        <f>'Moving Avg'!F592</f>
        <v>5.1826750000000006</v>
      </c>
      <c r="H592" s="2">
        <f>'Moving Avg'!G592</f>
        <v>5.1851099999999999</v>
      </c>
      <c r="I592" s="2">
        <f>'Moving Avg'!H592</f>
        <v>5.1593749999999989</v>
      </c>
      <c r="J592" s="6" t="str">
        <f>OBV!F592</f>
        <v>BULLISH</v>
      </c>
      <c r="K592" s="6" t="str">
        <f>OBV!G592</f>
        <v>NEUTRAL</v>
      </c>
      <c r="L592" s="6" t="str">
        <f>OBV!H592</f>
        <v>CONFIRMED BULLISH</v>
      </c>
    </row>
    <row r="593" spans="1:12" ht="13.5" x14ac:dyDescent="0.25">
      <c r="A593" s="3">
        <f>RSI!A593</f>
        <v>42866</v>
      </c>
      <c r="B593" s="2">
        <f>RSI!B593</f>
        <v>5.2777000000000003</v>
      </c>
      <c r="C593" s="2">
        <f>RSI!I593</f>
        <v>58.603215637804091</v>
      </c>
      <c r="D593" s="2">
        <f>MACD!E593</f>
        <v>-3.3757596885044983E-2</v>
      </c>
      <c r="E593" s="2">
        <f>MACD!F593</f>
        <v>-1.7190932222590608E-2</v>
      </c>
      <c r="F593" s="2">
        <f>'Moving Avg'!D593</f>
        <v>5.2702200000000001</v>
      </c>
      <c r="G593" s="2">
        <f>'Moving Avg'!F593</f>
        <v>5.1879699999999991</v>
      </c>
      <c r="H593" s="2">
        <f>'Moving Avg'!G593</f>
        <v>5.1871039999999997</v>
      </c>
      <c r="I593" s="2">
        <f>'Moving Avg'!H593</f>
        <v>5.1608079999999985</v>
      </c>
      <c r="J593" s="6" t="str">
        <f>OBV!F593</f>
        <v>BEARISH</v>
      </c>
      <c r="K593" s="6" t="str">
        <f>OBV!G593</f>
        <v>NEUTRAL</v>
      </c>
      <c r="L593" s="6" t="str">
        <f>OBV!H593</f>
        <v>BEARISH DIVERGENCE</v>
      </c>
    </row>
    <row r="594" spans="1:12" ht="13.5" x14ac:dyDescent="0.25">
      <c r="A594" s="3">
        <f>RSI!A594</f>
        <v>42867</v>
      </c>
      <c r="B594" s="2">
        <f>RSI!B594</f>
        <v>5.2777000000000003</v>
      </c>
      <c r="C594" s="2">
        <f>RSI!I594</f>
        <v>58.603215637804091</v>
      </c>
      <c r="D594" s="2">
        <f>MACD!E594</f>
        <v>-3.9614796154688214E-2</v>
      </c>
      <c r="E594" s="2">
        <f>MACD!F594</f>
        <v>-2.1675705009010129E-2</v>
      </c>
      <c r="F594" s="2">
        <f>'Moving Avg'!D594</f>
        <v>5.26898</v>
      </c>
      <c r="G594" s="2">
        <f>'Moving Avg'!F594</f>
        <v>5.1932649999999994</v>
      </c>
      <c r="H594" s="2">
        <f>'Moving Avg'!G594</f>
        <v>5.1883499999999989</v>
      </c>
      <c r="I594" s="2">
        <f>'Moving Avg'!H594</f>
        <v>5.1622099999999991</v>
      </c>
      <c r="J594" s="6" t="str">
        <f>OBV!F594</f>
        <v>BEARISH</v>
      </c>
      <c r="K594" s="6" t="str">
        <f>OBV!G594</f>
        <v>NEUTRAL</v>
      </c>
      <c r="L594" s="6" t="str">
        <f>OBV!H594</f>
        <v>CONFIRMED BEARISH</v>
      </c>
    </row>
    <row r="595" spans="1:12" ht="13.5" x14ac:dyDescent="0.25">
      <c r="A595" s="3">
        <f>RSI!A595</f>
        <v>42870</v>
      </c>
      <c r="B595" s="2">
        <f>RSI!B595</f>
        <v>5.2340999999999998</v>
      </c>
      <c r="C595" s="2">
        <f>RSI!I595</f>
        <v>53.134745821340061</v>
      </c>
      <c r="D595" s="2">
        <f>MACD!E595</f>
        <v>-5.0416706737403949E-2</v>
      </c>
      <c r="E595" s="2">
        <f>MACD!F595</f>
        <v>-2.7423905354688895E-2</v>
      </c>
      <c r="F595" s="2">
        <f>'Moving Avg'!D595</f>
        <v>5.2602599999999997</v>
      </c>
      <c r="G595" s="2">
        <f>'Moving Avg'!F595</f>
        <v>5.1966950000000001</v>
      </c>
      <c r="H595" s="2">
        <f>'Moving Avg'!G595</f>
        <v>5.1894719999999994</v>
      </c>
      <c r="I595" s="2">
        <f>'Moving Avg'!H595</f>
        <v>5.1629889999999978</v>
      </c>
      <c r="J595" s="6" t="str">
        <f>OBV!F595</f>
        <v>BEARISH</v>
      </c>
      <c r="K595" s="6" t="str">
        <f>OBV!G595</f>
        <v>NEUTRAL</v>
      </c>
      <c r="L595" s="6" t="str">
        <f>OBV!H595</f>
        <v>CONFIRMED BEARISH</v>
      </c>
    </row>
    <row r="596" spans="1:12" ht="13.5" x14ac:dyDescent="0.25">
      <c r="A596" s="3">
        <f>RSI!A596</f>
        <v>42871</v>
      </c>
      <c r="B596" s="2">
        <f>RSI!B596</f>
        <v>5.2652000000000001</v>
      </c>
      <c r="C596" s="2">
        <f>RSI!I596</f>
        <v>56.269391621433009</v>
      </c>
      <c r="D596" s="2">
        <f>MACD!E596</f>
        <v>-4.3828839453349921E-2</v>
      </c>
      <c r="E596" s="2">
        <f>MACD!F596</f>
        <v>-3.07048921744211E-2</v>
      </c>
      <c r="F596" s="2">
        <f>'Moving Avg'!D596</f>
        <v>5.2664799999999996</v>
      </c>
      <c r="G596" s="2">
        <f>'Moving Avg'!F596</f>
        <v>5.2044799999999993</v>
      </c>
      <c r="H596" s="2">
        <f>'Moving Avg'!G596</f>
        <v>5.1907180000000004</v>
      </c>
      <c r="I596" s="2">
        <f>'Moving Avg'!H596</f>
        <v>5.1639234999999983</v>
      </c>
      <c r="J596" s="6" t="str">
        <f>OBV!F596</f>
        <v>BULLISH</v>
      </c>
      <c r="K596" s="6" t="str">
        <f>OBV!G596</f>
        <v>NEUTRAL</v>
      </c>
      <c r="L596" s="6" t="str">
        <f>OBV!H596</f>
        <v>CONFIRMED BULLISH</v>
      </c>
    </row>
    <row r="597" spans="1:12" ht="13.5" x14ac:dyDescent="0.25">
      <c r="A597" s="3">
        <f>RSI!A597</f>
        <v>42872</v>
      </c>
      <c r="B597" s="2">
        <f>RSI!B597</f>
        <v>5.1718000000000002</v>
      </c>
      <c r="C597" s="2">
        <f>RSI!I597</f>
        <v>46.261769301552299</v>
      </c>
      <c r="D597" s="2">
        <f>MACD!E597</f>
        <v>-4.8921777171503145E-2</v>
      </c>
      <c r="E597" s="2">
        <f>MACD!F597</f>
        <v>-3.4348269173837515E-2</v>
      </c>
      <c r="F597" s="2">
        <f>'Moving Avg'!D597</f>
        <v>5.2453000000000003</v>
      </c>
      <c r="G597" s="2">
        <f>'Moving Avg'!F597</f>
        <v>5.204794999999999</v>
      </c>
      <c r="H597" s="2">
        <f>'Moving Avg'!G597</f>
        <v>5.1900960000000005</v>
      </c>
      <c r="I597" s="2">
        <f>'Moving Avg'!H597</f>
        <v>5.1643909999999984</v>
      </c>
      <c r="J597" s="6" t="str">
        <f>OBV!F597</f>
        <v>BEARISH</v>
      </c>
      <c r="K597" s="6" t="str">
        <f>OBV!G597</f>
        <v>WEAK</v>
      </c>
      <c r="L597" s="6" t="str">
        <f>OBV!H597</f>
        <v>CONFIRMED BEARISH</v>
      </c>
    </row>
    <row r="598" spans="1:12" ht="13.5" x14ac:dyDescent="0.25">
      <c r="A598" s="3">
        <f>RSI!A598</f>
        <v>42873</v>
      </c>
      <c r="B598" s="2">
        <f>RSI!B598</f>
        <v>5.1718000000000002</v>
      </c>
      <c r="C598" s="2">
        <f>RSI!I598</f>
        <v>46.261769301552299</v>
      </c>
      <c r="D598" s="2">
        <f>MACD!E598</f>
        <v>-4.6286081341890828E-2</v>
      </c>
      <c r="E598" s="2">
        <f>MACD!F598</f>
        <v>-3.6735831607448179E-2</v>
      </c>
      <c r="F598" s="2">
        <f>'Moving Avg'!D598</f>
        <v>5.224120000000001</v>
      </c>
      <c r="G598" s="2">
        <f>'Moving Avg'!F598</f>
        <v>5.2047949999999998</v>
      </c>
      <c r="H598" s="2">
        <f>'Moving Avg'!G598</f>
        <v>5.1891000000000007</v>
      </c>
      <c r="I598" s="2">
        <f>'Moving Avg'!H598</f>
        <v>5.1651699999999998</v>
      </c>
      <c r="J598" s="6" t="str">
        <f>OBV!F598</f>
        <v>BEARISH</v>
      </c>
      <c r="K598" s="6" t="str">
        <f>OBV!G598</f>
        <v>WEAK</v>
      </c>
      <c r="L598" s="6" t="str">
        <f>OBV!H598</f>
        <v>CONFIRMED BEARISH</v>
      </c>
    </row>
    <row r="599" spans="1:12" ht="13.5" x14ac:dyDescent="0.25">
      <c r="A599" s="3">
        <f>RSI!A599</f>
        <v>42874</v>
      </c>
      <c r="B599" s="2">
        <f>RSI!B599</f>
        <v>5.1718000000000002</v>
      </c>
      <c r="C599" s="2">
        <f>RSI!I599</f>
        <v>46.261769301552306</v>
      </c>
      <c r="D599" s="2">
        <f>MACD!E599</f>
        <v>-2.4666820149551683E-2</v>
      </c>
      <c r="E599" s="2">
        <f>MACD!F599</f>
        <v>-3.4322029315868877E-2</v>
      </c>
      <c r="F599" s="2">
        <f>'Moving Avg'!D599</f>
        <v>5.2029399999999999</v>
      </c>
      <c r="G599" s="2">
        <f>'Moving Avg'!F599</f>
        <v>5.2047950000000007</v>
      </c>
      <c r="H599" s="2">
        <f>'Moving Avg'!G599</f>
        <v>5.1882280000000014</v>
      </c>
      <c r="I599" s="2">
        <f>'Moving Avg'!H599</f>
        <v>5.1659489999999995</v>
      </c>
      <c r="J599" s="6" t="str">
        <f>OBV!F599</f>
        <v>BEARISH</v>
      </c>
      <c r="K599" s="6" t="str">
        <f>OBV!G599</f>
        <v>WEAK</v>
      </c>
      <c r="L599" s="6" t="str">
        <f>OBV!H599</f>
        <v>CONFIRMED BEARISH</v>
      </c>
    </row>
    <row r="600" spans="1:12" ht="13.5" x14ac:dyDescent="0.25">
      <c r="A600" s="3">
        <f>RSI!A600</f>
        <v>42877</v>
      </c>
      <c r="B600" s="2">
        <f>RSI!B600</f>
        <v>5.1718000000000002</v>
      </c>
      <c r="C600" s="2">
        <f>RSI!I600</f>
        <v>46.261769301552299</v>
      </c>
      <c r="D600" s="2">
        <f>MACD!E600</f>
        <v>-7.1239024615410429E-3</v>
      </c>
      <c r="E600" s="2">
        <f>MACD!F600</f>
        <v>-2.8882403945003313E-2</v>
      </c>
      <c r="F600" s="2">
        <f>'Moving Avg'!D600</f>
        <v>5.1904800000000009</v>
      </c>
      <c r="G600" s="2">
        <f>'Moving Avg'!F600</f>
        <v>5.2047950000000016</v>
      </c>
      <c r="H600" s="2">
        <f>'Moving Avg'!G600</f>
        <v>5.1878540000000006</v>
      </c>
      <c r="I600" s="2">
        <f>'Moving Avg'!H600</f>
        <v>5.1664474999999994</v>
      </c>
      <c r="J600" s="6" t="str">
        <f>OBV!F600</f>
        <v>BEARISH</v>
      </c>
      <c r="K600" s="6" t="str">
        <f>OBV!G600</f>
        <v>NEUTRAL</v>
      </c>
      <c r="L600" s="6" t="str">
        <f>OBV!H600</f>
        <v>CONFIRMED BEARISH</v>
      </c>
    </row>
    <row r="601" spans="1:12" ht="13.5" x14ac:dyDescent="0.25">
      <c r="A601" s="3">
        <f>RSI!A601</f>
        <v>42878</v>
      </c>
      <c r="B601" s="2">
        <f>RSI!B601</f>
        <v>5.2153999999999998</v>
      </c>
      <c r="C601" s="2">
        <f>RSI!I601</f>
        <v>51.659913227521535</v>
      </c>
      <c r="D601" s="2">
        <f>MACD!E601</f>
        <v>-2.0287515383250465E-3</v>
      </c>
      <c r="E601" s="2">
        <f>MACD!F601</f>
        <v>-2.351167346366766E-2</v>
      </c>
      <c r="F601" s="2">
        <f>'Moving Avg'!D601</f>
        <v>5.1805199999999996</v>
      </c>
      <c r="G601" s="2">
        <f>'Moving Avg'!F601</f>
        <v>5.2069750000000008</v>
      </c>
      <c r="H601" s="2">
        <f>'Moving Avg'!G601</f>
        <v>5.188352000000001</v>
      </c>
      <c r="I601" s="2">
        <f>'Moving Avg'!H601</f>
        <v>5.1671639999999979</v>
      </c>
      <c r="J601" s="6" t="str">
        <f>OBV!F601</f>
        <v>BEARISH</v>
      </c>
      <c r="K601" s="6" t="str">
        <f>OBV!G601</f>
        <v>NEUTRAL</v>
      </c>
      <c r="L601" s="6" t="str">
        <f>OBV!H601</f>
        <v>CONFIRMED BEARISH</v>
      </c>
    </row>
    <row r="602" spans="1:12" ht="13.5" x14ac:dyDescent="0.25">
      <c r="A602" s="3">
        <f>RSI!A602</f>
        <v>42879</v>
      </c>
      <c r="B602" s="2">
        <f>RSI!B602</f>
        <v>5.2153999999999998</v>
      </c>
      <c r="C602" s="2">
        <f>RSI!I602</f>
        <v>51.659913227521535</v>
      </c>
      <c r="D602" s="2">
        <f>MACD!E602</f>
        <v>8.9070932196175789E-3</v>
      </c>
      <c r="E602" s="2">
        <f>MACD!F602</f>
        <v>-1.7027920127010616E-2</v>
      </c>
      <c r="F602" s="2">
        <f>'Moving Avg'!D602</f>
        <v>5.1892399999999999</v>
      </c>
      <c r="G602" s="2">
        <f>'Moving Avg'!F602</f>
        <v>5.2094700000000014</v>
      </c>
      <c r="H602" s="2">
        <f>'Moving Avg'!G602</f>
        <v>5.1892240000000003</v>
      </c>
      <c r="I602" s="2">
        <f>'Moving Avg'!H602</f>
        <v>5.1678804999999981</v>
      </c>
      <c r="J602" s="6" t="str">
        <f>OBV!F602</f>
        <v>BULLISH</v>
      </c>
      <c r="K602" s="6" t="str">
        <f>OBV!G602</f>
        <v>NEUTRAL</v>
      </c>
      <c r="L602" s="6" t="str">
        <f>OBV!H602</f>
        <v>CONFIRMED BULLISH</v>
      </c>
    </row>
    <row r="603" spans="1:12" ht="13.5" x14ac:dyDescent="0.25">
      <c r="A603" s="3">
        <f>RSI!A603</f>
        <v>42880</v>
      </c>
      <c r="B603" s="2">
        <f>RSI!B603</f>
        <v>5.1779999999999999</v>
      </c>
      <c r="C603" s="2">
        <f>RSI!I603</f>
        <v>46.966352816269307</v>
      </c>
      <c r="D603" s="2">
        <f>MACD!E603</f>
        <v>2.0853899303821422E-2</v>
      </c>
      <c r="E603" s="2">
        <f>MACD!F603</f>
        <v>-9.451556240844209E-3</v>
      </c>
      <c r="F603" s="2">
        <f>'Moving Avg'!D603</f>
        <v>5.19048</v>
      </c>
      <c r="G603" s="2">
        <f>'Moving Avg'!F603</f>
        <v>5.2100950000000008</v>
      </c>
      <c r="H603" s="2">
        <f>'Moving Avg'!G603</f>
        <v>5.1893479999999998</v>
      </c>
      <c r="I603" s="2">
        <f>'Moving Avg'!H603</f>
        <v>5.1684099999999988</v>
      </c>
      <c r="J603" s="6" t="str">
        <f>OBV!F603</f>
        <v>BULLISH</v>
      </c>
      <c r="K603" s="6" t="str">
        <f>OBV!G603</f>
        <v>NEUTRAL</v>
      </c>
      <c r="L603" s="6" t="str">
        <f>OBV!H603</f>
        <v>CONFIRMED BULLISH</v>
      </c>
    </row>
    <row r="604" spans="1:12" ht="13.5" x14ac:dyDescent="0.25">
      <c r="A604" s="3">
        <f>RSI!A604</f>
        <v>42881</v>
      </c>
      <c r="B604" s="2">
        <f>RSI!B604</f>
        <v>5.1966999999999999</v>
      </c>
      <c r="C604" s="2">
        <f>RSI!I604</f>
        <v>49.439851959798396</v>
      </c>
      <c r="D604" s="2">
        <f>MACD!E604</f>
        <v>2.972727843755596E-2</v>
      </c>
      <c r="E604" s="2">
        <f>MACD!F604</f>
        <v>-1.6157893051641746E-3</v>
      </c>
      <c r="F604" s="2">
        <f>'Moving Avg'!D604</f>
        <v>5.1954599999999997</v>
      </c>
      <c r="G604" s="2">
        <f>'Moving Avg'!F604</f>
        <v>5.2116550000000004</v>
      </c>
      <c r="H604" s="2">
        <f>'Moving Avg'!G604</f>
        <v>5.1898460000000002</v>
      </c>
      <c r="I604" s="2">
        <f>'Moving Avg'!H604</f>
        <v>5.1690019999999981</v>
      </c>
      <c r="J604" s="6" t="str">
        <f>OBV!F604</f>
        <v>BULLISH</v>
      </c>
      <c r="K604" s="6" t="str">
        <f>OBV!G604</f>
        <v>NEUTRAL</v>
      </c>
      <c r="L604" s="6" t="str">
        <f>OBV!H604</f>
        <v>CONFIRMED BULLISH</v>
      </c>
    </row>
    <row r="605" spans="1:12" ht="13.5" x14ac:dyDescent="0.25">
      <c r="A605" s="3">
        <f>RSI!A605</f>
        <v>42884</v>
      </c>
      <c r="B605" s="2">
        <f>RSI!B605</f>
        <v>5.1966999999999999</v>
      </c>
      <c r="C605" s="2">
        <f>RSI!I605</f>
        <v>49.439851959798396</v>
      </c>
      <c r="D605" s="2">
        <f>MACD!E605</f>
        <v>3.0555968317973026E-2</v>
      </c>
      <c r="E605" s="2">
        <f>MACD!F605</f>
        <v>4.8185622194632655E-3</v>
      </c>
      <c r="F605" s="2">
        <f>'Moving Avg'!D605</f>
        <v>5.2004399999999995</v>
      </c>
      <c r="G605" s="2">
        <f>'Moving Avg'!F605</f>
        <v>5.2160150000000005</v>
      </c>
      <c r="H605" s="2">
        <f>'Moving Avg'!G605</f>
        <v>5.1903439999999996</v>
      </c>
      <c r="I605" s="2">
        <f>'Moving Avg'!H605</f>
        <v>5.1695629999999984</v>
      </c>
      <c r="J605" s="6" t="str">
        <f>OBV!F605</f>
        <v>BULLISH</v>
      </c>
      <c r="K605" s="6" t="str">
        <f>OBV!G605</f>
        <v>NEUTRAL</v>
      </c>
      <c r="L605" s="6" t="str">
        <f>OBV!H605</f>
        <v>CONFIRMED BULLISH</v>
      </c>
    </row>
    <row r="606" spans="1:12" ht="13.5" x14ac:dyDescent="0.25">
      <c r="A606" s="3">
        <f>RSI!A606</f>
        <v>42885</v>
      </c>
      <c r="B606" s="2">
        <f>RSI!B606</f>
        <v>5.1718000000000002</v>
      </c>
      <c r="C606" s="2">
        <f>RSI!I606</f>
        <v>46.118160050116188</v>
      </c>
      <c r="D606" s="2">
        <f>MACD!E606</f>
        <v>3.7912281263395187E-2</v>
      </c>
      <c r="E606" s="2">
        <f>MACD!F606</f>
        <v>1.143730602824965E-2</v>
      </c>
      <c r="F606" s="2">
        <f>'Moving Avg'!D606</f>
        <v>5.1917200000000001</v>
      </c>
      <c r="G606" s="2">
        <f>'Moving Avg'!F606</f>
        <v>5.2132149999999999</v>
      </c>
      <c r="H606" s="2">
        <f>'Moving Avg'!G606</f>
        <v>5.1904700000000004</v>
      </c>
      <c r="I606" s="2">
        <f>'Moving Avg'!H606</f>
        <v>5.1698744999999988</v>
      </c>
      <c r="J606" s="6" t="str">
        <f>OBV!F606</f>
        <v>BEARISH</v>
      </c>
      <c r="K606" s="6" t="str">
        <f>OBV!G606</f>
        <v>NEUTRAL</v>
      </c>
      <c r="L606" s="6" t="str">
        <f>OBV!H606</f>
        <v>CONFIRMED BEARISH</v>
      </c>
    </row>
    <row r="607" spans="1:12" ht="13.5" x14ac:dyDescent="0.25">
      <c r="A607" s="3">
        <f>RSI!A607</f>
        <v>42886</v>
      </c>
      <c r="B607" s="2">
        <f>RSI!B607</f>
        <v>5.1718000000000002</v>
      </c>
      <c r="C607" s="2">
        <f>RSI!I607</f>
        <v>46.118160050116188</v>
      </c>
      <c r="D607" s="2">
        <f>MACD!E607</f>
        <v>2.9938882217633633E-2</v>
      </c>
      <c r="E607" s="2">
        <f>MACD!F607</f>
        <v>1.5137621266126448E-2</v>
      </c>
      <c r="F607" s="2">
        <f>'Moving Avg'!D607</f>
        <v>5.1830000000000007</v>
      </c>
      <c r="G607" s="2">
        <f>'Moving Avg'!F607</f>
        <v>5.2160200000000003</v>
      </c>
      <c r="H607" s="2">
        <f>'Moving Avg'!G607</f>
        <v>5.1904700000000004</v>
      </c>
      <c r="I607" s="2">
        <f>'Moving Avg'!H607</f>
        <v>5.1702174999999979</v>
      </c>
      <c r="J607" s="6" t="str">
        <f>OBV!F607</f>
        <v>BEARISH</v>
      </c>
      <c r="K607" s="6" t="str">
        <f>OBV!G607</f>
        <v>NEUTRAL</v>
      </c>
      <c r="L607" s="6" t="str">
        <f>OBV!H607</f>
        <v>CONFIRMED BEARISH</v>
      </c>
    </row>
    <row r="608" spans="1:12" ht="13.5" x14ac:dyDescent="0.25">
      <c r="A608" s="3">
        <f>RSI!A608</f>
        <v>42887</v>
      </c>
      <c r="B608" s="2">
        <f>RSI!B608</f>
        <v>5.1718000000000002</v>
      </c>
      <c r="C608" s="2">
        <f>RSI!I608</f>
        <v>46.118160050116188</v>
      </c>
      <c r="D608" s="2">
        <f>MACD!E608</f>
        <v>2.3350733310353533E-2</v>
      </c>
      <c r="E608" s="2">
        <f>MACD!F608</f>
        <v>1.6780243674971867E-2</v>
      </c>
      <c r="F608" s="2">
        <f>'Moving Avg'!D608</f>
        <v>5.1817600000000006</v>
      </c>
      <c r="G608" s="2">
        <f>'Moving Avg'!F608</f>
        <v>5.2166449999999989</v>
      </c>
      <c r="H608" s="2">
        <f>'Moving Avg'!G608</f>
        <v>5.1895980000000002</v>
      </c>
      <c r="I608" s="2">
        <f>'Moving Avg'!H608</f>
        <v>5.1708409999999985</v>
      </c>
      <c r="J608" s="6" t="str">
        <f>OBV!F608</f>
        <v>BEARISH</v>
      </c>
      <c r="K608" s="6" t="str">
        <f>OBV!G608</f>
        <v>NEUTRAL</v>
      </c>
      <c r="L608" s="6" t="str">
        <f>OBV!H608</f>
        <v>CONFIRMED BEARISH</v>
      </c>
    </row>
    <row r="609" spans="1:12" ht="13.5" x14ac:dyDescent="0.25">
      <c r="A609" s="3">
        <f>RSI!A609</f>
        <v>42888</v>
      </c>
      <c r="B609" s="2">
        <f>RSI!B609</f>
        <v>5.1718000000000002</v>
      </c>
      <c r="C609" s="2">
        <f>RSI!I609</f>
        <v>46.118160050116188</v>
      </c>
      <c r="D609" s="2">
        <f>MACD!E609</f>
        <v>1.7922972960657368E-2</v>
      </c>
      <c r="E609" s="2">
        <f>MACD!F609</f>
        <v>1.7008789532108968E-2</v>
      </c>
      <c r="F609" s="2">
        <f>'Moving Avg'!D609</f>
        <v>5.1767800000000008</v>
      </c>
      <c r="G609" s="2">
        <f>'Moving Avg'!F609</f>
        <v>5.2110399999999997</v>
      </c>
      <c r="H609" s="2">
        <f>'Moving Avg'!G609</f>
        <v>5.1887259999999991</v>
      </c>
      <c r="I609" s="2">
        <f>'Moving Avg'!H609</f>
        <v>5.1711839999999976</v>
      </c>
      <c r="J609" s="6" t="str">
        <f>OBV!F609</f>
        <v>BEARISH</v>
      </c>
      <c r="K609" s="6" t="str">
        <f>OBV!G609</f>
        <v>NEUTRAL</v>
      </c>
      <c r="L609" s="6" t="str">
        <f>OBV!H609</f>
        <v>CONFIRMED BEARISH</v>
      </c>
    </row>
    <row r="610" spans="1:12" ht="13.5" x14ac:dyDescent="0.25">
      <c r="A610" s="3">
        <f>RSI!A610</f>
        <v>42891</v>
      </c>
      <c r="B610" s="2">
        <f>RSI!B610</f>
        <v>5.1467999999999998</v>
      </c>
      <c r="C610" s="2">
        <f>RSI!I610</f>
        <v>42.281834906062805</v>
      </c>
      <c r="D610" s="2">
        <f>MACD!E610</f>
        <v>1.5318055615901827E-2</v>
      </c>
      <c r="E610" s="2">
        <f>MACD!F610</f>
        <v>1.667064274886754E-2</v>
      </c>
      <c r="F610" s="2">
        <f>'Moving Avg'!D610</f>
        <v>5.1668000000000003</v>
      </c>
      <c r="G610" s="2">
        <f>'Moving Avg'!F610</f>
        <v>5.2044950000000005</v>
      </c>
      <c r="H610" s="2">
        <f>'Moving Avg'!G610</f>
        <v>5.1873539999999982</v>
      </c>
      <c r="I610" s="2">
        <f>'Moving Avg'!H610</f>
        <v>5.1713704999999974</v>
      </c>
      <c r="J610" s="6" t="str">
        <f>OBV!F610</f>
        <v>BEARISH</v>
      </c>
      <c r="K610" s="6" t="str">
        <f>OBV!G610</f>
        <v>NEUTRAL</v>
      </c>
      <c r="L610" s="6" t="str">
        <f>OBV!H610</f>
        <v>CONFIRMED BEARISH</v>
      </c>
    </row>
    <row r="611" spans="1:12" ht="13.5" x14ac:dyDescent="0.25">
      <c r="A611" s="3">
        <f>RSI!A611</f>
        <v>42892</v>
      </c>
      <c r="B611" s="2">
        <f>RSI!B611</f>
        <v>5.2278000000000002</v>
      </c>
      <c r="C611" s="2">
        <f>RSI!I611</f>
        <v>55.265926643076178</v>
      </c>
      <c r="D611" s="2">
        <f>MACD!E611</f>
        <v>1.4095193814558371E-2</v>
      </c>
      <c r="E611" s="2">
        <f>MACD!F611</f>
        <v>1.6155552962005708E-2</v>
      </c>
      <c r="F611" s="2">
        <f>'Moving Avg'!D611</f>
        <v>5.1779999999999999</v>
      </c>
      <c r="G611" s="2">
        <f>'Moving Avg'!F611</f>
        <v>5.20418</v>
      </c>
      <c r="H611" s="2">
        <f>'Moving Avg'!G611</f>
        <v>5.1878519999999977</v>
      </c>
      <c r="I611" s="2">
        <f>'Moving Avg'!H611</f>
        <v>5.1716504999999957</v>
      </c>
      <c r="J611" s="6" t="str">
        <f>OBV!F611</f>
        <v>BULLISH</v>
      </c>
      <c r="K611" s="6" t="str">
        <f>OBV!G611</f>
        <v>STRONG</v>
      </c>
      <c r="L611" s="6" t="str">
        <f>OBV!H611</f>
        <v>CONFIRMED BULLISH</v>
      </c>
    </row>
    <row r="612" spans="1:12" ht="13.5" x14ac:dyDescent="0.25">
      <c r="A612" s="3">
        <f>RSI!A612</f>
        <v>42893</v>
      </c>
      <c r="B612" s="2">
        <f>RSI!B612</f>
        <v>5.1718000000000002</v>
      </c>
      <c r="C612" s="2">
        <f>RSI!I612</f>
        <v>47.337420931150163</v>
      </c>
      <c r="D612" s="2">
        <f>MACD!E612</f>
        <v>1.6983319824166898E-2</v>
      </c>
      <c r="E612" s="2">
        <f>MACD!F612</f>
        <v>1.6321106334437948E-2</v>
      </c>
      <c r="F612" s="2">
        <f>'Moving Avg'!D612</f>
        <v>5.1780000000000008</v>
      </c>
      <c r="G612" s="2">
        <f>'Moving Avg'!F612</f>
        <v>5.1988850000000015</v>
      </c>
      <c r="H612" s="2">
        <f>'Moving Avg'!G612</f>
        <v>5.1872299999999987</v>
      </c>
      <c r="I612" s="2">
        <f>'Moving Avg'!H612</f>
        <v>5.171681999999997</v>
      </c>
      <c r="J612" s="6" t="str">
        <f>OBV!F612</f>
        <v>BULLISH</v>
      </c>
      <c r="K612" s="6" t="str">
        <f>OBV!G612</f>
        <v>STRONG</v>
      </c>
      <c r="L612" s="6" t="str">
        <f>OBV!H612</f>
        <v>NEUTRAL</v>
      </c>
    </row>
    <row r="613" spans="1:12" ht="13.5" x14ac:dyDescent="0.25">
      <c r="A613" s="3">
        <f>RSI!A613</f>
        <v>42894</v>
      </c>
      <c r="B613" s="2">
        <f>RSI!B613</f>
        <v>5.2278000000000002</v>
      </c>
      <c r="C613" s="2">
        <f>RSI!I613</f>
        <v>54.384807332665098</v>
      </c>
      <c r="D613" s="2">
        <f>MACD!E613</f>
        <v>9.6474263009351802E-3</v>
      </c>
      <c r="E613" s="2">
        <f>MACD!F613</f>
        <v>1.4986370327737395E-2</v>
      </c>
      <c r="F613" s="2">
        <f>'Moving Avg'!D613</f>
        <v>5.1891999999999996</v>
      </c>
      <c r="G613" s="2">
        <f>'Moving Avg'!F613</f>
        <v>5.1963900000000018</v>
      </c>
      <c r="H613" s="2">
        <f>'Moving Avg'!G613</f>
        <v>5.1871039999999979</v>
      </c>
      <c r="I613" s="2">
        <f>'Moving Avg'!H613</f>
        <v>5.1719934999999975</v>
      </c>
      <c r="J613" s="6" t="str">
        <f>OBV!F613</f>
        <v>BULLISH</v>
      </c>
      <c r="K613" s="6" t="str">
        <f>OBV!G613</f>
        <v>STRONG</v>
      </c>
      <c r="L613" s="6" t="str">
        <f>OBV!H613</f>
        <v>CONFIRMED BULLISH</v>
      </c>
    </row>
    <row r="614" spans="1:12" ht="13.5" x14ac:dyDescent="0.25">
      <c r="A614" s="3">
        <f>RSI!A614</f>
        <v>42895</v>
      </c>
      <c r="B614" s="2">
        <f>RSI!B614</f>
        <v>5.2340999999999998</v>
      </c>
      <c r="C614" s="2">
        <f>RSI!I614</f>
        <v>55.112566921576864</v>
      </c>
      <c r="D614" s="2">
        <f>MACD!E614</f>
        <v>5.6327242379943243E-3</v>
      </c>
      <c r="E614" s="2">
        <f>MACD!F614</f>
        <v>1.3115641109788781E-2</v>
      </c>
      <c r="F614" s="2">
        <f>'Moving Avg'!D614</f>
        <v>5.2016599999999995</v>
      </c>
      <c r="G614" s="2">
        <f>'Moving Avg'!F614</f>
        <v>5.1942100000000009</v>
      </c>
      <c r="H614" s="2">
        <f>'Moving Avg'!G614</f>
        <v>5.1872299999999987</v>
      </c>
      <c r="I614" s="2">
        <f>'Moving Avg'!H614</f>
        <v>5.1717754999999963</v>
      </c>
      <c r="J614" s="6" t="str">
        <f>OBV!F614</f>
        <v>BULLISH</v>
      </c>
      <c r="K614" s="6" t="str">
        <f>OBV!G614</f>
        <v>STRONG</v>
      </c>
      <c r="L614" s="6" t="str">
        <f>OBV!H614</f>
        <v>CONFIRMED BULLISH</v>
      </c>
    </row>
    <row r="615" spans="1:12" ht="13.5" x14ac:dyDescent="0.25">
      <c r="A615" s="3">
        <f>RSI!A615</f>
        <v>42898</v>
      </c>
      <c r="B615" s="2">
        <f>RSI!B615</f>
        <v>5.1718000000000002</v>
      </c>
      <c r="C615" s="2">
        <f>RSI!I615</f>
        <v>47.108513103199016</v>
      </c>
      <c r="D615" s="2">
        <f>MACD!E615</f>
        <v>6.6117157928067272E-3</v>
      </c>
      <c r="E615" s="2">
        <f>MACD!F615</f>
        <v>1.1814856046392371E-2</v>
      </c>
      <c r="F615" s="2">
        <f>'Moving Avg'!D615</f>
        <v>5.2066600000000003</v>
      </c>
      <c r="G615" s="2">
        <f>'Moving Avg'!F615</f>
        <v>5.1910950000000007</v>
      </c>
      <c r="H615" s="2">
        <f>'Moving Avg'!G615</f>
        <v>5.1861099999999984</v>
      </c>
      <c r="I615" s="2">
        <f>'Moving Avg'!H615</f>
        <v>5.1714639999999976</v>
      </c>
      <c r="J615" s="6" t="str">
        <f>OBV!F615</f>
        <v>BULLISH</v>
      </c>
      <c r="K615" s="6" t="str">
        <f>OBV!G615</f>
        <v>STRONG</v>
      </c>
      <c r="L615" s="6" t="str">
        <f>OBV!H615</f>
        <v>CONFIRMED BULLISH</v>
      </c>
    </row>
    <row r="616" spans="1:12" ht="13.5" x14ac:dyDescent="0.25">
      <c r="A616" s="3">
        <f>RSI!A616</f>
        <v>42899</v>
      </c>
      <c r="B616" s="2">
        <f>RSI!B616</f>
        <v>5.1779999999999999</v>
      </c>
      <c r="C616" s="2">
        <f>RSI!I616</f>
        <v>47.919148867206204</v>
      </c>
      <c r="D616" s="2">
        <f>MACD!E616</f>
        <v>3.2971169734397066E-3</v>
      </c>
      <c r="E616" s="2">
        <f>MACD!F616</f>
        <v>1.0111308231801839E-2</v>
      </c>
      <c r="F616" s="2">
        <f>'Moving Avg'!D616</f>
        <v>5.1966999999999999</v>
      </c>
      <c r="G616" s="2">
        <f>'Moving Avg'!F616</f>
        <v>5.1867350000000005</v>
      </c>
      <c r="H616" s="2">
        <f>'Moving Avg'!G616</f>
        <v>5.186233999999998</v>
      </c>
      <c r="I616" s="2">
        <f>'Moving Avg'!H616</f>
        <v>5.171183499999997</v>
      </c>
      <c r="J616" s="6" t="str">
        <f>OBV!F616</f>
        <v>BULLISH</v>
      </c>
      <c r="K616" s="6" t="str">
        <f>OBV!G616</f>
        <v>NEUTRAL</v>
      </c>
      <c r="L616" s="6" t="str">
        <f>OBV!H616</f>
        <v>BULLISH DIVERGENCE</v>
      </c>
    </row>
    <row r="617" spans="1:12" ht="13.5" x14ac:dyDescent="0.25">
      <c r="A617" s="3">
        <f>RSI!A617</f>
        <v>42900</v>
      </c>
      <c r="B617" s="2">
        <f>RSI!B617</f>
        <v>5.1718000000000002</v>
      </c>
      <c r="C617" s="2">
        <f>RSI!I617</f>
        <v>47.141069148116081</v>
      </c>
      <c r="D617" s="2">
        <f>MACD!E617</f>
        <v>1.0512390725283538E-3</v>
      </c>
      <c r="E617" s="2">
        <f>MACD!F617</f>
        <v>8.2992943999471436E-3</v>
      </c>
      <c r="F617" s="2">
        <f>'Moving Avg'!D617</f>
        <v>5.1967000000000008</v>
      </c>
      <c r="G617" s="2">
        <f>'Moving Avg'!F617</f>
        <v>5.1867350000000005</v>
      </c>
      <c r="H617" s="2">
        <f>'Moving Avg'!G617</f>
        <v>5.1871059999999973</v>
      </c>
      <c r="I617" s="2">
        <f>'Moving Avg'!H617</f>
        <v>5.1714949999999975</v>
      </c>
      <c r="J617" s="6" t="str">
        <f>OBV!F617</f>
        <v>BULLISH</v>
      </c>
      <c r="K617" s="6" t="str">
        <f>OBV!G617</f>
        <v>NEUTRAL</v>
      </c>
      <c r="L617" s="6" t="str">
        <f>OBV!H617</f>
        <v>NEUTRAL</v>
      </c>
    </row>
    <row r="618" spans="1:12" ht="13.5" x14ac:dyDescent="0.25">
      <c r="A618" s="3">
        <f>RSI!A618</f>
        <v>42901</v>
      </c>
      <c r="B618" s="2">
        <f>RSI!B618</f>
        <v>5.1718000000000002</v>
      </c>
      <c r="C618" s="2">
        <f>RSI!I618</f>
        <v>47.141069148116081</v>
      </c>
      <c r="D618" s="2">
        <f>MACD!E618</f>
        <v>-7.2033180792896445E-4</v>
      </c>
      <c r="E618" s="2">
        <f>MACD!F618</f>
        <v>6.4953691583719223E-3</v>
      </c>
      <c r="F618" s="2">
        <f>'Moving Avg'!D618</f>
        <v>5.1855000000000002</v>
      </c>
      <c r="G618" s="2">
        <f>'Moving Avg'!F618</f>
        <v>5.1867350000000005</v>
      </c>
      <c r="H618" s="2">
        <f>'Moving Avg'!G618</f>
        <v>5.1883519999999974</v>
      </c>
      <c r="I618" s="2">
        <f>'Moving Avg'!H618</f>
        <v>5.171806499999998</v>
      </c>
      <c r="J618" s="6" t="str">
        <f>OBV!F618</f>
        <v>BULLISH</v>
      </c>
      <c r="K618" s="6" t="str">
        <f>OBV!G618</f>
        <v>NEUTRAL</v>
      </c>
      <c r="L618" s="6" t="str">
        <f>OBV!H618</f>
        <v>BULLISH DIVERGENCE</v>
      </c>
    </row>
    <row r="619" spans="1:12" ht="13.5" x14ac:dyDescent="0.25">
      <c r="A619" s="3">
        <f>RSI!A619</f>
        <v>42902</v>
      </c>
      <c r="B619" s="2">
        <f>RSI!B619</f>
        <v>5.1718000000000002</v>
      </c>
      <c r="C619" s="2">
        <f>RSI!I619</f>
        <v>47.141069148116081</v>
      </c>
      <c r="D619" s="2">
        <f>MACD!E619</f>
        <v>-2.1001057819862723E-3</v>
      </c>
      <c r="E619" s="2">
        <f>MACD!F619</f>
        <v>4.7762741703002839E-3</v>
      </c>
      <c r="F619" s="2">
        <f>'Moving Avg'!D619</f>
        <v>5.1730400000000003</v>
      </c>
      <c r="G619" s="2">
        <f>'Moving Avg'!F619</f>
        <v>5.1867350000000005</v>
      </c>
      <c r="H619" s="2">
        <f>'Moving Avg'!G619</f>
        <v>5.1883519999999974</v>
      </c>
      <c r="I619" s="2">
        <f>'Moving Avg'!H619</f>
        <v>5.1723674999999982</v>
      </c>
      <c r="J619" s="6" t="str">
        <f>OBV!F619</f>
        <v>BEARISH</v>
      </c>
      <c r="K619" s="6" t="str">
        <f>OBV!G619</f>
        <v>NEUTRAL</v>
      </c>
      <c r="L619" s="6" t="str">
        <f>OBV!H619</f>
        <v>CONFIRMED BEARISH</v>
      </c>
    </row>
    <row r="620" spans="1:12" ht="13.5" x14ac:dyDescent="0.25">
      <c r="A620" s="3">
        <f>RSI!A620</f>
        <v>42905</v>
      </c>
      <c r="B620" s="2">
        <f>RSI!B620</f>
        <v>5.1406000000000001</v>
      </c>
      <c r="C620" s="2">
        <f>RSI!I620</f>
        <v>42.77562607544381</v>
      </c>
      <c r="D620" s="2">
        <f>MACD!E620</f>
        <v>-4.6922351829481457E-3</v>
      </c>
      <c r="E620" s="2">
        <f>MACD!F620</f>
        <v>2.8825722996505981E-3</v>
      </c>
      <c r="F620" s="2">
        <f>'Moving Avg'!D620</f>
        <v>5.1668000000000003</v>
      </c>
      <c r="G620" s="2">
        <f>'Moving Avg'!F620</f>
        <v>5.1851750000000001</v>
      </c>
      <c r="H620" s="2">
        <f>'Moving Avg'!G620</f>
        <v>5.1888499999999969</v>
      </c>
      <c r="I620" s="2">
        <f>'Moving Avg'!H620</f>
        <v>5.1727099999999977</v>
      </c>
      <c r="J620" s="6" t="str">
        <f>OBV!F620</f>
        <v>BEARISH</v>
      </c>
      <c r="K620" s="6" t="str">
        <f>OBV!G620</f>
        <v>NEUTRAL</v>
      </c>
      <c r="L620" s="6" t="str">
        <f>OBV!H620</f>
        <v>CONFIRMED BEARISH</v>
      </c>
    </row>
    <row r="621" spans="1:12" ht="13.5" x14ac:dyDescent="0.25">
      <c r="A621" s="3">
        <f>RSI!A621</f>
        <v>42906</v>
      </c>
      <c r="B621" s="2">
        <f>RSI!B621</f>
        <v>5.1344000000000003</v>
      </c>
      <c r="C621" s="2">
        <f>RSI!I621</f>
        <v>41.944389662874642</v>
      </c>
      <c r="D621" s="2">
        <f>MACD!E621</f>
        <v>6.3218199608332526E-3</v>
      </c>
      <c r="E621" s="2">
        <f>MACD!F621</f>
        <v>3.5704218318871293E-3</v>
      </c>
      <c r="F621" s="2">
        <f>'Moving Avg'!D621</f>
        <v>5.15808</v>
      </c>
      <c r="G621" s="2">
        <f>'Moving Avg'!F621</f>
        <v>5.1811250000000006</v>
      </c>
      <c r="H621" s="2">
        <f>'Moving Avg'!G621</f>
        <v>5.1881019999999971</v>
      </c>
      <c r="I621" s="2">
        <f>'Moving Avg'!H621</f>
        <v>5.172834499999996</v>
      </c>
      <c r="J621" s="6" t="str">
        <f>OBV!F621</f>
        <v>BEARISH</v>
      </c>
      <c r="K621" s="6" t="str">
        <f>OBV!G621</f>
        <v>WEAK</v>
      </c>
      <c r="L621" s="6" t="str">
        <f>OBV!H621</f>
        <v>CONFIRMED BEARISH</v>
      </c>
    </row>
    <row r="622" spans="1:12" ht="13.5" x14ac:dyDescent="0.25">
      <c r="A622" s="3">
        <f>RSI!A622</f>
        <v>42907</v>
      </c>
      <c r="B622" s="2">
        <f>RSI!B622</f>
        <v>5.1094999999999997</v>
      </c>
      <c r="C622" s="2">
        <f>RSI!I622</f>
        <v>38.692420459483998</v>
      </c>
      <c r="D622" s="2">
        <f>MACD!E622</f>
        <v>9.1724692049828249E-3</v>
      </c>
      <c r="E622" s="2">
        <f>MACD!F622</f>
        <v>4.6908313065062686E-3</v>
      </c>
      <c r="F622" s="2">
        <f>'Moving Avg'!D622</f>
        <v>5.1456200000000001</v>
      </c>
      <c r="G622" s="2">
        <f>'Moving Avg'!F622</f>
        <v>5.1758300000000004</v>
      </c>
      <c r="H622" s="2">
        <f>'Moving Avg'!G622</f>
        <v>5.1868559999999979</v>
      </c>
      <c r="I622" s="2">
        <f>'Moving Avg'!H622</f>
        <v>5.1730839999999967</v>
      </c>
      <c r="J622" s="6" t="str">
        <f>OBV!F622</f>
        <v>BEARISH</v>
      </c>
      <c r="K622" s="6" t="str">
        <f>OBV!G622</f>
        <v>WEAK</v>
      </c>
      <c r="L622" s="6" t="str">
        <f>OBV!H622</f>
        <v>CONFIRMED BEARISH</v>
      </c>
    </row>
    <row r="623" spans="1:12" ht="13.5" x14ac:dyDescent="0.25">
      <c r="A623" s="3">
        <f>RSI!A623</f>
        <v>42908</v>
      </c>
      <c r="B623" s="2">
        <f>RSI!B623</f>
        <v>5.1094999999999997</v>
      </c>
      <c r="C623" s="2">
        <f>RSI!I623</f>
        <v>38.692420459483998</v>
      </c>
      <c r="D623" s="2">
        <f>MACD!E623</f>
        <v>2.0626710416723704E-2</v>
      </c>
      <c r="E623" s="2">
        <f>MACD!F623</f>
        <v>7.8780071285497553E-3</v>
      </c>
      <c r="F623" s="2">
        <f>'Moving Avg'!D623</f>
        <v>5.1331600000000002</v>
      </c>
      <c r="G623" s="2">
        <f>'Moving Avg'!F623</f>
        <v>5.1724050000000004</v>
      </c>
      <c r="H623" s="2">
        <f>'Moving Avg'!G623</f>
        <v>5.1856099999999978</v>
      </c>
      <c r="I623" s="2">
        <f>'Moving Avg'!H623</f>
        <v>5.1730839999999967</v>
      </c>
      <c r="J623" s="6" t="str">
        <f>OBV!F623</f>
        <v>BEARISH</v>
      </c>
      <c r="K623" s="6" t="str">
        <f>OBV!G623</f>
        <v>WEAK</v>
      </c>
      <c r="L623" s="6" t="str">
        <f>OBV!H623</f>
        <v>CONFIRMED BEARISH</v>
      </c>
    </row>
    <row r="624" spans="1:12" ht="13.5" x14ac:dyDescent="0.25">
      <c r="A624" s="3">
        <f>RSI!A624</f>
        <v>42909</v>
      </c>
      <c r="B624" s="2">
        <f>RSI!B624</f>
        <v>5.1094999999999997</v>
      </c>
      <c r="C624" s="2">
        <f>RSI!I624</f>
        <v>38.692420459483998</v>
      </c>
      <c r="D624" s="2">
        <f>MACD!E624</f>
        <v>3.1683147714621107E-2</v>
      </c>
      <c r="E624" s="2">
        <f>MACD!F624</f>
        <v>1.2639035245764027E-2</v>
      </c>
      <c r="F624" s="2">
        <f>'Moving Avg'!D624</f>
        <v>5.1207000000000003</v>
      </c>
      <c r="G624" s="2">
        <f>'Moving Avg'!F624</f>
        <v>5.1680450000000002</v>
      </c>
      <c r="H624" s="2">
        <f>'Moving Avg'!G624</f>
        <v>5.1843639999999986</v>
      </c>
      <c r="I624" s="2">
        <f>'Moving Avg'!H624</f>
        <v>5.1731154999999971</v>
      </c>
      <c r="J624" s="6" t="str">
        <f>OBV!F624</f>
        <v>BEARISH</v>
      </c>
      <c r="K624" s="6" t="str">
        <f>OBV!G624</f>
        <v>WEAK</v>
      </c>
      <c r="L624" s="6" t="str">
        <f>OBV!H624</f>
        <v>CONFIRMED BEARISH</v>
      </c>
    </row>
    <row r="625" spans="1:12" ht="13.5" x14ac:dyDescent="0.25">
      <c r="A625" s="3">
        <f>RSI!A625</f>
        <v>42914</v>
      </c>
      <c r="B625" s="2">
        <f>RSI!B625</f>
        <v>5.1094999999999997</v>
      </c>
      <c r="C625" s="2">
        <f>RSI!I625</f>
        <v>38.692420459483998</v>
      </c>
      <c r="D625" s="2">
        <f>MACD!E625</f>
        <v>3.1819864711952306E-2</v>
      </c>
      <c r="E625" s="2">
        <f>MACD!F625</f>
        <v>1.6475201139001684E-2</v>
      </c>
      <c r="F625" s="2">
        <f>'Moving Avg'!D625</f>
        <v>5.1144800000000004</v>
      </c>
      <c r="G625" s="2">
        <f>'Moving Avg'!F625</f>
        <v>5.1636849999999992</v>
      </c>
      <c r="H625" s="2">
        <f>'Moving Avg'!G625</f>
        <v>5.1832439999999984</v>
      </c>
      <c r="I625" s="2">
        <f>'Moving Avg'!H625</f>
        <v>5.1731154999999971</v>
      </c>
      <c r="J625" s="6" t="str">
        <f>OBV!F625</f>
        <v>BEARISH</v>
      </c>
      <c r="K625" s="6" t="str">
        <f>OBV!G625</f>
        <v>WEAK</v>
      </c>
      <c r="L625" s="6" t="str">
        <f>OBV!H625</f>
        <v>CONFIRMED BEARISH</v>
      </c>
    </row>
    <row r="626" spans="1:12" ht="13.5" x14ac:dyDescent="0.25">
      <c r="A626" s="3">
        <f>RSI!A626</f>
        <v>42915</v>
      </c>
      <c r="B626" s="2">
        <f>RSI!B626</f>
        <v>5.0782999999999996</v>
      </c>
      <c r="C626" s="2">
        <f>RSI!I626</f>
        <v>34.22087513850245</v>
      </c>
      <c r="D626" s="2">
        <f>MACD!E626</f>
        <v>3.553928840260312E-2</v>
      </c>
      <c r="E626" s="2">
        <f>MACD!F626</f>
        <v>2.0288018591721971E-2</v>
      </c>
      <c r="F626" s="2">
        <f>'Moving Avg'!D626</f>
        <v>5.1032599999999997</v>
      </c>
      <c r="G626" s="2">
        <f>'Moving Avg'!F626</f>
        <v>5.1590099999999994</v>
      </c>
      <c r="H626" s="2">
        <f>'Moving Avg'!G626</f>
        <v>5.1826199999999982</v>
      </c>
      <c r="I626" s="2">
        <f>'Moving Avg'!H626</f>
        <v>5.1729594999999957</v>
      </c>
      <c r="J626" s="6" t="str">
        <f>OBV!F626</f>
        <v>BEARISH</v>
      </c>
      <c r="K626" s="6" t="str">
        <f>OBV!G626</f>
        <v>WEAK</v>
      </c>
      <c r="L626" s="6" t="str">
        <f>OBV!H626</f>
        <v>CONFIRMED BEARISH</v>
      </c>
    </row>
    <row r="627" spans="1:12" ht="13.5" x14ac:dyDescent="0.25">
      <c r="A627" s="3">
        <f>RSI!A627</f>
        <v>42916</v>
      </c>
      <c r="B627" s="2">
        <f>RSI!B627</f>
        <v>5.1759000000000004</v>
      </c>
      <c r="C627" s="2">
        <f>RSI!I627</f>
        <v>52.653877014538828</v>
      </c>
      <c r="D627" s="2">
        <f>MACD!E627</f>
        <v>3.1001067209778022E-2</v>
      </c>
      <c r="E627" s="2">
        <f>MACD!F627</f>
        <v>2.2430628315333181E-2</v>
      </c>
      <c r="F627" s="2">
        <f>'Moving Avg'!D627</f>
        <v>5.1165399999999988</v>
      </c>
      <c r="G627" s="2">
        <f>'Moving Avg'!F627</f>
        <v>5.1592149999999988</v>
      </c>
      <c r="H627" s="2">
        <f>'Moving Avg'!G627</f>
        <v>5.182827999999998</v>
      </c>
      <c r="I627" s="2">
        <f>'Moving Avg'!H627</f>
        <v>5.173603499999996</v>
      </c>
      <c r="J627" s="6" t="str">
        <f>OBV!F627</f>
        <v>BEARISH</v>
      </c>
      <c r="K627" s="6" t="str">
        <f>OBV!G627</f>
        <v>WEAK</v>
      </c>
      <c r="L627" s="6" t="str">
        <f>OBV!H627</f>
        <v>CONFIRMED BEARISH</v>
      </c>
    </row>
    <row r="628" spans="1:12" ht="13.5" x14ac:dyDescent="0.25">
      <c r="A628" s="3">
        <f>RSI!A628</f>
        <v>42919</v>
      </c>
      <c r="B628" s="2">
        <f>RSI!B628</f>
        <v>5.0763999999999996</v>
      </c>
      <c r="C628" s="2">
        <f>RSI!I628</f>
        <v>40.26583581919914</v>
      </c>
      <c r="D628" s="2">
        <f>MACD!E628</f>
        <v>3.4415839013578697E-2</v>
      </c>
      <c r="E628" s="2">
        <f>MACD!F628</f>
        <v>2.4827670454982284E-2</v>
      </c>
      <c r="F628" s="2">
        <f>'Moving Avg'!D628</f>
        <v>5.1099199999999998</v>
      </c>
      <c r="G628" s="2">
        <f>'Moving Avg'!F628</f>
        <v>5.1544449999999982</v>
      </c>
      <c r="H628" s="2">
        <f>'Moving Avg'!G628</f>
        <v>5.1809199999999986</v>
      </c>
      <c r="I628" s="2">
        <f>'Moving Avg'!H628</f>
        <v>5.1735314999999957</v>
      </c>
      <c r="J628" s="6" t="str">
        <f>OBV!F628</f>
        <v>BEARISH</v>
      </c>
      <c r="K628" s="6" t="str">
        <f>OBV!G628</f>
        <v>WEAK</v>
      </c>
      <c r="L628" s="6" t="str">
        <f>OBV!H628</f>
        <v>CONFIRMED BEARISH</v>
      </c>
    </row>
    <row r="629" spans="1:12" ht="13.5" x14ac:dyDescent="0.25">
      <c r="A629" s="3">
        <f>RSI!A629</f>
        <v>42920</v>
      </c>
      <c r="B629" s="2">
        <f>RSI!B629</f>
        <v>5.0896999999999997</v>
      </c>
      <c r="C629" s="2">
        <f>RSI!I629</f>
        <v>42.222621940520156</v>
      </c>
      <c r="D629" s="2">
        <f>MACD!E629</f>
        <v>3.680102103634475E-2</v>
      </c>
      <c r="E629" s="2">
        <f>MACD!F629</f>
        <v>2.7222340571254781E-2</v>
      </c>
      <c r="F629" s="2">
        <f>'Moving Avg'!D629</f>
        <v>5.1059600000000005</v>
      </c>
      <c r="G629" s="2">
        <f>'Moving Avg'!F629</f>
        <v>5.1503399999999981</v>
      </c>
      <c r="H629" s="2">
        <f>'Moving Avg'!G629</f>
        <v>5.1792779999999992</v>
      </c>
      <c r="I629" s="2">
        <f>'Moving Avg'!H629</f>
        <v>5.1735574999999976</v>
      </c>
      <c r="J629" s="6" t="str">
        <f>OBV!F629</f>
        <v>BEARISH</v>
      </c>
      <c r="K629" s="6" t="str">
        <f>OBV!G629</f>
        <v>WEAK</v>
      </c>
      <c r="L629" s="6" t="str">
        <f>OBV!H629</f>
        <v>CONFIRMED BEARISH</v>
      </c>
    </row>
    <row r="630" spans="1:12" ht="13.5" x14ac:dyDescent="0.25">
      <c r="A630" s="3">
        <f>RSI!A630</f>
        <v>42921</v>
      </c>
      <c r="B630" s="2">
        <f>RSI!B630</f>
        <v>5.0896999999999997</v>
      </c>
      <c r="C630" s="2">
        <f>RSI!I630</f>
        <v>42.222621940520163</v>
      </c>
      <c r="D630" s="2">
        <f>MACD!E630</f>
        <v>3.4385981070861327E-2</v>
      </c>
      <c r="E630" s="2">
        <f>MACD!F630</f>
        <v>2.8655068671176093E-2</v>
      </c>
      <c r="F630" s="2">
        <f>'Moving Avg'!D630</f>
        <v>5.1020000000000003</v>
      </c>
      <c r="G630" s="2">
        <f>'Moving Avg'!F630</f>
        <v>5.1474849999999988</v>
      </c>
      <c r="H630" s="2">
        <f>'Moving Avg'!G630</f>
        <v>5.1776359999999997</v>
      </c>
      <c r="I630" s="2">
        <f>'Moving Avg'!H630</f>
        <v>5.1737704999999972</v>
      </c>
      <c r="J630" s="6" t="str">
        <f>OBV!F630</f>
        <v>BEARISH</v>
      </c>
      <c r="K630" s="6" t="str">
        <f>OBV!G630</f>
        <v>WEAK</v>
      </c>
      <c r="L630" s="6" t="str">
        <f>OBV!H630</f>
        <v>CONFIRMED BEARISH</v>
      </c>
    </row>
    <row r="631" spans="1:12" ht="13.5" x14ac:dyDescent="0.25">
      <c r="A631" s="3">
        <f>RSI!A631</f>
        <v>42922</v>
      </c>
      <c r="B631" s="2">
        <f>RSI!B631</f>
        <v>5.0431999999999997</v>
      </c>
      <c r="C631" s="2">
        <f>RSI!I631</f>
        <v>37.271857289423203</v>
      </c>
      <c r="D631" s="2">
        <f>MACD!E631</f>
        <v>3.5172647980287408E-2</v>
      </c>
      <c r="E631" s="2">
        <f>MACD!F631</f>
        <v>2.9958584532998357E-2</v>
      </c>
      <c r="F631" s="2">
        <f>'Moving Avg'!D631</f>
        <v>5.0949799999999996</v>
      </c>
      <c r="G631" s="2">
        <f>'Moving Avg'!F631</f>
        <v>5.1382549999999991</v>
      </c>
      <c r="H631" s="2">
        <f>'Moving Avg'!G631</f>
        <v>5.175063999999999</v>
      </c>
      <c r="I631" s="2">
        <f>'Moving Avg'!H631</f>
        <v>5.1739064999999975</v>
      </c>
      <c r="J631" s="6" t="str">
        <f>OBV!F631</f>
        <v>BEARISH</v>
      </c>
      <c r="K631" s="6" t="str">
        <f>OBV!G631</f>
        <v>WEAK</v>
      </c>
      <c r="L631" s="6" t="str">
        <f>OBV!H631</f>
        <v>CONFIRMED BEARISH</v>
      </c>
    </row>
    <row r="632" spans="1:12" ht="13.5" x14ac:dyDescent="0.25">
      <c r="A632" s="3">
        <f>RSI!A632</f>
        <v>42923</v>
      </c>
      <c r="B632" s="2">
        <f>RSI!B632</f>
        <v>5.0763999999999996</v>
      </c>
      <c r="C632" s="2">
        <f>RSI!I632</f>
        <v>42.459505162120948</v>
      </c>
      <c r="D632" s="2">
        <f>MACD!E632</f>
        <v>3.0137442305560924E-2</v>
      </c>
      <c r="E632" s="2">
        <f>MACD!F632</f>
        <v>2.999435608751087E-2</v>
      </c>
      <c r="F632" s="2">
        <f>'Moving Avg'!D632</f>
        <v>5.0750799999999998</v>
      </c>
      <c r="G632" s="2">
        <f>'Moving Avg'!F632</f>
        <v>5.1334849999999985</v>
      </c>
      <c r="H632" s="2">
        <f>'Moving Avg'!G632</f>
        <v>5.1732820000000004</v>
      </c>
      <c r="I632" s="2">
        <f>'Moving Avg'!H632</f>
        <v>5.1743329999999972</v>
      </c>
      <c r="J632" s="6" t="str">
        <f>OBV!F632</f>
        <v>BULLISH</v>
      </c>
      <c r="K632" s="6" t="str">
        <f>OBV!G632</f>
        <v>NEUTRAL</v>
      </c>
      <c r="L632" s="6" t="str">
        <f>OBV!H632</f>
        <v>BULLISH DIVERGENCE</v>
      </c>
    </row>
    <row r="633" spans="1:12" ht="13.5" x14ac:dyDescent="0.25">
      <c r="A633" s="3">
        <f>RSI!A633</f>
        <v>42926</v>
      </c>
      <c r="B633" s="2">
        <f>RSI!B633</f>
        <v>5.1692999999999998</v>
      </c>
      <c r="C633" s="2">
        <f>RSI!I633</f>
        <v>53.938597123321188</v>
      </c>
      <c r="D633" s="2">
        <f>MACD!E633</f>
        <v>1.9344760454357512E-2</v>
      </c>
      <c r="E633" s="2">
        <f>MACD!F633</f>
        <v>2.7864436960880201E-2</v>
      </c>
      <c r="F633" s="2">
        <f>'Moving Avg'!D633</f>
        <v>5.0936599999999999</v>
      </c>
      <c r="G633" s="2">
        <f>'Moving Avg'!F633</f>
        <v>5.1305599999999982</v>
      </c>
      <c r="H633" s="2">
        <f>'Moving Avg'!G633</f>
        <v>5.1733580000000003</v>
      </c>
      <c r="I633" s="2">
        <f>'Moving Avg'!H633</f>
        <v>5.1751619999999967</v>
      </c>
      <c r="J633" s="6" t="str">
        <f>OBV!F633</f>
        <v>BULLISH</v>
      </c>
      <c r="K633" s="6" t="str">
        <f>OBV!G633</f>
        <v>STRONG</v>
      </c>
      <c r="L633" s="6" t="str">
        <f>OBV!H633</f>
        <v>CONFIRMED BULLISH</v>
      </c>
    </row>
    <row r="634" spans="1:12" ht="13.5" x14ac:dyDescent="0.25">
      <c r="A634" s="3">
        <f>RSI!A634</f>
        <v>42927</v>
      </c>
      <c r="B634" s="2">
        <f>RSI!B634</f>
        <v>5.1692999999999998</v>
      </c>
      <c r="C634" s="2">
        <f>RSI!I634</f>
        <v>53.938597123321188</v>
      </c>
      <c r="D634" s="2">
        <f>MACD!E634</f>
        <v>9.9870209931092191E-3</v>
      </c>
      <c r="E634" s="2">
        <f>MACD!F634</f>
        <v>2.4288953767326003E-2</v>
      </c>
      <c r="F634" s="2">
        <f>'Moving Avg'!D634</f>
        <v>5.1095799999999993</v>
      </c>
      <c r="G634" s="2">
        <f>'Moving Avg'!F634</f>
        <v>5.1273199999999974</v>
      </c>
      <c r="H634" s="2">
        <f>'Moving Avg'!G634</f>
        <v>5.1734340000000012</v>
      </c>
      <c r="I634" s="2">
        <f>'Moving Avg'!H634</f>
        <v>5.1760844999999964</v>
      </c>
      <c r="J634" s="6" t="str">
        <f>OBV!F634</f>
        <v>BULLISH</v>
      </c>
      <c r="K634" s="6" t="str">
        <f>OBV!G634</f>
        <v>NEUTRAL</v>
      </c>
      <c r="L634" s="6" t="str">
        <f>OBV!H634</f>
        <v>CONFIRMED BULLISH</v>
      </c>
    </row>
    <row r="635" spans="1:12" ht="13.5" x14ac:dyDescent="0.25">
      <c r="A635" s="3">
        <f>RSI!A635</f>
        <v>42928</v>
      </c>
      <c r="B635" s="2">
        <f>RSI!B635</f>
        <v>5.2290000000000001</v>
      </c>
      <c r="C635" s="2">
        <f>RSI!I635</f>
        <v>59.900691064817167</v>
      </c>
      <c r="D635" s="2">
        <f>MACD!E635</f>
        <v>-2.5620571716080676E-3</v>
      </c>
      <c r="E635" s="2">
        <f>MACD!F635</f>
        <v>1.8918751579539188E-2</v>
      </c>
      <c r="F635" s="2">
        <f>'Moving Avg'!D635</f>
        <v>5.1374399999999998</v>
      </c>
      <c r="G635" s="2">
        <f>'Moving Avg'!F635</f>
        <v>5.1301799999999975</v>
      </c>
      <c r="H635" s="2">
        <f>'Moving Avg'!G635</f>
        <v>5.1758240000000004</v>
      </c>
      <c r="I635" s="2">
        <f>'Moving Avg'!H635</f>
        <v>5.1772429999999963</v>
      </c>
      <c r="J635" s="6" t="str">
        <f>OBV!F635</f>
        <v>BULLISH</v>
      </c>
      <c r="K635" s="6" t="str">
        <f>OBV!G635</f>
        <v>STRONG</v>
      </c>
      <c r="L635" s="6" t="str">
        <f>OBV!H635</f>
        <v>CONFIRMED BULLISH</v>
      </c>
    </row>
    <row r="636" spans="1:12" ht="13.5" x14ac:dyDescent="0.25">
      <c r="A636" s="3">
        <f>RSI!A636</f>
        <v>42929</v>
      </c>
      <c r="B636" s="2">
        <f>RSI!B636</f>
        <v>5.2290000000000001</v>
      </c>
      <c r="C636" s="2">
        <f>RSI!I636</f>
        <v>59.900691064817167</v>
      </c>
      <c r="D636" s="2">
        <f>MACD!E636</f>
        <v>-1.8526582147706527E-2</v>
      </c>
      <c r="E636" s="2">
        <f>MACD!F636</f>
        <v>1.1429684834090046E-2</v>
      </c>
      <c r="F636" s="2">
        <f>'Moving Avg'!D636</f>
        <v>5.1745999999999999</v>
      </c>
      <c r="G636" s="2">
        <f>'Moving Avg'!F636</f>
        <v>5.1327299999999978</v>
      </c>
      <c r="H636" s="2">
        <f>'Moving Avg'!G636</f>
        <v>5.1758479999999993</v>
      </c>
      <c r="I636" s="2">
        <f>'Moving Avg'!H636</f>
        <v>5.1784639999999964</v>
      </c>
      <c r="J636" s="6" t="str">
        <f>OBV!F636</f>
        <v>BULLISH</v>
      </c>
      <c r="K636" s="6" t="str">
        <f>OBV!G636</f>
        <v>STRONG</v>
      </c>
      <c r="L636" s="6" t="str">
        <f>OBV!H636</f>
        <v>CONFIRMED BULLISH</v>
      </c>
    </row>
    <row r="637" spans="1:12" ht="13.5" x14ac:dyDescent="0.25">
      <c r="A637" s="3">
        <f>RSI!A637</f>
        <v>42930</v>
      </c>
      <c r="B637" s="2">
        <f>RSI!B637</f>
        <v>5.2290000000000001</v>
      </c>
      <c r="C637" s="2">
        <f>RSI!I637</f>
        <v>59.900691064817167</v>
      </c>
      <c r="D637" s="2">
        <f>MACD!E637</f>
        <v>-1.7525266021884534E-2</v>
      </c>
      <c r="E637" s="2">
        <f>MACD!F637</f>
        <v>5.6386946628951308E-3</v>
      </c>
      <c r="F637" s="2">
        <f>'Moving Avg'!D637</f>
        <v>5.2051199999999991</v>
      </c>
      <c r="G637" s="2">
        <f>'Moving Avg'!F637</f>
        <v>5.1355899999999988</v>
      </c>
      <c r="H637" s="2">
        <f>'Moving Avg'!G637</f>
        <v>5.1781140000000008</v>
      </c>
      <c r="I637" s="2">
        <f>'Moving Avg'!H637</f>
        <v>5.1799339999999976</v>
      </c>
      <c r="J637" s="6" t="str">
        <f>OBV!F637</f>
        <v>BULLISH</v>
      </c>
      <c r="K637" s="6" t="str">
        <f>OBV!G637</f>
        <v>STRONG</v>
      </c>
      <c r="L637" s="6" t="str">
        <f>OBV!H637</f>
        <v>CONFIRMED BULLISH</v>
      </c>
    </row>
    <row r="638" spans="1:12" ht="13.5" x14ac:dyDescent="0.25">
      <c r="A638" s="3">
        <f>RSI!A638</f>
        <v>42933</v>
      </c>
      <c r="B638" s="2">
        <f>RSI!B638</f>
        <v>5.2290000000000001</v>
      </c>
      <c r="C638" s="2">
        <f>RSI!I638</f>
        <v>59.900691064817167</v>
      </c>
      <c r="D638" s="2">
        <f>MACD!E638</f>
        <v>-3.2453861467216072E-2</v>
      </c>
      <c r="E638" s="2">
        <f>MACD!F638</f>
        <v>-1.9798165631271097E-3</v>
      </c>
      <c r="F638" s="2">
        <f>'Moving Avg'!D638</f>
        <v>5.2170599999999991</v>
      </c>
      <c r="G638" s="2">
        <f>'Moving Avg'!F638</f>
        <v>5.1384499999999989</v>
      </c>
      <c r="H638" s="2">
        <f>'Moving Avg'!G638</f>
        <v>5.1795080000000011</v>
      </c>
      <c r="I638" s="2">
        <f>'Moving Avg'!H638</f>
        <v>5.1811859999999976</v>
      </c>
      <c r="J638" s="6" t="str">
        <f>OBV!F638</f>
        <v>BULLISH</v>
      </c>
      <c r="K638" s="6" t="str">
        <f>OBV!G638</f>
        <v>NEUTRAL</v>
      </c>
      <c r="L638" s="6" t="str">
        <f>OBV!H638</f>
        <v>CONFIRMED BULLISH</v>
      </c>
    </row>
    <row r="639" spans="1:12" ht="13.5" x14ac:dyDescent="0.25">
      <c r="A639" s="3">
        <f>RSI!A639</f>
        <v>42934</v>
      </c>
      <c r="B639" s="2">
        <f>RSI!B639</f>
        <v>5.1759000000000004</v>
      </c>
      <c r="C639" s="2">
        <f>RSI!I639</f>
        <v>51.868656380433492</v>
      </c>
      <c r="D639" s="2">
        <f>MACD!E639</f>
        <v>-3.9539754064359833E-2</v>
      </c>
      <c r="E639" s="2">
        <f>MACD!F639</f>
        <v>-9.4918040633736548E-3</v>
      </c>
      <c r="F639" s="2">
        <f>'Moving Avg'!D639</f>
        <v>5.2183800000000007</v>
      </c>
      <c r="G639" s="2">
        <f>'Moving Avg'!F639</f>
        <v>5.1386549999999991</v>
      </c>
      <c r="H639" s="2">
        <f>'Moving Avg'!G639</f>
        <v>5.1773480000000003</v>
      </c>
      <c r="I639" s="2">
        <f>'Moving Avg'!H639</f>
        <v>5.1820789999999981</v>
      </c>
      <c r="J639" s="6" t="str">
        <f>OBV!F639</f>
        <v>BULLISH</v>
      </c>
      <c r="K639" s="6" t="str">
        <f>OBV!G639</f>
        <v>NEUTRAL</v>
      </c>
      <c r="L639" s="6" t="str">
        <f>OBV!H639</f>
        <v>CONFIRMED BULLISH</v>
      </c>
    </row>
    <row r="640" spans="1:12" ht="13.5" x14ac:dyDescent="0.25">
      <c r="A640" s="3">
        <f>RSI!A640</f>
        <v>42935</v>
      </c>
      <c r="B640" s="2">
        <f>RSI!B640</f>
        <v>5.2091000000000003</v>
      </c>
      <c r="C640" s="2">
        <f>RSI!I640</f>
        <v>55.854400443634617</v>
      </c>
      <c r="D640" s="2">
        <f>MACD!E640</f>
        <v>-4.808237927221537E-2</v>
      </c>
      <c r="E640" s="2">
        <f>MACD!F640</f>
        <v>-1.7209919105142E-2</v>
      </c>
      <c r="F640" s="2">
        <f>'Moving Avg'!D640</f>
        <v>5.2144000000000004</v>
      </c>
      <c r="G640" s="2">
        <f>'Moving Avg'!F640</f>
        <v>5.1420799999999991</v>
      </c>
      <c r="H640" s="2">
        <f>'Moving Avg'!G640</f>
        <v>5.1759760000000021</v>
      </c>
      <c r="I640" s="2">
        <f>'Moving Avg'!H640</f>
        <v>5.1832004999999981</v>
      </c>
      <c r="J640" s="6" t="str">
        <f>OBV!F640</f>
        <v>BULLISH</v>
      </c>
      <c r="K640" s="6" t="str">
        <f>OBV!G640</f>
        <v>STRONG</v>
      </c>
      <c r="L640" s="6" t="str">
        <f>OBV!H640</f>
        <v>BULLISH DIVERGENCE</v>
      </c>
    </row>
    <row r="641" spans="1:12" ht="13.5" x14ac:dyDescent="0.25">
      <c r="A641" s="3">
        <f>RSI!A641</f>
        <v>42936</v>
      </c>
      <c r="B641" s="2">
        <f>RSI!B641</f>
        <v>5.2091000000000003</v>
      </c>
      <c r="C641" s="2">
        <f>RSI!I641</f>
        <v>55.854400443634617</v>
      </c>
      <c r="D641" s="2">
        <f>MACD!E641</f>
        <v>-6.2741901822276347E-2</v>
      </c>
      <c r="E641" s="2">
        <f>MACD!F641</f>
        <v>-2.6316315648568872E-2</v>
      </c>
      <c r="F641" s="2">
        <f>'Moving Avg'!D641</f>
        <v>5.2104200000000001</v>
      </c>
      <c r="G641" s="2">
        <f>'Moving Avg'!F641</f>
        <v>5.1458150000000007</v>
      </c>
      <c r="H641" s="2">
        <f>'Moving Avg'!G641</f>
        <v>5.1754760000000006</v>
      </c>
      <c r="I641" s="2">
        <f>'Moving Avg'!H641</f>
        <v>5.1843219999999981</v>
      </c>
      <c r="J641" s="6" t="str">
        <f>OBV!F641</f>
        <v>BULLISH</v>
      </c>
      <c r="K641" s="6" t="str">
        <f>OBV!G641</f>
        <v>STRONG</v>
      </c>
      <c r="L641" s="6" t="str">
        <f>OBV!H641</f>
        <v>BULLISH DIVERGENCE</v>
      </c>
    </row>
    <row r="642" spans="1:12" ht="13.5" x14ac:dyDescent="0.25">
      <c r="A642" s="3">
        <f>RSI!A642</f>
        <v>42937</v>
      </c>
      <c r="B642" s="2">
        <f>RSI!B642</f>
        <v>5.2091000000000003</v>
      </c>
      <c r="C642" s="2">
        <f>RSI!I642</f>
        <v>55.854400443634617</v>
      </c>
      <c r="D642" s="2">
        <f>MACD!E642</f>
        <v>-7.0295181292297393E-2</v>
      </c>
      <c r="E642" s="2">
        <f>MACD!F642</f>
        <v>-3.511208877731458E-2</v>
      </c>
      <c r="F642" s="2">
        <f>'Moving Avg'!D642</f>
        <v>5.2064399999999997</v>
      </c>
      <c r="G642" s="2">
        <f>'Moving Avg'!F642</f>
        <v>5.1507950000000005</v>
      </c>
      <c r="H642" s="2">
        <f>'Moving Avg'!G642</f>
        <v>5.1741040000000025</v>
      </c>
      <c r="I642" s="2">
        <f>'Moving Avg'!H642</f>
        <v>5.1854434999999981</v>
      </c>
      <c r="J642" s="6" t="str">
        <f>OBV!F642</f>
        <v>BULLISH</v>
      </c>
      <c r="K642" s="6" t="str">
        <f>OBV!G642</f>
        <v>STRONG</v>
      </c>
      <c r="L642" s="6" t="str">
        <f>OBV!H642</f>
        <v>BULLISH DIVERGENCE</v>
      </c>
    </row>
    <row r="643" spans="1:12" ht="13.5" x14ac:dyDescent="0.25">
      <c r="A643" s="3">
        <f>RSI!A643</f>
        <v>42940</v>
      </c>
      <c r="B643" s="2">
        <f>RSI!B643</f>
        <v>5.1759000000000004</v>
      </c>
      <c r="C643" s="2">
        <f>RSI!I643</f>
        <v>50.619009523385742</v>
      </c>
      <c r="D643" s="2">
        <f>MACD!E643</f>
        <v>-6.0172591916476392E-2</v>
      </c>
      <c r="E643" s="2">
        <f>MACD!F643</f>
        <v>-4.0124189405146948E-2</v>
      </c>
      <c r="F643" s="2">
        <f>'Moving Avg'!D643</f>
        <v>5.1958200000000003</v>
      </c>
      <c r="G643" s="2">
        <f>'Moving Avg'!F643</f>
        <v>5.1541150000000009</v>
      </c>
      <c r="H643" s="2">
        <f>'Moving Avg'!G643</f>
        <v>5.172068000000003</v>
      </c>
      <c r="I643" s="2">
        <f>'Moving Avg'!H643</f>
        <v>5.1864299999999979</v>
      </c>
      <c r="J643" s="6" t="str">
        <f>OBV!F643</f>
        <v>BULLISH</v>
      </c>
      <c r="K643" s="6" t="str">
        <f>OBV!G643</f>
        <v>NEUTRAL</v>
      </c>
      <c r="L643" s="6" t="str">
        <f>OBV!H643</f>
        <v>BULLISH DIVERGENCE</v>
      </c>
    </row>
    <row r="644" spans="1:12" ht="13.5" x14ac:dyDescent="0.25">
      <c r="A644" s="3">
        <f>RSI!A644</f>
        <v>42942</v>
      </c>
      <c r="B644" s="2">
        <f>RSI!B644</f>
        <v>5.0763999999999996</v>
      </c>
      <c r="C644" s="2">
        <f>RSI!I644</f>
        <v>38.862214507942198</v>
      </c>
      <c r="D644" s="2">
        <f>MACD!E644</f>
        <v>-4.4260904036086401E-2</v>
      </c>
      <c r="E644" s="2">
        <f>MACD!F644</f>
        <v>-4.095153233133484E-2</v>
      </c>
      <c r="F644" s="2">
        <f>'Moving Avg'!D644</f>
        <v>5.1759200000000005</v>
      </c>
      <c r="G644" s="2">
        <f>'Moving Avg'!F644</f>
        <v>5.1524600000000005</v>
      </c>
      <c r="H644" s="2">
        <f>'Moving Avg'!G644</f>
        <v>5.1680420000000025</v>
      </c>
      <c r="I644" s="2">
        <f>'Moving Avg'!H644</f>
        <v>5.1870434999999979</v>
      </c>
      <c r="J644" s="6" t="str">
        <f>OBV!F644</f>
        <v>BEARISH</v>
      </c>
      <c r="K644" s="6" t="str">
        <f>OBV!G644</f>
        <v>NEUTRAL</v>
      </c>
      <c r="L644" s="6" t="str">
        <f>OBV!H644</f>
        <v>CONFIRMED BEARISH</v>
      </c>
    </row>
    <row r="645" spans="1:12" ht="13.5" x14ac:dyDescent="0.25">
      <c r="A645" s="3">
        <f>RSI!A645</f>
        <v>42943</v>
      </c>
      <c r="B645" s="2">
        <f>RSI!B645</f>
        <v>5.1096000000000004</v>
      </c>
      <c r="C645" s="2">
        <f>RSI!I645</f>
        <v>43.571684914833845</v>
      </c>
      <c r="D645" s="2">
        <f>MACD!E645</f>
        <v>-2.3506038556737607E-2</v>
      </c>
      <c r="E645" s="2">
        <f>MACD!F645</f>
        <v>-3.7462433576415398E-2</v>
      </c>
      <c r="F645" s="2">
        <f>'Moving Avg'!D645</f>
        <v>5.1560199999999998</v>
      </c>
      <c r="G645" s="2">
        <f>'Moving Avg'!F645</f>
        <v>5.1524650000000012</v>
      </c>
      <c r="H645" s="2">
        <f>'Moving Avg'!G645</f>
        <v>5.1655520000000026</v>
      </c>
      <c r="I645" s="2">
        <f>'Moving Avg'!H645</f>
        <v>5.1876359999999977</v>
      </c>
      <c r="J645" s="6" t="str">
        <f>OBV!F645</f>
        <v>BEARISH</v>
      </c>
      <c r="K645" s="6" t="str">
        <f>OBV!G645</f>
        <v>NEUTRAL</v>
      </c>
      <c r="L645" s="6" t="str">
        <f>OBV!H645</f>
        <v>CONFIRMED BEARISH</v>
      </c>
    </row>
    <row r="646" spans="1:12" ht="13.5" x14ac:dyDescent="0.25">
      <c r="A646" s="3">
        <f>RSI!A646</f>
        <v>42944</v>
      </c>
      <c r="B646" s="2">
        <f>RSI!B646</f>
        <v>5.0431999999999997</v>
      </c>
      <c r="C646" s="2">
        <f>RSI!I646</f>
        <v>37.371341609716147</v>
      </c>
      <c r="D646" s="2">
        <f>MACD!E646</f>
        <v>-6.9802670190100002E-4</v>
      </c>
      <c r="E646" s="2">
        <f>MACD!F646</f>
        <v>-3.010955220151252E-2</v>
      </c>
      <c r="F646" s="2">
        <f>'Moving Avg'!D646</f>
        <v>5.1228400000000001</v>
      </c>
      <c r="G646" s="2">
        <f>'Moving Avg'!F646</f>
        <v>5.1507100000000001</v>
      </c>
      <c r="H646" s="2">
        <f>'Moving Avg'!G646</f>
        <v>5.1611120000000028</v>
      </c>
      <c r="I646" s="2">
        <f>'Moving Avg'!H646</f>
        <v>5.1876164999999981</v>
      </c>
      <c r="J646" s="6" t="str">
        <f>OBV!F646</f>
        <v>BEARISH</v>
      </c>
      <c r="K646" s="6" t="str">
        <f>OBV!G646</f>
        <v>NEUTRAL</v>
      </c>
      <c r="L646" s="6" t="str">
        <f>OBV!H646</f>
        <v>CONFIRMED BEARISH</v>
      </c>
    </row>
    <row r="647" spans="1:12" ht="13.5" x14ac:dyDescent="0.25">
      <c r="A647" s="3">
        <f>RSI!A647</f>
        <v>42947</v>
      </c>
      <c r="B647" s="2">
        <f>RSI!B647</f>
        <v>5.0232999999999999</v>
      </c>
      <c r="C647" s="2">
        <f>RSI!I647</f>
        <v>35.730306748032262</v>
      </c>
      <c r="D647" s="2">
        <f>MACD!E647</f>
        <v>2.0770905967295583E-2</v>
      </c>
      <c r="E647" s="2">
        <f>MACD!F647</f>
        <v>-1.9933460567750902E-2</v>
      </c>
      <c r="F647" s="2">
        <f>'Moving Avg'!D647</f>
        <v>5.08568</v>
      </c>
      <c r="G647" s="2">
        <f>'Moving Avg'!F647</f>
        <v>5.1430800000000012</v>
      </c>
      <c r="H647" s="2">
        <f>'Moving Avg'!G647</f>
        <v>5.1581420000000024</v>
      </c>
      <c r="I647" s="2">
        <f>'Moving Avg'!H647</f>
        <v>5.1873724999999977</v>
      </c>
      <c r="J647" s="6" t="str">
        <f>OBV!F647</f>
        <v>BEARISH</v>
      </c>
      <c r="K647" s="6" t="str">
        <f>OBV!G647</f>
        <v>NEUTRAL</v>
      </c>
      <c r="L647" s="6" t="str">
        <f>OBV!H647</f>
        <v>CONFIRMED BEARISH</v>
      </c>
    </row>
    <row r="648" spans="1:12" ht="13.5" x14ac:dyDescent="0.25">
      <c r="A648" s="3">
        <f>RSI!A648</f>
        <v>42948</v>
      </c>
      <c r="B648" s="2">
        <f>RSI!B648</f>
        <v>5.1559999999999997</v>
      </c>
      <c r="C648" s="2">
        <f>RSI!I648</f>
        <v>51.138411701804351</v>
      </c>
      <c r="D648" s="2">
        <f>MACD!E648</f>
        <v>2.986911924410407E-2</v>
      </c>
      <c r="E648" s="2">
        <f>MACD!F648</f>
        <v>-9.9729446053799069E-3</v>
      </c>
      <c r="F648" s="2">
        <f>'Moving Avg'!D648</f>
        <v>5.0816999999999997</v>
      </c>
      <c r="G648" s="2">
        <f>'Moving Avg'!F648</f>
        <v>5.1470600000000015</v>
      </c>
      <c r="H648" s="2">
        <f>'Moving Avg'!G648</f>
        <v>5.1578260000000036</v>
      </c>
      <c r="I648" s="2">
        <f>'Moving Avg'!H648</f>
        <v>5.1877919999999973</v>
      </c>
      <c r="J648" s="6" t="str">
        <f>OBV!F648</f>
        <v>BEARISH</v>
      </c>
      <c r="K648" s="6" t="str">
        <f>OBV!G648</f>
        <v>NEUTRAL</v>
      </c>
      <c r="L648" s="6" t="str">
        <f>OBV!H648</f>
        <v>CONFIRMED BEARISH</v>
      </c>
    </row>
    <row r="649" spans="1:12" ht="13.5" x14ac:dyDescent="0.25">
      <c r="A649" s="3">
        <f>RSI!A649</f>
        <v>42949</v>
      </c>
      <c r="B649" s="2">
        <f>RSI!B649</f>
        <v>5.1096000000000004</v>
      </c>
      <c r="C649" s="2">
        <f>RSI!I649</f>
        <v>46.904075637174586</v>
      </c>
      <c r="D649" s="2">
        <f>MACD!E649</f>
        <v>3.2756675295802395E-2</v>
      </c>
      <c r="E649" s="2">
        <f>MACD!F649</f>
        <v>-1.4270206251434459E-3</v>
      </c>
      <c r="F649" s="2">
        <f>'Moving Avg'!D649</f>
        <v>5.0883399999999996</v>
      </c>
      <c r="G649" s="2">
        <f>'Moving Avg'!F649</f>
        <v>5.1480550000000003</v>
      </c>
      <c r="H649" s="2">
        <f>'Moving Avg'!G649</f>
        <v>5.1565820000000029</v>
      </c>
      <c r="I649" s="2">
        <f>'Moving Avg'!H649</f>
        <v>5.1873564999999973</v>
      </c>
      <c r="J649" s="6" t="str">
        <f>OBV!F649</f>
        <v>BULLISH</v>
      </c>
      <c r="K649" s="6" t="str">
        <f>OBV!G649</f>
        <v>NEUTRAL</v>
      </c>
      <c r="L649" s="6" t="str">
        <f>OBV!H649</f>
        <v>CONFIRMED BULLISH</v>
      </c>
    </row>
    <row r="650" spans="1:12" ht="13.5" x14ac:dyDescent="0.25">
      <c r="A650" s="3">
        <f>RSI!A650</f>
        <v>42950</v>
      </c>
      <c r="B650" s="2">
        <f>RSI!B650</f>
        <v>5.0763999999999996</v>
      </c>
      <c r="C650" s="2">
        <f>RSI!I650</f>
        <v>44.090930499761818</v>
      </c>
      <c r="D650" s="2">
        <f>MACD!E650</f>
        <v>4.2968217213277704E-2</v>
      </c>
      <c r="E650" s="2">
        <f>MACD!F650</f>
        <v>7.4520269425407838E-3</v>
      </c>
      <c r="F650" s="2">
        <f>'Moving Avg'!D650</f>
        <v>5.0816999999999997</v>
      </c>
      <c r="G650" s="2">
        <f>'Moving Avg'!F650</f>
        <v>5.1473899999999997</v>
      </c>
      <c r="H650" s="2">
        <f>'Moving Avg'!G650</f>
        <v>5.1546740000000035</v>
      </c>
      <c r="I650" s="2">
        <f>'Moving Avg'!H650</f>
        <v>5.1867549999999971</v>
      </c>
      <c r="J650" s="6" t="str">
        <f>OBV!F650</f>
        <v>BEARISH</v>
      </c>
      <c r="K650" s="6" t="str">
        <f>OBV!G650</f>
        <v>NEUTRAL</v>
      </c>
      <c r="L650" s="6" t="str">
        <f>OBV!H650</f>
        <v>CONFIRMED BEARISH</v>
      </c>
    </row>
    <row r="651" spans="1:12" ht="13.5" x14ac:dyDescent="0.25">
      <c r="A651" s="3">
        <f>RSI!A651</f>
        <v>42951</v>
      </c>
      <c r="B651" s="2">
        <f>RSI!B651</f>
        <v>5.0763999999999996</v>
      </c>
      <c r="C651" s="2">
        <f>RSI!I651</f>
        <v>44.090930499761811</v>
      </c>
      <c r="D651" s="2">
        <f>MACD!E651</f>
        <v>5.1991297436789985E-2</v>
      </c>
      <c r="E651" s="2">
        <f>MACD!F651</f>
        <v>1.6359881041390627E-2</v>
      </c>
      <c r="F651" s="2">
        <f>'Moving Avg'!D651</f>
        <v>5.0883399999999996</v>
      </c>
      <c r="G651" s="2">
        <f>'Moving Avg'!F651</f>
        <v>5.1490499999999999</v>
      </c>
      <c r="H651" s="2">
        <f>'Moving Avg'!G651</f>
        <v>5.1518940000000031</v>
      </c>
      <c r="I651" s="2">
        <f>'Moving Avg'!H651</f>
        <v>5.1861534999999961</v>
      </c>
      <c r="J651" s="6" t="str">
        <f>OBV!F651</f>
        <v>BEARISH</v>
      </c>
      <c r="K651" s="6" t="str">
        <f>OBV!G651</f>
        <v>NEUTRAL</v>
      </c>
      <c r="L651" s="6" t="str">
        <f>OBV!H651</f>
        <v>BEARISH DIVERGENCE</v>
      </c>
    </row>
    <row r="652" spans="1:12" ht="13.5" x14ac:dyDescent="0.25">
      <c r="A652" s="3">
        <f>RSI!A652</f>
        <v>42954</v>
      </c>
      <c r="B652" s="2">
        <f>RSI!B652</f>
        <v>5.03</v>
      </c>
      <c r="C652" s="2">
        <f>RSI!I652</f>
        <v>40.18442385634426</v>
      </c>
      <c r="D652" s="2">
        <f>MACD!E652</f>
        <v>6.3417456615474599E-2</v>
      </c>
      <c r="E652" s="2">
        <f>MACD!F652</f>
        <v>2.5771396156207424E-2</v>
      </c>
      <c r="F652" s="2">
        <f>'Moving Avg'!D652</f>
        <v>5.0896799999999995</v>
      </c>
      <c r="G652" s="2">
        <f>'Moving Avg'!F652</f>
        <v>5.1467300000000007</v>
      </c>
      <c r="H652" s="2">
        <f>'Moving Avg'!G652</f>
        <v>5.1481860000000026</v>
      </c>
      <c r="I652" s="2">
        <f>'Moving Avg'!H652</f>
        <v>5.1860054999999958</v>
      </c>
      <c r="J652" s="6" t="str">
        <f>OBV!F652</f>
        <v>BEARISH</v>
      </c>
      <c r="K652" s="6" t="str">
        <f>OBV!G652</f>
        <v>NEUTRAL</v>
      </c>
      <c r="L652" s="6" t="str">
        <f>OBV!H652</f>
        <v>BEARISH DIVERGENCE</v>
      </c>
    </row>
    <row r="653" spans="1:12" ht="13.5" x14ac:dyDescent="0.25">
      <c r="A653" s="3">
        <f>RSI!A653</f>
        <v>42955</v>
      </c>
      <c r="B653" s="2">
        <f>RSI!B653</f>
        <v>5.0431999999999997</v>
      </c>
      <c r="C653" s="2">
        <f>RSI!I653</f>
        <v>41.765172189694752</v>
      </c>
      <c r="D653" s="2">
        <f>MACD!E653</f>
        <v>6.7602425127373245E-2</v>
      </c>
      <c r="E653" s="2">
        <f>MACD!F653</f>
        <v>3.4137601950440591E-2</v>
      </c>
      <c r="F653" s="2">
        <f>'Moving Avg'!D653</f>
        <v>5.0671200000000001</v>
      </c>
      <c r="G653" s="2">
        <f>'Moving Avg'!F653</f>
        <v>5.1404250000000014</v>
      </c>
      <c r="H653" s="2">
        <f>'Moving Avg'!G653</f>
        <v>5.1454900000000032</v>
      </c>
      <c r="I653" s="2">
        <f>'Moving Avg'!H653</f>
        <v>5.1853624999999965</v>
      </c>
      <c r="J653" s="6" t="str">
        <f>OBV!F653</f>
        <v>BEARISH</v>
      </c>
      <c r="K653" s="6" t="str">
        <f>OBV!G653</f>
        <v>NEUTRAL</v>
      </c>
      <c r="L653" s="6" t="str">
        <f>OBV!H653</f>
        <v>CONFIRMED BEARISH</v>
      </c>
    </row>
    <row r="654" spans="1:12" ht="13.5" x14ac:dyDescent="0.25">
      <c r="A654" s="3">
        <f>RSI!A654</f>
        <v>42956</v>
      </c>
      <c r="B654" s="2">
        <f>RSI!B654</f>
        <v>5.0499000000000001</v>
      </c>
      <c r="C654" s="2">
        <f>RSI!I654</f>
        <v>42.594427101764133</v>
      </c>
      <c r="D654" s="2">
        <f>MACD!E654</f>
        <v>5.5819110712167053E-2</v>
      </c>
      <c r="E654" s="2">
        <f>MACD!F654</f>
        <v>3.8473903702785882E-2</v>
      </c>
      <c r="F654" s="2">
        <f>'Moving Avg'!D654</f>
        <v>5.05518</v>
      </c>
      <c r="G654" s="2">
        <f>'Moving Avg'!F654</f>
        <v>5.134455</v>
      </c>
      <c r="H654" s="2">
        <f>'Moving Avg'!G654</f>
        <v>5.1425540000000023</v>
      </c>
      <c r="I654" s="2">
        <f>'Moving Avg'!H654</f>
        <v>5.1847529999999971</v>
      </c>
      <c r="J654" s="6" t="str">
        <f>OBV!F654</f>
        <v>BEARISH</v>
      </c>
      <c r="K654" s="6" t="str">
        <f>OBV!G654</f>
        <v>NEUTRAL</v>
      </c>
      <c r="L654" s="6" t="str">
        <f>OBV!H654</f>
        <v>CONFIRMED BEARISH</v>
      </c>
    </row>
    <row r="655" spans="1:12" ht="13.5" x14ac:dyDescent="0.25">
      <c r="A655" s="3">
        <f>RSI!A655</f>
        <v>42957</v>
      </c>
      <c r="B655" s="2">
        <f>RSI!B655</f>
        <v>5.03</v>
      </c>
      <c r="C655" s="2">
        <f>RSI!I655</f>
        <v>40.738858275694611</v>
      </c>
      <c r="D655" s="2">
        <f>MACD!E655</f>
        <v>5.283481468074136E-2</v>
      </c>
      <c r="E655" s="2">
        <f>MACD!F655</f>
        <v>4.1346085898376975E-2</v>
      </c>
      <c r="F655" s="2">
        <f>'Moving Avg'!D655</f>
        <v>5.0459000000000005</v>
      </c>
      <c r="G655" s="2">
        <f>'Moving Avg'!F655</f>
        <v>5.124505000000001</v>
      </c>
      <c r="H655" s="2">
        <f>'Moving Avg'!G655</f>
        <v>5.1392200000000026</v>
      </c>
      <c r="I655" s="2">
        <f>'Moving Avg'!H655</f>
        <v>5.1840439999999965</v>
      </c>
      <c r="J655" s="6" t="str">
        <f>OBV!F655</f>
        <v>BEARISH</v>
      </c>
      <c r="K655" s="6" t="str">
        <f>OBV!G655</f>
        <v>NEUTRAL</v>
      </c>
      <c r="L655" s="6" t="str">
        <f>OBV!H655</f>
        <v>CONFIRMED BEARISH</v>
      </c>
    </row>
    <row r="656" spans="1:12" ht="13.5" x14ac:dyDescent="0.25">
      <c r="A656" s="3">
        <f>RSI!A656</f>
        <v>42958</v>
      </c>
      <c r="B656" s="2">
        <f>RSI!B656</f>
        <v>5.1029999999999998</v>
      </c>
      <c r="C656" s="2">
        <f>RSI!I656</f>
        <v>49.440163691219134</v>
      </c>
      <c r="D656" s="2">
        <f>MACD!E656</f>
        <v>3.5178915343519357E-2</v>
      </c>
      <c r="E656" s="2">
        <f>MACD!F656</f>
        <v>4.0112651787405453E-2</v>
      </c>
      <c r="F656" s="2">
        <f>'Moving Avg'!D656</f>
        <v>5.0512200000000007</v>
      </c>
      <c r="G656" s="2">
        <f>'Moving Avg'!F656</f>
        <v>5.1182049999999997</v>
      </c>
      <c r="H656" s="2">
        <f>'Moving Avg'!G656</f>
        <v>5.1378440000000021</v>
      </c>
      <c r="I656" s="2">
        <f>'Moving Avg'!H656</f>
        <v>5.1837314999999977</v>
      </c>
      <c r="J656" s="6" t="str">
        <f>OBV!F656</f>
        <v>BEARISH</v>
      </c>
      <c r="K656" s="6" t="str">
        <f>OBV!G656</f>
        <v>NEUTRAL</v>
      </c>
      <c r="L656" s="6" t="str">
        <f>OBV!H656</f>
        <v>BEARISH DIVERGENCE</v>
      </c>
    </row>
    <row r="657" spans="1:12" ht="13.5" x14ac:dyDescent="0.25">
      <c r="A657" s="3">
        <f>RSI!A657</f>
        <v>42961</v>
      </c>
      <c r="B657" s="2">
        <f>RSI!B657</f>
        <v>5.1029999999999998</v>
      </c>
      <c r="C657" s="2">
        <f>RSI!I657</f>
        <v>49.440163691219134</v>
      </c>
      <c r="D657" s="2">
        <f>MACD!E657</f>
        <v>1.7202026514145707E-2</v>
      </c>
      <c r="E657" s="2">
        <f>MACD!F657</f>
        <v>3.553052673275351E-2</v>
      </c>
      <c r="F657" s="2">
        <f>'Moving Avg'!D657</f>
        <v>5.0658200000000004</v>
      </c>
      <c r="G657" s="2">
        <f>'Moving Avg'!F657</f>
        <v>5.1119049999999984</v>
      </c>
      <c r="H657" s="2">
        <f>'Moving Avg'!G657</f>
        <v>5.1364680000000025</v>
      </c>
      <c r="I657" s="2">
        <f>'Moving Avg'!H657</f>
        <v>5.1831074999999984</v>
      </c>
      <c r="J657" s="6" t="str">
        <f>OBV!F657</f>
        <v>BULLISH</v>
      </c>
      <c r="K657" s="6" t="str">
        <f>OBV!G657</f>
        <v>NEUTRAL</v>
      </c>
      <c r="L657" s="6" t="str">
        <f>OBV!H657</f>
        <v>CONFIRMED BULLISH</v>
      </c>
    </row>
    <row r="658" spans="1:12" ht="13.5" x14ac:dyDescent="0.25">
      <c r="A658" s="3">
        <f>RSI!A658</f>
        <v>42962</v>
      </c>
      <c r="B658" s="2">
        <f>RSI!B658</f>
        <v>5.0232999999999999</v>
      </c>
      <c r="C658" s="2">
        <f>RSI!I658</f>
        <v>41.689394357489768</v>
      </c>
      <c r="D658" s="2">
        <f>MACD!E658</f>
        <v>2.8332361174731702E-2</v>
      </c>
      <c r="E658" s="2">
        <f>MACD!F658</f>
        <v>3.409089362114915E-2</v>
      </c>
      <c r="F658" s="2">
        <f>'Moving Avg'!D658</f>
        <v>5.0618399999999992</v>
      </c>
      <c r="G658" s="2">
        <f>'Moving Avg'!F658</f>
        <v>5.1016199999999996</v>
      </c>
      <c r="H658" s="2">
        <f>'Moving Avg'!G658</f>
        <v>5.1334980000000021</v>
      </c>
      <c r="I658" s="2">
        <f>'Moving Avg'!H658</f>
        <v>5.1820534999999985</v>
      </c>
      <c r="J658" s="6" t="str">
        <f>OBV!F658</f>
        <v>BEARISH</v>
      </c>
      <c r="K658" s="6" t="str">
        <f>OBV!G658</f>
        <v>WEAK</v>
      </c>
      <c r="L658" s="6" t="str">
        <f>OBV!H658</f>
        <v>CONFIRMED BEARISH</v>
      </c>
    </row>
    <row r="659" spans="1:12" ht="13.5" x14ac:dyDescent="0.25">
      <c r="A659" s="3">
        <f>RSI!A659</f>
        <v>42963</v>
      </c>
      <c r="B659" s="2">
        <f>RSI!B659</f>
        <v>5.1029999999999998</v>
      </c>
      <c r="C659" s="2">
        <f>RSI!I659</f>
        <v>50.111987095287574</v>
      </c>
      <c r="D659" s="2">
        <f>MACD!E659</f>
        <v>2.5199918402544874E-2</v>
      </c>
      <c r="E659" s="2">
        <f>MACD!F659</f>
        <v>3.2312698577428293E-2</v>
      </c>
      <c r="F659" s="2">
        <f>'Moving Avg'!D659</f>
        <v>5.0724599999999995</v>
      </c>
      <c r="G659" s="2">
        <f>'Moving Avg'!F659</f>
        <v>5.097974999999999</v>
      </c>
      <c r="H659" s="2">
        <f>'Moving Avg'!G659</f>
        <v>5.1321220000000025</v>
      </c>
      <c r="I659" s="2">
        <f>'Moving Avg'!H659</f>
        <v>5.1815849999999974</v>
      </c>
      <c r="J659" s="6" t="str">
        <f>OBV!F659</f>
        <v>BEARISH</v>
      </c>
      <c r="K659" s="6" t="str">
        <f>OBV!G659</f>
        <v>WEAK</v>
      </c>
      <c r="L659" s="6" t="str">
        <f>OBV!H659</f>
        <v>BEARISH DIVERGENCE</v>
      </c>
    </row>
    <row r="660" spans="1:12" ht="13.5" x14ac:dyDescent="0.25">
      <c r="A660" s="3">
        <f>RSI!A660</f>
        <v>42964</v>
      </c>
      <c r="B660" s="2">
        <f>RSI!B660</f>
        <v>5.0431999999999997</v>
      </c>
      <c r="C660" s="2">
        <f>RSI!I660</f>
        <v>44.874473520446266</v>
      </c>
      <c r="D660" s="2">
        <f>MACD!E660</f>
        <v>2.1855697787269257E-2</v>
      </c>
      <c r="E660" s="2">
        <f>MACD!F660</f>
        <v>3.022129841939649E-2</v>
      </c>
      <c r="F660" s="2">
        <f>'Moving Avg'!D660</f>
        <v>5.0750999999999991</v>
      </c>
      <c r="G660" s="2">
        <f>'Moving Avg'!F660</f>
        <v>5.0896799999999995</v>
      </c>
      <c r="H660" s="2">
        <f>'Moving Avg'!G660</f>
        <v>5.1300500000000033</v>
      </c>
      <c r="I660" s="2">
        <f>'Moving Avg'!H660</f>
        <v>5.1806304999999977</v>
      </c>
      <c r="J660" s="6" t="str">
        <f>OBV!F660</f>
        <v>BEARISH</v>
      </c>
      <c r="K660" s="6" t="str">
        <f>OBV!G660</f>
        <v>NEUTRAL</v>
      </c>
      <c r="L660" s="6" t="str">
        <f>OBV!H660</f>
        <v>BEARISH DIVERGENCE</v>
      </c>
    </row>
    <row r="661" spans="1:12" ht="13.5" x14ac:dyDescent="0.25">
      <c r="A661" s="3">
        <f>RSI!A661</f>
        <v>42965</v>
      </c>
      <c r="B661" s="2">
        <f>RSI!B661</f>
        <v>5.1029999999999998</v>
      </c>
      <c r="C661" s="2">
        <f>RSI!I661</f>
        <v>50.451454127423609</v>
      </c>
      <c r="D661" s="2">
        <f>MACD!E661</f>
        <v>1.4935232088266304E-2</v>
      </c>
      <c r="E661" s="2">
        <f>MACD!F661</f>
        <v>2.7164085153170453E-2</v>
      </c>
      <c r="F661" s="2">
        <f>'Moving Avg'!D661</f>
        <v>5.0751000000000008</v>
      </c>
      <c r="G661" s="2">
        <f>'Moving Avg'!F661</f>
        <v>5.0843749999999996</v>
      </c>
      <c r="H661" s="2">
        <f>'Moving Avg'!G661</f>
        <v>5.1275540000000026</v>
      </c>
      <c r="I661" s="2">
        <f>'Moving Avg'!H661</f>
        <v>5.1802864999999967</v>
      </c>
      <c r="J661" s="6" t="str">
        <f>OBV!F661</f>
        <v>BEARISH</v>
      </c>
      <c r="K661" s="6" t="str">
        <f>OBV!G661</f>
        <v>WEAK</v>
      </c>
      <c r="L661" s="6" t="str">
        <f>OBV!H661</f>
        <v>NEUTRAL</v>
      </c>
    </row>
    <row r="662" spans="1:12" ht="13.5" x14ac:dyDescent="0.25">
      <c r="A662" s="3">
        <f>RSI!A662</f>
        <v>42968</v>
      </c>
      <c r="B662" s="2">
        <f>RSI!B662</f>
        <v>5.0431999999999997</v>
      </c>
      <c r="C662" s="2">
        <f>RSI!I662</f>
        <v>45.494756645935922</v>
      </c>
      <c r="D662" s="2">
        <f>MACD!E662</f>
        <v>6.3310469156787619E-3</v>
      </c>
      <c r="E662" s="2">
        <f>MACD!F662</f>
        <v>2.2997477505672118E-2</v>
      </c>
      <c r="F662" s="2">
        <f>'Moving Avg'!D662</f>
        <v>5.0631399999999998</v>
      </c>
      <c r="G662" s="2">
        <f>'Moving Avg'!F662</f>
        <v>5.0760799999999993</v>
      </c>
      <c r="H662" s="2">
        <f>'Moving Avg'!G662</f>
        <v>5.1249820000000037</v>
      </c>
      <c r="I662" s="2">
        <f>'Moving Avg'!H662</f>
        <v>5.1793634999999965</v>
      </c>
      <c r="J662" s="6" t="str">
        <f>OBV!F662</f>
        <v>BEARISH</v>
      </c>
      <c r="K662" s="6" t="str">
        <f>OBV!G662</f>
        <v>WEAK</v>
      </c>
      <c r="L662" s="6" t="str">
        <f>OBV!H662</f>
        <v>CONFIRMED BEARISH</v>
      </c>
    </row>
    <row r="663" spans="1:12" ht="13.5" x14ac:dyDescent="0.25">
      <c r="A663" s="3">
        <f>RSI!A663</f>
        <v>42969</v>
      </c>
      <c r="B663" s="2">
        <f>RSI!B663</f>
        <v>5.0431999999999997</v>
      </c>
      <c r="C663" s="2">
        <f>RSI!I663</f>
        <v>45.494756645935922</v>
      </c>
      <c r="D663" s="2">
        <f>MACD!E663</f>
        <v>1.398069393954593E-3</v>
      </c>
      <c r="E663" s="2">
        <f>MACD!F663</f>
        <v>1.8677595883328613E-2</v>
      </c>
      <c r="F663" s="2">
        <f>'Moving Avg'!D663</f>
        <v>5.0671200000000001</v>
      </c>
      <c r="G663" s="2">
        <f>'Moving Avg'!F663</f>
        <v>5.0694449999999991</v>
      </c>
      <c r="H663" s="2">
        <f>'Moving Avg'!G663</f>
        <v>5.1212900000000028</v>
      </c>
      <c r="I663" s="2">
        <f>'Moving Avg'!H663</f>
        <v>5.178502499999996</v>
      </c>
      <c r="J663" s="6" t="str">
        <f>OBV!F663</f>
        <v>BEARISH</v>
      </c>
      <c r="K663" s="6" t="str">
        <f>OBV!G663</f>
        <v>NEUTRAL</v>
      </c>
      <c r="L663" s="6" t="str">
        <f>OBV!H663</f>
        <v>BEARISH DIVERGENCE</v>
      </c>
    </row>
    <row r="664" spans="1:12" ht="13.5" x14ac:dyDescent="0.25">
      <c r="A664" s="3">
        <f>RSI!A664</f>
        <v>42970</v>
      </c>
      <c r="B664" s="2">
        <f>RSI!B664</f>
        <v>5.0101000000000004</v>
      </c>
      <c r="C664" s="2">
        <f>RSI!I664</f>
        <v>42.79568224387679</v>
      </c>
      <c r="D664" s="2">
        <f>MACD!E664</f>
        <v>9.9988963312913626E-4</v>
      </c>
      <c r="E664" s="2">
        <f>MACD!F664</f>
        <v>1.5142054633288719E-2</v>
      </c>
      <c r="F664" s="2">
        <f>'Moving Avg'!D664</f>
        <v>5.04854</v>
      </c>
      <c r="G664" s="2">
        <f>'Moving Avg'!F664</f>
        <v>5.0661299999999994</v>
      </c>
      <c r="H664" s="2">
        <f>'Moving Avg'!G664</f>
        <v>5.1168100000000027</v>
      </c>
      <c r="I664" s="2">
        <f>'Moving Avg'!H664</f>
        <v>5.1775384999999963</v>
      </c>
      <c r="J664" s="6" t="str">
        <f>OBV!F664</f>
        <v>BEARISH</v>
      </c>
      <c r="K664" s="6" t="str">
        <f>OBV!G664</f>
        <v>NEUTRAL</v>
      </c>
      <c r="L664" s="6" t="str">
        <f>OBV!H664</f>
        <v>CONFIRMED BEARISH</v>
      </c>
    </row>
    <row r="665" spans="1:12" ht="13.5" x14ac:dyDescent="0.25">
      <c r="A665" s="3">
        <f>RSI!A665</f>
        <v>42971</v>
      </c>
      <c r="B665" s="2">
        <f>RSI!B665</f>
        <v>4.9768999999999997</v>
      </c>
      <c r="C665" s="2">
        <f>RSI!I665</f>
        <v>40.218338145472963</v>
      </c>
      <c r="D665" s="2">
        <f>MACD!E665</f>
        <v>5.2781273068092105E-4</v>
      </c>
      <c r="E665" s="2">
        <f>MACD!F665</f>
        <v>1.2219206252767161E-2</v>
      </c>
      <c r="F665" s="2">
        <f>'Moving Avg'!D665</f>
        <v>5.0352800000000002</v>
      </c>
      <c r="G665" s="2">
        <f>'Moving Avg'!F665</f>
        <v>5.0594949999999992</v>
      </c>
      <c r="H665" s="2">
        <f>'Moving Avg'!G665</f>
        <v>5.1129120000000023</v>
      </c>
      <c r="I665" s="2">
        <f>'Moving Avg'!H665</f>
        <v>5.1767819999999949</v>
      </c>
      <c r="J665" s="6" t="str">
        <f>OBV!F665</f>
        <v>BEARISH</v>
      </c>
      <c r="K665" s="6" t="str">
        <f>OBV!G665</f>
        <v>NEUTRAL</v>
      </c>
      <c r="L665" s="6" t="str">
        <f>OBV!H665</f>
        <v>CONFIRMED BEARISH</v>
      </c>
    </row>
    <row r="666" spans="1:12" ht="13.5" x14ac:dyDescent="0.25">
      <c r="A666" s="3">
        <f>RSI!A666</f>
        <v>42972</v>
      </c>
      <c r="B666" s="2">
        <f>RSI!B666</f>
        <v>4.9768999999999997</v>
      </c>
      <c r="C666" s="2">
        <f>RSI!I666</f>
        <v>40.218338145472977</v>
      </c>
      <c r="D666" s="2">
        <f>MACD!E666</f>
        <v>1.1987834385677409E-2</v>
      </c>
      <c r="E666" s="2">
        <f>MACD!F666</f>
        <v>1.2172931879349213E-2</v>
      </c>
      <c r="F666" s="2">
        <f>'Moving Avg'!D666</f>
        <v>5.0100600000000002</v>
      </c>
      <c r="G666" s="2">
        <f>'Moving Avg'!F666</f>
        <v>5.0561799999999995</v>
      </c>
      <c r="H666" s="2">
        <f>'Moving Avg'!G666</f>
        <v>5.1088900000000024</v>
      </c>
      <c r="I666" s="2">
        <f>'Moving Avg'!H666</f>
        <v>5.1759944999999936</v>
      </c>
      <c r="J666" s="6" t="str">
        <f>OBV!F666</f>
        <v>BEARISH</v>
      </c>
      <c r="K666" s="6" t="str">
        <f>OBV!G666</f>
        <v>NEUTRAL</v>
      </c>
      <c r="L666" s="6" t="str">
        <f>OBV!H666</f>
        <v>CONFIRMED BEARISH</v>
      </c>
    </row>
    <row r="667" spans="1:12" ht="13.5" x14ac:dyDescent="0.25">
      <c r="A667" s="3">
        <f>RSI!A667</f>
        <v>42975</v>
      </c>
      <c r="B667" s="2">
        <f>RSI!B667</f>
        <v>5.0101000000000004</v>
      </c>
      <c r="C667" s="2">
        <f>RSI!I667</f>
        <v>44.121247954575196</v>
      </c>
      <c r="D667" s="2">
        <f>MACD!E667</f>
        <v>1.9807648110981013E-2</v>
      </c>
      <c r="E667" s="2">
        <f>MACD!F667</f>
        <v>1.3699875125675574E-2</v>
      </c>
      <c r="F667" s="2">
        <f>'Moving Avg'!D667</f>
        <v>5.0034400000000003</v>
      </c>
      <c r="G667" s="2">
        <f>'Moving Avg'!F667</f>
        <v>5.0555199999999996</v>
      </c>
      <c r="H667" s="2">
        <f>'Moving Avg'!G667</f>
        <v>5.1056560000000024</v>
      </c>
      <c r="I667" s="2">
        <f>'Moving Avg'!H667</f>
        <v>5.1754664999999944</v>
      </c>
      <c r="J667" s="6" t="str">
        <f>OBV!F667</f>
        <v>BEARISH</v>
      </c>
      <c r="K667" s="6" t="str">
        <f>OBV!G667</f>
        <v>NEUTRAL</v>
      </c>
      <c r="L667" s="6" t="str">
        <f>OBV!H667</f>
        <v>CONFIRMED BEARISH</v>
      </c>
    </row>
    <row r="668" spans="1:12" ht="13.5" x14ac:dyDescent="0.25">
      <c r="A668" s="3">
        <f>RSI!A668</f>
        <v>42976</v>
      </c>
      <c r="B668" s="2">
        <f>RSI!B668</f>
        <v>5.0034000000000001</v>
      </c>
      <c r="C668" s="2">
        <f>RSI!I668</f>
        <v>43.50398393307978</v>
      </c>
      <c r="D668" s="2">
        <f>MACD!E668</f>
        <v>1.5002001905894069E-2</v>
      </c>
      <c r="E668" s="2">
        <f>MACD!F668</f>
        <v>1.3960300481719274E-2</v>
      </c>
      <c r="F668" s="2">
        <f>'Moving Avg'!D668</f>
        <v>4.9954799999999997</v>
      </c>
      <c r="G668" s="2">
        <f>'Moving Avg'!F668</f>
        <v>5.0478899999999998</v>
      </c>
      <c r="H668" s="2">
        <f>'Moving Avg'!G668</f>
        <v>5.1022880000000024</v>
      </c>
      <c r="I668" s="2">
        <f>'Moving Avg'!H668</f>
        <v>5.1743444999999948</v>
      </c>
      <c r="J668" s="6" t="str">
        <f>OBV!F668</f>
        <v>BEARISH</v>
      </c>
      <c r="K668" s="6" t="str">
        <f>OBV!G668</f>
        <v>WEAK</v>
      </c>
      <c r="L668" s="6" t="str">
        <f>OBV!H668</f>
        <v>CONFIRMED BEARISH</v>
      </c>
    </row>
    <row r="669" spans="1:12" ht="13.5" x14ac:dyDescent="0.25">
      <c r="A669" s="3">
        <f>RSI!A669</f>
        <v>42977</v>
      </c>
      <c r="B669" s="2">
        <f>RSI!B669</f>
        <v>4.9768999999999997</v>
      </c>
      <c r="C669" s="2">
        <f>RSI!I669</f>
        <v>41.057345476245509</v>
      </c>
      <c r="D669" s="2">
        <f>MACD!E669</f>
        <v>2.5517213546855544E-2</v>
      </c>
      <c r="E669" s="2">
        <f>MACD!F669</f>
        <v>1.6271683094746529E-2</v>
      </c>
      <c r="F669" s="2">
        <f>'Moving Avg'!D669</f>
        <v>4.9888399999999997</v>
      </c>
      <c r="G669" s="2">
        <f>'Moving Avg'!F669</f>
        <v>5.0412549999999996</v>
      </c>
      <c r="H669" s="2">
        <f>'Moving Avg'!G669</f>
        <v>5.0983900000000029</v>
      </c>
      <c r="I669" s="2">
        <f>'Moving Avg'!H669</f>
        <v>5.1730584999999953</v>
      </c>
      <c r="J669" s="6" t="str">
        <f>OBV!F669</f>
        <v>BEARISH</v>
      </c>
      <c r="K669" s="6" t="str">
        <f>OBV!G669</f>
        <v>WEAK</v>
      </c>
      <c r="L669" s="6" t="str">
        <f>OBV!H669</f>
        <v>CONFIRMED BEARISH</v>
      </c>
    </row>
    <row r="670" spans="1:12" ht="13.5" x14ac:dyDescent="0.25">
      <c r="A670" s="3">
        <f>RSI!A670</f>
        <v>42978</v>
      </c>
      <c r="B670" s="2">
        <f>RSI!B670</f>
        <v>4.9768999999999997</v>
      </c>
      <c r="C670" s="2">
        <f>RSI!I670</f>
        <v>41.057345476245509</v>
      </c>
      <c r="D670" s="2">
        <f>MACD!E670</f>
        <v>2.5701869806333377E-2</v>
      </c>
      <c r="E670" s="2">
        <f>MACD!F670</f>
        <v>1.8157720437063901E-2</v>
      </c>
      <c r="F670" s="2">
        <f>'Moving Avg'!D670</f>
        <v>4.9888400000000006</v>
      </c>
      <c r="G670" s="2">
        <f>'Moving Avg'!F670</f>
        <v>5.0362799999999996</v>
      </c>
      <c r="H670" s="2">
        <f>'Moving Avg'!G670</f>
        <v>5.0951160000000026</v>
      </c>
      <c r="I670" s="2">
        <f>'Moving Avg'!H670</f>
        <v>5.1722089999999934</v>
      </c>
      <c r="J670" s="6" t="str">
        <f>OBV!F670</f>
        <v>BEARISH</v>
      </c>
      <c r="K670" s="6" t="str">
        <f>OBV!G670</f>
        <v>WEAK</v>
      </c>
      <c r="L670" s="6" t="str">
        <f>OBV!H670</f>
        <v>NEUTRAL</v>
      </c>
    </row>
    <row r="671" spans="1:12" ht="13.5" x14ac:dyDescent="0.25">
      <c r="A671" s="3">
        <f>RSI!A671</f>
        <v>42982</v>
      </c>
      <c r="B671" s="2">
        <f>RSI!B671</f>
        <v>5.0101000000000004</v>
      </c>
      <c r="C671" s="2">
        <f>RSI!I671</f>
        <v>45.510001443704112</v>
      </c>
      <c r="D671" s="2">
        <f>MACD!E671</f>
        <v>3.3049941008986394E-2</v>
      </c>
      <c r="E671" s="2">
        <f>MACD!F671</f>
        <v>2.11361645514484E-2</v>
      </c>
      <c r="F671" s="2">
        <f>'Moving Avg'!D671</f>
        <v>4.9954800000000006</v>
      </c>
      <c r="G671" s="2">
        <f>'Moving Avg'!F671</f>
        <v>5.032964999999999</v>
      </c>
      <c r="H671" s="2">
        <f>'Moving Avg'!G671</f>
        <v>5.0926300000000024</v>
      </c>
      <c r="I671" s="2">
        <f>'Moving Avg'!H671</f>
        <v>5.1714004999999936</v>
      </c>
      <c r="J671" s="6" t="str">
        <f>OBV!F671</f>
        <v>BEARISH</v>
      </c>
      <c r="K671" s="6" t="str">
        <f>OBV!G671</f>
        <v>WEAK</v>
      </c>
      <c r="L671" s="6" t="str">
        <f>OBV!H671</f>
        <v>BEARISH DIVERGENCE</v>
      </c>
    </row>
    <row r="672" spans="1:12" ht="13.5" x14ac:dyDescent="0.25">
      <c r="A672" s="3">
        <f>RSI!A672</f>
        <v>42983</v>
      </c>
      <c r="B672" s="2">
        <f>RSI!B672</f>
        <v>5.0101000000000004</v>
      </c>
      <c r="C672" s="2">
        <f>RSI!I672</f>
        <v>45.510001443704112</v>
      </c>
      <c r="D672" s="2">
        <f>MACD!E672</f>
        <v>3.0289028805833951E-2</v>
      </c>
      <c r="E672" s="2">
        <f>MACD!F672</f>
        <v>2.2966737402325514E-2</v>
      </c>
      <c r="F672" s="2">
        <f>'Moving Avg'!D672</f>
        <v>4.9954800000000006</v>
      </c>
      <c r="G672" s="2">
        <f>'Moving Avg'!F672</f>
        <v>5.0319699999999994</v>
      </c>
      <c r="H672" s="2">
        <f>'Moving Avg'!G672</f>
        <v>5.0906420000000017</v>
      </c>
      <c r="I672" s="2">
        <f>'Moving Avg'!H672</f>
        <v>5.1704364999999948</v>
      </c>
      <c r="J672" s="6" t="str">
        <f>OBV!F672</f>
        <v>BEARISH</v>
      </c>
      <c r="K672" s="6" t="str">
        <f>OBV!G672</f>
        <v>WEAK</v>
      </c>
      <c r="L672" s="6" t="str">
        <f>OBV!H672</f>
        <v>NEUTRAL</v>
      </c>
    </row>
    <row r="673" spans="1:12" ht="13.5" x14ac:dyDescent="0.25">
      <c r="A673" s="3">
        <f>RSI!A673</f>
        <v>42984</v>
      </c>
      <c r="B673" s="2">
        <f>RSI!B673</f>
        <v>5.1162000000000001</v>
      </c>
      <c r="C673" s="2">
        <f>RSI!I673</f>
        <v>57.42921874325895</v>
      </c>
      <c r="D673" s="2">
        <f>MACD!E673</f>
        <v>2.0298695554864743E-2</v>
      </c>
      <c r="E673" s="2">
        <f>MACD!F673</f>
        <v>2.2433129032833361E-2</v>
      </c>
      <c r="F673" s="2">
        <f>'Moving Avg'!D673</f>
        <v>5.0180400000000001</v>
      </c>
      <c r="G673" s="2">
        <f>'Moving Avg'!F673</f>
        <v>5.0356199999999998</v>
      </c>
      <c r="H673" s="2">
        <f>'Moving Avg'!G673</f>
        <v>5.0907760000000017</v>
      </c>
      <c r="I673" s="2">
        <f>'Moving Avg'!H673</f>
        <v>5.1700029999999959</v>
      </c>
      <c r="J673" s="6" t="str">
        <f>OBV!F673</f>
        <v>BULLISH</v>
      </c>
      <c r="K673" s="6" t="str">
        <f>OBV!G673</f>
        <v>NEUTRAL</v>
      </c>
      <c r="L673" s="6" t="str">
        <f>OBV!H673</f>
        <v>CONFIRMED BULLISH</v>
      </c>
    </row>
    <row r="674" spans="1:12" ht="13.5" x14ac:dyDescent="0.25">
      <c r="A674" s="3">
        <f>RSI!A674</f>
        <v>42985</v>
      </c>
      <c r="B674" s="2">
        <f>RSI!B674</f>
        <v>5.2024999999999997</v>
      </c>
      <c r="C674" s="2">
        <f>RSI!I674</f>
        <v>64.274474272769595</v>
      </c>
      <c r="D674" s="2">
        <f>MACD!E674</f>
        <v>-7.6621898799089649E-5</v>
      </c>
      <c r="E674" s="2">
        <f>MACD!F674</f>
        <v>1.7931178846506871E-2</v>
      </c>
      <c r="F674" s="2">
        <f>'Moving Avg'!D674</f>
        <v>5.0631599999999999</v>
      </c>
      <c r="G674" s="2">
        <f>'Moving Avg'!F674</f>
        <v>5.0432499999999996</v>
      </c>
      <c r="H674" s="2">
        <f>'Moving Avg'!G674</f>
        <v>5.0926360000000015</v>
      </c>
      <c r="I674" s="2">
        <f>'Moving Avg'!H674</f>
        <v>5.1700319999999964</v>
      </c>
      <c r="J674" s="6" t="str">
        <f>OBV!F674</f>
        <v>BULLISH</v>
      </c>
      <c r="K674" s="6" t="str">
        <f>OBV!G674</f>
        <v>STRONG</v>
      </c>
      <c r="L674" s="6" t="str">
        <f>OBV!H674</f>
        <v>CONFIRMED BULLISH</v>
      </c>
    </row>
    <row r="675" spans="1:12" ht="13.5" x14ac:dyDescent="0.25">
      <c r="A675" s="3">
        <f>RSI!A675</f>
        <v>42986</v>
      </c>
      <c r="B675" s="2">
        <f>RSI!B675</f>
        <v>5.2024999999999997</v>
      </c>
      <c r="C675" s="2">
        <f>RSI!I675</f>
        <v>64.274474272769595</v>
      </c>
      <c r="D675" s="2">
        <f>MACD!E675</f>
        <v>-2.3339601420627965E-2</v>
      </c>
      <c r="E675" s="2">
        <f>MACD!F675</f>
        <v>9.6770227930799042E-3</v>
      </c>
      <c r="F675" s="2">
        <f>'Moving Avg'!D675</f>
        <v>5.1082800000000006</v>
      </c>
      <c r="G675" s="2">
        <f>'Moving Avg'!F675</f>
        <v>5.0518749999999999</v>
      </c>
      <c r="H675" s="2">
        <f>'Moving Avg'!G675</f>
        <v>5.0944960000000012</v>
      </c>
      <c r="I675" s="2">
        <f>'Moving Avg'!H675</f>
        <v>5.1704659999999967</v>
      </c>
      <c r="J675" s="6" t="str">
        <f>OBV!F675</f>
        <v>BULLISH</v>
      </c>
      <c r="K675" s="6" t="str">
        <f>OBV!G675</f>
        <v>STRONG</v>
      </c>
      <c r="L675" s="6" t="str">
        <f>OBV!H675</f>
        <v>CONFIRMED BULLISH</v>
      </c>
    </row>
    <row r="676" spans="1:12" ht="13.5" x14ac:dyDescent="0.25">
      <c r="A676" s="3">
        <f>RSI!A676</f>
        <v>42989</v>
      </c>
      <c r="B676" s="2">
        <f>RSI!B676</f>
        <v>5.2290000000000001</v>
      </c>
      <c r="C676" s="2">
        <f>RSI!I676</f>
        <v>66.209459391348744</v>
      </c>
      <c r="D676" s="2">
        <f>MACD!E676</f>
        <v>-4.5833507297609266E-2</v>
      </c>
      <c r="E676" s="2">
        <f>MACD!F676</f>
        <v>-1.4250832250579304E-3</v>
      </c>
      <c r="F676" s="2">
        <f>'Moving Avg'!D676</f>
        <v>5.1520600000000005</v>
      </c>
      <c r="G676" s="2">
        <f>'Moving Avg'!F676</f>
        <v>5.0581750000000003</v>
      </c>
      <c r="H676" s="2">
        <f>'Moving Avg'!G676</f>
        <v>5.0975100000000015</v>
      </c>
      <c r="I676" s="2">
        <f>'Moving Avg'!H676</f>
        <v>5.1707209999999968</v>
      </c>
      <c r="J676" s="6" t="str">
        <f>OBV!F676</f>
        <v>BULLISH</v>
      </c>
      <c r="K676" s="6" t="str">
        <f>OBV!G676</f>
        <v>STRONG</v>
      </c>
      <c r="L676" s="6" t="str">
        <f>OBV!H676</f>
        <v>CONFIRMED BULLISH</v>
      </c>
    </row>
    <row r="677" spans="1:12" ht="13.5" x14ac:dyDescent="0.25">
      <c r="A677" s="3">
        <f>RSI!A677</f>
        <v>42990</v>
      </c>
      <c r="B677" s="2">
        <f>RSI!B677</f>
        <v>5.2290000000000001</v>
      </c>
      <c r="C677" s="2">
        <f>RSI!I677</f>
        <v>66.209459391348759</v>
      </c>
      <c r="D677" s="2">
        <f>MACD!E677</f>
        <v>-6.0699860821768148E-2</v>
      </c>
      <c r="E677" s="2">
        <f>MACD!F677</f>
        <v>-1.3280038744399975E-2</v>
      </c>
      <c r="F677" s="2">
        <f>'Moving Avg'!D677</f>
        <v>5.1958399999999996</v>
      </c>
      <c r="G677" s="2">
        <f>'Moving Avg'!F677</f>
        <v>5.0644749999999998</v>
      </c>
      <c r="H677" s="2">
        <f>'Moving Avg'!G677</f>
        <v>5.0985720000000017</v>
      </c>
      <c r="I677" s="2">
        <f>'Moving Avg'!H677</f>
        <v>5.1706954999999963</v>
      </c>
      <c r="J677" s="6" t="str">
        <f>OBV!F677</f>
        <v>BULLISH</v>
      </c>
      <c r="K677" s="6" t="str">
        <f>OBV!G677</f>
        <v>STRONG</v>
      </c>
      <c r="L677" s="6" t="str">
        <f>OBV!H677</f>
        <v>CONFIRMED BULLISH</v>
      </c>
    </row>
    <row r="678" spans="1:12" ht="13.5" x14ac:dyDescent="0.25">
      <c r="A678" s="3">
        <f>RSI!A678</f>
        <v>42991</v>
      </c>
      <c r="B678" s="2">
        <f>RSI!B678</f>
        <v>5.2888000000000002</v>
      </c>
      <c r="C678" s="2">
        <f>RSI!I678</f>
        <v>70.40461159153628</v>
      </c>
      <c r="D678" s="2">
        <f>MACD!E678</f>
        <v>-7.9610538245860063E-2</v>
      </c>
      <c r="E678" s="2">
        <f>MACD!F678</f>
        <v>-2.6546138644691991E-2</v>
      </c>
      <c r="F678" s="2">
        <f>'Moving Avg'!D678</f>
        <v>5.2303600000000001</v>
      </c>
      <c r="G678" s="2">
        <f>'Moving Avg'!F678</f>
        <v>5.07775</v>
      </c>
      <c r="H678" s="2">
        <f>'Moving Avg'!G678</f>
        <v>5.1028200000000021</v>
      </c>
      <c r="I678" s="2">
        <f>'Moving Avg'!H678</f>
        <v>5.1709689999999968</v>
      </c>
      <c r="J678" s="6" t="str">
        <f>OBV!F678</f>
        <v>BULLISH</v>
      </c>
      <c r="K678" s="6" t="str">
        <f>OBV!G678</f>
        <v>STRONG</v>
      </c>
      <c r="L678" s="6" t="str">
        <f>OBV!H678</f>
        <v>CONFIRMED BULLISH</v>
      </c>
    </row>
    <row r="679" spans="1:12" ht="13.5" x14ac:dyDescent="0.25">
      <c r="A679" s="3">
        <f>RSI!A679</f>
        <v>42992</v>
      </c>
      <c r="B679" s="2">
        <f>RSI!B679</f>
        <v>5.1759000000000004</v>
      </c>
      <c r="C679" s="2">
        <f>RSI!I679</f>
        <v>56.21469398387967</v>
      </c>
      <c r="D679" s="2">
        <f>MACD!E679</f>
        <v>-9.2485735222047616E-2</v>
      </c>
      <c r="E679" s="2">
        <f>MACD!F679</f>
        <v>-3.9734057960163119E-2</v>
      </c>
      <c r="F679" s="2">
        <f>'Moving Avg'!D679</f>
        <v>5.2250399999999999</v>
      </c>
      <c r="G679" s="2">
        <f>'Moving Avg'!F679</f>
        <v>5.0813949999999997</v>
      </c>
      <c r="H679" s="2">
        <f>'Moving Avg'!G679</f>
        <v>5.1045440000000015</v>
      </c>
      <c r="I679" s="2">
        <f>'Moving Avg'!H679</f>
        <v>5.170677999999997</v>
      </c>
      <c r="J679" s="6" t="str">
        <f>OBV!F679</f>
        <v>BULLISH</v>
      </c>
      <c r="K679" s="6" t="str">
        <f>OBV!G679</f>
        <v>NEUTRAL</v>
      </c>
      <c r="L679" s="6" t="str">
        <f>OBV!H679</f>
        <v>BULLISH DIVERGENCE</v>
      </c>
    </row>
    <row r="680" spans="1:12" ht="13.5" x14ac:dyDescent="0.25">
      <c r="A680" s="3">
        <f>RSI!A680</f>
        <v>42993</v>
      </c>
      <c r="B680" s="2">
        <f>RSI!B680</f>
        <v>5.1228999999999996</v>
      </c>
      <c r="C680" s="2">
        <f>RSI!I680</f>
        <v>51.016461372379105</v>
      </c>
      <c r="D680" s="2">
        <f>MACD!E680</f>
        <v>-9.9861052109692316E-2</v>
      </c>
      <c r="E680" s="2">
        <f>MACD!F680</f>
        <v>-5.1759456790068964E-2</v>
      </c>
      <c r="F680" s="2">
        <f>'Moving Avg'!D680</f>
        <v>5.2091200000000004</v>
      </c>
      <c r="G680" s="2">
        <f>'Moving Avg'!F680</f>
        <v>5.0853799999999998</v>
      </c>
      <c r="H680" s="2">
        <f>'Moving Avg'!G680</f>
        <v>5.1052080000000011</v>
      </c>
      <c r="I680" s="2">
        <f>'Moving Avg'!H680</f>
        <v>5.1701219999999974</v>
      </c>
      <c r="J680" s="6" t="str">
        <f>OBV!F680</f>
        <v>BULLISH</v>
      </c>
      <c r="K680" s="6" t="str">
        <f>OBV!G680</f>
        <v>NEUTRAL</v>
      </c>
      <c r="L680" s="6" t="str">
        <f>OBV!H680</f>
        <v>BULLISH DIVERGENCE</v>
      </c>
    </row>
    <row r="681" spans="1:12" ht="13.5" x14ac:dyDescent="0.25">
      <c r="A681" s="3">
        <f>RSI!A681</f>
        <v>42996</v>
      </c>
      <c r="B681" s="2">
        <f>RSI!B681</f>
        <v>5.1228999999999996</v>
      </c>
      <c r="C681" s="2">
        <f>RSI!I681</f>
        <v>51.016461372379105</v>
      </c>
      <c r="D681" s="2">
        <f>MACD!E681</f>
        <v>-0.10105754195488892</v>
      </c>
      <c r="E681" s="2">
        <f>MACD!F681</f>
        <v>-6.1619073823032958E-2</v>
      </c>
      <c r="F681" s="2">
        <f>'Moving Avg'!D681</f>
        <v>5.1879000000000008</v>
      </c>
      <c r="G681" s="2">
        <f>'Moving Avg'!F681</f>
        <v>5.0863749999999994</v>
      </c>
      <c r="H681" s="2">
        <f>'Moving Avg'!G681</f>
        <v>5.106802000000001</v>
      </c>
      <c r="I681" s="2">
        <f>'Moving Avg'!H681</f>
        <v>5.1698774999999975</v>
      </c>
      <c r="J681" s="6" t="str">
        <f>OBV!F681</f>
        <v>BULLISH</v>
      </c>
      <c r="K681" s="6" t="str">
        <f>OBV!G681</f>
        <v>NEUTRAL</v>
      </c>
      <c r="L681" s="6" t="str">
        <f>OBV!H681</f>
        <v>BULLISH DIVERGENCE</v>
      </c>
    </row>
    <row r="682" spans="1:12" ht="13.5" x14ac:dyDescent="0.25">
      <c r="A682" s="3">
        <f>RSI!A682</f>
        <v>42997</v>
      </c>
      <c r="B682" s="2">
        <f>RSI!B682</f>
        <v>5.1959</v>
      </c>
      <c r="C682" s="2">
        <f>RSI!I682</f>
        <v>57.320786764711308</v>
      </c>
      <c r="D682" s="2">
        <f>MACD!E682</f>
        <v>-0.10753618736688164</v>
      </c>
      <c r="E682" s="2">
        <f>MACD!F682</f>
        <v>-7.0802496531802706E-2</v>
      </c>
      <c r="F682" s="2">
        <f>'Moving Avg'!D682</f>
        <v>5.1812799999999992</v>
      </c>
      <c r="G682" s="2">
        <f>'Moving Avg'!F682</f>
        <v>5.094009999999999</v>
      </c>
      <c r="H682" s="2">
        <f>'Moving Avg'!G682</f>
        <v>5.1091920000000002</v>
      </c>
      <c r="I682" s="2">
        <f>'Moving Avg'!H682</f>
        <v>5.1701849999999983</v>
      </c>
      <c r="J682" s="6" t="str">
        <f>OBV!F682</f>
        <v>BULLISH</v>
      </c>
      <c r="K682" s="6" t="str">
        <f>OBV!G682</f>
        <v>NEUTRAL</v>
      </c>
      <c r="L682" s="6" t="str">
        <f>OBV!H682</f>
        <v>BULLISH DIVERGENCE</v>
      </c>
    </row>
    <row r="683" spans="1:12" ht="13.5" x14ac:dyDescent="0.25">
      <c r="A683" s="3">
        <f>RSI!A683</f>
        <v>42998</v>
      </c>
      <c r="B683" s="2">
        <f>RSI!B683</f>
        <v>5.1627000000000001</v>
      </c>
      <c r="C683" s="2">
        <f>RSI!I683</f>
        <v>53.921775853948624</v>
      </c>
      <c r="D683" s="2">
        <f>MACD!E683</f>
        <v>-9.4721608275230018E-2</v>
      </c>
      <c r="E683" s="2">
        <f>MACD!F683</f>
        <v>-7.5586318880488168E-2</v>
      </c>
      <c r="F683" s="2">
        <f>'Moving Avg'!D683</f>
        <v>5.1560600000000001</v>
      </c>
      <c r="G683" s="2">
        <f>'Moving Avg'!F683</f>
        <v>5.0999849999999993</v>
      </c>
      <c r="H683" s="2">
        <f>'Moving Avg'!G683</f>
        <v>5.1090600000000004</v>
      </c>
      <c r="I683" s="2">
        <f>'Moving Avg'!H683</f>
        <v>5.1699214999999983</v>
      </c>
      <c r="J683" s="6" t="str">
        <f>OBV!F683</f>
        <v>BEARISH</v>
      </c>
      <c r="K683" s="6" t="str">
        <f>OBV!G683</f>
        <v>NEUTRAL</v>
      </c>
      <c r="L683" s="6" t="str">
        <f>OBV!H683</f>
        <v>CONFIRMED BEARISH</v>
      </c>
    </row>
    <row r="684" spans="1:12" ht="13.5" x14ac:dyDescent="0.25">
      <c r="A684" s="3">
        <f>RSI!A684</f>
        <v>43000</v>
      </c>
      <c r="B684" s="2">
        <f>RSI!B684</f>
        <v>5.1825999999999999</v>
      </c>
      <c r="C684" s="2">
        <f>RSI!I684</f>
        <v>55.620498632381555</v>
      </c>
      <c r="D684" s="2">
        <f>MACD!E684</f>
        <v>-7.2329312881198149E-2</v>
      </c>
      <c r="E684" s="2">
        <f>MACD!F684</f>
        <v>-7.4934917680630167E-2</v>
      </c>
      <c r="F684" s="2">
        <f>'Moving Avg'!D684</f>
        <v>5.1574</v>
      </c>
      <c r="G684" s="2">
        <f>'Moving Avg'!F684</f>
        <v>5.1086099999999997</v>
      </c>
      <c r="H684" s="2">
        <f>'Moving Avg'!G684</f>
        <v>5.1093260000000003</v>
      </c>
      <c r="I684" s="2">
        <f>'Moving Avg'!H684</f>
        <v>5.1702869999999983</v>
      </c>
      <c r="J684" s="6" t="str">
        <f>OBV!F684</f>
        <v>BULLISH</v>
      </c>
      <c r="K684" s="6" t="str">
        <f>OBV!G684</f>
        <v>NEUTRAL</v>
      </c>
      <c r="L684" s="6" t="str">
        <f>OBV!H684</f>
        <v>CONFIRMED BULLISH</v>
      </c>
    </row>
    <row r="685" spans="1:12" ht="13.5" x14ac:dyDescent="0.25">
      <c r="A685" s="3">
        <f>RSI!A685</f>
        <v>43003</v>
      </c>
      <c r="B685" s="2">
        <f>RSI!B685</f>
        <v>5.1759000000000004</v>
      </c>
      <c r="C685" s="2">
        <f>RSI!I685</f>
        <v>54.886827692340312</v>
      </c>
      <c r="D685" s="2">
        <f>MACD!E685</f>
        <v>-5.3238149106601185E-2</v>
      </c>
      <c r="E685" s="2">
        <f>MACD!F685</f>
        <v>-7.0595563965824379E-2</v>
      </c>
      <c r="F685" s="2">
        <f>'Moving Avg'!D685</f>
        <v>5.168000000000001</v>
      </c>
      <c r="G685" s="2">
        <f>'Moving Avg'!F685</f>
        <v>5.1185599999999996</v>
      </c>
      <c r="H685" s="2">
        <f>'Moving Avg'!G685</f>
        <v>5.1082640000000001</v>
      </c>
      <c r="I685" s="2">
        <f>'Moving Avg'!H685</f>
        <v>5.1706189999999985</v>
      </c>
      <c r="J685" s="6" t="str">
        <f>OBV!F685</f>
        <v>BULLISH</v>
      </c>
      <c r="K685" s="6" t="str">
        <f>OBV!G685</f>
        <v>NEUTRAL</v>
      </c>
      <c r="L685" s="6" t="str">
        <f>OBV!H685</f>
        <v>CONFIRMED BULLISH</v>
      </c>
    </row>
    <row r="686" spans="1:12" ht="13.5" x14ac:dyDescent="0.25">
      <c r="A686" s="3">
        <f>RSI!A686</f>
        <v>43004</v>
      </c>
      <c r="B686" s="2">
        <f>RSI!B686</f>
        <v>5.1428000000000003</v>
      </c>
      <c r="C686" s="2">
        <f>RSI!I686</f>
        <v>51.287542932858834</v>
      </c>
      <c r="D686" s="2">
        <f>MACD!E686</f>
        <v>-3.084207322500454E-2</v>
      </c>
      <c r="E686" s="2">
        <f>MACD!F686</f>
        <v>-6.264486581766042E-2</v>
      </c>
      <c r="F686" s="2">
        <f>'Moving Avg'!D686</f>
        <v>5.1719800000000005</v>
      </c>
      <c r="G686" s="2">
        <f>'Moving Avg'!F686</f>
        <v>5.1268549999999999</v>
      </c>
      <c r="H686" s="2">
        <f>'Moving Avg'!G686</f>
        <v>5.106539999999999</v>
      </c>
      <c r="I686" s="2">
        <f>'Moving Avg'!H686</f>
        <v>5.1707854999999983</v>
      </c>
      <c r="J686" s="6" t="str">
        <f>OBV!F686</f>
        <v>BULLISH</v>
      </c>
      <c r="K686" s="6" t="str">
        <f>OBV!G686</f>
        <v>NEUTRAL</v>
      </c>
      <c r="L686" s="6" t="str">
        <f>OBV!H686</f>
        <v>CONFIRMED BULLISH</v>
      </c>
    </row>
    <row r="687" spans="1:12" ht="13.5" x14ac:dyDescent="0.25">
      <c r="A687" s="3">
        <f>RSI!A687</f>
        <v>43005</v>
      </c>
      <c r="B687" s="2">
        <f>RSI!B687</f>
        <v>5.1759000000000004</v>
      </c>
      <c r="C687" s="2">
        <f>RSI!I687</f>
        <v>54.500738146720906</v>
      </c>
      <c r="D687" s="2">
        <f>MACD!E687</f>
        <v>-1.4413329178454504E-2</v>
      </c>
      <c r="E687" s="2">
        <f>MACD!F687</f>
        <v>-5.2998558489819235E-2</v>
      </c>
      <c r="F687" s="2">
        <f>'Moving Avg'!D687</f>
        <v>5.16798</v>
      </c>
      <c r="G687" s="2">
        <f>'Moving Avg'!F687</f>
        <v>5.1351449999999996</v>
      </c>
      <c r="H687" s="2">
        <f>'Moving Avg'!G687</f>
        <v>5.1054779999999997</v>
      </c>
      <c r="I687" s="2">
        <f>'Moving Avg'!H687</f>
        <v>5.1711174999999976</v>
      </c>
      <c r="J687" s="6" t="str">
        <f>OBV!F687</f>
        <v>BEARISH</v>
      </c>
      <c r="K687" s="6" t="str">
        <f>OBV!G687</f>
        <v>NEUTRAL</v>
      </c>
      <c r="L687" s="6" t="str">
        <f>OBV!H687</f>
        <v>CONFIRMED BEARISH</v>
      </c>
    </row>
    <row r="688" spans="1:12" ht="13.5" x14ac:dyDescent="0.25">
      <c r="A688" s="3">
        <f>RSI!A688</f>
        <v>43006</v>
      </c>
      <c r="B688" s="2">
        <f>RSI!B688</f>
        <v>5.1759000000000004</v>
      </c>
      <c r="C688" s="2">
        <f>RSI!I688</f>
        <v>54.500738146720906</v>
      </c>
      <c r="D688" s="2">
        <f>MACD!E688</f>
        <v>8.427576603639686E-3</v>
      </c>
      <c r="E688" s="2">
        <f>MACD!F688</f>
        <v>-4.0713331471127455E-2</v>
      </c>
      <c r="F688" s="2">
        <f>'Moving Avg'!D688</f>
        <v>5.1706199999999995</v>
      </c>
      <c r="G688" s="2">
        <f>'Moving Avg'!F688</f>
        <v>5.1437699999999982</v>
      </c>
      <c r="H688" s="2">
        <f>'Moving Avg'!G688</f>
        <v>5.1044159999999996</v>
      </c>
      <c r="I688" s="2">
        <f>'Moving Avg'!H688</f>
        <v>5.1714494999999978</v>
      </c>
      <c r="J688" s="6" t="str">
        <f>OBV!F688</f>
        <v>BULLISH</v>
      </c>
      <c r="K688" s="6" t="str">
        <f>OBV!G688</f>
        <v>NEUTRAL</v>
      </c>
      <c r="L688" s="6" t="str">
        <f>OBV!H688</f>
        <v>CONFIRMED BULLISH</v>
      </c>
    </row>
    <row r="689" spans="1:12" ht="13.5" x14ac:dyDescent="0.25">
      <c r="A689" s="3">
        <f>RSI!A689</f>
        <v>43007</v>
      </c>
      <c r="B689" s="2">
        <f>RSI!B689</f>
        <v>5.1759000000000004</v>
      </c>
      <c r="C689" s="2">
        <f>RSI!I689</f>
        <v>54.500738146720906</v>
      </c>
      <c r="D689" s="2">
        <f>MACD!E689</f>
        <v>1.0144211314925933E-2</v>
      </c>
      <c r="E689" s="2">
        <f>MACD!F689</f>
        <v>-3.0541822913916779E-2</v>
      </c>
      <c r="F689" s="2">
        <f>'Moving Avg'!D689</f>
        <v>5.1692800000000005</v>
      </c>
      <c r="G689" s="2">
        <f>'Moving Avg'!F689</f>
        <v>5.153719999999999</v>
      </c>
      <c r="H689" s="2">
        <f>'Moving Avg'!G689</f>
        <v>5.1044159999999996</v>
      </c>
      <c r="I689" s="2">
        <f>'Moving Avg'!H689</f>
        <v>5.1717814999999971</v>
      </c>
      <c r="J689" s="6" t="str">
        <f>OBV!F689</f>
        <v>BULLISH</v>
      </c>
      <c r="K689" s="6" t="str">
        <f>OBV!G689</f>
        <v>NEUTRAL</v>
      </c>
      <c r="L689" s="6" t="str">
        <f>OBV!H689</f>
        <v>BULLISH DIVERGENCE</v>
      </c>
    </row>
    <row r="690" spans="1:12" ht="13.5" x14ac:dyDescent="0.25">
      <c r="A690" s="3">
        <f>RSI!A690</f>
        <v>43010</v>
      </c>
      <c r="B690" s="2">
        <f>RSI!B690</f>
        <v>5.1759000000000004</v>
      </c>
      <c r="C690" s="2">
        <f>RSI!I690</f>
        <v>54.500738146720906</v>
      </c>
      <c r="D690" s="2">
        <f>MACD!E690</f>
        <v>3.2197033386980323E-3</v>
      </c>
      <c r="E690" s="2">
        <f>MACD!F690</f>
        <v>-2.3789517663393819E-2</v>
      </c>
      <c r="F690" s="2">
        <f>'Moving Avg'!D690</f>
        <v>5.1692800000000005</v>
      </c>
      <c r="G690" s="2">
        <f>'Moving Avg'!F690</f>
        <v>5.1636699999999989</v>
      </c>
      <c r="H690" s="2">
        <f>'Moving Avg'!G690</f>
        <v>5.1037520000000001</v>
      </c>
      <c r="I690" s="2">
        <f>'Moving Avg'!H690</f>
        <v>5.1721134999999974</v>
      </c>
      <c r="J690" s="6" t="str">
        <f>OBV!F690</f>
        <v>BULLISH</v>
      </c>
      <c r="K690" s="6" t="str">
        <f>OBV!G690</f>
        <v>NEUTRAL</v>
      </c>
      <c r="L690" s="6" t="str">
        <f>OBV!H690</f>
        <v>NEUTRAL</v>
      </c>
    </row>
    <row r="691" spans="1:12" ht="13.5" x14ac:dyDescent="0.25">
      <c r="A691" s="3">
        <f>RSI!A691</f>
        <v>43011</v>
      </c>
      <c r="B691" s="2">
        <f>RSI!B691</f>
        <v>5.1759000000000004</v>
      </c>
      <c r="C691" s="2">
        <f>RSI!I691</f>
        <v>54.500738146720906</v>
      </c>
      <c r="D691" s="2">
        <f>MACD!E691</f>
        <v>-2.8461613530899044E-3</v>
      </c>
      <c r="E691" s="2">
        <f>MACD!F691</f>
        <v>-1.9600846401333038E-2</v>
      </c>
      <c r="F691" s="2">
        <f>'Moving Avg'!D691</f>
        <v>5.1759000000000004</v>
      </c>
      <c r="G691" s="2">
        <f>'Moving Avg'!F691</f>
        <v>5.1719599999999994</v>
      </c>
      <c r="H691" s="2">
        <f>'Moving Avg'!G691</f>
        <v>5.1030880000000005</v>
      </c>
      <c r="I691" s="2">
        <f>'Moving Avg'!H691</f>
        <v>5.1726949999999965</v>
      </c>
      <c r="J691" s="6" t="str">
        <f>OBV!F691</f>
        <v>BULLISH</v>
      </c>
      <c r="K691" s="6" t="str">
        <f>OBV!G691</f>
        <v>NEUTRAL</v>
      </c>
      <c r="L691" s="6" t="str">
        <f>OBV!H691</f>
        <v>CONFIRMED BULLISH</v>
      </c>
    </row>
    <row r="692" spans="1:12" ht="13.5" x14ac:dyDescent="0.25">
      <c r="A692" s="3">
        <f>RSI!A692</f>
        <v>43012</v>
      </c>
      <c r="B692" s="2">
        <f>RSI!B692</f>
        <v>5.1759000000000004</v>
      </c>
      <c r="C692" s="2">
        <f>RSI!I692</f>
        <v>54.500738146720906</v>
      </c>
      <c r="D692" s="2">
        <f>MACD!E692</f>
        <v>3.0605960690497369E-3</v>
      </c>
      <c r="E692" s="2">
        <f>MACD!F692</f>
        <v>-1.5068557907256485E-2</v>
      </c>
      <c r="F692" s="2">
        <f>'Moving Avg'!D692</f>
        <v>5.1759000000000004</v>
      </c>
      <c r="G692" s="2">
        <f>'Moving Avg'!F692</f>
        <v>5.1802499999999991</v>
      </c>
      <c r="H692" s="2">
        <f>'Moving Avg'!G692</f>
        <v>5.102424000000001</v>
      </c>
      <c r="I692" s="2">
        <f>'Moving Avg'!H692</f>
        <v>5.1727779999999965</v>
      </c>
      <c r="J692" s="6" t="str">
        <f>OBV!F692</f>
        <v>NEUTRAL</v>
      </c>
      <c r="K692" s="6" t="str">
        <f>OBV!G692</f>
        <v>NEUTRAL</v>
      </c>
      <c r="L692" s="6" t="str">
        <f>OBV!H692</f>
        <v>NEUTRAL</v>
      </c>
    </row>
    <row r="693" spans="1:12" ht="13.5" x14ac:dyDescent="0.25">
      <c r="A693" s="3">
        <f>RSI!A693</f>
        <v>43013</v>
      </c>
      <c r="B693" s="2">
        <f>RSI!B693</f>
        <v>5.1759000000000004</v>
      </c>
      <c r="C693" s="2">
        <f>RSI!I693</f>
        <v>54.500738146720906</v>
      </c>
      <c r="D693" s="2">
        <f>MACD!E693</f>
        <v>2.7737468007069666E-3</v>
      </c>
      <c r="E693" s="2">
        <f>MACD!F693</f>
        <v>-1.1500096965663797E-2</v>
      </c>
      <c r="F693" s="2">
        <f>'Moving Avg'!D693</f>
        <v>5.1759000000000004</v>
      </c>
      <c r="G693" s="2">
        <f>'Moving Avg'!F693</f>
        <v>5.1832349999999998</v>
      </c>
      <c r="H693" s="2">
        <f>'Moving Avg'!G693</f>
        <v>5.102424000000001</v>
      </c>
      <c r="I693" s="2">
        <f>'Moving Avg'!H693</f>
        <v>5.1733284999999967</v>
      </c>
      <c r="J693" s="6" t="str">
        <f>OBV!F693</f>
        <v>NEUTRAL</v>
      </c>
      <c r="K693" s="6" t="str">
        <f>OBV!G693</f>
        <v>NEUTRAL</v>
      </c>
      <c r="L693" s="6" t="str">
        <f>OBV!H693</f>
        <v>NEUTRAL</v>
      </c>
    </row>
    <row r="694" spans="1:12" ht="13.5" x14ac:dyDescent="0.25">
      <c r="A694" s="3">
        <f>RSI!A694</f>
        <v>43014</v>
      </c>
      <c r="B694" s="2">
        <f>RSI!B694</f>
        <v>5.1759000000000004</v>
      </c>
      <c r="C694" s="2">
        <f>RSI!I694</f>
        <v>54.500738146720906</v>
      </c>
      <c r="D694" s="2">
        <f>MACD!E694</f>
        <v>5.4285088064141007E-3</v>
      </c>
      <c r="E694" s="2">
        <f>MACD!F694</f>
        <v>-8.114375811248218E-3</v>
      </c>
      <c r="F694" s="2">
        <f>'Moving Avg'!D694</f>
        <v>5.1759000000000004</v>
      </c>
      <c r="G694" s="2">
        <f>'Moving Avg'!F694</f>
        <v>5.1819049999999995</v>
      </c>
      <c r="H694" s="2">
        <f>'Moving Avg'!G694</f>
        <v>5.1044140000000011</v>
      </c>
      <c r="I694" s="2">
        <f>'Moving Avg'!H694</f>
        <v>5.1739409999999966</v>
      </c>
      <c r="J694" s="6" t="str">
        <f>OBV!F694</f>
        <v>NEUTRAL</v>
      </c>
      <c r="K694" s="6" t="str">
        <f>OBV!G694</f>
        <v>NEUTRAL</v>
      </c>
      <c r="L694" s="6" t="str">
        <f>OBV!H694</f>
        <v>NEUTRAL</v>
      </c>
    </row>
    <row r="695" spans="1:12" ht="13.5" x14ac:dyDescent="0.25">
      <c r="A695" s="3">
        <f>RSI!A695</f>
        <v>43017</v>
      </c>
      <c r="B695" s="2">
        <f>RSI!B695</f>
        <v>5.1759000000000004</v>
      </c>
      <c r="C695" s="2">
        <f>RSI!I695</f>
        <v>54.500738146720906</v>
      </c>
      <c r="D695" s="2">
        <f>MACD!E695</f>
        <v>6.4921712461387671E-3</v>
      </c>
      <c r="E695" s="2">
        <f>MACD!F695</f>
        <v>-5.1930663997708211E-3</v>
      </c>
      <c r="F695" s="2">
        <f>'Moving Avg'!D695</f>
        <v>5.1759000000000004</v>
      </c>
      <c r="G695" s="2">
        <f>'Moving Avg'!F695</f>
        <v>5.1805749999999993</v>
      </c>
      <c r="H695" s="2">
        <f>'Moving Avg'!G695</f>
        <v>5.1057400000000017</v>
      </c>
      <c r="I695" s="2">
        <f>'Moving Avg'!H695</f>
        <v>5.174584999999996</v>
      </c>
      <c r="J695" s="6" t="str">
        <f>OBV!F695</f>
        <v>NEUTRAL</v>
      </c>
      <c r="K695" s="6" t="str">
        <f>OBV!G695</f>
        <v>NEUTRAL</v>
      </c>
      <c r="L695" s="6" t="str">
        <f>OBV!H695</f>
        <v>NEUTRAL</v>
      </c>
    </row>
    <row r="696" spans="1:12" ht="13.5" x14ac:dyDescent="0.25">
      <c r="A696" s="3">
        <f>RSI!A696</f>
        <v>43018</v>
      </c>
      <c r="B696" s="2">
        <f>RSI!B696</f>
        <v>5.0763999999999996</v>
      </c>
      <c r="C696" s="2">
        <f>RSI!I696</f>
        <v>39.313065631260585</v>
      </c>
      <c r="D696" s="2">
        <f>MACD!E696</f>
        <v>9.5296028300140279E-3</v>
      </c>
      <c r="E696" s="2">
        <f>MACD!F696</f>
        <v>-2.2485325538138517E-3</v>
      </c>
      <c r="F696" s="2">
        <f>'Moving Avg'!D696</f>
        <v>5.1560000000000006</v>
      </c>
      <c r="G696" s="2">
        <f>'Moving Avg'!F696</f>
        <v>5.1729450000000003</v>
      </c>
      <c r="H696" s="2">
        <f>'Moving Avg'!G696</f>
        <v>5.1064040000000013</v>
      </c>
      <c r="I696" s="2">
        <f>'Moving Avg'!H696</f>
        <v>5.1747314999999956</v>
      </c>
      <c r="J696" s="6" t="str">
        <f>OBV!F696</f>
        <v>BEARISH</v>
      </c>
      <c r="K696" s="6" t="str">
        <f>OBV!G696</f>
        <v>NEUTRAL</v>
      </c>
      <c r="L696" s="6" t="str">
        <f>OBV!H696</f>
        <v>CONFIRMED BEARISH</v>
      </c>
    </row>
    <row r="697" spans="1:12" ht="13.5" x14ac:dyDescent="0.25">
      <c r="A697" s="3">
        <f>RSI!A697</f>
        <v>43019</v>
      </c>
      <c r="B697" s="2">
        <f>RSI!B697</f>
        <v>5.1096000000000004</v>
      </c>
      <c r="C697" s="2">
        <f>RSI!I697</f>
        <v>44.836860026414264</v>
      </c>
      <c r="D697" s="2">
        <f>MACD!E697</f>
        <v>1.5190501047237959E-2</v>
      </c>
      <c r="E697" s="2">
        <f>MACD!F697</f>
        <v>1.2392741663965103E-3</v>
      </c>
      <c r="F697" s="2">
        <f>'Moving Avg'!D697</f>
        <v>5.1427400000000008</v>
      </c>
      <c r="G697" s="2">
        <f>'Moving Avg'!F697</f>
        <v>5.166974999999999</v>
      </c>
      <c r="H697" s="2">
        <f>'Moving Avg'!G697</f>
        <v>5.1081300000000018</v>
      </c>
      <c r="I697" s="2">
        <f>'Moving Avg'!H697</f>
        <v>5.1744204999999956</v>
      </c>
      <c r="J697" s="6" t="str">
        <f>OBV!F697</f>
        <v>BULLISH</v>
      </c>
      <c r="K697" s="6" t="str">
        <f>OBV!G697</f>
        <v>NEUTRAL</v>
      </c>
      <c r="L697" s="6" t="str">
        <f>OBV!H697</f>
        <v>BULLISH DIVERGENCE</v>
      </c>
    </row>
    <row r="698" spans="1:12" ht="13.5" x14ac:dyDescent="0.25">
      <c r="A698" s="3">
        <f>RSI!A698</f>
        <v>43020</v>
      </c>
      <c r="B698" s="2">
        <f>RSI!B698</f>
        <v>5.1096000000000004</v>
      </c>
      <c r="C698" s="2">
        <f>RSI!I698</f>
        <v>44.836860026414264</v>
      </c>
      <c r="D698" s="2">
        <f>MACD!E698</f>
        <v>2.0208122145663587E-2</v>
      </c>
      <c r="E698" s="2">
        <f>MACD!F698</f>
        <v>5.0330437622499264E-3</v>
      </c>
      <c r="F698" s="2">
        <f>'Moving Avg'!D698</f>
        <v>5.12948</v>
      </c>
      <c r="G698" s="2">
        <f>'Moving Avg'!F698</f>
        <v>5.1580150000000007</v>
      </c>
      <c r="H698" s="2">
        <f>'Moving Avg'!G698</f>
        <v>5.1072020000000027</v>
      </c>
      <c r="I698" s="2">
        <f>'Moving Avg'!H698</f>
        <v>5.173548999999996</v>
      </c>
      <c r="J698" s="6" t="str">
        <f>OBV!F698</f>
        <v>BULLISH</v>
      </c>
      <c r="K698" s="6" t="str">
        <f>OBV!G698</f>
        <v>NEUTRAL</v>
      </c>
      <c r="L698" s="6" t="str">
        <f>OBV!H698</f>
        <v>BULLISH DIVERGENCE</v>
      </c>
    </row>
    <row r="699" spans="1:12" ht="13.5" x14ac:dyDescent="0.25">
      <c r="A699" s="3">
        <f>RSI!A699</f>
        <v>43021</v>
      </c>
      <c r="B699" s="2">
        <f>RSI!B699</f>
        <v>5.1759000000000004</v>
      </c>
      <c r="C699" s="2">
        <f>RSI!I699</f>
        <v>54.441051487067341</v>
      </c>
      <c r="D699" s="2">
        <f>MACD!E699</f>
        <v>1.9753459221117708E-2</v>
      </c>
      <c r="E699" s="2">
        <f>MACD!F699</f>
        <v>7.9771268540234832E-3</v>
      </c>
      <c r="F699" s="2">
        <f>'Moving Avg'!D699</f>
        <v>5.1294799999999992</v>
      </c>
      <c r="G699" s="2">
        <f>'Moving Avg'!F699</f>
        <v>5.1580149999999998</v>
      </c>
      <c r="H699" s="2">
        <f>'Moving Avg'!G699</f>
        <v>5.1085280000000033</v>
      </c>
      <c r="I699" s="2">
        <f>'Moving Avg'!H699</f>
        <v>5.1730399999999968</v>
      </c>
      <c r="J699" s="6" t="str">
        <f>OBV!F699</f>
        <v>BULLISH</v>
      </c>
      <c r="K699" s="6" t="str">
        <f>OBV!G699</f>
        <v>NEUTRAL</v>
      </c>
      <c r="L699" s="6" t="str">
        <f>OBV!H699</f>
        <v>NEUTRAL</v>
      </c>
    </row>
    <row r="700" spans="1:12" ht="13.5" x14ac:dyDescent="0.25">
      <c r="A700" s="3">
        <f>RSI!A700</f>
        <v>43024</v>
      </c>
      <c r="B700" s="2">
        <f>RSI!B700</f>
        <v>5.1759000000000004</v>
      </c>
      <c r="C700" s="2">
        <f>RSI!I700</f>
        <v>54.441051487067341</v>
      </c>
      <c r="D700" s="2">
        <f>MACD!E700</f>
        <v>1.9172131183697871E-2</v>
      </c>
      <c r="E700" s="2">
        <f>MACD!F700</f>
        <v>1.0216127719958362E-2</v>
      </c>
      <c r="F700" s="2">
        <f>'Moving Avg'!D700</f>
        <v>5.1294799999999992</v>
      </c>
      <c r="G700" s="2">
        <f>'Moving Avg'!F700</f>
        <v>5.1606649999999998</v>
      </c>
      <c r="H700" s="2">
        <f>'Moving Avg'!G700</f>
        <v>5.1105180000000034</v>
      </c>
      <c r="I700" s="2">
        <f>'Moving Avg'!H700</f>
        <v>5.1725309999999958</v>
      </c>
      <c r="J700" s="6" t="str">
        <f>OBV!F700</f>
        <v>BULLISH</v>
      </c>
      <c r="K700" s="6" t="str">
        <f>OBV!G700</f>
        <v>NEUTRAL</v>
      </c>
      <c r="L700" s="6" t="str">
        <f>OBV!H700</f>
        <v>NEUTRAL</v>
      </c>
    </row>
    <row r="701" spans="1:12" ht="13.5" x14ac:dyDescent="0.25">
      <c r="A701" s="3">
        <f>RSI!A701</f>
        <v>43025</v>
      </c>
      <c r="B701" s="2">
        <f>RSI!B701</f>
        <v>5.1759000000000004</v>
      </c>
      <c r="C701" s="2">
        <f>RSI!I701</f>
        <v>54.441051487067341</v>
      </c>
      <c r="D701" s="2">
        <f>MACD!E701</f>
        <v>1.849818891866839E-2</v>
      </c>
      <c r="E701" s="2">
        <f>MACD!F701</f>
        <v>1.1872539959700369E-2</v>
      </c>
      <c r="F701" s="2">
        <f>'Moving Avg'!D701</f>
        <v>5.1493800000000007</v>
      </c>
      <c r="G701" s="2">
        <f>'Moving Avg'!F701</f>
        <v>5.163314999999999</v>
      </c>
      <c r="H701" s="2">
        <f>'Moving Avg'!G701</f>
        <v>5.1125080000000027</v>
      </c>
      <c r="I701" s="2">
        <f>'Moving Avg'!H701</f>
        <v>5.1719594999999963</v>
      </c>
      <c r="J701" s="6" t="str">
        <f>OBV!F701</f>
        <v>BULLISH</v>
      </c>
      <c r="K701" s="6" t="str">
        <f>OBV!G701</f>
        <v>NEUTRAL</v>
      </c>
      <c r="L701" s="6" t="str">
        <f>OBV!H701</f>
        <v>CONFIRMED BULLISH</v>
      </c>
    </row>
    <row r="702" spans="1:12" ht="13.5" x14ac:dyDescent="0.25">
      <c r="A702" s="3">
        <f>RSI!A702</f>
        <v>43026</v>
      </c>
      <c r="B702" s="2">
        <f>RSI!B702</f>
        <v>5.1759000000000004</v>
      </c>
      <c r="C702" s="2">
        <f>RSI!I702</f>
        <v>54.441051487067341</v>
      </c>
      <c r="D702" s="2">
        <f>MACD!E702</f>
        <v>1.7759365902834112E-2</v>
      </c>
      <c r="E702" s="2">
        <f>MACD!F702</f>
        <v>1.3049905148327118E-2</v>
      </c>
      <c r="F702" s="2">
        <f>'Moving Avg'!D702</f>
        <v>5.1626400000000006</v>
      </c>
      <c r="G702" s="2">
        <f>'Moving Avg'!F702</f>
        <v>5.1623149999999995</v>
      </c>
      <c r="H702" s="2">
        <f>'Moving Avg'!G702</f>
        <v>5.1154260000000029</v>
      </c>
      <c r="I702" s="2">
        <f>'Moving Avg'!H702</f>
        <v>5.1720114999999955</v>
      </c>
      <c r="J702" s="6" t="str">
        <f>OBV!F702</f>
        <v>BULLISH</v>
      </c>
      <c r="K702" s="6" t="str">
        <f>OBV!G702</f>
        <v>NEUTRAL</v>
      </c>
      <c r="L702" s="6" t="str">
        <f>OBV!H702</f>
        <v>CONFIRMED BULLISH</v>
      </c>
    </row>
    <row r="703" spans="1:12" ht="13.5" x14ac:dyDescent="0.25">
      <c r="A703" s="3">
        <f>RSI!A703</f>
        <v>43027</v>
      </c>
      <c r="B703" s="2">
        <f>RSI!B703</f>
        <v>5.1759000000000004</v>
      </c>
      <c r="C703" s="2">
        <f>RSI!I703</f>
        <v>54.441051487067341</v>
      </c>
      <c r="D703" s="2">
        <f>MACD!E703</f>
        <v>1.6978130025438354E-2</v>
      </c>
      <c r="E703" s="2">
        <f>MACD!F703</f>
        <v>1.3835550123749365E-2</v>
      </c>
      <c r="F703" s="2">
        <f>'Moving Avg'!D703</f>
        <v>5.1759000000000004</v>
      </c>
      <c r="G703" s="2">
        <f>'Moving Avg'!F703</f>
        <v>5.1629749999999994</v>
      </c>
      <c r="H703" s="2">
        <f>'Moving Avg'!G703</f>
        <v>5.1180800000000035</v>
      </c>
      <c r="I703" s="2">
        <f>'Moving Avg'!H703</f>
        <v>5.1718764999999953</v>
      </c>
      <c r="J703" s="6" t="str">
        <f>OBV!F703</f>
        <v>BULLISH</v>
      </c>
      <c r="K703" s="6" t="str">
        <f>OBV!G703</f>
        <v>NEUTRAL</v>
      </c>
      <c r="L703" s="6" t="str">
        <f>OBV!H703</f>
        <v>CONFIRMED BULLISH</v>
      </c>
    </row>
    <row r="704" spans="1:12" ht="13.5" x14ac:dyDescent="0.25">
      <c r="A704" s="3">
        <f>RSI!A704</f>
        <v>43028</v>
      </c>
      <c r="B704" s="2">
        <f>RSI!B704</f>
        <v>5.1029999999999998</v>
      </c>
      <c r="C704" s="2">
        <f>RSI!I704</f>
        <v>42.621990471955392</v>
      </c>
      <c r="D704" s="2">
        <f>MACD!E704</f>
        <v>2.1572567671063858E-2</v>
      </c>
      <c r="E704" s="2">
        <f>MACD!F704</f>
        <v>1.5382953633212265E-2</v>
      </c>
      <c r="F704" s="2">
        <f>'Moving Avg'!D704</f>
        <v>5.1613200000000008</v>
      </c>
      <c r="G704" s="2">
        <f>'Moving Avg'!F704</f>
        <v>5.1589949999999991</v>
      </c>
      <c r="H704" s="2">
        <f>'Moving Avg'!G704</f>
        <v>5.1191420000000036</v>
      </c>
      <c r="I704" s="2">
        <f>'Moving Avg'!H704</f>
        <v>5.1713769999999952</v>
      </c>
      <c r="J704" s="6" t="str">
        <f>OBV!F704</f>
        <v>BEARISH</v>
      </c>
      <c r="K704" s="6" t="str">
        <f>OBV!G704</f>
        <v>NEUTRAL</v>
      </c>
      <c r="L704" s="6" t="str">
        <f>OBV!H704</f>
        <v>CONFIRMED BEARISH</v>
      </c>
    </row>
    <row r="705" spans="1:12" ht="13.5" x14ac:dyDescent="0.25">
      <c r="A705" s="3">
        <f>RSI!A705</f>
        <v>43031</v>
      </c>
      <c r="B705" s="2">
        <f>RSI!B705</f>
        <v>5.0431999999999997</v>
      </c>
      <c r="C705" s="2">
        <f>RSI!I705</f>
        <v>35.763151703474932</v>
      </c>
      <c r="D705" s="2">
        <f>MACD!E705</f>
        <v>3.0186755938478527E-2</v>
      </c>
      <c r="E705" s="2">
        <f>MACD!F705</f>
        <v>1.834371409426552E-2</v>
      </c>
      <c r="F705" s="2">
        <f>'Moving Avg'!D705</f>
        <v>5.1347800000000001</v>
      </c>
      <c r="G705" s="2">
        <f>'Moving Avg'!F705</f>
        <v>5.1523599999999998</v>
      </c>
      <c r="H705" s="2">
        <f>'Moving Avg'!G705</f>
        <v>5.1194060000000041</v>
      </c>
      <c r="I705" s="2">
        <f>'Moving Avg'!H705</f>
        <v>5.1702669999999955</v>
      </c>
      <c r="J705" s="6" t="str">
        <f>OBV!F705</f>
        <v>BEARISH</v>
      </c>
      <c r="K705" s="6" t="str">
        <f>OBV!G705</f>
        <v>WEAK</v>
      </c>
      <c r="L705" s="6" t="str">
        <f>OBV!H705</f>
        <v>CONFIRMED BEARISH</v>
      </c>
    </row>
    <row r="706" spans="1:12" ht="13.5" x14ac:dyDescent="0.25">
      <c r="A706" s="3">
        <f>RSI!A706</f>
        <v>43032</v>
      </c>
      <c r="B706" s="2">
        <f>RSI!B706</f>
        <v>5.0499000000000001</v>
      </c>
      <c r="C706" s="2">
        <f>RSI!I706</f>
        <v>36.986662071647785</v>
      </c>
      <c r="D706" s="2">
        <f>MACD!E706</f>
        <v>2.2300017333878763E-2</v>
      </c>
      <c r="E706" s="2">
        <f>MACD!F706</f>
        <v>1.9134974742188171E-2</v>
      </c>
      <c r="F706" s="2">
        <f>'Moving Avg'!D706</f>
        <v>5.1095800000000002</v>
      </c>
      <c r="G706" s="2">
        <f>'Moving Avg'!F706</f>
        <v>5.1477149999999989</v>
      </c>
      <c r="H706" s="2">
        <f>'Moving Avg'!G706</f>
        <v>5.1183440000000049</v>
      </c>
      <c r="I706" s="2">
        <f>'Moving Avg'!H706</f>
        <v>5.1687229999999946</v>
      </c>
      <c r="J706" s="6" t="str">
        <f>OBV!F706</f>
        <v>BEARISH</v>
      </c>
      <c r="K706" s="6" t="str">
        <f>OBV!G706</f>
        <v>WEAK</v>
      </c>
      <c r="L706" s="6" t="str">
        <f>OBV!H706</f>
        <v>CONFIRMED BEARISH</v>
      </c>
    </row>
    <row r="707" spans="1:12" ht="13.5" x14ac:dyDescent="0.25">
      <c r="A707" s="3">
        <f>RSI!A707</f>
        <v>43033</v>
      </c>
      <c r="B707" s="2">
        <f>RSI!B707</f>
        <v>5.0431999999999997</v>
      </c>
      <c r="C707" s="2">
        <f>RSI!I707</f>
        <v>36.243240542180885</v>
      </c>
      <c r="D707" s="2">
        <f>MACD!E707</f>
        <v>2.1772800280886351E-2</v>
      </c>
      <c r="E707" s="2">
        <f>MACD!F707</f>
        <v>1.9662539849927808E-2</v>
      </c>
      <c r="F707" s="2">
        <f>'Moving Avg'!D707</f>
        <v>5.0830399999999996</v>
      </c>
      <c r="G707" s="2">
        <f>'Moving Avg'!F707</f>
        <v>5.1410799999999988</v>
      </c>
      <c r="H707" s="2">
        <f>'Moving Avg'!G707</f>
        <v>5.1171480000000038</v>
      </c>
      <c r="I707" s="2">
        <f>'Moving Avg'!H707</f>
        <v>5.1671454999999948</v>
      </c>
      <c r="J707" s="6" t="str">
        <f>OBV!F707</f>
        <v>BEARISH</v>
      </c>
      <c r="K707" s="6" t="str">
        <f>OBV!G707</f>
        <v>WEAK</v>
      </c>
      <c r="L707" s="6" t="str">
        <f>OBV!H707</f>
        <v>CONFIRMED BEARISH</v>
      </c>
    </row>
    <row r="708" spans="1:12" ht="13.5" x14ac:dyDescent="0.25">
      <c r="A708" s="3">
        <f>RSI!A708</f>
        <v>43034</v>
      </c>
      <c r="B708" s="2">
        <f>RSI!B708</f>
        <v>5.0431999999999997</v>
      </c>
      <c r="C708" s="2">
        <f>RSI!I708</f>
        <v>36.243240542180871</v>
      </c>
      <c r="D708" s="2">
        <f>MACD!E708</f>
        <v>2.1868310563801785E-2</v>
      </c>
      <c r="E708" s="2">
        <f>MACD!F708</f>
        <v>2.0103693992702603E-2</v>
      </c>
      <c r="F708" s="2">
        <f>'Moving Avg'!D708</f>
        <v>5.0564999999999998</v>
      </c>
      <c r="G708" s="2">
        <f>'Moving Avg'!F708</f>
        <v>5.1344449999999986</v>
      </c>
      <c r="H708" s="2">
        <f>'Moving Avg'!G708</f>
        <v>5.1175460000000053</v>
      </c>
      <c r="I708" s="2">
        <f>'Moving Avg'!H708</f>
        <v>5.1655679999999951</v>
      </c>
      <c r="J708" s="6" t="str">
        <f>OBV!F708</f>
        <v>BEARISH</v>
      </c>
      <c r="K708" s="6" t="str">
        <f>OBV!G708</f>
        <v>WEAK</v>
      </c>
      <c r="L708" s="6" t="str">
        <f>OBV!H708</f>
        <v>CONFIRMED BEARISH</v>
      </c>
    </row>
    <row r="709" spans="1:12" ht="13.5" x14ac:dyDescent="0.25">
      <c r="A709" s="3">
        <f>RSI!A709</f>
        <v>43035</v>
      </c>
      <c r="B709" s="2">
        <f>RSI!B709</f>
        <v>4.9901</v>
      </c>
      <c r="C709" s="2">
        <f>RSI!I709</f>
        <v>30.591525967026982</v>
      </c>
      <c r="D709" s="2">
        <f>MACD!E709</f>
        <v>3.6583957531170164E-2</v>
      </c>
      <c r="E709" s="2">
        <f>MACD!F709</f>
        <v>2.3399746700396115E-2</v>
      </c>
      <c r="F709" s="2">
        <f>'Moving Avg'!D709</f>
        <v>5.0339199999999993</v>
      </c>
      <c r="G709" s="2">
        <f>'Moving Avg'!F709</f>
        <v>5.1251549999999986</v>
      </c>
      <c r="H709" s="2">
        <f>'Moving Avg'!G709</f>
        <v>5.1152880000000049</v>
      </c>
      <c r="I709" s="2">
        <f>'Moving Avg'!H709</f>
        <v>5.163724999999995</v>
      </c>
      <c r="J709" s="6" t="str">
        <f>OBV!F709</f>
        <v>BEARISH</v>
      </c>
      <c r="K709" s="6" t="str">
        <f>OBV!G709</f>
        <v>WEAK</v>
      </c>
      <c r="L709" s="6" t="str">
        <f>OBV!H709</f>
        <v>CONFIRMED BEARISH</v>
      </c>
    </row>
    <row r="710" spans="1:12" ht="13.5" x14ac:dyDescent="0.25">
      <c r="A710" s="3">
        <f>RSI!A710</f>
        <v>43038</v>
      </c>
      <c r="B710" s="2">
        <f>RSI!B710</f>
        <v>5.0564999999999998</v>
      </c>
      <c r="C710" s="2">
        <f>RSI!I710</f>
        <v>42.637444735692434</v>
      </c>
      <c r="D710" s="2">
        <f>MACD!E710</f>
        <v>4.4895259770206586E-2</v>
      </c>
      <c r="E710" s="2">
        <f>MACD!F710</f>
        <v>2.7698849314358211E-2</v>
      </c>
      <c r="F710" s="2">
        <f>'Moving Avg'!D710</f>
        <v>5.0365799999999989</v>
      </c>
      <c r="G710" s="2">
        <f>'Moving Avg'!F710</f>
        <v>5.119184999999999</v>
      </c>
      <c r="H710" s="2">
        <f>'Moving Avg'!G710</f>
        <v>5.1155540000000048</v>
      </c>
      <c r="I710" s="2">
        <f>'Moving Avg'!H710</f>
        <v>5.162649999999994</v>
      </c>
      <c r="J710" s="6" t="str">
        <f>OBV!F710</f>
        <v>BEARISH</v>
      </c>
      <c r="K710" s="6" t="str">
        <f>OBV!G710</f>
        <v>NEUTRAL</v>
      </c>
      <c r="L710" s="6" t="str">
        <f>OBV!H710</f>
        <v>BEARISH DIVERGENCE</v>
      </c>
    </row>
    <row r="711" spans="1:12" ht="13.5" x14ac:dyDescent="0.25">
      <c r="A711" s="3">
        <f>RSI!A711</f>
        <v>43039</v>
      </c>
      <c r="B711" s="2">
        <f>RSI!B711</f>
        <v>5.1096000000000004</v>
      </c>
      <c r="C711" s="2">
        <f>RSI!I711</f>
        <v>50.09628693444003</v>
      </c>
      <c r="D711" s="2">
        <f>MACD!E711</f>
        <v>4.8322687339021897E-2</v>
      </c>
      <c r="E711" s="2">
        <f>MACD!F711</f>
        <v>3.1823616919290948E-2</v>
      </c>
      <c r="F711" s="2">
        <f>'Moving Avg'!D711</f>
        <v>5.0485199999999999</v>
      </c>
      <c r="G711" s="2">
        <f>'Moving Avg'!F711</f>
        <v>5.1158699999999993</v>
      </c>
      <c r="H711" s="2">
        <f>'Moving Avg'!G711</f>
        <v>5.1156860000000046</v>
      </c>
      <c r="I711" s="2">
        <f>'Moving Avg'!H711</f>
        <v>5.1618404999999949</v>
      </c>
      <c r="J711" s="6" t="str">
        <f>OBV!F711</f>
        <v>BULLISH</v>
      </c>
      <c r="K711" s="6" t="str">
        <f>OBV!G711</f>
        <v>NEUTRAL</v>
      </c>
      <c r="L711" s="6" t="str">
        <f>OBV!H711</f>
        <v>CONFIRMED BULLISH</v>
      </c>
    </row>
    <row r="712" spans="1:12" ht="13.5" x14ac:dyDescent="0.25">
      <c r="A712" s="3">
        <f>RSI!A712</f>
        <v>43040</v>
      </c>
      <c r="B712" s="2">
        <f>RSI!B712</f>
        <v>5.1096000000000004</v>
      </c>
      <c r="C712" s="2">
        <f>RSI!I712</f>
        <v>50.09628693444003</v>
      </c>
      <c r="D712" s="2">
        <f>MACD!E712</f>
        <v>5.1212863498760086E-2</v>
      </c>
      <c r="E712" s="2">
        <f>MACD!F712</f>
        <v>3.5701466235184776E-2</v>
      </c>
      <c r="F712" s="2">
        <f>'Moving Avg'!D712</f>
        <v>5.0617999999999999</v>
      </c>
      <c r="G712" s="2">
        <f>'Moving Avg'!F712</f>
        <v>5.1125549999999995</v>
      </c>
      <c r="H712" s="2">
        <f>'Moving Avg'!G712</f>
        <v>5.1170140000000046</v>
      </c>
      <c r="I712" s="2">
        <f>'Moving Avg'!H712</f>
        <v>5.161030999999995</v>
      </c>
      <c r="J712" s="6" t="str">
        <f>OBV!F712</f>
        <v>BULLISH</v>
      </c>
      <c r="K712" s="6" t="str">
        <f>OBV!G712</f>
        <v>STRONG</v>
      </c>
      <c r="L712" s="6" t="str">
        <f>OBV!H712</f>
        <v>CONFIRMED BULLISH</v>
      </c>
    </row>
    <row r="713" spans="1:12" ht="13.5" x14ac:dyDescent="0.25">
      <c r="A713" s="3">
        <f>RSI!A713</f>
        <v>43041</v>
      </c>
      <c r="B713" s="2">
        <f>RSI!B713</f>
        <v>5.1029999999999998</v>
      </c>
      <c r="C713" s="2">
        <f>RSI!I713</f>
        <v>49.174560176139039</v>
      </c>
      <c r="D713" s="2">
        <f>MACD!E713</f>
        <v>5.4138068598283517E-2</v>
      </c>
      <c r="E713" s="2">
        <f>MACD!F713</f>
        <v>3.9388786707804525E-2</v>
      </c>
      <c r="F713" s="2">
        <f>'Moving Avg'!D713</f>
        <v>5.07376</v>
      </c>
      <c r="G713" s="2">
        <f>'Moving Avg'!F713</f>
        <v>5.1089099999999998</v>
      </c>
      <c r="H713" s="2">
        <f>'Moving Avg'!G713</f>
        <v>5.1182100000000039</v>
      </c>
      <c r="I713" s="2">
        <f>'Moving Avg'!H713</f>
        <v>5.1602819999999952</v>
      </c>
      <c r="J713" s="6" t="str">
        <f>OBV!F713</f>
        <v>BULLISH</v>
      </c>
      <c r="K713" s="6" t="str">
        <f>OBV!G713</f>
        <v>NEUTRAL</v>
      </c>
      <c r="L713" s="6" t="str">
        <f>OBV!H713</f>
        <v>CONFIRMED BULLISH</v>
      </c>
    </row>
    <row r="714" spans="1:12" ht="13.5" x14ac:dyDescent="0.25">
      <c r="A714" s="3">
        <f>RSI!A714</f>
        <v>43042</v>
      </c>
      <c r="B714" s="2">
        <f>RSI!B714</f>
        <v>5.1029999999999998</v>
      </c>
      <c r="C714" s="2">
        <f>RSI!I714</f>
        <v>49.174560176139039</v>
      </c>
      <c r="D714" s="2">
        <f>MACD!E714</f>
        <v>4.5428322524141862E-2</v>
      </c>
      <c r="E714" s="2">
        <f>MACD!F714</f>
        <v>4.0596693871071995E-2</v>
      </c>
      <c r="F714" s="2">
        <f>'Moving Avg'!D714</f>
        <v>5.0963400000000005</v>
      </c>
      <c r="G714" s="2">
        <f>'Moving Avg'!F714</f>
        <v>5.1052649999999993</v>
      </c>
      <c r="H714" s="2">
        <f>'Moving Avg'!G714</f>
        <v>5.1200680000000043</v>
      </c>
      <c r="I714" s="2">
        <f>'Moving Avg'!H714</f>
        <v>5.1596264999999946</v>
      </c>
      <c r="J714" s="6" t="str">
        <f>OBV!F714</f>
        <v>BULLISH</v>
      </c>
      <c r="K714" s="6" t="str">
        <f>OBV!G714</f>
        <v>NEUTRAL</v>
      </c>
      <c r="L714" s="6" t="str">
        <f>OBV!H714</f>
        <v>CONFIRMED BULLISH</v>
      </c>
    </row>
    <row r="715" spans="1:12" ht="13.5" x14ac:dyDescent="0.25">
      <c r="A715" s="3">
        <f>RSI!A715</f>
        <v>43045</v>
      </c>
      <c r="B715" s="2">
        <f>RSI!B715</f>
        <v>5.1096000000000004</v>
      </c>
      <c r="C715" s="2">
        <f>RSI!I715</f>
        <v>50.236445019841497</v>
      </c>
      <c r="D715" s="2">
        <f>MACD!E715</f>
        <v>2.8397856824751599E-2</v>
      </c>
      <c r="E715" s="2">
        <f>MACD!F715</f>
        <v>3.8156926461807919E-2</v>
      </c>
      <c r="F715" s="2">
        <f>'Moving Avg'!D715</f>
        <v>5.1069599999999999</v>
      </c>
      <c r="G715" s="2">
        <f>'Moving Avg'!F715</f>
        <v>5.1019499999999995</v>
      </c>
      <c r="H715" s="2">
        <f>'Moving Avg'!G715</f>
        <v>5.1227220000000031</v>
      </c>
      <c r="I715" s="2">
        <f>'Moving Avg'!H715</f>
        <v>5.1587234999999954</v>
      </c>
      <c r="J715" s="6" t="str">
        <f>OBV!F715</f>
        <v>BULLISH</v>
      </c>
      <c r="K715" s="6" t="str">
        <f>OBV!G715</f>
        <v>STRONG</v>
      </c>
      <c r="L715" s="6" t="str">
        <f>OBV!H715</f>
        <v>CONFIRMED BULLISH</v>
      </c>
    </row>
    <row r="716" spans="1:12" ht="13.5" x14ac:dyDescent="0.25">
      <c r="A716" s="3">
        <f>RSI!A716</f>
        <v>43046</v>
      </c>
      <c r="B716" s="2">
        <f>RSI!B716</f>
        <v>5.2622</v>
      </c>
      <c r="C716" s="2">
        <f>RSI!I716</f>
        <v>67.265673383673715</v>
      </c>
      <c r="D716" s="2">
        <f>MACD!E716</f>
        <v>3.7016474383380071E-3</v>
      </c>
      <c r="E716" s="2">
        <f>MACD!F716</f>
        <v>3.1265870657113934E-2</v>
      </c>
      <c r="F716" s="2">
        <f>'Moving Avg'!D716</f>
        <v>5.13748</v>
      </c>
      <c r="G716" s="2">
        <f>'Moving Avg'!F716</f>
        <v>5.1112399999999996</v>
      </c>
      <c r="H716" s="2">
        <f>'Moving Avg'!G716</f>
        <v>5.1284280000000031</v>
      </c>
      <c r="I716" s="2">
        <f>'Moving Avg'!H716</f>
        <v>5.1585524999999954</v>
      </c>
      <c r="J716" s="6" t="str">
        <f>OBV!F716</f>
        <v>BULLISH</v>
      </c>
      <c r="K716" s="6" t="str">
        <f>OBV!G716</f>
        <v>STRONG</v>
      </c>
      <c r="L716" s="6" t="str">
        <f>OBV!H716</f>
        <v>CONFIRMED BULLISH</v>
      </c>
    </row>
    <row r="717" spans="1:12" ht="13.5" x14ac:dyDescent="0.25">
      <c r="A717" s="3">
        <f>RSI!A717</f>
        <v>43047</v>
      </c>
      <c r="B717" s="2">
        <f>RSI!B717</f>
        <v>5.2024999999999997</v>
      </c>
      <c r="C717" s="2">
        <f>RSI!I717</f>
        <v>58.789704905307957</v>
      </c>
      <c r="D717" s="2">
        <f>MACD!E717</f>
        <v>-1.4717338803875712E-2</v>
      </c>
      <c r="E717" s="2">
        <f>MACD!F717</f>
        <v>2.2069228764916005E-2</v>
      </c>
      <c r="F717" s="2">
        <f>'Moving Avg'!D717</f>
        <v>5.1560600000000001</v>
      </c>
      <c r="G717" s="2">
        <f>'Moving Avg'!F717</f>
        <v>5.1158849999999996</v>
      </c>
      <c r="H717" s="2">
        <f>'Moving Avg'!G717</f>
        <v>5.1322760000000036</v>
      </c>
      <c r="I717" s="2">
        <f>'Moving Avg'!H717</f>
        <v>5.1583009999999954</v>
      </c>
      <c r="J717" s="6" t="str">
        <f>OBV!F717</f>
        <v>BULLISH</v>
      </c>
      <c r="K717" s="6" t="str">
        <f>OBV!G717</f>
        <v>STRONG</v>
      </c>
      <c r="L717" s="6" t="str">
        <f>OBV!H717</f>
        <v>CONFIRMED BULLISH</v>
      </c>
    </row>
    <row r="718" spans="1:12" ht="13.5" x14ac:dyDescent="0.25">
      <c r="A718" s="3">
        <f>RSI!A718</f>
        <v>43048</v>
      </c>
      <c r="B718" s="2">
        <f>RSI!B718</f>
        <v>5.1959</v>
      </c>
      <c r="C718" s="2">
        <f>RSI!I718</f>
        <v>57.92077549972128</v>
      </c>
      <c r="D718" s="2">
        <f>MACD!E718</f>
        <v>-3.030694524659161E-2</v>
      </c>
      <c r="E718" s="2">
        <f>MACD!F718</f>
        <v>1.1593993962614483E-2</v>
      </c>
      <c r="F718" s="2">
        <f>'Moving Avg'!D718</f>
        <v>5.1746399999999992</v>
      </c>
      <c r="G718" s="2">
        <f>'Moving Avg'!F718</f>
        <v>5.1201999999999988</v>
      </c>
      <c r="H718" s="2">
        <f>'Moving Avg'!G718</f>
        <v>5.1361260000000026</v>
      </c>
      <c r="I718" s="2">
        <f>'Moving Avg'!H718</f>
        <v>5.1580479999999955</v>
      </c>
      <c r="J718" s="6" t="str">
        <f>OBV!F718</f>
        <v>BULLISH</v>
      </c>
      <c r="K718" s="6" t="str">
        <f>OBV!G718</f>
        <v>STRONG</v>
      </c>
      <c r="L718" s="6" t="str">
        <f>OBV!H718</f>
        <v>CONFIRMED BULLISH</v>
      </c>
    </row>
    <row r="719" spans="1:12" ht="13.5" x14ac:dyDescent="0.25">
      <c r="A719" s="3">
        <f>RSI!A719</f>
        <v>43049</v>
      </c>
      <c r="B719" s="2">
        <f>RSI!B719</f>
        <v>5.1759000000000004</v>
      </c>
      <c r="C719" s="2">
        <f>RSI!I719</f>
        <v>55.255573979341705</v>
      </c>
      <c r="D719" s="2">
        <f>MACD!E719</f>
        <v>-5.0603566302888758E-2</v>
      </c>
      <c r="E719" s="2">
        <f>MACD!F719</f>
        <v>-8.455180904861654E-4</v>
      </c>
      <c r="F719" s="2">
        <f>'Moving Avg'!D719</f>
        <v>5.1892200000000006</v>
      </c>
      <c r="G719" s="2">
        <f>'Moving Avg'!F719</f>
        <v>5.1201999999999996</v>
      </c>
      <c r="H719" s="2">
        <f>'Moving Avg'!G719</f>
        <v>5.140106000000003</v>
      </c>
      <c r="I719" s="2">
        <f>'Moving Avg'!H719</f>
        <v>5.157725999999994</v>
      </c>
      <c r="J719" s="6" t="str">
        <f>OBV!F719</f>
        <v>BULLISH</v>
      </c>
      <c r="K719" s="6" t="str">
        <f>OBV!G719</f>
        <v>STRONG</v>
      </c>
      <c r="L719" s="6" t="str">
        <f>OBV!H719</f>
        <v>CONFIRMED BULLISH</v>
      </c>
    </row>
    <row r="720" spans="1:12" ht="13.5" x14ac:dyDescent="0.25">
      <c r="A720" s="3">
        <f>RSI!A720</f>
        <v>43052</v>
      </c>
      <c r="B720" s="2">
        <f>RSI!B720</f>
        <v>5.1096000000000004</v>
      </c>
      <c r="C720" s="2">
        <f>RSI!I720</f>
        <v>47.459328741357488</v>
      </c>
      <c r="D720" s="2">
        <f>MACD!E720</f>
        <v>-5.2919681759499682E-2</v>
      </c>
      <c r="E720" s="2">
        <f>MACD!F720</f>
        <v>-1.1260350824288869E-2</v>
      </c>
      <c r="F720" s="2">
        <f>'Moving Avg'!D720</f>
        <v>5.1892200000000006</v>
      </c>
      <c r="G720" s="2">
        <f>'Moving Avg'!F720</f>
        <v>5.116884999999999</v>
      </c>
      <c r="H720" s="2">
        <f>'Moving Avg'!G720</f>
        <v>5.1427600000000027</v>
      </c>
      <c r="I720" s="2">
        <f>'Moving Avg'!H720</f>
        <v>5.1570724999999955</v>
      </c>
      <c r="J720" s="6" t="str">
        <f>OBV!F720</f>
        <v>BEARISH</v>
      </c>
      <c r="K720" s="6" t="str">
        <f>OBV!G720</f>
        <v>NEUTRAL</v>
      </c>
      <c r="L720" s="6" t="str">
        <f>OBV!H720</f>
        <v>NEUTRAL</v>
      </c>
    </row>
    <row r="721" spans="1:12" ht="13.5" x14ac:dyDescent="0.25">
      <c r="A721" s="3">
        <f>RSI!A721</f>
        <v>43053</v>
      </c>
      <c r="B721" s="2">
        <f>RSI!B721</f>
        <v>5.0499000000000001</v>
      </c>
      <c r="C721" s="2">
        <f>RSI!I721</f>
        <v>41.747382234447578</v>
      </c>
      <c r="D721" s="2">
        <f>MACD!E721</f>
        <v>-4.2144904048758036E-2</v>
      </c>
      <c r="E721" s="2">
        <f>MACD!F721</f>
        <v>-1.7437261469182702E-2</v>
      </c>
      <c r="F721" s="2">
        <f>'Moving Avg'!D721</f>
        <v>5.1467600000000004</v>
      </c>
      <c r="G721" s="2">
        <f>'Moving Avg'!F721</f>
        <v>5.1105849999999995</v>
      </c>
      <c r="H721" s="2">
        <f>'Moving Avg'!G721</f>
        <v>5.143556000000002</v>
      </c>
      <c r="I721" s="2">
        <f>'Moving Avg'!H721</f>
        <v>5.1564629999999951</v>
      </c>
      <c r="J721" s="6" t="str">
        <f>OBV!F721</f>
        <v>BEARISH</v>
      </c>
      <c r="K721" s="6" t="str">
        <f>OBV!G721</f>
        <v>WEAK</v>
      </c>
      <c r="L721" s="6" t="str">
        <f>OBV!H721</f>
        <v>CONFIRMED BEARISH</v>
      </c>
    </row>
    <row r="722" spans="1:12" ht="13.5" x14ac:dyDescent="0.25">
      <c r="A722" s="3">
        <f>RSI!A722</f>
        <v>43054</v>
      </c>
      <c r="B722" s="2">
        <f>RSI!B722</f>
        <v>5.0101000000000004</v>
      </c>
      <c r="C722" s="2">
        <f>RSI!I722</f>
        <v>38.426969292892387</v>
      </c>
      <c r="D722" s="2">
        <f>MACD!E722</f>
        <v>-2.9594352804743984E-2</v>
      </c>
      <c r="E722" s="2">
        <f>MACD!F722</f>
        <v>-1.9868679736294959E-2</v>
      </c>
      <c r="F722" s="2">
        <f>'Moving Avg'!D722</f>
        <v>5.1082800000000006</v>
      </c>
      <c r="G722" s="2">
        <f>'Moving Avg'!F722</f>
        <v>5.1022949999999989</v>
      </c>
      <c r="H722" s="2">
        <f>'Moving Avg'!G722</f>
        <v>5.1435560000000029</v>
      </c>
      <c r="I722" s="2">
        <f>'Moving Avg'!H722</f>
        <v>5.1550624999999961</v>
      </c>
      <c r="J722" s="6" t="str">
        <f>OBV!F722</f>
        <v>BEARISH</v>
      </c>
      <c r="K722" s="6" t="str">
        <f>OBV!G722</f>
        <v>WEAK</v>
      </c>
      <c r="L722" s="6" t="str">
        <f>OBV!H722</f>
        <v>CONFIRMED BEARISH</v>
      </c>
    </row>
    <row r="723" spans="1:12" ht="13.5" x14ac:dyDescent="0.25">
      <c r="A723" s="3">
        <f>RSI!A723</f>
        <v>43055</v>
      </c>
      <c r="B723" s="2">
        <f>RSI!B723</f>
        <v>5.0232999999999999</v>
      </c>
      <c r="C723" s="2">
        <f>RSI!I723</f>
        <v>40.127809598751028</v>
      </c>
      <c r="D723" s="2">
        <f>MACD!E723</f>
        <v>-2.0283301513225105E-2</v>
      </c>
      <c r="E723" s="2">
        <f>MACD!F723</f>
        <v>-1.9951604091680987E-2</v>
      </c>
      <c r="F723" s="2">
        <f>'Moving Avg'!D723</f>
        <v>5.07376</v>
      </c>
      <c r="G723" s="2">
        <f>'Moving Avg'!F723</f>
        <v>5.094665</v>
      </c>
      <c r="H723" s="2">
        <f>'Moving Avg'!G723</f>
        <v>5.1416980000000025</v>
      </c>
      <c r="I723" s="2">
        <f>'Moving Avg'!H723</f>
        <v>5.1540084999999953</v>
      </c>
      <c r="J723" s="6" t="str">
        <f>OBV!F723</f>
        <v>BEARISH</v>
      </c>
      <c r="K723" s="6" t="str">
        <f>OBV!G723</f>
        <v>WEAK</v>
      </c>
      <c r="L723" s="6" t="str">
        <f>OBV!H723</f>
        <v>CONFIRMED BEARISH</v>
      </c>
    </row>
    <row r="724" spans="1:12" ht="13.5" x14ac:dyDescent="0.25">
      <c r="A724" s="3">
        <f>RSI!A724</f>
        <v>43056</v>
      </c>
      <c r="B724" s="2">
        <f>RSI!B724</f>
        <v>4.9835000000000003</v>
      </c>
      <c r="C724" s="2">
        <f>RSI!I724</f>
        <v>36.824818190853421</v>
      </c>
      <c r="D724" s="2">
        <f>MACD!E724</f>
        <v>-8.9007593160159715E-3</v>
      </c>
      <c r="E724" s="2">
        <f>MACD!F724</f>
        <v>-1.7741435136547985E-2</v>
      </c>
      <c r="F724" s="2">
        <f>'Moving Avg'!D724</f>
        <v>5.0352800000000002</v>
      </c>
      <c r="G724" s="2">
        <f>'Moving Avg'!F724</f>
        <v>5.0886899999999997</v>
      </c>
      <c r="H724" s="2">
        <f>'Moving Avg'!G724</f>
        <v>5.137318000000004</v>
      </c>
      <c r="I724" s="2">
        <f>'Moving Avg'!H724</f>
        <v>5.1527554999999952</v>
      </c>
      <c r="J724" s="6" t="str">
        <f>OBV!F724</f>
        <v>BEARISH</v>
      </c>
      <c r="K724" s="6" t="str">
        <f>OBV!G724</f>
        <v>WEAK</v>
      </c>
      <c r="L724" s="6" t="str">
        <f>OBV!H724</f>
        <v>CONFIRMED BEARISH</v>
      </c>
    </row>
    <row r="725" spans="1:12" ht="13.5" x14ac:dyDescent="0.25">
      <c r="A725" s="3">
        <f>RSI!A725</f>
        <v>43059</v>
      </c>
      <c r="B725" s="2">
        <f>RSI!B725</f>
        <v>5.0366</v>
      </c>
      <c r="C725" s="2">
        <f>RSI!I725</f>
        <v>43.506098470763312</v>
      </c>
      <c r="D725" s="2">
        <f>MACD!E725</f>
        <v>-1.4375053516388903E-3</v>
      </c>
      <c r="E725" s="2">
        <f>MACD!F725</f>
        <v>-1.4480649179566166E-2</v>
      </c>
      <c r="F725" s="2">
        <f>'Moving Avg'!D725</f>
        <v>5.0206800000000005</v>
      </c>
      <c r="G725" s="2">
        <f>'Moving Avg'!F725</f>
        <v>5.0883599999999998</v>
      </c>
      <c r="H725" s="2">
        <f>'Moving Avg'!G725</f>
        <v>5.1340000000000021</v>
      </c>
      <c r="I725" s="2">
        <f>'Moving Avg'!H725</f>
        <v>5.1517679999999935</v>
      </c>
      <c r="J725" s="6" t="str">
        <f>OBV!F725</f>
        <v>BEARISH</v>
      </c>
      <c r="K725" s="6" t="str">
        <f>OBV!G725</f>
        <v>NEUTRAL</v>
      </c>
      <c r="L725" s="6" t="str">
        <f>OBV!H725</f>
        <v>CONFIRMED BEARISH</v>
      </c>
    </row>
    <row r="726" spans="1:12" ht="13.5" x14ac:dyDescent="0.25">
      <c r="A726" s="3">
        <f>RSI!A726</f>
        <v>43060</v>
      </c>
      <c r="B726" s="2">
        <f>RSI!B726</f>
        <v>5.0366</v>
      </c>
      <c r="C726" s="2">
        <f>RSI!I726</f>
        <v>43.506098470763312</v>
      </c>
      <c r="D726" s="2">
        <f>MACD!E726</f>
        <v>2.8734987131581846E-2</v>
      </c>
      <c r="E726" s="2">
        <f>MACD!F726</f>
        <v>-5.8375219173365644E-3</v>
      </c>
      <c r="F726" s="2">
        <f>'Moving Avg'!D726</f>
        <v>5.0180199999999999</v>
      </c>
      <c r="G726" s="2">
        <f>'Moving Avg'!F726</f>
        <v>5.0876949999999992</v>
      </c>
      <c r="H726" s="2">
        <f>'Moving Avg'!G726</f>
        <v>5.1301520000000025</v>
      </c>
      <c r="I726" s="2">
        <f>'Moving Avg'!H726</f>
        <v>5.1507804999999935</v>
      </c>
      <c r="J726" s="6" t="str">
        <f>OBV!F726</f>
        <v>BEARISH</v>
      </c>
      <c r="K726" s="6" t="str">
        <f>OBV!G726</f>
        <v>NEUTRAL</v>
      </c>
      <c r="L726" s="6" t="str">
        <f>OBV!H726</f>
        <v>CONFIRMED BEARISH</v>
      </c>
    </row>
    <row r="727" spans="1:12" ht="13.5" x14ac:dyDescent="0.25">
      <c r="A727" s="3">
        <f>RSI!A727</f>
        <v>43061</v>
      </c>
      <c r="B727" s="2">
        <f>RSI!B727</f>
        <v>5.0101000000000004</v>
      </c>
      <c r="C727" s="2">
        <f>RSI!I727</f>
        <v>40.996628231445015</v>
      </c>
      <c r="D727" s="2">
        <f>MACD!E727</f>
        <v>4.7396227827761983E-2</v>
      </c>
      <c r="E727" s="2">
        <f>MACD!F727</f>
        <v>4.8092280316831453E-3</v>
      </c>
      <c r="F727" s="2">
        <f>'Moving Avg'!D727</f>
        <v>5.0180199999999999</v>
      </c>
      <c r="G727" s="2">
        <f>'Moving Avg'!F727</f>
        <v>5.0860399999999997</v>
      </c>
      <c r="H727" s="2">
        <f>'Moving Avg'!G727</f>
        <v>5.1257740000000016</v>
      </c>
      <c r="I727" s="2">
        <f>'Moving Avg'!H727</f>
        <v>5.1496919999999946</v>
      </c>
      <c r="J727" s="6" t="str">
        <f>OBV!F727</f>
        <v>BULLISH</v>
      </c>
      <c r="K727" s="6" t="str">
        <f>OBV!G727</f>
        <v>NEUTRAL</v>
      </c>
      <c r="L727" s="6" t="str">
        <f>OBV!H727</f>
        <v>NEUTRAL</v>
      </c>
    </row>
    <row r="728" spans="1:12" ht="13.5" x14ac:dyDescent="0.25">
      <c r="A728" s="3">
        <f>RSI!A728</f>
        <v>43062</v>
      </c>
      <c r="B728" s="2">
        <f>RSI!B728</f>
        <v>5.0431999999999997</v>
      </c>
      <c r="C728" s="2">
        <f>RSI!I728</f>
        <v>45.244999849634418</v>
      </c>
      <c r="D728" s="2">
        <f>MACD!E728</f>
        <v>6.0202086175735303E-2</v>
      </c>
      <c r="E728" s="2">
        <f>MACD!F728</f>
        <v>1.5887799660493578E-2</v>
      </c>
      <c r="F728" s="2">
        <f>'Moving Avg'!D728</f>
        <v>5.0220000000000002</v>
      </c>
      <c r="G728" s="2">
        <f>'Moving Avg'!F728</f>
        <v>5.0860399999999988</v>
      </c>
      <c r="H728" s="2">
        <f>'Moving Avg'!G728</f>
        <v>5.1208620000000016</v>
      </c>
      <c r="I728" s="2">
        <f>'Moving Avg'!H728</f>
        <v>5.1487374999999949</v>
      </c>
      <c r="J728" s="6" t="str">
        <f>OBV!F728</f>
        <v>BULLISH</v>
      </c>
      <c r="K728" s="6" t="str">
        <f>OBV!G728</f>
        <v>NEUTRAL</v>
      </c>
      <c r="L728" s="6" t="str">
        <f>OBV!H728</f>
        <v>CONFIRMED BULLISH</v>
      </c>
    </row>
    <row r="729" spans="1:12" ht="13.5" x14ac:dyDescent="0.25">
      <c r="A729" s="3">
        <f>RSI!A729</f>
        <v>43063</v>
      </c>
      <c r="B729" s="2">
        <f>RSI!B729</f>
        <v>5.0034000000000001</v>
      </c>
      <c r="C729" s="2">
        <f>RSI!I729</f>
        <v>41.386291599526189</v>
      </c>
      <c r="D729" s="2">
        <f>MACD!E729</f>
        <v>7.1160498429266639E-2</v>
      </c>
      <c r="E729" s="2">
        <f>MACD!F729</f>
        <v>2.6942339414248194E-2</v>
      </c>
      <c r="F729" s="2">
        <f>'Moving Avg'!D729</f>
        <v>5.0259799999999997</v>
      </c>
      <c r="G729" s="2">
        <f>'Moving Avg'!F729</f>
        <v>5.0867050000000003</v>
      </c>
      <c r="H729" s="2">
        <f>'Moving Avg'!G729</f>
        <v>5.1174120000000007</v>
      </c>
      <c r="I729" s="2">
        <f>'Moving Avg'!H729</f>
        <v>5.1473349999999947</v>
      </c>
      <c r="J729" s="6" t="str">
        <f>OBV!F729</f>
        <v>BEARISH</v>
      </c>
      <c r="K729" s="6" t="str">
        <f>OBV!G729</f>
        <v>NEUTRAL</v>
      </c>
      <c r="L729" s="6" t="str">
        <f>OBV!H729</f>
        <v>BEARISH DIVERGENCE</v>
      </c>
    </row>
    <row r="730" spans="1:12" ht="13.5" x14ac:dyDescent="0.25">
      <c r="A730" s="3">
        <f>RSI!A730</f>
        <v>43066</v>
      </c>
      <c r="B730" s="2">
        <f>RSI!B730</f>
        <v>5.0431999999999997</v>
      </c>
      <c r="C730" s="2">
        <f>RSI!I730</f>
        <v>46.316828371473107</v>
      </c>
      <c r="D730" s="2">
        <f>MACD!E730</f>
        <v>6.7752867021871666E-2</v>
      </c>
      <c r="E730" s="2">
        <f>MACD!F730</f>
        <v>3.5104444935772888E-2</v>
      </c>
      <c r="F730" s="2">
        <f>'Moving Avg'!D730</f>
        <v>5.0272999999999994</v>
      </c>
      <c r="G730" s="2">
        <f>'Moving Avg'!F730</f>
        <v>5.0860399999999997</v>
      </c>
      <c r="H730" s="2">
        <f>'Moving Avg'!G730</f>
        <v>5.1158180000000018</v>
      </c>
      <c r="I730" s="2">
        <f>'Moving Avg'!H730</f>
        <v>5.1460999999999943</v>
      </c>
      <c r="J730" s="6" t="str">
        <f>OBV!F730</f>
        <v>BEARISH</v>
      </c>
      <c r="K730" s="6" t="str">
        <f>OBV!G730</f>
        <v>NEUTRAL</v>
      </c>
      <c r="L730" s="6" t="str">
        <f>OBV!H730</f>
        <v>BEARISH DIVERGENCE</v>
      </c>
    </row>
    <row r="731" spans="1:12" ht="13.5" x14ac:dyDescent="0.25">
      <c r="A731" s="3">
        <f>RSI!A731</f>
        <v>43067</v>
      </c>
      <c r="B731" s="2">
        <f>RSI!B731</f>
        <v>4.9768999999999997</v>
      </c>
      <c r="C731" s="2">
        <f>RSI!I731</f>
        <v>40.243753654325097</v>
      </c>
      <c r="D731" s="2">
        <f>MACD!E731</f>
        <v>6.0794148773663181E-2</v>
      </c>
      <c r="E731" s="2">
        <f>MACD!F731</f>
        <v>4.0242385703350952E-2</v>
      </c>
      <c r="F731" s="2">
        <f>'Moving Avg'!D731</f>
        <v>5.0153599999999994</v>
      </c>
      <c r="G731" s="2">
        <f>'Moving Avg'!F731</f>
        <v>5.0794049999999995</v>
      </c>
      <c r="H731" s="2">
        <f>'Moving Avg'!G731</f>
        <v>5.1128980000000004</v>
      </c>
      <c r="I731" s="2">
        <f>'Moving Avg'!H731</f>
        <v>5.144813999999994</v>
      </c>
      <c r="J731" s="6" t="str">
        <f>OBV!F731</f>
        <v>BEARISH</v>
      </c>
      <c r="K731" s="6" t="str">
        <f>OBV!G731</f>
        <v>WEAK</v>
      </c>
      <c r="L731" s="6" t="str">
        <f>OBV!H731</f>
        <v>CONFIRMED BEARISH</v>
      </c>
    </row>
    <row r="732" spans="1:12" ht="13.5" x14ac:dyDescent="0.25">
      <c r="A732" s="3">
        <f>RSI!A732</f>
        <v>43068</v>
      </c>
      <c r="B732" s="2">
        <f>RSI!B732</f>
        <v>4.9968000000000004</v>
      </c>
      <c r="C732" s="2">
        <f>RSI!I732</f>
        <v>42.673438453133322</v>
      </c>
      <c r="D732" s="2">
        <f>MACD!E732</f>
        <v>4.7884108564682393E-2</v>
      </c>
      <c r="E732" s="2">
        <f>MACD!F732</f>
        <v>4.1770730275617243E-2</v>
      </c>
      <c r="F732" s="2">
        <f>'Moving Avg'!D732</f>
        <v>5.0127000000000006</v>
      </c>
      <c r="G732" s="2">
        <f>'Moving Avg'!F732</f>
        <v>5.0737649999999999</v>
      </c>
      <c r="H732" s="2">
        <f>'Moving Avg'!G732</f>
        <v>5.1089160000000007</v>
      </c>
      <c r="I732" s="2">
        <f>'Moving Avg'!H732</f>
        <v>5.1436589999999942</v>
      </c>
      <c r="J732" s="6" t="str">
        <f>OBV!F732</f>
        <v>BEARISH</v>
      </c>
      <c r="K732" s="6" t="str">
        <f>OBV!G732</f>
        <v>NEUTRAL</v>
      </c>
      <c r="L732" s="6" t="str">
        <f>OBV!H732</f>
        <v>CONFIRMED BEARISH</v>
      </c>
    </row>
    <row r="733" spans="1:12" ht="13.5" x14ac:dyDescent="0.25">
      <c r="A733" s="3">
        <f>RSI!A733</f>
        <v>43069</v>
      </c>
      <c r="B733" s="2">
        <f>RSI!B733</f>
        <v>5.0101000000000004</v>
      </c>
      <c r="C733" s="2">
        <f>RSI!I733</f>
        <v>44.303404379631672</v>
      </c>
      <c r="D733" s="2">
        <f>MACD!E733</f>
        <v>3.842086784750709E-2</v>
      </c>
      <c r="E733" s="2">
        <f>MACD!F733</f>
        <v>4.1100757789995217E-2</v>
      </c>
      <c r="F733" s="2">
        <f>'Moving Avg'!D733</f>
        <v>5.0060799999999999</v>
      </c>
      <c r="G733" s="2">
        <f>'Moving Avg'!F733</f>
        <v>5.0691199999999998</v>
      </c>
      <c r="H733" s="2">
        <f>'Moving Avg'!G733</f>
        <v>5.1058640000000004</v>
      </c>
      <c r="I733" s="2">
        <f>'Moving Avg'!H733</f>
        <v>5.1428504999999953</v>
      </c>
      <c r="J733" s="6" t="str">
        <f>OBV!F733</f>
        <v>BULLISH</v>
      </c>
      <c r="K733" s="6" t="str">
        <f>OBV!G733</f>
        <v>NEUTRAL</v>
      </c>
      <c r="L733" s="6" t="str">
        <f>OBV!H733</f>
        <v>BULLISH DIVERGENCE</v>
      </c>
    </row>
    <row r="734" spans="1:12" ht="13.5" x14ac:dyDescent="0.25">
      <c r="A734" s="3">
        <f>RSI!A734</f>
        <v>43073</v>
      </c>
      <c r="B734" s="2">
        <f>RSI!B734</f>
        <v>5.1096000000000004</v>
      </c>
      <c r="C734" s="2">
        <f>RSI!I734</f>
        <v>54.684156557801373</v>
      </c>
      <c r="D734" s="2">
        <f>MACD!E734</f>
        <v>1.7225783321544341E-2</v>
      </c>
      <c r="E734" s="2">
        <f>MACD!F734</f>
        <v>3.6325762896305042E-2</v>
      </c>
      <c r="F734" s="2">
        <f>'Moving Avg'!D734</f>
        <v>5.0273200000000005</v>
      </c>
      <c r="G734" s="2">
        <f>'Moving Avg'!F734</f>
        <v>5.0694499999999989</v>
      </c>
      <c r="H734" s="2">
        <f>'Moving Avg'!G734</f>
        <v>5.1044039999999997</v>
      </c>
      <c r="I734" s="2">
        <f>'Moving Avg'!H734</f>
        <v>5.1425394999999936</v>
      </c>
      <c r="J734" s="6" t="str">
        <f>OBV!F734</f>
        <v>BULLISH</v>
      </c>
      <c r="K734" s="6" t="str">
        <f>OBV!G734</f>
        <v>STRONG</v>
      </c>
      <c r="L734" s="6" t="str">
        <f>OBV!H734</f>
        <v>CONFIRMED BULLISH</v>
      </c>
    </row>
    <row r="735" spans="1:12" ht="13.5" x14ac:dyDescent="0.25">
      <c r="A735" s="3">
        <f>RSI!A735</f>
        <v>43074</v>
      </c>
      <c r="B735" s="2">
        <f>RSI!B735</f>
        <v>5.1029999999999998</v>
      </c>
      <c r="C735" s="2">
        <f>RSI!I735</f>
        <v>53.965662429359426</v>
      </c>
      <c r="D735" s="2">
        <f>MACD!E735</f>
        <v>7.6447252647753317E-3</v>
      </c>
      <c r="E735" s="2">
        <f>MACD!F735</f>
        <v>3.0589555369999102E-2</v>
      </c>
      <c r="F735" s="2">
        <f>'Moving Avg'!D735</f>
        <v>5.0392800000000006</v>
      </c>
      <c r="G735" s="2">
        <f>'Moving Avg'!F735</f>
        <v>5.0691199999999998</v>
      </c>
      <c r="H735" s="2">
        <f>'Moving Avg'!G735</f>
        <v>5.1029460000000002</v>
      </c>
      <c r="I735" s="2">
        <f>'Moving Avg'!H735</f>
        <v>5.1421954999999944</v>
      </c>
      <c r="J735" s="6" t="str">
        <f>OBV!F735</f>
        <v>BEARISH</v>
      </c>
      <c r="K735" s="6" t="str">
        <f>OBV!G735</f>
        <v>NEUTRAL</v>
      </c>
      <c r="L735" s="6" t="str">
        <f>OBV!H735</f>
        <v>BEARISH DIVERGENCE</v>
      </c>
    </row>
    <row r="736" spans="1:12" ht="13.5" x14ac:dyDescent="0.25">
      <c r="A736" s="3">
        <f>RSI!A736</f>
        <v>43075</v>
      </c>
      <c r="B736" s="2">
        <f>RSI!B736</f>
        <v>5.0963000000000003</v>
      </c>
      <c r="C736" s="2">
        <f>RSI!I736</f>
        <v>53.201473196380384</v>
      </c>
      <c r="D736" s="2">
        <f>MACD!E736</f>
        <v>-2.0931993941530891E-4</v>
      </c>
      <c r="E736" s="2">
        <f>MACD!F736</f>
        <v>2.4429780308116218E-2</v>
      </c>
      <c r="F736" s="2">
        <f>'Moving Avg'!D736</f>
        <v>5.0631600000000008</v>
      </c>
      <c r="G736" s="2">
        <f>'Moving Avg'!F736</f>
        <v>5.0608249999999995</v>
      </c>
      <c r="H736" s="2">
        <f>'Moving Avg'!G736</f>
        <v>5.1020160000000008</v>
      </c>
      <c r="I736" s="2">
        <f>'Moving Avg'!H736</f>
        <v>5.1418179999999936</v>
      </c>
      <c r="J736" s="6" t="str">
        <f>OBV!F736</f>
        <v>BULLISH</v>
      </c>
      <c r="K736" s="6" t="str">
        <f>OBV!G736</f>
        <v>STRONG</v>
      </c>
      <c r="L736" s="6" t="str">
        <f>OBV!H736</f>
        <v>CONFIRMED BULLISH</v>
      </c>
    </row>
    <row r="737" spans="1:12" ht="13.5" x14ac:dyDescent="0.25">
      <c r="A737" s="3">
        <f>RSI!A737</f>
        <v>43076</v>
      </c>
      <c r="B737" s="2">
        <f>RSI!B737</f>
        <v>5.1096000000000004</v>
      </c>
      <c r="C737" s="2">
        <f>RSI!I737</f>
        <v>54.576544112850343</v>
      </c>
      <c r="D737" s="2">
        <f>MACD!E737</f>
        <v>-1.2102838889257228E-2</v>
      </c>
      <c r="E737" s="2">
        <f>MACD!F737</f>
        <v>1.7123256468641532E-2</v>
      </c>
      <c r="F737" s="2">
        <f>'Moving Avg'!D737</f>
        <v>5.0857200000000002</v>
      </c>
      <c r="G737" s="2">
        <f>'Moving Avg'!F737</f>
        <v>5.0561799999999995</v>
      </c>
      <c r="H737" s="2">
        <f>'Moving Avg'!G737</f>
        <v>5.1006900000000002</v>
      </c>
      <c r="I737" s="2">
        <f>'Moving Avg'!H737</f>
        <v>5.1415069999999945</v>
      </c>
      <c r="J737" s="6" t="str">
        <f>OBV!F737</f>
        <v>BULLISH</v>
      </c>
      <c r="K737" s="6" t="str">
        <f>OBV!G737</f>
        <v>NEUTRAL</v>
      </c>
      <c r="L737" s="6" t="str">
        <f>OBV!H737</f>
        <v>CONFIRMED BULLISH</v>
      </c>
    </row>
    <row r="738" spans="1:12" ht="13.5" x14ac:dyDescent="0.25">
      <c r="A738" s="3">
        <f>RSI!A738</f>
        <v>43077</v>
      </c>
      <c r="B738" s="2">
        <f>RSI!B738</f>
        <v>5.0763999999999996</v>
      </c>
      <c r="C738" s="2">
        <f>RSI!I738</f>
        <v>50.581208706377197</v>
      </c>
      <c r="D738" s="2">
        <f>MACD!E738</f>
        <v>-1.4865535059199075E-2</v>
      </c>
      <c r="E738" s="2">
        <f>MACD!F738</f>
        <v>1.0725498163073411E-2</v>
      </c>
      <c r="F738" s="2">
        <f>'Moving Avg'!D738</f>
        <v>5.0989800000000001</v>
      </c>
      <c r="G738" s="2">
        <f>'Moving Avg'!F738</f>
        <v>5.0502050000000001</v>
      </c>
      <c r="H738" s="2">
        <f>'Moving Avg'!G738</f>
        <v>5.0987000000000009</v>
      </c>
      <c r="I738" s="2">
        <f>'Moving Avg'!H738</f>
        <v>5.140718499999994</v>
      </c>
      <c r="J738" s="6" t="str">
        <f>OBV!F738</f>
        <v>BEARISH</v>
      </c>
      <c r="K738" s="6" t="str">
        <f>OBV!G738</f>
        <v>WEAK</v>
      </c>
      <c r="L738" s="6" t="str">
        <f>OBV!H738</f>
        <v>BEARISH DIVERGENCE</v>
      </c>
    </row>
    <row r="739" spans="1:12" ht="13.5" x14ac:dyDescent="0.25">
      <c r="A739" s="3">
        <f>RSI!A739</f>
        <v>43080</v>
      </c>
      <c r="B739" s="2">
        <f>RSI!B739</f>
        <v>5.0896999999999997</v>
      </c>
      <c r="C739" s="2">
        <f>RSI!I739</f>
        <v>52.094190276805179</v>
      </c>
      <c r="D739" s="2">
        <f>MACD!E739</f>
        <v>-2.4347242485116993E-2</v>
      </c>
      <c r="E739" s="2">
        <f>MACD!F739</f>
        <v>3.7109500334353293E-3</v>
      </c>
      <c r="F739" s="2">
        <f>'Moving Avg'!D739</f>
        <v>5.0950000000000006</v>
      </c>
      <c r="G739" s="2">
        <f>'Moving Avg'!F739</f>
        <v>5.0458949999999989</v>
      </c>
      <c r="H739" s="2">
        <f>'Moving Avg'!G739</f>
        <v>5.0969759999999997</v>
      </c>
      <c r="I739" s="2">
        <f>'Moving Avg'!H739</f>
        <v>5.1399964999999943</v>
      </c>
      <c r="J739" s="6" t="str">
        <f>OBV!F739</f>
        <v>BULLISH</v>
      </c>
      <c r="K739" s="6" t="str">
        <f>OBV!G739</f>
        <v>NEUTRAL</v>
      </c>
      <c r="L739" s="6" t="str">
        <f>OBV!H739</f>
        <v>BULLISH DIVERGENCE</v>
      </c>
    </row>
    <row r="740" spans="1:12" ht="13.5" x14ac:dyDescent="0.25">
      <c r="A740" s="3">
        <f>RSI!A740</f>
        <v>43081</v>
      </c>
      <c r="B740" s="2">
        <f>RSI!B740</f>
        <v>5.0896999999999997</v>
      </c>
      <c r="C740" s="2">
        <f>RSI!I740</f>
        <v>52.094190276805179</v>
      </c>
      <c r="D740" s="2">
        <f>MACD!E740</f>
        <v>-2.6358868046903794E-2</v>
      </c>
      <c r="E740" s="2">
        <f>MACD!F740</f>
        <v>-2.3030135826324952E-3</v>
      </c>
      <c r="F740" s="2">
        <f>'Moving Avg'!D740</f>
        <v>5.0923400000000001</v>
      </c>
      <c r="G740" s="2">
        <f>'Moving Avg'!F740</f>
        <v>5.0448999999999984</v>
      </c>
      <c r="H740" s="2">
        <f>'Moving Avg'!G740</f>
        <v>5.0952519999999994</v>
      </c>
      <c r="I740" s="2">
        <f>'Moving Avg'!H740</f>
        <v>5.1395239999999935</v>
      </c>
      <c r="J740" s="6" t="str">
        <f>OBV!F740</f>
        <v>BULLISH</v>
      </c>
      <c r="K740" s="6" t="str">
        <f>OBV!G740</f>
        <v>STRONG</v>
      </c>
      <c r="L740" s="6" t="str">
        <f>OBV!H740</f>
        <v>BULLISH DIVERGENCE</v>
      </c>
    </row>
    <row r="741" spans="1:12" ht="13.5" x14ac:dyDescent="0.25">
      <c r="A741" s="3">
        <f>RSI!A741</f>
        <v>43082</v>
      </c>
      <c r="B741" s="2">
        <f>RSI!B741</f>
        <v>5.0896999999999997</v>
      </c>
      <c r="C741" s="2">
        <f>RSI!I741</f>
        <v>52.094190276805179</v>
      </c>
      <c r="D741" s="2">
        <f>MACD!E741</f>
        <v>-3.836445652924958E-2</v>
      </c>
      <c r="E741" s="2">
        <f>MACD!F741</f>
        <v>-9.5153021719559128E-3</v>
      </c>
      <c r="F741" s="2">
        <f>'Moving Avg'!D741</f>
        <v>5.0910200000000003</v>
      </c>
      <c r="G741" s="2">
        <f>'Moving Avg'!F741</f>
        <v>5.0468899999999994</v>
      </c>
      <c r="H741" s="2">
        <f>'Moving Avg'!G741</f>
        <v>5.0935279999999992</v>
      </c>
      <c r="I741" s="2">
        <f>'Moving Avg'!H741</f>
        <v>5.1388019999999939</v>
      </c>
      <c r="J741" s="6" t="str">
        <f>OBV!F741</f>
        <v>BULLISH</v>
      </c>
      <c r="K741" s="6" t="str">
        <f>OBV!G741</f>
        <v>STRONG</v>
      </c>
      <c r="L741" s="6" t="str">
        <f>OBV!H741</f>
        <v>BULLISH DIVERGENCE</v>
      </c>
    </row>
    <row r="742" spans="1:12" ht="13.5" x14ac:dyDescent="0.25">
      <c r="A742" s="3">
        <f>RSI!A742</f>
        <v>43083</v>
      </c>
      <c r="B742" s="2">
        <f>RSI!B742</f>
        <v>5.2290000000000001</v>
      </c>
      <c r="C742" s="2">
        <f>RSI!I742</f>
        <v>65.793612604606992</v>
      </c>
      <c r="D742" s="2">
        <f>MACD!E742</f>
        <v>-5.587579273018406E-2</v>
      </c>
      <c r="E742" s="2">
        <f>MACD!F742</f>
        <v>-1.8787400283601541E-2</v>
      </c>
      <c r="F742" s="2">
        <f>'Moving Avg'!D742</f>
        <v>5.1149000000000004</v>
      </c>
      <c r="G742" s="2">
        <f>'Moving Avg'!F742</f>
        <v>5.057834999999999</v>
      </c>
      <c r="H742" s="2">
        <f>'Moving Avg'!G742</f>
        <v>5.0945900000000002</v>
      </c>
      <c r="I742" s="2">
        <f>'Moving Avg'!H742</f>
        <v>5.1390569999999931</v>
      </c>
      <c r="J742" s="6" t="str">
        <f>OBV!F742</f>
        <v>BULLISH</v>
      </c>
      <c r="K742" s="6" t="str">
        <f>OBV!G742</f>
        <v>STRONG</v>
      </c>
      <c r="L742" s="6" t="str">
        <f>OBV!H742</f>
        <v>CONFIRMED BULLISH</v>
      </c>
    </row>
    <row r="743" spans="1:12" ht="13.5" x14ac:dyDescent="0.25">
      <c r="A743" s="3">
        <f>RSI!A743</f>
        <v>43084</v>
      </c>
      <c r="B743" s="2">
        <f>RSI!B743</f>
        <v>5.3087</v>
      </c>
      <c r="C743" s="2">
        <f>RSI!I743</f>
        <v>70.917882362989147</v>
      </c>
      <c r="D743" s="2">
        <f>MACD!E743</f>
        <v>-7.546244311290895E-2</v>
      </c>
      <c r="E743" s="2">
        <f>MACD!F743</f>
        <v>-3.0122408849463024E-2</v>
      </c>
      <c r="F743" s="2">
        <f>'Moving Avg'!D743</f>
        <v>5.1613599999999993</v>
      </c>
      <c r="G743" s="2">
        <f>'Moving Avg'!F743</f>
        <v>5.0721049999999988</v>
      </c>
      <c r="H743" s="2">
        <f>'Moving Avg'!G743</f>
        <v>5.0972460000000011</v>
      </c>
      <c r="I743" s="2">
        <f>'Moving Avg'!H743</f>
        <v>5.1397104999999934</v>
      </c>
      <c r="J743" s="6" t="str">
        <f>OBV!F743</f>
        <v>BULLISH</v>
      </c>
      <c r="K743" s="6" t="str">
        <f>OBV!G743</f>
        <v>STRONG</v>
      </c>
      <c r="L743" s="6" t="str">
        <f>OBV!H743</f>
        <v>CONFIRMED BULLISH</v>
      </c>
    </row>
    <row r="744" spans="1:12" ht="13.5" x14ac:dyDescent="0.25">
      <c r="A744" s="3">
        <f>RSI!A744</f>
        <v>43087</v>
      </c>
      <c r="B744" s="2">
        <f>RSI!B744</f>
        <v>5.375</v>
      </c>
      <c r="C744" s="2">
        <f>RSI!I744</f>
        <v>74.359000726415189</v>
      </c>
      <c r="D744" s="2">
        <f>MACD!E744</f>
        <v>-8.2954406311761986E-2</v>
      </c>
      <c r="E744" s="2">
        <f>MACD!F744</f>
        <v>-4.0688808341922816E-2</v>
      </c>
      <c r="F744" s="2">
        <f>'Moving Avg'!D744</f>
        <v>5.2184200000000001</v>
      </c>
      <c r="G744" s="2">
        <f>'Moving Avg'!F744</f>
        <v>5.0916799999999993</v>
      </c>
      <c r="H744" s="2">
        <f>'Moving Avg'!G744</f>
        <v>5.1012279999999999</v>
      </c>
      <c r="I744" s="2">
        <f>'Moving Avg'!H744</f>
        <v>5.1405084999999939</v>
      </c>
      <c r="J744" s="6" t="str">
        <f>OBV!F744</f>
        <v>BULLISH</v>
      </c>
      <c r="K744" s="6" t="str">
        <f>OBV!G744</f>
        <v>STRONG</v>
      </c>
      <c r="L744" s="6" t="str">
        <f>OBV!H744</f>
        <v>CONFIRMED BULLISH</v>
      </c>
    </row>
    <row r="745" spans="1:12" ht="13.5" x14ac:dyDescent="0.25">
      <c r="A745" s="3">
        <f>RSI!A745</f>
        <v>43088</v>
      </c>
      <c r="B745" s="2">
        <f>RSI!B745</f>
        <v>5.4546999999999999</v>
      </c>
      <c r="C745" s="2">
        <f>RSI!I745</f>
        <v>77.764970372466053</v>
      </c>
      <c r="D745" s="2">
        <f>MACD!E745</f>
        <v>-9.7822418432667924E-2</v>
      </c>
      <c r="E745" s="2">
        <f>MACD!F745</f>
        <v>-5.2115530360071841E-2</v>
      </c>
      <c r="F745" s="2">
        <f>'Moving Avg'!D745</f>
        <v>5.2914200000000005</v>
      </c>
      <c r="G745" s="2">
        <f>'Moving Avg'!F745</f>
        <v>5.1125849999999993</v>
      </c>
      <c r="H745" s="2">
        <f>'Moving Avg'!G745</f>
        <v>5.1068040000000003</v>
      </c>
      <c r="I745" s="2">
        <f>'Moving Avg'!H745</f>
        <v>5.1418919999999932</v>
      </c>
      <c r="J745" s="6" t="str">
        <f>OBV!F745</f>
        <v>BULLISH</v>
      </c>
      <c r="K745" s="6" t="str">
        <f>OBV!G745</f>
        <v>STRONG</v>
      </c>
      <c r="L745" s="6" t="str">
        <f>OBV!H745</f>
        <v>CONFIRMED BULLISH</v>
      </c>
    </row>
    <row r="746" spans="1:12" ht="13.5" x14ac:dyDescent="0.25">
      <c r="A746" s="3">
        <f>RSI!A746</f>
        <v>43089</v>
      </c>
      <c r="B746" s="2">
        <f>RSI!B746</f>
        <v>5.4878</v>
      </c>
      <c r="C746" s="2">
        <f>RSI!I746</f>
        <v>79.011876593468401</v>
      </c>
      <c r="D746" s="2">
        <f>MACD!E746</f>
        <v>-0.11584695877317586</v>
      </c>
      <c r="E746" s="2">
        <f>MACD!F746</f>
        <v>-6.4861816042692644E-2</v>
      </c>
      <c r="F746" s="2">
        <f>'Moving Avg'!D746</f>
        <v>5.3710399999999998</v>
      </c>
      <c r="G746" s="2">
        <f>'Moving Avg'!F746</f>
        <v>5.1351449999999996</v>
      </c>
      <c r="H746" s="2">
        <f>'Moving Avg'!G746</f>
        <v>5.1150320000000002</v>
      </c>
      <c r="I746" s="2">
        <f>'Moving Avg'!H746</f>
        <v>5.1433164999999939</v>
      </c>
      <c r="J746" s="6" t="str">
        <f>OBV!F746</f>
        <v>BULLISH</v>
      </c>
      <c r="K746" s="6" t="str">
        <f>OBV!G746</f>
        <v>STRONG</v>
      </c>
      <c r="L746" s="6" t="str">
        <f>OBV!H746</f>
        <v>CONFIRMED BULLISH</v>
      </c>
    </row>
    <row r="747" spans="1:12" ht="13.5" x14ac:dyDescent="0.25">
      <c r="A747" s="3">
        <f>RSI!A747</f>
        <v>43090</v>
      </c>
      <c r="B747" s="2">
        <f>RSI!B747</f>
        <v>5.5076999999999998</v>
      </c>
      <c r="C747" s="2">
        <f>RSI!I747</f>
        <v>79.747220470055368</v>
      </c>
      <c r="D747" s="2">
        <f>MACD!E747</f>
        <v>-0.13253801506533325</v>
      </c>
      <c r="E747" s="2">
        <f>MACD!F747</f>
        <v>-7.8397055847220759E-2</v>
      </c>
      <c r="F747" s="2">
        <f>'Moving Avg'!D747</f>
        <v>5.4267799999999999</v>
      </c>
      <c r="G747" s="2">
        <f>'Moving Avg'!F747</f>
        <v>5.1600250000000001</v>
      </c>
      <c r="H747" s="2">
        <f>'Moving Avg'!G747</f>
        <v>5.1229939999999985</v>
      </c>
      <c r="I747" s="2">
        <f>'Moving Avg'!H747</f>
        <v>5.1448404999999937</v>
      </c>
      <c r="J747" s="6" t="str">
        <f>OBV!F747</f>
        <v>BULLISH</v>
      </c>
      <c r="K747" s="6" t="str">
        <f>OBV!G747</f>
        <v>STRONG</v>
      </c>
      <c r="L747" s="6" t="str">
        <f>OBV!H747</f>
        <v>CONFIRMED BULLISH</v>
      </c>
    </row>
    <row r="748" spans="1:12" ht="13.5" x14ac:dyDescent="0.25">
      <c r="A748" s="3">
        <f>RSI!A748</f>
        <v>43091</v>
      </c>
      <c r="B748" s="2">
        <f>RSI!B748</f>
        <v>5.4347000000000003</v>
      </c>
      <c r="C748" s="2">
        <f>RSI!I748</f>
        <v>70.051329555352865</v>
      </c>
      <c r="D748" s="2">
        <f>MACD!E748</f>
        <v>-0.14834168577781703</v>
      </c>
      <c r="E748" s="2">
        <f>MACD!F748</f>
        <v>-9.2385981833340028E-2</v>
      </c>
      <c r="F748" s="2">
        <f>'Moving Avg'!D748</f>
        <v>5.4519799999999998</v>
      </c>
      <c r="G748" s="2">
        <f>'Moving Avg'!F748</f>
        <v>5.1795999999999998</v>
      </c>
      <c r="H748" s="2">
        <f>'Moving Avg'!G748</f>
        <v>5.1294960000000005</v>
      </c>
      <c r="I748" s="2">
        <f>'Moving Avg'!H748</f>
        <v>5.1459059999999939</v>
      </c>
      <c r="J748" s="6" t="str">
        <f>OBV!F748</f>
        <v>BULLISH</v>
      </c>
      <c r="K748" s="6" t="str">
        <f>OBV!G748</f>
        <v>STRONG</v>
      </c>
      <c r="L748" s="6" t="str">
        <f>OBV!H748</f>
        <v>CONFIRMED BULLISH</v>
      </c>
    </row>
    <row r="749" spans="1:12" ht="13.5" x14ac:dyDescent="0.25">
      <c r="A749" s="3">
        <f>RSI!A749</f>
        <v>43094</v>
      </c>
      <c r="B749" s="2">
        <f>RSI!B749</f>
        <v>5.4612999999999996</v>
      </c>
      <c r="C749" s="2">
        <f>RSI!I749</f>
        <v>71.415133055368074</v>
      </c>
      <c r="D749" s="2">
        <f>MACD!E749</f>
        <v>-0.16304038293685341</v>
      </c>
      <c r="E749" s="2">
        <f>MACD!F749</f>
        <v>-0.1065168620540427</v>
      </c>
      <c r="F749" s="2">
        <f>'Moving Avg'!D749</f>
        <v>5.4692399999999992</v>
      </c>
      <c r="G749" s="2">
        <f>'Moving Avg'!F749</f>
        <v>5.2024950000000008</v>
      </c>
      <c r="H749" s="2">
        <f>'Moving Avg'!G749</f>
        <v>5.1352039999999999</v>
      </c>
      <c r="I749" s="2">
        <f>'Moving Avg'!H749</f>
        <v>5.1471354999999948</v>
      </c>
      <c r="J749" s="6" t="str">
        <f>OBV!F749</f>
        <v>BULLISH</v>
      </c>
      <c r="K749" s="6" t="str">
        <f>OBV!G749</f>
        <v>STRONG</v>
      </c>
      <c r="L749" s="6" t="str">
        <f>OBV!H749</f>
        <v>CONFIRMED BULLISH</v>
      </c>
    </row>
    <row r="750" spans="1:12" ht="13.5" x14ac:dyDescent="0.25">
      <c r="A750" s="3">
        <f>RSI!A750</f>
        <v>43095</v>
      </c>
      <c r="B750" s="2">
        <f>RSI!B750</f>
        <v>5.4612999999999996</v>
      </c>
      <c r="C750" s="2">
        <f>RSI!I750</f>
        <v>71.415133055368074</v>
      </c>
      <c r="D750" s="2">
        <f>MACD!E750</f>
        <v>-0.17693320398240253</v>
      </c>
      <c r="E750" s="2">
        <f>MACD!F750</f>
        <v>-0.12060013043971468</v>
      </c>
      <c r="F750" s="2">
        <f>'Moving Avg'!D750</f>
        <v>5.4705600000000008</v>
      </c>
      <c r="G750" s="2">
        <f>'Moving Avg'!F750</f>
        <v>5.2233999999999998</v>
      </c>
      <c r="H750" s="2">
        <f>'Moving Avg'!G750</f>
        <v>5.1409119999999993</v>
      </c>
      <c r="I750" s="2">
        <f>'Moving Avg'!H750</f>
        <v>5.1484894999999939</v>
      </c>
      <c r="J750" s="6" t="str">
        <f>OBV!F750</f>
        <v>BULLISH</v>
      </c>
      <c r="K750" s="6" t="str">
        <f>OBV!G750</f>
        <v>STRONG</v>
      </c>
      <c r="L750" s="6" t="str">
        <f>OBV!H750</f>
        <v>CONFIRMED BULLISH</v>
      </c>
    </row>
    <row r="751" spans="1:12" ht="13.5" x14ac:dyDescent="0.25">
      <c r="A751" s="3">
        <f>RSI!A751</f>
        <v>43096</v>
      </c>
      <c r="B751" s="2">
        <f>RSI!B751</f>
        <v>5.4945000000000004</v>
      </c>
      <c r="C751" s="2">
        <f>RSI!I751</f>
        <v>73.182849862109606</v>
      </c>
      <c r="D751" s="2">
        <f>MACD!E751</f>
        <v>-0.19249557712085341</v>
      </c>
      <c r="E751" s="2">
        <f>MACD!F751</f>
        <v>-0.13497921977594243</v>
      </c>
      <c r="F751" s="2">
        <f>'Moving Avg'!D751</f>
        <v>5.4719000000000007</v>
      </c>
      <c r="G751" s="2">
        <f>'Moving Avg'!F751</f>
        <v>5.2492800000000006</v>
      </c>
      <c r="H751" s="2">
        <f>'Moving Avg'!G751</f>
        <v>5.147284</v>
      </c>
      <c r="I751" s="2">
        <f>'Moving Avg'!H751</f>
        <v>5.1500094999999941</v>
      </c>
      <c r="J751" s="6" t="str">
        <f>OBV!F751</f>
        <v>BULLISH</v>
      </c>
      <c r="K751" s="6" t="str">
        <f>OBV!G751</f>
        <v>STRONG</v>
      </c>
      <c r="L751" s="6" t="str">
        <f>OBV!H751</f>
        <v>CONFIRMED BULLISH</v>
      </c>
    </row>
    <row r="752" spans="1:12" ht="13.5" x14ac:dyDescent="0.25">
      <c r="A752" s="3">
        <f>RSI!A752</f>
        <v>43097</v>
      </c>
      <c r="B752" s="2">
        <f>RSI!B752</f>
        <v>5.5076999999999998</v>
      </c>
      <c r="C752" s="2">
        <f>RSI!I752</f>
        <v>73.874616667383776</v>
      </c>
      <c r="D752" s="2">
        <f>MACD!E752</f>
        <v>-0.18665475177780699</v>
      </c>
      <c r="E752" s="2">
        <f>MACD!F752</f>
        <v>-0.14531432617631534</v>
      </c>
      <c r="F752" s="2">
        <f>'Moving Avg'!D752</f>
        <v>5.4719000000000007</v>
      </c>
      <c r="G752" s="2">
        <f>'Moving Avg'!F752</f>
        <v>5.2748249999999999</v>
      </c>
      <c r="H752" s="2">
        <f>'Moving Avg'!G752</f>
        <v>5.1539199999999994</v>
      </c>
      <c r="I752" s="2">
        <f>'Moving Avg'!H752</f>
        <v>5.151688999999994</v>
      </c>
      <c r="J752" s="6" t="str">
        <f>OBV!F752</f>
        <v>BULLISH</v>
      </c>
      <c r="K752" s="6" t="str">
        <f>OBV!G752</f>
        <v>STRONG</v>
      </c>
      <c r="L752" s="6" t="str">
        <f>OBV!H752</f>
        <v>NEUTRAL</v>
      </c>
    </row>
    <row r="753" spans="1:12" ht="13.5" x14ac:dyDescent="0.25">
      <c r="A753" s="3">
        <f>RSI!A753</f>
        <v>43098</v>
      </c>
      <c r="B753" s="2">
        <f>RSI!B753</f>
        <v>5.5608000000000004</v>
      </c>
      <c r="C753" s="2">
        <f>RSI!I753</f>
        <v>76.500693421788228</v>
      </c>
      <c r="D753" s="2">
        <f>MACD!E753</f>
        <v>-0.17479935013550119</v>
      </c>
      <c r="E753" s="2">
        <f>MACD!F753</f>
        <v>-0.15121133096815251</v>
      </c>
      <c r="F753" s="2">
        <f>'Moving Avg'!D753</f>
        <v>5.4971199999999998</v>
      </c>
      <c r="G753" s="2">
        <f>'Moving Avg'!F753</f>
        <v>5.3023600000000002</v>
      </c>
      <c r="H753" s="2">
        <f>'Moving Avg'!G753</f>
        <v>5.1616179999999998</v>
      </c>
      <c r="I753" s="2">
        <f>'Moving Avg'!H753</f>
        <v>5.1536339999999941</v>
      </c>
      <c r="J753" s="6" t="str">
        <f>OBV!F753</f>
        <v>BULLISH</v>
      </c>
      <c r="K753" s="6" t="str">
        <f>OBV!G753</f>
        <v>STRONG</v>
      </c>
      <c r="L753" s="6" t="str">
        <f>OBV!H753</f>
        <v>CONFIRMED BULLISH</v>
      </c>
    </row>
    <row r="754" spans="1:12" ht="13.5" x14ac:dyDescent="0.25">
      <c r="A754" s="3">
        <f>RSI!A754</f>
        <v>43102</v>
      </c>
      <c r="B754" s="2">
        <f>RSI!B754</f>
        <v>5.5740999999999996</v>
      </c>
      <c r="C754" s="2">
        <f>RSI!I754</f>
        <v>77.121023917058224</v>
      </c>
      <c r="D754" s="2">
        <f>MACD!E754</f>
        <v>-0.15717703431733643</v>
      </c>
      <c r="E754" s="2">
        <f>MACD!F754</f>
        <v>-0.15240447163798931</v>
      </c>
      <c r="F754" s="2">
        <f>'Moving Avg'!D754</f>
        <v>5.5196799999999993</v>
      </c>
      <c r="G754" s="2">
        <f>'Moving Avg'!F754</f>
        <v>5.3255850000000002</v>
      </c>
      <c r="H754" s="2">
        <f>'Moving Avg'!G754</f>
        <v>5.1710399999999996</v>
      </c>
      <c r="I754" s="2">
        <f>'Moving Avg'!H754</f>
        <v>5.155645499999995</v>
      </c>
      <c r="J754" s="6" t="str">
        <f>OBV!F754</f>
        <v>BULLISH</v>
      </c>
      <c r="K754" s="6" t="str">
        <f>OBV!G754</f>
        <v>STRONG</v>
      </c>
      <c r="L754" s="6" t="str">
        <f>OBV!H754</f>
        <v>CONFIRMED BULLISH</v>
      </c>
    </row>
    <row r="755" spans="1:12" ht="13.5" x14ac:dyDescent="0.25">
      <c r="A755" s="3">
        <f>RSI!A755</f>
        <v>43103</v>
      </c>
      <c r="B755" s="2">
        <f>RSI!B755</f>
        <v>5.4745999999999997</v>
      </c>
      <c r="C755" s="2">
        <f>RSI!I755</f>
        <v>63.595589965256828</v>
      </c>
      <c r="D755" s="2">
        <f>MACD!E755</f>
        <v>-0.12421622238780738</v>
      </c>
      <c r="E755" s="2">
        <f>MACD!F755</f>
        <v>-0.14676682178795292</v>
      </c>
      <c r="F755" s="2">
        <f>'Moving Avg'!D755</f>
        <v>5.5223400000000007</v>
      </c>
      <c r="G755" s="2">
        <f>'Moving Avg'!F755</f>
        <v>5.3441649999999994</v>
      </c>
      <c r="H755" s="2">
        <f>'Moving Avg'!G755</f>
        <v>5.1796679999999995</v>
      </c>
      <c r="I755" s="2">
        <f>'Moving Avg'!H755</f>
        <v>5.1571594999999943</v>
      </c>
      <c r="J755" s="6" t="str">
        <f>OBV!F755</f>
        <v>BULLISH</v>
      </c>
      <c r="K755" s="6" t="str">
        <f>OBV!G755</f>
        <v>STRONG</v>
      </c>
      <c r="L755" s="6" t="str">
        <f>OBV!H755</f>
        <v>CONFIRMED BULLISH</v>
      </c>
    </row>
    <row r="756" spans="1:12" ht="13.5" x14ac:dyDescent="0.25">
      <c r="A756" s="3">
        <f>RSI!A756</f>
        <v>43104</v>
      </c>
      <c r="B756" s="2">
        <f>RSI!B756</f>
        <v>5.6405000000000003</v>
      </c>
      <c r="C756" s="2">
        <f>RSI!I756</f>
        <v>72.314142501615578</v>
      </c>
      <c r="D756" s="2">
        <f>MACD!E756</f>
        <v>-0.10440001677478161</v>
      </c>
      <c r="E756" s="2">
        <f>MACD!F756</f>
        <v>-0.13829346078531868</v>
      </c>
      <c r="F756" s="2">
        <f>'Moving Avg'!D756</f>
        <v>5.5515400000000001</v>
      </c>
      <c r="G756" s="2">
        <f>'Moving Avg'!F756</f>
        <v>5.3713749999999996</v>
      </c>
      <c r="H756" s="2">
        <f>'Moving Avg'!G756</f>
        <v>5.1914799999999994</v>
      </c>
      <c r="I756" s="2">
        <f>'Moving Avg'!H756</f>
        <v>5.1595344999999941</v>
      </c>
      <c r="J756" s="6" t="str">
        <f>OBV!F756</f>
        <v>BULLISH</v>
      </c>
      <c r="K756" s="6" t="str">
        <f>OBV!G756</f>
        <v>STRONG</v>
      </c>
      <c r="L756" s="6" t="str">
        <f>OBV!H756</f>
        <v>CONFIRMED BULLISH</v>
      </c>
    </row>
    <row r="757" spans="1:12" ht="13.5" x14ac:dyDescent="0.25">
      <c r="A757" s="3">
        <f>RSI!A757</f>
        <v>43105</v>
      </c>
      <c r="B757" s="2">
        <f>RSI!B757</f>
        <v>5.5674999999999999</v>
      </c>
      <c r="C757" s="2">
        <f>RSI!I757</f>
        <v>64.943775988361992</v>
      </c>
      <c r="D757" s="2">
        <f>MACD!E757</f>
        <v>-8.095598084691602E-2</v>
      </c>
      <c r="E757" s="2">
        <f>MACD!F757</f>
        <v>-0.12682596479763814</v>
      </c>
      <c r="F757" s="2">
        <f>'Moving Avg'!D757</f>
        <v>5.5634999999999994</v>
      </c>
      <c r="G757" s="2">
        <f>'Moving Avg'!F757</f>
        <v>5.3942700000000006</v>
      </c>
      <c r="H757" s="2">
        <f>'Moving Avg'!G757</f>
        <v>5.2019659999999996</v>
      </c>
      <c r="I757" s="2">
        <f>'Moving Avg'!H757</f>
        <v>5.1615129999999958</v>
      </c>
      <c r="J757" s="6" t="str">
        <f>OBV!F757</f>
        <v>BULLISH</v>
      </c>
      <c r="K757" s="6" t="str">
        <f>OBV!G757</f>
        <v>STRONG</v>
      </c>
      <c r="L757" s="6" t="str">
        <f>OBV!H757</f>
        <v>CONFIRMED BULLISH</v>
      </c>
    </row>
    <row r="758" spans="1:12" ht="13.5" x14ac:dyDescent="0.25">
      <c r="A758" s="3">
        <f>RSI!A758</f>
        <v>43108</v>
      </c>
      <c r="B758" s="2">
        <f>RSI!B758</f>
        <v>5.4480000000000004</v>
      </c>
      <c r="C758" s="2">
        <f>RSI!I758</f>
        <v>55.052108095688418</v>
      </c>
      <c r="D758" s="2">
        <f>MACD!E758</f>
        <v>-6.4725970010588441E-2</v>
      </c>
      <c r="E758" s="2">
        <f>MACD!F758</f>
        <v>-0.1144059658402282</v>
      </c>
      <c r="F758" s="2">
        <f>'Moving Avg'!D758</f>
        <v>5.54094</v>
      </c>
      <c r="G758" s="2">
        <f>'Moving Avg'!F758</f>
        <v>5.4128500000000006</v>
      </c>
      <c r="H758" s="2">
        <f>'Moving Avg'!G758</f>
        <v>5.2100619999999989</v>
      </c>
      <c r="I758" s="2">
        <f>'Moving Avg'!H758</f>
        <v>5.1626759999999958</v>
      </c>
      <c r="J758" s="6" t="str">
        <f>OBV!F758</f>
        <v>BULLISH</v>
      </c>
      <c r="K758" s="6" t="str">
        <f>OBV!G758</f>
        <v>STRONG</v>
      </c>
      <c r="L758" s="6" t="str">
        <f>OBV!H758</f>
        <v>BULLISH DIVERGENCE</v>
      </c>
    </row>
    <row r="759" spans="1:12" ht="13.5" x14ac:dyDescent="0.25">
      <c r="A759" s="3">
        <f>RSI!A759</f>
        <v>43109</v>
      </c>
      <c r="B759" s="2">
        <f>RSI!B759</f>
        <v>5.3219000000000003</v>
      </c>
      <c r="C759" s="2">
        <f>RSI!I759</f>
        <v>46.929272277674833</v>
      </c>
      <c r="D759" s="2">
        <f>MACD!E759</f>
        <v>-3.7991050181435781E-2</v>
      </c>
      <c r="E759" s="2">
        <f>MACD!F759</f>
        <v>-9.9122982708469726E-2</v>
      </c>
      <c r="F759" s="2">
        <f>'Moving Avg'!D759</f>
        <v>5.4904999999999999</v>
      </c>
      <c r="G759" s="2">
        <f>'Moving Avg'!F759</f>
        <v>5.4244599999999989</v>
      </c>
      <c r="H759" s="2">
        <f>'Moving Avg'!G759</f>
        <v>5.2166980000000001</v>
      </c>
      <c r="I759" s="2">
        <f>'Moving Avg'!H759</f>
        <v>5.1632084999999952</v>
      </c>
      <c r="J759" s="6" t="str">
        <f>OBV!F759</f>
        <v>BULLISH</v>
      </c>
      <c r="K759" s="6" t="str">
        <f>OBV!G759</f>
        <v>NEUTRAL</v>
      </c>
      <c r="L759" s="6" t="str">
        <f>OBV!H759</f>
        <v>BULLISH DIVERGENCE</v>
      </c>
    </row>
    <row r="760" spans="1:12" ht="13.5" x14ac:dyDescent="0.25">
      <c r="A760" s="3">
        <f>RSI!A760</f>
        <v>43110</v>
      </c>
      <c r="B760" s="2">
        <f>RSI!B760</f>
        <v>5.2953999999999999</v>
      </c>
      <c r="C760" s="2">
        <f>RSI!I760</f>
        <v>45.412823664905659</v>
      </c>
      <c r="D760" s="2">
        <f>MACD!E760</f>
        <v>-1.3060374529747953E-2</v>
      </c>
      <c r="E760" s="2">
        <f>MACD!F760</f>
        <v>-8.1910461072725371E-2</v>
      </c>
      <c r="F760" s="2">
        <f>'Moving Avg'!D760</f>
        <v>5.4546599999999996</v>
      </c>
      <c r="G760" s="2">
        <f>'Moving Avg'!F760</f>
        <v>5.4347450000000013</v>
      </c>
      <c r="H760" s="2">
        <f>'Moving Avg'!G760</f>
        <v>5.2214759999999991</v>
      </c>
      <c r="I760" s="2">
        <f>'Moving Avg'!H760</f>
        <v>5.1636084999999943</v>
      </c>
      <c r="J760" s="6" t="str">
        <f>OBV!F760</f>
        <v>BULLISH</v>
      </c>
      <c r="K760" s="6" t="str">
        <f>OBV!G760</f>
        <v>STRONG</v>
      </c>
      <c r="L760" s="6" t="str">
        <f>OBV!H760</f>
        <v>BULLISH DIVERGENCE</v>
      </c>
    </row>
    <row r="761" spans="1:12" ht="13.5" x14ac:dyDescent="0.25">
      <c r="A761" s="3">
        <f>RSI!A761</f>
        <v>43111</v>
      </c>
      <c r="B761" s="2">
        <f>RSI!B761</f>
        <v>5.2953999999999999</v>
      </c>
      <c r="C761" s="2">
        <f>RSI!I761</f>
        <v>45.412823664905659</v>
      </c>
      <c r="D761" s="2">
        <f>MACD!E761</f>
        <v>1.3619332884306168E-2</v>
      </c>
      <c r="E761" s="2">
        <f>MACD!F761</f>
        <v>-6.2804502281319063E-2</v>
      </c>
      <c r="F761" s="2">
        <f>'Moving Avg'!D761</f>
        <v>5.3856400000000004</v>
      </c>
      <c r="G761" s="2">
        <f>'Moving Avg'!F761</f>
        <v>5.44503</v>
      </c>
      <c r="H761" s="2">
        <f>'Moving Avg'!G761</f>
        <v>5.2251919999999981</v>
      </c>
      <c r="I761" s="2">
        <f>'Moving Avg'!H761</f>
        <v>5.1640709999999954</v>
      </c>
      <c r="J761" s="6" t="str">
        <f>OBV!F761</f>
        <v>BEARISH</v>
      </c>
      <c r="K761" s="6" t="str">
        <f>OBV!G761</f>
        <v>WEAK</v>
      </c>
      <c r="L761" s="6" t="str">
        <f>OBV!H761</f>
        <v>CONFIRMED BEARISH</v>
      </c>
    </row>
    <row r="762" spans="1:12" ht="13.5" x14ac:dyDescent="0.25">
      <c r="A762" s="3">
        <f>RSI!A762</f>
        <v>43112</v>
      </c>
      <c r="B762" s="2">
        <f>RSI!B762</f>
        <v>5.3418000000000001</v>
      </c>
      <c r="C762" s="2">
        <f>RSI!I762</f>
        <v>48.774177942380931</v>
      </c>
      <c r="D762" s="2">
        <f>MACD!E762</f>
        <v>3.5229709543359355E-2</v>
      </c>
      <c r="E762" s="2">
        <f>MACD!F762</f>
        <v>-4.3197659916383378E-2</v>
      </c>
      <c r="F762" s="2">
        <f>'Moving Avg'!D762</f>
        <v>5.3405000000000005</v>
      </c>
      <c r="G762" s="2">
        <f>'Moving Avg'!F762</f>
        <v>5.4506700000000006</v>
      </c>
      <c r="H762" s="2">
        <f>'Moving Avg'!G762</f>
        <v>5.2298359999999979</v>
      </c>
      <c r="I762" s="2">
        <f>'Moving Avg'!H762</f>
        <v>5.1647654999999952</v>
      </c>
      <c r="J762" s="6" t="str">
        <f>OBV!F762</f>
        <v>BULLISH</v>
      </c>
      <c r="K762" s="6" t="str">
        <f>OBV!G762</f>
        <v>NEUTRAL</v>
      </c>
      <c r="L762" s="6" t="str">
        <f>OBV!H762</f>
        <v>BULLISH DIVERGENCE</v>
      </c>
    </row>
    <row r="763" spans="1:12" ht="13.5" x14ac:dyDescent="0.25">
      <c r="A763" s="3">
        <f>RSI!A763</f>
        <v>43115</v>
      </c>
      <c r="B763" s="2">
        <f>RSI!B763</f>
        <v>5.375</v>
      </c>
      <c r="C763" s="2">
        <f>RSI!I763</f>
        <v>51.094693222523269</v>
      </c>
      <c r="D763" s="2">
        <f>MACD!E763</f>
        <v>5.936000795665386E-2</v>
      </c>
      <c r="E763" s="2">
        <f>MACD!F763</f>
        <v>-2.2686126341775931E-2</v>
      </c>
      <c r="F763" s="2">
        <f>'Moving Avg'!D763</f>
        <v>5.3258999999999999</v>
      </c>
      <c r="G763" s="2">
        <f>'Moving Avg'!F763</f>
        <v>5.4539850000000003</v>
      </c>
      <c r="H763" s="2">
        <f>'Moving Avg'!G763</f>
        <v>5.2352759999999989</v>
      </c>
      <c r="I763" s="2">
        <f>'Moving Avg'!H763</f>
        <v>5.1654699999999956</v>
      </c>
      <c r="J763" s="6" t="str">
        <f>OBV!F763</f>
        <v>BULLISH</v>
      </c>
      <c r="K763" s="6" t="str">
        <f>OBV!G763</f>
        <v>NEUTRAL</v>
      </c>
      <c r="L763" s="6" t="str">
        <f>OBV!H763</f>
        <v>BULLISH DIVERGENCE</v>
      </c>
    </row>
    <row r="764" spans="1:12" ht="13.5" x14ac:dyDescent="0.25">
      <c r="A764" s="3">
        <f>RSI!A764</f>
        <v>43116</v>
      </c>
      <c r="B764" s="2">
        <f>RSI!B764</f>
        <v>5.4215</v>
      </c>
      <c r="C764" s="2">
        <f>RSI!I764</f>
        <v>54.222548561827331</v>
      </c>
      <c r="D764" s="2">
        <f>MACD!E764</f>
        <v>7.8308133403460545E-2</v>
      </c>
      <c r="E764" s="2">
        <f>MACD!F764</f>
        <v>-2.4872743927286389E-3</v>
      </c>
      <c r="F764" s="2">
        <f>'Moving Avg'!D764</f>
        <v>5.3458200000000007</v>
      </c>
      <c r="G764" s="2">
        <f>'Moving Avg'!F764</f>
        <v>5.4563100000000002</v>
      </c>
      <c r="H764" s="2">
        <f>'Moving Avg'!G764</f>
        <v>5.2416459999999985</v>
      </c>
      <c r="I764" s="2">
        <f>'Moving Avg'!H764</f>
        <v>5.1664384999999946</v>
      </c>
      <c r="J764" s="6" t="str">
        <f>OBV!F764</f>
        <v>BULLISH</v>
      </c>
      <c r="K764" s="6" t="str">
        <f>OBV!G764</f>
        <v>STRONG</v>
      </c>
      <c r="L764" s="6" t="str">
        <f>OBV!H764</f>
        <v>CONFIRMED BULLISH</v>
      </c>
    </row>
    <row r="765" spans="1:12" ht="13.5" x14ac:dyDescent="0.25">
      <c r="A765" s="3">
        <f>RSI!A765</f>
        <v>43117</v>
      </c>
      <c r="B765" s="2">
        <f>RSI!B765</f>
        <v>5.5343</v>
      </c>
      <c r="C765" s="2">
        <f>RSI!I765</f>
        <v>60.776171918431551</v>
      </c>
      <c r="D765" s="2">
        <f>MACD!E765</f>
        <v>7.0336913928412237E-2</v>
      </c>
      <c r="E765" s="2">
        <f>MACD!F765</f>
        <v>1.2077563271499536E-2</v>
      </c>
      <c r="F765" s="2">
        <f>'Moving Avg'!D765</f>
        <v>5.3936000000000011</v>
      </c>
      <c r="G765" s="2">
        <f>'Moving Avg'!F765</f>
        <v>5.4602900000000014</v>
      </c>
      <c r="H765" s="2">
        <f>'Moving Avg'!G765</f>
        <v>5.2501399999999991</v>
      </c>
      <c r="I765" s="2">
        <f>'Moving Avg'!H765</f>
        <v>5.1679709999999952</v>
      </c>
      <c r="J765" s="6" t="str">
        <f>OBV!F765</f>
        <v>BULLISH</v>
      </c>
      <c r="K765" s="6" t="str">
        <f>OBV!G765</f>
        <v>STRONG</v>
      </c>
      <c r="L765" s="6" t="str">
        <f>OBV!H765</f>
        <v>CONFIRMED BULLISH</v>
      </c>
    </row>
    <row r="766" spans="1:12" ht="13.5" x14ac:dyDescent="0.25">
      <c r="A766" s="3">
        <f>RSI!A766</f>
        <v>43118</v>
      </c>
      <c r="B766" s="2">
        <f>RSI!B766</f>
        <v>5.6337999999999999</v>
      </c>
      <c r="C766" s="2">
        <f>RSI!I766</f>
        <v>65.471883563465212</v>
      </c>
      <c r="D766" s="2">
        <f>MACD!E766</f>
        <v>8.0762460904618472E-2</v>
      </c>
      <c r="E766" s="2">
        <f>MACD!F766</f>
        <v>2.5814542798123324E-2</v>
      </c>
      <c r="F766" s="2">
        <f>'Moving Avg'!D766</f>
        <v>5.4612800000000004</v>
      </c>
      <c r="G766" s="2">
        <f>'Moving Avg'!F766</f>
        <v>5.4675900000000004</v>
      </c>
      <c r="H766" s="2">
        <f>'Moving Avg'!G766</f>
        <v>5.2575719999999988</v>
      </c>
      <c r="I766" s="2">
        <f>'Moving Avg'!H766</f>
        <v>5.1702809999999966</v>
      </c>
      <c r="J766" s="6" t="str">
        <f>OBV!F766</f>
        <v>BULLISH</v>
      </c>
      <c r="K766" s="6" t="str">
        <f>OBV!G766</f>
        <v>STRONG</v>
      </c>
      <c r="L766" s="6" t="str">
        <f>OBV!H766</f>
        <v>CONFIRMED BULLISH</v>
      </c>
    </row>
    <row r="767" spans="1:12" ht="13.5" x14ac:dyDescent="0.25">
      <c r="A767" s="3">
        <f>RSI!A767</f>
        <v>43119</v>
      </c>
      <c r="B767" s="2">
        <f>RSI!B767</f>
        <v>5.6272000000000002</v>
      </c>
      <c r="C767" s="2">
        <f>RSI!I767</f>
        <v>64.916729385588667</v>
      </c>
      <c r="D767" s="2">
        <f>MACD!E767</f>
        <v>7.734472749959842E-2</v>
      </c>
      <c r="E767" s="2">
        <f>MACD!F767</f>
        <v>3.6120579738418347E-2</v>
      </c>
      <c r="F767" s="2">
        <f>'Moving Avg'!D767</f>
        <v>5.5183599999999995</v>
      </c>
      <c r="G767" s="2">
        <f>'Moving Avg'!F767</f>
        <v>5.4735650000000007</v>
      </c>
      <c r="H767" s="2">
        <f>'Moving Avg'!G767</f>
        <v>5.2660659999999995</v>
      </c>
      <c r="I767" s="2">
        <f>'Moving Avg'!H767</f>
        <v>5.1727759999999954</v>
      </c>
      <c r="J767" s="6" t="str">
        <f>OBV!F767</f>
        <v>BULLISH</v>
      </c>
      <c r="K767" s="6" t="str">
        <f>OBV!G767</f>
        <v>STRONG</v>
      </c>
      <c r="L767" s="6" t="str">
        <f>OBV!H767</f>
        <v>CONFIRMED BULLISH</v>
      </c>
    </row>
    <row r="768" spans="1:12" ht="13.5" x14ac:dyDescent="0.25">
      <c r="A768" s="3">
        <f>RSI!A768</f>
        <v>43122</v>
      </c>
      <c r="B768" s="2">
        <f>RSI!B768</f>
        <v>5.5674999999999999</v>
      </c>
      <c r="C768" s="2">
        <f>RSI!I768</f>
        <v>59.963790868338464</v>
      </c>
      <c r="D768" s="2">
        <f>MACD!E768</f>
        <v>5.914285970364741E-2</v>
      </c>
      <c r="E768" s="2">
        <f>MACD!F768</f>
        <v>4.072503573146416E-2</v>
      </c>
      <c r="F768" s="2">
        <f>'Moving Avg'!D768</f>
        <v>5.5568599999999995</v>
      </c>
      <c r="G768" s="2">
        <f>'Moving Avg'!F768</f>
        <v>5.4802049999999998</v>
      </c>
      <c r="H768" s="2">
        <f>'Moving Avg'!G768</f>
        <v>5.273498</v>
      </c>
      <c r="I768" s="2">
        <f>'Moving Avg'!H768</f>
        <v>5.1750659999999957</v>
      </c>
      <c r="J768" s="6" t="str">
        <f>OBV!F768</f>
        <v>BULLISH</v>
      </c>
      <c r="K768" s="6" t="str">
        <f>OBV!G768</f>
        <v>STRONG</v>
      </c>
      <c r="L768" s="6" t="str">
        <f>OBV!H768</f>
        <v>CONFIRMED BULLISH</v>
      </c>
    </row>
    <row r="769" spans="1:12" ht="13.5" x14ac:dyDescent="0.25">
      <c r="A769" s="3">
        <f>RSI!A769</f>
        <v>43123</v>
      </c>
      <c r="B769" s="2">
        <f>RSI!B769</f>
        <v>5.5740999999999996</v>
      </c>
      <c r="C769" s="2">
        <f>RSI!I769</f>
        <v>60.324192187066963</v>
      </c>
      <c r="D769" s="2">
        <f>MACD!E769</f>
        <v>2.2957432117604704E-2</v>
      </c>
      <c r="E769" s="2">
        <f>MACD!F769</f>
        <v>3.7171515008692271E-2</v>
      </c>
      <c r="F769" s="2">
        <f>'Moving Avg'!D769</f>
        <v>5.5873799999999987</v>
      </c>
      <c r="G769" s="2">
        <f>'Moving Avg'!F769</f>
        <v>5.4858449999999994</v>
      </c>
      <c r="H769" s="2">
        <f>'Moving Avg'!G769</f>
        <v>5.2814619999999994</v>
      </c>
      <c r="I769" s="2">
        <f>'Moving Avg'!H769</f>
        <v>5.1770774999999958</v>
      </c>
      <c r="J769" s="6" t="str">
        <f>OBV!F769</f>
        <v>BULLISH</v>
      </c>
      <c r="K769" s="6" t="str">
        <f>OBV!G769</f>
        <v>STRONG</v>
      </c>
      <c r="L769" s="6" t="str">
        <f>OBV!H769</f>
        <v>CONFIRMED BULLISH</v>
      </c>
    </row>
    <row r="770" spans="1:12" ht="13.5" x14ac:dyDescent="0.25">
      <c r="A770" s="3">
        <f>RSI!A770</f>
        <v>43124</v>
      </c>
      <c r="B770" s="2">
        <f>RSI!B770</f>
        <v>5.6205999999999996</v>
      </c>
      <c r="C770" s="2">
        <f>RSI!I770</f>
        <v>62.860834672755928</v>
      </c>
      <c r="D770" s="2">
        <f>MACD!E770</f>
        <v>-1.6050038864253935E-2</v>
      </c>
      <c r="E770" s="2">
        <f>MACD!F770</f>
        <v>2.6527204234103031E-2</v>
      </c>
      <c r="F770" s="2">
        <f>'Moving Avg'!D770</f>
        <v>5.6046399999999998</v>
      </c>
      <c r="G770" s="2">
        <f>'Moving Avg'!F770</f>
        <v>5.4938099999999999</v>
      </c>
      <c r="H770" s="2">
        <f>'Moving Avg'!G770</f>
        <v>5.2916819999999998</v>
      </c>
      <c r="I770" s="2">
        <f>'Moving Avg'!H770</f>
        <v>5.1796019999999956</v>
      </c>
      <c r="J770" s="6" t="str">
        <f>OBV!F770</f>
        <v>BULLISH</v>
      </c>
      <c r="K770" s="6" t="str">
        <f>OBV!G770</f>
        <v>STRONG</v>
      </c>
      <c r="L770" s="6" t="str">
        <f>OBV!H770</f>
        <v>CONFIRMED BULLISH</v>
      </c>
    </row>
    <row r="771" spans="1:12" ht="13.5" x14ac:dyDescent="0.25">
      <c r="A771" s="3">
        <f>RSI!A771</f>
        <v>43125</v>
      </c>
      <c r="B771" s="2">
        <f>RSI!B771</f>
        <v>5.6139000000000001</v>
      </c>
      <c r="C771" s="2">
        <f>RSI!I771</f>
        <v>62.243340434799009</v>
      </c>
      <c r="D771" s="2">
        <f>MACD!E771</f>
        <v>-4.9638227937057522E-2</v>
      </c>
      <c r="E771" s="2">
        <f>MACD!F771</f>
        <v>1.1294117799870921E-2</v>
      </c>
      <c r="F771" s="2">
        <f>'Moving Avg'!D771</f>
        <v>5.6006599999999995</v>
      </c>
      <c r="G771" s="2">
        <f>'Moving Avg'!F771</f>
        <v>5.4997799999999994</v>
      </c>
      <c r="H771" s="2">
        <f>'Moving Avg'!G771</f>
        <v>5.3029619999999991</v>
      </c>
      <c r="I771" s="2">
        <f>'Moving Avg'!H771</f>
        <v>5.181812499999995</v>
      </c>
      <c r="J771" s="6" t="str">
        <f>OBV!F771</f>
        <v>BEARISH</v>
      </c>
      <c r="K771" s="6" t="str">
        <f>OBV!G771</f>
        <v>NEUTRAL</v>
      </c>
      <c r="L771" s="6" t="str">
        <f>OBV!H771</f>
        <v>CONFIRMED BEARISH</v>
      </c>
    </row>
    <row r="772" spans="1:12" ht="13.5" x14ac:dyDescent="0.25">
      <c r="A772" s="3">
        <f>RSI!A772</f>
        <v>43126</v>
      </c>
      <c r="B772" s="2">
        <f>RSI!B772</f>
        <v>5.6139000000000001</v>
      </c>
      <c r="C772" s="2">
        <f>RSI!I772</f>
        <v>62.243340434799016</v>
      </c>
      <c r="D772" s="2">
        <f>MACD!E772</f>
        <v>-7.1879250966324193E-2</v>
      </c>
      <c r="E772" s="2">
        <f>MACD!F772</f>
        <v>-5.3405559533681018E-3</v>
      </c>
      <c r="F772" s="2">
        <f>'Moving Avg'!D772</f>
        <v>5.5980000000000008</v>
      </c>
      <c r="G772" s="2">
        <f>'Moving Avg'!F772</f>
        <v>5.50509</v>
      </c>
      <c r="H772" s="2">
        <f>'Moving Avg'!G772</f>
        <v>5.3150379999999986</v>
      </c>
      <c r="I772" s="2">
        <f>'Moving Avg'!H772</f>
        <v>5.1840229999999963</v>
      </c>
      <c r="J772" s="6" t="str">
        <f>OBV!F772</f>
        <v>BEARISH</v>
      </c>
      <c r="K772" s="6" t="str">
        <f>OBV!G772</f>
        <v>NEUTRAL</v>
      </c>
      <c r="L772" s="6" t="str">
        <f>OBV!H772</f>
        <v>CONFIRMED BEARISH</v>
      </c>
    </row>
    <row r="773" spans="1:12" ht="13.5" x14ac:dyDescent="0.25">
      <c r="A773" s="3">
        <f>RSI!A773</f>
        <v>43129</v>
      </c>
      <c r="B773" s="2">
        <f>RSI!B773</f>
        <v>5.5674999999999999</v>
      </c>
      <c r="C773" s="2">
        <f>RSI!I773</f>
        <v>57.691596054611978</v>
      </c>
      <c r="D773" s="2">
        <f>MACD!E773</f>
        <v>-8.3041542502458654E-2</v>
      </c>
      <c r="E773" s="2">
        <f>MACD!F773</f>
        <v>-2.0880753263186211E-2</v>
      </c>
      <c r="F773" s="2">
        <f>'Moving Avg'!D773</f>
        <v>5.5979999999999999</v>
      </c>
      <c r="G773" s="2">
        <f>'Moving Avg'!F773</f>
        <v>5.5054249999999998</v>
      </c>
      <c r="H773" s="2">
        <f>'Moving Avg'!G773</f>
        <v>5.3259219999999985</v>
      </c>
      <c r="I773" s="2">
        <f>'Moving Avg'!H773</f>
        <v>5.1860014999999962</v>
      </c>
      <c r="J773" s="6" t="str">
        <f>OBV!F773</f>
        <v>BEARISH</v>
      </c>
      <c r="K773" s="6" t="str">
        <f>OBV!G773</f>
        <v>NEUTRAL</v>
      </c>
      <c r="L773" s="6" t="str">
        <f>OBV!H773</f>
        <v>NEUTRAL</v>
      </c>
    </row>
    <row r="774" spans="1:12" ht="13.5" x14ac:dyDescent="0.25">
      <c r="A774" s="3">
        <f>RSI!A774</f>
        <v>43130</v>
      </c>
      <c r="B774" s="2">
        <f>RSI!B774</f>
        <v>5.5608000000000004</v>
      </c>
      <c r="C774" s="2">
        <f>RSI!I774</f>
        <v>57.042919467853693</v>
      </c>
      <c r="D774" s="2">
        <f>MACD!E774</f>
        <v>-8.5384174988005768E-2</v>
      </c>
      <c r="E774" s="2">
        <f>MACD!F774</f>
        <v>-3.3781437608150125E-2</v>
      </c>
      <c r="F774" s="2">
        <f>'Moving Avg'!D774</f>
        <v>5.5953400000000002</v>
      </c>
      <c r="G774" s="2">
        <f>'Moving Avg'!F774</f>
        <v>5.5047599999999992</v>
      </c>
      <c r="H774" s="2">
        <f>'Moving Avg'!G774</f>
        <v>5.3374679999999985</v>
      </c>
      <c r="I774" s="2">
        <f>'Moving Avg'!H774</f>
        <v>5.1879464999999962</v>
      </c>
      <c r="J774" s="6" t="str">
        <f>OBV!F774</f>
        <v>BEARISH</v>
      </c>
      <c r="K774" s="6" t="str">
        <f>OBV!G774</f>
        <v>WEAK</v>
      </c>
      <c r="L774" s="6" t="str">
        <f>OBV!H774</f>
        <v>CONFIRMED BEARISH</v>
      </c>
    </row>
    <row r="775" spans="1:12" ht="13.5" x14ac:dyDescent="0.25">
      <c r="A775" s="3">
        <f>RSI!A775</f>
        <v>43131</v>
      </c>
      <c r="B775" s="2">
        <f>RSI!B775</f>
        <v>5.5608000000000004</v>
      </c>
      <c r="C775" s="2">
        <f>RSI!I775</f>
        <v>57.042919467853693</v>
      </c>
      <c r="D775" s="2">
        <f>MACD!E775</f>
        <v>-7.0480150012432574E-2</v>
      </c>
      <c r="E775" s="2">
        <f>MACD!F775</f>
        <v>-4.1121180089006615E-2</v>
      </c>
      <c r="F775" s="2">
        <f>'Moving Avg'!D775</f>
        <v>5.58338</v>
      </c>
      <c r="G775" s="2">
        <f>'Moving Avg'!F775</f>
        <v>5.5090699999999995</v>
      </c>
      <c r="H775" s="2">
        <f>'Moving Avg'!G775</f>
        <v>5.3479520000000003</v>
      </c>
      <c r="I775" s="2">
        <f>'Moving Avg'!H775</f>
        <v>5.1899229999999958</v>
      </c>
      <c r="J775" s="6" t="str">
        <f>OBV!F775</f>
        <v>BEARISH</v>
      </c>
      <c r="K775" s="6" t="str">
        <f>OBV!G775</f>
        <v>WEAK</v>
      </c>
      <c r="L775" s="6" t="str">
        <f>OBV!H775</f>
        <v>CONFIRMED BEARISH</v>
      </c>
    </row>
    <row r="776" spans="1:12" ht="13.5" x14ac:dyDescent="0.25">
      <c r="A776" s="3">
        <f>RSI!A776</f>
        <v>43132</v>
      </c>
      <c r="B776" s="2">
        <f>RSI!B776</f>
        <v>5.5608000000000004</v>
      </c>
      <c r="C776" s="2">
        <f>RSI!I776</f>
        <v>57.042919467853693</v>
      </c>
      <c r="D776" s="2">
        <f>MACD!E776</f>
        <v>-4.2994316769320307E-2</v>
      </c>
      <c r="E776" s="2">
        <f>MACD!F776</f>
        <v>-4.1495807425069357E-2</v>
      </c>
      <c r="F776" s="2">
        <f>'Moving Avg'!D776</f>
        <v>5.5727600000000006</v>
      </c>
      <c r="G776" s="2">
        <f>'Moving Avg'!F776</f>
        <v>5.5050850000000002</v>
      </c>
      <c r="H776" s="2">
        <f>'Moving Avg'!G776</f>
        <v>5.3584359999999993</v>
      </c>
      <c r="I776" s="2">
        <f>'Moving Avg'!H776</f>
        <v>5.1921794999999937</v>
      </c>
      <c r="J776" s="6" t="str">
        <f>OBV!F776</f>
        <v>BEARISH</v>
      </c>
      <c r="K776" s="6" t="str">
        <f>OBV!G776</f>
        <v>WEAK</v>
      </c>
      <c r="L776" s="6" t="str">
        <f>OBV!H776</f>
        <v>CONFIRMED BEARISH</v>
      </c>
    </row>
    <row r="777" spans="1:12" ht="13.5" x14ac:dyDescent="0.25">
      <c r="A777" s="3">
        <f>RSI!A777</f>
        <v>43133</v>
      </c>
      <c r="B777" s="2">
        <f>RSI!B777</f>
        <v>5.6073000000000004</v>
      </c>
      <c r="C777" s="2">
        <f>RSI!I777</f>
        <v>60.857897320145881</v>
      </c>
      <c r="D777" s="2">
        <f>MACD!E777</f>
        <v>-2.459778853874095E-2</v>
      </c>
      <c r="E777" s="2">
        <f>MACD!F777</f>
        <v>-3.811620364780368E-2</v>
      </c>
      <c r="F777" s="2">
        <f>'Moving Avg'!D777</f>
        <v>5.5714399999999999</v>
      </c>
      <c r="G777" s="2">
        <f>'Moving Avg'!F777</f>
        <v>5.5070749999999995</v>
      </c>
      <c r="H777" s="2">
        <f>'Moving Avg'!G777</f>
        <v>5.3703799999999999</v>
      </c>
      <c r="I777" s="2">
        <f>'Moving Avg'!H777</f>
        <v>5.1943884999999934</v>
      </c>
      <c r="J777" s="6" t="str">
        <f>OBV!F777</f>
        <v>BEARISH</v>
      </c>
      <c r="K777" s="6" t="str">
        <f>OBV!G777</f>
        <v>NEUTRAL</v>
      </c>
      <c r="L777" s="6" t="str">
        <f>OBV!H777</f>
        <v>CONFIRMED BEARISH</v>
      </c>
    </row>
    <row r="778" spans="1:12" ht="13.5" x14ac:dyDescent="0.25">
      <c r="A778" s="3">
        <f>RSI!A778</f>
        <v>43136</v>
      </c>
      <c r="B778" s="2">
        <f>RSI!B778</f>
        <v>5.5608000000000004</v>
      </c>
      <c r="C778" s="2">
        <f>RSI!I778</f>
        <v>55.54549689692881</v>
      </c>
      <c r="D778" s="2">
        <f>MACD!E778</f>
        <v>-1.5417627804940714E-2</v>
      </c>
      <c r="E778" s="2">
        <f>MACD!F778</f>
        <v>-3.3576488479231087E-2</v>
      </c>
      <c r="F778" s="2">
        <f>'Moving Avg'!D778</f>
        <v>5.5701000000000009</v>
      </c>
      <c r="G778" s="2">
        <f>'Moving Avg'!F778</f>
        <v>5.512715</v>
      </c>
      <c r="H778" s="2">
        <f>'Moving Avg'!G778</f>
        <v>5.3807320000000001</v>
      </c>
      <c r="I778" s="2">
        <f>'Moving Avg'!H778</f>
        <v>5.1963334999999935</v>
      </c>
      <c r="J778" s="6" t="str">
        <f>OBV!F778</f>
        <v>BEARISH</v>
      </c>
      <c r="K778" s="6" t="str">
        <f>OBV!G778</f>
        <v>WEAK</v>
      </c>
      <c r="L778" s="6" t="str">
        <f>OBV!H778</f>
        <v>CONFIRMED BEARISH</v>
      </c>
    </row>
    <row r="779" spans="1:12" ht="13.5" x14ac:dyDescent="0.25">
      <c r="A779" s="3">
        <f>RSI!A779</f>
        <v>43137</v>
      </c>
      <c r="B779" s="2">
        <f>RSI!B779</f>
        <v>5.5076999999999998</v>
      </c>
      <c r="C779" s="2">
        <f>RSI!I779</f>
        <v>50.160763012842253</v>
      </c>
      <c r="D779" s="2">
        <f>MACD!E779</f>
        <v>-3.0244234943559434E-3</v>
      </c>
      <c r="E779" s="2">
        <f>MACD!F779</f>
        <v>-2.7466075482256061E-2</v>
      </c>
      <c r="F779" s="2">
        <f>'Moving Avg'!D779</f>
        <v>5.5594800000000006</v>
      </c>
      <c r="G779" s="2">
        <f>'Moving Avg'!F779</f>
        <v>5.5220050000000001</v>
      </c>
      <c r="H779" s="2">
        <f>'Moving Avg'!G779</f>
        <v>5.3908179999999994</v>
      </c>
      <c r="I779" s="2">
        <f>'Moving Avg'!H779</f>
        <v>5.1980129999999942</v>
      </c>
      <c r="J779" s="6" t="str">
        <f>OBV!F779</f>
        <v>BEARISH</v>
      </c>
      <c r="K779" s="6" t="str">
        <f>OBV!G779</f>
        <v>WEAK</v>
      </c>
      <c r="L779" s="6" t="str">
        <f>OBV!H779</f>
        <v>CONFIRMED BEARISH</v>
      </c>
    </row>
    <row r="780" spans="1:12" ht="13.5" x14ac:dyDescent="0.25">
      <c r="A780" s="3">
        <f>RSI!A780</f>
        <v>43138</v>
      </c>
      <c r="B780" s="2">
        <f>RSI!B780</f>
        <v>5.3883000000000001</v>
      </c>
      <c r="C780" s="2">
        <f>RSI!I780</f>
        <v>40.624149903850693</v>
      </c>
      <c r="D780" s="2">
        <f>MACD!E780</f>
        <v>2.3474804082248113E-2</v>
      </c>
      <c r="E780" s="2">
        <f>MACD!F780</f>
        <v>-1.7277899569355229E-2</v>
      </c>
      <c r="F780" s="2">
        <f>'Moving Avg'!D780</f>
        <v>5.5249800000000011</v>
      </c>
      <c r="G780" s="2">
        <f>'Moving Avg'!F780</f>
        <v>5.5266500000000001</v>
      </c>
      <c r="H780" s="2">
        <f>'Moving Avg'!G780</f>
        <v>5.3977200000000005</v>
      </c>
      <c r="I780" s="2">
        <f>'Moving Avg'!H780</f>
        <v>5.1990954999999941</v>
      </c>
      <c r="J780" s="6" t="str">
        <f>OBV!F780</f>
        <v>BEARISH</v>
      </c>
      <c r="K780" s="6" t="str">
        <f>OBV!G780</f>
        <v>WEAK</v>
      </c>
      <c r="L780" s="6" t="str">
        <f>OBV!H780</f>
        <v>CONFIRMED BEARISH</v>
      </c>
    </row>
    <row r="781" spans="1:12" ht="13.5" x14ac:dyDescent="0.25">
      <c r="A781" s="3">
        <f>RSI!A781</f>
        <v>43139</v>
      </c>
      <c r="B781" s="2">
        <f>RSI!B781</f>
        <v>5.5076999999999998</v>
      </c>
      <c r="C781" s="2">
        <f>RSI!I781</f>
        <v>50.715033166326727</v>
      </c>
      <c r="D781" s="2">
        <f>MACD!E781</f>
        <v>3.6740867806570598E-2</v>
      </c>
      <c r="E781" s="2">
        <f>MACD!F781</f>
        <v>-6.4741460941700642E-3</v>
      </c>
      <c r="F781" s="2">
        <f>'Moving Avg'!D781</f>
        <v>5.5143600000000008</v>
      </c>
      <c r="G781" s="2">
        <f>'Moving Avg'!F781</f>
        <v>5.5372649999999997</v>
      </c>
      <c r="H781" s="2">
        <f>'Moving Avg'!G781</f>
        <v>5.4083360000000003</v>
      </c>
      <c r="I781" s="2">
        <f>'Moving Avg'!H781</f>
        <v>5.2007749999999939</v>
      </c>
      <c r="J781" s="6" t="str">
        <f>OBV!F781</f>
        <v>BEARISH</v>
      </c>
      <c r="K781" s="6" t="str">
        <f>OBV!G781</f>
        <v>WEAK</v>
      </c>
      <c r="L781" s="6" t="str">
        <f>OBV!H781</f>
        <v>CONFIRMED BEARISH</v>
      </c>
    </row>
    <row r="782" spans="1:12" ht="13.5" x14ac:dyDescent="0.25">
      <c r="A782" s="3">
        <f>RSI!A782</f>
        <v>43140</v>
      </c>
      <c r="B782" s="2">
        <f>RSI!B782</f>
        <v>5.5076999999999998</v>
      </c>
      <c r="C782" s="2">
        <f>RSI!I782</f>
        <v>50.715033166326727</v>
      </c>
      <c r="D782" s="2">
        <f>MACD!E782</f>
        <v>4.7926064538657442E-2</v>
      </c>
      <c r="E782" s="2">
        <f>MACD!F782</f>
        <v>4.4058960323954382E-3</v>
      </c>
      <c r="F782" s="2">
        <f>'Moving Avg'!D782</f>
        <v>5.49444</v>
      </c>
      <c r="G782" s="2">
        <f>'Moving Avg'!F782</f>
        <v>5.54556</v>
      </c>
      <c r="H782" s="2">
        <f>'Moving Avg'!G782</f>
        <v>5.4185540000000003</v>
      </c>
      <c r="I782" s="2">
        <f>'Moving Avg'!H782</f>
        <v>5.2024859999999968</v>
      </c>
      <c r="J782" s="6" t="str">
        <f>OBV!F782</f>
        <v>BEARISH</v>
      </c>
      <c r="K782" s="6" t="str">
        <f>OBV!G782</f>
        <v>WEAK</v>
      </c>
      <c r="L782" s="6" t="str">
        <f>OBV!H782</f>
        <v>CONFIRMED BEARISH</v>
      </c>
    </row>
    <row r="783" spans="1:12" ht="13.5" x14ac:dyDescent="0.25">
      <c r="A783" s="3">
        <f>RSI!A783</f>
        <v>43143</v>
      </c>
      <c r="B783" s="2">
        <f>RSI!B783</f>
        <v>5.4945000000000004</v>
      </c>
      <c r="C783" s="2">
        <f>RSI!I783</f>
        <v>49.633516153933819</v>
      </c>
      <c r="D783" s="2">
        <f>MACD!E783</f>
        <v>5.1192801983583003E-2</v>
      </c>
      <c r="E783" s="2">
        <f>MACD!F783</f>
        <v>1.3763277222632951E-2</v>
      </c>
      <c r="F783" s="2">
        <f>'Moving Avg'!D783</f>
        <v>5.4811800000000002</v>
      </c>
      <c r="G783" s="2">
        <f>'Moving Avg'!F783</f>
        <v>5.5515350000000003</v>
      </c>
      <c r="H783" s="2">
        <f>'Moving Avg'!G783</f>
        <v>5.428242</v>
      </c>
      <c r="I783" s="2">
        <f>'Moving Avg'!H783</f>
        <v>5.2041309999999967</v>
      </c>
      <c r="J783" s="6" t="str">
        <f>OBV!F783</f>
        <v>BEARISH</v>
      </c>
      <c r="K783" s="6" t="str">
        <f>OBV!G783</f>
        <v>WEAK</v>
      </c>
      <c r="L783" s="6" t="str">
        <f>OBV!H783</f>
        <v>CONFIRMED BEARISH</v>
      </c>
    </row>
    <row r="784" spans="1:12" ht="13.5" x14ac:dyDescent="0.25">
      <c r="A784" s="3">
        <f>RSI!A784</f>
        <v>43144</v>
      </c>
      <c r="B784" s="2">
        <f>RSI!B784</f>
        <v>5.4413999999999998</v>
      </c>
      <c r="C784" s="2">
        <f>RSI!I784</f>
        <v>45.435914800289702</v>
      </c>
      <c r="D784" s="2">
        <f>MACD!E784</f>
        <v>5.6903290842330811E-2</v>
      </c>
      <c r="E784" s="2">
        <f>MACD!F784</f>
        <v>2.2391279946572525E-2</v>
      </c>
      <c r="F784" s="2">
        <f>'Moving Avg'!D784</f>
        <v>5.4679200000000012</v>
      </c>
      <c r="G784" s="2">
        <f>'Moving Avg'!F784</f>
        <v>5.55253</v>
      </c>
      <c r="H784" s="2">
        <f>'Moving Avg'!G784</f>
        <v>5.4348780000000003</v>
      </c>
      <c r="I784" s="2">
        <f>'Moving Avg'!H784</f>
        <v>5.2055104999999937</v>
      </c>
      <c r="J784" s="6" t="str">
        <f>OBV!F784</f>
        <v>BEARISH</v>
      </c>
      <c r="K784" s="6" t="str">
        <f>OBV!G784</f>
        <v>NEUTRAL</v>
      </c>
      <c r="L784" s="6" t="str">
        <f>OBV!H784</f>
        <v>CONFIRMED BEARISH</v>
      </c>
    </row>
    <row r="785" spans="1:12" ht="13.5" x14ac:dyDescent="0.25">
      <c r="A785" s="3">
        <f>RSI!A785</f>
        <v>43145</v>
      </c>
      <c r="B785" s="2">
        <f>RSI!B785</f>
        <v>5.4878</v>
      </c>
      <c r="C785" s="2">
        <f>RSI!I785</f>
        <v>49.458304108687855</v>
      </c>
      <c r="D785" s="2">
        <f>MACD!E785</f>
        <v>5.8652496747704674E-2</v>
      </c>
      <c r="E785" s="2">
        <f>MACD!F785</f>
        <v>2.9643523306798956E-2</v>
      </c>
      <c r="F785" s="2">
        <f>'Moving Avg'!D785</f>
        <v>5.487820000000001</v>
      </c>
      <c r="G785" s="2">
        <f>'Moving Avg'!F785</f>
        <v>5.5502050000000001</v>
      </c>
      <c r="H785" s="2">
        <f>'Moving Avg'!G785</f>
        <v>5.4425739999999996</v>
      </c>
      <c r="I785" s="2">
        <f>'Moving Avg'!H785</f>
        <v>5.2074019999999939</v>
      </c>
      <c r="J785" s="6" t="str">
        <f>OBV!F785</f>
        <v>BULLISH</v>
      </c>
      <c r="K785" s="6" t="str">
        <f>OBV!G785</f>
        <v>NEUTRAL</v>
      </c>
      <c r="L785" s="6" t="str">
        <f>OBV!H785</f>
        <v>CONFIRMED BULLISH</v>
      </c>
    </row>
    <row r="786" spans="1:12" ht="13.5" x14ac:dyDescent="0.25">
      <c r="A786" s="3">
        <f>RSI!A786</f>
        <v>43146</v>
      </c>
      <c r="B786" s="2">
        <f>RSI!B786</f>
        <v>5.5076999999999998</v>
      </c>
      <c r="C786" s="2">
        <f>RSI!I786</f>
        <v>51.122505712137183</v>
      </c>
      <c r="D786" s="2">
        <f>MACD!E786</f>
        <v>5.8712387451371306E-2</v>
      </c>
      <c r="E786" s="2">
        <f>MACD!F786</f>
        <v>3.5457296135713426E-2</v>
      </c>
      <c r="F786" s="2">
        <f>'Moving Avg'!D786</f>
        <v>5.4878200000000001</v>
      </c>
      <c r="G786" s="2">
        <f>'Moving Avg'!F786</f>
        <v>5.5439000000000007</v>
      </c>
      <c r="H786" s="2">
        <f>'Moving Avg'!G786</f>
        <v>5.4508019999999986</v>
      </c>
      <c r="I786" s="2">
        <f>'Moving Avg'!H786</f>
        <v>5.2088014999999954</v>
      </c>
      <c r="J786" s="6" t="str">
        <f>OBV!F786</f>
        <v>BULLISH</v>
      </c>
      <c r="K786" s="6" t="str">
        <f>OBV!G786</f>
        <v>NEUTRAL</v>
      </c>
      <c r="L786" s="6" t="str">
        <f>OBV!H786</f>
        <v>NEUTRAL</v>
      </c>
    </row>
    <row r="787" spans="1:12" ht="13.5" x14ac:dyDescent="0.25">
      <c r="A787" s="3">
        <f>RSI!A787</f>
        <v>43147</v>
      </c>
      <c r="B787" s="2">
        <f>RSI!B787</f>
        <v>5.5343</v>
      </c>
      <c r="C787" s="2">
        <f>RSI!I787</f>
        <v>53.334409027279882</v>
      </c>
      <c r="D787" s="2">
        <f>MACD!E787</f>
        <v>6.3878827319470588E-2</v>
      </c>
      <c r="E787" s="2">
        <f>MACD!F787</f>
        <v>4.1141602372464864E-2</v>
      </c>
      <c r="F787" s="2">
        <f>'Moving Avg'!D787</f>
        <v>5.4931399999999995</v>
      </c>
      <c r="G787" s="2">
        <f>'Moving Avg'!F787</f>
        <v>5.5392550000000016</v>
      </c>
      <c r="H787" s="2">
        <f>'Moving Avg'!G787</f>
        <v>5.4592959999999993</v>
      </c>
      <c r="I787" s="2">
        <f>'Moving Avg'!H787</f>
        <v>5.2108944999999958</v>
      </c>
      <c r="J787" s="6" t="str">
        <f>OBV!F787</f>
        <v>BULLISH</v>
      </c>
      <c r="K787" s="6" t="str">
        <f>OBV!G787</f>
        <v>NEUTRAL</v>
      </c>
      <c r="L787" s="6" t="str">
        <f>OBV!H787</f>
        <v>CONFIRMED BULLISH</v>
      </c>
    </row>
    <row r="788" spans="1:12" ht="13.5" x14ac:dyDescent="0.25">
      <c r="A788" s="3">
        <f>RSI!A788</f>
        <v>43150</v>
      </c>
      <c r="B788" s="2">
        <f>RSI!B788</f>
        <v>5.4945000000000004</v>
      </c>
      <c r="C788" s="2">
        <f>RSI!I788</f>
        <v>49.709611960715833</v>
      </c>
      <c r="D788" s="2">
        <f>MACD!E788</f>
        <v>6.3824854825024424E-2</v>
      </c>
      <c r="E788" s="2">
        <f>MACD!F788</f>
        <v>4.5678252862976776E-2</v>
      </c>
      <c r="F788" s="2">
        <f>'Moving Avg'!D788</f>
        <v>5.4931400000000012</v>
      </c>
      <c r="G788" s="2">
        <f>'Moving Avg'!F788</f>
        <v>5.5356050000000003</v>
      </c>
      <c r="H788" s="2">
        <f>'Moving Avg'!G788</f>
        <v>5.4676579999999992</v>
      </c>
      <c r="I788" s="2">
        <f>'Moving Avg'!H788</f>
        <v>5.2125704999999973</v>
      </c>
      <c r="J788" s="6" t="str">
        <f>OBV!F788</f>
        <v>BULLISH</v>
      </c>
      <c r="K788" s="6" t="str">
        <f>OBV!G788</f>
        <v>NEUTRAL</v>
      </c>
      <c r="L788" s="6" t="str">
        <f>OBV!H788</f>
        <v>NEUTRAL</v>
      </c>
    </row>
    <row r="789" spans="1:12" ht="13.5" x14ac:dyDescent="0.25">
      <c r="A789" s="3">
        <f>RSI!A789</f>
        <v>43151</v>
      </c>
      <c r="B789" s="2">
        <f>RSI!B789</f>
        <v>5.4945000000000004</v>
      </c>
      <c r="C789" s="2">
        <f>RSI!I789</f>
        <v>49.709611960715833</v>
      </c>
      <c r="D789" s="2">
        <f>MACD!E789</f>
        <v>5.5641544696041656E-2</v>
      </c>
      <c r="E789" s="2">
        <f>MACD!F789</f>
        <v>4.7670911229589753E-2</v>
      </c>
      <c r="F789" s="2">
        <f>'Moving Avg'!D789</f>
        <v>5.5037600000000015</v>
      </c>
      <c r="G789" s="2">
        <f>'Moving Avg'!F789</f>
        <v>5.5316250000000009</v>
      </c>
      <c r="H789" s="2">
        <f>'Moving Avg'!G789</f>
        <v>5.4757539999999985</v>
      </c>
      <c r="I789" s="2">
        <f>'Moving Avg'!H789</f>
        <v>5.2136234999999962</v>
      </c>
      <c r="J789" s="6" t="str">
        <f>OBV!F789</f>
        <v>BULLISH</v>
      </c>
      <c r="K789" s="6" t="str">
        <f>OBV!G789</f>
        <v>NEUTRAL</v>
      </c>
      <c r="L789" s="6" t="str">
        <f>OBV!H789</f>
        <v>CONFIRMED BULLISH</v>
      </c>
    </row>
    <row r="790" spans="1:12" ht="13.5" x14ac:dyDescent="0.25">
      <c r="A790" s="3">
        <f>RSI!A790</f>
        <v>43152</v>
      </c>
      <c r="B790" s="2">
        <f>RSI!B790</f>
        <v>5.4945000000000004</v>
      </c>
      <c r="C790" s="2">
        <f>RSI!I790</f>
        <v>49.70961196071584</v>
      </c>
      <c r="D790" s="2">
        <f>MACD!E790</f>
        <v>3.0377224285061288E-2</v>
      </c>
      <c r="E790" s="2">
        <f>MACD!F790</f>
        <v>4.4212173840684064E-2</v>
      </c>
      <c r="F790" s="2">
        <f>'Moving Avg'!D790</f>
        <v>5.5051000000000005</v>
      </c>
      <c r="G790" s="2">
        <f>'Moving Avg'!F790</f>
        <v>5.5253199999999998</v>
      </c>
      <c r="H790" s="2">
        <f>'Moving Avg'!G790</f>
        <v>5.4838500000000003</v>
      </c>
      <c r="I790" s="2">
        <f>'Moving Avg'!H790</f>
        <v>5.2147074999999976</v>
      </c>
      <c r="J790" s="6" t="str">
        <f>OBV!F790</f>
        <v>BULLISH</v>
      </c>
      <c r="K790" s="6" t="str">
        <f>OBV!G790</f>
        <v>NEUTRAL</v>
      </c>
      <c r="L790" s="6" t="str">
        <f>OBV!H790</f>
        <v>CONFIRMED BULLISH</v>
      </c>
    </row>
    <row r="791" spans="1:12" ht="13.5" x14ac:dyDescent="0.25">
      <c r="A791" s="3">
        <f>RSI!A791</f>
        <v>43153</v>
      </c>
      <c r="B791" s="2">
        <f>RSI!B791</f>
        <v>5.4413999999999998</v>
      </c>
      <c r="C791" s="2">
        <f>RSI!I791</f>
        <v>44.652657731369814</v>
      </c>
      <c r="D791" s="2">
        <f>MACD!E791</f>
        <v>3.1329369555260556E-2</v>
      </c>
      <c r="E791" s="2">
        <f>MACD!F791</f>
        <v>4.1635612983599364E-2</v>
      </c>
      <c r="F791" s="2">
        <f>'Moving Avg'!D791</f>
        <v>5.4918400000000007</v>
      </c>
      <c r="G791" s="2">
        <f>'Moving Avg'!F791</f>
        <v>5.5166950000000003</v>
      </c>
      <c r="H791" s="2">
        <f>'Moving Avg'!G791</f>
        <v>5.4908839999999985</v>
      </c>
      <c r="I791" s="2">
        <f>'Moving Avg'!H791</f>
        <v>5.2157439999999964</v>
      </c>
      <c r="J791" s="6" t="str">
        <f>OBV!F791</f>
        <v>BEARISH</v>
      </c>
      <c r="K791" s="6" t="str">
        <f>OBV!G791</f>
        <v>NEUTRAL</v>
      </c>
      <c r="L791" s="6" t="str">
        <f>OBV!H791</f>
        <v>CONFIRMED BEARISH</v>
      </c>
    </row>
    <row r="792" spans="1:12" ht="13.5" x14ac:dyDescent="0.25">
      <c r="A792" s="3">
        <f>RSI!A792</f>
        <v>43154</v>
      </c>
      <c r="B792" s="2">
        <f>RSI!B792</f>
        <v>5.4945000000000004</v>
      </c>
      <c r="C792" s="2">
        <f>RSI!I792</f>
        <v>50.11754437662912</v>
      </c>
      <c r="D792" s="2">
        <f>MACD!E792</f>
        <v>2.8540544686553204E-2</v>
      </c>
      <c r="E792" s="2">
        <f>MACD!F792</f>
        <v>3.9016599324190132E-2</v>
      </c>
      <c r="F792" s="2">
        <f>'Moving Avg'!D792</f>
        <v>5.483880000000001</v>
      </c>
      <c r="G792" s="2">
        <f>'Moving Avg'!F792</f>
        <v>5.5107249999999999</v>
      </c>
      <c r="H792" s="2">
        <f>'Moving Avg'!G792</f>
        <v>5.4961939999999991</v>
      </c>
      <c r="I792" s="2">
        <f>'Moving Avg'!H792</f>
        <v>5.2168279999999969</v>
      </c>
      <c r="J792" s="6" t="str">
        <f>OBV!F792</f>
        <v>BEARISH</v>
      </c>
      <c r="K792" s="6" t="str">
        <f>OBV!G792</f>
        <v>NEUTRAL</v>
      </c>
      <c r="L792" s="6" t="str">
        <f>OBV!H792</f>
        <v>CONFIRMED BEARISH</v>
      </c>
    </row>
    <row r="793" spans="1:12" ht="13.5" x14ac:dyDescent="0.25">
      <c r="A793" s="3">
        <f>RSI!A793</f>
        <v>43157</v>
      </c>
      <c r="B793" s="2">
        <f>RSI!B793</f>
        <v>5.4745999999999997</v>
      </c>
      <c r="C793" s="2">
        <f>RSI!I793</f>
        <v>48.19690096969331</v>
      </c>
      <c r="D793" s="2">
        <f>MACD!E793</f>
        <v>2.5624051758802224E-2</v>
      </c>
      <c r="E793" s="2">
        <f>MACD!F793</f>
        <v>3.6338089811112556E-2</v>
      </c>
      <c r="F793" s="2">
        <f>'Moving Avg'!D793</f>
        <v>5.4798999999999998</v>
      </c>
      <c r="G793" s="2">
        <f>'Moving Avg'!F793</f>
        <v>5.5060800000000008</v>
      </c>
      <c r="H793" s="2">
        <f>'Moving Avg'!G793</f>
        <v>5.4995119999999984</v>
      </c>
      <c r="I793" s="2">
        <f>'Moving Avg'!H793</f>
        <v>5.2178124999999973</v>
      </c>
      <c r="J793" s="6" t="str">
        <f>OBV!F793</f>
        <v>BEARISH</v>
      </c>
      <c r="K793" s="6" t="str">
        <f>OBV!G793</f>
        <v>NEUTRAL</v>
      </c>
      <c r="L793" s="6" t="str">
        <f>OBV!H793</f>
        <v>CONFIRMED BEARISH</v>
      </c>
    </row>
    <row r="794" spans="1:12" ht="13.5" x14ac:dyDescent="0.25">
      <c r="A794" s="3">
        <f>RSI!A794</f>
        <v>43158</v>
      </c>
      <c r="B794" s="2">
        <f>RSI!B794</f>
        <v>5.4878</v>
      </c>
      <c r="C794" s="2">
        <f>RSI!I794</f>
        <v>49.577250333432119</v>
      </c>
      <c r="D794" s="2">
        <f>MACD!E794</f>
        <v>1.4126810271146262E-2</v>
      </c>
      <c r="E794" s="2">
        <f>MACD!F794</f>
        <v>3.18958339031193E-2</v>
      </c>
      <c r="F794" s="2">
        <f>'Moving Avg'!D794</f>
        <v>5.4785599999999999</v>
      </c>
      <c r="G794" s="2">
        <f>'Moving Avg'!F794</f>
        <v>5.5024300000000013</v>
      </c>
      <c r="H794" s="2">
        <f>'Moving Avg'!G794</f>
        <v>5.5017679999999984</v>
      </c>
      <c r="I794" s="2">
        <f>'Moving Avg'!H794</f>
        <v>5.2188629999999989</v>
      </c>
      <c r="J794" s="6" t="str">
        <f>OBV!F794</f>
        <v>BEARISH</v>
      </c>
      <c r="K794" s="6" t="str">
        <f>OBV!G794</f>
        <v>NEUTRAL</v>
      </c>
      <c r="L794" s="6" t="str">
        <f>OBV!H794</f>
        <v>CONFIRMED BEARISH</v>
      </c>
    </row>
    <row r="795" spans="1:12" ht="13.5" x14ac:dyDescent="0.25">
      <c r="A795" s="3">
        <f>RSI!A795</f>
        <v>43159</v>
      </c>
      <c r="B795" s="2">
        <f>RSI!B795</f>
        <v>5.4878</v>
      </c>
      <c r="C795" s="2">
        <f>RSI!I795</f>
        <v>49.577250333432126</v>
      </c>
      <c r="D795" s="2">
        <f>MACD!E795</f>
        <v>1.1567697307642177E-2</v>
      </c>
      <c r="E795" s="2">
        <f>MACD!F795</f>
        <v>2.7830206584023878E-2</v>
      </c>
      <c r="F795" s="2">
        <f>'Moving Avg'!D795</f>
        <v>5.47722</v>
      </c>
      <c r="G795" s="2">
        <f>'Moving Avg'!F795</f>
        <v>5.4987800000000009</v>
      </c>
      <c r="H795" s="2">
        <f>'Moving Avg'!G795</f>
        <v>5.5024299999999986</v>
      </c>
      <c r="I795" s="2">
        <f>'Moving Avg'!H795</f>
        <v>5.2201314999999999</v>
      </c>
      <c r="J795" s="6" t="str">
        <f>OBV!F795</f>
        <v>BEARISH</v>
      </c>
      <c r="K795" s="6" t="str">
        <f>OBV!G795</f>
        <v>NEUTRAL</v>
      </c>
      <c r="L795" s="6" t="str">
        <f>OBV!H795</f>
        <v>CONFIRMED BEARISH</v>
      </c>
    </row>
    <row r="796" spans="1:12" ht="13.5" x14ac:dyDescent="0.25">
      <c r="A796" s="3">
        <f>RSI!A796</f>
        <v>43160</v>
      </c>
      <c r="B796" s="2">
        <f>RSI!B796</f>
        <v>5.4745999999999997</v>
      </c>
      <c r="C796" s="2">
        <f>RSI!I796</f>
        <v>48.091084689590843</v>
      </c>
      <c r="D796" s="2">
        <f>MACD!E796</f>
        <v>1.3470184902530491E-2</v>
      </c>
      <c r="E796" s="2">
        <f>MACD!F796</f>
        <v>2.49582022477252E-2</v>
      </c>
      <c r="F796" s="2">
        <f>'Moving Avg'!D796</f>
        <v>5.48386</v>
      </c>
      <c r="G796" s="2">
        <f>'Moving Avg'!F796</f>
        <v>5.4944700000000006</v>
      </c>
      <c r="H796" s="2">
        <f>'Moving Avg'!G796</f>
        <v>5.502165999999999</v>
      </c>
      <c r="I796" s="2">
        <f>'Moving Avg'!H796</f>
        <v>5.2211784999999997</v>
      </c>
      <c r="J796" s="6" t="str">
        <f>OBV!F796</f>
        <v>BEARISH</v>
      </c>
      <c r="K796" s="6" t="str">
        <f>OBV!G796</f>
        <v>NEUTRAL</v>
      </c>
      <c r="L796" s="6" t="str">
        <f>OBV!H796</f>
        <v>BEARISH DIVERGENCE</v>
      </c>
    </row>
    <row r="797" spans="1:12" ht="13.5" x14ac:dyDescent="0.25">
      <c r="A797" s="3">
        <f>RSI!A797</f>
        <v>43161</v>
      </c>
      <c r="B797" s="2">
        <f>RSI!B797</f>
        <v>5.4679000000000002</v>
      </c>
      <c r="C797" s="2">
        <f>RSI!I797</f>
        <v>47.315773098954836</v>
      </c>
      <c r="D797" s="2">
        <f>MACD!E797</f>
        <v>1.9773043446646099E-2</v>
      </c>
      <c r="E797" s="2">
        <f>MACD!F797</f>
        <v>2.3921170487509382E-2</v>
      </c>
      <c r="F797" s="2">
        <f>'Moving Avg'!D797</f>
        <v>5.4785399999999997</v>
      </c>
      <c r="G797" s="2">
        <f>'Moving Avg'!F797</f>
        <v>5.4874999999999998</v>
      </c>
      <c r="H797" s="2">
        <f>'Moving Avg'!G797</f>
        <v>5.5013699999999979</v>
      </c>
      <c r="I797" s="2">
        <f>'Moving Avg'!H797</f>
        <v>5.2226590000000002</v>
      </c>
      <c r="J797" s="6" t="str">
        <f>OBV!F797</f>
        <v>BEARISH</v>
      </c>
      <c r="K797" s="6" t="str">
        <f>OBV!G797</f>
        <v>NEUTRAL</v>
      </c>
      <c r="L797" s="6" t="str">
        <f>OBV!H797</f>
        <v>CONFIRMED BEARISH</v>
      </c>
    </row>
    <row r="798" spans="1:12" ht="13.5" x14ac:dyDescent="0.25">
      <c r="A798" s="3">
        <f>RSI!A798</f>
        <v>43164</v>
      </c>
      <c r="B798" s="2">
        <f>RSI!B798</f>
        <v>5.5209999999999999</v>
      </c>
      <c r="C798" s="2">
        <f>RSI!I798</f>
        <v>53.688237461659398</v>
      </c>
      <c r="D798" s="2">
        <f>MACD!E798</f>
        <v>1.5186131554466797E-2</v>
      </c>
      <c r="E798" s="2">
        <f>MACD!F798</f>
        <v>2.2174162700900866E-2</v>
      </c>
      <c r="F798" s="2">
        <f>'Moving Avg'!D798</f>
        <v>5.4878200000000001</v>
      </c>
      <c r="G798" s="2">
        <f>'Moving Avg'!F798</f>
        <v>5.4855099999999997</v>
      </c>
      <c r="H798" s="2">
        <f>'Moving Avg'!G798</f>
        <v>5.5030959999999984</v>
      </c>
      <c r="I798" s="2">
        <f>'Moving Avg'!H798</f>
        <v>5.2244050000000009</v>
      </c>
      <c r="J798" s="6" t="str">
        <f>OBV!F798</f>
        <v>BEARISH</v>
      </c>
      <c r="K798" s="6" t="str">
        <f>OBV!G798</f>
        <v>NEUTRAL</v>
      </c>
      <c r="L798" s="6" t="str">
        <f>OBV!H798</f>
        <v>BEARISH DIVERGENCE</v>
      </c>
    </row>
    <row r="799" spans="1:12" ht="13.5" x14ac:dyDescent="0.25">
      <c r="A799" s="3">
        <f>RSI!A799</f>
        <v>43165</v>
      </c>
      <c r="B799" s="2">
        <f>RSI!B799</f>
        <v>5.5076999999999998</v>
      </c>
      <c r="C799" s="2">
        <f>RSI!I799</f>
        <v>51.991930098552437</v>
      </c>
      <c r="D799" s="2">
        <f>MACD!E799</f>
        <v>1.2102526720942031E-2</v>
      </c>
      <c r="E799" s="2">
        <f>MACD!F799</f>
        <v>2.0159835504909102E-2</v>
      </c>
      <c r="F799" s="2">
        <f>'Moving Avg'!D799</f>
        <v>5.4917999999999996</v>
      </c>
      <c r="G799" s="2">
        <f>'Moving Avg'!F799</f>
        <v>5.4855099999999997</v>
      </c>
      <c r="H799" s="2">
        <f>'Moving Avg'!G799</f>
        <v>5.5040239999999985</v>
      </c>
      <c r="I799" s="2">
        <f>'Moving Avg'!H799</f>
        <v>5.2260844999999998</v>
      </c>
      <c r="J799" s="6" t="str">
        <f>OBV!F799</f>
        <v>BEARISH</v>
      </c>
      <c r="K799" s="6" t="str">
        <f>OBV!G799</f>
        <v>NEUTRAL</v>
      </c>
      <c r="L799" s="6" t="str">
        <f>OBV!H799</f>
        <v>BEARISH DIVERGENCE</v>
      </c>
    </row>
    <row r="800" spans="1:12" ht="13.5" x14ac:dyDescent="0.25">
      <c r="A800" s="3">
        <f>RSI!A800</f>
        <v>43166</v>
      </c>
      <c r="B800" s="2">
        <f>RSI!B800</f>
        <v>5.5076999999999998</v>
      </c>
      <c r="C800" s="2">
        <f>RSI!I800</f>
        <v>51.991930098552437</v>
      </c>
      <c r="D800" s="2">
        <f>MACD!E800</f>
        <v>9.3982491252058153E-3</v>
      </c>
      <c r="E800" s="2">
        <f>MACD!F800</f>
        <v>1.8007518228968445E-2</v>
      </c>
      <c r="F800" s="2">
        <f>'Moving Avg'!D800</f>
        <v>5.4957799999999999</v>
      </c>
      <c r="G800" s="2">
        <f>'Moving Avg'!F800</f>
        <v>5.4914799999999993</v>
      </c>
      <c r="H800" s="2">
        <f>'Moving Avg'!G800</f>
        <v>5.5049519999999985</v>
      </c>
      <c r="I800" s="2">
        <f>'Moving Avg'!H800</f>
        <v>5.2277639999999996</v>
      </c>
      <c r="J800" s="6" t="str">
        <f>OBV!F800</f>
        <v>BEARISH</v>
      </c>
      <c r="K800" s="6" t="str">
        <f>OBV!G800</f>
        <v>NEUTRAL</v>
      </c>
      <c r="L800" s="6" t="str">
        <f>OBV!H800</f>
        <v>BEARISH DIVERGENCE</v>
      </c>
    </row>
    <row r="801" spans="1:12" ht="13.5" x14ac:dyDescent="0.25">
      <c r="A801" s="3">
        <f>RSI!A801</f>
        <v>43167</v>
      </c>
      <c r="B801" s="2">
        <f>RSI!B801</f>
        <v>5.5076999999999998</v>
      </c>
      <c r="C801" s="2">
        <f>RSI!I801</f>
        <v>51.991930098552423</v>
      </c>
      <c r="D801" s="2">
        <f>MACD!E801</f>
        <v>-1.1472475566405294E-3</v>
      </c>
      <c r="E801" s="2">
        <f>MACD!F801</f>
        <v>1.4176565071846651E-2</v>
      </c>
      <c r="F801" s="2">
        <f>'Moving Avg'!D801</f>
        <v>5.5023999999999997</v>
      </c>
      <c r="G801" s="2">
        <f>'Moving Avg'!F801</f>
        <v>5.4914799999999993</v>
      </c>
      <c r="H801" s="2">
        <f>'Moving Avg'!G801</f>
        <v>5.5052159999999981</v>
      </c>
      <c r="I801" s="2">
        <f>'Moving Avg'!H801</f>
        <v>5.2292255000000019</v>
      </c>
      <c r="J801" s="6" t="str">
        <f>OBV!F801</f>
        <v>BEARISH</v>
      </c>
      <c r="K801" s="6" t="str">
        <f>OBV!G801</f>
        <v>NEUTRAL</v>
      </c>
      <c r="L801" s="6" t="str">
        <f>OBV!H801</f>
        <v>BEARISH DIVERGENCE</v>
      </c>
    </row>
    <row r="802" spans="1:12" ht="13.5" x14ac:dyDescent="0.25">
      <c r="A802" s="3">
        <f>RSI!A802</f>
        <v>43168</v>
      </c>
      <c r="B802" s="2">
        <f>RSI!B802</f>
        <v>5.5076999999999998</v>
      </c>
      <c r="C802" s="2">
        <f>RSI!I802</f>
        <v>51.991930098552423</v>
      </c>
      <c r="D802" s="2">
        <f>MACD!E802</f>
        <v>-1.9826395716870948E-3</v>
      </c>
      <c r="E802" s="2">
        <f>MACD!F802</f>
        <v>1.0944724143139902E-2</v>
      </c>
      <c r="F802" s="2">
        <f>'Moving Avg'!D802</f>
        <v>5.5103600000000004</v>
      </c>
      <c r="G802" s="2">
        <f>'Moving Avg'!F802</f>
        <v>5.491480000000001</v>
      </c>
      <c r="H802" s="2">
        <f>'Moving Avg'!G802</f>
        <v>5.5052159999999981</v>
      </c>
      <c r="I802" s="2">
        <f>'Moving Avg'!H802</f>
        <v>5.2306870000000023</v>
      </c>
      <c r="J802" s="6" t="str">
        <f>OBV!F802</f>
        <v>BEARISH</v>
      </c>
      <c r="K802" s="6" t="str">
        <f>OBV!G802</f>
        <v>NEUTRAL</v>
      </c>
      <c r="L802" s="6" t="str">
        <f>OBV!H802</f>
        <v>BEARISH DIVERGENCE</v>
      </c>
    </row>
    <row r="803" spans="1:12" ht="13.5" x14ac:dyDescent="0.25">
      <c r="A803" s="3">
        <f>RSI!A803</f>
        <v>43171</v>
      </c>
      <c r="B803" s="2">
        <f>RSI!B803</f>
        <v>5.4878</v>
      </c>
      <c r="C803" s="2">
        <f>RSI!I803</f>
        <v>48.8835891160115</v>
      </c>
      <c r="D803" s="2">
        <f>MACD!E803</f>
        <v>-4.3524465399231715E-3</v>
      </c>
      <c r="E803" s="2">
        <f>MACD!F803</f>
        <v>7.8852900065272871E-3</v>
      </c>
      <c r="F803" s="2">
        <f>'Moving Avg'!D803</f>
        <v>5.5037199999999995</v>
      </c>
      <c r="G803" s="2">
        <f>'Moving Avg'!F803</f>
        <v>5.4911450000000004</v>
      </c>
      <c r="H803" s="2">
        <f>'Moving Avg'!G803</f>
        <v>5.5037559999999983</v>
      </c>
      <c r="I803" s="2">
        <f>'Moving Avg'!H803</f>
        <v>5.2322360000000012</v>
      </c>
      <c r="J803" s="6" t="str">
        <f>OBV!F803</f>
        <v>BEARISH</v>
      </c>
      <c r="K803" s="6" t="str">
        <f>OBV!G803</f>
        <v>NEUTRAL</v>
      </c>
      <c r="L803" s="6" t="str">
        <f>OBV!H803</f>
        <v>CONFIRMED BEARISH</v>
      </c>
    </row>
    <row r="804" spans="1:12" ht="13.5" x14ac:dyDescent="0.25">
      <c r="A804" s="3">
        <f>RSI!A804</f>
        <v>43172</v>
      </c>
      <c r="B804" s="2">
        <f>RSI!B804</f>
        <v>5.4878</v>
      </c>
      <c r="C804" s="2">
        <f>RSI!I804</f>
        <v>48.8835891160115</v>
      </c>
      <c r="D804" s="2">
        <f>MACD!E804</f>
        <v>-4.2791905003367603E-3</v>
      </c>
      <c r="E804" s="2">
        <f>MACD!F804</f>
        <v>5.4523939051544781E-3</v>
      </c>
      <c r="F804" s="2">
        <f>'Moving Avg'!D804</f>
        <v>5.4997400000000001</v>
      </c>
      <c r="G804" s="2">
        <f>'Moving Avg'!F804</f>
        <v>5.4934650000000005</v>
      </c>
      <c r="H804" s="2">
        <f>'Moving Avg'!G804</f>
        <v>5.5020299999999978</v>
      </c>
      <c r="I804" s="2">
        <f>'Moving Avg'!H804</f>
        <v>5.2336915000000026</v>
      </c>
      <c r="J804" s="6" t="str">
        <f>OBV!F804</f>
        <v>BEARISH</v>
      </c>
      <c r="K804" s="6" t="str">
        <f>OBV!G804</f>
        <v>NEUTRAL</v>
      </c>
      <c r="L804" s="6" t="str">
        <f>OBV!H804</f>
        <v>CONFIRMED BEARISH</v>
      </c>
    </row>
    <row r="805" spans="1:12" ht="13.5" x14ac:dyDescent="0.25">
      <c r="A805" s="3">
        <f>RSI!A805</f>
        <v>43173</v>
      </c>
      <c r="B805" s="2">
        <f>RSI!B805</f>
        <v>5.4878</v>
      </c>
      <c r="C805" s="2">
        <f>RSI!I805</f>
        <v>48.8835891160115</v>
      </c>
      <c r="D805" s="2">
        <f>MACD!E805</f>
        <v>-4.1730304636198312E-3</v>
      </c>
      <c r="E805" s="2">
        <f>MACD!F805</f>
        <v>3.5273090313996166E-3</v>
      </c>
      <c r="F805" s="2">
        <f>'Moving Avg'!D805</f>
        <v>5.4957599999999998</v>
      </c>
      <c r="G805" s="2">
        <f>'Moving Avg'!F805</f>
        <v>5.4934650000000005</v>
      </c>
      <c r="H805" s="2">
        <f>'Moving Avg'!G805</f>
        <v>5.5022939999999974</v>
      </c>
      <c r="I805" s="2">
        <f>'Moving Avg'!H805</f>
        <v>5.2351470000000031</v>
      </c>
      <c r="J805" s="6" t="str">
        <f>OBV!F805</f>
        <v>BEARISH</v>
      </c>
      <c r="K805" s="6" t="str">
        <f>OBV!G805</f>
        <v>NEUTRAL</v>
      </c>
      <c r="L805" s="6" t="str">
        <f>OBV!H805</f>
        <v>CONFIRMED BEARISH</v>
      </c>
    </row>
    <row r="806" spans="1:12" ht="13.5" x14ac:dyDescent="0.25">
      <c r="A806" s="3">
        <f>RSI!A806</f>
        <v>43174</v>
      </c>
      <c r="B806" s="2">
        <f>RSI!B806</f>
        <v>5.4745999999999997</v>
      </c>
      <c r="C806" s="2">
        <f>RSI!I806</f>
        <v>46.576651339384057</v>
      </c>
      <c r="D806" s="2">
        <f>MACD!E806</f>
        <v>-5.0952921959517283E-3</v>
      </c>
      <c r="E806" s="2">
        <f>MACD!F806</f>
        <v>1.8027887859293477E-3</v>
      </c>
      <c r="F806" s="2">
        <f>'Moving Avg'!D806</f>
        <v>5.4891399999999999</v>
      </c>
      <c r="G806" s="2">
        <f>'Moving Avg'!F806</f>
        <v>5.4918099999999992</v>
      </c>
      <c r="H806" s="2">
        <f>'Moving Avg'!G806</f>
        <v>5.4989759999999981</v>
      </c>
      <c r="I806" s="2">
        <f>'Moving Avg'!H806</f>
        <v>5.2366610000000025</v>
      </c>
      <c r="J806" s="6" t="str">
        <f>OBV!F806</f>
        <v>BEARISH</v>
      </c>
      <c r="K806" s="6" t="str">
        <f>OBV!G806</f>
        <v>NEUTRAL</v>
      </c>
      <c r="L806" s="6" t="str">
        <f>OBV!H806</f>
        <v>CONFIRMED BEARISH</v>
      </c>
    </row>
    <row r="807" spans="1:12" ht="13.5" x14ac:dyDescent="0.25">
      <c r="A807" s="3">
        <f>RSI!A807</f>
        <v>43175</v>
      </c>
      <c r="B807" s="2">
        <f>RSI!B807</f>
        <v>5.4745999999999997</v>
      </c>
      <c r="C807" s="2">
        <f>RSI!I807</f>
        <v>46.57665133938405</v>
      </c>
      <c r="D807" s="2">
        <f>MACD!E807</f>
        <v>-6.7905651520980825E-3</v>
      </c>
      <c r="E807" s="2">
        <f>MACD!F807</f>
        <v>8.4117998323861602E-5</v>
      </c>
      <c r="F807" s="2">
        <f>'Moving Avg'!D807</f>
        <v>5.4825199999999992</v>
      </c>
      <c r="G807" s="2">
        <f>'Moving Avg'!F807</f>
        <v>5.4888249999999985</v>
      </c>
      <c r="H807" s="2">
        <f>'Moving Avg'!G807</f>
        <v>5.4971179999999977</v>
      </c>
      <c r="I807" s="2">
        <f>'Moving Avg'!H807</f>
        <v>5.2381750000000018</v>
      </c>
      <c r="J807" s="6" t="str">
        <f>OBV!F807</f>
        <v>BEARISH</v>
      </c>
      <c r="K807" s="6" t="str">
        <f>OBV!G807</f>
        <v>NEUTRAL</v>
      </c>
      <c r="L807" s="6" t="str">
        <f>OBV!H807</f>
        <v>CONFIRMED BEARISH</v>
      </c>
    </row>
    <row r="808" spans="1:12" ht="13.5" x14ac:dyDescent="0.25">
      <c r="A808" s="3">
        <f>RSI!A808</f>
        <v>43178</v>
      </c>
      <c r="B808" s="2">
        <f>RSI!B808</f>
        <v>5.4745999999999997</v>
      </c>
      <c r="C808" s="2">
        <f>RSI!I808</f>
        <v>46.57665133938405</v>
      </c>
      <c r="D808" s="2">
        <f>MACD!E808</f>
        <v>5.1492391115459668E-5</v>
      </c>
      <c r="E808" s="2">
        <f>MACD!F808</f>
        <v>7.7592876882181218E-5</v>
      </c>
      <c r="F808" s="2">
        <f>'Moving Avg'!D808</f>
        <v>5.4798799999999996</v>
      </c>
      <c r="G808" s="2">
        <f>'Moving Avg'!F808</f>
        <v>5.4878299999999989</v>
      </c>
      <c r="H808" s="2">
        <f>'Moving Avg'!G808</f>
        <v>5.4976499999999984</v>
      </c>
      <c r="I808" s="2">
        <f>'Moving Avg'!H808</f>
        <v>5.239689000000002</v>
      </c>
      <c r="J808" s="6" t="str">
        <f>OBV!F808</f>
        <v>BEARISH</v>
      </c>
      <c r="K808" s="6" t="str">
        <f>OBV!G808</f>
        <v>NEUTRAL</v>
      </c>
      <c r="L808" s="6" t="str">
        <f>OBV!H808</f>
        <v>CONFIRMED BEARISH</v>
      </c>
    </row>
    <row r="809" spans="1:12" ht="13.5" x14ac:dyDescent="0.25">
      <c r="A809" s="3">
        <f>RSI!A809</f>
        <v>43180</v>
      </c>
      <c r="B809" s="2">
        <f>RSI!B809</f>
        <v>5.4745999999999997</v>
      </c>
      <c r="C809" s="2">
        <f>RSI!I809</f>
        <v>46.57665133938405</v>
      </c>
      <c r="D809" s="2">
        <f>MACD!E809</f>
        <v>3.8941130601157781E-3</v>
      </c>
      <c r="E809" s="2">
        <f>MACD!F809</f>
        <v>8.4089691352890058E-4</v>
      </c>
      <c r="F809" s="2">
        <f>'Moving Avg'!D809</f>
        <v>5.4772399999999992</v>
      </c>
      <c r="G809" s="2">
        <f>'Moving Avg'!F809</f>
        <v>5.4868349999999975</v>
      </c>
      <c r="H809" s="2">
        <f>'Moving Avg'!G809</f>
        <v>5.500703999999998</v>
      </c>
      <c r="I809" s="2">
        <f>'Moving Avg'!H809</f>
        <v>5.2412030000000023</v>
      </c>
      <c r="J809" s="6" t="str">
        <f>OBV!F809</f>
        <v>BEARISH</v>
      </c>
      <c r="K809" s="6" t="str">
        <f>OBV!G809</f>
        <v>NEUTRAL</v>
      </c>
      <c r="L809" s="6" t="str">
        <f>OBV!H809</f>
        <v>CONFIRMED BEARISH</v>
      </c>
    </row>
    <row r="810" spans="1:12" ht="13.5" x14ac:dyDescent="0.25">
      <c r="A810" s="3">
        <f>RSI!A810</f>
        <v>43181</v>
      </c>
      <c r="B810" s="2">
        <f>RSI!B810</f>
        <v>5.4546999999999999</v>
      </c>
      <c r="C810" s="2">
        <f>RSI!I810</f>
        <v>42.50876198866861</v>
      </c>
      <c r="D810" s="2">
        <f>MACD!E810</f>
        <v>8.7116179938329097E-3</v>
      </c>
      <c r="E810" s="2">
        <f>MACD!F810</f>
        <v>2.4150411295897024E-3</v>
      </c>
      <c r="F810" s="2">
        <f>'Moving Avg'!D810</f>
        <v>5.4706199999999994</v>
      </c>
      <c r="G810" s="2">
        <f>'Moving Avg'!F810</f>
        <v>5.4848449999999982</v>
      </c>
      <c r="H810" s="2">
        <f>'Moving Avg'!G810</f>
        <v>5.5038899999999975</v>
      </c>
      <c r="I810" s="2">
        <f>'Moving Avg'!H810</f>
        <v>5.2427425000000021</v>
      </c>
      <c r="J810" s="6" t="str">
        <f>OBV!F810</f>
        <v>BEARISH</v>
      </c>
      <c r="K810" s="6" t="str">
        <f>OBV!G810</f>
        <v>NEUTRAL</v>
      </c>
      <c r="L810" s="6" t="str">
        <f>OBV!H810</f>
        <v>CONFIRMED BEARISH</v>
      </c>
    </row>
    <row r="811" spans="1:12" ht="13.5" x14ac:dyDescent="0.25">
      <c r="A811" s="3">
        <f>RSI!A811</f>
        <v>43182</v>
      </c>
      <c r="B811" s="2">
        <f>RSI!B811</f>
        <v>5.4546999999999999</v>
      </c>
      <c r="C811" s="2">
        <f>RSI!I811</f>
        <v>42.50876198866861</v>
      </c>
      <c r="D811" s="2">
        <f>MACD!E811</f>
        <v>1.2990727352228504E-2</v>
      </c>
      <c r="E811" s="2">
        <f>MACD!F811</f>
        <v>4.5301783741174629E-3</v>
      </c>
      <c r="F811" s="2">
        <f>'Moving Avg'!D811</f>
        <v>5.4666399999999999</v>
      </c>
      <c r="G811" s="2">
        <f>'Moving Avg'!F811</f>
        <v>5.4855099999999997</v>
      </c>
      <c r="H811" s="2">
        <f>'Moving Avg'!G811</f>
        <v>5.5070759999999987</v>
      </c>
      <c r="I811" s="2">
        <f>'Moving Avg'!H811</f>
        <v>5.2438770000000012</v>
      </c>
      <c r="J811" s="6" t="str">
        <f>OBV!F811</f>
        <v>BEARISH</v>
      </c>
      <c r="K811" s="6" t="str">
        <f>OBV!G811</f>
        <v>NEUTRAL</v>
      </c>
      <c r="L811" s="6" t="str">
        <f>OBV!H811</f>
        <v>CONFIRMED BEARISH</v>
      </c>
    </row>
    <row r="812" spans="1:12" ht="13.5" x14ac:dyDescent="0.25">
      <c r="A812" s="3">
        <f>RSI!A812</f>
        <v>43185</v>
      </c>
      <c r="B812" s="2">
        <f>RSI!B812</f>
        <v>5.4413999999999998</v>
      </c>
      <c r="C812" s="2">
        <f>RSI!I812</f>
        <v>39.813510620993974</v>
      </c>
      <c r="D812" s="2">
        <f>MACD!E812</f>
        <v>1.7784437221601834E-2</v>
      </c>
      <c r="E812" s="2">
        <f>MACD!F812</f>
        <v>7.1810301436143371E-3</v>
      </c>
      <c r="F812" s="2">
        <f>'Moving Avg'!D812</f>
        <v>5.4599999999999991</v>
      </c>
      <c r="G812" s="2">
        <f>'Moving Avg'!F812</f>
        <v>5.4828549999999989</v>
      </c>
      <c r="H812" s="2">
        <f>'Moving Avg'!G812</f>
        <v>5.5090679999999983</v>
      </c>
      <c r="I812" s="2">
        <f>'Moving Avg'!H812</f>
        <v>5.2452250000000014</v>
      </c>
      <c r="J812" s="6" t="str">
        <f>OBV!F812</f>
        <v>BEARISH</v>
      </c>
      <c r="K812" s="6" t="str">
        <f>OBV!G812</f>
        <v>NEUTRAL</v>
      </c>
      <c r="L812" s="6" t="str">
        <f>OBV!H812</f>
        <v>CONFIRMED BEARISH</v>
      </c>
    </row>
    <row r="813" spans="1:12" ht="13.5" x14ac:dyDescent="0.25">
      <c r="A813" s="3">
        <f>RSI!A813</f>
        <v>43186</v>
      </c>
      <c r="B813" s="2">
        <f>RSI!B813</f>
        <v>5.4612999999999996</v>
      </c>
      <c r="C813" s="2">
        <f>RSI!I813</f>
        <v>45.392543087836927</v>
      </c>
      <c r="D813" s="2">
        <f>MACD!E813</f>
        <v>1.7557464187958338E-2</v>
      </c>
      <c r="E813" s="2">
        <f>MACD!F813</f>
        <v>9.256316952483138E-3</v>
      </c>
      <c r="F813" s="2">
        <f>'Moving Avg'!D813</f>
        <v>5.4573400000000003</v>
      </c>
      <c r="G813" s="2">
        <f>'Moving Avg'!F813</f>
        <v>5.4821899999999992</v>
      </c>
      <c r="H813" s="2">
        <f>'Moving Avg'!G813</f>
        <v>5.5107939999999989</v>
      </c>
      <c r="I813" s="2">
        <f>'Moving Avg'!H813</f>
        <v>5.2463925000000007</v>
      </c>
      <c r="J813" s="6" t="str">
        <f>OBV!F813</f>
        <v>BEARISH</v>
      </c>
      <c r="K813" s="6" t="str">
        <f>OBV!G813</f>
        <v>NEUTRAL</v>
      </c>
      <c r="L813" s="6" t="str">
        <f>OBV!H813</f>
        <v>CONFIRMED BEARISH</v>
      </c>
    </row>
    <row r="814" spans="1:12" ht="13.5" x14ac:dyDescent="0.25">
      <c r="A814" s="3">
        <f>RSI!A814</f>
        <v>43187</v>
      </c>
      <c r="B814" s="2">
        <f>RSI!B814</f>
        <v>5.4745999999999997</v>
      </c>
      <c r="C814" s="2">
        <f>RSI!I814</f>
        <v>48.80797353972477</v>
      </c>
      <c r="D814" s="2">
        <f>MACD!E814</f>
        <v>1.6496360367434626E-2</v>
      </c>
      <c r="E814" s="2">
        <f>MACD!F814</f>
        <v>1.0704325635473437E-2</v>
      </c>
      <c r="F814" s="2">
        <f>'Moving Avg'!D814</f>
        <v>5.4573400000000003</v>
      </c>
      <c r="G814" s="2">
        <f>'Moving Avg'!F814</f>
        <v>5.4815299999999993</v>
      </c>
      <c r="H814" s="2">
        <f>'Moving Avg'!G814</f>
        <v>5.5118559999999981</v>
      </c>
      <c r="I814" s="2">
        <f>'Moving Avg'!H814</f>
        <v>5.2475950000000013</v>
      </c>
      <c r="J814" s="6" t="str">
        <f>OBV!F814</f>
        <v>BEARISH</v>
      </c>
      <c r="K814" s="6" t="str">
        <f>OBV!G814</f>
        <v>NEUTRAL</v>
      </c>
      <c r="L814" s="6" t="str">
        <f>OBV!H814</f>
        <v>NEUTRAL</v>
      </c>
    </row>
    <row r="815" spans="1:12" ht="13.5" x14ac:dyDescent="0.25">
      <c r="A815" s="3">
        <f>RSI!A815</f>
        <v>43188</v>
      </c>
      <c r="B815" s="2">
        <f>RSI!B815</f>
        <v>5.4546999999999999</v>
      </c>
      <c r="C815" s="2">
        <f>RSI!I815</f>
        <v>44.339395179543381</v>
      </c>
      <c r="D815" s="2">
        <f>MACD!E815</f>
        <v>1.7101519934062281E-2</v>
      </c>
      <c r="E815" s="2">
        <f>MACD!F815</f>
        <v>1.1983764495191205E-2</v>
      </c>
      <c r="F815" s="2">
        <f>'Moving Avg'!D815</f>
        <v>5.4573399999999994</v>
      </c>
      <c r="G815" s="2">
        <f>'Moving Avg'!F815</f>
        <v>5.4798749999999989</v>
      </c>
      <c r="H815" s="2">
        <f>'Moving Avg'!G815</f>
        <v>5.5102639999999994</v>
      </c>
      <c r="I815" s="2">
        <f>'Moving Avg'!H815</f>
        <v>5.2490095000000005</v>
      </c>
      <c r="J815" s="6" t="str">
        <f>OBV!F815</f>
        <v>BULLISH</v>
      </c>
      <c r="K815" s="6" t="str">
        <f>OBV!G815</f>
        <v>NEUTRAL</v>
      </c>
      <c r="L815" s="6" t="str">
        <f>OBV!H815</f>
        <v>NEUTRAL</v>
      </c>
    </row>
    <row r="816" spans="1:12" ht="13.5" x14ac:dyDescent="0.25">
      <c r="A816" s="3">
        <f>RSI!A816</f>
        <v>43189</v>
      </c>
      <c r="B816" s="2">
        <f>RSI!B816</f>
        <v>5.4546999999999999</v>
      </c>
      <c r="C816" s="2">
        <f>RSI!I816</f>
        <v>44.339395179543381</v>
      </c>
      <c r="D816" s="2">
        <f>MACD!E816</f>
        <v>1.5727197430035034E-2</v>
      </c>
      <c r="E816" s="2">
        <f>MACD!F816</f>
        <v>1.2732451082159972E-2</v>
      </c>
      <c r="F816" s="2">
        <f>'Moving Avg'!D816</f>
        <v>5.4573399999999994</v>
      </c>
      <c r="G816" s="2">
        <f>'Moving Avg'!F816</f>
        <v>5.4788800000000002</v>
      </c>
      <c r="H816" s="2">
        <f>'Moving Avg'!G816</f>
        <v>5.5066820000000005</v>
      </c>
      <c r="I816" s="2">
        <f>'Moving Avg'!H816</f>
        <v>5.2503930000000016</v>
      </c>
      <c r="J816" s="6" t="str">
        <f>OBV!F816</f>
        <v>BULLISH</v>
      </c>
      <c r="K816" s="6" t="str">
        <f>OBV!G816</f>
        <v>NEUTRAL</v>
      </c>
      <c r="L816" s="6" t="str">
        <f>OBV!H816</f>
        <v>NEUTRAL</v>
      </c>
    </row>
    <row r="817" spans="1:12" ht="13.5" x14ac:dyDescent="0.25">
      <c r="A817" s="3">
        <f>RSI!A817</f>
        <v>43192</v>
      </c>
      <c r="B817" s="2">
        <f>RSI!B817</f>
        <v>5.4480000000000004</v>
      </c>
      <c r="C817" s="2">
        <f>RSI!I817</f>
        <v>42.808995956491124</v>
      </c>
      <c r="D817" s="2">
        <f>MACD!E817</f>
        <v>1.5194298631381109E-2</v>
      </c>
      <c r="E817" s="2">
        <f>MACD!F817</f>
        <v>1.3224820592004201E-2</v>
      </c>
      <c r="F817" s="2">
        <f>'Moving Avg'!D817</f>
        <v>5.4586600000000001</v>
      </c>
      <c r="G817" s="2">
        <f>'Moving Avg'!F817</f>
        <v>5.4778850000000006</v>
      </c>
      <c r="H817" s="2">
        <f>'Moving Avg'!G817</f>
        <v>5.5030979999999996</v>
      </c>
      <c r="I817" s="2">
        <f>'Moving Avg'!H817</f>
        <v>5.2517740000000028</v>
      </c>
      <c r="J817" s="6" t="str">
        <f>OBV!F817</f>
        <v>BULLISH</v>
      </c>
      <c r="K817" s="6" t="str">
        <f>OBV!G817</f>
        <v>NEUTRAL</v>
      </c>
      <c r="L817" s="6" t="str">
        <f>OBV!H817</f>
        <v>CONFIRMED BULLISH</v>
      </c>
    </row>
    <row r="818" spans="1:12" ht="13.5" x14ac:dyDescent="0.25">
      <c r="A818" s="3">
        <f>RSI!A818</f>
        <v>43193</v>
      </c>
      <c r="B818" s="2">
        <f>RSI!B818</f>
        <v>5.4413999999999998</v>
      </c>
      <c r="C818" s="2">
        <f>RSI!I818</f>
        <v>41.296876864688812</v>
      </c>
      <c r="D818" s="2">
        <f>MACD!E818</f>
        <v>1.539565371925633E-2</v>
      </c>
      <c r="E818" s="2">
        <f>MACD!F818</f>
        <v>1.3658987217454628E-2</v>
      </c>
      <c r="F818" s="2">
        <f>'Moving Avg'!D818</f>
        <v>5.4546800000000006</v>
      </c>
      <c r="G818" s="2">
        <f>'Moving Avg'!F818</f>
        <v>5.4739050000000002</v>
      </c>
      <c r="H818" s="2">
        <f>'Moving Avg'!G818</f>
        <v>5.5005759999999988</v>
      </c>
      <c r="I818" s="2">
        <f>'Moving Avg'!H818</f>
        <v>5.2531220000000021</v>
      </c>
      <c r="J818" s="6" t="str">
        <f>OBV!F818</f>
        <v>BULLISH</v>
      </c>
      <c r="K818" s="6" t="str">
        <f>OBV!G818</f>
        <v>NEUTRAL</v>
      </c>
      <c r="L818" s="6" t="str">
        <f>OBV!H818</f>
        <v>BULLISH DIVERGENCE</v>
      </c>
    </row>
    <row r="819" spans="1:12" ht="13.5" x14ac:dyDescent="0.25">
      <c r="A819" s="3">
        <f>RSI!A819</f>
        <v>43194</v>
      </c>
      <c r="B819" s="2">
        <f>RSI!B819</f>
        <v>5.4413999999999998</v>
      </c>
      <c r="C819" s="2">
        <f>RSI!I819</f>
        <v>41.296876864688812</v>
      </c>
      <c r="D819" s="2">
        <f>MACD!E819</f>
        <v>1.5756309087601394E-2</v>
      </c>
      <c r="E819" s="2">
        <f>MACD!F819</f>
        <v>1.4078451591483982E-2</v>
      </c>
      <c r="F819" s="2">
        <f>'Moving Avg'!D819</f>
        <v>5.4480400000000007</v>
      </c>
      <c r="G819" s="2">
        <f>'Moving Avg'!F819</f>
        <v>5.4705899999999996</v>
      </c>
      <c r="H819" s="2">
        <f>'Moving Avg'!G819</f>
        <v>5.4979219999999991</v>
      </c>
      <c r="I819" s="2">
        <f>'Moving Avg'!H819</f>
        <v>5.2544700000000022</v>
      </c>
      <c r="J819" s="6" t="str">
        <f>OBV!F819</f>
        <v>BEARISH</v>
      </c>
      <c r="K819" s="6" t="str">
        <f>OBV!G819</f>
        <v>NEUTRAL</v>
      </c>
      <c r="L819" s="6" t="str">
        <f>OBV!H819</f>
        <v>CONFIRMED BEARISH</v>
      </c>
    </row>
    <row r="820" spans="1:12" ht="13.5" x14ac:dyDescent="0.25">
      <c r="A820" s="3">
        <f>RSI!A820</f>
        <v>43195</v>
      </c>
      <c r="B820" s="2">
        <f>RSI!B820</f>
        <v>5.4280999999999997</v>
      </c>
      <c r="C820" s="2">
        <f>RSI!I820</f>
        <v>38.147704465759581</v>
      </c>
      <c r="D820" s="2">
        <f>MACD!E820</f>
        <v>1.4161309058953186E-2</v>
      </c>
      <c r="E820" s="2">
        <f>MACD!F820</f>
        <v>1.4095023084977823E-2</v>
      </c>
      <c r="F820" s="2">
        <f>'Moving Avg'!D820</f>
        <v>5.4427199999999996</v>
      </c>
      <c r="G820" s="2">
        <f>'Moving Avg'!F820</f>
        <v>5.4666100000000002</v>
      </c>
      <c r="H820" s="2">
        <f>'Moving Avg'!G820</f>
        <v>5.4940719999999992</v>
      </c>
      <c r="I820" s="2">
        <f>'Moving Avg'!H820</f>
        <v>5.255907500000002</v>
      </c>
      <c r="J820" s="6" t="str">
        <f>OBV!F820</f>
        <v>BEARISH</v>
      </c>
      <c r="K820" s="6" t="str">
        <f>OBV!G820</f>
        <v>NEUTRAL</v>
      </c>
      <c r="L820" s="6" t="str">
        <f>OBV!H820</f>
        <v>CONFIRMED BEARISH</v>
      </c>
    </row>
    <row r="821" spans="1:12" ht="13.5" x14ac:dyDescent="0.25">
      <c r="A821" s="3">
        <f>RSI!A821</f>
        <v>43196</v>
      </c>
      <c r="B821" s="2">
        <f>RSI!B821</f>
        <v>5.4413999999999998</v>
      </c>
      <c r="C821" s="2">
        <f>RSI!I821</f>
        <v>42.84170541815277</v>
      </c>
      <c r="D821" s="2">
        <f>MACD!E821</f>
        <v>1.206823144039415E-2</v>
      </c>
      <c r="E821" s="2">
        <f>MACD!F821</f>
        <v>1.3689664756061089E-2</v>
      </c>
      <c r="F821" s="2">
        <f>'Moving Avg'!D821</f>
        <v>5.4400599999999999</v>
      </c>
      <c r="G821" s="2">
        <f>'Moving Avg'!F821</f>
        <v>5.4632950000000005</v>
      </c>
      <c r="H821" s="2">
        <f>'Moving Avg'!G821</f>
        <v>5.4906219999999983</v>
      </c>
      <c r="I821" s="2">
        <f>'Moving Avg'!H821</f>
        <v>5.2574425000000016</v>
      </c>
      <c r="J821" s="6" t="str">
        <f>OBV!F821</f>
        <v>BULLISH</v>
      </c>
      <c r="K821" s="6" t="str">
        <f>OBV!G821</f>
        <v>NEUTRAL</v>
      </c>
      <c r="L821" s="6" t="str">
        <f>OBV!H821</f>
        <v>BULLISH DIVERGENCE</v>
      </c>
    </row>
    <row r="822" spans="1:12" ht="13.5" x14ac:dyDescent="0.25">
      <c r="A822" s="3">
        <f>RSI!A822</f>
        <v>43200</v>
      </c>
      <c r="B822" s="2">
        <f>RSI!B822</f>
        <v>5.4347000000000003</v>
      </c>
      <c r="C822" s="2">
        <f>RSI!I822</f>
        <v>41.147602719614497</v>
      </c>
      <c r="D822" s="2">
        <f>MACD!E822</f>
        <v>8.8925355120021976E-3</v>
      </c>
      <c r="E822" s="2">
        <f>MACD!F822</f>
        <v>1.2730238907249312E-2</v>
      </c>
      <c r="F822" s="2">
        <f>'Moving Avg'!D822</f>
        <v>5.4373999999999993</v>
      </c>
      <c r="G822" s="2">
        <f>'Moving Avg'!F822</f>
        <v>5.4596450000000019</v>
      </c>
      <c r="H822" s="2">
        <f>'Moving Avg'!G822</f>
        <v>5.4870379999999992</v>
      </c>
      <c r="I822" s="2">
        <f>'Moving Avg'!H822</f>
        <v>5.2590685000000015</v>
      </c>
      <c r="J822" s="6" t="str">
        <f>OBV!F822</f>
        <v>BULLISH</v>
      </c>
      <c r="K822" s="6" t="str">
        <f>OBV!G822</f>
        <v>NEUTRAL</v>
      </c>
      <c r="L822" s="6" t="str">
        <f>OBV!H822</f>
        <v>BULLISH DIVERGENCE</v>
      </c>
    </row>
    <row r="823" spans="1:12" ht="13.5" x14ac:dyDescent="0.25">
      <c r="A823" s="3">
        <f>RSI!A823</f>
        <v>43201</v>
      </c>
      <c r="B823" s="2">
        <f>RSI!B823</f>
        <v>5.4280999999999997</v>
      </c>
      <c r="C823" s="2">
        <f>RSI!I823</f>
        <v>39.490975980721259</v>
      </c>
      <c r="D823" s="2">
        <f>MACD!E823</f>
        <v>9.9298958471720766E-3</v>
      </c>
      <c r="E823" s="2">
        <f>MACD!F823</f>
        <v>1.2170170295233864E-2</v>
      </c>
      <c r="F823" s="2">
        <f>'Moving Avg'!D823</f>
        <v>5.4347399999999997</v>
      </c>
      <c r="G823" s="2">
        <f>'Moving Avg'!F823</f>
        <v>5.4566600000000012</v>
      </c>
      <c r="H823" s="2">
        <f>'Moving Avg'!G823</f>
        <v>5.4842499999999994</v>
      </c>
      <c r="I823" s="2">
        <f>'Moving Avg'!H823</f>
        <v>5.2606615000000021</v>
      </c>
      <c r="J823" s="6" t="str">
        <f>OBV!F823</f>
        <v>BULLISH</v>
      </c>
      <c r="K823" s="6" t="str">
        <f>OBV!G823</f>
        <v>NEUTRAL</v>
      </c>
      <c r="L823" s="6" t="str">
        <f>OBV!H823</f>
        <v>BULLISH DIVERGENCE</v>
      </c>
    </row>
    <row r="824" spans="1:12" ht="13.5" x14ac:dyDescent="0.25">
      <c r="A824" s="3">
        <f>RSI!A824</f>
        <v>43202</v>
      </c>
      <c r="B824" s="2">
        <f>RSI!B824</f>
        <v>5.4280999999999997</v>
      </c>
      <c r="C824" s="2">
        <f>RSI!I824</f>
        <v>39.490975980721259</v>
      </c>
      <c r="D824" s="2">
        <f>MACD!E824</f>
        <v>1.3053982766781935E-2</v>
      </c>
      <c r="E824" s="2">
        <f>MACD!F824</f>
        <v>1.2346932789543479E-2</v>
      </c>
      <c r="F824" s="2">
        <f>'Moving Avg'!D824</f>
        <v>5.43208</v>
      </c>
      <c r="G824" s="2">
        <f>'Moving Avg'!F824</f>
        <v>5.4536750000000014</v>
      </c>
      <c r="H824" s="2">
        <f>'Moving Avg'!G824</f>
        <v>5.4815959999999997</v>
      </c>
      <c r="I824" s="2">
        <f>'Moving Avg'!H824</f>
        <v>5.2622545000000036</v>
      </c>
      <c r="J824" s="6" t="str">
        <f>OBV!F824</f>
        <v>BULLISH</v>
      </c>
      <c r="K824" s="6" t="str">
        <f>OBV!G824</f>
        <v>NEUTRAL</v>
      </c>
      <c r="L824" s="6" t="str">
        <f>OBV!H824</f>
        <v>BULLISH DIVERGENCE</v>
      </c>
    </row>
    <row r="825" spans="1:12" ht="13.5" x14ac:dyDescent="0.25">
      <c r="A825" s="3">
        <f>RSI!A825</f>
        <v>43203</v>
      </c>
      <c r="B825" s="2">
        <f>RSI!B825</f>
        <v>5.4347000000000003</v>
      </c>
      <c r="C825" s="2">
        <f>RSI!I825</f>
        <v>42.190271449355521</v>
      </c>
      <c r="D825" s="2">
        <f>MACD!E825</f>
        <v>1.2332353056882184E-2</v>
      </c>
      <c r="E825" s="2">
        <f>MACD!F825</f>
        <v>1.2344016843011221E-2</v>
      </c>
      <c r="F825" s="2">
        <f>'Moving Avg'!D825</f>
        <v>5.4334000000000007</v>
      </c>
      <c r="G825" s="2">
        <f>'Moving Avg'!F825</f>
        <v>5.4510200000000015</v>
      </c>
      <c r="H825" s="2">
        <f>'Moving Avg'!G825</f>
        <v>5.4790739999999998</v>
      </c>
      <c r="I825" s="2">
        <f>'Moving Avg'!H825</f>
        <v>5.2638805000000035</v>
      </c>
      <c r="J825" s="6" t="str">
        <f>OBV!F825</f>
        <v>BULLISH</v>
      </c>
      <c r="K825" s="6" t="str">
        <f>OBV!G825</f>
        <v>NEUTRAL</v>
      </c>
      <c r="L825" s="6" t="str">
        <f>OBV!H825</f>
        <v>CONFIRMED BULLISH</v>
      </c>
    </row>
    <row r="826" spans="1:12" ht="13.5" x14ac:dyDescent="0.25">
      <c r="A826" s="3">
        <f>RSI!A826</f>
        <v>43206</v>
      </c>
      <c r="B826" s="2">
        <f>RSI!B826</f>
        <v>5.4413999999999998</v>
      </c>
      <c r="C826" s="2">
        <f>RSI!I826</f>
        <v>44.878503932083269</v>
      </c>
      <c r="D826" s="2">
        <f>MACD!E826</f>
        <v>1.1358057950188183E-2</v>
      </c>
      <c r="E826" s="2">
        <f>MACD!F826</f>
        <v>1.2146825064446615E-2</v>
      </c>
      <c r="F826" s="2">
        <f>'Moving Avg'!D826</f>
        <v>5.4334000000000007</v>
      </c>
      <c r="G826" s="2">
        <f>'Moving Avg'!F826</f>
        <v>5.4493600000000013</v>
      </c>
      <c r="H826" s="2">
        <f>'Moving Avg'!G826</f>
        <v>5.4766859999999999</v>
      </c>
      <c r="I826" s="2">
        <f>'Moving Avg'!H826</f>
        <v>5.2656960000000037</v>
      </c>
      <c r="J826" s="6" t="str">
        <f>OBV!F826</f>
        <v>BULLISH</v>
      </c>
      <c r="K826" s="6" t="str">
        <f>OBV!G826</f>
        <v>NEUTRAL</v>
      </c>
      <c r="L826" s="6" t="str">
        <f>OBV!H826</f>
        <v>NEUTRAL</v>
      </c>
    </row>
    <row r="827" spans="1:12" ht="13.5" x14ac:dyDescent="0.25">
      <c r="A827" s="3">
        <f>RSI!A827</f>
        <v>43207</v>
      </c>
      <c r="B827" s="2">
        <f>RSI!B827</f>
        <v>5.4413999999999998</v>
      </c>
      <c r="C827" s="2">
        <f>RSI!I827</f>
        <v>44.878503932083269</v>
      </c>
      <c r="D827" s="2">
        <f>MACD!E827</f>
        <v>9.5860824910953824E-3</v>
      </c>
      <c r="E827" s="2">
        <f>MACD!F827</f>
        <v>1.1634676549776369E-2</v>
      </c>
      <c r="F827" s="2">
        <f>'Moving Avg'!D827</f>
        <v>5.4347400000000006</v>
      </c>
      <c r="G827" s="2">
        <f>'Moving Avg'!F827</f>
        <v>5.4477000000000011</v>
      </c>
      <c r="H827" s="2">
        <f>'Moving Avg'!G827</f>
        <v>5.4733679999999989</v>
      </c>
      <c r="I827" s="2">
        <f>'Moving Avg'!H827</f>
        <v>5.2670235000000041</v>
      </c>
      <c r="J827" s="6" t="str">
        <f>OBV!F827</f>
        <v>BULLISH</v>
      </c>
      <c r="K827" s="6" t="str">
        <f>OBV!G827</f>
        <v>NEUTRAL</v>
      </c>
      <c r="L827" s="6" t="str">
        <f>OBV!H827</f>
        <v>CONFIRMED BULLISH</v>
      </c>
    </row>
    <row r="828" spans="1:12" ht="13.5" x14ac:dyDescent="0.25">
      <c r="A828" s="3">
        <f>RSI!A828</f>
        <v>43208</v>
      </c>
      <c r="B828" s="2">
        <f>RSI!B828</f>
        <v>5.4280999999999997</v>
      </c>
      <c r="C828" s="2">
        <f>RSI!I828</f>
        <v>40.538593414572816</v>
      </c>
      <c r="D828" s="2">
        <f>MACD!E828</f>
        <v>8.1335537696842763E-3</v>
      </c>
      <c r="E828" s="2">
        <f>MACD!F828</f>
        <v>1.093445199375795E-2</v>
      </c>
      <c r="F828" s="2">
        <f>'Moving Avg'!D828</f>
        <v>5.4347400000000006</v>
      </c>
      <c r="G828" s="2">
        <f>'Moving Avg'!F828</f>
        <v>5.4453750000000012</v>
      </c>
      <c r="H828" s="2">
        <f>'Moving Avg'!G828</f>
        <v>5.4707139999999983</v>
      </c>
      <c r="I828" s="2">
        <f>'Moving Avg'!H828</f>
        <v>5.2687820000000034</v>
      </c>
      <c r="J828" s="6" t="str">
        <f>OBV!F828</f>
        <v>BULLISH</v>
      </c>
      <c r="K828" s="6" t="str">
        <f>OBV!G828</f>
        <v>NEUTRAL</v>
      </c>
      <c r="L828" s="6" t="str">
        <f>OBV!H828</f>
        <v>NEUTRAL</v>
      </c>
    </row>
    <row r="829" spans="1:12" ht="13.5" x14ac:dyDescent="0.25">
      <c r="A829" s="3">
        <f>RSI!A829</f>
        <v>43209</v>
      </c>
      <c r="B829" s="2">
        <f>RSI!B829</f>
        <v>5.4413999999999998</v>
      </c>
      <c r="C829" s="2">
        <f>RSI!I829</f>
        <v>46.146970744844197</v>
      </c>
      <c r="D829" s="2">
        <f>MACD!E829</f>
        <v>6.069224386587635E-3</v>
      </c>
      <c r="E829" s="2">
        <f>MACD!F829</f>
        <v>9.9614064723238874E-3</v>
      </c>
      <c r="F829" s="2">
        <f>'Moving Avg'!D829</f>
        <v>5.4374000000000011</v>
      </c>
      <c r="G829" s="2">
        <f>'Moving Avg'!F829</f>
        <v>5.443715000000001</v>
      </c>
      <c r="H829" s="2">
        <f>'Moving Avg'!G829</f>
        <v>5.4693879999999986</v>
      </c>
      <c r="I829" s="2">
        <f>'Moving Avg'!H829</f>
        <v>5.2705405000000027</v>
      </c>
      <c r="J829" s="6" t="str">
        <f>OBV!F829</f>
        <v>BULLISH</v>
      </c>
      <c r="K829" s="6" t="str">
        <f>OBV!G829</f>
        <v>NEUTRAL</v>
      </c>
      <c r="L829" s="6" t="str">
        <f>OBV!H829</f>
        <v>CONFIRMED BULLISH</v>
      </c>
    </row>
    <row r="830" spans="1:12" ht="13.5" x14ac:dyDescent="0.25">
      <c r="A830" s="3">
        <f>RSI!A830</f>
        <v>43210</v>
      </c>
      <c r="B830" s="2">
        <f>RSI!B830</f>
        <v>5.4480000000000004</v>
      </c>
      <c r="C830" s="2">
        <f>RSI!I830</f>
        <v>48.731206449301126</v>
      </c>
      <c r="D830" s="2">
        <f>MACD!E830</f>
        <v>1.8476646204979019E-3</v>
      </c>
      <c r="E830" s="2">
        <f>MACD!F830</f>
        <v>8.3386581019586903E-3</v>
      </c>
      <c r="F830" s="2">
        <f>'Moving Avg'!D830</f>
        <v>5.4400599999999999</v>
      </c>
      <c r="G830" s="2">
        <f>'Moving Avg'!F830</f>
        <v>5.4433800000000003</v>
      </c>
      <c r="H830" s="2">
        <f>'Moving Avg'!G830</f>
        <v>5.4705819999999985</v>
      </c>
      <c r="I830" s="2">
        <f>'Moving Avg'!H830</f>
        <v>5.2723320000000022</v>
      </c>
      <c r="J830" s="6" t="str">
        <f>OBV!F830</f>
        <v>BULLISH</v>
      </c>
      <c r="K830" s="6" t="str">
        <f>OBV!G830</f>
        <v>NEUTRAL</v>
      </c>
      <c r="L830" s="6" t="str">
        <f>OBV!H830</f>
        <v>CONFIRMED BULLISH</v>
      </c>
    </row>
    <row r="831" spans="1:12" ht="13.5" x14ac:dyDescent="0.25">
      <c r="A831" s="3">
        <f>RSI!A831</f>
        <v>43213</v>
      </c>
      <c r="B831" s="2">
        <f>RSI!B831</f>
        <v>5.4413999999999998</v>
      </c>
      <c r="C831" s="2">
        <f>RSI!I831</f>
        <v>46.336617383858339</v>
      </c>
      <c r="D831" s="2">
        <f>MACD!E831</f>
        <v>8.2738087646028191E-4</v>
      </c>
      <c r="E831" s="2">
        <f>MACD!F831</f>
        <v>6.8364026568590091E-3</v>
      </c>
      <c r="F831" s="2">
        <f>'Moving Avg'!D831</f>
        <v>5.4400599999999999</v>
      </c>
      <c r="G831" s="2">
        <f>'Moving Avg'!F831</f>
        <v>5.4427150000000006</v>
      </c>
      <c r="H831" s="2">
        <f>'Moving Avg'!G831</f>
        <v>5.4692559999999979</v>
      </c>
      <c r="I831" s="2">
        <f>'Moving Avg'!H831</f>
        <v>5.2743230000000025</v>
      </c>
      <c r="J831" s="6" t="str">
        <f>OBV!F831</f>
        <v>BULLISH</v>
      </c>
      <c r="K831" s="6" t="str">
        <f>OBV!G831</f>
        <v>NEUTRAL</v>
      </c>
      <c r="L831" s="6" t="str">
        <f>OBV!H831</f>
        <v>NEUTRAL</v>
      </c>
    </row>
    <row r="832" spans="1:12" ht="13.5" x14ac:dyDescent="0.25">
      <c r="A832" s="3">
        <f>RSI!A832</f>
        <v>43214</v>
      </c>
      <c r="B832" s="2">
        <f>RSI!B832</f>
        <v>5.4679000000000002</v>
      </c>
      <c r="C832" s="2">
        <f>RSI!I832</f>
        <v>55.740674255160918</v>
      </c>
      <c r="D832" s="2">
        <f>MACD!E832</f>
        <v>-2.9751477648947144E-3</v>
      </c>
      <c r="E832" s="2">
        <f>MACD!F832</f>
        <v>4.8740925725082648E-3</v>
      </c>
      <c r="F832" s="2">
        <f>'Moving Avg'!D832</f>
        <v>5.4453599999999991</v>
      </c>
      <c r="G832" s="2">
        <f>'Moving Avg'!F832</f>
        <v>5.4440400000000011</v>
      </c>
      <c r="H832" s="2">
        <f>'Moving Avg'!G832</f>
        <v>5.4684599999999985</v>
      </c>
      <c r="I832" s="2">
        <f>'Moving Avg'!H832</f>
        <v>5.2762805000000039</v>
      </c>
      <c r="J832" s="6" t="str">
        <f>OBV!F832</f>
        <v>BULLISH</v>
      </c>
      <c r="K832" s="6" t="str">
        <f>OBV!G832</f>
        <v>NEUTRAL</v>
      </c>
      <c r="L832" s="6" t="str">
        <f>OBV!H832</f>
        <v>CONFIRMED BULLISH</v>
      </c>
    </row>
    <row r="833" spans="1:12" ht="13.5" x14ac:dyDescent="0.25">
      <c r="A833" s="3">
        <f>RSI!A833</f>
        <v>43215</v>
      </c>
      <c r="B833" s="2">
        <f>RSI!B833</f>
        <v>5.4612999999999996</v>
      </c>
      <c r="C833" s="2">
        <f>RSI!I833</f>
        <v>53.238344778488056</v>
      </c>
      <c r="D833" s="2">
        <f>MACD!E833</f>
        <v>-6.8252753583797343E-3</v>
      </c>
      <c r="E833" s="2">
        <f>MACD!F833</f>
        <v>2.5342189863306651E-3</v>
      </c>
      <c r="F833" s="2">
        <f>'Moving Avg'!D833</f>
        <v>5.452</v>
      </c>
      <c r="G833" s="2">
        <f>'Moving Avg'!F833</f>
        <v>5.4440400000000011</v>
      </c>
      <c r="H833" s="2">
        <f>'Moving Avg'!G833</f>
        <v>5.4677959999999972</v>
      </c>
      <c r="I833" s="2">
        <f>'Moving Avg'!H833</f>
        <v>5.2777405000000046</v>
      </c>
      <c r="J833" s="6" t="str">
        <f>OBV!F833</f>
        <v>BULLISH</v>
      </c>
      <c r="K833" s="6" t="str">
        <f>OBV!G833</f>
        <v>NEUTRAL</v>
      </c>
      <c r="L833" s="6" t="str">
        <f>OBV!H833</f>
        <v>CONFIRMED BULLISH</v>
      </c>
    </row>
    <row r="834" spans="1:12" ht="13.5" x14ac:dyDescent="0.25">
      <c r="A834" s="3">
        <f>RSI!A834</f>
        <v>43216</v>
      </c>
      <c r="B834" s="2">
        <f>RSI!B834</f>
        <v>5.4745999999999997</v>
      </c>
      <c r="C834" s="2">
        <f>RSI!I834</f>
        <v>57.38960730839657</v>
      </c>
      <c r="D834" s="2">
        <f>MACD!E834</f>
        <v>-1.1127508938935549E-2</v>
      </c>
      <c r="E834" s="2">
        <f>MACD!F834</f>
        <v>-1.9812659872257745E-4</v>
      </c>
      <c r="F834" s="2">
        <f>'Moving Avg'!D834</f>
        <v>5.4586400000000008</v>
      </c>
      <c r="G834" s="2">
        <f>'Moving Avg'!F834</f>
        <v>5.4440400000000002</v>
      </c>
      <c r="H834" s="2">
        <f>'Moving Avg'!G834</f>
        <v>5.4684599999999985</v>
      </c>
      <c r="I834" s="2">
        <f>'Moving Avg'!H834</f>
        <v>5.2792670000000044</v>
      </c>
      <c r="J834" s="6" t="str">
        <f>OBV!F834</f>
        <v>BULLISH</v>
      </c>
      <c r="K834" s="6" t="str">
        <f>OBV!G834</f>
        <v>NEUTRAL</v>
      </c>
      <c r="L834" s="6" t="str">
        <f>OBV!H834</f>
        <v>CONFIRMED BULLISH</v>
      </c>
    </row>
    <row r="835" spans="1:12" ht="13.5" x14ac:dyDescent="0.25">
      <c r="A835" s="3">
        <f>RSI!A835</f>
        <v>43217</v>
      </c>
      <c r="B835" s="2">
        <f>RSI!B835</f>
        <v>5.4679000000000002</v>
      </c>
      <c r="C835" s="2">
        <f>RSI!I835</f>
        <v>54.752648760391722</v>
      </c>
      <c r="D835" s="2">
        <f>MACD!E835</f>
        <v>-1.3389629163712335E-2</v>
      </c>
      <c r="E835" s="2">
        <f>MACD!F835</f>
        <v>-2.8364271117205294E-3</v>
      </c>
      <c r="F835" s="2">
        <f>'Moving Avg'!D835</f>
        <v>5.4626199999999994</v>
      </c>
      <c r="G835" s="2">
        <f>'Moving Avg'!F835</f>
        <v>5.4447000000000001</v>
      </c>
      <c r="H835" s="2">
        <f>'Moving Avg'!G835</f>
        <v>5.468061999999998</v>
      </c>
      <c r="I835" s="2">
        <f>'Moving Avg'!H835</f>
        <v>5.2804615000000048</v>
      </c>
      <c r="J835" s="6" t="str">
        <f>OBV!F835</f>
        <v>BEARISH</v>
      </c>
      <c r="K835" s="6" t="str">
        <f>OBV!G835</f>
        <v>NEUTRAL</v>
      </c>
      <c r="L835" s="6" t="str">
        <f>OBV!H835</f>
        <v>BEARISH DIVERGENCE</v>
      </c>
    </row>
    <row r="836" spans="1:12" ht="13.5" x14ac:dyDescent="0.25">
      <c r="A836" s="3">
        <f>RSI!A836</f>
        <v>43220</v>
      </c>
      <c r="B836" s="2">
        <f>RSI!B836</f>
        <v>5.4480000000000004</v>
      </c>
      <c r="C836" s="2">
        <f>RSI!I836</f>
        <v>47.736714203038105</v>
      </c>
      <c r="D836" s="2">
        <f>MACD!E836</f>
        <v>-1.2882861486102293E-2</v>
      </c>
      <c r="E836" s="2">
        <f>MACD!F836</f>
        <v>-4.8457139865968821E-3</v>
      </c>
      <c r="F836" s="2">
        <f>'Moving Avg'!D836</f>
        <v>5.46394</v>
      </c>
      <c r="G836" s="2">
        <f>'Moving Avg'!F836</f>
        <v>5.4443650000000003</v>
      </c>
      <c r="H836" s="2">
        <f>'Moving Avg'!G836</f>
        <v>5.4668679999999972</v>
      </c>
      <c r="I836" s="2">
        <f>'Moving Avg'!H836</f>
        <v>5.2815565000000051</v>
      </c>
      <c r="J836" s="6" t="str">
        <f>OBV!F836</f>
        <v>BEARISH</v>
      </c>
      <c r="K836" s="6" t="str">
        <f>OBV!G836</f>
        <v>NEUTRAL</v>
      </c>
      <c r="L836" s="6" t="str">
        <f>OBV!H836</f>
        <v>BEARISH DIVERGENCE</v>
      </c>
    </row>
    <row r="837" spans="1:12" ht="13.5" x14ac:dyDescent="0.25">
      <c r="A837" s="3">
        <f>RSI!A837</f>
        <v>43222</v>
      </c>
      <c r="B837" s="2">
        <f>RSI!B837</f>
        <v>5.4413999999999998</v>
      </c>
      <c r="C837" s="2">
        <f>RSI!I837</f>
        <v>45.647546157600082</v>
      </c>
      <c r="D837" s="2">
        <f>MACD!E837</f>
        <v>-1.1925332832863234E-2</v>
      </c>
      <c r="E837" s="2">
        <f>MACD!F837</f>
        <v>-6.261637755850152E-3</v>
      </c>
      <c r="F837" s="2">
        <f>'Moving Avg'!D837</f>
        <v>5.4586399999999999</v>
      </c>
      <c r="G837" s="2">
        <f>'Moving Avg'!F837</f>
        <v>5.4440350000000004</v>
      </c>
      <c r="H837" s="2">
        <f>'Moving Avg'!G837</f>
        <v>5.4650099999999959</v>
      </c>
      <c r="I837" s="2">
        <f>'Moving Avg'!H837</f>
        <v>5.2826185000000043</v>
      </c>
      <c r="J837" s="6" t="str">
        <f>OBV!F837</f>
        <v>BEARISH</v>
      </c>
      <c r="K837" s="6" t="str">
        <f>OBV!G837</f>
        <v>NEUTRAL</v>
      </c>
      <c r="L837" s="6" t="str">
        <f>OBV!H837</f>
        <v>CONFIRMED BEARISH</v>
      </c>
    </row>
    <row r="838" spans="1:12" ht="13.5" x14ac:dyDescent="0.25">
      <c r="A838" s="3">
        <f>RSI!A838</f>
        <v>43223</v>
      </c>
      <c r="B838" s="2">
        <f>RSI!B838</f>
        <v>5.4413999999999998</v>
      </c>
      <c r="C838" s="2">
        <f>RSI!I838</f>
        <v>45.647546157600082</v>
      </c>
      <c r="D838" s="2">
        <f>MACD!E838</f>
        <v>-1.3085384938355205E-2</v>
      </c>
      <c r="E838" s="2">
        <f>MACD!F838</f>
        <v>-7.6263871923511629E-3</v>
      </c>
      <c r="F838" s="2">
        <f>'Moving Avg'!D838</f>
        <v>5.4546599999999996</v>
      </c>
      <c r="G838" s="2">
        <f>'Moving Avg'!F838</f>
        <v>5.4440349999999995</v>
      </c>
      <c r="H838" s="2">
        <f>'Moving Avg'!G838</f>
        <v>5.4639479999999967</v>
      </c>
      <c r="I838" s="2">
        <f>'Moving Avg'!H838</f>
        <v>5.2836805000000036</v>
      </c>
      <c r="J838" s="6" t="str">
        <f>OBV!F838</f>
        <v>BEARISH</v>
      </c>
      <c r="K838" s="6" t="str">
        <f>OBV!G838</f>
        <v>NEUTRAL</v>
      </c>
      <c r="L838" s="6" t="str">
        <f>OBV!H838</f>
        <v>CONFIRMED BEARISH</v>
      </c>
    </row>
    <row r="839" spans="1:12" ht="13.5" x14ac:dyDescent="0.25">
      <c r="A839" s="3">
        <f>RSI!A839</f>
        <v>43224</v>
      </c>
      <c r="B839" s="2">
        <f>RSI!B839</f>
        <v>5.4413999999999998</v>
      </c>
      <c r="C839" s="2">
        <f>RSI!I839</f>
        <v>45.647546157600082</v>
      </c>
      <c r="D839" s="2">
        <f>MACD!E839</f>
        <v>-1.1950549580112657E-2</v>
      </c>
      <c r="E839" s="2">
        <f>MACD!F839</f>
        <v>-8.4912196699034621E-3</v>
      </c>
      <c r="F839" s="2">
        <f>'Moving Avg'!D839</f>
        <v>5.4480200000000014</v>
      </c>
      <c r="G839" s="2">
        <f>'Moving Avg'!F839</f>
        <v>5.4440350000000004</v>
      </c>
      <c r="H839" s="2">
        <f>'Moving Avg'!G839</f>
        <v>5.4628859999999966</v>
      </c>
      <c r="I839" s="2">
        <f>'Moving Avg'!H839</f>
        <v>5.2850080000000039</v>
      </c>
      <c r="J839" s="6" t="str">
        <f>OBV!F839</f>
        <v>BEARISH</v>
      </c>
      <c r="K839" s="6" t="str">
        <f>OBV!G839</f>
        <v>NEUTRAL</v>
      </c>
      <c r="L839" s="6" t="str">
        <f>OBV!H839</f>
        <v>CONFIRMED BEARISH</v>
      </c>
    </row>
    <row r="840" spans="1:12" ht="13.5" x14ac:dyDescent="0.25">
      <c r="A840" s="3">
        <f>RSI!A840</f>
        <v>43227</v>
      </c>
      <c r="B840" s="2">
        <f>RSI!B840</f>
        <v>5.4413999999999998</v>
      </c>
      <c r="C840" s="2">
        <f>RSI!I840</f>
        <v>45.64754615760009</v>
      </c>
      <c r="D840" s="2">
        <f>MACD!E840</f>
        <v>-9.9098603441101218E-3</v>
      </c>
      <c r="E840" s="2">
        <f>MACD!F840</f>
        <v>-8.7749478047447951E-3</v>
      </c>
      <c r="F840" s="2">
        <f>'Moving Avg'!D840</f>
        <v>5.4427199999999996</v>
      </c>
      <c r="G840" s="2">
        <f>'Moving Avg'!F840</f>
        <v>5.4447000000000001</v>
      </c>
      <c r="H840" s="2">
        <f>'Moving Avg'!G840</f>
        <v>5.4618239999999965</v>
      </c>
      <c r="I840" s="2">
        <f>'Moving Avg'!H840</f>
        <v>5.2861695000000033</v>
      </c>
      <c r="J840" s="6" t="str">
        <f>OBV!F840</f>
        <v>BEARISH</v>
      </c>
      <c r="K840" s="6" t="str">
        <f>OBV!G840</f>
        <v>NEUTRAL</v>
      </c>
      <c r="L840" s="6" t="str">
        <f>OBV!H840</f>
        <v>CONFIRMED BEARISH</v>
      </c>
    </row>
    <row r="841" spans="1:12" ht="13.5" x14ac:dyDescent="0.25">
      <c r="A841" s="3">
        <f>RSI!A841</f>
        <v>43228</v>
      </c>
      <c r="B841" s="2">
        <f>RSI!B841</f>
        <v>5.4081999999999999</v>
      </c>
      <c r="C841" s="2">
        <f>RSI!I841</f>
        <v>35.218870561773088</v>
      </c>
      <c r="D841" s="2">
        <f>MACD!E841</f>
        <v>-6.6790085455998849E-3</v>
      </c>
      <c r="E841" s="2">
        <f>MACD!F841</f>
        <v>-8.355759952915813E-3</v>
      </c>
      <c r="F841" s="2">
        <f>'Moving Avg'!D841</f>
        <v>5.4347599999999998</v>
      </c>
      <c r="G841" s="2">
        <f>'Moving Avg'!F841</f>
        <v>5.4430400000000008</v>
      </c>
      <c r="H841" s="2">
        <f>'Moving Avg'!G841</f>
        <v>5.4611599999999978</v>
      </c>
      <c r="I841" s="2">
        <f>'Moving Avg'!H841</f>
        <v>5.2871650000000034</v>
      </c>
      <c r="J841" s="6" t="str">
        <f>OBV!F841</f>
        <v>BEARISH</v>
      </c>
      <c r="K841" s="6" t="str">
        <f>OBV!G841</f>
        <v>NEUTRAL</v>
      </c>
      <c r="L841" s="6" t="str">
        <f>OBV!H841</f>
        <v>CONFIRMED BEARISH</v>
      </c>
    </row>
    <row r="842" spans="1:12" ht="13.5" x14ac:dyDescent="0.25">
      <c r="A842" s="3">
        <f>RSI!A842</f>
        <v>43229</v>
      </c>
      <c r="B842" s="2">
        <f>RSI!B842</f>
        <v>5.4413999999999998</v>
      </c>
      <c r="C842" s="2">
        <f>RSI!I842</f>
        <v>48.010173231105782</v>
      </c>
      <c r="D842" s="2">
        <f>MACD!E842</f>
        <v>-2.0755889479557865E-3</v>
      </c>
      <c r="E842" s="2">
        <f>MACD!F842</f>
        <v>-7.0997257519238082E-3</v>
      </c>
      <c r="F842" s="2">
        <f>'Moving Avg'!D842</f>
        <v>5.4347599999999998</v>
      </c>
      <c r="G842" s="2">
        <f>'Moving Avg'!F842</f>
        <v>5.4433750000000014</v>
      </c>
      <c r="H842" s="2">
        <f>'Moving Avg'!G842</f>
        <v>5.4600979999999968</v>
      </c>
      <c r="I842" s="2">
        <f>'Moving Avg'!H842</f>
        <v>5.2883265000000019</v>
      </c>
      <c r="J842" s="6" t="str">
        <f>OBV!F842</f>
        <v>BULLISH</v>
      </c>
      <c r="K842" s="6" t="str">
        <f>OBV!G842</f>
        <v>NEUTRAL</v>
      </c>
      <c r="L842" s="6" t="str">
        <f>OBV!H842</f>
        <v>NEUTRAL</v>
      </c>
    </row>
    <row r="843" spans="1:12" ht="13.5" x14ac:dyDescent="0.25">
      <c r="A843" s="3">
        <f>RSI!A843</f>
        <v>43230</v>
      </c>
      <c r="B843" s="2">
        <f>RSI!B843</f>
        <v>5.4413999999999998</v>
      </c>
      <c r="C843" s="2">
        <f>RSI!I843</f>
        <v>48.010173231105782</v>
      </c>
      <c r="D843" s="2">
        <f>MACD!E843</f>
        <v>8.4134194989005096E-4</v>
      </c>
      <c r="E843" s="2">
        <f>MACD!F843</f>
        <v>-5.5115122115610366E-3</v>
      </c>
      <c r="F843" s="2">
        <f>'Moving Avg'!D843</f>
        <v>5.4347599999999998</v>
      </c>
      <c r="G843" s="2">
        <f>'Moving Avg'!F843</f>
        <v>5.4440400000000011</v>
      </c>
      <c r="H843" s="2">
        <f>'Moving Avg'!G843</f>
        <v>5.4594339999999981</v>
      </c>
      <c r="I843" s="2">
        <f>'Moving Avg'!H843</f>
        <v>5.2896540000000014</v>
      </c>
      <c r="J843" s="6" t="str">
        <f>OBV!F843</f>
        <v>BULLISH</v>
      </c>
      <c r="K843" s="6" t="str">
        <f>OBV!G843</f>
        <v>NEUTRAL</v>
      </c>
      <c r="L843" s="6" t="str">
        <f>OBV!H843</f>
        <v>NEUTRAL</v>
      </c>
    </row>
    <row r="844" spans="1:12" ht="13.5" x14ac:dyDescent="0.25">
      <c r="A844" s="3">
        <f>RSI!A844</f>
        <v>43231</v>
      </c>
      <c r="B844" s="2">
        <f>RSI!B844</f>
        <v>5.4413999999999998</v>
      </c>
      <c r="C844" s="2">
        <f>RSI!I844</f>
        <v>48.010173231105782</v>
      </c>
      <c r="D844" s="2">
        <f>MACD!E844</f>
        <v>5.3900332009106933E-3</v>
      </c>
      <c r="E844" s="2">
        <f>MACD!F844</f>
        <v>-3.331203129066691E-3</v>
      </c>
      <c r="F844" s="2">
        <f>'Moving Avg'!D844</f>
        <v>5.4347599999999998</v>
      </c>
      <c r="G844" s="2">
        <f>'Moving Avg'!F844</f>
        <v>5.4447050000000008</v>
      </c>
      <c r="H844" s="2">
        <f>'Moving Avg'!G844</f>
        <v>5.4585059999999963</v>
      </c>
      <c r="I844" s="2">
        <f>'Moving Avg'!H844</f>
        <v>5.2914790000000016</v>
      </c>
      <c r="J844" s="6" t="str">
        <f>OBV!F844</f>
        <v>BULLISH</v>
      </c>
      <c r="K844" s="6" t="str">
        <f>OBV!G844</f>
        <v>NEUTRAL</v>
      </c>
      <c r="L844" s="6" t="str">
        <f>OBV!H844</f>
        <v>NEUTRAL</v>
      </c>
    </row>
    <row r="845" spans="1:12" ht="13.5" x14ac:dyDescent="0.25">
      <c r="A845" s="3">
        <f>RSI!A845</f>
        <v>43234</v>
      </c>
      <c r="B845" s="2">
        <f>RSI!B845</f>
        <v>5.4280999999999997</v>
      </c>
      <c r="C845" s="2">
        <f>RSI!I845</f>
        <v>43.693486180770719</v>
      </c>
      <c r="D845" s="2">
        <f>MACD!E845</f>
        <v>9.2251612955749351E-3</v>
      </c>
      <c r="E845" s="2">
        <f>MACD!F845</f>
        <v>-8.1993024413836574E-4</v>
      </c>
      <c r="F845" s="2">
        <f>'Moving Avg'!D845</f>
        <v>5.4321000000000002</v>
      </c>
      <c r="G845" s="2">
        <f>'Moving Avg'!F845</f>
        <v>5.444375</v>
      </c>
      <c r="H845" s="2">
        <f>'Moving Avg'!G845</f>
        <v>5.4573119999999964</v>
      </c>
      <c r="I845" s="2">
        <f>'Moving Avg'!H845</f>
        <v>5.2930715000000035</v>
      </c>
      <c r="J845" s="6" t="str">
        <f>OBV!F845</f>
        <v>BEARISH</v>
      </c>
      <c r="K845" s="6" t="str">
        <f>OBV!G845</f>
        <v>NEUTRAL</v>
      </c>
      <c r="L845" s="6" t="str">
        <f>OBV!H845</f>
        <v>CONFIRMED BEARISH</v>
      </c>
    </row>
    <row r="846" spans="1:12" ht="13.5" x14ac:dyDescent="0.25">
      <c r="A846" s="3">
        <f>RSI!A846</f>
        <v>43235</v>
      </c>
      <c r="B846" s="2">
        <f>RSI!B846</f>
        <v>5.4081999999999999</v>
      </c>
      <c r="C846" s="2">
        <f>RSI!I846</f>
        <v>38.164305588569178</v>
      </c>
      <c r="D846" s="2">
        <f>MACD!E846</f>
        <v>1.0990858107114754E-2</v>
      </c>
      <c r="E846" s="2">
        <f>MACD!F846</f>
        <v>1.5422274261122583E-3</v>
      </c>
      <c r="F846" s="2">
        <f>'Moving Avg'!D846</f>
        <v>5.4321000000000002</v>
      </c>
      <c r="G846" s="2">
        <f>'Moving Avg'!F846</f>
        <v>5.4427149999999997</v>
      </c>
      <c r="H846" s="2">
        <f>'Moving Avg'!G846</f>
        <v>5.4559839999999964</v>
      </c>
      <c r="I846" s="2">
        <f>'Moving Avg'!H846</f>
        <v>5.2948965000000046</v>
      </c>
      <c r="J846" s="6" t="str">
        <f>OBV!F846</f>
        <v>BEARISH</v>
      </c>
      <c r="K846" s="6" t="str">
        <f>OBV!G846</f>
        <v>NEUTRAL</v>
      </c>
      <c r="L846" s="6" t="str">
        <f>OBV!H846</f>
        <v>NEUTRAL</v>
      </c>
    </row>
    <row r="847" spans="1:12" ht="13.5" x14ac:dyDescent="0.25">
      <c r="A847" s="3">
        <f>RSI!A847</f>
        <v>43236</v>
      </c>
      <c r="B847" s="2">
        <f>RSI!B847</f>
        <v>5.4081999999999999</v>
      </c>
      <c r="C847" s="2">
        <f>RSI!I847</f>
        <v>38.164305588569178</v>
      </c>
      <c r="D847" s="2">
        <f>MACD!E847</f>
        <v>1.1687163493850683E-2</v>
      </c>
      <c r="E847" s="2">
        <f>MACD!F847</f>
        <v>3.5712146396599436E-3</v>
      </c>
      <c r="F847" s="2">
        <f>'Moving Avg'!D847</f>
        <v>5.4254600000000002</v>
      </c>
      <c r="G847" s="2">
        <f>'Moving Avg'!F847</f>
        <v>5.4410549999999995</v>
      </c>
      <c r="H847" s="2">
        <f>'Moving Avg'!G847</f>
        <v>5.4547899999999974</v>
      </c>
      <c r="I847" s="2">
        <f>'Moving Avg'!H847</f>
        <v>5.2968210000000049</v>
      </c>
      <c r="J847" s="6" t="str">
        <f>OBV!F847</f>
        <v>BEARISH</v>
      </c>
      <c r="K847" s="6" t="str">
        <f>OBV!G847</f>
        <v>NEUTRAL</v>
      </c>
      <c r="L847" s="6" t="str">
        <f>OBV!H847</f>
        <v>CONFIRMED BEARISH</v>
      </c>
    </row>
    <row r="848" spans="1:12" ht="13.5" x14ac:dyDescent="0.25">
      <c r="A848" s="3">
        <f>RSI!A848</f>
        <v>43237</v>
      </c>
      <c r="B848" s="2">
        <f>RSI!B848</f>
        <v>5.4480000000000004</v>
      </c>
      <c r="C848" s="2">
        <f>RSI!I848</f>
        <v>52.195939054379146</v>
      </c>
      <c r="D848" s="2">
        <f>MACD!E848</f>
        <v>9.5297142840991E-3</v>
      </c>
      <c r="E848" s="2">
        <f>MACD!F848</f>
        <v>4.7629145685477749E-3</v>
      </c>
      <c r="F848" s="2">
        <f>'Moving Avg'!D848</f>
        <v>5.4267799999999999</v>
      </c>
      <c r="G848" s="2">
        <f>'Moving Avg'!F848</f>
        <v>5.4420499999999992</v>
      </c>
      <c r="H848" s="2">
        <f>'Moving Avg'!G848</f>
        <v>5.4533299999999976</v>
      </c>
      <c r="I848" s="2">
        <f>'Moving Avg'!H848</f>
        <v>5.2982810000000038</v>
      </c>
      <c r="J848" s="6" t="str">
        <f>OBV!F848</f>
        <v>BEARISH</v>
      </c>
      <c r="K848" s="6" t="str">
        <f>OBV!G848</f>
        <v>NEUTRAL</v>
      </c>
      <c r="L848" s="6" t="str">
        <f>OBV!H848</f>
        <v>BEARISH DIVERGENCE</v>
      </c>
    </row>
    <row r="849" spans="1:12" ht="13.5" x14ac:dyDescent="0.25">
      <c r="A849" s="3">
        <f>RSI!A849</f>
        <v>43238</v>
      </c>
      <c r="B849" s="2">
        <f>RSI!B849</f>
        <v>5.4347000000000003</v>
      </c>
      <c r="C849" s="2">
        <f>RSI!I849</f>
        <v>48.255294930644034</v>
      </c>
      <c r="D849" s="2">
        <f>MACD!E849</f>
        <v>8.6407758515685273E-3</v>
      </c>
      <c r="E849" s="2">
        <f>MACD!F849</f>
        <v>5.5384868251519255E-3</v>
      </c>
      <c r="F849" s="2">
        <f>'Moving Avg'!D849</f>
        <v>5.42544</v>
      </c>
      <c r="G849" s="2">
        <f>'Moving Avg'!F849</f>
        <v>5.4417150000000003</v>
      </c>
      <c r="H849" s="2">
        <f>'Moving Avg'!G849</f>
        <v>5.4518699999999978</v>
      </c>
      <c r="I849" s="2">
        <f>'Moving Avg'!H849</f>
        <v>5.299906500000005</v>
      </c>
      <c r="J849" s="6" t="str">
        <f>OBV!F849</f>
        <v>BEARISH</v>
      </c>
      <c r="K849" s="6" t="str">
        <f>OBV!G849</f>
        <v>NEUTRAL</v>
      </c>
      <c r="L849" s="6" t="str">
        <f>OBV!H849</f>
        <v>CONFIRMED BEARISH</v>
      </c>
    </row>
    <row r="850" spans="1:12" ht="13.5" x14ac:dyDescent="0.25">
      <c r="A850" s="3">
        <f>RSI!A850</f>
        <v>43241</v>
      </c>
      <c r="B850" s="2">
        <f>RSI!B850</f>
        <v>5.375</v>
      </c>
      <c r="C850" s="2">
        <f>RSI!I850</f>
        <v>35.353061330686117</v>
      </c>
      <c r="D850" s="2">
        <f>MACD!E850</f>
        <v>1.234441923518137E-2</v>
      </c>
      <c r="E850" s="2">
        <f>MACD!F850</f>
        <v>6.8996733071578151E-3</v>
      </c>
      <c r="F850" s="2">
        <f>'Moving Avg'!D850</f>
        <v>5.4148200000000006</v>
      </c>
      <c r="G850" s="2">
        <f>'Moving Avg'!F850</f>
        <v>5.4380649999999999</v>
      </c>
      <c r="H850" s="2">
        <f>'Moving Avg'!G850</f>
        <v>5.4492159999999981</v>
      </c>
      <c r="I850" s="2">
        <f>'Moving Avg'!H850</f>
        <v>5.3013995000000058</v>
      </c>
      <c r="J850" s="6" t="str">
        <f>OBV!F850</f>
        <v>BEARISH</v>
      </c>
      <c r="K850" s="6" t="str">
        <f>OBV!G850</f>
        <v>WEAK</v>
      </c>
      <c r="L850" s="6" t="str">
        <f>OBV!H850</f>
        <v>CONFIRMED BEARISH</v>
      </c>
    </row>
    <row r="851" spans="1:12" ht="13.5" x14ac:dyDescent="0.25">
      <c r="A851" s="3">
        <f>RSI!A851</f>
        <v>43242</v>
      </c>
      <c r="B851" s="2">
        <f>RSI!B851</f>
        <v>5.4147999999999996</v>
      </c>
      <c r="C851" s="2">
        <f>RSI!I851</f>
        <v>45.764223535483623</v>
      </c>
      <c r="D851" s="2">
        <f>MACD!E851</f>
        <v>7.8063116954458778E-3</v>
      </c>
      <c r="E851" s="2">
        <f>MACD!F851</f>
        <v>7.0810009848154285E-3</v>
      </c>
      <c r="F851" s="2">
        <f>'Moving Avg'!D851</f>
        <v>5.4161400000000004</v>
      </c>
      <c r="G851" s="2">
        <f>'Moving Avg'!F851</f>
        <v>5.4367350000000005</v>
      </c>
      <c r="H851" s="2">
        <f>'Moving Avg'!G851</f>
        <v>5.4473579999999977</v>
      </c>
      <c r="I851" s="2">
        <f>'Moving Avg'!H851</f>
        <v>5.3030915000000052</v>
      </c>
      <c r="J851" s="6" t="str">
        <f>OBV!F851</f>
        <v>BEARISH</v>
      </c>
      <c r="K851" s="6" t="str">
        <f>OBV!G851</f>
        <v>WEAK</v>
      </c>
      <c r="L851" s="6" t="str">
        <f>OBV!H851</f>
        <v>BEARISH DIVERGENCE</v>
      </c>
    </row>
    <row r="852" spans="1:12" ht="13.5" x14ac:dyDescent="0.25">
      <c r="A852" s="3">
        <f>RSI!A852</f>
        <v>43243</v>
      </c>
      <c r="B852" s="2">
        <f>RSI!B852</f>
        <v>5.4679000000000002</v>
      </c>
      <c r="C852" s="2">
        <f>RSI!I852</f>
        <v>55.955699762267415</v>
      </c>
      <c r="D852" s="2">
        <f>MACD!E852</f>
        <v>5.2609988173575317E-3</v>
      </c>
      <c r="E852" s="2">
        <f>MACD!F852</f>
        <v>6.7170005513238502E-3</v>
      </c>
      <c r="F852" s="2">
        <f>'Moving Avg'!D852</f>
        <v>5.4280799999999996</v>
      </c>
      <c r="G852" s="2">
        <f>'Moving Avg'!F852</f>
        <v>5.4367349999999997</v>
      </c>
      <c r="H852" s="2">
        <f>'Moving Avg'!G852</f>
        <v>5.4465619999999992</v>
      </c>
      <c r="I852" s="2">
        <f>'Moving Avg'!H852</f>
        <v>5.3052810000000052</v>
      </c>
      <c r="J852" s="6" t="str">
        <f>OBV!F852</f>
        <v>BEARISH</v>
      </c>
      <c r="K852" s="6" t="str">
        <f>OBV!G852</f>
        <v>NEUTRAL</v>
      </c>
      <c r="L852" s="6" t="str">
        <f>OBV!H852</f>
        <v>BEARISH DIVERGENCE</v>
      </c>
    </row>
    <row r="853" spans="1:12" ht="13.5" x14ac:dyDescent="0.25">
      <c r="A853" s="3">
        <f>RSI!A853</f>
        <v>43244</v>
      </c>
      <c r="B853" s="2">
        <f>RSI!B853</f>
        <v>5.4215</v>
      </c>
      <c r="C853" s="2">
        <f>RSI!I853</f>
        <v>47.547762519680646</v>
      </c>
      <c r="D853" s="2">
        <f>MACD!E853</f>
        <v>6.3418961485712799E-3</v>
      </c>
      <c r="E853" s="2">
        <f>MACD!F853</f>
        <v>6.6419796707733372E-3</v>
      </c>
      <c r="F853" s="2">
        <f>'Moving Avg'!D853</f>
        <v>5.4227800000000004</v>
      </c>
      <c r="G853" s="2">
        <f>'Moving Avg'!F853</f>
        <v>5.4347449999999995</v>
      </c>
      <c r="H853" s="2">
        <f>'Moving Avg'!G853</f>
        <v>5.4452359999999969</v>
      </c>
      <c r="I853" s="2">
        <f>'Moving Avg'!H853</f>
        <v>5.3071725000000045</v>
      </c>
      <c r="J853" s="6" t="str">
        <f>OBV!F853</f>
        <v>BEARISH</v>
      </c>
      <c r="K853" s="6" t="str">
        <f>OBV!G853</f>
        <v>WEAK</v>
      </c>
      <c r="L853" s="6" t="str">
        <f>OBV!H853</f>
        <v>CONFIRMED BEARISH</v>
      </c>
    </row>
    <row r="854" spans="1:12" ht="13.5" x14ac:dyDescent="0.25">
      <c r="A854" s="3">
        <f>RSI!A854</f>
        <v>43245</v>
      </c>
      <c r="B854" s="2">
        <f>RSI!B854</f>
        <v>5.4413999999999998</v>
      </c>
      <c r="C854" s="2">
        <f>RSI!I854</f>
        <v>50.951753459734014</v>
      </c>
      <c r="D854" s="2">
        <f>MACD!E854</f>
        <v>5.8691872639258236E-3</v>
      </c>
      <c r="E854" s="2">
        <f>MACD!F854</f>
        <v>6.4874211894038348E-3</v>
      </c>
      <c r="F854" s="2">
        <f>'Moving Avg'!D854</f>
        <v>5.4241200000000003</v>
      </c>
      <c r="G854" s="2">
        <f>'Moving Avg'!F854</f>
        <v>5.4330850000000002</v>
      </c>
      <c r="H854" s="2">
        <f>'Moving Avg'!G854</f>
        <v>5.4443079999999959</v>
      </c>
      <c r="I854" s="2">
        <f>'Moving Avg'!H854</f>
        <v>5.3091300000000032</v>
      </c>
      <c r="J854" s="6" t="str">
        <f>OBV!F854</f>
        <v>BEARISH</v>
      </c>
      <c r="K854" s="6" t="str">
        <f>OBV!G854</f>
        <v>WEAK</v>
      </c>
      <c r="L854" s="6" t="str">
        <f>OBV!H854</f>
        <v>BEARISH DIVERGENCE</v>
      </c>
    </row>
    <row r="855" spans="1:12" ht="13.5" x14ac:dyDescent="0.25">
      <c r="A855" s="3">
        <f>RSI!A855</f>
        <v>43248</v>
      </c>
      <c r="B855" s="2">
        <f>RSI!B855</f>
        <v>5.4413999999999998</v>
      </c>
      <c r="C855" s="2">
        <f>RSI!I855</f>
        <v>50.951753459734014</v>
      </c>
      <c r="D855" s="2">
        <f>MACD!E855</f>
        <v>3.3857921290740833E-3</v>
      </c>
      <c r="E855" s="2">
        <f>MACD!F855</f>
        <v>5.8670953773378842E-3</v>
      </c>
      <c r="F855" s="2">
        <f>'Moving Avg'!D855</f>
        <v>5.4374000000000011</v>
      </c>
      <c r="G855" s="2">
        <f>'Moving Avg'!F855</f>
        <v>5.4317599999999997</v>
      </c>
      <c r="H855" s="2">
        <f>'Moving Avg'!G855</f>
        <v>5.4433799999999977</v>
      </c>
      <c r="I855" s="2">
        <f>'Moving Avg'!H855</f>
        <v>5.311187000000003</v>
      </c>
      <c r="J855" s="6" t="str">
        <f>OBV!F855</f>
        <v>BULLISH</v>
      </c>
      <c r="K855" s="6" t="str">
        <f>OBV!G855</f>
        <v>NEUTRAL</v>
      </c>
      <c r="L855" s="6" t="str">
        <f>OBV!H855</f>
        <v>CONFIRMED BULLISH</v>
      </c>
    </row>
    <row r="856" spans="1:12" ht="13.5" x14ac:dyDescent="0.25">
      <c r="A856" s="3">
        <f>RSI!A856</f>
        <v>43249</v>
      </c>
      <c r="B856" s="2">
        <f>RSI!B856</f>
        <v>5.4413999999999998</v>
      </c>
      <c r="C856" s="2">
        <f>RSI!I856</f>
        <v>50.951753459734014</v>
      </c>
      <c r="D856" s="2">
        <f>MACD!E856</f>
        <v>-1.8115777586764636E-3</v>
      </c>
      <c r="E856" s="2">
        <f>MACD!F856</f>
        <v>4.3313607501350142E-3</v>
      </c>
      <c r="F856" s="2">
        <f>'Moving Avg'!D856</f>
        <v>5.4427199999999996</v>
      </c>
      <c r="G856" s="2">
        <f>'Moving Avg'!F856</f>
        <v>5.4314300000000006</v>
      </c>
      <c r="H856" s="2">
        <f>'Moving Avg'!G856</f>
        <v>5.4427159999999981</v>
      </c>
      <c r="I856" s="2">
        <f>'Moving Avg'!H856</f>
        <v>5.3128790000000023</v>
      </c>
      <c r="J856" s="6" t="str">
        <f>OBV!F856</f>
        <v>BULLISH</v>
      </c>
      <c r="K856" s="6" t="str">
        <f>OBV!G856</f>
        <v>NEUTRAL</v>
      </c>
      <c r="L856" s="6" t="str">
        <f>OBV!H856</f>
        <v>CONFIRMED BULLISH</v>
      </c>
    </row>
    <row r="857" spans="1:12" ht="13.5" x14ac:dyDescent="0.25">
      <c r="A857" s="3">
        <f>RSI!A857</f>
        <v>43250</v>
      </c>
      <c r="B857" s="2">
        <f>RSI!B857</f>
        <v>5.4413999999999998</v>
      </c>
      <c r="C857" s="2">
        <f>RSI!I857</f>
        <v>50.951753459734014</v>
      </c>
      <c r="D857" s="2">
        <f>MACD!E857</f>
        <v>-6.2412940210601064E-3</v>
      </c>
      <c r="E857" s="2">
        <f>MACD!F857</f>
        <v>2.2168297958959906E-3</v>
      </c>
      <c r="F857" s="2">
        <f>'Moving Avg'!D857</f>
        <v>5.4374200000000004</v>
      </c>
      <c r="G857" s="2">
        <f>'Moving Avg'!F857</f>
        <v>5.4314300000000006</v>
      </c>
      <c r="H857" s="2">
        <f>'Moving Avg'!G857</f>
        <v>5.4420519999999977</v>
      </c>
      <c r="I857" s="2">
        <f>'Moving Avg'!H857</f>
        <v>5.3145710000000035</v>
      </c>
      <c r="J857" s="6" t="str">
        <f>OBV!F857</f>
        <v>BEARISH</v>
      </c>
      <c r="K857" s="6" t="str">
        <f>OBV!G857</f>
        <v>NEUTRAL</v>
      </c>
      <c r="L857" s="6" t="str">
        <f>OBV!H857</f>
        <v>CONFIRMED BEARISH</v>
      </c>
    </row>
    <row r="858" spans="1:12" ht="13.5" x14ac:dyDescent="0.25">
      <c r="A858" s="3">
        <f>RSI!A858</f>
        <v>43251</v>
      </c>
      <c r="B858" s="2">
        <f>RSI!B858</f>
        <v>5.4413999999999998</v>
      </c>
      <c r="C858" s="2">
        <f>RSI!I858</f>
        <v>50.951753459734014</v>
      </c>
      <c r="D858" s="2">
        <f>MACD!E858</f>
        <v>-3.8960142377879592E-3</v>
      </c>
      <c r="E858" s="2">
        <f>MACD!F858</f>
        <v>9.9426098915920058E-4</v>
      </c>
      <c r="F858" s="2">
        <f>'Moving Avg'!D858</f>
        <v>5.4413999999999998</v>
      </c>
      <c r="G858" s="2">
        <f>'Moving Avg'!F858</f>
        <v>5.4314300000000006</v>
      </c>
      <c r="H858" s="2">
        <f>'Moving Avg'!G858</f>
        <v>5.4413879999999972</v>
      </c>
      <c r="I858" s="2">
        <f>'Moving Avg'!H858</f>
        <v>5.3166615000000021</v>
      </c>
      <c r="J858" s="6" t="str">
        <f>OBV!F858</f>
        <v>BULLISH</v>
      </c>
      <c r="K858" s="6" t="str">
        <f>OBV!G858</f>
        <v>NEUTRAL</v>
      </c>
      <c r="L858" s="6" t="str">
        <f>OBV!H858</f>
        <v>CONFIRMED BULLISH</v>
      </c>
    </row>
    <row r="859" spans="1:12" ht="13.5" x14ac:dyDescent="0.25">
      <c r="A859" s="3">
        <f>RSI!A859</f>
        <v>43252</v>
      </c>
      <c r="B859" s="2">
        <f>RSI!B859</f>
        <v>5.4347000000000003</v>
      </c>
      <c r="C859" s="2">
        <f>RSI!I859</f>
        <v>49.388618772804904</v>
      </c>
      <c r="D859" s="2">
        <f>MACD!E859</f>
        <v>-3.4887891741099963E-3</v>
      </c>
      <c r="E859" s="2">
        <f>MACD!F859</f>
        <v>9.7650956505361151E-5</v>
      </c>
      <c r="F859" s="2">
        <f>'Moving Avg'!D859</f>
        <v>5.4400599999999999</v>
      </c>
      <c r="G859" s="2">
        <f>'Moving Avg'!F859</f>
        <v>5.4310950000000009</v>
      </c>
      <c r="H859" s="2">
        <f>'Moving Avg'!G859</f>
        <v>5.4405899999999976</v>
      </c>
      <c r="I859" s="2">
        <f>'Moving Avg'!H859</f>
        <v>5.3183200000000026</v>
      </c>
      <c r="J859" s="6" t="str">
        <f>OBV!F859</f>
        <v>BEARISH</v>
      </c>
      <c r="K859" s="6" t="str">
        <f>OBV!G859</f>
        <v>NEUTRAL</v>
      </c>
      <c r="L859" s="6" t="str">
        <f>OBV!H859</f>
        <v>CONFIRMED BEARISH</v>
      </c>
    </row>
    <row r="860" spans="1:12" ht="13.5" x14ac:dyDescent="0.25">
      <c r="A860" s="3">
        <f>RSI!A860</f>
        <v>43255</v>
      </c>
      <c r="B860" s="2">
        <f>RSI!B860</f>
        <v>5.3883000000000001</v>
      </c>
      <c r="C860" s="2">
        <f>RSI!I860</f>
        <v>40.192403915513843</v>
      </c>
      <c r="D860" s="2">
        <f>MACD!E860</f>
        <v>-8.8775582646851703E-3</v>
      </c>
      <c r="E860" s="2">
        <f>MACD!F860</f>
        <v>-1.6973908877327452E-3</v>
      </c>
      <c r="F860" s="2">
        <f>'Moving Avg'!D860</f>
        <v>5.4294399999999996</v>
      </c>
      <c r="G860" s="2">
        <f>'Moving Avg'!F860</f>
        <v>5.4284400000000002</v>
      </c>
      <c r="H860" s="2">
        <f>'Moving Avg'!G860</f>
        <v>5.4392619999999976</v>
      </c>
      <c r="I860" s="2">
        <f>'Moving Avg'!H860</f>
        <v>5.3200455000000026</v>
      </c>
      <c r="J860" s="6" t="str">
        <f>OBV!F860</f>
        <v>BEARISH</v>
      </c>
      <c r="K860" s="6" t="str">
        <f>OBV!G860</f>
        <v>NEUTRAL</v>
      </c>
      <c r="L860" s="6" t="str">
        <f>OBV!H860</f>
        <v>CONFIRMED BEARISH</v>
      </c>
    </row>
    <row r="861" spans="1:12" ht="13.5" x14ac:dyDescent="0.25">
      <c r="A861" s="3">
        <f>RSI!A861</f>
        <v>43256</v>
      </c>
      <c r="B861" s="2">
        <f>RSI!B861</f>
        <v>5.4280999999999997</v>
      </c>
      <c r="C861" s="2">
        <f>RSI!I861</f>
        <v>48.969689248545627</v>
      </c>
      <c r="D861" s="2">
        <f>MACD!E861</f>
        <v>-9.9749977713781135E-3</v>
      </c>
      <c r="E861" s="2">
        <f>MACD!F861</f>
        <v>-3.3529122644618192E-3</v>
      </c>
      <c r="F861" s="2">
        <f>'Moving Avg'!D861</f>
        <v>5.4267799999999999</v>
      </c>
      <c r="G861" s="2">
        <f>'Moving Avg'!F861</f>
        <v>5.4294350000000007</v>
      </c>
      <c r="H861" s="2">
        <f>'Moving Avg'!G861</f>
        <v>5.4387299999999961</v>
      </c>
      <c r="I861" s="2">
        <f>'Moving Avg'!H861</f>
        <v>5.3216710000000038</v>
      </c>
      <c r="J861" s="6" t="str">
        <f>OBV!F861</f>
        <v>BULLISH</v>
      </c>
      <c r="K861" s="6" t="str">
        <f>OBV!G861</f>
        <v>NEUTRAL</v>
      </c>
      <c r="L861" s="6" t="str">
        <f>OBV!H861</f>
        <v>BULLISH DIVERGENCE</v>
      </c>
    </row>
    <row r="862" spans="1:12" ht="13.5" x14ac:dyDescent="0.25">
      <c r="A862" s="3">
        <f>RSI!A862</f>
        <v>43257</v>
      </c>
      <c r="B862" s="2">
        <f>RSI!B862</f>
        <v>5.4215</v>
      </c>
      <c r="C862" s="2">
        <f>RSI!I862</f>
        <v>47.719024317799516</v>
      </c>
      <c r="D862" s="2">
        <f>MACD!E862</f>
        <v>-2.2145871538725714E-3</v>
      </c>
      <c r="E862" s="2">
        <f>MACD!F862</f>
        <v>-3.1252472423439698E-3</v>
      </c>
      <c r="F862" s="2">
        <f>'Moving Avg'!D862</f>
        <v>5.4228000000000005</v>
      </c>
      <c r="G862" s="2">
        <f>'Moving Avg'!F862</f>
        <v>5.4284400000000002</v>
      </c>
      <c r="H862" s="2">
        <f>'Moving Avg'!G862</f>
        <v>5.4383319999999955</v>
      </c>
      <c r="I862" s="2">
        <f>'Moving Avg'!H862</f>
        <v>5.323562500000004</v>
      </c>
      <c r="J862" s="6" t="str">
        <f>OBV!F862</f>
        <v>BULLISH</v>
      </c>
      <c r="K862" s="6" t="str">
        <f>OBV!G862</f>
        <v>NEUTRAL</v>
      </c>
      <c r="L862" s="6" t="str">
        <f>OBV!H862</f>
        <v>BULLISH DIVERGENCE</v>
      </c>
    </row>
    <row r="863" spans="1:12" ht="13.5" x14ac:dyDescent="0.25">
      <c r="A863" s="3">
        <f>RSI!A863</f>
        <v>43258</v>
      </c>
      <c r="B863" s="2">
        <f>RSI!B863</f>
        <v>5.3684000000000003</v>
      </c>
      <c r="C863" s="2">
        <f>RSI!I863</f>
        <v>39.07285006658968</v>
      </c>
      <c r="D863" s="2">
        <f>MACD!E863</f>
        <v>1.2143908188617658E-3</v>
      </c>
      <c r="E863" s="2">
        <f>MACD!F863</f>
        <v>-2.257319630102823E-3</v>
      </c>
      <c r="F863" s="2">
        <f>'Moving Avg'!D863</f>
        <v>5.4082000000000008</v>
      </c>
      <c r="G863" s="2">
        <f>'Moving Avg'!F863</f>
        <v>5.4247899999999998</v>
      </c>
      <c r="H863" s="2">
        <f>'Moving Avg'!G863</f>
        <v>5.436473999999996</v>
      </c>
      <c r="I863" s="2">
        <f>'Moving Avg'!H863</f>
        <v>5.3251885000000039</v>
      </c>
      <c r="J863" s="6" t="str">
        <f>OBV!F863</f>
        <v>BEARISH</v>
      </c>
      <c r="K863" s="6" t="str">
        <f>OBV!G863</f>
        <v>NEUTRAL</v>
      </c>
      <c r="L863" s="6" t="str">
        <f>OBV!H863</f>
        <v>CONFIRMED BEARISH</v>
      </c>
    </row>
    <row r="864" spans="1:12" ht="13.5" x14ac:dyDescent="0.25">
      <c r="A864" s="3">
        <f>RSI!A864</f>
        <v>43259</v>
      </c>
      <c r="B864" s="2">
        <f>RSI!B864</f>
        <v>5.4081999999999999</v>
      </c>
      <c r="C864" s="2">
        <f>RSI!I864</f>
        <v>46.84669598415941</v>
      </c>
      <c r="D864" s="2">
        <f>MACD!E864</f>
        <v>4.6055913294784645E-3</v>
      </c>
      <c r="E864" s="2">
        <f>MACD!F864</f>
        <v>-8.8473743818656561E-4</v>
      </c>
      <c r="F864" s="2">
        <f>'Moving Avg'!D864</f>
        <v>5.4029000000000007</v>
      </c>
      <c r="G864" s="2">
        <f>'Moving Avg'!F864</f>
        <v>5.4231299999999996</v>
      </c>
      <c r="H864" s="2">
        <f>'Moving Avg'!G864</f>
        <v>5.4351459999999978</v>
      </c>
      <c r="I864" s="2">
        <f>'Moving Avg'!H864</f>
        <v>5.3271790000000045</v>
      </c>
      <c r="J864" s="6" t="str">
        <f>OBV!F864</f>
        <v>BEARISH</v>
      </c>
      <c r="K864" s="6" t="str">
        <f>OBV!G864</f>
        <v>NEUTRAL</v>
      </c>
      <c r="L864" s="6" t="str">
        <f>OBV!H864</f>
        <v>CONFIRMED BEARISH</v>
      </c>
    </row>
    <row r="865" spans="1:12" ht="13.5" x14ac:dyDescent="0.25">
      <c r="A865" s="3">
        <f>RSI!A865</f>
        <v>43262</v>
      </c>
      <c r="B865" s="2">
        <f>RSI!B865</f>
        <v>5.375</v>
      </c>
      <c r="C865" s="2">
        <f>RSI!I865</f>
        <v>42.029254510714225</v>
      </c>
      <c r="D865" s="2">
        <f>MACD!E865</f>
        <v>1.0047636272787486E-2</v>
      </c>
      <c r="E865" s="2">
        <f>MACD!F865</f>
        <v>1.3017373040082447E-3</v>
      </c>
      <c r="F865" s="2">
        <f>'Moving Avg'!D865</f>
        <v>5.4002400000000002</v>
      </c>
      <c r="G865" s="2">
        <f>'Moving Avg'!F865</f>
        <v>5.4204749999999997</v>
      </c>
      <c r="H865" s="2">
        <f>'Moving Avg'!G865</f>
        <v>5.4335519999999971</v>
      </c>
      <c r="I865" s="2">
        <f>'Moving Avg'!H865</f>
        <v>5.3291695000000052</v>
      </c>
      <c r="J865" s="6" t="str">
        <f>OBV!F865</f>
        <v>BEARISH</v>
      </c>
      <c r="K865" s="6" t="str">
        <f>OBV!G865</f>
        <v>NEUTRAL</v>
      </c>
      <c r="L865" s="6" t="str">
        <f>OBV!H865</f>
        <v>CONFIRMED BEARISH</v>
      </c>
    </row>
    <row r="866" spans="1:12" ht="13.5" x14ac:dyDescent="0.25">
      <c r="A866" s="3">
        <f>RSI!A866</f>
        <v>43263</v>
      </c>
      <c r="B866" s="2">
        <f>RSI!B866</f>
        <v>5.4280999999999997</v>
      </c>
      <c r="C866" s="2">
        <f>RSI!I866</f>
        <v>50.752238862196208</v>
      </c>
      <c r="D866" s="2">
        <f>MACD!E866</f>
        <v>1.1020205544351569E-2</v>
      </c>
      <c r="E866" s="2">
        <f>MACD!F866</f>
        <v>3.2454309520769092E-3</v>
      </c>
      <c r="F866" s="2">
        <f>'Moving Avg'!D866</f>
        <v>5.4002400000000002</v>
      </c>
      <c r="G866" s="2">
        <f>'Moving Avg'!F866</f>
        <v>5.4214700000000002</v>
      </c>
      <c r="H866" s="2">
        <f>'Moving Avg'!G866</f>
        <v>5.4330199999999964</v>
      </c>
      <c r="I866" s="2">
        <f>'Moving Avg'!H866</f>
        <v>5.3314255000000053</v>
      </c>
      <c r="J866" s="6" t="str">
        <f>OBV!F866</f>
        <v>BEARISH</v>
      </c>
      <c r="K866" s="6" t="str">
        <f>OBV!G866</f>
        <v>NEUTRAL</v>
      </c>
      <c r="L866" s="6" t="str">
        <f>OBV!H866</f>
        <v>NEUTRAL</v>
      </c>
    </row>
    <row r="867" spans="1:12" ht="13.5" x14ac:dyDescent="0.25">
      <c r="A867" s="3">
        <f>RSI!A867</f>
        <v>43264</v>
      </c>
      <c r="B867" s="2">
        <f>RSI!B867</f>
        <v>5.4147999999999996</v>
      </c>
      <c r="C867" s="2">
        <f>RSI!I867</f>
        <v>48.772652791543969</v>
      </c>
      <c r="D867" s="2">
        <f>MACD!E867</f>
        <v>1.2793355765157166E-2</v>
      </c>
      <c r="E867" s="2">
        <f>MACD!F867</f>
        <v>5.1550159146929609E-3</v>
      </c>
      <c r="F867" s="2">
        <f>'Moving Avg'!D867</f>
        <v>5.3989000000000003</v>
      </c>
      <c r="G867" s="2">
        <f>'Moving Avg'!F867</f>
        <v>5.4217999999999993</v>
      </c>
      <c r="H867" s="2">
        <f>'Moving Avg'!G867</f>
        <v>5.4323559999999977</v>
      </c>
      <c r="I867" s="2">
        <f>'Moving Avg'!H867</f>
        <v>5.3334490000000052</v>
      </c>
      <c r="J867" s="6" t="str">
        <f>OBV!F867</f>
        <v>BEARISH</v>
      </c>
      <c r="K867" s="6" t="str">
        <f>OBV!G867</f>
        <v>NEUTRAL</v>
      </c>
      <c r="L867" s="6" t="str">
        <f>OBV!H867</f>
        <v>CONFIRMED BEARISH</v>
      </c>
    </row>
    <row r="868" spans="1:12" ht="13.5" x14ac:dyDescent="0.25">
      <c r="A868" s="3">
        <f>RSI!A868</f>
        <v>43265</v>
      </c>
      <c r="B868" s="2">
        <f>RSI!B868</f>
        <v>5.5487000000000002</v>
      </c>
      <c r="C868" s="2">
        <f>RSI!I868</f>
        <v>63.9978084538986</v>
      </c>
      <c r="D868" s="2">
        <f>MACD!E868</f>
        <v>4.4213981801455304E-3</v>
      </c>
      <c r="E868" s="2">
        <f>MACD!F868</f>
        <v>5.0082923677834748E-3</v>
      </c>
      <c r="F868" s="2">
        <f>'Moving Avg'!D868</f>
        <v>5.4349600000000002</v>
      </c>
      <c r="G868" s="2">
        <f>'Moving Avg'!F868</f>
        <v>5.4268349999999987</v>
      </c>
      <c r="H868" s="2">
        <f>'Moving Avg'!G868</f>
        <v>5.4345019999999966</v>
      </c>
      <c r="I868" s="2">
        <f>'Moving Avg'!H868</f>
        <v>5.3361755000000048</v>
      </c>
      <c r="J868" s="6" t="str">
        <f>OBV!F868</f>
        <v>BEARISH</v>
      </c>
      <c r="K868" s="6" t="str">
        <f>OBV!G868</f>
        <v>WEAK</v>
      </c>
      <c r="L868" s="6" t="str">
        <f>OBV!H868</f>
        <v>CONFIRMED BEARISH</v>
      </c>
    </row>
    <row r="869" spans="1:12" ht="13.5" x14ac:dyDescent="0.25">
      <c r="A869" s="3">
        <f>RSI!A869</f>
        <v>43269</v>
      </c>
      <c r="B869" s="2">
        <f>RSI!B869</f>
        <v>5.5133999999999999</v>
      </c>
      <c r="C869" s="2">
        <f>RSI!I869</f>
        <v>59.01788858300776</v>
      </c>
      <c r="D869" s="2">
        <f>MACD!E869</f>
        <v>-1.826960590792126E-3</v>
      </c>
      <c r="E869" s="2">
        <f>MACD!F869</f>
        <v>3.6412417760683549E-3</v>
      </c>
      <c r="F869" s="2">
        <f>'Moving Avg'!D869</f>
        <v>5.4560000000000004</v>
      </c>
      <c r="G869" s="2">
        <f>'Moving Avg'!F869</f>
        <v>5.4307699999999999</v>
      </c>
      <c r="H869" s="2">
        <f>'Moving Avg'!G869</f>
        <v>5.4359419999999981</v>
      </c>
      <c r="I869" s="2">
        <f>'Moving Avg'!H869</f>
        <v>5.3388580000000054</v>
      </c>
      <c r="J869" s="6" t="str">
        <f>OBV!F869</f>
        <v>BEARISH</v>
      </c>
      <c r="K869" s="6" t="str">
        <f>OBV!G869</f>
        <v>WEAK</v>
      </c>
      <c r="L869" s="6" t="str">
        <f>OBV!H869</f>
        <v>CONFIRMED BEARISH</v>
      </c>
    </row>
    <row r="870" spans="1:12" ht="13.5" x14ac:dyDescent="0.25">
      <c r="A870" s="3">
        <f>RSI!A870</f>
        <v>43270</v>
      </c>
      <c r="B870" s="2">
        <f>RSI!B870</f>
        <v>5.4779999999999998</v>
      </c>
      <c r="C870" s="2">
        <f>RSI!I870</f>
        <v>54.442688843302207</v>
      </c>
      <c r="D870" s="2">
        <f>MACD!E870</f>
        <v>-1.2114683723682518E-2</v>
      </c>
      <c r="E870" s="2">
        <f>MACD!F870</f>
        <v>4.900566761181801E-4</v>
      </c>
      <c r="F870" s="2">
        <f>'Moving Avg'!D870</f>
        <v>5.4766000000000004</v>
      </c>
      <c r="G870" s="2">
        <f>'Moving Avg'!F870</f>
        <v>5.4359199999999994</v>
      </c>
      <c r="H870" s="2">
        <f>'Moving Avg'!G870</f>
        <v>5.4369399999999972</v>
      </c>
      <c r="I870" s="2">
        <f>'Moving Avg'!H870</f>
        <v>5.3413635000000053</v>
      </c>
      <c r="J870" s="6" t="str">
        <f>OBV!F870</f>
        <v>BEARISH</v>
      </c>
      <c r="K870" s="6" t="str">
        <f>OBV!G870</f>
        <v>WEAK</v>
      </c>
      <c r="L870" s="6" t="str">
        <f>OBV!H870</f>
        <v>CONFIRMED BEARISH</v>
      </c>
    </row>
    <row r="871" spans="1:12" ht="13.5" x14ac:dyDescent="0.25">
      <c r="A871" s="3">
        <f>RSI!A871</f>
        <v>43271</v>
      </c>
      <c r="B871" s="2">
        <f>RSI!B871</f>
        <v>5.4779999999999998</v>
      </c>
      <c r="C871" s="2">
        <f>RSI!I871</f>
        <v>54.442688843302207</v>
      </c>
      <c r="D871" s="2">
        <f>MACD!E871</f>
        <v>-1.4935951890777233E-2</v>
      </c>
      <c r="E871" s="2">
        <f>MACD!F871</f>
        <v>-2.5951450372609028E-3</v>
      </c>
      <c r="F871" s="2">
        <f>'Moving Avg'!D871</f>
        <v>5.4865800000000009</v>
      </c>
      <c r="G871" s="2">
        <f>'Moving Avg'!F871</f>
        <v>5.4390799999999988</v>
      </c>
      <c r="H871" s="2">
        <f>'Moving Avg'!G871</f>
        <v>5.4376719999999974</v>
      </c>
      <c r="I871" s="2">
        <f>'Moving Avg'!H871</f>
        <v>5.343703000000005</v>
      </c>
      <c r="J871" s="6" t="str">
        <f>OBV!F871</f>
        <v>BEARISH</v>
      </c>
      <c r="K871" s="6" t="str">
        <f>OBV!G871</f>
        <v>WEAK</v>
      </c>
      <c r="L871" s="6" t="str">
        <f>OBV!H871</f>
        <v>CONFIRMED BEARISH</v>
      </c>
    </row>
    <row r="872" spans="1:12" ht="13.5" x14ac:dyDescent="0.25">
      <c r="A872" s="3">
        <f>RSI!A872</f>
        <v>43272</v>
      </c>
      <c r="B872" s="2">
        <f>RSI!B872</f>
        <v>5.4779999999999998</v>
      </c>
      <c r="C872" s="2">
        <f>RSI!I872</f>
        <v>54.442688843302214</v>
      </c>
      <c r="D872" s="2">
        <f>MACD!E872</f>
        <v>-1.856018248447544E-2</v>
      </c>
      <c r="E872" s="2">
        <f>MACD!F872</f>
        <v>-5.7881525267038103E-3</v>
      </c>
      <c r="F872" s="2">
        <f>'Moving Avg'!D872</f>
        <v>5.4992200000000011</v>
      </c>
      <c r="G872" s="2">
        <f>'Moving Avg'!F872</f>
        <v>5.4395849999999992</v>
      </c>
      <c r="H872" s="2">
        <f>'Moving Avg'!G872</f>
        <v>5.4385379999999985</v>
      </c>
      <c r="I872" s="2">
        <f>'Moving Avg'!H872</f>
        <v>5.3460425000000056</v>
      </c>
      <c r="J872" s="6" t="str">
        <f>OBV!F872</f>
        <v>BEARISH</v>
      </c>
      <c r="K872" s="6" t="str">
        <f>OBV!G872</f>
        <v>WEAK</v>
      </c>
      <c r="L872" s="6" t="str">
        <f>OBV!H872</f>
        <v>CONFIRMED BEARISH</v>
      </c>
    </row>
    <row r="873" spans="1:12" ht="13.5" x14ac:dyDescent="0.25">
      <c r="A873" s="3">
        <f>RSI!A873</f>
        <v>43273</v>
      </c>
      <c r="B873" s="2">
        <f>RSI!B873</f>
        <v>5.5133999999999999</v>
      </c>
      <c r="C873" s="2">
        <f>RSI!I873</f>
        <v>58.464316022093868</v>
      </c>
      <c r="D873" s="2">
        <f>MACD!E873</f>
        <v>-3.2623494972591871E-2</v>
      </c>
      <c r="E873" s="2">
        <f>MACD!F873</f>
        <v>-1.1155221015881423E-2</v>
      </c>
      <c r="F873" s="2">
        <f>'Moving Avg'!D873</f>
        <v>5.4921600000000002</v>
      </c>
      <c r="G873" s="2">
        <f>'Moving Avg'!F873</f>
        <v>5.4441800000000002</v>
      </c>
      <c r="H873" s="2">
        <f>'Moving Avg'!G873</f>
        <v>5.440243999999999</v>
      </c>
      <c r="I873" s="2">
        <f>'Moving Avg'!H873</f>
        <v>5.3480285000000061</v>
      </c>
      <c r="J873" s="6" t="str">
        <f>OBV!F873</f>
        <v>BULLISH</v>
      </c>
      <c r="K873" s="6" t="str">
        <f>OBV!G873</f>
        <v>NEUTRAL</v>
      </c>
      <c r="L873" s="6" t="str">
        <f>OBV!H873</f>
        <v>BULLISH DIVERGENCE</v>
      </c>
    </row>
    <row r="874" spans="1:12" ht="13.5" x14ac:dyDescent="0.25">
      <c r="A874" s="3">
        <f>RSI!A874</f>
        <v>43276</v>
      </c>
      <c r="B874" s="2">
        <f>RSI!B874</f>
        <v>5.4073000000000002</v>
      </c>
      <c r="C874" s="2">
        <f>RSI!I874</f>
        <v>45.499946181629994</v>
      </c>
      <c r="D874" s="2">
        <f>MACD!E874</f>
        <v>-3.0940067492084111E-2</v>
      </c>
      <c r="E874" s="2">
        <f>MACD!F874</f>
        <v>-1.5112190311121961E-2</v>
      </c>
      <c r="F874" s="2">
        <f>'Moving Avg'!D874</f>
        <v>5.4709399999999997</v>
      </c>
      <c r="G874" s="2">
        <f>'Moving Avg'!F874</f>
        <v>5.442475</v>
      </c>
      <c r="H874" s="2">
        <f>'Moving Avg'!G874</f>
        <v>5.4398279999999986</v>
      </c>
      <c r="I874" s="2">
        <f>'Moving Avg'!H874</f>
        <v>5.3490525000000062</v>
      </c>
      <c r="J874" s="6" t="str">
        <f>OBV!F874</f>
        <v>BULLISH</v>
      </c>
      <c r="K874" s="6" t="str">
        <f>OBV!G874</f>
        <v>NEUTRAL</v>
      </c>
      <c r="L874" s="6" t="str">
        <f>OBV!H874</f>
        <v>BULLISH DIVERGENCE</v>
      </c>
    </row>
    <row r="875" spans="1:12" ht="13.5" x14ac:dyDescent="0.25">
      <c r="A875" s="3">
        <f>RSI!A875</f>
        <v>43277</v>
      </c>
      <c r="B875" s="2">
        <f>RSI!B875</f>
        <v>5.5063000000000004</v>
      </c>
      <c r="C875" s="2">
        <f>RSI!I875</f>
        <v>55.431048380680181</v>
      </c>
      <c r="D875" s="2">
        <f>MACD!E875</f>
        <v>-4.1699318696904797E-2</v>
      </c>
      <c r="E875" s="2">
        <f>MACD!F875</f>
        <v>-2.042961598827853E-2</v>
      </c>
      <c r="F875" s="2">
        <f>'Moving Avg'!D875</f>
        <v>5.4765999999999995</v>
      </c>
      <c r="G875" s="2">
        <f>'Moving Avg'!F875</f>
        <v>5.4457199999999997</v>
      </c>
      <c r="H875" s="2">
        <f>'Moving Avg'!G875</f>
        <v>5.4412599999999989</v>
      </c>
      <c r="I875" s="2">
        <f>'Moving Avg'!H875</f>
        <v>5.3505715000000054</v>
      </c>
      <c r="J875" s="6" t="str">
        <f>OBV!F875</f>
        <v>BULLISH</v>
      </c>
      <c r="K875" s="6" t="str">
        <f>OBV!G875</f>
        <v>NEUTRAL</v>
      </c>
      <c r="L875" s="6" t="str">
        <f>OBV!H875</f>
        <v>CONFIRMED BULLISH</v>
      </c>
    </row>
    <row r="876" spans="1:12" ht="13.5" x14ac:dyDescent="0.25">
      <c r="A876" s="3">
        <f>RSI!A876</f>
        <v>43278</v>
      </c>
      <c r="B876" s="2">
        <f>RSI!B876</f>
        <v>5.3791000000000002</v>
      </c>
      <c r="C876" s="2">
        <f>RSI!I876</f>
        <v>44.269145093047982</v>
      </c>
      <c r="D876" s="2">
        <f>MACD!E876</f>
        <v>-3.3558568857981363E-2</v>
      </c>
      <c r="E876" s="2">
        <f>MACD!F876</f>
        <v>-2.3055406562219098E-2</v>
      </c>
      <c r="F876" s="2">
        <f>'Moving Avg'!D876</f>
        <v>5.4568199999999996</v>
      </c>
      <c r="G876" s="2">
        <f>'Moving Avg'!F876</f>
        <v>5.4426049999999995</v>
      </c>
      <c r="H876" s="2">
        <f>'Moving Avg'!G876</f>
        <v>5.4400139999999988</v>
      </c>
      <c r="I876" s="2">
        <f>'Moving Avg'!H876</f>
        <v>5.3513220000000059</v>
      </c>
      <c r="J876" s="6" t="str">
        <f>OBV!F876</f>
        <v>BULLISH</v>
      </c>
      <c r="K876" s="6" t="str">
        <f>OBV!G876</f>
        <v>NEUTRAL</v>
      </c>
      <c r="L876" s="6" t="str">
        <f>OBV!H876</f>
        <v>BULLISH DIVERGENCE</v>
      </c>
    </row>
    <row r="877" spans="1:12" ht="13.5" x14ac:dyDescent="0.25">
      <c r="A877" s="3">
        <f>RSI!A877</f>
        <v>43279</v>
      </c>
      <c r="B877" s="2">
        <f>RSI!B877</f>
        <v>5.3648999999999996</v>
      </c>
      <c r="C877" s="2">
        <f>RSI!I877</f>
        <v>43.222778747566451</v>
      </c>
      <c r="D877" s="2">
        <f>MACD!E877</f>
        <v>-2.7233952102609038E-2</v>
      </c>
      <c r="E877" s="2">
        <f>MACD!F877</f>
        <v>-2.3891115670297086E-2</v>
      </c>
      <c r="F877" s="2">
        <f>'Moving Avg'!D877</f>
        <v>5.4341999999999997</v>
      </c>
      <c r="G877" s="2">
        <f>'Moving Avg'!F877</f>
        <v>5.4387799999999995</v>
      </c>
      <c r="H877" s="2">
        <f>'Moving Avg'!G877</f>
        <v>5.4384839999999972</v>
      </c>
      <c r="I877" s="2">
        <f>'Moving Avg'!H877</f>
        <v>5.3520015000000054</v>
      </c>
      <c r="J877" s="6" t="str">
        <f>OBV!F877</f>
        <v>BEARISH</v>
      </c>
      <c r="K877" s="6" t="str">
        <f>OBV!G877</f>
        <v>WEAK</v>
      </c>
      <c r="L877" s="6" t="str">
        <f>OBV!H877</f>
        <v>CONFIRMED BEARISH</v>
      </c>
    </row>
    <row r="878" spans="1:12" ht="13.5" x14ac:dyDescent="0.25">
      <c r="A878" s="3">
        <f>RSI!A878</f>
        <v>43280</v>
      </c>
      <c r="B878" s="2">
        <f>RSI!B878</f>
        <v>5.4356</v>
      </c>
      <c r="C878" s="2">
        <f>RSI!I878</f>
        <v>49.609096534373208</v>
      </c>
      <c r="D878" s="2">
        <f>MACD!E878</f>
        <v>-6.0367856748655413E-3</v>
      </c>
      <c r="E878" s="2">
        <f>MACD!F878</f>
        <v>-2.032024967121078E-2</v>
      </c>
      <c r="F878" s="2">
        <f>'Moving Avg'!D878</f>
        <v>5.4186399999999999</v>
      </c>
      <c r="G878" s="2">
        <f>'Moving Avg'!F878</f>
        <v>5.4384899999999998</v>
      </c>
      <c r="H878" s="2">
        <f>'Moving Avg'!G878</f>
        <v>5.4386339999999986</v>
      </c>
      <c r="I878" s="2">
        <f>'Moving Avg'!H878</f>
        <v>5.3527355000000059</v>
      </c>
      <c r="J878" s="6" t="str">
        <f>OBV!F878</f>
        <v>BEARISH</v>
      </c>
      <c r="K878" s="6" t="str">
        <f>OBV!G878</f>
        <v>WEAK</v>
      </c>
      <c r="L878" s="6" t="str">
        <f>OBV!H878</f>
        <v>CONFIRMED BEARISH</v>
      </c>
    </row>
    <row r="879" spans="1:12" ht="13.5" x14ac:dyDescent="0.25">
      <c r="A879" s="3">
        <f>RSI!A879</f>
        <v>43283</v>
      </c>
      <c r="B879" s="2">
        <f>RSI!B879</f>
        <v>5.4356</v>
      </c>
      <c r="C879" s="2">
        <f>RSI!I879</f>
        <v>49.609096534373208</v>
      </c>
      <c r="D879" s="2">
        <f>MACD!E879</f>
        <v>6.4975958360431463E-3</v>
      </c>
      <c r="E879" s="2">
        <f>MACD!F879</f>
        <v>-1.4956680569759994E-2</v>
      </c>
      <c r="F879" s="2">
        <f>'Moving Avg'!D879</f>
        <v>5.4243000000000006</v>
      </c>
      <c r="G879" s="2">
        <f>'Moving Avg'!F879</f>
        <v>5.438534999999999</v>
      </c>
      <c r="H879" s="2">
        <f>'Moving Avg'!G879</f>
        <v>5.4385179999999993</v>
      </c>
      <c r="I879" s="2">
        <f>'Moving Avg'!H879</f>
        <v>5.3540340000000048</v>
      </c>
      <c r="J879" s="6" t="str">
        <f>OBV!F879</f>
        <v>BEARISH</v>
      </c>
      <c r="K879" s="6" t="str">
        <f>OBV!G879</f>
        <v>WEAK</v>
      </c>
      <c r="L879" s="6" t="str">
        <f>OBV!H879</f>
        <v>BEARISH DIVERGENCE</v>
      </c>
    </row>
    <row r="880" spans="1:12" ht="13.5" x14ac:dyDescent="0.25">
      <c r="A880" s="3">
        <f>RSI!A880</f>
        <v>43284</v>
      </c>
      <c r="B880" s="2">
        <f>RSI!B880</f>
        <v>5.4427000000000003</v>
      </c>
      <c r="C880" s="2">
        <f>RSI!I880</f>
        <v>50.260701446682482</v>
      </c>
      <c r="D880" s="2">
        <f>MACD!E880</f>
        <v>1.1158463449022271E-2</v>
      </c>
      <c r="E880" s="2">
        <f>MACD!F880</f>
        <v>-9.7336517660035413E-3</v>
      </c>
      <c r="F880" s="2">
        <f>'Moving Avg'!D880</f>
        <v>5.4115800000000007</v>
      </c>
      <c r="G880" s="2">
        <f>'Moving Avg'!F880</f>
        <v>5.441255</v>
      </c>
      <c r="H880" s="2">
        <f>'Moving Avg'!G880</f>
        <v>5.4384119999999996</v>
      </c>
      <c r="I880" s="2">
        <f>'Moving Avg'!H880</f>
        <v>5.3556330000000045</v>
      </c>
      <c r="J880" s="6" t="str">
        <f>OBV!F880</f>
        <v>BEARISH</v>
      </c>
      <c r="K880" s="6" t="str">
        <f>OBV!G880</f>
        <v>WEAK</v>
      </c>
      <c r="L880" s="6" t="str">
        <f>OBV!H880</f>
        <v>CONFIRMED BEARISH</v>
      </c>
    </row>
    <row r="881" spans="1:12" ht="13.5" x14ac:dyDescent="0.25">
      <c r="A881" s="3">
        <f>RSI!A881</f>
        <v>43285</v>
      </c>
      <c r="B881" s="2">
        <f>RSI!B881</f>
        <v>5.6123000000000003</v>
      </c>
      <c r="C881" s="2">
        <f>RSI!I881</f>
        <v>62.676330369375201</v>
      </c>
      <c r="D881" s="2">
        <f>MACD!E881</f>
        <v>2.5222946164662474E-3</v>
      </c>
      <c r="E881" s="2">
        <f>MACD!F881</f>
        <v>-7.2824624895095839E-3</v>
      </c>
      <c r="F881" s="2">
        <f>'Moving Avg'!D881</f>
        <v>5.4582200000000007</v>
      </c>
      <c r="G881" s="2">
        <f>'Moving Avg'!F881</f>
        <v>5.4504649999999994</v>
      </c>
      <c r="H881" s="2">
        <f>'Moving Avg'!G881</f>
        <v>5.4418299999999986</v>
      </c>
      <c r="I881" s="2">
        <f>'Moving Avg'!H881</f>
        <v>5.3580800000000046</v>
      </c>
      <c r="J881" s="6" t="str">
        <f>OBV!F881</f>
        <v>BEARISH</v>
      </c>
      <c r="K881" s="6" t="str">
        <f>OBV!G881</f>
        <v>NEUTRAL</v>
      </c>
      <c r="L881" s="6" t="str">
        <f>OBV!H881</f>
        <v>BEARISH DIVERGENCE</v>
      </c>
    </row>
    <row r="882" spans="1:12" ht="13.5" x14ac:dyDescent="0.25">
      <c r="A882" s="3">
        <f>RSI!A882</f>
        <v>43286</v>
      </c>
      <c r="B882" s="2">
        <f>RSI!B882</f>
        <v>5.5982000000000003</v>
      </c>
      <c r="C882" s="2">
        <f>RSI!I882</f>
        <v>61.30623233753635</v>
      </c>
      <c r="D882" s="2">
        <f>MACD!E882</f>
        <v>-4.7587185100814722E-3</v>
      </c>
      <c r="E882" s="2">
        <f>MACD!F882</f>
        <v>-6.7777136936239624E-3</v>
      </c>
      <c r="F882" s="2">
        <f>'Moving Avg'!D882</f>
        <v>5.50488</v>
      </c>
      <c r="G882" s="2">
        <f>'Moving Avg'!F882</f>
        <v>5.4592999999999998</v>
      </c>
      <c r="H882" s="2">
        <f>'Moving Avg'!G882</f>
        <v>5.4444359999999996</v>
      </c>
      <c r="I882" s="2">
        <f>'Moving Avg'!H882</f>
        <v>5.3600915000000047</v>
      </c>
      <c r="J882" s="6" t="str">
        <f>OBV!F882</f>
        <v>BULLISH</v>
      </c>
      <c r="K882" s="6" t="str">
        <f>OBV!G882</f>
        <v>STRONG</v>
      </c>
      <c r="L882" s="6" t="str">
        <f>OBV!H882</f>
        <v>CONFIRMED BULLISH</v>
      </c>
    </row>
    <row r="883" spans="1:12" ht="13.5" x14ac:dyDescent="0.25">
      <c r="A883" s="3">
        <f>RSI!A883</f>
        <v>43287</v>
      </c>
      <c r="B883" s="2">
        <f>RSI!B883</f>
        <v>5.5063000000000004</v>
      </c>
      <c r="C883" s="2">
        <f>RSI!I883</f>
        <v>53.150930564116052</v>
      </c>
      <c r="D883" s="2">
        <f>MACD!E883</f>
        <v>4.7477512022986446E-4</v>
      </c>
      <c r="E883" s="2">
        <f>MACD!F883</f>
        <v>-5.3272159308531981E-3</v>
      </c>
      <c r="F883" s="2">
        <f>'Moving Avg'!D883</f>
        <v>5.5190199999999994</v>
      </c>
      <c r="G883" s="2">
        <f>'Moving Avg'!F883</f>
        <v>5.4661949999999999</v>
      </c>
      <c r="H883" s="2">
        <f>'Moving Avg'!G883</f>
        <v>5.4453360000000002</v>
      </c>
      <c r="I883" s="2">
        <f>'Moving Avg'!H883</f>
        <v>5.3618095000000032</v>
      </c>
      <c r="J883" s="6" t="str">
        <f>OBV!F883</f>
        <v>BULLISH</v>
      </c>
      <c r="K883" s="6" t="str">
        <f>OBV!G883</f>
        <v>NEUTRAL</v>
      </c>
      <c r="L883" s="6" t="str">
        <f>OBV!H883</f>
        <v>CONFIRMED BULLISH</v>
      </c>
    </row>
    <row r="884" spans="1:12" ht="13.5" x14ac:dyDescent="0.25">
      <c r="A884" s="3">
        <f>RSI!A884</f>
        <v>43290</v>
      </c>
      <c r="B884" s="2">
        <f>RSI!B884</f>
        <v>5.5841000000000003</v>
      </c>
      <c r="C884" s="2">
        <f>RSI!I884</f>
        <v>58.218172185140396</v>
      </c>
      <c r="D884" s="2">
        <f>MACD!E884</f>
        <v>-1.7435448105254103E-2</v>
      </c>
      <c r="E884" s="2">
        <f>MACD!F884</f>
        <v>-7.7488623657333789E-3</v>
      </c>
      <c r="F884" s="2">
        <f>'Moving Avg'!D884</f>
        <v>5.5487199999999994</v>
      </c>
      <c r="G884" s="2">
        <f>'Moving Avg'!F884</f>
        <v>5.47499</v>
      </c>
      <c r="H884" s="2">
        <f>'Moving Avg'!G884</f>
        <v>5.4475259999999999</v>
      </c>
      <c r="I884" s="2">
        <f>'Moving Avg'!H884</f>
        <v>5.3638170000000036</v>
      </c>
      <c r="J884" s="6" t="str">
        <f>OBV!F884</f>
        <v>BULLISH</v>
      </c>
      <c r="K884" s="6" t="str">
        <f>OBV!G884</f>
        <v>STRONG</v>
      </c>
      <c r="L884" s="6" t="str">
        <f>OBV!H884</f>
        <v>CONFIRMED BULLISH</v>
      </c>
    </row>
    <row r="885" spans="1:12" ht="13.5" x14ac:dyDescent="0.25">
      <c r="A885" s="3">
        <f>RSI!A885</f>
        <v>43291</v>
      </c>
      <c r="B885" s="2">
        <f>RSI!B885</f>
        <v>5.5698999999999996</v>
      </c>
      <c r="C885" s="2">
        <f>RSI!I885</f>
        <v>57.006217722297023</v>
      </c>
      <c r="D885" s="2">
        <f>MACD!E885</f>
        <v>-1.7001173445958528E-2</v>
      </c>
      <c r="E885" s="2">
        <f>MACD!F885</f>
        <v>-9.5993245817784095E-3</v>
      </c>
      <c r="F885" s="2">
        <f>'Moving Avg'!D885</f>
        <v>5.57416</v>
      </c>
      <c r="G885" s="2">
        <f>'Moving Avg'!F885</f>
        <v>5.4847350000000006</v>
      </c>
      <c r="H885" s="2">
        <f>'Moving Avg'!G885</f>
        <v>5.4495659999999999</v>
      </c>
      <c r="I885" s="2">
        <f>'Moving Avg'!H885</f>
        <v>5.3657870000000027</v>
      </c>
      <c r="J885" s="6" t="str">
        <f>OBV!F885</f>
        <v>BULLISH</v>
      </c>
      <c r="K885" s="6" t="str">
        <f>OBV!G885</f>
        <v>NEUTRAL</v>
      </c>
      <c r="L885" s="6" t="str">
        <f>OBV!H885</f>
        <v>CONFIRMED BULLISH</v>
      </c>
    </row>
    <row r="886" spans="1:12" ht="13.5" x14ac:dyDescent="0.25">
      <c r="A886" s="3">
        <f>RSI!A886</f>
        <v>43292</v>
      </c>
      <c r="B886" s="2">
        <f>RSI!B886</f>
        <v>5.5698999999999996</v>
      </c>
      <c r="C886" s="2">
        <f>RSI!I886</f>
        <v>57.006217722297023</v>
      </c>
      <c r="D886" s="2">
        <f>MACD!E886</f>
        <v>-3.6761201294703838E-2</v>
      </c>
      <c r="E886" s="2">
        <f>MACD!F886</f>
        <v>-1.5031699924363495E-2</v>
      </c>
      <c r="F886" s="2">
        <f>'Moving Avg'!D886</f>
        <v>5.5656800000000004</v>
      </c>
      <c r="G886" s="2">
        <f>'Moving Avg'!F886</f>
        <v>5.4918250000000004</v>
      </c>
      <c r="H886" s="2">
        <f>'Moving Avg'!G886</f>
        <v>5.4520040000000014</v>
      </c>
      <c r="I886" s="2">
        <f>'Moving Avg'!H886</f>
        <v>5.3679225000000033</v>
      </c>
      <c r="J886" s="6" t="str">
        <f>OBV!F886</f>
        <v>BEARISH</v>
      </c>
      <c r="K886" s="6" t="str">
        <f>OBV!G886</f>
        <v>NEUTRAL</v>
      </c>
      <c r="L886" s="6" t="str">
        <f>OBV!H886</f>
        <v>CONFIRMED BEARISH</v>
      </c>
    </row>
    <row r="887" spans="1:12" ht="13.5" x14ac:dyDescent="0.25">
      <c r="A887" s="3">
        <f>RSI!A887</f>
        <v>43293</v>
      </c>
      <c r="B887" s="2">
        <f>RSI!B887</f>
        <v>5.5415999999999999</v>
      </c>
      <c r="C887" s="2">
        <f>RSI!I887</f>
        <v>54.389193094266091</v>
      </c>
      <c r="D887" s="2">
        <f>MACD!E887</f>
        <v>-5.4086451588796436E-2</v>
      </c>
      <c r="E887" s="2">
        <f>MACD!F887</f>
        <v>-2.2842650257250085E-2</v>
      </c>
      <c r="F887" s="2">
        <f>'Moving Avg'!D887</f>
        <v>5.55436</v>
      </c>
      <c r="G887" s="2">
        <f>'Moving Avg'!F887</f>
        <v>5.498165000000002</v>
      </c>
      <c r="H887" s="2">
        <f>'Moving Avg'!G887</f>
        <v>5.4540080000000009</v>
      </c>
      <c r="I887" s="2">
        <f>'Moving Avg'!H887</f>
        <v>5.3697510000000026</v>
      </c>
      <c r="J887" s="6" t="str">
        <f>OBV!F887</f>
        <v>BEARISH</v>
      </c>
      <c r="K887" s="6" t="str">
        <f>OBV!G887</f>
        <v>NEUTRAL</v>
      </c>
      <c r="L887" s="6" t="str">
        <f>OBV!H887</f>
        <v>CONFIRMED BEARISH</v>
      </c>
    </row>
    <row r="888" spans="1:12" ht="13.5" x14ac:dyDescent="0.25">
      <c r="A888" s="3">
        <f>RSI!A888</f>
        <v>43294</v>
      </c>
      <c r="B888" s="2">
        <f>RSI!B888</f>
        <v>5.5557999999999996</v>
      </c>
      <c r="C888" s="2">
        <f>RSI!I888</f>
        <v>55.493266368193787</v>
      </c>
      <c r="D888" s="2">
        <f>MACD!E888</f>
        <v>-5.9232599806803066E-2</v>
      </c>
      <c r="E888" s="2">
        <f>MACD!F888</f>
        <v>-3.0120640167160685E-2</v>
      </c>
      <c r="F888" s="2">
        <f>'Moving Avg'!D888</f>
        <v>5.56426</v>
      </c>
      <c r="G888" s="2">
        <f>'Moving Avg'!F888</f>
        <v>5.4985200000000019</v>
      </c>
      <c r="H888" s="2">
        <f>'Moving Avg'!G888</f>
        <v>5.4562960000000009</v>
      </c>
      <c r="I888" s="2">
        <f>'Moving Avg'!H888</f>
        <v>5.371650500000003</v>
      </c>
      <c r="J888" s="6" t="str">
        <f>OBV!F888</f>
        <v>BULLISH</v>
      </c>
      <c r="K888" s="6" t="str">
        <f>OBV!G888</f>
        <v>NEUTRAL</v>
      </c>
      <c r="L888" s="6" t="str">
        <f>OBV!H888</f>
        <v>CONFIRMED BULLISH</v>
      </c>
    </row>
    <row r="889" spans="1:12" ht="13.5" x14ac:dyDescent="0.25">
      <c r="A889" s="3">
        <f>RSI!A889</f>
        <v>43297</v>
      </c>
      <c r="B889" s="2">
        <f>RSI!B889</f>
        <v>5.5557999999999996</v>
      </c>
      <c r="C889" s="2">
        <f>RSI!I889</f>
        <v>55.493266368193787</v>
      </c>
      <c r="D889" s="2">
        <f>MACD!E889</f>
        <v>-6.3959267501174644E-2</v>
      </c>
      <c r="E889" s="2">
        <f>MACD!F889</f>
        <v>-3.6888365633963478E-2</v>
      </c>
      <c r="F889" s="2">
        <f>'Moving Avg'!D889</f>
        <v>5.5586000000000002</v>
      </c>
      <c r="G889" s="2">
        <f>'Moving Avg'!F889</f>
        <v>5.5006400000000015</v>
      </c>
      <c r="H889" s="2">
        <f>'Moving Avg'!G889</f>
        <v>5.4585839999999992</v>
      </c>
      <c r="I889" s="2">
        <f>'Moving Avg'!H889</f>
        <v>5.3735500000000034</v>
      </c>
      <c r="J889" s="6" t="str">
        <f>OBV!F889</f>
        <v>BULLISH</v>
      </c>
      <c r="K889" s="6" t="str">
        <f>OBV!G889</f>
        <v>NEUTRAL</v>
      </c>
      <c r="L889" s="6" t="str">
        <f>OBV!H889</f>
        <v>BULLISH DIVERGENCE</v>
      </c>
    </row>
    <row r="890" spans="1:12" ht="13.5" x14ac:dyDescent="0.25">
      <c r="A890" s="3">
        <f>RSI!A890</f>
        <v>43298</v>
      </c>
      <c r="B890" s="2">
        <f>RSI!B890</f>
        <v>5.5487000000000002</v>
      </c>
      <c r="C890" s="2">
        <f>RSI!I890</f>
        <v>54.725098626220053</v>
      </c>
      <c r="D890" s="2">
        <f>MACD!E890</f>
        <v>-6.6685183586495E-2</v>
      </c>
      <c r="E890" s="2">
        <f>MACD!F890</f>
        <v>-4.2847729224469784E-2</v>
      </c>
      <c r="F890" s="2">
        <f>'Moving Avg'!D890</f>
        <v>5.5543599999999991</v>
      </c>
      <c r="G890" s="2">
        <f>'Moving Avg'!F890</f>
        <v>5.5041750000000009</v>
      </c>
      <c r="H890" s="2">
        <f>'Moving Avg'!G890</f>
        <v>5.460729999999999</v>
      </c>
      <c r="I890" s="2">
        <f>'Moving Avg'!H890</f>
        <v>5.3754140000000028</v>
      </c>
      <c r="J890" s="6" t="str">
        <f>OBV!F890</f>
        <v>BEARISH</v>
      </c>
      <c r="K890" s="6" t="str">
        <f>OBV!G890</f>
        <v>NEUTRAL</v>
      </c>
      <c r="L890" s="6" t="str">
        <f>OBV!H890</f>
        <v>CONFIRMED BEARISH</v>
      </c>
    </row>
    <row r="891" spans="1:12" ht="13.5" x14ac:dyDescent="0.25">
      <c r="A891" s="3">
        <f>RSI!A891</f>
        <v>43299</v>
      </c>
      <c r="B891" s="2">
        <f>RSI!B891</f>
        <v>5.5133999999999999</v>
      </c>
      <c r="C891" s="2">
        <f>RSI!I891</f>
        <v>50.948925909553267</v>
      </c>
      <c r="D891" s="2">
        <f>MACD!E891</f>
        <v>-4.0561782415888814E-2</v>
      </c>
      <c r="E891" s="2">
        <f>MACD!F891</f>
        <v>-4.2390539862753589E-2</v>
      </c>
      <c r="F891" s="2">
        <f>'Moving Avg'!D891</f>
        <v>5.5430599999999997</v>
      </c>
      <c r="G891" s="2">
        <f>'Moving Avg'!F891</f>
        <v>5.5059450000000014</v>
      </c>
      <c r="H891" s="2">
        <f>'Moving Avg'!G891</f>
        <v>5.4628339999999991</v>
      </c>
      <c r="I891" s="2">
        <f>'Moving Avg'!H891</f>
        <v>5.3771015000000038</v>
      </c>
      <c r="J891" s="6" t="str">
        <f>OBV!F891</f>
        <v>BEARISH</v>
      </c>
      <c r="K891" s="6" t="str">
        <f>OBV!G891</f>
        <v>NEUTRAL</v>
      </c>
      <c r="L891" s="6" t="str">
        <f>OBV!H891</f>
        <v>CONFIRMED BEARISH</v>
      </c>
    </row>
    <row r="892" spans="1:12" ht="13.5" x14ac:dyDescent="0.25">
      <c r="A892" s="3">
        <f>RSI!A892</f>
        <v>43300</v>
      </c>
      <c r="B892" s="2">
        <f>RSI!B892</f>
        <v>5.5415999999999999</v>
      </c>
      <c r="C892" s="2">
        <f>RSI!I892</f>
        <v>53.697627704572746</v>
      </c>
      <c r="D892" s="2">
        <f>MACD!E892</f>
        <v>-2.2763541813096033E-2</v>
      </c>
      <c r="E892" s="2">
        <f>MACD!F892</f>
        <v>-3.8465140252822078E-2</v>
      </c>
      <c r="F892" s="2">
        <f>'Moving Avg'!D892</f>
        <v>5.5430599999999997</v>
      </c>
      <c r="G892" s="2">
        <f>'Moving Avg'!F892</f>
        <v>5.5091250000000018</v>
      </c>
      <c r="H892" s="2">
        <f>'Moving Avg'!G892</f>
        <v>5.4648379999999985</v>
      </c>
      <c r="I892" s="2">
        <f>'Moving Avg'!H892</f>
        <v>5.378930000000004</v>
      </c>
      <c r="J892" s="6" t="str">
        <f>OBV!F892</f>
        <v>BEARISH</v>
      </c>
      <c r="K892" s="6" t="str">
        <f>OBV!G892</f>
        <v>NEUTRAL</v>
      </c>
      <c r="L892" s="6" t="str">
        <f>OBV!H892</f>
        <v>NEUTRAL</v>
      </c>
    </row>
    <row r="893" spans="1:12" ht="13.5" x14ac:dyDescent="0.25">
      <c r="A893" s="3">
        <f>RSI!A893</f>
        <v>43301</v>
      </c>
      <c r="B893" s="2">
        <f>RSI!B893</f>
        <v>5.5911</v>
      </c>
      <c r="C893" s="2">
        <f>RSI!I893</f>
        <v>58.132645788503169</v>
      </c>
      <c r="D893" s="2">
        <f>MACD!E893</f>
        <v>-2.5719751690529868E-2</v>
      </c>
      <c r="E893" s="2">
        <f>MACD!F893</f>
        <v>-3.5916062540363634E-2</v>
      </c>
      <c r="F893" s="2">
        <f>'Moving Avg'!D893</f>
        <v>5.5501199999999997</v>
      </c>
      <c r="G893" s="2">
        <f>'Moving Avg'!F893</f>
        <v>5.5130100000000004</v>
      </c>
      <c r="H893" s="2">
        <f>'Moving Avg'!G893</f>
        <v>5.4678319999999996</v>
      </c>
      <c r="I893" s="2">
        <f>'Moving Avg'!H893</f>
        <v>5.3810060000000046</v>
      </c>
      <c r="J893" s="6" t="str">
        <f>OBV!F893</f>
        <v>BULLISH</v>
      </c>
      <c r="K893" s="6" t="str">
        <f>OBV!G893</f>
        <v>NEUTRAL</v>
      </c>
      <c r="L893" s="6" t="str">
        <f>OBV!H893</f>
        <v>CONFIRMED BULLISH</v>
      </c>
    </row>
    <row r="894" spans="1:12" ht="13.5" x14ac:dyDescent="0.25">
      <c r="A894" s="3">
        <f>RSI!A894</f>
        <v>43304</v>
      </c>
      <c r="B894" s="2">
        <f>RSI!B894</f>
        <v>5.5841000000000003</v>
      </c>
      <c r="C894" s="2">
        <f>RSI!I894</f>
        <v>57.296849535450505</v>
      </c>
      <c r="D894" s="2">
        <f>MACD!E894</f>
        <v>-1.6221400435636468E-2</v>
      </c>
      <c r="E894" s="2">
        <f>MACD!F894</f>
        <v>-3.1977130119418204E-2</v>
      </c>
      <c r="F894" s="2">
        <f>'Moving Avg'!D894</f>
        <v>5.5557800000000004</v>
      </c>
      <c r="G894" s="2">
        <f>'Moving Avg'!F894</f>
        <v>5.5218500000000006</v>
      </c>
      <c r="H894" s="2">
        <f>'Moving Avg'!G894</f>
        <v>5.4706859999999997</v>
      </c>
      <c r="I894" s="2">
        <f>'Moving Avg'!H894</f>
        <v>5.3830470000000048</v>
      </c>
      <c r="J894" s="6" t="str">
        <f>OBV!F894</f>
        <v>BEARISH</v>
      </c>
      <c r="K894" s="6" t="str">
        <f>OBV!G894</f>
        <v>NEUTRAL</v>
      </c>
      <c r="L894" s="6" t="str">
        <f>OBV!H894</f>
        <v>BEARISH DIVERGENCE</v>
      </c>
    </row>
    <row r="895" spans="1:12" ht="13.5" x14ac:dyDescent="0.25">
      <c r="A895" s="3">
        <f>RSI!A895</f>
        <v>43305</v>
      </c>
      <c r="B895" s="2">
        <f>RSI!B895</f>
        <v>5.6477000000000004</v>
      </c>
      <c r="C895" s="2">
        <f>RSI!I895</f>
        <v>62.563338749796152</v>
      </c>
      <c r="D895" s="2">
        <f>MACD!E895</f>
        <v>-1.5490539475982779E-2</v>
      </c>
      <c r="E895" s="2">
        <f>MACD!F895</f>
        <v>-2.8679811990731118E-2</v>
      </c>
      <c r="F895" s="2">
        <f>'Moving Avg'!D895</f>
        <v>5.5755800000000004</v>
      </c>
      <c r="G895" s="2">
        <f>'Moving Avg'!F895</f>
        <v>5.5289200000000012</v>
      </c>
      <c r="H895" s="2">
        <f>'Moving Avg'!G895</f>
        <v>5.475077999999999</v>
      </c>
      <c r="I895" s="2">
        <f>'Moving Avg'!H895</f>
        <v>5.385406000000005</v>
      </c>
      <c r="J895" s="6" t="str">
        <f>OBV!F895</f>
        <v>BULLISH</v>
      </c>
      <c r="K895" s="6" t="str">
        <f>OBV!G895</f>
        <v>NEUTRAL</v>
      </c>
      <c r="L895" s="6" t="str">
        <f>OBV!H895</f>
        <v>CONFIRMED BULLISH</v>
      </c>
    </row>
    <row r="896" spans="1:12" ht="13.5" x14ac:dyDescent="0.25">
      <c r="A896" s="3">
        <f>RSI!A896</f>
        <v>43307</v>
      </c>
      <c r="B896" s="2">
        <f>RSI!B896</f>
        <v>5.6477000000000004</v>
      </c>
      <c r="C896" s="2">
        <f>RSI!I896</f>
        <v>62.563338749796152</v>
      </c>
      <c r="D896" s="2">
        <f>MACD!E896</f>
        <v>-1.5628006935218153E-2</v>
      </c>
      <c r="E896" s="2">
        <f>MACD!F896</f>
        <v>-2.6069450979628529E-2</v>
      </c>
      <c r="F896" s="2">
        <f>'Moving Avg'!D896</f>
        <v>5.6024399999999996</v>
      </c>
      <c r="G896" s="2">
        <f>'Moving Avg'!F896</f>
        <v>5.5423500000000008</v>
      </c>
      <c r="H896" s="2">
        <f>'Moving Avg'!G896</f>
        <v>5.479867999999998</v>
      </c>
      <c r="I896" s="2">
        <f>'Moving Avg'!H896</f>
        <v>5.3882625000000042</v>
      </c>
      <c r="J896" s="6" t="str">
        <f>OBV!F896</f>
        <v>BULLISH</v>
      </c>
      <c r="K896" s="6" t="str">
        <f>OBV!G896</f>
        <v>NEUTRAL</v>
      </c>
      <c r="L896" s="6" t="str">
        <f>OBV!H896</f>
        <v>CONFIRMED BULLISH</v>
      </c>
    </row>
    <row r="897" spans="1:12" ht="13.5" x14ac:dyDescent="0.25">
      <c r="A897" s="3">
        <f>RSI!A897</f>
        <v>43308</v>
      </c>
      <c r="B897" s="2">
        <f>RSI!B897</f>
        <v>5.6477000000000004</v>
      </c>
      <c r="C897" s="2">
        <f>RSI!I897</f>
        <v>62.563338749796145</v>
      </c>
      <c r="D897" s="2">
        <f>MACD!E897</f>
        <v>-2.0798068255869495E-2</v>
      </c>
      <c r="E897" s="2">
        <f>MACD!F897</f>
        <v>-2.5015174434876723E-2</v>
      </c>
      <c r="F897" s="2">
        <f>'Moving Avg'!D897</f>
        <v>5.6236600000000001</v>
      </c>
      <c r="G897" s="2">
        <f>'Moving Avg'!F897</f>
        <v>5.5564900000000002</v>
      </c>
      <c r="H897" s="2">
        <f>'Moving Avg'!G897</f>
        <v>5.4846579999999987</v>
      </c>
      <c r="I897" s="2">
        <f>'Moving Avg'!H897</f>
        <v>5.3909530000000041</v>
      </c>
      <c r="J897" s="6" t="str">
        <f>OBV!F897</f>
        <v>BULLISH</v>
      </c>
      <c r="K897" s="6" t="str">
        <f>OBV!G897</f>
        <v>NEUTRAL</v>
      </c>
      <c r="L897" s="6" t="str">
        <f>OBV!H897</f>
        <v>CONFIRMED BULLISH</v>
      </c>
    </row>
    <row r="898" spans="1:12" ht="13.5" x14ac:dyDescent="0.25">
      <c r="A898" s="3">
        <f>RSI!A898</f>
        <v>43311</v>
      </c>
      <c r="B898" s="2">
        <f>RSI!B898</f>
        <v>5.6547000000000001</v>
      </c>
      <c r="C898" s="2">
        <f>RSI!I898</f>
        <v>63.187436077709101</v>
      </c>
      <c r="D898" s="2">
        <f>MACD!E898</f>
        <v>-2.4154691019845131E-2</v>
      </c>
      <c r="E898" s="2">
        <f>MACD!F898</f>
        <v>-2.4843077751870404E-2</v>
      </c>
      <c r="F898" s="2">
        <f>'Moving Avg'!D898</f>
        <v>5.6363799999999999</v>
      </c>
      <c r="G898" s="2">
        <f>'Moving Avg'!F898</f>
        <v>5.5674450000000011</v>
      </c>
      <c r="H898" s="2">
        <f>'Moving Avg'!G898</f>
        <v>5.4887919999999983</v>
      </c>
      <c r="I898" s="2">
        <f>'Moving Avg'!H898</f>
        <v>5.3936785000000045</v>
      </c>
      <c r="J898" s="6" t="str">
        <f>OBV!F898</f>
        <v>BULLISH</v>
      </c>
      <c r="K898" s="6" t="str">
        <f>OBV!G898</f>
        <v>STRONG</v>
      </c>
      <c r="L898" s="6" t="str">
        <f>OBV!H898</f>
        <v>CONFIRMED BULLISH</v>
      </c>
    </row>
    <row r="899" spans="1:12" ht="13.5" x14ac:dyDescent="0.25">
      <c r="A899" s="3">
        <f>RSI!A899</f>
        <v>43312</v>
      </c>
      <c r="B899" s="2">
        <f>RSI!B899</f>
        <v>5.6477000000000004</v>
      </c>
      <c r="C899" s="2">
        <f>RSI!I899</f>
        <v>62.073031587610252</v>
      </c>
      <c r="D899" s="2">
        <f>MACD!E899</f>
        <v>-2.7117803544101093E-2</v>
      </c>
      <c r="E899" s="2">
        <f>MACD!F899</f>
        <v>-2.5298022910316544E-2</v>
      </c>
      <c r="F899" s="2">
        <f>'Moving Avg'!D899</f>
        <v>5.6490999999999998</v>
      </c>
      <c r="G899" s="2">
        <f>'Moving Avg'!F899</f>
        <v>5.5780500000000002</v>
      </c>
      <c r="H899" s="2">
        <f>'Moving Avg'!G899</f>
        <v>5.4930519999999978</v>
      </c>
      <c r="I899" s="2">
        <f>'Moving Avg'!H899</f>
        <v>5.3960375000000029</v>
      </c>
      <c r="J899" s="6" t="str">
        <f>OBV!F899</f>
        <v>BULLISH</v>
      </c>
      <c r="K899" s="6" t="str">
        <f>OBV!G899</f>
        <v>STRONG</v>
      </c>
      <c r="L899" s="6" t="str">
        <f>OBV!H899</f>
        <v>CONFIRMED BULLISH</v>
      </c>
    </row>
    <row r="900" spans="1:12" ht="13.5" x14ac:dyDescent="0.25">
      <c r="A900" s="3">
        <f>RSI!A900</f>
        <v>43313</v>
      </c>
      <c r="B900" s="2">
        <f>RSI!B900</f>
        <v>5.5841000000000003</v>
      </c>
      <c r="C900" s="2">
        <f>RSI!I900</f>
        <v>52.937760428877951</v>
      </c>
      <c r="D900" s="2">
        <f>MACD!E900</f>
        <v>-2.655878568083736E-2</v>
      </c>
      <c r="E900" s="2">
        <f>MACD!F900</f>
        <v>-2.5550175464420712E-2</v>
      </c>
      <c r="F900" s="2">
        <f>'Moving Avg'!D900</f>
        <v>5.6363799999999999</v>
      </c>
      <c r="G900" s="2">
        <f>'Moving Avg'!F900</f>
        <v>5.5851200000000008</v>
      </c>
      <c r="H900" s="2">
        <f>'Moving Avg'!G900</f>
        <v>5.4972339999999971</v>
      </c>
      <c r="I900" s="2">
        <f>'Moving Avg'!H900</f>
        <v>5.398078500000004</v>
      </c>
      <c r="J900" s="6" t="str">
        <f>OBV!F900</f>
        <v>BULLISH</v>
      </c>
      <c r="K900" s="6" t="str">
        <f>OBV!G900</f>
        <v>NEUTRAL</v>
      </c>
      <c r="L900" s="6" t="str">
        <f>OBV!H900</f>
        <v>BULLISH DIVERGENCE</v>
      </c>
    </row>
    <row r="901" spans="1:12" ht="13.5" x14ac:dyDescent="0.25">
      <c r="A901" s="3">
        <f>RSI!A901</f>
        <v>43314</v>
      </c>
      <c r="B901" s="2">
        <f>RSI!B901</f>
        <v>5.5841000000000003</v>
      </c>
      <c r="C901" s="2">
        <f>RSI!I901</f>
        <v>52.937760428877951</v>
      </c>
      <c r="D901" s="2">
        <f>MACD!E901</f>
        <v>-3.1652332532345007E-2</v>
      </c>
      <c r="E901" s="2">
        <f>MACD!F901</f>
        <v>-2.6770606878005573E-2</v>
      </c>
      <c r="F901" s="2">
        <f>'Moving Avg'!D901</f>
        <v>5.6236599999999992</v>
      </c>
      <c r="G901" s="2">
        <f>'Moving Avg'!F901</f>
        <v>5.5837100000000017</v>
      </c>
      <c r="H901" s="2">
        <f>'Moving Avg'!G901</f>
        <v>5.5006199999999978</v>
      </c>
      <c r="I901" s="2">
        <f>'Moving Avg'!H901</f>
        <v>5.4001195000000033</v>
      </c>
      <c r="J901" s="6" t="str">
        <f>OBV!F901</f>
        <v>BULLISH</v>
      </c>
      <c r="K901" s="6" t="str">
        <f>OBV!G901</f>
        <v>NEUTRAL</v>
      </c>
      <c r="L901" s="6" t="str">
        <f>OBV!H901</f>
        <v>BULLISH DIVERGENCE</v>
      </c>
    </row>
    <row r="902" spans="1:12" ht="13.5" x14ac:dyDescent="0.25">
      <c r="A902" s="3">
        <f>RSI!A902</f>
        <v>43315</v>
      </c>
      <c r="B902" s="2">
        <f>RSI!B902</f>
        <v>5.5415999999999999</v>
      </c>
      <c r="C902" s="2">
        <f>RSI!I902</f>
        <v>47.518025416160022</v>
      </c>
      <c r="D902" s="2">
        <f>MACD!E902</f>
        <v>-2.8601381119339742E-2</v>
      </c>
      <c r="E902" s="2">
        <f>MACD!F902</f>
        <v>-2.7136761726272409E-2</v>
      </c>
      <c r="F902" s="2">
        <f>'Moving Avg'!D902</f>
        <v>5.6024399999999996</v>
      </c>
      <c r="G902" s="2">
        <f>'Moving Avg'!F902</f>
        <v>5.5808800000000005</v>
      </c>
      <c r="H902" s="2">
        <f>'Moving Avg'!G902</f>
        <v>5.5020939999999987</v>
      </c>
      <c r="I902" s="2">
        <f>'Moving Avg'!H902</f>
        <v>5.4019480000000035</v>
      </c>
      <c r="J902" s="6" t="str">
        <f>OBV!F902</f>
        <v>BULLISH</v>
      </c>
      <c r="K902" s="6" t="str">
        <f>OBV!G902</f>
        <v>NEUTRAL</v>
      </c>
      <c r="L902" s="6" t="str">
        <f>OBV!H902</f>
        <v>BULLISH DIVERGENCE</v>
      </c>
    </row>
    <row r="903" spans="1:12" ht="13.5" x14ac:dyDescent="0.25">
      <c r="A903" s="3">
        <f>RSI!A903</f>
        <v>43318</v>
      </c>
      <c r="B903" s="2">
        <f>RSI!B903</f>
        <v>5.5487000000000002</v>
      </c>
      <c r="C903" s="2">
        <f>RSI!I903</f>
        <v>48.467209078970015</v>
      </c>
      <c r="D903" s="2">
        <f>MACD!E903</f>
        <v>-1.8795634216052015E-2</v>
      </c>
      <c r="E903" s="2">
        <f>MACD!F903</f>
        <v>-2.546853622422833E-2</v>
      </c>
      <c r="F903" s="2">
        <f>'Moving Avg'!D903</f>
        <v>5.5812399999999993</v>
      </c>
      <c r="G903" s="2">
        <f>'Moving Avg'!F903</f>
        <v>5.5830000000000002</v>
      </c>
      <c r="H903" s="2">
        <f>'Moving Avg'!G903</f>
        <v>5.5046379999999973</v>
      </c>
      <c r="I903" s="2">
        <f>'Moving Avg'!H903</f>
        <v>5.4038120000000038</v>
      </c>
      <c r="J903" s="6" t="str">
        <f>OBV!F903</f>
        <v>BULLISH</v>
      </c>
      <c r="K903" s="6" t="str">
        <f>OBV!G903</f>
        <v>NEUTRAL</v>
      </c>
      <c r="L903" s="6" t="str">
        <f>OBV!H903</f>
        <v>BULLISH DIVERGENCE</v>
      </c>
    </row>
    <row r="904" spans="1:12" ht="13.5" x14ac:dyDescent="0.25">
      <c r="A904" s="3">
        <f>RSI!A904</f>
        <v>43319</v>
      </c>
      <c r="B904" s="2">
        <f>RSI!B904</f>
        <v>5.577</v>
      </c>
      <c r="C904" s="2">
        <f>RSI!I904</f>
        <v>52.179698050773176</v>
      </c>
      <c r="D904" s="2">
        <f>MACD!E904</f>
        <v>-1.3588902206740805E-2</v>
      </c>
      <c r="E904" s="2">
        <f>MACD!F904</f>
        <v>-2.3092609420730829E-2</v>
      </c>
      <c r="F904" s="2">
        <f>'Moving Avg'!D904</f>
        <v>5.5671000000000008</v>
      </c>
      <c r="G904" s="2">
        <f>'Moving Avg'!F904</f>
        <v>5.5826450000000012</v>
      </c>
      <c r="H904" s="2">
        <f>'Moving Avg'!G904</f>
        <v>5.5073499999999989</v>
      </c>
      <c r="I904" s="2">
        <f>'Moving Avg'!H904</f>
        <v>5.4061820000000038</v>
      </c>
      <c r="J904" s="6" t="str">
        <f>OBV!F904</f>
        <v>BULLISH</v>
      </c>
      <c r="K904" s="6" t="str">
        <f>OBV!G904</f>
        <v>NEUTRAL</v>
      </c>
      <c r="L904" s="6" t="str">
        <f>OBV!H904</f>
        <v>BULLISH DIVERGENCE</v>
      </c>
    </row>
    <row r="905" spans="1:12" ht="13.5" x14ac:dyDescent="0.25">
      <c r="A905" s="3">
        <f>RSI!A905</f>
        <v>43320</v>
      </c>
      <c r="B905" s="2">
        <f>RSI!B905</f>
        <v>5.5698999999999996</v>
      </c>
      <c r="C905" s="2">
        <f>RSI!I905</f>
        <v>51.183449603049304</v>
      </c>
      <c r="D905" s="2">
        <f>MACD!E905</f>
        <v>1.0367585094623877E-3</v>
      </c>
      <c r="E905" s="2">
        <f>MACD!F905</f>
        <v>-1.8266735834692186E-2</v>
      </c>
      <c r="F905" s="2">
        <f>'Moving Avg'!D905</f>
        <v>5.5642599999999991</v>
      </c>
      <c r="G905" s="2">
        <f>'Moving Avg'!F905</f>
        <v>5.5826450000000012</v>
      </c>
      <c r="H905" s="2">
        <f>'Moving Avg'!G905</f>
        <v>5.5099199999999993</v>
      </c>
      <c r="I905" s="2">
        <f>'Moving Avg'!H905</f>
        <v>5.4088155000000029</v>
      </c>
      <c r="J905" s="6" t="str">
        <f>OBV!F905</f>
        <v>BULLISH</v>
      </c>
      <c r="K905" s="6" t="str">
        <f>OBV!G905</f>
        <v>NEUTRAL</v>
      </c>
      <c r="L905" s="6" t="str">
        <f>OBV!H905</f>
        <v>BULLISH DIVERGENCE</v>
      </c>
    </row>
    <row r="906" spans="1:12" ht="13.5" x14ac:dyDescent="0.25">
      <c r="A906" s="3">
        <f>RSI!A906</f>
        <v>43321</v>
      </c>
      <c r="B906" s="2">
        <f>RSI!B906</f>
        <v>5.5841000000000003</v>
      </c>
      <c r="C906" s="2">
        <f>RSI!I906</f>
        <v>53.111622525820465</v>
      </c>
      <c r="D906" s="2">
        <f>MACD!E906</f>
        <v>1.2318552420911288E-2</v>
      </c>
      <c r="E906" s="2">
        <f>MACD!F906</f>
        <v>-1.2149678183571492E-2</v>
      </c>
      <c r="F906" s="2">
        <f>'Moving Avg'!D906</f>
        <v>5.5642599999999991</v>
      </c>
      <c r="G906" s="2">
        <f>'Moving Avg'!F906</f>
        <v>5.583355000000001</v>
      </c>
      <c r="H906" s="2">
        <f>'Moving Avg'!G906</f>
        <v>5.5127739999999985</v>
      </c>
      <c r="I906" s="2">
        <f>'Moving Avg'!H906</f>
        <v>5.4114865000000041</v>
      </c>
      <c r="J906" s="6" t="str">
        <f>OBV!F906</f>
        <v>BULLISH</v>
      </c>
      <c r="K906" s="6" t="str">
        <f>OBV!G906</f>
        <v>NEUTRAL</v>
      </c>
      <c r="L906" s="6" t="str">
        <f>OBV!H906</f>
        <v>NEUTRAL</v>
      </c>
    </row>
    <row r="907" spans="1:12" ht="13.5" x14ac:dyDescent="0.25">
      <c r="A907" s="3">
        <f>RSI!A907</f>
        <v>43322</v>
      </c>
      <c r="B907" s="2">
        <f>RSI!B907</f>
        <v>5.6547000000000001</v>
      </c>
      <c r="C907" s="2">
        <f>RSI!I907</f>
        <v>61.296779880512176</v>
      </c>
      <c r="D907" s="2">
        <f>MACD!E907</f>
        <v>1.6512339076081517E-2</v>
      </c>
      <c r="E907" s="2">
        <f>MACD!F907</f>
        <v>-6.4172747316408908E-3</v>
      </c>
      <c r="F907" s="2">
        <f>'Moving Avg'!D907</f>
        <v>5.586879999999999</v>
      </c>
      <c r="G907" s="2">
        <f>'Moving Avg'!F907</f>
        <v>5.5890100000000009</v>
      </c>
      <c r="H907" s="2">
        <f>'Moving Avg'!G907</f>
        <v>5.5170399999999979</v>
      </c>
      <c r="I907" s="2">
        <f>'Moving Avg'!H907</f>
        <v>5.4145440000000038</v>
      </c>
      <c r="J907" s="6" t="str">
        <f>OBV!F907</f>
        <v>BULLISH</v>
      </c>
      <c r="K907" s="6" t="str">
        <f>OBV!G907</f>
        <v>STRONG</v>
      </c>
      <c r="L907" s="6" t="str">
        <f>OBV!H907</f>
        <v>CONFIRMED BULLISH</v>
      </c>
    </row>
    <row r="908" spans="1:12" ht="13.5" x14ac:dyDescent="0.25">
      <c r="A908" s="3">
        <f>RSI!A908</f>
        <v>43326</v>
      </c>
      <c r="B908" s="2">
        <f>RSI!B908</f>
        <v>5.6123000000000003</v>
      </c>
      <c r="C908" s="2">
        <f>RSI!I908</f>
        <v>55.078249040090228</v>
      </c>
      <c r="D908" s="2">
        <f>MACD!E908</f>
        <v>2.3747786295076345E-2</v>
      </c>
      <c r="E908" s="2">
        <f>MACD!F908</f>
        <v>-3.8426252629744379E-4</v>
      </c>
      <c r="F908" s="2">
        <f>'Moving Avg'!D908</f>
        <v>5.5996000000000006</v>
      </c>
      <c r="G908" s="2">
        <f>'Moving Avg'!F908</f>
        <v>5.5918350000000014</v>
      </c>
      <c r="H908" s="2">
        <f>'Moving Avg'!G908</f>
        <v>5.5204579999999979</v>
      </c>
      <c r="I908" s="2">
        <f>'Moving Avg'!H908</f>
        <v>5.4173895000000041</v>
      </c>
      <c r="J908" s="6" t="str">
        <f>OBV!F908</f>
        <v>BULLISH</v>
      </c>
      <c r="K908" s="6" t="str">
        <f>OBV!G908</f>
        <v>STRONG</v>
      </c>
      <c r="L908" s="6" t="str">
        <f>OBV!H908</f>
        <v>CONFIRMED BULLISH</v>
      </c>
    </row>
    <row r="909" spans="1:12" ht="13.5" x14ac:dyDescent="0.25">
      <c r="A909" s="3">
        <f>RSI!A909</f>
        <v>43327</v>
      </c>
      <c r="B909" s="2">
        <f>RSI!B909</f>
        <v>5.6123000000000003</v>
      </c>
      <c r="C909" s="2">
        <f>RSI!I909</f>
        <v>55.07824904009022</v>
      </c>
      <c r="D909" s="2">
        <f>MACD!E909</f>
        <v>2.8552221736795502E-2</v>
      </c>
      <c r="E909" s="2">
        <f>MACD!F909</f>
        <v>5.4030343263211456E-3</v>
      </c>
      <c r="F909" s="2">
        <f>'Moving Avg'!D909</f>
        <v>5.6066600000000006</v>
      </c>
      <c r="G909" s="2">
        <f>'Moving Avg'!F909</f>
        <v>5.5946600000000011</v>
      </c>
      <c r="H909" s="2">
        <f>'Moving Avg'!G909</f>
        <v>5.524009999999997</v>
      </c>
      <c r="I909" s="2">
        <f>'Moving Avg'!H909</f>
        <v>5.4205005000000055</v>
      </c>
      <c r="J909" s="6" t="str">
        <f>OBV!F909</f>
        <v>BULLISH</v>
      </c>
      <c r="K909" s="6" t="str">
        <f>OBV!G909</f>
        <v>STRONG</v>
      </c>
      <c r="L909" s="6" t="str">
        <f>OBV!H909</f>
        <v>CONFIRMED BULLISH</v>
      </c>
    </row>
    <row r="910" spans="1:12" ht="13.5" x14ac:dyDescent="0.25">
      <c r="A910" s="3">
        <f>RSI!A910</f>
        <v>43328</v>
      </c>
      <c r="B910" s="2">
        <f>RSI!B910</f>
        <v>5.6406000000000001</v>
      </c>
      <c r="C910" s="2">
        <f>RSI!I910</f>
        <v>58.34912592597032</v>
      </c>
      <c r="D910" s="2">
        <f>MACD!E910</f>
        <v>2.0513506236867762E-2</v>
      </c>
      <c r="E910" s="2">
        <f>MACD!F910</f>
        <v>8.4251287084304693E-3</v>
      </c>
      <c r="F910" s="2">
        <f>'Moving Avg'!D910</f>
        <v>5.6208000000000009</v>
      </c>
      <c r="G910" s="2">
        <f>'Moving Avg'!F910</f>
        <v>5.5992550000000012</v>
      </c>
      <c r="H910" s="2">
        <f>'Moving Avg'!G910</f>
        <v>5.5290559999999997</v>
      </c>
      <c r="I910" s="2">
        <f>'Moving Avg'!H910</f>
        <v>5.4234210000000029</v>
      </c>
      <c r="J910" s="6" t="str">
        <f>OBV!F910</f>
        <v>BULLISH</v>
      </c>
      <c r="K910" s="6" t="str">
        <f>OBV!G910</f>
        <v>STRONG</v>
      </c>
      <c r="L910" s="6" t="str">
        <f>OBV!H910</f>
        <v>CONFIRMED BULLISH</v>
      </c>
    </row>
    <row r="911" spans="1:12" ht="13.5" x14ac:dyDescent="0.25">
      <c r="A911" s="3">
        <f>RSI!A911</f>
        <v>43329</v>
      </c>
      <c r="B911" s="2">
        <f>RSI!B911</f>
        <v>5.6406000000000001</v>
      </c>
      <c r="C911" s="2">
        <f>RSI!I911</f>
        <v>58.34912592597032</v>
      </c>
      <c r="D911" s="2">
        <f>MACD!E911</f>
        <v>1.3337720517701435E-2</v>
      </c>
      <c r="E911" s="2">
        <f>MACD!F911</f>
        <v>9.4076470702846634E-3</v>
      </c>
      <c r="F911" s="2">
        <f>'Moving Avg'!D911</f>
        <v>5.6320999999999994</v>
      </c>
      <c r="G911" s="2">
        <f>'Moving Avg'!F911</f>
        <v>5.605615000000002</v>
      </c>
      <c r="H911" s="2">
        <f>'Moving Avg'!G911</f>
        <v>5.5333059999999978</v>
      </c>
      <c r="I911" s="2">
        <f>'Moving Avg'!H911</f>
        <v>5.4260760000000028</v>
      </c>
      <c r="J911" s="6" t="str">
        <f>OBV!F911</f>
        <v>BULLISH</v>
      </c>
      <c r="K911" s="6" t="str">
        <f>OBV!G911</f>
        <v>STRONG</v>
      </c>
      <c r="L911" s="6" t="str">
        <f>OBV!H911</f>
        <v>CONFIRMED BULLISH</v>
      </c>
    </row>
    <row r="912" spans="1:12" ht="13.5" x14ac:dyDescent="0.25">
      <c r="A912" s="3">
        <f>RSI!A912</f>
        <v>43332</v>
      </c>
      <c r="B912" s="2">
        <f>RSI!B912</f>
        <v>5.6406000000000001</v>
      </c>
      <c r="C912" s="2">
        <f>RSI!I912</f>
        <v>58.34912592597032</v>
      </c>
      <c r="D912" s="2">
        <f>MACD!E912</f>
        <v>3.8133318196997834E-4</v>
      </c>
      <c r="E912" s="2">
        <f>MACD!F912</f>
        <v>7.6023842926217266E-3</v>
      </c>
      <c r="F912" s="2">
        <f>'Moving Avg'!D912</f>
        <v>5.6292799999999996</v>
      </c>
      <c r="G912" s="2">
        <f>'Moving Avg'!F912</f>
        <v>5.6105650000000029</v>
      </c>
      <c r="H912" s="2">
        <f>'Moving Avg'!G912</f>
        <v>5.5376879999999984</v>
      </c>
      <c r="I912" s="2">
        <f>'Moving Avg'!H912</f>
        <v>5.4287310000000026</v>
      </c>
      <c r="J912" s="6" t="str">
        <f>OBV!F912</f>
        <v>BEARISH</v>
      </c>
      <c r="K912" s="6" t="str">
        <f>OBV!G912</f>
        <v>NEUTRAL</v>
      </c>
      <c r="L912" s="6" t="str">
        <f>OBV!H912</f>
        <v>CONFIRMED BEARISH</v>
      </c>
    </row>
    <row r="913" spans="1:12" ht="13.5" x14ac:dyDescent="0.25">
      <c r="A913" s="3">
        <f>RSI!A913</f>
        <v>43335</v>
      </c>
      <c r="B913" s="2">
        <f>RSI!B913</f>
        <v>5.6477000000000004</v>
      </c>
      <c r="C913" s="2">
        <f>RSI!I913</f>
        <v>59.278221147271118</v>
      </c>
      <c r="D913" s="2">
        <f>MACD!E913</f>
        <v>-1.0335851576019017E-2</v>
      </c>
      <c r="E913" s="2">
        <f>MACD!F913</f>
        <v>4.0147371188935781E-3</v>
      </c>
      <c r="F913" s="2">
        <f>'Moving Avg'!D913</f>
        <v>5.6363599999999998</v>
      </c>
      <c r="G913" s="2">
        <f>'Moving Avg'!F913</f>
        <v>5.6133950000000024</v>
      </c>
      <c r="H913" s="2">
        <f>'Moving Avg'!G913</f>
        <v>5.5432739999999994</v>
      </c>
      <c r="I913" s="2">
        <f>'Moving Avg'!H913</f>
        <v>5.4314545000000036</v>
      </c>
      <c r="J913" s="6" t="str">
        <f>OBV!F913</f>
        <v>BULLISH</v>
      </c>
      <c r="K913" s="6" t="str">
        <f>OBV!G913</f>
        <v>NEUTRAL</v>
      </c>
      <c r="L913" s="6" t="str">
        <f>OBV!H913</f>
        <v>CONFIRMED BULLISH</v>
      </c>
    </row>
    <row r="914" spans="1:12" ht="13.5" x14ac:dyDescent="0.25">
      <c r="A914" s="3">
        <f>RSI!A914</f>
        <v>43336</v>
      </c>
      <c r="B914" s="2">
        <f>RSI!B914</f>
        <v>5.6477000000000004</v>
      </c>
      <c r="C914" s="2">
        <f>RSI!I914</f>
        <v>59.278221147271118</v>
      </c>
      <c r="D914" s="2">
        <f>MACD!E914</f>
        <v>-1.5389077792950623E-2</v>
      </c>
      <c r="E914" s="2">
        <f>MACD!F914</f>
        <v>1.3397413652473794E-4</v>
      </c>
      <c r="F914" s="2">
        <f>'Moving Avg'!D914</f>
        <v>5.64344</v>
      </c>
      <c r="G914" s="2">
        <f>'Moving Avg'!F914</f>
        <v>5.6165750000000019</v>
      </c>
      <c r="H914" s="2">
        <f>'Moving Avg'!G914</f>
        <v>5.5480639999999983</v>
      </c>
      <c r="I914" s="2">
        <f>'Moving Avg'!H914</f>
        <v>5.4341780000000028</v>
      </c>
      <c r="J914" s="6" t="str">
        <f>OBV!F914</f>
        <v>BULLISH</v>
      </c>
      <c r="K914" s="6" t="str">
        <f>OBV!G914</f>
        <v>NEUTRAL</v>
      </c>
      <c r="L914" s="6" t="str">
        <f>OBV!H914</f>
        <v>CONFIRMED BULLISH</v>
      </c>
    </row>
    <row r="915" spans="1:12" ht="13.5" x14ac:dyDescent="0.25">
      <c r="A915" s="3">
        <f>RSI!A915</f>
        <v>43339</v>
      </c>
      <c r="B915" s="2">
        <f>RSI!B915</f>
        <v>5.6477000000000004</v>
      </c>
      <c r="C915" s="2">
        <f>RSI!I915</f>
        <v>59.278221147271118</v>
      </c>
      <c r="D915" s="2">
        <f>MACD!E915</f>
        <v>-2.1070789754443098E-2</v>
      </c>
      <c r="E915" s="2">
        <f>MACD!F915</f>
        <v>-4.1069786416688299E-3</v>
      </c>
      <c r="F915" s="2">
        <f>'Moving Avg'!D915</f>
        <v>5.6448599999999995</v>
      </c>
      <c r="G915" s="2">
        <f>'Moving Avg'!F915</f>
        <v>5.6165750000000019</v>
      </c>
      <c r="H915" s="2">
        <f>'Moving Avg'!G915</f>
        <v>5.5535179999999977</v>
      </c>
      <c r="I915" s="2">
        <f>'Moving Avg'!H915</f>
        <v>5.4368685000000037</v>
      </c>
      <c r="J915" s="6" t="str">
        <f>OBV!F915</f>
        <v>BULLISH</v>
      </c>
      <c r="K915" s="6" t="str">
        <f>OBV!G915</f>
        <v>NEUTRAL</v>
      </c>
      <c r="L915" s="6" t="str">
        <f>OBV!H915</f>
        <v>CONFIRMED BULLISH</v>
      </c>
    </row>
    <row r="916" spans="1:12" ht="13.5" x14ac:dyDescent="0.25">
      <c r="A916" s="3">
        <f>RSI!A916</f>
        <v>43340</v>
      </c>
      <c r="B916" s="2">
        <f>RSI!B916</f>
        <v>5.6193999999999997</v>
      </c>
      <c r="C916" s="2">
        <f>RSI!I916</f>
        <v>53.35333738845641</v>
      </c>
      <c r="D916" s="2">
        <f>MACD!E916</f>
        <v>-2.1887848530491638E-2</v>
      </c>
      <c r="E916" s="2">
        <f>MACD!F916</f>
        <v>-7.6631526194333921E-3</v>
      </c>
      <c r="F916" s="2">
        <f>'Moving Avg'!D916</f>
        <v>5.6406200000000002</v>
      </c>
      <c r="G916" s="2">
        <f>'Moving Avg'!F916</f>
        <v>5.6151600000000013</v>
      </c>
      <c r="H916" s="2">
        <f>'Moving Avg'!G916</f>
        <v>5.5573439999999996</v>
      </c>
      <c r="I916" s="2">
        <f>'Moving Avg'!H916</f>
        <v>5.4386545000000037</v>
      </c>
      <c r="J916" s="6" t="str">
        <f>OBV!F916</f>
        <v>BULLISH</v>
      </c>
      <c r="K916" s="6" t="str">
        <f>OBV!G916</f>
        <v>NEUTRAL</v>
      </c>
      <c r="L916" s="6" t="str">
        <f>OBV!H916</f>
        <v>BULLISH DIVERGENCE</v>
      </c>
    </row>
    <row r="917" spans="1:12" ht="13.5" x14ac:dyDescent="0.25">
      <c r="A917" s="3">
        <f>RSI!A917</f>
        <v>43341</v>
      </c>
      <c r="B917" s="2">
        <f>RSI!B917</f>
        <v>5.6193999999999997</v>
      </c>
      <c r="C917" s="2">
        <f>RSI!I917</f>
        <v>53.35333738845641</v>
      </c>
      <c r="D917" s="2">
        <f>MACD!E917</f>
        <v>-1.1819300864654991E-2</v>
      </c>
      <c r="E917" s="2">
        <f>MACD!F917</f>
        <v>-8.4943822684777123E-3</v>
      </c>
      <c r="F917" s="2">
        <f>'Moving Avg'!D917</f>
        <v>5.6363799999999999</v>
      </c>
      <c r="G917" s="2">
        <f>'Moving Avg'!F917</f>
        <v>5.6137450000000007</v>
      </c>
      <c r="H917" s="2">
        <f>'Moving Avg'!G917</f>
        <v>5.5614359999999987</v>
      </c>
      <c r="I917" s="2">
        <f>'Moving Avg'!H917</f>
        <v>5.4407390000000033</v>
      </c>
      <c r="J917" s="6" t="str">
        <f>OBV!F917</f>
        <v>BULLISH</v>
      </c>
      <c r="K917" s="6" t="str">
        <f>OBV!G917</f>
        <v>NEUTRAL</v>
      </c>
      <c r="L917" s="6" t="str">
        <f>OBV!H917</f>
        <v>BULLISH DIVERGENCE</v>
      </c>
    </row>
    <row r="918" spans="1:12" ht="13.5" x14ac:dyDescent="0.25">
      <c r="A918" s="3">
        <f>RSI!A918</f>
        <v>43342</v>
      </c>
      <c r="B918" s="2">
        <f>RSI!B918</f>
        <v>5.782</v>
      </c>
      <c r="C918" s="2">
        <f>RSI!I918</f>
        <v>72.001161381864762</v>
      </c>
      <c r="D918" s="2">
        <f>MACD!E918</f>
        <v>-2.1961386871596211E-2</v>
      </c>
      <c r="E918" s="2">
        <f>MACD!F918</f>
        <v>-1.1187783189101411E-2</v>
      </c>
      <c r="F918" s="2">
        <f>'Moving Avg'!D918</f>
        <v>5.6632400000000001</v>
      </c>
      <c r="G918" s="2">
        <f>'Moving Avg'!F918</f>
        <v>5.6201099999999995</v>
      </c>
      <c r="H918" s="2">
        <f>'Moving Avg'!G918</f>
        <v>5.5661019999999999</v>
      </c>
      <c r="I918" s="2">
        <f>'Moving Avg'!H918</f>
        <v>5.4436695000000022</v>
      </c>
      <c r="J918" s="6" t="str">
        <f>OBV!F918</f>
        <v>BULLISH</v>
      </c>
      <c r="K918" s="6" t="str">
        <f>OBV!G918</f>
        <v>STRONG</v>
      </c>
      <c r="L918" s="6" t="str">
        <f>OBV!H918</f>
        <v>CONFIRMED BULLISH</v>
      </c>
    </row>
    <row r="919" spans="1:12" ht="13.5" x14ac:dyDescent="0.25">
      <c r="A919" s="3">
        <f>RSI!A919</f>
        <v>43343</v>
      </c>
      <c r="B919" s="2">
        <f>RSI!B919</f>
        <v>5.782</v>
      </c>
      <c r="C919" s="2">
        <f>RSI!I919</f>
        <v>72.001161381864762</v>
      </c>
      <c r="D919" s="2">
        <f>MACD!E919</f>
        <v>-3.1591096570805277E-2</v>
      </c>
      <c r="E919" s="2">
        <f>MACD!F919</f>
        <v>-1.5268445865442185E-2</v>
      </c>
      <c r="F919" s="2">
        <f>'Moving Avg'!D919</f>
        <v>5.6900999999999993</v>
      </c>
      <c r="G919" s="2">
        <f>'Moving Avg'!F919</f>
        <v>5.6268249999999993</v>
      </c>
      <c r="H919" s="2">
        <f>'Moving Avg'!G919</f>
        <v>5.5714739999999985</v>
      </c>
      <c r="I919" s="2">
        <f>'Moving Avg'!H919</f>
        <v>5.4467000000000017</v>
      </c>
      <c r="J919" s="6" t="str">
        <f>OBV!F919</f>
        <v>BULLISH</v>
      </c>
      <c r="K919" s="6" t="str">
        <f>OBV!G919</f>
        <v>STRONG</v>
      </c>
      <c r="L919" s="6" t="str">
        <f>OBV!H919</f>
        <v>CONFIRMED BULLISH</v>
      </c>
    </row>
    <row r="920" spans="1:12" ht="13.5" x14ac:dyDescent="0.25">
      <c r="A920" s="3">
        <f>RSI!A920</f>
        <v>43346</v>
      </c>
      <c r="B920" s="2">
        <f>RSI!B920</f>
        <v>5.6123000000000003</v>
      </c>
      <c r="C920" s="2">
        <f>RSI!I920</f>
        <v>48.522205310106898</v>
      </c>
      <c r="D920" s="2">
        <f>MACD!E920</f>
        <v>-2.3785415035191271E-2</v>
      </c>
      <c r="E920" s="2">
        <f>MACD!F920</f>
        <v>-1.6971839699392005E-2</v>
      </c>
      <c r="F920" s="2">
        <f>'Moving Avg'!D920</f>
        <v>5.6830200000000008</v>
      </c>
      <c r="G920" s="2">
        <f>'Moving Avg'!F920</f>
        <v>5.6282349999999992</v>
      </c>
      <c r="H920" s="2">
        <f>'Moving Avg'!G920</f>
        <v>5.5741599999999991</v>
      </c>
      <c r="I920" s="2">
        <f>'Moving Avg'!H920</f>
        <v>5.4492135000000017</v>
      </c>
      <c r="J920" s="6" t="str">
        <f>OBV!F920</f>
        <v>BULLISH</v>
      </c>
      <c r="K920" s="6" t="str">
        <f>OBV!G920</f>
        <v>STRONG</v>
      </c>
      <c r="L920" s="6" t="str">
        <f>OBV!H920</f>
        <v>BULLISH DIVERGENCE</v>
      </c>
    </row>
    <row r="921" spans="1:12" ht="13.5" x14ac:dyDescent="0.25">
      <c r="A921" s="3">
        <f>RSI!A921</f>
        <v>43347</v>
      </c>
      <c r="B921" s="2">
        <f>RSI!B921</f>
        <v>5.4497999999999998</v>
      </c>
      <c r="C921" s="2">
        <f>RSI!I921</f>
        <v>36.311522568256443</v>
      </c>
      <c r="D921" s="2">
        <f>MACD!E921</f>
        <v>-5.0392495581688124E-3</v>
      </c>
      <c r="E921" s="2">
        <f>MACD!F921</f>
        <v>-1.4585321671147369E-2</v>
      </c>
      <c r="F921" s="2">
        <f>'Moving Avg'!D921</f>
        <v>5.6490999999999998</v>
      </c>
      <c r="G921" s="2">
        <f>'Moving Avg'!F921</f>
        <v>5.6215199999999985</v>
      </c>
      <c r="H921" s="2">
        <f>'Moving Avg'!G921</f>
        <v>5.5735959999999984</v>
      </c>
      <c r="I921" s="2">
        <f>'Moving Avg'!H921</f>
        <v>5.4512130000000028</v>
      </c>
      <c r="J921" s="6" t="str">
        <f>OBV!F921</f>
        <v>BULLISH</v>
      </c>
      <c r="K921" s="6" t="str">
        <f>OBV!G921</f>
        <v>STRONG</v>
      </c>
      <c r="L921" s="6" t="str">
        <f>OBV!H921</f>
        <v>BULLISH DIVERGENCE</v>
      </c>
    </row>
    <row r="922" spans="1:12" ht="13.5" x14ac:dyDescent="0.25">
      <c r="A922" s="3">
        <f>RSI!A922</f>
        <v>43348</v>
      </c>
      <c r="B922" s="2">
        <f>RSI!B922</f>
        <v>5.4073000000000002</v>
      </c>
      <c r="C922" s="2">
        <f>RSI!I922</f>
        <v>33.908136252193898</v>
      </c>
      <c r="D922" s="2">
        <f>MACD!E922</f>
        <v>1.5027851594007657E-2</v>
      </c>
      <c r="E922" s="2">
        <f>MACD!F922</f>
        <v>-8.6626870181163648E-3</v>
      </c>
      <c r="F922" s="2">
        <f>'Moving Avg'!D922</f>
        <v>5.6066799999999999</v>
      </c>
      <c r="G922" s="2">
        <f>'Moving Avg'!F922</f>
        <v>5.6148049999999987</v>
      </c>
      <c r="H922" s="2">
        <f>'Moving Avg'!G922</f>
        <v>5.5721820000000006</v>
      </c>
      <c r="I922" s="2">
        <f>'Moving Avg'!H922</f>
        <v>5.4531990000000041</v>
      </c>
      <c r="J922" s="6" t="str">
        <f>OBV!F922</f>
        <v>BULLISH</v>
      </c>
      <c r="K922" s="6" t="str">
        <f>OBV!G922</f>
        <v>STRONG</v>
      </c>
      <c r="L922" s="6" t="str">
        <f>OBV!H922</f>
        <v>BULLISH DIVERGENCE</v>
      </c>
    </row>
    <row r="923" spans="1:12" ht="13.5" x14ac:dyDescent="0.25">
      <c r="A923" s="3">
        <f>RSI!A923</f>
        <v>43349</v>
      </c>
      <c r="B923" s="2">
        <f>RSI!B923</f>
        <v>5.6052999999999997</v>
      </c>
      <c r="C923" s="2">
        <f>RSI!I923</f>
        <v>50.384388048758964</v>
      </c>
      <c r="D923" s="2">
        <f>MACD!E923</f>
        <v>1.9663012307604255E-2</v>
      </c>
      <c r="E923" s="2">
        <f>MACD!F923</f>
        <v>-2.9975471529722405E-3</v>
      </c>
      <c r="F923" s="2">
        <f>'Moving Avg'!D923</f>
        <v>5.5713400000000002</v>
      </c>
      <c r="G923" s="2">
        <f>'Moving Avg'!F923</f>
        <v>5.6176349999999999</v>
      </c>
      <c r="H923" s="2">
        <f>'Moving Avg'!G923</f>
        <v>5.5740200000000018</v>
      </c>
      <c r="I923" s="2">
        <f>'Moving Avg'!H923</f>
        <v>5.4561090000000023</v>
      </c>
      <c r="J923" s="6" t="str">
        <f>OBV!F923</f>
        <v>BULLISH</v>
      </c>
      <c r="K923" s="6" t="str">
        <f>OBV!G923</f>
        <v>NEUTRAL</v>
      </c>
      <c r="L923" s="6" t="str">
        <f>OBV!H923</f>
        <v>BULLISH DIVERGENCE</v>
      </c>
    </row>
    <row r="924" spans="1:12" ht="13.5" x14ac:dyDescent="0.25">
      <c r="A924" s="3">
        <f>RSI!A924</f>
        <v>43350</v>
      </c>
      <c r="B924" s="2">
        <f>RSI!B924</f>
        <v>5.4638999999999998</v>
      </c>
      <c r="C924" s="2">
        <f>RSI!I924</f>
        <v>42.278526729847741</v>
      </c>
      <c r="D924" s="2">
        <f>MACD!E924</f>
        <v>3.4027733524153447E-2</v>
      </c>
      <c r="E924" s="2">
        <f>MACD!F924</f>
        <v>4.4075089824528969E-3</v>
      </c>
      <c r="F924" s="2">
        <f>'Moving Avg'!D924</f>
        <v>5.5077199999999999</v>
      </c>
      <c r="G924" s="2">
        <f>'Moving Avg'!F924</f>
        <v>5.61198</v>
      </c>
      <c r="H924" s="2">
        <f>'Moving Avg'!G924</f>
        <v>5.5751520000000019</v>
      </c>
      <c r="I924" s="2">
        <f>'Moving Avg'!H924</f>
        <v>5.4585110000000032</v>
      </c>
      <c r="J924" s="6" t="str">
        <f>OBV!F924</f>
        <v>BEARISH</v>
      </c>
      <c r="K924" s="6" t="str">
        <f>OBV!G924</f>
        <v>NEUTRAL</v>
      </c>
      <c r="L924" s="6" t="str">
        <f>OBV!H924</f>
        <v>CONFIRMED BEARISH</v>
      </c>
    </row>
    <row r="925" spans="1:12" ht="13.5" x14ac:dyDescent="0.25">
      <c r="A925" s="3">
        <f>RSI!A925</f>
        <v>43353</v>
      </c>
      <c r="B925" s="2">
        <f>RSI!B925</f>
        <v>5.4710000000000001</v>
      </c>
      <c r="C925" s="2">
        <f>RSI!I925</f>
        <v>42.776346779640782</v>
      </c>
      <c r="D925" s="2">
        <f>MACD!E925</f>
        <v>4.6463025263339119E-2</v>
      </c>
      <c r="E925" s="2">
        <f>MACD!F925</f>
        <v>1.2818612238630142E-2</v>
      </c>
      <c r="F925" s="2">
        <f>'Moving Avg'!D925</f>
        <v>5.4794599999999996</v>
      </c>
      <c r="G925" s="2">
        <f>'Moving Avg'!F925</f>
        <v>5.6070350000000007</v>
      </c>
      <c r="H925" s="2">
        <f>'Moving Avg'!G925</f>
        <v>5.5744460000000018</v>
      </c>
      <c r="I925" s="2">
        <f>'Moving Avg'!H925</f>
        <v>5.460683000000004</v>
      </c>
      <c r="J925" s="6" t="str">
        <f>OBV!F925</f>
        <v>BEARISH</v>
      </c>
      <c r="K925" s="6" t="str">
        <f>OBV!G925</f>
        <v>NEUTRAL</v>
      </c>
      <c r="L925" s="6" t="str">
        <f>OBV!H925</f>
        <v>CONFIRMED BEARISH</v>
      </c>
    </row>
    <row r="926" spans="1:12" ht="13.5" x14ac:dyDescent="0.25">
      <c r="A926" s="3">
        <f>RSI!A926</f>
        <v>43355</v>
      </c>
      <c r="B926" s="2">
        <f>RSI!B926</f>
        <v>5.577</v>
      </c>
      <c r="C926" s="2">
        <f>RSI!I926</f>
        <v>49.744966185306588</v>
      </c>
      <c r="D926" s="2">
        <f>MACD!E926</f>
        <v>4.5484259244030767E-2</v>
      </c>
      <c r="E926" s="2">
        <f>MACD!F926</f>
        <v>1.935174163971027E-2</v>
      </c>
      <c r="F926" s="2">
        <f>'Moving Avg'!D926</f>
        <v>5.5048999999999992</v>
      </c>
      <c r="G926" s="2">
        <f>'Moving Avg'!F926</f>
        <v>5.6066799999999999</v>
      </c>
      <c r="H926" s="2">
        <f>'Moving Avg'!G926</f>
        <v>5.5784040000000017</v>
      </c>
      <c r="I926" s="2">
        <f>'Moving Avg'!H926</f>
        <v>5.4633850000000033</v>
      </c>
      <c r="J926" s="6" t="str">
        <f>OBV!F926</f>
        <v>BEARISH</v>
      </c>
      <c r="K926" s="6" t="str">
        <f>OBV!G926</f>
        <v>NEUTRAL</v>
      </c>
      <c r="L926" s="6" t="str">
        <f>OBV!H926</f>
        <v>BEARISH DIVERGENCE</v>
      </c>
    </row>
    <row r="927" spans="1:12" ht="13.5" x14ac:dyDescent="0.25">
      <c r="A927" s="3">
        <f>RSI!A927</f>
        <v>43356</v>
      </c>
      <c r="B927" s="2">
        <f>RSI!B927</f>
        <v>5.5698999999999996</v>
      </c>
      <c r="C927" s="2">
        <f>RSI!I927</f>
        <v>49.311795410618522</v>
      </c>
      <c r="D927" s="2">
        <f>MACD!E927</f>
        <v>4.5208197442646814E-2</v>
      </c>
      <c r="E927" s="2">
        <f>MACD!F927</f>
        <v>2.4523032800297578E-2</v>
      </c>
      <c r="F927" s="2">
        <f>'Moving Avg'!D927</f>
        <v>5.5374199999999991</v>
      </c>
      <c r="G927" s="2">
        <f>'Moving Avg'!F927</f>
        <v>5.6024399999999996</v>
      </c>
      <c r="H927" s="2">
        <f>'Moving Avg'!G927</f>
        <v>5.582504000000001</v>
      </c>
      <c r="I927" s="2">
        <f>'Moving Avg'!H927</f>
        <v>5.4661840000000028</v>
      </c>
      <c r="J927" s="6" t="str">
        <f>OBV!F927</f>
        <v>BULLISH</v>
      </c>
      <c r="K927" s="6" t="str">
        <f>OBV!G927</f>
        <v>NEUTRAL</v>
      </c>
      <c r="L927" s="6" t="str">
        <f>OBV!H927</f>
        <v>CONFIRMED BULLISH</v>
      </c>
    </row>
    <row r="928" spans="1:12" ht="13.5" x14ac:dyDescent="0.25">
      <c r="A928" s="3">
        <f>RSI!A928</f>
        <v>43357</v>
      </c>
      <c r="B928" s="2">
        <f>RSI!B928</f>
        <v>5.6052999999999997</v>
      </c>
      <c r="C928" s="2">
        <f>RSI!I928</f>
        <v>51.575923294753032</v>
      </c>
      <c r="D928" s="2">
        <f>MACD!E928</f>
        <v>6.743398153053537E-2</v>
      </c>
      <c r="E928" s="2">
        <f>MACD!F928</f>
        <v>3.3105222546345139E-2</v>
      </c>
      <c r="F928" s="2">
        <f>'Moving Avg'!D928</f>
        <v>5.5374199999999991</v>
      </c>
      <c r="G928" s="2">
        <f>'Moving Avg'!F928</f>
        <v>5.6020899999999996</v>
      </c>
      <c r="H928" s="2">
        <f>'Moving Avg'!G928</f>
        <v>5.585898000000002</v>
      </c>
      <c r="I928" s="2">
        <f>'Moving Avg'!H928</f>
        <v>5.4689945000000026</v>
      </c>
      <c r="J928" s="6" t="str">
        <f>OBV!F928</f>
        <v>BEARISH</v>
      </c>
      <c r="K928" s="6" t="str">
        <f>OBV!G928</f>
        <v>NEUTRAL</v>
      </c>
      <c r="L928" s="6" t="str">
        <f>OBV!H928</f>
        <v>NEUTRAL</v>
      </c>
    </row>
    <row r="929" spans="1:12" ht="13.5" x14ac:dyDescent="0.25">
      <c r="A929" s="3">
        <f>RSI!A929</f>
        <v>43360</v>
      </c>
      <c r="B929" s="2">
        <f>RSI!B929</f>
        <v>5.6265000000000001</v>
      </c>
      <c r="C929" s="2">
        <f>RSI!I929</f>
        <v>52.93185680269729</v>
      </c>
      <c r="D929" s="2">
        <f>MACD!E929</f>
        <v>8.4522171553460979E-2</v>
      </c>
      <c r="E929" s="2">
        <f>MACD!F929</f>
        <v>4.3388612347768307E-2</v>
      </c>
      <c r="F929" s="2">
        <f>'Moving Avg'!D929</f>
        <v>5.5699399999999999</v>
      </c>
      <c r="G929" s="2">
        <f>'Moving Avg'!F929</f>
        <v>5.6028000000000002</v>
      </c>
      <c r="H929" s="2">
        <f>'Moving Avg'!G929</f>
        <v>5.589716000000001</v>
      </c>
      <c r="I929" s="2">
        <f>'Moving Avg'!H929</f>
        <v>5.4721100000000025</v>
      </c>
      <c r="J929" s="6" t="str">
        <f>OBV!F929</f>
        <v>BEARISH</v>
      </c>
      <c r="K929" s="6" t="str">
        <f>OBV!G929</f>
        <v>NEUTRAL</v>
      </c>
      <c r="L929" s="6" t="str">
        <f>OBV!H929</f>
        <v>BEARISH DIVERGENCE</v>
      </c>
    </row>
    <row r="930" spans="1:12" ht="13.5" x14ac:dyDescent="0.25">
      <c r="A930" s="3">
        <f>RSI!A930</f>
        <v>43361</v>
      </c>
      <c r="B930" s="2">
        <f>RSI!B930</f>
        <v>5.5698999999999996</v>
      </c>
      <c r="C930" s="2">
        <f>RSI!I930</f>
        <v>48.987908647925195</v>
      </c>
      <c r="D930" s="2">
        <f>MACD!E930</f>
        <v>7.6804119046596675E-2</v>
      </c>
      <c r="E930" s="2">
        <f>MACD!F930</f>
        <v>5.0071713687533985E-2</v>
      </c>
      <c r="F930" s="2">
        <f>'Moving Avg'!D930</f>
        <v>5.5897199999999998</v>
      </c>
      <c r="G930" s="2">
        <f>'Moving Avg'!F930</f>
        <v>5.5992650000000008</v>
      </c>
      <c r="H930" s="2">
        <f>'Moving Avg'!G930</f>
        <v>5.5922600000000031</v>
      </c>
      <c r="I930" s="2">
        <f>'Moving Avg'!H930</f>
        <v>5.4747435000000033</v>
      </c>
      <c r="J930" s="6" t="str">
        <f>OBV!F930</f>
        <v>BEARISH</v>
      </c>
      <c r="K930" s="6" t="str">
        <f>OBV!G930</f>
        <v>WEAK</v>
      </c>
      <c r="L930" s="6" t="str">
        <f>OBV!H930</f>
        <v>BEARISH DIVERGENCE</v>
      </c>
    </row>
    <row r="931" spans="1:12" ht="13.5" x14ac:dyDescent="0.25">
      <c r="A931" s="3">
        <f>RSI!A931</f>
        <v>43362</v>
      </c>
      <c r="B931" s="2">
        <f>RSI!B931</f>
        <v>5.5698999999999996</v>
      </c>
      <c r="C931" s="2">
        <f>RSI!I931</f>
        <v>48.987908647925195</v>
      </c>
      <c r="D931" s="2">
        <f>MACD!E931</f>
        <v>4.5365142079149656E-2</v>
      </c>
      <c r="E931" s="2">
        <f>MACD!F931</f>
        <v>4.9130399365857121E-2</v>
      </c>
      <c r="F931" s="2">
        <f>'Moving Avg'!D931</f>
        <v>5.5883000000000003</v>
      </c>
      <c r="G931" s="2">
        <f>'Moving Avg'!F931</f>
        <v>5.5957300000000005</v>
      </c>
      <c r="H931" s="2">
        <f>'Moving Avg'!G931</f>
        <v>5.5914120000000027</v>
      </c>
      <c r="I931" s="2">
        <f>'Moving Avg'!H931</f>
        <v>5.477708500000003</v>
      </c>
      <c r="J931" s="6" t="str">
        <f>OBV!F931</f>
        <v>BEARISH</v>
      </c>
      <c r="K931" s="6" t="str">
        <f>OBV!G931</f>
        <v>WEAK</v>
      </c>
      <c r="L931" s="6" t="str">
        <f>OBV!H931</f>
        <v>CONFIRMED BEARISH</v>
      </c>
    </row>
    <row r="932" spans="1:12" ht="13.5" x14ac:dyDescent="0.25">
      <c r="A932" s="3">
        <f>RSI!A932</f>
        <v>43363</v>
      </c>
      <c r="B932" s="2">
        <f>RSI!B932</f>
        <v>5.5698999999999996</v>
      </c>
      <c r="C932" s="2">
        <f>RSI!I932</f>
        <v>48.987908647925188</v>
      </c>
      <c r="D932" s="2">
        <f>MACD!E932</f>
        <v>1.2309360784663603E-2</v>
      </c>
      <c r="E932" s="2">
        <f>MACD!F932</f>
        <v>4.1766191649618423E-2</v>
      </c>
      <c r="F932" s="2">
        <f>'Moving Avg'!D932</f>
        <v>5.5883000000000003</v>
      </c>
      <c r="G932" s="2">
        <f>'Moving Avg'!F932</f>
        <v>5.5921950000000002</v>
      </c>
      <c r="H932" s="2">
        <f>'Moving Avg'!G932</f>
        <v>5.5908460000000026</v>
      </c>
      <c r="I932" s="2">
        <f>'Moving Avg'!H932</f>
        <v>5.4805740000000025</v>
      </c>
      <c r="J932" s="6" t="str">
        <f>OBV!F932</f>
        <v>BEARISH</v>
      </c>
      <c r="K932" s="6" t="str">
        <f>OBV!G932</f>
        <v>NEUTRAL</v>
      </c>
      <c r="L932" s="6" t="str">
        <f>OBV!H932</f>
        <v>NEUTRAL</v>
      </c>
    </row>
    <row r="933" spans="1:12" ht="13.5" x14ac:dyDescent="0.25">
      <c r="A933" s="3">
        <f>RSI!A933</f>
        <v>43364</v>
      </c>
      <c r="B933" s="2">
        <f>RSI!B933</f>
        <v>5.5133999999999999</v>
      </c>
      <c r="C933" s="2">
        <f>RSI!I933</f>
        <v>44.823916204758632</v>
      </c>
      <c r="D933" s="2">
        <f>MACD!E933</f>
        <v>1.9064411214514188E-2</v>
      </c>
      <c r="E933" s="2">
        <f>MACD!F933</f>
        <v>3.7225835562597578E-2</v>
      </c>
      <c r="F933" s="2">
        <f>'Moving Avg'!D933</f>
        <v>5.5699200000000006</v>
      </c>
      <c r="G933" s="2">
        <f>'Moving Avg'!F933</f>
        <v>5.5854800000000013</v>
      </c>
      <c r="H933" s="2">
        <f>'Moving Avg'!G933</f>
        <v>5.5909880000000021</v>
      </c>
      <c r="I933" s="2">
        <f>'Moving Avg'!H933</f>
        <v>5.483090500000003</v>
      </c>
      <c r="J933" s="6" t="str">
        <f>OBV!F933</f>
        <v>BEARISH</v>
      </c>
      <c r="K933" s="6" t="str">
        <f>OBV!G933</f>
        <v>WEAK</v>
      </c>
      <c r="L933" s="6" t="str">
        <f>OBV!H933</f>
        <v>CONFIRMED BEARISH</v>
      </c>
    </row>
    <row r="934" spans="1:12" ht="13.5" x14ac:dyDescent="0.25">
      <c r="A934" s="3">
        <f>RSI!A934</f>
        <v>43367</v>
      </c>
      <c r="B934" s="2">
        <f>RSI!B934</f>
        <v>5.5063000000000004</v>
      </c>
      <c r="C934" s="2">
        <f>RSI!I934</f>
        <v>44.314165084482894</v>
      </c>
      <c r="D934" s="2">
        <f>MACD!E934</f>
        <v>3.9589446143750706E-3</v>
      </c>
      <c r="E934" s="2">
        <f>MACD!F934</f>
        <v>3.0572457372953079E-2</v>
      </c>
      <c r="F934" s="2">
        <f>'Moving Avg'!D934</f>
        <v>5.5458799999999995</v>
      </c>
      <c r="G934" s="2">
        <f>'Moving Avg'!F934</f>
        <v>5.5784099999999999</v>
      </c>
      <c r="H934" s="2">
        <f>'Moving Avg'!G934</f>
        <v>5.5894320000000013</v>
      </c>
      <c r="I934" s="2">
        <f>'Moving Avg'!H934</f>
        <v>5.4850740000000027</v>
      </c>
      <c r="J934" s="6" t="str">
        <f>OBV!F934</f>
        <v>BEARISH</v>
      </c>
      <c r="K934" s="6" t="str">
        <f>OBV!G934</f>
        <v>WEAK</v>
      </c>
      <c r="L934" s="6" t="str">
        <f>OBV!H934</f>
        <v>CONFIRMED BEARISH</v>
      </c>
    </row>
    <row r="935" spans="1:12" ht="13.5" x14ac:dyDescent="0.25">
      <c r="A935" s="3">
        <f>RSI!A935</f>
        <v>43368</v>
      </c>
      <c r="B935" s="2">
        <f>RSI!B935</f>
        <v>5.4992000000000001</v>
      </c>
      <c r="C935" s="2">
        <f>RSI!I935</f>
        <v>43.778011631882656</v>
      </c>
      <c r="D935" s="2">
        <f>MACD!E935</f>
        <v>-6.7858961078348656E-3</v>
      </c>
      <c r="E935" s="2">
        <f>MACD!F935</f>
        <v>2.3100786676795493E-2</v>
      </c>
      <c r="F935" s="2">
        <f>'Moving Avg'!D935</f>
        <v>5.5317399999999992</v>
      </c>
      <c r="G935" s="2">
        <f>'Moving Avg'!F935</f>
        <v>5.5709850000000012</v>
      </c>
      <c r="H935" s="2">
        <f>'Moving Avg'!G935</f>
        <v>5.5880180000000008</v>
      </c>
      <c r="I935" s="2">
        <f>'Moving Avg'!H935</f>
        <v>5.4870550000000016</v>
      </c>
      <c r="J935" s="6" t="str">
        <f>OBV!F935</f>
        <v>BEARISH</v>
      </c>
      <c r="K935" s="6" t="str">
        <f>OBV!G935</f>
        <v>NEUTRAL</v>
      </c>
      <c r="L935" s="6" t="str">
        <f>OBV!H935</f>
        <v>CONFIRMED BEARISH</v>
      </c>
    </row>
    <row r="936" spans="1:12" ht="13.5" x14ac:dyDescent="0.25">
      <c r="A936" s="3">
        <f>RSI!A936</f>
        <v>43369</v>
      </c>
      <c r="B936" s="2">
        <f>RSI!B936</f>
        <v>5.3719999999999999</v>
      </c>
      <c r="C936" s="2">
        <f>RSI!I936</f>
        <v>35.492852009572417</v>
      </c>
      <c r="D936" s="2">
        <f>MACD!E936</f>
        <v>1.0281660546931803E-2</v>
      </c>
      <c r="E936" s="2">
        <f>MACD!F936</f>
        <v>2.0536961450822757E-2</v>
      </c>
      <c r="F936" s="2">
        <f>'Moving Avg'!D936</f>
        <v>5.4921600000000002</v>
      </c>
      <c r="G936" s="2">
        <f>'Moving Avg'!F936</f>
        <v>5.5586150000000005</v>
      </c>
      <c r="H936" s="2">
        <f>'Moving Avg'!G936</f>
        <v>5.5840600000000009</v>
      </c>
      <c r="I936" s="2">
        <f>'Moving Avg'!H936</f>
        <v>5.488433500000002</v>
      </c>
      <c r="J936" s="6" t="str">
        <f>OBV!F936</f>
        <v>BEARISH</v>
      </c>
      <c r="K936" s="6" t="str">
        <f>OBV!G936</f>
        <v>NEUTRAL</v>
      </c>
      <c r="L936" s="6" t="str">
        <f>OBV!H936</f>
        <v>CONFIRMED BEARISH</v>
      </c>
    </row>
    <row r="937" spans="1:12" ht="13.5" x14ac:dyDescent="0.25">
      <c r="A937" s="3">
        <f>RSI!A937</f>
        <v>43370</v>
      </c>
      <c r="B937" s="2">
        <f>RSI!B937</f>
        <v>5.4427000000000003</v>
      </c>
      <c r="C937" s="2">
        <f>RSI!I937</f>
        <v>42.056788845293731</v>
      </c>
      <c r="D937" s="2">
        <f>MACD!E937</f>
        <v>1.9543345555118385E-2</v>
      </c>
      <c r="E937" s="2">
        <f>MACD!F937</f>
        <v>2.0338238271681883E-2</v>
      </c>
      <c r="F937" s="2">
        <f>'Moving Avg'!D937</f>
        <v>5.4667200000000005</v>
      </c>
      <c r="G937" s="2">
        <f>'Moving Avg'!F937</f>
        <v>5.5497800000000002</v>
      </c>
      <c r="H937" s="2">
        <f>'Moving Avg'!G937</f>
        <v>5.5820820000000007</v>
      </c>
      <c r="I937" s="2">
        <f>'Moving Avg'!H937</f>
        <v>5.4900990000000025</v>
      </c>
      <c r="J937" s="6" t="str">
        <f>OBV!F937</f>
        <v>BULLISH</v>
      </c>
      <c r="K937" s="6" t="str">
        <f>OBV!G937</f>
        <v>NEUTRAL</v>
      </c>
      <c r="L937" s="6" t="str">
        <f>OBV!H937</f>
        <v>BULLISH DIVERGENCE</v>
      </c>
    </row>
    <row r="938" spans="1:12" ht="13.5" x14ac:dyDescent="0.25">
      <c r="A938" s="3">
        <f>RSI!A938</f>
        <v>43371</v>
      </c>
      <c r="B938" s="2">
        <f>RSI!B938</f>
        <v>5.4779999999999998</v>
      </c>
      <c r="C938" s="2">
        <f>RSI!I938</f>
        <v>45.06261927366036</v>
      </c>
      <c r="D938" s="2">
        <f>MACD!E938</f>
        <v>3.0857846965462343E-2</v>
      </c>
      <c r="E938" s="2">
        <f>MACD!F938</f>
        <v>2.2442160010437976E-2</v>
      </c>
      <c r="F938" s="2">
        <f>'Moving Avg'!D938</f>
        <v>5.4596400000000003</v>
      </c>
      <c r="G938" s="2">
        <f>'Moving Avg'!F938</f>
        <v>5.5345800000000001</v>
      </c>
      <c r="H938" s="2">
        <f>'Moving Avg'!G938</f>
        <v>5.5805259999999999</v>
      </c>
      <c r="I938" s="2">
        <f>'Moving Avg'!H938</f>
        <v>5.4921070000000016</v>
      </c>
      <c r="J938" s="6" t="str">
        <f>OBV!F938</f>
        <v>BULLISH</v>
      </c>
      <c r="K938" s="6" t="str">
        <f>OBV!G938</f>
        <v>NEUTRAL</v>
      </c>
      <c r="L938" s="6" t="str">
        <f>OBV!H938</f>
        <v>BULLISH DIVERGENCE</v>
      </c>
    </row>
    <row r="939" spans="1:12" ht="13.5" x14ac:dyDescent="0.25">
      <c r="A939" s="3">
        <f>RSI!A939</f>
        <v>43374</v>
      </c>
      <c r="B939" s="2">
        <f>RSI!B939</f>
        <v>5.4779999999999998</v>
      </c>
      <c r="C939" s="2">
        <f>RSI!I939</f>
        <v>45.06261927366036</v>
      </c>
      <c r="D939" s="2">
        <f>MACD!E939</f>
        <v>4.4083079159145555E-2</v>
      </c>
      <c r="E939" s="2">
        <f>MACD!F939</f>
        <v>2.677034384017949E-2</v>
      </c>
      <c r="F939" s="2">
        <f>'Moving Avg'!D939</f>
        <v>5.4539799999999996</v>
      </c>
      <c r="G939" s="2">
        <f>'Moving Avg'!F939</f>
        <v>5.51938</v>
      </c>
      <c r="H939" s="2">
        <f>'Moving Avg'!G939</f>
        <v>5.5789700000000009</v>
      </c>
      <c r="I939" s="2">
        <f>'Moving Avg'!H939</f>
        <v>5.4940485000000026</v>
      </c>
      <c r="J939" s="6" t="str">
        <f>OBV!F939</f>
        <v>BULLISH</v>
      </c>
      <c r="K939" s="6" t="str">
        <f>OBV!G939</f>
        <v>NEUTRAL</v>
      </c>
      <c r="L939" s="6" t="str">
        <f>OBV!H939</f>
        <v>BULLISH DIVERGENCE</v>
      </c>
    </row>
    <row r="940" spans="1:12" ht="13.5" x14ac:dyDescent="0.25">
      <c r="A940" s="3">
        <f>RSI!A940</f>
        <v>43375</v>
      </c>
      <c r="B940" s="2">
        <f>RSI!B940</f>
        <v>5.3860999999999999</v>
      </c>
      <c r="C940" s="2">
        <f>RSI!I940</f>
        <v>38.960306611957144</v>
      </c>
      <c r="D940" s="2">
        <f>MACD!E940</f>
        <v>5.3734379833294987E-2</v>
      </c>
      <c r="E940" s="2">
        <f>MACD!F940</f>
        <v>3.2163151038802594E-2</v>
      </c>
      <c r="F940" s="2">
        <f>'Moving Avg'!D940</f>
        <v>5.4313599999999997</v>
      </c>
      <c r="G940" s="2">
        <f>'Moving Avg'!F940</f>
        <v>5.5080699999999991</v>
      </c>
      <c r="H940" s="2">
        <f>'Moving Avg'!G940</f>
        <v>5.5757180000000002</v>
      </c>
      <c r="I940" s="2">
        <f>'Moving Avg'!H940</f>
        <v>5.4955305000000019</v>
      </c>
      <c r="J940" s="6" t="str">
        <f>OBV!F940</f>
        <v>BULLISH</v>
      </c>
      <c r="K940" s="6" t="str">
        <f>OBV!G940</f>
        <v>NEUTRAL</v>
      </c>
      <c r="L940" s="6" t="str">
        <f>OBV!H940</f>
        <v>BULLISH DIVERGENCE</v>
      </c>
    </row>
    <row r="941" spans="1:12" ht="13.5" x14ac:dyDescent="0.25">
      <c r="A941" s="3">
        <f>RSI!A941</f>
        <v>43376</v>
      </c>
      <c r="B941" s="2">
        <f>RSI!B941</f>
        <v>5.3719999999999999</v>
      </c>
      <c r="C941" s="2">
        <f>RSI!I941</f>
        <v>38.107641718781338</v>
      </c>
      <c r="D941" s="2">
        <f>MACD!E941</f>
        <v>6.3822613924627625E-2</v>
      </c>
      <c r="E941" s="2">
        <f>MACD!F941</f>
        <v>3.8495043615967603E-2</v>
      </c>
      <c r="F941" s="2">
        <f>'Moving Avg'!D941</f>
        <v>5.4313599999999997</v>
      </c>
      <c r="G941" s="2">
        <f>'Moving Avg'!F941</f>
        <v>5.504179999999999</v>
      </c>
      <c r="H941" s="2">
        <f>'Moving Avg'!G941</f>
        <v>5.572890000000001</v>
      </c>
      <c r="I941" s="2">
        <f>'Moving Avg'!H941</f>
        <v>5.4969420000000024</v>
      </c>
      <c r="J941" s="6" t="str">
        <f>OBV!F941</f>
        <v>BEARISH</v>
      </c>
      <c r="K941" s="6" t="str">
        <f>OBV!G941</f>
        <v>WEAK</v>
      </c>
      <c r="L941" s="6" t="str">
        <f>OBV!H941</f>
        <v>NEUTRAL</v>
      </c>
    </row>
    <row r="942" spans="1:12" ht="13.5" x14ac:dyDescent="0.25">
      <c r="A942" s="3">
        <f>RSI!A942</f>
        <v>43377</v>
      </c>
      <c r="B942" s="2">
        <f>RSI!B942</f>
        <v>5.3719999999999999</v>
      </c>
      <c r="C942" s="2">
        <f>RSI!I942</f>
        <v>38.107641718781338</v>
      </c>
      <c r="D942" s="2">
        <f>MACD!E942</f>
        <v>7.3254448452884091E-2</v>
      </c>
      <c r="E942" s="2">
        <f>MACD!F942</f>
        <v>4.5446924583350902E-2</v>
      </c>
      <c r="F942" s="2">
        <f>'Moving Avg'!D942</f>
        <v>5.4172199999999995</v>
      </c>
      <c r="G942" s="2">
        <f>'Moving Avg'!F942</f>
        <v>5.5024149999999992</v>
      </c>
      <c r="H942" s="2">
        <f>'Moving Avg'!G942</f>
        <v>5.5694980000000021</v>
      </c>
      <c r="I942" s="2">
        <f>'Moving Avg'!H942</f>
        <v>5.4976570000000029</v>
      </c>
      <c r="J942" s="6" t="str">
        <f>OBV!F942</f>
        <v>BEARISH</v>
      </c>
      <c r="K942" s="6" t="str">
        <f>OBV!G942</f>
        <v>WEAK</v>
      </c>
      <c r="L942" s="6" t="str">
        <f>OBV!H942</f>
        <v>CONFIRMED BEARISH</v>
      </c>
    </row>
    <row r="943" spans="1:12" ht="13.5" x14ac:dyDescent="0.25">
      <c r="A943" s="3">
        <f>RSI!A943</f>
        <v>43378</v>
      </c>
      <c r="B943" s="2">
        <f>RSI!B943</f>
        <v>5.3013000000000003</v>
      </c>
      <c r="C943" s="2">
        <f>RSI!I943</f>
        <v>33.805250992906622</v>
      </c>
      <c r="D943" s="2">
        <f>MACD!E943</f>
        <v>7.8609253870145501E-2</v>
      </c>
      <c r="E943" s="2">
        <f>MACD!F943</f>
        <v>5.2079390440709826E-2</v>
      </c>
      <c r="F943" s="2">
        <f>'Moving Avg'!D943</f>
        <v>5.3818800000000007</v>
      </c>
      <c r="G943" s="2">
        <f>'Moving Avg'!F943</f>
        <v>5.4872149999999982</v>
      </c>
      <c r="H943" s="2">
        <f>'Moving Avg'!G943</f>
        <v>5.5637020000000019</v>
      </c>
      <c r="I943" s="2">
        <f>'Moving Avg'!H943</f>
        <v>5.4976200000000031</v>
      </c>
      <c r="J943" s="6" t="str">
        <f>OBV!F943</f>
        <v>BEARISH</v>
      </c>
      <c r="K943" s="6" t="str">
        <f>OBV!G943</f>
        <v>WEAK</v>
      </c>
      <c r="L943" s="6" t="str">
        <f>OBV!H943</f>
        <v>CONFIRMED BEARISH</v>
      </c>
    </row>
    <row r="944" spans="1:12" ht="13.5" x14ac:dyDescent="0.25">
      <c r="A944" s="3">
        <f>RSI!A944</f>
        <v>43381</v>
      </c>
      <c r="B944" s="2">
        <f>RSI!B944</f>
        <v>5.3013000000000003</v>
      </c>
      <c r="C944" s="2">
        <f>RSI!I944</f>
        <v>33.805250992906622</v>
      </c>
      <c r="D944" s="2">
        <f>MACD!E944</f>
        <v>8.3233568611646547E-2</v>
      </c>
      <c r="E944" s="2">
        <f>MACD!F944</f>
        <v>5.8310226074897178E-2</v>
      </c>
      <c r="F944" s="2">
        <f>'Moving Avg'!D944</f>
        <v>5.3465400000000001</v>
      </c>
      <c r="G944" s="2">
        <f>'Moving Avg'!F944</f>
        <v>5.4790849999999995</v>
      </c>
      <c r="H944" s="2">
        <f>'Moving Avg'!G944</f>
        <v>5.5580460000000027</v>
      </c>
      <c r="I944" s="2">
        <f>'Moving Avg'!H944</f>
        <v>5.4972515000000017</v>
      </c>
      <c r="J944" s="6" t="str">
        <f>OBV!F944</f>
        <v>BEARISH</v>
      </c>
      <c r="K944" s="6" t="str">
        <f>OBV!G944</f>
        <v>WEAK</v>
      </c>
      <c r="L944" s="6" t="str">
        <f>OBV!H944</f>
        <v>CONFIRMED BEARISH</v>
      </c>
    </row>
    <row r="945" spans="1:12" ht="13.5" x14ac:dyDescent="0.25">
      <c r="A945" s="3">
        <f>RSI!A945</f>
        <v>43382</v>
      </c>
      <c r="B945" s="2">
        <f>RSI!B945</f>
        <v>5.2729999999999997</v>
      </c>
      <c r="C945" s="2">
        <f>RSI!I945</f>
        <v>32.121676387881536</v>
      </c>
      <c r="D945" s="2">
        <f>MACD!E945</f>
        <v>8.9248247470524511E-2</v>
      </c>
      <c r="E945" s="2">
        <f>MACD!F945</f>
        <v>6.4497830354022651E-2</v>
      </c>
      <c r="F945" s="2">
        <f>'Moving Avg'!D945</f>
        <v>5.3239200000000002</v>
      </c>
      <c r="G945" s="2">
        <f>'Moving Avg'!F945</f>
        <v>5.4691849999999986</v>
      </c>
      <c r="H945" s="2">
        <f>'Moving Avg'!G945</f>
        <v>5.5505520000000024</v>
      </c>
      <c r="I945" s="2">
        <f>'Moving Avg'!H945</f>
        <v>5.4963430000000013</v>
      </c>
      <c r="J945" s="6" t="str">
        <f>OBV!F945</f>
        <v>BEARISH</v>
      </c>
      <c r="K945" s="6" t="str">
        <f>OBV!G945</f>
        <v>WEAK</v>
      </c>
      <c r="L945" s="6" t="str">
        <f>OBV!H945</f>
        <v>CONFIRMED BEARISH</v>
      </c>
    </row>
    <row r="946" spans="1:12" ht="13.5" x14ac:dyDescent="0.25">
      <c r="A946" s="3">
        <f>RSI!A946</f>
        <v>43383</v>
      </c>
      <c r="B946" s="2">
        <f>RSI!B946</f>
        <v>5.3013000000000003</v>
      </c>
      <c r="C946" s="2">
        <f>RSI!I946</f>
        <v>35.576887502421087</v>
      </c>
      <c r="D946" s="2">
        <f>MACD!E946</f>
        <v>7.3855779368840579E-2</v>
      </c>
      <c r="E946" s="2">
        <f>MACD!F946</f>
        <v>6.6369420156986242E-2</v>
      </c>
      <c r="F946" s="2">
        <f>'Moving Avg'!D946</f>
        <v>5.3097800000000008</v>
      </c>
      <c r="G946" s="2">
        <f>'Moving Avg'!F946</f>
        <v>5.4553999999999991</v>
      </c>
      <c r="H946" s="2">
        <f>'Moving Avg'!G946</f>
        <v>5.5436240000000021</v>
      </c>
      <c r="I946" s="2">
        <f>'Moving Avg'!H946</f>
        <v>5.4954105000000002</v>
      </c>
      <c r="J946" s="6" t="str">
        <f>OBV!F946</f>
        <v>BEARISH</v>
      </c>
      <c r="K946" s="6" t="str">
        <f>OBV!G946</f>
        <v>WEAK</v>
      </c>
      <c r="L946" s="6" t="str">
        <f>OBV!H946</f>
        <v>CONFIRMED BEARISH</v>
      </c>
    </row>
    <row r="947" spans="1:12" ht="13.5" x14ac:dyDescent="0.25">
      <c r="A947" s="3">
        <f>RSI!A947</f>
        <v>43384</v>
      </c>
      <c r="B947" s="2">
        <f>RSI!B947</f>
        <v>5.1741000000000001</v>
      </c>
      <c r="C947" s="2">
        <f>RSI!I947</f>
        <v>28.54387005536033</v>
      </c>
      <c r="D947" s="2">
        <f>MACD!E947</f>
        <v>8.2059335364743191E-2</v>
      </c>
      <c r="E947" s="2">
        <f>MACD!F947</f>
        <v>6.950740319853764E-2</v>
      </c>
      <c r="F947" s="2">
        <f>'Moving Avg'!D947</f>
        <v>5.2702</v>
      </c>
      <c r="G947" s="2">
        <f>'Moving Avg'!F947</f>
        <v>5.4356099999999996</v>
      </c>
      <c r="H947" s="2">
        <f>'Moving Avg'!G947</f>
        <v>5.5341520000000015</v>
      </c>
      <c r="I947" s="2">
        <f>'Moving Avg'!H947</f>
        <v>5.4937425000000006</v>
      </c>
      <c r="J947" s="6" t="str">
        <f>OBV!F947</f>
        <v>BEARISH</v>
      </c>
      <c r="K947" s="6" t="str">
        <f>OBV!G947</f>
        <v>WEAK</v>
      </c>
      <c r="L947" s="6" t="str">
        <f>OBV!H947</f>
        <v>CONFIRMED BEARISH</v>
      </c>
    </row>
    <row r="948" spans="1:12" ht="13.5" x14ac:dyDescent="0.25">
      <c r="A948" s="3">
        <f>RSI!A948</f>
        <v>43385</v>
      </c>
      <c r="B948" s="2">
        <f>RSI!B948</f>
        <v>5.2305999999999999</v>
      </c>
      <c r="C948" s="2">
        <f>RSI!I948</f>
        <v>34.717187638123619</v>
      </c>
      <c r="D948" s="2">
        <f>MACD!E948</f>
        <v>9.1858026411506977E-2</v>
      </c>
      <c r="E948" s="2">
        <f>MACD!F948</f>
        <v>7.3977527841131513E-2</v>
      </c>
      <c r="F948" s="2">
        <f>'Moving Avg'!D948</f>
        <v>5.2560599999999997</v>
      </c>
      <c r="G948" s="2">
        <f>'Moving Avg'!F948</f>
        <v>5.4168749999999992</v>
      </c>
      <c r="H948" s="2">
        <f>'Moving Avg'!G948</f>
        <v>5.5256699999999999</v>
      </c>
      <c r="I948" s="2">
        <f>'Moving Avg'!H948</f>
        <v>5.4927220000000023</v>
      </c>
      <c r="J948" s="6" t="str">
        <f>OBV!F948</f>
        <v>BEARISH</v>
      </c>
      <c r="K948" s="6" t="str">
        <f>OBV!G948</f>
        <v>NEUTRAL</v>
      </c>
      <c r="L948" s="6" t="str">
        <f>OBV!H948</f>
        <v>CONFIRMED BEARISH</v>
      </c>
    </row>
    <row r="949" spans="1:12" ht="13.5" x14ac:dyDescent="0.25">
      <c r="A949" s="3">
        <f>RSI!A949</f>
        <v>43389</v>
      </c>
      <c r="B949" s="2">
        <f>RSI!B949</f>
        <v>5.3013000000000003</v>
      </c>
      <c r="C949" s="2">
        <f>RSI!I949</f>
        <v>41.524963930355888</v>
      </c>
      <c r="D949" s="2">
        <f>MACD!E949</f>
        <v>9.6070584622943045E-2</v>
      </c>
      <c r="E949" s="2">
        <f>MACD!F949</f>
        <v>7.839613919749383E-2</v>
      </c>
      <c r="F949" s="2">
        <f>'Moving Avg'!D949</f>
        <v>5.2560599999999997</v>
      </c>
      <c r="G949" s="2">
        <f>'Moving Avg'!F949</f>
        <v>5.4006149999999993</v>
      </c>
      <c r="H949" s="2">
        <f>'Moving Avg'!G949</f>
        <v>5.5187419999999996</v>
      </c>
      <c r="I949" s="2">
        <f>'Moving Avg'!H949</f>
        <v>5.4919220000000006</v>
      </c>
      <c r="J949" s="6" t="str">
        <f>OBV!F949</f>
        <v>BEARISH</v>
      </c>
      <c r="K949" s="6" t="str">
        <f>OBV!G949</f>
        <v>NEUTRAL</v>
      </c>
      <c r="L949" s="6" t="str">
        <f>OBV!H949</f>
        <v>NEUTRAL</v>
      </c>
    </row>
    <row r="950" spans="1:12" ht="13.5" x14ac:dyDescent="0.25">
      <c r="A950" s="3">
        <f>RSI!A950</f>
        <v>43390</v>
      </c>
      <c r="B950" s="2">
        <f>RSI!B950</f>
        <v>5.3013000000000003</v>
      </c>
      <c r="C950" s="2">
        <f>RSI!I950</f>
        <v>41.524963930355888</v>
      </c>
      <c r="D950" s="2">
        <f>MACD!E950</f>
        <v>8.6151414166114826E-2</v>
      </c>
      <c r="E950" s="2">
        <f>MACD!F950</f>
        <v>7.9947194191218027E-2</v>
      </c>
      <c r="F950" s="2">
        <f>'Moving Avg'!D950</f>
        <v>5.2617200000000004</v>
      </c>
      <c r="G950" s="2">
        <f>'Moving Avg'!F950</f>
        <v>5.3871849999999988</v>
      </c>
      <c r="H950" s="2">
        <f>'Moving Avg'!G950</f>
        <v>5.5130860000000004</v>
      </c>
      <c r="I950" s="2">
        <f>'Moving Avg'!H950</f>
        <v>5.4911220000000016</v>
      </c>
      <c r="J950" s="6" t="str">
        <f>OBV!F950</f>
        <v>BULLISH</v>
      </c>
      <c r="K950" s="6" t="str">
        <f>OBV!G950</f>
        <v>NEUTRAL</v>
      </c>
      <c r="L950" s="6" t="str">
        <f>OBV!H950</f>
        <v>CONFIRMED BULLISH</v>
      </c>
    </row>
    <row r="951" spans="1:12" ht="13.5" x14ac:dyDescent="0.25">
      <c r="A951" s="3">
        <f>RSI!A951</f>
        <v>43391</v>
      </c>
      <c r="B951" s="2">
        <f>RSI!B951</f>
        <v>5.2801</v>
      </c>
      <c r="C951" s="2">
        <f>RSI!I951</f>
        <v>40.071746798444259</v>
      </c>
      <c r="D951" s="2">
        <f>MACD!E951</f>
        <v>7.7765723190922564E-2</v>
      </c>
      <c r="E951" s="2">
        <f>MACD!F951</f>
        <v>7.9510899991158929E-2</v>
      </c>
      <c r="F951" s="2">
        <f>'Moving Avg'!D951</f>
        <v>5.2574800000000002</v>
      </c>
      <c r="G951" s="2">
        <f>'Moving Avg'!F951</f>
        <v>5.3726949999999993</v>
      </c>
      <c r="H951" s="2">
        <f>'Moving Avg'!G951</f>
        <v>5.5070060000000005</v>
      </c>
      <c r="I951" s="2">
        <f>'Moving Avg'!H951</f>
        <v>5.4900500000000001</v>
      </c>
      <c r="J951" s="6" t="str">
        <f>OBV!F951</f>
        <v>BEARISH</v>
      </c>
      <c r="K951" s="6" t="str">
        <f>OBV!G951</f>
        <v>WEAK</v>
      </c>
      <c r="L951" s="6" t="str">
        <f>OBV!H951</f>
        <v>CONFIRMED BEARISH</v>
      </c>
    </row>
    <row r="952" spans="1:12" ht="13.5" x14ac:dyDescent="0.25">
      <c r="A952" s="3">
        <f>RSI!A952</f>
        <v>43392</v>
      </c>
      <c r="B952" s="2">
        <f>RSI!B952</f>
        <v>5.2801</v>
      </c>
      <c r="C952" s="2">
        <f>RSI!I952</f>
        <v>40.071746798444259</v>
      </c>
      <c r="D952" s="2">
        <f>MACD!E952</f>
        <v>7.1356811763739536E-2</v>
      </c>
      <c r="E952" s="2">
        <f>MACD!F952</f>
        <v>7.7880082345675061E-2</v>
      </c>
      <c r="F952" s="2">
        <f>'Moving Avg'!D952</f>
        <v>5.2786800000000005</v>
      </c>
      <c r="G952" s="2">
        <f>'Moving Avg'!F952</f>
        <v>5.3582049999999999</v>
      </c>
      <c r="H952" s="2">
        <f>'Moving Avg'!G952</f>
        <v>5.5017759999999996</v>
      </c>
      <c r="I952" s="2">
        <f>'Moving Avg'!H952</f>
        <v>5.4889119999999991</v>
      </c>
      <c r="J952" s="6" t="str">
        <f>OBV!F952</f>
        <v>BEARISH</v>
      </c>
      <c r="K952" s="6" t="str">
        <f>OBV!G952</f>
        <v>NEUTRAL</v>
      </c>
      <c r="L952" s="6" t="str">
        <f>OBV!H952</f>
        <v>BEARISH DIVERGENCE</v>
      </c>
    </row>
    <row r="953" spans="1:12" ht="13.5" x14ac:dyDescent="0.25">
      <c r="A953" s="3">
        <f>RSI!A953</f>
        <v>43395</v>
      </c>
      <c r="B953" s="2">
        <f>RSI!B953</f>
        <v>5.3013000000000003</v>
      </c>
      <c r="C953" s="2">
        <f>RSI!I953</f>
        <v>42.409204131568892</v>
      </c>
      <c r="D953" s="2">
        <f>MACD!E953</f>
        <v>5.4122401822056077E-2</v>
      </c>
      <c r="E953" s="2">
        <f>MACD!F953</f>
        <v>7.3128546240951275E-2</v>
      </c>
      <c r="F953" s="2">
        <f>'Moving Avg'!D953</f>
        <v>5.2928200000000007</v>
      </c>
      <c r="G953" s="2">
        <f>'Moving Avg'!F953</f>
        <v>5.347599999999999</v>
      </c>
      <c r="H953" s="2">
        <f>'Moving Avg'!G953</f>
        <v>5.4968280000000016</v>
      </c>
      <c r="I953" s="2">
        <f>'Moving Avg'!H953</f>
        <v>5.4876145000000012</v>
      </c>
      <c r="J953" s="6" t="str">
        <f>OBV!F953</f>
        <v>BEARISH</v>
      </c>
      <c r="K953" s="6" t="str">
        <f>OBV!G953</f>
        <v>NEUTRAL</v>
      </c>
      <c r="L953" s="6" t="str">
        <f>OBV!H953</f>
        <v>BEARISH DIVERGENCE</v>
      </c>
    </row>
    <row r="954" spans="1:12" ht="13.5" x14ac:dyDescent="0.25">
      <c r="A954" s="3">
        <f>RSI!A954</f>
        <v>43396</v>
      </c>
      <c r="B954" s="2">
        <f>RSI!B954</f>
        <v>5.3719999999999999</v>
      </c>
      <c r="C954" s="2">
        <f>RSI!I954</f>
        <v>49.485362587541772</v>
      </c>
      <c r="D954" s="2">
        <f>MACD!E954</f>
        <v>3.476584244527281E-2</v>
      </c>
      <c r="E954" s="2">
        <f>MACD!F954</f>
        <v>6.5456005481815585E-2</v>
      </c>
      <c r="F954" s="2">
        <f>'Moving Avg'!D954</f>
        <v>5.3069600000000001</v>
      </c>
      <c r="G954" s="2">
        <f>'Moving Avg'!F954</f>
        <v>5.3408849999999992</v>
      </c>
      <c r="H954" s="2">
        <f>'Moving Avg'!G954</f>
        <v>5.4927280000000005</v>
      </c>
      <c r="I954" s="2">
        <f>'Moving Avg'!H954</f>
        <v>5.4866040000000007</v>
      </c>
      <c r="J954" s="6" t="str">
        <f>OBV!F954</f>
        <v>BEARISH</v>
      </c>
      <c r="K954" s="6" t="str">
        <f>OBV!G954</f>
        <v>NEUTRAL</v>
      </c>
      <c r="L954" s="6" t="str">
        <f>OBV!H954</f>
        <v>BEARISH DIVERGENCE</v>
      </c>
    </row>
    <row r="955" spans="1:12" ht="13.5" x14ac:dyDescent="0.25">
      <c r="A955" s="3">
        <f>RSI!A955</f>
        <v>43397</v>
      </c>
      <c r="B955" s="2">
        <f>RSI!B955</f>
        <v>5.3719999999999999</v>
      </c>
      <c r="C955" s="2">
        <f>RSI!I955</f>
        <v>49.485362587541772</v>
      </c>
      <c r="D955" s="2">
        <f>MACD!E955</f>
        <v>1.4044710825909412E-2</v>
      </c>
      <c r="E955" s="2">
        <f>MACD!F955</f>
        <v>5.5173746550634353E-2</v>
      </c>
      <c r="F955" s="2">
        <f>'Moving Avg'!D955</f>
        <v>5.3210999999999995</v>
      </c>
      <c r="G955" s="2">
        <f>'Moving Avg'!F955</f>
        <v>5.3345249999999993</v>
      </c>
      <c r="H955" s="2">
        <f>'Moving Avg'!G955</f>
        <v>5.4887700000000006</v>
      </c>
      <c r="I955" s="2">
        <f>'Moving Avg'!H955</f>
        <v>5.4860910000000001</v>
      </c>
      <c r="J955" s="6" t="str">
        <f>OBV!F955</f>
        <v>BEARISH</v>
      </c>
      <c r="K955" s="6" t="str">
        <f>OBV!G955</f>
        <v>NEUTRAL</v>
      </c>
      <c r="L955" s="6" t="str">
        <f>OBV!H955</f>
        <v>BEARISH DIVERGENCE</v>
      </c>
    </row>
    <row r="956" spans="1:12" ht="13.5" x14ac:dyDescent="0.25">
      <c r="A956" s="3">
        <f>RSI!A956</f>
        <v>43398</v>
      </c>
      <c r="B956" s="2">
        <f>RSI!B956</f>
        <v>5.3719999999999999</v>
      </c>
      <c r="C956" s="2">
        <f>RSI!I956</f>
        <v>49.485362587541772</v>
      </c>
      <c r="D956" s="2">
        <f>MACD!E956</f>
        <v>8.7579333693899031E-4</v>
      </c>
      <c r="E956" s="2">
        <f>MACD!F956</f>
        <v>4.4314155907895288E-2</v>
      </c>
      <c r="F956" s="2">
        <f>'Moving Avg'!D956</f>
        <v>5.33948</v>
      </c>
      <c r="G956" s="2">
        <f>'Moving Avg'!F956</f>
        <v>5.3345250000000002</v>
      </c>
      <c r="H956" s="2">
        <f>'Moving Avg'!G956</f>
        <v>5.484528000000001</v>
      </c>
      <c r="I956" s="2">
        <f>'Moving Avg'!H956</f>
        <v>5.4847485000000002</v>
      </c>
      <c r="J956" s="6" t="str">
        <f>OBV!F956</f>
        <v>BULLISH</v>
      </c>
      <c r="K956" s="6" t="str">
        <f>OBV!G956</f>
        <v>NEUTRAL</v>
      </c>
      <c r="L956" s="6" t="str">
        <f>OBV!H956</f>
        <v>CONFIRMED BULLISH</v>
      </c>
    </row>
    <row r="957" spans="1:12" ht="13.5" x14ac:dyDescent="0.25">
      <c r="A957" s="3">
        <f>RSI!A957</f>
        <v>43399</v>
      </c>
      <c r="B957" s="2">
        <f>RSI!B957</f>
        <v>5.3719999999999999</v>
      </c>
      <c r="C957" s="2">
        <f>RSI!I957</f>
        <v>49.485362587541772</v>
      </c>
      <c r="D957" s="2">
        <f>MACD!E957</f>
        <v>-2.9826643936036845E-2</v>
      </c>
      <c r="E957" s="2">
        <f>MACD!F957</f>
        <v>2.9485995939108861E-2</v>
      </c>
      <c r="F957" s="2">
        <f>'Moving Avg'!D957</f>
        <v>5.3578600000000005</v>
      </c>
      <c r="G957" s="2">
        <f>'Moving Avg'!F957</f>
        <v>5.3309899999999999</v>
      </c>
      <c r="H957" s="2">
        <f>'Moving Avg'!G957</f>
        <v>5.478874000000002</v>
      </c>
      <c r="I957" s="2">
        <f>'Moving Avg'!H957</f>
        <v>5.4837709999999991</v>
      </c>
      <c r="J957" s="6" t="str">
        <f>OBV!F957</f>
        <v>BULLISH</v>
      </c>
      <c r="K957" s="6" t="str">
        <f>OBV!G957</f>
        <v>NEUTRAL</v>
      </c>
      <c r="L957" s="6" t="str">
        <f>OBV!H957</f>
        <v>CONFIRMED BULLISH</v>
      </c>
    </row>
    <row r="958" spans="1:12" ht="13.5" x14ac:dyDescent="0.25">
      <c r="A958" s="3">
        <f>RSI!A958</f>
        <v>43402</v>
      </c>
      <c r="B958" s="2">
        <f>RSI!B958</f>
        <v>5.2942</v>
      </c>
      <c r="C958" s="2">
        <f>RSI!I958</f>
        <v>41.870656334388229</v>
      </c>
      <c r="D958" s="2">
        <f>MACD!E958</f>
        <v>-4.1341355258897039E-2</v>
      </c>
      <c r="E958" s="2">
        <f>MACD!F958</f>
        <v>1.5320525699507682E-2</v>
      </c>
      <c r="F958" s="2">
        <f>'Moving Avg'!D958</f>
        <v>5.3564400000000001</v>
      </c>
      <c r="G958" s="2">
        <f>'Moving Avg'!F958</f>
        <v>5.3218000000000005</v>
      </c>
      <c r="H958" s="2">
        <f>'Moving Avg'!G958</f>
        <v>5.4725120000000018</v>
      </c>
      <c r="I958" s="2">
        <f>'Moving Avg'!H958</f>
        <v>5.4830019999999999</v>
      </c>
      <c r="J958" s="6" t="str">
        <f>OBV!F958</f>
        <v>BEARISH</v>
      </c>
      <c r="K958" s="6" t="str">
        <f>OBV!G958</f>
        <v>WEAK</v>
      </c>
      <c r="L958" s="6" t="str">
        <f>OBV!H958</f>
        <v>CONFIRMED BEARISH</v>
      </c>
    </row>
    <row r="959" spans="1:12" ht="13.5" x14ac:dyDescent="0.25">
      <c r="A959" s="3">
        <f>RSI!A959</f>
        <v>43403</v>
      </c>
      <c r="B959" s="2">
        <f>RSI!B959</f>
        <v>5.2801</v>
      </c>
      <c r="C959" s="2">
        <f>RSI!I959</f>
        <v>40.64981514914362</v>
      </c>
      <c r="D959" s="2">
        <f>MACD!E959</f>
        <v>-3.8695144981835128E-2</v>
      </c>
      <c r="E959" s="2">
        <f>MACD!F959</f>
        <v>4.5173915632391211E-3</v>
      </c>
      <c r="F959" s="2">
        <f>'Moving Avg'!D959</f>
        <v>5.3380600000000005</v>
      </c>
      <c r="G959" s="2">
        <f>'Moving Avg'!F959</f>
        <v>5.3119050000000003</v>
      </c>
      <c r="H959" s="2">
        <f>'Moving Avg'!G959</f>
        <v>5.4658680000000031</v>
      </c>
      <c r="I959" s="2">
        <f>'Moving Avg'!H959</f>
        <v>5.4827929999999991</v>
      </c>
      <c r="J959" s="6" t="str">
        <f>OBV!F959</f>
        <v>BEARISH</v>
      </c>
      <c r="K959" s="6" t="str">
        <f>OBV!G959</f>
        <v>WEAK</v>
      </c>
      <c r="L959" s="6" t="str">
        <f>OBV!H959</f>
        <v>CONFIRMED BEARISH</v>
      </c>
    </row>
    <row r="960" spans="1:12" ht="13.5" x14ac:dyDescent="0.25">
      <c r="A960" s="3">
        <f>RSI!A960</f>
        <v>43404</v>
      </c>
      <c r="B960" s="2">
        <f>RSI!B960</f>
        <v>5.2729999999999997</v>
      </c>
      <c r="C960" s="2">
        <f>RSI!I960</f>
        <v>40.017084650589489</v>
      </c>
      <c r="D960" s="2">
        <f>MACD!E960</f>
        <v>-3.5413411631068037E-2</v>
      </c>
      <c r="E960" s="2">
        <f>MACD!F960</f>
        <v>-3.4687690756223109E-3</v>
      </c>
      <c r="F960" s="2">
        <f>'Moving Avg'!D960</f>
        <v>5.3182600000000004</v>
      </c>
      <c r="G960" s="2">
        <f>'Moving Avg'!F960</f>
        <v>5.3062500000000004</v>
      </c>
      <c r="H960" s="2">
        <f>'Moving Avg'!G960</f>
        <v>5.458516000000003</v>
      </c>
      <c r="I960" s="2">
        <f>'Moving Avg'!H960</f>
        <v>5.4826809999999986</v>
      </c>
      <c r="J960" s="6" t="str">
        <f>OBV!F960</f>
        <v>BEARISH</v>
      </c>
      <c r="K960" s="6" t="str">
        <f>OBV!G960</f>
        <v>WEAK</v>
      </c>
      <c r="L960" s="6" t="str">
        <f>OBV!H960</f>
        <v>CONFIRMED BEARISH</v>
      </c>
    </row>
    <row r="961" spans="1:12" ht="13.5" x14ac:dyDescent="0.25">
      <c r="A961" s="3">
        <f>RSI!A961</f>
        <v>43405</v>
      </c>
      <c r="B961" s="2">
        <f>RSI!B961</f>
        <v>5.2729999999999997</v>
      </c>
      <c r="C961" s="2">
        <f>RSI!I961</f>
        <v>40.017084650589496</v>
      </c>
      <c r="D961" s="2">
        <f>MACD!E961</f>
        <v>-3.53777127194288E-2</v>
      </c>
      <c r="E961" s="2">
        <f>MACD!F961</f>
        <v>-9.8505578043836094E-3</v>
      </c>
      <c r="F961" s="2">
        <f>'Moving Avg'!D961</f>
        <v>5.2984600000000004</v>
      </c>
      <c r="G961" s="2">
        <f>'Moving Avg'!F961</f>
        <v>5.3012999999999995</v>
      </c>
      <c r="H961" s="2">
        <f>'Moving Avg'!G961</f>
        <v>5.451164000000003</v>
      </c>
      <c r="I961" s="2">
        <f>'Moving Avg'!H961</f>
        <v>5.4825689999999971</v>
      </c>
      <c r="J961" s="6" t="str">
        <f>OBV!F961</f>
        <v>BEARISH</v>
      </c>
      <c r="K961" s="6" t="str">
        <f>OBV!G961</f>
        <v>WEAK</v>
      </c>
      <c r="L961" s="6" t="str">
        <f>OBV!H961</f>
        <v>CONFIRMED BEARISH</v>
      </c>
    </row>
    <row r="962" spans="1:12" ht="13.5" x14ac:dyDescent="0.25">
      <c r="A962" s="3">
        <f>RSI!A962</f>
        <v>43406</v>
      </c>
      <c r="B962" s="2">
        <f>RSI!B962</f>
        <v>5.2305999999999999</v>
      </c>
      <c r="C962" s="2">
        <f>RSI!I962</f>
        <v>36.122874613334133</v>
      </c>
      <c r="D962" s="2">
        <f>MACD!E962</f>
        <v>-3.1724926247695073E-2</v>
      </c>
      <c r="E962" s="2">
        <f>MACD!F962</f>
        <v>-1.4225431493045903E-2</v>
      </c>
      <c r="F962" s="2">
        <f>'Moving Avg'!D962</f>
        <v>5.2701799999999999</v>
      </c>
      <c r="G962" s="2">
        <f>'Moving Avg'!F962</f>
        <v>5.2942299999999989</v>
      </c>
      <c r="H962" s="2">
        <f>'Moving Avg'!G962</f>
        <v>5.4429640000000026</v>
      </c>
      <c r="I962" s="2">
        <f>'Moving Avg'!H962</f>
        <v>5.4820129999999976</v>
      </c>
      <c r="J962" s="6" t="str">
        <f>OBV!F962</f>
        <v>BEARISH</v>
      </c>
      <c r="K962" s="6" t="str">
        <f>OBV!G962</f>
        <v>WEAK</v>
      </c>
      <c r="L962" s="6" t="str">
        <f>OBV!H962</f>
        <v>CONFIRMED BEARISH</v>
      </c>
    </row>
    <row r="963" spans="1:12" ht="13.5" x14ac:dyDescent="0.25">
      <c r="A963" s="3">
        <f>RSI!A963</f>
        <v>43409</v>
      </c>
      <c r="B963" s="2">
        <f>RSI!B963</f>
        <v>5.0892999999999997</v>
      </c>
      <c r="C963" s="2">
        <f>RSI!I963</f>
        <v>26.772582482479237</v>
      </c>
      <c r="D963" s="2">
        <f>MACD!E963</f>
        <v>-1.4209211191519522E-2</v>
      </c>
      <c r="E963" s="2">
        <f>MACD!F963</f>
        <v>-1.4222187432740629E-2</v>
      </c>
      <c r="F963" s="2">
        <f>'Moving Avg'!D963</f>
        <v>5.2292000000000005</v>
      </c>
      <c r="G963" s="2">
        <f>'Moving Avg'!F963</f>
        <v>5.2836299999999996</v>
      </c>
      <c r="H963" s="2">
        <f>'Moving Avg'!G963</f>
        <v>5.4317960000000021</v>
      </c>
      <c r="I963" s="2">
        <f>'Moving Avg'!H963</f>
        <v>5.4805844999999973</v>
      </c>
      <c r="J963" s="6" t="str">
        <f>OBV!F963</f>
        <v>BEARISH</v>
      </c>
      <c r="K963" s="6" t="str">
        <f>OBV!G963</f>
        <v>WEAK</v>
      </c>
      <c r="L963" s="6" t="str">
        <f>OBV!H963</f>
        <v>CONFIRMED BEARISH</v>
      </c>
    </row>
    <row r="964" spans="1:12" ht="13.5" x14ac:dyDescent="0.25">
      <c r="A964" s="3">
        <f>RSI!A964</f>
        <v>43410</v>
      </c>
      <c r="B964" s="2">
        <f>RSI!B964</f>
        <v>5.0892999999999997</v>
      </c>
      <c r="C964" s="2">
        <f>RSI!I964</f>
        <v>26.772582482479237</v>
      </c>
      <c r="D964" s="2">
        <f>MACD!E964</f>
        <v>1.2968733210801275E-2</v>
      </c>
      <c r="E964" s="2">
        <f>MACD!F964</f>
        <v>-8.7840033040322493E-3</v>
      </c>
      <c r="F964" s="2">
        <f>'Moving Avg'!D964</f>
        <v>5.1910399999999992</v>
      </c>
      <c r="G964" s="2">
        <f>'Moving Avg'!F964</f>
        <v>5.2730299999999986</v>
      </c>
      <c r="H964" s="2">
        <f>'Moving Avg'!G964</f>
        <v>5.4206280000000007</v>
      </c>
      <c r="I964" s="2">
        <f>'Moving Avg'!H964</f>
        <v>5.4789234999999969</v>
      </c>
      <c r="J964" s="6" t="str">
        <f>OBV!F964</f>
        <v>BEARISH</v>
      </c>
      <c r="K964" s="6" t="str">
        <f>OBV!G964</f>
        <v>WEAK</v>
      </c>
      <c r="L964" s="6" t="str">
        <f>OBV!H964</f>
        <v>CONFIRMED BEARISH</v>
      </c>
    </row>
    <row r="965" spans="1:12" ht="13.5" x14ac:dyDescent="0.25">
      <c r="A965" s="3">
        <f>RSI!A965</f>
        <v>43411</v>
      </c>
      <c r="B965" s="2">
        <f>RSI!B965</f>
        <v>5.0892999999999997</v>
      </c>
      <c r="C965" s="2">
        <f>RSI!I965</f>
        <v>26.772582482479237</v>
      </c>
      <c r="D965" s="2">
        <f>MACD!E965</f>
        <v>3.733585508486037E-2</v>
      </c>
      <c r="E965" s="2">
        <f>MACD!F965</f>
        <v>4.3996837374627503E-4</v>
      </c>
      <c r="F965" s="2">
        <f>'Moving Avg'!D965</f>
        <v>5.1542999999999992</v>
      </c>
      <c r="G965" s="2">
        <f>'Moving Avg'!F965</f>
        <v>5.2638449999999981</v>
      </c>
      <c r="H965" s="2">
        <f>'Moving Avg'!G965</f>
        <v>5.409460000000001</v>
      </c>
      <c r="I965" s="2">
        <f>'Moving Avg'!H965</f>
        <v>5.4766984999999977</v>
      </c>
      <c r="J965" s="6" t="str">
        <f>OBV!F965</f>
        <v>BEARISH</v>
      </c>
      <c r="K965" s="6" t="str">
        <f>OBV!G965</f>
        <v>NEUTRAL</v>
      </c>
      <c r="L965" s="6" t="str">
        <f>OBV!H965</f>
        <v>CONFIRMED BEARISH</v>
      </c>
    </row>
    <row r="966" spans="1:12" ht="13.5" x14ac:dyDescent="0.25">
      <c r="A966" s="3">
        <f>RSI!A966</f>
        <v>43412</v>
      </c>
      <c r="B966" s="2">
        <f>RSI!B966</f>
        <v>5.0892999999999997</v>
      </c>
      <c r="C966" s="2">
        <f>RSI!I966</f>
        <v>26.772582482479237</v>
      </c>
      <c r="D966" s="2">
        <f>MACD!E966</f>
        <v>5.9223077577814642E-2</v>
      </c>
      <c r="E966" s="2">
        <f>MACD!F966</f>
        <v>1.2196590214559948E-2</v>
      </c>
      <c r="F966" s="2">
        <f>'Moving Avg'!D966</f>
        <v>5.1175600000000001</v>
      </c>
      <c r="G966" s="2">
        <f>'Moving Avg'!F966</f>
        <v>5.2532449999999979</v>
      </c>
      <c r="H966" s="2">
        <f>'Moving Avg'!G966</f>
        <v>5.3988580000000006</v>
      </c>
      <c r="I966" s="2">
        <f>'Moving Avg'!H966</f>
        <v>5.4739759999999977</v>
      </c>
      <c r="J966" s="6" t="str">
        <f>OBV!F966</f>
        <v>BEARISH</v>
      </c>
      <c r="K966" s="6" t="str">
        <f>OBV!G966</f>
        <v>NEUTRAL</v>
      </c>
      <c r="L966" s="6" t="str">
        <f>OBV!H966</f>
        <v>CONFIRMED BEARISH</v>
      </c>
    </row>
    <row r="967" spans="1:12" ht="13.5" x14ac:dyDescent="0.25">
      <c r="A967" s="3">
        <f>RSI!A967</f>
        <v>43413</v>
      </c>
      <c r="B967" s="2">
        <f>RSI!B967</f>
        <v>5.2236000000000002</v>
      </c>
      <c r="C967" s="2">
        <f>RSI!I967</f>
        <v>44.979612402918093</v>
      </c>
      <c r="D967" s="2">
        <f>MACD!E967</f>
        <v>6.8969783775111537E-2</v>
      </c>
      <c r="E967" s="2">
        <f>MACD!F967</f>
        <v>2.3551228926670269E-2</v>
      </c>
      <c r="F967" s="2">
        <f>'Moving Avg'!D967</f>
        <v>5.1161599999999998</v>
      </c>
      <c r="G967" s="2">
        <f>'Moving Avg'!F967</f>
        <v>5.2557199999999984</v>
      </c>
      <c r="H967" s="2">
        <f>'Moving Avg'!G967</f>
        <v>5.3909420000000008</v>
      </c>
      <c r="I967" s="2">
        <f>'Moving Avg'!H967</f>
        <v>5.4719579999999981</v>
      </c>
      <c r="J967" s="6" t="str">
        <f>OBV!F967</f>
        <v>BEARISH</v>
      </c>
      <c r="K967" s="6" t="str">
        <f>OBV!G967</f>
        <v>NEUTRAL</v>
      </c>
      <c r="L967" s="6" t="str">
        <f>OBV!H967</f>
        <v>CONFIRMED BEARISH</v>
      </c>
    </row>
    <row r="968" spans="1:12" ht="13.5" x14ac:dyDescent="0.25">
      <c r="A968" s="3">
        <f>RSI!A968</f>
        <v>43416</v>
      </c>
      <c r="B968" s="2">
        <f>RSI!B968</f>
        <v>5.1599000000000004</v>
      </c>
      <c r="C968" s="2">
        <f>RSI!I968</f>
        <v>39.910823761522479</v>
      </c>
      <c r="D968" s="2">
        <f>MACD!E968</f>
        <v>7.0260567447919975E-2</v>
      </c>
      <c r="E968" s="2">
        <f>MACD!F968</f>
        <v>3.2893096630920216E-2</v>
      </c>
      <c r="F968" s="2">
        <f>'Moving Avg'!D968</f>
        <v>5.13028</v>
      </c>
      <c r="G968" s="2">
        <f>'Moving Avg'!F968</f>
        <v>5.252184999999999</v>
      </c>
      <c r="H968" s="2">
        <f>'Moving Avg'!G968</f>
        <v>5.3784999999999998</v>
      </c>
      <c r="I968" s="2">
        <f>'Moving Avg'!H968</f>
        <v>5.4699199999999975</v>
      </c>
      <c r="J968" s="6" t="str">
        <f>OBV!F968</f>
        <v>BEARISH</v>
      </c>
      <c r="K968" s="6" t="str">
        <f>OBV!G968</f>
        <v>NEUTRAL</v>
      </c>
      <c r="L968" s="6" t="str">
        <f>OBV!H968</f>
        <v>BEARISH DIVERGENCE</v>
      </c>
    </row>
    <row r="969" spans="1:12" ht="13.5" x14ac:dyDescent="0.25">
      <c r="A969" s="3">
        <f>RSI!A969</f>
        <v>43417</v>
      </c>
      <c r="B969" s="2">
        <f>RSI!B969</f>
        <v>5.0892999999999997</v>
      </c>
      <c r="C969" s="2">
        <f>RSI!I969</f>
        <v>35.179063816489503</v>
      </c>
      <c r="D969" s="2">
        <f>MACD!E969</f>
        <v>7.5062058160829004E-2</v>
      </c>
      <c r="E969" s="2">
        <f>MACD!F969</f>
        <v>4.1326888936901979E-2</v>
      </c>
      <c r="F969" s="2">
        <f>'Moving Avg'!D969</f>
        <v>5.1302800000000008</v>
      </c>
      <c r="G969" s="2">
        <f>'Moving Avg'!F969</f>
        <v>5.2415849999999988</v>
      </c>
      <c r="H969" s="2">
        <f>'Moving Avg'!G969</f>
        <v>5.3646460000000014</v>
      </c>
      <c r="I969" s="2">
        <f>'Moving Avg'!H969</f>
        <v>5.4674959999999979</v>
      </c>
      <c r="J969" s="6" t="str">
        <f>OBV!F969</f>
        <v>BEARISH</v>
      </c>
      <c r="K969" s="6" t="str">
        <f>OBV!G969</f>
        <v>NEUTRAL</v>
      </c>
      <c r="L969" s="6" t="str">
        <f>OBV!H969</f>
        <v>NEUTRAL</v>
      </c>
    </row>
    <row r="970" spans="1:12" ht="13.5" x14ac:dyDescent="0.25">
      <c r="A970" s="3">
        <f>RSI!A970</f>
        <v>43418</v>
      </c>
      <c r="B970" s="2">
        <f>RSI!B970</f>
        <v>5.1952999999999996</v>
      </c>
      <c r="C970" s="2">
        <f>RSI!I970</f>
        <v>45.606244602605706</v>
      </c>
      <c r="D970" s="2">
        <f>MACD!E970</f>
        <v>7.1198701218967209E-2</v>
      </c>
      <c r="E970" s="2">
        <f>MACD!F970</f>
        <v>4.7301251393315029E-2</v>
      </c>
      <c r="F970" s="2">
        <f>'Moving Avg'!D970</f>
        <v>5.1514800000000003</v>
      </c>
      <c r="G970" s="2">
        <f>'Moving Avg'!F970</f>
        <v>5.2362849999999987</v>
      </c>
      <c r="H970" s="2">
        <f>'Moving Avg'!G970</f>
        <v>5.3563060000000009</v>
      </c>
      <c r="I970" s="2">
        <f>'Moving Avg'!H970</f>
        <v>5.4653694999999969</v>
      </c>
      <c r="J970" s="6" t="str">
        <f>OBV!F970</f>
        <v>BEARISH</v>
      </c>
      <c r="K970" s="6" t="str">
        <f>OBV!G970</f>
        <v>NEUTRAL</v>
      </c>
      <c r="L970" s="6" t="str">
        <f>OBV!H970</f>
        <v>BEARISH DIVERGENCE</v>
      </c>
    </row>
    <row r="971" spans="1:12" ht="13.5" x14ac:dyDescent="0.25">
      <c r="A971" s="3">
        <f>RSI!A971</f>
        <v>43419</v>
      </c>
      <c r="B971" s="2">
        <f>RSI!B971</f>
        <v>5.1599000000000004</v>
      </c>
      <c r="C971" s="2">
        <f>RSI!I971</f>
        <v>43.112039013736535</v>
      </c>
      <c r="D971" s="2">
        <f>MACD!E971</f>
        <v>7.0868165709314646E-2</v>
      </c>
      <c r="E971" s="2">
        <f>MACD!F971</f>
        <v>5.2014634256514952E-2</v>
      </c>
      <c r="F971" s="2">
        <f>'Moving Avg'!D971</f>
        <v>5.1656000000000004</v>
      </c>
      <c r="G971" s="2">
        <f>'Moving Avg'!F971</f>
        <v>5.2302750000000007</v>
      </c>
      <c r="H971" s="2">
        <f>'Moving Avg'!G971</f>
        <v>5.3505079999999996</v>
      </c>
      <c r="I971" s="2">
        <f>'Moving Avg'!H971</f>
        <v>5.4630994999999984</v>
      </c>
      <c r="J971" s="6" t="str">
        <f>OBV!F971</f>
        <v>BEARISH</v>
      </c>
      <c r="K971" s="6" t="str">
        <f>OBV!G971</f>
        <v>NEUTRAL</v>
      </c>
      <c r="L971" s="6" t="str">
        <f>OBV!H971</f>
        <v>BEARISH DIVERGENCE</v>
      </c>
    </row>
    <row r="972" spans="1:12" ht="13.5" x14ac:dyDescent="0.25">
      <c r="A972" s="3">
        <f>RSI!A972</f>
        <v>43420</v>
      </c>
      <c r="B972" s="2">
        <f>RSI!B972</f>
        <v>5.1174999999999997</v>
      </c>
      <c r="C972" s="2">
        <f>RSI!I972</f>
        <v>40.271180684919827</v>
      </c>
      <c r="D972" s="2">
        <f>MACD!E972</f>
        <v>6.7708137424438597E-2</v>
      </c>
      <c r="E972" s="2">
        <f>MACD!F972</f>
        <v>5.5153334890099687E-2</v>
      </c>
      <c r="F972" s="2">
        <f>'Moving Avg'!D972</f>
        <v>5.14438</v>
      </c>
      <c r="G972" s="2">
        <f>'Moving Avg'!F972</f>
        <v>5.2221450000000003</v>
      </c>
      <c r="H972" s="2">
        <f>'Moving Avg'!G972</f>
        <v>5.3447120000000021</v>
      </c>
      <c r="I972" s="2">
        <f>'Moving Avg'!H972</f>
        <v>5.4606174999999988</v>
      </c>
      <c r="J972" s="6" t="str">
        <f>OBV!F972</f>
        <v>BEARISH</v>
      </c>
      <c r="K972" s="6" t="str">
        <f>OBV!G972</f>
        <v>WEAK</v>
      </c>
      <c r="L972" s="6" t="str">
        <f>OBV!H972</f>
        <v>CONFIRMED BEARISH</v>
      </c>
    </row>
    <row r="973" spans="1:12" ht="13.5" x14ac:dyDescent="0.25">
      <c r="A973" s="3">
        <f>RSI!A973</f>
        <v>43423</v>
      </c>
      <c r="B973" s="2">
        <f>RSI!B973</f>
        <v>4.9691000000000001</v>
      </c>
      <c r="C973" s="2">
        <f>RSI!I973</f>
        <v>32.258942270296231</v>
      </c>
      <c r="D973" s="2">
        <f>MACD!E973</f>
        <v>5.5003749025468451E-2</v>
      </c>
      <c r="E973" s="2">
        <f>MACD!F973</f>
        <v>5.512341771717344E-2</v>
      </c>
      <c r="F973" s="2">
        <f>'Moving Avg'!D973</f>
        <v>5.1062199999999995</v>
      </c>
      <c r="G973" s="2">
        <f>'Moving Avg'!F973</f>
        <v>5.2055350000000002</v>
      </c>
      <c r="H973" s="2">
        <f>'Moving Avg'!G973</f>
        <v>5.3319880000000008</v>
      </c>
      <c r="I973" s="2">
        <f>'Moving Avg'!H973</f>
        <v>5.457625499999998</v>
      </c>
      <c r="J973" s="6" t="str">
        <f>OBV!F973</f>
        <v>BEARISH</v>
      </c>
      <c r="K973" s="6" t="str">
        <f>OBV!G973</f>
        <v>WEAK</v>
      </c>
      <c r="L973" s="6" t="str">
        <f>OBV!H973</f>
        <v>CONFIRMED BEARISH</v>
      </c>
    </row>
    <row r="974" spans="1:12" ht="13.5" x14ac:dyDescent="0.25">
      <c r="A974" s="3">
        <f>RSI!A974</f>
        <v>43425</v>
      </c>
      <c r="B974" s="2">
        <f>RSI!B974</f>
        <v>5.0822000000000003</v>
      </c>
      <c r="C974" s="2">
        <f>RSI!I974</f>
        <v>41.767945622338566</v>
      </c>
      <c r="D974" s="2">
        <f>MACD!E974</f>
        <v>3.7415367812309697E-2</v>
      </c>
      <c r="E974" s="2">
        <f>MACD!F974</f>
        <v>5.1581807736200691E-2</v>
      </c>
      <c r="F974" s="2">
        <f>'Moving Avg'!D974</f>
        <v>5.1048</v>
      </c>
      <c r="G974" s="2">
        <f>'Moving Avg'!F974</f>
        <v>5.1910450000000008</v>
      </c>
      <c r="H974" s="2">
        <f>'Moving Avg'!G974</f>
        <v>5.3243540000000023</v>
      </c>
      <c r="I974" s="2">
        <f>'Moving Avg'!H974</f>
        <v>5.4552324999999993</v>
      </c>
      <c r="J974" s="6" t="str">
        <f>OBV!F974</f>
        <v>BULLISH</v>
      </c>
      <c r="K974" s="6" t="str">
        <f>OBV!G974</f>
        <v>NEUTRAL</v>
      </c>
      <c r="L974" s="6" t="str">
        <f>OBV!H974</f>
        <v>BULLISH DIVERGENCE</v>
      </c>
    </row>
    <row r="975" spans="1:12" ht="13.5" x14ac:dyDescent="0.25">
      <c r="A975" s="3">
        <f>RSI!A975</f>
        <v>43426</v>
      </c>
      <c r="B975" s="2">
        <f>RSI!B975</f>
        <v>5.0681000000000003</v>
      </c>
      <c r="C975" s="2">
        <f>RSI!I975</f>
        <v>40.995338522055427</v>
      </c>
      <c r="D975" s="2">
        <f>MACD!E975</f>
        <v>2.4334267228639739E-2</v>
      </c>
      <c r="E975" s="2">
        <f>MACD!F975</f>
        <v>4.6132299634688498E-2</v>
      </c>
      <c r="F975" s="2">
        <f>'Moving Avg'!D975</f>
        <v>5.0793600000000003</v>
      </c>
      <c r="G975" s="2">
        <f>'Moving Avg'!F975</f>
        <v>5.1758500000000005</v>
      </c>
      <c r="H975" s="2">
        <f>'Moving Avg'!G975</f>
        <v>5.3162960000000012</v>
      </c>
      <c r="I975" s="2">
        <f>'Moving Avg'!H975</f>
        <v>5.452769</v>
      </c>
      <c r="J975" s="6" t="str">
        <f>OBV!F975</f>
        <v>BEARISH</v>
      </c>
      <c r="K975" s="6" t="str">
        <f>OBV!G975</f>
        <v>NEUTRAL</v>
      </c>
      <c r="L975" s="6" t="str">
        <f>OBV!H975</f>
        <v>CONFIRMED BEARISH</v>
      </c>
    </row>
    <row r="976" spans="1:12" ht="13.5" x14ac:dyDescent="0.25">
      <c r="A976" s="3">
        <f>RSI!A976</f>
        <v>43427</v>
      </c>
      <c r="B976" s="2">
        <f>RSI!B976</f>
        <v>5.0044000000000004</v>
      </c>
      <c r="C976" s="2">
        <f>RSI!I976</f>
        <v>37.610559094812515</v>
      </c>
      <c r="D976" s="2">
        <f>MACD!E976</f>
        <v>1.8768342073586908E-2</v>
      </c>
      <c r="E976" s="2">
        <f>MACD!F976</f>
        <v>4.0659508122468178E-2</v>
      </c>
      <c r="F976" s="2">
        <f>'Moving Avg'!D976</f>
        <v>5.0482600000000009</v>
      </c>
      <c r="G976" s="2">
        <f>'Moving Avg'!F976</f>
        <v>5.15747</v>
      </c>
      <c r="H976" s="2">
        <f>'Moving Avg'!G976</f>
        <v>5.3048440000000001</v>
      </c>
      <c r="I976" s="2">
        <f>'Moving Avg'!H976</f>
        <v>5.4499869999999984</v>
      </c>
      <c r="J976" s="6" t="str">
        <f>OBV!F976</f>
        <v>BEARISH</v>
      </c>
      <c r="K976" s="6" t="str">
        <f>OBV!G976</f>
        <v>NEUTRAL</v>
      </c>
      <c r="L976" s="6" t="str">
        <f>OBV!H976</f>
        <v>CONFIRMED BEARISH</v>
      </c>
    </row>
    <row r="977" spans="1:12" ht="13.5" x14ac:dyDescent="0.25">
      <c r="A977" s="3">
        <f>RSI!A977</f>
        <v>43430</v>
      </c>
      <c r="B977" s="2">
        <f>RSI!B977</f>
        <v>4.9478999999999997</v>
      </c>
      <c r="C977" s="2">
        <f>RSI!I977</f>
        <v>34.861197300459807</v>
      </c>
      <c r="D977" s="2">
        <f>MACD!E977</f>
        <v>4.0007935276053175E-2</v>
      </c>
      <c r="E977" s="2">
        <f>MACD!F977</f>
        <v>4.0529193553185183E-2</v>
      </c>
      <c r="F977" s="2">
        <f>'Moving Avg'!D977</f>
        <v>5.0143400000000007</v>
      </c>
      <c r="G977" s="2">
        <f>'Moving Avg'!F977</f>
        <v>5.1362650000000007</v>
      </c>
      <c r="H977" s="2">
        <f>'Moving Avg'!G977</f>
        <v>5.2924040000000003</v>
      </c>
      <c r="I977" s="2">
        <f>'Moving Avg'!H977</f>
        <v>5.4466899999999976</v>
      </c>
      <c r="J977" s="6" t="str">
        <f>OBV!F977</f>
        <v>BEARISH</v>
      </c>
      <c r="K977" s="6" t="str">
        <f>OBV!G977</f>
        <v>NEUTRAL</v>
      </c>
      <c r="L977" s="6" t="str">
        <f>OBV!H977</f>
        <v>CONFIRMED BEARISH</v>
      </c>
    </row>
    <row r="978" spans="1:12" ht="13.5" x14ac:dyDescent="0.25">
      <c r="A978" s="3">
        <f>RSI!A978</f>
        <v>43431</v>
      </c>
      <c r="B978" s="2">
        <f>RSI!B978</f>
        <v>4.9478999999999997</v>
      </c>
      <c r="C978" s="2">
        <f>RSI!I978</f>
        <v>34.861197300459807</v>
      </c>
      <c r="D978" s="2">
        <f>MACD!E978</f>
        <v>4.9534591656606786E-2</v>
      </c>
      <c r="E978" s="2">
        <f>MACD!F978</f>
        <v>4.2330273173869511E-2</v>
      </c>
      <c r="F978" s="2">
        <f>'Moving Avg'!D978</f>
        <v>5.0101000000000004</v>
      </c>
      <c r="G978" s="2">
        <f>'Moving Avg'!F978</f>
        <v>5.1189500000000017</v>
      </c>
      <c r="H978" s="2">
        <f>'Moving Avg'!G978</f>
        <v>5.2792560000000002</v>
      </c>
      <c r="I978" s="2">
        <f>'Moving Avg'!H978</f>
        <v>5.4436254999999969</v>
      </c>
      <c r="J978" s="6" t="str">
        <f>OBV!F978</f>
        <v>BEARISH</v>
      </c>
      <c r="K978" s="6" t="str">
        <f>OBV!G978</f>
        <v>NEUTRAL</v>
      </c>
      <c r="L978" s="6" t="str">
        <f>OBV!H978</f>
        <v>CONFIRMED BEARISH</v>
      </c>
    </row>
    <row r="979" spans="1:12" ht="13.5" x14ac:dyDescent="0.25">
      <c r="A979" s="3">
        <f>RSI!A979</f>
        <v>43432</v>
      </c>
      <c r="B979" s="2">
        <f>RSI!B979</f>
        <v>5.0892999999999997</v>
      </c>
      <c r="C979" s="2">
        <f>RSI!I979</f>
        <v>46.262833838165328</v>
      </c>
      <c r="D979" s="2">
        <f>MACD!E979</f>
        <v>3.7514341337591794E-2</v>
      </c>
      <c r="E979" s="2">
        <f>MACD!F979</f>
        <v>4.1367086806613967E-2</v>
      </c>
      <c r="F979" s="2">
        <f>'Moving Avg'!D979</f>
        <v>5.01152</v>
      </c>
      <c r="G979" s="2">
        <f>'Moving Avg'!F979</f>
        <v>5.1094100000000005</v>
      </c>
      <c r="H979" s="2">
        <f>'Moving Avg'!G979</f>
        <v>5.2685120000000003</v>
      </c>
      <c r="I979" s="2">
        <f>'Moving Avg'!H979</f>
        <v>5.4415334999999958</v>
      </c>
      <c r="J979" s="6" t="str">
        <f>OBV!F979</f>
        <v>BULLISH</v>
      </c>
      <c r="K979" s="6" t="str">
        <f>OBV!G979</f>
        <v>STRONG</v>
      </c>
      <c r="L979" s="6" t="str">
        <f>OBV!H979</f>
        <v>CONFIRMED BULLISH</v>
      </c>
    </row>
    <row r="980" spans="1:12" ht="13.5" x14ac:dyDescent="0.25">
      <c r="A980" s="3">
        <f>RSI!A980</f>
        <v>43433</v>
      </c>
      <c r="B980" s="2">
        <f>RSI!B980</f>
        <v>5.0822000000000003</v>
      </c>
      <c r="C980" s="2">
        <f>RSI!I980</f>
        <v>45.829061347915832</v>
      </c>
      <c r="D980" s="2">
        <f>MACD!E980</f>
        <v>4.4502870673548856E-2</v>
      </c>
      <c r="E980" s="2">
        <f>MACD!F980</f>
        <v>4.1994243580000951E-2</v>
      </c>
      <c r="F980" s="2">
        <f>'Moving Avg'!D980</f>
        <v>5.0143399999999998</v>
      </c>
      <c r="G980" s="2">
        <f>'Moving Avg'!F980</f>
        <v>5.0998700000000001</v>
      </c>
      <c r="H980" s="2">
        <f>'Moving Avg'!G980</f>
        <v>5.2587580000000012</v>
      </c>
      <c r="I980" s="2">
        <f>'Moving Avg'!H980</f>
        <v>5.4400029999999973</v>
      </c>
      <c r="J980" s="6" t="str">
        <f>OBV!F980</f>
        <v>BULLISH</v>
      </c>
      <c r="K980" s="6" t="str">
        <f>OBV!G980</f>
        <v>STRONG</v>
      </c>
      <c r="L980" s="6" t="str">
        <f>OBV!H980</f>
        <v>CONFIRMED BULLISH</v>
      </c>
    </row>
    <row r="981" spans="1:12" ht="13.5" x14ac:dyDescent="0.25">
      <c r="A981" s="3">
        <f>RSI!A981</f>
        <v>43434</v>
      </c>
      <c r="B981" s="2">
        <f>RSI!B981</f>
        <v>5.0681000000000003</v>
      </c>
      <c r="C981" s="2">
        <f>RSI!I981</f>
        <v>44.928126206637771</v>
      </c>
      <c r="D981" s="2">
        <f>MACD!E981</f>
        <v>4.635823843620912E-2</v>
      </c>
      <c r="E981" s="2">
        <f>MACD!F981</f>
        <v>4.2867042551242587E-2</v>
      </c>
      <c r="F981" s="2">
        <f>'Moving Avg'!D981</f>
        <v>5.0270799999999998</v>
      </c>
      <c r="G981" s="2">
        <f>'Moving Avg'!F981</f>
        <v>5.0896249999999998</v>
      </c>
      <c r="H981" s="2">
        <f>'Moving Avg'!G981</f>
        <v>5.2487220000000017</v>
      </c>
      <c r="I981" s="2">
        <f>'Moving Avg'!H981</f>
        <v>5.4378049999999964</v>
      </c>
      <c r="J981" s="6" t="str">
        <f>OBV!F981</f>
        <v>BULLISH</v>
      </c>
      <c r="K981" s="6" t="str">
        <f>OBV!G981</f>
        <v>STRONG</v>
      </c>
      <c r="L981" s="6" t="str">
        <f>OBV!H981</f>
        <v>CONFIRMED BULLISH</v>
      </c>
    </row>
    <row r="982" spans="1:12" ht="13.5" x14ac:dyDescent="0.25">
      <c r="A982" s="3">
        <f>RSI!A982</f>
        <v>43437</v>
      </c>
      <c r="B982" s="2">
        <f>RSI!B982</f>
        <v>5.0892999999999997</v>
      </c>
      <c r="C982" s="2">
        <f>RSI!I982</f>
        <v>46.62705494865483</v>
      </c>
      <c r="D982" s="2">
        <f>MACD!E982</f>
        <v>4.0236281686883757E-2</v>
      </c>
      <c r="E982" s="2">
        <f>MACD!F982</f>
        <v>4.2340890378370827E-2</v>
      </c>
      <c r="F982" s="2">
        <f>'Moving Avg'!D982</f>
        <v>5.0553600000000003</v>
      </c>
      <c r="G982" s="2">
        <f>'Moving Avg'!F982</f>
        <v>5.08256</v>
      </c>
      <c r="H982" s="2">
        <f>'Moving Avg'!G982</f>
        <v>5.2391100000000002</v>
      </c>
      <c r="I982" s="2">
        <f>'Moving Avg'!H982</f>
        <v>5.4357129999999962</v>
      </c>
      <c r="J982" s="6" t="str">
        <f>OBV!F982</f>
        <v>BULLISH</v>
      </c>
      <c r="K982" s="6" t="str">
        <f>OBV!G982</f>
        <v>STRONG</v>
      </c>
      <c r="L982" s="6" t="str">
        <f>OBV!H982</f>
        <v>CONFIRMED BULLISH</v>
      </c>
    </row>
    <row r="983" spans="1:12" ht="13.5" x14ac:dyDescent="0.25">
      <c r="A983" s="3">
        <f>RSI!A983</f>
        <v>43438</v>
      </c>
      <c r="B983" s="2">
        <f>RSI!B983</f>
        <v>5.2377000000000002</v>
      </c>
      <c r="C983" s="2">
        <f>RSI!I983</f>
        <v>56.697355892805739</v>
      </c>
      <c r="D983" s="2">
        <f>MACD!E983</f>
        <v>1.4793493996698714E-3</v>
      </c>
      <c r="E983" s="2">
        <f>MACD!F983</f>
        <v>3.4168582182630643E-2</v>
      </c>
      <c r="F983" s="2">
        <f>'Moving Avg'!D983</f>
        <v>5.1133199999999999</v>
      </c>
      <c r="G983" s="2">
        <f>'Moving Avg'!F983</f>
        <v>5.0899799999999997</v>
      </c>
      <c r="H983" s="2">
        <f>'Moving Avg'!G983</f>
        <v>5.2335960000000012</v>
      </c>
      <c r="I983" s="2">
        <f>'Moving Avg'!H983</f>
        <v>5.4344289999999953</v>
      </c>
      <c r="J983" s="6" t="str">
        <f>OBV!F983</f>
        <v>BULLISH</v>
      </c>
      <c r="K983" s="6" t="str">
        <f>OBV!G983</f>
        <v>STRONG</v>
      </c>
      <c r="L983" s="6" t="str">
        <f>OBV!H983</f>
        <v>CONFIRMED BULLISH</v>
      </c>
    </row>
    <row r="984" spans="1:12" ht="13.5" x14ac:dyDescent="0.25">
      <c r="A984" s="3">
        <f>RSI!A984</f>
        <v>43439</v>
      </c>
      <c r="B984" s="2">
        <f>RSI!B984</f>
        <v>5.4284999999999997</v>
      </c>
      <c r="C984" s="2">
        <f>RSI!I984</f>
        <v>65.666786741832411</v>
      </c>
      <c r="D984" s="2">
        <f>MACD!E984</f>
        <v>-2.8696929166092566E-2</v>
      </c>
      <c r="E984" s="2">
        <f>MACD!F984</f>
        <v>2.1595479912886E-2</v>
      </c>
      <c r="F984" s="2">
        <f>'Moving Avg'!D984</f>
        <v>5.1811600000000002</v>
      </c>
      <c r="G984" s="2">
        <f>'Moving Avg'!F984</f>
        <v>5.1069399999999998</v>
      </c>
      <c r="H984" s="2">
        <f>'Moving Avg'!G984</f>
        <v>5.2320400000000005</v>
      </c>
      <c r="I984" s="2">
        <f>'Moving Avg'!H984</f>
        <v>5.4343644999999938</v>
      </c>
      <c r="J984" s="6" t="str">
        <f>OBV!F984</f>
        <v>BULLISH</v>
      </c>
      <c r="K984" s="6" t="str">
        <f>OBV!G984</f>
        <v>STRONG</v>
      </c>
      <c r="L984" s="6" t="str">
        <f>OBV!H984</f>
        <v>CONFIRMED BULLISH</v>
      </c>
    </row>
    <row r="985" spans="1:12" ht="13.5" x14ac:dyDescent="0.25">
      <c r="A985" s="3">
        <f>RSI!A985</f>
        <v>43440</v>
      </c>
      <c r="B985" s="2">
        <f>RSI!B985</f>
        <v>5.3719999999999999</v>
      </c>
      <c r="C985" s="2">
        <f>RSI!I985</f>
        <v>61.597939229741833</v>
      </c>
      <c r="D985" s="2">
        <f>MACD!E985</f>
        <v>-5.3942766456463787E-2</v>
      </c>
      <c r="E985" s="2">
        <f>MACD!F985</f>
        <v>6.4878306390160432E-3</v>
      </c>
      <c r="F985" s="2">
        <f>'Moving Avg'!D985</f>
        <v>5.2391199999999998</v>
      </c>
      <c r="G985" s="2">
        <f>'Moving Avg'!F985</f>
        <v>5.1210749999999994</v>
      </c>
      <c r="H985" s="2">
        <f>'Moving Avg'!G985</f>
        <v>5.2294960000000001</v>
      </c>
      <c r="I985" s="2">
        <f>'Moving Avg'!H985</f>
        <v>5.4337854999999946</v>
      </c>
      <c r="J985" s="6" t="str">
        <f>OBV!F985</f>
        <v>BULLISH</v>
      </c>
      <c r="K985" s="6" t="str">
        <f>OBV!G985</f>
        <v>STRONG</v>
      </c>
      <c r="L985" s="6" t="str">
        <f>OBV!H985</f>
        <v>CONFIRMED BULLISH</v>
      </c>
    </row>
    <row r="986" spans="1:12" ht="13.5" x14ac:dyDescent="0.25">
      <c r="A986" s="3">
        <f>RSI!A986</f>
        <v>43441</v>
      </c>
      <c r="B986" s="2">
        <f>RSI!B986</f>
        <v>5.4356</v>
      </c>
      <c r="C986" s="2">
        <f>RSI!I986</f>
        <v>64.280929792860974</v>
      </c>
      <c r="D986" s="2">
        <f>MACD!E986</f>
        <v>-9.1081895200128216E-2</v>
      </c>
      <c r="E986" s="2">
        <f>MACD!F986</f>
        <v>-1.3026114528812808E-2</v>
      </c>
      <c r="F986" s="2">
        <f>'Moving Avg'!D986</f>
        <v>5.3126199999999999</v>
      </c>
      <c r="G986" s="2">
        <f>'Moving Avg'!F986</f>
        <v>5.1383899999999993</v>
      </c>
      <c r="H986" s="2">
        <f>'Moving Avg'!G986</f>
        <v>5.2307680000000012</v>
      </c>
      <c r="I986" s="2">
        <f>'Moving Avg'!H986</f>
        <v>5.4334249999999944</v>
      </c>
      <c r="J986" s="6" t="str">
        <f>OBV!F986</f>
        <v>BULLISH</v>
      </c>
      <c r="K986" s="6" t="str">
        <f>OBV!G986</f>
        <v>STRONG</v>
      </c>
      <c r="L986" s="6" t="str">
        <f>OBV!H986</f>
        <v>CONFIRMED BULLISH</v>
      </c>
    </row>
    <row r="987" spans="1:12" ht="13.5" x14ac:dyDescent="0.25">
      <c r="A987" s="3">
        <f>RSI!A987</f>
        <v>43444</v>
      </c>
      <c r="B987" s="2">
        <f>RSI!B987</f>
        <v>5.4143999999999997</v>
      </c>
      <c r="C987" s="2">
        <f>RSI!I987</f>
        <v>62.70820613227162</v>
      </c>
      <c r="D987" s="2">
        <f>MACD!E987</f>
        <v>-0.13117743031040519</v>
      </c>
      <c r="E987" s="2">
        <f>MACD!F987</f>
        <v>-3.6656377685131282E-2</v>
      </c>
      <c r="F987" s="2">
        <f>'Moving Avg'!D987</f>
        <v>5.3776400000000004</v>
      </c>
      <c r="G987" s="2">
        <f>'Moving Avg'!F987</f>
        <v>5.1479300000000006</v>
      </c>
      <c r="H987" s="2">
        <f>'Moving Avg'!G987</f>
        <v>5.230202000000002</v>
      </c>
      <c r="I987" s="2">
        <f>'Moving Avg'!H987</f>
        <v>5.4328254999999936</v>
      </c>
      <c r="J987" s="6" t="str">
        <f>OBV!F987</f>
        <v>BULLISH</v>
      </c>
      <c r="K987" s="6" t="str">
        <f>OBV!G987</f>
        <v>NEUTRAL</v>
      </c>
      <c r="L987" s="6" t="str">
        <f>OBV!H987</f>
        <v>CONFIRMED BULLISH</v>
      </c>
    </row>
    <row r="988" spans="1:12" ht="13.5" x14ac:dyDescent="0.25">
      <c r="A988" s="3">
        <f>RSI!A988</f>
        <v>43445</v>
      </c>
      <c r="B988" s="2">
        <f>RSI!B988</f>
        <v>5.4710000000000001</v>
      </c>
      <c r="C988" s="2">
        <f>RSI!I988</f>
        <v>65.159102024648718</v>
      </c>
      <c r="D988" s="2">
        <f>MACD!E988</f>
        <v>-0.1706052435129255</v>
      </c>
      <c r="E988" s="2">
        <f>MACD!F988</f>
        <v>-6.3446150850690136E-2</v>
      </c>
      <c r="F988" s="2">
        <f>'Moving Avg'!D988</f>
        <v>5.4243000000000006</v>
      </c>
      <c r="G988" s="2">
        <f>'Moving Avg'!F988</f>
        <v>5.1634849999999997</v>
      </c>
      <c r="H988" s="2">
        <f>'Moving Avg'!G988</f>
        <v>5.2300620000000002</v>
      </c>
      <c r="I988" s="2">
        <f>'Moving Avg'!H988</f>
        <v>5.4327079999999945</v>
      </c>
      <c r="J988" s="6" t="str">
        <f>OBV!F988</f>
        <v>BULLISH</v>
      </c>
      <c r="K988" s="6" t="str">
        <f>OBV!G988</f>
        <v>NEUTRAL</v>
      </c>
      <c r="L988" s="6" t="str">
        <f>OBV!H988</f>
        <v>CONFIRMED BULLISH</v>
      </c>
    </row>
    <row r="989" spans="1:12" ht="13.5" x14ac:dyDescent="0.25">
      <c r="A989" s="3">
        <f>RSI!A989</f>
        <v>43446</v>
      </c>
      <c r="B989" s="2">
        <f>RSI!B989</f>
        <v>5.5274999999999999</v>
      </c>
      <c r="C989" s="2">
        <f>RSI!I989</f>
        <v>67.458261221998583</v>
      </c>
      <c r="D989" s="2">
        <f>MACD!E989</f>
        <v>-0.18794435364580586</v>
      </c>
      <c r="E989" s="2">
        <f>MACD!F989</f>
        <v>-8.8345791409713284E-2</v>
      </c>
      <c r="F989" s="2">
        <f>'Moving Avg'!D989</f>
        <v>5.4441000000000006</v>
      </c>
      <c r="G989" s="2">
        <f>'Moving Avg'!F989</f>
        <v>5.1853950000000006</v>
      </c>
      <c r="H989" s="2">
        <f>'Moving Avg'!G989</f>
        <v>5.231052</v>
      </c>
      <c r="I989" s="2">
        <f>'Moving Avg'!H989</f>
        <v>5.4328729999999954</v>
      </c>
      <c r="J989" s="6" t="str">
        <f>OBV!F989</f>
        <v>BULLISH</v>
      </c>
      <c r="K989" s="6" t="str">
        <f>OBV!G989</f>
        <v>NEUTRAL</v>
      </c>
      <c r="L989" s="6" t="str">
        <f>OBV!H989</f>
        <v>CONFIRMED BULLISH</v>
      </c>
    </row>
    <row r="990" spans="1:12" ht="13.5" x14ac:dyDescent="0.25">
      <c r="A990" s="3">
        <f>RSI!A990</f>
        <v>43447</v>
      </c>
      <c r="B990" s="2">
        <f>RSI!B990</f>
        <v>5.7042000000000002</v>
      </c>
      <c r="C990" s="2">
        <f>RSI!I990</f>
        <v>73.375665593754945</v>
      </c>
      <c r="D990" s="2">
        <f>MACD!E990</f>
        <v>-0.21856223932090302</v>
      </c>
      <c r="E990" s="2">
        <f>MACD!F990</f>
        <v>-0.11438908099195123</v>
      </c>
      <c r="F990" s="2">
        <f>'Moving Avg'!D990</f>
        <v>5.5105399999999998</v>
      </c>
      <c r="G990" s="2">
        <f>'Moving Avg'!F990</f>
        <v>5.2108400000000001</v>
      </c>
      <c r="H990" s="2">
        <f>'Moving Avg'!G990</f>
        <v>5.2374140000000002</v>
      </c>
      <c r="I990" s="2">
        <f>'Moving Avg'!H990</f>
        <v>5.4339214999999941</v>
      </c>
      <c r="J990" s="6" t="str">
        <f>OBV!F990</f>
        <v>BULLISH</v>
      </c>
      <c r="K990" s="6" t="str">
        <f>OBV!G990</f>
        <v>STRONG</v>
      </c>
      <c r="L990" s="6" t="str">
        <f>OBV!H990</f>
        <v>CONFIRMED BULLISH</v>
      </c>
    </row>
    <row r="991" spans="1:12" ht="13.5" x14ac:dyDescent="0.25">
      <c r="A991" s="3">
        <f>RSI!A991</f>
        <v>43448</v>
      </c>
      <c r="B991" s="2">
        <f>RSI!B991</f>
        <v>5.7253999999999996</v>
      </c>
      <c r="C991" s="2">
        <f>RSI!I991</f>
        <v>73.986843356857094</v>
      </c>
      <c r="D991" s="2">
        <f>MACD!E991</f>
        <v>-0.25088779374645398</v>
      </c>
      <c r="E991" s="2">
        <f>MACD!F991</f>
        <v>-0.14168882354285178</v>
      </c>
      <c r="F991" s="2">
        <f>'Moving Avg'!D991</f>
        <v>5.5685000000000002</v>
      </c>
      <c r="G991" s="2">
        <f>'Moving Avg'!F991</f>
        <v>5.239115</v>
      </c>
      <c r="H991" s="2">
        <f>'Moving Avg'!G991</f>
        <v>5.2444819999999996</v>
      </c>
      <c r="I991" s="2">
        <f>'Moving Avg'!H991</f>
        <v>5.4353414999999936</v>
      </c>
      <c r="J991" s="6" t="str">
        <f>OBV!F991</f>
        <v>BULLISH</v>
      </c>
      <c r="K991" s="6" t="str">
        <f>OBV!G991</f>
        <v>STRONG</v>
      </c>
      <c r="L991" s="6" t="str">
        <f>OBV!H991</f>
        <v>CONFIRMED BULLISH</v>
      </c>
    </row>
    <row r="992" spans="1:12" ht="13.5" x14ac:dyDescent="0.25">
      <c r="A992" s="3">
        <f>RSI!A992</f>
        <v>43451</v>
      </c>
      <c r="B992" s="2">
        <f>RSI!B992</f>
        <v>5.7183999999999999</v>
      </c>
      <c r="C992" s="2">
        <f>RSI!I992</f>
        <v>73.38779827613503</v>
      </c>
      <c r="D992" s="2">
        <f>MACD!E992</f>
        <v>-0.2770655039801877</v>
      </c>
      <c r="E992" s="2">
        <f>MACD!F992</f>
        <v>-0.16876415963031896</v>
      </c>
      <c r="F992" s="2">
        <f>'Moving Avg'!D992</f>
        <v>5.6292999999999997</v>
      </c>
      <c r="G992" s="2">
        <f>'Moving Avg'!F992</f>
        <v>5.2691600000000003</v>
      </c>
      <c r="H992" s="2">
        <f>'Moving Avg'!G992</f>
        <v>5.2514099999999981</v>
      </c>
      <c r="I992" s="2">
        <f>'Moving Avg'!H992</f>
        <v>5.4364609999999933</v>
      </c>
      <c r="J992" s="6" t="str">
        <f>OBV!F992</f>
        <v>BULLISH</v>
      </c>
      <c r="K992" s="6" t="str">
        <f>OBV!G992</f>
        <v>STRONG</v>
      </c>
      <c r="L992" s="6" t="str">
        <f>OBV!H992</f>
        <v>CONFIRMED BULLISH</v>
      </c>
    </row>
    <row r="993" spans="1:12" ht="13.5" x14ac:dyDescent="0.25">
      <c r="A993" s="3">
        <f>RSI!A993</f>
        <v>43452</v>
      </c>
      <c r="B993" s="2">
        <f>RSI!B993</f>
        <v>5.7253999999999996</v>
      </c>
      <c r="C993" s="2">
        <f>RSI!I993</f>
        <v>73.617836548681225</v>
      </c>
      <c r="D993" s="2">
        <f>MACD!E993</f>
        <v>-0.27927464443134475</v>
      </c>
      <c r="E993" s="2">
        <f>MACD!F993</f>
        <v>-0.19086625659052411</v>
      </c>
      <c r="F993" s="2">
        <f>'Moving Avg'!D993</f>
        <v>5.68018</v>
      </c>
      <c r="G993" s="2">
        <f>'Moving Avg'!F993</f>
        <v>5.3069749999999996</v>
      </c>
      <c r="H993" s="2">
        <f>'Moving Avg'!G993</f>
        <v>5.2598919999999998</v>
      </c>
      <c r="I993" s="2">
        <f>'Moving Avg'!H993</f>
        <v>5.4377149999999936</v>
      </c>
      <c r="J993" s="6" t="str">
        <f>OBV!F993</f>
        <v>BULLISH</v>
      </c>
      <c r="K993" s="6" t="str">
        <f>OBV!G993</f>
        <v>STRONG</v>
      </c>
      <c r="L993" s="6" t="str">
        <f>OBV!H993</f>
        <v>CONFIRMED BULLISH</v>
      </c>
    </row>
    <row r="994" spans="1:12" ht="13.5" x14ac:dyDescent="0.25">
      <c r="A994" s="3">
        <f>RSI!A994</f>
        <v>43453</v>
      </c>
      <c r="B994" s="2">
        <f>RSI!B994</f>
        <v>5.7183999999999999</v>
      </c>
      <c r="C994" s="2">
        <f>RSI!I994</f>
        <v>72.938847343025145</v>
      </c>
      <c r="D994" s="2">
        <f>MACD!E994</f>
        <v>-0.25350830553203707</v>
      </c>
      <c r="E994" s="2">
        <f>MACD!F994</f>
        <v>-0.20339466637882672</v>
      </c>
      <c r="F994" s="2">
        <f>'Moving Avg'!D994</f>
        <v>5.7183599999999997</v>
      </c>
      <c r="G994" s="2">
        <f>'Moving Avg'!F994</f>
        <v>5.3387849999999997</v>
      </c>
      <c r="H994" s="2">
        <f>'Moving Avg'!G994</f>
        <v>5.2682339999999988</v>
      </c>
      <c r="I994" s="2">
        <f>'Moving Avg'!H994</f>
        <v>5.438867999999994</v>
      </c>
      <c r="J994" s="6" t="str">
        <f>OBV!F994</f>
        <v>BULLISH</v>
      </c>
      <c r="K994" s="6" t="str">
        <f>OBV!G994</f>
        <v>STRONG</v>
      </c>
      <c r="L994" s="6" t="str">
        <f>OBV!H994</f>
        <v>CONFIRMED BULLISH</v>
      </c>
    </row>
    <row r="995" spans="1:12" ht="13.5" x14ac:dyDescent="0.25">
      <c r="A995" s="3">
        <f>RSI!A995</f>
        <v>43454</v>
      </c>
      <c r="B995" s="2">
        <f>RSI!B995</f>
        <v>5.7183999999999999</v>
      </c>
      <c r="C995" s="2">
        <f>RSI!I995</f>
        <v>72.938847343025145</v>
      </c>
      <c r="D995" s="2">
        <f>MACD!E995</f>
        <v>-0.24242803083278375</v>
      </c>
      <c r="E995" s="2">
        <f>MACD!F995</f>
        <v>-0.21120133926961815</v>
      </c>
      <c r="F995" s="2">
        <f>'Moving Avg'!D995</f>
        <v>5.7211999999999996</v>
      </c>
      <c r="G995" s="2">
        <f>'Moving Avg'!F995</f>
        <v>5.3712999999999997</v>
      </c>
      <c r="H995" s="2">
        <f>'Moving Avg'!G995</f>
        <v>5.2771419999999987</v>
      </c>
      <c r="I995" s="2">
        <f>'Moving Avg'!H995</f>
        <v>5.4400209999999936</v>
      </c>
      <c r="J995" s="6" t="str">
        <f>OBV!F995</f>
        <v>BEARISH</v>
      </c>
      <c r="K995" s="6" t="str">
        <f>OBV!G995</f>
        <v>NEUTRAL</v>
      </c>
      <c r="L995" s="6" t="str">
        <f>OBV!H995</f>
        <v>BEARISH DIVERGENCE</v>
      </c>
    </row>
    <row r="996" spans="1:12" ht="13.5" x14ac:dyDescent="0.25">
      <c r="A996" s="3">
        <f>RSI!A996</f>
        <v>43455</v>
      </c>
      <c r="B996" s="2">
        <f>RSI!B996</f>
        <v>5.6547000000000001</v>
      </c>
      <c r="C996" s="2">
        <f>RSI!I996</f>
        <v>66.468786987755834</v>
      </c>
      <c r="D996" s="2">
        <f>MACD!E996</f>
        <v>-0.22042863577402017</v>
      </c>
      <c r="E996" s="2">
        <f>MACD!F996</f>
        <v>-0.21304679857049857</v>
      </c>
      <c r="F996" s="2">
        <f>'Moving Avg'!D996</f>
        <v>5.7070600000000002</v>
      </c>
      <c r="G996" s="2">
        <f>'Moving Avg'!F996</f>
        <v>5.4038149999999998</v>
      </c>
      <c r="H996" s="2">
        <f>'Moving Avg'!G996</f>
        <v>5.284209999999999</v>
      </c>
      <c r="I996" s="2">
        <f>'Moving Avg'!H996</f>
        <v>5.4409214999999937</v>
      </c>
      <c r="J996" s="6" t="str">
        <f>OBV!F996</f>
        <v>BEARISH</v>
      </c>
      <c r="K996" s="6" t="str">
        <f>OBV!G996</f>
        <v>WEAK</v>
      </c>
      <c r="L996" s="6" t="str">
        <f>OBV!H996</f>
        <v>CONFIRMED BEARISH</v>
      </c>
    </row>
    <row r="997" spans="1:12" ht="13.5" x14ac:dyDescent="0.25">
      <c r="A997" s="3">
        <f>RSI!A997</f>
        <v>43458</v>
      </c>
      <c r="B997" s="2">
        <f>RSI!B997</f>
        <v>5.6547000000000001</v>
      </c>
      <c r="C997" s="2">
        <f>RSI!I997</f>
        <v>66.468786987755834</v>
      </c>
      <c r="D997" s="2">
        <f>MACD!E997</f>
        <v>-0.20643903980747869</v>
      </c>
      <c r="E997" s="2">
        <f>MACD!F997</f>
        <v>-0.21172524681789462</v>
      </c>
      <c r="F997" s="2">
        <f>'Moving Avg'!D997</f>
        <v>5.6943199999999994</v>
      </c>
      <c r="G997" s="2">
        <f>'Moving Avg'!F997</f>
        <v>5.4391550000000004</v>
      </c>
      <c r="H997" s="2">
        <f>'Moving Avg'!G997</f>
        <v>5.2938220000000014</v>
      </c>
      <c r="I997" s="2">
        <f>'Moving Avg'!H997</f>
        <v>5.441855499999992</v>
      </c>
      <c r="J997" s="6" t="str">
        <f>OBV!F997</f>
        <v>BEARISH</v>
      </c>
      <c r="K997" s="6" t="str">
        <f>OBV!G997</f>
        <v>NEUTRAL</v>
      </c>
      <c r="L997" s="6" t="str">
        <f>OBV!H997</f>
        <v>CONFIRMED BEARISH</v>
      </c>
    </row>
    <row r="998" spans="1:12" ht="13.5" x14ac:dyDescent="0.25">
      <c r="A998" s="3">
        <f>RSI!A998</f>
        <v>43459</v>
      </c>
      <c r="B998" s="2">
        <f>RSI!B998</f>
        <v>5.6547000000000001</v>
      </c>
      <c r="C998" s="2">
        <f>RSI!I998</f>
        <v>66.468786987755834</v>
      </c>
      <c r="D998" s="2">
        <f>MACD!E998</f>
        <v>-0.18715671772762388</v>
      </c>
      <c r="E998" s="2">
        <f>MACD!F998</f>
        <v>-0.20681154099984048</v>
      </c>
      <c r="F998" s="2">
        <f>'Moving Avg'!D998</f>
        <v>5.68018</v>
      </c>
      <c r="G998" s="2">
        <f>'Moving Avg'!F998</f>
        <v>5.4744950000000001</v>
      </c>
      <c r="H998" s="2">
        <f>'Moving Avg'!G998</f>
        <v>5.3023040000000004</v>
      </c>
      <c r="I998" s="2">
        <f>'Moving Avg'!H998</f>
        <v>5.4425239999999944</v>
      </c>
      <c r="J998" s="6" t="str">
        <f>OBV!F998</f>
        <v>BEARISH</v>
      </c>
      <c r="K998" s="6" t="str">
        <f>OBV!G998</f>
        <v>NEUTRAL</v>
      </c>
      <c r="L998" s="6" t="str">
        <f>OBV!H998</f>
        <v>CONFIRMED BEARISH</v>
      </c>
    </row>
    <row r="999" spans="1:12" ht="13.5" x14ac:dyDescent="0.25">
      <c r="A999" s="3">
        <f>RSI!A999</f>
        <v>43460</v>
      </c>
      <c r="B999" s="2">
        <f>RSI!B999</f>
        <v>5.6547000000000001</v>
      </c>
      <c r="C999" s="2">
        <f>RSI!I999</f>
        <v>66.468786987755834</v>
      </c>
      <c r="D999" s="2">
        <f>MACD!E999</f>
        <v>-0.16331778484195336</v>
      </c>
      <c r="E999" s="2">
        <f>MACD!F999</f>
        <v>-0.19811278976826308</v>
      </c>
      <c r="F999" s="2">
        <f>'Moving Avg'!D999</f>
        <v>5.6674399999999991</v>
      </c>
      <c r="G999" s="2">
        <f>'Moving Avg'!F999</f>
        <v>5.502765000000001</v>
      </c>
      <c r="H999" s="2">
        <f>'Moving Avg'!G999</f>
        <v>5.3093720000000006</v>
      </c>
      <c r="I999" s="2">
        <f>'Moving Avg'!H999</f>
        <v>5.443258999999995</v>
      </c>
      <c r="J999" s="6" t="str">
        <f>OBV!F999</f>
        <v>BEARISH</v>
      </c>
      <c r="K999" s="6" t="str">
        <f>OBV!G999</f>
        <v>NEUTRAL</v>
      </c>
      <c r="L999" s="6" t="str">
        <f>OBV!H999</f>
        <v>CONFIRMED BEARISH</v>
      </c>
    </row>
    <row r="1000" spans="1:12" ht="13.5" x14ac:dyDescent="0.25">
      <c r="A1000" s="3">
        <f>RSI!A1000</f>
        <v>43461</v>
      </c>
      <c r="B1000" s="2">
        <f>RSI!B1000</f>
        <v>5.6547000000000001</v>
      </c>
      <c r="C1000" s="2">
        <f>RSI!I1000</f>
        <v>66.468786987755834</v>
      </c>
      <c r="D1000" s="2">
        <f>MACD!E1000</f>
        <v>-0.11704434414985254</v>
      </c>
      <c r="E1000" s="2">
        <f>MACD!F1000</f>
        <v>-0.18189910064458098</v>
      </c>
      <c r="F1000" s="2">
        <f>'Moving Avg'!D1000</f>
        <v>5.6547000000000001</v>
      </c>
      <c r="G1000" s="2">
        <f>'Moving Avg'!F1000</f>
        <v>5.5313900000000009</v>
      </c>
      <c r="H1000" s="2">
        <f>'Moving Avg'!G1000</f>
        <v>5.3164400000000001</v>
      </c>
      <c r="I1000" s="2">
        <f>'Moving Avg'!H1000</f>
        <v>5.4439939999999947</v>
      </c>
      <c r="J1000" s="6" t="str">
        <f>OBV!F1000</f>
        <v>BEARISH</v>
      </c>
      <c r="K1000" s="6" t="str">
        <f>OBV!G1000</f>
        <v>NEUTRAL</v>
      </c>
      <c r="L1000" s="6" t="str">
        <f>OBV!H1000</f>
        <v>CONFIRMED BEARISH</v>
      </c>
    </row>
    <row r="1001" spans="1:12" ht="13.5" x14ac:dyDescent="0.25">
      <c r="A1001" s="3">
        <f>RSI!A1001</f>
        <v>43462</v>
      </c>
      <c r="B1001" s="2">
        <f>RSI!B1001</f>
        <v>5.6547000000000001</v>
      </c>
      <c r="C1001" s="2">
        <f>RSI!I1001</f>
        <v>66.468786987755834</v>
      </c>
      <c r="D1001" s="2">
        <f>MACD!E1001</f>
        <v>-7.5630744244077341E-2</v>
      </c>
      <c r="E1001" s="2">
        <f>MACD!F1001</f>
        <v>-0.16064542936448026</v>
      </c>
      <c r="F1001" s="2">
        <f>'Moving Avg'!D1001</f>
        <v>5.6547000000000001</v>
      </c>
      <c r="G1001" s="2">
        <f>'Moving Avg'!F1001</f>
        <v>5.5607200000000017</v>
      </c>
      <c r="H1001" s="2">
        <f>'Moving Avg'!G1001</f>
        <v>5.323932000000001</v>
      </c>
      <c r="I1001" s="2">
        <f>'Moving Avg'!H1001</f>
        <v>5.4447289999999953</v>
      </c>
      <c r="J1001" s="6" t="str">
        <f>OBV!F1001</f>
        <v>NEUTRAL</v>
      </c>
      <c r="K1001" s="6" t="str">
        <f>OBV!G1001</f>
        <v>NEUTRAL</v>
      </c>
      <c r="L1001" s="6" t="str">
        <f>OBV!H1001</f>
        <v>NEUTRAL</v>
      </c>
    </row>
    <row r="1002" spans="1:12" ht="13.5" x14ac:dyDescent="0.25">
      <c r="A1002" s="3">
        <f>RSI!A1002</f>
        <v>43465</v>
      </c>
      <c r="B1002" s="2">
        <f>RSI!B1002</f>
        <v>5.6547000000000001</v>
      </c>
      <c r="C1002" s="2">
        <f>RSI!I1002</f>
        <v>66.468786987755834</v>
      </c>
      <c r="D1002" s="2">
        <f>MACD!E1002</f>
        <v>-4.2593527859278169E-2</v>
      </c>
      <c r="E1002" s="2">
        <f>MACD!F1002</f>
        <v>-0.13703504906343986</v>
      </c>
      <c r="F1002" s="2">
        <f>'Moving Avg'!D1002</f>
        <v>5.6547000000000001</v>
      </c>
      <c r="G1002" s="2">
        <f>'Moving Avg'!F1002</f>
        <v>5.5889900000000026</v>
      </c>
      <c r="H1002" s="2">
        <f>'Moving Avg'!G1002</f>
        <v>5.3314240000000011</v>
      </c>
      <c r="I1002" s="2">
        <f>'Moving Avg'!H1002</f>
        <v>5.4454639999999959</v>
      </c>
      <c r="J1002" s="6" t="str">
        <f>OBV!F1002</f>
        <v>NEUTRAL</v>
      </c>
      <c r="K1002" s="6" t="str">
        <f>OBV!G1002</f>
        <v>NEUTRAL</v>
      </c>
      <c r="L1002" s="6" t="str">
        <f>OBV!H1002</f>
        <v>NEUTRAL</v>
      </c>
    </row>
    <row r="1003" spans="1:12" ht="13.5" x14ac:dyDescent="0.25">
      <c r="A1003" s="3">
        <f>RSI!A1003</f>
        <v>43467</v>
      </c>
      <c r="B1003" s="2">
        <f>RSI!B1003</f>
        <v>5.6547000000000001</v>
      </c>
      <c r="C1003" s="2">
        <f>RSI!I1003</f>
        <v>66.468786987755834</v>
      </c>
      <c r="D1003" s="2">
        <f>MACD!E1003</f>
        <v>-1.4421423536608913E-2</v>
      </c>
      <c r="E1003" s="2">
        <f>MACD!F1003</f>
        <v>-0.11251232395807367</v>
      </c>
      <c r="F1003" s="2">
        <f>'Moving Avg'!D1003</f>
        <v>5.6547000000000001</v>
      </c>
      <c r="G1003" s="2">
        <f>'Moving Avg'!F1003</f>
        <v>5.6098400000000028</v>
      </c>
      <c r="H1003" s="2">
        <f>'Moving Avg'!G1003</f>
        <v>5.3384919999999996</v>
      </c>
      <c r="I1003" s="2">
        <f>'Moving Avg'!H1003</f>
        <v>5.4462984999999957</v>
      </c>
      <c r="J1003" s="6" t="str">
        <f>OBV!F1003</f>
        <v>NEUTRAL</v>
      </c>
      <c r="K1003" s="6" t="str">
        <f>OBV!G1003</f>
        <v>NEUTRAL</v>
      </c>
      <c r="L1003" s="6" t="str">
        <f>OBV!H1003</f>
        <v>NEUTRAL</v>
      </c>
    </row>
    <row r="1004" spans="1:12" ht="13.5" x14ac:dyDescent="0.25">
      <c r="A1004" s="3">
        <f>RSI!A1004</f>
        <v>43468</v>
      </c>
      <c r="B1004" s="2">
        <f>RSI!B1004</f>
        <v>5.6547000000000001</v>
      </c>
      <c r="C1004" s="2">
        <f>RSI!I1004</f>
        <v>66.468786987755834</v>
      </c>
      <c r="D1004" s="2">
        <f>MACD!E1004</f>
        <v>7.5438596055015239E-3</v>
      </c>
      <c r="E1004" s="2">
        <f>MACD!F1004</f>
        <v>-8.8501087245358642E-2</v>
      </c>
      <c r="F1004" s="2">
        <f>'Moving Avg'!D1004</f>
        <v>5.6547000000000001</v>
      </c>
      <c r="G1004" s="2">
        <f>'Moving Avg'!F1004</f>
        <v>5.6211500000000028</v>
      </c>
      <c r="H1004" s="2">
        <f>'Moving Avg'!G1004</f>
        <v>5.3441460000000003</v>
      </c>
      <c r="I1004" s="2">
        <f>'Moving Avg'!H1004</f>
        <v>5.4471329999999956</v>
      </c>
      <c r="J1004" s="6" t="str">
        <f>OBV!F1004</f>
        <v>NEUTRAL</v>
      </c>
      <c r="K1004" s="6" t="str">
        <f>OBV!G1004</f>
        <v>NEUTRAL</v>
      </c>
      <c r="L1004" s="6" t="str">
        <f>OBV!H1004</f>
        <v>NEUTRAL</v>
      </c>
    </row>
    <row r="1005" spans="1:12" ht="13.5" x14ac:dyDescent="0.25">
      <c r="A1005" s="3">
        <f>RSI!A1005</f>
        <v>43469</v>
      </c>
      <c r="B1005" s="2">
        <f>RSI!B1005</f>
        <v>5.6547000000000001</v>
      </c>
      <c r="C1005" s="2">
        <f>RSI!I1005</f>
        <v>66.468786987755834</v>
      </c>
      <c r="D1005" s="2">
        <f>MACD!E1005</f>
        <v>2.5393083040425424E-2</v>
      </c>
      <c r="E1005" s="2">
        <f>MACD!F1005</f>
        <v>-6.5722253188201823E-2</v>
      </c>
      <c r="F1005" s="2">
        <f>'Moving Avg'!D1005</f>
        <v>5.6547000000000001</v>
      </c>
      <c r="G1005" s="2">
        <f>'Moving Avg'!F1005</f>
        <v>5.6352850000000023</v>
      </c>
      <c r="H1005" s="2">
        <f>'Moving Avg'!G1005</f>
        <v>5.3498000000000001</v>
      </c>
      <c r="I1005" s="2">
        <f>'Moving Avg'!H1005</f>
        <v>5.4479674999999963</v>
      </c>
      <c r="J1005" s="6" t="str">
        <f>OBV!F1005</f>
        <v>NEUTRAL</v>
      </c>
      <c r="K1005" s="6" t="str">
        <f>OBV!G1005</f>
        <v>NEUTRAL</v>
      </c>
      <c r="L1005" s="6" t="str">
        <f>OBV!H1005</f>
        <v>NEUTRAL</v>
      </c>
    </row>
    <row r="1006" spans="1:12" ht="13.5" x14ac:dyDescent="0.25">
      <c r="A1006" s="3">
        <f>RSI!A1006</f>
        <v>43472</v>
      </c>
      <c r="B1006" s="2">
        <f>RSI!B1006</f>
        <v>5.6547000000000001</v>
      </c>
      <c r="C1006" s="2">
        <f>RSI!I1006</f>
        <v>66.468786987755834</v>
      </c>
      <c r="D1006" s="2">
        <f>MACD!E1006</f>
        <v>3.0014063417753256E-2</v>
      </c>
      <c r="E1006" s="2">
        <f>MACD!F1006</f>
        <v>-4.6574989867010815E-2</v>
      </c>
      <c r="F1006" s="2">
        <f>'Moving Avg'!D1006</f>
        <v>5.6547000000000001</v>
      </c>
      <c r="G1006" s="2">
        <f>'Moving Avg'!F1006</f>
        <v>5.6462400000000024</v>
      </c>
      <c r="H1006" s="2">
        <f>'Moving Avg'!G1006</f>
        <v>5.3554539999999999</v>
      </c>
      <c r="I1006" s="2">
        <f>'Moving Avg'!H1006</f>
        <v>5.4488679999999965</v>
      </c>
      <c r="J1006" s="6" t="str">
        <f>OBV!F1006</f>
        <v>NEUTRAL</v>
      </c>
      <c r="K1006" s="6" t="str">
        <f>OBV!G1006</f>
        <v>NEUTRAL</v>
      </c>
      <c r="L1006" s="6" t="str">
        <f>OBV!H1006</f>
        <v>NEUTRAL</v>
      </c>
    </row>
    <row r="1007" spans="1:12" ht="13.5" x14ac:dyDescent="0.25">
      <c r="A1007" s="3">
        <f>RSI!A1007</f>
        <v>43473</v>
      </c>
      <c r="B1007" s="2">
        <f>RSI!B1007</f>
        <v>5.6193999999999997</v>
      </c>
      <c r="C1007" s="2">
        <f>RSI!I1007</f>
        <v>59.823853881622917</v>
      </c>
      <c r="D1007" s="2">
        <f>MACD!E1007</f>
        <v>3.5907263845372128E-2</v>
      </c>
      <c r="E1007" s="2">
        <f>MACD!F1007</f>
        <v>-3.0078539124534225E-2</v>
      </c>
      <c r="F1007" s="2">
        <f>'Moving Avg'!D1007</f>
        <v>5.64764</v>
      </c>
      <c r="G1007" s="2">
        <f>'Moving Avg'!F1007</f>
        <v>5.6564900000000016</v>
      </c>
      <c r="H1007" s="2">
        <f>'Moving Avg'!G1007</f>
        <v>5.3604019999999988</v>
      </c>
      <c r="I1007" s="2">
        <f>'Moving Avg'!H1007</f>
        <v>5.4495919999999964</v>
      </c>
      <c r="J1007" s="6" t="str">
        <f>OBV!F1007</f>
        <v>BEARISH</v>
      </c>
      <c r="K1007" s="6" t="str">
        <f>OBV!G1007</f>
        <v>NEUTRAL</v>
      </c>
      <c r="L1007" s="6" t="str">
        <f>OBV!H1007</f>
        <v>CONFIRMED BEARISH</v>
      </c>
    </row>
    <row r="1008" spans="1:12" ht="13.5" x14ac:dyDescent="0.25">
      <c r="A1008" s="3">
        <f>RSI!A1008</f>
        <v>43474</v>
      </c>
      <c r="B1008" s="2">
        <f>RSI!B1008</f>
        <v>5.6477000000000004</v>
      </c>
      <c r="C1008" s="2">
        <f>RSI!I1008</f>
        <v>63.016002647677801</v>
      </c>
      <c r="D1008" s="2">
        <f>MACD!E1008</f>
        <v>3.8421226985581924E-2</v>
      </c>
      <c r="E1008" s="2">
        <f>MACD!F1008</f>
        <v>-1.6378585902510998E-2</v>
      </c>
      <c r="F1008" s="2">
        <f>'Moving Avg'!D1008</f>
        <v>5.6462400000000006</v>
      </c>
      <c r="G1008" s="2">
        <f>'Moving Avg'!F1008</f>
        <v>5.6653250000000011</v>
      </c>
      <c r="H1008" s="2">
        <f>'Moving Avg'!G1008</f>
        <v>5.3674719999999994</v>
      </c>
      <c r="I1008" s="2">
        <f>'Moving Avg'!H1008</f>
        <v>5.4504574999999962</v>
      </c>
      <c r="J1008" s="6" t="str">
        <f>OBV!F1008</f>
        <v>BULLISH</v>
      </c>
      <c r="K1008" s="6" t="str">
        <f>OBV!G1008</f>
        <v>NEUTRAL</v>
      </c>
      <c r="L1008" s="6" t="str">
        <f>OBV!H1008</f>
        <v>BULLISH DIVERGENCE</v>
      </c>
    </row>
    <row r="1009" spans="1:12" ht="13.5" x14ac:dyDescent="0.25">
      <c r="A1009" s="3">
        <f>RSI!A1009</f>
        <v>43475</v>
      </c>
      <c r="B1009" s="2">
        <f>RSI!B1009</f>
        <v>5.6477000000000004</v>
      </c>
      <c r="C1009" s="2">
        <f>RSI!I1009</f>
        <v>63.016002647677801</v>
      </c>
      <c r="D1009" s="2">
        <f>MACD!E1009</f>
        <v>4.0032779565683185E-2</v>
      </c>
      <c r="E1009" s="2">
        <f>MACD!F1009</f>
        <v>-5.0963128088721606E-3</v>
      </c>
      <c r="F1009" s="2">
        <f>'Moving Avg'!D1009</f>
        <v>5.6448400000000003</v>
      </c>
      <c r="G1009" s="2">
        <f>'Moving Avg'!F1009</f>
        <v>5.6713350000000009</v>
      </c>
      <c r="H1009" s="2">
        <f>'Moving Avg'!G1009</f>
        <v>5.3748239999999985</v>
      </c>
      <c r="I1009" s="2">
        <f>'Moving Avg'!H1009</f>
        <v>5.4513229999999968</v>
      </c>
      <c r="J1009" s="6" t="str">
        <f>OBV!F1009</f>
        <v>BULLISH</v>
      </c>
      <c r="K1009" s="6" t="str">
        <f>OBV!G1009</f>
        <v>NEUTRAL</v>
      </c>
      <c r="L1009" s="6" t="str">
        <f>OBV!H1009</f>
        <v>BULLISH DIVERGENCE</v>
      </c>
    </row>
    <row r="1010" spans="1:12" ht="13.5" x14ac:dyDescent="0.25">
      <c r="A1010" s="3">
        <f>RSI!A1010</f>
        <v>43476</v>
      </c>
      <c r="B1010" s="2">
        <f>RSI!B1010</f>
        <v>5.6193999999999997</v>
      </c>
      <c r="C1010" s="2">
        <f>RSI!I1010</f>
        <v>57.699161144972365</v>
      </c>
      <c r="D1010" s="2">
        <f>MACD!E1010</f>
        <v>4.3015246349913383E-2</v>
      </c>
      <c r="E1010" s="2">
        <f>MACD!F1010</f>
        <v>4.5259990228849476E-3</v>
      </c>
      <c r="F1010" s="2">
        <f>'Moving Avg'!D1010</f>
        <v>5.6377800000000002</v>
      </c>
      <c r="G1010" s="2">
        <f>'Moving Avg'!F1010</f>
        <v>5.6670950000000007</v>
      </c>
      <c r="H1010" s="2">
        <f>'Moving Avg'!G1010</f>
        <v>5.3817519999999979</v>
      </c>
      <c r="I1010" s="2">
        <f>'Moving Avg'!H1010</f>
        <v>5.4521464999999969</v>
      </c>
      <c r="J1010" s="6" t="str">
        <f>OBV!F1010</f>
        <v>BULLISH</v>
      </c>
      <c r="K1010" s="6" t="str">
        <f>OBV!G1010</f>
        <v>NEUTRAL</v>
      </c>
      <c r="L1010" s="6" t="str">
        <f>OBV!H1010</f>
        <v>BULLISH DIVERGENCE</v>
      </c>
    </row>
    <row r="1011" spans="1:12" ht="13.5" x14ac:dyDescent="0.25">
      <c r="A1011" s="3">
        <f>RSI!A1011</f>
        <v>43480</v>
      </c>
      <c r="B1011" s="2">
        <f>RSI!B1011</f>
        <v>5.6477000000000004</v>
      </c>
      <c r="C1011" s="2">
        <f>RSI!I1011</f>
        <v>61.222596236523565</v>
      </c>
      <c r="D1011" s="2">
        <f>MACD!E1011</f>
        <v>4.316771751875681E-2</v>
      </c>
      <c r="E1011" s="2">
        <f>MACD!F1011</f>
        <v>1.225434272205932E-2</v>
      </c>
      <c r="F1011" s="2">
        <f>'Moving Avg'!D1011</f>
        <v>5.6363799999999999</v>
      </c>
      <c r="G1011" s="2">
        <f>'Moving Avg'!F1011</f>
        <v>5.6632100000000003</v>
      </c>
      <c r="H1011" s="2">
        <f>'Moving Avg'!G1011</f>
        <v>5.3892459999999982</v>
      </c>
      <c r="I1011" s="2">
        <f>'Moving Avg'!H1011</f>
        <v>5.453111499999995</v>
      </c>
      <c r="J1011" s="6" t="str">
        <f>OBV!F1011</f>
        <v>BULLISH</v>
      </c>
      <c r="K1011" s="6" t="str">
        <f>OBV!G1011</f>
        <v>NEUTRAL</v>
      </c>
      <c r="L1011" s="6" t="str">
        <f>OBV!H1011</f>
        <v>BULLISH DIVERGENCE</v>
      </c>
    </row>
    <row r="1012" spans="1:12" ht="13.5" x14ac:dyDescent="0.25">
      <c r="A1012" s="3">
        <f>RSI!A1012</f>
        <v>43481</v>
      </c>
      <c r="B1012" s="2">
        <f>RSI!B1012</f>
        <v>5.5133999999999999</v>
      </c>
      <c r="C1012" s="2">
        <f>RSI!I1012</f>
        <v>42.942488113297237</v>
      </c>
      <c r="D1012" s="2">
        <f>MACD!E1012</f>
        <v>5.2823155414359668E-2</v>
      </c>
      <c r="E1012" s="2">
        <f>MACD!F1012</f>
        <v>2.0368105260519392E-2</v>
      </c>
      <c r="F1012" s="2">
        <f>'Moving Avg'!D1012</f>
        <v>5.6151800000000005</v>
      </c>
      <c r="G1012" s="2">
        <f>'Moving Avg'!F1012</f>
        <v>5.6529600000000002</v>
      </c>
      <c r="H1012" s="2">
        <f>'Moving Avg'!G1012</f>
        <v>5.3949019999999974</v>
      </c>
      <c r="I1012" s="2">
        <f>'Moving Avg'!H1012</f>
        <v>5.4534714999999956</v>
      </c>
      <c r="J1012" s="6" t="str">
        <f>OBV!F1012</f>
        <v>BEARISH</v>
      </c>
      <c r="K1012" s="6" t="str">
        <f>OBV!G1012</f>
        <v>NEUTRAL</v>
      </c>
      <c r="L1012" s="6" t="str">
        <f>OBV!H1012</f>
        <v>CONFIRMED BEARISH</v>
      </c>
    </row>
    <row r="1013" spans="1:12" ht="13.5" x14ac:dyDescent="0.25">
      <c r="A1013" s="3">
        <f>RSI!A1013</f>
        <v>43482</v>
      </c>
      <c r="B1013" s="2">
        <f>RSI!B1013</f>
        <v>5.3719999999999999</v>
      </c>
      <c r="C1013" s="2">
        <f>RSI!I1013</f>
        <v>32.081305220170776</v>
      </c>
      <c r="D1013" s="2">
        <f>MACD!E1013</f>
        <v>7.1870314387673773E-2</v>
      </c>
      <c r="E1013" s="2">
        <f>MACD!F1013</f>
        <v>3.0668547085950272E-2</v>
      </c>
      <c r="F1013" s="2">
        <f>'Moving Avg'!D1013</f>
        <v>5.5600399999999999</v>
      </c>
      <c r="G1013" s="2">
        <f>'Moving Avg'!F1013</f>
        <v>5.6352899999999995</v>
      </c>
      <c r="H1013" s="2">
        <f>'Moving Avg'!G1013</f>
        <v>5.400555999999999</v>
      </c>
      <c r="I1013" s="2">
        <f>'Moving Avg'!H1013</f>
        <v>5.4530249999999967</v>
      </c>
      <c r="J1013" s="6" t="str">
        <f>OBV!F1013</f>
        <v>BEARISH</v>
      </c>
      <c r="K1013" s="6" t="str">
        <f>OBV!G1013</f>
        <v>NEUTRAL</v>
      </c>
      <c r="L1013" s="6" t="str">
        <f>OBV!H1013</f>
        <v>CONFIRMED BEARISH</v>
      </c>
    </row>
    <row r="1014" spans="1:12" ht="13.5" x14ac:dyDescent="0.25">
      <c r="A1014" s="3">
        <f>RSI!A1014</f>
        <v>43483</v>
      </c>
      <c r="B1014" s="2">
        <f>RSI!B1014</f>
        <v>5.5133999999999999</v>
      </c>
      <c r="C1014" s="2">
        <f>RSI!I1014</f>
        <v>46.620730300201998</v>
      </c>
      <c r="D1014" s="2">
        <f>MACD!E1014</f>
        <v>7.872184561306117E-2</v>
      </c>
      <c r="E1014" s="2">
        <f>MACD!F1014</f>
        <v>4.0279206791372452E-2</v>
      </c>
      <c r="F1014" s="2">
        <f>'Moving Avg'!D1014</f>
        <v>5.5331799999999998</v>
      </c>
      <c r="G1014" s="2">
        <f>'Moving Avg'!F1014</f>
        <v>5.6250400000000003</v>
      </c>
      <c r="H1014" s="2">
        <f>'Moving Avg'!G1014</f>
        <v>5.409037999999998</v>
      </c>
      <c r="I1014" s="2">
        <f>'Moving Avg'!H1014</f>
        <v>5.4532189999999972</v>
      </c>
      <c r="J1014" s="6" t="str">
        <f>OBV!F1014</f>
        <v>BEARISH</v>
      </c>
      <c r="K1014" s="6" t="str">
        <f>OBV!G1014</f>
        <v>NEUTRAL</v>
      </c>
      <c r="L1014" s="6" t="str">
        <f>OBV!H1014</f>
        <v>CONFIRMED BEARISH</v>
      </c>
    </row>
    <row r="1015" spans="1:12" ht="13.5" x14ac:dyDescent="0.25">
      <c r="A1015" s="3">
        <f>RSI!A1015</f>
        <v>43486</v>
      </c>
      <c r="B1015" s="2">
        <f>RSI!B1015</f>
        <v>5.3507999999999996</v>
      </c>
      <c r="C1015" s="2">
        <f>RSI!I1015</f>
        <v>36.851348150312447</v>
      </c>
      <c r="D1015" s="2">
        <f>MACD!E1015</f>
        <v>9.6847440212860292E-2</v>
      </c>
      <c r="E1015" s="2">
        <f>MACD!F1015</f>
        <v>5.1592853475670025E-2</v>
      </c>
      <c r="F1015" s="2">
        <f>'Moving Avg'!D1015</f>
        <v>5.4794600000000004</v>
      </c>
      <c r="G1015" s="2">
        <f>'Moving Avg'!F1015</f>
        <v>5.6066599999999998</v>
      </c>
      <c r="H1015" s="2">
        <f>'Moving Avg'!G1015</f>
        <v>5.4142679999999981</v>
      </c>
      <c r="I1015" s="2">
        <f>'Moving Avg'!H1015</f>
        <v>5.4526994999999969</v>
      </c>
      <c r="J1015" s="6" t="str">
        <f>OBV!F1015</f>
        <v>BEARISH</v>
      </c>
      <c r="K1015" s="6" t="str">
        <f>OBV!G1015</f>
        <v>WEAK</v>
      </c>
      <c r="L1015" s="6" t="str">
        <f>OBV!H1015</f>
        <v>CONFIRMED BEARISH</v>
      </c>
    </row>
    <row r="1016" spans="1:12" ht="13.5" x14ac:dyDescent="0.25">
      <c r="A1016" s="3">
        <f>RSI!A1016</f>
        <v>43487</v>
      </c>
      <c r="B1016" s="2">
        <f>RSI!B1016</f>
        <v>5.1952999999999996</v>
      </c>
      <c r="C1016" s="2">
        <f>RSI!I1016</f>
        <v>30.309984717977756</v>
      </c>
      <c r="D1016" s="2">
        <f>MACD!E1016</f>
        <v>0.12492649649232757</v>
      </c>
      <c r="E1016" s="2">
        <f>MACD!F1016</f>
        <v>6.6259582079001539E-2</v>
      </c>
      <c r="F1016" s="2">
        <f>'Moving Avg'!D1016</f>
        <v>5.3889800000000001</v>
      </c>
      <c r="G1016" s="2">
        <f>'Moving Avg'!F1016</f>
        <v>5.5836899999999998</v>
      </c>
      <c r="H1016" s="2">
        <f>'Moving Avg'!G1016</f>
        <v>5.4163879999999986</v>
      </c>
      <c r="I1016" s="2">
        <f>'Moving Avg'!H1016</f>
        <v>5.4514024999999968</v>
      </c>
      <c r="J1016" s="6" t="str">
        <f>OBV!F1016</f>
        <v>BEARISH</v>
      </c>
      <c r="K1016" s="6" t="str">
        <f>OBV!G1016</f>
        <v>WEAK</v>
      </c>
      <c r="L1016" s="6" t="str">
        <f>OBV!H1016</f>
        <v>CONFIRMED BEARISH</v>
      </c>
    </row>
    <row r="1017" spans="1:12" ht="13.5" x14ac:dyDescent="0.25">
      <c r="A1017" s="3">
        <f>RSI!A1017</f>
        <v>43488</v>
      </c>
      <c r="B1017" s="2">
        <f>RSI!B1017</f>
        <v>5.0892999999999997</v>
      </c>
      <c r="C1017" s="2">
        <f>RSI!I1017</f>
        <v>26.815657979885643</v>
      </c>
      <c r="D1017" s="2">
        <f>MACD!E1017</f>
        <v>0.1531585035888634</v>
      </c>
      <c r="E1017" s="2">
        <f>MACD!F1017</f>
        <v>8.3639366380973912E-2</v>
      </c>
      <c r="F1017" s="2">
        <f>'Moving Avg'!D1017</f>
        <v>5.3041600000000004</v>
      </c>
      <c r="G1017" s="2">
        <f>'Moving Avg'!F1017</f>
        <v>5.5554199999999998</v>
      </c>
      <c r="H1017" s="2">
        <f>'Moving Avg'!G1017</f>
        <v>5.4137019999999971</v>
      </c>
      <c r="I1017" s="2">
        <f>'Moving Avg'!H1017</f>
        <v>5.4496089999999979</v>
      </c>
      <c r="J1017" s="6" t="str">
        <f>OBV!F1017</f>
        <v>BEARISH</v>
      </c>
      <c r="K1017" s="6" t="str">
        <f>OBV!G1017</f>
        <v>WEAK</v>
      </c>
      <c r="L1017" s="6" t="str">
        <f>OBV!H1017</f>
        <v>CONFIRMED BEARISH</v>
      </c>
    </row>
    <row r="1018" spans="1:12" ht="13.5" x14ac:dyDescent="0.25">
      <c r="A1018" s="3">
        <f>RSI!A1018</f>
        <v>43489</v>
      </c>
      <c r="B1018" s="2">
        <f>RSI!B1018</f>
        <v>5.0892999999999997</v>
      </c>
      <c r="C1018" s="2">
        <f>RSI!I1018</f>
        <v>26.815657979885643</v>
      </c>
      <c r="D1018" s="2">
        <f>MACD!E1018</f>
        <v>0.1839270732104934</v>
      </c>
      <c r="E1018" s="2">
        <f>MACD!F1018</f>
        <v>0.10369690774687781</v>
      </c>
      <c r="F1018" s="2">
        <f>'Moving Avg'!D1018</f>
        <v>5.2476200000000004</v>
      </c>
      <c r="G1018" s="2">
        <f>'Moving Avg'!F1018</f>
        <v>5.5271500000000007</v>
      </c>
      <c r="H1018" s="2">
        <f>'Moving Avg'!G1018</f>
        <v>5.4122899999999969</v>
      </c>
      <c r="I1018" s="2">
        <f>'Moving Avg'!H1018</f>
        <v>5.4478484999999974</v>
      </c>
      <c r="J1018" s="6" t="str">
        <f>OBV!F1018</f>
        <v>BEARISH</v>
      </c>
      <c r="K1018" s="6" t="str">
        <f>OBV!G1018</f>
        <v>WEAK</v>
      </c>
      <c r="L1018" s="6" t="str">
        <f>OBV!H1018</f>
        <v>CONFIRMED BEARISH</v>
      </c>
    </row>
    <row r="1019" spans="1:12" ht="13.5" x14ac:dyDescent="0.25">
      <c r="A1019" s="3">
        <f>RSI!A1019</f>
        <v>43490</v>
      </c>
      <c r="B1019" s="2">
        <f>RSI!B1019</f>
        <v>5.0186000000000002</v>
      </c>
      <c r="C1019" s="2">
        <f>RSI!I1019</f>
        <v>24.620073953951646</v>
      </c>
      <c r="D1019" s="2">
        <f>MACD!E1019</f>
        <v>0.21753803717945797</v>
      </c>
      <c r="E1019" s="2">
        <f>MACD!F1019</f>
        <v>0.12646513363339384</v>
      </c>
      <c r="F1019" s="2">
        <f>'Moving Avg'!D1019</f>
        <v>5.1486599999999996</v>
      </c>
      <c r="G1019" s="2">
        <f>'Moving Avg'!F1019</f>
        <v>5.4953449999999995</v>
      </c>
      <c r="H1019" s="2">
        <f>'Moving Avg'!G1019</f>
        <v>5.4108759999999982</v>
      </c>
      <c r="I1019" s="2">
        <f>'Moving Avg'!H1019</f>
        <v>5.4457344999999995</v>
      </c>
      <c r="J1019" s="6" t="str">
        <f>OBV!F1019</f>
        <v>BEARISH</v>
      </c>
      <c r="K1019" s="6" t="str">
        <f>OBV!G1019</f>
        <v>WEAK</v>
      </c>
      <c r="L1019" s="6" t="str">
        <f>OBV!H1019</f>
        <v>CONFIRMED BEARISH</v>
      </c>
    </row>
    <row r="1020" spans="1:12" ht="13.5" x14ac:dyDescent="0.25">
      <c r="A1020" s="3">
        <f>RSI!A1020</f>
        <v>43493</v>
      </c>
      <c r="B1020" s="2">
        <f>RSI!B1020</f>
        <v>4.9478999999999997</v>
      </c>
      <c r="C1020" s="2">
        <f>RSI!I1020</f>
        <v>22.625101834575602</v>
      </c>
      <c r="D1020" s="2">
        <f>MACD!E1020</f>
        <v>0.24944476921007652</v>
      </c>
      <c r="E1020" s="2">
        <f>MACD!F1020</f>
        <v>0.15106106074873038</v>
      </c>
      <c r="F1020" s="2">
        <f>'Moving Avg'!D1020</f>
        <v>5.0680800000000001</v>
      </c>
      <c r="G1020" s="2">
        <f>'Moving Avg'!F1020</f>
        <v>5.4600050000000007</v>
      </c>
      <c r="H1020" s="2">
        <f>'Moving Avg'!G1020</f>
        <v>5.4059279999999976</v>
      </c>
      <c r="I1020" s="2">
        <f>'Moving Avg'!H1020</f>
        <v>5.4433334999999987</v>
      </c>
      <c r="J1020" s="6" t="str">
        <f>OBV!F1020</f>
        <v>BEARISH</v>
      </c>
      <c r="K1020" s="6" t="str">
        <f>OBV!G1020</f>
        <v>WEAK</v>
      </c>
      <c r="L1020" s="6" t="str">
        <f>OBV!H1020</f>
        <v>CONFIRMED BEARISH</v>
      </c>
    </row>
    <row r="1021" spans="1:12" ht="13.5" x14ac:dyDescent="0.25">
      <c r="A1021" s="3">
        <f>RSI!A1021</f>
        <v>43494</v>
      </c>
      <c r="B1021" s="2">
        <f>RSI!B1021</f>
        <v>5.0892999999999997</v>
      </c>
      <c r="C1021" s="2">
        <f>RSI!I1021</f>
        <v>34.122493115020745</v>
      </c>
      <c r="D1021" s="2">
        <f>MACD!E1021</f>
        <v>0.27313243938551768</v>
      </c>
      <c r="E1021" s="2">
        <f>MACD!F1021</f>
        <v>0.17547533647608785</v>
      </c>
      <c r="F1021" s="2">
        <f>'Moving Avg'!D1021</f>
        <v>5.0468799999999998</v>
      </c>
      <c r="G1021" s="2">
        <f>'Moving Avg'!F1021</f>
        <v>5.4317350000000006</v>
      </c>
      <c r="H1021" s="2">
        <f>'Moving Avg'!G1021</f>
        <v>5.4045159999999983</v>
      </c>
      <c r="I1021" s="2">
        <f>'Moving Avg'!H1021</f>
        <v>5.441573</v>
      </c>
      <c r="J1021" s="6" t="str">
        <f>OBV!F1021</f>
        <v>BEARISH</v>
      </c>
      <c r="K1021" s="6" t="str">
        <f>OBV!G1021</f>
        <v>NEUTRAL</v>
      </c>
      <c r="L1021" s="6" t="str">
        <f>OBV!H1021</f>
        <v>CONFIRMED BEARISH</v>
      </c>
    </row>
    <row r="1022" spans="1:12" ht="13.5" x14ac:dyDescent="0.25">
      <c r="A1022" s="3">
        <f>RSI!A1022</f>
        <v>43495</v>
      </c>
      <c r="B1022" s="2">
        <f>RSI!B1022</f>
        <v>5.2377000000000002</v>
      </c>
      <c r="C1022" s="2">
        <f>RSI!I1022</f>
        <v>43.595393488126483</v>
      </c>
      <c r="D1022" s="2">
        <f>MACD!E1022</f>
        <v>0.26328793665248096</v>
      </c>
      <c r="E1022" s="2">
        <f>MACD!F1022</f>
        <v>0.19303785651136648</v>
      </c>
      <c r="F1022" s="2">
        <f>'Moving Avg'!D1022</f>
        <v>5.0765599999999997</v>
      </c>
      <c r="G1022" s="2">
        <f>'Moving Avg'!F1022</f>
        <v>5.4108849999999995</v>
      </c>
      <c r="H1022" s="2">
        <f>'Moving Avg'!G1022</f>
        <v>5.4069199999999977</v>
      </c>
      <c r="I1022" s="2">
        <f>'Moving Avg'!H1022</f>
        <v>5.4405879999999991</v>
      </c>
      <c r="J1022" s="6" t="str">
        <f>OBV!F1022</f>
        <v>BULLISH</v>
      </c>
      <c r="K1022" s="6" t="str">
        <f>OBV!G1022</f>
        <v>NEUTRAL</v>
      </c>
      <c r="L1022" s="6" t="str">
        <f>OBV!H1022</f>
        <v>CONFIRMED BULLISH</v>
      </c>
    </row>
    <row r="1023" spans="1:12" ht="13.5" x14ac:dyDescent="0.25">
      <c r="A1023" s="3">
        <f>RSI!A1023</f>
        <v>43496</v>
      </c>
      <c r="B1023" s="2">
        <f>RSI!B1023</f>
        <v>5.2305999999999999</v>
      </c>
      <c r="C1023" s="2">
        <f>RSI!I1023</f>
        <v>43.274774118735728</v>
      </c>
      <c r="D1023" s="2">
        <f>MACD!E1023</f>
        <v>0.23448853494822242</v>
      </c>
      <c r="E1023" s="2">
        <f>MACD!F1023</f>
        <v>0.20132799219873768</v>
      </c>
      <c r="F1023" s="2">
        <f>'Moving Avg'!D1023</f>
        <v>5.1048200000000001</v>
      </c>
      <c r="G1023" s="2">
        <f>'Moving Avg'!F1023</f>
        <v>5.3896800000000002</v>
      </c>
      <c r="H1023" s="2">
        <f>'Moving Avg'!G1023</f>
        <v>5.4121499999999996</v>
      </c>
      <c r="I1023" s="2">
        <f>'Moving Avg'!H1023</f>
        <v>5.4396004999999992</v>
      </c>
      <c r="J1023" s="6" t="str">
        <f>OBV!F1023</f>
        <v>BULLISH</v>
      </c>
      <c r="K1023" s="6" t="str">
        <f>OBV!G1023</f>
        <v>NEUTRAL</v>
      </c>
      <c r="L1023" s="6" t="str">
        <f>OBV!H1023</f>
        <v>CONFIRMED BULLISH</v>
      </c>
    </row>
    <row r="1024" spans="1:12" ht="13.5" x14ac:dyDescent="0.25">
      <c r="A1024" s="3">
        <f>RSI!A1024</f>
        <v>43497</v>
      </c>
      <c r="B1024" s="2">
        <f>RSI!B1024</f>
        <v>5.1528999999999998</v>
      </c>
      <c r="C1024" s="2">
        <f>RSI!I1024</f>
        <v>39.823086942392102</v>
      </c>
      <c r="D1024" s="2">
        <f>MACD!E1024</f>
        <v>0.23837346483863708</v>
      </c>
      <c r="E1024" s="2">
        <f>MACD!F1024</f>
        <v>0.20873708672671756</v>
      </c>
      <c r="F1024" s="2">
        <f>'Moving Avg'!D1024</f>
        <v>5.1316799999999994</v>
      </c>
      <c r="G1024" s="2">
        <f>'Moving Avg'!F1024</f>
        <v>5.3645899999999997</v>
      </c>
      <c r="H1024" s="2">
        <f>'Moving Avg'!G1024</f>
        <v>5.4135639999999992</v>
      </c>
      <c r="I1024" s="2">
        <f>'Moving Avg'!H1024</f>
        <v>5.4382244999999987</v>
      </c>
      <c r="J1024" s="6" t="str">
        <f>OBV!F1024</f>
        <v>BULLISH</v>
      </c>
      <c r="K1024" s="6" t="str">
        <f>OBV!G1024</f>
        <v>NEUTRAL</v>
      </c>
      <c r="L1024" s="6" t="str">
        <f>OBV!H1024</f>
        <v>CONFIRMED BULLISH</v>
      </c>
    </row>
    <row r="1025" spans="1:12" ht="13.5" x14ac:dyDescent="0.25">
      <c r="A1025" s="3">
        <f>RSI!A1025</f>
        <v>43500</v>
      </c>
      <c r="B1025" s="2">
        <f>RSI!B1025</f>
        <v>5.1528999999999998</v>
      </c>
      <c r="C1025" s="2">
        <f>RSI!I1025</f>
        <v>39.823086942392102</v>
      </c>
      <c r="D1025" s="2">
        <f>MACD!E1025</f>
        <v>0.21779358409934879</v>
      </c>
      <c r="E1025" s="2">
        <f>MACD!F1025</f>
        <v>0.2105483862012438</v>
      </c>
      <c r="F1025" s="2">
        <f>'Moving Avg'!D1025</f>
        <v>5.1726799999999997</v>
      </c>
      <c r="G1025" s="2">
        <f>'Moving Avg'!F1025</f>
        <v>5.3394999999999992</v>
      </c>
      <c r="H1025" s="2">
        <f>'Moving Avg'!G1025</f>
        <v>5.41526</v>
      </c>
      <c r="I1025" s="2">
        <f>'Moving Avg'!H1025</f>
        <v>5.4368154999999989</v>
      </c>
      <c r="J1025" s="6" t="str">
        <f>OBV!F1025</f>
        <v>BULLISH</v>
      </c>
      <c r="K1025" s="6" t="str">
        <f>OBV!G1025</f>
        <v>NEUTRAL</v>
      </c>
      <c r="L1025" s="6" t="str">
        <f>OBV!H1025</f>
        <v>CONFIRMED BULLISH</v>
      </c>
    </row>
    <row r="1026" spans="1:12" ht="13.5" x14ac:dyDescent="0.25">
      <c r="A1026" s="3">
        <f>RSI!A1026</f>
        <v>43501</v>
      </c>
      <c r="B1026" s="2">
        <f>RSI!B1026</f>
        <v>5.1528999999999998</v>
      </c>
      <c r="C1026" s="2">
        <f>RSI!I1026</f>
        <v>39.823086942392102</v>
      </c>
      <c r="D1026" s="2">
        <f>MACD!E1026</f>
        <v>0.17751996147911608</v>
      </c>
      <c r="E1026" s="2">
        <f>MACD!F1026</f>
        <v>0.20394270125681827</v>
      </c>
      <c r="F1026" s="2">
        <f>'Moving Avg'!D1026</f>
        <v>5.1853999999999996</v>
      </c>
      <c r="G1026" s="2">
        <f>'Moving Avg'!F1026</f>
        <v>5.3144100000000005</v>
      </c>
      <c r="H1026" s="2">
        <f>'Moving Avg'!G1026</f>
        <v>5.4182299999999994</v>
      </c>
      <c r="I1026" s="2">
        <f>'Moving Avg'!H1026</f>
        <v>5.4353729999999976</v>
      </c>
      <c r="J1026" s="6" t="str">
        <f>OBV!F1026</f>
        <v>BEARISH</v>
      </c>
      <c r="K1026" s="6" t="str">
        <f>OBV!G1026</f>
        <v>NEUTRAL</v>
      </c>
      <c r="L1026" s="6" t="str">
        <f>OBV!H1026</f>
        <v>BEARISH DIVERGENCE</v>
      </c>
    </row>
    <row r="1027" spans="1:12" ht="13.5" x14ac:dyDescent="0.25">
      <c r="A1027" s="3">
        <f>RSI!A1027</f>
        <v>43502</v>
      </c>
      <c r="B1027" s="2">
        <f>RSI!B1027</f>
        <v>5.1528999999999998</v>
      </c>
      <c r="C1027" s="2">
        <f>RSI!I1027</f>
        <v>39.823086942392102</v>
      </c>
      <c r="D1027" s="2">
        <f>MACD!E1027</f>
        <v>0.12811903251478451</v>
      </c>
      <c r="E1027" s="2">
        <f>MACD!F1027</f>
        <v>0.18877796750841153</v>
      </c>
      <c r="F1027" s="2">
        <f>'Moving Avg'!D1027</f>
        <v>5.1684399999999995</v>
      </c>
      <c r="G1027" s="2">
        <f>'Moving Avg'!F1027</f>
        <v>5.2910850000000007</v>
      </c>
      <c r="H1027" s="2">
        <f>'Moving Avg'!G1027</f>
        <v>5.4223299999999997</v>
      </c>
      <c r="I1027" s="2">
        <f>'Moving Avg'!H1027</f>
        <v>5.4339304999999989</v>
      </c>
      <c r="J1027" s="6" t="str">
        <f>OBV!F1027</f>
        <v>BEARISH</v>
      </c>
      <c r="K1027" s="6" t="str">
        <f>OBV!G1027</f>
        <v>NEUTRAL</v>
      </c>
      <c r="L1027" s="6" t="str">
        <f>OBV!H1027</f>
        <v>CONFIRMED BEARISH</v>
      </c>
    </row>
    <row r="1028" spans="1:12" ht="13.5" x14ac:dyDescent="0.25">
      <c r="A1028" s="3">
        <f>RSI!A1028</f>
        <v>43503</v>
      </c>
      <c r="B1028" s="2">
        <f>RSI!B1028</f>
        <v>5.0186000000000002</v>
      </c>
      <c r="C1028" s="2">
        <f>RSI!I1028</f>
        <v>33.593665175081185</v>
      </c>
      <c r="D1028" s="2">
        <f>MACD!E1028</f>
        <v>9.7177916858800728E-2</v>
      </c>
      <c r="E1028" s="2">
        <f>MACD!F1028</f>
        <v>0.1704579573784894</v>
      </c>
      <c r="F1028" s="2">
        <f>'Moving Avg'!D1028</f>
        <v>5.1260399999999997</v>
      </c>
      <c r="G1028" s="2">
        <f>'Moving Avg'!F1028</f>
        <v>5.2596300000000005</v>
      </c>
      <c r="H1028" s="2">
        <f>'Moving Avg'!G1028</f>
        <v>5.4237439999999992</v>
      </c>
      <c r="I1028" s="2">
        <f>'Moving Avg'!H1028</f>
        <v>5.4318829999999991</v>
      </c>
      <c r="J1028" s="6" t="str">
        <f>OBV!F1028</f>
        <v>BEARISH</v>
      </c>
      <c r="K1028" s="6" t="str">
        <f>OBV!G1028</f>
        <v>NEUTRAL</v>
      </c>
      <c r="L1028" s="6" t="str">
        <f>OBV!H1028</f>
        <v>CONFIRMED BEARISH</v>
      </c>
    </row>
    <row r="1029" spans="1:12" ht="13.5" x14ac:dyDescent="0.25">
      <c r="A1029" s="3">
        <f>RSI!A1029</f>
        <v>43504</v>
      </c>
      <c r="B1029" s="2">
        <f>RSI!B1029</f>
        <v>5.0892999999999997</v>
      </c>
      <c r="C1029" s="2">
        <f>RSI!I1029</f>
        <v>39.003063043000232</v>
      </c>
      <c r="D1029" s="2">
        <f>MACD!E1029</f>
        <v>5.6520599272388061E-2</v>
      </c>
      <c r="E1029" s="2">
        <f>MACD!F1029</f>
        <v>0.14767048575726913</v>
      </c>
      <c r="F1029" s="2">
        <f>'Moving Avg'!D1029</f>
        <v>5.1133199999999999</v>
      </c>
      <c r="G1029" s="2">
        <f>'Moving Avg'!F1029</f>
        <v>5.2317100000000005</v>
      </c>
      <c r="H1029" s="2">
        <f>'Moving Avg'!G1029</f>
        <v>5.4237439999999992</v>
      </c>
      <c r="I1029" s="2">
        <f>'Moving Avg'!H1029</f>
        <v>5.4301224999999986</v>
      </c>
      <c r="J1029" s="6" t="str">
        <f>OBV!F1029</f>
        <v>BEARISH</v>
      </c>
      <c r="K1029" s="6" t="str">
        <f>OBV!G1029</f>
        <v>NEUTRAL</v>
      </c>
      <c r="L1029" s="6" t="str">
        <f>OBV!H1029</f>
        <v>CONFIRMED BEARISH</v>
      </c>
    </row>
    <row r="1030" spans="1:12" ht="13.5" x14ac:dyDescent="0.25">
      <c r="A1030" s="3">
        <f>RSI!A1030</f>
        <v>43507</v>
      </c>
      <c r="B1030" s="2">
        <f>RSI!B1030</f>
        <v>5.1105</v>
      </c>
      <c r="C1030" s="2">
        <f>RSI!I1030</f>
        <v>40.566470107175874</v>
      </c>
      <c r="D1030" s="2">
        <f>MACD!E1030</f>
        <v>1.0769474675940138E-2</v>
      </c>
      <c r="E1030" s="2">
        <f>MACD!F1030</f>
        <v>0.12029028354100334</v>
      </c>
      <c r="F1030" s="2">
        <f>'Moving Avg'!D1030</f>
        <v>5.1048400000000003</v>
      </c>
      <c r="G1030" s="2">
        <f>'Moving Avg'!F1030</f>
        <v>5.2062650000000001</v>
      </c>
      <c r="H1030" s="2">
        <f>'Moving Avg'!G1030</f>
        <v>5.4243099999999993</v>
      </c>
      <c r="I1030" s="2">
        <f>'Moving Avg'!H1030</f>
        <v>5.4284349999999995</v>
      </c>
      <c r="J1030" s="6" t="str">
        <f>OBV!F1030</f>
        <v>BEARISH</v>
      </c>
      <c r="K1030" s="6" t="str">
        <f>OBV!G1030</f>
        <v>NEUTRAL</v>
      </c>
      <c r="L1030" s="6" t="str">
        <f>OBV!H1030</f>
        <v>CONFIRMED BEARISH</v>
      </c>
    </row>
    <row r="1031" spans="1:12" ht="13.5" x14ac:dyDescent="0.25">
      <c r="A1031" s="3">
        <f>RSI!A1031</f>
        <v>43508</v>
      </c>
      <c r="B1031" s="2">
        <f>RSI!B1031</f>
        <v>5.2518000000000002</v>
      </c>
      <c r="C1031" s="2">
        <f>RSI!I1031</f>
        <v>49.801634017850311</v>
      </c>
      <c r="D1031" s="2">
        <f>MACD!E1031</f>
        <v>-1.5763964534108332E-2</v>
      </c>
      <c r="E1031" s="2">
        <f>MACD!F1031</f>
        <v>9.3079433925981017E-2</v>
      </c>
      <c r="F1031" s="2">
        <f>'Moving Avg'!D1031</f>
        <v>5.1246199999999993</v>
      </c>
      <c r="G1031" s="2">
        <f>'Moving Avg'!F1031</f>
        <v>5.1864700000000008</v>
      </c>
      <c r="H1031" s="2">
        <f>'Moving Avg'!G1031</f>
        <v>5.4279840000000004</v>
      </c>
      <c r="I1031" s="2">
        <f>'Moving Avg'!H1031</f>
        <v>5.4274869999999984</v>
      </c>
      <c r="J1031" s="6" t="str">
        <f>OBV!F1031</f>
        <v>BEARISH</v>
      </c>
      <c r="K1031" s="6" t="str">
        <f>OBV!G1031</f>
        <v>NEUTRAL</v>
      </c>
      <c r="L1031" s="6" t="str">
        <f>OBV!H1031</f>
        <v>BEARISH DIVERGENCE</v>
      </c>
    </row>
    <row r="1032" spans="1:12" ht="13.5" x14ac:dyDescent="0.25">
      <c r="A1032" s="3">
        <f>RSI!A1032</f>
        <v>43509</v>
      </c>
      <c r="B1032" s="2">
        <f>RSI!B1032</f>
        <v>5.1528999999999998</v>
      </c>
      <c r="C1032" s="2">
        <f>RSI!I1032</f>
        <v>44.580155718162644</v>
      </c>
      <c r="D1032" s="2">
        <f>MACD!E1032</f>
        <v>-8.0677819831880271E-3</v>
      </c>
      <c r="E1032" s="2">
        <f>MACD!F1032</f>
        <v>7.2849990744147219E-2</v>
      </c>
      <c r="F1032" s="2">
        <f>'Moving Avg'!D1032</f>
        <v>5.1246200000000002</v>
      </c>
      <c r="G1032" s="2">
        <f>'Moving Avg'!F1032</f>
        <v>5.1684450000000002</v>
      </c>
      <c r="H1032" s="2">
        <f>'Moving Avg'!G1032</f>
        <v>5.4292560000000005</v>
      </c>
      <c r="I1032" s="2">
        <f>'Moving Avg'!H1032</f>
        <v>5.4259119999999985</v>
      </c>
      <c r="J1032" s="6" t="str">
        <f>OBV!F1032</f>
        <v>BEARISH</v>
      </c>
      <c r="K1032" s="6" t="str">
        <f>OBV!G1032</f>
        <v>NEUTRAL</v>
      </c>
      <c r="L1032" s="6" t="str">
        <f>OBV!H1032</f>
        <v>NEUTRAL</v>
      </c>
    </row>
    <row r="1033" spans="1:12" ht="13.5" x14ac:dyDescent="0.25">
      <c r="A1033" s="3">
        <f>RSI!A1033</f>
        <v>43510</v>
      </c>
      <c r="B1033" s="2">
        <f>RSI!B1033</f>
        <v>5.2447999999999997</v>
      </c>
      <c r="C1033" s="2">
        <f>RSI!I1033</f>
        <v>49.842614185556492</v>
      </c>
      <c r="D1033" s="2">
        <f>MACD!E1033</f>
        <v>-8.8794021272438073E-3</v>
      </c>
      <c r="E1033" s="2">
        <f>MACD!F1033</f>
        <v>5.6504112169869017E-2</v>
      </c>
      <c r="F1033" s="2">
        <f>'Moving Avg'!D1033</f>
        <v>5.1698599999999999</v>
      </c>
      <c r="G1033" s="2">
        <f>'Moving Avg'!F1033</f>
        <v>5.1620850000000003</v>
      </c>
      <c r="H1033" s="2">
        <f>'Moving Avg'!G1033</f>
        <v>5.4293979999999999</v>
      </c>
      <c r="I1033" s="2">
        <f>'Moving Avg'!H1033</f>
        <v>5.4248294999999986</v>
      </c>
      <c r="J1033" s="6" t="str">
        <f>OBV!F1033</f>
        <v>BULLISH</v>
      </c>
      <c r="K1033" s="6" t="str">
        <f>OBV!G1033</f>
        <v>NEUTRAL</v>
      </c>
      <c r="L1033" s="6" t="str">
        <f>OBV!H1033</f>
        <v>CONFIRMED BULLISH</v>
      </c>
    </row>
    <row r="1034" spans="1:12" ht="13.5" x14ac:dyDescent="0.25">
      <c r="A1034" s="3">
        <f>RSI!A1034</f>
        <v>43511</v>
      </c>
      <c r="B1034" s="2">
        <f>RSI!B1034</f>
        <v>5.2447999999999997</v>
      </c>
      <c r="C1034" s="2">
        <f>RSI!I1034</f>
        <v>49.842614185556492</v>
      </c>
      <c r="D1034" s="2">
        <f>MACD!E1034</f>
        <v>-2.1529766603331169E-2</v>
      </c>
      <c r="E1034" s="2">
        <f>MACD!F1034</f>
        <v>4.0897336415228983E-2</v>
      </c>
      <c r="F1034" s="2">
        <f>'Moving Avg'!D1034</f>
        <v>5.2009599999999994</v>
      </c>
      <c r="G1034" s="2">
        <f>'Moving Avg'!F1034</f>
        <v>5.1486549999999998</v>
      </c>
      <c r="H1034" s="2">
        <f>'Moving Avg'!G1034</f>
        <v>5.4257240000000015</v>
      </c>
      <c r="I1034" s="2">
        <f>'Moving Avg'!H1034</f>
        <v>5.4236804999999979</v>
      </c>
      <c r="J1034" s="6" t="str">
        <f>OBV!F1034</f>
        <v>BULLISH</v>
      </c>
      <c r="K1034" s="6" t="str">
        <f>OBV!G1034</f>
        <v>NEUTRAL</v>
      </c>
      <c r="L1034" s="6" t="str">
        <f>OBV!H1034</f>
        <v>CONFIRMED BULLISH</v>
      </c>
    </row>
    <row r="1035" spans="1:12" ht="13.5" x14ac:dyDescent="0.25">
      <c r="A1035" s="3">
        <f>RSI!A1035</f>
        <v>43514</v>
      </c>
      <c r="B1035" s="2">
        <f>RSI!B1035</f>
        <v>5.1599000000000004</v>
      </c>
      <c r="C1035" s="2">
        <f>RSI!I1035</f>
        <v>45.239971619939801</v>
      </c>
      <c r="D1035" s="2">
        <f>MACD!E1035</f>
        <v>-2.5954071915328392E-2</v>
      </c>
      <c r="E1035" s="2">
        <f>MACD!F1035</f>
        <v>2.7527054749117506E-2</v>
      </c>
      <c r="F1035" s="2">
        <f>'Moving Avg'!D1035</f>
        <v>5.2108400000000001</v>
      </c>
      <c r="G1035" s="2">
        <f>'Moving Avg'!F1035</f>
        <v>5.1391100000000005</v>
      </c>
      <c r="H1035" s="2">
        <f>'Moving Avg'!G1035</f>
        <v>5.421482000000001</v>
      </c>
      <c r="I1035" s="2">
        <f>'Moving Avg'!H1035</f>
        <v>5.4221404999999994</v>
      </c>
      <c r="J1035" s="6" t="str">
        <f>OBV!F1035</f>
        <v>BEARISH</v>
      </c>
      <c r="K1035" s="6" t="str">
        <f>OBV!G1035</f>
        <v>NEUTRAL</v>
      </c>
      <c r="L1035" s="6" t="str">
        <f>OBV!H1035</f>
        <v>BEARISH DIVERGENCE</v>
      </c>
    </row>
    <row r="1036" spans="1:12" ht="13.5" x14ac:dyDescent="0.25">
      <c r="A1036" s="3">
        <f>RSI!A1036</f>
        <v>43515</v>
      </c>
      <c r="B1036" s="2">
        <f>RSI!B1036</f>
        <v>5.1599000000000004</v>
      </c>
      <c r="C1036" s="2">
        <f>RSI!I1036</f>
        <v>45.239971619939801</v>
      </c>
      <c r="D1036" s="2">
        <f>MACD!E1036</f>
        <v>-2.9204407166433022E-2</v>
      </c>
      <c r="E1036" s="2">
        <f>MACD!F1036</f>
        <v>1.6180762366007403E-2</v>
      </c>
      <c r="F1036" s="2">
        <f>'Moving Avg'!D1036</f>
        <v>5.1924599999999996</v>
      </c>
      <c r="G1036" s="2">
        <f>'Moving Avg'!F1036</f>
        <v>5.13734</v>
      </c>
      <c r="H1036" s="2">
        <f>'Moving Avg'!G1036</f>
        <v>5.4159680000000003</v>
      </c>
      <c r="I1036" s="2">
        <f>'Moving Avg'!H1036</f>
        <v>5.4206999999999992</v>
      </c>
      <c r="J1036" s="6" t="str">
        <f>OBV!F1036</f>
        <v>BEARISH</v>
      </c>
      <c r="K1036" s="6" t="str">
        <f>OBV!G1036</f>
        <v>NEUTRAL</v>
      </c>
      <c r="L1036" s="6" t="str">
        <f>OBV!H1036</f>
        <v>CONFIRMED BEARISH</v>
      </c>
    </row>
    <row r="1037" spans="1:12" ht="13.5" x14ac:dyDescent="0.25">
      <c r="A1037" s="3">
        <f>RSI!A1037</f>
        <v>43516</v>
      </c>
      <c r="B1037" s="2">
        <f>RSI!B1037</f>
        <v>5.2305999999999999</v>
      </c>
      <c r="C1037" s="2">
        <f>RSI!I1037</f>
        <v>49.723809394437701</v>
      </c>
      <c r="D1037" s="2">
        <f>MACD!E1037</f>
        <v>-3.6734961483777973E-2</v>
      </c>
      <c r="E1037" s="2">
        <f>MACD!F1037</f>
        <v>5.5976175960503272E-3</v>
      </c>
      <c r="F1037" s="2">
        <f>'Moving Avg'!D1037</f>
        <v>5.2080000000000002</v>
      </c>
      <c r="G1037" s="2">
        <f>'Moving Avg'!F1037</f>
        <v>5.1444049999999999</v>
      </c>
      <c r="H1037" s="2">
        <f>'Moving Avg'!G1037</f>
        <v>5.4122919999999999</v>
      </c>
      <c r="I1037" s="2">
        <f>'Moving Avg'!H1037</f>
        <v>5.4196460000000002</v>
      </c>
      <c r="J1037" s="6" t="str">
        <f>OBV!F1037</f>
        <v>BULLISH</v>
      </c>
      <c r="K1037" s="6" t="str">
        <f>OBV!G1037</f>
        <v>NEUTRAL</v>
      </c>
      <c r="L1037" s="6" t="str">
        <f>OBV!H1037</f>
        <v>CONFIRMED BULLISH</v>
      </c>
    </row>
    <row r="1038" spans="1:12" ht="13.5" x14ac:dyDescent="0.25">
      <c r="A1038" s="3">
        <f>RSI!A1038</f>
        <v>43517</v>
      </c>
      <c r="B1038" s="2">
        <f>RSI!B1038</f>
        <v>5.1599000000000004</v>
      </c>
      <c r="C1038" s="2">
        <f>RSI!I1038</f>
        <v>45.694463991249343</v>
      </c>
      <c r="D1038" s="2">
        <f>MACD!E1038</f>
        <v>-5.8526307897837526E-2</v>
      </c>
      <c r="E1038" s="2">
        <f>MACD!F1038</f>
        <v>-7.2271675027272449E-3</v>
      </c>
      <c r="F1038" s="2">
        <f>'Moving Avg'!D1038</f>
        <v>5.19102</v>
      </c>
      <c r="G1038" s="2">
        <f>'Moving Avg'!F1038</f>
        <v>5.1479349999999995</v>
      </c>
      <c r="H1038" s="2">
        <f>'Moving Avg'!G1038</f>
        <v>5.4060699999999997</v>
      </c>
      <c r="I1038" s="2">
        <f>'Moving Avg'!H1038</f>
        <v>5.4182385000000011</v>
      </c>
      <c r="J1038" s="6" t="str">
        <f>OBV!F1038</f>
        <v>BULLISH</v>
      </c>
      <c r="K1038" s="6" t="str">
        <f>OBV!G1038</f>
        <v>NEUTRAL</v>
      </c>
      <c r="L1038" s="6" t="str">
        <f>OBV!H1038</f>
        <v>BULLISH DIVERGENCE</v>
      </c>
    </row>
    <row r="1039" spans="1:12" ht="13.5" x14ac:dyDescent="0.25">
      <c r="A1039" s="3">
        <f>RSI!A1039</f>
        <v>43518</v>
      </c>
      <c r="B1039" s="2">
        <f>RSI!B1039</f>
        <v>5.1599000000000004</v>
      </c>
      <c r="C1039" s="2">
        <f>RSI!I1039</f>
        <v>45.694463991249343</v>
      </c>
      <c r="D1039" s="2">
        <f>MACD!E1039</f>
        <v>-6.5665666964147995E-2</v>
      </c>
      <c r="E1039" s="2">
        <f>MACD!F1039</f>
        <v>-1.8914867395011397E-2</v>
      </c>
      <c r="F1039" s="2">
        <f>'Moving Avg'!D1039</f>
        <v>5.1740399999999998</v>
      </c>
      <c r="G1039" s="2">
        <f>'Moving Avg'!F1039</f>
        <v>5.1549999999999994</v>
      </c>
      <c r="H1039" s="2">
        <f>'Moving Avg'!G1039</f>
        <v>5.3987179999999988</v>
      </c>
      <c r="I1039" s="2">
        <f>'Moving Avg'!H1039</f>
        <v>5.4168310000000019</v>
      </c>
      <c r="J1039" s="6" t="str">
        <f>OBV!F1039</f>
        <v>BULLISH</v>
      </c>
      <c r="K1039" s="6" t="str">
        <f>OBV!G1039</f>
        <v>NEUTRAL</v>
      </c>
      <c r="L1039" s="6" t="str">
        <f>OBV!H1039</f>
        <v>BULLISH DIVERGENCE</v>
      </c>
    </row>
    <row r="1040" spans="1:12" ht="13.5" x14ac:dyDescent="0.25">
      <c r="A1040" s="3">
        <f>RSI!A1040</f>
        <v>43521</v>
      </c>
      <c r="B1040" s="2">
        <f>RSI!B1040</f>
        <v>5.2872000000000003</v>
      </c>
      <c r="C1040" s="2">
        <f>RSI!I1040</f>
        <v>53.553998002406225</v>
      </c>
      <c r="D1040" s="2">
        <f>MACD!E1040</f>
        <v>-7.7483504785739399E-2</v>
      </c>
      <c r="E1040" s="2">
        <f>MACD!F1040</f>
        <v>-3.0628594873157E-2</v>
      </c>
      <c r="F1040" s="2">
        <f>'Moving Avg'!D1040</f>
        <v>5.1995000000000005</v>
      </c>
      <c r="G1040" s="2">
        <f>'Moving Avg'!F1040</f>
        <v>5.1719649999999993</v>
      </c>
      <c r="H1040" s="2">
        <f>'Moving Avg'!G1040</f>
        <v>5.3903779999999983</v>
      </c>
      <c r="I1040" s="2">
        <f>'Moving Avg'!H1040</f>
        <v>5.4160599999999999</v>
      </c>
      <c r="J1040" s="6" t="str">
        <f>OBV!F1040</f>
        <v>BULLISH</v>
      </c>
      <c r="K1040" s="6" t="str">
        <f>OBV!G1040</f>
        <v>STRONG</v>
      </c>
      <c r="L1040" s="6" t="str">
        <f>OBV!H1040</f>
        <v>CONFIRMED BULLISH</v>
      </c>
    </row>
    <row r="1041" spans="1:12" ht="13.5" x14ac:dyDescent="0.25">
      <c r="A1041" s="3">
        <f>RSI!A1041</f>
        <v>43522</v>
      </c>
      <c r="B1041" s="2">
        <f>RSI!B1041</f>
        <v>5.2872000000000003</v>
      </c>
      <c r="C1041" s="2">
        <f>RSI!I1041</f>
        <v>53.553998002406225</v>
      </c>
      <c r="D1041" s="2">
        <f>MACD!E1041</f>
        <v>-6.6134705303673158E-2</v>
      </c>
      <c r="E1041" s="2">
        <f>MACD!F1041</f>
        <v>-3.7729816959260233E-2</v>
      </c>
      <c r="F1041" s="2">
        <f>'Moving Avg'!D1041</f>
        <v>5.2249600000000003</v>
      </c>
      <c r="G1041" s="2">
        <f>'Moving Avg'!F1041</f>
        <v>5.1818599999999986</v>
      </c>
      <c r="H1041" s="2">
        <f>'Moving Avg'!G1041</f>
        <v>5.3816139999999981</v>
      </c>
      <c r="I1041" s="2">
        <f>'Moving Avg'!H1041</f>
        <v>5.4154550000000006</v>
      </c>
      <c r="J1041" s="6" t="str">
        <f>OBV!F1041</f>
        <v>BULLISH</v>
      </c>
      <c r="K1041" s="6" t="str">
        <f>OBV!G1041</f>
        <v>STRONG</v>
      </c>
      <c r="L1041" s="6" t="str">
        <f>OBV!H1041</f>
        <v>CONFIRMED BULLISH</v>
      </c>
    </row>
    <row r="1042" spans="1:12" ht="13.5" x14ac:dyDescent="0.25">
      <c r="A1042" s="3">
        <f>RSI!A1042</f>
        <v>43523</v>
      </c>
      <c r="B1042" s="2">
        <f>RSI!B1042</f>
        <v>5.4356</v>
      </c>
      <c r="C1042" s="2">
        <f>RSI!I1042</f>
        <v>61.1548805006205</v>
      </c>
      <c r="D1042" s="2">
        <f>MACD!E1042</f>
        <v>-8.3100919894035563E-2</v>
      </c>
      <c r="E1042" s="2">
        <f>MACD!F1042</f>
        <v>-4.6804037546215302E-2</v>
      </c>
      <c r="F1042" s="2">
        <f>'Moving Avg'!D1042</f>
        <v>5.2659600000000006</v>
      </c>
      <c r="G1042" s="2">
        <f>'Moving Avg'!F1042</f>
        <v>5.1917549999999988</v>
      </c>
      <c r="H1042" s="2">
        <f>'Moving Avg'!G1042</f>
        <v>5.3759579999999998</v>
      </c>
      <c r="I1042" s="2">
        <f>'Moving Avg'!H1042</f>
        <v>5.4154260000000001</v>
      </c>
      <c r="J1042" s="6" t="str">
        <f>OBV!F1042</f>
        <v>BULLISH</v>
      </c>
      <c r="K1042" s="6" t="str">
        <f>OBV!G1042</f>
        <v>NEUTRAL</v>
      </c>
      <c r="L1042" s="6" t="str">
        <f>OBV!H1042</f>
        <v>CONFIRMED BULLISH</v>
      </c>
    </row>
    <row r="1043" spans="1:12" ht="13.5" x14ac:dyDescent="0.25">
      <c r="A1043" s="3">
        <f>RSI!A1043</f>
        <v>43524</v>
      </c>
      <c r="B1043" s="2">
        <f>RSI!B1043</f>
        <v>5.4356</v>
      </c>
      <c r="C1043" s="2">
        <f>RSI!I1043</f>
        <v>61.1548805006205</v>
      </c>
      <c r="D1043" s="2">
        <f>MACD!E1043</f>
        <v>-8.4529710015897486E-2</v>
      </c>
      <c r="E1043" s="2">
        <f>MACD!F1043</f>
        <v>-5.4349172040151744E-2</v>
      </c>
      <c r="F1043" s="2">
        <f>'Moving Avg'!D1043</f>
        <v>5.3211000000000004</v>
      </c>
      <c r="G1043" s="2">
        <f>'Moving Avg'!F1043</f>
        <v>5.202004999999998</v>
      </c>
      <c r="H1043" s="2">
        <f>'Moving Avg'!G1043</f>
        <v>5.3701620000000005</v>
      </c>
      <c r="I1043" s="2">
        <f>'Moving Avg'!H1043</f>
        <v>5.4153970000000005</v>
      </c>
      <c r="J1043" s="6" t="str">
        <f>OBV!F1043</f>
        <v>BULLISH</v>
      </c>
      <c r="K1043" s="6" t="str">
        <f>OBV!G1043</f>
        <v>NEUTRAL</v>
      </c>
      <c r="L1043" s="6" t="str">
        <f>OBV!H1043</f>
        <v>CONFIRMED BULLISH</v>
      </c>
    </row>
    <row r="1044" spans="1:12" ht="13.5" x14ac:dyDescent="0.25">
      <c r="A1044" s="3">
        <f>RSI!A1044</f>
        <v>43525</v>
      </c>
      <c r="B1044" s="2">
        <f>RSI!B1044</f>
        <v>5.4356</v>
      </c>
      <c r="C1044" s="2">
        <f>RSI!I1044</f>
        <v>61.1548805006205</v>
      </c>
      <c r="D1044" s="2">
        <f>MACD!E1044</f>
        <v>-8.6860189911761587E-2</v>
      </c>
      <c r="E1044" s="2">
        <f>MACD!F1044</f>
        <v>-6.0851375614473714E-2</v>
      </c>
      <c r="F1044" s="2">
        <f>'Moving Avg'!D1044</f>
        <v>5.376240000000001</v>
      </c>
      <c r="G1044" s="2">
        <f>'Moving Avg'!F1044</f>
        <v>5.2161399999999984</v>
      </c>
      <c r="H1044" s="2">
        <f>'Moving Avg'!G1044</f>
        <v>5.3645060000000004</v>
      </c>
      <c r="I1044" s="2">
        <f>'Moving Avg'!H1044</f>
        <v>5.4153680000000008</v>
      </c>
      <c r="J1044" s="6" t="str">
        <f>OBV!F1044</f>
        <v>BULLISH</v>
      </c>
      <c r="K1044" s="6" t="str">
        <f>OBV!G1044</f>
        <v>NEUTRAL</v>
      </c>
      <c r="L1044" s="6" t="str">
        <f>OBV!H1044</f>
        <v>CONFIRMED BULLISH</v>
      </c>
    </row>
    <row r="1045" spans="1:12" ht="13.5" x14ac:dyDescent="0.25">
      <c r="A1045" s="3">
        <f>RSI!A1045</f>
        <v>43528</v>
      </c>
      <c r="B1045" s="2">
        <f>RSI!B1045</f>
        <v>5.4356</v>
      </c>
      <c r="C1045" s="2">
        <f>RSI!I1045</f>
        <v>61.1548805006205</v>
      </c>
      <c r="D1045" s="2">
        <f>MACD!E1045</f>
        <v>-0.1029321021958518</v>
      </c>
      <c r="E1045" s="2">
        <f>MACD!F1045</f>
        <v>-6.9267520930749338E-2</v>
      </c>
      <c r="F1045" s="2">
        <f>'Moving Avg'!D1045</f>
        <v>5.4059200000000001</v>
      </c>
      <c r="G1045" s="2">
        <f>'Moving Avg'!F1045</f>
        <v>5.2302749999999989</v>
      </c>
      <c r="H1045" s="2">
        <f>'Moving Avg'!G1045</f>
        <v>5.3588500000000003</v>
      </c>
      <c r="I1045" s="2">
        <f>'Moving Avg'!H1045</f>
        <v>5.415405500000003</v>
      </c>
      <c r="J1045" s="6" t="str">
        <f>OBV!F1045</f>
        <v>BULLISH</v>
      </c>
      <c r="K1045" s="6" t="str">
        <f>OBV!G1045</f>
        <v>NEUTRAL</v>
      </c>
      <c r="L1045" s="6" t="str">
        <f>OBV!H1045</f>
        <v>CONFIRMED BULLISH</v>
      </c>
    </row>
    <row r="1046" spans="1:12" ht="13.5" x14ac:dyDescent="0.25">
      <c r="A1046" s="3">
        <f>RSI!A1046</f>
        <v>43529</v>
      </c>
      <c r="B1046" s="2">
        <f>RSI!B1046</f>
        <v>5.4356</v>
      </c>
      <c r="C1046" s="2">
        <f>RSI!I1046</f>
        <v>61.1548805006205</v>
      </c>
      <c r="D1046" s="2">
        <f>MACD!E1046</f>
        <v>-0.11749292119682408</v>
      </c>
      <c r="E1046" s="2">
        <f>MACD!F1046</f>
        <v>-7.8912600983964298E-2</v>
      </c>
      <c r="F1046" s="2">
        <f>'Moving Avg'!D1046</f>
        <v>5.4356</v>
      </c>
      <c r="G1046" s="2">
        <f>'Moving Avg'!F1046</f>
        <v>5.2444099999999976</v>
      </c>
      <c r="H1046" s="2">
        <f>'Moving Avg'!G1046</f>
        <v>5.3544679999999998</v>
      </c>
      <c r="I1046" s="2">
        <f>'Moving Avg'!H1046</f>
        <v>5.4155425000000026</v>
      </c>
      <c r="J1046" s="6" t="str">
        <f>OBV!F1046</f>
        <v>BULLISH</v>
      </c>
      <c r="K1046" s="6" t="str">
        <f>OBV!G1046</f>
        <v>NEUTRAL</v>
      </c>
      <c r="L1046" s="6" t="str">
        <f>OBV!H1046</f>
        <v>CONFIRMED BULLISH</v>
      </c>
    </row>
    <row r="1047" spans="1:12" ht="13.5" x14ac:dyDescent="0.25">
      <c r="A1047" s="3">
        <f>RSI!A1047</f>
        <v>43530</v>
      </c>
      <c r="B1047" s="2">
        <f>RSI!B1047</f>
        <v>5.4356</v>
      </c>
      <c r="C1047" s="2">
        <f>RSI!I1047</f>
        <v>61.1548805006205</v>
      </c>
      <c r="D1047" s="2">
        <f>MACD!E1047</f>
        <v>-0.11982697686770738</v>
      </c>
      <c r="E1047" s="2">
        <f>MACD!F1047</f>
        <v>-8.709547616071292E-2</v>
      </c>
      <c r="F1047" s="2">
        <f>'Moving Avg'!D1047</f>
        <v>5.4356</v>
      </c>
      <c r="G1047" s="2">
        <f>'Moving Avg'!F1047</f>
        <v>5.258544999999998</v>
      </c>
      <c r="H1047" s="2">
        <f>'Moving Avg'!G1047</f>
        <v>5.3500860000000001</v>
      </c>
      <c r="I1047" s="2">
        <f>'Moving Avg'!H1047</f>
        <v>5.4156795000000022</v>
      </c>
      <c r="J1047" s="6" t="str">
        <f>OBV!F1047</f>
        <v>NEUTRAL</v>
      </c>
      <c r="K1047" s="6" t="str">
        <f>OBV!G1047</f>
        <v>NEUTRAL</v>
      </c>
      <c r="L1047" s="6" t="str">
        <f>OBV!H1047</f>
        <v>NEUTRAL</v>
      </c>
    </row>
    <row r="1048" spans="1:12" ht="13.5" x14ac:dyDescent="0.25">
      <c r="A1048" s="3">
        <f>RSI!A1048</f>
        <v>43531</v>
      </c>
      <c r="B1048" s="2">
        <f>RSI!B1048</f>
        <v>5.4215</v>
      </c>
      <c r="C1048" s="2">
        <f>RSI!I1048</f>
        <v>59.706669504355951</v>
      </c>
      <c r="D1048" s="2">
        <f>MACD!E1048</f>
        <v>-0.13245876433785586</v>
      </c>
      <c r="E1048" s="2">
        <f>MACD!F1048</f>
        <v>-9.6168133796141517E-2</v>
      </c>
      <c r="F1048" s="2">
        <f>'Moving Avg'!D1048</f>
        <v>5.4327799999999993</v>
      </c>
      <c r="G1048" s="2">
        <f>'Moving Avg'!F1048</f>
        <v>5.2786899999999983</v>
      </c>
      <c r="H1048" s="2">
        <f>'Moving Avg'!G1048</f>
        <v>5.3454219999999983</v>
      </c>
      <c r="I1048" s="2">
        <f>'Moving Avg'!H1048</f>
        <v>5.415547000000001</v>
      </c>
      <c r="J1048" s="6" t="str">
        <f>OBV!F1048</f>
        <v>BEARISH</v>
      </c>
      <c r="K1048" s="6" t="str">
        <f>OBV!G1048</f>
        <v>NEUTRAL</v>
      </c>
      <c r="L1048" s="6" t="str">
        <f>OBV!H1048</f>
        <v>CONFIRMED BEARISH</v>
      </c>
    </row>
    <row r="1049" spans="1:12" ht="13.5" x14ac:dyDescent="0.25">
      <c r="A1049" s="3">
        <f>RSI!A1049</f>
        <v>43532</v>
      </c>
      <c r="B1049" s="2">
        <f>RSI!B1049</f>
        <v>5.4215</v>
      </c>
      <c r="C1049" s="2">
        <f>RSI!I1049</f>
        <v>59.706669504355951</v>
      </c>
      <c r="D1049" s="2">
        <f>MACD!E1049</f>
        <v>-0.14382715891603048</v>
      </c>
      <c r="E1049" s="2">
        <f>MACD!F1049</f>
        <v>-0.10569993882011933</v>
      </c>
      <c r="F1049" s="2">
        <f>'Moving Avg'!D1049</f>
        <v>5.4299599999999995</v>
      </c>
      <c r="G1049" s="2">
        <f>'Moving Avg'!F1049</f>
        <v>5.2952999999999975</v>
      </c>
      <c r="H1049" s="2">
        <f>'Moving Avg'!G1049</f>
        <v>5.3407579999999975</v>
      </c>
      <c r="I1049" s="2">
        <f>'Moving Avg'!H1049</f>
        <v>5.4154810000000007</v>
      </c>
      <c r="J1049" s="6" t="str">
        <f>OBV!F1049</f>
        <v>BEARISH</v>
      </c>
      <c r="K1049" s="6" t="str">
        <f>OBV!G1049</f>
        <v>NEUTRAL</v>
      </c>
      <c r="L1049" s="6" t="str">
        <f>OBV!H1049</f>
        <v>CONFIRMED BEARISH</v>
      </c>
    </row>
    <row r="1050" spans="1:12" ht="13.5" x14ac:dyDescent="0.25">
      <c r="A1050" s="3">
        <f>RSI!A1050</f>
        <v>43535</v>
      </c>
      <c r="B1050" s="2">
        <f>RSI!B1050</f>
        <v>5.4215</v>
      </c>
      <c r="C1050" s="2">
        <f>RSI!I1050</f>
        <v>59.706669504355951</v>
      </c>
      <c r="D1050" s="2">
        <f>MACD!E1050</f>
        <v>-0.13449154601954572</v>
      </c>
      <c r="E1050" s="2">
        <f>MACD!F1050</f>
        <v>-0.11145826026000462</v>
      </c>
      <c r="F1050" s="2">
        <f>'Moving Avg'!D1050</f>
        <v>5.4271399999999996</v>
      </c>
      <c r="G1050" s="2">
        <f>'Moving Avg'!F1050</f>
        <v>5.3108499999999976</v>
      </c>
      <c r="H1050" s="2">
        <f>'Moving Avg'!G1050</f>
        <v>5.3360939999999983</v>
      </c>
      <c r="I1050" s="2">
        <f>'Moving Avg'!H1050</f>
        <v>5.4157135000000007</v>
      </c>
      <c r="J1050" s="6" t="str">
        <f>OBV!F1050</f>
        <v>BEARISH</v>
      </c>
      <c r="K1050" s="6" t="str">
        <f>OBV!G1050</f>
        <v>NEUTRAL</v>
      </c>
      <c r="L1050" s="6" t="str">
        <f>OBV!H1050</f>
        <v>CONFIRMED BEARISH</v>
      </c>
    </row>
    <row r="1051" spans="1:12" ht="13.5" x14ac:dyDescent="0.25">
      <c r="A1051" s="3">
        <f>RSI!A1051</f>
        <v>43536</v>
      </c>
      <c r="B1051" s="2">
        <f>RSI!B1051</f>
        <v>5.3719999999999999</v>
      </c>
      <c r="C1051" s="2">
        <f>RSI!I1051</f>
        <v>54.090246425344347</v>
      </c>
      <c r="D1051" s="2">
        <f>MACD!E1051</f>
        <v>-0.12350846986395858</v>
      </c>
      <c r="E1051" s="2">
        <f>MACD!F1051</f>
        <v>-0.11386830218079542</v>
      </c>
      <c r="F1051" s="2">
        <f>'Moving Avg'!D1051</f>
        <v>5.4144199999999998</v>
      </c>
      <c r="G1051" s="2">
        <f>'Moving Avg'!F1051</f>
        <v>5.3168599999999984</v>
      </c>
      <c r="H1051" s="2">
        <f>'Moving Avg'!G1051</f>
        <v>5.3304399999999994</v>
      </c>
      <c r="I1051" s="2">
        <f>'Moving Avg'!H1051</f>
        <v>5.415499500000001</v>
      </c>
      <c r="J1051" s="6" t="str">
        <f>OBV!F1051</f>
        <v>BEARISH</v>
      </c>
      <c r="K1051" s="6" t="str">
        <f>OBV!G1051</f>
        <v>NEUTRAL</v>
      </c>
      <c r="L1051" s="6" t="str">
        <f>OBV!H1051</f>
        <v>CONFIRMED BEARISH</v>
      </c>
    </row>
    <row r="1052" spans="1:12" ht="13.5" x14ac:dyDescent="0.25">
      <c r="A1052" s="3">
        <f>RSI!A1052</f>
        <v>43537</v>
      </c>
      <c r="B1052" s="2">
        <f>RSI!B1052</f>
        <v>5.3013000000000003</v>
      </c>
      <c r="C1052" s="2">
        <f>RSI!I1052</f>
        <v>47.253219769496951</v>
      </c>
      <c r="D1052" s="2">
        <f>MACD!E1052</f>
        <v>-8.6394567236488307E-2</v>
      </c>
      <c r="E1052" s="2">
        <f>MACD!F1052</f>
        <v>-0.10837355519193401</v>
      </c>
      <c r="F1052" s="2">
        <f>'Moving Avg'!D1052</f>
        <v>5.3875599999999997</v>
      </c>
      <c r="G1052" s="2">
        <f>'Moving Avg'!F1052</f>
        <v>5.3242799999999981</v>
      </c>
      <c r="H1052" s="2">
        <f>'Moving Avg'!G1052</f>
        <v>5.3233719999999991</v>
      </c>
      <c r="I1052" s="2">
        <f>'Moving Avg'!H1052</f>
        <v>5.4146665000000009</v>
      </c>
      <c r="J1052" s="6" t="str">
        <f>OBV!F1052</f>
        <v>BEARISH</v>
      </c>
      <c r="K1052" s="6" t="str">
        <f>OBV!G1052</f>
        <v>NEUTRAL</v>
      </c>
      <c r="L1052" s="6" t="str">
        <f>OBV!H1052</f>
        <v>CONFIRMED BEARISH</v>
      </c>
    </row>
    <row r="1053" spans="1:12" ht="13.5" x14ac:dyDescent="0.25">
      <c r="A1053" s="3">
        <f>RSI!A1053</f>
        <v>43538</v>
      </c>
      <c r="B1053" s="2">
        <f>RSI!B1053</f>
        <v>5.3013000000000003</v>
      </c>
      <c r="C1053" s="2">
        <f>RSI!I1053</f>
        <v>47.253219769496958</v>
      </c>
      <c r="D1053" s="2">
        <f>MACD!E1053</f>
        <v>-5.4801685494321184E-2</v>
      </c>
      <c r="E1053" s="2">
        <f>MACD!F1053</f>
        <v>-9.7659181252411451E-2</v>
      </c>
      <c r="F1053" s="2">
        <f>'Moving Avg'!D1053</f>
        <v>5.3635200000000003</v>
      </c>
      <c r="G1053" s="2">
        <f>'Moving Avg'!F1053</f>
        <v>5.3271049999999986</v>
      </c>
      <c r="H1053" s="2">
        <f>'Moving Avg'!G1053</f>
        <v>5.3163040000000015</v>
      </c>
      <c r="I1053" s="2">
        <f>'Moving Avg'!H1053</f>
        <v>5.4140655000000013</v>
      </c>
      <c r="J1053" s="6" t="str">
        <f>OBV!F1053</f>
        <v>BEARISH</v>
      </c>
      <c r="K1053" s="6" t="str">
        <f>OBV!G1053</f>
        <v>NEUTRAL</v>
      </c>
      <c r="L1053" s="6" t="str">
        <f>OBV!H1053</f>
        <v>CONFIRMED BEARISH</v>
      </c>
    </row>
    <row r="1054" spans="1:12" ht="13.5" x14ac:dyDescent="0.25">
      <c r="A1054" s="3">
        <f>RSI!A1054</f>
        <v>43539</v>
      </c>
      <c r="B1054" s="2">
        <f>RSI!B1054</f>
        <v>5.3013000000000003</v>
      </c>
      <c r="C1054" s="2">
        <f>RSI!I1054</f>
        <v>47.253219769496958</v>
      </c>
      <c r="D1054" s="2">
        <f>MACD!E1054</f>
        <v>-2.7894422756221005E-2</v>
      </c>
      <c r="E1054" s="2">
        <f>MACD!F1054</f>
        <v>-8.3706229553173361E-2</v>
      </c>
      <c r="F1054" s="2">
        <f>'Moving Avg'!D1054</f>
        <v>5.33948</v>
      </c>
      <c r="G1054" s="2">
        <f>'Moving Avg'!F1054</f>
        <v>5.3299299999999992</v>
      </c>
      <c r="H1054" s="2">
        <f>'Moving Avg'!G1054</f>
        <v>5.3092360000000012</v>
      </c>
      <c r="I1054" s="2">
        <f>'Moving Avg'!H1054</f>
        <v>5.4133650000000024</v>
      </c>
      <c r="J1054" s="6" t="str">
        <f>OBV!F1054</f>
        <v>BEARISH</v>
      </c>
      <c r="K1054" s="6" t="str">
        <f>OBV!G1054</f>
        <v>NEUTRAL</v>
      </c>
      <c r="L1054" s="6" t="str">
        <f>OBV!H1054</f>
        <v>CONFIRMED BEARISH</v>
      </c>
    </row>
    <row r="1055" spans="1:12" ht="13.5" x14ac:dyDescent="0.25">
      <c r="A1055" s="3">
        <f>RSI!A1055</f>
        <v>43542</v>
      </c>
      <c r="B1055" s="2">
        <f>RSI!B1055</f>
        <v>5.3013000000000003</v>
      </c>
      <c r="C1055" s="2">
        <f>RSI!I1055</f>
        <v>47.253219769496958</v>
      </c>
      <c r="D1055" s="2">
        <f>MACD!E1055</f>
        <v>-4.9648645112005951E-3</v>
      </c>
      <c r="E1055" s="2">
        <f>MACD!F1055</f>
        <v>-6.7957956544778819E-2</v>
      </c>
      <c r="F1055" s="2">
        <f>'Moving Avg'!D1055</f>
        <v>5.3154400000000006</v>
      </c>
      <c r="G1055" s="2">
        <f>'Moving Avg'!F1055</f>
        <v>5.3369999999999989</v>
      </c>
      <c r="H1055" s="2">
        <f>'Moving Avg'!G1055</f>
        <v>5.302168</v>
      </c>
      <c r="I1055" s="2">
        <f>'Moving Avg'!H1055</f>
        <v>5.4126645000000027</v>
      </c>
      <c r="J1055" s="6" t="str">
        <f>OBV!F1055</f>
        <v>BEARISH</v>
      </c>
      <c r="K1055" s="6" t="str">
        <f>OBV!G1055</f>
        <v>NEUTRAL</v>
      </c>
      <c r="L1055" s="6" t="str">
        <f>OBV!H1055</f>
        <v>CONFIRMED BEARISH</v>
      </c>
    </row>
    <row r="1056" spans="1:12" ht="13.5" x14ac:dyDescent="0.25">
      <c r="A1056" s="3">
        <f>RSI!A1056</f>
        <v>43543</v>
      </c>
      <c r="B1056" s="2">
        <f>RSI!B1056</f>
        <v>5.3013000000000003</v>
      </c>
      <c r="C1056" s="2">
        <f>RSI!I1056</f>
        <v>47.253219769496951</v>
      </c>
      <c r="D1056" s="2">
        <f>MACD!E1056</f>
        <v>1.4586953082603493E-2</v>
      </c>
      <c r="E1056" s="2">
        <f>MACD!F1056</f>
        <v>-5.1448974619302354E-2</v>
      </c>
      <c r="F1056" s="2">
        <f>'Moving Avg'!D1056</f>
        <v>5.3013000000000003</v>
      </c>
      <c r="G1056" s="2">
        <f>'Moving Avg'!F1056</f>
        <v>5.3440699999999994</v>
      </c>
      <c r="H1056" s="2">
        <f>'Moving Avg'!G1056</f>
        <v>5.2950999999999997</v>
      </c>
      <c r="I1056" s="2">
        <f>'Moving Avg'!H1056</f>
        <v>5.4119640000000029</v>
      </c>
      <c r="J1056" s="6" t="str">
        <f>OBV!F1056</f>
        <v>BEARISH</v>
      </c>
      <c r="K1056" s="6" t="str">
        <f>OBV!G1056</f>
        <v>NEUTRAL</v>
      </c>
      <c r="L1056" s="6" t="str">
        <f>OBV!H1056</f>
        <v>CONFIRMED BEARISH</v>
      </c>
    </row>
    <row r="1057" spans="1:12" ht="13.5" x14ac:dyDescent="0.25">
      <c r="A1057" s="3">
        <f>RSI!A1057</f>
        <v>43545</v>
      </c>
      <c r="B1057" s="2">
        <f>RSI!B1057</f>
        <v>5.2305999999999999</v>
      </c>
      <c r="C1057" s="2">
        <f>RSI!I1057</f>
        <v>39.940410390794113</v>
      </c>
      <c r="D1057" s="2">
        <f>MACD!E1057</f>
        <v>3.6506616974245176E-2</v>
      </c>
      <c r="E1057" s="2">
        <f>MACD!F1057</f>
        <v>-3.3857856300592855E-2</v>
      </c>
      <c r="F1057" s="2">
        <f>'Moving Avg'!D1057</f>
        <v>5.2871600000000001</v>
      </c>
      <c r="G1057" s="2">
        <f>'Moving Avg'!F1057</f>
        <v>5.3440699999999994</v>
      </c>
      <c r="H1057" s="2">
        <f>'Moving Avg'!G1057</f>
        <v>5.2873239999999999</v>
      </c>
      <c r="I1057" s="2">
        <f>'Moving Avg'!H1057</f>
        <v>5.4109100000000039</v>
      </c>
      <c r="J1057" s="6" t="str">
        <f>OBV!F1057</f>
        <v>BEARISH</v>
      </c>
      <c r="K1057" s="6" t="str">
        <f>OBV!G1057</f>
        <v>NEUTRAL</v>
      </c>
      <c r="L1057" s="6" t="str">
        <f>OBV!H1057</f>
        <v>CONFIRMED BEARISH</v>
      </c>
    </row>
    <row r="1058" spans="1:12" ht="13.5" x14ac:dyDescent="0.25">
      <c r="A1058" s="3">
        <f>RSI!A1058</f>
        <v>43546</v>
      </c>
      <c r="B1058" s="2">
        <f>RSI!B1058</f>
        <v>5.3013000000000003</v>
      </c>
      <c r="C1058" s="2">
        <f>RSI!I1058</f>
        <v>48.520161778586782</v>
      </c>
      <c r="D1058" s="2">
        <f>MACD!E1058</f>
        <v>4.8194027522120209E-2</v>
      </c>
      <c r="E1058" s="2">
        <f>MACD!F1058</f>
        <v>-1.7447479536050241E-2</v>
      </c>
      <c r="F1058" s="2">
        <f>'Moving Avg'!D1058</f>
        <v>5.2871600000000001</v>
      </c>
      <c r="G1058" s="2">
        <f>'Moving Avg'!F1058</f>
        <v>5.3511399999999991</v>
      </c>
      <c r="H1058" s="2">
        <f>'Moving Avg'!G1058</f>
        <v>5.2803960000000005</v>
      </c>
      <c r="I1058" s="2">
        <f>'Moving Avg'!H1058</f>
        <v>5.410209500000005</v>
      </c>
      <c r="J1058" s="6" t="str">
        <f>OBV!F1058</f>
        <v>BEARISH</v>
      </c>
      <c r="K1058" s="6" t="str">
        <f>OBV!G1058</f>
        <v>NEUTRAL</v>
      </c>
      <c r="L1058" s="6" t="str">
        <f>OBV!H1058</f>
        <v>NEUTRAL</v>
      </c>
    </row>
    <row r="1059" spans="1:12" ht="13.5" x14ac:dyDescent="0.25">
      <c r="A1059" s="3">
        <f>RSI!A1059</f>
        <v>43549</v>
      </c>
      <c r="B1059" s="2">
        <f>RSI!B1059</f>
        <v>5.3013000000000003</v>
      </c>
      <c r="C1059" s="2">
        <f>RSI!I1059</f>
        <v>48.520161778586782</v>
      </c>
      <c r="D1059" s="2">
        <f>MACD!E1059</f>
        <v>5.8171411540859808E-2</v>
      </c>
      <c r="E1059" s="2">
        <f>MACD!F1059</f>
        <v>-2.3237013206682307E-3</v>
      </c>
      <c r="F1059" s="2">
        <f>'Moving Avg'!D1059</f>
        <v>5.287160000000001</v>
      </c>
      <c r="G1059" s="2">
        <f>'Moving Avg'!F1059</f>
        <v>5.3582099999999988</v>
      </c>
      <c r="H1059" s="2">
        <f>'Moving Avg'!G1059</f>
        <v>5.2734680000000012</v>
      </c>
      <c r="I1059" s="2">
        <f>'Moving Avg'!H1059</f>
        <v>5.4095425000000059</v>
      </c>
      <c r="J1059" s="6" t="str">
        <f>OBV!F1059</f>
        <v>BEARISH</v>
      </c>
      <c r="K1059" s="6" t="str">
        <f>OBV!G1059</f>
        <v>NEUTRAL</v>
      </c>
      <c r="L1059" s="6" t="str">
        <f>OBV!H1059</f>
        <v>NEUTRAL</v>
      </c>
    </row>
    <row r="1060" spans="1:12" ht="13.5" x14ac:dyDescent="0.25">
      <c r="A1060" s="3">
        <f>RSI!A1060</f>
        <v>43550</v>
      </c>
      <c r="B1060" s="2">
        <f>RSI!B1060</f>
        <v>5.1741000000000001</v>
      </c>
      <c r="C1060" s="2">
        <f>RSI!I1060</f>
        <v>37.378474187672211</v>
      </c>
      <c r="D1060" s="2">
        <f>MACD!E1060</f>
        <v>7.6117551025160601E-2</v>
      </c>
      <c r="E1060" s="2">
        <f>MACD!F1060</f>
        <v>1.3364549148497535E-2</v>
      </c>
      <c r="F1060" s="2">
        <f>'Moving Avg'!D1060</f>
        <v>5.2617200000000004</v>
      </c>
      <c r="G1060" s="2">
        <f>'Moving Avg'!F1060</f>
        <v>5.3525549999999997</v>
      </c>
      <c r="H1060" s="2">
        <f>'Moving Avg'!G1060</f>
        <v>5.2645620000000006</v>
      </c>
      <c r="I1060" s="2">
        <f>'Moving Avg'!H1060</f>
        <v>5.4084715000000072</v>
      </c>
      <c r="J1060" s="6" t="str">
        <f>OBV!F1060</f>
        <v>BEARISH</v>
      </c>
      <c r="K1060" s="6" t="str">
        <f>OBV!G1060</f>
        <v>NEUTRAL</v>
      </c>
      <c r="L1060" s="6" t="str">
        <f>OBV!H1060</f>
        <v>CONFIRMED BEARISH</v>
      </c>
    </row>
    <row r="1061" spans="1:12" ht="13.5" x14ac:dyDescent="0.25">
      <c r="A1061" s="3">
        <f>RSI!A1061</f>
        <v>43551</v>
      </c>
      <c r="B1061" s="2">
        <f>RSI!B1061</f>
        <v>5.3013000000000003</v>
      </c>
      <c r="C1061" s="2">
        <f>RSI!I1061</f>
        <v>49.794089950164341</v>
      </c>
      <c r="D1061" s="2">
        <f>MACD!E1061</f>
        <v>7.5092246620835468E-2</v>
      </c>
      <c r="E1061" s="2">
        <f>MACD!F1061</f>
        <v>2.5710088642965125E-2</v>
      </c>
      <c r="F1061" s="2">
        <f>'Moving Avg'!D1061</f>
        <v>5.2617200000000004</v>
      </c>
      <c r="G1061" s="2">
        <f>'Moving Avg'!F1061</f>
        <v>5.3532599999999988</v>
      </c>
      <c r="H1061" s="2">
        <f>'Moving Avg'!G1061</f>
        <v>5.2576340000000004</v>
      </c>
      <c r="I1061" s="2">
        <f>'Moving Avg'!H1061</f>
        <v>5.4078375000000083</v>
      </c>
      <c r="J1061" s="6" t="str">
        <f>OBV!F1061</f>
        <v>BEARISH</v>
      </c>
      <c r="K1061" s="6" t="str">
        <f>OBV!G1061</f>
        <v>NEUTRAL</v>
      </c>
      <c r="L1061" s="6" t="str">
        <f>OBV!H1061</f>
        <v>NEUTRAL</v>
      </c>
    </row>
    <row r="1062" spans="1:12" ht="13.5" x14ac:dyDescent="0.25">
      <c r="A1062" s="3">
        <f>RSI!A1062</f>
        <v>43552</v>
      </c>
      <c r="B1062" s="2">
        <f>RSI!B1062</f>
        <v>5.3013000000000003</v>
      </c>
      <c r="C1062" s="2">
        <f>RSI!I1062</f>
        <v>49.794089950164341</v>
      </c>
      <c r="D1062" s="2">
        <f>MACD!E1062</f>
        <v>6.3361968279887826E-2</v>
      </c>
      <c r="E1062" s="2">
        <f>MACD!F1062</f>
        <v>3.3240464570349668E-2</v>
      </c>
      <c r="F1062" s="2">
        <f>'Moving Avg'!D1062</f>
        <v>5.2758600000000007</v>
      </c>
      <c r="G1062" s="2">
        <f>'Moving Avg'!F1062</f>
        <v>5.346544999999999</v>
      </c>
      <c r="H1062" s="2">
        <f>'Moving Avg'!G1062</f>
        <v>5.2533920000000016</v>
      </c>
      <c r="I1062" s="2">
        <f>'Moving Avg'!H1062</f>
        <v>5.4072365000000078</v>
      </c>
      <c r="J1062" s="6" t="str">
        <f>OBV!F1062</f>
        <v>BULLISH</v>
      </c>
      <c r="K1062" s="6" t="str">
        <f>OBV!G1062</f>
        <v>NEUTRAL</v>
      </c>
      <c r="L1062" s="6" t="str">
        <f>OBV!H1062</f>
        <v>CONFIRMED BULLISH</v>
      </c>
    </row>
    <row r="1063" spans="1:12" ht="13.5" x14ac:dyDescent="0.25">
      <c r="A1063" s="3">
        <f>RSI!A1063</f>
        <v>43553</v>
      </c>
      <c r="B1063" s="2">
        <f>RSI!B1063</f>
        <v>5.3013000000000003</v>
      </c>
      <c r="C1063" s="2">
        <f>RSI!I1063</f>
        <v>49.794089950164341</v>
      </c>
      <c r="D1063" s="2">
        <f>MACD!E1063</f>
        <v>5.3449505553734511E-2</v>
      </c>
      <c r="E1063" s="2">
        <f>MACD!F1063</f>
        <v>3.7282272767026642E-2</v>
      </c>
      <c r="F1063" s="2">
        <f>'Moving Avg'!D1063</f>
        <v>5.2758600000000007</v>
      </c>
      <c r="G1063" s="2">
        <f>'Moving Avg'!F1063</f>
        <v>5.3398299999999983</v>
      </c>
      <c r="H1063" s="2">
        <f>'Moving Avg'!G1063</f>
        <v>5.2519780000000003</v>
      </c>
      <c r="I1063" s="2">
        <f>'Moving Avg'!H1063</f>
        <v>5.4069010000000093</v>
      </c>
      <c r="J1063" s="6" t="str">
        <f>OBV!F1063</f>
        <v>BEARISH</v>
      </c>
      <c r="K1063" s="6" t="str">
        <f>OBV!G1063</f>
        <v>NEUTRAL</v>
      </c>
      <c r="L1063" s="6" t="str">
        <f>OBV!H1063</f>
        <v>NEUTRAL</v>
      </c>
    </row>
    <row r="1064" spans="1:12" ht="13.5" x14ac:dyDescent="0.25">
      <c r="A1064" s="3">
        <f>RSI!A1064</f>
        <v>43556</v>
      </c>
      <c r="B1064" s="2">
        <f>RSI!B1064</f>
        <v>5.3013000000000003</v>
      </c>
      <c r="C1064" s="2">
        <f>RSI!I1064</f>
        <v>49.794089950164341</v>
      </c>
      <c r="D1064" s="2">
        <f>MACD!E1064</f>
        <v>4.5074219878785904E-2</v>
      </c>
      <c r="E1064" s="2">
        <f>MACD!F1064</f>
        <v>3.8840662189378497E-2</v>
      </c>
      <c r="F1064" s="2">
        <f>'Moving Avg'!D1064</f>
        <v>5.2758600000000007</v>
      </c>
      <c r="G1064" s="2">
        <f>'Moving Avg'!F1064</f>
        <v>5.3331149999999985</v>
      </c>
      <c r="H1064" s="2">
        <f>'Moving Avg'!G1064</f>
        <v>5.2477360000000006</v>
      </c>
      <c r="I1064" s="2">
        <f>'Moving Avg'!H1064</f>
        <v>5.4063665000000078</v>
      </c>
      <c r="J1064" s="6" t="str">
        <f>OBV!F1064</f>
        <v>BEARISH</v>
      </c>
      <c r="K1064" s="6" t="str">
        <f>OBV!G1064</f>
        <v>NEUTRAL</v>
      </c>
      <c r="L1064" s="6" t="str">
        <f>OBV!H1064</f>
        <v>NEUTRAL</v>
      </c>
    </row>
    <row r="1065" spans="1:12" ht="13.5" x14ac:dyDescent="0.25">
      <c r="A1065" s="3">
        <f>RSI!A1065</f>
        <v>43557</v>
      </c>
      <c r="B1065" s="2">
        <f>RSI!B1065</f>
        <v>5.3013000000000003</v>
      </c>
      <c r="C1065" s="2">
        <f>RSI!I1065</f>
        <v>49.794089950164341</v>
      </c>
      <c r="D1065" s="2">
        <f>MACD!E1065</f>
        <v>3.7998720049366774E-2</v>
      </c>
      <c r="E1065" s="2">
        <f>MACD!F1065</f>
        <v>3.8672273761376157E-2</v>
      </c>
      <c r="F1065" s="2">
        <f>'Moving Avg'!D1065</f>
        <v>5.3013000000000003</v>
      </c>
      <c r="G1065" s="2">
        <f>'Moving Avg'!F1065</f>
        <v>5.3263999999999978</v>
      </c>
      <c r="H1065" s="2">
        <f>'Moving Avg'!G1065</f>
        <v>5.2467460000000008</v>
      </c>
      <c r="I1065" s="2">
        <f>'Moving Avg'!H1065</f>
        <v>5.4059980000000083</v>
      </c>
      <c r="J1065" s="6" t="str">
        <f>OBV!F1065</f>
        <v>BULLISH</v>
      </c>
      <c r="K1065" s="6" t="str">
        <f>OBV!G1065</f>
        <v>NEUTRAL</v>
      </c>
      <c r="L1065" s="6" t="str">
        <f>OBV!H1065</f>
        <v>CONFIRMED BULLISH</v>
      </c>
    </row>
    <row r="1066" spans="1:12" ht="13.5" x14ac:dyDescent="0.25">
      <c r="A1066" s="3">
        <f>RSI!A1066</f>
        <v>43558</v>
      </c>
      <c r="B1066" s="2">
        <f>RSI!B1066</f>
        <v>5.3013000000000003</v>
      </c>
      <c r="C1066" s="2">
        <f>RSI!I1066</f>
        <v>49.794089950164341</v>
      </c>
      <c r="D1066" s="2">
        <f>MACD!E1066</f>
        <v>3.2022203430313034E-2</v>
      </c>
      <c r="E1066" s="2">
        <f>MACD!F1066</f>
        <v>3.7342259695163534E-2</v>
      </c>
      <c r="F1066" s="2">
        <f>'Moving Avg'!D1066</f>
        <v>5.3013000000000003</v>
      </c>
      <c r="G1066" s="2">
        <f>'Moving Avg'!F1066</f>
        <v>5.319684999999998</v>
      </c>
      <c r="H1066" s="2">
        <f>'Moving Avg'!G1066</f>
        <v>5.2488660000000005</v>
      </c>
      <c r="I1066" s="2">
        <f>'Moving Avg'!H1066</f>
        <v>5.4053640000000085</v>
      </c>
      <c r="J1066" s="6" t="str">
        <f>OBV!F1066</f>
        <v>NEUTRAL</v>
      </c>
      <c r="K1066" s="6" t="str">
        <f>OBV!G1066</f>
        <v>NEUTRAL</v>
      </c>
      <c r="L1066" s="6" t="str">
        <f>OBV!H1066</f>
        <v>NEUTRAL</v>
      </c>
    </row>
    <row r="1067" spans="1:12" ht="13.5" x14ac:dyDescent="0.25">
      <c r="A1067" s="3">
        <f>RSI!A1067</f>
        <v>43559</v>
      </c>
      <c r="B1067" s="2">
        <f>RSI!B1067</f>
        <v>5.3013000000000003</v>
      </c>
      <c r="C1067" s="2">
        <f>RSI!I1067</f>
        <v>49.794089950164341</v>
      </c>
      <c r="D1067" s="2">
        <f>MACD!E1067</f>
        <v>1.6097898917603715E-2</v>
      </c>
      <c r="E1067" s="2">
        <f>MACD!F1067</f>
        <v>3.3093387539651568E-2</v>
      </c>
      <c r="F1067" s="2">
        <f>'Moving Avg'!D1067</f>
        <v>5.3013000000000003</v>
      </c>
      <c r="G1067" s="2">
        <f>'Moving Avg'!F1067</f>
        <v>5.3129699999999982</v>
      </c>
      <c r="H1067" s="2">
        <f>'Moving Avg'!G1067</f>
        <v>5.2531059999999998</v>
      </c>
      <c r="I1067" s="2">
        <f>'Moving Avg'!H1067</f>
        <v>5.4047965000000087</v>
      </c>
      <c r="J1067" s="6" t="str">
        <f>OBV!F1067</f>
        <v>NEUTRAL</v>
      </c>
      <c r="K1067" s="6" t="str">
        <f>OBV!G1067</f>
        <v>NEUTRAL</v>
      </c>
      <c r="L1067" s="6" t="str">
        <f>OBV!H1067</f>
        <v>NEUTRAL</v>
      </c>
    </row>
    <row r="1068" spans="1:12" ht="13.5" x14ac:dyDescent="0.25">
      <c r="A1068" s="3">
        <f>RSI!A1068</f>
        <v>43560</v>
      </c>
      <c r="B1068" s="2">
        <f>RSI!B1068</f>
        <v>5.3013000000000003</v>
      </c>
      <c r="C1068" s="2">
        <f>RSI!I1068</f>
        <v>49.794089950164341</v>
      </c>
      <c r="D1068" s="2">
        <f>MACD!E1068</f>
        <v>1.3509365194909861E-2</v>
      </c>
      <c r="E1068" s="2">
        <f>MACD!F1068</f>
        <v>2.9176583070703227E-2</v>
      </c>
      <c r="F1068" s="2">
        <f>'Moving Avg'!D1068</f>
        <v>5.3013000000000003</v>
      </c>
      <c r="G1068" s="2">
        <f>'Moving Avg'!F1068</f>
        <v>5.3069599999999992</v>
      </c>
      <c r="H1068" s="2">
        <f>'Moving Avg'!G1068</f>
        <v>5.2573460000000001</v>
      </c>
      <c r="I1068" s="2">
        <f>'Moving Avg'!H1068</f>
        <v>5.4035595000000081</v>
      </c>
      <c r="J1068" s="6" t="str">
        <f>OBV!F1068</f>
        <v>NEUTRAL</v>
      </c>
      <c r="K1068" s="6" t="str">
        <f>OBV!G1068</f>
        <v>NEUTRAL</v>
      </c>
      <c r="L1068" s="6" t="str">
        <f>OBV!H1068</f>
        <v>NEUTRAL</v>
      </c>
    </row>
    <row r="1069" spans="1:12" ht="13.5" x14ac:dyDescent="0.25">
      <c r="A1069" s="3">
        <f>RSI!A1069</f>
        <v>43563</v>
      </c>
      <c r="B1069" s="2">
        <f>RSI!B1069</f>
        <v>5.2942</v>
      </c>
      <c r="C1069" s="2">
        <f>RSI!I1069</f>
        <v>48.816713521717404</v>
      </c>
      <c r="D1069" s="2">
        <f>MACD!E1069</f>
        <v>1.1853284754680615E-2</v>
      </c>
      <c r="E1069" s="2">
        <f>MACD!F1069</f>
        <v>2.5711923407498706E-2</v>
      </c>
      <c r="F1069" s="2">
        <f>'Moving Avg'!D1069</f>
        <v>5.2998799999999999</v>
      </c>
      <c r="G1069" s="2">
        <f>'Moving Avg'!F1069</f>
        <v>5.3005949999999995</v>
      </c>
      <c r="H1069" s="2">
        <f>'Moving Avg'!G1069</f>
        <v>5.2628579999999987</v>
      </c>
      <c r="I1069" s="2">
        <f>'Moving Avg'!H1069</f>
        <v>5.4024635000000076</v>
      </c>
      <c r="J1069" s="6" t="str">
        <f>OBV!F1069</f>
        <v>BEARISH</v>
      </c>
      <c r="K1069" s="6" t="str">
        <f>OBV!G1069</f>
        <v>NEUTRAL</v>
      </c>
      <c r="L1069" s="6" t="str">
        <f>OBV!H1069</f>
        <v>CONFIRMED BEARISH</v>
      </c>
    </row>
    <row r="1070" spans="1:12" ht="13.5" x14ac:dyDescent="0.25">
      <c r="A1070" s="3">
        <f>RSI!A1070</f>
        <v>43565</v>
      </c>
      <c r="B1070" s="2">
        <f>RSI!B1070</f>
        <v>5.2942</v>
      </c>
      <c r="C1070" s="2">
        <f>RSI!I1070</f>
        <v>48.816713521717404</v>
      </c>
      <c r="D1070" s="2">
        <f>MACD!E1070</f>
        <v>-9.0676134221903126E-3</v>
      </c>
      <c r="E1070" s="2">
        <f>MACD!F1070</f>
        <v>1.8756016041560904E-2</v>
      </c>
      <c r="F1070" s="2">
        <f>'Moving Avg'!D1070</f>
        <v>5.2984600000000004</v>
      </c>
      <c r="G1070" s="2">
        <f>'Moving Avg'!F1070</f>
        <v>5.2942299999999998</v>
      </c>
      <c r="H1070" s="2">
        <f>'Moving Avg'!G1070</f>
        <v>5.2697839999999987</v>
      </c>
      <c r="I1070" s="2">
        <f>'Moving Avg'!H1070</f>
        <v>5.4015445000000089</v>
      </c>
      <c r="J1070" s="6" t="str">
        <f>OBV!F1070</f>
        <v>BEARISH</v>
      </c>
      <c r="K1070" s="6" t="str">
        <f>OBV!G1070</f>
        <v>NEUTRAL</v>
      </c>
      <c r="L1070" s="6" t="str">
        <f>OBV!H1070</f>
        <v>CONFIRMED BEARISH</v>
      </c>
    </row>
    <row r="1071" spans="1:12" ht="13.5" x14ac:dyDescent="0.25">
      <c r="A1071" s="3">
        <f>RSI!A1071</f>
        <v>43566</v>
      </c>
      <c r="B1071" s="2">
        <f>RSI!B1071</f>
        <v>5.2942</v>
      </c>
      <c r="C1071" s="2">
        <f>RSI!I1071</f>
        <v>48.816713521717404</v>
      </c>
      <c r="D1071" s="2">
        <f>MACD!E1071</f>
        <v>-7.1547260858668693E-3</v>
      </c>
      <c r="E1071" s="2">
        <f>MACD!F1071</f>
        <v>1.357386761607535E-2</v>
      </c>
      <c r="F1071" s="2">
        <f>'Moving Avg'!D1071</f>
        <v>5.2970400000000009</v>
      </c>
      <c r="G1071" s="2">
        <f>'Moving Avg'!F1071</f>
        <v>5.2903399999999996</v>
      </c>
      <c r="H1071" s="2">
        <f>'Moving Avg'!G1071</f>
        <v>5.2738819999999986</v>
      </c>
      <c r="I1071" s="2">
        <f>'Moving Avg'!H1071</f>
        <v>5.4006255000000074</v>
      </c>
      <c r="J1071" s="6" t="str">
        <f>OBV!F1071</f>
        <v>BEARISH</v>
      </c>
      <c r="K1071" s="6" t="str">
        <f>OBV!G1071</f>
        <v>NEUTRAL</v>
      </c>
      <c r="L1071" s="6" t="str">
        <f>OBV!H1071</f>
        <v>CONFIRMED BEARISH</v>
      </c>
    </row>
    <row r="1072" spans="1:12" ht="13.5" x14ac:dyDescent="0.25">
      <c r="A1072" s="3">
        <f>RSI!A1072</f>
        <v>43567</v>
      </c>
      <c r="B1072" s="2">
        <f>RSI!B1072</f>
        <v>5.2942</v>
      </c>
      <c r="C1072" s="2">
        <f>RSI!I1072</f>
        <v>48.816713521717411</v>
      </c>
      <c r="D1072" s="2">
        <f>MACD!E1072</f>
        <v>-5.49357816041951E-3</v>
      </c>
      <c r="E1072" s="2">
        <f>MACD!F1072</f>
        <v>9.760378460776379E-3</v>
      </c>
      <c r="F1072" s="2">
        <f>'Moving Avg'!D1072</f>
        <v>5.2956200000000004</v>
      </c>
      <c r="G1072" s="2">
        <f>'Moving Avg'!F1072</f>
        <v>5.2899849999999997</v>
      </c>
      <c r="H1072" s="2">
        <f>'Moving Avg'!G1072</f>
        <v>5.2750119999999985</v>
      </c>
      <c r="I1072" s="2">
        <f>'Moving Avg'!H1072</f>
        <v>5.3997065000000086</v>
      </c>
      <c r="J1072" s="6" t="str">
        <f>OBV!F1072</f>
        <v>BEARISH</v>
      </c>
      <c r="K1072" s="6" t="str">
        <f>OBV!G1072</f>
        <v>NEUTRAL</v>
      </c>
      <c r="L1072" s="6" t="str">
        <f>OBV!H1072</f>
        <v>CONFIRMED BEARISH</v>
      </c>
    </row>
    <row r="1073" spans="1:12" ht="13.5" x14ac:dyDescent="0.25">
      <c r="A1073" s="3">
        <f>RSI!A1073</f>
        <v>43570</v>
      </c>
      <c r="B1073" s="2">
        <f>RSI!B1073</f>
        <v>5.1669999999999998</v>
      </c>
      <c r="C1073" s="2">
        <f>RSI!I1073</f>
        <v>33.141248761588344</v>
      </c>
      <c r="D1073" s="2">
        <f>MACD!E1073</f>
        <v>5.3736297943940414E-3</v>
      </c>
      <c r="E1073" s="2">
        <f>MACD!F1073</f>
        <v>8.8830287274999122E-3</v>
      </c>
      <c r="F1073" s="2">
        <f>'Moving Avg'!D1073</f>
        <v>5.2687600000000003</v>
      </c>
      <c r="G1073" s="2">
        <f>'Moving Avg'!F1073</f>
        <v>5.2832699999999999</v>
      </c>
      <c r="H1073" s="2">
        <f>'Moving Avg'!G1073</f>
        <v>5.2737399999999983</v>
      </c>
      <c r="I1073" s="2">
        <f>'Moving Avg'!H1073</f>
        <v>5.3979745000000072</v>
      </c>
      <c r="J1073" s="6" t="str">
        <f>OBV!F1073</f>
        <v>BEARISH</v>
      </c>
      <c r="K1073" s="6" t="str">
        <f>OBV!G1073</f>
        <v>NEUTRAL</v>
      </c>
      <c r="L1073" s="6" t="str">
        <f>OBV!H1073</f>
        <v>CONFIRMED BEARISH</v>
      </c>
    </row>
    <row r="1074" spans="1:12" ht="13.5" x14ac:dyDescent="0.25">
      <c r="A1074" s="3">
        <f>RSI!A1074</f>
        <v>43571</v>
      </c>
      <c r="B1074" s="2">
        <f>RSI!B1074</f>
        <v>5.2942</v>
      </c>
      <c r="C1074" s="2">
        <f>RSI!I1074</f>
        <v>50.320780890030377</v>
      </c>
      <c r="D1074" s="2">
        <f>MACD!E1074</f>
        <v>5.9348482228740451E-3</v>
      </c>
      <c r="E1074" s="2">
        <f>MACD!F1074</f>
        <v>8.2933926265747401E-3</v>
      </c>
      <c r="F1074" s="2">
        <f>'Moving Avg'!D1074</f>
        <v>5.2687599999999994</v>
      </c>
      <c r="G1074" s="2">
        <f>'Moving Avg'!F1074</f>
        <v>5.2829150000000009</v>
      </c>
      <c r="H1074" s="2">
        <f>'Moving Avg'!G1074</f>
        <v>5.2765659999999972</v>
      </c>
      <c r="I1074" s="2">
        <f>'Moving Avg'!H1074</f>
        <v>5.3974090000000068</v>
      </c>
      <c r="J1074" s="6" t="str">
        <f>OBV!F1074</f>
        <v>BEARISH</v>
      </c>
      <c r="K1074" s="6" t="str">
        <f>OBV!G1074</f>
        <v>NEUTRAL</v>
      </c>
      <c r="L1074" s="6" t="str">
        <f>OBV!H1074</f>
        <v>NEUTRAL</v>
      </c>
    </row>
    <row r="1075" spans="1:12" ht="13.5" x14ac:dyDescent="0.25">
      <c r="A1075" s="3">
        <f>RSI!A1075</f>
        <v>43572</v>
      </c>
      <c r="B1075" s="2">
        <f>RSI!B1075</f>
        <v>5.3013000000000003</v>
      </c>
      <c r="C1075" s="2">
        <f>RSI!I1075</f>
        <v>51.076441921211213</v>
      </c>
      <c r="D1075" s="2">
        <f>MACD!E1075</f>
        <v>5.8619014278331605E-3</v>
      </c>
      <c r="E1075" s="2">
        <f>MACD!F1075</f>
        <v>7.8070943868264239E-3</v>
      </c>
      <c r="F1075" s="2">
        <f>'Moving Avg'!D1075</f>
        <v>5.2701799999999999</v>
      </c>
      <c r="G1075" s="2">
        <f>'Moving Avg'!F1075</f>
        <v>5.2829150000000009</v>
      </c>
      <c r="H1075" s="2">
        <f>'Moving Avg'!G1075</f>
        <v>5.2795339999999991</v>
      </c>
      <c r="I1075" s="2">
        <f>'Moving Avg'!H1075</f>
        <v>5.3963840000000065</v>
      </c>
      <c r="J1075" s="6" t="str">
        <f>OBV!F1075</f>
        <v>BULLISH</v>
      </c>
      <c r="K1075" s="6" t="str">
        <f>OBV!G1075</f>
        <v>NEUTRAL</v>
      </c>
      <c r="L1075" s="6" t="str">
        <f>OBV!H1075</f>
        <v>CONFIRMED BULLISH</v>
      </c>
    </row>
    <row r="1076" spans="1:12" ht="13.5" x14ac:dyDescent="0.25">
      <c r="A1076" s="3">
        <f>RSI!A1076</f>
        <v>43573</v>
      </c>
      <c r="B1076" s="2">
        <f>RSI!B1076</f>
        <v>5.3013000000000003</v>
      </c>
      <c r="C1076" s="2">
        <f>RSI!I1076</f>
        <v>51.076441921211213</v>
      </c>
      <c r="D1076" s="2">
        <f>MACD!E1076</f>
        <v>5.737947084962336E-3</v>
      </c>
      <c r="E1076" s="2">
        <f>MACD!F1076</f>
        <v>7.3932649264536066E-3</v>
      </c>
      <c r="F1076" s="2">
        <f>'Moving Avg'!D1076</f>
        <v>5.2716000000000003</v>
      </c>
      <c r="G1076" s="2">
        <f>'Moving Avg'!F1076</f>
        <v>5.282915</v>
      </c>
      <c r="H1076" s="2">
        <f>'Moving Avg'!G1076</f>
        <v>5.2825019999999983</v>
      </c>
      <c r="I1076" s="2">
        <f>'Moving Avg'!H1076</f>
        <v>5.3959950000000072</v>
      </c>
      <c r="J1076" s="6" t="str">
        <f>OBV!F1076</f>
        <v>BULLISH</v>
      </c>
      <c r="K1076" s="6" t="str">
        <f>OBV!G1076</f>
        <v>NEUTRAL</v>
      </c>
      <c r="L1076" s="6" t="str">
        <f>OBV!H1076</f>
        <v>CONFIRMED BULLISH</v>
      </c>
    </row>
    <row r="1077" spans="1:12" ht="13.5" x14ac:dyDescent="0.25">
      <c r="A1077" s="3">
        <f>RSI!A1077</f>
        <v>43574</v>
      </c>
      <c r="B1077" s="2">
        <f>RSI!B1077</f>
        <v>5.3013000000000003</v>
      </c>
      <c r="C1077" s="2">
        <f>RSI!I1077</f>
        <v>51.076441921211213</v>
      </c>
      <c r="D1077" s="2">
        <f>MACD!E1077</f>
        <v>5.5754421486957639E-3</v>
      </c>
      <c r="E1077" s="2">
        <f>MACD!F1077</f>
        <v>7.0297003709020381E-3</v>
      </c>
      <c r="F1077" s="2">
        <f>'Moving Avg'!D1077</f>
        <v>5.2730200000000007</v>
      </c>
      <c r="G1077" s="2">
        <f>'Moving Avg'!F1077</f>
        <v>5.2864500000000003</v>
      </c>
      <c r="H1077" s="2">
        <f>'Moving Avg'!G1077</f>
        <v>5.2854699999999983</v>
      </c>
      <c r="I1077" s="2">
        <f>'Moving Avg'!H1077</f>
        <v>5.3956770000000063</v>
      </c>
      <c r="J1077" s="6" t="str">
        <f>OBV!F1077</f>
        <v>BULLISH</v>
      </c>
      <c r="K1077" s="6" t="str">
        <f>OBV!G1077</f>
        <v>NEUTRAL</v>
      </c>
      <c r="L1077" s="6" t="str">
        <f>OBV!H1077</f>
        <v>CONFIRMED BULLISH</v>
      </c>
    </row>
    <row r="1078" spans="1:12" ht="13.5" x14ac:dyDescent="0.25">
      <c r="A1078" s="3">
        <f>RSI!A1078</f>
        <v>43577</v>
      </c>
      <c r="B1078" s="2">
        <f>RSI!B1078</f>
        <v>5.4073000000000002</v>
      </c>
      <c r="C1078" s="2">
        <f>RSI!I1078</f>
        <v>61.88658992803861</v>
      </c>
      <c r="D1078" s="2">
        <f>MACD!E1078</f>
        <v>-2.4672661876810054E-3</v>
      </c>
      <c r="E1078" s="2">
        <f>MACD!F1078</f>
        <v>5.1303070591854297E-3</v>
      </c>
      <c r="F1078" s="2">
        <f>'Moving Avg'!D1078</f>
        <v>5.3210800000000003</v>
      </c>
      <c r="G1078" s="2">
        <f>'Moving Avg'!F1078</f>
        <v>5.2917500000000004</v>
      </c>
      <c r="H1078" s="2">
        <f>'Moving Avg'!G1078</f>
        <v>5.2932439999999987</v>
      </c>
      <c r="I1078" s="2">
        <f>'Moving Avg'!H1078</f>
        <v>5.3955355000000065</v>
      </c>
      <c r="J1078" s="6" t="str">
        <f>OBV!F1078</f>
        <v>BULLISH</v>
      </c>
      <c r="K1078" s="6" t="str">
        <f>OBV!G1078</f>
        <v>NEUTRAL</v>
      </c>
      <c r="L1078" s="6" t="str">
        <f>OBV!H1078</f>
        <v>CONFIRMED BULLISH</v>
      </c>
    </row>
    <row r="1079" spans="1:12" ht="13.5" x14ac:dyDescent="0.25">
      <c r="A1079" s="3">
        <f>RSI!A1079</f>
        <v>43578</v>
      </c>
      <c r="B1079" s="2">
        <f>RSI!B1079</f>
        <v>5.4073000000000002</v>
      </c>
      <c r="C1079" s="2">
        <f>RSI!I1079</f>
        <v>61.886589928038617</v>
      </c>
      <c r="D1079" s="2">
        <f>MACD!E1079</f>
        <v>-1.1040701309484646E-2</v>
      </c>
      <c r="E1079" s="2">
        <f>MACD!F1079</f>
        <v>1.8961053854514142E-3</v>
      </c>
      <c r="F1079" s="2">
        <f>'Moving Avg'!D1079</f>
        <v>5.3437000000000001</v>
      </c>
      <c r="G1079" s="2">
        <f>'Moving Avg'!F1079</f>
        <v>5.2970500000000005</v>
      </c>
      <c r="H1079" s="2">
        <f>'Moving Avg'!G1079</f>
        <v>5.2996039999999986</v>
      </c>
      <c r="I1079" s="2">
        <f>'Moving Avg'!H1079</f>
        <v>5.3953940000000058</v>
      </c>
      <c r="J1079" s="6" t="str">
        <f>OBV!F1079</f>
        <v>BULLISH</v>
      </c>
      <c r="K1079" s="6" t="str">
        <f>OBV!G1079</f>
        <v>NEUTRAL</v>
      </c>
      <c r="L1079" s="6" t="str">
        <f>OBV!H1079</f>
        <v>CONFIRMED BULLISH</v>
      </c>
    </row>
    <row r="1080" spans="1:12" ht="13.5" x14ac:dyDescent="0.25">
      <c r="A1080" s="3">
        <f>RSI!A1080</f>
        <v>43579</v>
      </c>
      <c r="B1080" s="2">
        <f>RSI!B1080</f>
        <v>5.4073000000000002</v>
      </c>
      <c r="C1080" s="2">
        <f>RSI!I1080</f>
        <v>61.88658992803861</v>
      </c>
      <c r="D1080" s="2">
        <f>MACD!E1080</f>
        <v>-1.892084903956448E-2</v>
      </c>
      <c r="E1080" s="2">
        <f>MACD!F1080</f>
        <v>-2.2672854995517649E-3</v>
      </c>
      <c r="F1080" s="2">
        <f>'Moving Avg'!D1080</f>
        <v>5.3649000000000004</v>
      </c>
      <c r="G1080" s="2">
        <f>'Moving Avg'!F1080</f>
        <v>5.3087100000000014</v>
      </c>
      <c r="H1080" s="2">
        <f>'Moving Avg'!G1080</f>
        <v>5.3055399999999988</v>
      </c>
      <c r="I1080" s="2">
        <f>'Moving Avg'!H1080</f>
        <v>5.3952170000000068</v>
      </c>
      <c r="J1080" s="6" t="str">
        <f>OBV!F1080</f>
        <v>BULLISH</v>
      </c>
      <c r="K1080" s="6" t="str">
        <f>OBV!G1080</f>
        <v>NEUTRAL</v>
      </c>
      <c r="L1080" s="6" t="str">
        <f>OBV!H1080</f>
        <v>CONFIRMED BULLISH</v>
      </c>
    </row>
    <row r="1081" spans="1:12" ht="13.5" x14ac:dyDescent="0.25">
      <c r="A1081" s="3">
        <f>RSI!A1081</f>
        <v>43580</v>
      </c>
      <c r="B1081" s="2">
        <f>RSI!B1081</f>
        <v>5.3932000000000002</v>
      </c>
      <c r="C1081" s="2">
        <f>RSI!I1081</f>
        <v>59.695196819830699</v>
      </c>
      <c r="D1081" s="2">
        <f>MACD!E1081</f>
        <v>-2.5123576189459484E-2</v>
      </c>
      <c r="E1081" s="2">
        <f>MACD!F1081</f>
        <v>-6.838543637533309E-3</v>
      </c>
      <c r="F1081" s="2">
        <f>'Moving Avg'!D1081</f>
        <v>5.3832800000000001</v>
      </c>
      <c r="G1081" s="2">
        <f>'Moving Avg'!F1081</f>
        <v>5.3133050000000015</v>
      </c>
      <c r="H1081" s="2">
        <f>'Moving Avg'!G1081</f>
        <v>5.3083679999999971</v>
      </c>
      <c r="I1081" s="2">
        <f>'Moving Avg'!H1081</f>
        <v>5.3941215000000069</v>
      </c>
      <c r="J1081" s="6" t="str">
        <f>OBV!F1081</f>
        <v>BEARISH</v>
      </c>
      <c r="K1081" s="6" t="str">
        <f>OBV!G1081</f>
        <v>NEUTRAL</v>
      </c>
      <c r="L1081" s="6" t="str">
        <f>OBV!H1081</f>
        <v>BEARISH DIVERGENCE</v>
      </c>
    </row>
    <row r="1082" spans="1:12" ht="13.5" x14ac:dyDescent="0.25">
      <c r="A1082" s="3">
        <f>RSI!A1082</f>
        <v>43581</v>
      </c>
      <c r="B1082" s="2">
        <f>RSI!B1082</f>
        <v>5.3791000000000002</v>
      </c>
      <c r="C1082" s="2">
        <f>RSI!I1082</f>
        <v>57.502419451125938</v>
      </c>
      <c r="D1082" s="2">
        <f>MACD!E1082</f>
        <v>-2.9780714826107335E-2</v>
      </c>
      <c r="E1082" s="2">
        <f>MACD!F1082</f>
        <v>-1.1426977875248115E-2</v>
      </c>
      <c r="F1082" s="2">
        <f>'Moving Avg'!D1082</f>
        <v>5.3988400000000007</v>
      </c>
      <c r="G1082" s="2">
        <f>'Moving Avg'!F1082</f>
        <v>5.3171950000000008</v>
      </c>
      <c r="H1082" s="2">
        <f>'Moving Avg'!G1082</f>
        <v>5.3128919999999971</v>
      </c>
      <c r="I1082" s="2">
        <f>'Moving Avg'!H1082</f>
        <v>5.393026000000007</v>
      </c>
      <c r="J1082" s="6" t="str">
        <f>OBV!F1082</f>
        <v>BEARISH</v>
      </c>
      <c r="K1082" s="6" t="str">
        <f>OBV!G1082</f>
        <v>NEUTRAL</v>
      </c>
      <c r="L1082" s="6" t="str">
        <f>OBV!H1082</f>
        <v>BEARISH DIVERGENCE</v>
      </c>
    </row>
    <row r="1083" spans="1:12" ht="13.5" x14ac:dyDescent="0.25">
      <c r="A1083" s="3">
        <f>RSI!A1083</f>
        <v>43584</v>
      </c>
      <c r="B1083" s="2">
        <f>RSI!B1083</f>
        <v>5.4073000000000002</v>
      </c>
      <c r="C1083" s="2">
        <f>RSI!I1083</f>
        <v>60.61819023607741</v>
      </c>
      <c r="D1083" s="2">
        <f>MACD!E1083</f>
        <v>-5.571572982831352E-2</v>
      </c>
      <c r="E1083" s="2">
        <f>MACD!F1083</f>
        <v>-2.0284728265861196E-2</v>
      </c>
      <c r="F1083" s="2">
        <f>'Moving Avg'!D1083</f>
        <v>5.3988399999999999</v>
      </c>
      <c r="G1083" s="2">
        <f>'Moving Avg'!F1083</f>
        <v>5.3224950000000018</v>
      </c>
      <c r="H1083" s="2">
        <f>'Moving Avg'!G1083</f>
        <v>5.3161419999999984</v>
      </c>
      <c r="I1083" s="2">
        <f>'Moving Avg'!H1083</f>
        <v>5.392531000000008</v>
      </c>
      <c r="J1083" s="6" t="str">
        <f>OBV!F1083</f>
        <v>BEARISH</v>
      </c>
      <c r="K1083" s="6" t="str">
        <f>OBV!G1083</f>
        <v>NEUTRAL</v>
      </c>
      <c r="L1083" s="6" t="str">
        <f>OBV!H1083</f>
        <v>NEUTRAL</v>
      </c>
    </row>
    <row r="1084" spans="1:12" ht="13.5" x14ac:dyDescent="0.25">
      <c r="A1084" s="3">
        <f>RSI!A1084</f>
        <v>43585</v>
      </c>
      <c r="B1084" s="2">
        <f>RSI!B1084</f>
        <v>5.4002999999999997</v>
      </c>
      <c r="C1084" s="2">
        <f>RSI!I1084</f>
        <v>59.452968824387703</v>
      </c>
      <c r="D1084" s="2">
        <f>MACD!E1084</f>
        <v>-5.8050961185273309E-2</v>
      </c>
      <c r="E1084" s="2">
        <f>MACD!F1084</f>
        <v>-2.7837974849743621E-2</v>
      </c>
      <c r="F1084" s="2">
        <f>'Moving Avg'!D1084</f>
        <v>5.3974400000000005</v>
      </c>
      <c r="G1084" s="2">
        <f>'Moving Avg'!F1084</f>
        <v>5.3274450000000018</v>
      </c>
      <c r="H1084" s="2">
        <f>'Moving Avg'!G1084</f>
        <v>5.3192519999999979</v>
      </c>
      <c r="I1084" s="2">
        <f>'Moving Avg'!H1084</f>
        <v>5.3916120000000083</v>
      </c>
      <c r="J1084" s="6" t="str">
        <f>OBV!F1084</f>
        <v>BEARISH</v>
      </c>
      <c r="K1084" s="6" t="str">
        <f>OBV!G1084</f>
        <v>NEUTRAL</v>
      </c>
      <c r="L1084" s="6" t="str">
        <f>OBV!H1084</f>
        <v>CONFIRMED BEARISH</v>
      </c>
    </row>
    <row r="1085" spans="1:12" ht="13.5" x14ac:dyDescent="0.25">
      <c r="A1085" s="3">
        <f>RSI!A1085</f>
        <v>43587</v>
      </c>
      <c r="B1085" s="2">
        <f>RSI!B1085</f>
        <v>5.4073000000000002</v>
      </c>
      <c r="C1085" s="2">
        <f>RSI!I1085</f>
        <v>60.275307502779022</v>
      </c>
      <c r="D1085" s="2">
        <f>MACD!E1085</f>
        <v>-5.9854336622375826E-2</v>
      </c>
      <c r="E1085" s="2">
        <f>MACD!F1085</f>
        <v>-3.4241247204270062E-2</v>
      </c>
      <c r="F1085" s="2">
        <f>'Moving Avg'!D1085</f>
        <v>5.3974400000000005</v>
      </c>
      <c r="G1085" s="2">
        <f>'Moving Avg'!F1085</f>
        <v>5.332745000000001</v>
      </c>
      <c r="H1085" s="2">
        <f>'Moving Avg'!G1085</f>
        <v>5.3241999999999976</v>
      </c>
      <c r="I1085" s="2">
        <f>'Moving Avg'!H1085</f>
        <v>5.3907990000000083</v>
      </c>
      <c r="J1085" s="6" t="str">
        <f>OBV!F1085</f>
        <v>BEARISH</v>
      </c>
      <c r="K1085" s="6" t="str">
        <f>OBV!G1085</f>
        <v>NEUTRAL</v>
      </c>
      <c r="L1085" s="6" t="str">
        <f>OBV!H1085</f>
        <v>NEUTRAL</v>
      </c>
    </row>
    <row r="1086" spans="1:12" ht="13.5" x14ac:dyDescent="0.25">
      <c r="A1086" s="3">
        <f>RSI!A1086</f>
        <v>43588</v>
      </c>
      <c r="B1086" s="2">
        <f>RSI!B1086</f>
        <v>5.4073000000000002</v>
      </c>
      <c r="C1086" s="2">
        <f>RSI!I1086</f>
        <v>60.275307502779022</v>
      </c>
      <c r="D1086" s="2">
        <f>MACD!E1086</f>
        <v>-6.1793114111588388E-2</v>
      </c>
      <c r="E1086" s="2">
        <f>MACD!F1086</f>
        <v>-3.9751620585733727E-2</v>
      </c>
      <c r="F1086" s="2">
        <f>'Moving Avg'!D1086</f>
        <v>5.4002600000000003</v>
      </c>
      <c r="G1086" s="2">
        <f>'Moving Avg'!F1086</f>
        <v>5.338045000000001</v>
      </c>
      <c r="H1086" s="2">
        <f>'Moving Avg'!G1086</f>
        <v>5.3291479999999982</v>
      </c>
      <c r="I1086" s="2">
        <f>'Moving Avg'!H1086</f>
        <v>5.3899860000000084</v>
      </c>
      <c r="J1086" s="6" t="str">
        <f>OBV!F1086</f>
        <v>BEARISH</v>
      </c>
      <c r="K1086" s="6" t="str">
        <f>OBV!G1086</f>
        <v>NEUTRAL</v>
      </c>
      <c r="L1086" s="6" t="str">
        <f>OBV!H1086</f>
        <v>BEARISH DIVERGENCE</v>
      </c>
    </row>
    <row r="1087" spans="1:12" ht="13.5" x14ac:dyDescent="0.25">
      <c r="A1087" s="3">
        <f>RSI!A1087</f>
        <v>43591</v>
      </c>
      <c r="B1087" s="2">
        <f>RSI!B1087</f>
        <v>5.4427000000000003</v>
      </c>
      <c r="C1087" s="2">
        <f>RSI!I1087</f>
        <v>64.498257291066665</v>
      </c>
      <c r="D1087" s="2">
        <f>MACD!E1087</f>
        <v>-6.6438103721522701E-2</v>
      </c>
      <c r="E1087" s="2">
        <f>MACD!F1087</f>
        <v>-4.5088917212891523E-2</v>
      </c>
      <c r="F1087" s="2">
        <f>'Moving Avg'!D1087</f>
        <v>5.4129800000000001</v>
      </c>
      <c r="G1087" s="2">
        <f>'Moving Avg'!F1087</f>
        <v>5.3451150000000016</v>
      </c>
      <c r="H1087" s="2">
        <f>'Moving Avg'!G1087</f>
        <v>5.333389999999997</v>
      </c>
      <c r="I1087" s="2">
        <f>'Moving Avg'!H1087</f>
        <v>5.3894915000000072</v>
      </c>
      <c r="J1087" s="6" t="str">
        <f>OBV!F1087</f>
        <v>BULLISH</v>
      </c>
      <c r="K1087" s="6" t="str">
        <f>OBV!G1087</f>
        <v>NEUTRAL</v>
      </c>
      <c r="L1087" s="6" t="str">
        <f>OBV!H1087</f>
        <v>CONFIRMED BULLISH</v>
      </c>
    </row>
    <row r="1088" spans="1:12" ht="13.5" x14ac:dyDescent="0.25">
      <c r="A1088" s="3">
        <f>RSI!A1088</f>
        <v>43592</v>
      </c>
      <c r="B1088" s="2">
        <f>RSI!B1088</f>
        <v>5.4427000000000003</v>
      </c>
      <c r="C1088" s="2">
        <f>RSI!I1088</f>
        <v>64.498257291066665</v>
      </c>
      <c r="D1088" s="2">
        <f>MACD!E1088</f>
        <v>-5.4623914911966942E-2</v>
      </c>
      <c r="E1088" s="2">
        <f>MACD!F1088</f>
        <v>-4.6995916752706611E-2</v>
      </c>
      <c r="F1088" s="2">
        <f>'Moving Avg'!D1088</f>
        <v>5.4200600000000012</v>
      </c>
      <c r="G1088" s="2">
        <f>'Moving Avg'!F1088</f>
        <v>5.3521850000000004</v>
      </c>
      <c r="H1088" s="2">
        <f>'Moving Avg'!G1088</f>
        <v>5.3390459999999971</v>
      </c>
      <c r="I1088" s="2">
        <f>'Moving Avg'!H1088</f>
        <v>5.3889260000000068</v>
      </c>
      <c r="J1088" s="6" t="str">
        <f>OBV!F1088</f>
        <v>BULLISH</v>
      </c>
      <c r="K1088" s="6" t="str">
        <f>OBV!G1088</f>
        <v>NEUTRAL</v>
      </c>
      <c r="L1088" s="6" t="str">
        <f>OBV!H1088</f>
        <v>CONFIRMED BULLISH</v>
      </c>
    </row>
    <row r="1089" spans="1:12" ht="13.5" x14ac:dyDescent="0.25">
      <c r="A1089" s="3">
        <f>RSI!A1089</f>
        <v>43593</v>
      </c>
      <c r="B1089" s="2">
        <f>RSI!B1089</f>
        <v>5.4427000000000003</v>
      </c>
      <c r="C1089" s="2">
        <f>RSI!I1089</f>
        <v>64.498257291066665</v>
      </c>
      <c r="D1089" s="2">
        <f>MACD!E1089</f>
        <v>-4.5148708124856718E-2</v>
      </c>
      <c r="E1089" s="2">
        <f>MACD!F1089</f>
        <v>-4.6626475027136641E-2</v>
      </c>
      <c r="F1089" s="2">
        <f>'Moving Avg'!D1089</f>
        <v>5.4285400000000008</v>
      </c>
      <c r="G1089" s="2">
        <f>'Moving Avg'!F1089</f>
        <v>5.3596100000000009</v>
      </c>
      <c r="H1089" s="2">
        <f>'Moving Avg'!G1089</f>
        <v>5.3447019999999963</v>
      </c>
      <c r="I1089" s="2">
        <f>'Moving Avg'!H1089</f>
        <v>5.3883605000000072</v>
      </c>
      <c r="J1089" s="6" t="str">
        <f>OBV!F1089</f>
        <v>BULLISH</v>
      </c>
      <c r="K1089" s="6" t="str">
        <f>OBV!G1089</f>
        <v>NEUTRAL</v>
      </c>
      <c r="L1089" s="6" t="str">
        <f>OBV!H1089</f>
        <v>CONFIRMED BULLISH</v>
      </c>
    </row>
    <row r="1090" spans="1:12" ht="13.5" x14ac:dyDescent="0.25">
      <c r="A1090" s="3">
        <f>RSI!A1090</f>
        <v>43594</v>
      </c>
      <c r="B1090" s="2">
        <f>RSI!B1090</f>
        <v>5.4073000000000002</v>
      </c>
      <c r="C1090" s="2">
        <f>RSI!I1090</f>
        <v>56.93838332084389</v>
      </c>
      <c r="D1090" s="2">
        <f>MACD!E1090</f>
        <v>-3.4991794452620795E-2</v>
      </c>
      <c r="E1090" s="2">
        <f>MACD!F1090</f>
        <v>-4.4299538912233469E-2</v>
      </c>
      <c r="F1090" s="2">
        <f>'Moving Avg'!D1090</f>
        <v>5.4285400000000008</v>
      </c>
      <c r="G1090" s="2">
        <f>'Moving Avg'!F1090</f>
        <v>5.3652650000000017</v>
      </c>
      <c r="H1090" s="2">
        <f>'Moving Avg'!G1090</f>
        <v>5.3471039999999972</v>
      </c>
      <c r="I1090" s="2">
        <f>'Moving Avg'!H1090</f>
        <v>5.387653500000007</v>
      </c>
      <c r="J1090" s="6" t="str">
        <f>OBV!F1090</f>
        <v>BEARISH</v>
      </c>
      <c r="K1090" s="6" t="str">
        <f>OBV!G1090</f>
        <v>NEUTRAL</v>
      </c>
      <c r="L1090" s="6" t="str">
        <f>OBV!H1090</f>
        <v>NEUTRAL</v>
      </c>
    </row>
    <row r="1091" spans="1:12" ht="13.5" x14ac:dyDescent="0.25">
      <c r="A1091" s="3">
        <f>RSI!A1091</f>
        <v>43595</v>
      </c>
      <c r="B1091" s="2">
        <f>RSI!B1091</f>
        <v>5.4073000000000002</v>
      </c>
      <c r="C1091" s="2">
        <f>RSI!I1091</f>
        <v>56.93838332084389</v>
      </c>
      <c r="D1091" s="2">
        <f>MACD!E1091</f>
        <v>-2.880456243645213E-2</v>
      </c>
      <c r="E1091" s="2">
        <f>MACD!F1091</f>
        <v>-4.1200543617077201E-2</v>
      </c>
      <c r="F1091" s="2">
        <f>'Moving Avg'!D1091</f>
        <v>5.4285399999999999</v>
      </c>
      <c r="G1091" s="2">
        <f>'Moving Avg'!F1091</f>
        <v>5.3709200000000017</v>
      </c>
      <c r="H1091" s="2">
        <f>'Moving Avg'!G1091</f>
        <v>5.3495059999999981</v>
      </c>
      <c r="I1091" s="2">
        <f>'Moving Avg'!H1091</f>
        <v>5.387123000000007</v>
      </c>
      <c r="J1091" s="6" t="str">
        <f>OBV!F1091</f>
        <v>BEARISH</v>
      </c>
      <c r="K1091" s="6" t="str">
        <f>OBV!G1091</f>
        <v>NEUTRAL</v>
      </c>
      <c r="L1091" s="6" t="str">
        <f>OBV!H1091</f>
        <v>NEUTRAL</v>
      </c>
    </row>
    <row r="1092" spans="1:12" ht="13.5" x14ac:dyDescent="0.25">
      <c r="A1092" s="3">
        <f>RSI!A1092</f>
        <v>43598</v>
      </c>
      <c r="B1092" s="2">
        <f>RSI!B1092</f>
        <v>5.4002999999999997</v>
      </c>
      <c r="C1092" s="2">
        <f>RSI!I1092</f>
        <v>55.44793775895571</v>
      </c>
      <c r="D1092" s="2">
        <f>MACD!E1092</f>
        <v>-2.5440154874650567E-2</v>
      </c>
      <c r="E1092" s="2">
        <f>MACD!F1092</f>
        <v>-3.8048465868591876E-2</v>
      </c>
      <c r="F1092" s="2">
        <f>'Moving Avg'!D1092</f>
        <v>5.4200599999999994</v>
      </c>
      <c r="G1092" s="2">
        <f>'Moving Avg'!F1092</f>
        <v>5.3762250000000016</v>
      </c>
      <c r="H1092" s="2">
        <f>'Moving Avg'!G1092</f>
        <v>5.348799999999998</v>
      </c>
      <c r="I1092" s="2">
        <f>'Moving Avg'!H1092</f>
        <v>5.3864165000000073</v>
      </c>
      <c r="J1092" s="6" t="str">
        <f>OBV!F1092</f>
        <v>BEARISH</v>
      </c>
      <c r="K1092" s="6" t="str">
        <f>OBV!G1092</f>
        <v>NEUTRAL</v>
      </c>
      <c r="L1092" s="6" t="str">
        <f>OBV!H1092</f>
        <v>CONFIRMED BEARISH</v>
      </c>
    </row>
    <row r="1093" spans="1:12" ht="13.5" x14ac:dyDescent="0.25">
      <c r="A1093" s="3">
        <f>RSI!A1093</f>
        <v>43599</v>
      </c>
      <c r="B1093" s="2">
        <f>RSI!B1093</f>
        <v>5.4002999999999997</v>
      </c>
      <c r="C1093" s="2">
        <f>RSI!I1093</f>
        <v>55.44793775895571</v>
      </c>
      <c r="D1093" s="2">
        <f>MACD!E1093</f>
        <v>-1.8417440632502391E-2</v>
      </c>
      <c r="E1093" s="2">
        <f>MACD!F1093</f>
        <v>-3.4122260821373977E-2</v>
      </c>
      <c r="F1093" s="2">
        <f>'Moving Avg'!D1093</f>
        <v>5.4115800000000007</v>
      </c>
      <c r="G1093" s="2">
        <f>'Moving Avg'!F1093</f>
        <v>5.3878900000000014</v>
      </c>
      <c r="H1093" s="2">
        <f>'Moving Avg'!G1093</f>
        <v>5.3480939999999979</v>
      </c>
      <c r="I1093" s="2">
        <f>'Moving Avg'!H1093</f>
        <v>5.3854625000000054</v>
      </c>
      <c r="J1093" s="6" t="str">
        <f>OBV!F1093</f>
        <v>BEARISH</v>
      </c>
      <c r="K1093" s="6" t="str">
        <f>OBV!G1093</f>
        <v>NEUTRAL</v>
      </c>
      <c r="L1093" s="6" t="str">
        <f>OBV!H1093</f>
        <v>CONFIRMED BEARISH</v>
      </c>
    </row>
    <row r="1094" spans="1:12" ht="13.5" x14ac:dyDescent="0.25">
      <c r="A1094" s="3">
        <f>RSI!A1094</f>
        <v>43600</v>
      </c>
      <c r="B1094" s="2">
        <f>RSI!B1094</f>
        <v>5.3932000000000002</v>
      </c>
      <c r="C1094" s="2">
        <f>RSI!I1094</f>
        <v>53.791576980178235</v>
      </c>
      <c r="D1094" s="2">
        <f>MACD!E1094</f>
        <v>-1.3176653797400739E-2</v>
      </c>
      <c r="E1094" s="2">
        <f>MACD!F1094</f>
        <v>-2.9933139416579331E-2</v>
      </c>
      <c r="F1094" s="2">
        <f>'Moving Avg'!D1094</f>
        <v>5.4016800000000007</v>
      </c>
      <c r="G1094" s="2">
        <f>'Moving Avg'!F1094</f>
        <v>5.3928400000000014</v>
      </c>
      <c r="H1094" s="2">
        <f>'Moving Avg'!G1094</f>
        <v>5.3472459999999966</v>
      </c>
      <c r="I1094" s="2">
        <f>'Moving Avg'!H1094</f>
        <v>5.3845080000000065</v>
      </c>
      <c r="J1094" s="6" t="str">
        <f>OBV!F1094</f>
        <v>BEARISH</v>
      </c>
      <c r="K1094" s="6" t="str">
        <f>OBV!G1094</f>
        <v>NEUTRAL</v>
      </c>
      <c r="L1094" s="6" t="str">
        <f>OBV!H1094</f>
        <v>CONFIRMED BEARISH</v>
      </c>
    </row>
    <row r="1095" spans="1:12" ht="13.5" x14ac:dyDescent="0.25">
      <c r="A1095" s="3">
        <f>RSI!A1095</f>
        <v>43601</v>
      </c>
      <c r="B1095" s="2">
        <f>RSI!B1095</f>
        <v>5.4002999999999997</v>
      </c>
      <c r="C1095" s="2">
        <f>RSI!I1095</f>
        <v>55.231781070100872</v>
      </c>
      <c r="D1095" s="2">
        <f>MACD!E1095</f>
        <v>-8.2885540969943605E-3</v>
      </c>
      <c r="E1095" s="2">
        <f>MACD!F1095</f>
        <v>-2.5604222352662336E-2</v>
      </c>
      <c r="F1095" s="2">
        <f>'Moving Avg'!D1095</f>
        <v>5.4002800000000004</v>
      </c>
      <c r="G1095" s="2">
        <f>'Moving Avg'!F1095</f>
        <v>5.3977900000000014</v>
      </c>
      <c r="H1095" s="2">
        <f>'Moving Avg'!G1095</f>
        <v>5.3465399999999965</v>
      </c>
      <c r="I1095" s="2">
        <f>'Moving Avg'!H1095</f>
        <v>5.383271000000005</v>
      </c>
      <c r="J1095" s="6" t="str">
        <f>OBV!F1095</f>
        <v>BEARISH</v>
      </c>
      <c r="K1095" s="6" t="str">
        <f>OBV!G1095</f>
        <v>NEUTRAL</v>
      </c>
      <c r="L1095" s="6" t="str">
        <f>OBV!H1095</f>
        <v>CONFIRMED BEARISH</v>
      </c>
    </row>
    <row r="1096" spans="1:12" ht="13.5" x14ac:dyDescent="0.25">
      <c r="A1096" s="3">
        <f>RSI!A1096</f>
        <v>43602</v>
      </c>
      <c r="B1096" s="2">
        <f>RSI!B1096</f>
        <v>5.3932000000000002</v>
      </c>
      <c r="C1096" s="2">
        <f>RSI!I1096</f>
        <v>53.438126535181318</v>
      </c>
      <c r="D1096" s="2">
        <f>MACD!E1096</f>
        <v>-3.7586918918668388E-3</v>
      </c>
      <c r="E1096" s="2">
        <f>MACD!F1096</f>
        <v>-2.1235116260503239E-2</v>
      </c>
      <c r="F1096" s="2">
        <f>'Moving Avg'!D1096</f>
        <v>5.3974599999999997</v>
      </c>
      <c r="G1096" s="2">
        <f>'Moving Avg'!F1096</f>
        <v>5.4023850000000007</v>
      </c>
      <c r="H1096" s="2">
        <f>'Moving Avg'!G1096</f>
        <v>5.345691999999997</v>
      </c>
      <c r="I1096" s="2">
        <f>'Moving Avg'!H1096</f>
        <v>5.3819985000000043</v>
      </c>
      <c r="J1096" s="6" t="str">
        <f>OBV!F1096</f>
        <v>BEARISH</v>
      </c>
      <c r="K1096" s="6" t="str">
        <f>OBV!G1096</f>
        <v>NEUTRAL</v>
      </c>
      <c r="L1096" s="6" t="str">
        <f>OBV!H1096</f>
        <v>CONFIRMED BEARISH</v>
      </c>
    </row>
    <row r="1097" spans="1:12" ht="13.5" x14ac:dyDescent="0.25">
      <c r="A1097" s="3">
        <f>RSI!A1097</f>
        <v>43605</v>
      </c>
      <c r="B1097" s="2">
        <f>RSI!B1097</f>
        <v>5.3932000000000002</v>
      </c>
      <c r="C1097" s="2">
        <f>RSI!I1097</f>
        <v>53.438126535181318</v>
      </c>
      <c r="D1097" s="2">
        <f>MACD!E1097</f>
        <v>5.4400171508044437E-3</v>
      </c>
      <c r="E1097" s="2">
        <f>MACD!F1097</f>
        <v>-1.59000895782417E-2</v>
      </c>
      <c r="F1097" s="2">
        <f>'Moving Avg'!D1097</f>
        <v>5.3960400000000002</v>
      </c>
      <c r="G1097" s="2">
        <f>'Moving Avg'!F1097</f>
        <v>5.4069800000000017</v>
      </c>
      <c r="H1097" s="2">
        <f>'Moving Avg'!G1097</f>
        <v>5.3448439999999975</v>
      </c>
      <c r="I1097" s="2">
        <f>'Moving Avg'!H1097</f>
        <v>5.3807260000000028</v>
      </c>
      <c r="J1097" s="6" t="str">
        <f>OBV!F1097</f>
        <v>BEARISH</v>
      </c>
      <c r="K1097" s="6" t="str">
        <f>OBV!G1097</f>
        <v>NEUTRAL</v>
      </c>
      <c r="L1097" s="6" t="str">
        <f>OBV!H1097</f>
        <v>CONFIRMED BEARISH</v>
      </c>
    </row>
    <row r="1098" spans="1:12" ht="13.5" x14ac:dyDescent="0.25">
      <c r="A1098" s="3">
        <f>RSI!A1098</f>
        <v>43606</v>
      </c>
      <c r="B1098" s="2">
        <f>RSI!B1098</f>
        <v>5.3932000000000002</v>
      </c>
      <c r="C1098" s="2">
        <f>RSI!I1098</f>
        <v>53.438126535181318</v>
      </c>
      <c r="D1098" s="2">
        <f>MACD!E1098</f>
        <v>1.3149090991634083E-2</v>
      </c>
      <c r="E1098" s="2">
        <f>MACD!F1098</f>
        <v>-1.0090253464266546E-2</v>
      </c>
      <c r="F1098" s="2">
        <f>'Moving Avg'!D1098</f>
        <v>5.3946200000000006</v>
      </c>
      <c r="G1098" s="2">
        <f>'Moving Avg'!F1098</f>
        <v>5.4062750000000008</v>
      </c>
      <c r="H1098" s="2">
        <f>'Moving Avg'!G1098</f>
        <v>5.3442779999999974</v>
      </c>
      <c r="I1098" s="2">
        <f>'Moving Avg'!H1098</f>
        <v>5.3794185000000017</v>
      </c>
      <c r="J1098" s="6" t="str">
        <f>OBV!F1098</f>
        <v>BEARISH</v>
      </c>
      <c r="K1098" s="6" t="str">
        <f>OBV!G1098</f>
        <v>NEUTRAL</v>
      </c>
      <c r="L1098" s="6" t="str">
        <f>OBV!H1098</f>
        <v>CONFIRMED BEARISH</v>
      </c>
    </row>
    <row r="1099" spans="1:12" ht="13.5" x14ac:dyDescent="0.25">
      <c r="A1099" s="3">
        <f>RSI!A1099</f>
        <v>43607</v>
      </c>
      <c r="B1099" s="2">
        <f>RSI!B1099</f>
        <v>5.4851000000000001</v>
      </c>
      <c r="C1099" s="2">
        <f>RSI!I1099</f>
        <v>69.467664159449541</v>
      </c>
      <c r="D1099" s="2">
        <f>MACD!E1099</f>
        <v>1.2795811624858544E-2</v>
      </c>
      <c r="E1099" s="2">
        <f>MACD!F1099</f>
        <v>-5.5130404464415281E-3</v>
      </c>
      <c r="F1099" s="2">
        <f>'Moving Avg'!D1099</f>
        <v>5.4130000000000003</v>
      </c>
      <c r="G1099" s="2">
        <f>'Moving Avg'!F1099</f>
        <v>5.410165000000001</v>
      </c>
      <c r="H1099" s="2">
        <f>'Moving Avg'!G1099</f>
        <v>5.3455499999999976</v>
      </c>
      <c r="I1099" s="2">
        <f>'Moving Avg'!H1099</f>
        <v>5.3786055000000026</v>
      </c>
      <c r="J1099" s="6" t="str">
        <f>OBV!F1099</f>
        <v>BEARISH</v>
      </c>
      <c r="K1099" s="6" t="str">
        <f>OBV!G1099</f>
        <v>NEUTRAL</v>
      </c>
      <c r="L1099" s="6" t="str">
        <f>OBV!H1099</f>
        <v>BEARISH DIVERGENCE</v>
      </c>
    </row>
    <row r="1100" spans="1:12" ht="13.5" x14ac:dyDescent="0.25">
      <c r="A1100" s="3">
        <f>RSI!A1100</f>
        <v>43608</v>
      </c>
      <c r="B1100" s="2">
        <f>RSI!B1100</f>
        <v>5.6406000000000001</v>
      </c>
      <c r="C1100" s="2">
        <f>RSI!I1100</f>
        <v>81.237673433772926</v>
      </c>
      <c r="D1100" s="2">
        <f>MACD!E1100</f>
        <v>-5.0746586667731464E-3</v>
      </c>
      <c r="E1100" s="2">
        <f>MACD!F1100</f>
        <v>-5.4253640905078514E-3</v>
      </c>
      <c r="F1100" s="2">
        <f>'Moving Avg'!D1100</f>
        <v>5.4610599999999998</v>
      </c>
      <c r="G1100" s="2">
        <f>'Moving Avg'!F1100</f>
        <v>5.4218300000000008</v>
      </c>
      <c r="H1100" s="2">
        <f>'Moving Avg'!G1100</f>
        <v>5.3499319999999981</v>
      </c>
      <c r="I1100" s="2">
        <f>'Moving Avg'!H1100</f>
        <v>5.3788880000000008</v>
      </c>
      <c r="J1100" s="6" t="str">
        <f>OBV!F1100</f>
        <v>BULLISH</v>
      </c>
      <c r="K1100" s="6" t="str">
        <f>OBV!G1100</f>
        <v>NEUTRAL</v>
      </c>
      <c r="L1100" s="6" t="str">
        <f>OBV!H1100</f>
        <v>CONFIRMED BULLISH</v>
      </c>
    </row>
    <row r="1101" spans="1:12" ht="13.5" x14ac:dyDescent="0.25">
      <c r="A1101" s="3">
        <f>RSI!A1101</f>
        <v>43609</v>
      </c>
      <c r="B1101" s="2">
        <f>RSI!B1101</f>
        <v>5.6334999999999997</v>
      </c>
      <c r="C1101" s="2">
        <f>RSI!I1101</f>
        <v>79.726439207735638</v>
      </c>
      <c r="D1101" s="2">
        <f>MACD!E1101</f>
        <v>-2.1150672044356611E-2</v>
      </c>
      <c r="E1101" s="2">
        <f>MACD!F1101</f>
        <v>-8.5704256812776033E-3</v>
      </c>
      <c r="F1101" s="2">
        <f>'Moving Avg'!D1101</f>
        <v>5.5091200000000002</v>
      </c>
      <c r="G1101" s="2">
        <f>'Moving Avg'!F1101</f>
        <v>5.4338450000000016</v>
      </c>
      <c r="H1101" s="2">
        <f>'Moving Avg'!G1101</f>
        <v>5.3551619999999991</v>
      </c>
      <c r="I1101" s="2">
        <f>'Moving Avg'!H1101</f>
        <v>5.3791349999999998</v>
      </c>
      <c r="J1101" s="6" t="str">
        <f>OBV!F1101</f>
        <v>BULLISH</v>
      </c>
      <c r="K1101" s="6" t="str">
        <f>OBV!G1101</f>
        <v>NEUTRAL</v>
      </c>
      <c r="L1101" s="6" t="str">
        <f>OBV!H1101</f>
        <v>CONFIRMED BULLISH</v>
      </c>
    </row>
    <row r="1102" spans="1:12" ht="13.5" x14ac:dyDescent="0.25">
      <c r="A1102" s="3">
        <f>RSI!A1102</f>
        <v>43612</v>
      </c>
      <c r="B1102" s="2">
        <f>RSI!B1102</f>
        <v>5.6334999999999997</v>
      </c>
      <c r="C1102" s="2">
        <f>RSI!I1102</f>
        <v>79.726439207735638</v>
      </c>
      <c r="D1102" s="2">
        <f>MACD!E1102</f>
        <v>-3.7159506775576112E-2</v>
      </c>
      <c r="E1102" s="2">
        <f>MACD!F1102</f>
        <v>-1.4288241900137305E-2</v>
      </c>
      <c r="F1102" s="2">
        <f>'Moving Avg'!D1102</f>
        <v>5.5571799999999998</v>
      </c>
      <c r="G1102" s="2">
        <f>'Moving Avg'!F1102</f>
        <v>5.4465650000000014</v>
      </c>
      <c r="H1102" s="2">
        <f>'Moving Avg'!G1102</f>
        <v>5.3618059999999987</v>
      </c>
      <c r="I1102" s="2">
        <f>'Moving Avg'!H1102</f>
        <v>5.3795944999999987</v>
      </c>
      <c r="J1102" s="6" t="str">
        <f>OBV!F1102</f>
        <v>BULLISH</v>
      </c>
      <c r="K1102" s="6" t="str">
        <f>OBV!G1102</f>
        <v>NEUTRAL</v>
      </c>
      <c r="L1102" s="6" t="str">
        <f>OBV!H1102</f>
        <v>CONFIRMED BULLISH</v>
      </c>
    </row>
    <row r="1103" spans="1:12" ht="13.5" x14ac:dyDescent="0.25">
      <c r="A1103" s="3">
        <f>RSI!A1103</f>
        <v>43613</v>
      </c>
      <c r="B1103" s="2">
        <f>RSI!B1103</f>
        <v>5.6477000000000004</v>
      </c>
      <c r="C1103" s="2">
        <f>RSI!I1103</f>
        <v>80.565043792554931</v>
      </c>
      <c r="D1103" s="2">
        <f>MACD!E1103</f>
        <v>-5.298797265586952E-2</v>
      </c>
      <c r="E1103" s="2">
        <f>MACD!F1103</f>
        <v>-2.2028188051283752E-2</v>
      </c>
      <c r="F1103" s="2">
        <f>'Moving Avg'!D1103</f>
        <v>5.6080799999999993</v>
      </c>
      <c r="G1103" s="2">
        <f>'Moving Avg'!F1103</f>
        <v>5.4585850000000011</v>
      </c>
      <c r="H1103" s="2">
        <f>'Moving Avg'!G1103</f>
        <v>5.3687339999999999</v>
      </c>
      <c r="I1103" s="2">
        <f>'Moving Avg'!H1103</f>
        <v>5.3800894999999995</v>
      </c>
      <c r="J1103" s="6" t="str">
        <f>OBV!F1103</f>
        <v>BULLISH</v>
      </c>
      <c r="K1103" s="6" t="str">
        <f>OBV!G1103</f>
        <v>STRONG</v>
      </c>
      <c r="L1103" s="6" t="str">
        <f>OBV!H1103</f>
        <v>CONFIRMED BULLISH</v>
      </c>
    </row>
    <row r="1104" spans="1:12" ht="13.5" x14ac:dyDescent="0.25">
      <c r="A1104" s="3">
        <f>RSI!A1104</f>
        <v>43614</v>
      </c>
      <c r="B1104" s="2">
        <f>RSI!B1104</f>
        <v>5.6477000000000004</v>
      </c>
      <c r="C1104" s="2">
        <f>RSI!I1104</f>
        <v>80.565043792554945</v>
      </c>
      <c r="D1104" s="2">
        <f>MACD!E1104</f>
        <v>-6.8697021734094754E-2</v>
      </c>
      <c r="E1104" s="2">
        <f>MACD!F1104</f>
        <v>-3.1361954787845953E-2</v>
      </c>
      <c r="F1104" s="2">
        <f>'Moving Avg'!D1104</f>
        <v>5.6406000000000009</v>
      </c>
      <c r="G1104" s="2">
        <f>'Moving Avg'!F1104</f>
        <v>5.4709550000000018</v>
      </c>
      <c r="H1104" s="2">
        <f>'Moving Avg'!G1104</f>
        <v>5.3756619999999984</v>
      </c>
      <c r="I1104" s="2">
        <f>'Moving Avg'!H1104</f>
        <v>5.3804429999999979</v>
      </c>
      <c r="J1104" s="6" t="str">
        <f>OBV!F1104</f>
        <v>BULLISH</v>
      </c>
      <c r="K1104" s="6" t="str">
        <f>OBV!G1104</f>
        <v>NEUTRAL</v>
      </c>
      <c r="L1104" s="6" t="str">
        <f>OBV!H1104</f>
        <v>CONFIRMED BULLISH</v>
      </c>
    </row>
    <row r="1105" spans="1:12" ht="13.5" x14ac:dyDescent="0.25">
      <c r="A1105" s="3">
        <f>RSI!A1105</f>
        <v>43615</v>
      </c>
      <c r="B1105" s="2">
        <f>RSI!B1105</f>
        <v>5.6547000000000001</v>
      </c>
      <c r="C1105" s="2">
        <f>RSI!I1105</f>
        <v>81.014036111701387</v>
      </c>
      <c r="D1105" s="2">
        <f>MACD!E1105</f>
        <v>-8.2548304952259066E-2</v>
      </c>
      <c r="E1105" s="2">
        <f>MACD!F1105</f>
        <v>-4.1599224820728573E-2</v>
      </c>
      <c r="F1105" s="2">
        <f>'Moving Avg'!D1105</f>
        <v>5.6434200000000008</v>
      </c>
      <c r="G1105" s="2">
        <f>'Moving Avg'!F1105</f>
        <v>5.4833250000000007</v>
      </c>
      <c r="H1105" s="2">
        <f>'Moving Avg'!G1105</f>
        <v>5.3827299999999987</v>
      </c>
      <c r="I1105" s="2">
        <f>'Moving Avg'!H1105</f>
        <v>5.3808669999999985</v>
      </c>
      <c r="J1105" s="6" t="str">
        <f>OBV!F1105</f>
        <v>BULLISH</v>
      </c>
      <c r="K1105" s="6" t="str">
        <f>OBV!G1105</f>
        <v>NEUTRAL</v>
      </c>
      <c r="L1105" s="6" t="str">
        <f>OBV!H1105</f>
        <v>CONFIRMED BULLISH</v>
      </c>
    </row>
    <row r="1106" spans="1:12" ht="13.5" x14ac:dyDescent="0.25">
      <c r="A1106" s="3">
        <f>RSI!A1106</f>
        <v>43616</v>
      </c>
      <c r="B1106" s="2">
        <f>RSI!B1106</f>
        <v>5.7466999999999997</v>
      </c>
      <c r="C1106" s="2">
        <f>RSI!I1106</f>
        <v>85.692421165709945</v>
      </c>
      <c r="D1106" s="2">
        <f>MACD!E1106</f>
        <v>-0.10326599630606559</v>
      </c>
      <c r="E1106" s="2">
        <f>MACD!F1106</f>
        <v>-5.3932579117795976E-2</v>
      </c>
      <c r="F1106" s="2">
        <f>'Moving Avg'!D1106</f>
        <v>5.6660599999999999</v>
      </c>
      <c r="G1106" s="2">
        <f>'Moving Avg'!F1106</f>
        <v>5.5002950000000013</v>
      </c>
      <c r="H1106" s="2">
        <f>'Moving Avg'!G1106</f>
        <v>5.3916379999999977</v>
      </c>
      <c r="I1106" s="2">
        <f>'Moving Avg'!H1106</f>
        <v>5.3816799999999976</v>
      </c>
      <c r="J1106" s="6" t="str">
        <f>OBV!F1106</f>
        <v>BEARISH</v>
      </c>
      <c r="K1106" s="6" t="str">
        <f>OBV!G1106</f>
        <v>NEUTRAL</v>
      </c>
      <c r="L1106" s="6" t="str">
        <f>OBV!H1106</f>
        <v>CONFIRMED BEARISH</v>
      </c>
    </row>
    <row r="1107" spans="1:12" ht="13.5" x14ac:dyDescent="0.25">
      <c r="A1107" s="3">
        <f>RSI!A1107</f>
        <v>43619</v>
      </c>
      <c r="B1107" s="2">
        <f>RSI!B1107</f>
        <v>5.6936</v>
      </c>
      <c r="C1107" s="2">
        <f>RSI!I1107</f>
        <v>74.310743167032896</v>
      </c>
      <c r="D1107" s="2">
        <f>MACD!E1107</f>
        <v>-0.11841614199573058</v>
      </c>
      <c r="E1107" s="2">
        <f>MACD!F1107</f>
        <v>-6.6829291693382906E-2</v>
      </c>
      <c r="F1107" s="2">
        <f>'Moving Avg'!D1107</f>
        <v>5.6780799999999996</v>
      </c>
      <c r="G1107" s="2">
        <f>'Moving Avg'!F1107</f>
        <v>5.5128400000000006</v>
      </c>
      <c r="H1107" s="2">
        <f>'Moving Avg'!G1107</f>
        <v>5.4008979999999989</v>
      </c>
      <c r="I1107" s="2">
        <f>'Moving Avg'!H1107</f>
        <v>5.3818744999999977</v>
      </c>
      <c r="J1107" s="6" t="str">
        <f>OBV!F1107</f>
        <v>BEARISH</v>
      </c>
      <c r="K1107" s="6" t="str">
        <f>OBV!G1107</f>
        <v>WEAK</v>
      </c>
      <c r="L1107" s="6" t="str">
        <f>OBV!H1107</f>
        <v>CONFIRMED BEARISH</v>
      </c>
    </row>
    <row r="1108" spans="1:12" ht="13.5" x14ac:dyDescent="0.25">
      <c r="A1108" s="3">
        <f>RSI!A1108</f>
        <v>43623</v>
      </c>
      <c r="B1108" s="2">
        <f>RSI!B1108</f>
        <v>5.6936</v>
      </c>
      <c r="C1108" s="2">
        <f>RSI!I1108</f>
        <v>74.310743167032896</v>
      </c>
      <c r="D1108" s="2">
        <f>MACD!E1108</f>
        <v>-0.13235980437942008</v>
      </c>
      <c r="E1108" s="2">
        <f>MACD!F1108</f>
        <v>-7.9935394230590345E-2</v>
      </c>
      <c r="F1108" s="2">
        <f>'Moving Avg'!D1108</f>
        <v>5.6872600000000002</v>
      </c>
      <c r="G1108" s="2">
        <f>'Moving Avg'!F1108</f>
        <v>5.5253850000000018</v>
      </c>
      <c r="H1108" s="2">
        <f>'Moving Avg'!G1108</f>
        <v>5.4087439999999978</v>
      </c>
      <c r="I1108" s="2">
        <f>'Moving Avg'!H1108</f>
        <v>5.3822809999999972</v>
      </c>
      <c r="J1108" s="6" t="str">
        <f>OBV!F1108</f>
        <v>BEARISH</v>
      </c>
      <c r="K1108" s="6" t="str">
        <f>OBV!G1108</f>
        <v>WEAK</v>
      </c>
      <c r="L1108" s="6" t="str">
        <f>OBV!H1108</f>
        <v>CONFIRMED BEARISH</v>
      </c>
    </row>
    <row r="1109" spans="1:12" ht="13.5" x14ac:dyDescent="0.25">
      <c r="A1109" s="3">
        <f>RSI!A1109</f>
        <v>43626</v>
      </c>
      <c r="B1109" s="2">
        <f>RSI!B1109</f>
        <v>5.7240000000000002</v>
      </c>
      <c r="C1109" s="2">
        <f>RSI!I1109</f>
        <v>76.392642329055363</v>
      </c>
      <c r="D1109" s="2">
        <f>MACD!E1109</f>
        <v>-0.13331270448767363</v>
      </c>
      <c r="E1109" s="2">
        <f>MACD!F1109</f>
        <v>-9.0610856282007005E-2</v>
      </c>
      <c r="F1109" s="2">
        <f>'Moving Avg'!D1109</f>
        <v>5.7025199999999998</v>
      </c>
      <c r="G1109" s="2">
        <f>'Moving Avg'!F1109</f>
        <v>5.5394500000000013</v>
      </c>
      <c r="H1109" s="2">
        <f>'Moving Avg'!G1109</f>
        <v>5.4171979999999982</v>
      </c>
      <c r="I1109" s="2">
        <f>'Moving Avg'!H1109</f>
        <v>5.3828394999999967</v>
      </c>
      <c r="J1109" s="6" t="str">
        <f>OBV!F1109</f>
        <v>BEARISH</v>
      </c>
      <c r="K1109" s="6" t="str">
        <f>OBV!G1109</f>
        <v>WEAK</v>
      </c>
      <c r="L1109" s="6" t="str">
        <f>OBV!H1109</f>
        <v>CONFIRMED BEARISH</v>
      </c>
    </row>
    <row r="1110" spans="1:12" ht="13.5" x14ac:dyDescent="0.25">
      <c r="A1110" s="3">
        <f>RSI!A1110</f>
        <v>43627</v>
      </c>
      <c r="B1110" s="2">
        <f>RSI!B1110</f>
        <v>5.6936</v>
      </c>
      <c r="C1110" s="2">
        <f>RSI!I1110</f>
        <v>70.260605932791634</v>
      </c>
      <c r="D1110" s="2">
        <f>MACD!E1110</f>
        <v>-0.10908762389456594</v>
      </c>
      <c r="E1110" s="2">
        <f>MACD!F1110</f>
        <v>-9.4306209804518801E-2</v>
      </c>
      <c r="F1110" s="2">
        <f>'Moving Avg'!D1110</f>
        <v>5.7103000000000002</v>
      </c>
      <c r="G1110" s="2">
        <f>'Moving Avg'!F1110</f>
        <v>5.5537650000000012</v>
      </c>
      <c r="H1110" s="2">
        <f>'Moving Avg'!G1110</f>
        <v>5.4275879999999983</v>
      </c>
      <c r="I1110" s="2">
        <f>'Moving Avg'!H1110</f>
        <v>5.3831044999999973</v>
      </c>
      <c r="J1110" s="6" t="str">
        <f>OBV!F1110</f>
        <v>BEARISH</v>
      </c>
      <c r="K1110" s="6" t="str">
        <f>OBV!G1110</f>
        <v>WEAK</v>
      </c>
      <c r="L1110" s="6" t="str">
        <f>OBV!H1110</f>
        <v>CONFIRMED BEARISH</v>
      </c>
    </row>
    <row r="1111" spans="1:12" ht="13.5" x14ac:dyDescent="0.25">
      <c r="A1111" s="3">
        <f>RSI!A1111</f>
        <v>43628</v>
      </c>
      <c r="B1111" s="2">
        <f>RSI!B1111</f>
        <v>5.6936</v>
      </c>
      <c r="C1111" s="2">
        <f>RSI!I1111</f>
        <v>70.260605932791634</v>
      </c>
      <c r="D1111" s="2">
        <f>MACD!E1111</f>
        <v>-9.0560992388346584E-2</v>
      </c>
      <c r="E1111" s="2">
        <f>MACD!F1111</f>
        <v>-9.3557166321284357E-2</v>
      </c>
      <c r="F1111" s="2">
        <f>'Moving Avg'!D1111</f>
        <v>5.6996799999999999</v>
      </c>
      <c r="G1111" s="2">
        <f>'Moving Avg'!F1111</f>
        <v>5.568080000000001</v>
      </c>
      <c r="H1111" s="2">
        <f>'Moving Avg'!G1111</f>
        <v>5.4354339999999999</v>
      </c>
      <c r="I1111" s="2">
        <f>'Moving Avg'!H1111</f>
        <v>5.3833694999999979</v>
      </c>
      <c r="J1111" s="6" t="str">
        <f>OBV!F1111</f>
        <v>BEARISH</v>
      </c>
      <c r="K1111" s="6" t="str">
        <f>OBV!G1111</f>
        <v>WEAK</v>
      </c>
      <c r="L1111" s="6" t="str">
        <f>OBV!H1111</f>
        <v>CONFIRMED BEARISH</v>
      </c>
    </row>
    <row r="1112" spans="1:12" ht="13.5" x14ac:dyDescent="0.25">
      <c r="A1112" s="3">
        <f>RSI!A1112</f>
        <v>43629</v>
      </c>
      <c r="B1112" s="2">
        <f>RSI!B1112</f>
        <v>5.6936</v>
      </c>
      <c r="C1112" s="2">
        <f>RSI!I1112</f>
        <v>70.260605932791634</v>
      </c>
      <c r="D1112" s="2">
        <f>MACD!E1112</f>
        <v>-7.5698691437452226E-2</v>
      </c>
      <c r="E1112" s="2">
        <f>MACD!F1112</f>
        <v>-8.9985471344517939E-2</v>
      </c>
      <c r="F1112" s="2">
        <f>'Moving Avg'!D1112</f>
        <v>5.6996799999999999</v>
      </c>
      <c r="G1112" s="2">
        <f>'Moving Avg'!F1112</f>
        <v>5.582745000000001</v>
      </c>
      <c r="H1112" s="2">
        <f>'Moving Avg'!G1112</f>
        <v>5.4432799999999997</v>
      </c>
      <c r="I1112" s="2">
        <f>'Moving Avg'!H1112</f>
        <v>5.3836344999999985</v>
      </c>
      <c r="J1112" s="6" t="str">
        <f>OBV!F1112</f>
        <v>BEARISH</v>
      </c>
      <c r="K1112" s="6" t="str">
        <f>OBV!G1112</f>
        <v>NEUTRAL</v>
      </c>
      <c r="L1112" s="6" t="str">
        <f>OBV!H1112</f>
        <v>NEUTRAL</v>
      </c>
    </row>
    <row r="1113" spans="1:12" ht="13.5" x14ac:dyDescent="0.25">
      <c r="A1113" s="3">
        <f>RSI!A1113</f>
        <v>43630</v>
      </c>
      <c r="B1113" s="2">
        <f>RSI!B1113</f>
        <v>5.6936</v>
      </c>
      <c r="C1113" s="2">
        <f>RSI!I1113</f>
        <v>70.260605932791634</v>
      </c>
      <c r="D1113" s="2">
        <f>MACD!E1113</f>
        <v>-6.1692060305698071E-2</v>
      </c>
      <c r="E1113" s="2">
        <f>MACD!F1113</f>
        <v>-8.4326789136753968E-2</v>
      </c>
      <c r="F1113" s="2">
        <f>'Moving Avg'!D1113</f>
        <v>5.6996799999999999</v>
      </c>
      <c r="G1113" s="2">
        <f>'Moving Avg'!F1113</f>
        <v>5.5974100000000018</v>
      </c>
      <c r="H1113" s="2">
        <f>'Moving Avg'!G1113</f>
        <v>5.4511259999999995</v>
      </c>
      <c r="I1113" s="2">
        <f>'Moving Avg'!H1113</f>
        <v>5.3838639999999991</v>
      </c>
      <c r="J1113" s="6" t="str">
        <f>OBV!F1113</f>
        <v>BEARISH</v>
      </c>
      <c r="K1113" s="6" t="str">
        <f>OBV!G1113</f>
        <v>NEUTRAL</v>
      </c>
      <c r="L1113" s="6" t="str">
        <f>OBV!H1113</f>
        <v>NEUTRAL</v>
      </c>
    </row>
    <row r="1114" spans="1:12" ht="13.5" x14ac:dyDescent="0.25">
      <c r="A1114" s="3">
        <f>RSI!A1114</f>
        <v>43633</v>
      </c>
      <c r="B1114" s="2">
        <f>RSI!B1114</f>
        <v>5.6783999999999999</v>
      </c>
      <c r="C1114" s="2">
        <f>RSI!I1114</f>
        <v>66.661953007348075</v>
      </c>
      <c r="D1114" s="2">
        <f>MACD!E1114</f>
        <v>-4.941231158075432E-2</v>
      </c>
      <c r="E1114" s="2">
        <f>MACD!F1114</f>
        <v>-7.7343893625554036E-2</v>
      </c>
      <c r="F1114" s="2">
        <f>'Moving Avg'!D1114</f>
        <v>5.6905599999999996</v>
      </c>
      <c r="G1114" s="2">
        <f>'Moving Avg'!F1114</f>
        <v>5.611670000000001</v>
      </c>
      <c r="H1114" s="2">
        <f>'Moving Avg'!G1114</f>
        <v>5.4586680000000003</v>
      </c>
      <c r="I1114" s="2">
        <f>'Moving Avg'!H1114</f>
        <v>5.3840174999999979</v>
      </c>
      <c r="J1114" s="6" t="str">
        <f>OBV!F1114</f>
        <v>BEARISH</v>
      </c>
      <c r="K1114" s="6" t="str">
        <f>OBV!G1114</f>
        <v>NEUTRAL</v>
      </c>
      <c r="L1114" s="6" t="str">
        <f>OBV!H1114</f>
        <v>CONFIRMED BEARISH</v>
      </c>
    </row>
    <row r="1115" spans="1:12" ht="13.5" x14ac:dyDescent="0.25">
      <c r="A1115" s="3">
        <f>RSI!A1115</f>
        <v>43634</v>
      </c>
      <c r="B1115" s="2">
        <f>RSI!B1115</f>
        <v>5.6481000000000003</v>
      </c>
      <c r="C1115" s="2">
        <f>RSI!I1115</f>
        <v>60.058291973102968</v>
      </c>
      <c r="D1115" s="2">
        <f>MACD!E1115</f>
        <v>-3.6256812590206522E-2</v>
      </c>
      <c r="E1115" s="2">
        <f>MACD!F1115</f>
        <v>-6.912647741848453E-2</v>
      </c>
      <c r="F1115" s="2">
        <f>'Moving Avg'!D1115</f>
        <v>5.6814599999999995</v>
      </c>
      <c r="G1115" s="2">
        <f>'Moving Avg'!F1115</f>
        <v>5.6240600000000009</v>
      </c>
      <c r="H1115" s="2">
        <f>'Moving Avg'!G1115</f>
        <v>5.4656039999999999</v>
      </c>
      <c r="I1115" s="2">
        <f>'Moving Avg'!H1115</f>
        <v>5.3840194999999982</v>
      </c>
      <c r="J1115" s="6" t="str">
        <f>OBV!F1115</f>
        <v>BEARISH</v>
      </c>
      <c r="K1115" s="6" t="str">
        <f>OBV!G1115</f>
        <v>NEUTRAL</v>
      </c>
      <c r="L1115" s="6" t="str">
        <f>OBV!H1115</f>
        <v>CONFIRMED BEARISH</v>
      </c>
    </row>
    <row r="1116" spans="1:12" ht="13.5" x14ac:dyDescent="0.25">
      <c r="A1116" s="3">
        <f>RSI!A1116</f>
        <v>43635</v>
      </c>
      <c r="B1116" s="2">
        <f>RSI!B1116</f>
        <v>5.6555999999999997</v>
      </c>
      <c r="C1116" s="2">
        <f>RSI!I1116</f>
        <v>61.085875934526854</v>
      </c>
      <c r="D1116" s="2">
        <f>MACD!E1116</f>
        <v>-1.1863110388606657E-2</v>
      </c>
      <c r="E1116" s="2">
        <f>MACD!F1116</f>
        <v>-5.7673804012508961E-2</v>
      </c>
      <c r="F1116" s="2">
        <f>'Moving Avg'!D1116</f>
        <v>5.6738599999999995</v>
      </c>
      <c r="G1116" s="2">
        <f>'Moving Avg'!F1116</f>
        <v>5.6371800000000007</v>
      </c>
      <c r="H1116" s="2">
        <f>'Moving Avg'!G1116</f>
        <v>5.4726899999999992</v>
      </c>
      <c r="I1116" s="2">
        <f>'Moving Avg'!H1116</f>
        <v>5.3842004999999986</v>
      </c>
      <c r="J1116" s="6" t="str">
        <f>OBV!F1116</f>
        <v>BEARISH</v>
      </c>
      <c r="K1116" s="6" t="str">
        <f>OBV!G1116</f>
        <v>NEUTRAL</v>
      </c>
      <c r="L1116" s="6" t="str">
        <f>OBV!H1116</f>
        <v>CONFIRMED BEARISH</v>
      </c>
    </row>
    <row r="1117" spans="1:12" ht="13.5" x14ac:dyDescent="0.25">
      <c r="A1117" s="3">
        <f>RSI!A1117</f>
        <v>43636</v>
      </c>
      <c r="B1117" s="2">
        <f>RSI!B1117</f>
        <v>5.6481000000000003</v>
      </c>
      <c r="C1117" s="2">
        <f>RSI!I1117</f>
        <v>59.439051735200252</v>
      </c>
      <c r="D1117" s="2">
        <f>MACD!E1117</f>
        <v>8.084581213489983E-4</v>
      </c>
      <c r="E1117" s="2">
        <f>MACD!F1117</f>
        <v>-4.5977351585737368E-2</v>
      </c>
      <c r="F1117" s="2">
        <f>'Moving Avg'!D1117</f>
        <v>5.6647599999999994</v>
      </c>
      <c r="G1117" s="2">
        <f>'Moving Avg'!F1117</f>
        <v>5.6499250000000005</v>
      </c>
      <c r="H1117" s="2">
        <f>'Moving Avg'!G1117</f>
        <v>5.4796259999999997</v>
      </c>
      <c r="I1117" s="2">
        <f>'Moving Avg'!H1117</f>
        <v>5.3843439999999987</v>
      </c>
      <c r="J1117" s="6" t="str">
        <f>OBV!F1117</f>
        <v>BEARISH</v>
      </c>
      <c r="K1117" s="6" t="str">
        <f>OBV!G1117</f>
        <v>NEUTRAL</v>
      </c>
      <c r="L1117" s="6" t="str">
        <f>OBV!H1117</f>
        <v>CONFIRMED BEARISH</v>
      </c>
    </row>
    <row r="1118" spans="1:12" ht="13.5" x14ac:dyDescent="0.25">
      <c r="A1118" s="3">
        <f>RSI!A1118</f>
        <v>43637</v>
      </c>
      <c r="B1118" s="2">
        <f>RSI!B1118</f>
        <v>5.6481000000000003</v>
      </c>
      <c r="C1118" s="2">
        <f>RSI!I1118</f>
        <v>59.439051735200252</v>
      </c>
      <c r="D1118" s="2">
        <f>MACD!E1118</f>
        <v>1.1245630508107674E-2</v>
      </c>
      <c r="E1118" s="2">
        <f>MACD!F1118</f>
        <v>-3.4532755166968361E-2</v>
      </c>
      <c r="F1118" s="2">
        <f>'Moving Avg'!D1118</f>
        <v>5.6556599999999992</v>
      </c>
      <c r="G1118" s="2">
        <f>'Moving Avg'!F1118</f>
        <v>5.6626700000000003</v>
      </c>
      <c r="H1118" s="2">
        <f>'Moving Avg'!G1118</f>
        <v>5.486562000000001</v>
      </c>
      <c r="I1118" s="2">
        <f>'Moving Avg'!H1118</f>
        <v>5.3836744999999997</v>
      </c>
      <c r="J1118" s="6" t="str">
        <f>OBV!F1118</f>
        <v>BEARISH</v>
      </c>
      <c r="K1118" s="6" t="str">
        <f>OBV!G1118</f>
        <v>NEUTRAL</v>
      </c>
      <c r="L1118" s="6" t="str">
        <f>OBV!H1118</f>
        <v>CONFIRMED BEARISH</v>
      </c>
    </row>
    <row r="1119" spans="1:12" ht="13.5" x14ac:dyDescent="0.25">
      <c r="A1119" s="3">
        <f>RSI!A1119</f>
        <v>43640</v>
      </c>
      <c r="B1119" s="2">
        <f>RSI!B1119</f>
        <v>5.6177000000000001</v>
      </c>
      <c r="C1119" s="2">
        <f>RSI!I1119</f>
        <v>52.753470677443154</v>
      </c>
      <c r="D1119" s="2">
        <f>MACD!E1119</f>
        <v>2.6742040434962533E-2</v>
      </c>
      <c r="E1119" s="2">
        <f>MACD!F1119</f>
        <v>-2.2277796046582185E-2</v>
      </c>
      <c r="F1119" s="2">
        <f>'Moving Avg'!D1119</f>
        <v>5.6435199999999996</v>
      </c>
      <c r="G1119" s="2">
        <f>'Moving Avg'!F1119</f>
        <v>5.6693000000000007</v>
      </c>
      <c r="H1119" s="2">
        <f>'Moving Avg'!G1119</f>
        <v>5.4930320000000021</v>
      </c>
      <c r="I1119" s="2">
        <f>'Moving Avg'!H1119</f>
        <v>5.3828529999999999</v>
      </c>
      <c r="J1119" s="6" t="str">
        <f>OBV!F1119</f>
        <v>BEARISH</v>
      </c>
      <c r="K1119" s="6" t="str">
        <f>OBV!G1119</f>
        <v>NEUTRAL</v>
      </c>
      <c r="L1119" s="6" t="str">
        <f>OBV!H1119</f>
        <v>CONFIRMED BEARISH</v>
      </c>
    </row>
    <row r="1120" spans="1:12" ht="13.5" x14ac:dyDescent="0.25">
      <c r="A1120" s="3">
        <f>RSI!A1120</f>
        <v>43641</v>
      </c>
      <c r="B1120" s="2">
        <f>RSI!B1120</f>
        <v>5.7392000000000003</v>
      </c>
      <c r="C1120" s="2">
        <f>RSI!I1120</f>
        <v>68.165329527421306</v>
      </c>
      <c r="D1120" s="2">
        <f>MACD!E1120</f>
        <v>2.6112822680390835E-2</v>
      </c>
      <c r="E1120" s="2">
        <f>MACD!F1120</f>
        <v>-1.2599672301187581E-2</v>
      </c>
      <c r="F1120" s="2">
        <f>'Moving Avg'!D1120</f>
        <v>5.66174</v>
      </c>
      <c r="G1120" s="2">
        <f>'Moving Avg'!F1120</f>
        <v>5.6742299999999997</v>
      </c>
      <c r="H1120" s="2">
        <f>'Moving Avg'!G1120</f>
        <v>5.5019320000000018</v>
      </c>
      <c r="I1120" s="2">
        <f>'Moving Avg'!H1120</f>
        <v>5.3834874999999984</v>
      </c>
      <c r="J1120" s="6" t="str">
        <f>OBV!F1120</f>
        <v>BULLISH</v>
      </c>
      <c r="K1120" s="6" t="str">
        <f>OBV!G1120</f>
        <v>NEUTRAL</v>
      </c>
      <c r="L1120" s="6" t="str">
        <f>OBV!H1120</f>
        <v>CONFIRMED BULLISH</v>
      </c>
    </row>
    <row r="1121" spans="1:12" ht="13.5" x14ac:dyDescent="0.25">
      <c r="A1121" s="3">
        <f>RSI!A1121</f>
        <v>43642</v>
      </c>
      <c r="B1121" s="2">
        <f>RSI!B1121</f>
        <v>5.7694999999999999</v>
      </c>
      <c r="C1121" s="2">
        <f>RSI!I1121</f>
        <v>70.729605273916292</v>
      </c>
      <c r="D1121" s="2">
        <f>MACD!E1121</f>
        <v>2.2558161218199757E-2</v>
      </c>
      <c r="E1121" s="2">
        <f>MACD!F1121</f>
        <v>-5.5681055973101131E-3</v>
      </c>
      <c r="F1121" s="2">
        <f>'Moving Avg'!D1121</f>
        <v>5.6845200000000009</v>
      </c>
      <c r="G1121" s="2">
        <f>'Moving Avg'!F1121</f>
        <v>5.6810299999999998</v>
      </c>
      <c r="H1121" s="2">
        <f>'Moving Avg'!G1121</f>
        <v>5.5114380000000009</v>
      </c>
      <c r="I1121" s="2">
        <f>'Moving Avg'!H1121</f>
        <v>5.3850859999999985</v>
      </c>
      <c r="J1121" s="6" t="str">
        <f>OBV!F1121</f>
        <v>BULLISH</v>
      </c>
      <c r="K1121" s="6" t="str">
        <f>OBV!G1121</f>
        <v>NEUTRAL</v>
      </c>
      <c r="L1121" s="6" t="str">
        <f>OBV!H1121</f>
        <v>CONFIRMED BULLISH</v>
      </c>
    </row>
    <row r="1122" spans="1:12" ht="13.5" x14ac:dyDescent="0.25">
      <c r="A1122" s="3">
        <f>RSI!A1122</f>
        <v>43643</v>
      </c>
      <c r="B1122" s="2">
        <f>RSI!B1122</f>
        <v>5.8075000000000001</v>
      </c>
      <c r="C1122" s="2">
        <f>RSI!I1122</f>
        <v>73.601504483157683</v>
      </c>
      <c r="D1122" s="2">
        <f>MACD!E1122</f>
        <v>1.5836324902030796E-2</v>
      </c>
      <c r="E1122" s="2">
        <f>MACD!F1122</f>
        <v>-1.2872194974419314E-3</v>
      </c>
      <c r="F1122" s="2">
        <f>'Moving Avg'!D1122</f>
        <v>5.716400000000001</v>
      </c>
      <c r="G1122" s="2">
        <f>'Moving Avg'!F1122</f>
        <v>5.68973</v>
      </c>
      <c r="H1122" s="2">
        <f>'Moving Avg'!G1122</f>
        <v>5.5217039999999997</v>
      </c>
      <c r="I1122" s="2">
        <f>'Moving Avg'!H1122</f>
        <v>5.3870869999999975</v>
      </c>
      <c r="J1122" s="6" t="str">
        <f>OBV!F1122</f>
        <v>BULLISH</v>
      </c>
      <c r="K1122" s="6" t="str">
        <f>OBV!G1122</f>
        <v>STRONG</v>
      </c>
      <c r="L1122" s="6" t="str">
        <f>OBV!H1122</f>
        <v>CONFIRMED BULLISH</v>
      </c>
    </row>
    <row r="1123" spans="1:12" ht="13.5" x14ac:dyDescent="0.25">
      <c r="A1123" s="3">
        <f>RSI!A1123</f>
        <v>43644</v>
      </c>
      <c r="B1123" s="2">
        <f>RSI!B1123</f>
        <v>5.9973000000000001</v>
      </c>
      <c r="C1123" s="2">
        <f>RSI!I1123</f>
        <v>82.720803458847357</v>
      </c>
      <c r="D1123" s="2">
        <f>MACD!E1123</f>
        <v>-4.9678069684944148E-3</v>
      </c>
      <c r="E1123" s="2">
        <f>MACD!F1123</f>
        <v>-2.0233369916524283E-3</v>
      </c>
      <c r="F1123" s="2">
        <f>'Moving Avg'!D1123</f>
        <v>5.7862400000000003</v>
      </c>
      <c r="G1123" s="2">
        <f>'Moving Avg'!F1123</f>
        <v>5.707209999999999</v>
      </c>
      <c r="H1123" s="2">
        <f>'Moving Avg'!G1123</f>
        <v>5.538310000000001</v>
      </c>
      <c r="I1123" s="2">
        <f>'Moving Avg'!H1123</f>
        <v>5.389046999999997</v>
      </c>
      <c r="J1123" s="6" t="str">
        <f>OBV!F1123</f>
        <v>BULLISH</v>
      </c>
      <c r="K1123" s="6" t="str">
        <f>OBV!G1123</f>
        <v>STRONG</v>
      </c>
      <c r="L1123" s="6" t="str">
        <f>OBV!H1123</f>
        <v>CONFIRMED BULLISH</v>
      </c>
    </row>
    <row r="1124" spans="1:12" ht="13.5" x14ac:dyDescent="0.25">
      <c r="A1124" s="3">
        <f>RSI!A1124</f>
        <v>43647</v>
      </c>
      <c r="B1124" s="2">
        <f>RSI!B1124</f>
        <v>6.0655999999999999</v>
      </c>
      <c r="C1124" s="2">
        <f>RSI!I1124</f>
        <v>84.760900232139363</v>
      </c>
      <c r="D1124" s="2">
        <f>MACD!E1124</f>
        <v>-3.2069416759150648E-2</v>
      </c>
      <c r="E1124" s="2">
        <f>MACD!F1124</f>
        <v>-8.032552945152073E-3</v>
      </c>
      <c r="F1124" s="2">
        <f>'Moving Avg'!D1124</f>
        <v>5.87582</v>
      </c>
      <c r="G1124" s="2">
        <f>'Moving Avg'!F1124</f>
        <v>5.7281050000000002</v>
      </c>
      <c r="H1124" s="2">
        <f>'Moving Avg'!G1124</f>
        <v>5.553738000000001</v>
      </c>
      <c r="I1124" s="2">
        <f>'Moving Avg'!H1124</f>
        <v>5.392055499999997</v>
      </c>
      <c r="J1124" s="6" t="str">
        <f>OBV!F1124</f>
        <v>BULLISH</v>
      </c>
      <c r="K1124" s="6" t="str">
        <f>OBV!G1124</f>
        <v>STRONG</v>
      </c>
      <c r="L1124" s="6" t="str">
        <f>OBV!H1124</f>
        <v>CONFIRMED BULLISH</v>
      </c>
    </row>
    <row r="1125" spans="1:12" ht="13.5" x14ac:dyDescent="0.25">
      <c r="A1125" s="3">
        <f>RSI!A1125</f>
        <v>43648</v>
      </c>
      <c r="B1125" s="2">
        <f>RSI!B1125</f>
        <v>6.0655999999999999</v>
      </c>
      <c r="C1125" s="2">
        <f>RSI!I1125</f>
        <v>84.760900232139363</v>
      </c>
      <c r="D1125" s="2">
        <f>MACD!E1125</f>
        <v>-6.2011482358563796E-2</v>
      </c>
      <c r="E1125" s="2">
        <f>MACD!F1125</f>
        <v>-1.8828338827834419E-2</v>
      </c>
      <c r="F1125" s="2">
        <f>'Moving Avg'!D1125</f>
        <v>5.9411000000000005</v>
      </c>
      <c r="G1125" s="2">
        <f>'Moving Avg'!F1125</f>
        <v>5.7486499999999996</v>
      </c>
      <c r="H1125" s="2">
        <f>'Moving Avg'!G1125</f>
        <v>5.5690240000000015</v>
      </c>
      <c r="I1125" s="2">
        <f>'Moving Avg'!H1125</f>
        <v>5.3950284999999951</v>
      </c>
      <c r="J1125" s="6" t="str">
        <f>OBV!F1125</f>
        <v>BULLISH</v>
      </c>
      <c r="K1125" s="6" t="str">
        <f>OBV!G1125</f>
        <v>STRONG</v>
      </c>
      <c r="L1125" s="6" t="str">
        <f>OBV!H1125</f>
        <v>CONFIRMED BULLISH</v>
      </c>
    </row>
    <row r="1126" spans="1:12" ht="13.5" x14ac:dyDescent="0.25">
      <c r="A1126" s="3">
        <f>RSI!A1126</f>
        <v>43649</v>
      </c>
      <c r="B1126" s="2">
        <f>RSI!B1126</f>
        <v>6.0655999999999999</v>
      </c>
      <c r="C1126" s="2">
        <f>RSI!I1126</f>
        <v>84.760900232139363</v>
      </c>
      <c r="D1126" s="2">
        <f>MACD!E1126</f>
        <v>-8.8367670707294899E-2</v>
      </c>
      <c r="E1126" s="2">
        <f>MACD!F1126</f>
        <v>-3.2736205203726519E-2</v>
      </c>
      <c r="F1126" s="2">
        <f>'Moving Avg'!D1126</f>
        <v>6.0003200000000003</v>
      </c>
      <c r="G1126" s="2">
        <f>'Moving Avg'!F1126</f>
        <v>5.7645949999999999</v>
      </c>
      <c r="H1126" s="2">
        <f>'Moving Avg'!G1126</f>
        <v>5.5843100000000012</v>
      </c>
      <c r="I1126" s="2">
        <f>'Moving Avg'!H1126</f>
        <v>5.3974714999999946</v>
      </c>
      <c r="J1126" s="6" t="str">
        <f>OBV!F1126</f>
        <v>BULLISH</v>
      </c>
      <c r="K1126" s="6" t="str">
        <f>OBV!G1126</f>
        <v>STRONG</v>
      </c>
      <c r="L1126" s="6" t="str">
        <f>OBV!H1126</f>
        <v>CONFIRMED BULLISH</v>
      </c>
    </row>
    <row r="1127" spans="1:12" ht="13.5" x14ac:dyDescent="0.25">
      <c r="A1127" s="3">
        <f>RSI!A1127</f>
        <v>43650</v>
      </c>
      <c r="B1127" s="2">
        <f>RSI!B1127</f>
        <v>6.0655999999999999</v>
      </c>
      <c r="C1127" s="2">
        <f>RSI!I1127</f>
        <v>84.760900232139363</v>
      </c>
      <c r="D1127" s="2">
        <f>MACD!E1127</f>
        <v>-0.1138362778670432</v>
      </c>
      <c r="E1127" s="2">
        <f>MACD!F1127</f>
        <v>-4.8956219736389861E-2</v>
      </c>
      <c r="F1127" s="2">
        <f>'Moving Avg'!D1127</f>
        <v>6.0519400000000001</v>
      </c>
      <c r="G1127" s="2">
        <f>'Moving Avg'!F1127</f>
        <v>5.783195000000001</v>
      </c>
      <c r="H1127" s="2">
        <f>'Moving Avg'!G1127</f>
        <v>5.5995960000000027</v>
      </c>
      <c r="I1127" s="2">
        <f>'Moving Avg'!H1127</f>
        <v>5.3999499999999934</v>
      </c>
      <c r="J1127" s="6" t="str">
        <f>OBV!F1127</f>
        <v>BULLISH</v>
      </c>
      <c r="K1127" s="6" t="str">
        <f>OBV!G1127</f>
        <v>NEUTRAL</v>
      </c>
      <c r="L1127" s="6" t="str">
        <f>OBV!H1127</f>
        <v>CONFIRMED BULLISH</v>
      </c>
    </row>
    <row r="1128" spans="1:12" ht="13.5" x14ac:dyDescent="0.25">
      <c r="A1128" s="3">
        <f>RSI!A1128</f>
        <v>43651</v>
      </c>
      <c r="B1128" s="2">
        <f>RSI!B1128</f>
        <v>5.891</v>
      </c>
      <c r="C1128" s="2">
        <f>RSI!I1128</f>
        <v>60.286599927494422</v>
      </c>
      <c r="D1128" s="2">
        <f>MACD!E1128</f>
        <v>-0.12431753672021273</v>
      </c>
      <c r="E1128" s="2">
        <f>MACD!F1128</f>
        <v>-6.4028483133154443E-2</v>
      </c>
      <c r="F1128" s="2">
        <f>'Moving Avg'!D1128</f>
        <v>6.0306799999999994</v>
      </c>
      <c r="G1128" s="2">
        <f>'Moving Avg'!F1128</f>
        <v>5.7930650000000004</v>
      </c>
      <c r="H1128" s="2">
        <f>'Moving Avg'!G1128</f>
        <v>5.6092700000000022</v>
      </c>
      <c r="I1128" s="2">
        <f>'Moving Avg'!H1128</f>
        <v>5.4013784999999928</v>
      </c>
      <c r="J1128" s="6" t="str">
        <f>OBV!F1128</f>
        <v>BEARISH</v>
      </c>
      <c r="K1128" s="6" t="str">
        <f>OBV!G1128</f>
        <v>NEUTRAL</v>
      </c>
      <c r="L1128" s="6" t="str">
        <f>OBV!H1128</f>
        <v>CONFIRMED BEARISH</v>
      </c>
    </row>
    <row r="1129" spans="1:12" ht="13.5" x14ac:dyDescent="0.25">
      <c r="A1129" s="3">
        <f>RSI!A1129</f>
        <v>43654</v>
      </c>
      <c r="B1129" s="2">
        <f>RSI!B1129</f>
        <v>5.891</v>
      </c>
      <c r="C1129" s="2">
        <f>RSI!I1129</f>
        <v>60.286599927494414</v>
      </c>
      <c r="D1129" s="2">
        <f>MACD!E1129</f>
        <v>-0.13855763939183863</v>
      </c>
      <c r="E1129" s="2">
        <f>MACD!F1129</f>
        <v>-7.8934314384891291E-2</v>
      </c>
      <c r="F1129" s="2">
        <f>'Moving Avg'!D1129</f>
        <v>5.9957599999999998</v>
      </c>
      <c r="G1129" s="2">
        <f>'Moving Avg'!F1129</f>
        <v>5.8014150000000004</v>
      </c>
      <c r="H1129" s="2">
        <f>'Moving Avg'!G1129</f>
        <v>5.6189440000000026</v>
      </c>
      <c r="I1129" s="2">
        <f>'Moving Avg'!H1129</f>
        <v>5.4027009999999942</v>
      </c>
      <c r="J1129" s="6" t="str">
        <f>OBV!F1129</f>
        <v>BEARISH</v>
      </c>
      <c r="K1129" s="6" t="str">
        <f>OBV!G1129</f>
        <v>NEUTRAL</v>
      </c>
      <c r="L1129" s="6" t="str">
        <f>OBV!H1129</f>
        <v>CONFIRMED BEARISH</v>
      </c>
    </row>
    <row r="1130" spans="1:12" ht="13.5" x14ac:dyDescent="0.25">
      <c r="A1130" s="3">
        <f>RSI!A1130</f>
        <v>43655</v>
      </c>
      <c r="B1130" s="2">
        <f>RSI!B1130</f>
        <v>5.891</v>
      </c>
      <c r="C1130" s="2">
        <f>RSI!I1130</f>
        <v>60.286599927494414</v>
      </c>
      <c r="D1130" s="2">
        <f>MACD!E1130</f>
        <v>-0.13255763277397481</v>
      </c>
      <c r="E1130" s="2">
        <f>MACD!F1130</f>
        <v>-8.9658978062708006E-2</v>
      </c>
      <c r="F1130" s="2">
        <f>'Moving Avg'!D1130</f>
        <v>5.9608399999999993</v>
      </c>
      <c r="G1130" s="2">
        <f>'Moving Avg'!F1130</f>
        <v>5.8112850000000007</v>
      </c>
      <c r="H1130" s="2">
        <f>'Moving Avg'!G1130</f>
        <v>5.6286180000000021</v>
      </c>
      <c r="I1130" s="2">
        <f>'Moving Avg'!H1130</f>
        <v>5.4043064999999935</v>
      </c>
      <c r="J1130" s="6" t="str">
        <f>OBV!F1130</f>
        <v>BEARISH</v>
      </c>
      <c r="K1130" s="6" t="str">
        <f>OBV!G1130</f>
        <v>NEUTRAL</v>
      </c>
      <c r="L1130" s="6" t="str">
        <f>OBV!H1130</f>
        <v>CONFIRMED BEARISH</v>
      </c>
    </row>
    <row r="1131" spans="1:12" ht="13.5" x14ac:dyDescent="0.25">
      <c r="A1131" s="3">
        <f>RSI!A1131</f>
        <v>43656</v>
      </c>
      <c r="B1131" s="2">
        <f>RSI!B1131</f>
        <v>5.8757999999999999</v>
      </c>
      <c r="C1131" s="2">
        <f>RSI!I1131</f>
        <v>58.451483345213397</v>
      </c>
      <c r="D1131" s="2">
        <f>MACD!E1131</f>
        <v>-0.122288594736915</v>
      </c>
      <c r="E1131" s="2">
        <f>MACD!F1131</f>
        <v>-9.6184901397549399E-2</v>
      </c>
      <c r="F1131" s="2">
        <f>'Moving Avg'!D1131</f>
        <v>5.9228799999999993</v>
      </c>
      <c r="G1131" s="2">
        <f>'Moving Avg'!F1131</f>
        <v>5.8203950000000013</v>
      </c>
      <c r="H1131" s="2">
        <f>'Moving Avg'!G1131</f>
        <v>5.6382700000000021</v>
      </c>
      <c r="I1131" s="2">
        <f>'Moving Avg'!H1131</f>
        <v>5.4058359999999936</v>
      </c>
      <c r="J1131" s="6" t="str">
        <f>OBV!F1131</f>
        <v>BEARISH</v>
      </c>
      <c r="K1131" s="6" t="str">
        <f>OBV!G1131</f>
        <v>NEUTRAL</v>
      </c>
      <c r="L1131" s="6" t="str">
        <f>OBV!H1131</f>
        <v>CONFIRMED BEARISH</v>
      </c>
    </row>
    <row r="1132" spans="1:12" ht="13.5" x14ac:dyDescent="0.25">
      <c r="A1132" s="3">
        <f>RSI!A1132</f>
        <v>43657</v>
      </c>
      <c r="B1132" s="2">
        <f>RSI!B1132</f>
        <v>5.8681999999999999</v>
      </c>
      <c r="C1132" s="2">
        <f>RSI!I1132</f>
        <v>57.508872548952063</v>
      </c>
      <c r="D1132" s="2">
        <f>MACD!E1132</f>
        <v>-0.10765172909834142</v>
      </c>
      <c r="E1132" s="2">
        <f>MACD!F1132</f>
        <v>-9.8478266937707809E-2</v>
      </c>
      <c r="F1132" s="2">
        <f>'Moving Avg'!D1132</f>
        <v>5.8834</v>
      </c>
      <c r="G1132" s="2">
        <f>'Moving Avg'!F1132</f>
        <v>5.8291250000000012</v>
      </c>
      <c r="H1132" s="2">
        <f>'Moving Avg'!G1132</f>
        <v>5.6480520000000025</v>
      </c>
      <c r="I1132" s="2">
        <f>'Moving Avg'!H1132</f>
        <v>5.407327499999993</v>
      </c>
      <c r="J1132" s="6" t="str">
        <f>OBV!F1132</f>
        <v>BEARISH</v>
      </c>
      <c r="K1132" s="6" t="str">
        <f>OBV!G1132</f>
        <v>NEUTRAL</v>
      </c>
      <c r="L1132" s="6" t="str">
        <f>OBV!H1132</f>
        <v>CONFIRMED BEARISH</v>
      </c>
    </row>
    <row r="1133" spans="1:12" ht="13.5" x14ac:dyDescent="0.25">
      <c r="A1133" s="3">
        <f>RSI!A1133</f>
        <v>43658</v>
      </c>
      <c r="B1133" s="2">
        <f>RSI!B1133</f>
        <v>5.8757999999999999</v>
      </c>
      <c r="C1133" s="2">
        <f>RSI!I1133</f>
        <v>58.234213537528902</v>
      </c>
      <c r="D1133" s="2">
        <f>MACD!E1133</f>
        <v>-6.7011999847626846E-2</v>
      </c>
      <c r="E1133" s="2">
        <f>MACD!F1133</f>
        <v>-9.2185013519691619E-2</v>
      </c>
      <c r="F1133" s="2">
        <f>'Moving Avg'!D1133</f>
        <v>5.8803600000000005</v>
      </c>
      <c r="G1133" s="2">
        <f>'Moving Avg'!F1133</f>
        <v>5.838235000000001</v>
      </c>
      <c r="H1133" s="2">
        <f>'Moving Avg'!G1133</f>
        <v>5.6574220000000013</v>
      </c>
      <c r="I1133" s="2">
        <f>'Moving Avg'!H1133</f>
        <v>5.4091394999999931</v>
      </c>
      <c r="J1133" s="6" t="str">
        <f>OBV!F1133</f>
        <v>BEARISH</v>
      </c>
      <c r="K1133" s="6" t="str">
        <f>OBV!G1133</f>
        <v>NEUTRAL</v>
      </c>
      <c r="L1133" s="6" t="str">
        <f>OBV!H1133</f>
        <v>CONFIRMED BEARISH</v>
      </c>
    </row>
    <row r="1134" spans="1:12" ht="13.5" x14ac:dyDescent="0.25">
      <c r="A1134" s="3">
        <f>RSI!A1134</f>
        <v>43661</v>
      </c>
      <c r="B1134" s="2">
        <f>RSI!B1134</f>
        <v>5.7694999999999999</v>
      </c>
      <c r="C1134" s="2">
        <f>RSI!I1134</f>
        <v>46.323240245420941</v>
      </c>
      <c r="D1134" s="2">
        <f>MACD!E1134</f>
        <v>-1.4641704852364157E-2</v>
      </c>
      <c r="E1134" s="2">
        <f>MACD!F1134</f>
        <v>-7.667635178622613E-2</v>
      </c>
      <c r="F1134" s="2">
        <f>'Moving Avg'!D1134</f>
        <v>5.8560599999999994</v>
      </c>
      <c r="G1134" s="2">
        <f>'Moving Avg'!F1134</f>
        <v>5.8427900000000008</v>
      </c>
      <c r="H1134" s="2">
        <f>'Moving Avg'!G1134</f>
        <v>5.6648060000000013</v>
      </c>
      <c r="I1134" s="2">
        <f>'Moving Avg'!H1134</f>
        <v>5.410455499999995</v>
      </c>
      <c r="J1134" s="6" t="str">
        <f>OBV!F1134</f>
        <v>BEARISH</v>
      </c>
      <c r="K1134" s="6" t="str">
        <f>OBV!G1134</f>
        <v>NEUTRAL</v>
      </c>
      <c r="L1134" s="6" t="str">
        <f>OBV!H1134</f>
        <v>CONFIRMED BEARISH</v>
      </c>
    </row>
    <row r="1135" spans="1:12" ht="13.5" x14ac:dyDescent="0.25">
      <c r="A1135" s="3">
        <f>RSI!A1135</f>
        <v>43662</v>
      </c>
      <c r="B1135" s="2">
        <f>RSI!B1135</f>
        <v>5.7618999999999998</v>
      </c>
      <c r="C1135" s="2">
        <f>RSI!I1135</f>
        <v>45.605037819814704</v>
      </c>
      <c r="D1135" s="2">
        <f>MACD!E1135</f>
        <v>3.049333202258353E-2</v>
      </c>
      <c r="E1135" s="2">
        <f>MACD!F1135</f>
        <v>-5.5242415024464198E-2</v>
      </c>
      <c r="F1135" s="2">
        <f>'Moving Avg'!D1135</f>
        <v>5.8302399999999999</v>
      </c>
      <c r="G1135" s="2">
        <f>'Moving Avg'!F1135</f>
        <v>5.8484800000000003</v>
      </c>
      <c r="H1135" s="2">
        <f>'Moving Avg'!G1135</f>
        <v>5.6718980000000014</v>
      </c>
      <c r="I1135" s="2">
        <f>'Moving Avg'!H1135</f>
        <v>5.4117689999999952</v>
      </c>
      <c r="J1135" s="6" t="str">
        <f>OBV!F1135</f>
        <v>BEARISH</v>
      </c>
      <c r="K1135" s="6" t="str">
        <f>OBV!G1135</f>
        <v>NEUTRAL</v>
      </c>
      <c r="L1135" s="6" t="str">
        <f>OBV!H1135</f>
        <v>CONFIRMED BEARISH</v>
      </c>
    </row>
    <row r="1136" spans="1:12" ht="13.5" x14ac:dyDescent="0.25">
      <c r="A1136" s="3">
        <f>RSI!A1136</f>
        <v>43663</v>
      </c>
      <c r="B1136" s="2">
        <f>RSI!B1136</f>
        <v>5.8075000000000001</v>
      </c>
      <c r="C1136" s="2">
        <f>RSI!I1136</f>
        <v>50.558154351183383</v>
      </c>
      <c r="D1136" s="2">
        <f>MACD!E1136</f>
        <v>6.5591228924350986E-2</v>
      </c>
      <c r="E1136" s="2">
        <f>MACD!F1136</f>
        <v>-3.1075686234701166E-2</v>
      </c>
      <c r="F1136" s="2">
        <f>'Moving Avg'!D1136</f>
        <v>5.8165800000000001</v>
      </c>
      <c r="G1136" s="2">
        <f>'Moving Avg'!F1136</f>
        <v>5.8560750000000015</v>
      </c>
      <c r="H1136" s="2">
        <f>'Moving Avg'!G1136</f>
        <v>5.6799020000000011</v>
      </c>
      <c r="I1136" s="2">
        <f>'Moving Avg'!H1136</f>
        <v>5.4139464999999936</v>
      </c>
      <c r="J1136" s="6" t="str">
        <f>OBV!F1136</f>
        <v>BEARISH</v>
      </c>
      <c r="K1136" s="6" t="str">
        <f>OBV!G1136</f>
        <v>NEUTRAL</v>
      </c>
      <c r="L1136" s="6" t="str">
        <f>OBV!H1136</f>
        <v>CONFIRMED BEARISH</v>
      </c>
    </row>
    <row r="1137" spans="1:12" ht="13.5" x14ac:dyDescent="0.25">
      <c r="A1137" s="3">
        <f>RSI!A1137</f>
        <v>43664</v>
      </c>
      <c r="B1137" s="2">
        <f>RSI!B1137</f>
        <v>5.8075000000000001</v>
      </c>
      <c r="C1137" s="2">
        <f>RSI!I1137</f>
        <v>50.558154351183383</v>
      </c>
      <c r="D1137" s="2">
        <f>MACD!E1137</f>
        <v>9.5283413346825441E-2</v>
      </c>
      <c r="E1137" s="2">
        <f>MACD!F1137</f>
        <v>-5.8038663183958457E-3</v>
      </c>
      <c r="F1137" s="2">
        <f>'Moving Avg'!D1137</f>
        <v>5.8044400000000005</v>
      </c>
      <c r="G1137" s="2">
        <f>'Moving Avg'!F1137</f>
        <v>5.8640450000000017</v>
      </c>
      <c r="H1137" s="2">
        <f>'Moving Avg'!G1137</f>
        <v>5.6871980000000004</v>
      </c>
      <c r="I1137" s="2">
        <f>'Moving Avg'!H1137</f>
        <v>5.4157704999999945</v>
      </c>
      <c r="J1137" s="6" t="str">
        <f>OBV!F1137</f>
        <v>BEARISH</v>
      </c>
      <c r="K1137" s="6" t="str">
        <f>OBV!G1137</f>
        <v>NEUTRAL</v>
      </c>
      <c r="L1137" s="6" t="str">
        <f>OBV!H1137</f>
        <v>CONFIRMED BEARISH</v>
      </c>
    </row>
    <row r="1138" spans="1:12" ht="13.5" x14ac:dyDescent="0.25">
      <c r="A1138" s="3">
        <f>RSI!A1138</f>
        <v>43665</v>
      </c>
      <c r="B1138" s="2">
        <f>RSI!B1138</f>
        <v>5.7694999999999999</v>
      </c>
      <c r="C1138" s="2">
        <f>RSI!I1138</f>
        <v>46.468672777101638</v>
      </c>
      <c r="D1138" s="2">
        <f>MACD!E1138</f>
        <v>9.635525683056656E-2</v>
      </c>
      <c r="E1138" s="2">
        <f>MACD!F1138</f>
        <v>1.4627958311396638E-2</v>
      </c>
      <c r="F1138" s="2">
        <f>'Moving Avg'!D1138</f>
        <v>5.7831799999999998</v>
      </c>
      <c r="G1138" s="2">
        <f>'Moving Avg'!F1138</f>
        <v>5.8701150000000002</v>
      </c>
      <c r="H1138" s="2">
        <f>'Moving Avg'!G1138</f>
        <v>5.693734000000001</v>
      </c>
      <c r="I1138" s="2">
        <f>'Moving Avg'!H1138</f>
        <v>5.4172279999999944</v>
      </c>
      <c r="J1138" s="6" t="str">
        <f>OBV!F1138</f>
        <v>BEARISH</v>
      </c>
      <c r="K1138" s="6" t="str">
        <f>OBV!G1138</f>
        <v>NEUTRAL</v>
      </c>
      <c r="L1138" s="6" t="str">
        <f>OBV!H1138</f>
        <v>CONFIRMED BEARISH</v>
      </c>
    </row>
    <row r="1139" spans="1:12" ht="13.5" x14ac:dyDescent="0.25">
      <c r="A1139" s="3">
        <f>RSI!A1139</f>
        <v>43668</v>
      </c>
      <c r="B1139" s="2">
        <f>RSI!B1139</f>
        <v>5.7088000000000001</v>
      </c>
      <c r="C1139" s="2">
        <f>RSI!I1139</f>
        <v>40.792597088758178</v>
      </c>
      <c r="D1139" s="2">
        <f>MACD!E1139</f>
        <v>0.1019778663197588</v>
      </c>
      <c r="E1139" s="2">
        <f>MACD!F1139</f>
        <v>3.2097939913069071E-2</v>
      </c>
      <c r="F1139" s="2">
        <f>'Moving Avg'!D1139</f>
        <v>5.7710400000000002</v>
      </c>
      <c r="G1139" s="2">
        <f>'Moving Avg'!F1139</f>
        <v>5.8746700000000001</v>
      </c>
      <c r="H1139" s="2">
        <f>'Moving Avg'!G1139</f>
        <v>5.6990560000000006</v>
      </c>
      <c r="I1139" s="2">
        <f>'Moving Avg'!H1139</f>
        <v>5.4183819999999931</v>
      </c>
      <c r="J1139" s="6" t="str">
        <f>OBV!F1139</f>
        <v>BEARISH</v>
      </c>
      <c r="K1139" s="6" t="str">
        <f>OBV!G1139</f>
        <v>WEAK</v>
      </c>
      <c r="L1139" s="6" t="str">
        <f>OBV!H1139</f>
        <v>CONFIRMED BEARISH</v>
      </c>
    </row>
    <row r="1140" spans="1:12" ht="13.5" x14ac:dyDescent="0.25">
      <c r="A1140" s="3">
        <f>RSI!A1140</f>
        <v>43669</v>
      </c>
      <c r="B1140" s="2">
        <f>RSI!B1140</f>
        <v>5.8075000000000001</v>
      </c>
      <c r="C1140" s="2">
        <f>RSI!I1140</f>
        <v>51.225276668755392</v>
      </c>
      <c r="D1140" s="2">
        <f>MACD!E1140</f>
        <v>9.9986145933002923E-2</v>
      </c>
      <c r="E1140" s="2">
        <f>MACD!F1140</f>
        <v>4.5675581117055844E-2</v>
      </c>
      <c r="F1140" s="2">
        <f>'Moving Avg'!D1140</f>
        <v>5.7801600000000004</v>
      </c>
      <c r="G1140" s="2">
        <f>'Moving Avg'!F1140</f>
        <v>5.8780850000000004</v>
      </c>
      <c r="H1140" s="2">
        <f>'Moving Avg'!G1140</f>
        <v>5.7070600000000002</v>
      </c>
      <c r="I1140" s="2">
        <f>'Moving Avg'!H1140</f>
        <v>5.4204889999999928</v>
      </c>
      <c r="J1140" s="6" t="str">
        <f>OBV!F1140</f>
        <v>BEARISH</v>
      </c>
      <c r="K1140" s="6" t="str">
        <f>OBV!G1140</f>
        <v>WEAK</v>
      </c>
      <c r="L1140" s="6" t="str">
        <f>OBV!H1140</f>
        <v>BEARISH DIVERGENCE</v>
      </c>
    </row>
    <row r="1141" spans="1:12" ht="13.5" x14ac:dyDescent="0.25">
      <c r="A1141" s="3">
        <f>RSI!A1141</f>
        <v>43670</v>
      </c>
      <c r="B1141" s="2">
        <f>RSI!B1141</f>
        <v>5.8757999999999999</v>
      </c>
      <c r="C1141" s="2">
        <f>RSI!I1141</f>
        <v>56.88662772618023</v>
      </c>
      <c r="D1141" s="2">
        <f>MACD!E1141</f>
        <v>9.0840084137875365E-2</v>
      </c>
      <c r="E1141" s="2">
        <f>MACD!F1141</f>
        <v>5.4708481721219747E-2</v>
      </c>
      <c r="F1141" s="2">
        <f>'Moving Avg'!D1141</f>
        <v>5.7938200000000011</v>
      </c>
      <c r="G1141" s="2">
        <f>'Moving Avg'!F1141</f>
        <v>5.8833999999999991</v>
      </c>
      <c r="H1141" s="2">
        <f>'Moving Avg'!G1141</f>
        <v>5.716429999999999</v>
      </c>
      <c r="I1141" s="2">
        <f>'Moving Avg'!H1141</f>
        <v>5.4230079999999923</v>
      </c>
      <c r="J1141" s="6" t="str">
        <f>OBV!F1141</f>
        <v>BEARISH</v>
      </c>
      <c r="K1141" s="6" t="str">
        <f>OBV!G1141</f>
        <v>WEAK</v>
      </c>
      <c r="L1141" s="6" t="str">
        <f>OBV!H1141</f>
        <v>BEARISH DIVERGENCE</v>
      </c>
    </row>
    <row r="1142" spans="1:12" ht="13.5" x14ac:dyDescent="0.25">
      <c r="A1142" s="3">
        <f>RSI!A1142</f>
        <v>43672</v>
      </c>
      <c r="B1142" s="2">
        <f>RSI!B1142</f>
        <v>5.8834</v>
      </c>
      <c r="C1142" s="2">
        <f>RSI!I1142</f>
        <v>57.478074632359061</v>
      </c>
      <c r="D1142" s="2">
        <f>MACD!E1142</f>
        <v>8.0906957840976901E-2</v>
      </c>
      <c r="E1142" s="2">
        <f>MACD!F1142</f>
        <v>5.9948176945171183E-2</v>
      </c>
      <c r="F1142" s="2">
        <f>'Moving Avg'!D1142</f>
        <v>5.8090000000000002</v>
      </c>
      <c r="G1142" s="2">
        <f>'Moving Avg'!F1142</f>
        <v>5.8871949999999993</v>
      </c>
      <c r="H1142" s="2">
        <f>'Moving Avg'!G1142</f>
        <v>5.7260919999999995</v>
      </c>
      <c r="I1142" s="2">
        <f>'Moving Avg'!H1142</f>
        <v>5.4255649999999926</v>
      </c>
      <c r="J1142" s="6" t="str">
        <f>OBV!F1142</f>
        <v>BEARISH</v>
      </c>
      <c r="K1142" s="6" t="str">
        <f>OBV!G1142</f>
        <v>WEAK</v>
      </c>
      <c r="L1142" s="6" t="str">
        <f>OBV!H1142</f>
        <v>BEARISH DIVERGENCE</v>
      </c>
    </row>
    <row r="1143" spans="1:12" ht="13.5" x14ac:dyDescent="0.25">
      <c r="A1143" s="3">
        <f>RSI!A1143</f>
        <v>43675</v>
      </c>
      <c r="B1143" s="2">
        <f>RSI!B1143</f>
        <v>5.8834</v>
      </c>
      <c r="C1143" s="2">
        <f>RSI!I1143</f>
        <v>57.478074632359061</v>
      </c>
      <c r="D1143" s="2">
        <f>MACD!E1143</f>
        <v>7.3198588715588819E-2</v>
      </c>
      <c r="E1143" s="2">
        <f>MACD!F1143</f>
        <v>6.2598259299254722E-2</v>
      </c>
      <c r="F1143" s="2">
        <f>'Moving Avg'!D1143</f>
        <v>5.8317800000000002</v>
      </c>
      <c r="G1143" s="2">
        <f>'Moving Avg'!F1143</f>
        <v>5.8814999999999991</v>
      </c>
      <c r="H1143" s="2">
        <f>'Moving Avg'!G1143</f>
        <v>5.7357539999999991</v>
      </c>
      <c r="I1143" s="2">
        <f>'Moving Avg'!H1143</f>
        <v>5.4284754999999931</v>
      </c>
      <c r="J1143" s="6" t="str">
        <f>OBV!F1143</f>
        <v>BEARISH</v>
      </c>
      <c r="K1143" s="6" t="str">
        <f>OBV!G1143</f>
        <v>WEAK</v>
      </c>
      <c r="L1143" s="6" t="str">
        <f>OBV!H1143</f>
        <v>BEARISH DIVERGENCE</v>
      </c>
    </row>
    <row r="1144" spans="1:12" ht="13.5" x14ac:dyDescent="0.25">
      <c r="A1144" s="3">
        <f>RSI!A1144</f>
        <v>43676</v>
      </c>
      <c r="B1144" s="2">
        <f>RSI!B1144</f>
        <v>5.7088000000000001</v>
      </c>
      <c r="C1144" s="2">
        <f>RSI!I1144</f>
        <v>42.092635338492038</v>
      </c>
      <c r="D1144" s="2">
        <f>MACD!E1144</f>
        <v>6.2817973717457676E-2</v>
      </c>
      <c r="E1144" s="2">
        <f>MACD!F1144</f>
        <v>6.2642202182895318E-2</v>
      </c>
      <c r="F1144" s="2">
        <f>'Moving Avg'!D1144</f>
        <v>5.8317800000000002</v>
      </c>
      <c r="G1144" s="2">
        <f>'Moving Avg'!F1144</f>
        <v>5.8636599999999994</v>
      </c>
      <c r="H1144" s="2">
        <f>'Moving Avg'!G1144</f>
        <v>5.7420659999999994</v>
      </c>
      <c r="I1144" s="2">
        <f>'Moving Avg'!H1144</f>
        <v>5.4305129999999933</v>
      </c>
      <c r="J1144" s="6" t="str">
        <f>OBV!F1144</f>
        <v>BEARISH</v>
      </c>
      <c r="K1144" s="6" t="str">
        <f>OBV!G1144</f>
        <v>NEUTRAL</v>
      </c>
      <c r="L1144" s="6" t="str">
        <f>OBV!H1144</f>
        <v>NEUTRAL</v>
      </c>
    </row>
    <row r="1145" spans="1:12" ht="13.5" x14ac:dyDescent="0.25">
      <c r="A1145" s="3">
        <f>RSI!A1145</f>
        <v>43677</v>
      </c>
      <c r="B1145" s="2">
        <f>RSI!B1145</f>
        <v>5.8757999999999999</v>
      </c>
      <c r="C1145" s="2">
        <f>RSI!I1145</f>
        <v>54.608009361398288</v>
      </c>
      <c r="D1145" s="2">
        <f>MACD!E1145</f>
        <v>4.1121275656614387E-2</v>
      </c>
      <c r="E1145" s="2">
        <f>MACD!F1145</f>
        <v>5.8338016877639134E-2</v>
      </c>
      <c r="F1145" s="2">
        <f>'Moving Avg'!D1145</f>
        <v>5.8454400000000009</v>
      </c>
      <c r="G1145" s="2">
        <f>'Moving Avg'!F1145</f>
        <v>5.8541699999999981</v>
      </c>
      <c r="H1145" s="2">
        <f>'Moving Avg'!G1145</f>
        <v>5.751576</v>
      </c>
      <c r="I1145" s="2">
        <f>'Moving Avg'!H1145</f>
        <v>5.4335269999999936</v>
      </c>
      <c r="J1145" s="6" t="str">
        <f>OBV!F1145</f>
        <v>BEARISH</v>
      </c>
      <c r="K1145" s="6" t="str">
        <f>OBV!G1145</f>
        <v>NEUTRAL</v>
      </c>
      <c r="L1145" s="6" t="str">
        <f>OBV!H1145</f>
        <v>BEARISH DIVERGENCE</v>
      </c>
    </row>
    <row r="1146" spans="1:12" ht="13.5" x14ac:dyDescent="0.25">
      <c r="A1146" s="3">
        <f>RSI!A1146</f>
        <v>43678</v>
      </c>
      <c r="B1146" s="2">
        <f>RSI!B1146</f>
        <v>5.8453999999999997</v>
      </c>
      <c r="C1146" s="2">
        <f>RSI!I1146</f>
        <v>52.388348933356824</v>
      </c>
      <c r="D1146" s="2">
        <f>MACD!E1146</f>
        <v>3.1623050387788787E-2</v>
      </c>
      <c r="E1146" s="2">
        <f>MACD!F1146</f>
        <v>5.2995023579669072E-2</v>
      </c>
      <c r="F1146" s="2">
        <f>'Moving Avg'!D1146</f>
        <v>5.8393599999999992</v>
      </c>
      <c r="G1146" s="2">
        <f>'Moving Avg'!F1146</f>
        <v>5.8431599999999984</v>
      </c>
      <c r="H1146" s="2">
        <f>'Moving Avg'!G1146</f>
        <v>5.7606199999999994</v>
      </c>
      <c r="I1146" s="2">
        <f>'Moving Avg'!H1146</f>
        <v>5.4362474999999923</v>
      </c>
      <c r="J1146" s="6" t="str">
        <f>OBV!F1146</f>
        <v>BEARISH</v>
      </c>
      <c r="K1146" s="6" t="str">
        <f>OBV!G1146</f>
        <v>NEUTRAL</v>
      </c>
      <c r="L1146" s="6" t="str">
        <f>OBV!H1146</f>
        <v>CONFIRMED BEARISH</v>
      </c>
    </row>
    <row r="1147" spans="1:12" ht="13.5" x14ac:dyDescent="0.25">
      <c r="A1147" s="3">
        <f>RSI!A1147</f>
        <v>43679</v>
      </c>
      <c r="B1147" s="2">
        <f>RSI!B1147</f>
        <v>5.8453999999999997</v>
      </c>
      <c r="C1147" s="2">
        <f>RSI!I1147</f>
        <v>52.388348933356824</v>
      </c>
      <c r="D1147" s="2">
        <f>MACD!E1147</f>
        <v>2.3389135429161101E-2</v>
      </c>
      <c r="E1147" s="2">
        <f>MACD!F1147</f>
        <v>4.7073845949567476E-2</v>
      </c>
      <c r="F1147" s="2">
        <f>'Moving Avg'!D1147</f>
        <v>5.8317600000000001</v>
      </c>
      <c r="G1147" s="2">
        <f>'Moving Avg'!F1147</f>
        <v>5.8321499999999986</v>
      </c>
      <c r="H1147" s="2">
        <f>'Moving Avg'!G1147</f>
        <v>5.7696639999999979</v>
      </c>
      <c r="I1147" s="2">
        <f>'Moving Avg'!H1147</f>
        <v>5.4396039999999939</v>
      </c>
      <c r="J1147" s="6" t="str">
        <f>OBV!F1147</f>
        <v>BEARISH</v>
      </c>
      <c r="K1147" s="6" t="str">
        <f>OBV!G1147</f>
        <v>NEUTRAL</v>
      </c>
      <c r="L1147" s="6" t="str">
        <f>OBV!H1147</f>
        <v>CONFIRMED BEARISH</v>
      </c>
    </row>
    <row r="1148" spans="1:12" ht="13.5" x14ac:dyDescent="0.25">
      <c r="A1148" s="3">
        <f>RSI!A1148</f>
        <v>43682</v>
      </c>
      <c r="B1148" s="2">
        <f>RSI!B1148</f>
        <v>5.8453999999999997</v>
      </c>
      <c r="C1148" s="2">
        <f>RSI!I1148</f>
        <v>52.388348933356824</v>
      </c>
      <c r="D1148" s="2">
        <f>MACD!E1148</f>
        <v>1.0393456923919686E-2</v>
      </c>
      <c r="E1148" s="2">
        <f>MACD!F1148</f>
        <v>3.973776814443792E-2</v>
      </c>
      <c r="F1148" s="2">
        <f>'Moving Avg'!D1148</f>
        <v>5.8241599999999991</v>
      </c>
      <c r="G1148" s="2">
        <f>'Moving Avg'!F1148</f>
        <v>5.8298699999999988</v>
      </c>
      <c r="H1148" s="2">
        <f>'Moving Avg'!G1148</f>
        <v>5.7787079999999982</v>
      </c>
      <c r="I1148" s="2">
        <f>'Moving Avg'!H1148</f>
        <v>5.4426779999999928</v>
      </c>
      <c r="J1148" s="6" t="str">
        <f>OBV!F1148</f>
        <v>BEARISH</v>
      </c>
      <c r="K1148" s="6" t="str">
        <f>OBV!G1148</f>
        <v>NEUTRAL</v>
      </c>
      <c r="L1148" s="6" t="str">
        <f>OBV!H1148</f>
        <v>CONFIRMED BEARISH</v>
      </c>
    </row>
    <row r="1149" spans="1:12" ht="13.5" x14ac:dyDescent="0.25">
      <c r="A1149" s="3">
        <f>RSI!A1149</f>
        <v>43683</v>
      </c>
      <c r="B1149" s="2">
        <f>RSI!B1149</f>
        <v>5.7088000000000001</v>
      </c>
      <c r="C1149" s="2">
        <f>RSI!I1149</f>
        <v>42.657390003735834</v>
      </c>
      <c r="D1149" s="2">
        <f>MACD!E1149</f>
        <v>8.3132867771951169E-6</v>
      </c>
      <c r="E1149" s="2">
        <f>MACD!F1149</f>
        <v>3.1791877172905776E-2</v>
      </c>
      <c r="F1149" s="2">
        <f>'Moving Avg'!D1149</f>
        <v>5.82416</v>
      </c>
      <c r="G1149" s="2">
        <f>'Moving Avg'!F1149</f>
        <v>5.8207599999999982</v>
      </c>
      <c r="H1149" s="2">
        <f>'Moving Avg'!G1149</f>
        <v>5.7831819999999983</v>
      </c>
      <c r="I1149" s="2">
        <f>'Moving Avg'!H1149</f>
        <v>5.4447154999999938</v>
      </c>
      <c r="J1149" s="6" t="str">
        <f>OBV!F1149</f>
        <v>BEARISH</v>
      </c>
      <c r="K1149" s="6" t="str">
        <f>OBV!G1149</f>
        <v>NEUTRAL</v>
      </c>
      <c r="L1149" s="6" t="str">
        <f>OBV!H1149</f>
        <v>NEUTRAL</v>
      </c>
    </row>
    <row r="1150" spans="1:12" ht="13.5" x14ac:dyDescent="0.25">
      <c r="A1150" s="3">
        <f>RSI!A1150</f>
        <v>43684</v>
      </c>
      <c r="B1150" s="2">
        <f>RSI!B1150</f>
        <v>5.8075000000000001</v>
      </c>
      <c r="C1150" s="2">
        <f>RSI!I1150</f>
        <v>49.898757105412429</v>
      </c>
      <c r="D1150" s="2">
        <f>MACD!E1150</f>
        <v>-2.5478572564807678E-4</v>
      </c>
      <c r="E1150" s="2">
        <f>MACD!F1150</f>
        <v>2.5382544593195007E-2</v>
      </c>
      <c r="F1150" s="2">
        <f>'Moving Avg'!D1150</f>
        <v>5.8105000000000002</v>
      </c>
      <c r="G1150" s="2">
        <f>'Moving Avg'!F1150</f>
        <v>5.816584999999999</v>
      </c>
      <c r="H1150" s="2">
        <f>'Moving Avg'!G1150</f>
        <v>5.7865199999999968</v>
      </c>
      <c r="I1150" s="2">
        <f>'Moving Avg'!H1150</f>
        <v>5.4472464999999923</v>
      </c>
      <c r="J1150" s="6" t="str">
        <f>OBV!F1150</f>
        <v>BEARISH</v>
      </c>
      <c r="K1150" s="6" t="str">
        <f>OBV!G1150</f>
        <v>NEUTRAL</v>
      </c>
      <c r="L1150" s="6" t="str">
        <f>OBV!H1150</f>
        <v>CONFIRMED BEARISH</v>
      </c>
    </row>
    <row r="1151" spans="1:12" ht="13.5" x14ac:dyDescent="0.25">
      <c r="A1151" s="3">
        <f>RSI!A1151</f>
        <v>43685</v>
      </c>
      <c r="B1151" s="2">
        <f>RSI!B1151</f>
        <v>5.8453999999999997</v>
      </c>
      <c r="C1151" s="2">
        <f>RSI!I1151</f>
        <v>52.385272498766227</v>
      </c>
      <c r="D1151" s="2">
        <f>MACD!E1151</f>
        <v>7.2422710107789001E-3</v>
      </c>
      <c r="E1151" s="2">
        <f>MACD!F1151</f>
        <v>2.1754489876711788E-2</v>
      </c>
      <c r="F1151" s="2">
        <f>'Moving Avg'!D1151</f>
        <v>5.8105000000000002</v>
      </c>
      <c r="G1151" s="2">
        <f>'Moving Avg'!F1151</f>
        <v>5.8150649999999988</v>
      </c>
      <c r="H1151" s="2">
        <f>'Moving Avg'!G1151</f>
        <v>5.7907579999999976</v>
      </c>
      <c r="I1151" s="2">
        <f>'Moving Avg'!H1151</f>
        <v>5.4500729999999917</v>
      </c>
      <c r="J1151" s="6" t="str">
        <f>OBV!F1151</f>
        <v>BEARISH</v>
      </c>
      <c r="K1151" s="6" t="str">
        <f>OBV!G1151</f>
        <v>NEUTRAL</v>
      </c>
      <c r="L1151" s="6" t="str">
        <f>OBV!H1151</f>
        <v>NEUTRAL</v>
      </c>
    </row>
    <row r="1152" spans="1:12" ht="13.5" x14ac:dyDescent="0.25">
      <c r="A1152" s="3">
        <f>RSI!A1152</f>
        <v>43686</v>
      </c>
      <c r="B1152" s="2">
        <f>RSI!B1152</f>
        <v>5.8453999999999997</v>
      </c>
      <c r="C1152" s="2">
        <f>RSI!I1152</f>
        <v>52.385272498766227</v>
      </c>
      <c r="D1152" s="2">
        <f>MACD!E1152</f>
        <v>1.4549169923810723E-2</v>
      </c>
      <c r="E1152" s="2">
        <f>MACD!F1152</f>
        <v>2.0313425886131574E-2</v>
      </c>
      <c r="F1152" s="2">
        <f>'Moving Avg'!D1152</f>
        <v>5.8104999999999993</v>
      </c>
      <c r="G1152" s="2">
        <f>'Moving Avg'!F1152</f>
        <v>5.8139249999999993</v>
      </c>
      <c r="H1152" s="2">
        <f>'Moving Avg'!G1152</f>
        <v>5.7949959999999976</v>
      </c>
      <c r="I1152" s="2">
        <f>'Moving Avg'!H1152</f>
        <v>5.452899499999992</v>
      </c>
      <c r="J1152" s="6" t="str">
        <f>OBV!F1152</f>
        <v>BEARISH</v>
      </c>
      <c r="K1152" s="6" t="str">
        <f>OBV!G1152</f>
        <v>NEUTRAL</v>
      </c>
      <c r="L1152" s="6" t="str">
        <f>OBV!H1152</f>
        <v>NEUTRAL</v>
      </c>
    </row>
    <row r="1153" spans="1:12" ht="13.5" x14ac:dyDescent="0.25">
      <c r="A1153" s="3">
        <f>RSI!A1153</f>
        <v>43691</v>
      </c>
      <c r="B1153" s="2">
        <f>RSI!B1153</f>
        <v>5.8453999999999997</v>
      </c>
      <c r="C1153" s="2">
        <f>RSI!I1153</f>
        <v>52.385272498766227</v>
      </c>
      <c r="D1153" s="2">
        <f>MACD!E1153</f>
        <v>2.0541194201270763E-2</v>
      </c>
      <c r="E1153" s="2">
        <f>MACD!F1153</f>
        <v>2.0358979549159412E-2</v>
      </c>
      <c r="F1153" s="2">
        <f>'Moving Avg'!D1153</f>
        <v>5.8104999999999993</v>
      </c>
      <c r="G1153" s="2">
        <f>'Moving Avg'!F1153</f>
        <v>5.812405</v>
      </c>
      <c r="H1153" s="2">
        <f>'Moving Avg'!G1153</f>
        <v>5.7989499999999978</v>
      </c>
      <c r="I1153" s="2">
        <f>'Moving Avg'!H1153</f>
        <v>5.4556199999999908</v>
      </c>
      <c r="J1153" s="6" t="str">
        <f>OBV!F1153</f>
        <v>BEARISH</v>
      </c>
      <c r="K1153" s="6" t="str">
        <f>OBV!G1153</f>
        <v>NEUTRAL</v>
      </c>
      <c r="L1153" s="6" t="str">
        <f>OBV!H1153</f>
        <v>NEUTRAL</v>
      </c>
    </row>
    <row r="1154" spans="1:12" ht="13.5" x14ac:dyDescent="0.25">
      <c r="A1154" s="3">
        <f>RSI!A1154</f>
        <v>43692</v>
      </c>
      <c r="B1154" s="2">
        <f>RSI!B1154</f>
        <v>5.9212999999999996</v>
      </c>
      <c r="C1154" s="2">
        <f>RSI!I1154</f>
        <v>57.643284190453201</v>
      </c>
      <c r="D1154" s="2">
        <f>MACD!E1154</f>
        <v>-7.0489998172584833E-3</v>
      </c>
      <c r="E1154" s="2">
        <f>MACD!F1154</f>
        <v>1.4877383675875832E-2</v>
      </c>
      <c r="F1154" s="2">
        <f>'Moving Avg'!D1154</f>
        <v>5.8529999999999998</v>
      </c>
      <c r="G1154" s="2">
        <f>'Moving Avg'!F1154</f>
        <v>5.8199949999999996</v>
      </c>
      <c r="H1154" s="2">
        <f>'Moving Avg'!G1154</f>
        <v>5.8044219999999989</v>
      </c>
      <c r="I1154" s="2">
        <f>'Moving Avg'!H1154</f>
        <v>5.4583664999999915</v>
      </c>
      <c r="J1154" s="6" t="str">
        <f>OBV!F1154</f>
        <v>BULLISH</v>
      </c>
      <c r="K1154" s="6" t="str">
        <f>OBV!G1154</f>
        <v>NEUTRAL</v>
      </c>
      <c r="L1154" s="6" t="str">
        <f>OBV!H1154</f>
        <v>CONFIRMED BULLISH</v>
      </c>
    </row>
    <row r="1155" spans="1:12" ht="13.5" x14ac:dyDescent="0.25">
      <c r="A1155" s="3">
        <f>RSI!A1155</f>
        <v>43693</v>
      </c>
      <c r="B1155" s="2">
        <f>RSI!B1155</f>
        <v>5.9212999999999996</v>
      </c>
      <c r="C1155" s="2">
        <f>RSI!I1155</f>
        <v>57.643284190453201</v>
      </c>
      <c r="D1155" s="2">
        <f>MACD!E1155</f>
        <v>-5.3142629392715079E-3</v>
      </c>
      <c r="E1155" s="2">
        <f>MACD!F1155</f>
        <v>1.0839054352846366E-2</v>
      </c>
      <c r="F1155" s="2">
        <f>'Moving Avg'!D1155</f>
        <v>5.8757599999999996</v>
      </c>
      <c r="G1155" s="2">
        <f>'Moving Avg'!F1155</f>
        <v>5.8279649999999998</v>
      </c>
      <c r="H1155" s="2">
        <f>'Moving Avg'!G1155</f>
        <v>5.8097539999999981</v>
      </c>
      <c r="I1155" s="2">
        <f>'Moving Avg'!H1155</f>
        <v>5.4611129999999921</v>
      </c>
      <c r="J1155" s="6" t="str">
        <f>OBV!F1155</f>
        <v>BULLISH</v>
      </c>
      <c r="K1155" s="6" t="str">
        <f>OBV!G1155</f>
        <v>NEUTRAL</v>
      </c>
      <c r="L1155" s="6" t="str">
        <f>OBV!H1155</f>
        <v>CONFIRMED BULLISH</v>
      </c>
    </row>
    <row r="1156" spans="1:12" ht="13.5" x14ac:dyDescent="0.25">
      <c r="A1156" s="3">
        <f>RSI!A1156</f>
        <v>43696</v>
      </c>
      <c r="B1156" s="2">
        <f>RSI!B1156</f>
        <v>5.9212999999999996</v>
      </c>
      <c r="C1156" s="2">
        <f>RSI!I1156</f>
        <v>57.643284190453201</v>
      </c>
      <c r="D1156" s="2">
        <f>MACD!E1156</f>
        <v>-9.0900187990898829E-3</v>
      </c>
      <c r="E1156" s="2">
        <f>MACD!F1156</f>
        <v>6.8532397224591174E-3</v>
      </c>
      <c r="F1156" s="2">
        <f>'Moving Avg'!D1156</f>
        <v>5.8909399999999987</v>
      </c>
      <c r="G1156" s="2">
        <f>'Moving Avg'!F1156</f>
        <v>5.8336550000000003</v>
      </c>
      <c r="H1156" s="2">
        <f>'Moving Avg'!G1156</f>
        <v>5.8132459999999977</v>
      </c>
      <c r="I1156" s="2">
        <f>'Moving Avg'!H1156</f>
        <v>5.4638594999999919</v>
      </c>
      <c r="J1156" s="6" t="str">
        <f>OBV!F1156</f>
        <v>BULLISH</v>
      </c>
      <c r="K1156" s="6" t="str">
        <f>OBV!G1156</f>
        <v>NEUTRAL</v>
      </c>
      <c r="L1156" s="6" t="str">
        <f>OBV!H1156</f>
        <v>CONFIRMED BULLISH</v>
      </c>
    </row>
    <row r="1157" spans="1:12" ht="13.5" x14ac:dyDescent="0.25">
      <c r="A1157" s="3">
        <f>RSI!A1157</f>
        <v>43697</v>
      </c>
      <c r="B1157" s="2">
        <f>RSI!B1157</f>
        <v>5.7466999999999997</v>
      </c>
      <c r="C1157" s="2">
        <f>RSI!I1157</f>
        <v>43.759469554039448</v>
      </c>
      <c r="D1157" s="2">
        <f>MACD!E1157</f>
        <v>1.2373394662645865E-4</v>
      </c>
      <c r="E1157" s="2">
        <f>MACD!F1157</f>
        <v>5.5073385672925858E-3</v>
      </c>
      <c r="F1157" s="2">
        <f>'Moving Avg'!D1157</f>
        <v>5.8712</v>
      </c>
      <c r="G1157" s="2">
        <f>'Moving Avg'!F1157</f>
        <v>5.8306149999999999</v>
      </c>
      <c r="H1157" s="2">
        <f>'Moving Avg'!G1157</f>
        <v>5.8143079999999987</v>
      </c>
      <c r="I1157" s="2">
        <f>'Moving Avg'!H1157</f>
        <v>5.4657329999999922</v>
      </c>
      <c r="J1157" s="6" t="str">
        <f>OBV!F1157</f>
        <v>BEARISH</v>
      </c>
      <c r="K1157" s="6" t="str">
        <f>OBV!G1157</f>
        <v>NEUTRAL</v>
      </c>
      <c r="L1157" s="6" t="str">
        <f>OBV!H1157</f>
        <v>CONFIRMED BEARISH</v>
      </c>
    </row>
    <row r="1158" spans="1:12" ht="13.5" x14ac:dyDescent="0.25">
      <c r="A1158" s="3">
        <f>RSI!A1158</f>
        <v>43698</v>
      </c>
      <c r="B1158" s="2">
        <f>RSI!B1158</f>
        <v>5.9138000000000002</v>
      </c>
      <c r="C1158" s="2">
        <f>RSI!I1158</f>
        <v>54.944244719583807</v>
      </c>
      <c r="D1158" s="2">
        <f>MACD!E1158</f>
        <v>-3.9119154286293423E-3</v>
      </c>
      <c r="E1158" s="2">
        <f>MACD!F1158</f>
        <v>3.6234877681082002E-3</v>
      </c>
      <c r="F1158" s="2">
        <f>'Moving Avg'!D1158</f>
        <v>5.8848799999999999</v>
      </c>
      <c r="G1158" s="2">
        <f>'Moving Avg'!F1158</f>
        <v>5.8378299999999994</v>
      </c>
      <c r="H1158" s="2">
        <f>'Moving Avg'!G1158</f>
        <v>5.8187119999999997</v>
      </c>
      <c r="I1158" s="2">
        <f>'Moving Avg'!H1158</f>
        <v>5.4688309999999936</v>
      </c>
      <c r="J1158" s="6" t="str">
        <f>OBV!F1158</f>
        <v>BEARISH</v>
      </c>
      <c r="K1158" s="6" t="str">
        <f>OBV!G1158</f>
        <v>NEUTRAL</v>
      </c>
      <c r="L1158" s="6" t="str">
        <f>OBV!H1158</f>
        <v>BEARISH DIVERGENCE</v>
      </c>
    </row>
    <row r="1159" spans="1:12" ht="13.5" x14ac:dyDescent="0.25">
      <c r="A1159" s="3">
        <f>RSI!A1159</f>
        <v>43699</v>
      </c>
      <c r="B1159" s="2">
        <f>RSI!B1159</f>
        <v>5.9592999999999998</v>
      </c>
      <c r="C1159" s="2">
        <f>RSI!I1159</f>
        <v>57.426988229051716</v>
      </c>
      <c r="D1159" s="2">
        <f>MACD!E1159</f>
        <v>-3.2194410917178118E-2</v>
      </c>
      <c r="E1159" s="2">
        <f>MACD!F1159</f>
        <v>-3.5400919689490638E-3</v>
      </c>
      <c r="F1159" s="2">
        <f>'Moving Avg'!D1159</f>
        <v>5.8924799999999991</v>
      </c>
      <c r="G1159" s="2">
        <f>'Moving Avg'!F1159</f>
        <v>5.8503549999999995</v>
      </c>
      <c r="H1159" s="2">
        <f>'Moving Avg'!G1159</f>
        <v>5.8234179999999993</v>
      </c>
      <c r="I1159" s="2">
        <f>'Moving Avg'!H1159</f>
        <v>5.4722269999999931</v>
      </c>
      <c r="J1159" s="6" t="str">
        <f>OBV!F1159</f>
        <v>BEARISH</v>
      </c>
      <c r="K1159" s="6" t="str">
        <f>OBV!G1159</f>
        <v>NEUTRAL</v>
      </c>
      <c r="L1159" s="6" t="str">
        <f>OBV!H1159</f>
        <v>BEARISH DIVERGENCE</v>
      </c>
    </row>
    <row r="1160" spans="1:12" ht="13.5" x14ac:dyDescent="0.25">
      <c r="A1160" s="3">
        <f>RSI!A1160</f>
        <v>43700</v>
      </c>
      <c r="B1160" s="2">
        <f>RSI!B1160</f>
        <v>5.8453999999999997</v>
      </c>
      <c r="C1160" s="2">
        <f>RSI!I1160</f>
        <v>49.999466036559234</v>
      </c>
      <c r="D1160" s="2">
        <f>MACD!E1160</f>
        <v>-3.3219221788066911E-2</v>
      </c>
      <c r="E1160" s="2">
        <f>MACD!F1160</f>
        <v>-9.4759179327726338E-3</v>
      </c>
      <c r="F1160" s="2">
        <f>'Moving Avg'!D1160</f>
        <v>5.8773</v>
      </c>
      <c r="G1160" s="2">
        <f>'Moving Avg'!F1160</f>
        <v>5.8522499999999997</v>
      </c>
      <c r="H1160" s="2">
        <f>'Moving Avg'!G1160</f>
        <v>5.8264539999999991</v>
      </c>
      <c r="I1160" s="2">
        <f>'Moving Avg'!H1160</f>
        <v>5.4750889999999934</v>
      </c>
      <c r="J1160" s="6" t="str">
        <f>OBV!F1160</f>
        <v>BEARISH</v>
      </c>
      <c r="K1160" s="6" t="str">
        <f>OBV!G1160</f>
        <v>NEUTRAL</v>
      </c>
      <c r="L1160" s="6" t="str">
        <f>OBV!H1160</f>
        <v>CONFIRMED BEARISH</v>
      </c>
    </row>
    <row r="1161" spans="1:12" ht="13.5" x14ac:dyDescent="0.25">
      <c r="A1161" s="3">
        <f>RSI!A1161</f>
        <v>43703</v>
      </c>
      <c r="B1161" s="2">
        <f>RSI!B1161</f>
        <v>5.8377999999999997</v>
      </c>
      <c r="C1161" s="2">
        <f>RSI!I1161</f>
        <v>49.539050313579814</v>
      </c>
      <c r="D1161" s="2">
        <f>MACD!E1161</f>
        <v>-2.7681746296164711E-2</v>
      </c>
      <c r="E1161" s="2">
        <f>MACD!F1161</f>
        <v>-1.311708360545105E-2</v>
      </c>
      <c r="F1161" s="2">
        <f>'Moving Avg'!D1161</f>
        <v>5.8605999999999998</v>
      </c>
      <c r="G1161" s="2">
        <f>'Moving Avg'!F1161</f>
        <v>5.8503499999999997</v>
      </c>
      <c r="H1161" s="2">
        <f>'Moving Avg'!G1161</f>
        <v>5.8293379999999999</v>
      </c>
      <c r="I1161" s="2">
        <f>'Moving Avg'!H1161</f>
        <v>5.4779129999999938</v>
      </c>
      <c r="J1161" s="6" t="str">
        <f>OBV!F1161</f>
        <v>BEARISH</v>
      </c>
      <c r="K1161" s="6" t="str">
        <f>OBV!G1161</f>
        <v>NEUTRAL</v>
      </c>
      <c r="L1161" s="6" t="str">
        <f>OBV!H1161</f>
        <v>CONFIRMED BEARISH</v>
      </c>
    </row>
    <row r="1162" spans="1:12" ht="13.5" x14ac:dyDescent="0.25">
      <c r="A1162" s="3">
        <f>RSI!A1162</f>
        <v>43704</v>
      </c>
      <c r="B1162" s="2">
        <f>RSI!B1162</f>
        <v>5.8377999999999997</v>
      </c>
      <c r="C1162" s="2">
        <f>RSI!I1162</f>
        <v>49.539050313579814</v>
      </c>
      <c r="D1162" s="2">
        <f>MACD!E1162</f>
        <v>-2.2941197163805604E-2</v>
      </c>
      <c r="E1162" s="2">
        <f>MACD!F1162</f>
        <v>-1.5081906317121961E-2</v>
      </c>
      <c r="F1162" s="2">
        <f>'Moving Avg'!D1162</f>
        <v>5.8788200000000002</v>
      </c>
      <c r="G1162" s="2">
        <f>'Moving Avg'!F1162</f>
        <v>5.8480699999999999</v>
      </c>
      <c r="H1162" s="2">
        <f>'Moving Avg'!G1162</f>
        <v>5.8322220000000007</v>
      </c>
      <c r="I1162" s="2">
        <f>'Moving Avg'!H1162</f>
        <v>5.4809489999999936</v>
      </c>
      <c r="J1162" s="6" t="str">
        <f>OBV!F1162</f>
        <v>BEARISH</v>
      </c>
      <c r="K1162" s="6" t="str">
        <f>OBV!G1162</f>
        <v>NEUTRAL</v>
      </c>
      <c r="L1162" s="6" t="str">
        <f>OBV!H1162</f>
        <v>BEARISH DIVERGENCE</v>
      </c>
    </row>
    <row r="1163" spans="1:12" ht="13.5" x14ac:dyDescent="0.25">
      <c r="A1163" s="3">
        <f>RSI!A1163</f>
        <v>43705</v>
      </c>
      <c r="B1163" s="2">
        <f>RSI!B1163</f>
        <v>5.8377999999999997</v>
      </c>
      <c r="C1163" s="2">
        <f>RSI!I1163</f>
        <v>49.539050313579814</v>
      </c>
      <c r="D1163" s="2">
        <f>MACD!E1163</f>
        <v>-1.887904388729833E-2</v>
      </c>
      <c r="E1163" s="2">
        <f>MACD!F1163</f>
        <v>-1.5841333831157236E-2</v>
      </c>
      <c r="F1163" s="2">
        <f>'Moving Avg'!D1163</f>
        <v>5.8636200000000001</v>
      </c>
      <c r="G1163" s="2">
        <f>'Moving Avg'!F1163</f>
        <v>5.8457899999999992</v>
      </c>
      <c r="H1163" s="2">
        <f>'Moving Avg'!G1163</f>
        <v>5.8351060000000015</v>
      </c>
      <c r="I1163" s="2">
        <f>'Moving Avg'!H1163</f>
        <v>5.4846914999999958</v>
      </c>
      <c r="J1163" s="6" t="str">
        <f>OBV!F1163</f>
        <v>BEARISH</v>
      </c>
      <c r="K1163" s="6" t="str">
        <f>OBV!G1163</f>
        <v>NEUTRAL</v>
      </c>
      <c r="L1163" s="6" t="str">
        <f>OBV!H1163</f>
        <v>CONFIRMED BEARISH</v>
      </c>
    </row>
    <row r="1164" spans="1:12" ht="13.5" x14ac:dyDescent="0.25">
      <c r="A1164" s="3">
        <f>RSI!A1164</f>
        <v>43706</v>
      </c>
      <c r="B1164" s="2">
        <f>RSI!B1164</f>
        <v>5.6936</v>
      </c>
      <c r="C1164" s="2">
        <f>RSI!I1164</f>
        <v>40.665177994888317</v>
      </c>
      <c r="D1164" s="2">
        <f>MACD!E1164</f>
        <v>6.9637148779104763E-3</v>
      </c>
      <c r="E1164" s="2">
        <f>MACD!F1164</f>
        <v>-1.1280324089343695E-2</v>
      </c>
      <c r="F1164" s="2">
        <f>'Moving Avg'!D1164</f>
        <v>5.8104800000000001</v>
      </c>
      <c r="G1164" s="2">
        <f>'Moving Avg'!F1164</f>
        <v>5.8450299999999995</v>
      </c>
      <c r="H1164" s="2">
        <f>'Moving Avg'!G1164</f>
        <v>5.8354100000000013</v>
      </c>
      <c r="I1164" s="2">
        <f>'Moving Avg'!H1164</f>
        <v>5.4877129999999967</v>
      </c>
      <c r="J1164" s="6" t="str">
        <f>OBV!F1164</f>
        <v>BEARISH</v>
      </c>
      <c r="K1164" s="6" t="str">
        <f>OBV!G1164</f>
        <v>NEUTRAL</v>
      </c>
      <c r="L1164" s="6" t="str">
        <f>OBV!H1164</f>
        <v>CONFIRMED BEARISH</v>
      </c>
    </row>
    <row r="1165" spans="1:12" ht="13.5" x14ac:dyDescent="0.25">
      <c r="A1165" s="3">
        <f>RSI!A1165</f>
        <v>43707</v>
      </c>
      <c r="B1165" s="2">
        <f>RSI!B1165</f>
        <v>5.6859999999999999</v>
      </c>
      <c r="C1165" s="2">
        <f>RSI!I1165</f>
        <v>40.25589098831432</v>
      </c>
      <c r="D1165" s="2">
        <f>MACD!E1165</f>
        <v>3.0289366732385581E-2</v>
      </c>
      <c r="E1165" s="2">
        <f>MACD!F1165</f>
        <v>-2.9663859249978407E-3</v>
      </c>
      <c r="F1165" s="2">
        <f>'Moving Avg'!D1165</f>
        <v>5.7785999999999991</v>
      </c>
      <c r="G1165" s="2">
        <f>'Moving Avg'!F1165</f>
        <v>5.8355399999999999</v>
      </c>
      <c r="H1165" s="2">
        <f>'Moving Avg'!G1165</f>
        <v>5.8361680000000025</v>
      </c>
      <c r="I1165" s="2">
        <f>'Moving Avg'!H1165</f>
        <v>5.4906964999999968</v>
      </c>
      <c r="J1165" s="6" t="str">
        <f>OBV!F1165</f>
        <v>BEARISH</v>
      </c>
      <c r="K1165" s="6" t="str">
        <f>OBV!G1165</f>
        <v>NEUTRAL</v>
      </c>
      <c r="L1165" s="6" t="str">
        <f>OBV!H1165</f>
        <v>CONFIRMED BEARISH</v>
      </c>
    </row>
    <row r="1166" spans="1:12" ht="13.5" x14ac:dyDescent="0.25">
      <c r="A1166" s="3">
        <f>RSI!A1166</f>
        <v>43710</v>
      </c>
      <c r="B1166" s="2">
        <f>RSI!B1166</f>
        <v>5.7694999999999999</v>
      </c>
      <c r="C1166" s="2">
        <f>RSI!I1166</f>
        <v>46.613506285779692</v>
      </c>
      <c r="D1166" s="2">
        <f>MACD!E1166</f>
        <v>4.4715568421990426E-2</v>
      </c>
      <c r="E1166" s="2">
        <f>MACD!F1166</f>
        <v>6.5700049443998126E-3</v>
      </c>
      <c r="F1166" s="2">
        <f>'Moving Avg'!D1166</f>
        <v>5.7649400000000002</v>
      </c>
      <c r="G1166" s="2">
        <f>'Moving Avg'!F1166</f>
        <v>5.8317449999999997</v>
      </c>
      <c r="H1166" s="2">
        <f>'Moving Avg'!G1166</f>
        <v>5.838446000000002</v>
      </c>
      <c r="I1166" s="2">
        <f>'Moving Avg'!H1166</f>
        <v>5.4940974999999979</v>
      </c>
      <c r="J1166" s="6" t="str">
        <f>OBV!F1166</f>
        <v>BEARISH</v>
      </c>
      <c r="K1166" s="6" t="str">
        <f>OBV!G1166</f>
        <v>NEUTRAL</v>
      </c>
      <c r="L1166" s="6" t="str">
        <f>OBV!H1166</f>
        <v>CONFIRMED BEARISH</v>
      </c>
    </row>
    <row r="1167" spans="1:12" ht="13.5" x14ac:dyDescent="0.25">
      <c r="A1167" s="3">
        <f>RSI!A1167</f>
        <v>43711</v>
      </c>
      <c r="B1167" s="2">
        <f>RSI!B1167</f>
        <v>5.6101000000000001</v>
      </c>
      <c r="C1167" s="2">
        <f>RSI!I1167</f>
        <v>38.246384852242201</v>
      </c>
      <c r="D1167" s="2">
        <f>MACD!E1167</f>
        <v>4.2184352441799966E-2</v>
      </c>
      <c r="E1167" s="2">
        <f>MACD!F1167</f>
        <v>1.3692874443879843E-2</v>
      </c>
      <c r="F1167" s="2">
        <f>'Moving Avg'!D1167</f>
        <v>5.7193999999999994</v>
      </c>
      <c r="G1167" s="2">
        <f>'Moving Avg'!F1167</f>
        <v>5.8199800000000002</v>
      </c>
      <c r="H1167" s="2">
        <f>'Moving Avg'!G1167</f>
        <v>5.8376860000000024</v>
      </c>
      <c r="I1167" s="2">
        <f>'Moving Avg'!H1167</f>
        <v>5.4960299999999984</v>
      </c>
      <c r="J1167" s="6" t="str">
        <f>OBV!F1167</f>
        <v>BEARISH</v>
      </c>
      <c r="K1167" s="6" t="str">
        <f>OBV!G1167</f>
        <v>NEUTRAL</v>
      </c>
      <c r="L1167" s="6" t="str">
        <f>OBV!H1167</f>
        <v>CONFIRMED BEARISH</v>
      </c>
    </row>
    <row r="1168" spans="1:12" ht="13.5" x14ac:dyDescent="0.25">
      <c r="A1168" s="3">
        <f>RSI!A1168</f>
        <v>43712</v>
      </c>
      <c r="B1168" s="2">
        <f>RSI!B1168</f>
        <v>5.7694999999999999</v>
      </c>
      <c r="C1168" s="2">
        <f>RSI!I1168</f>
        <v>48.25004559464012</v>
      </c>
      <c r="D1168" s="2">
        <f>MACD!E1168</f>
        <v>5.517745271439356E-2</v>
      </c>
      <c r="E1168" s="2">
        <f>MACD!F1168</f>
        <v>2.1989790097982589E-2</v>
      </c>
      <c r="F1168" s="2">
        <f>'Moving Avg'!D1168</f>
        <v>5.7057400000000005</v>
      </c>
      <c r="G1168" s="2">
        <f>'Moving Avg'!F1168</f>
        <v>5.8161849999999991</v>
      </c>
      <c r="H1168" s="2">
        <f>'Moving Avg'!G1168</f>
        <v>5.8401140000000007</v>
      </c>
      <c r="I1168" s="2">
        <f>'Moving Avg'!H1168</f>
        <v>5.4990779999999999</v>
      </c>
      <c r="J1168" s="6" t="str">
        <f>OBV!F1168</f>
        <v>BEARISH</v>
      </c>
      <c r="K1168" s="6" t="str">
        <f>OBV!G1168</f>
        <v>NEUTRAL</v>
      </c>
      <c r="L1168" s="6" t="str">
        <f>OBV!H1168</f>
        <v>CONFIRMED BEARISH</v>
      </c>
    </row>
    <row r="1169" spans="1:12" ht="13.5" x14ac:dyDescent="0.25">
      <c r="A1169" s="3">
        <f>RSI!A1169</f>
        <v>43713</v>
      </c>
      <c r="B1169" s="2">
        <f>RSI!B1169</f>
        <v>5.7542999999999997</v>
      </c>
      <c r="C1169" s="2">
        <f>RSI!I1169</f>
        <v>47.460514991063079</v>
      </c>
      <c r="D1169" s="2">
        <f>MACD!E1169</f>
        <v>7.4498799620678291E-2</v>
      </c>
      <c r="E1169" s="2">
        <f>MACD!F1169</f>
        <v>3.2491592002521733E-2</v>
      </c>
      <c r="F1169" s="2">
        <f>'Moving Avg'!D1169</f>
        <v>5.7178800000000001</v>
      </c>
      <c r="G1169" s="2">
        <f>'Moving Avg'!F1169</f>
        <v>5.81846</v>
      </c>
      <c r="H1169" s="2">
        <f>'Moving Avg'!G1169</f>
        <v>5.8428460000000007</v>
      </c>
      <c r="I1169" s="2">
        <f>'Moving Avg'!H1169</f>
        <v>5.5024030000000002</v>
      </c>
      <c r="J1169" s="6" t="str">
        <f>OBV!F1169</f>
        <v>BEARISH</v>
      </c>
      <c r="K1169" s="6" t="str">
        <f>OBV!G1169</f>
        <v>NEUTRAL</v>
      </c>
      <c r="L1169" s="6" t="str">
        <f>OBV!H1169</f>
        <v>BEARISH DIVERGENCE</v>
      </c>
    </row>
    <row r="1170" spans="1:12" ht="13.5" x14ac:dyDescent="0.25">
      <c r="A1170" s="3">
        <f>RSI!A1170</f>
        <v>43714</v>
      </c>
      <c r="B1170" s="2">
        <f>RSI!B1170</f>
        <v>5.6177000000000001</v>
      </c>
      <c r="C1170" s="2">
        <f>RSI!I1170</f>
        <v>40.971936967445451</v>
      </c>
      <c r="D1170" s="2">
        <f>MACD!E1170</f>
        <v>8.371924178804413E-2</v>
      </c>
      <c r="E1170" s="2">
        <f>MACD!F1170</f>
        <v>4.2737121959626215E-2</v>
      </c>
      <c r="F1170" s="2">
        <f>'Moving Avg'!D1170</f>
        <v>5.7042200000000003</v>
      </c>
      <c r="G1170" s="2">
        <f>'Moving Avg'!F1170</f>
        <v>5.8089699999999995</v>
      </c>
      <c r="H1170" s="2">
        <f>'Moving Avg'!G1170</f>
        <v>5.8404160000000003</v>
      </c>
      <c r="I1170" s="2">
        <f>'Moving Avg'!H1170</f>
        <v>5.5045150000000014</v>
      </c>
      <c r="J1170" s="6" t="str">
        <f>OBV!F1170</f>
        <v>BEARISH</v>
      </c>
      <c r="K1170" s="6" t="str">
        <f>OBV!G1170</f>
        <v>NEUTRAL</v>
      </c>
      <c r="L1170" s="6" t="str">
        <f>OBV!H1170</f>
        <v>CONFIRMED BEARISH</v>
      </c>
    </row>
    <row r="1171" spans="1:12" ht="13.5" x14ac:dyDescent="0.25">
      <c r="A1171" s="3">
        <f>RSI!A1171</f>
        <v>43717</v>
      </c>
      <c r="B1171" s="2">
        <f>RSI!B1171</f>
        <v>5.6177000000000001</v>
      </c>
      <c r="C1171" s="2">
        <f>RSI!I1171</f>
        <v>40.971936967445444</v>
      </c>
      <c r="D1171" s="2">
        <f>MACD!E1171</f>
        <v>9.141481053127265E-2</v>
      </c>
      <c r="E1171" s="2">
        <f>MACD!F1171</f>
        <v>5.2472659673955507E-2</v>
      </c>
      <c r="F1171" s="2">
        <f>'Moving Avg'!D1171</f>
        <v>5.6738599999999995</v>
      </c>
      <c r="G1171" s="2">
        <f>'Moving Avg'!F1171</f>
        <v>5.7975849999999989</v>
      </c>
      <c r="H1171" s="2">
        <f>'Moving Avg'!G1171</f>
        <v>5.8373800000000005</v>
      </c>
      <c r="I1171" s="2">
        <f>'Moving Avg'!H1171</f>
        <v>5.5068040000000016</v>
      </c>
      <c r="J1171" s="6" t="str">
        <f>OBV!F1171</f>
        <v>BEARISH</v>
      </c>
      <c r="K1171" s="6" t="str">
        <f>OBV!G1171</f>
        <v>NEUTRAL</v>
      </c>
      <c r="L1171" s="6" t="str">
        <f>OBV!H1171</f>
        <v>CONFIRMED BEARISH</v>
      </c>
    </row>
    <row r="1172" spans="1:12" ht="13.5" x14ac:dyDescent="0.25">
      <c r="A1172" s="3">
        <f>RSI!A1172</f>
        <v>43718</v>
      </c>
      <c r="B1172" s="2">
        <f>RSI!B1172</f>
        <v>5.6177000000000001</v>
      </c>
      <c r="C1172" s="2">
        <f>RSI!I1172</f>
        <v>40.971936967445451</v>
      </c>
      <c r="D1172" s="2">
        <f>MACD!E1172</f>
        <v>9.8910600167348761E-2</v>
      </c>
      <c r="E1172" s="2">
        <f>MACD!F1172</f>
        <v>6.1760247772634162E-2</v>
      </c>
      <c r="F1172" s="2">
        <f>'Moving Avg'!D1172</f>
        <v>5.6753799999999996</v>
      </c>
      <c r="G1172" s="2">
        <f>'Moving Avg'!F1172</f>
        <v>5.7861999999999991</v>
      </c>
      <c r="H1172" s="2">
        <f>'Moving Avg'!G1172</f>
        <v>5.8335840000000019</v>
      </c>
      <c r="I1172" s="2">
        <f>'Moving Avg'!H1172</f>
        <v>5.5093050000000012</v>
      </c>
      <c r="J1172" s="6" t="str">
        <f>OBV!F1172</f>
        <v>BEARISH</v>
      </c>
      <c r="K1172" s="6" t="str">
        <f>OBV!G1172</f>
        <v>NEUTRAL</v>
      </c>
      <c r="L1172" s="6" t="str">
        <f>OBV!H1172</f>
        <v>BEARISH DIVERGENCE</v>
      </c>
    </row>
    <row r="1173" spans="1:12" ht="13.5" x14ac:dyDescent="0.25">
      <c r="A1173" s="3">
        <f>RSI!A1173</f>
        <v>43719</v>
      </c>
      <c r="B1173" s="2">
        <f>RSI!B1173</f>
        <v>5.7694999999999999</v>
      </c>
      <c r="C1173" s="2">
        <f>RSI!I1173</f>
        <v>50.386352512276616</v>
      </c>
      <c r="D1173" s="2">
        <f>MACD!E1173</f>
        <v>9.4920001162367207E-2</v>
      </c>
      <c r="E1173" s="2">
        <f>MACD!F1173</f>
        <v>6.8392198450580782E-2</v>
      </c>
      <c r="F1173" s="2">
        <f>'Moving Avg'!D1173</f>
        <v>5.6753799999999996</v>
      </c>
      <c r="G1173" s="2">
        <f>'Moving Avg'!F1173</f>
        <v>5.7824049999999989</v>
      </c>
      <c r="H1173" s="2">
        <f>'Moving Avg'!G1173</f>
        <v>5.8290280000000019</v>
      </c>
      <c r="I1173" s="2">
        <f>'Moving Avg'!H1173</f>
        <v>5.5133070000000028</v>
      </c>
      <c r="J1173" s="6" t="str">
        <f>OBV!F1173</f>
        <v>BEARISH</v>
      </c>
      <c r="K1173" s="6" t="str">
        <f>OBV!G1173</f>
        <v>NEUTRAL</v>
      </c>
      <c r="L1173" s="6" t="str">
        <f>OBV!H1173</f>
        <v>NEUTRAL</v>
      </c>
    </row>
    <row r="1174" spans="1:12" ht="13.5" x14ac:dyDescent="0.25">
      <c r="A1174" s="3">
        <f>RSI!A1174</f>
        <v>43720</v>
      </c>
      <c r="B1174" s="2">
        <f>RSI!B1174</f>
        <v>5.7694999999999999</v>
      </c>
      <c r="C1174" s="2">
        <f>RSI!I1174</f>
        <v>50.386352512276616</v>
      </c>
      <c r="D1174" s="2">
        <f>MACD!E1174</f>
        <v>6.9305486259177762E-2</v>
      </c>
      <c r="E1174" s="2">
        <f>MACD!F1174</f>
        <v>6.8574856012300178E-2</v>
      </c>
      <c r="F1174" s="2">
        <f>'Moving Avg'!D1174</f>
        <v>5.6784200000000009</v>
      </c>
      <c r="G1174" s="2">
        <f>'Moving Avg'!F1174</f>
        <v>5.7748149999999985</v>
      </c>
      <c r="H1174" s="2">
        <f>'Moving Avg'!G1174</f>
        <v>5.823106000000001</v>
      </c>
      <c r="I1174" s="2">
        <f>'Moving Avg'!H1174</f>
        <v>5.5167435000000031</v>
      </c>
      <c r="J1174" s="6" t="str">
        <f>OBV!F1174</f>
        <v>BEARISH</v>
      </c>
      <c r="K1174" s="6" t="str">
        <f>OBV!G1174</f>
        <v>NEUTRAL</v>
      </c>
      <c r="L1174" s="6" t="str">
        <f>OBV!H1174</f>
        <v>BEARISH DIVERGENCE</v>
      </c>
    </row>
    <row r="1175" spans="1:12" ht="13.5" x14ac:dyDescent="0.25">
      <c r="A1175" s="3">
        <f>RSI!A1175</f>
        <v>43721</v>
      </c>
      <c r="B1175" s="2">
        <f>RSI!B1175</f>
        <v>5.7694999999999999</v>
      </c>
      <c r="C1175" s="2">
        <f>RSI!I1175</f>
        <v>50.386352512276616</v>
      </c>
      <c r="D1175" s="2">
        <f>MACD!E1175</f>
        <v>4.641313998164609E-2</v>
      </c>
      <c r="E1175" s="2">
        <f>MACD!F1175</f>
        <v>6.4142512806169366E-2</v>
      </c>
      <c r="F1175" s="2">
        <f>'Moving Avg'!D1175</f>
        <v>5.70878</v>
      </c>
      <c r="G1175" s="2">
        <f>'Moving Avg'!F1175</f>
        <v>5.7672249999999989</v>
      </c>
      <c r="H1175" s="2">
        <f>'Moving Avg'!G1175</f>
        <v>5.817184000000001</v>
      </c>
      <c r="I1175" s="2">
        <f>'Moving Avg'!H1175</f>
        <v>5.5202505000000039</v>
      </c>
      <c r="J1175" s="6" t="str">
        <f>OBV!F1175</f>
        <v>BULLISH</v>
      </c>
      <c r="K1175" s="6" t="str">
        <f>OBV!G1175</f>
        <v>NEUTRAL</v>
      </c>
      <c r="L1175" s="6" t="str">
        <f>OBV!H1175</f>
        <v>CONFIRMED BULLISH</v>
      </c>
    </row>
    <row r="1176" spans="1:12" ht="13.5" x14ac:dyDescent="0.25">
      <c r="A1176" s="3">
        <f>RSI!A1176</f>
        <v>43724</v>
      </c>
      <c r="B1176" s="2">
        <f>RSI!B1176</f>
        <v>5.7694999999999999</v>
      </c>
      <c r="C1176" s="2">
        <f>RSI!I1176</f>
        <v>50.386352512276616</v>
      </c>
      <c r="D1176" s="2">
        <f>MACD!E1176</f>
        <v>3.9843203268689287E-2</v>
      </c>
      <c r="E1176" s="2">
        <f>MACD!F1176</f>
        <v>5.928265089867335E-2</v>
      </c>
      <c r="F1176" s="2">
        <f>'Moving Avg'!D1176</f>
        <v>5.7391400000000008</v>
      </c>
      <c r="G1176" s="2">
        <f>'Moving Avg'!F1176</f>
        <v>5.7596349999999985</v>
      </c>
      <c r="H1176" s="2">
        <f>'Moving Avg'!G1176</f>
        <v>5.8112620000000001</v>
      </c>
      <c r="I1176" s="2">
        <f>'Moving Avg'!H1176</f>
        <v>5.5240760000000044</v>
      </c>
      <c r="J1176" s="6" t="str">
        <f>OBV!F1176</f>
        <v>BULLISH</v>
      </c>
      <c r="K1176" s="6" t="str">
        <f>OBV!G1176</f>
        <v>NEUTRAL</v>
      </c>
      <c r="L1176" s="6" t="str">
        <f>OBV!H1176</f>
        <v>CONFIRMED BULLISH</v>
      </c>
    </row>
    <row r="1177" spans="1:12" ht="13.5" x14ac:dyDescent="0.25">
      <c r="A1177" s="3">
        <f>RSI!A1177</f>
        <v>43725</v>
      </c>
      <c r="B1177" s="2">
        <f>RSI!B1177</f>
        <v>5.7694999999999999</v>
      </c>
      <c r="C1177" s="2">
        <f>RSI!I1177</f>
        <v>50.386352512276616</v>
      </c>
      <c r="D1177" s="2">
        <f>MACD!E1177</f>
        <v>9.7186864335387924E-3</v>
      </c>
      <c r="E1177" s="2">
        <f>MACD!F1177</f>
        <v>4.9369858005646437E-2</v>
      </c>
      <c r="F1177" s="2">
        <f>'Moving Avg'!D1177</f>
        <v>5.7694999999999999</v>
      </c>
      <c r="G1177" s="2">
        <f>'Moving Avg'!F1177</f>
        <v>5.760774999999998</v>
      </c>
      <c r="H1177" s="2">
        <f>'Moving Avg'!G1177</f>
        <v>5.8053400000000002</v>
      </c>
      <c r="I1177" s="2">
        <f>'Moving Avg'!H1177</f>
        <v>5.5281840000000049</v>
      </c>
      <c r="J1177" s="6" t="str">
        <f>OBV!F1177</f>
        <v>BULLISH</v>
      </c>
      <c r="K1177" s="6" t="str">
        <f>OBV!G1177</f>
        <v>NEUTRAL</v>
      </c>
      <c r="L1177" s="6" t="str">
        <f>OBV!H1177</f>
        <v>CONFIRMED BULLISH</v>
      </c>
    </row>
    <row r="1178" spans="1:12" ht="13.5" x14ac:dyDescent="0.25">
      <c r="A1178" s="3">
        <f>RSI!A1178</f>
        <v>43726</v>
      </c>
      <c r="B1178" s="2">
        <f>RSI!B1178</f>
        <v>5.7694999999999999</v>
      </c>
      <c r="C1178" s="2">
        <f>RSI!I1178</f>
        <v>50.386352512276616</v>
      </c>
      <c r="D1178" s="2">
        <f>MACD!E1178</f>
        <v>8.7126554494911801E-3</v>
      </c>
      <c r="E1178" s="2">
        <f>MACD!F1178</f>
        <v>4.1238417494415383E-2</v>
      </c>
      <c r="F1178" s="2">
        <f>'Moving Avg'!D1178</f>
        <v>5.7694999999999999</v>
      </c>
      <c r="G1178" s="2">
        <f>'Moving Avg'!F1178</f>
        <v>5.7535599999999985</v>
      </c>
      <c r="H1178" s="2">
        <f>'Moving Avg'!G1178</f>
        <v>5.8029100000000007</v>
      </c>
      <c r="I1178" s="2">
        <f>'Moving Avg'!H1178</f>
        <v>5.5322920000000044</v>
      </c>
      <c r="J1178" s="6" t="str">
        <f>OBV!F1178</f>
        <v>NEUTRAL</v>
      </c>
      <c r="K1178" s="6" t="str">
        <f>OBV!G1178</f>
        <v>NEUTRAL</v>
      </c>
      <c r="L1178" s="6" t="str">
        <f>OBV!H1178</f>
        <v>NEUTRAL</v>
      </c>
    </row>
    <row r="1179" spans="1:12" ht="13.5" x14ac:dyDescent="0.25">
      <c r="A1179" s="3">
        <f>RSI!A1179</f>
        <v>43727</v>
      </c>
      <c r="B1179" s="2">
        <f>RSI!B1179</f>
        <v>5.7694999999999999</v>
      </c>
      <c r="C1179" s="2">
        <f>RSI!I1179</f>
        <v>50.386352512276616</v>
      </c>
      <c r="D1179" s="2">
        <f>MACD!E1179</f>
        <v>5.4867034768095735E-3</v>
      </c>
      <c r="E1179" s="2">
        <f>MACD!F1179</f>
        <v>3.4088074690894227E-2</v>
      </c>
      <c r="F1179" s="2">
        <f>'Moving Avg'!D1179</f>
        <v>5.7694999999999999</v>
      </c>
      <c r="G1179" s="2">
        <f>'Moving Avg'!F1179</f>
        <v>5.744069999999998</v>
      </c>
      <c r="H1179" s="2">
        <f>'Moving Avg'!G1179</f>
        <v>5.8004800000000003</v>
      </c>
      <c r="I1179" s="2">
        <f>'Moving Avg'!H1179</f>
        <v>5.5356930000000055</v>
      </c>
      <c r="J1179" s="6" t="str">
        <f>OBV!F1179</f>
        <v>NEUTRAL</v>
      </c>
      <c r="K1179" s="6" t="str">
        <f>OBV!G1179</f>
        <v>NEUTRAL</v>
      </c>
      <c r="L1179" s="6" t="str">
        <f>OBV!H1179</f>
        <v>NEUTRAL</v>
      </c>
    </row>
    <row r="1180" spans="1:12" ht="13.5" x14ac:dyDescent="0.25">
      <c r="A1180" s="3">
        <f>RSI!A1180</f>
        <v>43728</v>
      </c>
      <c r="B1180" s="2">
        <f>RSI!B1180</f>
        <v>5.7694999999999999</v>
      </c>
      <c r="C1180" s="2">
        <f>RSI!I1180</f>
        <v>50.386352512276616</v>
      </c>
      <c r="D1180" s="2">
        <f>MACD!E1180</f>
        <v>-1.8291882296394668E-2</v>
      </c>
      <c r="E1180" s="2">
        <f>MACD!F1180</f>
        <v>2.3612083293436448E-2</v>
      </c>
      <c r="F1180" s="2">
        <f>'Moving Avg'!D1180</f>
        <v>5.7694999999999999</v>
      </c>
      <c r="G1180" s="2">
        <f>'Moving Avg'!F1180</f>
        <v>5.7402749999999978</v>
      </c>
      <c r="H1180" s="2">
        <f>'Moving Avg'!G1180</f>
        <v>5.7980499999999999</v>
      </c>
      <c r="I1180" s="2">
        <f>'Moving Avg'!H1180</f>
        <v>5.5391295000000058</v>
      </c>
      <c r="J1180" s="6" t="str">
        <f>OBV!F1180</f>
        <v>NEUTRAL</v>
      </c>
      <c r="K1180" s="6" t="str">
        <f>OBV!G1180</f>
        <v>NEUTRAL</v>
      </c>
      <c r="L1180" s="6" t="str">
        <f>OBV!H1180</f>
        <v>NEUTRAL</v>
      </c>
    </row>
    <row r="1181" spans="1:12" ht="13.5" x14ac:dyDescent="0.25">
      <c r="A1181" s="3">
        <f>RSI!A1181</f>
        <v>43731</v>
      </c>
      <c r="B1181" s="2">
        <f>RSI!B1181</f>
        <v>5.7694999999999999</v>
      </c>
      <c r="C1181" s="2">
        <f>RSI!I1181</f>
        <v>50.386352512276616</v>
      </c>
      <c r="D1181" s="2">
        <f>MACD!E1181</f>
        <v>-3.8443288445811241E-2</v>
      </c>
      <c r="E1181" s="2">
        <f>MACD!F1181</f>
        <v>1.1201008945586909E-2</v>
      </c>
      <c r="F1181" s="2">
        <f>'Moving Avg'!D1181</f>
        <v>5.7694999999999999</v>
      </c>
      <c r="G1181" s="2">
        <f>'Moving Avg'!F1181</f>
        <v>5.7368599999999974</v>
      </c>
      <c r="H1181" s="2">
        <f>'Moving Avg'!G1181</f>
        <v>5.7959239999999985</v>
      </c>
      <c r="I1181" s="2">
        <f>'Moving Avg'!H1181</f>
        <v>5.5426365000000066</v>
      </c>
      <c r="J1181" s="6" t="str">
        <f>OBV!F1181</f>
        <v>NEUTRAL</v>
      </c>
      <c r="K1181" s="6" t="str">
        <f>OBV!G1181</f>
        <v>NEUTRAL</v>
      </c>
      <c r="L1181" s="6" t="str">
        <f>OBV!H1181</f>
        <v>NEUTRAL</v>
      </c>
    </row>
    <row r="1182" spans="1:12" ht="13.5" x14ac:dyDescent="0.25">
      <c r="A1182" s="3">
        <f>RSI!A1182</f>
        <v>43732</v>
      </c>
      <c r="B1182" s="2">
        <f>RSI!B1182</f>
        <v>5.7694999999999999</v>
      </c>
      <c r="C1182" s="2">
        <f>RSI!I1182</f>
        <v>50.386352512276616</v>
      </c>
      <c r="D1182" s="2">
        <f>MACD!E1182</f>
        <v>-5.5523241543550483E-2</v>
      </c>
      <c r="E1182" s="2">
        <f>MACD!F1182</f>
        <v>-2.1438411522405696E-3</v>
      </c>
      <c r="F1182" s="2">
        <f>'Moving Avg'!D1182</f>
        <v>5.7694999999999999</v>
      </c>
      <c r="G1182" s="2">
        <f>'Moving Avg'!F1182</f>
        <v>5.733444999999997</v>
      </c>
      <c r="H1182" s="2">
        <f>'Moving Avg'!G1182</f>
        <v>5.7939499999999997</v>
      </c>
      <c r="I1182" s="2">
        <f>'Moving Avg'!H1182</f>
        <v>5.5460375000000068</v>
      </c>
      <c r="J1182" s="6" t="str">
        <f>OBV!F1182</f>
        <v>NEUTRAL</v>
      </c>
      <c r="K1182" s="6" t="str">
        <f>OBV!G1182</f>
        <v>NEUTRAL</v>
      </c>
      <c r="L1182" s="6" t="str">
        <f>OBV!H1182</f>
        <v>NEUTRAL</v>
      </c>
    </row>
    <row r="1183" spans="1:12" ht="13.5" x14ac:dyDescent="0.25">
      <c r="A1183" s="3">
        <f>RSI!A1183</f>
        <v>43733</v>
      </c>
      <c r="B1183" s="2">
        <f>RSI!B1183</f>
        <v>5.7694999999999999</v>
      </c>
      <c r="C1183" s="2">
        <f>RSI!I1183</f>
        <v>50.386352512276616</v>
      </c>
      <c r="D1183" s="2">
        <f>MACD!E1183</f>
        <v>-4.6648296061226446E-2</v>
      </c>
      <c r="E1183" s="2">
        <f>MACD!F1183</f>
        <v>-1.1044732134037746E-2</v>
      </c>
      <c r="F1183" s="2">
        <f>'Moving Avg'!D1183</f>
        <v>5.7694999999999999</v>
      </c>
      <c r="G1183" s="2">
        <f>'Moving Avg'!F1183</f>
        <v>5.7300299999999975</v>
      </c>
      <c r="H1183" s="2">
        <f>'Moving Avg'!G1183</f>
        <v>5.7918239999999992</v>
      </c>
      <c r="I1183" s="2">
        <f>'Moving Avg'!H1183</f>
        <v>5.5486965000000064</v>
      </c>
      <c r="J1183" s="6" t="str">
        <f>OBV!F1183</f>
        <v>NEUTRAL</v>
      </c>
      <c r="K1183" s="6" t="str">
        <f>OBV!G1183</f>
        <v>NEUTRAL</v>
      </c>
      <c r="L1183" s="6" t="str">
        <f>OBV!H1183</f>
        <v>NEUTRAL</v>
      </c>
    </row>
    <row r="1184" spans="1:12" ht="13.5" x14ac:dyDescent="0.25">
      <c r="A1184" s="3">
        <f>RSI!A1184</f>
        <v>43734</v>
      </c>
      <c r="B1184" s="2">
        <f>RSI!B1184</f>
        <v>5.7392000000000003</v>
      </c>
      <c r="C1184" s="2">
        <f>RSI!I1184</f>
        <v>47.005066725229391</v>
      </c>
      <c r="D1184" s="2">
        <f>MACD!E1184</f>
        <v>-3.6918942238193253E-2</v>
      </c>
      <c r="E1184" s="2">
        <f>MACD!F1184</f>
        <v>-1.6219574154868847E-2</v>
      </c>
      <c r="F1184" s="2">
        <f>'Moving Avg'!D1184</f>
        <v>5.7634400000000001</v>
      </c>
      <c r="G1184" s="2">
        <f>'Moving Avg'!F1184</f>
        <v>5.7323099999999974</v>
      </c>
      <c r="H1184" s="2">
        <f>'Moving Avg'!G1184</f>
        <v>5.7912179999999989</v>
      </c>
      <c r="I1184" s="2">
        <f>'Moving Avg'!H1184</f>
        <v>5.5502500000000063</v>
      </c>
      <c r="J1184" s="6" t="str">
        <f>OBV!F1184</f>
        <v>BEARISH</v>
      </c>
      <c r="K1184" s="6" t="str">
        <f>OBV!G1184</f>
        <v>NEUTRAL</v>
      </c>
      <c r="L1184" s="6" t="str">
        <f>OBV!H1184</f>
        <v>CONFIRMED BEARISH</v>
      </c>
    </row>
    <row r="1185" spans="1:12" ht="13.5" x14ac:dyDescent="0.25">
      <c r="A1185" s="3">
        <f>RSI!A1185</f>
        <v>43735</v>
      </c>
      <c r="B1185" s="2">
        <f>RSI!B1185</f>
        <v>5.7392000000000003</v>
      </c>
      <c r="C1185" s="2">
        <f>RSI!I1185</f>
        <v>47.005066725229398</v>
      </c>
      <c r="D1185" s="2">
        <f>MACD!E1185</f>
        <v>-2.8530201297205515E-2</v>
      </c>
      <c r="E1185" s="2">
        <f>MACD!F1185</f>
        <v>-1.8681699583336181E-2</v>
      </c>
      <c r="F1185" s="2">
        <f>'Moving Avg'!D1185</f>
        <v>5.7573799999999995</v>
      </c>
      <c r="G1185" s="2">
        <f>'Moving Avg'!F1185</f>
        <v>5.7349699999999979</v>
      </c>
      <c r="H1185" s="2">
        <f>'Moving Avg'!G1185</f>
        <v>5.7907639999999985</v>
      </c>
      <c r="I1185" s="2">
        <f>'Moving Avg'!H1185</f>
        <v>5.5520860000000072</v>
      </c>
      <c r="J1185" s="6" t="str">
        <f>OBV!F1185</f>
        <v>BEARISH</v>
      </c>
      <c r="K1185" s="6" t="str">
        <f>OBV!G1185</f>
        <v>NEUTRAL</v>
      </c>
      <c r="L1185" s="6" t="str">
        <f>OBV!H1185</f>
        <v>CONFIRMED BEARISH</v>
      </c>
    </row>
    <row r="1186" spans="1:12" ht="13.5" x14ac:dyDescent="0.25">
      <c r="A1186" s="3">
        <f>RSI!A1186</f>
        <v>43738</v>
      </c>
      <c r="B1186" s="2">
        <f>RSI!B1186</f>
        <v>5.7392000000000003</v>
      </c>
      <c r="C1186" s="2">
        <f>RSI!I1186</f>
        <v>47.005066725229391</v>
      </c>
      <c r="D1186" s="2">
        <f>MACD!E1186</f>
        <v>-2.1287396271676862E-2</v>
      </c>
      <c r="E1186" s="2">
        <f>MACD!F1186</f>
        <v>-1.9202838921004318E-2</v>
      </c>
      <c r="F1186" s="2">
        <f>'Moving Avg'!D1186</f>
        <v>5.7513199999999998</v>
      </c>
      <c r="G1186" s="2">
        <f>'Moving Avg'!F1186</f>
        <v>5.7334549999999975</v>
      </c>
      <c r="H1186" s="2">
        <f>'Moving Avg'!G1186</f>
        <v>5.7893979999999985</v>
      </c>
      <c r="I1186" s="2">
        <f>'Moving Avg'!H1186</f>
        <v>5.5536040000000071</v>
      </c>
      <c r="J1186" s="6" t="str">
        <f>OBV!F1186</f>
        <v>BEARISH</v>
      </c>
      <c r="K1186" s="6" t="str">
        <f>OBV!G1186</f>
        <v>NEUTRAL</v>
      </c>
      <c r="L1186" s="6" t="str">
        <f>OBV!H1186</f>
        <v>CONFIRMED BEARISH</v>
      </c>
    </row>
    <row r="1187" spans="1:12" ht="13.5" x14ac:dyDescent="0.25">
      <c r="A1187" s="3">
        <f>RSI!A1187</f>
        <v>43739</v>
      </c>
      <c r="B1187" s="2">
        <f>RSI!B1187</f>
        <v>5.7694999999999999</v>
      </c>
      <c r="C1187" s="2">
        <f>RSI!I1187</f>
        <v>51.10335122321753</v>
      </c>
      <c r="D1187" s="2">
        <f>MACD!E1187</f>
        <v>-1.7269387818380721E-2</v>
      </c>
      <c r="E1187" s="2">
        <f>MACD!F1187</f>
        <v>-1.8816148700479599E-2</v>
      </c>
      <c r="F1187" s="2">
        <f>'Moving Avg'!D1187</f>
        <v>5.7513200000000007</v>
      </c>
      <c r="G1187" s="2">
        <f>'Moving Avg'!F1187</f>
        <v>5.7414249999999978</v>
      </c>
      <c r="H1187" s="2">
        <f>'Moving Avg'!G1187</f>
        <v>5.7886379999999971</v>
      </c>
      <c r="I1187" s="2">
        <f>'Moving Avg'!H1187</f>
        <v>5.555379500000007</v>
      </c>
      <c r="J1187" s="6" t="str">
        <f>OBV!F1187</f>
        <v>BULLISH</v>
      </c>
      <c r="K1187" s="6" t="str">
        <f>OBV!G1187</f>
        <v>NEUTRAL</v>
      </c>
      <c r="L1187" s="6" t="str">
        <f>OBV!H1187</f>
        <v>NEUTRAL</v>
      </c>
    </row>
    <row r="1188" spans="1:12" ht="13.5" x14ac:dyDescent="0.25">
      <c r="A1188" s="3">
        <f>RSI!A1188</f>
        <v>43740</v>
      </c>
      <c r="B1188" s="2">
        <f>RSI!B1188</f>
        <v>5.7694999999999999</v>
      </c>
      <c r="C1188" s="2">
        <f>RSI!I1188</f>
        <v>51.10335122321753</v>
      </c>
      <c r="D1188" s="2">
        <f>MACD!E1188</f>
        <v>-1.3924573357042114E-2</v>
      </c>
      <c r="E1188" s="2">
        <f>MACD!F1188</f>
        <v>-1.7837833631792102E-2</v>
      </c>
      <c r="F1188" s="2">
        <f>'Moving Avg'!D1188</f>
        <v>5.7513200000000007</v>
      </c>
      <c r="G1188" s="2">
        <f>'Moving Avg'!F1188</f>
        <v>5.7414249999999978</v>
      </c>
      <c r="H1188" s="2">
        <f>'Moving Avg'!G1188</f>
        <v>5.7886379999999971</v>
      </c>
      <c r="I1188" s="2">
        <f>'Moving Avg'!H1188</f>
        <v>5.5568720000000074</v>
      </c>
      <c r="J1188" s="6" t="str">
        <f>OBV!F1188</f>
        <v>BULLISH</v>
      </c>
      <c r="K1188" s="6" t="str">
        <f>OBV!G1188</f>
        <v>NEUTRAL</v>
      </c>
      <c r="L1188" s="6" t="str">
        <f>OBV!H1188</f>
        <v>NEUTRAL</v>
      </c>
    </row>
    <row r="1189" spans="1:12" ht="13.5" x14ac:dyDescent="0.25">
      <c r="A1189" s="3">
        <f>RSI!A1189</f>
        <v>43741</v>
      </c>
      <c r="B1189" s="2">
        <f>RSI!B1189</f>
        <v>5.7694999999999999</v>
      </c>
      <c r="C1189" s="2">
        <f>RSI!I1189</f>
        <v>51.10335122321753</v>
      </c>
      <c r="D1189" s="2">
        <f>MACD!E1189</f>
        <v>-1.1145307629703005E-2</v>
      </c>
      <c r="E1189" s="2">
        <f>MACD!F1189</f>
        <v>-1.6499328431374284E-2</v>
      </c>
      <c r="F1189" s="2">
        <f>'Moving Avg'!D1189</f>
        <v>5.7573800000000004</v>
      </c>
      <c r="G1189" s="2">
        <f>'Moving Avg'!F1189</f>
        <v>5.7421849999999974</v>
      </c>
      <c r="H1189" s="2">
        <f>'Moving Avg'!G1189</f>
        <v>5.7898519999999971</v>
      </c>
      <c r="I1189" s="2">
        <f>'Moving Avg'!H1189</f>
        <v>5.5580820000000086</v>
      </c>
      <c r="J1189" s="6" t="str">
        <f>OBV!F1189</f>
        <v>BULLISH</v>
      </c>
      <c r="K1189" s="6" t="str">
        <f>OBV!G1189</f>
        <v>NEUTRAL</v>
      </c>
      <c r="L1189" s="6" t="str">
        <f>OBV!H1189</f>
        <v>CONFIRMED BULLISH</v>
      </c>
    </row>
    <row r="1190" spans="1:12" ht="13.5" x14ac:dyDescent="0.25">
      <c r="A1190" s="3">
        <f>RSI!A1190</f>
        <v>43742</v>
      </c>
      <c r="B1190" s="2">
        <f>RSI!B1190</f>
        <v>5.7694999999999999</v>
      </c>
      <c r="C1190" s="2">
        <f>RSI!I1190</f>
        <v>51.10335122321753</v>
      </c>
      <c r="D1190" s="2">
        <f>MACD!E1190</f>
        <v>-8.8408081837281216E-3</v>
      </c>
      <c r="E1190" s="2">
        <f>MACD!F1190</f>
        <v>-1.4967624381845053E-2</v>
      </c>
      <c r="F1190" s="2">
        <f>'Moving Avg'!D1190</f>
        <v>5.763440000000001</v>
      </c>
      <c r="G1190" s="2">
        <f>'Moving Avg'!F1190</f>
        <v>5.7497749999999979</v>
      </c>
      <c r="H1190" s="2">
        <f>'Moving Avg'!G1190</f>
        <v>5.7890919999999984</v>
      </c>
      <c r="I1190" s="2">
        <f>'Moving Avg'!H1190</f>
        <v>5.5584085000000085</v>
      </c>
      <c r="J1190" s="6" t="str">
        <f>OBV!F1190</f>
        <v>BULLISH</v>
      </c>
      <c r="K1190" s="6" t="str">
        <f>OBV!G1190</f>
        <v>NEUTRAL</v>
      </c>
      <c r="L1190" s="6" t="str">
        <f>OBV!H1190</f>
        <v>CONFIRMED BULLISH</v>
      </c>
    </row>
    <row r="1191" spans="1:12" ht="13.5" x14ac:dyDescent="0.25">
      <c r="A1191" s="3">
        <f>RSI!A1191</f>
        <v>43745</v>
      </c>
      <c r="B1191" s="2">
        <f>RSI!B1191</f>
        <v>5.7694999999999999</v>
      </c>
      <c r="C1191" s="2">
        <f>RSI!I1191</f>
        <v>51.10335122321753</v>
      </c>
      <c r="D1191" s="2">
        <f>MACD!E1191</f>
        <v>-6.9345387239607703E-3</v>
      </c>
      <c r="E1191" s="2">
        <f>MACD!F1191</f>
        <v>-1.3361007250268198E-2</v>
      </c>
      <c r="F1191" s="2">
        <f>'Moving Avg'!D1191</f>
        <v>5.7694999999999999</v>
      </c>
      <c r="G1191" s="2">
        <f>'Moving Avg'!F1191</f>
        <v>5.7573649999999983</v>
      </c>
      <c r="H1191" s="2">
        <f>'Moving Avg'!G1191</f>
        <v>5.7869659999999987</v>
      </c>
      <c r="I1191" s="2">
        <f>'Moving Avg'!H1191</f>
        <v>5.5586290000000087</v>
      </c>
      <c r="J1191" s="6" t="str">
        <f>OBV!F1191</f>
        <v>BULLISH</v>
      </c>
      <c r="K1191" s="6" t="str">
        <f>OBV!G1191</f>
        <v>NEUTRAL</v>
      </c>
      <c r="L1191" s="6" t="str">
        <f>OBV!H1191</f>
        <v>CONFIRMED BULLISH</v>
      </c>
    </row>
    <row r="1192" spans="1:12" ht="13.5" x14ac:dyDescent="0.25">
      <c r="A1192" s="3">
        <f>RSI!A1192</f>
        <v>43746</v>
      </c>
      <c r="B1192" s="2">
        <f>RSI!B1192</f>
        <v>5.7694999999999999</v>
      </c>
      <c r="C1192" s="2">
        <f>RSI!I1192</f>
        <v>51.103351223217544</v>
      </c>
      <c r="D1192" s="2">
        <f>MACD!E1192</f>
        <v>-5.3619966831295329E-3</v>
      </c>
      <c r="E1192" s="2">
        <f>MACD!F1192</f>
        <v>-1.1761205136840465E-2</v>
      </c>
      <c r="F1192" s="2">
        <f>'Moving Avg'!D1192</f>
        <v>5.7694999999999999</v>
      </c>
      <c r="G1192" s="2">
        <f>'Moving Avg'!F1192</f>
        <v>5.7649549999999978</v>
      </c>
      <c r="H1192" s="2">
        <f>'Moving Avg'!G1192</f>
        <v>5.7846879999999992</v>
      </c>
      <c r="I1192" s="2">
        <f>'Moving Avg'!H1192</f>
        <v>5.5588845000000093</v>
      </c>
      <c r="J1192" s="6" t="str">
        <f>OBV!F1192</f>
        <v>NEUTRAL</v>
      </c>
      <c r="K1192" s="6" t="str">
        <f>OBV!G1192</f>
        <v>NEUTRAL</v>
      </c>
      <c r="L1192" s="6" t="str">
        <f>OBV!H1192</f>
        <v>NEUTRAL</v>
      </c>
    </row>
    <row r="1193" spans="1:12" ht="13.5" x14ac:dyDescent="0.25">
      <c r="A1193" s="3">
        <f>RSI!A1193</f>
        <v>43747</v>
      </c>
      <c r="B1193" s="2">
        <f>RSI!B1193</f>
        <v>5.7618999999999998</v>
      </c>
      <c r="C1193" s="2">
        <f>RSI!I1193</f>
        <v>49.602457265384416</v>
      </c>
      <c r="D1193" s="2">
        <f>MACD!E1193</f>
        <v>-3.5058797373723749E-3</v>
      </c>
      <c r="E1193" s="2">
        <f>MACD!F1193</f>
        <v>-1.0110140056946848E-2</v>
      </c>
      <c r="F1193" s="2">
        <f>'Moving Avg'!D1193</f>
        <v>5.7679799999999997</v>
      </c>
      <c r="G1193" s="2">
        <f>'Moving Avg'!F1193</f>
        <v>5.764574999999998</v>
      </c>
      <c r="H1193" s="2">
        <f>'Moving Avg'!G1193</f>
        <v>5.7822579999999997</v>
      </c>
      <c r="I1193" s="2">
        <f>'Moving Avg'!H1193</f>
        <v>5.5590670000000095</v>
      </c>
      <c r="J1193" s="6" t="str">
        <f>OBV!F1193</f>
        <v>BEARISH</v>
      </c>
      <c r="K1193" s="6" t="str">
        <f>OBV!G1193</f>
        <v>NEUTRAL</v>
      </c>
      <c r="L1193" s="6" t="str">
        <f>OBV!H1193</f>
        <v>CONFIRMED BEARISH</v>
      </c>
    </row>
    <row r="1194" spans="1:12" ht="13.5" x14ac:dyDescent="0.25">
      <c r="A1194" s="3">
        <f>RSI!A1194</f>
        <v>43748</v>
      </c>
      <c r="B1194" s="2">
        <f>RSI!B1194</f>
        <v>5.7542999999999997</v>
      </c>
      <c r="C1194" s="2">
        <f>RSI!I1194</f>
        <v>48.081682260876399</v>
      </c>
      <c r="D1194" s="2">
        <f>MACD!E1194</f>
        <v>-6.023669825597544E-3</v>
      </c>
      <c r="E1194" s="2">
        <f>MACD!F1194</f>
        <v>-9.2928460106769875E-3</v>
      </c>
      <c r="F1194" s="2">
        <f>'Moving Avg'!D1194</f>
        <v>5.7649400000000002</v>
      </c>
      <c r="G1194" s="2">
        <f>'Moving Avg'!F1194</f>
        <v>5.7638149999999975</v>
      </c>
      <c r="H1194" s="2">
        <f>'Moving Avg'!G1194</f>
        <v>5.7831679999999999</v>
      </c>
      <c r="I1194" s="2">
        <f>'Moving Avg'!H1194</f>
        <v>5.5592465000000084</v>
      </c>
      <c r="J1194" s="6" t="str">
        <f>OBV!F1194</f>
        <v>BEARISH</v>
      </c>
      <c r="K1194" s="6" t="str">
        <f>OBV!G1194</f>
        <v>NEUTRAL</v>
      </c>
      <c r="L1194" s="6" t="str">
        <f>OBV!H1194</f>
        <v>CONFIRMED BEARISH</v>
      </c>
    </row>
    <row r="1195" spans="1:12" ht="13.5" x14ac:dyDescent="0.25">
      <c r="A1195" s="3">
        <f>RSI!A1195</f>
        <v>43749</v>
      </c>
      <c r="B1195" s="2">
        <f>RSI!B1195</f>
        <v>5.7542999999999997</v>
      </c>
      <c r="C1195" s="2">
        <f>RSI!I1195</f>
        <v>48.081682260876399</v>
      </c>
      <c r="D1195" s="2">
        <f>MACD!E1195</f>
        <v>-8.0997313496986578E-3</v>
      </c>
      <c r="E1195" s="2">
        <f>MACD!F1195</f>
        <v>-9.0542230784813223E-3</v>
      </c>
      <c r="F1195" s="2">
        <f>'Moving Avg'!D1195</f>
        <v>5.7618999999999998</v>
      </c>
      <c r="G1195" s="2">
        <f>'Moving Avg'!F1195</f>
        <v>5.7630549999999978</v>
      </c>
      <c r="H1195" s="2">
        <f>'Moving Avg'!G1195</f>
        <v>5.7807380000000004</v>
      </c>
      <c r="I1195" s="2">
        <f>'Moving Avg'!H1195</f>
        <v>5.5594260000000091</v>
      </c>
      <c r="J1195" s="6" t="str">
        <f>OBV!F1195</f>
        <v>BEARISH</v>
      </c>
      <c r="K1195" s="6" t="str">
        <f>OBV!G1195</f>
        <v>NEUTRAL</v>
      </c>
      <c r="L1195" s="6" t="str">
        <f>OBV!H1195</f>
        <v>CONFIRMED BEARISH</v>
      </c>
    </row>
    <row r="1196" spans="1:12" ht="13.5" x14ac:dyDescent="0.25">
      <c r="A1196" s="3">
        <f>RSI!A1196</f>
        <v>43752</v>
      </c>
      <c r="B1196" s="2">
        <f>RSI!B1196</f>
        <v>5.7542999999999997</v>
      </c>
      <c r="C1196" s="2">
        <f>RSI!I1196</f>
        <v>48.081682260876391</v>
      </c>
      <c r="D1196" s="2">
        <f>MACD!E1196</f>
        <v>-9.8060504201518128E-3</v>
      </c>
      <c r="E1196" s="2">
        <f>MACD!F1196</f>
        <v>-9.2045885468154207E-3</v>
      </c>
      <c r="F1196" s="2">
        <f>'Moving Avg'!D1196</f>
        <v>5.7588600000000003</v>
      </c>
      <c r="G1196" s="2">
        <f>'Moving Avg'!F1196</f>
        <v>5.7622949999999982</v>
      </c>
      <c r="H1196" s="2">
        <f>'Moving Avg'!G1196</f>
        <v>5.7789160000000006</v>
      </c>
      <c r="I1196" s="2">
        <f>'Moving Avg'!H1196</f>
        <v>5.5599240000000076</v>
      </c>
      <c r="J1196" s="6" t="str">
        <f>OBV!F1196</f>
        <v>BEARISH</v>
      </c>
      <c r="K1196" s="6" t="str">
        <f>OBV!G1196</f>
        <v>NEUTRAL</v>
      </c>
      <c r="L1196" s="6" t="str">
        <f>OBV!H1196</f>
        <v>CONFIRMED BEARISH</v>
      </c>
    </row>
    <row r="1197" spans="1:12" ht="13.5" x14ac:dyDescent="0.25">
      <c r="A1197" s="3">
        <f>RSI!A1197</f>
        <v>43754</v>
      </c>
      <c r="B1197" s="2">
        <f>RSI!B1197</f>
        <v>5.7542999999999997</v>
      </c>
      <c r="C1197" s="2">
        <f>RSI!I1197</f>
        <v>48.081682260876391</v>
      </c>
      <c r="D1197" s="2">
        <f>MACD!E1197</f>
        <v>-6.5417015389384048E-3</v>
      </c>
      <c r="E1197" s="2">
        <f>MACD!F1197</f>
        <v>-8.6720111452400182E-3</v>
      </c>
      <c r="F1197" s="2">
        <f>'Moving Avg'!D1197</f>
        <v>5.7558199999999999</v>
      </c>
      <c r="G1197" s="2">
        <f>'Moving Avg'!F1197</f>
        <v>5.7615349999999985</v>
      </c>
      <c r="H1197" s="2">
        <f>'Moving Avg'!G1197</f>
        <v>5.777094</v>
      </c>
      <c r="I1197" s="2">
        <f>'Moving Avg'!H1197</f>
        <v>5.560422000000008</v>
      </c>
      <c r="J1197" s="6" t="str">
        <f>OBV!F1197</f>
        <v>BEARISH</v>
      </c>
      <c r="K1197" s="6" t="str">
        <f>OBV!G1197</f>
        <v>NEUTRAL</v>
      </c>
      <c r="L1197" s="6" t="str">
        <f>OBV!H1197</f>
        <v>CONFIRMED BEARISH</v>
      </c>
    </row>
    <row r="1198" spans="1:12" ht="13.5" x14ac:dyDescent="0.25">
      <c r="A1198" s="3">
        <f>RSI!A1198</f>
        <v>43755</v>
      </c>
      <c r="B1198" s="2">
        <f>RSI!B1198</f>
        <v>5.7542999999999997</v>
      </c>
      <c r="C1198" s="2">
        <f>RSI!I1198</f>
        <v>48.081682260876399</v>
      </c>
      <c r="D1198" s="2">
        <f>MACD!E1198</f>
        <v>-3.7363945631847528E-3</v>
      </c>
      <c r="E1198" s="2">
        <f>MACD!F1198</f>
        <v>-7.684887828828966E-3</v>
      </c>
      <c r="F1198" s="2">
        <f>'Moving Avg'!D1198</f>
        <v>5.7542999999999997</v>
      </c>
      <c r="G1198" s="2">
        <f>'Moving Avg'!F1198</f>
        <v>5.7607749999999998</v>
      </c>
      <c r="H1198" s="2">
        <f>'Moving Avg'!G1198</f>
        <v>5.7752719999999984</v>
      </c>
      <c r="I1198" s="2">
        <f>'Moving Avg'!H1198</f>
        <v>5.5609200000000074</v>
      </c>
      <c r="J1198" s="6" t="str">
        <f>OBV!F1198</f>
        <v>BEARISH</v>
      </c>
      <c r="K1198" s="6" t="str">
        <f>OBV!G1198</f>
        <v>NEUTRAL</v>
      </c>
      <c r="L1198" s="6" t="str">
        <f>OBV!H1198</f>
        <v>CONFIRMED BEARISH</v>
      </c>
    </row>
    <row r="1199" spans="1:12" ht="13.5" x14ac:dyDescent="0.25">
      <c r="A1199" s="3">
        <f>RSI!A1199</f>
        <v>43756</v>
      </c>
      <c r="B1199" s="2">
        <f>RSI!B1199</f>
        <v>5.5872999999999999</v>
      </c>
      <c r="C1199" s="2">
        <f>RSI!I1199</f>
        <v>24.334543954583467</v>
      </c>
      <c r="D1199" s="2">
        <f>MACD!E1199</f>
        <v>1.1047665256145756E-2</v>
      </c>
      <c r="E1199" s="2">
        <f>MACD!F1199</f>
        <v>-3.9383772118340224E-3</v>
      </c>
      <c r="F1199" s="2">
        <f>'Moving Avg'!D1199</f>
        <v>5.7208999999999994</v>
      </c>
      <c r="G1199" s="2">
        <f>'Moving Avg'!F1199</f>
        <v>5.7516649999999991</v>
      </c>
      <c r="H1199" s="2">
        <f>'Moving Avg'!G1199</f>
        <v>5.772841999999998</v>
      </c>
      <c r="I1199" s="2">
        <f>'Moving Avg'!H1199</f>
        <v>5.5605830000000056</v>
      </c>
      <c r="J1199" s="6" t="str">
        <f>OBV!F1199</f>
        <v>BEARISH</v>
      </c>
      <c r="K1199" s="6" t="str">
        <f>OBV!G1199</f>
        <v>NEUTRAL</v>
      </c>
      <c r="L1199" s="6" t="str">
        <f>OBV!H1199</f>
        <v>CONFIRMED BEARISH</v>
      </c>
    </row>
    <row r="1200" spans="1:12" ht="13.5" x14ac:dyDescent="0.25">
      <c r="A1200" s="3">
        <f>RSI!A1200</f>
        <v>43759</v>
      </c>
      <c r="B1200" s="2">
        <f>RSI!B1200</f>
        <v>5.7164000000000001</v>
      </c>
      <c r="C1200" s="2">
        <f>RSI!I1200</f>
        <v>46.381216025478842</v>
      </c>
      <c r="D1200" s="2">
        <f>MACD!E1200</f>
        <v>1.5018109100280341E-2</v>
      </c>
      <c r="E1200" s="2">
        <f>MACD!F1200</f>
        <v>-1.4707994941114957E-4</v>
      </c>
      <c r="F1200" s="2">
        <f>'Moving Avg'!D1200</f>
        <v>5.7133199999999995</v>
      </c>
      <c r="G1200" s="2">
        <f>'Moving Avg'!F1200</f>
        <v>5.7490100000000002</v>
      </c>
      <c r="H1200" s="2">
        <f>'Moving Avg'!G1200</f>
        <v>5.7710199999999983</v>
      </c>
      <c r="I1200" s="2">
        <f>'Moving Avg'!H1200</f>
        <v>5.5608915000000074</v>
      </c>
      <c r="J1200" s="6" t="str">
        <f>OBV!F1200</f>
        <v>BEARISH</v>
      </c>
      <c r="K1200" s="6" t="str">
        <f>OBV!G1200</f>
        <v>NEUTRAL</v>
      </c>
      <c r="L1200" s="6" t="str">
        <f>OBV!H1200</f>
        <v>CONFIRMED BEARISH</v>
      </c>
    </row>
    <row r="1201" spans="1:12" ht="13.5" x14ac:dyDescent="0.25">
      <c r="A1201" s="3">
        <f>RSI!A1201</f>
        <v>43760</v>
      </c>
      <c r="B1201" s="2">
        <f>RSI!B1201</f>
        <v>5.7088000000000001</v>
      </c>
      <c r="C1201" s="2">
        <f>RSI!I1201</f>
        <v>45.539994464773031</v>
      </c>
      <c r="D1201" s="2">
        <f>MACD!E1201</f>
        <v>1.9125800327448594E-2</v>
      </c>
      <c r="E1201" s="2">
        <f>MACD!F1201</f>
        <v>3.7074961059607994E-3</v>
      </c>
      <c r="F1201" s="2">
        <f>'Moving Avg'!D1201</f>
        <v>5.7042200000000003</v>
      </c>
      <c r="G1201" s="2">
        <f>'Moving Avg'!F1201</f>
        <v>5.7459749999999996</v>
      </c>
      <c r="H1201" s="2">
        <f>'Moving Avg'!G1201</f>
        <v>5.7682879999999992</v>
      </c>
      <c r="I1201" s="2">
        <f>'Moving Avg'!H1201</f>
        <v>5.5611620000000084</v>
      </c>
      <c r="J1201" s="6" t="str">
        <f>OBV!F1201</f>
        <v>BEARISH</v>
      </c>
      <c r="K1201" s="6" t="str">
        <f>OBV!G1201</f>
        <v>NEUTRAL</v>
      </c>
      <c r="L1201" s="6" t="str">
        <f>OBV!H1201</f>
        <v>CONFIRMED BEARISH</v>
      </c>
    </row>
    <row r="1202" spans="1:12" ht="13.5" x14ac:dyDescent="0.25">
      <c r="A1202" s="3">
        <f>RSI!A1202</f>
        <v>43761</v>
      </c>
      <c r="B1202" s="2">
        <f>RSI!B1202</f>
        <v>5.7088000000000001</v>
      </c>
      <c r="C1202" s="2">
        <f>RSI!I1202</f>
        <v>45.539994464773031</v>
      </c>
      <c r="D1202" s="2">
        <f>MACD!E1202</f>
        <v>2.2817856983178508E-2</v>
      </c>
      <c r="E1202" s="2">
        <f>MACD!F1202</f>
        <v>7.5295682814043412E-3</v>
      </c>
      <c r="F1202" s="2">
        <f>'Moving Avg'!D1202</f>
        <v>5.6951200000000002</v>
      </c>
      <c r="G1202" s="2">
        <f>'Moving Avg'!F1202</f>
        <v>5.7429399999999999</v>
      </c>
      <c r="H1202" s="2">
        <f>'Moving Avg'!G1202</f>
        <v>5.7655559999999992</v>
      </c>
      <c r="I1202" s="2">
        <f>'Moving Avg'!H1202</f>
        <v>5.5614325000000076</v>
      </c>
      <c r="J1202" s="6" t="str">
        <f>OBV!F1202</f>
        <v>BEARISH</v>
      </c>
      <c r="K1202" s="6" t="str">
        <f>OBV!G1202</f>
        <v>NEUTRAL</v>
      </c>
      <c r="L1202" s="6" t="str">
        <f>OBV!H1202</f>
        <v>CONFIRMED BEARISH</v>
      </c>
    </row>
    <row r="1203" spans="1:12" ht="13.5" x14ac:dyDescent="0.25">
      <c r="A1203" s="3">
        <f>RSI!A1203</f>
        <v>43762</v>
      </c>
      <c r="B1203" s="2">
        <f>RSI!B1203</f>
        <v>5.6936</v>
      </c>
      <c r="C1203" s="2">
        <f>RSI!I1203</f>
        <v>43.701493321375494</v>
      </c>
      <c r="D1203" s="2">
        <f>MACD!E1203</f>
        <v>2.6098894454383625E-2</v>
      </c>
      <c r="E1203" s="2">
        <f>MACD!F1203</f>
        <v>1.1243433516000198E-2</v>
      </c>
      <c r="F1203" s="2">
        <f>'Moving Avg'!D1203</f>
        <v>5.6829799999999997</v>
      </c>
      <c r="G1203" s="2">
        <f>'Moving Avg'!F1203</f>
        <v>5.7391449999999988</v>
      </c>
      <c r="H1203" s="2">
        <f>'Moving Avg'!G1203</f>
        <v>5.7625199999999985</v>
      </c>
      <c r="I1203" s="2">
        <f>'Moving Avg'!H1203</f>
        <v>5.5616270000000076</v>
      </c>
      <c r="J1203" s="6" t="str">
        <f>OBV!F1203</f>
        <v>BEARISH</v>
      </c>
      <c r="K1203" s="6" t="str">
        <f>OBV!G1203</f>
        <v>NEUTRAL</v>
      </c>
      <c r="L1203" s="6" t="str">
        <f>OBV!H1203</f>
        <v>CONFIRMED BEARISH</v>
      </c>
    </row>
    <row r="1204" spans="1:12" ht="13.5" x14ac:dyDescent="0.25">
      <c r="A1204" s="3">
        <f>RSI!A1204</f>
        <v>43763</v>
      </c>
      <c r="B1204" s="2">
        <f>RSI!B1204</f>
        <v>5.6936</v>
      </c>
      <c r="C1204" s="2">
        <f>RSI!I1204</f>
        <v>43.701493321375494</v>
      </c>
      <c r="D1204" s="2">
        <f>MACD!E1204</f>
        <v>2.798120136824167E-2</v>
      </c>
      <c r="E1204" s="2">
        <f>MACD!F1204</f>
        <v>1.4590987086448494E-2</v>
      </c>
      <c r="F1204" s="2">
        <f>'Moving Avg'!D1204</f>
        <v>5.7042400000000004</v>
      </c>
      <c r="G1204" s="2">
        <f>'Moving Avg'!F1204</f>
        <v>5.7368649999999999</v>
      </c>
      <c r="H1204" s="2">
        <f>'Moving Avg'!G1204</f>
        <v>5.7579659999999988</v>
      </c>
      <c r="I1204" s="2">
        <f>'Moving Avg'!H1204</f>
        <v>5.5618215000000077</v>
      </c>
      <c r="J1204" s="6" t="str">
        <f>OBV!F1204</f>
        <v>BEARISH</v>
      </c>
      <c r="K1204" s="6" t="str">
        <f>OBV!G1204</f>
        <v>NEUTRAL</v>
      </c>
      <c r="L1204" s="6" t="str">
        <f>OBV!H1204</f>
        <v>BEARISH DIVERGENCE</v>
      </c>
    </row>
    <row r="1205" spans="1:12" ht="13.5" x14ac:dyDescent="0.25">
      <c r="A1205" s="3">
        <f>RSI!A1205</f>
        <v>43766</v>
      </c>
      <c r="B1205" s="2">
        <f>RSI!B1205</f>
        <v>5.6936</v>
      </c>
      <c r="C1205" s="2">
        <f>RSI!I1205</f>
        <v>43.701493321375494</v>
      </c>
      <c r="D1205" s="2">
        <f>MACD!E1205</f>
        <v>2.982880705438884E-2</v>
      </c>
      <c r="E1205" s="2">
        <f>MACD!F1205</f>
        <v>1.7638551080036563E-2</v>
      </c>
      <c r="F1205" s="2">
        <f>'Moving Avg'!D1205</f>
        <v>5.6996799999999999</v>
      </c>
      <c r="G1205" s="2">
        <f>'Moving Avg'!F1205</f>
        <v>5.734585</v>
      </c>
      <c r="H1205" s="2">
        <f>'Moving Avg'!G1205</f>
        <v>5.7534119999999982</v>
      </c>
      <c r="I1205" s="2">
        <f>'Moving Avg'!H1205</f>
        <v>5.562016000000007</v>
      </c>
      <c r="J1205" s="6" t="str">
        <f>OBV!F1205</f>
        <v>BEARISH</v>
      </c>
      <c r="K1205" s="6" t="str">
        <f>OBV!G1205</f>
        <v>NEUTRAL</v>
      </c>
      <c r="L1205" s="6" t="str">
        <f>OBV!H1205</f>
        <v>CONFIRMED BEARISH</v>
      </c>
    </row>
    <row r="1206" spans="1:12" ht="13.5" x14ac:dyDescent="0.25">
      <c r="A1206" s="3">
        <f>RSI!A1206</f>
        <v>43767</v>
      </c>
      <c r="B1206" s="2">
        <f>RSI!B1206</f>
        <v>5.6936</v>
      </c>
      <c r="C1206" s="2">
        <f>RSI!I1206</f>
        <v>43.701493321375494</v>
      </c>
      <c r="D1206" s="2">
        <f>MACD!E1206</f>
        <v>3.1628169833514796E-2</v>
      </c>
      <c r="E1206" s="2">
        <f>MACD!F1206</f>
        <v>2.0436474830732208E-2</v>
      </c>
      <c r="F1206" s="2">
        <f>'Moving Avg'!D1206</f>
        <v>5.6966400000000004</v>
      </c>
      <c r="G1206" s="2">
        <f>'Moving Avg'!F1206</f>
        <v>5.7323049999999993</v>
      </c>
      <c r="H1206" s="2">
        <f>'Moving Avg'!G1206</f>
        <v>5.7488579999999994</v>
      </c>
      <c r="I1206" s="2">
        <f>'Moving Avg'!H1206</f>
        <v>5.5622105000000071</v>
      </c>
      <c r="J1206" s="6" t="str">
        <f>OBV!F1206</f>
        <v>BEARISH</v>
      </c>
      <c r="K1206" s="6" t="str">
        <f>OBV!G1206</f>
        <v>NEUTRAL</v>
      </c>
      <c r="L1206" s="6" t="str">
        <f>OBV!H1206</f>
        <v>CONFIRMED BEARISH</v>
      </c>
    </row>
    <row r="1207" spans="1:12" ht="13.5" x14ac:dyDescent="0.25">
      <c r="A1207" s="3">
        <f>RSI!A1207</f>
        <v>43768</v>
      </c>
      <c r="B1207" s="2">
        <f>RSI!B1207</f>
        <v>5.6936</v>
      </c>
      <c r="C1207" s="2">
        <f>RSI!I1207</f>
        <v>43.701493321375494</v>
      </c>
      <c r="D1207" s="2">
        <f>MACD!E1207</f>
        <v>3.336922990452873E-2</v>
      </c>
      <c r="E1207" s="2">
        <f>MACD!F1207</f>
        <v>2.3023025845491513E-2</v>
      </c>
      <c r="F1207" s="2">
        <f>'Moving Avg'!D1207</f>
        <v>5.6936</v>
      </c>
      <c r="G1207" s="2">
        <f>'Moving Avg'!F1207</f>
        <v>5.7285100000000018</v>
      </c>
      <c r="H1207" s="2">
        <f>'Moving Avg'!G1207</f>
        <v>5.7477959999999984</v>
      </c>
      <c r="I1207" s="2">
        <f>'Moving Avg'!H1207</f>
        <v>5.5625815000000065</v>
      </c>
      <c r="J1207" s="6" t="str">
        <f>OBV!F1207</f>
        <v>BEARISH</v>
      </c>
      <c r="K1207" s="6" t="str">
        <f>OBV!G1207</f>
        <v>NEUTRAL</v>
      </c>
      <c r="L1207" s="6" t="str">
        <f>OBV!H1207</f>
        <v>CONFIRMED BEARISH</v>
      </c>
    </row>
    <row r="1208" spans="1:12" ht="13.5" x14ac:dyDescent="0.25">
      <c r="A1208" s="3">
        <f>RSI!A1208</f>
        <v>43769</v>
      </c>
      <c r="B1208" s="2">
        <f>RSI!B1208</f>
        <v>5.6936</v>
      </c>
      <c r="C1208" s="2">
        <f>RSI!I1208</f>
        <v>43.701493321375494</v>
      </c>
      <c r="D1208" s="2">
        <f>MACD!E1208</f>
        <v>3.5044770075214338E-2</v>
      </c>
      <c r="E1208" s="2">
        <f>MACD!F1208</f>
        <v>2.5427374691436078E-2</v>
      </c>
      <c r="F1208" s="2">
        <f>'Moving Avg'!D1208</f>
        <v>5.6936</v>
      </c>
      <c r="G1208" s="2">
        <f>'Moving Avg'!F1208</f>
        <v>5.7247150000000007</v>
      </c>
      <c r="H1208" s="2">
        <f>'Moving Avg'!G1208</f>
        <v>5.7433919999999992</v>
      </c>
      <c r="I1208" s="2">
        <f>'Moving Avg'!H1208</f>
        <v>5.5628110000000062</v>
      </c>
      <c r="J1208" s="6" t="str">
        <f>OBV!F1208</f>
        <v>NEUTRAL</v>
      </c>
      <c r="K1208" s="6" t="str">
        <f>OBV!G1208</f>
        <v>NEUTRAL</v>
      </c>
      <c r="L1208" s="6" t="str">
        <f>OBV!H1208</f>
        <v>NEUTRAL</v>
      </c>
    </row>
    <row r="1209" spans="1:12" ht="13.5" x14ac:dyDescent="0.25">
      <c r="A1209" s="3">
        <f>RSI!A1209</f>
        <v>43770</v>
      </c>
      <c r="B1209" s="2">
        <f>RSI!B1209</f>
        <v>5.5342000000000002</v>
      </c>
      <c r="C1209" s="2">
        <f>RSI!I1209</f>
        <v>26.319456225860961</v>
      </c>
      <c r="D1209" s="2">
        <f>MACD!E1209</f>
        <v>2.276498223087664E-2</v>
      </c>
      <c r="E1209" s="2">
        <f>MACD!F1209</f>
        <v>2.4894896199324192E-2</v>
      </c>
      <c r="F1209" s="2">
        <f>'Moving Avg'!D1209</f>
        <v>5.6617199999999999</v>
      </c>
      <c r="G1209" s="2">
        <f>'Moving Avg'!F1209</f>
        <v>5.7129500000000011</v>
      </c>
      <c r="H1209" s="2">
        <f>'Moving Avg'!G1209</f>
        <v>5.7348899999999983</v>
      </c>
      <c r="I1209" s="2">
        <f>'Moving Avg'!H1209</f>
        <v>5.5622435000000063</v>
      </c>
      <c r="J1209" s="6" t="str">
        <f>OBV!F1209</f>
        <v>BEARISH</v>
      </c>
      <c r="K1209" s="6" t="str">
        <f>OBV!G1209</f>
        <v>NEUTRAL</v>
      </c>
      <c r="L1209" s="6" t="str">
        <f>OBV!H1209</f>
        <v>CONFIRMED BEARISH</v>
      </c>
    </row>
    <row r="1210" spans="1:12" ht="13.5" x14ac:dyDescent="0.25">
      <c r="A1210" s="3">
        <f>RSI!A1210</f>
        <v>43773</v>
      </c>
      <c r="B1210" s="2">
        <f>RSI!B1210</f>
        <v>5.5418000000000003</v>
      </c>
      <c r="C1210" s="2">
        <f>RSI!I1210</f>
        <v>27.794099725499436</v>
      </c>
      <c r="D1210" s="2">
        <f>MACD!E1210</f>
        <v>3.2788339535388289E-2</v>
      </c>
      <c r="E1210" s="2">
        <f>MACD!F1210</f>
        <v>2.6473584866537014E-2</v>
      </c>
      <c r="F1210" s="2">
        <f>'Moving Avg'!D1210</f>
        <v>5.6313600000000008</v>
      </c>
      <c r="G1210" s="2">
        <f>'Moving Avg'!F1210</f>
        <v>5.7015650000000004</v>
      </c>
      <c r="H1210" s="2">
        <f>'Moving Avg'!G1210</f>
        <v>5.7288179999999986</v>
      </c>
      <c r="I1210" s="2">
        <f>'Moving Avg'!H1210</f>
        <v>5.5618555000000045</v>
      </c>
      <c r="J1210" s="6" t="str">
        <f>OBV!F1210</f>
        <v>BULLISH</v>
      </c>
      <c r="K1210" s="6" t="str">
        <f>OBV!G1210</f>
        <v>NEUTRAL</v>
      </c>
      <c r="L1210" s="6" t="str">
        <f>OBV!H1210</f>
        <v>BULLISH DIVERGENCE</v>
      </c>
    </row>
    <row r="1211" spans="1:12" ht="13.5" x14ac:dyDescent="0.25">
      <c r="A1211" s="3">
        <f>RSI!A1211</f>
        <v>43774</v>
      </c>
      <c r="B1211" s="2">
        <f>RSI!B1211</f>
        <v>5.6631999999999998</v>
      </c>
      <c r="C1211" s="2">
        <f>RSI!I1211</f>
        <v>46.286948621401962</v>
      </c>
      <c r="D1211" s="2">
        <f>MACD!E1211</f>
        <v>3.2095661189516456E-2</v>
      </c>
      <c r="E1211" s="2">
        <f>MACD!F1211</f>
        <v>2.7598000131132904E-2</v>
      </c>
      <c r="F1211" s="2">
        <f>'Moving Avg'!D1211</f>
        <v>5.6252800000000001</v>
      </c>
      <c r="G1211" s="2">
        <f>'Moving Avg'!F1211</f>
        <v>5.6962500000000009</v>
      </c>
      <c r="H1211" s="2">
        <f>'Moving Avg'!G1211</f>
        <v>5.725325999999999</v>
      </c>
      <c r="I1211" s="2">
        <f>'Moving Avg'!H1211</f>
        <v>5.5619330000000051</v>
      </c>
      <c r="J1211" s="6" t="str">
        <f>OBV!F1211</f>
        <v>BULLISH</v>
      </c>
      <c r="K1211" s="6" t="str">
        <f>OBV!G1211</f>
        <v>NEUTRAL</v>
      </c>
      <c r="L1211" s="6" t="str">
        <f>OBV!H1211</f>
        <v>BULLISH DIVERGENCE</v>
      </c>
    </row>
    <row r="1212" spans="1:12" ht="13.5" x14ac:dyDescent="0.25">
      <c r="A1212" s="3">
        <f>RSI!A1212</f>
        <v>43775</v>
      </c>
      <c r="B1212" s="2">
        <f>RSI!B1212</f>
        <v>5.4962</v>
      </c>
      <c r="C1212" s="2">
        <f>RSI!I1212</f>
        <v>33.55551074541988</v>
      </c>
      <c r="D1212" s="2">
        <f>MACD!E1212</f>
        <v>4.4077230449137694E-2</v>
      </c>
      <c r="E1212" s="2">
        <f>MACD!F1212</f>
        <v>3.0893846194733864E-2</v>
      </c>
      <c r="F1212" s="2">
        <f>'Moving Avg'!D1212</f>
        <v>5.5858000000000008</v>
      </c>
      <c r="G1212" s="2">
        <f>'Moving Avg'!F1212</f>
        <v>5.6825850000000013</v>
      </c>
      <c r="H1212" s="2">
        <f>'Moving Avg'!G1212</f>
        <v>5.718493999999998</v>
      </c>
      <c r="I1212" s="2">
        <f>'Moving Avg'!H1212</f>
        <v>5.5618470000000038</v>
      </c>
      <c r="J1212" s="6" t="str">
        <f>OBV!F1212</f>
        <v>BULLISH</v>
      </c>
      <c r="K1212" s="6" t="str">
        <f>OBV!G1212</f>
        <v>NEUTRAL</v>
      </c>
      <c r="L1212" s="6" t="str">
        <f>OBV!H1212</f>
        <v>BULLISH DIVERGENCE</v>
      </c>
    </row>
    <row r="1213" spans="1:12" ht="13.5" x14ac:dyDescent="0.25">
      <c r="A1213" s="3">
        <f>RSI!A1213</f>
        <v>43776</v>
      </c>
      <c r="B1213" s="2">
        <f>RSI!B1213</f>
        <v>5.6555999999999997</v>
      </c>
      <c r="C1213" s="2">
        <f>RSI!I1213</f>
        <v>48.200813973448852</v>
      </c>
      <c r="D1213" s="2">
        <f>MACD!E1213</f>
        <v>4.123911826850879E-2</v>
      </c>
      <c r="E1213" s="2">
        <f>MACD!F1213</f>
        <v>3.2962900609488852E-2</v>
      </c>
      <c r="F1213" s="2">
        <f>'Moving Avg'!D1213</f>
        <v>5.5781999999999998</v>
      </c>
      <c r="G1213" s="2">
        <f>'Moving Avg'!F1213</f>
        <v>5.6772700000000018</v>
      </c>
      <c r="H1213" s="2">
        <f>'Moving Avg'!G1213</f>
        <v>5.7148499999999975</v>
      </c>
      <c r="I1213" s="2">
        <f>'Moving Avg'!H1213</f>
        <v>5.5632650000000039</v>
      </c>
      <c r="J1213" s="6" t="str">
        <f>OBV!F1213</f>
        <v>BULLISH</v>
      </c>
      <c r="K1213" s="6" t="str">
        <f>OBV!G1213</f>
        <v>NEUTRAL</v>
      </c>
      <c r="L1213" s="6" t="str">
        <f>OBV!H1213</f>
        <v>BULLISH DIVERGENCE</v>
      </c>
    </row>
    <row r="1214" spans="1:12" ht="13.5" x14ac:dyDescent="0.25">
      <c r="A1214" s="3">
        <f>RSI!A1214</f>
        <v>43777</v>
      </c>
      <c r="B1214" s="2">
        <f>RSI!B1214</f>
        <v>5.5038</v>
      </c>
      <c r="C1214" s="2">
        <f>RSI!I1214</f>
        <v>39.313855086738826</v>
      </c>
      <c r="D1214" s="2">
        <f>MACD!E1214</f>
        <v>5.0223057519942493E-2</v>
      </c>
      <c r="E1214" s="2">
        <f>MACD!F1214</f>
        <v>3.641493199157958E-2</v>
      </c>
      <c r="F1214" s="2">
        <f>'Moving Avg'!D1214</f>
        <v>5.57212</v>
      </c>
      <c r="G1214" s="2">
        <f>'Moving Avg'!F1214</f>
        <v>5.6647449999999999</v>
      </c>
      <c r="H1214" s="2">
        <f>'Moving Avg'!G1214</f>
        <v>5.711053999999999</v>
      </c>
      <c r="I1214" s="2">
        <f>'Moving Avg'!H1214</f>
        <v>5.5632170000000034</v>
      </c>
      <c r="J1214" s="6" t="str">
        <f>OBV!F1214</f>
        <v>BULLISH</v>
      </c>
      <c r="K1214" s="6" t="str">
        <f>OBV!G1214</f>
        <v>NEUTRAL</v>
      </c>
      <c r="L1214" s="6" t="str">
        <f>OBV!H1214</f>
        <v>BULLISH DIVERGENCE</v>
      </c>
    </row>
    <row r="1215" spans="1:12" ht="13.5" x14ac:dyDescent="0.25">
      <c r="A1215" s="3">
        <f>RSI!A1215</f>
        <v>43780</v>
      </c>
      <c r="B1215" s="2">
        <f>RSI!B1215</f>
        <v>5.6631999999999998</v>
      </c>
      <c r="C1215" s="2">
        <f>RSI!I1215</f>
        <v>49.783789552193255</v>
      </c>
      <c r="D1215" s="2">
        <f>MACD!E1215</f>
        <v>4.7044969383374102E-2</v>
      </c>
      <c r="E1215" s="2">
        <f>MACD!F1215</f>
        <v>3.8540939469938487E-2</v>
      </c>
      <c r="F1215" s="2">
        <f>'Moving Avg'!D1215</f>
        <v>5.5963999999999992</v>
      </c>
      <c r="G1215" s="2">
        <f>'Moving Avg'!F1215</f>
        <v>5.6601900000000018</v>
      </c>
      <c r="H1215" s="2">
        <f>'Moving Avg'!G1215</f>
        <v>5.7105979999999992</v>
      </c>
      <c r="I1215" s="2">
        <f>'Moving Avg'!H1215</f>
        <v>5.5647790000000033</v>
      </c>
      <c r="J1215" s="6" t="str">
        <f>OBV!F1215</f>
        <v>BULLISH</v>
      </c>
      <c r="K1215" s="6" t="str">
        <f>OBV!G1215</f>
        <v>NEUTRAL</v>
      </c>
      <c r="L1215" s="6" t="str">
        <f>OBV!H1215</f>
        <v>CONFIRMED BULLISH</v>
      </c>
    </row>
    <row r="1216" spans="1:12" ht="13.5" x14ac:dyDescent="0.25">
      <c r="A1216" s="3">
        <f>RSI!A1216</f>
        <v>43781</v>
      </c>
      <c r="B1216" s="2">
        <f>RSI!B1216</f>
        <v>5.6631999999999998</v>
      </c>
      <c r="C1216" s="2">
        <f>RSI!I1216</f>
        <v>49.783789552193262</v>
      </c>
      <c r="D1216" s="2">
        <f>MACD!E1216</f>
        <v>4.43653280298415E-2</v>
      </c>
      <c r="E1216" s="2">
        <f>MACD!F1216</f>
        <v>3.9705817181919095E-2</v>
      </c>
      <c r="F1216" s="2">
        <f>'Moving Avg'!D1216</f>
        <v>5.5964</v>
      </c>
      <c r="G1216" s="2">
        <f>'Moving Avg'!F1216</f>
        <v>5.655635000000002</v>
      </c>
      <c r="H1216" s="2">
        <f>'Moving Avg'!G1216</f>
        <v>5.7084719999999995</v>
      </c>
      <c r="I1216" s="2">
        <f>'Moving Avg'!H1216</f>
        <v>5.567118500000003</v>
      </c>
      <c r="J1216" s="6" t="str">
        <f>OBV!F1216</f>
        <v>BEARISH</v>
      </c>
      <c r="K1216" s="6" t="str">
        <f>OBV!G1216</f>
        <v>NEUTRAL</v>
      </c>
      <c r="L1216" s="6" t="str">
        <f>OBV!H1216</f>
        <v>NEUTRAL</v>
      </c>
    </row>
    <row r="1217" spans="1:12" ht="13.5" x14ac:dyDescent="0.25">
      <c r="A1217" s="3">
        <f>RSI!A1217</f>
        <v>43782</v>
      </c>
      <c r="B1217" s="2">
        <f>RSI!B1217</f>
        <v>5.6631999999999998</v>
      </c>
      <c r="C1217" s="2">
        <f>RSI!I1217</f>
        <v>49.783789552193262</v>
      </c>
      <c r="D1217" s="2">
        <f>MACD!E1217</f>
        <v>4.2106744883571245E-2</v>
      </c>
      <c r="E1217" s="2">
        <f>MACD!F1217</f>
        <v>4.0186002722249523E-2</v>
      </c>
      <c r="F1217" s="2">
        <f>'Moving Avg'!D1217</f>
        <v>5.6298000000000004</v>
      </c>
      <c r="G1217" s="2">
        <f>'Moving Avg'!F1217</f>
        <v>5.6510800000000021</v>
      </c>
      <c r="H1217" s="2">
        <f>'Moving Avg'!G1217</f>
        <v>5.7095339999999997</v>
      </c>
      <c r="I1217" s="2">
        <f>'Moving Avg'!H1217</f>
        <v>5.5699880000000022</v>
      </c>
      <c r="J1217" s="6" t="str">
        <f>OBV!F1217</f>
        <v>BEARISH</v>
      </c>
      <c r="K1217" s="6" t="str">
        <f>OBV!G1217</f>
        <v>NEUTRAL</v>
      </c>
      <c r="L1217" s="6" t="str">
        <f>OBV!H1217</f>
        <v>BEARISH DIVERGENCE</v>
      </c>
    </row>
    <row r="1218" spans="1:12" ht="13.5" x14ac:dyDescent="0.25">
      <c r="A1218" s="3">
        <f>RSI!A1218</f>
        <v>43783</v>
      </c>
      <c r="B1218" s="2">
        <f>RSI!B1218</f>
        <v>5.6631999999999998</v>
      </c>
      <c r="C1218" s="2">
        <f>RSI!I1218</f>
        <v>49.783789552193262</v>
      </c>
      <c r="D1218" s="2">
        <f>MACD!E1218</f>
        <v>4.0203789485398822E-2</v>
      </c>
      <c r="E1218" s="2">
        <f>MACD!F1218</f>
        <v>4.0189560074879387E-2</v>
      </c>
      <c r="F1218" s="2">
        <f>'Moving Avg'!D1218</f>
        <v>5.6313199999999997</v>
      </c>
      <c r="G1218" s="2">
        <f>'Moving Avg'!F1218</f>
        <v>5.6465250000000005</v>
      </c>
      <c r="H1218" s="2">
        <f>'Moving Avg'!G1218</f>
        <v>5.707408</v>
      </c>
      <c r="I1218" s="2">
        <f>'Moving Avg'!H1218</f>
        <v>5.5728575000000022</v>
      </c>
      <c r="J1218" s="6" t="str">
        <f>OBV!F1218</f>
        <v>BEARISH</v>
      </c>
      <c r="K1218" s="6" t="str">
        <f>OBV!G1218</f>
        <v>NEUTRAL</v>
      </c>
      <c r="L1218" s="6" t="str">
        <f>OBV!H1218</f>
        <v>BEARISH DIVERGENCE</v>
      </c>
    </row>
    <row r="1219" spans="1:12" ht="13.5" x14ac:dyDescent="0.25">
      <c r="A1219" s="3">
        <f>RSI!A1219</f>
        <v>43784</v>
      </c>
      <c r="B1219" s="2">
        <f>RSI!B1219</f>
        <v>5.6783999999999999</v>
      </c>
      <c r="C1219" s="2">
        <f>RSI!I1219</f>
        <v>50.870933200235136</v>
      </c>
      <c r="D1219" s="2">
        <f>MACD!E1219</f>
        <v>1.2952143068194921E-2</v>
      </c>
      <c r="E1219" s="2">
        <f>MACD!F1219</f>
        <v>3.4742076673542496E-2</v>
      </c>
      <c r="F1219" s="2">
        <f>'Moving Avg'!D1219</f>
        <v>5.6662400000000002</v>
      </c>
      <c r="G1219" s="2">
        <f>'Moving Avg'!F1219</f>
        <v>5.6510800000000003</v>
      </c>
      <c r="H1219" s="2">
        <f>'Moving Avg'!G1219</f>
        <v>5.7058899999999992</v>
      </c>
      <c r="I1219" s="2">
        <f>'Moving Avg'!H1219</f>
        <v>5.5761565000000015</v>
      </c>
      <c r="J1219" s="6" t="str">
        <f>OBV!F1219</f>
        <v>BULLISH</v>
      </c>
      <c r="K1219" s="6" t="str">
        <f>OBV!G1219</f>
        <v>NEUTRAL</v>
      </c>
      <c r="L1219" s="6" t="str">
        <f>OBV!H1219</f>
        <v>CONFIRMED BULLISH</v>
      </c>
    </row>
    <row r="1220" spans="1:12" ht="13.5" x14ac:dyDescent="0.25">
      <c r="A1220" s="3">
        <f>RSI!A1220</f>
        <v>43787</v>
      </c>
      <c r="B1220" s="2">
        <f>RSI!B1220</f>
        <v>5.6783999999999999</v>
      </c>
      <c r="C1220" s="2">
        <f>RSI!I1220</f>
        <v>50.870933200235136</v>
      </c>
      <c r="D1220" s="2">
        <f>MACD!E1220</f>
        <v>-9.020538803611089E-3</v>
      </c>
      <c r="E1220" s="2">
        <f>MACD!F1220</f>
        <v>2.5989553578111783E-2</v>
      </c>
      <c r="F1220" s="2">
        <f>'Moving Avg'!D1220</f>
        <v>5.6692799999999997</v>
      </c>
      <c r="G1220" s="2">
        <f>'Moving Avg'!F1220</f>
        <v>5.6491800000000003</v>
      </c>
      <c r="H1220" s="2">
        <f>'Moving Avg'!G1220</f>
        <v>5.7071040000000002</v>
      </c>
      <c r="I1220" s="2">
        <f>'Moving Avg'!H1220</f>
        <v>5.579809</v>
      </c>
      <c r="J1220" s="6" t="str">
        <f>OBV!F1220</f>
        <v>BULLISH</v>
      </c>
      <c r="K1220" s="6" t="str">
        <f>OBV!G1220</f>
        <v>NEUTRAL</v>
      </c>
      <c r="L1220" s="6" t="str">
        <f>OBV!H1220</f>
        <v>CONFIRMED BULLISH</v>
      </c>
    </row>
    <row r="1221" spans="1:12" ht="13.5" x14ac:dyDescent="0.25">
      <c r="A1221" s="3">
        <f>RSI!A1221</f>
        <v>43788</v>
      </c>
      <c r="B1221" s="2">
        <f>RSI!B1221</f>
        <v>5.5114000000000001</v>
      </c>
      <c r="C1221" s="2">
        <f>RSI!I1221</f>
        <v>39.871946342153784</v>
      </c>
      <c r="D1221" s="2">
        <f>MACD!E1221</f>
        <v>3.357793505412765E-3</v>
      </c>
      <c r="E1221" s="2">
        <f>MACD!F1221</f>
        <v>2.1463201563571978E-2</v>
      </c>
      <c r="F1221" s="2">
        <f>'Moving Avg'!D1221</f>
        <v>5.6389200000000006</v>
      </c>
      <c r="G1221" s="2">
        <f>'Moving Avg'!F1221</f>
        <v>5.63931</v>
      </c>
      <c r="H1221" s="2">
        <f>'Moving Avg'!G1221</f>
        <v>5.7049779999999988</v>
      </c>
      <c r="I1221" s="2">
        <f>'Moving Avg'!H1221</f>
        <v>5.5819195000000006</v>
      </c>
      <c r="J1221" s="6" t="str">
        <f>OBV!F1221</f>
        <v>BEARISH</v>
      </c>
      <c r="K1221" s="6" t="str">
        <f>OBV!G1221</f>
        <v>NEUTRAL</v>
      </c>
      <c r="L1221" s="6" t="str">
        <f>OBV!H1221</f>
        <v>CONFIRMED BEARISH</v>
      </c>
    </row>
    <row r="1222" spans="1:12" ht="13.5" x14ac:dyDescent="0.25">
      <c r="A1222" s="3">
        <f>RSI!A1222</f>
        <v>43789</v>
      </c>
      <c r="B1222" s="2">
        <f>RSI!B1222</f>
        <v>5.5114000000000001</v>
      </c>
      <c r="C1222" s="2">
        <f>RSI!I1222</f>
        <v>39.871946342153784</v>
      </c>
      <c r="D1222" s="2">
        <f>MACD!E1222</f>
        <v>-1.0944741506097699E-2</v>
      </c>
      <c r="E1222" s="2">
        <f>MACD!F1222</f>
        <v>1.4981612949638042E-2</v>
      </c>
      <c r="F1222" s="2">
        <f>'Moving Avg'!D1222</f>
        <v>5.6085599999999998</v>
      </c>
      <c r="G1222" s="2">
        <f>'Moving Avg'!F1222</f>
        <v>5.6294400000000007</v>
      </c>
      <c r="H1222" s="2">
        <f>'Moving Avg'!G1222</f>
        <v>5.7028519999999983</v>
      </c>
      <c r="I1222" s="2">
        <f>'Moving Avg'!H1222</f>
        <v>5.5832879999999996</v>
      </c>
      <c r="J1222" s="6" t="str">
        <f>OBV!F1222</f>
        <v>BEARISH</v>
      </c>
      <c r="K1222" s="6" t="str">
        <f>OBV!G1222</f>
        <v>NEUTRAL</v>
      </c>
      <c r="L1222" s="6" t="str">
        <f>OBV!H1222</f>
        <v>CONFIRMED BEARISH</v>
      </c>
    </row>
    <row r="1223" spans="1:12" ht="13.5" x14ac:dyDescent="0.25">
      <c r="A1223" s="3">
        <f>RSI!A1223</f>
        <v>43790</v>
      </c>
      <c r="B1223" s="2">
        <f>RSI!B1223</f>
        <v>5.6631999999999998</v>
      </c>
      <c r="C1223" s="2">
        <f>RSI!I1223</f>
        <v>51.033124466864969</v>
      </c>
      <c r="D1223" s="2">
        <f>MACD!E1223</f>
        <v>-8.9202918255866237E-3</v>
      </c>
      <c r="E1223" s="2">
        <f>MACD!F1223</f>
        <v>1.0201231994593109E-2</v>
      </c>
      <c r="F1223" s="2">
        <f>'Moving Avg'!D1223</f>
        <v>5.6085600000000007</v>
      </c>
      <c r="G1223" s="2">
        <f>'Moving Avg'!F1223</f>
        <v>5.6279199999999996</v>
      </c>
      <c r="H1223" s="2">
        <f>'Moving Avg'!G1223</f>
        <v>5.7007259999999986</v>
      </c>
      <c r="I1223" s="2">
        <f>'Moving Avg'!H1223</f>
        <v>5.5854509999999991</v>
      </c>
      <c r="J1223" s="6" t="str">
        <f>OBV!F1223</f>
        <v>BULLISH</v>
      </c>
      <c r="K1223" s="6" t="str">
        <f>OBV!G1223</f>
        <v>NEUTRAL</v>
      </c>
      <c r="L1223" s="6" t="str">
        <f>OBV!H1223</f>
        <v>NEUTRAL</v>
      </c>
    </row>
    <row r="1224" spans="1:12" ht="13.5" x14ac:dyDescent="0.25">
      <c r="A1224" s="3">
        <f>RSI!A1224</f>
        <v>43791</v>
      </c>
      <c r="B1224" s="2">
        <f>RSI!B1224</f>
        <v>5.6177000000000001</v>
      </c>
      <c r="C1224" s="2">
        <f>RSI!I1224</f>
        <v>48.148182384983144</v>
      </c>
      <c r="D1224" s="2">
        <f>MACD!E1224</f>
        <v>-2.7302614248827517E-2</v>
      </c>
      <c r="E1224" s="2">
        <f>MACD!F1224</f>
        <v>2.7004627459089846E-3</v>
      </c>
      <c r="F1224" s="2">
        <f>'Moving Avg'!D1224</f>
        <v>5.5964200000000002</v>
      </c>
      <c r="G1224" s="2">
        <f>'Moving Avg'!F1224</f>
        <v>5.6241249999999994</v>
      </c>
      <c r="H1224" s="2">
        <f>'Moving Avg'!G1224</f>
        <v>5.6976899999999979</v>
      </c>
      <c r="I1224" s="2">
        <f>'Moving Avg'!H1224</f>
        <v>5.5877749999999988</v>
      </c>
      <c r="J1224" s="6" t="str">
        <f>OBV!F1224</f>
        <v>BULLISH</v>
      </c>
      <c r="K1224" s="6" t="str">
        <f>OBV!G1224</f>
        <v>NEUTRAL</v>
      </c>
      <c r="L1224" s="6" t="str">
        <f>OBV!H1224</f>
        <v>BULLISH DIVERGENCE</v>
      </c>
    </row>
    <row r="1225" spans="1:12" ht="13.5" x14ac:dyDescent="0.25">
      <c r="A1225" s="3">
        <f>RSI!A1225</f>
        <v>43794</v>
      </c>
      <c r="B1225" s="2">
        <f>RSI!B1225</f>
        <v>5.6177000000000001</v>
      </c>
      <c r="C1225" s="2">
        <f>RSI!I1225</f>
        <v>48.148182384983144</v>
      </c>
      <c r="D1225" s="2">
        <f>MACD!E1225</f>
        <v>-1.8168506583288391E-2</v>
      </c>
      <c r="E1225" s="2">
        <f>MACD!F1225</f>
        <v>-1.4733311199304905E-3</v>
      </c>
      <c r="F1225" s="2">
        <f>'Moving Avg'!D1225</f>
        <v>5.5842799999999997</v>
      </c>
      <c r="G1225" s="2">
        <f>'Moving Avg'!F1225</f>
        <v>5.62033</v>
      </c>
      <c r="H1225" s="2">
        <f>'Moving Avg'!G1225</f>
        <v>5.6946539999999981</v>
      </c>
      <c r="I1225" s="2">
        <f>'Moving Avg'!H1225</f>
        <v>5.5900989999999986</v>
      </c>
      <c r="J1225" s="6" t="str">
        <f>OBV!F1225</f>
        <v>BULLISH</v>
      </c>
      <c r="K1225" s="6" t="str">
        <f>OBV!G1225</f>
        <v>NEUTRAL</v>
      </c>
      <c r="L1225" s="6" t="str">
        <f>OBV!H1225</f>
        <v>BULLISH DIVERGENCE</v>
      </c>
    </row>
    <row r="1226" spans="1:12" ht="13.5" x14ac:dyDescent="0.25">
      <c r="A1226" s="3">
        <f>RSI!A1226</f>
        <v>43795</v>
      </c>
      <c r="B1226" s="2">
        <f>RSI!B1226</f>
        <v>5.5796999999999999</v>
      </c>
      <c r="C1226" s="2">
        <f>RSI!I1226</f>
        <v>45.648673587706675</v>
      </c>
      <c r="D1226" s="2">
        <f>MACD!E1226</f>
        <v>-7.4717725822717185E-3</v>
      </c>
      <c r="E1226" s="2">
        <f>MACD!F1226</f>
        <v>-2.6730194123987363E-3</v>
      </c>
      <c r="F1226" s="2">
        <f>'Moving Avg'!D1226</f>
        <v>5.5979399999999995</v>
      </c>
      <c r="G1226" s="2">
        <f>'Moving Avg'!F1226</f>
        <v>5.6146349999999998</v>
      </c>
      <c r="H1226" s="2">
        <f>'Moving Avg'!G1226</f>
        <v>5.6908579999999995</v>
      </c>
      <c r="I1226" s="2">
        <f>'Moving Avg'!H1226</f>
        <v>5.5922329999999985</v>
      </c>
      <c r="J1226" s="6" t="str">
        <f>OBV!F1226</f>
        <v>BEARISH</v>
      </c>
      <c r="K1226" s="6" t="str">
        <f>OBV!G1226</f>
        <v>NEUTRAL</v>
      </c>
      <c r="L1226" s="6" t="str">
        <f>OBV!H1226</f>
        <v>BEARISH DIVERGENCE</v>
      </c>
    </row>
    <row r="1227" spans="1:12" ht="13.5" x14ac:dyDescent="0.25">
      <c r="A1227" s="3">
        <f>RSI!A1227</f>
        <v>43796</v>
      </c>
      <c r="B1227" s="2">
        <f>RSI!B1227</f>
        <v>5.6177000000000001</v>
      </c>
      <c r="C1227" s="2">
        <f>RSI!I1227</f>
        <v>48.526365463862525</v>
      </c>
      <c r="D1227" s="2">
        <f>MACD!E1227</f>
        <v>-8.6923998794663504E-4</v>
      </c>
      <c r="E1227" s="2">
        <f>MACD!F1227</f>
        <v>-2.3122635275083163E-3</v>
      </c>
      <c r="F1227" s="2">
        <f>'Moving Avg'!D1227</f>
        <v>5.6191999999999993</v>
      </c>
      <c r="G1227" s="2">
        <f>'Moving Avg'!F1227</f>
        <v>5.6108399999999996</v>
      </c>
      <c r="H1227" s="2">
        <f>'Moving Avg'!G1227</f>
        <v>5.6878219999999997</v>
      </c>
      <c r="I1227" s="2">
        <f>'Moving Avg'!H1227</f>
        <v>5.5945569999999982</v>
      </c>
      <c r="J1227" s="6" t="str">
        <f>OBV!F1227</f>
        <v>BEARISH</v>
      </c>
      <c r="K1227" s="6" t="str">
        <f>OBV!G1227</f>
        <v>NEUTRAL</v>
      </c>
      <c r="L1227" s="6" t="str">
        <f>OBV!H1227</f>
        <v>BEARISH DIVERGENCE</v>
      </c>
    </row>
    <row r="1228" spans="1:12" ht="13.5" x14ac:dyDescent="0.25">
      <c r="A1228" s="3">
        <f>RSI!A1228</f>
        <v>43797</v>
      </c>
      <c r="B1228" s="2">
        <f>RSI!B1228</f>
        <v>5.6177000000000001</v>
      </c>
      <c r="C1228" s="2">
        <f>RSI!I1228</f>
        <v>48.526365463862525</v>
      </c>
      <c r="D1228" s="2">
        <f>MACD!E1228</f>
        <v>4.8321087966440857E-3</v>
      </c>
      <c r="E1228" s="2">
        <f>MACD!F1228</f>
        <v>-8.8338906267783606E-4</v>
      </c>
      <c r="F1228" s="2">
        <f>'Moving Avg'!D1228</f>
        <v>5.6101000000000001</v>
      </c>
      <c r="G1228" s="2">
        <f>'Moving Avg'!F1228</f>
        <v>5.6070449999999994</v>
      </c>
      <c r="H1228" s="2">
        <f>'Moving Avg'!G1228</f>
        <v>5.6847859999999999</v>
      </c>
      <c r="I1228" s="2">
        <f>'Moving Avg'!H1228</f>
        <v>5.597552499999999</v>
      </c>
      <c r="J1228" s="6" t="str">
        <f>OBV!F1228</f>
        <v>BEARISH</v>
      </c>
      <c r="K1228" s="6" t="str">
        <f>OBV!G1228</f>
        <v>NEUTRAL</v>
      </c>
      <c r="L1228" s="6" t="str">
        <f>OBV!H1228</f>
        <v>CONFIRMED BEARISH</v>
      </c>
    </row>
    <row r="1229" spans="1:12" ht="13.5" x14ac:dyDescent="0.25">
      <c r="A1229" s="3">
        <f>RSI!A1229</f>
        <v>43798</v>
      </c>
      <c r="B1229" s="2">
        <f>RSI!B1229</f>
        <v>5.4507000000000003</v>
      </c>
      <c r="C1229" s="2">
        <f>RSI!I1229</f>
        <v>38.213988999227865</v>
      </c>
      <c r="D1229" s="2">
        <f>MACD!E1229</f>
        <v>2.4471261162956282E-2</v>
      </c>
      <c r="E1229" s="2">
        <f>MACD!F1229</f>
        <v>4.1875409824489885E-3</v>
      </c>
      <c r="F1229" s="2">
        <f>'Moving Avg'!D1229</f>
        <v>5.5767000000000007</v>
      </c>
      <c r="G1229" s="2">
        <f>'Moving Avg'!F1229</f>
        <v>5.6028699999999994</v>
      </c>
      <c r="H1229" s="2">
        <f>'Moving Avg'!G1229</f>
        <v>5.6784100000000004</v>
      </c>
      <c r="I1229" s="2">
        <f>'Moving Avg'!H1229</f>
        <v>5.5993594999999985</v>
      </c>
      <c r="J1229" s="6" t="str">
        <f>OBV!F1229</f>
        <v>BEARISH</v>
      </c>
      <c r="K1229" s="6" t="str">
        <f>OBV!G1229</f>
        <v>NEUTRAL</v>
      </c>
      <c r="L1229" s="6" t="str">
        <f>OBV!H1229</f>
        <v>CONFIRMED BEARISH</v>
      </c>
    </row>
    <row r="1230" spans="1:12" ht="13.5" x14ac:dyDescent="0.25">
      <c r="A1230" s="3">
        <f>RSI!A1230</f>
        <v>43801</v>
      </c>
      <c r="B1230" s="2">
        <f>RSI!B1230</f>
        <v>5.4507000000000003</v>
      </c>
      <c r="C1230" s="2">
        <f>RSI!I1230</f>
        <v>38.213988999227865</v>
      </c>
      <c r="D1230" s="2">
        <f>MACD!E1230</f>
        <v>4.2174058473737119E-2</v>
      </c>
      <c r="E1230" s="2">
        <f>MACD!F1230</f>
        <v>1.1784844480706616E-2</v>
      </c>
      <c r="F1230" s="2">
        <f>'Moving Avg'!D1230</f>
        <v>5.5433000000000003</v>
      </c>
      <c r="G1230" s="2">
        <f>'Moving Avg'!F1230</f>
        <v>5.5983149999999995</v>
      </c>
      <c r="H1230" s="2">
        <f>'Moving Avg'!G1230</f>
        <v>5.672034</v>
      </c>
      <c r="I1230" s="2">
        <f>'Moving Avg'!H1230</f>
        <v>5.6010604999999991</v>
      </c>
      <c r="J1230" s="6" t="str">
        <f>OBV!F1230</f>
        <v>BEARISH</v>
      </c>
      <c r="K1230" s="6" t="str">
        <f>OBV!G1230</f>
        <v>NEUTRAL</v>
      </c>
      <c r="L1230" s="6" t="str">
        <f>OBV!H1230</f>
        <v>CONFIRMED BEARISH</v>
      </c>
    </row>
    <row r="1231" spans="1:12" ht="13.5" x14ac:dyDescent="0.25">
      <c r="A1231" s="3">
        <f>RSI!A1231</f>
        <v>43802</v>
      </c>
      <c r="B1231" s="2">
        <f>RSI!B1231</f>
        <v>5.6025</v>
      </c>
      <c r="C1231" s="2">
        <f>RSI!I1231</f>
        <v>49.522459031044932</v>
      </c>
      <c r="D1231" s="2">
        <f>MACD!E1231</f>
        <v>2.1221275073651569E-2</v>
      </c>
      <c r="E1231" s="2">
        <f>MACD!F1231</f>
        <v>1.3672130599295607E-2</v>
      </c>
      <c r="F1231" s="2">
        <f>'Moving Avg'!D1231</f>
        <v>5.54786</v>
      </c>
      <c r="G1231" s="2">
        <f>'Moving Avg'!F1231</f>
        <v>5.5952800000000007</v>
      </c>
      <c r="H1231" s="2">
        <f>'Moving Avg'!G1231</f>
        <v>5.6686940000000003</v>
      </c>
      <c r="I1231" s="2">
        <f>'Moving Avg'!H1231</f>
        <v>5.6028139999999995</v>
      </c>
      <c r="J1231" s="6" t="str">
        <f>OBV!F1231</f>
        <v>BULLISH</v>
      </c>
      <c r="K1231" s="6" t="str">
        <f>OBV!G1231</f>
        <v>NEUTRAL</v>
      </c>
      <c r="L1231" s="6" t="str">
        <f>OBV!H1231</f>
        <v>CONFIRMED BULLISH</v>
      </c>
    </row>
    <row r="1232" spans="1:12" ht="13.5" x14ac:dyDescent="0.25">
      <c r="A1232" s="3">
        <f>RSI!A1232</f>
        <v>43803</v>
      </c>
      <c r="B1232" s="2">
        <f>RSI!B1232</f>
        <v>5.7694999999999999</v>
      </c>
      <c r="C1232" s="2">
        <f>RSI!I1232</f>
        <v>58.517582605787993</v>
      </c>
      <c r="D1232" s="2">
        <f>MACD!E1232</f>
        <v>-8.8451082178542251E-3</v>
      </c>
      <c r="E1232" s="2">
        <f>MACD!F1232</f>
        <v>9.1686828358656415E-3</v>
      </c>
      <c r="F1232" s="2">
        <f>'Moving Avg'!D1232</f>
        <v>5.57822</v>
      </c>
      <c r="G1232" s="2">
        <f>'Moving Avg'!F1232</f>
        <v>5.6089450000000003</v>
      </c>
      <c r="H1232" s="2">
        <f>'Moving Avg'!G1232</f>
        <v>5.6686940000000003</v>
      </c>
      <c r="I1232" s="2">
        <f>'Moving Avg'!H1232</f>
        <v>5.6058969999999997</v>
      </c>
      <c r="J1232" s="6" t="str">
        <f>OBV!F1232</f>
        <v>BULLISH</v>
      </c>
      <c r="K1232" s="6" t="str">
        <f>OBV!G1232</f>
        <v>STRONG</v>
      </c>
      <c r="L1232" s="6" t="str">
        <f>OBV!H1232</f>
        <v>CONFIRMED BULLISH</v>
      </c>
    </row>
    <row r="1233" spans="1:12" ht="13.5" x14ac:dyDescent="0.25">
      <c r="A1233" s="3">
        <f>RSI!A1233</f>
        <v>43804</v>
      </c>
      <c r="B1233" s="2">
        <f>RSI!B1233</f>
        <v>5.8453999999999997</v>
      </c>
      <c r="C1233" s="2">
        <f>RSI!I1233</f>
        <v>61.84544475220455</v>
      </c>
      <c r="D1233" s="2">
        <f>MACD!E1233</f>
        <v>-1.7510279079086644E-2</v>
      </c>
      <c r="E1233" s="2">
        <f>MACD!F1233</f>
        <v>3.8328904528751847E-3</v>
      </c>
      <c r="F1233" s="2">
        <f>'Moving Avg'!D1233</f>
        <v>5.6237599999999999</v>
      </c>
      <c r="G1233" s="2">
        <f>'Moving Avg'!F1233</f>
        <v>5.6184349999999998</v>
      </c>
      <c r="H1233" s="2">
        <f>'Moving Avg'!G1233</f>
        <v>5.6702120000000003</v>
      </c>
      <c r="I1233" s="2">
        <f>'Moving Avg'!H1233</f>
        <v>5.6089000000000002</v>
      </c>
      <c r="J1233" s="6" t="str">
        <f>OBV!F1233</f>
        <v>BULLISH</v>
      </c>
      <c r="K1233" s="6" t="str">
        <f>OBV!G1233</f>
        <v>STRONG</v>
      </c>
      <c r="L1233" s="6" t="str">
        <f>OBV!H1233</f>
        <v>CONFIRMED BULLISH</v>
      </c>
    </row>
    <row r="1234" spans="1:12" ht="13.5" x14ac:dyDescent="0.25">
      <c r="A1234" s="3">
        <f>RSI!A1234</f>
        <v>43805</v>
      </c>
      <c r="B1234" s="2">
        <f>RSI!B1234</f>
        <v>5.8377999999999997</v>
      </c>
      <c r="C1234" s="2">
        <f>RSI!I1234</f>
        <v>61.315018955542975</v>
      </c>
      <c r="D1234" s="2">
        <f>MACD!E1234</f>
        <v>-3.2613073581998719E-2</v>
      </c>
      <c r="E1234" s="2">
        <f>MACD!F1234</f>
        <v>-3.4563023540995965E-3</v>
      </c>
      <c r="F1234" s="2">
        <f>'Moving Avg'!D1234</f>
        <v>5.7011800000000008</v>
      </c>
      <c r="G1234" s="2">
        <f>'Moving Avg'!F1234</f>
        <v>5.635135</v>
      </c>
      <c r="H1234" s="2">
        <f>'Moving Avg'!G1234</f>
        <v>5.6721840000000006</v>
      </c>
      <c r="I1234" s="2">
        <f>'Moving Avg'!H1234</f>
        <v>5.6118649999999999</v>
      </c>
      <c r="J1234" s="6" t="str">
        <f>OBV!F1234</f>
        <v>BULLISH</v>
      </c>
      <c r="K1234" s="6" t="str">
        <f>OBV!G1234</f>
        <v>STRONG</v>
      </c>
      <c r="L1234" s="6" t="str">
        <f>OBV!H1234</f>
        <v>CONFIRMED BULLISH</v>
      </c>
    </row>
    <row r="1235" spans="1:12" ht="13.5" x14ac:dyDescent="0.25">
      <c r="A1235" s="3">
        <f>RSI!A1235</f>
        <v>43808</v>
      </c>
      <c r="B1235" s="2">
        <f>RSI!B1235</f>
        <v>5.9212999999999996</v>
      </c>
      <c r="C1235" s="2">
        <f>RSI!I1235</f>
        <v>64.879044511778702</v>
      </c>
      <c r="D1235" s="2">
        <f>MACD!E1235</f>
        <v>-5.2767535673090116E-2</v>
      </c>
      <c r="E1235" s="2">
        <f>MACD!F1235</f>
        <v>-1.3318549017897701E-2</v>
      </c>
      <c r="F1235" s="2">
        <f>'Moving Avg'!D1235</f>
        <v>5.7952999999999992</v>
      </c>
      <c r="G1235" s="2">
        <f>'Moving Avg'!F1235</f>
        <v>5.6480399999999999</v>
      </c>
      <c r="H1235" s="2">
        <f>'Moving Avg'!G1235</f>
        <v>5.6758260000000007</v>
      </c>
      <c r="I1235" s="2">
        <f>'Moving Avg'!H1235</f>
        <v>5.615672</v>
      </c>
      <c r="J1235" s="6" t="str">
        <f>OBV!F1235</f>
        <v>BULLISH</v>
      </c>
      <c r="K1235" s="6" t="str">
        <f>OBV!G1235</f>
        <v>STRONG</v>
      </c>
      <c r="L1235" s="6" t="str">
        <f>OBV!H1235</f>
        <v>CONFIRMED BULLISH</v>
      </c>
    </row>
    <row r="1236" spans="1:12" ht="13.5" x14ac:dyDescent="0.25">
      <c r="A1236" s="3">
        <f>RSI!A1236</f>
        <v>43809</v>
      </c>
      <c r="B1236" s="2">
        <f>RSI!B1236</f>
        <v>5.9212999999999996</v>
      </c>
      <c r="C1236" s="2">
        <f>RSI!I1236</f>
        <v>64.879044511778702</v>
      </c>
      <c r="D1236" s="2">
        <f>MACD!E1236</f>
        <v>-7.7262712118553623E-2</v>
      </c>
      <c r="E1236" s="2">
        <f>MACD!F1236</f>
        <v>-2.6107381638028886E-2</v>
      </c>
      <c r="F1236" s="2">
        <f>'Moving Avg'!D1236</f>
        <v>5.8590599999999995</v>
      </c>
      <c r="G1236" s="2">
        <f>'Moving Avg'!F1236</f>
        <v>5.6609449999999999</v>
      </c>
      <c r="H1236" s="2">
        <f>'Moving Avg'!G1236</f>
        <v>5.6794679999999991</v>
      </c>
      <c r="I1236" s="2">
        <f>'Moving Avg'!H1236</f>
        <v>5.6194789999999992</v>
      </c>
      <c r="J1236" s="6" t="str">
        <f>OBV!F1236</f>
        <v>BULLISH</v>
      </c>
      <c r="K1236" s="6" t="str">
        <f>OBV!G1236</f>
        <v>STRONG</v>
      </c>
      <c r="L1236" s="6" t="str">
        <f>OBV!H1236</f>
        <v>CONFIRMED BULLISH</v>
      </c>
    </row>
    <row r="1237" spans="1:12" ht="13.5" x14ac:dyDescent="0.25">
      <c r="A1237" s="3">
        <f>RSI!A1237</f>
        <v>43810</v>
      </c>
      <c r="B1237" s="2">
        <f>RSI!B1237</f>
        <v>5.9973000000000001</v>
      </c>
      <c r="C1237" s="2">
        <f>RSI!I1237</f>
        <v>67.991872828863336</v>
      </c>
      <c r="D1237" s="2">
        <f>MACD!E1237</f>
        <v>-9.9249956204103817E-2</v>
      </c>
      <c r="E1237" s="2">
        <f>MACD!F1237</f>
        <v>-4.0735896551243878E-2</v>
      </c>
      <c r="F1237" s="2">
        <f>'Moving Avg'!D1237</f>
        <v>5.9046199999999995</v>
      </c>
      <c r="G1237" s="2">
        <f>'Moving Avg'!F1237</f>
        <v>5.6776499999999999</v>
      </c>
      <c r="H1237" s="2">
        <f>'Moving Avg'!G1237</f>
        <v>5.6840240000000009</v>
      </c>
      <c r="I1237" s="2">
        <f>'Moving Avg'!H1237</f>
        <v>5.6233124999999999</v>
      </c>
      <c r="J1237" s="6" t="str">
        <f>OBV!F1237</f>
        <v>BULLISH</v>
      </c>
      <c r="K1237" s="6" t="str">
        <f>OBV!G1237</f>
        <v>STRONG</v>
      </c>
      <c r="L1237" s="6" t="str">
        <f>OBV!H1237</f>
        <v>CONFIRMED BULLISH</v>
      </c>
    </row>
    <row r="1238" spans="1:12" ht="13.5" x14ac:dyDescent="0.25">
      <c r="A1238" s="3">
        <f>RSI!A1238</f>
        <v>43811</v>
      </c>
      <c r="B1238" s="2">
        <f>RSI!B1238</f>
        <v>6.0124000000000004</v>
      </c>
      <c r="C1238" s="2">
        <f>RSI!I1238</f>
        <v>68.587587338723992</v>
      </c>
      <c r="D1238" s="2">
        <f>MACD!E1238</f>
        <v>-0.1207898203029929</v>
      </c>
      <c r="E1238" s="2">
        <f>MACD!F1238</f>
        <v>-5.6746681301593688E-2</v>
      </c>
      <c r="F1238" s="2">
        <f>'Moving Avg'!D1238</f>
        <v>5.9380199999999999</v>
      </c>
      <c r="G1238" s="2">
        <f>'Moving Avg'!F1238</f>
        <v>5.6951100000000006</v>
      </c>
      <c r="H1238" s="2">
        <f>'Moving Avg'!G1238</f>
        <v>5.6888819999999996</v>
      </c>
      <c r="I1238" s="2">
        <f>'Moving Avg'!H1238</f>
        <v>5.6275749999999993</v>
      </c>
      <c r="J1238" s="6" t="str">
        <f>OBV!F1238</f>
        <v>BULLISH</v>
      </c>
      <c r="K1238" s="6" t="str">
        <f>OBV!G1238</f>
        <v>STRONG</v>
      </c>
      <c r="L1238" s="6" t="str">
        <f>OBV!H1238</f>
        <v>CONFIRMED BULLISH</v>
      </c>
    </row>
    <row r="1239" spans="1:12" ht="13.5" x14ac:dyDescent="0.25">
      <c r="A1239" s="3">
        <f>RSI!A1239</f>
        <v>43812</v>
      </c>
      <c r="B1239" s="2">
        <f>RSI!B1239</f>
        <v>5.9212999999999996</v>
      </c>
      <c r="C1239" s="2">
        <f>RSI!I1239</f>
        <v>61.188565649991638</v>
      </c>
      <c r="D1239" s="2">
        <f>MACD!E1239</f>
        <v>-0.15973142527730211</v>
      </c>
      <c r="E1239" s="2">
        <f>MACD!F1239</f>
        <v>-7.734363009673538E-2</v>
      </c>
      <c r="F1239" s="2">
        <f>'Moving Avg'!D1239</f>
        <v>5.95472</v>
      </c>
      <c r="G1239" s="2">
        <f>'Moving Avg'!F1239</f>
        <v>5.707255</v>
      </c>
      <c r="H1239" s="2">
        <f>'Moving Avg'!G1239</f>
        <v>5.6919180000000003</v>
      </c>
      <c r="I1239" s="2">
        <f>'Moving Avg'!H1239</f>
        <v>5.6313819999999986</v>
      </c>
      <c r="J1239" s="6" t="str">
        <f>OBV!F1239</f>
        <v>BULLISH</v>
      </c>
      <c r="K1239" s="6" t="str">
        <f>OBV!G1239</f>
        <v>STRONG</v>
      </c>
      <c r="L1239" s="6" t="str">
        <f>OBV!H1239</f>
        <v>CONFIRMED BULLISH</v>
      </c>
    </row>
    <row r="1240" spans="1:12" ht="13.5" x14ac:dyDescent="0.25">
      <c r="A1240" s="3">
        <f>RSI!A1240</f>
        <v>43815</v>
      </c>
      <c r="B1240" s="2">
        <f>RSI!B1240</f>
        <v>5.9212999999999996</v>
      </c>
      <c r="C1240" s="2">
        <f>RSI!I1240</f>
        <v>61.188565649991645</v>
      </c>
      <c r="D1240" s="2">
        <f>MACD!E1240</f>
        <v>-0.19378389156455533</v>
      </c>
      <c r="E1240" s="2">
        <f>MACD!F1240</f>
        <v>-0.10063168239029938</v>
      </c>
      <c r="F1240" s="2">
        <f>'Moving Avg'!D1240</f>
        <v>5.95472</v>
      </c>
      <c r="G1240" s="2">
        <f>'Moving Avg'!F1240</f>
        <v>5.7193999999999994</v>
      </c>
      <c r="H1240" s="2">
        <f>'Moving Avg'!G1240</f>
        <v>5.6949540000000001</v>
      </c>
      <c r="I1240" s="2">
        <f>'Moving Avg'!H1240</f>
        <v>5.634552499999999</v>
      </c>
      <c r="J1240" s="6" t="str">
        <f>OBV!F1240</f>
        <v>BULLISH</v>
      </c>
      <c r="K1240" s="6" t="str">
        <f>OBV!G1240</f>
        <v>NEUTRAL</v>
      </c>
      <c r="L1240" s="6" t="str">
        <f>OBV!H1240</f>
        <v>NEUTRAL</v>
      </c>
    </row>
    <row r="1241" spans="1:12" ht="13.5" x14ac:dyDescent="0.25">
      <c r="A1241" s="3">
        <f>RSI!A1241</f>
        <v>43816</v>
      </c>
      <c r="B1241" s="2">
        <f>RSI!B1241</f>
        <v>5.9062000000000001</v>
      </c>
      <c r="C1241" s="2">
        <f>RSI!I1241</f>
        <v>59.945446068593384</v>
      </c>
      <c r="D1241" s="2">
        <f>MACD!E1241</f>
        <v>-0.19914540912220868</v>
      </c>
      <c r="E1241" s="2">
        <f>MACD!F1241</f>
        <v>-0.12033442773668125</v>
      </c>
      <c r="F1241" s="2">
        <f>'Moving Avg'!D1241</f>
        <v>5.9516999999999998</v>
      </c>
      <c r="G1241" s="2">
        <f>'Moving Avg'!F1241</f>
        <v>5.7391399999999999</v>
      </c>
      <c r="H1241" s="2">
        <f>'Moving Avg'!G1241</f>
        <v>5.6976880000000021</v>
      </c>
      <c r="I1241" s="2">
        <f>'Moving Avg'!H1241</f>
        <v>5.6376474999999981</v>
      </c>
      <c r="J1241" s="6" t="str">
        <f>OBV!F1241</f>
        <v>BULLISH</v>
      </c>
      <c r="K1241" s="6" t="str">
        <f>OBV!G1241</f>
        <v>NEUTRAL</v>
      </c>
      <c r="L1241" s="6" t="str">
        <f>OBV!H1241</f>
        <v>BULLISH DIVERGENCE</v>
      </c>
    </row>
    <row r="1242" spans="1:12" ht="13.5" x14ac:dyDescent="0.25">
      <c r="A1242" s="3">
        <f>RSI!A1242</f>
        <v>43817</v>
      </c>
      <c r="B1242" s="2">
        <f>RSI!B1242</f>
        <v>5.8681999999999999</v>
      </c>
      <c r="C1242" s="2">
        <f>RSI!I1242</f>
        <v>56.817112014526401</v>
      </c>
      <c r="D1242" s="2">
        <f>MACD!E1242</f>
        <v>-0.17603041109333617</v>
      </c>
      <c r="E1242" s="2">
        <f>MACD!F1242</f>
        <v>-0.13147362440801225</v>
      </c>
      <c r="F1242" s="2">
        <f>'Moving Avg'!D1242</f>
        <v>5.9258800000000011</v>
      </c>
      <c r="G1242" s="2">
        <f>'Moving Avg'!F1242</f>
        <v>5.7569799999999995</v>
      </c>
      <c r="H1242" s="2">
        <f>'Moving Avg'!G1242</f>
        <v>5.6996620000000009</v>
      </c>
      <c r="I1242" s="2">
        <f>'Moving Avg'!H1242</f>
        <v>5.6398104999999976</v>
      </c>
      <c r="J1242" s="6" t="str">
        <f>OBV!F1242</f>
        <v>BEARISH</v>
      </c>
      <c r="K1242" s="6" t="str">
        <f>OBV!G1242</f>
        <v>WEAK</v>
      </c>
      <c r="L1242" s="6" t="str">
        <f>OBV!H1242</f>
        <v>CONFIRMED BEARISH</v>
      </c>
    </row>
    <row r="1243" spans="1:12" ht="13.5" x14ac:dyDescent="0.25">
      <c r="A1243" s="3">
        <f>RSI!A1243</f>
        <v>43818</v>
      </c>
      <c r="B1243" s="2">
        <f>RSI!B1243</f>
        <v>5.7618999999999998</v>
      </c>
      <c r="C1243" s="2">
        <f>RSI!I1243</f>
        <v>49.098188366989895</v>
      </c>
      <c r="D1243" s="2">
        <f>MACD!E1243</f>
        <v>-0.13748811450554932</v>
      </c>
      <c r="E1243" s="2">
        <f>MACD!F1243</f>
        <v>-0.13267652242751965</v>
      </c>
      <c r="F1243" s="2">
        <f>'Moving Avg'!D1243</f>
        <v>5.8757799999999998</v>
      </c>
      <c r="G1243" s="2">
        <f>'Moving Avg'!F1243</f>
        <v>5.7619150000000001</v>
      </c>
      <c r="H1243" s="2">
        <f>'Moving Avg'!G1243</f>
        <v>5.6996620000000018</v>
      </c>
      <c r="I1243" s="2">
        <f>'Moving Avg'!H1243</f>
        <v>5.641441999999997</v>
      </c>
      <c r="J1243" s="6" t="str">
        <f>OBV!F1243</f>
        <v>BEARISH</v>
      </c>
      <c r="K1243" s="6" t="str">
        <f>OBV!G1243</f>
        <v>WEAK</v>
      </c>
      <c r="L1243" s="6" t="str">
        <f>OBV!H1243</f>
        <v>CONFIRMED BEARISH</v>
      </c>
    </row>
    <row r="1244" spans="1:12" ht="13.5" x14ac:dyDescent="0.25">
      <c r="A1244" s="3">
        <f>RSI!A1244</f>
        <v>43819</v>
      </c>
      <c r="B1244" s="2">
        <f>RSI!B1244</f>
        <v>5.9062000000000001</v>
      </c>
      <c r="C1244" s="2">
        <f>RSI!I1244</f>
        <v>57.532538758935786</v>
      </c>
      <c r="D1244" s="2">
        <f>MACD!E1244</f>
        <v>-0.11663089507630886</v>
      </c>
      <c r="E1244" s="2">
        <f>MACD!F1244</f>
        <v>-0.12946739695727749</v>
      </c>
      <c r="F1244" s="2">
        <f>'Moving Avg'!D1244</f>
        <v>5.8727600000000013</v>
      </c>
      <c r="G1244" s="2">
        <f>'Moving Avg'!F1244</f>
        <v>5.7763399999999994</v>
      </c>
      <c r="H1244" s="2">
        <f>'Moving Avg'!G1244</f>
        <v>5.7027000000000037</v>
      </c>
      <c r="I1244" s="2">
        <f>'Moving Avg'!H1244</f>
        <v>5.6437949999999963</v>
      </c>
      <c r="J1244" s="6" t="str">
        <f>OBV!F1244</f>
        <v>BEARISH</v>
      </c>
      <c r="K1244" s="6" t="str">
        <f>OBV!G1244</f>
        <v>NEUTRAL</v>
      </c>
      <c r="L1244" s="6" t="str">
        <f>OBV!H1244</f>
        <v>CONFIRMED BEARISH</v>
      </c>
    </row>
    <row r="1245" spans="1:12" ht="13.5" x14ac:dyDescent="0.25">
      <c r="A1245" s="3">
        <f>RSI!A1245</f>
        <v>43822</v>
      </c>
      <c r="B1245" s="2">
        <f>RSI!B1245</f>
        <v>5.9212999999999996</v>
      </c>
      <c r="C1245" s="2">
        <f>RSI!I1245</f>
        <v>58.310996802299847</v>
      </c>
      <c r="D1245" s="2">
        <f>MACD!E1245</f>
        <v>-8.8012493585293505E-2</v>
      </c>
      <c r="E1245" s="2">
        <f>MACD!F1245</f>
        <v>-0.1211764162828807</v>
      </c>
      <c r="F1245" s="2">
        <f>'Moving Avg'!D1245</f>
        <v>5.8727600000000004</v>
      </c>
      <c r="G1245" s="2">
        <f>'Moving Avg'!F1245</f>
        <v>5.7915200000000002</v>
      </c>
      <c r="H1245" s="2">
        <f>'Moving Avg'!G1245</f>
        <v>5.7060400000000024</v>
      </c>
      <c r="I1245" s="2">
        <f>'Moving Avg'!H1245</f>
        <v>5.6462234999999961</v>
      </c>
      <c r="J1245" s="6" t="str">
        <f>OBV!F1245</f>
        <v>BULLISH</v>
      </c>
      <c r="K1245" s="6" t="str">
        <f>OBV!G1245</f>
        <v>NEUTRAL</v>
      </c>
      <c r="L1245" s="6" t="str">
        <f>OBV!H1245</f>
        <v>NEUTRAL</v>
      </c>
    </row>
    <row r="1246" spans="1:12" ht="13.5" x14ac:dyDescent="0.25">
      <c r="A1246" s="3">
        <f>RSI!A1246</f>
        <v>43823</v>
      </c>
      <c r="B1246" s="2">
        <f>RSI!B1246</f>
        <v>5.9212999999999996</v>
      </c>
      <c r="C1246" s="2">
        <f>RSI!I1246</f>
        <v>58.310996802299847</v>
      </c>
      <c r="D1246" s="2">
        <f>MACD!E1246</f>
        <v>-6.4587677675405963E-2</v>
      </c>
      <c r="E1246" s="2">
        <f>MACD!F1246</f>
        <v>-0.10985866856138576</v>
      </c>
      <c r="F1246" s="2">
        <f>'Moving Avg'!D1246</f>
        <v>5.8757799999999989</v>
      </c>
      <c r="G1246" s="2">
        <f>'Moving Avg'!F1246</f>
        <v>5.8086000000000002</v>
      </c>
      <c r="H1246" s="2">
        <f>'Moving Avg'!G1246</f>
        <v>5.7093800000000021</v>
      </c>
      <c r="I1246" s="2">
        <f>'Moving Avg'!H1246</f>
        <v>5.6486519999999958</v>
      </c>
      <c r="J1246" s="6" t="str">
        <f>OBV!F1246</f>
        <v>BULLISH</v>
      </c>
      <c r="K1246" s="6" t="str">
        <f>OBV!G1246</f>
        <v>NEUTRAL</v>
      </c>
      <c r="L1246" s="6" t="str">
        <f>OBV!H1246</f>
        <v>CONFIRMED BULLISH</v>
      </c>
    </row>
    <row r="1247" spans="1:12" ht="13.5" x14ac:dyDescent="0.25">
      <c r="A1247" s="3">
        <f>RSI!A1247</f>
        <v>43824</v>
      </c>
      <c r="B1247" s="2">
        <f>RSI!B1247</f>
        <v>5.9973000000000001</v>
      </c>
      <c r="C1247" s="2">
        <f>RSI!I1247</f>
        <v>62.340566782870006</v>
      </c>
      <c r="D1247" s="2">
        <f>MACD!E1247</f>
        <v>-3.943618170412222E-2</v>
      </c>
      <c r="E1247" s="2">
        <f>MACD!F1247</f>
        <v>-9.5774171189933061E-2</v>
      </c>
      <c r="F1247" s="2">
        <f>'Moving Avg'!D1247</f>
        <v>5.9015999999999993</v>
      </c>
      <c r="G1247" s="2">
        <f>'Moving Avg'!F1247</f>
        <v>5.8275800000000002</v>
      </c>
      <c r="H1247" s="2">
        <f>'Moving Avg'!G1247</f>
        <v>5.714240000000002</v>
      </c>
      <c r="I1247" s="2">
        <f>'Moving Avg'!H1247</f>
        <v>5.6514604999999962</v>
      </c>
      <c r="J1247" s="6" t="str">
        <f>OBV!F1247</f>
        <v>BULLISH</v>
      </c>
      <c r="K1247" s="6" t="str">
        <f>OBV!G1247</f>
        <v>STRONG</v>
      </c>
      <c r="L1247" s="6" t="str">
        <f>OBV!H1247</f>
        <v>CONFIRMED BULLISH</v>
      </c>
    </row>
    <row r="1248" spans="1:12" ht="13.5" x14ac:dyDescent="0.25">
      <c r="A1248" s="3">
        <f>RSI!A1248</f>
        <v>43825</v>
      </c>
      <c r="B1248" s="2">
        <f>RSI!B1248</f>
        <v>5.9973000000000001</v>
      </c>
      <c r="C1248" s="2">
        <f>RSI!I1248</f>
        <v>62.340566782869999</v>
      </c>
      <c r="D1248" s="2">
        <f>MACD!E1248</f>
        <v>-1.6958101593239405E-2</v>
      </c>
      <c r="E1248" s="2">
        <f>MACD!F1248</f>
        <v>-8.0010957270594332E-2</v>
      </c>
      <c r="F1248" s="2">
        <f>'Moving Avg'!D1248</f>
        <v>5.9486799999999995</v>
      </c>
      <c r="G1248" s="2">
        <f>'Moving Avg'!F1248</f>
        <v>5.8465600000000002</v>
      </c>
      <c r="H1248" s="2">
        <f>'Moving Avg'!G1248</f>
        <v>5.719100000000001</v>
      </c>
      <c r="I1248" s="2">
        <f>'Moving Avg'!H1248</f>
        <v>5.6543394999999954</v>
      </c>
      <c r="J1248" s="6" t="str">
        <f>OBV!F1248</f>
        <v>BULLISH</v>
      </c>
      <c r="K1248" s="6" t="str">
        <f>OBV!G1248</f>
        <v>STRONG</v>
      </c>
      <c r="L1248" s="6" t="str">
        <f>OBV!H1248</f>
        <v>CONFIRMED BULLISH</v>
      </c>
    </row>
    <row r="1249" spans="1:12" ht="13.5" x14ac:dyDescent="0.25">
      <c r="A1249" s="3">
        <f>RSI!A1249</f>
        <v>43826</v>
      </c>
      <c r="B1249" s="2">
        <f>RSI!B1249</f>
        <v>5.9973000000000001</v>
      </c>
      <c r="C1249" s="2">
        <f>RSI!I1249</f>
        <v>62.340566782870006</v>
      </c>
      <c r="D1249" s="2">
        <f>MACD!E1249</f>
        <v>-1.2997120291627695E-2</v>
      </c>
      <c r="E1249" s="2">
        <f>MACD!F1249</f>
        <v>-6.6608189874801008E-2</v>
      </c>
      <c r="F1249" s="2">
        <f>'Moving Avg'!D1249</f>
        <v>5.9668999999999999</v>
      </c>
      <c r="G1249" s="2">
        <f>'Moving Avg'!F1249</f>
        <v>5.8738900000000003</v>
      </c>
      <c r="H1249" s="2">
        <f>'Moving Avg'!G1249</f>
        <v>5.7273000000000005</v>
      </c>
      <c r="I1249" s="2">
        <f>'Moving Avg'!H1249</f>
        <v>5.6572184999999955</v>
      </c>
      <c r="J1249" s="6" t="str">
        <f>OBV!F1249</f>
        <v>BULLISH</v>
      </c>
      <c r="K1249" s="6" t="str">
        <f>OBV!G1249</f>
        <v>STRONG</v>
      </c>
      <c r="L1249" s="6" t="str">
        <f>OBV!H1249</f>
        <v>CONFIRMED BULLISH</v>
      </c>
    </row>
    <row r="1250" spans="1:12" ht="13.5" x14ac:dyDescent="0.25">
      <c r="A1250" s="3">
        <f>RSI!A1250</f>
        <v>43829</v>
      </c>
      <c r="B1250" s="2">
        <f>RSI!B1250</f>
        <v>5.9973000000000001</v>
      </c>
      <c r="C1250" s="2">
        <f>RSI!I1250</f>
        <v>62.340566782870006</v>
      </c>
      <c r="D1250" s="2">
        <f>MACD!E1250</f>
        <v>-1.0611768898153073E-2</v>
      </c>
      <c r="E1250" s="2">
        <f>MACD!F1250</f>
        <v>-5.5408905679471425E-2</v>
      </c>
      <c r="F1250" s="2">
        <f>'Moving Avg'!D1250</f>
        <v>5.9821</v>
      </c>
      <c r="G1250" s="2">
        <f>'Moving Avg'!F1250</f>
        <v>5.9012199999999995</v>
      </c>
      <c r="H1250" s="2">
        <f>'Moving Avg'!G1250</f>
        <v>5.7329180000000006</v>
      </c>
      <c r="I1250" s="2">
        <f>'Moving Avg'!H1250</f>
        <v>5.6600974999999947</v>
      </c>
      <c r="J1250" s="6" t="str">
        <f>OBV!F1250</f>
        <v>BULLISH</v>
      </c>
      <c r="K1250" s="6" t="str">
        <f>OBV!G1250</f>
        <v>STRONG</v>
      </c>
      <c r="L1250" s="6" t="str">
        <f>OBV!H1250</f>
        <v>CONFIRMED BULLISH</v>
      </c>
    </row>
    <row r="1251" spans="1:12" ht="13.5" x14ac:dyDescent="0.25">
      <c r="A1251" s="3">
        <f>RSI!A1251</f>
        <v>43830</v>
      </c>
      <c r="B1251" s="2">
        <f>RSI!B1251</f>
        <v>6.0655999999999999</v>
      </c>
      <c r="C1251" s="2">
        <f>RSI!I1251</f>
        <v>66.280299384522621</v>
      </c>
      <c r="D1251" s="2">
        <f>MACD!E1251</f>
        <v>-1.6870405055423809E-2</v>
      </c>
      <c r="E1251" s="2">
        <f>MACD!F1251</f>
        <v>-4.7701205554661903E-2</v>
      </c>
      <c r="F1251" s="2">
        <f>'Moving Avg'!D1251</f>
        <v>6.0109599999999999</v>
      </c>
      <c r="G1251" s="2">
        <f>'Moving Avg'!F1251</f>
        <v>5.9243749999999995</v>
      </c>
      <c r="H1251" s="2">
        <f>'Moving Avg'!G1251</f>
        <v>5.7400540000000024</v>
      </c>
      <c r="I1251" s="2">
        <f>'Moving Avg'!H1251</f>
        <v>5.6635654999999954</v>
      </c>
      <c r="J1251" s="6" t="str">
        <f>OBV!F1251</f>
        <v>BULLISH</v>
      </c>
      <c r="K1251" s="6" t="str">
        <f>OBV!G1251</f>
        <v>STRONG</v>
      </c>
      <c r="L1251" s="6" t="str">
        <f>OBV!H1251</f>
        <v>CONFIRMED BULLISH</v>
      </c>
    </row>
    <row r="1252" spans="1:12" ht="13.5" x14ac:dyDescent="0.25">
      <c r="A1252" s="3">
        <f>RSI!A1252</f>
        <v>43832</v>
      </c>
      <c r="B1252" s="2">
        <f>RSI!B1252</f>
        <v>6.0655999999999999</v>
      </c>
      <c r="C1252" s="2">
        <f>RSI!I1252</f>
        <v>66.280299384522621</v>
      </c>
      <c r="D1252" s="2">
        <f>MACD!E1252</f>
        <v>-2.9244317656641705E-2</v>
      </c>
      <c r="E1252" s="2">
        <f>MACD!F1252</f>
        <v>-4.4009827975057869E-2</v>
      </c>
      <c r="F1252" s="2">
        <f>'Moving Avg'!D1252</f>
        <v>6.0246200000000005</v>
      </c>
      <c r="G1252" s="2">
        <f>'Moving Avg'!F1252</f>
        <v>5.9391799999999995</v>
      </c>
      <c r="H1252" s="2">
        <f>'Moving Avg'!G1252</f>
        <v>5.7471900000000025</v>
      </c>
      <c r="I1252" s="2">
        <f>'Moving Avg'!H1252</f>
        <v>5.6673869999999944</v>
      </c>
      <c r="J1252" s="6" t="str">
        <f>OBV!F1252</f>
        <v>BULLISH</v>
      </c>
      <c r="K1252" s="6" t="str">
        <f>OBV!G1252</f>
        <v>STRONG</v>
      </c>
      <c r="L1252" s="6" t="str">
        <f>OBV!H1252</f>
        <v>CONFIRMED BULLISH</v>
      </c>
    </row>
    <row r="1253" spans="1:12" ht="13.5" x14ac:dyDescent="0.25">
      <c r="A1253" s="3">
        <f>RSI!A1253</f>
        <v>43833</v>
      </c>
      <c r="B1253" s="2">
        <f>RSI!B1253</f>
        <v>5.8834</v>
      </c>
      <c r="C1253" s="2">
        <f>RSI!I1253</f>
        <v>50.073480414575691</v>
      </c>
      <c r="D1253" s="2">
        <f>MACD!E1253</f>
        <v>-4.3712832456381356E-2</v>
      </c>
      <c r="E1253" s="2">
        <f>MACD!F1253</f>
        <v>-4.3950428871322569E-2</v>
      </c>
      <c r="F1253" s="2">
        <f>'Moving Avg'!D1253</f>
        <v>6.0018399999999996</v>
      </c>
      <c r="G1253" s="2">
        <f>'Moving Avg'!F1253</f>
        <v>5.9410799999999995</v>
      </c>
      <c r="H1253" s="2">
        <f>'Moving Avg'!G1253</f>
        <v>5.750986000000001</v>
      </c>
      <c r="I1253" s="2">
        <f>'Moving Avg'!H1253</f>
        <v>5.6702974999999949</v>
      </c>
      <c r="J1253" s="6" t="str">
        <f>OBV!F1253</f>
        <v>BULLISH</v>
      </c>
      <c r="K1253" s="6" t="str">
        <f>OBV!G1253</f>
        <v>STRONG</v>
      </c>
      <c r="L1253" s="6" t="str">
        <f>OBV!H1253</f>
        <v>BULLISH DIVERGENCE</v>
      </c>
    </row>
    <row r="1254" spans="1:12" ht="13.5" x14ac:dyDescent="0.25">
      <c r="A1254" s="3">
        <f>RSI!A1254</f>
        <v>43836</v>
      </c>
      <c r="B1254" s="2">
        <f>RSI!B1254</f>
        <v>5.8834</v>
      </c>
      <c r="C1254" s="2">
        <f>RSI!I1254</f>
        <v>50.073480414575691</v>
      </c>
      <c r="D1254" s="2">
        <f>MACD!E1254</f>
        <v>-3.3735026872628637E-2</v>
      </c>
      <c r="E1254" s="2">
        <f>MACD!F1254</f>
        <v>-4.190734847158379E-2</v>
      </c>
      <c r="F1254" s="2">
        <f>'Moving Avg'!D1254</f>
        <v>5.9790599999999996</v>
      </c>
      <c r="G1254" s="2">
        <f>'Moving Avg'!F1254</f>
        <v>5.9433599999999984</v>
      </c>
      <c r="H1254" s="2">
        <f>'Moving Avg'!G1254</f>
        <v>5.7547820000000014</v>
      </c>
      <c r="I1254" s="2">
        <f>'Moving Avg'!H1254</f>
        <v>5.6732079999999936</v>
      </c>
      <c r="J1254" s="6" t="str">
        <f>OBV!F1254</f>
        <v>BULLISH</v>
      </c>
      <c r="K1254" s="6" t="str">
        <f>OBV!G1254</f>
        <v>STRONG</v>
      </c>
      <c r="L1254" s="6" t="str">
        <f>OBV!H1254</f>
        <v>BULLISH DIVERGENCE</v>
      </c>
    </row>
    <row r="1255" spans="1:12" ht="13.5" x14ac:dyDescent="0.25">
      <c r="A1255" s="3">
        <f>RSI!A1255</f>
        <v>43837</v>
      </c>
      <c r="B1255" s="2">
        <f>RSI!B1255</f>
        <v>5.7088000000000001</v>
      </c>
      <c r="C1255" s="2">
        <f>RSI!I1255</f>
        <v>39.373507898238024</v>
      </c>
      <c r="D1255" s="2">
        <f>MACD!E1255</f>
        <v>-1.0016973758603775E-2</v>
      </c>
      <c r="E1255" s="2">
        <f>MACD!F1255</f>
        <v>-3.5529273528987784E-2</v>
      </c>
      <c r="F1255" s="2">
        <f>'Moving Avg'!D1255</f>
        <v>5.9213600000000008</v>
      </c>
      <c r="G1255" s="2">
        <f>'Moving Avg'!F1255</f>
        <v>5.9327349999999992</v>
      </c>
      <c r="H1255" s="2">
        <f>'Moving Avg'!G1255</f>
        <v>5.7550860000000013</v>
      </c>
      <c r="I1255" s="2">
        <f>'Moving Avg'!H1255</f>
        <v>5.6752454999999937</v>
      </c>
      <c r="J1255" s="6" t="str">
        <f>OBV!F1255</f>
        <v>BULLISH</v>
      </c>
      <c r="K1255" s="6" t="str">
        <f>OBV!G1255</f>
        <v>STRONG</v>
      </c>
      <c r="L1255" s="6" t="str">
        <f>OBV!H1255</f>
        <v>BULLISH DIVERGENCE</v>
      </c>
    </row>
    <row r="1256" spans="1:12" ht="13.5" x14ac:dyDescent="0.25">
      <c r="A1256" s="3">
        <f>RSI!A1256</f>
        <v>43838</v>
      </c>
      <c r="B1256" s="2">
        <f>RSI!B1256</f>
        <v>5.5418000000000003</v>
      </c>
      <c r="C1256" s="2">
        <f>RSI!I1256</f>
        <v>32.270564402038232</v>
      </c>
      <c r="D1256" s="2">
        <f>MACD!E1256</f>
        <v>2.3471722826555741E-2</v>
      </c>
      <c r="E1256" s="2">
        <f>MACD!F1256</f>
        <v>-2.3729074257879082E-2</v>
      </c>
      <c r="F1256" s="2">
        <f>'Moving Avg'!D1256</f>
        <v>5.8165999999999993</v>
      </c>
      <c r="G1256" s="2">
        <f>'Moving Avg'!F1256</f>
        <v>5.9137599999999981</v>
      </c>
      <c r="H1256" s="2">
        <f>'Moving Avg'!G1256</f>
        <v>5.7520500000000014</v>
      </c>
      <c r="I1256" s="2">
        <f>'Moving Avg'!H1256</f>
        <v>5.6764479999999935</v>
      </c>
      <c r="J1256" s="6" t="str">
        <f>OBV!F1256</f>
        <v>BEARISH</v>
      </c>
      <c r="K1256" s="6" t="str">
        <f>OBV!G1256</f>
        <v>WEAK</v>
      </c>
      <c r="L1256" s="6" t="str">
        <f>OBV!H1256</f>
        <v>CONFIRMED BEARISH</v>
      </c>
    </row>
    <row r="1257" spans="1:12" ht="13.5" x14ac:dyDescent="0.25">
      <c r="A1257" s="3">
        <f>RSI!A1257</f>
        <v>43839</v>
      </c>
      <c r="B1257" s="2">
        <f>RSI!B1257</f>
        <v>5.4279000000000002</v>
      </c>
      <c r="C1257" s="2">
        <f>RSI!I1257</f>
        <v>28.494900468039845</v>
      </c>
      <c r="D1257" s="2">
        <f>MACD!E1257</f>
        <v>7.3895952654511987E-2</v>
      </c>
      <c r="E1257" s="2">
        <f>MACD!F1257</f>
        <v>-4.2040688754008699E-3</v>
      </c>
      <c r="F1257" s="2">
        <f>'Moving Avg'!D1257</f>
        <v>5.6890600000000004</v>
      </c>
      <c r="G1257" s="2">
        <f>'Moving Avg'!F1257</f>
        <v>5.8852899999999995</v>
      </c>
      <c r="H1257" s="2">
        <f>'Moving Avg'!G1257</f>
        <v>5.7467360000000012</v>
      </c>
      <c r="I1257" s="2">
        <f>'Moving Avg'!H1257</f>
        <v>5.6774344999999924</v>
      </c>
      <c r="J1257" s="6" t="str">
        <f>OBV!F1257</f>
        <v>BEARISH</v>
      </c>
      <c r="K1257" s="6" t="str">
        <f>OBV!G1257</f>
        <v>WEAK</v>
      </c>
      <c r="L1257" s="6" t="str">
        <f>OBV!H1257</f>
        <v>CONFIRMED BEARISH</v>
      </c>
    </row>
    <row r="1258" spans="1:12" ht="13.5" x14ac:dyDescent="0.25">
      <c r="A1258" s="3">
        <f>RSI!A1258</f>
        <v>43840</v>
      </c>
      <c r="B1258" s="2">
        <f>RSI!B1258</f>
        <v>5.3898999999999999</v>
      </c>
      <c r="C1258" s="2">
        <f>RSI!I1258</f>
        <v>27.345383605712811</v>
      </c>
      <c r="D1258" s="2">
        <f>MACD!E1258</f>
        <v>0.12186370021026693</v>
      </c>
      <c r="E1258" s="2">
        <f>MACD!F1258</f>
        <v>2.1009484941732694E-2</v>
      </c>
      <c r="F1258" s="2">
        <f>'Moving Avg'!D1258</f>
        <v>5.5903600000000004</v>
      </c>
      <c r="G1258" s="2">
        <f>'Moving Avg'!F1258</f>
        <v>5.8541649999999992</v>
      </c>
      <c r="H1258" s="2">
        <f>'Moving Avg'!G1258</f>
        <v>5.7406620000000013</v>
      </c>
      <c r="I1258" s="2">
        <f>'Moving Avg'!H1258</f>
        <v>5.6778774999999913</v>
      </c>
      <c r="J1258" s="6" t="str">
        <f>OBV!F1258</f>
        <v>BEARISH</v>
      </c>
      <c r="K1258" s="6" t="str">
        <f>OBV!G1258</f>
        <v>WEAK</v>
      </c>
      <c r="L1258" s="6" t="str">
        <f>OBV!H1258</f>
        <v>CONFIRMED BEARISH</v>
      </c>
    </row>
    <row r="1259" spans="1:12" ht="13.5" x14ac:dyDescent="0.25">
      <c r="A1259" s="3">
        <f>RSI!A1259</f>
        <v>43843</v>
      </c>
      <c r="B1259" s="2">
        <f>RSI!B1259</f>
        <v>5.4279000000000002</v>
      </c>
      <c r="C1259" s="2">
        <f>RSI!I1259</f>
        <v>30.370393678414729</v>
      </c>
      <c r="D1259" s="2">
        <f>MACD!E1259</f>
        <v>0.16216363119884747</v>
      </c>
      <c r="E1259" s="2">
        <f>MACD!F1259</f>
        <v>4.9240314193155652E-2</v>
      </c>
      <c r="F1259" s="2">
        <f>'Moving Avg'!D1259</f>
        <v>5.4992600000000005</v>
      </c>
      <c r="G1259" s="2">
        <f>'Moving Avg'!F1259</f>
        <v>5.8294949999999996</v>
      </c>
      <c r="H1259" s="2">
        <f>'Moving Avg'!G1259</f>
        <v>5.7385360000000016</v>
      </c>
      <c r="I1259" s="2">
        <f>'Moving Avg'!H1259</f>
        <v>5.6785104999999918</v>
      </c>
      <c r="J1259" s="6" t="str">
        <f>OBV!F1259</f>
        <v>BEARISH</v>
      </c>
      <c r="K1259" s="6" t="str">
        <f>OBV!G1259</f>
        <v>WEAK</v>
      </c>
      <c r="L1259" s="6" t="str">
        <f>OBV!H1259</f>
        <v>CONFIRMED BEARISH</v>
      </c>
    </row>
    <row r="1260" spans="1:12" ht="13.5" x14ac:dyDescent="0.25">
      <c r="A1260" s="3">
        <f>RSI!A1260</f>
        <v>43845</v>
      </c>
      <c r="B1260" s="2">
        <f>RSI!B1260</f>
        <v>5.5342000000000002</v>
      </c>
      <c r="C1260" s="2">
        <f>RSI!I1260</f>
        <v>38.130609503191764</v>
      </c>
      <c r="D1260" s="2">
        <f>MACD!E1260</f>
        <v>0.19050444742979877</v>
      </c>
      <c r="E1260" s="2">
        <f>MACD!F1260</f>
        <v>7.7493140840484281E-2</v>
      </c>
      <c r="F1260" s="2">
        <f>'Moving Avg'!D1260</f>
        <v>5.46434</v>
      </c>
      <c r="G1260" s="2">
        <f>'Moving Avg'!F1260</f>
        <v>5.8101399999999988</v>
      </c>
      <c r="H1260" s="2">
        <f>'Moving Avg'!G1260</f>
        <v>5.7383840000000008</v>
      </c>
      <c r="I1260" s="2">
        <f>'Moving Avg'!H1260</f>
        <v>5.6803109999999917</v>
      </c>
      <c r="J1260" s="6" t="str">
        <f>OBV!F1260</f>
        <v>BEARISH</v>
      </c>
      <c r="K1260" s="6" t="str">
        <f>OBV!G1260</f>
        <v>WEAK</v>
      </c>
      <c r="L1260" s="6" t="str">
        <f>OBV!H1260</f>
        <v>CONFIRMED BEARISH</v>
      </c>
    </row>
    <row r="1261" spans="1:12" ht="13.5" x14ac:dyDescent="0.25">
      <c r="A1261" s="3">
        <f>RSI!A1261</f>
        <v>43846</v>
      </c>
      <c r="B1261" s="2">
        <f>RSI!B1261</f>
        <v>5.5342000000000002</v>
      </c>
      <c r="C1261" s="2">
        <f>RSI!I1261</f>
        <v>38.130609503191764</v>
      </c>
      <c r="D1261" s="2">
        <f>MACD!E1261</f>
        <v>0.22632298496197123</v>
      </c>
      <c r="E1261" s="2">
        <f>MACD!F1261</f>
        <v>0.10725910966478167</v>
      </c>
      <c r="F1261" s="2">
        <f>'Moving Avg'!D1261</f>
        <v>5.4628199999999989</v>
      </c>
      <c r="G1261" s="2">
        <f>'Moving Avg'!F1261</f>
        <v>5.7915399999999986</v>
      </c>
      <c r="H1261" s="2">
        <f>'Moving Avg'!G1261</f>
        <v>5.7358040000000008</v>
      </c>
      <c r="I1261" s="2">
        <f>'Moving Avg'!H1261</f>
        <v>5.6814754999999924</v>
      </c>
      <c r="J1261" s="6" t="str">
        <f>OBV!F1261</f>
        <v>BEARISH</v>
      </c>
      <c r="K1261" s="6" t="str">
        <f>OBV!G1261</f>
        <v>WEAK</v>
      </c>
      <c r="L1261" s="6" t="str">
        <f>OBV!H1261</f>
        <v>CONFIRMED BEARISH</v>
      </c>
    </row>
    <row r="1262" spans="1:12" ht="13.5" x14ac:dyDescent="0.25">
      <c r="A1262" s="3">
        <f>RSI!A1262</f>
        <v>43847</v>
      </c>
      <c r="B1262" s="2">
        <f>RSI!B1262</f>
        <v>5.5796999999999999</v>
      </c>
      <c r="C1262" s="2">
        <f>RSI!I1262</f>
        <v>41.374130091778184</v>
      </c>
      <c r="D1262" s="2">
        <f>MACD!E1262</f>
        <v>0.25449223248761133</v>
      </c>
      <c r="E1262" s="2">
        <f>MACD!F1262</f>
        <v>0.13670573422934759</v>
      </c>
      <c r="F1262" s="2">
        <f>'Moving Avg'!D1262</f>
        <v>5.4931800000000006</v>
      </c>
      <c r="G1262" s="2">
        <f>'Moving Avg'!F1262</f>
        <v>5.7771149999999984</v>
      </c>
      <c r="H1262" s="2">
        <f>'Moving Avg'!G1262</f>
        <v>5.7374740000000006</v>
      </c>
      <c r="I1262" s="2">
        <f>'Moving Avg'!H1262</f>
        <v>5.6828674999999933</v>
      </c>
      <c r="J1262" s="6" t="str">
        <f>OBV!F1262</f>
        <v>BULLISH</v>
      </c>
      <c r="K1262" s="6" t="str">
        <f>OBV!G1262</f>
        <v>NEUTRAL</v>
      </c>
      <c r="L1262" s="6" t="str">
        <f>OBV!H1262</f>
        <v>CONFIRMED BULLISH</v>
      </c>
    </row>
    <row r="1263" spans="1:12" ht="13.5" x14ac:dyDescent="0.25">
      <c r="A1263" s="3">
        <f>RSI!A1263</f>
        <v>43850</v>
      </c>
      <c r="B1263" s="2">
        <f>RSI!B1263</f>
        <v>5.6859999999999999</v>
      </c>
      <c r="C1263" s="2">
        <f>RSI!I1263</f>
        <v>48.205822626232418</v>
      </c>
      <c r="D1263" s="2">
        <f>MACD!E1263</f>
        <v>0.24329443801353978</v>
      </c>
      <c r="E1263" s="2">
        <f>MACD!F1263</f>
        <v>0.15802347498618605</v>
      </c>
      <c r="F1263" s="2">
        <f>'Moving Avg'!D1263</f>
        <v>5.5523999999999996</v>
      </c>
      <c r="G1263" s="2">
        <f>'Moving Avg'!F1263</f>
        <v>5.77332</v>
      </c>
      <c r="H1263" s="2">
        <f>'Moving Avg'!G1263</f>
        <v>5.7380819999999995</v>
      </c>
      <c r="I1263" s="2">
        <f>'Moving Avg'!H1263</f>
        <v>5.6847909999999926</v>
      </c>
      <c r="J1263" s="6" t="str">
        <f>OBV!F1263</f>
        <v>BULLISH</v>
      </c>
      <c r="K1263" s="6" t="str">
        <f>OBV!G1263</f>
        <v>NEUTRAL</v>
      </c>
      <c r="L1263" s="6" t="str">
        <f>OBV!H1263</f>
        <v>CONFIRMED BULLISH</v>
      </c>
    </row>
    <row r="1264" spans="1:12" ht="13.5" x14ac:dyDescent="0.25">
      <c r="A1264" s="3">
        <f>RSI!A1264</f>
        <v>43851</v>
      </c>
      <c r="B1264" s="2">
        <f>RSI!B1264</f>
        <v>5.6936</v>
      </c>
      <c r="C1264" s="2">
        <f>RSI!I1264</f>
        <v>48.666403307396855</v>
      </c>
      <c r="D1264" s="2">
        <f>MACD!E1264</f>
        <v>0.23343526071318621</v>
      </c>
      <c r="E1264" s="2">
        <f>MACD!F1264</f>
        <v>0.17310583213158609</v>
      </c>
      <c r="F1264" s="2">
        <f>'Moving Avg'!D1264</f>
        <v>5.6055399999999995</v>
      </c>
      <c r="G1264" s="2">
        <f>'Moving Avg'!F1264</f>
        <v>5.7626899999999992</v>
      </c>
      <c r="H1264" s="2">
        <f>'Moving Avg'!G1264</f>
        <v>5.7418779999999989</v>
      </c>
      <c r="I1264" s="2">
        <f>'Moving Avg'!H1264</f>
        <v>5.6867524999999937</v>
      </c>
      <c r="J1264" s="6" t="str">
        <f>OBV!F1264</f>
        <v>BULLISH</v>
      </c>
      <c r="K1264" s="6" t="str">
        <f>OBV!G1264</f>
        <v>NEUTRAL</v>
      </c>
      <c r="L1264" s="6" t="str">
        <f>OBV!H1264</f>
        <v>CONFIRMED BULLISH</v>
      </c>
    </row>
    <row r="1265" spans="1:12" ht="13.5" x14ac:dyDescent="0.25">
      <c r="A1265" s="3">
        <f>RSI!A1265</f>
        <v>43852</v>
      </c>
      <c r="B1265" s="2">
        <f>RSI!B1265</f>
        <v>5.6555999999999997</v>
      </c>
      <c r="C1265" s="2">
        <f>RSI!I1265</f>
        <v>46.442601862771888</v>
      </c>
      <c r="D1265" s="2">
        <f>MACD!E1265</f>
        <v>0.20116684247828598</v>
      </c>
      <c r="E1265" s="2">
        <f>MACD!F1265</f>
        <v>0.17871803420092608</v>
      </c>
      <c r="F1265" s="2">
        <f>'Moving Avg'!D1265</f>
        <v>5.6298200000000005</v>
      </c>
      <c r="G1265" s="2">
        <f>'Moving Avg'!F1265</f>
        <v>5.7494049999999985</v>
      </c>
      <c r="H1265" s="2">
        <f>'Moving Avg'!G1265</f>
        <v>5.741725999999999</v>
      </c>
      <c r="I1265" s="2">
        <f>'Moving Avg'!H1265</f>
        <v>5.688523999999993</v>
      </c>
      <c r="J1265" s="6" t="str">
        <f>OBV!F1265</f>
        <v>BULLISH</v>
      </c>
      <c r="K1265" s="6" t="str">
        <f>OBV!G1265</f>
        <v>NEUTRAL</v>
      </c>
      <c r="L1265" s="6" t="str">
        <f>OBV!H1265</f>
        <v>CONFIRMED BULLISH</v>
      </c>
    </row>
    <row r="1266" spans="1:12" ht="13.5" x14ac:dyDescent="0.25">
      <c r="A1266" s="3">
        <f>RSI!A1266</f>
        <v>43853</v>
      </c>
      <c r="B1266" s="2">
        <f>RSI!B1266</f>
        <v>5.6555999999999997</v>
      </c>
      <c r="C1266" s="2">
        <f>RSI!I1266</f>
        <v>46.442601862771895</v>
      </c>
      <c r="D1266" s="2">
        <f>MACD!E1266</f>
        <v>0.14850677870475071</v>
      </c>
      <c r="E1266" s="2">
        <f>MACD!F1266</f>
        <v>0.17267578310169102</v>
      </c>
      <c r="F1266" s="2">
        <f>'Moving Avg'!D1266</f>
        <v>5.6540999999999997</v>
      </c>
      <c r="G1266" s="2">
        <f>'Moving Avg'!F1266</f>
        <v>5.7361199999999997</v>
      </c>
      <c r="H1266" s="2">
        <f>'Moving Avg'!G1266</f>
        <v>5.7415739999999991</v>
      </c>
      <c r="I1266" s="2">
        <f>'Moving Avg'!H1266</f>
        <v>5.6902954999999933</v>
      </c>
      <c r="J1266" s="6" t="str">
        <f>OBV!F1266</f>
        <v>BULLISH</v>
      </c>
      <c r="K1266" s="6" t="str">
        <f>OBV!G1266</f>
        <v>NEUTRAL</v>
      </c>
      <c r="L1266" s="6" t="str">
        <f>OBV!H1266</f>
        <v>CONFIRMED BULLISH</v>
      </c>
    </row>
    <row r="1267" spans="1:12" ht="13.5" x14ac:dyDescent="0.25">
      <c r="A1267" s="3">
        <f>RSI!A1267</f>
        <v>43854</v>
      </c>
      <c r="B1267" s="2">
        <f>RSI!B1267</f>
        <v>5.6481000000000003</v>
      </c>
      <c r="C1267" s="2">
        <f>RSI!I1267</f>
        <v>45.96186060878928</v>
      </c>
      <c r="D1267" s="2">
        <f>MACD!E1267</f>
        <v>8.7292121575003989E-2</v>
      </c>
      <c r="E1267" s="2">
        <f>MACD!F1267</f>
        <v>0.15559905079635361</v>
      </c>
      <c r="F1267" s="2">
        <f>'Moving Avg'!D1267</f>
        <v>5.6677799999999996</v>
      </c>
      <c r="G1267" s="2">
        <f>'Moving Avg'!F1267</f>
        <v>5.7186599999999999</v>
      </c>
      <c r="H1267" s="2">
        <f>'Moving Avg'!G1267</f>
        <v>5.7412719999999977</v>
      </c>
      <c r="I1267" s="2">
        <f>'Moving Avg'!H1267</f>
        <v>5.6920294999999941</v>
      </c>
      <c r="J1267" s="6" t="str">
        <f>OBV!F1267</f>
        <v>BULLISH</v>
      </c>
      <c r="K1267" s="6" t="str">
        <f>OBV!G1267</f>
        <v>NEUTRAL</v>
      </c>
      <c r="L1267" s="6" t="str">
        <f>OBV!H1267</f>
        <v>CONFIRMED BULLISH</v>
      </c>
    </row>
    <row r="1268" spans="1:12" ht="13.5" x14ac:dyDescent="0.25">
      <c r="A1268" s="3">
        <f>RSI!A1268</f>
        <v>43857</v>
      </c>
      <c r="B1268" s="2">
        <f>RSI!B1268</f>
        <v>5.6481000000000003</v>
      </c>
      <c r="C1268" s="2">
        <f>RSI!I1268</f>
        <v>45.961860608789287</v>
      </c>
      <c r="D1268" s="2">
        <f>MACD!E1268</f>
        <v>2.9981582552268016E-2</v>
      </c>
      <c r="E1268" s="2">
        <f>MACD!F1268</f>
        <v>0.1304755571475365</v>
      </c>
      <c r="F1268" s="2">
        <f>'Moving Avg'!D1268</f>
        <v>5.6601999999999997</v>
      </c>
      <c r="G1268" s="2">
        <f>'Moving Avg'!F1268</f>
        <v>5.7012</v>
      </c>
      <c r="H1268" s="2">
        <f>'Moving Avg'!G1268</f>
        <v>5.740969999999999</v>
      </c>
      <c r="I1268" s="2">
        <f>'Moving Avg'!H1268</f>
        <v>5.693763499999994</v>
      </c>
      <c r="J1268" s="6" t="str">
        <f>OBV!F1268</f>
        <v>BEARISH</v>
      </c>
      <c r="K1268" s="6" t="str">
        <f>OBV!G1268</f>
        <v>NEUTRAL</v>
      </c>
      <c r="L1268" s="6" t="str">
        <f>OBV!H1268</f>
        <v>CONFIRMED BEARISH</v>
      </c>
    </row>
    <row r="1269" spans="1:12" ht="13.5" x14ac:dyDescent="0.25">
      <c r="A1269" s="3">
        <f>RSI!A1269</f>
        <v>43858</v>
      </c>
      <c r="B1269" s="2">
        <f>RSI!B1269</f>
        <v>5.6481000000000003</v>
      </c>
      <c r="C1269" s="2">
        <f>RSI!I1269</f>
        <v>45.961860608789287</v>
      </c>
      <c r="D1269" s="2">
        <f>MACD!E1269</f>
        <v>-1.2357803662721878E-2</v>
      </c>
      <c r="E1269" s="2">
        <f>MACD!F1269</f>
        <v>0.10190888498548484</v>
      </c>
      <c r="F1269" s="2">
        <f>'Moving Avg'!D1269</f>
        <v>5.6510999999999996</v>
      </c>
      <c r="G1269" s="2">
        <f>'Moving Avg'!F1269</f>
        <v>5.6837400000000002</v>
      </c>
      <c r="H1269" s="2">
        <f>'Moving Avg'!G1269</f>
        <v>5.7403639999999987</v>
      </c>
      <c r="I1269" s="2">
        <f>'Moving Avg'!H1269</f>
        <v>5.6955329999999948</v>
      </c>
      <c r="J1269" s="6" t="str">
        <f>OBV!F1269</f>
        <v>BEARISH</v>
      </c>
      <c r="K1269" s="6" t="str">
        <f>OBV!G1269</f>
        <v>NEUTRAL</v>
      </c>
      <c r="L1269" s="6" t="str">
        <f>OBV!H1269</f>
        <v>CONFIRMED BEARISH</v>
      </c>
    </row>
    <row r="1270" spans="1:12" ht="13.5" x14ac:dyDescent="0.25">
      <c r="A1270" s="3">
        <f>RSI!A1270</f>
        <v>43859</v>
      </c>
      <c r="B1270" s="2">
        <f>RSI!B1270</f>
        <v>5.6481000000000003</v>
      </c>
      <c r="C1270" s="2">
        <f>RSI!I1270</f>
        <v>45.961860608789287</v>
      </c>
      <c r="D1270" s="2">
        <f>MACD!E1270</f>
        <v>-3.1544413333580046E-2</v>
      </c>
      <c r="E1270" s="2">
        <f>MACD!F1270</f>
        <v>7.5218225321671869E-2</v>
      </c>
      <c r="F1270" s="2">
        <f>'Moving Avg'!D1270</f>
        <v>5.6495999999999995</v>
      </c>
      <c r="G1270" s="2">
        <f>'Moving Avg'!F1270</f>
        <v>5.6662799999999987</v>
      </c>
      <c r="H1270" s="2">
        <f>'Moving Avg'!G1270</f>
        <v>5.7397579999999992</v>
      </c>
      <c r="I1270" s="2">
        <f>'Moving Avg'!H1270</f>
        <v>5.6973024999999948</v>
      </c>
      <c r="J1270" s="6" t="str">
        <f>OBV!F1270</f>
        <v>BEARISH</v>
      </c>
      <c r="K1270" s="6" t="str">
        <f>OBV!G1270</f>
        <v>NEUTRAL</v>
      </c>
      <c r="L1270" s="6" t="str">
        <f>OBV!H1270</f>
        <v>CONFIRMED BEARISH</v>
      </c>
    </row>
    <row r="1271" spans="1:12" ht="13.5" x14ac:dyDescent="0.25">
      <c r="A1271" s="3">
        <f>RSI!A1271</f>
        <v>43860</v>
      </c>
      <c r="B1271" s="2">
        <f>RSI!B1271</f>
        <v>5.6481000000000003</v>
      </c>
      <c r="C1271" s="2">
        <f>RSI!I1271</f>
        <v>45.961860608789287</v>
      </c>
      <c r="D1271" s="2">
        <f>MACD!E1271</f>
        <v>-4.7515182581875592E-2</v>
      </c>
      <c r="E1271" s="2">
        <f>MACD!F1271</f>
        <v>5.0671543740962374E-2</v>
      </c>
      <c r="F1271" s="2">
        <f>'Moving Avg'!D1271</f>
        <v>5.6481000000000003</v>
      </c>
      <c r="G1271" s="2">
        <f>'Moving Avg'!F1271</f>
        <v>5.6454049999999993</v>
      </c>
      <c r="H1271" s="2">
        <f>'Moving Avg'!G1271</f>
        <v>5.7424919999999986</v>
      </c>
      <c r="I1271" s="2">
        <f>'Moving Avg'!H1271</f>
        <v>5.6990719999999957</v>
      </c>
      <c r="J1271" s="6" t="str">
        <f>OBV!F1271</f>
        <v>BEARISH</v>
      </c>
      <c r="K1271" s="6" t="str">
        <f>OBV!G1271</f>
        <v>NEUTRAL</v>
      </c>
      <c r="L1271" s="6" t="str">
        <f>OBV!H1271</f>
        <v>CONFIRMED BEARISH</v>
      </c>
    </row>
    <row r="1272" spans="1:12" ht="13.5" x14ac:dyDescent="0.25">
      <c r="A1272" s="3">
        <f>RSI!A1272</f>
        <v>43861</v>
      </c>
      <c r="B1272" s="2">
        <f>RSI!B1272</f>
        <v>5.6936</v>
      </c>
      <c r="C1272" s="2">
        <f>RSI!I1272</f>
        <v>50.467521091899087</v>
      </c>
      <c r="D1272" s="2">
        <f>MACD!E1272</f>
        <v>-5.715478603758406E-2</v>
      </c>
      <c r="E1272" s="2">
        <f>MACD!F1272</f>
        <v>2.9106277785253085E-2</v>
      </c>
      <c r="F1272" s="2">
        <f>'Moving Avg'!D1272</f>
        <v>5.6572000000000005</v>
      </c>
      <c r="G1272" s="2">
        <f>'Moving Avg'!F1272</f>
        <v>5.6268050000000001</v>
      </c>
      <c r="H1272" s="2">
        <f>'Moving Avg'!G1272</f>
        <v>5.746135999999999</v>
      </c>
      <c r="I1272" s="2">
        <f>'Moving Avg'!H1272</f>
        <v>5.7010689999999968</v>
      </c>
      <c r="J1272" s="6" t="str">
        <f>OBV!F1272</f>
        <v>BULLISH</v>
      </c>
      <c r="K1272" s="6" t="str">
        <f>OBV!G1272</f>
        <v>NEUTRAL</v>
      </c>
      <c r="L1272" s="6" t="str">
        <f>OBV!H1272</f>
        <v>CONFIRMED BULLISH</v>
      </c>
    </row>
    <row r="1273" spans="1:12" ht="13.5" x14ac:dyDescent="0.25">
      <c r="A1273" s="3">
        <f>RSI!A1273</f>
        <v>43864</v>
      </c>
      <c r="B1273" s="2">
        <f>RSI!B1273</f>
        <v>5.8453999999999997</v>
      </c>
      <c r="C1273" s="2">
        <f>RSI!I1273</f>
        <v>61.885583442086222</v>
      </c>
      <c r="D1273" s="2">
        <f>MACD!E1273</f>
        <v>-6.0244449303024084E-2</v>
      </c>
      <c r="E1273" s="2">
        <f>MACD!F1273</f>
        <v>1.1236132367597653E-2</v>
      </c>
      <c r="F1273" s="2">
        <f>'Moving Avg'!D1273</f>
        <v>5.6966599999999996</v>
      </c>
      <c r="G1273" s="2">
        <f>'Moving Avg'!F1273</f>
        <v>5.6249049999999992</v>
      </c>
      <c r="H1273" s="2">
        <f>'Moving Avg'!G1273</f>
        <v>5.7497799999999986</v>
      </c>
      <c r="I1273" s="2">
        <f>'Moving Avg'!H1273</f>
        <v>5.7044609999999976</v>
      </c>
      <c r="J1273" s="6" t="str">
        <f>OBV!F1273</f>
        <v>BULLISH</v>
      </c>
      <c r="K1273" s="6" t="str">
        <f>OBV!G1273</f>
        <v>NEUTRAL</v>
      </c>
      <c r="L1273" s="6" t="str">
        <f>OBV!H1273</f>
        <v>CONFIRMED BULLISH</v>
      </c>
    </row>
    <row r="1274" spans="1:12" ht="13.5" x14ac:dyDescent="0.25">
      <c r="A1274" s="3">
        <f>RSI!A1274</f>
        <v>43865</v>
      </c>
      <c r="B1274" s="2">
        <f>RSI!B1274</f>
        <v>5.8453999999999997</v>
      </c>
      <c r="C1274" s="2">
        <f>RSI!I1274</f>
        <v>61.885583442086222</v>
      </c>
      <c r="D1274" s="2">
        <f>MACD!E1274</f>
        <v>-6.2625872667081417E-2</v>
      </c>
      <c r="E1274" s="2">
        <f>MACD!F1274</f>
        <v>-3.5362686393381609E-3</v>
      </c>
      <c r="F1274" s="2">
        <f>'Moving Avg'!D1274</f>
        <v>5.7361199999999997</v>
      </c>
      <c r="G1274" s="2">
        <f>'Moving Avg'!F1274</f>
        <v>5.623005</v>
      </c>
      <c r="H1274" s="2">
        <f>'Moving Avg'!G1274</f>
        <v>5.7543339999999992</v>
      </c>
      <c r="I1274" s="2">
        <f>'Moving Avg'!H1274</f>
        <v>5.7072169999999973</v>
      </c>
      <c r="J1274" s="6" t="str">
        <f>OBV!F1274</f>
        <v>BULLISH</v>
      </c>
      <c r="K1274" s="6" t="str">
        <f>OBV!G1274</f>
        <v>NEUTRAL</v>
      </c>
      <c r="L1274" s="6" t="str">
        <f>OBV!H1274</f>
        <v>CONFIRMED BULLISH</v>
      </c>
    </row>
    <row r="1275" spans="1:12" ht="13.5" x14ac:dyDescent="0.25">
      <c r="A1275" s="3">
        <f>RSI!A1275</f>
        <v>43866</v>
      </c>
      <c r="B1275" s="2">
        <f>RSI!B1275</f>
        <v>5.8453999999999997</v>
      </c>
      <c r="C1275" s="2">
        <f>RSI!I1275</f>
        <v>61.885583442086222</v>
      </c>
      <c r="D1275" s="2">
        <f>MACD!E1275</f>
        <v>-7.1354043420492452E-2</v>
      </c>
      <c r="E1275" s="2">
        <f>MACD!F1275</f>
        <v>-1.7099823595569018E-2</v>
      </c>
      <c r="F1275" s="2">
        <f>'Moving Avg'!D1275</f>
        <v>5.7755799999999997</v>
      </c>
      <c r="G1275" s="2">
        <f>'Moving Avg'!F1275</f>
        <v>5.6298349999999999</v>
      </c>
      <c r="H1275" s="2">
        <f>'Moving Avg'!G1275</f>
        <v>5.758887999999998</v>
      </c>
      <c r="I1275" s="2">
        <f>'Moving Avg'!H1275</f>
        <v>5.7099374999999979</v>
      </c>
      <c r="J1275" s="6" t="str">
        <f>OBV!F1275</f>
        <v>BULLISH</v>
      </c>
      <c r="K1275" s="6" t="str">
        <f>OBV!G1275</f>
        <v>NEUTRAL</v>
      </c>
      <c r="L1275" s="6" t="str">
        <f>OBV!H1275</f>
        <v>CONFIRMED BULLISH</v>
      </c>
    </row>
    <row r="1276" spans="1:12" ht="13.5" x14ac:dyDescent="0.25">
      <c r="A1276" s="3">
        <f>RSI!A1276</f>
        <v>43867</v>
      </c>
      <c r="B1276" s="2">
        <f>RSI!B1276</f>
        <v>5.8453999999999997</v>
      </c>
      <c r="C1276" s="2">
        <f>RSI!I1276</f>
        <v>61.885583442086222</v>
      </c>
      <c r="D1276" s="2">
        <f>MACD!E1276</f>
        <v>-7.9542165310823698E-2</v>
      </c>
      <c r="E1276" s="2">
        <f>MACD!F1276</f>
        <v>-2.9588291938619955E-2</v>
      </c>
      <c r="F1276" s="2">
        <f>'Moving Avg'!D1276</f>
        <v>5.8150399999999989</v>
      </c>
      <c r="G1276" s="2">
        <f>'Moving Avg'!F1276</f>
        <v>5.645014999999999</v>
      </c>
      <c r="H1276" s="2">
        <f>'Moving Avg'!G1276</f>
        <v>5.7642019999999983</v>
      </c>
      <c r="I1276" s="2">
        <f>'Moving Avg'!H1276</f>
        <v>5.7126579999999967</v>
      </c>
      <c r="J1276" s="6" t="str">
        <f>OBV!F1276</f>
        <v>BULLISH</v>
      </c>
      <c r="K1276" s="6" t="str">
        <f>OBV!G1276</f>
        <v>NEUTRAL</v>
      </c>
      <c r="L1276" s="6" t="str">
        <f>OBV!H1276</f>
        <v>CONFIRMED BULLISH</v>
      </c>
    </row>
    <row r="1277" spans="1:12" ht="13.5" x14ac:dyDescent="0.25">
      <c r="A1277" s="3">
        <f>RSI!A1277</f>
        <v>43868</v>
      </c>
      <c r="B1277" s="2">
        <f>RSI!B1277</f>
        <v>5.6859999999999999</v>
      </c>
      <c r="C1277" s="2">
        <f>RSI!I1277</f>
        <v>46.685667175043342</v>
      </c>
      <c r="D1277" s="2">
        <f>MACD!E1277</f>
        <v>-7.6560298811101823E-2</v>
      </c>
      <c r="E1277" s="2">
        <f>MACD!F1277</f>
        <v>-3.898269331311633E-2</v>
      </c>
      <c r="F1277" s="2">
        <f>'Moving Avg'!D1277</f>
        <v>5.8135199999999996</v>
      </c>
      <c r="G1277" s="2">
        <f>'Moving Avg'!F1277</f>
        <v>5.6579199999999998</v>
      </c>
      <c r="H1277" s="2">
        <f>'Moving Avg'!G1277</f>
        <v>5.7655679999999974</v>
      </c>
      <c r="I1277" s="2">
        <f>'Moving Avg'!H1277</f>
        <v>5.714581499999996</v>
      </c>
      <c r="J1277" s="6" t="str">
        <f>OBV!F1277</f>
        <v>BULLISH</v>
      </c>
      <c r="K1277" s="6" t="str">
        <f>OBV!G1277</f>
        <v>NEUTRAL</v>
      </c>
      <c r="L1277" s="6" t="str">
        <f>OBV!H1277</f>
        <v>BULLISH DIVERGENCE</v>
      </c>
    </row>
    <row r="1278" spans="1:12" ht="13.5" x14ac:dyDescent="0.25">
      <c r="A1278" s="3">
        <f>RSI!A1278</f>
        <v>43871</v>
      </c>
      <c r="B1278" s="2">
        <f>RSI!B1278</f>
        <v>5.8529999999999998</v>
      </c>
      <c r="C1278" s="2">
        <f>RSI!I1278</f>
        <v>58.254180147308375</v>
      </c>
      <c r="D1278" s="2">
        <f>MACD!E1278</f>
        <v>-8.6153875783558043E-2</v>
      </c>
      <c r="E1278" s="2">
        <f>MACD!F1278</f>
        <v>-4.8416929807204676E-2</v>
      </c>
      <c r="F1278" s="2">
        <f>'Moving Avg'!D1278</f>
        <v>5.8150400000000007</v>
      </c>
      <c r="G1278" s="2">
        <f>'Moving Avg'!F1278</f>
        <v>5.681074999999999</v>
      </c>
      <c r="H1278" s="2">
        <f>'Moving Avg'!G1278</f>
        <v>5.7702739999999979</v>
      </c>
      <c r="I1278" s="2">
        <f>'Moving Avg'!H1278</f>
        <v>5.7168099999999971</v>
      </c>
      <c r="J1278" s="6" t="str">
        <f>OBV!F1278</f>
        <v>BULLISH</v>
      </c>
      <c r="K1278" s="6" t="str">
        <f>OBV!G1278</f>
        <v>NEUTRAL</v>
      </c>
      <c r="L1278" s="6" t="str">
        <f>OBV!H1278</f>
        <v>CONFIRMED BULLISH</v>
      </c>
    </row>
    <row r="1279" spans="1:12" ht="13.5" x14ac:dyDescent="0.25">
      <c r="A1279" s="3">
        <f>RSI!A1279</f>
        <v>43872</v>
      </c>
      <c r="B1279" s="2">
        <f>RSI!B1279</f>
        <v>5.8529999999999998</v>
      </c>
      <c r="C1279" s="2">
        <f>RSI!I1279</f>
        <v>58.254180147308375</v>
      </c>
      <c r="D1279" s="2">
        <f>MACD!E1279</f>
        <v>-9.5023443203190894E-2</v>
      </c>
      <c r="E1279" s="2">
        <f>MACD!F1279</f>
        <v>-5.7738232486401926E-2</v>
      </c>
      <c r="F1279" s="2">
        <f>'Moving Avg'!D1279</f>
        <v>5.81656</v>
      </c>
      <c r="G1279" s="2">
        <f>'Moving Avg'!F1279</f>
        <v>5.702329999999999</v>
      </c>
      <c r="H1279" s="2">
        <f>'Moving Avg'!G1279</f>
        <v>5.778319999999999</v>
      </c>
      <c r="I1279" s="2">
        <f>'Moving Avg'!H1279</f>
        <v>5.7190384999999972</v>
      </c>
      <c r="J1279" s="6" t="str">
        <f>OBV!F1279</f>
        <v>BULLISH</v>
      </c>
      <c r="K1279" s="6" t="str">
        <f>OBV!G1279</f>
        <v>NEUTRAL</v>
      </c>
      <c r="L1279" s="6" t="str">
        <f>OBV!H1279</f>
        <v>CONFIRMED BULLISH</v>
      </c>
    </row>
    <row r="1280" spans="1:12" ht="13.5" x14ac:dyDescent="0.25">
      <c r="A1280" s="3">
        <f>RSI!A1280</f>
        <v>43873</v>
      </c>
      <c r="B1280" s="2">
        <f>RSI!B1280</f>
        <v>5.7618999999999998</v>
      </c>
      <c r="C1280" s="2">
        <f>RSI!I1280</f>
        <v>51.222407529716207</v>
      </c>
      <c r="D1280" s="2">
        <f>MACD!E1280</f>
        <v>-9.6476540831641699E-2</v>
      </c>
      <c r="E1280" s="2">
        <f>MACD!F1280</f>
        <v>-6.5485894155449878E-2</v>
      </c>
      <c r="F1280" s="2">
        <f>'Moving Avg'!D1280</f>
        <v>5.7998600000000007</v>
      </c>
      <c r="G1280" s="2">
        <f>'Moving Avg'!F1280</f>
        <v>5.7137149999999988</v>
      </c>
      <c r="H1280" s="2">
        <f>'Moving Avg'!G1280</f>
        <v>5.7845439999999995</v>
      </c>
      <c r="I1280" s="2">
        <f>'Moving Avg'!H1280</f>
        <v>5.7208114999999973</v>
      </c>
      <c r="J1280" s="6" t="str">
        <f>OBV!F1280</f>
        <v>BEARISH</v>
      </c>
      <c r="K1280" s="6" t="str">
        <f>OBV!G1280</f>
        <v>NEUTRAL</v>
      </c>
      <c r="L1280" s="6" t="str">
        <f>OBV!H1280</f>
        <v>CONFIRMED BEARISH</v>
      </c>
    </row>
    <row r="1281" spans="1:12" ht="13.5" x14ac:dyDescent="0.25">
      <c r="A1281" s="3">
        <f>RSI!A1281</f>
        <v>43874</v>
      </c>
      <c r="B1281" s="2">
        <f>RSI!B1281</f>
        <v>5.7618999999999998</v>
      </c>
      <c r="C1281" s="2">
        <f>RSI!I1281</f>
        <v>51.222407529716207</v>
      </c>
      <c r="D1281" s="2">
        <f>MACD!E1281</f>
        <v>-9.7812425972660044E-2</v>
      </c>
      <c r="E1281" s="2">
        <f>MACD!F1281</f>
        <v>-7.1951200518891908E-2</v>
      </c>
      <c r="F1281" s="2">
        <f>'Moving Avg'!D1281</f>
        <v>5.7831600000000005</v>
      </c>
      <c r="G1281" s="2">
        <f>'Moving Avg'!F1281</f>
        <v>5.7250999999999994</v>
      </c>
      <c r="H1281" s="2">
        <f>'Moving Avg'!G1281</f>
        <v>5.787732000000001</v>
      </c>
      <c r="I1281" s="2">
        <f>'Moving Avg'!H1281</f>
        <v>5.7226549999999978</v>
      </c>
      <c r="J1281" s="6" t="str">
        <f>OBV!F1281</f>
        <v>BEARISH</v>
      </c>
      <c r="K1281" s="6" t="str">
        <f>OBV!G1281</f>
        <v>NEUTRAL</v>
      </c>
      <c r="L1281" s="6" t="str">
        <f>OBV!H1281</f>
        <v>CONFIRMED BEARISH</v>
      </c>
    </row>
    <row r="1282" spans="1:12" ht="13.5" x14ac:dyDescent="0.25">
      <c r="A1282" s="3">
        <f>RSI!A1282</f>
        <v>43875</v>
      </c>
      <c r="B1282" s="2">
        <f>RSI!B1282</f>
        <v>5.7618999999999998</v>
      </c>
      <c r="C1282" s="2">
        <f>RSI!I1282</f>
        <v>51.222407529716207</v>
      </c>
      <c r="D1282" s="2">
        <f>MACD!E1282</f>
        <v>-9.2041254205963874E-2</v>
      </c>
      <c r="E1282" s="2">
        <f>MACD!F1282</f>
        <v>-7.5969211256306304E-2</v>
      </c>
      <c r="F1282" s="2">
        <f>'Moving Avg'!D1282</f>
        <v>5.7983400000000005</v>
      </c>
      <c r="G1282" s="2">
        <f>'Moving Avg'!F1282</f>
        <v>5.7342099999999991</v>
      </c>
      <c r="H1282" s="2">
        <f>'Moving Avg'!G1282</f>
        <v>5.7875800000000028</v>
      </c>
      <c r="I1282" s="2">
        <f>'Moving Avg'!H1282</f>
        <v>5.7245689999999971</v>
      </c>
      <c r="J1282" s="6" t="str">
        <f>OBV!F1282</f>
        <v>BEARISH</v>
      </c>
      <c r="K1282" s="6" t="str">
        <f>OBV!G1282</f>
        <v>NEUTRAL</v>
      </c>
      <c r="L1282" s="6" t="str">
        <f>OBV!H1282</f>
        <v>BEARISH DIVERGENCE</v>
      </c>
    </row>
    <row r="1283" spans="1:12" ht="13.5" x14ac:dyDescent="0.25">
      <c r="A1283" s="3">
        <f>RSI!A1283</f>
        <v>43878</v>
      </c>
      <c r="B1283" s="2">
        <f>RSI!B1283</f>
        <v>5.7618999999999998</v>
      </c>
      <c r="C1283" s="2">
        <f>RSI!I1283</f>
        <v>51.222407529716207</v>
      </c>
      <c r="D1283" s="2">
        <f>MACD!E1283</f>
        <v>-6.3895279127144988E-2</v>
      </c>
      <c r="E1283" s="2">
        <f>MACD!F1283</f>
        <v>-7.3554424830474044E-2</v>
      </c>
      <c r="F1283" s="2">
        <f>'Moving Avg'!D1283</f>
        <v>5.7801200000000001</v>
      </c>
      <c r="G1283" s="2">
        <f>'Moving Avg'!F1283</f>
        <v>5.7380049999999985</v>
      </c>
      <c r="H1283" s="2">
        <f>'Moving Avg'!G1283</f>
        <v>5.7859100000000021</v>
      </c>
      <c r="I1283" s="2">
        <f>'Moving Avg'!H1283</f>
        <v>5.7263419999999972</v>
      </c>
      <c r="J1283" s="6" t="str">
        <f>OBV!F1283</f>
        <v>BEARISH</v>
      </c>
      <c r="K1283" s="6" t="str">
        <f>OBV!G1283</f>
        <v>NEUTRAL</v>
      </c>
      <c r="L1283" s="6" t="str">
        <f>OBV!H1283</f>
        <v>CONFIRMED BEARISH</v>
      </c>
    </row>
    <row r="1284" spans="1:12" ht="13.5" x14ac:dyDescent="0.25">
      <c r="A1284" s="3">
        <f>RSI!A1284</f>
        <v>43879</v>
      </c>
      <c r="B1284" s="2">
        <f>RSI!B1284</f>
        <v>5.7618999999999998</v>
      </c>
      <c r="C1284" s="2">
        <f>RSI!I1284</f>
        <v>51.222407529716207</v>
      </c>
      <c r="D1284" s="2">
        <f>MACD!E1284</f>
        <v>-4.016387096992613E-2</v>
      </c>
      <c r="E1284" s="2">
        <f>MACD!F1284</f>
        <v>-6.6876314058364458E-2</v>
      </c>
      <c r="F1284" s="2">
        <f>'Moving Avg'!D1284</f>
        <v>5.7618999999999998</v>
      </c>
      <c r="G1284" s="2">
        <f>'Moving Avg'!F1284</f>
        <v>5.741419999999998</v>
      </c>
      <c r="H1284" s="2">
        <f>'Moving Avg'!G1284</f>
        <v>5.7843920000000022</v>
      </c>
      <c r="I1284" s="2">
        <f>'Moving Avg'!H1284</f>
        <v>5.7281499999999967</v>
      </c>
      <c r="J1284" s="6" t="str">
        <f>OBV!F1284</f>
        <v>BEARISH</v>
      </c>
      <c r="K1284" s="6" t="str">
        <f>OBV!G1284</f>
        <v>NEUTRAL</v>
      </c>
      <c r="L1284" s="6" t="str">
        <f>OBV!H1284</f>
        <v>CONFIRMED BEARISH</v>
      </c>
    </row>
    <row r="1285" spans="1:12" ht="13.5" x14ac:dyDescent="0.25">
      <c r="A1285" s="3">
        <f>RSI!A1285</f>
        <v>43880</v>
      </c>
      <c r="B1285" s="2">
        <f>RSI!B1285</f>
        <v>5.9062000000000001</v>
      </c>
      <c r="C1285" s="2">
        <f>RSI!I1285</f>
        <v>61.801633363936432</v>
      </c>
      <c r="D1285" s="2">
        <f>MACD!E1285</f>
        <v>-3.0850501377005735E-2</v>
      </c>
      <c r="E1285" s="2">
        <f>MACD!F1285</f>
        <v>-5.9671151522092722E-2</v>
      </c>
      <c r="F1285" s="2">
        <f>'Moving Avg'!D1285</f>
        <v>5.7907600000000006</v>
      </c>
      <c r="G1285" s="2">
        <f>'Moving Avg'!F1285</f>
        <v>5.7539499999999979</v>
      </c>
      <c r="H1285" s="2">
        <f>'Moving Avg'!G1285</f>
        <v>5.7840900000000035</v>
      </c>
      <c r="I1285" s="2">
        <f>'Moving Avg'!H1285</f>
        <v>5.7306444999999959</v>
      </c>
      <c r="J1285" s="6" t="str">
        <f>OBV!F1285</f>
        <v>BULLISH</v>
      </c>
      <c r="K1285" s="6" t="str">
        <f>OBV!G1285</f>
        <v>NEUTRAL</v>
      </c>
      <c r="L1285" s="6" t="str">
        <f>OBV!H1285</f>
        <v>CONFIRMED BULLISH</v>
      </c>
    </row>
    <row r="1286" spans="1:12" ht="13.5" x14ac:dyDescent="0.25">
      <c r="A1286" s="3">
        <f>RSI!A1286</f>
        <v>43881</v>
      </c>
      <c r="B1286" s="2">
        <f>RSI!B1286</f>
        <v>5.8986000000000001</v>
      </c>
      <c r="C1286" s="2">
        <f>RSI!I1286</f>
        <v>61.050606529608686</v>
      </c>
      <c r="D1286" s="2">
        <f>MACD!E1286</f>
        <v>-2.3332043703042871E-2</v>
      </c>
      <c r="E1286" s="2">
        <f>MACD!F1286</f>
        <v>-5.240332995828275E-2</v>
      </c>
      <c r="F1286" s="2">
        <f>'Moving Avg'!D1286</f>
        <v>5.8180999999999994</v>
      </c>
      <c r="G1286" s="2">
        <f>'Moving Avg'!F1286</f>
        <v>5.7660999999999989</v>
      </c>
      <c r="H1286" s="2">
        <f>'Moving Avg'!G1286</f>
        <v>5.7836360000000022</v>
      </c>
      <c r="I1286" s="2">
        <f>'Moving Avg'!H1286</f>
        <v>5.733100999999996</v>
      </c>
      <c r="J1286" s="6" t="str">
        <f>OBV!F1286</f>
        <v>BULLISH</v>
      </c>
      <c r="K1286" s="6" t="str">
        <f>OBV!G1286</f>
        <v>NEUTRAL</v>
      </c>
      <c r="L1286" s="6" t="str">
        <f>OBV!H1286</f>
        <v>CONFIRMED BULLISH</v>
      </c>
    </row>
    <row r="1287" spans="1:12" ht="13.5" x14ac:dyDescent="0.25">
      <c r="A1287" s="3">
        <f>RSI!A1287</f>
        <v>43882</v>
      </c>
      <c r="B1287" s="2">
        <f>RSI!B1287</f>
        <v>5.891</v>
      </c>
      <c r="C1287" s="2">
        <f>RSI!I1287</f>
        <v>60.261958133890992</v>
      </c>
      <c r="D1287" s="2">
        <f>MACD!E1287</f>
        <v>-4.1742003716855436E-2</v>
      </c>
      <c r="E1287" s="2">
        <f>MACD!F1287</f>
        <v>-5.0271064709997287E-2</v>
      </c>
      <c r="F1287" s="2">
        <f>'Moving Avg'!D1287</f>
        <v>5.8439199999999998</v>
      </c>
      <c r="G1287" s="2">
        <f>'Moving Avg'!F1287</f>
        <v>5.7782449999999992</v>
      </c>
      <c r="H1287" s="2">
        <f>'Moving Avg'!G1287</f>
        <v>5.7815100000000026</v>
      </c>
      <c r="I1287" s="2">
        <f>'Moving Avg'!H1287</f>
        <v>5.7353424999999962</v>
      </c>
      <c r="J1287" s="6" t="str">
        <f>OBV!F1287</f>
        <v>BEARISH</v>
      </c>
      <c r="K1287" s="6" t="str">
        <f>OBV!G1287</f>
        <v>NEUTRAL</v>
      </c>
      <c r="L1287" s="6" t="str">
        <f>OBV!H1287</f>
        <v>BEARISH DIVERGENCE</v>
      </c>
    </row>
    <row r="1288" spans="1:12" ht="13.5" x14ac:dyDescent="0.25">
      <c r="A1288" s="3">
        <f>RSI!A1288</f>
        <v>43885</v>
      </c>
      <c r="B1288" s="2">
        <f>RSI!B1288</f>
        <v>6.0427999999999997</v>
      </c>
      <c r="C1288" s="2">
        <f>RSI!I1288</f>
        <v>68.902823874977656</v>
      </c>
      <c r="D1288" s="2">
        <f>MACD!E1288</f>
        <v>-4.3578388300703708E-2</v>
      </c>
      <c r="E1288" s="2">
        <f>MACD!F1288</f>
        <v>-4.8932529428138569E-2</v>
      </c>
      <c r="F1288" s="2">
        <f>'Moving Avg'!D1288</f>
        <v>5.9000999999999992</v>
      </c>
      <c r="G1288" s="2">
        <f>'Moving Avg'!F1288</f>
        <v>5.7979799999999999</v>
      </c>
      <c r="H1288" s="2">
        <f>'Moving Avg'!G1288</f>
        <v>5.7821180000000014</v>
      </c>
      <c r="I1288" s="2">
        <f>'Moving Avg'!H1288</f>
        <v>5.7383429999999969</v>
      </c>
      <c r="J1288" s="6" t="str">
        <f>OBV!F1288</f>
        <v>BULLISH</v>
      </c>
      <c r="K1288" s="6" t="str">
        <f>OBV!G1288</f>
        <v>NEUTRAL</v>
      </c>
      <c r="L1288" s="6" t="str">
        <f>OBV!H1288</f>
        <v>CONFIRMED BULLISH</v>
      </c>
    </row>
    <row r="1289" spans="1:12" ht="13.5" x14ac:dyDescent="0.25">
      <c r="A1289" s="3">
        <f>RSI!A1289</f>
        <v>43886</v>
      </c>
      <c r="B1289" s="2">
        <f>RSI!B1289</f>
        <v>6.0427999999999997</v>
      </c>
      <c r="C1289" s="2">
        <f>RSI!I1289</f>
        <v>68.902823874977656</v>
      </c>
      <c r="D1289" s="2">
        <f>MACD!E1289</f>
        <v>-4.6683494304565976E-2</v>
      </c>
      <c r="E1289" s="2">
        <f>MACD!F1289</f>
        <v>-4.848272240342405E-2</v>
      </c>
      <c r="F1289" s="2">
        <f>'Moving Avg'!D1289</f>
        <v>5.9562799999999996</v>
      </c>
      <c r="G1289" s="2">
        <f>'Moving Avg'!F1289</f>
        <v>5.8177149999999997</v>
      </c>
      <c r="H1289" s="2">
        <f>'Moving Avg'!G1289</f>
        <v>5.7845480000000009</v>
      </c>
      <c r="I1289" s="2">
        <f>'Moving Avg'!H1289</f>
        <v>5.7413434999999948</v>
      </c>
      <c r="J1289" s="6" t="str">
        <f>OBV!F1289</f>
        <v>BULLISH</v>
      </c>
      <c r="K1289" s="6" t="str">
        <f>OBV!G1289</f>
        <v>NEUTRAL</v>
      </c>
      <c r="L1289" s="6" t="str">
        <f>OBV!H1289</f>
        <v>CONFIRMED BULLISH</v>
      </c>
    </row>
    <row r="1290" spans="1:12" ht="13.5" x14ac:dyDescent="0.25">
      <c r="A1290" s="3">
        <f>RSI!A1290</f>
        <v>43887</v>
      </c>
      <c r="B1290" s="2">
        <f>RSI!B1290</f>
        <v>6.0427999999999997</v>
      </c>
      <c r="C1290" s="2">
        <f>RSI!I1290</f>
        <v>68.902823874977656</v>
      </c>
      <c r="D1290" s="2">
        <f>MACD!E1290</f>
        <v>-6.4762611608963461E-2</v>
      </c>
      <c r="E1290" s="2">
        <f>MACD!F1290</f>
        <v>-5.1738700244531935E-2</v>
      </c>
      <c r="F1290" s="2">
        <f>'Moving Avg'!D1290</f>
        <v>5.9836</v>
      </c>
      <c r="G1290" s="2">
        <f>'Moving Avg'!F1290</f>
        <v>5.8374499999999996</v>
      </c>
      <c r="H1290" s="2">
        <f>'Moving Avg'!G1290</f>
        <v>5.7869780000000004</v>
      </c>
      <c r="I1290" s="2">
        <f>'Moving Avg'!H1290</f>
        <v>5.7445209999999944</v>
      </c>
      <c r="J1290" s="6" t="str">
        <f>OBV!F1290</f>
        <v>BULLISH</v>
      </c>
      <c r="K1290" s="6" t="str">
        <f>OBV!G1290</f>
        <v>NEUTRAL</v>
      </c>
      <c r="L1290" s="6" t="str">
        <f>OBV!H1290</f>
        <v>CONFIRMED BULLISH</v>
      </c>
    </row>
    <row r="1291" spans="1:12" ht="13.5" x14ac:dyDescent="0.25">
      <c r="A1291" s="3">
        <f>RSI!A1291</f>
        <v>43888</v>
      </c>
      <c r="B1291" s="2">
        <f>RSI!B1291</f>
        <v>5.8681999999999999</v>
      </c>
      <c r="C1291" s="2">
        <f>RSI!I1291</f>
        <v>52.502359832411564</v>
      </c>
      <c r="D1291" s="2">
        <f>MACD!E1291</f>
        <v>-6.845693301145328E-2</v>
      </c>
      <c r="E1291" s="2">
        <f>MACD!F1291</f>
        <v>-5.5082346797916203E-2</v>
      </c>
      <c r="F1291" s="2">
        <f>'Moving Avg'!D1291</f>
        <v>5.9775200000000002</v>
      </c>
      <c r="G1291" s="2">
        <f>'Moving Avg'!F1291</f>
        <v>5.8484549999999995</v>
      </c>
      <c r="H1291" s="2">
        <f>'Moving Avg'!G1291</f>
        <v>5.7862180000000016</v>
      </c>
      <c r="I1291" s="2">
        <f>'Moving Avg'!H1291</f>
        <v>5.7468254999999928</v>
      </c>
      <c r="J1291" s="6" t="str">
        <f>OBV!F1291</f>
        <v>BEARISH</v>
      </c>
      <c r="K1291" s="6" t="str">
        <f>OBV!G1291</f>
        <v>NEUTRAL</v>
      </c>
      <c r="L1291" s="6" t="str">
        <f>OBV!H1291</f>
        <v>CONFIRMED BEARISH</v>
      </c>
    </row>
    <row r="1292" spans="1:12" ht="13.5" x14ac:dyDescent="0.25">
      <c r="A1292" s="3">
        <f>RSI!A1292</f>
        <v>43889</v>
      </c>
      <c r="B1292" s="2">
        <f>RSI!B1292</f>
        <v>5.8453999999999997</v>
      </c>
      <c r="C1292" s="2">
        <f>RSI!I1292</f>
        <v>50.801869751915781</v>
      </c>
      <c r="D1292" s="2">
        <f>MACD!E1292</f>
        <v>-7.0093715500452625E-2</v>
      </c>
      <c r="E1292" s="2">
        <f>MACD!F1292</f>
        <v>-5.808462053842349E-2</v>
      </c>
      <c r="F1292" s="2">
        <f>'Moving Avg'!D1292</f>
        <v>5.9683999999999999</v>
      </c>
      <c r="G1292" s="2">
        <f>'Moving Avg'!F1292</f>
        <v>5.8560449999999999</v>
      </c>
      <c r="H1292" s="2">
        <f>'Moving Avg'!G1292</f>
        <v>5.7857620000000001</v>
      </c>
      <c r="I1292" s="2">
        <f>'Moving Avg'!H1292</f>
        <v>5.7490509999999917</v>
      </c>
      <c r="J1292" s="6" t="str">
        <f>OBV!F1292</f>
        <v>BEARISH</v>
      </c>
      <c r="K1292" s="6" t="str">
        <f>OBV!G1292</f>
        <v>NEUTRAL</v>
      </c>
      <c r="L1292" s="6" t="str">
        <f>OBV!H1292</f>
        <v>CONFIRMED BEARISH</v>
      </c>
    </row>
    <row r="1293" spans="1:12" ht="13.5" x14ac:dyDescent="0.25">
      <c r="A1293" s="3">
        <f>RSI!A1293</f>
        <v>43892</v>
      </c>
      <c r="B1293" s="2">
        <f>RSI!B1293</f>
        <v>5.8453999999999997</v>
      </c>
      <c r="C1293" s="2">
        <f>RSI!I1293</f>
        <v>50.801869751915781</v>
      </c>
      <c r="D1293" s="2">
        <f>MACD!E1293</f>
        <v>-7.1528873114335312E-2</v>
      </c>
      <c r="E1293" s="2">
        <f>MACD!F1293</f>
        <v>-6.0773471053605858E-2</v>
      </c>
      <c r="F1293" s="2">
        <f>'Moving Avg'!D1293</f>
        <v>5.9289199999999997</v>
      </c>
      <c r="G1293" s="2">
        <f>'Moving Avg'!F1293</f>
        <v>5.8560449999999999</v>
      </c>
      <c r="H1293" s="2">
        <f>'Moving Avg'!G1293</f>
        <v>5.7874319999999999</v>
      </c>
      <c r="I1293" s="2">
        <f>'Moving Avg'!H1293</f>
        <v>5.7512764999999915</v>
      </c>
      <c r="J1293" s="6" t="str">
        <f>OBV!F1293</f>
        <v>BEARISH</v>
      </c>
      <c r="K1293" s="6" t="str">
        <f>OBV!G1293</f>
        <v>NEUTRAL</v>
      </c>
      <c r="L1293" s="6" t="str">
        <f>OBV!H1293</f>
        <v>CONFIRMED BEARISH</v>
      </c>
    </row>
    <row r="1294" spans="1:12" ht="13.5" x14ac:dyDescent="0.25">
      <c r="A1294" s="3">
        <f>RSI!A1294</f>
        <v>43893</v>
      </c>
      <c r="B1294" s="2">
        <f>RSI!B1294</f>
        <v>5.8453999999999997</v>
      </c>
      <c r="C1294" s="2">
        <f>RSI!I1294</f>
        <v>50.801869751915781</v>
      </c>
      <c r="D1294" s="2">
        <f>MACD!E1294</f>
        <v>-7.2789707448695395E-2</v>
      </c>
      <c r="E1294" s="2">
        <f>MACD!F1294</f>
        <v>-6.3176718332623769E-2</v>
      </c>
      <c r="F1294" s="2">
        <f>'Moving Avg'!D1294</f>
        <v>5.8894399999999987</v>
      </c>
      <c r="G1294" s="2">
        <f>'Moving Avg'!F1294</f>
        <v>5.8560449999999991</v>
      </c>
      <c r="H1294" s="2">
        <f>'Moving Avg'!G1294</f>
        <v>5.7862159999999996</v>
      </c>
      <c r="I1294" s="2">
        <f>'Moving Avg'!H1294</f>
        <v>5.7535374999999904</v>
      </c>
      <c r="J1294" s="6" t="str">
        <f>OBV!F1294</f>
        <v>BEARISH</v>
      </c>
      <c r="K1294" s="6" t="str">
        <f>OBV!G1294</f>
        <v>NEUTRAL</v>
      </c>
      <c r="L1294" s="6" t="str">
        <f>OBV!H1294</f>
        <v>CONFIRMED BEARISH</v>
      </c>
    </row>
    <row r="1295" spans="1:12" ht="13.5" x14ac:dyDescent="0.25">
      <c r="A1295" s="3">
        <f>RSI!A1295</f>
        <v>43894</v>
      </c>
      <c r="B1295" s="2">
        <f>RSI!B1295</f>
        <v>5.8453999999999997</v>
      </c>
      <c r="C1295" s="2">
        <f>RSI!I1295</f>
        <v>50.801869751915781</v>
      </c>
      <c r="D1295" s="2">
        <f>MACD!E1295</f>
        <v>-5.1699595232610918E-2</v>
      </c>
      <c r="E1295" s="2">
        <f>MACD!F1295</f>
        <v>-6.0881293712621201E-2</v>
      </c>
      <c r="F1295" s="2">
        <f>'Moving Avg'!D1295</f>
        <v>5.8499599999999985</v>
      </c>
      <c r="G1295" s="2">
        <f>'Moving Avg'!F1295</f>
        <v>5.8560449999999999</v>
      </c>
      <c r="H1295" s="2">
        <f>'Moving Avg'!G1295</f>
        <v>5.7846979999999988</v>
      </c>
      <c r="I1295" s="2">
        <f>'Moving Avg'!H1295</f>
        <v>5.7557629999999902</v>
      </c>
      <c r="J1295" s="6" t="str">
        <f>OBV!F1295</f>
        <v>BEARISH</v>
      </c>
      <c r="K1295" s="6" t="str">
        <f>OBV!G1295</f>
        <v>NEUTRAL</v>
      </c>
      <c r="L1295" s="6" t="str">
        <f>OBV!H1295</f>
        <v>CONFIRMED BEARISH</v>
      </c>
    </row>
    <row r="1296" spans="1:12" ht="13.5" x14ac:dyDescent="0.25">
      <c r="A1296" s="3">
        <f>RSI!A1296</f>
        <v>43895</v>
      </c>
      <c r="B1296" s="2">
        <f>RSI!B1296</f>
        <v>5.8453999999999997</v>
      </c>
      <c r="C1296" s="2">
        <f>RSI!I1296</f>
        <v>50.801869751915781</v>
      </c>
      <c r="D1296" s="2">
        <f>MACD!E1296</f>
        <v>-3.5063187140434771E-2</v>
      </c>
      <c r="E1296" s="2">
        <f>MACD!F1296</f>
        <v>-5.5717672398183919E-2</v>
      </c>
      <c r="F1296" s="2">
        <f>'Moving Avg'!D1296</f>
        <v>5.8453999999999997</v>
      </c>
      <c r="G1296" s="2">
        <f>'Moving Avg'!F1296</f>
        <v>5.8560449999999999</v>
      </c>
      <c r="H1296" s="2">
        <f>'Moving Avg'!G1296</f>
        <v>5.7831799999999989</v>
      </c>
      <c r="I1296" s="2">
        <f>'Moving Avg'!H1296</f>
        <v>5.7580239999999909</v>
      </c>
      <c r="J1296" s="6" t="str">
        <f>OBV!F1296</f>
        <v>BEARISH</v>
      </c>
      <c r="K1296" s="6" t="str">
        <f>OBV!G1296</f>
        <v>NEUTRAL</v>
      </c>
      <c r="L1296" s="6" t="str">
        <f>OBV!H1296</f>
        <v>CONFIRMED BEARISH</v>
      </c>
    </row>
    <row r="1297" spans="1:12" ht="13.5" x14ac:dyDescent="0.25">
      <c r="A1297" s="3">
        <f>RSI!A1297</f>
        <v>43896</v>
      </c>
      <c r="B1297" s="2">
        <f>RSI!B1297</f>
        <v>5.7694999999999999</v>
      </c>
      <c r="C1297" s="2">
        <f>RSI!I1297</f>
        <v>43.939409518206531</v>
      </c>
      <c r="D1297" s="2">
        <f>MACD!E1297</f>
        <v>-1.657012453670248E-2</v>
      </c>
      <c r="E1297" s="2">
        <f>MACD!F1297</f>
        <v>-4.7888162825887634E-2</v>
      </c>
      <c r="F1297" s="2">
        <f>'Moving Avg'!D1297</f>
        <v>5.8302199999999997</v>
      </c>
      <c r="G1297" s="2">
        <f>'Moving Avg'!F1297</f>
        <v>5.8602199999999991</v>
      </c>
      <c r="H1297" s="2">
        <f>'Moving Avg'!G1297</f>
        <v>5.7786239999999998</v>
      </c>
      <c r="I1297" s="2">
        <f>'Moving Avg'!H1297</f>
        <v>5.7599054999999915</v>
      </c>
      <c r="J1297" s="6" t="str">
        <f>OBV!F1297</f>
        <v>BEARISH</v>
      </c>
      <c r="K1297" s="6" t="str">
        <f>OBV!G1297</f>
        <v>NEUTRAL</v>
      </c>
      <c r="L1297" s="6" t="str">
        <f>OBV!H1297</f>
        <v>CONFIRMED BEARISH</v>
      </c>
    </row>
    <row r="1298" spans="1:12" ht="13.5" x14ac:dyDescent="0.25">
      <c r="A1298" s="3">
        <f>RSI!A1298</f>
        <v>43899</v>
      </c>
      <c r="B1298" s="2">
        <f>RSI!B1298</f>
        <v>5.7618999999999998</v>
      </c>
      <c r="C1298" s="2">
        <f>RSI!I1298</f>
        <v>43.308553396890595</v>
      </c>
      <c r="D1298" s="2">
        <f>MACD!E1298</f>
        <v>2.340900000510171E-2</v>
      </c>
      <c r="E1298" s="2">
        <f>MACD!F1298</f>
        <v>-3.3628730259689765E-2</v>
      </c>
      <c r="F1298" s="2">
        <f>'Moving Avg'!D1298</f>
        <v>5.8135200000000005</v>
      </c>
      <c r="G1298" s="2">
        <f>'Moving Avg'!F1298</f>
        <v>5.8556649999999992</v>
      </c>
      <c r="H1298" s="2">
        <f>'Moving Avg'!G1298</f>
        <v>5.7739160000000007</v>
      </c>
      <c r="I1298" s="2">
        <f>'Moving Avg'!H1298</f>
        <v>5.761748999999992</v>
      </c>
      <c r="J1298" s="6" t="str">
        <f>OBV!F1298</f>
        <v>BEARISH</v>
      </c>
      <c r="K1298" s="6" t="str">
        <f>OBV!G1298</f>
        <v>NEUTRAL</v>
      </c>
      <c r="L1298" s="6" t="str">
        <f>OBV!H1298</f>
        <v>CONFIRMED BEARISH</v>
      </c>
    </row>
    <row r="1299" spans="1:12" ht="13.5" x14ac:dyDescent="0.25">
      <c r="A1299" s="3">
        <f>RSI!A1299</f>
        <v>43900</v>
      </c>
      <c r="B1299" s="2">
        <f>RSI!B1299</f>
        <v>5.6936</v>
      </c>
      <c r="C1299" s="2">
        <f>RSI!I1299</f>
        <v>38.024882268681353</v>
      </c>
      <c r="D1299" s="2">
        <f>MACD!E1299</f>
        <v>6.2725305557738587E-2</v>
      </c>
      <c r="E1299" s="2">
        <f>MACD!F1299</f>
        <v>-1.4357923096204095E-2</v>
      </c>
      <c r="F1299" s="2">
        <f>'Moving Avg'!D1299</f>
        <v>5.7831600000000005</v>
      </c>
      <c r="G1299" s="2">
        <f>'Moving Avg'!F1299</f>
        <v>5.8476949999999999</v>
      </c>
      <c r="H1299" s="2">
        <f>'Moving Avg'!G1299</f>
        <v>5.7678420000000017</v>
      </c>
      <c r="I1299" s="2">
        <f>'Moving Avg'!H1299</f>
        <v>5.7627914999999925</v>
      </c>
      <c r="J1299" s="6" t="str">
        <f>OBV!F1299</f>
        <v>BEARISH</v>
      </c>
      <c r="K1299" s="6" t="str">
        <f>OBV!G1299</f>
        <v>NEUTRAL</v>
      </c>
      <c r="L1299" s="6" t="str">
        <f>OBV!H1299</f>
        <v>CONFIRMED BEARISH</v>
      </c>
    </row>
    <row r="1300" spans="1:12" ht="13.5" x14ac:dyDescent="0.25">
      <c r="A1300" s="3">
        <f>RSI!A1300</f>
        <v>43901</v>
      </c>
      <c r="B1300" s="2">
        <f>RSI!B1300</f>
        <v>5.7542999999999997</v>
      </c>
      <c r="C1300" s="2">
        <f>RSI!I1300</f>
        <v>44.504809351638499</v>
      </c>
      <c r="D1300" s="2">
        <f>MACD!E1300</f>
        <v>9.2297051440200839E-2</v>
      </c>
      <c r="E1300" s="2">
        <f>MACD!F1300</f>
        <v>6.9730718110768905E-3</v>
      </c>
      <c r="F1300" s="2">
        <f>'Moving Avg'!D1300</f>
        <v>5.7649400000000002</v>
      </c>
      <c r="G1300" s="2">
        <f>'Moving Avg'!F1300</f>
        <v>5.8473149999999992</v>
      </c>
      <c r="H1300" s="2">
        <f>'Moving Avg'!G1300</f>
        <v>5.7629820000000018</v>
      </c>
      <c r="I1300" s="2">
        <f>'Moving Avg'!H1300</f>
        <v>5.7633599999999925</v>
      </c>
      <c r="J1300" s="6" t="str">
        <f>OBV!F1300</f>
        <v>BEARISH</v>
      </c>
      <c r="K1300" s="6" t="str">
        <f>OBV!G1300</f>
        <v>NEUTRAL</v>
      </c>
      <c r="L1300" s="6" t="str">
        <f>OBV!H1300</f>
        <v>CONFIRMED BEARISH</v>
      </c>
    </row>
    <row r="1301" spans="1:12" ht="13.5" x14ac:dyDescent="0.25">
      <c r="A1301" s="3">
        <f>RSI!A1301</f>
        <v>43902</v>
      </c>
      <c r="B1301" s="2">
        <f>RSI!B1301</f>
        <v>5.7542999999999997</v>
      </c>
      <c r="C1301" s="2">
        <f>RSI!I1301</f>
        <v>44.504809351638507</v>
      </c>
      <c r="D1301" s="2">
        <f>MACD!E1301</f>
        <v>9.0840190790390629E-2</v>
      </c>
      <c r="E1301" s="2">
        <f>MACD!F1301</f>
        <v>2.374649560693964E-2</v>
      </c>
      <c r="F1301" s="2">
        <f>'Moving Avg'!D1301</f>
        <v>5.7467200000000007</v>
      </c>
      <c r="G1301" s="2">
        <f>'Moving Avg'!F1301</f>
        <v>5.8469349999999993</v>
      </c>
      <c r="H1301" s="2">
        <f>'Moving Avg'!G1301</f>
        <v>5.7567560000000011</v>
      </c>
      <c r="I1301" s="2">
        <f>'Moving Avg'!H1301</f>
        <v>5.7639639999999925</v>
      </c>
      <c r="J1301" s="6" t="str">
        <f>OBV!F1301</f>
        <v>BEARISH</v>
      </c>
      <c r="K1301" s="6" t="str">
        <f>OBV!G1301</f>
        <v>NEUTRAL</v>
      </c>
      <c r="L1301" s="6" t="str">
        <f>OBV!H1301</f>
        <v>CONFIRMED BEARISH</v>
      </c>
    </row>
    <row r="1302" spans="1:12" ht="13.5" x14ac:dyDescent="0.25">
      <c r="A1302" s="3">
        <f>RSI!A1302</f>
        <v>43903</v>
      </c>
      <c r="B1302" s="2">
        <f>RSI!B1302</f>
        <v>5.5644999999999998</v>
      </c>
      <c r="C1302" s="2">
        <f>RSI!I1302</f>
        <v>32.269358556070742</v>
      </c>
      <c r="D1302" s="2">
        <f>MACD!E1302</f>
        <v>0.10051313255147498</v>
      </c>
      <c r="E1302" s="2">
        <f>MACD!F1302</f>
        <v>3.9099822995846717E-2</v>
      </c>
      <c r="F1302" s="2">
        <f>'Moving Avg'!D1302</f>
        <v>5.7057200000000003</v>
      </c>
      <c r="G1302" s="2">
        <f>'Moving Avg'!F1302</f>
        <v>5.8370649999999991</v>
      </c>
      <c r="H1302" s="2">
        <f>'Moving Avg'!G1302</f>
        <v>5.7467340000000027</v>
      </c>
      <c r="I1302" s="2">
        <f>'Moving Avg'!H1302</f>
        <v>5.7636189999999923</v>
      </c>
      <c r="J1302" s="6" t="str">
        <f>OBV!F1302</f>
        <v>BEARISH</v>
      </c>
      <c r="K1302" s="6" t="str">
        <f>OBV!G1302</f>
        <v>NEUTRAL</v>
      </c>
      <c r="L1302" s="6" t="str">
        <f>OBV!H1302</f>
        <v>CONFIRMED BEARISH</v>
      </c>
    </row>
    <row r="1303" spans="1:12" ht="13.5" x14ac:dyDescent="0.25">
      <c r="A1303" s="3">
        <f>RSI!A1303</f>
        <v>43906</v>
      </c>
      <c r="B1303" s="2">
        <f>RSI!B1303</f>
        <v>5.3216000000000001</v>
      </c>
      <c r="C1303" s="2">
        <f>RSI!I1303</f>
        <v>23.402181753093174</v>
      </c>
      <c r="D1303" s="2">
        <f>MACD!E1303</f>
        <v>0.12813993156598258</v>
      </c>
      <c r="E1303" s="2">
        <f>MACD!F1303</f>
        <v>5.6907844709873888E-2</v>
      </c>
      <c r="F1303" s="2">
        <f>'Moving Avg'!D1303</f>
        <v>5.6176599999999999</v>
      </c>
      <c r="G1303" s="2">
        <f>'Moving Avg'!F1303</f>
        <v>5.8150499999999994</v>
      </c>
      <c r="H1303" s="2">
        <f>'Moving Avg'!G1303</f>
        <v>5.7354980000000015</v>
      </c>
      <c r="I1303" s="2">
        <f>'Moving Avg'!H1303</f>
        <v>5.7619884999999922</v>
      </c>
      <c r="J1303" s="6" t="str">
        <f>OBV!F1303</f>
        <v>BEARISH</v>
      </c>
      <c r="K1303" s="6" t="str">
        <f>OBV!G1303</f>
        <v>NEUTRAL</v>
      </c>
      <c r="L1303" s="6" t="str">
        <f>OBV!H1303</f>
        <v>CONFIRMED BEARISH</v>
      </c>
    </row>
    <row r="1304" spans="1:12" ht="13.5" x14ac:dyDescent="0.25">
      <c r="A1304" s="3">
        <f>RSI!A1304</f>
        <v>43907</v>
      </c>
      <c r="B1304" s="2">
        <f>RSI!B1304</f>
        <v>5.3216000000000001</v>
      </c>
      <c r="C1304" s="2">
        <f>RSI!I1304</f>
        <v>23.402181753093174</v>
      </c>
      <c r="D1304" s="2">
        <f>MACD!E1304</f>
        <v>0.15429380621762334</v>
      </c>
      <c r="E1304" s="2">
        <f>MACD!F1304</f>
        <v>7.6385037011423781E-2</v>
      </c>
      <c r="F1304" s="2">
        <f>'Moving Avg'!D1304</f>
        <v>5.5432600000000001</v>
      </c>
      <c r="G1304" s="2">
        <f>'Moving Avg'!F1304</f>
        <v>5.7930349999999997</v>
      </c>
      <c r="H1304" s="2">
        <f>'Moving Avg'!G1304</f>
        <v>5.7242619999999995</v>
      </c>
      <c r="I1304" s="2">
        <f>'Moving Avg'!H1304</f>
        <v>5.760357999999993</v>
      </c>
      <c r="J1304" s="6" t="str">
        <f>OBV!F1304</f>
        <v>BEARISH</v>
      </c>
      <c r="K1304" s="6" t="str">
        <f>OBV!G1304</f>
        <v>NEUTRAL</v>
      </c>
      <c r="L1304" s="6" t="str">
        <f>OBV!H1304</f>
        <v>CONFIRMED BEARISH</v>
      </c>
    </row>
    <row r="1305" spans="1:12" ht="13.5" x14ac:dyDescent="0.25">
      <c r="A1305" s="3">
        <f>RSI!A1305</f>
        <v>43908</v>
      </c>
      <c r="B1305" s="2">
        <f>RSI!B1305</f>
        <v>5.4659000000000004</v>
      </c>
      <c r="C1305" s="2">
        <f>RSI!I1305</f>
        <v>35.595441507354366</v>
      </c>
      <c r="D1305" s="2">
        <f>MACD!E1305</f>
        <v>0.16830674155759606</v>
      </c>
      <c r="E1305" s="2">
        <f>MACD!F1305</f>
        <v>9.4769377920658232E-2</v>
      </c>
      <c r="F1305" s="2">
        <f>'Moving Avg'!D1305</f>
        <v>5.4855800000000006</v>
      </c>
      <c r="G1305" s="2">
        <f>'Moving Avg'!F1305</f>
        <v>5.77102</v>
      </c>
      <c r="H1305" s="2">
        <f>'Moving Avg'!G1305</f>
        <v>5.7194039999999999</v>
      </c>
      <c r="I1305" s="2">
        <f>'Moving Avg'!H1305</f>
        <v>5.7594139999999925</v>
      </c>
      <c r="J1305" s="6" t="str">
        <f>OBV!F1305</f>
        <v>BEARISH</v>
      </c>
      <c r="K1305" s="6" t="str">
        <f>OBV!G1305</f>
        <v>NEUTRAL</v>
      </c>
      <c r="L1305" s="6" t="str">
        <f>OBV!H1305</f>
        <v>CONFIRMED BEARISH</v>
      </c>
    </row>
    <row r="1306" spans="1:12" ht="13.5" x14ac:dyDescent="0.25">
      <c r="A1306" s="3">
        <f>RSI!A1306</f>
        <v>43909</v>
      </c>
      <c r="B1306" s="2">
        <f>RSI!B1306</f>
        <v>5.4507000000000003</v>
      </c>
      <c r="C1306" s="2">
        <f>RSI!I1306</f>
        <v>34.964066618188468</v>
      </c>
      <c r="D1306" s="2">
        <f>MACD!E1306</f>
        <v>0.18281822375777335</v>
      </c>
      <c r="E1306" s="2">
        <f>MACD!F1306</f>
        <v>0.11237914708808126</v>
      </c>
      <c r="F1306" s="2">
        <f>'Moving Avg'!D1306</f>
        <v>5.4248600000000007</v>
      </c>
      <c r="G1306" s="2">
        <f>'Moving Avg'!F1306</f>
        <v>5.7486249999999997</v>
      </c>
      <c r="H1306" s="2">
        <f>'Moving Avg'!G1306</f>
        <v>5.7175819999999984</v>
      </c>
      <c r="I1306" s="2">
        <f>'Moving Avg'!H1306</f>
        <v>5.7579339999999934</v>
      </c>
      <c r="J1306" s="6" t="str">
        <f>OBV!F1306</f>
        <v>BEARISH</v>
      </c>
      <c r="K1306" s="6" t="str">
        <f>OBV!G1306</f>
        <v>NEUTRAL</v>
      </c>
      <c r="L1306" s="6" t="str">
        <f>OBV!H1306</f>
        <v>CONFIRMED BEARISH</v>
      </c>
    </row>
    <row r="1307" spans="1:12" ht="13.5" x14ac:dyDescent="0.25">
      <c r="A1307" s="3">
        <f>RSI!A1307</f>
        <v>43913</v>
      </c>
      <c r="B1307" s="2">
        <f>RSI!B1307</f>
        <v>5.4507000000000003</v>
      </c>
      <c r="C1307" s="2">
        <f>RSI!I1307</f>
        <v>34.964066618188482</v>
      </c>
      <c r="D1307" s="2">
        <f>MACD!E1307</f>
        <v>0.18492530270369301</v>
      </c>
      <c r="E1307" s="2">
        <f>MACD!F1307</f>
        <v>0.12688837821120361</v>
      </c>
      <c r="F1307" s="2">
        <f>'Moving Avg'!D1307</f>
        <v>5.4021000000000008</v>
      </c>
      <c r="G1307" s="2">
        <f>'Moving Avg'!F1307</f>
        <v>5.72661</v>
      </c>
      <c r="H1307" s="2">
        <f>'Moving Avg'!G1307</f>
        <v>5.7180379999999991</v>
      </c>
      <c r="I1307" s="2">
        <f>'Moving Avg'!H1307</f>
        <v>5.7567194999999947</v>
      </c>
      <c r="J1307" s="6" t="str">
        <f>OBV!F1307</f>
        <v>BEARISH</v>
      </c>
      <c r="K1307" s="6" t="str">
        <f>OBV!G1307</f>
        <v>NEUTRAL</v>
      </c>
      <c r="L1307" s="6" t="str">
        <f>OBV!H1307</f>
        <v>CONFIRMED BEARISH</v>
      </c>
    </row>
    <row r="1308" spans="1:12" ht="13.5" x14ac:dyDescent="0.25">
      <c r="A1308" s="3">
        <f>RSI!A1308</f>
        <v>43914</v>
      </c>
      <c r="B1308" s="2">
        <f>RSI!B1308</f>
        <v>5.3898999999999999</v>
      </c>
      <c r="C1308" s="2">
        <f>RSI!I1308</f>
        <v>32.305776010152016</v>
      </c>
      <c r="D1308" s="2">
        <f>MACD!E1308</f>
        <v>0.1914362585421916</v>
      </c>
      <c r="E1308" s="2">
        <f>MACD!F1308</f>
        <v>0.13979795427740122</v>
      </c>
      <c r="F1308" s="2">
        <f>'Moving Avg'!D1308</f>
        <v>5.4157600000000006</v>
      </c>
      <c r="G1308" s="2">
        <f>'Moving Avg'!F1308</f>
        <v>5.6939649999999995</v>
      </c>
      <c r="H1308" s="2">
        <f>'Moving Avg'!G1308</f>
        <v>5.7180379999999991</v>
      </c>
      <c r="I1308" s="2">
        <f>'Moving Avg'!H1308</f>
        <v>5.7552009999999951</v>
      </c>
      <c r="J1308" s="6" t="str">
        <f>OBV!F1308</f>
        <v>BULLISH</v>
      </c>
      <c r="K1308" s="6" t="str">
        <f>OBV!G1308</f>
        <v>NEUTRAL</v>
      </c>
      <c r="L1308" s="6" t="str">
        <f>OBV!H1308</f>
        <v>CONFIRMED BULLISH</v>
      </c>
    </row>
    <row r="1309" spans="1:12" ht="13.5" x14ac:dyDescent="0.25">
      <c r="A1309" s="3">
        <f>RSI!A1309</f>
        <v>43915</v>
      </c>
      <c r="B1309" s="2">
        <f>RSI!B1309</f>
        <v>5.4659000000000004</v>
      </c>
      <c r="C1309" s="2">
        <f>RSI!I1309</f>
        <v>38.590822504427088</v>
      </c>
      <c r="D1309" s="2">
        <f>MACD!E1309</f>
        <v>0.18245781928697191</v>
      </c>
      <c r="E1309" s="2">
        <f>MACD!F1309</f>
        <v>0.14832992727931538</v>
      </c>
      <c r="F1309" s="2">
        <f>'Moving Avg'!D1309</f>
        <v>5.4446200000000005</v>
      </c>
      <c r="G1309" s="2">
        <f>'Moving Avg'!F1309</f>
        <v>5.6651199999999999</v>
      </c>
      <c r="H1309" s="2">
        <f>'Moving Avg'!G1309</f>
        <v>5.7187979999999996</v>
      </c>
      <c r="I1309" s="2">
        <f>'Moving Avg'!H1309</f>
        <v>5.7539104999999946</v>
      </c>
      <c r="J1309" s="6" t="str">
        <f>OBV!F1309</f>
        <v>BULLISH</v>
      </c>
      <c r="K1309" s="6" t="str">
        <f>OBV!G1309</f>
        <v>NEUTRAL</v>
      </c>
      <c r="L1309" s="6" t="str">
        <f>OBV!H1309</f>
        <v>CONFIRMED BULLISH</v>
      </c>
    </row>
    <row r="1310" spans="1:12" ht="13.5" x14ac:dyDescent="0.25">
      <c r="A1310" s="3">
        <f>RSI!A1310</f>
        <v>43916</v>
      </c>
      <c r="B1310" s="2">
        <f>RSI!B1310</f>
        <v>5.6253000000000002</v>
      </c>
      <c r="C1310" s="2">
        <f>RSI!I1310</f>
        <v>49.236389390423646</v>
      </c>
      <c r="D1310" s="2">
        <f>MACD!E1310</f>
        <v>0.17347006409513988</v>
      </c>
      <c r="E1310" s="2">
        <f>MACD!F1310</f>
        <v>0.15335795464248028</v>
      </c>
      <c r="F1310" s="2">
        <f>'Moving Avg'!D1310</f>
        <v>5.4764999999999997</v>
      </c>
      <c r="G1310" s="2">
        <f>'Moving Avg'!F1310</f>
        <v>5.6442449999999997</v>
      </c>
      <c r="H1310" s="2">
        <f>'Moving Avg'!G1310</f>
        <v>5.7206199999999994</v>
      </c>
      <c r="I1310" s="2">
        <f>'Moving Avg'!H1310</f>
        <v>5.7535689999999944</v>
      </c>
      <c r="J1310" s="6" t="str">
        <f>OBV!F1310</f>
        <v>BULLISH</v>
      </c>
      <c r="K1310" s="6" t="str">
        <f>OBV!G1310</f>
        <v>NEUTRAL</v>
      </c>
      <c r="L1310" s="6" t="str">
        <f>OBV!H1310</f>
        <v>CONFIRMED BULLISH</v>
      </c>
    </row>
    <row r="1311" spans="1:12" ht="13.5" x14ac:dyDescent="0.25">
      <c r="A1311" s="3">
        <f>RSI!A1311</f>
        <v>43917</v>
      </c>
      <c r="B1311" s="2">
        <f>RSI!B1311</f>
        <v>5.6253000000000002</v>
      </c>
      <c r="C1311" s="2">
        <f>RSI!I1311</f>
        <v>49.236389390423646</v>
      </c>
      <c r="D1311" s="2">
        <f>MACD!E1311</f>
        <v>0.16592159419732155</v>
      </c>
      <c r="E1311" s="2">
        <f>MACD!F1311</f>
        <v>0.15587068255344855</v>
      </c>
      <c r="F1311" s="2">
        <f>'Moving Avg'!D1311</f>
        <v>5.5114199999999993</v>
      </c>
      <c r="G1311" s="2">
        <f>'Moving Avg'!F1311</f>
        <v>5.6320999999999994</v>
      </c>
      <c r="H1311" s="2">
        <f>'Moving Avg'!G1311</f>
        <v>5.7224419999999983</v>
      </c>
      <c r="I1311" s="2">
        <f>'Moving Avg'!H1311</f>
        <v>5.7532274999999933</v>
      </c>
      <c r="J1311" s="6" t="str">
        <f>OBV!F1311</f>
        <v>BULLISH</v>
      </c>
      <c r="K1311" s="6" t="str">
        <f>OBV!G1311</f>
        <v>NEUTRAL</v>
      </c>
      <c r="L1311" s="6" t="str">
        <f>OBV!H1311</f>
        <v>CONFIRMED BULLISH</v>
      </c>
    </row>
    <row r="1312" spans="1:12" ht="13.5" x14ac:dyDescent="0.25">
      <c r="A1312" s="3">
        <f>RSI!A1312</f>
        <v>43920</v>
      </c>
      <c r="B1312" s="2">
        <f>RSI!B1312</f>
        <v>5.7316000000000003</v>
      </c>
      <c r="C1312" s="2">
        <f>RSI!I1312</f>
        <v>55.237896363327955</v>
      </c>
      <c r="D1312" s="2">
        <f>MACD!E1312</f>
        <v>0.12251271784777984</v>
      </c>
      <c r="E1312" s="2">
        <f>MACD!F1312</f>
        <v>0.14919908961231482</v>
      </c>
      <c r="F1312" s="2">
        <f>'Moving Avg'!D1312</f>
        <v>5.5676000000000005</v>
      </c>
      <c r="G1312" s="2">
        <f>'Moving Avg'!F1312</f>
        <v>5.6264099999999999</v>
      </c>
      <c r="H1312" s="2">
        <f>'Moving Avg'!G1312</f>
        <v>5.7254800000000001</v>
      </c>
      <c r="I1312" s="2">
        <f>'Moving Avg'!H1312</f>
        <v>5.753417499999995</v>
      </c>
      <c r="J1312" s="6" t="str">
        <f>OBV!F1312</f>
        <v>BULLISH</v>
      </c>
      <c r="K1312" s="6" t="str">
        <f>OBV!G1312</f>
        <v>NEUTRAL</v>
      </c>
      <c r="L1312" s="6" t="str">
        <f>OBV!H1312</f>
        <v>CONFIRMED BULLISH</v>
      </c>
    </row>
    <row r="1313" spans="1:12" ht="13.5" x14ac:dyDescent="0.25">
      <c r="A1313" s="3">
        <f>RSI!A1313</f>
        <v>43921</v>
      </c>
      <c r="B1313" s="2">
        <f>RSI!B1313</f>
        <v>5.5644999999999998</v>
      </c>
      <c r="C1313" s="2">
        <f>RSI!I1313</f>
        <v>46.02617904522824</v>
      </c>
      <c r="D1313" s="2">
        <f>MACD!E1313</f>
        <v>6.0211031615541977E-2</v>
      </c>
      <c r="E1313" s="2">
        <f>MACD!F1313</f>
        <v>0.13140147801296026</v>
      </c>
      <c r="F1313" s="2">
        <f>'Moving Avg'!D1313</f>
        <v>5.6025200000000002</v>
      </c>
      <c r="G1313" s="2">
        <f>'Moving Avg'!F1313</f>
        <v>5.6123649999999996</v>
      </c>
      <c r="H1313" s="2">
        <f>'Moving Avg'!G1313</f>
        <v>5.7230499999999997</v>
      </c>
      <c r="I1313" s="2">
        <f>'Moving Avg'!H1313</f>
        <v>5.752771999999994</v>
      </c>
      <c r="J1313" s="6" t="str">
        <f>OBV!F1313</f>
        <v>BULLISH</v>
      </c>
      <c r="K1313" s="6" t="str">
        <f>OBV!G1313</f>
        <v>NEUTRAL</v>
      </c>
      <c r="L1313" s="6" t="str">
        <f>OBV!H1313</f>
        <v>CONFIRMED BULLISH</v>
      </c>
    </row>
    <row r="1314" spans="1:12" ht="13.5" x14ac:dyDescent="0.25">
      <c r="A1314" s="3">
        <f>RSI!A1314</f>
        <v>43922</v>
      </c>
      <c r="B1314" s="2">
        <f>RSI!B1314</f>
        <v>5.5644999999999998</v>
      </c>
      <c r="C1314" s="2">
        <f>RSI!I1314</f>
        <v>46.026179045228247</v>
      </c>
      <c r="D1314" s="2">
        <f>MACD!E1314</f>
        <v>7.9449124123289749E-3</v>
      </c>
      <c r="E1314" s="2">
        <f>MACD!F1314</f>
        <v>0.10671016489283401</v>
      </c>
      <c r="F1314" s="2">
        <f>'Moving Avg'!D1314</f>
        <v>5.6222399999999997</v>
      </c>
      <c r="G1314" s="2">
        <f>'Moving Avg'!F1314</f>
        <v>5.5983199999999993</v>
      </c>
      <c r="H1314" s="2">
        <f>'Moving Avg'!G1314</f>
        <v>5.7204680000000003</v>
      </c>
      <c r="I1314" s="2">
        <f>'Moving Avg'!H1314</f>
        <v>5.7522024999999948</v>
      </c>
      <c r="J1314" s="6" t="str">
        <f>OBV!F1314</f>
        <v>BULLISH</v>
      </c>
      <c r="K1314" s="6" t="str">
        <f>OBV!G1314</f>
        <v>NEUTRAL</v>
      </c>
      <c r="L1314" s="6" t="str">
        <f>OBV!H1314</f>
        <v>CONFIRMED BULLISH</v>
      </c>
    </row>
    <row r="1315" spans="1:12" ht="13.5" x14ac:dyDescent="0.25">
      <c r="A1315" s="3">
        <f>RSI!A1315</f>
        <v>43923</v>
      </c>
      <c r="B1315" s="2">
        <f>RSI!B1315</f>
        <v>5.4051</v>
      </c>
      <c r="C1315" s="2">
        <f>RSI!I1315</f>
        <v>38.857215371971336</v>
      </c>
      <c r="D1315" s="2">
        <f>MACD!E1315</f>
        <v>-1.8555503527206696E-3</v>
      </c>
      <c r="E1315" s="2">
        <f>MACD!F1315</f>
        <v>8.4997021843723083E-2</v>
      </c>
      <c r="F1315" s="2">
        <f>'Moving Avg'!D1315</f>
        <v>5.5781999999999998</v>
      </c>
      <c r="G1315" s="2">
        <f>'Moving Avg'!F1315</f>
        <v>5.5763049999999996</v>
      </c>
      <c r="H1315" s="2">
        <f>'Moving Avg'!G1315</f>
        <v>5.7154580000000008</v>
      </c>
      <c r="I1315" s="2">
        <f>'Moving Avg'!H1315</f>
        <v>5.7509874999999955</v>
      </c>
      <c r="J1315" s="6" t="str">
        <f>OBV!F1315</f>
        <v>BEARISH</v>
      </c>
      <c r="K1315" s="6" t="str">
        <f>OBV!G1315</f>
        <v>NEUTRAL</v>
      </c>
      <c r="L1315" s="6" t="str">
        <f>OBV!H1315</f>
        <v>CONFIRMED BEARISH</v>
      </c>
    </row>
    <row r="1316" spans="1:12" ht="13.5" x14ac:dyDescent="0.25">
      <c r="A1316" s="3">
        <f>RSI!A1316</f>
        <v>43924</v>
      </c>
      <c r="B1316" s="2">
        <f>RSI!B1316</f>
        <v>5.2457000000000003</v>
      </c>
      <c r="C1316" s="2">
        <f>RSI!I1316</f>
        <v>33.275576561886595</v>
      </c>
      <c r="D1316" s="2">
        <f>MACD!E1316</f>
        <v>6.4899363879522554E-4</v>
      </c>
      <c r="E1316" s="2">
        <f>MACD!F1316</f>
        <v>6.8127416202737517E-2</v>
      </c>
      <c r="F1316" s="2">
        <f>'Moving Avg'!D1316</f>
        <v>5.5022799999999998</v>
      </c>
      <c r="G1316" s="2">
        <f>'Moving Avg'!F1316</f>
        <v>5.5463199999999997</v>
      </c>
      <c r="H1316" s="2">
        <f>'Moving Avg'!G1316</f>
        <v>5.7072600000000024</v>
      </c>
      <c r="I1316" s="2">
        <f>'Moving Avg'!H1316</f>
        <v>5.7489379999999972</v>
      </c>
      <c r="J1316" s="6" t="str">
        <f>OBV!F1316</f>
        <v>BEARISH</v>
      </c>
      <c r="K1316" s="6" t="str">
        <f>OBV!G1316</f>
        <v>NEUTRAL</v>
      </c>
      <c r="L1316" s="6" t="str">
        <f>OBV!H1316</f>
        <v>CONFIRMED BEARISH</v>
      </c>
    </row>
    <row r="1317" spans="1:12" ht="13.5" x14ac:dyDescent="0.25">
      <c r="A1317" s="3">
        <f>RSI!A1317</f>
        <v>43927</v>
      </c>
      <c r="B1317" s="2">
        <f>RSI!B1317</f>
        <v>5.3975</v>
      </c>
      <c r="C1317" s="2">
        <f>RSI!I1317</f>
        <v>41.843171196841325</v>
      </c>
      <c r="D1317" s="2">
        <f>MACD!E1317</f>
        <v>-6.304414842367656E-3</v>
      </c>
      <c r="E1317" s="2">
        <f>MACD!F1317</f>
        <v>5.324104999371649E-2</v>
      </c>
      <c r="F1317" s="2">
        <f>'Moving Avg'!D1317</f>
        <v>5.43546</v>
      </c>
      <c r="G1317" s="2">
        <f>'Moving Avg'!F1317</f>
        <v>5.5277199999999986</v>
      </c>
      <c r="H1317" s="2">
        <f>'Moving Avg'!G1317</f>
        <v>5.7022480000000018</v>
      </c>
      <c r="I1317" s="2">
        <f>'Moving Avg'!H1317</f>
        <v>5.7476849999999979</v>
      </c>
      <c r="J1317" s="6" t="str">
        <f>OBV!F1317</f>
        <v>BEARISH</v>
      </c>
      <c r="K1317" s="6" t="str">
        <f>OBV!G1317</f>
        <v>NEUTRAL</v>
      </c>
      <c r="L1317" s="6" t="str">
        <f>OBV!H1317</f>
        <v>CONFIRMED BEARISH</v>
      </c>
    </row>
    <row r="1318" spans="1:12" ht="13.5" x14ac:dyDescent="0.25">
      <c r="A1318" s="3">
        <f>RSI!A1318</f>
        <v>43928</v>
      </c>
      <c r="B1318" s="2">
        <f>RSI!B1318</f>
        <v>5.5342000000000002</v>
      </c>
      <c r="C1318" s="2">
        <f>RSI!I1318</f>
        <v>48.283191322486566</v>
      </c>
      <c r="D1318" s="2">
        <f>MACD!E1318</f>
        <v>-3.0553901090089042E-2</v>
      </c>
      <c r="E1318" s="2">
        <f>MACD!F1318</f>
        <v>3.6482059776955386E-2</v>
      </c>
      <c r="F1318" s="2">
        <f>'Moving Avg'!D1318</f>
        <v>5.4293999999999993</v>
      </c>
      <c r="G1318" s="2">
        <f>'Moving Avg'!F1318</f>
        <v>5.5163349999999989</v>
      </c>
      <c r="H1318" s="2">
        <f>'Moving Avg'!G1318</f>
        <v>5.6999700000000022</v>
      </c>
      <c r="I1318" s="2">
        <f>'Moving Avg'!H1318</f>
        <v>5.7471154999999987</v>
      </c>
      <c r="J1318" s="6" t="str">
        <f>OBV!F1318</f>
        <v>BEARISH</v>
      </c>
      <c r="K1318" s="6" t="str">
        <f>OBV!G1318</f>
        <v>NEUTRAL</v>
      </c>
      <c r="L1318" s="6" t="str">
        <f>OBV!H1318</f>
        <v>CONFIRMED BEARISH</v>
      </c>
    </row>
    <row r="1319" spans="1:12" ht="13.5" x14ac:dyDescent="0.25">
      <c r="A1319" s="3">
        <f>RSI!A1319</f>
        <v>43929</v>
      </c>
      <c r="B1319" s="2">
        <f>RSI!B1319</f>
        <v>5.5342000000000002</v>
      </c>
      <c r="C1319" s="2">
        <f>RSI!I1319</f>
        <v>48.283191322486559</v>
      </c>
      <c r="D1319" s="2">
        <f>MACD!E1319</f>
        <v>-3.9156730474029011E-2</v>
      </c>
      <c r="E1319" s="2">
        <f>MACD!F1319</f>
        <v>2.1354301726758507E-2</v>
      </c>
      <c r="F1319" s="2">
        <f>'Moving Avg'!D1319</f>
        <v>5.4233400000000005</v>
      </c>
      <c r="G1319" s="2">
        <f>'Moving Avg'!F1319</f>
        <v>5.5083649999999995</v>
      </c>
      <c r="H1319" s="2">
        <f>'Moving Avg'!G1319</f>
        <v>5.6976920000000018</v>
      </c>
      <c r="I1319" s="2">
        <f>'Moving Avg'!H1319</f>
        <v>5.7466979999999985</v>
      </c>
      <c r="J1319" s="6" t="str">
        <f>OBV!F1319</f>
        <v>BEARISH</v>
      </c>
      <c r="K1319" s="6" t="str">
        <f>OBV!G1319</f>
        <v>NEUTRAL</v>
      </c>
      <c r="L1319" s="6" t="str">
        <f>OBV!H1319</f>
        <v>CONFIRMED BEARISH</v>
      </c>
    </row>
    <row r="1320" spans="1:12" ht="13.5" x14ac:dyDescent="0.25">
      <c r="A1320" s="3">
        <f>RSI!A1320</f>
        <v>43934</v>
      </c>
      <c r="B1320" s="2">
        <f>RSI!B1320</f>
        <v>5.4279000000000002</v>
      </c>
      <c r="C1320" s="2">
        <f>RSI!I1320</f>
        <v>43.899130759065457</v>
      </c>
      <c r="D1320" s="2">
        <f>MACD!E1320</f>
        <v>-1.3831805000203978E-2</v>
      </c>
      <c r="E1320" s="2">
        <f>MACD!F1320</f>
        <v>1.4317080381366011E-2</v>
      </c>
      <c r="F1320" s="2">
        <f>'Moving Avg'!D1320</f>
        <v>5.4278999999999993</v>
      </c>
      <c r="G1320" s="2">
        <f>'Moving Avg'!F1320</f>
        <v>5.4920449999999992</v>
      </c>
      <c r="H1320" s="2">
        <f>'Moving Avg'!G1320</f>
        <v>5.6932880000000026</v>
      </c>
      <c r="I1320" s="2">
        <f>'Moving Avg'!H1320</f>
        <v>5.745141499999999</v>
      </c>
      <c r="J1320" s="6" t="str">
        <f>OBV!F1320</f>
        <v>BEARISH</v>
      </c>
      <c r="K1320" s="6" t="str">
        <f>OBV!G1320</f>
        <v>NEUTRAL</v>
      </c>
      <c r="L1320" s="6" t="str">
        <f>OBV!H1320</f>
        <v>BEARISH DIVERGENCE</v>
      </c>
    </row>
    <row r="1321" spans="1:12" ht="13.5" x14ac:dyDescent="0.25">
      <c r="A1321" s="3">
        <f>RSI!A1321</f>
        <v>43935</v>
      </c>
      <c r="B1321" s="2">
        <f>RSI!B1321</f>
        <v>5.4279000000000002</v>
      </c>
      <c r="C1321" s="2">
        <f>RSI!I1321</f>
        <v>43.89913075906545</v>
      </c>
      <c r="D1321" s="2">
        <f>MACD!E1321</f>
        <v>8.4168608838490755E-3</v>
      </c>
      <c r="E1321" s="2">
        <f>MACD!F1321</f>
        <v>1.3137036481862624E-2</v>
      </c>
      <c r="F1321" s="2">
        <f>'Moving Avg'!D1321</f>
        <v>5.46434</v>
      </c>
      <c r="G1321" s="2">
        <f>'Moving Avg'!F1321</f>
        <v>5.4757249999999988</v>
      </c>
      <c r="H1321" s="2">
        <f>'Moving Avg'!G1321</f>
        <v>5.6888840000000025</v>
      </c>
      <c r="I1321" s="2">
        <f>'Moving Avg'!H1321</f>
        <v>5.7434334999999974</v>
      </c>
      <c r="J1321" s="6" t="str">
        <f>OBV!F1321</f>
        <v>BULLISH</v>
      </c>
      <c r="K1321" s="6" t="str">
        <f>OBV!G1321</f>
        <v>NEUTRAL</v>
      </c>
      <c r="L1321" s="6" t="str">
        <f>OBV!H1321</f>
        <v>CONFIRMED BULLISH</v>
      </c>
    </row>
    <row r="1322" spans="1:12" ht="13.5" x14ac:dyDescent="0.25">
      <c r="A1322" s="3">
        <f>RSI!A1322</f>
        <v>43936</v>
      </c>
      <c r="B1322" s="2">
        <f>RSI!B1322</f>
        <v>5.2685000000000004</v>
      </c>
      <c r="C1322" s="2">
        <f>RSI!I1322</f>
        <v>37.912441101000233</v>
      </c>
      <c r="D1322" s="2">
        <f>MACD!E1322</f>
        <v>5.6163059386923564E-2</v>
      </c>
      <c r="E1322" s="2">
        <f>MACD!F1322</f>
        <v>2.1742241062874812E-2</v>
      </c>
      <c r="F1322" s="2">
        <f>'Moving Avg'!D1322</f>
        <v>5.4385400000000006</v>
      </c>
      <c r="G1322" s="2">
        <f>'Moving Avg'!F1322</f>
        <v>5.4609249999999996</v>
      </c>
      <c r="H1322" s="2">
        <f>'Moving Avg'!G1322</f>
        <v>5.6803820000000034</v>
      </c>
      <c r="I1322" s="2">
        <f>'Moving Avg'!H1322</f>
        <v>5.7407384999999973</v>
      </c>
      <c r="J1322" s="6" t="str">
        <f>OBV!F1322</f>
        <v>BEARISH</v>
      </c>
      <c r="K1322" s="6" t="str">
        <f>OBV!G1322</f>
        <v>NEUTRAL</v>
      </c>
      <c r="L1322" s="6" t="str">
        <f>OBV!H1322</f>
        <v>CONFIRMED BEARISH</v>
      </c>
    </row>
    <row r="1323" spans="1:12" ht="13.5" x14ac:dyDescent="0.25">
      <c r="A1323" s="3">
        <f>RSI!A1323</f>
        <v>43937</v>
      </c>
      <c r="B1323" s="2">
        <f>RSI!B1323</f>
        <v>5.4203000000000001</v>
      </c>
      <c r="C1323" s="2">
        <f>RSI!I1323</f>
        <v>45.530623498095444</v>
      </c>
      <c r="D1323" s="2">
        <f>MACD!E1323</f>
        <v>6.1256370927656789E-2</v>
      </c>
      <c r="E1323" s="2">
        <f>MACD!F1323</f>
        <v>2.964506703583121E-2</v>
      </c>
      <c r="F1323" s="2">
        <f>'Moving Avg'!D1323</f>
        <v>5.4157600000000006</v>
      </c>
      <c r="G1323" s="2">
        <f>'Moving Avg'!F1323</f>
        <v>5.4658600000000002</v>
      </c>
      <c r="H1323" s="2">
        <f>'Moving Avg'!G1323</f>
        <v>5.6718800000000034</v>
      </c>
      <c r="I1323" s="2">
        <f>'Moving Avg'!H1323</f>
        <v>5.7378534999999964</v>
      </c>
      <c r="J1323" s="6" t="str">
        <f>OBV!F1323</f>
        <v>BULLISH</v>
      </c>
      <c r="K1323" s="6" t="str">
        <f>OBV!G1323</f>
        <v>NEUTRAL</v>
      </c>
      <c r="L1323" s="6" t="str">
        <f>OBV!H1323</f>
        <v>BULLISH DIVERGENCE</v>
      </c>
    </row>
    <row r="1324" spans="1:12" ht="13.5" x14ac:dyDescent="0.25">
      <c r="A1324" s="3">
        <f>RSI!A1324</f>
        <v>43938</v>
      </c>
      <c r="B1324" s="2">
        <f>RSI!B1324</f>
        <v>5.5796999999999999</v>
      </c>
      <c r="C1324" s="2">
        <f>RSI!I1324</f>
        <v>52.167598692186921</v>
      </c>
      <c r="D1324" s="2">
        <f>MACD!E1324</f>
        <v>5.4384676312247748E-2</v>
      </c>
      <c r="E1324" s="2">
        <f>MACD!F1324</f>
        <v>3.4592988891114521E-2</v>
      </c>
      <c r="F1324" s="2">
        <f>'Moving Avg'!D1324</f>
        <v>5.4248600000000007</v>
      </c>
      <c r="G1324" s="2">
        <f>'Moving Avg'!F1324</f>
        <v>5.4787650000000001</v>
      </c>
      <c r="H1324" s="2">
        <f>'Moving Avg'!G1324</f>
        <v>5.6665660000000022</v>
      </c>
      <c r="I1324" s="2">
        <f>'Moving Avg'!H1324</f>
        <v>5.7354239999999956</v>
      </c>
      <c r="J1324" s="6" t="str">
        <f>OBV!F1324</f>
        <v>BULLISH</v>
      </c>
      <c r="K1324" s="6" t="str">
        <f>OBV!G1324</f>
        <v>NEUTRAL</v>
      </c>
      <c r="L1324" s="6" t="str">
        <f>OBV!H1324</f>
        <v>CONFIRMED BULLISH</v>
      </c>
    </row>
    <row r="1325" spans="1:12" ht="13.5" x14ac:dyDescent="0.25">
      <c r="A1325" s="3">
        <f>RSI!A1325</f>
        <v>43941</v>
      </c>
      <c r="B1325" s="2">
        <f>RSI!B1325</f>
        <v>5.7316000000000003</v>
      </c>
      <c r="C1325" s="2">
        <f>RSI!I1325</f>
        <v>57.484071518302976</v>
      </c>
      <c r="D1325" s="2">
        <f>MACD!E1325</f>
        <v>1.2432953450463025E-2</v>
      </c>
      <c r="E1325" s="2">
        <f>MACD!F1325</f>
        <v>3.0160981802984224E-2</v>
      </c>
      <c r="F1325" s="2">
        <f>'Moving Avg'!D1325</f>
        <v>5.4855999999999998</v>
      </c>
      <c r="G1325" s="2">
        <f>'Moving Avg'!F1325</f>
        <v>5.4920499999999999</v>
      </c>
      <c r="H1325" s="2">
        <f>'Moving Avg'!G1325</f>
        <v>5.664290000000002</v>
      </c>
      <c r="I1325" s="2">
        <f>'Moving Avg'!H1325</f>
        <v>5.7337539999999958</v>
      </c>
      <c r="J1325" s="6" t="str">
        <f>OBV!F1325</f>
        <v>BULLISH</v>
      </c>
      <c r="K1325" s="6" t="str">
        <f>OBV!G1325</f>
        <v>NEUTRAL</v>
      </c>
      <c r="L1325" s="6" t="str">
        <f>OBV!H1325</f>
        <v>CONFIRMED BULLISH</v>
      </c>
    </row>
    <row r="1326" spans="1:12" ht="13.5" x14ac:dyDescent="0.25">
      <c r="A1326" s="3">
        <f>RSI!A1326</f>
        <v>43942</v>
      </c>
      <c r="B1326" s="2">
        <f>RSI!B1326</f>
        <v>5.7316000000000003</v>
      </c>
      <c r="C1326" s="2">
        <f>RSI!I1326</f>
        <v>57.484071518302976</v>
      </c>
      <c r="D1326" s="2">
        <f>MACD!E1326</f>
        <v>-4.8820766209915156E-2</v>
      </c>
      <c r="E1326" s="2">
        <f>MACD!F1326</f>
        <v>1.4364632200404348E-2</v>
      </c>
      <c r="F1326" s="2">
        <f>'Moving Avg'!D1326</f>
        <v>5.5463399999999998</v>
      </c>
      <c r="G1326" s="2">
        <f>'Moving Avg'!F1326</f>
        <v>5.5060950000000002</v>
      </c>
      <c r="H1326" s="2">
        <f>'Moving Avg'!G1326</f>
        <v>5.6620140000000019</v>
      </c>
      <c r="I1326" s="2">
        <f>'Moving Avg'!H1326</f>
        <v>5.7320839999999968</v>
      </c>
      <c r="J1326" s="6" t="str">
        <f>OBV!F1326</f>
        <v>BULLISH</v>
      </c>
      <c r="K1326" s="6" t="str">
        <f>OBV!G1326</f>
        <v>NEUTRAL</v>
      </c>
      <c r="L1326" s="6" t="str">
        <f>OBV!H1326</f>
        <v>CONFIRMED BULLISH</v>
      </c>
    </row>
    <row r="1327" spans="1:12" ht="13.5" x14ac:dyDescent="0.25">
      <c r="A1327" s="3">
        <f>RSI!A1327</f>
        <v>43943</v>
      </c>
      <c r="B1327" s="2">
        <f>RSI!B1327</f>
        <v>5.5644999999999998</v>
      </c>
      <c r="C1327" s="2">
        <f>RSI!I1327</f>
        <v>50.344941410509442</v>
      </c>
      <c r="D1327" s="2">
        <f>MACD!E1327</f>
        <v>-6.606090820924404E-2</v>
      </c>
      <c r="E1327" s="2">
        <f>MACD!F1327</f>
        <v>-1.7204758815253293E-3</v>
      </c>
      <c r="F1327" s="2">
        <f>'Moving Avg'!D1327</f>
        <v>5.6055399999999995</v>
      </c>
      <c r="G1327" s="2">
        <f>'Moving Avg'!F1327</f>
        <v>5.5117849999999997</v>
      </c>
      <c r="H1327" s="2">
        <f>'Moving Avg'!G1327</f>
        <v>5.6595840000000006</v>
      </c>
      <c r="I1327" s="2">
        <f>'Moving Avg'!H1327</f>
        <v>5.729578499999997</v>
      </c>
      <c r="J1327" s="6" t="str">
        <f>OBV!F1327</f>
        <v>BULLISH</v>
      </c>
      <c r="K1327" s="6" t="str">
        <f>OBV!G1327</f>
        <v>NEUTRAL</v>
      </c>
      <c r="L1327" s="6" t="str">
        <f>OBV!H1327</f>
        <v>CONFIRMED BULLISH</v>
      </c>
    </row>
    <row r="1328" spans="1:12" ht="13.5" x14ac:dyDescent="0.25">
      <c r="A1328" s="3">
        <f>RSI!A1328</f>
        <v>43944</v>
      </c>
      <c r="B1328" s="2">
        <f>RSI!B1328</f>
        <v>5.5644999999999998</v>
      </c>
      <c r="C1328" s="2">
        <f>RSI!I1328</f>
        <v>50.344941410509442</v>
      </c>
      <c r="D1328" s="2">
        <f>MACD!E1328</f>
        <v>-5.9687675778982374E-2</v>
      </c>
      <c r="E1328" s="2">
        <f>MACD!F1328</f>
        <v>-1.331391586101674E-2</v>
      </c>
      <c r="F1328" s="2">
        <f>'Moving Avg'!D1328</f>
        <v>5.6343799999999993</v>
      </c>
      <c r="G1328" s="2">
        <f>'Moving Avg'!F1328</f>
        <v>5.5205149999999987</v>
      </c>
      <c r="H1328" s="2">
        <f>'Moving Avg'!G1328</f>
        <v>5.6538140000000023</v>
      </c>
      <c r="I1328" s="2">
        <f>'Moving Avg'!H1328</f>
        <v>5.7279459999999975</v>
      </c>
      <c r="J1328" s="6" t="str">
        <f>OBV!F1328</f>
        <v>BULLISH</v>
      </c>
      <c r="K1328" s="6" t="str">
        <f>OBV!G1328</f>
        <v>NEUTRAL</v>
      </c>
      <c r="L1328" s="6" t="str">
        <f>OBV!H1328</f>
        <v>CONFIRMED BULLISH</v>
      </c>
    </row>
    <row r="1329" spans="1:12" ht="13.5" x14ac:dyDescent="0.25">
      <c r="A1329" s="3">
        <f>RSI!A1329</f>
        <v>43945</v>
      </c>
      <c r="B1329" s="2">
        <f>RSI!B1329</f>
        <v>5.7240000000000002</v>
      </c>
      <c r="C1329" s="2">
        <f>RSI!I1329</f>
        <v>56.34657774917553</v>
      </c>
      <c r="D1329" s="2">
        <f>MACD!E1329</f>
        <v>-6.6174315034146503E-2</v>
      </c>
      <c r="E1329" s="2">
        <f>MACD!F1329</f>
        <v>-2.3885995695642693E-2</v>
      </c>
      <c r="F1329" s="2">
        <f>'Moving Avg'!D1329</f>
        <v>5.6632400000000001</v>
      </c>
      <c r="G1329" s="2">
        <f>'Moving Avg'!F1329</f>
        <v>5.5334199999999996</v>
      </c>
      <c r="H1329" s="2">
        <f>'Moving Avg'!G1329</f>
        <v>5.6512340000000014</v>
      </c>
      <c r="I1329" s="2">
        <f>'Moving Avg'!H1329</f>
        <v>5.7271109999999963</v>
      </c>
      <c r="J1329" s="6" t="str">
        <f>OBV!F1329</f>
        <v>BULLISH</v>
      </c>
      <c r="K1329" s="6" t="str">
        <f>OBV!G1329</f>
        <v>NEUTRAL</v>
      </c>
      <c r="L1329" s="6" t="str">
        <f>OBV!H1329</f>
        <v>CONFIRMED BULLISH</v>
      </c>
    </row>
    <row r="1330" spans="1:12" ht="13.5" x14ac:dyDescent="0.25">
      <c r="A1330" s="3">
        <f>RSI!A1330</f>
        <v>43948</v>
      </c>
      <c r="B1330" s="2">
        <f>RSI!B1330</f>
        <v>5.5570000000000004</v>
      </c>
      <c r="C1330" s="2">
        <f>RSI!I1330</f>
        <v>49.58843929785516</v>
      </c>
      <c r="D1330" s="2">
        <f>MACD!E1330</f>
        <v>-7.6648755304896454E-2</v>
      </c>
      <c r="E1330" s="2">
        <f>MACD!F1330</f>
        <v>-3.4438547617493445E-2</v>
      </c>
      <c r="F1330" s="2">
        <f>'Moving Avg'!D1330</f>
        <v>5.6283199999999995</v>
      </c>
      <c r="G1330" s="2">
        <f>'Moving Avg'!F1330</f>
        <v>5.5300050000000001</v>
      </c>
      <c r="H1330" s="2">
        <f>'Moving Avg'!G1330</f>
        <v>5.6471360000000015</v>
      </c>
      <c r="I1330" s="2">
        <f>'Moving Avg'!H1330</f>
        <v>5.7254409999999964</v>
      </c>
      <c r="J1330" s="6" t="str">
        <f>OBV!F1330</f>
        <v>BEARISH</v>
      </c>
      <c r="K1330" s="6" t="str">
        <f>OBV!G1330</f>
        <v>NEUTRAL</v>
      </c>
      <c r="L1330" s="6" t="str">
        <f>OBV!H1330</f>
        <v>CONFIRMED BEARISH</v>
      </c>
    </row>
    <row r="1331" spans="1:12" ht="13.5" x14ac:dyDescent="0.25">
      <c r="A1331" s="3">
        <f>RSI!A1331</f>
        <v>43949</v>
      </c>
      <c r="B1331" s="2">
        <f>RSI!B1331</f>
        <v>5.3975</v>
      </c>
      <c r="C1331" s="2">
        <f>RSI!I1331</f>
        <v>44.142806184340216</v>
      </c>
      <c r="D1331" s="2">
        <f>MACD!E1331</f>
        <v>-7.3638145769959529E-2</v>
      </c>
      <c r="E1331" s="2">
        <f>MACD!F1331</f>
        <v>-4.2278467247986666E-2</v>
      </c>
      <c r="F1331" s="2">
        <f>'Moving Avg'!D1331</f>
        <v>5.5615000000000006</v>
      </c>
      <c r="G1331" s="2">
        <f>'Moving Avg'!F1331</f>
        <v>5.5186149999999996</v>
      </c>
      <c r="H1331" s="2">
        <f>'Moving Avg'!G1331</f>
        <v>5.6398480000000015</v>
      </c>
      <c r="I1331" s="2">
        <f>'Moving Avg'!H1331</f>
        <v>5.7230494999999983</v>
      </c>
      <c r="J1331" s="6" t="str">
        <f>OBV!F1331</f>
        <v>BEARISH</v>
      </c>
      <c r="K1331" s="6" t="str">
        <f>OBV!G1331</f>
        <v>NEUTRAL</v>
      </c>
      <c r="L1331" s="6" t="str">
        <f>OBV!H1331</f>
        <v>CONFIRMED BEARISH</v>
      </c>
    </row>
    <row r="1332" spans="1:12" ht="13.5" x14ac:dyDescent="0.25">
      <c r="A1332" s="3">
        <f>RSI!A1332</f>
        <v>43950</v>
      </c>
      <c r="B1332" s="2">
        <f>RSI!B1332</f>
        <v>5.4279000000000002</v>
      </c>
      <c r="C1332" s="2">
        <f>RSI!I1332</f>
        <v>45.37410672451265</v>
      </c>
      <c r="D1332" s="2">
        <f>MACD!E1332</f>
        <v>-9.6868714985948401E-2</v>
      </c>
      <c r="E1332" s="2">
        <f>MACD!F1332</f>
        <v>-5.3196516795579019E-2</v>
      </c>
      <c r="F1332" s="2">
        <f>'Moving Avg'!D1332</f>
        <v>5.534180000000001</v>
      </c>
      <c r="G1332" s="2">
        <f>'Moving Avg'!F1332</f>
        <v>5.5034299999999998</v>
      </c>
      <c r="H1332" s="2">
        <f>'Moving Avg'!G1332</f>
        <v>5.6331680000000013</v>
      </c>
      <c r="I1332" s="2">
        <f>'Moving Avg'!H1332</f>
        <v>5.7208479999999975</v>
      </c>
      <c r="J1332" s="6" t="str">
        <f>OBV!F1332</f>
        <v>BEARISH</v>
      </c>
      <c r="K1332" s="6" t="str">
        <f>OBV!G1332</f>
        <v>NEUTRAL</v>
      </c>
      <c r="L1332" s="6" t="str">
        <f>OBV!H1332</f>
        <v>CONFIRMED BEARISH</v>
      </c>
    </row>
    <row r="1333" spans="1:12" ht="13.5" x14ac:dyDescent="0.25">
      <c r="A1333" s="3">
        <f>RSI!A1333</f>
        <v>43951</v>
      </c>
      <c r="B1333" s="2">
        <f>RSI!B1333</f>
        <v>5.2685000000000004</v>
      </c>
      <c r="C1333" s="2">
        <f>RSI!I1333</f>
        <v>40.351346929087846</v>
      </c>
      <c r="D1333" s="2">
        <f>MACD!E1333</f>
        <v>-8.0620657078407376E-2</v>
      </c>
      <c r="E1333" s="2">
        <f>MACD!F1333</f>
        <v>-5.8681344852144691E-2</v>
      </c>
      <c r="F1333" s="2">
        <f>'Moving Avg'!D1333</f>
        <v>5.4749800000000004</v>
      </c>
      <c r="G1333" s="2">
        <f>'Moving Avg'!F1333</f>
        <v>5.4886299999999997</v>
      </c>
      <c r="H1333" s="2">
        <f>'Moving Avg'!G1333</f>
        <v>5.6233000000000031</v>
      </c>
      <c r="I1333" s="2">
        <f>'Moving Avg'!H1333</f>
        <v>5.7178114999999972</v>
      </c>
      <c r="J1333" s="6" t="str">
        <f>OBV!F1333</f>
        <v>BEARISH</v>
      </c>
      <c r="K1333" s="6" t="str">
        <f>OBV!G1333</f>
        <v>NEUTRAL</v>
      </c>
      <c r="L1333" s="6" t="str">
        <f>OBV!H1333</f>
        <v>CONFIRMED BEARISH</v>
      </c>
    </row>
    <row r="1334" spans="1:12" ht="13.5" x14ac:dyDescent="0.25">
      <c r="A1334" s="3">
        <f>RSI!A1334</f>
        <v>43955</v>
      </c>
      <c r="B1334" s="2">
        <f>RSI!B1334</f>
        <v>5.3140000000000001</v>
      </c>
      <c r="C1334" s="2">
        <f>RSI!I1334</f>
        <v>42.314301460877196</v>
      </c>
      <c r="D1334" s="2">
        <f>MACD!E1334</f>
        <v>-4.4089322169896583E-2</v>
      </c>
      <c r="E1334" s="2">
        <f>MACD!F1334</f>
        <v>-5.5762940315695078E-2</v>
      </c>
      <c r="F1334" s="2">
        <f>'Moving Avg'!D1334</f>
        <v>5.3929799999999997</v>
      </c>
      <c r="G1334" s="2">
        <f>'Moving Avg'!F1334</f>
        <v>5.4761049999999996</v>
      </c>
      <c r="H1334" s="2">
        <f>'Moving Avg'!G1334</f>
        <v>5.6143420000000024</v>
      </c>
      <c r="I1334" s="2">
        <f>'Moving Avg'!H1334</f>
        <v>5.7155339999999981</v>
      </c>
      <c r="J1334" s="6" t="str">
        <f>OBV!F1334</f>
        <v>BEARISH</v>
      </c>
      <c r="K1334" s="6" t="str">
        <f>OBV!G1334</f>
        <v>NEUTRAL</v>
      </c>
      <c r="L1334" s="6" t="str">
        <f>OBV!H1334</f>
        <v>CONFIRMED BEARISH</v>
      </c>
    </row>
    <row r="1335" spans="1:12" ht="13.5" x14ac:dyDescent="0.25">
      <c r="A1335" s="3">
        <f>RSI!A1335</f>
        <v>43956</v>
      </c>
      <c r="B1335" s="2">
        <f>RSI!B1335</f>
        <v>5.1546000000000003</v>
      </c>
      <c r="C1335" s="2">
        <f>RSI!I1335</f>
        <v>37.640918077291659</v>
      </c>
      <c r="D1335" s="2">
        <f>MACD!E1335</f>
        <v>2.3239094891414069E-2</v>
      </c>
      <c r="E1335" s="2">
        <f>MACD!F1335</f>
        <v>-3.9962533274273251E-2</v>
      </c>
      <c r="F1335" s="2">
        <f>'Moving Avg'!D1335</f>
        <v>5.3125</v>
      </c>
      <c r="G1335" s="2">
        <f>'Moving Avg'!F1335</f>
        <v>5.4635799999999994</v>
      </c>
      <c r="H1335" s="2">
        <f>'Moving Avg'!G1335</f>
        <v>5.5993100000000027</v>
      </c>
      <c r="I1335" s="2">
        <f>'Moving Avg'!H1335</f>
        <v>5.7124974999999987</v>
      </c>
      <c r="J1335" s="6" t="str">
        <f>OBV!F1335</f>
        <v>BEARISH</v>
      </c>
      <c r="K1335" s="6" t="str">
        <f>OBV!G1335</f>
        <v>NEUTRAL</v>
      </c>
      <c r="L1335" s="6" t="str">
        <f>OBV!H1335</f>
        <v>CONFIRMED BEARISH</v>
      </c>
    </row>
    <row r="1336" spans="1:12" ht="13.5" x14ac:dyDescent="0.25">
      <c r="A1336" s="3">
        <f>RSI!A1336</f>
        <v>43957</v>
      </c>
      <c r="B1336" s="2">
        <f>RSI!B1336</f>
        <v>5.2381000000000002</v>
      </c>
      <c r="C1336" s="2">
        <f>RSI!I1336</f>
        <v>41.298358986625821</v>
      </c>
      <c r="D1336" s="2">
        <f>MACD!E1336</f>
        <v>7.6114759598807424E-2</v>
      </c>
      <c r="E1336" s="2">
        <f>MACD!F1336</f>
        <v>-1.6747074699657118E-2</v>
      </c>
      <c r="F1336" s="2">
        <f>'Moving Avg'!D1336</f>
        <v>5.2806199999999999</v>
      </c>
      <c r="G1336" s="2">
        <f>'Moving Avg'!F1336</f>
        <v>5.4631999999999996</v>
      </c>
      <c r="H1336" s="2">
        <f>'Moving Avg'!G1336</f>
        <v>5.5861000000000027</v>
      </c>
      <c r="I1336" s="2">
        <f>'Moving Avg'!H1336</f>
        <v>5.7096504999999977</v>
      </c>
      <c r="J1336" s="6" t="str">
        <f>OBV!F1336</f>
        <v>BULLISH</v>
      </c>
      <c r="K1336" s="6" t="str">
        <f>OBV!G1336</f>
        <v>NEUTRAL</v>
      </c>
      <c r="L1336" s="6" t="str">
        <f>OBV!H1336</f>
        <v>BULLISH DIVERGENCE</v>
      </c>
    </row>
    <row r="1337" spans="1:12" ht="13.5" x14ac:dyDescent="0.25">
      <c r="A1337" s="3">
        <f>RSI!A1337</f>
        <v>43958</v>
      </c>
      <c r="B1337" s="2">
        <f>RSI!B1337</f>
        <v>5.3898999999999999</v>
      </c>
      <c r="C1337" s="2">
        <f>RSI!I1337</f>
        <v>47.344663019678187</v>
      </c>
      <c r="D1337" s="2">
        <f>MACD!E1337</f>
        <v>8.5345952636236788E-2</v>
      </c>
      <c r="E1337" s="2">
        <f>MACD!F1337</f>
        <v>3.6715307675216635E-3</v>
      </c>
      <c r="F1337" s="2">
        <f>'Moving Avg'!D1337</f>
        <v>5.2730200000000007</v>
      </c>
      <c r="G1337" s="2">
        <f>'Moving Avg'!F1337</f>
        <v>5.4628200000000007</v>
      </c>
      <c r="H1337" s="2">
        <f>'Moving Avg'!G1337</f>
        <v>5.5760780000000008</v>
      </c>
      <c r="I1337" s="2">
        <f>'Moving Avg'!H1337</f>
        <v>5.7075624999999981</v>
      </c>
      <c r="J1337" s="6" t="str">
        <f>OBV!F1337</f>
        <v>BULLISH</v>
      </c>
      <c r="K1337" s="6" t="str">
        <f>OBV!G1337</f>
        <v>NEUTRAL</v>
      </c>
      <c r="L1337" s="6" t="str">
        <f>OBV!H1337</f>
        <v>BULLISH DIVERGENCE</v>
      </c>
    </row>
    <row r="1338" spans="1:12" ht="13.5" x14ac:dyDescent="0.25">
      <c r="A1338" s="3">
        <f>RSI!A1338</f>
        <v>43959</v>
      </c>
      <c r="B1338" s="2">
        <f>RSI!B1338</f>
        <v>5.3898999999999999</v>
      </c>
      <c r="C1338" s="2">
        <f>RSI!I1338</f>
        <v>47.344663019678187</v>
      </c>
      <c r="D1338" s="2">
        <f>MACD!E1338</f>
        <v>9.3595508974550157E-2</v>
      </c>
      <c r="E1338" s="2">
        <f>MACD!F1338</f>
        <v>2.1656326408927364E-2</v>
      </c>
      <c r="F1338" s="2">
        <f>'Moving Avg'!D1338</f>
        <v>5.2973000000000008</v>
      </c>
      <c r="G1338" s="2">
        <f>'Moving Avg'!F1338</f>
        <v>5.4556050000000003</v>
      </c>
      <c r="H1338" s="2">
        <f>'Moving Avg'!G1338</f>
        <v>5.5630200000000016</v>
      </c>
      <c r="I1338" s="2">
        <f>'Moving Avg'!H1338</f>
        <v>5.7056644999999966</v>
      </c>
      <c r="J1338" s="6" t="str">
        <f>OBV!F1338</f>
        <v>BULLISH</v>
      </c>
      <c r="K1338" s="6" t="str">
        <f>OBV!G1338</f>
        <v>NEUTRAL</v>
      </c>
      <c r="L1338" s="6" t="str">
        <f>OBV!H1338</f>
        <v>CONFIRMED BULLISH</v>
      </c>
    </row>
    <row r="1339" spans="1:12" ht="13.5" x14ac:dyDescent="0.25">
      <c r="A1339" s="3">
        <f>RSI!A1339</f>
        <v>43962</v>
      </c>
      <c r="B1339" s="2">
        <f>RSI!B1339</f>
        <v>5.3898999999999999</v>
      </c>
      <c r="C1339" s="2">
        <f>RSI!I1339</f>
        <v>47.34466301967818</v>
      </c>
      <c r="D1339" s="2">
        <f>MACD!E1339</f>
        <v>0.12552042623135407</v>
      </c>
      <c r="E1339" s="2">
        <f>MACD!F1339</f>
        <v>4.2429146373412704E-2</v>
      </c>
      <c r="F1339" s="2">
        <f>'Moving Avg'!D1339</f>
        <v>5.3124800000000008</v>
      </c>
      <c r="G1339" s="2">
        <f>'Moving Avg'!F1339</f>
        <v>5.4483900000000007</v>
      </c>
      <c r="H1339" s="2">
        <f>'Moving Avg'!G1339</f>
        <v>5.549961999999999</v>
      </c>
      <c r="I1339" s="2">
        <f>'Moving Avg'!H1339</f>
        <v>5.7040699999999971</v>
      </c>
      <c r="J1339" s="6" t="str">
        <f>OBV!F1339</f>
        <v>BULLISH</v>
      </c>
      <c r="K1339" s="6" t="str">
        <f>OBV!G1339</f>
        <v>NEUTRAL</v>
      </c>
      <c r="L1339" s="6" t="str">
        <f>OBV!H1339</f>
        <v>CONFIRMED BULLISH</v>
      </c>
    </row>
    <row r="1340" spans="1:12" ht="13.5" x14ac:dyDescent="0.25">
      <c r="A1340" s="3">
        <f>RSI!A1340</f>
        <v>43963</v>
      </c>
      <c r="B1340" s="2">
        <f>RSI!B1340</f>
        <v>5.5418000000000003</v>
      </c>
      <c r="C1340" s="2">
        <f>RSI!I1340</f>
        <v>53.349927201880085</v>
      </c>
      <c r="D1340" s="2">
        <f>MACD!E1340</f>
        <v>0.11596564144701116</v>
      </c>
      <c r="E1340" s="2">
        <f>MACD!F1340</f>
        <v>5.7136445388132395E-2</v>
      </c>
      <c r="F1340" s="2">
        <f>'Moving Avg'!D1340</f>
        <v>5.3899200000000009</v>
      </c>
      <c r="G1340" s="2">
        <f>'Moving Avg'!F1340</f>
        <v>5.454085000000001</v>
      </c>
      <c r="H1340" s="2">
        <f>'Moving Avg'!G1340</f>
        <v>5.5399419999999999</v>
      </c>
      <c r="I1340" s="2">
        <f>'Moving Avg'!H1340</f>
        <v>5.7027414999999975</v>
      </c>
      <c r="J1340" s="6" t="str">
        <f>OBV!F1340</f>
        <v>BULLISH</v>
      </c>
      <c r="K1340" s="6" t="str">
        <f>OBV!G1340</f>
        <v>NEUTRAL</v>
      </c>
      <c r="L1340" s="6" t="str">
        <f>OBV!H1340</f>
        <v>CONFIRMED BULLISH</v>
      </c>
    </row>
    <row r="1341" spans="1:12" ht="13.5" x14ac:dyDescent="0.25">
      <c r="A1341" s="3">
        <f>RSI!A1341</f>
        <v>43964</v>
      </c>
      <c r="B1341" s="2">
        <f>RSI!B1341</f>
        <v>5.6555999999999997</v>
      </c>
      <c r="C1341" s="2">
        <f>RSI!I1341</f>
        <v>57.280742091261892</v>
      </c>
      <c r="D1341" s="2">
        <f>MACD!E1341</f>
        <v>7.4363281385807944E-2</v>
      </c>
      <c r="E1341" s="2">
        <f>MACD!F1341</f>
        <v>6.0581812587667511E-2</v>
      </c>
      <c r="F1341" s="2">
        <f>'Moving Avg'!D1341</f>
        <v>5.47342</v>
      </c>
      <c r="G1341" s="2">
        <f>'Moving Avg'!F1341</f>
        <v>5.4654699999999989</v>
      </c>
      <c r="H1341" s="2">
        <f>'Moving Avg'!G1341</f>
        <v>5.5356899999999998</v>
      </c>
      <c r="I1341" s="2">
        <f>'Moving Avg'!H1341</f>
        <v>5.701640499999999</v>
      </c>
      <c r="J1341" s="6" t="str">
        <f>OBV!F1341</f>
        <v>BULLISH</v>
      </c>
      <c r="K1341" s="6" t="str">
        <f>OBV!G1341</f>
        <v>NEUTRAL</v>
      </c>
      <c r="L1341" s="6" t="str">
        <f>OBV!H1341</f>
        <v>CONFIRMED BULLISH</v>
      </c>
    </row>
    <row r="1342" spans="1:12" ht="13.5" x14ac:dyDescent="0.25">
      <c r="A1342" s="3">
        <f>RSI!A1342</f>
        <v>43965</v>
      </c>
      <c r="B1342" s="2">
        <f>RSI!B1342</f>
        <v>5.6936</v>
      </c>
      <c r="C1342" s="2">
        <f>RSI!I1342</f>
        <v>58.537107246494585</v>
      </c>
      <c r="D1342" s="2">
        <f>MACD!E1342</f>
        <v>3.9842192661096121E-2</v>
      </c>
      <c r="E1342" s="2">
        <f>MACD!F1342</f>
        <v>5.6433888602353238E-2</v>
      </c>
      <c r="F1342" s="2">
        <f>'Moving Avg'!D1342</f>
        <v>5.53416</v>
      </c>
      <c r="G1342" s="2">
        <f>'Moving Avg'!F1342</f>
        <v>5.4867249999999999</v>
      </c>
      <c r="H1342" s="2">
        <f>'Moving Avg'!G1342</f>
        <v>5.532654</v>
      </c>
      <c r="I1342" s="2">
        <f>'Moving Avg'!H1342</f>
        <v>5.7006914999999996</v>
      </c>
      <c r="J1342" s="6" t="str">
        <f>OBV!F1342</f>
        <v>BULLISH</v>
      </c>
      <c r="K1342" s="6" t="str">
        <f>OBV!G1342</f>
        <v>NEUTRAL</v>
      </c>
      <c r="L1342" s="6" t="str">
        <f>OBV!H1342</f>
        <v>CONFIRMED BULLISH</v>
      </c>
    </row>
    <row r="1343" spans="1:12" ht="13.5" x14ac:dyDescent="0.25">
      <c r="A1343" s="3">
        <f>RSI!A1343</f>
        <v>43966</v>
      </c>
      <c r="B1343" s="2">
        <f>RSI!B1343</f>
        <v>5.8453999999999997</v>
      </c>
      <c r="C1343" s="2">
        <f>RSI!I1343</f>
        <v>63.19388032268742</v>
      </c>
      <c r="D1343" s="2">
        <f>MACD!E1343</f>
        <v>-2.6453728050984893E-2</v>
      </c>
      <c r="E1343" s="2">
        <f>MACD!F1343</f>
        <v>3.9856365271685609E-2</v>
      </c>
      <c r="F1343" s="2">
        <f>'Moving Avg'!D1343</f>
        <v>5.6252599999999999</v>
      </c>
      <c r="G1343" s="2">
        <f>'Moving Avg'!F1343</f>
        <v>5.5079799999999999</v>
      </c>
      <c r="H1343" s="2">
        <f>'Moving Avg'!G1343</f>
        <v>5.532654</v>
      </c>
      <c r="I1343" s="2">
        <f>'Moving Avg'!H1343</f>
        <v>5.7005014999999988</v>
      </c>
      <c r="J1343" s="6" t="str">
        <f>OBV!F1343</f>
        <v>BULLISH</v>
      </c>
      <c r="K1343" s="6" t="str">
        <f>OBV!G1343</f>
        <v>NEUTRAL</v>
      </c>
      <c r="L1343" s="6" t="str">
        <f>OBV!H1343</f>
        <v>CONFIRMED BULLISH</v>
      </c>
    </row>
    <row r="1344" spans="1:12" ht="13.5" x14ac:dyDescent="0.25">
      <c r="A1344" s="3">
        <f>RSI!A1344</f>
        <v>43969</v>
      </c>
      <c r="B1344" s="2">
        <f>RSI!B1344</f>
        <v>5.8453999999999997</v>
      </c>
      <c r="C1344" s="2">
        <f>RSI!I1344</f>
        <v>63.193880322687413</v>
      </c>
      <c r="D1344" s="2">
        <f>MACD!E1344</f>
        <v>-7.76678684601535E-2</v>
      </c>
      <c r="E1344" s="2">
        <f>MACD!F1344</f>
        <v>1.6351518525317792E-2</v>
      </c>
      <c r="F1344" s="2">
        <f>'Moving Avg'!D1344</f>
        <v>5.716359999999999</v>
      </c>
      <c r="G1344" s="2">
        <f>'Moving Avg'!F1344</f>
        <v>5.5212649999999996</v>
      </c>
      <c r="H1344" s="2">
        <f>'Moving Avg'!G1344</f>
        <v>5.5326539999999991</v>
      </c>
      <c r="I1344" s="2">
        <f>'Moving Avg'!H1344</f>
        <v>5.7011844999999992</v>
      </c>
      <c r="J1344" s="6" t="str">
        <f>OBV!F1344</f>
        <v>BULLISH</v>
      </c>
      <c r="K1344" s="6" t="str">
        <f>OBV!G1344</f>
        <v>NEUTRAL</v>
      </c>
      <c r="L1344" s="6" t="str">
        <f>OBV!H1344</f>
        <v>CONFIRMED BULLISH</v>
      </c>
    </row>
    <row r="1345" spans="1:12" ht="13.5" x14ac:dyDescent="0.25">
      <c r="A1345" s="3">
        <f>RSI!A1345</f>
        <v>43970</v>
      </c>
      <c r="B1345" s="2">
        <f>RSI!B1345</f>
        <v>5.7694999999999999</v>
      </c>
      <c r="C1345" s="2">
        <f>RSI!I1345</f>
        <v>59.329870276973104</v>
      </c>
      <c r="D1345" s="2">
        <f>MACD!E1345</f>
        <v>-0.14186449848488536</v>
      </c>
      <c r="E1345" s="2">
        <f>MACD!F1345</f>
        <v>-1.529168487672284E-2</v>
      </c>
      <c r="F1345" s="2">
        <f>'Moving Avg'!D1345</f>
        <v>5.7618999999999998</v>
      </c>
      <c r="G1345" s="2">
        <f>'Moving Avg'!F1345</f>
        <v>5.5231599999999998</v>
      </c>
      <c r="H1345" s="2">
        <f>'Moving Avg'!G1345</f>
        <v>5.5311359999999992</v>
      </c>
      <c r="I1345" s="2">
        <f>'Moving Avg'!H1345</f>
        <v>5.700653</v>
      </c>
      <c r="J1345" s="6" t="str">
        <f>OBV!F1345</f>
        <v>BULLISH</v>
      </c>
      <c r="K1345" s="6" t="str">
        <f>OBV!G1345</f>
        <v>NEUTRAL</v>
      </c>
      <c r="L1345" s="6" t="str">
        <f>OBV!H1345</f>
        <v>CONFIRMED BULLISH</v>
      </c>
    </row>
    <row r="1346" spans="1:12" ht="13.5" x14ac:dyDescent="0.25">
      <c r="A1346" s="3">
        <f>RSI!A1346</f>
        <v>43971</v>
      </c>
      <c r="B1346" s="2">
        <f>RSI!B1346</f>
        <v>5.7694999999999999</v>
      </c>
      <c r="C1346" s="2">
        <f>RSI!I1346</f>
        <v>59.329870276973111</v>
      </c>
      <c r="D1346" s="2">
        <f>MACD!E1346</f>
        <v>-0.18470556760984813</v>
      </c>
      <c r="E1346" s="2">
        <f>MACD!F1346</f>
        <v>-4.9174461423347901E-2</v>
      </c>
      <c r="F1346" s="2">
        <f>'Moving Avg'!D1346</f>
        <v>5.7846799999999998</v>
      </c>
      <c r="G1346" s="2">
        <f>'Moving Avg'!F1346</f>
        <v>5.5250549999999992</v>
      </c>
      <c r="H1346" s="2">
        <f>'Moving Avg'!G1346</f>
        <v>5.5296179999999993</v>
      </c>
      <c r="I1346" s="2">
        <f>'Moving Avg'!H1346</f>
        <v>5.7002734999999998</v>
      </c>
      <c r="J1346" s="6" t="str">
        <f>OBV!F1346</f>
        <v>BULLISH</v>
      </c>
      <c r="K1346" s="6" t="str">
        <f>OBV!G1346</f>
        <v>NEUTRAL</v>
      </c>
      <c r="L1346" s="6" t="str">
        <f>OBV!H1346</f>
        <v>CONFIRMED BULLISH</v>
      </c>
    </row>
    <row r="1347" spans="1:12" ht="13.5" x14ac:dyDescent="0.25">
      <c r="A1347" s="3">
        <f>RSI!A1347</f>
        <v>43972</v>
      </c>
      <c r="B1347" s="2">
        <f>RSI!B1347</f>
        <v>5.7694999999999999</v>
      </c>
      <c r="C1347" s="2">
        <f>RSI!I1347</f>
        <v>59.329870276973111</v>
      </c>
      <c r="D1347" s="2">
        <f>MACD!E1347</f>
        <v>-0.19886759535607368</v>
      </c>
      <c r="E1347" s="2">
        <f>MACD!F1347</f>
        <v>-7.9113088209893059E-2</v>
      </c>
      <c r="F1347" s="2">
        <f>'Moving Avg'!D1347</f>
        <v>5.7998600000000007</v>
      </c>
      <c r="G1347" s="2">
        <f>'Moving Avg'!F1347</f>
        <v>5.5353049999999993</v>
      </c>
      <c r="H1347" s="2">
        <f>'Moving Avg'!G1347</f>
        <v>5.5296179999999993</v>
      </c>
      <c r="I1347" s="2">
        <f>'Moving Avg'!H1347</f>
        <v>5.6998939999999996</v>
      </c>
      <c r="J1347" s="6" t="str">
        <f>OBV!F1347</f>
        <v>BEARISH</v>
      </c>
      <c r="K1347" s="6" t="str">
        <f>OBV!G1347</f>
        <v>NEUTRAL</v>
      </c>
      <c r="L1347" s="6" t="str">
        <f>OBV!H1347</f>
        <v>BEARISH DIVERGENCE</v>
      </c>
    </row>
    <row r="1348" spans="1:12" ht="13.5" x14ac:dyDescent="0.25">
      <c r="A1348" s="3">
        <f>RSI!A1348</f>
        <v>43973</v>
      </c>
      <c r="B1348" s="2">
        <f>RSI!B1348</f>
        <v>5.8453999999999997</v>
      </c>
      <c r="C1348" s="2">
        <f>RSI!I1348</f>
        <v>62.215440434186846</v>
      </c>
      <c r="D1348" s="2">
        <f>MACD!E1348</f>
        <v>-0.21764505190532635</v>
      </c>
      <c r="E1348" s="2">
        <f>MACD!F1348</f>
        <v>-0.10681948094897972</v>
      </c>
      <c r="F1348" s="2">
        <f>'Moving Avg'!D1348</f>
        <v>5.7998599999999998</v>
      </c>
      <c r="G1348" s="2">
        <f>'Moving Avg'!F1348</f>
        <v>5.5493499999999987</v>
      </c>
      <c r="H1348" s="2">
        <f>'Moving Avg'!G1348</f>
        <v>5.531288</v>
      </c>
      <c r="I1348" s="2">
        <f>'Moving Avg'!H1348</f>
        <v>5.6998939999999996</v>
      </c>
      <c r="J1348" s="6" t="str">
        <f>OBV!F1348</f>
        <v>BEARISH</v>
      </c>
      <c r="K1348" s="6" t="str">
        <f>OBV!G1348</f>
        <v>NEUTRAL</v>
      </c>
      <c r="L1348" s="6" t="str">
        <f>OBV!H1348</f>
        <v>NEUTRAL</v>
      </c>
    </row>
    <row r="1349" spans="1:12" ht="13.5" x14ac:dyDescent="0.25">
      <c r="A1349" s="3">
        <f>RSI!A1349</f>
        <v>43977</v>
      </c>
      <c r="B1349" s="2">
        <f>RSI!B1349</f>
        <v>5.9212999999999996</v>
      </c>
      <c r="C1349" s="2">
        <f>RSI!I1349</f>
        <v>64.897559626725069</v>
      </c>
      <c r="D1349" s="2">
        <f>MACD!E1349</f>
        <v>-0.24068955430824168</v>
      </c>
      <c r="E1349" s="2">
        <f>MACD!F1349</f>
        <v>-0.13359349562083211</v>
      </c>
      <c r="F1349" s="2">
        <f>'Moving Avg'!D1349</f>
        <v>5.8150399999999998</v>
      </c>
      <c r="G1349" s="2">
        <f>'Moving Avg'!F1349</f>
        <v>5.5592149999999991</v>
      </c>
      <c r="H1349" s="2">
        <f>'Moving Avg'!G1349</f>
        <v>5.5358419999999988</v>
      </c>
      <c r="I1349" s="2">
        <f>'Moving Avg'!H1349</f>
        <v>5.7009564999999984</v>
      </c>
      <c r="J1349" s="6" t="str">
        <f>OBV!F1349</f>
        <v>BEARISH</v>
      </c>
      <c r="K1349" s="6" t="str">
        <f>OBV!G1349</f>
        <v>NEUTRAL</v>
      </c>
      <c r="L1349" s="6" t="str">
        <f>OBV!H1349</f>
        <v>BEARISH DIVERGENCE</v>
      </c>
    </row>
    <row r="1350" spans="1:12" ht="13.5" x14ac:dyDescent="0.25">
      <c r="A1350" s="3">
        <f>RSI!A1350</f>
        <v>43978</v>
      </c>
      <c r="B1350" s="2">
        <f>RSI!B1350</f>
        <v>5.7694999999999999</v>
      </c>
      <c r="C1350" s="2">
        <f>RSI!I1350</f>
        <v>56.291210211118454</v>
      </c>
      <c r="D1350" s="2">
        <f>MACD!E1350</f>
        <v>-0.2274436282215424</v>
      </c>
      <c r="E1350" s="2">
        <f>MACD!F1350</f>
        <v>-0.15236352214097418</v>
      </c>
      <c r="F1350" s="2">
        <f>'Moving Avg'!D1350</f>
        <v>5.8150399999999998</v>
      </c>
      <c r="G1350" s="2">
        <f>'Moving Avg'!F1350</f>
        <v>5.5698399999999983</v>
      </c>
      <c r="H1350" s="2">
        <f>'Moving Avg'!G1350</f>
        <v>5.5361459999999987</v>
      </c>
      <c r="I1350" s="2">
        <f>'Moving Avg'!H1350</f>
        <v>5.7007664999999994</v>
      </c>
      <c r="J1350" s="6" t="str">
        <f>OBV!F1350</f>
        <v>BEARISH</v>
      </c>
      <c r="K1350" s="6" t="str">
        <f>OBV!G1350</f>
        <v>NEUTRAL</v>
      </c>
      <c r="L1350" s="6" t="str">
        <f>OBV!H1350</f>
        <v>NEUTRAL</v>
      </c>
    </row>
    <row r="1351" spans="1:12" ht="13.5" x14ac:dyDescent="0.25">
      <c r="A1351" s="3">
        <f>RSI!A1351</f>
        <v>43979</v>
      </c>
      <c r="B1351" s="2">
        <f>RSI!B1351</f>
        <v>5.9212999999999996</v>
      </c>
      <c r="C1351" s="2">
        <f>RSI!I1351</f>
        <v>61.75341474045112</v>
      </c>
      <c r="D1351" s="2">
        <f>MACD!E1351</f>
        <v>-0.21080543965536513</v>
      </c>
      <c r="E1351" s="2">
        <f>MACD!F1351</f>
        <v>-0.16405190564385239</v>
      </c>
      <c r="F1351" s="2">
        <f>'Moving Avg'!D1351</f>
        <v>5.8453999999999997</v>
      </c>
      <c r="G1351" s="2">
        <f>'Moving Avg'!F1351</f>
        <v>5.5960299999999981</v>
      </c>
      <c r="H1351" s="2">
        <f>'Moving Avg'!G1351</f>
        <v>5.5394859999999984</v>
      </c>
      <c r="I1351" s="2">
        <f>'Moving Avg'!H1351</f>
        <v>5.7011459999999987</v>
      </c>
      <c r="J1351" s="6" t="str">
        <f>OBV!F1351</f>
        <v>BEARISH</v>
      </c>
      <c r="K1351" s="6" t="str">
        <f>OBV!G1351</f>
        <v>NEUTRAL</v>
      </c>
      <c r="L1351" s="6" t="str">
        <f>OBV!H1351</f>
        <v>BEARISH DIVERGENCE</v>
      </c>
    </row>
    <row r="1352" spans="1:12" ht="13.5" x14ac:dyDescent="0.25">
      <c r="A1352" s="3">
        <f>RSI!A1352</f>
        <v>43980</v>
      </c>
      <c r="B1352" s="2">
        <f>RSI!B1352</f>
        <v>5.8834</v>
      </c>
      <c r="C1352" s="2">
        <f>RSI!I1352</f>
        <v>59.74589703612331</v>
      </c>
      <c r="D1352" s="2">
        <f>MACD!E1352</f>
        <v>-0.18974183961456692</v>
      </c>
      <c r="E1352" s="2">
        <f>MACD!F1352</f>
        <v>-0.16918989243799532</v>
      </c>
      <c r="F1352" s="2">
        <f>'Moving Avg'!D1352</f>
        <v>5.8681799999999997</v>
      </c>
      <c r="G1352" s="2">
        <f>'Moving Avg'!F1352</f>
        <v>5.6188049999999983</v>
      </c>
      <c r="H1352" s="2">
        <f>'Moving Avg'!G1352</f>
        <v>5.545863999999999</v>
      </c>
      <c r="I1352" s="2">
        <f>'Moving Avg'!H1352</f>
        <v>5.7013360000000004</v>
      </c>
      <c r="J1352" s="6" t="str">
        <f>OBV!F1352</f>
        <v>BEARISH</v>
      </c>
      <c r="K1352" s="6" t="str">
        <f>OBV!G1352</f>
        <v>NEUTRAL</v>
      </c>
      <c r="L1352" s="6" t="str">
        <f>OBV!H1352</f>
        <v>BEARISH DIVERGENCE</v>
      </c>
    </row>
    <row r="1353" spans="1:12" ht="13.5" x14ac:dyDescent="0.25">
      <c r="A1353" s="3">
        <f>RSI!A1353</f>
        <v>43983</v>
      </c>
      <c r="B1353" s="2">
        <f>RSI!B1353</f>
        <v>5.9212999999999996</v>
      </c>
      <c r="C1353" s="2">
        <f>RSI!I1353</f>
        <v>61.107495341671601</v>
      </c>
      <c r="D1353" s="2">
        <f>MACD!E1353</f>
        <v>-0.1526932431197574</v>
      </c>
      <c r="E1353" s="2">
        <f>MACD!F1353</f>
        <v>-0.16589056257434773</v>
      </c>
      <c r="F1353" s="2">
        <f>'Moving Avg'!D1353</f>
        <v>5.8833599999999997</v>
      </c>
      <c r="G1353" s="2">
        <f>'Moving Avg'!F1353</f>
        <v>5.6514449999999989</v>
      </c>
      <c r="H1353" s="2">
        <f>'Moving Avg'!G1353</f>
        <v>5.5578579999999986</v>
      </c>
      <c r="I1353" s="2">
        <f>'Moving Avg'!H1353</f>
        <v>5.7017155000000006</v>
      </c>
      <c r="J1353" s="6" t="str">
        <f>OBV!F1353</f>
        <v>BEARISH</v>
      </c>
      <c r="K1353" s="6" t="str">
        <f>OBV!G1353</f>
        <v>NEUTRAL</v>
      </c>
      <c r="L1353" s="6" t="str">
        <f>OBV!H1353</f>
        <v>BEARISH DIVERGENCE</v>
      </c>
    </row>
    <row r="1354" spans="1:12" ht="13.5" x14ac:dyDescent="0.25">
      <c r="A1354" s="3">
        <f>RSI!A1354</f>
        <v>43984</v>
      </c>
      <c r="B1354" s="2">
        <f>RSI!B1354</f>
        <v>5.9212999999999996</v>
      </c>
      <c r="C1354" s="2">
        <f>RSI!I1354</f>
        <v>61.107495341671601</v>
      </c>
      <c r="D1354" s="2">
        <f>MACD!E1354</f>
        <v>-0.12279142828057932</v>
      </c>
      <c r="E1354" s="2">
        <f>MACD!F1354</f>
        <v>-0.15727073571559405</v>
      </c>
      <c r="F1354" s="2">
        <f>'Moving Avg'!D1354</f>
        <v>5.8833599999999988</v>
      </c>
      <c r="G1354" s="2">
        <f>'Moving Avg'!F1354</f>
        <v>5.6818099999999996</v>
      </c>
      <c r="H1354" s="2">
        <f>'Moving Avg'!G1354</f>
        <v>5.5698519999999982</v>
      </c>
      <c r="I1354" s="2">
        <f>'Moving Avg'!H1354</f>
        <v>5.7017155000000006</v>
      </c>
      <c r="J1354" s="6" t="str">
        <f>OBV!F1354</f>
        <v>BEARISH</v>
      </c>
      <c r="K1354" s="6" t="str">
        <f>OBV!G1354</f>
        <v>NEUTRAL</v>
      </c>
      <c r="L1354" s="6" t="str">
        <f>OBV!H1354</f>
        <v>NEUTRAL</v>
      </c>
    </row>
    <row r="1355" spans="1:12" ht="13.5" x14ac:dyDescent="0.25">
      <c r="A1355" s="3">
        <f>RSI!A1355</f>
        <v>43985</v>
      </c>
      <c r="B1355" s="2">
        <f>RSI!B1355</f>
        <v>5.9212999999999996</v>
      </c>
      <c r="C1355" s="2">
        <f>RSI!I1355</f>
        <v>61.107495341671601</v>
      </c>
      <c r="D1355" s="2">
        <f>MACD!E1355</f>
        <v>-0.11050662829796831</v>
      </c>
      <c r="E1355" s="2">
        <f>MACD!F1355</f>
        <v>-0.1479179142320689</v>
      </c>
      <c r="F1355" s="2">
        <f>'Moving Avg'!D1355</f>
        <v>5.9137199999999996</v>
      </c>
      <c r="G1355" s="2">
        <f>'Moving Avg'!F1355</f>
        <v>5.7201449999999996</v>
      </c>
      <c r="H1355" s="2">
        <f>'Moving Avg'!G1355</f>
        <v>5.5789599999999986</v>
      </c>
      <c r="I1355" s="2">
        <f>'Moving Avg'!H1355</f>
        <v>5.7017155000000006</v>
      </c>
      <c r="J1355" s="6" t="str">
        <f>OBV!F1355</f>
        <v>BEARISH</v>
      </c>
      <c r="K1355" s="6" t="str">
        <f>OBV!G1355</f>
        <v>NEUTRAL</v>
      </c>
      <c r="L1355" s="6" t="str">
        <f>OBV!H1355</f>
        <v>BEARISH DIVERGENCE</v>
      </c>
    </row>
    <row r="1356" spans="1:12" ht="13.5" x14ac:dyDescent="0.25">
      <c r="A1356" s="3">
        <f>RSI!A1356</f>
        <v>43986</v>
      </c>
      <c r="B1356" s="2">
        <f>RSI!B1356</f>
        <v>5.9212999999999996</v>
      </c>
      <c r="C1356" s="2">
        <f>RSI!I1356</f>
        <v>61.107495341671601</v>
      </c>
      <c r="D1356" s="2">
        <f>MACD!E1356</f>
        <v>-0.10135236474124643</v>
      </c>
      <c r="E1356" s="2">
        <f>MACD!F1356</f>
        <v>-0.13860480433390443</v>
      </c>
      <c r="F1356" s="2">
        <f>'Moving Avg'!D1356</f>
        <v>5.9137199999999996</v>
      </c>
      <c r="G1356" s="2">
        <f>'Moving Avg'!F1356</f>
        <v>5.7543050000000004</v>
      </c>
      <c r="H1356" s="2">
        <f>'Moving Avg'!G1356</f>
        <v>5.5883719999999979</v>
      </c>
      <c r="I1356" s="2">
        <f>'Moving Avg'!H1356</f>
        <v>5.7017154999999988</v>
      </c>
      <c r="J1356" s="6" t="str">
        <f>OBV!F1356</f>
        <v>BEARISH</v>
      </c>
      <c r="K1356" s="6" t="str">
        <f>OBV!G1356</f>
        <v>NEUTRAL</v>
      </c>
      <c r="L1356" s="6" t="str">
        <f>OBV!H1356</f>
        <v>NEUTRAL</v>
      </c>
    </row>
    <row r="1357" spans="1:12" ht="13.5" x14ac:dyDescent="0.25">
      <c r="A1357" s="3">
        <f>RSI!A1357</f>
        <v>43987</v>
      </c>
      <c r="B1357" s="2">
        <f>RSI!B1357</f>
        <v>5.9212999999999996</v>
      </c>
      <c r="C1357" s="2">
        <f>RSI!I1357</f>
        <v>61.107495341671601</v>
      </c>
      <c r="D1357" s="2">
        <f>MACD!E1357</f>
        <v>-9.475512275531095E-2</v>
      </c>
      <c r="E1357" s="2">
        <f>MACD!F1357</f>
        <v>-0.12983486801818572</v>
      </c>
      <c r="F1357" s="2">
        <f>'Moving Avg'!D1357</f>
        <v>5.9212999999999996</v>
      </c>
      <c r="G1357" s="2">
        <f>'Moving Avg'!F1357</f>
        <v>5.780875</v>
      </c>
      <c r="H1357" s="2">
        <f>'Moving Avg'!G1357</f>
        <v>5.5977839999999981</v>
      </c>
      <c r="I1357" s="2">
        <f>'Moving Avg'!H1357</f>
        <v>5.7025884999999992</v>
      </c>
      <c r="J1357" s="6" t="str">
        <f>OBV!F1357</f>
        <v>BULLISH</v>
      </c>
      <c r="K1357" s="6" t="str">
        <f>OBV!G1357</f>
        <v>NEUTRAL</v>
      </c>
      <c r="L1357" s="6" t="str">
        <f>OBV!H1357</f>
        <v>CONFIRMED BULLISH</v>
      </c>
    </row>
    <row r="1358" spans="1:12" ht="13.5" x14ac:dyDescent="0.25">
      <c r="A1358" s="3">
        <f>RSI!A1358</f>
        <v>43990</v>
      </c>
      <c r="B1358" s="2">
        <f>RSI!B1358</f>
        <v>5.9212999999999996</v>
      </c>
      <c r="C1358" s="2">
        <f>RSI!I1358</f>
        <v>61.107495341671601</v>
      </c>
      <c r="D1358" s="2">
        <f>MACD!E1358</f>
        <v>-7.8559504415841808E-2</v>
      </c>
      <c r="E1358" s="2">
        <f>MACD!F1358</f>
        <v>-0.11957979529771694</v>
      </c>
      <c r="F1358" s="2">
        <f>'Moving Avg'!D1358</f>
        <v>5.9212999999999996</v>
      </c>
      <c r="G1358" s="2">
        <f>'Moving Avg'!F1358</f>
        <v>5.8074450000000004</v>
      </c>
      <c r="H1358" s="2">
        <f>'Moving Avg'!G1358</f>
        <v>5.6084119999999977</v>
      </c>
      <c r="I1358" s="2">
        <f>'Moving Avg'!H1358</f>
        <v>5.7026260000000004</v>
      </c>
      <c r="J1358" s="6" t="str">
        <f>OBV!F1358</f>
        <v>NEUTRAL</v>
      </c>
      <c r="K1358" s="6" t="str">
        <f>OBV!G1358</f>
        <v>NEUTRAL</v>
      </c>
      <c r="L1358" s="6" t="str">
        <f>OBV!H1358</f>
        <v>NEUTRAL</v>
      </c>
    </row>
    <row r="1359" spans="1:12" ht="13.5" x14ac:dyDescent="0.25">
      <c r="A1359" s="3">
        <f>RSI!A1359</f>
        <v>43991</v>
      </c>
      <c r="B1359" s="2">
        <f>RSI!B1359</f>
        <v>5.9212999999999996</v>
      </c>
      <c r="C1359" s="2">
        <f>RSI!I1359</f>
        <v>61.107495341671608</v>
      </c>
      <c r="D1359" s="2">
        <f>MACD!E1359</f>
        <v>-5.416339882889698E-2</v>
      </c>
      <c r="E1359" s="2">
        <f>MACD!F1359</f>
        <v>-0.10649651600395295</v>
      </c>
      <c r="F1359" s="2">
        <f>'Moving Avg'!D1359</f>
        <v>5.9212999999999996</v>
      </c>
      <c r="G1359" s="2">
        <f>'Moving Avg'!F1359</f>
        <v>5.834015</v>
      </c>
      <c r="H1359" s="2">
        <f>'Moving Avg'!G1359</f>
        <v>5.6175199999999972</v>
      </c>
      <c r="I1359" s="2">
        <f>'Moving Avg'!H1359</f>
        <v>5.7024360000000005</v>
      </c>
      <c r="J1359" s="6" t="str">
        <f>OBV!F1359</f>
        <v>NEUTRAL</v>
      </c>
      <c r="K1359" s="6" t="str">
        <f>OBV!G1359</f>
        <v>NEUTRAL</v>
      </c>
      <c r="L1359" s="6" t="str">
        <f>OBV!H1359</f>
        <v>NEUTRAL</v>
      </c>
    </row>
    <row r="1360" spans="1:12" ht="13.5" x14ac:dyDescent="0.25">
      <c r="A1360" s="3">
        <f>RSI!A1360</f>
        <v>43992</v>
      </c>
      <c r="B1360" s="2">
        <f>RSI!B1360</f>
        <v>5.9212999999999996</v>
      </c>
      <c r="C1360" s="2">
        <f>RSI!I1360</f>
        <v>61.107495341671608</v>
      </c>
      <c r="D1360" s="2">
        <f>MACD!E1360</f>
        <v>-5.7786240333953742E-2</v>
      </c>
      <c r="E1360" s="2">
        <f>MACD!F1360</f>
        <v>-9.675446086995311E-2</v>
      </c>
      <c r="F1360" s="2">
        <f>'Moving Avg'!D1360</f>
        <v>5.9212999999999996</v>
      </c>
      <c r="G1360" s="2">
        <f>'Moving Avg'!F1360</f>
        <v>5.852990000000001</v>
      </c>
      <c r="H1360" s="2">
        <f>'Moving Avg'!G1360</f>
        <v>5.6234399999999987</v>
      </c>
      <c r="I1360" s="2">
        <f>'Moving Avg'!H1360</f>
        <v>5.7028155000000007</v>
      </c>
      <c r="J1360" s="6" t="str">
        <f>OBV!F1360</f>
        <v>NEUTRAL</v>
      </c>
      <c r="K1360" s="6" t="str">
        <f>OBV!G1360</f>
        <v>NEUTRAL</v>
      </c>
      <c r="L1360" s="6" t="str">
        <f>OBV!H1360</f>
        <v>NEUTRAL</v>
      </c>
    </row>
    <row r="1361" spans="1:12" ht="13.5" x14ac:dyDescent="0.25">
      <c r="A1361" s="3">
        <f>RSI!A1361</f>
        <v>43993</v>
      </c>
      <c r="B1361" s="2">
        <f>RSI!B1361</f>
        <v>5.7466999999999997</v>
      </c>
      <c r="C1361" s="2">
        <f>RSI!I1361</f>
        <v>47.668837262637709</v>
      </c>
      <c r="D1361" s="2">
        <f>MACD!E1361</f>
        <v>-2.5408851309892455E-2</v>
      </c>
      <c r="E1361" s="2">
        <f>MACD!F1361</f>
        <v>-8.2485338957940982E-2</v>
      </c>
      <c r="F1361" s="2">
        <f>'Moving Avg'!D1361</f>
        <v>5.8863799999999999</v>
      </c>
      <c r="G1361" s="2">
        <f>'Moving Avg'!F1361</f>
        <v>5.8575450000000009</v>
      </c>
      <c r="H1361" s="2">
        <f>'Moving Avg'!G1361</f>
        <v>5.6258679999999979</v>
      </c>
      <c r="I1361" s="2">
        <f>'Moving Avg'!H1361</f>
        <v>5.7023599999999997</v>
      </c>
      <c r="J1361" s="6" t="str">
        <f>OBV!F1361</f>
        <v>BEARISH</v>
      </c>
      <c r="K1361" s="6" t="str">
        <f>OBV!G1361</f>
        <v>NEUTRAL</v>
      </c>
      <c r="L1361" s="6" t="str">
        <f>OBV!H1361</f>
        <v>CONFIRMED BEARISH</v>
      </c>
    </row>
    <row r="1362" spans="1:12" ht="13.5" x14ac:dyDescent="0.25">
      <c r="A1362" s="3">
        <f>RSI!A1362</f>
        <v>43994</v>
      </c>
      <c r="B1362" s="2">
        <f>RSI!B1362</f>
        <v>5.7466999999999997</v>
      </c>
      <c r="C1362" s="2">
        <f>RSI!I1362</f>
        <v>47.668837262637709</v>
      </c>
      <c r="D1362" s="2">
        <f>MACD!E1362</f>
        <v>-3.5934171593048347E-3</v>
      </c>
      <c r="E1362" s="2">
        <f>MACD!F1362</f>
        <v>-6.6706954598213755E-2</v>
      </c>
      <c r="F1362" s="2">
        <f>'Moving Avg'!D1362</f>
        <v>5.8514600000000003</v>
      </c>
      <c r="G1362" s="2">
        <f>'Moving Avg'!F1362</f>
        <v>5.8602000000000016</v>
      </c>
      <c r="H1362" s="2">
        <f>'Moving Avg'!G1362</f>
        <v>5.6261699999999983</v>
      </c>
      <c r="I1362" s="2">
        <f>'Moving Avg'!H1362</f>
        <v>5.7019044999999995</v>
      </c>
      <c r="J1362" s="6" t="str">
        <f>OBV!F1362</f>
        <v>BEARISH</v>
      </c>
      <c r="K1362" s="6" t="str">
        <f>OBV!G1362</f>
        <v>NEUTRAL</v>
      </c>
      <c r="L1362" s="6" t="str">
        <f>OBV!H1362</f>
        <v>CONFIRMED BEARISH</v>
      </c>
    </row>
    <row r="1363" spans="1:12" ht="13.5" x14ac:dyDescent="0.25">
      <c r="A1363" s="3">
        <f>RSI!A1363</f>
        <v>43997</v>
      </c>
      <c r="B1363" s="2">
        <f>RSI!B1363</f>
        <v>5.7466999999999997</v>
      </c>
      <c r="C1363" s="2">
        <f>RSI!I1363</f>
        <v>47.668837262637709</v>
      </c>
      <c r="D1363" s="2">
        <f>MACD!E1363</f>
        <v>2.0928001815193831E-2</v>
      </c>
      <c r="E1363" s="2">
        <f>MACD!F1363</f>
        <v>-4.9179963315532246E-2</v>
      </c>
      <c r="F1363" s="2">
        <f>'Moving Avg'!D1363</f>
        <v>5.8165399999999998</v>
      </c>
      <c r="G1363" s="2">
        <f>'Moving Avg'!F1363</f>
        <v>5.8552650000000011</v>
      </c>
      <c r="H1363" s="2">
        <f>'Moving Avg'!G1363</f>
        <v>5.6298139999999988</v>
      </c>
      <c r="I1363" s="2">
        <f>'Moving Avg'!H1363</f>
        <v>5.7014489999999993</v>
      </c>
      <c r="J1363" s="6" t="str">
        <f>OBV!F1363</f>
        <v>BEARISH</v>
      </c>
      <c r="K1363" s="6" t="str">
        <f>OBV!G1363</f>
        <v>NEUTRAL</v>
      </c>
      <c r="L1363" s="6" t="str">
        <f>OBV!H1363</f>
        <v>CONFIRMED BEARISH</v>
      </c>
    </row>
    <row r="1364" spans="1:12" ht="13.5" x14ac:dyDescent="0.25">
      <c r="A1364" s="3">
        <f>RSI!A1364</f>
        <v>43998</v>
      </c>
      <c r="B1364" s="2">
        <f>RSI!B1364</f>
        <v>5.7466999999999997</v>
      </c>
      <c r="C1364" s="2">
        <f>RSI!I1364</f>
        <v>47.668837262637709</v>
      </c>
      <c r="D1364" s="2">
        <f>MACD!E1364</f>
        <v>4.1891187600739066E-2</v>
      </c>
      <c r="E1364" s="2">
        <f>MACD!F1364</f>
        <v>-3.0965733132277986E-2</v>
      </c>
      <c r="F1364" s="2">
        <f>'Moving Avg'!D1364</f>
        <v>5.7816200000000002</v>
      </c>
      <c r="G1364" s="2">
        <f>'Moving Avg'!F1364</f>
        <v>5.8503300000000014</v>
      </c>
      <c r="H1364" s="2">
        <f>'Moving Avg'!G1364</f>
        <v>5.6334579999999983</v>
      </c>
      <c r="I1364" s="2">
        <f>'Moving Avg'!H1364</f>
        <v>5.7017144999999978</v>
      </c>
      <c r="J1364" s="6" t="str">
        <f>OBV!F1364</f>
        <v>BEARISH</v>
      </c>
      <c r="K1364" s="6" t="str">
        <f>OBV!G1364</f>
        <v>NEUTRAL</v>
      </c>
      <c r="L1364" s="6" t="str">
        <f>OBV!H1364</f>
        <v>CONFIRMED BEARISH</v>
      </c>
    </row>
    <row r="1365" spans="1:12" ht="13.5" x14ac:dyDescent="0.25">
      <c r="A1365" s="3">
        <f>RSI!A1365</f>
        <v>43999</v>
      </c>
      <c r="B1365" s="2">
        <f>RSI!B1365</f>
        <v>5.7392000000000003</v>
      </c>
      <c r="C1365" s="2">
        <f>RSI!I1365</f>
        <v>47.070744909692074</v>
      </c>
      <c r="D1365" s="2">
        <f>MACD!E1365</f>
        <v>6.038324270222617E-2</v>
      </c>
      <c r="E1365" s="2">
        <f>MACD!F1365</f>
        <v>-1.2695937965377156E-2</v>
      </c>
      <c r="F1365" s="2">
        <f>'Moving Avg'!D1365</f>
        <v>5.7451999999999996</v>
      </c>
      <c r="G1365" s="2">
        <f>'Moving Avg'!F1365</f>
        <v>5.848815000000001</v>
      </c>
      <c r="H1365" s="2">
        <f>'Moving Avg'!G1365</f>
        <v>5.6401399999999979</v>
      </c>
      <c r="I1365" s="2">
        <f>'Moving Avg'!H1365</f>
        <v>5.7019804999999986</v>
      </c>
      <c r="J1365" s="6" t="str">
        <f>OBV!F1365</f>
        <v>BEARISH</v>
      </c>
      <c r="K1365" s="6" t="str">
        <f>OBV!G1365</f>
        <v>WEAK</v>
      </c>
      <c r="L1365" s="6" t="str">
        <f>OBV!H1365</f>
        <v>CONFIRMED BEARISH</v>
      </c>
    </row>
    <row r="1366" spans="1:12" ht="13.5" x14ac:dyDescent="0.25">
      <c r="A1366" s="3">
        <f>RSI!A1366</f>
        <v>44000</v>
      </c>
      <c r="B1366" s="2">
        <f>RSI!B1366</f>
        <v>5.6177000000000001</v>
      </c>
      <c r="C1366" s="2">
        <f>RSI!I1366</f>
        <v>38.617594336937252</v>
      </c>
      <c r="D1366" s="2">
        <f>MACD!E1366</f>
        <v>8.5258405614191624E-2</v>
      </c>
      <c r="E1366" s="2">
        <f>MACD!F1366</f>
        <v>6.8949307505366004E-3</v>
      </c>
      <c r="F1366" s="2">
        <f>'Moving Avg'!D1366</f>
        <v>5.7193999999999994</v>
      </c>
      <c r="G1366" s="2">
        <f>'Moving Avg'!F1366</f>
        <v>5.8412250000000014</v>
      </c>
      <c r="H1366" s="2">
        <f>'Moving Avg'!G1366</f>
        <v>5.6475799999999996</v>
      </c>
      <c r="I1366" s="2">
        <f>'Moving Avg'!H1366</f>
        <v>5.7012214999999973</v>
      </c>
      <c r="J1366" s="6" t="str">
        <f>OBV!F1366</f>
        <v>BEARISH</v>
      </c>
      <c r="K1366" s="6" t="str">
        <f>OBV!G1366</f>
        <v>WEAK</v>
      </c>
      <c r="L1366" s="6" t="str">
        <f>OBV!H1366</f>
        <v>CONFIRMED BEARISH</v>
      </c>
    </row>
    <row r="1367" spans="1:12" ht="13.5" x14ac:dyDescent="0.25">
      <c r="A1367" s="3">
        <f>RSI!A1367</f>
        <v>44001</v>
      </c>
      <c r="B1367" s="2">
        <f>RSI!B1367</f>
        <v>5.7316000000000003</v>
      </c>
      <c r="C1367" s="2">
        <f>RSI!I1367</f>
        <v>48.038292276333557</v>
      </c>
      <c r="D1367" s="2">
        <f>MACD!E1367</f>
        <v>9.8798679626538544E-2</v>
      </c>
      <c r="E1367" s="2">
        <f>MACD!F1367</f>
        <v>2.527568052573699E-2</v>
      </c>
      <c r="F1367" s="2">
        <f>'Moving Avg'!D1367</f>
        <v>5.7163799999999991</v>
      </c>
      <c r="G1367" s="2">
        <f>'Moving Avg'!F1367</f>
        <v>5.8393300000000012</v>
      </c>
      <c r="H1367" s="2">
        <f>'Moving Avg'!G1367</f>
        <v>5.6542620000000001</v>
      </c>
      <c r="I1367" s="2">
        <f>'Moving Avg'!H1367</f>
        <v>5.7018289999999983</v>
      </c>
      <c r="J1367" s="6" t="str">
        <f>OBV!F1367</f>
        <v>BEARISH</v>
      </c>
      <c r="K1367" s="6" t="str">
        <f>OBV!G1367</f>
        <v>WEAK</v>
      </c>
      <c r="L1367" s="6" t="str">
        <f>OBV!H1367</f>
        <v>CONFIRMED BEARISH</v>
      </c>
    </row>
    <row r="1368" spans="1:12" ht="13.5" x14ac:dyDescent="0.25">
      <c r="A1368" s="3">
        <f>RSI!A1368</f>
        <v>44004</v>
      </c>
      <c r="B1368" s="2">
        <f>RSI!B1368</f>
        <v>5.6936</v>
      </c>
      <c r="C1368" s="2">
        <f>RSI!I1368</f>
        <v>45.527791754358574</v>
      </c>
      <c r="D1368" s="2">
        <f>MACD!E1368</f>
        <v>0.11325788371454237</v>
      </c>
      <c r="E1368" s="2">
        <f>MACD!F1368</f>
        <v>4.2872121163498075E-2</v>
      </c>
      <c r="F1368" s="2">
        <f>'Moving Avg'!D1368</f>
        <v>5.7057599999999997</v>
      </c>
      <c r="G1368" s="2">
        <f>'Moving Avg'!F1368</f>
        <v>5.8317400000000017</v>
      </c>
      <c r="H1368" s="2">
        <f>'Moving Avg'!G1368</f>
        <v>5.6574500000000008</v>
      </c>
      <c r="I1368" s="2">
        <f>'Moving Avg'!H1368</f>
        <v>5.7014494999999989</v>
      </c>
      <c r="J1368" s="6" t="str">
        <f>OBV!F1368</f>
        <v>BEARISH</v>
      </c>
      <c r="K1368" s="6" t="str">
        <f>OBV!G1368</f>
        <v>WEAK</v>
      </c>
      <c r="L1368" s="6" t="str">
        <f>OBV!H1368</f>
        <v>CONFIRMED BEARISH</v>
      </c>
    </row>
    <row r="1369" spans="1:12" ht="13.5" x14ac:dyDescent="0.25">
      <c r="A1369" s="3">
        <f>RSI!A1369</f>
        <v>44005</v>
      </c>
      <c r="B1369" s="2">
        <f>RSI!B1369</f>
        <v>5.6936</v>
      </c>
      <c r="C1369" s="2">
        <f>RSI!I1369</f>
        <v>45.527791754358581</v>
      </c>
      <c r="D1369" s="2">
        <f>MACD!E1369</f>
        <v>0.12589050362720045</v>
      </c>
      <c r="E1369" s="2">
        <f>MACD!F1369</f>
        <v>5.9475797656238553E-2</v>
      </c>
      <c r="F1369" s="2">
        <f>'Moving Avg'!D1369</f>
        <v>5.6951400000000003</v>
      </c>
      <c r="G1369" s="2">
        <f>'Moving Avg'!F1369</f>
        <v>5.8203550000000011</v>
      </c>
      <c r="H1369" s="2">
        <f>'Moving Avg'!G1369</f>
        <v>5.6606380000000014</v>
      </c>
      <c r="I1369" s="2">
        <f>'Moving Avg'!H1369</f>
        <v>5.7011459999999978</v>
      </c>
      <c r="J1369" s="6" t="str">
        <f>OBV!F1369</f>
        <v>BEARISH</v>
      </c>
      <c r="K1369" s="6" t="str">
        <f>OBV!G1369</f>
        <v>WEAK</v>
      </c>
      <c r="L1369" s="6" t="str">
        <f>OBV!H1369</f>
        <v>CONFIRMED BEARISH</v>
      </c>
    </row>
    <row r="1370" spans="1:12" ht="13.5" x14ac:dyDescent="0.25">
      <c r="A1370" s="3">
        <f>RSI!A1370</f>
        <v>44006</v>
      </c>
      <c r="B1370" s="2">
        <f>RSI!B1370</f>
        <v>5.6936</v>
      </c>
      <c r="C1370" s="2">
        <f>RSI!I1370</f>
        <v>45.527791754358574</v>
      </c>
      <c r="D1370" s="2">
        <f>MACD!E1370</f>
        <v>0.13694807759150862</v>
      </c>
      <c r="E1370" s="2">
        <f>MACD!F1370</f>
        <v>7.4970253643292573E-2</v>
      </c>
      <c r="F1370" s="2">
        <f>'Moving Avg'!D1370</f>
        <v>5.6860200000000001</v>
      </c>
      <c r="G1370" s="2">
        <f>'Moving Avg'!F1370</f>
        <v>5.8165600000000008</v>
      </c>
      <c r="H1370" s="2">
        <f>'Moving Avg'!G1370</f>
        <v>5.6659520000000008</v>
      </c>
      <c r="I1370" s="2">
        <f>'Moving Avg'!H1370</f>
        <v>5.701525499999998</v>
      </c>
      <c r="J1370" s="6" t="str">
        <f>OBV!F1370</f>
        <v>BEARISH</v>
      </c>
      <c r="K1370" s="6" t="str">
        <f>OBV!G1370</f>
        <v>NEUTRAL</v>
      </c>
      <c r="L1370" s="6" t="str">
        <f>OBV!H1370</f>
        <v>CONFIRMED BEARISH</v>
      </c>
    </row>
    <row r="1371" spans="1:12" ht="13.5" x14ac:dyDescent="0.25">
      <c r="A1371" s="3">
        <f>RSI!A1371</f>
        <v>44007</v>
      </c>
      <c r="B1371" s="2">
        <f>RSI!B1371</f>
        <v>5.6936</v>
      </c>
      <c r="C1371" s="2">
        <f>RSI!I1371</f>
        <v>45.527791754358574</v>
      </c>
      <c r="D1371" s="2">
        <f>MACD!E1371</f>
        <v>0.11978409049697447</v>
      </c>
      <c r="E1371" s="2">
        <f>MACD!F1371</f>
        <v>8.3933021014028955E-2</v>
      </c>
      <c r="F1371" s="2">
        <f>'Moving Avg'!D1371</f>
        <v>5.7012</v>
      </c>
      <c r="G1371" s="2">
        <f>'Moving Avg'!F1371</f>
        <v>5.8051750000000011</v>
      </c>
      <c r="H1371" s="2">
        <f>'Moving Avg'!G1371</f>
        <v>5.6712660000000001</v>
      </c>
      <c r="I1371" s="2">
        <f>'Moving Avg'!H1371</f>
        <v>5.7019049999999982</v>
      </c>
      <c r="J1371" s="6" t="str">
        <f>OBV!F1371</f>
        <v>BEARISH</v>
      </c>
      <c r="K1371" s="6" t="str">
        <f>OBV!G1371</f>
        <v>NEUTRAL</v>
      </c>
      <c r="L1371" s="6" t="str">
        <f>OBV!H1371</f>
        <v>BEARISH DIVERGENCE</v>
      </c>
    </row>
    <row r="1372" spans="1:12" ht="13.5" x14ac:dyDescent="0.25">
      <c r="A1372" s="3">
        <f>RSI!A1372</f>
        <v>44008</v>
      </c>
      <c r="B1372" s="2">
        <f>RSI!B1372</f>
        <v>5.5266000000000002</v>
      </c>
      <c r="C1372" s="2">
        <f>RSI!I1372</f>
        <v>34.782746754963341</v>
      </c>
      <c r="D1372" s="2">
        <f>MACD!E1372</f>
        <v>0.11794695997565086</v>
      </c>
      <c r="E1372" s="2">
        <f>MACD!F1372</f>
        <v>9.0735808806353346E-2</v>
      </c>
      <c r="F1372" s="2">
        <f>'Moving Avg'!D1372</f>
        <v>5.6602000000000006</v>
      </c>
      <c r="G1372" s="2">
        <f>'Moving Avg'!F1372</f>
        <v>5.7873350000000006</v>
      </c>
      <c r="H1372" s="2">
        <f>'Moving Avg'!G1372</f>
        <v>5.6764280000000005</v>
      </c>
      <c r="I1372" s="2">
        <f>'Moving Avg'!H1372</f>
        <v>5.7014494999999981</v>
      </c>
      <c r="J1372" s="6" t="str">
        <f>OBV!F1372</f>
        <v>BEARISH</v>
      </c>
      <c r="K1372" s="6" t="str">
        <f>OBV!G1372</f>
        <v>NEUTRAL</v>
      </c>
      <c r="L1372" s="6" t="str">
        <f>OBV!H1372</f>
        <v>CONFIRMED BEARISH</v>
      </c>
    </row>
    <row r="1373" spans="1:12" ht="13.5" x14ac:dyDescent="0.25">
      <c r="A1373" s="3">
        <f>RSI!A1373</f>
        <v>44011</v>
      </c>
      <c r="B1373" s="2">
        <f>RSI!B1373</f>
        <v>5.7316000000000003</v>
      </c>
      <c r="C1373" s="2">
        <f>RSI!I1373</f>
        <v>50.291704077234769</v>
      </c>
      <c r="D1373" s="2">
        <f>MACD!E1373</f>
        <v>0.10248656472417839</v>
      </c>
      <c r="E1373" s="2">
        <f>MACD!F1373</f>
        <v>9.3085959989918365E-2</v>
      </c>
      <c r="F1373" s="2">
        <f>'Moving Avg'!D1373</f>
        <v>5.6677999999999997</v>
      </c>
      <c r="G1373" s="2">
        <f>'Moving Avg'!F1373</f>
        <v>5.7778499999999999</v>
      </c>
      <c r="H1373" s="2">
        <f>'Moving Avg'!G1373</f>
        <v>5.6826540000000012</v>
      </c>
      <c r="I1373" s="2">
        <f>'Moving Avg'!H1373</f>
        <v>5.7012599999999987</v>
      </c>
      <c r="J1373" s="6" t="str">
        <f>OBV!F1373</f>
        <v>BEARISH</v>
      </c>
      <c r="K1373" s="6" t="str">
        <f>OBV!G1373</f>
        <v>NEUTRAL</v>
      </c>
      <c r="L1373" s="6" t="str">
        <f>OBV!H1373</f>
        <v>BEARISH DIVERGENCE</v>
      </c>
    </row>
    <row r="1374" spans="1:12" ht="13.5" x14ac:dyDescent="0.25">
      <c r="A1374" s="3">
        <f>RSI!A1374</f>
        <v>44012</v>
      </c>
      <c r="B1374" s="2">
        <f>RSI!B1374</f>
        <v>5.5644999999999998</v>
      </c>
      <c r="C1374" s="2">
        <f>RSI!I1374</f>
        <v>41.606358943661327</v>
      </c>
      <c r="D1374" s="2">
        <f>MACD!E1374</f>
        <v>0.10175563893200845</v>
      </c>
      <c r="E1374" s="2">
        <f>MACD!F1374</f>
        <v>9.4819895778336383E-2</v>
      </c>
      <c r="F1374" s="2">
        <f>'Moving Avg'!D1374</f>
        <v>5.6419800000000002</v>
      </c>
      <c r="G1374" s="2">
        <f>'Moving Avg'!F1374</f>
        <v>5.7600099999999994</v>
      </c>
      <c r="H1374" s="2">
        <f>'Moving Avg'!G1374</f>
        <v>5.6823500000000013</v>
      </c>
      <c r="I1374" s="2">
        <f>'Moving Avg'!H1374</f>
        <v>5.7002349999999975</v>
      </c>
      <c r="J1374" s="6" t="str">
        <f>OBV!F1374</f>
        <v>BEARISH</v>
      </c>
      <c r="K1374" s="6" t="str">
        <f>OBV!G1374</f>
        <v>NEUTRAL</v>
      </c>
      <c r="L1374" s="6" t="str">
        <f>OBV!H1374</f>
        <v>CONFIRMED BEARISH</v>
      </c>
    </row>
    <row r="1375" spans="1:12" ht="13.5" x14ac:dyDescent="0.25">
      <c r="A1375" s="3">
        <f>RSI!A1375</f>
        <v>44013</v>
      </c>
      <c r="B1375" s="2">
        <f>RSI!B1375</f>
        <v>5.4279000000000002</v>
      </c>
      <c r="C1375" s="2">
        <f>RSI!I1375</f>
        <v>36.115466999750453</v>
      </c>
      <c r="D1375" s="2">
        <f>MACD!E1375</f>
        <v>0.11106439349447328</v>
      </c>
      <c r="E1375" s="2">
        <f>MACD!F1375</f>
        <v>9.8068795321563762E-2</v>
      </c>
      <c r="F1375" s="2">
        <f>'Moving Avg'!D1375</f>
        <v>5.5888399999999994</v>
      </c>
      <c r="G1375" s="2">
        <f>'Moving Avg'!F1375</f>
        <v>5.735339999999999</v>
      </c>
      <c r="H1375" s="2">
        <f>'Moving Avg'!G1375</f>
        <v>5.6762760000000014</v>
      </c>
      <c r="I1375" s="2">
        <f>'Moving Avg'!H1375</f>
        <v>5.6985269999999977</v>
      </c>
      <c r="J1375" s="6" t="str">
        <f>OBV!F1375</f>
        <v>BEARISH</v>
      </c>
      <c r="K1375" s="6" t="str">
        <f>OBV!G1375</f>
        <v>NEUTRAL</v>
      </c>
      <c r="L1375" s="6" t="str">
        <f>OBV!H1375</f>
        <v>CONFIRMED BEARISH</v>
      </c>
    </row>
    <row r="1376" spans="1:12" ht="13.5" x14ac:dyDescent="0.25">
      <c r="A1376" s="3">
        <f>RSI!A1376</f>
        <v>44014</v>
      </c>
      <c r="B1376" s="2">
        <f>RSI!B1376</f>
        <v>5.4809999999999999</v>
      </c>
      <c r="C1376" s="2">
        <f>RSI!I1376</f>
        <v>39.460135904414756</v>
      </c>
      <c r="D1376" s="2">
        <f>MACD!E1376</f>
        <v>9.8013823496468255E-2</v>
      </c>
      <c r="E1376" s="2">
        <f>MACD!F1376</f>
        <v>9.8057800956544677E-2</v>
      </c>
      <c r="F1376" s="2">
        <f>'Moving Avg'!D1376</f>
        <v>5.5463199999999997</v>
      </c>
      <c r="G1376" s="2">
        <f>'Moving Avg'!F1376</f>
        <v>5.7133249999999993</v>
      </c>
      <c r="H1376" s="2">
        <f>'Moving Avg'!G1376</f>
        <v>5.6712640000000007</v>
      </c>
      <c r="I1376" s="2">
        <f>'Moving Avg'!H1376</f>
        <v>5.6970844999999972</v>
      </c>
      <c r="J1376" s="6" t="str">
        <f>OBV!F1376</f>
        <v>BEARISH</v>
      </c>
      <c r="K1376" s="6" t="str">
        <f>OBV!G1376</f>
        <v>NEUTRAL</v>
      </c>
      <c r="L1376" s="6" t="str">
        <f>OBV!H1376</f>
        <v>CONFIRMED BEARISH</v>
      </c>
    </row>
    <row r="1377" spans="1:12" ht="13.5" x14ac:dyDescent="0.25">
      <c r="A1377" s="3">
        <f>RSI!A1377</f>
        <v>44015</v>
      </c>
      <c r="B1377" s="2">
        <f>RSI!B1377</f>
        <v>5.4809999999999999</v>
      </c>
      <c r="C1377" s="2">
        <f>RSI!I1377</f>
        <v>39.460135904414756</v>
      </c>
      <c r="D1377" s="2">
        <f>MACD!E1377</f>
        <v>0.10575296297385517</v>
      </c>
      <c r="E1377" s="2">
        <f>MACD!F1377</f>
        <v>9.9596833360006784E-2</v>
      </c>
      <c r="F1377" s="2">
        <f>'Moving Avg'!D1377</f>
        <v>5.5372000000000003</v>
      </c>
      <c r="G1377" s="2">
        <f>'Moving Avg'!F1377</f>
        <v>5.6913099999999996</v>
      </c>
      <c r="H1377" s="2">
        <f>'Moving Avg'!G1377</f>
        <v>5.6695940000000018</v>
      </c>
      <c r="I1377" s="2">
        <f>'Moving Avg'!H1377</f>
        <v>5.6956419999999977</v>
      </c>
      <c r="J1377" s="6" t="str">
        <f>OBV!F1377</f>
        <v>BEARISH</v>
      </c>
      <c r="K1377" s="6" t="str">
        <f>OBV!G1377</f>
        <v>NEUTRAL</v>
      </c>
      <c r="L1377" s="6" t="str">
        <f>OBV!H1377</f>
        <v>CONFIRMED BEARISH</v>
      </c>
    </row>
    <row r="1378" spans="1:12" ht="13.5" x14ac:dyDescent="0.25">
      <c r="A1378" s="3">
        <f>RSI!A1378</f>
        <v>44018</v>
      </c>
      <c r="B1378" s="2">
        <f>RSI!B1378</f>
        <v>5.4659000000000004</v>
      </c>
      <c r="C1378" s="2">
        <f>RSI!I1378</f>
        <v>38.79035470631279</v>
      </c>
      <c r="D1378" s="2">
        <f>MACD!E1378</f>
        <v>0.10873943449632062</v>
      </c>
      <c r="E1378" s="2">
        <f>MACD!F1378</f>
        <v>0.10142535358726956</v>
      </c>
      <c r="F1378" s="2">
        <f>'Moving Avg'!D1378</f>
        <v>5.4840600000000004</v>
      </c>
      <c r="G1378" s="2">
        <f>'Moving Avg'!F1378</f>
        <v>5.6685400000000001</v>
      </c>
      <c r="H1378" s="2">
        <f>'Moving Avg'!G1378</f>
        <v>5.6676219999999997</v>
      </c>
      <c r="I1378" s="2">
        <f>'Moving Avg'!H1378</f>
        <v>5.6941239999999969</v>
      </c>
      <c r="J1378" s="6" t="str">
        <f>OBV!F1378</f>
        <v>BEARISH</v>
      </c>
      <c r="K1378" s="6" t="str">
        <f>OBV!G1378</f>
        <v>NEUTRAL</v>
      </c>
      <c r="L1378" s="6" t="str">
        <f>OBV!H1378</f>
        <v>CONFIRMED BEARISH</v>
      </c>
    </row>
    <row r="1379" spans="1:12" ht="13.5" x14ac:dyDescent="0.25">
      <c r="A1379" s="3">
        <f>RSI!A1379</f>
        <v>44019</v>
      </c>
      <c r="B1379" s="2">
        <f>RSI!B1379</f>
        <v>5.4659000000000004</v>
      </c>
      <c r="C1379" s="2">
        <f>RSI!I1379</f>
        <v>38.79035470631279</v>
      </c>
      <c r="D1379" s="2">
        <f>MACD!E1379</f>
        <v>0.11243493857236864</v>
      </c>
      <c r="E1379" s="2">
        <f>MACD!F1379</f>
        <v>0.10362727058428939</v>
      </c>
      <c r="F1379" s="2">
        <f>'Moving Avg'!D1379</f>
        <v>5.46434</v>
      </c>
      <c r="G1379" s="2">
        <f>'Moving Avg'!F1379</f>
        <v>5.6457700000000006</v>
      </c>
      <c r="H1379" s="2">
        <f>'Moving Avg'!G1379</f>
        <v>5.6624599999999994</v>
      </c>
      <c r="I1379" s="2">
        <f>'Moving Avg'!H1379</f>
        <v>5.6926059999999969</v>
      </c>
      <c r="J1379" s="6" t="str">
        <f>OBV!F1379</f>
        <v>BEARISH</v>
      </c>
      <c r="K1379" s="6" t="str">
        <f>OBV!G1379</f>
        <v>NEUTRAL</v>
      </c>
      <c r="L1379" s="6" t="str">
        <f>OBV!H1379</f>
        <v>CONFIRMED BEARISH</v>
      </c>
    </row>
    <row r="1380" spans="1:12" ht="13.5" x14ac:dyDescent="0.25">
      <c r="A1380" s="3">
        <f>RSI!A1380</f>
        <v>44020</v>
      </c>
      <c r="B1380" s="2">
        <f>RSI!B1380</f>
        <v>5.4659000000000004</v>
      </c>
      <c r="C1380" s="2">
        <f>RSI!I1380</f>
        <v>38.79035470631279</v>
      </c>
      <c r="D1380" s="2">
        <f>MACD!E1380</f>
        <v>0.11664383847728033</v>
      </c>
      <c r="E1380" s="2">
        <f>MACD!F1380</f>
        <v>0.10623058416288758</v>
      </c>
      <c r="F1380" s="2">
        <f>'Moving Avg'!D1380</f>
        <v>5.4719400000000009</v>
      </c>
      <c r="G1380" s="2">
        <f>'Moving Avg'!F1380</f>
        <v>5.6230000000000002</v>
      </c>
      <c r="H1380" s="2">
        <f>'Moving Avg'!G1380</f>
        <v>5.6606379999999987</v>
      </c>
      <c r="I1380" s="2">
        <f>'Moving Avg'!H1380</f>
        <v>5.6910879999999961</v>
      </c>
      <c r="J1380" s="6" t="str">
        <f>OBV!F1380</f>
        <v>BEARISH</v>
      </c>
      <c r="K1380" s="6" t="str">
        <f>OBV!G1380</f>
        <v>NEUTRAL</v>
      </c>
      <c r="L1380" s="6" t="str">
        <f>OBV!H1380</f>
        <v>BEARISH DIVERGENCE</v>
      </c>
    </row>
    <row r="1381" spans="1:12" ht="13.5" x14ac:dyDescent="0.25">
      <c r="A1381" s="3">
        <f>RSI!A1381</f>
        <v>44021</v>
      </c>
      <c r="B1381" s="2">
        <f>RSI!B1381</f>
        <v>5.4659000000000004</v>
      </c>
      <c r="C1381" s="2">
        <f>RSI!I1381</f>
        <v>38.79035470631279</v>
      </c>
      <c r="D1381" s="2">
        <f>MACD!E1381</f>
        <v>0.1212070069101614</v>
      </c>
      <c r="E1381" s="2">
        <f>MACD!F1381</f>
        <v>0.10922586871234234</v>
      </c>
      <c r="F1381" s="2">
        <f>'Moving Avg'!D1381</f>
        <v>5.4689200000000007</v>
      </c>
      <c r="G1381" s="2">
        <f>'Moving Avg'!F1381</f>
        <v>5.6089600000000006</v>
      </c>
      <c r="H1381" s="2">
        <f>'Moving Avg'!G1381</f>
        <v>5.662005999999999</v>
      </c>
      <c r="I1381" s="2">
        <f>'Moving Avg'!H1381</f>
        <v>5.6895699999999962</v>
      </c>
      <c r="J1381" s="6" t="str">
        <f>OBV!F1381</f>
        <v>BEARISH</v>
      </c>
      <c r="K1381" s="6" t="str">
        <f>OBV!G1381</f>
        <v>NEUTRAL</v>
      </c>
      <c r="L1381" s="6" t="str">
        <f>OBV!H1381</f>
        <v>CONFIRMED BEARISH</v>
      </c>
    </row>
    <row r="1382" spans="1:12" ht="13.5" x14ac:dyDescent="0.25">
      <c r="A1382" s="3">
        <f>RSI!A1382</f>
        <v>44022</v>
      </c>
      <c r="B1382" s="2">
        <f>RSI!B1382</f>
        <v>5.4659000000000004</v>
      </c>
      <c r="C1382" s="2">
        <f>RSI!I1382</f>
        <v>38.79035470631279</v>
      </c>
      <c r="D1382" s="2">
        <f>MACD!E1382</f>
        <v>0.10030342654378455</v>
      </c>
      <c r="E1382" s="2">
        <f>MACD!F1382</f>
        <v>0.10744138027863079</v>
      </c>
      <c r="F1382" s="2">
        <f>'Moving Avg'!D1382</f>
        <v>5.4659000000000004</v>
      </c>
      <c r="G1382" s="2">
        <f>'Moving Avg'!F1382</f>
        <v>5.5949200000000001</v>
      </c>
      <c r="H1382" s="2">
        <f>'Moving Avg'!G1382</f>
        <v>5.6627659999999977</v>
      </c>
      <c r="I1382" s="2">
        <f>'Moving Avg'!H1382</f>
        <v>5.6880519999999954</v>
      </c>
      <c r="J1382" s="6" t="str">
        <f>OBV!F1382</f>
        <v>BEARISH</v>
      </c>
      <c r="K1382" s="6" t="str">
        <f>OBV!G1382</f>
        <v>NEUTRAL</v>
      </c>
      <c r="L1382" s="6" t="str">
        <f>OBV!H1382</f>
        <v>CONFIRMED BEARISH</v>
      </c>
    </row>
    <row r="1383" spans="1:12" ht="13.5" x14ac:dyDescent="0.25">
      <c r="A1383" s="3">
        <f>RSI!A1383</f>
        <v>44025</v>
      </c>
      <c r="B1383" s="2">
        <f>RSI!B1383</f>
        <v>5.3898999999999999</v>
      </c>
      <c r="C1383" s="2">
        <f>RSI!I1383</f>
        <v>34.518763641799865</v>
      </c>
      <c r="D1383" s="2">
        <f>MACD!E1383</f>
        <v>0.12064274760666649</v>
      </c>
      <c r="E1383" s="2">
        <f>MACD!F1383</f>
        <v>0.11008165374423794</v>
      </c>
      <c r="F1383" s="2">
        <f>'Moving Avg'!D1383</f>
        <v>5.4507000000000003</v>
      </c>
      <c r="G1383" s="2">
        <f>'Moving Avg'!F1383</f>
        <v>5.5770800000000005</v>
      </c>
      <c r="H1383" s="2">
        <f>'Moving Avg'!G1383</f>
        <v>5.6651939999999987</v>
      </c>
      <c r="I1383" s="2">
        <f>'Moving Avg'!H1383</f>
        <v>5.6861539999999966</v>
      </c>
      <c r="J1383" s="6" t="str">
        <f>OBV!F1383</f>
        <v>BEARISH</v>
      </c>
      <c r="K1383" s="6" t="str">
        <f>OBV!G1383</f>
        <v>NEUTRAL</v>
      </c>
      <c r="L1383" s="6" t="str">
        <f>OBV!H1383</f>
        <v>CONFIRMED BEARISH</v>
      </c>
    </row>
    <row r="1384" spans="1:12" ht="13.5" x14ac:dyDescent="0.25">
      <c r="A1384" s="3">
        <f>RSI!A1384</f>
        <v>44026</v>
      </c>
      <c r="B1384" s="2">
        <f>RSI!B1384</f>
        <v>5.3898999999999999</v>
      </c>
      <c r="C1384" s="2">
        <f>RSI!I1384</f>
        <v>34.518763641799865</v>
      </c>
      <c r="D1384" s="2">
        <f>MACD!E1384</f>
        <v>0.11338959177152574</v>
      </c>
      <c r="E1384" s="2">
        <f>MACD!F1384</f>
        <v>0.1107432413496955</v>
      </c>
      <c r="F1384" s="2">
        <f>'Moving Avg'!D1384</f>
        <v>5.4355000000000002</v>
      </c>
      <c r="G1384" s="2">
        <f>'Moving Avg'!F1384</f>
        <v>5.5592400000000008</v>
      </c>
      <c r="H1384" s="2">
        <f>'Moving Avg'!G1384</f>
        <v>5.6667119999999986</v>
      </c>
      <c r="I1384" s="2">
        <f>'Moving Avg'!H1384</f>
        <v>5.6844074999999963</v>
      </c>
      <c r="J1384" s="6" t="str">
        <f>OBV!F1384</f>
        <v>BEARISH</v>
      </c>
      <c r="K1384" s="6" t="str">
        <f>OBV!G1384</f>
        <v>NEUTRAL</v>
      </c>
      <c r="L1384" s="6" t="str">
        <f>OBV!H1384</f>
        <v>CONFIRMED BEARISH</v>
      </c>
    </row>
    <row r="1385" spans="1:12" ht="13.5" x14ac:dyDescent="0.25">
      <c r="A1385" s="3">
        <f>RSI!A1385</f>
        <v>44027</v>
      </c>
      <c r="B1385" s="2">
        <f>RSI!B1385</f>
        <v>5.3140000000000001</v>
      </c>
      <c r="C1385" s="2">
        <f>RSI!I1385</f>
        <v>30.614089340792233</v>
      </c>
      <c r="D1385" s="2">
        <f>MACD!E1385</f>
        <v>9.3011311937480023E-2</v>
      </c>
      <c r="E1385" s="2">
        <f>MACD!F1385</f>
        <v>0.10719685546725241</v>
      </c>
      <c r="F1385" s="2">
        <f>'Moving Avg'!D1385</f>
        <v>5.4051200000000001</v>
      </c>
      <c r="G1385" s="2">
        <f>'Moving Avg'!F1385</f>
        <v>5.5379800000000019</v>
      </c>
      <c r="H1385" s="2">
        <f>'Moving Avg'!G1385</f>
        <v>5.6699000000000011</v>
      </c>
      <c r="I1385" s="2">
        <f>'Moving Avg'!H1385</f>
        <v>5.6822814999999967</v>
      </c>
      <c r="J1385" s="6" t="str">
        <f>OBV!F1385</f>
        <v>BEARISH</v>
      </c>
      <c r="K1385" s="6" t="str">
        <f>OBV!G1385</f>
        <v>NEUTRAL</v>
      </c>
      <c r="L1385" s="6" t="str">
        <f>OBV!H1385</f>
        <v>CONFIRMED BEARISH</v>
      </c>
    </row>
    <row r="1386" spans="1:12" ht="13.5" x14ac:dyDescent="0.25">
      <c r="A1386" s="3">
        <f>RSI!A1386</f>
        <v>44028</v>
      </c>
      <c r="B1386" s="2">
        <f>RSI!B1386</f>
        <v>5.4659000000000004</v>
      </c>
      <c r="C1386" s="2">
        <f>RSI!I1386</f>
        <v>44.214489205824229</v>
      </c>
      <c r="D1386" s="2">
        <f>MACD!E1386</f>
        <v>7.4200849823199633E-2</v>
      </c>
      <c r="E1386" s="2">
        <f>MACD!F1386</f>
        <v>0.10059765433844185</v>
      </c>
      <c r="F1386" s="2">
        <f>'Moving Avg'!D1386</f>
        <v>5.4051200000000001</v>
      </c>
      <c r="G1386" s="2">
        <f>'Moving Avg'!F1386</f>
        <v>5.5303900000000015</v>
      </c>
      <c r="H1386" s="2">
        <f>'Moving Avg'!G1386</f>
        <v>5.6744560000000002</v>
      </c>
      <c r="I1386" s="2">
        <f>'Moving Avg'!H1386</f>
        <v>5.6809149999999953</v>
      </c>
      <c r="J1386" s="6" t="str">
        <f>OBV!F1386</f>
        <v>BULLISH</v>
      </c>
      <c r="K1386" s="6" t="str">
        <f>OBV!G1386</f>
        <v>NEUTRAL</v>
      </c>
      <c r="L1386" s="6" t="str">
        <f>OBV!H1386</f>
        <v>NEUTRAL</v>
      </c>
    </row>
    <row r="1387" spans="1:12" ht="13.5" x14ac:dyDescent="0.25">
      <c r="A1387" s="3">
        <f>RSI!A1387</f>
        <v>44029</v>
      </c>
      <c r="B1387" s="2">
        <f>RSI!B1387</f>
        <v>5.4583000000000004</v>
      </c>
      <c r="C1387" s="2">
        <f>RSI!I1387</f>
        <v>43.752403218041309</v>
      </c>
      <c r="D1387" s="2">
        <f>MACD!E1387</f>
        <v>5.9352757285536129E-2</v>
      </c>
      <c r="E1387" s="2">
        <f>MACD!F1387</f>
        <v>9.2348674927860724E-2</v>
      </c>
      <c r="F1387" s="2">
        <f>'Moving Avg'!D1387</f>
        <v>5.4036000000000008</v>
      </c>
      <c r="G1387" s="2">
        <f>'Moving Avg'!F1387</f>
        <v>5.5167250000000001</v>
      </c>
      <c r="H1387" s="2">
        <f>'Moving Avg'!G1387</f>
        <v>5.6758240000000013</v>
      </c>
      <c r="I1387" s="2">
        <f>'Moving Avg'!H1387</f>
        <v>5.6793589999999945</v>
      </c>
      <c r="J1387" s="6" t="str">
        <f>OBV!F1387</f>
        <v>BULLISH</v>
      </c>
      <c r="K1387" s="6" t="str">
        <f>OBV!G1387</f>
        <v>NEUTRAL</v>
      </c>
      <c r="L1387" s="6" t="str">
        <f>OBV!H1387</f>
        <v>BULLISH DIVERGENCE</v>
      </c>
    </row>
    <row r="1388" spans="1:12" ht="13.5" x14ac:dyDescent="0.25">
      <c r="A1388" s="3">
        <f>RSI!A1388</f>
        <v>44032</v>
      </c>
      <c r="B1388" s="2">
        <f>RSI!B1388</f>
        <v>5.4583000000000004</v>
      </c>
      <c r="C1388" s="2">
        <f>RSI!I1388</f>
        <v>43.752403218041309</v>
      </c>
      <c r="D1388" s="2">
        <f>MACD!E1388</f>
        <v>4.4978864188671253E-2</v>
      </c>
      <c r="E1388" s="2">
        <f>MACD!F1388</f>
        <v>8.2874712780022841E-2</v>
      </c>
      <c r="F1388" s="2">
        <f>'Moving Avg'!D1388</f>
        <v>5.4172800000000008</v>
      </c>
      <c r="G1388" s="2">
        <f>'Moving Avg'!F1388</f>
        <v>5.5049599999999996</v>
      </c>
      <c r="H1388" s="2">
        <f>'Moving Avg'!G1388</f>
        <v>5.6771920000000025</v>
      </c>
      <c r="I1388" s="2">
        <f>'Moving Avg'!H1388</f>
        <v>5.6778029999999955</v>
      </c>
      <c r="J1388" s="6" t="str">
        <f>OBV!F1388</f>
        <v>BULLISH</v>
      </c>
      <c r="K1388" s="6" t="str">
        <f>OBV!G1388</f>
        <v>NEUTRAL</v>
      </c>
      <c r="L1388" s="6" t="str">
        <f>OBV!H1388</f>
        <v>CONFIRMED BULLISH</v>
      </c>
    </row>
    <row r="1389" spans="1:12" ht="13.5" x14ac:dyDescent="0.25">
      <c r="A1389" s="3">
        <f>RSI!A1389</f>
        <v>44033</v>
      </c>
      <c r="B1389" s="2">
        <f>RSI!B1389</f>
        <v>5.3140000000000001</v>
      </c>
      <c r="C1389" s="2">
        <f>RSI!I1389</f>
        <v>35.567192287528925</v>
      </c>
      <c r="D1389" s="2">
        <f>MACD!E1389</f>
        <v>4.3980185959632934E-2</v>
      </c>
      <c r="E1389" s="2">
        <f>MACD!F1389</f>
        <v>7.5095807415944862E-2</v>
      </c>
      <c r="F1389" s="2">
        <f>'Moving Avg'!D1389</f>
        <v>5.4021000000000008</v>
      </c>
      <c r="G1389" s="2">
        <f>'Moving Avg'!F1389</f>
        <v>5.4859799999999996</v>
      </c>
      <c r="H1389" s="2">
        <f>'Moving Avg'!G1389</f>
        <v>5.6756740000000026</v>
      </c>
      <c r="I1389" s="2">
        <f>'Moving Avg'!H1389</f>
        <v>5.6755254999999956</v>
      </c>
      <c r="J1389" s="6" t="str">
        <f>OBV!F1389</f>
        <v>BEARISH</v>
      </c>
      <c r="K1389" s="6" t="str">
        <f>OBV!G1389</f>
        <v>NEUTRAL</v>
      </c>
      <c r="L1389" s="6" t="str">
        <f>OBV!H1389</f>
        <v>CONFIRMED BEARISH</v>
      </c>
    </row>
    <row r="1390" spans="1:12" ht="13.5" x14ac:dyDescent="0.25">
      <c r="A1390" s="3">
        <f>RSI!A1390</f>
        <v>44034</v>
      </c>
      <c r="B1390" s="2">
        <f>RSI!B1390</f>
        <v>5.3140000000000001</v>
      </c>
      <c r="C1390" s="2">
        <f>RSI!I1390</f>
        <v>35.567192287528925</v>
      </c>
      <c r="D1390" s="2">
        <f>MACD!E1390</f>
        <v>4.4427601182356113E-2</v>
      </c>
      <c r="E1390" s="2">
        <f>MACD!F1390</f>
        <v>6.896216616922711E-2</v>
      </c>
      <c r="F1390" s="2">
        <f>'Moving Avg'!D1390</f>
        <v>5.4020999999999999</v>
      </c>
      <c r="G1390" s="2">
        <f>'Moving Avg'!F1390</f>
        <v>5.4669999999999987</v>
      </c>
      <c r="H1390" s="2">
        <f>'Moving Avg'!G1390</f>
        <v>5.6711180000000034</v>
      </c>
      <c r="I1390" s="2">
        <f>'Moving Avg'!H1390</f>
        <v>5.6732479999999956</v>
      </c>
      <c r="J1390" s="6" t="str">
        <f>OBV!F1390</f>
        <v>BEARISH</v>
      </c>
      <c r="K1390" s="6" t="str">
        <f>OBV!G1390</f>
        <v>NEUTRAL</v>
      </c>
      <c r="L1390" s="6" t="str">
        <f>OBV!H1390</f>
        <v>NEUTRAL</v>
      </c>
    </row>
    <row r="1391" spans="1:12" ht="13.5" x14ac:dyDescent="0.25">
      <c r="A1391" s="3">
        <f>RSI!A1391</f>
        <v>44035</v>
      </c>
      <c r="B1391" s="2">
        <f>RSI!B1391</f>
        <v>5.3140000000000001</v>
      </c>
      <c r="C1391" s="2">
        <f>RSI!I1391</f>
        <v>35.567192287528925</v>
      </c>
      <c r="D1391" s="2">
        <f>MACD!E1391</f>
        <v>4.6002896856201403E-2</v>
      </c>
      <c r="E1391" s="2">
        <f>MACD!F1391</f>
        <v>6.4370312306621963E-2</v>
      </c>
      <c r="F1391" s="2">
        <f>'Moving Avg'!D1391</f>
        <v>5.3717200000000007</v>
      </c>
      <c r="G1391" s="2">
        <f>'Moving Avg'!F1391</f>
        <v>5.4480199999999979</v>
      </c>
      <c r="H1391" s="2">
        <f>'Moving Avg'!G1391</f>
        <v>5.6642860000000033</v>
      </c>
      <c r="I1391" s="2">
        <f>'Moving Avg'!H1391</f>
        <v>5.6709704999999948</v>
      </c>
      <c r="J1391" s="6" t="str">
        <f>OBV!F1391</f>
        <v>BEARISH</v>
      </c>
      <c r="K1391" s="6" t="str">
        <f>OBV!G1391</f>
        <v>NEUTRAL</v>
      </c>
      <c r="L1391" s="6" t="str">
        <f>OBV!H1391</f>
        <v>CONFIRMED BEARISH</v>
      </c>
    </row>
    <row r="1392" spans="1:12" ht="13.5" x14ac:dyDescent="0.25">
      <c r="A1392" s="3">
        <f>RSI!A1392</f>
        <v>44036</v>
      </c>
      <c r="B1392" s="2">
        <f>RSI!B1392</f>
        <v>5.3140000000000001</v>
      </c>
      <c r="C1392" s="2">
        <f>RSI!I1392</f>
        <v>35.567192287528925</v>
      </c>
      <c r="D1392" s="2">
        <f>MACD!E1392</f>
        <v>4.8443907462703883E-2</v>
      </c>
      <c r="E1392" s="2">
        <f>MACD!F1392</f>
        <v>6.1185031337838355E-2</v>
      </c>
      <c r="F1392" s="2">
        <f>'Moving Avg'!D1392</f>
        <v>5.3428599999999999</v>
      </c>
      <c r="G1392" s="2">
        <f>'Moving Avg'!F1392</f>
        <v>5.4373899999999979</v>
      </c>
      <c r="H1392" s="2">
        <f>'Moving Avg'!G1392</f>
        <v>5.6566940000000043</v>
      </c>
      <c r="I1392" s="2">
        <f>'Moving Avg'!H1392</f>
        <v>5.6686929999999958</v>
      </c>
      <c r="J1392" s="6" t="str">
        <f>OBV!F1392</f>
        <v>BEARISH</v>
      </c>
      <c r="K1392" s="6" t="str">
        <f>OBV!G1392</f>
        <v>NEUTRAL</v>
      </c>
      <c r="L1392" s="6" t="str">
        <f>OBV!H1392</f>
        <v>CONFIRMED BEARISH</v>
      </c>
    </row>
    <row r="1393" spans="1:12" ht="13.5" x14ac:dyDescent="0.25">
      <c r="A1393" s="3">
        <f>RSI!A1393</f>
        <v>44039</v>
      </c>
      <c r="B1393" s="2">
        <f>RSI!B1393</f>
        <v>5.4279000000000002</v>
      </c>
      <c r="C1393" s="2">
        <f>RSI!I1393</f>
        <v>46.244197174311786</v>
      </c>
      <c r="D1393" s="2">
        <f>MACD!E1393</f>
        <v>3.1406022240303422E-2</v>
      </c>
      <c r="E1393" s="2">
        <f>MACD!F1393</f>
        <v>5.5229229518331369E-2</v>
      </c>
      <c r="F1393" s="2">
        <f>'Moving Avg'!D1393</f>
        <v>5.3367800000000001</v>
      </c>
      <c r="G1393" s="2">
        <f>'Moving Avg'!F1393</f>
        <v>5.4222049999999982</v>
      </c>
      <c r="H1393" s="2">
        <f>'Moving Avg'!G1393</f>
        <v>5.6483440000000043</v>
      </c>
      <c r="I1393" s="2">
        <f>'Moving Avg'!H1393</f>
        <v>5.6670229999999959</v>
      </c>
      <c r="J1393" s="6" t="str">
        <f>OBV!F1393</f>
        <v>BEARISH</v>
      </c>
      <c r="K1393" s="6" t="str">
        <f>OBV!G1393</f>
        <v>NEUTRAL</v>
      </c>
      <c r="L1393" s="6" t="str">
        <f>OBV!H1393</f>
        <v>CONFIRMED BEARISH</v>
      </c>
    </row>
    <row r="1394" spans="1:12" ht="13.5" x14ac:dyDescent="0.25">
      <c r="A1394" s="3">
        <f>RSI!A1394</f>
        <v>44040</v>
      </c>
      <c r="B1394" s="2">
        <f>RSI!B1394</f>
        <v>5.4279000000000002</v>
      </c>
      <c r="C1394" s="2">
        <f>RSI!I1394</f>
        <v>46.244197174311786</v>
      </c>
      <c r="D1394" s="2">
        <f>MACD!E1394</f>
        <v>1.7266299946510522E-2</v>
      </c>
      <c r="E1394" s="2">
        <f>MACD!F1394</f>
        <v>4.7636643603967202E-2</v>
      </c>
      <c r="F1394" s="2">
        <f>'Moving Avg'!D1394</f>
        <v>5.3595600000000001</v>
      </c>
      <c r="G1394" s="2">
        <f>'Moving Avg'!F1394</f>
        <v>5.4153749999999974</v>
      </c>
      <c r="H1394" s="2">
        <f>'Moving Avg'!G1394</f>
        <v>5.6399940000000042</v>
      </c>
      <c r="I1394" s="2">
        <f>'Moving Avg'!H1394</f>
        <v>5.6653909999999961</v>
      </c>
      <c r="J1394" s="6" t="str">
        <f>OBV!F1394</f>
        <v>BULLISH</v>
      </c>
      <c r="K1394" s="6" t="str">
        <f>OBV!G1394</f>
        <v>NEUTRAL</v>
      </c>
      <c r="L1394" s="6" t="str">
        <f>OBV!H1394</f>
        <v>CONFIRMED BULLISH</v>
      </c>
    </row>
    <row r="1395" spans="1:12" ht="13.5" x14ac:dyDescent="0.25">
      <c r="A1395" s="3">
        <f>RSI!A1395</f>
        <v>44041</v>
      </c>
      <c r="B1395" s="2">
        <f>RSI!B1395</f>
        <v>5.3140000000000001</v>
      </c>
      <c r="C1395" s="2">
        <f>RSI!I1395</f>
        <v>38.789558641411766</v>
      </c>
      <c r="D1395" s="2">
        <f>MACD!E1395</f>
        <v>2.3184685203592181E-3</v>
      </c>
      <c r="E1395" s="2">
        <f>MACD!F1395</f>
        <v>3.8573008587245605E-2</v>
      </c>
      <c r="F1395" s="2">
        <f>'Moving Avg'!D1395</f>
        <v>5.3595600000000001</v>
      </c>
      <c r="G1395" s="2">
        <f>'Moving Avg'!F1395</f>
        <v>5.4096799999999972</v>
      </c>
      <c r="H1395" s="2">
        <f>'Moving Avg'!G1395</f>
        <v>5.6308840000000036</v>
      </c>
      <c r="I1395" s="2">
        <f>'Moving Avg'!H1395</f>
        <v>5.6631894999999961</v>
      </c>
      <c r="J1395" s="6" t="str">
        <f>OBV!F1395</f>
        <v>BEARISH</v>
      </c>
      <c r="K1395" s="6" t="str">
        <f>OBV!G1395</f>
        <v>NEUTRAL</v>
      </c>
      <c r="L1395" s="6" t="str">
        <f>OBV!H1395</f>
        <v>NEUTRAL</v>
      </c>
    </row>
    <row r="1396" spans="1:12" ht="13.5" x14ac:dyDescent="0.25">
      <c r="A1396" s="3">
        <f>RSI!A1396</f>
        <v>44042</v>
      </c>
      <c r="B1396" s="2">
        <f>RSI!B1396</f>
        <v>5.4279000000000002</v>
      </c>
      <c r="C1396" s="2">
        <f>RSI!I1396</f>
        <v>47.843940404668849</v>
      </c>
      <c r="D1396" s="2">
        <f>MACD!E1396</f>
        <v>5.5129770210067264E-3</v>
      </c>
      <c r="E1396" s="2">
        <f>MACD!F1396</f>
        <v>3.1961002273997834E-2</v>
      </c>
      <c r="F1396" s="2">
        <f>'Moving Avg'!D1396</f>
        <v>5.382340000000001</v>
      </c>
      <c r="G1396" s="2">
        <f>'Moving Avg'!F1396</f>
        <v>5.4070249999999973</v>
      </c>
      <c r="H1396" s="2">
        <f>'Moving Avg'!G1396</f>
        <v>5.6240520000000025</v>
      </c>
      <c r="I1396" s="2">
        <f>'Moving Avg'!H1396</f>
        <v>5.661557499999998</v>
      </c>
      <c r="J1396" s="6" t="str">
        <f>OBV!F1396</f>
        <v>BEARISH</v>
      </c>
      <c r="K1396" s="6" t="str">
        <f>OBV!G1396</f>
        <v>NEUTRAL</v>
      </c>
      <c r="L1396" s="6" t="str">
        <f>OBV!H1396</f>
        <v>BEARISH DIVERGENCE</v>
      </c>
    </row>
    <row r="1397" spans="1:12" ht="13.5" x14ac:dyDescent="0.25">
      <c r="A1397" s="3">
        <f>RSI!A1397</f>
        <v>44046</v>
      </c>
      <c r="B1397" s="2">
        <f>RSI!B1397</f>
        <v>5.5342000000000002</v>
      </c>
      <c r="C1397" s="2">
        <f>RSI!I1397</f>
        <v>54.594448598701881</v>
      </c>
      <c r="D1397" s="2">
        <f>MACD!E1397</f>
        <v>-6.5728528784347873E-4</v>
      </c>
      <c r="E1397" s="2">
        <f>MACD!F1397</f>
        <v>2.5437344761629573E-2</v>
      </c>
      <c r="F1397" s="2">
        <f>'Moving Avg'!D1397</f>
        <v>5.42638</v>
      </c>
      <c r="G1397" s="2">
        <f>'Moving Avg'!F1397</f>
        <v>5.4096849999999979</v>
      </c>
      <c r="H1397" s="2">
        <f>'Moving Avg'!G1397</f>
        <v>5.6193460000000028</v>
      </c>
      <c r="I1397" s="2">
        <f>'Moving Avg'!H1397</f>
        <v>5.6604569999999974</v>
      </c>
      <c r="J1397" s="6" t="str">
        <f>OBV!F1397</f>
        <v>BEARISH</v>
      </c>
      <c r="K1397" s="6" t="str">
        <f>OBV!G1397</f>
        <v>NEUTRAL</v>
      </c>
      <c r="L1397" s="6" t="str">
        <f>OBV!H1397</f>
        <v>BEARISH DIVERGENCE</v>
      </c>
    </row>
    <row r="1398" spans="1:12" ht="13.5" x14ac:dyDescent="0.25">
      <c r="A1398" s="3">
        <f>RSI!A1398</f>
        <v>44047</v>
      </c>
      <c r="B1398" s="2">
        <f>RSI!B1398</f>
        <v>5.5342000000000002</v>
      </c>
      <c r="C1398" s="2">
        <f>RSI!I1398</f>
        <v>54.594448598701874</v>
      </c>
      <c r="D1398" s="2">
        <f>MACD!E1398</f>
        <v>-6.3490032188466827E-3</v>
      </c>
      <c r="E1398" s="2">
        <f>MACD!F1398</f>
        <v>1.9080075165534321E-2</v>
      </c>
      <c r="F1398" s="2">
        <f>'Moving Avg'!D1398</f>
        <v>5.4476399999999998</v>
      </c>
      <c r="G1398" s="2">
        <f>'Moving Avg'!F1398</f>
        <v>5.4130999999999982</v>
      </c>
      <c r="H1398" s="2">
        <f>'Moving Avg'!G1398</f>
        <v>5.6131220000000015</v>
      </c>
      <c r="I1398" s="2">
        <f>'Moving Avg'!H1398</f>
        <v>5.6593564999999977</v>
      </c>
      <c r="J1398" s="6" t="str">
        <f>OBV!F1398</f>
        <v>BEARISH</v>
      </c>
      <c r="K1398" s="6" t="str">
        <f>OBV!G1398</f>
        <v>NEUTRAL</v>
      </c>
      <c r="L1398" s="6" t="str">
        <f>OBV!H1398</f>
        <v>BEARISH DIVERGENCE</v>
      </c>
    </row>
    <row r="1399" spans="1:12" ht="13.5" x14ac:dyDescent="0.25">
      <c r="A1399" s="3">
        <f>RSI!A1399</f>
        <v>44048</v>
      </c>
      <c r="B1399" s="2">
        <f>RSI!B1399</f>
        <v>5.5342000000000002</v>
      </c>
      <c r="C1399" s="2">
        <f>RSI!I1399</f>
        <v>54.594448598701874</v>
      </c>
      <c r="D1399" s="2">
        <f>MACD!E1399</f>
        <v>-3.3800930336084889E-2</v>
      </c>
      <c r="E1399" s="2">
        <f>MACD!F1399</f>
        <v>8.5038740652104792E-3</v>
      </c>
      <c r="F1399" s="2">
        <f>'Moving Avg'!D1399</f>
        <v>5.4688999999999997</v>
      </c>
      <c r="G1399" s="2">
        <f>'Moving Avg'!F1399</f>
        <v>5.4165149999999986</v>
      </c>
      <c r="H1399" s="2">
        <f>'Moving Avg'!G1399</f>
        <v>5.6053800000000011</v>
      </c>
      <c r="I1399" s="2">
        <f>'Moving Avg'!H1399</f>
        <v>5.6590910000000001</v>
      </c>
      <c r="J1399" s="6" t="str">
        <f>OBV!F1399</f>
        <v>BEARISH</v>
      </c>
      <c r="K1399" s="6" t="str">
        <f>OBV!G1399</f>
        <v>NEUTRAL</v>
      </c>
      <c r="L1399" s="6" t="str">
        <f>OBV!H1399</f>
        <v>BEARISH DIVERGENCE</v>
      </c>
    </row>
    <row r="1400" spans="1:12" ht="13.5" x14ac:dyDescent="0.25">
      <c r="A1400" s="3">
        <f>RSI!A1400</f>
        <v>44049</v>
      </c>
      <c r="B1400" s="2">
        <f>RSI!B1400</f>
        <v>5.3747999999999996</v>
      </c>
      <c r="C1400" s="2">
        <f>RSI!I1400</f>
        <v>43.942569137681339</v>
      </c>
      <c r="D1400" s="2">
        <f>MACD!E1400</f>
        <v>-4.5625648956871601E-2</v>
      </c>
      <c r="E1400" s="2">
        <f>MACD!F1400</f>
        <v>-2.3220305392059378E-3</v>
      </c>
      <c r="F1400" s="2">
        <f>'Moving Avg'!D1400</f>
        <v>5.4810599999999994</v>
      </c>
      <c r="G1400" s="2">
        <f>'Moving Avg'!F1400</f>
        <v>5.4119599999999988</v>
      </c>
      <c r="H1400" s="2">
        <f>'Moving Avg'!G1400</f>
        <v>5.597486</v>
      </c>
      <c r="I1400" s="2">
        <f>'Moving Avg'!H1400</f>
        <v>5.6573829999999994</v>
      </c>
      <c r="J1400" s="6" t="str">
        <f>OBV!F1400</f>
        <v>BULLISH</v>
      </c>
      <c r="K1400" s="6" t="str">
        <f>OBV!G1400</f>
        <v>NEUTRAL</v>
      </c>
      <c r="L1400" s="6" t="str">
        <f>OBV!H1400</f>
        <v>CONFIRMED BULLISH</v>
      </c>
    </row>
    <row r="1401" spans="1:12" ht="13.5" x14ac:dyDescent="0.25">
      <c r="A1401" s="3">
        <f>RSI!A1401</f>
        <v>44050</v>
      </c>
      <c r="B1401" s="2">
        <f>RSI!B1401</f>
        <v>5.3747999999999996</v>
      </c>
      <c r="C1401" s="2">
        <f>RSI!I1401</f>
        <v>43.942569137681332</v>
      </c>
      <c r="D1401" s="2">
        <f>MACD!E1401</f>
        <v>-5.5062956720087541E-2</v>
      </c>
      <c r="E1401" s="2">
        <f>MACD!F1401</f>
        <v>-1.2870215775382259E-2</v>
      </c>
      <c r="F1401" s="2">
        <f>'Moving Avg'!D1401</f>
        <v>5.4704400000000009</v>
      </c>
      <c r="G1401" s="2">
        <f>'Moving Avg'!F1401</f>
        <v>5.4074049999999989</v>
      </c>
      <c r="H1401" s="2">
        <f>'Moving Avg'!G1401</f>
        <v>5.5865560000000007</v>
      </c>
      <c r="I1401" s="2">
        <f>'Moving Avg'!H1401</f>
        <v>5.6557130000000022</v>
      </c>
      <c r="J1401" s="6" t="str">
        <f>OBV!F1401</f>
        <v>BULLISH</v>
      </c>
      <c r="K1401" s="6" t="str">
        <f>OBV!G1401</f>
        <v>NEUTRAL</v>
      </c>
      <c r="L1401" s="6" t="str">
        <f>OBV!H1401</f>
        <v>BULLISH DIVERGENCE</v>
      </c>
    </row>
    <row r="1402" spans="1:12" ht="13.5" x14ac:dyDescent="0.25">
      <c r="A1402" s="3">
        <f>RSI!A1402</f>
        <v>44053</v>
      </c>
      <c r="B1402" s="2">
        <f>RSI!B1402</f>
        <v>5.3747999999999996</v>
      </c>
      <c r="C1402" s="2">
        <f>RSI!I1402</f>
        <v>43.942569137681332</v>
      </c>
      <c r="D1402" s="2">
        <f>MACD!E1402</f>
        <v>-6.2522238224372195E-2</v>
      </c>
      <c r="E1402" s="2">
        <f>MACD!F1402</f>
        <v>-2.2800620265180246E-2</v>
      </c>
      <c r="F1402" s="2">
        <f>'Moving Avg'!D1402</f>
        <v>5.4385600000000007</v>
      </c>
      <c r="G1402" s="2">
        <f>'Moving Avg'!F1402</f>
        <v>5.4028499999999982</v>
      </c>
      <c r="H1402" s="2">
        <f>'Moving Avg'!G1402</f>
        <v>5.5763840000000009</v>
      </c>
      <c r="I1402" s="2">
        <f>'Moving Avg'!H1402</f>
        <v>5.6540430000000024</v>
      </c>
      <c r="J1402" s="6" t="str">
        <f>OBV!F1402</f>
        <v>BEARISH</v>
      </c>
      <c r="K1402" s="6" t="str">
        <f>OBV!G1402</f>
        <v>NEUTRAL</v>
      </c>
      <c r="L1402" s="6" t="str">
        <f>OBV!H1402</f>
        <v>CONFIRMED BEARISH</v>
      </c>
    </row>
    <row r="1403" spans="1:12" ht="13.5" x14ac:dyDescent="0.25">
      <c r="A1403" s="3">
        <f>RSI!A1403</f>
        <v>44054</v>
      </c>
      <c r="B1403" s="2">
        <f>RSI!B1403</f>
        <v>5.3747999999999996</v>
      </c>
      <c r="C1403" s="2">
        <f>RSI!I1403</f>
        <v>43.942569137681332</v>
      </c>
      <c r="D1403" s="2">
        <f>MACD!E1403</f>
        <v>-5.0823701075600525E-2</v>
      </c>
      <c r="E1403" s="2">
        <f>MACD!F1403</f>
        <v>-2.8405236427264301E-2</v>
      </c>
      <c r="F1403" s="2">
        <f>'Moving Avg'!D1403</f>
        <v>5.4066799999999997</v>
      </c>
      <c r="G1403" s="2">
        <f>'Moving Avg'!F1403</f>
        <v>5.4020949999999983</v>
      </c>
      <c r="H1403" s="2">
        <f>'Moving Avg'!G1403</f>
        <v>5.5654539999999999</v>
      </c>
      <c r="I1403" s="2">
        <f>'Moving Avg'!H1403</f>
        <v>5.6524490000000025</v>
      </c>
      <c r="J1403" s="6" t="str">
        <f>OBV!F1403</f>
        <v>BEARISH</v>
      </c>
      <c r="K1403" s="6" t="str">
        <f>OBV!G1403</f>
        <v>NEUTRAL</v>
      </c>
      <c r="L1403" s="6" t="str">
        <f>OBV!H1403</f>
        <v>CONFIRMED BEARISH</v>
      </c>
    </row>
    <row r="1404" spans="1:12" ht="13.5" x14ac:dyDescent="0.25">
      <c r="A1404" s="3">
        <f>RSI!A1404</f>
        <v>44055</v>
      </c>
      <c r="B1404" s="2">
        <f>RSI!B1404</f>
        <v>5.4734999999999996</v>
      </c>
      <c r="C1404" s="2">
        <f>RSI!I1404</f>
        <v>51.778429356592476</v>
      </c>
      <c r="D1404" s="2">
        <f>MACD!E1404</f>
        <v>-4.7784975946782993E-2</v>
      </c>
      <c r="E1404" s="2">
        <f>MACD!F1404</f>
        <v>-3.2281184331168042E-2</v>
      </c>
      <c r="F1404" s="2">
        <f>'Moving Avg'!D1404</f>
        <v>5.3945399999999992</v>
      </c>
      <c r="G1404" s="2">
        <f>'Moving Avg'!F1404</f>
        <v>5.4062749999999991</v>
      </c>
      <c r="H1404" s="2">
        <f>'Moving Avg'!G1404</f>
        <v>5.5564979999999995</v>
      </c>
      <c r="I1404" s="2">
        <f>'Moving Avg'!H1404</f>
        <v>5.6513485000000028</v>
      </c>
      <c r="J1404" s="6" t="str">
        <f>OBV!F1404</f>
        <v>BEARISH</v>
      </c>
      <c r="K1404" s="6" t="str">
        <f>OBV!G1404</f>
        <v>NEUTRAL</v>
      </c>
      <c r="L1404" s="6" t="str">
        <f>OBV!H1404</f>
        <v>CONFIRMED BEARISH</v>
      </c>
    </row>
    <row r="1405" spans="1:12" ht="13.5" x14ac:dyDescent="0.25">
      <c r="A1405" s="3">
        <f>RSI!A1405</f>
        <v>44057</v>
      </c>
      <c r="B1405" s="2">
        <f>RSI!B1405</f>
        <v>5.3140000000000001</v>
      </c>
      <c r="C1405" s="2">
        <f>RSI!I1405</f>
        <v>41.647099248467448</v>
      </c>
      <c r="D1405" s="2">
        <f>MACD!E1405</f>
        <v>-5.1087570493188572E-2</v>
      </c>
      <c r="E1405" s="2">
        <f>MACD!F1405</f>
        <v>-3.6042461563572152E-2</v>
      </c>
      <c r="F1405" s="2">
        <f>'Moving Avg'!D1405</f>
        <v>5.3823799999999995</v>
      </c>
      <c r="G1405" s="2">
        <f>'Moving Avg'!F1405</f>
        <v>5.4062749999999991</v>
      </c>
      <c r="H1405" s="2">
        <f>'Moving Avg'!G1405</f>
        <v>5.5443519999999999</v>
      </c>
      <c r="I1405" s="2">
        <f>'Moving Avg'!H1405</f>
        <v>5.649450500000003</v>
      </c>
      <c r="J1405" s="6" t="str">
        <f>OBV!F1405</f>
        <v>BEARISH</v>
      </c>
      <c r="K1405" s="6" t="str">
        <f>OBV!G1405</f>
        <v>NEUTRAL</v>
      </c>
      <c r="L1405" s="6" t="str">
        <f>OBV!H1405</f>
        <v>CONFIRMED BEARISH</v>
      </c>
    </row>
    <row r="1406" spans="1:12" ht="13.5" x14ac:dyDescent="0.25">
      <c r="A1406" s="3">
        <f>RSI!A1406</f>
        <v>44060</v>
      </c>
      <c r="B1406" s="2">
        <f>RSI!B1406</f>
        <v>5.4734999999999996</v>
      </c>
      <c r="C1406" s="2">
        <f>RSI!I1406</f>
        <v>51.803074084895009</v>
      </c>
      <c r="D1406" s="2">
        <f>MACD!E1406</f>
        <v>-4.7384616699138959E-2</v>
      </c>
      <c r="E1406" s="2">
        <f>MACD!F1406</f>
        <v>-3.8310892590685514E-2</v>
      </c>
      <c r="F1406" s="2">
        <f>'Moving Avg'!D1406</f>
        <v>5.4021199999999991</v>
      </c>
      <c r="G1406" s="2">
        <f>'Moving Avg'!F1406</f>
        <v>5.4066549999999989</v>
      </c>
      <c r="H1406" s="2">
        <f>'Moving Avg'!G1406</f>
        <v>5.5353959999999995</v>
      </c>
      <c r="I1406" s="2">
        <f>'Moving Avg'!H1406</f>
        <v>5.6483500000000024</v>
      </c>
      <c r="J1406" s="6" t="str">
        <f>OBV!F1406</f>
        <v>BEARISH</v>
      </c>
      <c r="K1406" s="6" t="str">
        <f>OBV!G1406</f>
        <v>NEUTRAL</v>
      </c>
      <c r="L1406" s="6" t="str">
        <f>OBV!H1406</f>
        <v>BEARISH DIVERGENCE</v>
      </c>
    </row>
    <row r="1407" spans="1:12" ht="13.5" x14ac:dyDescent="0.25">
      <c r="A1407" s="3">
        <f>RSI!A1407</f>
        <v>44061</v>
      </c>
      <c r="B1407" s="2">
        <f>RSI!B1407</f>
        <v>5.5266000000000002</v>
      </c>
      <c r="C1407" s="2">
        <f>RSI!I1407</f>
        <v>54.633875251878223</v>
      </c>
      <c r="D1407" s="2">
        <f>MACD!E1407</f>
        <v>-3.2042591741417326E-2</v>
      </c>
      <c r="E1407" s="2">
        <f>MACD!F1407</f>
        <v>-3.7057232420831879E-2</v>
      </c>
      <c r="F1407" s="2">
        <f>'Moving Avg'!D1407</f>
        <v>5.43248</v>
      </c>
      <c r="G1407" s="2">
        <f>'Moving Avg'!F1407</f>
        <v>5.4100699999999993</v>
      </c>
      <c r="H1407" s="2">
        <f>'Moving Avg'!G1407</f>
        <v>5.5275019999999984</v>
      </c>
      <c r="I1407" s="2">
        <f>'Moving Avg'!H1407</f>
        <v>5.6475150000000021</v>
      </c>
      <c r="J1407" s="6" t="str">
        <f>OBV!F1407</f>
        <v>BEARISH</v>
      </c>
      <c r="K1407" s="6" t="str">
        <f>OBV!G1407</f>
        <v>NEUTRAL</v>
      </c>
      <c r="L1407" s="6" t="str">
        <f>OBV!H1407</f>
        <v>BEARISH DIVERGENCE</v>
      </c>
    </row>
    <row r="1408" spans="1:12" ht="13.5" x14ac:dyDescent="0.25">
      <c r="A1408" s="3">
        <f>RSI!A1408</f>
        <v>44062</v>
      </c>
      <c r="B1408" s="2">
        <f>RSI!B1408</f>
        <v>5.5266000000000002</v>
      </c>
      <c r="C1408" s="2">
        <f>RSI!I1408</f>
        <v>54.633875251878223</v>
      </c>
      <c r="D1408" s="2">
        <f>MACD!E1408</f>
        <v>-1.9570719290308958E-2</v>
      </c>
      <c r="E1408" s="2">
        <f>MACD!F1408</f>
        <v>-3.3559929794727293E-2</v>
      </c>
      <c r="F1408" s="2">
        <f>'Moving Avg'!D1408</f>
        <v>5.4628399999999999</v>
      </c>
      <c r="G1408" s="2">
        <f>'Moving Avg'!F1408</f>
        <v>5.4134849999999988</v>
      </c>
      <c r="H1408" s="2">
        <f>'Moving Avg'!G1408</f>
        <v>5.5196079999999981</v>
      </c>
      <c r="I1408" s="2">
        <f>'Moving Avg'!H1408</f>
        <v>5.6466800000000008</v>
      </c>
      <c r="J1408" s="6" t="str">
        <f>OBV!F1408</f>
        <v>BEARISH</v>
      </c>
      <c r="K1408" s="6" t="str">
        <f>OBV!G1408</f>
        <v>NEUTRAL</v>
      </c>
      <c r="L1408" s="6" t="str">
        <f>OBV!H1408</f>
        <v>BEARISH DIVERGENCE</v>
      </c>
    </row>
    <row r="1409" spans="1:12" ht="13.5" x14ac:dyDescent="0.25">
      <c r="A1409" s="3">
        <f>RSI!A1409</f>
        <v>44064</v>
      </c>
      <c r="B1409" s="2">
        <f>RSI!B1409</f>
        <v>5.5266000000000002</v>
      </c>
      <c r="C1409" s="2">
        <f>RSI!I1409</f>
        <v>54.633875251878223</v>
      </c>
      <c r="D1409" s="2">
        <f>MACD!E1409</f>
        <v>-9.4896714235970236E-3</v>
      </c>
      <c r="E1409" s="2">
        <f>MACD!F1409</f>
        <v>-2.874587812050124E-2</v>
      </c>
      <c r="F1409" s="2">
        <f>'Moving Avg'!D1409</f>
        <v>5.4734600000000002</v>
      </c>
      <c r="G1409" s="2">
        <f>'Moving Avg'!F1409</f>
        <v>5.4241149999999987</v>
      </c>
      <c r="H1409" s="2">
        <f>'Moving Avg'!G1409</f>
        <v>5.5117139999999969</v>
      </c>
      <c r="I1409" s="2">
        <f>'Moving Avg'!H1409</f>
        <v>5.6466420000000008</v>
      </c>
      <c r="J1409" s="6" t="str">
        <f>OBV!F1409</f>
        <v>BEARISH</v>
      </c>
      <c r="K1409" s="6" t="str">
        <f>OBV!G1409</f>
        <v>NEUTRAL</v>
      </c>
      <c r="L1409" s="6" t="str">
        <f>OBV!H1409</f>
        <v>BEARISH DIVERGENCE</v>
      </c>
    </row>
    <row r="1410" spans="1:12" ht="13.5" x14ac:dyDescent="0.25">
      <c r="A1410" s="3">
        <f>RSI!A1410</f>
        <v>44067</v>
      </c>
      <c r="B1410" s="2">
        <f>RSI!B1410</f>
        <v>5.3140000000000001</v>
      </c>
      <c r="C1410" s="2">
        <f>RSI!I1410</f>
        <v>42.230518621221307</v>
      </c>
      <c r="D1410" s="2">
        <f>MACD!E1410</f>
        <v>-1.017158923259931E-2</v>
      </c>
      <c r="E1410" s="2">
        <f>MACD!F1410</f>
        <v>-2.5031020342920856E-2</v>
      </c>
      <c r="F1410" s="2">
        <f>'Moving Avg'!D1410</f>
        <v>5.4734600000000002</v>
      </c>
      <c r="G1410" s="2">
        <f>'Moving Avg'!F1410</f>
        <v>5.4241149999999987</v>
      </c>
      <c r="H1410" s="2">
        <f>'Moving Avg'!G1410</f>
        <v>5.4995679999999982</v>
      </c>
      <c r="I1410" s="2">
        <f>'Moving Avg'!H1410</f>
        <v>5.6455029999999997</v>
      </c>
      <c r="J1410" s="6" t="str">
        <f>OBV!F1410</f>
        <v>BEARISH</v>
      </c>
      <c r="K1410" s="6" t="str">
        <f>OBV!G1410</f>
        <v>NEUTRAL</v>
      </c>
      <c r="L1410" s="6" t="str">
        <f>OBV!H1410</f>
        <v>NEUTRAL</v>
      </c>
    </row>
    <row r="1411" spans="1:12" ht="13.5" x14ac:dyDescent="0.25">
      <c r="A1411" s="3">
        <f>RSI!A1411</f>
        <v>44068</v>
      </c>
      <c r="B1411" s="2">
        <f>RSI!B1411</f>
        <v>5.4734999999999996</v>
      </c>
      <c r="C1411" s="2">
        <f>RSI!I1411</f>
        <v>51.184515506564637</v>
      </c>
      <c r="D1411" s="2">
        <f>MACD!E1411</f>
        <v>-2.1711877097399856E-2</v>
      </c>
      <c r="E1411" s="2">
        <f>MACD!F1411</f>
        <v>-2.4367191693816657E-2</v>
      </c>
      <c r="F1411" s="2">
        <f>'Moving Avg'!D1411</f>
        <v>5.4734600000000002</v>
      </c>
      <c r="G1411" s="2">
        <f>'Moving Avg'!F1411</f>
        <v>5.4320899999999996</v>
      </c>
      <c r="H1411" s="2">
        <f>'Moving Avg'!G1411</f>
        <v>5.4941039999999983</v>
      </c>
      <c r="I1411" s="2">
        <f>'Moving Avg'!H1411</f>
        <v>5.6445545000000008</v>
      </c>
      <c r="J1411" s="6" t="str">
        <f>OBV!F1411</f>
        <v>BEARISH</v>
      </c>
      <c r="K1411" s="6" t="str">
        <f>OBV!G1411</f>
        <v>NEUTRAL</v>
      </c>
      <c r="L1411" s="6" t="str">
        <f>OBV!H1411</f>
        <v>NEUTRAL</v>
      </c>
    </row>
    <row r="1412" spans="1:12" ht="13.5" x14ac:dyDescent="0.25">
      <c r="A1412" s="3">
        <f>RSI!A1412</f>
        <v>44069</v>
      </c>
      <c r="B1412" s="2">
        <f>RSI!B1412</f>
        <v>5.5342000000000002</v>
      </c>
      <c r="C1412" s="2">
        <f>RSI!I1412</f>
        <v>54.100208985202109</v>
      </c>
      <c r="D1412" s="2">
        <f>MACD!E1412</f>
        <v>-3.6127066996062496E-2</v>
      </c>
      <c r="E1412" s="2">
        <f>MACD!F1412</f>
        <v>-2.6719166754265826E-2</v>
      </c>
      <c r="F1412" s="2">
        <f>'Moving Avg'!D1412</f>
        <v>5.4749799999999995</v>
      </c>
      <c r="G1412" s="2">
        <f>'Moving Avg'!F1412</f>
        <v>5.4430999999999994</v>
      </c>
      <c r="H1412" s="2">
        <f>'Moving Avg'!G1412</f>
        <v>5.4898539999999993</v>
      </c>
      <c r="I1412" s="2">
        <f>'Moving Avg'!H1412</f>
        <v>5.6447445000000007</v>
      </c>
      <c r="J1412" s="6" t="str">
        <f>OBV!F1412</f>
        <v>BEARISH</v>
      </c>
      <c r="K1412" s="6" t="str">
        <f>OBV!G1412</f>
        <v>NEUTRAL</v>
      </c>
      <c r="L1412" s="6" t="str">
        <f>OBV!H1412</f>
        <v>BEARISH DIVERGENCE</v>
      </c>
    </row>
    <row r="1413" spans="1:12" ht="13.5" x14ac:dyDescent="0.25">
      <c r="A1413" s="3">
        <f>RSI!A1413</f>
        <v>44070</v>
      </c>
      <c r="B1413" s="2">
        <f>RSI!B1413</f>
        <v>5.5342000000000002</v>
      </c>
      <c r="C1413" s="2">
        <f>RSI!I1413</f>
        <v>54.100208985202109</v>
      </c>
      <c r="D1413" s="2">
        <f>MACD!E1413</f>
        <v>-4.8825838945202094E-2</v>
      </c>
      <c r="E1413" s="2">
        <f>MACD!F1413</f>
        <v>-3.1140501192453082E-2</v>
      </c>
      <c r="F1413" s="2">
        <f>'Moving Avg'!D1413</f>
        <v>5.4764999999999997</v>
      </c>
      <c r="G1413" s="2">
        <f>'Moving Avg'!F1413</f>
        <v>5.4484149999999998</v>
      </c>
      <c r="H1413" s="2">
        <f>'Moving Avg'!G1413</f>
        <v>5.4856039999999995</v>
      </c>
      <c r="I1413" s="2">
        <f>'Moving Avg'!H1413</f>
        <v>5.644137500000002</v>
      </c>
      <c r="J1413" s="6" t="str">
        <f>OBV!F1413</f>
        <v>BEARISH</v>
      </c>
      <c r="K1413" s="6" t="str">
        <f>OBV!G1413</f>
        <v>NEUTRAL</v>
      </c>
      <c r="L1413" s="6" t="str">
        <f>OBV!H1413</f>
        <v>BEARISH DIVERGENCE</v>
      </c>
    </row>
    <row r="1414" spans="1:12" ht="13.5" x14ac:dyDescent="0.25">
      <c r="A1414" s="3">
        <f>RSI!A1414</f>
        <v>44071</v>
      </c>
      <c r="B1414" s="2">
        <f>RSI!B1414</f>
        <v>5.5342000000000002</v>
      </c>
      <c r="C1414" s="2">
        <f>RSI!I1414</f>
        <v>54.100208985202109</v>
      </c>
      <c r="D1414" s="2">
        <f>MACD!E1414</f>
        <v>-4.4850508262103794E-2</v>
      </c>
      <c r="E1414" s="2">
        <f>MACD!F1414</f>
        <v>-3.3882502606383223E-2</v>
      </c>
      <c r="F1414" s="2">
        <f>'Moving Avg'!D1414</f>
        <v>5.478019999999999</v>
      </c>
      <c r="G1414" s="2">
        <f>'Moving Avg'!F1414</f>
        <v>5.4537300000000002</v>
      </c>
      <c r="H1414" s="2">
        <f>'Moving Avg'!G1414</f>
        <v>5.4813539999999978</v>
      </c>
      <c r="I1414" s="2">
        <f>'Moving Avg'!H1414</f>
        <v>5.644289500000002</v>
      </c>
      <c r="J1414" s="6" t="str">
        <f>OBV!F1414</f>
        <v>BEARISH</v>
      </c>
      <c r="K1414" s="6" t="str">
        <f>OBV!G1414</f>
        <v>NEUTRAL</v>
      </c>
      <c r="L1414" s="6" t="str">
        <f>OBV!H1414</f>
        <v>BEARISH DIVERGENCE</v>
      </c>
    </row>
    <row r="1415" spans="1:12" ht="13.5" x14ac:dyDescent="0.25">
      <c r="A1415" s="3">
        <f>RSI!A1415</f>
        <v>44074</v>
      </c>
      <c r="B1415" s="2">
        <f>RSI!B1415</f>
        <v>5.3898999999999999</v>
      </c>
      <c r="C1415" s="2">
        <f>RSI!I1415</f>
        <v>45.95107230465036</v>
      </c>
      <c r="D1415" s="2">
        <f>MACD!E1415</f>
        <v>-5.5766126578626896E-2</v>
      </c>
      <c r="E1415" s="2">
        <f>MACD!F1415</f>
        <v>-3.8259227400831958E-2</v>
      </c>
      <c r="F1415" s="2">
        <f>'Moving Avg'!D1415</f>
        <v>5.4931999999999999</v>
      </c>
      <c r="G1415" s="2">
        <f>'Moving Avg'!F1415</f>
        <v>5.4575250000000004</v>
      </c>
      <c r="H1415" s="2">
        <f>'Moving Avg'!G1415</f>
        <v>5.4743679999999992</v>
      </c>
      <c r="I1415" s="2">
        <f>'Moving Avg'!H1415</f>
        <v>5.6429230000000015</v>
      </c>
      <c r="J1415" s="6" t="str">
        <f>OBV!F1415</f>
        <v>BEARISH</v>
      </c>
      <c r="K1415" s="6" t="str">
        <f>OBV!G1415</f>
        <v>NEUTRAL</v>
      </c>
      <c r="L1415" s="6" t="str">
        <f>OBV!H1415</f>
        <v>BEARISH DIVERGENCE</v>
      </c>
    </row>
    <row r="1416" spans="1:12" ht="13.5" x14ac:dyDescent="0.25">
      <c r="A1416" s="3">
        <f>RSI!A1416</f>
        <v>44075</v>
      </c>
      <c r="B1416" s="2">
        <f>RSI!B1416</f>
        <v>5.5266000000000002</v>
      </c>
      <c r="C1416" s="2">
        <f>RSI!I1416</f>
        <v>53.150593572022039</v>
      </c>
      <c r="D1416" s="2">
        <f>MACD!E1416</f>
        <v>-5.0135159429707699E-2</v>
      </c>
      <c r="E1416" s="2">
        <f>MACD!F1416</f>
        <v>-4.0634413806607109E-2</v>
      </c>
      <c r="F1416" s="2">
        <f>'Moving Avg'!D1416</f>
        <v>5.5038200000000002</v>
      </c>
      <c r="G1416" s="2">
        <f>'Moving Avg'!F1416</f>
        <v>5.462460000000001</v>
      </c>
      <c r="H1416" s="2">
        <f>'Moving Avg'!G1416</f>
        <v>5.4725459999999986</v>
      </c>
      <c r="I1416" s="2">
        <f>'Moving Avg'!H1416</f>
        <v>5.6422400000000019</v>
      </c>
      <c r="J1416" s="6" t="str">
        <f>OBV!F1416</f>
        <v>BEARISH</v>
      </c>
      <c r="K1416" s="6" t="str">
        <f>OBV!G1416</f>
        <v>NEUTRAL</v>
      </c>
      <c r="L1416" s="6" t="str">
        <f>OBV!H1416</f>
        <v>BEARISH DIVERGENCE</v>
      </c>
    </row>
    <row r="1417" spans="1:12" ht="13.5" x14ac:dyDescent="0.25">
      <c r="A1417" s="3">
        <f>RSI!A1417</f>
        <v>44076</v>
      </c>
      <c r="B1417" s="2">
        <f>RSI!B1417</f>
        <v>5.4279000000000002</v>
      </c>
      <c r="C1417" s="2">
        <f>RSI!I1417</f>
        <v>48.162247209767685</v>
      </c>
      <c r="D1417" s="2">
        <f>MACD!E1417</f>
        <v>-3.0276878507566884E-2</v>
      </c>
      <c r="E1417" s="2">
        <f>MACD!F1417</f>
        <v>-3.8562906746799068E-2</v>
      </c>
      <c r="F1417" s="2">
        <f>'Moving Avg'!D1417</f>
        <v>5.4825600000000012</v>
      </c>
      <c r="G1417" s="2">
        <f>'Moving Avg'!F1417</f>
        <v>5.4571449999999988</v>
      </c>
      <c r="H1417" s="2">
        <f>'Moving Avg'!G1417</f>
        <v>5.4664719999999987</v>
      </c>
      <c r="I1417" s="2">
        <f>'Moving Avg'!H1417</f>
        <v>5.6410635000000005</v>
      </c>
      <c r="J1417" s="6" t="str">
        <f>OBV!F1417</f>
        <v>BEARISH</v>
      </c>
      <c r="K1417" s="6" t="str">
        <f>OBV!G1417</f>
        <v>NEUTRAL</v>
      </c>
      <c r="L1417" s="6" t="str">
        <f>OBV!H1417</f>
        <v>CONFIRMED BEARISH</v>
      </c>
    </row>
    <row r="1418" spans="1:12" ht="13.5" x14ac:dyDescent="0.25">
      <c r="A1418" s="3">
        <f>RSI!A1418</f>
        <v>44077</v>
      </c>
      <c r="B1418" s="2">
        <f>RSI!B1418</f>
        <v>5.3140000000000001</v>
      </c>
      <c r="C1418" s="2">
        <f>RSI!I1418</f>
        <v>43.131481289644221</v>
      </c>
      <c r="D1418" s="2">
        <f>MACD!E1418</f>
        <v>-4.8115372892798547E-3</v>
      </c>
      <c r="E1418" s="2">
        <f>MACD!F1418</f>
        <v>-3.1812632855295231E-2</v>
      </c>
      <c r="F1418" s="2">
        <f>'Moving Avg'!D1418</f>
        <v>5.4385199999999996</v>
      </c>
      <c r="G1418" s="2">
        <f>'Moving Avg'!F1418</f>
        <v>5.4461349999999999</v>
      </c>
      <c r="H1418" s="2">
        <f>'Moving Avg'!G1418</f>
        <v>5.458879999999998</v>
      </c>
      <c r="I1418" s="2">
        <f>'Moving Avg'!H1418</f>
        <v>5.6393175000000006</v>
      </c>
      <c r="J1418" s="6" t="str">
        <f>OBV!F1418</f>
        <v>BEARISH</v>
      </c>
      <c r="K1418" s="6" t="str">
        <f>OBV!G1418</f>
        <v>NEUTRAL</v>
      </c>
      <c r="L1418" s="6" t="str">
        <f>OBV!H1418</f>
        <v>CONFIRMED BEARISH</v>
      </c>
    </row>
    <row r="1419" spans="1:12" ht="13.5" x14ac:dyDescent="0.25">
      <c r="A1419" s="3">
        <f>RSI!A1419</f>
        <v>44078</v>
      </c>
      <c r="B1419" s="2">
        <f>RSI!B1419</f>
        <v>5.3520000000000003</v>
      </c>
      <c r="C1419" s="2">
        <f>RSI!I1419</f>
        <v>45.188524510165522</v>
      </c>
      <c r="D1419" s="2">
        <f>MACD!E1419</f>
        <v>1.4802750414954602E-2</v>
      </c>
      <c r="E1419" s="2">
        <f>MACD!F1419</f>
        <v>-2.2489556201245264E-2</v>
      </c>
      <c r="F1419" s="2">
        <f>'Moving Avg'!D1419</f>
        <v>5.4020799999999998</v>
      </c>
      <c r="G1419" s="2">
        <f>'Moving Avg'!F1419</f>
        <v>5.4370250000000002</v>
      </c>
      <c r="H1419" s="2">
        <f>'Moving Avg'!G1419</f>
        <v>5.4520479999999987</v>
      </c>
      <c r="I1419" s="2">
        <f>'Moving Avg'!H1419</f>
        <v>5.6376855000000008</v>
      </c>
      <c r="J1419" s="6" t="str">
        <f>OBV!F1419</f>
        <v>BEARISH</v>
      </c>
      <c r="K1419" s="6" t="str">
        <f>OBV!G1419</f>
        <v>NEUTRAL</v>
      </c>
      <c r="L1419" s="6" t="str">
        <f>OBV!H1419</f>
        <v>CONFIRMED BEARISH</v>
      </c>
    </row>
    <row r="1420" spans="1:12" ht="13.5" x14ac:dyDescent="0.25">
      <c r="A1420" s="3">
        <f>RSI!A1420</f>
        <v>44081</v>
      </c>
      <c r="B1420" s="2">
        <f>RSI!B1420</f>
        <v>5.3520000000000003</v>
      </c>
      <c r="C1420" s="2">
        <f>RSI!I1420</f>
        <v>45.188524510165522</v>
      </c>
      <c r="D1420" s="2">
        <f>MACD!E1420</f>
        <v>-7.1657118902024308E-4</v>
      </c>
      <c r="E1420" s="2">
        <f>MACD!F1420</f>
        <v>-1.813495919880026E-2</v>
      </c>
      <c r="F1420" s="2">
        <f>'Moving Avg'!D1420</f>
        <v>5.3944999999999999</v>
      </c>
      <c r="G1420" s="2">
        <f>'Moving Avg'!F1420</f>
        <v>5.4358850000000007</v>
      </c>
      <c r="H1420" s="2">
        <f>'Moving Avg'!G1420</f>
        <v>5.4452159999999985</v>
      </c>
      <c r="I1420" s="2">
        <f>'Moving Avg'!H1420</f>
        <v>5.6360535000000018</v>
      </c>
      <c r="J1420" s="6" t="str">
        <f>OBV!F1420</f>
        <v>BULLISH</v>
      </c>
      <c r="K1420" s="6" t="str">
        <f>OBV!G1420</f>
        <v>NEUTRAL</v>
      </c>
      <c r="L1420" s="6" t="str">
        <f>OBV!H1420</f>
        <v>BULLISH DIVERGENCE</v>
      </c>
    </row>
    <row r="1421" spans="1:12" ht="13.5" x14ac:dyDescent="0.25">
      <c r="A1421" s="3">
        <f>RSI!A1421</f>
        <v>44082</v>
      </c>
      <c r="B1421" s="2">
        <f>RSI!B1421</f>
        <v>5.3520000000000003</v>
      </c>
      <c r="C1421" s="2">
        <f>RSI!I1421</f>
        <v>45.188524510165522</v>
      </c>
      <c r="D1421" s="2">
        <f>MACD!E1421</f>
        <v>1.123799531714198E-2</v>
      </c>
      <c r="E1421" s="2">
        <f>MACD!F1421</f>
        <v>-1.2260368295611813E-2</v>
      </c>
      <c r="F1421" s="2">
        <f>'Moving Avg'!D1421</f>
        <v>5.3595800000000002</v>
      </c>
      <c r="G1421" s="2">
        <f>'Moving Avg'!F1421</f>
        <v>5.4347450000000013</v>
      </c>
      <c r="H1421" s="2">
        <f>'Moving Avg'!G1421</f>
        <v>5.4383839999999966</v>
      </c>
      <c r="I1421" s="2">
        <f>'Moving Avg'!H1421</f>
        <v>5.6352565000000014</v>
      </c>
      <c r="J1421" s="6" t="str">
        <f>OBV!F1421</f>
        <v>BULLISH</v>
      </c>
      <c r="K1421" s="6" t="str">
        <f>OBV!G1421</f>
        <v>NEUTRAL</v>
      </c>
      <c r="L1421" s="6" t="str">
        <f>OBV!H1421</f>
        <v>BULLISH DIVERGENCE</v>
      </c>
    </row>
    <row r="1422" spans="1:12" ht="13.5" x14ac:dyDescent="0.25">
      <c r="A1422" s="3">
        <f>RSI!A1422</f>
        <v>44083</v>
      </c>
      <c r="B1422" s="2">
        <f>RSI!B1422</f>
        <v>5.4659000000000004</v>
      </c>
      <c r="C1422" s="2">
        <f>RSI!I1422</f>
        <v>51.725587574495748</v>
      </c>
      <c r="D1422" s="2">
        <f>MACD!E1422</f>
        <v>2.2762080240008586E-2</v>
      </c>
      <c r="E1422" s="2">
        <f>MACD!F1422</f>
        <v>-5.2558785884877345E-3</v>
      </c>
      <c r="F1422" s="2">
        <f>'Moving Avg'!D1422</f>
        <v>5.3671800000000003</v>
      </c>
      <c r="G1422" s="2">
        <f>'Moving Avg'!F1422</f>
        <v>5.4393000000000002</v>
      </c>
      <c r="H1422" s="2">
        <f>'Moving Avg'!G1422</f>
        <v>5.4371699999999965</v>
      </c>
      <c r="I1422" s="2">
        <f>'Moving Avg'!H1422</f>
        <v>5.6350290000000003</v>
      </c>
      <c r="J1422" s="6" t="str">
        <f>OBV!F1422</f>
        <v>BULLISH</v>
      </c>
      <c r="K1422" s="6" t="str">
        <f>OBV!G1422</f>
        <v>NEUTRAL</v>
      </c>
      <c r="L1422" s="6" t="str">
        <f>OBV!H1422</f>
        <v>CONFIRMED BULLISH</v>
      </c>
    </row>
    <row r="1423" spans="1:12" ht="13.5" x14ac:dyDescent="0.25">
      <c r="A1423" s="3">
        <f>RSI!A1423</f>
        <v>44084</v>
      </c>
      <c r="B1423" s="2">
        <f>RSI!B1423</f>
        <v>5.4659000000000004</v>
      </c>
      <c r="C1423" s="2">
        <f>RSI!I1423</f>
        <v>51.725587574495748</v>
      </c>
      <c r="D1423" s="2">
        <f>MACD!E1423</f>
        <v>3.2309872356327318E-2</v>
      </c>
      <c r="E1423" s="2">
        <f>MACD!F1423</f>
        <v>2.2572716004752762E-3</v>
      </c>
      <c r="F1423" s="2">
        <f>'Moving Avg'!D1423</f>
        <v>5.3975600000000004</v>
      </c>
      <c r="G1423" s="2">
        <f>'Moving Avg'!F1423</f>
        <v>5.443855000000001</v>
      </c>
      <c r="H1423" s="2">
        <f>'Moving Avg'!G1423</f>
        <v>5.4318559999999971</v>
      </c>
      <c r="I1423" s="2">
        <f>'Moving Avg'!H1423</f>
        <v>5.6340425000000005</v>
      </c>
      <c r="J1423" s="6" t="str">
        <f>OBV!F1423</f>
        <v>BULLISH</v>
      </c>
      <c r="K1423" s="6" t="str">
        <f>OBV!G1423</f>
        <v>NEUTRAL</v>
      </c>
      <c r="L1423" s="6" t="str">
        <f>OBV!H1423</f>
        <v>CONFIRMED BULLISH</v>
      </c>
    </row>
    <row r="1424" spans="1:12" ht="13.5" x14ac:dyDescent="0.25">
      <c r="A1424" s="3">
        <f>RSI!A1424</f>
        <v>44085</v>
      </c>
      <c r="B1424" s="2">
        <f>RSI!B1424</f>
        <v>5.4659000000000004</v>
      </c>
      <c r="C1424" s="2">
        <f>RSI!I1424</f>
        <v>51.725587574495748</v>
      </c>
      <c r="D1424" s="2">
        <f>MACD!E1424</f>
        <v>4.0200480169896302E-2</v>
      </c>
      <c r="E1424" s="2">
        <f>MACD!F1424</f>
        <v>9.8459133143594807E-3</v>
      </c>
      <c r="F1424" s="2">
        <f>'Moving Avg'!D1424</f>
        <v>5.4203400000000013</v>
      </c>
      <c r="G1424" s="2">
        <f>'Moving Avg'!F1424</f>
        <v>5.4434750000000012</v>
      </c>
      <c r="H1424" s="2">
        <f>'Moving Avg'!G1424</f>
        <v>5.4298839999999977</v>
      </c>
      <c r="I1424" s="2">
        <f>'Moving Avg'!H1424</f>
        <v>5.6332835000000001</v>
      </c>
      <c r="J1424" s="6" t="str">
        <f>OBV!F1424</f>
        <v>BULLISH</v>
      </c>
      <c r="K1424" s="6" t="str">
        <f>OBV!G1424</f>
        <v>NEUTRAL</v>
      </c>
      <c r="L1424" s="6" t="str">
        <f>OBV!H1424</f>
        <v>CONFIRMED BULLISH</v>
      </c>
    </row>
    <row r="1425" spans="1:12" ht="13.5" x14ac:dyDescent="0.25">
      <c r="A1425" s="3">
        <f>RSI!A1425</f>
        <v>44088</v>
      </c>
      <c r="B1425" s="2">
        <f>RSI!B1425</f>
        <v>5.4659000000000004</v>
      </c>
      <c r="C1425" s="2">
        <f>RSI!I1425</f>
        <v>51.725587574495748</v>
      </c>
      <c r="D1425" s="2">
        <f>MACD!E1425</f>
        <v>2.450280275693828E-2</v>
      </c>
      <c r="E1425" s="2">
        <f>MACD!F1425</f>
        <v>1.2777291202875241E-2</v>
      </c>
      <c r="F1425" s="2">
        <f>'Moving Avg'!D1425</f>
        <v>5.4431200000000013</v>
      </c>
      <c r="G1425" s="2">
        <f>'Moving Avg'!F1425</f>
        <v>5.4510700000000014</v>
      </c>
      <c r="H1425" s="2">
        <f>'Moving Avg'!G1425</f>
        <v>5.4306439999999974</v>
      </c>
      <c r="I1425" s="2">
        <f>'Moving Avg'!H1425</f>
        <v>5.6325244999999997</v>
      </c>
      <c r="J1425" s="6" t="str">
        <f>OBV!F1425</f>
        <v>BULLISH</v>
      </c>
      <c r="K1425" s="6" t="str">
        <f>OBV!G1425</f>
        <v>NEUTRAL</v>
      </c>
      <c r="L1425" s="6" t="str">
        <f>OBV!H1425</f>
        <v>CONFIRMED BULLISH</v>
      </c>
    </row>
    <row r="1426" spans="1:12" ht="13.5" x14ac:dyDescent="0.25">
      <c r="A1426" s="3">
        <f>RSI!A1426</f>
        <v>44089</v>
      </c>
      <c r="B1426" s="2">
        <f>RSI!B1426</f>
        <v>5.3140000000000001</v>
      </c>
      <c r="C1426" s="2">
        <f>RSI!I1426</f>
        <v>42.609812720695594</v>
      </c>
      <c r="D1426" s="2">
        <f>MACD!E1426</f>
        <v>4.3341342644142244E-2</v>
      </c>
      <c r="E1426" s="2">
        <f>MACD!F1426</f>
        <v>1.8890101491128644E-2</v>
      </c>
      <c r="F1426" s="2">
        <f>'Moving Avg'!D1426</f>
        <v>5.4355200000000004</v>
      </c>
      <c r="G1426" s="2">
        <f>'Moving Avg'!F1426</f>
        <v>5.4430950000000013</v>
      </c>
      <c r="H1426" s="2">
        <f>'Moving Avg'!G1426</f>
        <v>5.4273039999999977</v>
      </c>
      <c r="I1426" s="2">
        <f>'Moving Avg'!H1426</f>
        <v>5.631196000000001</v>
      </c>
      <c r="J1426" s="6" t="str">
        <f>OBV!F1426</f>
        <v>BEARISH</v>
      </c>
      <c r="K1426" s="6" t="str">
        <f>OBV!G1426</f>
        <v>NEUTRAL</v>
      </c>
      <c r="L1426" s="6" t="str">
        <f>OBV!H1426</f>
        <v>CONFIRMED BEARISH</v>
      </c>
    </row>
    <row r="1427" spans="1:12" ht="13.5" x14ac:dyDescent="0.25">
      <c r="A1427" s="3">
        <f>RSI!A1427</f>
        <v>44090</v>
      </c>
      <c r="B1427" s="2">
        <f>RSI!B1427</f>
        <v>5.4659000000000004</v>
      </c>
      <c r="C1427" s="2">
        <f>RSI!I1427</f>
        <v>51.764431116943527</v>
      </c>
      <c r="D1427" s="2">
        <f>MACD!E1427</f>
        <v>3.3593288793443143E-2</v>
      </c>
      <c r="E1427" s="2">
        <f>MACD!F1427</f>
        <v>2.1830738951591544E-2</v>
      </c>
      <c r="F1427" s="2">
        <f>'Moving Avg'!D1427</f>
        <v>5.4355200000000004</v>
      </c>
      <c r="G1427" s="2">
        <f>'Moving Avg'!F1427</f>
        <v>5.4400600000000008</v>
      </c>
      <c r="H1427" s="2">
        <f>'Moving Avg'!G1427</f>
        <v>5.427001999999999</v>
      </c>
      <c r="I1427" s="2">
        <f>'Moving Avg'!H1427</f>
        <v>5.6304370000000006</v>
      </c>
      <c r="J1427" s="6" t="str">
        <f>OBV!F1427</f>
        <v>BEARISH</v>
      </c>
      <c r="K1427" s="6" t="str">
        <f>OBV!G1427</f>
        <v>NEUTRAL</v>
      </c>
      <c r="L1427" s="6" t="str">
        <f>OBV!H1427</f>
        <v>NEUTRAL</v>
      </c>
    </row>
    <row r="1428" spans="1:12" ht="13.5" x14ac:dyDescent="0.25">
      <c r="A1428" s="3">
        <f>RSI!A1428</f>
        <v>44091</v>
      </c>
      <c r="B1428" s="2">
        <f>RSI!B1428</f>
        <v>5.4659000000000004</v>
      </c>
      <c r="C1428" s="2">
        <f>RSI!I1428</f>
        <v>51.764431116943527</v>
      </c>
      <c r="D1428" s="2">
        <f>MACD!E1428</f>
        <v>7.6169698073575987E-3</v>
      </c>
      <c r="E1428" s="2">
        <f>MACD!F1428</f>
        <v>1.8987985122744754E-2</v>
      </c>
      <c r="F1428" s="2">
        <f>'Moving Avg'!D1428</f>
        <v>5.4355200000000012</v>
      </c>
      <c r="G1428" s="2">
        <f>'Moving Avg'!F1428</f>
        <v>5.4370250000000011</v>
      </c>
      <c r="H1428" s="2">
        <f>'Moving Avg'!G1428</f>
        <v>5.427001999999999</v>
      </c>
      <c r="I1428" s="2">
        <f>'Moving Avg'!H1428</f>
        <v>5.6296780000000002</v>
      </c>
      <c r="J1428" s="6" t="str">
        <f>OBV!F1428</f>
        <v>BEARISH</v>
      </c>
      <c r="K1428" s="6" t="str">
        <f>OBV!G1428</f>
        <v>NEUTRAL</v>
      </c>
      <c r="L1428" s="6" t="str">
        <f>OBV!H1428</f>
        <v>NEUTRAL</v>
      </c>
    </row>
    <row r="1429" spans="1:12" ht="13.5" x14ac:dyDescent="0.25">
      <c r="A1429" s="3">
        <f>RSI!A1429</f>
        <v>44092</v>
      </c>
      <c r="B1429" s="2">
        <f>RSI!B1429</f>
        <v>5.3064</v>
      </c>
      <c r="C1429" s="2">
        <f>RSI!I1429</f>
        <v>43.344494431545776</v>
      </c>
      <c r="D1429" s="2">
        <f>MACD!E1429</f>
        <v>3.1082643931039655E-3</v>
      </c>
      <c r="E1429" s="2">
        <f>MACD!F1429</f>
        <v>1.5812040976816599E-2</v>
      </c>
      <c r="F1429" s="2">
        <f>'Moving Avg'!D1429</f>
        <v>5.403620000000001</v>
      </c>
      <c r="G1429" s="2">
        <f>'Moving Avg'!F1429</f>
        <v>5.4260150000000014</v>
      </c>
      <c r="H1429" s="2">
        <f>'Moving Avg'!G1429</f>
        <v>5.4238119999999981</v>
      </c>
      <c r="I1429" s="2">
        <f>'Moving Avg'!H1429</f>
        <v>5.6289564999999993</v>
      </c>
      <c r="J1429" s="6" t="str">
        <f>OBV!F1429</f>
        <v>BEARISH</v>
      </c>
      <c r="K1429" s="6" t="str">
        <f>OBV!G1429</f>
        <v>NEUTRAL</v>
      </c>
      <c r="L1429" s="6" t="str">
        <f>OBV!H1429</f>
        <v>CONFIRMED BEARISH</v>
      </c>
    </row>
    <row r="1430" spans="1:12" ht="13.5" x14ac:dyDescent="0.25">
      <c r="A1430" s="3">
        <f>RSI!A1430</f>
        <v>44095</v>
      </c>
      <c r="B1430" s="2">
        <f>RSI!B1430</f>
        <v>5.4507000000000003</v>
      </c>
      <c r="C1430" s="2">
        <f>RSI!I1430</f>
        <v>51.09486040145643</v>
      </c>
      <c r="D1430" s="2">
        <f>MACD!E1430</f>
        <v>-1.0628849699465981E-2</v>
      </c>
      <c r="E1430" s="2">
        <f>MACD!F1430</f>
        <v>1.0523862841560084E-2</v>
      </c>
      <c r="F1430" s="2">
        <f>'Moving Avg'!D1430</f>
        <v>5.4005800000000006</v>
      </c>
      <c r="G1430" s="2">
        <f>'Moving Avg'!F1430</f>
        <v>5.4328500000000011</v>
      </c>
      <c r="H1430" s="2">
        <f>'Moving Avg'!G1430</f>
        <v>5.4235079999999991</v>
      </c>
      <c r="I1430" s="2">
        <f>'Moving Avg'!H1430</f>
        <v>5.6289564999999984</v>
      </c>
      <c r="J1430" s="6" t="str">
        <f>OBV!F1430</f>
        <v>BEARISH</v>
      </c>
      <c r="K1430" s="6" t="str">
        <f>OBV!G1430</f>
        <v>NEUTRAL</v>
      </c>
      <c r="L1430" s="6" t="str">
        <f>OBV!H1430</f>
        <v>CONFIRMED BEARISH</v>
      </c>
    </row>
    <row r="1431" spans="1:12" ht="13.5" x14ac:dyDescent="0.25">
      <c r="A1431" s="3">
        <f>RSI!A1431</f>
        <v>44096</v>
      </c>
      <c r="B1431" s="2">
        <f>RSI!B1431</f>
        <v>5.4507000000000003</v>
      </c>
      <c r="C1431" s="2">
        <f>RSI!I1431</f>
        <v>51.094860401456444</v>
      </c>
      <c r="D1431" s="2">
        <f>MACD!E1431</f>
        <v>-2.2395205758323655E-2</v>
      </c>
      <c r="E1431" s="2">
        <f>MACD!F1431</f>
        <v>3.9400491215833356E-3</v>
      </c>
      <c r="F1431" s="2">
        <f>'Moving Avg'!D1431</f>
        <v>5.4279200000000003</v>
      </c>
      <c r="G1431" s="2">
        <f>'Moving Avg'!F1431</f>
        <v>5.4317100000000007</v>
      </c>
      <c r="H1431" s="2">
        <f>'Moving Avg'!G1431</f>
        <v>5.4232039999999992</v>
      </c>
      <c r="I1431" s="2">
        <f>'Moving Avg'!H1431</f>
        <v>5.6281974999999989</v>
      </c>
      <c r="J1431" s="6" t="str">
        <f>OBV!F1431</f>
        <v>BULLISH</v>
      </c>
      <c r="K1431" s="6" t="str">
        <f>OBV!G1431</f>
        <v>NEUTRAL</v>
      </c>
      <c r="L1431" s="6" t="str">
        <f>OBV!H1431</f>
        <v>CONFIRMED BULLISH</v>
      </c>
    </row>
    <row r="1432" spans="1:12" ht="13.5" x14ac:dyDescent="0.25">
      <c r="A1432" s="3">
        <f>RSI!A1432</f>
        <v>44097</v>
      </c>
      <c r="B1432" s="2">
        <f>RSI!B1432</f>
        <v>5.4507000000000003</v>
      </c>
      <c r="C1432" s="2">
        <f>RSI!I1432</f>
        <v>51.094860401456451</v>
      </c>
      <c r="D1432" s="2">
        <f>MACD!E1432</f>
        <v>-1.4960354171862811E-2</v>
      </c>
      <c r="E1432" s="2">
        <f>MACD!F1432</f>
        <v>1.5996846289410621E-4</v>
      </c>
      <c r="F1432" s="2">
        <f>'Moving Avg'!D1432</f>
        <v>5.4248800000000008</v>
      </c>
      <c r="G1432" s="2">
        <f>'Moving Avg'!F1432</f>
        <v>5.4275350000000007</v>
      </c>
      <c r="H1432" s="2">
        <f>'Moving Avg'!G1432</f>
        <v>5.4228999999999985</v>
      </c>
      <c r="I1432" s="2">
        <f>'Moving Avg'!H1432</f>
        <v>5.6266034999999999</v>
      </c>
      <c r="J1432" s="6" t="str">
        <f>OBV!F1432</f>
        <v>BULLISH</v>
      </c>
      <c r="K1432" s="6" t="str">
        <f>OBV!G1432</f>
        <v>NEUTRAL</v>
      </c>
      <c r="L1432" s="6" t="str">
        <f>OBV!H1432</f>
        <v>BULLISH DIVERGENCE</v>
      </c>
    </row>
    <row r="1433" spans="1:12" ht="13.5" x14ac:dyDescent="0.25">
      <c r="A1433" s="3">
        <f>RSI!A1433</f>
        <v>44098</v>
      </c>
      <c r="B1433" s="2">
        <f>RSI!B1433</f>
        <v>5.4507000000000003</v>
      </c>
      <c r="C1433" s="2">
        <f>RSI!I1433</f>
        <v>51.094860401456451</v>
      </c>
      <c r="D1433" s="2">
        <f>MACD!E1433</f>
        <v>-8.7916202602835725E-3</v>
      </c>
      <c r="E1433" s="2">
        <f>MACD!F1433</f>
        <v>-1.6303492817414296E-3</v>
      </c>
      <c r="F1433" s="2">
        <f>'Moving Avg'!D1433</f>
        <v>5.4218400000000013</v>
      </c>
      <c r="G1433" s="2">
        <f>'Moving Avg'!F1433</f>
        <v>5.4233599999999997</v>
      </c>
      <c r="H1433" s="2">
        <f>'Moving Avg'!G1433</f>
        <v>5.4241159999999988</v>
      </c>
      <c r="I1433" s="2">
        <f>'Moving Avg'!H1433</f>
        <v>5.6246300000000007</v>
      </c>
      <c r="J1433" s="6" t="str">
        <f>OBV!F1433</f>
        <v>BULLISH</v>
      </c>
      <c r="K1433" s="6" t="str">
        <f>OBV!G1433</f>
        <v>NEUTRAL</v>
      </c>
      <c r="L1433" s="6" t="str">
        <f>OBV!H1433</f>
        <v>BULLISH DIVERGENCE</v>
      </c>
    </row>
    <row r="1434" spans="1:12" ht="13.5" x14ac:dyDescent="0.25">
      <c r="A1434" s="3">
        <f>RSI!A1434</f>
        <v>44099</v>
      </c>
      <c r="B1434" s="2">
        <f>RSI!B1434</f>
        <v>5.4507000000000003</v>
      </c>
      <c r="C1434" s="2">
        <f>RSI!I1434</f>
        <v>51.094860401456451</v>
      </c>
      <c r="D1434" s="2">
        <f>MACD!E1434</f>
        <v>-3.6851578479613067E-3</v>
      </c>
      <c r="E1434" s="2">
        <f>MACD!F1434</f>
        <v>-2.041310994985405E-3</v>
      </c>
      <c r="F1434" s="2">
        <f>'Moving Avg'!D1434</f>
        <v>5.4507000000000003</v>
      </c>
      <c r="G1434" s="2">
        <f>'Moving Avg'!F1434</f>
        <v>5.4191849999999997</v>
      </c>
      <c r="H1434" s="2">
        <f>'Moving Avg'!G1434</f>
        <v>5.425332</v>
      </c>
      <c r="I1434" s="2">
        <f>'Moving Avg'!H1434</f>
        <v>5.6226945000000024</v>
      </c>
      <c r="J1434" s="6" t="str">
        <f>OBV!F1434</f>
        <v>BULLISH</v>
      </c>
      <c r="K1434" s="6" t="str">
        <f>OBV!G1434</f>
        <v>NEUTRAL</v>
      </c>
      <c r="L1434" s="6" t="str">
        <f>OBV!H1434</f>
        <v>CONFIRMED BULLISH</v>
      </c>
    </row>
    <row r="1435" spans="1:12" ht="13.5" x14ac:dyDescent="0.25">
      <c r="A1435" s="3">
        <f>RSI!A1435</f>
        <v>44102</v>
      </c>
      <c r="B1435" s="2">
        <f>RSI!B1435</f>
        <v>5.3898999999999999</v>
      </c>
      <c r="C1435" s="2">
        <f>RSI!I1435</f>
        <v>47.157614129813872</v>
      </c>
      <c r="D1435" s="2">
        <f>MACD!E1435</f>
        <v>5.034550969077678E-3</v>
      </c>
      <c r="E1435" s="2">
        <f>MACD!F1435</f>
        <v>-6.2613860217278845E-4</v>
      </c>
      <c r="F1435" s="2">
        <f>'Moving Avg'!D1435</f>
        <v>5.4385400000000006</v>
      </c>
      <c r="G1435" s="2">
        <f>'Moving Avg'!F1435</f>
        <v>5.4191849999999988</v>
      </c>
      <c r="H1435" s="2">
        <f>'Moving Avg'!G1435</f>
        <v>5.4268500000000008</v>
      </c>
      <c r="I1435" s="2">
        <f>'Moving Avg'!H1435</f>
        <v>5.6200375000000022</v>
      </c>
      <c r="J1435" s="6" t="str">
        <f>OBV!F1435</f>
        <v>BEARISH</v>
      </c>
      <c r="K1435" s="6" t="str">
        <f>OBV!G1435</f>
        <v>NEUTRAL</v>
      </c>
      <c r="L1435" s="6" t="str">
        <f>OBV!H1435</f>
        <v>CONFIRMED BEARISH</v>
      </c>
    </row>
    <row r="1436" spans="1:12" ht="13.5" x14ac:dyDescent="0.25">
      <c r="A1436" s="3">
        <f>RSI!A1436</f>
        <v>44103</v>
      </c>
      <c r="B1436" s="2">
        <f>RSI!B1436</f>
        <v>5.3898999999999999</v>
      </c>
      <c r="C1436" s="2">
        <f>RSI!I1436</f>
        <v>47.157614129813872</v>
      </c>
      <c r="D1436" s="2">
        <f>MACD!E1436</f>
        <v>-1.0694276037163775E-2</v>
      </c>
      <c r="E1436" s="2">
        <f>MACD!F1436</f>
        <v>-2.6397660891709857E-3</v>
      </c>
      <c r="F1436" s="2">
        <f>'Moving Avg'!D1436</f>
        <v>5.42638</v>
      </c>
      <c r="G1436" s="2">
        <f>'Moving Avg'!F1436</f>
        <v>5.4123499999999982</v>
      </c>
      <c r="H1436" s="2">
        <f>'Moving Avg'!G1436</f>
        <v>5.4253300000000015</v>
      </c>
      <c r="I1436" s="2">
        <f>'Moving Avg'!H1436</f>
        <v>5.6173805000000012</v>
      </c>
      <c r="J1436" s="6" t="str">
        <f>OBV!F1436</f>
        <v>BEARISH</v>
      </c>
      <c r="K1436" s="6" t="str">
        <f>OBV!G1436</f>
        <v>NEUTRAL</v>
      </c>
      <c r="L1436" s="6" t="str">
        <f>OBV!H1436</f>
        <v>CONFIRMED BEARISH</v>
      </c>
    </row>
    <row r="1437" spans="1:12" ht="13.5" x14ac:dyDescent="0.25">
      <c r="A1437" s="3">
        <f>RSI!A1437</f>
        <v>44104</v>
      </c>
      <c r="B1437" s="2">
        <f>RSI!B1437</f>
        <v>5.5494000000000003</v>
      </c>
      <c r="C1437" s="2">
        <f>RSI!I1437</f>
        <v>57.193422210346093</v>
      </c>
      <c r="D1437" s="2">
        <f>MACD!E1437</f>
        <v>-1.2206100317983193E-2</v>
      </c>
      <c r="E1437" s="2">
        <f>MACD!F1437</f>
        <v>-4.5530329349334278E-3</v>
      </c>
      <c r="F1437" s="2">
        <f>'Moving Avg'!D1437</f>
        <v>5.4461200000000005</v>
      </c>
      <c r="G1437" s="2">
        <f>'Moving Avg'!F1437</f>
        <v>5.4184249999999992</v>
      </c>
      <c r="H1437" s="2">
        <f>'Moving Avg'!G1437</f>
        <v>5.4271520000000013</v>
      </c>
      <c r="I1437" s="2">
        <f>'Moving Avg'!H1437</f>
        <v>5.6151410000000022</v>
      </c>
      <c r="J1437" s="6" t="str">
        <f>OBV!F1437</f>
        <v>BULLISH</v>
      </c>
      <c r="K1437" s="6" t="str">
        <f>OBV!G1437</f>
        <v>STRONG</v>
      </c>
      <c r="L1437" s="6" t="str">
        <f>OBV!H1437</f>
        <v>CONFIRMED BULLISH</v>
      </c>
    </row>
    <row r="1438" spans="1:12" ht="13.5" x14ac:dyDescent="0.25">
      <c r="A1438" s="3">
        <f>RSI!A1438</f>
        <v>44105</v>
      </c>
      <c r="B1438" s="2">
        <f>RSI!B1438</f>
        <v>5.4659000000000004</v>
      </c>
      <c r="C1438" s="2">
        <f>RSI!I1438</f>
        <v>51.661829649197642</v>
      </c>
      <c r="D1438" s="2">
        <f>MACD!E1438</f>
        <v>-8.0178589389330313E-3</v>
      </c>
      <c r="E1438" s="2">
        <f>MACD!F1438</f>
        <v>-5.245998135733349E-3</v>
      </c>
      <c r="F1438" s="2">
        <f>'Moving Avg'!D1438</f>
        <v>5.44916</v>
      </c>
      <c r="G1438" s="2">
        <f>'Moving Avg'!F1438</f>
        <v>5.4260199999999994</v>
      </c>
      <c r="H1438" s="2">
        <f>'Moving Avg'!G1438</f>
        <v>5.4273040000000004</v>
      </c>
      <c r="I1438" s="2">
        <f>'Moving Avg'!H1438</f>
        <v>5.6124085000000017</v>
      </c>
      <c r="J1438" s="6" t="str">
        <f>OBV!F1438</f>
        <v>BULLISH</v>
      </c>
      <c r="K1438" s="6" t="str">
        <f>OBV!G1438</f>
        <v>STRONG</v>
      </c>
      <c r="L1438" s="6" t="str">
        <f>OBV!H1438</f>
        <v>CONFIRMED BULLISH</v>
      </c>
    </row>
    <row r="1439" spans="1:12" ht="13.5" x14ac:dyDescent="0.25">
      <c r="A1439" s="3">
        <f>RSI!A1439</f>
        <v>44106</v>
      </c>
      <c r="B1439" s="2">
        <f>RSI!B1439</f>
        <v>5.4507000000000003</v>
      </c>
      <c r="C1439" s="2">
        <f>RSI!I1439</f>
        <v>50.700530843843339</v>
      </c>
      <c r="D1439" s="2">
        <f>MACD!E1439</f>
        <v>-2.8057637243792399E-2</v>
      </c>
      <c r="E1439" s="2">
        <f>MACD!F1439</f>
        <v>-9.8083259573451594E-3</v>
      </c>
      <c r="F1439" s="2">
        <f>'Moving Avg'!D1439</f>
        <v>5.4491600000000009</v>
      </c>
      <c r="G1439" s="2">
        <f>'Moving Avg'!F1439</f>
        <v>5.4309549999999991</v>
      </c>
      <c r="H1439" s="2">
        <f>'Moving Avg'!G1439</f>
        <v>5.4300380000000006</v>
      </c>
      <c r="I1439" s="2">
        <f>'Moving Avg'!H1439</f>
        <v>5.6100555000000005</v>
      </c>
      <c r="J1439" s="6" t="str">
        <f>OBV!F1439</f>
        <v>BULLISH</v>
      </c>
      <c r="K1439" s="6" t="str">
        <f>OBV!G1439</f>
        <v>STRONG</v>
      </c>
      <c r="L1439" s="6" t="str">
        <f>OBV!H1439</f>
        <v>NEUTRAL</v>
      </c>
    </row>
    <row r="1440" spans="1:12" ht="13.5" x14ac:dyDescent="0.25">
      <c r="A1440" s="3">
        <f>RSI!A1440</f>
        <v>44109</v>
      </c>
      <c r="B1440" s="2">
        <f>RSI!B1440</f>
        <v>5.5342000000000002</v>
      </c>
      <c r="C1440" s="2">
        <f>RSI!I1440</f>
        <v>55.589343384753995</v>
      </c>
      <c r="D1440" s="2">
        <f>MACD!E1440</f>
        <v>-2.90682027277267E-2</v>
      </c>
      <c r="E1440" s="2">
        <f>MACD!F1440</f>
        <v>-1.3660301311421468E-2</v>
      </c>
      <c r="F1440" s="2">
        <f>'Moving Avg'!D1440</f>
        <v>5.4780200000000008</v>
      </c>
      <c r="G1440" s="2">
        <f>'Moving Avg'!F1440</f>
        <v>5.4400649999999988</v>
      </c>
      <c r="H1440" s="2">
        <f>'Moving Avg'!G1440</f>
        <v>5.4344420000000015</v>
      </c>
      <c r="I1440" s="2">
        <f>'Moving Avg'!H1440</f>
        <v>5.6081200000000013</v>
      </c>
      <c r="J1440" s="6" t="str">
        <f>OBV!F1440</f>
        <v>BULLISH</v>
      </c>
      <c r="K1440" s="6" t="str">
        <f>OBV!G1440</f>
        <v>STRONG</v>
      </c>
      <c r="L1440" s="6" t="str">
        <f>OBV!H1440</f>
        <v>CONFIRMED BULLISH</v>
      </c>
    </row>
    <row r="1441" spans="1:12" ht="13.5" x14ac:dyDescent="0.25">
      <c r="A1441" s="3">
        <f>RSI!A1441</f>
        <v>44110</v>
      </c>
      <c r="B1441" s="2">
        <f>RSI!B1441</f>
        <v>5.5342000000000002</v>
      </c>
      <c r="C1441" s="2">
        <f>RSI!I1441</f>
        <v>55.589343384753995</v>
      </c>
      <c r="D1441" s="2">
        <f>MACD!E1441</f>
        <v>-3.0480261694026289E-2</v>
      </c>
      <c r="E1441" s="2">
        <f>MACD!F1441</f>
        <v>-1.7024293387942434E-2</v>
      </c>
      <c r="F1441" s="2">
        <f>'Moving Avg'!D1441</f>
        <v>5.5068799999999998</v>
      </c>
      <c r="G1441" s="2">
        <f>'Moving Avg'!F1441</f>
        <v>5.4491749999999994</v>
      </c>
      <c r="H1441" s="2">
        <f>'Moving Avg'!G1441</f>
        <v>5.4388460000000016</v>
      </c>
      <c r="I1441" s="2">
        <f>'Moving Avg'!H1441</f>
        <v>5.6062600000000025</v>
      </c>
      <c r="J1441" s="6" t="str">
        <f>OBV!F1441</f>
        <v>BULLISH</v>
      </c>
      <c r="K1441" s="6" t="str">
        <f>OBV!G1441</f>
        <v>STRONG</v>
      </c>
      <c r="L1441" s="6" t="str">
        <f>OBV!H1441</f>
        <v>CONFIRMED BULLISH</v>
      </c>
    </row>
    <row r="1442" spans="1:12" ht="13.5" x14ac:dyDescent="0.25">
      <c r="A1442" s="3">
        <f>RSI!A1442</f>
        <v>44111</v>
      </c>
      <c r="B1442" s="2">
        <f>RSI!B1442</f>
        <v>5.5342000000000002</v>
      </c>
      <c r="C1442" s="2">
        <f>RSI!I1442</f>
        <v>55.589343384753995</v>
      </c>
      <c r="D1442" s="2">
        <f>MACD!E1442</f>
        <v>-3.2190789240909901E-2</v>
      </c>
      <c r="E1442" s="2">
        <f>MACD!F1442</f>
        <v>-2.0057592558535928E-2</v>
      </c>
      <c r="F1442" s="2">
        <f>'Moving Avg'!D1442</f>
        <v>5.5038399999999994</v>
      </c>
      <c r="G1442" s="2">
        <f>'Moving Avg'!F1442</f>
        <v>5.4525899999999989</v>
      </c>
      <c r="H1442" s="2">
        <f>'Moving Avg'!G1442</f>
        <v>5.4432500000000017</v>
      </c>
      <c r="I1442" s="2">
        <f>'Moving Avg'!H1442</f>
        <v>5.6045900000000026</v>
      </c>
      <c r="J1442" s="6" t="str">
        <f>OBV!F1442</f>
        <v>BEARISH</v>
      </c>
      <c r="K1442" s="6" t="str">
        <f>OBV!G1442</f>
        <v>NEUTRAL</v>
      </c>
      <c r="L1442" s="6" t="str">
        <f>OBV!H1442</f>
        <v>CONFIRMED BEARISH</v>
      </c>
    </row>
    <row r="1443" spans="1:12" ht="13.5" x14ac:dyDescent="0.25">
      <c r="A1443" s="3">
        <f>RSI!A1443</f>
        <v>44112</v>
      </c>
      <c r="B1443" s="2">
        <f>RSI!B1443</f>
        <v>5.4583000000000004</v>
      </c>
      <c r="C1443" s="2">
        <f>RSI!I1443</f>
        <v>49.964248506115595</v>
      </c>
      <c r="D1443" s="2">
        <f>MACD!E1443</f>
        <v>-2.8493444279170888E-2</v>
      </c>
      <c r="E1443" s="2">
        <f>MACD!F1443</f>
        <v>-2.1744762902662921E-2</v>
      </c>
      <c r="F1443" s="2">
        <f>'Moving Avg'!D1443</f>
        <v>5.5023200000000001</v>
      </c>
      <c r="G1443" s="2">
        <f>'Moving Avg'!F1443</f>
        <v>5.4522099999999991</v>
      </c>
      <c r="H1443" s="2">
        <f>'Moving Avg'!G1443</f>
        <v>5.4438580000000023</v>
      </c>
      <c r="I1443" s="2">
        <f>'Moving Avg'!H1443</f>
        <v>5.6030720000000027</v>
      </c>
      <c r="J1443" s="6" t="str">
        <f>OBV!F1443</f>
        <v>BEARISH</v>
      </c>
      <c r="K1443" s="6" t="str">
        <f>OBV!G1443</f>
        <v>NEUTRAL</v>
      </c>
      <c r="L1443" s="6" t="str">
        <f>OBV!H1443</f>
        <v>CONFIRMED BEARISH</v>
      </c>
    </row>
    <row r="1444" spans="1:12" ht="13.5" x14ac:dyDescent="0.25">
      <c r="A1444" s="3">
        <f>RSI!A1444</f>
        <v>44113</v>
      </c>
      <c r="B1444" s="2">
        <f>RSI!B1444</f>
        <v>5.4583000000000004</v>
      </c>
      <c r="C1444" s="2">
        <f>RSI!I1444</f>
        <v>49.964248506115588</v>
      </c>
      <c r="D1444" s="2">
        <f>MACD!E1444</f>
        <v>-2.5358562109384586E-2</v>
      </c>
      <c r="E1444" s="2">
        <f>MACD!F1444</f>
        <v>-2.2467522744007255E-2</v>
      </c>
      <c r="F1444" s="2">
        <f>'Moving Avg'!D1444</f>
        <v>5.5038400000000012</v>
      </c>
      <c r="G1444" s="2">
        <f>'Moving Avg'!F1444</f>
        <v>5.4518299999999993</v>
      </c>
      <c r="H1444" s="2">
        <f>'Moving Avg'!G1444</f>
        <v>5.4444660000000029</v>
      </c>
      <c r="I1444" s="2">
        <f>'Moving Avg'!H1444</f>
        <v>5.6008325000000037</v>
      </c>
      <c r="J1444" s="6" t="str">
        <f>OBV!F1444</f>
        <v>BEARISH</v>
      </c>
      <c r="K1444" s="6" t="str">
        <f>OBV!G1444</f>
        <v>NEUTRAL</v>
      </c>
      <c r="L1444" s="6" t="str">
        <f>OBV!H1444</f>
        <v>BEARISH DIVERGENCE</v>
      </c>
    </row>
    <row r="1445" spans="1:12" ht="13.5" x14ac:dyDescent="0.25">
      <c r="A1445" s="3">
        <f>RSI!A1445</f>
        <v>44116</v>
      </c>
      <c r="B1445" s="2">
        <f>RSI!B1445</f>
        <v>5.4583000000000004</v>
      </c>
      <c r="C1445" s="2">
        <f>RSI!I1445</f>
        <v>49.964248506115595</v>
      </c>
      <c r="D1445" s="2">
        <f>MACD!E1445</f>
        <v>-3.2053927222978729E-2</v>
      </c>
      <c r="E1445" s="2">
        <f>MACD!F1445</f>
        <v>-2.4384803639801549E-2</v>
      </c>
      <c r="F1445" s="2">
        <f>'Moving Avg'!D1445</f>
        <v>5.4886600000000012</v>
      </c>
      <c r="G1445" s="2">
        <f>'Moving Avg'!F1445</f>
        <v>5.4514499999999986</v>
      </c>
      <c r="H1445" s="2">
        <f>'Moving Avg'!G1445</f>
        <v>5.4473520000000031</v>
      </c>
      <c r="I1445" s="2">
        <f>'Moving Avg'!H1445</f>
        <v>5.5985175000000034</v>
      </c>
      <c r="J1445" s="6" t="str">
        <f>OBV!F1445</f>
        <v>BEARISH</v>
      </c>
      <c r="K1445" s="6" t="str">
        <f>OBV!G1445</f>
        <v>NEUTRAL</v>
      </c>
      <c r="L1445" s="6" t="str">
        <f>OBV!H1445</f>
        <v>CONFIRMED BEARISH</v>
      </c>
    </row>
    <row r="1446" spans="1:12" ht="13.5" x14ac:dyDescent="0.25">
      <c r="A1446" s="3">
        <f>RSI!A1446</f>
        <v>44117</v>
      </c>
      <c r="B1446" s="2">
        <f>RSI!B1446</f>
        <v>5.4583000000000004</v>
      </c>
      <c r="C1446" s="2">
        <f>RSI!I1446</f>
        <v>49.964248506115588</v>
      </c>
      <c r="D1446" s="2">
        <f>MACD!E1446</f>
        <v>-3.7713783910575671E-2</v>
      </c>
      <c r="E1446" s="2">
        <f>MACD!F1446</f>
        <v>-2.7050599693956373E-2</v>
      </c>
      <c r="F1446" s="2">
        <f>'Moving Avg'!D1446</f>
        <v>5.4734800000000003</v>
      </c>
      <c r="G1446" s="2">
        <f>'Moving Avg'!F1446</f>
        <v>5.4586649999999981</v>
      </c>
      <c r="H1446" s="2">
        <f>'Moving Avg'!G1446</f>
        <v>5.4479600000000028</v>
      </c>
      <c r="I1446" s="2">
        <f>'Moving Avg'!H1446</f>
        <v>5.596202500000004</v>
      </c>
      <c r="J1446" s="6" t="str">
        <f>OBV!F1446</f>
        <v>BEARISH</v>
      </c>
      <c r="K1446" s="6" t="str">
        <f>OBV!G1446</f>
        <v>NEUTRAL</v>
      </c>
      <c r="L1446" s="6" t="str">
        <f>OBV!H1446</f>
        <v>CONFIRMED BEARISH</v>
      </c>
    </row>
    <row r="1447" spans="1:12" ht="13.5" x14ac:dyDescent="0.25">
      <c r="A1447" s="3">
        <f>RSI!A1447</f>
        <v>44118</v>
      </c>
      <c r="B1447" s="2">
        <f>RSI!B1447</f>
        <v>5.4583000000000004</v>
      </c>
      <c r="C1447" s="2">
        <f>RSI!I1447</f>
        <v>49.964248506115595</v>
      </c>
      <c r="D1447" s="2">
        <f>MACD!E1447</f>
        <v>-1.7959383493044712E-2</v>
      </c>
      <c r="E1447" s="2">
        <f>MACD!F1447</f>
        <v>-2.5232356453774044E-2</v>
      </c>
      <c r="F1447" s="2">
        <f>'Moving Avg'!D1447</f>
        <v>5.4583000000000004</v>
      </c>
      <c r="G1447" s="2">
        <f>'Moving Avg'!F1447</f>
        <v>5.4582849999999983</v>
      </c>
      <c r="H1447" s="2">
        <f>'Moving Avg'!G1447</f>
        <v>5.4464420000000029</v>
      </c>
      <c r="I1447" s="2">
        <f>'Moving Avg'!H1447</f>
        <v>5.5935075000000047</v>
      </c>
      <c r="J1447" s="6" t="str">
        <f>OBV!F1447</f>
        <v>BEARISH</v>
      </c>
      <c r="K1447" s="6" t="str">
        <f>OBV!G1447</f>
        <v>NEUTRAL</v>
      </c>
      <c r="L1447" s="6" t="str">
        <f>OBV!H1447</f>
        <v>CONFIRMED BEARISH</v>
      </c>
    </row>
    <row r="1448" spans="1:12" ht="13.5" x14ac:dyDescent="0.25">
      <c r="A1448" s="3">
        <f>RSI!A1448</f>
        <v>44120</v>
      </c>
      <c r="B1448" s="2">
        <f>RSI!B1448</f>
        <v>5.4583000000000004</v>
      </c>
      <c r="C1448" s="2">
        <f>RSI!I1448</f>
        <v>49.964248506115588</v>
      </c>
      <c r="D1448" s="2">
        <f>MACD!E1448</f>
        <v>-1.408560101785028E-2</v>
      </c>
      <c r="E1448" s="2">
        <f>MACD!F1448</f>
        <v>-2.3003005366589294E-2</v>
      </c>
      <c r="F1448" s="2">
        <f>'Moving Avg'!D1448</f>
        <v>5.4583000000000004</v>
      </c>
      <c r="G1448" s="2">
        <f>'Moving Avg'!F1448</f>
        <v>5.4579049999999985</v>
      </c>
      <c r="H1448" s="2">
        <f>'Moving Avg'!G1448</f>
        <v>5.444924000000003</v>
      </c>
      <c r="I1448" s="2">
        <f>'Moving Avg'!H1448</f>
        <v>5.5908125000000037</v>
      </c>
      <c r="J1448" s="6" t="str">
        <f>OBV!F1448</f>
        <v>NEUTRAL</v>
      </c>
      <c r="K1448" s="6" t="str">
        <f>OBV!G1448</f>
        <v>NEUTRAL</v>
      </c>
      <c r="L1448" s="6" t="str">
        <f>OBV!H1448</f>
        <v>NEUTRAL</v>
      </c>
    </row>
    <row r="1449" spans="1:12" ht="13.5" x14ac:dyDescent="0.25">
      <c r="A1449" s="3">
        <f>RSI!A1449</f>
        <v>44123</v>
      </c>
      <c r="B1449" s="2">
        <f>RSI!B1449</f>
        <v>5.4583000000000004</v>
      </c>
      <c r="C1449" s="2">
        <f>RSI!I1449</f>
        <v>49.964248506115595</v>
      </c>
      <c r="D1449" s="2">
        <f>MACD!E1449</f>
        <v>-1.3141918440215505E-2</v>
      </c>
      <c r="E1449" s="2">
        <f>MACD!F1449</f>
        <v>-2.1030787981314539E-2</v>
      </c>
      <c r="F1449" s="2">
        <f>'Moving Avg'!D1449</f>
        <v>5.4583000000000004</v>
      </c>
      <c r="G1449" s="2">
        <f>'Moving Avg'!F1449</f>
        <v>5.4654999999999969</v>
      </c>
      <c r="H1449" s="2">
        <f>'Moving Avg'!G1449</f>
        <v>5.4434060000000031</v>
      </c>
      <c r="I1449" s="2">
        <f>'Moving Avg'!H1449</f>
        <v>5.5881175000000045</v>
      </c>
      <c r="J1449" s="6" t="str">
        <f>OBV!F1449</f>
        <v>NEUTRAL</v>
      </c>
      <c r="K1449" s="6" t="str">
        <f>OBV!G1449</f>
        <v>NEUTRAL</v>
      </c>
      <c r="L1449" s="6" t="str">
        <f>OBV!H1449</f>
        <v>NEUTRAL</v>
      </c>
    </row>
    <row r="1450" spans="1:12" ht="13.5" x14ac:dyDescent="0.25">
      <c r="A1450" s="3">
        <f>RSI!A1450</f>
        <v>44124</v>
      </c>
      <c r="B1450" s="2">
        <f>RSI!B1450</f>
        <v>5.5266000000000002</v>
      </c>
      <c r="C1450" s="2">
        <f>RSI!I1450</f>
        <v>56.602778794639057</v>
      </c>
      <c r="D1450" s="2">
        <f>MACD!E1450</f>
        <v>-4.5525156407553169E-3</v>
      </c>
      <c r="E1450" s="2">
        <f>MACD!F1450</f>
        <v>-1.7735133513202696E-2</v>
      </c>
      <c r="F1450" s="2">
        <f>'Moving Avg'!D1450</f>
        <v>5.4719600000000002</v>
      </c>
      <c r="G1450" s="2">
        <f>'Moving Avg'!F1450</f>
        <v>5.4692949999999971</v>
      </c>
      <c r="H1450" s="2">
        <f>'Moving Avg'!G1450</f>
        <v>5.4464420000000029</v>
      </c>
      <c r="I1450" s="2">
        <f>'Moving Avg'!H1450</f>
        <v>5.5857640000000037</v>
      </c>
      <c r="J1450" s="6" t="str">
        <f>OBV!F1450</f>
        <v>BULLISH</v>
      </c>
      <c r="K1450" s="6" t="str">
        <f>OBV!G1450</f>
        <v>NEUTRAL</v>
      </c>
      <c r="L1450" s="6" t="str">
        <f>OBV!H1450</f>
        <v>CONFIRMED BULLISH</v>
      </c>
    </row>
    <row r="1451" spans="1:12" ht="13.5" x14ac:dyDescent="0.25">
      <c r="A1451" s="3">
        <f>RSI!A1451</f>
        <v>44125</v>
      </c>
      <c r="B1451" s="2">
        <f>RSI!B1451</f>
        <v>5.5266000000000002</v>
      </c>
      <c r="C1451" s="2">
        <f>RSI!I1451</f>
        <v>56.602778794639057</v>
      </c>
      <c r="D1451" s="2">
        <f>MACD!E1451</f>
        <v>2.3155636538731983E-3</v>
      </c>
      <c r="E1451" s="2">
        <f>MACD!F1451</f>
        <v>-1.3724994079787518E-2</v>
      </c>
      <c r="F1451" s="2">
        <f>'Moving Avg'!D1451</f>
        <v>5.4856199999999999</v>
      </c>
      <c r="G1451" s="2">
        <f>'Moving Avg'!F1451</f>
        <v>5.4730899999999973</v>
      </c>
      <c r="H1451" s="2">
        <f>'Moving Avg'!G1451</f>
        <v>5.4494780000000027</v>
      </c>
      <c r="I1451" s="2">
        <f>'Moving Avg'!H1451</f>
        <v>5.5830690000000027</v>
      </c>
      <c r="J1451" s="6" t="str">
        <f>OBV!F1451</f>
        <v>BULLISH</v>
      </c>
      <c r="K1451" s="6" t="str">
        <f>OBV!G1451</f>
        <v>NEUTRAL</v>
      </c>
      <c r="L1451" s="6" t="str">
        <f>OBV!H1451</f>
        <v>CONFIRMED BULLISH</v>
      </c>
    </row>
    <row r="1452" spans="1:12" ht="13.5" x14ac:dyDescent="0.25">
      <c r="A1452" s="3">
        <f>RSI!A1452</f>
        <v>44126</v>
      </c>
      <c r="B1452" s="2">
        <f>RSI!B1452</f>
        <v>5.5038</v>
      </c>
      <c r="C1452" s="2">
        <f>RSI!I1452</f>
        <v>53.837372903085111</v>
      </c>
      <c r="D1452" s="2">
        <f>MACD!E1452</f>
        <v>9.4456478459159499E-3</v>
      </c>
      <c r="E1452" s="2">
        <f>MACD!F1452</f>
        <v>-9.0908656946468245E-3</v>
      </c>
      <c r="F1452" s="2">
        <f>'Moving Avg'!D1452</f>
        <v>5.4947199999999992</v>
      </c>
      <c r="G1452" s="2">
        <f>'Moving Avg'!F1452</f>
        <v>5.4757449999999981</v>
      </c>
      <c r="H1452" s="2">
        <f>'Moving Avg'!G1452</f>
        <v>5.4520580000000018</v>
      </c>
      <c r="I1452" s="2">
        <f>'Moving Avg'!H1452</f>
        <v>5.5802600000000027</v>
      </c>
      <c r="J1452" s="6" t="str">
        <f>OBV!F1452</f>
        <v>BULLISH</v>
      </c>
      <c r="K1452" s="6" t="str">
        <f>OBV!G1452</f>
        <v>NEUTRAL</v>
      </c>
      <c r="L1452" s="6" t="str">
        <f>OBV!H1452</f>
        <v>CONFIRMED BULLISH</v>
      </c>
    </row>
    <row r="1453" spans="1:12" ht="13.5" x14ac:dyDescent="0.25">
      <c r="A1453" s="3">
        <f>RSI!A1453</f>
        <v>44127</v>
      </c>
      <c r="B1453" s="2">
        <f>RSI!B1453</f>
        <v>5.4659000000000004</v>
      </c>
      <c r="C1453" s="2">
        <f>RSI!I1453</f>
        <v>49.507444759600354</v>
      </c>
      <c r="D1453" s="2">
        <f>MACD!E1453</f>
        <v>6.4011765109537322E-3</v>
      </c>
      <c r="E1453" s="2">
        <f>MACD!F1453</f>
        <v>-5.9924572535267132E-3</v>
      </c>
      <c r="F1453" s="2">
        <f>'Moving Avg'!D1453</f>
        <v>5.4962399999999993</v>
      </c>
      <c r="G1453" s="2">
        <f>'Moving Avg'!F1453</f>
        <v>5.4765049999999986</v>
      </c>
      <c r="H1453" s="2">
        <f>'Moving Avg'!G1453</f>
        <v>5.4538800000000025</v>
      </c>
      <c r="I1453" s="2">
        <f>'Moving Avg'!H1453</f>
        <v>5.5781725000000018</v>
      </c>
      <c r="J1453" s="6" t="str">
        <f>OBV!F1453</f>
        <v>BULLISH</v>
      </c>
      <c r="K1453" s="6" t="str">
        <f>OBV!G1453</f>
        <v>NEUTRAL</v>
      </c>
      <c r="L1453" s="6" t="str">
        <f>OBV!H1453</f>
        <v>CONFIRMED BULLISH</v>
      </c>
    </row>
    <row r="1454" spans="1:12" ht="13.5" x14ac:dyDescent="0.25">
      <c r="A1454" s="3">
        <f>RSI!A1454</f>
        <v>44130</v>
      </c>
      <c r="B1454" s="2">
        <f>RSI!B1454</f>
        <v>5.4659000000000004</v>
      </c>
      <c r="C1454" s="2">
        <f>RSI!I1454</f>
        <v>49.507444759600347</v>
      </c>
      <c r="D1454" s="2">
        <f>MACD!E1454</f>
        <v>3.8563493794478987E-3</v>
      </c>
      <c r="E1454" s="2">
        <f>MACD!F1454</f>
        <v>-4.0226959269317915E-3</v>
      </c>
      <c r="F1454" s="2">
        <f>'Moving Avg'!D1454</f>
        <v>5.4977600000000013</v>
      </c>
      <c r="G1454" s="2">
        <f>'Moving Avg'!F1454</f>
        <v>5.4772650000000001</v>
      </c>
      <c r="H1454" s="2">
        <f>'Moving Avg'!G1454</f>
        <v>5.4537280000000017</v>
      </c>
      <c r="I1454" s="2">
        <f>'Moving Avg'!H1454</f>
        <v>5.5760850000000017</v>
      </c>
      <c r="J1454" s="6" t="str">
        <f>OBV!F1454</f>
        <v>BULLISH</v>
      </c>
      <c r="K1454" s="6" t="str">
        <f>OBV!G1454</f>
        <v>NEUTRAL</v>
      </c>
      <c r="L1454" s="6" t="str">
        <f>OBV!H1454</f>
        <v>CONFIRMED BULLISH</v>
      </c>
    </row>
    <row r="1455" spans="1:12" ht="13.5" x14ac:dyDescent="0.25">
      <c r="A1455" s="3">
        <f>RSI!A1455</f>
        <v>44131</v>
      </c>
      <c r="B1455" s="2">
        <f>RSI!B1455</f>
        <v>5.4659000000000004</v>
      </c>
      <c r="C1455" s="2">
        <f>RSI!I1455</f>
        <v>49.507444759600347</v>
      </c>
      <c r="D1455" s="2">
        <f>MACD!E1455</f>
        <v>1.7319822606962632E-3</v>
      </c>
      <c r="E1455" s="2">
        <f>MACD!F1455</f>
        <v>-2.8717602894061806E-3</v>
      </c>
      <c r="F1455" s="2">
        <f>'Moving Avg'!D1455</f>
        <v>5.4856200000000008</v>
      </c>
      <c r="G1455" s="2">
        <f>'Moving Avg'!F1455</f>
        <v>5.4810650000000001</v>
      </c>
      <c r="H1455" s="2">
        <f>'Moving Avg'!G1455</f>
        <v>5.4567660000000027</v>
      </c>
      <c r="I1455" s="2">
        <f>'Moving Avg'!H1455</f>
        <v>5.5748705000000003</v>
      </c>
      <c r="J1455" s="6" t="str">
        <f>OBV!F1455</f>
        <v>BEARISH</v>
      </c>
      <c r="K1455" s="6" t="str">
        <f>OBV!G1455</f>
        <v>NEUTRAL</v>
      </c>
      <c r="L1455" s="6" t="str">
        <f>OBV!H1455</f>
        <v>CONFIRMED BEARISH</v>
      </c>
    </row>
    <row r="1456" spans="1:12" ht="13.5" x14ac:dyDescent="0.25">
      <c r="A1456" s="3">
        <f>RSI!A1456</f>
        <v>44132</v>
      </c>
      <c r="B1456" s="2">
        <f>RSI!B1456</f>
        <v>5.4659000000000004</v>
      </c>
      <c r="C1456" s="2">
        <f>RSI!I1456</f>
        <v>49.507444759600347</v>
      </c>
      <c r="D1456" s="2">
        <f>MACD!E1456</f>
        <v>-3.875530824792861E-5</v>
      </c>
      <c r="E1456" s="2">
        <f>MACD!F1456</f>
        <v>-2.3051592931745304E-3</v>
      </c>
      <c r="F1456" s="2">
        <f>'Moving Avg'!D1456</f>
        <v>5.4734800000000003</v>
      </c>
      <c r="G1456" s="2">
        <f>'Moving Avg'!F1456</f>
        <v>5.484865000000001</v>
      </c>
      <c r="H1456" s="2">
        <f>'Moving Avg'!G1456</f>
        <v>5.4566140000000019</v>
      </c>
      <c r="I1456" s="2">
        <f>'Moving Avg'!H1456</f>
        <v>5.5744909999999992</v>
      </c>
      <c r="J1456" s="6" t="str">
        <f>OBV!F1456</f>
        <v>BEARISH</v>
      </c>
      <c r="K1456" s="6" t="str">
        <f>OBV!G1456</f>
        <v>NEUTRAL</v>
      </c>
      <c r="L1456" s="6" t="str">
        <f>OBV!H1456</f>
        <v>CONFIRMED BEARISH</v>
      </c>
    </row>
    <row r="1457" spans="1:12" ht="13.5" x14ac:dyDescent="0.25">
      <c r="A1457" s="3">
        <f>RSI!A1457</f>
        <v>44134</v>
      </c>
      <c r="B1457" s="2">
        <f>RSI!B1457</f>
        <v>5.4659000000000004</v>
      </c>
      <c r="C1457" s="2">
        <f>RSI!I1457</f>
        <v>49.507444759600347</v>
      </c>
      <c r="D1457" s="2">
        <f>MACD!E1457</f>
        <v>-1.5122533430824703E-3</v>
      </c>
      <c r="E1457" s="2">
        <f>MACD!F1457</f>
        <v>-2.1465781031561187E-3</v>
      </c>
      <c r="F1457" s="2">
        <f>'Moving Avg'!D1457</f>
        <v>5.4659000000000004</v>
      </c>
      <c r="G1457" s="2">
        <f>'Moving Avg'!F1457</f>
        <v>5.4806900000000009</v>
      </c>
      <c r="H1457" s="2">
        <f>'Moving Avg'!G1457</f>
        <v>5.4554000000000018</v>
      </c>
      <c r="I1457" s="2">
        <f>'Moving Avg'!H1457</f>
        <v>5.5746809999999991</v>
      </c>
      <c r="J1457" s="6" t="str">
        <f>OBV!F1457</f>
        <v>BEARISH</v>
      </c>
      <c r="K1457" s="6" t="str">
        <f>OBV!G1457</f>
        <v>NEUTRAL</v>
      </c>
      <c r="L1457" s="6" t="str">
        <f>OBV!H1457</f>
        <v>CONFIRMED BEARISH</v>
      </c>
    </row>
    <row r="1458" spans="1:12" ht="13.5" x14ac:dyDescent="0.25">
      <c r="A1458" s="3">
        <f>RSI!A1458</f>
        <v>44137</v>
      </c>
      <c r="B1458" s="2">
        <f>RSI!B1458</f>
        <v>5.4659000000000004</v>
      </c>
      <c r="C1458" s="2">
        <f>RSI!I1458</f>
        <v>49.507444759600347</v>
      </c>
      <c r="D1458" s="2">
        <f>MACD!E1458</f>
        <v>-2.7360794006527911E-3</v>
      </c>
      <c r="E1458" s="2">
        <f>MACD!F1458</f>
        <v>-2.2644783626554533E-3</v>
      </c>
      <c r="F1458" s="2">
        <f>'Moving Avg'!D1458</f>
        <v>5.4659000000000004</v>
      </c>
      <c r="G1458" s="2">
        <f>'Moving Avg'!F1458</f>
        <v>5.4806900000000018</v>
      </c>
      <c r="H1458" s="2">
        <f>'Moving Avg'!G1458</f>
        <v>5.4541860000000018</v>
      </c>
      <c r="I1458" s="2">
        <f>'Moving Avg'!H1458</f>
        <v>5.575060999999998</v>
      </c>
      <c r="J1458" s="6" t="str">
        <f>OBV!F1458</f>
        <v>NEUTRAL</v>
      </c>
      <c r="K1458" s="6" t="str">
        <f>OBV!G1458</f>
        <v>NEUTRAL</v>
      </c>
      <c r="L1458" s="6" t="str">
        <f>OBV!H1458</f>
        <v>NEUTRAL</v>
      </c>
    </row>
    <row r="1459" spans="1:12" ht="13.5" x14ac:dyDescent="0.25">
      <c r="A1459" s="3">
        <f>RSI!A1459</f>
        <v>44138</v>
      </c>
      <c r="B1459" s="2">
        <f>RSI!B1459</f>
        <v>5.4659000000000004</v>
      </c>
      <c r="C1459" s="2">
        <f>RSI!I1459</f>
        <v>49.507444759600347</v>
      </c>
      <c r="D1459" s="2">
        <f>MACD!E1459</f>
        <v>-3.7503467745256813E-3</v>
      </c>
      <c r="E1459" s="2">
        <f>MACD!F1459</f>
        <v>-2.561652045029499E-3</v>
      </c>
      <c r="F1459" s="2">
        <f>'Moving Avg'!D1459</f>
        <v>5.4659000000000004</v>
      </c>
      <c r="G1459" s="2">
        <f>'Moving Avg'!F1459</f>
        <v>5.4814500000000024</v>
      </c>
      <c r="H1459" s="2">
        <f>'Moving Avg'!G1459</f>
        <v>5.4529720000000008</v>
      </c>
      <c r="I1459" s="2">
        <f>'Moving Avg'!H1459</f>
        <v>5.575250999999998</v>
      </c>
      <c r="J1459" s="6" t="str">
        <f>OBV!F1459</f>
        <v>NEUTRAL</v>
      </c>
      <c r="K1459" s="6" t="str">
        <f>OBV!G1459</f>
        <v>NEUTRAL</v>
      </c>
      <c r="L1459" s="6" t="str">
        <f>OBV!H1459</f>
        <v>NEUTRAL</v>
      </c>
    </row>
    <row r="1460" spans="1:12" ht="13.5" x14ac:dyDescent="0.25">
      <c r="A1460" s="3">
        <f>RSI!A1460</f>
        <v>44139</v>
      </c>
      <c r="B1460" s="2">
        <f>RSI!B1460</f>
        <v>5.4431000000000003</v>
      </c>
      <c r="C1460" s="2">
        <f>RSI!I1460</f>
        <v>45.785949459704305</v>
      </c>
      <c r="D1460" s="2">
        <f>MACD!E1460</f>
        <v>7.6077098046294367E-3</v>
      </c>
      <c r="E1460" s="2">
        <f>MACD!F1460</f>
        <v>-5.2777967509771203E-4</v>
      </c>
      <c r="F1460" s="2">
        <f>'Moving Avg'!D1460</f>
        <v>5.4613400000000007</v>
      </c>
      <c r="G1460" s="2">
        <f>'Moving Avg'!F1460</f>
        <v>5.4768950000000025</v>
      </c>
      <c r="H1460" s="2">
        <f>'Moving Avg'!G1460</f>
        <v>5.455554000000002</v>
      </c>
      <c r="I1460" s="2">
        <f>'Moving Avg'!H1460</f>
        <v>5.5747954999999978</v>
      </c>
      <c r="J1460" s="6" t="str">
        <f>OBV!F1460</f>
        <v>BEARISH</v>
      </c>
      <c r="K1460" s="6" t="str">
        <f>OBV!G1460</f>
        <v>NEUTRAL</v>
      </c>
      <c r="L1460" s="6" t="str">
        <f>OBV!H1460</f>
        <v>CONFIRMED BEARISH</v>
      </c>
    </row>
    <row r="1461" spans="1:12" ht="13.5" x14ac:dyDescent="0.25">
      <c r="A1461" s="3">
        <f>RSI!A1461</f>
        <v>44140</v>
      </c>
      <c r="B1461" s="2">
        <f>RSI!B1461</f>
        <v>5.3898999999999999</v>
      </c>
      <c r="C1461" s="2">
        <f>RSI!I1461</f>
        <v>38.511517815236147</v>
      </c>
      <c r="D1461" s="2">
        <f>MACD!E1461</f>
        <v>2.1312082226421225E-2</v>
      </c>
      <c r="E1461" s="2">
        <f>MACD!F1461</f>
        <v>3.8401927052060755E-3</v>
      </c>
      <c r="F1461" s="2">
        <f>'Moving Avg'!D1461</f>
        <v>5.4461400000000006</v>
      </c>
      <c r="G1461" s="2">
        <f>'Moving Avg'!F1461</f>
        <v>5.4696800000000021</v>
      </c>
      <c r="H1461" s="2">
        <f>'Moving Avg'!G1461</f>
        <v>5.4538820000000019</v>
      </c>
      <c r="I1461" s="2">
        <f>'Moving Avg'!H1461</f>
        <v>5.5740739999999969</v>
      </c>
      <c r="J1461" s="6" t="str">
        <f>OBV!F1461</f>
        <v>BEARISH</v>
      </c>
      <c r="K1461" s="6" t="str">
        <f>OBV!G1461</f>
        <v>NEUTRAL</v>
      </c>
      <c r="L1461" s="6" t="str">
        <f>OBV!H1461</f>
        <v>CONFIRMED BEARISH</v>
      </c>
    </row>
    <row r="1462" spans="1:12" ht="13.5" x14ac:dyDescent="0.25">
      <c r="A1462" s="3">
        <f>RSI!A1462</f>
        <v>44141</v>
      </c>
      <c r="B1462" s="2">
        <f>RSI!B1462</f>
        <v>5.5266000000000002</v>
      </c>
      <c r="C1462" s="2">
        <f>RSI!I1462</f>
        <v>57.289324044239045</v>
      </c>
      <c r="D1462" s="2">
        <f>MACD!E1462</f>
        <v>1.9730469938920692E-2</v>
      </c>
      <c r="E1462" s="2">
        <f>MACD!F1462</f>
        <v>7.0182481519489998E-3</v>
      </c>
      <c r="F1462" s="2">
        <f>'Moving Avg'!D1462</f>
        <v>5.4582800000000002</v>
      </c>
      <c r="G1462" s="2">
        <f>'Moving Avg'!F1462</f>
        <v>5.4693000000000014</v>
      </c>
      <c r="H1462" s="2">
        <f>'Moving Avg'!G1462</f>
        <v>5.4537300000000029</v>
      </c>
      <c r="I1462" s="2">
        <f>'Moving Avg'!H1462</f>
        <v>5.5738084999999975</v>
      </c>
      <c r="J1462" s="6" t="str">
        <f>OBV!F1462</f>
        <v>BULLISH</v>
      </c>
      <c r="K1462" s="6" t="str">
        <f>OBV!G1462</f>
        <v>NEUTRAL</v>
      </c>
      <c r="L1462" s="6" t="str">
        <f>OBV!H1462</f>
        <v>CONFIRMED BULLISH</v>
      </c>
    </row>
    <row r="1463" spans="1:12" ht="13.5" x14ac:dyDescent="0.25">
      <c r="A1463" s="3">
        <f>RSI!A1463</f>
        <v>44144</v>
      </c>
      <c r="B1463" s="2">
        <f>RSI!B1463</f>
        <v>5.5038</v>
      </c>
      <c r="C1463" s="2">
        <f>RSI!I1463</f>
        <v>54.310233089399304</v>
      </c>
      <c r="D1463" s="2">
        <f>MACD!E1463</f>
        <v>1.3864756950833446E-2</v>
      </c>
      <c r="E1463" s="2">
        <f>MACD!F1463</f>
        <v>8.3875499117258903E-3</v>
      </c>
      <c r="F1463" s="2">
        <f>'Moving Avg'!D1463</f>
        <v>5.4658599999999993</v>
      </c>
      <c r="G1463" s="2">
        <f>'Moving Avg'!F1463</f>
        <v>5.4715750000000005</v>
      </c>
      <c r="H1463" s="2">
        <f>'Moving Avg'!G1463</f>
        <v>5.4531220000000022</v>
      </c>
      <c r="I1463" s="2">
        <f>'Moving Avg'!H1463</f>
        <v>5.5728974999999972</v>
      </c>
      <c r="J1463" s="6" t="str">
        <f>OBV!F1463</f>
        <v>BULLISH</v>
      </c>
      <c r="K1463" s="6" t="str">
        <f>OBV!G1463</f>
        <v>NEUTRAL</v>
      </c>
      <c r="L1463" s="6" t="str">
        <f>OBV!H1463</f>
        <v>CONFIRMED BULLISH</v>
      </c>
    </row>
    <row r="1464" spans="1:12" ht="13.5" x14ac:dyDescent="0.25">
      <c r="A1464" s="3">
        <f>RSI!A1464</f>
        <v>44145</v>
      </c>
      <c r="B1464" s="2">
        <f>RSI!B1464</f>
        <v>5.3672000000000004</v>
      </c>
      <c r="C1464" s="2">
        <f>RSI!I1464</f>
        <v>40.66616638897834</v>
      </c>
      <c r="D1464" s="2">
        <f>MACD!E1464</f>
        <v>1.879771963024357E-2</v>
      </c>
      <c r="E1464" s="2">
        <f>MACD!F1464</f>
        <v>1.0469583855429426E-2</v>
      </c>
      <c r="F1464" s="2">
        <f>'Moving Avg'!D1464</f>
        <v>5.4461199999999996</v>
      </c>
      <c r="G1464" s="2">
        <f>'Moving Avg'!F1464</f>
        <v>5.4670199999999998</v>
      </c>
      <c r="H1464" s="2">
        <f>'Moving Avg'!G1464</f>
        <v>5.4497820000000026</v>
      </c>
      <c r="I1464" s="2">
        <f>'Moving Avg'!H1464</f>
        <v>5.5712654999999973</v>
      </c>
      <c r="J1464" s="6" t="str">
        <f>OBV!F1464</f>
        <v>BULLISH</v>
      </c>
      <c r="K1464" s="6" t="str">
        <f>OBV!G1464</f>
        <v>NEUTRAL</v>
      </c>
      <c r="L1464" s="6" t="str">
        <f>OBV!H1464</f>
        <v>BULLISH DIVERGENCE</v>
      </c>
    </row>
    <row r="1465" spans="1:12" ht="13.5" x14ac:dyDescent="0.25">
      <c r="A1465" s="3">
        <f>RSI!A1465</f>
        <v>44146</v>
      </c>
      <c r="B1465" s="2">
        <f>RSI!B1465</f>
        <v>5.4583000000000004</v>
      </c>
      <c r="C1465" s="2">
        <f>RSI!I1465</f>
        <v>49.735509154047001</v>
      </c>
      <c r="D1465" s="2">
        <f>MACD!E1465</f>
        <v>1.6824995579863611E-2</v>
      </c>
      <c r="E1465" s="2">
        <f>MACD!F1465</f>
        <v>1.1740666200316264E-2</v>
      </c>
      <c r="F1465" s="2">
        <f>'Moving Avg'!D1465</f>
        <v>5.44916</v>
      </c>
      <c r="G1465" s="2">
        <f>'Moving Avg'!F1465</f>
        <v>5.4670199999999998</v>
      </c>
      <c r="H1465" s="2">
        <f>'Moving Avg'!G1465</f>
        <v>5.4511500000000019</v>
      </c>
      <c r="I1465" s="2">
        <f>'Moving Avg'!H1465</f>
        <v>5.5702789999999966</v>
      </c>
      <c r="J1465" s="6" t="str">
        <f>OBV!F1465</f>
        <v>BULLISH</v>
      </c>
      <c r="K1465" s="6" t="str">
        <f>OBV!G1465</f>
        <v>NEUTRAL</v>
      </c>
      <c r="L1465" s="6" t="str">
        <f>OBV!H1465</f>
        <v>CONFIRMED BULLISH</v>
      </c>
    </row>
    <row r="1466" spans="1:12" ht="13.5" x14ac:dyDescent="0.25">
      <c r="A1466" s="3">
        <f>RSI!A1466</f>
        <v>44147</v>
      </c>
      <c r="B1466" s="2">
        <f>RSI!B1466</f>
        <v>5.4583000000000004</v>
      </c>
      <c r="C1466" s="2">
        <f>RSI!I1466</f>
        <v>49.735509154046994</v>
      </c>
      <c r="D1466" s="2">
        <f>MACD!E1466</f>
        <v>1.5174285904154594E-2</v>
      </c>
      <c r="E1466" s="2">
        <f>MACD!F1466</f>
        <v>1.2427390141083929E-2</v>
      </c>
      <c r="F1466" s="2">
        <f>'Moving Avg'!D1466</f>
        <v>5.4628400000000008</v>
      </c>
      <c r="G1466" s="2">
        <f>'Moving Avg'!F1466</f>
        <v>5.4670199999999989</v>
      </c>
      <c r="H1466" s="2">
        <f>'Moving Avg'!G1466</f>
        <v>5.4497840000000028</v>
      </c>
      <c r="I1466" s="2">
        <f>'Moving Avg'!H1466</f>
        <v>5.5692924999999978</v>
      </c>
      <c r="J1466" s="6" t="str">
        <f>OBV!F1466</f>
        <v>BULLISH</v>
      </c>
      <c r="K1466" s="6" t="str">
        <f>OBV!G1466</f>
        <v>NEUTRAL</v>
      </c>
      <c r="L1466" s="6" t="str">
        <f>OBV!H1466</f>
        <v>CONFIRMED BULLISH</v>
      </c>
    </row>
    <row r="1467" spans="1:12" ht="13.5" x14ac:dyDescent="0.25">
      <c r="A1467" s="3">
        <f>RSI!A1467</f>
        <v>44148</v>
      </c>
      <c r="B1467" s="2">
        <f>RSI!B1467</f>
        <v>5.4583000000000004</v>
      </c>
      <c r="C1467" s="2">
        <f>RSI!I1467</f>
        <v>49.735509154046994</v>
      </c>
      <c r="D1467" s="2">
        <f>MACD!E1467</f>
        <v>1.3794678199207766E-2</v>
      </c>
      <c r="E1467" s="2">
        <f>MACD!F1467</f>
        <v>1.2700847752708697E-2</v>
      </c>
      <c r="F1467" s="2">
        <f>'Moving Avg'!D1467</f>
        <v>5.4491800000000001</v>
      </c>
      <c r="G1467" s="2">
        <f>'Moving Avg'!F1467</f>
        <v>5.467019999999998</v>
      </c>
      <c r="H1467" s="2">
        <f>'Moving Avg'!G1467</f>
        <v>5.4503920000000026</v>
      </c>
      <c r="I1467" s="2">
        <f>'Moving Avg'!H1467</f>
        <v>5.5683434999999983</v>
      </c>
      <c r="J1467" s="6" t="str">
        <f>OBV!F1467</f>
        <v>BEARISH</v>
      </c>
      <c r="K1467" s="6" t="str">
        <f>OBV!G1467</f>
        <v>NEUTRAL</v>
      </c>
      <c r="L1467" s="6" t="str">
        <f>OBV!H1467</f>
        <v>CONFIRMED BEARISH</v>
      </c>
    </row>
    <row r="1468" spans="1:12" ht="13.5" x14ac:dyDescent="0.25">
      <c r="A1468" s="3">
        <f>RSI!A1468</f>
        <v>44151</v>
      </c>
      <c r="B1468" s="2">
        <f>RSI!B1468</f>
        <v>5.4659000000000004</v>
      </c>
      <c r="C1468" s="2">
        <f>RSI!I1468</f>
        <v>50.523500838171707</v>
      </c>
      <c r="D1468" s="2">
        <f>MACD!E1468</f>
        <v>1.2080231385368734E-2</v>
      </c>
      <c r="E1468" s="2">
        <f>MACD!F1468</f>
        <v>1.2576724479240705E-2</v>
      </c>
      <c r="F1468" s="2">
        <f>'Moving Avg'!D1468</f>
        <v>5.4416000000000011</v>
      </c>
      <c r="G1468" s="2">
        <f>'Moving Avg'!F1468</f>
        <v>5.4673999999999987</v>
      </c>
      <c r="H1468" s="2">
        <f>'Moving Avg'!G1468</f>
        <v>5.4534300000000018</v>
      </c>
      <c r="I1468" s="2">
        <f>'Moving Avg'!H1468</f>
        <v>5.5674324999999989</v>
      </c>
      <c r="J1468" s="6" t="str">
        <f>OBV!F1468</f>
        <v>BULLISH</v>
      </c>
      <c r="K1468" s="6" t="str">
        <f>OBV!G1468</f>
        <v>NEUTRAL</v>
      </c>
      <c r="L1468" s="6" t="str">
        <f>OBV!H1468</f>
        <v>BULLISH DIVERGENCE</v>
      </c>
    </row>
    <row r="1469" spans="1:12" ht="13.5" x14ac:dyDescent="0.25">
      <c r="A1469" s="3">
        <f>RSI!A1469</f>
        <v>44152</v>
      </c>
      <c r="B1469" s="2">
        <f>RSI!B1469</f>
        <v>5.5418000000000003</v>
      </c>
      <c r="C1469" s="2">
        <f>RSI!I1469</f>
        <v>57.661952729922454</v>
      </c>
      <c r="D1469" s="2">
        <f>MACD!E1469</f>
        <v>4.9771151479127695E-3</v>
      </c>
      <c r="E1469" s="2">
        <f>MACD!F1469</f>
        <v>1.105680261297512E-2</v>
      </c>
      <c r="F1469" s="2">
        <f>'Moving Avg'!D1469</f>
        <v>5.4765200000000007</v>
      </c>
      <c r="G1469" s="2">
        <f>'Moving Avg'!F1469</f>
        <v>5.4715749999999987</v>
      </c>
      <c r="H1469" s="2">
        <f>'Moving Avg'!G1469</f>
        <v>5.4572260000000021</v>
      </c>
      <c r="I1469" s="2">
        <f>'Moving Avg'!H1469</f>
        <v>5.5669009999999979</v>
      </c>
      <c r="J1469" s="6" t="str">
        <f>OBV!F1469</f>
        <v>BULLISH</v>
      </c>
      <c r="K1469" s="6" t="str">
        <f>OBV!G1469</f>
        <v>STRONG</v>
      </c>
      <c r="L1469" s="6" t="str">
        <f>OBV!H1469</f>
        <v>CONFIRMED BULLISH</v>
      </c>
    </row>
    <row r="1470" spans="1:12" ht="13.5" x14ac:dyDescent="0.25">
      <c r="A1470" s="3">
        <f>RSI!A1470</f>
        <v>44153</v>
      </c>
      <c r="B1470" s="2">
        <f>RSI!B1470</f>
        <v>5.6177000000000001</v>
      </c>
      <c r="C1470" s="2">
        <f>RSI!I1470</f>
        <v>63.355677326708239</v>
      </c>
      <c r="D1470" s="2">
        <f>MACD!E1470</f>
        <v>-1.0639595467165641E-2</v>
      </c>
      <c r="E1470" s="2">
        <f>MACD!F1470</f>
        <v>6.7175229969469678E-3</v>
      </c>
      <c r="F1470" s="2">
        <f>'Moving Avg'!D1470</f>
        <v>5.5084</v>
      </c>
      <c r="G1470" s="2">
        <f>'Moving Avg'!F1470</f>
        <v>5.4761299999999986</v>
      </c>
      <c r="H1470" s="2">
        <f>'Moving Avg'!G1470</f>
        <v>5.4625400000000024</v>
      </c>
      <c r="I1470" s="2">
        <f>'Moving Avg'!H1470</f>
        <v>5.5667489999999988</v>
      </c>
      <c r="J1470" s="6" t="str">
        <f>OBV!F1470</f>
        <v>BULLISH</v>
      </c>
      <c r="K1470" s="6" t="str">
        <f>OBV!G1470</f>
        <v>STRONG</v>
      </c>
      <c r="L1470" s="6" t="str">
        <f>OBV!H1470</f>
        <v>CONFIRMED BULLISH</v>
      </c>
    </row>
    <row r="1471" spans="1:12" ht="13.5" x14ac:dyDescent="0.25">
      <c r="A1471" s="3">
        <f>RSI!A1471</f>
        <v>44154</v>
      </c>
      <c r="B1471" s="2">
        <f>RSI!B1471</f>
        <v>5.6481000000000003</v>
      </c>
      <c r="C1471" s="2">
        <f>RSI!I1471</f>
        <v>65.36477100730535</v>
      </c>
      <c r="D1471" s="2">
        <f>MACD!E1471</f>
        <v>-3.5179871926646733E-2</v>
      </c>
      <c r="E1471" s="2">
        <f>MACD!F1471</f>
        <v>-1.661955987771772E-3</v>
      </c>
      <c r="F1471" s="2">
        <f>'Moving Avg'!D1471</f>
        <v>5.54636</v>
      </c>
      <c r="G1471" s="2">
        <f>'Moving Avg'!F1471</f>
        <v>5.4822049999999987</v>
      </c>
      <c r="H1471" s="2">
        <f>'Moving Avg'!G1471</f>
        <v>5.4684620000000033</v>
      </c>
      <c r="I1471" s="2">
        <f>'Moving Avg'!H1471</f>
        <v>5.5667489999999997</v>
      </c>
      <c r="J1471" s="6" t="str">
        <f>OBV!F1471</f>
        <v>BULLISH</v>
      </c>
      <c r="K1471" s="6" t="str">
        <f>OBV!G1471</f>
        <v>STRONG</v>
      </c>
      <c r="L1471" s="6" t="str">
        <f>OBV!H1471</f>
        <v>CONFIRMED BULLISH</v>
      </c>
    </row>
    <row r="1472" spans="1:12" ht="13.5" x14ac:dyDescent="0.25">
      <c r="A1472" s="3">
        <f>RSI!A1472</f>
        <v>44155</v>
      </c>
      <c r="B1472" s="2">
        <f>RSI!B1472</f>
        <v>5.7012</v>
      </c>
      <c r="C1472" s="2">
        <f>RSI!I1472</f>
        <v>68.602862831731528</v>
      </c>
      <c r="D1472" s="2">
        <f>MACD!E1472</f>
        <v>-3.9850688276078294E-2</v>
      </c>
      <c r="E1472" s="2">
        <f>MACD!F1472</f>
        <v>-9.2997024454330775E-3</v>
      </c>
      <c r="F1472" s="2">
        <f>'Moving Avg'!D1472</f>
        <v>5.5949399999999994</v>
      </c>
      <c r="G1472" s="2">
        <f>'Moving Avg'!F1472</f>
        <v>5.4920749999999989</v>
      </c>
      <c r="H1472" s="2">
        <f>'Moving Avg'!G1472</f>
        <v>5.4731680000000029</v>
      </c>
      <c r="I1472" s="2">
        <f>'Moving Avg'!H1472</f>
        <v>5.5667869999999997</v>
      </c>
      <c r="J1472" s="6" t="str">
        <f>OBV!F1472</f>
        <v>BULLISH</v>
      </c>
      <c r="K1472" s="6" t="str">
        <f>OBV!G1472</f>
        <v>STRONG</v>
      </c>
      <c r="L1472" s="6" t="str">
        <f>OBV!H1472</f>
        <v>CONFIRMED BULLISH</v>
      </c>
    </row>
    <row r="1473" spans="1:12" ht="13.5" x14ac:dyDescent="0.25">
      <c r="A1473" s="3">
        <f>RSI!A1473</f>
        <v>44158</v>
      </c>
      <c r="B1473" s="2">
        <f>RSI!B1473</f>
        <v>5.6177000000000001</v>
      </c>
      <c r="C1473" s="2">
        <f>RSI!I1473</f>
        <v>59.225952024184885</v>
      </c>
      <c r="D1473" s="2">
        <f>MACD!E1473</f>
        <v>-4.2368271589437789E-2</v>
      </c>
      <c r="E1473" s="2">
        <f>MACD!F1473</f>
        <v>-1.5913416274234021E-2</v>
      </c>
      <c r="F1473" s="2">
        <f>'Moving Avg'!D1473</f>
        <v>5.6253000000000002</v>
      </c>
      <c r="G1473" s="2">
        <f>'Moving Avg'!F1473</f>
        <v>5.4996649999999985</v>
      </c>
      <c r="H1473" s="2">
        <f>'Moving Avg'!G1473</f>
        <v>5.4762040000000027</v>
      </c>
      <c r="I1473" s="2">
        <f>'Moving Avg'!H1473</f>
        <v>5.5656485</v>
      </c>
      <c r="J1473" s="6" t="str">
        <f>OBV!F1473</f>
        <v>BULLISH</v>
      </c>
      <c r="K1473" s="6" t="str">
        <f>OBV!G1473</f>
        <v>STRONG</v>
      </c>
      <c r="L1473" s="6" t="str">
        <f>OBV!H1473</f>
        <v>CONFIRMED BULLISH</v>
      </c>
    </row>
    <row r="1474" spans="1:12" ht="13.5" x14ac:dyDescent="0.25">
      <c r="A1474" s="3">
        <f>RSI!A1474</f>
        <v>44159</v>
      </c>
      <c r="B1474" s="2">
        <f>RSI!B1474</f>
        <v>5.5570000000000004</v>
      </c>
      <c r="C1474" s="2">
        <f>RSI!I1474</f>
        <v>53.501065581343894</v>
      </c>
      <c r="D1474" s="2">
        <f>MACD!E1474</f>
        <v>-6.1675001859570422E-2</v>
      </c>
      <c r="E1474" s="2">
        <f>MACD!F1474</f>
        <v>-2.5065733391301304E-2</v>
      </c>
      <c r="F1474" s="2">
        <f>'Moving Avg'!D1474</f>
        <v>5.6283399999999997</v>
      </c>
      <c r="G1474" s="2">
        <f>'Moving Avg'!F1474</f>
        <v>5.5042200000000001</v>
      </c>
      <c r="H1474" s="2">
        <f>'Moving Avg'!G1474</f>
        <v>5.4780260000000025</v>
      </c>
      <c r="I1474" s="2">
        <f>'Moving Avg'!H1474</f>
        <v>5.5642065000000001</v>
      </c>
      <c r="J1474" s="6" t="str">
        <f>OBV!F1474</f>
        <v>BULLISH</v>
      </c>
      <c r="K1474" s="6" t="str">
        <f>OBV!G1474</f>
        <v>NEUTRAL</v>
      </c>
      <c r="L1474" s="6" t="str">
        <f>OBV!H1474</f>
        <v>CONFIRMED BULLISH</v>
      </c>
    </row>
    <row r="1475" spans="1:12" ht="13.5" x14ac:dyDescent="0.25">
      <c r="A1475" s="3">
        <f>RSI!A1475</f>
        <v>44160</v>
      </c>
      <c r="B1475" s="2">
        <f>RSI!B1475</f>
        <v>5.5418000000000003</v>
      </c>
      <c r="C1475" s="2">
        <f>RSI!I1475</f>
        <v>52.141872882931473</v>
      </c>
      <c r="D1475" s="2">
        <f>MACD!E1475</f>
        <v>-6.3120160881929621E-2</v>
      </c>
      <c r="E1475" s="2">
        <f>MACD!F1475</f>
        <v>-3.2676618889426967E-2</v>
      </c>
      <c r="F1475" s="2">
        <f>'Moving Avg'!D1475</f>
        <v>5.6131600000000006</v>
      </c>
      <c r="G1475" s="2">
        <f>'Moving Avg'!F1475</f>
        <v>5.5080149999999994</v>
      </c>
      <c r="H1475" s="2">
        <f>'Moving Avg'!G1475</f>
        <v>5.4795440000000015</v>
      </c>
      <c r="I1475" s="2">
        <f>'Moving Avg'!H1475</f>
        <v>5.5626885000000001</v>
      </c>
      <c r="J1475" s="6" t="str">
        <f>OBV!F1475</f>
        <v>BULLISH</v>
      </c>
      <c r="K1475" s="6" t="str">
        <f>OBV!G1475</f>
        <v>NEUTRAL</v>
      </c>
      <c r="L1475" s="6" t="str">
        <f>OBV!H1475</f>
        <v>BULLISH DIVERGENCE</v>
      </c>
    </row>
    <row r="1476" spans="1:12" ht="13.5" x14ac:dyDescent="0.25">
      <c r="A1476" s="3">
        <f>RSI!A1476</f>
        <v>44161</v>
      </c>
      <c r="B1476" s="2">
        <f>RSI!B1476</f>
        <v>5.5114000000000001</v>
      </c>
      <c r="C1476" s="2">
        <f>RSI!I1476</f>
        <v>49.436772476641949</v>
      </c>
      <c r="D1476" s="2">
        <f>MACD!E1476</f>
        <v>-6.2232805006206426E-2</v>
      </c>
      <c r="E1476" s="2">
        <f>MACD!F1476</f>
        <v>-3.8587856112782863E-2</v>
      </c>
      <c r="F1476" s="2">
        <f>'Moving Avg'!D1476</f>
        <v>5.5858200000000009</v>
      </c>
      <c r="G1476" s="2">
        <f>'Moving Avg'!F1476</f>
        <v>5.5102899999999995</v>
      </c>
      <c r="H1476" s="2">
        <f>'Moving Avg'!G1476</f>
        <v>5.4834920000000009</v>
      </c>
      <c r="I1476" s="2">
        <f>'Moving Avg'!H1476</f>
        <v>5.5610185000000012</v>
      </c>
      <c r="J1476" s="6" t="str">
        <f>OBV!F1476</f>
        <v>BEARISH</v>
      </c>
      <c r="K1476" s="6" t="str">
        <f>OBV!G1476</f>
        <v>NEUTRAL</v>
      </c>
      <c r="L1476" s="6" t="str">
        <f>OBV!H1476</f>
        <v>CONFIRMED BEARISH</v>
      </c>
    </row>
    <row r="1477" spans="1:12" ht="13.5" x14ac:dyDescent="0.25">
      <c r="A1477" s="3">
        <f>RSI!A1477</f>
        <v>44162</v>
      </c>
      <c r="B1477" s="2">
        <f>RSI!B1477</f>
        <v>5.5418000000000003</v>
      </c>
      <c r="C1477" s="2">
        <f>RSI!I1477</f>
        <v>52.1122766750103</v>
      </c>
      <c r="D1477" s="2">
        <f>MACD!E1477</f>
        <v>-6.3685357468175496E-2</v>
      </c>
      <c r="E1477" s="2">
        <f>MACD!F1477</f>
        <v>-4.3607356383861394E-2</v>
      </c>
      <c r="F1477" s="2">
        <f>'Moving Avg'!D1477</f>
        <v>5.5539400000000017</v>
      </c>
      <c r="G1477" s="2">
        <f>'Moving Avg'!F1477</f>
        <v>5.5140849999999997</v>
      </c>
      <c r="H1477" s="2">
        <f>'Moving Avg'!G1477</f>
        <v>5.4850100000000017</v>
      </c>
      <c r="I1477" s="2">
        <f>'Moving Avg'!H1477</f>
        <v>5.5602975000000026</v>
      </c>
      <c r="J1477" s="6" t="str">
        <f>OBV!F1477</f>
        <v>BEARISH</v>
      </c>
      <c r="K1477" s="6" t="str">
        <f>OBV!G1477</f>
        <v>NEUTRAL</v>
      </c>
      <c r="L1477" s="6" t="str">
        <f>OBV!H1477</f>
        <v>CONFIRMED BEARISH</v>
      </c>
    </row>
    <row r="1478" spans="1:12" ht="13.5" x14ac:dyDescent="0.25">
      <c r="A1478" s="3">
        <f>RSI!A1478</f>
        <v>44165</v>
      </c>
      <c r="B1478" s="2">
        <f>RSI!B1478</f>
        <v>5.5570000000000004</v>
      </c>
      <c r="C1478" s="2">
        <f>RSI!I1478</f>
        <v>53.438903385049414</v>
      </c>
      <c r="D1478" s="2">
        <f>MACD!E1478</f>
        <v>-6.5005900195151511E-2</v>
      </c>
      <c r="E1478" s="2">
        <f>MACD!F1478</f>
        <v>-4.7887065146119415E-2</v>
      </c>
      <c r="F1478" s="2">
        <f>'Moving Avg'!D1478</f>
        <v>5.5418000000000003</v>
      </c>
      <c r="G1478" s="2">
        <f>'Moving Avg'!F1478</f>
        <v>5.5186399999999995</v>
      </c>
      <c r="H1478" s="2">
        <f>'Moving Avg'!G1478</f>
        <v>5.4868320000000015</v>
      </c>
      <c r="I1478" s="2">
        <f>'Moving Avg'!H1478</f>
        <v>5.5588175000000035</v>
      </c>
      <c r="J1478" s="6" t="str">
        <f>OBV!F1478</f>
        <v>BEARISH</v>
      </c>
      <c r="K1478" s="6" t="str">
        <f>OBV!G1478</f>
        <v>NEUTRAL</v>
      </c>
      <c r="L1478" s="6" t="str">
        <f>OBV!H1478</f>
        <v>CONFIRMED BEARISH</v>
      </c>
    </row>
    <row r="1479" spans="1:12" ht="13.5" x14ac:dyDescent="0.25">
      <c r="A1479" s="3">
        <f>RSI!A1479</f>
        <v>44166</v>
      </c>
      <c r="B1479" s="2">
        <f>RSI!B1479</f>
        <v>5.6481000000000003</v>
      </c>
      <c r="C1479" s="2">
        <f>RSI!I1479</f>
        <v>60.501503039162102</v>
      </c>
      <c r="D1479" s="2">
        <f>MACD!E1479</f>
        <v>-6.1409107172752719E-2</v>
      </c>
      <c r="E1479" s="2">
        <f>MACD!F1479</f>
        <v>-5.0591473551446081E-2</v>
      </c>
      <c r="F1479" s="2">
        <f>'Moving Avg'!D1479</f>
        <v>5.5600199999999997</v>
      </c>
      <c r="G1479" s="2">
        <f>'Moving Avg'!F1479</f>
        <v>5.5277499999999993</v>
      </c>
      <c r="H1479" s="2">
        <f>'Moving Avg'!G1479</f>
        <v>5.493666000000001</v>
      </c>
      <c r="I1479" s="2">
        <f>'Moving Avg'!H1479</f>
        <v>5.5577930000000038</v>
      </c>
      <c r="J1479" s="6" t="str">
        <f>OBV!F1479</f>
        <v>BULLISH</v>
      </c>
      <c r="K1479" s="6" t="str">
        <f>OBV!G1479</f>
        <v>NEUTRAL</v>
      </c>
      <c r="L1479" s="6" t="str">
        <f>OBV!H1479</f>
        <v>CONFIRMED BULLISH</v>
      </c>
    </row>
    <row r="1480" spans="1:12" ht="13.5" x14ac:dyDescent="0.25">
      <c r="A1480" s="3">
        <f>RSI!A1480</f>
        <v>44167</v>
      </c>
      <c r="B1480" s="2">
        <f>RSI!B1480</f>
        <v>5.5266000000000002</v>
      </c>
      <c r="C1480" s="2">
        <f>RSI!I1480</f>
        <v>49.678404507311441</v>
      </c>
      <c r="D1480" s="2">
        <f>MACD!E1480</f>
        <v>-3.8425760990842051E-2</v>
      </c>
      <c r="E1480" s="2">
        <f>MACD!F1480</f>
        <v>-4.8158331039325278E-2</v>
      </c>
      <c r="F1480" s="2">
        <f>'Moving Avg'!D1480</f>
        <v>5.5569800000000003</v>
      </c>
      <c r="G1480" s="2">
        <f>'Moving Avg'!F1480</f>
        <v>5.5319249999999993</v>
      </c>
      <c r="H1480" s="2">
        <f>'Moving Avg'!G1480</f>
        <v>5.4951840000000001</v>
      </c>
      <c r="I1480" s="2">
        <f>'Moving Avg'!H1480</f>
        <v>5.5566165000000032</v>
      </c>
      <c r="J1480" s="6" t="str">
        <f>OBV!F1480</f>
        <v>BULLISH</v>
      </c>
      <c r="K1480" s="6" t="str">
        <f>OBV!G1480</f>
        <v>NEUTRAL</v>
      </c>
      <c r="L1480" s="6" t="str">
        <f>OBV!H1480</f>
        <v>BULLISH DIVERGENCE</v>
      </c>
    </row>
    <row r="1481" spans="1:12" ht="13.5" x14ac:dyDescent="0.25">
      <c r="A1481" s="3">
        <f>RSI!A1481</f>
        <v>44168</v>
      </c>
      <c r="B1481" s="2">
        <f>RSI!B1481</f>
        <v>5.6025</v>
      </c>
      <c r="C1481" s="2">
        <f>RSI!I1481</f>
        <v>55.083923997852139</v>
      </c>
      <c r="D1481" s="2">
        <f>MACD!E1481</f>
        <v>-1.9888087931044574E-2</v>
      </c>
      <c r="E1481" s="2">
        <f>MACD!F1481</f>
        <v>-4.250428241766914E-2</v>
      </c>
      <c r="F1481" s="2">
        <f>'Moving Avg'!D1481</f>
        <v>5.5751999999999997</v>
      </c>
      <c r="G1481" s="2">
        <f>'Moving Avg'!F1481</f>
        <v>5.5425550000000001</v>
      </c>
      <c r="H1481" s="2">
        <f>'Moving Avg'!G1481</f>
        <v>5.4982199999999999</v>
      </c>
      <c r="I1481" s="2">
        <f>'Moving Avg'!H1481</f>
        <v>5.5558195000000037</v>
      </c>
      <c r="J1481" s="6" t="str">
        <f>OBV!F1481</f>
        <v>BULLISH</v>
      </c>
      <c r="K1481" s="6" t="str">
        <f>OBV!G1481</f>
        <v>NEUTRAL</v>
      </c>
      <c r="L1481" s="6" t="str">
        <f>OBV!H1481</f>
        <v>CONFIRMED BULLISH</v>
      </c>
    </row>
    <row r="1482" spans="1:12" ht="13.5" x14ac:dyDescent="0.25">
      <c r="A1482" s="3">
        <f>RSI!A1482</f>
        <v>44169</v>
      </c>
      <c r="B1482" s="2">
        <f>RSI!B1482</f>
        <v>5.5190000000000001</v>
      </c>
      <c r="C1482" s="2">
        <f>RSI!I1482</f>
        <v>48.865062599421634</v>
      </c>
      <c r="D1482" s="2">
        <f>MACD!E1482</f>
        <v>9.7364489440794344E-3</v>
      </c>
      <c r="E1482" s="2">
        <f>MACD!F1482</f>
        <v>-3.2056136145319429E-2</v>
      </c>
      <c r="F1482" s="2">
        <f>'Moving Avg'!D1482</f>
        <v>5.57064</v>
      </c>
      <c r="G1482" s="2">
        <f>'Moving Avg'!F1482</f>
        <v>5.5421750000000003</v>
      </c>
      <c r="H1482" s="2">
        <f>'Moving Avg'!G1482</f>
        <v>5.4995860000000008</v>
      </c>
      <c r="I1482" s="2">
        <f>'Moving Avg'!H1482</f>
        <v>5.554605000000004</v>
      </c>
      <c r="J1482" s="6" t="str">
        <f>OBV!F1482</f>
        <v>BEARISH</v>
      </c>
      <c r="K1482" s="6" t="str">
        <f>OBV!G1482</f>
        <v>NEUTRAL</v>
      </c>
      <c r="L1482" s="6" t="str">
        <f>OBV!H1482</f>
        <v>CONFIRMED BEARISH</v>
      </c>
    </row>
    <row r="1483" spans="1:12" ht="13.5" x14ac:dyDescent="0.25">
      <c r="A1483" s="3">
        <f>RSI!A1483</f>
        <v>44172</v>
      </c>
      <c r="B1483" s="2">
        <f>RSI!B1483</f>
        <v>5.5038</v>
      </c>
      <c r="C1483" s="2">
        <f>RSI!I1483</f>
        <v>47.806981094817118</v>
      </c>
      <c r="D1483" s="2">
        <f>MACD!E1483</f>
        <v>2.3191724855426088E-2</v>
      </c>
      <c r="E1483" s="2">
        <f>MACD!F1483</f>
        <v>-2.1006563945170326E-2</v>
      </c>
      <c r="F1483" s="2">
        <f>'Moving Avg'!D1483</f>
        <v>5.56</v>
      </c>
      <c r="G1483" s="2">
        <f>'Moving Avg'!F1483</f>
        <v>5.5421750000000003</v>
      </c>
      <c r="H1483" s="2">
        <f>'Moving Avg'!G1483</f>
        <v>5.5006480000000009</v>
      </c>
      <c r="I1483" s="2">
        <f>'Moving Avg'!H1483</f>
        <v>5.5533145000000044</v>
      </c>
      <c r="J1483" s="6" t="str">
        <f>OBV!F1483</f>
        <v>BEARISH</v>
      </c>
      <c r="K1483" s="6" t="str">
        <f>OBV!G1483</f>
        <v>NEUTRAL</v>
      </c>
      <c r="L1483" s="6" t="str">
        <f>OBV!H1483</f>
        <v>CONFIRMED BEARISH</v>
      </c>
    </row>
    <row r="1484" spans="1:12" ht="13.5" x14ac:dyDescent="0.25">
      <c r="A1484" s="3">
        <f>RSI!A1484</f>
        <v>44173</v>
      </c>
      <c r="B1484" s="2">
        <f>RSI!B1484</f>
        <v>5.6101000000000001</v>
      </c>
      <c r="C1484" s="2">
        <f>RSI!I1484</f>
        <v>55.125086317116377</v>
      </c>
      <c r="D1484" s="2">
        <f>MACD!E1484</f>
        <v>1.7554784616676145E-2</v>
      </c>
      <c r="E1484" s="2">
        <f>MACD!F1484</f>
        <v>-1.3294294232801032E-2</v>
      </c>
      <c r="F1484" s="2">
        <f>'Moving Avg'!D1484</f>
        <v>5.5523999999999996</v>
      </c>
      <c r="G1484" s="2">
        <f>'Moving Avg'!F1484</f>
        <v>5.5543200000000006</v>
      </c>
      <c r="H1484" s="2">
        <f>'Moving Avg'!G1484</f>
        <v>5.5038360000000015</v>
      </c>
      <c r="I1484" s="2">
        <f>'Moving Avg'!H1484</f>
        <v>5.5525555000000058</v>
      </c>
      <c r="J1484" s="6" t="str">
        <f>OBV!F1484</f>
        <v>BEARISH</v>
      </c>
      <c r="K1484" s="6" t="str">
        <f>OBV!G1484</f>
        <v>NEUTRAL</v>
      </c>
      <c r="L1484" s="6" t="str">
        <f>OBV!H1484</f>
        <v>CONFIRMED BEARISH</v>
      </c>
    </row>
    <row r="1485" spans="1:12" ht="13.5" x14ac:dyDescent="0.25">
      <c r="A1485" s="3">
        <f>RSI!A1485</f>
        <v>44174</v>
      </c>
      <c r="B1485" s="2">
        <f>RSI!B1485</f>
        <v>5.5720999999999998</v>
      </c>
      <c r="C1485" s="2">
        <f>RSI!I1485</f>
        <v>52.301905101142431</v>
      </c>
      <c r="D1485" s="2">
        <f>MACD!E1485</f>
        <v>1.2809548992394504E-2</v>
      </c>
      <c r="E1485" s="2">
        <f>MACD!F1485</f>
        <v>-8.0735255877619257E-3</v>
      </c>
      <c r="F1485" s="2">
        <f>'Moving Avg'!D1485</f>
        <v>5.5615000000000006</v>
      </c>
      <c r="G1485" s="2">
        <f>'Moving Avg'!F1485</f>
        <v>5.560010000000001</v>
      </c>
      <c r="H1485" s="2">
        <f>'Moving Avg'!G1485</f>
        <v>5.5074800000000002</v>
      </c>
      <c r="I1485" s="2">
        <f>'Moving Avg'!H1485</f>
        <v>5.5508850000000054</v>
      </c>
      <c r="J1485" s="6" t="str">
        <f>OBV!F1485</f>
        <v>BEARISH</v>
      </c>
      <c r="K1485" s="6" t="str">
        <f>OBV!G1485</f>
        <v>NEUTRAL</v>
      </c>
      <c r="L1485" s="6" t="str">
        <f>OBV!H1485</f>
        <v>BEARISH DIVERGENCE</v>
      </c>
    </row>
    <row r="1486" spans="1:12" ht="13.5" x14ac:dyDescent="0.25">
      <c r="A1486" s="3">
        <f>RSI!A1486</f>
        <v>44175</v>
      </c>
      <c r="B1486" s="2">
        <f>RSI!B1486</f>
        <v>5.5720999999999998</v>
      </c>
      <c r="C1486" s="2">
        <f>RSI!I1486</f>
        <v>52.301905101142431</v>
      </c>
      <c r="D1486" s="2">
        <f>MACD!E1486</f>
        <v>3.923571805365178E-3</v>
      </c>
      <c r="E1486" s="2">
        <f>MACD!F1486</f>
        <v>-5.6741061091365053E-3</v>
      </c>
      <c r="F1486" s="2">
        <f>'Moving Avg'!D1486</f>
        <v>5.5554199999999998</v>
      </c>
      <c r="G1486" s="2">
        <f>'Moving Avg'!F1486</f>
        <v>5.5657000000000014</v>
      </c>
      <c r="H1486" s="2">
        <f>'Moving Avg'!G1486</f>
        <v>5.5111239999999997</v>
      </c>
      <c r="I1486" s="2">
        <f>'Moving Avg'!H1486</f>
        <v>5.5492525000000059</v>
      </c>
      <c r="J1486" s="6" t="str">
        <f>OBV!F1486</f>
        <v>BEARISH</v>
      </c>
      <c r="K1486" s="6" t="str">
        <f>OBV!G1486</f>
        <v>NEUTRAL</v>
      </c>
      <c r="L1486" s="6" t="str">
        <f>OBV!H1486</f>
        <v>CONFIRMED BEARISH</v>
      </c>
    </row>
    <row r="1487" spans="1:12" ht="13.5" x14ac:dyDescent="0.25">
      <c r="A1487" s="3">
        <f>RSI!A1487</f>
        <v>44176</v>
      </c>
      <c r="B1487" s="2">
        <f>RSI!B1487</f>
        <v>5.4203000000000001</v>
      </c>
      <c r="C1487" s="2">
        <f>RSI!I1487</f>
        <v>42.271944245563908</v>
      </c>
      <c r="D1487" s="2">
        <f>MACD!E1487</f>
        <v>1.2146540427433017E-2</v>
      </c>
      <c r="E1487" s="2">
        <f>MACD!F1487</f>
        <v>-2.1099768018226009E-3</v>
      </c>
      <c r="F1487" s="2">
        <f>'Moving Avg'!D1487</f>
        <v>5.5356800000000002</v>
      </c>
      <c r="G1487" s="2">
        <f>'Moving Avg'!F1487</f>
        <v>5.5638000000000023</v>
      </c>
      <c r="H1487" s="2">
        <f>'Moving Avg'!G1487</f>
        <v>5.5085420000000012</v>
      </c>
      <c r="I1487" s="2">
        <f>'Moving Avg'!H1487</f>
        <v>5.5468990000000051</v>
      </c>
      <c r="J1487" s="6" t="str">
        <f>OBV!F1487</f>
        <v>BEARISH</v>
      </c>
      <c r="K1487" s="6" t="str">
        <f>OBV!G1487</f>
        <v>NEUTRAL</v>
      </c>
      <c r="L1487" s="6" t="str">
        <f>OBV!H1487</f>
        <v>CONFIRMED BEARISH</v>
      </c>
    </row>
    <row r="1488" spans="1:12" ht="13.5" x14ac:dyDescent="0.25">
      <c r="A1488" s="3">
        <f>RSI!A1488</f>
        <v>44179</v>
      </c>
      <c r="B1488" s="2">
        <f>RSI!B1488</f>
        <v>5.5418000000000003</v>
      </c>
      <c r="C1488" s="2">
        <f>RSI!I1488</f>
        <v>50.460746397510043</v>
      </c>
      <c r="D1488" s="2">
        <f>MACD!E1488</f>
        <v>1.3173692021047678E-2</v>
      </c>
      <c r="E1488" s="2">
        <f>MACD!F1488</f>
        <v>9.4675696275145493E-4</v>
      </c>
      <c r="F1488" s="2">
        <f>'Moving Avg'!D1488</f>
        <v>5.5432800000000002</v>
      </c>
      <c r="G1488" s="2">
        <f>'Moving Avg'!F1488</f>
        <v>5.5675950000000016</v>
      </c>
      <c r="H1488" s="2">
        <f>'Moving Avg'!G1488</f>
        <v>5.5100600000000011</v>
      </c>
      <c r="I1488" s="2">
        <f>'Moving Avg'!H1488</f>
        <v>5.544394000000004</v>
      </c>
      <c r="J1488" s="6" t="str">
        <f>OBV!F1488</f>
        <v>BEARISH</v>
      </c>
      <c r="K1488" s="6" t="str">
        <f>OBV!G1488</f>
        <v>NEUTRAL</v>
      </c>
      <c r="L1488" s="6" t="str">
        <f>OBV!H1488</f>
        <v>BEARISH DIVERGENCE</v>
      </c>
    </row>
    <row r="1489" spans="1:12" ht="13.5" x14ac:dyDescent="0.25">
      <c r="A1489" s="3">
        <f>RSI!A1489</f>
        <v>44180</v>
      </c>
      <c r="B1489" s="2">
        <f>RSI!B1489</f>
        <v>5.4583000000000004</v>
      </c>
      <c r="C1489" s="2">
        <f>RSI!I1489</f>
        <v>45.666443003657129</v>
      </c>
      <c r="D1489" s="2">
        <f>MACD!E1489</f>
        <v>3.4202102049992078E-2</v>
      </c>
      <c r="E1489" s="2">
        <f>MACD!F1489</f>
        <v>7.5978259801995802E-3</v>
      </c>
      <c r="F1489" s="2">
        <f>'Moving Avg'!D1489</f>
        <v>5.5129199999999994</v>
      </c>
      <c r="G1489" s="2">
        <f>'Moving Avg'!F1489</f>
        <v>5.5634200000000007</v>
      </c>
      <c r="H1489" s="2">
        <f>'Moving Avg'!G1489</f>
        <v>5.5102120000000028</v>
      </c>
      <c r="I1489" s="2">
        <f>'Moving Avg'!H1489</f>
        <v>5.5414715000000037</v>
      </c>
      <c r="J1489" s="6" t="str">
        <f>OBV!F1489</f>
        <v>BEARISH</v>
      </c>
      <c r="K1489" s="6" t="str">
        <f>OBV!G1489</f>
        <v>WEAK</v>
      </c>
      <c r="L1489" s="6" t="str">
        <f>OBV!H1489</f>
        <v>CONFIRMED BEARISH</v>
      </c>
    </row>
    <row r="1490" spans="1:12" ht="13.5" x14ac:dyDescent="0.25">
      <c r="A1490" s="3">
        <f>RSI!A1490</f>
        <v>44181</v>
      </c>
      <c r="B1490" s="2">
        <f>RSI!B1490</f>
        <v>5.5342000000000002</v>
      </c>
      <c r="C1490" s="2">
        <f>RSI!I1490</f>
        <v>50.289799109670788</v>
      </c>
      <c r="D1490" s="2">
        <f>MACD!E1490</f>
        <v>2.8136017576374073E-2</v>
      </c>
      <c r="E1490" s="2">
        <f>MACD!F1490</f>
        <v>1.1705464299434479E-2</v>
      </c>
      <c r="F1490" s="2">
        <f>'Moving Avg'!D1490</f>
        <v>5.5053399999999995</v>
      </c>
      <c r="G1490" s="2">
        <f>'Moving Avg'!F1490</f>
        <v>5.5592450000000007</v>
      </c>
      <c r="H1490" s="2">
        <f>'Moving Avg'!G1490</f>
        <v>5.5102120000000028</v>
      </c>
      <c r="I1490" s="2">
        <f>'Moving Avg'!H1490</f>
        <v>5.5389285000000044</v>
      </c>
      <c r="J1490" s="6" t="str">
        <f>OBV!F1490</f>
        <v>BEARISH</v>
      </c>
      <c r="K1490" s="6" t="str">
        <f>OBV!G1490</f>
        <v>WEAK</v>
      </c>
      <c r="L1490" s="6" t="str">
        <f>OBV!H1490</f>
        <v>CONFIRMED BEARISH</v>
      </c>
    </row>
    <row r="1491" spans="1:12" ht="13.5" x14ac:dyDescent="0.25">
      <c r="A1491" s="3">
        <f>RSI!A1491</f>
        <v>44182</v>
      </c>
      <c r="B1491" s="2">
        <f>RSI!B1491</f>
        <v>5.5418000000000003</v>
      </c>
      <c r="C1491" s="2">
        <f>RSI!I1491</f>
        <v>50.741784484549818</v>
      </c>
      <c r="D1491" s="2">
        <f>MACD!E1491</f>
        <v>3.4090099341187674E-2</v>
      </c>
      <c r="E1491" s="2">
        <f>MACD!F1491</f>
        <v>1.6182391307785121E-2</v>
      </c>
      <c r="F1491" s="2">
        <f>'Moving Avg'!D1491</f>
        <v>5.4992800000000006</v>
      </c>
      <c r="G1491" s="2">
        <f>'Moving Avg'!F1491</f>
        <v>5.5539300000000003</v>
      </c>
      <c r="H1491" s="2">
        <f>'Moving Avg'!G1491</f>
        <v>5.5103640000000018</v>
      </c>
      <c r="I1491" s="2">
        <f>'Moving Avg'!H1491</f>
        <v>5.5372965000000036</v>
      </c>
      <c r="J1491" s="6" t="str">
        <f>OBV!F1491</f>
        <v>BEARISH</v>
      </c>
      <c r="K1491" s="6" t="str">
        <f>OBV!G1491</f>
        <v>NEUTRAL</v>
      </c>
      <c r="L1491" s="6" t="str">
        <f>OBV!H1491</f>
        <v>CONFIRMED BEARISH</v>
      </c>
    </row>
    <row r="1492" spans="1:12" ht="13.5" x14ac:dyDescent="0.25">
      <c r="A1492" s="3">
        <f>RSI!A1492</f>
        <v>44183</v>
      </c>
      <c r="B1492" s="2">
        <f>RSI!B1492</f>
        <v>5.6177000000000001</v>
      </c>
      <c r="C1492" s="2">
        <f>RSI!I1492</f>
        <v>55.1296304881499</v>
      </c>
      <c r="D1492" s="2">
        <f>MACD!E1492</f>
        <v>2.0589848879532191E-2</v>
      </c>
      <c r="E1492" s="2">
        <f>MACD!F1492</f>
        <v>1.7063882822134536E-2</v>
      </c>
      <c r="F1492" s="2">
        <f>'Moving Avg'!D1492</f>
        <v>5.5387600000000008</v>
      </c>
      <c r="G1492" s="2">
        <f>'Moving Avg'!F1492</f>
        <v>5.5497549999999993</v>
      </c>
      <c r="H1492" s="2">
        <f>'Moving Avg'!G1492</f>
        <v>5.5120340000000008</v>
      </c>
      <c r="I1492" s="2">
        <f>'Moving Avg'!H1492</f>
        <v>5.536158000000003</v>
      </c>
      <c r="J1492" s="6" t="str">
        <f>OBV!F1492</f>
        <v>BULLISH</v>
      </c>
      <c r="K1492" s="6" t="str">
        <f>OBV!G1492</f>
        <v>NEUTRAL</v>
      </c>
      <c r="L1492" s="6" t="str">
        <f>OBV!H1492</f>
        <v>CONFIRMED BULLISH</v>
      </c>
    </row>
    <row r="1493" spans="1:12" ht="13.5" x14ac:dyDescent="0.25">
      <c r="A1493" s="3">
        <f>RSI!A1493</f>
        <v>44186</v>
      </c>
      <c r="B1493" s="2">
        <f>RSI!B1493</f>
        <v>5.6177000000000001</v>
      </c>
      <c r="C1493" s="2">
        <f>RSI!I1493</f>
        <v>55.1296304881499</v>
      </c>
      <c r="D1493" s="2">
        <f>MACD!E1493</f>
        <v>6.3148395562455661E-3</v>
      </c>
      <c r="E1493" s="2">
        <f>MACD!F1493</f>
        <v>1.4914074168956742E-2</v>
      </c>
      <c r="F1493" s="2">
        <f>'Moving Avg'!D1493</f>
        <v>5.5539399999999999</v>
      </c>
      <c r="G1493" s="2">
        <f>'Moving Avg'!F1493</f>
        <v>5.5497549999999993</v>
      </c>
      <c r="H1493" s="2">
        <f>'Moving Avg'!G1493</f>
        <v>5.5152220000000014</v>
      </c>
      <c r="I1493" s="2">
        <f>'Moving Avg'!H1493</f>
        <v>5.5350195000000033</v>
      </c>
      <c r="J1493" s="6" t="str">
        <f>OBV!F1493</f>
        <v>BULLISH</v>
      </c>
      <c r="K1493" s="6" t="str">
        <f>OBV!G1493</f>
        <v>NEUTRAL</v>
      </c>
      <c r="L1493" s="6" t="str">
        <f>OBV!H1493</f>
        <v>CONFIRMED BULLISH</v>
      </c>
    </row>
    <row r="1494" spans="1:12" ht="13.5" x14ac:dyDescent="0.25">
      <c r="A1494" s="3">
        <f>RSI!A1494</f>
        <v>44187</v>
      </c>
      <c r="B1494" s="2">
        <f>RSI!B1494</f>
        <v>5.7847</v>
      </c>
      <c r="C1494" s="2">
        <f>RSI!I1494</f>
        <v>63.440040802105734</v>
      </c>
      <c r="D1494" s="2">
        <f>MACD!E1494</f>
        <v>-2.2557784555168325E-3</v>
      </c>
      <c r="E1494" s="2">
        <f>MACD!F1494</f>
        <v>1.1480103644062028E-2</v>
      </c>
      <c r="F1494" s="2">
        <f>'Moving Avg'!D1494</f>
        <v>5.6192200000000003</v>
      </c>
      <c r="G1494" s="2">
        <f>'Moving Avg'!F1494</f>
        <v>5.5611399999999991</v>
      </c>
      <c r="H1494" s="2">
        <f>'Moving Avg'!G1494</f>
        <v>5.5217500000000008</v>
      </c>
      <c r="I1494" s="2">
        <f>'Moving Avg'!H1494</f>
        <v>5.5347160000000022</v>
      </c>
      <c r="J1494" s="6" t="str">
        <f>OBV!F1494</f>
        <v>BULLISH</v>
      </c>
      <c r="K1494" s="6" t="str">
        <f>OBV!G1494</f>
        <v>STRONG</v>
      </c>
      <c r="L1494" s="6" t="str">
        <f>OBV!H1494</f>
        <v>CONFIRMED BULLISH</v>
      </c>
    </row>
    <row r="1495" spans="1:12" ht="13.5" x14ac:dyDescent="0.25">
      <c r="A1495" s="3">
        <f>RSI!A1495</f>
        <v>44188</v>
      </c>
      <c r="B1495" s="2">
        <f>RSI!B1495</f>
        <v>5.9062000000000001</v>
      </c>
      <c r="C1495" s="2">
        <f>RSI!I1495</f>
        <v>68.073064726897357</v>
      </c>
      <c r="D1495" s="2">
        <f>MACD!E1495</f>
        <v>-2.5780840676065786E-2</v>
      </c>
      <c r="E1495" s="2">
        <f>MACD!F1495</f>
        <v>4.0279147800364647E-3</v>
      </c>
      <c r="F1495" s="2">
        <f>'Moving Avg'!D1495</f>
        <v>5.6936200000000001</v>
      </c>
      <c r="G1495" s="2">
        <f>'Moving Avg'!F1495</f>
        <v>5.5793599999999994</v>
      </c>
      <c r="H1495" s="2">
        <f>'Moving Avg'!G1495</f>
        <v>5.5307079999999997</v>
      </c>
      <c r="I1495" s="2">
        <f>'Moving Avg'!H1495</f>
        <v>5.535020000000002</v>
      </c>
      <c r="J1495" s="6" t="str">
        <f>OBV!F1495</f>
        <v>BULLISH</v>
      </c>
      <c r="K1495" s="6" t="str">
        <f>OBV!G1495</f>
        <v>STRONG</v>
      </c>
      <c r="L1495" s="6" t="str">
        <f>OBV!H1495</f>
        <v>CONFIRMED BULLISH</v>
      </c>
    </row>
    <row r="1496" spans="1:12" ht="13.5" x14ac:dyDescent="0.25">
      <c r="A1496" s="3">
        <f>RSI!A1496</f>
        <v>44189</v>
      </c>
      <c r="B1496" s="2">
        <f>RSI!B1496</f>
        <v>5.7694999999999999</v>
      </c>
      <c r="C1496" s="2">
        <f>RSI!I1496</f>
        <v>59.01205676496464</v>
      </c>
      <c r="D1496" s="2">
        <f>MACD!E1496</f>
        <v>-3.7599839957965564E-2</v>
      </c>
      <c r="E1496" s="2">
        <f>MACD!F1496</f>
        <v>-4.2976361675639407E-3</v>
      </c>
      <c r="F1496" s="2">
        <f>'Moving Avg'!D1496</f>
        <v>5.73916</v>
      </c>
      <c r="G1496" s="2">
        <f>'Moving Avg'!F1496</f>
        <v>5.5922649999999985</v>
      </c>
      <c r="H1496" s="2">
        <f>'Moving Avg'!G1496</f>
        <v>5.5369319999999993</v>
      </c>
      <c r="I1496" s="2">
        <f>'Moving Avg'!H1496</f>
        <v>5.5346405000000027</v>
      </c>
      <c r="J1496" s="6" t="str">
        <f>OBV!F1496</f>
        <v>BULLISH</v>
      </c>
      <c r="K1496" s="6" t="str">
        <f>OBV!G1496</f>
        <v>STRONG</v>
      </c>
      <c r="L1496" s="6" t="str">
        <f>OBV!H1496</f>
        <v>CONFIRMED BULLISH</v>
      </c>
    </row>
    <row r="1497" spans="1:12" ht="13.5" x14ac:dyDescent="0.25">
      <c r="A1497" s="3">
        <f>RSI!A1497</f>
        <v>44190</v>
      </c>
      <c r="B1497" s="2">
        <f>RSI!B1497</f>
        <v>5.9364999999999997</v>
      </c>
      <c r="C1497" s="2">
        <f>RSI!I1497</f>
        <v>65.120183505922043</v>
      </c>
      <c r="D1497" s="2">
        <f>MACD!E1497</f>
        <v>-8.4405040649390806E-2</v>
      </c>
      <c r="E1497" s="2">
        <f>MACD!F1497</f>
        <v>-2.0319117063929318E-2</v>
      </c>
      <c r="F1497" s="2">
        <f>'Moving Avg'!D1497</f>
        <v>5.8029199999999994</v>
      </c>
      <c r="G1497" s="2">
        <f>'Moving Avg'!F1497</f>
        <v>5.6119999999999992</v>
      </c>
      <c r="H1497" s="2">
        <f>'Moving Avg'!G1497</f>
        <v>5.5464960000000012</v>
      </c>
      <c r="I1497" s="2">
        <f>'Moving Avg'!H1497</f>
        <v>5.5354755000000031</v>
      </c>
      <c r="J1497" s="6" t="str">
        <f>OBV!F1497</f>
        <v>BULLISH</v>
      </c>
      <c r="K1497" s="6" t="str">
        <f>OBV!G1497</f>
        <v>STRONG</v>
      </c>
      <c r="L1497" s="6" t="str">
        <f>OBV!H1497</f>
        <v>CONFIRMED BULLISH</v>
      </c>
    </row>
    <row r="1498" spans="1:12" ht="13.5" x14ac:dyDescent="0.25">
      <c r="A1498" s="3">
        <f>RSI!A1498</f>
        <v>44193</v>
      </c>
      <c r="B1498" s="2">
        <f>RSI!B1498</f>
        <v>5.9138000000000002</v>
      </c>
      <c r="C1498" s="2">
        <f>RSI!I1498</f>
        <v>63.729944330290643</v>
      </c>
      <c r="D1498" s="2">
        <f>MACD!E1498</f>
        <v>-0.10562273303555703</v>
      </c>
      <c r="E1498" s="2">
        <f>MACD!F1498</f>
        <v>-3.7379840258254859E-2</v>
      </c>
      <c r="F1498" s="2">
        <f>'Moving Avg'!D1498</f>
        <v>5.8621399999999992</v>
      </c>
      <c r="G1498" s="2">
        <f>'Moving Avg'!F1498</f>
        <v>5.6298399999999988</v>
      </c>
      <c r="H1498" s="2">
        <f>'Moving Avg'!G1498</f>
        <v>5.5556059999999992</v>
      </c>
      <c r="I1498" s="2">
        <f>'Moving Avg'!H1498</f>
        <v>5.536235000000004</v>
      </c>
      <c r="J1498" s="6" t="str">
        <f>OBV!F1498</f>
        <v>BULLISH</v>
      </c>
      <c r="K1498" s="6" t="str">
        <f>OBV!G1498</f>
        <v>NEUTRAL</v>
      </c>
      <c r="L1498" s="6" t="str">
        <f>OBV!H1498</f>
        <v>CONFIRMED BULLISH</v>
      </c>
    </row>
    <row r="1499" spans="1:12" ht="13.5" x14ac:dyDescent="0.25">
      <c r="A1499" s="3">
        <f>RSI!A1499</f>
        <v>44194</v>
      </c>
      <c r="B1499" s="2">
        <f>RSI!B1499</f>
        <v>5.9138000000000002</v>
      </c>
      <c r="C1499" s="2">
        <f>RSI!I1499</f>
        <v>63.729944330290643</v>
      </c>
      <c r="D1499" s="2">
        <f>MACD!E1499</f>
        <v>-0.13812807341747657</v>
      </c>
      <c r="E1499" s="2">
        <f>MACD!F1499</f>
        <v>-5.7529486890099207E-2</v>
      </c>
      <c r="F1499" s="2">
        <f>'Moving Avg'!D1499</f>
        <v>5.8879599999999996</v>
      </c>
      <c r="G1499" s="2">
        <f>'Moving Avg'!F1499</f>
        <v>5.6431249999999986</v>
      </c>
      <c r="H1499" s="2">
        <f>'Moving Avg'!G1499</f>
        <v>5.5647159999999998</v>
      </c>
      <c r="I1499" s="2">
        <f>'Moving Avg'!H1499</f>
        <v>5.5373360000000034</v>
      </c>
      <c r="J1499" s="6" t="str">
        <f>OBV!F1499</f>
        <v>BULLISH</v>
      </c>
      <c r="K1499" s="6" t="str">
        <f>OBV!G1499</f>
        <v>NEUTRAL</v>
      </c>
      <c r="L1499" s="6" t="str">
        <f>OBV!H1499</f>
        <v>CONFIRMED BULLISH</v>
      </c>
    </row>
    <row r="1500" spans="1:12" ht="13.5" x14ac:dyDescent="0.25">
      <c r="A1500" s="3">
        <f>RSI!A1500</f>
        <v>44195</v>
      </c>
      <c r="B1500" s="2">
        <f>RSI!B1500</f>
        <v>5.8757999999999999</v>
      </c>
      <c r="C1500" s="2">
        <f>RSI!I1500</f>
        <v>61.193606707988792</v>
      </c>
      <c r="D1500" s="2">
        <f>MACD!E1500</f>
        <v>-0.15272025664071887</v>
      </c>
      <c r="E1500" s="2">
        <f>MACD!F1500</f>
        <v>-7.6567640840223147E-2</v>
      </c>
      <c r="F1500" s="2">
        <f>'Moving Avg'!D1500</f>
        <v>5.8818799999999998</v>
      </c>
      <c r="G1500" s="2">
        <f>'Moving Avg'!F1500</f>
        <v>5.6605849999999993</v>
      </c>
      <c r="H1500" s="2">
        <f>'Moving Avg'!G1500</f>
        <v>5.5716999999999999</v>
      </c>
      <c r="I1500" s="2">
        <f>'Moving Avg'!H1500</f>
        <v>5.5379435000000035</v>
      </c>
      <c r="J1500" s="6" t="str">
        <f>OBV!F1500</f>
        <v>BEARISH</v>
      </c>
      <c r="K1500" s="6" t="str">
        <f>OBV!G1500</f>
        <v>NEUTRAL</v>
      </c>
      <c r="L1500" s="6" t="str">
        <f>OBV!H1500</f>
        <v>CONFIRMED BEARISH</v>
      </c>
    </row>
    <row r="1501" spans="1:12" ht="13.5" x14ac:dyDescent="0.25">
      <c r="A1501" s="3">
        <f>RSI!A1501</f>
        <v>44196</v>
      </c>
      <c r="B1501" s="2">
        <f>RSI!B1501</f>
        <v>5.9138000000000002</v>
      </c>
      <c r="C1501" s="2">
        <f>RSI!I1501</f>
        <v>62.788478003175811</v>
      </c>
      <c r="D1501" s="2">
        <f>MACD!E1501</f>
        <v>-0.16795093857755283</v>
      </c>
      <c r="E1501" s="2">
        <f>MACD!F1501</f>
        <v>-9.4844300387689096E-2</v>
      </c>
      <c r="F1501" s="2">
        <f>'Moving Avg'!D1501</f>
        <v>5.9107399999999997</v>
      </c>
      <c r="G1501" s="2">
        <f>'Moving Avg'!F1501</f>
        <v>5.676149999999998</v>
      </c>
      <c r="H1501" s="2">
        <f>'Moving Avg'!G1501</f>
        <v>5.5794439999999996</v>
      </c>
      <c r="I1501" s="2">
        <f>'Moving Avg'!H1501</f>
        <v>5.5387410000000035</v>
      </c>
      <c r="J1501" s="6" t="str">
        <f>OBV!F1501</f>
        <v>BULLISH</v>
      </c>
      <c r="K1501" s="6" t="str">
        <f>OBV!G1501</f>
        <v>NEUTRAL</v>
      </c>
      <c r="L1501" s="6" t="str">
        <f>OBV!H1501</f>
        <v>CONFIRMED BULLISH</v>
      </c>
    </row>
    <row r="1502" spans="1:12" ht="13.5" x14ac:dyDescent="0.25">
      <c r="A1502" s="3">
        <f>RSI!A1502</f>
        <v>44200</v>
      </c>
      <c r="B1502" s="2">
        <f>RSI!B1502</f>
        <v>5.8377999999999997</v>
      </c>
      <c r="C1502" s="2">
        <f>RSI!I1502</f>
        <v>57.68247650750218</v>
      </c>
      <c r="D1502" s="2">
        <f>MACD!E1502</f>
        <v>-0.16490260176364657</v>
      </c>
      <c r="E1502" s="2">
        <f>MACD!F1502</f>
        <v>-0.1088559606628806</v>
      </c>
      <c r="F1502" s="2">
        <f>'Moving Avg'!D1502</f>
        <v>5.8910000000000009</v>
      </c>
      <c r="G1502" s="2">
        <f>'Moving Avg'!F1502</f>
        <v>5.6920899999999985</v>
      </c>
      <c r="H1502" s="2">
        <f>'Moving Avg'!G1502</f>
        <v>5.5861239999999999</v>
      </c>
      <c r="I1502" s="2">
        <f>'Moving Avg'!H1502</f>
        <v>5.540107500000004</v>
      </c>
      <c r="J1502" s="6" t="str">
        <f>OBV!F1502</f>
        <v>BEARISH</v>
      </c>
      <c r="K1502" s="6" t="str">
        <f>OBV!G1502</f>
        <v>NEUTRAL</v>
      </c>
      <c r="L1502" s="6" t="str">
        <f>OBV!H1502</f>
        <v>CONFIRMED BEARISH</v>
      </c>
    </row>
    <row r="1503" spans="1:12" ht="13.5" x14ac:dyDescent="0.25">
      <c r="A1503" s="3">
        <f>RSI!A1503</f>
        <v>44201</v>
      </c>
      <c r="B1503" s="2">
        <f>RSI!B1503</f>
        <v>5.8377999999999997</v>
      </c>
      <c r="C1503" s="2">
        <f>RSI!I1503</f>
        <v>57.682476507502187</v>
      </c>
      <c r="D1503" s="2">
        <f>MACD!E1503</f>
        <v>-0.16314333386940483</v>
      </c>
      <c r="E1503" s="2">
        <f>MACD!F1503</f>
        <v>-0.11971343530418546</v>
      </c>
      <c r="F1503" s="2">
        <f>'Moving Avg'!D1503</f>
        <v>5.8758000000000008</v>
      </c>
      <c r="G1503" s="2">
        <f>'Moving Avg'!F1503</f>
        <v>5.7087899999999987</v>
      </c>
      <c r="H1503" s="2">
        <f>'Moving Avg'!G1503</f>
        <v>5.5935620000000004</v>
      </c>
      <c r="I1503" s="2">
        <f>'Moving Avg'!H1503</f>
        <v>5.5426885000000041</v>
      </c>
      <c r="J1503" s="6" t="str">
        <f>OBV!F1503</f>
        <v>BULLISH</v>
      </c>
      <c r="K1503" s="6" t="str">
        <f>OBV!G1503</f>
        <v>NEUTRAL</v>
      </c>
      <c r="L1503" s="6" t="str">
        <f>OBV!H1503</f>
        <v>BULLISH DIVERGENCE</v>
      </c>
    </row>
    <row r="1504" spans="1:12" ht="13.5" x14ac:dyDescent="0.25">
      <c r="A1504" s="3">
        <f>RSI!A1504</f>
        <v>44202</v>
      </c>
      <c r="B1504" s="2">
        <f>RSI!B1504</f>
        <v>5.7542999999999997</v>
      </c>
      <c r="C1504" s="2">
        <f>RSI!I1504</f>
        <v>52.266614368398656</v>
      </c>
      <c r="D1504" s="2">
        <f>MACD!E1504</f>
        <v>-0.13053657601643032</v>
      </c>
      <c r="E1504" s="2">
        <f>MACD!F1504</f>
        <v>-0.12187806344663443</v>
      </c>
      <c r="F1504" s="2">
        <f>'Moving Avg'!D1504</f>
        <v>5.8439000000000005</v>
      </c>
      <c r="G1504" s="2">
        <f>'Moving Avg'!F1504</f>
        <v>5.7159999999999993</v>
      </c>
      <c r="H1504" s="2">
        <f>'Moving Avg'!G1504</f>
        <v>5.599330000000001</v>
      </c>
      <c r="I1504" s="2">
        <f>'Moving Avg'!H1504</f>
        <v>5.5448520000000041</v>
      </c>
      <c r="J1504" s="6" t="str">
        <f>OBV!F1504</f>
        <v>BULLISH</v>
      </c>
      <c r="K1504" s="6" t="str">
        <f>OBV!G1504</f>
        <v>NEUTRAL</v>
      </c>
      <c r="L1504" s="6" t="str">
        <f>OBV!H1504</f>
        <v>BULLISH DIVERGENCE</v>
      </c>
    </row>
    <row r="1505" spans="1:12" ht="13.5" x14ac:dyDescent="0.25">
      <c r="A1505" s="3">
        <f>RSI!A1505</f>
        <v>44203</v>
      </c>
      <c r="B1505" s="2">
        <f>RSI!B1505</f>
        <v>5.5872999999999999</v>
      </c>
      <c r="C1505" s="2">
        <f>RSI!I1505</f>
        <v>43.474842685662971</v>
      </c>
      <c r="D1505" s="2">
        <f>MACD!E1505</f>
        <v>-7.2093257743969907E-2</v>
      </c>
      <c r="E1505" s="2">
        <f>MACD!F1505</f>
        <v>-0.11192110230610154</v>
      </c>
      <c r="F1505" s="2">
        <f>'Moving Avg'!D1505</f>
        <v>5.7861999999999991</v>
      </c>
      <c r="G1505" s="2">
        <f>'Moving Avg'!F1505</f>
        <v>5.716759999999999</v>
      </c>
      <c r="H1505" s="2">
        <f>'Moving Avg'!G1505</f>
        <v>5.601758000000002</v>
      </c>
      <c r="I1505" s="2">
        <f>'Moving Avg'!H1505</f>
        <v>5.5454590000000046</v>
      </c>
      <c r="J1505" s="6" t="str">
        <f>OBV!F1505</f>
        <v>BULLISH</v>
      </c>
      <c r="K1505" s="6" t="str">
        <f>OBV!G1505</f>
        <v>NEUTRAL</v>
      </c>
      <c r="L1505" s="6" t="str">
        <f>OBV!H1505</f>
        <v>BULLISH DIVERGENCE</v>
      </c>
    </row>
    <row r="1506" spans="1:12" ht="13.5" x14ac:dyDescent="0.25">
      <c r="A1506" s="3">
        <f>RSI!A1506</f>
        <v>44204</v>
      </c>
      <c r="B1506" s="2">
        <f>RSI!B1506</f>
        <v>5.7542999999999997</v>
      </c>
      <c r="C1506" s="2">
        <f>RSI!I1506</f>
        <v>52.14393624063262</v>
      </c>
      <c r="D1506" s="2">
        <f>MACD!E1506</f>
        <v>-5.5249709151655502E-2</v>
      </c>
      <c r="E1506" s="2">
        <f>MACD!F1506</f>
        <v>-0.10058682367521234</v>
      </c>
      <c r="F1506" s="2">
        <f>'Moving Avg'!D1506</f>
        <v>5.7542999999999997</v>
      </c>
      <c r="G1506" s="2">
        <f>'Moving Avg'!F1506</f>
        <v>5.7258699999999996</v>
      </c>
      <c r="H1506" s="2">
        <f>'Moving Avg'!G1506</f>
        <v>5.6075260000000018</v>
      </c>
      <c r="I1506" s="2">
        <f>'Moving Avg'!H1506</f>
        <v>5.5469770000000036</v>
      </c>
      <c r="J1506" s="6" t="str">
        <f>OBV!F1506</f>
        <v>BEARISH</v>
      </c>
      <c r="K1506" s="6" t="str">
        <f>OBV!G1506</f>
        <v>NEUTRAL</v>
      </c>
      <c r="L1506" s="6" t="str">
        <f>OBV!H1506</f>
        <v>CONFIRMED BEARISH</v>
      </c>
    </row>
    <row r="1507" spans="1:12" ht="13.5" x14ac:dyDescent="0.25">
      <c r="A1507" s="3">
        <f>RSI!A1507</f>
        <v>44207</v>
      </c>
      <c r="B1507" s="2">
        <f>RSI!B1507</f>
        <v>5.7618999999999998</v>
      </c>
      <c r="C1507" s="2">
        <f>RSI!I1507</f>
        <v>52.500961165273061</v>
      </c>
      <c r="D1507" s="2">
        <f>MACD!E1507</f>
        <v>-1.6121006304095964E-2</v>
      </c>
      <c r="E1507" s="2">
        <f>MACD!F1507</f>
        <v>-8.3693660200989076E-2</v>
      </c>
      <c r="F1507" s="2">
        <f>'Moving Avg'!D1507</f>
        <v>5.7391199999999998</v>
      </c>
      <c r="G1507" s="2">
        <f>'Moving Avg'!F1507</f>
        <v>5.7429499999999996</v>
      </c>
      <c r="H1507" s="2">
        <f>'Moving Avg'!G1507</f>
        <v>5.6134460000000015</v>
      </c>
      <c r="I1507" s="2">
        <f>'Moving Avg'!H1507</f>
        <v>5.5485330000000035</v>
      </c>
      <c r="J1507" s="6" t="str">
        <f>OBV!F1507</f>
        <v>BEARISH</v>
      </c>
      <c r="K1507" s="6" t="str">
        <f>OBV!G1507</f>
        <v>NEUTRAL</v>
      </c>
      <c r="L1507" s="6" t="str">
        <f>OBV!H1507</f>
        <v>CONFIRMED BEARISH</v>
      </c>
    </row>
    <row r="1508" spans="1:12" ht="13.5" x14ac:dyDescent="0.25">
      <c r="A1508" s="3">
        <f>RSI!A1508</f>
        <v>44208</v>
      </c>
      <c r="B1508" s="2">
        <f>RSI!B1508</f>
        <v>5.7618999999999998</v>
      </c>
      <c r="C1508" s="2">
        <f>RSI!I1508</f>
        <v>52.500961165273068</v>
      </c>
      <c r="D1508" s="2">
        <f>MACD!E1508</f>
        <v>1.3216535884779113E-2</v>
      </c>
      <c r="E1508" s="2">
        <f>MACD!F1508</f>
        <v>-6.4311620983835444E-2</v>
      </c>
      <c r="F1508" s="2">
        <f>'Moving Avg'!D1508</f>
        <v>5.7239400000000007</v>
      </c>
      <c r="G1508" s="2">
        <f>'Moving Avg'!F1508</f>
        <v>5.7539549999999995</v>
      </c>
      <c r="H1508" s="2">
        <f>'Moving Avg'!G1508</f>
        <v>5.6193660000000021</v>
      </c>
      <c r="I1508" s="2">
        <f>'Moving Avg'!H1508</f>
        <v>5.5503930000000032</v>
      </c>
      <c r="J1508" s="6" t="str">
        <f>OBV!F1508</f>
        <v>BEARISH</v>
      </c>
      <c r="K1508" s="6" t="str">
        <f>OBV!G1508</f>
        <v>NEUTRAL</v>
      </c>
      <c r="L1508" s="6" t="str">
        <f>OBV!H1508</f>
        <v>CONFIRMED BEARISH</v>
      </c>
    </row>
    <row r="1509" spans="1:12" ht="13.5" x14ac:dyDescent="0.25">
      <c r="A1509" s="3">
        <f>RSI!A1509</f>
        <v>44209</v>
      </c>
      <c r="B1509" s="2">
        <f>RSI!B1509</f>
        <v>5.7618999999999998</v>
      </c>
      <c r="C1509" s="2">
        <f>RSI!I1509</f>
        <v>52.500961165273068</v>
      </c>
      <c r="D1509" s="2">
        <f>MACD!E1509</f>
        <v>3.7782228073957036E-2</v>
      </c>
      <c r="E1509" s="2">
        <f>MACD!F1509</f>
        <v>-4.3892851172276953E-2</v>
      </c>
      <c r="F1509" s="2">
        <f>'Moving Avg'!D1509</f>
        <v>5.72546</v>
      </c>
      <c r="G1509" s="2">
        <f>'Moving Avg'!F1509</f>
        <v>5.7691350000000003</v>
      </c>
      <c r="H1509" s="2">
        <f>'Moving Avg'!G1509</f>
        <v>5.6252860000000018</v>
      </c>
      <c r="I1509" s="2">
        <f>'Moving Avg'!H1509</f>
        <v>5.5518730000000041</v>
      </c>
      <c r="J1509" s="6" t="str">
        <f>OBV!F1509</f>
        <v>BEARISH</v>
      </c>
      <c r="K1509" s="6" t="str">
        <f>OBV!G1509</f>
        <v>NEUTRAL</v>
      </c>
      <c r="L1509" s="6" t="str">
        <f>OBV!H1509</f>
        <v>BEARISH DIVERGENCE</v>
      </c>
    </row>
    <row r="1510" spans="1:12" ht="13.5" x14ac:dyDescent="0.25">
      <c r="A1510" s="3">
        <f>RSI!A1510</f>
        <v>44211</v>
      </c>
      <c r="B1510" s="2">
        <f>RSI!B1510</f>
        <v>5.7466999999999997</v>
      </c>
      <c r="C1510" s="2">
        <f>RSI!I1510</f>
        <v>51.540468680594024</v>
      </c>
      <c r="D1510" s="2">
        <f>MACD!E1510</f>
        <v>5.3609112517627899E-2</v>
      </c>
      <c r="E1510" s="2">
        <f>MACD!F1510</f>
        <v>-2.439245843429598E-2</v>
      </c>
      <c r="F1510" s="2">
        <f>'Moving Avg'!D1510</f>
        <v>5.7573400000000001</v>
      </c>
      <c r="G1510" s="2">
        <f>'Moving Avg'!F1510</f>
        <v>5.7797600000000005</v>
      </c>
      <c r="H1510" s="2">
        <f>'Moving Avg'!G1510</f>
        <v>5.6313580000000014</v>
      </c>
      <c r="I1510" s="2">
        <f>'Moving Avg'!H1510</f>
        <v>5.5524800000000027</v>
      </c>
      <c r="J1510" s="6" t="str">
        <f>OBV!F1510</f>
        <v>BULLISH</v>
      </c>
      <c r="K1510" s="6" t="str">
        <f>OBV!G1510</f>
        <v>NEUTRAL</v>
      </c>
      <c r="L1510" s="6" t="str">
        <f>OBV!H1510</f>
        <v>CONFIRMED BULLISH</v>
      </c>
    </row>
    <row r="1511" spans="1:12" ht="13.5" x14ac:dyDescent="0.25">
      <c r="A1511" s="3">
        <f>RSI!A1511</f>
        <v>44214</v>
      </c>
      <c r="B1511" s="2">
        <f>RSI!B1511</f>
        <v>5.7466999999999997</v>
      </c>
      <c r="C1511" s="2">
        <f>RSI!I1511</f>
        <v>51.540468680594024</v>
      </c>
      <c r="D1511" s="2">
        <f>MACD!E1511</f>
        <v>7.2715542067310679E-2</v>
      </c>
      <c r="E1511" s="2">
        <f>MACD!F1511</f>
        <v>-4.9708583339746499E-3</v>
      </c>
      <c r="F1511" s="2">
        <f>'Moving Avg'!D1511</f>
        <v>5.7558199999999999</v>
      </c>
      <c r="G1511" s="2">
        <f>'Moving Avg'!F1511</f>
        <v>5.7900049999999998</v>
      </c>
      <c r="H1511" s="2">
        <f>'Moving Avg'!G1511</f>
        <v>5.6384940000000006</v>
      </c>
      <c r="I1511" s="2">
        <f>'Moving Avg'!H1511</f>
        <v>5.5530870000000014</v>
      </c>
      <c r="J1511" s="6" t="str">
        <f>OBV!F1511</f>
        <v>BEARISH</v>
      </c>
      <c r="K1511" s="6" t="str">
        <f>OBV!G1511</f>
        <v>NEUTRAL</v>
      </c>
      <c r="L1511" s="6" t="str">
        <f>OBV!H1511</f>
        <v>CONFIRMED BEARISH</v>
      </c>
    </row>
    <row r="1512" spans="1:12" ht="13.5" x14ac:dyDescent="0.25">
      <c r="A1512" s="3">
        <f>RSI!A1512</f>
        <v>44215</v>
      </c>
      <c r="B1512" s="2">
        <f>RSI!B1512</f>
        <v>5.5949</v>
      </c>
      <c r="C1512" s="2">
        <f>RSI!I1512</f>
        <v>42.528762680590596</v>
      </c>
      <c r="D1512" s="2">
        <f>MACD!E1512</f>
        <v>8.8312710038517039E-2</v>
      </c>
      <c r="E1512" s="2">
        <f>MACD!F1512</f>
        <v>1.3685855340523686E-2</v>
      </c>
      <c r="F1512" s="2">
        <f>'Moving Avg'!D1512</f>
        <v>5.7224199999999996</v>
      </c>
      <c r="G1512" s="2">
        <f>'Moving Avg'!F1512</f>
        <v>5.7888649999999995</v>
      </c>
      <c r="H1512" s="2">
        <f>'Moving Avg'!G1512</f>
        <v>5.6398599999999997</v>
      </c>
      <c r="I1512" s="2">
        <f>'Moving Avg'!H1512</f>
        <v>5.5524035000000023</v>
      </c>
      <c r="J1512" s="6" t="str">
        <f>OBV!F1512</f>
        <v>BEARISH</v>
      </c>
      <c r="K1512" s="6" t="str">
        <f>OBV!G1512</f>
        <v>NEUTRAL</v>
      </c>
      <c r="L1512" s="6" t="str">
        <f>OBV!H1512</f>
        <v>CONFIRMED BEARISH</v>
      </c>
    </row>
    <row r="1513" spans="1:12" ht="13.5" x14ac:dyDescent="0.25">
      <c r="A1513" s="3">
        <f>RSI!A1513</f>
        <v>44216</v>
      </c>
      <c r="B1513" s="2">
        <f>RSI!B1513</f>
        <v>5.7618999999999998</v>
      </c>
      <c r="C1513" s="2">
        <f>RSI!I1513</f>
        <v>52.391030941067747</v>
      </c>
      <c r="D1513" s="2">
        <f>MACD!E1513</f>
        <v>8.9924021582469926E-2</v>
      </c>
      <c r="E1513" s="2">
        <f>MACD!F1513</f>
        <v>2.8933488588912936E-2</v>
      </c>
      <c r="F1513" s="2">
        <f>'Moving Avg'!D1513</f>
        <v>5.7224199999999996</v>
      </c>
      <c r="G1513" s="2">
        <f>'Moving Avg'!F1513</f>
        <v>5.7960750000000001</v>
      </c>
      <c r="H1513" s="2">
        <f>'Moving Avg'!G1513</f>
        <v>5.645022</v>
      </c>
      <c r="I1513" s="2">
        <f>'Moving Avg'!H1513</f>
        <v>5.5533905000000026</v>
      </c>
      <c r="J1513" s="6" t="str">
        <f>OBV!F1513</f>
        <v>BEARISH</v>
      </c>
      <c r="K1513" s="6" t="str">
        <f>OBV!G1513</f>
        <v>NEUTRAL</v>
      </c>
      <c r="L1513" s="6" t="str">
        <f>OBV!H1513</f>
        <v>NEUTRAL</v>
      </c>
    </row>
    <row r="1514" spans="1:12" ht="13.5" x14ac:dyDescent="0.25">
      <c r="A1514" s="3">
        <f>RSI!A1514</f>
        <v>44217</v>
      </c>
      <c r="B1514" s="2">
        <f>RSI!B1514</f>
        <v>5.7392000000000003</v>
      </c>
      <c r="C1514" s="2">
        <f>RSI!I1514</f>
        <v>51.107215619878097</v>
      </c>
      <c r="D1514" s="2">
        <f>MACD!E1514</f>
        <v>7.9861954882348485E-2</v>
      </c>
      <c r="E1514" s="2">
        <f>MACD!F1514</f>
        <v>3.9119181847600049E-2</v>
      </c>
      <c r="F1514" s="2">
        <f>'Moving Avg'!D1514</f>
        <v>5.7178800000000001</v>
      </c>
      <c r="G1514" s="2">
        <f>'Moving Avg'!F1514</f>
        <v>5.7937999999999992</v>
      </c>
      <c r="H1514" s="2">
        <f>'Moving Avg'!G1514</f>
        <v>5.6524620000000008</v>
      </c>
      <c r="I1514" s="2">
        <f>'Moving Avg'!H1514</f>
        <v>5.5542640000000025</v>
      </c>
      <c r="J1514" s="6" t="str">
        <f>OBV!F1514</f>
        <v>BEARISH</v>
      </c>
      <c r="K1514" s="6" t="str">
        <f>OBV!G1514</f>
        <v>NEUTRAL</v>
      </c>
      <c r="L1514" s="6" t="str">
        <f>OBV!H1514</f>
        <v>CONFIRMED BEARISH</v>
      </c>
    </row>
    <row r="1515" spans="1:12" ht="13.5" x14ac:dyDescent="0.25">
      <c r="A1515" s="3">
        <f>RSI!A1515</f>
        <v>44218</v>
      </c>
      <c r="B1515" s="2">
        <f>RSI!B1515</f>
        <v>5.7392000000000003</v>
      </c>
      <c r="C1515" s="2">
        <f>RSI!I1515</f>
        <v>51.107215619878097</v>
      </c>
      <c r="D1515" s="2">
        <f>MACD!E1515</f>
        <v>4.5548233622910494E-2</v>
      </c>
      <c r="E1515" s="2">
        <f>MACD!F1515</f>
        <v>4.0404992202662145E-2</v>
      </c>
      <c r="F1515" s="2">
        <f>'Moving Avg'!D1515</f>
        <v>5.71638</v>
      </c>
      <c r="G1515" s="2">
        <f>'Moving Avg'!F1515</f>
        <v>5.7854499999999991</v>
      </c>
      <c r="H1515" s="2">
        <f>'Moving Avg'!G1515</f>
        <v>5.65808</v>
      </c>
      <c r="I1515" s="2">
        <f>'Moving Avg'!H1515</f>
        <v>5.5559345000000029</v>
      </c>
      <c r="J1515" s="6" t="str">
        <f>OBV!F1515</f>
        <v>BEARISH</v>
      </c>
      <c r="K1515" s="6" t="str">
        <f>OBV!G1515</f>
        <v>NEUTRAL</v>
      </c>
      <c r="L1515" s="6" t="str">
        <f>OBV!H1515</f>
        <v>CONFIRMED BEARISH</v>
      </c>
    </row>
    <row r="1516" spans="1:12" ht="13.5" x14ac:dyDescent="0.25">
      <c r="A1516" s="3">
        <f>RSI!A1516</f>
        <v>44221</v>
      </c>
      <c r="B1516" s="2">
        <f>RSI!B1516</f>
        <v>5.7392000000000003</v>
      </c>
      <c r="C1516" s="2">
        <f>RSI!I1516</f>
        <v>51.107215619878097</v>
      </c>
      <c r="D1516" s="2">
        <f>MACD!E1516</f>
        <v>4.2106449347020458E-2</v>
      </c>
      <c r="E1516" s="2">
        <f>MACD!F1516</f>
        <v>4.0745283631533805E-2</v>
      </c>
      <c r="F1516" s="2">
        <f>'Moving Avg'!D1516</f>
        <v>5.71488</v>
      </c>
      <c r="G1516" s="2">
        <f>'Moving Avg'!F1516</f>
        <v>5.7839349999999996</v>
      </c>
      <c r="H1516" s="2">
        <f>'Moving Avg'!G1516</f>
        <v>5.6636980000000001</v>
      </c>
      <c r="I1516" s="2">
        <f>'Moving Avg'!H1516</f>
        <v>5.5584020000000036</v>
      </c>
      <c r="J1516" s="6" t="str">
        <f>OBV!F1516</f>
        <v>BEARISH</v>
      </c>
      <c r="K1516" s="6" t="str">
        <f>OBV!G1516</f>
        <v>NEUTRAL</v>
      </c>
      <c r="L1516" s="6" t="str">
        <f>OBV!H1516</f>
        <v>CONFIRMED BEARISH</v>
      </c>
    </row>
    <row r="1517" spans="1:12" ht="13.5" x14ac:dyDescent="0.25">
      <c r="A1517" s="3">
        <f>RSI!A1517</f>
        <v>44222</v>
      </c>
      <c r="B1517" s="2">
        <f>RSI!B1517</f>
        <v>5.7392000000000003</v>
      </c>
      <c r="C1517" s="2">
        <f>RSI!I1517</f>
        <v>51.107215619878097</v>
      </c>
      <c r="D1517" s="2">
        <f>MACD!E1517</f>
        <v>4.0271359679620033E-2</v>
      </c>
      <c r="E1517" s="2">
        <f>MACD!F1517</f>
        <v>4.0650498841151052E-2</v>
      </c>
      <c r="F1517" s="2">
        <f>'Moving Avg'!D1517</f>
        <v>5.7437400000000007</v>
      </c>
      <c r="G1517" s="2">
        <f>'Moving Avg'!F1517</f>
        <v>5.77407</v>
      </c>
      <c r="H1517" s="2">
        <f>'Moving Avg'!G1517</f>
        <v>5.6693160000000002</v>
      </c>
      <c r="I1517" s="2">
        <f>'Moving Avg'!H1517</f>
        <v>5.5601105000000031</v>
      </c>
      <c r="J1517" s="6" t="str">
        <f>OBV!F1517</f>
        <v>BEARISH</v>
      </c>
      <c r="K1517" s="6" t="str">
        <f>OBV!G1517</f>
        <v>NEUTRAL</v>
      </c>
      <c r="L1517" s="6" t="str">
        <f>OBV!H1517</f>
        <v>BEARISH DIVERGENCE</v>
      </c>
    </row>
    <row r="1518" spans="1:12" ht="13.5" x14ac:dyDescent="0.25">
      <c r="A1518" s="3">
        <f>RSI!A1518</f>
        <v>44223</v>
      </c>
      <c r="B1518" s="2">
        <f>RSI!B1518</f>
        <v>5.6936</v>
      </c>
      <c r="C1518" s="2">
        <f>RSI!I1518</f>
        <v>47.933537964841094</v>
      </c>
      <c r="D1518" s="2">
        <f>MACD!E1518</f>
        <v>4.2011145727330224E-2</v>
      </c>
      <c r="E1518" s="2">
        <f>MACD!F1518</f>
        <v>4.0922628218386888E-2</v>
      </c>
      <c r="F1518" s="2">
        <f>'Moving Avg'!D1518</f>
        <v>5.7300800000000001</v>
      </c>
      <c r="G1518" s="2">
        <f>'Moving Avg'!F1518</f>
        <v>5.7630599999999994</v>
      </c>
      <c r="H1518" s="2">
        <f>'Moving Avg'!G1518</f>
        <v>5.6738699999999991</v>
      </c>
      <c r="I1518" s="2">
        <f>'Moving Avg'!H1518</f>
        <v>5.5609075000000026</v>
      </c>
      <c r="J1518" s="6" t="str">
        <f>OBV!F1518</f>
        <v>BEARISH</v>
      </c>
      <c r="K1518" s="6" t="str">
        <f>OBV!G1518</f>
        <v>NEUTRAL</v>
      </c>
      <c r="L1518" s="6" t="str">
        <f>OBV!H1518</f>
        <v>CONFIRMED BEARISH</v>
      </c>
    </row>
    <row r="1519" spans="1:12" ht="13.5" x14ac:dyDescent="0.25">
      <c r="A1519" s="3">
        <f>RSI!A1519</f>
        <v>44224</v>
      </c>
      <c r="B1519" s="2">
        <f>RSI!B1519</f>
        <v>5.5720999999999998</v>
      </c>
      <c r="C1519" s="2">
        <f>RSI!I1519</f>
        <v>40.684141266786028</v>
      </c>
      <c r="D1519" s="2">
        <f>MACD!E1519</f>
        <v>5.267381404701954E-2</v>
      </c>
      <c r="E1519" s="2">
        <f>MACD!F1519</f>
        <v>4.3272865384113422E-2</v>
      </c>
      <c r="F1519" s="2">
        <f>'Moving Avg'!D1519</f>
        <v>5.6966599999999996</v>
      </c>
      <c r="G1519" s="2">
        <f>'Moving Avg'!F1519</f>
        <v>5.7459749999999996</v>
      </c>
      <c r="H1519" s="2">
        <f>'Moving Avg'!G1519</f>
        <v>5.6744759999999985</v>
      </c>
      <c r="I1519" s="2">
        <f>'Moving Avg'!H1519</f>
        <v>5.5610970000000046</v>
      </c>
      <c r="J1519" s="6" t="str">
        <f>OBV!F1519</f>
        <v>BEARISH</v>
      </c>
      <c r="K1519" s="6" t="str">
        <f>OBV!G1519</f>
        <v>NEUTRAL</v>
      </c>
      <c r="L1519" s="6" t="str">
        <f>OBV!H1519</f>
        <v>CONFIRMED BEARISH</v>
      </c>
    </row>
    <row r="1520" spans="1:12" ht="13.5" x14ac:dyDescent="0.25">
      <c r="A1520" s="3">
        <f>RSI!A1520</f>
        <v>44225</v>
      </c>
      <c r="B1520" s="2">
        <f>RSI!B1520</f>
        <v>5.4051</v>
      </c>
      <c r="C1520" s="2">
        <f>RSI!I1520</f>
        <v>33.242329135435071</v>
      </c>
      <c r="D1520" s="2">
        <f>MACD!E1520</f>
        <v>7.2622356872451554E-2</v>
      </c>
      <c r="E1520" s="2">
        <f>MACD!F1520</f>
        <v>4.9142763681781047E-2</v>
      </c>
      <c r="F1520" s="2">
        <f>'Moving Avg'!D1520</f>
        <v>5.6298399999999997</v>
      </c>
      <c r="G1520" s="2">
        <f>'Moving Avg'!F1520</f>
        <v>5.7224399999999989</v>
      </c>
      <c r="H1520" s="2">
        <f>'Moving Avg'!G1520</f>
        <v>5.6702239999999993</v>
      </c>
      <c r="I1520" s="2">
        <f>'Moving Avg'!H1520</f>
        <v>5.5609830000000038</v>
      </c>
      <c r="J1520" s="6" t="str">
        <f>OBV!F1520</f>
        <v>BEARISH</v>
      </c>
      <c r="K1520" s="6" t="str">
        <f>OBV!G1520</f>
        <v>NEUTRAL</v>
      </c>
      <c r="L1520" s="6" t="str">
        <f>OBV!H1520</f>
        <v>CONFIRMED BEARISH</v>
      </c>
    </row>
    <row r="1521" spans="1:12" ht="13.5" x14ac:dyDescent="0.25">
      <c r="A1521" s="3">
        <f>RSI!A1521</f>
        <v>44228</v>
      </c>
      <c r="B1521" s="2">
        <f>RSI!B1521</f>
        <v>5.4051</v>
      </c>
      <c r="C1521" s="2">
        <f>RSI!I1521</f>
        <v>33.242329135435071</v>
      </c>
      <c r="D1521" s="2">
        <f>MACD!E1521</f>
        <v>9.1316829378160769E-2</v>
      </c>
      <c r="E1521" s="2">
        <f>MACD!F1521</f>
        <v>5.7577576821056992E-2</v>
      </c>
      <c r="F1521" s="2">
        <f>'Moving Avg'!D1521</f>
        <v>5.5630199999999999</v>
      </c>
      <c r="G1521" s="2">
        <f>'Moving Avg'!F1521</f>
        <v>5.6970049999999999</v>
      </c>
      <c r="H1521" s="2">
        <f>'Moving Avg'!G1521</f>
        <v>5.6653640000000003</v>
      </c>
      <c r="I1521" s="2">
        <f>'Moving Avg'!H1521</f>
        <v>5.5608690000000021</v>
      </c>
      <c r="J1521" s="6" t="str">
        <f>OBV!F1521</f>
        <v>BEARISH</v>
      </c>
      <c r="K1521" s="6" t="str">
        <f>OBV!G1521</f>
        <v>NEUTRAL</v>
      </c>
      <c r="L1521" s="6" t="str">
        <f>OBV!H1521</f>
        <v>CONFIRMED BEARISH</v>
      </c>
    </row>
    <row r="1522" spans="1:12" ht="13.5" x14ac:dyDescent="0.25">
      <c r="A1522" s="3">
        <f>RSI!A1522</f>
        <v>44229</v>
      </c>
      <c r="B1522" s="2">
        <f>RSI!B1522</f>
        <v>5.4583000000000004</v>
      </c>
      <c r="C1522" s="2">
        <f>RSI!I1522</f>
        <v>37.468225382718629</v>
      </c>
      <c r="D1522" s="2">
        <f>MACD!E1522</f>
        <v>8.1521138841287311E-2</v>
      </c>
      <c r="E1522" s="2">
        <f>MACD!F1522</f>
        <v>6.236628922510306E-2</v>
      </c>
      <c r="F1522" s="2">
        <f>'Moving Avg'!D1522</f>
        <v>5.5068400000000004</v>
      </c>
      <c r="G1522" s="2">
        <f>'Moving Avg'!F1522</f>
        <v>5.6780299999999997</v>
      </c>
      <c r="H1522" s="2">
        <f>'Moving Avg'!G1522</f>
        <v>5.6605060000000007</v>
      </c>
      <c r="I1522" s="2">
        <f>'Moving Avg'!H1522</f>
        <v>5.5618180000000033</v>
      </c>
      <c r="J1522" s="6" t="str">
        <f>OBV!F1522</f>
        <v>BULLISH</v>
      </c>
      <c r="K1522" s="6" t="str">
        <f>OBV!G1522</f>
        <v>NEUTRAL</v>
      </c>
      <c r="L1522" s="6" t="str">
        <f>OBV!H1522</f>
        <v>BULLISH DIVERGENCE</v>
      </c>
    </row>
    <row r="1523" spans="1:12" ht="13.5" x14ac:dyDescent="0.25">
      <c r="A1523" s="3">
        <f>RSI!A1523</f>
        <v>44230</v>
      </c>
      <c r="B1523" s="2">
        <f>RSI!B1523</f>
        <v>5.6101000000000001</v>
      </c>
      <c r="C1523" s="2">
        <f>RSI!I1523</f>
        <v>47.651092951203047</v>
      </c>
      <c r="D1523" s="2">
        <f>MACD!E1523</f>
        <v>8.8921995100530893E-2</v>
      </c>
      <c r="E1523" s="2">
        <f>MACD!F1523</f>
        <v>6.7677430400188629E-2</v>
      </c>
      <c r="F1523" s="2">
        <f>'Moving Avg'!D1523</f>
        <v>5.4901400000000002</v>
      </c>
      <c r="G1523" s="2">
        <f>'Moving Avg'!F1523</f>
        <v>5.6666449999999999</v>
      </c>
      <c r="H1523" s="2">
        <f>'Moving Avg'!G1523</f>
        <v>5.6603540000000008</v>
      </c>
      <c r="I1523" s="2">
        <f>'Moving Avg'!H1523</f>
        <v>5.5627670000000036</v>
      </c>
      <c r="J1523" s="6" t="str">
        <f>OBV!F1523</f>
        <v>BULLISH</v>
      </c>
      <c r="K1523" s="6" t="str">
        <f>OBV!G1523</f>
        <v>NEUTRAL</v>
      </c>
      <c r="L1523" s="6" t="str">
        <f>OBV!H1523</f>
        <v>BULLISH DIVERGENCE</v>
      </c>
    </row>
    <row r="1524" spans="1:12" ht="13.5" x14ac:dyDescent="0.25">
      <c r="A1524" s="3">
        <f>RSI!A1524</f>
        <v>44231</v>
      </c>
      <c r="B1524" s="2">
        <f>RSI!B1524</f>
        <v>5.6025</v>
      </c>
      <c r="C1524" s="2">
        <f>RSI!I1524</f>
        <v>47.236356471323937</v>
      </c>
      <c r="D1524" s="2">
        <f>MACD!E1524</f>
        <v>9.2507600487681252E-2</v>
      </c>
      <c r="E1524" s="2">
        <f>MACD!F1524</f>
        <v>7.2643464417687154E-2</v>
      </c>
      <c r="F1524" s="2">
        <f>'Moving Avg'!D1524</f>
        <v>5.4962199999999992</v>
      </c>
      <c r="G1524" s="2">
        <f>'Moving Avg'!F1524</f>
        <v>5.6590550000000004</v>
      </c>
      <c r="H1524" s="2">
        <f>'Moving Avg'!G1524</f>
        <v>5.661264000000001</v>
      </c>
      <c r="I1524" s="2">
        <f>'Moving Avg'!H1524</f>
        <v>5.5628810000000035</v>
      </c>
      <c r="J1524" s="6" t="str">
        <f>OBV!F1524</f>
        <v>BULLISH</v>
      </c>
      <c r="K1524" s="6" t="str">
        <f>OBV!G1524</f>
        <v>NEUTRAL</v>
      </c>
      <c r="L1524" s="6" t="str">
        <f>OBV!H1524</f>
        <v>CONFIRMED BULLISH</v>
      </c>
    </row>
    <row r="1525" spans="1:12" ht="13.5" x14ac:dyDescent="0.25">
      <c r="A1525" s="3">
        <f>RSI!A1525</f>
        <v>44232</v>
      </c>
      <c r="B1525" s="2">
        <f>RSI!B1525</f>
        <v>5.6025</v>
      </c>
      <c r="C1525" s="2">
        <f>RSI!I1525</f>
        <v>47.236356471323937</v>
      </c>
      <c r="D1525" s="2">
        <f>MACD!E1525</f>
        <v>9.5820452566074188E-2</v>
      </c>
      <c r="E1525" s="2">
        <f>MACD!F1525</f>
        <v>7.727886204736456E-2</v>
      </c>
      <c r="F1525" s="2">
        <f>'Moving Avg'!D1525</f>
        <v>5.5357000000000003</v>
      </c>
      <c r="G1525" s="2">
        <f>'Moving Avg'!F1525</f>
        <v>5.6598150000000009</v>
      </c>
      <c r="H1525" s="2">
        <f>'Moving Avg'!G1525</f>
        <v>5.662478000000001</v>
      </c>
      <c r="I1525" s="2">
        <f>'Moving Avg'!H1525</f>
        <v>5.5622355000000026</v>
      </c>
      <c r="J1525" s="6" t="str">
        <f>OBV!F1525</f>
        <v>BULLISH</v>
      </c>
      <c r="K1525" s="6" t="str">
        <f>OBV!G1525</f>
        <v>NEUTRAL</v>
      </c>
      <c r="L1525" s="6" t="str">
        <f>OBV!H1525</f>
        <v>CONFIRMED BULLISH</v>
      </c>
    </row>
    <row r="1526" spans="1:12" ht="13.5" x14ac:dyDescent="0.25">
      <c r="A1526" s="3">
        <f>RSI!A1526</f>
        <v>44235</v>
      </c>
      <c r="B1526" s="2">
        <f>RSI!B1526</f>
        <v>5.6025</v>
      </c>
      <c r="C1526" s="2">
        <f>RSI!I1526</f>
        <v>47.236356471323937</v>
      </c>
      <c r="D1526" s="2">
        <f>MACD!E1526</f>
        <v>9.8881855732153134E-2</v>
      </c>
      <c r="E1526" s="2">
        <f>MACD!F1526</f>
        <v>8.1599460784322286E-2</v>
      </c>
      <c r="F1526" s="2">
        <f>'Moving Avg'!D1526</f>
        <v>5.5751799999999996</v>
      </c>
      <c r="G1526" s="2">
        <f>'Moving Avg'!F1526</f>
        <v>5.6522250000000014</v>
      </c>
      <c r="H1526" s="2">
        <f>'Moving Avg'!G1526</f>
        <v>5.6643000000000008</v>
      </c>
      <c r="I1526" s="2">
        <f>'Moving Avg'!H1526</f>
        <v>5.5615900000000034</v>
      </c>
      <c r="J1526" s="6" t="str">
        <f>OBV!F1526</f>
        <v>BULLISH</v>
      </c>
      <c r="K1526" s="6" t="str">
        <f>OBV!G1526</f>
        <v>NEUTRAL</v>
      </c>
      <c r="L1526" s="6" t="str">
        <f>OBV!H1526</f>
        <v>CONFIRMED BULLISH</v>
      </c>
    </row>
    <row r="1527" spans="1:12" ht="13.5" x14ac:dyDescent="0.25">
      <c r="A1527" s="3">
        <f>RSI!A1527</f>
        <v>44236</v>
      </c>
      <c r="B1527" s="2">
        <f>RSI!B1527</f>
        <v>5.6631999999999998</v>
      </c>
      <c r="C1527" s="2">
        <f>RSI!I1527</f>
        <v>51.451428277824313</v>
      </c>
      <c r="D1527" s="2">
        <f>MACD!E1527</f>
        <v>9.7215070682987736E-2</v>
      </c>
      <c r="E1527" s="2">
        <f>MACD!F1527</f>
        <v>8.4722582764055379E-2</v>
      </c>
      <c r="F1527" s="2">
        <f>'Moving Avg'!D1527</f>
        <v>5.6161599999999998</v>
      </c>
      <c r="G1527" s="2">
        <f>'Moving Avg'!F1527</f>
        <v>5.6472900000000008</v>
      </c>
      <c r="H1527" s="2">
        <f>'Moving Avg'!G1527</f>
        <v>5.6667280000000018</v>
      </c>
      <c r="I1527" s="2">
        <f>'Moving Avg'!H1527</f>
        <v>5.5620835000000035</v>
      </c>
      <c r="J1527" s="6" t="str">
        <f>OBV!F1527</f>
        <v>BULLISH</v>
      </c>
      <c r="K1527" s="6" t="str">
        <f>OBV!G1527</f>
        <v>NEUTRAL</v>
      </c>
      <c r="L1527" s="6" t="str">
        <f>OBV!H1527</f>
        <v>CONFIRMED BULLISH</v>
      </c>
    </row>
    <row r="1528" spans="1:12" ht="13.5" x14ac:dyDescent="0.25">
      <c r="A1528" s="3">
        <f>RSI!A1528</f>
        <v>44237</v>
      </c>
      <c r="B1528" s="2">
        <f>RSI!B1528</f>
        <v>5.5796999999999999</v>
      </c>
      <c r="C1528" s="2">
        <f>RSI!I1528</f>
        <v>46.006727579461433</v>
      </c>
      <c r="D1528" s="2">
        <f>MACD!E1528</f>
        <v>9.4837218343237772E-2</v>
      </c>
      <c r="E1528" s="2">
        <f>MACD!F1528</f>
        <v>8.6745509879891866E-2</v>
      </c>
      <c r="F1528" s="2">
        <f>'Moving Avg'!D1528</f>
        <v>5.61008</v>
      </c>
      <c r="G1528" s="2">
        <f>'Moving Avg'!F1528</f>
        <v>5.6381800000000002</v>
      </c>
      <c r="H1528" s="2">
        <f>'Moving Avg'!G1528</f>
        <v>5.6671820000000013</v>
      </c>
      <c r="I1528" s="2">
        <f>'Moving Avg'!H1528</f>
        <v>5.5621595000000035</v>
      </c>
      <c r="J1528" s="6" t="str">
        <f>OBV!F1528</f>
        <v>BEARISH</v>
      </c>
      <c r="K1528" s="6" t="str">
        <f>OBV!G1528</f>
        <v>NEUTRAL</v>
      </c>
      <c r="L1528" s="6" t="str">
        <f>OBV!H1528</f>
        <v>CONFIRMED BEARISH</v>
      </c>
    </row>
    <row r="1529" spans="1:12" ht="13.5" x14ac:dyDescent="0.25">
      <c r="A1529" s="3">
        <f>RSI!A1529</f>
        <v>44238</v>
      </c>
      <c r="B1529" s="2">
        <f>RSI!B1529</f>
        <v>5.6177000000000001</v>
      </c>
      <c r="C1529" s="2">
        <f>RSI!I1529</f>
        <v>48.668916151616664</v>
      </c>
      <c r="D1529" s="2">
        <f>MACD!E1529</f>
        <v>7.1684345788239234E-2</v>
      </c>
      <c r="E1529" s="2">
        <f>MACD!F1529</f>
        <v>8.3733277061561334E-2</v>
      </c>
      <c r="F1529" s="2">
        <f>'Moving Avg'!D1529</f>
        <v>5.6131200000000003</v>
      </c>
      <c r="G1529" s="2">
        <f>'Moving Avg'!F1529</f>
        <v>5.6309700000000014</v>
      </c>
      <c r="H1529" s="2">
        <f>'Moving Avg'!G1529</f>
        <v>5.6665740000000007</v>
      </c>
      <c r="I1529" s="2">
        <f>'Moving Avg'!H1529</f>
        <v>5.5616280000000025</v>
      </c>
      <c r="J1529" s="6" t="str">
        <f>OBV!F1529</f>
        <v>BEARISH</v>
      </c>
      <c r="K1529" s="6" t="str">
        <f>OBV!G1529</f>
        <v>NEUTRAL</v>
      </c>
      <c r="L1529" s="6" t="str">
        <f>OBV!H1529</f>
        <v>BEARISH DIVERGENCE</v>
      </c>
    </row>
    <row r="1530" spans="1:12" ht="13.5" x14ac:dyDescent="0.25">
      <c r="A1530" s="3">
        <f>RSI!A1530</f>
        <v>44239</v>
      </c>
      <c r="B1530" s="2">
        <f>RSI!B1530</f>
        <v>5.5796999999999999</v>
      </c>
      <c r="C1530" s="2">
        <f>RSI!I1530</f>
        <v>46.214961977568372</v>
      </c>
      <c r="D1530" s="2">
        <f>MACD!E1530</f>
        <v>2.9330564204828491E-2</v>
      </c>
      <c r="E1530" s="2">
        <f>MACD!F1530</f>
        <v>7.285273449021476E-2</v>
      </c>
      <c r="F1530" s="2">
        <f>'Moving Avg'!D1530</f>
        <v>5.6085599999999989</v>
      </c>
      <c r="G1530" s="2">
        <f>'Moving Avg'!F1530</f>
        <v>5.6226200000000013</v>
      </c>
      <c r="H1530" s="2">
        <f>'Moving Avg'!G1530</f>
        <v>5.6676360000000008</v>
      </c>
      <c r="I1530" s="2">
        <f>'Moving Avg'!H1530</f>
        <v>5.5617415000000028</v>
      </c>
      <c r="J1530" s="6" t="str">
        <f>OBV!F1530</f>
        <v>BEARISH</v>
      </c>
      <c r="K1530" s="6" t="str">
        <f>OBV!G1530</f>
        <v>NEUTRAL</v>
      </c>
      <c r="L1530" s="6" t="str">
        <f>OBV!H1530</f>
        <v>CONFIRMED BEARISH</v>
      </c>
    </row>
    <row r="1531" spans="1:12" ht="13.5" x14ac:dyDescent="0.25">
      <c r="A1531" s="3">
        <f>RSI!A1531</f>
        <v>44242</v>
      </c>
      <c r="B1531" s="2">
        <f>RSI!B1531</f>
        <v>5.5796999999999999</v>
      </c>
      <c r="C1531" s="2">
        <f>RSI!I1531</f>
        <v>46.214961977568372</v>
      </c>
      <c r="D1531" s="2">
        <f>MACD!E1531</f>
        <v>-6.176593038069278E-3</v>
      </c>
      <c r="E1531" s="2">
        <f>MACD!F1531</f>
        <v>5.7046868984557957E-2</v>
      </c>
      <c r="F1531" s="2">
        <f>'Moving Avg'!D1531</f>
        <v>5.6039999999999992</v>
      </c>
      <c r="G1531" s="2">
        <f>'Moving Avg'!F1531</f>
        <v>5.6142700000000012</v>
      </c>
      <c r="H1531" s="2">
        <f>'Moving Avg'!G1531</f>
        <v>5.667180000000001</v>
      </c>
      <c r="I1531" s="2">
        <f>'Moving Avg'!H1531</f>
        <v>5.5626525000000022</v>
      </c>
      <c r="J1531" s="6" t="str">
        <f>OBV!F1531</f>
        <v>BEARISH</v>
      </c>
      <c r="K1531" s="6" t="str">
        <f>OBV!G1531</f>
        <v>NEUTRAL</v>
      </c>
      <c r="L1531" s="6" t="str">
        <f>OBV!H1531</f>
        <v>CONFIRMED BEARISH</v>
      </c>
    </row>
    <row r="1532" spans="1:12" ht="13.5" x14ac:dyDescent="0.25">
      <c r="A1532" s="3">
        <f>RSI!A1532</f>
        <v>44243</v>
      </c>
      <c r="B1532" s="2">
        <f>RSI!B1532</f>
        <v>5.5796999999999999</v>
      </c>
      <c r="C1532" s="2">
        <f>RSI!I1532</f>
        <v>46.214961977568372</v>
      </c>
      <c r="D1532" s="2">
        <f>MACD!E1532</f>
        <v>-2.7730330558425109E-2</v>
      </c>
      <c r="E1532" s="2">
        <f>MACD!F1532</f>
        <v>4.0091429075961346E-2</v>
      </c>
      <c r="F1532" s="2">
        <f>'Moving Avg'!D1532</f>
        <v>5.5872999999999999</v>
      </c>
      <c r="G1532" s="2">
        <f>'Moving Avg'!F1532</f>
        <v>5.6135100000000016</v>
      </c>
      <c r="H1532" s="2">
        <f>'Moving Avg'!G1532</f>
        <v>5.6683939999999993</v>
      </c>
      <c r="I1532" s="2">
        <f>'Moving Avg'!H1532</f>
        <v>5.5634115000000017</v>
      </c>
      <c r="J1532" s="6" t="str">
        <f>OBV!F1532</f>
        <v>BEARISH</v>
      </c>
      <c r="K1532" s="6" t="str">
        <f>OBV!G1532</f>
        <v>NEUTRAL</v>
      </c>
      <c r="L1532" s="6" t="str">
        <f>OBV!H1532</f>
        <v>CONFIRMED BEARISH</v>
      </c>
    </row>
    <row r="1533" spans="1:12" ht="13.5" x14ac:dyDescent="0.25">
      <c r="A1533" s="3">
        <f>RSI!A1533</f>
        <v>44244</v>
      </c>
      <c r="B1533" s="2">
        <f>RSI!B1533</f>
        <v>5.5796999999999999</v>
      </c>
      <c r="C1533" s="2">
        <f>RSI!I1533</f>
        <v>46.214961977568372</v>
      </c>
      <c r="D1533" s="2">
        <f>MACD!E1533</f>
        <v>-2.2330776415587117E-2</v>
      </c>
      <c r="E1533" s="2">
        <f>MACD!F1533</f>
        <v>2.7606987977651654E-2</v>
      </c>
      <c r="F1533" s="2">
        <f>'Moving Avg'!D1533</f>
        <v>5.5872999999999999</v>
      </c>
      <c r="G1533" s="2">
        <f>'Moving Avg'!F1533</f>
        <v>5.6044000000000009</v>
      </c>
      <c r="H1533" s="2">
        <f>'Moving Avg'!G1533</f>
        <v>5.6699120000000001</v>
      </c>
      <c r="I1533" s="2">
        <f>'Moving Avg'!H1533</f>
        <v>5.5649675000000025</v>
      </c>
      <c r="J1533" s="6" t="str">
        <f>OBV!F1533</f>
        <v>BULLISH</v>
      </c>
      <c r="K1533" s="6" t="str">
        <f>OBV!G1533</f>
        <v>NEUTRAL</v>
      </c>
      <c r="L1533" s="6" t="str">
        <f>OBV!H1533</f>
        <v>NEUTRAL</v>
      </c>
    </row>
    <row r="1534" spans="1:12" ht="13.5" x14ac:dyDescent="0.25">
      <c r="A1534" s="3">
        <f>RSI!A1534</f>
        <v>44245</v>
      </c>
      <c r="B1534" s="2">
        <f>RSI!B1534</f>
        <v>5.5796999999999999</v>
      </c>
      <c r="C1534" s="2">
        <f>RSI!I1534</f>
        <v>46.214961977568379</v>
      </c>
      <c r="D1534" s="2">
        <f>MACD!E1534</f>
        <v>-1.8668666743385742E-2</v>
      </c>
      <c r="E1534" s="2">
        <f>MACD!F1534</f>
        <v>1.8351857033444174E-2</v>
      </c>
      <c r="F1534" s="2">
        <f>'Moving Avg'!D1534</f>
        <v>5.5796999999999999</v>
      </c>
      <c r="G1534" s="2">
        <f>'Moving Avg'!F1534</f>
        <v>5.5964250000000009</v>
      </c>
      <c r="H1534" s="2">
        <f>'Moving Avg'!G1534</f>
        <v>5.6693040000000003</v>
      </c>
      <c r="I1534" s="2">
        <f>'Moving Avg'!H1534</f>
        <v>5.5662960000000021</v>
      </c>
      <c r="J1534" s="6" t="str">
        <f>OBV!F1534</f>
        <v>BEARISH</v>
      </c>
      <c r="K1534" s="6" t="str">
        <f>OBV!G1534</f>
        <v>NEUTRAL</v>
      </c>
      <c r="L1534" s="6" t="str">
        <f>OBV!H1534</f>
        <v>CONFIRMED BEARISH</v>
      </c>
    </row>
    <row r="1535" spans="1:12" ht="13.5" x14ac:dyDescent="0.25">
      <c r="A1535" s="3">
        <f>RSI!A1535</f>
        <v>44246</v>
      </c>
      <c r="B1535" s="2">
        <f>RSI!B1535</f>
        <v>5.5720999999999998</v>
      </c>
      <c r="C1535" s="2">
        <f>RSI!I1535</f>
        <v>45.549607890620912</v>
      </c>
      <c r="D1535" s="2">
        <f>MACD!E1535</f>
        <v>-1.4763952137037073E-2</v>
      </c>
      <c r="E1535" s="2">
        <f>MACD!F1535</f>
        <v>1.1728695199347924E-2</v>
      </c>
      <c r="F1535" s="2">
        <f>'Moving Avg'!D1535</f>
        <v>5.5781799999999997</v>
      </c>
      <c r="G1535" s="2">
        <f>'Moving Avg'!F1535</f>
        <v>5.588070000000001</v>
      </c>
      <c r="H1535" s="2">
        <f>'Moving Avg'!G1535</f>
        <v>5.6693039999999995</v>
      </c>
      <c r="I1535" s="2">
        <f>'Moving Avg'!H1535</f>
        <v>5.5683835000000022</v>
      </c>
      <c r="J1535" s="6" t="str">
        <f>OBV!F1535</f>
        <v>BEARISH</v>
      </c>
      <c r="K1535" s="6" t="str">
        <f>OBV!G1535</f>
        <v>NEUTRAL</v>
      </c>
      <c r="L1535" s="6" t="str">
        <f>OBV!H1535</f>
        <v>CONFIRMED BEARISH</v>
      </c>
    </row>
    <row r="1536" spans="1:12" ht="13.5" x14ac:dyDescent="0.25">
      <c r="A1536" s="3">
        <f>RSI!A1536</f>
        <v>44249</v>
      </c>
      <c r="B1536" s="2">
        <f>RSI!B1536</f>
        <v>5.6101000000000001</v>
      </c>
      <c r="C1536" s="2">
        <f>RSI!I1536</f>
        <v>49.467024729748488</v>
      </c>
      <c r="D1536" s="2">
        <f>MACD!E1536</f>
        <v>-1.4004828703150451E-2</v>
      </c>
      <c r="E1536" s="2">
        <f>MACD!F1536</f>
        <v>6.5819904188482489E-3</v>
      </c>
      <c r="F1536" s="2">
        <f>'Moving Avg'!D1536</f>
        <v>5.5842599999999996</v>
      </c>
      <c r="G1536" s="2">
        <f>'Moving Avg'!F1536</f>
        <v>5.5816150000000011</v>
      </c>
      <c r="H1536" s="2">
        <f>'Moving Avg'!G1536</f>
        <v>5.670064</v>
      </c>
      <c r="I1536" s="2">
        <f>'Moving Avg'!H1536</f>
        <v>5.5702435000000028</v>
      </c>
      <c r="J1536" s="6" t="str">
        <f>OBV!F1536</f>
        <v>BULLISH</v>
      </c>
      <c r="K1536" s="6" t="str">
        <f>OBV!G1536</f>
        <v>NEUTRAL</v>
      </c>
      <c r="L1536" s="6" t="str">
        <f>OBV!H1536</f>
        <v>CONFIRMED BULLISH</v>
      </c>
    </row>
    <row r="1537" spans="1:12" ht="13.5" x14ac:dyDescent="0.25">
      <c r="A1537" s="3">
        <f>RSI!A1537</f>
        <v>44250</v>
      </c>
      <c r="B1537" s="2">
        <f>RSI!B1537</f>
        <v>5.4507000000000003</v>
      </c>
      <c r="C1537" s="2">
        <f>RSI!I1537</f>
        <v>37.333501998545017</v>
      </c>
      <c r="D1537" s="2">
        <f>MACD!E1537</f>
        <v>7.8087845707290882E-3</v>
      </c>
      <c r="E1537" s="2">
        <f>MACD!F1537</f>
        <v>6.8273492492244171E-3</v>
      </c>
      <c r="F1537" s="2">
        <f>'Moving Avg'!D1537</f>
        <v>5.5584600000000002</v>
      </c>
      <c r="G1537" s="2">
        <f>'Moving Avg'!F1537</f>
        <v>5.567190000000001</v>
      </c>
      <c r="H1537" s="2">
        <f>'Moving Avg'!G1537</f>
        <v>5.6706719999999997</v>
      </c>
      <c r="I1537" s="2">
        <f>'Moving Avg'!H1537</f>
        <v>5.5705475000000026</v>
      </c>
      <c r="J1537" s="6" t="str">
        <f>OBV!F1537</f>
        <v>BEARISH</v>
      </c>
      <c r="K1537" s="6" t="str">
        <f>OBV!G1537</f>
        <v>NEUTRAL</v>
      </c>
      <c r="L1537" s="6" t="str">
        <f>OBV!H1537</f>
        <v>CONFIRMED BEARISH</v>
      </c>
    </row>
    <row r="1538" spans="1:12" ht="13.5" x14ac:dyDescent="0.25">
      <c r="A1538" s="3">
        <f>RSI!A1538</f>
        <v>44251</v>
      </c>
      <c r="B1538" s="2">
        <f>RSI!B1538</f>
        <v>5.6101000000000001</v>
      </c>
      <c r="C1538" s="2">
        <f>RSI!I1538</f>
        <v>50.428080829562255</v>
      </c>
      <c r="D1538" s="2">
        <f>MACD!E1538</f>
        <v>2.5783244910533298E-3</v>
      </c>
      <c r="E1538" s="2">
        <f>MACD!F1538</f>
        <v>5.9775442975902003E-3</v>
      </c>
      <c r="F1538" s="2">
        <f>'Moving Avg'!D1538</f>
        <v>5.56454</v>
      </c>
      <c r="G1538" s="2">
        <f>'Moving Avg'!F1538</f>
        <v>5.5630150000000018</v>
      </c>
      <c r="H1538" s="2">
        <f>'Moving Avg'!G1538</f>
        <v>5.6720379999999988</v>
      </c>
      <c r="I1538" s="2">
        <f>'Moving Avg'!H1538</f>
        <v>5.5716485000000038</v>
      </c>
      <c r="J1538" s="6" t="str">
        <f>OBV!F1538</f>
        <v>BEARISH</v>
      </c>
      <c r="K1538" s="6" t="str">
        <f>OBV!G1538</f>
        <v>NEUTRAL</v>
      </c>
      <c r="L1538" s="6" t="str">
        <f>OBV!H1538</f>
        <v>BEARISH DIVERGENCE</v>
      </c>
    </row>
    <row r="1539" spans="1:12" ht="13.5" x14ac:dyDescent="0.25">
      <c r="A1539" s="3">
        <f>RSI!A1539</f>
        <v>44252</v>
      </c>
      <c r="B1539" s="2">
        <f>RSI!B1539</f>
        <v>5.6177000000000001</v>
      </c>
      <c r="C1539" s="2">
        <f>RSI!I1539</f>
        <v>50.954300406601433</v>
      </c>
      <c r="D1539" s="2">
        <f>MACD!E1539</f>
        <v>3.387755203659637E-3</v>
      </c>
      <c r="E1539" s="2">
        <f>MACD!F1539</f>
        <v>5.4595864788040882E-3</v>
      </c>
      <c r="F1539" s="2">
        <f>'Moving Avg'!D1539</f>
        <v>5.5721399999999992</v>
      </c>
      <c r="G1539" s="2">
        <f>'Moving Avg'!F1539</f>
        <v>5.5652950000000008</v>
      </c>
      <c r="H1539" s="2">
        <f>'Moving Avg'!G1539</f>
        <v>5.6752260000000003</v>
      </c>
      <c r="I1539" s="2">
        <f>'Moving Avg'!H1539</f>
        <v>5.5727875000000031</v>
      </c>
      <c r="J1539" s="6" t="str">
        <f>OBV!F1539</f>
        <v>BULLISH</v>
      </c>
      <c r="K1539" s="6" t="str">
        <f>OBV!G1539</f>
        <v>NEUTRAL</v>
      </c>
      <c r="L1539" s="6" t="str">
        <f>OBV!H1539</f>
        <v>CONFIRMED BULLISH</v>
      </c>
    </row>
    <row r="1540" spans="1:12" ht="13.5" x14ac:dyDescent="0.25">
      <c r="A1540" s="3">
        <f>RSI!A1540</f>
        <v>44253</v>
      </c>
      <c r="B1540" s="2">
        <f>RSI!B1540</f>
        <v>5.4659000000000004</v>
      </c>
      <c r="C1540" s="2">
        <f>RSI!I1540</f>
        <v>41.48238432335539</v>
      </c>
      <c r="D1540" s="2">
        <f>MACD!E1540</f>
        <v>9.3816082667714795E-3</v>
      </c>
      <c r="E1540" s="2">
        <f>MACD!F1540</f>
        <v>6.2439908363975671E-3</v>
      </c>
      <c r="F1540" s="2">
        <f>'Moving Avg'!D1540</f>
        <v>5.5509000000000004</v>
      </c>
      <c r="G1540" s="2">
        <f>'Moving Avg'!F1540</f>
        <v>5.5683350000000011</v>
      </c>
      <c r="H1540" s="2">
        <f>'Moving Avg'!G1540</f>
        <v>5.6738600000000012</v>
      </c>
      <c r="I1540" s="2">
        <f>'Moving Avg'!H1540</f>
        <v>5.5724080000000029</v>
      </c>
      <c r="J1540" s="6" t="str">
        <f>OBV!F1540</f>
        <v>BEARISH</v>
      </c>
      <c r="K1540" s="6" t="str">
        <f>OBV!G1540</f>
        <v>NEUTRAL</v>
      </c>
      <c r="L1540" s="6" t="str">
        <f>OBV!H1540</f>
        <v>CONFIRMED BEARISH</v>
      </c>
    </row>
    <row r="1541" spans="1:12" ht="13.5" x14ac:dyDescent="0.25">
      <c r="A1541" s="3">
        <f>RSI!A1541</f>
        <v>44256</v>
      </c>
      <c r="B1541" s="2">
        <f>RSI!B1541</f>
        <v>5.6177000000000001</v>
      </c>
      <c r="C1541" s="2">
        <f>RSI!I1541</f>
        <v>51.24302705762566</v>
      </c>
      <c r="D1541" s="2">
        <f>MACD!E1541</f>
        <v>4.023155729131922E-3</v>
      </c>
      <c r="E1541" s="2">
        <f>MACD!F1541</f>
        <v>5.7998238149444391E-3</v>
      </c>
      <c r="F1541" s="2">
        <f>'Moving Avg'!D1541</f>
        <v>5.5524199999999997</v>
      </c>
      <c r="G1541" s="2">
        <f>'Moving Avg'!F1541</f>
        <v>5.5789650000000011</v>
      </c>
      <c r="H1541" s="2">
        <f>'Moving Avg'!G1541</f>
        <v>5.6753780000000003</v>
      </c>
      <c r="I1541" s="2">
        <f>'Moving Avg'!H1541</f>
        <v>5.5722185000000026</v>
      </c>
      <c r="J1541" s="6" t="str">
        <f>OBV!F1541</f>
        <v>BEARISH</v>
      </c>
      <c r="K1541" s="6" t="str">
        <f>OBV!G1541</f>
        <v>NEUTRAL</v>
      </c>
      <c r="L1541" s="6" t="str">
        <f>OBV!H1541</f>
        <v>BEARISH DIVERGENCE</v>
      </c>
    </row>
    <row r="1542" spans="1:12" ht="13.5" x14ac:dyDescent="0.25">
      <c r="A1542" s="3">
        <f>RSI!A1542</f>
        <v>44257</v>
      </c>
      <c r="B1542" s="2">
        <f>RSI!B1542</f>
        <v>5.6555999999999997</v>
      </c>
      <c r="C1542" s="2">
        <f>RSI!I1542</f>
        <v>53.33582596231107</v>
      </c>
      <c r="D1542" s="2">
        <f>MACD!E1542</f>
        <v>-3.4613658400060032E-3</v>
      </c>
      <c r="E1542" s="2">
        <f>MACD!F1542</f>
        <v>3.9475858839543507E-3</v>
      </c>
      <c r="F1542" s="2">
        <f>'Moving Avg'!D1542</f>
        <v>5.5933999999999999</v>
      </c>
      <c r="G1542" s="2">
        <f>'Moving Avg'!F1542</f>
        <v>5.5888300000000015</v>
      </c>
      <c r="H1542" s="2">
        <f>'Moving Avg'!G1542</f>
        <v>5.6761360000000005</v>
      </c>
      <c r="I1542" s="2">
        <f>'Moving Avg'!H1542</f>
        <v>5.5720285000000027</v>
      </c>
      <c r="J1542" s="6" t="str">
        <f>OBV!F1542</f>
        <v>BULLISH</v>
      </c>
      <c r="K1542" s="6" t="str">
        <f>OBV!G1542</f>
        <v>NEUTRAL</v>
      </c>
      <c r="L1542" s="6" t="str">
        <f>OBV!H1542</f>
        <v>CONFIRMED BULLISH</v>
      </c>
    </row>
    <row r="1543" spans="1:12" ht="13.5" x14ac:dyDescent="0.25">
      <c r="A1543" s="3">
        <f>RSI!A1543</f>
        <v>44258</v>
      </c>
      <c r="B1543" s="2">
        <f>RSI!B1543</f>
        <v>5.6025</v>
      </c>
      <c r="C1543" s="2">
        <f>RSI!I1543</f>
        <v>50.091708268480332</v>
      </c>
      <c r="D1543" s="2">
        <f>MACD!E1543</f>
        <v>-6.2174854073928643E-3</v>
      </c>
      <c r="E1543" s="2">
        <f>MACD!F1543</f>
        <v>1.9145716256849076E-3</v>
      </c>
      <c r="F1543" s="2">
        <f>'Moving Avg'!D1543</f>
        <v>5.5918799999999997</v>
      </c>
      <c r="G1543" s="2">
        <f>'Moving Avg'!F1543</f>
        <v>5.5884500000000008</v>
      </c>
      <c r="H1543" s="2">
        <f>'Moving Avg'!G1543</f>
        <v>5.6758320000000007</v>
      </c>
      <c r="I1543" s="2">
        <f>'Moving Avg'!H1543</f>
        <v>5.5708140000000022</v>
      </c>
      <c r="J1543" s="6" t="str">
        <f>OBV!F1543</f>
        <v>BULLISH</v>
      </c>
      <c r="K1543" s="6" t="str">
        <f>OBV!G1543</f>
        <v>NEUTRAL</v>
      </c>
      <c r="L1543" s="6" t="str">
        <f>OBV!H1543</f>
        <v>BULLISH DIVERGENCE</v>
      </c>
    </row>
    <row r="1544" spans="1:12" ht="13.5" x14ac:dyDescent="0.25">
      <c r="A1544" s="3">
        <f>RSI!A1544</f>
        <v>44259</v>
      </c>
      <c r="B1544" s="2">
        <f>RSI!B1544</f>
        <v>5.4659000000000004</v>
      </c>
      <c r="C1544" s="2">
        <f>RSI!I1544</f>
        <v>42.868121536610225</v>
      </c>
      <c r="D1544" s="2">
        <f>MACD!E1544</f>
        <v>1.5527056484421209E-3</v>
      </c>
      <c r="E1544" s="2">
        <f>MACD!F1544</f>
        <v>1.8421984302363504E-3</v>
      </c>
      <c r="F1544" s="2">
        <f>'Moving Avg'!D1544</f>
        <v>5.5615199999999998</v>
      </c>
      <c r="G1544" s="2">
        <f>'Moving Avg'!F1544</f>
        <v>5.5816200000000018</v>
      </c>
      <c r="H1544" s="2">
        <f>'Moving Avg'!G1544</f>
        <v>5.6694560000000003</v>
      </c>
      <c r="I1544" s="2">
        <f>'Moving Avg'!H1544</f>
        <v>5.5689165000000012</v>
      </c>
      <c r="J1544" s="6" t="str">
        <f>OBV!F1544</f>
        <v>BULLISH</v>
      </c>
      <c r="K1544" s="6" t="str">
        <f>OBV!G1544</f>
        <v>NEUTRAL</v>
      </c>
      <c r="L1544" s="6" t="str">
        <f>OBV!H1544</f>
        <v>BULLISH DIVERGENCE</v>
      </c>
    </row>
    <row r="1545" spans="1:12" ht="13.5" x14ac:dyDescent="0.25">
      <c r="A1545" s="3">
        <f>RSI!A1545</f>
        <v>44260</v>
      </c>
      <c r="B1545" s="2">
        <f>RSI!B1545</f>
        <v>5.5796999999999999</v>
      </c>
      <c r="C1545" s="2">
        <f>RSI!I1545</f>
        <v>49.413008456466088</v>
      </c>
      <c r="D1545" s="2">
        <f>MACD!E1545</f>
        <v>-6.7922677958964783E-4</v>
      </c>
      <c r="E1545" s="2">
        <f>MACD!F1545</f>
        <v>1.3379133882711509E-3</v>
      </c>
      <c r="F1545" s="2">
        <f>'Moving Avg'!D1545</f>
        <v>5.5842799999999997</v>
      </c>
      <c r="G1545" s="2">
        <f>'Moving Avg'!F1545</f>
        <v>5.5804800000000006</v>
      </c>
      <c r="H1545" s="2">
        <f>'Moving Avg'!G1545</f>
        <v>5.6629259999999997</v>
      </c>
      <c r="I1545" s="2">
        <f>'Moving Avg'!H1545</f>
        <v>5.5679675000000008</v>
      </c>
      <c r="J1545" s="6" t="str">
        <f>OBV!F1545</f>
        <v>BULLISH</v>
      </c>
      <c r="K1545" s="6" t="str">
        <f>OBV!G1545</f>
        <v>NEUTRAL</v>
      </c>
      <c r="L1545" s="6" t="str">
        <f>OBV!H1545</f>
        <v>CONFIRMED BULLISH</v>
      </c>
    </row>
    <row r="1546" spans="1:12" ht="13.5" x14ac:dyDescent="0.25">
      <c r="A1546" s="3">
        <f>RSI!A1546</f>
        <v>44263</v>
      </c>
      <c r="B1546" s="2">
        <f>RSI!B1546</f>
        <v>5.5796999999999999</v>
      </c>
      <c r="C1546" s="2">
        <f>RSI!I1546</f>
        <v>49.413008456466088</v>
      </c>
      <c r="D1546" s="2">
        <f>MACD!E1546</f>
        <v>3.3393928483587132E-3</v>
      </c>
      <c r="E1546" s="2">
        <f>MACD!F1546</f>
        <v>1.7382092802886635E-3</v>
      </c>
      <c r="F1546" s="2">
        <f>'Moving Avg'!D1546</f>
        <v>5.5766799999999996</v>
      </c>
      <c r="G1546" s="2">
        <f>'Moving Avg'!F1546</f>
        <v>5.5793400000000011</v>
      </c>
      <c r="H1546" s="2">
        <f>'Moving Avg'!G1546</f>
        <v>5.6591300000000002</v>
      </c>
      <c r="I1546" s="2">
        <f>'Moving Avg'!H1546</f>
        <v>5.5670185000000005</v>
      </c>
      <c r="J1546" s="6" t="str">
        <f>OBV!F1546</f>
        <v>BULLISH</v>
      </c>
      <c r="K1546" s="6" t="str">
        <f>OBV!G1546</f>
        <v>NEUTRAL</v>
      </c>
      <c r="L1546" s="6" t="str">
        <f>OBV!H1546</f>
        <v>BULLISH DIVERGENCE</v>
      </c>
    </row>
    <row r="1547" spans="1:12" ht="13.5" x14ac:dyDescent="0.25">
      <c r="A1547" s="3">
        <f>RSI!A1547</f>
        <v>44264</v>
      </c>
      <c r="B1547" s="2">
        <f>RSI!B1547</f>
        <v>5.5720999999999998</v>
      </c>
      <c r="C1547" s="2">
        <f>RSI!I1547</f>
        <v>48.978429000846027</v>
      </c>
      <c r="D1547" s="2">
        <f>MACD!E1547</f>
        <v>-1.716384696277462E-2</v>
      </c>
      <c r="E1547" s="2">
        <f>MACD!F1547</f>
        <v>-2.0422019683239935E-3</v>
      </c>
      <c r="F1547" s="2">
        <f>'Moving Avg'!D1547</f>
        <v>5.5599799999999995</v>
      </c>
      <c r="G1547" s="2">
        <f>'Moving Avg'!F1547</f>
        <v>5.5747850000000021</v>
      </c>
      <c r="H1547" s="2">
        <f>'Moving Avg'!G1547</f>
        <v>5.6518419999999994</v>
      </c>
      <c r="I1547" s="2">
        <f>'Moving Avg'!H1547</f>
        <v>5.5660315000000011</v>
      </c>
      <c r="J1547" s="6" t="str">
        <f>OBV!F1547</f>
        <v>BEARISH</v>
      </c>
      <c r="K1547" s="6" t="str">
        <f>OBV!G1547</f>
        <v>NEUTRAL</v>
      </c>
      <c r="L1547" s="6" t="str">
        <f>OBV!H1547</f>
        <v>CONFIRMED BEARISH</v>
      </c>
    </row>
    <row r="1548" spans="1:12" ht="13.5" x14ac:dyDescent="0.25">
      <c r="A1548" s="3">
        <f>RSI!A1548</f>
        <v>44265</v>
      </c>
      <c r="B1548" s="2">
        <f>RSI!B1548</f>
        <v>5.5796999999999999</v>
      </c>
      <c r="C1548" s="2">
        <f>RSI!I1548</f>
        <v>49.45713889234532</v>
      </c>
      <c r="D1548" s="2">
        <f>MACD!E1548</f>
        <v>-1.0455401265368813E-2</v>
      </c>
      <c r="E1548" s="2">
        <f>MACD!F1548</f>
        <v>-3.7248418277329577E-3</v>
      </c>
      <c r="F1548" s="2">
        <f>'Moving Avg'!D1548</f>
        <v>5.5554199999999998</v>
      </c>
      <c r="G1548" s="2">
        <f>'Moving Avg'!F1548</f>
        <v>5.5747850000000003</v>
      </c>
      <c r="H1548" s="2">
        <f>'Moving Avg'!G1548</f>
        <v>5.6451599999999997</v>
      </c>
      <c r="I1548" s="2">
        <f>'Moving Avg'!H1548</f>
        <v>5.5647030000000006</v>
      </c>
      <c r="J1548" s="6" t="str">
        <f>OBV!F1548</f>
        <v>BEARISH</v>
      </c>
      <c r="K1548" s="6" t="str">
        <f>OBV!G1548</f>
        <v>NEUTRAL</v>
      </c>
      <c r="L1548" s="6" t="str">
        <f>OBV!H1548</f>
        <v>CONFIRMED BEARISH</v>
      </c>
    </row>
    <row r="1549" spans="1:12" ht="13.5" x14ac:dyDescent="0.25">
      <c r="A1549" s="3">
        <f>RSI!A1549</f>
        <v>44266</v>
      </c>
      <c r="B1549" s="2">
        <f>RSI!B1549</f>
        <v>5.5796999999999999</v>
      </c>
      <c r="C1549" s="2">
        <f>RSI!I1549</f>
        <v>49.45713889234532</v>
      </c>
      <c r="D1549" s="2">
        <f>MACD!E1549</f>
        <v>-3.5646771290487322E-3</v>
      </c>
      <c r="E1549" s="2">
        <f>MACD!F1549</f>
        <v>-3.692808887996113E-3</v>
      </c>
      <c r="F1549" s="2">
        <f>'Moving Avg'!D1549</f>
        <v>5.5781799999999997</v>
      </c>
      <c r="G1549" s="2">
        <f>'Moving Avg'!F1549</f>
        <v>5.5728850000000012</v>
      </c>
      <c r="H1549" s="2">
        <f>'Moving Avg'!G1549</f>
        <v>5.6384779999999992</v>
      </c>
      <c r="I1549" s="2">
        <f>'Moving Avg'!H1549</f>
        <v>5.5629949999999999</v>
      </c>
      <c r="J1549" s="6" t="str">
        <f>OBV!F1549</f>
        <v>BULLISH</v>
      </c>
      <c r="K1549" s="6" t="str">
        <f>OBV!G1549</f>
        <v>NEUTRAL</v>
      </c>
      <c r="L1549" s="6" t="str">
        <f>OBV!H1549</f>
        <v>CONFIRMED BULLISH</v>
      </c>
    </row>
    <row r="1550" spans="1:12" ht="13.5" x14ac:dyDescent="0.25">
      <c r="A1550" s="3">
        <f>RSI!A1550</f>
        <v>44267</v>
      </c>
      <c r="B1550" s="2">
        <f>RSI!B1550</f>
        <v>5.5418000000000003</v>
      </c>
      <c r="C1550" s="2">
        <f>RSI!I1550</f>
        <v>46.911521787677344</v>
      </c>
      <c r="D1550" s="2">
        <f>MACD!E1550</f>
        <v>-1.8238728849834906E-2</v>
      </c>
      <c r="E1550" s="2">
        <f>MACD!F1550</f>
        <v>-6.6019928803638722E-3</v>
      </c>
      <c r="F1550" s="2">
        <f>'Moving Avg'!D1550</f>
        <v>5.5706000000000007</v>
      </c>
      <c r="G1550" s="2">
        <f>'Moving Avg'!F1550</f>
        <v>5.570990000000001</v>
      </c>
      <c r="H1550" s="2">
        <f>'Moving Avg'!G1550</f>
        <v>5.6317979999999999</v>
      </c>
      <c r="I1550" s="2">
        <f>'Moving Avg'!H1550</f>
        <v>5.5618564999999993</v>
      </c>
      <c r="J1550" s="6" t="str">
        <f>OBV!F1550</f>
        <v>BEARISH</v>
      </c>
      <c r="K1550" s="6" t="str">
        <f>OBV!G1550</f>
        <v>NEUTRAL</v>
      </c>
      <c r="L1550" s="6" t="str">
        <f>OBV!H1550</f>
        <v>CONFIRMED BEARISH</v>
      </c>
    </row>
    <row r="1551" spans="1:12" ht="13.5" x14ac:dyDescent="0.25">
      <c r="A1551" s="3">
        <f>RSI!A1551</f>
        <v>44270</v>
      </c>
      <c r="B1551" s="2">
        <f>RSI!B1551</f>
        <v>5.5418000000000003</v>
      </c>
      <c r="C1551" s="2">
        <f>RSI!I1551</f>
        <v>46.911521787677344</v>
      </c>
      <c r="D1551" s="2">
        <f>MACD!E1551</f>
        <v>-7.038755367831051E-3</v>
      </c>
      <c r="E1551" s="2">
        <f>MACD!F1551</f>
        <v>-6.6893453778573081E-3</v>
      </c>
      <c r="F1551" s="2">
        <f>'Moving Avg'!D1551</f>
        <v>5.5630199999999999</v>
      </c>
      <c r="G1551" s="2">
        <f>'Moving Avg'!F1551</f>
        <v>5.5690950000000008</v>
      </c>
      <c r="H1551" s="2">
        <f>'Moving Avg'!G1551</f>
        <v>5.6243580000000009</v>
      </c>
      <c r="I1551" s="2">
        <f>'Moving Avg'!H1551</f>
        <v>5.5599589999999992</v>
      </c>
      <c r="J1551" s="6" t="str">
        <f>OBV!F1551</f>
        <v>BEARISH</v>
      </c>
      <c r="K1551" s="6" t="str">
        <f>OBV!G1551</f>
        <v>NEUTRAL</v>
      </c>
      <c r="L1551" s="6" t="str">
        <f>OBV!H1551</f>
        <v>CONFIRMED BEARISH</v>
      </c>
    </row>
    <row r="1552" spans="1:12" ht="13.5" x14ac:dyDescent="0.25">
      <c r="A1552" s="3">
        <f>RSI!A1552</f>
        <v>44271</v>
      </c>
      <c r="B1552" s="2">
        <f>RSI!B1552</f>
        <v>5.5418000000000003</v>
      </c>
      <c r="C1552" s="2">
        <f>RSI!I1552</f>
        <v>46.911521787677344</v>
      </c>
      <c r="D1552" s="2">
        <f>MACD!E1552</f>
        <v>8.5120928630013637E-3</v>
      </c>
      <c r="E1552" s="2">
        <f>MACD!F1552</f>
        <v>-3.6490577296855739E-3</v>
      </c>
      <c r="F1552" s="2">
        <f>'Moving Avg'!D1552</f>
        <v>5.556960000000001</v>
      </c>
      <c r="G1552" s="2">
        <f>'Moving Avg'!F1552</f>
        <v>5.5671999999999997</v>
      </c>
      <c r="H1552" s="2">
        <f>'Moving Avg'!G1552</f>
        <v>5.618438000000002</v>
      </c>
      <c r="I1552" s="2">
        <f>'Moving Avg'!H1552</f>
        <v>5.5582509999999976</v>
      </c>
      <c r="J1552" s="6" t="str">
        <f>OBV!F1552</f>
        <v>BEARISH</v>
      </c>
      <c r="K1552" s="6" t="str">
        <f>OBV!G1552</f>
        <v>NEUTRAL</v>
      </c>
      <c r="L1552" s="6" t="str">
        <f>OBV!H1552</f>
        <v>CONFIRMED BEARISH</v>
      </c>
    </row>
    <row r="1553" spans="1:12" ht="13.5" x14ac:dyDescent="0.25">
      <c r="A1553" s="3">
        <f>RSI!A1553</f>
        <v>44272</v>
      </c>
      <c r="B1553" s="2">
        <f>RSI!B1553</f>
        <v>5.5418000000000003</v>
      </c>
      <c r="C1553" s="2">
        <f>RSI!I1553</f>
        <v>46.911521787677344</v>
      </c>
      <c r="D1553" s="2">
        <f>MACD!E1553</f>
        <v>1.3726437284730331E-2</v>
      </c>
      <c r="E1553" s="2">
        <f>MACD!F1553</f>
        <v>-1.7395872680239311E-4</v>
      </c>
      <c r="F1553" s="2">
        <f>'Moving Avg'!D1553</f>
        <v>5.5493800000000011</v>
      </c>
      <c r="G1553" s="2">
        <f>'Moving Avg'!F1553</f>
        <v>5.5653049999999995</v>
      </c>
      <c r="H1553" s="2">
        <f>'Moving Avg'!G1553</f>
        <v>5.6125180000000023</v>
      </c>
      <c r="I1553" s="2">
        <f>'Moving Avg'!H1553</f>
        <v>5.5563534999999966</v>
      </c>
      <c r="J1553" s="6" t="str">
        <f>OBV!F1553</f>
        <v>BEARISH</v>
      </c>
      <c r="K1553" s="6" t="str">
        <f>OBV!G1553</f>
        <v>NEUTRAL</v>
      </c>
      <c r="L1553" s="6" t="str">
        <f>OBV!H1553</f>
        <v>CONFIRMED BEARISH</v>
      </c>
    </row>
    <row r="1554" spans="1:12" ht="13.5" x14ac:dyDescent="0.25">
      <c r="A1554" s="3">
        <f>RSI!A1554</f>
        <v>44273</v>
      </c>
      <c r="B1554" s="2">
        <f>RSI!B1554</f>
        <v>5.5038</v>
      </c>
      <c r="C1554" s="2">
        <f>RSI!I1554</f>
        <v>43.866566926527611</v>
      </c>
      <c r="D1554" s="2">
        <f>MACD!E1554</f>
        <v>1.4649132130184483E-4</v>
      </c>
      <c r="E1554" s="2">
        <f>MACD!F1554</f>
        <v>-1.0986871718154554E-4</v>
      </c>
      <c r="F1554" s="2">
        <f>'Moving Avg'!D1554</f>
        <v>5.5342000000000002</v>
      </c>
      <c r="G1554" s="2">
        <f>'Moving Avg'!F1554</f>
        <v>5.5615099999999993</v>
      </c>
      <c r="H1554" s="2">
        <f>'Moving Avg'!G1554</f>
        <v>5.6075080000000037</v>
      </c>
      <c r="I1554" s="2">
        <f>'Moving Avg'!H1554</f>
        <v>5.5542659999999966</v>
      </c>
      <c r="J1554" s="6" t="str">
        <f>OBV!F1554</f>
        <v>BEARISH</v>
      </c>
      <c r="K1554" s="6" t="str">
        <f>OBV!G1554</f>
        <v>NEUTRAL</v>
      </c>
      <c r="L1554" s="6" t="str">
        <f>OBV!H1554</f>
        <v>CONFIRMED BEARISH</v>
      </c>
    </row>
    <row r="1555" spans="1:12" ht="13.5" x14ac:dyDescent="0.25">
      <c r="A1555" s="3">
        <f>RSI!A1555</f>
        <v>44274</v>
      </c>
      <c r="B1555" s="2">
        <f>RSI!B1555</f>
        <v>5.5342000000000002</v>
      </c>
      <c r="C1555" s="2">
        <f>RSI!I1555</f>
        <v>46.839369906700369</v>
      </c>
      <c r="D1555" s="2">
        <f>MACD!E1555</f>
        <v>4.3291947252113161E-3</v>
      </c>
      <c r="E1555" s="2">
        <f>MACD!F1555</f>
        <v>7.7794397129702687E-4</v>
      </c>
      <c r="F1555" s="2">
        <f>'Moving Avg'!D1555</f>
        <v>5.5326799999999992</v>
      </c>
      <c r="G1555" s="2">
        <f>'Moving Avg'!F1555</f>
        <v>5.5596149999999991</v>
      </c>
      <c r="H1555" s="2">
        <f>'Moving Avg'!G1555</f>
        <v>5.6064460000000027</v>
      </c>
      <c r="I1555" s="2">
        <f>'Moving Avg'!H1555</f>
        <v>5.5523304999999974</v>
      </c>
      <c r="J1555" s="6" t="str">
        <f>OBV!F1555</f>
        <v>BULLISH</v>
      </c>
      <c r="K1555" s="6" t="str">
        <f>OBV!G1555</f>
        <v>NEUTRAL</v>
      </c>
      <c r="L1555" s="6" t="str">
        <f>OBV!H1555</f>
        <v>BULLISH DIVERGENCE</v>
      </c>
    </row>
    <row r="1556" spans="1:12" ht="13.5" x14ac:dyDescent="0.25">
      <c r="A1556" s="3">
        <f>RSI!A1556</f>
        <v>44277</v>
      </c>
      <c r="B1556" s="2">
        <f>RSI!B1556</f>
        <v>5.5342000000000002</v>
      </c>
      <c r="C1556" s="2">
        <f>RSI!I1556</f>
        <v>46.839369906700369</v>
      </c>
      <c r="D1556" s="2">
        <f>MACD!E1556</f>
        <v>8.0754245177301343E-3</v>
      </c>
      <c r="E1556" s="2">
        <f>MACD!F1556</f>
        <v>2.2374400805836485E-3</v>
      </c>
      <c r="F1556" s="2">
        <f>'Moving Avg'!D1556</f>
        <v>5.5311599999999999</v>
      </c>
      <c r="G1556" s="2">
        <f>'Moving Avg'!F1556</f>
        <v>5.5558199999999989</v>
      </c>
      <c r="H1556" s="2">
        <f>'Moving Avg'!G1556</f>
        <v>5.602044000000002</v>
      </c>
      <c r="I1556" s="2">
        <f>'Moving Avg'!H1556</f>
        <v>5.5503949999999973</v>
      </c>
      <c r="J1556" s="6" t="str">
        <f>OBV!F1556</f>
        <v>BULLISH</v>
      </c>
      <c r="K1556" s="6" t="str">
        <f>OBV!G1556</f>
        <v>NEUTRAL</v>
      </c>
      <c r="L1556" s="6" t="str">
        <f>OBV!H1556</f>
        <v>BULLISH DIVERGENCE</v>
      </c>
    </row>
    <row r="1557" spans="1:12" ht="13.5" x14ac:dyDescent="0.25">
      <c r="A1557" s="3">
        <f>RSI!A1557</f>
        <v>44278</v>
      </c>
      <c r="B1557" s="2">
        <f>RSI!B1557</f>
        <v>5.4659000000000004</v>
      </c>
      <c r="C1557" s="2">
        <f>RSI!I1557</f>
        <v>41.159583755031257</v>
      </c>
      <c r="D1557" s="2">
        <f>MACD!E1557</f>
        <v>1.5327024218218632E-2</v>
      </c>
      <c r="E1557" s="2">
        <f>MACD!F1557</f>
        <v>4.8553569081106456E-3</v>
      </c>
      <c r="F1557" s="2">
        <f>'Moving Avg'!D1557</f>
        <v>5.5159799999999999</v>
      </c>
      <c r="G1557" s="2">
        <f>'Moving Avg'!F1557</f>
        <v>5.5565799999999985</v>
      </c>
      <c r="H1557" s="2">
        <f>'Moving Avg'!G1557</f>
        <v>5.5961240000000005</v>
      </c>
      <c r="I1557" s="2">
        <f>'Moving Avg'!H1557</f>
        <v>5.5481179999999961</v>
      </c>
      <c r="J1557" s="6" t="str">
        <f>OBV!F1557</f>
        <v>BEARISH</v>
      </c>
      <c r="K1557" s="6" t="str">
        <f>OBV!G1557</f>
        <v>NEUTRAL</v>
      </c>
      <c r="L1557" s="6" t="str">
        <f>OBV!H1557</f>
        <v>CONFIRMED BEARISH</v>
      </c>
    </row>
    <row r="1558" spans="1:12" ht="13.5" x14ac:dyDescent="0.25">
      <c r="A1558" s="3">
        <f>RSI!A1558</f>
        <v>44279</v>
      </c>
      <c r="B1558" s="2">
        <f>RSI!B1558</f>
        <v>5.4659000000000004</v>
      </c>
      <c r="C1558" s="2">
        <f>RSI!I1558</f>
        <v>41.159583755031257</v>
      </c>
      <c r="D1558" s="2">
        <f>MACD!E1558</f>
        <v>2.3213297211841066E-2</v>
      </c>
      <c r="E1558" s="2">
        <f>MACD!F1558</f>
        <v>8.5269449688567308E-3</v>
      </c>
      <c r="F1558" s="2">
        <f>'Moving Avg'!D1558</f>
        <v>5.5008000000000008</v>
      </c>
      <c r="G1558" s="2">
        <f>'Moving Avg'!F1558</f>
        <v>5.5493699999999997</v>
      </c>
      <c r="H1558" s="2">
        <f>'Moving Avg'!G1558</f>
        <v>5.590204</v>
      </c>
      <c r="I1558" s="2">
        <f>'Moving Avg'!H1558</f>
        <v>5.5458409999999967</v>
      </c>
      <c r="J1558" s="6" t="str">
        <f>OBV!F1558</f>
        <v>BEARISH</v>
      </c>
      <c r="K1558" s="6" t="str">
        <f>OBV!G1558</f>
        <v>NEUTRAL</v>
      </c>
      <c r="L1558" s="6" t="str">
        <f>OBV!H1558</f>
        <v>CONFIRMED BEARISH</v>
      </c>
    </row>
    <row r="1559" spans="1:12" ht="13.5" x14ac:dyDescent="0.25">
      <c r="A1559" s="3">
        <f>RSI!A1559</f>
        <v>44280</v>
      </c>
      <c r="B1559" s="2">
        <f>RSI!B1559</f>
        <v>5.4734999999999996</v>
      </c>
      <c r="C1559" s="2">
        <f>RSI!I1559</f>
        <v>42.066182970708958</v>
      </c>
      <c r="D1559" s="2">
        <f>MACD!E1559</f>
        <v>2.9861365258562422E-2</v>
      </c>
      <c r="E1559" s="2">
        <f>MACD!F1559</f>
        <v>1.2793829026797869E-2</v>
      </c>
      <c r="F1559" s="2">
        <f>'Moving Avg'!D1559</f>
        <v>5.4947400000000002</v>
      </c>
      <c r="G1559" s="2">
        <f>'Moving Avg'!F1559</f>
        <v>5.5421600000000009</v>
      </c>
      <c r="H1559" s="2">
        <f>'Moving Avg'!G1559</f>
        <v>5.5844360000000002</v>
      </c>
      <c r="I1559" s="2">
        <f>'Moving Avg'!H1559</f>
        <v>5.5436019999999973</v>
      </c>
      <c r="J1559" s="6" t="str">
        <f>OBV!F1559</f>
        <v>BULLISH</v>
      </c>
      <c r="K1559" s="6" t="str">
        <f>OBV!G1559</f>
        <v>NEUTRAL</v>
      </c>
      <c r="L1559" s="6" t="str">
        <f>OBV!H1559</f>
        <v>BULLISH DIVERGENCE</v>
      </c>
    </row>
    <row r="1560" spans="1:12" ht="13.5" x14ac:dyDescent="0.25">
      <c r="A1560" s="3">
        <f>RSI!A1560</f>
        <v>44281</v>
      </c>
      <c r="B1560" s="2">
        <f>RSI!B1560</f>
        <v>5.4734999999999996</v>
      </c>
      <c r="C1560" s="2">
        <f>RSI!I1560</f>
        <v>42.066182970708958</v>
      </c>
      <c r="D1560" s="2">
        <f>MACD!E1560</f>
        <v>3.0109152300767938E-2</v>
      </c>
      <c r="E1560" s="2">
        <f>MACD!F1560</f>
        <v>1.6256893681591882E-2</v>
      </c>
      <c r="F1560" s="2">
        <f>'Moving Avg'!D1560</f>
        <v>5.4826000000000006</v>
      </c>
      <c r="G1560" s="2">
        <f>'Moving Avg'!F1560</f>
        <v>5.5425400000000007</v>
      </c>
      <c r="H1560" s="2">
        <f>'Moving Avg'!G1560</f>
        <v>5.5789720000000003</v>
      </c>
      <c r="I1560" s="2">
        <f>'Moving Avg'!H1560</f>
        <v>5.5413629999999969</v>
      </c>
      <c r="J1560" s="6" t="str">
        <f>OBV!F1560</f>
        <v>BULLISH</v>
      </c>
      <c r="K1560" s="6" t="str">
        <f>OBV!G1560</f>
        <v>NEUTRAL</v>
      </c>
      <c r="L1560" s="6" t="str">
        <f>OBV!H1560</f>
        <v>BULLISH DIVERGENCE</v>
      </c>
    </row>
    <row r="1561" spans="1:12" ht="13.5" x14ac:dyDescent="0.25">
      <c r="A1561" s="3">
        <f>RSI!A1561</f>
        <v>44284</v>
      </c>
      <c r="B1561" s="2">
        <f>RSI!B1561</f>
        <v>5.4734999999999996</v>
      </c>
      <c r="C1561" s="2">
        <f>RSI!I1561</f>
        <v>42.066182970708958</v>
      </c>
      <c r="D1561" s="2">
        <f>MACD!E1561</f>
        <v>3.0738510783398176E-2</v>
      </c>
      <c r="E1561" s="2">
        <f>MACD!F1561</f>
        <v>1.9153217101953141E-2</v>
      </c>
      <c r="F1561" s="2">
        <f>'Moving Avg'!D1561</f>
        <v>5.4704600000000001</v>
      </c>
      <c r="G1561" s="2">
        <f>'Moving Avg'!F1561</f>
        <v>5.535330000000001</v>
      </c>
      <c r="H1561" s="2">
        <f>'Moving Avg'!G1561</f>
        <v>5.5735080000000004</v>
      </c>
      <c r="I1561" s="2">
        <f>'Moving Avg'!H1561</f>
        <v>5.539996999999997</v>
      </c>
      <c r="J1561" s="6" t="str">
        <f>OBV!F1561</f>
        <v>BULLISH</v>
      </c>
      <c r="K1561" s="6" t="str">
        <f>OBV!G1561</f>
        <v>NEUTRAL</v>
      </c>
      <c r="L1561" s="6" t="str">
        <f>OBV!H1561</f>
        <v>BULLISH DIVERGENCE</v>
      </c>
    </row>
    <row r="1562" spans="1:12" ht="13.5" x14ac:dyDescent="0.25">
      <c r="A1562" s="3">
        <f>RSI!A1562</f>
        <v>44285</v>
      </c>
      <c r="B1562" s="2">
        <f>RSI!B1562</f>
        <v>5.4962</v>
      </c>
      <c r="C1562" s="2">
        <f>RSI!I1562</f>
        <v>45.21513821443849</v>
      </c>
      <c r="D1562" s="2">
        <f>MACD!E1562</f>
        <v>2.9978167591345972E-2</v>
      </c>
      <c r="E1562" s="2">
        <f>MACD!F1562</f>
        <v>2.1318207199831709E-2</v>
      </c>
      <c r="F1562" s="2">
        <f>'Moving Avg'!D1562</f>
        <v>5.4765200000000007</v>
      </c>
      <c r="G1562" s="2">
        <f>'Moving Avg'!F1562</f>
        <v>5.5273600000000007</v>
      </c>
      <c r="H1562" s="2">
        <f>'Moving Avg'!G1562</f>
        <v>5.5715340000000007</v>
      </c>
      <c r="I1562" s="2">
        <f>'Moving Avg'!H1562</f>
        <v>5.5387444999999964</v>
      </c>
      <c r="J1562" s="6" t="str">
        <f>OBV!F1562</f>
        <v>BULLISH</v>
      </c>
      <c r="K1562" s="6" t="str">
        <f>OBV!G1562</f>
        <v>NEUTRAL</v>
      </c>
      <c r="L1562" s="6" t="str">
        <f>OBV!H1562</f>
        <v>CONFIRMED BULLISH</v>
      </c>
    </row>
    <row r="1563" spans="1:12" ht="13.5" x14ac:dyDescent="0.25">
      <c r="A1563" s="3">
        <f>RSI!A1563</f>
        <v>44286</v>
      </c>
      <c r="B1563" s="2">
        <f>RSI!B1563</f>
        <v>5.4962</v>
      </c>
      <c r="C1563" s="2">
        <f>RSI!I1563</f>
        <v>45.21513821443849</v>
      </c>
      <c r="D1563" s="2">
        <f>MACD!E1563</f>
        <v>2.9560483693398254E-2</v>
      </c>
      <c r="E1563" s="2">
        <f>MACD!F1563</f>
        <v>2.296666249854502E-2</v>
      </c>
      <c r="F1563" s="2">
        <f>'Moving Avg'!D1563</f>
        <v>5.4825800000000005</v>
      </c>
      <c r="G1563" s="2">
        <f>'Moving Avg'!F1563</f>
        <v>5.5220450000000012</v>
      </c>
      <c r="H1563" s="2">
        <f>'Moving Avg'!G1563</f>
        <v>5.5662200000000004</v>
      </c>
      <c r="I1563" s="2">
        <f>'Moving Avg'!H1563</f>
        <v>5.5374919999999968</v>
      </c>
      <c r="J1563" s="6" t="str">
        <f>OBV!F1563</f>
        <v>BULLISH</v>
      </c>
      <c r="K1563" s="6" t="str">
        <f>OBV!G1563</f>
        <v>NEUTRAL</v>
      </c>
      <c r="L1563" s="6" t="str">
        <f>OBV!H1563</f>
        <v>CONFIRMED BULLISH</v>
      </c>
    </row>
    <row r="1564" spans="1:12" ht="13.5" x14ac:dyDescent="0.25">
      <c r="A1564" s="3">
        <f>RSI!A1564</f>
        <v>44287</v>
      </c>
      <c r="B1564" s="2">
        <f>RSI!B1564</f>
        <v>5.5038</v>
      </c>
      <c r="C1564" s="2">
        <f>RSI!I1564</f>
        <v>46.347490309986199</v>
      </c>
      <c r="D1564" s="2">
        <f>MACD!E1564</f>
        <v>2.3006908175708496E-2</v>
      </c>
      <c r="E1564" s="2">
        <f>MACD!F1564</f>
        <v>2.2974711633977719E-2</v>
      </c>
      <c r="F1564" s="2">
        <f>'Moving Avg'!D1564</f>
        <v>5.4886399999999993</v>
      </c>
      <c r="G1564" s="2">
        <f>'Moving Avg'!F1564</f>
        <v>5.5239400000000014</v>
      </c>
      <c r="H1564" s="2">
        <f>'Moving Avg'!G1564</f>
        <v>5.5615120000000005</v>
      </c>
      <c r="I1564" s="2">
        <f>'Moving Avg'!H1564</f>
        <v>5.5362774999999953</v>
      </c>
      <c r="J1564" s="6" t="str">
        <f>OBV!F1564</f>
        <v>BULLISH</v>
      </c>
      <c r="K1564" s="6" t="str">
        <f>OBV!G1564</f>
        <v>NEUTRAL</v>
      </c>
      <c r="L1564" s="6" t="str">
        <f>OBV!H1564</f>
        <v>CONFIRMED BULLISH</v>
      </c>
    </row>
    <row r="1565" spans="1:12" ht="13.5" x14ac:dyDescent="0.25">
      <c r="A1565" s="3">
        <f>RSI!A1565</f>
        <v>44288</v>
      </c>
      <c r="B1565" s="2">
        <f>RSI!B1565</f>
        <v>5.5720999999999998</v>
      </c>
      <c r="C1565" s="2">
        <f>RSI!I1565</f>
        <v>55.290994626899256</v>
      </c>
      <c r="D1565" s="2">
        <f>MACD!E1565</f>
        <v>1.7227817292324588E-2</v>
      </c>
      <c r="E1565" s="2">
        <f>MACD!F1565</f>
        <v>2.1825332765647094E-2</v>
      </c>
      <c r="F1565" s="2">
        <f>'Moving Avg'!D1565</f>
        <v>5.5083599999999988</v>
      </c>
      <c r="G1565" s="2">
        <f>'Moving Avg'!F1565</f>
        <v>5.5235600000000016</v>
      </c>
      <c r="H1565" s="2">
        <f>'Moving Avg'!G1565</f>
        <v>5.5581700000000014</v>
      </c>
      <c r="I1565" s="2">
        <f>'Moving Avg'!H1565</f>
        <v>5.5354419999999971</v>
      </c>
      <c r="J1565" s="6" t="str">
        <f>OBV!F1565</f>
        <v>BULLISH</v>
      </c>
      <c r="K1565" s="6" t="str">
        <f>OBV!G1565</f>
        <v>NEUTRAL</v>
      </c>
      <c r="L1565" s="6" t="str">
        <f>OBV!H1565</f>
        <v>CONFIRMED BULLISH</v>
      </c>
    </row>
    <row r="1566" spans="1:12" ht="13.5" x14ac:dyDescent="0.25">
      <c r="A1566" s="3">
        <f>RSI!A1566</f>
        <v>44291</v>
      </c>
      <c r="B1566" s="2">
        <f>RSI!B1566</f>
        <v>5.5720999999999998</v>
      </c>
      <c r="C1566" s="2">
        <f>RSI!I1566</f>
        <v>55.290994626899263</v>
      </c>
      <c r="D1566" s="2">
        <f>MACD!E1566</f>
        <v>1.2071802300587464E-2</v>
      </c>
      <c r="E1566" s="2">
        <f>MACD!F1566</f>
        <v>1.9874626672635169E-2</v>
      </c>
      <c r="F1566" s="2">
        <f>'Moving Avg'!D1566</f>
        <v>5.5280800000000001</v>
      </c>
      <c r="G1566" s="2">
        <f>'Moving Avg'!F1566</f>
        <v>5.5231800000000009</v>
      </c>
      <c r="H1566" s="2">
        <f>'Moving Avg'!G1566</f>
        <v>5.5548279999999997</v>
      </c>
      <c r="I1566" s="2">
        <f>'Moving Avg'!H1566</f>
        <v>5.5352139999999972</v>
      </c>
      <c r="J1566" s="6" t="str">
        <f>OBV!F1566</f>
        <v>BULLISH</v>
      </c>
      <c r="K1566" s="6" t="str">
        <f>OBV!G1566</f>
        <v>NEUTRAL</v>
      </c>
      <c r="L1566" s="6" t="str">
        <f>OBV!H1566</f>
        <v>CONFIRMED BULLISH</v>
      </c>
    </row>
    <row r="1567" spans="1:12" ht="13.5" x14ac:dyDescent="0.25">
      <c r="A1567" s="3">
        <f>RSI!A1567</f>
        <v>44292</v>
      </c>
      <c r="B1567" s="2">
        <f>RSI!B1567</f>
        <v>5.8151000000000002</v>
      </c>
      <c r="C1567" s="2">
        <f>RSI!I1567</f>
        <v>73.510743449072706</v>
      </c>
      <c r="D1567" s="2">
        <f>MACD!E1567</f>
        <v>-2.1044982120865363E-2</v>
      </c>
      <c r="E1567" s="2">
        <f>MACD!F1567</f>
        <v>1.1690704913935064E-2</v>
      </c>
      <c r="F1567" s="2">
        <f>'Moving Avg'!D1567</f>
        <v>5.5918599999999996</v>
      </c>
      <c r="G1567" s="2">
        <f>'Moving Avg'!F1567</f>
        <v>5.5353300000000001</v>
      </c>
      <c r="H1567" s="2">
        <f>'Moving Avg'!G1567</f>
        <v>5.5563459999999987</v>
      </c>
      <c r="I1567" s="2">
        <f>'Moving Avg'!H1567</f>
        <v>5.5356314999999974</v>
      </c>
      <c r="J1567" s="6" t="str">
        <f>OBV!F1567</f>
        <v>BULLISH</v>
      </c>
      <c r="K1567" s="6" t="str">
        <f>OBV!G1567</f>
        <v>NEUTRAL</v>
      </c>
      <c r="L1567" s="6" t="str">
        <f>OBV!H1567</f>
        <v>CONFIRMED BULLISH</v>
      </c>
    </row>
    <row r="1568" spans="1:12" ht="13.5" x14ac:dyDescent="0.25">
      <c r="A1568" s="3">
        <f>RSI!A1568</f>
        <v>44293</v>
      </c>
      <c r="B1568" s="2">
        <f>RSI!B1568</f>
        <v>5.6707999999999998</v>
      </c>
      <c r="C1568" s="2">
        <f>RSI!I1568</f>
        <v>58.313599761471238</v>
      </c>
      <c r="D1568" s="2">
        <f>MACD!E1568</f>
        <v>-4.0041950176182617E-2</v>
      </c>
      <c r="E1568" s="2">
        <f>MACD!F1568</f>
        <v>1.3441738959115278E-3</v>
      </c>
      <c r="F1568" s="2">
        <f>'Moving Avg'!D1568</f>
        <v>5.6267800000000001</v>
      </c>
      <c r="G1568" s="2">
        <f>'Moving Avg'!F1568</f>
        <v>5.5398849999999999</v>
      </c>
      <c r="H1568" s="2">
        <f>'Moving Avg'!G1568</f>
        <v>5.5558899999999998</v>
      </c>
      <c r="I1568" s="2">
        <f>'Moving Avg'!H1568</f>
        <v>5.5355174999999974</v>
      </c>
      <c r="J1568" s="6" t="str">
        <f>OBV!F1568</f>
        <v>BULLISH</v>
      </c>
      <c r="K1568" s="6" t="str">
        <f>OBV!G1568</f>
        <v>NEUTRAL</v>
      </c>
      <c r="L1568" s="6" t="str">
        <f>OBV!H1568</f>
        <v>CONFIRMED BULLISH</v>
      </c>
    </row>
    <row r="1569" spans="1:12" ht="13.5" x14ac:dyDescent="0.25">
      <c r="A1569" s="3">
        <f>RSI!A1569</f>
        <v>44294</v>
      </c>
      <c r="B1569" s="2">
        <f>RSI!B1569</f>
        <v>5.6707999999999998</v>
      </c>
      <c r="C1569" s="2">
        <f>RSI!I1569</f>
        <v>58.313599761471238</v>
      </c>
      <c r="D1569" s="2">
        <f>MACD!E1569</f>
        <v>-5.5635108052272564E-2</v>
      </c>
      <c r="E1569" s="2">
        <f>MACD!F1569</f>
        <v>-1.0051682493725293E-2</v>
      </c>
      <c r="F1569" s="2">
        <f>'Moving Avg'!D1569</f>
        <v>5.6601799999999995</v>
      </c>
      <c r="G1569" s="2">
        <f>'Moving Avg'!F1569</f>
        <v>5.5444399999999998</v>
      </c>
      <c r="H1569" s="2">
        <f>'Moving Avg'!G1569</f>
        <v>5.5578639999999995</v>
      </c>
      <c r="I1569" s="2">
        <f>'Moving Avg'!H1569</f>
        <v>5.5354034999999975</v>
      </c>
      <c r="J1569" s="6" t="str">
        <f>OBV!F1569</f>
        <v>BULLISH</v>
      </c>
      <c r="K1569" s="6" t="str">
        <f>OBV!G1569</f>
        <v>NEUTRAL</v>
      </c>
      <c r="L1569" s="6" t="str">
        <f>OBV!H1569</f>
        <v>CONFIRMED BULLISH</v>
      </c>
    </row>
    <row r="1570" spans="1:12" ht="13.5" x14ac:dyDescent="0.25">
      <c r="A1570" s="3">
        <f>RSI!A1570</f>
        <v>44298</v>
      </c>
      <c r="B1570" s="2">
        <f>RSI!B1570</f>
        <v>5.7618999999999998</v>
      </c>
      <c r="C1570" s="2">
        <f>RSI!I1570</f>
        <v>63.794009182907949</v>
      </c>
      <c r="D1570" s="2">
        <f>MACD!E1570</f>
        <v>-7.6214532507302479E-2</v>
      </c>
      <c r="E1570" s="2">
        <f>MACD!F1570</f>
        <v>-2.3284252496440731E-2</v>
      </c>
      <c r="F1570" s="2">
        <f>'Moving Avg'!D1570</f>
        <v>5.6981400000000004</v>
      </c>
      <c r="G1570" s="2">
        <f>'Moving Avg'!F1570</f>
        <v>5.5554450000000006</v>
      </c>
      <c r="H1570" s="2">
        <f>'Moving Avg'!G1570</f>
        <v>5.5650000000000004</v>
      </c>
      <c r="I1570" s="2">
        <f>'Moving Avg'!H1570</f>
        <v>5.5357449999999968</v>
      </c>
      <c r="J1570" s="6" t="str">
        <f>OBV!F1570</f>
        <v>BULLISH</v>
      </c>
      <c r="K1570" s="6" t="str">
        <f>OBV!G1570</f>
        <v>NEUTRAL</v>
      </c>
      <c r="L1570" s="6" t="str">
        <f>OBV!H1570</f>
        <v>CONFIRMED BULLISH</v>
      </c>
    </row>
    <row r="1571" spans="1:12" ht="13.5" x14ac:dyDescent="0.25">
      <c r="A1571" s="3">
        <f>RSI!A1571</f>
        <v>44299</v>
      </c>
      <c r="B1571" s="2">
        <f>RSI!B1571</f>
        <v>5.7618999999999998</v>
      </c>
      <c r="C1571" s="2">
        <f>RSI!I1571</f>
        <v>63.794009182907949</v>
      </c>
      <c r="D1571" s="2">
        <f>MACD!E1571</f>
        <v>-9.4756081211302856E-2</v>
      </c>
      <c r="E1571" s="2">
        <f>MACD!F1571</f>
        <v>-3.7578618239413157E-2</v>
      </c>
      <c r="F1571" s="2">
        <f>'Moving Avg'!D1571</f>
        <v>5.7361000000000004</v>
      </c>
      <c r="G1571" s="2">
        <f>'Moving Avg'!F1571</f>
        <v>5.5664500000000006</v>
      </c>
      <c r="H1571" s="2">
        <f>'Moving Avg'!G1571</f>
        <v>5.5721360000000013</v>
      </c>
      <c r="I1571" s="2">
        <f>'Moving Avg'!H1571</f>
        <v>5.5360864999999979</v>
      </c>
      <c r="J1571" s="6" t="str">
        <f>OBV!F1571</f>
        <v>BULLISH</v>
      </c>
      <c r="K1571" s="6" t="str">
        <f>OBV!G1571</f>
        <v>NEUTRAL</v>
      </c>
      <c r="L1571" s="6" t="str">
        <f>OBV!H1571</f>
        <v>CONFIRMED BULLISH</v>
      </c>
    </row>
    <row r="1572" spans="1:12" ht="13.5" x14ac:dyDescent="0.25">
      <c r="A1572" s="3">
        <f>RSI!A1572</f>
        <v>44300</v>
      </c>
      <c r="B1572" s="2">
        <f>RSI!B1572</f>
        <v>5.7618999999999998</v>
      </c>
      <c r="C1572" s="2">
        <f>RSI!I1572</f>
        <v>63.794009182907956</v>
      </c>
      <c r="D1572" s="2">
        <f>MACD!E1572</f>
        <v>-0.10799739622200022</v>
      </c>
      <c r="E1572" s="2">
        <f>MACD!F1572</f>
        <v>-5.1662373835930572E-2</v>
      </c>
      <c r="F1572" s="2">
        <f>'Moving Avg'!D1572</f>
        <v>5.72546</v>
      </c>
      <c r="G1572" s="2">
        <f>'Moving Avg'!F1572</f>
        <v>5.5774550000000005</v>
      </c>
      <c r="H1572" s="2">
        <f>'Moving Avg'!G1572</f>
        <v>5.5782080000000018</v>
      </c>
      <c r="I1572" s="2">
        <f>'Moving Avg'!H1572</f>
        <v>5.5372629999999985</v>
      </c>
      <c r="J1572" s="6" t="str">
        <f>OBV!F1572</f>
        <v>BEARISH</v>
      </c>
      <c r="K1572" s="6" t="str">
        <f>OBV!G1572</f>
        <v>NEUTRAL</v>
      </c>
      <c r="L1572" s="6" t="str">
        <f>OBV!H1572</f>
        <v>CONFIRMED BEARISH</v>
      </c>
    </row>
    <row r="1573" spans="1:12" ht="13.5" x14ac:dyDescent="0.25">
      <c r="A1573" s="3">
        <f>RSI!A1573</f>
        <v>44301</v>
      </c>
      <c r="B1573" s="2">
        <f>RSI!B1573</f>
        <v>5.7618999999999998</v>
      </c>
      <c r="C1573" s="2">
        <f>RSI!I1573</f>
        <v>63.794009182907956</v>
      </c>
      <c r="D1573" s="2">
        <f>MACD!E1573</f>
        <v>-0.12016882654409056</v>
      </c>
      <c r="E1573" s="2">
        <f>MACD!F1573</f>
        <v>-6.5363664377562566E-2</v>
      </c>
      <c r="F1573" s="2">
        <f>'Moving Avg'!D1573</f>
        <v>5.7436800000000003</v>
      </c>
      <c r="G1573" s="2">
        <f>'Moving Avg'!F1573</f>
        <v>5.5884600000000004</v>
      </c>
      <c r="H1573" s="2">
        <f>'Moving Avg'!G1573</f>
        <v>5.5812440000000025</v>
      </c>
      <c r="I1573" s="2">
        <f>'Moving Avg'!H1573</f>
        <v>5.5374144999999988</v>
      </c>
      <c r="J1573" s="6" t="str">
        <f>OBV!F1573</f>
        <v>BULLISH</v>
      </c>
      <c r="K1573" s="6" t="str">
        <f>OBV!G1573</f>
        <v>NEUTRAL</v>
      </c>
      <c r="L1573" s="6" t="str">
        <f>OBV!H1573</f>
        <v>CONFIRMED BULLISH</v>
      </c>
    </row>
    <row r="1574" spans="1:12" ht="13.5" x14ac:dyDescent="0.25">
      <c r="A1574" s="3">
        <f>RSI!A1574</f>
        <v>44302</v>
      </c>
      <c r="B1574" s="2">
        <f>RSI!B1574</f>
        <v>5.8075000000000001</v>
      </c>
      <c r="C1574" s="2">
        <f>RSI!I1574</f>
        <v>66.738097884818387</v>
      </c>
      <c r="D1574" s="2">
        <f>MACD!E1574</f>
        <v>-0.13357186937143606</v>
      </c>
      <c r="E1574" s="2">
        <f>MACD!F1574</f>
        <v>-7.9005305376337265E-2</v>
      </c>
      <c r="F1574" s="2">
        <f>'Moving Avg'!D1574</f>
        <v>5.77102</v>
      </c>
      <c r="G1574" s="2">
        <f>'Moving Avg'!F1574</f>
        <v>5.6036450000000002</v>
      </c>
      <c r="H1574" s="2">
        <f>'Moving Avg'!G1574</f>
        <v>5.5853440000000028</v>
      </c>
      <c r="I1574" s="2">
        <f>'Moving Avg'!H1574</f>
        <v>5.5386294999999972</v>
      </c>
      <c r="J1574" s="6" t="str">
        <f>OBV!F1574</f>
        <v>BULLISH</v>
      </c>
      <c r="K1574" s="6" t="str">
        <f>OBV!G1574</f>
        <v>NEUTRAL</v>
      </c>
      <c r="L1574" s="6" t="str">
        <f>OBV!H1574</f>
        <v>CONFIRMED BULLISH</v>
      </c>
    </row>
    <row r="1575" spans="1:12" ht="13.5" x14ac:dyDescent="0.25">
      <c r="A1575" s="3">
        <f>RSI!A1575</f>
        <v>44305</v>
      </c>
      <c r="B1575" s="2">
        <f>RSI!B1575</f>
        <v>5.8075000000000001</v>
      </c>
      <c r="C1575" s="2">
        <f>RSI!I1575</f>
        <v>66.738097884818387</v>
      </c>
      <c r="D1575" s="2">
        <f>MACD!E1575</f>
        <v>-0.13550391865928457</v>
      </c>
      <c r="E1575" s="2">
        <f>MACD!F1575</f>
        <v>-9.0305028032926726E-2</v>
      </c>
      <c r="F1575" s="2">
        <f>'Moving Avg'!D1575</f>
        <v>5.7801400000000003</v>
      </c>
      <c r="G1575" s="2">
        <f>'Moving Avg'!F1575</f>
        <v>5.6173099999999998</v>
      </c>
      <c r="H1575" s="2">
        <f>'Moving Avg'!G1575</f>
        <v>5.5894440000000012</v>
      </c>
      <c r="I1575" s="2">
        <f>'Moving Avg'!H1575</f>
        <v>5.5405274999999961</v>
      </c>
      <c r="J1575" s="6" t="str">
        <f>OBV!F1575</f>
        <v>BULLISH</v>
      </c>
      <c r="K1575" s="6" t="str">
        <f>OBV!G1575</f>
        <v>NEUTRAL</v>
      </c>
      <c r="L1575" s="6" t="str">
        <f>OBV!H1575</f>
        <v>CONFIRMED BULLISH</v>
      </c>
    </row>
    <row r="1576" spans="1:12" ht="13.5" x14ac:dyDescent="0.25">
      <c r="A1576" s="3">
        <f>RSI!A1576</f>
        <v>44306</v>
      </c>
      <c r="B1576" s="2">
        <f>RSI!B1576</f>
        <v>5.8075000000000001</v>
      </c>
      <c r="C1576" s="2">
        <f>RSI!I1576</f>
        <v>66.738097884818373</v>
      </c>
      <c r="D1576" s="2">
        <f>MACD!E1576</f>
        <v>-0.13815604937017145</v>
      </c>
      <c r="E1576" s="2">
        <f>MACD!F1576</f>
        <v>-9.9875232300375677E-2</v>
      </c>
      <c r="F1576" s="2">
        <f>'Moving Avg'!D1576</f>
        <v>5.7892600000000005</v>
      </c>
      <c r="G1576" s="2">
        <f>'Moving Avg'!F1576</f>
        <v>5.6309750000000003</v>
      </c>
      <c r="H1576" s="2">
        <f>'Moving Avg'!G1576</f>
        <v>5.5935440000000014</v>
      </c>
      <c r="I1576" s="2">
        <f>'Moving Avg'!H1576</f>
        <v>5.5421599999999955</v>
      </c>
      <c r="J1576" s="6" t="str">
        <f>OBV!F1576</f>
        <v>BULLISH</v>
      </c>
      <c r="K1576" s="6" t="str">
        <f>OBV!G1576</f>
        <v>NEUTRAL</v>
      </c>
      <c r="L1576" s="6" t="str">
        <f>OBV!H1576</f>
        <v>CONFIRMED BULLISH</v>
      </c>
    </row>
    <row r="1577" spans="1:12" ht="13.5" x14ac:dyDescent="0.25">
      <c r="A1577" s="3">
        <f>RSI!A1577</f>
        <v>44307</v>
      </c>
      <c r="B1577" s="2">
        <f>RSI!B1577</f>
        <v>5.6936</v>
      </c>
      <c r="C1577" s="2">
        <f>RSI!I1577</f>
        <v>53.23382865771962</v>
      </c>
      <c r="D1577" s="2">
        <f>MACD!E1577</f>
        <v>-9.5520470304681027E-2</v>
      </c>
      <c r="E1577" s="2">
        <f>MACD!F1577</f>
        <v>-9.9004279901236752E-2</v>
      </c>
      <c r="F1577" s="2">
        <f>'Moving Avg'!D1577</f>
        <v>5.7755999999999998</v>
      </c>
      <c r="G1577" s="2">
        <f>'Moving Avg'!F1577</f>
        <v>5.6423600000000009</v>
      </c>
      <c r="H1577" s="2">
        <f>'Moving Avg'!G1577</f>
        <v>5.5941520000000011</v>
      </c>
      <c r="I1577" s="2">
        <f>'Moving Avg'!H1577</f>
        <v>5.5432229999999958</v>
      </c>
      <c r="J1577" s="6" t="str">
        <f>OBV!F1577</f>
        <v>BEARISH</v>
      </c>
      <c r="K1577" s="6" t="str">
        <f>OBV!G1577</f>
        <v>NEUTRAL</v>
      </c>
      <c r="L1577" s="6" t="str">
        <f>OBV!H1577</f>
        <v>CONFIRMED BEARISH</v>
      </c>
    </row>
    <row r="1578" spans="1:12" ht="13.5" x14ac:dyDescent="0.25">
      <c r="A1578" s="3">
        <f>RSI!A1578</f>
        <v>44308</v>
      </c>
      <c r="B1578" s="2">
        <f>RSI!B1578</f>
        <v>5.6859999999999999</v>
      </c>
      <c r="C1578" s="2">
        <f>RSI!I1578</f>
        <v>52.47088891885744</v>
      </c>
      <c r="D1578" s="2">
        <f>MACD!E1578</f>
        <v>-8.1280395876679457E-2</v>
      </c>
      <c r="E1578" s="2">
        <f>MACD!F1578</f>
        <v>-9.5459503096325296E-2</v>
      </c>
      <c r="F1578" s="2">
        <f>'Moving Avg'!D1578</f>
        <v>5.7604199999999999</v>
      </c>
      <c r="G1578" s="2">
        <f>'Moving Avg'!F1578</f>
        <v>5.6533650000000009</v>
      </c>
      <c r="H1578" s="2">
        <f>'Moving Avg'!G1578</f>
        <v>5.5962779999999999</v>
      </c>
      <c r="I1578" s="2">
        <f>'Moving Avg'!H1578</f>
        <v>5.5443234999999973</v>
      </c>
      <c r="J1578" s="6" t="str">
        <f>OBV!F1578</f>
        <v>BEARISH</v>
      </c>
      <c r="K1578" s="6" t="str">
        <f>OBV!G1578</f>
        <v>NEUTRAL</v>
      </c>
      <c r="L1578" s="6" t="str">
        <f>OBV!H1578</f>
        <v>CONFIRMED BEARISH</v>
      </c>
    </row>
    <row r="1579" spans="1:12" ht="13.5" x14ac:dyDescent="0.25">
      <c r="A1579" s="3">
        <f>RSI!A1579</f>
        <v>44309</v>
      </c>
      <c r="B1579" s="2">
        <f>RSI!B1579</f>
        <v>5.8075000000000001</v>
      </c>
      <c r="C1579" s="2">
        <f>RSI!I1579</f>
        <v>61.877466777910044</v>
      </c>
      <c r="D1579" s="2">
        <f>MACD!E1579</f>
        <v>-7.8370589462983808E-2</v>
      </c>
      <c r="E1579" s="2">
        <f>MACD!F1579</f>
        <v>-9.2041720369657007E-2</v>
      </c>
      <c r="F1579" s="2">
        <f>'Moving Avg'!D1579</f>
        <v>5.7604199999999999</v>
      </c>
      <c r="G1579" s="2">
        <f>'Moving Avg'!F1579</f>
        <v>5.670065000000001</v>
      </c>
      <c r="H1579" s="2">
        <f>'Moving Avg'!G1579</f>
        <v>5.6000740000000011</v>
      </c>
      <c r="I1579" s="2">
        <f>'Moving Avg'!H1579</f>
        <v>5.5460314999999953</v>
      </c>
      <c r="J1579" s="6" t="str">
        <f>OBV!F1579</f>
        <v>BULLISH</v>
      </c>
      <c r="K1579" s="6" t="str">
        <f>OBV!G1579</f>
        <v>NEUTRAL</v>
      </c>
      <c r="L1579" s="6" t="str">
        <f>OBV!H1579</f>
        <v>NEUTRAL</v>
      </c>
    </row>
    <row r="1580" spans="1:12" ht="13.5" x14ac:dyDescent="0.25">
      <c r="A1580" s="3">
        <f>RSI!A1580</f>
        <v>44312</v>
      </c>
      <c r="B1580" s="2">
        <f>RSI!B1580</f>
        <v>5.6936</v>
      </c>
      <c r="C1580" s="2">
        <f>RSI!I1580</f>
        <v>51.572980940695039</v>
      </c>
      <c r="D1580" s="2">
        <f>MACD!E1580</f>
        <v>-5.4303127578031685E-2</v>
      </c>
      <c r="E1580" s="2">
        <f>MACD!F1580</f>
        <v>-8.4494001811331945E-2</v>
      </c>
      <c r="F1580" s="2">
        <f>'Moving Avg'!D1580</f>
        <v>5.7376400000000007</v>
      </c>
      <c r="G1580" s="2">
        <f>'Moving Avg'!F1580</f>
        <v>5.681070000000001</v>
      </c>
      <c r="H1580" s="2">
        <f>'Moving Avg'!G1580</f>
        <v>5.6023520000000007</v>
      </c>
      <c r="I1580" s="2">
        <f>'Moving Avg'!H1580</f>
        <v>5.547169999999995</v>
      </c>
      <c r="J1580" s="6" t="str">
        <f>OBV!F1580</f>
        <v>BULLISH</v>
      </c>
      <c r="K1580" s="6" t="str">
        <f>OBV!G1580</f>
        <v>NEUTRAL</v>
      </c>
      <c r="L1580" s="6" t="str">
        <f>OBV!H1580</f>
        <v>BULLISH DIVERGENCE</v>
      </c>
    </row>
    <row r="1581" spans="1:12" ht="13.5" x14ac:dyDescent="0.25">
      <c r="A1581" s="3">
        <f>RSI!A1581</f>
        <v>44313</v>
      </c>
      <c r="B1581" s="2">
        <f>RSI!B1581</f>
        <v>5.7618999999999998</v>
      </c>
      <c r="C1581" s="2">
        <f>RSI!I1581</f>
        <v>56.275204283629954</v>
      </c>
      <c r="D1581" s="2">
        <f>MACD!E1581</f>
        <v>-3.9108926641638675E-2</v>
      </c>
      <c r="E1581" s="2">
        <f>MACD!F1581</f>
        <v>-7.5416986777393294E-2</v>
      </c>
      <c r="F1581" s="2">
        <f>'Moving Avg'!D1581</f>
        <v>5.7285200000000005</v>
      </c>
      <c r="G1581" s="2">
        <f>'Moving Avg'!F1581</f>
        <v>5.6954900000000013</v>
      </c>
      <c r="H1581" s="2">
        <f>'Moving Avg'!G1581</f>
        <v>5.6059960000000002</v>
      </c>
      <c r="I1581" s="2">
        <f>'Moving Avg'!H1581</f>
        <v>5.5486499999999941</v>
      </c>
      <c r="J1581" s="6" t="str">
        <f>OBV!F1581</f>
        <v>BULLISH</v>
      </c>
      <c r="K1581" s="6" t="str">
        <f>OBV!G1581</f>
        <v>STRONG</v>
      </c>
      <c r="L1581" s="6" t="str">
        <f>OBV!H1581</f>
        <v>BULLISH DIVERGENCE</v>
      </c>
    </row>
    <row r="1582" spans="1:12" ht="13.5" x14ac:dyDescent="0.25">
      <c r="A1582" s="3">
        <f>RSI!A1582</f>
        <v>44314</v>
      </c>
      <c r="B1582" s="2">
        <f>RSI!B1582</f>
        <v>5.7618999999999998</v>
      </c>
      <c r="C1582" s="2">
        <f>RSI!I1582</f>
        <v>56.275204283629954</v>
      </c>
      <c r="D1582" s="2">
        <f>MACD!E1582</f>
        <v>-2.6758952385015355E-2</v>
      </c>
      <c r="E1582" s="2">
        <f>MACD!F1582</f>
        <v>-6.5685379898917706E-2</v>
      </c>
      <c r="F1582" s="2">
        <f>'Moving Avg'!D1582</f>
        <v>5.7421800000000003</v>
      </c>
      <c r="G1582" s="2">
        <f>'Moving Avg'!F1582</f>
        <v>5.7087750000000002</v>
      </c>
      <c r="H1582" s="2">
        <f>'Moving Avg'!G1582</f>
        <v>5.6096400000000006</v>
      </c>
      <c r="I1582" s="2">
        <f>'Moving Avg'!H1582</f>
        <v>5.5501299999999949</v>
      </c>
      <c r="J1582" s="6" t="str">
        <f>OBV!F1582</f>
        <v>BULLISH</v>
      </c>
      <c r="K1582" s="6" t="str">
        <f>OBV!G1582</f>
        <v>STRONG</v>
      </c>
      <c r="L1582" s="6" t="str">
        <f>OBV!H1582</f>
        <v>CONFIRMED BULLISH</v>
      </c>
    </row>
    <row r="1583" spans="1:12" ht="13.5" x14ac:dyDescent="0.25">
      <c r="A1583" s="3">
        <f>RSI!A1583</f>
        <v>44315</v>
      </c>
      <c r="B1583" s="2">
        <f>RSI!B1583</f>
        <v>5.7618999999999998</v>
      </c>
      <c r="C1583" s="2">
        <f>RSI!I1583</f>
        <v>56.27520428362994</v>
      </c>
      <c r="D1583" s="2">
        <f>MACD!E1583</f>
        <v>-1.6778101302076465E-2</v>
      </c>
      <c r="E1583" s="2">
        <f>MACD!F1583</f>
        <v>-5.5903924179549459E-2</v>
      </c>
      <c r="F1583" s="2">
        <f>'Moving Avg'!D1583</f>
        <v>5.7573600000000003</v>
      </c>
      <c r="G1583" s="2">
        <f>'Moving Avg'!F1583</f>
        <v>5.722059999999999</v>
      </c>
      <c r="H1583" s="2">
        <f>'Moving Avg'!G1583</f>
        <v>5.6132840000000011</v>
      </c>
      <c r="I1583" s="2">
        <f>'Moving Avg'!H1583</f>
        <v>5.5519899999999947</v>
      </c>
      <c r="J1583" s="6" t="str">
        <f>OBV!F1583</f>
        <v>BULLISH</v>
      </c>
      <c r="K1583" s="6" t="str">
        <f>OBV!G1583</f>
        <v>STRONG</v>
      </c>
      <c r="L1583" s="6" t="str">
        <f>OBV!H1583</f>
        <v>CONFIRMED BULLISH</v>
      </c>
    </row>
    <row r="1584" spans="1:12" ht="13.5" x14ac:dyDescent="0.25">
      <c r="A1584" s="3">
        <f>RSI!A1584</f>
        <v>44316</v>
      </c>
      <c r="B1584" s="2">
        <f>RSI!B1584</f>
        <v>5.6177000000000001</v>
      </c>
      <c r="C1584" s="2">
        <f>RSI!I1584</f>
        <v>44.803539497642099</v>
      </c>
      <c r="D1584" s="2">
        <f>MACD!E1584</f>
        <v>8.9297233503922158E-3</v>
      </c>
      <c r="E1584" s="2">
        <f>MACD!F1584</f>
        <v>-4.2937194673561128E-2</v>
      </c>
      <c r="F1584" s="2">
        <f>'Moving Avg'!D1584</f>
        <v>5.7194000000000003</v>
      </c>
      <c r="G1584" s="2">
        <f>'Moving Avg'!F1584</f>
        <v>5.7277550000000002</v>
      </c>
      <c r="H1584" s="2">
        <f>'Moving Avg'!G1584</f>
        <v>5.6140440000000016</v>
      </c>
      <c r="I1584" s="2">
        <f>'Moving Avg'!H1584</f>
        <v>5.5531289999999949</v>
      </c>
      <c r="J1584" s="6" t="str">
        <f>OBV!F1584</f>
        <v>BULLISH</v>
      </c>
      <c r="K1584" s="6" t="str">
        <f>OBV!G1584</f>
        <v>STRONG</v>
      </c>
      <c r="L1584" s="6" t="str">
        <f>OBV!H1584</f>
        <v>BULLISH DIVERGENCE</v>
      </c>
    </row>
    <row r="1585" spans="1:12" ht="13.5" x14ac:dyDescent="0.25">
      <c r="A1585" s="3">
        <f>RSI!A1585</f>
        <v>44319</v>
      </c>
      <c r="B1585" s="2">
        <f>RSI!B1585</f>
        <v>5.6177000000000001</v>
      </c>
      <c r="C1585" s="2">
        <f>RSI!I1585</f>
        <v>44.803539497642099</v>
      </c>
      <c r="D1585" s="2">
        <f>MACD!E1585</f>
        <v>3.1132381145341448E-2</v>
      </c>
      <c r="E1585" s="2">
        <f>MACD!F1585</f>
        <v>-2.8123279509780611E-2</v>
      </c>
      <c r="F1585" s="2">
        <f>'Moving Avg'!D1585</f>
        <v>5.7042199999999994</v>
      </c>
      <c r="G1585" s="2">
        <f>'Moving Avg'!F1585</f>
        <v>5.7300349999999991</v>
      </c>
      <c r="H1585" s="2">
        <f>'Moving Avg'!G1585</f>
        <v>5.6149560000000021</v>
      </c>
      <c r="I1585" s="2">
        <f>'Moving Avg'!H1585</f>
        <v>5.5546474999999953</v>
      </c>
      <c r="J1585" s="6" t="str">
        <f>OBV!F1585</f>
        <v>BULLISH</v>
      </c>
      <c r="K1585" s="6" t="str">
        <f>OBV!G1585</f>
        <v>STRONG</v>
      </c>
      <c r="L1585" s="6" t="str">
        <f>OBV!H1585</f>
        <v>BULLISH DIVERGENCE</v>
      </c>
    </row>
    <row r="1586" spans="1:12" ht="13.5" x14ac:dyDescent="0.25">
      <c r="A1586" s="3">
        <f>RSI!A1586</f>
        <v>44320</v>
      </c>
      <c r="B1586" s="2">
        <f>RSI!B1586</f>
        <v>5.6177000000000001</v>
      </c>
      <c r="C1586" s="2">
        <f>RSI!I1586</f>
        <v>44.803539497642099</v>
      </c>
      <c r="D1586" s="2">
        <f>MACD!E1586</f>
        <v>5.0335803849129057E-2</v>
      </c>
      <c r="E1586" s="2">
        <f>MACD!F1586</f>
        <v>-1.2431462837998678E-2</v>
      </c>
      <c r="F1586" s="2">
        <f>'Moving Avg'!D1586</f>
        <v>5.6753799999999996</v>
      </c>
      <c r="G1586" s="2">
        <f>'Moving Avg'!F1586</f>
        <v>5.7323149999999989</v>
      </c>
      <c r="H1586" s="2">
        <f>'Moving Avg'!G1586</f>
        <v>5.6151080000000011</v>
      </c>
      <c r="I1586" s="2">
        <f>'Moving Avg'!H1586</f>
        <v>5.5554064999999957</v>
      </c>
      <c r="J1586" s="6" t="str">
        <f>OBV!F1586</f>
        <v>BEARISH</v>
      </c>
      <c r="K1586" s="6" t="str">
        <f>OBV!G1586</f>
        <v>NEUTRAL</v>
      </c>
      <c r="L1586" s="6" t="str">
        <f>OBV!H1586</f>
        <v>CONFIRMED BEARISH</v>
      </c>
    </row>
    <row r="1587" spans="1:12" ht="13.5" x14ac:dyDescent="0.25">
      <c r="A1587" s="3">
        <f>RSI!A1587</f>
        <v>44321</v>
      </c>
      <c r="B1587" s="2">
        <f>RSI!B1587</f>
        <v>5.6177000000000001</v>
      </c>
      <c r="C1587" s="2">
        <f>RSI!I1587</f>
        <v>44.803539497642092</v>
      </c>
      <c r="D1587" s="2">
        <f>MACD!E1587</f>
        <v>4.944747914298997E-2</v>
      </c>
      <c r="E1587" s="2">
        <f>MACD!F1587</f>
        <v>-5.5674441800948604E-5</v>
      </c>
      <c r="F1587" s="2">
        <f>'Moving Avg'!D1587</f>
        <v>5.6465399999999999</v>
      </c>
      <c r="G1587" s="2">
        <f>'Moving Avg'!F1587</f>
        <v>5.7224449999999987</v>
      </c>
      <c r="H1587" s="2">
        <f>'Moving Avg'!G1587</f>
        <v>5.6184480000000008</v>
      </c>
      <c r="I1587" s="2">
        <f>'Moving Avg'!H1587</f>
        <v>5.5562034999999961</v>
      </c>
      <c r="J1587" s="6" t="str">
        <f>OBV!F1587</f>
        <v>BEARISH</v>
      </c>
      <c r="K1587" s="6" t="str">
        <f>OBV!G1587</f>
        <v>NEUTRAL</v>
      </c>
      <c r="L1587" s="6" t="str">
        <f>OBV!H1587</f>
        <v>CONFIRMED BEARISH</v>
      </c>
    </row>
    <row r="1588" spans="1:12" ht="13.5" x14ac:dyDescent="0.25">
      <c r="A1588" s="3">
        <f>RSI!A1588</f>
        <v>44322</v>
      </c>
      <c r="B1588" s="2">
        <f>RSI!B1588</f>
        <v>5.6177000000000001</v>
      </c>
      <c r="C1588" s="2">
        <f>RSI!I1588</f>
        <v>44.803539497642092</v>
      </c>
      <c r="D1588" s="2">
        <f>MACD!E1588</f>
        <v>4.7883720707775801E-2</v>
      </c>
      <c r="E1588" s="2">
        <f>MACD!F1588</f>
        <v>9.5322045881144034E-3</v>
      </c>
      <c r="F1588" s="2">
        <f>'Moving Avg'!D1588</f>
        <v>5.6177000000000001</v>
      </c>
      <c r="G1588" s="2">
        <f>'Moving Avg'!F1588</f>
        <v>5.7197899999999988</v>
      </c>
      <c r="H1588" s="2">
        <f>'Moving Avg'!G1588</f>
        <v>5.6186000000000016</v>
      </c>
      <c r="I1588" s="2">
        <f>'Moving Avg'!H1588</f>
        <v>5.5570004999999956</v>
      </c>
      <c r="J1588" s="6" t="str">
        <f>OBV!F1588</f>
        <v>BEARISH</v>
      </c>
      <c r="K1588" s="6" t="str">
        <f>OBV!G1588</f>
        <v>NEUTRAL</v>
      </c>
      <c r="L1588" s="6" t="str">
        <f>OBV!H1588</f>
        <v>CONFIRMED BEARISH</v>
      </c>
    </row>
    <row r="1589" spans="1:12" ht="13.5" x14ac:dyDescent="0.25">
      <c r="A1589" s="3">
        <f>RSI!A1589</f>
        <v>44323</v>
      </c>
      <c r="B1589" s="2">
        <f>RSI!B1589</f>
        <v>5.6177000000000001</v>
      </c>
      <c r="C1589" s="2">
        <f>RSI!I1589</f>
        <v>44.803539497642099</v>
      </c>
      <c r="D1589" s="2">
        <f>MACD!E1589</f>
        <v>6.5583525686365718E-2</v>
      </c>
      <c r="E1589" s="2">
        <f>MACD!F1589</f>
        <v>2.0742468807764668E-2</v>
      </c>
      <c r="F1589" s="2">
        <f>'Moving Avg'!D1589</f>
        <v>5.6177000000000001</v>
      </c>
      <c r="G1589" s="2">
        <f>'Moving Avg'!F1589</f>
        <v>5.717134999999999</v>
      </c>
      <c r="H1589" s="2">
        <f>'Moving Avg'!G1589</f>
        <v>5.6186000000000025</v>
      </c>
      <c r="I1589" s="2">
        <f>'Moving Avg'!H1589</f>
        <v>5.5585189999999951</v>
      </c>
      <c r="J1589" s="6" t="str">
        <f>OBV!F1589</f>
        <v>NEUTRAL</v>
      </c>
      <c r="K1589" s="6" t="str">
        <f>OBV!G1589</f>
        <v>NEUTRAL</v>
      </c>
      <c r="L1589" s="6" t="str">
        <f>OBV!H1589</f>
        <v>NEUTRAL</v>
      </c>
    </row>
    <row r="1590" spans="1:12" ht="13.5" x14ac:dyDescent="0.25">
      <c r="A1590" s="3">
        <f>RSI!A1590</f>
        <v>44326</v>
      </c>
      <c r="B1590" s="2">
        <f>RSI!B1590</f>
        <v>5.6177000000000001</v>
      </c>
      <c r="C1590" s="2">
        <f>RSI!I1590</f>
        <v>44.803539497642099</v>
      </c>
      <c r="D1590" s="2">
        <f>MACD!E1590</f>
        <v>6.334338969310771E-2</v>
      </c>
      <c r="E1590" s="2">
        <f>MACD!F1590</f>
        <v>2.9262652984833278E-2</v>
      </c>
      <c r="F1590" s="2">
        <f>'Moving Avg'!D1590</f>
        <v>5.6177000000000001</v>
      </c>
      <c r="G1590" s="2">
        <f>'Moving Avg'!F1590</f>
        <v>5.7099249999999993</v>
      </c>
      <c r="H1590" s="2">
        <f>'Moving Avg'!G1590</f>
        <v>5.6216360000000023</v>
      </c>
      <c r="I1590" s="2">
        <f>'Moving Avg'!H1590</f>
        <v>5.5600374999999973</v>
      </c>
      <c r="J1590" s="6" t="str">
        <f>OBV!F1590</f>
        <v>NEUTRAL</v>
      </c>
      <c r="K1590" s="6" t="str">
        <f>OBV!G1590</f>
        <v>NEUTRAL</v>
      </c>
      <c r="L1590" s="6" t="str">
        <f>OBV!H1590</f>
        <v>NEUTRAL</v>
      </c>
    </row>
    <row r="1591" spans="1:12" ht="13.5" x14ac:dyDescent="0.25">
      <c r="A1591" s="3">
        <f>RSI!A1591</f>
        <v>44327</v>
      </c>
      <c r="B1591" s="2">
        <f>RSI!B1591</f>
        <v>5.5796999999999999</v>
      </c>
      <c r="C1591" s="2">
        <f>RSI!I1591</f>
        <v>41.094948591040705</v>
      </c>
      <c r="D1591" s="2">
        <f>MACD!E1591</f>
        <v>7.505389978735888E-2</v>
      </c>
      <c r="E1591" s="2">
        <f>MACD!F1591</f>
        <v>3.8420902345338404E-2</v>
      </c>
      <c r="F1591" s="2">
        <f>'Moving Avg'!D1591</f>
        <v>5.6101000000000001</v>
      </c>
      <c r="G1591" s="2">
        <f>'Moving Avg'!F1591</f>
        <v>5.7008149999999995</v>
      </c>
      <c r="H1591" s="2">
        <f>'Moving Avg'!G1591</f>
        <v>5.6208760000000026</v>
      </c>
      <c r="I1591" s="2">
        <f>'Moving Avg'!H1591</f>
        <v>5.5613659999999978</v>
      </c>
      <c r="J1591" s="6" t="str">
        <f>OBV!F1591</f>
        <v>BEARISH</v>
      </c>
      <c r="K1591" s="6" t="str">
        <f>OBV!G1591</f>
        <v>NEUTRAL</v>
      </c>
      <c r="L1591" s="6" t="str">
        <f>OBV!H1591</f>
        <v>CONFIRMED BEARISH</v>
      </c>
    </row>
    <row r="1592" spans="1:12" ht="13.5" x14ac:dyDescent="0.25">
      <c r="A1592" s="3">
        <f>RSI!A1592</f>
        <v>44333</v>
      </c>
      <c r="B1592" s="2">
        <f>RSI!B1592</f>
        <v>5.6936</v>
      </c>
      <c r="C1592" s="2">
        <f>RSI!I1592</f>
        <v>53.515245025179532</v>
      </c>
      <c r="D1592" s="2">
        <f>MACD!E1592</f>
        <v>7.7012802000377079E-2</v>
      </c>
      <c r="E1592" s="2">
        <f>MACD!F1592</f>
        <v>4.6139282276346144E-2</v>
      </c>
      <c r="F1592" s="2">
        <f>'Moving Avg'!D1592</f>
        <v>5.6252800000000001</v>
      </c>
      <c r="G1592" s="2">
        <f>'Moving Avg'!F1592</f>
        <v>5.6974</v>
      </c>
      <c r="H1592" s="2">
        <f>'Moving Avg'!G1592</f>
        <v>5.6216360000000023</v>
      </c>
      <c r="I1592" s="2">
        <f>'Moving Avg'!H1592</f>
        <v>5.5632639999999984</v>
      </c>
      <c r="J1592" s="6" t="str">
        <f>OBV!F1592</f>
        <v>BULLISH</v>
      </c>
      <c r="K1592" s="6" t="str">
        <f>OBV!G1592</f>
        <v>STRONG</v>
      </c>
      <c r="L1592" s="6" t="str">
        <f>OBV!H1592</f>
        <v>CONFIRMED BULLISH</v>
      </c>
    </row>
    <row r="1593" spans="1:12" ht="13.5" x14ac:dyDescent="0.25">
      <c r="A1593" s="3">
        <f>RSI!A1593</f>
        <v>44334</v>
      </c>
      <c r="B1593" s="2">
        <f>RSI!B1593</f>
        <v>5.6859999999999999</v>
      </c>
      <c r="C1593" s="2">
        <f>RSI!I1593</f>
        <v>52.716513813080745</v>
      </c>
      <c r="D1593" s="2">
        <f>MACD!E1593</f>
        <v>7.9011226218550057E-2</v>
      </c>
      <c r="E1593" s="2">
        <f>MACD!F1593</f>
        <v>5.2713671064786929E-2</v>
      </c>
      <c r="F1593" s="2">
        <f>'Moving Avg'!D1593</f>
        <v>5.6389399999999998</v>
      </c>
      <c r="G1593" s="2">
        <f>'Moving Avg'!F1593</f>
        <v>5.6936049999999998</v>
      </c>
      <c r="H1593" s="2">
        <f>'Moving Avg'!G1593</f>
        <v>5.6233060000000021</v>
      </c>
      <c r="I1593" s="2">
        <f>'Moving Avg'!H1593</f>
        <v>5.5645544999999981</v>
      </c>
      <c r="J1593" s="6" t="str">
        <f>OBV!F1593</f>
        <v>BULLISH</v>
      </c>
      <c r="K1593" s="6" t="str">
        <f>OBV!G1593</f>
        <v>STRONG</v>
      </c>
      <c r="L1593" s="6" t="str">
        <f>OBV!H1593</f>
        <v>CONFIRMED BULLISH</v>
      </c>
    </row>
    <row r="1594" spans="1:12" ht="13.5" x14ac:dyDescent="0.25">
      <c r="A1594" s="3">
        <f>RSI!A1594</f>
        <v>44335</v>
      </c>
      <c r="B1594" s="2">
        <f>RSI!B1594</f>
        <v>5.6859999999999999</v>
      </c>
      <c r="C1594" s="2">
        <f>RSI!I1594</f>
        <v>52.716513813080745</v>
      </c>
      <c r="D1594" s="2">
        <f>MACD!E1594</f>
        <v>5.8356872244542224E-2</v>
      </c>
      <c r="E1594" s="2">
        <f>MACD!F1594</f>
        <v>5.3842311300737987E-2</v>
      </c>
      <c r="F1594" s="2">
        <f>'Moving Avg'!D1594</f>
        <v>5.6525999999999996</v>
      </c>
      <c r="G1594" s="2">
        <f>'Moving Avg'!F1594</f>
        <v>5.6875299999999998</v>
      </c>
      <c r="H1594" s="2">
        <f>'Moving Avg'!G1594</f>
        <v>5.6277080000000019</v>
      </c>
      <c r="I1594" s="2">
        <f>'Moving Avg'!H1594</f>
        <v>5.5658449999999986</v>
      </c>
      <c r="J1594" s="6" t="str">
        <f>OBV!F1594</f>
        <v>BULLISH</v>
      </c>
      <c r="K1594" s="6" t="str">
        <f>OBV!G1594</f>
        <v>STRONG</v>
      </c>
      <c r="L1594" s="6" t="str">
        <f>OBV!H1594</f>
        <v>CONFIRMED BULLISH</v>
      </c>
    </row>
    <row r="1595" spans="1:12" ht="13.5" x14ac:dyDescent="0.25">
      <c r="A1595" s="3">
        <f>RSI!A1595</f>
        <v>44336</v>
      </c>
      <c r="B1595" s="2">
        <f>RSI!B1595</f>
        <v>5.6859999999999999</v>
      </c>
      <c r="C1595" s="2">
        <f>RSI!I1595</f>
        <v>52.716513813080745</v>
      </c>
      <c r="D1595" s="2">
        <f>MACD!E1595</f>
        <v>4.0731302923087576E-2</v>
      </c>
      <c r="E1595" s="2">
        <f>MACD!F1595</f>
        <v>5.1220109625207906E-2</v>
      </c>
      <c r="F1595" s="2">
        <f>'Moving Avg'!D1595</f>
        <v>5.6662599999999994</v>
      </c>
      <c r="G1595" s="2">
        <f>'Moving Avg'!F1595</f>
        <v>5.6814550000000015</v>
      </c>
      <c r="H1595" s="2">
        <f>'Moving Avg'!G1595</f>
        <v>5.6298340000000016</v>
      </c>
      <c r="I1595" s="2">
        <f>'Moving Avg'!H1595</f>
        <v>5.5677049999999975</v>
      </c>
      <c r="J1595" s="6" t="str">
        <f>OBV!F1595</f>
        <v>BULLISH</v>
      </c>
      <c r="K1595" s="6" t="str">
        <f>OBV!G1595</f>
        <v>STRONG</v>
      </c>
      <c r="L1595" s="6" t="str">
        <f>OBV!H1595</f>
        <v>CONFIRMED BULLISH</v>
      </c>
    </row>
    <row r="1596" spans="1:12" ht="13.5" x14ac:dyDescent="0.25">
      <c r="A1596" s="3">
        <f>RSI!A1596</f>
        <v>44337</v>
      </c>
      <c r="B1596" s="2">
        <f>RSI!B1596</f>
        <v>5.6177000000000001</v>
      </c>
      <c r="C1596" s="2">
        <f>RSI!I1596</f>
        <v>45.152294325990837</v>
      </c>
      <c r="D1596" s="2">
        <f>MACD!E1596</f>
        <v>3.0738833478380023E-2</v>
      </c>
      <c r="E1596" s="2">
        <f>MACD!F1596</f>
        <v>4.7123854395842338E-2</v>
      </c>
      <c r="F1596" s="2">
        <f>'Moving Avg'!D1596</f>
        <v>5.6738599999999995</v>
      </c>
      <c r="G1596" s="2">
        <f>'Moving Avg'!F1596</f>
        <v>5.671965000000001</v>
      </c>
      <c r="H1596" s="2">
        <f>'Moving Avg'!G1596</f>
        <v>5.6305940000000012</v>
      </c>
      <c r="I1596" s="2">
        <f>'Moving Avg'!H1596</f>
        <v>5.5686539999999978</v>
      </c>
      <c r="J1596" s="6" t="str">
        <f>OBV!F1596</f>
        <v>BULLISH</v>
      </c>
      <c r="K1596" s="6" t="str">
        <f>OBV!G1596</f>
        <v>STRONG</v>
      </c>
      <c r="L1596" s="6" t="str">
        <f>OBV!H1596</f>
        <v>CONFIRMED BULLISH</v>
      </c>
    </row>
    <row r="1597" spans="1:12" ht="13.5" x14ac:dyDescent="0.25">
      <c r="A1597" s="3">
        <f>RSI!A1597</f>
        <v>44340</v>
      </c>
      <c r="B1597" s="2">
        <f>RSI!B1597</f>
        <v>5.4659000000000004</v>
      </c>
      <c r="C1597" s="2">
        <f>RSI!I1597</f>
        <v>33.609415219344413</v>
      </c>
      <c r="D1597" s="2">
        <f>MACD!E1597</f>
        <v>3.3804119999154558E-2</v>
      </c>
      <c r="E1597" s="2">
        <f>MACD!F1597</f>
        <v>4.4459907516504783E-2</v>
      </c>
      <c r="F1597" s="2">
        <f>'Moving Avg'!D1597</f>
        <v>5.6283200000000004</v>
      </c>
      <c r="G1597" s="2">
        <f>'Moving Avg'!F1597</f>
        <v>5.6605800000000013</v>
      </c>
      <c r="H1597" s="2">
        <f>'Moving Avg'!G1597</f>
        <v>5.628470000000001</v>
      </c>
      <c r="I1597" s="2">
        <f>'Moving Avg'!H1597</f>
        <v>5.5683124999999976</v>
      </c>
      <c r="J1597" s="6" t="str">
        <f>OBV!F1597</f>
        <v>BEARISH</v>
      </c>
      <c r="K1597" s="6" t="str">
        <f>OBV!G1597</f>
        <v>WEAK</v>
      </c>
      <c r="L1597" s="6" t="str">
        <f>OBV!H1597</f>
        <v>CONFIRMED BEARISH</v>
      </c>
    </row>
    <row r="1598" spans="1:12" ht="13.5" x14ac:dyDescent="0.25">
      <c r="A1598" s="3">
        <f>RSI!A1598</f>
        <v>44341</v>
      </c>
      <c r="B1598" s="2">
        <f>RSI!B1598</f>
        <v>5.4659000000000004</v>
      </c>
      <c r="C1598" s="2">
        <f>RSI!I1598</f>
        <v>33.609415219344413</v>
      </c>
      <c r="D1598" s="2">
        <f>MACD!E1598</f>
        <v>3.7550380150767282E-2</v>
      </c>
      <c r="E1598" s="2">
        <f>MACD!F1598</f>
        <v>4.307800204335728E-2</v>
      </c>
      <c r="F1598" s="2">
        <f>'Moving Avg'!D1598</f>
        <v>5.5843000000000007</v>
      </c>
      <c r="G1598" s="2">
        <f>'Moving Avg'!F1598</f>
        <v>5.6495750000000022</v>
      </c>
      <c r="H1598" s="2">
        <f>'Moving Avg'!G1598</f>
        <v>5.6261940000000017</v>
      </c>
      <c r="I1598" s="2">
        <f>'Moving Avg'!H1598</f>
        <v>5.5679709999999965</v>
      </c>
      <c r="J1598" s="6" t="str">
        <f>OBV!F1598</f>
        <v>BEARISH</v>
      </c>
      <c r="K1598" s="6" t="str">
        <f>OBV!G1598</f>
        <v>WEAK</v>
      </c>
      <c r="L1598" s="6" t="str">
        <f>OBV!H1598</f>
        <v>CONFIRMED BEARISH</v>
      </c>
    </row>
    <row r="1599" spans="1:12" ht="13.5" x14ac:dyDescent="0.25">
      <c r="A1599" s="3">
        <f>RSI!A1599</f>
        <v>44342</v>
      </c>
      <c r="B1599" s="2">
        <f>RSI!B1599</f>
        <v>5.4659000000000004</v>
      </c>
      <c r="C1599" s="2">
        <f>RSI!I1599</f>
        <v>33.609415219344413</v>
      </c>
      <c r="D1599" s="2">
        <f>MACD!E1599</f>
        <v>4.1787474227948707E-2</v>
      </c>
      <c r="E1599" s="2">
        <f>MACD!F1599</f>
        <v>4.2819896480275572E-2</v>
      </c>
      <c r="F1599" s="2">
        <f>'Moving Avg'!D1599</f>
        <v>5.540280000000001</v>
      </c>
      <c r="G1599" s="2">
        <f>'Moving Avg'!F1599</f>
        <v>5.6324950000000005</v>
      </c>
      <c r="H1599" s="2">
        <f>'Moving Avg'!G1599</f>
        <v>5.6239180000000006</v>
      </c>
      <c r="I1599" s="2">
        <f>'Moving Avg'!H1599</f>
        <v>5.5676294999999962</v>
      </c>
      <c r="J1599" s="6" t="str">
        <f>OBV!F1599</f>
        <v>BEARISH</v>
      </c>
      <c r="K1599" s="6" t="str">
        <f>OBV!G1599</f>
        <v>WEAK</v>
      </c>
      <c r="L1599" s="6" t="str">
        <f>OBV!H1599</f>
        <v>CONFIRMED BEARISH</v>
      </c>
    </row>
    <row r="1600" spans="1:12" ht="13.5" x14ac:dyDescent="0.25">
      <c r="A1600" s="3">
        <f>RSI!A1600</f>
        <v>44343</v>
      </c>
      <c r="B1600" s="2">
        <f>RSI!B1600</f>
        <v>5.4659000000000004</v>
      </c>
      <c r="C1600" s="2">
        <f>RSI!I1600</f>
        <v>33.609415219344413</v>
      </c>
      <c r="D1600" s="2">
        <f>MACD!E1600</f>
        <v>4.6360838827131268E-2</v>
      </c>
      <c r="E1600" s="2">
        <f>MACD!F1600</f>
        <v>4.3528084949646717E-2</v>
      </c>
      <c r="F1600" s="2">
        <f>'Moving Avg'!D1600</f>
        <v>5.4962600000000013</v>
      </c>
      <c r="G1600" s="2">
        <f>'Moving Avg'!F1600</f>
        <v>5.6211100000000007</v>
      </c>
      <c r="H1600" s="2">
        <f>'Moving Avg'!G1600</f>
        <v>5.6224000000000016</v>
      </c>
      <c r="I1600" s="2">
        <f>'Moving Avg'!H1600</f>
        <v>5.5680849999999955</v>
      </c>
      <c r="J1600" s="6" t="str">
        <f>OBV!F1600</f>
        <v>BEARISH</v>
      </c>
      <c r="K1600" s="6" t="str">
        <f>OBV!G1600</f>
        <v>WEAK</v>
      </c>
      <c r="L1600" s="6" t="str">
        <f>OBV!H1600</f>
        <v>CONFIRMED BEARISH</v>
      </c>
    </row>
    <row r="1601" spans="1:12" ht="13.5" x14ac:dyDescent="0.25">
      <c r="A1601" s="3">
        <f>RSI!A1601</f>
        <v>44344</v>
      </c>
      <c r="B1601" s="2">
        <f>RSI!B1601</f>
        <v>5.6116999999999999</v>
      </c>
      <c r="C1601" s="2">
        <f>RSI!I1601</f>
        <v>50.092104367579523</v>
      </c>
      <c r="D1601" s="2">
        <f>MACD!E1601</f>
        <v>3.4499391275755187E-2</v>
      </c>
      <c r="E1601" s="2">
        <f>MACD!F1601</f>
        <v>4.1722346214868415E-2</v>
      </c>
      <c r="F1601" s="2">
        <f>'Moving Avg'!D1601</f>
        <v>5.4950600000000005</v>
      </c>
      <c r="G1601" s="2">
        <f>'Moving Avg'!F1601</f>
        <v>5.6136000000000008</v>
      </c>
      <c r="H1601" s="2">
        <f>'Moving Avg'!G1601</f>
        <v>5.6237980000000016</v>
      </c>
      <c r="I1601" s="2">
        <f>'Moving Avg'!H1601</f>
        <v>5.5692694999999945</v>
      </c>
      <c r="J1601" s="6" t="str">
        <f>OBV!F1601</f>
        <v>BEARISH</v>
      </c>
      <c r="K1601" s="6" t="str">
        <f>OBV!G1601</f>
        <v>NEUTRAL</v>
      </c>
      <c r="L1601" s="6" t="str">
        <f>OBV!H1601</f>
        <v>CONFIRMED BEARISH</v>
      </c>
    </row>
    <row r="1602" spans="1:12" ht="13.5" x14ac:dyDescent="0.25">
      <c r="A1602" s="3">
        <f>RSI!A1602</f>
        <v>44347</v>
      </c>
      <c r="B1602" s="2">
        <f>RSI!B1602</f>
        <v>5.6116999999999999</v>
      </c>
      <c r="C1602" s="2">
        <f>RSI!I1602</f>
        <v>50.092104367579523</v>
      </c>
      <c r="D1602" s="2">
        <f>MACD!E1602</f>
        <v>4.1971483464553927E-2</v>
      </c>
      <c r="E1602" s="2">
        <f>MACD!F1602</f>
        <v>4.1772173664805519E-2</v>
      </c>
      <c r="F1602" s="2">
        <f>'Moving Avg'!D1602</f>
        <v>5.5242199999999997</v>
      </c>
      <c r="G1602" s="2">
        <f>'Moving Avg'!F1602</f>
        <v>5.6060900000000009</v>
      </c>
      <c r="H1602" s="2">
        <f>'Moving Avg'!G1602</f>
        <v>5.6251960000000016</v>
      </c>
      <c r="I1602" s="2">
        <f>'Moving Avg'!H1602</f>
        <v>5.5704539999999945</v>
      </c>
      <c r="J1602" s="6" t="str">
        <f>OBV!F1602</f>
        <v>BEARISH</v>
      </c>
      <c r="K1602" s="6" t="str">
        <f>OBV!G1602</f>
        <v>NEUTRAL</v>
      </c>
      <c r="L1602" s="6" t="str">
        <f>OBV!H1602</f>
        <v>CONFIRMED BEARISH</v>
      </c>
    </row>
    <row r="1603" spans="1:12" ht="13.5" x14ac:dyDescent="0.25">
      <c r="A1603" s="3">
        <f>RSI!A1603</f>
        <v>44348</v>
      </c>
      <c r="B1603" s="2">
        <f>RSI!B1603</f>
        <v>5.5015999999999998</v>
      </c>
      <c r="C1603" s="2">
        <f>RSI!I1603</f>
        <v>41.145756391906581</v>
      </c>
      <c r="D1603" s="2">
        <f>MACD!E1603</f>
        <v>5.526703736216465E-2</v>
      </c>
      <c r="E1603" s="2">
        <f>MACD!F1603</f>
        <v>4.4471146404277351E-2</v>
      </c>
      <c r="F1603" s="2">
        <f>'Moving Avg'!D1603</f>
        <v>5.5313600000000003</v>
      </c>
      <c r="G1603" s="2">
        <f>'Moving Avg'!F1603</f>
        <v>5.5930750000000007</v>
      </c>
      <c r="H1603" s="2">
        <f>'Moving Avg'!G1603</f>
        <v>5.6243920000000029</v>
      </c>
      <c r="I1603" s="2">
        <f>'Moving Avg'!H1603</f>
        <v>5.5710879999999943</v>
      </c>
      <c r="J1603" s="6" t="str">
        <f>OBV!F1603</f>
        <v>BEARISH</v>
      </c>
      <c r="K1603" s="6" t="str">
        <f>OBV!G1603</f>
        <v>NEUTRAL</v>
      </c>
      <c r="L1603" s="6" t="str">
        <f>OBV!H1603</f>
        <v>CONFIRMED BEARISH</v>
      </c>
    </row>
    <row r="1604" spans="1:12" ht="13.5" x14ac:dyDescent="0.25">
      <c r="A1604" s="3">
        <f>RSI!A1604</f>
        <v>44349</v>
      </c>
      <c r="B1604" s="2">
        <f>RSI!B1604</f>
        <v>5.5015999999999998</v>
      </c>
      <c r="C1604" s="2">
        <f>RSI!I1604</f>
        <v>41.145756391906581</v>
      </c>
      <c r="D1604" s="2">
        <f>MACD!E1604</f>
        <v>6.7155382582662071E-2</v>
      </c>
      <c r="E1604" s="2">
        <f>MACD!F1604</f>
        <v>4.9007993639954298E-2</v>
      </c>
      <c r="F1604" s="2">
        <f>'Moving Avg'!D1604</f>
        <v>5.5385</v>
      </c>
      <c r="G1604" s="2">
        <f>'Moving Avg'!F1604</f>
        <v>5.5872700000000011</v>
      </c>
      <c r="H1604" s="2">
        <f>'Moving Avg'!G1604</f>
        <v>5.6243480000000021</v>
      </c>
      <c r="I1604" s="2">
        <f>'Moving Avg'!H1604</f>
        <v>5.5712284999999948</v>
      </c>
      <c r="J1604" s="6" t="str">
        <f>OBV!F1604</f>
        <v>BEARISH</v>
      </c>
      <c r="K1604" s="6" t="str">
        <f>OBV!G1604</f>
        <v>NEUTRAL</v>
      </c>
      <c r="L1604" s="6" t="str">
        <f>OBV!H1604</f>
        <v>CONFIRMED BEARISH</v>
      </c>
    </row>
    <row r="1605" spans="1:12" ht="13.5" x14ac:dyDescent="0.25">
      <c r="A1605" s="3">
        <f>RSI!A1605</f>
        <v>44350</v>
      </c>
      <c r="B1605" s="2">
        <f>RSI!B1605</f>
        <v>5.423</v>
      </c>
      <c r="C1605" s="2">
        <f>RSI!I1605</f>
        <v>35.845299392756189</v>
      </c>
      <c r="D1605" s="2">
        <f>MACD!E1605</f>
        <v>8.362795638695264E-2</v>
      </c>
      <c r="E1605" s="2">
        <f>MACD!F1605</f>
        <v>5.5931986189353966E-2</v>
      </c>
      <c r="F1605" s="2">
        <f>'Moving Avg'!D1605</f>
        <v>5.5299199999999997</v>
      </c>
      <c r="G1605" s="2">
        <f>'Moving Avg'!F1605</f>
        <v>5.5775350000000001</v>
      </c>
      <c r="H1605" s="2">
        <f>'Moving Avg'!G1605</f>
        <v>5.6221240000000021</v>
      </c>
      <c r="I1605" s="2">
        <f>'Moving Avg'!H1605</f>
        <v>5.5717734999999946</v>
      </c>
      <c r="J1605" s="6" t="str">
        <f>OBV!F1605</f>
        <v>BEARISH</v>
      </c>
      <c r="K1605" s="6" t="str">
        <f>OBV!G1605</f>
        <v>NEUTRAL</v>
      </c>
      <c r="L1605" s="6" t="str">
        <f>OBV!H1605</f>
        <v>CONFIRMED BEARISH</v>
      </c>
    </row>
    <row r="1606" spans="1:12" ht="13.5" x14ac:dyDescent="0.25">
      <c r="A1606" s="3">
        <f>RSI!A1606</f>
        <v>44351</v>
      </c>
      <c r="B1606" s="2">
        <f>RSI!B1606</f>
        <v>5.423</v>
      </c>
      <c r="C1606" s="2">
        <f>RSI!I1606</f>
        <v>35.845299392756189</v>
      </c>
      <c r="D1606" s="2">
        <f>MACD!E1606</f>
        <v>8.807025259957868E-2</v>
      </c>
      <c r="E1606" s="2">
        <f>MACD!F1606</f>
        <v>6.2359639471398914E-2</v>
      </c>
      <c r="F1606" s="2">
        <f>'Moving Avg'!D1606</f>
        <v>5.4921800000000003</v>
      </c>
      <c r="G1606" s="2">
        <f>'Moving Avg'!F1606</f>
        <v>5.5678000000000001</v>
      </c>
      <c r="H1606" s="2">
        <f>'Moving Avg'!G1606</f>
        <v>5.6199000000000039</v>
      </c>
      <c r="I1606" s="2">
        <f>'Moving Avg'!H1606</f>
        <v>5.5715209999999944</v>
      </c>
      <c r="J1606" s="6" t="str">
        <f>OBV!F1606</f>
        <v>BEARISH</v>
      </c>
      <c r="K1606" s="6" t="str">
        <f>OBV!G1606</f>
        <v>NEUTRAL</v>
      </c>
      <c r="L1606" s="6" t="str">
        <f>OBV!H1606</f>
        <v>CONFIRMED BEARISH</v>
      </c>
    </row>
    <row r="1607" spans="1:12" ht="13.5" x14ac:dyDescent="0.25">
      <c r="A1607" s="3">
        <f>RSI!A1607</f>
        <v>44354</v>
      </c>
      <c r="B1607" s="2">
        <f>RSI!B1607</f>
        <v>5.423</v>
      </c>
      <c r="C1607" s="2">
        <f>RSI!I1607</f>
        <v>35.845299392756189</v>
      </c>
      <c r="D1607" s="2">
        <f>MACD!E1607</f>
        <v>6.9411991767880821E-2</v>
      </c>
      <c r="E1607" s="2">
        <f>MACD!F1607</f>
        <v>6.377010993069529E-2</v>
      </c>
      <c r="F1607" s="2">
        <f>'Moving Avg'!D1607</f>
        <v>5.4544400000000008</v>
      </c>
      <c r="G1607" s="2">
        <f>'Moving Avg'!F1607</f>
        <v>5.558065</v>
      </c>
      <c r="H1607" s="2">
        <f>'Moving Avg'!G1607</f>
        <v>5.6190420000000039</v>
      </c>
      <c r="I1607" s="2">
        <f>'Moving Avg'!H1607</f>
        <v>5.5710029999999948</v>
      </c>
      <c r="J1607" s="6" t="str">
        <f>OBV!F1607</f>
        <v>BEARISH</v>
      </c>
      <c r="K1607" s="6" t="str">
        <f>OBV!G1607</f>
        <v>NEUTRAL</v>
      </c>
      <c r="L1607" s="6" t="str">
        <f>OBV!H1607</f>
        <v>CONFIRMED BEARISH</v>
      </c>
    </row>
    <row r="1608" spans="1:12" ht="13.5" x14ac:dyDescent="0.25">
      <c r="A1608" s="3">
        <f>RSI!A1608</f>
        <v>44355</v>
      </c>
      <c r="B1608" s="2">
        <f>RSI!B1608</f>
        <v>5.423</v>
      </c>
      <c r="C1608" s="2">
        <f>RSI!I1608</f>
        <v>35.845299392756189</v>
      </c>
      <c r="D1608" s="2">
        <f>MACD!E1608</f>
        <v>5.449156528415422E-2</v>
      </c>
      <c r="E1608" s="2">
        <f>MACD!F1608</f>
        <v>6.1914401001387079E-2</v>
      </c>
      <c r="F1608" s="2">
        <f>'Moving Avg'!D1608</f>
        <v>5.4387200000000009</v>
      </c>
      <c r="G1608" s="2">
        <f>'Moving Avg'!F1608</f>
        <v>5.54833</v>
      </c>
      <c r="H1608" s="2">
        <f>'Moving Avg'!G1608</f>
        <v>5.6181840000000047</v>
      </c>
      <c r="I1608" s="2">
        <f>'Moving Avg'!H1608</f>
        <v>5.5704849999999944</v>
      </c>
      <c r="J1608" s="6" t="str">
        <f>OBV!F1608</f>
        <v>BEARISH</v>
      </c>
      <c r="K1608" s="6" t="str">
        <f>OBV!G1608</f>
        <v>NEUTRAL</v>
      </c>
      <c r="L1608" s="6" t="str">
        <f>OBV!H1608</f>
        <v>CONFIRMED BEARISH</v>
      </c>
    </row>
    <row r="1609" spans="1:12" ht="13.5" x14ac:dyDescent="0.25">
      <c r="A1609" s="3">
        <f>RSI!A1609</f>
        <v>44356</v>
      </c>
      <c r="B1609" s="2">
        <f>RSI!B1609</f>
        <v>5.2659000000000002</v>
      </c>
      <c r="C1609" s="2">
        <f>RSI!I1609</f>
        <v>26.62460211776073</v>
      </c>
      <c r="D1609" s="2">
        <f>MACD!E1609</f>
        <v>5.4306711881983993E-2</v>
      </c>
      <c r="E1609" s="2">
        <f>MACD!F1609</f>
        <v>6.0392863177506466E-2</v>
      </c>
      <c r="F1609" s="2">
        <f>'Moving Avg'!D1609</f>
        <v>5.3915800000000003</v>
      </c>
      <c r="G1609" s="2">
        <f>'Moving Avg'!F1609</f>
        <v>5.5307399999999998</v>
      </c>
      <c r="H1609" s="2">
        <f>'Moving Avg'!G1609</f>
        <v>5.6140320000000035</v>
      </c>
      <c r="I1609" s="2">
        <f>'Moving Avg'!H1609</f>
        <v>5.5691814999999956</v>
      </c>
      <c r="J1609" s="6" t="str">
        <f>OBV!F1609</f>
        <v>BEARISH</v>
      </c>
      <c r="K1609" s="6" t="str">
        <f>OBV!G1609</f>
        <v>NEUTRAL</v>
      </c>
      <c r="L1609" s="6" t="str">
        <f>OBV!H1609</f>
        <v>CONFIRMED BEARISH</v>
      </c>
    </row>
    <row r="1610" spans="1:12" ht="13.5" x14ac:dyDescent="0.25">
      <c r="A1610" s="3">
        <f>RSI!A1610</f>
        <v>44357</v>
      </c>
      <c r="B1610" s="2">
        <f>RSI!B1610</f>
        <v>5.4151999999999996</v>
      </c>
      <c r="C1610" s="2">
        <f>RSI!I1610</f>
        <v>41.916256028878102</v>
      </c>
      <c r="D1610" s="2">
        <f>MACD!E1610</f>
        <v>4.4762946830347872E-2</v>
      </c>
      <c r="E1610" s="2">
        <f>MACD!F1610</f>
        <v>5.7266879908074747E-2</v>
      </c>
      <c r="F1610" s="2">
        <f>'Moving Avg'!D1610</f>
        <v>5.3900199999999998</v>
      </c>
      <c r="G1610" s="2">
        <f>'Moving Avg'!F1610</f>
        <v>5.5206149999999994</v>
      </c>
      <c r="H1610" s="2">
        <f>'Moving Avg'!G1610</f>
        <v>5.6128660000000039</v>
      </c>
      <c r="I1610" s="2">
        <f>'Moving Avg'!H1610</f>
        <v>5.5696874999999952</v>
      </c>
      <c r="J1610" s="6" t="str">
        <f>OBV!F1610</f>
        <v>BEARISH</v>
      </c>
      <c r="K1610" s="6" t="str">
        <f>OBV!G1610</f>
        <v>NEUTRAL</v>
      </c>
      <c r="L1610" s="6" t="str">
        <f>OBV!H1610</f>
        <v>CONFIRMED BEARISH</v>
      </c>
    </row>
    <row r="1611" spans="1:12" ht="13.5" x14ac:dyDescent="0.25">
      <c r="A1611" s="3">
        <f>RSI!A1611</f>
        <v>44358</v>
      </c>
      <c r="B1611" s="2">
        <f>RSI!B1611</f>
        <v>5.4151999999999996</v>
      </c>
      <c r="C1611" s="2">
        <f>RSI!I1611</f>
        <v>41.916256028878102</v>
      </c>
      <c r="D1611" s="2">
        <f>MACD!E1611</f>
        <v>5.978406598555619E-2</v>
      </c>
      <c r="E1611" s="2">
        <f>MACD!F1611</f>
        <v>5.7770317123571044E-2</v>
      </c>
      <c r="F1611" s="2">
        <f>'Moving Avg'!D1611</f>
        <v>5.3884599999999994</v>
      </c>
      <c r="G1611" s="2">
        <f>'Moving Avg'!F1611</f>
        <v>5.5123899999999999</v>
      </c>
      <c r="H1611" s="2">
        <f>'Moving Avg'!G1611</f>
        <v>5.6117000000000044</v>
      </c>
      <c r="I1611" s="2">
        <f>'Moving Avg'!H1611</f>
        <v>5.5693959999999958</v>
      </c>
      <c r="J1611" s="6" t="str">
        <f>OBV!F1611</f>
        <v>BEARISH</v>
      </c>
      <c r="K1611" s="6" t="str">
        <f>OBV!G1611</f>
        <v>NEUTRAL</v>
      </c>
      <c r="L1611" s="6" t="str">
        <f>OBV!H1611</f>
        <v>CONFIRMED BEARISH</v>
      </c>
    </row>
    <row r="1612" spans="1:12" ht="13.5" x14ac:dyDescent="0.25">
      <c r="A1612" s="3">
        <f>RSI!A1612</f>
        <v>44361</v>
      </c>
      <c r="B1612" s="2">
        <f>RSI!B1612</f>
        <v>5.3837000000000002</v>
      </c>
      <c r="C1612" s="2">
        <f>RSI!I1612</f>
        <v>39.882466028134331</v>
      </c>
      <c r="D1612" s="2">
        <f>MACD!E1612</f>
        <v>7.5444098759744449E-2</v>
      </c>
      <c r="E1612" s="2">
        <f>MACD!F1612</f>
        <v>6.1305073450805728E-2</v>
      </c>
      <c r="F1612" s="2">
        <f>'Moving Avg'!D1612</f>
        <v>5.3805999999999994</v>
      </c>
      <c r="G1612" s="2">
        <f>'Moving Avg'!F1612</f>
        <v>5.4968950000000003</v>
      </c>
      <c r="H1612" s="2">
        <f>'Moving Avg'!G1612</f>
        <v>5.6094500000000025</v>
      </c>
      <c r="I1612" s="2">
        <f>'Moving Avg'!H1612</f>
        <v>5.5686434999999959</v>
      </c>
      <c r="J1612" s="6" t="str">
        <f>OBV!F1612</f>
        <v>BEARISH</v>
      </c>
      <c r="K1612" s="6" t="str">
        <f>OBV!G1612</f>
        <v>NEUTRAL</v>
      </c>
      <c r="L1612" s="6" t="str">
        <f>OBV!H1612</f>
        <v>CONFIRMED BEARISH</v>
      </c>
    </row>
    <row r="1613" spans="1:12" ht="13.5" x14ac:dyDescent="0.25">
      <c r="A1613" s="3">
        <f>RSI!A1613</f>
        <v>44362</v>
      </c>
      <c r="B1613" s="2">
        <f>RSI!B1613</f>
        <v>5.3837000000000002</v>
      </c>
      <c r="C1613" s="2">
        <f>RSI!I1613</f>
        <v>39.882466028134338</v>
      </c>
      <c r="D1613" s="2">
        <f>MACD!E1613</f>
        <v>7.2513422457359589E-2</v>
      </c>
      <c r="E1613" s="2">
        <f>MACD!F1613</f>
        <v>6.3546743252116497E-2</v>
      </c>
      <c r="F1613" s="2">
        <f>'Moving Avg'!D1613</f>
        <v>5.3727400000000003</v>
      </c>
      <c r="G1613" s="2">
        <f>'Moving Avg'!F1613</f>
        <v>5.4817800000000005</v>
      </c>
      <c r="H1613" s="2">
        <f>'Moving Avg'!G1613</f>
        <v>5.6072000000000024</v>
      </c>
      <c r="I1613" s="2">
        <f>'Moving Avg'!H1613</f>
        <v>5.5678909999999977</v>
      </c>
      <c r="J1613" s="6" t="str">
        <f>OBV!F1613</f>
        <v>BEARISH</v>
      </c>
      <c r="K1613" s="6" t="str">
        <f>OBV!G1613</f>
        <v>NEUTRAL</v>
      </c>
      <c r="L1613" s="6" t="str">
        <f>OBV!H1613</f>
        <v>CONFIRMED BEARISH</v>
      </c>
    </row>
    <row r="1614" spans="1:12" ht="13.5" x14ac:dyDescent="0.25">
      <c r="A1614" s="3">
        <f>RSI!A1614</f>
        <v>44363</v>
      </c>
      <c r="B1614" s="2">
        <f>RSI!B1614</f>
        <v>5.3837000000000002</v>
      </c>
      <c r="C1614" s="2">
        <f>RSI!I1614</f>
        <v>39.882466028134331</v>
      </c>
      <c r="D1614" s="2">
        <f>MACD!E1614</f>
        <v>7.0734534500136448E-2</v>
      </c>
      <c r="E1614" s="2">
        <f>MACD!F1614</f>
        <v>6.4984301501720493E-2</v>
      </c>
      <c r="F1614" s="2">
        <f>'Moving Avg'!D1614</f>
        <v>5.3963000000000001</v>
      </c>
      <c r="G1614" s="2">
        <f>'Moving Avg'!F1614</f>
        <v>5.4666650000000008</v>
      </c>
      <c r="H1614" s="2">
        <f>'Moving Avg'!G1614</f>
        <v>5.6047980000000015</v>
      </c>
      <c r="I1614" s="2">
        <f>'Moving Avg'!H1614</f>
        <v>5.5671384999999987</v>
      </c>
      <c r="J1614" s="6" t="str">
        <f>OBV!F1614</f>
        <v>BEARISH</v>
      </c>
      <c r="K1614" s="6" t="str">
        <f>OBV!G1614</f>
        <v>NEUTRAL</v>
      </c>
      <c r="L1614" s="6" t="str">
        <f>OBV!H1614</f>
        <v>BEARISH DIVERGENCE</v>
      </c>
    </row>
    <row r="1615" spans="1:12" ht="13.5" x14ac:dyDescent="0.25">
      <c r="A1615" s="3">
        <f>RSI!A1615</f>
        <v>44364</v>
      </c>
      <c r="B1615" s="2">
        <f>RSI!B1615</f>
        <v>5.3837000000000002</v>
      </c>
      <c r="C1615" s="2">
        <f>RSI!I1615</f>
        <v>39.882466028134324</v>
      </c>
      <c r="D1615" s="2">
        <f>MACD!E1615</f>
        <v>5.7786009354162893E-2</v>
      </c>
      <c r="E1615" s="2">
        <f>MACD!F1615</f>
        <v>6.3544643072208973E-2</v>
      </c>
      <c r="F1615" s="2">
        <f>'Moving Avg'!D1615</f>
        <v>5.3900000000000006</v>
      </c>
      <c r="G1615" s="2">
        <f>'Moving Avg'!F1615</f>
        <v>5.451550000000001</v>
      </c>
      <c r="H1615" s="2">
        <f>'Moving Avg'!G1615</f>
        <v>5.6010300000000006</v>
      </c>
      <c r="I1615" s="2">
        <f>'Moving Avg'!H1615</f>
        <v>5.5671074999999997</v>
      </c>
      <c r="J1615" s="6" t="str">
        <f>OBV!F1615</f>
        <v>BEARISH</v>
      </c>
      <c r="K1615" s="6" t="str">
        <f>OBV!G1615</f>
        <v>NEUTRAL</v>
      </c>
      <c r="L1615" s="6" t="str">
        <f>OBV!H1615</f>
        <v>CONFIRMED BEARISH</v>
      </c>
    </row>
    <row r="1616" spans="1:12" ht="13.5" x14ac:dyDescent="0.25">
      <c r="A1616" s="3">
        <f>RSI!A1616</f>
        <v>44365</v>
      </c>
      <c r="B1616" s="2">
        <f>RSI!B1616</f>
        <v>5.4073000000000002</v>
      </c>
      <c r="C1616" s="2">
        <f>RSI!I1616</f>
        <v>42.68488444475507</v>
      </c>
      <c r="D1616" s="2">
        <f>MACD!E1616</f>
        <v>4.5682338549148938E-2</v>
      </c>
      <c r="E1616" s="2">
        <f>MACD!F1616</f>
        <v>5.997218216759697E-2</v>
      </c>
      <c r="F1616" s="2">
        <f>'Moving Avg'!D1616</f>
        <v>5.38842</v>
      </c>
      <c r="G1616" s="2">
        <f>'Moving Avg'!F1616</f>
        <v>5.4410300000000014</v>
      </c>
      <c r="H1616" s="2">
        <f>'Moving Avg'!G1616</f>
        <v>5.597734</v>
      </c>
      <c r="I1616" s="2">
        <f>'Moving Avg'!H1616</f>
        <v>5.566511000000002</v>
      </c>
      <c r="J1616" s="6" t="str">
        <f>OBV!F1616</f>
        <v>BEARISH</v>
      </c>
      <c r="K1616" s="6" t="str">
        <f>OBV!G1616</f>
        <v>NEUTRAL</v>
      </c>
      <c r="L1616" s="6" t="str">
        <f>OBV!H1616</f>
        <v>CONFIRMED BEARISH</v>
      </c>
    </row>
    <row r="1617" spans="1:12" ht="13.5" x14ac:dyDescent="0.25">
      <c r="A1617" s="3">
        <f>RSI!A1617</f>
        <v>44368</v>
      </c>
      <c r="B1617" s="2">
        <f>RSI!B1617</f>
        <v>5.4151999999999996</v>
      </c>
      <c r="C1617" s="2">
        <f>RSI!I1617</f>
        <v>43.632131374362231</v>
      </c>
      <c r="D1617" s="2">
        <f>MACD!E1617</f>
        <v>3.5272541325287676E-2</v>
      </c>
      <c r="E1617" s="2">
        <f>MACD!F1617</f>
        <v>5.5032253999135111E-2</v>
      </c>
      <c r="F1617" s="2">
        <f>'Moving Avg'!D1617</f>
        <v>5.3947199999999995</v>
      </c>
      <c r="G1617" s="2">
        <f>'Moving Avg'!F1617</f>
        <v>5.4384950000000014</v>
      </c>
      <c r="H1617" s="2">
        <f>'Moving Avg'!G1617</f>
        <v>5.5897360000000011</v>
      </c>
      <c r="I1617" s="2">
        <f>'Moving Avg'!H1617</f>
        <v>5.5664475000000015</v>
      </c>
      <c r="J1617" s="6" t="str">
        <f>OBV!F1617</f>
        <v>BULLISH</v>
      </c>
      <c r="K1617" s="6" t="str">
        <f>OBV!G1617</f>
        <v>NEUTRAL</v>
      </c>
      <c r="L1617" s="6" t="str">
        <f>OBV!H1617</f>
        <v>CONFIRMED BULLISH</v>
      </c>
    </row>
    <row r="1618" spans="1:12" ht="13.5" x14ac:dyDescent="0.25">
      <c r="A1618" s="3">
        <f>RSI!A1618</f>
        <v>44369</v>
      </c>
      <c r="B1618" s="2">
        <f>RSI!B1618</f>
        <v>5.4151999999999996</v>
      </c>
      <c r="C1618" s="2">
        <f>RSI!I1618</f>
        <v>43.632131374362238</v>
      </c>
      <c r="D1618" s="2">
        <f>MACD!E1618</f>
        <v>2.6803639895478959E-2</v>
      </c>
      <c r="E1618" s="2">
        <f>MACD!F1618</f>
        <v>4.9386531178403886E-2</v>
      </c>
      <c r="F1618" s="2">
        <f>'Moving Avg'!D1618</f>
        <v>5.4010199999999999</v>
      </c>
      <c r="G1618" s="2">
        <f>'Moving Avg'!F1618</f>
        <v>5.4359600000000015</v>
      </c>
      <c r="H1618" s="2">
        <f>'Moving Avg'!G1618</f>
        <v>5.5846240000000025</v>
      </c>
      <c r="I1618" s="2">
        <f>'Moving Avg'!H1618</f>
        <v>5.5669535000000003</v>
      </c>
      <c r="J1618" s="6" t="str">
        <f>OBV!F1618</f>
        <v>BULLISH</v>
      </c>
      <c r="K1618" s="6" t="str">
        <f>OBV!G1618</f>
        <v>NEUTRAL</v>
      </c>
      <c r="L1618" s="6" t="str">
        <f>OBV!H1618</f>
        <v>CONFIRMED BULLISH</v>
      </c>
    </row>
    <row r="1619" spans="1:12" ht="13.5" x14ac:dyDescent="0.25">
      <c r="A1619" s="3">
        <f>RSI!A1619</f>
        <v>44370</v>
      </c>
      <c r="B1619" s="2">
        <f>RSI!B1619</f>
        <v>5.4151999999999996</v>
      </c>
      <c r="C1619" s="2">
        <f>RSI!I1619</f>
        <v>43.632131374362231</v>
      </c>
      <c r="D1619" s="2">
        <f>MACD!E1619</f>
        <v>-4.2173357534638356E-3</v>
      </c>
      <c r="E1619" s="2">
        <f>MACD!F1619</f>
        <v>3.8665757792030346E-2</v>
      </c>
      <c r="F1619" s="2">
        <f>'Moving Avg'!D1619</f>
        <v>5.4073199999999995</v>
      </c>
      <c r="G1619" s="2">
        <f>'Moving Avg'!F1619</f>
        <v>5.4334250000000015</v>
      </c>
      <c r="H1619" s="2">
        <f>'Moving Avg'!G1619</f>
        <v>5.5795120000000029</v>
      </c>
      <c r="I1619" s="2">
        <f>'Moving Avg'!H1619</f>
        <v>5.5672695000000001</v>
      </c>
      <c r="J1619" s="6" t="str">
        <f>OBV!F1619</f>
        <v>BULLISH</v>
      </c>
      <c r="K1619" s="6" t="str">
        <f>OBV!G1619</f>
        <v>NEUTRAL</v>
      </c>
      <c r="L1619" s="6" t="str">
        <f>OBV!H1619</f>
        <v>CONFIRMED BULLISH</v>
      </c>
    </row>
    <row r="1620" spans="1:12" ht="13.5" x14ac:dyDescent="0.25">
      <c r="A1620" s="3">
        <f>RSI!A1620</f>
        <v>44371</v>
      </c>
      <c r="B1620" s="2">
        <f>RSI!B1620</f>
        <v>5.4151999999999996</v>
      </c>
      <c r="C1620" s="2">
        <f>RSI!I1620</f>
        <v>43.632131374362231</v>
      </c>
      <c r="D1620" s="2">
        <f>MACD!E1620</f>
        <v>-7.2056518800893699E-3</v>
      </c>
      <c r="E1620" s="2">
        <f>MACD!F1620</f>
        <v>2.9491475857606402E-2</v>
      </c>
      <c r="F1620" s="2">
        <f>'Moving Avg'!D1620</f>
        <v>5.4136199999999999</v>
      </c>
      <c r="G1620" s="2">
        <f>'Moving Avg'!F1620</f>
        <v>5.4308900000000007</v>
      </c>
      <c r="H1620" s="2">
        <f>'Moving Avg'!G1620</f>
        <v>5.5725780000000036</v>
      </c>
      <c r="I1620" s="2">
        <f>'Moving Avg'!H1620</f>
        <v>5.5675854999999999</v>
      </c>
      <c r="J1620" s="6" t="str">
        <f>OBV!F1620</f>
        <v>BULLISH</v>
      </c>
      <c r="K1620" s="6" t="str">
        <f>OBV!G1620</f>
        <v>NEUTRAL</v>
      </c>
      <c r="L1620" s="6" t="str">
        <f>OBV!H1620</f>
        <v>CONFIRMED BULLISH</v>
      </c>
    </row>
    <row r="1621" spans="1:12" ht="13.5" x14ac:dyDescent="0.25">
      <c r="A1621" s="3">
        <f>RSI!A1621</f>
        <v>44372</v>
      </c>
      <c r="B1621" s="2">
        <f>RSI!B1621</f>
        <v>5.4151999999999996</v>
      </c>
      <c r="C1621" s="2">
        <f>RSI!I1621</f>
        <v>43.632131374362238</v>
      </c>
      <c r="D1621" s="2">
        <f>MACD!E1621</f>
        <v>-9.4648095077296546E-3</v>
      </c>
      <c r="E1621" s="2">
        <f>MACD!F1621</f>
        <v>2.1700218784539194E-2</v>
      </c>
      <c r="F1621" s="2">
        <f>'Moving Avg'!D1621</f>
        <v>5.4151999999999996</v>
      </c>
      <c r="G1621" s="2">
        <f>'Moving Avg'!F1621</f>
        <v>5.4210650000000005</v>
      </c>
      <c r="H1621" s="2">
        <f>'Moving Avg'!G1621</f>
        <v>5.5656440000000034</v>
      </c>
      <c r="I1621" s="2">
        <f>'Moving Avg'!H1621</f>
        <v>5.5679015000000005</v>
      </c>
      <c r="J1621" s="6" t="str">
        <f>OBV!F1621</f>
        <v>BULLISH</v>
      </c>
      <c r="K1621" s="6" t="str">
        <f>OBV!G1621</f>
        <v>NEUTRAL</v>
      </c>
      <c r="L1621" s="6" t="str">
        <f>OBV!H1621</f>
        <v>CONFIRMED BULLISH</v>
      </c>
    </row>
    <row r="1622" spans="1:12" ht="13.5" x14ac:dyDescent="0.25">
      <c r="A1622" s="3">
        <f>RSI!A1622</f>
        <v>44375</v>
      </c>
      <c r="B1622" s="2">
        <f>RSI!B1622</f>
        <v>5.4151999999999996</v>
      </c>
      <c r="C1622" s="2">
        <f>RSI!I1622</f>
        <v>43.632131374362238</v>
      </c>
      <c r="D1622" s="2">
        <f>MACD!E1622</f>
        <v>-1.5973097569182748E-2</v>
      </c>
      <c r="E1622" s="2">
        <f>MACD!F1622</f>
        <v>1.4165555513794809E-2</v>
      </c>
      <c r="F1622" s="2">
        <f>'Moving Avg'!D1622</f>
        <v>5.4151999999999996</v>
      </c>
      <c r="G1622" s="2">
        <f>'Moving Avg'!F1622</f>
        <v>5.4112400000000003</v>
      </c>
      <c r="H1622" s="2">
        <f>'Moving Avg'!G1622</f>
        <v>5.5587100000000031</v>
      </c>
      <c r="I1622" s="2">
        <f>'Moving Avg'!H1622</f>
        <v>5.5676479999999993</v>
      </c>
      <c r="J1622" s="6" t="str">
        <f>OBV!F1622</f>
        <v>NEUTRAL</v>
      </c>
      <c r="K1622" s="6" t="str">
        <f>OBV!G1622</f>
        <v>NEUTRAL</v>
      </c>
      <c r="L1622" s="6" t="str">
        <f>OBV!H1622</f>
        <v>NEUTRAL</v>
      </c>
    </row>
    <row r="1623" spans="1:12" ht="13.5" x14ac:dyDescent="0.25">
      <c r="A1623" s="3">
        <f>RSI!A1623</f>
        <v>44376</v>
      </c>
      <c r="B1623" s="2">
        <f>RSI!B1623</f>
        <v>5.4073000000000002</v>
      </c>
      <c r="C1623" s="2">
        <f>RSI!I1623</f>
        <v>42.535517207631088</v>
      </c>
      <c r="D1623" s="2">
        <f>MACD!E1623</f>
        <v>-2.066394322907783E-2</v>
      </c>
      <c r="E1623" s="2">
        <f>MACD!F1623</f>
        <v>7.1996557652202822E-3</v>
      </c>
      <c r="F1623" s="2">
        <f>'Moving Avg'!D1623</f>
        <v>5.4136199999999999</v>
      </c>
      <c r="G1623" s="2">
        <f>'Moving Avg'!F1623</f>
        <v>5.4065250000000002</v>
      </c>
      <c r="H1623" s="2">
        <f>'Moving Avg'!G1623</f>
        <v>5.5516180000000031</v>
      </c>
      <c r="I1623" s="2">
        <f>'Moving Avg'!H1623</f>
        <v>5.5673550000000001</v>
      </c>
      <c r="J1623" s="6" t="str">
        <f>OBV!F1623</f>
        <v>BEARISH</v>
      </c>
      <c r="K1623" s="6" t="str">
        <f>OBV!G1623</f>
        <v>NEUTRAL</v>
      </c>
      <c r="L1623" s="6" t="str">
        <f>OBV!H1623</f>
        <v>CONFIRMED BEARISH</v>
      </c>
    </row>
    <row r="1624" spans="1:12" ht="13.5" x14ac:dyDescent="0.25">
      <c r="A1624" s="3">
        <f>RSI!A1624</f>
        <v>44377</v>
      </c>
      <c r="B1624" s="2">
        <f>RSI!B1624</f>
        <v>5.423</v>
      </c>
      <c r="C1624" s="2">
        <f>RSI!I1624</f>
        <v>45.46877300742559</v>
      </c>
      <c r="D1624" s="2">
        <f>MACD!E1624</f>
        <v>-2.5535529507010324E-2</v>
      </c>
      <c r="E1624" s="2">
        <f>MACD!F1624</f>
        <v>6.5261871077416152E-4</v>
      </c>
      <c r="F1624" s="2">
        <f>'Moving Avg'!D1624</f>
        <v>5.4151799999999994</v>
      </c>
      <c r="G1624" s="2">
        <f>'Moving Avg'!F1624</f>
        <v>5.4025949999999998</v>
      </c>
      <c r="H1624" s="2">
        <f>'Moving Avg'!G1624</f>
        <v>5.543928000000002</v>
      </c>
      <c r="I1624" s="2">
        <f>'Moving Avg'!H1624</f>
        <v>5.5671404999999989</v>
      </c>
      <c r="J1624" s="6" t="str">
        <f>OBV!F1624</f>
        <v>BULLISH</v>
      </c>
      <c r="K1624" s="6" t="str">
        <f>OBV!G1624</f>
        <v>NEUTRAL</v>
      </c>
      <c r="L1624" s="6" t="str">
        <f>OBV!H1624</f>
        <v>CONFIRMED BULLISH</v>
      </c>
    </row>
    <row r="1625" spans="1:12" ht="13.5" x14ac:dyDescent="0.25">
      <c r="A1625" s="3">
        <f>RSI!A1625</f>
        <v>44378</v>
      </c>
      <c r="B1625" s="2">
        <f>RSI!B1625</f>
        <v>5.423</v>
      </c>
      <c r="C1625" s="2">
        <f>RSI!I1625</f>
        <v>45.46877300742559</v>
      </c>
      <c r="D1625" s="2">
        <f>MACD!E1625</f>
        <v>-2.9509159445482602E-2</v>
      </c>
      <c r="E1625" s="2">
        <f>MACD!F1625</f>
        <v>-5.3797369204771914E-3</v>
      </c>
      <c r="F1625" s="2">
        <f>'Moving Avg'!D1625</f>
        <v>5.4167399999999999</v>
      </c>
      <c r="G1625" s="2">
        <f>'Moving Avg'!F1625</f>
        <v>5.4025949999999998</v>
      </c>
      <c r="H1625" s="2">
        <f>'Moving Avg'!G1625</f>
        <v>5.5362380000000018</v>
      </c>
      <c r="I1625" s="2">
        <f>'Moving Avg'!H1625</f>
        <v>5.5669259999999996</v>
      </c>
      <c r="J1625" s="6" t="str">
        <f>OBV!F1625</f>
        <v>BULLISH</v>
      </c>
      <c r="K1625" s="6" t="str">
        <f>OBV!G1625</f>
        <v>NEUTRAL</v>
      </c>
      <c r="L1625" s="6" t="str">
        <f>OBV!H1625</f>
        <v>CONFIRMED BULLISH</v>
      </c>
    </row>
    <row r="1626" spans="1:12" ht="13.5" x14ac:dyDescent="0.25">
      <c r="A1626" s="3">
        <f>RSI!A1626</f>
        <v>44379</v>
      </c>
      <c r="B1626" s="2">
        <f>RSI!B1626</f>
        <v>5.5801999999999996</v>
      </c>
      <c r="C1626" s="2">
        <f>RSI!I1626</f>
        <v>65.762879155941079</v>
      </c>
      <c r="D1626" s="2">
        <f>MACD!E1626</f>
        <v>-4.0747654018980839E-2</v>
      </c>
      <c r="E1626" s="2">
        <f>MACD!F1626</f>
        <v>-1.2453320340177921E-2</v>
      </c>
      <c r="F1626" s="2">
        <f>'Moving Avg'!D1626</f>
        <v>5.4497400000000003</v>
      </c>
      <c r="G1626" s="2">
        <f>'Moving Avg'!F1626</f>
        <v>5.4104549999999998</v>
      </c>
      <c r="H1626" s="2">
        <f>'Moving Avg'!G1626</f>
        <v>5.5316920000000005</v>
      </c>
      <c r="I1626" s="2">
        <f>'Moving Avg'!H1626</f>
        <v>5.568257</v>
      </c>
      <c r="J1626" s="6" t="str">
        <f>OBV!F1626</f>
        <v>BULLISH</v>
      </c>
      <c r="K1626" s="6" t="str">
        <f>OBV!G1626</f>
        <v>NEUTRAL</v>
      </c>
      <c r="L1626" s="6" t="str">
        <f>OBV!H1626</f>
        <v>CONFIRMED BULLISH</v>
      </c>
    </row>
    <row r="1627" spans="1:12" ht="13.5" x14ac:dyDescent="0.25">
      <c r="A1627" s="3">
        <f>RSI!A1627</f>
        <v>44382</v>
      </c>
      <c r="B1627" s="2">
        <f>RSI!B1627</f>
        <v>5.5801999999999996</v>
      </c>
      <c r="C1627" s="2">
        <f>RSI!I1627</f>
        <v>65.762879155941079</v>
      </c>
      <c r="D1627" s="2">
        <f>MACD!E1627</f>
        <v>-4.9843367385466131E-2</v>
      </c>
      <c r="E1627" s="2">
        <f>MACD!F1627</f>
        <v>-1.9931329749235564E-2</v>
      </c>
      <c r="F1627" s="2">
        <f>'Moving Avg'!D1627</f>
        <v>5.4827399999999997</v>
      </c>
      <c r="G1627" s="2">
        <f>'Moving Avg'!F1627</f>
        <v>5.4183150000000007</v>
      </c>
      <c r="H1627" s="2">
        <f>'Moving Avg'!G1627</f>
        <v>5.5294240000000006</v>
      </c>
      <c r="I1627" s="2">
        <f>'Moving Avg'!H1627</f>
        <v>5.5688285000000004</v>
      </c>
      <c r="J1627" s="6" t="str">
        <f>OBV!F1627</f>
        <v>BULLISH</v>
      </c>
      <c r="K1627" s="6" t="str">
        <f>OBV!G1627</f>
        <v>NEUTRAL</v>
      </c>
      <c r="L1627" s="6" t="str">
        <f>OBV!H1627</f>
        <v>CONFIRMED BULLISH</v>
      </c>
    </row>
    <row r="1628" spans="1:12" ht="13.5" x14ac:dyDescent="0.25">
      <c r="A1628" s="3">
        <f>RSI!A1628</f>
        <v>44383</v>
      </c>
      <c r="B1628" s="2">
        <f>RSI!B1628</f>
        <v>5.5801999999999996</v>
      </c>
      <c r="C1628" s="2">
        <f>RSI!I1628</f>
        <v>65.762879155941079</v>
      </c>
      <c r="D1628" s="2">
        <f>MACD!E1628</f>
        <v>-5.8281964839145495E-2</v>
      </c>
      <c r="E1628" s="2">
        <f>MACD!F1628</f>
        <v>-2.760145676721755E-2</v>
      </c>
      <c r="F1628" s="2">
        <f>'Moving Avg'!D1628</f>
        <v>5.5173199999999998</v>
      </c>
      <c r="G1628" s="2">
        <f>'Moving Avg'!F1628</f>
        <v>5.4261750000000006</v>
      </c>
      <c r="H1628" s="2">
        <f>'Moving Avg'!G1628</f>
        <v>5.5273080000000006</v>
      </c>
      <c r="I1628" s="2">
        <f>'Moving Avg'!H1628</f>
        <v>5.5694000000000017</v>
      </c>
      <c r="J1628" s="6" t="str">
        <f>OBV!F1628</f>
        <v>BULLISH</v>
      </c>
      <c r="K1628" s="6" t="str">
        <f>OBV!G1628</f>
        <v>NEUTRAL</v>
      </c>
      <c r="L1628" s="6" t="str">
        <f>OBV!H1628</f>
        <v>CONFIRMED BULLISH</v>
      </c>
    </row>
    <row r="1629" spans="1:12" ht="13.5" x14ac:dyDescent="0.25">
      <c r="A1629" s="3">
        <f>RSI!A1629</f>
        <v>44384</v>
      </c>
      <c r="B1629" s="2">
        <f>RSI!B1629</f>
        <v>5.5015999999999998</v>
      </c>
      <c r="C1629" s="2">
        <f>RSI!I1629</f>
        <v>53.361343464583157</v>
      </c>
      <c r="D1629" s="2">
        <f>MACD!E1629</f>
        <v>-6.0287339313234156E-2</v>
      </c>
      <c r="E1629" s="2">
        <f>MACD!F1629</f>
        <v>-3.4138633276420874E-2</v>
      </c>
      <c r="F1629" s="2">
        <f>'Moving Avg'!D1629</f>
        <v>5.5330399999999988</v>
      </c>
      <c r="G1629" s="2">
        <f>'Moving Avg'!F1629</f>
        <v>5.4379600000000012</v>
      </c>
      <c r="H1629" s="2">
        <f>'Moving Avg'!G1629</f>
        <v>5.5211900000000007</v>
      </c>
      <c r="I1629" s="2">
        <f>'Moving Avg'!H1629</f>
        <v>5.5703760000000013</v>
      </c>
      <c r="J1629" s="6" t="str">
        <f>OBV!F1629</f>
        <v>BULLISH</v>
      </c>
      <c r="K1629" s="6" t="str">
        <f>OBV!G1629</f>
        <v>NEUTRAL</v>
      </c>
      <c r="L1629" s="6" t="str">
        <f>OBV!H1629</f>
        <v>CONFIRMED BULLISH</v>
      </c>
    </row>
    <row r="1630" spans="1:12" ht="13.5" x14ac:dyDescent="0.25">
      <c r="A1630" s="3">
        <f>RSI!A1630</f>
        <v>44385</v>
      </c>
      <c r="B1630" s="2">
        <f>RSI!B1630</f>
        <v>5.5015999999999998</v>
      </c>
      <c r="C1630" s="2">
        <f>RSI!I1630</f>
        <v>53.361343464583157</v>
      </c>
      <c r="D1630" s="2">
        <f>MACD!E1630</f>
        <v>-6.2156081829249921E-2</v>
      </c>
      <c r="E1630" s="2">
        <f>MACD!F1630</f>
        <v>-3.9742122986986685E-2</v>
      </c>
      <c r="F1630" s="2">
        <f>'Moving Avg'!D1630</f>
        <v>5.5487599999999997</v>
      </c>
      <c r="G1630" s="2">
        <f>'Moving Avg'!F1630</f>
        <v>5.4422800000000011</v>
      </c>
      <c r="H1630" s="2">
        <f>'Moving Avg'!G1630</f>
        <v>5.5173500000000004</v>
      </c>
      <c r="I1630" s="2">
        <f>'Moving Avg'!H1630</f>
        <v>5.5706305000000009</v>
      </c>
      <c r="J1630" s="6" t="str">
        <f>OBV!F1630</f>
        <v>BULLISH</v>
      </c>
      <c r="K1630" s="6" t="str">
        <f>OBV!G1630</f>
        <v>NEUTRAL</v>
      </c>
      <c r="L1630" s="6" t="str">
        <f>OBV!H1630</f>
        <v>CONFIRMED BULLISH</v>
      </c>
    </row>
    <row r="1631" spans="1:12" ht="13.5" x14ac:dyDescent="0.25">
      <c r="A1631" s="3">
        <f>RSI!A1631</f>
        <v>44386</v>
      </c>
      <c r="B1631" s="2">
        <f>RSI!B1631</f>
        <v>5.423</v>
      </c>
      <c r="C1631" s="2">
        <f>RSI!I1631</f>
        <v>43.785187163260936</v>
      </c>
      <c r="D1631" s="2">
        <f>MACD!E1631</f>
        <v>-5.8074258081635577E-2</v>
      </c>
      <c r="E1631" s="2">
        <f>MACD!F1631</f>
        <v>-4.3408550005916466E-2</v>
      </c>
      <c r="F1631" s="2">
        <f>'Moving Avg'!D1631</f>
        <v>5.5173199999999998</v>
      </c>
      <c r="G1631" s="2">
        <f>'Moving Avg'!F1631</f>
        <v>5.4426700000000006</v>
      </c>
      <c r="H1631" s="2">
        <f>'Moving Avg'!G1631</f>
        <v>5.5105719999999998</v>
      </c>
      <c r="I1631" s="2">
        <f>'Moving Avg'!H1631</f>
        <v>5.5704920000000007</v>
      </c>
      <c r="J1631" s="6" t="str">
        <f>OBV!F1631</f>
        <v>BEARISH</v>
      </c>
      <c r="K1631" s="6" t="str">
        <f>OBV!G1631</f>
        <v>NEUTRAL</v>
      </c>
      <c r="L1631" s="6" t="str">
        <f>OBV!H1631</f>
        <v>CONFIRMED BEARISH</v>
      </c>
    </row>
    <row r="1632" spans="1:12" ht="13.5" x14ac:dyDescent="0.25">
      <c r="A1632" s="3">
        <f>RSI!A1632</f>
        <v>44389</v>
      </c>
      <c r="B1632" s="2">
        <f>RSI!B1632</f>
        <v>5.423</v>
      </c>
      <c r="C1632" s="2">
        <f>RSI!I1632</f>
        <v>43.785187163260936</v>
      </c>
      <c r="D1632" s="2">
        <f>MACD!E1632</f>
        <v>-5.4303322004939147E-2</v>
      </c>
      <c r="E1632" s="2">
        <f>MACD!F1632</f>
        <v>-4.5587504405721006E-2</v>
      </c>
      <c r="F1632" s="2">
        <f>'Moving Avg'!D1632</f>
        <v>5.4858799999999999</v>
      </c>
      <c r="G1632" s="2">
        <f>'Moving Avg'!F1632</f>
        <v>5.4446349999999999</v>
      </c>
      <c r="H1632" s="2">
        <f>'Moving Avg'!G1632</f>
        <v>5.5037939999999992</v>
      </c>
      <c r="I1632" s="2">
        <f>'Moving Avg'!H1632</f>
        <v>5.5703534999999995</v>
      </c>
      <c r="J1632" s="6" t="str">
        <f>OBV!F1632</f>
        <v>BEARISH</v>
      </c>
      <c r="K1632" s="6" t="str">
        <f>OBV!G1632</f>
        <v>NEUTRAL</v>
      </c>
      <c r="L1632" s="6" t="str">
        <f>OBV!H1632</f>
        <v>CONFIRMED BEARISH</v>
      </c>
    </row>
    <row r="1633" spans="1:12" ht="13.5" x14ac:dyDescent="0.25">
      <c r="A1633" s="3">
        <f>RSI!A1633</f>
        <v>44390</v>
      </c>
      <c r="B1633" s="2">
        <f>RSI!B1633</f>
        <v>5.2659000000000002</v>
      </c>
      <c r="C1633" s="2">
        <f>RSI!I1633</f>
        <v>30.921864799070448</v>
      </c>
      <c r="D1633" s="2">
        <f>MACD!E1633</f>
        <v>-4.0397280098638966E-2</v>
      </c>
      <c r="E1633" s="2">
        <f>MACD!F1633</f>
        <v>-4.4549459544304601E-2</v>
      </c>
      <c r="F1633" s="2">
        <f>'Moving Avg'!D1633</f>
        <v>5.4230200000000011</v>
      </c>
      <c r="G1633" s="2">
        <f>'Moving Avg'!F1633</f>
        <v>5.4387449999999999</v>
      </c>
      <c r="H1633" s="2">
        <f>'Moving Avg'!G1633</f>
        <v>5.4938739999999999</v>
      </c>
      <c r="I1633" s="2">
        <f>'Moving Avg'!H1633</f>
        <v>5.5694295000000009</v>
      </c>
      <c r="J1633" s="6" t="str">
        <f>OBV!F1633</f>
        <v>BEARISH</v>
      </c>
      <c r="K1633" s="6" t="str">
        <f>OBV!G1633</f>
        <v>NEUTRAL</v>
      </c>
      <c r="L1633" s="6" t="str">
        <f>OBV!H1633</f>
        <v>CONFIRMED BEARISH</v>
      </c>
    </row>
    <row r="1634" spans="1:12" ht="13.5" x14ac:dyDescent="0.25">
      <c r="A1634" s="3">
        <f>RSI!A1634</f>
        <v>44391</v>
      </c>
      <c r="B1634" s="2">
        <f>RSI!B1634</f>
        <v>5.2659000000000002</v>
      </c>
      <c r="C1634" s="2">
        <f>RSI!I1634</f>
        <v>30.921864799070462</v>
      </c>
      <c r="D1634" s="2">
        <f>MACD!E1634</f>
        <v>-2.5015084529901976E-2</v>
      </c>
      <c r="E1634" s="2">
        <f>MACD!F1634</f>
        <v>-4.0642584541424075E-2</v>
      </c>
      <c r="F1634" s="2">
        <f>'Moving Avg'!D1634</f>
        <v>5.3758800000000004</v>
      </c>
      <c r="G1634" s="2">
        <f>'Moving Avg'!F1634</f>
        <v>5.4328550000000009</v>
      </c>
      <c r="H1634" s="2">
        <f>'Moving Avg'!G1634</f>
        <v>5.4868379999999988</v>
      </c>
      <c r="I1634" s="2">
        <f>'Moving Avg'!H1634</f>
        <v>5.5685055000000023</v>
      </c>
      <c r="J1634" s="6" t="str">
        <f>OBV!F1634</f>
        <v>BEARISH</v>
      </c>
      <c r="K1634" s="6" t="str">
        <f>OBV!G1634</f>
        <v>NEUTRAL</v>
      </c>
      <c r="L1634" s="6" t="str">
        <f>OBV!H1634</f>
        <v>CONFIRMED BEARISH</v>
      </c>
    </row>
    <row r="1635" spans="1:12" ht="13.5" x14ac:dyDescent="0.25">
      <c r="A1635" s="3">
        <f>RSI!A1635</f>
        <v>44392</v>
      </c>
      <c r="B1635" s="2">
        <f>RSI!B1635</f>
        <v>5.2659000000000002</v>
      </c>
      <c r="C1635" s="2">
        <f>RSI!I1635</f>
        <v>30.921864799070462</v>
      </c>
      <c r="D1635" s="2">
        <f>MACD!E1635</f>
        <v>-1.088812122641869E-2</v>
      </c>
      <c r="E1635" s="2">
        <f>MACD!F1635</f>
        <v>-3.4691691878423005E-2</v>
      </c>
      <c r="F1635" s="2">
        <f>'Moving Avg'!D1635</f>
        <v>5.3287400000000007</v>
      </c>
      <c r="G1635" s="2">
        <f>'Moving Avg'!F1635</f>
        <v>5.4269650000000009</v>
      </c>
      <c r="H1635" s="2">
        <f>'Moving Avg'!G1635</f>
        <v>5.4798019999999985</v>
      </c>
      <c r="I1635" s="2">
        <f>'Moving Avg'!H1635</f>
        <v>5.5678855000000036</v>
      </c>
      <c r="J1635" s="6" t="str">
        <f>OBV!F1635</f>
        <v>BEARISH</v>
      </c>
      <c r="K1635" s="6" t="str">
        <f>OBV!G1635</f>
        <v>NEUTRAL</v>
      </c>
      <c r="L1635" s="6" t="str">
        <f>OBV!H1635</f>
        <v>CONFIRMED BEARISH</v>
      </c>
    </row>
    <row r="1636" spans="1:12" ht="13.5" x14ac:dyDescent="0.25">
      <c r="A1636" s="3">
        <f>RSI!A1636</f>
        <v>44393</v>
      </c>
      <c r="B1636" s="2">
        <f>RSI!B1636</f>
        <v>5.423</v>
      </c>
      <c r="C1636" s="2">
        <f>RSI!I1636</f>
        <v>49.464659481987113</v>
      </c>
      <c r="D1636" s="2">
        <f>MACD!E1636</f>
        <v>1.46419853073807E-2</v>
      </c>
      <c r="E1636" s="2">
        <f>MACD!F1636</f>
        <v>-2.4824956441262265E-2</v>
      </c>
      <c r="F1636" s="2">
        <f>'Moving Avg'!D1636</f>
        <v>5.3287400000000007</v>
      </c>
      <c r="G1636" s="2">
        <f>'Moving Avg'!F1636</f>
        <v>5.4277500000000005</v>
      </c>
      <c r="H1636" s="2">
        <f>'Moving Avg'!G1636</f>
        <v>5.4759079999999996</v>
      </c>
      <c r="I1636" s="2">
        <f>'Moving Avg'!H1636</f>
        <v>5.5680510000000041</v>
      </c>
      <c r="J1636" s="6" t="str">
        <f>OBV!F1636</f>
        <v>BEARISH</v>
      </c>
      <c r="K1636" s="6" t="str">
        <f>OBV!G1636</f>
        <v>NEUTRAL</v>
      </c>
      <c r="L1636" s="6" t="str">
        <f>OBV!H1636</f>
        <v>NEUTRAL</v>
      </c>
    </row>
    <row r="1637" spans="1:12" ht="13.5" x14ac:dyDescent="0.25">
      <c r="A1637" s="3">
        <f>RSI!A1637</f>
        <v>44396</v>
      </c>
      <c r="B1637" s="2">
        <f>RSI!B1637</f>
        <v>5.5801999999999996</v>
      </c>
      <c r="C1637" s="2">
        <f>RSI!I1637</f>
        <v>60.802978893512375</v>
      </c>
      <c r="D1637" s="2">
        <f>MACD!E1637</f>
        <v>2.4624353841754321E-2</v>
      </c>
      <c r="E1637" s="2">
        <f>MACD!F1637</f>
        <v>-1.493509438465895E-2</v>
      </c>
      <c r="F1637" s="2">
        <f>'Moving Avg'!D1637</f>
        <v>5.3601799999999997</v>
      </c>
      <c r="G1637" s="2">
        <f>'Moving Avg'!F1637</f>
        <v>5.4360000000000008</v>
      </c>
      <c r="H1637" s="2">
        <f>'Moving Avg'!G1637</f>
        <v>5.4751579999999986</v>
      </c>
      <c r="I1637" s="2">
        <f>'Moving Avg'!H1637</f>
        <v>5.5682050000000061</v>
      </c>
      <c r="J1637" s="6" t="str">
        <f>OBV!F1637</f>
        <v>BEARISH</v>
      </c>
      <c r="K1637" s="6" t="str">
        <f>OBV!G1637</f>
        <v>NEUTRAL</v>
      </c>
      <c r="L1637" s="6" t="str">
        <f>OBV!H1637</f>
        <v>BEARISH DIVERGENCE</v>
      </c>
    </row>
    <row r="1638" spans="1:12" ht="13.5" x14ac:dyDescent="0.25">
      <c r="A1638" s="3">
        <f>RSI!A1638</f>
        <v>44399</v>
      </c>
      <c r="B1638" s="2">
        <f>RSI!B1638</f>
        <v>5.5801999999999996</v>
      </c>
      <c r="C1638" s="2">
        <f>RSI!I1638</f>
        <v>60.802978893512375</v>
      </c>
      <c r="D1638" s="2">
        <f>MACD!E1638</f>
        <v>3.2164678433166394E-2</v>
      </c>
      <c r="E1638" s="2">
        <f>MACD!F1638</f>
        <v>-5.5151398210938826E-3</v>
      </c>
      <c r="F1638" s="2">
        <f>'Moving Avg'!D1638</f>
        <v>5.4230400000000003</v>
      </c>
      <c r="G1638" s="2">
        <f>'Moving Avg'!F1638</f>
        <v>5.4442500000000003</v>
      </c>
      <c r="H1638" s="2">
        <f>'Moving Avg'!G1638</f>
        <v>5.4744079999999986</v>
      </c>
      <c r="I1638" s="2">
        <f>'Moving Avg'!H1638</f>
        <v>5.5687765000000073</v>
      </c>
      <c r="J1638" s="6" t="str">
        <f>OBV!F1638</f>
        <v>BULLISH</v>
      </c>
      <c r="K1638" s="6" t="str">
        <f>OBV!G1638</f>
        <v>NEUTRAL</v>
      </c>
      <c r="L1638" s="6" t="str">
        <f>OBV!H1638</f>
        <v>CONFIRMED BULLISH</v>
      </c>
    </row>
    <row r="1639" spans="1:12" ht="13.5" x14ac:dyDescent="0.25">
      <c r="A1639" s="3">
        <f>RSI!A1639</f>
        <v>44400</v>
      </c>
      <c r="B1639" s="2">
        <f>RSI!B1639</f>
        <v>5.5801999999999996</v>
      </c>
      <c r="C1639" s="2">
        <f>RSI!I1639</f>
        <v>60.802978893512375</v>
      </c>
      <c r="D1639" s="2">
        <f>MACD!E1639</f>
        <v>2.5613483415804161E-2</v>
      </c>
      <c r="E1639" s="2">
        <f>MACD!F1639</f>
        <v>7.1058482628572669E-4</v>
      </c>
      <c r="F1639" s="2">
        <f>'Moving Avg'!D1639</f>
        <v>5.4858999999999991</v>
      </c>
      <c r="G1639" s="2">
        <f>'Moving Avg'!F1639</f>
        <v>5.4525000000000006</v>
      </c>
      <c r="H1639" s="2">
        <f>'Moving Avg'!G1639</f>
        <v>5.4736579999999968</v>
      </c>
      <c r="I1639" s="2">
        <f>'Moving Avg'!H1639</f>
        <v>5.5694240000000068</v>
      </c>
      <c r="J1639" s="6" t="str">
        <f>OBV!F1639</f>
        <v>BULLISH</v>
      </c>
      <c r="K1639" s="6" t="str">
        <f>OBV!G1639</f>
        <v>NEUTRAL</v>
      </c>
      <c r="L1639" s="6" t="str">
        <f>OBV!H1639</f>
        <v>CONFIRMED BULLISH</v>
      </c>
    </row>
    <row r="1640" spans="1:12" ht="13.5" x14ac:dyDescent="0.25">
      <c r="A1640" s="3">
        <f>RSI!A1640</f>
        <v>44403</v>
      </c>
      <c r="B1640" s="2">
        <f>RSI!B1640</f>
        <v>5.5801999999999996</v>
      </c>
      <c r="C1640" s="2">
        <f>RSI!I1640</f>
        <v>60.802978893512375</v>
      </c>
      <c r="D1640" s="2">
        <f>MACD!E1640</f>
        <v>1.9293162722249235E-2</v>
      </c>
      <c r="E1640" s="2">
        <f>MACD!F1640</f>
        <v>4.4271004054784284E-3</v>
      </c>
      <c r="F1640" s="2">
        <f>'Moving Avg'!D1640</f>
        <v>5.5487599999999988</v>
      </c>
      <c r="G1640" s="2">
        <f>'Moving Avg'!F1640</f>
        <v>5.4607500000000009</v>
      </c>
      <c r="H1640" s="2">
        <f>'Moving Avg'!G1640</f>
        <v>5.4729079999999977</v>
      </c>
      <c r="I1640" s="2">
        <f>'Moving Avg'!H1640</f>
        <v>5.569654000000007</v>
      </c>
      <c r="J1640" s="6" t="str">
        <f>OBV!F1640</f>
        <v>BULLISH</v>
      </c>
      <c r="K1640" s="6" t="str">
        <f>OBV!G1640</f>
        <v>NEUTRAL</v>
      </c>
      <c r="L1640" s="6" t="str">
        <f>OBV!H1640</f>
        <v>CONFIRMED BULLISH</v>
      </c>
    </row>
    <row r="1641" spans="1:12" ht="13.5" x14ac:dyDescent="0.25">
      <c r="A1641" s="3">
        <f>RSI!A1641</f>
        <v>44404</v>
      </c>
      <c r="B1641" s="2">
        <f>RSI!B1641</f>
        <v>5.5408999999999997</v>
      </c>
      <c r="C1641" s="2">
        <f>RSI!I1641</f>
        <v>56.537490533987729</v>
      </c>
      <c r="D1641" s="2">
        <f>MACD!E1641</f>
        <v>4.0445563358764147E-3</v>
      </c>
      <c r="E1641" s="2">
        <f>MACD!F1641</f>
        <v>4.3505915915580257E-3</v>
      </c>
      <c r="F1641" s="2">
        <f>'Moving Avg'!D1641</f>
        <v>5.5723399999999996</v>
      </c>
      <c r="G1641" s="2">
        <f>'Moving Avg'!F1641</f>
        <v>5.467035000000001</v>
      </c>
      <c r="H1641" s="2">
        <f>'Moving Avg'!G1641</f>
        <v>5.4721319999999984</v>
      </c>
      <c r="I1641" s="2">
        <f>'Moving Avg'!H1641</f>
        <v>5.5696875000000068</v>
      </c>
      <c r="J1641" s="6" t="str">
        <f>OBV!F1641</f>
        <v>BULLISH</v>
      </c>
      <c r="K1641" s="6" t="str">
        <f>OBV!G1641</f>
        <v>NEUTRAL</v>
      </c>
      <c r="L1641" s="6" t="str">
        <f>OBV!H1641</f>
        <v>CONFIRMED BULLISH</v>
      </c>
    </row>
    <row r="1642" spans="1:12" ht="13.5" x14ac:dyDescent="0.25">
      <c r="A1642" s="3">
        <f>RSI!A1642</f>
        <v>44405</v>
      </c>
      <c r="B1642" s="2">
        <f>RSI!B1642</f>
        <v>5.5408999999999997</v>
      </c>
      <c r="C1642" s="2">
        <f>RSI!I1642</f>
        <v>56.537490533987729</v>
      </c>
      <c r="D1642" s="2">
        <f>MACD!E1642</f>
        <v>-9.2920390532862385E-3</v>
      </c>
      <c r="E1642" s="2">
        <f>MACD!F1642</f>
        <v>1.6220654625891729E-3</v>
      </c>
      <c r="F1642" s="2">
        <f>'Moving Avg'!D1642</f>
        <v>5.5644800000000005</v>
      </c>
      <c r="G1642" s="2">
        <f>'Moving Avg'!F1642</f>
        <v>5.4733200000000002</v>
      </c>
      <c r="H1642" s="2">
        <f>'Moving Avg'!G1642</f>
        <v>5.4690779999999997</v>
      </c>
      <c r="I1642" s="2">
        <f>'Moving Avg'!H1642</f>
        <v>5.5697210000000066</v>
      </c>
      <c r="J1642" s="6" t="str">
        <f>OBV!F1642</f>
        <v>BEARISH</v>
      </c>
      <c r="K1642" s="6" t="str">
        <f>OBV!G1642</f>
        <v>NEUTRAL</v>
      </c>
      <c r="L1642" s="6" t="str">
        <f>OBV!H1642</f>
        <v>CONFIRMED BEARISH</v>
      </c>
    </row>
    <row r="1643" spans="1:12" ht="13.5" x14ac:dyDescent="0.25">
      <c r="A1643" s="3">
        <f>RSI!A1643</f>
        <v>44406</v>
      </c>
      <c r="B1643" s="2">
        <f>RSI!B1643</f>
        <v>5.5408999999999997</v>
      </c>
      <c r="C1643" s="2">
        <f>RSI!I1643</f>
        <v>56.537490533987729</v>
      </c>
      <c r="D1643" s="2">
        <f>MACD!E1643</f>
        <v>-4.5147866904586387E-2</v>
      </c>
      <c r="E1643" s="2">
        <f>MACD!F1643</f>
        <v>-7.7319210108459397E-3</v>
      </c>
      <c r="F1643" s="2">
        <f>'Moving Avg'!D1643</f>
        <v>5.5566200000000006</v>
      </c>
      <c r="G1643" s="2">
        <f>'Moving Avg'!F1643</f>
        <v>5.48</v>
      </c>
      <c r="H1643" s="2">
        <f>'Moving Avg'!G1643</f>
        <v>5.4661760000000008</v>
      </c>
      <c r="I1643" s="2">
        <f>'Moving Avg'!H1643</f>
        <v>5.5701340000000066</v>
      </c>
      <c r="J1643" s="6" t="str">
        <f>OBV!F1643</f>
        <v>BEARISH</v>
      </c>
      <c r="K1643" s="6" t="str">
        <f>OBV!G1643</f>
        <v>NEUTRAL</v>
      </c>
      <c r="L1643" s="6" t="str">
        <f>OBV!H1643</f>
        <v>CONFIRMED BEARISH</v>
      </c>
    </row>
    <row r="1644" spans="1:12" ht="13.5" x14ac:dyDescent="0.25">
      <c r="A1644" s="3">
        <f>RSI!A1644</f>
        <v>44407</v>
      </c>
      <c r="B1644" s="2">
        <f>RSI!B1644</f>
        <v>5.5408999999999997</v>
      </c>
      <c r="C1644" s="2">
        <f>RSI!I1644</f>
        <v>56.537490533987722</v>
      </c>
      <c r="D1644" s="2">
        <f>MACD!E1644</f>
        <v>-7.5859437250708872E-2</v>
      </c>
      <c r="E1644" s="2">
        <f>MACD!F1644</f>
        <v>-2.1357424258818529E-2</v>
      </c>
      <c r="F1644" s="2">
        <f>'Moving Avg'!D1644</f>
        <v>5.5487599999999997</v>
      </c>
      <c r="G1644" s="2">
        <f>'Moving Avg'!F1644</f>
        <v>5.4858950000000002</v>
      </c>
      <c r="H1644" s="2">
        <f>'Moving Avg'!G1644</f>
        <v>5.4632740000000002</v>
      </c>
      <c r="I1644" s="2">
        <f>'Moving Avg'!H1644</f>
        <v>5.5705470000000048</v>
      </c>
      <c r="J1644" s="6" t="str">
        <f>OBV!F1644</f>
        <v>BEARISH</v>
      </c>
      <c r="K1644" s="6" t="str">
        <f>OBV!G1644</f>
        <v>NEUTRAL</v>
      </c>
      <c r="L1644" s="6" t="str">
        <f>OBV!H1644</f>
        <v>CONFIRMED BEARISH</v>
      </c>
    </row>
    <row r="1645" spans="1:12" ht="13.5" x14ac:dyDescent="0.25">
      <c r="A1645" s="3">
        <f>RSI!A1645</f>
        <v>44410</v>
      </c>
      <c r="B1645" s="2">
        <f>RSI!B1645</f>
        <v>5.5408999999999997</v>
      </c>
      <c r="C1645" s="2">
        <f>RSI!I1645</f>
        <v>56.537490533987722</v>
      </c>
      <c r="D1645" s="2">
        <f>MACD!E1645</f>
        <v>-0.10219061701190846</v>
      </c>
      <c r="E1645" s="2">
        <f>MACD!F1645</f>
        <v>-3.7524062809436515E-2</v>
      </c>
      <c r="F1645" s="2">
        <f>'Moving Avg'!D1645</f>
        <v>5.5408999999999997</v>
      </c>
      <c r="G1645" s="2">
        <f>'Moving Avg'!F1645</f>
        <v>5.4917899999999999</v>
      </c>
      <c r="H1645" s="2">
        <f>'Moving Avg'!G1645</f>
        <v>5.4603719999999996</v>
      </c>
      <c r="I1645" s="2">
        <f>'Moving Avg'!H1645</f>
        <v>5.5709600000000048</v>
      </c>
      <c r="J1645" s="6" t="str">
        <f>OBV!F1645</f>
        <v>BEARISH</v>
      </c>
      <c r="K1645" s="6" t="str">
        <f>OBV!G1645</f>
        <v>NEUTRAL</v>
      </c>
      <c r="L1645" s="6" t="str">
        <f>OBV!H1645</f>
        <v>CONFIRMED BEARISH</v>
      </c>
    </row>
    <row r="1646" spans="1:12" ht="13.5" x14ac:dyDescent="0.25">
      <c r="A1646" s="3">
        <f>RSI!A1646</f>
        <v>44411</v>
      </c>
      <c r="B1646" s="2">
        <f>RSI!B1646</f>
        <v>5.5408999999999997</v>
      </c>
      <c r="C1646" s="2">
        <f>RSI!I1646</f>
        <v>56.537490533987729</v>
      </c>
      <c r="D1646" s="2">
        <f>MACD!E1646</f>
        <v>-0.10062056563379596</v>
      </c>
      <c r="E1646" s="2">
        <f>MACD!F1646</f>
        <v>-5.0143363374308407E-2</v>
      </c>
      <c r="F1646" s="2">
        <f>'Moving Avg'!D1646</f>
        <v>5.5408999999999997</v>
      </c>
      <c r="G1646" s="2">
        <f>'Moving Avg'!F1646</f>
        <v>5.4898249999999988</v>
      </c>
      <c r="H1646" s="2">
        <f>'Moving Avg'!G1646</f>
        <v>5.4588359999999998</v>
      </c>
      <c r="I1646" s="2">
        <f>'Moving Avg'!H1646</f>
        <v>5.5713730000000048</v>
      </c>
      <c r="J1646" s="6" t="str">
        <f>OBV!F1646</f>
        <v>NEUTRAL</v>
      </c>
      <c r="K1646" s="6" t="str">
        <f>OBV!G1646</f>
        <v>NEUTRAL</v>
      </c>
      <c r="L1646" s="6" t="str">
        <f>OBV!H1646</f>
        <v>NEUTRAL</v>
      </c>
    </row>
    <row r="1647" spans="1:12" ht="13.5" x14ac:dyDescent="0.25">
      <c r="A1647" s="3">
        <f>RSI!A1647</f>
        <v>44412</v>
      </c>
      <c r="B1647" s="2">
        <f>RSI!B1647</f>
        <v>5.5408999999999997</v>
      </c>
      <c r="C1647" s="2">
        <f>RSI!I1647</f>
        <v>56.537490533987729</v>
      </c>
      <c r="D1647" s="2">
        <f>MACD!E1647</f>
        <v>-7.5402769646570889E-2</v>
      </c>
      <c r="E1647" s="2">
        <f>MACD!F1647</f>
        <v>-5.5195244628760909E-2</v>
      </c>
      <c r="F1647" s="2">
        <f>'Moving Avg'!D1647</f>
        <v>5.5408999999999997</v>
      </c>
      <c r="G1647" s="2">
        <f>'Moving Avg'!F1647</f>
        <v>5.4878599999999986</v>
      </c>
      <c r="H1647" s="2">
        <f>'Moving Avg'!G1647</f>
        <v>5.4603359999999999</v>
      </c>
      <c r="I1647" s="2">
        <f>'Moving Avg'!H1647</f>
        <v>5.5717860000000039</v>
      </c>
      <c r="J1647" s="6" t="str">
        <f>OBV!F1647</f>
        <v>NEUTRAL</v>
      </c>
      <c r="K1647" s="6" t="str">
        <f>OBV!G1647</f>
        <v>NEUTRAL</v>
      </c>
      <c r="L1647" s="6" t="str">
        <f>OBV!H1647</f>
        <v>NEUTRAL</v>
      </c>
    </row>
    <row r="1648" spans="1:12" ht="13.5" x14ac:dyDescent="0.25">
      <c r="A1648" s="3">
        <f>RSI!A1648</f>
        <v>44413</v>
      </c>
      <c r="B1648" s="2">
        <f>RSI!B1648</f>
        <v>5.5408999999999997</v>
      </c>
      <c r="C1648" s="2">
        <f>RSI!I1648</f>
        <v>56.537490533987729</v>
      </c>
      <c r="D1648" s="2">
        <f>MACD!E1648</f>
        <v>-5.4338083107900559E-2</v>
      </c>
      <c r="E1648" s="2">
        <f>MACD!F1648</f>
        <v>-5.502381232458884E-2</v>
      </c>
      <c r="F1648" s="2">
        <f>'Moving Avg'!D1648</f>
        <v>5.5408999999999997</v>
      </c>
      <c r="G1648" s="2">
        <f>'Moving Avg'!F1648</f>
        <v>5.4858949999999975</v>
      </c>
      <c r="H1648" s="2">
        <f>'Moving Avg'!G1648</f>
        <v>5.4618359999999999</v>
      </c>
      <c r="I1648" s="2">
        <f>'Moving Avg'!H1648</f>
        <v>5.572199000000003</v>
      </c>
      <c r="J1648" s="6" t="str">
        <f>OBV!F1648</f>
        <v>NEUTRAL</v>
      </c>
      <c r="K1648" s="6" t="str">
        <f>OBV!G1648</f>
        <v>NEUTRAL</v>
      </c>
      <c r="L1648" s="6" t="str">
        <f>OBV!H1648</f>
        <v>NEUTRAL</v>
      </c>
    </row>
    <row r="1649" spans="1:12" ht="13.5" x14ac:dyDescent="0.25">
      <c r="A1649" s="3">
        <f>RSI!A1649</f>
        <v>44414</v>
      </c>
      <c r="B1649" s="2">
        <f>RSI!B1649</f>
        <v>5.5015999999999998</v>
      </c>
      <c r="C1649" s="2">
        <f>RSI!I1649</f>
        <v>50.170036896067849</v>
      </c>
      <c r="D1649" s="2">
        <f>MACD!E1649</f>
        <v>-3.3856199545033938E-2</v>
      </c>
      <c r="E1649" s="2">
        <f>MACD!F1649</f>
        <v>-5.079028976867786E-2</v>
      </c>
      <c r="F1649" s="2">
        <f>'Moving Avg'!D1649</f>
        <v>5.5330399999999997</v>
      </c>
      <c r="G1649" s="2">
        <f>'Moving Avg'!F1649</f>
        <v>5.4858949999999975</v>
      </c>
      <c r="H1649" s="2">
        <f>'Moving Avg'!G1649</f>
        <v>5.4625499999999985</v>
      </c>
      <c r="I1649" s="2">
        <f>'Moving Avg'!H1649</f>
        <v>5.5724155000000026</v>
      </c>
      <c r="J1649" s="6" t="str">
        <f>OBV!F1649</f>
        <v>BEARISH</v>
      </c>
      <c r="K1649" s="6" t="str">
        <f>OBV!G1649</f>
        <v>NEUTRAL</v>
      </c>
      <c r="L1649" s="6" t="str">
        <f>OBV!H1649</f>
        <v>CONFIRMED BEARISH</v>
      </c>
    </row>
    <row r="1650" spans="1:12" ht="13.5" x14ac:dyDescent="0.25">
      <c r="A1650" s="3">
        <f>RSI!A1650</f>
        <v>44417</v>
      </c>
      <c r="B1650" s="2">
        <f>RSI!B1650</f>
        <v>5.5724</v>
      </c>
      <c r="C1650" s="2">
        <f>RSI!I1650</f>
        <v>59.10554205934357</v>
      </c>
      <c r="D1650" s="2">
        <f>MACD!E1650</f>
        <v>-2.1772032086434301E-2</v>
      </c>
      <c r="E1650" s="2">
        <f>MACD!F1650</f>
        <v>-4.4986638232229155E-2</v>
      </c>
      <c r="F1650" s="2">
        <f>'Moving Avg'!D1650</f>
        <v>5.5393400000000002</v>
      </c>
      <c r="G1650" s="2">
        <f>'Moving Avg'!F1650</f>
        <v>5.4894349999999976</v>
      </c>
      <c r="H1650" s="2">
        <f>'Moving Avg'!G1650</f>
        <v>5.4646799999999986</v>
      </c>
      <c r="I1650" s="2">
        <f>'Moving Avg'!H1650</f>
        <v>5.5726445000000027</v>
      </c>
      <c r="J1650" s="6" t="str">
        <f>OBV!F1650</f>
        <v>BEARISH</v>
      </c>
      <c r="K1650" s="6" t="str">
        <f>OBV!G1650</f>
        <v>NEUTRAL</v>
      </c>
      <c r="L1650" s="6" t="str">
        <f>OBV!H1650</f>
        <v>BEARISH DIVERGENCE</v>
      </c>
    </row>
    <row r="1651" spans="1:12" ht="13.5" x14ac:dyDescent="0.25">
      <c r="A1651" s="3">
        <f>RSI!A1651</f>
        <v>44419</v>
      </c>
      <c r="B1651" s="2">
        <f>RSI!B1651</f>
        <v>5.5724</v>
      </c>
      <c r="C1651" s="2">
        <f>RSI!I1651</f>
        <v>59.105542059343556</v>
      </c>
      <c r="D1651" s="2">
        <f>MACD!E1651</f>
        <v>-1.8013530150648549E-2</v>
      </c>
      <c r="E1651" s="2">
        <f>MACD!F1651</f>
        <v>-3.9592016615913037E-2</v>
      </c>
      <c r="F1651" s="2">
        <f>'Moving Avg'!D1651</f>
        <v>5.5456400000000006</v>
      </c>
      <c r="G1651" s="2">
        <f>'Moving Avg'!F1651</f>
        <v>5.4969049999999982</v>
      </c>
      <c r="H1651" s="2">
        <f>'Moving Avg'!G1651</f>
        <v>5.463893999999998</v>
      </c>
      <c r="I1651" s="2">
        <f>'Moving Avg'!H1651</f>
        <v>5.5728735000000027</v>
      </c>
      <c r="J1651" s="6" t="str">
        <f>OBV!F1651</f>
        <v>BEARISH</v>
      </c>
      <c r="K1651" s="6" t="str">
        <f>OBV!G1651</f>
        <v>NEUTRAL</v>
      </c>
      <c r="L1651" s="6" t="str">
        <f>OBV!H1651</f>
        <v>BEARISH DIVERGENCE</v>
      </c>
    </row>
    <row r="1652" spans="1:12" ht="13.5" x14ac:dyDescent="0.25">
      <c r="A1652" s="3">
        <f>RSI!A1652</f>
        <v>44420</v>
      </c>
      <c r="B1652" s="2">
        <f>RSI!B1652</f>
        <v>5.5724</v>
      </c>
      <c r="C1652" s="2">
        <f>RSI!I1652</f>
        <v>59.105542059343556</v>
      </c>
      <c r="D1652" s="2">
        <f>MACD!E1652</f>
        <v>-1.5222526865908748E-2</v>
      </c>
      <c r="E1652" s="2">
        <f>MACD!F1652</f>
        <v>-3.4718118665912186E-2</v>
      </c>
      <c r="F1652" s="2">
        <f>'Moving Avg'!D1652</f>
        <v>5.5519400000000001</v>
      </c>
      <c r="G1652" s="2">
        <f>'Moving Avg'!F1652</f>
        <v>5.5043749999999978</v>
      </c>
      <c r="H1652" s="2">
        <f>'Moving Avg'!G1652</f>
        <v>5.4631079999999983</v>
      </c>
      <c r="I1652" s="2">
        <f>'Moving Avg'!H1652</f>
        <v>5.5732165000000018</v>
      </c>
      <c r="J1652" s="6" t="str">
        <f>OBV!F1652</f>
        <v>BEARISH</v>
      </c>
      <c r="K1652" s="6" t="str">
        <f>OBV!G1652</f>
        <v>NEUTRAL</v>
      </c>
      <c r="L1652" s="6" t="str">
        <f>OBV!H1652</f>
        <v>BEARISH DIVERGENCE</v>
      </c>
    </row>
    <row r="1653" spans="1:12" ht="13.5" x14ac:dyDescent="0.25">
      <c r="A1653" s="3">
        <f>RSI!A1653</f>
        <v>44424</v>
      </c>
      <c r="B1653" s="2">
        <f>RSI!B1653</f>
        <v>5.5724</v>
      </c>
      <c r="C1653" s="2">
        <f>RSI!I1653</f>
        <v>59.105542059343556</v>
      </c>
      <c r="D1653" s="2">
        <f>MACD!E1653</f>
        <v>-1.3221341650048402E-2</v>
      </c>
      <c r="E1653" s="2">
        <f>MACD!F1653</f>
        <v>-3.0418763262739432E-2</v>
      </c>
      <c r="F1653" s="2">
        <f>'Moving Avg'!D1653</f>
        <v>5.5582400000000005</v>
      </c>
      <c r="G1653" s="2">
        <f>'Moving Avg'!F1653</f>
        <v>5.5196999999999985</v>
      </c>
      <c r="H1653" s="2">
        <f>'Moving Avg'!G1653</f>
        <v>5.4645239999999982</v>
      </c>
      <c r="I1653" s="2">
        <f>'Moving Avg'!H1653</f>
        <v>5.5737490000000012</v>
      </c>
      <c r="J1653" s="6" t="str">
        <f>OBV!F1653</f>
        <v>BEARISH</v>
      </c>
      <c r="K1653" s="6" t="str">
        <f>OBV!G1653</f>
        <v>NEUTRAL</v>
      </c>
      <c r="L1653" s="6" t="str">
        <f>OBV!H1653</f>
        <v>BEARISH DIVERGENCE</v>
      </c>
    </row>
    <row r="1654" spans="1:12" ht="13.5" x14ac:dyDescent="0.25">
      <c r="A1654" s="3">
        <f>RSI!A1654</f>
        <v>44425</v>
      </c>
      <c r="B1654" s="2">
        <f>RSI!B1654</f>
        <v>5.5724</v>
      </c>
      <c r="C1654" s="2">
        <f>RSI!I1654</f>
        <v>59.105542059343556</v>
      </c>
      <c r="D1654" s="2">
        <f>MACD!E1654</f>
        <v>-1.1861765294031379E-2</v>
      </c>
      <c r="E1654" s="2">
        <f>MACD!F1654</f>
        <v>-2.6707363668997824E-2</v>
      </c>
      <c r="F1654" s="2">
        <f>'Moving Avg'!D1654</f>
        <v>5.5724</v>
      </c>
      <c r="G1654" s="2">
        <f>'Moving Avg'!F1654</f>
        <v>5.5350249999999992</v>
      </c>
      <c r="H1654" s="2">
        <f>'Moving Avg'!G1654</f>
        <v>5.465939999999998</v>
      </c>
      <c r="I1654" s="2">
        <f>'Moving Avg'!H1654</f>
        <v>5.5742815000000014</v>
      </c>
      <c r="J1654" s="6" t="str">
        <f>OBV!F1654</f>
        <v>BULLISH</v>
      </c>
      <c r="K1654" s="6" t="str">
        <f>OBV!G1654</f>
        <v>NEUTRAL</v>
      </c>
      <c r="L1654" s="6" t="str">
        <f>OBV!H1654</f>
        <v>CONFIRMED BULLISH</v>
      </c>
    </row>
    <row r="1655" spans="1:12" ht="13.5" x14ac:dyDescent="0.25">
      <c r="A1655" s="3">
        <f>RSI!A1655</f>
        <v>44426</v>
      </c>
      <c r="B1655" s="2">
        <f>RSI!B1655</f>
        <v>5.4073000000000002</v>
      </c>
      <c r="C1655" s="2">
        <f>RSI!I1655</f>
        <v>36.809566494786608</v>
      </c>
      <c r="D1655" s="2">
        <f>MACD!E1655</f>
        <v>1.2092619398158533E-3</v>
      </c>
      <c r="E1655" s="2">
        <f>MACD!F1655</f>
        <v>-2.1124038547235092E-2</v>
      </c>
      <c r="F1655" s="2">
        <f>'Moving Avg'!D1655</f>
        <v>5.5393799999999995</v>
      </c>
      <c r="G1655" s="2">
        <f>'Moving Avg'!F1655</f>
        <v>5.5420949999999998</v>
      </c>
      <c r="H1655" s="2">
        <f>'Moving Avg'!G1655</f>
        <v>5.4656259999999985</v>
      </c>
      <c r="I1655" s="2">
        <f>'Moving Avg'!H1655</f>
        <v>5.5739885000000013</v>
      </c>
      <c r="J1655" s="6" t="str">
        <f>OBV!F1655</f>
        <v>BEARISH</v>
      </c>
      <c r="K1655" s="6" t="str">
        <f>OBV!G1655</f>
        <v>NEUTRAL</v>
      </c>
      <c r="L1655" s="6" t="str">
        <f>OBV!H1655</f>
        <v>CONFIRMED BEARISH</v>
      </c>
    </row>
    <row r="1656" spans="1:12" ht="13.5" x14ac:dyDescent="0.25">
      <c r="A1656" s="3">
        <f>RSI!A1656</f>
        <v>44427</v>
      </c>
      <c r="B1656" s="2">
        <f>RSI!B1656</f>
        <v>5.4073000000000002</v>
      </c>
      <c r="C1656" s="2">
        <f>RSI!I1656</f>
        <v>36.809566494786601</v>
      </c>
      <c r="D1656" s="2">
        <f>MACD!E1656</f>
        <v>1.2958821602348181E-2</v>
      </c>
      <c r="E1656" s="2">
        <f>MACD!F1656</f>
        <v>-1.4307466517318436E-2</v>
      </c>
      <c r="F1656" s="2">
        <f>'Moving Avg'!D1656</f>
        <v>5.506359999999999</v>
      </c>
      <c r="G1656" s="2">
        <f>'Moving Avg'!F1656</f>
        <v>5.5413100000000011</v>
      </c>
      <c r="H1656" s="2">
        <f>'Moving Avg'!G1656</f>
        <v>5.4653119999999982</v>
      </c>
      <c r="I1656" s="2">
        <f>'Moving Avg'!H1656</f>
        <v>5.5736955000000012</v>
      </c>
      <c r="J1656" s="6" t="str">
        <f>OBV!F1656</f>
        <v>BEARISH</v>
      </c>
      <c r="K1656" s="6" t="str">
        <f>OBV!G1656</f>
        <v>NEUTRAL</v>
      </c>
      <c r="L1656" s="6" t="str">
        <f>OBV!H1656</f>
        <v>CONFIRMED BEARISH</v>
      </c>
    </row>
    <row r="1657" spans="1:12" ht="13.5" x14ac:dyDescent="0.25">
      <c r="A1657" s="3">
        <f>RSI!A1657</f>
        <v>44428</v>
      </c>
      <c r="B1657" s="2">
        <f>RSI!B1657</f>
        <v>5.3837000000000002</v>
      </c>
      <c r="C1657" s="2">
        <f>RSI!I1657</f>
        <v>34.643112478354752</v>
      </c>
      <c r="D1657" s="2">
        <f>MACD!E1657</f>
        <v>2.5287293456441873E-2</v>
      </c>
      <c r="E1657" s="2">
        <f>MACD!F1657</f>
        <v>-6.3885145225663752E-3</v>
      </c>
      <c r="F1657" s="2">
        <f>'Moving Avg'!D1657</f>
        <v>5.4686199999999996</v>
      </c>
      <c r="G1657" s="2">
        <f>'Moving Avg'!F1657</f>
        <v>5.5314850000000018</v>
      </c>
      <c r="H1657" s="2">
        <f>'Moving Avg'!G1657</f>
        <v>5.4645259999999976</v>
      </c>
      <c r="I1657" s="2">
        <f>'Moving Avg'!H1657</f>
        <v>5.5732845000000006</v>
      </c>
      <c r="J1657" s="6" t="str">
        <f>OBV!F1657</f>
        <v>BEARISH</v>
      </c>
      <c r="K1657" s="6" t="str">
        <f>OBV!G1657</f>
        <v>NEUTRAL</v>
      </c>
      <c r="L1657" s="6" t="str">
        <f>OBV!H1657</f>
        <v>CONFIRMED BEARISH</v>
      </c>
    </row>
    <row r="1658" spans="1:12" ht="13.5" x14ac:dyDescent="0.25">
      <c r="A1658" s="3">
        <f>RSI!A1658</f>
        <v>44431</v>
      </c>
      <c r="B1658" s="2">
        <f>RSI!B1658</f>
        <v>5.3837000000000002</v>
      </c>
      <c r="C1658" s="2">
        <f>RSI!I1658</f>
        <v>34.643112478354766</v>
      </c>
      <c r="D1658" s="2">
        <f>MACD!E1658</f>
        <v>3.6449631308437702E-2</v>
      </c>
      <c r="E1658" s="2">
        <f>MACD!F1658</f>
        <v>2.1791146436344402E-3</v>
      </c>
      <c r="F1658" s="2">
        <f>'Moving Avg'!D1658</f>
        <v>5.4308800000000002</v>
      </c>
      <c r="G1658" s="2">
        <f>'Moving Avg'!F1658</f>
        <v>5.5216600000000016</v>
      </c>
      <c r="H1658" s="2">
        <f>'Moving Avg'!G1658</f>
        <v>5.463739999999996</v>
      </c>
      <c r="I1658" s="2">
        <f>'Moving Avg'!H1658</f>
        <v>5.5728735000000018</v>
      </c>
      <c r="J1658" s="6" t="str">
        <f>OBV!F1658</f>
        <v>BEARISH</v>
      </c>
      <c r="K1658" s="6" t="str">
        <f>OBV!G1658</f>
        <v>NEUTRAL</v>
      </c>
      <c r="L1658" s="6" t="str">
        <f>OBV!H1658</f>
        <v>CONFIRMED BEARISH</v>
      </c>
    </row>
    <row r="1659" spans="1:12" ht="13.5" x14ac:dyDescent="0.25">
      <c r="A1659" s="3">
        <f>RSI!A1659</f>
        <v>44432</v>
      </c>
      <c r="B1659" s="2">
        <f>RSI!B1659</f>
        <v>5.3837000000000002</v>
      </c>
      <c r="C1659" s="2">
        <f>RSI!I1659</f>
        <v>34.643112478354766</v>
      </c>
      <c r="D1659" s="2">
        <f>MACD!E1659</f>
        <v>4.052497143397904E-2</v>
      </c>
      <c r="E1659" s="2">
        <f>MACD!F1659</f>
        <v>9.8482860017033609E-3</v>
      </c>
      <c r="F1659" s="2">
        <f>'Moving Avg'!D1659</f>
        <v>5.3931400000000007</v>
      </c>
      <c r="G1659" s="2">
        <f>'Moving Avg'!F1659</f>
        <v>5.5118350000000023</v>
      </c>
      <c r="H1659" s="2">
        <f>'Moving Avg'!G1659</f>
        <v>5.4660959999999958</v>
      </c>
      <c r="I1659" s="2">
        <f>'Moving Avg'!H1659</f>
        <v>5.572462500000003</v>
      </c>
      <c r="J1659" s="6" t="str">
        <f>OBV!F1659</f>
        <v>BEARISH</v>
      </c>
      <c r="K1659" s="6" t="str">
        <f>OBV!G1659</f>
        <v>NEUTRAL</v>
      </c>
      <c r="L1659" s="6" t="str">
        <f>OBV!H1659</f>
        <v>CONFIRMED BEARISH</v>
      </c>
    </row>
    <row r="1660" spans="1:12" ht="13.5" x14ac:dyDescent="0.25">
      <c r="A1660" s="3">
        <f>RSI!A1660</f>
        <v>44433</v>
      </c>
      <c r="B1660" s="2">
        <f>RSI!B1660</f>
        <v>5.4073000000000002</v>
      </c>
      <c r="C1660" s="2">
        <f>RSI!I1660</f>
        <v>39.118476195537788</v>
      </c>
      <c r="D1660" s="2">
        <f>MACD!E1660</f>
        <v>5.3743827983232073E-2</v>
      </c>
      <c r="E1660" s="2">
        <f>MACD!F1660</f>
        <v>1.8627394398009103E-2</v>
      </c>
      <c r="F1660" s="2">
        <f>'Moving Avg'!D1660</f>
        <v>5.3931400000000007</v>
      </c>
      <c r="G1660" s="2">
        <f>'Moving Avg'!F1660</f>
        <v>5.5031900000000018</v>
      </c>
      <c r="H1660" s="2">
        <f>'Moving Avg'!G1660</f>
        <v>5.4659379999999969</v>
      </c>
      <c r="I1660" s="2">
        <f>'Moving Avg'!H1660</f>
        <v>5.5722835000000028</v>
      </c>
      <c r="J1660" s="6" t="str">
        <f>OBV!F1660</f>
        <v>BULLISH</v>
      </c>
      <c r="K1660" s="6" t="str">
        <f>OBV!G1660</f>
        <v>NEUTRAL</v>
      </c>
      <c r="L1660" s="6" t="str">
        <f>OBV!H1660</f>
        <v>NEUTRAL</v>
      </c>
    </row>
    <row r="1661" spans="1:12" ht="13.5" x14ac:dyDescent="0.25">
      <c r="A1661" s="3">
        <f>RSI!A1661</f>
        <v>44434</v>
      </c>
      <c r="B1661" s="2">
        <f>RSI!B1661</f>
        <v>5.5015999999999998</v>
      </c>
      <c r="C1661" s="2">
        <f>RSI!I1661</f>
        <v>52.974897976105176</v>
      </c>
      <c r="D1661" s="2">
        <f>MACD!E1661</f>
        <v>5.8384312994945731E-2</v>
      </c>
      <c r="E1661" s="2">
        <f>MACD!F1661</f>
        <v>2.657877811739643E-2</v>
      </c>
      <c r="F1661" s="2">
        <f>'Moving Avg'!D1661</f>
        <v>5.4119999999999999</v>
      </c>
      <c r="G1661" s="2">
        <f>'Moving Avg'!F1661</f>
        <v>5.5012250000000016</v>
      </c>
      <c r="H1661" s="2">
        <f>'Moving Avg'!G1661</f>
        <v>5.4676659999999968</v>
      </c>
      <c r="I1661" s="2">
        <f>'Moving Avg'!H1661</f>
        <v>5.5728420000000041</v>
      </c>
      <c r="J1661" s="6" t="str">
        <f>OBV!F1661</f>
        <v>BULLISH</v>
      </c>
      <c r="K1661" s="6" t="str">
        <f>OBV!G1661</f>
        <v>NEUTRAL</v>
      </c>
      <c r="L1661" s="6" t="str">
        <f>OBV!H1661</f>
        <v>CONFIRMED BULLISH</v>
      </c>
    </row>
    <row r="1662" spans="1:12" ht="13.5" x14ac:dyDescent="0.25">
      <c r="A1662" s="3">
        <f>RSI!A1662</f>
        <v>44435</v>
      </c>
      <c r="B1662" s="2">
        <f>RSI!B1662</f>
        <v>5.5015999999999998</v>
      </c>
      <c r="C1662" s="2">
        <f>RSI!I1662</f>
        <v>52.974897976105176</v>
      </c>
      <c r="D1662" s="2">
        <f>MACD!E1662</f>
        <v>6.216150993580527E-2</v>
      </c>
      <c r="E1662" s="2">
        <f>MACD!F1662</f>
        <v>3.3695324481078204E-2</v>
      </c>
      <c r="F1662" s="2">
        <f>'Moving Avg'!D1662</f>
        <v>5.4355799999999999</v>
      </c>
      <c r="G1662" s="2">
        <f>'Moving Avg'!F1662</f>
        <v>5.4992600000000014</v>
      </c>
      <c r="H1662" s="2">
        <f>'Moving Avg'!G1662</f>
        <v>5.4700239999999978</v>
      </c>
      <c r="I1662" s="2">
        <f>'Moving Avg'!H1662</f>
        <v>5.5727170000000044</v>
      </c>
      <c r="J1662" s="6" t="str">
        <f>OBV!F1662</f>
        <v>BULLISH</v>
      </c>
      <c r="K1662" s="6" t="str">
        <f>OBV!G1662</f>
        <v>NEUTRAL</v>
      </c>
      <c r="L1662" s="6" t="str">
        <f>OBV!H1662</f>
        <v>CONFIRMED BULLISH</v>
      </c>
    </row>
    <row r="1663" spans="1:12" ht="13.5" x14ac:dyDescent="0.25">
      <c r="A1663" s="3">
        <f>RSI!A1663</f>
        <v>44438</v>
      </c>
      <c r="B1663" s="2">
        <f>RSI!B1663</f>
        <v>5.5015999999999998</v>
      </c>
      <c r="C1663" s="2">
        <f>RSI!I1663</f>
        <v>52.974897976105176</v>
      </c>
      <c r="D1663" s="2">
        <f>MACD!E1663</f>
        <v>6.521929659960346E-2</v>
      </c>
      <c r="E1663" s="2">
        <f>MACD!F1663</f>
        <v>4.0000118904783256E-2</v>
      </c>
      <c r="F1663" s="2">
        <f>'Moving Avg'!D1663</f>
        <v>5.4591599999999998</v>
      </c>
      <c r="G1663" s="2">
        <f>'Moving Avg'!F1663</f>
        <v>5.4972950000000012</v>
      </c>
      <c r="H1663" s="2">
        <f>'Moving Avg'!G1663</f>
        <v>5.472381999999997</v>
      </c>
      <c r="I1663" s="2">
        <f>'Moving Avg'!H1663</f>
        <v>5.5727060000000037</v>
      </c>
      <c r="J1663" s="6" t="str">
        <f>OBV!F1663</f>
        <v>BULLISH</v>
      </c>
      <c r="K1663" s="6" t="str">
        <f>OBV!G1663</f>
        <v>NEUTRAL</v>
      </c>
      <c r="L1663" s="6" t="str">
        <f>OBV!H1663</f>
        <v>CONFIRMED BULLISH</v>
      </c>
    </row>
    <row r="1664" spans="1:12" ht="13.5" x14ac:dyDescent="0.25">
      <c r="A1664" s="3">
        <f>RSI!A1664</f>
        <v>44439</v>
      </c>
      <c r="B1664" s="2">
        <f>RSI!B1664</f>
        <v>5.5015999999999998</v>
      </c>
      <c r="C1664" s="2">
        <f>RSI!I1664</f>
        <v>52.974897976105176</v>
      </c>
      <c r="D1664" s="2">
        <f>MACD!E1664</f>
        <v>6.7678596161273141E-2</v>
      </c>
      <c r="E1664" s="2">
        <f>MACD!F1664</f>
        <v>4.5535814356081235E-2</v>
      </c>
      <c r="F1664" s="2">
        <f>'Moving Avg'!D1664</f>
        <v>5.4827399999999997</v>
      </c>
      <c r="G1664" s="2">
        <f>'Moving Avg'!F1664</f>
        <v>5.4953300000000009</v>
      </c>
      <c r="H1664" s="2">
        <f>'Moving Avg'!G1664</f>
        <v>5.4747399999999971</v>
      </c>
      <c r="I1664" s="2">
        <f>'Moving Avg'!H1664</f>
        <v>5.5733780000000044</v>
      </c>
      <c r="J1664" s="6" t="str">
        <f>OBV!F1664</f>
        <v>BULLISH</v>
      </c>
      <c r="K1664" s="6" t="str">
        <f>OBV!G1664</f>
        <v>NEUTRAL</v>
      </c>
      <c r="L1664" s="6" t="str">
        <f>OBV!H1664</f>
        <v>CONFIRMED BULLISH</v>
      </c>
    </row>
    <row r="1665" spans="1:12" ht="13.5" x14ac:dyDescent="0.25">
      <c r="A1665" s="3">
        <f>RSI!A1665</f>
        <v>44440</v>
      </c>
      <c r="B1665" s="2">
        <f>RSI!B1665</f>
        <v>5.5015999999999998</v>
      </c>
      <c r="C1665" s="2">
        <f>RSI!I1665</f>
        <v>52.974897976105183</v>
      </c>
      <c r="D1665" s="2">
        <f>MACD!E1665</f>
        <v>4.4240969365871408E-2</v>
      </c>
      <c r="E1665" s="2">
        <f>MACD!F1665</f>
        <v>4.5276845358039268E-2</v>
      </c>
      <c r="F1665" s="2">
        <f>'Moving Avg'!D1665</f>
        <v>5.5015999999999998</v>
      </c>
      <c r="G1665" s="2">
        <f>'Moving Avg'!F1665</f>
        <v>5.4933649999999998</v>
      </c>
      <c r="H1665" s="2">
        <f>'Moving Avg'!G1665</f>
        <v>5.4770979999999971</v>
      </c>
      <c r="I1665" s="2">
        <f>'Moving Avg'!H1665</f>
        <v>5.573594500000004</v>
      </c>
      <c r="J1665" s="6" t="str">
        <f>OBV!F1665</f>
        <v>BULLISH</v>
      </c>
      <c r="K1665" s="6" t="str">
        <f>OBV!G1665</f>
        <v>NEUTRAL</v>
      </c>
      <c r="L1665" s="6" t="str">
        <f>OBV!H1665</f>
        <v>CONFIRMED BULLISH</v>
      </c>
    </row>
    <row r="1666" spans="1:12" ht="13.5" x14ac:dyDescent="0.25">
      <c r="A1666" s="3">
        <f>RSI!A1666</f>
        <v>44441</v>
      </c>
      <c r="B1666" s="2">
        <f>RSI!B1666</f>
        <v>5.5015999999999998</v>
      </c>
      <c r="C1666" s="2">
        <f>RSI!I1666</f>
        <v>52.974897976105197</v>
      </c>
      <c r="D1666" s="2">
        <f>MACD!E1666</f>
        <v>2.4299341883822656E-2</v>
      </c>
      <c r="E1666" s="2">
        <f>MACD!F1666</f>
        <v>4.1081344663195948E-2</v>
      </c>
      <c r="F1666" s="2">
        <f>'Moving Avg'!D1666</f>
        <v>5.5015999999999998</v>
      </c>
      <c r="G1666" s="2">
        <f>'Moving Avg'!F1666</f>
        <v>5.4913999999999996</v>
      </c>
      <c r="H1666" s="2">
        <f>'Moving Avg'!G1666</f>
        <v>5.4789839999999979</v>
      </c>
      <c r="I1666" s="2">
        <f>'Moving Avg'!H1666</f>
        <v>5.5738110000000036</v>
      </c>
      <c r="J1666" s="6" t="str">
        <f>OBV!F1666</f>
        <v>NEUTRAL</v>
      </c>
      <c r="K1666" s="6" t="str">
        <f>OBV!G1666</f>
        <v>NEUTRAL</v>
      </c>
      <c r="L1666" s="6" t="str">
        <f>OBV!H1666</f>
        <v>NEUTRAL</v>
      </c>
    </row>
    <row r="1667" spans="1:12" ht="13.5" x14ac:dyDescent="0.25">
      <c r="A1667" s="3">
        <f>RSI!A1667</f>
        <v>44442</v>
      </c>
      <c r="B1667" s="2">
        <f>RSI!B1667</f>
        <v>5.6430999999999996</v>
      </c>
      <c r="C1667" s="2">
        <f>RSI!I1667</f>
        <v>69.319659863485029</v>
      </c>
      <c r="D1667" s="2">
        <f>MACD!E1667</f>
        <v>-6.7882504953757916E-3</v>
      </c>
      <c r="E1667" s="2">
        <f>MACD!F1667</f>
        <v>3.1507425631481602E-2</v>
      </c>
      <c r="F1667" s="2">
        <f>'Moving Avg'!D1667</f>
        <v>5.5298999999999996</v>
      </c>
      <c r="G1667" s="2">
        <f>'Moving Avg'!F1667</f>
        <v>5.4965099999999989</v>
      </c>
      <c r="H1667" s="2">
        <f>'Moving Avg'!G1667</f>
        <v>5.4835419999999973</v>
      </c>
      <c r="I1667" s="2">
        <f>'Moving Avg'!H1667</f>
        <v>5.574735000000004</v>
      </c>
      <c r="J1667" s="6" t="str">
        <f>OBV!F1667</f>
        <v>BULLISH</v>
      </c>
      <c r="K1667" s="6" t="str">
        <f>OBV!G1667</f>
        <v>NEUTRAL</v>
      </c>
      <c r="L1667" s="6" t="str">
        <f>OBV!H1667</f>
        <v>CONFIRMED BULLISH</v>
      </c>
    </row>
    <row r="1668" spans="1:12" ht="13.5" x14ac:dyDescent="0.25">
      <c r="A1668" s="3">
        <f>RSI!A1668</f>
        <v>44445</v>
      </c>
      <c r="B1668" s="2">
        <f>RSI!B1668</f>
        <v>5.5015999999999998</v>
      </c>
      <c r="C1668" s="2">
        <f>RSI!I1668</f>
        <v>50.439543002218805</v>
      </c>
      <c r="D1668" s="2">
        <f>MACD!E1668</f>
        <v>-2.3541911185683162E-2</v>
      </c>
      <c r="E1668" s="2">
        <f>MACD!F1668</f>
        <v>2.0497558268048648E-2</v>
      </c>
      <c r="F1668" s="2">
        <f>'Moving Avg'!D1668</f>
        <v>5.5298999999999996</v>
      </c>
      <c r="G1668" s="2">
        <f>'Moving Avg'!F1668</f>
        <v>5.4945449999999987</v>
      </c>
      <c r="H1668" s="2">
        <f>'Moving Avg'!G1668</f>
        <v>5.4852699999999981</v>
      </c>
      <c r="I1668" s="2">
        <f>'Moving Avg'!H1668</f>
        <v>5.5749135000000045</v>
      </c>
      <c r="J1668" s="6" t="str">
        <f>OBV!F1668</f>
        <v>BULLISH</v>
      </c>
      <c r="K1668" s="6" t="str">
        <f>OBV!G1668</f>
        <v>NEUTRAL</v>
      </c>
      <c r="L1668" s="6" t="str">
        <f>OBV!H1668</f>
        <v>NEUTRAL</v>
      </c>
    </row>
    <row r="1669" spans="1:12" ht="13.5" x14ac:dyDescent="0.25">
      <c r="A1669" s="3">
        <f>RSI!A1669</f>
        <v>44446</v>
      </c>
      <c r="B1669" s="2">
        <f>RSI!B1669</f>
        <v>5.5015999999999998</v>
      </c>
      <c r="C1669" s="2">
        <f>RSI!I1669</f>
        <v>50.439543002218805</v>
      </c>
      <c r="D1669" s="2">
        <f>MACD!E1669</f>
        <v>-3.7743304476542505E-2</v>
      </c>
      <c r="E1669" s="2">
        <f>MACD!F1669</f>
        <v>8.849385719130418E-3</v>
      </c>
      <c r="F1669" s="2">
        <f>'Moving Avg'!D1669</f>
        <v>5.5298999999999996</v>
      </c>
      <c r="G1669" s="2">
        <f>'Moving Avg'!F1669</f>
        <v>5.4945449999999987</v>
      </c>
      <c r="H1669" s="2">
        <f>'Moving Avg'!G1669</f>
        <v>5.4869979999999972</v>
      </c>
      <c r="I1669" s="2">
        <f>'Moving Avg'!H1669</f>
        <v>5.5747125000000048</v>
      </c>
      <c r="J1669" s="6" t="str">
        <f>OBV!F1669</f>
        <v>BULLISH</v>
      </c>
      <c r="K1669" s="6" t="str">
        <f>OBV!G1669</f>
        <v>NEUTRAL</v>
      </c>
      <c r="L1669" s="6" t="str">
        <f>OBV!H1669</f>
        <v>NEUTRAL</v>
      </c>
    </row>
    <row r="1670" spans="1:12" ht="13.5" x14ac:dyDescent="0.25">
      <c r="A1670" s="3">
        <f>RSI!A1670</f>
        <v>44447</v>
      </c>
      <c r="B1670" s="2">
        <f>RSI!B1670</f>
        <v>5.5015999999999998</v>
      </c>
      <c r="C1670" s="2">
        <f>RSI!I1670</f>
        <v>50.439543002218805</v>
      </c>
      <c r="D1670" s="2">
        <f>MACD!E1670</f>
        <v>-4.6152449596429612E-2</v>
      </c>
      <c r="E1670" s="2">
        <f>MACD!F1670</f>
        <v>-2.1509813439815886E-3</v>
      </c>
      <c r="F1670" s="2">
        <f>'Moving Avg'!D1670</f>
        <v>5.5298999999999996</v>
      </c>
      <c r="G1670" s="2">
        <f>'Moving Avg'!F1670</f>
        <v>5.4910049999999986</v>
      </c>
      <c r="H1670" s="2">
        <f>'Moving Avg'!G1670</f>
        <v>5.4887259999999971</v>
      </c>
      <c r="I1670" s="2">
        <f>'Moving Avg'!H1670</f>
        <v>5.574132000000005</v>
      </c>
      <c r="J1670" s="6" t="str">
        <f>OBV!F1670</f>
        <v>BULLISH</v>
      </c>
      <c r="K1670" s="6" t="str">
        <f>OBV!G1670</f>
        <v>NEUTRAL</v>
      </c>
      <c r="L1670" s="6" t="str">
        <f>OBV!H1670</f>
        <v>NEUTRAL</v>
      </c>
    </row>
    <row r="1671" spans="1:12" ht="13.5" x14ac:dyDescent="0.25">
      <c r="A1671" s="3">
        <f>RSI!A1671</f>
        <v>44448</v>
      </c>
      <c r="B1671" s="2">
        <f>RSI!B1671</f>
        <v>5.5015999999999998</v>
      </c>
      <c r="C1671" s="2">
        <f>RSI!I1671</f>
        <v>50.439543002218805</v>
      </c>
      <c r="D1671" s="2">
        <f>MACD!E1671</f>
        <v>-3.8781808882990987E-2</v>
      </c>
      <c r="E1671" s="2">
        <f>MACD!F1671</f>
        <v>-9.4771468517834689E-3</v>
      </c>
      <c r="F1671" s="2">
        <f>'Moving Avg'!D1671</f>
        <v>5.5298999999999996</v>
      </c>
      <c r="G1671" s="2">
        <f>'Moving Avg'!F1671</f>
        <v>5.4874649999999985</v>
      </c>
      <c r="H1671" s="2">
        <f>'Moving Avg'!G1671</f>
        <v>5.4904539999999971</v>
      </c>
      <c r="I1671" s="2">
        <f>'Moving Avg'!H1671</f>
        <v>5.5733995000000061</v>
      </c>
      <c r="J1671" s="6" t="str">
        <f>OBV!F1671</f>
        <v>BULLISH</v>
      </c>
      <c r="K1671" s="6" t="str">
        <f>OBV!G1671</f>
        <v>NEUTRAL</v>
      </c>
      <c r="L1671" s="6" t="str">
        <f>OBV!H1671</f>
        <v>NEUTRAL</v>
      </c>
    </row>
    <row r="1672" spans="1:12" ht="13.5" x14ac:dyDescent="0.25">
      <c r="A1672" s="3">
        <f>RSI!A1672</f>
        <v>44449</v>
      </c>
      <c r="B1672" s="2">
        <f>RSI!B1672</f>
        <v>5.5801999999999996</v>
      </c>
      <c r="C1672" s="2">
        <f>RSI!I1672</f>
        <v>58.819546817169325</v>
      </c>
      <c r="D1672" s="2">
        <f>MACD!E1672</f>
        <v>-3.8387354661545636E-2</v>
      </c>
      <c r="E1672" s="2">
        <f>MACD!F1672</f>
        <v>-1.5259188413735903E-2</v>
      </c>
      <c r="F1672" s="2">
        <f>'Moving Avg'!D1672</f>
        <v>5.5173199999999998</v>
      </c>
      <c r="G1672" s="2">
        <f>'Moving Avg'!F1672</f>
        <v>5.4878549999999979</v>
      </c>
      <c r="H1672" s="2">
        <f>'Moving Avg'!G1672</f>
        <v>5.4937539999999982</v>
      </c>
      <c r="I1672" s="2">
        <f>'Moving Avg'!H1672</f>
        <v>5.5727945000000059</v>
      </c>
      <c r="J1672" s="6" t="str">
        <f>OBV!F1672</f>
        <v>BEARISH</v>
      </c>
      <c r="K1672" s="6" t="str">
        <f>OBV!G1672</f>
        <v>NEUTRAL</v>
      </c>
      <c r="L1672" s="6" t="str">
        <f>OBV!H1672</f>
        <v>CONFIRMED BEARISH</v>
      </c>
    </row>
    <row r="1673" spans="1:12" ht="13.5" x14ac:dyDescent="0.25">
      <c r="A1673" s="3">
        <f>RSI!A1673</f>
        <v>44452</v>
      </c>
      <c r="B1673" s="2">
        <f>RSI!B1673</f>
        <v>5.5801999999999996</v>
      </c>
      <c r="C1673" s="2">
        <f>RSI!I1673</f>
        <v>58.819546817169332</v>
      </c>
      <c r="D1673" s="2">
        <f>MACD!E1673</f>
        <v>-3.8536573095893978E-2</v>
      </c>
      <c r="E1673" s="2">
        <f>MACD!F1673</f>
        <v>-1.9914665350167518E-2</v>
      </c>
      <c r="F1673" s="2">
        <f>'Moving Avg'!D1673</f>
        <v>5.5330399999999997</v>
      </c>
      <c r="G1673" s="2">
        <f>'Moving Avg'!F1673</f>
        <v>5.4882449999999992</v>
      </c>
      <c r="H1673" s="2">
        <f>'Moving Avg'!G1673</f>
        <v>5.4972119999999975</v>
      </c>
      <c r="I1673" s="2">
        <f>'Moving Avg'!H1673</f>
        <v>5.5726070000000059</v>
      </c>
      <c r="J1673" s="6" t="str">
        <f>OBV!F1673</f>
        <v>BULLISH</v>
      </c>
      <c r="K1673" s="6" t="str">
        <f>OBV!G1673</f>
        <v>NEUTRAL</v>
      </c>
      <c r="L1673" s="6" t="str">
        <f>OBV!H1673</f>
        <v>CONFIRMED BULLISH</v>
      </c>
    </row>
    <row r="1674" spans="1:12" ht="13.5" x14ac:dyDescent="0.25">
      <c r="A1674" s="3">
        <f>RSI!A1674</f>
        <v>44453</v>
      </c>
      <c r="B1674" s="2">
        <f>RSI!B1674</f>
        <v>5.5801999999999996</v>
      </c>
      <c r="C1674" s="2">
        <f>RSI!I1674</f>
        <v>58.819546817169332</v>
      </c>
      <c r="D1674" s="2">
        <f>MACD!E1674</f>
        <v>-3.9110045395216453E-2</v>
      </c>
      <c r="E1674" s="2">
        <f>MACD!F1674</f>
        <v>-2.3753741359177304E-2</v>
      </c>
      <c r="F1674" s="2">
        <f>'Moving Avg'!D1674</f>
        <v>5.5487599999999988</v>
      </c>
      <c r="G1674" s="2">
        <f>'Moving Avg'!F1674</f>
        <v>5.4886349999999995</v>
      </c>
      <c r="H1674" s="2">
        <f>'Moving Avg'!G1674</f>
        <v>5.5003559999999974</v>
      </c>
      <c r="I1674" s="2">
        <f>'Moving Avg'!H1674</f>
        <v>5.5727230000000052</v>
      </c>
      <c r="J1674" s="6" t="str">
        <f>OBV!F1674</f>
        <v>BULLISH</v>
      </c>
      <c r="K1674" s="6" t="str">
        <f>OBV!G1674</f>
        <v>NEUTRAL</v>
      </c>
      <c r="L1674" s="6" t="str">
        <f>OBV!H1674</f>
        <v>CONFIRMED BULLISH</v>
      </c>
    </row>
    <row r="1675" spans="1:12" ht="13.5" x14ac:dyDescent="0.25">
      <c r="A1675" s="3">
        <f>RSI!A1675</f>
        <v>44454</v>
      </c>
      <c r="B1675" s="2">
        <f>RSI!B1675</f>
        <v>5.5801999999999996</v>
      </c>
      <c r="C1675" s="2">
        <f>RSI!I1675</f>
        <v>58.819546817169332</v>
      </c>
      <c r="D1675" s="2">
        <f>MACD!E1675</f>
        <v>-4.0009375026934357E-2</v>
      </c>
      <c r="E1675" s="2">
        <f>MACD!F1675</f>
        <v>-2.7004868092728715E-2</v>
      </c>
      <c r="F1675" s="2">
        <f>'Moving Avg'!D1675</f>
        <v>5.5644799999999988</v>
      </c>
      <c r="G1675" s="2">
        <f>'Moving Avg'!F1675</f>
        <v>5.4972799999999999</v>
      </c>
      <c r="H1675" s="2">
        <f>'Moving Avg'!G1675</f>
        <v>5.5034999999999972</v>
      </c>
      <c r="I1675" s="2">
        <f>'Moving Avg'!H1675</f>
        <v>5.5729150000000054</v>
      </c>
      <c r="J1675" s="6" t="str">
        <f>OBV!F1675</f>
        <v>BULLISH</v>
      </c>
      <c r="K1675" s="6" t="str">
        <f>OBV!G1675</f>
        <v>NEUTRAL</v>
      </c>
      <c r="L1675" s="6" t="str">
        <f>OBV!H1675</f>
        <v>CONFIRMED BULLISH</v>
      </c>
    </row>
    <row r="1676" spans="1:12" ht="13.5" x14ac:dyDescent="0.25">
      <c r="A1676" s="3">
        <f>RSI!A1676</f>
        <v>44455</v>
      </c>
      <c r="B1676" s="2">
        <f>RSI!B1676</f>
        <v>5.5801999999999996</v>
      </c>
      <c r="C1676" s="2">
        <f>RSI!I1676</f>
        <v>58.819546817169325</v>
      </c>
      <c r="D1676" s="2">
        <f>MACD!E1676</f>
        <v>-4.1153757216719988E-2</v>
      </c>
      <c r="E1676" s="2">
        <f>MACD!F1676</f>
        <v>-2.9834645917526971E-2</v>
      </c>
      <c r="F1676" s="2">
        <f>'Moving Avg'!D1676</f>
        <v>5.5801999999999996</v>
      </c>
      <c r="G1676" s="2">
        <f>'Moving Avg'!F1676</f>
        <v>5.5059249999999995</v>
      </c>
      <c r="H1676" s="2">
        <f>'Moving Avg'!G1676</f>
        <v>5.5034999999999972</v>
      </c>
      <c r="I1676" s="2">
        <f>'Moving Avg'!H1676</f>
        <v>5.5732590000000046</v>
      </c>
      <c r="J1676" s="6" t="str">
        <f>OBV!F1676</f>
        <v>BULLISH</v>
      </c>
      <c r="K1676" s="6" t="str">
        <f>OBV!G1676</f>
        <v>NEUTRAL</v>
      </c>
      <c r="L1676" s="6" t="str">
        <f>OBV!H1676</f>
        <v>CONFIRMED BULLISH</v>
      </c>
    </row>
    <row r="1677" spans="1:12" ht="13.5" x14ac:dyDescent="0.25">
      <c r="A1677" s="3">
        <f>RSI!A1677</f>
        <v>44456</v>
      </c>
      <c r="B1677" s="2">
        <f>RSI!B1677</f>
        <v>5.5408999999999997</v>
      </c>
      <c r="C1677" s="2">
        <f>RSI!I1677</f>
        <v>52.402248119357282</v>
      </c>
      <c r="D1677" s="2">
        <f>MACD!E1677</f>
        <v>-1.7796748878613045E-2</v>
      </c>
      <c r="E1677" s="2">
        <f>MACD!F1677</f>
        <v>-2.7427066509744184E-2</v>
      </c>
      <c r="F1677" s="2">
        <f>'Moving Avg'!D1677</f>
        <v>5.5723399999999996</v>
      </c>
      <c r="G1677" s="2">
        <f>'Moving Avg'!F1677</f>
        <v>5.5137850000000004</v>
      </c>
      <c r="H1677" s="2">
        <f>'Moving Avg'!G1677</f>
        <v>5.5027139999999974</v>
      </c>
      <c r="I1677" s="2">
        <f>'Moving Avg'!H1677</f>
        <v>5.5732545000000053</v>
      </c>
      <c r="J1677" s="6" t="str">
        <f>OBV!F1677</f>
        <v>BEARISH</v>
      </c>
      <c r="K1677" s="6" t="str">
        <f>OBV!G1677</f>
        <v>NEUTRAL</v>
      </c>
      <c r="L1677" s="6" t="str">
        <f>OBV!H1677</f>
        <v>CONFIRMED BEARISH</v>
      </c>
    </row>
    <row r="1678" spans="1:12" ht="13.5" x14ac:dyDescent="0.25">
      <c r="A1678" s="3">
        <f>RSI!A1678</f>
        <v>44459</v>
      </c>
      <c r="B1678" s="2">
        <f>RSI!B1678</f>
        <v>5.5015999999999998</v>
      </c>
      <c r="C1678" s="2">
        <f>RSI!I1678</f>
        <v>46.892648658720709</v>
      </c>
      <c r="D1678" s="2">
        <f>MACD!E1678</f>
        <v>-1.6987733811678396E-2</v>
      </c>
      <c r="E1678" s="2">
        <f>MACD!F1678</f>
        <v>-2.5339199970131027E-2</v>
      </c>
      <c r="F1678" s="2">
        <f>'Moving Avg'!D1678</f>
        <v>5.5566200000000006</v>
      </c>
      <c r="G1678" s="2">
        <f>'Moving Avg'!F1678</f>
        <v>5.5196799999999993</v>
      </c>
      <c r="H1678" s="2">
        <f>'Moving Avg'!G1678</f>
        <v>5.501141999999998</v>
      </c>
      <c r="I1678" s="2">
        <f>'Moving Avg'!H1678</f>
        <v>5.5729775000000048</v>
      </c>
      <c r="J1678" s="6" t="str">
        <f>OBV!F1678</f>
        <v>BEARISH</v>
      </c>
      <c r="K1678" s="6" t="str">
        <f>OBV!G1678</f>
        <v>NEUTRAL</v>
      </c>
      <c r="L1678" s="6" t="str">
        <f>OBV!H1678</f>
        <v>CONFIRMED BEARISH</v>
      </c>
    </row>
    <row r="1679" spans="1:12" ht="13.5" x14ac:dyDescent="0.25">
      <c r="A1679" s="3">
        <f>RSI!A1679</f>
        <v>44460</v>
      </c>
      <c r="B1679" s="2">
        <f>RSI!B1679</f>
        <v>5.5015999999999998</v>
      </c>
      <c r="C1679" s="2">
        <f>RSI!I1679</f>
        <v>46.892648658720709</v>
      </c>
      <c r="D1679" s="2">
        <f>MACD!E1679</f>
        <v>-1.6160297690157144E-2</v>
      </c>
      <c r="E1679" s="2">
        <f>MACD!F1679</f>
        <v>-2.3503419514136252E-2</v>
      </c>
      <c r="F1679" s="2">
        <f>'Moving Avg'!D1679</f>
        <v>5.5408999999999997</v>
      </c>
      <c r="G1679" s="2">
        <f>'Moving Avg'!F1679</f>
        <v>5.5255749999999999</v>
      </c>
      <c r="H1679" s="2">
        <f>'Moving Avg'!G1679</f>
        <v>5.501141999999998</v>
      </c>
      <c r="I1679" s="2">
        <f>'Moving Avg'!H1679</f>
        <v>5.572245000000005</v>
      </c>
      <c r="J1679" s="6" t="str">
        <f>OBV!F1679</f>
        <v>BEARISH</v>
      </c>
      <c r="K1679" s="6" t="str">
        <f>OBV!G1679</f>
        <v>NEUTRAL</v>
      </c>
      <c r="L1679" s="6" t="str">
        <f>OBV!H1679</f>
        <v>CONFIRMED BEARISH</v>
      </c>
    </row>
    <row r="1680" spans="1:12" ht="13.5" x14ac:dyDescent="0.25">
      <c r="A1680" s="3">
        <f>RSI!A1680</f>
        <v>44461</v>
      </c>
      <c r="B1680" s="2">
        <f>RSI!B1680</f>
        <v>5.4859</v>
      </c>
      <c r="C1680" s="2">
        <f>RSI!I1680</f>
        <v>44.714464424012768</v>
      </c>
      <c r="D1680" s="2">
        <f>MACD!E1680</f>
        <v>-1.4164895626969098E-2</v>
      </c>
      <c r="E1680" s="2">
        <f>MACD!F1680</f>
        <v>-2.1635714736702824E-2</v>
      </c>
      <c r="F1680" s="2">
        <f>'Moving Avg'!D1680</f>
        <v>5.5220399999999996</v>
      </c>
      <c r="G1680" s="2">
        <f>'Moving Avg'!F1680</f>
        <v>5.5295049999999994</v>
      </c>
      <c r="H1680" s="2">
        <f>'Moving Avg'!G1680</f>
        <v>5.5008279999999976</v>
      </c>
      <c r="I1680" s="2">
        <f>'Moving Avg'!H1680</f>
        <v>5.5720415000000045</v>
      </c>
      <c r="J1680" s="6" t="str">
        <f>OBV!F1680</f>
        <v>BEARISH</v>
      </c>
      <c r="K1680" s="6" t="str">
        <f>OBV!G1680</f>
        <v>NEUTRAL</v>
      </c>
      <c r="L1680" s="6" t="str">
        <f>OBV!H1680</f>
        <v>CONFIRMED BEARISH</v>
      </c>
    </row>
    <row r="1681" spans="1:12" ht="13.5" x14ac:dyDescent="0.25">
      <c r="A1681" s="3">
        <f>RSI!A1681</f>
        <v>44462</v>
      </c>
      <c r="B1681" s="2">
        <f>RSI!B1681</f>
        <v>5.423</v>
      </c>
      <c r="C1681" s="2">
        <f>RSI!I1681</f>
        <v>37.249238985554939</v>
      </c>
      <c r="D1681" s="2">
        <f>MACD!E1681</f>
        <v>-7.6019464819987448E-3</v>
      </c>
      <c r="E1681" s="2">
        <f>MACD!F1681</f>
        <v>-1.882896108576201E-2</v>
      </c>
      <c r="F1681" s="2">
        <f>'Moving Avg'!D1681</f>
        <v>5.4906000000000006</v>
      </c>
      <c r="G1681" s="2">
        <f>'Moving Avg'!F1681</f>
        <v>5.525574999999999</v>
      </c>
      <c r="H1681" s="2">
        <f>'Moving Avg'!G1681</f>
        <v>5.5008279999999976</v>
      </c>
      <c r="I1681" s="2">
        <f>'Moving Avg'!H1681</f>
        <v>5.5711440000000048</v>
      </c>
      <c r="J1681" s="6" t="str">
        <f>OBV!F1681</f>
        <v>BEARISH</v>
      </c>
      <c r="K1681" s="6" t="str">
        <f>OBV!G1681</f>
        <v>NEUTRAL</v>
      </c>
      <c r="L1681" s="6" t="str">
        <f>OBV!H1681</f>
        <v>CONFIRMED BEARISH</v>
      </c>
    </row>
    <row r="1682" spans="1:12" ht="13.5" x14ac:dyDescent="0.25">
      <c r="A1682" s="3">
        <f>RSI!A1682</f>
        <v>44463</v>
      </c>
      <c r="B1682" s="2">
        <f>RSI!B1682</f>
        <v>5.4309000000000003</v>
      </c>
      <c r="C1682" s="2">
        <f>RSI!I1682</f>
        <v>38.634963874736215</v>
      </c>
      <c r="D1682" s="2">
        <f>MACD!E1682</f>
        <v>1.0029446112857165E-2</v>
      </c>
      <c r="E1682" s="2">
        <f>MACD!F1682</f>
        <v>-1.3057279646038176E-2</v>
      </c>
      <c r="F1682" s="2">
        <f>'Moving Avg'!D1682</f>
        <v>5.4686000000000003</v>
      </c>
      <c r="G1682" s="2">
        <f>'Moving Avg'!F1682</f>
        <v>5.5220399999999987</v>
      </c>
      <c r="H1682" s="2">
        <f>'Moving Avg'!G1682</f>
        <v>5.5009859999999984</v>
      </c>
      <c r="I1682" s="2">
        <f>'Moving Avg'!H1682</f>
        <v>5.5707035000000049</v>
      </c>
      <c r="J1682" s="6" t="str">
        <f>OBV!F1682</f>
        <v>BEARISH</v>
      </c>
      <c r="K1682" s="6" t="str">
        <f>OBV!G1682</f>
        <v>NEUTRAL</v>
      </c>
      <c r="L1682" s="6" t="str">
        <f>OBV!H1682</f>
        <v>CONFIRMED BEARISH</v>
      </c>
    </row>
    <row r="1683" spans="1:12" ht="13.5" x14ac:dyDescent="0.25">
      <c r="A1683" s="3">
        <f>RSI!A1683</f>
        <v>44466</v>
      </c>
      <c r="B1683" s="2">
        <f>RSI!B1683</f>
        <v>5.423</v>
      </c>
      <c r="C1683" s="2">
        <f>RSI!I1683</f>
        <v>37.737502313949328</v>
      </c>
      <c r="D1683" s="2">
        <f>MACD!E1683</f>
        <v>2.6015529244292956E-2</v>
      </c>
      <c r="E1683" s="2">
        <f>MACD!F1683</f>
        <v>-5.2427178679719496E-3</v>
      </c>
      <c r="F1683" s="2">
        <f>'Moving Avg'!D1683</f>
        <v>5.4528800000000004</v>
      </c>
      <c r="G1683" s="2">
        <f>'Moving Avg'!F1683</f>
        <v>5.5181099999999983</v>
      </c>
      <c r="H1683" s="2">
        <f>'Moving Avg'!G1683</f>
        <v>5.5041279999999979</v>
      </c>
      <c r="I1683" s="2">
        <f>'Moving Avg'!H1683</f>
        <v>5.5702995000000053</v>
      </c>
      <c r="J1683" s="6" t="str">
        <f>OBV!F1683</f>
        <v>BEARISH</v>
      </c>
      <c r="K1683" s="6" t="str">
        <f>OBV!G1683</f>
        <v>NEUTRAL</v>
      </c>
      <c r="L1683" s="6" t="str">
        <f>OBV!H1683</f>
        <v>CONFIRMED BEARISH</v>
      </c>
    </row>
    <row r="1684" spans="1:12" ht="13.5" x14ac:dyDescent="0.25">
      <c r="A1684" s="3">
        <f>RSI!A1684</f>
        <v>44467</v>
      </c>
      <c r="B1684" s="2">
        <f>RSI!B1684</f>
        <v>5.4622999999999999</v>
      </c>
      <c r="C1684" s="2">
        <f>RSI!I1684</f>
        <v>44.628354274876123</v>
      </c>
      <c r="D1684" s="2">
        <f>MACD!E1684</f>
        <v>3.7124106863005935E-2</v>
      </c>
      <c r="E1684" s="2">
        <f>MACD!F1684</f>
        <v>3.2306470782236278E-3</v>
      </c>
      <c r="F1684" s="2">
        <f>'Moving Avg'!D1684</f>
        <v>5.4450199999999995</v>
      </c>
      <c r="G1684" s="2">
        <f>'Moving Avg'!F1684</f>
        <v>5.516144999999999</v>
      </c>
      <c r="H1684" s="2">
        <f>'Moving Avg'!G1684</f>
        <v>5.5080559999999981</v>
      </c>
      <c r="I1684" s="2">
        <f>'Moving Avg'!H1684</f>
        <v>5.569560500000005</v>
      </c>
      <c r="J1684" s="6" t="str">
        <f>OBV!F1684</f>
        <v>BEARISH</v>
      </c>
      <c r="K1684" s="6" t="str">
        <f>OBV!G1684</f>
        <v>NEUTRAL</v>
      </c>
      <c r="L1684" s="6" t="str">
        <f>OBV!H1684</f>
        <v>CONFIRMED BEARISH</v>
      </c>
    </row>
    <row r="1685" spans="1:12" ht="13.5" x14ac:dyDescent="0.25">
      <c r="A1685" s="3">
        <f>RSI!A1685</f>
        <v>44468</v>
      </c>
      <c r="B1685" s="2">
        <f>RSI!B1685</f>
        <v>5.5408999999999997</v>
      </c>
      <c r="C1685" s="2">
        <f>RSI!I1685</f>
        <v>55.286858156279173</v>
      </c>
      <c r="D1685" s="2">
        <f>MACD!E1685</f>
        <v>4.0925709192618065E-2</v>
      </c>
      <c r="E1685" s="2">
        <f>MACD!F1685</f>
        <v>1.0769659501102516E-2</v>
      </c>
      <c r="F1685" s="2">
        <f>'Moving Avg'!D1685</f>
        <v>5.4560199999999996</v>
      </c>
      <c r="G1685" s="2">
        <f>'Moving Avg'!F1685</f>
        <v>5.5181099999999983</v>
      </c>
      <c r="H1685" s="2">
        <f>'Moving Avg'!G1685</f>
        <v>5.5135559999999986</v>
      </c>
      <c r="I1685" s="2">
        <f>'Moving Avg'!H1685</f>
        <v>5.5694045000000054</v>
      </c>
      <c r="J1685" s="6" t="str">
        <f>OBV!F1685</f>
        <v>BEARISH</v>
      </c>
      <c r="K1685" s="6" t="str">
        <f>OBV!G1685</f>
        <v>NEUTRAL</v>
      </c>
      <c r="L1685" s="6" t="str">
        <f>OBV!H1685</f>
        <v>BEARISH DIVERGENCE</v>
      </c>
    </row>
    <row r="1686" spans="1:12" ht="13.5" x14ac:dyDescent="0.25">
      <c r="A1686" s="3">
        <f>RSI!A1686</f>
        <v>44469</v>
      </c>
      <c r="B1686" s="2">
        <f>RSI!B1686</f>
        <v>5.5015999999999998</v>
      </c>
      <c r="C1686" s="2">
        <f>RSI!I1686</f>
        <v>50.094620151399063</v>
      </c>
      <c r="D1686" s="2">
        <f>MACD!E1686</f>
        <v>4.6796757066899453E-2</v>
      </c>
      <c r="E1686" s="2">
        <f>MACD!F1686</f>
        <v>1.7975079014261902E-2</v>
      </c>
      <c r="F1686" s="2">
        <f>'Moving Avg'!D1686</f>
        <v>5.4717399999999996</v>
      </c>
      <c r="G1686" s="2">
        <f>'Moving Avg'!F1686</f>
        <v>5.5181099999999983</v>
      </c>
      <c r="H1686" s="2">
        <f>'Moving Avg'!G1686</f>
        <v>5.5151279999999998</v>
      </c>
      <c r="I1686" s="2">
        <f>'Moving Avg'!H1686</f>
        <v>5.5690520000000046</v>
      </c>
      <c r="J1686" s="6" t="str">
        <f>OBV!F1686</f>
        <v>BULLISH</v>
      </c>
      <c r="K1686" s="6" t="str">
        <f>OBV!G1686</f>
        <v>NEUTRAL</v>
      </c>
      <c r="L1686" s="6" t="str">
        <f>OBV!H1686</f>
        <v>CONFIRMED BULLISH</v>
      </c>
    </row>
    <row r="1687" spans="1:12" ht="13.5" x14ac:dyDescent="0.25">
      <c r="A1687" s="3">
        <f>RSI!A1687</f>
        <v>44470</v>
      </c>
      <c r="B1687" s="2">
        <f>RSI!B1687</f>
        <v>5.423</v>
      </c>
      <c r="C1687" s="2">
        <f>RSI!I1687</f>
        <v>41.66644087350732</v>
      </c>
      <c r="D1687" s="2">
        <f>MACD!E1687</f>
        <v>5.1535079394990468E-2</v>
      </c>
      <c r="E1687" s="2">
        <f>MACD!F1687</f>
        <v>2.4687079090407616E-2</v>
      </c>
      <c r="F1687" s="2">
        <f>'Moving Avg'!D1687</f>
        <v>5.4701599999999999</v>
      </c>
      <c r="G1687" s="2">
        <f>'Moving Avg'!F1687</f>
        <v>5.5071049999999984</v>
      </c>
      <c r="H1687" s="2">
        <f>'Moving Avg'!G1687</f>
        <v>5.511984</v>
      </c>
      <c r="I1687" s="2">
        <f>'Moving Avg'!H1687</f>
        <v>5.5690655000000051</v>
      </c>
      <c r="J1687" s="6" t="str">
        <f>OBV!F1687</f>
        <v>BEARISH</v>
      </c>
      <c r="K1687" s="6" t="str">
        <f>OBV!G1687</f>
        <v>NEUTRAL</v>
      </c>
      <c r="L1687" s="6" t="str">
        <f>OBV!H1687</f>
        <v>CONFIRMED BEARISH</v>
      </c>
    </row>
    <row r="1688" spans="1:12" ht="13.5" x14ac:dyDescent="0.25">
      <c r="A1688" s="3">
        <f>RSI!A1688</f>
        <v>44473</v>
      </c>
      <c r="B1688" s="2">
        <f>RSI!B1688</f>
        <v>5.423</v>
      </c>
      <c r="C1688" s="2">
        <f>RSI!I1688</f>
        <v>41.66644087350732</v>
      </c>
      <c r="D1688" s="2">
        <f>MACD!E1688</f>
        <v>4.9957581738707901E-2</v>
      </c>
      <c r="E1688" s="2">
        <f>MACD!F1688</f>
        <v>2.9741179620067674E-2</v>
      </c>
      <c r="F1688" s="2">
        <f>'Moving Avg'!D1688</f>
        <v>5.4701599999999999</v>
      </c>
      <c r="G1688" s="2">
        <f>'Moving Avg'!F1688</f>
        <v>5.5031749999999988</v>
      </c>
      <c r="H1688" s="2">
        <f>'Moving Avg'!G1688</f>
        <v>5.5088399999999993</v>
      </c>
      <c r="I1688" s="2">
        <f>'Moving Avg'!H1688</f>
        <v>5.5684715000000047</v>
      </c>
      <c r="J1688" s="6" t="str">
        <f>OBV!F1688</f>
        <v>BEARISH</v>
      </c>
      <c r="K1688" s="6" t="str">
        <f>OBV!G1688</f>
        <v>NEUTRAL</v>
      </c>
      <c r="L1688" s="6" t="str">
        <f>OBV!H1688</f>
        <v>NEUTRAL</v>
      </c>
    </row>
    <row r="1689" spans="1:12" ht="13.5" x14ac:dyDescent="0.25">
      <c r="A1689" s="3">
        <f>RSI!A1689</f>
        <v>44474</v>
      </c>
      <c r="B1689" s="2">
        <f>RSI!B1689</f>
        <v>5.423</v>
      </c>
      <c r="C1689" s="2">
        <f>RSI!I1689</f>
        <v>41.666440873507312</v>
      </c>
      <c r="D1689" s="2">
        <f>MACD!E1689</f>
        <v>4.9048059851435788E-2</v>
      </c>
      <c r="E1689" s="2">
        <f>MACD!F1689</f>
        <v>3.3602555666341301E-2</v>
      </c>
      <c r="F1689" s="2">
        <f>'Moving Avg'!D1689</f>
        <v>5.4623000000000008</v>
      </c>
      <c r="G1689" s="2">
        <f>'Moving Avg'!F1689</f>
        <v>5.4992449999999993</v>
      </c>
      <c r="H1689" s="2">
        <f>'Moving Avg'!G1689</f>
        <v>5.5056959999999995</v>
      </c>
      <c r="I1689" s="2">
        <f>'Moving Avg'!H1689</f>
        <v>5.5682950000000053</v>
      </c>
      <c r="J1689" s="6" t="str">
        <f>OBV!F1689</f>
        <v>BEARISH</v>
      </c>
      <c r="K1689" s="6" t="str">
        <f>OBV!G1689</f>
        <v>NEUTRAL</v>
      </c>
      <c r="L1689" s="6" t="str">
        <f>OBV!H1689</f>
        <v>CONFIRMED BEARISH</v>
      </c>
    </row>
    <row r="1690" spans="1:12" ht="13.5" x14ac:dyDescent="0.25">
      <c r="A1690" s="3">
        <f>RSI!A1690</f>
        <v>44475</v>
      </c>
      <c r="B1690" s="2">
        <f>RSI!B1690</f>
        <v>5.4622999999999999</v>
      </c>
      <c r="C1690" s="2">
        <f>RSI!I1690</f>
        <v>47.212654054088659</v>
      </c>
      <c r="D1690" s="2">
        <f>MACD!E1690</f>
        <v>4.3345749998428218E-2</v>
      </c>
      <c r="E1690" s="2">
        <f>MACD!F1690</f>
        <v>3.5551194532758686E-2</v>
      </c>
      <c r="F1690" s="2">
        <f>'Moving Avg'!D1690</f>
        <v>5.44658</v>
      </c>
      <c r="G1690" s="2">
        <f>'Moving Avg'!F1690</f>
        <v>5.4972799999999991</v>
      </c>
      <c r="H1690" s="2">
        <f>'Moving Avg'!G1690</f>
        <v>5.5033379999999985</v>
      </c>
      <c r="I1690" s="2">
        <f>'Moving Avg'!H1690</f>
        <v>5.5679355000000044</v>
      </c>
      <c r="J1690" s="6" t="str">
        <f>OBV!F1690</f>
        <v>BEARISH</v>
      </c>
      <c r="K1690" s="6" t="str">
        <f>OBV!G1690</f>
        <v>NEUTRAL</v>
      </c>
      <c r="L1690" s="6" t="str">
        <f>OBV!H1690</f>
        <v>CONFIRMED BEARISH</v>
      </c>
    </row>
    <row r="1691" spans="1:12" ht="13.5" x14ac:dyDescent="0.25">
      <c r="A1691" s="3">
        <f>RSI!A1691</f>
        <v>44476</v>
      </c>
      <c r="B1691" s="2">
        <f>RSI!B1691</f>
        <v>5.423</v>
      </c>
      <c r="C1691" s="2">
        <f>RSI!I1691</f>
        <v>42.827494178028843</v>
      </c>
      <c r="D1691" s="2">
        <f>MACD!E1691</f>
        <v>3.1887293560904695E-2</v>
      </c>
      <c r="E1691" s="2">
        <f>MACD!F1691</f>
        <v>3.4818414338387893E-2</v>
      </c>
      <c r="F1691" s="2">
        <f>'Moving Avg'!D1691</f>
        <v>5.43086</v>
      </c>
      <c r="G1691" s="2">
        <f>'Moving Avg'!F1691</f>
        <v>5.4933499999999995</v>
      </c>
      <c r="H1691" s="2">
        <f>'Moving Avg'!G1691</f>
        <v>5.5009799999999993</v>
      </c>
      <c r="I1691" s="2">
        <f>'Moving Avg'!H1691</f>
        <v>5.5673415000000048</v>
      </c>
      <c r="J1691" s="6" t="str">
        <f>OBV!F1691</f>
        <v>BEARISH</v>
      </c>
      <c r="K1691" s="6" t="str">
        <f>OBV!G1691</f>
        <v>NEUTRAL</v>
      </c>
      <c r="L1691" s="6" t="str">
        <f>OBV!H1691</f>
        <v>CONFIRMED BEARISH</v>
      </c>
    </row>
    <row r="1692" spans="1:12" ht="13.5" x14ac:dyDescent="0.25">
      <c r="A1692" s="3">
        <f>RSI!A1692</f>
        <v>44477</v>
      </c>
      <c r="B1692" s="2">
        <f>RSI!B1692</f>
        <v>5.423</v>
      </c>
      <c r="C1692" s="2">
        <f>RSI!I1692</f>
        <v>42.827494178028843</v>
      </c>
      <c r="D1692" s="2">
        <f>MACD!E1692</f>
        <v>2.3761867080669852E-2</v>
      </c>
      <c r="E1692" s="2">
        <f>MACD!F1692</f>
        <v>3.2607104886844283E-2</v>
      </c>
      <c r="F1692" s="2">
        <f>'Moving Avg'!D1692</f>
        <v>5.43086</v>
      </c>
      <c r="G1692" s="2">
        <f>'Moving Avg'!F1692</f>
        <v>5.4854900000000004</v>
      </c>
      <c r="H1692" s="2">
        <f>'Moving Avg'!G1692</f>
        <v>5.4986219999999992</v>
      </c>
      <c r="I1692" s="2">
        <f>'Moving Avg'!H1692</f>
        <v>5.5663680000000033</v>
      </c>
      <c r="J1692" s="6" t="str">
        <f>OBV!F1692</f>
        <v>BEARISH</v>
      </c>
      <c r="K1692" s="6" t="str">
        <f>OBV!G1692</f>
        <v>NEUTRAL</v>
      </c>
      <c r="L1692" s="6" t="str">
        <f>OBV!H1692</f>
        <v>NEUTRAL</v>
      </c>
    </row>
    <row r="1693" spans="1:12" ht="13.5" x14ac:dyDescent="0.25">
      <c r="A1693" s="3">
        <f>RSI!A1693</f>
        <v>44480</v>
      </c>
      <c r="B1693" s="2">
        <f>RSI!B1693</f>
        <v>5.423</v>
      </c>
      <c r="C1693" s="2">
        <f>RSI!I1693</f>
        <v>42.827494178028843</v>
      </c>
      <c r="D1693" s="2">
        <f>MACD!E1693</f>
        <v>1.5999645569594101E-2</v>
      </c>
      <c r="E1693" s="2">
        <f>MACD!F1693</f>
        <v>2.9285613023394247E-2</v>
      </c>
      <c r="F1693" s="2">
        <f>'Moving Avg'!D1693</f>
        <v>5.4308600000000009</v>
      </c>
      <c r="G1693" s="2">
        <f>'Moving Avg'!F1693</f>
        <v>5.4776300000000004</v>
      </c>
      <c r="H1693" s="2">
        <f>'Moving Avg'!G1693</f>
        <v>5.4962639999999992</v>
      </c>
      <c r="I1693" s="2">
        <f>'Moving Avg'!H1693</f>
        <v>5.5653945000000036</v>
      </c>
      <c r="J1693" s="6" t="str">
        <f>OBV!F1693</f>
        <v>BEARISH</v>
      </c>
      <c r="K1693" s="6" t="str">
        <f>OBV!G1693</f>
        <v>NEUTRAL</v>
      </c>
      <c r="L1693" s="6" t="str">
        <f>OBV!H1693</f>
        <v>NEUTRAL</v>
      </c>
    </row>
    <row r="1694" spans="1:12" ht="13.5" x14ac:dyDescent="0.25">
      <c r="A1694" s="3">
        <f>RSI!A1694</f>
        <v>44481</v>
      </c>
      <c r="B1694" s="2">
        <f>RSI!B1694</f>
        <v>5.423</v>
      </c>
      <c r="C1694" s="2">
        <f>RSI!I1694</f>
        <v>42.827494178028843</v>
      </c>
      <c r="D1694" s="2">
        <f>MACD!E1694</f>
        <v>1.5781954692602795E-2</v>
      </c>
      <c r="E1694" s="2">
        <f>MACD!F1694</f>
        <v>2.6584881357235957E-2</v>
      </c>
      <c r="F1694" s="2">
        <f>'Moving Avg'!D1694</f>
        <v>5.4308600000000009</v>
      </c>
      <c r="G1694" s="2">
        <f>'Moving Avg'!F1694</f>
        <v>5.4697700000000005</v>
      </c>
      <c r="H1694" s="2">
        <f>'Moving Avg'!G1694</f>
        <v>5.4939059999999982</v>
      </c>
      <c r="I1694" s="2">
        <f>'Moving Avg'!H1694</f>
        <v>5.5635860000000035</v>
      </c>
      <c r="J1694" s="6" t="str">
        <f>OBV!F1694</f>
        <v>BEARISH</v>
      </c>
      <c r="K1694" s="6" t="str">
        <f>OBV!G1694</f>
        <v>NEUTRAL</v>
      </c>
      <c r="L1694" s="6" t="str">
        <f>OBV!H1694</f>
        <v>NEUTRAL</v>
      </c>
    </row>
    <row r="1695" spans="1:12" ht="13.5" x14ac:dyDescent="0.25">
      <c r="A1695" s="3">
        <f>RSI!A1695</f>
        <v>44482</v>
      </c>
      <c r="B1695" s="2">
        <f>RSI!B1695</f>
        <v>5.5015999999999998</v>
      </c>
      <c r="C1695" s="2">
        <f>RSI!I1695</f>
        <v>54.25685127218285</v>
      </c>
      <c r="D1695" s="2">
        <f>MACD!E1695</f>
        <v>2.2149496544616731E-2</v>
      </c>
      <c r="E1695" s="2">
        <f>MACD!F1695</f>
        <v>2.5697804394712115E-2</v>
      </c>
      <c r="F1695" s="2">
        <f>'Moving Avg'!D1695</f>
        <v>5.43872</v>
      </c>
      <c r="G1695" s="2">
        <f>'Moving Avg'!F1695</f>
        <v>5.4658400000000009</v>
      </c>
      <c r="H1695" s="2">
        <f>'Moving Avg'!G1695</f>
        <v>5.4931199999999976</v>
      </c>
      <c r="I1695" s="2">
        <f>'Moving Avg'!H1695</f>
        <v>5.5615630000000031</v>
      </c>
      <c r="J1695" s="6" t="str">
        <f>OBV!F1695</f>
        <v>BEARISH</v>
      </c>
      <c r="K1695" s="6" t="str">
        <f>OBV!G1695</f>
        <v>NEUTRAL</v>
      </c>
      <c r="L1695" s="6" t="str">
        <f>OBV!H1695</f>
        <v>BEARISH DIVERGENCE</v>
      </c>
    </row>
    <row r="1696" spans="1:12" ht="13.5" x14ac:dyDescent="0.25">
      <c r="A1696" s="3">
        <f>RSI!A1696</f>
        <v>44483</v>
      </c>
      <c r="B1696" s="2">
        <f>RSI!B1696</f>
        <v>5.423</v>
      </c>
      <c r="C1696" s="2">
        <f>RSI!I1696</f>
        <v>44.645272384291701</v>
      </c>
      <c r="D1696" s="2">
        <f>MACD!E1696</f>
        <v>2.7109827094832006E-2</v>
      </c>
      <c r="E1696" s="2">
        <f>MACD!F1696</f>
        <v>2.5980208934736095E-2</v>
      </c>
      <c r="F1696" s="2">
        <f>'Moving Avg'!D1696</f>
        <v>5.4387199999999991</v>
      </c>
      <c r="G1696" s="2">
        <f>'Moving Avg'!F1696</f>
        <v>5.4579800000000009</v>
      </c>
      <c r="H1696" s="2">
        <f>'Moving Avg'!G1696</f>
        <v>5.4907619999999984</v>
      </c>
      <c r="I1696" s="2">
        <f>'Moving Avg'!H1696</f>
        <v>5.5598305000000039</v>
      </c>
      <c r="J1696" s="6" t="str">
        <f>OBV!F1696</f>
        <v>BEARISH</v>
      </c>
      <c r="K1696" s="6" t="str">
        <f>OBV!G1696</f>
        <v>NEUTRAL</v>
      </c>
      <c r="L1696" s="6" t="str">
        <f>OBV!H1696</f>
        <v>NEUTRAL</v>
      </c>
    </row>
    <row r="1697" spans="1:12" ht="13.5" x14ac:dyDescent="0.25">
      <c r="A1697" s="3">
        <f>RSI!A1697</f>
        <v>44488</v>
      </c>
      <c r="B1697" s="2">
        <f>RSI!B1697</f>
        <v>5.5015999999999998</v>
      </c>
      <c r="C1697" s="2">
        <f>RSI!I1697</f>
        <v>53.513754648167158</v>
      </c>
      <c r="D1697" s="2">
        <f>MACD!E1697</f>
        <v>1.3668378641639833E-2</v>
      </c>
      <c r="E1697" s="2">
        <f>MACD!F1697</f>
        <v>2.3517842876116843E-2</v>
      </c>
      <c r="F1697" s="2">
        <f>'Moving Avg'!D1697</f>
        <v>5.45444</v>
      </c>
      <c r="G1697" s="2">
        <f>'Moving Avg'!F1697</f>
        <v>5.4560150000000007</v>
      </c>
      <c r="H1697" s="2">
        <f>'Moving Avg'!G1697</f>
        <v>5.4899759999999977</v>
      </c>
      <c r="I1697" s="2">
        <f>'Moving Avg'!H1697</f>
        <v>5.5576560000000041</v>
      </c>
      <c r="J1697" s="6" t="str">
        <f>OBV!F1697</f>
        <v>BEARISH</v>
      </c>
      <c r="K1697" s="6" t="str">
        <f>OBV!G1697</f>
        <v>NEUTRAL</v>
      </c>
      <c r="L1697" s="6" t="str">
        <f>OBV!H1697</f>
        <v>BEARISH DIVERGENCE</v>
      </c>
    </row>
    <row r="1698" spans="1:12" ht="13.5" x14ac:dyDescent="0.25">
      <c r="A1698" s="3">
        <f>RSI!A1698</f>
        <v>44489</v>
      </c>
      <c r="B1698" s="2">
        <f>RSI!B1698</f>
        <v>5.5015999999999998</v>
      </c>
      <c r="C1698" s="2">
        <f>RSI!I1698</f>
        <v>53.513754648167158</v>
      </c>
      <c r="D1698" s="2">
        <f>MACD!E1698</f>
        <v>2.0858377892336577E-3</v>
      </c>
      <c r="E1698" s="2">
        <f>MACD!F1698</f>
        <v>1.9231441858740206E-2</v>
      </c>
      <c r="F1698" s="2">
        <f>'Moving Avg'!D1698</f>
        <v>5.4701599999999999</v>
      </c>
      <c r="G1698" s="2">
        <f>'Moving Avg'!F1698</f>
        <v>5.4560149999999998</v>
      </c>
      <c r="H1698" s="2">
        <f>'Moving Avg'!G1698</f>
        <v>5.4891899999999989</v>
      </c>
      <c r="I1698" s="2">
        <f>'Moving Avg'!H1698</f>
        <v>5.5555950000000038</v>
      </c>
      <c r="J1698" s="6" t="str">
        <f>OBV!F1698</f>
        <v>BEARISH</v>
      </c>
      <c r="K1698" s="6" t="str">
        <f>OBV!G1698</f>
        <v>NEUTRAL</v>
      </c>
      <c r="L1698" s="6" t="str">
        <f>OBV!H1698</f>
        <v>BEARISH DIVERGENCE</v>
      </c>
    </row>
    <row r="1699" spans="1:12" ht="13.5" x14ac:dyDescent="0.25">
      <c r="A1699" s="3">
        <f>RSI!A1699</f>
        <v>44490</v>
      </c>
      <c r="B1699" s="2">
        <f>RSI!B1699</f>
        <v>5.5015999999999998</v>
      </c>
      <c r="C1699" s="2">
        <f>RSI!I1699</f>
        <v>53.513754648167158</v>
      </c>
      <c r="D1699" s="2">
        <f>MACD!E1699</f>
        <v>-7.9082992066874525E-3</v>
      </c>
      <c r="E1699" s="2">
        <f>MACD!F1699</f>
        <v>1.3803493645654676E-2</v>
      </c>
      <c r="F1699" s="2">
        <f>'Moving Avg'!D1699</f>
        <v>5.4858799999999999</v>
      </c>
      <c r="G1699" s="2">
        <f>'Moving Avg'!F1699</f>
        <v>5.4560149999999998</v>
      </c>
      <c r="H1699" s="2">
        <f>'Moving Avg'!G1699</f>
        <v>5.4891899999999971</v>
      </c>
      <c r="I1699" s="2">
        <f>'Moving Avg'!H1699</f>
        <v>5.5535340000000044</v>
      </c>
      <c r="J1699" s="6" t="str">
        <f>OBV!F1699</f>
        <v>BEARISH</v>
      </c>
      <c r="K1699" s="6" t="str">
        <f>OBV!G1699</f>
        <v>NEUTRAL</v>
      </c>
      <c r="L1699" s="6" t="str">
        <f>OBV!H1699</f>
        <v>BEARISH DIVERGENCE</v>
      </c>
    </row>
    <row r="1700" spans="1:12" ht="13.5" x14ac:dyDescent="0.25">
      <c r="A1700" s="3">
        <f>RSI!A1700</f>
        <v>44491</v>
      </c>
      <c r="B1700" s="2">
        <f>RSI!B1700</f>
        <v>5.5015999999999998</v>
      </c>
      <c r="C1700" s="2">
        <f>RSI!I1700</f>
        <v>53.513754648167158</v>
      </c>
      <c r="D1700" s="2">
        <f>MACD!E1700</f>
        <v>-1.0497913101421119E-2</v>
      </c>
      <c r="E1700" s="2">
        <f>MACD!F1700</f>
        <v>8.9432122962395163E-3</v>
      </c>
      <c r="F1700" s="2">
        <f>'Moving Avg'!D1700</f>
        <v>5.4858799999999999</v>
      </c>
      <c r="G1700" s="2">
        <f>'Moving Avg'!F1700</f>
        <v>5.4567999999999994</v>
      </c>
      <c r="H1700" s="2">
        <f>'Moving Avg'!G1700</f>
        <v>5.4877739999999982</v>
      </c>
      <c r="I1700" s="2">
        <f>'Moving Avg'!H1700</f>
        <v>5.5516630000000058</v>
      </c>
      <c r="J1700" s="6" t="str">
        <f>OBV!F1700</f>
        <v>BEARISH</v>
      </c>
      <c r="K1700" s="6" t="str">
        <f>OBV!G1700</f>
        <v>NEUTRAL</v>
      </c>
      <c r="L1700" s="6" t="str">
        <f>OBV!H1700</f>
        <v>NEUTRAL</v>
      </c>
    </row>
    <row r="1701" spans="1:12" ht="13.5" x14ac:dyDescent="0.25">
      <c r="A1701" s="3">
        <f>RSI!A1701</f>
        <v>44494</v>
      </c>
      <c r="B1701" s="2">
        <f>RSI!B1701</f>
        <v>5.5015999999999998</v>
      </c>
      <c r="C1701" s="2">
        <f>RSI!I1701</f>
        <v>53.513754648167158</v>
      </c>
      <c r="D1701" s="2">
        <f>MACD!E1701</f>
        <v>-1.8901195633176826E-2</v>
      </c>
      <c r="E1701" s="2">
        <f>MACD!F1701</f>
        <v>3.3743307103562483E-3</v>
      </c>
      <c r="F1701" s="2">
        <f>'Moving Avg'!D1701</f>
        <v>5.5015999999999998</v>
      </c>
      <c r="G1701" s="2">
        <f>'Moving Avg'!F1701</f>
        <v>5.4607299999999999</v>
      </c>
      <c r="H1701" s="2">
        <f>'Moving Avg'!G1701</f>
        <v>5.4863579999999992</v>
      </c>
      <c r="I1701" s="2">
        <f>'Moving Avg'!H1701</f>
        <v>5.5496020000000055</v>
      </c>
      <c r="J1701" s="6" t="str">
        <f>OBV!F1701</f>
        <v>BULLISH</v>
      </c>
      <c r="K1701" s="6" t="str">
        <f>OBV!G1701</f>
        <v>NEUTRAL</v>
      </c>
      <c r="L1701" s="6" t="str">
        <f>OBV!H1701</f>
        <v>CONFIRMED BULLISH</v>
      </c>
    </row>
    <row r="1702" spans="1:12" ht="13.5" x14ac:dyDescent="0.25">
      <c r="A1702" s="3">
        <f>RSI!A1702</f>
        <v>44495</v>
      </c>
      <c r="B1702" s="2">
        <f>RSI!B1702</f>
        <v>5.5015999999999998</v>
      </c>
      <c r="C1702" s="2">
        <f>RSI!I1702</f>
        <v>53.513754648167158</v>
      </c>
      <c r="D1702" s="2">
        <f>MACD!E1702</f>
        <v>-2.6165292253405248E-2</v>
      </c>
      <c r="E1702" s="2">
        <f>MACD!F1702</f>
        <v>-2.5335938823960514E-3</v>
      </c>
      <c r="F1702" s="2">
        <f>'Moving Avg'!D1702</f>
        <v>5.5015999999999998</v>
      </c>
      <c r="G1702" s="2">
        <f>'Moving Avg'!F1702</f>
        <v>5.4642649999999993</v>
      </c>
      <c r="H1702" s="2">
        <f>'Moving Avg'!G1702</f>
        <v>5.4849419999999984</v>
      </c>
      <c r="I1702" s="2">
        <f>'Moving Avg'!H1702</f>
        <v>5.5479210000000059</v>
      </c>
      <c r="J1702" s="6" t="str">
        <f>OBV!F1702</f>
        <v>NEUTRAL</v>
      </c>
      <c r="K1702" s="6" t="str">
        <f>OBV!G1702</f>
        <v>NEUTRAL</v>
      </c>
      <c r="L1702" s="6" t="str">
        <f>OBV!H1702</f>
        <v>NEUTRAL</v>
      </c>
    </row>
    <row r="1703" spans="1:12" ht="13.5" x14ac:dyDescent="0.25">
      <c r="A1703" s="3">
        <f>RSI!A1703</f>
        <v>44496</v>
      </c>
      <c r="B1703" s="2">
        <f>RSI!B1703</f>
        <v>5.5015999999999998</v>
      </c>
      <c r="C1703" s="2">
        <f>RSI!I1703</f>
        <v>53.513754648167158</v>
      </c>
      <c r="D1703" s="2">
        <f>MACD!E1703</f>
        <v>-3.2454082571208964E-2</v>
      </c>
      <c r="E1703" s="2">
        <f>MACD!F1703</f>
        <v>-8.5176916201586336E-3</v>
      </c>
      <c r="F1703" s="2">
        <f>'Moving Avg'!D1703</f>
        <v>5.5015999999999998</v>
      </c>
      <c r="G1703" s="2">
        <f>'Moving Avg'!F1703</f>
        <v>5.4681949999999997</v>
      </c>
      <c r="H1703" s="2">
        <f>'Moving Avg'!G1703</f>
        <v>5.4835259999999995</v>
      </c>
      <c r="I1703" s="2">
        <f>'Moving Avg'!H1703</f>
        <v>5.5462400000000063</v>
      </c>
      <c r="J1703" s="6" t="str">
        <f>OBV!F1703</f>
        <v>NEUTRAL</v>
      </c>
      <c r="K1703" s="6" t="str">
        <f>OBV!G1703</f>
        <v>NEUTRAL</v>
      </c>
      <c r="L1703" s="6" t="str">
        <f>OBV!H1703</f>
        <v>NEUTRAL</v>
      </c>
    </row>
    <row r="1704" spans="1:12" ht="13.5" x14ac:dyDescent="0.25">
      <c r="A1704" s="3">
        <f>RSI!A1704</f>
        <v>44497</v>
      </c>
      <c r="B1704" s="2">
        <f>RSI!B1704</f>
        <v>5.5015999999999998</v>
      </c>
      <c r="C1704" s="2">
        <f>RSI!I1704</f>
        <v>53.513754648167158</v>
      </c>
      <c r="D1704" s="2">
        <f>MACD!E1704</f>
        <v>-3.7907076893462843E-2</v>
      </c>
      <c r="E1704" s="2">
        <f>MACD!F1704</f>
        <v>-1.4395568674819476E-2</v>
      </c>
      <c r="F1704" s="2">
        <f>'Moving Avg'!D1704</f>
        <v>5.5015999999999998</v>
      </c>
      <c r="G1704" s="2">
        <f>'Moving Avg'!F1704</f>
        <v>5.470159999999999</v>
      </c>
      <c r="H1704" s="2">
        <f>'Moving Avg'!G1704</f>
        <v>5.4821099999999987</v>
      </c>
      <c r="I1704" s="2">
        <f>'Moving Avg'!H1704</f>
        <v>5.544976500000006</v>
      </c>
      <c r="J1704" s="6" t="str">
        <f>OBV!F1704</f>
        <v>NEUTRAL</v>
      </c>
      <c r="K1704" s="6" t="str">
        <f>OBV!G1704</f>
        <v>NEUTRAL</v>
      </c>
      <c r="L1704" s="6" t="str">
        <f>OBV!H1704</f>
        <v>NEUTRAL</v>
      </c>
    </row>
    <row r="1705" spans="1:12" ht="13.5" x14ac:dyDescent="0.25">
      <c r="A1705" s="3">
        <f>RSI!A1705</f>
        <v>44498</v>
      </c>
      <c r="B1705" s="2">
        <f>RSI!B1705</f>
        <v>5.6430999999999996</v>
      </c>
      <c r="C1705" s="2">
        <f>RSI!I1705</f>
        <v>69.453162880760459</v>
      </c>
      <c r="D1705" s="2">
        <f>MACD!E1705</f>
        <v>-4.1032276697012371E-2</v>
      </c>
      <c r="E1705" s="2">
        <f>MACD!F1705</f>
        <v>-1.9722910279258057E-2</v>
      </c>
      <c r="F1705" s="2">
        <f>'Moving Avg'!D1705</f>
        <v>5.5298999999999996</v>
      </c>
      <c r="G1705" s="2">
        <f>'Moving Avg'!F1705</f>
        <v>5.4752699999999992</v>
      </c>
      <c r="H1705" s="2">
        <f>'Moving Avg'!G1705</f>
        <v>5.4868259999999998</v>
      </c>
      <c r="I1705" s="2">
        <f>'Moving Avg'!H1705</f>
        <v>5.5452555000000068</v>
      </c>
      <c r="J1705" s="6" t="str">
        <f>OBV!F1705</f>
        <v>BULLISH</v>
      </c>
      <c r="K1705" s="6" t="str">
        <f>OBV!G1705</f>
        <v>NEUTRAL</v>
      </c>
      <c r="L1705" s="6" t="str">
        <f>OBV!H1705</f>
        <v>CONFIRMED BULLISH</v>
      </c>
    </row>
    <row r="1706" spans="1:12" ht="13.5" x14ac:dyDescent="0.25">
      <c r="A1706" s="3">
        <f>RSI!A1706</f>
        <v>44501</v>
      </c>
      <c r="B1706" s="2">
        <f>RSI!B1706</f>
        <v>5.6195000000000004</v>
      </c>
      <c r="C1706" s="2">
        <f>RSI!I1706</f>
        <v>65.423910517172786</v>
      </c>
      <c r="D1706" s="2">
        <f>MACD!E1706</f>
        <v>-5.4969885925469697E-2</v>
      </c>
      <c r="E1706" s="2">
        <f>MACD!F1706</f>
        <v>-2.6772305408500389E-2</v>
      </c>
      <c r="F1706" s="2">
        <f>'Moving Avg'!D1706</f>
        <v>5.5534800000000004</v>
      </c>
      <c r="G1706" s="2">
        <f>'Moving Avg'!F1706</f>
        <v>5.481164999999999</v>
      </c>
      <c r="H1706" s="2">
        <f>'Moving Avg'!G1706</f>
        <v>5.4910699999999997</v>
      </c>
      <c r="I1706" s="2">
        <f>'Moving Avg'!H1706</f>
        <v>5.5445815000000058</v>
      </c>
      <c r="J1706" s="6" t="str">
        <f>OBV!F1706</f>
        <v>BULLISH</v>
      </c>
      <c r="K1706" s="6" t="str">
        <f>OBV!G1706</f>
        <v>NEUTRAL</v>
      </c>
      <c r="L1706" s="6" t="str">
        <f>OBV!H1706</f>
        <v>CONFIRMED BULLISH</v>
      </c>
    </row>
    <row r="1707" spans="1:12" ht="13.5" x14ac:dyDescent="0.25">
      <c r="A1707" s="3">
        <f>RSI!A1707</f>
        <v>44502</v>
      </c>
      <c r="B1707" s="2">
        <f>RSI!B1707</f>
        <v>5.6273999999999997</v>
      </c>
      <c r="C1707" s="2">
        <f>RSI!I1707</f>
        <v>66.132213428870642</v>
      </c>
      <c r="D1707" s="2">
        <f>MACD!E1707</f>
        <v>-5.5995421521262578E-2</v>
      </c>
      <c r="E1707" s="2">
        <f>MACD!F1707</f>
        <v>-3.2616928631052831E-2</v>
      </c>
      <c r="F1707" s="2">
        <f>'Moving Avg'!D1707</f>
        <v>5.57864</v>
      </c>
      <c r="G1707" s="2">
        <f>'Moving Avg'!F1707</f>
        <v>5.4913849999999993</v>
      </c>
      <c r="H1707" s="2">
        <f>'Moving Avg'!G1707</f>
        <v>5.4959440000000006</v>
      </c>
      <c r="I1707" s="2">
        <f>'Moving Avg'!H1707</f>
        <v>5.5439090000000055</v>
      </c>
      <c r="J1707" s="6" t="str">
        <f>OBV!F1707</f>
        <v>BULLISH</v>
      </c>
      <c r="K1707" s="6" t="str">
        <f>OBV!G1707</f>
        <v>NEUTRAL</v>
      </c>
      <c r="L1707" s="6" t="str">
        <f>OBV!H1707</f>
        <v>CONFIRMED BULLISH</v>
      </c>
    </row>
    <row r="1708" spans="1:12" ht="13.5" x14ac:dyDescent="0.25">
      <c r="A1708" s="3">
        <f>RSI!A1708</f>
        <v>44503</v>
      </c>
      <c r="B1708" s="2">
        <f>RSI!B1708</f>
        <v>5.6273999999999997</v>
      </c>
      <c r="C1708" s="2">
        <f>RSI!I1708</f>
        <v>66.132213428870642</v>
      </c>
      <c r="D1708" s="2">
        <f>MACD!E1708</f>
        <v>-5.7594397597496183E-2</v>
      </c>
      <c r="E1708" s="2">
        <f>MACD!F1708</f>
        <v>-3.7612422424341506E-2</v>
      </c>
      <c r="F1708" s="2">
        <f>'Moving Avg'!D1708</f>
        <v>5.6038000000000014</v>
      </c>
      <c r="G1708" s="2">
        <f>'Moving Avg'!F1708</f>
        <v>5.5016049999999987</v>
      </c>
      <c r="H1708" s="2">
        <f>'Moving Avg'!G1708</f>
        <v>5.5008180000000007</v>
      </c>
      <c r="I1708" s="2">
        <f>'Moving Avg'!H1708</f>
        <v>5.5432365000000061</v>
      </c>
      <c r="J1708" s="6" t="str">
        <f>OBV!F1708</f>
        <v>BULLISH</v>
      </c>
      <c r="K1708" s="6" t="str">
        <f>OBV!G1708</f>
        <v>NEUTRAL</v>
      </c>
      <c r="L1708" s="6" t="str">
        <f>OBV!H1708</f>
        <v>CONFIRMED BULLISH</v>
      </c>
    </row>
    <row r="1709" spans="1:12" ht="13.5" x14ac:dyDescent="0.25">
      <c r="A1709" s="3">
        <f>RSI!A1709</f>
        <v>44504</v>
      </c>
      <c r="B1709" s="2">
        <f>RSI!B1709</f>
        <v>5.6588000000000003</v>
      </c>
      <c r="C1709" s="2">
        <f>RSI!I1709</f>
        <v>69.054437159464726</v>
      </c>
      <c r="D1709" s="2">
        <f>MACD!E1709</f>
        <v>-6.1950354379758821E-2</v>
      </c>
      <c r="E1709" s="2">
        <f>MACD!F1709</f>
        <v>-4.248000881542497E-2</v>
      </c>
      <c r="F1709" s="2">
        <f>'Moving Avg'!D1709</f>
        <v>5.6352400000000005</v>
      </c>
      <c r="G1709" s="2">
        <f>'Moving Avg'!F1709</f>
        <v>5.5133949999999983</v>
      </c>
      <c r="H1709" s="2">
        <f>'Moving Avg'!G1709</f>
        <v>5.5063199999999997</v>
      </c>
      <c r="I1709" s="2">
        <f>'Moving Avg'!H1709</f>
        <v>5.5427210000000056</v>
      </c>
      <c r="J1709" s="6" t="str">
        <f>OBV!F1709</f>
        <v>BULLISH</v>
      </c>
      <c r="K1709" s="6" t="str">
        <f>OBV!G1709</f>
        <v>NEUTRAL</v>
      </c>
      <c r="L1709" s="6" t="str">
        <f>OBV!H1709</f>
        <v>CONFIRMED BULLISH</v>
      </c>
    </row>
    <row r="1710" spans="1:12" ht="13.5" x14ac:dyDescent="0.25">
      <c r="A1710" s="3">
        <f>RSI!A1710</f>
        <v>44505</v>
      </c>
      <c r="B1710" s="2">
        <f>RSI!B1710</f>
        <v>5.6824000000000003</v>
      </c>
      <c r="C1710" s="2">
        <f>RSI!I1710</f>
        <v>71.074542096305976</v>
      </c>
      <c r="D1710" s="2">
        <f>MACD!E1710</f>
        <v>-6.8196755227631911E-2</v>
      </c>
      <c r="E1710" s="2">
        <f>MACD!F1710</f>
        <v>-4.7623358097866358E-2</v>
      </c>
      <c r="F1710" s="2">
        <f>'Moving Avg'!D1710</f>
        <v>5.6430999999999996</v>
      </c>
      <c r="G1710" s="2">
        <f>'Moving Avg'!F1710</f>
        <v>5.5243999999999982</v>
      </c>
      <c r="H1710" s="2">
        <f>'Moving Avg'!G1710</f>
        <v>5.5118219999999987</v>
      </c>
      <c r="I1710" s="2">
        <f>'Moving Avg'!H1710</f>
        <v>5.5423995000000046</v>
      </c>
      <c r="J1710" s="6" t="str">
        <f>OBV!F1710</f>
        <v>BULLISH</v>
      </c>
      <c r="K1710" s="6" t="str">
        <f>OBV!G1710</f>
        <v>NEUTRAL</v>
      </c>
      <c r="L1710" s="6" t="str">
        <f>OBV!H1710</f>
        <v>CONFIRMED BULLISH</v>
      </c>
    </row>
    <row r="1711" spans="1:12" ht="13.5" x14ac:dyDescent="0.25">
      <c r="A1711" s="3">
        <f>RSI!A1711</f>
        <v>44508</v>
      </c>
      <c r="B1711" s="2">
        <f>RSI!B1711</f>
        <v>5.7138</v>
      </c>
      <c r="C1711" s="2">
        <f>RSI!I1711</f>
        <v>73.548686872453743</v>
      </c>
      <c r="D1711" s="2">
        <f>MACD!E1711</f>
        <v>-7.669981281240279E-2</v>
      </c>
      <c r="E1711" s="2">
        <f>MACD!F1711</f>
        <v>-5.3438649040773653E-2</v>
      </c>
      <c r="F1711" s="2">
        <f>'Moving Avg'!D1711</f>
        <v>5.6619599999999997</v>
      </c>
      <c r="G1711" s="2">
        <f>'Moving Avg'!F1711</f>
        <v>5.5389399999999984</v>
      </c>
      <c r="H1711" s="2">
        <f>'Moving Avg'!G1711</f>
        <v>5.5160659999999986</v>
      </c>
      <c r="I1711" s="2">
        <f>'Moving Avg'!H1711</f>
        <v>5.5422350000000042</v>
      </c>
      <c r="J1711" s="6" t="str">
        <f>OBV!F1711</f>
        <v>BULLISH</v>
      </c>
      <c r="K1711" s="6" t="str">
        <f>OBV!G1711</f>
        <v>NEUTRAL</v>
      </c>
      <c r="L1711" s="6" t="str">
        <f>OBV!H1711</f>
        <v>CONFIRMED BULLISH</v>
      </c>
    </row>
    <row r="1712" spans="1:12" ht="13.5" x14ac:dyDescent="0.25">
      <c r="A1712" s="3">
        <f>RSI!A1712</f>
        <v>44509</v>
      </c>
      <c r="B1712" s="2">
        <f>RSI!B1712</f>
        <v>5.7138</v>
      </c>
      <c r="C1712" s="2">
        <f>RSI!I1712</f>
        <v>73.548686872453743</v>
      </c>
      <c r="D1712" s="2">
        <f>MACD!E1712</f>
        <v>-8.490591419292226E-2</v>
      </c>
      <c r="E1712" s="2">
        <f>MACD!F1712</f>
        <v>-5.9732102071203372E-2</v>
      </c>
      <c r="F1712" s="2">
        <f>'Moving Avg'!D1712</f>
        <v>5.6792400000000001</v>
      </c>
      <c r="G1712" s="2">
        <f>'Moving Avg'!F1712</f>
        <v>5.5534799999999995</v>
      </c>
      <c r="H1712" s="2">
        <f>'Moving Avg'!G1712</f>
        <v>5.5203099999999985</v>
      </c>
      <c r="I1712" s="2">
        <f>'Moving Avg'!H1712</f>
        <v>5.5428295000000034</v>
      </c>
      <c r="J1712" s="6" t="str">
        <f>OBV!F1712</f>
        <v>BULLISH</v>
      </c>
      <c r="K1712" s="6" t="str">
        <f>OBV!G1712</f>
        <v>NEUTRAL</v>
      </c>
      <c r="L1712" s="6" t="str">
        <f>OBV!H1712</f>
        <v>CONFIRMED BULLISH</v>
      </c>
    </row>
    <row r="1713" spans="1:12" ht="13.5" x14ac:dyDescent="0.25">
      <c r="A1713" s="3">
        <f>RSI!A1713</f>
        <v>44510</v>
      </c>
      <c r="B1713" s="2">
        <f>RSI!B1713</f>
        <v>5.7138</v>
      </c>
      <c r="C1713" s="2">
        <f>RSI!I1713</f>
        <v>73.548686872453743</v>
      </c>
      <c r="D1713" s="2">
        <f>MACD!E1713</f>
        <v>-9.2785840753808024E-2</v>
      </c>
      <c r="E1713" s="2">
        <f>MACD!F1713</f>
        <v>-6.6342849807724313E-2</v>
      </c>
      <c r="F1713" s="2">
        <f>'Moving Avg'!D1713</f>
        <v>5.6965199999999996</v>
      </c>
      <c r="G1713" s="2">
        <f>'Moving Avg'!F1713</f>
        <v>5.5680199999999997</v>
      </c>
      <c r="H1713" s="2">
        <f>'Moving Avg'!G1713</f>
        <v>5.5245539999999984</v>
      </c>
      <c r="I1713" s="2">
        <f>'Moving Avg'!H1713</f>
        <v>5.542589000000004</v>
      </c>
      <c r="J1713" s="6" t="str">
        <f>OBV!F1713</f>
        <v>BULLISH</v>
      </c>
      <c r="K1713" s="6" t="str">
        <f>OBV!G1713</f>
        <v>NEUTRAL</v>
      </c>
      <c r="L1713" s="6" t="str">
        <f>OBV!H1713</f>
        <v>CONFIRMED BULLISH</v>
      </c>
    </row>
    <row r="1714" spans="1:12" ht="13.5" x14ac:dyDescent="0.25">
      <c r="A1714" s="3">
        <f>RSI!A1714</f>
        <v>44511</v>
      </c>
      <c r="B1714" s="2">
        <f>RSI!B1714</f>
        <v>5.7766999999999999</v>
      </c>
      <c r="C1714" s="2">
        <f>RSI!I1714</f>
        <v>78.211493244407052</v>
      </c>
      <c r="D1714" s="2">
        <f>MACD!E1714</f>
        <v>-0.10497967676870434</v>
      </c>
      <c r="E1714" s="2">
        <f>MACD!F1714</f>
        <v>-7.4070215199920325E-2</v>
      </c>
      <c r="F1714" s="2">
        <f>'Moving Avg'!D1714</f>
        <v>5.7200999999999995</v>
      </c>
      <c r="G1714" s="2">
        <f>'Moving Avg'!F1714</f>
        <v>5.585704999999999</v>
      </c>
      <c r="H1714" s="2">
        <f>'Moving Avg'!G1714</f>
        <v>5.5300559999999983</v>
      </c>
      <c r="I1714" s="2">
        <f>'Moving Avg'!H1714</f>
        <v>5.5427765000000031</v>
      </c>
      <c r="J1714" s="6" t="str">
        <f>OBV!F1714</f>
        <v>BULLISH</v>
      </c>
      <c r="K1714" s="6" t="str">
        <f>OBV!G1714</f>
        <v>NEUTRAL</v>
      </c>
      <c r="L1714" s="6" t="str">
        <f>OBV!H1714</f>
        <v>CONFIRMED BULLISH</v>
      </c>
    </row>
    <row r="1715" spans="1:12" ht="13.5" x14ac:dyDescent="0.25">
      <c r="A1715" s="3">
        <f>RSI!A1715</f>
        <v>44512</v>
      </c>
      <c r="B1715" s="2">
        <f>RSI!B1715</f>
        <v>5.8868</v>
      </c>
      <c r="C1715" s="2">
        <f>RSI!I1715</f>
        <v>83.645862516263421</v>
      </c>
      <c r="D1715" s="2">
        <f>MACD!E1715</f>
        <v>-0.10285826992261349</v>
      </c>
      <c r="E1715" s="2">
        <f>MACD!F1715</f>
        <v>-7.9827826144458963E-2</v>
      </c>
      <c r="F1715" s="2">
        <f>'Moving Avg'!D1715</f>
        <v>5.7609800000000009</v>
      </c>
      <c r="G1715" s="2">
        <f>'Moving Avg'!F1715</f>
        <v>5.604965</v>
      </c>
      <c r="H1715" s="2">
        <f>'Moving Avg'!G1715</f>
        <v>5.5377599999999987</v>
      </c>
      <c r="I1715" s="2">
        <f>'Moving Avg'!H1715</f>
        <v>5.5435145000000032</v>
      </c>
      <c r="J1715" s="6" t="str">
        <f>OBV!F1715</f>
        <v>BULLISH</v>
      </c>
      <c r="K1715" s="6" t="str">
        <f>OBV!G1715</f>
        <v>NEUTRAL</v>
      </c>
      <c r="L1715" s="6" t="str">
        <f>OBV!H1715</f>
        <v>CONFIRMED BULLISH</v>
      </c>
    </row>
    <row r="1716" spans="1:12" ht="13.5" x14ac:dyDescent="0.25">
      <c r="A1716" s="3">
        <f>RSI!A1716</f>
        <v>44515</v>
      </c>
      <c r="B1716" s="2">
        <f>RSI!B1716</f>
        <v>5.7374000000000001</v>
      </c>
      <c r="C1716" s="2">
        <f>RSI!I1716</f>
        <v>61.302526605599731</v>
      </c>
      <c r="D1716" s="2">
        <f>MACD!E1716</f>
        <v>-9.5365335556898856E-2</v>
      </c>
      <c r="E1716" s="2">
        <f>MACD!F1716</f>
        <v>-8.2935328026946947E-2</v>
      </c>
      <c r="F1716" s="2">
        <f>'Moving Avg'!D1716</f>
        <v>5.7657000000000007</v>
      </c>
      <c r="G1716" s="2">
        <f>'Moving Avg'!F1716</f>
        <v>5.6206849999999999</v>
      </c>
      <c r="H1716" s="2">
        <f>'Moving Avg'!G1716</f>
        <v>5.542475999999998</v>
      </c>
      <c r="I1716" s="2">
        <f>'Moving Avg'!H1716</f>
        <v>5.5435055000000037</v>
      </c>
      <c r="J1716" s="6" t="str">
        <f>OBV!F1716</f>
        <v>BULLISH</v>
      </c>
      <c r="K1716" s="6" t="str">
        <f>OBV!G1716</f>
        <v>NEUTRAL</v>
      </c>
      <c r="L1716" s="6" t="str">
        <f>OBV!H1716</f>
        <v>CONFIRMED BULLISH</v>
      </c>
    </row>
    <row r="1717" spans="1:12" ht="13.5" x14ac:dyDescent="0.25">
      <c r="A1717" s="3">
        <f>RSI!A1717</f>
        <v>44516</v>
      </c>
      <c r="B1717" s="2">
        <f>RSI!B1717</f>
        <v>5.8475000000000001</v>
      </c>
      <c r="C1717" s="2">
        <f>RSI!I1717</f>
        <v>68.071251354829172</v>
      </c>
      <c r="D1717" s="2">
        <f>MACD!E1717</f>
        <v>-9.6691779167157321E-2</v>
      </c>
      <c r="E1717" s="2">
        <f>MACD!F1717</f>
        <v>-8.5686618254989022E-2</v>
      </c>
      <c r="F1717" s="2">
        <f>'Moving Avg'!D1717</f>
        <v>5.7924400000000009</v>
      </c>
      <c r="G1717" s="2">
        <f>'Moving Avg'!F1717</f>
        <v>5.6379800000000007</v>
      </c>
      <c r="H1717" s="2">
        <f>'Moving Avg'!G1717</f>
        <v>5.5465639999999983</v>
      </c>
      <c r="I1717" s="2">
        <f>'Moving Avg'!H1717</f>
        <v>5.5440470000000035</v>
      </c>
      <c r="J1717" s="6" t="str">
        <f>OBV!F1717</f>
        <v>BULLISH</v>
      </c>
      <c r="K1717" s="6" t="str">
        <f>OBV!G1717</f>
        <v>NEUTRAL</v>
      </c>
      <c r="L1717" s="6" t="str">
        <f>OBV!H1717</f>
        <v>CONFIRMED BULLISH</v>
      </c>
    </row>
    <row r="1718" spans="1:12" ht="13.5" x14ac:dyDescent="0.25">
      <c r="A1718" s="3">
        <f>RSI!A1718</f>
        <v>44517</v>
      </c>
      <c r="B1718" s="2">
        <f>RSI!B1718</f>
        <v>5.8475000000000001</v>
      </c>
      <c r="C1718" s="2">
        <f>RSI!I1718</f>
        <v>68.071251354829172</v>
      </c>
      <c r="D1718" s="2">
        <f>MACD!E1718</f>
        <v>-9.9137377104914215E-2</v>
      </c>
      <c r="E1718" s="2">
        <f>MACD!F1718</f>
        <v>-8.8376770024974058E-2</v>
      </c>
      <c r="F1718" s="2">
        <f>'Moving Avg'!D1718</f>
        <v>5.8191800000000002</v>
      </c>
      <c r="G1718" s="2">
        <f>'Moving Avg'!F1718</f>
        <v>5.6552750000000005</v>
      </c>
      <c r="H1718" s="2">
        <f>'Moving Avg'!G1718</f>
        <v>5.5534819999999989</v>
      </c>
      <c r="I1718" s="2">
        <f>'Moving Avg'!H1718</f>
        <v>5.544816500000004</v>
      </c>
      <c r="J1718" s="6" t="str">
        <f>OBV!F1718</f>
        <v>BULLISH</v>
      </c>
      <c r="K1718" s="6" t="str">
        <f>OBV!G1718</f>
        <v>NEUTRAL</v>
      </c>
      <c r="L1718" s="6" t="str">
        <f>OBV!H1718</f>
        <v>CONFIRMED BULLISH</v>
      </c>
    </row>
    <row r="1719" spans="1:12" ht="13.5" x14ac:dyDescent="0.25">
      <c r="A1719" s="3">
        <f>RSI!A1719</f>
        <v>44518</v>
      </c>
      <c r="B1719" s="2">
        <f>RSI!B1719</f>
        <v>5.8475000000000001</v>
      </c>
      <c r="C1719" s="2">
        <f>RSI!I1719</f>
        <v>68.071251354829172</v>
      </c>
      <c r="D1719" s="2">
        <f>MACD!E1719</f>
        <v>-9.7601166063499889E-2</v>
      </c>
      <c r="E1719" s="2">
        <f>MACD!F1719</f>
        <v>-9.0221649232679224E-2</v>
      </c>
      <c r="F1719" s="2">
        <f>'Moving Avg'!D1719</f>
        <v>5.8333399999999997</v>
      </c>
      <c r="G1719" s="2">
        <f>'Moving Avg'!F1719</f>
        <v>5.6725700000000003</v>
      </c>
      <c r="H1719" s="2">
        <f>'Moving Avg'!G1719</f>
        <v>5.5603999999999996</v>
      </c>
      <c r="I1719" s="2">
        <f>'Moving Avg'!H1719</f>
        <v>5.5461935000000047</v>
      </c>
      <c r="J1719" s="6" t="str">
        <f>OBV!F1719</f>
        <v>BULLISH</v>
      </c>
      <c r="K1719" s="6" t="str">
        <f>OBV!G1719</f>
        <v>NEUTRAL</v>
      </c>
      <c r="L1719" s="6" t="str">
        <f>OBV!H1719</f>
        <v>CONFIRMED BULLISH</v>
      </c>
    </row>
    <row r="1720" spans="1:12" ht="13.5" x14ac:dyDescent="0.25">
      <c r="A1720" s="3">
        <f>RSI!A1720</f>
        <v>44519</v>
      </c>
      <c r="B1720" s="2">
        <f>RSI!B1720</f>
        <v>5.7374000000000001</v>
      </c>
      <c r="C1720" s="2">
        <f>RSI!I1720</f>
        <v>55.866481052369934</v>
      </c>
      <c r="D1720" s="2">
        <f>MACD!E1720</f>
        <v>-8.5649420477622584E-2</v>
      </c>
      <c r="E1720" s="2">
        <f>MACD!F1720</f>
        <v>-8.9307203481667902E-2</v>
      </c>
      <c r="F1720" s="2">
        <f>'Moving Avg'!D1720</f>
        <v>5.8034600000000003</v>
      </c>
      <c r="G1720" s="2">
        <f>'Moving Avg'!F1720</f>
        <v>5.6843599999999999</v>
      </c>
      <c r="H1720" s="2">
        <f>'Moving Avg'!G1720</f>
        <v>5.5651159999999997</v>
      </c>
      <c r="I1720" s="2">
        <f>'Moving Avg'!H1720</f>
        <v>5.5478550000000055</v>
      </c>
      <c r="J1720" s="6" t="str">
        <f>OBV!F1720</f>
        <v>BEARISH</v>
      </c>
      <c r="K1720" s="6" t="str">
        <f>OBV!G1720</f>
        <v>NEUTRAL</v>
      </c>
      <c r="L1720" s="6" t="str">
        <f>OBV!H1720</f>
        <v>CONFIRMED BEARISH</v>
      </c>
    </row>
    <row r="1721" spans="1:12" ht="13.5" x14ac:dyDescent="0.25">
      <c r="A1721" s="3">
        <f>RSI!A1721</f>
        <v>44522</v>
      </c>
      <c r="B1721" s="2">
        <f>RSI!B1721</f>
        <v>5.7374000000000001</v>
      </c>
      <c r="C1721" s="2">
        <f>RSI!I1721</f>
        <v>55.866481052369934</v>
      </c>
      <c r="D1721" s="2">
        <f>MACD!E1721</f>
        <v>-7.1105466865009959E-2</v>
      </c>
      <c r="E1721" s="2">
        <f>MACD!F1721</f>
        <v>-8.5666856158336316E-2</v>
      </c>
      <c r="F1721" s="2">
        <f>'Moving Avg'!D1721</f>
        <v>5.8034600000000003</v>
      </c>
      <c r="G1721" s="2">
        <f>'Moving Avg'!F1721</f>
        <v>5.6961499999999985</v>
      </c>
      <c r="H1721" s="2">
        <f>'Moving Avg'!G1721</f>
        <v>5.569831999999999</v>
      </c>
      <c r="I1721" s="2">
        <f>'Moving Avg'!H1721</f>
        <v>5.5495165000000055</v>
      </c>
      <c r="J1721" s="6" t="str">
        <f>OBV!F1721</f>
        <v>BEARISH</v>
      </c>
      <c r="K1721" s="6" t="str">
        <f>OBV!G1721</f>
        <v>NEUTRAL</v>
      </c>
      <c r="L1721" s="6" t="str">
        <f>OBV!H1721</f>
        <v>NEUTRAL</v>
      </c>
    </row>
    <row r="1722" spans="1:12" ht="13.5" x14ac:dyDescent="0.25">
      <c r="A1722" s="3">
        <f>RSI!A1722</f>
        <v>44523</v>
      </c>
      <c r="B1722" s="2">
        <f>RSI!B1722</f>
        <v>5.7374000000000001</v>
      </c>
      <c r="C1722" s="2">
        <f>RSI!I1722</f>
        <v>55.866481052369927</v>
      </c>
      <c r="D1722" s="2">
        <f>MACD!E1722</f>
        <v>-5.916925857176647E-2</v>
      </c>
      <c r="E1722" s="2">
        <f>MACD!F1722</f>
        <v>-8.0367336641022344E-2</v>
      </c>
      <c r="F1722" s="2">
        <f>'Moving Avg'!D1722</f>
        <v>5.7814400000000008</v>
      </c>
      <c r="G1722" s="2">
        <f>'Moving Avg'!F1722</f>
        <v>5.707939999999998</v>
      </c>
      <c r="H1722" s="2">
        <f>'Moving Avg'!G1722</f>
        <v>5.5729759999999979</v>
      </c>
      <c r="I1722" s="2">
        <f>'Moving Avg'!H1722</f>
        <v>5.5509120000000038</v>
      </c>
      <c r="J1722" s="6" t="str">
        <f>OBV!F1722</f>
        <v>BEARISH</v>
      </c>
      <c r="K1722" s="6" t="str">
        <f>OBV!G1722</f>
        <v>NEUTRAL</v>
      </c>
      <c r="L1722" s="6" t="str">
        <f>OBV!H1722</f>
        <v>CONFIRMED BEARISH</v>
      </c>
    </row>
    <row r="1723" spans="1:12" ht="13.5" x14ac:dyDescent="0.25">
      <c r="A1723" s="3">
        <f>RSI!A1723</f>
        <v>44524</v>
      </c>
      <c r="B1723" s="2">
        <f>RSI!B1723</f>
        <v>5.7374000000000001</v>
      </c>
      <c r="C1723" s="2">
        <f>RSI!I1723</f>
        <v>55.866481052369927</v>
      </c>
      <c r="D1723" s="2">
        <f>MACD!E1723</f>
        <v>-4.9412180751455814E-2</v>
      </c>
      <c r="E1723" s="2">
        <f>MACD!F1723</f>
        <v>-7.4176305463109035E-2</v>
      </c>
      <c r="F1723" s="2">
        <f>'Moving Avg'!D1723</f>
        <v>5.7594200000000004</v>
      </c>
      <c r="G1723" s="2">
        <f>'Moving Avg'!F1723</f>
        <v>5.7197299999999975</v>
      </c>
      <c r="H1723" s="2">
        <f>'Moving Avg'!G1723</f>
        <v>5.5761199999999977</v>
      </c>
      <c r="I1723" s="2">
        <f>'Moving Avg'!H1723</f>
        <v>5.5515485000000044</v>
      </c>
      <c r="J1723" s="6" t="str">
        <f>OBV!F1723</f>
        <v>BEARISH</v>
      </c>
      <c r="K1723" s="6" t="str">
        <f>OBV!G1723</f>
        <v>NEUTRAL</v>
      </c>
      <c r="L1723" s="6" t="str">
        <f>OBV!H1723</f>
        <v>CONFIRMED BEARISH</v>
      </c>
    </row>
    <row r="1724" spans="1:12" ht="13.5" x14ac:dyDescent="0.25">
      <c r="A1724" s="3">
        <f>RSI!A1724</f>
        <v>44525</v>
      </c>
      <c r="B1724" s="2">
        <f>RSI!B1724</f>
        <v>5.7374000000000001</v>
      </c>
      <c r="C1724" s="2">
        <f>RSI!I1724</f>
        <v>55.866481052369927</v>
      </c>
      <c r="D1724" s="2">
        <f>MACD!E1724</f>
        <v>-3.1796667578830373E-2</v>
      </c>
      <c r="E1724" s="2">
        <f>MACD!F1724</f>
        <v>-6.5700377886253311E-2</v>
      </c>
      <c r="F1724" s="2">
        <f>'Moving Avg'!D1724</f>
        <v>5.7374000000000001</v>
      </c>
      <c r="G1724" s="2">
        <f>'Moving Avg'!F1724</f>
        <v>5.7315199999999979</v>
      </c>
      <c r="H1724" s="2">
        <f>'Moving Avg'!G1724</f>
        <v>5.5792639999999976</v>
      </c>
      <c r="I1724" s="2">
        <f>'Moving Avg'!H1724</f>
        <v>5.552223000000005</v>
      </c>
      <c r="J1724" s="6" t="str">
        <f>OBV!F1724</f>
        <v>BEARISH</v>
      </c>
      <c r="K1724" s="6" t="str">
        <f>OBV!G1724</f>
        <v>NEUTRAL</v>
      </c>
      <c r="L1724" s="6" t="str">
        <f>OBV!H1724</f>
        <v>CONFIRMED BEARISH</v>
      </c>
    </row>
    <row r="1725" spans="1:12" ht="13.5" x14ac:dyDescent="0.25">
      <c r="A1725" s="3">
        <f>RSI!A1725</f>
        <v>44526</v>
      </c>
      <c r="B1725" s="2">
        <f>RSI!B1725</f>
        <v>5.7374000000000001</v>
      </c>
      <c r="C1725" s="2">
        <f>RSI!I1725</f>
        <v>55.866481052369927</v>
      </c>
      <c r="D1725" s="2">
        <f>MACD!E1725</f>
        <v>-2.4665962217174098E-4</v>
      </c>
      <c r="E1725" s="2">
        <f>MACD!F1725</f>
        <v>-5.2609634233437001E-2</v>
      </c>
      <c r="F1725" s="2">
        <f>'Moving Avg'!D1725</f>
        <v>5.7374000000000001</v>
      </c>
      <c r="G1725" s="2">
        <f>'Moving Avg'!F1725</f>
        <v>5.736234999999998</v>
      </c>
      <c r="H1725" s="2">
        <f>'Moving Avg'!G1725</f>
        <v>5.5824079999999983</v>
      </c>
      <c r="I1725" s="2">
        <f>'Moving Avg'!H1725</f>
        <v>5.5528975000000038</v>
      </c>
      <c r="J1725" s="6" t="str">
        <f>OBV!F1725</f>
        <v>NEUTRAL</v>
      </c>
      <c r="K1725" s="6" t="str">
        <f>OBV!G1725</f>
        <v>NEUTRAL</v>
      </c>
      <c r="L1725" s="6" t="str">
        <f>OBV!H1725</f>
        <v>NEUTRAL</v>
      </c>
    </row>
    <row r="1726" spans="1:12" ht="13.5" x14ac:dyDescent="0.25">
      <c r="A1726" s="3">
        <f>RSI!A1726</f>
        <v>44529</v>
      </c>
      <c r="B1726" s="2">
        <f>RSI!B1726</f>
        <v>5.7374000000000001</v>
      </c>
      <c r="C1726" s="2">
        <f>RSI!I1726</f>
        <v>55.866481052369927</v>
      </c>
      <c r="D1726" s="2">
        <f>MACD!E1726</f>
        <v>3.19276723415296E-3</v>
      </c>
      <c r="E1726" s="2">
        <f>MACD!F1726</f>
        <v>-4.1449153939919013E-2</v>
      </c>
      <c r="F1726" s="2">
        <f>'Moving Avg'!D1726</f>
        <v>5.7374000000000001</v>
      </c>
      <c r="G1726" s="2">
        <f>'Moving Avg'!F1726</f>
        <v>5.7421299999999977</v>
      </c>
      <c r="H1726" s="2">
        <f>'Moving Avg'!G1726</f>
        <v>5.5855519999999981</v>
      </c>
      <c r="I1726" s="2">
        <f>'Moving Avg'!H1726</f>
        <v>5.5535720000000053</v>
      </c>
      <c r="J1726" s="6" t="str">
        <f>OBV!F1726</f>
        <v>NEUTRAL</v>
      </c>
      <c r="K1726" s="6" t="str">
        <f>OBV!G1726</f>
        <v>NEUTRAL</v>
      </c>
      <c r="L1726" s="6" t="str">
        <f>OBV!H1726</f>
        <v>NEUTRAL</v>
      </c>
    </row>
    <row r="1727" spans="1:12" ht="13.5" x14ac:dyDescent="0.25">
      <c r="A1727" s="3">
        <f>RSI!A1727</f>
        <v>44530</v>
      </c>
      <c r="B1727" s="2">
        <f>RSI!B1727</f>
        <v>5.7217000000000002</v>
      </c>
      <c r="C1727" s="2">
        <f>RSI!I1727</f>
        <v>53.565788964408519</v>
      </c>
      <c r="D1727" s="2">
        <f>MACD!E1727</f>
        <v>2.3952514574757444E-2</v>
      </c>
      <c r="E1727" s="2">
        <f>MACD!F1727</f>
        <v>-2.8368820236983724E-2</v>
      </c>
      <c r="F1727" s="2">
        <f>'Moving Avg'!D1727</f>
        <v>5.7342600000000008</v>
      </c>
      <c r="G1727" s="2">
        <f>'Moving Avg'!F1727</f>
        <v>5.7468449999999978</v>
      </c>
      <c r="H1727" s="2">
        <f>'Moving Avg'!G1727</f>
        <v>5.5891679999999981</v>
      </c>
      <c r="I1727" s="2">
        <f>'Moving Avg'!H1727</f>
        <v>5.5538645000000058</v>
      </c>
      <c r="J1727" s="6" t="str">
        <f>OBV!F1727</f>
        <v>BEARISH</v>
      </c>
      <c r="K1727" s="6" t="str">
        <f>OBV!G1727</f>
        <v>NEUTRAL</v>
      </c>
      <c r="L1727" s="6" t="str">
        <f>OBV!H1727</f>
        <v>CONFIRMED BEARISH</v>
      </c>
    </row>
    <row r="1728" spans="1:12" ht="13.5" x14ac:dyDescent="0.25">
      <c r="A1728" s="3">
        <f>RSI!A1728</f>
        <v>44531</v>
      </c>
      <c r="B1728" s="2">
        <f>RSI!B1728</f>
        <v>5.7217000000000002</v>
      </c>
      <c r="C1728" s="2">
        <f>RSI!I1728</f>
        <v>53.565788964408519</v>
      </c>
      <c r="D1728" s="2">
        <f>MACD!E1728</f>
        <v>4.1377928991757962E-2</v>
      </c>
      <c r="E1728" s="2">
        <f>MACD!F1728</f>
        <v>-1.4419470391235386E-2</v>
      </c>
      <c r="F1728" s="2">
        <f>'Moving Avg'!D1728</f>
        <v>5.7311199999999998</v>
      </c>
      <c r="G1728" s="2">
        <f>'Moving Avg'!F1728</f>
        <v>5.7515599999999969</v>
      </c>
      <c r="H1728" s="2">
        <f>'Moving Avg'!G1728</f>
        <v>5.5935699999999988</v>
      </c>
      <c r="I1728" s="2">
        <f>'Moving Avg'!H1728</f>
        <v>5.5545745000000046</v>
      </c>
      <c r="J1728" s="6" t="str">
        <f>OBV!F1728</f>
        <v>BEARISH</v>
      </c>
      <c r="K1728" s="6" t="str">
        <f>OBV!G1728</f>
        <v>NEUTRAL</v>
      </c>
      <c r="L1728" s="6" t="str">
        <f>OBV!H1728</f>
        <v>CONFIRMED BEARISH</v>
      </c>
    </row>
    <row r="1729" spans="1:12" ht="13.5" x14ac:dyDescent="0.25">
      <c r="A1729" s="3">
        <f>RSI!A1729</f>
        <v>44532</v>
      </c>
      <c r="B1729" s="2">
        <f>RSI!B1729</f>
        <v>5.7217000000000002</v>
      </c>
      <c r="C1729" s="2">
        <f>RSI!I1729</f>
        <v>53.565788964408533</v>
      </c>
      <c r="D1729" s="2">
        <f>MACD!E1729</f>
        <v>5.5992394087793329E-2</v>
      </c>
      <c r="E1729" s="2">
        <f>MACD!F1729</f>
        <v>-3.3709749542964323E-4</v>
      </c>
      <c r="F1729" s="2">
        <f>'Moving Avg'!D1729</f>
        <v>5.7279799999999996</v>
      </c>
      <c r="G1729" s="2">
        <f>'Moving Avg'!F1729</f>
        <v>5.7547049999999977</v>
      </c>
      <c r="H1729" s="2">
        <f>'Moving Avg'!G1729</f>
        <v>5.5979719999999995</v>
      </c>
      <c r="I1729" s="2">
        <f>'Moving Avg'!H1729</f>
        <v>5.5550945000000063</v>
      </c>
      <c r="J1729" s="6" t="str">
        <f>OBV!F1729</f>
        <v>BEARISH</v>
      </c>
      <c r="K1729" s="6" t="str">
        <f>OBV!G1729</f>
        <v>NEUTRAL</v>
      </c>
      <c r="L1729" s="6" t="str">
        <f>OBV!H1729</f>
        <v>CONFIRMED BEARISH</v>
      </c>
    </row>
    <row r="1730" spans="1:12" ht="13.5" x14ac:dyDescent="0.25">
      <c r="A1730" s="3">
        <f>RSI!A1730</f>
        <v>44533</v>
      </c>
      <c r="B1730" s="2">
        <f>RSI!B1730</f>
        <v>5.7217000000000002</v>
      </c>
      <c r="C1730" s="2">
        <f>RSI!I1730</f>
        <v>53.565788964408533</v>
      </c>
      <c r="D1730" s="2">
        <f>MACD!E1730</f>
        <v>5.1299540313031855E-2</v>
      </c>
      <c r="E1730" s="2">
        <f>MACD!F1730</f>
        <v>9.9902300662626561E-3</v>
      </c>
      <c r="F1730" s="2">
        <f>'Moving Avg'!D1730</f>
        <v>5.7248399999999986</v>
      </c>
      <c r="G1730" s="2">
        <f>'Moving Avg'!F1730</f>
        <v>5.756669999999998</v>
      </c>
      <c r="H1730" s="2">
        <f>'Moving Avg'!G1730</f>
        <v>5.6026879999999997</v>
      </c>
      <c r="I1730" s="2">
        <f>'Moving Avg'!H1730</f>
        <v>5.555804500000006</v>
      </c>
      <c r="J1730" s="6" t="str">
        <f>OBV!F1730</f>
        <v>BEARISH</v>
      </c>
      <c r="K1730" s="6" t="str">
        <f>OBV!G1730</f>
        <v>NEUTRAL</v>
      </c>
      <c r="L1730" s="6" t="str">
        <f>OBV!H1730</f>
        <v>CONFIRMED BEARISH</v>
      </c>
    </row>
    <row r="1731" spans="1:12" ht="13.5" x14ac:dyDescent="0.25">
      <c r="A1731" s="3">
        <f>RSI!A1731</f>
        <v>44536</v>
      </c>
      <c r="B1731" s="2">
        <f>RSI!B1731</f>
        <v>5.7217000000000002</v>
      </c>
      <c r="C1731" s="2">
        <f>RSI!I1731</f>
        <v>53.565788964408519</v>
      </c>
      <c r="D1731" s="2">
        <f>MACD!E1731</f>
        <v>4.721711025801234E-2</v>
      </c>
      <c r="E1731" s="2">
        <f>MACD!F1731</f>
        <v>1.7435606104612596E-2</v>
      </c>
      <c r="F1731" s="2">
        <f>'Moving Avg'!D1731</f>
        <v>5.7217000000000002</v>
      </c>
      <c r="G1731" s="2">
        <f>'Moving Avg'!F1731</f>
        <v>5.757064999999999</v>
      </c>
      <c r="H1731" s="2">
        <f>'Moving Avg'!G1731</f>
        <v>5.6086620000000007</v>
      </c>
      <c r="I1731" s="2">
        <f>'Moving Avg'!H1731</f>
        <v>5.5565145000000067</v>
      </c>
      <c r="J1731" s="6" t="str">
        <f>OBV!F1731</f>
        <v>BEARISH</v>
      </c>
      <c r="K1731" s="6" t="str">
        <f>OBV!G1731</f>
        <v>NEUTRAL</v>
      </c>
      <c r="L1731" s="6" t="str">
        <f>OBV!H1731</f>
        <v>CONFIRMED BEARISH</v>
      </c>
    </row>
    <row r="1732" spans="1:12" ht="13.5" x14ac:dyDescent="0.25">
      <c r="A1732" s="3">
        <f>RSI!A1732</f>
        <v>44537</v>
      </c>
      <c r="B1732" s="2">
        <f>RSI!B1732</f>
        <v>5.7217000000000002</v>
      </c>
      <c r="C1732" s="2">
        <f>RSI!I1732</f>
        <v>53.565788964408519</v>
      </c>
      <c r="D1732" s="2">
        <f>MACD!E1732</f>
        <v>4.3659455824500704E-2</v>
      </c>
      <c r="E1732" s="2">
        <f>MACD!F1732</f>
        <v>2.2680376048590217E-2</v>
      </c>
      <c r="F1732" s="2">
        <f>'Moving Avg'!D1732</f>
        <v>5.7217000000000002</v>
      </c>
      <c r="G1732" s="2">
        <f>'Moving Avg'!F1732</f>
        <v>5.7574599999999991</v>
      </c>
      <c r="H1732" s="2">
        <f>'Moving Avg'!G1732</f>
        <v>5.6144780000000001</v>
      </c>
      <c r="I1732" s="2">
        <f>'Moving Avg'!H1732</f>
        <v>5.5572245000000065</v>
      </c>
      <c r="J1732" s="6" t="str">
        <f>OBV!F1732</f>
        <v>NEUTRAL</v>
      </c>
      <c r="K1732" s="6" t="str">
        <f>OBV!G1732</f>
        <v>NEUTRAL</v>
      </c>
      <c r="L1732" s="6" t="str">
        <f>OBV!H1732</f>
        <v>NEUTRAL</v>
      </c>
    </row>
    <row r="1733" spans="1:12" ht="13.5" x14ac:dyDescent="0.25">
      <c r="A1733" s="3">
        <f>RSI!A1733</f>
        <v>44538</v>
      </c>
      <c r="B1733" s="2">
        <f>RSI!B1733</f>
        <v>5.7217000000000002</v>
      </c>
      <c r="C1733" s="2">
        <f>RSI!I1733</f>
        <v>53.565788964408533</v>
      </c>
      <c r="D1733" s="2">
        <f>MACD!E1733</f>
        <v>4.0553493452667233E-2</v>
      </c>
      <c r="E1733" s="2">
        <f>MACD!F1733</f>
        <v>2.6254999529405625E-2</v>
      </c>
      <c r="F1733" s="2">
        <f>'Moving Avg'!D1733</f>
        <v>5.7217000000000002</v>
      </c>
      <c r="G1733" s="2">
        <f>'Moving Avg'!F1733</f>
        <v>5.7578549999999993</v>
      </c>
      <c r="H1733" s="2">
        <f>'Moving Avg'!G1733</f>
        <v>5.6204520000000002</v>
      </c>
      <c r="I1733" s="2">
        <f>'Moving Avg'!H1733</f>
        <v>5.5579345000000053</v>
      </c>
      <c r="J1733" s="6" t="str">
        <f>OBV!F1733</f>
        <v>NEUTRAL</v>
      </c>
      <c r="K1733" s="6" t="str">
        <f>OBV!G1733</f>
        <v>NEUTRAL</v>
      </c>
      <c r="L1733" s="6" t="str">
        <f>OBV!H1733</f>
        <v>NEUTRAL</v>
      </c>
    </row>
    <row r="1734" spans="1:12" ht="13.5" x14ac:dyDescent="0.25">
      <c r="A1734" s="3">
        <f>RSI!A1734</f>
        <v>44539</v>
      </c>
      <c r="B1734" s="2">
        <f>RSI!B1734</f>
        <v>5.7217000000000002</v>
      </c>
      <c r="C1734" s="2">
        <f>RSI!I1734</f>
        <v>53.565788964408533</v>
      </c>
      <c r="D1734" s="2">
        <f>MACD!E1734</f>
        <v>3.7836816455332212E-2</v>
      </c>
      <c r="E1734" s="2">
        <f>MACD!F1734</f>
        <v>2.8571362914590944E-2</v>
      </c>
      <c r="F1734" s="2">
        <f>'Moving Avg'!D1734</f>
        <v>5.7217000000000002</v>
      </c>
      <c r="G1734" s="2">
        <f>'Moving Avg'!F1734</f>
        <v>5.7551049999999995</v>
      </c>
      <c r="H1734" s="2">
        <f>'Moving Avg'!G1734</f>
        <v>5.6256400000000006</v>
      </c>
      <c r="I1734" s="2">
        <f>'Moving Avg'!H1734</f>
        <v>5.558644500000006</v>
      </c>
      <c r="J1734" s="6" t="str">
        <f>OBV!F1734</f>
        <v>NEUTRAL</v>
      </c>
      <c r="K1734" s="6" t="str">
        <f>OBV!G1734</f>
        <v>NEUTRAL</v>
      </c>
      <c r="L1734" s="6" t="str">
        <f>OBV!H1734</f>
        <v>NEUTRAL</v>
      </c>
    </row>
    <row r="1735" spans="1:12" ht="13.5" x14ac:dyDescent="0.25">
      <c r="A1735" s="3">
        <f>RSI!A1735</f>
        <v>44540</v>
      </c>
      <c r="B1735" s="2">
        <f>RSI!B1735</f>
        <v>5.6588000000000003</v>
      </c>
      <c r="C1735" s="2">
        <f>RSI!I1735</f>
        <v>41.252241388982469</v>
      </c>
      <c r="D1735" s="2">
        <f>MACD!E1735</f>
        <v>4.0115353663057185E-2</v>
      </c>
      <c r="E1735" s="2">
        <f>MACD!F1735</f>
        <v>3.0880161064284192E-2</v>
      </c>
      <c r="F1735" s="2">
        <f>'Moving Avg'!D1735</f>
        <v>5.7091200000000004</v>
      </c>
      <c r="G1735" s="2">
        <f>'Moving Avg'!F1735</f>
        <v>5.7437050000000003</v>
      </c>
      <c r="H1735" s="2">
        <f>'Moving Avg'!G1735</f>
        <v>5.6279979999999998</v>
      </c>
      <c r="I1735" s="2">
        <f>'Moving Avg'!H1735</f>
        <v>5.5590780000000048</v>
      </c>
      <c r="J1735" s="6" t="str">
        <f>OBV!F1735</f>
        <v>BEARISH</v>
      </c>
      <c r="K1735" s="6" t="str">
        <f>OBV!G1735</f>
        <v>NEUTRAL</v>
      </c>
      <c r="L1735" s="6" t="str">
        <f>OBV!H1735</f>
        <v>CONFIRMED BEARISH</v>
      </c>
    </row>
    <row r="1736" spans="1:12" ht="13.5" x14ac:dyDescent="0.25">
      <c r="A1736" s="3">
        <f>RSI!A1736</f>
        <v>44543</v>
      </c>
      <c r="B1736" s="2">
        <f>RSI!B1736</f>
        <v>5.6588000000000003</v>
      </c>
      <c r="C1736" s="2">
        <f>RSI!I1736</f>
        <v>41.252241388982469</v>
      </c>
      <c r="D1736" s="2">
        <f>MACD!E1736</f>
        <v>4.2339103855285387E-2</v>
      </c>
      <c r="E1736" s="2">
        <f>MACD!F1736</f>
        <v>3.3171949622484431E-2</v>
      </c>
      <c r="F1736" s="2">
        <f>'Moving Avg'!D1736</f>
        <v>5.6965400000000006</v>
      </c>
      <c r="G1736" s="2">
        <f>'Moving Avg'!F1736</f>
        <v>5.7397749999999998</v>
      </c>
      <c r="H1736" s="2">
        <f>'Moving Avg'!G1736</f>
        <v>5.6311419999999996</v>
      </c>
      <c r="I1736" s="2">
        <f>'Moving Avg'!H1736</f>
        <v>5.5593215000000047</v>
      </c>
      <c r="J1736" s="6" t="str">
        <f>OBV!F1736</f>
        <v>BEARISH</v>
      </c>
      <c r="K1736" s="6" t="str">
        <f>OBV!G1736</f>
        <v>NEUTRAL</v>
      </c>
      <c r="L1736" s="6" t="str">
        <f>OBV!H1736</f>
        <v>CONFIRMED BEARISH</v>
      </c>
    </row>
    <row r="1737" spans="1:12" ht="13.5" x14ac:dyDescent="0.25">
      <c r="A1737" s="3">
        <f>RSI!A1737</f>
        <v>44544</v>
      </c>
      <c r="B1737" s="2">
        <f>RSI!B1737</f>
        <v>5.6588000000000003</v>
      </c>
      <c r="C1737" s="2">
        <f>RSI!I1737</f>
        <v>41.252241388982469</v>
      </c>
      <c r="D1737" s="2">
        <f>MACD!E1737</f>
        <v>4.2079203249706154E-2</v>
      </c>
      <c r="E1737" s="2">
        <f>MACD!F1737</f>
        <v>3.4953400347928779E-2</v>
      </c>
      <c r="F1737" s="2">
        <f>'Moving Avg'!D1737</f>
        <v>5.6839599999999999</v>
      </c>
      <c r="G1737" s="2">
        <f>'Moving Avg'!F1737</f>
        <v>5.73034</v>
      </c>
      <c r="H1737" s="2">
        <f>'Moving Avg'!G1737</f>
        <v>5.6358579999999998</v>
      </c>
      <c r="I1737" s="2">
        <f>'Moving Avg'!H1737</f>
        <v>5.5603620000000031</v>
      </c>
      <c r="J1737" s="6" t="str">
        <f>OBV!F1737</f>
        <v>BEARISH</v>
      </c>
      <c r="K1737" s="6" t="str">
        <f>OBV!G1737</f>
        <v>NEUTRAL</v>
      </c>
      <c r="L1737" s="6" t="str">
        <f>OBV!H1737</f>
        <v>CONFIRMED BEARISH</v>
      </c>
    </row>
    <row r="1738" spans="1:12" ht="13.5" x14ac:dyDescent="0.25">
      <c r="A1738" s="3">
        <f>RSI!A1738</f>
        <v>44545</v>
      </c>
      <c r="B1738" s="2">
        <f>RSI!B1738</f>
        <v>5.6588000000000003</v>
      </c>
      <c r="C1738" s="2">
        <f>RSI!I1738</f>
        <v>41.252241388982469</v>
      </c>
      <c r="D1738" s="2">
        <f>MACD!E1738</f>
        <v>4.2112851456164613E-2</v>
      </c>
      <c r="E1738" s="2">
        <f>MACD!F1738</f>
        <v>3.638529056957595E-2</v>
      </c>
      <c r="F1738" s="2">
        <f>'Moving Avg'!D1738</f>
        <v>5.6713800000000001</v>
      </c>
      <c r="G1738" s="2">
        <f>'Moving Avg'!F1738</f>
        <v>5.7209050000000001</v>
      </c>
      <c r="H1738" s="2">
        <f>'Moving Avg'!G1738</f>
        <v>5.6405739999999991</v>
      </c>
      <c r="I1738" s="2">
        <f>'Moving Avg'!H1738</f>
        <v>5.5606055000000039</v>
      </c>
      <c r="J1738" s="6" t="str">
        <f>OBV!F1738</f>
        <v>BEARISH</v>
      </c>
      <c r="K1738" s="6" t="str">
        <f>OBV!G1738</f>
        <v>NEUTRAL</v>
      </c>
      <c r="L1738" s="6" t="str">
        <f>OBV!H1738</f>
        <v>CONFIRMED BEARISH</v>
      </c>
    </row>
    <row r="1739" spans="1:12" ht="13.5" x14ac:dyDescent="0.25">
      <c r="A1739" s="3">
        <f>RSI!A1739</f>
        <v>44546</v>
      </c>
      <c r="B1739" s="2">
        <f>RSI!B1739</f>
        <v>5.6588000000000003</v>
      </c>
      <c r="C1739" s="2">
        <f>RSI!I1739</f>
        <v>41.252241388982469</v>
      </c>
      <c r="D1739" s="2">
        <f>MACD!E1739</f>
        <v>4.2376104592777963E-2</v>
      </c>
      <c r="E1739" s="2">
        <f>MACD!F1739</f>
        <v>3.7583453374216355E-2</v>
      </c>
      <c r="F1739" s="2">
        <f>'Moving Avg'!D1739</f>
        <v>5.6588000000000003</v>
      </c>
      <c r="G1739" s="2">
        <f>'Moving Avg'!F1739</f>
        <v>5.7114699999999994</v>
      </c>
      <c r="H1739" s="2">
        <f>'Moving Avg'!G1739</f>
        <v>5.6452899999999993</v>
      </c>
      <c r="I1739" s="2">
        <f>'Moving Avg'!H1739</f>
        <v>5.5608110000000037</v>
      </c>
      <c r="J1739" s="6" t="str">
        <f>OBV!F1739</f>
        <v>BEARISH</v>
      </c>
      <c r="K1739" s="6" t="str">
        <f>OBV!G1739</f>
        <v>NEUTRAL</v>
      </c>
      <c r="L1739" s="6" t="str">
        <f>OBV!H1739</f>
        <v>CONFIRMED BEARISH</v>
      </c>
    </row>
    <row r="1740" spans="1:12" ht="13.5" x14ac:dyDescent="0.25">
      <c r="A1740" s="3">
        <f>RSI!A1740</f>
        <v>44550</v>
      </c>
      <c r="B1740" s="2">
        <f>RSI!B1740</f>
        <v>5.6588000000000003</v>
      </c>
      <c r="C1740" s="2">
        <f>RSI!I1740</f>
        <v>41.252241388982469</v>
      </c>
      <c r="D1740" s="2">
        <f>MACD!E1740</f>
        <v>4.2816247596189072E-2</v>
      </c>
      <c r="E1740" s="2">
        <f>MACD!F1740</f>
        <v>3.8630012218610899E-2</v>
      </c>
      <c r="F1740" s="2">
        <f>'Moving Avg'!D1740</f>
        <v>5.6588000000000003</v>
      </c>
      <c r="G1740" s="2">
        <f>'Moving Avg'!F1740</f>
        <v>5.7075399999999998</v>
      </c>
      <c r="H1740" s="2">
        <f>'Moving Avg'!G1740</f>
        <v>5.6492199999999988</v>
      </c>
      <c r="I1740" s="2">
        <f>'Moving Avg'!H1740</f>
        <v>5.5617755000000031</v>
      </c>
      <c r="J1740" s="6" t="str">
        <f>OBV!F1740</f>
        <v>NEUTRAL</v>
      </c>
      <c r="K1740" s="6" t="str">
        <f>OBV!G1740</f>
        <v>NEUTRAL</v>
      </c>
      <c r="L1740" s="6" t="str">
        <f>OBV!H1740</f>
        <v>NEUTRAL</v>
      </c>
    </row>
    <row r="1741" spans="1:12" ht="13.5" x14ac:dyDescent="0.25">
      <c r="A1741" s="3">
        <f>RSI!A1741</f>
        <v>44551</v>
      </c>
      <c r="B1741" s="2">
        <f>RSI!B1741</f>
        <v>5.6195000000000004</v>
      </c>
      <c r="C1741" s="2">
        <f>RSI!I1741</f>
        <v>33.701424337149746</v>
      </c>
      <c r="D1741" s="2">
        <f>MACD!E1741</f>
        <v>4.6301074763007044E-2</v>
      </c>
      <c r="E1741" s="2">
        <f>MACD!F1741</f>
        <v>4.0164224727490129E-2</v>
      </c>
      <c r="F1741" s="2">
        <f>'Moving Avg'!D1741</f>
        <v>5.6509400000000003</v>
      </c>
      <c r="G1741" s="2">
        <f>'Moving Avg'!F1741</f>
        <v>5.7016450000000001</v>
      </c>
      <c r="H1741" s="2">
        <f>'Moving Avg'!G1741</f>
        <v>5.6531500000000001</v>
      </c>
      <c r="I1741" s="2">
        <f>'Moving Avg'!H1741</f>
        <v>5.5617845000000035</v>
      </c>
      <c r="J1741" s="6" t="str">
        <f>OBV!F1741</f>
        <v>BEARISH</v>
      </c>
      <c r="K1741" s="6" t="str">
        <f>OBV!G1741</f>
        <v>NEUTRAL</v>
      </c>
      <c r="L1741" s="6" t="str">
        <f>OBV!H1741</f>
        <v>CONFIRMED BEARISH</v>
      </c>
    </row>
    <row r="1742" spans="1:12" ht="13.5" x14ac:dyDescent="0.25">
      <c r="A1742" s="3">
        <f>RSI!A1742</f>
        <v>44552</v>
      </c>
      <c r="B1742" s="2">
        <f>RSI!B1742</f>
        <v>5.6195000000000004</v>
      </c>
      <c r="C1742" s="2">
        <f>RSI!I1742</f>
        <v>33.701424337149746</v>
      </c>
      <c r="D1742" s="2">
        <f>MACD!E1742</f>
        <v>4.9668377246833373E-2</v>
      </c>
      <c r="E1742" s="2">
        <f>MACD!F1742</f>
        <v>4.2065055231358783E-2</v>
      </c>
      <c r="F1742" s="2">
        <f>'Moving Avg'!D1742</f>
        <v>5.6430800000000003</v>
      </c>
      <c r="G1742" s="2">
        <f>'Moving Avg'!F1742</f>
        <v>5.6957499999999994</v>
      </c>
      <c r="H1742" s="2">
        <f>'Moving Avg'!G1742</f>
        <v>5.6570800000000023</v>
      </c>
      <c r="I1742" s="2">
        <f>'Moving Avg'!H1742</f>
        <v>5.5616040000000018</v>
      </c>
      <c r="J1742" s="6" t="str">
        <f>OBV!F1742</f>
        <v>BEARISH</v>
      </c>
      <c r="K1742" s="6" t="str">
        <f>OBV!G1742</f>
        <v>NEUTRAL</v>
      </c>
      <c r="L1742" s="6" t="str">
        <f>OBV!H1742</f>
        <v>CONFIRMED BEARISH</v>
      </c>
    </row>
    <row r="1743" spans="1:12" ht="13.5" x14ac:dyDescent="0.25">
      <c r="A1743" s="3">
        <f>RSI!A1743</f>
        <v>44553</v>
      </c>
      <c r="B1743" s="2">
        <f>RSI!B1743</f>
        <v>5.6195000000000004</v>
      </c>
      <c r="C1743" s="2">
        <f>RSI!I1743</f>
        <v>33.701424337149746</v>
      </c>
      <c r="D1743" s="2">
        <f>MACD!E1743</f>
        <v>5.2905228170095242E-2</v>
      </c>
      <c r="E1743" s="2">
        <f>MACD!F1743</f>
        <v>4.4233089819106078E-2</v>
      </c>
      <c r="F1743" s="2">
        <f>'Moving Avg'!D1743</f>
        <v>5.6352200000000012</v>
      </c>
      <c r="G1743" s="2">
        <f>'Moving Avg'!F1743</f>
        <v>5.6898549999999997</v>
      </c>
      <c r="H1743" s="2">
        <f>'Moving Avg'!G1743</f>
        <v>5.6610100000000019</v>
      </c>
      <c r="I1743" s="2">
        <f>'Moving Avg'!H1743</f>
        <v>5.5616890000000021</v>
      </c>
      <c r="J1743" s="6" t="str">
        <f>OBV!F1743</f>
        <v>BEARISH</v>
      </c>
      <c r="K1743" s="6" t="str">
        <f>OBV!G1743</f>
        <v>NEUTRAL</v>
      </c>
      <c r="L1743" s="6" t="str">
        <f>OBV!H1743</f>
        <v>CONFIRMED BEARISH</v>
      </c>
    </row>
    <row r="1744" spans="1:12" ht="13.5" x14ac:dyDescent="0.25">
      <c r="A1744" s="3">
        <f>RSI!A1744</f>
        <v>44554</v>
      </c>
      <c r="B1744" s="2">
        <f>RSI!B1744</f>
        <v>5.6195000000000004</v>
      </c>
      <c r="C1744" s="2">
        <f>RSI!I1744</f>
        <v>33.701424337149746</v>
      </c>
      <c r="D1744" s="2">
        <f>MACD!E1744</f>
        <v>5.6002986264728882E-2</v>
      </c>
      <c r="E1744" s="2">
        <f>MACD!F1744</f>
        <v>4.6587069108230642E-2</v>
      </c>
      <c r="F1744" s="2">
        <f>'Moving Avg'!D1744</f>
        <v>5.6273600000000012</v>
      </c>
      <c r="G1744" s="2">
        <f>'Moving Avg'!F1744</f>
        <v>5.6839599999999999</v>
      </c>
      <c r="H1744" s="2">
        <f>'Moving Avg'!G1744</f>
        <v>5.6649400000000023</v>
      </c>
      <c r="I1744" s="2">
        <f>'Moving Avg'!H1744</f>
        <v>5.5624570000000029</v>
      </c>
      <c r="J1744" s="6" t="str">
        <f>OBV!F1744</f>
        <v>BEARISH</v>
      </c>
      <c r="K1744" s="6" t="str">
        <f>OBV!G1744</f>
        <v>NEUTRAL</v>
      </c>
      <c r="L1744" s="6" t="str">
        <f>OBV!H1744</f>
        <v>CONFIRMED BEARISH</v>
      </c>
    </row>
    <row r="1745" spans="1:12" ht="13.5" x14ac:dyDescent="0.25">
      <c r="A1745" s="3">
        <f>RSI!A1745</f>
        <v>44557</v>
      </c>
      <c r="B1745" s="2">
        <f>RSI!B1745</f>
        <v>5.6195000000000004</v>
      </c>
      <c r="C1745" s="2">
        <f>RSI!I1745</f>
        <v>33.701424337149746</v>
      </c>
      <c r="D1745" s="2">
        <f>MACD!E1745</f>
        <v>4.9279543333006437E-2</v>
      </c>
      <c r="E1745" s="2">
        <f>MACD!F1745</f>
        <v>4.7125563953185803E-2</v>
      </c>
      <c r="F1745" s="2">
        <f>'Moving Avg'!D1745</f>
        <v>5.6195000000000004</v>
      </c>
      <c r="G1745" s="2">
        <f>'Moving Avg'!F1745</f>
        <v>5.6780650000000001</v>
      </c>
      <c r="H1745" s="2">
        <f>'Moving Avg'!G1745</f>
        <v>5.6672980000000042</v>
      </c>
      <c r="I1745" s="2">
        <f>'Moving Avg'!H1745</f>
        <v>5.5626560000000032</v>
      </c>
      <c r="J1745" s="6" t="str">
        <f>OBV!F1745</f>
        <v>BEARISH</v>
      </c>
      <c r="K1745" s="6" t="str">
        <f>OBV!G1745</f>
        <v>NEUTRAL</v>
      </c>
      <c r="L1745" s="6" t="str">
        <f>OBV!H1745</f>
        <v>CONFIRMED BEARISH</v>
      </c>
    </row>
    <row r="1746" spans="1:12" ht="13.5" x14ac:dyDescent="0.25">
      <c r="A1746" s="3">
        <f>RSI!A1746</f>
        <v>44558</v>
      </c>
      <c r="B1746" s="2">
        <f>RSI!B1746</f>
        <v>5.6116999999999999</v>
      </c>
      <c r="C1746" s="2">
        <f>RSI!I1746</f>
        <v>32.016627826696634</v>
      </c>
      <c r="D1746" s="2">
        <f>MACD!E1746</f>
        <v>4.4475939402649267E-2</v>
      </c>
      <c r="E1746" s="2">
        <f>MACD!F1746</f>
        <v>4.65956390430785E-2</v>
      </c>
      <c r="F1746" s="2">
        <f>'Moving Avg'!D1746</f>
        <v>5.6179399999999999</v>
      </c>
      <c r="G1746" s="2">
        <f>'Moving Avg'!F1746</f>
        <v>5.67178</v>
      </c>
      <c r="H1746" s="2">
        <f>'Moving Avg'!G1746</f>
        <v>5.6710720000000023</v>
      </c>
      <c r="I1746" s="2">
        <f>'Moving Avg'!H1746</f>
        <v>5.5628160000000024</v>
      </c>
      <c r="J1746" s="6" t="str">
        <f>OBV!F1746</f>
        <v>BEARISH</v>
      </c>
      <c r="K1746" s="6" t="str">
        <f>OBV!G1746</f>
        <v>NEUTRAL</v>
      </c>
      <c r="L1746" s="6" t="str">
        <f>OBV!H1746</f>
        <v>CONFIRMED BEARISH</v>
      </c>
    </row>
    <row r="1747" spans="1:12" ht="13.5" x14ac:dyDescent="0.25">
      <c r="A1747" s="3">
        <f>RSI!A1747</f>
        <v>44559</v>
      </c>
      <c r="B1747" s="2">
        <f>RSI!B1747</f>
        <v>5.6116999999999999</v>
      </c>
      <c r="C1747" s="2">
        <f>RSI!I1747</f>
        <v>32.016627826696634</v>
      </c>
      <c r="D1747" s="2">
        <f>MACD!E1747</f>
        <v>4.0742335874275781E-2</v>
      </c>
      <c r="E1747" s="2">
        <f>MACD!F1747</f>
        <v>4.5424978409317959E-2</v>
      </c>
      <c r="F1747" s="2">
        <f>'Moving Avg'!D1747</f>
        <v>5.6163799999999995</v>
      </c>
      <c r="G1747" s="2">
        <f>'Moving Avg'!F1747</f>
        <v>5.6662800000000004</v>
      </c>
      <c r="H1747" s="2">
        <f>'Moving Avg'!G1747</f>
        <v>5.6732740000000028</v>
      </c>
      <c r="I1747" s="2">
        <f>'Moving Avg'!H1747</f>
        <v>5.5630140000000017</v>
      </c>
      <c r="J1747" s="6" t="str">
        <f>OBV!F1747</f>
        <v>BEARISH</v>
      </c>
      <c r="K1747" s="6" t="str">
        <f>OBV!G1747</f>
        <v>NEUTRAL</v>
      </c>
      <c r="L1747" s="6" t="str">
        <f>OBV!H1747</f>
        <v>CONFIRMED BEARISH</v>
      </c>
    </row>
    <row r="1748" spans="1:12" ht="13.5" x14ac:dyDescent="0.25">
      <c r="A1748" s="3">
        <f>RSI!A1748</f>
        <v>44560</v>
      </c>
      <c r="B1748" s="2">
        <f>RSI!B1748</f>
        <v>5.6116999999999999</v>
      </c>
      <c r="C1748" s="2">
        <f>RSI!I1748</f>
        <v>32.016627826696634</v>
      </c>
      <c r="D1748" s="2">
        <f>MACD!E1748</f>
        <v>3.7889599937524387E-2</v>
      </c>
      <c r="E1748" s="2">
        <f>MACD!F1748</f>
        <v>4.3917902714959246E-2</v>
      </c>
      <c r="F1748" s="2">
        <f>'Moving Avg'!D1748</f>
        <v>5.6148199999999999</v>
      </c>
      <c r="G1748" s="2">
        <f>'Moving Avg'!F1748</f>
        <v>5.6607800000000008</v>
      </c>
      <c r="H1748" s="2">
        <f>'Moving Avg'!G1748</f>
        <v>5.6754760000000006</v>
      </c>
      <c r="I1748" s="2">
        <f>'Moving Avg'!H1748</f>
        <v>5.5631740000000027</v>
      </c>
      <c r="J1748" s="6" t="str">
        <f>OBV!F1748</f>
        <v>BEARISH</v>
      </c>
      <c r="K1748" s="6" t="str">
        <f>OBV!G1748</f>
        <v>NEUTRAL</v>
      </c>
      <c r="L1748" s="6" t="str">
        <f>OBV!H1748</f>
        <v>CONFIRMED BEARISH</v>
      </c>
    </row>
    <row r="1749" spans="1:12" ht="13.5" x14ac:dyDescent="0.25">
      <c r="A1749" s="3">
        <f>RSI!A1749</f>
        <v>44561</v>
      </c>
      <c r="B1749" s="2">
        <f>RSI!B1749</f>
        <v>5.6116999999999999</v>
      </c>
      <c r="C1749" s="2">
        <f>RSI!I1749</f>
        <v>32.016627826696634</v>
      </c>
      <c r="D1749" s="2">
        <f>MACD!E1749</f>
        <v>3.5759512238502822E-2</v>
      </c>
      <c r="E1749" s="2">
        <f>MACD!F1749</f>
        <v>4.2286224619667967E-2</v>
      </c>
      <c r="F1749" s="2">
        <f>'Moving Avg'!D1749</f>
        <v>5.6132599999999995</v>
      </c>
      <c r="G1749" s="2">
        <f>'Moving Avg'!F1749</f>
        <v>5.6552799999999994</v>
      </c>
      <c r="H1749" s="2">
        <f>'Moving Avg'!G1749</f>
        <v>5.6776779999999993</v>
      </c>
      <c r="I1749" s="2">
        <f>'Moving Avg'!H1749</f>
        <v>5.563334000000002</v>
      </c>
      <c r="J1749" s="6" t="str">
        <f>OBV!F1749</f>
        <v>BEARISH</v>
      </c>
      <c r="K1749" s="6" t="str">
        <f>OBV!G1749</f>
        <v>NEUTRAL</v>
      </c>
      <c r="L1749" s="6" t="str">
        <f>OBV!H1749</f>
        <v>CONFIRMED BEARISH</v>
      </c>
    </row>
    <row r="1750" spans="1:12" ht="13.5" x14ac:dyDescent="0.25">
      <c r="A1750" s="3">
        <f>RSI!A1750</f>
        <v>44564</v>
      </c>
      <c r="B1750" s="2">
        <f>RSI!B1750</f>
        <v>5.6116999999999999</v>
      </c>
      <c r="C1750" s="2">
        <f>RSI!I1750</f>
        <v>32.016627826696634</v>
      </c>
      <c r="D1750" s="2">
        <f>MACD!E1750</f>
        <v>3.4219876437405539E-2</v>
      </c>
      <c r="E1750" s="2">
        <f>MACD!F1750</f>
        <v>4.0672954983215485E-2</v>
      </c>
      <c r="F1750" s="2">
        <f>'Moving Avg'!D1750</f>
        <v>5.6116999999999999</v>
      </c>
      <c r="G1750" s="2">
        <f>'Moving Avg'!F1750</f>
        <v>5.6497799999999998</v>
      </c>
      <c r="H1750" s="2">
        <f>'Moving Avg'!G1750</f>
        <v>5.6798799999999998</v>
      </c>
      <c r="I1750" s="2">
        <f>'Moving Avg'!H1750</f>
        <v>5.5636835000000033</v>
      </c>
      <c r="J1750" s="6" t="str">
        <f>OBV!F1750</f>
        <v>BEARISH</v>
      </c>
      <c r="K1750" s="6" t="str">
        <f>OBV!G1750</f>
        <v>NEUTRAL</v>
      </c>
      <c r="L1750" s="6" t="str">
        <f>OBV!H1750</f>
        <v>CONFIRMED BEARISH</v>
      </c>
    </row>
    <row r="1751" spans="1:12" ht="13.5" x14ac:dyDescent="0.25">
      <c r="A1751" s="3">
        <f>RSI!A1751</f>
        <v>44565</v>
      </c>
      <c r="B1751" s="2">
        <f>RSI!B1751</f>
        <v>5.6116999999999999</v>
      </c>
      <c r="C1751" s="2">
        <f>RSI!I1751</f>
        <v>32.016627826696634</v>
      </c>
      <c r="D1751" s="2">
        <f>MACD!E1751</f>
        <v>2.711423726062101E-2</v>
      </c>
      <c r="E1751" s="2">
        <f>MACD!F1751</f>
        <v>3.7961211438696588E-2</v>
      </c>
      <c r="F1751" s="2">
        <f>'Moving Avg'!D1751</f>
        <v>5.6116999999999999</v>
      </c>
      <c r="G1751" s="2">
        <f>'Moving Avg'!F1751</f>
        <v>5.6442800000000002</v>
      </c>
      <c r="H1751" s="2">
        <f>'Moving Avg'!G1751</f>
        <v>5.6820819999999976</v>
      </c>
      <c r="I1751" s="2">
        <f>'Moving Avg'!H1751</f>
        <v>5.5640330000000029</v>
      </c>
      <c r="J1751" s="6" t="str">
        <f>OBV!F1751</f>
        <v>NEUTRAL</v>
      </c>
      <c r="K1751" s="6" t="str">
        <f>OBV!G1751</f>
        <v>NEUTRAL</v>
      </c>
      <c r="L1751" s="6" t="str">
        <f>OBV!H1751</f>
        <v>NEUTRAL</v>
      </c>
    </row>
    <row r="1752" spans="1:12" ht="13.5" x14ac:dyDescent="0.25">
      <c r="A1752" s="3">
        <f>RSI!A1752</f>
        <v>44566</v>
      </c>
      <c r="B1752" s="2">
        <f>RSI!B1752</f>
        <v>5.6116999999999999</v>
      </c>
      <c r="C1752" s="2">
        <f>RSI!I1752</f>
        <v>32.01662782669662</v>
      </c>
      <c r="D1752" s="2">
        <f>MACD!E1752</f>
        <v>2.1327035771566472E-2</v>
      </c>
      <c r="E1752" s="2">
        <f>MACD!F1752</f>
        <v>3.4634376305270567E-2</v>
      </c>
      <c r="F1752" s="2">
        <f>'Moving Avg'!D1752</f>
        <v>5.6116999999999999</v>
      </c>
      <c r="G1752" s="2">
        <f>'Moving Avg'!F1752</f>
        <v>5.6387799999999997</v>
      </c>
      <c r="H1752" s="2">
        <f>'Moving Avg'!G1752</f>
        <v>5.6842839999999981</v>
      </c>
      <c r="I1752" s="2">
        <f>'Moving Avg'!H1752</f>
        <v>5.5643825000000042</v>
      </c>
      <c r="J1752" s="6" t="str">
        <f>OBV!F1752</f>
        <v>NEUTRAL</v>
      </c>
      <c r="K1752" s="6" t="str">
        <f>OBV!G1752</f>
        <v>NEUTRAL</v>
      </c>
      <c r="L1752" s="6" t="str">
        <f>OBV!H1752</f>
        <v>NEUTRAL</v>
      </c>
    </row>
    <row r="1753" spans="1:12" ht="13.5" x14ac:dyDescent="0.25">
      <c r="A1753" s="3">
        <f>RSI!A1753</f>
        <v>44567</v>
      </c>
      <c r="B1753" s="2">
        <f>RSI!B1753</f>
        <v>5.5801999999999996</v>
      </c>
      <c r="C1753" s="2">
        <f>RSI!I1753</f>
        <v>23.90794684214643</v>
      </c>
      <c r="D1753" s="2">
        <f>MACD!E1753</f>
        <v>1.8972082630324572E-2</v>
      </c>
      <c r="E1753" s="2">
        <f>MACD!F1753</f>
        <v>3.1501917570281368E-2</v>
      </c>
      <c r="F1753" s="2">
        <f>'Moving Avg'!D1753</f>
        <v>5.6054000000000004</v>
      </c>
      <c r="G1753" s="2">
        <f>'Moving Avg'!F1753</f>
        <v>5.6317050000000002</v>
      </c>
      <c r="H1753" s="2">
        <f>'Moving Avg'!G1753</f>
        <v>5.6858559999999976</v>
      </c>
      <c r="I1753" s="2">
        <f>'Moving Avg'!H1753</f>
        <v>5.5645745000000053</v>
      </c>
      <c r="J1753" s="6" t="str">
        <f>OBV!F1753</f>
        <v>BEARISH</v>
      </c>
      <c r="K1753" s="6" t="str">
        <f>OBV!G1753</f>
        <v>NEUTRAL</v>
      </c>
      <c r="L1753" s="6" t="str">
        <f>OBV!H1753</f>
        <v>CONFIRMED BEARISH</v>
      </c>
    </row>
    <row r="1754" spans="1:12" ht="13.5" x14ac:dyDescent="0.25">
      <c r="A1754" s="3">
        <f>RSI!A1754</f>
        <v>44568</v>
      </c>
      <c r="B1754" s="2">
        <f>RSI!B1754</f>
        <v>5.4622999999999999</v>
      </c>
      <c r="C1754" s="2">
        <f>RSI!I1754</f>
        <v>11.830630360939097</v>
      </c>
      <c r="D1754" s="2">
        <f>MACD!E1754</f>
        <v>2.6092024384274382E-2</v>
      </c>
      <c r="E1754" s="2">
        <f>MACD!F1754</f>
        <v>3.0419938933079971E-2</v>
      </c>
      <c r="F1754" s="2">
        <f>'Moving Avg'!D1754</f>
        <v>5.57552</v>
      </c>
      <c r="G1754" s="2">
        <f>'Moving Avg'!F1754</f>
        <v>5.6187350000000009</v>
      </c>
      <c r="H1754" s="2">
        <f>'Moving Avg'!G1754</f>
        <v>5.6850699999999996</v>
      </c>
      <c r="I1754" s="2">
        <f>'Moving Avg'!H1754</f>
        <v>5.5643670000000052</v>
      </c>
      <c r="J1754" s="6" t="str">
        <f>OBV!F1754</f>
        <v>BEARISH</v>
      </c>
      <c r="K1754" s="6" t="str">
        <f>OBV!G1754</f>
        <v>NEUTRAL</v>
      </c>
      <c r="L1754" s="6" t="str">
        <f>OBV!H1754</f>
        <v>CONFIRMED BEARISH</v>
      </c>
    </row>
    <row r="1755" spans="1:12" ht="13.5" x14ac:dyDescent="0.25">
      <c r="A1755" s="3">
        <f>RSI!A1755</f>
        <v>44571</v>
      </c>
      <c r="B1755" s="2">
        <f>RSI!B1755</f>
        <v>5.5960000000000001</v>
      </c>
      <c r="C1755" s="2">
        <f>RSI!I1755</f>
        <v>45.470867066526715</v>
      </c>
      <c r="D1755" s="2">
        <f>MACD!E1755</f>
        <v>2.3260730608773983E-2</v>
      </c>
      <c r="E1755" s="2">
        <f>MACD!F1755</f>
        <v>2.8988097268218774E-2</v>
      </c>
      <c r="F1755" s="2">
        <f>'Moving Avg'!D1755</f>
        <v>5.5723799999999999</v>
      </c>
      <c r="G1755" s="2">
        <f>'Moving Avg'!F1755</f>
        <v>5.6155950000000008</v>
      </c>
      <c r="H1755" s="2">
        <f>'Moving Avg'!G1755</f>
        <v>5.6841280000000003</v>
      </c>
      <c r="I1755" s="2">
        <f>'Moving Avg'!H1755</f>
        <v>5.5646760000000066</v>
      </c>
      <c r="J1755" s="6" t="str">
        <f>OBV!F1755</f>
        <v>BEARISH</v>
      </c>
      <c r="K1755" s="6" t="str">
        <f>OBV!G1755</f>
        <v>NEUTRAL</v>
      </c>
      <c r="L1755" s="6" t="str">
        <f>OBV!H1755</f>
        <v>CONFIRMED BEARISH</v>
      </c>
    </row>
    <row r="1756" spans="1:12" ht="13.5" x14ac:dyDescent="0.25">
      <c r="A1756" s="3">
        <f>RSI!A1756</f>
        <v>44572</v>
      </c>
      <c r="B1756" s="2">
        <f>RSI!B1756</f>
        <v>5.8395999999999999</v>
      </c>
      <c r="C1756" s="2">
        <f>RSI!I1756</f>
        <v>68.816225568164157</v>
      </c>
      <c r="D1756" s="2">
        <f>MACD!E1756</f>
        <v>1.8007627720288966E-3</v>
      </c>
      <c r="E1756" s="2">
        <f>MACD!F1756</f>
        <v>2.35506303689808E-2</v>
      </c>
      <c r="F1756" s="2">
        <f>'Moving Avg'!D1756</f>
        <v>5.6179600000000001</v>
      </c>
      <c r="G1756" s="2">
        <f>'Moving Avg'!F1756</f>
        <v>5.6246350000000005</v>
      </c>
      <c r="H1756" s="2">
        <f>'Moving Avg'!G1756</f>
        <v>5.688530000000001</v>
      </c>
      <c r="I1756" s="2">
        <f>'Moving Avg'!H1756</f>
        <v>5.5662030000000069</v>
      </c>
      <c r="J1756" s="6" t="str">
        <f>OBV!F1756</f>
        <v>BEARISH</v>
      </c>
      <c r="K1756" s="6" t="str">
        <f>OBV!G1756</f>
        <v>NEUTRAL</v>
      </c>
      <c r="L1756" s="6" t="str">
        <f>OBV!H1756</f>
        <v>BEARISH DIVERGENCE</v>
      </c>
    </row>
    <row r="1757" spans="1:12" ht="13.5" x14ac:dyDescent="0.25">
      <c r="A1757" s="3">
        <f>RSI!A1757</f>
        <v>44573</v>
      </c>
      <c r="B1757" s="2">
        <f>RSI!B1757</f>
        <v>5.8395999999999999</v>
      </c>
      <c r="C1757" s="2">
        <f>RSI!I1757</f>
        <v>68.816225568164157</v>
      </c>
      <c r="D1757" s="2">
        <f>MACD!E1757</f>
        <v>-1.7630274852452388E-2</v>
      </c>
      <c r="E1757" s="2">
        <f>MACD!F1757</f>
        <v>1.5314449324694165E-2</v>
      </c>
      <c r="F1757" s="2">
        <f>'Moving Avg'!D1757</f>
        <v>5.6635400000000002</v>
      </c>
      <c r="G1757" s="2">
        <f>'Moving Avg'!F1757</f>
        <v>5.6336750000000011</v>
      </c>
      <c r="H1757" s="2">
        <f>'Moving Avg'!G1757</f>
        <v>5.6927740000000018</v>
      </c>
      <c r="I1757" s="2">
        <f>'Moving Avg'!H1757</f>
        <v>5.5680715000000065</v>
      </c>
      <c r="J1757" s="6" t="str">
        <f>OBV!F1757</f>
        <v>BEARISH</v>
      </c>
      <c r="K1757" s="6" t="str">
        <f>OBV!G1757</f>
        <v>NEUTRAL</v>
      </c>
      <c r="L1757" s="6" t="str">
        <f>OBV!H1757</f>
        <v>BEARISH DIVERGENCE</v>
      </c>
    </row>
    <row r="1758" spans="1:12" ht="13.5" x14ac:dyDescent="0.25">
      <c r="A1758" s="3">
        <f>RSI!A1758</f>
        <v>44574</v>
      </c>
      <c r="B1758" s="2">
        <f>RSI!B1758</f>
        <v>5.5801999999999996</v>
      </c>
      <c r="C1758" s="2">
        <f>RSI!I1758</f>
        <v>45.015288791915815</v>
      </c>
      <c r="D1758" s="2">
        <f>MACD!E1758</f>
        <v>-1.6035443648243941E-2</v>
      </c>
      <c r="E1758" s="2">
        <f>MACD!F1758</f>
        <v>9.0444707301065453E-3</v>
      </c>
      <c r="F1758" s="2">
        <f>'Moving Avg'!D1758</f>
        <v>5.6635400000000002</v>
      </c>
      <c r="G1758" s="2">
        <f>'Moving Avg'!F1758</f>
        <v>5.6297450000000016</v>
      </c>
      <c r="H1758" s="2">
        <f>'Moving Avg'!G1758</f>
        <v>5.6918300000000022</v>
      </c>
      <c r="I1758" s="2">
        <f>'Moving Avg'!H1758</f>
        <v>5.5686430000000078</v>
      </c>
      <c r="J1758" s="6" t="str">
        <f>OBV!F1758</f>
        <v>BEARISH</v>
      </c>
      <c r="K1758" s="6" t="str">
        <f>OBV!G1758</f>
        <v>NEUTRAL</v>
      </c>
      <c r="L1758" s="6" t="str">
        <f>OBV!H1758</f>
        <v>NEUTRAL</v>
      </c>
    </row>
    <row r="1759" spans="1:12" ht="13.5" x14ac:dyDescent="0.25">
      <c r="A1759" s="3">
        <f>RSI!A1759</f>
        <v>44575</v>
      </c>
      <c r="B1759" s="2">
        <f>RSI!B1759</f>
        <v>5.7374000000000001</v>
      </c>
      <c r="C1759" s="2">
        <f>RSI!I1759</f>
        <v>55.14089550363618</v>
      </c>
      <c r="D1759" s="2">
        <f>MACD!E1759</f>
        <v>-2.5888662007929497E-2</v>
      </c>
      <c r="E1759" s="2">
        <f>MACD!F1759</f>
        <v>2.0578441824993365E-3</v>
      </c>
      <c r="F1759" s="2">
        <f>'Moving Avg'!D1759</f>
        <v>5.718560000000001</v>
      </c>
      <c r="G1759" s="2">
        <f>'Moving Avg'!F1759</f>
        <v>5.6336750000000011</v>
      </c>
      <c r="H1759" s="2">
        <f>'Moving Avg'!G1759</f>
        <v>5.6934020000000025</v>
      </c>
      <c r="I1759" s="2">
        <f>'Moving Avg'!H1759</f>
        <v>5.569962500000007</v>
      </c>
      <c r="J1759" s="6" t="str">
        <f>OBV!F1759</f>
        <v>BULLISH</v>
      </c>
      <c r="K1759" s="6" t="str">
        <f>OBV!G1759</f>
        <v>NEUTRAL</v>
      </c>
      <c r="L1759" s="6" t="str">
        <f>OBV!H1759</f>
        <v>CONFIRMED BULLISH</v>
      </c>
    </row>
    <row r="1760" spans="1:12" ht="13.5" x14ac:dyDescent="0.25">
      <c r="A1760" s="3">
        <f>RSI!A1760</f>
        <v>44578</v>
      </c>
      <c r="B1760" s="2">
        <f>RSI!B1760</f>
        <v>5.7295999999999996</v>
      </c>
      <c r="C1760" s="2">
        <f>RSI!I1760</f>
        <v>54.603582944541252</v>
      </c>
      <c r="D1760" s="2">
        <f>MACD!E1760</f>
        <v>-3.4168093349473239E-2</v>
      </c>
      <c r="E1760" s="2">
        <f>MACD!F1760</f>
        <v>-5.1873433238951785E-3</v>
      </c>
      <c r="F1760" s="2">
        <f>'Moving Avg'!D1760</f>
        <v>5.7452799999999993</v>
      </c>
      <c r="G1760" s="2">
        <f>'Moving Avg'!F1760</f>
        <v>5.6372150000000012</v>
      </c>
      <c r="H1760" s="2">
        <f>'Moving Avg'!G1760</f>
        <v>5.6943460000000012</v>
      </c>
      <c r="I1760" s="2">
        <f>'Moving Avg'!H1760</f>
        <v>5.5712430000000062</v>
      </c>
      <c r="J1760" s="6" t="str">
        <f>OBV!F1760</f>
        <v>BEARISH</v>
      </c>
      <c r="K1760" s="6" t="str">
        <f>OBV!G1760</f>
        <v>NEUTRAL</v>
      </c>
      <c r="L1760" s="6" t="str">
        <f>OBV!H1760</f>
        <v>BEARISH DIVERGENCE</v>
      </c>
    </row>
    <row r="1761" spans="1:12" ht="13.5" x14ac:dyDescent="0.25">
      <c r="A1761" s="3">
        <f>RSI!A1761</f>
        <v>44579</v>
      </c>
      <c r="B1761" s="2">
        <f>RSI!B1761</f>
        <v>5.7295999999999996</v>
      </c>
      <c r="C1761" s="2">
        <f>RSI!I1761</f>
        <v>54.603582944541252</v>
      </c>
      <c r="D1761" s="2">
        <f>MACD!E1761</f>
        <v>-4.1609037068921495E-2</v>
      </c>
      <c r="E1761" s="2">
        <f>MACD!F1761</f>
        <v>-1.2471682072900442E-2</v>
      </c>
      <c r="F1761" s="2">
        <f>'Moving Avg'!D1761</f>
        <v>5.7232799999999999</v>
      </c>
      <c r="G1761" s="2">
        <f>'Moving Avg'!F1761</f>
        <v>5.6427200000000006</v>
      </c>
      <c r="H1761" s="2">
        <f>'Moving Avg'!G1761</f>
        <v>5.6946620000000019</v>
      </c>
      <c r="I1761" s="2">
        <f>'Moving Avg'!H1761</f>
        <v>5.5725235000000062</v>
      </c>
      <c r="J1761" s="6" t="str">
        <f>OBV!F1761</f>
        <v>BEARISH</v>
      </c>
      <c r="K1761" s="6" t="str">
        <f>OBV!G1761</f>
        <v>NEUTRAL</v>
      </c>
      <c r="L1761" s="6" t="str">
        <f>OBV!H1761</f>
        <v>CONFIRMED BEARISH</v>
      </c>
    </row>
    <row r="1762" spans="1:12" ht="13.5" x14ac:dyDescent="0.25">
      <c r="A1762" s="3">
        <f>RSI!A1762</f>
        <v>44580</v>
      </c>
      <c r="B1762" s="2">
        <f>RSI!B1762</f>
        <v>5.5015999999999998</v>
      </c>
      <c r="C1762" s="2">
        <f>RSI!I1762</f>
        <v>41.044794756759501</v>
      </c>
      <c r="D1762" s="2">
        <f>MACD!E1762</f>
        <v>-3.1419360073401847E-2</v>
      </c>
      <c r="E1762" s="2">
        <f>MACD!F1762</f>
        <v>-1.6261217673000726E-2</v>
      </c>
      <c r="F1762" s="2">
        <f>'Moving Avg'!D1762</f>
        <v>5.6556799999999985</v>
      </c>
      <c r="G1762" s="2">
        <f>'Moving Avg'!F1762</f>
        <v>5.636825</v>
      </c>
      <c r="H1762" s="2">
        <f>'Moving Avg'!G1762</f>
        <v>5.6904180000000011</v>
      </c>
      <c r="I1762" s="2">
        <f>'Moving Avg'!H1762</f>
        <v>5.5725505000000064</v>
      </c>
      <c r="J1762" s="6" t="str">
        <f>OBV!F1762</f>
        <v>BEARISH</v>
      </c>
      <c r="K1762" s="6" t="str">
        <f>OBV!G1762</f>
        <v>NEUTRAL</v>
      </c>
      <c r="L1762" s="6" t="str">
        <f>OBV!H1762</f>
        <v>CONFIRMED BEARISH</v>
      </c>
    </row>
    <row r="1763" spans="1:12" ht="13.5" x14ac:dyDescent="0.25">
      <c r="A1763" s="3">
        <f>RSI!A1763</f>
        <v>44581</v>
      </c>
      <c r="B1763" s="2">
        <f>RSI!B1763</f>
        <v>5.7217000000000002</v>
      </c>
      <c r="C1763" s="2">
        <f>RSI!I1763</f>
        <v>53.14129849769477</v>
      </c>
      <c r="D1763" s="2">
        <f>MACD!E1763</f>
        <v>-4.2973096215678019E-2</v>
      </c>
      <c r="E1763" s="2">
        <f>MACD!F1763</f>
        <v>-2.1603593381536189E-2</v>
      </c>
      <c r="F1763" s="2">
        <f>'Moving Avg'!D1763</f>
        <v>5.68398</v>
      </c>
      <c r="G1763" s="2">
        <f>'Moving Avg'!F1763</f>
        <v>5.6419350000000001</v>
      </c>
      <c r="H1763" s="2">
        <f>'Moving Avg'!G1763</f>
        <v>5.690576000000001</v>
      </c>
      <c r="I1763" s="2">
        <f>'Moving Avg'!H1763</f>
        <v>5.5736780000000081</v>
      </c>
      <c r="J1763" s="6" t="str">
        <f>OBV!F1763</f>
        <v>BEARISH</v>
      </c>
      <c r="K1763" s="6" t="str">
        <f>OBV!G1763</f>
        <v>NEUTRAL</v>
      </c>
      <c r="L1763" s="6" t="str">
        <f>OBV!H1763</f>
        <v>BEARISH DIVERGENCE</v>
      </c>
    </row>
    <row r="1764" spans="1:12" ht="13.5" x14ac:dyDescent="0.25">
      <c r="A1764" s="3">
        <f>RSI!A1764</f>
        <v>44582</v>
      </c>
      <c r="B1764" s="2">
        <f>RSI!B1764</f>
        <v>5.5015999999999998</v>
      </c>
      <c r="C1764" s="2">
        <f>RSI!I1764</f>
        <v>43.524034501191494</v>
      </c>
      <c r="D1764" s="2">
        <f>MACD!E1764</f>
        <v>-5.4982740244917672E-2</v>
      </c>
      <c r="E1764" s="2">
        <f>MACD!F1764</f>
        <v>-2.8279422754212486E-2</v>
      </c>
      <c r="F1764" s="2">
        <f>'Moving Avg'!D1764</f>
        <v>5.6368199999999993</v>
      </c>
      <c r="G1764" s="2">
        <f>'Moving Avg'!F1764</f>
        <v>5.6360399999999995</v>
      </c>
      <c r="H1764" s="2">
        <f>'Moving Avg'!G1764</f>
        <v>5.6850740000000011</v>
      </c>
      <c r="I1764" s="2">
        <f>'Moving Avg'!H1764</f>
        <v>5.5736670000000093</v>
      </c>
      <c r="J1764" s="6" t="str">
        <f>OBV!F1764</f>
        <v>BEARISH</v>
      </c>
      <c r="K1764" s="6" t="str">
        <f>OBV!G1764</f>
        <v>NEUTRAL</v>
      </c>
      <c r="L1764" s="6" t="str">
        <f>OBV!H1764</f>
        <v>CONFIRMED BEARISH</v>
      </c>
    </row>
    <row r="1765" spans="1:12" ht="13.5" x14ac:dyDescent="0.25">
      <c r="A1765" s="3">
        <f>RSI!A1765</f>
        <v>44585</v>
      </c>
      <c r="B1765" s="2">
        <f>RSI!B1765</f>
        <v>5.5015999999999998</v>
      </c>
      <c r="C1765" s="2">
        <f>RSI!I1765</f>
        <v>43.524034501191494</v>
      </c>
      <c r="D1765" s="2">
        <f>MACD!E1765</f>
        <v>-4.3644054054207793E-2</v>
      </c>
      <c r="E1765" s="2">
        <f>MACD!F1765</f>
        <v>-3.135234901421155E-2</v>
      </c>
      <c r="F1765" s="2">
        <f>'Moving Avg'!D1765</f>
        <v>5.5912199999999999</v>
      </c>
      <c r="G1765" s="2">
        <f>'Moving Avg'!F1765</f>
        <v>5.6301449999999997</v>
      </c>
      <c r="H1765" s="2">
        <f>'Moving Avg'!G1765</f>
        <v>5.6773700000000007</v>
      </c>
      <c r="I1765" s="2">
        <f>'Moving Avg'!H1765</f>
        <v>5.5733145000000102</v>
      </c>
      <c r="J1765" s="6" t="str">
        <f>OBV!F1765</f>
        <v>BEARISH</v>
      </c>
      <c r="K1765" s="6" t="str">
        <f>OBV!G1765</f>
        <v>NEUTRAL</v>
      </c>
      <c r="L1765" s="6" t="str">
        <f>OBV!H1765</f>
        <v>CONFIRMED BEARISH</v>
      </c>
    </row>
    <row r="1766" spans="1:12" ht="13.5" x14ac:dyDescent="0.25">
      <c r="A1766" s="3">
        <f>RSI!A1766</f>
        <v>44586</v>
      </c>
      <c r="B1766" s="2">
        <f>RSI!B1766</f>
        <v>5.423</v>
      </c>
      <c r="C1766" s="2">
        <f>RSI!I1766</f>
        <v>40.489229714026457</v>
      </c>
      <c r="D1766" s="2">
        <f>MACD!E1766</f>
        <v>1.0111828904942222E-2</v>
      </c>
      <c r="E1766" s="2">
        <f>MACD!F1766</f>
        <v>-2.3059513430380797E-2</v>
      </c>
      <c r="F1766" s="2">
        <f>'Moving Avg'!D1766</f>
        <v>5.5298999999999996</v>
      </c>
      <c r="G1766" s="2">
        <f>'Moving Avg'!F1766</f>
        <v>5.6207099999999999</v>
      </c>
      <c r="H1766" s="2">
        <f>'Moving Avg'!G1766</f>
        <v>5.6710820000000002</v>
      </c>
      <c r="I1766" s="2">
        <f>'Moving Avg'!H1766</f>
        <v>5.5725690000000103</v>
      </c>
      <c r="J1766" s="6" t="str">
        <f>OBV!F1766</f>
        <v>BEARISH</v>
      </c>
      <c r="K1766" s="6" t="str">
        <f>OBV!G1766</f>
        <v>NEUTRAL</v>
      </c>
      <c r="L1766" s="6" t="str">
        <f>OBV!H1766</f>
        <v>CONFIRMED BEARISH</v>
      </c>
    </row>
    <row r="1767" spans="1:12" ht="13.5" x14ac:dyDescent="0.25">
      <c r="A1767" s="3">
        <f>RSI!A1767</f>
        <v>44587</v>
      </c>
      <c r="B1767" s="2">
        <f>RSI!B1767</f>
        <v>5.4309000000000003</v>
      </c>
      <c r="C1767" s="2">
        <f>RSI!I1767</f>
        <v>40.935010121715891</v>
      </c>
      <c r="D1767" s="2">
        <f>MACD!E1767</f>
        <v>5.6275420067752435E-2</v>
      </c>
      <c r="E1767" s="2">
        <f>MACD!F1767</f>
        <v>-7.1925267307541511E-3</v>
      </c>
      <c r="F1767" s="2">
        <f>'Moving Avg'!D1767</f>
        <v>5.5157600000000002</v>
      </c>
      <c r="G1767" s="2">
        <f>'Moving Avg'!F1767</f>
        <v>5.6116699999999993</v>
      </c>
      <c r="H1767" s="2">
        <f>'Moving Avg'!G1767</f>
        <v>5.6627500000000008</v>
      </c>
      <c r="I1767" s="2">
        <f>'Moving Avg'!H1767</f>
        <v>5.5706480000000109</v>
      </c>
      <c r="J1767" s="6" t="str">
        <f>OBV!F1767</f>
        <v>BULLISH</v>
      </c>
      <c r="K1767" s="6" t="str">
        <f>OBV!G1767</f>
        <v>NEUTRAL</v>
      </c>
      <c r="L1767" s="6" t="str">
        <f>OBV!H1767</f>
        <v>BULLISH DIVERGENCE</v>
      </c>
    </row>
    <row r="1768" spans="1:12" ht="13.5" x14ac:dyDescent="0.25">
      <c r="A1768" s="3">
        <f>RSI!A1768</f>
        <v>44588</v>
      </c>
      <c r="B1768" s="2">
        <f>RSI!B1768</f>
        <v>5.4387999999999996</v>
      </c>
      <c r="C1768" s="2">
        <f>RSI!I1768</f>
        <v>41.407672287334648</v>
      </c>
      <c r="D1768" s="2">
        <f>MACD!E1768</f>
        <v>5.5966832858356241E-2</v>
      </c>
      <c r="E1768" s="2">
        <f>MACD!F1768</f>
        <v>5.4393451870679271E-3</v>
      </c>
      <c r="F1768" s="2">
        <f>'Moving Avg'!D1768</f>
        <v>5.4591800000000008</v>
      </c>
      <c r="G1768" s="2">
        <f>'Moving Avg'!F1768</f>
        <v>5.6030249999999997</v>
      </c>
      <c r="H1768" s="2">
        <f>'Moving Avg'!G1768</f>
        <v>5.6545760000000005</v>
      </c>
      <c r="I1768" s="2">
        <f>'Moving Avg'!H1768</f>
        <v>5.5694880000000113</v>
      </c>
      <c r="J1768" s="6" t="str">
        <f>OBV!F1768</f>
        <v>BULLISH</v>
      </c>
      <c r="K1768" s="6" t="str">
        <f>OBV!G1768</f>
        <v>NEUTRAL</v>
      </c>
      <c r="L1768" s="6" t="str">
        <f>OBV!H1768</f>
        <v>BULLISH DIVERGENCE</v>
      </c>
    </row>
    <row r="1769" spans="1:12" ht="13.5" x14ac:dyDescent="0.25">
      <c r="A1769" s="3">
        <f>RSI!A1769</f>
        <v>44589</v>
      </c>
      <c r="B1769" s="2">
        <f>RSI!B1769</f>
        <v>5.4466000000000001</v>
      </c>
      <c r="C1769" s="2">
        <f>RSI!I1769</f>
        <v>41.902021585864297</v>
      </c>
      <c r="D1769" s="2">
        <f>MACD!E1769</f>
        <v>8.0305497205885423E-2</v>
      </c>
      <c r="E1769" s="2">
        <f>MACD!F1769</f>
        <v>2.0412575590831428E-2</v>
      </c>
      <c r="F1769" s="2">
        <f>'Moving Avg'!D1769</f>
        <v>5.4481799999999998</v>
      </c>
      <c r="G1769" s="2">
        <f>'Moving Avg'!F1769</f>
        <v>5.5947699999999987</v>
      </c>
      <c r="H1769" s="2">
        <f>'Moving Avg'!G1769</f>
        <v>5.6465580000000015</v>
      </c>
      <c r="I1769" s="2">
        <f>'Moving Avg'!H1769</f>
        <v>5.5683670000000109</v>
      </c>
      <c r="J1769" s="6" t="str">
        <f>OBV!F1769</f>
        <v>BULLISH</v>
      </c>
      <c r="K1769" s="6" t="str">
        <f>OBV!G1769</f>
        <v>NEUTRAL</v>
      </c>
      <c r="L1769" s="6" t="str">
        <f>OBV!H1769</f>
        <v>BULLISH DIVERGENCE</v>
      </c>
    </row>
    <row r="1770" spans="1:12" ht="13.5" x14ac:dyDescent="0.25">
      <c r="A1770" s="3">
        <f>RSI!A1770</f>
        <v>44592</v>
      </c>
      <c r="B1770" s="2">
        <f>RSI!B1770</f>
        <v>5.423</v>
      </c>
      <c r="C1770" s="2">
        <f>RSI!I1770</f>
        <v>40.780901643628006</v>
      </c>
      <c r="D1770" s="2">
        <f>MACD!E1770</f>
        <v>0.10232119722510724</v>
      </c>
      <c r="E1770" s="2">
        <f>MACD!F1770</f>
        <v>3.6794299917686596E-2</v>
      </c>
      <c r="F1770" s="2">
        <f>'Moving Avg'!D1770</f>
        <v>5.4324600000000007</v>
      </c>
      <c r="G1770" s="2">
        <f>'Moving Avg'!F1770</f>
        <v>5.5853349999999988</v>
      </c>
      <c r="H1770" s="2">
        <f>'Moving Avg'!G1770</f>
        <v>5.6402700000000001</v>
      </c>
      <c r="I1770" s="2">
        <f>'Moving Avg'!H1770</f>
        <v>5.5666725000000108</v>
      </c>
      <c r="J1770" s="6" t="str">
        <f>OBV!F1770</f>
        <v>BULLISH</v>
      </c>
      <c r="K1770" s="6" t="str">
        <f>OBV!G1770</f>
        <v>NEUTRAL</v>
      </c>
      <c r="L1770" s="6" t="str">
        <f>OBV!H1770</f>
        <v>BULLISH DIVERGENCE</v>
      </c>
    </row>
    <row r="1771" spans="1:12" ht="13.5" x14ac:dyDescent="0.25">
      <c r="A1771" s="3">
        <f>RSI!A1771</f>
        <v>44593</v>
      </c>
      <c r="B1771" s="2">
        <f>RSI!B1771</f>
        <v>5.4387999999999996</v>
      </c>
      <c r="C1771" s="2">
        <f>RSI!I1771</f>
        <v>41.901656473292157</v>
      </c>
      <c r="D1771" s="2">
        <f>MACD!E1771</f>
        <v>0.12072755824045256</v>
      </c>
      <c r="E1771" s="2">
        <f>MACD!F1771</f>
        <v>5.3580951582239793E-2</v>
      </c>
      <c r="F1771" s="2">
        <f>'Moving Avg'!D1771</f>
        <v>5.4356200000000001</v>
      </c>
      <c r="G1771" s="2">
        <f>'Moving Avg'!F1771</f>
        <v>5.5766899999999993</v>
      </c>
      <c r="H1771" s="2">
        <f>'Moving Avg'!G1771</f>
        <v>5.6342980000000011</v>
      </c>
      <c r="I1771" s="2">
        <f>'Moving Avg'!H1771</f>
        <v>5.5650570000000092</v>
      </c>
      <c r="J1771" s="6" t="str">
        <f>OBV!F1771</f>
        <v>BULLISH</v>
      </c>
      <c r="K1771" s="6" t="str">
        <f>OBV!G1771</f>
        <v>STRONG</v>
      </c>
      <c r="L1771" s="6" t="str">
        <f>OBV!H1771</f>
        <v>CONFIRMED BULLISH</v>
      </c>
    </row>
    <row r="1772" spans="1:12" ht="13.5" x14ac:dyDescent="0.25">
      <c r="A1772" s="3">
        <f>RSI!A1772</f>
        <v>44594</v>
      </c>
      <c r="B1772" s="2">
        <f>RSI!B1772</f>
        <v>5.4622999999999999</v>
      </c>
      <c r="C1772" s="2">
        <f>RSI!I1772</f>
        <v>43.611035635338524</v>
      </c>
      <c r="D1772" s="2">
        <f>MACD!E1772</f>
        <v>0.10026898002466211</v>
      </c>
      <c r="E1772" s="2">
        <f>MACD!F1772</f>
        <v>6.2918557270724262E-2</v>
      </c>
      <c r="F1772" s="2">
        <f>'Moving Avg'!D1772</f>
        <v>5.4418999999999995</v>
      </c>
      <c r="G1772" s="2">
        <f>'Moving Avg'!F1772</f>
        <v>5.5692199999999996</v>
      </c>
      <c r="H1772" s="2">
        <f>'Moving Avg'!G1772</f>
        <v>5.6287960000000021</v>
      </c>
      <c r="I1772" s="2">
        <f>'Moving Avg'!H1772</f>
        <v>5.5635590000000095</v>
      </c>
      <c r="J1772" s="6" t="str">
        <f>OBV!F1772</f>
        <v>BULLISH</v>
      </c>
      <c r="K1772" s="6" t="str">
        <f>OBV!G1772</f>
        <v>NEUTRAL</v>
      </c>
      <c r="L1772" s="6" t="str">
        <f>OBV!H1772</f>
        <v>CONFIRMED BULLISH</v>
      </c>
    </row>
    <row r="1773" spans="1:12" ht="13.5" x14ac:dyDescent="0.25">
      <c r="A1773" s="3">
        <f>RSI!A1773</f>
        <v>44595</v>
      </c>
      <c r="B1773" s="2">
        <f>RSI!B1773</f>
        <v>5.4387999999999996</v>
      </c>
      <c r="C1773" s="2">
        <f>RSI!I1773</f>
        <v>42.271641325393489</v>
      </c>
      <c r="D1773" s="2">
        <f>MACD!E1773</f>
        <v>0.11914765543936046</v>
      </c>
      <c r="E1773" s="2">
        <f>MACD!F1773</f>
        <v>7.4164376904451504E-2</v>
      </c>
      <c r="F1773" s="2">
        <f>'Moving Avg'!D1773</f>
        <v>5.4418999999999995</v>
      </c>
      <c r="G1773" s="2">
        <f>'Moving Avg'!F1773</f>
        <v>5.5621499999999999</v>
      </c>
      <c r="H1773" s="2">
        <f>'Moving Avg'!G1773</f>
        <v>5.6228240000000032</v>
      </c>
      <c r="I1773" s="2">
        <f>'Moving Avg'!H1773</f>
        <v>5.5619435000000079</v>
      </c>
      <c r="J1773" s="6" t="str">
        <f>OBV!F1773</f>
        <v>BULLISH</v>
      </c>
      <c r="K1773" s="6" t="str">
        <f>OBV!G1773</f>
        <v>NEUTRAL</v>
      </c>
      <c r="L1773" s="6" t="str">
        <f>OBV!H1773</f>
        <v>NEUTRAL</v>
      </c>
    </row>
    <row r="1774" spans="1:12" ht="13.5" x14ac:dyDescent="0.25">
      <c r="A1774" s="3">
        <f>RSI!A1774</f>
        <v>44596</v>
      </c>
      <c r="B1774" s="2">
        <f>RSI!B1774</f>
        <v>5.6588000000000003</v>
      </c>
      <c r="C1774" s="2">
        <f>RSI!I1774</f>
        <v>55.920305004580101</v>
      </c>
      <c r="D1774" s="2">
        <f>MACD!E1774</f>
        <v>8.5646929277778838E-2</v>
      </c>
      <c r="E1774" s="2">
        <f>MACD!F1774</f>
        <v>7.6460887379116965E-2</v>
      </c>
      <c r="F1774" s="2">
        <f>'Moving Avg'!D1774</f>
        <v>5.4843399999999995</v>
      </c>
      <c r="G1774" s="2">
        <f>'Moving Avg'!F1774</f>
        <v>5.5719750000000001</v>
      </c>
      <c r="H1774" s="2">
        <f>'Moving Avg'!G1774</f>
        <v>5.621252000000001</v>
      </c>
      <c r="I1774" s="2">
        <f>'Moving Avg'!H1774</f>
        <v>5.5612000000000066</v>
      </c>
      <c r="J1774" s="6" t="str">
        <f>OBV!F1774</f>
        <v>BULLISH</v>
      </c>
      <c r="K1774" s="6" t="str">
        <f>OBV!G1774</f>
        <v>NEUTRAL</v>
      </c>
      <c r="L1774" s="6" t="str">
        <f>OBV!H1774</f>
        <v>CONFIRMED BULLISH</v>
      </c>
    </row>
    <row r="1775" spans="1:12" ht="13.5" x14ac:dyDescent="0.25">
      <c r="A1775" s="3">
        <f>RSI!A1775</f>
        <v>44599</v>
      </c>
      <c r="B1775" s="2">
        <f>RSI!B1775</f>
        <v>5.6588000000000003</v>
      </c>
      <c r="C1775" s="2">
        <f>RSI!I1775</f>
        <v>55.920305004580101</v>
      </c>
      <c r="D1775" s="2">
        <f>MACD!E1775</f>
        <v>5.6632435227789379E-2</v>
      </c>
      <c r="E1775" s="2">
        <f>MACD!F1775</f>
        <v>7.2495196948851454E-2</v>
      </c>
      <c r="F1775" s="2">
        <f>'Moving Avg'!D1775</f>
        <v>5.5314999999999994</v>
      </c>
      <c r="G1775" s="2">
        <f>'Moving Avg'!F1775</f>
        <v>5.5751149999999994</v>
      </c>
      <c r="H1775" s="2">
        <f>'Moving Avg'!G1775</f>
        <v>5.6196800000000007</v>
      </c>
      <c r="I1775" s="2">
        <f>'Moving Avg'!H1775</f>
        <v>5.560456500000007</v>
      </c>
      <c r="J1775" s="6" t="str">
        <f>OBV!F1775</f>
        <v>BULLISH</v>
      </c>
      <c r="K1775" s="6" t="str">
        <f>OBV!G1775</f>
        <v>NEUTRAL</v>
      </c>
      <c r="L1775" s="6" t="str">
        <f>OBV!H1775</f>
        <v>CONFIRMED BULLISH</v>
      </c>
    </row>
    <row r="1776" spans="1:12" ht="13.5" x14ac:dyDescent="0.25">
      <c r="A1776" s="3">
        <f>RSI!A1776</f>
        <v>44600</v>
      </c>
      <c r="B1776" s="2">
        <f>RSI!B1776</f>
        <v>5.6588000000000003</v>
      </c>
      <c r="C1776" s="2">
        <f>RSI!I1776</f>
        <v>55.920305004580101</v>
      </c>
      <c r="D1776" s="2">
        <f>MACD!E1776</f>
        <v>1.9371137208819889E-2</v>
      </c>
      <c r="E1776" s="2">
        <f>MACD!F1776</f>
        <v>6.1870385000845143E-2</v>
      </c>
      <c r="F1776" s="2">
        <f>'Moving Avg'!D1776</f>
        <v>5.5754999999999999</v>
      </c>
      <c r="G1776" s="2">
        <f>'Moving Avg'!F1776</f>
        <v>5.5660749999999997</v>
      </c>
      <c r="H1776" s="2">
        <f>'Moving Avg'!G1776</f>
        <v>5.6181079999999994</v>
      </c>
      <c r="I1776" s="2">
        <f>'Moving Avg'!H1776</f>
        <v>5.5597130000000057</v>
      </c>
      <c r="J1776" s="6" t="str">
        <f>OBV!F1776</f>
        <v>BULLISH</v>
      </c>
      <c r="K1776" s="6" t="str">
        <f>OBV!G1776</f>
        <v>NEUTRAL</v>
      </c>
      <c r="L1776" s="6" t="str">
        <f>OBV!H1776</f>
        <v>CONFIRMED BULLISH</v>
      </c>
    </row>
    <row r="1777" spans="1:12" ht="13.5" x14ac:dyDescent="0.25">
      <c r="A1777" s="3">
        <f>RSI!A1777</f>
        <v>44601</v>
      </c>
      <c r="B1777" s="2">
        <f>RSI!B1777</f>
        <v>5.5174000000000003</v>
      </c>
      <c r="C1777" s="2">
        <f>RSI!I1777</f>
        <v>47.000002502543083</v>
      </c>
      <c r="D1777" s="2">
        <f>MACD!E1777</f>
        <v>-1.0406619480223256E-3</v>
      </c>
      <c r="E1777" s="2">
        <f>MACD!F1777</f>
        <v>4.9288175611071648E-2</v>
      </c>
      <c r="F1777" s="2">
        <f>'Moving Avg'!D1777</f>
        <v>5.5865200000000002</v>
      </c>
      <c r="G1777" s="2">
        <f>'Moving Avg'!F1777</f>
        <v>5.5499649999999994</v>
      </c>
      <c r="H1777" s="2">
        <f>'Moving Avg'!G1777</f>
        <v>5.6140219999999985</v>
      </c>
      <c r="I1777" s="2">
        <f>'Moving Avg'!H1777</f>
        <v>5.558832000000006</v>
      </c>
      <c r="J1777" s="6" t="str">
        <f>OBV!F1777</f>
        <v>BEARISH</v>
      </c>
      <c r="K1777" s="6" t="str">
        <f>OBV!G1777</f>
        <v>NEUTRAL</v>
      </c>
      <c r="L1777" s="6" t="str">
        <f>OBV!H1777</f>
        <v>BEARISH DIVERGENCE</v>
      </c>
    </row>
    <row r="1778" spans="1:12" ht="13.5" x14ac:dyDescent="0.25">
      <c r="A1778" s="3">
        <f>RSI!A1778</f>
        <v>44602</v>
      </c>
      <c r="B1778" s="2">
        <f>RSI!B1778</f>
        <v>5.5174000000000003</v>
      </c>
      <c r="C1778" s="2">
        <f>RSI!I1778</f>
        <v>47.000002502543083</v>
      </c>
      <c r="D1778" s="2">
        <f>MACD!E1778</f>
        <v>-1.6791323259531588E-2</v>
      </c>
      <c r="E1778" s="2">
        <f>MACD!F1778</f>
        <v>3.6072275836951002E-2</v>
      </c>
      <c r="F1778" s="2">
        <f>'Moving Avg'!D1778</f>
        <v>5.6022400000000001</v>
      </c>
      <c r="G1778" s="2">
        <f>'Moving Avg'!F1778</f>
        <v>5.5468249999999992</v>
      </c>
      <c r="H1778" s="2">
        <f>'Moving Avg'!G1778</f>
        <v>5.6099359999999994</v>
      </c>
      <c r="I1778" s="2">
        <f>'Moving Avg'!H1778</f>
        <v>5.5579890000000054</v>
      </c>
      <c r="J1778" s="6" t="str">
        <f>OBV!F1778</f>
        <v>BEARISH</v>
      </c>
      <c r="K1778" s="6" t="str">
        <f>OBV!G1778</f>
        <v>NEUTRAL</v>
      </c>
      <c r="L1778" s="6" t="str">
        <f>OBV!H1778</f>
        <v>BEARISH DIVERGENCE</v>
      </c>
    </row>
    <row r="1779" spans="1:12" ht="13.5" x14ac:dyDescent="0.25">
      <c r="A1779" s="3">
        <f>RSI!A1779</f>
        <v>44603</v>
      </c>
      <c r="B1779" s="2">
        <f>RSI!B1779</f>
        <v>5.4622999999999999</v>
      </c>
      <c r="C1779" s="2">
        <f>RSI!I1779</f>
        <v>43.839560679673831</v>
      </c>
      <c r="D1779" s="2">
        <f>MACD!E1779</f>
        <v>-2.4554475873853399E-2</v>
      </c>
      <c r="E1779" s="2">
        <f>MACD!F1779</f>
        <v>2.3946925494790123E-2</v>
      </c>
      <c r="F1779" s="2">
        <f>'Moving Avg'!D1779</f>
        <v>5.5629400000000002</v>
      </c>
      <c r="G1779" s="2">
        <f>'Moving Avg'!F1779</f>
        <v>5.5330699999999995</v>
      </c>
      <c r="H1779" s="2">
        <f>'Moving Avg'!G1779</f>
        <v>5.6047479999999998</v>
      </c>
      <c r="I1779" s="2">
        <f>'Moving Avg'!H1779</f>
        <v>5.5562630000000048</v>
      </c>
      <c r="J1779" s="6" t="str">
        <f>OBV!F1779</f>
        <v>BEARISH</v>
      </c>
      <c r="K1779" s="6" t="str">
        <f>OBV!G1779</f>
        <v>NEUTRAL</v>
      </c>
      <c r="L1779" s="6" t="str">
        <f>OBV!H1779</f>
        <v>CONFIRMED BEARISH</v>
      </c>
    </row>
    <row r="1780" spans="1:12" ht="13.5" x14ac:dyDescent="0.25">
      <c r="A1780" s="3">
        <f>RSI!A1780</f>
        <v>44606</v>
      </c>
      <c r="B1780" s="2">
        <f>RSI!B1780</f>
        <v>5.6430999999999996</v>
      </c>
      <c r="C1780" s="2">
        <f>RSI!I1780</f>
        <v>54.622195752120106</v>
      </c>
      <c r="D1780" s="2">
        <f>MACD!E1780</f>
        <v>-4.7559174065999521E-2</v>
      </c>
      <c r="E1780" s="2">
        <f>MACD!F1780</f>
        <v>9.6457055826321952E-3</v>
      </c>
      <c r="F1780" s="2">
        <f>'Moving Avg'!D1780</f>
        <v>5.559800000000001</v>
      </c>
      <c r="G1780" s="2">
        <f>'Moving Avg'!F1780</f>
        <v>5.5287449999999998</v>
      </c>
      <c r="H1780" s="2">
        <f>'Moving Avg'!G1780</f>
        <v>5.6031759999999995</v>
      </c>
      <c r="I1780" s="2">
        <f>'Moving Avg'!H1780</f>
        <v>5.5560105000000055</v>
      </c>
      <c r="J1780" s="6" t="str">
        <f>OBV!F1780</f>
        <v>BEARISH</v>
      </c>
      <c r="K1780" s="6" t="str">
        <f>OBV!G1780</f>
        <v>NEUTRAL</v>
      </c>
      <c r="L1780" s="6" t="str">
        <f>OBV!H1780</f>
        <v>CONFIRMED BEARISH</v>
      </c>
    </row>
    <row r="1781" spans="1:12" ht="13.5" x14ac:dyDescent="0.25">
      <c r="A1781" s="3">
        <f>RSI!A1781</f>
        <v>44607</v>
      </c>
      <c r="B1781" s="2">
        <f>RSI!B1781</f>
        <v>5.4622999999999999</v>
      </c>
      <c r="C1781" s="2">
        <f>RSI!I1781</f>
        <v>45.263287532786066</v>
      </c>
      <c r="D1781" s="2">
        <f>MACD!E1781</f>
        <v>-5.1725713400974094E-2</v>
      </c>
      <c r="E1781" s="2">
        <f>MACD!F1781</f>
        <v>-2.6285782140890619E-3</v>
      </c>
      <c r="F1781" s="2">
        <f>'Moving Avg'!D1781</f>
        <v>5.5205000000000002</v>
      </c>
      <c r="G1781" s="2">
        <f>'Moving Avg'!F1781</f>
        <v>5.5153799999999995</v>
      </c>
      <c r="H1781" s="2">
        <f>'Moving Avg'!G1781</f>
        <v>5.5979880000000017</v>
      </c>
      <c r="I1781" s="2">
        <f>'Moving Avg'!H1781</f>
        <v>5.554512500000004</v>
      </c>
      <c r="J1781" s="6" t="str">
        <f>OBV!F1781</f>
        <v>BEARISH</v>
      </c>
      <c r="K1781" s="6" t="str">
        <f>OBV!G1781</f>
        <v>NEUTRAL</v>
      </c>
      <c r="L1781" s="6" t="str">
        <f>OBV!H1781</f>
        <v>CONFIRMED BEARISH</v>
      </c>
    </row>
    <row r="1782" spans="1:12" ht="13.5" x14ac:dyDescent="0.25">
      <c r="A1782" s="3">
        <f>RSI!A1782</f>
        <v>44608</v>
      </c>
      <c r="B1782" s="2">
        <f>RSI!B1782</f>
        <v>5.4622999999999999</v>
      </c>
      <c r="C1782" s="2">
        <f>RSI!I1782</f>
        <v>45.263287532786066</v>
      </c>
      <c r="D1782" s="2">
        <f>MACD!E1782</f>
        <v>-5.1053050903862918E-2</v>
      </c>
      <c r="E1782" s="2">
        <f>MACD!F1782</f>
        <v>-1.2313472752043834E-2</v>
      </c>
      <c r="F1782" s="2">
        <f>'Moving Avg'!D1782</f>
        <v>5.5094799999999999</v>
      </c>
      <c r="G1782" s="2">
        <f>'Moving Avg'!F1782</f>
        <v>5.5134150000000002</v>
      </c>
      <c r="H1782" s="2">
        <f>'Moving Avg'!G1782</f>
        <v>5.5928000000000004</v>
      </c>
      <c r="I1782" s="2">
        <f>'Moving Avg'!H1782</f>
        <v>5.5530145000000042</v>
      </c>
      <c r="J1782" s="6" t="str">
        <f>OBV!F1782</f>
        <v>BEARISH</v>
      </c>
      <c r="K1782" s="6" t="str">
        <f>OBV!G1782</f>
        <v>NEUTRAL</v>
      </c>
      <c r="L1782" s="6" t="str">
        <f>OBV!H1782</f>
        <v>CONFIRMED BEARISH</v>
      </c>
    </row>
    <row r="1783" spans="1:12" ht="13.5" x14ac:dyDescent="0.25">
      <c r="A1783" s="3">
        <f>RSI!A1783</f>
        <v>44609</v>
      </c>
      <c r="B1783" s="2">
        <f>RSI!B1783</f>
        <v>5.5015999999999998</v>
      </c>
      <c r="C1783" s="2">
        <f>RSI!I1783</f>
        <v>47.529670593908847</v>
      </c>
      <c r="D1783" s="2">
        <f>MACD!E1783</f>
        <v>-5.6470730703519045E-2</v>
      </c>
      <c r="E1783" s="2">
        <f>MACD!F1783</f>
        <v>-2.1144924342338875E-2</v>
      </c>
      <c r="F1783" s="2">
        <f>'Moving Avg'!D1783</f>
        <v>5.5063199999999997</v>
      </c>
      <c r="G1783" s="2">
        <f>'Moving Avg'!F1783</f>
        <v>5.5024099999999994</v>
      </c>
      <c r="H1783" s="2">
        <f>'Moving Avg'!G1783</f>
        <v>5.5883980000000015</v>
      </c>
      <c r="I1783" s="2">
        <f>'Moving Avg'!H1783</f>
        <v>5.5517130000000039</v>
      </c>
      <c r="J1783" s="6" t="str">
        <f>OBV!F1783</f>
        <v>BEARISH</v>
      </c>
      <c r="K1783" s="6" t="str">
        <f>OBV!G1783</f>
        <v>NEUTRAL</v>
      </c>
      <c r="L1783" s="6" t="str">
        <f>OBV!H1783</f>
        <v>CONFIRMED BEARISH</v>
      </c>
    </row>
    <row r="1784" spans="1:12" ht="13.5" x14ac:dyDescent="0.25">
      <c r="A1784" s="3">
        <f>RSI!A1784</f>
        <v>44610</v>
      </c>
      <c r="B1784" s="2">
        <f>RSI!B1784</f>
        <v>5.5408999999999997</v>
      </c>
      <c r="C1784" s="2">
        <f>RSI!I1784</f>
        <v>49.769459753655511</v>
      </c>
      <c r="D1784" s="2">
        <f>MACD!E1784</f>
        <v>-2.9852437319163982E-2</v>
      </c>
      <c r="E1784" s="2">
        <f>MACD!F1784</f>
        <v>-2.2886426937703895E-2</v>
      </c>
      <c r="F1784" s="2">
        <f>'Moving Avg'!D1784</f>
        <v>5.5220399999999996</v>
      </c>
      <c r="G1784" s="2">
        <f>'Moving Avg'!F1784</f>
        <v>5.5043749999999987</v>
      </c>
      <c r="H1784" s="2">
        <f>'Moving Avg'!G1784</f>
        <v>5.5847820000000024</v>
      </c>
      <c r="I1784" s="2">
        <f>'Moving Avg'!H1784</f>
        <v>5.5513290000000053</v>
      </c>
      <c r="J1784" s="6" t="str">
        <f>OBV!F1784</f>
        <v>BEARISH</v>
      </c>
      <c r="K1784" s="6" t="str">
        <f>OBV!G1784</f>
        <v>NEUTRAL</v>
      </c>
      <c r="L1784" s="6" t="str">
        <f>OBV!H1784</f>
        <v>BEARISH DIVERGENCE</v>
      </c>
    </row>
    <row r="1785" spans="1:12" ht="13.5" x14ac:dyDescent="0.25">
      <c r="A1785" s="3">
        <f>RSI!A1785</f>
        <v>44613</v>
      </c>
      <c r="B1785" s="2">
        <f>RSI!B1785</f>
        <v>5.5408999999999997</v>
      </c>
      <c r="C1785" s="2">
        <f>RSI!I1785</f>
        <v>49.769459753655511</v>
      </c>
      <c r="D1785" s="2">
        <f>MACD!E1785</f>
        <v>-7.3138605955902491E-3</v>
      </c>
      <c r="E1785" s="2">
        <f>MACD!F1785</f>
        <v>-1.9771913669281167E-2</v>
      </c>
      <c r="F1785" s="2">
        <f>'Moving Avg'!D1785</f>
        <v>5.5016000000000007</v>
      </c>
      <c r="G1785" s="2">
        <f>'Moving Avg'!F1785</f>
        <v>5.5063399999999989</v>
      </c>
      <c r="H1785" s="2">
        <f>'Moving Avg'!G1785</f>
        <v>5.5824240000000023</v>
      </c>
      <c r="I1785" s="2">
        <f>'Moving Avg'!H1785</f>
        <v>5.550945000000004</v>
      </c>
      <c r="J1785" s="6" t="str">
        <f>OBV!F1785</f>
        <v>BEARISH</v>
      </c>
      <c r="K1785" s="6" t="str">
        <f>OBV!G1785</f>
        <v>NEUTRAL</v>
      </c>
      <c r="L1785" s="6" t="str">
        <f>OBV!H1785</f>
        <v>CONFIRMED BEARISH</v>
      </c>
    </row>
    <row r="1786" spans="1:12" ht="13.5" x14ac:dyDescent="0.25">
      <c r="A1786" s="3">
        <f>RSI!A1786</f>
        <v>44614</v>
      </c>
      <c r="B1786" s="2">
        <f>RSI!B1786</f>
        <v>5.5408999999999997</v>
      </c>
      <c r="C1786" s="2">
        <f>RSI!I1786</f>
        <v>49.769459753655511</v>
      </c>
      <c r="D1786" s="2">
        <f>MACD!E1786</f>
        <v>1.1771507043627061E-2</v>
      </c>
      <c r="E1786" s="2">
        <f>MACD!F1786</f>
        <v>-1.3463229526699523E-2</v>
      </c>
      <c r="F1786" s="2">
        <f>'Moving Avg'!D1786</f>
        <v>5.5173199999999998</v>
      </c>
      <c r="G1786" s="2">
        <f>'Moving Avg'!F1786</f>
        <v>5.5122349999999987</v>
      </c>
      <c r="H1786" s="2">
        <f>'Moving Avg'!G1786</f>
        <v>5.5800660000000031</v>
      </c>
      <c r="I1786" s="2">
        <f>'Moving Avg'!H1786</f>
        <v>5.5505610000000036</v>
      </c>
      <c r="J1786" s="6" t="str">
        <f>OBV!F1786</f>
        <v>BULLISH</v>
      </c>
      <c r="K1786" s="6" t="str">
        <f>OBV!G1786</f>
        <v>NEUTRAL</v>
      </c>
      <c r="L1786" s="6" t="str">
        <f>OBV!H1786</f>
        <v>CONFIRMED BULLISH</v>
      </c>
    </row>
    <row r="1787" spans="1:12" ht="13.5" x14ac:dyDescent="0.25">
      <c r="A1787" s="3">
        <f>RSI!A1787</f>
        <v>44615</v>
      </c>
      <c r="B1787" s="2">
        <f>RSI!B1787</f>
        <v>5.5408999999999997</v>
      </c>
      <c r="C1787" s="2">
        <f>RSI!I1787</f>
        <v>49.769459753655511</v>
      </c>
      <c r="D1787" s="2">
        <f>MACD!E1787</f>
        <v>6.1800257690123317E-3</v>
      </c>
      <c r="E1787" s="2">
        <f>MACD!F1787</f>
        <v>-9.5345784675571511E-3</v>
      </c>
      <c r="F1787" s="2">
        <f>'Moving Avg'!D1787</f>
        <v>5.5330400000000006</v>
      </c>
      <c r="G1787" s="2">
        <f>'Moving Avg'!F1787</f>
        <v>5.5177349999999992</v>
      </c>
      <c r="H1787" s="2">
        <f>'Moving Avg'!G1787</f>
        <v>5.5777080000000021</v>
      </c>
      <c r="I1787" s="2">
        <f>'Moving Avg'!H1787</f>
        <v>5.5501770000000041</v>
      </c>
      <c r="J1787" s="6" t="str">
        <f>OBV!F1787</f>
        <v>BULLISH</v>
      </c>
      <c r="K1787" s="6" t="str">
        <f>OBV!G1787</f>
        <v>NEUTRAL</v>
      </c>
      <c r="L1787" s="6" t="str">
        <f>OBV!H1787</f>
        <v>CONFIRMED BULLISH</v>
      </c>
    </row>
    <row r="1788" spans="1:12" ht="13.5" x14ac:dyDescent="0.25">
      <c r="A1788" s="3">
        <f>RSI!A1788</f>
        <v>44616</v>
      </c>
      <c r="B1788" s="2">
        <f>RSI!B1788</f>
        <v>5.5408999999999997</v>
      </c>
      <c r="C1788" s="2">
        <f>RSI!I1788</f>
        <v>49.769459753655511</v>
      </c>
      <c r="D1788" s="2">
        <f>MACD!E1788</f>
        <v>1.4610016846958729E-3</v>
      </c>
      <c r="E1788" s="2">
        <f>MACD!F1788</f>
        <v>-7.3354624371065463E-3</v>
      </c>
      <c r="F1788" s="2">
        <f>'Moving Avg'!D1788</f>
        <v>5.5408999999999997</v>
      </c>
      <c r="G1788" s="2">
        <f>'Moving Avg'!F1788</f>
        <v>5.5228399999999978</v>
      </c>
      <c r="H1788" s="2">
        <f>'Moving Avg'!G1788</f>
        <v>5.575350000000002</v>
      </c>
      <c r="I1788" s="2">
        <f>'Moving Avg'!H1788</f>
        <v>5.5497930000000055</v>
      </c>
      <c r="J1788" s="6" t="str">
        <f>OBV!F1788</f>
        <v>BULLISH</v>
      </c>
      <c r="K1788" s="6" t="str">
        <f>OBV!G1788</f>
        <v>NEUTRAL</v>
      </c>
      <c r="L1788" s="6" t="str">
        <f>OBV!H1788</f>
        <v>CONFIRMED BULLISH</v>
      </c>
    </row>
    <row r="1789" spans="1:12" ht="13.5" x14ac:dyDescent="0.25">
      <c r="A1789" s="3">
        <f>RSI!A1789</f>
        <v>44617</v>
      </c>
      <c r="B1789" s="2">
        <f>RSI!B1789</f>
        <v>5.3601999999999999</v>
      </c>
      <c r="C1789" s="2">
        <f>RSI!I1789</f>
        <v>38.752098457676894</v>
      </c>
      <c r="D1789" s="2">
        <f>MACD!E1789</f>
        <v>2.3875668416026841E-3</v>
      </c>
      <c r="E1789" s="2">
        <f>MACD!F1789</f>
        <v>-5.3908565813647006E-3</v>
      </c>
      <c r="F1789" s="2">
        <f>'Moving Avg'!D1789</f>
        <v>5.5047599999999992</v>
      </c>
      <c r="G1789" s="2">
        <f>'Moving Avg'!F1789</f>
        <v>5.5185199999999988</v>
      </c>
      <c r="H1789" s="2">
        <f>'Moving Avg'!G1789</f>
        <v>5.569378000000003</v>
      </c>
      <c r="I1789" s="2">
        <f>'Moving Avg'!H1789</f>
        <v>5.5485055000000054</v>
      </c>
      <c r="J1789" s="6" t="str">
        <f>OBV!F1789</f>
        <v>BEARISH</v>
      </c>
      <c r="K1789" s="6" t="str">
        <f>OBV!G1789</f>
        <v>NEUTRAL</v>
      </c>
      <c r="L1789" s="6" t="str">
        <f>OBV!H1789</f>
        <v>CONFIRMED BEARISH</v>
      </c>
    </row>
    <row r="1790" spans="1:12" ht="13.5" x14ac:dyDescent="0.25">
      <c r="A1790" s="3">
        <f>RSI!A1790</f>
        <v>44620</v>
      </c>
      <c r="B1790" s="2">
        <f>RSI!B1790</f>
        <v>5.3522999999999996</v>
      </c>
      <c r="C1790" s="2">
        <f>RSI!I1790</f>
        <v>38.352374166638022</v>
      </c>
      <c r="D1790" s="2">
        <f>MACD!E1790</f>
        <v>3.2650402029018366E-2</v>
      </c>
      <c r="E1790" s="2">
        <f>MACD!F1790</f>
        <v>2.2173951407119131E-3</v>
      </c>
      <c r="F1790" s="2">
        <f>'Moving Avg'!D1790</f>
        <v>5.467039999999999</v>
      </c>
      <c r="G1790" s="2">
        <f>'Moving Avg'!F1790</f>
        <v>5.5149849999999985</v>
      </c>
      <c r="H1790" s="2">
        <f>'Moving Avg'!G1790</f>
        <v>5.5632480000000024</v>
      </c>
      <c r="I1790" s="2">
        <f>'Moving Avg'!H1790</f>
        <v>5.5471785000000065</v>
      </c>
      <c r="J1790" s="6" t="str">
        <f>OBV!F1790</f>
        <v>BEARISH</v>
      </c>
      <c r="K1790" s="6" t="str">
        <f>OBV!G1790</f>
        <v>NEUTRAL</v>
      </c>
      <c r="L1790" s="6" t="str">
        <f>OBV!H1790</f>
        <v>CONFIRMED BEARISH</v>
      </c>
    </row>
    <row r="1791" spans="1:12" ht="13.5" x14ac:dyDescent="0.25">
      <c r="A1791" s="3">
        <f>RSI!A1791</f>
        <v>44621</v>
      </c>
      <c r="B1791" s="2">
        <f>RSI!B1791</f>
        <v>5.3601999999999999</v>
      </c>
      <c r="C1791" s="2">
        <f>RSI!I1791</f>
        <v>39.029654793903767</v>
      </c>
      <c r="D1791" s="2">
        <f>MACD!E1791</f>
        <v>3.0901906497461162E-2</v>
      </c>
      <c r="E1791" s="2">
        <f>MACD!F1791</f>
        <v>7.9542974120617622E-3</v>
      </c>
      <c r="F1791" s="2">
        <f>'Moving Avg'!D1791</f>
        <v>5.4308999999999994</v>
      </c>
      <c r="G1791" s="2">
        <f>'Moving Avg'!F1791</f>
        <v>5.5110549999999989</v>
      </c>
      <c r="H1791" s="2">
        <f>'Moving Avg'!G1791</f>
        <v>5.5580620000000023</v>
      </c>
      <c r="I1791" s="2">
        <f>'Moving Avg'!H1791</f>
        <v>5.5460810000000071</v>
      </c>
      <c r="J1791" s="6" t="str">
        <f>OBV!F1791</f>
        <v>BEARISH</v>
      </c>
      <c r="K1791" s="6" t="str">
        <f>OBV!G1791</f>
        <v>NEUTRAL</v>
      </c>
      <c r="L1791" s="6" t="str">
        <f>OBV!H1791</f>
        <v>CONFIRMED BEARISH</v>
      </c>
    </row>
    <row r="1792" spans="1:12" ht="13.5" x14ac:dyDescent="0.25">
      <c r="A1792" s="3">
        <f>RSI!A1792</f>
        <v>44622</v>
      </c>
      <c r="B1792" s="2">
        <f>RSI!B1792</f>
        <v>5.3837000000000002</v>
      </c>
      <c r="C1792" s="2">
        <f>RSI!I1792</f>
        <v>41.10253569265862</v>
      </c>
      <c r="D1792" s="2">
        <f>MACD!E1792</f>
        <v>2.8602636135157233E-2</v>
      </c>
      <c r="E1792" s="2">
        <f>MACD!F1792</f>
        <v>1.2083965156680858E-2</v>
      </c>
      <c r="F1792" s="2">
        <f>'Moving Avg'!D1792</f>
        <v>5.3994599999999995</v>
      </c>
      <c r="G1792" s="2">
        <f>'Moving Avg'!F1792</f>
        <v>5.5071249999999994</v>
      </c>
      <c r="H1792" s="2">
        <f>'Moving Avg'!G1792</f>
        <v>5.5533460000000003</v>
      </c>
      <c r="I1792" s="2">
        <f>'Moving Avg'!H1792</f>
        <v>5.5445315000000086</v>
      </c>
      <c r="J1792" s="6" t="str">
        <f>OBV!F1792</f>
        <v>BULLISH</v>
      </c>
      <c r="K1792" s="6" t="str">
        <f>OBV!G1792</f>
        <v>NEUTRAL</v>
      </c>
      <c r="L1792" s="6" t="str">
        <f>OBV!H1792</f>
        <v>BULLISH DIVERGENCE</v>
      </c>
    </row>
    <row r="1793" spans="1:12" ht="13.5" x14ac:dyDescent="0.25">
      <c r="A1793" s="3">
        <f>RSI!A1793</f>
        <v>44623</v>
      </c>
      <c r="B1793" s="2">
        <f>RSI!B1793</f>
        <v>5.3837000000000002</v>
      </c>
      <c r="C1793" s="2">
        <f>RSI!I1793</f>
        <v>41.10253569265862</v>
      </c>
      <c r="D1793" s="2">
        <f>MACD!E1793</f>
        <v>3.3417137861157187E-2</v>
      </c>
      <c r="E1793" s="2">
        <f>MACD!F1793</f>
        <v>1.6350599697576126E-2</v>
      </c>
      <c r="F1793" s="2">
        <f>'Moving Avg'!D1793</f>
        <v>5.3680199999999996</v>
      </c>
      <c r="G1793" s="2">
        <f>'Moving Avg'!F1793</f>
        <v>5.5043699999999998</v>
      </c>
      <c r="H1793" s="2">
        <f>'Moving Avg'!G1793</f>
        <v>5.5486299999999984</v>
      </c>
      <c r="I1793" s="2">
        <f>'Moving Avg'!H1793</f>
        <v>5.5430200000000092</v>
      </c>
      <c r="J1793" s="6" t="str">
        <f>OBV!F1793</f>
        <v>BULLISH</v>
      </c>
      <c r="K1793" s="6" t="str">
        <f>OBV!G1793</f>
        <v>NEUTRAL</v>
      </c>
      <c r="L1793" s="6" t="str">
        <f>OBV!H1793</f>
        <v>BULLISH DIVERGENCE</v>
      </c>
    </row>
    <row r="1794" spans="1:12" ht="13.5" x14ac:dyDescent="0.25">
      <c r="A1794" s="3">
        <f>RSI!A1794</f>
        <v>44624</v>
      </c>
      <c r="B1794" s="2">
        <f>RSI!B1794</f>
        <v>5.3837000000000002</v>
      </c>
      <c r="C1794" s="2">
        <f>RSI!I1794</f>
        <v>41.102535692658627</v>
      </c>
      <c r="D1794" s="2">
        <f>MACD!E1794</f>
        <v>4.4198104878836908E-2</v>
      </c>
      <c r="E1794" s="2">
        <f>MACD!F1794</f>
        <v>2.1920100733828281E-2</v>
      </c>
      <c r="F1794" s="2">
        <f>'Moving Avg'!D1794</f>
        <v>5.3727200000000002</v>
      </c>
      <c r="G1794" s="2">
        <f>'Moving Avg'!F1794</f>
        <v>5.490615</v>
      </c>
      <c r="H1794" s="2">
        <f>'Moving Avg'!G1794</f>
        <v>5.5439139999999982</v>
      </c>
      <c r="I1794" s="2">
        <f>'Moving Avg'!H1794</f>
        <v>5.5415085000000088</v>
      </c>
      <c r="J1794" s="6" t="str">
        <f>OBV!F1794</f>
        <v>BULLISH</v>
      </c>
      <c r="K1794" s="6" t="str">
        <f>OBV!G1794</f>
        <v>NEUTRAL</v>
      </c>
      <c r="L1794" s="6" t="str">
        <f>OBV!H1794</f>
        <v>CONFIRMED BULLISH</v>
      </c>
    </row>
    <row r="1795" spans="1:12" ht="13.5" x14ac:dyDescent="0.25">
      <c r="A1795" s="3">
        <f>RSI!A1795</f>
        <v>44627</v>
      </c>
      <c r="B1795" s="2">
        <f>RSI!B1795</f>
        <v>5.3837000000000002</v>
      </c>
      <c r="C1795" s="2">
        <f>RSI!I1795</f>
        <v>41.102535692658634</v>
      </c>
      <c r="D1795" s="2">
        <f>MACD!E1795</f>
        <v>5.3932502344212097E-2</v>
      </c>
      <c r="E1795" s="2">
        <f>MACD!F1795</f>
        <v>2.8322581055905047E-2</v>
      </c>
      <c r="F1795" s="2">
        <f>'Moving Avg'!D1795</f>
        <v>5.3790000000000004</v>
      </c>
      <c r="G1795" s="2">
        <f>'Moving Avg'!F1795</f>
        <v>5.4768600000000012</v>
      </c>
      <c r="H1795" s="2">
        <f>'Moving Avg'!G1795</f>
        <v>5.5391979999999981</v>
      </c>
      <c r="I1795" s="2">
        <f>'Moving Avg'!H1795</f>
        <v>5.5399970000000103</v>
      </c>
      <c r="J1795" s="6" t="str">
        <f>OBV!F1795</f>
        <v>BULLISH</v>
      </c>
      <c r="K1795" s="6" t="str">
        <f>OBV!G1795</f>
        <v>NEUTRAL</v>
      </c>
      <c r="L1795" s="6" t="str">
        <f>OBV!H1795</f>
        <v>CONFIRMED BULLISH</v>
      </c>
    </row>
    <row r="1796" spans="1:12" ht="13.5" x14ac:dyDescent="0.25">
      <c r="A1796" s="3">
        <f>RSI!A1796</f>
        <v>44628</v>
      </c>
      <c r="B1796" s="2">
        <f>RSI!B1796</f>
        <v>5.3916000000000004</v>
      </c>
      <c r="C1796" s="2">
        <f>RSI!I1796</f>
        <v>41.994247916779422</v>
      </c>
      <c r="D1796" s="2">
        <f>MACD!E1796</f>
        <v>6.2150819419999337E-2</v>
      </c>
      <c r="E1796" s="2">
        <f>MACD!F1796</f>
        <v>3.5088228728723907E-2</v>
      </c>
      <c r="F1796" s="2">
        <f>'Moving Avg'!D1796</f>
        <v>5.3852799999999998</v>
      </c>
      <c r="G1796" s="2">
        <f>'Moving Avg'!F1796</f>
        <v>5.4635000000000016</v>
      </c>
      <c r="H1796" s="2">
        <f>'Moving Avg'!G1796</f>
        <v>5.5347959999999974</v>
      </c>
      <c r="I1796" s="2">
        <f>'Moving Avg'!H1796</f>
        <v>5.538866500000009</v>
      </c>
      <c r="J1796" s="6" t="str">
        <f>OBV!F1796</f>
        <v>BULLISH</v>
      </c>
      <c r="K1796" s="6" t="str">
        <f>OBV!G1796</f>
        <v>NEUTRAL</v>
      </c>
      <c r="L1796" s="6" t="str">
        <f>OBV!H1796</f>
        <v>CONFIRMED BULLISH</v>
      </c>
    </row>
    <row r="1797" spans="1:12" ht="13.5" x14ac:dyDescent="0.25">
      <c r="A1797" s="3">
        <f>RSI!A1797</f>
        <v>44629</v>
      </c>
      <c r="B1797" s="2">
        <f>RSI!B1797</f>
        <v>5.4938000000000002</v>
      </c>
      <c r="C1797" s="2">
        <f>RSI!I1797</f>
        <v>52.098145544905584</v>
      </c>
      <c r="D1797" s="2">
        <f>MACD!E1797</f>
        <v>6.20124545144769E-2</v>
      </c>
      <c r="E1797" s="2">
        <f>MACD!F1797</f>
        <v>4.0473073885874504E-2</v>
      </c>
      <c r="F1797" s="2">
        <f>'Moving Avg'!D1797</f>
        <v>5.4073000000000002</v>
      </c>
      <c r="G1797" s="2">
        <f>'Moving Avg'!F1797</f>
        <v>5.462320000000001</v>
      </c>
      <c r="H1797" s="2">
        <f>'Moving Avg'!G1797</f>
        <v>5.532438</v>
      </c>
      <c r="I1797" s="2">
        <f>'Moving Avg'!H1797</f>
        <v>5.5390060000000094</v>
      </c>
      <c r="J1797" s="6" t="str">
        <f>OBV!F1797</f>
        <v>BULLISH</v>
      </c>
      <c r="K1797" s="6" t="str">
        <f>OBV!G1797</f>
        <v>NEUTRAL</v>
      </c>
      <c r="L1797" s="6" t="str">
        <f>OBV!H1797</f>
        <v>CONFIRMED BULLISH</v>
      </c>
    </row>
    <row r="1798" spans="1:12" ht="13.5" x14ac:dyDescent="0.25">
      <c r="A1798" s="3">
        <f>RSI!A1798</f>
        <v>44630</v>
      </c>
      <c r="B1798" s="2">
        <f>RSI!B1798</f>
        <v>5.4938000000000002</v>
      </c>
      <c r="C1798" s="2">
        <f>RSI!I1798</f>
        <v>52.098145544905591</v>
      </c>
      <c r="D1798" s="2">
        <f>MACD!E1798</f>
        <v>6.1734106460127336E-2</v>
      </c>
      <c r="E1798" s="2">
        <f>MACD!F1798</f>
        <v>4.472528040072507E-2</v>
      </c>
      <c r="F1798" s="2">
        <f>'Moving Avg'!D1798</f>
        <v>5.4293199999999997</v>
      </c>
      <c r="G1798" s="2">
        <f>'Moving Avg'!F1798</f>
        <v>5.4611400000000003</v>
      </c>
      <c r="H1798" s="2">
        <f>'Moving Avg'!G1798</f>
        <v>5.5300800000000008</v>
      </c>
      <c r="I1798" s="2">
        <f>'Moving Avg'!H1798</f>
        <v>5.5391455000000098</v>
      </c>
      <c r="J1798" s="6" t="str">
        <f>OBV!F1798</f>
        <v>BULLISH</v>
      </c>
      <c r="K1798" s="6" t="str">
        <f>OBV!G1798</f>
        <v>NEUTRAL</v>
      </c>
      <c r="L1798" s="6" t="str">
        <f>OBV!H1798</f>
        <v>CONFIRMED BULLISH</v>
      </c>
    </row>
    <row r="1799" spans="1:12" ht="13.5" x14ac:dyDescent="0.25">
      <c r="A1799" s="3">
        <f>RSI!A1799</f>
        <v>44631</v>
      </c>
      <c r="B1799" s="2">
        <f>RSI!B1799</f>
        <v>5.4938000000000002</v>
      </c>
      <c r="C1799" s="2">
        <f>RSI!I1799</f>
        <v>52.098145544905591</v>
      </c>
      <c r="D1799" s="2">
        <f>MACD!E1799</f>
        <v>3.3549257056177062E-2</v>
      </c>
      <c r="E1799" s="2">
        <f>MACD!F1799</f>
        <v>4.2490075731815471E-2</v>
      </c>
      <c r="F1799" s="2">
        <f>'Moving Avg'!D1799</f>
        <v>5.4513400000000001</v>
      </c>
      <c r="G1799" s="2">
        <f>'Moving Avg'!F1799</f>
        <v>5.4627150000000002</v>
      </c>
      <c r="H1799" s="2">
        <f>'Moving Avg'!G1799</f>
        <v>5.5277220000000007</v>
      </c>
      <c r="I1799" s="2">
        <f>'Moving Avg'!H1799</f>
        <v>5.5392850000000102</v>
      </c>
      <c r="J1799" s="6" t="str">
        <f>OBV!F1799</f>
        <v>BULLISH</v>
      </c>
      <c r="K1799" s="6" t="str">
        <f>OBV!G1799</f>
        <v>NEUTRAL</v>
      </c>
      <c r="L1799" s="6" t="str">
        <f>OBV!H1799</f>
        <v>CONFIRMED BULLISH</v>
      </c>
    </row>
    <row r="1800" spans="1:12" ht="13.5" x14ac:dyDescent="0.25">
      <c r="A1800" s="3">
        <f>RSI!A1800</f>
        <v>44634</v>
      </c>
      <c r="B1800" s="2">
        <f>RSI!B1800</f>
        <v>5.4781000000000004</v>
      </c>
      <c r="C1800" s="2">
        <f>RSI!I1800</f>
        <v>50.413278545916768</v>
      </c>
      <c r="D1800" s="2">
        <f>MACD!E1800</f>
        <v>9.5098535966009479E-3</v>
      </c>
      <c r="E1800" s="2">
        <f>MACD!F1800</f>
        <v>3.5894031304772568E-2</v>
      </c>
      <c r="F1800" s="2">
        <f>'Moving Avg'!D1800</f>
        <v>5.4702200000000003</v>
      </c>
      <c r="G1800" s="2">
        <f>'Moving Avg'!F1800</f>
        <v>5.4544649999999999</v>
      </c>
      <c r="H1800" s="2">
        <f>'Moving Avg'!G1800</f>
        <v>5.5250500000000011</v>
      </c>
      <c r="I1800" s="2">
        <f>'Moving Avg'!H1800</f>
        <v>5.5393460000000099</v>
      </c>
      <c r="J1800" s="6" t="str">
        <f>OBV!F1800</f>
        <v>BULLISH</v>
      </c>
      <c r="K1800" s="6" t="str">
        <f>OBV!G1800</f>
        <v>NEUTRAL</v>
      </c>
      <c r="L1800" s="6" t="str">
        <f>OBV!H1800</f>
        <v>CONFIRMED BULLISH</v>
      </c>
    </row>
    <row r="1801" spans="1:12" ht="13.5" x14ac:dyDescent="0.25">
      <c r="A1801" s="3">
        <f>RSI!A1801</f>
        <v>44635</v>
      </c>
      <c r="B1801" s="2">
        <f>RSI!B1801</f>
        <v>5.4781000000000004</v>
      </c>
      <c r="C1801" s="2">
        <f>RSI!I1801</f>
        <v>50.413278545916768</v>
      </c>
      <c r="D1801" s="2">
        <f>MACD!E1801</f>
        <v>-9.6510448813758032E-3</v>
      </c>
      <c r="E1801" s="2">
        <f>MACD!F1801</f>
        <v>2.6785016067542897E-2</v>
      </c>
      <c r="F1801" s="2">
        <f>'Moving Avg'!D1801</f>
        <v>5.4875200000000008</v>
      </c>
      <c r="G1801" s="2">
        <f>'Moving Avg'!F1801</f>
        <v>5.4552549999999993</v>
      </c>
      <c r="H1801" s="2">
        <f>'Moving Avg'!G1801</f>
        <v>5.5223779999999998</v>
      </c>
      <c r="I1801" s="2">
        <f>'Moving Avg'!H1801</f>
        <v>5.5386780000000098</v>
      </c>
      <c r="J1801" s="6" t="str">
        <f>OBV!F1801</f>
        <v>BEARISH</v>
      </c>
      <c r="K1801" s="6" t="str">
        <f>OBV!G1801</f>
        <v>NEUTRAL</v>
      </c>
      <c r="L1801" s="6" t="str">
        <f>OBV!H1801</f>
        <v>BEARISH DIVERGENCE</v>
      </c>
    </row>
    <row r="1802" spans="1:12" ht="13.5" x14ac:dyDescent="0.25">
      <c r="A1802" s="3">
        <f>RSI!A1802</f>
        <v>44636</v>
      </c>
      <c r="B1802" s="2">
        <f>RSI!B1802</f>
        <v>5.4781000000000004</v>
      </c>
      <c r="C1802" s="2">
        <f>RSI!I1802</f>
        <v>50.413278545916768</v>
      </c>
      <c r="D1802" s="2">
        <f>MACD!E1802</f>
        <v>-2.2281366539261604E-2</v>
      </c>
      <c r="E1802" s="2">
        <f>MACD!F1802</f>
        <v>1.6971739546181999E-2</v>
      </c>
      <c r="F1802" s="2">
        <f>'Moving Avg'!D1802</f>
        <v>5.4843800000000007</v>
      </c>
      <c r="G1802" s="2">
        <f>'Moving Avg'!F1802</f>
        <v>5.4560449999999978</v>
      </c>
      <c r="H1802" s="2">
        <f>'Moving Avg'!G1802</f>
        <v>5.5197059999999984</v>
      </c>
      <c r="I1802" s="2">
        <f>'Moving Avg'!H1802</f>
        <v>5.5380100000000096</v>
      </c>
      <c r="J1802" s="6" t="str">
        <f>OBV!F1802</f>
        <v>BEARISH</v>
      </c>
      <c r="K1802" s="6" t="str">
        <f>OBV!G1802</f>
        <v>NEUTRAL</v>
      </c>
      <c r="L1802" s="6" t="str">
        <f>OBV!H1802</f>
        <v>CONFIRMED BEARISH</v>
      </c>
    </row>
    <row r="1803" spans="1:12" ht="13.5" x14ac:dyDescent="0.25">
      <c r="A1803" s="3">
        <f>RSI!A1803</f>
        <v>44637</v>
      </c>
      <c r="B1803" s="2">
        <f>RSI!B1803</f>
        <v>5.5015999999999998</v>
      </c>
      <c r="C1803" s="2">
        <f>RSI!I1803</f>
        <v>53.240350525672255</v>
      </c>
      <c r="D1803" s="2">
        <f>MACD!E1803</f>
        <v>-3.4739523205248979E-2</v>
      </c>
      <c r="E1803" s="2">
        <f>MACD!F1803</f>
        <v>6.6294869958958037E-3</v>
      </c>
      <c r="F1803" s="2">
        <f>'Moving Avg'!D1803</f>
        <v>5.4859400000000011</v>
      </c>
      <c r="G1803" s="2">
        <f>'Moving Avg'!F1803</f>
        <v>5.4560449999999978</v>
      </c>
      <c r="H1803" s="2">
        <f>'Moving Avg'!G1803</f>
        <v>5.518133999999999</v>
      </c>
      <c r="I1803" s="2">
        <f>'Moving Avg'!H1803</f>
        <v>5.5380100000000096</v>
      </c>
      <c r="J1803" s="6" t="str">
        <f>OBV!F1803</f>
        <v>BEARISH</v>
      </c>
      <c r="K1803" s="6" t="str">
        <f>OBV!G1803</f>
        <v>NEUTRAL</v>
      </c>
      <c r="L1803" s="6" t="str">
        <f>OBV!H1803</f>
        <v>BEARISH DIVERGENCE</v>
      </c>
    </row>
    <row r="1804" spans="1:12" ht="13.5" x14ac:dyDescent="0.25">
      <c r="A1804" s="3">
        <f>RSI!A1804</f>
        <v>44638</v>
      </c>
      <c r="B1804" s="2">
        <f>RSI!B1804</f>
        <v>5.4859</v>
      </c>
      <c r="C1804" s="2">
        <f>RSI!I1804</f>
        <v>51.142521540726818</v>
      </c>
      <c r="D1804" s="2">
        <f>MACD!E1804</f>
        <v>-4.4284922038086094E-2</v>
      </c>
      <c r="E1804" s="2">
        <f>MACD!F1804</f>
        <v>-3.5533948109005764E-3</v>
      </c>
      <c r="F1804" s="2">
        <f>'Moving Avg'!D1804</f>
        <v>5.4843600000000006</v>
      </c>
      <c r="G1804" s="2">
        <f>'Moving Avg'!F1804</f>
        <v>5.4532949999999989</v>
      </c>
      <c r="H1804" s="2">
        <f>'Moving Avg'!G1804</f>
        <v>5.5186059999999983</v>
      </c>
      <c r="I1804" s="2">
        <f>'Moving Avg'!H1804</f>
        <v>5.5379315000000089</v>
      </c>
      <c r="J1804" s="6" t="str">
        <f>OBV!F1804</f>
        <v>BEARISH</v>
      </c>
      <c r="K1804" s="6" t="str">
        <f>OBV!G1804</f>
        <v>NEUTRAL</v>
      </c>
      <c r="L1804" s="6" t="str">
        <f>OBV!H1804</f>
        <v>CONFIRMED BEARISH</v>
      </c>
    </row>
    <row r="1805" spans="1:12" ht="13.5" x14ac:dyDescent="0.25">
      <c r="A1805" s="3">
        <f>RSI!A1805</f>
        <v>44641</v>
      </c>
      <c r="B1805" s="2">
        <f>RSI!B1805</f>
        <v>5.4859</v>
      </c>
      <c r="C1805" s="2">
        <f>RSI!I1805</f>
        <v>51.142521540726818</v>
      </c>
      <c r="D1805" s="2">
        <f>MACD!E1805</f>
        <v>-5.2423511755685936E-2</v>
      </c>
      <c r="E1805" s="2">
        <f>MACD!F1805</f>
        <v>-1.3327418199857648E-2</v>
      </c>
      <c r="F1805" s="2">
        <f>'Moving Avg'!D1805</f>
        <v>5.4859200000000001</v>
      </c>
      <c r="G1805" s="2">
        <f>'Moving Avg'!F1805</f>
        <v>5.4505449999999991</v>
      </c>
      <c r="H1805" s="2">
        <f>'Moving Avg'!G1805</f>
        <v>5.5164039999999996</v>
      </c>
      <c r="I1805" s="2">
        <f>'Moving Avg'!H1805</f>
        <v>5.5382460000000071</v>
      </c>
      <c r="J1805" s="6" t="str">
        <f>OBV!F1805</f>
        <v>BEARISH</v>
      </c>
      <c r="K1805" s="6" t="str">
        <f>OBV!G1805</f>
        <v>NEUTRAL</v>
      </c>
      <c r="L1805" s="6" t="str">
        <f>OBV!H1805</f>
        <v>BEARISH DIVERGENCE</v>
      </c>
    </row>
    <row r="1806" spans="1:12" ht="13.5" x14ac:dyDescent="0.25">
      <c r="A1806" s="3">
        <f>RSI!A1806</f>
        <v>44642</v>
      </c>
      <c r="B1806" s="2">
        <f>RSI!B1806</f>
        <v>5.3444000000000003</v>
      </c>
      <c r="C1806" s="2">
        <f>RSI!I1806</f>
        <v>36.223368629857063</v>
      </c>
      <c r="D1806" s="2">
        <f>MACD!E1806</f>
        <v>-4.7670287041490234E-2</v>
      </c>
      <c r="E1806" s="2">
        <f>MACD!F1806</f>
        <v>-2.0195991968184168E-2</v>
      </c>
      <c r="F1806" s="2">
        <f>'Moving Avg'!D1806</f>
        <v>5.4591800000000008</v>
      </c>
      <c r="G1806" s="2">
        <f>'Moving Avg'!F1806</f>
        <v>5.4407199999999989</v>
      </c>
      <c r="H1806" s="2">
        <f>'Moving Avg'!G1806</f>
        <v>5.5065</v>
      </c>
      <c r="I1806" s="2">
        <f>'Moving Avg'!H1806</f>
        <v>5.5378530000000072</v>
      </c>
      <c r="J1806" s="6" t="str">
        <f>OBV!F1806</f>
        <v>BEARISH</v>
      </c>
      <c r="K1806" s="6" t="str">
        <f>OBV!G1806</f>
        <v>NEUTRAL</v>
      </c>
      <c r="L1806" s="6" t="str">
        <f>OBV!H1806</f>
        <v>CONFIRMED BEARISH</v>
      </c>
    </row>
    <row r="1807" spans="1:12" ht="13.5" x14ac:dyDescent="0.25">
      <c r="A1807" s="3">
        <f>RSI!A1807</f>
        <v>44643</v>
      </c>
      <c r="B1807" s="2">
        <f>RSI!B1807</f>
        <v>5.3444000000000003</v>
      </c>
      <c r="C1807" s="2">
        <f>RSI!I1807</f>
        <v>36.223368629857063</v>
      </c>
      <c r="D1807" s="2">
        <f>MACD!E1807</f>
        <v>-2.7142030789154781E-2</v>
      </c>
      <c r="E1807" s="2">
        <f>MACD!F1807</f>
        <v>-2.1585199732378293E-2</v>
      </c>
      <c r="F1807" s="2">
        <f>'Moving Avg'!D1807</f>
        <v>5.4324400000000006</v>
      </c>
      <c r="G1807" s="2">
        <f>'Moving Avg'!F1807</f>
        <v>5.4308949999999996</v>
      </c>
      <c r="H1807" s="2">
        <f>'Moving Avg'!G1807</f>
        <v>5.4965960000000003</v>
      </c>
      <c r="I1807" s="2">
        <f>'Moving Avg'!H1807</f>
        <v>5.5374600000000056</v>
      </c>
      <c r="J1807" s="6" t="str">
        <f>OBV!F1807</f>
        <v>BEARISH</v>
      </c>
      <c r="K1807" s="6" t="str">
        <f>OBV!G1807</f>
        <v>NEUTRAL</v>
      </c>
      <c r="L1807" s="6" t="str">
        <f>OBV!H1807</f>
        <v>CONFIRMED BEARISH</v>
      </c>
    </row>
    <row r="1808" spans="1:12" ht="13.5" x14ac:dyDescent="0.25">
      <c r="A1808" s="3">
        <f>RSI!A1808</f>
        <v>44644</v>
      </c>
      <c r="B1808" s="2">
        <f>RSI!B1808</f>
        <v>5.4622999999999999</v>
      </c>
      <c r="C1808" s="2">
        <f>RSI!I1808</f>
        <v>50.248197738413808</v>
      </c>
      <c r="D1808" s="2">
        <f>MACD!E1808</f>
        <v>-1.7780097477048784E-2</v>
      </c>
      <c r="E1808" s="2">
        <f>MACD!F1808</f>
        <v>-2.0824179281312395E-2</v>
      </c>
      <c r="F1808" s="2">
        <f>'Moving Avg'!D1808</f>
        <v>5.4245800000000006</v>
      </c>
      <c r="G1808" s="2">
        <f>'Moving Avg'!F1808</f>
        <v>5.426965</v>
      </c>
      <c r="H1808" s="2">
        <f>'Moving Avg'!G1808</f>
        <v>5.4942380000000002</v>
      </c>
      <c r="I1808" s="2">
        <f>'Moving Avg'!H1808</f>
        <v>5.5376565000000042</v>
      </c>
      <c r="J1808" s="6" t="str">
        <f>OBV!F1808</f>
        <v>BEARISH</v>
      </c>
      <c r="K1808" s="6" t="str">
        <f>OBV!G1808</f>
        <v>NEUTRAL</v>
      </c>
      <c r="L1808" s="6" t="str">
        <f>OBV!H1808</f>
        <v>CONFIRMED BEARISH</v>
      </c>
    </row>
    <row r="1809" spans="1:12" ht="13.5" x14ac:dyDescent="0.25">
      <c r="A1809" s="3">
        <f>RSI!A1809</f>
        <v>44645</v>
      </c>
      <c r="B1809" s="2">
        <f>RSI!B1809</f>
        <v>5.4622999999999999</v>
      </c>
      <c r="C1809" s="2">
        <f>RSI!I1809</f>
        <v>50.248197738413808</v>
      </c>
      <c r="D1809" s="2">
        <f>MACD!E1809</f>
        <v>-9.8836528880541508E-3</v>
      </c>
      <c r="E1809" s="2">
        <f>MACD!F1809</f>
        <v>-1.8636074002660746E-2</v>
      </c>
      <c r="F1809" s="2">
        <f>'Moving Avg'!D1809</f>
        <v>5.4198599999999999</v>
      </c>
      <c r="G1809" s="2">
        <f>'Moving Avg'!F1809</f>
        <v>5.4320700000000004</v>
      </c>
      <c r="H1809" s="2">
        <f>'Moving Avg'!G1809</f>
        <v>5.4887360000000003</v>
      </c>
      <c r="I1809" s="2">
        <f>'Moving Avg'!H1809</f>
        <v>5.5386385000000029</v>
      </c>
      <c r="J1809" s="6" t="str">
        <f>OBV!F1809</f>
        <v>BEARISH</v>
      </c>
      <c r="K1809" s="6" t="str">
        <f>OBV!G1809</f>
        <v>NEUTRAL</v>
      </c>
      <c r="L1809" s="6" t="str">
        <f>OBV!H1809</f>
        <v>CONFIRMED BEARISH</v>
      </c>
    </row>
    <row r="1810" spans="1:12" ht="13.5" x14ac:dyDescent="0.25">
      <c r="A1810" s="3">
        <f>RSI!A1810</f>
        <v>44648</v>
      </c>
      <c r="B1810" s="2">
        <f>RSI!B1810</f>
        <v>5.4622999999999999</v>
      </c>
      <c r="C1810" s="2">
        <f>RSI!I1810</f>
        <v>50.248197738413808</v>
      </c>
      <c r="D1810" s="2">
        <f>MACD!E1810</f>
        <v>-5.6407558124833557E-3</v>
      </c>
      <c r="E1810" s="2">
        <f>MACD!F1810</f>
        <v>-1.6037010364625268E-2</v>
      </c>
      <c r="F1810" s="2">
        <f>'Moving Avg'!D1810</f>
        <v>5.4151399999999992</v>
      </c>
      <c r="G1810" s="2">
        <f>'Moving Avg'!F1810</f>
        <v>5.4375700000000009</v>
      </c>
      <c r="H1810" s="2">
        <f>'Moving Avg'!G1810</f>
        <v>5.4833900000000018</v>
      </c>
      <c r="I1810" s="2">
        <f>'Moving Avg'!H1810</f>
        <v>5.5388740000000016</v>
      </c>
      <c r="J1810" s="6" t="str">
        <f>OBV!F1810</f>
        <v>BEARISH</v>
      </c>
      <c r="K1810" s="6" t="str">
        <f>OBV!G1810</f>
        <v>NEUTRAL</v>
      </c>
      <c r="L1810" s="6" t="str">
        <f>OBV!H1810</f>
        <v>CONFIRMED BEARISH</v>
      </c>
    </row>
    <row r="1811" spans="1:12" ht="13.5" x14ac:dyDescent="0.25">
      <c r="A1811" s="3">
        <f>RSI!A1811</f>
        <v>44649</v>
      </c>
      <c r="B1811" s="2">
        <f>RSI!B1811</f>
        <v>5.4622999999999999</v>
      </c>
      <c r="C1811" s="2">
        <f>RSI!I1811</f>
        <v>50.248197738413808</v>
      </c>
      <c r="D1811" s="2">
        <f>MACD!E1811</f>
        <v>-2.0722096044147875E-3</v>
      </c>
      <c r="E1811" s="2">
        <f>MACD!F1811</f>
        <v>-1.3244050212583174E-2</v>
      </c>
      <c r="F1811" s="2">
        <f>'Moving Avg'!D1811</f>
        <v>5.4387199999999991</v>
      </c>
      <c r="G1811" s="2">
        <f>'Moving Avg'!F1811</f>
        <v>5.4426749999999995</v>
      </c>
      <c r="H1811" s="2">
        <f>'Moving Avg'!G1811</f>
        <v>5.4780440000000024</v>
      </c>
      <c r="I1811" s="2">
        <f>'Moving Avg'!H1811</f>
        <v>5.5391095000000004</v>
      </c>
      <c r="J1811" s="6" t="str">
        <f>OBV!F1811</f>
        <v>BULLISH</v>
      </c>
      <c r="K1811" s="6" t="str">
        <f>OBV!G1811</f>
        <v>NEUTRAL</v>
      </c>
      <c r="L1811" s="6" t="str">
        <f>OBV!H1811</f>
        <v>CONFIRMED BULLISH</v>
      </c>
    </row>
    <row r="1812" spans="1:12" ht="13.5" x14ac:dyDescent="0.25">
      <c r="A1812" s="3">
        <f>RSI!A1812</f>
        <v>44650</v>
      </c>
      <c r="B1812" s="2">
        <f>RSI!B1812</f>
        <v>5.4622999999999999</v>
      </c>
      <c r="C1812" s="2">
        <f>RSI!I1812</f>
        <v>50.248197738413793</v>
      </c>
      <c r="D1812" s="2">
        <f>MACD!E1812</f>
        <v>9.2733183614512882E-4</v>
      </c>
      <c r="E1812" s="2">
        <f>MACD!F1812</f>
        <v>-1.0409773802837514E-2</v>
      </c>
      <c r="F1812" s="2">
        <f>'Moving Avg'!D1812</f>
        <v>5.4622999999999999</v>
      </c>
      <c r="G1812" s="2">
        <f>'Moving Avg'!F1812</f>
        <v>5.4466049999999999</v>
      </c>
      <c r="H1812" s="2">
        <f>'Moving Avg'!G1812</f>
        <v>5.4772580000000017</v>
      </c>
      <c r="I1812" s="2">
        <f>'Moving Avg'!H1812</f>
        <v>5.5395025000000011</v>
      </c>
      <c r="J1812" s="6" t="str">
        <f>OBV!F1812</f>
        <v>BULLISH</v>
      </c>
      <c r="K1812" s="6" t="str">
        <f>OBV!G1812</f>
        <v>NEUTRAL</v>
      </c>
      <c r="L1812" s="6" t="str">
        <f>OBV!H1812</f>
        <v>CONFIRMED BULLISH</v>
      </c>
    </row>
    <row r="1813" spans="1:12" ht="13.5" x14ac:dyDescent="0.25">
      <c r="A1813" s="3">
        <f>RSI!A1813</f>
        <v>44651</v>
      </c>
      <c r="B1813" s="2">
        <f>RSI!B1813</f>
        <v>5.4622999999999999</v>
      </c>
      <c r="C1813" s="2">
        <f>RSI!I1813</f>
        <v>50.248197738413786</v>
      </c>
      <c r="D1813" s="2">
        <f>MACD!E1813</f>
        <v>7.0622736276240161E-3</v>
      </c>
      <c r="E1813" s="2">
        <f>MACD!F1813</f>
        <v>-6.9153643167452093E-3</v>
      </c>
      <c r="F1813" s="2">
        <f>'Moving Avg'!D1813</f>
        <v>5.4622999999999999</v>
      </c>
      <c r="G1813" s="2">
        <f>'Moving Avg'!F1813</f>
        <v>5.4505349999999995</v>
      </c>
      <c r="H1813" s="2">
        <f>'Moving Avg'!G1813</f>
        <v>5.4720700000000022</v>
      </c>
      <c r="I1813" s="2">
        <f>'Moving Avg'!H1813</f>
        <v>5.539895500000001</v>
      </c>
      <c r="J1813" s="6" t="str">
        <f>OBV!F1813</f>
        <v>NEUTRAL</v>
      </c>
      <c r="K1813" s="6" t="str">
        <f>OBV!G1813</f>
        <v>NEUTRAL</v>
      </c>
      <c r="L1813" s="6" t="str">
        <f>OBV!H1813</f>
        <v>NEUTRAL</v>
      </c>
    </row>
    <row r="1814" spans="1:12" ht="13.5" x14ac:dyDescent="0.25">
      <c r="A1814" s="3">
        <f>RSI!A1814</f>
        <v>44652</v>
      </c>
      <c r="B1814" s="2">
        <f>RSI!B1814</f>
        <v>5.3837000000000002</v>
      </c>
      <c r="C1814" s="2">
        <f>RSI!I1814</f>
        <v>40.895649570424631</v>
      </c>
      <c r="D1814" s="2">
        <f>MACD!E1814</f>
        <v>1.5643071058240032E-2</v>
      </c>
      <c r="E1814" s="2">
        <f>MACD!F1814</f>
        <v>-2.4036772417481613E-3</v>
      </c>
      <c r="F1814" s="2">
        <f>'Moving Avg'!D1814</f>
        <v>5.44658</v>
      </c>
      <c r="G1814" s="2">
        <f>'Moving Avg'!F1814</f>
        <v>5.4505350000000004</v>
      </c>
      <c r="H1814" s="2">
        <f>'Moving Avg'!G1814</f>
        <v>5.4697119999999995</v>
      </c>
      <c r="I1814" s="2">
        <f>'Moving Avg'!H1814</f>
        <v>5.539895500000001</v>
      </c>
      <c r="J1814" s="6" t="str">
        <f>OBV!F1814</f>
        <v>BEARISH</v>
      </c>
      <c r="K1814" s="6" t="str">
        <f>OBV!G1814</f>
        <v>NEUTRAL</v>
      </c>
      <c r="L1814" s="6" t="str">
        <f>OBV!H1814</f>
        <v>CONFIRMED BEARISH</v>
      </c>
    </row>
    <row r="1815" spans="1:12" ht="13.5" x14ac:dyDescent="0.25">
      <c r="A1815" s="3">
        <f>RSI!A1815</f>
        <v>44655</v>
      </c>
      <c r="B1815" s="2">
        <f>RSI!B1815</f>
        <v>5.1951000000000001</v>
      </c>
      <c r="C1815" s="2">
        <f>RSI!I1815</f>
        <v>27.614194254038821</v>
      </c>
      <c r="D1815" s="2">
        <f>MACD!E1815</f>
        <v>3.7322692167032656E-2</v>
      </c>
      <c r="E1815" s="2">
        <f>MACD!F1815</f>
        <v>5.5415966400080025E-3</v>
      </c>
      <c r="F1815" s="2">
        <f>'Moving Avg'!D1815</f>
        <v>5.3931400000000007</v>
      </c>
      <c r="G1815" s="2">
        <f>'Moving Avg'!F1815</f>
        <v>5.4411049999999994</v>
      </c>
      <c r="H1815" s="2">
        <f>'Moving Avg'!G1815</f>
        <v>5.4635819999999997</v>
      </c>
      <c r="I1815" s="2">
        <f>'Moving Avg'!H1815</f>
        <v>5.5389525000000006</v>
      </c>
      <c r="J1815" s="6" t="str">
        <f>OBV!F1815</f>
        <v>BEARISH</v>
      </c>
      <c r="K1815" s="6" t="str">
        <f>OBV!G1815</f>
        <v>NEUTRAL</v>
      </c>
      <c r="L1815" s="6" t="str">
        <f>OBV!H1815</f>
        <v>CONFIRMED BEARISH</v>
      </c>
    </row>
    <row r="1816" spans="1:12" ht="13.5" x14ac:dyDescent="0.25">
      <c r="A1816" s="3">
        <f>RSI!A1816</f>
        <v>44656</v>
      </c>
      <c r="B1816" s="2">
        <f>RSI!B1816</f>
        <v>5.3837000000000002</v>
      </c>
      <c r="C1816" s="2">
        <f>RSI!I1816</f>
        <v>46.370809816306227</v>
      </c>
      <c r="D1816" s="2">
        <f>MACD!E1816</f>
        <v>2.1457179449797081E-2</v>
      </c>
      <c r="E1816" s="2">
        <f>MACD!F1816</f>
        <v>8.7247132019658176E-3</v>
      </c>
      <c r="F1816" s="2">
        <f>'Moving Avg'!D1816</f>
        <v>5.3774199999999999</v>
      </c>
      <c r="G1816" s="2">
        <f>'Moving Avg'!F1816</f>
        <v>5.4407100000000002</v>
      </c>
      <c r="H1816" s="2">
        <f>'Moving Avg'!G1816</f>
        <v>5.462796</v>
      </c>
      <c r="I1816" s="2">
        <f>'Moving Avg'!H1816</f>
        <v>5.5388345000000019</v>
      </c>
      <c r="J1816" s="6" t="str">
        <f>OBV!F1816</f>
        <v>BEARISH</v>
      </c>
      <c r="K1816" s="6" t="str">
        <f>OBV!G1816</f>
        <v>NEUTRAL</v>
      </c>
      <c r="L1816" s="6" t="str">
        <f>OBV!H1816</f>
        <v>CONFIRMED BEARISH</v>
      </c>
    </row>
    <row r="1817" spans="1:12" ht="13.5" x14ac:dyDescent="0.25">
      <c r="A1817" s="3">
        <f>RSI!A1817</f>
        <v>44657</v>
      </c>
      <c r="B1817" s="2">
        <f>RSI!B1817</f>
        <v>5.3837000000000002</v>
      </c>
      <c r="C1817" s="2">
        <f>RSI!I1817</f>
        <v>46.370809816306227</v>
      </c>
      <c r="D1817" s="2">
        <f>MACD!E1817</f>
        <v>8.3345449340157529E-3</v>
      </c>
      <c r="E1817" s="2">
        <f>MACD!F1817</f>
        <v>8.6466795483758057E-3</v>
      </c>
      <c r="F1817" s="2">
        <f>'Moving Avg'!D1817</f>
        <v>5.3617000000000008</v>
      </c>
      <c r="G1817" s="2">
        <f>'Moving Avg'!F1817</f>
        <v>5.4352050000000007</v>
      </c>
      <c r="H1817" s="2">
        <f>'Moving Avg'!G1817</f>
        <v>5.4618519999999986</v>
      </c>
      <c r="I1817" s="2">
        <f>'Moving Avg'!H1817</f>
        <v>5.5386770000000016</v>
      </c>
      <c r="J1817" s="6" t="str">
        <f>OBV!F1817</f>
        <v>BEARISH</v>
      </c>
      <c r="K1817" s="6" t="str">
        <f>OBV!G1817</f>
        <v>NEUTRAL</v>
      </c>
      <c r="L1817" s="6" t="str">
        <f>OBV!H1817</f>
        <v>CONFIRMED BEARISH</v>
      </c>
    </row>
    <row r="1818" spans="1:12" ht="13.5" x14ac:dyDescent="0.25">
      <c r="A1818" s="3">
        <f>RSI!A1818</f>
        <v>44658</v>
      </c>
      <c r="B1818" s="2">
        <f>RSI!B1818</f>
        <v>5.3837000000000002</v>
      </c>
      <c r="C1818" s="2">
        <f>RSI!I1818</f>
        <v>46.37080981630622</v>
      </c>
      <c r="D1818" s="2">
        <f>MACD!E1818</f>
        <v>1.5648896297048687E-2</v>
      </c>
      <c r="E1818" s="2">
        <f>MACD!F1818</f>
        <v>1.0047122898110383E-2</v>
      </c>
      <c r="F1818" s="2">
        <f>'Moving Avg'!D1818</f>
        <v>5.3459800000000008</v>
      </c>
      <c r="G1818" s="2">
        <f>'Moving Avg'!F1818</f>
        <v>5.4297000000000013</v>
      </c>
      <c r="H1818" s="2">
        <f>'Moving Avg'!G1818</f>
        <v>5.4607499999999982</v>
      </c>
      <c r="I1818" s="2">
        <f>'Moving Avg'!H1818</f>
        <v>5.5385195000000023</v>
      </c>
      <c r="J1818" s="6" t="str">
        <f>OBV!F1818</f>
        <v>BEARISH</v>
      </c>
      <c r="K1818" s="6" t="str">
        <f>OBV!G1818</f>
        <v>NEUTRAL</v>
      </c>
      <c r="L1818" s="6" t="str">
        <f>OBV!H1818</f>
        <v>CONFIRMED BEARISH</v>
      </c>
    </row>
    <row r="1819" spans="1:12" ht="13.5" x14ac:dyDescent="0.25">
      <c r="A1819" s="3">
        <f>RSI!A1819</f>
        <v>44659</v>
      </c>
      <c r="B1819" s="2">
        <f>RSI!B1819</f>
        <v>5.3051000000000004</v>
      </c>
      <c r="C1819" s="2">
        <f>RSI!I1819</f>
        <v>40.85978855221299</v>
      </c>
      <c r="D1819" s="2">
        <f>MACD!E1819</f>
        <v>2.7919127179230507E-2</v>
      </c>
      <c r="E1819" s="2">
        <f>MACD!F1819</f>
        <v>1.3621523754334407E-2</v>
      </c>
      <c r="F1819" s="2">
        <f>'Moving Avg'!D1819</f>
        <v>5.3302600000000009</v>
      </c>
      <c r="G1819" s="2">
        <f>'Moving Avg'!F1819</f>
        <v>5.4202650000000006</v>
      </c>
      <c r="H1819" s="2">
        <f>'Moving Avg'!G1819</f>
        <v>5.4579199999999979</v>
      </c>
      <c r="I1819" s="2">
        <f>'Moving Avg'!H1819</f>
        <v>5.537969000000003</v>
      </c>
      <c r="J1819" s="6" t="str">
        <f>OBV!F1819</f>
        <v>BEARISH</v>
      </c>
      <c r="K1819" s="6" t="str">
        <f>OBV!G1819</f>
        <v>NEUTRAL</v>
      </c>
      <c r="L1819" s="6" t="str">
        <f>OBV!H1819</f>
        <v>CONFIRMED BEARISH</v>
      </c>
    </row>
    <row r="1820" spans="1:12" ht="13.5" x14ac:dyDescent="0.25">
      <c r="A1820" s="3">
        <f>RSI!A1820</f>
        <v>44662</v>
      </c>
      <c r="B1820" s="2">
        <f>RSI!B1820</f>
        <v>5.3051000000000004</v>
      </c>
      <c r="C1820" s="2">
        <f>RSI!I1820</f>
        <v>40.85978855221299</v>
      </c>
      <c r="D1820" s="2">
        <f>MACD!E1820</f>
        <v>3.9005842233027721E-2</v>
      </c>
      <c r="E1820" s="2">
        <f>MACD!F1820</f>
        <v>1.8698387450073073E-2</v>
      </c>
      <c r="F1820" s="2">
        <f>'Moving Avg'!D1820</f>
        <v>5.3522599999999994</v>
      </c>
      <c r="G1820" s="2">
        <f>'Moving Avg'!F1820</f>
        <v>5.4116150000000003</v>
      </c>
      <c r="H1820" s="2">
        <f>'Moving Avg'!G1820</f>
        <v>5.4555619999999987</v>
      </c>
      <c r="I1820" s="2">
        <f>'Moving Avg'!H1820</f>
        <v>5.5374185000000038</v>
      </c>
      <c r="J1820" s="6" t="str">
        <f>OBV!F1820</f>
        <v>BULLISH</v>
      </c>
      <c r="K1820" s="6" t="str">
        <f>OBV!G1820</f>
        <v>NEUTRAL</v>
      </c>
      <c r="L1820" s="6" t="str">
        <f>OBV!H1820</f>
        <v>CONFIRMED BULLISH</v>
      </c>
    </row>
    <row r="1821" spans="1:12" ht="13.5" x14ac:dyDescent="0.25">
      <c r="A1821" s="3">
        <f>RSI!A1821</f>
        <v>44663</v>
      </c>
      <c r="B1821" s="2">
        <f>RSI!B1821</f>
        <v>5.3051000000000004</v>
      </c>
      <c r="C1821" s="2">
        <f>RSI!I1821</f>
        <v>40.85978855221299</v>
      </c>
      <c r="D1821" s="2">
        <f>MACD!E1821</f>
        <v>4.9038956964829516E-2</v>
      </c>
      <c r="E1821" s="2">
        <f>MACD!F1821</f>
        <v>2.4766501353024363E-2</v>
      </c>
      <c r="F1821" s="2">
        <f>'Moving Avg'!D1821</f>
        <v>5.3365400000000003</v>
      </c>
      <c r="G1821" s="2">
        <f>'Moving Avg'!F1821</f>
        <v>5.402965</v>
      </c>
      <c r="H1821" s="2">
        <f>'Moving Avg'!G1821</f>
        <v>5.4528879999999988</v>
      </c>
      <c r="I1821" s="2">
        <f>'Moving Avg'!H1821</f>
        <v>5.5368680000000037</v>
      </c>
      <c r="J1821" s="6" t="str">
        <f>OBV!F1821</f>
        <v>BEARISH</v>
      </c>
      <c r="K1821" s="6" t="str">
        <f>OBV!G1821</f>
        <v>NEUTRAL</v>
      </c>
      <c r="L1821" s="6" t="str">
        <f>OBV!H1821</f>
        <v>CONFIRMED BEARISH</v>
      </c>
    </row>
    <row r="1822" spans="1:12" ht="13.5" x14ac:dyDescent="0.25">
      <c r="A1822" s="3">
        <f>RSI!A1822</f>
        <v>44664</v>
      </c>
      <c r="B1822" s="2">
        <f>RSI!B1822</f>
        <v>5.3051000000000004</v>
      </c>
      <c r="C1822" s="2">
        <f>RSI!I1822</f>
        <v>40.85978855221299</v>
      </c>
      <c r="D1822" s="2">
        <f>MACD!E1822</f>
        <v>5.8132263869063117E-2</v>
      </c>
      <c r="E1822" s="2">
        <f>MACD!F1822</f>
        <v>3.1439653856232111E-2</v>
      </c>
      <c r="F1822" s="2">
        <f>'Moving Avg'!D1822</f>
        <v>5.3208199999999994</v>
      </c>
      <c r="G1822" s="2">
        <f>'Moving Avg'!F1822</f>
        <v>5.3943149999999997</v>
      </c>
      <c r="H1822" s="2">
        <f>'Moving Avg'!G1822</f>
        <v>5.449743999999999</v>
      </c>
      <c r="I1822" s="2">
        <f>'Moving Avg'!H1822</f>
        <v>5.5363175000000044</v>
      </c>
      <c r="J1822" s="6" t="str">
        <f>OBV!F1822</f>
        <v>BEARISH</v>
      </c>
      <c r="K1822" s="6" t="str">
        <f>OBV!G1822</f>
        <v>NEUTRAL</v>
      </c>
      <c r="L1822" s="6" t="str">
        <f>OBV!H1822</f>
        <v>CONFIRMED BEARISH</v>
      </c>
    </row>
    <row r="1823" spans="1:12" ht="13.5" x14ac:dyDescent="0.25">
      <c r="A1823" s="3">
        <f>RSI!A1823</f>
        <v>44665</v>
      </c>
      <c r="B1823" s="2">
        <f>RSI!B1823</f>
        <v>5.3051000000000004</v>
      </c>
      <c r="C1823" s="2">
        <f>RSI!I1823</f>
        <v>40.85978855221299</v>
      </c>
      <c r="D1823" s="2">
        <f>MACD!E1823</f>
        <v>6.6385626670168563E-2</v>
      </c>
      <c r="E1823" s="2">
        <f>MACD!F1823</f>
        <v>3.8428848419019404E-2</v>
      </c>
      <c r="F1823" s="2">
        <f>'Moving Avg'!D1823</f>
        <v>5.3051000000000004</v>
      </c>
      <c r="G1823" s="2">
        <f>'Moving Avg'!F1823</f>
        <v>5.3844899999999996</v>
      </c>
      <c r="H1823" s="2">
        <f>'Moving Avg'!G1823</f>
        <v>5.4470700000000001</v>
      </c>
      <c r="I1823" s="2">
        <f>'Moving Avg'!H1823</f>
        <v>5.5358065000000041</v>
      </c>
      <c r="J1823" s="6" t="str">
        <f>OBV!F1823</f>
        <v>BEARISH</v>
      </c>
      <c r="K1823" s="6" t="str">
        <f>OBV!G1823</f>
        <v>NEUTRAL</v>
      </c>
      <c r="L1823" s="6" t="str">
        <f>OBV!H1823</f>
        <v>CONFIRMED BEARISH</v>
      </c>
    </row>
    <row r="1824" spans="1:12" ht="13.5" x14ac:dyDescent="0.25">
      <c r="A1824" s="3">
        <f>RSI!A1824</f>
        <v>44666</v>
      </c>
      <c r="B1824" s="2">
        <f>RSI!B1824</f>
        <v>5.3444000000000003</v>
      </c>
      <c r="C1824" s="2">
        <f>RSI!I1824</f>
        <v>45.546881680608116</v>
      </c>
      <c r="D1824" s="2">
        <f>MACD!E1824</f>
        <v>5.8883439387044767E-2</v>
      </c>
      <c r="E1824" s="2">
        <f>MACD!F1824</f>
        <v>4.2519766612624479E-2</v>
      </c>
      <c r="F1824" s="2">
        <f>'Moving Avg'!D1824</f>
        <v>5.3129600000000003</v>
      </c>
      <c r="G1824" s="2">
        <f>'Moving Avg'!F1824</f>
        <v>5.3774149999999992</v>
      </c>
      <c r="H1824" s="2">
        <f>'Moving Avg'!G1824</f>
        <v>5.4407820000000005</v>
      </c>
      <c r="I1824" s="2">
        <f>'Moving Avg'!H1824</f>
        <v>5.5354135000000051</v>
      </c>
      <c r="J1824" s="6" t="str">
        <f>OBV!F1824</f>
        <v>BULLISH</v>
      </c>
      <c r="K1824" s="6" t="str">
        <f>OBV!G1824</f>
        <v>NEUTRAL</v>
      </c>
      <c r="L1824" s="6" t="str">
        <f>OBV!H1824</f>
        <v>CONFIRMED BULLISH</v>
      </c>
    </row>
    <row r="1825" spans="1:12" ht="13.5" x14ac:dyDescent="0.25">
      <c r="A1825" s="3">
        <f>RSI!A1825</f>
        <v>44669</v>
      </c>
      <c r="B1825" s="2">
        <f>RSI!B1825</f>
        <v>5.3444000000000003</v>
      </c>
      <c r="C1825" s="2">
        <f>RSI!I1825</f>
        <v>45.546881680608116</v>
      </c>
      <c r="D1825" s="2">
        <f>MACD!E1825</f>
        <v>2.3767099613803744E-2</v>
      </c>
      <c r="E1825" s="2">
        <f>MACD!F1825</f>
        <v>3.8769233212860334E-2</v>
      </c>
      <c r="F1825" s="2">
        <f>'Moving Avg'!D1825</f>
        <v>5.3208200000000003</v>
      </c>
      <c r="G1825" s="2">
        <f>'Moving Avg'!F1825</f>
        <v>5.3703399999999988</v>
      </c>
      <c r="H1825" s="2">
        <f>'Moving Avg'!G1825</f>
        <v>5.4344940000000017</v>
      </c>
      <c r="I1825" s="2">
        <f>'Moving Avg'!H1825</f>
        <v>5.5350205000000052</v>
      </c>
      <c r="J1825" s="6" t="str">
        <f>OBV!F1825</f>
        <v>BULLISH</v>
      </c>
      <c r="K1825" s="6" t="str">
        <f>OBV!G1825</f>
        <v>NEUTRAL</v>
      </c>
      <c r="L1825" s="6" t="str">
        <f>OBV!H1825</f>
        <v>CONFIRMED BULLISH</v>
      </c>
    </row>
    <row r="1826" spans="1:12" ht="13.5" x14ac:dyDescent="0.25">
      <c r="A1826" s="3">
        <f>RSI!A1826</f>
        <v>44670</v>
      </c>
      <c r="B1826" s="2">
        <f>RSI!B1826</f>
        <v>5.3444000000000003</v>
      </c>
      <c r="C1826" s="2">
        <f>RSI!I1826</f>
        <v>45.546881680608116</v>
      </c>
      <c r="D1826" s="2">
        <f>MACD!E1826</f>
        <v>2.3297407773073431E-2</v>
      </c>
      <c r="E1826" s="2">
        <f>MACD!F1826</f>
        <v>3.5674868124902955E-2</v>
      </c>
      <c r="F1826" s="2">
        <f>'Moving Avg'!D1826</f>
        <v>5.3286800000000003</v>
      </c>
      <c r="G1826" s="2">
        <f>'Moving Avg'!F1826</f>
        <v>5.3703399999999988</v>
      </c>
      <c r="H1826" s="2">
        <f>'Moving Avg'!G1826</f>
        <v>5.4282060000000021</v>
      </c>
      <c r="I1826" s="2">
        <f>'Moving Avg'!H1826</f>
        <v>5.5338415000000065</v>
      </c>
      <c r="J1826" s="6" t="str">
        <f>OBV!F1826</f>
        <v>BULLISH</v>
      </c>
      <c r="K1826" s="6" t="str">
        <f>OBV!G1826</f>
        <v>NEUTRAL</v>
      </c>
      <c r="L1826" s="6" t="str">
        <f>OBV!H1826</f>
        <v>CONFIRMED BULLISH</v>
      </c>
    </row>
    <row r="1827" spans="1:12" ht="13.5" x14ac:dyDescent="0.25">
      <c r="A1827" s="3">
        <f>RSI!A1827</f>
        <v>44671</v>
      </c>
      <c r="B1827" s="2">
        <f>RSI!B1827</f>
        <v>5.3444000000000003</v>
      </c>
      <c r="C1827" s="2">
        <f>RSI!I1827</f>
        <v>45.546881680608116</v>
      </c>
      <c r="D1827" s="2">
        <f>MACD!E1827</f>
        <v>2.3111781313549074E-2</v>
      </c>
      <c r="E1827" s="2">
        <f>MACD!F1827</f>
        <v>3.3162250762632177E-2</v>
      </c>
      <c r="F1827" s="2">
        <f>'Moving Avg'!D1827</f>
        <v>5.3365400000000003</v>
      </c>
      <c r="G1827" s="2">
        <f>'Moving Avg'!F1827</f>
        <v>5.3703400000000006</v>
      </c>
      <c r="H1827" s="2">
        <f>'Moving Avg'!G1827</f>
        <v>5.4247460000000016</v>
      </c>
      <c r="I1827" s="2">
        <f>'Moving Avg'!H1827</f>
        <v>5.5326625000000069</v>
      </c>
      <c r="J1827" s="6" t="str">
        <f>OBV!F1827</f>
        <v>BULLISH</v>
      </c>
      <c r="K1827" s="6" t="str">
        <f>OBV!G1827</f>
        <v>NEUTRAL</v>
      </c>
      <c r="L1827" s="6" t="str">
        <f>OBV!H1827</f>
        <v>CONFIRMED BULLISH</v>
      </c>
    </row>
    <row r="1828" spans="1:12" ht="13.5" x14ac:dyDescent="0.25">
      <c r="A1828" s="3">
        <f>RSI!A1828</f>
        <v>44672</v>
      </c>
      <c r="B1828" s="2">
        <f>RSI!B1828</f>
        <v>5.3444000000000003</v>
      </c>
      <c r="C1828" s="2">
        <f>RSI!I1828</f>
        <v>45.546881680608116</v>
      </c>
      <c r="D1828" s="2">
        <f>MACD!E1828</f>
        <v>2.3150828602370943E-2</v>
      </c>
      <c r="E1828" s="2">
        <f>MACD!F1828</f>
        <v>3.1159966330579932E-2</v>
      </c>
      <c r="F1828" s="2">
        <f>'Moving Avg'!D1828</f>
        <v>5.3444000000000003</v>
      </c>
      <c r="G1828" s="2">
        <f>'Moving Avg'!F1828</f>
        <v>5.3644450000000008</v>
      </c>
      <c r="H1828" s="2">
        <f>'Moving Avg'!G1828</f>
        <v>5.4212860000000012</v>
      </c>
      <c r="I1828" s="2">
        <f>'Moving Avg'!H1828</f>
        <v>5.5314835000000073</v>
      </c>
      <c r="J1828" s="6" t="str">
        <f>OBV!F1828</f>
        <v>BULLISH</v>
      </c>
      <c r="K1828" s="6" t="str">
        <f>OBV!G1828</f>
        <v>NEUTRAL</v>
      </c>
      <c r="L1828" s="6" t="str">
        <f>OBV!H1828</f>
        <v>CONFIRMED BULLISH</v>
      </c>
    </row>
    <row r="1829" spans="1:12" ht="13.5" x14ac:dyDescent="0.25">
      <c r="A1829" s="3">
        <f>RSI!A1829</f>
        <v>44673</v>
      </c>
      <c r="B1829" s="2">
        <f>RSI!B1829</f>
        <v>5.3209</v>
      </c>
      <c r="C1829" s="2">
        <f>RSI!I1829</f>
        <v>42.621086280373511</v>
      </c>
      <c r="D1829" s="2">
        <f>MACD!E1829</f>
        <v>1.3013890397289174E-2</v>
      </c>
      <c r="E1829" s="2">
        <f>MACD!F1829</f>
        <v>2.7530751143921783E-2</v>
      </c>
      <c r="F1829" s="2">
        <f>'Moving Avg'!D1829</f>
        <v>5.3397000000000006</v>
      </c>
      <c r="G1829" s="2">
        <f>'Moving Avg'!F1829</f>
        <v>5.3573750000000002</v>
      </c>
      <c r="H1829" s="2">
        <f>'Moving Avg'!G1829</f>
        <v>5.418458000000002</v>
      </c>
      <c r="I1829" s="2">
        <f>'Moving Avg'!H1829</f>
        <v>5.5305800000000067</v>
      </c>
      <c r="J1829" s="6" t="str">
        <f>OBV!F1829</f>
        <v>BEARISH</v>
      </c>
      <c r="K1829" s="6" t="str">
        <f>OBV!G1829</f>
        <v>NEUTRAL</v>
      </c>
      <c r="L1829" s="6" t="str">
        <f>OBV!H1829</f>
        <v>CONFIRMED BEARISH</v>
      </c>
    </row>
    <row r="1830" spans="1:12" ht="13.5" x14ac:dyDescent="0.25">
      <c r="A1830" s="3">
        <f>RSI!A1830</f>
        <v>44676</v>
      </c>
      <c r="B1830" s="2">
        <f>RSI!B1830</f>
        <v>5.2816000000000001</v>
      </c>
      <c r="C1830" s="2">
        <f>RSI!I1830</f>
        <v>38.201559517856388</v>
      </c>
      <c r="D1830" s="2">
        <f>MACD!E1830</f>
        <v>7.654592482798428E-3</v>
      </c>
      <c r="E1830" s="2">
        <f>MACD!F1830</f>
        <v>2.3555519411697114E-2</v>
      </c>
      <c r="F1830" s="2">
        <f>'Moving Avg'!D1830</f>
        <v>5.3271400000000009</v>
      </c>
      <c r="G1830" s="2">
        <f>'Moving Avg'!F1830</f>
        <v>5.3483400000000021</v>
      </c>
      <c r="H1830" s="2">
        <f>'Moving Avg'!G1830</f>
        <v>5.4112280000000021</v>
      </c>
      <c r="I1830" s="2">
        <f>'Moving Avg'!H1830</f>
        <v>5.5294800000000066</v>
      </c>
      <c r="J1830" s="6" t="str">
        <f>OBV!F1830</f>
        <v>BEARISH</v>
      </c>
      <c r="K1830" s="6" t="str">
        <f>OBV!G1830</f>
        <v>NEUTRAL</v>
      </c>
      <c r="L1830" s="6" t="str">
        <f>OBV!H1830</f>
        <v>CONFIRMED BEARISH</v>
      </c>
    </row>
    <row r="1831" spans="1:12" ht="13.5" x14ac:dyDescent="0.25">
      <c r="A1831" s="3">
        <f>RSI!A1831</f>
        <v>44677</v>
      </c>
      <c r="B1831" s="2">
        <f>RSI!B1831</f>
        <v>5.2659000000000002</v>
      </c>
      <c r="C1831" s="2">
        <f>RSI!I1831</f>
        <v>36.570125585756813</v>
      </c>
      <c r="D1831" s="2">
        <f>MACD!E1831</f>
        <v>4.799249757964752E-3</v>
      </c>
      <c r="E1831" s="2">
        <f>MACD!F1831</f>
        <v>1.9804265480950642E-2</v>
      </c>
      <c r="F1831" s="2">
        <f>'Moving Avg'!D1831</f>
        <v>5.3114400000000002</v>
      </c>
      <c r="G1831" s="2">
        <f>'Moving Avg'!F1831</f>
        <v>5.3385200000000017</v>
      </c>
      <c r="H1831" s="2">
        <f>'Moving Avg'!G1831</f>
        <v>5.4073000000000029</v>
      </c>
      <c r="I1831" s="2">
        <f>'Moving Avg'!H1831</f>
        <v>5.5286945000000074</v>
      </c>
      <c r="J1831" s="6" t="str">
        <f>OBV!F1831</f>
        <v>BEARISH</v>
      </c>
      <c r="K1831" s="6" t="str">
        <f>OBV!G1831</f>
        <v>NEUTRAL</v>
      </c>
      <c r="L1831" s="6" t="str">
        <f>OBV!H1831</f>
        <v>CONFIRMED BEARISH</v>
      </c>
    </row>
    <row r="1832" spans="1:12" ht="13.5" x14ac:dyDescent="0.25">
      <c r="A1832" s="3">
        <f>RSI!A1832</f>
        <v>44678</v>
      </c>
      <c r="B1832" s="2">
        <f>RSI!B1832</f>
        <v>5.2659000000000002</v>
      </c>
      <c r="C1832" s="2">
        <f>RSI!I1832</f>
        <v>36.570125585756813</v>
      </c>
      <c r="D1832" s="2">
        <f>MACD!E1832</f>
        <v>2.9541892213238441E-3</v>
      </c>
      <c r="E1832" s="2">
        <f>MACD!F1832</f>
        <v>1.6434250229025282E-2</v>
      </c>
      <c r="F1832" s="2">
        <f>'Moving Avg'!D1832</f>
        <v>5.2957400000000003</v>
      </c>
      <c r="G1832" s="2">
        <f>'Moving Avg'!F1832</f>
        <v>5.3287000000000022</v>
      </c>
      <c r="H1832" s="2">
        <f>'Moving Avg'!G1832</f>
        <v>5.403372000000001</v>
      </c>
      <c r="I1832" s="2">
        <f>'Moving Avg'!H1832</f>
        <v>5.5279090000000073</v>
      </c>
      <c r="J1832" s="6" t="str">
        <f>OBV!F1832</f>
        <v>BEARISH</v>
      </c>
      <c r="K1832" s="6" t="str">
        <f>OBV!G1832</f>
        <v>NEUTRAL</v>
      </c>
      <c r="L1832" s="6" t="str">
        <f>OBV!H1832</f>
        <v>CONFIRMED BEARISH</v>
      </c>
    </row>
    <row r="1833" spans="1:12" ht="13.5" x14ac:dyDescent="0.25">
      <c r="A1833" s="3">
        <f>RSI!A1833</f>
        <v>44679</v>
      </c>
      <c r="B1833" s="2">
        <f>RSI!B1833</f>
        <v>5.3051000000000004</v>
      </c>
      <c r="C1833" s="2">
        <f>RSI!I1833</f>
        <v>43.550865637928879</v>
      </c>
      <c r="D1833" s="2">
        <f>MACD!E1833</f>
        <v>-9.820170591927635E-4</v>
      </c>
      <c r="E1833" s="2">
        <f>MACD!F1833</f>
        <v>1.2950996771381675E-2</v>
      </c>
      <c r="F1833" s="2">
        <f>'Moving Avg'!D1833</f>
        <v>5.2878799999999995</v>
      </c>
      <c r="G1833" s="2">
        <f>'Moving Avg'!F1833</f>
        <v>5.3208400000000005</v>
      </c>
      <c r="H1833" s="2">
        <f>'Moving Avg'!G1833</f>
        <v>5.3994420000000005</v>
      </c>
      <c r="I1833" s="2">
        <f>'Moving Avg'!H1833</f>
        <v>5.5281050000000072</v>
      </c>
      <c r="J1833" s="6" t="str">
        <f>OBV!F1833</f>
        <v>BEARISH</v>
      </c>
      <c r="K1833" s="6" t="str">
        <f>OBV!G1833</f>
        <v>NEUTRAL</v>
      </c>
      <c r="L1833" s="6" t="str">
        <f>OBV!H1833</f>
        <v>CONFIRMED BEARISH</v>
      </c>
    </row>
    <row r="1834" spans="1:12" ht="13.5" x14ac:dyDescent="0.25">
      <c r="A1834" s="3">
        <f>RSI!A1834</f>
        <v>44680</v>
      </c>
      <c r="B1834" s="2">
        <f>RSI!B1834</f>
        <v>5.3444000000000003</v>
      </c>
      <c r="C1834" s="2">
        <f>RSI!I1834</f>
        <v>49.545944025122374</v>
      </c>
      <c r="D1834" s="2">
        <f>MACD!E1834</f>
        <v>-9.1970554610210087E-4</v>
      </c>
      <c r="E1834" s="2">
        <f>MACD!F1834</f>
        <v>1.017685630788492E-2</v>
      </c>
      <c r="F1834" s="2">
        <f>'Moving Avg'!D1834</f>
        <v>5.2925800000000001</v>
      </c>
      <c r="G1834" s="2">
        <f>'Moving Avg'!F1834</f>
        <v>5.3188750000000002</v>
      </c>
      <c r="H1834" s="2">
        <f>'Moving Avg'!G1834</f>
        <v>5.395512000000001</v>
      </c>
      <c r="I1834" s="2">
        <f>'Moving Avg'!H1834</f>
        <v>5.5284975000000056</v>
      </c>
      <c r="J1834" s="6" t="str">
        <f>OBV!F1834</f>
        <v>BEARISH</v>
      </c>
      <c r="K1834" s="6" t="str">
        <f>OBV!G1834</f>
        <v>NEUTRAL</v>
      </c>
      <c r="L1834" s="6" t="str">
        <f>OBV!H1834</f>
        <v>BEARISH DIVERGENCE</v>
      </c>
    </row>
    <row r="1835" spans="1:12" ht="13.5" x14ac:dyDescent="0.25">
      <c r="A1835" s="3">
        <f>RSI!A1835</f>
        <v>44685</v>
      </c>
      <c r="B1835" s="2">
        <f>RSI!B1835</f>
        <v>5.2659000000000002</v>
      </c>
      <c r="C1835" s="2">
        <f>RSI!I1835</f>
        <v>40.331938548489703</v>
      </c>
      <c r="D1835" s="2">
        <f>MACD!E1835</f>
        <v>4.9544098051352847E-3</v>
      </c>
      <c r="E1835" s="2">
        <f>MACD!F1835</f>
        <v>9.1323670073349943E-3</v>
      </c>
      <c r="F1835" s="2">
        <f>'Moving Avg'!D1835</f>
        <v>5.2894400000000008</v>
      </c>
      <c r="G1835" s="2">
        <f>'Moving Avg'!F1835</f>
        <v>5.3224150000000003</v>
      </c>
      <c r="H1835" s="2">
        <f>'Moving Avg'!G1835</f>
        <v>5.3900120000000005</v>
      </c>
      <c r="I1835" s="2">
        <f>'Moving Avg'!H1835</f>
        <v>5.5284975000000065</v>
      </c>
      <c r="J1835" s="6" t="str">
        <f>OBV!F1835</f>
        <v>BEARISH</v>
      </c>
      <c r="K1835" s="6" t="str">
        <f>OBV!G1835</f>
        <v>NEUTRAL</v>
      </c>
      <c r="L1835" s="6" t="str">
        <f>OBV!H1835</f>
        <v>CONFIRMED BEARISH</v>
      </c>
    </row>
    <row r="1836" spans="1:12" ht="13.5" x14ac:dyDescent="0.25">
      <c r="A1836" s="3">
        <f>RSI!A1836</f>
        <v>44686</v>
      </c>
      <c r="B1836" s="2">
        <f>RSI!B1836</f>
        <v>5.4938000000000002</v>
      </c>
      <c r="C1836" s="2">
        <f>RSI!I1836</f>
        <v>62.269625219917003</v>
      </c>
      <c r="D1836" s="2">
        <f>MACD!E1836</f>
        <v>-6.4867181653207595E-3</v>
      </c>
      <c r="E1836" s="2">
        <f>MACD!F1836</f>
        <v>6.0085499728038437E-3</v>
      </c>
      <c r="F1836" s="2">
        <f>'Moving Avg'!D1836</f>
        <v>5.3350200000000001</v>
      </c>
      <c r="G1836" s="2">
        <f>'Moving Avg'!F1836</f>
        <v>5.3279200000000007</v>
      </c>
      <c r="H1836" s="2">
        <f>'Moving Avg'!G1836</f>
        <v>5.3890700000000011</v>
      </c>
      <c r="I1836" s="2">
        <f>'Moving Avg'!H1836</f>
        <v>5.5288515000000062</v>
      </c>
      <c r="J1836" s="6" t="str">
        <f>OBV!F1836</f>
        <v>BEARISH</v>
      </c>
      <c r="K1836" s="6" t="str">
        <f>OBV!G1836</f>
        <v>NEUTRAL</v>
      </c>
      <c r="L1836" s="6" t="str">
        <f>OBV!H1836</f>
        <v>BEARISH DIVERGENCE</v>
      </c>
    </row>
    <row r="1837" spans="1:12" ht="13.5" x14ac:dyDescent="0.25">
      <c r="A1837" s="3">
        <f>RSI!A1837</f>
        <v>44687</v>
      </c>
      <c r="B1837" s="2">
        <f>RSI!B1837</f>
        <v>5.4938000000000002</v>
      </c>
      <c r="C1837" s="2">
        <f>RSI!I1837</f>
        <v>62.269625219917003</v>
      </c>
      <c r="D1837" s="2">
        <f>MACD!E1837</f>
        <v>-1.7079206254249968E-2</v>
      </c>
      <c r="E1837" s="2">
        <f>MACD!F1837</f>
        <v>1.3909987273930816E-3</v>
      </c>
      <c r="F1837" s="2">
        <f>'Moving Avg'!D1837</f>
        <v>5.3805999999999994</v>
      </c>
      <c r="G1837" s="2">
        <f>'Moving Avg'!F1837</f>
        <v>5.3334250000000001</v>
      </c>
      <c r="H1837" s="2">
        <f>'Moving Avg'!G1837</f>
        <v>5.3881280000000027</v>
      </c>
      <c r="I1837" s="2">
        <f>'Moving Avg'!H1837</f>
        <v>5.5284195000000054</v>
      </c>
      <c r="J1837" s="6" t="str">
        <f>OBV!F1837</f>
        <v>BEARISH</v>
      </c>
      <c r="K1837" s="6" t="str">
        <f>OBV!G1837</f>
        <v>NEUTRAL</v>
      </c>
      <c r="L1837" s="6" t="str">
        <f>OBV!H1837</f>
        <v>BEARISH DIVERGENCE</v>
      </c>
    </row>
    <row r="1838" spans="1:12" ht="13.5" x14ac:dyDescent="0.25">
      <c r="A1838" s="3">
        <f>RSI!A1838</f>
        <v>44690</v>
      </c>
      <c r="B1838" s="2">
        <f>RSI!B1838</f>
        <v>5.4938000000000002</v>
      </c>
      <c r="C1838" s="2">
        <f>RSI!I1838</f>
        <v>62.26962521991701</v>
      </c>
      <c r="D1838" s="2">
        <f>MACD!E1838</f>
        <v>-2.688609343213777E-2</v>
      </c>
      <c r="E1838" s="2">
        <f>MACD!F1838</f>
        <v>-4.2644197045130887E-3</v>
      </c>
      <c r="F1838" s="2">
        <f>'Moving Avg'!D1838</f>
        <v>5.4183400000000006</v>
      </c>
      <c r="G1838" s="2">
        <f>'Moving Avg'!F1838</f>
        <v>5.3389299999999995</v>
      </c>
      <c r="H1838" s="2">
        <f>'Moving Avg'!G1838</f>
        <v>5.3871860000000025</v>
      </c>
      <c r="I1838" s="2">
        <f>'Moving Avg'!H1838</f>
        <v>5.5279875000000054</v>
      </c>
      <c r="J1838" s="6" t="str">
        <f>OBV!F1838</f>
        <v>BEARISH</v>
      </c>
      <c r="K1838" s="6" t="str">
        <f>OBV!G1838</f>
        <v>NEUTRAL</v>
      </c>
      <c r="L1838" s="6" t="str">
        <f>OBV!H1838</f>
        <v>BEARISH DIVERGENCE</v>
      </c>
    </row>
    <row r="1839" spans="1:12" ht="13.5" x14ac:dyDescent="0.25">
      <c r="A1839" s="3">
        <f>RSI!A1839</f>
        <v>44691</v>
      </c>
      <c r="B1839" s="2">
        <f>RSI!B1839</f>
        <v>5.4938000000000002</v>
      </c>
      <c r="C1839" s="2">
        <f>RSI!I1839</f>
        <v>62.269625219917017</v>
      </c>
      <c r="D1839" s="2">
        <f>MACD!E1839</f>
        <v>-3.9581106538093991E-2</v>
      </c>
      <c r="E1839" s="2">
        <f>MACD!F1839</f>
        <v>-1.132775707122927E-2</v>
      </c>
      <c r="F1839" s="2">
        <f>'Moving Avg'!D1839</f>
        <v>5.448220000000001</v>
      </c>
      <c r="G1839" s="2">
        <f>'Moving Avg'!F1839</f>
        <v>5.3483649999999994</v>
      </c>
      <c r="H1839" s="2">
        <f>'Moving Avg'!G1839</f>
        <v>5.3898580000000029</v>
      </c>
      <c r="I1839" s="2">
        <f>'Moving Avg'!H1839</f>
        <v>5.5275555000000054</v>
      </c>
      <c r="J1839" s="6" t="str">
        <f>OBV!F1839</f>
        <v>BEARISH</v>
      </c>
      <c r="K1839" s="6" t="str">
        <f>OBV!G1839</f>
        <v>NEUTRAL</v>
      </c>
      <c r="L1839" s="6" t="str">
        <f>OBV!H1839</f>
        <v>BEARISH DIVERGENCE</v>
      </c>
    </row>
    <row r="1840" spans="1:12" ht="13.5" x14ac:dyDescent="0.25">
      <c r="A1840" s="3">
        <f>RSI!A1840</f>
        <v>44692</v>
      </c>
      <c r="B1840" s="2">
        <f>RSI!B1840</f>
        <v>5.4938000000000002</v>
      </c>
      <c r="C1840" s="2">
        <f>RSI!I1840</f>
        <v>62.269625219917017</v>
      </c>
      <c r="D1840" s="2">
        <f>MACD!E1840</f>
        <v>-5.7092799352868262E-2</v>
      </c>
      <c r="E1840" s="2">
        <f>MACD!F1840</f>
        <v>-2.0480765527557069E-2</v>
      </c>
      <c r="F1840" s="2">
        <f>'Moving Avg'!D1840</f>
        <v>5.4938000000000002</v>
      </c>
      <c r="G1840" s="2">
        <f>'Moving Avg'!F1840</f>
        <v>5.3577999999999992</v>
      </c>
      <c r="H1840" s="2">
        <f>'Moving Avg'!G1840</f>
        <v>5.3926880000000033</v>
      </c>
      <c r="I1840" s="2">
        <f>'Moving Avg'!H1840</f>
        <v>5.5271235000000045</v>
      </c>
      <c r="J1840" s="6" t="str">
        <f>OBV!F1840</f>
        <v>BULLISH</v>
      </c>
      <c r="K1840" s="6" t="str">
        <f>OBV!G1840</f>
        <v>NEUTRAL</v>
      </c>
      <c r="L1840" s="6" t="str">
        <f>OBV!H1840</f>
        <v>CONFIRMED BULLISH</v>
      </c>
    </row>
    <row r="1841" spans="1:12" ht="13.5" x14ac:dyDescent="0.25">
      <c r="A1841" s="3">
        <f>RSI!A1841</f>
        <v>44693</v>
      </c>
      <c r="B1841" s="2">
        <f>RSI!B1841</f>
        <v>5.4938000000000002</v>
      </c>
      <c r="C1841" s="2">
        <f>RSI!I1841</f>
        <v>62.269625219917017</v>
      </c>
      <c r="D1841" s="2">
        <f>MACD!E1841</f>
        <v>-7.4995774642473201E-2</v>
      </c>
      <c r="E1841" s="2">
        <f>MACD!F1841</f>
        <v>-3.1383767350540298E-2</v>
      </c>
      <c r="F1841" s="2">
        <f>'Moving Avg'!D1841</f>
        <v>5.4938000000000002</v>
      </c>
      <c r="G1841" s="2">
        <f>'Moving Avg'!F1841</f>
        <v>5.3672349999999991</v>
      </c>
      <c r="H1841" s="2">
        <f>'Moving Avg'!G1841</f>
        <v>5.3953600000000019</v>
      </c>
      <c r="I1841" s="2">
        <f>'Moving Avg'!H1841</f>
        <v>5.5268880000000049</v>
      </c>
      <c r="J1841" s="6" t="str">
        <f>OBV!F1841</f>
        <v>NEUTRAL</v>
      </c>
      <c r="K1841" s="6" t="str">
        <f>OBV!G1841</f>
        <v>NEUTRAL</v>
      </c>
      <c r="L1841" s="6" t="str">
        <f>OBV!H1841</f>
        <v>NEUTRAL</v>
      </c>
    </row>
    <row r="1842" spans="1:12" ht="13.5" x14ac:dyDescent="0.25">
      <c r="A1842" s="3">
        <f>RSI!A1842</f>
        <v>44694</v>
      </c>
      <c r="B1842" s="2">
        <f>RSI!B1842</f>
        <v>5.2659000000000002</v>
      </c>
      <c r="C1842" s="2">
        <f>RSI!I1842</f>
        <v>39.573176361331655</v>
      </c>
      <c r="D1842" s="2">
        <f>MACD!E1842</f>
        <v>-7.3883339047235097E-2</v>
      </c>
      <c r="E1842" s="2">
        <f>MACD!F1842</f>
        <v>-3.9883681689879255E-2</v>
      </c>
      <c r="F1842" s="2">
        <f>'Moving Avg'!D1842</f>
        <v>5.448220000000001</v>
      </c>
      <c r="G1842" s="2">
        <f>'Moving Avg'!F1842</f>
        <v>5.3652749999999987</v>
      </c>
      <c r="H1842" s="2">
        <f>'Moving Avg'!G1842</f>
        <v>5.3930040000000012</v>
      </c>
      <c r="I1842" s="2">
        <f>'Moving Avg'!H1842</f>
        <v>5.5255130000000046</v>
      </c>
      <c r="J1842" s="6" t="str">
        <f>OBV!F1842</f>
        <v>BEARISH</v>
      </c>
      <c r="K1842" s="6" t="str">
        <f>OBV!G1842</f>
        <v>NEUTRAL</v>
      </c>
      <c r="L1842" s="6" t="str">
        <f>OBV!H1842</f>
        <v>CONFIRMED BEARISH</v>
      </c>
    </row>
    <row r="1843" spans="1:12" ht="13.5" x14ac:dyDescent="0.25">
      <c r="A1843" s="3">
        <f>RSI!A1843</f>
        <v>44697</v>
      </c>
      <c r="B1843" s="2">
        <f>RSI!B1843</f>
        <v>5.4859</v>
      </c>
      <c r="C1843" s="2">
        <f>RSI!I1843</f>
        <v>56.178072816674252</v>
      </c>
      <c r="D1843" s="2">
        <f>MACD!E1843</f>
        <v>-8.2435324389459552E-2</v>
      </c>
      <c r="E1843" s="2">
        <f>MACD!F1843</f>
        <v>-4.8394010229795323E-2</v>
      </c>
      <c r="F1843" s="2">
        <f>'Moving Avg'!D1843</f>
        <v>5.4466400000000004</v>
      </c>
      <c r="G1843" s="2">
        <f>'Moving Avg'!F1843</f>
        <v>5.3743149999999984</v>
      </c>
      <c r="H1843" s="2">
        <f>'Moving Avg'!G1843</f>
        <v>5.3950480000000001</v>
      </c>
      <c r="I1843" s="2">
        <f>'Moving Avg'!H1843</f>
        <v>5.5252380000000043</v>
      </c>
      <c r="J1843" s="6" t="str">
        <f>OBV!F1843</f>
        <v>BEARISH</v>
      </c>
      <c r="K1843" s="6" t="str">
        <f>OBV!G1843</f>
        <v>NEUTRAL</v>
      </c>
      <c r="L1843" s="6" t="str">
        <f>OBV!H1843</f>
        <v>CONFIRMED BEARISH</v>
      </c>
    </row>
    <row r="1844" spans="1:12" ht="13.5" x14ac:dyDescent="0.25">
      <c r="A1844" s="3">
        <f>RSI!A1844</f>
        <v>44698</v>
      </c>
      <c r="B1844" s="2">
        <f>RSI!B1844</f>
        <v>5.2659000000000002</v>
      </c>
      <c r="C1844" s="2">
        <f>RSI!I1844</f>
        <v>43.34957206970617</v>
      </c>
      <c r="D1844" s="2">
        <f>MACD!E1844</f>
        <v>-6.7914112627504686E-2</v>
      </c>
      <c r="E1844" s="2">
        <f>MACD!F1844</f>
        <v>-5.2298030709337195E-2</v>
      </c>
      <c r="F1844" s="2">
        <f>'Moving Avg'!D1844</f>
        <v>5.4010600000000011</v>
      </c>
      <c r="G1844" s="2">
        <f>'Moving Avg'!F1844</f>
        <v>5.3703899999999996</v>
      </c>
      <c r="H1844" s="2">
        <f>'Moving Avg'!G1844</f>
        <v>5.3926920000000003</v>
      </c>
      <c r="I1844" s="2">
        <f>'Moving Avg'!H1844</f>
        <v>5.5238630000000031</v>
      </c>
      <c r="J1844" s="6" t="str">
        <f>OBV!F1844</f>
        <v>BEARISH</v>
      </c>
      <c r="K1844" s="6" t="str">
        <f>OBV!G1844</f>
        <v>NEUTRAL</v>
      </c>
      <c r="L1844" s="6" t="str">
        <f>OBV!H1844</f>
        <v>CONFIRMED BEARISH</v>
      </c>
    </row>
    <row r="1845" spans="1:12" ht="13.5" x14ac:dyDescent="0.25">
      <c r="A1845" s="3">
        <f>RSI!A1845</f>
        <v>44699</v>
      </c>
      <c r="B1845" s="2">
        <f>RSI!B1845</f>
        <v>5.2659000000000002</v>
      </c>
      <c r="C1845" s="2">
        <f>RSI!I1845</f>
        <v>43.349572069706163</v>
      </c>
      <c r="D1845" s="2">
        <f>MACD!E1845</f>
        <v>-6.6945481046172262E-2</v>
      </c>
      <c r="E1845" s="2">
        <f>MACD!F1845</f>
        <v>-5.522752077670421E-2</v>
      </c>
      <c r="F1845" s="2">
        <f>'Moving Avg'!D1845</f>
        <v>5.35548</v>
      </c>
      <c r="G1845" s="2">
        <f>'Moving Avg'!F1845</f>
        <v>5.3664649999999998</v>
      </c>
      <c r="H1845" s="2">
        <f>'Moving Avg'!G1845</f>
        <v>5.3903359999999996</v>
      </c>
      <c r="I1845" s="2">
        <f>'Moving Avg'!H1845</f>
        <v>5.5224880000000045</v>
      </c>
      <c r="J1845" s="6" t="str">
        <f>OBV!F1845</f>
        <v>BEARISH</v>
      </c>
      <c r="K1845" s="6" t="str">
        <f>OBV!G1845</f>
        <v>NEUTRAL</v>
      </c>
      <c r="L1845" s="6" t="str">
        <f>OBV!H1845</f>
        <v>CONFIRMED BEARISH</v>
      </c>
    </row>
    <row r="1846" spans="1:12" ht="13.5" x14ac:dyDescent="0.25">
      <c r="A1846" s="3">
        <f>RSI!A1846</f>
        <v>44700</v>
      </c>
      <c r="B1846" s="2">
        <f>RSI!B1846</f>
        <v>5.2659000000000002</v>
      </c>
      <c r="C1846" s="2">
        <f>RSI!I1846</f>
        <v>43.349572069706163</v>
      </c>
      <c r="D1846" s="2">
        <f>MACD!E1846</f>
        <v>-3.0362131732636577E-2</v>
      </c>
      <c r="E1846" s="2">
        <f>MACD!F1846</f>
        <v>-5.0254442967890681E-2</v>
      </c>
      <c r="F1846" s="2">
        <f>'Moving Avg'!D1846</f>
        <v>5.3099000000000007</v>
      </c>
      <c r="G1846" s="2">
        <f>'Moving Avg'!F1846</f>
        <v>5.362540000000001</v>
      </c>
      <c r="H1846" s="2">
        <f>'Moving Avg'!G1846</f>
        <v>5.387821999999999</v>
      </c>
      <c r="I1846" s="2">
        <f>'Moving Avg'!H1846</f>
        <v>5.5211130000000033</v>
      </c>
      <c r="J1846" s="6" t="str">
        <f>OBV!F1846</f>
        <v>BEARISH</v>
      </c>
      <c r="K1846" s="6" t="str">
        <f>OBV!G1846</f>
        <v>NEUTRAL</v>
      </c>
      <c r="L1846" s="6" t="str">
        <f>OBV!H1846</f>
        <v>CONFIRMED BEARISH</v>
      </c>
    </row>
    <row r="1847" spans="1:12" ht="13.5" x14ac:dyDescent="0.25">
      <c r="A1847" s="3">
        <f>RSI!A1847</f>
        <v>44701</v>
      </c>
      <c r="B1847" s="2">
        <f>RSI!B1847</f>
        <v>5.4859</v>
      </c>
      <c r="C1847" s="2">
        <f>RSI!I1847</f>
        <v>55.921230651152129</v>
      </c>
      <c r="D1847" s="2">
        <f>MACD!E1847</f>
        <v>-1.505310156695927E-2</v>
      </c>
      <c r="E1847" s="2">
        <f>MACD!F1847</f>
        <v>-4.3214174687704401E-2</v>
      </c>
      <c r="F1847" s="2">
        <f>'Moving Avg'!D1847</f>
        <v>5.3539000000000003</v>
      </c>
      <c r="G1847" s="2">
        <f>'Moving Avg'!F1847</f>
        <v>5.3696150000000005</v>
      </c>
      <c r="H1847" s="2">
        <f>'Moving Avg'!G1847</f>
        <v>5.387664</v>
      </c>
      <c r="I1847" s="2">
        <f>'Moving Avg'!H1847</f>
        <v>5.5208380000000021</v>
      </c>
      <c r="J1847" s="6" t="str">
        <f>OBV!F1847</f>
        <v>BEARISH</v>
      </c>
      <c r="K1847" s="6" t="str">
        <f>OBV!G1847</f>
        <v>NEUTRAL</v>
      </c>
      <c r="L1847" s="6" t="str">
        <f>OBV!H1847</f>
        <v>BEARISH DIVERGENCE</v>
      </c>
    </row>
    <row r="1848" spans="1:12" ht="13.5" x14ac:dyDescent="0.25">
      <c r="A1848" s="3">
        <f>RSI!A1848</f>
        <v>44704</v>
      </c>
      <c r="B1848" s="2">
        <f>RSI!B1848</f>
        <v>5.4702000000000002</v>
      </c>
      <c r="C1848" s="2">
        <f>RSI!I1848</f>
        <v>54.983488731166638</v>
      </c>
      <c r="D1848" s="2">
        <f>MACD!E1848</f>
        <v>-1.6343103936558023E-3</v>
      </c>
      <c r="E1848" s="2">
        <f>MACD!F1848</f>
        <v>-3.4898201828894679E-2</v>
      </c>
      <c r="F1848" s="2">
        <f>'Moving Avg'!D1848</f>
        <v>5.3507599999999993</v>
      </c>
      <c r="G1848" s="2">
        <f>'Moving Avg'!F1848</f>
        <v>5.3759050000000004</v>
      </c>
      <c r="H1848" s="2">
        <f>'Moving Avg'!G1848</f>
        <v>5.3871919999999989</v>
      </c>
      <c r="I1848" s="2">
        <f>'Moving Avg'!H1848</f>
        <v>5.520484500000002</v>
      </c>
      <c r="J1848" s="6" t="str">
        <f>OBV!F1848</f>
        <v>BEARISH</v>
      </c>
      <c r="K1848" s="6" t="str">
        <f>OBV!G1848</f>
        <v>NEUTRAL</v>
      </c>
      <c r="L1848" s="6" t="str">
        <f>OBV!H1848</f>
        <v>CONFIRMED BEARISH</v>
      </c>
    </row>
    <row r="1849" spans="1:12" ht="13.5" x14ac:dyDescent="0.25">
      <c r="A1849" s="3">
        <f>RSI!A1849</f>
        <v>44705</v>
      </c>
      <c r="B1849" s="2">
        <f>RSI!B1849</f>
        <v>5.4859</v>
      </c>
      <c r="C1849" s="2">
        <f>RSI!I1849</f>
        <v>55.782016868032997</v>
      </c>
      <c r="D1849" s="2">
        <f>MACD!E1849</f>
        <v>8.0035950599981476E-3</v>
      </c>
      <c r="E1849" s="2">
        <f>MACD!F1849</f>
        <v>-2.6317842451116114E-2</v>
      </c>
      <c r="F1849" s="2">
        <f>'Moving Avg'!D1849</f>
        <v>5.3947600000000007</v>
      </c>
      <c r="G1849" s="2">
        <f>'Moving Avg'!F1849</f>
        <v>5.3841550000000007</v>
      </c>
      <c r="H1849" s="2">
        <f>'Moving Avg'!G1849</f>
        <v>5.3870339999999972</v>
      </c>
      <c r="I1849" s="2">
        <f>'Moving Avg'!H1849</f>
        <v>5.5204060000000004</v>
      </c>
      <c r="J1849" s="6" t="str">
        <f>OBV!F1849</f>
        <v>BULLISH</v>
      </c>
      <c r="K1849" s="6" t="str">
        <f>OBV!G1849</f>
        <v>NEUTRAL</v>
      </c>
      <c r="L1849" s="6" t="str">
        <f>OBV!H1849</f>
        <v>CONFIRMED BULLISH</v>
      </c>
    </row>
    <row r="1850" spans="1:12" ht="13.5" x14ac:dyDescent="0.25">
      <c r="A1850" s="3">
        <f>RSI!A1850</f>
        <v>44706</v>
      </c>
      <c r="B1850" s="2">
        <f>RSI!B1850</f>
        <v>5.4859</v>
      </c>
      <c r="C1850" s="2">
        <f>RSI!I1850</f>
        <v>55.782016868032997</v>
      </c>
      <c r="D1850" s="2">
        <f>MACD!E1850</f>
        <v>1.555348001588186E-2</v>
      </c>
      <c r="E1850" s="2">
        <f>MACD!F1850</f>
        <v>-1.7943577957716519E-2</v>
      </c>
      <c r="F1850" s="2">
        <f>'Moving Avg'!D1850</f>
        <v>5.4387600000000003</v>
      </c>
      <c r="G1850" s="2">
        <f>'Moving Avg'!F1850</f>
        <v>5.3943700000000003</v>
      </c>
      <c r="H1850" s="2">
        <f>'Moving Avg'!G1850</f>
        <v>5.3871899999999986</v>
      </c>
      <c r="I1850" s="2">
        <f>'Moving Avg'!H1850</f>
        <v>5.5199735000000008</v>
      </c>
      <c r="J1850" s="6" t="str">
        <f>OBV!F1850</f>
        <v>BULLISH</v>
      </c>
      <c r="K1850" s="6" t="str">
        <f>OBV!G1850</f>
        <v>NEUTRAL</v>
      </c>
      <c r="L1850" s="6" t="str">
        <f>OBV!H1850</f>
        <v>CONFIRMED BULLISH</v>
      </c>
    </row>
    <row r="1851" spans="1:12" ht="13.5" x14ac:dyDescent="0.25">
      <c r="A1851" s="3">
        <f>RSI!A1851</f>
        <v>44707</v>
      </c>
      <c r="B1851" s="2">
        <f>RSI!B1851</f>
        <v>5.4859</v>
      </c>
      <c r="C1851" s="2">
        <f>RSI!I1851</f>
        <v>55.782016868032997</v>
      </c>
      <c r="D1851" s="2">
        <f>MACD!E1851</f>
        <v>2.1381412901364527E-2</v>
      </c>
      <c r="E1851" s="2">
        <f>MACD!F1851</f>
        <v>-1.0078579785900311E-2</v>
      </c>
      <c r="F1851" s="2">
        <f>'Moving Avg'!D1851</f>
        <v>5.4827600000000007</v>
      </c>
      <c r="G1851" s="2">
        <f>'Moving Avg'!F1851</f>
        <v>5.4053700000000005</v>
      </c>
      <c r="H1851" s="2">
        <f>'Moving Avg'!G1851</f>
        <v>5.3873459999999991</v>
      </c>
      <c r="I1851" s="2">
        <f>'Moving Avg'!H1851</f>
        <v>5.5195410000000003</v>
      </c>
      <c r="J1851" s="6" t="str">
        <f>OBV!F1851</f>
        <v>BULLISH</v>
      </c>
      <c r="K1851" s="6" t="str">
        <f>OBV!G1851</f>
        <v>NEUTRAL</v>
      </c>
      <c r="L1851" s="6" t="str">
        <f>OBV!H1851</f>
        <v>CONFIRMED BULLISH</v>
      </c>
    </row>
    <row r="1852" spans="1:12" ht="13.5" x14ac:dyDescent="0.25">
      <c r="A1852" s="3">
        <f>RSI!A1852</f>
        <v>44708</v>
      </c>
      <c r="B1852" s="2">
        <f>RSI!B1852</f>
        <v>5.4859</v>
      </c>
      <c r="C1852" s="2">
        <f>RSI!I1852</f>
        <v>55.782016868032983</v>
      </c>
      <c r="D1852" s="2">
        <f>MACD!E1852</f>
        <v>-9.2677156117346726E-3</v>
      </c>
      <c r="E1852" s="2">
        <f>MACD!F1852</f>
        <v>-9.9164069510671825E-3</v>
      </c>
      <c r="F1852" s="2">
        <f>'Moving Avg'!D1852</f>
        <v>5.4827600000000007</v>
      </c>
      <c r="G1852" s="2">
        <f>'Moving Avg'!F1852</f>
        <v>5.4163700000000006</v>
      </c>
      <c r="H1852" s="2">
        <f>'Moving Avg'!G1852</f>
        <v>5.3875019999999987</v>
      </c>
      <c r="I1852" s="2">
        <f>'Moving Avg'!H1852</f>
        <v>5.5191084999999998</v>
      </c>
      <c r="J1852" s="6" t="str">
        <f>OBV!F1852</f>
        <v>BULLISH</v>
      </c>
      <c r="K1852" s="6" t="str">
        <f>OBV!G1852</f>
        <v>NEUTRAL</v>
      </c>
      <c r="L1852" s="6" t="str">
        <f>OBV!H1852</f>
        <v>NEUTRAL</v>
      </c>
    </row>
    <row r="1853" spans="1:12" ht="13.5" x14ac:dyDescent="0.25">
      <c r="A1853" s="3">
        <f>RSI!A1853</f>
        <v>44711</v>
      </c>
      <c r="B1853" s="2">
        <f>RSI!B1853</f>
        <v>5.4859</v>
      </c>
      <c r="C1853" s="2">
        <f>RSI!I1853</f>
        <v>55.782016868032976</v>
      </c>
      <c r="D1853" s="2">
        <f>MACD!E1853</f>
        <v>-1.8359192546277825E-3</v>
      </c>
      <c r="E1853" s="2">
        <f>MACD!F1853</f>
        <v>-8.3003094117793021E-3</v>
      </c>
      <c r="F1853" s="2">
        <f>'Moving Avg'!D1853</f>
        <v>5.4859</v>
      </c>
      <c r="G1853" s="2">
        <f>'Moving Avg'!F1853</f>
        <v>5.4254100000000012</v>
      </c>
      <c r="H1853" s="2">
        <f>'Moving Avg'!G1853</f>
        <v>5.3871879999999974</v>
      </c>
      <c r="I1853" s="2">
        <f>'Moving Avg'!H1853</f>
        <v>5.5186759999999992</v>
      </c>
      <c r="J1853" s="6" t="str">
        <f>OBV!F1853</f>
        <v>BULLISH</v>
      </c>
      <c r="K1853" s="6" t="str">
        <f>OBV!G1853</f>
        <v>NEUTRAL</v>
      </c>
      <c r="L1853" s="6" t="str">
        <f>OBV!H1853</f>
        <v>CONFIRMED BULLISH</v>
      </c>
    </row>
    <row r="1854" spans="1:12" ht="13.5" x14ac:dyDescent="0.25">
      <c r="A1854" s="3">
        <f>RSI!A1854</f>
        <v>44712</v>
      </c>
      <c r="B1854" s="2">
        <f>RSI!B1854</f>
        <v>5.4859</v>
      </c>
      <c r="C1854" s="2">
        <f>RSI!I1854</f>
        <v>55.782016868032976</v>
      </c>
      <c r="D1854" s="2">
        <f>MACD!E1854</f>
        <v>-2.9838518470516107E-2</v>
      </c>
      <c r="E1854" s="2">
        <f>MACD!F1854</f>
        <v>-1.2607951223526663E-2</v>
      </c>
      <c r="F1854" s="2">
        <f>'Moving Avg'!D1854</f>
        <v>5.4859</v>
      </c>
      <c r="G1854" s="2">
        <f>'Moving Avg'!F1854</f>
        <v>5.4324850000000016</v>
      </c>
      <c r="H1854" s="2">
        <f>'Moving Avg'!G1854</f>
        <v>5.3871879999999974</v>
      </c>
      <c r="I1854" s="2">
        <f>'Moving Avg'!H1854</f>
        <v>5.5182434999999987</v>
      </c>
      <c r="J1854" s="6" t="str">
        <f>OBV!F1854</f>
        <v>NEUTRAL</v>
      </c>
      <c r="K1854" s="6" t="str">
        <f>OBV!G1854</f>
        <v>NEUTRAL</v>
      </c>
      <c r="L1854" s="6" t="str">
        <f>OBV!H1854</f>
        <v>NEUTRAL</v>
      </c>
    </row>
    <row r="1855" spans="1:12" ht="13.5" x14ac:dyDescent="0.25">
      <c r="A1855" s="3">
        <f>RSI!A1855</f>
        <v>44713</v>
      </c>
      <c r="B1855" s="2">
        <f>RSI!B1855</f>
        <v>5.4859</v>
      </c>
      <c r="C1855" s="2">
        <f>RSI!I1855</f>
        <v>55.782016868032983</v>
      </c>
      <c r="D1855" s="2">
        <f>MACD!E1855</f>
        <v>-5.3944959241135848E-2</v>
      </c>
      <c r="E1855" s="2">
        <f>MACD!F1855</f>
        <v>-2.0875352827048502E-2</v>
      </c>
      <c r="F1855" s="2">
        <f>'Moving Avg'!D1855</f>
        <v>5.4859</v>
      </c>
      <c r="G1855" s="2">
        <f>'Moving Avg'!F1855</f>
        <v>5.4434850000000008</v>
      </c>
      <c r="H1855" s="2">
        <f>'Moving Avg'!G1855</f>
        <v>5.3871879999999965</v>
      </c>
      <c r="I1855" s="2">
        <f>'Moving Avg'!H1855</f>
        <v>5.5186364999999977</v>
      </c>
      <c r="J1855" s="6" t="str">
        <f>OBV!F1855</f>
        <v>NEUTRAL</v>
      </c>
      <c r="K1855" s="6" t="str">
        <f>OBV!G1855</f>
        <v>NEUTRAL</v>
      </c>
      <c r="L1855" s="6" t="str">
        <f>OBV!H1855</f>
        <v>NEUTRAL</v>
      </c>
    </row>
    <row r="1856" spans="1:12" ht="13.5" x14ac:dyDescent="0.25">
      <c r="A1856" s="3">
        <f>RSI!A1856</f>
        <v>44714</v>
      </c>
      <c r="B1856" s="2">
        <f>RSI!B1856</f>
        <v>5.4781000000000004</v>
      </c>
      <c r="C1856" s="2">
        <f>RSI!I1856</f>
        <v>54.968216708810033</v>
      </c>
      <c r="D1856" s="2">
        <f>MACD!E1856</f>
        <v>-7.4146359169784404E-2</v>
      </c>
      <c r="E1856" s="2">
        <f>MACD!F1856</f>
        <v>-3.1529554095595685E-2</v>
      </c>
      <c r="F1856" s="2">
        <f>'Moving Avg'!D1856</f>
        <v>5.4843400000000004</v>
      </c>
      <c r="G1856" s="2">
        <f>'Moving Avg'!F1856</f>
        <v>5.4427000000000003</v>
      </c>
      <c r="H1856" s="2">
        <f>'Moving Avg'!G1856</f>
        <v>5.3898619999999964</v>
      </c>
      <c r="I1856" s="2">
        <f>'Moving Avg'!H1856</f>
        <v>5.5189904999999975</v>
      </c>
      <c r="J1856" s="6" t="str">
        <f>OBV!F1856</f>
        <v>BEARISH</v>
      </c>
      <c r="K1856" s="6" t="str">
        <f>OBV!G1856</f>
        <v>NEUTRAL</v>
      </c>
      <c r="L1856" s="6" t="str">
        <f>OBV!H1856</f>
        <v>CONFIRMED BEARISH</v>
      </c>
    </row>
    <row r="1857" spans="1:12" ht="13.5" x14ac:dyDescent="0.25">
      <c r="A1857" s="3">
        <f>RSI!A1857</f>
        <v>44715</v>
      </c>
      <c r="B1857" s="2">
        <f>RSI!B1857</f>
        <v>5.4622999999999999</v>
      </c>
      <c r="C1857" s="2">
        <f>RSI!I1857</f>
        <v>53.272800793498817</v>
      </c>
      <c r="D1857" s="2">
        <f>MACD!E1857</f>
        <v>-5.6530403453827205E-2</v>
      </c>
      <c r="E1857" s="2">
        <f>MACD!F1857</f>
        <v>-3.6529723967241995E-2</v>
      </c>
      <c r="F1857" s="2">
        <f>'Moving Avg'!D1857</f>
        <v>5.4796199999999997</v>
      </c>
      <c r="G1857" s="2">
        <f>'Moving Avg'!F1857</f>
        <v>5.4411250000000004</v>
      </c>
      <c r="H1857" s="2">
        <f>'Moving Avg'!G1857</f>
        <v>5.3922199999999965</v>
      </c>
      <c r="I1857" s="2">
        <f>'Moving Avg'!H1857</f>
        <v>5.5193834999999964</v>
      </c>
      <c r="J1857" s="6" t="str">
        <f>OBV!F1857</f>
        <v>BEARISH</v>
      </c>
      <c r="K1857" s="6" t="str">
        <f>OBV!G1857</f>
        <v>NEUTRAL</v>
      </c>
      <c r="L1857" s="6" t="str">
        <f>OBV!H1857</f>
        <v>CONFIRMED BEARISH</v>
      </c>
    </row>
    <row r="1858" spans="1:12" ht="13.5" x14ac:dyDescent="0.25">
      <c r="A1858" s="3">
        <f>RSI!A1858</f>
        <v>44718</v>
      </c>
      <c r="B1858" s="2">
        <f>RSI!B1858</f>
        <v>5.4859</v>
      </c>
      <c r="C1858" s="2">
        <f>RSI!I1858</f>
        <v>55.481539514211534</v>
      </c>
      <c r="D1858" s="2">
        <f>MACD!E1858</f>
        <v>-4.5979094520199659E-2</v>
      </c>
      <c r="E1858" s="2">
        <f>MACD!F1858</f>
        <v>-3.8419598077833531E-2</v>
      </c>
      <c r="F1858" s="2">
        <f>'Moving Avg'!D1858</f>
        <v>5.4796199999999997</v>
      </c>
      <c r="G1858" s="2">
        <f>'Moving Avg'!F1858</f>
        <v>5.4407300000000003</v>
      </c>
      <c r="H1858" s="2">
        <f>'Moving Avg'!G1858</f>
        <v>5.3926919999999976</v>
      </c>
      <c r="I1858" s="2">
        <f>'Moving Avg'!H1858</f>
        <v>5.5198944999999959</v>
      </c>
      <c r="J1858" s="6" t="str">
        <f>OBV!F1858</f>
        <v>BEARISH</v>
      </c>
      <c r="K1858" s="6" t="str">
        <f>OBV!G1858</f>
        <v>NEUTRAL</v>
      </c>
      <c r="L1858" s="6" t="str">
        <f>OBV!H1858</f>
        <v>NEUTRAL</v>
      </c>
    </row>
    <row r="1859" spans="1:12" ht="13.5" x14ac:dyDescent="0.25">
      <c r="A1859" s="3">
        <f>RSI!A1859</f>
        <v>44719</v>
      </c>
      <c r="B1859" s="2">
        <f>RSI!B1859</f>
        <v>5.4859</v>
      </c>
      <c r="C1859" s="2">
        <f>RSI!I1859</f>
        <v>55.481539514211534</v>
      </c>
      <c r="D1859" s="2">
        <f>MACD!E1859</f>
        <v>-3.4951953965133065E-2</v>
      </c>
      <c r="E1859" s="2">
        <f>MACD!F1859</f>
        <v>-3.772606925529344E-2</v>
      </c>
      <c r="F1859" s="2">
        <f>'Moving Avg'!D1859</f>
        <v>5.4796200000000006</v>
      </c>
      <c r="G1859" s="2">
        <f>'Moving Avg'!F1859</f>
        <v>5.4403350000000001</v>
      </c>
      <c r="H1859" s="2">
        <f>'Moving Avg'!G1859</f>
        <v>5.393163999999997</v>
      </c>
      <c r="I1859" s="2">
        <f>'Moving Avg'!H1859</f>
        <v>5.5204054999999945</v>
      </c>
      <c r="J1859" s="6" t="str">
        <f>OBV!F1859</f>
        <v>BEARISH</v>
      </c>
      <c r="K1859" s="6" t="str">
        <f>OBV!G1859</f>
        <v>NEUTRAL</v>
      </c>
      <c r="L1859" s="6" t="str">
        <f>OBV!H1859</f>
        <v>NEUTRAL</v>
      </c>
    </row>
    <row r="1860" spans="1:12" ht="13.5" x14ac:dyDescent="0.25">
      <c r="A1860" s="3">
        <f>RSI!A1860</f>
        <v>44720</v>
      </c>
      <c r="B1860" s="2">
        <f>RSI!B1860</f>
        <v>5.5015999999999998</v>
      </c>
      <c r="C1860" s="2">
        <f>RSI!I1860</f>
        <v>57.047984538934422</v>
      </c>
      <c r="D1860" s="2">
        <f>MACD!E1860</f>
        <v>-2.7077106476518509E-2</v>
      </c>
      <c r="E1860" s="2">
        <f>MACD!F1860</f>
        <v>-3.5596276699538451E-2</v>
      </c>
      <c r="F1860" s="2">
        <f>'Moving Avg'!D1860</f>
        <v>5.4827600000000007</v>
      </c>
      <c r="G1860" s="2">
        <f>'Moving Avg'!F1860</f>
        <v>5.4407249999999996</v>
      </c>
      <c r="H1860" s="2">
        <f>'Moving Avg'!G1860</f>
        <v>5.3939499999999967</v>
      </c>
      <c r="I1860" s="2">
        <f>'Moving Avg'!H1860</f>
        <v>5.5208769999999934</v>
      </c>
      <c r="J1860" s="6" t="str">
        <f>OBV!F1860</f>
        <v>BULLISH</v>
      </c>
      <c r="K1860" s="6" t="str">
        <f>OBV!G1860</f>
        <v>NEUTRAL</v>
      </c>
      <c r="L1860" s="6" t="str">
        <f>OBV!H1860</f>
        <v>CONFIRMED BULLISH</v>
      </c>
    </row>
    <row r="1861" spans="1:12" ht="13.5" x14ac:dyDescent="0.25">
      <c r="A1861" s="3">
        <f>RSI!A1861</f>
        <v>44721</v>
      </c>
      <c r="B1861" s="2">
        <f>RSI!B1861</f>
        <v>5.4859</v>
      </c>
      <c r="C1861" s="2">
        <f>RSI!I1861</f>
        <v>54.965185347267401</v>
      </c>
      <c r="D1861" s="2">
        <f>MACD!E1861</f>
        <v>-1.9614737572601015E-2</v>
      </c>
      <c r="E1861" s="2">
        <f>MACD!F1861</f>
        <v>-3.2399968874150961E-2</v>
      </c>
      <c r="F1861" s="2">
        <f>'Moving Avg'!D1861</f>
        <v>5.4843200000000003</v>
      </c>
      <c r="G1861" s="2">
        <f>'Moving Avg'!F1861</f>
        <v>5.4403300000000003</v>
      </c>
      <c r="H1861" s="2">
        <f>'Moving Avg'!G1861</f>
        <v>5.3944219999999969</v>
      </c>
      <c r="I1861" s="2">
        <f>'Moving Avg'!H1861</f>
        <v>5.5207984999999926</v>
      </c>
      <c r="J1861" s="6" t="str">
        <f>OBV!F1861</f>
        <v>BULLISH</v>
      </c>
      <c r="K1861" s="6" t="str">
        <f>OBV!G1861</f>
        <v>NEUTRAL</v>
      </c>
      <c r="L1861" s="6" t="str">
        <f>OBV!H1861</f>
        <v>CONFIRMED BULLISH</v>
      </c>
    </row>
    <row r="1862" spans="1:12" ht="13.5" x14ac:dyDescent="0.25">
      <c r="A1862" s="3">
        <f>RSI!A1862</f>
        <v>44722</v>
      </c>
      <c r="B1862" s="2">
        <f>RSI!B1862</f>
        <v>5.4859</v>
      </c>
      <c r="C1862" s="2">
        <f>RSI!I1862</f>
        <v>54.965185347267401</v>
      </c>
      <c r="D1862" s="2">
        <f>MACD!E1862</f>
        <v>-1.3544622476111989E-2</v>
      </c>
      <c r="E1862" s="2">
        <f>MACD!F1862</f>
        <v>-2.8628899594543171E-2</v>
      </c>
      <c r="F1862" s="2">
        <f>'Moving Avg'!D1862</f>
        <v>5.4890400000000001</v>
      </c>
      <c r="G1862" s="2">
        <f>'Moving Avg'!F1862</f>
        <v>5.4513300000000005</v>
      </c>
      <c r="H1862" s="2">
        <f>'Moving Avg'!G1862</f>
        <v>5.3948939999999972</v>
      </c>
      <c r="I1862" s="2">
        <f>'Moving Avg'!H1862</f>
        <v>5.5207199999999936</v>
      </c>
      <c r="J1862" s="6" t="str">
        <f>OBV!F1862</f>
        <v>BULLISH</v>
      </c>
      <c r="K1862" s="6" t="str">
        <f>OBV!G1862</f>
        <v>NEUTRAL</v>
      </c>
      <c r="L1862" s="6" t="str">
        <f>OBV!H1862</f>
        <v>CONFIRMED BULLISH</v>
      </c>
    </row>
    <row r="1863" spans="1:12" ht="13.5" x14ac:dyDescent="0.25">
      <c r="A1863" s="3">
        <f>RSI!A1863</f>
        <v>44725</v>
      </c>
      <c r="B1863" s="2">
        <f>RSI!B1863</f>
        <v>5.5015999999999998</v>
      </c>
      <c r="C1863" s="2">
        <f>RSI!I1863</f>
        <v>56.794609450276759</v>
      </c>
      <c r="D1863" s="2">
        <f>MACD!E1863</f>
        <v>-9.7974425859730374E-3</v>
      </c>
      <c r="E1863" s="2">
        <f>MACD!F1863</f>
        <v>-2.4862608192829146E-2</v>
      </c>
      <c r="F1863" s="2">
        <f>'Moving Avg'!D1863</f>
        <v>5.4921800000000003</v>
      </c>
      <c r="G1863" s="2">
        <f>'Moving Avg'!F1863</f>
        <v>5.452115</v>
      </c>
      <c r="H1863" s="2">
        <f>'Moving Avg'!G1863</f>
        <v>5.395679999999996</v>
      </c>
      <c r="I1863" s="2">
        <f>'Moving Avg'!H1863</f>
        <v>5.5207199999999936</v>
      </c>
      <c r="J1863" s="6" t="str">
        <f>OBV!F1863</f>
        <v>BULLISH</v>
      </c>
      <c r="K1863" s="6" t="str">
        <f>OBV!G1863</f>
        <v>NEUTRAL</v>
      </c>
      <c r="L1863" s="6" t="str">
        <f>OBV!H1863</f>
        <v>CONFIRMED BULLISH</v>
      </c>
    </row>
    <row r="1864" spans="1:12" ht="13.5" x14ac:dyDescent="0.25">
      <c r="A1864" s="3">
        <f>RSI!A1864</f>
        <v>44726</v>
      </c>
      <c r="B1864" s="2">
        <f>RSI!B1864</f>
        <v>5.5015999999999998</v>
      </c>
      <c r="C1864" s="2">
        <f>RSI!I1864</f>
        <v>56.794609450276766</v>
      </c>
      <c r="D1864" s="2">
        <f>MACD!E1864</f>
        <v>-6.9288834972764946E-3</v>
      </c>
      <c r="E1864" s="2">
        <f>MACD!F1864</f>
        <v>-2.1275863253718615E-2</v>
      </c>
      <c r="F1864" s="2">
        <f>'Moving Avg'!D1864</f>
        <v>5.4953200000000004</v>
      </c>
      <c r="G1864" s="2">
        <f>'Moving Avg'!F1864</f>
        <v>5.4639000000000006</v>
      </c>
      <c r="H1864" s="2">
        <f>'Moving Avg'!G1864</f>
        <v>5.3980379999999961</v>
      </c>
      <c r="I1864" s="2">
        <f>'Moving Avg'!H1864</f>
        <v>5.5207199999999945</v>
      </c>
      <c r="J1864" s="6" t="str">
        <f>OBV!F1864</f>
        <v>BULLISH</v>
      </c>
      <c r="K1864" s="6" t="str">
        <f>OBV!G1864</f>
        <v>NEUTRAL</v>
      </c>
      <c r="L1864" s="6" t="str">
        <f>OBV!H1864</f>
        <v>CONFIRMED BULLISH</v>
      </c>
    </row>
    <row r="1865" spans="1:12" ht="13.5" x14ac:dyDescent="0.25">
      <c r="A1865" s="3">
        <f>RSI!A1865</f>
        <v>44727</v>
      </c>
      <c r="B1865" s="2">
        <f>RSI!B1865</f>
        <v>5.4938000000000002</v>
      </c>
      <c r="C1865" s="2">
        <f>RSI!I1865</f>
        <v>55.495668462680626</v>
      </c>
      <c r="D1865" s="2">
        <f>MACD!E1865</f>
        <v>-4.2036148836563925E-3</v>
      </c>
      <c r="E1865" s="2">
        <f>MACD!F1865</f>
        <v>-1.7861413579706172E-2</v>
      </c>
      <c r="F1865" s="2">
        <f>'Moving Avg'!D1865</f>
        <v>5.49376</v>
      </c>
      <c r="G1865" s="2">
        <f>'Moving Avg'!F1865</f>
        <v>5.475295</v>
      </c>
      <c r="H1865" s="2">
        <f>'Moving Avg'!G1865</f>
        <v>5.4040119999999954</v>
      </c>
      <c r="I1865" s="2">
        <f>'Moving Avg'!H1865</f>
        <v>5.5206809999999953</v>
      </c>
      <c r="J1865" s="6" t="str">
        <f>OBV!F1865</f>
        <v>BULLISH</v>
      </c>
      <c r="K1865" s="6" t="str">
        <f>OBV!G1865</f>
        <v>NEUTRAL</v>
      </c>
      <c r="L1865" s="6" t="str">
        <f>OBV!H1865</f>
        <v>BULLISH DIVERGENCE</v>
      </c>
    </row>
    <row r="1866" spans="1:12" ht="13.5" x14ac:dyDescent="0.25">
      <c r="A1866" s="3">
        <f>RSI!A1866</f>
        <v>44728</v>
      </c>
      <c r="B1866" s="2">
        <f>RSI!B1866</f>
        <v>5.7249999999999996</v>
      </c>
      <c r="C1866" s="2">
        <f>RSI!I1866</f>
        <v>74.275886525216691</v>
      </c>
      <c r="D1866" s="2">
        <f>MACD!E1866</f>
        <v>-2.0436482894254482E-2</v>
      </c>
      <c r="E1866" s="2">
        <f>MACD!F1866</f>
        <v>-1.8376427442615834E-2</v>
      </c>
      <c r="F1866" s="2">
        <f>'Moving Avg'!D1866</f>
        <v>5.5415800000000006</v>
      </c>
      <c r="G1866" s="2">
        <f>'Moving Avg'!F1866</f>
        <v>5.4982499999999987</v>
      </c>
      <c r="H1866" s="2">
        <f>'Moving Avg'!G1866</f>
        <v>5.4108379999999965</v>
      </c>
      <c r="I1866" s="2">
        <f>'Moving Avg'!H1866</f>
        <v>5.5217979999999951</v>
      </c>
      <c r="J1866" s="6" t="str">
        <f>OBV!F1866</f>
        <v>BULLISH</v>
      </c>
      <c r="K1866" s="6" t="str">
        <f>OBV!G1866</f>
        <v>NEUTRAL</v>
      </c>
      <c r="L1866" s="6" t="str">
        <f>OBV!H1866</f>
        <v>BULLISH DIVERGENCE</v>
      </c>
    </row>
    <row r="1867" spans="1:12" ht="13.5" x14ac:dyDescent="0.25">
      <c r="A1867" s="3">
        <f>RSI!A1867</f>
        <v>44729</v>
      </c>
      <c r="B1867" s="2">
        <f>RSI!B1867</f>
        <v>5.7249999999999996</v>
      </c>
      <c r="C1867" s="2">
        <f>RSI!I1867</f>
        <v>74.275886525216677</v>
      </c>
      <c r="D1867" s="2">
        <f>MACD!E1867</f>
        <v>-3.8166091929404011E-2</v>
      </c>
      <c r="E1867" s="2">
        <f>MACD!F1867</f>
        <v>-2.2334360339973471E-2</v>
      </c>
      <c r="F1867" s="2">
        <f>'Moving Avg'!D1867</f>
        <v>5.5894000000000004</v>
      </c>
      <c r="G1867" s="2">
        <f>'Moving Avg'!F1867</f>
        <v>5.5102049999999991</v>
      </c>
      <c r="H1867" s="2">
        <f>'Moving Avg'!G1867</f>
        <v>5.4176639999999967</v>
      </c>
      <c r="I1867" s="2">
        <f>'Moving Avg'!H1867</f>
        <v>5.5222074999999951</v>
      </c>
      <c r="J1867" s="6" t="str">
        <f>OBV!F1867</f>
        <v>BULLISH</v>
      </c>
      <c r="K1867" s="6" t="str">
        <f>OBV!G1867</f>
        <v>NEUTRAL</v>
      </c>
      <c r="L1867" s="6" t="str">
        <f>OBV!H1867</f>
        <v>BULLISH DIVERGENCE</v>
      </c>
    </row>
    <row r="1868" spans="1:12" ht="13.5" x14ac:dyDescent="0.25">
      <c r="A1868" s="3">
        <f>RSI!A1868</f>
        <v>44732</v>
      </c>
      <c r="B1868" s="2">
        <f>RSI!B1868</f>
        <v>5.7249999999999996</v>
      </c>
      <c r="C1868" s="2">
        <f>RSI!I1868</f>
        <v>74.275886525216691</v>
      </c>
      <c r="D1868" s="2">
        <f>MACD!E1868</f>
        <v>-5.0984833003331786E-2</v>
      </c>
      <c r="E1868" s="2">
        <f>MACD!F1868</f>
        <v>-2.8064454872645136E-2</v>
      </c>
      <c r="F1868" s="2">
        <f>'Moving Avg'!D1868</f>
        <v>5.63408</v>
      </c>
      <c r="G1868" s="2">
        <f>'Moving Avg'!F1868</f>
        <v>5.5229449999999982</v>
      </c>
      <c r="H1868" s="2">
        <f>'Moving Avg'!G1868</f>
        <v>5.424489999999996</v>
      </c>
      <c r="I1868" s="2">
        <f>'Moving Avg'!H1868</f>
        <v>5.5233244999999958</v>
      </c>
      <c r="J1868" s="6" t="str">
        <f>OBV!F1868</f>
        <v>BEARISH</v>
      </c>
      <c r="K1868" s="6" t="str">
        <f>OBV!G1868</f>
        <v>NEUTRAL</v>
      </c>
      <c r="L1868" s="6" t="str">
        <f>OBV!H1868</f>
        <v>CONFIRMED BEARISH</v>
      </c>
    </row>
    <row r="1869" spans="1:12" ht="13.5" x14ac:dyDescent="0.25">
      <c r="A1869" s="3">
        <f>RSI!A1869</f>
        <v>44733</v>
      </c>
      <c r="B1869" s="2">
        <f>RSI!B1869</f>
        <v>5.6009000000000002</v>
      </c>
      <c r="C1869" s="2">
        <f>RSI!I1869</f>
        <v>57.896763730496758</v>
      </c>
      <c r="D1869" s="2">
        <f>MACD!E1869</f>
        <v>-5.3979176203664103E-2</v>
      </c>
      <c r="E1869" s="2">
        <f>MACD!F1869</f>
        <v>-3.3247399138848929E-2</v>
      </c>
      <c r="F1869" s="2">
        <f>'Moving Avg'!D1869</f>
        <v>5.6539399999999995</v>
      </c>
      <c r="G1869" s="2">
        <f>'Moving Avg'!F1869</f>
        <v>5.528694999999999</v>
      </c>
      <c r="H1869" s="2">
        <f>'Moving Avg'!G1869</f>
        <v>5.430405999999997</v>
      </c>
      <c r="I1869" s="2">
        <f>'Moving Avg'!H1869</f>
        <v>5.5238209999999945</v>
      </c>
      <c r="J1869" s="6" t="str">
        <f>OBV!F1869</f>
        <v>BEARISH</v>
      </c>
      <c r="K1869" s="6" t="str">
        <f>OBV!G1869</f>
        <v>NEUTRAL</v>
      </c>
      <c r="L1869" s="6" t="str">
        <f>OBV!H1869</f>
        <v>CONFIRMED BEARISH</v>
      </c>
    </row>
    <row r="1870" spans="1:12" ht="13.5" x14ac:dyDescent="0.25">
      <c r="A1870" s="3">
        <f>RSI!A1870</f>
        <v>44734</v>
      </c>
      <c r="B1870" s="2">
        <f>RSI!B1870</f>
        <v>5.6257000000000001</v>
      </c>
      <c r="C1870" s="2">
        <f>RSI!I1870</f>
        <v>59.8043594169812</v>
      </c>
      <c r="D1870" s="2">
        <f>MACD!E1870</f>
        <v>-5.6442218013568635E-2</v>
      </c>
      <c r="E1870" s="2">
        <f>MACD!F1870</f>
        <v>-3.7886362913792875E-2</v>
      </c>
      <c r="F1870" s="2">
        <f>'Moving Avg'!D1870</f>
        <v>5.6803199999999991</v>
      </c>
      <c r="G1870" s="2">
        <f>'Moving Avg'!F1870</f>
        <v>5.5356849999999982</v>
      </c>
      <c r="H1870" s="2">
        <f>'Moving Avg'!G1870</f>
        <v>5.4368179999999962</v>
      </c>
      <c r="I1870" s="2">
        <f>'Moving Avg'!H1870</f>
        <v>5.5244414999999956</v>
      </c>
      <c r="J1870" s="6" t="str">
        <f>OBV!F1870</f>
        <v>BEARISH</v>
      </c>
      <c r="K1870" s="6" t="str">
        <f>OBV!G1870</f>
        <v>NEUTRAL</v>
      </c>
      <c r="L1870" s="6" t="str">
        <f>OBV!H1870</f>
        <v>CONFIRMED BEARISH</v>
      </c>
    </row>
    <row r="1871" spans="1:12" ht="13.5" x14ac:dyDescent="0.25">
      <c r="A1871" s="3">
        <f>RSI!A1871</f>
        <v>44735</v>
      </c>
      <c r="B1871" s="2">
        <f>RSI!B1871</f>
        <v>5.6174999999999997</v>
      </c>
      <c r="C1871" s="2">
        <f>RSI!I1871</f>
        <v>58.85484851901937</v>
      </c>
      <c r="D1871" s="2">
        <f>MACD!E1871</f>
        <v>-6.095095768784109E-2</v>
      </c>
      <c r="E1871" s="2">
        <f>MACD!F1871</f>
        <v>-4.2499281868602523E-2</v>
      </c>
      <c r="F1871" s="2">
        <f>'Moving Avg'!D1871</f>
        <v>5.6588200000000004</v>
      </c>
      <c r="G1871" s="2">
        <f>'Moving Avg'!F1871</f>
        <v>5.5422649999999987</v>
      </c>
      <c r="H1871" s="2">
        <f>'Moving Avg'!G1871</f>
        <v>5.4430659999999964</v>
      </c>
      <c r="I1871" s="2">
        <f>'Moving Avg'!H1871</f>
        <v>5.5250209999999962</v>
      </c>
      <c r="J1871" s="6" t="str">
        <f>OBV!F1871</f>
        <v>BEARISH</v>
      </c>
      <c r="K1871" s="6" t="str">
        <f>OBV!G1871</f>
        <v>NEUTRAL</v>
      </c>
      <c r="L1871" s="6" t="str">
        <f>OBV!H1871</f>
        <v>CONFIRMED BEARISH</v>
      </c>
    </row>
    <row r="1872" spans="1:12" ht="13.5" x14ac:dyDescent="0.25">
      <c r="A1872" s="3">
        <f>RSI!A1872</f>
        <v>44736</v>
      </c>
      <c r="B1872" s="2">
        <f>RSI!B1872</f>
        <v>5.6174999999999997</v>
      </c>
      <c r="C1872" s="2">
        <f>RSI!I1872</f>
        <v>58.85484851901937</v>
      </c>
      <c r="D1872" s="2">
        <f>MACD!E1872</f>
        <v>-6.5288563327937865E-2</v>
      </c>
      <c r="E1872" s="2">
        <f>MACD!F1872</f>
        <v>-4.7057138160469594E-2</v>
      </c>
      <c r="F1872" s="2">
        <f>'Moving Avg'!D1872</f>
        <v>5.6373199999999999</v>
      </c>
      <c r="G1872" s="2">
        <f>'Moving Avg'!F1872</f>
        <v>5.5488449999999983</v>
      </c>
      <c r="H1872" s="2">
        <f>'Moving Avg'!G1872</f>
        <v>5.4493139999999958</v>
      </c>
      <c r="I1872" s="2">
        <f>'Moving Avg'!H1872</f>
        <v>5.5252074999999969</v>
      </c>
      <c r="J1872" s="6" t="str">
        <f>OBV!F1872</f>
        <v>BEARISH</v>
      </c>
      <c r="K1872" s="6" t="str">
        <f>OBV!G1872</f>
        <v>NEUTRAL</v>
      </c>
      <c r="L1872" s="6" t="str">
        <f>OBV!H1872</f>
        <v>CONFIRMED BEARISH</v>
      </c>
    </row>
    <row r="1873" spans="1:12" ht="13.5" x14ac:dyDescent="0.25">
      <c r="A1873" s="3">
        <f>RSI!A1873</f>
        <v>44739</v>
      </c>
      <c r="B1873" s="2">
        <f>RSI!B1873</f>
        <v>5.5182000000000002</v>
      </c>
      <c r="C1873" s="2">
        <f>RSI!I1873</f>
        <v>48.124009545118305</v>
      </c>
      <c r="D1873" s="2">
        <f>MACD!E1873</f>
        <v>-5.9671718022281439E-2</v>
      </c>
      <c r="E1873" s="2">
        <f>MACD!F1873</f>
        <v>-4.9580054132831966E-2</v>
      </c>
      <c r="F1873" s="2">
        <f>'Moving Avg'!D1873</f>
        <v>5.5959599999999998</v>
      </c>
      <c r="G1873" s="2">
        <f>'Moving Avg'!F1873</f>
        <v>5.5504599999999993</v>
      </c>
      <c r="H1873" s="2">
        <f>'Moving Avg'!G1873</f>
        <v>5.4535759999999955</v>
      </c>
      <c r="I1873" s="2">
        <f>'Moving Avg'!H1873</f>
        <v>5.5248974999999962</v>
      </c>
      <c r="J1873" s="6" t="str">
        <f>OBV!F1873</f>
        <v>BEARISH</v>
      </c>
      <c r="K1873" s="6" t="str">
        <f>OBV!G1873</f>
        <v>NEUTRAL</v>
      </c>
      <c r="L1873" s="6" t="str">
        <f>OBV!H1873</f>
        <v>CONFIRMED BEARISH</v>
      </c>
    </row>
    <row r="1874" spans="1:12" ht="13.5" x14ac:dyDescent="0.25">
      <c r="A1874" s="3">
        <f>RSI!A1874</f>
        <v>44740</v>
      </c>
      <c r="B1874" s="2">
        <f>RSI!B1874</f>
        <v>5.5182000000000002</v>
      </c>
      <c r="C1874" s="2">
        <f>RSI!I1874</f>
        <v>48.124009545118305</v>
      </c>
      <c r="D1874" s="2">
        <f>MACD!E1874</f>
        <v>-5.4780209956342141E-2</v>
      </c>
      <c r="E1874" s="2">
        <f>MACD!F1874</f>
        <v>-5.0620085297534007E-2</v>
      </c>
      <c r="F1874" s="2">
        <f>'Moving Avg'!D1874</f>
        <v>5.5794200000000007</v>
      </c>
      <c r="G1874" s="2">
        <f>'Moving Avg'!F1874</f>
        <v>5.5520750000000003</v>
      </c>
      <c r="H1874" s="2">
        <f>'Moving Avg'!G1874</f>
        <v>5.4570519999999956</v>
      </c>
      <c r="I1874" s="2">
        <f>'Moving Avg'!H1874</f>
        <v>5.5245874999999964</v>
      </c>
      <c r="J1874" s="6" t="str">
        <f>OBV!F1874</f>
        <v>BULLISH</v>
      </c>
      <c r="K1874" s="6" t="str">
        <f>OBV!G1874</f>
        <v>NEUTRAL</v>
      </c>
      <c r="L1874" s="6" t="str">
        <f>OBV!H1874</f>
        <v>BULLISH DIVERGENCE</v>
      </c>
    </row>
    <row r="1875" spans="1:12" ht="13.5" x14ac:dyDescent="0.25">
      <c r="A1875" s="3">
        <f>RSI!A1875</f>
        <v>44741</v>
      </c>
      <c r="B1875" s="2">
        <f>RSI!B1875</f>
        <v>5.6257000000000001</v>
      </c>
      <c r="C1875" s="2">
        <f>RSI!I1875</f>
        <v>57.787265814680659</v>
      </c>
      <c r="D1875" s="2">
        <f>MACD!E1875</f>
        <v>-5.9675692697200411E-2</v>
      </c>
      <c r="E1875" s="2">
        <f>MACD!F1875</f>
        <v>-5.2431206777467286E-2</v>
      </c>
      <c r="F1875" s="2">
        <f>'Moving Avg'!D1875</f>
        <v>5.5794200000000007</v>
      </c>
      <c r="G1875" s="2">
        <f>'Moving Avg'!F1875</f>
        <v>5.5590649999999995</v>
      </c>
      <c r="H1875" s="2">
        <f>'Moving Avg'!G1875</f>
        <v>5.462677999999995</v>
      </c>
      <c r="I1875" s="2">
        <f>'Moving Avg'!H1875</f>
        <v>5.5248149999999976</v>
      </c>
      <c r="J1875" s="6" t="str">
        <f>OBV!F1875</f>
        <v>BULLISH</v>
      </c>
      <c r="K1875" s="6" t="str">
        <f>OBV!G1875</f>
        <v>NEUTRAL</v>
      </c>
      <c r="L1875" s="6" t="str">
        <f>OBV!H1875</f>
        <v>NEUTRAL</v>
      </c>
    </row>
    <row r="1876" spans="1:12" ht="13.5" x14ac:dyDescent="0.25">
      <c r="A1876" s="3">
        <f>RSI!A1876</f>
        <v>44742</v>
      </c>
      <c r="B1876" s="2">
        <f>RSI!B1876</f>
        <v>5.4603000000000002</v>
      </c>
      <c r="C1876" s="2">
        <f>RSI!I1876</f>
        <v>44.157862031980663</v>
      </c>
      <c r="D1876" s="2">
        <f>MACD!E1876</f>
        <v>-1.6513171281096639E-2</v>
      </c>
      <c r="E1876" s="2">
        <f>MACD!F1876</f>
        <v>-4.5247599678193161E-2</v>
      </c>
      <c r="F1876" s="2">
        <f>'Moving Avg'!D1876</f>
        <v>5.5479800000000008</v>
      </c>
      <c r="G1876" s="2">
        <f>'Moving Avg'!F1876</f>
        <v>5.5581750000000003</v>
      </c>
      <c r="H1876" s="2">
        <f>'Moving Avg'!G1876</f>
        <v>5.4649959999999975</v>
      </c>
      <c r="I1876" s="2">
        <f>'Moving Avg'!H1876</f>
        <v>5.5242154999999977</v>
      </c>
      <c r="J1876" s="6" t="str">
        <f>OBV!F1876</f>
        <v>BEARISH</v>
      </c>
      <c r="K1876" s="6" t="str">
        <f>OBV!G1876</f>
        <v>NEUTRAL</v>
      </c>
      <c r="L1876" s="6" t="str">
        <f>OBV!H1876</f>
        <v>CONFIRMED BEARISH</v>
      </c>
    </row>
    <row r="1877" spans="1:12" ht="13.5" x14ac:dyDescent="0.25">
      <c r="A1877" s="3">
        <f>RSI!A1877</f>
        <v>44743</v>
      </c>
      <c r="B1877" s="2">
        <f>RSI!B1877</f>
        <v>5.4603000000000002</v>
      </c>
      <c r="C1877" s="2">
        <f>RSI!I1877</f>
        <v>44.157862031980663</v>
      </c>
      <c r="D1877" s="2">
        <f>MACD!E1877</f>
        <v>2.0508327506804314E-2</v>
      </c>
      <c r="E1877" s="2">
        <f>MACD!F1877</f>
        <v>-3.2096414241193673E-2</v>
      </c>
      <c r="F1877" s="2">
        <f>'Moving Avg'!D1877</f>
        <v>5.5165400000000009</v>
      </c>
      <c r="G1877" s="2">
        <f>'Moving Avg'!F1877</f>
        <v>5.5580750000000005</v>
      </c>
      <c r="H1877" s="2">
        <f>'Moving Avg'!G1877</f>
        <v>5.4673139999999982</v>
      </c>
      <c r="I1877" s="2">
        <f>'Moving Avg'!H1877</f>
        <v>5.5238124999999982</v>
      </c>
      <c r="J1877" s="6" t="str">
        <f>OBV!F1877</f>
        <v>BEARISH</v>
      </c>
      <c r="K1877" s="6" t="str">
        <f>OBV!G1877</f>
        <v>NEUTRAL</v>
      </c>
      <c r="L1877" s="6" t="str">
        <f>OBV!H1877</f>
        <v>CONFIRMED BEARISH</v>
      </c>
    </row>
    <row r="1878" spans="1:12" ht="13.5" x14ac:dyDescent="0.25">
      <c r="A1878" s="3">
        <f>RSI!A1878</f>
        <v>44746</v>
      </c>
      <c r="B1878" s="2">
        <f>RSI!B1878</f>
        <v>5.4603000000000002</v>
      </c>
      <c r="C1878" s="2">
        <f>RSI!I1878</f>
        <v>44.157862031980663</v>
      </c>
      <c r="D1878" s="2">
        <f>MACD!E1878</f>
        <v>5.2296586357646113E-2</v>
      </c>
      <c r="E1878" s="2">
        <f>MACD!F1878</f>
        <v>-1.5217814121425715E-2</v>
      </c>
      <c r="F1878" s="2">
        <f>'Moving Avg'!D1878</f>
        <v>5.5049599999999996</v>
      </c>
      <c r="G1878" s="2">
        <f>'Moving Avg'!F1878</f>
        <v>5.5567950000000019</v>
      </c>
      <c r="H1878" s="2">
        <f>'Moving Avg'!G1878</f>
        <v>5.4696319999999989</v>
      </c>
      <c r="I1878" s="2">
        <f>'Moving Avg'!H1878</f>
        <v>5.5236059999999974</v>
      </c>
      <c r="J1878" s="6" t="str">
        <f>OBV!F1878</f>
        <v>BEARISH</v>
      </c>
      <c r="K1878" s="6" t="str">
        <f>OBV!G1878</f>
        <v>NEUTRAL</v>
      </c>
      <c r="L1878" s="6" t="str">
        <f>OBV!H1878</f>
        <v>CONFIRMED BEARISH</v>
      </c>
    </row>
    <row r="1879" spans="1:12" ht="13.5" x14ac:dyDescent="0.25">
      <c r="A1879" s="3">
        <f>RSI!A1879</f>
        <v>44747</v>
      </c>
      <c r="B1879" s="2">
        <f>RSI!B1879</f>
        <v>5.4188999999999998</v>
      </c>
      <c r="C1879" s="2">
        <f>RSI!I1879</f>
        <v>41.125540716920035</v>
      </c>
      <c r="D1879" s="2">
        <f>MACD!E1879</f>
        <v>6.3596828062919997E-2</v>
      </c>
      <c r="E1879" s="2">
        <f>MACD!F1879</f>
        <v>5.4511431544342764E-4</v>
      </c>
      <c r="F1879" s="2">
        <f>'Moving Avg'!D1879</f>
        <v>5.485100000000001</v>
      </c>
      <c r="G1879" s="2">
        <f>'Moving Avg'!F1879</f>
        <v>5.5534450000000009</v>
      </c>
      <c r="H1879" s="2">
        <f>'Moving Avg'!G1879</f>
        <v>5.4715919999999993</v>
      </c>
      <c r="I1879" s="2">
        <f>'Moving Avg'!H1879</f>
        <v>5.5231924999999977</v>
      </c>
      <c r="J1879" s="6" t="str">
        <f>OBV!F1879</f>
        <v>BEARISH</v>
      </c>
      <c r="K1879" s="6" t="str">
        <f>OBV!G1879</f>
        <v>NEUTRAL</v>
      </c>
      <c r="L1879" s="6" t="str">
        <f>OBV!H1879</f>
        <v>CONFIRMED BEARISH</v>
      </c>
    </row>
    <row r="1880" spans="1:12" ht="13.5" x14ac:dyDescent="0.25">
      <c r="A1880" s="3">
        <f>RSI!A1880</f>
        <v>44748</v>
      </c>
      <c r="B1880" s="2">
        <f>RSI!B1880</f>
        <v>5.6257000000000001</v>
      </c>
      <c r="C1880" s="2">
        <f>RSI!I1880</f>
        <v>57.007251083292672</v>
      </c>
      <c r="D1880" s="2">
        <f>MACD!E1880</f>
        <v>6.2296483780010625E-2</v>
      </c>
      <c r="E1880" s="2">
        <f>MACD!F1880</f>
        <v>1.2895388208356867E-2</v>
      </c>
      <c r="F1880" s="2">
        <f>'Moving Avg'!D1880</f>
        <v>5.4851000000000001</v>
      </c>
      <c r="G1880" s="2">
        <f>'Moving Avg'!F1880</f>
        <v>5.5596500000000004</v>
      </c>
      <c r="H1880" s="2">
        <f>'Moving Avg'!G1880</f>
        <v>5.4784739999999985</v>
      </c>
      <c r="I1880" s="2">
        <f>'Moving Avg'!H1880</f>
        <v>5.5238914999999986</v>
      </c>
      <c r="J1880" s="6" t="str">
        <f>OBV!F1880</f>
        <v>BEARISH</v>
      </c>
      <c r="K1880" s="6" t="str">
        <f>OBV!G1880</f>
        <v>NEUTRAL</v>
      </c>
      <c r="L1880" s="6" t="str">
        <f>OBV!H1880</f>
        <v>NEUTRAL</v>
      </c>
    </row>
    <row r="1881" spans="1:12" ht="13.5" x14ac:dyDescent="0.25">
      <c r="A1881" s="3">
        <f>RSI!A1881</f>
        <v>44749</v>
      </c>
      <c r="B1881" s="2">
        <f>RSI!B1881</f>
        <v>5.6257000000000001</v>
      </c>
      <c r="C1881" s="2">
        <f>RSI!I1881</f>
        <v>57.007251083292665</v>
      </c>
      <c r="D1881" s="2">
        <f>MACD!E1881</f>
        <v>5.9306225623541486E-2</v>
      </c>
      <c r="E1881" s="2">
        <f>MACD!F1881</f>
        <v>2.2177555691393791E-2</v>
      </c>
      <c r="F1881" s="2">
        <f>'Moving Avg'!D1881</f>
        <v>5.518180000000001</v>
      </c>
      <c r="G1881" s="2">
        <f>'Moving Avg'!F1881</f>
        <v>5.5666399999999996</v>
      </c>
      <c r="H1881" s="2">
        <f>'Moving Avg'!G1881</f>
        <v>5.4856699999999989</v>
      </c>
      <c r="I1881" s="2">
        <f>'Moving Avg'!H1881</f>
        <v>5.5249050000000004</v>
      </c>
      <c r="J1881" s="6" t="str">
        <f>OBV!F1881</f>
        <v>BEARISH</v>
      </c>
      <c r="K1881" s="6" t="str">
        <f>OBV!G1881</f>
        <v>NEUTRAL</v>
      </c>
      <c r="L1881" s="6" t="str">
        <f>OBV!H1881</f>
        <v>BEARISH DIVERGENCE</v>
      </c>
    </row>
    <row r="1882" spans="1:12" ht="13.5" x14ac:dyDescent="0.25">
      <c r="A1882" s="3">
        <f>RSI!A1882</f>
        <v>44750</v>
      </c>
      <c r="B1882" s="2">
        <f>RSI!B1882</f>
        <v>5.6257000000000001</v>
      </c>
      <c r="C1882" s="2">
        <f>RSI!I1882</f>
        <v>57.007251083292672</v>
      </c>
      <c r="D1882" s="2">
        <f>MACD!E1882</f>
        <v>5.6194129055099573E-2</v>
      </c>
      <c r="E1882" s="2">
        <f>MACD!F1882</f>
        <v>2.898087036413495E-2</v>
      </c>
      <c r="F1882" s="2">
        <f>'Moving Avg'!D1882</f>
        <v>5.551260000000001</v>
      </c>
      <c r="G1882" s="2">
        <f>'Moving Avg'!F1882</f>
        <v>5.5736299999999996</v>
      </c>
      <c r="H1882" s="2">
        <f>'Moving Avg'!G1882</f>
        <v>5.4928659999999976</v>
      </c>
      <c r="I1882" s="2">
        <f>'Moving Avg'!H1882</f>
        <v>5.5258789999999998</v>
      </c>
      <c r="J1882" s="6" t="str">
        <f>OBV!F1882</f>
        <v>BEARISH</v>
      </c>
      <c r="K1882" s="6" t="str">
        <f>OBV!G1882</f>
        <v>NEUTRAL</v>
      </c>
      <c r="L1882" s="6" t="str">
        <f>OBV!H1882</f>
        <v>BEARISH DIVERGENCE</v>
      </c>
    </row>
    <row r="1883" spans="1:12" ht="13.5" x14ac:dyDescent="0.25">
      <c r="A1883" s="3">
        <f>RSI!A1883</f>
        <v>44753</v>
      </c>
      <c r="B1883" s="2">
        <f>RSI!B1883</f>
        <v>5.6257000000000001</v>
      </c>
      <c r="C1883" s="2">
        <f>RSI!I1883</f>
        <v>57.007251083292672</v>
      </c>
      <c r="D1883" s="2">
        <f>MACD!E1883</f>
        <v>3.7745117452416821E-2</v>
      </c>
      <c r="E1883" s="2">
        <f>MACD!F1883</f>
        <v>3.0733719781791326E-2</v>
      </c>
      <c r="F1883" s="2">
        <f>'Moving Avg'!D1883</f>
        <v>5.5843400000000001</v>
      </c>
      <c r="G1883" s="2">
        <f>'Moving Avg'!F1883</f>
        <v>5.5798349999999992</v>
      </c>
      <c r="H1883" s="2">
        <f>'Moving Avg'!G1883</f>
        <v>5.4992779999999986</v>
      </c>
      <c r="I1883" s="2">
        <f>'Moving Avg'!H1883</f>
        <v>5.5268925000000015</v>
      </c>
      <c r="J1883" s="6" t="str">
        <f>OBV!F1883</f>
        <v>BEARISH</v>
      </c>
      <c r="K1883" s="6" t="str">
        <f>OBV!G1883</f>
        <v>NEUTRAL</v>
      </c>
      <c r="L1883" s="6" t="str">
        <f>OBV!H1883</f>
        <v>BEARISH DIVERGENCE</v>
      </c>
    </row>
    <row r="1884" spans="1:12" ht="13.5" x14ac:dyDescent="0.25">
      <c r="A1884" s="3">
        <f>RSI!A1884</f>
        <v>44754</v>
      </c>
      <c r="B1884" s="2">
        <f>RSI!B1884</f>
        <v>5.6257000000000001</v>
      </c>
      <c r="C1884" s="2">
        <f>RSI!I1884</f>
        <v>57.007251083292672</v>
      </c>
      <c r="D1884" s="2">
        <f>MACD!E1884</f>
        <v>2.1635548618948341E-2</v>
      </c>
      <c r="E1884" s="2">
        <f>MACD!F1884</f>
        <v>2.8914085549222732E-2</v>
      </c>
      <c r="F1884" s="2">
        <f>'Moving Avg'!D1884</f>
        <v>5.6257000000000001</v>
      </c>
      <c r="G1884" s="2">
        <f>'Moving Avg'!F1884</f>
        <v>5.5860399999999988</v>
      </c>
      <c r="H1884" s="2">
        <f>'Moving Avg'!G1884</f>
        <v>5.504903999999998</v>
      </c>
      <c r="I1884" s="2">
        <f>'Moving Avg'!H1884</f>
        <v>5.5277095000000012</v>
      </c>
      <c r="J1884" s="6" t="str">
        <f>OBV!F1884</f>
        <v>BULLISH</v>
      </c>
      <c r="K1884" s="6" t="str">
        <f>OBV!G1884</f>
        <v>NEUTRAL</v>
      </c>
      <c r="L1884" s="6" t="str">
        <f>OBV!H1884</f>
        <v>CONFIRMED BULLISH</v>
      </c>
    </row>
    <row r="1885" spans="1:12" ht="13.5" x14ac:dyDescent="0.25">
      <c r="A1885" s="3">
        <f>RSI!A1885</f>
        <v>44755</v>
      </c>
      <c r="B1885" s="2">
        <f>RSI!B1885</f>
        <v>5.6257000000000001</v>
      </c>
      <c r="C1885" s="2">
        <f>RSI!I1885</f>
        <v>57.007251083292672</v>
      </c>
      <c r="D1885" s="2">
        <f>MACD!E1885</f>
        <v>2.4080922910459712E-2</v>
      </c>
      <c r="E1885" s="2">
        <f>MACD!F1885</f>
        <v>2.7947453021470128E-2</v>
      </c>
      <c r="F1885" s="2">
        <f>'Moving Avg'!D1885</f>
        <v>5.6257000000000001</v>
      </c>
      <c r="G1885" s="2">
        <f>'Moving Avg'!F1885</f>
        <v>5.5926349999999987</v>
      </c>
      <c r="H1885" s="2">
        <f>'Moving Avg'!G1885</f>
        <v>5.5120999999999984</v>
      </c>
      <c r="I1885" s="2">
        <f>'Moving Avg'!H1885</f>
        <v>5.5281335000000009</v>
      </c>
      <c r="J1885" s="6" t="str">
        <f>OBV!F1885</f>
        <v>NEUTRAL</v>
      </c>
      <c r="K1885" s="6" t="str">
        <f>OBV!G1885</f>
        <v>NEUTRAL</v>
      </c>
      <c r="L1885" s="6" t="str">
        <f>OBV!H1885</f>
        <v>NEUTRAL</v>
      </c>
    </row>
    <row r="1886" spans="1:12" ht="13.5" x14ac:dyDescent="0.25">
      <c r="A1886" s="3">
        <f>RSI!A1886</f>
        <v>44756</v>
      </c>
      <c r="B1886" s="2">
        <f>RSI!B1886</f>
        <v>5.6092000000000004</v>
      </c>
      <c r="C1886" s="2">
        <f>RSI!I1886</f>
        <v>55.155425459732975</v>
      </c>
      <c r="D1886" s="2">
        <f>MACD!E1886</f>
        <v>1.4984563535467288E-3</v>
      </c>
      <c r="E1886" s="2">
        <f>MACD!F1886</f>
        <v>2.265765368788545E-2</v>
      </c>
      <c r="F1886" s="2">
        <f>'Moving Avg'!D1886</f>
        <v>5.6224000000000007</v>
      </c>
      <c r="G1886" s="2">
        <f>'Moving Avg'!F1886</f>
        <v>5.5868449999999985</v>
      </c>
      <c r="H1886" s="2">
        <f>'Moving Avg'!G1886</f>
        <v>5.5144079999999986</v>
      </c>
      <c r="I1886" s="2">
        <f>'Moving Avg'!H1886</f>
        <v>5.5286715000000015</v>
      </c>
      <c r="J1886" s="6" t="str">
        <f>OBV!F1886</f>
        <v>BEARISH</v>
      </c>
      <c r="K1886" s="6" t="str">
        <f>OBV!G1886</f>
        <v>NEUTRAL</v>
      </c>
      <c r="L1886" s="6" t="str">
        <f>OBV!H1886</f>
        <v>CONFIRMED BEARISH</v>
      </c>
    </row>
    <row r="1887" spans="1:12" ht="13.5" x14ac:dyDescent="0.25">
      <c r="A1887" s="3">
        <f>RSI!A1887</f>
        <v>44757</v>
      </c>
      <c r="B1887" s="2">
        <f>RSI!B1887</f>
        <v>5.6257000000000001</v>
      </c>
      <c r="C1887" s="2">
        <f>RSI!I1887</f>
        <v>56.671188959423098</v>
      </c>
      <c r="D1887" s="2">
        <f>MACD!E1887</f>
        <v>-1.9130524069716159E-2</v>
      </c>
      <c r="E1887" s="2">
        <f>MACD!F1887</f>
        <v>1.4300018136365129E-2</v>
      </c>
      <c r="F1887" s="2">
        <f>'Moving Avg'!D1887</f>
        <v>5.6224000000000007</v>
      </c>
      <c r="G1887" s="2">
        <f>'Moving Avg'!F1887</f>
        <v>5.5818799999999982</v>
      </c>
      <c r="H1887" s="2">
        <f>'Moving Avg'!G1887</f>
        <v>5.5170459999999979</v>
      </c>
      <c r="I1887" s="2">
        <f>'Moving Avg'!H1887</f>
        <v>5.5296850000000015</v>
      </c>
      <c r="J1887" s="6" t="str">
        <f>OBV!F1887</f>
        <v>BEARISH</v>
      </c>
      <c r="K1887" s="6" t="str">
        <f>OBV!G1887</f>
        <v>NEUTRAL</v>
      </c>
      <c r="L1887" s="6" t="str">
        <f>OBV!H1887</f>
        <v>NEUTRAL</v>
      </c>
    </row>
    <row r="1888" spans="1:12" ht="13.5" x14ac:dyDescent="0.25">
      <c r="A1888" s="3">
        <f>RSI!A1888</f>
        <v>44760</v>
      </c>
      <c r="B1888" s="2">
        <f>RSI!B1888</f>
        <v>5.4603000000000002</v>
      </c>
      <c r="C1888" s="2">
        <f>RSI!I1888</f>
        <v>41.52080738336452</v>
      </c>
      <c r="D1888" s="2">
        <f>MACD!E1888</f>
        <v>-2.4707867431876807E-2</v>
      </c>
      <c r="E1888" s="2">
        <f>MACD!F1888</f>
        <v>6.4984410227167423E-3</v>
      </c>
      <c r="F1888" s="2">
        <f>'Moving Avg'!D1888</f>
        <v>5.5893199999999998</v>
      </c>
      <c r="G1888" s="2">
        <f>'Moving Avg'!F1888</f>
        <v>5.5686449999999992</v>
      </c>
      <c r="H1888" s="2">
        <f>'Moving Avg'!G1888</f>
        <v>5.5163759999999993</v>
      </c>
      <c r="I1888" s="2">
        <f>'Moving Avg'!H1888</f>
        <v>5.5298715000000014</v>
      </c>
      <c r="J1888" s="6" t="str">
        <f>OBV!F1888</f>
        <v>BEARISH</v>
      </c>
      <c r="K1888" s="6" t="str">
        <f>OBV!G1888</f>
        <v>NEUTRAL</v>
      </c>
      <c r="L1888" s="6" t="str">
        <f>OBV!H1888</f>
        <v>CONFIRMED BEARISH</v>
      </c>
    </row>
    <row r="1889" spans="1:12" ht="13.5" x14ac:dyDescent="0.25">
      <c r="A1889" s="3">
        <f>RSI!A1889</f>
        <v>44761</v>
      </c>
      <c r="B1889" s="2">
        <f>RSI!B1889</f>
        <v>5.4603000000000002</v>
      </c>
      <c r="C1889" s="2">
        <f>RSI!I1889</f>
        <v>41.52080738336452</v>
      </c>
      <c r="D1889" s="2">
        <f>MACD!E1889</f>
        <v>-3.5165240522665897E-2</v>
      </c>
      <c r="E1889" s="2">
        <f>MACD!F1889</f>
        <v>-1.8342952863597854E-3</v>
      </c>
      <c r="F1889" s="2">
        <f>'Moving Avg'!D1889</f>
        <v>5.5562399999999998</v>
      </c>
      <c r="G1889" s="2">
        <f>'Moving Avg'!F1889</f>
        <v>5.5616149999999998</v>
      </c>
      <c r="H1889" s="2">
        <f>'Moving Avg'!G1889</f>
        <v>5.5157059999999989</v>
      </c>
      <c r="I1889" s="2">
        <f>'Moving Avg'!H1889</f>
        <v>5.5300580000000004</v>
      </c>
      <c r="J1889" s="6" t="str">
        <f>OBV!F1889</f>
        <v>BEARISH</v>
      </c>
      <c r="K1889" s="6" t="str">
        <f>OBV!G1889</f>
        <v>NEUTRAL</v>
      </c>
      <c r="L1889" s="6" t="str">
        <f>OBV!H1889</f>
        <v>CONFIRMED BEARISH</v>
      </c>
    </row>
    <row r="1890" spans="1:12" ht="13.5" x14ac:dyDescent="0.25">
      <c r="A1890" s="3">
        <f>RSI!A1890</f>
        <v>44762</v>
      </c>
      <c r="B1890" s="2">
        <f>RSI!B1890</f>
        <v>5.5843999999999996</v>
      </c>
      <c r="C1890" s="2">
        <f>RSI!I1890</f>
        <v>52.557407409961279</v>
      </c>
      <c r="D1890" s="2">
        <f>MACD!E1890</f>
        <v>-2.0806598465333614E-2</v>
      </c>
      <c r="E1890" s="2">
        <f>MACD!F1890</f>
        <v>-5.6287559221545515E-3</v>
      </c>
      <c r="F1890" s="2">
        <f>'Moving Avg'!D1890</f>
        <v>5.5479799999999999</v>
      </c>
      <c r="G1890" s="2">
        <f>'Moving Avg'!F1890</f>
        <v>5.5595499999999998</v>
      </c>
      <c r="H1890" s="2">
        <f>'Moving Avg'!G1890</f>
        <v>5.5175179999999999</v>
      </c>
      <c r="I1890" s="2">
        <f>'Moving Avg'!H1890</f>
        <v>5.5306685000000018</v>
      </c>
      <c r="J1890" s="6" t="str">
        <f>OBV!F1890</f>
        <v>BEARISH</v>
      </c>
      <c r="K1890" s="6" t="str">
        <f>OBV!G1890</f>
        <v>NEUTRAL</v>
      </c>
      <c r="L1890" s="6" t="str">
        <f>OBV!H1890</f>
        <v>CONFIRMED BEARISH</v>
      </c>
    </row>
    <row r="1891" spans="1:12" ht="13.5" x14ac:dyDescent="0.25">
      <c r="A1891" s="3">
        <f>RSI!A1891</f>
        <v>44763</v>
      </c>
      <c r="B1891" s="2">
        <f>RSI!B1891</f>
        <v>5.5843999999999996</v>
      </c>
      <c r="C1891" s="2">
        <f>RSI!I1891</f>
        <v>52.557407409961286</v>
      </c>
      <c r="D1891" s="2">
        <f>MACD!E1891</f>
        <v>-8.8491826259380346E-3</v>
      </c>
      <c r="E1891" s="2">
        <f>MACD!F1891</f>
        <v>-6.2728412629112487E-3</v>
      </c>
      <c r="F1891" s="2">
        <f>'Moving Avg'!D1891</f>
        <v>5.5430200000000003</v>
      </c>
      <c r="G1891" s="2">
        <f>'Moving Avg'!F1891</f>
        <v>5.5578950000000003</v>
      </c>
      <c r="H1891" s="2">
        <f>'Moving Avg'!G1891</f>
        <v>5.5193300000000001</v>
      </c>
      <c r="I1891" s="2">
        <f>'Moving Avg'!H1891</f>
        <v>5.5314755000000018</v>
      </c>
      <c r="J1891" s="6" t="str">
        <f>OBV!F1891</f>
        <v>BEARISH</v>
      </c>
      <c r="K1891" s="6" t="str">
        <f>OBV!G1891</f>
        <v>NEUTRAL</v>
      </c>
      <c r="L1891" s="6" t="str">
        <f>OBV!H1891</f>
        <v>CONFIRMED BEARISH</v>
      </c>
    </row>
    <row r="1892" spans="1:12" ht="13.5" x14ac:dyDescent="0.25">
      <c r="A1892" s="3">
        <f>RSI!A1892</f>
        <v>44764</v>
      </c>
      <c r="B1892" s="2">
        <f>RSI!B1892</f>
        <v>5.5843999999999996</v>
      </c>
      <c r="C1892" s="2">
        <f>RSI!I1892</f>
        <v>52.557407409961293</v>
      </c>
      <c r="D1892" s="2">
        <f>MACD!E1892</f>
        <v>1.0906637738843372E-3</v>
      </c>
      <c r="E1892" s="2">
        <f>MACD!F1892</f>
        <v>-4.800140255552132E-3</v>
      </c>
      <c r="F1892" s="2">
        <f>'Moving Avg'!D1892</f>
        <v>5.5347599999999995</v>
      </c>
      <c r="G1892" s="2">
        <f>'Moving Avg'!F1892</f>
        <v>5.5562400000000007</v>
      </c>
      <c r="H1892" s="2">
        <f>'Moving Avg'!G1892</f>
        <v>5.5256999999999996</v>
      </c>
      <c r="I1892" s="2">
        <f>'Moving Avg'!H1892</f>
        <v>5.5322825000000009</v>
      </c>
      <c r="J1892" s="6" t="str">
        <f>OBV!F1892</f>
        <v>BEARISH</v>
      </c>
      <c r="K1892" s="6" t="str">
        <f>OBV!G1892</f>
        <v>NEUTRAL</v>
      </c>
      <c r="L1892" s="6" t="str">
        <f>OBV!H1892</f>
        <v>CONFIRMED BEARISH</v>
      </c>
    </row>
    <row r="1893" spans="1:12" ht="13.5" x14ac:dyDescent="0.25">
      <c r="A1893" s="3">
        <f>RSI!A1893</f>
        <v>44768</v>
      </c>
      <c r="B1893" s="2">
        <f>RSI!B1893</f>
        <v>5.5843999999999996</v>
      </c>
      <c r="C1893" s="2">
        <f>RSI!I1893</f>
        <v>52.557407409961293</v>
      </c>
      <c r="D1893" s="2">
        <f>MACD!E1893</f>
        <v>9.3365187734733013E-3</v>
      </c>
      <c r="E1893" s="2">
        <f>MACD!F1893</f>
        <v>-1.9728084497470455E-3</v>
      </c>
      <c r="F1893" s="2">
        <f>'Moving Avg'!D1893</f>
        <v>5.5595799999999986</v>
      </c>
      <c r="G1893" s="2">
        <f>'Moving Avg'!F1893</f>
        <v>5.5595500000000007</v>
      </c>
      <c r="H1893" s="2">
        <f>'Moving Avg'!G1893</f>
        <v>5.5276699999999996</v>
      </c>
      <c r="I1893" s="2">
        <f>'Moving Avg'!H1893</f>
        <v>5.5330895000000009</v>
      </c>
      <c r="J1893" s="6" t="str">
        <f>OBV!F1893</f>
        <v>BULLISH</v>
      </c>
      <c r="K1893" s="6" t="str">
        <f>OBV!G1893</f>
        <v>NEUTRAL</v>
      </c>
      <c r="L1893" s="6" t="str">
        <f>OBV!H1893</f>
        <v>CONFIRMED BULLISH</v>
      </c>
    </row>
    <row r="1894" spans="1:12" ht="13.5" x14ac:dyDescent="0.25">
      <c r="A1894" s="3">
        <f>RSI!A1894</f>
        <v>44769</v>
      </c>
      <c r="B1894" s="2">
        <f>RSI!B1894</f>
        <v>5.4436999999999998</v>
      </c>
      <c r="C1894" s="2">
        <f>RSI!I1894</f>
        <v>40.811689656062775</v>
      </c>
      <c r="D1894" s="2">
        <f>MACD!E1894</f>
        <v>2.6583424898238839E-2</v>
      </c>
      <c r="E1894" s="2">
        <f>MACD!F1894</f>
        <v>3.7384382198501313E-3</v>
      </c>
      <c r="F1894" s="2">
        <f>'Moving Avg'!D1894</f>
        <v>5.55626</v>
      </c>
      <c r="G1894" s="2">
        <f>'Moving Avg'!F1894</f>
        <v>5.5558250000000013</v>
      </c>
      <c r="H1894" s="2">
        <f>'Moving Avg'!G1894</f>
        <v>5.5312259999999984</v>
      </c>
      <c r="I1894" s="2">
        <f>'Moving Avg'!H1894</f>
        <v>5.5331930000000025</v>
      </c>
      <c r="J1894" s="6" t="str">
        <f>OBV!F1894</f>
        <v>BEARISH</v>
      </c>
      <c r="K1894" s="6" t="str">
        <f>OBV!G1894</f>
        <v>NEUTRAL</v>
      </c>
      <c r="L1894" s="6" t="str">
        <f>OBV!H1894</f>
        <v>CONFIRMED BEARISH</v>
      </c>
    </row>
    <row r="1895" spans="1:12" ht="13.5" x14ac:dyDescent="0.25">
      <c r="A1895" s="3">
        <f>RSI!A1895</f>
        <v>44770</v>
      </c>
      <c r="B1895" s="2">
        <f>RSI!B1895</f>
        <v>5.4436999999999998</v>
      </c>
      <c r="C1895" s="2">
        <f>RSI!I1895</f>
        <v>40.811689656062782</v>
      </c>
      <c r="D1895" s="2">
        <f>MACD!E1895</f>
        <v>4.1867087247862145E-2</v>
      </c>
      <c r="E1895" s="2">
        <f>MACD!F1895</f>
        <v>1.1364168025452533E-2</v>
      </c>
      <c r="F1895" s="2">
        <f>'Moving Avg'!D1895</f>
        <v>5.5281199999999995</v>
      </c>
      <c r="G1895" s="2">
        <f>'Moving Avg'!F1895</f>
        <v>5.5467250000000021</v>
      </c>
      <c r="H1895" s="2">
        <f>'Moving Avg'!G1895</f>
        <v>5.5347819999999963</v>
      </c>
      <c r="I1895" s="2">
        <f>'Moving Avg'!H1895</f>
        <v>5.5329035000000024</v>
      </c>
      <c r="J1895" s="6" t="str">
        <f>OBV!F1895</f>
        <v>BEARISH</v>
      </c>
      <c r="K1895" s="6" t="str">
        <f>OBV!G1895</f>
        <v>NEUTRAL</v>
      </c>
      <c r="L1895" s="6" t="str">
        <f>OBV!H1895</f>
        <v>CONFIRMED BEARISH</v>
      </c>
    </row>
    <row r="1896" spans="1:12" ht="13.5" x14ac:dyDescent="0.25">
      <c r="A1896" s="3">
        <f>RSI!A1896</f>
        <v>44771</v>
      </c>
      <c r="B1896" s="2">
        <f>RSI!B1896</f>
        <v>5.5843999999999996</v>
      </c>
      <c r="C1896" s="2">
        <f>RSI!I1896</f>
        <v>52.99486061328512</v>
      </c>
      <c r="D1896" s="2">
        <f>MACD!E1896</f>
        <v>4.2477739091609124E-2</v>
      </c>
      <c r="E1896" s="2">
        <f>MACD!F1896</f>
        <v>1.7586882238683852E-2</v>
      </c>
      <c r="F1896" s="2">
        <f>'Moving Avg'!D1896</f>
        <v>5.5281199999999995</v>
      </c>
      <c r="G1896" s="2">
        <f>'Moving Avg'!F1896</f>
        <v>5.5529300000000017</v>
      </c>
      <c r="H1896" s="2">
        <f>'Moving Avg'!G1896</f>
        <v>5.5411519999999959</v>
      </c>
      <c r="I1896" s="2">
        <f>'Moving Avg'!H1896</f>
        <v>5.5337105000000015</v>
      </c>
      <c r="J1896" s="6" t="str">
        <f>OBV!F1896</f>
        <v>BEARISH</v>
      </c>
      <c r="K1896" s="6" t="str">
        <f>OBV!G1896</f>
        <v>NEUTRAL</v>
      </c>
      <c r="L1896" s="6" t="str">
        <f>OBV!H1896</f>
        <v>NEUTRAL</v>
      </c>
    </row>
    <row r="1897" spans="1:12" ht="13.5" x14ac:dyDescent="0.25">
      <c r="A1897" s="3">
        <f>RSI!A1897</f>
        <v>44774</v>
      </c>
      <c r="B1897" s="2">
        <f>RSI!B1897</f>
        <v>5.7664</v>
      </c>
      <c r="C1897" s="2">
        <f>RSI!I1897</f>
        <v>63.469554474533119</v>
      </c>
      <c r="D1897" s="2">
        <f>MACD!E1897</f>
        <v>3.1811694364155763E-2</v>
      </c>
      <c r="E1897" s="2">
        <f>MACD!F1897</f>
        <v>2.0431844663778235E-2</v>
      </c>
      <c r="F1897" s="2">
        <f>'Moving Avg'!D1897</f>
        <v>5.5645199999999999</v>
      </c>
      <c r="G1897" s="2">
        <f>'Moving Avg'!F1897</f>
        <v>5.5682350000000023</v>
      </c>
      <c r="H1897" s="2">
        <f>'Moving Avg'!G1897</f>
        <v>5.5467619999999966</v>
      </c>
      <c r="I1897" s="2">
        <f>'Moving Avg'!H1897</f>
        <v>5.5350345000000027</v>
      </c>
      <c r="J1897" s="6" t="str">
        <f>OBV!F1897</f>
        <v>BEARISH</v>
      </c>
      <c r="K1897" s="6" t="str">
        <f>OBV!G1897</f>
        <v>NEUTRAL</v>
      </c>
      <c r="L1897" s="6" t="str">
        <f>OBV!H1897</f>
        <v>BEARISH DIVERGENCE</v>
      </c>
    </row>
    <row r="1898" spans="1:12" ht="13.5" x14ac:dyDescent="0.25">
      <c r="A1898" s="3">
        <f>RSI!A1898</f>
        <v>44775</v>
      </c>
      <c r="B1898" s="2">
        <f>RSI!B1898</f>
        <v>5.7664</v>
      </c>
      <c r="C1898" s="2">
        <f>RSI!I1898</f>
        <v>63.469554474533119</v>
      </c>
      <c r="D1898" s="2">
        <f>MACD!E1898</f>
        <v>-3.9569924663469536E-3</v>
      </c>
      <c r="E1898" s="2">
        <f>MACD!F1898</f>
        <v>1.5554077237753197E-2</v>
      </c>
      <c r="F1898" s="2">
        <f>'Moving Avg'!D1898</f>
        <v>5.6009200000000003</v>
      </c>
      <c r="G1898" s="2">
        <f>'Moving Avg'!F1898</f>
        <v>5.5835400000000011</v>
      </c>
      <c r="H1898" s="2">
        <f>'Moving Avg'!G1898</f>
        <v>5.5526859999999969</v>
      </c>
      <c r="I1898" s="2">
        <f>'Moving Avg'!H1898</f>
        <v>5.5363585000000022</v>
      </c>
      <c r="J1898" s="6" t="str">
        <f>OBV!F1898</f>
        <v>BEARISH</v>
      </c>
      <c r="K1898" s="6" t="str">
        <f>OBV!G1898</f>
        <v>NEUTRAL</v>
      </c>
      <c r="L1898" s="6" t="str">
        <f>OBV!H1898</f>
        <v>BEARISH DIVERGENCE</v>
      </c>
    </row>
    <row r="1899" spans="1:12" ht="13.5" x14ac:dyDescent="0.25">
      <c r="A1899" s="3">
        <f>RSI!A1899</f>
        <v>44776</v>
      </c>
      <c r="B1899" s="2">
        <f>RSI!B1899</f>
        <v>5.5182000000000002</v>
      </c>
      <c r="C1899" s="2">
        <f>RSI!I1899</f>
        <v>46.929366477353774</v>
      </c>
      <c r="D1899" s="2">
        <f>MACD!E1899</f>
        <v>-1.7038932376668647E-2</v>
      </c>
      <c r="E1899" s="2">
        <f>MACD!F1899</f>
        <v>9.0354753148688283E-3</v>
      </c>
      <c r="F1899" s="2">
        <f>'Moving Avg'!D1899</f>
        <v>5.6158200000000003</v>
      </c>
      <c r="G1899" s="2">
        <f>'Moving Avg'!F1899</f>
        <v>5.5885050000000023</v>
      </c>
      <c r="H1899" s="2">
        <f>'Moving Avg'!G1899</f>
        <v>5.5533319999999957</v>
      </c>
      <c r="I1899" s="2">
        <f>'Moving Avg'!H1899</f>
        <v>5.5364415000000022</v>
      </c>
      <c r="J1899" s="6" t="str">
        <f>OBV!F1899</f>
        <v>BEARISH</v>
      </c>
      <c r="K1899" s="6" t="str">
        <f>OBV!G1899</f>
        <v>NEUTRAL</v>
      </c>
      <c r="L1899" s="6" t="str">
        <f>OBV!H1899</f>
        <v>BEARISH DIVERGENCE</v>
      </c>
    </row>
    <row r="1900" spans="1:12" ht="13.5" x14ac:dyDescent="0.25">
      <c r="A1900" s="3">
        <f>RSI!A1900</f>
        <v>44777</v>
      </c>
      <c r="B1900" s="2">
        <f>RSI!B1900</f>
        <v>5.7084999999999999</v>
      </c>
      <c r="C1900" s="2">
        <f>RSI!I1900</f>
        <v>56.326843421316795</v>
      </c>
      <c r="D1900" s="2">
        <f>MACD!E1900</f>
        <v>-2.2757957293568332E-2</v>
      </c>
      <c r="E1900" s="2">
        <f>MACD!F1900</f>
        <v>2.6767887931813967E-3</v>
      </c>
      <c r="F1900" s="2">
        <f>'Moving Avg'!D1900</f>
        <v>5.6687799999999999</v>
      </c>
      <c r="G1900" s="2">
        <f>'Moving Avg'!F1900</f>
        <v>5.592645000000001</v>
      </c>
      <c r="H1900" s="2">
        <f>'Moving Avg'!G1900</f>
        <v>5.5577839999999954</v>
      </c>
      <c r="I1900" s="2">
        <f>'Moving Avg'!H1900</f>
        <v>5.5374760000000025</v>
      </c>
      <c r="J1900" s="6" t="str">
        <f>OBV!F1900</f>
        <v>BEARISH</v>
      </c>
      <c r="K1900" s="6" t="str">
        <f>OBV!G1900</f>
        <v>NEUTRAL</v>
      </c>
      <c r="L1900" s="6" t="str">
        <f>OBV!H1900</f>
        <v>BEARISH DIVERGENCE</v>
      </c>
    </row>
    <row r="1901" spans="1:12" ht="13.5" x14ac:dyDescent="0.25">
      <c r="A1901" s="3">
        <f>RSI!A1901</f>
        <v>44778</v>
      </c>
      <c r="B1901" s="2">
        <f>RSI!B1901</f>
        <v>5.7084999999999999</v>
      </c>
      <c r="C1901" s="2">
        <f>RSI!I1901</f>
        <v>56.326843421316795</v>
      </c>
      <c r="D1901" s="2">
        <f>MACD!E1901</f>
        <v>-2.8393569894631376E-2</v>
      </c>
      <c r="E1901" s="2">
        <f>MACD!F1901</f>
        <v>-3.537282944381158E-3</v>
      </c>
      <c r="F1901" s="2">
        <f>'Moving Avg'!D1901</f>
        <v>5.6936000000000009</v>
      </c>
      <c r="G1901" s="2">
        <f>'Moving Avg'!F1901</f>
        <v>5.5967850000000015</v>
      </c>
      <c r="H1901" s="2">
        <f>'Moving Avg'!G1901</f>
        <v>5.5622359999999968</v>
      </c>
      <c r="I1901" s="2">
        <f>'Moving Avg'!H1901</f>
        <v>5.538510500000001</v>
      </c>
      <c r="J1901" s="6" t="str">
        <f>OBV!F1901</f>
        <v>BEARISH</v>
      </c>
      <c r="K1901" s="6" t="str">
        <f>OBV!G1901</f>
        <v>NEUTRAL</v>
      </c>
      <c r="L1901" s="6" t="str">
        <f>OBV!H1901</f>
        <v>BEARISH DIVERGENCE</v>
      </c>
    </row>
    <row r="1902" spans="1:12" ht="13.5" x14ac:dyDescent="0.25">
      <c r="A1902" s="3">
        <f>RSI!A1902</f>
        <v>44781</v>
      </c>
      <c r="B1902" s="2">
        <f>RSI!B1902</f>
        <v>5.7084999999999999</v>
      </c>
      <c r="C1902" s="2">
        <f>RSI!I1902</f>
        <v>56.326843421316795</v>
      </c>
      <c r="D1902" s="2">
        <f>MACD!E1902</f>
        <v>-3.3899607460767811E-2</v>
      </c>
      <c r="E1902" s="2">
        <f>MACD!F1902</f>
        <v>-9.6097478476584886E-3</v>
      </c>
      <c r="F1902" s="2">
        <f>'Moving Avg'!D1902</f>
        <v>5.6820200000000005</v>
      </c>
      <c r="G1902" s="2">
        <f>'Moving Avg'!F1902</f>
        <v>5.6009250000000019</v>
      </c>
      <c r="H1902" s="2">
        <f>'Moving Avg'!G1902</f>
        <v>5.5666879999999983</v>
      </c>
      <c r="I1902" s="2">
        <f>'Moving Avg'!H1902</f>
        <v>5.5395450000000004</v>
      </c>
      <c r="J1902" s="6" t="str">
        <f>OBV!F1902</f>
        <v>BEARISH</v>
      </c>
      <c r="K1902" s="6" t="str">
        <f>OBV!G1902</f>
        <v>NEUTRAL</v>
      </c>
      <c r="L1902" s="6" t="str">
        <f>OBV!H1902</f>
        <v>CONFIRMED BEARISH</v>
      </c>
    </row>
    <row r="1903" spans="1:12" ht="13.5" x14ac:dyDescent="0.25">
      <c r="A1903" s="3">
        <f>RSI!A1903</f>
        <v>44782</v>
      </c>
      <c r="B1903" s="2">
        <f>RSI!B1903</f>
        <v>5.7084999999999999</v>
      </c>
      <c r="C1903" s="2">
        <f>RSI!I1903</f>
        <v>56.326843421316795</v>
      </c>
      <c r="D1903" s="2">
        <f>MACD!E1903</f>
        <v>-3.924137925804505E-2</v>
      </c>
      <c r="E1903" s="2">
        <f>MACD!F1903</f>
        <v>-1.5536074129735802E-2</v>
      </c>
      <c r="F1903" s="2">
        <f>'Moving Avg'!D1903</f>
        <v>5.670440000000001</v>
      </c>
      <c r="G1903" s="2">
        <f>'Moving Avg'!F1903</f>
        <v>5.6050650000000006</v>
      </c>
      <c r="H1903" s="2">
        <f>'Moving Avg'!G1903</f>
        <v>5.5711399999999989</v>
      </c>
      <c r="I1903" s="2">
        <f>'Moving Avg'!H1903</f>
        <v>5.5405795000000015</v>
      </c>
      <c r="J1903" s="6" t="str">
        <f>OBV!F1903</f>
        <v>BEARISH</v>
      </c>
      <c r="K1903" s="6" t="str">
        <f>OBV!G1903</f>
        <v>NEUTRAL</v>
      </c>
      <c r="L1903" s="6" t="str">
        <f>OBV!H1903</f>
        <v>CONFIRMED BEARISH</v>
      </c>
    </row>
    <row r="1904" spans="1:12" ht="13.5" x14ac:dyDescent="0.25">
      <c r="A1904" s="3">
        <f>RSI!A1904</f>
        <v>44783</v>
      </c>
      <c r="B1904" s="2">
        <f>RSI!B1904</f>
        <v>5.4684999999999997</v>
      </c>
      <c r="C1904" s="2">
        <f>RSI!I1904</f>
        <v>43.315744767447988</v>
      </c>
      <c r="D1904" s="2">
        <f>MACD!E1904</f>
        <v>-4.8261953979467087E-2</v>
      </c>
      <c r="E1904" s="2">
        <f>MACD!F1904</f>
        <v>-2.2081250099682058E-2</v>
      </c>
      <c r="F1904" s="2">
        <f>'Moving Avg'!D1904</f>
        <v>5.6604999999999999</v>
      </c>
      <c r="G1904" s="2">
        <f>'Moving Avg'!F1904</f>
        <v>5.5972050000000007</v>
      </c>
      <c r="H1904" s="2">
        <f>'Moving Avg'!G1904</f>
        <v>5.5707919999999991</v>
      </c>
      <c r="I1904" s="2">
        <f>'Moving Avg'!H1904</f>
        <v>5.5404140000000011</v>
      </c>
      <c r="J1904" s="6" t="str">
        <f>OBV!F1904</f>
        <v>BEARISH</v>
      </c>
      <c r="K1904" s="6" t="str">
        <f>OBV!G1904</f>
        <v>NEUTRAL</v>
      </c>
      <c r="L1904" s="6" t="str">
        <f>OBV!H1904</f>
        <v>CONFIRMED BEARISH</v>
      </c>
    </row>
    <row r="1905" spans="1:12" ht="13.5" x14ac:dyDescent="0.25">
      <c r="A1905" s="3">
        <f>RSI!A1905</f>
        <v>44784</v>
      </c>
      <c r="B1905" s="2">
        <f>RSI!B1905</f>
        <v>5.6257000000000001</v>
      </c>
      <c r="C1905" s="2">
        <f>RSI!I1905</f>
        <v>51.257749108480802</v>
      </c>
      <c r="D1905" s="2">
        <f>MACD!E1905</f>
        <v>-6.6706427576256999E-2</v>
      </c>
      <c r="E1905" s="2">
        <f>MACD!F1905</f>
        <v>-3.1006285594997046E-2</v>
      </c>
      <c r="F1905" s="2">
        <f>'Moving Avg'!D1905</f>
        <v>5.6439399999999988</v>
      </c>
      <c r="G1905" s="2">
        <f>'Moving Avg'!F1905</f>
        <v>5.5972050000000007</v>
      </c>
      <c r="H1905" s="2">
        <f>'Moving Avg'!G1905</f>
        <v>5.5735879999999982</v>
      </c>
      <c r="I1905" s="2">
        <f>'Moving Avg'!H1905</f>
        <v>5.5403270000000022</v>
      </c>
      <c r="J1905" s="6" t="str">
        <f>OBV!F1905</f>
        <v>BEARISH</v>
      </c>
      <c r="K1905" s="6" t="str">
        <f>OBV!G1905</f>
        <v>NEUTRAL</v>
      </c>
      <c r="L1905" s="6" t="str">
        <f>OBV!H1905</f>
        <v>CONFIRMED BEARISH</v>
      </c>
    </row>
    <row r="1906" spans="1:12" ht="13.5" x14ac:dyDescent="0.25">
      <c r="A1906" s="3">
        <f>RSI!A1906</f>
        <v>44785</v>
      </c>
      <c r="B1906" s="2">
        <f>RSI!B1906</f>
        <v>5.6257000000000001</v>
      </c>
      <c r="C1906" s="2">
        <f>RSI!I1906</f>
        <v>51.257749108480795</v>
      </c>
      <c r="D1906" s="2">
        <f>MACD!E1906</f>
        <v>-6.0824958997374168E-2</v>
      </c>
      <c r="E1906" s="2">
        <f>MACD!F1906</f>
        <v>-3.697002027547247E-2</v>
      </c>
      <c r="F1906" s="2">
        <f>'Moving Avg'!D1906</f>
        <v>5.6273800000000005</v>
      </c>
      <c r="G1906" s="2">
        <f>'Moving Avg'!F1906</f>
        <v>5.5980299999999996</v>
      </c>
      <c r="H1906" s="2">
        <f>'Moving Avg'!G1906</f>
        <v>5.5765399999999978</v>
      </c>
      <c r="I1906" s="2">
        <f>'Moving Avg'!H1906</f>
        <v>5.5403580000000021</v>
      </c>
      <c r="J1906" s="6" t="str">
        <f>OBV!F1906</f>
        <v>BEARISH</v>
      </c>
      <c r="K1906" s="6" t="str">
        <f>OBV!G1906</f>
        <v>NEUTRAL</v>
      </c>
      <c r="L1906" s="6" t="str">
        <f>OBV!H1906</f>
        <v>CONFIRMED BEARISH</v>
      </c>
    </row>
    <row r="1907" spans="1:12" ht="13.5" x14ac:dyDescent="0.25">
      <c r="A1907" s="3">
        <f>RSI!A1907</f>
        <v>44788</v>
      </c>
      <c r="B1907" s="2">
        <f>RSI!B1907</f>
        <v>5.7001999999999997</v>
      </c>
      <c r="C1907" s="2">
        <f>RSI!I1907</f>
        <v>54.742944027185295</v>
      </c>
      <c r="D1907" s="2">
        <f>MACD!E1907</f>
        <v>-3.3512982657823542E-2</v>
      </c>
      <c r="E1907" s="2">
        <f>MACD!F1907</f>
        <v>-3.6278612751942683E-2</v>
      </c>
      <c r="F1907" s="2">
        <f>'Moving Avg'!D1907</f>
        <v>5.6257200000000003</v>
      </c>
      <c r="G1907" s="2">
        <f>'Moving Avg'!F1907</f>
        <v>5.6017549999999989</v>
      </c>
      <c r="H1907" s="2">
        <f>'Moving Avg'!G1907</f>
        <v>5.5812979999999968</v>
      </c>
      <c r="I1907" s="2">
        <f>'Moving Avg'!H1907</f>
        <v>5.5407220000000033</v>
      </c>
      <c r="J1907" s="6" t="str">
        <f>OBV!F1907</f>
        <v>BEARISH</v>
      </c>
      <c r="K1907" s="6" t="str">
        <f>OBV!G1907</f>
        <v>NEUTRAL</v>
      </c>
      <c r="L1907" s="6" t="str">
        <f>OBV!H1907</f>
        <v>CONFIRMED BEARISH</v>
      </c>
    </row>
    <row r="1908" spans="1:12" ht="13.5" x14ac:dyDescent="0.25">
      <c r="A1908" s="3">
        <f>RSI!A1908</f>
        <v>44789</v>
      </c>
      <c r="B1908" s="2">
        <f>RSI!B1908</f>
        <v>5.7001999999999997</v>
      </c>
      <c r="C1908" s="2">
        <f>RSI!I1908</f>
        <v>54.742944027185295</v>
      </c>
      <c r="D1908" s="2">
        <f>MACD!E1908</f>
        <v>-1.0978380310222136E-2</v>
      </c>
      <c r="E1908" s="2">
        <f>MACD!F1908</f>
        <v>-3.1218566263598573E-2</v>
      </c>
      <c r="F1908" s="2">
        <f>'Moving Avg'!D1908</f>
        <v>5.6240600000000001</v>
      </c>
      <c r="G1908" s="2">
        <f>'Moving Avg'!F1908</f>
        <v>5.6137499999999987</v>
      </c>
      <c r="H1908" s="2">
        <f>'Moving Avg'!G1908</f>
        <v>5.5855839999999963</v>
      </c>
      <c r="I1908" s="2">
        <f>'Moving Avg'!H1908</f>
        <v>5.5410860000000026</v>
      </c>
      <c r="J1908" s="6" t="str">
        <f>OBV!F1908</f>
        <v>BEARISH</v>
      </c>
      <c r="K1908" s="6" t="str">
        <f>OBV!G1908</f>
        <v>NEUTRAL</v>
      </c>
      <c r="L1908" s="6" t="str">
        <f>OBV!H1908</f>
        <v>CONFIRMED BEARISH</v>
      </c>
    </row>
    <row r="1909" spans="1:12" ht="13.5" x14ac:dyDescent="0.25">
      <c r="A1909" s="3">
        <f>RSI!A1909</f>
        <v>44790</v>
      </c>
      <c r="B1909" s="2">
        <f>RSI!B1909</f>
        <v>5.7001999999999997</v>
      </c>
      <c r="C1909" s="2">
        <f>RSI!I1909</f>
        <v>54.742944027185295</v>
      </c>
      <c r="D1909" s="2">
        <f>MACD!E1909</f>
        <v>-3.0628154763694404E-2</v>
      </c>
      <c r="E1909" s="2">
        <f>MACD!F1909</f>
        <v>-3.1100483963617739E-2</v>
      </c>
      <c r="F1909" s="2">
        <f>'Moving Avg'!D1909</f>
        <v>5.670399999999999</v>
      </c>
      <c r="G1909" s="2">
        <f>'Moving Avg'!F1909</f>
        <v>5.6257449999999984</v>
      </c>
      <c r="H1909" s="2">
        <f>'Moving Avg'!G1909</f>
        <v>5.5898699999999977</v>
      </c>
      <c r="I1909" s="2">
        <f>'Moving Avg'!H1909</f>
        <v>5.5412930000000014</v>
      </c>
      <c r="J1909" s="6" t="str">
        <f>OBV!F1909</f>
        <v>BULLISH</v>
      </c>
      <c r="K1909" s="6" t="str">
        <f>OBV!G1909</f>
        <v>NEUTRAL</v>
      </c>
      <c r="L1909" s="6" t="str">
        <f>OBV!H1909</f>
        <v>CONFIRMED BULLISH</v>
      </c>
    </row>
    <row r="1910" spans="1:12" ht="13.5" x14ac:dyDescent="0.25">
      <c r="A1910" s="3">
        <f>RSI!A1910</f>
        <v>44791</v>
      </c>
      <c r="B1910" s="2">
        <f>RSI!B1910</f>
        <v>5.6588000000000003</v>
      </c>
      <c r="C1910" s="2">
        <f>RSI!I1910</f>
        <v>52.154655479280613</v>
      </c>
      <c r="D1910" s="2">
        <f>MACD!E1910</f>
        <v>-1.5404722728510123E-2</v>
      </c>
      <c r="E1910" s="2">
        <f>MACD!F1910</f>
        <v>-2.7961331716596215E-2</v>
      </c>
      <c r="F1910" s="2">
        <f>'Moving Avg'!D1910</f>
        <v>5.6770199999999997</v>
      </c>
      <c r="G1910" s="2">
        <f>'Moving Avg'!F1910</f>
        <v>5.6294649999999988</v>
      </c>
      <c r="H1910" s="2">
        <f>'Moving Avg'!G1910</f>
        <v>5.5930139999999975</v>
      </c>
      <c r="I1910" s="2">
        <f>'Moving Avg'!H1910</f>
        <v>5.5411750000000017</v>
      </c>
      <c r="J1910" s="6" t="str">
        <f>OBV!F1910</f>
        <v>BEARISH</v>
      </c>
      <c r="K1910" s="6" t="str">
        <f>OBV!G1910</f>
        <v>NEUTRAL</v>
      </c>
      <c r="L1910" s="6" t="str">
        <f>OBV!H1910</f>
        <v>BEARISH DIVERGENCE</v>
      </c>
    </row>
    <row r="1911" spans="1:12" ht="13.5" x14ac:dyDescent="0.25">
      <c r="A1911" s="3">
        <f>RSI!A1911</f>
        <v>44792</v>
      </c>
      <c r="B1911" s="2">
        <f>RSI!B1911</f>
        <v>5.6257000000000001</v>
      </c>
      <c r="C1911" s="2">
        <f>RSI!I1911</f>
        <v>50.114513484035847</v>
      </c>
      <c r="D1911" s="2">
        <f>MACD!E1911</f>
        <v>-2.8374637355366161E-4</v>
      </c>
      <c r="E1911" s="2">
        <f>MACD!F1911</f>
        <v>-2.2425814647987704E-2</v>
      </c>
      <c r="F1911" s="2">
        <f>'Moving Avg'!D1911</f>
        <v>5.6770200000000006</v>
      </c>
      <c r="G1911" s="2">
        <f>'Moving Avg'!F1911</f>
        <v>5.6315299999999988</v>
      </c>
      <c r="H1911" s="2">
        <f>'Moving Avg'!G1911</f>
        <v>5.5958099999999966</v>
      </c>
      <c r="I1911" s="2">
        <f>'Moving Avg'!H1911</f>
        <v>5.5407345000000019</v>
      </c>
      <c r="J1911" s="6" t="str">
        <f>OBV!F1911</f>
        <v>BEARISH</v>
      </c>
      <c r="K1911" s="6" t="str">
        <f>OBV!G1911</f>
        <v>NEUTRAL</v>
      </c>
      <c r="L1911" s="6" t="str">
        <f>OBV!H1911</f>
        <v>NEUTRAL</v>
      </c>
    </row>
    <row r="1912" spans="1:12" ht="13.5" x14ac:dyDescent="0.25">
      <c r="A1912" s="3">
        <f>RSI!A1912</f>
        <v>44795</v>
      </c>
      <c r="B1912" s="2">
        <f>RSI!B1912</f>
        <v>5.6257000000000001</v>
      </c>
      <c r="C1912" s="2">
        <f>RSI!I1912</f>
        <v>50.114513484035847</v>
      </c>
      <c r="D1912" s="2">
        <f>MACD!E1912</f>
        <v>1.2509995743561042E-2</v>
      </c>
      <c r="E1912" s="2">
        <f>MACD!F1912</f>
        <v>-1.5438652569677956E-2</v>
      </c>
      <c r="F1912" s="2">
        <f>'Moving Avg'!D1912</f>
        <v>5.6621199999999998</v>
      </c>
      <c r="G1912" s="2">
        <f>'Moving Avg'!F1912</f>
        <v>5.6335949999999979</v>
      </c>
      <c r="H1912" s="2">
        <f>'Moving Avg'!G1912</f>
        <v>5.5986059999999966</v>
      </c>
      <c r="I1912" s="2">
        <f>'Moving Avg'!H1912</f>
        <v>5.5402940000000012</v>
      </c>
      <c r="J1912" s="6" t="str">
        <f>OBV!F1912</f>
        <v>BEARISH</v>
      </c>
      <c r="K1912" s="6" t="str">
        <f>OBV!G1912</f>
        <v>NEUTRAL</v>
      </c>
      <c r="L1912" s="6" t="str">
        <f>OBV!H1912</f>
        <v>CONFIRMED BEARISH</v>
      </c>
    </row>
    <row r="1913" spans="1:12" ht="13.5" x14ac:dyDescent="0.25">
      <c r="A1913" s="3">
        <f>RSI!A1913</f>
        <v>44796</v>
      </c>
      <c r="B1913" s="2">
        <f>RSI!B1913</f>
        <v>5.6670999999999996</v>
      </c>
      <c r="C1913" s="2">
        <f>RSI!I1913</f>
        <v>52.793151551617811</v>
      </c>
      <c r="D1913" s="2">
        <f>MACD!E1913</f>
        <v>2.0267941895219188E-2</v>
      </c>
      <c r="E1913" s="2">
        <f>MACD!F1913</f>
        <v>-8.2973336766985276E-3</v>
      </c>
      <c r="F1913" s="2">
        <f>'Moving Avg'!D1913</f>
        <v>5.6554999999999991</v>
      </c>
      <c r="G1913" s="2">
        <f>'Moving Avg'!F1913</f>
        <v>5.6377299999999995</v>
      </c>
      <c r="H1913" s="2">
        <f>'Moving Avg'!G1913</f>
        <v>5.6019159999999966</v>
      </c>
      <c r="I1913" s="2">
        <f>'Moving Avg'!H1913</f>
        <v>5.5400605000000009</v>
      </c>
      <c r="J1913" s="6" t="str">
        <f>OBV!F1913</f>
        <v>BEARISH</v>
      </c>
      <c r="K1913" s="6" t="str">
        <f>OBV!G1913</f>
        <v>NEUTRAL</v>
      </c>
      <c r="L1913" s="6" t="str">
        <f>OBV!H1913</f>
        <v>CONFIRMED BEARISH</v>
      </c>
    </row>
    <row r="1914" spans="1:12" ht="13.5" x14ac:dyDescent="0.25">
      <c r="A1914" s="3">
        <f>RSI!A1914</f>
        <v>44797</v>
      </c>
      <c r="B1914" s="2">
        <f>RSI!B1914</f>
        <v>5.5265000000000004</v>
      </c>
      <c r="C1914" s="2">
        <f>RSI!I1914</f>
        <v>44.127206642673329</v>
      </c>
      <c r="D1914" s="2">
        <f>MACD!E1914</f>
        <v>7.8663901273756665E-5</v>
      </c>
      <c r="E1914" s="2">
        <f>MACD!F1914</f>
        <v>-6.6221341611040711E-3</v>
      </c>
      <c r="F1914" s="2">
        <f>'Moving Avg'!D1914</f>
        <v>5.6207599999999998</v>
      </c>
      <c r="G1914" s="2">
        <f>'Moving Avg'!F1914</f>
        <v>5.6418699999999991</v>
      </c>
      <c r="H1914" s="2">
        <f>'Moving Avg'!G1914</f>
        <v>5.6024139999999969</v>
      </c>
      <c r="I1914" s="2">
        <f>'Moving Avg'!H1914</f>
        <v>5.5388095000000011</v>
      </c>
      <c r="J1914" s="6" t="str">
        <f>OBV!F1914</f>
        <v>BEARISH</v>
      </c>
      <c r="K1914" s="6" t="str">
        <f>OBV!G1914</f>
        <v>NEUTRAL</v>
      </c>
      <c r="L1914" s="6" t="str">
        <f>OBV!H1914</f>
        <v>CONFIRMED BEARISH</v>
      </c>
    </row>
    <row r="1915" spans="1:12" ht="13.5" x14ac:dyDescent="0.25">
      <c r="A1915" s="3">
        <f>RSI!A1915</f>
        <v>44798</v>
      </c>
      <c r="B1915" s="2">
        <f>RSI!B1915</f>
        <v>5.6670999999999996</v>
      </c>
      <c r="C1915" s="2">
        <f>RSI!I1915</f>
        <v>52.52044667296434</v>
      </c>
      <c r="D1915" s="2">
        <f>MACD!E1915</f>
        <v>-2.6312110387261001E-3</v>
      </c>
      <c r="E1915" s="2">
        <f>MACD!F1915</f>
        <v>-5.823949536628477E-3</v>
      </c>
      <c r="F1915" s="2">
        <f>'Moving Avg'!D1915</f>
        <v>5.62242</v>
      </c>
      <c r="G1915" s="2">
        <f>'Moving Avg'!F1915</f>
        <v>5.653039999999999</v>
      </c>
      <c r="H1915" s="2">
        <f>'Moving Avg'!G1915</f>
        <v>5.6058799999999973</v>
      </c>
      <c r="I1915" s="2">
        <f>'Moving Avg'!H1915</f>
        <v>5.5377110000000007</v>
      </c>
      <c r="J1915" s="6" t="str">
        <f>OBV!F1915</f>
        <v>BEARISH</v>
      </c>
      <c r="K1915" s="6" t="str">
        <f>OBV!G1915</f>
        <v>NEUTRAL</v>
      </c>
      <c r="L1915" s="6" t="str">
        <f>OBV!H1915</f>
        <v>BEARISH DIVERGENCE</v>
      </c>
    </row>
    <row r="1916" spans="1:12" ht="13.5" x14ac:dyDescent="0.25">
      <c r="A1916" s="3">
        <f>RSI!A1916</f>
        <v>44799</v>
      </c>
      <c r="B1916" s="2">
        <f>RSI!B1916</f>
        <v>5.5594999999999999</v>
      </c>
      <c r="C1916" s="2">
        <f>RSI!I1916</f>
        <v>46.734451786860916</v>
      </c>
      <c r="D1916" s="2">
        <f>MACD!E1916</f>
        <v>2.7742283790948008E-3</v>
      </c>
      <c r="E1916" s="2">
        <f>MACD!F1916</f>
        <v>-4.1043139534838223E-3</v>
      </c>
      <c r="F1916" s="2">
        <f>'Moving Avg'!D1916</f>
        <v>5.6091799999999994</v>
      </c>
      <c r="G1916" s="2">
        <f>'Moving Avg'!F1916</f>
        <v>5.6517949999999999</v>
      </c>
      <c r="H1916" s="2">
        <f>'Moving Avg'!G1916</f>
        <v>5.6025699999999983</v>
      </c>
      <c r="I1916" s="2">
        <f>'Moving Avg'!H1916</f>
        <v>5.5368215000000012</v>
      </c>
      <c r="J1916" s="6" t="str">
        <f>OBV!F1916</f>
        <v>BEARISH</v>
      </c>
      <c r="K1916" s="6" t="str">
        <f>OBV!G1916</f>
        <v>NEUTRAL</v>
      </c>
      <c r="L1916" s="6" t="str">
        <f>OBV!H1916</f>
        <v>CONFIRMED BEARISH</v>
      </c>
    </row>
    <row r="1917" spans="1:12" ht="13.5" x14ac:dyDescent="0.25">
      <c r="A1917" s="3">
        <f>RSI!A1917</f>
        <v>44802</v>
      </c>
      <c r="B1917" s="2">
        <f>RSI!B1917</f>
        <v>5.6257000000000001</v>
      </c>
      <c r="C1917" s="2">
        <f>RSI!I1917</f>
        <v>50.357963157689561</v>
      </c>
      <c r="D1917" s="2">
        <f>MACD!E1917</f>
        <v>1.4289894836029049E-2</v>
      </c>
      <c r="E1917" s="2">
        <f>MACD!F1917</f>
        <v>-4.254721955812479E-4</v>
      </c>
      <c r="F1917" s="2">
        <f>'Moving Avg'!D1917</f>
        <v>5.6091800000000003</v>
      </c>
      <c r="G1917" s="2">
        <f>'Moving Avg'!F1917</f>
        <v>5.6447599999999998</v>
      </c>
      <c r="H1917" s="2">
        <f>'Moving Avg'!G1917</f>
        <v>5.6005839999999978</v>
      </c>
      <c r="I1917" s="2">
        <f>'Moving Avg'!H1917</f>
        <v>5.5357125000000007</v>
      </c>
      <c r="J1917" s="6" t="str">
        <f>OBV!F1917</f>
        <v>BEARISH</v>
      </c>
      <c r="K1917" s="6" t="str">
        <f>OBV!G1917</f>
        <v>NEUTRAL</v>
      </c>
      <c r="L1917" s="6" t="str">
        <f>OBV!H1917</f>
        <v>NEUTRAL</v>
      </c>
    </row>
    <row r="1918" spans="1:12" ht="13.5" x14ac:dyDescent="0.25">
      <c r="A1918" s="3">
        <f>RSI!A1918</f>
        <v>44803</v>
      </c>
      <c r="B1918" s="2">
        <f>RSI!B1918</f>
        <v>5.5513000000000003</v>
      </c>
      <c r="C1918" s="2">
        <f>RSI!I1918</f>
        <v>46.527163551259356</v>
      </c>
      <c r="D1918" s="2">
        <f>MACD!E1918</f>
        <v>2.9509406791336623E-2</v>
      </c>
      <c r="E1918" s="2">
        <f>MACD!F1918</f>
        <v>5.5615036018023265E-3</v>
      </c>
      <c r="F1918" s="2">
        <f>'Moving Avg'!D1918</f>
        <v>5.5860199999999995</v>
      </c>
      <c r="G1918" s="2">
        <f>'Moving Avg'!F1918</f>
        <v>5.6340050000000002</v>
      </c>
      <c r="H1918" s="2">
        <f>'Moving Avg'!G1918</f>
        <v>5.5971099999999989</v>
      </c>
      <c r="I1918" s="2">
        <f>'Moving Avg'!H1918</f>
        <v>5.5342315000000015</v>
      </c>
      <c r="J1918" s="6" t="str">
        <f>OBV!F1918</f>
        <v>BEARISH</v>
      </c>
      <c r="K1918" s="6" t="str">
        <f>OBV!G1918</f>
        <v>NEUTRAL</v>
      </c>
      <c r="L1918" s="6" t="str">
        <f>OBV!H1918</f>
        <v>CONFIRMED BEARISH</v>
      </c>
    </row>
    <row r="1919" spans="1:12" ht="13.5" x14ac:dyDescent="0.25">
      <c r="A1919" s="3">
        <f>RSI!A1919</f>
        <v>44804</v>
      </c>
      <c r="B1919" s="2">
        <f>RSI!B1919</f>
        <v>5.6174999999999997</v>
      </c>
      <c r="C1919" s="2">
        <f>RSI!I1919</f>
        <v>50.160180909391315</v>
      </c>
      <c r="D1919" s="2">
        <f>MACD!E1919</f>
        <v>3.7890398701719619E-2</v>
      </c>
      <c r="E1919" s="2">
        <f>MACD!F1919</f>
        <v>1.2027282621785786E-2</v>
      </c>
      <c r="F1919" s="2">
        <f>'Moving Avg'!D1919</f>
        <v>5.6042199999999998</v>
      </c>
      <c r="G1919" s="2">
        <f>'Moving Avg'!F1919</f>
        <v>5.6389700000000005</v>
      </c>
      <c r="H1919" s="2">
        <f>'Moving Avg'!G1919</f>
        <v>5.597442</v>
      </c>
      <c r="I1919" s="2">
        <f>'Moving Avg'!H1919</f>
        <v>5.5330815000000015</v>
      </c>
      <c r="J1919" s="6" t="str">
        <f>OBV!F1919</f>
        <v>BEARISH</v>
      </c>
      <c r="K1919" s="6" t="str">
        <f>OBV!G1919</f>
        <v>NEUTRAL</v>
      </c>
      <c r="L1919" s="6" t="str">
        <f>OBV!H1919</f>
        <v>BEARISH DIVERGENCE</v>
      </c>
    </row>
    <row r="1920" spans="1:12" ht="13.5" x14ac:dyDescent="0.25">
      <c r="A1920" s="3">
        <f>RSI!A1920</f>
        <v>44805</v>
      </c>
      <c r="B1920" s="2">
        <f>RSI!B1920</f>
        <v>5.5594999999999999</v>
      </c>
      <c r="C1920" s="2">
        <f>RSI!I1920</f>
        <v>47.138394750272532</v>
      </c>
      <c r="D1920" s="2">
        <f>MACD!E1920</f>
        <v>4.2894419159122954E-2</v>
      </c>
      <c r="E1920" s="2">
        <f>MACD!F1920</f>
        <v>1.8200709929253218E-2</v>
      </c>
      <c r="F1920" s="2">
        <f>'Moving Avg'!D1920</f>
        <v>5.5827</v>
      </c>
      <c r="G1920" s="2">
        <f>'Moving Avg'!F1920</f>
        <v>5.6315200000000001</v>
      </c>
      <c r="H1920" s="2">
        <f>'Moving Avg'!G1920</f>
        <v>5.5961180000000006</v>
      </c>
      <c r="I1920" s="2">
        <f>'Moving Avg'!H1920</f>
        <v>5.5321920000000011</v>
      </c>
      <c r="J1920" s="6" t="str">
        <f>OBV!F1920</f>
        <v>BEARISH</v>
      </c>
      <c r="K1920" s="6" t="str">
        <f>OBV!G1920</f>
        <v>NEUTRAL</v>
      </c>
      <c r="L1920" s="6" t="str">
        <f>OBV!H1920</f>
        <v>CONFIRMED BEARISH</v>
      </c>
    </row>
    <row r="1921" spans="1:12" ht="13.5" x14ac:dyDescent="0.25">
      <c r="A1921" s="3">
        <f>RSI!A1921</f>
        <v>44806</v>
      </c>
      <c r="B1921" s="2">
        <f>RSI!B1921</f>
        <v>5.6092000000000004</v>
      </c>
      <c r="C1921" s="2">
        <f>RSI!I1921</f>
        <v>49.922346371644288</v>
      </c>
      <c r="D1921" s="2">
        <f>MACD!E1921</f>
        <v>3.8683957475787345E-2</v>
      </c>
      <c r="E1921" s="2">
        <f>MACD!F1921</f>
        <v>2.2297359438560045E-2</v>
      </c>
      <c r="F1921" s="2">
        <f>'Moving Avg'!D1921</f>
        <v>5.5926400000000003</v>
      </c>
      <c r="G1921" s="2">
        <f>'Moving Avg'!F1921</f>
        <v>5.6265550000000006</v>
      </c>
      <c r="H1921" s="2">
        <f>'Moving Avg'!G1921</f>
        <v>5.5959519999999996</v>
      </c>
      <c r="I1921" s="2">
        <f>'Moving Avg'!H1921</f>
        <v>5.531551000000003</v>
      </c>
      <c r="J1921" s="6" t="str">
        <f>OBV!F1921</f>
        <v>BEARISH</v>
      </c>
      <c r="K1921" s="6" t="str">
        <f>OBV!G1921</f>
        <v>NEUTRAL</v>
      </c>
      <c r="L1921" s="6" t="str">
        <f>OBV!H1921</f>
        <v>BEARISH DIVERGENCE</v>
      </c>
    </row>
    <row r="1922" spans="1:12" ht="13.5" x14ac:dyDescent="0.25">
      <c r="A1922" s="3">
        <f>RSI!A1922</f>
        <v>44809</v>
      </c>
      <c r="B1922" s="2">
        <f>RSI!B1922</f>
        <v>5.6092000000000004</v>
      </c>
      <c r="C1922" s="2">
        <f>RSI!I1922</f>
        <v>49.922346371644295</v>
      </c>
      <c r="D1922" s="2">
        <f>MACD!E1922</f>
        <v>3.5132354077439309E-2</v>
      </c>
      <c r="E1922" s="2">
        <f>MACD!F1922</f>
        <v>2.4864358366335899E-2</v>
      </c>
      <c r="F1922" s="2">
        <f>'Moving Avg'!D1922</f>
        <v>5.5893400000000009</v>
      </c>
      <c r="G1922" s="2">
        <f>'Moving Avg'!F1922</f>
        <v>5.6215899999999994</v>
      </c>
      <c r="H1922" s="2">
        <f>'Moving Avg'!G1922</f>
        <v>5.5957859999999995</v>
      </c>
      <c r="I1922" s="2">
        <f>'Moving Avg'!H1922</f>
        <v>5.5309100000000031</v>
      </c>
      <c r="J1922" s="6" t="str">
        <f>OBV!F1922</f>
        <v>BEARISH</v>
      </c>
      <c r="K1922" s="6" t="str">
        <f>OBV!G1922</f>
        <v>NEUTRAL</v>
      </c>
      <c r="L1922" s="6" t="str">
        <f>OBV!H1922</f>
        <v>CONFIRMED BEARISH</v>
      </c>
    </row>
    <row r="1923" spans="1:12" ht="13.5" x14ac:dyDescent="0.25">
      <c r="A1923" s="3">
        <f>RSI!A1923</f>
        <v>44810</v>
      </c>
      <c r="B1923" s="2">
        <f>RSI!B1923</f>
        <v>5.5594999999999999</v>
      </c>
      <c r="C1923" s="2">
        <f>RSI!I1923</f>
        <v>47.048668768684742</v>
      </c>
      <c r="D1923" s="2">
        <f>MACD!E1923</f>
        <v>4.2188136553634514E-2</v>
      </c>
      <c r="E1923" s="2">
        <f>MACD!F1923</f>
        <v>2.8329114003795626E-2</v>
      </c>
      <c r="F1923" s="2">
        <f>'Moving Avg'!D1923</f>
        <v>5.5909800000000001</v>
      </c>
      <c r="G1923" s="2">
        <f>'Moving Avg'!F1923</f>
        <v>5.6141400000000008</v>
      </c>
      <c r="H1923" s="2">
        <f>'Moving Avg'!G1923</f>
        <v>5.5966119999999986</v>
      </c>
      <c r="I1923" s="2">
        <f>'Moving Avg'!H1923</f>
        <v>5.5300205000000036</v>
      </c>
      <c r="J1923" s="6" t="str">
        <f>OBV!F1923</f>
        <v>BEARISH</v>
      </c>
      <c r="K1923" s="6" t="str">
        <f>OBV!G1923</f>
        <v>NEUTRAL</v>
      </c>
      <c r="L1923" s="6" t="str">
        <f>OBV!H1923</f>
        <v>BEARISH DIVERGENCE</v>
      </c>
    </row>
    <row r="1924" spans="1:12" ht="13.5" x14ac:dyDescent="0.25">
      <c r="A1924" s="3">
        <f>RSI!A1924</f>
        <v>44811</v>
      </c>
      <c r="B1924" s="2">
        <f>RSI!B1924</f>
        <v>5.5430000000000001</v>
      </c>
      <c r="C1924" s="2">
        <f>RSI!I1924</f>
        <v>46.099910925636287</v>
      </c>
      <c r="D1924" s="2">
        <f>MACD!E1924</f>
        <v>2.8053058589928348E-2</v>
      </c>
      <c r="E1924" s="2">
        <f>MACD!F1924</f>
        <v>2.8273902921022172E-2</v>
      </c>
      <c r="F1924" s="2">
        <f>'Moving Avg'!D1924</f>
        <v>5.5760800000000001</v>
      </c>
      <c r="G1924" s="2">
        <f>'Moving Avg'!F1924</f>
        <v>5.6178650000000001</v>
      </c>
      <c r="H1924" s="2">
        <f>'Moving Avg'!G1924</f>
        <v>5.5971079999999995</v>
      </c>
      <c r="I1924" s="2">
        <f>'Moving Avg'!H1924</f>
        <v>5.5290485000000036</v>
      </c>
      <c r="J1924" s="6" t="str">
        <f>OBV!F1924</f>
        <v>BEARISH</v>
      </c>
      <c r="K1924" s="6" t="str">
        <f>OBV!G1924</f>
        <v>NEUTRAL</v>
      </c>
      <c r="L1924" s="6" t="str">
        <f>OBV!H1924</f>
        <v>CONFIRMED BEARISH</v>
      </c>
    </row>
    <row r="1925" spans="1:12" ht="13.5" x14ac:dyDescent="0.25">
      <c r="A1925" s="3">
        <f>RSI!A1925</f>
        <v>44812</v>
      </c>
      <c r="B1925" s="2">
        <f>RSI!B1925</f>
        <v>5.5430000000000001</v>
      </c>
      <c r="C1925" s="2">
        <f>RSI!I1925</f>
        <v>46.099910925636287</v>
      </c>
      <c r="D1925" s="2">
        <f>MACD!E1925</f>
        <v>3.8101609375173595E-2</v>
      </c>
      <c r="E1925" s="2">
        <f>MACD!F1925</f>
        <v>3.0239444211852456E-2</v>
      </c>
      <c r="F1925" s="2">
        <f>'Moving Avg'!D1925</f>
        <v>5.5727799999999998</v>
      </c>
      <c r="G1925" s="2">
        <f>'Moving Avg'!F1925</f>
        <v>5.6137299999999994</v>
      </c>
      <c r="H1925" s="2">
        <f>'Moving Avg'!G1925</f>
        <v>5.5954540000000001</v>
      </c>
      <c r="I1925" s="2">
        <f>'Moving Avg'!H1925</f>
        <v>5.5280765000000027</v>
      </c>
      <c r="J1925" s="6" t="str">
        <f>OBV!F1925</f>
        <v>BEARISH</v>
      </c>
      <c r="K1925" s="6" t="str">
        <f>OBV!G1925</f>
        <v>NEUTRAL</v>
      </c>
      <c r="L1925" s="6" t="str">
        <f>OBV!H1925</f>
        <v>CONFIRMED BEARISH</v>
      </c>
    </row>
    <row r="1926" spans="1:12" ht="13.5" x14ac:dyDescent="0.25">
      <c r="A1926" s="3">
        <f>RSI!A1926</f>
        <v>44813</v>
      </c>
      <c r="B1926" s="2">
        <f>RSI!B1926</f>
        <v>5.5265000000000004</v>
      </c>
      <c r="C1926" s="2">
        <f>RSI!I1926</f>
        <v>45.046403671265907</v>
      </c>
      <c r="D1926" s="2">
        <f>MACD!E1926</f>
        <v>3.1622820282414921E-2</v>
      </c>
      <c r="E1926" s="2">
        <f>MACD!F1926</f>
        <v>3.0516119425964952E-2</v>
      </c>
      <c r="F1926" s="2">
        <f>'Moving Avg'!D1926</f>
        <v>5.5562399999999998</v>
      </c>
      <c r="G1926" s="2">
        <f>'Moving Avg'!F1926</f>
        <v>5.6087700000000016</v>
      </c>
      <c r="H1926" s="2">
        <f>'Moving Avg'!G1926</f>
        <v>5.5967779999999996</v>
      </c>
      <c r="I1926" s="2">
        <f>'Moving Avg'!H1926</f>
        <v>5.5270220000000014</v>
      </c>
      <c r="J1926" s="6" t="str">
        <f>OBV!F1926</f>
        <v>BEARISH</v>
      </c>
      <c r="K1926" s="6" t="str">
        <f>OBV!G1926</f>
        <v>NEUTRAL</v>
      </c>
      <c r="L1926" s="6" t="str">
        <f>OBV!H1926</f>
        <v>CONFIRMED BEARISH</v>
      </c>
    </row>
    <row r="1927" spans="1:12" ht="13.5" x14ac:dyDescent="0.25">
      <c r="A1927" s="3">
        <f>RSI!A1927</f>
        <v>44816</v>
      </c>
      <c r="B1927" s="2">
        <f>RSI!B1927</f>
        <v>5.4851000000000001</v>
      </c>
      <c r="C1927" s="2">
        <f>RSI!I1927</f>
        <v>42.426554504516687</v>
      </c>
      <c r="D1927" s="2">
        <f>MACD!E1927</f>
        <v>3.9813822329029414E-2</v>
      </c>
      <c r="E1927" s="2">
        <f>MACD!F1927</f>
        <v>3.2375660006577843E-2</v>
      </c>
      <c r="F1927" s="2">
        <f>'Moving Avg'!D1927</f>
        <v>5.5314199999999989</v>
      </c>
      <c r="G1927" s="2">
        <f>'Moving Avg'!F1927</f>
        <v>5.5980150000000002</v>
      </c>
      <c r="H1927" s="2">
        <f>'Moving Avg'!G1927</f>
        <v>5.5972739999999988</v>
      </c>
      <c r="I1927" s="2">
        <f>'Moving Avg'!H1927</f>
        <v>5.5258390000000022</v>
      </c>
      <c r="J1927" s="6" t="str">
        <f>OBV!F1927</f>
        <v>BEARISH</v>
      </c>
      <c r="K1927" s="6" t="str">
        <f>OBV!G1927</f>
        <v>NEUTRAL</v>
      </c>
      <c r="L1927" s="6" t="str">
        <f>OBV!H1927</f>
        <v>CONFIRMED BEARISH</v>
      </c>
    </row>
    <row r="1928" spans="1:12" ht="13.5" x14ac:dyDescent="0.25">
      <c r="A1928" s="3">
        <f>RSI!A1928</f>
        <v>44817</v>
      </c>
      <c r="B1928" s="2">
        <f>RSI!B1928</f>
        <v>5.6092000000000004</v>
      </c>
      <c r="C1928" s="2">
        <f>RSI!I1928</f>
        <v>51.527168201222601</v>
      </c>
      <c r="D1928" s="2">
        <f>MACD!E1928</f>
        <v>2.674108806550457E-2</v>
      </c>
      <c r="E1928" s="2">
        <f>MACD!F1928</f>
        <v>3.1248745618363188E-2</v>
      </c>
      <c r="F1928" s="2">
        <f>'Moving Avg'!D1928</f>
        <v>5.5413600000000001</v>
      </c>
      <c r="G1928" s="2">
        <f>'Moving Avg'!F1928</f>
        <v>5.5934650000000001</v>
      </c>
      <c r="H1928" s="2">
        <f>'Moving Avg'!G1928</f>
        <v>5.6002519999999993</v>
      </c>
      <c r="I1928" s="2">
        <f>'Moving Avg'!H1928</f>
        <v>5.525276500000003</v>
      </c>
      <c r="J1928" s="6" t="str">
        <f>OBV!F1928</f>
        <v>BEARISH</v>
      </c>
      <c r="K1928" s="6" t="str">
        <f>OBV!G1928</f>
        <v>NEUTRAL</v>
      </c>
      <c r="L1928" s="6" t="str">
        <f>OBV!H1928</f>
        <v>BEARISH DIVERGENCE</v>
      </c>
    </row>
    <row r="1929" spans="1:12" ht="13.5" x14ac:dyDescent="0.25">
      <c r="A1929" s="3">
        <f>RSI!A1929</f>
        <v>44818</v>
      </c>
      <c r="B1929" s="2">
        <f>RSI!B1929</f>
        <v>5.4934000000000003</v>
      </c>
      <c r="C1929" s="2">
        <f>RSI!I1929</f>
        <v>44.464296099111287</v>
      </c>
      <c r="D1929" s="2">
        <f>MACD!E1929</f>
        <v>3.4296739704445578E-2</v>
      </c>
      <c r="E1929" s="2">
        <f>MACD!F1929</f>
        <v>3.1858344435579666E-2</v>
      </c>
      <c r="F1929" s="2">
        <f>'Moving Avg'!D1929</f>
        <v>5.5314400000000008</v>
      </c>
      <c r="G1929" s="2">
        <f>'Moving Avg'!F1929</f>
        <v>5.5831250000000008</v>
      </c>
      <c r="H1929" s="2">
        <f>'Moving Avg'!G1929</f>
        <v>5.6017419999999989</v>
      </c>
      <c r="I1929" s="2">
        <f>'Moving Avg'!H1929</f>
        <v>5.5241350000000038</v>
      </c>
      <c r="J1929" s="6" t="str">
        <f>OBV!F1929</f>
        <v>BEARISH</v>
      </c>
      <c r="K1929" s="6" t="str">
        <f>OBV!G1929</f>
        <v>NEUTRAL</v>
      </c>
      <c r="L1929" s="6" t="str">
        <f>OBV!H1929</f>
        <v>CONFIRMED BEARISH</v>
      </c>
    </row>
    <row r="1930" spans="1:12" ht="13.5" x14ac:dyDescent="0.25">
      <c r="A1930" s="3">
        <f>RSI!A1930</f>
        <v>44819</v>
      </c>
      <c r="B1930" s="2">
        <f>RSI!B1930</f>
        <v>5.4934000000000003</v>
      </c>
      <c r="C1930" s="2">
        <f>RSI!I1930</f>
        <v>44.464296099111287</v>
      </c>
      <c r="D1930" s="2">
        <f>MACD!E1930</f>
        <v>3.2316731846584901E-2</v>
      </c>
      <c r="E1930" s="2">
        <f>MACD!F1930</f>
        <v>3.1950021917780715E-2</v>
      </c>
      <c r="F1930" s="2">
        <f>'Moving Avg'!D1930</f>
        <v>5.5215200000000006</v>
      </c>
      <c r="G1930" s="2">
        <f>'Moving Avg'!F1930</f>
        <v>5.5748550000000003</v>
      </c>
      <c r="H1930" s="2">
        <f>'Moving Avg'!G1930</f>
        <v>5.5990959999999994</v>
      </c>
      <c r="I1930" s="2">
        <f>'Moving Avg'!H1930</f>
        <v>5.5229935000000037</v>
      </c>
      <c r="J1930" s="6" t="str">
        <f>OBV!F1930</f>
        <v>BEARISH</v>
      </c>
      <c r="K1930" s="6" t="str">
        <f>OBV!G1930</f>
        <v>NEUTRAL</v>
      </c>
      <c r="L1930" s="6" t="str">
        <f>OBV!H1930</f>
        <v>CONFIRMED BEARISH</v>
      </c>
    </row>
    <row r="1931" spans="1:12" ht="13.5" x14ac:dyDescent="0.25">
      <c r="A1931" s="3">
        <f>RSI!A1931</f>
        <v>44820</v>
      </c>
      <c r="B1931" s="2">
        <f>RSI!B1931</f>
        <v>5.4603000000000002</v>
      </c>
      <c r="C1931" s="2">
        <f>RSI!I1931</f>
        <v>42.531676542379763</v>
      </c>
      <c r="D1931" s="2">
        <f>MACD!E1931</f>
        <v>4.124844384573656E-2</v>
      </c>
      <c r="E1931" s="2">
        <f>MACD!F1931</f>
        <v>3.3809706303371885E-2</v>
      </c>
      <c r="F1931" s="2">
        <f>'Moving Avg'!D1931</f>
        <v>5.508280000000001</v>
      </c>
      <c r="G1931" s="2">
        <f>'Moving Avg'!F1931</f>
        <v>5.5665849999999999</v>
      </c>
      <c r="H1931" s="2">
        <f>'Moving Avg'!G1931</f>
        <v>5.5957879999999998</v>
      </c>
      <c r="I1931" s="2">
        <f>'Moving Avg'!H1931</f>
        <v>5.5216865000000031</v>
      </c>
      <c r="J1931" s="6" t="str">
        <f>OBV!F1931</f>
        <v>BEARISH</v>
      </c>
      <c r="K1931" s="6" t="str">
        <f>OBV!G1931</f>
        <v>NEUTRAL</v>
      </c>
      <c r="L1931" s="6" t="str">
        <f>OBV!H1931</f>
        <v>CONFIRMED BEARISH</v>
      </c>
    </row>
    <row r="1932" spans="1:12" ht="13.5" x14ac:dyDescent="0.25">
      <c r="A1932" s="3">
        <f>RSI!A1932</f>
        <v>44823</v>
      </c>
      <c r="B1932" s="2">
        <f>RSI!B1932</f>
        <v>5.4603000000000002</v>
      </c>
      <c r="C1932" s="2">
        <f>RSI!I1932</f>
        <v>42.531676542379763</v>
      </c>
      <c r="D1932" s="2">
        <f>MACD!E1932</f>
        <v>4.9473022262784383E-2</v>
      </c>
      <c r="E1932" s="2">
        <f>MACD!F1932</f>
        <v>3.6942369495254389E-2</v>
      </c>
      <c r="F1932" s="2">
        <f>'Moving Avg'!D1932</f>
        <v>5.5033200000000004</v>
      </c>
      <c r="G1932" s="2">
        <f>'Moving Avg'!F1932</f>
        <v>5.5583150000000003</v>
      </c>
      <c r="H1932" s="2">
        <f>'Moving Avg'!G1932</f>
        <v>5.5924800000000001</v>
      </c>
      <c r="I1932" s="2">
        <f>'Moving Avg'!H1932</f>
        <v>5.5203795000000033</v>
      </c>
      <c r="J1932" s="6" t="str">
        <f>OBV!F1932</f>
        <v>BEARISH</v>
      </c>
      <c r="K1932" s="6" t="str">
        <f>OBV!G1932</f>
        <v>NEUTRAL</v>
      </c>
      <c r="L1932" s="6" t="str">
        <f>OBV!H1932</f>
        <v>CONFIRMED BEARISH</v>
      </c>
    </row>
    <row r="1933" spans="1:12" ht="13.5" x14ac:dyDescent="0.25">
      <c r="A1933" s="3">
        <f>RSI!A1933</f>
        <v>44824</v>
      </c>
      <c r="B1933" s="2">
        <f>RSI!B1933</f>
        <v>5.4603000000000002</v>
      </c>
      <c r="C1933" s="2">
        <f>RSI!I1933</f>
        <v>42.531676542379756</v>
      </c>
      <c r="D1933" s="2">
        <f>MACD!E1933</f>
        <v>4.9403697407049307E-2</v>
      </c>
      <c r="E1933" s="2">
        <f>MACD!F1933</f>
        <v>3.9434635077613377E-2</v>
      </c>
      <c r="F1933" s="2">
        <f>'Moving Avg'!D1933</f>
        <v>5.4735399999999998</v>
      </c>
      <c r="G1933" s="2">
        <f>'Moving Avg'!F1933</f>
        <v>5.5479750000000001</v>
      </c>
      <c r="H1933" s="2">
        <f>'Moving Avg'!G1933</f>
        <v>5.5891720000000014</v>
      </c>
      <c r="I1933" s="2">
        <f>'Moving Avg'!H1933</f>
        <v>5.5190725000000036</v>
      </c>
      <c r="J1933" s="6" t="str">
        <f>OBV!F1933</f>
        <v>BEARISH</v>
      </c>
      <c r="K1933" s="6" t="str">
        <f>OBV!G1933</f>
        <v>NEUTRAL</v>
      </c>
      <c r="L1933" s="6" t="str">
        <f>OBV!H1933</f>
        <v>CONFIRMED BEARISH</v>
      </c>
    </row>
    <row r="1934" spans="1:12" ht="13.5" x14ac:dyDescent="0.25">
      <c r="A1934" s="3">
        <f>RSI!A1934</f>
        <v>44825</v>
      </c>
      <c r="B1934" s="2">
        <f>RSI!B1934</f>
        <v>5.4603000000000002</v>
      </c>
      <c r="C1934" s="2">
        <f>RSI!I1934</f>
        <v>42.531676542379763</v>
      </c>
      <c r="D1934" s="2">
        <f>MACD!E1934</f>
        <v>4.7378400754754857E-2</v>
      </c>
      <c r="E1934" s="2">
        <f>MACD!F1934</f>
        <v>4.1023388213041675E-2</v>
      </c>
      <c r="F1934" s="2">
        <f>'Moving Avg'!D1934</f>
        <v>5.46692</v>
      </c>
      <c r="G1934" s="2">
        <f>'Moving Avg'!F1934</f>
        <v>5.5446650000000002</v>
      </c>
      <c r="H1934" s="2">
        <f>'Moving Avg'!G1934</f>
        <v>5.5858640000000017</v>
      </c>
      <c r="I1934" s="2">
        <f>'Moving Avg'!H1934</f>
        <v>5.517765500000003</v>
      </c>
      <c r="J1934" s="6" t="str">
        <f>OBV!F1934</f>
        <v>BEARISH</v>
      </c>
      <c r="K1934" s="6" t="str">
        <f>OBV!G1934</f>
        <v>NEUTRAL</v>
      </c>
      <c r="L1934" s="6" t="str">
        <f>OBV!H1934</f>
        <v>CONFIRMED BEARISH</v>
      </c>
    </row>
    <row r="1935" spans="1:12" ht="13.5" x14ac:dyDescent="0.25">
      <c r="A1935" s="3">
        <f>RSI!A1935</f>
        <v>44826</v>
      </c>
      <c r="B1935" s="2">
        <f>RSI!B1935</f>
        <v>5.4603000000000002</v>
      </c>
      <c r="C1935" s="2">
        <f>RSI!I1935</f>
        <v>42.531676542379756</v>
      </c>
      <c r="D1935" s="2">
        <f>MACD!E1935</f>
        <v>4.619415522085113E-2</v>
      </c>
      <c r="E1935" s="2">
        <f>MACD!F1935</f>
        <v>4.2057541614603566E-2</v>
      </c>
      <c r="F1935" s="2">
        <f>'Moving Avg'!D1935</f>
        <v>5.4603000000000002</v>
      </c>
      <c r="G1935" s="2">
        <f>'Moving Avg'!F1935</f>
        <v>5.5343250000000008</v>
      </c>
      <c r="H1935" s="2">
        <f>'Moving Avg'!G1935</f>
        <v>5.5825560000000021</v>
      </c>
      <c r="I1935" s="2">
        <f>'Moving Avg'!H1935</f>
        <v>5.5167730000000015</v>
      </c>
      <c r="J1935" s="6" t="str">
        <f>OBV!F1935</f>
        <v>BEARISH</v>
      </c>
      <c r="K1935" s="6" t="str">
        <f>OBV!G1935</f>
        <v>NEUTRAL</v>
      </c>
      <c r="L1935" s="6" t="str">
        <f>OBV!H1935</f>
        <v>CONFIRMED BEARISH</v>
      </c>
    </row>
    <row r="1936" spans="1:12" ht="13.5" x14ac:dyDescent="0.25">
      <c r="A1936" s="3">
        <f>RSI!A1936</f>
        <v>44827</v>
      </c>
      <c r="B1936" s="2">
        <f>RSI!B1936</f>
        <v>5.4603000000000002</v>
      </c>
      <c r="C1936" s="2">
        <f>RSI!I1936</f>
        <v>42.531676542379756</v>
      </c>
      <c r="D1936" s="2">
        <f>MACD!E1936</f>
        <v>4.3143887008011639E-2</v>
      </c>
      <c r="E1936" s="2">
        <f>MACD!F1936</f>
        <v>4.2274810693285189E-2</v>
      </c>
      <c r="F1936" s="2">
        <f>'Moving Avg'!D1936</f>
        <v>5.4603000000000002</v>
      </c>
      <c r="G1936" s="2">
        <f>'Moving Avg'!F1936</f>
        <v>5.5293650000000003</v>
      </c>
      <c r="H1936" s="2">
        <f>'Moving Avg'!G1936</f>
        <v>5.5795780000000006</v>
      </c>
      <c r="I1936" s="2">
        <f>'Moving Avg'!H1936</f>
        <v>5.5157805000000009</v>
      </c>
      <c r="J1936" s="6" t="str">
        <f>OBV!F1936</f>
        <v>NEUTRAL</v>
      </c>
      <c r="K1936" s="6" t="str">
        <f>OBV!G1936</f>
        <v>NEUTRAL</v>
      </c>
      <c r="L1936" s="6" t="str">
        <f>OBV!H1936</f>
        <v>NEUTRAL</v>
      </c>
    </row>
    <row r="1937" spans="1:12" ht="13.5" x14ac:dyDescent="0.25">
      <c r="A1937" s="3">
        <f>RSI!A1937</f>
        <v>44830</v>
      </c>
      <c r="B1937" s="2">
        <f>RSI!B1937</f>
        <v>5.3775000000000004</v>
      </c>
      <c r="C1937" s="2">
        <f>RSI!I1937</f>
        <v>36.364055231084819</v>
      </c>
      <c r="D1937" s="2">
        <f>MACD!E1937</f>
        <v>4.0780926020652863E-2</v>
      </c>
      <c r="E1937" s="2">
        <f>MACD!F1937</f>
        <v>4.1976033758758732E-2</v>
      </c>
      <c r="F1937" s="2">
        <f>'Moving Avg'!D1937</f>
        <v>5.44374</v>
      </c>
      <c r="G1937" s="2">
        <f>'Moving Avg'!F1937</f>
        <v>5.5169550000000012</v>
      </c>
      <c r="H1937" s="2">
        <f>'Moving Avg'!G1937</f>
        <v>5.5746140000000004</v>
      </c>
      <c r="I1937" s="2">
        <f>'Moving Avg'!H1937</f>
        <v>5.5143740000000001</v>
      </c>
      <c r="J1937" s="6" t="str">
        <f>OBV!F1937</f>
        <v>BEARISH</v>
      </c>
      <c r="K1937" s="6" t="str">
        <f>OBV!G1937</f>
        <v>NEUTRAL</v>
      </c>
      <c r="L1937" s="6" t="str">
        <f>OBV!H1937</f>
        <v>CONFIRMED BEARISH</v>
      </c>
    </row>
    <row r="1938" spans="1:12" ht="13.5" x14ac:dyDescent="0.25">
      <c r="A1938" s="3">
        <f>RSI!A1938</f>
        <v>44831</v>
      </c>
      <c r="B1938" s="2">
        <f>RSI!B1938</f>
        <v>5.4436999999999998</v>
      </c>
      <c r="C1938" s="2">
        <f>RSI!I1938</f>
        <v>43.427591836747503</v>
      </c>
      <c r="D1938" s="2">
        <f>MACD!E1938</f>
        <v>5.3879678226902428E-2</v>
      </c>
      <c r="E1938" s="2">
        <f>MACD!F1938</f>
        <v>4.4356762652387471E-2</v>
      </c>
      <c r="F1938" s="2">
        <f>'Moving Avg'!D1938</f>
        <v>5.4404200000000005</v>
      </c>
      <c r="G1938" s="2">
        <f>'Moving Avg'!F1938</f>
        <v>5.5115750000000006</v>
      </c>
      <c r="H1938" s="2">
        <f>'Moving Avg'!G1938</f>
        <v>5.5742819999999984</v>
      </c>
      <c r="I1938" s="2">
        <f>'Moving Avg'!H1938</f>
        <v>5.5132985000000012</v>
      </c>
      <c r="J1938" s="6" t="str">
        <f>OBV!F1938</f>
        <v>BULLISH</v>
      </c>
      <c r="K1938" s="6" t="str">
        <f>OBV!G1938</f>
        <v>NEUTRAL</v>
      </c>
      <c r="L1938" s="6" t="str">
        <f>OBV!H1938</f>
        <v>BULLISH DIVERGENCE</v>
      </c>
    </row>
    <row r="1939" spans="1:12" ht="13.5" x14ac:dyDescent="0.25">
      <c r="A1939" s="3">
        <f>RSI!A1939</f>
        <v>44832</v>
      </c>
      <c r="B1939" s="2">
        <f>RSI!B1939</f>
        <v>5.4436999999999998</v>
      </c>
      <c r="C1939" s="2">
        <f>RSI!I1939</f>
        <v>43.427591836747503</v>
      </c>
      <c r="D1939" s="2">
        <f>MACD!E1939</f>
        <v>4.7598875217817138E-2</v>
      </c>
      <c r="E1939" s="2">
        <f>MACD!F1939</f>
        <v>4.5005185165473402E-2</v>
      </c>
      <c r="F1939" s="2">
        <f>'Moving Avg'!D1939</f>
        <v>5.4371</v>
      </c>
      <c r="G1939" s="2">
        <f>'Moving Avg'!F1939</f>
        <v>5.5028850000000018</v>
      </c>
      <c r="H1939" s="2">
        <f>'Moving Avg'!G1939</f>
        <v>5.5739499999999973</v>
      </c>
      <c r="I1939" s="2">
        <f>'Moving Avg'!H1939</f>
        <v>5.5122230000000014</v>
      </c>
      <c r="J1939" s="6" t="str">
        <f>OBV!F1939</f>
        <v>BULLISH</v>
      </c>
      <c r="K1939" s="6" t="str">
        <f>OBV!G1939</f>
        <v>NEUTRAL</v>
      </c>
      <c r="L1939" s="6" t="str">
        <f>OBV!H1939</f>
        <v>BULLISH DIVERGENCE</v>
      </c>
    </row>
    <row r="1940" spans="1:12" ht="13.5" x14ac:dyDescent="0.25">
      <c r="A1940" s="3">
        <f>RSI!A1940</f>
        <v>44833</v>
      </c>
      <c r="B1940" s="2">
        <f>RSI!B1940</f>
        <v>5.4436999999999998</v>
      </c>
      <c r="C1940" s="2">
        <f>RSI!I1940</f>
        <v>43.427591836747503</v>
      </c>
      <c r="D1940" s="2">
        <f>MACD!E1940</f>
        <v>4.2701962601379151E-2</v>
      </c>
      <c r="E1940" s="2">
        <f>MACD!F1940</f>
        <v>4.4544540652654556E-2</v>
      </c>
      <c r="F1940" s="2">
        <f>'Moving Avg'!D1940</f>
        <v>5.4337800000000005</v>
      </c>
      <c r="G1940" s="2">
        <f>'Moving Avg'!F1940</f>
        <v>5.4970950000000016</v>
      </c>
      <c r="H1940" s="2">
        <f>'Moving Avg'!G1940</f>
        <v>5.5711359999999965</v>
      </c>
      <c r="I1940" s="2">
        <f>'Moving Avg'!H1940</f>
        <v>5.5111475000000016</v>
      </c>
      <c r="J1940" s="6" t="str">
        <f>OBV!F1940</f>
        <v>BULLISH</v>
      </c>
      <c r="K1940" s="6" t="str">
        <f>OBV!G1940</f>
        <v>NEUTRAL</v>
      </c>
      <c r="L1940" s="6" t="str">
        <f>OBV!H1940</f>
        <v>BULLISH DIVERGENCE</v>
      </c>
    </row>
    <row r="1941" spans="1:12" ht="13.5" x14ac:dyDescent="0.25">
      <c r="A1941" s="3">
        <f>RSI!A1941</f>
        <v>44834</v>
      </c>
      <c r="B1941" s="2">
        <f>RSI!B1941</f>
        <v>5.4436999999999998</v>
      </c>
      <c r="C1941" s="2">
        <f>RSI!I1941</f>
        <v>43.427591836747503</v>
      </c>
      <c r="D1941" s="2">
        <f>MACD!E1941</f>
        <v>3.3852792174238644E-2</v>
      </c>
      <c r="E1941" s="2">
        <f>MACD!F1941</f>
        <v>4.2406190956971374E-2</v>
      </c>
      <c r="F1941" s="2">
        <f>'Moving Avg'!D1941</f>
        <v>5.4304600000000001</v>
      </c>
      <c r="G1941" s="2">
        <f>'Moving Avg'!F1941</f>
        <v>5.4888200000000023</v>
      </c>
      <c r="H1941" s="2">
        <f>'Moving Avg'!G1941</f>
        <v>5.5683219999999958</v>
      </c>
      <c r="I1941" s="2">
        <f>'Moving Avg'!H1941</f>
        <v>5.5102685000000022</v>
      </c>
      <c r="J1941" s="6" t="str">
        <f>OBV!F1941</f>
        <v>BULLISH</v>
      </c>
      <c r="K1941" s="6" t="str">
        <f>OBV!G1941</f>
        <v>NEUTRAL</v>
      </c>
      <c r="L1941" s="6" t="str">
        <f>OBV!H1941</f>
        <v>BULLISH DIVERGENCE</v>
      </c>
    </row>
    <row r="1942" spans="1:12" ht="13.5" x14ac:dyDescent="0.25">
      <c r="A1942" s="3">
        <f>RSI!A1942</f>
        <v>44837</v>
      </c>
      <c r="B1942" s="2">
        <f>RSI!B1942</f>
        <v>5.3775000000000004</v>
      </c>
      <c r="C1942" s="2">
        <f>RSI!I1942</f>
        <v>37.786139073291366</v>
      </c>
      <c r="D1942" s="2">
        <f>MACD!E1942</f>
        <v>3.1626772128197089E-2</v>
      </c>
      <c r="E1942" s="2">
        <f>MACD!F1942</f>
        <v>4.0250307191216521E-2</v>
      </c>
      <c r="F1942" s="2">
        <f>'Moving Avg'!D1942</f>
        <v>5.4304600000000001</v>
      </c>
      <c r="G1942" s="2">
        <f>'Moving Avg'!F1942</f>
        <v>5.4772350000000021</v>
      </c>
      <c r="H1942" s="2">
        <f>'Moving Avg'!G1942</f>
        <v>5.5641839999999956</v>
      </c>
      <c r="I1942" s="2">
        <f>'Moving Avg'!H1942</f>
        <v>5.509058500000001</v>
      </c>
      <c r="J1942" s="6" t="str">
        <f>OBV!F1942</f>
        <v>BULLISH</v>
      </c>
      <c r="K1942" s="6" t="str">
        <f>OBV!G1942</f>
        <v>NEUTRAL</v>
      </c>
      <c r="L1942" s="6" t="str">
        <f>OBV!H1942</f>
        <v>NEUTRAL</v>
      </c>
    </row>
    <row r="1943" spans="1:12" ht="13.5" x14ac:dyDescent="0.25">
      <c r="A1943" s="3">
        <f>RSI!A1943</f>
        <v>44838</v>
      </c>
      <c r="B1943" s="2">
        <f>RSI!B1943</f>
        <v>5.3775000000000004</v>
      </c>
      <c r="C1943" s="2">
        <f>RSI!I1943</f>
        <v>37.786139073291366</v>
      </c>
      <c r="D1943" s="2">
        <f>MACD!E1943</f>
        <v>3.0465910016589604E-2</v>
      </c>
      <c r="E1943" s="2">
        <f>MACD!F1943</f>
        <v>3.8293427756291146E-2</v>
      </c>
      <c r="F1943" s="2">
        <f>'Moving Avg'!D1943</f>
        <v>5.4172200000000004</v>
      </c>
      <c r="G1943" s="2">
        <f>'Moving Avg'!F1943</f>
        <v>5.468135000000002</v>
      </c>
      <c r="H1943" s="2">
        <f>'Moving Avg'!G1943</f>
        <v>5.5600459999999972</v>
      </c>
      <c r="I1943" s="2">
        <f>'Moving Avg'!H1943</f>
        <v>5.5078485000000015</v>
      </c>
      <c r="J1943" s="6" t="str">
        <f>OBV!F1943</f>
        <v>BEARISH</v>
      </c>
      <c r="K1943" s="6" t="str">
        <f>OBV!G1943</f>
        <v>NEUTRAL</v>
      </c>
      <c r="L1943" s="6" t="str">
        <f>OBV!H1943</f>
        <v>CONFIRMED BEARISH</v>
      </c>
    </row>
    <row r="1944" spans="1:12" ht="13.5" x14ac:dyDescent="0.25">
      <c r="A1944" s="3">
        <f>RSI!A1944</f>
        <v>44839</v>
      </c>
      <c r="B1944" s="2">
        <f>RSI!B1944</f>
        <v>5.3609999999999998</v>
      </c>
      <c r="C1944" s="2">
        <f>RSI!I1944</f>
        <v>36.418587759881035</v>
      </c>
      <c r="D1944" s="2">
        <f>MACD!E1944</f>
        <v>3.1375024772263949E-2</v>
      </c>
      <c r="E1944" s="2">
        <f>MACD!F1944</f>
        <v>3.6909747159485709E-2</v>
      </c>
      <c r="F1944" s="2">
        <f>'Moving Avg'!D1944</f>
        <v>5.4006800000000004</v>
      </c>
      <c r="G1944" s="2">
        <f>'Moving Avg'!F1944</f>
        <v>5.4590350000000019</v>
      </c>
      <c r="H1944" s="2">
        <f>'Moving Avg'!G1944</f>
        <v>5.5583919999999978</v>
      </c>
      <c r="I1944" s="2">
        <f>'Moving Avg'!H1944</f>
        <v>5.5065560000000016</v>
      </c>
      <c r="J1944" s="6" t="str">
        <f>OBV!F1944</f>
        <v>BEARISH</v>
      </c>
      <c r="K1944" s="6" t="str">
        <f>OBV!G1944</f>
        <v>NEUTRAL</v>
      </c>
      <c r="L1944" s="6" t="str">
        <f>OBV!H1944</f>
        <v>CONFIRMED BEARISH</v>
      </c>
    </row>
    <row r="1945" spans="1:12" ht="13.5" x14ac:dyDescent="0.25">
      <c r="A1945" s="3">
        <f>RSI!A1945</f>
        <v>44840</v>
      </c>
      <c r="B1945" s="2">
        <f>RSI!B1945</f>
        <v>5.3775000000000004</v>
      </c>
      <c r="C1945" s="2">
        <f>RSI!I1945</f>
        <v>38.803764168979228</v>
      </c>
      <c r="D1945" s="2">
        <f>MACD!E1945</f>
        <v>3.1639145737281993E-2</v>
      </c>
      <c r="E1945" s="2">
        <f>MACD!F1945</f>
        <v>3.5855626875044969E-2</v>
      </c>
      <c r="F1945" s="2">
        <f>'Moving Avg'!D1945</f>
        <v>5.3874400000000007</v>
      </c>
      <c r="G1945" s="2">
        <f>'Moving Avg'!F1945</f>
        <v>5.4507600000000016</v>
      </c>
      <c r="H1945" s="2">
        <f>'Moving Avg'!G1945</f>
        <v>5.5570679999999983</v>
      </c>
      <c r="I1945" s="2">
        <f>'Moving Avg'!H1945</f>
        <v>5.5053460000000021</v>
      </c>
      <c r="J1945" s="6" t="str">
        <f>OBV!F1945</f>
        <v>BULLISH</v>
      </c>
      <c r="K1945" s="6" t="str">
        <f>OBV!G1945</f>
        <v>NEUTRAL</v>
      </c>
      <c r="L1945" s="6" t="str">
        <f>OBV!H1945</f>
        <v>BULLISH DIVERGENCE</v>
      </c>
    </row>
    <row r="1946" spans="1:12" ht="13.5" x14ac:dyDescent="0.25">
      <c r="A1946" s="3">
        <f>RSI!A1946</f>
        <v>44841</v>
      </c>
      <c r="B1946" s="2">
        <f>RSI!B1946</f>
        <v>5.3775000000000004</v>
      </c>
      <c r="C1946" s="2">
        <f>RSI!I1946</f>
        <v>38.803764168979221</v>
      </c>
      <c r="D1946" s="2">
        <f>MACD!E1946</f>
        <v>3.2429107795489465E-2</v>
      </c>
      <c r="E1946" s="2">
        <f>MACD!F1946</f>
        <v>3.5170323059133868E-2</v>
      </c>
      <c r="F1946" s="2">
        <f>'Moving Avg'!D1946</f>
        <v>5.3742000000000001</v>
      </c>
      <c r="G1946" s="2">
        <f>'Moving Avg'!F1946</f>
        <v>5.4433100000000021</v>
      </c>
      <c r="H1946" s="2">
        <f>'Moving Avg'!G1946</f>
        <v>5.552929999999999</v>
      </c>
      <c r="I1946" s="2">
        <f>'Moving Avg'!H1946</f>
        <v>5.5041750000000027</v>
      </c>
      <c r="J1946" s="6" t="str">
        <f>OBV!F1946</f>
        <v>BULLISH</v>
      </c>
      <c r="K1946" s="6" t="str">
        <f>OBV!G1946</f>
        <v>NEUTRAL</v>
      </c>
      <c r="L1946" s="6" t="str">
        <f>OBV!H1946</f>
        <v>BULLISH DIVERGENCE</v>
      </c>
    </row>
    <row r="1947" spans="1:12" ht="13.5" x14ac:dyDescent="0.25">
      <c r="A1947" s="3">
        <f>RSI!A1947</f>
        <v>44844</v>
      </c>
      <c r="B1947" s="2">
        <f>RSI!B1947</f>
        <v>5.3775000000000004</v>
      </c>
      <c r="C1947" s="2">
        <f>RSI!I1947</f>
        <v>38.803764168979221</v>
      </c>
      <c r="D1947" s="2">
        <f>MACD!E1947</f>
        <v>2.0883589661088386E-2</v>
      </c>
      <c r="E1947" s="2">
        <f>MACD!F1947</f>
        <v>3.2312976379524773E-2</v>
      </c>
      <c r="F1947" s="2">
        <f>'Moving Avg'!D1947</f>
        <v>5.3742000000000001</v>
      </c>
      <c r="G1947" s="2">
        <f>'Moving Avg'!F1947</f>
        <v>5.4379300000000006</v>
      </c>
      <c r="H1947" s="2">
        <f>'Moving Avg'!G1947</f>
        <v>5.5451519999999981</v>
      </c>
      <c r="I1947" s="2">
        <f>'Moving Avg'!H1947</f>
        <v>5.5030040000000033</v>
      </c>
      <c r="J1947" s="6" t="str">
        <f>OBV!F1947</f>
        <v>BULLISH</v>
      </c>
      <c r="K1947" s="6" t="str">
        <f>OBV!G1947</f>
        <v>NEUTRAL</v>
      </c>
      <c r="L1947" s="6" t="str">
        <f>OBV!H1947</f>
        <v>NEUTRAL</v>
      </c>
    </row>
    <row r="1948" spans="1:12" ht="13.5" x14ac:dyDescent="0.25">
      <c r="A1948" s="3">
        <f>RSI!A1948</f>
        <v>44845</v>
      </c>
      <c r="B1948" s="2">
        <f>RSI!B1948</f>
        <v>5.3775000000000004</v>
      </c>
      <c r="C1948" s="2">
        <f>RSI!I1948</f>
        <v>38.803764168979221</v>
      </c>
      <c r="D1948" s="2">
        <f>MACD!E1948</f>
        <v>2.1784581553951909E-2</v>
      </c>
      <c r="E1948" s="2">
        <f>MACD!F1948</f>
        <v>3.0207297414410202E-2</v>
      </c>
      <c r="F1948" s="2">
        <f>'Moving Avg'!D1948</f>
        <v>5.3742000000000001</v>
      </c>
      <c r="G1948" s="2">
        <f>'Moving Avg'!F1948</f>
        <v>5.4263449999999995</v>
      </c>
      <c r="H1948" s="2">
        <f>'Moving Avg'!G1948</f>
        <v>5.5373739999999989</v>
      </c>
      <c r="I1948" s="2">
        <f>'Moving Avg'!H1948</f>
        <v>5.501833000000004</v>
      </c>
      <c r="J1948" s="6" t="str">
        <f>OBV!F1948</f>
        <v>BULLISH</v>
      </c>
      <c r="K1948" s="6" t="str">
        <f>OBV!G1948</f>
        <v>NEUTRAL</v>
      </c>
      <c r="L1948" s="6" t="str">
        <f>OBV!H1948</f>
        <v>NEUTRAL</v>
      </c>
    </row>
    <row r="1949" spans="1:12" ht="13.5" x14ac:dyDescent="0.25">
      <c r="A1949" s="3">
        <f>RSI!A1949</f>
        <v>44846</v>
      </c>
      <c r="B1949" s="2">
        <f>RSI!B1949</f>
        <v>5.3775000000000004</v>
      </c>
      <c r="C1949" s="2">
        <f>RSI!I1949</f>
        <v>38.803764168979221</v>
      </c>
      <c r="D1949" s="2">
        <f>MACD!E1949</f>
        <v>2.2996645497888935E-2</v>
      </c>
      <c r="E1949" s="2">
        <f>MACD!F1949</f>
        <v>2.8765167031105949E-2</v>
      </c>
      <c r="F1949" s="2">
        <f>'Moving Avg'!D1949</f>
        <v>5.3775000000000004</v>
      </c>
      <c r="G1949" s="2">
        <f>'Moving Avg'!F1949</f>
        <v>5.4205499999999995</v>
      </c>
      <c r="H1949" s="2">
        <f>'Moving Avg'!G1949</f>
        <v>5.534559999999999</v>
      </c>
      <c r="I1949" s="2">
        <f>'Moving Avg'!H1949</f>
        <v>5.5006620000000046</v>
      </c>
      <c r="J1949" s="6" t="str">
        <f>OBV!F1949</f>
        <v>BULLISH</v>
      </c>
      <c r="K1949" s="6" t="str">
        <f>OBV!G1949</f>
        <v>NEUTRAL</v>
      </c>
      <c r="L1949" s="6" t="str">
        <f>OBV!H1949</f>
        <v>CONFIRMED BULLISH</v>
      </c>
    </row>
    <row r="1950" spans="1:12" ht="13.5" x14ac:dyDescent="0.25">
      <c r="A1950" s="3">
        <f>RSI!A1950</f>
        <v>44847</v>
      </c>
      <c r="B1950" s="2">
        <f>RSI!B1950</f>
        <v>5.3775000000000004</v>
      </c>
      <c r="C1950" s="2">
        <f>RSI!I1950</f>
        <v>38.803764168979221</v>
      </c>
      <c r="D1950" s="2">
        <f>MACD!E1950</f>
        <v>2.4438614166238715E-2</v>
      </c>
      <c r="E1950" s="2">
        <f>MACD!F1950</f>
        <v>2.7899856458132501E-2</v>
      </c>
      <c r="F1950" s="2">
        <f>'Moving Avg'!D1950</f>
        <v>5.3775000000000004</v>
      </c>
      <c r="G1950" s="2">
        <f>'Moving Avg'!F1950</f>
        <v>5.4147549999999995</v>
      </c>
      <c r="H1950" s="2">
        <f>'Moving Avg'!G1950</f>
        <v>5.5279399999999983</v>
      </c>
      <c r="I1950" s="2">
        <f>'Moving Avg'!H1950</f>
        <v>5.4994910000000052</v>
      </c>
      <c r="J1950" s="6" t="str">
        <f>OBV!F1950</f>
        <v>NEUTRAL</v>
      </c>
      <c r="K1950" s="6" t="str">
        <f>OBV!G1950</f>
        <v>NEUTRAL</v>
      </c>
      <c r="L1950" s="6" t="str">
        <f>OBV!H1950</f>
        <v>NEUTRAL</v>
      </c>
    </row>
    <row r="1951" spans="1:12" ht="13.5" x14ac:dyDescent="0.25">
      <c r="A1951" s="3">
        <f>RSI!A1951</f>
        <v>44848</v>
      </c>
      <c r="B1951" s="2">
        <f>RSI!B1951</f>
        <v>5.3196000000000003</v>
      </c>
      <c r="C1951" s="2">
        <f>RSI!I1951</f>
        <v>32.192964134175725</v>
      </c>
      <c r="D1951" s="2">
        <f>MACD!E1951</f>
        <v>3.0333163816185227E-2</v>
      </c>
      <c r="E1951" s="2">
        <f>MACD!F1951</f>
        <v>2.8386517929743046E-2</v>
      </c>
      <c r="F1951" s="2">
        <f>'Moving Avg'!D1951</f>
        <v>5.3659200000000009</v>
      </c>
      <c r="G1951" s="2">
        <f>'Moving Avg'!F1951</f>
        <v>5.4077199999999994</v>
      </c>
      <c r="H1951" s="2">
        <f>'Moving Avg'!G1951</f>
        <v>5.5201619999999991</v>
      </c>
      <c r="I1951" s="2">
        <f>'Moving Avg'!H1951</f>
        <v>5.498030500000004</v>
      </c>
      <c r="J1951" s="6" t="str">
        <f>OBV!F1951</f>
        <v>BEARISH</v>
      </c>
      <c r="K1951" s="6" t="str">
        <f>OBV!G1951</f>
        <v>NEUTRAL</v>
      </c>
      <c r="L1951" s="6" t="str">
        <f>OBV!H1951</f>
        <v>CONFIRMED BEARISH</v>
      </c>
    </row>
    <row r="1952" spans="1:12" ht="13.5" x14ac:dyDescent="0.25">
      <c r="A1952" s="3">
        <f>RSI!A1952</f>
        <v>44851</v>
      </c>
      <c r="B1952" s="2">
        <f>RSI!B1952</f>
        <v>5.3196000000000003</v>
      </c>
      <c r="C1952" s="2">
        <f>RSI!I1952</f>
        <v>32.192964134175725</v>
      </c>
      <c r="D1952" s="2">
        <f>MACD!E1952</f>
        <v>2.5835353270518446E-2</v>
      </c>
      <c r="E1952" s="2">
        <f>MACD!F1952</f>
        <v>2.787628499789813E-2</v>
      </c>
      <c r="F1952" s="2">
        <f>'Moving Avg'!D1952</f>
        <v>5.3543400000000005</v>
      </c>
      <c r="G1952" s="2">
        <f>'Moving Avg'!F1952</f>
        <v>5.4006849999999984</v>
      </c>
      <c r="H1952" s="2">
        <f>'Moving Avg'!G1952</f>
        <v>5.5123839999999982</v>
      </c>
      <c r="I1952" s="2">
        <f>'Moving Avg'!H1952</f>
        <v>5.4965700000000037</v>
      </c>
      <c r="J1952" s="6" t="str">
        <f>OBV!F1952</f>
        <v>BEARISH</v>
      </c>
      <c r="K1952" s="6" t="str">
        <f>OBV!G1952</f>
        <v>NEUTRAL</v>
      </c>
      <c r="L1952" s="6" t="str">
        <f>OBV!H1952</f>
        <v>CONFIRMED BEARISH</v>
      </c>
    </row>
    <row r="1953" spans="1:12" ht="13.5" x14ac:dyDescent="0.25">
      <c r="A1953" s="3">
        <f>RSI!A1953</f>
        <v>44852</v>
      </c>
      <c r="B1953" s="2">
        <f>RSI!B1953</f>
        <v>5.3196000000000003</v>
      </c>
      <c r="C1953" s="2">
        <f>RSI!I1953</f>
        <v>32.192964134175725</v>
      </c>
      <c r="D1953" s="2">
        <f>MACD!E1953</f>
        <v>2.2676836708863668E-2</v>
      </c>
      <c r="E1953" s="2">
        <f>MACD!F1953</f>
        <v>2.6836395340091239E-2</v>
      </c>
      <c r="F1953" s="2">
        <f>'Moving Avg'!D1953</f>
        <v>5.3427600000000002</v>
      </c>
      <c r="G1953" s="2">
        <f>'Moving Avg'!F1953</f>
        <v>5.3936499999999983</v>
      </c>
      <c r="H1953" s="2">
        <f>'Moving Avg'!G1953</f>
        <v>5.5046059999999981</v>
      </c>
      <c r="I1953" s="2">
        <f>'Moving Avg'!H1953</f>
        <v>5.4952670000000046</v>
      </c>
      <c r="J1953" s="6" t="str">
        <f>OBV!F1953</f>
        <v>BEARISH</v>
      </c>
      <c r="K1953" s="6" t="str">
        <f>OBV!G1953</f>
        <v>NEUTRAL</v>
      </c>
      <c r="L1953" s="6" t="str">
        <f>OBV!H1953</f>
        <v>CONFIRMED BEARISH</v>
      </c>
    </row>
    <row r="1954" spans="1:12" ht="13.5" x14ac:dyDescent="0.25">
      <c r="A1954" s="3">
        <f>RSI!A1954</f>
        <v>44853</v>
      </c>
      <c r="B1954" s="2">
        <f>RSI!B1954</f>
        <v>5.2286000000000001</v>
      </c>
      <c r="C1954" s="2">
        <f>RSI!I1954</f>
        <v>24.124994347293153</v>
      </c>
      <c r="D1954" s="2">
        <f>MACD!E1954</f>
        <v>2.4805898243649871E-2</v>
      </c>
      <c r="E1954" s="2">
        <f>MACD!F1954</f>
        <v>2.6430295920802968E-2</v>
      </c>
      <c r="F1954" s="2">
        <f>'Moving Avg'!D1954</f>
        <v>5.3129800000000005</v>
      </c>
      <c r="G1954" s="2">
        <f>'Moving Avg'!F1954</f>
        <v>5.3820649999999981</v>
      </c>
      <c r="H1954" s="2">
        <f>'Moving Avg'!G1954</f>
        <v>5.499807999999998</v>
      </c>
      <c r="I1954" s="2">
        <f>'Moving Avg'!H1954</f>
        <v>5.4940985000000033</v>
      </c>
      <c r="J1954" s="6" t="str">
        <f>OBV!F1954</f>
        <v>BEARISH</v>
      </c>
      <c r="K1954" s="6" t="str">
        <f>OBV!G1954</f>
        <v>NEUTRAL</v>
      </c>
      <c r="L1954" s="6" t="str">
        <f>OBV!H1954</f>
        <v>CONFIRMED BEARISH</v>
      </c>
    </row>
    <row r="1955" spans="1:12" ht="13.5" x14ac:dyDescent="0.25">
      <c r="A1955" s="3">
        <f>RSI!A1955</f>
        <v>44854</v>
      </c>
      <c r="B1955" s="2">
        <f>RSI!B1955</f>
        <v>5.2948000000000004</v>
      </c>
      <c r="C1955" s="2">
        <f>RSI!I1955</f>
        <v>36.577288790922594</v>
      </c>
      <c r="D1955" s="2">
        <f>MACD!E1955</f>
        <v>2.5334867842200737E-2</v>
      </c>
      <c r="E1955" s="2">
        <f>MACD!F1955</f>
        <v>2.6211210305082524E-2</v>
      </c>
      <c r="F1955" s="2">
        <f>'Moving Avg'!D1955</f>
        <v>5.2964399999999996</v>
      </c>
      <c r="G1955" s="2">
        <f>'Moving Avg'!F1955</f>
        <v>5.3737899999999978</v>
      </c>
      <c r="H1955" s="2">
        <f>'Moving Avg'!G1955</f>
        <v>5.4931899999999994</v>
      </c>
      <c r="I1955" s="2">
        <f>'Moving Avg'!H1955</f>
        <v>5.4925925000000033</v>
      </c>
      <c r="J1955" s="6" t="str">
        <f>OBV!F1955</f>
        <v>BEARISH</v>
      </c>
      <c r="K1955" s="6" t="str">
        <f>OBV!G1955</f>
        <v>NEUTRAL</v>
      </c>
      <c r="L1955" s="6" t="str">
        <f>OBV!H1955</f>
        <v>CONFIRMED BEARISH</v>
      </c>
    </row>
    <row r="1956" spans="1:12" ht="13.5" x14ac:dyDescent="0.25">
      <c r="A1956" s="3">
        <f>RSI!A1956</f>
        <v>44855</v>
      </c>
      <c r="B1956" s="2">
        <f>RSI!B1956</f>
        <v>5.2948000000000004</v>
      </c>
      <c r="C1956" s="2">
        <f>RSI!I1956</f>
        <v>36.577288790922594</v>
      </c>
      <c r="D1956" s="2">
        <f>MACD!E1956</f>
        <v>2.640303641266506E-2</v>
      </c>
      <c r="E1956" s="2">
        <f>MACD!F1956</f>
        <v>2.6249575526599032E-2</v>
      </c>
      <c r="F1956" s="2">
        <f>'Moving Avg'!D1956</f>
        <v>5.29148</v>
      </c>
      <c r="G1956" s="2">
        <f>'Moving Avg'!F1956</f>
        <v>5.3655149999999976</v>
      </c>
      <c r="H1956" s="2">
        <f>'Moving Avg'!G1956</f>
        <v>5.4865720000000007</v>
      </c>
      <c r="I1956" s="2">
        <f>'Moving Avg'!H1956</f>
        <v>5.4898685000000027</v>
      </c>
      <c r="J1956" s="6" t="str">
        <f>OBV!F1956</f>
        <v>BEARISH</v>
      </c>
      <c r="K1956" s="6" t="str">
        <f>OBV!G1956</f>
        <v>NEUTRAL</v>
      </c>
      <c r="L1956" s="6" t="str">
        <f>OBV!H1956</f>
        <v>CONFIRMED BEARISH</v>
      </c>
    </row>
    <row r="1957" spans="1:12" ht="13.5" x14ac:dyDescent="0.25">
      <c r="A1957" s="3">
        <f>RSI!A1957</f>
        <v>44858</v>
      </c>
      <c r="B1957" s="2">
        <f>RSI!B1957</f>
        <v>5.2948000000000004</v>
      </c>
      <c r="C1957" s="2">
        <f>RSI!I1957</f>
        <v>36.577288790922594</v>
      </c>
      <c r="D1957" s="2">
        <f>MACD!E1957</f>
        <v>2.7881481458894797E-2</v>
      </c>
      <c r="E1957" s="2">
        <f>MACD!F1957</f>
        <v>2.6575956713058187E-2</v>
      </c>
      <c r="F1957" s="2">
        <f>'Moving Avg'!D1957</f>
        <v>5.2865200000000003</v>
      </c>
      <c r="G1957" s="2">
        <f>'Moving Avg'!F1957</f>
        <v>5.3613799999999978</v>
      </c>
      <c r="H1957" s="2">
        <f>'Moving Avg'!G1957</f>
        <v>5.4784639999999989</v>
      </c>
      <c r="I1957" s="2">
        <f>'Moving Avg'!H1957</f>
        <v>5.487144500000003</v>
      </c>
      <c r="J1957" s="6" t="str">
        <f>OBV!F1957</f>
        <v>BEARISH</v>
      </c>
      <c r="K1957" s="6" t="str">
        <f>OBV!G1957</f>
        <v>NEUTRAL</v>
      </c>
      <c r="L1957" s="6" t="str">
        <f>OBV!H1957</f>
        <v>CONFIRMED BEARISH</v>
      </c>
    </row>
    <row r="1958" spans="1:12" ht="13.5" x14ac:dyDescent="0.25">
      <c r="A1958" s="3">
        <f>RSI!A1958</f>
        <v>44859</v>
      </c>
      <c r="B1958" s="2">
        <f>RSI!B1958</f>
        <v>5.2948000000000004</v>
      </c>
      <c r="C1958" s="2">
        <f>RSI!I1958</f>
        <v>36.577288790922594</v>
      </c>
      <c r="D1958" s="2">
        <f>MACD!E1958</f>
        <v>2.9664519811823276E-2</v>
      </c>
      <c r="E1958" s="2">
        <f>MACD!F1958</f>
        <v>2.7193669332811206E-2</v>
      </c>
      <c r="F1958" s="2">
        <f>'Moving Avg'!D1958</f>
        <v>5.2815600000000007</v>
      </c>
      <c r="G1958" s="2">
        <f>'Moving Avg'!F1958</f>
        <v>5.3539349999999981</v>
      </c>
      <c r="H1958" s="2">
        <f>'Moving Avg'!G1958</f>
        <v>5.4703559999999989</v>
      </c>
      <c r="I1958" s="2">
        <f>'Moving Avg'!H1958</f>
        <v>5.4857175000000007</v>
      </c>
      <c r="J1958" s="6" t="str">
        <f>OBV!F1958</f>
        <v>BEARISH</v>
      </c>
      <c r="K1958" s="6" t="str">
        <f>OBV!G1958</f>
        <v>NEUTRAL</v>
      </c>
      <c r="L1958" s="6" t="str">
        <f>OBV!H1958</f>
        <v>CONFIRMED BEARISH</v>
      </c>
    </row>
    <row r="1959" spans="1:12" ht="13.5" x14ac:dyDescent="0.25">
      <c r="A1959" s="3">
        <f>RSI!A1959</f>
        <v>44860</v>
      </c>
      <c r="B1959" s="2">
        <f>RSI!B1959</f>
        <v>5.2948000000000004</v>
      </c>
      <c r="C1959" s="2">
        <f>RSI!I1959</f>
        <v>36.577288790922594</v>
      </c>
      <c r="D1959" s="2">
        <f>MACD!E1959</f>
        <v>3.1665880118969092E-2</v>
      </c>
      <c r="E1959" s="2">
        <f>MACD!F1959</f>
        <v>2.8088111490042783E-2</v>
      </c>
      <c r="F1959" s="2">
        <f>'Moving Avg'!D1959</f>
        <v>5.2948000000000004</v>
      </c>
      <c r="G1959" s="2">
        <f>'Moving Avg'!F1959</f>
        <v>5.3464899999999975</v>
      </c>
      <c r="H1959" s="2">
        <f>'Moving Avg'!G1959</f>
        <v>5.4622480000000007</v>
      </c>
      <c r="I1959" s="2">
        <f>'Moving Avg'!H1959</f>
        <v>5.4835045000000004</v>
      </c>
      <c r="J1959" s="6" t="str">
        <f>OBV!F1959</f>
        <v>BULLISH</v>
      </c>
      <c r="K1959" s="6" t="str">
        <f>OBV!G1959</f>
        <v>NEUTRAL</v>
      </c>
      <c r="L1959" s="6" t="str">
        <f>OBV!H1959</f>
        <v>CONFIRMED BULLISH</v>
      </c>
    </row>
    <row r="1960" spans="1:12" ht="13.5" x14ac:dyDescent="0.25">
      <c r="A1960" s="3">
        <f>RSI!A1960</f>
        <v>44861</v>
      </c>
      <c r="B1960" s="2">
        <f>RSI!B1960</f>
        <v>5.3278999999999996</v>
      </c>
      <c r="C1960" s="2">
        <f>RSI!I1960</f>
        <v>43.314997569310485</v>
      </c>
      <c r="D1960" s="2">
        <f>MACD!E1960</f>
        <v>3.1363631013524795E-2</v>
      </c>
      <c r="E1960" s="2">
        <f>MACD!F1960</f>
        <v>2.8743215394739188E-2</v>
      </c>
      <c r="F1960" s="2">
        <f>'Moving Avg'!D1960</f>
        <v>5.3014200000000002</v>
      </c>
      <c r="G1960" s="2">
        <f>'Moving Avg'!F1960</f>
        <v>5.3406999999999982</v>
      </c>
      <c r="H1960" s="2">
        <f>'Moving Avg'!G1960</f>
        <v>5.4556300000000011</v>
      </c>
      <c r="I1960" s="2">
        <f>'Moving Avg'!H1960</f>
        <v>5.4814960000000008</v>
      </c>
      <c r="J1960" s="6" t="str">
        <f>OBV!F1960</f>
        <v>BULLISH</v>
      </c>
      <c r="K1960" s="6" t="str">
        <f>OBV!G1960</f>
        <v>NEUTRAL</v>
      </c>
      <c r="L1960" s="6" t="str">
        <f>OBV!H1960</f>
        <v>CONFIRMED BULLISH</v>
      </c>
    </row>
    <row r="1961" spans="1:12" ht="13.5" x14ac:dyDescent="0.25">
      <c r="A1961" s="3">
        <f>RSI!A1961</f>
        <v>44862</v>
      </c>
      <c r="B1961" s="2">
        <f>RSI!B1961</f>
        <v>5.3113999999999999</v>
      </c>
      <c r="C1961" s="2">
        <f>RSI!I1961</f>
        <v>40.977997131243534</v>
      </c>
      <c r="D1961" s="2">
        <f>MACD!E1961</f>
        <v>2.3649177942153266E-2</v>
      </c>
      <c r="E1961" s="2">
        <f>MACD!F1961</f>
        <v>2.7724407904222006E-2</v>
      </c>
      <c r="F1961" s="2">
        <f>'Moving Avg'!D1961</f>
        <v>5.3047399999999998</v>
      </c>
      <c r="G1961" s="2">
        <f>'Moving Avg'!F1961</f>
        <v>5.3340849999999991</v>
      </c>
      <c r="H1961" s="2">
        <f>'Moving Avg'!G1961</f>
        <v>5.4493440000000009</v>
      </c>
      <c r="I1961" s="2">
        <f>'Moving Avg'!H1961</f>
        <v>5.4794050000000007</v>
      </c>
      <c r="J1961" s="6" t="str">
        <f>OBV!F1961</f>
        <v>BULLISH</v>
      </c>
      <c r="K1961" s="6" t="str">
        <f>OBV!G1961</f>
        <v>NEUTRAL</v>
      </c>
      <c r="L1961" s="6" t="str">
        <f>OBV!H1961</f>
        <v>CONFIRMED BULLISH</v>
      </c>
    </row>
    <row r="1962" spans="1:12" ht="13.5" x14ac:dyDescent="0.25">
      <c r="A1962" s="3">
        <f>RSI!A1962</f>
        <v>44865</v>
      </c>
      <c r="B1962" s="2">
        <f>RSI!B1962</f>
        <v>5.3693</v>
      </c>
      <c r="C1962" s="2">
        <f>RSI!I1962</f>
        <v>50.973997918197647</v>
      </c>
      <c r="D1962" s="2">
        <f>MACD!E1962</f>
        <v>1.314014288119747E-2</v>
      </c>
      <c r="E1962" s="2">
        <f>MACD!F1962</f>
        <v>2.4807554899617102E-2</v>
      </c>
      <c r="F1962" s="2">
        <f>'Moving Avg'!D1962</f>
        <v>5.3196399999999997</v>
      </c>
      <c r="G1962" s="2">
        <f>'Moving Avg'!F1962</f>
        <v>5.3336749999999986</v>
      </c>
      <c r="H1962" s="2">
        <f>'Moving Avg'!G1962</f>
        <v>5.4442160000000008</v>
      </c>
      <c r="I1962" s="2">
        <f>'Moving Avg'!H1962</f>
        <v>5.4787435000000002</v>
      </c>
      <c r="J1962" s="6" t="str">
        <f>OBV!F1962</f>
        <v>BULLISH</v>
      </c>
      <c r="K1962" s="6" t="str">
        <f>OBV!G1962</f>
        <v>NEUTRAL</v>
      </c>
      <c r="L1962" s="6" t="str">
        <f>OBV!H1962</f>
        <v>CONFIRMED BULLISH</v>
      </c>
    </row>
    <row r="1963" spans="1:12" ht="13.5" x14ac:dyDescent="0.25">
      <c r="A1963" s="3">
        <f>RSI!A1963</f>
        <v>44866</v>
      </c>
      <c r="B1963" s="2">
        <f>RSI!B1963</f>
        <v>5.3693</v>
      </c>
      <c r="C1963" s="2">
        <f>RSI!I1963</f>
        <v>50.973997918197647</v>
      </c>
      <c r="D1963" s="2">
        <f>MACD!E1963</f>
        <v>4.1904414188387307E-3</v>
      </c>
      <c r="E1963" s="2">
        <f>MACD!F1963</f>
        <v>2.0684132203461429E-2</v>
      </c>
      <c r="F1963" s="2">
        <f>'Moving Avg'!D1963</f>
        <v>5.3345399999999996</v>
      </c>
      <c r="G1963" s="2">
        <f>'Moving Avg'!F1963</f>
        <v>5.333264999999999</v>
      </c>
      <c r="H1963" s="2">
        <f>'Moving Avg'!G1963</f>
        <v>5.4382600000000023</v>
      </c>
      <c r="I1963" s="2">
        <f>'Moving Avg'!H1963</f>
        <v>5.4769815000000008</v>
      </c>
      <c r="J1963" s="6" t="str">
        <f>OBV!F1963</f>
        <v>BULLISH</v>
      </c>
      <c r="K1963" s="6" t="str">
        <f>OBV!G1963</f>
        <v>NEUTRAL</v>
      </c>
      <c r="L1963" s="6" t="str">
        <f>OBV!H1963</f>
        <v>CONFIRMED BULLISH</v>
      </c>
    </row>
    <row r="1964" spans="1:12" ht="13.5" x14ac:dyDescent="0.25">
      <c r="A1964" s="3">
        <f>RSI!A1964</f>
        <v>44867</v>
      </c>
      <c r="B1964" s="2">
        <f>RSI!B1964</f>
        <v>5.3113999999999999</v>
      </c>
      <c r="C1964" s="2">
        <f>RSI!I1964</f>
        <v>42.605502263731353</v>
      </c>
      <c r="D1964" s="2">
        <f>MACD!E1964</f>
        <v>-1.3146680141913336E-2</v>
      </c>
      <c r="E1964" s="2">
        <f>MACD!F1964</f>
        <v>1.3917969734386477E-2</v>
      </c>
      <c r="F1964" s="2">
        <f>'Moving Avg'!D1964</f>
        <v>5.3378599999999992</v>
      </c>
      <c r="G1964" s="2">
        <f>'Moving Avg'!F1964</f>
        <v>5.3307849999999997</v>
      </c>
      <c r="H1964" s="2">
        <f>'Moving Avg'!G1964</f>
        <v>5.4339580000000014</v>
      </c>
      <c r="I1964" s="2">
        <f>'Moving Avg'!H1964</f>
        <v>5.4760305000000002</v>
      </c>
      <c r="J1964" s="6" t="str">
        <f>OBV!F1964</f>
        <v>BEARISH</v>
      </c>
      <c r="K1964" s="6" t="str">
        <f>OBV!G1964</f>
        <v>NEUTRAL</v>
      </c>
      <c r="L1964" s="6" t="str">
        <f>OBV!H1964</f>
        <v>BEARISH DIVERGENCE</v>
      </c>
    </row>
    <row r="1965" spans="1:12" ht="13.5" x14ac:dyDescent="0.25">
      <c r="A1965" s="3">
        <f>RSI!A1965</f>
        <v>44868</v>
      </c>
      <c r="B1965" s="2">
        <f>RSI!B1965</f>
        <v>5.3113999999999999</v>
      </c>
      <c r="C1965" s="2">
        <f>RSI!I1965</f>
        <v>42.605502263731367</v>
      </c>
      <c r="D1965" s="2">
        <f>MACD!E1965</f>
        <v>-1.7339049682195906E-2</v>
      </c>
      <c r="E1965" s="2">
        <f>MACD!F1965</f>
        <v>7.6665658510700011E-3</v>
      </c>
      <c r="F1965" s="2">
        <f>'Moving Avg'!D1965</f>
        <v>5.3345599999999997</v>
      </c>
      <c r="G1965" s="2">
        <f>'Moving Avg'!F1965</f>
        <v>5.3274800000000004</v>
      </c>
      <c r="H1965" s="2">
        <f>'Moving Avg'!G1965</f>
        <v>5.4268440000000009</v>
      </c>
      <c r="I1965" s="2">
        <f>'Moving Avg'!H1965</f>
        <v>5.4750795000000005</v>
      </c>
      <c r="J1965" s="6" t="str">
        <f>OBV!F1965</f>
        <v>BEARISH</v>
      </c>
      <c r="K1965" s="6" t="str">
        <f>OBV!G1965</f>
        <v>NEUTRAL</v>
      </c>
      <c r="L1965" s="6" t="str">
        <f>OBV!H1965</f>
        <v>CONFIRMED BEARISH</v>
      </c>
    </row>
    <row r="1966" spans="1:12" ht="13.5" x14ac:dyDescent="0.25">
      <c r="A1966" s="3">
        <f>RSI!A1966</f>
        <v>44869</v>
      </c>
      <c r="B1966" s="2">
        <f>RSI!B1966</f>
        <v>5.3113999999999999</v>
      </c>
      <c r="C1966" s="2">
        <f>RSI!I1966</f>
        <v>42.60550226373136</v>
      </c>
      <c r="D1966" s="2">
        <f>MACD!E1966</f>
        <v>-2.0615247473788401E-2</v>
      </c>
      <c r="E1966" s="2">
        <f>MACD!F1966</f>
        <v>2.0102031860983211E-3</v>
      </c>
      <c r="F1966" s="2">
        <f>'Moving Avg'!D1966</f>
        <v>5.3345599999999997</v>
      </c>
      <c r="G1966" s="2">
        <f>'Moving Avg'!F1966</f>
        <v>5.3241750000000012</v>
      </c>
      <c r="H1966" s="2">
        <f>'Moving Avg'!G1966</f>
        <v>5.4218820000000019</v>
      </c>
      <c r="I1966" s="2">
        <f>'Moving Avg'!H1966</f>
        <v>5.4745215000000007</v>
      </c>
      <c r="J1966" s="6" t="str">
        <f>OBV!F1966</f>
        <v>BEARISH</v>
      </c>
      <c r="K1966" s="6" t="str">
        <f>OBV!G1966</f>
        <v>NEUTRAL</v>
      </c>
      <c r="L1966" s="6" t="str">
        <f>OBV!H1966</f>
        <v>NEUTRAL</v>
      </c>
    </row>
    <row r="1967" spans="1:12" ht="13.5" x14ac:dyDescent="0.25">
      <c r="A1967" s="3">
        <f>RSI!A1967</f>
        <v>44872</v>
      </c>
      <c r="B1967" s="2">
        <f>RSI!B1967</f>
        <v>5.3113999999999999</v>
      </c>
      <c r="C1967" s="2">
        <f>RSI!I1967</f>
        <v>42.60550226373136</v>
      </c>
      <c r="D1967" s="2">
        <f>MACD!E1967</f>
        <v>-2.3136311299408518E-2</v>
      </c>
      <c r="E1967" s="2">
        <f>MACD!F1967</f>
        <v>-3.0190997110030472E-3</v>
      </c>
      <c r="F1967" s="2">
        <f>'Moving Avg'!D1967</f>
        <v>5.3229799999999994</v>
      </c>
      <c r="G1967" s="2">
        <f>'Moving Avg'!F1967</f>
        <v>5.3208700000000011</v>
      </c>
      <c r="H1967" s="2">
        <f>'Moving Avg'!G1967</f>
        <v>5.4155960000000016</v>
      </c>
      <c r="I1967" s="2">
        <f>'Moving Avg'!H1967</f>
        <v>5.473924000000002</v>
      </c>
      <c r="J1967" s="6" t="str">
        <f>OBV!F1967</f>
        <v>BEARISH</v>
      </c>
      <c r="K1967" s="6" t="str">
        <f>OBV!G1967</f>
        <v>NEUTRAL</v>
      </c>
      <c r="L1967" s="6" t="str">
        <f>OBV!H1967</f>
        <v>CONFIRMED BEARISH</v>
      </c>
    </row>
    <row r="1968" spans="1:12" ht="13.5" x14ac:dyDescent="0.25">
      <c r="A1968" s="3">
        <f>RSI!A1968</f>
        <v>44873</v>
      </c>
      <c r="B1968" s="2">
        <f>RSI!B1968</f>
        <v>5.2948000000000004</v>
      </c>
      <c r="C1968" s="2">
        <f>RSI!I1968</f>
        <v>40.068779150077802</v>
      </c>
      <c r="D1968" s="2">
        <f>MACD!E1968</f>
        <v>-2.3807386247693074E-2</v>
      </c>
      <c r="E1968" s="2">
        <f>MACD!F1968</f>
        <v>-7.1767570183410533E-3</v>
      </c>
      <c r="F1968" s="2">
        <f>'Moving Avg'!D1968</f>
        <v>5.3080799999999995</v>
      </c>
      <c r="G1968" s="2">
        <f>'Moving Avg'!F1968</f>
        <v>5.3167350000000013</v>
      </c>
      <c r="H1968" s="2">
        <f>'Moving Avg'!G1968</f>
        <v>5.4104660000000013</v>
      </c>
      <c r="I1968" s="2">
        <f>'Moving Avg'!H1968</f>
        <v>5.4732040000000017</v>
      </c>
      <c r="J1968" s="6" t="str">
        <f>OBV!F1968</f>
        <v>BEARISH</v>
      </c>
      <c r="K1968" s="6" t="str">
        <f>OBV!G1968</f>
        <v>NEUTRAL</v>
      </c>
      <c r="L1968" s="6" t="str">
        <f>OBV!H1968</f>
        <v>CONFIRMED BEARISH</v>
      </c>
    </row>
    <row r="1969" spans="1:12" ht="13.5" x14ac:dyDescent="0.25">
      <c r="A1969" s="3">
        <f>RSI!A1969</f>
        <v>44874</v>
      </c>
      <c r="B1969" s="2">
        <f>RSI!B1969</f>
        <v>5.1707000000000001</v>
      </c>
      <c r="C1969" s="2">
        <f>RSI!I1969</f>
        <v>27.085333973916619</v>
      </c>
      <c r="D1969" s="2">
        <f>MACD!E1969</f>
        <v>-1.4869255380991042E-2</v>
      </c>
      <c r="E1969" s="2">
        <f>MACD!F1969</f>
        <v>-8.7152566908710524E-3</v>
      </c>
      <c r="F1969" s="2">
        <f>'Moving Avg'!D1969</f>
        <v>5.2799399999999999</v>
      </c>
      <c r="G1969" s="2">
        <f>'Moving Avg'!F1969</f>
        <v>5.3063950000000011</v>
      </c>
      <c r="H1969" s="2">
        <f>'Moving Avg'!G1969</f>
        <v>5.4015300000000028</v>
      </c>
      <c r="I1969" s="2">
        <f>'Moving Avg'!H1969</f>
        <v>5.4718245000000012</v>
      </c>
      <c r="J1969" s="6" t="str">
        <f>OBV!F1969</f>
        <v>BEARISH</v>
      </c>
      <c r="K1969" s="6" t="str">
        <f>OBV!G1969</f>
        <v>NEUTRAL</v>
      </c>
      <c r="L1969" s="6" t="str">
        <f>OBV!H1969</f>
        <v>CONFIRMED BEARISH</v>
      </c>
    </row>
    <row r="1970" spans="1:12" ht="13.5" x14ac:dyDescent="0.25">
      <c r="A1970" s="3">
        <f>RSI!A1970</f>
        <v>44875</v>
      </c>
      <c r="B1970" s="2">
        <f>RSI!B1970</f>
        <v>5.3113999999999999</v>
      </c>
      <c r="C1970" s="2">
        <f>RSI!I1970</f>
        <v>47.755072009201655</v>
      </c>
      <c r="D1970" s="2">
        <f>MACD!E1970</f>
        <v>-1.1612665609290751E-2</v>
      </c>
      <c r="E1970" s="2">
        <f>MACD!F1970</f>
        <v>-9.2947384745549928E-3</v>
      </c>
      <c r="F1970" s="2">
        <f>'Moving Avg'!D1970</f>
        <v>5.2799399999999999</v>
      </c>
      <c r="G1970" s="2">
        <f>'Moving Avg'!F1970</f>
        <v>5.3030900000000019</v>
      </c>
      <c r="H1970" s="2">
        <f>'Moving Avg'!G1970</f>
        <v>5.3965680000000011</v>
      </c>
      <c r="I1970" s="2">
        <f>'Moving Avg'!H1970</f>
        <v>5.4712665000000023</v>
      </c>
      <c r="J1970" s="6" t="str">
        <f>OBV!F1970</f>
        <v>BULLISH</v>
      </c>
      <c r="K1970" s="6" t="str">
        <f>OBV!G1970</f>
        <v>NEUTRAL</v>
      </c>
      <c r="L1970" s="6" t="str">
        <f>OBV!H1970</f>
        <v>NEUTRAL</v>
      </c>
    </row>
    <row r="1971" spans="1:12" ht="13.5" x14ac:dyDescent="0.25">
      <c r="A1971" s="3">
        <f>RSI!A1971</f>
        <v>44876</v>
      </c>
      <c r="B1971" s="2">
        <f>RSI!B1971</f>
        <v>5.2948000000000004</v>
      </c>
      <c r="C1971" s="2">
        <f>RSI!I1971</f>
        <v>46.094831569998703</v>
      </c>
      <c r="D1971" s="2">
        <f>MACD!E1971</f>
        <v>-1.0049666037623695E-2</v>
      </c>
      <c r="E1971" s="2">
        <f>MACD!F1971</f>
        <v>-9.4457239871687335E-3</v>
      </c>
      <c r="F1971" s="2">
        <f>'Moving Avg'!D1971</f>
        <v>5.2766199999999994</v>
      </c>
      <c r="G1971" s="2">
        <f>'Moving Avg'!F1971</f>
        <v>5.3018500000000008</v>
      </c>
      <c r="H1971" s="2">
        <f>'Moving Avg'!G1971</f>
        <v>5.3902800000000024</v>
      </c>
      <c r="I1971" s="2">
        <f>'Moving Avg'!H1971</f>
        <v>5.4705465000000029</v>
      </c>
      <c r="J1971" s="6" t="str">
        <f>OBV!F1971</f>
        <v>BEARISH</v>
      </c>
      <c r="K1971" s="6" t="str">
        <f>OBV!G1971</f>
        <v>NEUTRAL</v>
      </c>
      <c r="L1971" s="6" t="str">
        <f>OBV!H1971</f>
        <v>CONFIRMED BEARISH</v>
      </c>
    </row>
    <row r="1972" spans="1:12" ht="13.5" x14ac:dyDescent="0.25">
      <c r="A1972" s="3">
        <f>RSI!A1972</f>
        <v>44879</v>
      </c>
      <c r="B1972" s="2">
        <f>RSI!B1972</f>
        <v>5.2948000000000004</v>
      </c>
      <c r="C1972" s="2">
        <f>RSI!I1972</f>
        <v>46.094831569998703</v>
      </c>
      <c r="D1972" s="2">
        <f>MACD!E1972</f>
        <v>3.8629848191717997E-4</v>
      </c>
      <c r="E1972" s="2">
        <f>MACD!F1972</f>
        <v>-7.4793194933515513E-3</v>
      </c>
      <c r="F1972" s="2">
        <f>'Moving Avg'!D1972</f>
        <v>5.2733000000000008</v>
      </c>
      <c r="G1972" s="2">
        <f>'Moving Avg'!F1972</f>
        <v>5.3006100000000007</v>
      </c>
      <c r="H1972" s="2">
        <f>'Moving Avg'!G1972</f>
        <v>5.3839920000000028</v>
      </c>
      <c r="I1972" s="2">
        <f>'Moving Avg'!H1972</f>
        <v>5.4697090000000026</v>
      </c>
      <c r="J1972" s="6" t="str">
        <f>OBV!F1972</f>
        <v>BEARISH</v>
      </c>
      <c r="K1972" s="6" t="str">
        <f>OBV!G1972</f>
        <v>NEUTRAL</v>
      </c>
      <c r="L1972" s="6" t="str">
        <f>OBV!H1972</f>
        <v>CONFIRMED BEARISH</v>
      </c>
    </row>
    <row r="1973" spans="1:12" ht="13.5" x14ac:dyDescent="0.25">
      <c r="A1973" s="3">
        <f>RSI!A1973</f>
        <v>44880</v>
      </c>
      <c r="B1973" s="2">
        <f>RSI!B1973</f>
        <v>5.1375999999999999</v>
      </c>
      <c r="C1973" s="2">
        <f>RSI!I1973</f>
        <v>33.35791717072216</v>
      </c>
      <c r="D1973" s="2">
        <f>MACD!E1973</f>
        <v>2.1051668991734829E-2</v>
      </c>
      <c r="E1973" s="2">
        <f>MACD!F1973</f>
        <v>-1.7731217963342753E-3</v>
      </c>
      <c r="F1973" s="2">
        <f>'Moving Avg'!D1973</f>
        <v>5.24186</v>
      </c>
      <c r="G1973" s="2">
        <f>'Moving Avg'!F1973</f>
        <v>5.2915100000000006</v>
      </c>
      <c r="H1973" s="2">
        <f>'Moving Avg'!G1973</f>
        <v>5.3755540000000028</v>
      </c>
      <c r="I1973" s="2">
        <f>'Moving Avg'!H1973</f>
        <v>5.4682030000000035</v>
      </c>
      <c r="J1973" s="6" t="str">
        <f>OBV!F1973</f>
        <v>BEARISH</v>
      </c>
      <c r="K1973" s="6" t="str">
        <f>OBV!G1973</f>
        <v>NEUTRAL</v>
      </c>
      <c r="L1973" s="6" t="str">
        <f>OBV!H1973</f>
        <v>CONFIRMED BEARISH</v>
      </c>
    </row>
    <row r="1974" spans="1:12" ht="13.5" x14ac:dyDescent="0.25">
      <c r="A1974" s="3">
        <f>RSI!A1974</f>
        <v>44881</v>
      </c>
      <c r="B1974" s="2">
        <f>RSI!B1974</f>
        <v>5.1459000000000001</v>
      </c>
      <c r="C1974" s="2">
        <f>RSI!I1974</f>
        <v>34.388778749275573</v>
      </c>
      <c r="D1974" s="2">
        <f>MACD!E1974</f>
        <v>3.01205300009455E-2</v>
      </c>
      <c r="E1974" s="2">
        <f>MACD!F1974</f>
        <v>4.6056085631216801E-3</v>
      </c>
      <c r="F1974" s="2">
        <f>'Moving Avg'!D1974</f>
        <v>5.2369000000000003</v>
      </c>
      <c r="G1974" s="2">
        <f>'Moving Avg'!F1974</f>
        <v>5.2873749999999999</v>
      </c>
      <c r="H1974" s="2">
        <f>'Moving Avg'!G1974</f>
        <v>5.3676120000000029</v>
      </c>
      <c r="I1974" s="2">
        <f>'Moving Avg'!H1974</f>
        <v>5.4656385000000034</v>
      </c>
      <c r="J1974" s="6" t="str">
        <f>OBV!F1974</f>
        <v>BEARISH</v>
      </c>
      <c r="K1974" s="6" t="str">
        <f>OBV!G1974</f>
        <v>NEUTRAL</v>
      </c>
      <c r="L1974" s="6" t="str">
        <f>OBV!H1974</f>
        <v>CONFIRMED BEARISH</v>
      </c>
    </row>
    <row r="1975" spans="1:12" ht="13.5" x14ac:dyDescent="0.25">
      <c r="A1975" s="3">
        <f>RSI!A1975</f>
        <v>44882</v>
      </c>
      <c r="B1975" s="2">
        <f>RSI!B1975</f>
        <v>5.1292999999999997</v>
      </c>
      <c r="C1975" s="2">
        <f>RSI!I1975</f>
        <v>33.279987907738601</v>
      </c>
      <c r="D1975" s="2">
        <f>MACD!E1975</f>
        <v>3.999817859789534E-2</v>
      </c>
      <c r="E1975" s="2">
        <f>MACD!F1975</f>
        <v>1.1684122570076411E-2</v>
      </c>
      <c r="F1975" s="2">
        <f>'Moving Avg'!D1975</f>
        <v>5.2004800000000007</v>
      </c>
      <c r="G1975" s="2">
        <f>'Moving Avg'!F1975</f>
        <v>5.2790999999999997</v>
      </c>
      <c r="H1975" s="2">
        <f>'Moving Avg'!G1975</f>
        <v>5.3593380000000028</v>
      </c>
      <c r="I1975" s="2">
        <f>'Moving Avg'!H1975</f>
        <v>5.4629910000000041</v>
      </c>
      <c r="J1975" s="6" t="str">
        <f>OBV!F1975</f>
        <v>BEARISH</v>
      </c>
      <c r="K1975" s="6" t="str">
        <f>OBV!G1975</f>
        <v>NEUTRAL</v>
      </c>
      <c r="L1975" s="6" t="str">
        <f>OBV!H1975</f>
        <v>CONFIRMED BEARISH</v>
      </c>
    </row>
    <row r="1976" spans="1:12" ht="13.5" x14ac:dyDescent="0.25">
      <c r="A1976" s="3">
        <f>RSI!A1976</f>
        <v>44883</v>
      </c>
      <c r="B1976" s="2">
        <f>RSI!B1976</f>
        <v>5.1623999999999999</v>
      </c>
      <c r="C1976" s="2">
        <f>RSI!I1976</f>
        <v>37.600345097819044</v>
      </c>
      <c r="D1976" s="2">
        <f>MACD!E1976</f>
        <v>4.6904619195529129E-2</v>
      </c>
      <c r="E1976" s="2">
        <f>MACD!F1976</f>
        <v>1.8728221895166958E-2</v>
      </c>
      <c r="F1976" s="2">
        <f>'Moving Avg'!D1976</f>
        <v>5.1740000000000013</v>
      </c>
      <c r="G1976" s="2">
        <f>'Moving Avg'!F1976</f>
        <v>5.2724799999999998</v>
      </c>
      <c r="H1976" s="2">
        <f>'Moving Avg'!G1976</f>
        <v>5.3520560000000019</v>
      </c>
      <c r="I1976" s="2">
        <f>'Moving Avg'!H1976</f>
        <v>5.4605090000000027</v>
      </c>
      <c r="J1976" s="6" t="str">
        <f>OBV!F1976</f>
        <v>BULLISH</v>
      </c>
      <c r="K1976" s="6" t="str">
        <f>OBV!G1976</f>
        <v>NEUTRAL</v>
      </c>
      <c r="L1976" s="6" t="str">
        <f>OBV!H1976</f>
        <v>BULLISH DIVERGENCE</v>
      </c>
    </row>
    <row r="1977" spans="1:12" ht="13.5" x14ac:dyDescent="0.25">
      <c r="A1977" s="3">
        <f>RSI!A1977</f>
        <v>44886</v>
      </c>
      <c r="B1977" s="2">
        <f>RSI!B1977</f>
        <v>5.3940999999999999</v>
      </c>
      <c r="C1977" s="2">
        <f>RSI!I1977</f>
        <v>58.068752242273661</v>
      </c>
      <c r="D1977" s="2">
        <f>MACD!E1977</f>
        <v>3.6316165313953874E-2</v>
      </c>
      <c r="E1977" s="2">
        <f>MACD!F1977</f>
        <v>2.2245810578924344E-2</v>
      </c>
      <c r="F1977" s="2">
        <f>'Moving Avg'!D1977</f>
        <v>5.1938600000000008</v>
      </c>
      <c r="G1977" s="2">
        <f>'Moving Avg'!F1977</f>
        <v>5.2774450000000002</v>
      </c>
      <c r="H1977" s="2">
        <f>'Moving Avg'!G1977</f>
        <v>5.3502360000000007</v>
      </c>
      <c r="I1977" s="2">
        <f>'Moving Avg'!H1977</f>
        <v>5.4598925000000023</v>
      </c>
      <c r="J1977" s="6" t="str">
        <f>OBV!F1977</f>
        <v>BULLISH</v>
      </c>
      <c r="K1977" s="6" t="str">
        <f>OBV!G1977</f>
        <v>NEUTRAL</v>
      </c>
      <c r="L1977" s="6" t="str">
        <f>OBV!H1977</f>
        <v>CONFIRMED BULLISH</v>
      </c>
    </row>
    <row r="1978" spans="1:12" ht="13.5" x14ac:dyDescent="0.25">
      <c r="A1978" s="3">
        <f>RSI!A1978</f>
        <v>44887</v>
      </c>
      <c r="B1978" s="2">
        <f>RSI!B1978</f>
        <v>5.3775000000000004</v>
      </c>
      <c r="C1978" s="2">
        <f>RSI!I1978</f>
        <v>56.635388286624568</v>
      </c>
      <c r="D1978" s="2">
        <f>MACD!E1978</f>
        <v>2.5339842012845004E-2</v>
      </c>
      <c r="E1978" s="2">
        <f>MACD!F1978</f>
        <v>2.2864616865708478E-2</v>
      </c>
      <c r="F1978" s="2">
        <f>'Moving Avg'!D1978</f>
        <v>5.2418399999999998</v>
      </c>
      <c r="G1978" s="2">
        <f>'Moving Avg'!F1978</f>
        <v>5.2815799999999999</v>
      </c>
      <c r="H1978" s="2">
        <f>'Moving Avg'!G1978</f>
        <v>5.3456020000000013</v>
      </c>
      <c r="I1978" s="2">
        <f>'Moving Avg'!H1978</f>
        <v>5.4591930000000026</v>
      </c>
      <c r="J1978" s="6" t="str">
        <f>OBV!F1978</f>
        <v>BEARISH</v>
      </c>
      <c r="K1978" s="6" t="str">
        <f>OBV!G1978</f>
        <v>NEUTRAL</v>
      </c>
      <c r="L1978" s="6" t="str">
        <f>OBV!H1978</f>
        <v>BEARISH DIVERGENCE</v>
      </c>
    </row>
    <row r="1979" spans="1:12" ht="13.5" x14ac:dyDescent="0.25">
      <c r="A1979" s="3">
        <f>RSI!A1979</f>
        <v>44888</v>
      </c>
      <c r="B1979" s="2">
        <f>RSI!B1979</f>
        <v>5.3775000000000004</v>
      </c>
      <c r="C1979" s="2">
        <f>RSI!I1979</f>
        <v>56.635388286624568</v>
      </c>
      <c r="D1979" s="2">
        <f>MACD!E1979</f>
        <v>-3.5833724482836615E-3</v>
      </c>
      <c r="E1979" s="2">
        <f>MACD!F1979</f>
        <v>1.7575019002910051E-2</v>
      </c>
      <c r="F1979" s="2">
        <f>'Moving Avg'!D1979</f>
        <v>5.2881599999999995</v>
      </c>
      <c r="G1979" s="2">
        <f>'Moving Avg'!F1979</f>
        <v>5.2857149999999997</v>
      </c>
      <c r="H1979" s="2">
        <f>'Moving Avg'!G1979</f>
        <v>5.3432839999999997</v>
      </c>
      <c r="I1979" s="2">
        <f>'Moving Avg'!H1979</f>
        <v>5.4587690000000029</v>
      </c>
      <c r="J1979" s="6" t="str">
        <f>OBV!F1979</f>
        <v>BEARISH</v>
      </c>
      <c r="K1979" s="6" t="str">
        <f>OBV!G1979</f>
        <v>NEUTRAL</v>
      </c>
      <c r="L1979" s="6" t="str">
        <f>OBV!H1979</f>
        <v>BEARISH DIVERGENCE</v>
      </c>
    </row>
    <row r="1980" spans="1:12" ht="13.5" x14ac:dyDescent="0.25">
      <c r="A1980" s="3">
        <f>RSI!A1980</f>
        <v>44889</v>
      </c>
      <c r="B1980" s="2">
        <f>RSI!B1980</f>
        <v>5.3775000000000004</v>
      </c>
      <c r="C1980" s="2">
        <f>RSI!I1980</f>
        <v>56.635388286624568</v>
      </c>
      <c r="D1980" s="2">
        <f>MACD!E1980</f>
        <v>-6.9137157161387464E-3</v>
      </c>
      <c r="E1980" s="2">
        <f>MACD!F1980</f>
        <v>1.2677272059100292E-2</v>
      </c>
      <c r="F1980" s="2">
        <f>'Moving Avg'!D1980</f>
        <v>5.3378000000000005</v>
      </c>
      <c r="G1980" s="2">
        <f>'Moving Avg'!F1980</f>
        <v>5.288195</v>
      </c>
      <c r="H1980" s="2">
        <f>'Moving Avg'!G1980</f>
        <v>5.3409660000000008</v>
      </c>
      <c r="I1980" s="2">
        <f>'Moving Avg'!H1980</f>
        <v>5.4574410000000038</v>
      </c>
      <c r="J1980" s="6" t="str">
        <f>OBV!F1980</f>
        <v>BEARISH</v>
      </c>
      <c r="K1980" s="6" t="str">
        <f>OBV!G1980</f>
        <v>NEUTRAL</v>
      </c>
      <c r="L1980" s="6" t="str">
        <f>OBV!H1980</f>
        <v>BEARISH DIVERGENCE</v>
      </c>
    </row>
    <row r="1981" spans="1:12" ht="13.5" x14ac:dyDescent="0.25">
      <c r="A1981" s="3">
        <f>RSI!A1981</f>
        <v>44890</v>
      </c>
      <c r="B1981" s="2">
        <f>RSI!B1981</f>
        <v>5.3775000000000004</v>
      </c>
      <c r="C1981" s="2">
        <f>RSI!I1981</f>
        <v>56.635388286624575</v>
      </c>
      <c r="D1981" s="2">
        <f>MACD!E1981</f>
        <v>-1.2751292741198128E-2</v>
      </c>
      <c r="E1981" s="2">
        <f>MACD!F1981</f>
        <v>7.5915590990406085E-3</v>
      </c>
      <c r="F1981" s="2">
        <f>'Moving Avg'!D1981</f>
        <v>5.3808200000000008</v>
      </c>
      <c r="G1981" s="2">
        <f>'Moving Avg'!F1981</f>
        <v>5.2914999999999992</v>
      </c>
      <c r="H1981" s="2">
        <f>'Moving Avg'!G1981</f>
        <v>5.3393100000000002</v>
      </c>
      <c r="I1981" s="2">
        <f>'Moving Avg'!H1981</f>
        <v>5.4570170000000049</v>
      </c>
      <c r="J1981" s="6" t="str">
        <f>OBV!F1981</f>
        <v>BEARISH</v>
      </c>
      <c r="K1981" s="6" t="str">
        <f>OBV!G1981</f>
        <v>NEUTRAL</v>
      </c>
      <c r="L1981" s="6" t="str">
        <f>OBV!H1981</f>
        <v>BEARISH DIVERGENCE</v>
      </c>
    </row>
    <row r="1982" spans="1:12" ht="13.5" x14ac:dyDescent="0.25">
      <c r="A1982" s="3">
        <f>RSI!A1982</f>
        <v>44893</v>
      </c>
      <c r="B1982" s="2">
        <f>RSI!B1982</f>
        <v>5.1790000000000003</v>
      </c>
      <c r="C1982" s="2">
        <f>RSI!I1982</f>
        <v>40.540333519555929</v>
      </c>
      <c r="D1982" s="2">
        <f>MACD!E1982</f>
        <v>-3.4183255358604114E-3</v>
      </c>
      <c r="E1982" s="2">
        <f>MACD!F1982</f>
        <v>5.3895821720604045E-3</v>
      </c>
      <c r="F1982" s="2">
        <f>'Moving Avg'!D1982</f>
        <v>5.3377999999999997</v>
      </c>
      <c r="G1982" s="2">
        <f>'Moving Avg'!F1982</f>
        <v>5.2819849999999997</v>
      </c>
      <c r="H1982" s="2">
        <f>'Moving Avg'!G1982</f>
        <v>5.3336839999999999</v>
      </c>
      <c r="I1982" s="2">
        <f>'Moving Avg'!H1982</f>
        <v>5.4556005000000054</v>
      </c>
      <c r="J1982" s="6" t="str">
        <f>OBV!F1982</f>
        <v>BEARISH</v>
      </c>
      <c r="K1982" s="6" t="str">
        <f>OBV!G1982</f>
        <v>NEUTRAL</v>
      </c>
      <c r="L1982" s="6" t="str">
        <f>OBV!H1982</f>
        <v>CONFIRMED BEARISH</v>
      </c>
    </row>
    <row r="1983" spans="1:12" ht="13.5" x14ac:dyDescent="0.25">
      <c r="A1983" s="3">
        <f>RSI!A1983</f>
        <v>44894</v>
      </c>
      <c r="B1983" s="2">
        <f>RSI!B1983</f>
        <v>5.2948000000000004</v>
      </c>
      <c r="C1983" s="2">
        <f>RSI!I1983</f>
        <v>49.548059795021061</v>
      </c>
      <c r="D1983" s="2">
        <f>MACD!E1983</f>
        <v>-2.750995150847757E-2</v>
      </c>
      <c r="E1983" s="2">
        <f>MACD!F1983</f>
        <v>-1.1903245640471904E-3</v>
      </c>
      <c r="F1983" s="2">
        <f>'Moving Avg'!D1983</f>
        <v>5.3212600000000005</v>
      </c>
      <c r="G1983" s="2">
        <f>'Moving Avg'!F1983</f>
        <v>5.2782599999999995</v>
      </c>
      <c r="H1983" s="2">
        <f>'Moving Avg'!G1983</f>
        <v>5.3303739999999991</v>
      </c>
      <c r="I1983" s="2">
        <f>'Moving Avg'!H1983</f>
        <v>5.4545665000000056</v>
      </c>
      <c r="J1983" s="6" t="str">
        <f>OBV!F1983</f>
        <v>BULLISH</v>
      </c>
      <c r="K1983" s="6" t="str">
        <f>OBV!G1983</f>
        <v>NEUTRAL</v>
      </c>
      <c r="L1983" s="6" t="str">
        <f>OBV!H1983</f>
        <v>BULLISH DIVERGENCE</v>
      </c>
    </row>
    <row r="1984" spans="1:12" ht="13.5" x14ac:dyDescent="0.25">
      <c r="A1984" s="3">
        <f>RSI!A1984</f>
        <v>44895</v>
      </c>
      <c r="B1984" s="2">
        <f>RSI!B1984</f>
        <v>5.4436999999999998</v>
      </c>
      <c r="C1984" s="2">
        <f>RSI!I1984</f>
        <v>58.296590092250483</v>
      </c>
      <c r="D1984" s="2">
        <f>MACD!E1984</f>
        <v>-5.7615812865844163E-2</v>
      </c>
      <c r="E1984" s="2">
        <f>MACD!F1984</f>
        <v>-1.2475422224406585E-2</v>
      </c>
      <c r="F1984" s="2">
        <f>'Moving Avg'!D1984</f>
        <v>5.3345000000000002</v>
      </c>
      <c r="G1984" s="2">
        <f>'Moving Avg'!F1984</f>
        <v>5.2848749999999995</v>
      </c>
      <c r="H1984" s="2">
        <f>'Moving Avg'!G1984</f>
        <v>5.3300419999999988</v>
      </c>
      <c r="I1984" s="2">
        <f>'Moving Avg'!H1984</f>
        <v>5.454080500000007</v>
      </c>
      <c r="J1984" s="6" t="str">
        <f>OBV!F1984</f>
        <v>BULLISH</v>
      </c>
      <c r="K1984" s="6" t="str">
        <f>OBV!G1984</f>
        <v>NEUTRAL</v>
      </c>
      <c r="L1984" s="6" t="str">
        <f>OBV!H1984</f>
        <v>CONFIRMED BULLISH</v>
      </c>
    </row>
    <row r="1985" spans="1:12" ht="13.5" x14ac:dyDescent="0.25">
      <c r="A1985" s="3">
        <f>RSI!A1985</f>
        <v>44896</v>
      </c>
      <c r="B1985" s="2">
        <f>RSI!B1985</f>
        <v>5.4436999999999998</v>
      </c>
      <c r="C1985" s="2">
        <f>RSI!I1985</f>
        <v>58.296590092250483</v>
      </c>
      <c r="D1985" s="2">
        <f>MACD!E1985</f>
        <v>-8.6494014067589831E-2</v>
      </c>
      <c r="E1985" s="2">
        <f>MACD!F1985</f>
        <v>-2.7279140593043236E-2</v>
      </c>
      <c r="F1985" s="2">
        <f>'Moving Avg'!D1985</f>
        <v>5.3477399999999999</v>
      </c>
      <c r="G1985" s="2">
        <f>'Moving Avg'!F1985</f>
        <v>5.2914900000000005</v>
      </c>
      <c r="H1985" s="2">
        <f>'Moving Avg'!G1985</f>
        <v>5.3297099999999986</v>
      </c>
      <c r="I1985" s="2">
        <f>'Moving Avg'!H1985</f>
        <v>5.4535945000000057</v>
      </c>
      <c r="J1985" s="6" t="str">
        <f>OBV!F1985</f>
        <v>BULLISH</v>
      </c>
      <c r="K1985" s="6" t="str">
        <f>OBV!G1985</f>
        <v>NEUTRAL</v>
      </c>
      <c r="L1985" s="6" t="str">
        <f>OBV!H1985</f>
        <v>CONFIRMED BULLISH</v>
      </c>
    </row>
    <row r="1986" spans="1:12" ht="13.5" x14ac:dyDescent="0.25">
      <c r="A1986" s="3">
        <f>RSI!A1986</f>
        <v>44897</v>
      </c>
      <c r="B1986" s="2">
        <f>RSI!B1986</f>
        <v>5.4436999999999998</v>
      </c>
      <c r="C1986" s="2">
        <f>RSI!I1986</f>
        <v>58.296590092250483</v>
      </c>
      <c r="D1986" s="2">
        <f>MACD!E1986</f>
        <v>-0.10662429690009567</v>
      </c>
      <c r="E1986" s="2">
        <f>MACD!F1986</f>
        <v>-4.3148171854453729E-2</v>
      </c>
      <c r="F1986" s="2">
        <f>'Moving Avg'!D1986</f>
        <v>5.3609799999999996</v>
      </c>
      <c r="G1986" s="2">
        <f>'Moving Avg'!F1986</f>
        <v>5.2981049999999996</v>
      </c>
      <c r="H1986" s="2">
        <f>'Moving Avg'!G1986</f>
        <v>5.3293779999999993</v>
      </c>
      <c r="I1986" s="2">
        <f>'Moving Avg'!H1986</f>
        <v>5.4531085000000079</v>
      </c>
      <c r="J1986" s="6" t="str">
        <f>OBV!F1986</f>
        <v>BULLISH</v>
      </c>
      <c r="K1986" s="6" t="str">
        <f>OBV!G1986</f>
        <v>NEUTRAL</v>
      </c>
      <c r="L1986" s="6" t="str">
        <f>OBV!H1986</f>
        <v>CONFIRMED BULLISH</v>
      </c>
    </row>
    <row r="1987" spans="1:12" ht="13.5" x14ac:dyDescent="0.25">
      <c r="A1987" s="3">
        <f>RSI!A1987</f>
        <v>44900</v>
      </c>
      <c r="B1987" s="2">
        <f>RSI!B1987</f>
        <v>5.452</v>
      </c>
      <c r="C1987" s="2">
        <f>RSI!I1987</f>
        <v>58.794046060061184</v>
      </c>
      <c r="D1987" s="2">
        <f>MACD!E1987</f>
        <v>-8.9355153285676003E-2</v>
      </c>
      <c r="E1987" s="2">
        <f>MACD!F1987</f>
        <v>-5.2389568140698187E-2</v>
      </c>
      <c r="F1987" s="2">
        <f>'Moving Avg'!D1987</f>
        <v>5.4155800000000003</v>
      </c>
      <c r="G1987" s="2">
        <f>'Moving Avg'!F1987</f>
        <v>5.3051349999999999</v>
      </c>
      <c r="H1987" s="2">
        <f>'Moving Avg'!G1987</f>
        <v>5.3308679999999988</v>
      </c>
      <c r="I1987" s="2">
        <f>'Moving Avg'!H1987</f>
        <v>5.4526640000000066</v>
      </c>
      <c r="J1987" s="6" t="str">
        <f>OBV!F1987</f>
        <v>BULLISH</v>
      </c>
      <c r="K1987" s="6" t="str">
        <f>OBV!G1987</f>
        <v>STRONG</v>
      </c>
      <c r="L1987" s="6" t="str">
        <f>OBV!H1987</f>
        <v>CONFIRMED BULLISH</v>
      </c>
    </row>
    <row r="1988" spans="1:12" ht="13.5" x14ac:dyDescent="0.25">
      <c r="A1988" s="3">
        <f>RSI!A1988</f>
        <v>44901</v>
      </c>
      <c r="B1988" s="2">
        <f>RSI!B1988</f>
        <v>5.5182000000000002</v>
      </c>
      <c r="C1988" s="2">
        <f>RSI!I1988</f>
        <v>62.62357549978487</v>
      </c>
      <c r="D1988" s="2">
        <f>MACD!E1988</f>
        <v>-8.2924284034655571E-2</v>
      </c>
      <c r="E1988" s="2">
        <f>MACD!F1988</f>
        <v>-5.8496511319489665E-2</v>
      </c>
      <c r="F1988" s="2">
        <f>'Moving Avg'!D1988</f>
        <v>5.4602599999999999</v>
      </c>
      <c r="G1988" s="2">
        <f>'Moving Avg'!F1988</f>
        <v>5.3163049999999998</v>
      </c>
      <c r="H1988" s="2">
        <f>'Moving Avg'!G1988</f>
        <v>5.3323579999999993</v>
      </c>
      <c r="I1988" s="2">
        <f>'Moving Avg'!H1988</f>
        <v>5.4525505000000054</v>
      </c>
      <c r="J1988" s="6" t="str">
        <f>OBV!F1988</f>
        <v>BULLISH</v>
      </c>
      <c r="K1988" s="6" t="str">
        <f>OBV!G1988</f>
        <v>STRONG</v>
      </c>
      <c r="L1988" s="6" t="str">
        <f>OBV!H1988</f>
        <v>CONFIRMED BULLISH</v>
      </c>
    </row>
    <row r="1989" spans="1:12" ht="13.5" x14ac:dyDescent="0.25">
      <c r="A1989" s="3">
        <f>RSI!A1989</f>
        <v>44902</v>
      </c>
      <c r="B1989" s="2">
        <f>RSI!B1989</f>
        <v>5.7664</v>
      </c>
      <c r="C1989" s="2">
        <f>RSI!I1989</f>
        <v>72.82197131469286</v>
      </c>
      <c r="D1989" s="2">
        <f>MACD!E1989</f>
        <v>-9.6929451612520978E-2</v>
      </c>
      <c r="E1989" s="2">
        <f>MACD!F1989</f>
        <v>-6.6183099378095925E-2</v>
      </c>
      <c r="F1989" s="2">
        <f>'Moving Avg'!D1989</f>
        <v>5.5247999999999999</v>
      </c>
      <c r="G1989" s="2">
        <f>'Moving Avg'!F1989</f>
        <v>5.3460900000000011</v>
      </c>
      <c r="H1989" s="2">
        <f>'Moving Avg'!G1989</f>
        <v>5.338811999999999</v>
      </c>
      <c r="I1989" s="2">
        <f>'Moving Avg'!H1989</f>
        <v>5.454581500000006</v>
      </c>
      <c r="J1989" s="6" t="str">
        <f>OBV!F1989</f>
        <v>BULLISH</v>
      </c>
      <c r="K1989" s="6" t="str">
        <f>OBV!G1989</f>
        <v>STRONG</v>
      </c>
      <c r="L1989" s="6" t="str">
        <f>OBV!H1989</f>
        <v>CONFIRMED BULLISH</v>
      </c>
    </row>
    <row r="1990" spans="1:12" ht="13.5" x14ac:dyDescent="0.25">
      <c r="A1990" s="3">
        <f>RSI!A1990</f>
        <v>44903</v>
      </c>
      <c r="B1990" s="2">
        <f>RSI!B1990</f>
        <v>5.7664</v>
      </c>
      <c r="C1990" s="2">
        <f>RSI!I1990</f>
        <v>72.82197131469286</v>
      </c>
      <c r="D1990" s="2">
        <f>MACD!E1990</f>
        <v>-0.11122946095002195</v>
      </c>
      <c r="E1990" s="2">
        <f>MACD!F1990</f>
        <v>-7.5192371692481136E-2</v>
      </c>
      <c r="F1990" s="2">
        <f>'Moving Avg'!D1990</f>
        <v>5.58934</v>
      </c>
      <c r="G1990" s="2">
        <f>'Moving Avg'!F1990</f>
        <v>5.3688400000000014</v>
      </c>
      <c r="H1990" s="2">
        <f>'Moving Avg'!G1990</f>
        <v>5.3452659999999987</v>
      </c>
      <c r="I1990" s="2">
        <f>'Moving Avg'!H1990</f>
        <v>5.4566520000000045</v>
      </c>
      <c r="J1990" s="6" t="str">
        <f>OBV!F1990</f>
        <v>BULLISH</v>
      </c>
      <c r="K1990" s="6" t="str">
        <f>OBV!G1990</f>
        <v>STRONG</v>
      </c>
      <c r="L1990" s="6" t="str">
        <f>OBV!H1990</f>
        <v>CONFIRMED BULLISH</v>
      </c>
    </row>
    <row r="1991" spans="1:12" ht="13.5" x14ac:dyDescent="0.25">
      <c r="A1991" s="3">
        <f>RSI!A1991</f>
        <v>44904</v>
      </c>
      <c r="B1991" s="2">
        <f>RSI!B1991</f>
        <v>5.7828999999999997</v>
      </c>
      <c r="C1991" s="2">
        <f>RSI!I1991</f>
        <v>73.381937856351101</v>
      </c>
      <c r="D1991" s="2">
        <f>MACD!E1991</f>
        <v>-0.12681973081900377</v>
      </c>
      <c r="E1991" s="2">
        <f>MACD!F1991</f>
        <v>-8.5517843517785658E-2</v>
      </c>
      <c r="F1991" s="2">
        <f>'Moving Avg'!D1991</f>
        <v>5.6571799999999994</v>
      </c>
      <c r="G1991" s="2">
        <f>'Moving Avg'!F1991</f>
        <v>5.3932450000000012</v>
      </c>
      <c r="H1991" s="2">
        <f>'Moving Avg'!G1991</f>
        <v>5.3520499999999993</v>
      </c>
      <c r="I1991" s="2">
        <f>'Moving Avg'!H1991</f>
        <v>5.4587655000000037</v>
      </c>
      <c r="J1991" s="6" t="str">
        <f>OBV!F1991</f>
        <v>BULLISH</v>
      </c>
      <c r="K1991" s="6" t="str">
        <f>OBV!G1991</f>
        <v>STRONG</v>
      </c>
      <c r="L1991" s="6" t="str">
        <f>OBV!H1991</f>
        <v>CONFIRMED BULLISH</v>
      </c>
    </row>
    <row r="1992" spans="1:12" ht="13.5" x14ac:dyDescent="0.25">
      <c r="A1992" s="3">
        <f>RSI!A1992</f>
        <v>44907</v>
      </c>
      <c r="B1992" s="2">
        <f>RSI!B1992</f>
        <v>5.8574000000000002</v>
      </c>
      <c r="C1992" s="2">
        <f>RSI!I1992</f>
        <v>75.805822768383081</v>
      </c>
      <c r="D1992" s="2">
        <f>MACD!E1992</f>
        <v>-0.17826601369847506</v>
      </c>
      <c r="E1992" s="2">
        <f>MACD!F1992</f>
        <v>-0.10406747755392354</v>
      </c>
      <c r="F1992" s="2">
        <f>'Moving Avg'!D1992</f>
        <v>5.7382599999999995</v>
      </c>
      <c r="G1992" s="2">
        <f>'Moving Avg'!F1992</f>
        <v>5.4213750000000003</v>
      </c>
      <c r="H1992" s="2">
        <f>'Moving Avg'!G1992</f>
        <v>5.3616479999999997</v>
      </c>
      <c r="I1992" s="2">
        <f>'Moving Avg'!H1992</f>
        <v>5.4611340000000039</v>
      </c>
      <c r="J1992" s="6" t="str">
        <f>OBV!F1992</f>
        <v>BULLISH</v>
      </c>
      <c r="K1992" s="6" t="str">
        <f>OBV!G1992</f>
        <v>STRONG</v>
      </c>
      <c r="L1992" s="6" t="str">
        <f>OBV!H1992</f>
        <v>CONFIRMED BULLISH</v>
      </c>
    </row>
    <row r="1993" spans="1:12" ht="13.5" x14ac:dyDescent="0.25">
      <c r="A1993" s="3">
        <f>RSI!A1993</f>
        <v>44908</v>
      </c>
      <c r="B1993" s="2">
        <f>RSI!B1993</f>
        <v>5.8491</v>
      </c>
      <c r="C1993" s="2">
        <f>RSI!I1993</f>
        <v>74.986555753159365</v>
      </c>
      <c r="D1993" s="2">
        <f>MACD!E1993</f>
        <v>-0.2058422636616104</v>
      </c>
      <c r="E1993" s="2">
        <f>MACD!F1993</f>
        <v>-0.12442243477546092</v>
      </c>
      <c r="F1993" s="2">
        <f>'Moving Avg'!D1993</f>
        <v>5.8044399999999996</v>
      </c>
      <c r="G1993" s="2">
        <f>'Moving Avg'!F1993</f>
        <v>5.4569500000000009</v>
      </c>
      <c r="H1993" s="2">
        <f>'Moving Avg'!G1993</f>
        <v>5.3710800000000019</v>
      </c>
      <c r="I1993" s="2">
        <f>'Moving Avg'!H1993</f>
        <v>5.4634610000000032</v>
      </c>
      <c r="J1993" s="6" t="str">
        <f>OBV!F1993</f>
        <v>BULLISH</v>
      </c>
      <c r="K1993" s="6" t="str">
        <f>OBV!G1993</f>
        <v>NEUTRAL</v>
      </c>
      <c r="L1993" s="6" t="str">
        <f>OBV!H1993</f>
        <v>CONFIRMED BULLISH</v>
      </c>
    </row>
    <row r="1994" spans="1:12" ht="13.5" x14ac:dyDescent="0.25">
      <c r="A1994" s="3">
        <f>RSI!A1994</f>
        <v>44909</v>
      </c>
      <c r="B1994" s="2">
        <f>RSI!B1994</f>
        <v>5.8491</v>
      </c>
      <c r="C1994" s="2">
        <f>RSI!I1994</f>
        <v>74.986555753159365</v>
      </c>
      <c r="D1994" s="2">
        <f>MACD!E1994</f>
        <v>-0.20851092373345015</v>
      </c>
      <c r="E1994" s="2">
        <f>MACD!F1994</f>
        <v>-0.14124013256705875</v>
      </c>
      <c r="F1994" s="2">
        <f>'Moving Avg'!D1994</f>
        <v>5.8209800000000005</v>
      </c>
      <c r="G1994" s="2">
        <f>'Moving Avg'!F1994</f>
        <v>5.4921099999999994</v>
      </c>
      <c r="H1994" s="2">
        <f>'Moving Avg'!G1994</f>
        <v>5.3808420000000021</v>
      </c>
      <c r="I1994" s="2">
        <f>'Moving Avg'!H1994</f>
        <v>5.4657880000000034</v>
      </c>
      <c r="J1994" s="6" t="str">
        <f>OBV!F1994</f>
        <v>BULLISH</v>
      </c>
      <c r="K1994" s="6" t="str">
        <f>OBV!G1994</f>
        <v>NEUTRAL</v>
      </c>
      <c r="L1994" s="6" t="str">
        <f>OBV!H1994</f>
        <v>CONFIRMED BULLISH</v>
      </c>
    </row>
    <row r="1995" spans="1:12" ht="13.5" x14ac:dyDescent="0.25">
      <c r="A1995" s="3">
        <f>RSI!A1995</f>
        <v>44910</v>
      </c>
      <c r="B1995" s="2">
        <f>RSI!B1995</f>
        <v>5.8491</v>
      </c>
      <c r="C1995" s="2">
        <f>RSI!I1995</f>
        <v>74.986555753159365</v>
      </c>
      <c r="D1995" s="2">
        <f>MACD!E1995</f>
        <v>-0.21284550443094918</v>
      </c>
      <c r="E1995" s="2">
        <f>MACD!F1995</f>
        <v>-0.15556120693983685</v>
      </c>
      <c r="F1995" s="2">
        <f>'Moving Avg'!D1995</f>
        <v>5.8375199999999996</v>
      </c>
      <c r="G1995" s="2">
        <f>'Moving Avg'!F1995</f>
        <v>5.5280999999999993</v>
      </c>
      <c r="H1995" s="2">
        <f>'Moving Avg'!G1995</f>
        <v>5.3902740000000025</v>
      </c>
      <c r="I1995" s="2">
        <f>'Moving Avg'!H1995</f>
        <v>5.4681150000000027</v>
      </c>
      <c r="J1995" s="6" t="str">
        <f>OBV!F1995</f>
        <v>BULLISH</v>
      </c>
      <c r="K1995" s="6" t="str">
        <f>OBV!G1995</f>
        <v>NEUTRAL</v>
      </c>
      <c r="L1995" s="6" t="str">
        <f>OBV!H1995</f>
        <v>CONFIRMED BULLISH</v>
      </c>
    </row>
    <row r="1996" spans="1:12" ht="13.5" x14ac:dyDescent="0.25">
      <c r="A1996" s="3">
        <f>RSI!A1996</f>
        <v>44911</v>
      </c>
      <c r="B1996" s="2">
        <f>RSI!B1996</f>
        <v>5.8491</v>
      </c>
      <c r="C1996" s="2">
        <f>RSI!I1996</f>
        <v>74.986555753159365</v>
      </c>
      <c r="D1996" s="2">
        <f>MACD!E1996</f>
        <v>-0.21843589666481922</v>
      </c>
      <c r="E1996" s="2">
        <f>MACD!F1996</f>
        <v>-0.16813614488483333</v>
      </c>
      <c r="F1996" s="2">
        <f>'Moving Avg'!D1996</f>
        <v>5.8507599999999993</v>
      </c>
      <c r="G1996" s="2">
        <f>'Moving Avg'!F1996</f>
        <v>5.5624349999999989</v>
      </c>
      <c r="H1996" s="2">
        <f>'Moving Avg'!G1996</f>
        <v>5.3997060000000037</v>
      </c>
      <c r="I1996" s="2">
        <f>'Moving Avg'!H1996</f>
        <v>5.4704025000000023</v>
      </c>
      <c r="J1996" s="6" t="str">
        <f>OBV!F1996</f>
        <v>BULLISH</v>
      </c>
      <c r="K1996" s="6" t="str">
        <f>OBV!G1996</f>
        <v>NEUTRAL</v>
      </c>
      <c r="L1996" s="6" t="str">
        <f>OBV!H1996</f>
        <v>CONFIRMED BULLISH</v>
      </c>
    </row>
    <row r="1997" spans="1:12" ht="13.5" x14ac:dyDescent="0.25">
      <c r="A1997" s="3">
        <f>RSI!A1997</f>
        <v>44914</v>
      </c>
      <c r="B1997" s="2">
        <f>RSI!B1997</f>
        <v>5.8243</v>
      </c>
      <c r="C1997" s="2">
        <f>RSI!I1997</f>
        <v>71.865127021215784</v>
      </c>
      <c r="D1997" s="2">
        <f>MACD!E1997</f>
        <v>-0.22183251853848063</v>
      </c>
      <c r="E1997" s="2">
        <f>MACD!F1997</f>
        <v>-0.1788754196155628</v>
      </c>
      <c r="F1997" s="2">
        <f>'Moving Avg'!D1997</f>
        <v>5.8441400000000003</v>
      </c>
      <c r="G1997" s="2">
        <f>'Moving Avg'!F1997</f>
        <v>5.5839449999999982</v>
      </c>
      <c r="H1997" s="2">
        <f>'Moving Avg'!G1997</f>
        <v>5.4086420000000022</v>
      </c>
      <c r="I1997" s="2">
        <f>'Moving Avg'!H1997</f>
        <v>5.4720550000000028</v>
      </c>
      <c r="J1997" s="6" t="str">
        <f>OBV!F1997</f>
        <v>BEARISH</v>
      </c>
      <c r="K1997" s="6" t="str">
        <f>OBV!G1997</f>
        <v>NEUTRAL</v>
      </c>
      <c r="L1997" s="6" t="str">
        <f>OBV!H1997</f>
        <v>CONFIRMED BEARISH</v>
      </c>
    </row>
    <row r="1998" spans="1:12" ht="13.5" x14ac:dyDescent="0.25">
      <c r="A1998" s="3">
        <f>RSI!A1998</f>
        <v>44915</v>
      </c>
      <c r="B1998" s="2">
        <f>RSI!B1998</f>
        <v>5.8076999999999996</v>
      </c>
      <c r="C1998" s="2">
        <f>RSI!I1998</f>
        <v>69.771547490723862</v>
      </c>
      <c r="D1998" s="2">
        <f>MACD!E1998</f>
        <v>-0.21479417364133813</v>
      </c>
      <c r="E1998" s="2">
        <f>MACD!F1998</f>
        <v>-0.1860591704207179</v>
      </c>
      <c r="F1998" s="2">
        <f>'Moving Avg'!D1998</f>
        <v>5.8358600000000003</v>
      </c>
      <c r="G1998" s="2">
        <f>'Moving Avg'!F1998</f>
        <v>5.6054549999999983</v>
      </c>
      <c r="H1998" s="2">
        <f>'Moving Avg'!G1998</f>
        <v>5.4172460000000013</v>
      </c>
      <c r="I1998" s="2">
        <f>'Moving Avg'!H1998</f>
        <v>5.4736245000000032</v>
      </c>
      <c r="J1998" s="6" t="str">
        <f>OBV!F1998</f>
        <v>BEARISH</v>
      </c>
      <c r="K1998" s="6" t="str">
        <f>OBV!G1998</f>
        <v>NEUTRAL</v>
      </c>
      <c r="L1998" s="6" t="str">
        <f>OBV!H1998</f>
        <v>CONFIRMED BEARISH</v>
      </c>
    </row>
    <row r="1999" spans="1:12" ht="13.5" x14ac:dyDescent="0.25">
      <c r="A1999" s="3">
        <f>RSI!A1999</f>
        <v>44916</v>
      </c>
      <c r="B1999" s="2">
        <f>RSI!B1999</f>
        <v>5.8326000000000002</v>
      </c>
      <c r="C1999" s="2">
        <f>RSI!I1999</f>
        <v>71.130147978423196</v>
      </c>
      <c r="D1999" s="2">
        <f>MACD!E1999</f>
        <v>-0.17379097836703661</v>
      </c>
      <c r="E1999" s="2">
        <f>MACD!F1999</f>
        <v>-0.18360553200998164</v>
      </c>
      <c r="F1999" s="2">
        <f>'Moving Avg'!D1999</f>
        <v>5.83256</v>
      </c>
      <c r="G1999" s="2">
        <f>'Moving Avg'!F1999</f>
        <v>5.6282099999999984</v>
      </c>
      <c r="H1999" s="2">
        <f>'Moving Avg'!G1999</f>
        <v>5.4263480000000017</v>
      </c>
      <c r="I1999" s="2">
        <f>'Moving Avg'!H1999</f>
        <v>5.4753185000000038</v>
      </c>
      <c r="J1999" s="6" t="str">
        <f>OBV!F1999</f>
        <v>BEARISH</v>
      </c>
      <c r="K1999" s="6" t="str">
        <f>OBV!G1999</f>
        <v>NEUTRAL</v>
      </c>
      <c r="L1999" s="6" t="str">
        <f>OBV!H1999</f>
        <v>CONFIRMED BEARISH</v>
      </c>
    </row>
    <row r="2000" spans="1:12" ht="13.5" x14ac:dyDescent="0.25">
      <c r="A2000" s="3">
        <f>RSI!A2000</f>
        <v>44917</v>
      </c>
      <c r="B2000" s="2">
        <f>RSI!B2000</f>
        <v>5.7911999999999999</v>
      </c>
      <c r="C2000" s="2">
        <f>RSI!I2000</f>
        <v>65.832287975251148</v>
      </c>
      <c r="D2000" s="2">
        <f>MACD!E2000</f>
        <v>-0.13737319314224727</v>
      </c>
      <c r="E2000" s="2">
        <f>MACD!F2000</f>
        <v>-0.17435906423643477</v>
      </c>
      <c r="F2000" s="2">
        <f>'Moving Avg'!D2000</f>
        <v>5.8209800000000005</v>
      </c>
      <c r="G2000" s="2">
        <f>'Moving Avg'!F2000</f>
        <v>5.6488949999999987</v>
      </c>
      <c r="H2000" s="2">
        <f>'Moving Avg'!G2000</f>
        <v>5.4346220000000018</v>
      </c>
      <c r="I2000" s="2">
        <f>'Moving Avg'!H2000</f>
        <v>5.4768840000000036</v>
      </c>
      <c r="J2000" s="6" t="str">
        <f>OBV!F2000</f>
        <v>BEARISH</v>
      </c>
      <c r="K2000" s="6" t="str">
        <f>OBV!G2000</f>
        <v>NEUTRAL</v>
      </c>
      <c r="L2000" s="6" t="str">
        <f>OBV!H2000</f>
        <v>CONFIRMED BEARISH</v>
      </c>
    </row>
    <row r="2001" spans="1:12" ht="13.5" x14ac:dyDescent="0.25">
      <c r="A2001" s="3">
        <f>RSI!A2001</f>
        <v>44918</v>
      </c>
      <c r="B2001" s="2">
        <f>RSI!B2001</f>
        <v>5.7828999999999997</v>
      </c>
      <c r="C2001" s="2">
        <f>RSI!I2001</f>
        <v>64.790402749028118</v>
      </c>
      <c r="D2001" s="2">
        <f>MACD!E2001</f>
        <v>-0.1044045785855916</v>
      </c>
      <c r="E2001" s="2">
        <f>MACD!F2001</f>
        <v>-0.16036816710626617</v>
      </c>
      <c r="F2001" s="2">
        <f>'Moving Avg'!D2001</f>
        <v>5.8077399999999999</v>
      </c>
      <c r="G2001" s="2">
        <f>'Moving Avg'!F2001</f>
        <v>5.6691649999999987</v>
      </c>
      <c r="H2001" s="2">
        <f>'Moving Avg'!G2001</f>
        <v>5.4438880000000003</v>
      </c>
      <c r="I2001" s="2">
        <f>'Moving Avg'!H2001</f>
        <v>5.4784080000000026</v>
      </c>
      <c r="J2001" s="6" t="str">
        <f>OBV!F2001</f>
        <v>BEARISH</v>
      </c>
      <c r="K2001" s="6" t="str">
        <f>OBV!G2001</f>
        <v>WEAK</v>
      </c>
      <c r="L2001" s="6" t="str">
        <f>OBV!H2001</f>
        <v>CONFIRMED BEARISH</v>
      </c>
    </row>
    <row r="2002" spans="1:12" ht="13.5" x14ac:dyDescent="0.25">
      <c r="A2002" s="3">
        <f>RSI!A2002</f>
        <v>44921</v>
      </c>
      <c r="B2002" s="2">
        <f>RSI!B2002</f>
        <v>5.8326000000000002</v>
      </c>
      <c r="C2002" s="2">
        <f>RSI!I2002</f>
        <v>68.051027398551142</v>
      </c>
      <c r="D2002" s="2">
        <f>MACD!E2002</f>
        <v>-6.9604614718290492E-2</v>
      </c>
      <c r="E2002" s="2">
        <f>MACD!F2002</f>
        <v>-0.14221545662867105</v>
      </c>
      <c r="F2002" s="2">
        <f>'Moving Avg'!D2002</f>
        <v>5.8093999999999992</v>
      </c>
      <c r="G2002" s="2">
        <f>'Moving Avg'!F2002</f>
        <v>5.7018449999999987</v>
      </c>
      <c r="H2002" s="2">
        <f>'Moving Avg'!G2002</f>
        <v>5.4541480000000009</v>
      </c>
      <c r="I2002" s="2">
        <f>'Moving Avg'!H2002</f>
        <v>5.4801805000000021</v>
      </c>
      <c r="J2002" s="6" t="str">
        <f>OBV!F2002</f>
        <v>BEARISH</v>
      </c>
      <c r="K2002" s="6" t="str">
        <f>OBV!G2002</f>
        <v>NEUTRAL</v>
      </c>
      <c r="L2002" s="6" t="str">
        <f>OBV!H2002</f>
        <v>BEARISH DIVERGENCE</v>
      </c>
    </row>
    <row r="2003" spans="1:12" ht="13.5" x14ac:dyDescent="0.25">
      <c r="A2003" s="3">
        <f>RSI!A2003</f>
        <v>44922</v>
      </c>
      <c r="B2003" s="2">
        <f>RSI!B2003</f>
        <v>5.8159999999999998</v>
      </c>
      <c r="C2003" s="2">
        <f>RSI!I2003</f>
        <v>65.857312734549851</v>
      </c>
      <c r="D2003" s="2">
        <f>MACD!E2003</f>
        <v>-4.1311143144556084E-2</v>
      </c>
      <c r="E2003" s="2">
        <f>MACD!F2003</f>
        <v>-0.12203459393184805</v>
      </c>
      <c r="F2003" s="2">
        <f>'Moving Avg'!D2003</f>
        <v>5.8110599999999994</v>
      </c>
      <c r="G2003" s="2">
        <f>'Moving Avg'!F2003</f>
        <v>5.727904999999998</v>
      </c>
      <c r="H2003" s="2">
        <f>'Moving Avg'!G2003</f>
        <v>5.4640760000000013</v>
      </c>
      <c r="I2003" s="2">
        <f>'Moving Avg'!H2003</f>
        <v>5.4817525000000025</v>
      </c>
      <c r="J2003" s="6" t="str">
        <f>OBV!F2003</f>
        <v>BEARISH</v>
      </c>
      <c r="K2003" s="6" t="str">
        <f>OBV!G2003</f>
        <v>NEUTRAL</v>
      </c>
      <c r="L2003" s="6" t="str">
        <f>OBV!H2003</f>
        <v>BEARISH DIVERGENCE</v>
      </c>
    </row>
    <row r="2004" spans="1:12" ht="13.5" x14ac:dyDescent="0.25">
      <c r="A2004" s="3">
        <f>RSI!A2004</f>
        <v>44923</v>
      </c>
      <c r="B2004" s="2">
        <f>RSI!B2004</f>
        <v>5.7911999999999999</v>
      </c>
      <c r="C2004" s="2">
        <f>RSI!I2004</f>
        <v>62.610047511094962</v>
      </c>
      <c r="D2004" s="2">
        <f>MACD!E2004</f>
        <v>-1.6458866063771893E-2</v>
      </c>
      <c r="E2004" s="2">
        <f>MACD!F2004</f>
        <v>-0.10091944835823283</v>
      </c>
      <c r="F2004" s="2">
        <f>'Moving Avg'!D2004</f>
        <v>5.8027800000000003</v>
      </c>
      <c r="G2004" s="2">
        <f>'Moving Avg'!F2004</f>
        <v>5.7452799999999993</v>
      </c>
      <c r="H2004" s="2">
        <f>'Moving Avg'!G2004</f>
        <v>5.4753280000000011</v>
      </c>
      <c r="I2004" s="2">
        <f>'Moving Avg'!H2004</f>
        <v>5.4832790000000022</v>
      </c>
      <c r="J2004" s="6" t="str">
        <f>OBV!F2004</f>
        <v>BEARISH</v>
      </c>
      <c r="K2004" s="6" t="str">
        <f>OBV!G2004</f>
        <v>NEUTRAL</v>
      </c>
      <c r="L2004" s="6" t="str">
        <f>OBV!H2004</f>
        <v>CONFIRMED BEARISH</v>
      </c>
    </row>
    <row r="2005" spans="1:12" ht="13.5" x14ac:dyDescent="0.25">
      <c r="A2005" s="3">
        <f>RSI!A2005</f>
        <v>44924</v>
      </c>
      <c r="B2005" s="2">
        <f>RSI!B2005</f>
        <v>5.7828999999999997</v>
      </c>
      <c r="C2005" s="2">
        <f>RSI!I2005</f>
        <v>61.516799778392951</v>
      </c>
      <c r="D2005" s="2">
        <f>MACD!E2005</f>
        <v>4.474500493124367E-3</v>
      </c>
      <c r="E2005" s="2">
        <f>MACD!F2005</f>
        <v>-7.9840658587961397E-2</v>
      </c>
      <c r="F2005" s="2">
        <f>'Moving Avg'!D2005</f>
        <v>5.8011200000000001</v>
      </c>
      <c r="G2005" s="2">
        <f>'Moving Avg'!F2005</f>
        <v>5.7622400000000003</v>
      </c>
      <c r="H2005" s="2">
        <f>'Moving Avg'!G2005</f>
        <v>5.4850900000000005</v>
      </c>
      <c r="I2005" s="2">
        <f>'Moving Avg'!H2005</f>
        <v>5.4847640000000011</v>
      </c>
      <c r="J2005" s="6" t="str">
        <f>OBV!F2005</f>
        <v>BEARISH</v>
      </c>
      <c r="K2005" s="6" t="str">
        <f>OBV!G2005</f>
        <v>NEUTRAL</v>
      </c>
      <c r="L2005" s="6" t="str">
        <f>OBV!H2005</f>
        <v>CONFIRMED BEARISH</v>
      </c>
    </row>
    <row r="2006" spans="1:12" ht="13.5" x14ac:dyDescent="0.25">
      <c r="A2006" s="3">
        <f>RSI!A2006</f>
        <v>44925</v>
      </c>
      <c r="B2006" s="2">
        <f>RSI!B2006</f>
        <v>5.7828999999999997</v>
      </c>
      <c r="C2006" s="2">
        <f>RSI!I2006</f>
        <v>61.516799778392951</v>
      </c>
      <c r="D2006" s="2">
        <f>MACD!E2006</f>
        <v>2.1578710752879537E-2</v>
      </c>
      <c r="E2006" s="2">
        <f>MACD!F2006</f>
        <v>-5.9556784719793213E-2</v>
      </c>
      <c r="F2006" s="2">
        <f>'Moving Avg'!D2006</f>
        <v>5.8011199999999992</v>
      </c>
      <c r="G2006" s="2">
        <f>'Moving Avg'!F2006</f>
        <v>5.7792000000000003</v>
      </c>
      <c r="H2006" s="2">
        <f>'Moving Avg'!G2006</f>
        <v>5.4948520000000007</v>
      </c>
      <c r="I2006" s="2">
        <f>'Moving Avg'!H2006</f>
        <v>5.4869565000000016</v>
      </c>
      <c r="J2006" s="6" t="str">
        <f>OBV!F2006</f>
        <v>BEARISH</v>
      </c>
      <c r="K2006" s="6" t="str">
        <f>OBV!G2006</f>
        <v>NEUTRAL</v>
      </c>
      <c r="L2006" s="6" t="str">
        <f>OBV!H2006</f>
        <v>NEUTRAL</v>
      </c>
    </row>
    <row r="2007" spans="1:12" ht="13.5" x14ac:dyDescent="0.25">
      <c r="A2007" s="3">
        <f>RSI!A2007</f>
        <v>44928</v>
      </c>
      <c r="B2007" s="2">
        <f>RSI!B2007</f>
        <v>5.7828999999999997</v>
      </c>
      <c r="C2007" s="2">
        <f>RSI!I2007</f>
        <v>61.516799778392951</v>
      </c>
      <c r="D2007" s="2">
        <f>MACD!E2007</f>
        <v>3.1672565392256047E-2</v>
      </c>
      <c r="E2007" s="2">
        <f>MACD!F2007</f>
        <v>-4.1310914697383364E-2</v>
      </c>
      <c r="F2007" s="2">
        <f>'Moving Avg'!D2007</f>
        <v>5.7911799999999989</v>
      </c>
      <c r="G2007" s="2">
        <f>'Moving Avg'!F2007</f>
        <v>5.7957450000000001</v>
      </c>
      <c r="H2007" s="2">
        <f>'Moving Avg'!G2007</f>
        <v>5.5046140000000001</v>
      </c>
      <c r="I2007" s="2">
        <f>'Moving Avg'!H2007</f>
        <v>5.4891490000000021</v>
      </c>
      <c r="J2007" s="6" t="str">
        <f>OBV!F2007</f>
        <v>BEARISH</v>
      </c>
      <c r="K2007" s="6" t="str">
        <f>OBV!G2007</f>
        <v>NEUTRAL</v>
      </c>
      <c r="L2007" s="6" t="str">
        <f>OBV!H2007</f>
        <v>CONFIRMED BEARISH</v>
      </c>
    </row>
    <row r="2008" spans="1:12" ht="13.5" x14ac:dyDescent="0.25">
      <c r="A2008" s="3">
        <f>RSI!A2008</f>
        <v>44929</v>
      </c>
      <c r="B2008" s="2">
        <f>RSI!B2008</f>
        <v>5.7828999999999997</v>
      </c>
      <c r="C2008" s="2">
        <f>RSI!I2008</f>
        <v>61.516799778392951</v>
      </c>
      <c r="D2008" s="2">
        <f>MACD!E2008</f>
        <v>3.7137863865929432E-2</v>
      </c>
      <c r="E2008" s="2">
        <f>MACD!F2008</f>
        <v>-2.5621158984720806E-2</v>
      </c>
      <c r="F2008" s="2">
        <f>'Moving Avg'!D2008</f>
        <v>5.784559999999999</v>
      </c>
      <c r="G2008" s="2">
        <f>'Moving Avg'!F2008</f>
        <v>5.80898</v>
      </c>
      <c r="H2008" s="2">
        <f>'Moving Avg'!G2008</f>
        <v>5.5143760000000013</v>
      </c>
      <c r="I2008" s="2">
        <f>'Moving Avg'!H2008</f>
        <v>5.4907520000000023</v>
      </c>
      <c r="J2008" s="6" t="str">
        <f>OBV!F2008</f>
        <v>BEARISH</v>
      </c>
      <c r="K2008" s="6" t="str">
        <f>OBV!G2008</f>
        <v>NEUTRAL</v>
      </c>
      <c r="L2008" s="6" t="str">
        <f>OBV!H2008</f>
        <v>CONFIRMED BEARISH</v>
      </c>
    </row>
    <row r="2009" spans="1:12" ht="13.5" x14ac:dyDescent="0.25">
      <c r="A2009" s="3">
        <f>RSI!A2009</f>
        <v>44930</v>
      </c>
      <c r="B2009" s="2">
        <f>RSI!B2009</f>
        <v>5.7828999999999997</v>
      </c>
      <c r="C2009" s="2">
        <f>RSI!I2009</f>
        <v>61.516799778392951</v>
      </c>
      <c r="D2009" s="2">
        <f>MACD!E2009</f>
        <v>4.5109959663071741E-2</v>
      </c>
      <c r="E2009" s="2">
        <f>MACD!F2009</f>
        <v>-1.1474935255162298E-2</v>
      </c>
      <c r="F2009" s="2">
        <f>'Moving Avg'!D2009</f>
        <v>5.7828999999999997</v>
      </c>
      <c r="G2009" s="2">
        <f>'Moving Avg'!F2009</f>
        <v>5.809804999999999</v>
      </c>
      <c r="H2009" s="2">
        <f>'Moving Avg'!G2009</f>
        <v>5.5241380000000007</v>
      </c>
      <c r="I2009" s="2">
        <f>'Moving Avg'!H2009</f>
        <v>5.4923550000000025</v>
      </c>
      <c r="J2009" s="6" t="str">
        <f>OBV!F2009</f>
        <v>BEARISH</v>
      </c>
      <c r="K2009" s="6" t="str">
        <f>OBV!G2009</f>
        <v>NEUTRAL</v>
      </c>
      <c r="L2009" s="6" t="str">
        <f>OBV!H2009</f>
        <v>CONFIRMED BEARISH</v>
      </c>
    </row>
    <row r="2010" spans="1:12" ht="13.5" x14ac:dyDescent="0.25">
      <c r="A2010" s="3">
        <f>RSI!A2010</f>
        <v>44931</v>
      </c>
      <c r="B2010" s="2">
        <f>RSI!B2010</f>
        <v>5.5347</v>
      </c>
      <c r="C2010" s="2">
        <f>RSI!I2010</f>
        <v>35.025405181726896</v>
      </c>
      <c r="D2010" s="2">
        <f>MACD!E2010</f>
        <v>6.3424166231623502E-2</v>
      </c>
      <c r="E2010" s="2">
        <f>MACD!F2010</f>
        <v>3.5048850421948632E-3</v>
      </c>
      <c r="F2010" s="2">
        <f>'Moving Avg'!D2010</f>
        <v>5.7332599999999996</v>
      </c>
      <c r="G2010" s="2">
        <f>'Moving Avg'!F2010</f>
        <v>5.7982199999999988</v>
      </c>
      <c r="H2010" s="2">
        <f>'Moving Avg'!G2010</f>
        <v>5.5282740000000015</v>
      </c>
      <c r="I2010" s="2">
        <f>'Moving Avg'!H2010</f>
        <v>5.4927170000000025</v>
      </c>
      <c r="J2010" s="6" t="str">
        <f>OBV!F2010</f>
        <v>BEARISH</v>
      </c>
      <c r="K2010" s="6" t="str">
        <f>OBV!G2010</f>
        <v>NEUTRAL</v>
      </c>
      <c r="L2010" s="6" t="str">
        <f>OBV!H2010</f>
        <v>CONFIRMED BEARISH</v>
      </c>
    </row>
    <row r="2011" spans="1:12" ht="13.5" x14ac:dyDescent="0.25">
      <c r="A2011" s="3">
        <f>RSI!A2011</f>
        <v>44932</v>
      </c>
      <c r="B2011" s="2">
        <f>RSI!B2011</f>
        <v>5.5347</v>
      </c>
      <c r="C2011" s="2">
        <f>RSI!I2011</f>
        <v>35.025405181726896</v>
      </c>
      <c r="D2011" s="2">
        <f>MACD!E2011</f>
        <v>7.8696274896651985E-2</v>
      </c>
      <c r="E2011" s="2">
        <f>MACD!F2011</f>
        <v>1.854316301308629E-2</v>
      </c>
      <c r="F2011" s="2">
        <f>'Moving Avg'!D2011</f>
        <v>5.6836200000000003</v>
      </c>
      <c r="G2011" s="2">
        <f>'Moving Avg'!F2011</f>
        <v>5.7858099999999997</v>
      </c>
      <c r="H2011" s="2">
        <f>'Moving Avg'!G2011</f>
        <v>5.5327400000000013</v>
      </c>
      <c r="I2011" s="2">
        <f>'Moving Avg'!H2011</f>
        <v>5.4930790000000016</v>
      </c>
      <c r="J2011" s="6" t="str">
        <f>OBV!F2011</f>
        <v>BEARISH</v>
      </c>
      <c r="K2011" s="6" t="str">
        <f>OBV!G2011</f>
        <v>NEUTRAL</v>
      </c>
      <c r="L2011" s="6" t="str">
        <f>OBV!H2011</f>
        <v>CONFIRMED BEARISH</v>
      </c>
    </row>
    <row r="2012" spans="1:12" ht="13.5" x14ac:dyDescent="0.25">
      <c r="A2012" s="3">
        <f>RSI!A2012</f>
        <v>44935</v>
      </c>
      <c r="B2012" s="2">
        <f>RSI!B2012</f>
        <v>5.5347</v>
      </c>
      <c r="C2012" s="2">
        <f>RSI!I2012</f>
        <v>35.025405181726896</v>
      </c>
      <c r="D2012" s="2">
        <f>MACD!E2012</f>
        <v>0.10023942242741057</v>
      </c>
      <c r="E2012" s="2">
        <f>MACD!F2012</f>
        <v>3.4882414895951147E-2</v>
      </c>
      <c r="F2012" s="2">
        <f>'Moving Avg'!D2012</f>
        <v>5.6339800000000002</v>
      </c>
      <c r="G2012" s="2">
        <f>'Moving Avg'!F2012</f>
        <v>5.7696749999999994</v>
      </c>
      <c r="H2012" s="2">
        <f>'Moving Avg'!G2012</f>
        <v>5.5360480000000019</v>
      </c>
      <c r="I2012" s="2">
        <f>'Moving Avg'!H2012</f>
        <v>5.4934410000000016</v>
      </c>
      <c r="J2012" s="6" t="str">
        <f>OBV!F2012</f>
        <v>BEARISH</v>
      </c>
      <c r="K2012" s="6" t="str">
        <f>OBV!G2012</f>
        <v>NEUTRAL</v>
      </c>
      <c r="L2012" s="6" t="str">
        <f>OBV!H2012</f>
        <v>CONFIRMED BEARISH</v>
      </c>
    </row>
    <row r="2013" spans="1:12" ht="13.5" x14ac:dyDescent="0.25">
      <c r="A2013" s="3">
        <f>RSI!A2013</f>
        <v>44936</v>
      </c>
      <c r="B2013" s="2">
        <f>RSI!B2013</f>
        <v>5.4684999999999997</v>
      </c>
      <c r="C2013" s="2">
        <f>RSI!I2013</f>
        <v>30.631155504015865</v>
      </c>
      <c r="D2013" s="2">
        <f>MACD!E2013</f>
        <v>0.12172035656202329</v>
      </c>
      <c r="E2013" s="2">
        <f>MACD!F2013</f>
        <v>5.2250003229165579E-2</v>
      </c>
      <c r="F2013" s="2">
        <f>'Moving Avg'!D2013</f>
        <v>5.5710999999999995</v>
      </c>
      <c r="G2013" s="2">
        <f>'Moving Avg'!F2013</f>
        <v>5.7506450000000005</v>
      </c>
      <c r="H2013" s="2">
        <f>'Moving Avg'!G2013</f>
        <v>5.5380320000000021</v>
      </c>
      <c r="I2013" s="2">
        <f>'Moving Avg'!H2013</f>
        <v>5.4934720000000006</v>
      </c>
      <c r="J2013" s="6" t="str">
        <f>OBV!F2013</f>
        <v>BEARISH</v>
      </c>
      <c r="K2013" s="6" t="str">
        <f>OBV!G2013</f>
        <v>NEUTRAL</v>
      </c>
      <c r="L2013" s="6" t="str">
        <f>OBV!H2013</f>
        <v>CONFIRMED BEARISH</v>
      </c>
    </row>
    <row r="2014" spans="1:12" ht="13.5" x14ac:dyDescent="0.25">
      <c r="A2014" s="3">
        <f>RSI!A2014</f>
        <v>44937</v>
      </c>
      <c r="B2014" s="2">
        <f>RSI!B2014</f>
        <v>5.4684999999999997</v>
      </c>
      <c r="C2014" s="2">
        <f>RSI!I2014</f>
        <v>30.631155504015865</v>
      </c>
      <c r="D2014" s="2">
        <f>MACD!E2014</f>
        <v>0.13730775103715231</v>
      </c>
      <c r="E2014" s="2">
        <f>MACD!F2014</f>
        <v>6.9261552790762931E-2</v>
      </c>
      <c r="F2014" s="2">
        <f>'Moving Avg'!D2014</f>
        <v>5.5082199999999997</v>
      </c>
      <c r="G2014" s="2">
        <f>'Moving Avg'!F2014</f>
        <v>5.7316149999999997</v>
      </c>
      <c r="H2014" s="2">
        <f>'Moving Avg'!G2014</f>
        <v>5.5411740000000016</v>
      </c>
      <c r="I2014" s="2">
        <f>'Moving Avg'!H2014</f>
        <v>5.4938960000000012</v>
      </c>
      <c r="J2014" s="6" t="str">
        <f>OBV!F2014</f>
        <v>BEARISH</v>
      </c>
      <c r="K2014" s="6" t="str">
        <f>OBV!G2014</f>
        <v>NEUTRAL</v>
      </c>
      <c r="L2014" s="6" t="str">
        <f>OBV!H2014</f>
        <v>CONFIRMED BEARISH</v>
      </c>
    </row>
    <row r="2015" spans="1:12" ht="13.5" x14ac:dyDescent="0.25">
      <c r="A2015" s="3">
        <f>RSI!A2015</f>
        <v>44938</v>
      </c>
      <c r="B2015" s="2">
        <f>RSI!B2015</f>
        <v>5.4188999999999998</v>
      </c>
      <c r="C2015" s="2">
        <f>RSI!I2015</f>
        <v>27.62009311781128</v>
      </c>
      <c r="D2015" s="2">
        <f>MACD!E2015</f>
        <v>0.15402998031496384</v>
      </c>
      <c r="E2015" s="2">
        <f>MACD!F2015</f>
        <v>8.6215238295603111E-2</v>
      </c>
      <c r="F2015" s="2">
        <f>'Moving Avg'!D2015</f>
        <v>5.4850599999999998</v>
      </c>
      <c r="G2015" s="2">
        <f>'Moving Avg'!F2015</f>
        <v>5.7101050000000004</v>
      </c>
      <c r="H2015" s="2">
        <f>'Moving Avg'!G2015</f>
        <v>5.5433240000000019</v>
      </c>
      <c r="I2015" s="2">
        <f>'Moving Avg'!H2015</f>
        <v>5.4950150000000004</v>
      </c>
      <c r="J2015" s="6" t="str">
        <f>OBV!F2015</f>
        <v>BEARISH</v>
      </c>
      <c r="K2015" s="6" t="str">
        <f>OBV!G2015</f>
        <v>NEUTRAL</v>
      </c>
      <c r="L2015" s="6" t="str">
        <f>OBV!H2015</f>
        <v>CONFIRMED BEARISH</v>
      </c>
    </row>
    <row r="2016" spans="1:12" ht="13.5" x14ac:dyDescent="0.25">
      <c r="A2016" s="3">
        <f>RSI!A2016</f>
        <v>44939</v>
      </c>
      <c r="B2016" s="2">
        <f>RSI!B2016</f>
        <v>5.4188999999999998</v>
      </c>
      <c r="C2016" s="2">
        <f>RSI!I2016</f>
        <v>27.62009311781128</v>
      </c>
      <c r="D2016" s="2">
        <f>MACD!E2016</f>
        <v>0.16952426273701082</v>
      </c>
      <c r="E2016" s="2">
        <f>MACD!F2016</f>
        <v>0.10287704318388466</v>
      </c>
      <c r="F2016" s="2">
        <f>'Moving Avg'!D2016</f>
        <v>5.4619</v>
      </c>
      <c r="G2016" s="2">
        <f>'Moving Avg'!F2016</f>
        <v>5.6885949999999994</v>
      </c>
      <c r="H2016" s="2">
        <f>'Moving Avg'!G2016</f>
        <v>5.5454740000000013</v>
      </c>
      <c r="I2016" s="2">
        <f>'Moving Avg'!H2016</f>
        <v>5.4951910000000002</v>
      </c>
      <c r="J2016" s="6" t="str">
        <f>OBV!F2016</f>
        <v>BEARISH</v>
      </c>
      <c r="K2016" s="6" t="str">
        <f>OBV!G2016</f>
        <v>NEUTRAL</v>
      </c>
      <c r="L2016" s="6" t="str">
        <f>OBV!H2016</f>
        <v>CONFIRMED BEARISH</v>
      </c>
    </row>
    <row r="2017" spans="1:12" ht="13.5" x14ac:dyDescent="0.25">
      <c r="A2017" s="3">
        <f>RSI!A2017</f>
        <v>44942</v>
      </c>
      <c r="B2017" s="2">
        <f>RSI!B2017</f>
        <v>5.4188999999999998</v>
      </c>
      <c r="C2017" s="2">
        <f>RSI!I2017</f>
        <v>27.62009311781128</v>
      </c>
      <c r="D2017" s="2">
        <f>MACD!E2017</f>
        <v>0.18387990551511635</v>
      </c>
      <c r="E2017" s="2">
        <f>MACD!F2017</f>
        <v>0.119077615650131</v>
      </c>
      <c r="F2017" s="2">
        <f>'Moving Avg'!D2017</f>
        <v>5.4387400000000001</v>
      </c>
      <c r="G2017" s="2">
        <f>'Moving Avg'!F2017</f>
        <v>5.6683249999999994</v>
      </c>
      <c r="H2017" s="2">
        <f>'Moving Avg'!G2017</f>
        <v>5.5476240000000017</v>
      </c>
      <c r="I2017" s="2">
        <f>'Moving Avg'!H2017</f>
        <v>5.495366999999999</v>
      </c>
      <c r="J2017" s="6" t="str">
        <f>OBV!F2017</f>
        <v>BEARISH</v>
      </c>
      <c r="K2017" s="6" t="str">
        <f>OBV!G2017</f>
        <v>NEUTRAL</v>
      </c>
      <c r="L2017" s="6" t="str">
        <f>OBV!H2017</f>
        <v>CONFIRMED BEARISH</v>
      </c>
    </row>
    <row r="2018" spans="1:12" ht="13.5" x14ac:dyDescent="0.25">
      <c r="A2018" s="3">
        <f>RSI!A2018</f>
        <v>44943</v>
      </c>
      <c r="B2018" s="2">
        <f>RSI!B2018</f>
        <v>5.3775000000000004</v>
      </c>
      <c r="C2018" s="2">
        <f>RSI!I2018</f>
        <v>25.052746898998464</v>
      </c>
      <c r="D2018" s="2">
        <f>MACD!E2018</f>
        <v>0.20024652130405762</v>
      </c>
      <c r="E2018" s="2">
        <f>MACD!F2018</f>
        <v>0.13531139678091633</v>
      </c>
      <c r="F2018" s="2">
        <f>'Moving Avg'!D2018</f>
        <v>5.4205400000000008</v>
      </c>
      <c r="G2018" s="2">
        <f>'Moving Avg'!F2018</f>
        <v>5.6468149999999984</v>
      </c>
      <c r="H2018" s="2">
        <f>'Moving Avg'!G2018</f>
        <v>5.5492780000000019</v>
      </c>
      <c r="I2018" s="2">
        <f>'Moving Avg'!H2018</f>
        <v>5.495336</v>
      </c>
      <c r="J2018" s="6" t="str">
        <f>OBV!F2018</f>
        <v>BEARISH</v>
      </c>
      <c r="K2018" s="6" t="str">
        <f>OBV!G2018</f>
        <v>NEUTRAL</v>
      </c>
      <c r="L2018" s="6" t="str">
        <f>OBV!H2018</f>
        <v>CONFIRMED BEARISH</v>
      </c>
    </row>
    <row r="2019" spans="1:12" ht="13.5" x14ac:dyDescent="0.25">
      <c r="A2019" s="3">
        <f>RSI!A2019</f>
        <v>44944</v>
      </c>
      <c r="B2019" s="2">
        <f>RSI!B2019</f>
        <v>5.3775000000000004</v>
      </c>
      <c r="C2019" s="2">
        <f>RSI!I2019</f>
        <v>25.052746898998464</v>
      </c>
      <c r="D2019" s="2">
        <f>MACD!E2019</f>
        <v>0.21540729981329498</v>
      </c>
      <c r="E2019" s="2">
        <f>MACD!F2019</f>
        <v>0.15133057738739208</v>
      </c>
      <c r="F2019" s="2">
        <f>'Moving Avg'!D2019</f>
        <v>5.4023400000000006</v>
      </c>
      <c r="G2019" s="2">
        <f>'Moving Avg'!F2019</f>
        <v>5.6240599999999983</v>
      </c>
      <c r="H2019" s="2">
        <f>'Moving Avg'!G2019</f>
        <v>5.553414000000001</v>
      </c>
      <c r="I2019" s="2">
        <f>'Moving Avg'!H2019</f>
        <v>5.495698</v>
      </c>
      <c r="J2019" s="6" t="str">
        <f>OBV!F2019</f>
        <v>BEARISH</v>
      </c>
      <c r="K2019" s="6" t="str">
        <f>OBV!G2019</f>
        <v>NEUTRAL</v>
      </c>
      <c r="L2019" s="6" t="str">
        <f>OBV!H2019</f>
        <v>CONFIRMED BEARISH</v>
      </c>
    </row>
    <row r="2020" spans="1:12" ht="13.5" x14ac:dyDescent="0.25">
      <c r="A2020" s="3">
        <f>RSI!A2020</f>
        <v>44945</v>
      </c>
      <c r="B2020" s="2">
        <f>RSI!B2020</f>
        <v>5.3693</v>
      </c>
      <c r="C2020" s="2">
        <f>RSI!I2020</f>
        <v>24.528999341738654</v>
      </c>
      <c r="D2020" s="2">
        <f>MACD!E2020</f>
        <v>0.19187335363320202</v>
      </c>
      <c r="E2020" s="2">
        <f>MACD!F2020</f>
        <v>0.15943913263655407</v>
      </c>
      <c r="F2020" s="2">
        <f>'Moving Avg'!D2020</f>
        <v>5.3924199999999995</v>
      </c>
      <c r="G2020" s="2">
        <f>'Moving Avg'!F2020</f>
        <v>5.6029649999999993</v>
      </c>
      <c r="H2020" s="2">
        <f>'Moving Avg'!G2020</f>
        <v>5.5545720000000021</v>
      </c>
      <c r="I2020" s="2">
        <f>'Moving Avg'!H2020</f>
        <v>5.4960190000000013</v>
      </c>
      <c r="J2020" s="6" t="str">
        <f>OBV!F2020</f>
        <v>BEARISH</v>
      </c>
      <c r="K2020" s="6" t="str">
        <f>OBV!G2020</f>
        <v>NEUTRAL</v>
      </c>
      <c r="L2020" s="6" t="str">
        <f>OBV!H2020</f>
        <v>CONFIRMED BEARISH</v>
      </c>
    </row>
    <row r="2021" spans="1:12" ht="13.5" x14ac:dyDescent="0.25">
      <c r="A2021" s="3">
        <f>RSI!A2021</f>
        <v>44946</v>
      </c>
      <c r="B2021" s="2">
        <f>RSI!B2021</f>
        <v>5.3693</v>
      </c>
      <c r="C2021" s="2">
        <f>RSI!I2021</f>
        <v>24.528999341738654</v>
      </c>
      <c r="D2021" s="2">
        <f>MACD!E2021</f>
        <v>0.17313338607178252</v>
      </c>
      <c r="E2021" s="2">
        <f>MACD!F2021</f>
        <v>0.16217798332359976</v>
      </c>
      <c r="F2021" s="2">
        <f>'Moving Avg'!D2021</f>
        <v>5.3824999999999994</v>
      </c>
      <c r="G2021" s="2">
        <f>'Moving Avg'!F2021</f>
        <v>5.5822849999999979</v>
      </c>
      <c r="H2021" s="2">
        <f>'Moving Avg'!G2021</f>
        <v>5.5560620000000016</v>
      </c>
      <c r="I2021" s="2">
        <f>'Moving Avg'!H2021</f>
        <v>5.4963400000000009</v>
      </c>
      <c r="J2021" s="6" t="str">
        <f>OBV!F2021</f>
        <v>BEARISH</v>
      </c>
      <c r="K2021" s="6" t="str">
        <f>OBV!G2021</f>
        <v>NEUTRAL</v>
      </c>
      <c r="L2021" s="6" t="str">
        <f>OBV!H2021</f>
        <v>CONFIRMED BEARISH</v>
      </c>
    </row>
    <row r="2022" spans="1:12" ht="13.5" x14ac:dyDescent="0.25">
      <c r="A2022" s="3">
        <f>RSI!A2022</f>
        <v>44949</v>
      </c>
      <c r="B2022" s="2">
        <f>RSI!B2022</f>
        <v>5.3693</v>
      </c>
      <c r="C2022" s="2">
        <f>RSI!I2022</f>
        <v>24.528999341738654</v>
      </c>
      <c r="D2022" s="2">
        <f>MACD!E2022</f>
        <v>0.15836294554848429</v>
      </c>
      <c r="E2022" s="2">
        <f>MACD!F2022</f>
        <v>0.16141497576857666</v>
      </c>
      <c r="F2022" s="2">
        <f>'Moving Avg'!D2022</f>
        <v>5.3725800000000001</v>
      </c>
      <c r="G2022" s="2">
        <f>'Moving Avg'!F2022</f>
        <v>5.5591199999999983</v>
      </c>
      <c r="H2022" s="2">
        <f>'Moving Avg'!G2022</f>
        <v>5.5575520000000029</v>
      </c>
      <c r="I2022" s="2">
        <f>'Moving Avg'!H2022</f>
        <v>5.4966610000000022</v>
      </c>
      <c r="J2022" s="6" t="str">
        <f>OBV!F2022</f>
        <v>BEARISH</v>
      </c>
      <c r="K2022" s="6" t="str">
        <f>OBV!G2022</f>
        <v>NEUTRAL</v>
      </c>
      <c r="L2022" s="6" t="str">
        <f>OBV!H2022</f>
        <v>CONFIRMED BEARISH</v>
      </c>
    </row>
    <row r="2023" spans="1:12" ht="13.5" x14ac:dyDescent="0.25">
      <c r="A2023" s="3">
        <f>RSI!A2023</f>
        <v>44950</v>
      </c>
      <c r="B2023" s="2">
        <f>RSI!B2023</f>
        <v>5.3693</v>
      </c>
      <c r="C2023" s="2">
        <f>RSI!I2023</f>
        <v>24.528999341738654</v>
      </c>
      <c r="D2023" s="2">
        <f>MACD!E2023</f>
        <v>0.13668624205531987</v>
      </c>
      <c r="E2023" s="2">
        <f>MACD!F2023</f>
        <v>0.1564692290259253</v>
      </c>
      <c r="F2023" s="2">
        <f>'Moving Avg'!D2023</f>
        <v>5.3709399999999992</v>
      </c>
      <c r="G2023" s="2">
        <f>'Moving Avg'!F2023</f>
        <v>5.5367849999999974</v>
      </c>
      <c r="H2023" s="2">
        <f>'Moving Avg'!G2023</f>
        <v>5.5621860000000023</v>
      </c>
      <c r="I2023" s="2">
        <f>'Moving Avg'!H2023</f>
        <v>5.4969820000000036</v>
      </c>
      <c r="J2023" s="6" t="str">
        <f>OBV!F2023</f>
        <v>BEARISH</v>
      </c>
      <c r="K2023" s="6" t="str">
        <f>OBV!G2023</f>
        <v>NEUTRAL</v>
      </c>
      <c r="L2023" s="6" t="str">
        <f>OBV!H2023</f>
        <v>CONFIRMED BEARISH</v>
      </c>
    </row>
    <row r="2024" spans="1:12" ht="13.5" x14ac:dyDescent="0.25">
      <c r="A2024" s="3">
        <f>RSI!A2024</f>
        <v>44951</v>
      </c>
      <c r="B2024" s="2">
        <f>RSI!B2024</f>
        <v>5.3693</v>
      </c>
      <c r="C2024" s="2">
        <f>RSI!I2024</f>
        <v>24.528999341738654</v>
      </c>
      <c r="D2024" s="2">
        <f>MACD!E2024</f>
        <v>0.11927587616118451</v>
      </c>
      <c r="E2024" s="2">
        <f>MACD!F2024</f>
        <v>0.14903055845297716</v>
      </c>
      <c r="F2024" s="2">
        <f>'Moving Avg'!D2024</f>
        <v>5.3693</v>
      </c>
      <c r="G2024" s="2">
        <f>'Moving Avg'!F2024</f>
        <v>5.5156899999999975</v>
      </c>
      <c r="H2024" s="2">
        <f>'Moving Avg'!G2024</f>
        <v>5.5666540000000024</v>
      </c>
      <c r="I2024" s="2">
        <f>'Moving Avg'!H2024</f>
        <v>5.4971065000000046</v>
      </c>
      <c r="J2024" s="6" t="str">
        <f>OBV!F2024</f>
        <v>BEARISH</v>
      </c>
      <c r="K2024" s="6" t="str">
        <f>OBV!G2024</f>
        <v>NEUTRAL</v>
      </c>
      <c r="L2024" s="6" t="str">
        <f>OBV!H2024</f>
        <v>CONFIRMED BEARISH</v>
      </c>
    </row>
    <row r="2025" spans="1:12" ht="13.5" x14ac:dyDescent="0.25">
      <c r="A2025" s="3">
        <f>RSI!A2025</f>
        <v>44952</v>
      </c>
      <c r="B2025" s="2">
        <f>RSI!B2025</f>
        <v>5.3609999999999998</v>
      </c>
      <c r="C2025" s="2">
        <f>RSI!I2025</f>
        <v>23.799504489689269</v>
      </c>
      <c r="D2025" s="2">
        <f>MACD!E2025</f>
        <v>9.8390536772204662E-2</v>
      </c>
      <c r="E2025" s="2">
        <f>MACD!F2025</f>
        <v>0.13890255411682267</v>
      </c>
      <c r="F2025" s="2">
        <f>'Moving Avg'!D2025</f>
        <v>5.3676399999999997</v>
      </c>
      <c r="G2025" s="2">
        <f>'Moving Avg'!F2025</f>
        <v>5.4945949999999986</v>
      </c>
      <c r="H2025" s="2">
        <f>'Moving Avg'!G2025</f>
        <v>5.5712880000000018</v>
      </c>
      <c r="I2025" s="2">
        <f>'Moving Avg'!H2025</f>
        <v>5.4971895000000055</v>
      </c>
      <c r="J2025" s="6" t="str">
        <f>OBV!F2025</f>
        <v>BEARISH</v>
      </c>
      <c r="K2025" s="6" t="str">
        <f>OBV!G2025</f>
        <v>NEUTRAL</v>
      </c>
      <c r="L2025" s="6" t="str">
        <f>OBV!H2025</f>
        <v>CONFIRMED BEARISH</v>
      </c>
    </row>
    <row r="2026" spans="1:12" ht="13.5" x14ac:dyDescent="0.25">
      <c r="A2026" s="3">
        <f>RSI!A2026</f>
        <v>44953</v>
      </c>
      <c r="B2026" s="2">
        <f>RSI!B2026</f>
        <v>5.3609999999999998</v>
      </c>
      <c r="C2026" s="2">
        <f>RSI!I2026</f>
        <v>23.799504489689269</v>
      </c>
      <c r="D2026" s="2">
        <f>MACD!E2026</f>
        <v>8.1565948512778874E-2</v>
      </c>
      <c r="E2026" s="2">
        <f>MACD!F2026</f>
        <v>0.12743523299601392</v>
      </c>
      <c r="F2026" s="2">
        <f>'Moving Avg'!D2026</f>
        <v>5.3659800000000004</v>
      </c>
      <c r="G2026" s="2">
        <f>'Moving Avg'!F2026</f>
        <v>5.4734999999999996</v>
      </c>
      <c r="H2026" s="2">
        <f>'Moving Avg'!G2026</f>
        <v>5.5752600000000019</v>
      </c>
      <c r="I2026" s="2">
        <f>'Moving Avg'!H2026</f>
        <v>5.4972725000000073</v>
      </c>
      <c r="J2026" s="6" t="str">
        <f>OBV!F2026</f>
        <v>BEARISH</v>
      </c>
      <c r="K2026" s="6" t="str">
        <f>OBV!G2026</f>
        <v>NEUTRAL</v>
      </c>
      <c r="L2026" s="6" t="str">
        <f>OBV!H2026</f>
        <v>CONFIRMED BEARISH</v>
      </c>
    </row>
    <row r="2027" spans="1:12" ht="13.5" x14ac:dyDescent="0.25">
      <c r="A2027" s="3">
        <f>RSI!A2027</f>
        <v>44956</v>
      </c>
      <c r="B2027" s="2">
        <f>RSI!B2027</f>
        <v>5.3693</v>
      </c>
      <c r="C2027" s="2">
        <f>RSI!I2027</f>
        <v>26.340141650366888</v>
      </c>
      <c r="D2027" s="2">
        <f>MACD!E2027</f>
        <v>6.7499778810804045E-2</v>
      </c>
      <c r="E2027" s="2">
        <f>MACD!F2027</f>
        <v>0.11544814215897195</v>
      </c>
      <c r="F2027" s="2">
        <f>'Moving Avg'!D2027</f>
        <v>5.3659799999999995</v>
      </c>
      <c r="G2027" s="2">
        <f>'Moving Avg'!F2027</f>
        <v>5.4528199999999991</v>
      </c>
      <c r="H2027" s="2">
        <f>'Moving Avg'!G2027</f>
        <v>5.5747640000000009</v>
      </c>
      <c r="I2027" s="2">
        <f>'Moving Avg'!H2027</f>
        <v>5.4973970000000074</v>
      </c>
      <c r="J2027" s="6" t="str">
        <f>OBV!F2027</f>
        <v>BEARISH</v>
      </c>
      <c r="K2027" s="6" t="str">
        <f>OBV!G2027</f>
        <v>NEUTRAL</v>
      </c>
      <c r="L2027" s="6" t="str">
        <f>OBV!H2027</f>
        <v>NEUTRAL</v>
      </c>
    </row>
    <row r="2028" spans="1:12" ht="13.5" x14ac:dyDescent="0.25">
      <c r="A2028" s="3">
        <f>RSI!A2028</f>
        <v>44957</v>
      </c>
      <c r="B2028" s="2">
        <f>RSI!B2028</f>
        <v>5.3693</v>
      </c>
      <c r="C2028" s="2">
        <f>RSI!I2028</f>
        <v>26.340141650366888</v>
      </c>
      <c r="D2028" s="2">
        <f>MACD!E2028</f>
        <v>4.9906058630501349E-2</v>
      </c>
      <c r="E2028" s="2">
        <f>MACD!F2028</f>
        <v>0.10233972545327784</v>
      </c>
      <c r="F2028" s="2">
        <f>'Moving Avg'!D2028</f>
        <v>5.3659799999999995</v>
      </c>
      <c r="G2028" s="2">
        <f>'Moving Avg'!F2028</f>
        <v>5.4321399999999986</v>
      </c>
      <c r="H2028" s="2">
        <f>'Moving Avg'!G2028</f>
        <v>5.5746000000000011</v>
      </c>
      <c r="I2028" s="2">
        <f>'Moving Avg'!H2028</f>
        <v>5.4975215000000084</v>
      </c>
      <c r="J2028" s="6" t="str">
        <f>OBV!F2028</f>
        <v>BEARISH</v>
      </c>
      <c r="K2028" s="6" t="str">
        <f>OBV!G2028</f>
        <v>NEUTRAL</v>
      </c>
      <c r="L2028" s="6" t="str">
        <f>OBV!H2028</f>
        <v>NEUTRAL</v>
      </c>
    </row>
    <row r="2029" spans="1:12" ht="13.5" x14ac:dyDescent="0.25">
      <c r="A2029" s="3">
        <f>RSI!A2029</f>
        <v>44958</v>
      </c>
      <c r="B2029" s="2">
        <f>RSI!B2029</f>
        <v>5.6092000000000004</v>
      </c>
      <c r="C2029" s="2">
        <f>RSI!I2029</f>
        <v>65.216249580667821</v>
      </c>
      <c r="D2029" s="2">
        <f>MACD!E2029</f>
        <v>1.78761518381787E-2</v>
      </c>
      <c r="E2029" s="2">
        <f>MACD!F2029</f>
        <v>8.5447010730258011E-2</v>
      </c>
      <c r="F2029" s="2">
        <f>'Moving Avg'!D2029</f>
        <v>5.4139600000000003</v>
      </c>
      <c r="G2029" s="2">
        <f>'Moving Avg'!F2029</f>
        <v>5.4234549999999988</v>
      </c>
      <c r="H2029" s="2">
        <f>'Moving Avg'!G2029</f>
        <v>5.5792340000000014</v>
      </c>
      <c r="I2029" s="2">
        <f>'Moving Avg'!H2029</f>
        <v>5.4989630000000087</v>
      </c>
      <c r="J2029" s="6" t="str">
        <f>OBV!F2029</f>
        <v>BEARISH</v>
      </c>
      <c r="K2029" s="6" t="str">
        <f>OBV!G2029</f>
        <v>NEUTRAL</v>
      </c>
      <c r="L2029" s="6" t="str">
        <f>OBV!H2029</f>
        <v>BEARISH DIVERGENCE</v>
      </c>
    </row>
    <row r="2030" spans="1:12" ht="13.5" x14ac:dyDescent="0.25">
      <c r="A2030" s="3">
        <f>RSI!A2030</f>
        <v>44959</v>
      </c>
      <c r="B2030" s="2">
        <f>RSI!B2030</f>
        <v>5.6753999999999998</v>
      </c>
      <c r="C2030" s="2">
        <f>RSI!I2030</f>
        <v>69.932169464751667</v>
      </c>
      <c r="D2030" s="2">
        <f>MACD!E2030</f>
        <v>-1.6227919316355255E-2</v>
      </c>
      <c r="E2030" s="2">
        <f>MACD!F2030</f>
        <v>6.5112024720935358E-2</v>
      </c>
      <c r="F2030" s="2">
        <f>'Moving Avg'!D2030</f>
        <v>5.4768400000000002</v>
      </c>
      <c r="G2030" s="2">
        <f>'Moving Avg'!F2030</f>
        <v>5.4304899999999998</v>
      </c>
      <c r="H2030" s="2">
        <f>'Moving Avg'!G2030</f>
        <v>5.5851920000000019</v>
      </c>
      <c r="I2030" s="2">
        <f>'Moving Avg'!H2030</f>
        <v>5.5009320000000104</v>
      </c>
      <c r="J2030" s="6" t="str">
        <f>OBV!F2030</f>
        <v>BULLISH</v>
      </c>
      <c r="K2030" s="6" t="str">
        <f>OBV!G2030</f>
        <v>NEUTRAL</v>
      </c>
      <c r="L2030" s="6" t="str">
        <f>OBV!H2030</f>
        <v>CONFIRMED BULLISH</v>
      </c>
    </row>
    <row r="2031" spans="1:12" ht="13.5" x14ac:dyDescent="0.25">
      <c r="A2031" s="3">
        <f>RSI!A2031</f>
        <v>44960</v>
      </c>
      <c r="B2031" s="2">
        <f>RSI!B2031</f>
        <v>5.6753999999999998</v>
      </c>
      <c r="C2031" s="2">
        <f>RSI!I2031</f>
        <v>69.932169464751667</v>
      </c>
      <c r="D2031" s="2">
        <f>MACD!E2031</f>
        <v>-4.625101871872328E-2</v>
      </c>
      <c r="E2031" s="2">
        <f>MACD!F2031</f>
        <v>4.2839416033003633E-2</v>
      </c>
      <c r="F2031" s="2">
        <f>'Moving Avg'!D2031</f>
        <v>5.53972</v>
      </c>
      <c r="G2031" s="2">
        <f>'Moving Avg'!F2031</f>
        <v>5.4375249999999991</v>
      </c>
      <c r="H2031" s="2">
        <f>'Moving Avg'!G2031</f>
        <v>5.5911500000000025</v>
      </c>
      <c r="I2031" s="2">
        <f>'Moving Avg'!H2031</f>
        <v>5.5029795000000119</v>
      </c>
      <c r="J2031" s="6" t="str">
        <f>OBV!F2031</f>
        <v>BULLISH</v>
      </c>
      <c r="K2031" s="6" t="str">
        <f>OBV!G2031</f>
        <v>NEUTRAL</v>
      </c>
      <c r="L2031" s="6" t="str">
        <f>OBV!H2031</f>
        <v>CONFIRMED BULLISH</v>
      </c>
    </row>
    <row r="2032" spans="1:12" ht="13.5" x14ac:dyDescent="0.25">
      <c r="A2032" s="3">
        <f>RSI!A2032</f>
        <v>44963</v>
      </c>
      <c r="B2032" s="2">
        <f>RSI!B2032</f>
        <v>5.6753999999999998</v>
      </c>
      <c r="C2032" s="2">
        <f>RSI!I2032</f>
        <v>69.932169464751667</v>
      </c>
      <c r="D2032" s="2">
        <f>MACD!E2032</f>
        <v>-7.2734631997289689E-2</v>
      </c>
      <c r="E2032" s="2">
        <f>MACD!F2032</f>
        <v>1.9724606426944964E-2</v>
      </c>
      <c r="F2032" s="2">
        <f>'Moving Avg'!D2032</f>
        <v>5.6009399999999996</v>
      </c>
      <c r="G2032" s="2">
        <f>'Moving Avg'!F2032</f>
        <v>5.4445600000000001</v>
      </c>
      <c r="H2032" s="2">
        <f>'Moving Avg'!G2032</f>
        <v>5.601078000000002</v>
      </c>
      <c r="I2032" s="2">
        <f>'Moving Avg'!H2032</f>
        <v>5.5050270000000117</v>
      </c>
      <c r="J2032" s="6" t="str">
        <f>OBV!F2032</f>
        <v>BULLISH</v>
      </c>
      <c r="K2032" s="6" t="str">
        <f>OBV!G2032</f>
        <v>NEUTRAL</v>
      </c>
      <c r="L2032" s="6" t="str">
        <f>OBV!H2032</f>
        <v>CONFIRMED BULLISH</v>
      </c>
    </row>
    <row r="2033" spans="1:12" ht="13.5" x14ac:dyDescent="0.25">
      <c r="A2033" s="3">
        <f>RSI!A2033</f>
        <v>44964</v>
      </c>
      <c r="B2033" s="2">
        <f>RSI!B2033</f>
        <v>5.6753999999999998</v>
      </c>
      <c r="C2033" s="2">
        <f>RSI!I2033</f>
        <v>69.932169464751667</v>
      </c>
      <c r="D2033" s="2">
        <f>MACD!E2033</f>
        <v>-9.6143336053176931E-2</v>
      </c>
      <c r="E2033" s="2">
        <f>MACD!F2033</f>
        <v>-3.4489820690794155E-3</v>
      </c>
      <c r="F2033" s="2">
        <f>'Moving Avg'!D2033</f>
        <v>5.6621600000000001</v>
      </c>
      <c r="G2033" s="2">
        <f>'Moving Avg'!F2033</f>
        <v>5.4549050000000001</v>
      </c>
      <c r="H2033" s="2">
        <f>'Moving Avg'!G2033</f>
        <v>5.6086900000000028</v>
      </c>
      <c r="I2033" s="2">
        <f>'Moving Avg'!H2033</f>
        <v>5.5068785000000116</v>
      </c>
      <c r="J2033" s="6" t="str">
        <f>OBV!F2033</f>
        <v>BULLISH</v>
      </c>
      <c r="K2033" s="6" t="str">
        <f>OBV!G2033</f>
        <v>NEUTRAL</v>
      </c>
      <c r="L2033" s="6" t="str">
        <f>OBV!H2033</f>
        <v>CONFIRMED BULLISH</v>
      </c>
    </row>
    <row r="2034" spans="1:12" ht="13.5" x14ac:dyDescent="0.25">
      <c r="A2034" s="3">
        <f>RSI!A2034</f>
        <v>44965</v>
      </c>
      <c r="B2034" s="2">
        <f>RSI!B2034</f>
        <v>5.6670999999999996</v>
      </c>
      <c r="C2034" s="2">
        <f>RSI!I2034</f>
        <v>68.368992914575216</v>
      </c>
      <c r="D2034" s="2">
        <f>MACD!E2034</f>
        <v>-0.11626134252370779</v>
      </c>
      <c r="E2034" s="2">
        <f>MACD!F2034</f>
        <v>-2.6011454160005092E-2</v>
      </c>
      <c r="F2034" s="2">
        <f>'Moving Avg'!D2034</f>
        <v>5.6737399999999996</v>
      </c>
      <c r="G2034" s="2">
        <f>'Moving Avg'!F2034</f>
        <v>5.464834999999999</v>
      </c>
      <c r="H2034" s="2">
        <f>'Moving Avg'!G2034</f>
        <v>5.613158000000003</v>
      </c>
      <c r="I2034" s="2">
        <f>'Moving Avg'!H2034</f>
        <v>5.508492000000011</v>
      </c>
      <c r="J2034" s="6" t="str">
        <f>OBV!F2034</f>
        <v>BEARISH</v>
      </c>
      <c r="K2034" s="6" t="str">
        <f>OBV!G2034</f>
        <v>NEUTRAL</v>
      </c>
      <c r="L2034" s="6" t="str">
        <f>OBV!H2034</f>
        <v>BEARISH DIVERGENCE</v>
      </c>
    </row>
    <row r="2035" spans="1:12" ht="13.5" x14ac:dyDescent="0.25">
      <c r="A2035" s="3">
        <f>RSI!A2035</f>
        <v>44966</v>
      </c>
      <c r="B2035" s="2">
        <f>RSI!B2035</f>
        <v>5.4355000000000002</v>
      </c>
      <c r="C2035" s="2">
        <f>RSI!I2035</f>
        <v>40.897852814393872</v>
      </c>
      <c r="D2035" s="2">
        <f>MACD!E2035</f>
        <v>-0.11821349753596078</v>
      </c>
      <c r="E2035" s="2">
        <f>MACD!F2035</f>
        <v>-4.4451862835196226E-2</v>
      </c>
      <c r="F2035" s="2">
        <f>'Moving Avg'!D2035</f>
        <v>5.6257600000000005</v>
      </c>
      <c r="G2035" s="2">
        <f>'Moving Avg'!F2035</f>
        <v>5.4656649999999996</v>
      </c>
      <c r="H2035" s="2">
        <f>'Moving Avg'!G2035</f>
        <v>5.6129940000000023</v>
      </c>
      <c r="I2035" s="2">
        <f>'Moving Avg'!H2035</f>
        <v>5.5093400000000115</v>
      </c>
      <c r="J2035" s="6" t="str">
        <f>OBV!F2035</f>
        <v>BEARISH</v>
      </c>
      <c r="K2035" s="6" t="str">
        <f>OBV!G2035</f>
        <v>NEUTRAL</v>
      </c>
      <c r="L2035" s="6" t="str">
        <f>OBV!H2035</f>
        <v>CONFIRMED BEARISH</v>
      </c>
    </row>
    <row r="2036" spans="1:12" ht="13.5" x14ac:dyDescent="0.25">
      <c r="A2036" s="3">
        <f>RSI!A2036</f>
        <v>44967</v>
      </c>
      <c r="B2036" s="2">
        <f>RSI!B2036</f>
        <v>5.3361999999999998</v>
      </c>
      <c r="C2036" s="2">
        <f>RSI!I2036</f>
        <v>34.497542434496623</v>
      </c>
      <c r="D2036" s="2">
        <f>MACD!E2036</f>
        <v>-0.11188924864201688</v>
      </c>
      <c r="E2036" s="2">
        <f>MACD!F2036</f>
        <v>-5.7939339996560361E-2</v>
      </c>
      <c r="F2036" s="2">
        <f>'Moving Avg'!D2036</f>
        <v>5.5579200000000002</v>
      </c>
      <c r="G2036" s="2">
        <f>'Moving Avg'!F2036</f>
        <v>5.4615299999999998</v>
      </c>
      <c r="H2036" s="2">
        <f>'Moving Avg'!G2036</f>
        <v>5.6108440000000019</v>
      </c>
      <c r="I2036" s="2">
        <f>'Moving Avg'!H2036</f>
        <v>5.5085520000000097</v>
      </c>
      <c r="J2036" s="6" t="str">
        <f>OBV!F2036</f>
        <v>BEARISH</v>
      </c>
      <c r="K2036" s="6" t="str">
        <f>OBV!G2036</f>
        <v>NEUTRAL</v>
      </c>
      <c r="L2036" s="6" t="str">
        <f>OBV!H2036</f>
        <v>CONFIRMED BEARISH</v>
      </c>
    </row>
    <row r="2037" spans="1:12" ht="13.5" x14ac:dyDescent="0.25">
      <c r="A2037" s="3">
        <f>RSI!A2037</f>
        <v>44970</v>
      </c>
      <c r="B2037" s="2">
        <f>RSI!B2037</f>
        <v>5.5761000000000003</v>
      </c>
      <c r="C2037" s="2">
        <f>RSI!I2037</f>
        <v>53.450631523020036</v>
      </c>
      <c r="D2037" s="2">
        <f>MACD!E2037</f>
        <v>-0.12187008784315001</v>
      </c>
      <c r="E2037" s="2">
        <f>MACD!F2037</f>
        <v>-7.0725489565878291E-2</v>
      </c>
      <c r="F2037" s="2">
        <f>'Moving Avg'!D2037</f>
        <v>5.5380599999999998</v>
      </c>
      <c r="G2037" s="2">
        <f>'Moving Avg'!F2037</f>
        <v>5.4693899999999998</v>
      </c>
      <c r="H2037" s="2">
        <f>'Moving Avg'!G2037</f>
        <v>5.6133260000000007</v>
      </c>
      <c r="I2037" s="2">
        <f>'Moving Avg'!H2037</f>
        <v>5.5089635000000099</v>
      </c>
      <c r="J2037" s="6" t="str">
        <f>OBV!F2037</f>
        <v>BEARISH</v>
      </c>
      <c r="K2037" s="6" t="str">
        <f>OBV!G2037</f>
        <v>NEUTRAL</v>
      </c>
      <c r="L2037" s="6" t="str">
        <f>OBV!H2037</f>
        <v>CONFIRMED BEARISH</v>
      </c>
    </row>
    <row r="2038" spans="1:12" ht="13.5" x14ac:dyDescent="0.25">
      <c r="A2038" s="3">
        <f>RSI!A2038</f>
        <v>44971</v>
      </c>
      <c r="B2038" s="2">
        <f>RSI!B2038</f>
        <v>5.5761000000000003</v>
      </c>
      <c r="C2038" s="2">
        <f>RSI!I2038</f>
        <v>53.450631523020036</v>
      </c>
      <c r="D2038" s="2">
        <f>MACD!E2038</f>
        <v>-0.13065769590280407</v>
      </c>
      <c r="E2038" s="2">
        <f>MACD!F2038</f>
        <v>-8.2711930833263447E-2</v>
      </c>
      <c r="F2038" s="2">
        <f>'Moving Avg'!D2038</f>
        <v>5.5182000000000002</v>
      </c>
      <c r="G2038" s="2">
        <f>'Moving Avg'!F2038</f>
        <v>5.4793199999999995</v>
      </c>
      <c r="H2038" s="2">
        <f>'Moving Avg'!G2038</f>
        <v>5.614484</v>
      </c>
      <c r="I2038" s="2">
        <f>'Moving Avg'!H2038</f>
        <v>5.5093750000000101</v>
      </c>
      <c r="J2038" s="6" t="str">
        <f>OBV!F2038</f>
        <v>BEARISH</v>
      </c>
      <c r="K2038" s="6" t="str">
        <f>OBV!G2038</f>
        <v>NEUTRAL</v>
      </c>
      <c r="L2038" s="6" t="str">
        <f>OBV!H2038</f>
        <v>CONFIRMED BEARISH</v>
      </c>
    </row>
    <row r="2039" spans="1:12" ht="13.5" x14ac:dyDescent="0.25">
      <c r="A2039" s="3">
        <f>RSI!A2039</f>
        <v>44972</v>
      </c>
      <c r="B2039" s="2">
        <f>RSI!B2039</f>
        <v>5.5761000000000003</v>
      </c>
      <c r="C2039" s="2">
        <f>RSI!I2039</f>
        <v>53.450631523020036</v>
      </c>
      <c r="D2039" s="2">
        <f>MACD!E2039</f>
        <v>-0.1015026002697379</v>
      </c>
      <c r="E2039" s="2">
        <f>MACD!F2039</f>
        <v>-8.6470064720558348E-2</v>
      </c>
      <c r="F2039" s="2">
        <f>'Moving Avg'!D2039</f>
        <v>5.5</v>
      </c>
      <c r="G2039" s="2">
        <f>'Moving Avg'!F2039</f>
        <v>5.4892500000000002</v>
      </c>
      <c r="H2039" s="2">
        <f>'Moving Avg'!G2039</f>
        <v>5.6106780000000018</v>
      </c>
      <c r="I2039" s="2">
        <f>'Moving Avg'!H2039</f>
        <v>5.5097865000000095</v>
      </c>
      <c r="J2039" s="6" t="str">
        <f>OBV!F2039</f>
        <v>BEARISH</v>
      </c>
      <c r="K2039" s="6" t="str">
        <f>OBV!G2039</f>
        <v>NEUTRAL</v>
      </c>
      <c r="L2039" s="6" t="str">
        <f>OBV!H2039</f>
        <v>CONFIRMED BEARISH</v>
      </c>
    </row>
    <row r="2040" spans="1:12" ht="13.5" x14ac:dyDescent="0.25">
      <c r="A2040" s="3">
        <f>RSI!A2040</f>
        <v>44973</v>
      </c>
      <c r="B2040" s="2">
        <f>RSI!B2040</f>
        <v>5.6588000000000003</v>
      </c>
      <c r="C2040" s="2">
        <f>RSI!I2040</f>
        <v>58.607366155406702</v>
      </c>
      <c r="D2040" s="2">
        <f>MACD!E2040</f>
        <v>-7.3067666651014385E-2</v>
      </c>
      <c r="E2040" s="2">
        <f>MACD!F2040</f>
        <v>-8.3789585106649564E-2</v>
      </c>
      <c r="F2040" s="2">
        <f>'Moving Avg'!D2040</f>
        <v>5.5446599999999995</v>
      </c>
      <c r="G2040" s="2">
        <f>'Moving Avg'!F2040</f>
        <v>5.5037250000000002</v>
      </c>
      <c r="H2040" s="2">
        <f>'Moving Avg'!G2040</f>
        <v>5.6085260000000003</v>
      </c>
      <c r="I2040" s="2">
        <f>'Moving Avg'!H2040</f>
        <v>5.5106115000000093</v>
      </c>
      <c r="J2040" s="6" t="str">
        <f>OBV!F2040</f>
        <v>BEARISH</v>
      </c>
      <c r="K2040" s="6" t="str">
        <f>OBV!G2040</f>
        <v>NEUTRAL</v>
      </c>
      <c r="L2040" s="6" t="str">
        <f>OBV!H2040</f>
        <v>BEARISH DIVERGENCE</v>
      </c>
    </row>
    <row r="2041" spans="1:12" ht="13.5" x14ac:dyDescent="0.25">
      <c r="A2041" s="3">
        <f>RSI!A2041</f>
        <v>44974</v>
      </c>
      <c r="B2041" s="2">
        <f>RSI!B2041</f>
        <v>5.6588000000000003</v>
      </c>
      <c r="C2041" s="2">
        <f>RSI!I2041</f>
        <v>58.607366155406709</v>
      </c>
      <c r="D2041" s="2">
        <f>MACD!E2041</f>
        <v>-4.9767731004993543E-2</v>
      </c>
      <c r="E2041" s="2">
        <f>MACD!F2041</f>
        <v>-7.6985214286318368E-2</v>
      </c>
      <c r="F2041" s="2">
        <f>'Moving Avg'!D2041</f>
        <v>5.6091800000000003</v>
      </c>
      <c r="G2041" s="2">
        <f>'Moving Avg'!F2041</f>
        <v>5.5182000000000002</v>
      </c>
      <c r="H2041" s="2">
        <f>'Moving Avg'!G2041</f>
        <v>5.6060439999999998</v>
      </c>
      <c r="I2041" s="2">
        <f>'Moving Avg'!H2041</f>
        <v>5.5114365000000074</v>
      </c>
      <c r="J2041" s="6" t="str">
        <f>OBV!F2041</f>
        <v>BULLISH</v>
      </c>
      <c r="K2041" s="6" t="str">
        <f>OBV!G2041</f>
        <v>NEUTRAL</v>
      </c>
      <c r="L2041" s="6" t="str">
        <f>OBV!H2041</f>
        <v>CONFIRMED BULLISH</v>
      </c>
    </row>
    <row r="2042" spans="1:12" ht="13.5" x14ac:dyDescent="0.25">
      <c r="A2042" s="3">
        <f>RSI!A2042</f>
        <v>44977</v>
      </c>
      <c r="B2042" s="2">
        <f>RSI!B2042</f>
        <v>5.4105999999999996</v>
      </c>
      <c r="C2042" s="2">
        <f>RSI!I2042</f>
        <v>42.297745938255531</v>
      </c>
      <c r="D2042" s="2">
        <f>MACD!E2042</f>
        <v>-1.2371283065746752E-2</v>
      </c>
      <c r="E2042" s="2">
        <f>MACD!F2042</f>
        <v>-6.406242804220405E-2</v>
      </c>
      <c r="F2042" s="2">
        <f>'Moving Avg'!D2042</f>
        <v>5.5760799999999993</v>
      </c>
      <c r="G2042" s="2">
        <f>'Moving Avg'!F2042</f>
        <v>5.5202650000000002</v>
      </c>
      <c r="H2042" s="2">
        <f>'Moving Avg'!G2042</f>
        <v>5.5971079999999995</v>
      </c>
      <c r="I2042" s="2">
        <f>'Moving Avg'!H2042</f>
        <v>5.5121600000000068</v>
      </c>
      <c r="J2042" s="6" t="str">
        <f>OBV!F2042</f>
        <v>BULLISH</v>
      </c>
      <c r="K2042" s="6" t="str">
        <f>OBV!G2042</f>
        <v>NEUTRAL</v>
      </c>
      <c r="L2042" s="6" t="str">
        <f>OBV!H2042</f>
        <v>BULLISH DIVERGENCE</v>
      </c>
    </row>
    <row r="2043" spans="1:12" ht="13.5" x14ac:dyDescent="0.25">
      <c r="A2043" s="3">
        <f>RSI!A2043</f>
        <v>44978</v>
      </c>
      <c r="B2043" s="2">
        <f>RSI!B2043</f>
        <v>5.3444000000000003</v>
      </c>
      <c r="C2043" s="2">
        <f>RSI!I2043</f>
        <v>39.166966478935066</v>
      </c>
      <c r="D2043" s="2">
        <f>MACD!E2043</f>
        <v>2.4990279086833489E-2</v>
      </c>
      <c r="E2043" s="2">
        <f>MACD!F2043</f>
        <v>-4.6251886616396544E-2</v>
      </c>
      <c r="F2043" s="2">
        <f>'Moving Avg'!D2043</f>
        <v>5.5297399999999994</v>
      </c>
      <c r="G2043" s="2">
        <f>'Moving Avg'!F2043</f>
        <v>5.5190199999999994</v>
      </c>
      <c r="H2043" s="2">
        <f>'Moving Avg'!G2043</f>
        <v>5.587013999999999</v>
      </c>
      <c r="I2043" s="2">
        <f>'Moving Avg'!H2043</f>
        <v>5.511452500000007</v>
      </c>
      <c r="J2043" s="6" t="str">
        <f>OBV!F2043</f>
        <v>BEARISH</v>
      </c>
      <c r="K2043" s="6" t="str">
        <f>OBV!G2043</f>
        <v>NEUTRAL</v>
      </c>
      <c r="L2043" s="6" t="str">
        <f>OBV!H2043</f>
        <v>CONFIRMED BEARISH</v>
      </c>
    </row>
    <row r="2044" spans="1:12" ht="13.5" x14ac:dyDescent="0.25">
      <c r="A2044" s="3">
        <f>RSI!A2044</f>
        <v>44979</v>
      </c>
      <c r="B2044" s="2">
        <f>RSI!B2044</f>
        <v>5.4603000000000002</v>
      </c>
      <c r="C2044" s="2">
        <f>RSI!I2044</f>
        <v>46.616851438978777</v>
      </c>
      <c r="D2044" s="2">
        <f>MACD!E2044</f>
        <v>4.7887340270913903E-2</v>
      </c>
      <c r="E2044" s="2">
        <f>MACD!F2044</f>
        <v>-2.7424041238934452E-2</v>
      </c>
      <c r="F2044" s="2">
        <f>'Moving Avg'!D2044</f>
        <v>5.5065800000000005</v>
      </c>
      <c r="G2044" s="2">
        <f>'Moving Avg'!F2044</f>
        <v>5.5235699999999985</v>
      </c>
      <c r="H2044" s="2">
        <f>'Moving Avg'!G2044</f>
        <v>5.5792379999999993</v>
      </c>
      <c r="I2044" s="2">
        <f>'Moving Avg'!H2044</f>
        <v>5.5124245000000052</v>
      </c>
      <c r="J2044" s="6" t="str">
        <f>OBV!F2044</f>
        <v>BEARISH</v>
      </c>
      <c r="K2044" s="6" t="str">
        <f>OBV!G2044</f>
        <v>NEUTRAL</v>
      </c>
      <c r="L2044" s="6" t="str">
        <f>OBV!H2044</f>
        <v>CONFIRMED BEARISH</v>
      </c>
    </row>
    <row r="2045" spans="1:12" ht="13.5" x14ac:dyDescent="0.25">
      <c r="A2045" s="3">
        <f>RSI!A2045</f>
        <v>44980</v>
      </c>
      <c r="B2045" s="2">
        <f>RSI!B2045</f>
        <v>5.4603000000000002</v>
      </c>
      <c r="C2045" s="2">
        <f>RSI!I2045</f>
        <v>46.616851438978777</v>
      </c>
      <c r="D2045" s="2">
        <f>MACD!E2045</f>
        <v>3.2006834471877355E-2</v>
      </c>
      <c r="E2045" s="2">
        <f>MACD!F2045</f>
        <v>-1.5537866096772091E-2</v>
      </c>
      <c r="F2045" s="2">
        <f>'Moving Avg'!D2045</f>
        <v>5.4668800000000006</v>
      </c>
      <c r="G2045" s="2">
        <f>'Moving Avg'!F2045</f>
        <v>5.5285349999999998</v>
      </c>
      <c r="H2045" s="2">
        <f>'Moving Avg'!G2045</f>
        <v>5.5714620000000004</v>
      </c>
      <c r="I2045" s="2">
        <f>'Moving Avg'!H2045</f>
        <v>5.5133965000000043</v>
      </c>
      <c r="J2045" s="6" t="str">
        <f>OBV!F2045</f>
        <v>BEARISH</v>
      </c>
      <c r="K2045" s="6" t="str">
        <f>OBV!G2045</f>
        <v>NEUTRAL</v>
      </c>
      <c r="L2045" s="6" t="str">
        <f>OBV!H2045</f>
        <v>CONFIRMED BEARISH</v>
      </c>
    </row>
    <row r="2046" spans="1:12" ht="13.5" x14ac:dyDescent="0.25">
      <c r="A2046" s="3">
        <f>RSI!A2046</f>
        <v>44981</v>
      </c>
      <c r="B2046" s="2">
        <f>RSI!B2046</f>
        <v>5.4603000000000002</v>
      </c>
      <c r="C2046" s="2">
        <f>RSI!I2046</f>
        <v>46.616851438978777</v>
      </c>
      <c r="D2046" s="2">
        <f>MACD!E2046</f>
        <v>3.6405483390504756E-3</v>
      </c>
      <c r="E2046" s="2">
        <f>MACD!F2046</f>
        <v>-1.1702183209607579E-2</v>
      </c>
      <c r="F2046" s="2">
        <f>'Moving Avg'!D2046</f>
        <v>5.4271799999999999</v>
      </c>
      <c r="G2046" s="2">
        <f>'Moving Avg'!F2046</f>
        <v>5.5335000000000001</v>
      </c>
      <c r="H2046" s="2">
        <f>'Moving Avg'!G2046</f>
        <v>5.5636860000000015</v>
      </c>
      <c r="I2046" s="2">
        <f>'Moving Avg'!H2046</f>
        <v>5.5143685000000024</v>
      </c>
      <c r="J2046" s="6" t="str">
        <f>OBV!F2046</f>
        <v>BEARISH</v>
      </c>
      <c r="K2046" s="6" t="str">
        <f>OBV!G2046</f>
        <v>NEUTRAL</v>
      </c>
      <c r="L2046" s="6" t="str">
        <f>OBV!H2046</f>
        <v>CONFIRMED BEARISH</v>
      </c>
    </row>
    <row r="2047" spans="1:12" ht="13.5" x14ac:dyDescent="0.25">
      <c r="A2047" s="3">
        <f>RSI!A2047</f>
        <v>44984</v>
      </c>
      <c r="B2047" s="2">
        <f>RSI!B2047</f>
        <v>5.4603000000000002</v>
      </c>
      <c r="C2047" s="2">
        <f>RSI!I2047</f>
        <v>46.616851438978777</v>
      </c>
      <c r="D2047" s="2">
        <f>MACD!E2047</f>
        <v>1.6868209649922861E-2</v>
      </c>
      <c r="E2047" s="2">
        <f>MACD!F2047</f>
        <v>-5.9881046377014916E-3</v>
      </c>
      <c r="F2047" s="2">
        <f>'Moving Avg'!D2047</f>
        <v>5.4371200000000002</v>
      </c>
      <c r="G2047" s="2">
        <f>'Moving Avg'!F2047</f>
        <v>5.5380500000000001</v>
      </c>
      <c r="H2047" s="2">
        <f>'Moving Avg'!G2047</f>
        <v>5.5564060000000008</v>
      </c>
      <c r="I2047" s="2">
        <f>'Moving Avg'!H2047</f>
        <v>5.5142405000000023</v>
      </c>
      <c r="J2047" s="6" t="str">
        <f>OBV!F2047</f>
        <v>BEARISH</v>
      </c>
      <c r="K2047" s="6" t="str">
        <f>OBV!G2047</f>
        <v>NEUTRAL</v>
      </c>
      <c r="L2047" s="6" t="str">
        <f>OBV!H2047</f>
        <v>BEARISH DIVERGENCE</v>
      </c>
    </row>
    <row r="2048" spans="1:12" ht="13.5" x14ac:dyDescent="0.25">
      <c r="A2048" s="3">
        <f>RSI!A2048</f>
        <v>44985</v>
      </c>
      <c r="B2048" s="2">
        <f>RSI!B2048</f>
        <v>5.4603000000000002</v>
      </c>
      <c r="C2048" s="2">
        <f>RSI!I2048</f>
        <v>46.616851438978777</v>
      </c>
      <c r="D2048" s="2">
        <f>MACD!E2048</f>
        <v>2.8359189769267878E-2</v>
      </c>
      <c r="E2048" s="2">
        <f>MACD!F2048</f>
        <v>8.8135424369238224E-4</v>
      </c>
      <c r="F2048" s="2">
        <f>'Moving Avg'!D2048</f>
        <v>5.4603000000000002</v>
      </c>
      <c r="G2048" s="2">
        <f>'Moving Avg'!F2048</f>
        <v>5.5426000000000011</v>
      </c>
      <c r="H2048" s="2">
        <f>'Moving Avg'!G2048</f>
        <v>5.5494580000000004</v>
      </c>
      <c r="I2048" s="2">
        <f>'Moving Avg'!H2048</f>
        <v>5.5141910000000021</v>
      </c>
      <c r="J2048" s="6" t="str">
        <f>OBV!F2048</f>
        <v>BULLISH</v>
      </c>
      <c r="K2048" s="6" t="str">
        <f>OBV!G2048</f>
        <v>NEUTRAL</v>
      </c>
      <c r="L2048" s="6" t="str">
        <f>OBV!H2048</f>
        <v>CONFIRMED BULLISH</v>
      </c>
    </row>
    <row r="2049" spans="1:12" ht="13.5" x14ac:dyDescent="0.25">
      <c r="A2049" s="3">
        <f>RSI!A2049</f>
        <v>44986</v>
      </c>
      <c r="B2049" s="2">
        <f>RSI!B2049</f>
        <v>5.4603000000000002</v>
      </c>
      <c r="C2049" s="2">
        <f>RSI!I2049</f>
        <v>46.616851438978777</v>
      </c>
      <c r="D2049" s="2">
        <f>MACD!E2049</f>
        <v>3.8358570891041666E-2</v>
      </c>
      <c r="E2049" s="2">
        <f>MACD!F2049</f>
        <v>8.3767975731622382E-3</v>
      </c>
      <c r="F2049" s="2">
        <f>'Moving Avg'!D2049</f>
        <v>5.4603000000000002</v>
      </c>
      <c r="G2049" s="2">
        <f>'Moving Avg'!F2049</f>
        <v>5.5351550000000005</v>
      </c>
      <c r="H2049" s="2">
        <f>'Moving Avg'!G2049</f>
        <v>5.5420119999999997</v>
      </c>
      <c r="I2049" s="2">
        <f>'Moving Avg'!H2049</f>
        <v>5.514063000000001</v>
      </c>
      <c r="J2049" s="6" t="str">
        <f>OBV!F2049</f>
        <v>NEUTRAL</v>
      </c>
      <c r="K2049" s="6" t="str">
        <f>OBV!G2049</f>
        <v>NEUTRAL</v>
      </c>
      <c r="L2049" s="6" t="str">
        <f>OBV!H2049</f>
        <v>NEUTRAL</v>
      </c>
    </row>
    <row r="2050" spans="1:12" ht="13.5" x14ac:dyDescent="0.25">
      <c r="A2050" s="3">
        <f>RSI!A2050</f>
        <v>44987</v>
      </c>
      <c r="B2050" s="2">
        <f>RSI!B2050</f>
        <v>5.3444000000000003</v>
      </c>
      <c r="C2050" s="2">
        <f>RSI!I2050</f>
        <v>39.139707100084919</v>
      </c>
      <c r="D2050" s="2">
        <f>MACD!E2050</f>
        <v>6.8383629366608467E-2</v>
      </c>
      <c r="E2050" s="2">
        <f>MACD!F2050</f>
        <v>2.0378163931851483E-2</v>
      </c>
      <c r="F2050" s="2">
        <f>'Moving Avg'!D2050</f>
        <v>5.4371200000000002</v>
      </c>
      <c r="G2050" s="2">
        <f>'Moving Avg'!F2050</f>
        <v>5.5186050000000009</v>
      </c>
      <c r="H2050" s="2">
        <f>'Moving Avg'!G2050</f>
        <v>5.5330759999999994</v>
      </c>
      <c r="I2050" s="2">
        <f>'Moving Avg'!H2050</f>
        <v>5.5133555000000012</v>
      </c>
      <c r="J2050" s="6" t="str">
        <f>OBV!F2050</f>
        <v>BEARISH</v>
      </c>
      <c r="K2050" s="6" t="str">
        <f>OBV!G2050</f>
        <v>NEUTRAL</v>
      </c>
      <c r="L2050" s="6" t="str">
        <f>OBV!H2050</f>
        <v>CONFIRMED BEARISH</v>
      </c>
    </row>
    <row r="2051" spans="1:12" ht="13.5" x14ac:dyDescent="0.25">
      <c r="A2051" s="3">
        <f>RSI!A2051</f>
        <v>44988</v>
      </c>
      <c r="B2051" s="2">
        <f>RSI!B2051</f>
        <v>5.3361999999999998</v>
      </c>
      <c r="C2051" s="2">
        <f>RSI!I2051</f>
        <v>38.667154517870244</v>
      </c>
      <c r="D2051" s="2">
        <f>MACD!E2051</f>
        <v>9.5318548350410204E-2</v>
      </c>
      <c r="E2051" s="2">
        <f>MACD!F2051</f>
        <v>3.5366240815563235E-2</v>
      </c>
      <c r="F2051" s="2">
        <f>'Moving Avg'!D2051</f>
        <v>5.4123000000000001</v>
      </c>
      <c r="G2051" s="2">
        <f>'Moving Avg'!F2051</f>
        <v>5.5016450000000017</v>
      </c>
      <c r="H2051" s="2">
        <f>'Moving Avg'!G2051</f>
        <v>5.5241419999999986</v>
      </c>
      <c r="I2051" s="2">
        <f>'Moving Avg'!H2051</f>
        <v>5.5126070000000018</v>
      </c>
      <c r="J2051" s="6" t="str">
        <f>OBV!F2051</f>
        <v>BEARISH</v>
      </c>
      <c r="K2051" s="6" t="str">
        <f>OBV!G2051</f>
        <v>NEUTRAL</v>
      </c>
      <c r="L2051" s="6" t="str">
        <f>OBV!H2051</f>
        <v>CONFIRMED BEARISH</v>
      </c>
    </row>
    <row r="2052" spans="1:12" ht="13.5" x14ac:dyDescent="0.25">
      <c r="A2052" s="3">
        <f>RSI!A2052</f>
        <v>44991</v>
      </c>
      <c r="B2052" s="2">
        <f>RSI!B2052</f>
        <v>5.452</v>
      </c>
      <c r="C2052" s="2">
        <f>RSI!I2052</f>
        <v>48.181830941015726</v>
      </c>
      <c r="D2052" s="2">
        <f>MACD!E2052</f>
        <v>7.2249113954808486E-2</v>
      </c>
      <c r="E2052" s="2">
        <f>MACD!F2052</f>
        <v>4.274281544341229E-2</v>
      </c>
      <c r="F2052" s="2">
        <f>'Moving Avg'!D2052</f>
        <v>5.410639999999999</v>
      </c>
      <c r="G2052" s="2">
        <f>'Moving Avg'!F2052</f>
        <v>5.4904750000000018</v>
      </c>
      <c r="H2052" s="2">
        <f>'Moving Avg'!G2052</f>
        <v>5.5165299999999977</v>
      </c>
      <c r="I2052" s="2">
        <f>'Moving Avg'!H2052</f>
        <v>5.5124375000000008</v>
      </c>
      <c r="J2052" s="6" t="str">
        <f>OBV!F2052</f>
        <v>BEARISH</v>
      </c>
      <c r="K2052" s="6" t="str">
        <f>OBV!G2052</f>
        <v>NEUTRAL</v>
      </c>
      <c r="L2052" s="6" t="str">
        <f>OBV!H2052</f>
        <v>CONFIRMED BEARISH</v>
      </c>
    </row>
    <row r="2053" spans="1:12" ht="13.5" x14ac:dyDescent="0.25">
      <c r="A2053" s="3">
        <f>RSI!A2053</f>
        <v>44992</v>
      </c>
      <c r="B2053" s="2">
        <f>RSI!B2053</f>
        <v>5.2286000000000001</v>
      </c>
      <c r="C2053" s="2">
        <f>RSI!I2053</f>
        <v>36.437898914330042</v>
      </c>
      <c r="D2053" s="2">
        <f>MACD!E2053</f>
        <v>5.9243156933129093E-2</v>
      </c>
      <c r="E2053" s="2">
        <f>MACD!F2053</f>
        <v>4.604288374135565E-2</v>
      </c>
      <c r="F2053" s="2">
        <f>'Moving Avg'!D2053</f>
        <v>5.3643000000000001</v>
      </c>
      <c r="G2053" s="2">
        <f>'Moving Avg'!F2053</f>
        <v>5.468135000000002</v>
      </c>
      <c r="H2053" s="2">
        <f>'Moving Avg'!G2053</f>
        <v>5.5047819999999978</v>
      </c>
      <c r="I2053" s="2">
        <f>'Moving Avg'!H2053</f>
        <v>5.5111510000000008</v>
      </c>
      <c r="J2053" s="6" t="str">
        <f>OBV!F2053</f>
        <v>BEARISH</v>
      </c>
      <c r="K2053" s="6" t="str">
        <f>OBV!G2053</f>
        <v>NEUTRAL</v>
      </c>
      <c r="L2053" s="6" t="str">
        <f>OBV!H2053</f>
        <v>CONFIRMED BEARISH</v>
      </c>
    </row>
    <row r="2054" spans="1:12" ht="13.5" x14ac:dyDescent="0.25">
      <c r="A2054" s="3">
        <f>RSI!A2054</f>
        <v>44993</v>
      </c>
      <c r="B2054" s="2">
        <f>RSI!B2054</f>
        <v>5.4603000000000002</v>
      </c>
      <c r="C2054" s="2">
        <f>RSI!I2054</f>
        <v>50.039365110421073</v>
      </c>
      <c r="D2054" s="2">
        <f>MACD!E2054</f>
        <v>5.0365633261634457E-2</v>
      </c>
      <c r="E2054" s="2">
        <f>MACD!F2054</f>
        <v>4.6907433645411417E-2</v>
      </c>
      <c r="F2054" s="2">
        <f>'Moving Avg'!D2054</f>
        <v>5.3643000000000001</v>
      </c>
      <c r="G2054" s="2">
        <f>'Moving Avg'!F2054</f>
        <v>5.4577950000000017</v>
      </c>
      <c r="H2054" s="2">
        <f>'Moving Avg'!G2054</f>
        <v>5.4981639999999983</v>
      </c>
      <c r="I2054" s="2">
        <f>'Moving Avg'!H2054</f>
        <v>5.5110229999999998</v>
      </c>
      <c r="J2054" s="6" t="str">
        <f>OBV!F2054</f>
        <v>BEARISH</v>
      </c>
      <c r="K2054" s="6" t="str">
        <f>OBV!G2054</f>
        <v>NEUTRAL</v>
      </c>
      <c r="L2054" s="6" t="str">
        <f>OBV!H2054</f>
        <v>NEUTRAL</v>
      </c>
    </row>
    <row r="2055" spans="1:12" ht="13.5" x14ac:dyDescent="0.25">
      <c r="A2055" s="3">
        <f>RSI!A2055</f>
        <v>44994</v>
      </c>
      <c r="B2055" s="2">
        <f>RSI!B2055</f>
        <v>5.452</v>
      </c>
      <c r="C2055" s="2">
        <f>RSI!I2055</f>
        <v>49.629665480432855</v>
      </c>
      <c r="D2055" s="2">
        <f>MACD!E2055</f>
        <v>4.3451155931983898E-2</v>
      </c>
      <c r="E2055" s="2">
        <f>MACD!F2055</f>
        <v>4.6216178102725915E-2</v>
      </c>
      <c r="F2055" s="2">
        <f>'Moving Avg'!D2055</f>
        <v>5.3858199999999998</v>
      </c>
      <c r="G2055" s="2">
        <f>'Moving Avg'!F2055</f>
        <v>5.4586200000000016</v>
      </c>
      <c r="H2055" s="2">
        <f>'Moving Avg'!G2055</f>
        <v>5.4915459999999969</v>
      </c>
      <c r="I2055" s="2">
        <f>'Moving Avg'!H2055</f>
        <v>5.5108535000000005</v>
      </c>
      <c r="J2055" s="6" t="str">
        <f>OBV!F2055</f>
        <v>BEARISH</v>
      </c>
      <c r="K2055" s="6" t="str">
        <f>OBV!G2055</f>
        <v>NEUTRAL</v>
      </c>
      <c r="L2055" s="6" t="str">
        <f>OBV!H2055</f>
        <v>BEARISH DIVERGENCE</v>
      </c>
    </row>
    <row r="2056" spans="1:12" ht="13.5" x14ac:dyDescent="0.25">
      <c r="A2056" s="3">
        <f>RSI!A2056</f>
        <v>44995</v>
      </c>
      <c r="B2056" s="2">
        <f>RSI!B2056</f>
        <v>5.452</v>
      </c>
      <c r="C2056" s="2">
        <f>RSI!I2056</f>
        <v>49.629665480432855</v>
      </c>
      <c r="D2056" s="2">
        <f>MACD!E2056</f>
        <v>3.7633247415226556E-2</v>
      </c>
      <c r="E2056" s="2">
        <f>MACD!F2056</f>
        <v>4.4499591965226043E-2</v>
      </c>
      <c r="F2056" s="2">
        <f>'Moving Avg'!D2056</f>
        <v>5.4089799999999997</v>
      </c>
      <c r="G2056" s="2">
        <f>'Moving Avg'!F2056</f>
        <v>5.4644100000000009</v>
      </c>
      <c r="H2056" s="2">
        <f>'Moving Avg'!G2056</f>
        <v>5.4849279999999991</v>
      </c>
      <c r="I2056" s="2">
        <f>'Moving Avg'!H2056</f>
        <v>5.5107230000000005</v>
      </c>
      <c r="J2056" s="6" t="str">
        <f>OBV!F2056</f>
        <v>BEARISH</v>
      </c>
      <c r="K2056" s="6" t="str">
        <f>OBV!G2056</f>
        <v>NEUTRAL</v>
      </c>
      <c r="L2056" s="6" t="str">
        <f>OBV!H2056</f>
        <v>BEARISH DIVERGENCE</v>
      </c>
    </row>
    <row r="2057" spans="1:12" ht="13.5" x14ac:dyDescent="0.25">
      <c r="A2057" s="3">
        <f>RSI!A2057</f>
        <v>44998</v>
      </c>
      <c r="B2057" s="2">
        <f>RSI!B2057</f>
        <v>5.452</v>
      </c>
      <c r="C2057" s="2">
        <f>RSI!I2057</f>
        <v>49.629665480432855</v>
      </c>
      <c r="D2057" s="2">
        <f>MACD!E2057</f>
        <v>3.274077496004324E-2</v>
      </c>
      <c r="E2057" s="2">
        <f>MACD!F2057</f>
        <v>4.2147828564189485E-2</v>
      </c>
      <c r="F2057" s="2">
        <f>'Moving Avg'!D2057</f>
        <v>5.4089799999999997</v>
      </c>
      <c r="G2057" s="2">
        <f>'Moving Avg'!F2057</f>
        <v>5.4582050000000013</v>
      </c>
      <c r="H2057" s="2">
        <f>'Moving Avg'!G2057</f>
        <v>5.4783099999999978</v>
      </c>
      <c r="I2057" s="2">
        <f>'Moving Avg'!H2057</f>
        <v>5.5106715000000008</v>
      </c>
      <c r="J2057" s="6" t="str">
        <f>OBV!F2057</f>
        <v>BEARISH</v>
      </c>
      <c r="K2057" s="6" t="str">
        <f>OBV!G2057</f>
        <v>NEUTRAL</v>
      </c>
      <c r="L2057" s="6" t="str">
        <f>OBV!H2057</f>
        <v>NEUTRAL</v>
      </c>
    </row>
    <row r="2058" spans="1:12" ht="13.5" x14ac:dyDescent="0.25">
      <c r="A2058" s="3">
        <f>RSI!A2058</f>
        <v>44999</v>
      </c>
      <c r="B2058" s="2">
        <f>RSI!B2058</f>
        <v>5.2948000000000004</v>
      </c>
      <c r="C2058" s="2">
        <f>RSI!I2058</f>
        <v>41.577065681180649</v>
      </c>
      <c r="D2058" s="2">
        <f>MACD!E2058</f>
        <v>4.027355836455726E-2</v>
      </c>
      <c r="E2058" s="2">
        <f>MACD!F2058</f>
        <v>4.1772974524263047E-2</v>
      </c>
      <c r="F2058" s="2">
        <f>'Moving Avg'!D2058</f>
        <v>5.4222200000000003</v>
      </c>
      <c r="G2058" s="2">
        <f>'Moving Avg'!F2058</f>
        <v>5.4441400000000009</v>
      </c>
      <c r="H2058" s="2">
        <f>'Moving Avg'!G2058</f>
        <v>5.4685479999999984</v>
      </c>
      <c r="I2058" s="2">
        <f>'Moving Avg'!H2058</f>
        <v>5.5097160000000001</v>
      </c>
      <c r="J2058" s="6" t="str">
        <f>OBV!F2058</f>
        <v>BEARISH</v>
      </c>
      <c r="K2058" s="6" t="str">
        <f>OBV!G2058</f>
        <v>NEUTRAL</v>
      </c>
      <c r="L2058" s="6" t="str">
        <f>OBV!H2058</f>
        <v>BEARISH DIVERGENCE</v>
      </c>
    </row>
    <row r="2059" spans="1:12" ht="13.5" x14ac:dyDescent="0.25">
      <c r="A2059" s="3">
        <f>RSI!A2059</f>
        <v>45000</v>
      </c>
      <c r="B2059" s="2">
        <f>RSI!B2059</f>
        <v>5.2948000000000004</v>
      </c>
      <c r="C2059" s="2">
        <f>RSI!I2059</f>
        <v>41.577065681180649</v>
      </c>
      <c r="D2059" s="2">
        <f>MACD!E2059</f>
        <v>4.7602393700121759E-2</v>
      </c>
      <c r="E2059" s="2">
        <f>MACD!F2059</f>
        <v>4.2938858359434791E-2</v>
      </c>
      <c r="F2059" s="2">
        <f>'Moving Avg'!D2059</f>
        <v>5.389120000000001</v>
      </c>
      <c r="G2059" s="2">
        <f>'Moving Avg'!F2059</f>
        <v>5.4300750000000004</v>
      </c>
      <c r="H2059" s="2">
        <f>'Moving Avg'!G2059</f>
        <v>5.458785999999999</v>
      </c>
      <c r="I2059" s="2">
        <f>'Moving Avg'!H2059</f>
        <v>5.5087604999999993</v>
      </c>
      <c r="J2059" s="6" t="str">
        <f>OBV!F2059</f>
        <v>BEARISH</v>
      </c>
      <c r="K2059" s="6" t="str">
        <f>OBV!G2059</f>
        <v>NEUTRAL</v>
      </c>
      <c r="L2059" s="6" t="str">
        <f>OBV!H2059</f>
        <v>CONFIRMED BEARISH</v>
      </c>
    </row>
    <row r="2060" spans="1:12" ht="13.5" x14ac:dyDescent="0.25">
      <c r="A2060" s="3">
        <f>RSI!A2060</f>
        <v>45001</v>
      </c>
      <c r="B2060" s="2">
        <f>RSI!B2060</f>
        <v>5.2948000000000004</v>
      </c>
      <c r="C2060" s="2">
        <f>RSI!I2060</f>
        <v>41.577065681180642</v>
      </c>
      <c r="D2060" s="2">
        <f>MACD!E2060</f>
        <v>3.6857151940805188E-2</v>
      </c>
      <c r="E2060" s="2">
        <f>MACD!F2060</f>
        <v>4.172251707570887E-2</v>
      </c>
      <c r="F2060" s="2">
        <f>'Moving Avg'!D2060</f>
        <v>5.3576800000000002</v>
      </c>
      <c r="G2060" s="2">
        <f>'Moving Avg'!F2060</f>
        <v>5.4118750000000002</v>
      </c>
      <c r="H2060" s="2">
        <f>'Moving Avg'!G2060</f>
        <v>5.4539879999999981</v>
      </c>
      <c r="I2060" s="2">
        <f>'Moving Avg'!H2060</f>
        <v>5.5077264999999986</v>
      </c>
      <c r="J2060" s="6" t="str">
        <f>OBV!F2060</f>
        <v>BEARISH</v>
      </c>
      <c r="K2060" s="6" t="str">
        <f>OBV!G2060</f>
        <v>NEUTRAL</v>
      </c>
      <c r="L2060" s="6" t="str">
        <f>OBV!H2060</f>
        <v>CONFIRMED BEARISH</v>
      </c>
    </row>
    <row r="2061" spans="1:12" ht="13.5" x14ac:dyDescent="0.25">
      <c r="A2061" s="3">
        <f>RSI!A2061</f>
        <v>45002</v>
      </c>
      <c r="B2061" s="2">
        <f>RSI!B2061</f>
        <v>5.0796999999999999</v>
      </c>
      <c r="C2061" s="2">
        <f>RSI!I2061</f>
        <v>32.550958794475378</v>
      </c>
      <c r="D2061" s="2">
        <f>MACD!E2061</f>
        <v>4.3255527748281786E-2</v>
      </c>
      <c r="E2061" s="2">
        <f>MACD!F2061</f>
        <v>4.2029119210223453E-2</v>
      </c>
      <c r="F2061" s="2">
        <f>'Moving Avg'!D2061</f>
        <v>5.2832200000000009</v>
      </c>
      <c r="G2061" s="2">
        <f>'Moving Avg'!F2061</f>
        <v>5.3829199999999995</v>
      </c>
      <c r="H2061" s="2">
        <f>'Moving Avg'!G2061</f>
        <v>5.4448879999999988</v>
      </c>
      <c r="I2061" s="2">
        <f>'Moving Avg'!H2061</f>
        <v>5.5056954999999981</v>
      </c>
      <c r="J2061" s="6" t="str">
        <f>OBV!F2061</f>
        <v>BEARISH</v>
      </c>
      <c r="K2061" s="6" t="str">
        <f>OBV!G2061</f>
        <v>NEUTRAL</v>
      </c>
      <c r="L2061" s="6" t="str">
        <f>OBV!H2061</f>
        <v>CONFIRMED BEARISH</v>
      </c>
    </row>
    <row r="2062" spans="1:12" ht="13.5" x14ac:dyDescent="0.25">
      <c r="A2062" s="3">
        <f>RSI!A2062</f>
        <v>45006</v>
      </c>
      <c r="B2062" s="2">
        <f>RSI!B2062</f>
        <v>5.0796999999999999</v>
      </c>
      <c r="C2062" s="2">
        <f>RSI!I2062</f>
        <v>32.550958794475378</v>
      </c>
      <c r="D2062" s="2">
        <f>MACD!E2062</f>
        <v>6.8514021298319072E-2</v>
      </c>
      <c r="E2062" s="2">
        <f>MACD!F2062</f>
        <v>4.732609962784258E-2</v>
      </c>
      <c r="F2062" s="2">
        <f>'Moving Avg'!D2062</f>
        <v>5.2087599999999998</v>
      </c>
      <c r="G2062" s="2">
        <f>'Moving Avg'!F2062</f>
        <v>5.3663749999999997</v>
      </c>
      <c r="H2062" s="2">
        <f>'Moving Avg'!G2062</f>
        <v>5.4357879999999987</v>
      </c>
      <c r="I2062" s="2">
        <f>'Moving Avg'!H2062</f>
        <v>5.5036644999999975</v>
      </c>
      <c r="J2062" s="6" t="str">
        <f>OBV!F2062</f>
        <v>BEARISH</v>
      </c>
      <c r="K2062" s="6" t="str">
        <f>OBV!G2062</f>
        <v>NEUTRAL</v>
      </c>
      <c r="L2062" s="6" t="str">
        <f>OBV!H2062</f>
        <v>CONFIRMED BEARISH</v>
      </c>
    </row>
    <row r="2063" spans="1:12" ht="13.5" x14ac:dyDescent="0.25">
      <c r="A2063" s="3">
        <f>RSI!A2063</f>
        <v>45007</v>
      </c>
      <c r="B2063" s="2">
        <f>RSI!B2063</f>
        <v>5.3030999999999997</v>
      </c>
      <c r="C2063" s="2">
        <f>RSI!I2063</f>
        <v>46.532336488105003</v>
      </c>
      <c r="D2063" s="2">
        <f>MACD!E2063</f>
        <v>4.0848008879707187E-2</v>
      </c>
      <c r="E2063" s="2">
        <f>MACD!F2063</f>
        <v>4.6030481478215507E-2</v>
      </c>
      <c r="F2063" s="2">
        <f>'Moving Avg'!D2063</f>
        <v>5.2104200000000001</v>
      </c>
      <c r="G2063" s="2">
        <f>'Moving Avg'!F2063</f>
        <v>5.3643099999999988</v>
      </c>
      <c r="H2063" s="2">
        <f>'Moving Avg'!G2063</f>
        <v>5.4324799999999991</v>
      </c>
      <c r="I2063" s="2">
        <f>'Moving Avg'!H2063</f>
        <v>5.5026719999999987</v>
      </c>
      <c r="J2063" s="6" t="str">
        <f>OBV!F2063</f>
        <v>BEARISH</v>
      </c>
      <c r="K2063" s="6" t="str">
        <f>OBV!G2063</f>
        <v>NEUTRAL</v>
      </c>
      <c r="L2063" s="6" t="str">
        <f>OBV!H2063</f>
        <v>BEARISH DIVERGENCE</v>
      </c>
    </row>
    <row r="2064" spans="1:12" ht="13.5" x14ac:dyDescent="0.25">
      <c r="A2064" s="3">
        <f>RSI!A2064</f>
        <v>45008</v>
      </c>
      <c r="B2064" s="2">
        <f>RSI!B2064</f>
        <v>5.4603000000000002</v>
      </c>
      <c r="C2064" s="2">
        <f>RSI!I2064</f>
        <v>53.790973269533282</v>
      </c>
      <c r="D2064" s="2">
        <f>MACD!E2064</f>
        <v>4.1859560302392573E-2</v>
      </c>
      <c r="E2064" s="2">
        <f>MACD!F2064</f>
        <v>4.5196297243050923E-2</v>
      </c>
      <c r="F2064" s="2">
        <f>'Moving Avg'!D2064</f>
        <v>5.2435200000000002</v>
      </c>
      <c r="G2064" s="2">
        <f>'Moving Avg'!F2064</f>
        <v>5.3643099999999988</v>
      </c>
      <c r="H2064" s="2">
        <f>'Moving Avg'!G2064</f>
        <v>5.4323159999999984</v>
      </c>
      <c r="I2064" s="2">
        <f>'Moving Avg'!H2064</f>
        <v>5.5024654999999987</v>
      </c>
      <c r="J2064" s="6" t="str">
        <f>OBV!F2064</f>
        <v>BEARISH</v>
      </c>
      <c r="K2064" s="6" t="str">
        <f>OBV!G2064</f>
        <v>NEUTRAL</v>
      </c>
      <c r="L2064" s="6" t="str">
        <f>OBV!H2064</f>
        <v>BEARISH DIVERGENCE</v>
      </c>
    </row>
    <row r="2065" spans="1:12" ht="13.5" x14ac:dyDescent="0.25">
      <c r="A2065" s="3">
        <f>RSI!A2065</f>
        <v>45009</v>
      </c>
      <c r="B2065" s="2">
        <f>RSI!B2065</f>
        <v>5.4603000000000002</v>
      </c>
      <c r="C2065" s="2">
        <f>RSI!I2065</f>
        <v>53.790973269533275</v>
      </c>
      <c r="D2065" s="2">
        <f>MACD!E2065</f>
        <v>4.0898131242645519E-2</v>
      </c>
      <c r="E2065" s="2">
        <f>MACD!F2065</f>
        <v>4.4336664042969841E-2</v>
      </c>
      <c r="F2065" s="2">
        <f>'Moving Avg'!D2065</f>
        <v>5.2766199999999994</v>
      </c>
      <c r="G2065" s="2">
        <f>'Moving Avg'!F2065</f>
        <v>5.3643099999999997</v>
      </c>
      <c r="H2065" s="2">
        <f>'Moving Avg'!G2065</f>
        <v>5.4331439999999995</v>
      </c>
      <c r="I2065" s="2">
        <f>'Moving Avg'!H2065</f>
        <v>5.5022979999999988</v>
      </c>
      <c r="J2065" s="6" t="str">
        <f>OBV!F2065</f>
        <v>BEARISH</v>
      </c>
      <c r="K2065" s="6" t="str">
        <f>OBV!G2065</f>
        <v>NEUTRAL</v>
      </c>
      <c r="L2065" s="6" t="str">
        <f>OBV!H2065</f>
        <v>BEARISH DIVERGENCE</v>
      </c>
    </row>
    <row r="2066" spans="1:12" ht="13.5" x14ac:dyDescent="0.25">
      <c r="A2066" s="3">
        <f>RSI!A2066</f>
        <v>45012</v>
      </c>
      <c r="B2066" s="2">
        <f>RSI!B2066</f>
        <v>5.4603000000000002</v>
      </c>
      <c r="C2066" s="2">
        <f>RSI!I2066</f>
        <v>53.790973269533282</v>
      </c>
      <c r="D2066" s="2">
        <f>MACD!E2066</f>
        <v>3.9584212392499651E-2</v>
      </c>
      <c r="E2066" s="2">
        <f>MACD!F2066</f>
        <v>4.33861737128758E-2</v>
      </c>
      <c r="F2066" s="2">
        <f>'Moving Avg'!D2066</f>
        <v>5.3527399999999998</v>
      </c>
      <c r="G2066" s="2">
        <f>'Moving Avg'!F2066</f>
        <v>5.3643099999999997</v>
      </c>
      <c r="H2066" s="2">
        <f>'Moving Avg'!G2066</f>
        <v>5.4339719999999998</v>
      </c>
      <c r="I2066" s="2">
        <f>'Moving Avg'!H2066</f>
        <v>5.500974499999999</v>
      </c>
      <c r="J2066" s="6" t="str">
        <f>OBV!F2066</f>
        <v>BULLISH</v>
      </c>
      <c r="K2066" s="6" t="str">
        <f>OBV!G2066</f>
        <v>NEUTRAL</v>
      </c>
      <c r="L2066" s="6" t="str">
        <f>OBV!H2066</f>
        <v>CONFIRMED BULLISH</v>
      </c>
    </row>
    <row r="2067" spans="1:12" ht="13.5" x14ac:dyDescent="0.25">
      <c r="A2067" s="3">
        <f>RSI!A2067</f>
        <v>45013</v>
      </c>
      <c r="B2067" s="2">
        <f>RSI!B2067</f>
        <v>5.4603000000000002</v>
      </c>
      <c r="C2067" s="2">
        <f>RSI!I2067</f>
        <v>53.790973269533282</v>
      </c>
      <c r="D2067" s="2">
        <f>MACD!E2067</f>
        <v>3.8009099761844745E-2</v>
      </c>
      <c r="E2067" s="2">
        <f>MACD!F2067</f>
        <v>4.231075892266959E-2</v>
      </c>
      <c r="F2067" s="2">
        <f>'Moving Avg'!D2067</f>
        <v>5.4288600000000002</v>
      </c>
      <c r="G2067" s="2">
        <f>'Moving Avg'!F2067</f>
        <v>5.3643100000000006</v>
      </c>
      <c r="H2067" s="2">
        <f>'Moving Avg'!G2067</f>
        <v>5.4347999999999992</v>
      </c>
      <c r="I2067" s="2">
        <f>'Moving Avg'!H2067</f>
        <v>5.4996509999999974</v>
      </c>
      <c r="J2067" s="6" t="str">
        <f>OBV!F2067</f>
        <v>BULLISH</v>
      </c>
      <c r="K2067" s="6" t="str">
        <f>OBV!G2067</f>
        <v>NEUTRAL</v>
      </c>
      <c r="L2067" s="6" t="str">
        <f>OBV!H2067</f>
        <v>CONFIRMED BULLISH</v>
      </c>
    </row>
    <row r="2068" spans="1:12" ht="13.5" x14ac:dyDescent="0.25">
      <c r="A2068" s="3">
        <f>RSI!A2068</f>
        <v>45014</v>
      </c>
      <c r="B2068" s="2">
        <f>RSI!B2068</f>
        <v>5.2534000000000001</v>
      </c>
      <c r="C2068" s="2">
        <f>RSI!I2068</f>
        <v>43.368226162391871</v>
      </c>
      <c r="D2068" s="2">
        <f>MACD!E2068</f>
        <v>2.7388608672165304E-2</v>
      </c>
      <c r="E2068" s="2">
        <f>MACD!F2068</f>
        <v>3.9326328872568733E-2</v>
      </c>
      <c r="F2068" s="2">
        <f>'Moving Avg'!D2068</f>
        <v>5.41892</v>
      </c>
      <c r="G2068" s="2">
        <f>'Moving Avg'!F2068</f>
        <v>5.3539650000000005</v>
      </c>
      <c r="H2068" s="2">
        <f>'Moving Avg'!G2068</f>
        <v>5.4323179999999986</v>
      </c>
      <c r="I2068" s="2">
        <f>'Moving Avg'!H2068</f>
        <v>5.4972929999999982</v>
      </c>
      <c r="J2068" s="6" t="str">
        <f>OBV!F2068</f>
        <v>BEARISH</v>
      </c>
      <c r="K2068" s="6" t="str">
        <f>OBV!G2068</f>
        <v>NEUTRAL</v>
      </c>
      <c r="L2068" s="6" t="str">
        <f>OBV!H2068</f>
        <v>CONFIRMED BEARISH</v>
      </c>
    </row>
    <row r="2069" spans="1:12" ht="13.5" x14ac:dyDescent="0.25">
      <c r="A2069" s="3">
        <f>RSI!A2069</f>
        <v>45015</v>
      </c>
      <c r="B2069" s="2">
        <f>RSI!B2069</f>
        <v>5.2534000000000001</v>
      </c>
      <c r="C2069" s="2">
        <f>RSI!I2069</f>
        <v>43.368226162391871</v>
      </c>
      <c r="D2069" s="2">
        <f>MACD!E2069</f>
        <v>1.9227385070026415E-2</v>
      </c>
      <c r="E2069" s="2">
        <f>MACD!F2069</f>
        <v>3.5306540112060268E-2</v>
      </c>
      <c r="F2069" s="2">
        <f>'Moving Avg'!D2069</f>
        <v>5.3775399999999998</v>
      </c>
      <c r="G2069" s="2">
        <f>'Moving Avg'!F2069</f>
        <v>5.3436200000000005</v>
      </c>
      <c r="H2069" s="2">
        <f>'Moving Avg'!G2069</f>
        <v>5.4298359999999981</v>
      </c>
      <c r="I2069" s="2">
        <f>'Moving Avg'!H2069</f>
        <v>5.4955554999999991</v>
      </c>
      <c r="J2069" s="6" t="str">
        <f>OBV!F2069</f>
        <v>BEARISH</v>
      </c>
      <c r="K2069" s="6" t="str">
        <f>OBV!G2069</f>
        <v>NEUTRAL</v>
      </c>
      <c r="L2069" s="6" t="str">
        <f>OBV!H2069</f>
        <v>CONFIRMED BEARISH</v>
      </c>
    </row>
    <row r="2070" spans="1:12" ht="13.5" x14ac:dyDescent="0.25">
      <c r="A2070" s="3">
        <f>RSI!A2070</f>
        <v>45016</v>
      </c>
      <c r="B2070" s="2">
        <f>RSI!B2070</f>
        <v>5.3693</v>
      </c>
      <c r="C2070" s="2">
        <f>RSI!I2070</f>
        <v>49.700099725494887</v>
      </c>
      <c r="D2070" s="2">
        <f>MACD!E2070</f>
        <v>4.5007582014564562E-3</v>
      </c>
      <c r="E2070" s="2">
        <f>MACD!F2070</f>
        <v>2.9145383729939505E-2</v>
      </c>
      <c r="F2070" s="2">
        <f>'Moving Avg'!D2070</f>
        <v>5.3593399999999995</v>
      </c>
      <c r="G2070" s="2">
        <f>'Moving Avg'!F2070</f>
        <v>5.3448650000000004</v>
      </c>
      <c r="H2070" s="2">
        <f>'Moving Avg'!G2070</f>
        <v>5.429835999999999</v>
      </c>
      <c r="I2070" s="2">
        <f>'Moving Avg'!H2070</f>
        <v>5.4942734999999994</v>
      </c>
      <c r="J2070" s="6" t="str">
        <f>OBV!F2070</f>
        <v>BULLISH</v>
      </c>
      <c r="K2070" s="6" t="str">
        <f>OBV!G2070</f>
        <v>NEUTRAL</v>
      </c>
      <c r="L2070" s="6" t="str">
        <f>OBV!H2070</f>
        <v>BULLISH DIVERGENCE</v>
      </c>
    </row>
    <row r="2071" spans="1:12" ht="13.5" x14ac:dyDescent="0.25">
      <c r="A2071" s="3">
        <f>RSI!A2071</f>
        <v>45019</v>
      </c>
      <c r="B2071" s="2">
        <f>RSI!B2071</f>
        <v>5.3693</v>
      </c>
      <c r="C2071" s="2">
        <f>RSI!I2071</f>
        <v>49.700099725494887</v>
      </c>
      <c r="D2071" s="2">
        <f>MACD!E2071</f>
        <v>-4.1029798555417329E-2</v>
      </c>
      <c r="E2071" s="2">
        <f>MACD!F2071</f>
        <v>1.5110347272868139E-2</v>
      </c>
      <c r="F2071" s="2">
        <f>'Moving Avg'!D2071</f>
        <v>5.3411399999999993</v>
      </c>
      <c r="G2071" s="2">
        <f>'Moving Avg'!F2071</f>
        <v>5.3465199999999999</v>
      </c>
      <c r="H2071" s="2">
        <f>'Moving Avg'!G2071</f>
        <v>5.429835999999999</v>
      </c>
      <c r="I2071" s="2">
        <f>'Moving Avg'!H2071</f>
        <v>5.4930325000000009</v>
      </c>
      <c r="J2071" s="6" t="str">
        <f>OBV!F2071</f>
        <v>BULLISH</v>
      </c>
      <c r="K2071" s="6" t="str">
        <f>OBV!G2071</f>
        <v>NEUTRAL</v>
      </c>
      <c r="L2071" s="6" t="str">
        <f>OBV!H2071</f>
        <v>BULLISH DIVERGENCE</v>
      </c>
    </row>
    <row r="2072" spans="1:12" ht="13.5" x14ac:dyDescent="0.25">
      <c r="A2072" s="3">
        <f>RSI!A2072</f>
        <v>45020</v>
      </c>
      <c r="B2072" s="2">
        <f>RSI!B2072</f>
        <v>5.3775000000000004</v>
      </c>
      <c r="C2072" s="2">
        <f>RSI!I2072</f>
        <v>50.157369824990035</v>
      </c>
      <c r="D2072" s="2">
        <f>MACD!E2072</f>
        <v>-8.0142003438375298E-2</v>
      </c>
      <c r="E2072" s="2">
        <f>MACD!F2072</f>
        <v>-3.9401228693805492E-3</v>
      </c>
      <c r="F2072" s="2">
        <f>'Moving Avg'!D2072</f>
        <v>5.3245800000000001</v>
      </c>
      <c r="G2072" s="2">
        <f>'Moving Avg'!F2072</f>
        <v>5.3427950000000006</v>
      </c>
      <c r="H2072" s="2">
        <f>'Moving Avg'!G2072</f>
        <v>5.4299999999999988</v>
      </c>
      <c r="I2072" s="2">
        <f>'Moving Avg'!H2072</f>
        <v>5.4918325000000001</v>
      </c>
      <c r="J2072" s="6" t="str">
        <f>OBV!F2072</f>
        <v>BULLISH</v>
      </c>
      <c r="K2072" s="6" t="str">
        <f>OBV!G2072</f>
        <v>NEUTRAL</v>
      </c>
      <c r="L2072" s="6" t="str">
        <f>OBV!H2072</f>
        <v>BULLISH DIVERGENCE</v>
      </c>
    </row>
    <row r="2073" spans="1:12" ht="13.5" x14ac:dyDescent="0.25">
      <c r="A2073" s="3">
        <f>RSI!A2073</f>
        <v>45021</v>
      </c>
      <c r="B2073" s="2">
        <f>RSI!B2073</f>
        <v>5.5015999999999998</v>
      </c>
      <c r="C2073" s="2">
        <f>RSI!I2073</f>
        <v>56.589348506235872</v>
      </c>
      <c r="D2073" s="2">
        <f>MACD!E2073</f>
        <v>-8.8089263635128034E-2</v>
      </c>
      <c r="E2073" s="2">
        <f>MACD!F2073</f>
        <v>-2.0769951022530046E-2</v>
      </c>
      <c r="F2073" s="2">
        <f>'Moving Avg'!D2073</f>
        <v>5.3742200000000002</v>
      </c>
      <c r="G2073" s="2">
        <f>'Moving Avg'!F2073</f>
        <v>5.3564449999999999</v>
      </c>
      <c r="H2073" s="2">
        <f>'Moving Avg'!G2073</f>
        <v>5.4326459999999983</v>
      </c>
      <c r="I2073" s="2">
        <f>'Moving Avg'!H2073</f>
        <v>5.4917495000000009</v>
      </c>
      <c r="J2073" s="6" t="str">
        <f>OBV!F2073</f>
        <v>BULLISH</v>
      </c>
      <c r="K2073" s="6" t="str">
        <f>OBV!G2073</f>
        <v>NEUTRAL</v>
      </c>
      <c r="L2073" s="6" t="str">
        <f>OBV!H2073</f>
        <v>CONFIRMED BULLISH</v>
      </c>
    </row>
    <row r="2074" spans="1:12" ht="13.5" x14ac:dyDescent="0.25">
      <c r="A2074" s="3">
        <f>RSI!A2074</f>
        <v>45022</v>
      </c>
      <c r="B2074" s="2">
        <f>RSI!B2074</f>
        <v>5.4851000000000001</v>
      </c>
      <c r="C2074" s="2">
        <f>RSI!I2074</f>
        <v>55.562695235903838</v>
      </c>
      <c r="D2074" s="2">
        <f>MACD!E2074</f>
        <v>-7.01671539472839E-2</v>
      </c>
      <c r="E2074" s="2">
        <f>MACD!F2074</f>
        <v>-3.0649391607480817E-2</v>
      </c>
      <c r="F2074" s="2">
        <f>'Moving Avg'!D2074</f>
        <v>5.42056</v>
      </c>
      <c r="G2074" s="2">
        <f>'Moving Avg'!F2074</f>
        <v>5.3576850000000009</v>
      </c>
      <c r="H2074" s="2">
        <f>'Moving Avg'!G2074</f>
        <v>5.4349619999999996</v>
      </c>
      <c r="I2074" s="2">
        <f>'Moving Avg'!H2074</f>
        <v>5.4915840000000014</v>
      </c>
      <c r="J2074" s="6" t="str">
        <f>OBV!F2074</f>
        <v>BULLISH</v>
      </c>
      <c r="K2074" s="6" t="str">
        <f>OBV!G2074</f>
        <v>NEUTRAL</v>
      </c>
      <c r="L2074" s="6" t="str">
        <f>OBV!H2074</f>
        <v>CONFIRMED BULLISH</v>
      </c>
    </row>
    <row r="2075" spans="1:12" ht="13.5" x14ac:dyDescent="0.25">
      <c r="A2075" s="3">
        <f>RSI!A2075</f>
        <v>45023</v>
      </c>
      <c r="B2075" s="2">
        <f>RSI!B2075</f>
        <v>5.5843999999999996</v>
      </c>
      <c r="C2075" s="2">
        <f>RSI!I2075</f>
        <v>60.237974795542883</v>
      </c>
      <c r="D2075" s="2">
        <f>MACD!E2075</f>
        <v>-6.2964165970228692E-2</v>
      </c>
      <c r="E2075" s="2">
        <f>MACD!F2075</f>
        <v>-3.7112346480030395E-2</v>
      </c>
      <c r="F2075" s="2">
        <f>'Moving Avg'!D2075</f>
        <v>5.4635799999999994</v>
      </c>
      <c r="G2075" s="2">
        <f>'Moving Avg'!F2075</f>
        <v>5.3643049999999999</v>
      </c>
      <c r="H2075" s="2">
        <f>'Moving Avg'!G2075</f>
        <v>5.4394299999999998</v>
      </c>
      <c r="I2075" s="2">
        <f>'Moving Avg'!H2075</f>
        <v>5.4913775000000014</v>
      </c>
      <c r="J2075" s="6" t="str">
        <f>OBV!F2075</f>
        <v>BULLISH</v>
      </c>
      <c r="K2075" s="6" t="str">
        <f>OBV!G2075</f>
        <v>NEUTRAL</v>
      </c>
      <c r="L2075" s="6" t="str">
        <f>OBV!H2075</f>
        <v>CONFIRMED BULLISH</v>
      </c>
    </row>
    <row r="2076" spans="1:12" ht="13.5" x14ac:dyDescent="0.25">
      <c r="A2076" s="3">
        <f>RSI!A2076</f>
        <v>45026</v>
      </c>
      <c r="B2076" s="2">
        <f>RSI!B2076</f>
        <v>5.6174999999999997</v>
      </c>
      <c r="C2076" s="2">
        <f>RSI!I2076</f>
        <v>61.685051491616953</v>
      </c>
      <c r="D2076" s="2">
        <f>MACD!E2076</f>
        <v>-6.0469355834698924E-2</v>
      </c>
      <c r="E2076" s="2">
        <f>MACD!F2076</f>
        <v>-4.1783748350964101E-2</v>
      </c>
      <c r="F2076" s="2">
        <f>'Moving Avg'!D2076</f>
        <v>5.5132199999999996</v>
      </c>
      <c r="G2076" s="2">
        <f>'Moving Avg'!F2076</f>
        <v>5.372580000000001</v>
      </c>
      <c r="H2076" s="2">
        <f>'Moving Avg'!G2076</f>
        <v>5.4445600000000001</v>
      </c>
      <c r="I2076" s="2">
        <f>'Moving Avg'!H2076</f>
        <v>5.4921635000000011</v>
      </c>
      <c r="J2076" s="6" t="str">
        <f>OBV!F2076</f>
        <v>BULLISH</v>
      </c>
      <c r="K2076" s="6" t="str">
        <f>OBV!G2076</f>
        <v>NEUTRAL</v>
      </c>
      <c r="L2076" s="6" t="str">
        <f>OBV!H2076</f>
        <v>CONFIRMED BULLISH</v>
      </c>
    </row>
    <row r="2077" spans="1:12" ht="13.5" x14ac:dyDescent="0.25">
      <c r="A2077" s="3">
        <f>RSI!A2077</f>
        <v>45027</v>
      </c>
      <c r="B2077" s="2">
        <f>RSI!B2077</f>
        <v>5.4188999999999998</v>
      </c>
      <c r="C2077" s="2">
        <f>RSI!I2077</f>
        <v>49.941037773584974</v>
      </c>
      <c r="D2077" s="2">
        <f>MACD!E2077</f>
        <v>-4.4905964921280628E-2</v>
      </c>
      <c r="E2077" s="2">
        <f>MACD!F2077</f>
        <v>-4.2408191665027406E-2</v>
      </c>
      <c r="F2077" s="2">
        <f>'Moving Avg'!D2077</f>
        <v>5.5214999999999996</v>
      </c>
      <c r="G2077" s="2">
        <f>'Moving Avg'!F2077</f>
        <v>5.3709249999999988</v>
      </c>
      <c r="H2077" s="2">
        <f>'Moving Avg'!G2077</f>
        <v>5.4455520000000002</v>
      </c>
      <c r="I2077" s="2">
        <f>'Moving Avg'!H2077</f>
        <v>5.4919564999999997</v>
      </c>
      <c r="J2077" s="6" t="str">
        <f>OBV!F2077</f>
        <v>BEARISH</v>
      </c>
      <c r="K2077" s="6" t="str">
        <f>OBV!G2077</f>
        <v>NEUTRAL</v>
      </c>
      <c r="L2077" s="6" t="str">
        <f>OBV!H2077</f>
        <v>BEARISH DIVERGENCE</v>
      </c>
    </row>
    <row r="2078" spans="1:12" ht="13.5" x14ac:dyDescent="0.25">
      <c r="A2078" s="3">
        <f>RSI!A2078</f>
        <v>45028</v>
      </c>
      <c r="B2078" s="2">
        <f>RSI!B2078</f>
        <v>5.1790000000000003</v>
      </c>
      <c r="C2078" s="2">
        <f>RSI!I2078</f>
        <v>40.027461470987241</v>
      </c>
      <c r="D2078" s="2">
        <f>MACD!E2078</f>
        <v>-4.5789280132463084E-2</v>
      </c>
      <c r="E2078" s="2">
        <f>MACD!F2078</f>
        <v>-4.3084409358514549E-2</v>
      </c>
      <c r="F2078" s="2">
        <f>'Moving Avg'!D2078</f>
        <v>5.4569799999999997</v>
      </c>
      <c r="G2078" s="2">
        <f>'Moving Avg'!F2078</f>
        <v>5.3651350000000004</v>
      </c>
      <c r="H2078" s="2">
        <f>'Moving Avg'!G2078</f>
        <v>5.4417459999999993</v>
      </c>
      <c r="I2078" s="2">
        <f>'Moving Avg'!H2078</f>
        <v>5.4905500000000007</v>
      </c>
      <c r="J2078" s="6" t="str">
        <f>OBV!F2078</f>
        <v>BEARISH</v>
      </c>
      <c r="K2078" s="6" t="str">
        <f>OBV!G2078</f>
        <v>NEUTRAL</v>
      </c>
      <c r="L2078" s="6" t="str">
        <f>OBV!H2078</f>
        <v>CONFIRMED BEARISH</v>
      </c>
    </row>
    <row r="2079" spans="1:12" ht="13.5" x14ac:dyDescent="0.25">
      <c r="A2079" s="3">
        <f>RSI!A2079</f>
        <v>45029</v>
      </c>
      <c r="B2079" s="2">
        <f>RSI!B2079</f>
        <v>5.1790000000000003</v>
      </c>
      <c r="C2079" s="2">
        <f>RSI!I2079</f>
        <v>40.027461470987241</v>
      </c>
      <c r="D2079" s="2">
        <f>MACD!E2079</f>
        <v>-4.511165780353199E-2</v>
      </c>
      <c r="E2079" s="2">
        <f>MACD!F2079</f>
        <v>-4.3489859047518037E-2</v>
      </c>
      <c r="F2079" s="2">
        <f>'Moving Avg'!D2079</f>
        <v>5.3957600000000001</v>
      </c>
      <c r="G2079" s="2">
        <f>'Moving Avg'!F2079</f>
        <v>5.3593449999999994</v>
      </c>
      <c r="H2079" s="2">
        <f>'Moving Avg'!G2079</f>
        <v>5.4331419999999984</v>
      </c>
      <c r="I2079" s="2">
        <f>'Moving Avg'!H2079</f>
        <v>5.4893505000000014</v>
      </c>
      <c r="J2079" s="6" t="str">
        <f>OBV!F2079</f>
        <v>BEARISH</v>
      </c>
      <c r="K2079" s="6" t="str">
        <f>OBV!G2079</f>
        <v>NEUTRAL</v>
      </c>
      <c r="L2079" s="6" t="str">
        <f>OBV!H2079</f>
        <v>CONFIRMED BEARISH</v>
      </c>
    </row>
    <row r="2080" spans="1:12" ht="13.5" x14ac:dyDescent="0.25">
      <c r="A2080" s="3">
        <f>RSI!A2080</f>
        <v>45030</v>
      </c>
      <c r="B2080" s="2">
        <f>RSI!B2080</f>
        <v>5.2121000000000004</v>
      </c>
      <c r="C2080" s="2">
        <f>RSI!I2080</f>
        <v>41.873802071574474</v>
      </c>
      <c r="D2080" s="2">
        <f>MACD!E2080</f>
        <v>-2.7839883525270004E-2</v>
      </c>
      <c r="E2080" s="2">
        <f>MACD!F2080</f>
        <v>-4.0359863943068432E-2</v>
      </c>
      <c r="F2080" s="2">
        <f>'Moving Avg'!D2080</f>
        <v>5.3213000000000008</v>
      </c>
      <c r="G2080" s="2">
        <f>'Moving Avg'!F2080</f>
        <v>5.3552100000000014</v>
      </c>
      <c r="H2080" s="2">
        <f>'Moving Avg'!G2080</f>
        <v>5.4238759999999999</v>
      </c>
      <c r="I2080" s="2">
        <f>'Moving Avg'!H2080</f>
        <v>5.487282500000001</v>
      </c>
      <c r="J2080" s="6" t="str">
        <f>OBV!F2080</f>
        <v>BEARISH</v>
      </c>
      <c r="K2080" s="6" t="str">
        <f>OBV!G2080</f>
        <v>NEUTRAL</v>
      </c>
      <c r="L2080" s="6" t="str">
        <f>OBV!H2080</f>
        <v>CONFIRMED BEARISH</v>
      </c>
    </row>
    <row r="2081" spans="1:12" ht="13.5" x14ac:dyDescent="0.25">
      <c r="A2081" s="3">
        <f>RSI!A2081</f>
        <v>45033</v>
      </c>
      <c r="B2081" s="2">
        <f>RSI!B2081</f>
        <v>5.2121000000000004</v>
      </c>
      <c r="C2081" s="2">
        <f>RSI!I2081</f>
        <v>41.873802071574467</v>
      </c>
      <c r="D2081" s="2">
        <f>MACD!E2081</f>
        <v>-1.2199150019220006E-2</v>
      </c>
      <c r="E2081" s="2">
        <f>MACD!F2081</f>
        <v>-3.4727721158298745E-2</v>
      </c>
      <c r="F2081" s="2">
        <f>'Moving Avg'!D2081</f>
        <v>5.2402199999999999</v>
      </c>
      <c r="G2081" s="2">
        <f>'Moving Avg'!F2081</f>
        <v>5.3618300000000012</v>
      </c>
      <c r="H2081" s="2">
        <f>'Moving Avg'!G2081</f>
        <v>5.4146100000000015</v>
      </c>
      <c r="I2081" s="2">
        <f>'Moving Avg'!H2081</f>
        <v>5.4852145000000005</v>
      </c>
      <c r="J2081" s="6" t="str">
        <f>OBV!F2081</f>
        <v>BEARISH</v>
      </c>
      <c r="K2081" s="6" t="str">
        <f>OBV!G2081</f>
        <v>NEUTRAL</v>
      </c>
      <c r="L2081" s="6" t="str">
        <f>OBV!H2081</f>
        <v>CONFIRMED BEARISH</v>
      </c>
    </row>
    <row r="2082" spans="1:12" ht="13.5" x14ac:dyDescent="0.25">
      <c r="A2082" s="3">
        <f>RSI!A2082</f>
        <v>45034</v>
      </c>
      <c r="B2082" s="2">
        <f>RSI!B2082</f>
        <v>5.4436999999999998</v>
      </c>
      <c r="C2082" s="2">
        <f>RSI!I2082</f>
        <v>53.492603810779627</v>
      </c>
      <c r="D2082" s="2">
        <f>MACD!E2082</f>
        <v>-1.390855653135592E-2</v>
      </c>
      <c r="E2082" s="2">
        <f>MACD!F2082</f>
        <v>-3.0563888232910182E-2</v>
      </c>
      <c r="F2082" s="2">
        <f>'Moving Avg'!D2082</f>
        <v>5.2451799999999995</v>
      </c>
      <c r="G2082" s="2">
        <f>'Moving Avg'!F2082</f>
        <v>5.3800300000000005</v>
      </c>
      <c r="H2082" s="2">
        <f>'Moving Avg'!G2082</f>
        <v>5.4099760000000003</v>
      </c>
      <c r="I2082" s="2">
        <f>'Moving Avg'!H2082</f>
        <v>5.4843045000000004</v>
      </c>
      <c r="J2082" s="6" t="str">
        <f>OBV!F2082</f>
        <v>BEARISH</v>
      </c>
      <c r="K2082" s="6" t="str">
        <f>OBV!G2082</f>
        <v>NEUTRAL</v>
      </c>
      <c r="L2082" s="6" t="str">
        <f>OBV!H2082</f>
        <v>BEARISH DIVERGENCE</v>
      </c>
    </row>
    <row r="2083" spans="1:12" ht="13.5" x14ac:dyDescent="0.25">
      <c r="A2083" s="3">
        <f>RSI!A2083</f>
        <v>45035</v>
      </c>
      <c r="B2083" s="2">
        <f>RSI!B2083</f>
        <v>5.4436999999999998</v>
      </c>
      <c r="C2083" s="2">
        <f>RSI!I2083</f>
        <v>53.492603810779642</v>
      </c>
      <c r="D2083" s="2">
        <f>MACD!E2083</f>
        <v>3.248558668895285E-3</v>
      </c>
      <c r="E2083" s="2">
        <f>MACD!F2083</f>
        <v>-2.3801398852549092E-2</v>
      </c>
      <c r="F2083" s="2">
        <f>'Moving Avg'!D2083</f>
        <v>5.2981199999999999</v>
      </c>
      <c r="G2083" s="2">
        <f>'Moving Avg'!F2083</f>
        <v>5.3870600000000008</v>
      </c>
      <c r="H2083" s="2">
        <f>'Moving Avg'!G2083</f>
        <v>5.4053419999999992</v>
      </c>
      <c r="I2083" s="2">
        <f>'Moving Avg'!H2083</f>
        <v>5.4833945000000002</v>
      </c>
      <c r="J2083" s="6" t="str">
        <f>OBV!F2083</f>
        <v>BULLISH</v>
      </c>
      <c r="K2083" s="6" t="str">
        <f>OBV!G2083</f>
        <v>NEUTRAL</v>
      </c>
      <c r="L2083" s="6" t="str">
        <f>OBV!H2083</f>
        <v>CONFIRMED BULLISH</v>
      </c>
    </row>
    <row r="2084" spans="1:12" ht="13.5" x14ac:dyDescent="0.25">
      <c r="A2084" s="3">
        <f>RSI!A2084</f>
        <v>45036</v>
      </c>
      <c r="B2084" s="2">
        <f>RSI!B2084</f>
        <v>5.4436999999999998</v>
      </c>
      <c r="C2084" s="2">
        <f>RSI!I2084</f>
        <v>53.492603810779627</v>
      </c>
      <c r="D2084" s="2">
        <f>MACD!E2084</f>
        <v>1.4775089852353318E-2</v>
      </c>
      <c r="E2084" s="2">
        <f>MACD!F2084</f>
        <v>-1.608610111156861E-2</v>
      </c>
      <c r="F2084" s="2">
        <f>'Moving Avg'!D2084</f>
        <v>5.3510599999999995</v>
      </c>
      <c r="G2084" s="2">
        <f>'Moving Avg'!F2084</f>
        <v>5.3862300000000003</v>
      </c>
      <c r="H2084" s="2">
        <f>'Moving Avg'!G2084</f>
        <v>5.4008739999999991</v>
      </c>
      <c r="I2084" s="2">
        <f>'Moving Avg'!H2084</f>
        <v>5.4824845000000009</v>
      </c>
      <c r="J2084" s="6" t="str">
        <f>OBV!F2084</f>
        <v>BULLISH</v>
      </c>
      <c r="K2084" s="6" t="str">
        <f>OBV!G2084</f>
        <v>NEUTRAL</v>
      </c>
      <c r="L2084" s="6" t="str">
        <f>OBV!H2084</f>
        <v>CONFIRMED BULLISH</v>
      </c>
    </row>
    <row r="2085" spans="1:12" ht="13.5" x14ac:dyDescent="0.25">
      <c r="A2085" s="3">
        <f>RSI!A2085</f>
        <v>45040</v>
      </c>
      <c r="B2085" s="2">
        <f>RSI!B2085</f>
        <v>5.2203999999999997</v>
      </c>
      <c r="C2085" s="2">
        <f>RSI!I2085</f>
        <v>43.114519526989056</v>
      </c>
      <c r="D2085" s="2">
        <f>MACD!E2085</f>
        <v>5.5926929499194422E-2</v>
      </c>
      <c r="E2085" s="2">
        <f>MACD!F2085</f>
        <v>-1.6834949894160046E-3</v>
      </c>
      <c r="F2085" s="2">
        <f>'Moving Avg'!D2085</f>
        <v>5.3527199999999997</v>
      </c>
      <c r="G2085" s="2">
        <f>'Moving Avg'!F2085</f>
        <v>5.3742350000000005</v>
      </c>
      <c r="H2085" s="2">
        <f>'Moving Avg'!G2085</f>
        <v>5.396571999999999</v>
      </c>
      <c r="I2085" s="2">
        <f>'Moving Avg'!H2085</f>
        <v>5.4804579999999987</v>
      </c>
      <c r="J2085" s="6" t="str">
        <f>OBV!F2085</f>
        <v>BEARISH</v>
      </c>
      <c r="K2085" s="6" t="str">
        <f>OBV!G2085</f>
        <v>NEUTRAL</v>
      </c>
      <c r="L2085" s="6" t="str">
        <f>OBV!H2085</f>
        <v>BEARISH DIVERGENCE</v>
      </c>
    </row>
    <row r="2086" spans="1:12" ht="13.5" x14ac:dyDescent="0.25">
      <c r="A2086" s="3">
        <f>RSI!A2086</f>
        <v>45041</v>
      </c>
      <c r="B2086" s="2">
        <f>RSI!B2086</f>
        <v>5.3113999999999999</v>
      </c>
      <c r="C2086" s="2">
        <f>RSI!I2086</f>
        <v>47.578007149017004</v>
      </c>
      <c r="D2086" s="2">
        <f>MACD!E2086</f>
        <v>9.0030770481771327E-2</v>
      </c>
      <c r="E2086" s="2">
        <f>MACD!F2086</f>
        <v>1.665935810482146E-2</v>
      </c>
      <c r="F2086" s="2">
        <f>'Moving Avg'!D2086</f>
        <v>5.3725799999999992</v>
      </c>
      <c r="G2086" s="2">
        <f>'Moving Avg'!F2086</f>
        <v>5.3667900000000017</v>
      </c>
      <c r="H2086" s="2">
        <f>'Moving Avg'!G2086</f>
        <v>5.396075999999999</v>
      </c>
      <c r="I2086" s="2">
        <f>'Moving Avg'!H2086</f>
        <v>5.4789689999999984</v>
      </c>
      <c r="J2086" s="6" t="str">
        <f>OBV!F2086</f>
        <v>BEARISH</v>
      </c>
      <c r="K2086" s="6" t="str">
        <f>OBV!G2086</f>
        <v>NEUTRAL</v>
      </c>
      <c r="L2086" s="6" t="str">
        <f>OBV!H2086</f>
        <v>BEARISH DIVERGENCE</v>
      </c>
    </row>
    <row r="2087" spans="1:12" ht="13.5" x14ac:dyDescent="0.25">
      <c r="A2087" s="3">
        <f>RSI!A2087</f>
        <v>45042</v>
      </c>
      <c r="B2087" s="2">
        <f>RSI!B2087</f>
        <v>5.5430000000000001</v>
      </c>
      <c r="C2087" s="2">
        <f>RSI!I2087</f>
        <v>56.856371414358783</v>
      </c>
      <c r="D2087" s="2">
        <f>MACD!E2087</f>
        <v>7.1503229707645666E-2</v>
      </c>
      <c r="E2087" s="2">
        <f>MACD!F2087</f>
        <v>2.7628132425386302E-2</v>
      </c>
      <c r="F2087" s="2">
        <f>'Moving Avg'!D2087</f>
        <v>5.3924399999999988</v>
      </c>
      <c r="G2087" s="2">
        <f>'Moving Avg'!F2087</f>
        <v>5.3709250000000024</v>
      </c>
      <c r="H2087" s="2">
        <f>'Moving Avg'!G2087</f>
        <v>5.3954139999999997</v>
      </c>
      <c r="I2087" s="2">
        <f>'Moving Avg'!H2087</f>
        <v>5.4785554999999979</v>
      </c>
      <c r="J2087" s="6" t="str">
        <f>OBV!F2087</f>
        <v>BEARISH</v>
      </c>
      <c r="K2087" s="6" t="str">
        <f>OBV!G2087</f>
        <v>NEUTRAL</v>
      </c>
      <c r="L2087" s="6" t="str">
        <f>OBV!H2087</f>
        <v>BEARISH DIVERGENCE</v>
      </c>
    </row>
    <row r="2088" spans="1:12" ht="13.5" x14ac:dyDescent="0.25">
      <c r="A2088" s="3">
        <f>RSI!A2088</f>
        <v>45043</v>
      </c>
      <c r="B2088" s="2">
        <f>RSI!B2088</f>
        <v>5.5430000000000001</v>
      </c>
      <c r="C2088" s="2">
        <f>RSI!I2088</f>
        <v>56.85637141435879</v>
      </c>
      <c r="D2088" s="2">
        <f>MACD!E2088</f>
        <v>1.7850561241220753E-2</v>
      </c>
      <c r="E2088" s="2">
        <f>MACD!F2088</f>
        <v>2.5672618188553195E-2</v>
      </c>
      <c r="F2088" s="2">
        <f>'Moving Avg'!D2088</f>
        <v>5.4123000000000001</v>
      </c>
      <c r="G2088" s="2">
        <f>'Moving Avg'!F2088</f>
        <v>5.3854050000000031</v>
      </c>
      <c r="H2088" s="2">
        <f>'Moving Avg'!G2088</f>
        <v>5.3947519999999995</v>
      </c>
      <c r="I2088" s="2">
        <f>'Moving Avg'!H2088</f>
        <v>5.4789689999999975</v>
      </c>
      <c r="J2088" s="6" t="str">
        <f>OBV!F2088</f>
        <v>BEARISH</v>
      </c>
      <c r="K2088" s="6" t="str">
        <f>OBV!G2088</f>
        <v>NEUTRAL</v>
      </c>
      <c r="L2088" s="6" t="str">
        <f>OBV!H2088</f>
        <v>BEARISH DIVERGENCE</v>
      </c>
    </row>
    <row r="2089" spans="1:12" ht="13.5" x14ac:dyDescent="0.25">
      <c r="A2089" s="3">
        <f>RSI!A2089</f>
        <v>45044</v>
      </c>
      <c r="B2089" s="2">
        <f>RSI!B2089</f>
        <v>5.5430000000000001</v>
      </c>
      <c r="C2089" s="2">
        <f>RSI!I2089</f>
        <v>56.85637141435879</v>
      </c>
      <c r="D2089" s="2">
        <f>MACD!E2089</f>
        <v>-2.8536578568556514E-2</v>
      </c>
      <c r="E2089" s="2">
        <f>MACD!F2089</f>
        <v>1.4830778837131256E-2</v>
      </c>
      <c r="F2089" s="2">
        <f>'Moving Avg'!D2089</f>
        <v>5.4321599999999997</v>
      </c>
      <c r="G2089" s="2">
        <f>'Moving Avg'!F2089</f>
        <v>5.399885000000002</v>
      </c>
      <c r="H2089" s="2">
        <f>'Moving Avg'!G2089</f>
        <v>5.3940900000000003</v>
      </c>
      <c r="I2089" s="2">
        <f>'Moving Avg'!H2089</f>
        <v>5.4793824999999963</v>
      </c>
      <c r="J2089" s="6" t="str">
        <f>OBV!F2089</f>
        <v>BEARISH</v>
      </c>
      <c r="K2089" s="6" t="str">
        <f>OBV!G2089</f>
        <v>NEUTRAL</v>
      </c>
      <c r="L2089" s="6" t="str">
        <f>OBV!H2089</f>
        <v>BEARISH DIVERGENCE</v>
      </c>
    </row>
    <row r="2090" spans="1:12" ht="13.5" x14ac:dyDescent="0.25">
      <c r="A2090" s="3">
        <f>RSI!A2090</f>
        <v>45048</v>
      </c>
      <c r="B2090" s="2">
        <f>RSI!B2090</f>
        <v>5.5430000000000001</v>
      </c>
      <c r="C2090" s="2">
        <f>RSI!I2090</f>
        <v>56.85637141435879</v>
      </c>
      <c r="D2090" s="2">
        <f>MACD!E2090</f>
        <v>-6.3610416555492932E-2</v>
      </c>
      <c r="E2090" s="2">
        <f>MACD!F2090</f>
        <v>-8.5746024139358133E-4</v>
      </c>
      <c r="F2090" s="2">
        <f>'Moving Avg'!D2090</f>
        <v>5.4966799999999996</v>
      </c>
      <c r="G2090" s="2">
        <f>'Moving Avg'!F2090</f>
        <v>5.4085700000000019</v>
      </c>
      <c r="H2090" s="2">
        <f>'Moving Avg'!G2090</f>
        <v>5.3917740000000007</v>
      </c>
      <c r="I2090" s="2">
        <f>'Moving Avg'!H2090</f>
        <v>5.4791754999999958</v>
      </c>
      <c r="J2090" s="6" t="str">
        <f>OBV!F2090</f>
        <v>BULLISH</v>
      </c>
      <c r="K2090" s="6" t="str">
        <f>OBV!G2090</f>
        <v>NEUTRAL</v>
      </c>
      <c r="L2090" s="6" t="str">
        <f>OBV!H2090</f>
        <v>CONFIRMED BULLISH</v>
      </c>
    </row>
    <row r="2091" spans="1:12" ht="13.5" x14ac:dyDescent="0.25">
      <c r="A2091" s="3">
        <f>RSI!A2091</f>
        <v>45049</v>
      </c>
      <c r="B2091" s="2">
        <f>RSI!B2091</f>
        <v>5.5182000000000002</v>
      </c>
      <c r="C2091" s="2">
        <f>RSI!I2091</f>
        <v>55.442999462066275</v>
      </c>
      <c r="D2091" s="2">
        <f>MACD!E2091</f>
        <v>-9.2298917353741849E-2</v>
      </c>
      <c r="E2091" s="2">
        <f>MACD!F2091</f>
        <v>-1.9145751663863238E-2</v>
      </c>
      <c r="F2091" s="2">
        <f>'Moving Avg'!D2091</f>
        <v>5.5380400000000005</v>
      </c>
      <c r="G2091" s="2">
        <f>'Moving Avg'!F2091</f>
        <v>5.4160150000000016</v>
      </c>
      <c r="H2091" s="2">
        <f>'Moving Avg'!G2091</f>
        <v>5.3889619999999994</v>
      </c>
      <c r="I2091" s="2">
        <f>'Moving Avg'!H2091</f>
        <v>5.4788444999999948</v>
      </c>
      <c r="J2091" s="6" t="str">
        <f>OBV!F2091</f>
        <v>BEARISH</v>
      </c>
      <c r="K2091" s="6" t="str">
        <f>OBV!G2091</f>
        <v>WEAK</v>
      </c>
      <c r="L2091" s="6" t="str">
        <f>OBV!H2091</f>
        <v>BEARISH DIVERGENCE</v>
      </c>
    </row>
    <row r="2092" spans="1:12" ht="13.5" x14ac:dyDescent="0.25">
      <c r="A2092" s="3">
        <f>RSI!A2092</f>
        <v>45050</v>
      </c>
      <c r="B2092" s="2">
        <f>RSI!B2092</f>
        <v>5.3775000000000004</v>
      </c>
      <c r="C2092" s="2">
        <f>RSI!I2092</f>
        <v>48.132561388059621</v>
      </c>
      <c r="D2092" s="2">
        <f>MACD!E2092</f>
        <v>-7.1159151114721375E-2</v>
      </c>
      <c r="E2092" s="2">
        <f>MACD!F2092</f>
        <v>-2.9548431554034867E-2</v>
      </c>
      <c r="F2092" s="2">
        <f>'Moving Avg'!D2092</f>
        <v>5.5049400000000004</v>
      </c>
      <c r="G2092" s="2">
        <f>'Moving Avg'!F2092</f>
        <v>5.4160150000000016</v>
      </c>
      <c r="H2092" s="2">
        <f>'Moving Avg'!G2092</f>
        <v>5.3882999999999992</v>
      </c>
      <c r="I2092" s="2">
        <f>'Moving Avg'!H2092</f>
        <v>5.4778099999999936</v>
      </c>
      <c r="J2092" s="6" t="str">
        <f>OBV!F2092</f>
        <v>BEARISH</v>
      </c>
      <c r="K2092" s="6" t="str">
        <f>OBV!G2092</f>
        <v>WEAK</v>
      </c>
      <c r="L2092" s="6" t="str">
        <f>OBV!H2092</f>
        <v>CONFIRMED BEARISH</v>
      </c>
    </row>
    <row r="2093" spans="1:12" ht="13.5" x14ac:dyDescent="0.25">
      <c r="A2093" s="3">
        <f>RSI!A2093</f>
        <v>45051</v>
      </c>
      <c r="B2093" s="2">
        <f>RSI!B2093</f>
        <v>5.3278999999999996</v>
      </c>
      <c r="C2093" s="2">
        <f>RSI!I2093</f>
        <v>45.838025527067394</v>
      </c>
      <c r="D2093" s="2">
        <f>MACD!E2093</f>
        <v>-4.9357235672585986E-2</v>
      </c>
      <c r="E2093" s="2">
        <f>MACD!F2093</f>
        <v>-3.3510192377745093E-2</v>
      </c>
      <c r="F2093" s="2">
        <f>'Moving Avg'!D2093</f>
        <v>5.4619200000000001</v>
      </c>
      <c r="G2093" s="2">
        <f>'Moving Avg'!F2093</f>
        <v>5.4073300000000017</v>
      </c>
      <c r="H2093" s="2">
        <f>'Moving Avg'!G2093</f>
        <v>5.3879700000000001</v>
      </c>
      <c r="I2093" s="2">
        <f>'Moving Avg'!H2093</f>
        <v>5.4765274999999942</v>
      </c>
      <c r="J2093" s="6" t="str">
        <f>OBV!F2093</f>
        <v>BEARISH</v>
      </c>
      <c r="K2093" s="6" t="str">
        <f>OBV!G2093</f>
        <v>WEAK</v>
      </c>
      <c r="L2093" s="6" t="str">
        <f>OBV!H2093</f>
        <v>CONFIRMED BEARISH</v>
      </c>
    </row>
    <row r="2094" spans="1:12" ht="13.5" x14ac:dyDescent="0.25">
      <c r="A2094" s="3">
        <f>RSI!A2094</f>
        <v>45054</v>
      </c>
      <c r="B2094" s="2">
        <f>RSI!B2094</f>
        <v>5.3278999999999996</v>
      </c>
      <c r="C2094" s="2">
        <f>RSI!I2094</f>
        <v>45.838025527067387</v>
      </c>
      <c r="D2094" s="2">
        <f>MACD!E2094</f>
        <v>-3.0393829150427543E-2</v>
      </c>
      <c r="E2094" s="2">
        <f>MACD!F2094</f>
        <v>-3.2886919732281583E-2</v>
      </c>
      <c r="F2094" s="2">
        <f>'Moving Avg'!D2094</f>
        <v>5.4188999999999998</v>
      </c>
      <c r="G2094" s="2">
        <f>'Moving Avg'!F2094</f>
        <v>5.3994700000000009</v>
      </c>
      <c r="H2094" s="2">
        <f>'Moving Avg'!G2094</f>
        <v>5.3853220000000013</v>
      </c>
      <c r="I2094" s="2">
        <f>'Moving Avg'!H2094</f>
        <v>5.475948499999995</v>
      </c>
      <c r="J2094" s="6" t="str">
        <f>OBV!F2094</f>
        <v>BEARISH</v>
      </c>
      <c r="K2094" s="6" t="str">
        <f>OBV!G2094</f>
        <v>WEAK</v>
      </c>
      <c r="L2094" s="6" t="str">
        <f>OBV!H2094</f>
        <v>CONFIRMED BEARISH</v>
      </c>
    </row>
    <row r="2095" spans="1:12" ht="13.5" x14ac:dyDescent="0.25">
      <c r="A2095" s="3">
        <f>RSI!A2095</f>
        <v>45055</v>
      </c>
      <c r="B2095" s="2">
        <f>RSI!B2095</f>
        <v>5.3278999999999996</v>
      </c>
      <c r="C2095" s="2">
        <f>RSI!I2095</f>
        <v>45.838025527067387</v>
      </c>
      <c r="D2095" s="2">
        <f>MACD!E2095</f>
        <v>-4.822427897893089E-2</v>
      </c>
      <c r="E2095" s="2">
        <f>MACD!F2095</f>
        <v>-3.5954391581611449E-2</v>
      </c>
      <c r="F2095" s="2">
        <f>'Moving Avg'!D2095</f>
        <v>5.3758800000000004</v>
      </c>
      <c r="G2095" s="2">
        <f>'Moving Avg'!F2095</f>
        <v>5.3866450000000015</v>
      </c>
      <c r="H2095" s="2">
        <f>'Moving Avg'!G2095</f>
        <v>5.3826740000000015</v>
      </c>
      <c r="I2095" s="2">
        <f>'Moving Avg'!H2095</f>
        <v>5.475369499999994</v>
      </c>
      <c r="J2095" s="6" t="str">
        <f>OBV!F2095</f>
        <v>BEARISH</v>
      </c>
      <c r="K2095" s="6" t="str">
        <f>OBV!G2095</f>
        <v>WEAK</v>
      </c>
      <c r="L2095" s="6" t="str">
        <f>OBV!H2095</f>
        <v>CONFIRMED BEARISH</v>
      </c>
    </row>
    <row r="2096" spans="1:12" ht="13.5" x14ac:dyDescent="0.25">
      <c r="A2096" s="3">
        <f>RSI!A2096</f>
        <v>45056</v>
      </c>
      <c r="B2096" s="2">
        <f>RSI!B2096</f>
        <v>5.3278999999999996</v>
      </c>
      <c r="C2096" s="2">
        <f>RSI!I2096</f>
        <v>45.838025527067394</v>
      </c>
      <c r="D2096" s="2">
        <f>MACD!E2096</f>
        <v>-4.8869511420305045E-2</v>
      </c>
      <c r="E2096" s="2">
        <f>MACD!F2096</f>
        <v>-3.8537415549350168E-2</v>
      </c>
      <c r="F2096" s="2">
        <f>'Moving Avg'!D2096</f>
        <v>5.3378199999999998</v>
      </c>
      <c r="G2096" s="2">
        <f>'Moving Avg'!F2096</f>
        <v>5.3721649999999999</v>
      </c>
      <c r="H2096" s="2">
        <f>'Moving Avg'!G2096</f>
        <v>5.380026</v>
      </c>
      <c r="I2096" s="2">
        <f>'Moving Avg'!H2096</f>
        <v>5.4740869999999937</v>
      </c>
      <c r="J2096" s="6" t="str">
        <f>OBV!F2096</f>
        <v>BEARISH</v>
      </c>
      <c r="K2096" s="6" t="str">
        <f>OBV!G2096</f>
        <v>NEUTRAL</v>
      </c>
      <c r="L2096" s="6" t="str">
        <f>OBV!H2096</f>
        <v>CONFIRMED BEARISH</v>
      </c>
    </row>
    <row r="2097" spans="1:12" ht="13.5" x14ac:dyDescent="0.25">
      <c r="A2097" s="3">
        <f>RSI!A2097</f>
        <v>45057</v>
      </c>
      <c r="B2097" s="2">
        <f>RSI!B2097</f>
        <v>5.2948000000000004</v>
      </c>
      <c r="C2097" s="2">
        <f>RSI!I2097</f>
        <v>43.957106814434205</v>
      </c>
      <c r="D2097" s="2">
        <f>MACD!E2097</f>
        <v>-1.0923531009185083E-2</v>
      </c>
      <c r="E2097" s="2">
        <f>MACD!F2097</f>
        <v>-3.3014638641317151E-2</v>
      </c>
      <c r="F2097" s="2">
        <f>'Moving Avg'!D2097</f>
        <v>5.3212799999999998</v>
      </c>
      <c r="G2097" s="2">
        <f>'Moving Avg'!F2097</f>
        <v>5.3659599999999994</v>
      </c>
      <c r="H2097" s="2">
        <f>'Moving Avg'!G2097</f>
        <v>5.3767160000000009</v>
      </c>
      <c r="I2097" s="2">
        <f>'Moving Avg'!H2097</f>
        <v>5.4717289999999936</v>
      </c>
      <c r="J2097" s="6" t="str">
        <f>OBV!F2097</f>
        <v>BEARISH</v>
      </c>
      <c r="K2097" s="6" t="str">
        <f>OBV!G2097</f>
        <v>NEUTRAL</v>
      </c>
      <c r="L2097" s="6" t="str">
        <f>OBV!H2097</f>
        <v>CONFIRMED BEARISH</v>
      </c>
    </row>
    <row r="2098" spans="1:12" ht="13.5" x14ac:dyDescent="0.25">
      <c r="A2098" s="3">
        <f>RSI!A2098</f>
        <v>45058</v>
      </c>
      <c r="B2098" s="2">
        <f>RSI!B2098</f>
        <v>5.3113999999999999</v>
      </c>
      <c r="C2098" s="2">
        <f>RSI!I2098</f>
        <v>45.172200375656566</v>
      </c>
      <c r="D2098" s="2">
        <f>MACD!E2098</f>
        <v>2.0529570805899233E-2</v>
      </c>
      <c r="E2098" s="2">
        <f>MACD!F2098</f>
        <v>-2.2305796751873875E-2</v>
      </c>
      <c r="F2098" s="2">
        <f>'Moving Avg'!D2098</f>
        <v>5.3179800000000004</v>
      </c>
      <c r="G2098" s="2">
        <f>'Moving Avg'!F2098</f>
        <v>5.3725799999999992</v>
      </c>
      <c r="H2098" s="2">
        <f>'Moving Avg'!G2098</f>
        <v>5.3737380000000003</v>
      </c>
      <c r="I2098" s="2">
        <f>'Moving Avg'!H2098</f>
        <v>5.4694539999999936</v>
      </c>
      <c r="J2098" s="6" t="str">
        <f>OBV!F2098</f>
        <v>BULLISH</v>
      </c>
      <c r="K2098" s="6" t="str">
        <f>OBV!G2098</f>
        <v>NEUTRAL</v>
      </c>
      <c r="L2098" s="6" t="str">
        <f>OBV!H2098</f>
        <v>BULLISH DIVERGENCE</v>
      </c>
    </row>
    <row r="2099" spans="1:12" ht="13.5" x14ac:dyDescent="0.25">
      <c r="A2099" s="3">
        <f>RSI!A2099</f>
        <v>45061</v>
      </c>
      <c r="B2099" s="2">
        <f>RSI!B2099</f>
        <v>5.3278999999999996</v>
      </c>
      <c r="C2099" s="2">
        <f>RSI!I2099</f>
        <v>46.415816457407928</v>
      </c>
      <c r="D2099" s="2">
        <f>MACD!E2099</f>
        <v>4.6355453187451268E-2</v>
      </c>
      <c r="E2099" s="2">
        <f>MACD!F2099</f>
        <v>-8.5735467640088471E-3</v>
      </c>
      <c r="F2099" s="2">
        <f>'Moving Avg'!D2099</f>
        <v>5.3179800000000004</v>
      </c>
      <c r="G2099" s="2">
        <f>'Moving Avg'!F2099</f>
        <v>5.3800249999999989</v>
      </c>
      <c r="H2099" s="2">
        <f>'Moving Avg'!G2099</f>
        <v>5.3710900000000006</v>
      </c>
      <c r="I2099" s="2">
        <f>'Moving Avg'!H2099</f>
        <v>5.4685024999999952</v>
      </c>
      <c r="J2099" s="6" t="str">
        <f>OBV!F2099</f>
        <v>BULLISH</v>
      </c>
      <c r="K2099" s="6" t="str">
        <f>OBV!G2099</f>
        <v>NEUTRAL</v>
      </c>
      <c r="L2099" s="6" t="str">
        <f>OBV!H2099</f>
        <v>NEUTRAL</v>
      </c>
    </row>
    <row r="2100" spans="1:12" ht="13.5" x14ac:dyDescent="0.25">
      <c r="A2100" s="3">
        <f>RSI!A2100</f>
        <v>45062</v>
      </c>
      <c r="B2100" s="2">
        <f>RSI!B2100</f>
        <v>5.3361999999999998</v>
      </c>
      <c r="C2100" s="2">
        <f>RSI!I2100</f>
        <v>47.066241236169446</v>
      </c>
      <c r="D2100" s="2">
        <f>MACD!E2100</f>
        <v>6.7897606583967374E-2</v>
      </c>
      <c r="E2100" s="2">
        <f>MACD!F2100</f>
        <v>6.7206839055863974E-3</v>
      </c>
      <c r="F2100" s="2">
        <f>'Moving Avg'!D2100</f>
        <v>5.3196399999999997</v>
      </c>
      <c r="G2100" s="2">
        <f>'Moving Avg'!F2100</f>
        <v>5.3862299999999994</v>
      </c>
      <c r="H2100" s="2">
        <f>'Moving Avg'!G2100</f>
        <v>5.3709260000000016</v>
      </c>
      <c r="I2100" s="2">
        <f>'Moving Avg'!H2100</f>
        <v>5.4666409999999948</v>
      </c>
      <c r="J2100" s="6" t="str">
        <f>OBV!F2100</f>
        <v>BULLISH</v>
      </c>
      <c r="K2100" s="6" t="str">
        <f>OBV!G2100</f>
        <v>NEUTRAL</v>
      </c>
      <c r="L2100" s="6" t="str">
        <f>OBV!H2100</f>
        <v>CONFIRMED BULLISH</v>
      </c>
    </row>
    <row r="2101" spans="1:12" ht="13.5" x14ac:dyDescent="0.25">
      <c r="A2101" s="3">
        <f>RSI!A2101</f>
        <v>45063</v>
      </c>
      <c r="B2101" s="2">
        <f>RSI!B2101</f>
        <v>5.3444000000000003</v>
      </c>
      <c r="C2101" s="2">
        <f>RSI!I2101</f>
        <v>47.741143378930595</v>
      </c>
      <c r="D2101" s="2">
        <f>MACD!E2101</f>
        <v>8.1935503329567894E-2</v>
      </c>
      <c r="E2101" s="2">
        <f>MACD!F2101</f>
        <v>2.1763647790382697E-2</v>
      </c>
      <c r="F2101" s="2">
        <f>'Moving Avg'!D2101</f>
        <v>5.32294</v>
      </c>
      <c r="G2101" s="2">
        <f>'Moving Avg'!F2101</f>
        <v>5.3928449999999994</v>
      </c>
      <c r="H2101" s="2">
        <f>'Moving Avg'!G2101</f>
        <v>5.3710900000000015</v>
      </c>
      <c r="I2101" s="2">
        <f>'Moving Avg'!H2101</f>
        <v>5.4648204999999948</v>
      </c>
      <c r="J2101" s="6" t="str">
        <f>OBV!F2101</f>
        <v>BULLISH</v>
      </c>
      <c r="K2101" s="6" t="str">
        <f>OBV!G2101</f>
        <v>NEUTRAL</v>
      </c>
      <c r="L2101" s="6" t="str">
        <f>OBV!H2101</f>
        <v>CONFIRMED BULLISH</v>
      </c>
    </row>
    <row r="2102" spans="1:12" ht="13.5" x14ac:dyDescent="0.25">
      <c r="A2102" s="3">
        <f>RSI!A2102</f>
        <v>45064</v>
      </c>
      <c r="B2102" s="2">
        <f>RSI!B2102</f>
        <v>5.3775000000000004</v>
      </c>
      <c r="C2102" s="2">
        <f>RSI!I2102</f>
        <v>50.485492514845483</v>
      </c>
      <c r="D2102" s="2">
        <f>MACD!E2102</f>
        <v>6.9882738633618935E-2</v>
      </c>
      <c r="E2102" s="2">
        <f>MACD!F2102</f>
        <v>3.1387465959029942E-2</v>
      </c>
      <c r="F2102" s="2">
        <f>'Moving Avg'!D2102</f>
        <v>5.33948</v>
      </c>
      <c r="G2102" s="2">
        <f>'Moving Avg'!F2102</f>
        <v>5.3895349999999995</v>
      </c>
      <c r="H2102" s="2">
        <f>'Moving Avg'!G2102</f>
        <v>5.3696000000000019</v>
      </c>
      <c r="I2102" s="2">
        <f>'Moving Avg'!H2102</f>
        <v>5.463165499999997</v>
      </c>
      <c r="J2102" s="6" t="str">
        <f>OBV!F2102</f>
        <v>BULLISH</v>
      </c>
      <c r="K2102" s="6" t="str">
        <f>OBV!G2102</f>
        <v>NEUTRAL</v>
      </c>
      <c r="L2102" s="6" t="str">
        <f>OBV!H2102</f>
        <v>CONFIRMED BULLISH</v>
      </c>
    </row>
    <row r="2103" spans="1:12" ht="13.5" x14ac:dyDescent="0.25">
      <c r="A2103" s="3">
        <f>RSI!A2103</f>
        <v>45065</v>
      </c>
      <c r="B2103" s="2">
        <f>RSI!B2103</f>
        <v>5.3007999999999997</v>
      </c>
      <c r="C2103" s="2">
        <f>RSI!I2103</f>
        <v>44.636016780803388</v>
      </c>
      <c r="D2103" s="2">
        <f>MACD!E2103</f>
        <v>5.7694017135268894E-2</v>
      </c>
      <c r="E2103" s="2">
        <f>MACD!F2103</f>
        <v>3.6648776194277734E-2</v>
      </c>
      <c r="F2103" s="2">
        <f>'Moving Avg'!D2103</f>
        <v>5.3373599999999994</v>
      </c>
      <c r="G2103" s="2">
        <f>'Moving Avg'!F2103</f>
        <v>5.38239</v>
      </c>
      <c r="H2103" s="2">
        <f>'Moving Avg'!G2103</f>
        <v>5.3710440000000004</v>
      </c>
      <c r="I2103" s="2">
        <f>'Moving Avg'!H2103</f>
        <v>5.4611269999999967</v>
      </c>
      <c r="J2103" s="6" t="str">
        <f>OBV!F2103</f>
        <v>BULLISH</v>
      </c>
      <c r="K2103" s="6" t="str">
        <f>OBV!G2103</f>
        <v>NEUTRAL</v>
      </c>
      <c r="L2103" s="6" t="str">
        <f>OBV!H2103</f>
        <v>BULLISH DIVERGENCE</v>
      </c>
    </row>
    <row r="2104" spans="1:12" ht="13.5" x14ac:dyDescent="0.25">
      <c r="A2104" s="3">
        <f>RSI!A2104</f>
        <v>45068</v>
      </c>
      <c r="B2104" s="2">
        <f>RSI!B2104</f>
        <v>5.3007999999999997</v>
      </c>
      <c r="C2104" s="2">
        <f>RSI!I2104</f>
        <v>44.636016780803388</v>
      </c>
      <c r="D2104" s="2">
        <f>MACD!E2104</f>
        <v>4.7795799241858283E-2</v>
      </c>
      <c r="E2104" s="2">
        <f>MACD!F2104</f>
        <v>3.8878180803793842E-2</v>
      </c>
      <c r="F2104" s="2">
        <f>'Moving Avg'!D2104</f>
        <v>5.3319399999999995</v>
      </c>
      <c r="G2104" s="2">
        <f>'Moving Avg'!F2104</f>
        <v>5.3752449999999996</v>
      </c>
      <c r="H2104" s="2">
        <f>'Moving Avg'!G2104</f>
        <v>5.3678539999999995</v>
      </c>
      <c r="I2104" s="2">
        <f>'Moving Avg'!H2104</f>
        <v>5.4602884999999954</v>
      </c>
      <c r="J2104" s="6" t="str">
        <f>OBV!F2104</f>
        <v>BEARISH</v>
      </c>
      <c r="K2104" s="6" t="str">
        <f>OBV!G2104</f>
        <v>NEUTRAL</v>
      </c>
      <c r="L2104" s="6" t="str">
        <f>OBV!H2104</f>
        <v>CONFIRMED BEARISH</v>
      </c>
    </row>
    <row r="2105" spans="1:12" ht="13.5" x14ac:dyDescent="0.25">
      <c r="A2105" s="3">
        <f>RSI!A2105</f>
        <v>45069</v>
      </c>
      <c r="B2105" s="2">
        <f>RSI!B2105</f>
        <v>5.3361000000000001</v>
      </c>
      <c r="C2105" s="2">
        <f>RSI!I2105</f>
        <v>47.860540523297857</v>
      </c>
      <c r="D2105" s="2">
        <f>MACD!E2105</f>
        <v>3.7190120843980878E-2</v>
      </c>
      <c r="E2105" s="2">
        <f>MACD!F2105</f>
        <v>3.8540568811831252E-2</v>
      </c>
      <c r="F2105" s="2">
        <f>'Moving Avg'!D2105</f>
        <v>5.3319199999999993</v>
      </c>
      <c r="G2105" s="2">
        <f>'Moving Avg'!F2105</f>
        <v>5.3810299999999991</v>
      </c>
      <c r="H2105" s="2">
        <f>'Moving Avg'!G2105</f>
        <v>5.3655359999999996</v>
      </c>
      <c r="I2105" s="2">
        <f>'Moving Avg'!H2105</f>
        <v>5.4588404999999964</v>
      </c>
      <c r="J2105" s="6" t="str">
        <f>OBV!F2105</f>
        <v>BULLISH</v>
      </c>
      <c r="K2105" s="6" t="str">
        <f>OBV!G2105</f>
        <v>NEUTRAL</v>
      </c>
      <c r="L2105" s="6" t="str">
        <f>OBV!H2105</f>
        <v>BULLISH DIVERGENCE</v>
      </c>
    </row>
    <row r="2106" spans="1:12" ht="13.5" x14ac:dyDescent="0.25">
      <c r="A2106" s="3">
        <f>RSI!A2106</f>
        <v>45070</v>
      </c>
      <c r="B2106" s="2">
        <f>RSI!B2106</f>
        <v>5.5742000000000003</v>
      </c>
      <c r="C2106" s="2">
        <f>RSI!I2106</f>
        <v>63.361167133658817</v>
      </c>
      <c r="D2106" s="2">
        <f>MACD!E2106</f>
        <v>1.0726525280469801E-2</v>
      </c>
      <c r="E2106" s="2">
        <f>MACD!F2106</f>
        <v>3.2977760105558966E-2</v>
      </c>
      <c r="F2106" s="2">
        <f>'Moving Avg'!D2106</f>
        <v>5.3778799999999993</v>
      </c>
      <c r="G2106" s="2">
        <f>'Moving Avg'!F2106</f>
        <v>5.3941699999999999</v>
      </c>
      <c r="H2106" s="2">
        <f>'Moving Avg'!G2106</f>
        <v>5.3679800000000011</v>
      </c>
      <c r="I2106" s="2">
        <f>'Moving Avg'!H2106</f>
        <v>5.4585829999999973</v>
      </c>
      <c r="J2106" s="6" t="str">
        <f>OBV!F2106</f>
        <v>BEARISH</v>
      </c>
      <c r="K2106" s="6" t="str">
        <f>OBV!G2106</f>
        <v>NEUTRAL</v>
      </c>
      <c r="L2106" s="6" t="str">
        <f>OBV!H2106</f>
        <v>CONFIRMED BEARISH</v>
      </c>
    </row>
    <row r="2107" spans="1:12" ht="13.5" x14ac:dyDescent="0.25">
      <c r="A2107" s="3">
        <f>RSI!A2107</f>
        <v>45071</v>
      </c>
      <c r="B2107" s="2">
        <f>RSI!B2107</f>
        <v>5.5742000000000003</v>
      </c>
      <c r="C2107" s="2">
        <f>RSI!I2107</f>
        <v>63.361167133658817</v>
      </c>
      <c r="D2107" s="2">
        <f>MACD!E2107</f>
        <v>-1.8028445890719169E-2</v>
      </c>
      <c r="E2107" s="2">
        <f>MACD!F2107</f>
        <v>2.277651890630334E-2</v>
      </c>
      <c r="F2107" s="2">
        <f>'Moving Avg'!D2107</f>
        <v>5.4172200000000004</v>
      </c>
      <c r="G2107" s="2">
        <f>'Moving Avg'!F2107</f>
        <v>5.3957299999999995</v>
      </c>
      <c r="H2107" s="2">
        <f>'Moving Avg'!G2107</f>
        <v>5.3704240000000016</v>
      </c>
      <c r="I2107" s="2">
        <f>'Moving Avg'!H2107</f>
        <v>5.4579529999999981</v>
      </c>
      <c r="J2107" s="6" t="str">
        <f>OBV!F2107</f>
        <v>BEARISH</v>
      </c>
      <c r="K2107" s="6" t="str">
        <f>OBV!G2107</f>
        <v>NEUTRAL</v>
      </c>
      <c r="L2107" s="6" t="str">
        <f>OBV!H2107</f>
        <v>CONFIRMED BEARISH</v>
      </c>
    </row>
    <row r="2108" spans="1:12" ht="13.5" x14ac:dyDescent="0.25">
      <c r="A2108" s="3">
        <f>RSI!A2108</f>
        <v>45072</v>
      </c>
      <c r="B2108" s="2">
        <f>RSI!B2108</f>
        <v>5.4859999999999998</v>
      </c>
      <c r="C2108" s="2">
        <f>RSI!I2108</f>
        <v>56.185159313004775</v>
      </c>
      <c r="D2108" s="2">
        <f>MACD!E2108</f>
        <v>-3.4448683179933326E-2</v>
      </c>
      <c r="E2108" s="2">
        <f>MACD!F2108</f>
        <v>1.1331478489056006E-2</v>
      </c>
      <c r="F2108" s="2">
        <f>'Moving Avg'!D2108</f>
        <v>5.4542600000000006</v>
      </c>
      <c r="G2108" s="2">
        <f>'Moving Avg'!F2108</f>
        <v>5.3928800000000008</v>
      </c>
      <c r="H2108" s="2">
        <f>'Moving Avg'!G2108</f>
        <v>5.3742480000000015</v>
      </c>
      <c r="I2108" s="2">
        <f>'Moving Avg'!H2108</f>
        <v>5.4568819999999985</v>
      </c>
      <c r="J2108" s="6" t="str">
        <f>OBV!F2108</f>
        <v>BULLISH</v>
      </c>
      <c r="K2108" s="6" t="str">
        <f>OBV!G2108</f>
        <v>NEUTRAL</v>
      </c>
      <c r="L2108" s="6" t="str">
        <f>OBV!H2108</f>
        <v>CONFIRMED BULLISH</v>
      </c>
    </row>
    <row r="2109" spans="1:12" ht="13.5" x14ac:dyDescent="0.25">
      <c r="A2109" s="3">
        <f>RSI!A2109</f>
        <v>45075</v>
      </c>
      <c r="B2109" s="2">
        <f>RSI!B2109</f>
        <v>5.5566000000000004</v>
      </c>
      <c r="C2109" s="2">
        <f>RSI!I2109</f>
        <v>60.082299672335907</v>
      </c>
      <c r="D2109" s="2">
        <f>MACD!E2109</f>
        <v>-5.1601875549774689E-2</v>
      </c>
      <c r="E2109" s="2">
        <f>MACD!F2109</f>
        <v>-1.2551923187101334E-3</v>
      </c>
      <c r="F2109" s="2">
        <f>'Moving Avg'!D2109</f>
        <v>5.50542</v>
      </c>
      <c r="G2109" s="2">
        <f>'Moving Avg'!F2109</f>
        <v>5.3935599999999999</v>
      </c>
      <c r="H2109" s="2">
        <f>'Moving Avg'!G2109</f>
        <v>5.3794840000000015</v>
      </c>
      <c r="I2109" s="2">
        <f>'Moving Avg'!H2109</f>
        <v>5.4561639999999976</v>
      </c>
      <c r="J2109" s="6" t="str">
        <f>OBV!F2109</f>
        <v>BULLISH</v>
      </c>
      <c r="K2109" s="6" t="str">
        <f>OBV!G2109</f>
        <v>NEUTRAL</v>
      </c>
      <c r="L2109" s="6" t="str">
        <f>OBV!H2109</f>
        <v>CONFIRMED BULLISH</v>
      </c>
    </row>
    <row r="2110" spans="1:12" ht="13.5" x14ac:dyDescent="0.25">
      <c r="A2110" s="3">
        <f>RSI!A2110</f>
        <v>45076</v>
      </c>
      <c r="B2110" s="2">
        <f>RSI!B2110</f>
        <v>5.4683999999999999</v>
      </c>
      <c r="C2110" s="2">
        <f>RSI!I2110</f>
        <v>53.660878488296191</v>
      </c>
      <c r="D2110" s="2">
        <f>MACD!E2110</f>
        <v>-5.9248942215037737E-2</v>
      </c>
      <c r="E2110" s="2">
        <f>MACD!F2110</f>
        <v>-1.2853942297975655E-2</v>
      </c>
      <c r="F2110" s="2">
        <f>'Moving Avg'!D2110</f>
        <v>5.5318799999999992</v>
      </c>
      <c r="G2110" s="2">
        <f>'Moving Avg'!F2110</f>
        <v>5.3898300000000008</v>
      </c>
      <c r="H2110" s="2">
        <f>'Moving Avg'!G2110</f>
        <v>5.3829560000000001</v>
      </c>
      <c r="I2110" s="2">
        <f>'Moving Avg'!H2110</f>
        <v>5.4552119999999968</v>
      </c>
      <c r="J2110" s="6" t="str">
        <f>OBV!F2110</f>
        <v>BEARISH</v>
      </c>
      <c r="K2110" s="6" t="str">
        <f>OBV!G2110</f>
        <v>WEAK</v>
      </c>
      <c r="L2110" s="6" t="str">
        <f>OBV!H2110</f>
        <v>BEARISH DIVERGENCE</v>
      </c>
    </row>
    <row r="2111" spans="1:12" ht="13.5" x14ac:dyDescent="0.25">
      <c r="A2111" s="3">
        <f>RSI!A2111</f>
        <v>45077</v>
      </c>
      <c r="B2111" s="2">
        <f>RSI!B2111</f>
        <v>5.4242999999999997</v>
      </c>
      <c r="C2111" s="2">
        <f>RSI!I2111</f>
        <v>50.740786760973428</v>
      </c>
      <c r="D2111" s="2">
        <f>MACD!E2111</f>
        <v>-6.1543379719558367E-2</v>
      </c>
      <c r="E2111" s="2">
        <f>MACD!F2111</f>
        <v>-2.2591829782292197E-2</v>
      </c>
      <c r="F2111" s="2">
        <f>'Moving Avg'!D2111</f>
        <v>5.5019</v>
      </c>
      <c r="G2111" s="2">
        <f>'Moving Avg'!F2111</f>
        <v>5.3851350000000009</v>
      </c>
      <c r="H2111" s="2">
        <f>'Moving Avg'!G2111</f>
        <v>5.3898480000000006</v>
      </c>
      <c r="I2111" s="2">
        <f>'Moving Avg'!H2111</f>
        <v>5.4542049999999973</v>
      </c>
      <c r="J2111" s="6" t="str">
        <f>OBV!F2111</f>
        <v>BEARISH</v>
      </c>
      <c r="K2111" s="6" t="str">
        <f>OBV!G2111</f>
        <v>WEAK</v>
      </c>
      <c r="L2111" s="6" t="str">
        <f>OBV!H2111</f>
        <v>CONFIRMED BEARISH</v>
      </c>
    </row>
    <row r="2112" spans="1:12" ht="13.5" x14ac:dyDescent="0.25">
      <c r="A2112" s="3">
        <f>RSI!A2112</f>
        <v>45078</v>
      </c>
      <c r="B2112" s="2">
        <f>RSI!B2112</f>
        <v>5.4242999999999997</v>
      </c>
      <c r="C2112" s="2">
        <f>RSI!I2112</f>
        <v>50.740786760973428</v>
      </c>
      <c r="D2112" s="2">
        <f>MACD!E2112</f>
        <v>-5.8457900502649984E-2</v>
      </c>
      <c r="E2112" s="2">
        <f>MACD!F2112</f>
        <v>-2.9765043926363755E-2</v>
      </c>
      <c r="F2112" s="2">
        <f>'Moving Avg'!D2112</f>
        <v>5.471919999999999</v>
      </c>
      <c r="G2112" s="2">
        <f>'Moving Avg'!F2112</f>
        <v>5.3874750000000011</v>
      </c>
      <c r="H2112" s="2">
        <f>'Moving Avg'!G2112</f>
        <v>5.3967400000000012</v>
      </c>
      <c r="I2112" s="2">
        <f>'Moving Avg'!H2112</f>
        <v>5.4531979999999969</v>
      </c>
      <c r="J2112" s="6" t="str">
        <f>OBV!F2112</f>
        <v>BEARISH</v>
      </c>
      <c r="K2112" s="6" t="str">
        <f>OBV!G2112</f>
        <v>WEAK</v>
      </c>
      <c r="L2112" s="6" t="str">
        <f>OBV!H2112</f>
        <v>CONFIRMED BEARISH</v>
      </c>
    </row>
    <row r="2113" spans="1:12" ht="13.5" x14ac:dyDescent="0.25">
      <c r="A2113" s="3">
        <f>RSI!A2113</f>
        <v>45079</v>
      </c>
      <c r="B2113" s="2">
        <f>RSI!B2113</f>
        <v>5.5566000000000004</v>
      </c>
      <c r="C2113" s="2">
        <f>RSI!I2113</f>
        <v>58.582534331337328</v>
      </c>
      <c r="D2113" s="2">
        <f>MACD!E2113</f>
        <v>-7.7507648688802888E-2</v>
      </c>
      <c r="E2113" s="2">
        <f>MACD!F2113</f>
        <v>-3.9313564878851584E-2</v>
      </c>
      <c r="F2113" s="2">
        <f>'Moving Avg'!D2113</f>
        <v>5.48604</v>
      </c>
      <c r="G2113" s="2">
        <f>'Moving Avg'!F2113</f>
        <v>5.3989100000000017</v>
      </c>
      <c r="H2113" s="2">
        <f>'Moving Avg'!G2113</f>
        <v>5.4018100000000011</v>
      </c>
      <c r="I2113" s="2">
        <f>'Moving Avg'!H2113</f>
        <v>5.4526454999999965</v>
      </c>
      <c r="J2113" s="6" t="str">
        <f>OBV!F2113</f>
        <v>BEARISH</v>
      </c>
      <c r="K2113" s="6" t="str">
        <f>OBV!G2113</f>
        <v>WEAK</v>
      </c>
      <c r="L2113" s="6" t="str">
        <f>OBV!H2113</f>
        <v>BEARISH DIVERGENCE</v>
      </c>
    </row>
    <row r="2114" spans="1:12" ht="13.5" x14ac:dyDescent="0.25">
      <c r="A2114" s="3">
        <f>RSI!A2114</f>
        <v>45082</v>
      </c>
      <c r="B2114" s="2">
        <f>RSI!B2114</f>
        <v>5.4242999999999997</v>
      </c>
      <c r="C2114" s="2">
        <f>RSI!I2114</f>
        <v>50.009027816232106</v>
      </c>
      <c r="D2114" s="2">
        <f>MACD!E2114</f>
        <v>-8.4664486741329092E-2</v>
      </c>
      <c r="E2114" s="2">
        <f>MACD!F2114</f>
        <v>-4.8383749251347086E-2</v>
      </c>
      <c r="F2114" s="2">
        <f>'Moving Avg'!D2114</f>
        <v>5.4595799999999999</v>
      </c>
      <c r="G2114" s="2">
        <f>'Moving Avg'!F2114</f>
        <v>5.4037300000000013</v>
      </c>
      <c r="H2114" s="2">
        <f>'Moving Avg'!G2114</f>
        <v>5.4010899999999999</v>
      </c>
      <c r="I2114" s="2">
        <f>'Moving Avg'!H2114</f>
        <v>5.4521344999999943</v>
      </c>
      <c r="J2114" s="6" t="str">
        <f>OBV!F2114</f>
        <v>BEARISH</v>
      </c>
      <c r="K2114" s="6" t="str">
        <f>OBV!G2114</f>
        <v>WEAK</v>
      </c>
      <c r="L2114" s="6" t="str">
        <f>OBV!H2114</f>
        <v>CONFIRMED BEARISH</v>
      </c>
    </row>
    <row r="2115" spans="1:12" ht="13.5" x14ac:dyDescent="0.25">
      <c r="A2115" s="3">
        <f>RSI!A2115</f>
        <v>45083</v>
      </c>
      <c r="B2115" s="2">
        <f>RSI!B2115</f>
        <v>5.4242999999999997</v>
      </c>
      <c r="C2115" s="2">
        <f>RSI!I2115</f>
        <v>50.009027816232091</v>
      </c>
      <c r="D2115" s="2">
        <f>MACD!E2115</f>
        <v>-8.5283496762637689E-2</v>
      </c>
      <c r="E2115" s="2">
        <f>MACD!F2115</f>
        <v>-5.5763698753605206E-2</v>
      </c>
      <c r="F2115" s="2">
        <f>'Moving Avg'!D2115</f>
        <v>5.4507599999999998</v>
      </c>
      <c r="G2115" s="2">
        <f>'Moving Avg'!F2115</f>
        <v>5.4085500000000009</v>
      </c>
      <c r="H2115" s="2">
        <f>'Moving Avg'!G2115</f>
        <v>5.4003700000000006</v>
      </c>
      <c r="I2115" s="2">
        <f>'Moving Avg'!H2115</f>
        <v>5.4509204999999943</v>
      </c>
      <c r="J2115" s="6" t="str">
        <f>OBV!F2115</f>
        <v>BEARISH</v>
      </c>
      <c r="K2115" s="6" t="str">
        <f>OBV!G2115</f>
        <v>NEUTRAL</v>
      </c>
      <c r="L2115" s="6" t="str">
        <f>OBV!H2115</f>
        <v>CONFIRMED BEARISH</v>
      </c>
    </row>
    <row r="2116" spans="1:12" ht="13.5" x14ac:dyDescent="0.25">
      <c r="A2116" s="3">
        <f>RSI!A2116</f>
        <v>45084</v>
      </c>
      <c r="B2116" s="2">
        <f>RSI!B2116</f>
        <v>5.3714000000000004</v>
      </c>
      <c r="C2116" s="2">
        <f>RSI!I2116</f>
        <v>46.830785789738194</v>
      </c>
      <c r="D2116" s="2">
        <f>MACD!E2116</f>
        <v>-4.5252424878903241E-2</v>
      </c>
      <c r="E2116" s="2">
        <f>MACD!F2116</f>
        <v>-5.3661443978664819E-2</v>
      </c>
      <c r="F2116" s="2">
        <f>'Moving Avg'!D2116</f>
        <v>5.4401799999999998</v>
      </c>
      <c r="G2116" s="2">
        <f>'Moving Avg'!F2116</f>
        <v>5.4107250000000011</v>
      </c>
      <c r="H2116" s="2">
        <f>'Moving Avg'!G2116</f>
        <v>5.3985920000000007</v>
      </c>
      <c r="I2116" s="2">
        <f>'Moving Avg'!H2116</f>
        <v>5.4499799999999938</v>
      </c>
      <c r="J2116" s="6" t="str">
        <f>OBV!F2116</f>
        <v>BEARISH</v>
      </c>
      <c r="K2116" s="6" t="str">
        <f>OBV!G2116</f>
        <v>NEUTRAL</v>
      </c>
      <c r="L2116" s="6" t="str">
        <f>OBV!H2116</f>
        <v>CONFIRMED BEARISH</v>
      </c>
    </row>
    <row r="2117" spans="1:12" ht="13.5" x14ac:dyDescent="0.25">
      <c r="A2117" s="3">
        <f>RSI!A2117</f>
        <v>45085</v>
      </c>
      <c r="B2117" s="2">
        <f>RSI!B2117</f>
        <v>5.4242999999999997</v>
      </c>
      <c r="C2117" s="2">
        <f>RSI!I2117</f>
        <v>50.236690498114896</v>
      </c>
      <c r="D2117" s="2">
        <f>MACD!E2117</f>
        <v>-1.498075972920887E-2</v>
      </c>
      <c r="E2117" s="2">
        <f>MACD!F2117</f>
        <v>-4.5925307128773636E-2</v>
      </c>
      <c r="F2117" s="2">
        <f>'Moving Avg'!D2117</f>
        <v>5.4401799999999998</v>
      </c>
      <c r="G2117" s="2">
        <f>'Moving Avg'!F2117</f>
        <v>5.4172000000000002</v>
      </c>
      <c r="H2117" s="2">
        <f>'Moving Avg'!G2117</f>
        <v>5.3978720000000013</v>
      </c>
      <c r="I2117" s="2">
        <f>'Moving Avg'!H2117</f>
        <v>5.4489729999999925</v>
      </c>
      <c r="J2117" s="6" t="str">
        <f>OBV!F2117</f>
        <v>BEARISH</v>
      </c>
      <c r="K2117" s="6" t="str">
        <f>OBV!G2117</f>
        <v>NEUTRAL</v>
      </c>
      <c r="L2117" s="6" t="str">
        <f>OBV!H2117</f>
        <v>NEUTRAL</v>
      </c>
    </row>
    <row r="2118" spans="1:12" ht="13.5" x14ac:dyDescent="0.25">
      <c r="A2118" s="3">
        <f>RSI!A2118</f>
        <v>45086</v>
      </c>
      <c r="B2118" s="2">
        <f>RSI!B2118</f>
        <v>5.4242999999999997</v>
      </c>
      <c r="C2118" s="2">
        <f>RSI!I2118</f>
        <v>50.236690498114896</v>
      </c>
      <c r="D2118" s="2">
        <f>MACD!E2118</f>
        <v>-2.95389091130982E-3</v>
      </c>
      <c r="E2118" s="2">
        <f>MACD!F2118</f>
        <v>-3.7331023885280874E-2</v>
      </c>
      <c r="F2118" s="2">
        <f>'Moving Avg'!D2118</f>
        <v>5.4137199999999996</v>
      </c>
      <c r="G2118" s="2">
        <f>'Moving Avg'!F2118</f>
        <v>5.4228450000000006</v>
      </c>
      <c r="H2118" s="2">
        <f>'Moving Avg'!G2118</f>
        <v>5.4012900000000013</v>
      </c>
      <c r="I2118" s="2">
        <f>'Moving Avg'!H2118</f>
        <v>5.4483379999999917</v>
      </c>
      <c r="J2118" s="6" t="str">
        <f>OBV!F2118</f>
        <v>BEARISH</v>
      </c>
      <c r="K2118" s="6" t="str">
        <f>OBV!G2118</f>
        <v>NEUTRAL</v>
      </c>
      <c r="L2118" s="6" t="str">
        <f>OBV!H2118</f>
        <v>CONFIRMED BEARISH</v>
      </c>
    </row>
    <row r="2119" spans="1:12" ht="13.5" x14ac:dyDescent="0.25">
      <c r="A2119" s="3">
        <f>RSI!A2119</f>
        <v>45089</v>
      </c>
      <c r="B2119" s="2">
        <f>RSI!B2119</f>
        <v>5.6623999999999999</v>
      </c>
      <c r="C2119" s="2">
        <f>RSI!I2119</f>
        <v>62.706901659160707</v>
      </c>
      <c r="D2119" s="2">
        <f>MACD!E2119</f>
        <v>4.3016746067703338E-4</v>
      </c>
      <c r="E2119" s="2">
        <f>MACD!F2119</f>
        <v>-2.9778785616089293E-2</v>
      </c>
      <c r="F2119" s="2">
        <f>'Moving Avg'!D2119</f>
        <v>5.4613399999999999</v>
      </c>
      <c r="G2119" s="2">
        <f>'Moving Avg'!F2119</f>
        <v>5.4395700000000007</v>
      </c>
      <c r="H2119" s="2">
        <f>'Moving Avg'!G2119</f>
        <v>5.4094699999999998</v>
      </c>
      <c r="I2119" s="2">
        <f>'Moving Avg'!H2119</f>
        <v>5.4485624999999915</v>
      </c>
      <c r="J2119" s="6" t="str">
        <f>OBV!F2119</f>
        <v>BEARISH</v>
      </c>
      <c r="K2119" s="6" t="str">
        <f>OBV!G2119</f>
        <v>NEUTRAL</v>
      </c>
      <c r="L2119" s="6" t="str">
        <f>OBV!H2119</f>
        <v>BEARISH DIVERGENCE</v>
      </c>
    </row>
    <row r="2120" spans="1:12" ht="13.5" x14ac:dyDescent="0.25">
      <c r="A2120" s="3">
        <f>RSI!A2120</f>
        <v>45090</v>
      </c>
      <c r="B2120" s="2">
        <f>RSI!B2120</f>
        <v>5.7329999999999997</v>
      </c>
      <c r="C2120" s="2">
        <f>RSI!I2120</f>
        <v>65.469969235100649</v>
      </c>
      <c r="D2120" s="2">
        <f>MACD!E2120</f>
        <v>-1.6927965352846464E-2</v>
      </c>
      <c r="E2120" s="2">
        <f>MACD!F2120</f>
        <v>-2.7208621563440727E-2</v>
      </c>
      <c r="F2120" s="2">
        <f>'Moving Avg'!D2120</f>
        <v>5.5230799999999993</v>
      </c>
      <c r="G2120" s="2">
        <f>'Moving Avg'!F2120</f>
        <v>5.4594100000000001</v>
      </c>
      <c r="H2120" s="2">
        <f>'Moving Avg'!G2120</f>
        <v>5.4167439999999987</v>
      </c>
      <c r="I2120" s="2">
        <f>'Moving Avg'!H2120</f>
        <v>5.4494299999999916</v>
      </c>
      <c r="J2120" s="6" t="str">
        <f>OBV!F2120</f>
        <v>BEARISH</v>
      </c>
      <c r="K2120" s="6" t="str">
        <f>OBV!G2120</f>
        <v>NEUTRAL</v>
      </c>
      <c r="L2120" s="6" t="str">
        <f>OBV!H2120</f>
        <v>BEARISH DIVERGENCE</v>
      </c>
    </row>
    <row r="2121" spans="1:12" ht="13.5" x14ac:dyDescent="0.25">
      <c r="A2121" s="3">
        <f>RSI!A2121</f>
        <v>45091</v>
      </c>
      <c r="B2121" s="2">
        <f>RSI!B2121</f>
        <v>5.9093999999999998</v>
      </c>
      <c r="C2121" s="2">
        <f>RSI!I2121</f>
        <v>71.209658922804095</v>
      </c>
      <c r="D2121" s="2">
        <f>MACD!E2121</f>
        <v>-5.3201397439191389E-2</v>
      </c>
      <c r="E2121" s="2">
        <f>MACD!F2121</f>
        <v>-3.2407176738590865E-2</v>
      </c>
      <c r="F2121" s="2">
        <f>'Moving Avg'!D2121</f>
        <v>5.6306799999999999</v>
      </c>
      <c r="G2121" s="2">
        <f>'Moving Avg'!F2121</f>
        <v>5.4876600000000009</v>
      </c>
      <c r="H2121" s="2">
        <f>'Moving Avg'!G2121</f>
        <v>5.4275459999999986</v>
      </c>
      <c r="I2121" s="2">
        <f>'Moving Avg'!H2121</f>
        <v>5.4509309999999926</v>
      </c>
      <c r="J2121" s="6" t="str">
        <f>OBV!F2121</f>
        <v>BULLISH</v>
      </c>
      <c r="K2121" s="6" t="str">
        <f>OBV!G2121</f>
        <v>NEUTRAL</v>
      </c>
      <c r="L2121" s="6" t="str">
        <f>OBV!H2121</f>
        <v>CONFIRMED BULLISH</v>
      </c>
    </row>
    <row r="2122" spans="1:12" ht="13.5" x14ac:dyDescent="0.25">
      <c r="A2122" s="3">
        <f>RSI!A2122</f>
        <v>45092</v>
      </c>
      <c r="B2122" s="2">
        <f>RSI!B2122</f>
        <v>5.9093999999999998</v>
      </c>
      <c r="C2122" s="2">
        <f>RSI!I2122</f>
        <v>71.209658922804095</v>
      </c>
      <c r="D2122" s="2">
        <f>MACD!E2122</f>
        <v>-8.6542674459100688E-2</v>
      </c>
      <c r="E2122" s="2">
        <f>MACD!F2122</f>
        <v>-4.323427628269283E-2</v>
      </c>
      <c r="F2122" s="2">
        <f>'Moving Avg'!D2122</f>
        <v>5.7277000000000005</v>
      </c>
      <c r="G2122" s="2">
        <f>'Moving Avg'!F2122</f>
        <v>5.5142550000000012</v>
      </c>
      <c r="H2122" s="2">
        <f>'Moving Avg'!G2122</f>
        <v>5.4381839999999988</v>
      </c>
      <c r="I2122" s="2">
        <f>'Moving Avg'!H2122</f>
        <v>5.452431999999992</v>
      </c>
      <c r="J2122" s="6" t="str">
        <f>OBV!F2122</f>
        <v>BULLISH</v>
      </c>
      <c r="K2122" s="6" t="str">
        <f>OBV!G2122</f>
        <v>NEUTRAL</v>
      </c>
      <c r="L2122" s="6" t="str">
        <f>OBV!H2122</f>
        <v>CONFIRMED BULLISH</v>
      </c>
    </row>
    <row r="2123" spans="1:12" ht="13.5" x14ac:dyDescent="0.25">
      <c r="A2123" s="3">
        <f>RSI!A2123</f>
        <v>45093</v>
      </c>
      <c r="B2123" s="2">
        <f>RSI!B2123</f>
        <v>5.9093999999999998</v>
      </c>
      <c r="C2123" s="2">
        <f>RSI!I2123</f>
        <v>71.209658922804081</v>
      </c>
      <c r="D2123" s="2">
        <f>MACD!E2123</f>
        <v>-9.6852875264339389E-2</v>
      </c>
      <c r="E2123" s="2">
        <f>MACD!F2123</f>
        <v>-5.3957996079022144E-2</v>
      </c>
      <c r="F2123" s="2">
        <f>'Moving Avg'!D2123</f>
        <v>5.8247199999999992</v>
      </c>
      <c r="G2123" s="2">
        <f>'Moving Avg'!F2123</f>
        <v>5.5446850000000021</v>
      </c>
      <c r="H2123" s="2">
        <f>'Moving Avg'!G2123</f>
        <v>5.4463399999999993</v>
      </c>
      <c r="I2123" s="2">
        <f>'Moving Avg'!H2123</f>
        <v>5.4541814999999927</v>
      </c>
      <c r="J2123" s="6" t="str">
        <f>OBV!F2123</f>
        <v>BULLISH</v>
      </c>
      <c r="K2123" s="6" t="str">
        <f>OBV!G2123</f>
        <v>NEUTRAL</v>
      </c>
      <c r="L2123" s="6" t="str">
        <f>OBV!H2123</f>
        <v>CONFIRMED BULLISH</v>
      </c>
    </row>
    <row r="2124" spans="1:12" ht="13.5" x14ac:dyDescent="0.25">
      <c r="A2124" s="3">
        <f>RSI!A2124</f>
        <v>45096</v>
      </c>
      <c r="B2124" s="2">
        <f>RSI!B2124</f>
        <v>5.8212000000000002</v>
      </c>
      <c r="C2124" s="2">
        <f>RSI!I2124</f>
        <v>64.512936290464012</v>
      </c>
      <c r="D2124" s="2">
        <f>MACD!E2124</f>
        <v>-0.12166795708879263</v>
      </c>
      <c r="E2124" s="2">
        <f>MACD!F2124</f>
        <v>-6.7499988280976239E-2</v>
      </c>
      <c r="F2124" s="2">
        <f>'Moving Avg'!D2124</f>
        <v>5.8564799999999995</v>
      </c>
      <c r="G2124" s="2">
        <f>'Moving Avg'!F2124</f>
        <v>5.570705000000002</v>
      </c>
      <c r="H2124" s="2">
        <f>'Moving Avg'!G2124</f>
        <v>5.4530619999999974</v>
      </c>
      <c r="I2124" s="2">
        <f>'Moving Avg'!H2124</f>
        <v>5.4555724999999935</v>
      </c>
      <c r="J2124" s="6" t="str">
        <f>OBV!F2124</f>
        <v>BEARISH</v>
      </c>
      <c r="K2124" s="6" t="str">
        <f>OBV!G2124</f>
        <v>NEUTRAL</v>
      </c>
      <c r="L2124" s="6" t="str">
        <f>OBV!H2124</f>
        <v>BEARISH DIVERGENCE</v>
      </c>
    </row>
    <row r="2125" spans="1:12" ht="13.5" x14ac:dyDescent="0.25">
      <c r="A2125" s="3">
        <f>RSI!A2125</f>
        <v>45097</v>
      </c>
      <c r="B2125" s="2">
        <f>RSI!B2125</f>
        <v>5.9710999999999999</v>
      </c>
      <c r="C2125" s="2">
        <f>RSI!I2125</f>
        <v>69.724135648770613</v>
      </c>
      <c r="D2125" s="2">
        <f>MACD!E2125</f>
        <v>-0.15535022396448905</v>
      </c>
      <c r="E2125" s="2">
        <f>MACD!F2125</f>
        <v>-8.507003541767881E-2</v>
      </c>
      <c r="F2125" s="2">
        <f>'Moving Avg'!D2125</f>
        <v>5.9041000000000006</v>
      </c>
      <c r="G2125" s="2">
        <f>'Moving Avg'!F2125</f>
        <v>5.6024550000000017</v>
      </c>
      <c r="H2125" s="2">
        <f>'Moving Avg'!G2125</f>
        <v>5.4607959999999984</v>
      </c>
      <c r="I2125" s="2">
        <f>'Moving Avg'!H2125</f>
        <v>5.4577129999999947</v>
      </c>
      <c r="J2125" s="6" t="str">
        <f>OBV!F2125</f>
        <v>BEARISH</v>
      </c>
      <c r="K2125" s="6" t="str">
        <f>OBV!G2125</f>
        <v>NEUTRAL</v>
      </c>
      <c r="L2125" s="6" t="str">
        <f>OBV!H2125</f>
        <v>BEARISH DIVERGENCE</v>
      </c>
    </row>
    <row r="2126" spans="1:12" ht="13.5" x14ac:dyDescent="0.25">
      <c r="A2126" s="3">
        <f>RSI!A2126</f>
        <v>45098</v>
      </c>
      <c r="B2126" s="2">
        <f>RSI!B2126</f>
        <v>5.8212000000000002</v>
      </c>
      <c r="C2126" s="2">
        <f>RSI!I2126</f>
        <v>60.203346677910062</v>
      </c>
      <c r="D2126" s="2">
        <f>MACD!E2126</f>
        <v>-0.18323518833758978</v>
      </c>
      <c r="E2126" s="2">
        <f>MACD!F2126</f>
        <v>-0.10470306600166102</v>
      </c>
      <c r="F2126" s="2">
        <f>'Moving Avg'!D2126</f>
        <v>5.8864600000000005</v>
      </c>
      <c r="G2126" s="2">
        <f>'Moving Avg'!F2126</f>
        <v>5.6148050000000023</v>
      </c>
      <c r="H2126" s="2">
        <f>'Moving Avg'!G2126</f>
        <v>5.4648699999999977</v>
      </c>
      <c r="I2126" s="2">
        <f>'Moving Avg'!H2126</f>
        <v>5.4591864999999951</v>
      </c>
      <c r="J2126" s="6" t="str">
        <f>OBV!F2126</f>
        <v>BEARISH</v>
      </c>
      <c r="K2126" s="6" t="str">
        <f>OBV!G2126</f>
        <v>NEUTRAL</v>
      </c>
      <c r="L2126" s="6" t="str">
        <f>OBV!H2126</f>
        <v>CONFIRMED BEARISH</v>
      </c>
    </row>
    <row r="2127" spans="1:12" ht="13.5" x14ac:dyDescent="0.25">
      <c r="A2127" s="3">
        <f>RSI!A2127</f>
        <v>45099</v>
      </c>
      <c r="B2127" s="2">
        <f>RSI!B2127</f>
        <v>5.8212000000000002</v>
      </c>
      <c r="C2127" s="2">
        <f>RSI!I2127</f>
        <v>60.203346677910062</v>
      </c>
      <c r="D2127" s="2">
        <f>MACD!E2127</f>
        <v>-0.19998169674001876</v>
      </c>
      <c r="E2127" s="2">
        <f>MACD!F2127</f>
        <v>-0.12375879214933258</v>
      </c>
      <c r="F2127" s="2">
        <f>'Moving Avg'!D2127</f>
        <v>5.8688200000000004</v>
      </c>
      <c r="G2127" s="2">
        <f>'Moving Avg'!F2127</f>
        <v>5.6271550000000019</v>
      </c>
      <c r="H2127" s="2">
        <f>'Moving Avg'!G2127</f>
        <v>5.472915999999997</v>
      </c>
      <c r="I2127" s="2">
        <f>'Moving Avg'!H2127</f>
        <v>5.4608669999999959</v>
      </c>
      <c r="J2127" s="6" t="str">
        <f>OBV!F2127</f>
        <v>BEARISH</v>
      </c>
      <c r="K2127" s="6" t="str">
        <f>OBV!G2127</f>
        <v>NEUTRAL</v>
      </c>
      <c r="L2127" s="6" t="str">
        <f>OBV!H2127</f>
        <v>CONFIRMED BEARISH</v>
      </c>
    </row>
    <row r="2128" spans="1:12" ht="13.5" x14ac:dyDescent="0.25">
      <c r="A2128" s="3">
        <f>RSI!A2128</f>
        <v>45100</v>
      </c>
      <c r="B2128" s="2">
        <f>RSI!B2128</f>
        <v>5.8212000000000002</v>
      </c>
      <c r="C2128" s="2">
        <f>RSI!I2128</f>
        <v>60.203346677910062</v>
      </c>
      <c r="D2128" s="2">
        <f>MACD!E2128</f>
        <v>-0.21534626375912946</v>
      </c>
      <c r="E2128" s="2">
        <f>MACD!F2128</f>
        <v>-0.14207628647129195</v>
      </c>
      <c r="F2128" s="2">
        <f>'Moving Avg'!D2128</f>
        <v>5.8511800000000012</v>
      </c>
      <c r="G2128" s="2">
        <f>'Moving Avg'!F2128</f>
        <v>5.6439150000000025</v>
      </c>
      <c r="H2128" s="2">
        <f>'Moving Avg'!G2128</f>
        <v>5.4857599999999964</v>
      </c>
      <c r="I2128" s="2">
        <f>'Moving Avg'!H2128</f>
        <v>5.4619269999999975</v>
      </c>
      <c r="J2128" s="6" t="str">
        <f>OBV!F2128</f>
        <v>BEARISH</v>
      </c>
      <c r="K2128" s="6" t="str">
        <f>OBV!G2128</f>
        <v>NEUTRAL</v>
      </c>
      <c r="L2128" s="6" t="str">
        <f>OBV!H2128</f>
        <v>CONFIRMED BEARISH</v>
      </c>
    </row>
    <row r="2129" spans="1:12" ht="13.5" x14ac:dyDescent="0.25">
      <c r="A2129" s="3">
        <f>RSI!A2129</f>
        <v>45103</v>
      </c>
      <c r="B2129" s="2">
        <f>RSI!B2129</f>
        <v>5.8212000000000002</v>
      </c>
      <c r="C2129" s="2">
        <f>RSI!I2129</f>
        <v>60.203346677910062</v>
      </c>
      <c r="D2129" s="2">
        <f>MACD!E2129</f>
        <v>-0.19282224915861335</v>
      </c>
      <c r="E2129" s="2">
        <f>MACD!F2129</f>
        <v>-0.15222547900875624</v>
      </c>
      <c r="F2129" s="2">
        <f>'Moving Avg'!D2129</f>
        <v>5.8511800000000012</v>
      </c>
      <c r="G2129" s="2">
        <f>'Moving Avg'!F2129</f>
        <v>5.6571450000000016</v>
      </c>
      <c r="H2129" s="2">
        <f>'Moving Avg'!G2129</f>
        <v>5.4986039999999967</v>
      </c>
      <c r="I2129" s="2">
        <f>'Moving Avg'!H2129</f>
        <v>5.4635659999999984</v>
      </c>
      <c r="J2129" s="6" t="str">
        <f>OBV!F2129</f>
        <v>BEARISH</v>
      </c>
      <c r="K2129" s="6" t="str">
        <f>OBV!G2129</f>
        <v>NEUTRAL</v>
      </c>
      <c r="L2129" s="6" t="str">
        <f>OBV!H2129</f>
        <v>NEUTRAL</v>
      </c>
    </row>
    <row r="2130" spans="1:12" ht="13.5" x14ac:dyDescent="0.25">
      <c r="A2130" s="3">
        <f>RSI!A2130</f>
        <v>45104</v>
      </c>
      <c r="B2130" s="2">
        <f>RSI!B2130</f>
        <v>5.6448</v>
      </c>
      <c r="C2130" s="2">
        <f>RSI!I2130</f>
        <v>49.503827529200535</v>
      </c>
      <c r="D2130" s="2">
        <f>MACD!E2130</f>
        <v>-0.15085930610512044</v>
      </c>
      <c r="E2130" s="2">
        <f>MACD!F2130</f>
        <v>-0.1519522444280291</v>
      </c>
      <c r="F2130" s="2">
        <f>'Moving Avg'!D2130</f>
        <v>5.78592</v>
      </c>
      <c r="G2130" s="2">
        <f>'Moving Avg'!F2130</f>
        <v>5.6659650000000017</v>
      </c>
      <c r="H2130" s="2">
        <f>'Moving Avg'!G2130</f>
        <v>5.5072579999999958</v>
      </c>
      <c r="I2130" s="2">
        <f>'Moving Avg'!H2130</f>
        <v>5.4643229999999994</v>
      </c>
      <c r="J2130" s="6" t="str">
        <f>OBV!F2130</f>
        <v>BEARISH</v>
      </c>
      <c r="K2130" s="6" t="str">
        <f>OBV!G2130</f>
        <v>NEUTRAL</v>
      </c>
      <c r="L2130" s="6" t="str">
        <f>OBV!H2130</f>
        <v>CONFIRMED BEARISH</v>
      </c>
    </row>
    <row r="2131" spans="1:12" ht="13.5" x14ac:dyDescent="0.25">
      <c r="A2131" s="3">
        <f>RSI!A2131</f>
        <v>45107</v>
      </c>
      <c r="B2131" s="2">
        <f>RSI!B2131</f>
        <v>5.6006999999999998</v>
      </c>
      <c r="C2131" s="2">
        <f>RSI!I2131</f>
        <v>47.243306239797171</v>
      </c>
      <c r="D2131" s="2">
        <f>MACD!E2131</f>
        <v>-8.4852905637510467E-2</v>
      </c>
      <c r="E2131" s="2">
        <f>MACD!F2131</f>
        <v>-0.13853237666992538</v>
      </c>
      <c r="F2131" s="2">
        <f>'Moving Avg'!D2131</f>
        <v>5.7418199999999997</v>
      </c>
      <c r="G2131" s="2">
        <f>'Moving Avg'!F2131</f>
        <v>5.6747850000000009</v>
      </c>
      <c r="H2131" s="2">
        <f>'Moving Avg'!G2131</f>
        <v>5.5150299999999968</v>
      </c>
      <c r="I2131" s="2">
        <f>'Moving Avg'!H2131</f>
        <v>5.4650249999999998</v>
      </c>
      <c r="J2131" s="6" t="str">
        <f>OBV!F2131</f>
        <v>BEARISH</v>
      </c>
      <c r="K2131" s="6" t="str">
        <f>OBV!G2131</f>
        <v>NEUTRAL</v>
      </c>
      <c r="L2131" s="6" t="str">
        <f>OBV!H2131</f>
        <v>CONFIRMED BEARISH</v>
      </c>
    </row>
    <row r="2132" spans="1:12" ht="13.5" x14ac:dyDescent="0.25">
      <c r="A2132" s="3">
        <f>RSI!A2132</f>
        <v>45110</v>
      </c>
      <c r="B2132" s="2">
        <f>RSI!B2132</f>
        <v>5.6006999999999998</v>
      </c>
      <c r="C2132" s="2">
        <f>RSI!I2132</f>
        <v>47.243306239797171</v>
      </c>
      <c r="D2132" s="2">
        <f>MACD!E2132</f>
        <v>-2.8653555919155416E-2</v>
      </c>
      <c r="E2132" s="2">
        <f>MACD!F2132</f>
        <v>-0.1165566125197714</v>
      </c>
      <c r="F2132" s="2">
        <f>'Moving Avg'!D2132</f>
        <v>5.6977199999999995</v>
      </c>
      <c r="G2132" s="2">
        <f>'Moving Avg'!F2132</f>
        <v>5.6836050000000018</v>
      </c>
      <c r="H2132" s="2">
        <f>'Moving Avg'!G2132</f>
        <v>5.5181699999999987</v>
      </c>
      <c r="I2132" s="2">
        <f>'Moving Avg'!H2132</f>
        <v>5.4657269999999993</v>
      </c>
      <c r="J2132" s="6" t="str">
        <f>OBV!F2132</f>
        <v>BEARISH</v>
      </c>
      <c r="K2132" s="6" t="str">
        <f>OBV!G2132</f>
        <v>NEUTRAL</v>
      </c>
      <c r="L2132" s="6" t="str">
        <f>OBV!H2132</f>
        <v>CONFIRMED BEARISH</v>
      </c>
    </row>
    <row r="2133" spans="1:12" ht="13.5" x14ac:dyDescent="0.25">
      <c r="A2133" s="3">
        <f>RSI!A2133</f>
        <v>45111</v>
      </c>
      <c r="B2133" s="2">
        <f>RSI!B2133</f>
        <v>5.5918999999999999</v>
      </c>
      <c r="C2133" s="2">
        <f>RSI!I2133</f>
        <v>46.749270790083187</v>
      </c>
      <c r="D2133" s="2">
        <f>MACD!E2133</f>
        <v>1.9873610451854873E-2</v>
      </c>
      <c r="E2133" s="2">
        <f>MACD!F2133</f>
        <v>-8.9270567925446145E-2</v>
      </c>
      <c r="F2133" s="2">
        <f>'Moving Avg'!D2133</f>
        <v>5.6518600000000001</v>
      </c>
      <c r="G2133" s="2">
        <f>'Moving Avg'!F2133</f>
        <v>5.6853700000000007</v>
      </c>
      <c r="H2133" s="2">
        <f>'Moving Avg'!G2133</f>
        <v>5.521134</v>
      </c>
      <c r="I2133" s="2">
        <f>'Moving Avg'!H2133</f>
        <v>5.4663849999999981</v>
      </c>
      <c r="J2133" s="6" t="str">
        <f>OBV!F2133</f>
        <v>BEARISH</v>
      </c>
      <c r="K2133" s="6" t="str">
        <f>OBV!G2133</f>
        <v>NEUTRAL</v>
      </c>
      <c r="L2133" s="6" t="str">
        <f>OBV!H2133</f>
        <v>CONFIRMED BEARISH</v>
      </c>
    </row>
    <row r="2134" spans="1:12" ht="13.5" x14ac:dyDescent="0.25">
      <c r="A2134" s="3">
        <f>RSI!A2134</f>
        <v>45112</v>
      </c>
      <c r="B2134" s="2">
        <f>RSI!B2134</f>
        <v>5.6006999999999998</v>
      </c>
      <c r="C2134" s="2">
        <f>RSI!I2134</f>
        <v>47.342284220302091</v>
      </c>
      <c r="D2134" s="2">
        <f>MACD!E2134</f>
        <v>4.7064141250204194E-2</v>
      </c>
      <c r="E2134" s="2">
        <f>MACD!F2134</f>
        <v>-6.2003626090316073E-2</v>
      </c>
      <c r="F2134" s="2">
        <f>'Moving Avg'!D2134</f>
        <v>5.6077599999999999</v>
      </c>
      <c r="G2134" s="2">
        <f>'Moving Avg'!F2134</f>
        <v>5.6941900000000008</v>
      </c>
      <c r="H2134" s="2">
        <f>'Moving Avg'!G2134</f>
        <v>5.5242740000000001</v>
      </c>
      <c r="I2134" s="2">
        <f>'Moving Avg'!H2134</f>
        <v>5.4670869999999976</v>
      </c>
      <c r="J2134" s="6" t="str">
        <f>OBV!F2134</f>
        <v>BULLISH</v>
      </c>
      <c r="K2134" s="6" t="str">
        <f>OBV!G2134</f>
        <v>NEUTRAL</v>
      </c>
      <c r="L2134" s="6" t="str">
        <f>OBV!H2134</f>
        <v>BULLISH DIVERGENCE</v>
      </c>
    </row>
    <row r="2135" spans="1:12" ht="13.5" x14ac:dyDescent="0.25">
      <c r="A2135" s="3">
        <f>RSI!A2135</f>
        <v>45113</v>
      </c>
      <c r="B2135" s="2">
        <f>RSI!B2135</f>
        <v>5.6006999999999998</v>
      </c>
      <c r="C2135" s="2">
        <f>RSI!I2135</f>
        <v>47.342284220302091</v>
      </c>
      <c r="D2135" s="2">
        <f>MACD!E2135</f>
        <v>9.3405279154890053E-2</v>
      </c>
      <c r="E2135" s="2">
        <f>MACD!F2135</f>
        <v>-3.0921845041274848E-2</v>
      </c>
      <c r="F2135" s="2">
        <f>'Moving Avg'!D2135</f>
        <v>5.5989399999999998</v>
      </c>
      <c r="G2135" s="2">
        <f>'Moving Avg'!F2135</f>
        <v>5.7030100000000008</v>
      </c>
      <c r="H2135" s="2">
        <f>'Moving Avg'!G2135</f>
        <v>5.5318800000000001</v>
      </c>
      <c r="I2135" s="2">
        <f>'Moving Avg'!H2135</f>
        <v>5.4677889999999989</v>
      </c>
      <c r="J2135" s="6" t="str">
        <f>OBV!F2135</f>
        <v>BULLISH</v>
      </c>
      <c r="K2135" s="6" t="str">
        <f>OBV!G2135</f>
        <v>NEUTRAL</v>
      </c>
      <c r="L2135" s="6" t="str">
        <f>OBV!H2135</f>
        <v>BULLISH DIVERGENCE</v>
      </c>
    </row>
    <row r="2136" spans="1:12" ht="13.5" x14ac:dyDescent="0.25">
      <c r="A2136" s="3">
        <f>RSI!A2136</f>
        <v>45114</v>
      </c>
      <c r="B2136" s="2">
        <f>RSI!B2136</f>
        <v>5.8475999999999999</v>
      </c>
      <c r="C2136" s="2">
        <f>RSI!I2136</f>
        <v>61.348317589709005</v>
      </c>
      <c r="D2136" s="2">
        <f>MACD!E2136</f>
        <v>9.151864612688243E-2</v>
      </c>
      <c r="E2136" s="2">
        <f>MACD!F2136</f>
        <v>-6.4337468076433937E-3</v>
      </c>
      <c r="F2136" s="2">
        <f>'Moving Avg'!D2136</f>
        <v>5.64832</v>
      </c>
      <c r="G2136" s="2">
        <f>'Moving Avg'!F2136</f>
        <v>5.72682</v>
      </c>
      <c r="H2136" s="2">
        <f>'Moving Avg'!G2136</f>
        <v>5.5426039999999999</v>
      </c>
      <c r="I2136" s="2">
        <f>'Moving Avg'!H2136</f>
        <v>5.4697254999999991</v>
      </c>
      <c r="J2136" s="6" t="str">
        <f>OBV!F2136</f>
        <v>BULLISH</v>
      </c>
      <c r="K2136" s="6" t="str">
        <f>OBV!G2136</f>
        <v>NEUTRAL</v>
      </c>
      <c r="L2136" s="6" t="str">
        <f>OBV!H2136</f>
        <v>CONFIRMED BULLISH</v>
      </c>
    </row>
    <row r="2137" spans="1:12" ht="13.5" x14ac:dyDescent="0.25">
      <c r="A2137" s="3">
        <f>RSI!A2137</f>
        <v>45117</v>
      </c>
      <c r="B2137" s="2">
        <f>RSI!B2137</f>
        <v>5.8475999999999999</v>
      </c>
      <c r="C2137" s="2">
        <f>RSI!I2137</f>
        <v>61.348317589709005</v>
      </c>
      <c r="D2137" s="2">
        <f>MACD!E2137</f>
        <v>8.8696712602067684E-2</v>
      </c>
      <c r="E2137" s="2">
        <f>MACD!F2137</f>
        <v>1.2592345074298822E-2</v>
      </c>
      <c r="F2137" s="2">
        <f>'Moving Avg'!D2137</f>
        <v>5.6976999999999993</v>
      </c>
      <c r="G2137" s="2">
        <f>'Moving Avg'!F2137</f>
        <v>5.7479849999999999</v>
      </c>
      <c r="H2137" s="2">
        <f>'Moving Avg'!G2137</f>
        <v>5.5486959999999996</v>
      </c>
      <c r="I2137" s="2">
        <f>'Moving Avg'!H2137</f>
        <v>5.4720759999999995</v>
      </c>
      <c r="J2137" s="6" t="str">
        <f>OBV!F2137</f>
        <v>BULLISH</v>
      </c>
      <c r="K2137" s="6" t="str">
        <f>OBV!G2137</f>
        <v>NEUTRAL</v>
      </c>
      <c r="L2137" s="6" t="str">
        <f>OBV!H2137</f>
        <v>CONFIRMED BULLISH</v>
      </c>
    </row>
    <row r="2138" spans="1:12" ht="13.5" x14ac:dyDescent="0.25">
      <c r="A2138" s="3">
        <f>RSI!A2138</f>
        <v>45118</v>
      </c>
      <c r="B2138" s="2">
        <f>RSI!B2138</f>
        <v>5.9005999999999998</v>
      </c>
      <c r="C2138" s="2">
        <f>RSI!I2138</f>
        <v>63.748805942889717</v>
      </c>
      <c r="D2138" s="2">
        <f>MACD!E2138</f>
        <v>8.1248226648415134E-2</v>
      </c>
      <c r="E2138" s="2">
        <f>MACD!F2138</f>
        <v>2.6323521389122084E-2</v>
      </c>
      <c r="F2138" s="2">
        <f>'Moving Avg'!D2138</f>
        <v>5.7594399999999997</v>
      </c>
      <c r="G2138" s="2">
        <f>'Moving Avg'!F2138</f>
        <v>5.7717999999999998</v>
      </c>
      <c r="H2138" s="2">
        <f>'Moving Avg'!G2138</f>
        <v>5.5558480000000001</v>
      </c>
      <c r="I2138" s="2">
        <f>'Moving Avg'!H2138</f>
        <v>5.4743604999999995</v>
      </c>
      <c r="J2138" s="6" t="str">
        <f>OBV!F2138</f>
        <v>BULLISH</v>
      </c>
      <c r="K2138" s="6" t="str">
        <f>OBV!G2138</f>
        <v>NEUTRAL</v>
      </c>
      <c r="L2138" s="6" t="str">
        <f>OBV!H2138</f>
        <v>CONFIRMED BULLISH</v>
      </c>
    </row>
    <row r="2139" spans="1:12" ht="13.5" x14ac:dyDescent="0.25">
      <c r="A2139" s="3">
        <f>RSI!A2139</f>
        <v>45119</v>
      </c>
      <c r="B2139" s="2">
        <f>RSI!B2139</f>
        <v>5.9005999999999998</v>
      </c>
      <c r="C2139" s="2">
        <f>RSI!I2139</f>
        <v>63.748805942889717</v>
      </c>
      <c r="D2139" s="2">
        <f>MACD!E2139</f>
        <v>7.358176925853499E-2</v>
      </c>
      <c r="E2139" s="2">
        <f>MACD!F2139</f>
        <v>3.5775170963004671E-2</v>
      </c>
      <c r="F2139" s="2">
        <f>'Moving Avg'!D2139</f>
        <v>5.81942</v>
      </c>
      <c r="G2139" s="2">
        <f>'Moving Avg'!F2139</f>
        <v>5.7837100000000001</v>
      </c>
      <c r="H2139" s="2">
        <f>'Moving Avg'!G2139</f>
        <v>5.5629999999999988</v>
      </c>
      <c r="I2139" s="2">
        <f>'Moving Avg'!H2139</f>
        <v>5.4766449999999987</v>
      </c>
      <c r="J2139" s="6" t="str">
        <f>OBV!F2139</f>
        <v>BULLISH</v>
      </c>
      <c r="K2139" s="6" t="str">
        <f>OBV!G2139</f>
        <v>NEUTRAL</v>
      </c>
      <c r="L2139" s="6" t="str">
        <f>OBV!H2139</f>
        <v>CONFIRMED BULLISH</v>
      </c>
    </row>
    <row r="2140" spans="1:12" ht="13.5" x14ac:dyDescent="0.25">
      <c r="A2140" s="3">
        <f>RSI!A2140</f>
        <v>45120</v>
      </c>
      <c r="B2140" s="2">
        <f>RSI!B2140</f>
        <v>5.8829000000000002</v>
      </c>
      <c r="C2140" s="2">
        <f>RSI!I2140</f>
        <v>62.25137463083302</v>
      </c>
      <c r="D2140" s="2">
        <f>MACD!E2140</f>
        <v>4.0004553135312371E-2</v>
      </c>
      <c r="E2140" s="2">
        <f>MACD!F2140</f>
        <v>3.6621047397466217E-2</v>
      </c>
      <c r="F2140" s="2">
        <f>'Moving Avg'!D2140</f>
        <v>5.8758600000000003</v>
      </c>
      <c r="G2140" s="2">
        <f>'Moving Avg'!F2140</f>
        <v>5.7912049999999997</v>
      </c>
      <c r="H2140" s="2">
        <f>'Moving Avg'!G2140</f>
        <v>5.5697979999999996</v>
      </c>
      <c r="I2140" s="2">
        <f>'Moving Avg'!H2140</f>
        <v>5.4788409999999992</v>
      </c>
      <c r="J2140" s="6" t="str">
        <f>OBV!F2140</f>
        <v>BEARISH</v>
      </c>
      <c r="K2140" s="6" t="str">
        <f>OBV!G2140</f>
        <v>NEUTRAL</v>
      </c>
      <c r="L2140" s="6" t="str">
        <f>OBV!H2140</f>
        <v>BEARISH DIVERGENCE</v>
      </c>
    </row>
    <row r="2141" spans="1:12" ht="13.5" x14ac:dyDescent="0.25">
      <c r="A2141" s="3">
        <f>RSI!A2141</f>
        <v>45121</v>
      </c>
      <c r="B2141" s="2">
        <f>RSI!B2141</f>
        <v>5.9005999999999998</v>
      </c>
      <c r="C2141" s="2">
        <f>RSI!I2141</f>
        <v>63.182721003758097</v>
      </c>
      <c r="D2141" s="2">
        <f>MACD!E2141</f>
        <v>2.4326082736951804E-3</v>
      </c>
      <c r="E2141" s="2">
        <f>MACD!F2141</f>
        <v>2.9783359572712012E-2</v>
      </c>
      <c r="F2141" s="2">
        <f>'Moving Avg'!D2141</f>
        <v>5.8864600000000005</v>
      </c>
      <c r="G2141" s="2">
        <f>'Moving Avg'!F2141</f>
        <v>5.7907650000000004</v>
      </c>
      <c r="H2141" s="2">
        <f>'Moving Avg'!G2141</f>
        <v>5.5774460000000001</v>
      </c>
      <c r="I2141" s="2">
        <f>'Moving Avg'!H2141</f>
        <v>5.4811254999999983</v>
      </c>
      <c r="J2141" s="6" t="str">
        <f>OBV!F2141</f>
        <v>BEARISH</v>
      </c>
      <c r="K2141" s="6" t="str">
        <f>OBV!G2141</f>
        <v>NEUTRAL</v>
      </c>
      <c r="L2141" s="6" t="str">
        <f>OBV!H2141</f>
        <v>BEARISH DIVERGENCE</v>
      </c>
    </row>
    <row r="2142" spans="1:12" ht="13.5" x14ac:dyDescent="0.25">
      <c r="A2142" s="3">
        <f>RSI!A2142</f>
        <v>45124</v>
      </c>
      <c r="B2142" s="2">
        <f>RSI!B2142</f>
        <v>5.8212000000000002</v>
      </c>
      <c r="C2142" s="2">
        <f>RSI!I2142</f>
        <v>56.453941810741583</v>
      </c>
      <c r="D2142" s="2">
        <f>MACD!E2142</f>
        <v>-2.4568005031260221E-2</v>
      </c>
      <c r="E2142" s="2">
        <f>MACD!F2142</f>
        <v>1.8913086651917568E-2</v>
      </c>
      <c r="F2142" s="2">
        <f>'Moving Avg'!D2142</f>
        <v>5.8811800000000005</v>
      </c>
      <c r="G2142" s="2">
        <f>'Moving Avg'!F2142</f>
        <v>5.7863550000000004</v>
      </c>
      <c r="H2142" s="2">
        <f>'Moving Avg'!G2142</f>
        <v>5.5863200000000006</v>
      </c>
      <c r="I2142" s="2">
        <f>'Moving Avg'!H2142</f>
        <v>5.4833439999999989</v>
      </c>
      <c r="J2142" s="6" t="str">
        <f>OBV!F2142</f>
        <v>BEARISH</v>
      </c>
      <c r="K2142" s="6" t="str">
        <f>OBV!G2142</f>
        <v>NEUTRAL</v>
      </c>
      <c r="L2142" s="6" t="str">
        <f>OBV!H2142</f>
        <v>CONFIRMED BEARISH</v>
      </c>
    </row>
    <row r="2143" spans="1:12" ht="13.5" x14ac:dyDescent="0.25">
      <c r="A2143" s="3">
        <f>RSI!A2143</f>
        <v>45125</v>
      </c>
      <c r="B2143" s="2">
        <f>RSI!B2143</f>
        <v>5.7770999999999999</v>
      </c>
      <c r="C2143" s="2">
        <f>RSI!I2143</f>
        <v>53.073170789689847</v>
      </c>
      <c r="D2143" s="2">
        <f>MACD!E2143</f>
        <v>-4.6042354429372878E-2</v>
      </c>
      <c r="E2143" s="2">
        <f>MACD!F2143</f>
        <v>5.9219984356594785E-3</v>
      </c>
      <c r="F2143" s="2">
        <f>'Moving Avg'!D2143</f>
        <v>5.8564800000000004</v>
      </c>
      <c r="G2143" s="2">
        <f>'Moving Avg'!F2143</f>
        <v>5.7797400000000012</v>
      </c>
      <c r="H2143" s="2">
        <f>'Moving Avg'!G2143</f>
        <v>5.5953040000000014</v>
      </c>
      <c r="I2143" s="2">
        <f>'Moving Avg'!H2143</f>
        <v>5.4853419999999993</v>
      </c>
      <c r="J2143" s="6" t="str">
        <f>OBV!F2143</f>
        <v>BEARISH</v>
      </c>
      <c r="K2143" s="6" t="str">
        <f>OBV!G2143</f>
        <v>NEUTRAL</v>
      </c>
      <c r="L2143" s="6" t="str">
        <f>OBV!H2143</f>
        <v>CONFIRMED BEARISH</v>
      </c>
    </row>
    <row r="2144" spans="1:12" ht="13.5" x14ac:dyDescent="0.25">
      <c r="A2144" s="3">
        <f>RSI!A2144</f>
        <v>45127</v>
      </c>
      <c r="B2144" s="2">
        <f>RSI!B2144</f>
        <v>5.7770999999999999</v>
      </c>
      <c r="C2144" s="2">
        <f>RSI!I2144</f>
        <v>53.07317078968984</v>
      </c>
      <c r="D2144" s="2">
        <f>MACD!E2144</f>
        <v>-6.3098983109612483E-2</v>
      </c>
      <c r="E2144" s="2">
        <f>MACD!F2144</f>
        <v>-7.8821978733949142E-3</v>
      </c>
      <c r="F2144" s="2">
        <f>'Moving Avg'!D2144</f>
        <v>5.8317800000000002</v>
      </c>
      <c r="G2144" s="2">
        <f>'Moving Avg'!F2144</f>
        <v>5.7775350000000012</v>
      </c>
      <c r="H2144" s="2">
        <f>'Moving Avg'!G2144</f>
        <v>5.6042880000000004</v>
      </c>
      <c r="I2144" s="2">
        <f>'Moving Avg'!H2144</f>
        <v>5.4874224999999992</v>
      </c>
      <c r="J2144" s="6" t="str">
        <f>OBV!F2144</f>
        <v>BEARISH</v>
      </c>
      <c r="K2144" s="6" t="str">
        <f>OBV!G2144</f>
        <v>NEUTRAL</v>
      </c>
      <c r="L2144" s="6" t="str">
        <f>OBV!H2144</f>
        <v>CONFIRMED BEARISH</v>
      </c>
    </row>
    <row r="2145" spans="1:12" ht="13.5" x14ac:dyDescent="0.25">
      <c r="A2145" s="3">
        <f>RSI!A2145</f>
        <v>45128</v>
      </c>
      <c r="B2145" s="2">
        <f>RSI!B2145</f>
        <v>5.7770999999999999</v>
      </c>
      <c r="C2145" s="2">
        <f>RSI!I2145</f>
        <v>53.073170789689833</v>
      </c>
      <c r="D2145" s="2">
        <f>MACD!E2145</f>
        <v>-7.7753618307980332E-2</v>
      </c>
      <c r="E2145" s="2">
        <f>MACD!F2145</f>
        <v>-2.1856481960312001E-2</v>
      </c>
      <c r="F2145" s="2">
        <f>'Moving Avg'!D2145</f>
        <v>5.8106200000000001</v>
      </c>
      <c r="G2145" s="2">
        <f>'Moving Avg'!F2145</f>
        <v>5.7678350000000007</v>
      </c>
      <c r="H2145" s="2">
        <f>'Moving Avg'!G2145</f>
        <v>5.613272000000002</v>
      </c>
      <c r="I2145" s="2">
        <f>'Moving Avg'!H2145</f>
        <v>5.4894204999999996</v>
      </c>
      <c r="J2145" s="6" t="str">
        <f>OBV!F2145</f>
        <v>BEARISH</v>
      </c>
      <c r="K2145" s="6" t="str">
        <f>OBV!G2145</f>
        <v>NEUTRAL</v>
      </c>
      <c r="L2145" s="6" t="str">
        <f>OBV!H2145</f>
        <v>CONFIRMED BEARISH</v>
      </c>
    </row>
    <row r="2146" spans="1:12" ht="13.5" x14ac:dyDescent="0.25">
      <c r="A2146" s="3">
        <f>RSI!A2146</f>
        <v>45131</v>
      </c>
      <c r="B2146" s="2">
        <f>RSI!B2146</f>
        <v>5.7594000000000003</v>
      </c>
      <c r="C2146" s="2">
        <f>RSI!I2146</f>
        <v>51.526351412404459</v>
      </c>
      <c r="D2146" s="2">
        <f>MACD!E2146</f>
        <v>-5.1063618895784479E-2</v>
      </c>
      <c r="E2146" s="2">
        <f>MACD!F2146</f>
        <v>-2.7697909347406499E-2</v>
      </c>
      <c r="F2146" s="2">
        <f>'Moving Avg'!D2146</f>
        <v>5.7823799999999999</v>
      </c>
      <c r="G2146" s="2">
        <f>'Moving Avg'!F2146</f>
        <v>5.7647450000000005</v>
      </c>
      <c r="H2146" s="2">
        <f>'Moving Avg'!G2146</f>
        <v>5.6219020000000022</v>
      </c>
      <c r="I2146" s="2">
        <f>'Moving Avg'!H2146</f>
        <v>5.4913299999999996</v>
      </c>
      <c r="J2146" s="6" t="str">
        <f>OBV!F2146</f>
        <v>BEARISH</v>
      </c>
      <c r="K2146" s="6" t="str">
        <f>OBV!G2146</f>
        <v>NEUTRAL</v>
      </c>
      <c r="L2146" s="6" t="str">
        <f>OBV!H2146</f>
        <v>CONFIRMED BEARISH</v>
      </c>
    </row>
    <row r="2147" spans="1:12" ht="13.5" x14ac:dyDescent="0.25">
      <c r="A2147" s="3">
        <f>RSI!A2147</f>
        <v>45133</v>
      </c>
      <c r="B2147" s="2">
        <f>RSI!B2147</f>
        <v>5.7329999999999997</v>
      </c>
      <c r="C2147" s="2">
        <f>RSI!I2147</f>
        <v>49.222048356611019</v>
      </c>
      <c r="D2147" s="2">
        <f>MACD!E2147</f>
        <v>-2.6610045351805667E-2</v>
      </c>
      <c r="E2147" s="2">
        <f>MACD!F2147</f>
        <v>-2.7480336548286334E-2</v>
      </c>
      <c r="F2147" s="2">
        <f>'Moving Avg'!D2147</f>
        <v>5.7647399999999998</v>
      </c>
      <c r="G2147" s="2">
        <f>'Moving Avg'!F2147</f>
        <v>5.7603350000000013</v>
      </c>
      <c r="H2147" s="2">
        <f>'Moving Avg'!G2147</f>
        <v>5.6306660000000024</v>
      </c>
      <c r="I2147" s="2">
        <f>'Moving Avg'!H2147</f>
        <v>5.4931074999999989</v>
      </c>
      <c r="J2147" s="6" t="str">
        <f>OBV!F2147</f>
        <v>BEARISH</v>
      </c>
      <c r="K2147" s="6" t="str">
        <f>OBV!G2147</f>
        <v>NEUTRAL</v>
      </c>
      <c r="L2147" s="6" t="str">
        <f>OBV!H2147</f>
        <v>CONFIRMED BEARISH</v>
      </c>
    </row>
    <row r="2148" spans="1:12" ht="13.5" x14ac:dyDescent="0.25">
      <c r="A2148" s="3">
        <f>RSI!A2148</f>
        <v>45134</v>
      </c>
      <c r="B2148" s="2">
        <f>RSI!B2148</f>
        <v>5.6448</v>
      </c>
      <c r="C2148" s="2">
        <f>RSI!I2148</f>
        <v>42.399856440709925</v>
      </c>
      <c r="D2148" s="2">
        <f>MACD!E2148</f>
        <v>8.8451481125861875E-3</v>
      </c>
      <c r="E2148" s="2">
        <f>MACD!F2148</f>
        <v>-2.0215239616111831E-2</v>
      </c>
      <c r="F2148" s="2">
        <f>'Moving Avg'!D2148</f>
        <v>5.7382800000000005</v>
      </c>
      <c r="G2148" s="2">
        <f>'Moving Avg'!F2148</f>
        <v>5.7515150000000013</v>
      </c>
      <c r="H2148" s="2">
        <f>'Moving Avg'!G2148</f>
        <v>5.637334000000001</v>
      </c>
      <c r="I2148" s="2">
        <f>'Moving Avg'!H2148</f>
        <v>5.4944439999999979</v>
      </c>
      <c r="J2148" s="6" t="str">
        <f>OBV!F2148</f>
        <v>BEARISH</v>
      </c>
      <c r="K2148" s="6" t="str">
        <f>OBV!G2148</f>
        <v>NEUTRAL</v>
      </c>
      <c r="L2148" s="6" t="str">
        <f>OBV!H2148</f>
        <v>CONFIRMED BEARISH</v>
      </c>
    </row>
    <row r="2149" spans="1:12" ht="13.5" x14ac:dyDescent="0.25">
      <c r="A2149" s="3">
        <f>RSI!A2149</f>
        <v>45135</v>
      </c>
      <c r="B2149" s="2">
        <f>RSI!B2149</f>
        <v>5.6448</v>
      </c>
      <c r="C2149" s="2">
        <f>RSI!I2149</f>
        <v>42.399856440709925</v>
      </c>
      <c r="D2149" s="2">
        <f>MACD!E2149</f>
        <v>3.9437733896796168E-2</v>
      </c>
      <c r="E2149" s="2">
        <f>MACD!F2149</f>
        <v>-8.2846449135302331E-3</v>
      </c>
      <c r="F2149" s="2">
        <f>'Moving Avg'!D2149</f>
        <v>5.7118200000000003</v>
      </c>
      <c r="G2149" s="2">
        <f>'Moving Avg'!F2149</f>
        <v>5.7426950000000012</v>
      </c>
      <c r="H2149" s="2">
        <f>'Moving Avg'!G2149</f>
        <v>5.6436720000000005</v>
      </c>
      <c r="I2149" s="2">
        <f>'Moving Avg'!H2149</f>
        <v>5.4957804999999977</v>
      </c>
      <c r="J2149" s="6" t="str">
        <f>OBV!F2149</f>
        <v>BEARISH</v>
      </c>
      <c r="K2149" s="6" t="str">
        <f>OBV!G2149</f>
        <v>NEUTRAL</v>
      </c>
      <c r="L2149" s="6" t="str">
        <f>OBV!H2149</f>
        <v>CONFIRMED BEARISH</v>
      </c>
    </row>
    <row r="2150" spans="1:12" ht="13.5" x14ac:dyDescent="0.25">
      <c r="A2150" s="3">
        <f>RSI!A2150</f>
        <v>45138</v>
      </c>
      <c r="B2150" s="2">
        <f>RSI!B2150</f>
        <v>5.6448</v>
      </c>
      <c r="C2150" s="2">
        <f>RSI!I2150</f>
        <v>42.399856440709925</v>
      </c>
      <c r="D2150" s="2">
        <f>MACD!E2150</f>
        <v>6.3148873939731232E-2</v>
      </c>
      <c r="E2150" s="2">
        <f>MACD!F2150</f>
        <v>6.0020588571220593E-3</v>
      </c>
      <c r="F2150" s="2">
        <f>'Moving Avg'!D2150</f>
        <v>5.6853600000000002</v>
      </c>
      <c r="G2150" s="2">
        <f>'Moving Avg'!F2150</f>
        <v>5.7426950000000003</v>
      </c>
      <c r="H2150" s="2">
        <f>'Moving Avg'!G2150</f>
        <v>5.6498439999999981</v>
      </c>
      <c r="I2150" s="2">
        <f>'Moving Avg'!H2150</f>
        <v>5.4971169999999985</v>
      </c>
      <c r="J2150" s="6" t="str">
        <f>OBV!F2150</f>
        <v>BEARISH</v>
      </c>
      <c r="K2150" s="6" t="str">
        <f>OBV!G2150</f>
        <v>NEUTRAL</v>
      </c>
      <c r="L2150" s="6" t="str">
        <f>OBV!H2150</f>
        <v>CONFIRMED BEARISH</v>
      </c>
    </row>
    <row r="2151" spans="1:12" ht="13.5" x14ac:dyDescent="0.25">
      <c r="A2151" s="3">
        <f>RSI!A2151</f>
        <v>45139</v>
      </c>
      <c r="B2151" s="2">
        <f>RSI!B2151</f>
        <v>5.6448</v>
      </c>
      <c r="C2151" s="2">
        <f>RSI!I2151</f>
        <v>42.399856440709925</v>
      </c>
      <c r="D2151" s="2">
        <f>MACD!E2151</f>
        <v>8.6442799911379709E-2</v>
      </c>
      <c r="E2151" s="2">
        <f>MACD!F2151</f>
        <v>2.2090207067973593E-2</v>
      </c>
      <c r="F2151" s="2">
        <f>'Moving Avg'!D2151</f>
        <v>5.6624400000000001</v>
      </c>
      <c r="G2151" s="2">
        <f>'Moving Avg'!F2151</f>
        <v>5.7449000000000003</v>
      </c>
      <c r="H2151" s="2">
        <f>'Moving Avg'!G2151</f>
        <v>5.6558519999999977</v>
      </c>
      <c r="I2151" s="2">
        <f>'Moving Avg'!H2151</f>
        <v>5.4987429999999984</v>
      </c>
      <c r="J2151" s="6" t="str">
        <f>OBV!F2151</f>
        <v>BEARISH</v>
      </c>
      <c r="K2151" s="6" t="str">
        <f>OBV!G2151</f>
        <v>NEUTRAL</v>
      </c>
      <c r="L2151" s="6" t="str">
        <f>OBV!H2151</f>
        <v>CONFIRMED BEARISH</v>
      </c>
    </row>
    <row r="2152" spans="1:12" ht="13.5" x14ac:dyDescent="0.25">
      <c r="A2152" s="3">
        <f>RSI!A2152</f>
        <v>45140</v>
      </c>
      <c r="B2152" s="2">
        <f>RSI!B2152</f>
        <v>5.6448</v>
      </c>
      <c r="C2152" s="2">
        <f>RSI!I2152</f>
        <v>42.399856440709925</v>
      </c>
      <c r="D2152" s="2">
        <f>MACD!E2152</f>
        <v>9.4407638779064662E-2</v>
      </c>
      <c r="E2152" s="2">
        <f>MACD!F2152</f>
        <v>3.6553693410191809E-2</v>
      </c>
      <c r="F2152" s="2">
        <f>'Moving Avg'!D2152</f>
        <v>5.6448</v>
      </c>
      <c r="G2152" s="2">
        <f>'Moving Avg'!F2152</f>
        <v>5.7471050000000004</v>
      </c>
      <c r="H2152" s="2">
        <f>'Moving Avg'!G2152</f>
        <v>5.661197999999998</v>
      </c>
      <c r="I2152" s="2">
        <f>'Moving Avg'!H2152</f>
        <v>5.500369000000001</v>
      </c>
      <c r="J2152" s="6" t="str">
        <f>OBV!F2152</f>
        <v>BEARISH</v>
      </c>
      <c r="K2152" s="6" t="str">
        <f>OBV!G2152</f>
        <v>NEUTRAL</v>
      </c>
      <c r="L2152" s="6" t="str">
        <f>OBV!H2152</f>
        <v>CONFIRMED BEARISH</v>
      </c>
    </row>
    <row r="2153" spans="1:12" ht="13.5" x14ac:dyDescent="0.25">
      <c r="A2153" s="3">
        <f>RSI!A2153</f>
        <v>45141</v>
      </c>
      <c r="B2153" s="2">
        <f>RSI!B2153</f>
        <v>5.5566000000000004</v>
      </c>
      <c r="C2153" s="2">
        <f>RSI!I2153</f>
        <v>35.310707702943617</v>
      </c>
      <c r="D2153" s="2">
        <f>MACD!E2153</f>
        <v>0.1013310009827606</v>
      </c>
      <c r="E2153" s="2">
        <f>MACD!F2153</f>
        <v>4.9509154924705569E-2</v>
      </c>
      <c r="F2153" s="2">
        <f>'Moving Avg'!D2153</f>
        <v>5.6271599999999999</v>
      </c>
      <c r="G2153" s="2">
        <f>'Moving Avg'!F2153</f>
        <v>5.7453400000000006</v>
      </c>
      <c r="H2153" s="2">
        <f>'Moving Avg'!G2153</f>
        <v>5.666313999999999</v>
      </c>
      <c r="I2153" s="2">
        <f>'Moving Avg'!H2153</f>
        <v>5.5015539999999996</v>
      </c>
      <c r="J2153" s="6" t="str">
        <f>OBV!F2153</f>
        <v>BEARISH</v>
      </c>
      <c r="K2153" s="6" t="str">
        <f>OBV!G2153</f>
        <v>NEUTRAL</v>
      </c>
      <c r="L2153" s="6" t="str">
        <f>OBV!H2153</f>
        <v>CONFIRMED BEARISH</v>
      </c>
    </row>
    <row r="2154" spans="1:12" ht="13.5" x14ac:dyDescent="0.25">
      <c r="A2154" s="3">
        <f>RSI!A2154</f>
        <v>45142</v>
      </c>
      <c r="B2154" s="2">
        <f>RSI!B2154</f>
        <v>5.6448</v>
      </c>
      <c r="C2154" s="2">
        <f>RSI!I2154</f>
        <v>45.181298151752308</v>
      </c>
      <c r="D2154" s="2">
        <f>MACD!E2154</f>
        <v>0.101580005547107</v>
      </c>
      <c r="E2154" s="2">
        <f>MACD!F2154</f>
        <v>5.9923325049185863E-2</v>
      </c>
      <c r="F2154" s="2">
        <f>'Moving Avg'!D2154</f>
        <v>5.6271599999999999</v>
      </c>
      <c r="G2154" s="2">
        <f>'Moving Avg'!F2154</f>
        <v>5.7475450000000006</v>
      </c>
      <c r="H2154" s="2">
        <f>'Moving Avg'!G2154</f>
        <v>5.6731939999999987</v>
      </c>
      <c r="I2154" s="2">
        <f>'Moving Avg'!H2154</f>
        <v>5.5036350000000001</v>
      </c>
      <c r="J2154" s="6" t="str">
        <f>OBV!F2154</f>
        <v>BEARISH</v>
      </c>
      <c r="K2154" s="6" t="str">
        <f>OBV!G2154</f>
        <v>NEUTRAL</v>
      </c>
      <c r="L2154" s="6" t="str">
        <f>OBV!H2154</f>
        <v>NEUTRAL</v>
      </c>
    </row>
    <row r="2155" spans="1:12" ht="13.5" x14ac:dyDescent="0.25">
      <c r="A2155" s="3">
        <f>RSI!A2155</f>
        <v>45145</v>
      </c>
      <c r="B2155" s="2">
        <f>RSI!B2155</f>
        <v>5.6448</v>
      </c>
      <c r="C2155" s="2">
        <f>RSI!I2155</f>
        <v>45.181298151752301</v>
      </c>
      <c r="D2155" s="2">
        <f>MACD!E2155</f>
        <v>0.10212518000011794</v>
      </c>
      <c r="E2155" s="2">
        <f>MACD!F2155</f>
        <v>6.8363696039372285E-2</v>
      </c>
      <c r="F2155" s="2">
        <f>'Moving Avg'!D2155</f>
        <v>5.6271599999999999</v>
      </c>
      <c r="G2155" s="2">
        <f>'Moving Avg'!F2155</f>
        <v>5.7497500000000006</v>
      </c>
      <c r="H2155" s="2">
        <f>'Moving Avg'!G2155</f>
        <v>5.6793679999999984</v>
      </c>
      <c r="I2155" s="2">
        <f>'Moving Avg'!H2155</f>
        <v>5.5053850000000013</v>
      </c>
      <c r="J2155" s="6" t="str">
        <f>OBV!F2155</f>
        <v>BEARISH</v>
      </c>
      <c r="K2155" s="6" t="str">
        <f>OBV!G2155</f>
        <v>NEUTRAL</v>
      </c>
      <c r="L2155" s="6" t="str">
        <f>OBV!H2155</f>
        <v>NEUTRAL</v>
      </c>
    </row>
    <row r="2156" spans="1:12" ht="13.5" x14ac:dyDescent="0.25">
      <c r="A2156" s="3">
        <f>RSI!A2156</f>
        <v>45146</v>
      </c>
      <c r="B2156" s="2">
        <f>RSI!B2156</f>
        <v>5.6448</v>
      </c>
      <c r="C2156" s="2">
        <f>RSI!I2156</f>
        <v>45.181298151752308</v>
      </c>
      <c r="D2156" s="2">
        <f>MACD!E2156</f>
        <v>0.10017310665133472</v>
      </c>
      <c r="E2156" s="2">
        <f>MACD!F2156</f>
        <v>7.4725578161764769E-2</v>
      </c>
      <c r="F2156" s="2">
        <f>'Moving Avg'!D2156</f>
        <v>5.6271599999999999</v>
      </c>
      <c r="G2156" s="2">
        <f>'Moving Avg'!F2156</f>
        <v>5.7396100000000008</v>
      </c>
      <c r="H2156" s="2">
        <f>'Moving Avg'!G2156</f>
        <v>5.6807799999999986</v>
      </c>
      <c r="I2156" s="2">
        <f>'Moving Avg'!H2156</f>
        <v>5.5071350000000008</v>
      </c>
      <c r="J2156" s="6" t="str">
        <f>OBV!F2156</f>
        <v>BEARISH</v>
      </c>
      <c r="K2156" s="6" t="str">
        <f>OBV!G2156</f>
        <v>NEUTRAL</v>
      </c>
      <c r="L2156" s="6" t="str">
        <f>OBV!H2156</f>
        <v>NEUTRAL</v>
      </c>
    </row>
    <row r="2157" spans="1:12" ht="13.5" x14ac:dyDescent="0.25">
      <c r="A2157" s="3">
        <f>RSI!A2157</f>
        <v>45147</v>
      </c>
      <c r="B2157" s="2">
        <f>RSI!B2157</f>
        <v>5.5566000000000004</v>
      </c>
      <c r="C2157" s="2">
        <f>RSI!I2157</f>
        <v>37.949156695060175</v>
      </c>
      <c r="D2157" s="2">
        <f>MACD!E2157</f>
        <v>0.10127990836780043</v>
      </c>
      <c r="E2157" s="2">
        <f>MACD!F2157</f>
        <v>8.0036444202971901E-2</v>
      </c>
      <c r="F2157" s="2">
        <f>'Moving Avg'!D2157</f>
        <v>5.6095199999999998</v>
      </c>
      <c r="G2157" s="2">
        <f>'Moving Avg'!F2157</f>
        <v>5.7250600000000009</v>
      </c>
      <c r="H2157" s="2">
        <f>'Moving Avg'!G2157</f>
        <v>5.6804279999999983</v>
      </c>
      <c r="I2157" s="2">
        <f>'Moving Avg'!H2157</f>
        <v>5.5084439999999999</v>
      </c>
      <c r="J2157" s="6" t="str">
        <f>OBV!F2157</f>
        <v>BEARISH</v>
      </c>
      <c r="K2157" s="6" t="str">
        <f>OBV!G2157</f>
        <v>NEUTRAL</v>
      </c>
      <c r="L2157" s="6" t="str">
        <f>OBV!H2157</f>
        <v>CONFIRMED BEARISH</v>
      </c>
    </row>
    <row r="2158" spans="1:12" ht="13.5" x14ac:dyDescent="0.25">
      <c r="A2158" s="3">
        <f>RSI!A2158</f>
        <v>45148</v>
      </c>
      <c r="B2158" s="2">
        <f>RSI!B2158</f>
        <v>5.6360000000000001</v>
      </c>
      <c r="C2158" s="2">
        <f>RSI!I2158</f>
        <v>46.284847896859617</v>
      </c>
      <c r="D2158" s="2">
        <f>MACD!E2158</f>
        <v>8.3552417879357854E-2</v>
      </c>
      <c r="E2158" s="2">
        <f>MACD!F2158</f>
        <v>8.0739638938249092E-2</v>
      </c>
      <c r="F2158" s="2">
        <f>'Moving Avg'!D2158</f>
        <v>5.6254</v>
      </c>
      <c r="G2158" s="2">
        <f>'Moving Avg'!F2158</f>
        <v>5.7118300000000009</v>
      </c>
      <c r="H2158" s="2">
        <f>'Moving Avg'!G2158</f>
        <v>5.6834279999999993</v>
      </c>
      <c r="I2158" s="2">
        <f>'Moving Avg'!H2158</f>
        <v>5.5101499999999994</v>
      </c>
      <c r="J2158" s="6" t="str">
        <f>OBV!F2158</f>
        <v>BULLISH</v>
      </c>
      <c r="K2158" s="6" t="str">
        <f>OBV!G2158</f>
        <v>NEUTRAL</v>
      </c>
      <c r="L2158" s="6" t="str">
        <f>OBV!H2158</f>
        <v>CONFIRMED BULLISH</v>
      </c>
    </row>
    <row r="2159" spans="1:12" ht="13.5" x14ac:dyDescent="0.25">
      <c r="A2159" s="3">
        <f>RSI!A2159</f>
        <v>45149</v>
      </c>
      <c r="B2159" s="2">
        <f>RSI!B2159</f>
        <v>5.5566000000000004</v>
      </c>
      <c r="C2159" s="2">
        <f>RSI!I2159</f>
        <v>40.435100183226744</v>
      </c>
      <c r="D2159" s="2">
        <f>MACD!E2159</f>
        <v>7.4692960455315927E-2</v>
      </c>
      <c r="E2159" s="2">
        <f>MACD!F2159</f>
        <v>7.9530303241662464E-2</v>
      </c>
      <c r="F2159" s="2">
        <f>'Moving Avg'!D2159</f>
        <v>5.6077599999999999</v>
      </c>
      <c r="G2159" s="2">
        <f>'Moving Avg'!F2159</f>
        <v>5.6946300000000019</v>
      </c>
      <c r="H2159" s="2">
        <f>'Moving Avg'!G2159</f>
        <v>5.6834280000000001</v>
      </c>
      <c r="I2159" s="2">
        <f>'Moving Avg'!H2159</f>
        <v>5.5114590000000012</v>
      </c>
      <c r="J2159" s="6" t="str">
        <f>OBV!F2159</f>
        <v>BEARISH</v>
      </c>
      <c r="K2159" s="6" t="str">
        <f>OBV!G2159</f>
        <v>NEUTRAL</v>
      </c>
      <c r="L2159" s="6" t="str">
        <f>OBV!H2159</f>
        <v>CONFIRMED BEARISH</v>
      </c>
    </row>
    <row r="2160" spans="1:12" ht="13.5" x14ac:dyDescent="0.25">
      <c r="A2160" s="3">
        <f>RSI!A2160</f>
        <v>45152</v>
      </c>
      <c r="B2160" s="2">
        <f>RSI!B2160</f>
        <v>5.5566000000000004</v>
      </c>
      <c r="C2160" s="2">
        <f>RSI!I2160</f>
        <v>40.435100183226744</v>
      </c>
      <c r="D2160" s="2">
        <f>MACD!E2160</f>
        <v>6.7905716485421763E-2</v>
      </c>
      <c r="E2160" s="2">
        <f>MACD!F2160</f>
        <v>7.7205385890414341E-2</v>
      </c>
      <c r="F2160" s="2">
        <f>'Moving Avg'!D2160</f>
        <v>5.5901199999999998</v>
      </c>
      <c r="G2160" s="2">
        <f>'Moving Avg'!F2160</f>
        <v>5.6783150000000013</v>
      </c>
      <c r="H2160" s="2">
        <f>'Moving Avg'!G2160</f>
        <v>5.6851920000000007</v>
      </c>
      <c r="I2160" s="2">
        <f>'Moving Avg'!H2160</f>
        <v>5.5126025000000007</v>
      </c>
      <c r="J2160" s="6" t="str">
        <f>OBV!F2160</f>
        <v>BEARISH</v>
      </c>
      <c r="K2160" s="6" t="str">
        <f>OBV!G2160</f>
        <v>NEUTRAL</v>
      </c>
      <c r="L2160" s="6" t="str">
        <f>OBV!H2160</f>
        <v>CONFIRMED BEARISH</v>
      </c>
    </row>
    <row r="2161" spans="1:12" ht="13.5" x14ac:dyDescent="0.25">
      <c r="A2161" s="3">
        <f>RSI!A2161</f>
        <v>45153</v>
      </c>
      <c r="B2161" s="2">
        <f>RSI!B2161</f>
        <v>5.5566000000000004</v>
      </c>
      <c r="C2161" s="2">
        <f>RSI!I2161</f>
        <v>40.435100183226744</v>
      </c>
      <c r="D2161" s="2">
        <f>MACD!E2161</f>
        <v>6.2819349084673348E-2</v>
      </c>
      <c r="E2161" s="2">
        <f>MACD!F2161</f>
        <v>7.4328178529266153E-2</v>
      </c>
      <c r="F2161" s="2">
        <f>'Moving Avg'!D2161</f>
        <v>5.5724800000000005</v>
      </c>
      <c r="G2161" s="2">
        <f>'Moving Avg'!F2161</f>
        <v>5.6611150000000015</v>
      </c>
      <c r="H2161" s="2">
        <f>'Moving Avg'!G2161</f>
        <v>5.6878380000000002</v>
      </c>
      <c r="I2161" s="2">
        <f>'Moving Avg'!H2161</f>
        <v>5.5138285000000007</v>
      </c>
      <c r="J2161" s="6" t="str">
        <f>OBV!F2161</f>
        <v>BEARISH</v>
      </c>
      <c r="K2161" s="6" t="str">
        <f>OBV!G2161</f>
        <v>NEUTRAL</v>
      </c>
      <c r="L2161" s="6" t="str">
        <f>OBV!H2161</f>
        <v>CONFIRMED BEARISH</v>
      </c>
    </row>
    <row r="2162" spans="1:12" ht="13.5" x14ac:dyDescent="0.25">
      <c r="A2162" s="3">
        <f>RSI!A2162</f>
        <v>45154</v>
      </c>
      <c r="B2162" s="2">
        <f>RSI!B2162</f>
        <v>5.5566000000000004</v>
      </c>
      <c r="C2162" s="2">
        <f>RSI!I2162</f>
        <v>40.435100183226744</v>
      </c>
      <c r="D2162" s="2">
        <f>MACD!E2162</f>
        <v>5.9123541587395856E-2</v>
      </c>
      <c r="E2162" s="2">
        <f>MACD!F2162</f>
        <v>7.1287251140892099E-2</v>
      </c>
      <c r="F2162" s="2">
        <f>'Moving Avg'!D2162</f>
        <v>5.5724800000000005</v>
      </c>
      <c r="G2162" s="2">
        <f>'Moving Avg'!F2162</f>
        <v>5.6478850000000014</v>
      </c>
      <c r="H2162" s="2">
        <f>'Moving Avg'!G2162</f>
        <v>5.6904840000000014</v>
      </c>
      <c r="I2162" s="2">
        <f>'Moving Avg'!H2162</f>
        <v>5.5147649999999997</v>
      </c>
      <c r="J2162" s="6" t="str">
        <f>OBV!F2162</f>
        <v>BEARISH</v>
      </c>
      <c r="K2162" s="6" t="str">
        <f>OBV!G2162</f>
        <v>NEUTRAL</v>
      </c>
      <c r="L2162" s="6" t="str">
        <f>OBV!H2162</f>
        <v>NEUTRAL</v>
      </c>
    </row>
    <row r="2163" spans="1:12" ht="13.5" x14ac:dyDescent="0.25">
      <c r="A2163" s="3">
        <f>RSI!A2163</f>
        <v>45155</v>
      </c>
      <c r="B2163" s="2">
        <f>RSI!B2163</f>
        <v>5.6448</v>
      </c>
      <c r="C2163" s="2">
        <f>RSI!I2163</f>
        <v>49.896459341260133</v>
      </c>
      <c r="D2163" s="2">
        <f>MACD!E2163</f>
        <v>3.6456757461752254E-2</v>
      </c>
      <c r="E2163" s="2">
        <f>MACD!F2163</f>
        <v>6.4321152405064128E-2</v>
      </c>
      <c r="F2163" s="2">
        <f>'Moving Avg'!D2163</f>
        <v>5.5742400000000005</v>
      </c>
      <c r="G2163" s="2">
        <f>'Moving Avg'!F2163</f>
        <v>5.6412700000000022</v>
      </c>
      <c r="H2163" s="2">
        <f>'Moving Avg'!G2163</f>
        <v>5.6922480000000011</v>
      </c>
      <c r="I2163" s="2">
        <f>'Moving Avg'!H2163</f>
        <v>5.5161424999999999</v>
      </c>
      <c r="J2163" s="6" t="str">
        <f>OBV!F2163</f>
        <v>BEARISH</v>
      </c>
      <c r="K2163" s="6" t="str">
        <f>OBV!G2163</f>
        <v>NEUTRAL</v>
      </c>
      <c r="L2163" s="6" t="str">
        <f>OBV!H2163</f>
        <v>BEARISH DIVERGENCE</v>
      </c>
    </row>
    <row r="2164" spans="1:12" ht="13.5" x14ac:dyDescent="0.25">
      <c r="A2164" s="3">
        <f>RSI!A2164</f>
        <v>45156</v>
      </c>
      <c r="B2164" s="2">
        <f>RSI!B2164</f>
        <v>5.6360000000000001</v>
      </c>
      <c r="C2164" s="2">
        <f>RSI!I2164</f>
        <v>49.059157645874613</v>
      </c>
      <c r="D2164" s="2">
        <f>MACD!E2164</f>
        <v>3.1498373802494761E-2</v>
      </c>
      <c r="E2164" s="2">
        <f>MACD!F2164</f>
        <v>5.7756596684550257E-2</v>
      </c>
      <c r="F2164" s="2">
        <f>'Moving Avg'!D2164</f>
        <v>5.5901200000000006</v>
      </c>
      <c r="G2164" s="2">
        <f>'Moving Avg'!F2164</f>
        <v>5.634215000000002</v>
      </c>
      <c r="H2164" s="2">
        <f>'Moving Avg'!G2164</f>
        <v>5.6964820000000005</v>
      </c>
      <c r="I2164" s="2">
        <f>'Moving Avg'!H2164</f>
        <v>5.5177654999999994</v>
      </c>
      <c r="J2164" s="6" t="str">
        <f>OBV!F2164</f>
        <v>BEARISH</v>
      </c>
      <c r="K2164" s="6" t="str">
        <f>OBV!G2164</f>
        <v>NEUTRAL</v>
      </c>
      <c r="L2164" s="6" t="str">
        <f>OBV!H2164</f>
        <v>BEARISH DIVERGENCE</v>
      </c>
    </row>
    <row r="2165" spans="1:12" ht="13.5" x14ac:dyDescent="0.25">
      <c r="A2165" s="3">
        <f>RSI!A2165</f>
        <v>45159</v>
      </c>
      <c r="B2165" s="2">
        <f>RSI!B2165</f>
        <v>5.6271000000000004</v>
      </c>
      <c r="C2165" s="2">
        <f>RSI!I2165</f>
        <v>48.178598720096694</v>
      </c>
      <c r="D2165" s="2">
        <f>MACD!E2165</f>
        <v>2.8014188613019186E-2</v>
      </c>
      <c r="E2165" s="2">
        <f>MACD!F2165</f>
        <v>5.1808115070244048E-2</v>
      </c>
      <c r="F2165" s="2">
        <f>'Moving Avg'!D2165</f>
        <v>5.6042200000000006</v>
      </c>
      <c r="G2165" s="2">
        <f>'Moving Avg'!F2165</f>
        <v>5.6267150000000017</v>
      </c>
      <c r="H2165" s="2">
        <f>'Moving Avg'!G2165</f>
        <v>5.7005379999999999</v>
      </c>
      <c r="I2165" s="2">
        <f>'Moving Avg'!H2165</f>
        <v>5.5193439999999985</v>
      </c>
      <c r="J2165" s="6" t="str">
        <f>OBV!F2165</f>
        <v>BEARISH</v>
      </c>
      <c r="K2165" s="6" t="str">
        <f>OBV!G2165</f>
        <v>NEUTRAL</v>
      </c>
      <c r="L2165" s="6" t="str">
        <f>OBV!H2165</f>
        <v>BEARISH DIVERGENCE</v>
      </c>
    </row>
    <row r="2166" spans="1:12" ht="13.5" x14ac:dyDescent="0.25">
      <c r="A2166" s="3">
        <f>RSI!A2166</f>
        <v>45160</v>
      </c>
      <c r="B2166" s="2">
        <f>RSI!B2166</f>
        <v>5.6271000000000004</v>
      </c>
      <c r="C2166" s="2">
        <f>RSI!I2166</f>
        <v>48.178598720096694</v>
      </c>
      <c r="D2166" s="2">
        <f>MACD!E2166</f>
        <v>2.5166873280944912E-2</v>
      </c>
      <c r="E2166" s="2">
        <f>MACD!F2166</f>
        <v>4.647986671238423E-2</v>
      </c>
      <c r="F2166" s="2">
        <f>'Moving Avg'!D2166</f>
        <v>5.6183199999999998</v>
      </c>
      <c r="G2166" s="2">
        <f>'Moving Avg'!F2166</f>
        <v>5.6201000000000008</v>
      </c>
      <c r="H2166" s="2">
        <f>'Moving Avg'!G2166</f>
        <v>5.7056519999999997</v>
      </c>
      <c r="I2166" s="2">
        <f>'Moving Avg'!H2166</f>
        <v>5.5209224999999984</v>
      </c>
      <c r="J2166" s="6" t="str">
        <f>OBV!F2166</f>
        <v>BEARISH</v>
      </c>
      <c r="K2166" s="6" t="str">
        <f>OBV!G2166</f>
        <v>NEUTRAL</v>
      </c>
      <c r="L2166" s="6" t="str">
        <f>OBV!H2166</f>
        <v>BEARISH DIVERGENCE</v>
      </c>
    </row>
    <row r="2167" spans="1:12" ht="13.5" x14ac:dyDescent="0.25">
      <c r="A2167" s="3">
        <f>RSI!A2167</f>
        <v>45161</v>
      </c>
      <c r="B2167" s="2">
        <f>RSI!B2167</f>
        <v>5.4771999999999998</v>
      </c>
      <c r="C2167" s="2">
        <f>RSI!I2167</f>
        <v>35.671838519441422</v>
      </c>
      <c r="D2167" s="2">
        <f>MACD!E2167</f>
        <v>2.0385451031818214E-2</v>
      </c>
      <c r="E2167" s="2">
        <f>MACD!F2167</f>
        <v>4.1260983576271025E-2</v>
      </c>
      <c r="F2167" s="2">
        <f>'Moving Avg'!D2167</f>
        <v>5.6024399999999996</v>
      </c>
      <c r="G2167" s="2">
        <f>'Moving Avg'!F2167</f>
        <v>5.60731</v>
      </c>
      <c r="H2167" s="2">
        <f>'Moving Avg'!G2167</f>
        <v>5.7067099999999993</v>
      </c>
      <c r="I2167" s="2">
        <f>'Moving Avg'!H2167</f>
        <v>5.5217514999999988</v>
      </c>
      <c r="J2167" s="6" t="str">
        <f>OBV!F2167</f>
        <v>BEARISH</v>
      </c>
      <c r="K2167" s="6" t="str">
        <f>OBV!G2167</f>
        <v>NEUTRAL</v>
      </c>
      <c r="L2167" s="6" t="str">
        <f>OBV!H2167</f>
        <v>CONFIRMED BEARISH</v>
      </c>
    </row>
    <row r="2168" spans="1:12" ht="13.5" x14ac:dyDescent="0.25">
      <c r="A2168" s="3">
        <f>RSI!A2168</f>
        <v>45162</v>
      </c>
      <c r="B2168" s="2">
        <f>RSI!B2168</f>
        <v>5.5566000000000004</v>
      </c>
      <c r="C2168" s="2">
        <f>RSI!I2168</f>
        <v>43.968884224166452</v>
      </c>
      <c r="D2168" s="2">
        <f>MACD!E2168</f>
        <v>2.3645756095529435E-2</v>
      </c>
      <c r="E2168" s="2">
        <f>MACD!F2168</f>
        <v>3.7737938080122706E-2</v>
      </c>
      <c r="F2168" s="2">
        <f>'Moving Avg'!D2168</f>
        <v>5.5847999999999995</v>
      </c>
      <c r="G2168" s="2">
        <f>'Moving Avg'!F2168</f>
        <v>5.6029</v>
      </c>
      <c r="H2168" s="2">
        <f>'Moving Avg'!G2168</f>
        <v>5.7093560000000005</v>
      </c>
      <c r="I2168" s="2">
        <f>'Moving Avg'!H2168</f>
        <v>5.5230604999999979</v>
      </c>
      <c r="J2168" s="6" t="str">
        <f>OBV!F2168</f>
        <v>BEARISH</v>
      </c>
      <c r="K2168" s="6" t="str">
        <f>OBV!G2168</f>
        <v>NEUTRAL</v>
      </c>
      <c r="L2168" s="6" t="str">
        <f>OBV!H2168</f>
        <v>CONFIRMED BEARISH</v>
      </c>
    </row>
    <row r="2169" spans="1:12" ht="13.5" x14ac:dyDescent="0.25">
      <c r="A2169" s="3">
        <f>RSI!A2169</f>
        <v>45163</v>
      </c>
      <c r="B2169" s="2">
        <f>RSI!B2169</f>
        <v>5.6448</v>
      </c>
      <c r="C2169" s="2">
        <f>RSI!I2169</f>
        <v>51.458630924991972</v>
      </c>
      <c r="D2169" s="2">
        <f>MACD!E2169</f>
        <v>8.0867842098841791E-3</v>
      </c>
      <c r="E2169" s="2">
        <f>MACD!F2169</f>
        <v>3.1807707306075003E-2</v>
      </c>
      <c r="F2169" s="2">
        <f>'Moving Avg'!D2169</f>
        <v>5.5865600000000004</v>
      </c>
      <c r="G2169" s="2">
        <f>'Moving Avg'!F2169</f>
        <v>5.6029</v>
      </c>
      <c r="H2169" s="2">
        <f>'Moving Avg'!G2169</f>
        <v>5.7090039999999984</v>
      </c>
      <c r="I2169" s="2">
        <f>'Moving Avg'!H2169</f>
        <v>5.5254309999999984</v>
      </c>
      <c r="J2169" s="6" t="str">
        <f>OBV!F2169</f>
        <v>BEARISH</v>
      </c>
      <c r="K2169" s="6" t="str">
        <f>OBV!G2169</f>
        <v>NEUTRAL</v>
      </c>
      <c r="L2169" s="6" t="str">
        <f>OBV!H2169</f>
        <v>BEARISH DIVERGENCE</v>
      </c>
    </row>
    <row r="2170" spans="1:12" ht="13.5" x14ac:dyDescent="0.25">
      <c r="A2170" s="3">
        <f>RSI!A2170</f>
        <v>45166</v>
      </c>
      <c r="B2170" s="2">
        <f>RSI!B2170</f>
        <v>5.6448</v>
      </c>
      <c r="C2170" s="2">
        <f>RSI!I2170</f>
        <v>51.458630924991979</v>
      </c>
      <c r="D2170" s="2">
        <f>MACD!E2170</f>
        <v>-5.2005787684414884E-3</v>
      </c>
      <c r="E2170" s="2">
        <f>MACD!F2170</f>
        <v>2.4406050091171708E-2</v>
      </c>
      <c r="F2170" s="2">
        <f>'Moving Avg'!D2170</f>
        <v>5.5901000000000005</v>
      </c>
      <c r="G2170" s="2">
        <f>'Moving Avg'!F2170</f>
        <v>5.6029000000000009</v>
      </c>
      <c r="H2170" s="2">
        <f>'Moving Avg'!G2170</f>
        <v>5.7072399999999996</v>
      </c>
      <c r="I2170" s="2">
        <f>'Moving Avg'!H2170</f>
        <v>5.5270979999999987</v>
      </c>
      <c r="J2170" s="6" t="str">
        <f>OBV!F2170</f>
        <v>BULLISH</v>
      </c>
      <c r="K2170" s="6" t="str">
        <f>OBV!G2170</f>
        <v>NEUTRAL</v>
      </c>
      <c r="L2170" s="6" t="str">
        <f>OBV!H2170</f>
        <v>CONFIRMED BULLISH</v>
      </c>
    </row>
    <row r="2171" spans="1:12" ht="13.5" x14ac:dyDescent="0.25">
      <c r="A2171" s="3">
        <f>RSI!A2171</f>
        <v>45167</v>
      </c>
      <c r="B2171" s="2">
        <f>RSI!B2171</f>
        <v>5.6448</v>
      </c>
      <c r="C2171" s="2">
        <f>RSI!I2171</f>
        <v>51.458630924991979</v>
      </c>
      <c r="D2171" s="2">
        <f>MACD!E2171</f>
        <v>-1.6556768238428887E-2</v>
      </c>
      <c r="E2171" s="2">
        <f>MACD!F2171</f>
        <v>1.621348642525159E-2</v>
      </c>
      <c r="F2171" s="2">
        <f>'Moving Avg'!D2171</f>
        <v>5.5936399999999997</v>
      </c>
      <c r="G2171" s="2">
        <f>'Moving Avg'!F2171</f>
        <v>5.6029000000000009</v>
      </c>
      <c r="H2171" s="2">
        <f>'Moving Avg'!G2171</f>
        <v>5.7019479999999998</v>
      </c>
      <c r="I2171" s="2">
        <f>'Moving Avg'!H2171</f>
        <v>5.528848</v>
      </c>
      <c r="J2171" s="6" t="str">
        <f>OBV!F2171</f>
        <v>BULLISH</v>
      </c>
      <c r="K2171" s="6" t="str">
        <f>OBV!G2171</f>
        <v>NEUTRAL</v>
      </c>
      <c r="L2171" s="6" t="str">
        <f>OBV!H2171</f>
        <v>CONFIRMED BULLISH</v>
      </c>
    </row>
    <row r="2172" spans="1:12" ht="13.5" x14ac:dyDescent="0.25">
      <c r="A2172" s="3">
        <f>RSI!A2172</f>
        <v>45168</v>
      </c>
      <c r="B2172" s="2">
        <f>RSI!B2172</f>
        <v>5.4771999999999998</v>
      </c>
      <c r="C2172" s="2">
        <f>RSI!I2172</f>
        <v>39.065290116465192</v>
      </c>
      <c r="D2172" s="2">
        <f>MACD!E2172</f>
        <v>-1.3855699951512257E-2</v>
      </c>
      <c r="E2172" s="2">
        <f>MACD!F2172</f>
        <v>1.0199649149898821E-2</v>
      </c>
      <c r="F2172" s="2">
        <f>'Moving Avg'!D2172</f>
        <v>5.5936399999999997</v>
      </c>
      <c r="G2172" s="2">
        <f>'Moving Avg'!F2172</f>
        <v>5.594520000000001</v>
      </c>
      <c r="H2172" s="2">
        <f>'Moving Avg'!G2172</f>
        <v>5.6933039999999995</v>
      </c>
      <c r="I2172" s="2">
        <f>'Moving Avg'!H2172</f>
        <v>5.5297600000000013</v>
      </c>
      <c r="J2172" s="6" t="str">
        <f>OBV!F2172</f>
        <v>BEARISH</v>
      </c>
      <c r="K2172" s="6" t="str">
        <f>OBV!G2172</f>
        <v>NEUTRAL</v>
      </c>
      <c r="L2172" s="6" t="str">
        <f>OBV!H2172</f>
        <v>NEUTRAL</v>
      </c>
    </row>
    <row r="2173" spans="1:12" ht="13.5" x14ac:dyDescent="0.25">
      <c r="A2173" s="3">
        <f>RSI!A2173</f>
        <v>45169</v>
      </c>
      <c r="B2173" s="2">
        <f>RSI!B2173</f>
        <v>5.6448</v>
      </c>
      <c r="C2173" s="2">
        <f>RSI!I2173</f>
        <v>51.614814321737612</v>
      </c>
      <c r="D2173" s="2">
        <f>MACD!E2173</f>
        <v>-9.5223193853941623E-3</v>
      </c>
      <c r="E2173" s="2">
        <f>MACD!F2173</f>
        <v>6.2552554428402249E-3</v>
      </c>
      <c r="F2173" s="2">
        <f>'Moving Avg'!D2173</f>
        <v>5.6112799999999998</v>
      </c>
      <c r="G2173" s="2">
        <f>'Moving Avg'!F2173</f>
        <v>5.5989300000000011</v>
      </c>
      <c r="H2173" s="2">
        <f>'Moving Avg'!G2173</f>
        <v>5.6880119999999996</v>
      </c>
      <c r="I2173" s="2">
        <f>'Moving Avg'!H2173</f>
        <v>5.5322960000000014</v>
      </c>
      <c r="J2173" s="6" t="str">
        <f>OBV!F2173</f>
        <v>BEARISH</v>
      </c>
      <c r="K2173" s="6" t="str">
        <f>OBV!G2173</f>
        <v>NEUTRAL</v>
      </c>
      <c r="L2173" s="6" t="str">
        <f>OBV!H2173</f>
        <v>BEARISH DIVERGENCE</v>
      </c>
    </row>
    <row r="2174" spans="1:12" ht="13.5" x14ac:dyDescent="0.25">
      <c r="A2174" s="3">
        <f>RSI!A2174</f>
        <v>45170</v>
      </c>
      <c r="B2174" s="2">
        <f>RSI!B2174</f>
        <v>5.6448</v>
      </c>
      <c r="C2174" s="2">
        <f>RSI!I2174</f>
        <v>51.614814321737612</v>
      </c>
      <c r="D2174" s="2">
        <f>MACD!E2174</f>
        <v>-7.3725503448693885E-3</v>
      </c>
      <c r="E2174" s="2">
        <f>MACD!F2174</f>
        <v>3.5296942852983022E-3</v>
      </c>
      <c r="F2174" s="2">
        <f>'Moving Avg'!D2174</f>
        <v>5.6112799999999998</v>
      </c>
      <c r="G2174" s="2">
        <f>'Moving Avg'!F2174</f>
        <v>5.5989300000000011</v>
      </c>
      <c r="H2174" s="2">
        <f>'Moving Avg'!G2174</f>
        <v>5.6844840000000003</v>
      </c>
      <c r="I2174" s="2">
        <f>'Moving Avg'!H2174</f>
        <v>5.5347905000000024</v>
      </c>
      <c r="J2174" s="6" t="str">
        <f>OBV!F2174</f>
        <v>BEARISH</v>
      </c>
      <c r="K2174" s="6" t="str">
        <f>OBV!G2174</f>
        <v>NEUTRAL</v>
      </c>
      <c r="L2174" s="6" t="str">
        <f>OBV!H2174</f>
        <v>NEUTRAL</v>
      </c>
    </row>
    <row r="2175" spans="1:12" ht="13.5" x14ac:dyDescent="0.25">
      <c r="A2175" s="3">
        <f>RSI!A2175</f>
        <v>45173</v>
      </c>
      <c r="B2175" s="2">
        <f>RSI!B2175</f>
        <v>5.5918999999999999</v>
      </c>
      <c r="C2175" s="2">
        <f>RSI!I2175</f>
        <v>47.996369724684143</v>
      </c>
      <c r="D2175" s="2">
        <f>MACD!E2175</f>
        <v>-3.1552378448020946E-3</v>
      </c>
      <c r="E2175" s="2">
        <f>MACD!F2175</f>
        <v>2.1927078592782227E-3</v>
      </c>
      <c r="F2175" s="2">
        <f>'Moving Avg'!D2175</f>
        <v>5.6006999999999998</v>
      </c>
      <c r="G2175" s="2">
        <f>'Moving Avg'!F2175</f>
        <v>5.5962850000000008</v>
      </c>
      <c r="H2175" s="2">
        <f>'Moving Avg'!G2175</f>
        <v>5.6769000000000007</v>
      </c>
      <c r="I2175" s="2">
        <f>'Moving Avg'!H2175</f>
        <v>5.5371035000000015</v>
      </c>
      <c r="J2175" s="6" t="str">
        <f>OBV!F2175</f>
        <v>BEARISH</v>
      </c>
      <c r="K2175" s="6" t="str">
        <f>OBV!G2175</f>
        <v>NEUTRAL</v>
      </c>
      <c r="L2175" s="6" t="str">
        <f>OBV!H2175</f>
        <v>CONFIRMED BEARISH</v>
      </c>
    </row>
    <row r="2176" spans="1:12" ht="13.5" x14ac:dyDescent="0.25">
      <c r="A2176" s="3">
        <f>RSI!A2176</f>
        <v>45174</v>
      </c>
      <c r="B2176" s="2">
        <f>RSI!B2176</f>
        <v>5.5566000000000004</v>
      </c>
      <c r="C2176" s="2">
        <f>RSI!I2176</f>
        <v>45.694326089469307</v>
      </c>
      <c r="D2176" s="2">
        <f>MACD!E2176</f>
        <v>3.2008359127422281E-3</v>
      </c>
      <c r="E2176" s="2">
        <f>MACD!F2176</f>
        <v>2.3943334699710241E-3</v>
      </c>
      <c r="F2176" s="2">
        <f>'Moving Avg'!D2176</f>
        <v>5.5830599999999997</v>
      </c>
      <c r="G2176" s="2">
        <f>'Moving Avg'!F2176</f>
        <v>5.5918750000000008</v>
      </c>
      <c r="H2176" s="2">
        <f>'Moving Avg'!G2176</f>
        <v>5.6716080000000009</v>
      </c>
      <c r="I2176" s="2">
        <f>'Moving Avg'!H2176</f>
        <v>5.5390745000000026</v>
      </c>
      <c r="J2176" s="6" t="str">
        <f>OBV!F2176</f>
        <v>BEARISH</v>
      </c>
      <c r="K2176" s="6" t="str">
        <f>OBV!G2176</f>
        <v>NEUTRAL</v>
      </c>
      <c r="L2176" s="6" t="str">
        <f>OBV!H2176</f>
        <v>CONFIRMED BEARISH</v>
      </c>
    </row>
    <row r="2177" spans="1:12" ht="13.5" x14ac:dyDescent="0.25">
      <c r="A2177" s="3">
        <f>RSI!A2177</f>
        <v>45175</v>
      </c>
      <c r="B2177" s="2">
        <f>RSI!B2177</f>
        <v>5.5566000000000004</v>
      </c>
      <c r="C2177" s="2">
        <f>RSI!I2177</f>
        <v>45.694326089469307</v>
      </c>
      <c r="D2177" s="2">
        <f>MACD!E2177</f>
        <v>-1.4113930640895056E-2</v>
      </c>
      <c r="E2177" s="2">
        <f>MACD!F2177</f>
        <v>-9.0731935220219207E-4</v>
      </c>
      <c r="F2177" s="2">
        <f>'Moving Avg'!D2177</f>
        <v>5.5989399999999998</v>
      </c>
      <c r="G2177" s="2">
        <f>'Moving Avg'!F2177</f>
        <v>5.5918750000000008</v>
      </c>
      <c r="H2177" s="2">
        <f>'Moving Avg'!G2177</f>
        <v>5.6663160000000019</v>
      </c>
      <c r="I2177" s="2">
        <f>'Moving Avg'!H2177</f>
        <v>5.539887000000002</v>
      </c>
      <c r="J2177" s="6" t="str">
        <f>OBV!F2177</f>
        <v>BEARISH</v>
      </c>
      <c r="K2177" s="6" t="str">
        <f>OBV!G2177</f>
        <v>NEUTRAL</v>
      </c>
      <c r="L2177" s="6" t="str">
        <f>OBV!H2177</f>
        <v>BEARISH DIVERGENCE</v>
      </c>
    </row>
    <row r="2178" spans="1:12" ht="13.5" x14ac:dyDescent="0.25">
      <c r="A2178" s="3">
        <f>RSI!A2178</f>
        <v>45176</v>
      </c>
      <c r="B2178" s="2">
        <f>RSI!B2178</f>
        <v>5.5566000000000004</v>
      </c>
      <c r="C2178" s="2">
        <f>RSI!I2178</f>
        <v>45.694326089469314</v>
      </c>
      <c r="D2178" s="2">
        <f>MACD!E2178</f>
        <v>-1.6208247107238449E-2</v>
      </c>
      <c r="E2178" s="2">
        <f>MACD!F2178</f>
        <v>-3.967504903209444E-3</v>
      </c>
      <c r="F2178" s="2">
        <f>'Moving Avg'!D2178</f>
        <v>5.5812999999999997</v>
      </c>
      <c r="G2178" s="2">
        <f>'Moving Avg'!F2178</f>
        <v>5.587905000000001</v>
      </c>
      <c r="H2178" s="2">
        <f>'Moving Avg'!G2178</f>
        <v>5.6610240000000021</v>
      </c>
      <c r="I2178" s="2">
        <f>'Moving Avg'!H2178</f>
        <v>5.5407825000000015</v>
      </c>
      <c r="J2178" s="6" t="str">
        <f>OBV!F2178</f>
        <v>BEARISH</v>
      </c>
      <c r="K2178" s="6" t="str">
        <f>OBV!G2178</f>
        <v>NEUTRAL</v>
      </c>
      <c r="L2178" s="6" t="str">
        <f>OBV!H2178</f>
        <v>CONFIRMED BEARISH</v>
      </c>
    </row>
    <row r="2179" spans="1:12" ht="13.5" x14ac:dyDescent="0.25">
      <c r="A2179" s="3">
        <f>RSI!A2179</f>
        <v>45177</v>
      </c>
      <c r="B2179" s="2">
        <f>RSI!B2179</f>
        <v>5.5566000000000004</v>
      </c>
      <c r="C2179" s="2">
        <f>RSI!I2179</f>
        <v>45.694326089469314</v>
      </c>
      <c r="D2179" s="2">
        <f>MACD!E2179</f>
        <v>-4.0951532035791161E-3</v>
      </c>
      <c r="E2179" s="2">
        <f>MACD!F2179</f>
        <v>-3.9930345632833786E-3</v>
      </c>
      <c r="F2179" s="2">
        <f>'Moving Avg'!D2179</f>
        <v>5.5636600000000005</v>
      </c>
      <c r="G2179" s="2">
        <f>'Moving Avg'!F2179</f>
        <v>5.587905000000001</v>
      </c>
      <c r="H2179" s="2">
        <f>'Moving Avg'!G2179</f>
        <v>5.6557320000000031</v>
      </c>
      <c r="I2179" s="2">
        <f>'Moving Avg'!H2179</f>
        <v>5.541678000000001</v>
      </c>
      <c r="J2179" s="6" t="str">
        <f>OBV!F2179</f>
        <v>BEARISH</v>
      </c>
      <c r="K2179" s="6" t="str">
        <f>OBV!G2179</f>
        <v>NEUTRAL</v>
      </c>
      <c r="L2179" s="6" t="str">
        <f>OBV!H2179</f>
        <v>CONFIRMED BEARISH</v>
      </c>
    </row>
    <row r="2180" spans="1:12" ht="13.5" x14ac:dyDescent="0.25">
      <c r="A2180" s="3">
        <f>RSI!A2180</f>
        <v>45180</v>
      </c>
      <c r="B2180" s="2">
        <f>RSI!B2180</f>
        <v>5.3536999999999999</v>
      </c>
      <c r="C2180" s="2">
        <f>RSI!I2180</f>
        <v>33.333818557855651</v>
      </c>
      <c r="D2180" s="2">
        <f>MACD!E2180</f>
        <v>2.1476588780241279E-2</v>
      </c>
      <c r="E2180" s="2">
        <f>MACD!F2180</f>
        <v>1.1008901054215528E-3</v>
      </c>
      <c r="F2180" s="2">
        <f>'Moving Avg'!D2180</f>
        <v>5.5160200000000001</v>
      </c>
      <c r="G2180" s="2">
        <f>'Moving Avg'!F2180</f>
        <v>5.5777600000000014</v>
      </c>
      <c r="H2180" s="2">
        <f>'Moving Avg'!G2180</f>
        <v>5.649910000000002</v>
      </c>
      <c r="I2180" s="2">
        <f>'Moving Avg'!H2180</f>
        <v>5.5415589999999995</v>
      </c>
      <c r="J2180" s="6" t="str">
        <f>OBV!F2180</f>
        <v>BEARISH</v>
      </c>
      <c r="K2180" s="6" t="str">
        <f>OBV!G2180</f>
        <v>NEUTRAL</v>
      </c>
      <c r="L2180" s="6" t="str">
        <f>OBV!H2180</f>
        <v>CONFIRMED BEARISH</v>
      </c>
    </row>
    <row r="2181" spans="1:12" ht="13.5" x14ac:dyDescent="0.25">
      <c r="A2181" s="3">
        <f>RSI!A2181</f>
        <v>45181</v>
      </c>
      <c r="B2181" s="2">
        <f>RSI!B2181</f>
        <v>5.5388999999999999</v>
      </c>
      <c r="C2181" s="2">
        <f>RSI!I2181</f>
        <v>47.336911489730056</v>
      </c>
      <c r="D2181" s="2">
        <f>MACD!E2181</f>
        <v>3.0865542314228556E-2</v>
      </c>
      <c r="E2181" s="2">
        <f>MACD!F2181</f>
        <v>7.053820547182954E-3</v>
      </c>
      <c r="F2181" s="2">
        <f>'Moving Avg'!D2181</f>
        <v>5.5124800000000009</v>
      </c>
      <c r="G2181" s="2">
        <f>'Moving Avg'!F2181</f>
        <v>5.5768750000000011</v>
      </c>
      <c r="H2181" s="2">
        <f>'Moving Avg'!G2181</f>
        <v>5.6486740000000024</v>
      </c>
      <c r="I2181" s="2">
        <f>'Moving Avg'!H2181</f>
        <v>5.5423660000000021</v>
      </c>
      <c r="J2181" s="6" t="str">
        <f>OBV!F2181</f>
        <v>BEARISH</v>
      </c>
      <c r="K2181" s="6" t="str">
        <f>OBV!G2181</f>
        <v>NEUTRAL</v>
      </c>
      <c r="L2181" s="6" t="str">
        <f>OBV!H2181</f>
        <v>CONFIRMED BEARISH</v>
      </c>
    </row>
    <row r="2182" spans="1:12" ht="13.5" x14ac:dyDescent="0.25">
      <c r="A2182" s="3">
        <f>RSI!A2182</f>
        <v>45182</v>
      </c>
      <c r="B2182" s="2">
        <f>RSI!B2182</f>
        <v>5.5477999999999996</v>
      </c>
      <c r="C2182" s="2">
        <f>RSI!I2182</f>
        <v>47.903232760171548</v>
      </c>
      <c r="D2182" s="2">
        <f>MACD!E2182</f>
        <v>1.2632778931291888E-2</v>
      </c>
      <c r="E2182" s="2">
        <f>MACD!F2182</f>
        <v>8.1696122240047415E-3</v>
      </c>
      <c r="F2182" s="2">
        <f>'Moving Avg'!D2182</f>
        <v>5.5107200000000001</v>
      </c>
      <c r="G2182" s="2">
        <f>'Moving Avg'!F2182</f>
        <v>5.5764350000000009</v>
      </c>
      <c r="H2182" s="2">
        <f>'Moving Avg'!G2182</f>
        <v>5.6476160000000029</v>
      </c>
      <c r="I2182" s="2">
        <f>'Moving Avg'!H2182</f>
        <v>5.5442100000000014</v>
      </c>
      <c r="J2182" s="6" t="str">
        <f>OBV!F2182</f>
        <v>BEARISH</v>
      </c>
      <c r="K2182" s="6" t="str">
        <f>OBV!G2182</f>
        <v>NEUTRAL</v>
      </c>
      <c r="L2182" s="6" t="str">
        <f>OBV!H2182</f>
        <v>CONFIRMED BEARISH</v>
      </c>
    </row>
    <row r="2183" spans="1:12" ht="13.5" x14ac:dyDescent="0.25">
      <c r="A2183" s="3">
        <f>RSI!A2183</f>
        <v>45183</v>
      </c>
      <c r="B2183" s="2">
        <f>RSI!B2183</f>
        <v>5.5477999999999996</v>
      </c>
      <c r="C2183" s="2">
        <f>RSI!I2183</f>
        <v>47.903232760171548</v>
      </c>
      <c r="D2183" s="2">
        <f>MACD!E2183</f>
        <v>2.3183944042309612E-2</v>
      </c>
      <c r="E2183" s="2">
        <f>MACD!F2183</f>
        <v>1.1172478587665716E-2</v>
      </c>
      <c r="F2183" s="2">
        <f>'Moving Avg'!D2183</f>
        <v>5.5089599999999992</v>
      </c>
      <c r="G2183" s="2">
        <f>'Moving Avg'!F2183</f>
        <v>5.5715850000000007</v>
      </c>
      <c r="H2183" s="2">
        <f>'Moving Avg'!G2183</f>
        <v>5.6467340000000021</v>
      </c>
      <c r="I2183" s="2">
        <f>'Moving Avg'!H2183</f>
        <v>5.5454750000000015</v>
      </c>
      <c r="J2183" s="6" t="str">
        <f>OBV!F2183</f>
        <v>BEARISH</v>
      </c>
      <c r="K2183" s="6" t="str">
        <f>OBV!G2183</f>
        <v>NEUTRAL</v>
      </c>
      <c r="L2183" s="6" t="str">
        <f>OBV!H2183</f>
        <v>CONFIRMED BEARISH</v>
      </c>
    </row>
    <row r="2184" spans="1:12" ht="13.5" x14ac:dyDescent="0.25">
      <c r="A2184" s="3">
        <f>RSI!A2184</f>
        <v>45184</v>
      </c>
      <c r="B2184" s="2">
        <f>RSI!B2184</f>
        <v>5.5388999999999999</v>
      </c>
      <c r="C2184" s="2">
        <f>RSI!I2184</f>
        <v>47.313156908793815</v>
      </c>
      <c r="D2184" s="2">
        <f>MACD!E2184</f>
        <v>3.2950994268408529E-2</v>
      </c>
      <c r="E2184" s="2">
        <f>MACD!F2184</f>
        <v>1.5528181723814278E-2</v>
      </c>
      <c r="F2184" s="2">
        <f>'Moving Avg'!D2184</f>
        <v>5.5054199999999991</v>
      </c>
      <c r="G2184" s="2">
        <f>'Moving Avg'!F2184</f>
        <v>5.5667300000000006</v>
      </c>
      <c r="H2184" s="2">
        <f>'Moving Avg'!G2184</f>
        <v>5.6454980000000026</v>
      </c>
      <c r="I2184" s="2">
        <f>'Moving Avg'!H2184</f>
        <v>5.5459510000000023</v>
      </c>
      <c r="J2184" s="6" t="str">
        <f>OBV!F2184</f>
        <v>BEARISH</v>
      </c>
      <c r="K2184" s="6" t="str">
        <f>OBV!G2184</f>
        <v>NEUTRAL</v>
      </c>
      <c r="L2184" s="6" t="str">
        <f>OBV!H2184</f>
        <v>CONFIRMED BEARISH</v>
      </c>
    </row>
    <row r="2185" spans="1:12" ht="13.5" x14ac:dyDescent="0.25">
      <c r="A2185" s="3">
        <f>RSI!A2185</f>
        <v>45187</v>
      </c>
      <c r="B2185" s="2">
        <f>RSI!B2185</f>
        <v>5.5388999999999999</v>
      </c>
      <c r="C2185" s="2">
        <f>RSI!I2185</f>
        <v>47.313156908793822</v>
      </c>
      <c r="D2185" s="2">
        <f>MACD!E2185</f>
        <v>3.3296107758731708E-2</v>
      </c>
      <c r="E2185" s="2">
        <f>MACD!F2185</f>
        <v>1.9081766930797765E-2</v>
      </c>
      <c r="F2185" s="2">
        <f>'Moving Avg'!D2185</f>
        <v>5.5424600000000002</v>
      </c>
      <c r="G2185" s="2">
        <f>'Moving Avg'!F2185</f>
        <v>5.5623200000000006</v>
      </c>
      <c r="H2185" s="2">
        <f>'Moving Avg'!G2185</f>
        <v>5.644262000000003</v>
      </c>
      <c r="I2185" s="2">
        <f>'Moving Avg'!H2185</f>
        <v>5.5464270000000022</v>
      </c>
      <c r="J2185" s="6" t="str">
        <f>OBV!F2185</f>
        <v>BEARISH</v>
      </c>
      <c r="K2185" s="6" t="str">
        <f>OBV!G2185</f>
        <v>NEUTRAL</v>
      </c>
      <c r="L2185" s="6" t="str">
        <f>OBV!H2185</f>
        <v>BEARISH DIVERGENCE</v>
      </c>
    </row>
    <row r="2186" spans="1:12" ht="13.5" x14ac:dyDescent="0.25">
      <c r="A2186" s="3">
        <f>RSI!A2186</f>
        <v>45188</v>
      </c>
      <c r="B2186" s="2">
        <f>RSI!B2186</f>
        <v>5.5388999999999999</v>
      </c>
      <c r="C2186" s="2">
        <f>RSI!I2186</f>
        <v>47.313156908793822</v>
      </c>
      <c r="D2186" s="2">
        <f>MACD!E2186</f>
        <v>2.8360272370710149E-2</v>
      </c>
      <c r="E2186" s="2">
        <f>MACD!F2186</f>
        <v>2.0937468018780242E-2</v>
      </c>
      <c r="F2186" s="2">
        <f>'Moving Avg'!D2186</f>
        <v>5.5424600000000002</v>
      </c>
      <c r="G2186" s="2">
        <f>'Moving Avg'!F2186</f>
        <v>5.5579099999999997</v>
      </c>
      <c r="H2186" s="2">
        <f>'Moving Avg'!G2186</f>
        <v>5.6380880000000033</v>
      </c>
      <c r="I2186" s="2">
        <f>'Moving Avg'!H2186</f>
        <v>5.5469030000000021</v>
      </c>
      <c r="J2186" s="6" t="str">
        <f>OBV!F2186</f>
        <v>BEARISH</v>
      </c>
      <c r="K2186" s="6" t="str">
        <f>OBV!G2186</f>
        <v>NEUTRAL</v>
      </c>
      <c r="L2186" s="6" t="str">
        <f>OBV!H2186</f>
        <v>NEUTRAL</v>
      </c>
    </row>
    <row r="2187" spans="1:12" ht="13.5" x14ac:dyDescent="0.25">
      <c r="A2187" s="3">
        <f>RSI!A2187</f>
        <v>45189</v>
      </c>
      <c r="B2187" s="2">
        <f>RSI!B2187</f>
        <v>5.5388999999999999</v>
      </c>
      <c r="C2187" s="2">
        <f>RSI!I2187</f>
        <v>47.313156908793815</v>
      </c>
      <c r="D2187" s="2">
        <f>MACD!E2187</f>
        <v>2.4371680287550213E-2</v>
      </c>
      <c r="E2187" s="2">
        <f>MACD!F2187</f>
        <v>2.1624310472534235E-2</v>
      </c>
      <c r="F2187" s="2">
        <f>'Moving Avg'!D2187</f>
        <v>5.5406799999999992</v>
      </c>
      <c r="G2187" s="2">
        <f>'Moving Avg'!F2187</f>
        <v>5.5609950000000001</v>
      </c>
      <c r="H2187" s="2">
        <f>'Moving Avg'!G2187</f>
        <v>5.6319140000000036</v>
      </c>
      <c r="I2187" s="2">
        <f>'Moving Avg'!H2187</f>
        <v>5.547337500000002</v>
      </c>
      <c r="J2187" s="6" t="str">
        <f>OBV!F2187</f>
        <v>BEARISH</v>
      </c>
      <c r="K2187" s="6" t="str">
        <f>OBV!G2187</f>
        <v>NEUTRAL</v>
      </c>
      <c r="L2187" s="6" t="str">
        <f>OBV!H2187</f>
        <v>CONFIRMED BEARISH</v>
      </c>
    </row>
    <row r="2188" spans="1:12" ht="13.5" x14ac:dyDescent="0.25">
      <c r="A2188" s="3">
        <f>RSI!A2188</f>
        <v>45190</v>
      </c>
      <c r="B2188" s="2">
        <f>RSI!B2188</f>
        <v>5.5388999999999999</v>
      </c>
      <c r="C2188" s="2">
        <f>RSI!I2188</f>
        <v>47.313156908793815</v>
      </c>
      <c r="D2188" s="2">
        <f>MACD!E2188</f>
        <v>2.1170684435643849E-2</v>
      </c>
      <c r="E2188" s="2">
        <f>MACD!F2188</f>
        <v>2.1533585265156158E-2</v>
      </c>
      <c r="F2188" s="2">
        <f>'Moving Avg'!D2188</f>
        <v>5.5388999999999999</v>
      </c>
      <c r="G2188" s="2">
        <f>'Moving Avg'!F2188</f>
        <v>5.5601099999999999</v>
      </c>
      <c r="H2188" s="2">
        <f>'Moving Avg'!G2188</f>
        <v>5.6246800000000032</v>
      </c>
      <c r="I2188" s="2">
        <f>'Moving Avg'!H2188</f>
        <v>5.5474410000000027</v>
      </c>
      <c r="J2188" s="6" t="str">
        <f>OBV!F2188</f>
        <v>BEARISH</v>
      </c>
      <c r="K2188" s="6" t="str">
        <f>OBV!G2188</f>
        <v>NEUTRAL</v>
      </c>
      <c r="L2188" s="6" t="str">
        <f>OBV!H2188</f>
        <v>CONFIRMED BEARISH</v>
      </c>
    </row>
    <row r="2189" spans="1:12" ht="13.5" x14ac:dyDescent="0.25">
      <c r="A2189" s="3">
        <f>RSI!A2189</f>
        <v>45191</v>
      </c>
      <c r="B2189" s="2">
        <f>RSI!B2189</f>
        <v>5.5388999999999999</v>
      </c>
      <c r="C2189" s="2">
        <f>RSI!I2189</f>
        <v>47.313156908793822</v>
      </c>
      <c r="D2189" s="2">
        <f>MACD!E2189</f>
        <v>1.8623229743289116E-2</v>
      </c>
      <c r="E2189" s="2">
        <f>MACD!F2189</f>
        <v>2.0951514160782753E-2</v>
      </c>
      <c r="F2189" s="2">
        <f>'Moving Avg'!D2189</f>
        <v>5.5388999999999999</v>
      </c>
      <c r="G2189" s="2">
        <f>'Moving Avg'!F2189</f>
        <v>5.5548149999999996</v>
      </c>
      <c r="H2189" s="2">
        <f>'Moving Avg'!G2189</f>
        <v>5.6174460000000037</v>
      </c>
      <c r="I2189" s="2">
        <f>'Moving Avg'!H2189</f>
        <v>5.5463035000000023</v>
      </c>
      <c r="J2189" s="6" t="str">
        <f>OBV!F2189</f>
        <v>NEUTRAL</v>
      </c>
      <c r="K2189" s="6" t="str">
        <f>OBV!G2189</f>
        <v>NEUTRAL</v>
      </c>
      <c r="L2189" s="6" t="str">
        <f>OBV!H2189</f>
        <v>NEUTRAL</v>
      </c>
    </row>
    <row r="2190" spans="1:12" ht="13.5" x14ac:dyDescent="0.25">
      <c r="A2190" s="3">
        <f>RSI!A2190</f>
        <v>45194</v>
      </c>
      <c r="B2190" s="2">
        <f>RSI!B2190</f>
        <v>5.2919999999999998</v>
      </c>
      <c r="C2190" s="2">
        <f>RSI!I2190</f>
        <v>30.861757242931816</v>
      </c>
      <c r="D2190" s="2">
        <f>MACD!E2190</f>
        <v>3.6903438191551174E-3</v>
      </c>
      <c r="E2190" s="2">
        <f>MACD!F2190</f>
        <v>1.7499280092457228E-2</v>
      </c>
      <c r="F2190" s="2">
        <f>'Moving Avg'!D2190</f>
        <v>5.4895200000000006</v>
      </c>
      <c r="G2190" s="2">
        <f>'Moving Avg'!F2190</f>
        <v>5.5371749999999995</v>
      </c>
      <c r="H2190" s="2">
        <f>'Moving Avg'!G2190</f>
        <v>5.6056280000000029</v>
      </c>
      <c r="I2190" s="2">
        <f>'Moving Avg'!H2190</f>
        <v>5.543931500000002</v>
      </c>
      <c r="J2190" s="6" t="str">
        <f>OBV!F2190</f>
        <v>BEARISH</v>
      </c>
      <c r="K2190" s="6" t="str">
        <f>OBV!G2190</f>
        <v>NEUTRAL</v>
      </c>
      <c r="L2190" s="6" t="str">
        <f>OBV!H2190</f>
        <v>CONFIRMED BEARISH</v>
      </c>
    </row>
    <row r="2191" spans="1:12" ht="13.5" x14ac:dyDescent="0.25">
      <c r="A2191" s="3">
        <f>RSI!A2191</f>
        <v>45195</v>
      </c>
      <c r="B2191" s="2">
        <f>RSI!B2191</f>
        <v>5.2919999999999998</v>
      </c>
      <c r="C2191" s="2">
        <f>RSI!I2191</f>
        <v>30.861757242931816</v>
      </c>
      <c r="D2191" s="2">
        <f>MACD!E2191</f>
        <v>2.1144175715413382E-2</v>
      </c>
      <c r="E2191" s="2">
        <f>MACD!F2191</f>
        <v>1.8228259217048459E-2</v>
      </c>
      <c r="F2191" s="2">
        <f>'Moving Avg'!D2191</f>
        <v>5.4401400000000013</v>
      </c>
      <c r="G2191" s="2">
        <f>'Moving Avg'!F2191</f>
        <v>5.5195349999999994</v>
      </c>
      <c r="H2191" s="2">
        <f>'Moving Avg'!G2191</f>
        <v>5.5934560000000033</v>
      </c>
      <c r="I2191" s="2">
        <f>'Moving Avg'!H2191</f>
        <v>5.5414770000000022</v>
      </c>
      <c r="J2191" s="6" t="str">
        <f>OBV!F2191</f>
        <v>BEARISH</v>
      </c>
      <c r="K2191" s="6" t="str">
        <f>OBV!G2191</f>
        <v>NEUTRAL</v>
      </c>
      <c r="L2191" s="6" t="str">
        <f>OBV!H2191</f>
        <v>CONFIRMED BEARISH</v>
      </c>
    </row>
    <row r="2192" spans="1:12" ht="13.5" x14ac:dyDescent="0.25">
      <c r="A2192" s="3">
        <f>RSI!A2192</f>
        <v>45197</v>
      </c>
      <c r="B2192" s="2">
        <f>RSI!B2192</f>
        <v>5.5301</v>
      </c>
      <c r="C2192" s="2">
        <f>RSI!I2192</f>
        <v>50.220563540987072</v>
      </c>
      <c r="D2192" s="2">
        <f>MACD!E2192</f>
        <v>2.1123740013446302E-2</v>
      </c>
      <c r="E2192" s="2">
        <f>MACD!F2192</f>
        <v>1.8807355376328029E-2</v>
      </c>
      <c r="F2192" s="2">
        <f>'Moving Avg'!D2192</f>
        <v>5.4383800000000004</v>
      </c>
      <c r="G2192" s="2">
        <f>'Moving Avg'!F2192</f>
        <v>5.5221800000000005</v>
      </c>
      <c r="H2192" s="2">
        <f>'Moving Avg'!G2192</f>
        <v>5.5876340000000031</v>
      </c>
      <c r="I2192" s="2">
        <f>'Moving Avg'!H2192</f>
        <v>5.5398405000000022</v>
      </c>
      <c r="J2192" s="6" t="str">
        <f>OBV!F2192</f>
        <v>BEARISH</v>
      </c>
      <c r="K2192" s="6" t="str">
        <f>OBV!G2192</f>
        <v>NEUTRAL</v>
      </c>
      <c r="L2192" s="6" t="str">
        <f>OBV!H2192</f>
        <v>CONFIRMED BEARISH</v>
      </c>
    </row>
    <row r="2193" spans="1:12" ht="13.5" x14ac:dyDescent="0.25">
      <c r="A2193" s="3">
        <f>RSI!A2193</f>
        <v>45198</v>
      </c>
      <c r="B2193" s="2">
        <f>RSI!B2193</f>
        <v>5.5301</v>
      </c>
      <c r="C2193" s="2">
        <f>RSI!I2193</f>
        <v>50.220563540987065</v>
      </c>
      <c r="D2193" s="2">
        <f>MACD!E2193</f>
        <v>2.1068712155626557E-2</v>
      </c>
      <c r="E2193" s="2">
        <f>MACD!F2193</f>
        <v>1.9259626732187736E-2</v>
      </c>
      <c r="F2193" s="2">
        <f>'Moving Avg'!D2193</f>
        <v>5.4366200000000005</v>
      </c>
      <c r="G2193" s="2">
        <f>'Moving Avg'!F2193</f>
        <v>5.516445</v>
      </c>
      <c r="H2193" s="2">
        <f>'Moving Avg'!G2193</f>
        <v>5.5826940000000027</v>
      </c>
      <c r="I2193" s="2">
        <f>'Moving Avg'!H2193</f>
        <v>5.5382455000000013</v>
      </c>
      <c r="J2193" s="6" t="str">
        <f>OBV!F2193</f>
        <v>BEARISH</v>
      </c>
      <c r="K2193" s="6" t="str">
        <f>OBV!G2193</f>
        <v>NEUTRAL</v>
      </c>
      <c r="L2193" s="6" t="str">
        <f>OBV!H2193</f>
        <v>CONFIRMED BEARISH</v>
      </c>
    </row>
    <row r="2194" spans="1:12" ht="13.5" x14ac:dyDescent="0.25">
      <c r="A2194" s="3">
        <f>RSI!A2194</f>
        <v>45201</v>
      </c>
      <c r="B2194" s="2">
        <f>RSI!B2194</f>
        <v>5.5301</v>
      </c>
      <c r="C2194" s="2">
        <f>RSI!I2194</f>
        <v>50.220563540987072</v>
      </c>
      <c r="D2194" s="2">
        <f>MACD!E2194</f>
        <v>1.961797851026148E-2</v>
      </c>
      <c r="E2194" s="2">
        <f>MACD!F2194</f>
        <v>1.9331297087802485E-2</v>
      </c>
      <c r="F2194" s="2">
        <f>'Moving Avg'!D2194</f>
        <v>5.4348600000000005</v>
      </c>
      <c r="G2194" s="2">
        <f>'Moving Avg'!F2194</f>
        <v>5.5107100000000004</v>
      </c>
      <c r="H2194" s="2">
        <f>'Moving Avg'!G2194</f>
        <v>5.5777540000000032</v>
      </c>
      <c r="I2194" s="2">
        <f>'Moving Avg'!H2194</f>
        <v>5.536650500000003</v>
      </c>
      <c r="J2194" s="6" t="str">
        <f>OBV!F2194</f>
        <v>BEARISH</v>
      </c>
      <c r="K2194" s="6" t="str">
        <f>OBV!G2194</f>
        <v>NEUTRAL</v>
      </c>
      <c r="L2194" s="6" t="str">
        <f>OBV!H2194</f>
        <v>CONFIRMED BEARISH</v>
      </c>
    </row>
    <row r="2195" spans="1:12" ht="13.5" x14ac:dyDescent="0.25">
      <c r="A2195" s="3">
        <f>RSI!A2195</f>
        <v>45202</v>
      </c>
      <c r="B2195" s="2">
        <f>RSI!B2195</f>
        <v>5.5301</v>
      </c>
      <c r="C2195" s="2">
        <f>RSI!I2195</f>
        <v>50.220563540987072</v>
      </c>
      <c r="D2195" s="2">
        <f>MACD!E2195</f>
        <v>1.8358082024460209E-2</v>
      </c>
      <c r="E2195" s="2">
        <f>MACD!F2195</f>
        <v>1.913665407513403E-2</v>
      </c>
      <c r="F2195" s="2">
        <f>'Moving Avg'!D2195</f>
        <v>5.4824800000000007</v>
      </c>
      <c r="G2195" s="2">
        <f>'Moving Avg'!F2195</f>
        <v>5.5076200000000011</v>
      </c>
      <c r="H2195" s="2">
        <f>'Moving Avg'!G2195</f>
        <v>5.5728140000000028</v>
      </c>
      <c r="I2195" s="2">
        <f>'Moving Avg'!H2195</f>
        <v>5.5350555000000021</v>
      </c>
      <c r="J2195" s="6" t="str">
        <f>OBV!F2195</f>
        <v>BULLISH</v>
      </c>
      <c r="K2195" s="6" t="str">
        <f>OBV!G2195</f>
        <v>NEUTRAL</v>
      </c>
      <c r="L2195" s="6" t="str">
        <f>OBV!H2195</f>
        <v>CONFIRMED BULLISH</v>
      </c>
    </row>
    <row r="2196" spans="1:12" ht="13.5" x14ac:dyDescent="0.25">
      <c r="A2196" s="3">
        <f>RSI!A2196</f>
        <v>45203</v>
      </c>
      <c r="B2196" s="2">
        <f>RSI!B2196</f>
        <v>5.5301</v>
      </c>
      <c r="C2196" s="2">
        <f>RSI!I2196</f>
        <v>50.220563540987072</v>
      </c>
      <c r="D2196" s="2">
        <f>MACD!E2196</f>
        <v>1.7262059626473203E-2</v>
      </c>
      <c r="E2196" s="2">
        <f>MACD!F2196</f>
        <v>1.8761735185401866E-2</v>
      </c>
      <c r="F2196" s="2">
        <f>'Moving Avg'!D2196</f>
        <v>5.5301</v>
      </c>
      <c r="G2196" s="2">
        <f>'Moving Avg'!F2196</f>
        <v>5.5062950000000015</v>
      </c>
      <c r="H2196" s="2">
        <f>'Moving Avg'!G2196</f>
        <v>5.5682280000000022</v>
      </c>
      <c r="I2196" s="2">
        <f>'Moving Avg'!H2196</f>
        <v>5.5334605000000021</v>
      </c>
      <c r="J2196" s="6" t="str">
        <f>OBV!F2196</f>
        <v>BULLISH</v>
      </c>
      <c r="K2196" s="6" t="str">
        <f>OBV!G2196</f>
        <v>NEUTRAL</v>
      </c>
      <c r="L2196" s="6" t="str">
        <f>OBV!H2196</f>
        <v>CONFIRMED BULLISH</v>
      </c>
    </row>
    <row r="2197" spans="1:12" ht="13.5" x14ac:dyDescent="0.25">
      <c r="A2197" s="3">
        <f>RSI!A2197</f>
        <v>45204</v>
      </c>
      <c r="B2197" s="2">
        <f>RSI!B2197</f>
        <v>5.5301</v>
      </c>
      <c r="C2197" s="2">
        <f>RSI!I2197</f>
        <v>50.220563540987072</v>
      </c>
      <c r="D2197" s="2">
        <f>MACD!E2197</f>
        <v>1.6306918891566546E-2</v>
      </c>
      <c r="E2197" s="2">
        <f>MACD!F2197</f>
        <v>1.8270771926634802E-2</v>
      </c>
      <c r="F2197" s="2">
        <f>'Moving Avg'!D2197</f>
        <v>5.5301</v>
      </c>
      <c r="G2197" s="2">
        <f>'Moving Avg'!F2197</f>
        <v>5.504970000000001</v>
      </c>
      <c r="H2197" s="2">
        <f>'Moving Avg'!G2197</f>
        <v>5.5641700000000025</v>
      </c>
      <c r="I2197" s="2">
        <f>'Moving Avg'!H2197</f>
        <v>5.5319895000000017</v>
      </c>
      <c r="J2197" s="6" t="str">
        <f>OBV!F2197</f>
        <v>NEUTRAL</v>
      </c>
      <c r="K2197" s="6" t="str">
        <f>OBV!G2197</f>
        <v>NEUTRAL</v>
      </c>
      <c r="L2197" s="6" t="str">
        <f>OBV!H2197</f>
        <v>NEUTRAL</v>
      </c>
    </row>
    <row r="2198" spans="1:12" ht="13.5" x14ac:dyDescent="0.25">
      <c r="A2198" s="3">
        <f>RSI!A2198</f>
        <v>45205</v>
      </c>
      <c r="B2198" s="2">
        <f>RSI!B2198</f>
        <v>5.5301</v>
      </c>
      <c r="C2198" s="2">
        <f>RSI!I2198</f>
        <v>50.220563540987072</v>
      </c>
      <c r="D2198" s="2">
        <f>MACD!E2198</f>
        <v>1.5473040322719456E-2</v>
      </c>
      <c r="E2198" s="2">
        <f>MACD!F2198</f>
        <v>1.7711225605851734E-2</v>
      </c>
      <c r="F2198" s="2">
        <f>'Moving Avg'!D2198</f>
        <v>5.5301</v>
      </c>
      <c r="G2198" s="2">
        <f>'Moving Avg'!F2198</f>
        <v>5.5036450000000006</v>
      </c>
      <c r="H2198" s="2">
        <f>'Moving Avg'!G2198</f>
        <v>5.5618760000000034</v>
      </c>
      <c r="I2198" s="2">
        <f>'Moving Avg'!H2198</f>
        <v>5.5306015000000013</v>
      </c>
      <c r="J2198" s="6" t="str">
        <f>OBV!F2198</f>
        <v>NEUTRAL</v>
      </c>
      <c r="K2198" s="6" t="str">
        <f>OBV!G2198</f>
        <v>NEUTRAL</v>
      </c>
      <c r="L2198" s="6" t="str">
        <f>OBV!H2198</f>
        <v>NEUTRAL</v>
      </c>
    </row>
    <row r="2199" spans="1:12" ht="13.5" x14ac:dyDescent="0.25">
      <c r="A2199" s="3">
        <f>RSI!A2199</f>
        <v>45208</v>
      </c>
      <c r="B2199" s="2">
        <f>RSI!B2199</f>
        <v>5.3802000000000003</v>
      </c>
      <c r="C2199" s="2">
        <f>RSI!I2199</f>
        <v>38.746286252279944</v>
      </c>
      <c r="D2199" s="2">
        <f>MACD!E2199</f>
        <v>2.584737431780848E-2</v>
      </c>
      <c r="E2199" s="2">
        <f>MACD!F2199</f>
        <v>1.9338455348243085E-2</v>
      </c>
      <c r="F2199" s="2">
        <f>'Moving Avg'!D2199</f>
        <v>5.5001199999999999</v>
      </c>
      <c r="G2199" s="2">
        <f>'Moving Avg'!F2199</f>
        <v>5.4948250000000005</v>
      </c>
      <c r="H2199" s="2">
        <f>'Moving Avg'!G2199</f>
        <v>5.5565840000000026</v>
      </c>
      <c r="I2199" s="2">
        <f>'Moving Avg'!H2199</f>
        <v>5.5283395000000004</v>
      </c>
      <c r="J2199" s="6" t="str">
        <f>OBV!F2199</f>
        <v>BEARISH</v>
      </c>
      <c r="K2199" s="6" t="str">
        <f>OBV!G2199</f>
        <v>NEUTRAL</v>
      </c>
      <c r="L2199" s="6" t="str">
        <f>OBV!H2199</f>
        <v>CONFIRMED BEARISH</v>
      </c>
    </row>
    <row r="2200" spans="1:12" ht="13.5" x14ac:dyDescent="0.25">
      <c r="A2200" s="3">
        <f>RSI!A2200</f>
        <v>45209</v>
      </c>
      <c r="B2200" s="2">
        <f>RSI!B2200</f>
        <v>5.3978000000000002</v>
      </c>
      <c r="C2200" s="2">
        <f>RSI!I2200</f>
        <v>40.466186196074283</v>
      </c>
      <c r="D2200" s="2">
        <f>MACD!E2200</f>
        <v>-3.7989152794057901E-3</v>
      </c>
      <c r="E2200" s="2">
        <f>MACD!F2200</f>
        <v>1.4710981222713311E-2</v>
      </c>
      <c r="F2200" s="2">
        <f>'Moving Avg'!D2200</f>
        <v>5.4736600000000006</v>
      </c>
      <c r="G2200" s="2">
        <f>'Moving Avg'!F2200</f>
        <v>5.4970300000000014</v>
      </c>
      <c r="H2200" s="2">
        <f>'Moving Avg'!G2200</f>
        <v>5.5516440000000031</v>
      </c>
      <c r="I2200" s="2">
        <f>'Moving Avg'!H2200</f>
        <v>5.5263725000000008</v>
      </c>
      <c r="J2200" s="6" t="str">
        <f>OBV!F2200</f>
        <v>BEARISH</v>
      </c>
      <c r="K2200" s="6" t="str">
        <f>OBV!G2200</f>
        <v>NEUTRAL</v>
      </c>
      <c r="L2200" s="6" t="str">
        <f>OBV!H2200</f>
        <v>CONFIRMED BEARISH</v>
      </c>
    </row>
    <row r="2201" spans="1:12" ht="13.5" x14ac:dyDescent="0.25">
      <c r="A2201" s="3">
        <f>RSI!A2201</f>
        <v>45210</v>
      </c>
      <c r="B2201" s="2">
        <f>RSI!B2201</f>
        <v>5.5301</v>
      </c>
      <c r="C2201" s="2">
        <f>RSI!I2201</f>
        <v>51.492110301063583</v>
      </c>
      <c r="D2201" s="2">
        <f>MACD!E2201</f>
        <v>-3.7988470772615024E-2</v>
      </c>
      <c r="E2201" s="2">
        <f>MACD!F2201</f>
        <v>4.1710908236476446E-3</v>
      </c>
      <c r="F2201" s="2">
        <f>'Moving Avg'!D2201</f>
        <v>5.4736600000000006</v>
      </c>
      <c r="G2201" s="2">
        <f>'Moving Avg'!F2201</f>
        <v>5.4965900000000012</v>
      </c>
      <c r="H2201" s="2">
        <f>'Moving Avg'!G2201</f>
        <v>5.5493500000000031</v>
      </c>
      <c r="I2201" s="2">
        <f>'Moving Avg'!H2201</f>
        <v>5.5251085</v>
      </c>
      <c r="J2201" s="6" t="str">
        <f>OBV!F2201</f>
        <v>BEARISH</v>
      </c>
      <c r="K2201" s="6" t="str">
        <f>OBV!G2201</f>
        <v>NEUTRAL</v>
      </c>
      <c r="L2201" s="6" t="str">
        <f>OBV!H2201</f>
        <v>NEUTRAL</v>
      </c>
    </row>
    <row r="2202" spans="1:12" ht="13.5" x14ac:dyDescent="0.25">
      <c r="A2202" s="3">
        <f>RSI!A2202</f>
        <v>45211</v>
      </c>
      <c r="B2202" s="2">
        <f>RSI!B2202</f>
        <v>5.5213000000000001</v>
      </c>
      <c r="C2202" s="2">
        <f>RSI!I2202</f>
        <v>50.817930433183299</v>
      </c>
      <c r="D2202" s="2">
        <f>MACD!E2202</f>
        <v>-2.9773011734271826E-2</v>
      </c>
      <c r="E2202" s="2">
        <f>MACD!F2202</f>
        <v>-2.6177296879362497E-3</v>
      </c>
      <c r="F2202" s="2">
        <f>'Moving Avg'!D2202</f>
        <v>5.4718999999999998</v>
      </c>
      <c r="G2202" s="2">
        <f>'Moving Avg'!F2202</f>
        <v>5.4952650000000007</v>
      </c>
      <c r="H2202" s="2">
        <f>'Moving Avg'!G2202</f>
        <v>5.5468800000000034</v>
      </c>
      <c r="I2202" s="2">
        <f>'Moving Avg'!H2202</f>
        <v>5.5235520000000005</v>
      </c>
      <c r="J2202" s="6" t="str">
        <f>OBV!F2202</f>
        <v>BEARISH</v>
      </c>
      <c r="K2202" s="6" t="str">
        <f>OBV!G2202</f>
        <v>NEUTRAL</v>
      </c>
      <c r="L2202" s="6" t="str">
        <f>OBV!H2202</f>
        <v>CONFIRMED BEARISH</v>
      </c>
    </row>
    <row r="2203" spans="1:12" ht="13.5" x14ac:dyDescent="0.25">
      <c r="A2203" s="3">
        <f>RSI!A2203</f>
        <v>45212</v>
      </c>
      <c r="B2203" s="2">
        <f>RSI!B2203</f>
        <v>5.5213000000000001</v>
      </c>
      <c r="C2203" s="2">
        <f>RSI!I2203</f>
        <v>50.817930433183299</v>
      </c>
      <c r="D2203" s="2">
        <f>MACD!E2203</f>
        <v>-2.2896820046291566E-2</v>
      </c>
      <c r="E2203" s="2">
        <f>MACD!F2203</f>
        <v>-6.673547759607313E-3</v>
      </c>
      <c r="F2203" s="2">
        <f>'Moving Avg'!D2203</f>
        <v>5.4701399999999998</v>
      </c>
      <c r="G2203" s="2">
        <f>'Moving Avg'!F2203</f>
        <v>5.4939400000000003</v>
      </c>
      <c r="H2203" s="2">
        <f>'Moving Avg'!G2203</f>
        <v>5.5461740000000033</v>
      </c>
      <c r="I2203" s="2">
        <f>'Moving Avg'!H2203</f>
        <v>5.522078500000001</v>
      </c>
      <c r="J2203" s="6" t="str">
        <f>OBV!F2203</f>
        <v>BEARISH</v>
      </c>
      <c r="K2203" s="6" t="str">
        <f>OBV!G2203</f>
        <v>NEUTRAL</v>
      </c>
      <c r="L2203" s="6" t="str">
        <f>OBV!H2203</f>
        <v>CONFIRMED BEARISH</v>
      </c>
    </row>
    <row r="2204" spans="1:12" ht="13.5" x14ac:dyDescent="0.25">
      <c r="A2204" s="3">
        <f>RSI!A2204</f>
        <v>45215</v>
      </c>
      <c r="B2204" s="2">
        <f>RSI!B2204</f>
        <v>5.5213000000000001</v>
      </c>
      <c r="C2204" s="2">
        <f>RSI!I2204</f>
        <v>50.817930433183299</v>
      </c>
      <c r="D2204" s="2">
        <f>MACD!E2204</f>
        <v>-1.7148273053756213E-2</v>
      </c>
      <c r="E2204" s="2">
        <f>MACD!F2204</f>
        <v>-8.7684928184370934E-3</v>
      </c>
      <c r="F2204" s="2">
        <f>'Moving Avg'!D2204</f>
        <v>5.4983599999999999</v>
      </c>
      <c r="G2204" s="2">
        <f>'Moving Avg'!F2204</f>
        <v>5.4930599999999998</v>
      </c>
      <c r="H2204" s="2">
        <f>'Moving Avg'!G2204</f>
        <v>5.5437040000000026</v>
      </c>
      <c r="I2204" s="2">
        <f>'Moving Avg'!H2204</f>
        <v>5.520729000000002</v>
      </c>
      <c r="J2204" s="6" t="str">
        <f>OBV!F2204</f>
        <v>BULLISH</v>
      </c>
      <c r="K2204" s="6" t="str">
        <f>OBV!G2204</f>
        <v>NEUTRAL</v>
      </c>
      <c r="L2204" s="6" t="str">
        <f>OBV!H2204</f>
        <v>CONFIRMED BULLISH</v>
      </c>
    </row>
    <row r="2205" spans="1:12" ht="13.5" x14ac:dyDescent="0.25">
      <c r="A2205" s="3">
        <f>RSI!A2205</f>
        <v>45216</v>
      </c>
      <c r="B2205" s="2">
        <f>RSI!B2205</f>
        <v>5.5213000000000001</v>
      </c>
      <c r="C2205" s="2">
        <f>RSI!I2205</f>
        <v>50.817930433183299</v>
      </c>
      <c r="D2205" s="2">
        <f>MACD!E2205</f>
        <v>-1.2348718879505505E-2</v>
      </c>
      <c r="E2205" s="2">
        <f>MACD!F2205</f>
        <v>-9.484538030650776E-3</v>
      </c>
      <c r="F2205" s="2">
        <f>'Moving Avg'!D2205</f>
        <v>5.5230600000000001</v>
      </c>
      <c r="G2205" s="2">
        <f>'Moving Avg'!F2205</f>
        <v>5.4921799999999994</v>
      </c>
      <c r="H2205" s="2">
        <f>'Moving Avg'!G2205</f>
        <v>5.5412340000000029</v>
      </c>
      <c r="I2205" s="2">
        <f>'Moving Avg'!H2205</f>
        <v>5.519421000000003</v>
      </c>
      <c r="J2205" s="6" t="str">
        <f>OBV!F2205</f>
        <v>BEARISH</v>
      </c>
      <c r="K2205" s="6" t="str">
        <f>OBV!G2205</f>
        <v>NEUTRAL</v>
      </c>
      <c r="L2205" s="6" t="str">
        <f>OBV!H2205</f>
        <v>BEARISH DIVERGENCE</v>
      </c>
    </row>
    <row r="2206" spans="1:12" ht="13.5" x14ac:dyDescent="0.25">
      <c r="A2206" s="3">
        <f>RSI!A2206</f>
        <v>45217</v>
      </c>
      <c r="B2206" s="2">
        <f>RSI!B2206</f>
        <v>5.5213000000000001</v>
      </c>
      <c r="C2206" s="2">
        <f>RSI!I2206</f>
        <v>50.817930433183299</v>
      </c>
      <c r="D2206" s="2">
        <f>MACD!E2206</f>
        <v>-8.3473733711381115E-3</v>
      </c>
      <c r="E2206" s="2">
        <f>MACD!F2206</f>
        <v>-9.2571050987482438E-3</v>
      </c>
      <c r="F2206" s="2">
        <f>'Moving Avg'!D2206</f>
        <v>5.5213000000000001</v>
      </c>
      <c r="G2206" s="2">
        <f>'Moving Avg'!F2206</f>
        <v>5.491299999999999</v>
      </c>
      <c r="H2206" s="2">
        <f>'Moving Avg'!G2206</f>
        <v>5.5387640000000022</v>
      </c>
      <c r="I2206" s="2">
        <f>'Moving Avg'!H2206</f>
        <v>5.5181130000000049</v>
      </c>
      <c r="J2206" s="6" t="str">
        <f>OBV!F2206</f>
        <v>BEARISH</v>
      </c>
      <c r="K2206" s="6" t="str">
        <f>OBV!G2206</f>
        <v>NEUTRAL</v>
      </c>
      <c r="L2206" s="6" t="str">
        <f>OBV!H2206</f>
        <v>CONFIRMED BEARISH</v>
      </c>
    </row>
    <row r="2207" spans="1:12" ht="13.5" x14ac:dyDescent="0.25">
      <c r="A2207" s="3">
        <f>RSI!A2207</f>
        <v>45218</v>
      </c>
      <c r="B2207" s="2">
        <f>RSI!B2207</f>
        <v>5.3095999999999997</v>
      </c>
      <c r="C2207" s="2">
        <f>RSI!I2207</f>
        <v>34.89658864526848</v>
      </c>
      <c r="D2207" s="2">
        <f>MACD!E2207</f>
        <v>1.0664477079818546E-2</v>
      </c>
      <c r="E2207" s="2">
        <f>MACD!F2207</f>
        <v>-5.2727886630348862E-3</v>
      </c>
      <c r="F2207" s="2">
        <f>'Moving Avg'!D2207</f>
        <v>5.4789599999999998</v>
      </c>
      <c r="G2207" s="2">
        <f>'Moving Avg'!F2207</f>
        <v>5.4798349999999996</v>
      </c>
      <c r="H2207" s="2">
        <f>'Moving Avg'!G2207</f>
        <v>5.5338240000000019</v>
      </c>
      <c r="I2207" s="2">
        <f>'Moving Avg'!H2207</f>
        <v>5.5157465000000059</v>
      </c>
      <c r="J2207" s="6" t="str">
        <f>OBV!F2207</f>
        <v>BEARISH</v>
      </c>
      <c r="K2207" s="6" t="str">
        <f>OBV!G2207</f>
        <v>NEUTRAL</v>
      </c>
      <c r="L2207" s="6" t="str">
        <f>OBV!H2207</f>
        <v>CONFIRMED BEARISH</v>
      </c>
    </row>
    <row r="2208" spans="1:12" ht="13.5" x14ac:dyDescent="0.25">
      <c r="A2208" s="3">
        <f>RSI!A2208</f>
        <v>45219</v>
      </c>
      <c r="B2208" s="2">
        <f>RSI!B2208</f>
        <v>5.2919999999999998</v>
      </c>
      <c r="C2208" s="2">
        <f>RSI!I2208</f>
        <v>33.94443343415503</v>
      </c>
      <c r="D2208" s="2">
        <f>MACD!E2208</f>
        <v>2.9254793221396014E-2</v>
      </c>
      <c r="E2208" s="2">
        <f>MACD!F2208</f>
        <v>1.6327277138512937E-3</v>
      </c>
      <c r="F2208" s="2">
        <f>'Moving Avg'!D2208</f>
        <v>5.4331000000000005</v>
      </c>
      <c r="G2208" s="2">
        <f>'Moving Avg'!F2208</f>
        <v>5.4674899999999997</v>
      </c>
      <c r="H2208" s="2">
        <f>'Moving Avg'!G2208</f>
        <v>5.5269440000000021</v>
      </c>
      <c r="I2208" s="2">
        <f>'Moving Avg'!H2208</f>
        <v>5.5132920000000043</v>
      </c>
      <c r="J2208" s="6" t="str">
        <f>OBV!F2208</f>
        <v>BEARISH</v>
      </c>
      <c r="K2208" s="6" t="str">
        <f>OBV!G2208</f>
        <v>NEUTRAL</v>
      </c>
      <c r="L2208" s="6" t="str">
        <f>OBV!H2208</f>
        <v>CONFIRMED BEARISH</v>
      </c>
    </row>
    <row r="2209" spans="1:12" ht="13.5" x14ac:dyDescent="0.25">
      <c r="A2209" s="3">
        <f>RSI!A2209</f>
        <v>45222</v>
      </c>
      <c r="B2209" s="2">
        <f>RSI!B2209</f>
        <v>5.2919999999999998</v>
      </c>
      <c r="C2209" s="2">
        <f>RSI!I2209</f>
        <v>33.94443343415503</v>
      </c>
      <c r="D2209" s="2">
        <f>MACD!E2209</f>
        <v>2.31383196203927E-2</v>
      </c>
      <c r="E2209" s="2">
        <f>MACD!F2209</f>
        <v>5.9338460951595751E-3</v>
      </c>
      <c r="F2209" s="2">
        <f>'Moving Avg'!D2209</f>
        <v>5.3872400000000003</v>
      </c>
      <c r="G2209" s="2">
        <f>'Moving Avg'!F2209</f>
        <v>5.4551449999999999</v>
      </c>
      <c r="H2209" s="2">
        <f>'Moving Avg'!G2209</f>
        <v>5.5216520000000013</v>
      </c>
      <c r="I2209" s="2">
        <f>'Moving Avg'!H2209</f>
        <v>5.5108375000000045</v>
      </c>
      <c r="J2209" s="6" t="str">
        <f>OBV!F2209</f>
        <v>BEARISH</v>
      </c>
      <c r="K2209" s="6" t="str">
        <f>OBV!G2209</f>
        <v>NEUTRAL</v>
      </c>
      <c r="L2209" s="6" t="str">
        <f>OBV!H2209</f>
        <v>CONFIRMED BEARISH</v>
      </c>
    </row>
    <row r="2210" spans="1:12" ht="13.5" x14ac:dyDescent="0.25">
      <c r="A2210" s="3">
        <f>RSI!A2210</f>
        <v>45223</v>
      </c>
      <c r="B2210" s="2">
        <f>RSI!B2210</f>
        <v>5.2919999999999998</v>
      </c>
      <c r="C2210" s="2">
        <f>RSI!I2210</f>
        <v>33.94443343415503</v>
      </c>
      <c r="D2210" s="2">
        <f>MACD!E2210</f>
        <v>2.179534663248095E-2</v>
      </c>
      <c r="E2210" s="2">
        <f>MACD!F2210</f>
        <v>9.1061462026238507E-3</v>
      </c>
      <c r="F2210" s="2">
        <f>'Moving Avg'!D2210</f>
        <v>5.3413800000000009</v>
      </c>
      <c r="G2210" s="2">
        <f>'Moving Avg'!F2210</f>
        <v>5.4551449999999999</v>
      </c>
      <c r="H2210" s="2">
        <f>'Moving Avg'!G2210</f>
        <v>5.5163600000000006</v>
      </c>
      <c r="I2210" s="2">
        <f>'Moving Avg'!H2210</f>
        <v>5.509624000000005</v>
      </c>
      <c r="J2210" s="6" t="str">
        <f>OBV!F2210</f>
        <v>BEARISH</v>
      </c>
      <c r="K2210" s="6" t="str">
        <f>OBV!G2210</f>
        <v>NEUTRAL</v>
      </c>
      <c r="L2210" s="6" t="str">
        <f>OBV!H2210</f>
        <v>CONFIRMED BEARISH</v>
      </c>
    </row>
    <row r="2211" spans="1:12" ht="13.5" x14ac:dyDescent="0.25">
      <c r="A2211" s="3">
        <f>RSI!A2211</f>
        <v>45224</v>
      </c>
      <c r="B2211" s="2">
        <f>RSI!B2211</f>
        <v>5.2831999999999999</v>
      </c>
      <c r="C2211" s="2">
        <f>RSI!I2211</f>
        <v>33.375738044995956</v>
      </c>
      <c r="D2211" s="2">
        <f>MACD!E2211</f>
        <v>4.2706175811382252E-2</v>
      </c>
      <c r="E2211" s="2">
        <f>MACD!F2211</f>
        <v>1.582615212437553E-2</v>
      </c>
      <c r="F2211" s="2">
        <f>'Moving Avg'!D2211</f>
        <v>5.2937600000000007</v>
      </c>
      <c r="G2211" s="2">
        <f>'Moving Avg'!F2211</f>
        <v>5.4547049999999988</v>
      </c>
      <c r="H2211" s="2">
        <f>'Moving Avg'!G2211</f>
        <v>5.510892000000001</v>
      </c>
      <c r="I2211" s="2">
        <f>'Moving Avg'!H2211</f>
        <v>5.5083665000000046</v>
      </c>
      <c r="J2211" s="6" t="str">
        <f>OBV!F2211</f>
        <v>BEARISH</v>
      </c>
      <c r="K2211" s="6" t="str">
        <f>OBV!G2211</f>
        <v>NEUTRAL</v>
      </c>
      <c r="L2211" s="6" t="str">
        <f>OBV!H2211</f>
        <v>CONFIRMED BEARISH</v>
      </c>
    </row>
    <row r="2212" spans="1:12" ht="13.5" x14ac:dyDescent="0.25">
      <c r="A2212" s="3">
        <f>RSI!A2212</f>
        <v>45225</v>
      </c>
      <c r="B2212" s="2">
        <f>RSI!B2212</f>
        <v>5.2919999999999998</v>
      </c>
      <c r="C2212" s="2">
        <f>RSI!I2212</f>
        <v>34.556499980465247</v>
      </c>
      <c r="D2212" s="2">
        <f>MACD!E2212</f>
        <v>5.9410601227201099E-2</v>
      </c>
      <c r="E2212" s="2">
        <f>MACD!F2212</f>
        <v>2.4543041944940645E-2</v>
      </c>
      <c r="F2212" s="2">
        <f>'Moving Avg'!D2212</f>
        <v>5.2902399999999998</v>
      </c>
      <c r="G2212" s="2">
        <f>'Moving Avg'!F2212</f>
        <v>5.4428000000000001</v>
      </c>
      <c r="H2212" s="2">
        <f>'Moving Avg'!G2212</f>
        <v>5.5056000000000003</v>
      </c>
      <c r="I2212" s="2">
        <f>'Moving Avg'!H2212</f>
        <v>5.5071530000000042</v>
      </c>
      <c r="J2212" s="6" t="str">
        <f>OBV!F2212</f>
        <v>BEARISH</v>
      </c>
      <c r="K2212" s="6" t="str">
        <f>OBV!G2212</f>
        <v>NEUTRAL</v>
      </c>
      <c r="L2212" s="6" t="str">
        <f>OBV!H2212</f>
        <v>CONFIRMED BEARISH</v>
      </c>
    </row>
    <row r="2213" spans="1:12" ht="13.5" x14ac:dyDescent="0.25">
      <c r="A2213" s="3">
        <f>RSI!A2213</f>
        <v>45226</v>
      </c>
      <c r="B2213" s="2">
        <f>RSI!B2213</f>
        <v>5.2919999999999998</v>
      </c>
      <c r="C2213" s="2">
        <f>RSI!I2213</f>
        <v>34.556499980465247</v>
      </c>
      <c r="D2213" s="2">
        <f>MACD!E2213</f>
        <v>7.4434175541848724E-2</v>
      </c>
      <c r="E2213" s="2">
        <f>MACD!F2213</f>
        <v>3.4521268664322258E-2</v>
      </c>
      <c r="F2213" s="2">
        <f>'Moving Avg'!D2213</f>
        <v>5.2902399999999998</v>
      </c>
      <c r="G2213" s="2">
        <f>'Moving Avg'!F2213</f>
        <v>5.4308949999999996</v>
      </c>
      <c r="H2213" s="2">
        <f>'Moving Avg'!G2213</f>
        <v>5.4985440000000008</v>
      </c>
      <c r="I2213" s="2">
        <f>'Moving Avg'!H2213</f>
        <v>5.506270500000003</v>
      </c>
      <c r="J2213" s="6" t="str">
        <f>OBV!F2213</f>
        <v>BULLISH</v>
      </c>
      <c r="K2213" s="6" t="str">
        <f>OBV!G2213</f>
        <v>NEUTRAL</v>
      </c>
      <c r="L2213" s="6" t="str">
        <f>OBV!H2213</f>
        <v>NEUTRAL</v>
      </c>
    </row>
    <row r="2214" spans="1:12" ht="13.5" x14ac:dyDescent="0.25">
      <c r="A2214" s="3">
        <f>RSI!A2214</f>
        <v>45229</v>
      </c>
      <c r="B2214" s="2">
        <f>RSI!B2214</f>
        <v>5.2831999999999999</v>
      </c>
      <c r="C2214" s="2">
        <f>RSI!I2214</f>
        <v>33.860526005129799</v>
      </c>
      <c r="D2214" s="2">
        <f>MACD!E2214</f>
        <v>8.8621486750854572E-2</v>
      </c>
      <c r="E2214" s="2">
        <f>MACD!F2214</f>
        <v>4.5341312281628729E-2</v>
      </c>
      <c r="F2214" s="2">
        <f>'Moving Avg'!D2214</f>
        <v>5.2884799999999998</v>
      </c>
      <c r="G2214" s="2">
        <f>'Moving Avg'!F2214</f>
        <v>5.4185499999999989</v>
      </c>
      <c r="H2214" s="2">
        <f>'Moving Avg'!G2214</f>
        <v>5.4914880000000004</v>
      </c>
      <c r="I2214" s="2">
        <f>'Moving Avg'!H2214</f>
        <v>5.5053440000000027</v>
      </c>
      <c r="J2214" s="6" t="str">
        <f>OBV!F2214</f>
        <v>BEARISH</v>
      </c>
      <c r="K2214" s="6" t="str">
        <f>OBV!G2214</f>
        <v>NEUTRAL</v>
      </c>
      <c r="L2214" s="6" t="str">
        <f>OBV!H2214</f>
        <v>CONFIRMED BEARISH</v>
      </c>
    </row>
    <row r="2215" spans="1:12" ht="13.5" x14ac:dyDescent="0.25">
      <c r="A2215" s="3">
        <f>RSI!A2215</f>
        <v>45230</v>
      </c>
      <c r="B2215" s="2">
        <f>RSI!B2215</f>
        <v>5.2919999999999998</v>
      </c>
      <c r="C2215" s="2">
        <f>RSI!I2215</f>
        <v>35.264599287262513</v>
      </c>
      <c r="D2215" s="2">
        <f>MACD!E2215</f>
        <v>0.10078850850433874</v>
      </c>
      <c r="E2215" s="2">
        <f>MACD!F2215</f>
        <v>5.6430751526170733E-2</v>
      </c>
      <c r="F2215" s="2">
        <f>'Moving Avg'!D2215</f>
        <v>5.2884799999999998</v>
      </c>
      <c r="G2215" s="2">
        <f>'Moving Avg'!F2215</f>
        <v>5.4066449999999993</v>
      </c>
      <c r="H2215" s="2">
        <f>'Moving Avg'!G2215</f>
        <v>5.4847859999999988</v>
      </c>
      <c r="I2215" s="2">
        <f>'Moving Avg'!H2215</f>
        <v>5.5047095000000024</v>
      </c>
      <c r="J2215" s="6" t="str">
        <f>OBV!F2215</f>
        <v>BULLISH</v>
      </c>
      <c r="K2215" s="6" t="str">
        <f>OBV!G2215</f>
        <v>NEUTRAL</v>
      </c>
      <c r="L2215" s="6" t="str">
        <f>OBV!H2215</f>
        <v>NEUTRAL</v>
      </c>
    </row>
    <row r="2216" spans="1:12" ht="13.5" x14ac:dyDescent="0.25">
      <c r="A2216" s="3">
        <f>RSI!A2216</f>
        <v>45231</v>
      </c>
      <c r="B2216" s="2">
        <f>RSI!B2216</f>
        <v>5.2743000000000002</v>
      </c>
      <c r="C2216" s="2">
        <f>RSI!I2216</f>
        <v>33.714290048883186</v>
      </c>
      <c r="D2216" s="2">
        <f>MACD!E2216</f>
        <v>0.11309670493793078</v>
      </c>
      <c r="E2216" s="2">
        <f>MACD!F2216</f>
        <v>6.7763942208522748E-2</v>
      </c>
      <c r="F2216" s="2">
        <f>'Moving Avg'!D2216</f>
        <v>5.2866999999999997</v>
      </c>
      <c r="G2216" s="2">
        <f>'Moving Avg'!F2216</f>
        <v>5.3938549999999994</v>
      </c>
      <c r="H2216" s="2">
        <f>'Moving Avg'!G2216</f>
        <v>5.4777299999999993</v>
      </c>
      <c r="I2216" s="2">
        <f>'Moving Avg'!H2216</f>
        <v>5.5039865000000034</v>
      </c>
      <c r="J2216" s="6" t="str">
        <f>OBV!F2216</f>
        <v>BULLISH</v>
      </c>
      <c r="K2216" s="6" t="str">
        <f>OBV!G2216</f>
        <v>NEUTRAL</v>
      </c>
      <c r="L2216" s="6" t="str">
        <f>OBV!H2216</f>
        <v>BULLISH DIVERGENCE</v>
      </c>
    </row>
    <row r="2217" spans="1:12" ht="13.5" x14ac:dyDescent="0.25">
      <c r="A2217" s="3">
        <f>RSI!A2217</f>
        <v>45232</v>
      </c>
      <c r="B2217" s="2">
        <f>RSI!B2217</f>
        <v>5.2743000000000002</v>
      </c>
      <c r="C2217" s="2">
        <f>RSI!I2217</f>
        <v>33.714290048883186</v>
      </c>
      <c r="D2217" s="2">
        <f>MACD!E2217</f>
        <v>9.169661148917374E-2</v>
      </c>
      <c r="E2217" s="2">
        <f>MACD!F2217</f>
        <v>7.2550476064652952E-2</v>
      </c>
      <c r="F2217" s="2">
        <f>'Moving Avg'!D2217</f>
        <v>5.2831600000000005</v>
      </c>
      <c r="G2217" s="2">
        <f>'Moving Avg'!F2217</f>
        <v>5.3810649999999995</v>
      </c>
      <c r="H2217" s="2">
        <f>'Moving Avg'!G2217</f>
        <v>5.4736719999999988</v>
      </c>
      <c r="I2217" s="2">
        <f>'Moving Avg'!H2217</f>
        <v>5.5032635000000019</v>
      </c>
      <c r="J2217" s="6" t="str">
        <f>OBV!F2217</f>
        <v>BULLISH</v>
      </c>
      <c r="K2217" s="6" t="str">
        <f>OBV!G2217</f>
        <v>NEUTRAL</v>
      </c>
      <c r="L2217" s="6" t="str">
        <f>OBV!H2217</f>
        <v>BULLISH DIVERGENCE</v>
      </c>
    </row>
    <row r="2218" spans="1:12" ht="13.5" x14ac:dyDescent="0.25">
      <c r="A2218" s="3">
        <f>RSI!A2218</f>
        <v>45233</v>
      </c>
      <c r="B2218" s="2">
        <f>RSI!B2218</f>
        <v>5.2831999999999999</v>
      </c>
      <c r="C2218" s="2">
        <f>RSI!I2218</f>
        <v>35.371172751487421</v>
      </c>
      <c r="D2218" s="2">
        <f>MACD!E2218</f>
        <v>7.0920508513774294E-2</v>
      </c>
      <c r="E2218" s="2">
        <f>MACD!F2218</f>
        <v>7.2224482554477221E-2</v>
      </c>
      <c r="F2218" s="2">
        <f>'Moving Avg'!D2218</f>
        <v>5.2813999999999997</v>
      </c>
      <c r="G2218" s="2">
        <f>'Moving Avg'!F2218</f>
        <v>5.3687199999999988</v>
      </c>
      <c r="H2218" s="2">
        <f>'Moving Avg'!G2218</f>
        <v>5.4682039999999992</v>
      </c>
      <c r="I2218" s="2">
        <f>'Moving Avg'!H2218</f>
        <v>5.5027920000000021</v>
      </c>
      <c r="J2218" s="6" t="str">
        <f>OBV!F2218</f>
        <v>BULLISH</v>
      </c>
      <c r="K2218" s="6" t="str">
        <f>OBV!G2218</f>
        <v>NEUTRAL</v>
      </c>
      <c r="L2218" s="6" t="str">
        <f>OBV!H2218</f>
        <v>BULLISH DIVERGENCE</v>
      </c>
    </row>
    <row r="2219" spans="1:12" ht="13.5" x14ac:dyDescent="0.25">
      <c r="A2219" s="3">
        <f>RSI!A2219</f>
        <v>45236</v>
      </c>
      <c r="B2219" s="2">
        <f>RSI!B2219</f>
        <v>5.2831999999999999</v>
      </c>
      <c r="C2219" s="2">
        <f>RSI!I2219</f>
        <v>35.371172751487421</v>
      </c>
      <c r="D2219" s="2">
        <f>MACD!E2219</f>
        <v>5.3935008934600681E-2</v>
      </c>
      <c r="E2219" s="2">
        <f>MACD!F2219</f>
        <v>6.8566587830501916E-2</v>
      </c>
      <c r="F2219" s="2">
        <f>'Moving Avg'!D2219</f>
        <v>5.2813999999999997</v>
      </c>
      <c r="G2219" s="2">
        <f>'Moving Avg'!F2219</f>
        <v>5.3638699999999995</v>
      </c>
      <c r="H2219" s="2">
        <f>'Moving Avg'!G2219</f>
        <v>5.4609720000000008</v>
      </c>
      <c r="I2219" s="2">
        <f>'Moving Avg'!H2219</f>
        <v>5.5023205000000006</v>
      </c>
      <c r="J2219" s="6" t="str">
        <f>OBV!F2219</f>
        <v>BULLISH</v>
      </c>
      <c r="K2219" s="6" t="str">
        <f>OBV!G2219</f>
        <v>NEUTRAL</v>
      </c>
      <c r="L2219" s="6" t="str">
        <f>OBV!H2219</f>
        <v>NEUTRAL</v>
      </c>
    </row>
    <row r="2220" spans="1:12" ht="13.5" x14ac:dyDescent="0.25">
      <c r="A2220" s="3">
        <f>RSI!A2220</f>
        <v>45237</v>
      </c>
      <c r="B2220" s="2">
        <f>RSI!B2220</f>
        <v>5.1332000000000004</v>
      </c>
      <c r="C2220" s="2">
        <f>RSI!I2220</f>
        <v>23.761565620778597</v>
      </c>
      <c r="D2220" s="2">
        <f>MACD!E2220</f>
        <v>5.1224033379012823E-2</v>
      </c>
      <c r="E2220" s="2">
        <f>MACD!F2220</f>
        <v>6.50980769402041E-2</v>
      </c>
      <c r="F2220" s="2">
        <f>'Moving Avg'!D2220</f>
        <v>5.2496400000000012</v>
      </c>
      <c r="G2220" s="2">
        <f>'Moving Avg'!F2220</f>
        <v>5.3506399999999994</v>
      </c>
      <c r="H2220" s="2">
        <f>'Moving Avg'!G2220</f>
        <v>5.4507400000000006</v>
      </c>
      <c r="I2220" s="2">
        <f>'Moving Avg'!H2220</f>
        <v>5.5011400000000013</v>
      </c>
      <c r="J2220" s="6" t="str">
        <f>OBV!F2220</f>
        <v>BEARISH</v>
      </c>
      <c r="K2220" s="6" t="str">
        <f>OBV!G2220</f>
        <v>NEUTRAL</v>
      </c>
      <c r="L2220" s="6" t="str">
        <f>OBV!H2220</f>
        <v>CONFIRMED BEARISH</v>
      </c>
    </row>
    <row r="2221" spans="1:12" ht="13.5" x14ac:dyDescent="0.25">
      <c r="A2221" s="3">
        <f>RSI!A2221</f>
        <v>45238</v>
      </c>
      <c r="B2221" s="2">
        <f>RSI!B2221</f>
        <v>5.2919999999999998</v>
      </c>
      <c r="C2221" s="2">
        <f>RSI!I2221</f>
        <v>44.521872913156521</v>
      </c>
      <c r="D2221" s="2">
        <f>MACD!E2221</f>
        <v>3.7209177506356106E-2</v>
      </c>
      <c r="E2221" s="2">
        <f>MACD!F2221</f>
        <v>5.95202970534345E-2</v>
      </c>
      <c r="F2221" s="2">
        <f>'Moving Avg'!D2221</f>
        <v>5.2531800000000004</v>
      </c>
      <c r="G2221" s="2">
        <f>'Moving Avg'!F2221</f>
        <v>5.3387349999999989</v>
      </c>
      <c r="H2221" s="2">
        <f>'Moving Avg'!G2221</f>
        <v>5.4436839999999993</v>
      </c>
      <c r="I2221" s="2">
        <f>'Moving Avg'!H2221</f>
        <v>5.5007534999999992</v>
      </c>
      <c r="J2221" s="6" t="str">
        <f>OBV!F2221</f>
        <v>BULLISH</v>
      </c>
      <c r="K2221" s="6" t="str">
        <f>OBV!G2221</f>
        <v>NEUTRAL</v>
      </c>
      <c r="L2221" s="6" t="str">
        <f>OBV!H2221</f>
        <v>CONFIRMED BULLISH</v>
      </c>
    </row>
    <row r="2222" spans="1:12" ht="13.5" x14ac:dyDescent="0.25">
      <c r="A2222" s="3">
        <f>RSI!A2222</f>
        <v>45239</v>
      </c>
      <c r="B2222" s="2">
        <f>RSI!B2222</f>
        <v>5.2919999999999998</v>
      </c>
      <c r="C2222" s="2">
        <f>RSI!I2222</f>
        <v>44.521872913156521</v>
      </c>
      <c r="D2222" s="2">
        <f>MACD!E2222</f>
        <v>2.7058402363888234E-2</v>
      </c>
      <c r="E2222" s="2">
        <f>MACD!F2222</f>
        <v>5.3027918115525249E-2</v>
      </c>
      <c r="F2222" s="2">
        <f>'Moving Avg'!D2222</f>
        <v>5.2567199999999996</v>
      </c>
      <c r="G2222" s="2">
        <f>'Moving Avg'!F2222</f>
        <v>5.3272699999999995</v>
      </c>
      <c r="H2222" s="2">
        <f>'Moving Avg'!G2222</f>
        <v>5.4399799999999994</v>
      </c>
      <c r="I2222" s="2">
        <f>'Moving Avg'!H2222</f>
        <v>5.5003669999999998</v>
      </c>
      <c r="J2222" s="6" t="str">
        <f>OBV!F2222</f>
        <v>BULLISH</v>
      </c>
      <c r="K2222" s="6" t="str">
        <f>OBV!G2222</f>
        <v>NEUTRAL</v>
      </c>
      <c r="L2222" s="6" t="str">
        <f>OBV!H2222</f>
        <v>CONFIRMED BULLISH</v>
      </c>
    </row>
    <row r="2223" spans="1:12" ht="13.5" x14ac:dyDescent="0.25">
      <c r="A2223" s="3">
        <f>RSI!A2223</f>
        <v>45240</v>
      </c>
      <c r="B2223" s="2">
        <f>RSI!B2223</f>
        <v>5.2919999999999998</v>
      </c>
      <c r="C2223" s="2">
        <f>RSI!I2223</f>
        <v>44.521872913156521</v>
      </c>
      <c r="D2223" s="2">
        <f>MACD!E2223</f>
        <v>1.8797157994559832E-2</v>
      </c>
      <c r="E2223" s="2">
        <f>MACD!F2223</f>
        <v>4.618176609133217E-2</v>
      </c>
      <c r="F2223" s="2">
        <f>'Moving Avg'!D2223</f>
        <v>5.2584800000000005</v>
      </c>
      <c r="G2223" s="2">
        <f>'Moving Avg'!F2223</f>
        <v>5.3158049999999992</v>
      </c>
      <c r="H2223" s="2">
        <f>'Moving Avg'!G2223</f>
        <v>5.4329239999999981</v>
      </c>
      <c r="I2223" s="2">
        <f>'Moving Avg'!H2223</f>
        <v>5.4999804999999995</v>
      </c>
      <c r="J2223" s="6" t="str">
        <f>OBV!F2223</f>
        <v>BULLISH</v>
      </c>
      <c r="K2223" s="6" t="str">
        <f>OBV!G2223</f>
        <v>NEUTRAL</v>
      </c>
      <c r="L2223" s="6" t="str">
        <f>OBV!H2223</f>
        <v>CONFIRMED BULLISH</v>
      </c>
    </row>
    <row r="2224" spans="1:12" ht="13.5" x14ac:dyDescent="0.25">
      <c r="A2224" s="3">
        <f>RSI!A2224</f>
        <v>45243</v>
      </c>
      <c r="B2224" s="2">
        <f>RSI!B2224</f>
        <v>5.4683999999999999</v>
      </c>
      <c r="C2224" s="2">
        <f>RSI!I2224</f>
        <v>59.734266572376946</v>
      </c>
      <c r="D2224" s="2">
        <f>MACD!E2224</f>
        <v>-2.3100523574157705E-3</v>
      </c>
      <c r="E2224" s="2">
        <f>MACD!F2224</f>
        <v>3.6483402401582578E-2</v>
      </c>
      <c r="F2224" s="2">
        <f>'Moving Avg'!D2224</f>
        <v>5.2955199999999998</v>
      </c>
      <c r="G2224" s="2">
        <f>'Moving Avg'!F2224</f>
        <v>5.3131599999999999</v>
      </c>
      <c r="H2224" s="2">
        <f>'Moving Avg'!G2224</f>
        <v>5.4293959999999979</v>
      </c>
      <c r="I2224" s="2">
        <f>'Moving Avg'!H2224</f>
        <v>5.5004760000000008</v>
      </c>
      <c r="J2224" s="6" t="str">
        <f>OBV!F2224</f>
        <v>BULLISH</v>
      </c>
      <c r="K2224" s="6" t="str">
        <f>OBV!G2224</f>
        <v>NEUTRAL</v>
      </c>
      <c r="L2224" s="6" t="str">
        <f>OBV!H2224</f>
        <v>CONFIRMED BULLISH</v>
      </c>
    </row>
    <row r="2225" spans="1:12" ht="13.5" x14ac:dyDescent="0.25">
      <c r="A2225" s="3">
        <f>RSI!A2225</f>
        <v>45244</v>
      </c>
      <c r="B2225" s="2">
        <f>RSI!B2225</f>
        <v>5.7065000000000001</v>
      </c>
      <c r="C2225" s="2">
        <f>RSI!I2225</f>
        <v>71.209668916372081</v>
      </c>
      <c r="D2225" s="2">
        <f>MACD!E2225</f>
        <v>-3.7214447335659706E-2</v>
      </c>
      <c r="E2225" s="2">
        <f>MACD!F2225</f>
        <v>2.174383245413412E-2</v>
      </c>
      <c r="F2225" s="2">
        <f>'Moving Avg'!D2225</f>
        <v>5.4101799999999995</v>
      </c>
      <c r="G2225" s="2">
        <f>'Moving Avg'!F2225</f>
        <v>5.3224200000000002</v>
      </c>
      <c r="H2225" s="2">
        <f>'Moving Avg'!G2225</f>
        <v>5.4316879999999994</v>
      </c>
      <c r="I2225" s="2">
        <f>'Moving Avg'!H2225</f>
        <v>5.5022035000000002</v>
      </c>
      <c r="J2225" s="6" t="str">
        <f>OBV!F2225</f>
        <v>BULLISH</v>
      </c>
      <c r="K2225" s="6" t="str">
        <f>OBV!G2225</f>
        <v>STRONG</v>
      </c>
      <c r="L2225" s="6" t="str">
        <f>OBV!H2225</f>
        <v>CONFIRMED BULLISH</v>
      </c>
    </row>
    <row r="2226" spans="1:12" ht="13.5" x14ac:dyDescent="0.25">
      <c r="A2226" s="3">
        <f>RSI!A2226</f>
        <v>45245</v>
      </c>
      <c r="B2226" s="2">
        <f>RSI!B2226</f>
        <v>5.7329999999999997</v>
      </c>
      <c r="C2226" s="2">
        <f>RSI!I2226</f>
        <v>72.160630270573662</v>
      </c>
      <c r="D2226" s="2">
        <f>MACD!E2226</f>
        <v>-7.3546785881740462E-2</v>
      </c>
      <c r="E2226" s="2">
        <f>MACD!F2226</f>
        <v>2.6857087869592029E-3</v>
      </c>
      <c r="F2226" s="2">
        <f>'Moving Avg'!D2226</f>
        <v>5.4983799999999992</v>
      </c>
      <c r="G2226" s="2">
        <f>'Moving Avg'!F2226</f>
        <v>5.3330050000000018</v>
      </c>
      <c r="H2226" s="2">
        <f>'Moving Avg'!G2226</f>
        <v>5.4352160000000005</v>
      </c>
      <c r="I2226" s="2">
        <f>'Moving Avg'!H2226</f>
        <v>5.5040635000000009</v>
      </c>
      <c r="J2226" s="6" t="str">
        <f>OBV!F2226</f>
        <v>BULLISH</v>
      </c>
      <c r="K2226" s="6" t="str">
        <f>OBV!G2226</f>
        <v>NEUTRAL</v>
      </c>
      <c r="L2226" s="6" t="str">
        <f>OBV!H2226</f>
        <v>CONFIRMED BULLISH</v>
      </c>
    </row>
    <row r="2227" spans="1:12" ht="13.5" x14ac:dyDescent="0.25">
      <c r="A2227" s="3">
        <f>RSI!A2227</f>
        <v>45246</v>
      </c>
      <c r="B2227" s="2">
        <f>RSI!B2227</f>
        <v>5.7329999999999997</v>
      </c>
      <c r="C2227" s="2">
        <f>RSI!I2227</f>
        <v>72.160630270573662</v>
      </c>
      <c r="D2227" s="2">
        <f>MACD!E2227</f>
        <v>-0.10640150370694101</v>
      </c>
      <c r="E2227" s="2">
        <f>MACD!F2227</f>
        <v>-1.913173371182084E-2</v>
      </c>
      <c r="F2227" s="2">
        <f>'Moving Avg'!D2227</f>
        <v>5.5865800000000005</v>
      </c>
      <c r="G2227" s="2">
        <f>'Moving Avg'!F2227</f>
        <v>5.3541750000000015</v>
      </c>
      <c r="H2227" s="2">
        <f>'Moving Avg'!G2227</f>
        <v>5.4387440000000007</v>
      </c>
      <c r="I2227" s="2">
        <f>'Moving Avg'!H2227</f>
        <v>5.5058820000000006</v>
      </c>
      <c r="J2227" s="6" t="str">
        <f>OBV!F2227</f>
        <v>BULLISH</v>
      </c>
      <c r="K2227" s="6" t="str">
        <f>OBV!G2227</f>
        <v>NEUTRAL</v>
      </c>
      <c r="L2227" s="6" t="str">
        <f>OBV!H2227</f>
        <v>CONFIRMED BULLISH</v>
      </c>
    </row>
    <row r="2228" spans="1:12" ht="13.5" x14ac:dyDescent="0.25">
      <c r="A2228" s="3">
        <f>RSI!A2228</f>
        <v>45247</v>
      </c>
      <c r="B2228" s="2">
        <f>RSI!B2228</f>
        <v>5.7329999999999997</v>
      </c>
      <c r="C2228" s="2">
        <f>RSI!I2228</f>
        <v>72.160630270573662</v>
      </c>
      <c r="D2228" s="2">
        <f>MACD!E2228</f>
        <v>-0.13478794640523883</v>
      </c>
      <c r="E2228" s="2">
        <f>MACD!F2228</f>
        <v>-4.2262976250504444E-2</v>
      </c>
      <c r="F2228" s="2">
        <f>'Moving Avg'!D2228</f>
        <v>5.6747800000000002</v>
      </c>
      <c r="G2228" s="2">
        <f>'Moving Avg'!F2228</f>
        <v>5.3762250000000016</v>
      </c>
      <c r="H2228" s="2">
        <f>'Moving Avg'!G2228</f>
        <v>5.442272</v>
      </c>
      <c r="I2228" s="2">
        <f>'Moving Avg'!H2228</f>
        <v>5.5077004999999994</v>
      </c>
      <c r="J2228" s="6" t="str">
        <f>OBV!F2228</f>
        <v>BULLISH</v>
      </c>
      <c r="K2228" s="6" t="str">
        <f>OBV!G2228</f>
        <v>NEUTRAL</v>
      </c>
      <c r="L2228" s="6" t="str">
        <f>OBV!H2228</f>
        <v>CONFIRMED BULLISH</v>
      </c>
    </row>
    <row r="2229" spans="1:12" ht="13.5" x14ac:dyDescent="0.25">
      <c r="A2229" s="3">
        <f>RSI!A2229</f>
        <v>45250</v>
      </c>
      <c r="B2229" s="2">
        <f>RSI!B2229</f>
        <v>5.7153</v>
      </c>
      <c r="C2229" s="2">
        <f>RSI!I2229</f>
        <v>70.225576816292431</v>
      </c>
      <c r="D2229" s="2">
        <f>MACD!E2229</f>
        <v>-0.15930680667991304</v>
      </c>
      <c r="E2229" s="2">
        <f>MACD!F2229</f>
        <v>-6.5671742336386174E-2</v>
      </c>
      <c r="F2229" s="2">
        <f>'Moving Avg'!D2229</f>
        <v>5.7241599999999995</v>
      </c>
      <c r="G2229" s="2">
        <f>'Moving Avg'!F2229</f>
        <v>5.3973900000000015</v>
      </c>
      <c r="H2229" s="2">
        <f>'Moving Avg'!G2229</f>
        <v>5.4454460000000005</v>
      </c>
      <c r="I2229" s="2">
        <f>'Moving Avg'!H2229</f>
        <v>5.5082310000000003</v>
      </c>
      <c r="J2229" s="6" t="str">
        <f>OBV!F2229</f>
        <v>BULLISH</v>
      </c>
      <c r="K2229" s="6" t="str">
        <f>OBV!G2229</f>
        <v>NEUTRAL</v>
      </c>
      <c r="L2229" s="6" t="str">
        <f>OBV!H2229</f>
        <v>CONFIRMED BULLISH</v>
      </c>
    </row>
    <row r="2230" spans="1:12" ht="13.5" x14ac:dyDescent="0.25">
      <c r="A2230" s="3">
        <f>RSI!A2230</f>
        <v>45251</v>
      </c>
      <c r="B2230" s="2">
        <f>RSI!B2230</f>
        <v>5.7153</v>
      </c>
      <c r="C2230" s="2">
        <f>RSI!I2230</f>
        <v>70.225576816292431</v>
      </c>
      <c r="D2230" s="2">
        <f>MACD!E2230</f>
        <v>-0.20470241736029937</v>
      </c>
      <c r="E2230" s="2">
        <f>MACD!F2230</f>
        <v>-9.3477877341168816E-2</v>
      </c>
      <c r="F2230" s="2">
        <f>'Moving Avg'!D2230</f>
        <v>5.7259199999999995</v>
      </c>
      <c r="G2230" s="2">
        <f>'Moving Avg'!F2230</f>
        <v>5.4185550000000013</v>
      </c>
      <c r="H2230" s="2">
        <f>'Moving Avg'!G2230</f>
        <v>5.4526780000000006</v>
      </c>
      <c r="I2230" s="2">
        <f>'Moving Avg'!H2230</f>
        <v>5.508430500000002</v>
      </c>
      <c r="J2230" s="6" t="str">
        <f>OBV!F2230</f>
        <v>BULLISH</v>
      </c>
      <c r="K2230" s="6" t="str">
        <f>OBV!G2230</f>
        <v>NEUTRAL</v>
      </c>
      <c r="L2230" s="6" t="str">
        <f>OBV!H2230</f>
        <v>CONFIRMED BULLISH</v>
      </c>
    </row>
    <row r="2231" spans="1:12" ht="13.5" x14ac:dyDescent="0.25">
      <c r="A2231" s="3">
        <f>RSI!A2231</f>
        <v>45252</v>
      </c>
      <c r="B2231" s="2">
        <f>RSI!B2231</f>
        <v>5.7241999999999997</v>
      </c>
      <c r="C2231" s="2">
        <f>RSI!I2231</f>
        <v>70.684017560281603</v>
      </c>
      <c r="D2231" s="2">
        <f>MACD!E2231</f>
        <v>-0.22079809618555668</v>
      </c>
      <c r="E2231" s="2">
        <f>MACD!F2231</f>
        <v>-0.11894192111004639</v>
      </c>
      <c r="F2231" s="2">
        <f>'Moving Avg'!D2231</f>
        <v>5.7241599999999995</v>
      </c>
      <c r="G2231" s="2">
        <f>'Moving Avg'!F2231</f>
        <v>5.4406050000000006</v>
      </c>
      <c r="H2231" s="2">
        <f>'Moving Avg'!G2231</f>
        <v>5.4563840000000008</v>
      </c>
      <c r="I2231" s="2">
        <f>'Moving Avg'!H2231</f>
        <v>5.5086745000000015</v>
      </c>
      <c r="J2231" s="6" t="str">
        <f>OBV!F2231</f>
        <v>BEARISH</v>
      </c>
      <c r="K2231" s="6" t="str">
        <f>OBV!G2231</f>
        <v>NEUTRAL</v>
      </c>
      <c r="L2231" s="6" t="str">
        <f>OBV!H2231</f>
        <v>CONFIRMED BEARISH</v>
      </c>
    </row>
    <row r="2232" spans="1:12" ht="13.5" x14ac:dyDescent="0.25">
      <c r="A2232" s="3">
        <f>RSI!A2232</f>
        <v>45253</v>
      </c>
      <c r="B2232" s="2">
        <f>RSI!B2232</f>
        <v>5.7241999999999997</v>
      </c>
      <c r="C2232" s="2">
        <f>RSI!I2232</f>
        <v>70.684017560281589</v>
      </c>
      <c r="D2232" s="2">
        <f>MACD!E2232</f>
        <v>-0.23581780926875773</v>
      </c>
      <c r="E2232" s="2">
        <f>MACD!F2232</f>
        <v>-0.14231709874178866</v>
      </c>
      <c r="F2232" s="2">
        <f>'Moving Avg'!D2232</f>
        <v>5.7223999999999995</v>
      </c>
      <c r="G2232" s="2">
        <f>'Moving Avg'!F2232</f>
        <v>5.4622150000000005</v>
      </c>
      <c r="H2232" s="2">
        <f>'Moving Avg'!G2232</f>
        <v>5.4599120000000001</v>
      </c>
      <c r="I2232" s="2">
        <f>'Moving Avg'!H2232</f>
        <v>5.5089185000000018</v>
      </c>
      <c r="J2232" s="6" t="str">
        <f>OBV!F2232</f>
        <v>BEARISH</v>
      </c>
      <c r="K2232" s="6" t="str">
        <f>OBV!G2232</f>
        <v>NEUTRAL</v>
      </c>
      <c r="L2232" s="6" t="str">
        <f>OBV!H2232</f>
        <v>CONFIRMED BEARISH</v>
      </c>
    </row>
    <row r="2233" spans="1:12" ht="13.5" x14ac:dyDescent="0.25">
      <c r="A2233" s="3">
        <f>RSI!A2233</f>
        <v>45254</v>
      </c>
      <c r="B2233" s="2">
        <f>RSI!B2233</f>
        <v>5.7241999999999997</v>
      </c>
      <c r="C2233" s="2">
        <f>RSI!I2233</f>
        <v>70.684017560281603</v>
      </c>
      <c r="D2233" s="2">
        <f>MACD!E2233</f>
        <v>-0.24982336442774677</v>
      </c>
      <c r="E2233" s="2">
        <f>MACD!F2233</f>
        <v>-0.16381835187898031</v>
      </c>
      <c r="F2233" s="2">
        <f>'Moving Avg'!D2233</f>
        <v>5.7206400000000004</v>
      </c>
      <c r="G2233" s="2">
        <f>'Moving Avg'!F2233</f>
        <v>5.4838250000000004</v>
      </c>
      <c r="H2233" s="2">
        <f>'Moving Avg'!G2233</f>
        <v>5.4634400000000003</v>
      </c>
      <c r="I2233" s="2">
        <f>'Moving Avg'!H2233</f>
        <v>5.5091625000000031</v>
      </c>
      <c r="J2233" s="6" t="str">
        <f>OBV!F2233</f>
        <v>BEARISH</v>
      </c>
      <c r="K2233" s="6" t="str">
        <f>OBV!G2233</f>
        <v>NEUTRAL</v>
      </c>
      <c r="L2233" s="6" t="str">
        <f>OBV!H2233</f>
        <v>CONFIRMED BEARISH</v>
      </c>
    </row>
    <row r="2234" spans="1:12" ht="13.5" x14ac:dyDescent="0.25">
      <c r="A2234" s="3">
        <f>RSI!A2234</f>
        <v>45257</v>
      </c>
      <c r="B2234" s="2">
        <f>RSI!B2234</f>
        <v>5.7241999999999997</v>
      </c>
      <c r="C2234" s="2">
        <f>RSI!I2234</f>
        <v>70.684017560281603</v>
      </c>
      <c r="D2234" s="2">
        <f>MACD!E2234</f>
        <v>-0.23573628240783506</v>
      </c>
      <c r="E2234" s="2">
        <f>MACD!F2234</f>
        <v>-0.17820193798475126</v>
      </c>
      <c r="F2234" s="2">
        <f>'Moving Avg'!D2234</f>
        <v>5.7224199999999996</v>
      </c>
      <c r="G2234" s="2">
        <f>'Moving Avg'!F2234</f>
        <v>5.5058749999999996</v>
      </c>
      <c r="H2234" s="2">
        <f>'Moving Avg'!G2234</f>
        <v>5.4671460000000005</v>
      </c>
      <c r="I2234" s="2">
        <f>'Moving Avg'!H2234</f>
        <v>5.5094480000000035</v>
      </c>
      <c r="J2234" s="6" t="str">
        <f>OBV!F2234</f>
        <v>BULLISH</v>
      </c>
      <c r="K2234" s="6" t="str">
        <f>OBV!G2234</f>
        <v>NEUTRAL</v>
      </c>
      <c r="L2234" s="6" t="str">
        <f>OBV!H2234</f>
        <v>CONFIRMED BULLISH</v>
      </c>
    </row>
    <row r="2235" spans="1:12" ht="13.5" x14ac:dyDescent="0.25">
      <c r="A2235" s="3">
        <f>RSI!A2235</f>
        <v>45258</v>
      </c>
      <c r="B2235" s="2">
        <f>RSI!B2235</f>
        <v>5.7153</v>
      </c>
      <c r="C2235" s="2">
        <f>RSI!I2235</f>
        <v>69.24985799895461</v>
      </c>
      <c r="D2235" s="2">
        <f>MACD!E2235</f>
        <v>-0.18763801264969526</v>
      </c>
      <c r="E2235" s="2">
        <f>MACD!F2235</f>
        <v>-0.18008915291774008</v>
      </c>
      <c r="F2235" s="2">
        <f>'Moving Avg'!D2235</f>
        <v>5.7224199999999996</v>
      </c>
      <c r="G2235" s="2">
        <f>'Moving Avg'!F2235</f>
        <v>5.5270399999999995</v>
      </c>
      <c r="H2235" s="2">
        <f>'Moving Avg'!G2235</f>
        <v>5.4706740000000016</v>
      </c>
      <c r="I2235" s="2">
        <f>'Moving Avg'!H2235</f>
        <v>5.5108470000000036</v>
      </c>
      <c r="J2235" s="6" t="str">
        <f>OBV!F2235</f>
        <v>BEARISH</v>
      </c>
      <c r="K2235" s="6" t="str">
        <f>OBV!G2235</f>
        <v>NEUTRAL</v>
      </c>
      <c r="L2235" s="6" t="str">
        <f>OBV!H2235</f>
        <v>NEUTRAL</v>
      </c>
    </row>
    <row r="2236" spans="1:12" ht="13.5" x14ac:dyDescent="0.25">
      <c r="A2236" s="3">
        <f>RSI!A2236</f>
        <v>45259</v>
      </c>
      <c r="B2236" s="2">
        <f>RSI!B2236</f>
        <v>5.7153</v>
      </c>
      <c r="C2236" s="2">
        <f>RSI!I2236</f>
        <v>69.24985799895461</v>
      </c>
      <c r="D2236" s="2">
        <f>MACD!E2236</f>
        <v>-0.14383921995998783</v>
      </c>
      <c r="E2236" s="2">
        <f>MACD!F2236</f>
        <v>-0.17283916632618962</v>
      </c>
      <c r="F2236" s="2">
        <f>'Moving Avg'!D2236</f>
        <v>5.7206399999999995</v>
      </c>
      <c r="G2236" s="2">
        <f>'Moving Avg'!F2236</f>
        <v>5.5490899999999987</v>
      </c>
      <c r="H2236" s="2">
        <f>'Moving Avg'!G2236</f>
        <v>5.4742020000000018</v>
      </c>
      <c r="I2236" s="2">
        <f>'Moving Avg'!H2236</f>
        <v>5.5127425000000052</v>
      </c>
      <c r="J2236" s="6" t="str">
        <f>OBV!F2236</f>
        <v>BEARISH</v>
      </c>
      <c r="K2236" s="6" t="str">
        <f>OBV!G2236</f>
        <v>NEUTRAL</v>
      </c>
      <c r="L2236" s="6" t="str">
        <f>OBV!H2236</f>
        <v>CONFIRMED BEARISH</v>
      </c>
    </row>
    <row r="2237" spans="1:12" ht="13.5" x14ac:dyDescent="0.25">
      <c r="A2237" s="3">
        <f>RSI!A2237</f>
        <v>45260</v>
      </c>
      <c r="B2237" s="2">
        <f>RSI!B2237</f>
        <v>5.7065000000000001</v>
      </c>
      <c r="C2237" s="2">
        <f>RSI!I2237</f>
        <v>67.675265256193654</v>
      </c>
      <c r="D2237" s="2">
        <f>MACD!E2237</f>
        <v>-0.10703117189870781</v>
      </c>
      <c r="E2237" s="2">
        <f>MACD!F2237</f>
        <v>-0.15967756744069328</v>
      </c>
      <c r="F2237" s="2">
        <f>'Moving Avg'!D2237</f>
        <v>5.7170999999999994</v>
      </c>
      <c r="G2237" s="2">
        <f>'Moving Avg'!F2237</f>
        <v>5.5706999999999995</v>
      </c>
      <c r="H2237" s="2">
        <f>'Moving Avg'!G2237</f>
        <v>5.4775540000000014</v>
      </c>
      <c r="I2237" s="2">
        <f>'Moving Avg'!H2237</f>
        <v>5.5133945000000049</v>
      </c>
      <c r="J2237" s="6" t="str">
        <f>OBV!F2237</f>
        <v>BEARISH</v>
      </c>
      <c r="K2237" s="6" t="str">
        <f>OBV!G2237</f>
        <v>NEUTRAL</v>
      </c>
      <c r="L2237" s="6" t="str">
        <f>OBV!H2237</f>
        <v>CONFIRMED BEARISH</v>
      </c>
    </row>
    <row r="2238" spans="1:12" ht="13.5" x14ac:dyDescent="0.25">
      <c r="A2238" s="3">
        <f>RSI!A2238</f>
        <v>45261</v>
      </c>
      <c r="B2238" s="2">
        <f>RSI!B2238</f>
        <v>5.7065000000000001</v>
      </c>
      <c r="C2238" s="2">
        <f>RSI!I2238</f>
        <v>67.675265256193654</v>
      </c>
      <c r="D2238" s="2">
        <f>MACD!E2238</f>
        <v>-7.6671234849001735E-2</v>
      </c>
      <c r="E2238" s="2">
        <f>MACD!F2238</f>
        <v>-0.14307630092235499</v>
      </c>
      <c r="F2238" s="2">
        <f>'Moving Avg'!D2238</f>
        <v>5.7135599999999993</v>
      </c>
      <c r="G2238" s="2">
        <f>'Moving Avg'!F2238</f>
        <v>5.5918649999999994</v>
      </c>
      <c r="H2238" s="2">
        <f>'Moving Avg'!G2238</f>
        <v>5.4809060000000009</v>
      </c>
      <c r="I2238" s="2">
        <f>'Moving Avg'!H2238</f>
        <v>5.5140465000000054</v>
      </c>
      <c r="J2238" s="6" t="str">
        <f>OBV!F2238</f>
        <v>BEARISH</v>
      </c>
      <c r="K2238" s="6" t="str">
        <f>OBV!G2238</f>
        <v>NEUTRAL</v>
      </c>
      <c r="L2238" s="6" t="str">
        <f>OBV!H2238</f>
        <v>CONFIRMED BEARISH</v>
      </c>
    </row>
    <row r="2239" spans="1:12" ht="13.5" x14ac:dyDescent="0.25">
      <c r="A2239" s="3">
        <f>RSI!A2239</f>
        <v>45264</v>
      </c>
      <c r="B2239" s="2">
        <f>RSI!B2239</f>
        <v>5.6889000000000003</v>
      </c>
      <c r="C2239" s="2">
        <f>RSI!I2239</f>
        <v>64.284816911780837</v>
      </c>
      <c r="D2239" s="2">
        <f>MACD!E2239</f>
        <v>-5.3128592034000555E-2</v>
      </c>
      <c r="E2239" s="2">
        <f>MACD!F2239</f>
        <v>-0.12508675914468409</v>
      </c>
      <c r="F2239" s="2">
        <f>'Moving Avg'!D2239</f>
        <v>5.7065000000000001</v>
      </c>
      <c r="G2239" s="2">
        <f>'Moving Avg'!F2239</f>
        <v>5.6121499999999997</v>
      </c>
      <c r="H2239" s="2">
        <f>'Moving Avg'!G2239</f>
        <v>5.4839060000000011</v>
      </c>
      <c r="I2239" s="2">
        <f>'Moving Avg'!H2239</f>
        <v>5.5146105000000061</v>
      </c>
      <c r="J2239" s="6" t="str">
        <f>OBV!F2239</f>
        <v>BEARISH</v>
      </c>
      <c r="K2239" s="6" t="str">
        <f>OBV!G2239</f>
        <v>NEUTRAL</v>
      </c>
      <c r="L2239" s="6" t="str">
        <f>OBV!H2239</f>
        <v>CONFIRMED BEARISH</v>
      </c>
    </row>
    <row r="2240" spans="1:12" ht="13.5" x14ac:dyDescent="0.25">
      <c r="A2240" s="3">
        <f>RSI!A2240</f>
        <v>45265</v>
      </c>
      <c r="B2240" s="2">
        <f>RSI!B2240</f>
        <v>5.7946999999999997</v>
      </c>
      <c r="C2240" s="2">
        <f>RSI!I2240</f>
        <v>73.031473366931692</v>
      </c>
      <c r="D2240" s="2">
        <f>MACD!E2240</f>
        <v>-4.161422980533569E-2</v>
      </c>
      <c r="E2240" s="2">
        <f>MACD!F2240</f>
        <v>-0.10839225327681441</v>
      </c>
      <c r="F2240" s="2">
        <f>'Moving Avg'!D2240</f>
        <v>5.7223800000000002</v>
      </c>
      <c r="G2240" s="2">
        <f>'Moving Avg'!F2240</f>
        <v>5.6452249999999999</v>
      </c>
      <c r="H2240" s="2">
        <f>'Moving Avg'!G2240</f>
        <v>5.4939600000000004</v>
      </c>
      <c r="I2240" s="2">
        <f>'Moving Avg'!H2240</f>
        <v>5.5152900000000056</v>
      </c>
      <c r="J2240" s="6" t="str">
        <f>OBV!F2240</f>
        <v>BULLISH</v>
      </c>
      <c r="K2240" s="6" t="str">
        <f>OBV!G2240</f>
        <v>NEUTRAL</v>
      </c>
      <c r="L2240" s="6" t="str">
        <f>OBV!H2240</f>
        <v>CONFIRMED BULLISH</v>
      </c>
    </row>
    <row r="2241" spans="1:12" ht="13.5" x14ac:dyDescent="0.25">
      <c r="A2241" s="3">
        <f>RSI!A2241</f>
        <v>45266</v>
      </c>
      <c r="B2241" s="2">
        <f>RSI!B2241</f>
        <v>5.7858999999999998</v>
      </c>
      <c r="C2241" s="2">
        <f>RSI!I2241</f>
        <v>71.463795050246759</v>
      </c>
      <c r="D2241" s="2">
        <f>MACD!E2241</f>
        <v>-3.100253028367117E-2</v>
      </c>
      <c r="E2241" s="2">
        <f>MACD!F2241</f>
        <v>-9.2914308678185772E-2</v>
      </c>
      <c r="F2241" s="2">
        <f>'Moving Avg'!D2241</f>
        <v>5.7364999999999995</v>
      </c>
      <c r="G2241" s="2">
        <f>'Moving Avg'!F2241</f>
        <v>5.6699199999999994</v>
      </c>
      <c r="H2241" s="2">
        <f>'Moving Avg'!G2241</f>
        <v>5.5038380000000009</v>
      </c>
      <c r="I2241" s="2">
        <f>'Moving Avg'!H2241</f>
        <v>5.515925500000006</v>
      </c>
      <c r="J2241" s="6" t="str">
        <f>OBV!F2241</f>
        <v>BULLISH</v>
      </c>
      <c r="K2241" s="6" t="str">
        <f>OBV!G2241</f>
        <v>NEUTRAL</v>
      </c>
      <c r="L2241" s="6" t="str">
        <f>OBV!H2241</f>
        <v>CONFIRMED BULLISH</v>
      </c>
    </row>
    <row r="2242" spans="1:12" ht="13.5" x14ac:dyDescent="0.25">
      <c r="A2242" s="3">
        <f>RSI!A2242</f>
        <v>45267</v>
      </c>
      <c r="B2242" s="2">
        <f>RSI!B2242</f>
        <v>5.7858999999999998</v>
      </c>
      <c r="C2242" s="2">
        <f>RSI!I2242</f>
        <v>71.463795050246759</v>
      </c>
      <c r="D2242" s="2">
        <f>MACD!E2242</f>
        <v>-2.30383494016424E-2</v>
      </c>
      <c r="E2242" s="2">
        <f>MACD!F2242</f>
        <v>-7.8939116822877103E-2</v>
      </c>
      <c r="F2242" s="2">
        <f>'Moving Avg'!D2242</f>
        <v>5.7523799999999996</v>
      </c>
      <c r="G2242" s="2">
        <f>'Moving Avg'!F2242</f>
        <v>5.6946150000000006</v>
      </c>
      <c r="H2242" s="2">
        <f>'Moving Avg'!G2242</f>
        <v>5.5089540000000019</v>
      </c>
      <c r="I2242" s="2">
        <f>'Moving Avg'!H2242</f>
        <v>5.5178020000000068</v>
      </c>
      <c r="J2242" s="6" t="str">
        <f>OBV!F2242</f>
        <v>BULLISH</v>
      </c>
      <c r="K2242" s="6" t="str">
        <f>OBV!G2242</f>
        <v>NEUTRAL</v>
      </c>
      <c r="L2242" s="6" t="str">
        <f>OBV!H2242</f>
        <v>CONFIRMED BULLISH</v>
      </c>
    </row>
    <row r="2243" spans="1:12" ht="13.5" x14ac:dyDescent="0.25">
      <c r="A2243" s="3">
        <f>RSI!A2243</f>
        <v>45268</v>
      </c>
      <c r="B2243" s="2">
        <f>RSI!B2243</f>
        <v>5.8829000000000002</v>
      </c>
      <c r="C2243" s="2">
        <f>RSI!I2243</f>
        <v>77.60836090944926</v>
      </c>
      <c r="D2243" s="2">
        <f>MACD!E2243</f>
        <v>-2.4424380341344865E-2</v>
      </c>
      <c r="E2243" s="2">
        <f>MACD!F2243</f>
        <v>-6.8036169526570656E-2</v>
      </c>
      <c r="F2243" s="2">
        <f>'Moving Avg'!D2243</f>
        <v>5.7876599999999998</v>
      </c>
      <c r="G2243" s="2">
        <f>'Moving Avg'!F2243</f>
        <v>5.7241600000000004</v>
      </c>
      <c r="H2243" s="2">
        <f>'Moving Avg'!G2243</f>
        <v>5.5160100000000014</v>
      </c>
      <c r="I2243" s="2">
        <f>'Moving Avg'!H2243</f>
        <v>5.520494500000007</v>
      </c>
      <c r="J2243" s="6" t="str">
        <f>OBV!F2243</f>
        <v>BULLISH</v>
      </c>
      <c r="K2243" s="6" t="str">
        <f>OBV!G2243</f>
        <v>NEUTRAL</v>
      </c>
      <c r="L2243" s="6" t="str">
        <f>OBV!H2243</f>
        <v>CONFIRMED BULLISH</v>
      </c>
    </row>
    <row r="2244" spans="1:12" ht="13.5" x14ac:dyDescent="0.25">
      <c r="A2244" s="3">
        <f>RSI!A2244</f>
        <v>45271</v>
      </c>
      <c r="B2244" s="2">
        <f>RSI!B2244</f>
        <v>5.8829000000000002</v>
      </c>
      <c r="C2244" s="2">
        <f>RSI!I2244</f>
        <v>77.60836090944926</v>
      </c>
      <c r="D2244" s="2">
        <f>MACD!E2244</f>
        <v>-2.7040508509585948E-2</v>
      </c>
      <c r="E2244" s="2">
        <f>MACD!F2244</f>
        <v>-5.983703732317372E-2</v>
      </c>
      <c r="F2244" s="2">
        <f>'Moving Avg'!D2244</f>
        <v>5.82646</v>
      </c>
      <c r="G2244" s="2">
        <f>'Moving Avg'!F2244</f>
        <v>5.7448850000000009</v>
      </c>
      <c r="H2244" s="2">
        <f>'Moving Avg'!G2244</f>
        <v>5.5230660000000009</v>
      </c>
      <c r="I2244" s="2">
        <f>'Moving Avg'!H2244</f>
        <v>5.5226075000000057</v>
      </c>
      <c r="J2244" s="6" t="str">
        <f>OBV!F2244</f>
        <v>BULLISH</v>
      </c>
      <c r="K2244" s="6" t="str">
        <f>OBV!G2244</f>
        <v>STRONG</v>
      </c>
      <c r="L2244" s="6" t="str">
        <f>OBV!H2244</f>
        <v>CONFIRMED BULLISH</v>
      </c>
    </row>
    <row r="2245" spans="1:12" ht="13.5" x14ac:dyDescent="0.25">
      <c r="A2245" s="3">
        <f>RSI!A2245</f>
        <v>45272</v>
      </c>
      <c r="B2245" s="2">
        <f>RSI!B2245</f>
        <v>5.8829000000000002</v>
      </c>
      <c r="C2245" s="2">
        <f>RSI!I2245</f>
        <v>77.60836090944926</v>
      </c>
      <c r="D2245" s="2">
        <f>MACD!E2245</f>
        <v>-3.1959805410521014E-2</v>
      </c>
      <c r="E2245" s="2">
        <f>MACD!F2245</f>
        <v>-5.4261590940643187E-2</v>
      </c>
      <c r="F2245" s="2">
        <f>'Moving Avg'!D2245</f>
        <v>5.8440999999999992</v>
      </c>
      <c r="G2245" s="2">
        <f>'Moving Avg'!F2245</f>
        <v>5.753705000000001</v>
      </c>
      <c r="H2245" s="2">
        <f>'Moving Avg'!G2245</f>
        <v>5.5301220000000013</v>
      </c>
      <c r="I2245" s="2">
        <f>'Moving Avg'!H2245</f>
        <v>5.5247205000000061</v>
      </c>
      <c r="J2245" s="6" t="str">
        <f>OBV!F2245</f>
        <v>BULLISH</v>
      </c>
      <c r="K2245" s="6" t="str">
        <f>OBV!G2245</f>
        <v>NEUTRAL</v>
      </c>
      <c r="L2245" s="6" t="str">
        <f>OBV!H2245</f>
        <v>CONFIRMED BULLISH</v>
      </c>
    </row>
    <row r="2246" spans="1:12" ht="13.5" x14ac:dyDescent="0.25">
      <c r="A2246" s="3">
        <f>RSI!A2246</f>
        <v>45273</v>
      </c>
      <c r="B2246" s="2">
        <f>RSI!B2246</f>
        <v>5.8564999999999996</v>
      </c>
      <c r="C2246" s="2">
        <f>RSI!I2246</f>
        <v>72.315248540142591</v>
      </c>
      <c r="D2246" s="2">
        <f>MACD!E2246</f>
        <v>-3.5404157051873497E-2</v>
      </c>
      <c r="E2246" s="2">
        <f>MACD!F2246</f>
        <v>-5.0490104162889252E-2</v>
      </c>
      <c r="F2246" s="2">
        <f>'Moving Avg'!D2246</f>
        <v>5.8582200000000002</v>
      </c>
      <c r="G2246" s="2">
        <f>'Moving Avg'!F2246</f>
        <v>5.7598800000000008</v>
      </c>
      <c r="H2246" s="2">
        <f>'Moving Avg'!G2246</f>
        <v>5.5366500000000007</v>
      </c>
      <c r="I2246" s="2">
        <f>'Moving Avg'!H2246</f>
        <v>5.5267015000000059</v>
      </c>
      <c r="J2246" s="6" t="str">
        <f>OBV!F2246</f>
        <v>BULLISH</v>
      </c>
      <c r="K2246" s="6" t="str">
        <f>OBV!G2246</f>
        <v>NEUTRAL</v>
      </c>
      <c r="L2246" s="6" t="str">
        <f>OBV!H2246</f>
        <v>CONFIRMED BULLISH</v>
      </c>
    </row>
    <row r="2247" spans="1:12" ht="13.5" x14ac:dyDescent="0.25">
      <c r="A2247" s="3">
        <f>RSI!A2247</f>
        <v>45274</v>
      </c>
      <c r="B2247" s="2">
        <f>RSI!B2247</f>
        <v>5.9005999999999998</v>
      </c>
      <c r="C2247" s="2">
        <f>RSI!I2247</f>
        <v>75.340777584417424</v>
      </c>
      <c r="D2247" s="2">
        <f>MACD!E2247</f>
        <v>-4.3928886605049122E-2</v>
      </c>
      <c r="E2247" s="2">
        <f>MACD!F2247</f>
        <v>-4.917786065132123E-2</v>
      </c>
      <c r="F2247" s="2">
        <f>'Moving Avg'!D2247</f>
        <v>5.8811600000000004</v>
      </c>
      <c r="G2247" s="2">
        <f>'Moving Avg'!F2247</f>
        <v>5.7682600000000006</v>
      </c>
      <c r="H2247" s="2">
        <f>'Moving Avg'!G2247</f>
        <v>5.5440600000000009</v>
      </c>
      <c r="I2247" s="2">
        <f>'Moving Avg'!H2247</f>
        <v>5.5289030000000059</v>
      </c>
      <c r="J2247" s="6" t="str">
        <f>OBV!F2247</f>
        <v>BULLISH</v>
      </c>
      <c r="K2247" s="6" t="str">
        <f>OBV!G2247</f>
        <v>NEUTRAL</v>
      </c>
      <c r="L2247" s="6" t="str">
        <f>OBV!H2247</f>
        <v>CONFIRMED BULLISH</v>
      </c>
    </row>
    <row r="2248" spans="1:12" ht="13.5" x14ac:dyDescent="0.25">
      <c r="A2248" s="3">
        <f>RSI!A2248</f>
        <v>45275</v>
      </c>
      <c r="B2248" s="2">
        <f>RSI!B2248</f>
        <v>5.9093999999999998</v>
      </c>
      <c r="C2248" s="2">
        <f>RSI!I2248</f>
        <v>75.906609427482579</v>
      </c>
      <c r="D2248" s="2">
        <f>MACD!E2248</f>
        <v>-5.2971009342094533E-2</v>
      </c>
      <c r="E2248" s="2">
        <f>MACD!F2248</f>
        <v>-4.9936490389475896E-2</v>
      </c>
      <c r="F2248" s="2">
        <f>'Moving Avg'!D2248</f>
        <v>5.8864599999999996</v>
      </c>
      <c r="G2248" s="2">
        <f>'Moving Avg'!F2248</f>
        <v>5.7770800000000007</v>
      </c>
      <c r="H2248" s="2">
        <f>'Moving Avg'!G2248</f>
        <v>5.5516460000000007</v>
      </c>
      <c r="I2248" s="2">
        <f>'Moving Avg'!H2248</f>
        <v>5.5311485000000049</v>
      </c>
      <c r="J2248" s="6" t="str">
        <f>OBV!F2248</f>
        <v>BULLISH</v>
      </c>
      <c r="K2248" s="6" t="str">
        <f>OBV!G2248</f>
        <v>NEUTRAL</v>
      </c>
      <c r="L2248" s="6" t="str">
        <f>OBV!H2248</f>
        <v>CONFIRMED BULLISH</v>
      </c>
    </row>
    <row r="2249" spans="1:12" ht="13.5" x14ac:dyDescent="0.25">
      <c r="A2249" s="3">
        <f>RSI!A2249</f>
        <v>45278</v>
      </c>
      <c r="B2249" s="2">
        <f>RSI!B2249</f>
        <v>5.9976000000000003</v>
      </c>
      <c r="C2249" s="2">
        <f>RSI!I2249</f>
        <v>80.68933827053641</v>
      </c>
      <c r="D2249" s="2">
        <f>MACD!E2249</f>
        <v>-7.1004911664941162E-2</v>
      </c>
      <c r="E2249" s="2">
        <f>MACD!F2249</f>
        <v>-5.4150174644568956E-2</v>
      </c>
      <c r="F2249" s="2">
        <f>'Moving Avg'!D2249</f>
        <v>5.9093999999999998</v>
      </c>
      <c r="G2249" s="2">
        <f>'Moving Avg'!F2249</f>
        <v>5.791195000000001</v>
      </c>
      <c r="H2249" s="2">
        <f>'Moving Avg'!G2249</f>
        <v>5.563994000000001</v>
      </c>
      <c r="I2249" s="2">
        <f>'Moving Avg'!H2249</f>
        <v>5.5338350000000034</v>
      </c>
      <c r="J2249" s="6" t="str">
        <f>OBV!F2249</f>
        <v>BULLISH</v>
      </c>
      <c r="K2249" s="6" t="str">
        <f>OBV!G2249</f>
        <v>NEUTRAL</v>
      </c>
      <c r="L2249" s="6" t="str">
        <f>OBV!H2249</f>
        <v>CONFIRMED BULLISH</v>
      </c>
    </row>
    <row r="2250" spans="1:12" ht="13.5" x14ac:dyDescent="0.25">
      <c r="A2250" s="3">
        <f>RSI!A2250</f>
        <v>45279</v>
      </c>
      <c r="B2250" s="2">
        <f>RSI!B2250</f>
        <v>6.0593000000000004</v>
      </c>
      <c r="C2250" s="2">
        <f>RSI!I2250</f>
        <v>83.20151010939324</v>
      </c>
      <c r="D2250" s="2">
        <f>MACD!E2250</f>
        <v>-7.6136260645347953E-2</v>
      </c>
      <c r="E2250" s="2">
        <f>MACD!F2250</f>
        <v>-5.854739184472476E-2</v>
      </c>
      <c r="F2250" s="2">
        <f>'Moving Avg'!D2250</f>
        <v>5.94468</v>
      </c>
      <c r="G2250" s="2">
        <f>'Moving Avg'!F2250</f>
        <v>5.8083950000000018</v>
      </c>
      <c r="H2250" s="2">
        <f>'Moving Avg'!G2250</f>
        <v>5.5772240000000011</v>
      </c>
      <c r="I2250" s="2">
        <f>'Moving Avg'!H2250</f>
        <v>5.5374095000000025</v>
      </c>
      <c r="J2250" s="6" t="str">
        <f>OBV!F2250</f>
        <v>BULLISH</v>
      </c>
      <c r="K2250" s="6" t="str">
        <f>OBV!G2250</f>
        <v>NEUTRAL</v>
      </c>
      <c r="L2250" s="6" t="str">
        <f>OBV!H2250</f>
        <v>CONFIRMED BULLISH</v>
      </c>
    </row>
    <row r="2251" spans="1:12" ht="13.5" x14ac:dyDescent="0.25">
      <c r="A2251" s="3">
        <f>RSI!A2251</f>
        <v>45280</v>
      </c>
      <c r="B2251" s="2">
        <f>RSI!B2251</f>
        <v>5.9976000000000003</v>
      </c>
      <c r="C2251" s="2">
        <f>RSI!I2251</f>
        <v>72.977405399385574</v>
      </c>
      <c r="D2251" s="2">
        <f>MACD!E2251</f>
        <v>-7.9087759012956838E-2</v>
      </c>
      <c r="E2251" s="2">
        <f>MACD!F2251</f>
        <v>-6.2655465278371181E-2</v>
      </c>
      <c r="F2251" s="2">
        <f>'Moving Avg'!D2251</f>
        <v>5.9729000000000001</v>
      </c>
      <c r="G2251" s="2">
        <f>'Moving Avg'!F2251</f>
        <v>5.8220650000000003</v>
      </c>
      <c r="H2251" s="2">
        <f>'Moving Avg'!G2251</f>
        <v>5.5865740000000006</v>
      </c>
      <c r="I2251" s="2">
        <f>'Moving Avg'!H2251</f>
        <v>5.540716500000002</v>
      </c>
      <c r="J2251" s="6" t="str">
        <f>OBV!F2251</f>
        <v>BULLISH</v>
      </c>
      <c r="K2251" s="6" t="str">
        <f>OBV!G2251</f>
        <v>NEUTRAL</v>
      </c>
      <c r="L2251" s="6" t="str">
        <f>OBV!H2251</f>
        <v>CONFIRMED BULLISH</v>
      </c>
    </row>
    <row r="2252" spans="1:12" ht="13.5" x14ac:dyDescent="0.25">
      <c r="A2252" s="3">
        <f>RSI!A2252</f>
        <v>45281</v>
      </c>
      <c r="B2252" s="2">
        <f>RSI!B2252</f>
        <v>6.0681000000000003</v>
      </c>
      <c r="C2252" s="2">
        <f>RSI!I2252</f>
        <v>76.526805189461086</v>
      </c>
      <c r="D2252" s="2">
        <f>MACD!E2252</f>
        <v>-8.813365934070827E-2</v>
      </c>
      <c r="E2252" s="2">
        <f>MACD!F2252</f>
        <v>-6.7751104090838593E-2</v>
      </c>
      <c r="F2252" s="2">
        <f>'Moving Avg'!D2252</f>
        <v>6.0064000000000011</v>
      </c>
      <c r="G2252" s="2">
        <f>'Moving Avg'!F2252</f>
        <v>5.8392600000000012</v>
      </c>
      <c r="H2252" s="2">
        <f>'Moving Avg'!G2252</f>
        <v>5.5975100000000007</v>
      </c>
      <c r="I2252" s="2">
        <f>'Moving Avg'!H2252</f>
        <v>5.5437970000000014</v>
      </c>
      <c r="J2252" s="6" t="str">
        <f>OBV!F2252</f>
        <v>BULLISH</v>
      </c>
      <c r="K2252" s="6" t="str">
        <f>OBV!G2252</f>
        <v>STRONG</v>
      </c>
      <c r="L2252" s="6" t="str">
        <f>OBV!H2252</f>
        <v>CONFIRMED BULLISH</v>
      </c>
    </row>
    <row r="2253" spans="1:12" ht="13.5" x14ac:dyDescent="0.25">
      <c r="A2253" s="3">
        <f>RSI!A2253</f>
        <v>45282</v>
      </c>
      <c r="B2253" s="2">
        <f>RSI!B2253</f>
        <v>5.9976000000000003</v>
      </c>
      <c r="C2253" s="2">
        <f>RSI!I2253</f>
        <v>67.043318106437141</v>
      </c>
      <c r="D2253" s="2">
        <f>MACD!E2253</f>
        <v>-7.7287186271673747E-2</v>
      </c>
      <c r="E2253" s="2">
        <f>MACD!F2253</f>
        <v>-6.9658320527005629E-2</v>
      </c>
      <c r="F2253" s="2">
        <f>'Moving Avg'!D2253</f>
        <v>6.0240400000000012</v>
      </c>
      <c r="G2253" s="2">
        <f>'Moving Avg'!F2253</f>
        <v>5.8529299999999997</v>
      </c>
      <c r="H2253" s="2">
        <f>'Moving Avg'!G2253</f>
        <v>5.6070360000000008</v>
      </c>
      <c r="I2253" s="2">
        <f>'Moving Avg'!H2253</f>
        <v>5.5476420000000006</v>
      </c>
      <c r="J2253" s="6" t="str">
        <f>OBV!F2253</f>
        <v>BULLISH</v>
      </c>
      <c r="K2253" s="6" t="str">
        <f>OBV!G2253</f>
        <v>NEUTRAL</v>
      </c>
      <c r="L2253" s="6" t="str">
        <f>OBV!H2253</f>
        <v>CONFIRMED BULLISH</v>
      </c>
    </row>
    <row r="2254" spans="1:12" ht="13.5" x14ac:dyDescent="0.25">
      <c r="A2254" s="3">
        <f>RSI!A2254</f>
        <v>45285</v>
      </c>
      <c r="B2254" s="2">
        <f>RSI!B2254</f>
        <v>5.9005999999999998</v>
      </c>
      <c r="C2254" s="2">
        <f>RSI!I2254</f>
        <v>56.642567039413848</v>
      </c>
      <c r="D2254" s="2">
        <f>MACD!E2254</f>
        <v>-6.203040895238221E-2</v>
      </c>
      <c r="E2254" s="2">
        <f>MACD!F2254</f>
        <v>-6.8132738212080948E-2</v>
      </c>
      <c r="F2254" s="2">
        <f>'Moving Avg'!D2254</f>
        <v>6.0046400000000002</v>
      </c>
      <c r="G2254" s="2">
        <f>'Moving Avg'!F2254</f>
        <v>5.8617500000000016</v>
      </c>
      <c r="H2254" s="2">
        <f>'Moving Avg'!G2254</f>
        <v>5.6146220000000007</v>
      </c>
      <c r="I2254" s="2">
        <f>'Moving Avg'!H2254</f>
        <v>5.5498435000000006</v>
      </c>
      <c r="J2254" s="6" t="str">
        <f>OBV!F2254</f>
        <v>BEARISH</v>
      </c>
      <c r="K2254" s="6" t="str">
        <f>OBV!G2254</f>
        <v>NEUTRAL</v>
      </c>
      <c r="L2254" s="6" t="str">
        <f>OBV!H2254</f>
        <v>CONFIRMED BEARISH</v>
      </c>
    </row>
    <row r="2255" spans="1:12" ht="13.5" x14ac:dyDescent="0.25">
      <c r="A2255" s="3">
        <f>RSI!A2255</f>
        <v>45286</v>
      </c>
      <c r="B2255" s="2">
        <f>RSI!B2255</f>
        <v>5.9976000000000003</v>
      </c>
      <c r="C2255" s="2">
        <f>RSI!I2255</f>
        <v>62.849273374950833</v>
      </c>
      <c r="D2255" s="2">
        <f>MACD!E2255</f>
        <v>-5.6757088728408789E-2</v>
      </c>
      <c r="E2255" s="2">
        <f>MACD!F2255</f>
        <v>-6.5857608315346525E-2</v>
      </c>
      <c r="F2255" s="2">
        <f>'Moving Avg'!D2255</f>
        <v>5.9923000000000002</v>
      </c>
      <c r="G2255" s="2">
        <f>'Moving Avg'!F2255</f>
        <v>5.875865000000001</v>
      </c>
      <c r="H2255" s="2">
        <f>'Moving Avg'!G2255</f>
        <v>5.6241480000000017</v>
      </c>
      <c r="I2255" s="2">
        <f>'Moving Avg'!H2255</f>
        <v>5.5525715</v>
      </c>
      <c r="J2255" s="6" t="str">
        <f>OBV!F2255</f>
        <v>BULLISH</v>
      </c>
      <c r="K2255" s="6" t="str">
        <f>OBV!G2255</f>
        <v>NEUTRAL</v>
      </c>
      <c r="L2255" s="6" t="str">
        <f>OBV!H2255</f>
        <v>BULLISH DIVERGENCE</v>
      </c>
    </row>
    <row r="2256" spans="1:12" ht="13.5" x14ac:dyDescent="0.25">
      <c r="A2256" s="3">
        <f>RSI!A2256</f>
        <v>45287</v>
      </c>
      <c r="B2256" s="2">
        <f>RSI!B2256</f>
        <v>6.1740000000000004</v>
      </c>
      <c r="C2256" s="2">
        <f>RSI!I2256</f>
        <v>70.984054805049297</v>
      </c>
      <c r="D2256" s="2">
        <f>MACD!E2256</f>
        <v>-7.0414093239786979E-2</v>
      </c>
      <c r="E2256" s="2">
        <f>MACD!F2256</f>
        <v>-6.6768905300234618E-2</v>
      </c>
      <c r="F2256" s="2">
        <f>'Moving Avg'!D2256</f>
        <v>6.0275800000000004</v>
      </c>
      <c r="G2256" s="2">
        <f>'Moving Avg'!F2256</f>
        <v>5.8988000000000005</v>
      </c>
      <c r="H2256" s="2">
        <f>'Moving Avg'!G2256</f>
        <v>5.6372020000000012</v>
      </c>
      <c r="I2256" s="2">
        <f>'Moving Avg'!H2256</f>
        <v>5.5561815000000001</v>
      </c>
      <c r="J2256" s="6" t="str">
        <f>OBV!F2256</f>
        <v>BULLISH</v>
      </c>
      <c r="K2256" s="6" t="str">
        <f>OBV!G2256</f>
        <v>STRONG</v>
      </c>
      <c r="L2256" s="6" t="str">
        <f>OBV!H2256</f>
        <v>CONFIRMED BULLISH</v>
      </c>
    </row>
    <row r="2257" spans="1:12" ht="13.5" x14ac:dyDescent="0.25">
      <c r="A2257" s="3">
        <f>RSI!A2257</f>
        <v>45288</v>
      </c>
      <c r="B2257" s="2">
        <f>RSI!B2257</f>
        <v>6.2356999999999996</v>
      </c>
      <c r="C2257" s="2">
        <f>RSI!I2257</f>
        <v>73.19494204527652</v>
      </c>
      <c r="D2257" s="2">
        <f>MACD!E2257</f>
        <v>-8.1715574344259245E-2</v>
      </c>
      <c r="E2257" s="2">
        <f>MACD!F2257</f>
        <v>-6.9758239109039555E-2</v>
      </c>
      <c r="F2257" s="2">
        <f>'Moving Avg'!D2257</f>
        <v>6.0611000000000006</v>
      </c>
      <c r="G2257" s="2">
        <f>'Moving Avg'!F2257</f>
        <v>5.9252599999999997</v>
      </c>
      <c r="H2257" s="2">
        <f>'Moving Avg'!G2257</f>
        <v>5.6557240000000011</v>
      </c>
      <c r="I2257" s="2">
        <f>'Moving Avg'!H2257</f>
        <v>5.5600999999999985</v>
      </c>
      <c r="J2257" s="6" t="str">
        <f>OBV!F2257</f>
        <v>BULLISH</v>
      </c>
      <c r="K2257" s="6" t="str">
        <f>OBV!G2257</f>
        <v>STRONG</v>
      </c>
      <c r="L2257" s="6" t="str">
        <f>OBV!H2257</f>
        <v>CONFIRMED BULLISH</v>
      </c>
    </row>
    <row r="2258" spans="1:12" ht="13.5" x14ac:dyDescent="0.25">
      <c r="A2258" s="3">
        <f>RSI!A2258</f>
        <v>45289</v>
      </c>
      <c r="B2258" s="2">
        <f>RSI!B2258</f>
        <v>6.3503999999999996</v>
      </c>
      <c r="C2258" s="2">
        <f>RSI!I2258</f>
        <v>76.74268667956558</v>
      </c>
      <c r="D2258" s="2">
        <f>MACD!E2258</f>
        <v>-0.10060003305181731</v>
      </c>
      <c r="E2258" s="2">
        <f>MACD!F2258</f>
        <v>-7.5926597897595108E-2</v>
      </c>
      <c r="F2258" s="2">
        <f>'Moving Avg'!D2258</f>
        <v>6.1316599999999992</v>
      </c>
      <c r="G2258" s="2">
        <f>'Moving Avg'!F2258</f>
        <v>5.9574549999999995</v>
      </c>
      <c r="H2258" s="2">
        <f>'Moving Avg'!G2258</f>
        <v>5.6768920000000014</v>
      </c>
      <c r="I2258" s="2">
        <f>'Moving Avg'!H2258</f>
        <v>5.5653779999999982</v>
      </c>
      <c r="J2258" s="6" t="str">
        <f>OBV!F2258</f>
        <v>BULLISH</v>
      </c>
      <c r="K2258" s="6" t="str">
        <f>OBV!G2258</f>
        <v>STRONG</v>
      </c>
      <c r="L2258" s="6" t="str">
        <f>OBV!H2258</f>
        <v>CONFIRMED BULLISH</v>
      </c>
    </row>
    <row r="2259" spans="1:12" ht="13.5" x14ac:dyDescent="0.25">
      <c r="A2259" s="3">
        <f>RSI!A2259</f>
        <v>45293</v>
      </c>
      <c r="B2259" s="2">
        <f>RSI!B2259</f>
        <v>6.2268999999999997</v>
      </c>
      <c r="C2259" s="2">
        <f>RSI!I2259</f>
        <v>66.532011140844872</v>
      </c>
      <c r="D2259" s="2">
        <f>MACD!E2259</f>
        <v>-9.6557372118401652E-2</v>
      </c>
      <c r="E2259" s="2">
        <f>MACD!F2259</f>
        <v>-8.0052752741756425E-2</v>
      </c>
      <c r="F2259" s="2">
        <f>'Moving Avg'!D2259</f>
        <v>6.1969200000000004</v>
      </c>
      <c r="G2259" s="2">
        <f>'Moving Avg'!F2259</f>
        <v>5.9843549999999999</v>
      </c>
      <c r="H2259" s="2">
        <f>'Moving Avg'!G2259</f>
        <v>5.695590000000001</v>
      </c>
      <c r="I2259" s="2">
        <f>'Moving Avg'!H2259</f>
        <v>5.5700384999999963</v>
      </c>
      <c r="J2259" s="6" t="str">
        <f>OBV!F2259</f>
        <v>BULLISH</v>
      </c>
      <c r="K2259" s="6" t="str">
        <f>OBV!G2259</f>
        <v>STRONG</v>
      </c>
      <c r="L2259" s="6" t="str">
        <f>OBV!H2259</f>
        <v>CONFIRMED BULLISH</v>
      </c>
    </row>
    <row r="2260" spans="1:12" ht="13.5" x14ac:dyDescent="0.25">
      <c r="A2260" s="3">
        <f>RSI!A2260</f>
        <v>45294</v>
      </c>
      <c r="B2260" s="2">
        <f>RSI!B2260</f>
        <v>6.1740000000000004</v>
      </c>
      <c r="C2260" s="2">
        <f>RSI!I2260</f>
        <v>62.684740763278086</v>
      </c>
      <c r="D2260" s="2">
        <f>MACD!E2260</f>
        <v>-8.1491955465516241E-2</v>
      </c>
      <c r="E2260" s="2">
        <f>MACD!F2260</f>
        <v>-8.0340593286508388E-2</v>
      </c>
      <c r="F2260" s="2">
        <f>'Moving Avg'!D2260</f>
        <v>6.2322000000000006</v>
      </c>
      <c r="G2260" s="2">
        <f>'Moving Avg'!F2260</f>
        <v>6.0033200000000004</v>
      </c>
      <c r="H2260" s="2">
        <f>'Moving Avg'!G2260</f>
        <v>5.7132300000000011</v>
      </c>
      <c r="I2260" s="2">
        <f>'Moving Avg'!H2260</f>
        <v>5.5744344999999962</v>
      </c>
      <c r="J2260" s="6" t="str">
        <f>OBV!F2260</f>
        <v>BULLISH</v>
      </c>
      <c r="K2260" s="6" t="str">
        <f>OBV!G2260</f>
        <v>STRONG</v>
      </c>
      <c r="L2260" s="6" t="str">
        <f>OBV!H2260</f>
        <v>CONFIRMED BULLISH</v>
      </c>
    </row>
    <row r="2261" spans="1:12" ht="13.5" x14ac:dyDescent="0.25">
      <c r="A2261" s="3">
        <f>RSI!A2261</f>
        <v>45295</v>
      </c>
      <c r="B2261" s="2">
        <f>RSI!B2261</f>
        <v>6.1740000000000004</v>
      </c>
      <c r="C2261" s="2">
        <f>RSI!I2261</f>
        <v>62.684740763278086</v>
      </c>
      <c r="D2261" s="2">
        <f>MACD!E2261</f>
        <v>-7.9559313296269529E-2</v>
      </c>
      <c r="E2261" s="2">
        <f>MACD!F2261</f>
        <v>-8.0184337288460611E-2</v>
      </c>
      <c r="F2261" s="2">
        <f>'Moving Avg'!D2261</f>
        <v>6.2321999999999997</v>
      </c>
      <c r="G2261" s="2">
        <f>'Moving Avg'!F2261</f>
        <v>6.0227250000000003</v>
      </c>
      <c r="H2261" s="2">
        <f>'Moving Avg'!G2261</f>
        <v>5.7310460000000001</v>
      </c>
      <c r="I2261" s="2">
        <f>'Moving Avg'!H2261</f>
        <v>5.5799059999999949</v>
      </c>
      <c r="J2261" s="6" t="str">
        <f>OBV!F2261</f>
        <v>BULLISH</v>
      </c>
      <c r="K2261" s="6" t="str">
        <f>OBV!G2261</f>
        <v>NEUTRAL</v>
      </c>
      <c r="L2261" s="6" t="str">
        <f>OBV!H2261</f>
        <v>NEUTRAL</v>
      </c>
    </row>
    <row r="2262" spans="1:12" ht="13.5" x14ac:dyDescent="0.25">
      <c r="A2262" s="3">
        <f>RSI!A2262</f>
        <v>45296</v>
      </c>
      <c r="B2262" s="2">
        <f>RSI!B2262</f>
        <v>6.1740000000000004</v>
      </c>
      <c r="C2262" s="2">
        <f>RSI!I2262</f>
        <v>62.684740763278086</v>
      </c>
      <c r="D2262" s="2">
        <f>MACD!E2262</f>
        <v>-6.8302578681660009E-2</v>
      </c>
      <c r="E2262" s="2">
        <f>MACD!F2262</f>
        <v>-7.7807985567100502E-2</v>
      </c>
      <c r="F2262" s="2">
        <f>'Moving Avg'!D2262</f>
        <v>6.2198599999999997</v>
      </c>
      <c r="G2262" s="2">
        <f>'Moving Avg'!F2262</f>
        <v>6.0421300000000011</v>
      </c>
      <c r="H2262" s="2">
        <f>'Moving Avg'!G2262</f>
        <v>5.7486859999999993</v>
      </c>
      <c r="I2262" s="2">
        <f>'Moving Avg'!H2262</f>
        <v>5.5853774999999954</v>
      </c>
      <c r="J2262" s="6" t="str">
        <f>OBV!F2262</f>
        <v>BULLISH</v>
      </c>
      <c r="K2262" s="6" t="str">
        <f>OBV!G2262</f>
        <v>NEUTRAL</v>
      </c>
      <c r="L2262" s="6" t="str">
        <f>OBV!H2262</f>
        <v>BULLISH DIVERGENCE</v>
      </c>
    </row>
    <row r="2263" spans="1:12" ht="13.5" x14ac:dyDescent="0.25">
      <c r="A2263" s="3">
        <f>RSI!A2263</f>
        <v>45299</v>
      </c>
      <c r="B2263" s="2">
        <f>RSI!B2263</f>
        <v>6.1740000000000004</v>
      </c>
      <c r="C2263" s="2">
        <f>RSI!I2263</f>
        <v>62.684740763278093</v>
      </c>
      <c r="D2263" s="2">
        <f>MACD!E2263</f>
        <v>-7.0757814198058711E-2</v>
      </c>
      <c r="E2263" s="2">
        <f>MACD!F2263</f>
        <v>-7.6397951293292146E-2</v>
      </c>
      <c r="F2263" s="2">
        <f>'Moving Avg'!D2263</f>
        <v>6.1845799999999995</v>
      </c>
      <c r="G2263" s="2">
        <f>'Moving Avg'!F2263</f>
        <v>6.0566850000000008</v>
      </c>
      <c r="H2263" s="2">
        <f>'Moving Avg'!G2263</f>
        <v>5.7663259999999994</v>
      </c>
      <c r="I2263" s="2">
        <f>'Moving Avg'!H2263</f>
        <v>5.5897319999999944</v>
      </c>
      <c r="J2263" s="6" t="str">
        <f>OBV!F2263</f>
        <v>BEARISH</v>
      </c>
      <c r="K2263" s="6" t="str">
        <f>OBV!G2263</f>
        <v>NEUTRAL</v>
      </c>
      <c r="L2263" s="6" t="str">
        <f>OBV!H2263</f>
        <v>CONFIRMED BEARISH</v>
      </c>
    </row>
    <row r="2264" spans="1:12" ht="13.5" x14ac:dyDescent="0.25">
      <c r="A2264" s="3">
        <f>RSI!A2264</f>
        <v>45300</v>
      </c>
      <c r="B2264" s="2">
        <f>RSI!B2264</f>
        <v>6.1740000000000004</v>
      </c>
      <c r="C2264" s="2">
        <f>RSI!I2264</f>
        <v>62.684740763278093</v>
      </c>
      <c r="D2264" s="2">
        <f>MACD!E2264</f>
        <v>-8.8808408244261727E-2</v>
      </c>
      <c r="E2264" s="2">
        <f>MACD!F2264</f>
        <v>-7.8880042683486071E-2</v>
      </c>
      <c r="F2264" s="2">
        <f>'Moving Avg'!D2264</f>
        <v>6.1740000000000004</v>
      </c>
      <c r="G2264" s="2">
        <f>'Moving Avg'!F2264</f>
        <v>6.0712400000000013</v>
      </c>
      <c r="H2264" s="2">
        <f>'Moving Avg'!G2264</f>
        <v>5.7841419999999983</v>
      </c>
      <c r="I2264" s="2">
        <f>'Moving Avg'!H2264</f>
        <v>5.5933004999999945</v>
      </c>
      <c r="J2264" s="6" t="str">
        <f>OBV!F2264</f>
        <v>BEARISH</v>
      </c>
      <c r="K2264" s="6" t="str">
        <f>OBV!G2264</f>
        <v>NEUTRAL</v>
      </c>
      <c r="L2264" s="6" t="str">
        <f>OBV!H2264</f>
        <v>CONFIRMED BEARISH</v>
      </c>
    </row>
    <row r="2265" spans="1:12" ht="13.5" x14ac:dyDescent="0.25">
      <c r="A2265" s="3">
        <f>RSI!A2265</f>
        <v>45301</v>
      </c>
      <c r="B2265" s="2">
        <f>RSI!B2265</f>
        <v>6.1740000000000004</v>
      </c>
      <c r="C2265" s="2">
        <f>RSI!I2265</f>
        <v>62.684740763278093</v>
      </c>
      <c r="D2265" s="2">
        <f>MACD!E2265</f>
        <v>-9.0131142516993279E-2</v>
      </c>
      <c r="E2265" s="2">
        <f>MACD!F2265</f>
        <v>-8.1130262650187523E-2</v>
      </c>
      <c r="F2265" s="2">
        <f>'Moving Avg'!D2265</f>
        <v>6.1740000000000004</v>
      </c>
      <c r="G2265" s="2">
        <f>'Moving Avg'!F2265</f>
        <v>6.085795000000001</v>
      </c>
      <c r="H2265" s="2">
        <f>'Moving Avg'!G2265</f>
        <v>5.8017819999999993</v>
      </c>
      <c r="I2265" s="2">
        <f>'Moving Avg'!H2265</f>
        <v>5.5968689999999945</v>
      </c>
      <c r="J2265" s="6" t="str">
        <f>OBV!F2265</f>
        <v>NEUTRAL</v>
      </c>
      <c r="K2265" s="6" t="str">
        <f>OBV!G2265</f>
        <v>NEUTRAL</v>
      </c>
      <c r="L2265" s="6" t="str">
        <f>OBV!H2265</f>
        <v>NEUTRAL</v>
      </c>
    </row>
    <row r="2266" spans="1:12" ht="13.5" x14ac:dyDescent="0.25">
      <c r="A2266" s="3">
        <f>RSI!A2266</f>
        <v>45302</v>
      </c>
      <c r="B2266" s="2">
        <f>RSI!B2266</f>
        <v>6.1740000000000004</v>
      </c>
      <c r="C2266" s="2">
        <f>RSI!I2266</f>
        <v>62.684740763278093</v>
      </c>
      <c r="D2266" s="2">
        <f>MACD!E2266</f>
        <v>-6.501213213218815E-2</v>
      </c>
      <c r="E2266" s="2">
        <f>MACD!F2266</f>
        <v>-7.7906636546587651E-2</v>
      </c>
      <c r="F2266" s="2">
        <f>'Moving Avg'!D2266</f>
        <v>6.1740000000000004</v>
      </c>
      <c r="G2266" s="2">
        <f>'Moving Avg'!F2266</f>
        <v>6.1016700000000013</v>
      </c>
      <c r="H2266" s="2">
        <f>'Moving Avg'!G2266</f>
        <v>5.8197759999999992</v>
      </c>
      <c r="I2266" s="2">
        <f>'Moving Avg'!H2266</f>
        <v>5.6004374999999955</v>
      </c>
      <c r="J2266" s="6" t="str">
        <f>OBV!F2266</f>
        <v>NEUTRAL</v>
      </c>
      <c r="K2266" s="6" t="str">
        <f>OBV!G2266</f>
        <v>NEUTRAL</v>
      </c>
      <c r="L2266" s="6" t="str">
        <f>OBV!H2266</f>
        <v>NEUTRAL</v>
      </c>
    </row>
    <row r="2267" spans="1:12" ht="13.5" x14ac:dyDescent="0.25">
      <c r="A2267" s="3">
        <f>RSI!A2267</f>
        <v>45303</v>
      </c>
      <c r="B2267" s="2">
        <f>RSI!B2267</f>
        <v>5.9447000000000001</v>
      </c>
      <c r="C2267" s="2">
        <f>RSI!I2267</f>
        <v>44.110676563253541</v>
      </c>
      <c r="D2267" s="2">
        <f>MACD!E2267</f>
        <v>-1.8113623914666199E-2</v>
      </c>
      <c r="E2267" s="2">
        <f>MACD!F2267</f>
        <v>-6.5948034020203355E-2</v>
      </c>
      <c r="F2267" s="2">
        <f>'Moving Avg'!D2267</f>
        <v>6.1281400000000001</v>
      </c>
      <c r="G2267" s="2">
        <f>'Moving Avg'!F2267</f>
        <v>6.1038750000000022</v>
      </c>
      <c r="H2267" s="2">
        <f>'Moving Avg'!G2267</f>
        <v>5.8331840000000001</v>
      </c>
      <c r="I2267" s="2">
        <f>'Moving Avg'!H2267</f>
        <v>5.6028594999999966</v>
      </c>
      <c r="J2267" s="6" t="str">
        <f>OBV!F2267</f>
        <v>BEARISH</v>
      </c>
      <c r="K2267" s="6" t="str">
        <f>OBV!G2267</f>
        <v>NEUTRAL</v>
      </c>
      <c r="L2267" s="6" t="str">
        <f>OBV!H2267</f>
        <v>CONFIRMED BEARISH</v>
      </c>
    </row>
    <row r="2268" spans="1:12" ht="13.5" x14ac:dyDescent="0.25">
      <c r="A2268" s="3">
        <f>RSI!A2268</f>
        <v>45306</v>
      </c>
      <c r="B2268" s="2">
        <f>RSI!B2268</f>
        <v>5.9976000000000003</v>
      </c>
      <c r="C2268" s="2">
        <f>RSI!I2268</f>
        <v>47.942986768859107</v>
      </c>
      <c r="D2268" s="2">
        <f>MACD!E2268</f>
        <v>3.5880519263331578E-2</v>
      </c>
      <c r="E2268" s="2">
        <f>MACD!F2268</f>
        <v>-4.5582323363496373E-2</v>
      </c>
      <c r="F2268" s="2">
        <f>'Moving Avg'!D2268</f>
        <v>6.0928599999999999</v>
      </c>
      <c r="G2268" s="2">
        <f>'Moving Avg'!F2268</f>
        <v>6.1082850000000022</v>
      </c>
      <c r="H2268" s="2">
        <f>'Moving Avg'!G2268</f>
        <v>5.8474719999999998</v>
      </c>
      <c r="I2268" s="2">
        <f>'Moving Avg'!H2268</f>
        <v>5.6065804999999953</v>
      </c>
      <c r="J2268" s="6" t="str">
        <f>OBV!F2268</f>
        <v>BULLISH</v>
      </c>
      <c r="K2268" s="6" t="str">
        <f>OBV!G2268</f>
        <v>NEUTRAL</v>
      </c>
      <c r="L2268" s="6" t="str">
        <f>OBV!H2268</f>
        <v>BULLISH DIVERGENCE</v>
      </c>
    </row>
    <row r="2269" spans="1:12" ht="13.5" x14ac:dyDescent="0.25">
      <c r="A2269" s="3">
        <f>RSI!A2269</f>
        <v>45307</v>
      </c>
      <c r="B2269" s="2">
        <f>RSI!B2269</f>
        <v>5.9976000000000003</v>
      </c>
      <c r="C2269" s="2">
        <f>RSI!I2269</f>
        <v>47.942986768859107</v>
      </c>
      <c r="D2269" s="2">
        <f>MACD!E2269</f>
        <v>6.2795240906910799E-2</v>
      </c>
      <c r="E2269" s="2">
        <f>MACD!F2269</f>
        <v>-2.3906810509414934E-2</v>
      </c>
      <c r="F2269" s="2">
        <f>'Moving Avg'!D2269</f>
        <v>6.0575799999999997</v>
      </c>
      <c r="G2269" s="2">
        <f>'Moving Avg'!F2269</f>
        <v>6.1082850000000031</v>
      </c>
      <c r="H2269" s="2">
        <f>'Moving Avg'!G2269</f>
        <v>5.8617599999999994</v>
      </c>
      <c r="I2269" s="2">
        <f>'Moving Avg'!H2269</f>
        <v>5.6103014999999949</v>
      </c>
      <c r="J2269" s="6" t="str">
        <f>OBV!F2269</f>
        <v>BULLISH</v>
      </c>
      <c r="K2269" s="6" t="str">
        <f>OBV!G2269</f>
        <v>NEUTRAL</v>
      </c>
      <c r="L2269" s="6" t="str">
        <f>OBV!H2269</f>
        <v>BULLISH DIVERGENCE</v>
      </c>
    </row>
    <row r="2270" spans="1:12" ht="13.5" x14ac:dyDescent="0.25">
      <c r="A2270" s="3">
        <f>RSI!A2270</f>
        <v>45308</v>
      </c>
      <c r="B2270" s="2">
        <f>RSI!B2270</f>
        <v>6.1651999999999996</v>
      </c>
      <c r="C2270" s="2">
        <f>RSI!I2270</f>
        <v>58.41935460093287</v>
      </c>
      <c r="D2270" s="2">
        <f>MACD!E2270</f>
        <v>6.5226487312485482E-2</v>
      </c>
      <c r="E2270" s="2">
        <f>MACD!F2270</f>
        <v>-6.0801509450348519E-3</v>
      </c>
      <c r="F2270" s="2">
        <f>'Moving Avg'!D2270</f>
        <v>6.0558199999999998</v>
      </c>
      <c r="G2270" s="2">
        <f>'Moving Avg'!F2270</f>
        <v>6.1135800000000025</v>
      </c>
      <c r="H2270" s="2">
        <f>'Moving Avg'!G2270</f>
        <v>5.8824000000000005</v>
      </c>
      <c r="I2270" s="2">
        <f>'Moving Avg'!H2270</f>
        <v>5.6142809999999947</v>
      </c>
      <c r="J2270" s="6" t="str">
        <f>OBV!F2270</f>
        <v>BULLISH</v>
      </c>
      <c r="K2270" s="6" t="str">
        <f>OBV!G2270</f>
        <v>NEUTRAL</v>
      </c>
      <c r="L2270" s="6" t="str">
        <f>OBV!H2270</f>
        <v>BULLISH DIVERGENCE</v>
      </c>
    </row>
    <row r="2271" spans="1:12" ht="13.5" x14ac:dyDescent="0.25">
      <c r="A2271" s="3">
        <f>RSI!A2271</f>
        <v>45309</v>
      </c>
      <c r="B2271" s="2">
        <f>RSI!B2271</f>
        <v>6.1475</v>
      </c>
      <c r="C2271" s="2">
        <f>RSI!I2271</f>
        <v>57.112148914821539</v>
      </c>
      <c r="D2271" s="2">
        <f>MACD!E2271</f>
        <v>6.7799384213576452E-2</v>
      </c>
      <c r="E2271" s="2">
        <f>MACD!F2271</f>
        <v>8.6957560866874097E-3</v>
      </c>
      <c r="F2271" s="2">
        <f>'Moving Avg'!D2271</f>
        <v>6.0505200000000006</v>
      </c>
      <c r="G2271" s="2">
        <f>'Moving Avg'!F2271</f>
        <v>6.121075000000002</v>
      </c>
      <c r="H2271" s="2">
        <f>'Moving Avg'!G2271</f>
        <v>5.8995100000000003</v>
      </c>
      <c r="I2271" s="2">
        <f>'Moving Avg'!H2271</f>
        <v>5.6181719999999959</v>
      </c>
      <c r="J2271" s="6" t="str">
        <f>OBV!F2271</f>
        <v>BULLISH</v>
      </c>
      <c r="K2271" s="6" t="str">
        <f>OBV!G2271</f>
        <v>NEUTRAL</v>
      </c>
      <c r="L2271" s="6" t="str">
        <f>OBV!H2271</f>
        <v>BULLISH DIVERGENCE</v>
      </c>
    </row>
    <row r="2272" spans="1:12" ht="13.5" x14ac:dyDescent="0.25">
      <c r="A2272" s="3">
        <f>RSI!A2272</f>
        <v>45310</v>
      </c>
      <c r="B2272" s="2">
        <f>RSI!B2272</f>
        <v>5.9976000000000003</v>
      </c>
      <c r="C2272" s="2">
        <f>RSI!I2272</f>
        <v>47.432192102295602</v>
      </c>
      <c r="D2272" s="2">
        <f>MACD!E2272</f>
        <v>8.044824207951784E-2</v>
      </c>
      <c r="E2272" s="2">
        <f>MACD!F2272</f>
        <v>2.3046253285253497E-2</v>
      </c>
      <c r="F2272" s="2">
        <f>'Moving Avg'!D2272</f>
        <v>6.0611000000000006</v>
      </c>
      <c r="G2272" s="2">
        <f>'Moving Avg'!F2272</f>
        <v>6.1175500000000014</v>
      </c>
      <c r="H2272" s="2">
        <f>'Moving Avg'!G2272</f>
        <v>5.913622000000001</v>
      </c>
      <c r="I2272" s="2">
        <f>'Moving Avg'!H2272</f>
        <v>5.6212724999999955</v>
      </c>
      <c r="J2272" s="6" t="str">
        <f>OBV!F2272</f>
        <v>BEARISH</v>
      </c>
      <c r="K2272" s="6" t="str">
        <f>OBV!G2272</f>
        <v>NEUTRAL</v>
      </c>
      <c r="L2272" s="6" t="str">
        <f>OBV!H2272</f>
        <v>BEARISH DIVERGENCE</v>
      </c>
    </row>
    <row r="2273" spans="1:12" ht="13.5" x14ac:dyDescent="0.25">
      <c r="A2273" s="3">
        <f>RSI!A2273</f>
        <v>45313</v>
      </c>
      <c r="B2273" s="2">
        <f>RSI!B2273</f>
        <v>5.9976000000000003</v>
      </c>
      <c r="C2273" s="2">
        <f>RSI!I2273</f>
        <v>47.432192102295602</v>
      </c>
      <c r="D2273" s="2">
        <f>MACD!E2273</f>
        <v>9.1451783232840533E-2</v>
      </c>
      <c r="E2273" s="2">
        <f>MACD!F2273</f>
        <v>3.6727359274770909E-2</v>
      </c>
      <c r="F2273" s="2">
        <f>'Moving Avg'!D2273</f>
        <v>6.0611000000000006</v>
      </c>
      <c r="G2273" s="2">
        <f>'Moving Avg'!F2273</f>
        <v>6.1175500000000014</v>
      </c>
      <c r="H2273" s="2">
        <f>'Moving Avg'!G2273</f>
        <v>5.9277340000000001</v>
      </c>
      <c r="I2273" s="2">
        <f>'Moving Avg'!H2273</f>
        <v>5.6237524999999957</v>
      </c>
      <c r="J2273" s="6" t="str">
        <f>OBV!F2273</f>
        <v>BEARISH</v>
      </c>
      <c r="K2273" s="6" t="str">
        <f>OBV!G2273</f>
        <v>NEUTRAL</v>
      </c>
      <c r="L2273" s="6" t="str">
        <f>OBV!H2273</f>
        <v>NEUTRAL</v>
      </c>
    </row>
    <row r="2274" spans="1:12" ht="13.5" x14ac:dyDescent="0.25">
      <c r="A2274" s="3">
        <f>RSI!A2274</f>
        <v>45314</v>
      </c>
      <c r="B2274" s="2">
        <f>RSI!B2274</f>
        <v>5.9976000000000003</v>
      </c>
      <c r="C2274" s="2">
        <f>RSI!I2274</f>
        <v>47.432192102295602</v>
      </c>
      <c r="D2274" s="2">
        <f>MACD!E2274</f>
        <v>0.10104086210529761</v>
      </c>
      <c r="E2274" s="2">
        <f>MACD!F2274</f>
        <v>4.9590059840876249E-2</v>
      </c>
      <c r="F2274" s="2">
        <f>'Moving Avg'!D2274</f>
        <v>6.0610999999999988</v>
      </c>
      <c r="G2274" s="2">
        <f>'Moving Avg'!F2274</f>
        <v>6.1224000000000007</v>
      </c>
      <c r="H2274" s="2">
        <f>'Moving Avg'!G2274</f>
        <v>5.9383180000000007</v>
      </c>
      <c r="I2274" s="2">
        <f>'Moving Avg'!H2274</f>
        <v>5.6263149999999937</v>
      </c>
      <c r="J2274" s="6" t="str">
        <f>OBV!F2274</f>
        <v>BEARISH</v>
      </c>
      <c r="K2274" s="6" t="str">
        <f>OBV!G2274</f>
        <v>NEUTRAL</v>
      </c>
      <c r="L2274" s="6" t="str">
        <f>OBV!H2274</f>
        <v>NEUTRAL</v>
      </c>
    </row>
    <row r="2275" spans="1:12" ht="13.5" x14ac:dyDescent="0.25">
      <c r="A2275" s="3">
        <f>RSI!A2275</f>
        <v>45315</v>
      </c>
      <c r="B2275" s="2">
        <f>RSI!B2275</f>
        <v>6.0857999999999999</v>
      </c>
      <c r="C2275" s="2">
        <f>RSI!I2275</f>
        <v>53.254625915476524</v>
      </c>
      <c r="D2275" s="2">
        <f>MACD!E2275</f>
        <v>0.10287913344861455</v>
      </c>
      <c r="E2275" s="2">
        <f>MACD!F2275</f>
        <v>6.0247874562423913E-2</v>
      </c>
      <c r="F2275" s="2">
        <f>'Moving Avg'!D2275</f>
        <v>6.0452199999999987</v>
      </c>
      <c r="G2275" s="2">
        <f>'Moving Avg'!F2275</f>
        <v>6.1268100000000008</v>
      </c>
      <c r="H2275" s="2">
        <f>'Moving Avg'!G2275</f>
        <v>5.9459040000000005</v>
      </c>
      <c r="I2275" s="2">
        <f>'Moving Avg'!H2275</f>
        <v>5.6288219999999942</v>
      </c>
      <c r="J2275" s="6" t="str">
        <f>OBV!F2275</f>
        <v>BEARISH</v>
      </c>
      <c r="K2275" s="6" t="str">
        <f>OBV!G2275</f>
        <v>NEUTRAL</v>
      </c>
      <c r="L2275" s="6" t="str">
        <f>OBV!H2275</f>
        <v>CONFIRMED BEARISH</v>
      </c>
    </row>
    <row r="2276" spans="1:12" ht="13.5" x14ac:dyDescent="0.25">
      <c r="A2276" s="3">
        <f>RSI!A2276</f>
        <v>45316</v>
      </c>
      <c r="B2276" s="2">
        <f>RSI!B2276</f>
        <v>5.9976000000000003</v>
      </c>
      <c r="C2276" s="2">
        <f>RSI!I2276</f>
        <v>47.579339483136621</v>
      </c>
      <c r="D2276" s="2">
        <f>MACD!E2276</f>
        <v>0.11068542429083106</v>
      </c>
      <c r="E2276" s="2">
        <f>MACD!F2276</f>
        <v>7.0335384508105336E-2</v>
      </c>
      <c r="F2276" s="2">
        <f>'Moving Avg'!D2276</f>
        <v>6.0152400000000004</v>
      </c>
      <c r="G2276" s="2">
        <f>'Moving Avg'!F2276</f>
        <v>6.1179900000000016</v>
      </c>
      <c r="H2276" s="2">
        <f>'Moving Avg'!G2276</f>
        <v>5.9511959999999995</v>
      </c>
      <c r="I2276" s="2">
        <f>'Moving Avg'!H2276</f>
        <v>5.6307224999999947</v>
      </c>
      <c r="J2276" s="6" t="str">
        <f>OBV!F2276</f>
        <v>BEARISH</v>
      </c>
      <c r="K2276" s="6" t="str">
        <f>OBV!G2276</f>
        <v>NEUTRAL</v>
      </c>
      <c r="L2276" s="6" t="str">
        <f>OBV!H2276</f>
        <v>CONFIRMED BEARISH</v>
      </c>
    </row>
    <row r="2277" spans="1:12" ht="13.5" x14ac:dyDescent="0.25">
      <c r="A2277" s="3">
        <f>RSI!A2277</f>
        <v>45317</v>
      </c>
      <c r="B2277" s="2">
        <f>RSI!B2277</f>
        <v>5.9976000000000003</v>
      </c>
      <c r="C2277" s="2">
        <f>RSI!I2277</f>
        <v>47.579339483136621</v>
      </c>
      <c r="D2277" s="2">
        <f>MACD!E2277</f>
        <v>8.2273425101218045E-2</v>
      </c>
      <c r="E2277" s="2">
        <f>MACD!F2277</f>
        <v>7.2722992626727878E-2</v>
      </c>
      <c r="F2277" s="2">
        <f>'Moving Avg'!D2277</f>
        <v>6.0152400000000004</v>
      </c>
      <c r="G2277" s="2">
        <f>'Moving Avg'!F2277</f>
        <v>6.106085000000002</v>
      </c>
      <c r="H2277" s="2">
        <f>'Moving Avg'!G2277</f>
        <v>5.9564880000000002</v>
      </c>
      <c r="I2277" s="2">
        <f>'Moving Avg'!H2277</f>
        <v>5.6336159999999937</v>
      </c>
      <c r="J2277" s="6" t="str">
        <f>OBV!F2277</f>
        <v>BULLISH</v>
      </c>
      <c r="K2277" s="6" t="str">
        <f>OBV!G2277</f>
        <v>NEUTRAL</v>
      </c>
      <c r="L2277" s="6" t="str">
        <f>OBV!H2277</f>
        <v>NEUTRAL</v>
      </c>
    </row>
    <row r="2278" spans="1:12" ht="13.5" x14ac:dyDescent="0.25">
      <c r="A2278" s="3">
        <f>RSI!A2278</f>
        <v>45320</v>
      </c>
      <c r="B2278" s="2">
        <f>RSI!B2278</f>
        <v>5.9976000000000003</v>
      </c>
      <c r="C2278" s="2">
        <f>RSI!I2278</f>
        <v>47.579339483136621</v>
      </c>
      <c r="D2278" s="2">
        <f>MACD!E2278</f>
        <v>6.6611335421593587E-2</v>
      </c>
      <c r="E2278" s="2">
        <f>MACD!F2278</f>
        <v>7.1500661185701031E-2</v>
      </c>
      <c r="F2278" s="2">
        <f>'Moving Avg'!D2278</f>
        <v>6.0152400000000004</v>
      </c>
      <c r="G2278" s="2">
        <f>'Moving Avg'!F2278</f>
        <v>6.0884450000000019</v>
      </c>
      <c r="H2278" s="2">
        <f>'Moving Avg'!G2278</f>
        <v>5.9617800000000001</v>
      </c>
      <c r="I2278" s="2">
        <f>'Moving Avg'!H2278</f>
        <v>5.6377089999999939</v>
      </c>
      <c r="J2278" s="6" t="str">
        <f>OBV!F2278</f>
        <v>BULLISH</v>
      </c>
      <c r="K2278" s="6" t="str">
        <f>OBV!G2278</f>
        <v>NEUTRAL</v>
      </c>
      <c r="L2278" s="6" t="str">
        <f>OBV!H2278</f>
        <v>NEUTRAL</v>
      </c>
    </row>
    <row r="2279" spans="1:12" ht="13.5" x14ac:dyDescent="0.25">
      <c r="A2279" s="3">
        <f>RSI!A2279</f>
        <v>45321</v>
      </c>
      <c r="B2279" s="2">
        <f>RSI!B2279</f>
        <v>5.9976000000000003</v>
      </c>
      <c r="C2279" s="2">
        <f>RSI!I2279</f>
        <v>47.579339483136621</v>
      </c>
      <c r="D2279" s="2">
        <f>MACD!E2279</f>
        <v>5.3581363901414214E-2</v>
      </c>
      <c r="E2279" s="2">
        <f>MACD!F2279</f>
        <v>6.7916801728843679E-2</v>
      </c>
      <c r="F2279" s="2">
        <f>'Moving Avg'!D2279</f>
        <v>6.0152400000000004</v>
      </c>
      <c r="G2279" s="2">
        <f>'Moving Avg'!F2279</f>
        <v>6.0769800000000016</v>
      </c>
      <c r="H2279" s="2">
        <f>'Moving Avg'!G2279</f>
        <v>5.9674259999999997</v>
      </c>
      <c r="I2279" s="2">
        <f>'Moving Avg'!H2279</f>
        <v>5.6418019999999931</v>
      </c>
      <c r="J2279" s="6" t="str">
        <f>OBV!F2279</f>
        <v>BULLISH</v>
      </c>
      <c r="K2279" s="6" t="str">
        <f>OBV!G2279</f>
        <v>NEUTRAL</v>
      </c>
      <c r="L2279" s="6" t="str">
        <f>OBV!H2279</f>
        <v>NEUTRAL</v>
      </c>
    </row>
    <row r="2280" spans="1:12" ht="13.5" x14ac:dyDescent="0.25">
      <c r="A2280" s="3">
        <f>RSI!A2280</f>
        <v>45322</v>
      </c>
      <c r="B2280" s="2">
        <f>RSI!B2280</f>
        <v>5.9976000000000003</v>
      </c>
      <c r="C2280" s="2">
        <f>RSI!I2280</f>
        <v>47.579339483136621</v>
      </c>
      <c r="D2280" s="2">
        <f>MACD!E2280</f>
        <v>6.8546698306954923E-2</v>
      </c>
      <c r="E2280" s="2">
        <f>MACD!F2280</f>
        <v>6.8042781044465928E-2</v>
      </c>
      <c r="F2280" s="2">
        <f>'Moving Avg'!D2280</f>
        <v>5.9976000000000003</v>
      </c>
      <c r="G2280" s="2">
        <f>'Moving Avg'!F2280</f>
        <v>6.0681600000000024</v>
      </c>
      <c r="H2280" s="2">
        <f>'Moving Avg'!G2280</f>
        <v>5.9730719999999993</v>
      </c>
      <c r="I2280" s="2">
        <f>'Moving Avg'!H2280</f>
        <v>5.6457294999999919</v>
      </c>
      <c r="J2280" s="6" t="str">
        <f>OBV!F2280</f>
        <v>BEARISH</v>
      </c>
      <c r="K2280" s="6" t="str">
        <f>OBV!G2280</f>
        <v>NEUTRAL</v>
      </c>
      <c r="L2280" s="6" t="str">
        <f>OBV!H2280</f>
        <v>CONFIRMED BEARISH</v>
      </c>
    </row>
    <row r="2281" spans="1:12" ht="13.5" x14ac:dyDescent="0.25">
      <c r="A2281" s="3">
        <f>RSI!A2281</f>
        <v>45323</v>
      </c>
      <c r="B2281" s="2">
        <f>RSI!B2281</f>
        <v>5.9976000000000003</v>
      </c>
      <c r="C2281" s="2">
        <f>RSI!I2281</f>
        <v>47.579339483136629</v>
      </c>
      <c r="D2281" s="2">
        <f>MACD!E2281</f>
        <v>7.8677411037142875E-2</v>
      </c>
      <c r="E2281" s="2">
        <f>MACD!F2281</f>
        <v>7.0169707043001323E-2</v>
      </c>
      <c r="F2281" s="2">
        <f>'Moving Avg'!D2281</f>
        <v>5.9976000000000003</v>
      </c>
      <c r="G2281" s="2">
        <f>'Moving Avg'!F2281</f>
        <v>6.0593400000000024</v>
      </c>
      <c r="H2281" s="2">
        <f>'Moving Avg'!G2281</f>
        <v>5.9785399999999989</v>
      </c>
      <c r="I2281" s="2">
        <f>'Moving Avg'!H2281</f>
        <v>5.6496569999999915</v>
      </c>
      <c r="J2281" s="6" t="str">
        <f>OBV!F2281</f>
        <v>NEUTRAL</v>
      </c>
      <c r="K2281" s="6" t="str">
        <f>OBV!G2281</f>
        <v>NEUTRAL</v>
      </c>
      <c r="L2281" s="6" t="str">
        <f>OBV!H2281</f>
        <v>NEUTRAL</v>
      </c>
    </row>
    <row r="2282" spans="1:12" ht="13.5" x14ac:dyDescent="0.25">
      <c r="A2282" s="3">
        <f>RSI!A2282</f>
        <v>45324</v>
      </c>
      <c r="B2282" s="2">
        <f>RSI!B2282</f>
        <v>5.9976000000000003</v>
      </c>
      <c r="C2282" s="2">
        <f>RSI!I2282</f>
        <v>47.579339483136621</v>
      </c>
      <c r="D2282" s="2">
        <f>MACD!E2282</f>
        <v>6.4364694104530606E-2</v>
      </c>
      <c r="E2282" s="2">
        <f>MACD!F2282</f>
        <v>6.9008704455307185E-2</v>
      </c>
      <c r="F2282" s="2">
        <f>'Moving Avg'!D2282</f>
        <v>5.9976000000000003</v>
      </c>
      <c r="G2282" s="2">
        <f>'Moving Avg'!F2282</f>
        <v>6.0505200000000023</v>
      </c>
      <c r="H2282" s="2">
        <f>'Moving Avg'!G2282</f>
        <v>5.9840080000000002</v>
      </c>
      <c r="I2282" s="2">
        <f>'Moving Avg'!H2282</f>
        <v>5.6524264999999909</v>
      </c>
      <c r="J2282" s="6" t="str">
        <f>OBV!F2282</f>
        <v>NEUTRAL</v>
      </c>
      <c r="K2282" s="6" t="str">
        <f>OBV!G2282</f>
        <v>NEUTRAL</v>
      </c>
      <c r="L2282" s="6" t="str">
        <f>OBV!H2282</f>
        <v>NEUTRAL</v>
      </c>
    </row>
    <row r="2283" spans="1:12" ht="13.5" x14ac:dyDescent="0.25">
      <c r="A2283" s="3">
        <f>RSI!A2283</f>
        <v>45327</v>
      </c>
      <c r="B2283" s="2">
        <f>RSI!B2283</f>
        <v>5.9976000000000003</v>
      </c>
      <c r="C2283" s="2">
        <f>RSI!I2283</f>
        <v>47.579339483136629</v>
      </c>
      <c r="D2283" s="2">
        <f>MACD!E2283</f>
        <v>5.2417526204568077E-2</v>
      </c>
      <c r="E2283" s="2">
        <f>MACD!F2283</f>
        <v>6.5690468805159372E-2</v>
      </c>
      <c r="F2283" s="2">
        <f>'Moving Avg'!D2283</f>
        <v>5.9976000000000003</v>
      </c>
      <c r="G2283" s="2">
        <f>'Moving Avg'!F2283</f>
        <v>6.0417000000000023</v>
      </c>
      <c r="H2283" s="2">
        <f>'Moving Avg'!G2283</f>
        <v>5.9894759999999989</v>
      </c>
      <c r="I2283" s="2">
        <f>'Moving Avg'!H2283</f>
        <v>5.6551959999999903</v>
      </c>
      <c r="J2283" s="6" t="str">
        <f>OBV!F2283</f>
        <v>NEUTRAL</v>
      </c>
      <c r="K2283" s="6" t="str">
        <f>OBV!G2283</f>
        <v>NEUTRAL</v>
      </c>
      <c r="L2283" s="6" t="str">
        <f>OBV!H2283</f>
        <v>NEUTRAL</v>
      </c>
    </row>
    <row r="2284" spans="1:12" ht="13.5" x14ac:dyDescent="0.25">
      <c r="A2284" s="3">
        <f>RSI!A2284</f>
        <v>45328</v>
      </c>
      <c r="B2284" s="2">
        <f>RSI!B2284</f>
        <v>6.0064000000000002</v>
      </c>
      <c r="C2284" s="2">
        <f>RSI!I2284</f>
        <v>48.568688664036188</v>
      </c>
      <c r="D2284" s="2">
        <f>MACD!E2284</f>
        <v>4.180800689599895E-2</v>
      </c>
      <c r="E2284" s="2">
        <f>MACD!F2284</f>
        <v>6.0913976423327292E-2</v>
      </c>
      <c r="F2284" s="2">
        <f>'Moving Avg'!D2284</f>
        <v>5.9993600000000002</v>
      </c>
      <c r="G2284" s="2">
        <f>'Moving Avg'!F2284</f>
        <v>6.0333200000000016</v>
      </c>
      <c r="H2284" s="2">
        <f>'Moving Avg'!G2284</f>
        <v>5.9951199999999991</v>
      </c>
      <c r="I2284" s="2">
        <f>'Moving Avg'!H2284</f>
        <v>5.6580094999999906</v>
      </c>
      <c r="J2284" s="6" t="str">
        <f>OBV!F2284</f>
        <v>BULLISH</v>
      </c>
      <c r="K2284" s="6" t="str">
        <f>OBV!G2284</f>
        <v>NEUTRAL</v>
      </c>
      <c r="L2284" s="6" t="str">
        <f>OBV!H2284</f>
        <v>CONFIRMED BULLISH</v>
      </c>
    </row>
    <row r="2285" spans="1:12" ht="13.5" x14ac:dyDescent="0.25">
      <c r="A2285" s="3">
        <f>RSI!A2285</f>
        <v>45329</v>
      </c>
      <c r="B2285" s="2">
        <f>RSI!B2285</f>
        <v>6.1211000000000002</v>
      </c>
      <c r="C2285" s="2">
        <f>RSI!I2285</f>
        <v>59.340222235583674</v>
      </c>
      <c r="D2285" s="2">
        <f>MACD!E2285</f>
        <v>3.7991910493033743E-2</v>
      </c>
      <c r="E2285" s="2">
        <f>MACD!F2285</f>
        <v>5.6329563237268586E-2</v>
      </c>
      <c r="F2285" s="2">
        <f>'Moving Avg'!D2285</f>
        <v>6.0240600000000004</v>
      </c>
      <c r="G2285" s="2">
        <f>'Moving Avg'!F2285</f>
        <v>6.0306750000000013</v>
      </c>
      <c r="H2285" s="2">
        <f>'Moving Avg'!G2285</f>
        <v>6.0032360000000002</v>
      </c>
      <c r="I2285" s="2">
        <f>'Moving Avg'!H2285</f>
        <v>5.6625129999999908</v>
      </c>
      <c r="J2285" s="6" t="str">
        <f>OBV!F2285</f>
        <v>BULLISH</v>
      </c>
      <c r="K2285" s="6" t="str">
        <f>OBV!G2285</f>
        <v>NEUTRAL</v>
      </c>
      <c r="L2285" s="6" t="str">
        <f>OBV!H2285</f>
        <v>CONFIRMED BULLISH</v>
      </c>
    </row>
    <row r="2286" spans="1:12" ht="13.5" x14ac:dyDescent="0.25">
      <c r="A2286" s="3">
        <f>RSI!A2286</f>
        <v>45330</v>
      </c>
      <c r="B2286" s="2">
        <f>RSI!B2286</f>
        <v>6.0152000000000001</v>
      </c>
      <c r="C2286" s="2">
        <f>RSI!I2286</f>
        <v>49.11288427797524</v>
      </c>
      <c r="D2286" s="2">
        <f>MACD!E2286</f>
        <v>2.8442069601902986E-2</v>
      </c>
      <c r="E2286" s="2">
        <f>MACD!F2286</f>
        <v>5.0752064510195469E-2</v>
      </c>
      <c r="F2286" s="2">
        <f>'Moving Avg'!D2286</f>
        <v>6.0275800000000004</v>
      </c>
      <c r="G2286" s="2">
        <f>'Moving Avg'!F2286</f>
        <v>6.0227350000000017</v>
      </c>
      <c r="H2286" s="2">
        <f>'Moving Avg'!G2286</f>
        <v>6.0092340000000002</v>
      </c>
      <c r="I2286" s="2">
        <f>'Moving Avg'!H2286</f>
        <v>5.6660319999999906</v>
      </c>
      <c r="J2286" s="6" t="str">
        <f>OBV!F2286</f>
        <v>BEARISH</v>
      </c>
      <c r="K2286" s="6" t="str">
        <f>OBV!G2286</f>
        <v>NEUTRAL</v>
      </c>
      <c r="L2286" s="6" t="str">
        <f>OBV!H2286</f>
        <v>BEARISH DIVERGENCE</v>
      </c>
    </row>
    <row r="2287" spans="1:12" ht="13.5" x14ac:dyDescent="0.25">
      <c r="A2287" s="3">
        <f>RSI!A2287</f>
        <v>45331</v>
      </c>
      <c r="B2287" s="2">
        <f>RSI!B2287</f>
        <v>6.0152000000000001</v>
      </c>
      <c r="C2287" s="2">
        <f>RSI!I2287</f>
        <v>49.11288427797524</v>
      </c>
      <c r="D2287" s="2">
        <f>MACD!E2287</f>
        <v>2.0435304577774538E-2</v>
      </c>
      <c r="E2287" s="2">
        <f>MACD!F2287</f>
        <v>4.4688712523711281E-2</v>
      </c>
      <c r="F2287" s="2">
        <f>'Moving Avg'!D2287</f>
        <v>6.0311000000000003</v>
      </c>
      <c r="G2287" s="2">
        <f>'Moving Avg'!F2287</f>
        <v>6.0262600000000006</v>
      </c>
      <c r="H2287" s="2">
        <f>'Moving Avg'!G2287</f>
        <v>6.0154079999999999</v>
      </c>
      <c r="I2287" s="2">
        <f>'Moving Avg'!H2287</f>
        <v>5.668392999999992</v>
      </c>
      <c r="J2287" s="6" t="str">
        <f>OBV!F2287</f>
        <v>BEARISH</v>
      </c>
      <c r="K2287" s="6" t="str">
        <f>OBV!G2287</f>
        <v>NEUTRAL</v>
      </c>
      <c r="L2287" s="6" t="str">
        <f>OBV!H2287</f>
        <v>BEARISH DIVERGENCE</v>
      </c>
    </row>
    <row r="2288" spans="1:12" ht="13.5" x14ac:dyDescent="0.25">
      <c r="A2288" s="3">
        <f>RSI!A2288</f>
        <v>45334</v>
      </c>
      <c r="B2288" s="2">
        <f>RSI!B2288</f>
        <v>6.0064000000000002</v>
      </c>
      <c r="C2288" s="2">
        <f>RSI!I2288</f>
        <v>48.310447949800931</v>
      </c>
      <c r="D2288" s="2">
        <f>MACD!E2288</f>
        <v>1.4380599164821817E-2</v>
      </c>
      <c r="E2288" s="2">
        <f>MACD!F2288</f>
        <v>3.8627089851933388E-2</v>
      </c>
      <c r="F2288" s="2">
        <f>'Moving Avg'!D2288</f>
        <v>6.0328600000000003</v>
      </c>
      <c r="G2288" s="2">
        <f>'Moving Avg'!F2288</f>
        <v>6.0266999999999999</v>
      </c>
      <c r="H2288" s="2">
        <f>'Moving Avg'!G2288</f>
        <v>6.0214060000000007</v>
      </c>
      <c r="I2288" s="2">
        <f>'Moving Avg'!H2288</f>
        <v>5.6707099999999926</v>
      </c>
      <c r="J2288" s="6" t="str">
        <f>OBV!F2288</f>
        <v>BEARISH</v>
      </c>
      <c r="K2288" s="6" t="str">
        <f>OBV!G2288</f>
        <v>NEUTRAL</v>
      </c>
      <c r="L2288" s="6" t="str">
        <f>OBV!H2288</f>
        <v>BEARISH DIVERGENCE</v>
      </c>
    </row>
    <row r="2289" spans="1:12" ht="13.5" x14ac:dyDescent="0.25">
      <c r="A2289" s="3">
        <f>RSI!A2289</f>
        <v>45335</v>
      </c>
      <c r="B2289" s="2">
        <f>RSI!B2289</f>
        <v>6.0064000000000002</v>
      </c>
      <c r="C2289" s="2">
        <f>RSI!I2289</f>
        <v>48.310447949800931</v>
      </c>
      <c r="D2289" s="2">
        <f>MACD!E2289</f>
        <v>9.3727177254461225E-3</v>
      </c>
      <c r="E2289" s="2">
        <f>MACD!F2289</f>
        <v>3.2776215426635939E-2</v>
      </c>
      <c r="F2289" s="2">
        <f>'Moving Avg'!D2289</f>
        <v>6.0328599999999994</v>
      </c>
      <c r="G2289" s="2">
        <f>'Moving Avg'!F2289</f>
        <v>6.0271400000000002</v>
      </c>
      <c r="H2289" s="2">
        <f>'Moving Avg'!G2289</f>
        <v>6.0277560000000001</v>
      </c>
      <c r="I2289" s="2">
        <f>'Moving Avg'!H2289</f>
        <v>5.6730269999999932</v>
      </c>
      <c r="J2289" s="6" t="str">
        <f>OBV!F2289</f>
        <v>BEARISH</v>
      </c>
      <c r="K2289" s="6" t="str">
        <f>OBV!G2289</f>
        <v>NEUTRAL</v>
      </c>
      <c r="L2289" s="6" t="str">
        <f>OBV!H2289</f>
        <v>NEUTRAL</v>
      </c>
    </row>
    <row r="2290" spans="1:12" ht="13.5" x14ac:dyDescent="0.25">
      <c r="A2290" s="3">
        <f>RSI!A2290</f>
        <v>45336</v>
      </c>
      <c r="B2290" s="2">
        <f>RSI!B2290</f>
        <v>6.1121999999999996</v>
      </c>
      <c r="C2290" s="2">
        <f>RSI!I2290</f>
        <v>57.901281976305008</v>
      </c>
      <c r="D2290" s="2">
        <f>MACD!E2290</f>
        <v>-2.5949696441562864E-3</v>
      </c>
      <c r="E2290" s="2">
        <f>MACD!F2290</f>
        <v>2.5701978412477497E-2</v>
      </c>
      <c r="F2290" s="2">
        <f>'Moving Avg'!D2290</f>
        <v>6.0310800000000002</v>
      </c>
      <c r="G2290" s="2">
        <f>'Moving Avg'!F2290</f>
        <v>6.0244900000000001</v>
      </c>
      <c r="H2290" s="2">
        <f>'Moving Avg'!G2290</f>
        <v>6.0341060000000004</v>
      </c>
      <c r="I2290" s="2">
        <f>'Moving Avg'!H2290</f>
        <v>5.6758729999999931</v>
      </c>
      <c r="J2290" s="6" t="str">
        <f>OBV!F2290</f>
        <v>BULLISH</v>
      </c>
      <c r="K2290" s="6" t="str">
        <f>OBV!G2290</f>
        <v>NEUTRAL</v>
      </c>
      <c r="L2290" s="6" t="str">
        <f>OBV!H2290</f>
        <v>BULLISH DIVERGENCE</v>
      </c>
    </row>
    <row r="2291" spans="1:12" ht="13.5" x14ac:dyDescent="0.25">
      <c r="A2291" s="3">
        <f>RSI!A2291</f>
        <v>45337</v>
      </c>
      <c r="B2291" s="2">
        <f>RSI!B2291</f>
        <v>6.1121999999999996</v>
      </c>
      <c r="C2291" s="2">
        <f>RSI!I2291</f>
        <v>57.901281976305015</v>
      </c>
      <c r="D2291" s="2">
        <f>MACD!E2291</f>
        <v>-1.3247773484793335E-2</v>
      </c>
      <c r="E2291" s="2">
        <f>MACD!F2291</f>
        <v>1.7912028033023334E-2</v>
      </c>
      <c r="F2291" s="2">
        <f>'Moving Avg'!D2291</f>
        <v>6.0504800000000003</v>
      </c>
      <c r="G2291" s="2">
        <f>'Moving Avg'!F2291</f>
        <v>6.0227249999999994</v>
      </c>
      <c r="H2291" s="2">
        <f>'Moving Avg'!G2291</f>
        <v>6.0406320000000004</v>
      </c>
      <c r="I2291" s="2">
        <f>'Moving Avg'!H2291</f>
        <v>5.6788429999999934</v>
      </c>
      <c r="J2291" s="6" t="str">
        <f>OBV!F2291</f>
        <v>BULLISH</v>
      </c>
      <c r="K2291" s="6" t="str">
        <f>OBV!G2291</f>
        <v>NEUTRAL</v>
      </c>
      <c r="L2291" s="6" t="str">
        <f>OBV!H2291</f>
        <v>CONFIRMED BULLISH</v>
      </c>
    </row>
    <row r="2292" spans="1:12" ht="13.5" x14ac:dyDescent="0.25">
      <c r="A2292" s="3">
        <f>RSI!A2292</f>
        <v>45338</v>
      </c>
      <c r="B2292" s="2">
        <f>RSI!B2292</f>
        <v>6.1033999999999997</v>
      </c>
      <c r="C2292" s="2">
        <f>RSI!I2292</f>
        <v>56.883151062249539</v>
      </c>
      <c r="D2292" s="2">
        <f>MACD!E2292</f>
        <v>-2.2097146596576245E-2</v>
      </c>
      <c r="E2292" s="2">
        <f>MACD!F2292</f>
        <v>9.9101931071034176E-3</v>
      </c>
      <c r="F2292" s="2">
        <f>'Moving Avg'!D2292</f>
        <v>6.0681200000000004</v>
      </c>
      <c r="G2292" s="2">
        <f>'Moving Avg'!F2292</f>
        <v>6.028014999999999</v>
      </c>
      <c r="H2292" s="2">
        <f>'Moving Avg'!G2292</f>
        <v>6.0469820000000016</v>
      </c>
      <c r="I2292" s="2">
        <f>'Moving Avg'!H2292</f>
        <v>5.682472499999994</v>
      </c>
      <c r="J2292" s="6" t="str">
        <f>OBV!F2292</f>
        <v>BULLISH</v>
      </c>
      <c r="K2292" s="6" t="str">
        <f>OBV!G2292</f>
        <v>NEUTRAL</v>
      </c>
      <c r="L2292" s="6" t="str">
        <f>OBV!H2292</f>
        <v>CONFIRMED BULLISH</v>
      </c>
    </row>
    <row r="2293" spans="1:12" ht="13.5" x14ac:dyDescent="0.25">
      <c r="A2293" s="3">
        <f>RSI!A2293</f>
        <v>45341</v>
      </c>
      <c r="B2293" s="2">
        <f>RSI!B2293</f>
        <v>6.1033999999999997</v>
      </c>
      <c r="C2293" s="2">
        <f>RSI!I2293</f>
        <v>56.883151062249539</v>
      </c>
      <c r="D2293" s="2">
        <f>MACD!E2293</f>
        <v>-2.9984294799864308E-2</v>
      </c>
      <c r="E2293" s="2">
        <f>MACD!F2293</f>
        <v>1.9312955257098727E-3</v>
      </c>
      <c r="F2293" s="2">
        <f>'Moving Avg'!D2293</f>
        <v>6.0875200000000005</v>
      </c>
      <c r="G2293" s="2">
        <f>'Moving Avg'!F2293</f>
        <v>6.0333049999999986</v>
      </c>
      <c r="H2293" s="2">
        <f>'Moving Avg'!G2293</f>
        <v>6.0513920000000017</v>
      </c>
      <c r="I2293" s="2">
        <f>'Moving Avg'!H2293</f>
        <v>5.6863499999999938</v>
      </c>
      <c r="J2293" s="6" t="str">
        <f>OBV!F2293</f>
        <v>BULLISH</v>
      </c>
      <c r="K2293" s="6" t="str">
        <f>OBV!G2293</f>
        <v>NEUTRAL</v>
      </c>
      <c r="L2293" s="6" t="str">
        <f>OBV!H2293</f>
        <v>CONFIRMED BULLISH</v>
      </c>
    </row>
    <row r="2294" spans="1:12" ht="13.5" x14ac:dyDescent="0.25">
      <c r="A2294" s="3">
        <f>RSI!A2294</f>
        <v>45342</v>
      </c>
      <c r="B2294" s="2">
        <f>RSI!B2294</f>
        <v>6.1033999999999997</v>
      </c>
      <c r="C2294" s="2">
        <f>RSI!I2294</f>
        <v>56.883151062249539</v>
      </c>
      <c r="D2294" s="2">
        <f>MACD!E2294</f>
        <v>-3.5673834904436319E-2</v>
      </c>
      <c r="E2294" s="2">
        <f>MACD!F2294</f>
        <v>-5.5897305603193666E-3</v>
      </c>
      <c r="F2294" s="2">
        <f>'Moving Avg'!D2294</f>
        <v>6.1069200000000006</v>
      </c>
      <c r="G2294" s="2">
        <f>'Moving Avg'!F2294</f>
        <v>6.0385949999999982</v>
      </c>
      <c r="H2294" s="2">
        <f>'Moving Avg'!G2294</f>
        <v>6.0558020000000026</v>
      </c>
      <c r="I2294" s="2">
        <f>'Moving Avg'!H2294</f>
        <v>5.6902274999999944</v>
      </c>
      <c r="J2294" s="6" t="str">
        <f>OBV!F2294</f>
        <v>BULLISH</v>
      </c>
      <c r="K2294" s="6" t="str">
        <f>OBV!G2294</f>
        <v>NEUTRAL</v>
      </c>
      <c r="L2294" s="6" t="str">
        <f>OBV!H2294</f>
        <v>CONFIRMED BULLISH</v>
      </c>
    </row>
    <row r="2295" spans="1:12" ht="13.5" x14ac:dyDescent="0.25">
      <c r="A2295" s="3">
        <f>RSI!A2295</f>
        <v>45343</v>
      </c>
      <c r="B2295" s="2">
        <f>RSI!B2295</f>
        <v>6.1033999999999997</v>
      </c>
      <c r="C2295" s="2">
        <f>RSI!I2295</f>
        <v>56.883151062249546</v>
      </c>
      <c r="D2295" s="2">
        <f>MACD!E2295</f>
        <v>-2.3184171625632466E-2</v>
      </c>
      <c r="E2295" s="2">
        <f>MACD!F2295</f>
        <v>-9.1086187733819875E-3</v>
      </c>
      <c r="F2295" s="2">
        <f>'Moving Avg'!D2295</f>
        <v>6.1051599999999997</v>
      </c>
      <c r="G2295" s="2">
        <f>'Moving Avg'!F2295</f>
        <v>6.0394749999999986</v>
      </c>
      <c r="H2295" s="2">
        <f>'Moving Avg'!G2295</f>
        <v>6.0602120000000026</v>
      </c>
      <c r="I2295" s="2">
        <f>'Moving Avg'!H2295</f>
        <v>5.6941049999999942</v>
      </c>
      <c r="J2295" s="6" t="str">
        <f>OBV!F2295</f>
        <v>BEARISH</v>
      </c>
      <c r="K2295" s="6" t="str">
        <f>OBV!G2295</f>
        <v>NEUTRAL</v>
      </c>
      <c r="L2295" s="6" t="str">
        <f>OBV!H2295</f>
        <v>CONFIRMED BEARISH</v>
      </c>
    </row>
    <row r="2296" spans="1:12" ht="13.5" x14ac:dyDescent="0.25">
      <c r="A2296" s="3">
        <f>RSI!A2296</f>
        <v>45344</v>
      </c>
      <c r="B2296" s="2">
        <f>RSI!B2296</f>
        <v>6.1033999999999997</v>
      </c>
      <c r="C2296" s="2">
        <f>RSI!I2296</f>
        <v>56.883151062249539</v>
      </c>
      <c r="D2296" s="2">
        <f>MACD!E2296</f>
        <v>-2.9225214109467323E-2</v>
      </c>
      <c r="E2296" s="2">
        <f>MACD!F2296</f>
        <v>-1.3131937840599055E-2</v>
      </c>
      <c r="F2296" s="2">
        <f>'Moving Avg'!D2296</f>
        <v>6.1033999999999997</v>
      </c>
      <c r="G2296" s="2">
        <f>'Moving Avg'!F2296</f>
        <v>6.0447649999999982</v>
      </c>
      <c r="H2296" s="2">
        <f>'Moving Avg'!G2296</f>
        <v>6.0651500000000036</v>
      </c>
      <c r="I2296" s="2">
        <f>'Moving Avg'!H2296</f>
        <v>5.697982499999994</v>
      </c>
      <c r="J2296" s="6" t="str">
        <f>OBV!F2296</f>
        <v>BEARISH</v>
      </c>
      <c r="K2296" s="6" t="str">
        <f>OBV!G2296</f>
        <v>NEUTRAL</v>
      </c>
      <c r="L2296" s="6" t="str">
        <f>OBV!H2296</f>
        <v>CONFIRMED BEARISH</v>
      </c>
    </row>
    <row r="2297" spans="1:12" ht="13.5" x14ac:dyDescent="0.25">
      <c r="A2297" s="3">
        <f>RSI!A2297</f>
        <v>45345</v>
      </c>
      <c r="B2297" s="2">
        <f>RSI!B2297</f>
        <v>6.1033999999999997</v>
      </c>
      <c r="C2297" s="2">
        <f>RSI!I2297</f>
        <v>56.883151062249539</v>
      </c>
      <c r="D2297" s="2">
        <f>MACD!E2297</f>
        <v>-3.4630301934586605E-2</v>
      </c>
      <c r="E2297" s="2">
        <f>MACD!F2297</f>
        <v>-1.7431610659396565E-2</v>
      </c>
      <c r="F2297" s="2">
        <f>'Moving Avg'!D2297</f>
        <v>6.1033999999999997</v>
      </c>
      <c r="G2297" s="2">
        <f>'Moving Avg'!F2297</f>
        <v>6.0500549999999986</v>
      </c>
      <c r="H2297" s="2">
        <f>'Moving Avg'!G2297</f>
        <v>6.0692060000000048</v>
      </c>
      <c r="I2297" s="2">
        <f>'Moving Avg'!H2297</f>
        <v>5.7020254999999942</v>
      </c>
      <c r="J2297" s="6" t="str">
        <f>OBV!F2297</f>
        <v>NEUTRAL</v>
      </c>
      <c r="K2297" s="6" t="str">
        <f>OBV!G2297</f>
        <v>NEUTRAL</v>
      </c>
      <c r="L2297" s="6" t="str">
        <f>OBV!H2297</f>
        <v>NEUTRAL</v>
      </c>
    </row>
    <row r="2298" spans="1:12" ht="13.5" x14ac:dyDescent="0.25">
      <c r="A2298" s="3">
        <f>RSI!A2298</f>
        <v>45348</v>
      </c>
      <c r="B2298" s="2">
        <f>RSI!B2298</f>
        <v>6.1033999999999997</v>
      </c>
      <c r="C2298" s="2">
        <f>RSI!I2298</f>
        <v>56.883151062249539</v>
      </c>
      <c r="D2298" s="2">
        <f>MACD!E2298</f>
        <v>-4.0829384396608326E-2</v>
      </c>
      <c r="E2298" s="2">
        <f>MACD!F2298</f>
        <v>-2.2111165406838919E-2</v>
      </c>
      <c r="F2298" s="2">
        <f>'Moving Avg'!D2298</f>
        <v>6.1033999999999997</v>
      </c>
      <c r="G2298" s="2">
        <f>'Moving Avg'!F2298</f>
        <v>6.0553449999999973</v>
      </c>
      <c r="H2298" s="2">
        <f>'Moving Avg'!G2298</f>
        <v>6.0730860000000062</v>
      </c>
      <c r="I2298" s="2">
        <f>'Moving Avg'!H2298</f>
        <v>5.7059854999999944</v>
      </c>
      <c r="J2298" s="6" t="str">
        <f>OBV!F2298</f>
        <v>NEUTRAL</v>
      </c>
      <c r="K2298" s="6" t="str">
        <f>OBV!G2298</f>
        <v>NEUTRAL</v>
      </c>
      <c r="L2298" s="6" t="str">
        <f>OBV!H2298</f>
        <v>NEUTRAL</v>
      </c>
    </row>
    <row r="2299" spans="1:12" ht="13.5" x14ac:dyDescent="0.25">
      <c r="A2299" s="3">
        <f>RSI!A2299</f>
        <v>45349</v>
      </c>
      <c r="B2299" s="2">
        <f>RSI!B2299</f>
        <v>6.1033999999999997</v>
      </c>
      <c r="C2299" s="2">
        <f>RSI!I2299</f>
        <v>56.883151062249546</v>
      </c>
      <c r="D2299" s="2">
        <f>MACD!E2299</f>
        <v>-4.6326336360908549E-2</v>
      </c>
      <c r="E2299" s="2">
        <f>MACD!F2299</f>
        <v>-2.6954199597652849E-2</v>
      </c>
      <c r="F2299" s="2">
        <f>'Moving Avg'!D2299</f>
        <v>6.1033999999999997</v>
      </c>
      <c r="G2299" s="2">
        <f>'Moving Avg'!F2299</f>
        <v>6.0606349999999969</v>
      </c>
      <c r="H2299" s="2">
        <f>'Moving Avg'!G2299</f>
        <v>6.0752020000000071</v>
      </c>
      <c r="I2299" s="2">
        <f>'Moving Avg'!H2299</f>
        <v>5.709862999999995</v>
      </c>
      <c r="J2299" s="6" t="str">
        <f>OBV!F2299</f>
        <v>NEUTRAL</v>
      </c>
      <c r="K2299" s="6" t="str">
        <f>OBV!G2299</f>
        <v>NEUTRAL</v>
      </c>
      <c r="L2299" s="6" t="str">
        <f>OBV!H2299</f>
        <v>NEUTRAL</v>
      </c>
    </row>
    <row r="2300" spans="1:12" ht="13.5" x14ac:dyDescent="0.25">
      <c r="A2300" s="3">
        <f>RSI!A2300</f>
        <v>45350</v>
      </c>
      <c r="B2300" s="2">
        <f>RSI!B2300</f>
        <v>6.0857999999999999</v>
      </c>
      <c r="C2300" s="2">
        <f>RSI!I2300</f>
        <v>53.480492991178259</v>
      </c>
      <c r="D2300" s="2">
        <f>MACD!E2300</f>
        <v>-3.3629915975549984E-2</v>
      </c>
      <c r="E2300" s="2">
        <f>MACD!F2300</f>
        <v>-2.828934287323228E-2</v>
      </c>
      <c r="F2300" s="2">
        <f>'Moving Avg'!D2300</f>
        <v>6.0998799999999997</v>
      </c>
      <c r="G2300" s="2">
        <f>'Moving Avg'!F2300</f>
        <v>6.0650449999999978</v>
      </c>
      <c r="H2300" s="2">
        <f>'Moving Avg'!G2300</f>
        <v>6.0757320000000057</v>
      </c>
      <c r="I2300" s="2">
        <f>'Moving Avg'!H2300</f>
        <v>5.7136109999999949</v>
      </c>
      <c r="J2300" s="6" t="str">
        <f>OBV!F2300</f>
        <v>BEARISH</v>
      </c>
      <c r="K2300" s="6" t="str">
        <f>OBV!G2300</f>
        <v>NEUTRAL</v>
      </c>
      <c r="L2300" s="6" t="str">
        <f>OBV!H2300</f>
        <v>CONFIRMED BEARISH</v>
      </c>
    </row>
    <row r="2301" spans="1:12" ht="13.5" x14ac:dyDescent="0.25">
      <c r="A2301" s="3">
        <f>RSI!A2301</f>
        <v>45351</v>
      </c>
      <c r="B2301" s="2">
        <f>RSI!B2301</f>
        <v>5.83</v>
      </c>
      <c r="C2301" s="2">
        <f>RSI!I2301</f>
        <v>27.620181641674463</v>
      </c>
      <c r="D2301" s="2">
        <f>MACD!E2301</f>
        <v>-4.0503283120862932E-3</v>
      </c>
      <c r="E2301" s="2">
        <f>MACD!F2301</f>
        <v>-2.3441539961003083E-2</v>
      </c>
      <c r="F2301" s="2">
        <f>'Moving Avg'!D2301</f>
        <v>6.0451999999999995</v>
      </c>
      <c r="G2301" s="2">
        <f>'Moving Avg'!F2301</f>
        <v>6.056664999999998</v>
      </c>
      <c r="H2301" s="2">
        <f>'Moving Avg'!G2301</f>
        <v>6.0723800000000052</v>
      </c>
      <c r="I2301" s="2">
        <f>'Moving Avg'!H2301</f>
        <v>5.7160389999999959</v>
      </c>
      <c r="J2301" s="6" t="str">
        <f>OBV!F2301</f>
        <v>BEARISH</v>
      </c>
      <c r="K2301" s="6" t="str">
        <f>OBV!G2301</f>
        <v>NEUTRAL</v>
      </c>
      <c r="L2301" s="6" t="str">
        <f>OBV!H2301</f>
        <v>CONFIRMED BEARISH</v>
      </c>
    </row>
    <row r="2302" spans="1:12" ht="13.5" x14ac:dyDescent="0.25">
      <c r="A2302" s="3">
        <f>RSI!A2302</f>
        <v>45352</v>
      </c>
      <c r="B2302" s="2">
        <f>RSI!B2302</f>
        <v>5.83</v>
      </c>
      <c r="C2302" s="2">
        <f>RSI!I2302</f>
        <v>27.620181641674463</v>
      </c>
      <c r="D2302" s="2">
        <f>MACD!E2302</f>
        <v>2.1032828157147243E-2</v>
      </c>
      <c r="E2302" s="2">
        <f>MACD!F2302</f>
        <v>-1.4546666337373018E-2</v>
      </c>
      <c r="F2302" s="2">
        <f>'Moving Avg'!D2302</f>
        <v>5.9905199999999992</v>
      </c>
      <c r="G2302" s="2">
        <f>'Moving Avg'!F2302</f>
        <v>6.0482849999999981</v>
      </c>
      <c r="H2302" s="2">
        <f>'Moving Avg'!G2302</f>
        <v>6.0676180000000031</v>
      </c>
      <c r="I2302" s="2">
        <f>'Moving Avg'!H2302</f>
        <v>5.7183014999999964</v>
      </c>
      <c r="J2302" s="6" t="str">
        <f>OBV!F2302</f>
        <v>BEARISH</v>
      </c>
      <c r="K2302" s="6" t="str">
        <f>OBV!G2302</f>
        <v>NEUTRAL</v>
      </c>
      <c r="L2302" s="6" t="str">
        <f>OBV!H2302</f>
        <v>CONFIRMED BEARISH</v>
      </c>
    </row>
    <row r="2303" spans="1:12" ht="13.5" x14ac:dyDescent="0.25">
      <c r="A2303" s="3">
        <f>RSI!A2303</f>
        <v>45355</v>
      </c>
      <c r="B2303" s="2">
        <f>RSI!B2303</f>
        <v>5.8388</v>
      </c>
      <c r="C2303" s="2">
        <f>RSI!I2303</f>
        <v>28.990143515911583</v>
      </c>
      <c r="D2303" s="2">
        <f>MACD!E2303</f>
        <v>4.2909001138374592E-2</v>
      </c>
      <c r="E2303" s="2">
        <f>MACD!F2303</f>
        <v>-3.0555328422234955E-3</v>
      </c>
      <c r="F2303" s="2">
        <f>'Moving Avg'!D2303</f>
        <v>5.9375999999999989</v>
      </c>
      <c r="G2303" s="2">
        <f>'Moving Avg'!F2303</f>
        <v>6.0403449999999994</v>
      </c>
      <c r="H2303" s="2">
        <f>'Moving Avg'!G2303</f>
        <v>6.0644420000000023</v>
      </c>
      <c r="I2303" s="2">
        <f>'Moving Avg'!H2303</f>
        <v>5.7209914999999976</v>
      </c>
      <c r="J2303" s="6" t="str">
        <f>OBV!F2303</f>
        <v>BEARISH</v>
      </c>
      <c r="K2303" s="6" t="str">
        <f>OBV!G2303</f>
        <v>NEUTRAL</v>
      </c>
      <c r="L2303" s="6" t="str">
        <f>OBV!H2303</f>
        <v>CONFIRMED BEARISH</v>
      </c>
    </row>
    <row r="2304" spans="1:12" ht="13.5" x14ac:dyDescent="0.25">
      <c r="A2304" s="3">
        <f>RSI!A2304</f>
        <v>45356</v>
      </c>
      <c r="B2304" s="2">
        <f>RSI!B2304</f>
        <v>5.8388</v>
      </c>
      <c r="C2304" s="2">
        <f>RSI!I2304</f>
        <v>28.990143515911569</v>
      </c>
      <c r="D2304" s="2">
        <f>MACD!E2304</f>
        <v>6.2574846053712996E-2</v>
      </c>
      <c r="E2304" s="2">
        <f>MACD!F2304</f>
        <v>1.0070542936963803E-2</v>
      </c>
      <c r="F2304" s="2">
        <f>'Moving Avg'!D2304</f>
        <v>5.8846800000000004</v>
      </c>
      <c r="G2304" s="2">
        <f>'Moving Avg'!F2304</f>
        <v>6.0319649999999996</v>
      </c>
      <c r="H2304" s="2">
        <f>'Moving Avg'!G2304</f>
        <v>6.063206000000001</v>
      </c>
      <c r="I2304" s="2">
        <f>'Moving Avg'!H2304</f>
        <v>5.7236814999999979</v>
      </c>
      <c r="J2304" s="6" t="str">
        <f>OBV!F2304</f>
        <v>BEARISH</v>
      </c>
      <c r="K2304" s="6" t="str">
        <f>OBV!G2304</f>
        <v>NEUTRAL</v>
      </c>
      <c r="L2304" s="6" t="str">
        <f>OBV!H2304</f>
        <v>CONFIRMED BEARISH</v>
      </c>
    </row>
    <row r="2305" spans="1:12" ht="13.5" x14ac:dyDescent="0.25">
      <c r="A2305" s="3">
        <f>RSI!A2305</f>
        <v>45357</v>
      </c>
      <c r="B2305" s="2">
        <f>RSI!B2305</f>
        <v>5.8388</v>
      </c>
      <c r="C2305" s="2">
        <f>RSI!I2305</f>
        <v>28.990143515911583</v>
      </c>
      <c r="D2305" s="2">
        <f>MACD!E2305</f>
        <v>8.0284840263124657E-2</v>
      </c>
      <c r="E2305" s="2">
        <f>MACD!F2305</f>
        <v>2.4113402402195977E-2</v>
      </c>
      <c r="F2305" s="2">
        <f>'Moving Avg'!D2305</f>
        <v>5.8352799999999991</v>
      </c>
      <c r="G2305" s="2">
        <f>'Moving Avg'!F2305</f>
        <v>6.0178500000000001</v>
      </c>
      <c r="H2305" s="2">
        <f>'Moving Avg'!G2305</f>
        <v>6.0600300000000002</v>
      </c>
      <c r="I2305" s="2">
        <f>'Moving Avg'!H2305</f>
        <v>5.7261949999999979</v>
      </c>
      <c r="J2305" s="6" t="str">
        <f>OBV!F2305</f>
        <v>BEARISH</v>
      </c>
      <c r="K2305" s="6" t="str">
        <f>OBV!G2305</f>
        <v>NEUTRAL</v>
      </c>
      <c r="L2305" s="6" t="str">
        <f>OBV!H2305</f>
        <v>CONFIRMED BEARISH</v>
      </c>
    </row>
    <row r="2306" spans="1:12" ht="13.5" x14ac:dyDescent="0.25">
      <c r="A2306" s="3">
        <f>RSI!A2306</f>
        <v>45358</v>
      </c>
      <c r="B2306" s="2">
        <f>RSI!B2306</f>
        <v>5.8212000000000002</v>
      </c>
      <c r="C2306" s="2">
        <f>RSI!I2306</f>
        <v>27.681375409447767</v>
      </c>
      <c r="D2306" s="2">
        <f>MACD!E2306</f>
        <v>9.7564353216218258E-2</v>
      </c>
      <c r="E2306" s="2">
        <f>MACD!F2306</f>
        <v>3.8803592565000433E-2</v>
      </c>
      <c r="F2306" s="2">
        <f>'Moving Avg'!D2306</f>
        <v>5.83352</v>
      </c>
      <c r="G2306" s="2">
        <f>'Moving Avg'!F2306</f>
        <v>6.0081500000000005</v>
      </c>
      <c r="H2306" s="2">
        <f>'Moving Avg'!G2306</f>
        <v>6.0529740000000007</v>
      </c>
      <c r="I2306" s="2">
        <f>'Moving Avg'!H2306</f>
        <v>5.7274299999999982</v>
      </c>
      <c r="J2306" s="6" t="str">
        <f>OBV!F2306</f>
        <v>BULLISH</v>
      </c>
      <c r="K2306" s="6" t="str">
        <f>OBV!G2306</f>
        <v>NEUTRAL</v>
      </c>
      <c r="L2306" s="6" t="str">
        <f>OBV!H2306</f>
        <v>BULLISH DIVERGENCE</v>
      </c>
    </row>
    <row r="2307" spans="1:12" ht="13.5" x14ac:dyDescent="0.25">
      <c r="A2307" s="3">
        <f>RSI!A2307</f>
        <v>45359</v>
      </c>
      <c r="B2307" s="2">
        <f>RSI!B2307</f>
        <v>5.8212000000000002</v>
      </c>
      <c r="C2307" s="2">
        <f>RSI!I2307</f>
        <v>27.681375409447767</v>
      </c>
      <c r="D2307" s="2">
        <f>MACD!E2307</f>
        <v>0.11320654310008127</v>
      </c>
      <c r="E2307" s="2">
        <f>MACD!F2307</f>
        <v>5.3684182672016606E-2</v>
      </c>
      <c r="F2307" s="2">
        <f>'Moving Avg'!D2307</f>
        <v>5.8317600000000009</v>
      </c>
      <c r="G2307" s="2">
        <f>'Moving Avg'!F2307</f>
        <v>5.9984500000000009</v>
      </c>
      <c r="H2307" s="2">
        <f>'Moving Avg'!G2307</f>
        <v>6.0446839999999984</v>
      </c>
      <c r="I2307" s="2">
        <f>'Moving Avg'!H2307</f>
        <v>5.7286649999999986</v>
      </c>
      <c r="J2307" s="6" t="str">
        <f>OBV!F2307</f>
        <v>BULLISH</v>
      </c>
      <c r="K2307" s="6" t="str">
        <f>OBV!G2307</f>
        <v>NEUTRAL</v>
      </c>
      <c r="L2307" s="6" t="str">
        <f>OBV!H2307</f>
        <v>BULLISH DIVERGENCE</v>
      </c>
    </row>
    <row r="2308" spans="1:12" ht="13.5" x14ac:dyDescent="0.25">
      <c r="A2308" s="3">
        <f>RSI!A2308</f>
        <v>45362</v>
      </c>
      <c r="B2308" s="2">
        <f>RSI!B2308</f>
        <v>5.8212000000000002</v>
      </c>
      <c r="C2308" s="2">
        <f>RSI!I2308</f>
        <v>27.681375409447767</v>
      </c>
      <c r="D2308" s="2">
        <f>MACD!E2308</f>
        <v>0.12738767143529994</v>
      </c>
      <c r="E2308" s="2">
        <f>MACD!F2308</f>
        <v>6.8424880424673276E-2</v>
      </c>
      <c r="F2308" s="2">
        <f>'Moving Avg'!D2308</f>
        <v>5.8282400000000001</v>
      </c>
      <c r="G2308" s="2">
        <f>'Moving Avg'!F2308</f>
        <v>5.9891900000000025</v>
      </c>
      <c r="H2308" s="2">
        <f>'Moving Avg'!G2308</f>
        <v>6.0340999999999987</v>
      </c>
      <c r="I2308" s="2">
        <f>'Moving Avg'!H2308</f>
        <v>5.7303409999999992</v>
      </c>
      <c r="J2308" s="6" t="str">
        <f>OBV!F2308</f>
        <v>BEARISH</v>
      </c>
      <c r="K2308" s="6" t="str">
        <f>OBV!G2308</f>
        <v>NEUTRAL</v>
      </c>
      <c r="L2308" s="6" t="str">
        <f>OBV!H2308</f>
        <v>CONFIRMED BEARISH</v>
      </c>
    </row>
    <row r="2309" spans="1:12" ht="13.5" x14ac:dyDescent="0.25">
      <c r="A2309" s="3">
        <f>RSI!A2309</f>
        <v>45363</v>
      </c>
      <c r="B2309" s="2">
        <f>RSI!B2309</f>
        <v>5.8212000000000002</v>
      </c>
      <c r="C2309" s="2">
        <f>RSI!I2309</f>
        <v>27.681375409447767</v>
      </c>
      <c r="D2309" s="2">
        <f>MACD!E2309</f>
        <v>0.14026248512887296</v>
      </c>
      <c r="E2309" s="2">
        <f>MACD!F2309</f>
        <v>8.2792401365513218E-2</v>
      </c>
      <c r="F2309" s="2">
        <f>'Moving Avg'!D2309</f>
        <v>5.824720000000001</v>
      </c>
      <c r="G2309" s="2">
        <f>'Moving Avg'!F2309</f>
        <v>5.9799300000000013</v>
      </c>
      <c r="H2309" s="2">
        <f>'Moving Avg'!G2309</f>
        <v>6.0259859999999996</v>
      </c>
      <c r="I2309" s="2">
        <f>'Moving Avg'!H2309</f>
        <v>5.7316640000000003</v>
      </c>
      <c r="J2309" s="6" t="str">
        <f>OBV!F2309</f>
        <v>BEARISH</v>
      </c>
      <c r="K2309" s="6" t="str">
        <f>OBV!G2309</f>
        <v>NEUTRAL</v>
      </c>
      <c r="L2309" s="6" t="str">
        <f>OBV!H2309</f>
        <v>CONFIRMED BEARISH</v>
      </c>
    </row>
    <row r="2310" spans="1:12" ht="13.5" x14ac:dyDescent="0.25">
      <c r="A2310" s="3">
        <f>RSI!A2310</f>
        <v>45364</v>
      </c>
      <c r="B2310" s="2">
        <f>RSI!B2310</f>
        <v>5.8212000000000002</v>
      </c>
      <c r="C2310" s="2">
        <f>RSI!I2310</f>
        <v>27.681375409447767</v>
      </c>
      <c r="D2310" s="2">
        <f>MACD!E2310</f>
        <v>0.14925941910384921</v>
      </c>
      <c r="E2310" s="2">
        <f>MACD!F2310</f>
        <v>9.6085804913180417E-2</v>
      </c>
      <c r="F2310" s="2">
        <f>'Moving Avg'!D2310</f>
        <v>5.8212000000000002</v>
      </c>
      <c r="G2310" s="2">
        <f>'Moving Avg'!F2310</f>
        <v>5.9653800000000015</v>
      </c>
      <c r="H2310" s="2">
        <f>'Moving Avg'!G2310</f>
        <v>6.0189299999999992</v>
      </c>
      <c r="I2310" s="2">
        <f>'Moving Avg'!H2310</f>
        <v>5.7334280000000009</v>
      </c>
      <c r="J2310" s="6" t="str">
        <f>OBV!F2310</f>
        <v>BEARISH</v>
      </c>
      <c r="K2310" s="6" t="str">
        <f>OBV!G2310</f>
        <v>NEUTRAL</v>
      </c>
      <c r="L2310" s="6" t="str">
        <f>OBV!H2310</f>
        <v>CONFIRMED BEARISH</v>
      </c>
    </row>
    <row r="2311" spans="1:12" ht="13.5" x14ac:dyDescent="0.25">
      <c r="A2311" s="3">
        <f>RSI!A2311</f>
        <v>45365</v>
      </c>
      <c r="B2311" s="2">
        <f>RSI!B2311</f>
        <v>5.8212000000000002</v>
      </c>
      <c r="C2311" s="2">
        <f>RSI!I2311</f>
        <v>27.681375409447767</v>
      </c>
      <c r="D2311" s="2">
        <f>MACD!E2311</f>
        <v>0.11826887541924336</v>
      </c>
      <c r="E2311" s="2">
        <f>MACD!F2311</f>
        <v>0.10052241901439302</v>
      </c>
      <c r="F2311" s="2">
        <f>'Moving Avg'!D2311</f>
        <v>5.8212000000000002</v>
      </c>
      <c r="G2311" s="2">
        <f>'Moving Avg'!F2311</f>
        <v>5.9508300000000016</v>
      </c>
      <c r="H2311" s="2">
        <f>'Moving Avg'!G2311</f>
        <v>6.0118739999999979</v>
      </c>
      <c r="I2311" s="2">
        <f>'Moving Avg'!H2311</f>
        <v>5.7354125000000007</v>
      </c>
      <c r="J2311" s="6" t="str">
        <f>OBV!F2311</f>
        <v>NEUTRAL</v>
      </c>
      <c r="K2311" s="6" t="str">
        <f>OBV!G2311</f>
        <v>NEUTRAL</v>
      </c>
      <c r="L2311" s="6" t="str">
        <f>OBV!H2311</f>
        <v>NEUTRAL</v>
      </c>
    </row>
    <row r="2312" spans="1:12" ht="13.5" x14ac:dyDescent="0.25">
      <c r="A2312" s="3">
        <f>RSI!A2312</f>
        <v>45366</v>
      </c>
      <c r="B2312" s="2">
        <f>RSI!B2312</f>
        <v>5.8212000000000002</v>
      </c>
      <c r="C2312" s="2">
        <f>RSI!I2312</f>
        <v>27.681375409447782</v>
      </c>
      <c r="D2312" s="2">
        <f>MACD!E2312</f>
        <v>9.2741026373819757E-2</v>
      </c>
      <c r="E2312" s="2">
        <f>MACD!F2312</f>
        <v>9.8966140486278359E-2</v>
      </c>
      <c r="F2312" s="2">
        <f>'Moving Avg'!D2312</f>
        <v>5.8212000000000002</v>
      </c>
      <c r="G2312" s="2">
        <f>'Moving Avg'!F2312</f>
        <v>5.936720000000002</v>
      </c>
      <c r="H2312" s="2">
        <f>'Moving Avg'!G2312</f>
        <v>6.0048179999999975</v>
      </c>
      <c r="I2312" s="2">
        <f>'Moving Avg'!H2312</f>
        <v>5.7373970000000032</v>
      </c>
      <c r="J2312" s="6" t="str">
        <f>OBV!F2312</f>
        <v>NEUTRAL</v>
      </c>
      <c r="K2312" s="6" t="str">
        <f>OBV!G2312</f>
        <v>NEUTRAL</v>
      </c>
      <c r="L2312" s="6" t="str">
        <f>OBV!H2312</f>
        <v>NEUTRAL</v>
      </c>
    </row>
    <row r="2313" spans="1:12" ht="13.5" x14ac:dyDescent="0.25">
      <c r="A2313" s="3">
        <f>RSI!A2313</f>
        <v>45369</v>
      </c>
      <c r="B2313" s="2">
        <f>RSI!B2313</f>
        <v>5.7770999999999999</v>
      </c>
      <c r="C2313" s="2">
        <f>RSI!I2313</f>
        <v>23.260997690516277</v>
      </c>
      <c r="D2313" s="2">
        <f>MACD!E2313</f>
        <v>7.6404494769868769E-2</v>
      </c>
      <c r="E2313" s="2">
        <f>MACD!F2313</f>
        <v>9.4453811342996435E-2</v>
      </c>
      <c r="F2313" s="2">
        <f>'Moving Avg'!D2313</f>
        <v>5.8123800000000001</v>
      </c>
      <c r="G2313" s="2">
        <f>'Moving Avg'!F2313</f>
        <v>5.9204050000000015</v>
      </c>
      <c r="H2313" s="2">
        <f>'Moving Avg'!G2313</f>
        <v>5.9968799999999973</v>
      </c>
      <c r="I2313" s="2">
        <f>'Moving Avg'!H2313</f>
        <v>5.7384995000000023</v>
      </c>
      <c r="J2313" s="6" t="str">
        <f>OBV!F2313</f>
        <v>BEARISH</v>
      </c>
      <c r="K2313" s="6" t="str">
        <f>OBV!G2313</f>
        <v>NEUTRAL</v>
      </c>
      <c r="L2313" s="6" t="str">
        <f>OBV!H2313</f>
        <v>CONFIRMED BEARISH</v>
      </c>
    </row>
    <row r="2314" spans="1:12" ht="13.5" x14ac:dyDescent="0.25">
      <c r="A2314" s="3">
        <f>RSI!A2314</f>
        <v>45370</v>
      </c>
      <c r="B2314" s="2">
        <f>RSI!B2314</f>
        <v>5.83</v>
      </c>
      <c r="C2314" s="2">
        <f>RSI!I2314</f>
        <v>36.384166205297205</v>
      </c>
      <c r="D2314" s="2">
        <f>MACD!E2314</f>
        <v>5.9519126763698083E-2</v>
      </c>
      <c r="E2314" s="2">
        <f>MACD!F2314</f>
        <v>8.746687442713677E-2</v>
      </c>
      <c r="F2314" s="2">
        <f>'Moving Avg'!D2314</f>
        <v>5.8141400000000001</v>
      </c>
      <c r="G2314" s="2">
        <f>'Moving Avg'!F2314</f>
        <v>5.9067350000000021</v>
      </c>
      <c r="H2314" s="2">
        <f>'Moving Avg'!G2314</f>
        <v>5.9899999999999975</v>
      </c>
      <c r="I2314" s="2">
        <f>'Moving Avg'!H2314</f>
        <v>5.740528000000003</v>
      </c>
      <c r="J2314" s="6" t="str">
        <f>OBV!F2314</f>
        <v>BEARISH</v>
      </c>
      <c r="K2314" s="6" t="str">
        <f>OBV!G2314</f>
        <v>NEUTRAL</v>
      </c>
      <c r="L2314" s="6" t="str">
        <f>OBV!H2314</f>
        <v>BEARISH DIVERGENCE</v>
      </c>
    </row>
    <row r="2315" spans="1:12" ht="13.5" x14ac:dyDescent="0.25">
      <c r="A2315" s="3">
        <f>RSI!A2315</f>
        <v>45372</v>
      </c>
      <c r="B2315" s="2">
        <f>RSI!B2315</f>
        <v>5.8388</v>
      </c>
      <c r="C2315" s="2">
        <f>RSI!I2315</f>
        <v>38.275177362400221</v>
      </c>
      <c r="D2315" s="2">
        <f>MACD!E2315</f>
        <v>4.5060002237339525E-2</v>
      </c>
      <c r="E2315" s="2">
        <f>MACD!F2315</f>
        <v>7.8985499989177324E-2</v>
      </c>
      <c r="F2315" s="2">
        <f>'Moving Avg'!D2315</f>
        <v>5.8176599999999992</v>
      </c>
      <c r="G2315" s="2">
        <f>'Moving Avg'!F2315</f>
        <v>5.893505000000002</v>
      </c>
      <c r="H2315" s="2">
        <f>'Moving Avg'!G2315</f>
        <v>5.9832959999999984</v>
      </c>
      <c r="I2315" s="2">
        <f>'Moving Avg'!H2315</f>
        <v>5.7426005000000018</v>
      </c>
      <c r="J2315" s="6" t="str">
        <f>OBV!F2315</f>
        <v>BULLISH</v>
      </c>
      <c r="K2315" s="6" t="str">
        <f>OBV!G2315</f>
        <v>NEUTRAL</v>
      </c>
      <c r="L2315" s="6" t="str">
        <f>OBV!H2315</f>
        <v>CONFIRMED BULLISH</v>
      </c>
    </row>
    <row r="2316" spans="1:12" ht="13.5" x14ac:dyDescent="0.25">
      <c r="A2316" s="3">
        <f>RSI!A2316</f>
        <v>45373</v>
      </c>
      <c r="B2316" s="2">
        <f>RSI!B2316</f>
        <v>5.7506000000000004</v>
      </c>
      <c r="C2316" s="2">
        <f>RSI!I2316</f>
        <v>28.977728425578803</v>
      </c>
      <c r="D2316" s="2">
        <f>MACD!E2316</f>
        <v>3.7043765047316768E-2</v>
      </c>
      <c r="E2316" s="2">
        <f>MACD!F2316</f>
        <v>7.0597153000805213E-2</v>
      </c>
      <c r="F2316" s="2">
        <f>'Moving Avg'!D2316</f>
        <v>5.8035399999999999</v>
      </c>
      <c r="G2316" s="2">
        <f>'Moving Avg'!F2316</f>
        <v>5.8758650000000019</v>
      </c>
      <c r="H2316" s="2">
        <f>'Moving Avg'!G2316</f>
        <v>5.9748279999999987</v>
      </c>
      <c r="I2316" s="2">
        <f>'Moving Avg'!H2316</f>
        <v>5.7444965000000021</v>
      </c>
      <c r="J2316" s="6" t="str">
        <f>OBV!F2316</f>
        <v>BULLISH</v>
      </c>
      <c r="K2316" s="6" t="str">
        <f>OBV!G2316</f>
        <v>NEUTRAL</v>
      </c>
      <c r="L2316" s="6" t="str">
        <f>OBV!H2316</f>
        <v>BULLISH DIVERGENCE</v>
      </c>
    </row>
    <row r="2317" spans="1:12" ht="13.5" x14ac:dyDescent="0.25">
      <c r="A2317" s="3">
        <f>RSI!A2317</f>
        <v>45376</v>
      </c>
      <c r="B2317" s="2">
        <f>RSI!B2317</f>
        <v>5.7506000000000004</v>
      </c>
      <c r="C2317" s="2">
        <f>RSI!I2317</f>
        <v>28.977728425578803</v>
      </c>
      <c r="D2317" s="2">
        <f>MACD!E2317</f>
        <v>3.1145644570263364E-2</v>
      </c>
      <c r="E2317" s="2">
        <f>MACD!F2317</f>
        <v>6.2706851314696846E-2</v>
      </c>
      <c r="F2317" s="2">
        <f>'Moving Avg'!D2317</f>
        <v>5.7894199999999998</v>
      </c>
      <c r="G2317" s="2">
        <f>'Moving Avg'!F2317</f>
        <v>5.8582250000000018</v>
      </c>
      <c r="H2317" s="2">
        <f>'Moving Avg'!G2317</f>
        <v>5.9709459999999988</v>
      </c>
      <c r="I2317" s="2">
        <f>'Moving Avg'!H2317</f>
        <v>5.7461280000000023</v>
      </c>
      <c r="J2317" s="6" t="str">
        <f>OBV!F2317</f>
        <v>BULLISH</v>
      </c>
      <c r="K2317" s="6" t="str">
        <f>OBV!G2317</f>
        <v>NEUTRAL</v>
      </c>
      <c r="L2317" s="6" t="str">
        <f>OBV!H2317</f>
        <v>BULLISH DIVERGENCE</v>
      </c>
    </row>
    <row r="2318" spans="1:12" ht="13.5" x14ac:dyDescent="0.25">
      <c r="A2318" s="3">
        <f>RSI!A2318</f>
        <v>45377</v>
      </c>
      <c r="B2318" s="2">
        <f>RSI!B2318</f>
        <v>5.7506000000000004</v>
      </c>
      <c r="C2318" s="2">
        <f>RSI!I2318</f>
        <v>28.977728425578803</v>
      </c>
      <c r="D2318" s="2">
        <f>MACD!E2318</f>
        <v>2.6974232292569233E-2</v>
      </c>
      <c r="E2318" s="2">
        <f>MACD!F2318</f>
        <v>5.5560327510271325E-2</v>
      </c>
      <c r="F2318" s="2">
        <f>'Moving Avg'!D2318</f>
        <v>5.7841199999999997</v>
      </c>
      <c r="G2318" s="2">
        <f>'Moving Avg'!F2318</f>
        <v>5.8405850000000017</v>
      </c>
      <c r="H2318" s="2">
        <f>'Moving Avg'!G2318</f>
        <v>5.9660060000000001</v>
      </c>
      <c r="I2318" s="2">
        <f>'Moving Avg'!H2318</f>
        <v>5.7477595000000017</v>
      </c>
      <c r="J2318" s="6" t="str">
        <f>OBV!F2318</f>
        <v>BULLISH</v>
      </c>
      <c r="K2318" s="6" t="str">
        <f>OBV!G2318</f>
        <v>NEUTRAL</v>
      </c>
      <c r="L2318" s="6" t="str">
        <f>OBV!H2318</f>
        <v>BULLISH DIVERGENCE</v>
      </c>
    </row>
    <row r="2319" spans="1:12" ht="13.5" x14ac:dyDescent="0.25">
      <c r="A2319" s="3">
        <f>RSI!A2319</f>
        <v>45378</v>
      </c>
      <c r="B2319" s="2">
        <f>RSI!B2319</f>
        <v>5.7506000000000004</v>
      </c>
      <c r="C2319" s="2">
        <f>RSI!I2319</f>
        <v>28.977728425578803</v>
      </c>
      <c r="D2319" s="2">
        <f>MACD!E2319</f>
        <v>2.4203191536056323E-2</v>
      </c>
      <c r="E2319" s="2">
        <f>MACD!F2319</f>
        <v>4.9288900315428326E-2</v>
      </c>
      <c r="F2319" s="2">
        <f>'Moving Avg'!D2319</f>
        <v>5.7682400000000005</v>
      </c>
      <c r="G2319" s="2">
        <f>'Moving Avg'!F2319</f>
        <v>5.8229450000000016</v>
      </c>
      <c r="H2319" s="2">
        <f>'Moving Avg'!G2319</f>
        <v>5.9610660000000006</v>
      </c>
      <c r="I2319" s="2">
        <f>'Moving Avg'!H2319</f>
        <v>5.7482005000000029</v>
      </c>
      <c r="J2319" s="6" t="str">
        <f>OBV!F2319</f>
        <v>BULLISH</v>
      </c>
      <c r="K2319" s="6" t="str">
        <f>OBV!G2319</f>
        <v>NEUTRAL</v>
      </c>
      <c r="L2319" s="6" t="str">
        <f>OBV!H2319</f>
        <v>BULLISH DIVERGENCE</v>
      </c>
    </row>
    <row r="2320" spans="1:12" ht="13.5" x14ac:dyDescent="0.25">
      <c r="A2320" s="3">
        <f>RSI!A2320</f>
        <v>45379</v>
      </c>
      <c r="B2320" s="2">
        <f>RSI!B2320</f>
        <v>5.7506000000000004</v>
      </c>
      <c r="C2320" s="2">
        <f>RSI!I2320</f>
        <v>28.977728425578803</v>
      </c>
      <c r="D2320" s="2">
        <f>MACD!E2320</f>
        <v>2.2560886766298083E-2</v>
      </c>
      <c r="E2320" s="2">
        <f>MACD!F2320</f>
        <v>4.3943297605602276E-2</v>
      </c>
      <c r="F2320" s="2">
        <f>'Moving Avg'!D2320</f>
        <v>5.7506000000000004</v>
      </c>
      <c r="G2320" s="2">
        <f>'Moving Avg'!F2320</f>
        <v>5.806185000000001</v>
      </c>
      <c r="H2320" s="2">
        <f>'Moving Avg'!G2320</f>
        <v>5.9527740000000016</v>
      </c>
      <c r="I2320" s="2">
        <f>'Moving Avg'!H2320</f>
        <v>5.7482885000000037</v>
      </c>
      <c r="J2320" s="6" t="str">
        <f>OBV!F2320</f>
        <v>BEARISH</v>
      </c>
      <c r="K2320" s="6" t="str">
        <f>OBV!G2320</f>
        <v>NEUTRAL</v>
      </c>
      <c r="L2320" s="6" t="str">
        <f>OBV!H2320</f>
        <v>CONFIRMED BEARISH</v>
      </c>
    </row>
    <row r="2321" spans="1:12" ht="13.5" x14ac:dyDescent="0.25">
      <c r="A2321" s="3">
        <f>RSI!A2321</f>
        <v>45380</v>
      </c>
      <c r="B2321" s="2">
        <f>RSI!B2321</f>
        <v>5.7506000000000004</v>
      </c>
      <c r="C2321" s="2">
        <f>RSI!I2321</f>
        <v>28.977728425578803</v>
      </c>
      <c r="D2321" s="2">
        <f>MACD!E2321</f>
        <v>2.1821635031971987E-2</v>
      </c>
      <c r="E2321" s="2">
        <f>MACD!F2321</f>
        <v>3.9518965090876219E-2</v>
      </c>
      <c r="F2321" s="2">
        <f>'Moving Avg'!D2321</f>
        <v>5.7506000000000004</v>
      </c>
      <c r="G2321" s="2">
        <f>'Moving Avg'!F2321</f>
        <v>5.8022150000000021</v>
      </c>
      <c r="H2321" s="2">
        <f>'Moving Avg'!G2321</f>
        <v>5.9448360000000013</v>
      </c>
      <c r="I2321" s="2">
        <f>'Moving Avg'!H2321</f>
        <v>5.7474945000000028</v>
      </c>
      <c r="J2321" s="6" t="str">
        <f>OBV!F2321</f>
        <v>NEUTRAL</v>
      </c>
      <c r="K2321" s="6" t="str">
        <f>OBV!G2321</f>
        <v>NEUTRAL</v>
      </c>
      <c r="L2321" s="6" t="str">
        <f>OBV!H2321</f>
        <v>NEUTRAL</v>
      </c>
    </row>
    <row r="2322" spans="1:12" ht="13.5" x14ac:dyDescent="0.25">
      <c r="A2322" s="3">
        <f>RSI!A2322</f>
        <v>45383</v>
      </c>
      <c r="B2322" s="2">
        <f>RSI!B2322</f>
        <v>5.7329999999999997</v>
      </c>
      <c r="C2322" s="2">
        <f>RSI!I2322</f>
        <v>26.940653953397018</v>
      </c>
      <c r="D2322" s="2">
        <f>MACD!E2322</f>
        <v>2.3102031706992321E-2</v>
      </c>
      <c r="E2322" s="2">
        <f>MACD!F2322</f>
        <v>3.623557841409944E-2</v>
      </c>
      <c r="F2322" s="2">
        <f>'Moving Avg'!D2322</f>
        <v>5.7470800000000004</v>
      </c>
      <c r="G2322" s="2">
        <f>'Moving Avg'!F2322</f>
        <v>5.7973650000000019</v>
      </c>
      <c r="H2322" s="2">
        <f>'Moving Avg'!G2322</f>
        <v>5.9395440000000015</v>
      </c>
      <c r="I2322" s="2">
        <f>'Moving Avg'!H2322</f>
        <v>5.7466125000000021</v>
      </c>
      <c r="J2322" s="6" t="str">
        <f>OBV!F2322</f>
        <v>BEARISH</v>
      </c>
      <c r="K2322" s="6" t="str">
        <f>OBV!G2322</f>
        <v>NEUTRAL</v>
      </c>
      <c r="L2322" s="6" t="str">
        <f>OBV!H2322</f>
        <v>CONFIRMED BEARISH</v>
      </c>
    </row>
    <row r="2323" spans="1:12" ht="13.5" x14ac:dyDescent="0.25">
      <c r="A2323" s="3">
        <f>RSI!A2323</f>
        <v>45384</v>
      </c>
      <c r="B2323" s="2">
        <f>RSI!B2323</f>
        <v>5.7506000000000004</v>
      </c>
      <c r="C2323" s="2">
        <f>RSI!I2323</f>
        <v>32.082388552100198</v>
      </c>
      <c r="D2323" s="2">
        <f>MACD!E2323</f>
        <v>1.6758729595318655E-2</v>
      </c>
      <c r="E2323" s="2">
        <f>MACD!F2323</f>
        <v>3.2340208650343288E-2</v>
      </c>
      <c r="F2323" s="2">
        <f>'Moving Avg'!D2323</f>
        <v>5.7470800000000013</v>
      </c>
      <c r="G2323" s="2">
        <f>'Moving Avg'!F2323</f>
        <v>5.7929550000000019</v>
      </c>
      <c r="H2323" s="2">
        <f>'Moving Avg'!G2323</f>
        <v>5.934604000000002</v>
      </c>
      <c r="I2323" s="2">
        <f>'Moving Avg'!H2323</f>
        <v>5.7458185000000039</v>
      </c>
      <c r="J2323" s="6" t="str">
        <f>OBV!F2323</f>
        <v>BEARISH</v>
      </c>
      <c r="K2323" s="6" t="str">
        <f>OBV!G2323</f>
        <v>NEUTRAL</v>
      </c>
      <c r="L2323" s="6" t="str">
        <f>OBV!H2323</f>
        <v>NEUTRAL</v>
      </c>
    </row>
    <row r="2324" spans="1:12" ht="13.5" x14ac:dyDescent="0.25">
      <c r="A2324" s="3">
        <f>RSI!A2324</f>
        <v>45385</v>
      </c>
      <c r="B2324" s="2">
        <f>RSI!B2324</f>
        <v>5.7506000000000004</v>
      </c>
      <c r="C2324" s="2">
        <f>RSI!I2324</f>
        <v>32.082388552100198</v>
      </c>
      <c r="D2324" s="2">
        <f>MACD!E2324</f>
        <v>2.003837917055673E-2</v>
      </c>
      <c r="E2324" s="2">
        <f>MACD!F2324</f>
        <v>2.9879842754385981E-2</v>
      </c>
      <c r="F2324" s="2">
        <f>'Moving Avg'!D2324</f>
        <v>5.7470799999999995</v>
      </c>
      <c r="G2324" s="2">
        <f>'Moving Avg'!F2324</f>
        <v>5.7885450000000018</v>
      </c>
      <c r="H2324" s="2">
        <f>'Moving Avg'!G2324</f>
        <v>5.9296640000000016</v>
      </c>
      <c r="I2324" s="2">
        <f>'Moving Avg'!H2324</f>
        <v>5.7454655000000052</v>
      </c>
      <c r="J2324" s="6" t="str">
        <f>OBV!F2324</f>
        <v>BEARISH</v>
      </c>
      <c r="K2324" s="6" t="str">
        <f>OBV!G2324</f>
        <v>NEUTRAL</v>
      </c>
      <c r="L2324" s="6" t="str">
        <f>OBV!H2324</f>
        <v>NEUTRAL</v>
      </c>
    </row>
    <row r="2325" spans="1:12" ht="13.5" x14ac:dyDescent="0.25">
      <c r="A2325" s="3">
        <f>RSI!A2325</f>
        <v>45386</v>
      </c>
      <c r="B2325" s="2">
        <f>RSI!B2325</f>
        <v>5.7329999999999997</v>
      </c>
      <c r="C2325" s="2">
        <f>RSI!I2325</f>
        <v>29.661388909566526</v>
      </c>
      <c r="D2325" s="2">
        <f>MACD!E2325</f>
        <v>2.5941940756049497E-2</v>
      </c>
      <c r="E2325" s="2">
        <f>MACD!F2325</f>
        <v>2.9092262354718686E-2</v>
      </c>
      <c r="F2325" s="2">
        <f>'Moving Avg'!D2325</f>
        <v>5.7435600000000004</v>
      </c>
      <c r="G2325" s="2">
        <f>'Moving Avg'!F2325</f>
        <v>5.7832550000000023</v>
      </c>
      <c r="H2325" s="2">
        <f>'Moving Avg'!G2325</f>
        <v>5.9226080000000012</v>
      </c>
      <c r="I2325" s="2">
        <f>'Moving Avg'!H2325</f>
        <v>5.7442750000000045</v>
      </c>
      <c r="J2325" s="6" t="str">
        <f>OBV!F2325</f>
        <v>BEARISH</v>
      </c>
      <c r="K2325" s="6" t="str">
        <f>OBV!G2325</f>
        <v>NEUTRAL</v>
      </c>
      <c r="L2325" s="6" t="str">
        <f>OBV!H2325</f>
        <v>CONFIRMED BEARISH</v>
      </c>
    </row>
    <row r="2326" spans="1:12" ht="13.5" x14ac:dyDescent="0.25">
      <c r="A2326" s="3">
        <f>RSI!A2326</f>
        <v>45387</v>
      </c>
      <c r="B2326" s="2">
        <f>RSI!B2326</f>
        <v>5.7329999999999997</v>
      </c>
      <c r="C2326" s="2">
        <f>RSI!I2326</f>
        <v>29.661388909566526</v>
      </c>
      <c r="D2326" s="2">
        <f>MACD!E2326</f>
        <v>1.7908070878518423E-2</v>
      </c>
      <c r="E2326" s="2">
        <f>MACD!F2326</f>
        <v>2.6855424059478633E-2</v>
      </c>
      <c r="F2326" s="2">
        <f>'Moving Avg'!D2326</f>
        <v>5.7400400000000005</v>
      </c>
      <c r="G2326" s="2">
        <f>'Moving Avg'!F2326</f>
        <v>5.7788450000000022</v>
      </c>
      <c r="H2326" s="2">
        <f>'Moving Avg'!G2326</f>
        <v>5.9173160000000005</v>
      </c>
      <c r="I2326" s="2">
        <f>'Moving Avg'!H2326</f>
        <v>5.7438340000000041</v>
      </c>
      <c r="J2326" s="6" t="str">
        <f>OBV!F2326</f>
        <v>BEARISH</v>
      </c>
      <c r="K2326" s="6" t="str">
        <f>OBV!G2326</f>
        <v>NEUTRAL</v>
      </c>
      <c r="L2326" s="6" t="str">
        <f>OBV!H2326</f>
        <v>CONFIRMED BEARISH</v>
      </c>
    </row>
    <row r="2327" spans="1:12" ht="13.5" x14ac:dyDescent="0.25">
      <c r="A2327" s="3">
        <f>RSI!A2327</f>
        <v>45390</v>
      </c>
      <c r="B2327" s="2">
        <f>RSI!B2327</f>
        <v>5.6448</v>
      </c>
      <c r="C2327" s="2">
        <f>RSI!I2327</f>
        <v>20.618453877960391</v>
      </c>
      <c r="D2327" s="2">
        <f>MACD!E2327</f>
        <v>1.81435509359682E-2</v>
      </c>
      <c r="E2327" s="2">
        <f>MACD!F2327</f>
        <v>2.5113049434776546E-2</v>
      </c>
      <c r="F2327" s="2">
        <f>'Moving Avg'!D2327</f>
        <v>5.7224000000000004</v>
      </c>
      <c r="G2327" s="2">
        <f>'Moving Avg'!F2327</f>
        <v>5.7700250000000022</v>
      </c>
      <c r="H2327" s="2">
        <f>'Moving Avg'!G2327</f>
        <v>5.9102599999999992</v>
      </c>
      <c r="I2327" s="2">
        <f>'Moving Avg'!H2327</f>
        <v>5.7429520000000052</v>
      </c>
      <c r="J2327" s="6" t="str">
        <f>OBV!F2327</f>
        <v>BEARISH</v>
      </c>
      <c r="K2327" s="6" t="str">
        <f>OBV!G2327</f>
        <v>NEUTRAL</v>
      </c>
      <c r="L2327" s="6" t="str">
        <f>OBV!H2327</f>
        <v>CONFIRMED BEARISH</v>
      </c>
    </row>
    <row r="2328" spans="1:12" ht="13.5" x14ac:dyDescent="0.25">
      <c r="A2328" s="3">
        <f>RSI!A2328</f>
        <v>45394</v>
      </c>
      <c r="B2328" s="2">
        <f>RSI!B2328</f>
        <v>5.7241999999999997</v>
      </c>
      <c r="C2328" s="2">
        <f>RSI!I2328</f>
        <v>38.728290282474305</v>
      </c>
      <c r="D2328" s="2">
        <f>MACD!E2328</f>
        <v>1.3445496269458346E-2</v>
      </c>
      <c r="E2328" s="2">
        <f>MACD!F2328</f>
        <v>2.2779538801712906E-2</v>
      </c>
      <c r="F2328" s="2">
        <f>'Moving Avg'!D2328</f>
        <v>5.7171199999999995</v>
      </c>
      <c r="G2328" s="2">
        <f>'Moving Avg'!F2328</f>
        <v>5.765175000000001</v>
      </c>
      <c r="H2328" s="2">
        <f>'Moving Avg'!G2328</f>
        <v>5.9047919999999987</v>
      </c>
      <c r="I2328" s="2">
        <f>'Moving Avg'!H2328</f>
        <v>5.742467000000004</v>
      </c>
      <c r="J2328" s="6" t="str">
        <f>OBV!F2328</f>
        <v>BULLISH</v>
      </c>
      <c r="K2328" s="6" t="str">
        <f>OBV!G2328</f>
        <v>NEUTRAL</v>
      </c>
      <c r="L2328" s="6" t="str">
        <f>OBV!H2328</f>
        <v>BULLISH DIVERGENCE</v>
      </c>
    </row>
    <row r="2329" spans="1:12" ht="13.5" x14ac:dyDescent="0.25">
      <c r="A2329" s="3">
        <f>RSI!A2329</f>
        <v>45397</v>
      </c>
      <c r="B2329" s="2">
        <f>RSI!B2329</f>
        <v>5.6448</v>
      </c>
      <c r="C2329" s="2">
        <f>RSI!I2329</f>
        <v>31.089940417746902</v>
      </c>
      <c r="D2329" s="2">
        <f>MACD!E2329</f>
        <v>1.5793795362426089E-2</v>
      </c>
      <c r="E2329" s="2">
        <f>MACD!F2329</f>
        <v>2.1382390113855544E-2</v>
      </c>
      <c r="F2329" s="2">
        <f>'Moving Avg'!D2329</f>
        <v>5.6959599999999995</v>
      </c>
      <c r="G2329" s="2">
        <f>'Moving Avg'!F2329</f>
        <v>5.756355000000001</v>
      </c>
      <c r="H2329" s="2">
        <f>'Moving Avg'!G2329</f>
        <v>5.8977359999999974</v>
      </c>
      <c r="I2329" s="2">
        <f>'Moving Avg'!H2329</f>
        <v>5.7415850000000033</v>
      </c>
      <c r="J2329" s="6" t="str">
        <f>OBV!F2329</f>
        <v>BEARISH</v>
      </c>
      <c r="K2329" s="6" t="str">
        <f>OBV!G2329</f>
        <v>NEUTRAL</v>
      </c>
      <c r="L2329" s="6" t="str">
        <f>OBV!H2329</f>
        <v>CONFIRMED BEARISH</v>
      </c>
    </row>
    <row r="2330" spans="1:12" ht="13.5" x14ac:dyDescent="0.25">
      <c r="A2330" s="3">
        <f>RSI!A2330</f>
        <v>45398</v>
      </c>
      <c r="B2330" s="2">
        <f>RSI!B2330</f>
        <v>5.7241999999999997</v>
      </c>
      <c r="C2330" s="2">
        <f>RSI!I2330</f>
        <v>43.162305458089016</v>
      </c>
      <c r="D2330" s="2">
        <f>MACD!E2330</f>
        <v>1.2777861086404663E-2</v>
      </c>
      <c r="E2330" s="2">
        <f>MACD!F2330</f>
        <v>1.9661484308365368E-2</v>
      </c>
      <c r="F2330" s="2">
        <f>'Moving Avg'!D2330</f>
        <v>5.6942000000000004</v>
      </c>
      <c r="G2330" s="2">
        <f>'Moving Avg'!F2330</f>
        <v>5.7515049999999999</v>
      </c>
      <c r="H2330" s="2">
        <f>'Moving Avg'!G2330</f>
        <v>5.892267999999997</v>
      </c>
      <c r="I2330" s="2">
        <f>'Moving Avg'!H2330</f>
        <v>5.7419820000000028</v>
      </c>
      <c r="J2330" s="6" t="str">
        <f>OBV!F2330</f>
        <v>BEARISH</v>
      </c>
      <c r="K2330" s="6" t="str">
        <f>OBV!G2330</f>
        <v>NEUTRAL</v>
      </c>
      <c r="L2330" s="6" t="str">
        <f>OBV!H2330</f>
        <v>CONFIRMED BEARISH</v>
      </c>
    </row>
    <row r="2331" spans="1:12" ht="13.5" x14ac:dyDescent="0.25">
      <c r="A2331" s="3">
        <f>RSI!A2331</f>
        <v>45399</v>
      </c>
      <c r="B2331" s="2">
        <f>RSI!B2331</f>
        <v>5.7241999999999997</v>
      </c>
      <c r="C2331" s="2">
        <f>RSI!I2331</f>
        <v>43.162305458089016</v>
      </c>
      <c r="D2331" s="2">
        <f>MACD!E2331</f>
        <v>1.0570187666886E-2</v>
      </c>
      <c r="E2331" s="2">
        <f>MACD!F2331</f>
        <v>1.7843224980069496E-2</v>
      </c>
      <c r="F2331" s="2">
        <f>'Moving Avg'!D2331</f>
        <v>5.6924399999999995</v>
      </c>
      <c r="G2331" s="2">
        <f>'Moving Avg'!F2331</f>
        <v>5.7466549999999996</v>
      </c>
      <c r="H2331" s="2">
        <f>'Moving Avg'!G2331</f>
        <v>5.8867999999999974</v>
      </c>
      <c r="I2331" s="2">
        <f>'Moving Avg'!H2331</f>
        <v>5.7425995000000034</v>
      </c>
      <c r="J2331" s="6" t="str">
        <f>OBV!F2331</f>
        <v>BEARISH</v>
      </c>
      <c r="K2331" s="6" t="str">
        <f>OBV!G2331</f>
        <v>NEUTRAL</v>
      </c>
      <c r="L2331" s="6" t="str">
        <f>OBV!H2331</f>
        <v>CONFIRMED BEARISH</v>
      </c>
    </row>
    <row r="2332" spans="1:12" ht="13.5" x14ac:dyDescent="0.25">
      <c r="A2332" s="3">
        <f>RSI!A2332</f>
        <v>45400</v>
      </c>
      <c r="B2332" s="2">
        <f>RSI!B2332</f>
        <v>5.7241999999999997</v>
      </c>
      <c r="C2332" s="2">
        <f>RSI!I2332</f>
        <v>43.162305458089001</v>
      </c>
      <c r="D2332" s="2">
        <f>MACD!E2332</f>
        <v>6.3132334189210937E-3</v>
      </c>
      <c r="E2332" s="2">
        <f>MACD!F2332</f>
        <v>1.5537226667839816E-2</v>
      </c>
      <c r="F2332" s="2">
        <f>'Moving Avg'!D2332</f>
        <v>5.7083199999999996</v>
      </c>
      <c r="G2332" s="2">
        <f>'Moving Avg'!F2332</f>
        <v>5.7418049999999994</v>
      </c>
      <c r="H2332" s="2">
        <f>'Moving Avg'!G2332</f>
        <v>5.8813319999999978</v>
      </c>
      <c r="I2332" s="2">
        <f>'Moving Avg'!H2332</f>
        <v>5.7432170000000031</v>
      </c>
      <c r="J2332" s="6" t="str">
        <f>OBV!F2332</f>
        <v>BEARISH</v>
      </c>
      <c r="K2332" s="6" t="str">
        <f>OBV!G2332</f>
        <v>NEUTRAL</v>
      </c>
      <c r="L2332" s="6" t="str">
        <f>OBV!H2332</f>
        <v>BEARISH DIVERGENCE</v>
      </c>
    </row>
    <row r="2333" spans="1:12" ht="13.5" x14ac:dyDescent="0.25">
      <c r="A2333" s="3">
        <f>RSI!A2333</f>
        <v>45401</v>
      </c>
      <c r="B2333" s="2">
        <f>RSI!B2333</f>
        <v>5.7241999999999997</v>
      </c>
      <c r="C2333" s="2">
        <f>RSI!I2333</f>
        <v>43.162305458089001</v>
      </c>
      <c r="D2333" s="2">
        <f>MACD!E2333</f>
        <v>5.7140443822660814E-3</v>
      </c>
      <c r="E2333" s="2">
        <f>MACD!F2333</f>
        <v>1.357259021072507E-2</v>
      </c>
      <c r="F2333" s="2">
        <f>'Moving Avg'!D2333</f>
        <v>5.7083199999999996</v>
      </c>
      <c r="G2333" s="2">
        <f>'Moving Avg'!F2333</f>
        <v>5.7391599999999992</v>
      </c>
      <c r="H2333" s="2">
        <f>'Moving Avg'!G2333</f>
        <v>5.8758639999999982</v>
      </c>
      <c r="I2333" s="2">
        <f>'Moving Avg'!H2333</f>
        <v>5.7438785000000028</v>
      </c>
      <c r="J2333" s="6" t="str">
        <f>OBV!F2333</f>
        <v>BEARISH</v>
      </c>
      <c r="K2333" s="6" t="str">
        <f>OBV!G2333</f>
        <v>NEUTRAL</v>
      </c>
      <c r="L2333" s="6" t="str">
        <f>OBV!H2333</f>
        <v>NEUTRAL</v>
      </c>
    </row>
    <row r="2334" spans="1:12" ht="13.5" x14ac:dyDescent="0.25">
      <c r="A2334" s="3">
        <f>RSI!A2334</f>
        <v>45404</v>
      </c>
      <c r="B2334" s="2">
        <f>RSI!B2334</f>
        <v>5.7241999999999997</v>
      </c>
      <c r="C2334" s="2">
        <f>RSI!I2334</f>
        <v>43.162305458089001</v>
      </c>
      <c r="D2334" s="2">
        <f>MACD!E2334</f>
        <v>5.480331668280769E-3</v>
      </c>
      <c r="E2334" s="2">
        <f>MACD!F2334</f>
        <v>1.1954138502236211E-2</v>
      </c>
      <c r="F2334" s="2">
        <f>'Moving Avg'!D2334</f>
        <v>5.7241999999999997</v>
      </c>
      <c r="G2334" s="2">
        <f>'Moving Avg'!F2334</f>
        <v>5.7338699999999987</v>
      </c>
      <c r="H2334" s="2">
        <f>'Moving Avg'!G2334</f>
        <v>5.870219999999998</v>
      </c>
      <c r="I2334" s="2">
        <f>'Moving Avg'!H2334</f>
        <v>5.7444960000000034</v>
      </c>
      <c r="J2334" s="6" t="str">
        <f>OBV!F2334</f>
        <v>BULLISH</v>
      </c>
      <c r="K2334" s="6" t="str">
        <f>OBV!G2334</f>
        <v>NEUTRAL</v>
      </c>
      <c r="L2334" s="6" t="str">
        <f>OBV!H2334</f>
        <v>CONFIRMED BULLISH</v>
      </c>
    </row>
    <row r="2335" spans="1:12" ht="13.5" x14ac:dyDescent="0.25">
      <c r="A2335" s="3">
        <f>RSI!A2335</f>
        <v>45405</v>
      </c>
      <c r="B2335" s="2">
        <f>RSI!B2335</f>
        <v>5.7241999999999997</v>
      </c>
      <c r="C2335" s="2">
        <f>RSI!I2335</f>
        <v>43.162305458089001</v>
      </c>
      <c r="D2335" s="2">
        <f>MACD!E2335</f>
        <v>2.827931887599E-3</v>
      </c>
      <c r="E2335" s="2">
        <f>MACD!F2335</f>
        <v>1.0128897179308769E-2</v>
      </c>
      <c r="F2335" s="2">
        <f>'Moving Avg'!D2335</f>
        <v>5.7241999999999997</v>
      </c>
      <c r="G2335" s="2">
        <f>'Moving Avg'!F2335</f>
        <v>5.728139999999998</v>
      </c>
      <c r="H2335" s="2">
        <f>'Moving Avg'!G2335</f>
        <v>5.8622819999999987</v>
      </c>
      <c r="I2335" s="2">
        <f>'Moving Avg'!H2335</f>
        <v>5.7451135000000049</v>
      </c>
      <c r="J2335" s="6" t="str">
        <f>OBV!F2335</f>
        <v>NEUTRAL</v>
      </c>
      <c r="K2335" s="6" t="str">
        <f>OBV!G2335</f>
        <v>NEUTRAL</v>
      </c>
      <c r="L2335" s="6" t="str">
        <f>OBV!H2335</f>
        <v>NEUTRAL</v>
      </c>
    </row>
    <row r="2336" spans="1:12" ht="13.5" x14ac:dyDescent="0.25">
      <c r="A2336" s="3">
        <f>RSI!A2336</f>
        <v>45406</v>
      </c>
      <c r="B2336" s="2">
        <f>RSI!B2336</f>
        <v>5.7241999999999997</v>
      </c>
      <c r="C2336" s="2">
        <f>RSI!I2336</f>
        <v>43.162305458089008</v>
      </c>
      <c r="D2336" s="2">
        <f>MACD!E2336</f>
        <v>8.1789864760484221E-4</v>
      </c>
      <c r="E2336" s="2">
        <f>MACD!F2336</f>
        <v>8.2666974729679842E-3</v>
      </c>
      <c r="F2336" s="2">
        <f>'Moving Avg'!D2336</f>
        <v>5.7241999999999997</v>
      </c>
      <c r="G2336" s="2">
        <f>'Moving Avg'!F2336</f>
        <v>5.7268199999999982</v>
      </c>
      <c r="H2336" s="2">
        <f>'Moving Avg'!G2336</f>
        <v>5.8564619999999987</v>
      </c>
      <c r="I2336" s="2">
        <f>'Moving Avg'!H2336</f>
        <v>5.7444965000000057</v>
      </c>
      <c r="J2336" s="6" t="str">
        <f>OBV!F2336</f>
        <v>NEUTRAL</v>
      </c>
      <c r="K2336" s="6" t="str">
        <f>OBV!G2336</f>
        <v>NEUTRAL</v>
      </c>
      <c r="L2336" s="6" t="str">
        <f>OBV!H2336</f>
        <v>NEUTRAL</v>
      </c>
    </row>
    <row r="2337" spans="1:12" ht="13.5" x14ac:dyDescent="0.25">
      <c r="A2337" s="3">
        <f>RSI!A2337</f>
        <v>45407</v>
      </c>
      <c r="B2337" s="2">
        <f>RSI!B2337</f>
        <v>5.7417999999999996</v>
      </c>
      <c r="C2337" s="2">
        <f>RSI!I2337</f>
        <v>46.643151785932432</v>
      </c>
      <c r="D2337" s="2">
        <f>MACD!E2337</f>
        <v>-1.5538884074871362E-2</v>
      </c>
      <c r="E2337" s="2">
        <f>MACD!F2337</f>
        <v>3.5055811634001153E-3</v>
      </c>
      <c r="F2337" s="2">
        <f>'Moving Avg'!D2337</f>
        <v>5.7277199999999997</v>
      </c>
      <c r="G2337" s="2">
        <f>'Moving Avg'!F2337</f>
        <v>5.726379999999998</v>
      </c>
      <c r="H2337" s="2">
        <f>'Moving Avg'!G2337</f>
        <v>5.8509939999999991</v>
      </c>
      <c r="I2337" s="2">
        <f>'Moving Avg'!H2337</f>
        <v>5.7439675000000054</v>
      </c>
      <c r="J2337" s="6" t="str">
        <f>OBV!F2337</f>
        <v>BULLISH</v>
      </c>
      <c r="K2337" s="6" t="str">
        <f>OBV!G2337</f>
        <v>NEUTRAL</v>
      </c>
      <c r="L2337" s="6" t="str">
        <f>OBV!H2337</f>
        <v>CONFIRMED BULLISH</v>
      </c>
    </row>
    <row r="2338" spans="1:12" ht="13.5" x14ac:dyDescent="0.25">
      <c r="A2338" s="3">
        <f>RSI!A2338</f>
        <v>45408</v>
      </c>
      <c r="B2338" s="2">
        <f>RSI!B2338</f>
        <v>5.9976000000000003</v>
      </c>
      <c r="C2338" s="2">
        <f>RSI!I2338</f>
        <v>72.757153732948879</v>
      </c>
      <c r="D2338" s="2">
        <f>MACD!E2338</f>
        <v>-3.6015122571683378E-2</v>
      </c>
      <c r="E2338" s="2">
        <f>MACD!F2338</f>
        <v>-4.3985595836165837E-3</v>
      </c>
      <c r="F2338" s="2">
        <f>'Moving Avg'!D2338</f>
        <v>5.7824</v>
      </c>
      <c r="G2338" s="2">
        <f>'Moving Avg'!F2338</f>
        <v>5.7387299999999986</v>
      </c>
      <c r="H2338" s="2">
        <f>'Moving Avg'!G2338</f>
        <v>5.8508179999999994</v>
      </c>
      <c r="I2338" s="2">
        <f>'Moving Avg'!H2338</f>
        <v>5.7444525000000057</v>
      </c>
      <c r="J2338" s="6" t="str">
        <f>OBV!F2338</f>
        <v>BULLISH</v>
      </c>
      <c r="K2338" s="6" t="str">
        <f>OBV!G2338</f>
        <v>NEUTRAL</v>
      </c>
      <c r="L2338" s="6" t="str">
        <f>OBV!H2338</f>
        <v>CONFIRMED BULLISH</v>
      </c>
    </row>
    <row r="2339" spans="1:12" ht="13.5" x14ac:dyDescent="0.25">
      <c r="A2339" s="3">
        <f>RSI!A2339</f>
        <v>45411</v>
      </c>
      <c r="B2339" s="2">
        <f>RSI!B2339</f>
        <v>5.9093999999999998</v>
      </c>
      <c r="C2339" s="2">
        <f>RSI!I2339</f>
        <v>61.568135219275113</v>
      </c>
      <c r="D2339" s="2">
        <f>MACD!E2339</f>
        <v>-6.0445051621075052E-2</v>
      </c>
      <c r="E2339" s="2">
        <f>MACD!F2339</f>
        <v>-1.5607857991108278E-2</v>
      </c>
      <c r="F2339" s="2">
        <f>'Moving Avg'!D2339</f>
        <v>5.8194399999999984</v>
      </c>
      <c r="G2339" s="2">
        <f>'Moving Avg'!F2339</f>
        <v>5.7466699999999991</v>
      </c>
      <c r="H2339" s="2">
        <f>'Moving Avg'!G2339</f>
        <v>5.848878</v>
      </c>
      <c r="I2339" s="2">
        <f>'Moving Avg'!H2339</f>
        <v>5.7444965000000048</v>
      </c>
      <c r="J2339" s="6" t="str">
        <f>OBV!F2339</f>
        <v>BULLISH</v>
      </c>
      <c r="K2339" s="6" t="str">
        <f>OBV!G2339</f>
        <v>NEUTRAL</v>
      </c>
      <c r="L2339" s="6" t="str">
        <f>OBV!H2339</f>
        <v>CONFIRMED BULLISH</v>
      </c>
    </row>
    <row r="2340" spans="1:12" ht="13.5" x14ac:dyDescent="0.25">
      <c r="A2340" s="3">
        <f>RSI!A2340</f>
        <v>45412</v>
      </c>
      <c r="B2340" s="2">
        <f>RSI!B2340</f>
        <v>5.9093999999999998</v>
      </c>
      <c r="C2340" s="2">
        <f>RSI!I2340</f>
        <v>61.568135219275113</v>
      </c>
      <c r="D2340" s="2">
        <f>MACD!E2340</f>
        <v>-6.9696476926198514E-2</v>
      </c>
      <c r="E2340" s="2">
        <f>MACD!F2340</f>
        <v>-2.6425581778126327E-2</v>
      </c>
      <c r="F2340" s="2">
        <f>'Moving Avg'!D2340</f>
        <v>5.8564799999999995</v>
      </c>
      <c r="G2340" s="2">
        <f>'Moving Avg'!F2340</f>
        <v>5.7546099999999996</v>
      </c>
      <c r="H2340" s="2">
        <f>'Moving Avg'!G2340</f>
        <v>5.8448219999999989</v>
      </c>
      <c r="I2340" s="2">
        <f>'Moving Avg'!H2340</f>
        <v>5.7446290000000042</v>
      </c>
      <c r="J2340" s="6" t="str">
        <f>OBV!F2340</f>
        <v>BULLISH</v>
      </c>
      <c r="K2340" s="6" t="str">
        <f>OBV!G2340</f>
        <v>NEUTRAL</v>
      </c>
      <c r="L2340" s="6" t="str">
        <f>OBV!H2340</f>
        <v>CONFIRMED BULLISH</v>
      </c>
    </row>
    <row r="2341" spans="1:12" ht="13.5" x14ac:dyDescent="0.25">
      <c r="A2341" s="3">
        <f>RSI!A2341</f>
        <v>45414</v>
      </c>
      <c r="B2341" s="2">
        <f>RSI!B2341</f>
        <v>6.1299000000000001</v>
      </c>
      <c r="C2341" s="2">
        <f>RSI!I2341</f>
        <v>73.419885915240442</v>
      </c>
      <c r="D2341" s="2">
        <f>MACD!E2341</f>
        <v>-9.4594357413960495E-2</v>
      </c>
      <c r="E2341" s="2">
        <f>MACD!F2341</f>
        <v>-4.0059336905293161E-2</v>
      </c>
      <c r="F2341" s="2">
        <f>'Moving Avg'!D2341</f>
        <v>5.9376199999999999</v>
      </c>
      <c r="G2341" s="2">
        <f>'Moving Avg'!F2341</f>
        <v>5.7735749999999992</v>
      </c>
      <c r="H2341" s="2">
        <f>'Moving Avg'!G2341</f>
        <v>5.8451760000000004</v>
      </c>
      <c r="I2341" s="2">
        <f>'Moving Avg'!H2341</f>
        <v>5.7457755000000033</v>
      </c>
      <c r="J2341" s="6" t="str">
        <f>OBV!F2341</f>
        <v>BULLISH</v>
      </c>
      <c r="K2341" s="6" t="str">
        <f>OBV!G2341</f>
        <v>NEUTRAL</v>
      </c>
      <c r="L2341" s="6" t="str">
        <f>OBV!H2341</f>
        <v>CONFIRMED BULLISH</v>
      </c>
    </row>
    <row r="2342" spans="1:12" ht="13.5" x14ac:dyDescent="0.25">
      <c r="A2342" s="3">
        <f>RSI!A2342</f>
        <v>45415</v>
      </c>
      <c r="B2342" s="2">
        <f>RSI!B2342</f>
        <v>5.9976000000000003</v>
      </c>
      <c r="C2342" s="2">
        <f>RSI!I2342</f>
        <v>61.220830590362176</v>
      </c>
      <c r="D2342" s="2">
        <f>MACD!E2342</f>
        <v>-0.10784660728427031</v>
      </c>
      <c r="E2342" s="2">
        <f>MACD!F2342</f>
        <v>-5.3616790981088597E-2</v>
      </c>
      <c r="F2342" s="2">
        <f>'Moving Avg'!D2342</f>
        <v>5.9887800000000002</v>
      </c>
      <c r="G2342" s="2">
        <f>'Moving Avg'!F2342</f>
        <v>5.7868050000000002</v>
      </c>
      <c r="H2342" s="2">
        <f>'Moving Avg'!G2342</f>
        <v>5.8430599999999995</v>
      </c>
      <c r="I2342" s="2">
        <f>'Moving Avg'!H2342</f>
        <v>5.7466575000000022</v>
      </c>
      <c r="J2342" s="6" t="str">
        <f>OBV!F2342</f>
        <v>BEARISH</v>
      </c>
      <c r="K2342" s="6" t="str">
        <f>OBV!G2342</f>
        <v>NEUTRAL</v>
      </c>
      <c r="L2342" s="6" t="str">
        <f>OBV!H2342</f>
        <v>BEARISH DIVERGENCE</v>
      </c>
    </row>
    <row r="2343" spans="1:12" ht="13.5" x14ac:dyDescent="0.25">
      <c r="A2343" s="3">
        <f>RSI!A2343</f>
        <v>45418</v>
      </c>
      <c r="B2343" s="2">
        <f>RSI!B2343</f>
        <v>5.9976000000000003</v>
      </c>
      <c r="C2343" s="2">
        <f>RSI!I2343</f>
        <v>61.220830590362183</v>
      </c>
      <c r="D2343" s="2">
        <f>MACD!E2343</f>
        <v>-0.12011607248426515</v>
      </c>
      <c r="E2343" s="2">
        <f>MACD!F2343</f>
        <v>-6.6916647281723918E-2</v>
      </c>
      <c r="F2343" s="2">
        <f>'Moving Avg'!D2343</f>
        <v>5.9887800000000002</v>
      </c>
      <c r="G2343" s="2">
        <f>'Moving Avg'!F2343</f>
        <v>5.7991550000000007</v>
      </c>
      <c r="H2343" s="2">
        <f>'Moving Avg'!G2343</f>
        <v>5.8409439999999986</v>
      </c>
      <c r="I2343" s="2">
        <f>'Moving Avg'!H2343</f>
        <v>5.7477600000000022</v>
      </c>
      <c r="J2343" s="6" t="str">
        <f>OBV!F2343</f>
        <v>BEARISH</v>
      </c>
      <c r="K2343" s="6" t="str">
        <f>OBV!G2343</f>
        <v>NEUTRAL</v>
      </c>
      <c r="L2343" s="6" t="str">
        <f>OBV!H2343</f>
        <v>NEUTRAL</v>
      </c>
    </row>
    <row r="2344" spans="1:12" ht="13.5" x14ac:dyDescent="0.25">
      <c r="A2344" s="3">
        <f>RSI!A2344</f>
        <v>45419</v>
      </c>
      <c r="B2344" s="2">
        <f>RSI!B2344</f>
        <v>5.9976000000000003</v>
      </c>
      <c r="C2344" s="2">
        <f>RSI!I2344</f>
        <v>61.220830590362183</v>
      </c>
      <c r="D2344" s="2">
        <f>MACD!E2344</f>
        <v>-0.13147572672945351</v>
      </c>
      <c r="E2344" s="2">
        <f>MACD!F2344</f>
        <v>-7.9828463171269848E-2</v>
      </c>
      <c r="F2344" s="2">
        <f>'Moving Avg'!D2344</f>
        <v>6.0064200000000003</v>
      </c>
      <c r="G2344" s="2">
        <f>'Moving Avg'!F2344</f>
        <v>5.8115050000000004</v>
      </c>
      <c r="H2344" s="2">
        <f>'Moving Avg'!G2344</f>
        <v>5.8388279999999986</v>
      </c>
      <c r="I2344" s="2">
        <f>'Moving Avg'!H2344</f>
        <v>5.7488625000000013</v>
      </c>
      <c r="J2344" s="6" t="str">
        <f>OBV!F2344</f>
        <v>BEARISH</v>
      </c>
      <c r="K2344" s="6" t="str">
        <f>OBV!G2344</f>
        <v>NEUTRAL</v>
      </c>
      <c r="L2344" s="6" t="str">
        <f>OBV!H2344</f>
        <v>BEARISH DIVERGENCE</v>
      </c>
    </row>
    <row r="2345" spans="1:12" ht="13.5" x14ac:dyDescent="0.25">
      <c r="A2345" s="3">
        <f>RSI!A2345</f>
        <v>45420</v>
      </c>
      <c r="B2345" s="2">
        <f>RSI!B2345</f>
        <v>6.1740000000000004</v>
      </c>
      <c r="C2345" s="2">
        <f>RSI!I2345</f>
        <v>69.625405784066103</v>
      </c>
      <c r="D2345" s="2">
        <f>MACD!E2345</f>
        <v>-0.15505977804144599</v>
      </c>
      <c r="E2345" s="2">
        <f>MACD!F2345</f>
        <v>-9.487472614530508E-2</v>
      </c>
      <c r="F2345" s="2">
        <f>'Moving Avg'!D2345</f>
        <v>6.0593400000000006</v>
      </c>
      <c r="G2345" s="2">
        <f>'Moving Avg'!F2345</f>
        <v>5.8335550000000014</v>
      </c>
      <c r="H2345" s="2">
        <f>'Moving Avg'!G2345</f>
        <v>5.8402399999999988</v>
      </c>
      <c r="I2345" s="2">
        <f>'Moving Avg'!H2345</f>
        <v>5.7508470000000003</v>
      </c>
      <c r="J2345" s="6" t="str">
        <f>OBV!F2345</f>
        <v>BULLISH</v>
      </c>
      <c r="K2345" s="6" t="str">
        <f>OBV!G2345</f>
        <v>NEUTRAL</v>
      </c>
      <c r="L2345" s="6" t="str">
        <f>OBV!H2345</f>
        <v>CONFIRMED BULLISH</v>
      </c>
    </row>
    <row r="2346" spans="1:12" ht="13.5" x14ac:dyDescent="0.25">
      <c r="A2346" s="3">
        <f>RSI!A2346</f>
        <v>45421</v>
      </c>
      <c r="B2346" s="2">
        <f>RSI!B2346</f>
        <v>6.1740000000000004</v>
      </c>
      <c r="C2346" s="2">
        <f>RSI!I2346</f>
        <v>69.625405784066103</v>
      </c>
      <c r="D2346" s="2">
        <f>MACD!E2346</f>
        <v>-0.1768961740489452</v>
      </c>
      <c r="E2346" s="2">
        <f>MACD!F2346</f>
        <v>-0.1112790157260331</v>
      </c>
      <c r="F2346" s="2">
        <f>'Moving Avg'!D2346</f>
        <v>6.0681600000000007</v>
      </c>
      <c r="G2346" s="2">
        <f>'Moving Avg'!F2346</f>
        <v>5.8556050000000024</v>
      </c>
      <c r="H2346" s="2">
        <f>'Moving Avg'!G2346</f>
        <v>5.8416519999999981</v>
      </c>
      <c r="I2346" s="2">
        <f>'Moving Avg'!H2346</f>
        <v>5.7529200000000005</v>
      </c>
      <c r="J2346" s="6" t="str">
        <f>OBV!F2346</f>
        <v>BEARISH</v>
      </c>
      <c r="K2346" s="6" t="str">
        <f>OBV!G2346</f>
        <v>NEUTRAL</v>
      </c>
      <c r="L2346" s="6" t="str">
        <f>OBV!H2346</f>
        <v>BEARISH DIVERGENCE</v>
      </c>
    </row>
    <row r="2347" spans="1:12" ht="13.5" x14ac:dyDescent="0.25">
      <c r="A2347" s="3">
        <f>RSI!A2347</f>
        <v>45422</v>
      </c>
      <c r="B2347" s="2">
        <f>RSI!B2347</f>
        <v>6.1740000000000004</v>
      </c>
      <c r="C2347" s="2">
        <f>RSI!I2347</f>
        <v>69.625405784066103</v>
      </c>
      <c r="D2347" s="2">
        <f>MACD!E2347</f>
        <v>-0.19440678432206937</v>
      </c>
      <c r="E2347" s="2">
        <f>MACD!F2347</f>
        <v>-0.12790456944524037</v>
      </c>
      <c r="F2347" s="2">
        <f>'Moving Avg'!D2347</f>
        <v>6.10344</v>
      </c>
      <c r="G2347" s="2">
        <f>'Moving Avg'!F2347</f>
        <v>5.8820650000000017</v>
      </c>
      <c r="H2347" s="2">
        <f>'Moving Avg'!G2347</f>
        <v>5.8430639999999983</v>
      </c>
      <c r="I2347" s="2">
        <f>'Moving Avg'!H2347</f>
        <v>5.7551250000000005</v>
      </c>
      <c r="J2347" s="6" t="str">
        <f>OBV!F2347</f>
        <v>BULLISH</v>
      </c>
      <c r="K2347" s="6" t="str">
        <f>OBV!G2347</f>
        <v>NEUTRAL</v>
      </c>
      <c r="L2347" s="6" t="str">
        <f>OBV!H2347</f>
        <v>CONFIRMED BULLISH</v>
      </c>
    </row>
    <row r="2348" spans="1:12" ht="13.5" x14ac:dyDescent="0.25">
      <c r="A2348" s="3">
        <f>RSI!A2348</f>
        <v>45425</v>
      </c>
      <c r="B2348" s="2">
        <f>RSI!B2348</f>
        <v>6.1740000000000004</v>
      </c>
      <c r="C2348" s="2">
        <f>RSI!I2348</f>
        <v>69.625405784066103</v>
      </c>
      <c r="D2348" s="2">
        <f>MACD!E2348</f>
        <v>-0.17148197146685806</v>
      </c>
      <c r="E2348" s="2">
        <f>MACD!F2348</f>
        <v>-0.13662004984956391</v>
      </c>
      <c r="F2348" s="2">
        <f>'Moving Avg'!D2348</f>
        <v>6.1387200000000002</v>
      </c>
      <c r="G2348" s="2">
        <f>'Moving Avg'!F2348</f>
        <v>5.904555000000002</v>
      </c>
      <c r="H2348" s="2">
        <f>'Moving Avg'!G2348</f>
        <v>5.8444759999999985</v>
      </c>
      <c r="I2348" s="2">
        <f>'Moving Avg'!H2348</f>
        <v>5.7577709999999991</v>
      </c>
      <c r="J2348" s="6" t="str">
        <f>OBV!F2348</f>
        <v>BULLISH</v>
      </c>
      <c r="K2348" s="6" t="str">
        <f>OBV!G2348</f>
        <v>NEUTRAL</v>
      </c>
      <c r="L2348" s="6" t="str">
        <f>OBV!H2348</f>
        <v>CONFIRMED BULLISH</v>
      </c>
    </row>
    <row r="2349" spans="1:12" ht="13.5" x14ac:dyDescent="0.25">
      <c r="A2349" s="3">
        <f>RSI!A2349</f>
        <v>45426</v>
      </c>
      <c r="B2349" s="2">
        <f>RSI!B2349</f>
        <v>6.1651999999999996</v>
      </c>
      <c r="C2349" s="2">
        <f>RSI!I2349</f>
        <v>68.627389634336197</v>
      </c>
      <c r="D2349" s="2">
        <f>MACD!E2349</f>
        <v>-0.16649436058067391</v>
      </c>
      <c r="E2349" s="2">
        <f>MACD!F2349</f>
        <v>-0.14259491199578592</v>
      </c>
      <c r="F2349" s="2">
        <f>'Moving Avg'!D2349</f>
        <v>6.1722400000000004</v>
      </c>
      <c r="G2349" s="2">
        <f>'Moving Avg'!F2349</f>
        <v>5.9305750000000019</v>
      </c>
      <c r="H2349" s="2">
        <f>'Moving Avg'!G2349</f>
        <v>5.8457119999999998</v>
      </c>
      <c r="I2349" s="2">
        <f>'Moving Avg'!H2349</f>
        <v>5.7603729999999995</v>
      </c>
      <c r="J2349" s="6" t="str">
        <f>OBV!F2349</f>
        <v>BULLISH</v>
      </c>
      <c r="K2349" s="6" t="str">
        <f>OBV!G2349</f>
        <v>NEUTRAL</v>
      </c>
      <c r="L2349" s="6" t="str">
        <f>OBV!H2349</f>
        <v>CONFIRMED BULLISH</v>
      </c>
    </row>
    <row r="2350" spans="1:12" ht="13.5" x14ac:dyDescent="0.25">
      <c r="A2350" s="3">
        <f>RSI!A2350</f>
        <v>45427</v>
      </c>
      <c r="B2350" s="2">
        <f>RSI!B2350</f>
        <v>6.3503999999999996</v>
      </c>
      <c r="C2350" s="2">
        <f>RSI!I2350</f>
        <v>76.320277899398661</v>
      </c>
      <c r="D2350" s="2">
        <f>MACD!E2350</f>
        <v>-0.17732293483701778</v>
      </c>
      <c r="E2350" s="2">
        <f>MACD!F2350</f>
        <v>-0.14954051656403231</v>
      </c>
      <c r="F2350" s="2">
        <f>'Moving Avg'!D2350</f>
        <v>6.2075200000000006</v>
      </c>
      <c r="G2350" s="2">
        <f>'Moving Avg'!F2350</f>
        <v>5.9618850000000014</v>
      </c>
      <c r="H2350" s="2">
        <f>'Moving Avg'!G2350</f>
        <v>5.8510039999999996</v>
      </c>
      <c r="I2350" s="2">
        <f>'Moving Avg'!H2350</f>
        <v>5.7639009999999997</v>
      </c>
      <c r="J2350" s="6" t="str">
        <f>OBV!F2350</f>
        <v>BEARISH</v>
      </c>
      <c r="K2350" s="6" t="str">
        <f>OBV!G2350</f>
        <v>NEUTRAL</v>
      </c>
      <c r="L2350" s="6" t="str">
        <f>OBV!H2350</f>
        <v>BEARISH DIVERGENCE</v>
      </c>
    </row>
    <row r="2351" spans="1:12" ht="13.5" x14ac:dyDescent="0.25">
      <c r="A2351" s="3">
        <f>RSI!A2351</f>
        <v>45428</v>
      </c>
      <c r="B2351" s="2">
        <f>RSI!B2351</f>
        <v>6.3503999999999996</v>
      </c>
      <c r="C2351" s="2">
        <f>RSI!I2351</f>
        <v>76.320277899398661</v>
      </c>
      <c r="D2351" s="2">
        <f>MACD!E2351</f>
        <v>-0.1548886504528193</v>
      </c>
      <c r="E2351" s="2">
        <f>MACD!F2351</f>
        <v>-0.15061014334178971</v>
      </c>
      <c r="F2351" s="2">
        <f>'Moving Avg'!D2351</f>
        <v>6.2428000000000008</v>
      </c>
      <c r="G2351" s="2">
        <f>'Moving Avg'!F2351</f>
        <v>5.9931950000000009</v>
      </c>
      <c r="H2351" s="2">
        <f>'Moving Avg'!G2351</f>
        <v>5.8614120000000005</v>
      </c>
      <c r="I2351" s="2">
        <f>'Moving Avg'!H2351</f>
        <v>5.7674289999999999</v>
      </c>
      <c r="J2351" s="6" t="str">
        <f>OBV!F2351</f>
        <v>BEARISH</v>
      </c>
      <c r="K2351" s="6" t="str">
        <f>OBV!G2351</f>
        <v>NEUTRAL</v>
      </c>
      <c r="L2351" s="6" t="str">
        <f>OBV!H2351</f>
        <v>BEARISH DIVERGENCE</v>
      </c>
    </row>
    <row r="2352" spans="1:12" ht="13.5" x14ac:dyDescent="0.25">
      <c r="A2352" s="3">
        <f>RSI!A2352</f>
        <v>45429</v>
      </c>
      <c r="B2352" s="2">
        <f>RSI!B2352</f>
        <v>6.3503999999999996</v>
      </c>
      <c r="C2352" s="2">
        <f>RSI!I2352</f>
        <v>76.320277899398661</v>
      </c>
      <c r="D2352" s="2">
        <f>MACD!E2352</f>
        <v>-0.15841348575918346</v>
      </c>
      <c r="E2352" s="2">
        <f>MACD!F2352</f>
        <v>-0.15217081182526848</v>
      </c>
      <c r="F2352" s="2">
        <f>'Moving Avg'!D2352</f>
        <v>6.2780800000000001</v>
      </c>
      <c r="G2352" s="2">
        <f>'Moving Avg'!F2352</f>
        <v>6.0245049999999996</v>
      </c>
      <c r="H2352" s="2">
        <f>'Moving Avg'!G2352</f>
        <v>5.8718200000000005</v>
      </c>
      <c r="I2352" s="2">
        <f>'Moving Avg'!H2352</f>
        <v>5.7709569999999992</v>
      </c>
      <c r="J2352" s="6" t="str">
        <f>OBV!F2352</f>
        <v>BEARISH</v>
      </c>
      <c r="K2352" s="6" t="str">
        <f>OBV!G2352</f>
        <v>NEUTRAL</v>
      </c>
      <c r="L2352" s="6" t="str">
        <f>OBV!H2352</f>
        <v>BEARISH DIVERGENCE</v>
      </c>
    </row>
    <row r="2353" spans="1:12" ht="13.5" x14ac:dyDescent="0.25">
      <c r="A2353" s="3">
        <f>RSI!A2353</f>
        <v>45432</v>
      </c>
      <c r="B2353" s="2">
        <f>RSI!B2353</f>
        <v>6.3503999999999996</v>
      </c>
      <c r="C2353" s="2">
        <f>RSI!I2353</f>
        <v>76.320277899398661</v>
      </c>
      <c r="D2353" s="2">
        <f>MACD!E2353</f>
        <v>-0.16339033979398021</v>
      </c>
      <c r="E2353" s="2">
        <f>MACD!F2353</f>
        <v>-0.15441471741901083</v>
      </c>
      <c r="F2353" s="2">
        <f>'Moving Avg'!D2353</f>
        <v>6.3133600000000003</v>
      </c>
      <c r="G2353" s="2">
        <f>'Moving Avg'!F2353</f>
        <v>6.0558149999999999</v>
      </c>
      <c r="H2353" s="2">
        <f>'Moving Avg'!G2353</f>
        <v>5.8820519999999998</v>
      </c>
      <c r="I2353" s="2">
        <f>'Moving Avg'!H2353</f>
        <v>5.7749259999999989</v>
      </c>
      <c r="J2353" s="6" t="str">
        <f>OBV!F2353</f>
        <v>BEARISH</v>
      </c>
      <c r="K2353" s="6" t="str">
        <f>OBV!G2353</f>
        <v>NEUTRAL</v>
      </c>
      <c r="L2353" s="6" t="str">
        <f>OBV!H2353</f>
        <v>BEARISH DIVERGENCE</v>
      </c>
    </row>
    <row r="2354" spans="1:12" ht="13.5" x14ac:dyDescent="0.25">
      <c r="A2354" s="3">
        <f>RSI!A2354</f>
        <v>45433</v>
      </c>
      <c r="B2354" s="2">
        <f>RSI!B2354</f>
        <v>6.3503999999999996</v>
      </c>
      <c r="C2354" s="2">
        <f>RSI!I2354</f>
        <v>76.320277899398661</v>
      </c>
      <c r="D2354" s="2">
        <f>MACD!E2354</f>
        <v>-0.16944809905436031</v>
      </c>
      <c r="E2354" s="2">
        <f>MACD!F2354</f>
        <v>-0.15742139374608075</v>
      </c>
      <c r="F2354" s="2">
        <f>'Moving Avg'!D2354</f>
        <v>6.3503999999999996</v>
      </c>
      <c r="G2354" s="2">
        <f>'Moving Avg'!F2354</f>
        <v>6.0871249999999986</v>
      </c>
      <c r="H2354" s="2">
        <f>'Moving Avg'!G2354</f>
        <v>5.8922840000000001</v>
      </c>
      <c r="I2354" s="2">
        <f>'Moving Avg'!H2354</f>
        <v>5.7784539999999982</v>
      </c>
      <c r="J2354" s="6" t="str">
        <f>OBV!F2354</f>
        <v>BULLISH</v>
      </c>
      <c r="K2354" s="6" t="str">
        <f>OBV!G2354</f>
        <v>NEUTRAL</v>
      </c>
      <c r="L2354" s="6" t="str">
        <f>OBV!H2354</f>
        <v>CONFIRMED BULLISH</v>
      </c>
    </row>
    <row r="2355" spans="1:12" ht="13.5" x14ac:dyDescent="0.25">
      <c r="A2355" s="3">
        <f>RSI!A2355</f>
        <v>45434</v>
      </c>
      <c r="B2355" s="2">
        <f>RSI!B2355</f>
        <v>6.2975000000000003</v>
      </c>
      <c r="C2355" s="2">
        <f>RSI!I2355</f>
        <v>69.290368228917416</v>
      </c>
      <c r="D2355" s="2">
        <f>MACD!E2355</f>
        <v>-0.14522670703267071</v>
      </c>
      <c r="E2355" s="2">
        <f>MACD!F2355</f>
        <v>-0.15498245640339875</v>
      </c>
      <c r="F2355" s="2">
        <f>'Moving Avg'!D2355</f>
        <v>6.3398199999999996</v>
      </c>
      <c r="G2355" s="2">
        <f>'Moving Avg'!F2355</f>
        <v>6.1157899999999987</v>
      </c>
      <c r="H2355" s="2">
        <f>'Moving Avg'!G2355</f>
        <v>5.9014579999999999</v>
      </c>
      <c r="I2355" s="2">
        <f>'Moving Avg'!H2355</f>
        <v>5.7817174999999974</v>
      </c>
      <c r="J2355" s="6" t="str">
        <f>OBV!F2355</f>
        <v>BEARISH</v>
      </c>
      <c r="K2355" s="6" t="str">
        <f>OBV!G2355</f>
        <v>NEUTRAL</v>
      </c>
      <c r="L2355" s="6" t="str">
        <f>OBV!H2355</f>
        <v>CONFIRMED BEARISH</v>
      </c>
    </row>
    <row r="2356" spans="1:12" ht="13.5" x14ac:dyDescent="0.25">
      <c r="A2356" s="3">
        <f>RSI!A2356</f>
        <v>45435</v>
      </c>
      <c r="B2356" s="2">
        <f>RSI!B2356</f>
        <v>6.0681000000000003</v>
      </c>
      <c r="C2356" s="2">
        <f>RSI!I2356</f>
        <v>48.449308125724286</v>
      </c>
      <c r="D2356" s="2">
        <f>MACD!E2356</f>
        <v>-0.10900964254806933</v>
      </c>
      <c r="E2356" s="2">
        <f>MACD!F2356</f>
        <v>-0.14578789363233288</v>
      </c>
      <c r="F2356" s="2">
        <f>'Moving Avg'!D2356</f>
        <v>6.2833600000000001</v>
      </c>
      <c r="G2356" s="2">
        <f>'Moving Avg'!F2356</f>
        <v>6.1329849999999988</v>
      </c>
      <c r="H2356" s="2">
        <f>'Moving Avg'!G2356</f>
        <v>5.906396</v>
      </c>
      <c r="I2356" s="2">
        <f>'Moving Avg'!H2356</f>
        <v>5.7838339999999961</v>
      </c>
      <c r="J2356" s="6" t="str">
        <f>OBV!F2356</f>
        <v>BEARISH</v>
      </c>
      <c r="K2356" s="6" t="str">
        <f>OBV!G2356</f>
        <v>NEUTRAL</v>
      </c>
      <c r="L2356" s="6" t="str">
        <f>OBV!H2356</f>
        <v>CONFIRMED BEARISH</v>
      </c>
    </row>
    <row r="2357" spans="1:12" ht="13.5" x14ac:dyDescent="0.25">
      <c r="A2357" s="3">
        <f>RSI!A2357</f>
        <v>45436</v>
      </c>
      <c r="B2357" s="2">
        <f>RSI!B2357</f>
        <v>6.3167999999999997</v>
      </c>
      <c r="C2357" s="2">
        <f>RSI!I2357</f>
        <v>61.847289940215703</v>
      </c>
      <c r="D2357" s="2">
        <f>MACD!E2357</f>
        <v>-9.6607559062434234E-2</v>
      </c>
      <c r="E2357" s="2">
        <f>MACD!F2357</f>
        <v>-0.13595182671835315</v>
      </c>
      <c r="F2357" s="2">
        <f>'Moving Avg'!D2357</f>
        <v>6.2766400000000004</v>
      </c>
      <c r="G2357" s="2">
        <f>'Moving Avg'!F2357</f>
        <v>6.1617349999999984</v>
      </c>
      <c r="H2357" s="2">
        <f>'Moving Avg'!G2357</f>
        <v>5.9163080000000017</v>
      </c>
      <c r="I2357" s="2">
        <f>'Moving Avg'!H2357</f>
        <v>5.7876349999999954</v>
      </c>
      <c r="J2357" s="6" t="str">
        <f>OBV!F2357</f>
        <v>BEARISH</v>
      </c>
      <c r="K2357" s="6" t="str">
        <f>OBV!G2357</f>
        <v>NEUTRAL</v>
      </c>
      <c r="L2357" s="6" t="str">
        <f>OBV!H2357</f>
        <v>CONFIRMED BEARISH</v>
      </c>
    </row>
    <row r="2358" spans="1:12" ht="13.5" x14ac:dyDescent="0.25">
      <c r="A2358" s="3">
        <f>RSI!A2358</f>
        <v>45439</v>
      </c>
      <c r="B2358" s="2">
        <f>RSI!B2358</f>
        <v>6.4485999999999999</v>
      </c>
      <c r="C2358" s="2">
        <f>RSI!I2358</f>
        <v>66.775484553843057</v>
      </c>
      <c r="D2358" s="2">
        <f>MACD!E2358</f>
        <v>-9.7180199533092093E-2</v>
      </c>
      <c r="E2358" s="2">
        <f>MACD!F2358</f>
        <v>-0.12819750128130095</v>
      </c>
      <c r="F2358" s="2">
        <f>'Moving Avg'!D2358</f>
        <v>6.2962800000000003</v>
      </c>
      <c r="G2358" s="2">
        <f>'Moving Avg'!F2358</f>
        <v>6.1842849999999983</v>
      </c>
      <c r="H2358" s="2">
        <f>'Moving Avg'!G2358</f>
        <v>5.9288560000000015</v>
      </c>
      <c r="I2358" s="2">
        <f>'Moving Avg'!H2358</f>
        <v>5.7916979999999958</v>
      </c>
      <c r="J2358" s="6" t="str">
        <f>OBV!F2358</f>
        <v>BEARISH</v>
      </c>
      <c r="K2358" s="6" t="str">
        <f>OBV!G2358</f>
        <v>NEUTRAL</v>
      </c>
      <c r="L2358" s="6" t="str">
        <f>OBV!H2358</f>
        <v>CONFIRMED BEARISH</v>
      </c>
    </row>
    <row r="2359" spans="1:12" ht="13.5" x14ac:dyDescent="0.25">
      <c r="A2359" s="3">
        <f>RSI!A2359</f>
        <v>45440</v>
      </c>
      <c r="B2359" s="2">
        <f>RSI!B2359</f>
        <v>6.3544999999999998</v>
      </c>
      <c r="C2359" s="2">
        <f>RSI!I2359</f>
        <v>60.742729939928992</v>
      </c>
      <c r="D2359" s="2">
        <f>MACD!E2359</f>
        <v>-9.4034203325964683E-2</v>
      </c>
      <c r="E2359" s="2">
        <f>MACD!F2359</f>
        <v>-0.12136484169023369</v>
      </c>
      <c r="F2359" s="2">
        <f>'Moving Avg'!D2359</f>
        <v>6.2971000000000004</v>
      </c>
      <c r="G2359" s="2">
        <f>'Moving Avg'!F2359</f>
        <v>6.2065399999999986</v>
      </c>
      <c r="H2359" s="2">
        <f>'Moving Avg'!G2359</f>
        <v>5.939522000000002</v>
      </c>
      <c r="I2359" s="2">
        <f>'Moving Avg'!H2359</f>
        <v>5.7956874999999961</v>
      </c>
      <c r="J2359" s="6" t="str">
        <f>OBV!F2359</f>
        <v>BEARISH</v>
      </c>
      <c r="K2359" s="6" t="str">
        <f>OBV!G2359</f>
        <v>NEUTRAL</v>
      </c>
      <c r="L2359" s="6" t="str">
        <f>OBV!H2359</f>
        <v>CONFIRMED BEARISH</v>
      </c>
    </row>
    <row r="2360" spans="1:12" ht="13.5" x14ac:dyDescent="0.25">
      <c r="A2360" s="3">
        <f>RSI!A2360</f>
        <v>45441</v>
      </c>
      <c r="B2360" s="2">
        <f>RSI!B2360</f>
        <v>6.3544999999999998</v>
      </c>
      <c r="C2360" s="2">
        <f>RSI!I2360</f>
        <v>60.742729939928992</v>
      </c>
      <c r="D2360" s="2">
        <f>MACD!E2360</f>
        <v>-6.4162733895013702E-2</v>
      </c>
      <c r="E2360" s="2">
        <f>MACD!F2360</f>
        <v>-0.10992442013118969</v>
      </c>
      <c r="F2360" s="2">
        <f>'Moving Avg'!D2360</f>
        <v>6.3085000000000004</v>
      </c>
      <c r="G2360" s="2">
        <f>'Moving Avg'!F2360</f>
        <v>6.228794999999999</v>
      </c>
      <c r="H2360" s="2">
        <f>'Moving Avg'!G2360</f>
        <v>5.9501880000000007</v>
      </c>
      <c r="I2360" s="2">
        <f>'Moving Avg'!H2360</f>
        <v>5.7996769999999946</v>
      </c>
      <c r="J2360" s="6" t="str">
        <f>OBV!F2360</f>
        <v>BEARISH</v>
      </c>
      <c r="K2360" s="6" t="str">
        <f>OBV!G2360</f>
        <v>NEUTRAL</v>
      </c>
      <c r="L2360" s="6" t="str">
        <f>OBV!H2360</f>
        <v>CONFIRMED BEARISH</v>
      </c>
    </row>
    <row r="2361" spans="1:12" ht="13.5" x14ac:dyDescent="0.25">
      <c r="A2361" s="3">
        <f>RSI!A2361</f>
        <v>45442</v>
      </c>
      <c r="B2361" s="2">
        <f>RSI!B2361</f>
        <v>6.3544999999999998</v>
      </c>
      <c r="C2361" s="2">
        <f>RSI!I2361</f>
        <v>60.742729939928992</v>
      </c>
      <c r="D2361" s="2">
        <f>MACD!E2361</f>
        <v>-4.0074685379083874E-2</v>
      </c>
      <c r="E2361" s="2">
        <f>MACD!F2361</f>
        <v>-9.5954473180768524E-2</v>
      </c>
      <c r="F2361" s="2">
        <f>'Moving Avg'!D2361</f>
        <v>6.3657800000000009</v>
      </c>
      <c r="G2361" s="2">
        <f>'Moving Avg'!F2361</f>
        <v>6.2400249999999993</v>
      </c>
      <c r="H2361" s="2">
        <f>'Moving Avg'!G2361</f>
        <v>5.9608540000000003</v>
      </c>
      <c r="I2361" s="2">
        <f>'Moving Avg'!H2361</f>
        <v>5.803666499999995</v>
      </c>
      <c r="J2361" s="6" t="str">
        <f>OBV!F2361</f>
        <v>BEARISH</v>
      </c>
      <c r="K2361" s="6" t="str">
        <f>OBV!G2361</f>
        <v>NEUTRAL</v>
      </c>
      <c r="L2361" s="6" t="str">
        <f>OBV!H2361</f>
        <v>CONFIRMED BEARISH</v>
      </c>
    </row>
    <row r="2362" spans="1:12" ht="13.5" x14ac:dyDescent="0.25">
      <c r="A2362" s="3">
        <f>RSI!A2362</f>
        <v>45443</v>
      </c>
      <c r="B2362" s="2">
        <f>RSI!B2362</f>
        <v>6.3074000000000003</v>
      </c>
      <c r="C2362" s="2">
        <f>RSI!I2362</f>
        <v>57.495466321361135</v>
      </c>
      <c r="D2362" s="2">
        <f>MACD!E2362</f>
        <v>-1.7303425882226442E-2</v>
      </c>
      <c r="E2362" s="2">
        <f>MACD!F2362</f>
        <v>-8.0224263721060118E-2</v>
      </c>
      <c r="F2362" s="2">
        <f>'Moving Avg'!D2362</f>
        <v>6.363900000000001</v>
      </c>
      <c r="G2362" s="2">
        <f>'Moving Avg'!F2362</f>
        <v>6.2555149999999999</v>
      </c>
      <c r="H2362" s="2">
        <f>'Moving Avg'!G2362</f>
        <v>5.9705779999999997</v>
      </c>
      <c r="I2362" s="2">
        <f>'Moving Avg'!H2362</f>
        <v>5.8074204999999939</v>
      </c>
      <c r="J2362" s="6" t="str">
        <f>OBV!F2362</f>
        <v>BEARISH</v>
      </c>
      <c r="K2362" s="6" t="str">
        <f>OBV!G2362</f>
        <v>NEUTRAL</v>
      </c>
      <c r="L2362" s="6" t="str">
        <f>OBV!H2362</f>
        <v>CONFIRMED BEARISH</v>
      </c>
    </row>
    <row r="2363" spans="1:12" ht="13.5" x14ac:dyDescent="0.25">
      <c r="A2363" s="3">
        <f>RSI!A2363</f>
        <v>45446</v>
      </c>
      <c r="B2363" s="2">
        <f>RSI!B2363</f>
        <v>6.298</v>
      </c>
      <c r="C2363" s="2">
        <f>RSI!I2363</f>
        <v>56.842355415069136</v>
      </c>
      <c r="D2363" s="2">
        <f>MACD!E2363</f>
        <v>1.9208193176734056E-3</v>
      </c>
      <c r="E2363" s="2">
        <f>MACD!F2363</f>
        <v>-6.3795247113313414E-2</v>
      </c>
      <c r="F2363" s="2">
        <f>'Moving Avg'!D2363</f>
        <v>6.33378</v>
      </c>
      <c r="G2363" s="2">
        <f>'Moving Avg'!F2363</f>
        <v>6.2705350000000006</v>
      </c>
      <c r="H2363" s="2">
        <f>'Moving Avg'!G2363</f>
        <v>5.9809959999999993</v>
      </c>
      <c r="I2363" s="2">
        <f>'Moving Avg'!H2363</f>
        <v>5.8106864999999939</v>
      </c>
      <c r="J2363" s="6" t="str">
        <f>OBV!F2363</f>
        <v>BEARISH</v>
      </c>
      <c r="K2363" s="6" t="str">
        <f>OBV!G2363</f>
        <v>NEUTRAL</v>
      </c>
      <c r="L2363" s="6" t="str">
        <f>OBV!H2363</f>
        <v>CONFIRMED BEARISH</v>
      </c>
    </row>
    <row r="2364" spans="1:12" ht="13.5" x14ac:dyDescent="0.25">
      <c r="A2364" s="3">
        <f>RSI!A2364</f>
        <v>45447</v>
      </c>
      <c r="B2364" s="2">
        <f>RSI!B2364</f>
        <v>6.298</v>
      </c>
      <c r="C2364" s="2">
        <f>RSI!I2364</f>
        <v>56.842355415069136</v>
      </c>
      <c r="D2364" s="2">
        <f>MACD!E2364</f>
        <v>1.7557811205712426E-2</v>
      </c>
      <c r="E2364" s="2">
        <f>MACD!F2364</f>
        <v>-4.7524635449508253E-2</v>
      </c>
      <c r="F2364" s="2">
        <f>'Moving Avg'!D2364</f>
        <v>6.3224800000000005</v>
      </c>
      <c r="G2364" s="2">
        <f>'Moving Avg'!F2364</f>
        <v>6.2855550000000004</v>
      </c>
      <c r="H2364" s="2">
        <f>'Moving Avg'!G2364</f>
        <v>5.9903559999999993</v>
      </c>
      <c r="I2364" s="2">
        <f>'Moving Avg'!H2364</f>
        <v>5.8139964999999947</v>
      </c>
      <c r="J2364" s="6" t="str">
        <f>OBV!F2364</f>
        <v>BEARISH</v>
      </c>
      <c r="K2364" s="6" t="str">
        <f>OBV!G2364</f>
        <v>NEUTRAL</v>
      </c>
      <c r="L2364" s="6" t="str">
        <f>OBV!H2364</f>
        <v>CONFIRMED BEARISH</v>
      </c>
    </row>
    <row r="2365" spans="1:12" ht="13.5" x14ac:dyDescent="0.25">
      <c r="A2365" s="3">
        <f>RSI!A2365</f>
        <v>45448</v>
      </c>
      <c r="B2365" s="2">
        <f>RSI!B2365</f>
        <v>6.298</v>
      </c>
      <c r="C2365" s="2">
        <f>RSI!I2365</f>
        <v>56.84235541506915</v>
      </c>
      <c r="D2365" s="2">
        <f>MACD!E2365</f>
        <v>2.2067616118498279E-2</v>
      </c>
      <c r="E2365" s="2">
        <f>MACD!F2365</f>
        <v>-3.3606185135906949E-2</v>
      </c>
      <c r="F2365" s="2">
        <f>'Moving Avg'!D2365</f>
        <v>6.3111800000000002</v>
      </c>
      <c r="G2365" s="2">
        <f>'Moving Avg'!F2365</f>
        <v>6.2917550000000002</v>
      </c>
      <c r="H2365" s="2">
        <f>'Moving Avg'!G2365</f>
        <v>5.9995399999999997</v>
      </c>
      <c r="I2365" s="2">
        <f>'Moving Avg'!H2365</f>
        <v>5.8173509999999951</v>
      </c>
      <c r="J2365" s="6" t="str">
        <f>OBV!F2365</f>
        <v>BEARISH</v>
      </c>
      <c r="K2365" s="6" t="str">
        <f>OBV!G2365</f>
        <v>NEUTRAL</v>
      </c>
      <c r="L2365" s="6" t="str">
        <f>OBV!H2365</f>
        <v>CONFIRMED BEARISH</v>
      </c>
    </row>
    <row r="2366" spans="1:12" ht="13.5" x14ac:dyDescent="0.25">
      <c r="A2366" s="3">
        <f>RSI!A2366</f>
        <v>45449</v>
      </c>
      <c r="B2366" s="2">
        <f>RSI!B2366</f>
        <v>6.298</v>
      </c>
      <c r="C2366" s="2">
        <f>RSI!I2366</f>
        <v>56.84235541506915</v>
      </c>
      <c r="D2366" s="2">
        <f>MACD!E2366</f>
        <v>-9.9485494469080393E-3</v>
      </c>
      <c r="E2366" s="2">
        <f>MACD!F2366</f>
        <v>-2.8874657998107171E-2</v>
      </c>
      <c r="F2366" s="2">
        <f>'Moving Avg'!D2366</f>
        <v>6.2998799999999999</v>
      </c>
      <c r="G2366" s="2">
        <f>'Moving Avg'!F2366</f>
        <v>6.297955</v>
      </c>
      <c r="H2366" s="2">
        <f>'Moving Avg'!G2366</f>
        <v>6.0104879999999987</v>
      </c>
      <c r="I2366" s="2">
        <f>'Moving Avg'!H2366</f>
        <v>5.8207054999999954</v>
      </c>
      <c r="J2366" s="6" t="str">
        <f>OBV!F2366</f>
        <v>BEARISH</v>
      </c>
      <c r="K2366" s="6" t="str">
        <f>OBV!G2366</f>
        <v>NEUTRAL</v>
      </c>
      <c r="L2366" s="6" t="str">
        <f>OBV!H2366</f>
        <v>CONFIRMED BEARISH</v>
      </c>
    </row>
    <row r="2367" spans="1:12" ht="13.5" x14ac:dyDescent="0.25">
      <c r="A2367" s="3">
        <f>RSI!A2367</f>
        <v>45450</v>
      </c>
      <c r="B2367" s="2">
        <f>RSI!B2367</f>
        <v>6.298</v>
      </c>
      <c r="C2367" s="2">
        <f>RSI!I2367</f>
        <v>56.84235541506915</v>
      </c>
      <c r="D2367" s="2">
        <f>MACD!E2367</f>
        <v>7.2252937731054345E-4</v>
      </c>
      <c r="E2367" s="2">
        <f>MACD!F2367</f>
        <v>-2.295522052302363E-2</v>
      </c>
      <c r="F2367" s="2">
        <f>'Moving Avg'!D2367</f>
        <v>6.298</v>
      </c>
      <c r="G2367" s="2">
        <f>'Moving Avg'!F2367</f>
        <v>6.3041550000000006</v>
      </c>
      <c r="H2367" s="2">
        <f>'Moving Avg'!G2367</f>
        <v>6.0214359999999996</v>
      </c>
      <c r="I2367" s="2">
        <f>'Moving Avg'!H2367</f>
        <v>5.8248094999999953</v>
      </c>
      <c r="J2367" s="6" t="str">
        <f>OBV!F2367</f>
        <v>BEARISH</v>
      </c>
      <c r="K2367" s="6" t="str">
        <f>OBV!G2367</f>
        <v>NEUTRAL</v>
      </c>
      <c r="L2367" s="6" t="str">
        <f>OBV!H2367</f>
        <v>CONFIRMED BEARISH</v>
      </c>
    </row>
    <row r="2368" spans="1:12" ht="13.5" x14ac:dyDescent="0.25">
      <c r="A2368" s="3">
        <f>RSI!A2368</f>
        <v>45453</v>
      </c>
      <c r="B2368" s="2">
        <f>RSI!B2368</f>
        <v>6.0250000000000004</v>
      </c>
      <c r="C2368" s="2">
        <f>RSI!I2368</f>
        <v>38.462300565889052</v>
      </c>
      <c r="D2368" s="2">
        <f>MACD!E2368</f>
        <v>4.9788217580019278E-2</v>
      </c>
      <c r="E2368" s="2">
        <f>MACD!F2368</f>
        <v>-8.4065329024150467E-3</v>
      </c>
      <c r="F2368" s="2">
        <f>'Moving Avg'!D2368</f>
        <v>6.2433999999999994</v>
      </c>
      <c r="G2368" s="2">
        <f>'Moving Avg'!F2368</f>
        <v>6.2967050000000011</v>
      </c>
      <c r="H2368" s="2">
        <f>'Moving Avg'!G2368</f>
        <v>6.0269240000000002</v>
      </c>
      <c r="I2368" s="2">
        <f>'Moving Avg'!H2368</f>
        <v>5.8271514999999967</v>
      </c>
      <c r="J2368" s="6" t="str">
        <f>OBV!F2368</f>
        <v>BEARISH</v>
      </c>
      <c r="K2368" s="6" t="str">
        <f>OBV!G2368</f>
        <v>NEUTRAL</v>
      </c>
      <c r="L2368" s="6" t="str">
        <f>OBV!H2368</f>
        <v>CONFIRMED BEARISH</v>
      </c>
    </row>
    <row r="2369" spans="1:12" ht="13.5" x14ac:dyDescent="0.25">
      <c r="A2369" s="3">
        <f>RSI!A2369</f>
        <v>45454</v>
      </c>
      <c r="B2369" s="2">
        <f>RSI!B2369</f>
        <v>6.2885999999999997</v>
      </c>
      <c r="C2369" s="2">
        <f>RSI!I2369</f>
        <v>53.94692865086261</v>
      </c>
      <c r="D2369" s="2">
        <f>MACD!E2369</f>
        <v>5.8487110415988752E-2</v>
      </c>
      <c r="E2369" s="2">
        <f>MACD!F2369</f>
        <v>4.9721957612657141E-3</v>
      </c>
      <c r="F2369" s="2">
        <f>'Moving Avg'!D2369</f>
        <v>6.2415199999999995</v>
      </c>
      <c r="G2369" s="2">
        <f>'Moving Avg'!F2369</f>
        <v>6.3028750000000011</v>
      </c>
      <c r="H2369" s="2">
        <f>'Moving Avg'!G2369</f>
        <v>6.0376840000000005</v>
      </c>
      <c r="I2369" s="2">
        <f>'Moving Avg'!H2369</f>
        <v>5.8303704999999972</v>
      </c>
      <c r="J2369" s="6" t="str">
        <f>OBV!F2369</f>
        <v>BULLISH</v>
      </c>
      <c r="K2369" s="6" t="str">
        <f>OBV!G2369</f>
        <v>NEUTRAL</v>
      </c>
      <c r="L2369" s="6" t="str">
        <f>OBV!H2369</f>
        <v>BULLISH DIVERGENCE</v>
      </c>
    </row>
    <row r="2370" spans="1:12" ht="13.5" x14ac:dyDescent="0.25">
      <c r="A2370" s="3">
        <f>RSI!A2370</f>
        <v>45455</v>
      </c>
      <c r="B2370" s="2">
        <f>RSI!B2370</f>
        <v>6.2885999999999997</v>
      </c>
      <c r="C2370" s="2">
        <f>RSI!I2370</f>
        <v>53.94692865086261</v>
      </c>
      <c r="D2370" s="2">
        <f>MACD!E2370</f>
        <v>6.5386959670197697E-2</v>
      </c>
      <c r="E2370" s="2">
        <f>MACD!F2370</f>
        <v>1.7055148543052113E-2</v>
      </c>
      <c r="F2370" s="2">
        <f>'Moving Avg'!D2370</f>
        <v>6.2396399999999996</v>
      </c>
      <c r="G2370" s="2">
        <f>'Moving Avg'!F2370</f>
        <v>6.2997850000000009</v>
      </c>
      <c r="H2370" s="2">
        <f>'Moving Avg'!G2370</f>
        <v>6.0484439999999999</v>
      </c>
      <c r="I2370" s="2">
        <f>'Moving Avg'!H2370</f>
        <v>5.8335894999999987</v>
      </c>
      <c r="J2370" s="6" t="str">
        <f>OBV!F2370</f>
        <v>BULLISH</v>
      </c>
      <c r="K2370" s="6" t="str">
        <f>OBV!G2370</f>
        <v>NEUTRAL</v>
      </c>
      <c r="L2370" s="6" t="str">
        <f>OBV!H2370</f>
        <v>BULLISH DIVERGENCE</v>
      </c>
    </row>
    <row r="2371" spans="1:12" ht="13.5" x14ac:dyDescent="0.25">
      <c r="A2371" s="3">
        <f>RSI!A2371</f>
        <v>45456</v>
      </c>
      <c r="B2371" s="2">
        <f>RSI!B2371</f>
        <v>6.2603</v>
      </c>
      <c r="C2371" s="2">
        <f>RSI!I2371</f>
        <v>52.308080548093116</v>
      </c>
      <c r="D2371" s="2">
        <f>MACD!E2371</f>
        <v>7.2894967380246811E-2</v>
      </c>
      <c r="E2371" s="2">
        <f>MACD!F2371</f>
        <v>2.8223112310491055E-2</v>
      </c>
      <c r="F2371" s="2">
        <f>'Moving Avg'!D2371</f>
        <v>6.2321</v>
      </c>
      <c r="G2371" s="2">
        <f>'Moving Avg'!F2371</f>
        <v>6.2952800000000009</v>
      </c>
      <c r="H2371" s="2">
        <f>'Moving Avg'!G2371</f>
        <v>6.0586379999999993</v>
      </c>
      <c r="I2371" s="2">
        <f>'Moving Avg'!H2371</f>
        <v>5.8366669999999976</v>
      </c>
      <c r="J2371" s="6" t="str">
        <f>OBV!F2371</f>
        <v>BEARISH</v>
      </c>
      <c r="K2371" s="6" t="str">
        <f>OBV!G2371</f>
        <v>NEUTRAL</v>
      </c>
      <c r="L2371" s="6" t="str">
        <f>OBV!H2371</f>
        <v>CONFIRMED BEARISH</v>
      </c>
    </row>
    <row r="2372" spans="1:12" ht="13.5" x14ac:dyDescent="0.25">
      <c r="A2372" s="3">
        <f>RSI!A2372</f>
        <v>45457</v>
      </c>
      <c r="B2372" s="2">
        <f>RSI!B2372</f>
        <v>6.4015000000000004</v>
      </c>
      <c r="C2372" s="2">
        <f>RSI!I2372</f>
        <v>59.000504380947476</v>
      </c>
      <c r="D2372" s="2">
        <f>MACD!E2372</f>
        <v>6.1314688892332825E-2</v>
      </c>
      <c r="E2372" s="2">
        <f>MACD!F2372</f>
        <v>3.4841427626859413E-2</v>
      </c>
      <c r="F2372" s="2">
        <f>'Moving Avg'!D2372</f>
        <v>6.2528000000000006</v>
      </c>
      <c r="G2372" s="2">
        <f>'Moving Avg'!F2372</f>
        <v>6.297835000000001</v>
      </c>
      <c r="H2372" s="2">
        <f>'Moving Avg'!G2372</f>
        <v>6.0720079999999994</v>
      </c>
      <c r="I2372" s="2">
        <f>'Moving Avg'!H2372</f>
        <v>5.8412884999999974</v>
      </c>
      <c r="J2372" s="6" t="str">
        <f>OBV!F2372</f>
        <v>BEARISH</v>
      </c>
      <c r="K2372" s="6" t="str">
        <f>OBV!G2372</f>
        <v>NEUTRAL</v>
      </c>
      <c r="L2372" s="6" t="str">
        <f>OBV!H2372</f>
        <v>BEARISH DIVERGENCE</v>
      </c>
    </row>
    <row r="2373" spans="1:12" ht="13.5" x14ac:dyDescent="0.25">
      <c r="A2373" s="3">
        <f>RSI!A2373</f>
        <v>45461</v>
      </c>
      <c r="B2373" s="2">
        <f>RSI!B2373</f>
        <v>6.4015000000000004</v>
      </c>
      <c r="C2373" s="2">
        <f>RSI!I2373</f>
        <v>59.000504380947476</v>
      </c>
      <c r="D2373" s="2">
        <f>MACD!E2373</f>
        <v>4.9024559719268446E-2</v>
      </c>
      <c r="E2373" s="2">
        <f>MACD!F2373</f>
        <v>3.7678054045341219E-2</v>
      </c>
      <c r="F2373" s="2">
        <f>'Moving Avg'!D2373</f>
        <v>6.3280999999999992</v>
      </c>
      <c r="G2373" s="2">
        <f>'Moving Avg'!F2373</f>
        <v>6.300390000000001</v>
      </c>
      <c r="H2373" s="2">
        <f>'Moving Avg'!G2373</f>
        <v>6.0850259999999992</v>
      </c>
      <c r="I2373" s="2">
        <f>'Moving Avg'!H2373</f>
        <v>5.8450719999999965</v>
      </c>
      <c r="J2373" s="6" t="str">
        <f>OBV!F2373</f>
        <v>BULLISH</v>
      </c>
      <c r="K2373" s="6" t="str">
        <f>OBV!G2373</f>
        <v>NEUTRAL</v>
      </c>
      <c r="L2373" s="6" t="str">
        <f>OBV!H2373</f>
        <v>CONFIRMED BULLISH</v>
      </c>
    </row>
    <row r="2374" spans="1:12" ht="13.5" x14ac:dyDescent="0.25">
      <c r="A2374" s="3">
        <f>RSI!A2374</f>
        <v>45462</v>
      </c>
      <c r="B2374" s="2">
        <f>RSI!B2374</f>
        <v>6.4015000000000004</v>
      </c>
      <c r="C2374" s="2">
        <f>RSI!I2374</f>
        <v>59.000504380947476</v>
      </c>
      <c r="D2374" s="2">
        <f>MACD!E2374</f>
        <v>3.7657369515650352E-2</v>
      </c>
      <c r="E2374" s="2">
        <f>MACD!F2374</f>
        <v>3.7673917139403046E-2</v>
      </c>
      <c r="F2374" s="2">
        <f>'Moving Avg'!D2374</f>
        <v>6.3506799999999997</v>
      </c>
      <c r="G2374" s="2">
        <f>'Moving Avg'!F2374</f>
        <v>6.3029450000000011</v>
      </c>
      <c r="H2374" s="2">
        <f>'Moving Avg'!G2374</f>
        <v>6.0980439999999989</v>
      </c>
      <c r="I2374" s="2">
        <f>'Moving Avg'!H2374</f>
        <v>5.8488554999999964</v>
      </c>
      <c r="J2374" s="6" t="str">
        <f>OBV!F2374</f>
        <v>BEARISH</v>
      </c>
      <c r="K2374" s="6" t="str">
        <f>OBV!G2374</f>
        <v>NEUTRAL</v>
      </c>
      <c r="L2374" s="6" t="str">
        <f>OBV!H2374</f>
        <v>BEARISH DIVERGENCE</v>
      </c>
    </row>
    <row r="2375" spans="1:12" ht="13.5" x14ac:dyDescent="0.25">
      <c r="A2375" s="3">
        <f>RSI!A2375</f>
        <v>45463</v>
      </c>
      <c r="B2375" s="2">
        <f>RSI!B2375</f>
        <v>6.5898000000000003</v>
      </c>
      <c r="C2375" s="2">
        <f>RSI!I2375</f>
        <v>66.767764732383711</v>
      </c>
      <c r="D2375" s="2">
        <f>MACD!E2375</f>
        <v>1.3194672125172779E-2</v>
      </c>
      <c r="E2375" s="2">
        <f>MACD!F2375</f>
        <v>3.2778068136556995E-2</v>
      </c>
      <c r="F2375" s="2">
        <f>'Moving Avg'!D2375</f>
        <v>6.4109199999999991</v>
      </c>
      <c r="G2375" s="2">
        <f>'Moving Avg'!F2375</f>
        <v>6.3175600000000012</v>
      </c>
      <c r="H2375" s="2">
        <f>'Moving Avg'!G2375</f>
        <v>6.1151800000000005</v>
      </c>
      <c r="I2375" s="2">
        <f>'Moving Avg'!H2375</f>
        <v>5.8538449999999962</v>
      </c>
      <c r="J2375" s="6" t="str">
        <f>OBV!F2375</f>
        <v>BULLISH</v>
      </c>
      <c r="K2375" s="6" t="str">
        <f>OBV!G2375</f>
        <v>NEUTRAL</v>
      </c>
      <c r="L2375" s="6" t="str">
        <f>OBV!H2375</f>
        <v>CONFIRMED BULLISH</v>
      </c>
    </row>
    <row r="2376" spans="1:12" ht="13.5" x14ac:dyDescent="0.25">
      <c r="A2376" s="3">
        <f>RSI!A2376</f>
        <v>45464</v>
      </c>
      <c r="B2376" s="2">
        <f>RSI!B2376</f>
        <v>6.5898000000000003</v>
      </c>
      <c r="C2376" s="2">
        <f>RSI!I2376</f>
        <v>66.767764732383711</v>
      </c>
      <c r="D2376" s="2">
        <f>MACD!E2376</f>
        <v>-9.4469816380229332E-3</v>
      </c>
      <c r="E2376" s="2">
        <f>MACD!F2376</f>
        <v>2.4333058181641009E-2</v>
      </c>
      <c r="F2376" s="2">
        <f>'Moving Avg'!D2376</f>
        <v>6.4768200000000009</v>
      </c>
      <c r="G2376" s="2">
        <f>'Moving Avg'!F2376</f>
        <v>6.3436450000000004</v>
      </c>
      <c r="H2376" s="2">
        <f>'Moving Avg'!G2376</f>
        <v>6.1323160000000021</v>
      </c>
      <c r="I2376" s="2">
        <f>'Moving Avg'!H2376</f>
        <v>5.8590109999999962</v>
      </c>
      <c r="J2376" s="6" t="str">
        <f>OBV!F2376</f>
        <v>BULLISH</v>
      </c>
      <c r="K2376" s="6" t="str">
        <f>OBV!G2376</f>
        <v>NEUTRAL</v>
      </c>
      <c r="L2376" s="6" t="str">
        <f>OBV!H2376</f>
        <v>CONFIRMED BULLISH</v>
      </c>
    </row>
    <row r="2377" spans="1:12" ht="13.5" x14ac:dyDescent="0.25">
      <c r="A2377" s="3">
        <f>RSI!A2377</f>
        <v>45467</v>
      </c>
      <c r="B2377" s="2">
        <f>RSI!B2377</f>
        <v>6.5898000000000003</v>
      </c>
      <c r="C2377" s="2">
        <f>RSI!I2377</f>
        <v>66.767764732383711</v>
      </c>
      <c r="D2377" s="2">
        <f>MACD!E2377</f>
        <v>-3.0403867274282348E-2</v>
      </c>
      <c r="E2377" s="2">
        <f>MACD!F2377</f>
        <v>1.3385673090456338E-2</v>
      </c>
      <c r="F2377" s="2">
        <f>'Moving Avg'!D2377</f>
        <v>6.5144800000000007</v>
      </c>
      <c r="G2377" s="2">
        <f>'Moving Avg'!F2377</f>
        <v>6.3572950000000006</v>
      </c>
      <c r="H2377" s="2">
        <f>'Moving Avg'!G2377</f>
        <v>6.1512160000000016</v>
      </c>
      <c r="I2377" s="2">
        <f>'Moving Avg'!H2377</f>
        <v>5.8641769999999962</v>
      </c>
      <c r="J2377" s="6" t="str">
        <f>OBV!F2377</f>
        <v>BULLISH</v>
      </c>
      <c r="K2377" s="6" t="str">
        <f>OBV!G2377</f>
        <v>NEUTRAL</v>
      </c>
      <c r="L2377" s="6" t="str">
        <f>OBV!H2377</f>
        <v>CONFIRMED BULLISH</v>
      </c>
    </row>
    <row r="2378" spans="1:12" ht="13.5" x14ac:dyDescent="0.25">
      <c r="A2378" s="3">
        <f>RSI!A2378</f>
        <v>45468</v>
      </c>
      <c r="B2378" s="2">
        <f>RSI!B2378</f>
        <v>6.5709999999999997</v>
      </c>
      <c r="C2378" s="2">
        <f>RSI!I2378</f>
        <v>65.226854415367399</v>
      </c>
      <c r="D2378" s="2">
        <f>MACD!E2378</f>
        <v>-9.0409360382186499E-2</v>
      </c>
      <c r="E2378" s="2">
        <f>MACD!F2378</f>
        <v>-7.373333604072229E-3</v>
      </c>
      <c r="F2378" s="2">
        <f>'Moving Avg'!D2378</f>
        <v>6.5483799999999999</v>
      </c>
      <c r="G2378" s="2">
        <f>'Moving Avg'!F2378</f>
        <v>6.3634149999999998</v>
      </c>
      <c r="H2378" s="2">
        <f>'Moving Avg'!G2378</f>
        <v>6.1681520000000036</v>
      </c>
      <c r="I2378" s="2">
        <f>'Moving Avg'!H2378</f>
        <v>5.8692489999999964</v>
      </c>
      <c r="J2378" s="6" t="str">
        <f>OBV!F2378</f>
        <v>BULLISH</v>
      </c>
      <c r="K2378" s="6" t="str">
        <f>OBV!G2378</f>
        <v>NEUTRAL</v>
      </c>
      <c r="L2378" s="6" t="str">
        <f>OBV!H2378</f>
        <v>CONFIRMED BULLISH</v>
      </c>
    </row>
    <row r="2379" spans="1:12" ht="13.5" x14ac:dyDescent="0.25">
      <c r="A2379" s="3">
        <f>RSI!A2379</f>
        <v>45469</v>
      </c>
      <c r="B2379" s="2">
        <f>RSI!B2379</f>
        <v>6.6839000000000004</v>
      </c>
      <c r="C2379" s="2">
        <f>RSI!I2379</f>
        <v>69.742902583420147</v>
      </c>
      <c r="D2379" s="2">
        <f>MACD!E2379</f>
        <v>-0.11042324403786896</v>
      </c>
      <c r="E2379" s="2">
        <f>MACD!F2379</f>
        <v>-2.7983315690831578E-2</v>
      </c>
      <c r="F2379" s="2">
        <f>'Moving Avg'!D2379</f>
        <v>6.6048600000000004</v>
      </c>
      <c r="G2379" s="2">
        <f>'Moving Avg'!F2379</f>
        <v>6.3798849999999998</v>
      </c>
      <c r="H2379" s="2">
        <f>'Moving Avg'!G2379</f>
        <v>6.1889340000000024</v>
      </c>
      <c r="I2379" s="2">
        <f>'Moving Avg'!H2379</f>
        <v>5.874885499999996</v>
      </c>
      <c r="J2379" s="6" t="str">
        <f>OBV!F2379</f>
        <v>BULLISH</v>
      </c>
      <c r="K2379" s="6" t="str">
        <f>OBV!G2379</f>
        <v>NEUTRAL</v>
      </c>
      <c r="L2379" s="6" t="str">
        <f>OBV!H2379</f>
        <v>CONFIRMED BULLISH</v>
      </c>
    </row>
    <row r="2380" spans="1:12" ht="13.5" x14ac:dyDescent="0.25">
      <c r="A2380" s="3">
        <f>RSI!A2380</f>
        <v>45470</v>
      </c>
      <c r="B2380" s="2">
        <f>RSI!B2380</f>
        <v>6.7781000000000002</v>
      </c>
      <c r="C2380" s="2">
        <f>RSI!I2380</f>
        <v>72.904805321360769</v>
      </c>
      <c r="D2380" s="2">
        <f>MACD!E2380</f>
        <v>-0.13632787375057998</v>
      </c>
      <c r="E2380" s="2">
        <f>MACD!F2380</f>
        <v>-4.9652227302781266E-2</v>
      </c>
      <c r="F2380" s="2">
        <f>'Moving Avg'!D2380</f>
        <v>6.6425200000000002</v>
      </c>
      <c r="G2380" s="2">
        <f>'Moving Avg'!F2380</f>
        <v>6.401065</v>
      </c>
      <c r="H2380" s="2">
        <f>'Moving Avg'!G2380</f>
        <v>6.2100120000000034</v>
      </c>
      <c r="I2380" s="2">
        <f>'Moving Avg'!H2380</f>
        <v>5.8820074999999949</v>
      </c>
      <c r="J2380" s="6" t="str">
        <f>OBV!F2380</f>
        <v>BULLISH</v>
      </c>
      <c r="K2380" s="6" t="str">
        <f>OBV!G2380</f>
        <v>NEUTRAL</v>
      </c>
      <c r="L2380" s="6" t="str">
        <f>OBV!H2380</f>
        <v>CONFIRMED BULLISH</v>
      </c>
    </row>
    <row r="2381" spans="1:12" ht="13.5" x14ac:dyDescent="0.25">
      <c r="A2381" s="3">
        <f>RSI!A2381</f>
        <v>45471</v>
      </c>
      <c r="B2381" s="2">
        <f>RSI!B2381</f>
        <v>6.8722000000000003</v>
      </c>
      <c r="C2381" s="2">
        <f>RSI!I2381</f>
        <v>75.643023357603681</v>
      </c>
      <c r="D2381" s="2">
        <f>MACD!E2381</f>
        <v>-0.17197249391010416</v>
      </c>
      <c r="E2381" s="2">
        <f>MACD!F2381</f>
        <v>-7.4116280624245856E-2</v>
      </c>
      <c r="F2381" s="2">
        <f>'Moving Avg'!D2381</f>
        <v>6.6989999999999998</v>
      </c>
      <c r="G2381" s="2">
        <f>'Moving Avg'!F2381</f>
        <v>6.4269499999999997</v>
      </c>
      <c r="H2381" s="2">
        <f>'Moving Avg'!G2381</f>
        <v>6.2329720000000028</v>
      </c>
      <c r="I2381" s="2">
        <f>'Moving Avg'!H2381</f>
        <v>5.8886739999999955</v>
      </c>
      <c r="J2381" s="6" t="str">
        <f>OBV!F2381</f>
        <v>BULLISH</v>
      </c>
      <c r="K2381" s="6" t="str">
        <f>OBV!G2381</f>
        <v>NEUTRAL</v>
      </c>
      <c r="L2381" s="6" t="str">
        <f>OBV!H2381</f>
        <v>CONFIRMED BULLISH</v>
      </c>
    </row>
    <row r="2382" spans="1:12" ht="13.5" x14ac:dyDescent="0.25">
      <c r="A2382" s="3">
        <f>RSI!A2382</f>
        <v>45474</v>
      </c>
      <c r="B2382" s="2">
        <f>RSI!B2382</f>
        <v>6.8722000000000003</v>
      </c>
      <c r="C2382" s="2">
        <f>RSI!I2382</f>
        <v>75.643023357603681</v>
      </c>
      <c r="D2382" s="2">
        <f>MACD!E2382</f>
        <v>-0.18318953256602644</v>
      </c>
      <c r="E2382" s="2">
        <f>MACD!F2382</f>
        <v>-9.5930931012601972E-2</v>
      </c>
      <c r="F2382" s="2">
        <f>'Moving Avg'!D2382</f>
        <v>6.7554800000000004</v>
      </c>
      <c r="G2382" s="2">
        <f>'Moving Avg'!F2382</f>
        <v>6.4551899999999991</v>
      </c>
      <c r="H2382" s="2">
        <f>'Moving Avg'!G2382</f>
        <v>6.255932000000004</v>
      </c>
      <c r="I2382" s="2">
        <f>'Moving Avg'!H2382</f>
        <v>5.8952959999999948</v>
      </c>
      <c r="J2382" s="6" t="str">
        <f>OBV!F2382</f>
        <v>BULLISH</v>
      </c>
      <c r="K2382" s="6" t="str">
        <f>OBV!G2382</f>
        <v>NEUTRAL</v>
      </c>
      <c r="L2382" s="6" t="str">
        <f>OBV!H2382</f>
        <v>CONFIRMED BULLISH</v>
      </c>
    </row>
    <row r="2383" spans="1:12" ht="13.5" x14ac:dyDescent="0.25">
      <c r="A2383" s="3">
        <f>RSI!A2383</f>
        <v>45475</v>
      </c>
      <c r="B2383" s="2">
        <f>RSI!B2383</f>
        <v>6.8722000000000003</v>
      </c>
      <c r="C2383" s="2">
        <f>RSI!I2383</f>
        <v>75.643023357603681</v>
      </c>
      <c r="D2383" s="2">
        <f>MACD!E2383</f>
        <v>-0.1952542832786035</v>
      </c>
      <c r="E2383" s="2">
        <f>MACD!F2383</f>
        <v>-0.11579560146580228</v>
      </c>
      <c r="F2383" s="2">
        <f>'Moving Avg'!D2383</f>
        <v>6.8157200000000007</v>
      </c>
      <c r="G2383" s="2">
        <f>'Moving Avg'!F2383</f>
        <v>6.4839000000000002</v>
      </c>
      <c r="H2383" s="2">
        <f>'Moving Avg'!G2383</f>
        <v>6.2788920000000026</v>
      </c>
      <c r="I2383" s="2">
        <f>'Moving Avg'!H2383</f>
        <v>5.9019179999999958</v>
      </c>
      <c r="J2383" s="6" t="str">
        <f>OBV!F2383</f>
        <v>BULLISH</v>
      </c>
      <c r="K2383" s="6" t="str">
        <f>OBV!G2383</f>
        <v>NEUTRAL</v>
      </c>
      <c r="L2383" s="6" t="str">
        <f>OBV!H2383</f>
        <v>CONFIRMED BULLISH</v>
      </c>
    </row>
    <row r="2384" spans="1:12" ht="13.5" x14ac:dyDescent="0.25">
      <c r="A2384" s="3">
        <f>RSI!A2384</f>
        <v>45476</v>
      </c>
      <c r="B2384" s="2">
        <f>RSI!B2384</f>
        <v>6.8722000000000003</v>
      </c>
      <c r="C2384" s="2">
        <f>RSI!I2384</f>
        <v>75.643023357603681</v>
      </c>
      <c r="D2384" s="2">
        <f>MACD!E2384</f>
        <v>-0.20784570582231865</v>
      </c>
      <c r="E2384" s="2">
        <f>MACD!F2384</f>
        <v>-0.13420562233710556</v>
      </c>
      <c r="F2384" s="2">
        <f>'Moving Avg'!D2384</f>
        <v>6.8533799999999996</v>
      </c>
      <c r="G2384" s="2">
        <f>'Moving Avg'!F2384</f>
        <v>6.5126099999999996</v>
      </c>
      <c r="H2384" s="2">
        <f>'Moving Avg'!G2384</f>
        <v>6.301852000000002</v>
      </c>
      <c r="I2384" s="2">
        <f>'Moving Avg'!H2384</f>
        <v>5.9085844999999964</v>
      </c>
      <c r="J2384" s="6" t="str">
        <f>OBV!F2384</f>
        <v>BULLISH</v>
      </c>
      <c r="K2384" s="6" t="str">
        <f>OBV!G2384</f>
        <v>NEUTRAL</v>
      </c>
      <c r="L2384" s="6" t="str">
        <f>OBV!H2384</f>
        <v>CONFIRMED BULLISH</v>
      </c>
    </row>
    <row r="2385" spans="1:12" ht="13.5" x14ac:dyDescent="0.25">
      <c r="A2385" s="3">
        <f>RSI!A2385</f>
        <v>45477</v>
      </c>
      <c r="B2385" s="2">
        <f>RSI!B2385</f>
        <v>6.8722000000000003</v>
      </c>
      <c r="C2385" s="2">
        <f>RSI!I2385</f>
        <v>75.643023357603681</v>
      </c>
      <c r="D2385" s="2">
        <f>MACD!E2385</f>
        <v>-0.19173704022753935</v>
      </c>
      <c r="E2385" s="2">
        <f>MACD!F2385</f>
        <v>-0.14571190591519234</v>
      </c>
      <c r="F2385" s="2">
        <f>'Moving Avg'!D2385</f>
        <v>6.8722000000000012</v>
      </c>
      <c r="G2385" s="2">
        <f>'Moving Avg'!F2385</f>
        <v>6.5413200000000007</v>
      </c>
      <c r="H2385" s="2">
        <f>'Moving Avg'!G2385</f>
        <v>6.3248120000000014</v>
      </c>
      <c r="I2385" s="2">
        <f>'Moving Avg'!H2385</f>
        <v>5.9152509999999969</v>
      </c>
      <c r="J2385" s="6" t="str">
        <f>OBV!F2385</f>
        <v>BULLISH</v>
      </c>
      <c r="K2385" s="6" t="str">
        <f>OBV!G2385</f>
        <v>NEUTRAL</v>
      </c>
      <c r="L2385" s="6" t="str">
        <f>OBV!H2385</f>
        <v>CONFIRMED BULLISH</v>
      </c>
    </row>
    <row r="2386" spans="1:12" ht="13.5" x14ac:dyDescent="0.25">
      <c r="A2386" s="3">
        <f>RSI!A2386</f>
        <v>45478</v>
      </c>
      <c r="B2386" s="2">
        <f>RSI!B2386</f>
        <v>6.8722000000000003</v>
      </c>
      <c r="C2386" s="2">
        <f>RSI!I2386</f>
        <v>75.643023357603681</v>
      </c>
      <c r="D2386" s="2">
        <f>MACD!E2386</f>
        <v>-0.18014948695268274</v>
      </c>
      <c r="E2386" s="2">
        <f>MACD!F2386</f>
        <v>-0.15259942212269043</v>
      </c>
      <c r="F2386" s="2">
        <f>'Moving Avg'!D2386</f>
        <v>6.8722000000000012</v>
      </c>
      <c r="G2386" s="2">
        <f>'Moving Avg'!F2386</f>
        <v>6.57003</v>
      </c>
      <c r="H2386" s="2">
        <f>'Moving Avg'!G2386</f>
        <v>6.3477720000000026</v>
      </c>
      <c r="I2386" s="2">
        <f>'Moving Avg'!H2386</f>
        <v>5.9219174999999975</v>
      </c>
      <c r="J2386" s="6" t="str">
        <f>OBV!F2386</f>
        <v>NEUTRAL</v>
      </c>
      <c r="K2386" s="6" t="str">
        <f>OBV!G2386</f>
        <v>NEUTRAL</v>
      </c>
      <c r="L2386" s="6" t="str">
        <f>OBV!H2386</f>
        <v>NEUTRAL</v>
      </c>
    </row>
    <row r="2387" spans="1:12" ht="13.5" x14ac:dyDescent="0.25">
      <c r="A2387" s="3">
        <f>RSI!A2387</f>
        <v>45481</v>
      </c>
      <c r="B2387" s="2">
        <f>RSI!B2387</f>
        <v>6.5709999999999997</v>
      </c>
      <c r="C2387" s="2">
        <f>RSI!I2387</f>
        <v>50.274431411165757</v>
      </c>
      <c r="D2387" s="2">
        <f>MACD!E2387</f>
        <v>-0.14992505647292198</v>
      </c>
      <c r="E2387" s="2">
        <f>MACD!F2387</f>
        <v>-0.15206454899273675</v>
      </c>
      <c r="F2387" s="2">
        <f>'Moving Avg'!D2387</f>
        <v>6.8119600000000009</v>
      </c>
      <c r="G2387" s="2">
        <f>'Moving Avg'!F2387</f>
        <v>6.5836800000000011</v>
      </c>
      <c r="H2387" s="2">
        <f>'Moving Avg'!G2387</f>
        <v>6.3643560000000026</v>
      </c>
      <c r="I2387" s="2">
        <f>'Moving Avg'!H2387</f>
        <v>5.9270779999999972</v>
      </c>
      <c r="J2387" s="6" t="str">
        <f>OBV!F2387</f>
        <v>NEUTRAL</v>
      </c>
      <c r="K2387" s="6" t="str">
        <f>OBV!G2387</f>
        <v>NEUTRAL</v>
      </c>
      <c r="L2387" s="6" t="str">
        <f>OBV!H2387</f>
        <v>NEUTRAL</v>
      </c>
    </row>
    <row r="2388" spans="1:12" ht="13.5" x14ac:dyDescent="0.25">
      <c r="A2388" s="3">
        <f>RSI!A2388</f>
        <v>45482</v>
      </c>
      <c r="B2388" s="2">
        <f>RSI!B2388</f>
        <v>6.5898000000000003</v>
      </c>
      <c r="C2388" s="2">
        <f>RSI!I2388</f>
        <v>51.3706903647102</v>
      </c>
      <c r="D2388" s="2">
        <f>MACD!E2388</f>
        <v>-0.12860705474122458</v>
      </c>
      <c r="E2388" s="2">
        <f>MACD!F2388</f>
        <v>-0.14737305014243432</v>
      </c>
      <c r="F2388" s="2">
        <f>'Moving Avg'!D2388</f>
        <v>6.7554800000000004</v>
      </c>
      <c r="G2388" s="2">
        <f>'Moving Avg'!F2388</f>
        <v>6.6119200000000005</v>
      </c>
      <c r="H2388" s="2">
        <f>'Moving Avg'!G2388</f>
        <v>6.3762000000000034</v>
      </c>
      <c r="I2388" s="2">
        <f>'Moving Avg'!H2388</f>
        <v>5.9323324999999967</v>
      </c>
      <c r="J2388" s="6" t="str">
        <f>OBV!F2388</f>
        <v>BULLISH</v>
      </c>
      <c r="K2388" s="6" t="str">
        <f>OBV!G2388</f>
        <v>NEUTRAL</v>
      </c>
      <c r="L2388" s="6" t="str">
        <f>OBV!H2388</f>
        <v>BULLISH DIVERGENCE</v>
      </c>
    </row>
    <row r="2389" spans="1:12" ht="13.5" x14ac:dyDescent="0.25">
      <c r="A2389" s="3">
        <f>RSI!A2389</f>
        <v>45483</v>
      </c>
      <c r="B2389" s="2">
        <f>RSI!B2389</f>
        <v>6.5898000000000003</v>
      </c>
      <c r="C2389" s="2">
        <f>RSI!I2389</f>
        <v>51.3706903647102</v>
      </c>
      <c r="D2389" s="2">
        <f>MACD!E2389</f>
        <v>-9.3284323415920412E-2</v>
      </c>
      <c r="E2389" s="2">
        <f>MACD!F2389</f>
        <v>-0.13655530479713154</v>
      </c>
      <c r="F2389" s="2">
        <f>'Moving Avg'!D2389</f>
        <v>6.6990000000000007</v>
      </c>
      <c r="G2389" s="2">
        <f>'Moving Avg'!F2389</f>
        <v>6.6269800000000005</v>
      </c>
      <c r="H2389" s="2">
        <f>'Moving Avg'!G2389</f>
        <v>6.3898080000000039</v>
      </c>
      <c r="I2389" s="2">
        <f>'Moving Avg'!H2389</f>
        <v>5.9375869999999962</v>
      </c>
      <c r="J2389" s="6" t="str">
        <f>OBV!F2389</f>
        <v>BULLISH</v>
      </c>
      <c r="K2389" s="6" t="str">
        <f>OBV!G2389</f>
        <v>NEUTRAL</v>
      </c>
      <c r="L2389" s="6" t="str">
        <f>OBV!H2389</f>
        <v>BULLISH DIVERGENCE</v>
      </c>
    </row>
    <row r="2390" spans="1:12" ht="13.5" x14ac:dyDescent="0.25">
      <c r="A2390" s="3">
        <f>RSI!A2390</f>
        <v>45484</v>
      </c>
      <c r="B2390" s="2">
        <f>RSI!B2390</f>
        <v>6.5898000000000003</v>
      </c>
      <c r="C2390" s="2">
        <f>RSI!I2390</f>
        <v>51.3706903647102</v>
      </c>
      <c r="D2390" s="2">
        <f>MACD!E2390</f>
        <v>-4.8982077238933996E-2</v>
      </c>
      <c r="E2390" s="2">
        <f>MACD!F2390</f>
        <v>-0.11904065928549204</v>
      </c>
      <c r="F2390" s="2">
        <f>'Moving Avg'!D2390</f>
        <v>6.6425200000000002</v>
      </c>
      <c r="G2390" s="2">
        <f>'Moving Avg'!F2390</f>
        <v>6.6420400000000015</v>
      </c>
      <c r="H2390" s="2">
        <f>'Moving Avg'!G2390</f>
        <v>6.4034160000000035</v>
      </c>
      <c r="I2390" s="2">
        <f>'Moving Avg'!H2390</f>
        <v>5.9440759999999955</v>
      </c>
      <c r="J2390" s="6" t="str">
        <f>OBV!F2390</f>
        <v>BULLISH</v>
      </c>
      <c r="K2390" s="6" t="str">
        <f>OBV!G2390</f>
        <v>NEUTRAL</v>
      </c>
      <c r="L2390" s="6" t="str">
        <f>OBV!H2390</f>
        <v>BULLISH DIVERGENCE</v>
      </c>
    </row>
    <row r="2391" spans="1:12" ht="13.5" x14ac:dyDescent="0.25">
      <c r="A2391" s="3">
        <f>RSI!A2391</f>
        <v>45485</v>
      </c>
      <c r="B2391" s="2">
        <f>RSI!B2391</f>
        <v>6.5898000000000003</v>
      </c>
      <c r="C2391" s="2">
        <f>RSI!I2391</f>
        <v>51.3706903647102</v>
      </c>
      <c r="D2391" s="2">
        <f>MACD!E2391</f>
        <v>2.9086521275250021E-3</v>
      </c>
      <c r="E2391" s="2">
        <f>MACD!F2391</f>
        <v>-9.4650797002888643E-2</v>
      </c>
      <c r="F2391" s="2">
        <f>'Moving Avg'!D2391</f>
        <v>6.5860399999999997</v>
      </c>
      <c r="G2391" s="2">
        <f>'Moving Avg'!F2391</f>
        <v>6.6585150000000013</v>
      </c>
      <c r="H2391" s="2">
        <f>'Moving Avg'!G2391</f>
        <v>6.4126140000000031</v>
      </c>
      <c r="I2391" s="2">
        <f>'Moving Avg'!H2391</f>
        <v>5.9505649999999948</v>
      </c>
      <c r="J2391" s="6" t="str">
        <f>OBV!F2391</f>
        <v>BULLISH</v>
      </c>
      <c r="K2391" s="6" t="str">
        <f>OBV!G2391</f>
        <v>NEUTRAL</v>
      </c>
      <c r="L2391" s="6" t="str">
        <f>OBV!H2391</f>
        <v>BULLISH DIVERGENCE</v>
      </c>
    </row>
    <row r="2392" spans="1:12" ht="13.5" x14ac:dyDescent="0.25">
      <c r="A2392" s="3">
        <f>RSI!A2392</f>
        <v>45488</v>
      </c>
      <c r="B2392" s="2">
        <f>RSI!B2392</f>
        <v>6.6839000000000004</v>
      </c>
      <c r="C2392" s="2">
        <f>RSI!I2392</f>
        <v>57.655610698895082</v>
      </c>
      <c r="D2392" s="2">
        <f>MACD!E2392</f>
        <v>3.97784981881113E-2</v>
      </c>
      <c r="E2392" s="2">
        <f>MACD!F2392</f>
        <v>-6.776493796468866E-2</v>
      </c>
      <c r="F2392" s="2">
        <f>'Moving Avg'!D2392</f>
        <v>6.6086200000000002</v>
      </c>
      <c r="G2392" s="2">
        <f>'Moving Avg'!F2392</f>
        <v>6.6726350000000014</v>
      </c>
      <c r="H2392" s="2">
        <f>'Moving Avg'!G2392</f>
        <v>6.4263400000000033</v>
      </c>
      <c r="I2392" s="2">
        <f>'Moving Avg'!H2392</f>
        <v>5.9563339999999947</v>
      </c>
      <c r="J2392" s="6" t="str">
        <f>OBV!F2392</f>
        <v>BULLISH</v>
      </c>
      <c r="K2392" s="6" t="str">
        <f>OBV!G2392</f>
        <v>NEUTRAL</v>
      </c>
      <c r="L2392" s="6" t="str">
        <f>OBV!H2392</f>
        <v>CONFIRMED BULLISH</v>
      </c>
    </row>
    <row r="2393" spans="1:12" ht="13.5" x14ac:dyDescent="0.25">
      <c r="A2393" s="3">
        <f>RSI!A2393</f>
        <v>45489</v>
      </c>
      <c r="B2393" s="2">
        <f>RSI!B2393</f>
        <v>6.6839000000000004</v>
      </c>
      <c r="C2393" s="2">
        <f>RSI!I2393</f>
        <v>57.655610698895082</v>
      </c>
      <c r="D2393" s="2">
        <f>MACD!E2393</f>
        <v>7.0357682444263325E-2</v>
      </c>
      <c r="E2393" s="2">
        <f>MACD!F2393</f>
        <v>-4.0140413882898268E-2</v>
      </c>
      <c r="F2393" s="2">
        <f>'Moving Avg'!D2393</f>
        <v>6.62744</v>
      </c>
      <c r="G2393" s="2">
        <f>'Moving Avg'!F2393</f>
        <v>6.6867550000000007</v>
      </c>
      <c r="H2393" s="2">
        <f>'Moving Avg'!G2393</f>
        <v>6.4400660000000025</v>
      </c>
      <c r="I2393" s="2">
        <f>'Moving Avg'!H2393</f>
        <v>5.9621029999999937</v>
      </c>
      <c r="J2393" s="6" t="str">
        <f>OBV!F2393</f>
        <v>BULLISH</v>
      </c>
      <c r="K2393" s="6" t="str">
        <f>OBV!G2393</f>
        <v>NEUTRAL</v>
      </c>
      <c r="L2393" s="6" t="str">
        <f>OBV!H2393</f>
        <v>CONFIRMED BULLISH</v>
      </c>
    </row>
    <row r="2394" spans="1:12" ht="13.5" x14ac:dyDescent="0.25">
      <c r="A2394" s="3">
        <f>RSI!A2394</f>
        <v>45490</v>
      </c>
      <c r="B2394" s="2">
        <f>RSI!B2394</f>
        <v>6.6839000000000004</v>
      </c>
      <c r="C2394" s="2">
        <f>RSI!I2394</f>
        <v>57.655610698895082</v>
      </c>
      <c r="D2394" s="2">
        <f>MACD!E2394</f>
        <v>9.5659804782338931E-2</v>
      </c>
      <c r="E2394" s="2">
        <f>MACD!F2394</f>
        <v>-1.2980370149850828E-2</v>
      </c>
      <c r="F2394" s="2">
        <f>'Moving Avg'!D2394</f>
        <v>6.6462600000000007</v>
      </c>
      <c r="G2394" s="2">
        <f>'Moving Avg'!F2394</f>
        <v>6.700874999999999</v>
      </c>
      <c r="H2394" s="2">
        <f>'Moving Avg'!G2394</f>
        <v>6.4537920000000017</v>
      </c>
      <c r="I2394" s="2">
        <f>'Moving Avg'!H2394</f>
        <v>5.9678719999999945</v>
      </c>
      <c r="J2394" s="6" t="str">
        <f>OBV!F2394</f>
        <v>BULLISH</v>
      </c>
      <c r="K2394" s="6" t="str">
        <f>OBV!G2394</f>
        <v>NEUTRAL</v>
      </c>
      <c r="L2394" s="6" t="str">
        <f>OBV!H2394</f>
        <v>CONFIRMED BULLISH</v>
      </c>
    </row>
    <row r="2395" spans="1:12" ht="13.5" x14ac:dyDescent="0.25">
      <c r="A2395" s="3">
        <f>RSI!A2395</f>
        <v>45491</v>
      </c>
      <c r="B2395" s="2">
        <f>RSI!B2395</f>
        <v>6.6839000000000004</v>
      </c>
      <c r="C2395" s="2">
        <f>RSI!I2395</f>
        <v>57.655610698895082</v>
      </c>
      <c r="D2395" s="2">
        <f>MACD!E2395</f>
        <v>0.1165391336251913</v>
      </c>
      <c r="E2395" s="2">
        <f>MACD!F2395</f>
        <v>1.29235306051576E-2</v>
      </c>
      <c r="F2395" s="2">
        <f>'Moving Avg'!D2395</f>
        <v>6.6650800000000006</v>
      </c>
      <c r="G2395" s="2">
        <f>'Moving Avg'!F2395</f>
        <v>6.7055799999999994</v>
      </c>
      <c r="H2395" s="2">
        <f>'Moving Avg'!G2395</f>
        <v>6.4639900000000026</v>
      </c>
      <c r="I2395" s="2">
        <f>'Moving Avg'!H2395</f>
        <v>5.9736409999999935</v>
      </c>
      <c r="J2395" s="6" t="str">
        <f>OBV!F2395</f>
        <v>BULLISH</v>
      </c>
      <c r="K2395" s="6" t="str">
        <f>OBV!G2395</f>
        <v>NEUTRAL</v>
      </c>
      <c r="L2395" s="6" t="str">
        <f>OBV!H2395</f>
        <v>CONFIRMED BULLISH</v>
      </c>
    </row>
    <row r="2396" spans="1:12" ht="13.5" x14ac:dyDescent="0.25">
      <c r="A2396" s="3">
        <f>RSI!A2396</f>
        <v>45492</v>
      </c>
      <c r="B2396" s="2">
        <f>RSI!B2396</f>
        <v>6.6839000000000004</v>
      </c>
      <c r="C2396" s="2">
        <f>RSI!I2396</f>
        <v>57.655610698895082</v>
      </c>
      <c r="D2396" s="2">
        <f>MACD!E2396</f>
        <v>0.1337153697997886</v>
      </c>
      <c r="E2396" s="2">
        <f>MACD!F2396</f>
        <v>3.70818984440838E-2</v>
      </c>
      <c r="F2396" s="2">
        <f>'Moving Avg'!D2396</f>
        <v>6.6838999999999995</v>
      </c>
      <c r="G2396" s="2">
        <f>'Moving Avg'!F2396</f>
        <v>6.7102849999999972</v>
      </c>
      <c r="H2396" s="2">
        <f>'Moving Avg'!G2396</f>
        <v>6.4741880000000016</v>
      </c>
      <c r="I2396" s="2">
        <f>'Moving Avg'!H2396</f>
        <v>5.9794099999999935</v>
      </c>
      <c r="J2396" s="6" t="str">
        <f>OBV!F2396</f>
        <v>BULLISH</v>
      </c>
      <c r="K2396" s="6" t="str">
        <f>OBV!G2396</f>
        <v>NEUTRAL</v>
      </c>
      <c r="L2396" s="6" t="str">
        <f>OBV!H2396</f>
        <v>CONFIRMED BULLISH</v>
      </c>
    </row>
    <row r="2397" spans="1:12" ht="13.5" x14ac:dyDescent="0.25">
      <c r="A2397" s="3">
        <f>RSI!A2397</f>
        <v>45495</v>
      </c>
      <c r="B2397" s="2">
        <f>RSI!B2397</f>
        <v>6.5898000000000003</v>
      </c>
      <c r="C2397" s="2">
        <f>RSI!I2397</f>
        <v>48.564022761519908</v>
      </c>
      <c r="D2397" s="2">
        <f>MACD!E2397</f>
        <v>0.1084264907935637</v>
      </c>
      <c r="E2397" s="2">
        <f>MACD!F2397</f>
        <v>5.1350816913979788E-2</v>
      </c>
      <c r="F2397" s="2">
        <f>'Moving Avg'!D2397</f>
        <v>6.6650800000000006</v>
      </c>
      <c r="G2397" s="2">
        <f>'Moving Avg'!F2397</f>
        <v>6.7102849999999972</v>
      </c>
      <c r="H2397" s="2">
        <f>'Moving Avg'!G2397</f>
        <v>6.4825040000000014</v>
      </c>
      <c r="I2397" s="2">
        <f>'Moving Avg'!H2397</f>
        <v>5.9847084999999938</v>
      </c>
      <c r="J2397" s="6" t="str">
        <f>OBV!F2397</f>
        <v>BEARISH</v>
      </c>
      <c r="K2397" s="6" t="str">
        <f>OBV!G2397</f>
        <v>NEUTRAL</v>
      </c>
      <c r="L2397" s="6" t="str">
        <f>OBV!H2397</f>
        <v>CONFIRMED BEARISH</v>
      </c>
    </row>
    <row r="2398" spans="1:12" ht="13.5" x14ac:dyDescent="0.25">
      <c r="A2398" s="3">
        <f>RSI!A2398</f>
        <v>45496</v>
      </c>
      <c r="B2398" s="2">
        <f>RSI!B2398</f>
        <v>6.5898000000000003</v>
      </c>
      <c r="C2398" s="2">
        <f>RSI!I2398</f>
        <v>48.564022761519908</v>
      </c>
      <c r="D2398" s="2">
        <f>MACD!E2398</f>
        <v>9.0055699654287835E-2</v>
      </c>
      <c r="E2398" s="2">
        <f>MACD!F2398</f>
        <v>5.9091793462041402E-2</v>
      </c>
      <c r="F2398" s="2">
        <f>'Moving Avg'!D2398</f>
        <v>6.6462600000000007</v>
      </c>
      <c r="G2398" s="2">
        <f>'Moving Avg'!F2398</f>
        <v>6.7112249999999971</v>
      </c>
      <c r="H2398" s="2">
        <f>'Moving Avg'!G2398</f>
        <v>6.4908200000000011</v>
      </c>
      <c r="I2398" s="2">
        <f>'Moving Avg'!H2398</f>
        <v>5.9900069999999923</v>
      </c>
      <c r="J2398" s="6" t="str">
        <f>OBV!F2398</f>
        <v>BEARISH</v>
      </c>
      <c r="K2398" s="6" t="str">
        <f>OBV!G2398</f>
        <v>NEUTRAL</v>
      </c>
      <c r="L2398" s="6" t="str">
        <f>OBV!H2398</f>
        <v>CONFIRMED BEARISH</v>
      </c>
    </row>
    <row r="2399" spans="1:12" ht="13.5" x14ac:dyDescent="0.25">
      <c r="A2399" s="3">
        <f>RSI!A2399</f>
        <v>45497</v>
      </c>
      <c r="B2399" s="2">
        <f>RSI!B2399</f>
        <v>6.5898000000000003</v>
      </c>
      <c r="C2399" s="2">
        <f>RSI!I2399</f>
        <v>48.564022761519908</v>
      </c>
      <c r="D2399" s="2">
        <f>MACD!E2399</f>
        <v>7.4636353893838603E-2</v>
      </c>
      <c r="E2399" s="2">
        <f>MACD!F2399</f>
        <v>6.2200705548400848E-2</v>
      </c>
      <c r="F2399" s="2">
        <f>'Moving Avg'!D2399</f>
        <v>6.62744</v>
      </c>
      <c r="G2399" s="2">
        <f>'Moving Avg'!F2399</f>
        <v>6.7065199999999976</v>
      </c>
      <c r="H2399" s="2">
        <f>'Moving Avg'!G2399</f>
        <v>6.4993120000000006</v>
      </c>
      <c r="I2399" s="2">
        <f>'Moving Avg'!H2399</f>
        <v>5.996054999999993</v>
      </c>
      <c r="J2399" s="6" t="str">
        <f>OBV!F2399</f>
        <v>BEARISH</v>
      </c>
      <c r="K2399" s="6" t="str">
        <f>OBV!G2399</f>
        <v>NEUTRAL</v>
      </c>
      <c r="L2399" s="6" t="str">
        <f>OBV!H2399</f>
        <v>CONFIRMED BEARISH</v>
      </c>
    </row>
    <row r="2400" spans="1:12" ht="13.5" x14ac:dyDescent="0.25">
      <c r="A2400" s="3">
        <f>RSI!A2400</f>
        <v>45499</v>
      </c>
      <c r="B2400" s="2">
        <f>RSI!B2400</f>
        <v>6.5898000000000003</v>
      </c>
      <c r="C2400" s="2">
        <f>RSI!I2400</f>
        <v>48.564022761519908</v>
      </c>
      <c r="D2400" s="2">
        <f>MACD!E2400</f>
        <v>6.1705113153954549E-2</v>
      </c>
      <c r="E2400" s="2">
        <f>MACD!F2400</f>
        <v>6.2101587069511591E-2</v>
      </c>
      <c r="F2400" s="2">
        <f>'Moving Avg'!D2400</f>
        <v>6.6086200000000002</v>
      </c>
      <c r="G2400" s="2">
        <f>'Moving Avg'!F2400</f>
        <v>6.6971049999999979</v>
      </c>
      <c r="H2400" s="2">
        <f>'Moving Avg'!G2400</f>
        <v>6.5041000000000011</v>
      </c>
      <c r="I2400" s="2">
        <f>'Moving Avg'!H2400</f>
        <v>6.0020149999999948</v>
      </c>
      <c r="J2400" s="6" t="str">
        <f>OBV!F2400</f>
        <v>BEARISH</v>
      </c>
      <c r="K2400" s="6" t="str">
        <f>OBV!G2400</f>
        <v>NEUTRAL</v>
      </c>
      <c r="L2400" s="6" t="str">
        <f>OBV!H2400</f>
        <v>CONFIRMED BEARISH</v>
      </c>
    </row>
    <row r="2401" spans="1:12" ht="13.5" x14ac:dyDescent="0.25">
      <c r="A2401" s="3">
        <f>RSI!A2401</f>
        <v>45502</v>
      </c>
      <c r="B2401" s="2">
        <f>RSI!B2401</f>
        <v>6.6839000000000004</v>
      </c>
      <c r="C2401" s="2">
        <f>RSI!I2401</f>
        <v>57.564511734689013</v>
      </c>
      <c r="D2401" s="2">
        <f>MACD!E2401</f>
        <v>4.3900236640895152E-2</v>
      </c>
      <c r="E2401" s="2">
        <f>MACD!F2401</f>
        <v>5.8461316983788307E-2</v>
      </c>
      <c r="F2401" s="2">
        <f>'Moving Avg'!D2401</f>
        <v>6.6086200000000002</v>
      </c>
      <c r="G2401" s="2">
        <f>'Moving Avg'!F2401</f>
        <v>6.6876899999999981</v>
      </c>
      <c r="H2401" s="2">
        <f>'Moving Avg'!G2401</f>
        <v>6.5107699999999999</v>
      </c>
      <c r="I2401" s="2">
        <f>'Moving Avg'!H2401</f>
        <v>6.0077839999999947</v>
      </c>
      <c r="J2401" s="6" t="str">
        <f>OBV!F2401</f>
        <v>BEARISH</v>
      </c>
      <c r="K2401" s="6" t="str">
        <f>OBV!G2401</f>
        <v>NEUTRAL</v>
      </c>
      <c r="L2401" s="6" t="str">
        <f>OBV!H2401</f>
        <v>NEUTRAL</v>
      </c>
    </row>
    <row r="2402" spans="1:12" ht="13.5" x14ac:dyDescent="0.25">
      <c r="A2402" s="3">
        <f>RSI!A2402</f>
        <v>45503</v>
      </c>
      <c r="B2402" s="2">
        <f>RSI!B2402</f>
        <v>6.6839000000000004</v>
      </c>
      <c r="C2402" s="2">
        <f>RSI!I2402</f>
        <v>57.564511734689013</v>
      </c>
      <c r="D2402" s="2">
        <f>MACD!E2402</f>
        <v>4.2854817872647111E-2</v>
      </c>
      <c r="E2402" s="2">
        <f>MACD!F2402</f>
        <v>5.5340017161560076E-2</v>
      </c>
      <c r="F2402" s="2">
        <f>'Moving Avg'!D2402</f>
        <v>6.62744</v>
      </c>
      <c r="G2402" s="2">
        <f>'Moving Avg'!F2402</f>
        <v>6.6782749999999975</v>
      </c>
      <c r="H2402" s="2">
        <f>'Moving Avg'!G2402</f>
        <v>6.5174400000000006</v>
      </c>
      <c r="I2402" s="2">
        <f>'Moving Avg'!H2402</f>
        <v>6.0135969999999936</v>
      </c>
      <c r="J2402" s="6" t="str">
        <f>OBV!F2402</f>
        <v>BULLISH</v>
      </c>
      <c r="K2402" s="6" t="str">
        <f>OBV!G2402</f>
        <v>NEUTRAL</v>
      </c>
      <c r="L2402" s="6" t="str">
        <f>OBV!H2402</f>
        <v>CONFIRMED BULLISH</v>
      </c>
    </row>
    <row r="2403" spans="1:12" ht="13.5" x14ac:dyDescent="0.25">
      <c r="A2403" s="3">
        <f>RSI!A2403</f>
        <v>45504</v>
      </c>
      <c r="B2403" s="2">
        <f>RSI!B2403</f>
        <v>6.5898000000000003</v>
      </c>
      <c r="C2403" s="2">
        <f>RSI!I2403</f>
        <v>47.85317090768924</v>
      </c>
      <c r="D2403" s="2">
        <f>MACD!E2403</f>
        <v>4.8517753961654364E-2</v>
      </c>
      <c r="E2403" s="2">
        <f>MACD!F2403</f>
        <v>5.3975564521578936E-2</v>
      </c>
      <c r="F2403" s="2">
        <f>'Moving Avg'!D2403</f>
        <v>6.6274400000000018</v>
      </c>
      <c r="G2403" s="2">
        <f>'Moving Avg'!F2403</f>
        <v>6.6641549999999983</v>
      </c>
      <c r="H2403" s="2">
        <f>'Moving Avg'!G2403</f>
        <v>6.522228000000001</v>
      </c>
      <c r="I2403" s="2">
        <f>'Moving Avg'!H2403</f>
        <v>6.018939499999993</v>
      </c>
      <c r="J2403" s="6" t="str">
        <f>OBV!F2403</f>
        <v>BULLISH</v>
      </c>
      <c r="K2403" s="6" t="str">
        <f>OBV!G2403</f>
        <v>NEUTRAL</v>
      </c>
      <c r="L2403" s="6" t="str">
        <f>OBV!H2403</f>
        <v>NEUTRAL</v>
      </c>
    </row>
    <row r="2404" spans="1:12" ht="13.5" x14ac:dyDescent="0.25">
      <c r="A2404" s="3">
        <f>RSI!A2404</f>
        <v>45505</v>
      </c>
      <c r="B2404" s="2">
        <f>RSI!B2404</f>
        <v>6.5898000000000003</v>
      </c>
      <c r="C2404" s="2">
        <f>RSI!I2404</f>
        <v>47.85317090768924</v>
      </c>
      <c r="D2404" s="2">
        <f>MACD!E2404</f>
        <v>5.347398304607065E-2</v>
      </c>
      <c r="E2404" s="2">
        <f>MACD!F2404</f>
        <v>5.3875248226477282E-2</v>
      </c>
      <c r="F2404" s="2">
        <f>'Moving Avg'!D2404</f>
        <v>6.6274400000000018</v>
      </c>
      <c r="G2404" s="2">
        <f>'Moving Avg'!F2404</f>
        <v>6.6500349999999981</v>
      </c>
      <c r="H2404" s="2">
        <f>'Moving Avg'!G2404</f>
        <v>6.5270160000000006</v>
      </c>
      <c r="I2404" s="2">
        <f>'Moving Avg'!H2404</f>
        <v>6.0242819999999941</v>
      </c>
      <c r="J2404" s="6" t="str">
        <f>OBV!F2404</f>
        <v>BULLISH</v>
      </c>
      <c r="K2404" s="6" t="str">
        <f>OBV!G2404</f>
        <v>NEUTRAL</v>
      </c>
      <c r="L2404" s="6" t="str">
        <f>OBV!H2404</f>
        <v>NEUTRAL</v>
      </c>
    </row>
    <row r="2405" spans="1:12" ht="13.5" x14ac:dyDescent="0.25">
      <c r="A2405" s="3">
        <f>RSI!A2405</f>
        <v>45506</v>
      </c>
      <c r="B2405" s="2">
        <f>RSI!B2405</f>
        <v>6.5898000000000003</v>
      </c>
      <c r="C2405" s="2">
        <f>RSI!I2405</f>
        <v>47.85317090768924</v>
      </c>
      <c r="D2405" s="2">
        <f>MACD!E2405</f>
        <v>5.782004306325117E-2</v>
      </c>
      <c r="E2405" s="2">
        <f>MACD!F2405</f>
        <v>5.4664207193832068E-2</v>
      </c>
      <c r="F2405" s="2">
        <f>'Moving Avg'!D2405</f>
        <v>6.62744</v>
      </c>
      <c r="G2405" s="2">
        <f>'Moving Avg'!F2405</f>
        <v>6.6359149999999989</v>
      </c>
      <c r="H2405" s="2">
        <f>'Moving Avg'!G2405</f>
        <v>6.5328620000000024</v>
      </c>
      <c r="I2405" s="2">
        <f>'Moving Avg'!H2405</f>
        <v>6.0296244999999944</v>
      </c>
      <c r="J2405" s="6" t="str">
        <f>OBV!F2405</f>
        <v>BULLISH</v>
      </c>
      <c r="K2405" s="6" t="str">
        <f>OBV!G2405</f>
        <v>NEUTRAL</v>
      </c>
      <c r="L2405" s="6" t="str">
        <f>OBV!H2405</f>
        <v>NEUTRAL</v>
      </c>
    </row>
    <row r="2406" spans="1:12" ht="13.5" x14ac:dyDescent="0.25">
      <c r="A2406" s="3">
        <f>RSI!A2406</f>
        <v>45509</v>
      </c>
      <c r="B2406" s="2">
        <f>RSI!B2406</f>
        <v>6.5898000000000003</v>
      </c>
      <c r="C2406" s="2">
        <f>RSI!I2406</f>
        <v>47.853170907689233</v>
      </c>
      <c r="D2406" s="2">
        <f>MACD!E2406</f>
        <v>6.1638522642941673E-2</v>
      </c>
      <c r="E2406" s="2">
        <f>MACD!F2406</f>
        <v>5.6059070283653992E-2</v>
      </c>
      <c r="F2406" s="2">
        <f>'Moving Avg'!D2406</f>
        <v>6.6086200000000002</v>
      </c>
      <c r="G2406" s="2">
        <f>'Moving Avg'!F2406</f>
        <v>6.6217949999999988</v>
      </c>
      <c r="H2406" s="2">
        <f>'Moving Avg'!G2406</f>
        <v>6.5432960000000024</v>
      </c>
      <c r="I2406" s="2">
        <f>'Moving Avg'!H2406</f>
        <v>6.0349669999999946</v>
      </c>
      <c r="J2406" s="6" t="str">
        <f>OBV!F2406</f>
        <v>BEARISH</v>
      </c>
      <c r="K2406" s="6" t="str">
        <f>OBV!G2406</f>
        <v>NEUTRAL</v>
      </c>
      <c r="L2406" s="6" t="str">
        <f>OBV!H2406</f>
        <v>CONFIRMED BEARISH</v>
      </c>
    </row>
    <row r="2407" spans="1:12" ht="13.5" x14ac:dyDescent="0.25">
      <c r="A2407" s="3">
        <f>RSI!A2407</f>
        <v>45510</v>
      </c>
      <c r="B2407" s="2">
        <f>RSI!B2407</f>
        <v>6.5427</v>
      </c>
      <c r="C2407" s="2">
        <f>RSI!I2407</f>
        <v>42.972444662992558</v>
      </c>
      <c r="D2407" s="2">
        <f>MACD!E2407</f>
        <v>5.4012106101184898E-2</v>
      </c>
      <c r="E2407" s="2">
        <f>MACD!F2407</f>
        <v>5.5649677447160179E-2</v>
      </c>
      <c r="F2407" s="2">
        <f>'Moving Avg'!D2407</f>
        <v>6.5803799999999999</v>
      </c>
      <c r="G2407" s="2">
        <f>'Moving Avg'!F2407</f>
        <v>6.620379999999999</v>
      </c>
      <c r="H2407" s="2">
        <f>'Moving Avg'!G2407</f>
        <v>6.5478140000000016</v>
      </c>
      <c r="I2407" s="2">
        <f>'Moving Avg'!H2407</f>
        <v>6.0411324999999954</v>
      </c>
      <c r="J2407" s="6" t="str">
        <f>OBV!F2407</f>
        <v>BEARISH</v>
      </c>
      <c r="K2407" s="6" t="str">
        <f>OBV!G2407</f>
        <v>NEUTRAL</v>
      </c>
      <c r="L2407" s="6" t="str">
        <f>OBV!H2407</f>
        <v>CONFIRMED BEARISH</v>
      </c>
    </row>
    <row r="2408" spans="1:12" ht="13.5" x14ac:dyDescent="0.25">
      <c r="A2408" s="3">
        <f>RSI!A2408</f>
        <v>45511</v>
      </c>
      <c r="B2408" s="2">
        <f>RSI!B2408</f>
        <v>6.4957000000000003</v>
      </c>
      <c r="C2408" s="2">
        <f>RSI!I2408</f>
        <v>38.727651579878</v>
      </c>
      <c r="D2408" s="2">
        <f>MACD!E2408</f>
        <v>5.1439704467600933E-2</v>
      </c>
      <c r="E2408" s="2">
        <f>MACD!F2408</f>
        <v>5.4807682851248332E-2</v>
      </c>
      <c r="F2408" s="2">
        <f>'Moving Avg'!D2408</f>
        <v>6.5615600000000001</v>
      </c>
      <c r="G2408" s="2">
        <f>'Moving Avg'!F2408</f>
        <v>6.6156749999999986</v>
      </c>
      <c r="H2408" s="2">
        <f>'Moving Avg'!G2408</f>
        <v>6.5487560000000018</v>
      </c>
      <c r="I2408" s="2">
        <f>'Moving Avg'!H2408</f>
        <v>6.0471509999999942</v>
      </c>
      <c r="J2408" s="6" t="str">
        <f>OBV!F2408</f>
        <v>BEARISH</v>
      </c>
      <c r="K2408" s="6" t="str">
        <f>OBV!G2408</f>
        <v>NEUTRAL</v>
      </c>
      <c r="L2408" s="6" t="str">
        <f>OBV!H2408</f>
        <v>CONFIRMED BEARISH</v>
      </c>
    </row>
    <row r="2409" spans="1:12" ht="13.5" x14ac:dyDescent="0.25">
      <c r="A2409" s="3">
        <f>RSI!A2409</f>
        <v>45512</v>
      </c>
      <c r="B2409" s="2">
        <f>RSI!B2409</f>
        <v>6.4957000000000003</v>
      </c>
      <c r="C2409" s="2">
        <f>RSI!I2409</f>
        <v>38.727651579877993</v>
      </c>
      <c r="D2409" s="2">
        <f>MACD!E2409</f>
        <v>4.991044729635874E-2</v>
      </c>
      <c r="E2409" s="2">
        <f>MACD!F2409</f>
        <v>5.3828235740270416E-2</v>
      </c>
      <c r="F2409" s="2">
        <f>'Moving Avg'!D2409</f>
        <v>6.5427400000000002</v>
      </c>
      <c r="G2409" s="2">
        <f>'Moving Avg'!F2409</f>
        <v>6.6109699999999991</v>
      </c>
      <c r="H2409" s="2">
        <f>'Moving Avg'!G2409</f>
        <v>6.5515800000000013</v>
      </c>
      <c r="I2409" s="2">
        <f>'Moving Avg'!H2409</f>
        <v>6.0531694999999948</v>
      </c>
      <c r="J2409" s="6" t="str">
        <f>OBV!F2409</f>
        <v>BEARISH</v>
      </c>
      <c r="K2409" s="6" t="str">
        <f>OBV!G2409</f>
        <v>NEUTRAL</v>
      </c>
      <c r="L2409" s="6" t="str">
        <f>OBV!H2409</f>
        <v>CONFIRMED BEARISH</v>
      </c>
    </row>
    <row r="2410" spans="1:12" ht="13.5" x14ac:dyDescent="0.25">
      <c r="A2410" s="3">
        <f>RSI!A2410</f>
        <v>45513</v>
      </c>
      <c r="B2410" s="2">
        <f>RSI!B2410</f>
        <v>6.4957000000000003</v>
      </c>
      <c r="C2410" s="2">
        <f>RSI!I2410</f>
        <v>38.727651579878</v>
      </c>
      <c r="D2410" s="2">
        <f>MACD!E2410</f>
        <v>4.9215895982179347E-2</v>
      </c>
      <c r="E2410" s="2">
        <f>MACD!F2410</f>
        <v>5.2905767788652205E-2</v>
      </c>
      <c r="F2410" s="2">
        <f>'Moving Avg'!D2410</f>
        <v>6.5239199999999995</v>
      </c>
      <c r="G2410" s="2">
        <f>'Moving Avg'!F2410</f>
        <v>6.6062649999999987</v>
      </c>
      <c r="H2410" s="2">
        <f>'Moving Avg'!G2410</f>
        <v>6.5544040000000008</v>
      </c>
      <c r="I2410" s="2">
        <f>'Moving Avg'!H2410</f>
        <v>6.0591879999999945</v>
      </c>
      <c r="J2410" s="6" t="str">
        <f>OBV!F2410</f>
        <v>BEARISH</v>
      </c>
      <c r="K2410" s="6" t="str">
        <f>OBV!G2410</f>
        <v>NEUTRAL</v>
      </c>
      <c r="L2410" s="6" t="str">
        <f>OBV!H2410</f>
        <v>CONFIRMED BEARISH</v>
      </c>
    </row>
    <row r="2411" spans="1:12" ht="13.5" x14ac:dyDescent="0.25">
      <c r="A2411" s="3">
        <f>RSI!A2411</f>
        <v>45516</v>
      </c>
      <c r="B2411" s="2">
        <f>RSI!B2411</f>
        <v>6.4767999999999999</v>
      </c>
      <c r="C2411" s="2">
        <f>RSI!I2411</f>
        <v>36.897121191205514</v>
      </c>
      <c r="D2411" s="2">
        <f>MACD!E2411</f>
        <v>6.5060154684948301E-2</v>
      </c>
      <c r="E2411" s="2">
        <f>MACD!F2411</f>
        <v>5.5336645167911425E-2</v>
      </c>
      <c r="F2411" s="2">
        <f>'Moving Avg'!D2411</f>
        <v>6.5013199999999998</v>
      </c>
      <c r="G2411" s="2">
        <f>'Moving Avg'!F2411</f>
        <v>6.6006149999999977</v>
      </c>
      <c r="H2411" s="2">
        <f>'Moving Avg'!G2411</f>
        <v>6.5568500000000007</v>
      </c>
      <c r="I2411" s="2">
        <f>'Moving Avg'!H2411</f>
        <v>6.0651559999999938</v>
      </c>
      <c r="J2411" s="6" t="str">
        <f>OBV!F2411</f>
        <v>BEARISH</v>
      </c>
      <c r="K2411" s="6" t="str">
        <f>OBV!G2411</f>
        <v>NEUTRAL</v>
      </c>
      <c r="L2411" s="6" t="str">
        <f>OBV!H2411</f>
        <v>CONFIRMED BEARISH</v>
      </c>
    </row>
    <row r="2412" spans="1:12" ht="13.5" x14ac:dyDescent="0.25">
      <c r="A2412" s="3">
        <f>RSI!A2412</f>
        <v>45518</v>
      </c>
      <c r="B2412" s="2">
        <f>RSI!B2412</f>
        <v>6.4767999999999999</v>
      </c>
      <c r="C2412" s="2">
        <f>RSI!I2412</f>
        <v>36.897121191205514</v>
      </c>
      <c r="D2412" s="2">
        <f>MACD!E2412</f>
        <v>7.9092435381591386E-2</v>
      </c>
      <c r="E2412" s="2">
        <f>MACD!F2412</f>
        <v>6.0087803210647418E-2</v>
      </c>
      <c r="F2412" s="2">
        <f>'Moving Avg'!D2412</f>
        <v>6.4881399999999996</v>
      </c>
      <c r="G2412" s="2">
        <f>'Moving Avg'!F2412</f>
        <v>6.5902599999999989</v>
      </c>
      <c r="H2412" s="2">
        <f>'Moving Avg'!G2412</f>
        <v>6.5602380000000018</v>
      </c>
      <c r="I2412" s="2">
        <f>'Moving Avg'!H2412</f>
        <v>6.071079999999994</v>
      </c>
      <c r="J2412" s="6" t="str">
        <f>OBV!F2412</f>
        <v>BEARISH</v>
      </c>
      <c r="K2412" s="6" t="str">
        <f>OBV!G2412</f>
        <v>NEUTRAL</v>
      </c>
      <c r="L2412" s="6" t="str">
        <f>OBV!H2412</f>
        <v>CONFIRMED BEARISH</v>
      </c>
    </row>
    <row r="2413" spans="1:12" ht="13.5" x14ac:dyDescent="0.25">
      <c r="A2413" s="3">
        <f>RSI!A2413</f>
        <v>45519</v>
      </c>
      <c r="B2413" s="2">
        <f>RSI!B2413</f>
        <v>6.4957000000000003</v>
      </c>
      <c r="C2413" s="2">
        <f>RSI!I2413</f>
        <v>40.176538509249745</v>
      </c>
      <c r="D2413" s="2">
        <f>MACD!E2413</f>
        <v>7.5668240082590543E-2</v>
      </c>
      <c r="E2413" s="2">
        <f>MACD!F2413</f>
        <v>6.3203890585036046E-2</v>
      </c>
      <c r="F2413" s="2">
        <f>'Moving Avg'!D2413</f>
        <v>6.4881399999999996</v>
      </c>
      <c r="G2413" s="2">
        <f>'Moving Avg'!F2413</f>
        <v>6.5808499999999999</v>
      </c>
      <c r="H2413" s="2">
        <f>'Moving Avg'!G2413</f>
        <v>6.564192000000002</v>
      </c>
      <c r="I2413" s="2">
        <f>'Moving Avg'!H2413</f>
        <v>6.0770984999999937</v>
      </c>
      <c r="J2413" s="6" t="str">
        <f>OBV!F2413</f>
        <v>BULLISH</v>
      </c>
      <c r="K2413" s="6" t="str">
        <f>OBV!G2413</f>
        <v>NEUTRAL</v>
      </c>
      <c r="L2413" s="6" t="str">
        <f>OBV!H2413</f>
        <v>NEUTRAL</v>
      </c>
    </row>
    <row r="2414" spans="1:12" ht="13.5" x14ac:dyDescent="0.25">
      <c r="A2414" s="3">
        <f>RSI!A2414</f>
        <v>45520</v>
      </c>
      <c r="B2414" s="2">
        <f>RSI!B2414</f>
        <v>6.4957000000000003</v>
      </c>
      <c r="C2414" s="2">
        <f>RSI!I2414</f>
        <v>40.176538509249745</v>
      </c>
      <c r="D2414" s="2">
        <f>MACD!E2414</f>
        <v>7.319551453399864E-2</v>
      </c>
      <c r="E2414" s="2">
        <f>MACD!F2414</f>
        <v>6.5202215374828565E-2</v>
      </c>
      <c r="F2414" s="2">
        <f>'Moving Avg'!D2414</f>
        <v>6.4881399999999996</v>
      </c>
      <c r="G2414" s="2">
        <f>'Moving Avg'!F2414</f>
        <v>6.5714399999999999</v>
      </c>
      <c r="H2414" s="2">
        <f>'Moving Avg'!G2414</f>
        <v>6.5681460000000014</v>
      </c>
      <c r="I2414" s="2">
        <f>'Moving Avg'!H2414</f>
        <v>6.0831609999999934</v>
      </c>
      <c r="J2414" s="6" t="str">
        <f>OBV!F2414</f>
        <v>BULLISH</v>
      </c>
      <c r="K2414" s="6" t="str">
        <f>OBV!G2414</f>
        <v>NEUTRAL</v>
      </c>
      <c r="L2414" s="6" t="str">
        <f>OBV!H2414</f>
        <v>NEUTRAL</v>
      </c>
    </row>
    <row r="2415" spans="1:12" ht="13.5" x14ac:dyDescent="0.25">
      <c r="A2415" s="3">
        <f>RSI!A2415</f>
        <v>45523</v>
      </c>
      <c r="B2415" s="2">
        <f>RSI!B2415</f>
        <v>6.4957000000000003</v>
      </c>
      <c r="C2415" s="2">
        <f>RSI!I2415</f>
        <v>40.176538509249745</v>
      </c>
      <c r="D2415" s="2">
        <f>MACD!E2415</f>
        <v>7.1496421702093471E-2</v>
      </c>
      <c r="E2415" s="2">
        <f>MACD!F2415</f>
        <v>6.6461056640281541E-2</v>
      </c>
      <c r="F2415" s="2">
        <f>'Moving Avg'!D2415</f>
        <v>6.4881399999999996</v>
      </c>
      <c r="G2415" s="2">
        <f>'Moving Avg'!F2415</f>
        <v>6.56203</v>
      </c>
      <c r="H2415" s="2">
        <f>'Moving Avg'!G2415</f>
        <v>6.5721000000000016</v>
      </c>
      <c r="I2415" s="2">
        <f>'Moving Avg'!H2415</f>
        <v>6.0891794999999931</v>
      </c>
      <c r="J2415" s="6" t="str">
        <f>OBV!F2415</f>
        <v>BULLISH</v>
      </c>
      <c r="K2415" s="6" t="str">
        <f>OBV!G2415</f>
        <v>NEUTRAL</v>
      </c>
      <c r="L2415" s="6" t="str">
        <f>OBV!H2415</f>
        <v>NEUTRAL</v>
      </c>
    </row>
    <row r="2416" spans="1:12" ht="13.5" x14ac:dyDescent="0.25">
      <c r="A2416" s="3">
        <f>RSI!A2416</f>
        <v>45524</v>
      </c>
      <c r="B2416" s="2">
        <f>RSI!B2416</f>
        <v>6.2131999999999996</v>
      </c>
      <c r="C2416" s="2">
        <f>RSI!I2416</f>
        <v>20.392182450285389</v>
      </c>
      <c r="D2416" s="2">
        <f>MACD!E2416</f>
        <v>9.134874017621808E-2</v>
      </c>
      <c r="E2416" s="2">
        <f>MACD!F2416</f>
        <v>7.1438593347468854E-2</v>
      </c>
      <c r="F2416" s="2">
        <f>'Moving Avg'!D2416</f>
        <v>6.4354199999999988</v>
      </c>
      <c r="G2416" s="2">
        <f>'Moving Avg'!F2416</f>
        <v>6.5384949999999993</v>
      </c>
      <c r="H2416" s="2">
        <f>'Moving Avg'!G2416</f>
        <v>6.5704039999999999</v>
      </c>
      <c r="I2416" s="2">
        <f>'Moving Avg'!H2416</f>
        <v>6.0938739999999942</v>
      </c>
      <c r="J2416" s="6" t="str">
        <f>OBV!F2416</f>
        <v>BEARISH</v>
      </c>
      <c r="K2416" s="6" t="str">
        <f>OBV!G2416</f>
        <v>NEUTRAL</v>
      </c>
      <c r="L2416" s="6" t="str">
        <f>OBV!H2416</f>
        <v>CONFIRMED BEARISH</v>
      </c>
    </row>
    <row r="2417" spans="1:12" ht="13.5" x14ac:dyDescent="0.25">
      <c r="A2417" s="3">
        <f>RSI!A2417</f>
        <v>45525</v>
      </c>
      <c r="B2417" s="2">
        <f>RSI!B2417</f>
        <v>6.2131999999999996</v>
      </c>
      <c r="C2417" s="2">
        <f>RSI!I2417</f>
        <v>20.392182450285389</v>
      </c>
      <c r="D2417" s="2">
        <f>MACD!E2417</f>
        <v>0.10290712370806876</v>
      </c>
      <c r="E2417" s="2">
        <f>MACD!F2417</f>
        <v>7.7732299419588841E-2</v>
      </c>
      <c r="F2417" s="2">
        <f>'Moving Avg'!D2417</f>
        <v>6.3827000000000007</v>
      </c>
      <c r="G2417" s="2">
        <f>'Moving Avg'!F2417</f>
        <v>6.5196649999999989</v>
      </c>
      <c r="H2417" s="2">
        <f>'Moving Avg'!G2417</f>
        <v>6.5687079999999991</v>
      </c>
      <c r="I2417" s="2">
        <f>'Moving Avg'!H2417</f>
        <v>6.0985684999999936</v>
      </c>
      <c r="J2417" s="6" t="str">
        <f>OBV!F2417</f>
        <v>BEARISH</v>
      </c>
      <c r="K2417" s="6" t="str">
        <f>OBV!G2417</f>
        <v>NEUTRAL</v>
      </c>
      <c r="L2417" s="6" t="str">
        <f>OBV!H2417</f>
        <v>CONFIRMED BEARISH</v>
      </c>
    </row>
    <row r="2418" spans="1:12" ht="13.5" x14ac:dyDescent="0.25">
      <c r="A2418" s="3">
        <f>RSI!A2418</f>
        <v>45526</v>
      </c>
      <c r="B2418" s="2">
        <f>RSI!B2418</f>
        <v>6.2131999999999996</v>
      </c>
      <c r="C2418" s="2">
        <f>RSI!I2418</f>
        <v>20.392182450285389</v>
      </c>
      <c r="D2418" s="2">
        <f>MACD!E2418</f>
        <v>0.10731432307110733</v>
      </c>
      <c r="E2418" s="2">
        <f>MACD!F2418</f>
        <v>8.3648704149892547E-2</v>
      </c>
      <c r="F2418" s="2">
        <f>'Moving Avg'!D2418</f>
        <v>6.3262</v>
      </c>
      <c r="G2418" s="2">
        <f>'Moving Avg'!F2418</f>
        <v>6.5008349999999995</v>
      </c>
      <c r="H2418" s="2">
        <f>'Moving Avg'!G2418</f>
        <v>6.5724719999999976</v>
      </c>
      <c r="I2418" s="2">
        <f>'Moving Avg'!H2418</f>
        <v>6.1032184999999934</v>
      </c>
      <c r="J2418" s="6" t="str">
        <f>OBV!F2418</f>
        <v>BEARISH</v>
      </c>
      <c r="K2418" s="6" t="str">
        <f>OBV!G2418</f>
        <v>NEUTRAL</v>
      </c>
      <c r="L2418" s="6" t="str">
        <f>OBV!H2418</f>
        <v>CONFIRMED BEARISH</v>
      </c>
    </row>
    <row r="2419" spans="1:12" ht="13.5" x14ac:dyDescent="0.25">
      <c r="A2419" s="3">
        <f>RSI!A2419</f>
        <v>45527</v>
      </c>
      <c r="B2419" s="2">
        <f>RSI!B2419</f>
        <v>6.2415000000000003</v>
      </c>
      <c r="C2419" s="2">
        <f>RSI!I2419</f>
        <v>25.01238461843306</v>
      </c>
      <c r="D2419" s="2">
        <f>MACD!E2419</f>
        <v>0.11066737871940102</v>
      </c>
      <c r="E2419" s="2">
        <f>MACD!F2419</f>
        <v>8.9052439063794245E-2</v>
      </c>
      <c r="F2419" s="2">
        <f>'Moving Avg'!D2419</f>
        <v>6.2753600000000009</v>
      </c>
      <c r="G2419" s="2">
        <f>'Moving Avg'!F2419</f>
        <v>6.4834199999999997</v>
      </c>
      <c r="H2419" s="2">
        <f>'Moving Avg'!G2419</f>
        <v>6.5715299999999983</v>
      </c>
      <c r="I2419" s="2">
        <f>'Moving Avg'!H2419</f>
        <v>6.1080099999999939</v>
      </c>
      <c r="J2419" s="6" t="str">
        <f>OBV!F2419</f>
        <v>BEARISH</v>
      </c>
      <c r="K2419" s="6" t="str">
        <f>OBV!G2419</f>
        <v>NEUTRAL</v>
      </c>
      <c r="L2419" s="6" t="str">
        <f>OBV!H2419</f>
        <v>CONFIRMED BEARISH</v>
      </c>
    </row>
    <row r="2420" spans="1:12" ht="13.5" x14ac:dyDescent="0.25">
      <c r="A2420" s="3">
        <f>RSI!A2420</f>
        <v>45530</v>
      </c>
      <c r="B2420" s="2">
        <f>RSI!B2420</f>
        <v>6.2415000000000003</v>
      </c>
      <c r="C2420" s="2">
        <f>RSI!I2420</f>
        <v>25.01238461843306</v>
      </c>
      <c r="D2420" s="2">
        <f>MACD!E2420</f>
        <v>0.11493011600829828</v>
      </c>
      <c r="E2420" s="2">
        <f>MACD!F2420</f>
        <v>9.4227974452695054E-2</v>
      </c>
      <c r="F2420" s="2">
        <f>'Moving Avg'!D2420</f>
        <v>6.2245200000000001</v>
      </c>
      <c r="G2420" s="2">
        <f>'Moving Avg'!F2420</f>
        <v>6.466005</v>
      </c>
      <c r="H2420" s="2">
        <f>'Moving Avg'!G2420</f>
        <v>6.5705879999999981</v>
      </c>
      <c r="I2420" s="2">
        <f>'Moving Avg'!H2420</f>
        <v>6.1135514999999945</v>
      </c>
      <c r="J2420" s="6" t="str">
        <f>OBV!F2420</f>
        <v>BEARISH</v>
      </c>
      <c r="K2420" s="6" t="str">
        <f>OBV!G2420</f>
        <v>NEUTRAL</v>
      </c>
      <c r="L2420" s="6" t="str">
        <f>OBV!H2420</f>
        <v>CONFIRMED BEARISH</v>
      </c>
    </row>
    <row r="2421" spans="1:12" ht="13.5" x14ac:dyDescent="0.25">
      <c r="A2421" s="3">
        <f>RSI!A2421</f>
        <v>45531</v>
      </c>
      <c r="B2421" s="2">
        <f>RSI!B2421</f>
        <v>6.2415000000000003</v>
      </c>
      <c r="C2421" s="2">
        <f>RSI!I2421</f>
        <v>25.01238461843306</v>
      </c>
      <c r="D2421" s="2">
        <f>MACD!E2421</f>
        <v>0.11694929632286666</v>
      </c>
      <c r="E2421" s="2">
        <f>MACD!F2421</f>
        <v>9.8772238826729378E-2</v>
      </c>
      <c r="F2421" s="2">
        <f>'Moving Avg'!D2421</f>
        <v>6.2301799999999998</v>
      </c>
      <c r="G2421" s="2">
        <f>'Moving Avg'!F2421</f>
        <v>6.4438849999999999</v>
      </c>
      <c r="H2421" s="2">
        <f>'Moving Avg'!G2421</f>
        <v>6.5702119999999971</v>
      </c>
      <c r="I2421" s="2">
        <f>'Moving Avg'!H2421</f>
        <v>6.118298999999995</v>
      </c>
      <c r="J2421" s="6" t="str">
        <f>OBV!F2421</f>
        <v>BULLISH</v>
      </c>
      <c r="K2421" s="6" t="str">
        <f>OBV!G2421</f>
        <v>NEUTRAL</v>
      </c>
      <c r="L2421" s="6" t="str">
        <f>OBV!H2421</f>
        <v>CONFIRMED BULLISH</v>
      </c>
    </row>
    <row r="2422" spans="1:12" ht="13.5" x14ac:dyDescent="0.25">
      <c r="A2422" s="3">
        <f>RSI!A2422</f>
        <v>45532</v>
      </c>
      <c r="B2422" s="2">
        <f>RSI!B2422</f>
        <v>6.2415000000000003</v>
      </c>
      <c r="C2422" s="2">
        <f>RSI!I2422</f>
        <v>25.01238461843306</v>
      </c>
      <c r="D2422" s="2">
        <f>MACD!E2422</f>
        <v>0.1198800011696326</v>
      </c>
      <c r="E2422" s="2">
        <f>MACD!F2422</f>
        <v>0.10299379129531003</v>
      </c>
      <c r="F2422" s="2">
        <f>'Moving Avg'!D2422</f>
        <v>6.2358400000000005</v>
      </c>
      <c r="G2422" s="2">
        <f>'Moving Avg'!F2422</f>
        <v>6.4217649999999988</v>
      </c>
      <c r="H2422" s="2">
        <f>'Moving Avg'!G2422</f>
        <v>6.5670119999999965</v>
      </c>
      <c r="I2422" s="2">
        <f>'Moving Avg'!H2422</f>
        <v>6.1230464999999956</v>
      </c>
      <c r="J2422" s="6" t="str">
        <f>OBV!F2422</f>
        <v>BULLISH</v>
      </c>
      <c r="K2422" s="6" t="str">
        <f>OBV!G2422</f>
        <v>NEUTRAL</v>
      </c>
      <c r="L2422" s="6" t="str">
        <f>OBV!H2422</f>
        <v>CONFIRMED BULLISH</v>
      </c>
    </row>
    <row r="2423" spans="1:12" ht="13.5" x14ac:dyDescent="0.25">
      <c r="A2423" s="3">
        <f>RSI!A2423</f>
        <v>45533</v>
      </c>
      <c r="B2423" s="2">
        <f>RSI!B2423</f>
        <v>6.2603</v>
      </c>
      <c r="C2423" s="2">
        <f>RSI!I2423</f>
        <v>28.709371037711648</v>
      </c>
      <c r="D2423" s="2">
        <f>MACD!E2423</f>
        <v>0.12500656478268812</v>
      </c>
      <c r="E2423" s="2">
        <f>MACD!F2423</f>
        <v>0.10739634599278565</v>
      </c>
      <c r="F2423" s="2">
        <f>'Moving Avg'!D2423</f>
        <v>6.24526</v>
      </c>
      <c r="G2423" s="2">
        <f>'Moving Avg'!F2423</f>
        <v>6.405289999999999</v>
      </c>
      <c r="H2423" s="2">
        <f>'Moving Avg'!G2423</f>
        <v>6.5641879999999944</v>
      </c>
      <c r="I2423" s="2">
        <f>'Moving Avg'!H2423</f>
        <v>6.1278879999999951</v>
      </c>
      <c r="J2423" s="6" t="str">
        <f>OBV!F2423</f>
        <v>BULLISH</v>
      </c>
      <c r="K2423" s="6" t="str">
        <f>OBV!G2423</f>
        <v>NEUTRAL</v>
      </c>
      <c r="L2423" s="6" t="str">
        <f>OBV!H2423</f>
        <v>CONFIRMED BULLISH</v>
      </c>
    </row>
    <row r="2424" spans="1:12" ht="13.5" x14ac:dyDescent="0.25">
      <c r="A2424" s="3">
        <f>RSI!A2424</f>
        <v>45534</v>
      </c>
      <c r="B2424" s="2">
        <f>RSI!B2424</f>
        <v>6.2603</v>
      </c>
      <c r="C2424" s="2">
        <f>RSI!I2424</f>
        <v>28.709371037711634</v>
      </c>
      <c r="D2424" s="2">
        <f>MACD!E2424</f>
        <v>0.13028114807174695</v>
      </c>
      <c r="E2424" s="2">
        <f>MACD!F2424</f>
        <v>0.11197330640857792</v>
      </c>
      <c r="F2424" s="2">
        <f>'Moving Avg'!D2424</f>
        <v>6.2490199999999998</v>
      </c>
      <c r="G2424" s="2">
        <f>'Moving Avg'!F2424</f>
        <v>6.3888150000000001</v>
      </c>
      <c r="H2424" s="2">
        <f>'Moving Avg'!G2424</f>
        <v>6.561363999999994</v>
      </c>
      <c r="I2424" s="2">
        <f>'Moving Avg'!H2424</f>
        <v>6.1318474999999948</v>
      </c>
      <c r="J2424" s="6" t="str">
        <f>OBV!F2424</f>
        <v>BULLISH</v>
      </c>
      <c r="K2424" s="6" t="str">
        <f>OBV!G2424</f>
        <v>NEUTRAL</v>
      </c>
      <c r="L2424" s="6" t="str">
        <f>OBV!H2424</f>
        <v>CONFIRMED BULLISH</v>
      </c>
    </row>
    <row r="2425" spans="1:12" ht="13.5" x14ac:dyDescent="0.25">
      <c r="A2425" s="3">
        <f>RSI!A2425</f>
        <v>45537</v>
      </c>
      <c r="B2425" s="2">
        <f>RSI!B2425</f>
        <v>6.5332999999999997</v>
      </c>
      <c r="C2425" s="2">
        <f>RSI!I2425</f>
        <v>61.049653226934474</v>
      </c>
      <c r="D2425" s="2">
        <f>MACD!E2425</f>
        <v>0.11538936975893765</v>
      </c>
      <c r="E2425" s="2">
        <f>MACD!F2425</f>
        <v>0.11265651907864987</v>
      </c>
      <c r="F2425" s="2">
        <f>'Moving Avg'!D2425</f>
        <v>6.3073800000000002</v>
      </c>
      <c r="G2425" s="2">
        <f>'Moving Avg'!F2425</f>
        <v>6.3859900000000005</v>
      </c>
      <c r="H2425" s="2">
        <f>'Moving Avg'!G2425</f>
        <v>6.5602339999999932</v>
      </c>
      <c r="I2425" s="2">
        <f>'Moving Avg'!H2425</f>
        <v>6.1359814999999944</v>
      </c>
      <c r="J2425" s="6" t="str">
        <f>OBV!F2425</f>
        <v>BULLISH</v>
      </c>
      <c r="K2425" s="6" t="str">
        <f>OBV!G2425</f>
        <v>NEUTRAL</v>
      </c>
      <c r="L2425" s="6" t="str">
        <f>OBV!H2425</f>
        <v>CONFIRMED BULLISH</v>
      </c>
    </row>
    <row r="2426" spans="1:12" ht="13.5" x14ac:dyDescent="0.25">
      <c r="A2426" s="3">
        <f>RSI!A2426</f>
        <v>45538</v>
      </c>
      <c r="B2426" s="2">
        <f>RSI!B2426</f>
        <v>6.6557000000000004</v>
      </c>
      <c r="C2426" s="2">
        <f>RSI!I2426</f>
        <v>68.048230041807983</v>
      </c>
      <c r="D2426" s="2">
        <f>MACD!E2426</f>
        <v>4.9450348348516471E-2</v>
      </c>
      <c r="E2426" s="2">
        <f>MACD!F2426</f>
        <v>0.1000152849326232</v>
      </c>
      <c r="F2426" s="2">
        <f>'Moving Avg'!D2426</f>
        <v>6.3902200000000002</v>
      </c>
      <c r="G2426" s="2">
        <f>'Moving Avg'!F2426</f>
        <v>6.3892849999999992</v>
      </c>
      <c r="H2426" s="2">
        <f>'Moving Avg'!G2426</f>
        <v>6.5615519999999936</v>
      </c>
      <c r="I2426" s="2">
        <f>'Moving Avg'!H2426</f>
        <v>6.1405949999999949</v>
      </c>
      <c r="J2426" s="6" t="str">
        <f>OBV!F2426</f>
        <v>BULLISH</v>
      </c>
      <c r="K2426" s="6" t="str">
        <f>OBV!G2426</f>
        <v>NEUTRAL</v>
      </c>
      <c r="L2426" s="6" t="str">
        <f>OBV!H2426</f>
        <v>CONFIRMED BULLISH</v>
      </c>
    </row>
    <row r="2427" spans="1:12" ht="13.5" x14ac:dyDescent="0.25">
      <c r="A2427" s="3">
        <f>RSI!A2427</f>
        <v>45539</v>
      </c>
      <c r="B2427" s="2">
        <f>RSI!B2427</f>
        <v>6.6557000000000004</v>
      </c>
      <c r="C2427" s="2">
        <f>RSI!I2427</f>
        <v>68.048230041807983</v>
      </c>
      <c r="D2427" s="2">
        <f>MACD!E2427</f>
        <v>-7.8175498886920991E-3</v>
      </c>
      <c r="E2427" s="2">
        <f>MACD!F2427</f>
        <v>7.8448717968360143E-2</v>
      </c>
      <c r="F2427" s="2">
        <f>'Moving Avg'!D2427</f>
        <v>6.4730599999999994</v>
      </c>
      <c r="G2427" s="2">
        <f>'Moving Avg'!F2427</f>
        <v>6.3949349999999994</v>
      </c>
      <c r="H2427" s="2">
        <f>'Moving Avg'!G2427</f>
        <v>6.5628699999999949</v>
      </c>
      <c r="I2427" s="2">
        <f>'Moving Avg'!H2427</f>
        <v>6.1452084999999954</v>
      </c>
      <c r="J2427" s="6" t="str">
        <f>OBV!F2427</f>
        <v>BULLISH</v>
      </c>
      <c r="K2427" s="6" t="str">
        <f>OBV!G2427</f>
        <v>NEUTRAL</v>
      </c>
      <c r="L2427" s="6" t="str">
        <f>OBV!H2427</f>
        <v>CONFIRMED BULLISH</v>
      </c>
    </row>
    <row r="2428" spans="1:12" ht="13.5" x14ac:dyDescent="0.25">
      <c r="A2428" s="3">
        <f>RSI!A2428</f>
        <v>45540</v>
      </c>
      <c r="B2428" s="2">
        <f>RSI!B2428</f>
        <v>6.6839000000000004</v>
      </c>
      <c r="C2428" s="2">
        <f>RSI!I2428</f>
        <v>69.511972884264267</v>
      </c>
      <c r="D2428" s="2">
        <f>MACD!E2428</f>
        <v>-5.9728096372103856E-2</v>
      </c>
      <c r="E2428" s="2">
        <f>MACD!F2428</f>
        <v>5.0813355100267354E-2</v>
      </c>
      <c r="F2428" s="2">
        <f>'Moving Avg'!D2428</f>
        <v>6.5577799999999993</v>
      </c>
      <c r="G2428" s="2">
        <f>'Moving Avg'!F2428</f>
        <v>6.4043449999999993</v>
      </c>
      <c r="H2428" s="2">
        <f>'Moving Avg'!G2428</f>
        <v>6.5651279999999952</v>
      </c>
      <c r="I2428" s="2">
        <f>'Moving Avg'!H2428</f>
        <v>6.1499629999999961</v>
      </c>
      <c r="J2428" s="6" t="str">
        <f>OBV!F2428</f>
        <v>BULLISH</v>
      </c>
      <c r="K2428" s="6" t="str">
        <f>OBV!G2428</f>
        <v>NEUTRAL</v>
      </c>
      <c r="L2428" s="6" t="str">
        <f>OBV!H2428</f>
        <v>CONFIRMED BULLISH</v>
      </c>
    </row>
    <row r="2429" spans="1:12" ht="13.5" x14ac:dyDescent="0.25">
      <c r="A2429" s="3">
        <f>RSI!A2429</f>
        <v>45541</v>
      </c>
      <c r="B2429" s="2">
        <f>RSI!B2429</f>
        <v>6.4957000000000003</v>
      </c>
      <c r="C2429" s="2">
        <f>RSI!I2429</f>
        <v>52.294152085721677</v>
      </c>
      <c r="D2429" s="2">
        <f>MACD!E2429</f>
        <v>-8.6787606051448307E-2</v>
      </c>
      <c r="E2429" s="2">
        <f>MACD!F2429</f>
        <v>2.3293162869924222E-2</v>
      </c>
      <c r="F2429" s="2">
        <f>'Moving Avg'!D2429</f>
        <v>6.6048600000000004</v>
      </c>
      <c r="G2429" s="2">
        <f>'Moving Avg'!F2429</f>
        <v>6.4043449999999993</v>
      </c>
      <c r="H2429" s="2">
        <f>'Moving Avg'!G2429</f>
        <v>6.5613639999999949</v>
      </c>
      <c r="I2429" s="2">
        <f>'Moving Avg'!H2429</f>
        <v>6.1538649999999953</v>
      </c>
      <c r="J2429" s="6" t="str">
        <f>OBV!F2429</f>
        <v>BULLISH</v>
      </c>
      <c r="K2429" s="6" t="str">
        <f>OBV!G2429</f>
        <v>NEUTRAL</v>
      </c>
      <c r="L2429" s="6" t="str">
        <f>OBV!H2429</f>
        <v>CONFIRMED BULLISH</v>
      </c>
    </row>
    <row r="2430" spans="1:12" ht="13.5" x14ac:dyDescent="0.25">
      <c r="A2430" s="3">
        <f>RSI!A2430</f>
        <v>45544</v>
      </c>
      <c r="B2430" s="2">
        <f>RSI!B2430</f>
        <v>6.4957000000000003</v>
      </c>
      <c r="C2430" s="2">
        <f>RSI!I2430</f>
        <v>52.294152085721684</v>
      </c>
      <c r="D2430" s="2">
        <f>MACD!E2430</f>
        <v>-0.10989591014721523</v>
      </c>
      <c r="E2430" s="2">
        <f>MACD!F2430</f>
        <v>-3.3446517335036681E-3</v>
      </c>
      <c r="F2430" s="2">
        <f>'Moving Avg'!D2430</f>
        <v>6.59734</v>
      </c>
      <c r="G2430" s="2">
        <f>'Moving Avg'!F2430</f>
        <v>6.4043449999999993</v>
      </c>
      <c r="H2430" s="2">
        <f>'Moving Avg'!G2430</f>
        <v>6.5557159999999968</v>
      </c>
      <c r="I2430" s="2">
        <f>'Moving Avg'!H2430</f>
        <v>6.1577669999999944</v>
      </c>
      <c r="J2430" s="6" t="str">
        <f>OBV!F2430</f>
        <v>BULLISH</v>
      </c>
      <c r="K2430" s="6" t="str">
        <f>OBV!G2430</f>
        <v>NEUTRAL</v>
      </c>
      <c r="L2430" s="6" t="str">
        <f>OBV!H2430</f>
        <v>BULLISH DIVERGENCE</v>
      </c>
    </row>
    <row r="2431" spans="1:12" ht="13.5" x14ac:dyDescent="0.25">
      <c r="A2431" s="3">
        <f>RSI!A2431</f>
        <v>45545</v>
      </c>
      <c r="B2431" s="2">
        <f>RSI!B2431</f>
        <v>6.4957000000000003</v>
      </c>
      <c r="C2431" s="2">
        <f>RSI!I2431</f>
        <v>52.294152085721684</v>
      </c>
      <c r="D2431" s="2">
        <f>MACD!E2431</f>
        <v>-0.12964519785589612</v>
      </c>
      <c r="E2431" s="2">
        <f>MACD!F2431</f>
        <v>-2.8604760957982162E-2</v>
      </c>
      <c r="F2431" s="2">
        <f>'Moving Avg'!D2431</f>
        <v>6.5653400000000008</v>
      </c>
      <c r="G2431" s="2">
        <f>'Moving Avg'!F2431</f>
        <v>6.405289999999999</v>
      </c>
      <c r="H2431" s="2">
        <f>'Moving Avg'!G2431</f>
        <v>6.5481859999999976</v>
      </c>
      <c r="I2431" s="2">
        <f>'Moving Avg'!H2431</f>
        <v>6.161624499999995</v>
      </c>
      <c r="J2431" s="6" t="str">
        <f>OBV!F2431</f>
        <v>BULLISH</v>
      </c>
      <c r="K2431" s="6" t="str">
        <f>OBV!G2431</f>
        <v>NEUTRAL</v>
      </c>
      <c r="L2431" s="6" t="str">
        <f>OBV!H2431</f>
        <v>BULLISH DIVERGENCE</v>
      </c>
    </row>
    <row r="2432" spans="1:12" ht="13.5" x14ac:dyDescent="0.25">
      <c r="A2432" s="3">
        <f>RSI!A2432</f>
        <v>45546</v>
      </c>
      <c r="B2432" s="2">
        <f>RSI!B2432</f>
        <v>6.4957000000000003</v>
      </c>
      <c r="C2432" s="2">
        <f>RSI!I2432</f>
        <v>52.294152085721684</v>
      </c>
      <c r="D2432" s="2">
        <f>MACD!E2432</f>
        <v>-0.14653771446120523</v>
      </c>
      <c r="E2432" s="2">
        <f>MACD!F2432</f>
        <v>-5.2191351658626775E-2</v>
      </c>
      <c r="F2432" s="2">
        <f>'Moving Avg'!D2432</f>
        <v>6.5333399999999999</v>
      </c>
      <c r="G2432" s="2">
        <f>'Moving Avg'!F2432</f>
        <v>6.4062349999999997</v>
      </c>
      <c r="H2432" s="2">
        <f>'Moving Avg'!G2432</f>
        <v>6.5406559999999976</v>
      </c>
      <c r="I2432" s="2">
        <f>'Moving Avg'!H2432</f>
        <v>6.1654819999999946</v>
      </c>
      <c r="J2432" s="6" t="str">
        <f>OBV!F2432</f>
        <v>BULLISH</v>
      </c>
      <c r="K2432" s="6" t="str">
        <f>OBV!G2432</f>
        <v>NEUTRAL</v>
      </c>
      <c r="L2432" s="6" t="str">
        <f>OBV!H2432</f>
        <v>BULLISH DIVERGENCE</v>
      </c>
    </row>
    <row r="2433" spans="1:12" ht="13.5" x14ac:dyDescent="0.25">
      <c r="A2433" s="3">
        <f>RSI!A2433</f>
        <v>45547</v>
      </c>
      <c r="B2433" s="2">
        <f>RSI!B2433</f>
        <v>6.4957000000000003</v>
      </c>
      <c r="C2433" s="2">
        <f>RSI!I2433</f>
        <v>52.294152085721684</v>
      </c>
      <c r="D2433" s="2">
        <f>MACD!E2433</f>
        <v>-0.15810720508404064</v>
      </c>
      <c r="E2433" s="2">
        <f>MACD!F2433</f>
        <v>-7.3374522343709558E-2</v>
      </c>
      <c r="F2433" s="2">
        <f>'Moving Avg'!D2433</f>
        <v>6.4957000000000011</v>
      </c>
      <c r="G2433" s="2">
        <f>'Moving Avg'!F2433</f>
        <v>6.4062349999999997</v>
      </c>
      <c r="H2433" s="2">
        <f>'Moving Avg'!G2433</f>
        <v>6.5331259999999984</v>
      </c>
      <c r="I2433" s="2">
        <f>'Moving Avg'!H2433</f>
        <v>6.1693394999999951</v>
      </c>
      <c r="J2433" s="6" t="str">
        <f>OBV!F2433</f>
        <v>BEARISH</v>
      </c>
      <c r="K2433" s="6" t="str">
        <f>OBV!G2433</f>
        <v>NEUTRAL</v>
      </c>
      <c r="L2433" s="6" t="str">
        <f>OBV!H2433</f>
        <v>CONFIRMED BEARISH</v>
      </c>
    </row>
    <row r="2434" spans="1:12" ht="13.5" x14ac:dyDescent="0.25">
      <c r="A2434" s="3">
        <f>RSI!A2434</f>
        <v>45548</v>
      </c>
      <c r="B2434" s="2">
        <f>RSI!B2434</f>
        <v>6.5898000000000003</v>
      </c>
      <c r="C2434" s="2">
        <f>RSI!I2434</f>
        <v>59.550599878853085</v>
      </c>
      <c r="D2434" s="2">
        <f>MACD!E2434</f>
        <v>-0.17502282075624365</v>
      </c>
      <c r="E2434" s="2">
        <f>MACD!F2434</f>
        <v>-9.3704182026216387E-2</v>
      </c>
      <c r="F2434" s="2">
        <f>'Moving Avg'!D2434</f>
        <v>6.5145200000000001</v>
      </c>
      <c r="G2434" s="2">
        <f>'Moving Avg'!F2434</f>
        <v>6.4109399999999992</v>
      </c>
      <c r="H2434" s="2">
        <f>'Moving Avg'!G2434</f>
        <v>6.5274779999999994</v>
      </c>
      <c r="I2434" s="2">
        <f>'Moving Avg'!H2434</f>
        <v>6.1736674999999961</v>
      </c>
      <c r="J2434" s="6" t="str">
        <f>OBV!F2434</f>
        <v>BULLISH</v>
      </c>
      <c r="K2434" s="6" t="str">
        <f>OBV!G2434</f>
        <v>NEUTRAL</v>
      </c>
      <c r="L2434" s="6" t="str">
        <f>OBV!H2434</f>
        <v>CONFIRMED BULLISH</v>
      </c>
    </row>
    <row r="2435" spans="1:12" ht="13.5" x14ac:dyDescent="0.25">
      <c r="A2435" s="3">
        <f>RSI!A2435</f>
        <v>45551</v>
      </c>
      <c r="B2435" s="2">
        <f>RSI!B2435</f>
        <v>6.4957000000000003</v>
      </c>
      <c r="C2435" s="2">
        <f>RSI!I2435</f>
        <v>51.168715695383725</v>
      </c>
      <c r="D2435" s="2">
        <f>MACD!E2435</f>
        <v>-0.1410658493227146</v>
      </c>
      <c r="E2435" s="2">
        <f>MACD!F2435</f>
        <v>-0.10317651548551604</v>
      </c>
      <c r="F2435" s="2">
        <f>'Moving Avg'!D2435</f>
        <v>6.5145200000000001</v>
      </c>
      <c r="G2435" s="2">
        <f>'Moving Avg'!F2435</f>
        <v>6.4109399999999992</v>
      </c>
      <c r="H2435" s="2">
        <f>'Moving Avg'!G2435</f>
        <v>6.5199480000000003</v>
      </c>
      <c r="I2435" s="2">
        <f>'Moving Avg'!H2435</f>
        <v>6.1775694999999953</v>
      </c>
      <c r="J2435" s="6" t="str">
        <f>OBV!F2435</f>
        <v>BULLISH</v>
      </c>
      <c r="K2435" s="6" t="str">
        <f>OBV!G2435</f>
        <v>NEUTRAL</v>
      </c>
      <c r="L2435" s="6" t="str">
        <f>OBV!H2435</f>
        <v>NEUTRAL</v>
      </c>
    </row>
    <row r="2436" spans="1:12" ht="13.5" x14ac:dyDescent="0.25">
      <c r="A2436" s="3">
        <f>RSI!A2436</f>
        <v>45552</v>
      </c>
      <c r="B2436" s="2">
        <f>RSI!B2436</f>
        <v>6.4957000000000003</v>
      </c>
      <c r="C2436" s="2">
        <f>RSI!I2436</f>
        <v>51.168715695383725</v>
      </c>
      <c r="D2436" s="2">
        <f>MACD!E2436</f>
        <v>-9.35945372386362E-2</v>
      </c>
      <c r="E2436" s="2">
        <f>MACD!F2436</f>
        <v>-0.10126011983614007</v>
      </c>
      <c r="F2436" s="2">
        <f>'Moving Avg'!D2436</f>
        <v>6.5145200000000001</v>
      </c>
      <c r="G2436" s="2">
        <f>'Moving Avg'!F2436</f>
        <v>6.4250649999999991</v>
      </c>
      <c r="H2436" s="2">
        <f>'Moving Avg'!G2436</f>
        <v>6.5124180000000003</v>
      </c>
      <c r="I2436" s="2">
        <f>'Moving Avg'!H2436</f>
        <v>6.1814714999999953</v>
      </c>
      <c r="J2436" s="6" t="str">
        <f>OBV!F2436</f>
        <v>BULLISH</v>
      </c>
      <c r="K2436" s="6" t="str">
        <f>OBV!G2436</f>
        <v>NEUTRAL</v>
      </c>
      <c r="L2436" s="6" t="str">
        <f>OBV!H2436</f>
        <v>NEUTRAL</v>
      </c>
    </row>
    <row r="2437" spans="1:12" ht="13.5" x14ac:dyDescent="0.25">
      <c r="A2437" s="3">
        <f>RSI!A2437</f>
        <v>45553</v>
      </c>
      <c r="B2437" s="2">
        <f>RSI!B2437</f>
        <v>6.4957000000000003</v>
      </c>
      <c r="C2437" s="2">
        <f>RSI!I2437</f>
        <v>51.168715695383717</v>
      </c>
      <c r="D2437" s="2">
        <f>MACD!E2437</f>
        <v>-5.3511947574601315E-2</v>
      </c>
      <c r="E2437" s="2">
        <f>MACD!F2437</f>
        <v>-9.1710485383832321E-2</v>
      </c>
      <c r="F2437" s="2">
        <f>'Moving Avg'!D2437</f>
        <v>6.5145200000000001</v>
      </c>
      <c r="G2437" s="2">
        <f>'Moving Avg'!F2437</f>
        <v>6.4391900000000009</v>
      </c>
      <c r="H2437" s="2">
        <f>'Moving Avg'!G2437</f>
        <v>6.5109119999999994</v>
      </c>
      <c r="I2437" s="2">
        <f>'Moving Avg'!H2437</f>
        <v>6.1854174999999953</v>
      </c>
      <c r="J2437" s="6" t="str">
        <f>OBV!F2437</f>
        <v>BULLISH</v>
      </c>
      <c r="K2437" s="6" t="str">
        <f>OBV!G2437</f>
        <v>NEUTRAL</v>
      </c>
      <c r="L2437" s="6" t="str">
        <f>OBV!H2437</f>
        <v>NEUTRAL</v>
      </c>
    </row>
    <row r="2438" spans="1:12" ht="13.5" x14ac:dyDescent="0.25">
      <c r="A2438" s="3">
        <f>RSI!A2438</f>
        <v>45554</v>
      </c>
      <c r="B2438" s="2">
        <f>RSI!B2438</f>
        <v>6.4957000000000003</v>
      </c>
      <c r="C2438" s="2">
        <f>RSI!I2438</f>
        <v>51.168715695383725</v>
      </c>
      <c r="D2438" s="2">
        <f>MACD!E2438</f>
        <v>-1.5336563107626766E-2</v>
      </c>
      <c r="E2438" s="2">
        <f>MACD!F2438</f>
        <v>-7.6435700928591213E-2</v>
      </c>
      <c r="F2438" s="2">
        <f>'Moving Avg'!D2438</f>
        <v>6.5145200000000001</v>
      </c>
      <c r="G2438" s="2">
        <f>'Moving Avg'!F2438</f>
        <v>6.4533150000000008</v>
      </c>
      <c r="H2438" s="2">
        <f>'Moving Avg'!G2438</f>
        <v>6.5090300000000001</v>
      </c>
      <c r="I2438" s="2">
        <f>'Moving Avg'!H2438</f>
        <v>6.1893634999999962</v>
      </c>
      <c r="J2438" s="6" t="str">
        <f>OBV!F2438</f>
        <v>BULLISH</v>
      </c>
      <c r="K2438" s="6" t="str">
        <f>OBV!G2438</f>
        <v>NEUTRAL</v>
      </c>
      <c r="L2438" s="6" t="str">
        <f>OBV!H2438</f>
        <v>NEUTRAL</v>
      </c>
    </row>
    <row r="2439" spans="1:12" ht="13.5" x14ac:dyDescent="0.25">
      <c r="A2439" s="3">
        <f>RSI!A2439</f>
        <v>45555</v>
      </c>
      <c r="B2439" s="2">
        <f>RSI!B2439</f>
        <v>6.4957000000000003</v>
      </c>
      <c r="C2439" s="2">
        <f>RSI!I2439</f>
        <v>51.168715695383717</v>
      </c>
      <c r="D2439" s="2">
        <f>MACD!E2439</f>
        <v>-1.2061415014041899E-2</v>
      </c>
      <c r="E2439" s="2">
        <f>MACD!F2439</f>
        <v>-6.3560843745681356E-2</v>
      </c>
      <c r="F2439" s="2">
        <f>'Moving Avg'!D2439</f>
        <v>6.4957000000000011</v>
      </c>
      <c r="G2439" s="2">
        <f>'Moving Avg'!F2439</f>
        <v>6.4660250000000001</v>
      </c>
      <c r="H2439" s="2">
        <f>'Moving Avg'!G2439</f>
        <v>6.5071479999999999</v>
      </c>
      <c r="I2439" s="2">
        <f>'Moving Avg'!H2439</f>
        <v>6.1933974999999952</v>
      </c>
      <c r="J2439" s="6" t="str">
        <f>OBV!F2439</f>
        <v>BEARISH</v>
      </c>
      <c r="K2439" s="6" t="str">
        <f>OBV!G2439</f>
        <v>NEUTRAL</v>
      </c>
      <c r="L2439" s="6" t="str">
        <f>OBV!H2439</f>
        <v>CONFIRMED BEARISH</v>
      </c>
    </row>
    <row r="2440" spans="1:12" ht="13.5" x14ac:dyDescent="0.25">
      <c r="A2440" s="3">
        <f>RSI!A2440</f>
        <v>45558</v>
      </c>
      <c r="B2440" s="2">
        <f>RSI!B2440</f>
        <v>6.4957000000000003</v>
      </c>
      <c r="C2440" s="2">
        <f>RSI!I2440</f>
        <v>51.168715695383725</v>
      </c>
      <c r="D2440" s="2">
        <f>MACD!E2440</f>
        <v>-9.3579637724685583E-3</v>
      </c>
      <c r="E2440" s="2">
        <f>MACD!F2440</f>
        <v>-5.2720267751038795E-2</v>
      </c>
      <c r="F2440" s="2">
        <f>'Moving Avg'!D2440</f>
        <v>6.4957000000000011</v>
      </c>
      <c r="G2440" s="2">
        <f>'Moving Avg'!F2440</f>
        <v>6.4787350000000004</v>
      </c>
      <c r="H2440" s="2">
        <f>'Moving Avg'!G2440</f>
        <v>6.5052660000000007</v>
      </c>
      <c r="I2440" s="2">
        <f>'Moving Avg'!H2440</f>
        <v>6.1969024999999958</v>
      </c>
      <c r="J2440" s="6" t="str">
        <f>OBV!F2440</f>
        <v>NEUTRAL</v>
      </c>
      <c r="K2440" s="6" t="str">
        <f>OBV!G2440</f>
        <v>NEUTRAL</v>
      </c>
      <c r="L2440" s="6" t="str">
        <f>OBV!H2440</f>
        <v>NEUTRAL</v>
      </c>
    </row>
    <row r="2441" spans="1:12" ht="13.5" x14ac:dyDescent="0.25">
      <c r="A2441" s="3">
        <f>RSI!A2441</f>
        <v>45559</v>
      </c>
      <c r="B2441" s="2">
        <f>RSI!B2441</f>
        <v>6.3921000000000001</v>
      </c>
      <c r="C2441" s="2">
        <f>RSI!I2441</f>
        <v>41.207543032518515</v>
      </c>
      <c r="D2441" s="2">
        <f>MACD!E2441</f>
        <v>5.4084234297935296E-4</v>
      </c>
      <c r="E2441" s="2">
        <f>MACD!F2441</f>
        <v>-4.2068045732235167E-2</v>
      </c>
      <c r="F2441" s="2">
        <f>'Moving Avg'!D2441</f>
        <v>6.4749800000000004</v>
      </c>
      <c r="G2441" s="2">
        <f>'Moving Avg'!F2441</f>
        <v>6.4862650000000004</v>
      </c>
      <c r="H2441" s="2">
        <f>'Moving Avg'!G2441</f>
        <v>6.5013120000000004</v>
      </c>
      <c r="I2441" s="2">
        <f>'Moving Avg'!H2441</f>
        <v>6.1999334999999967</v>
      </c>
      <c r="J2441" s="6" t="str">
        <f>OBV!F2441</f>
        <v>BEARISH</v>
      </c>
      <c r="K2441" s="6" t="str">
        <f>OBV!G2441</f>
        <v>NEUTRAL</v>
      </c>
      <c r="L2441" s="6" t="str">
        <f>OBV!H2441</f>
        <v>CONFIRMED BEARISH</v>
      </c>
    </row>
    <row r="2442" spans="1:12" ht="13.5" x14ac:dyDescent="0.25">
      <c r="A2442" s="3">
        <f>RSI!A2442</f>
        <v>45560</v>
      </c>
      <c r="B2442" s="2">
        <f>RSI!B2442</f>
        <v>6.4957000000000003</v>
      </c>
      <c r="C2442" s="2">
        <f>RSI!I2442</f>
        <v>51.397051826890554</v>
      </c>
      <c r="D2442" s="2">
        <f>MACD!E2442</f>
        <v>1.7967064808033228E-3</v>
      </c>
      <c r="E2442" s="2">
        <f>MACD!F2442</f>
        <v>-3.3295095289627472E-2</v>
      </c>
      <c r="F2442" s="2">
        <f>'Moving Avg'!D2442</f>
        <v>6.4749800000000004</v>
      </c>
      <c r="G2442" s="2">
        <f>'Moving Avg'!F2442</f>
        <v>6.4989749999999997</v>
      </c>
      <c r="H2442" s="2">
        <f>'Moving Avg'!G2442</f>
        <v>6.4975480000000001</v>
      </c>
      <c r="I2442" s="2">
        <f>'Moving Avg'!H2442</f>
        <v>6.2034824999999962</v>
      </c>
      <c r="J2442" s="6" t="str">
        <f>OBV!F2442</f>
        <v>BULLISH</v>
      </c>
      <c r="K2442" s="6" t="str">
        <f>OBV!G2442</f>
        <v>NEUTRAL</v>
      </c>
      <c r="L2442" s="6" t="str">
        <f>OBV!H2442</f>
        <v>NEUTRAL</v>
      </c>
    </row>
    <row r="2443" spans="1:12" ht="13.5" x14ac:dyDescent="0.25">
      <c r="A2443" s="3">
        <f>RSI!A2443</f>
        <v>45561</v>
      </c>
      <c r="B2443" s="2">
        <f>RSI!B2443</f>
        <v>6.6650999999999998</v>
      </c>
      <c r="C2443" s="2">
        <f>RSI!I2443</f>
        <v>62.761776658237949</v>
      </c>
      <c r="D2443" s="2">
        <f>MACD!E2443</f>
        <v>-9.787977815554072E-3</v>
      </c>
      <c r="E2443" s="2">
        <f>MACD!F2443</f>
        <v>-2.8593671794812793E-2</v>
      </c>
      <c r="F2443" s="2">
        <f>'Moving Avg'!D2443</f>
        <v>6.5088600000000003</v>
      </c>
      <c r="G2443" s="2">
        <f>'Moving Avg'!F2443</f>
        <v>6.519215</v>
      </c>
      <c r="H2443" s="2">
        <f>'Moving Avg'!G2443</f>
        <v>6.4971720000000008</v>
      </c>
      <c r="I2443" s="2">
        <f>'Moving Avg'!H2443</f>
        <v>6.2073934999999958</v>
      </c>
      <c r="J2443" s="6" t="str">
        <f>OBV!F2443</f>
        <v>BULLISH</v>
      </c>
      <c r="K2443" s="6" t="str">
        <f>OBV!G2443</f>
        <v>NEUTRAL</v>
      </c>
      <c r="L2443" s="6" t="str">
        <f>OBV!H2443</f>
        <v>CONFIRMED BULLISH</v>
      </c>
    </row>
    <row r="2444" spans="1:12" ht="13.5" x14ac:dyDescent="0.25">
      <c r="A2444" s="3">
        <f>RSI!A2444</f>
        <v>45562</v>
      </c>
      <c r="B2444" s="2">
        <f>RSI!B2444</f>
        <v>6.6745000000000001</v>
      </c>
      <c r="C2444" s="2">
        <f>RSI!I2444</f>
        <v>63.274942716981826</v>
      </c>
      <c r="D2444" s="2">
        <f>MACD!E2444</f>
        <v>-6.9026110640892924E-3</v>
      </c>
      <c r="E2444" s="2">
        <f>MACD!F2444</f>
        <v>-2.4255459648668095E-2</v>
      </c>
      <c r="F2444" s="2">
        <f>'Moving Avg'!D2444</f>
        <v>6.5446200000000001</v>
      </c>
      <c r="G2444" s="2">
        <f>'Moving Avg'!F2444</f>
        <v>6.5399249999999993</v>
      </c>
      <c r="H2444" s="2">
        <f>'Moving Avg'!G2444</f>
        <v>6.4969840000000012</v>
      </c>
      <c r="I2444" s="2">
        <f>'Moving Avg'!H2444</f>
        <v>6.2113514999999975</v>
      </c>
      <c r="J2444" s="6" t="str">
        <f>OBV!F2444</f>
        <v>BULLISH</v>
      </c>
      <c r="K2444" s="6" t="str">
        <f>OBV!G2444</f>
        <v>NEUTRAL</v>
      </c>
      <c r="L2444" s="6" t="str">
        <f>OBV!H2444</f>
        <v>CONFIRMED BULLISH</v>
      </c>
    </row>
    <row r="2445" spans="1:12" ht="13.5" x14ac:dyDescent="0.25">
      <c r="A2445" s="3">
        <f>RSI!A2445</f>
        <v>45565</v>
      </c>
      <c r="B2445" s="2">
        <f>RSI!B2445</f>
        <v>6.6745000000000001</v>
      </c>
      <c r="C2445" s="2">
        <f>RSI!I2445</f>
        <v>63.274942716981826</v>
      </c>
      <c r="D2445" s="2">
        <f>MACD!E2445</f>
        <v>-2.0005499095687718E-2</v>
      </c>
      <c r="E2445" s="2">
        <f>MACD!F2445</f>
        <v>-2.340546753807202E-2</v>
      </c>
      <c r="F2445" s="2">
        <f>'Moving Avg'!D2445</f>
        <v>6.5803800000000008</v>
      </c>
      <c r="G2445" s="2">
        <f>'Moving Avg'!F2445</f>
        <v>6.5469849999999994</v>
      </c>
      <c r="H2445" s="2">
        <f>'Moving Avg'!G2445</f>
        <v>6.4967960000000016</v>
      </c>
      <c r="I2445" s="2">
        <f>'Moving Avg'!H2445</f>
        <v>6.2153094999999983</v>
      </c>
      <c r="J2445" s="6" t="str">
        <f>OBV!F2445</f>
        <v>BULLISH</v>
      </c>
      <c r="K2445" s="6" t="str">
        <f>OBV!G2445</f>
        <v>NEUTRAL</v>
      </c>
      <c r="L2445" s="6" t="str">
        <f>OBV!H2445</f>
        <v>CONFIRMED BULLISH</v>
      </c>
    </row>
    <row r="2446" spans="1:12" ht="13.5" x14ac:dyDescent="0.25">
      <c r="A2446" s="3">
        <f>RSI!A2446</f>
        <v>45566</v>
      </c>
      <c r="B2446" s="2">
        <f>RSI!B2446</f>
        <v>6.6745000000000001</v>
      </c>
      <c r="C2446" s="2">
        <f>RSI!I2446</f>
        <v>63.274942716981826</v>
      </c>
      <c r="D2446" s="2">
        <f>MACD!E2446</f>
        <v>-3.2080918503968547E-2</v>
      </c>
      <c r="E2446" s="2">
        <f>MACD!F2446</f>
        <v>-2.5140557731251328E-2</v>
      </c>
      <c r="F2446" s="2">
        <f>'Moving Avg'!D2446</f>
        <v>6.6368600000000004</v>
      </c>
      <c r="G2446" s="2">
        <f>'Moving Avg'!F2446</f>
        <v>6.5479249999999993</v>
      </c>
      <c r="H2446" s="2">
        <f>'Moving Avg'!G2446</f>
        <v>6.496608000000001</v>
      </c>
      <c r="I2446" s="2">
        <f>'Moving Avg'!H2446</f>
        <v>6.219399499999998</v>
      </c>
      <c r="J2446" s="6" t="str">
        <f>OBV!F2446</f>
        <v>BULLISH</v>
      </c>
      <c r="K2446" s="6" t="str">
        <f>OBV!G2446</f>
        <v>NEUTRAL</v>
      </c>
      <c r="L2446" s="6" t="str">
        <f>OBV!H2446</f>
        <v>CONFIRMED BULLISH</v>
      </c>
    </row>
    <row r="2447" spans="1:12" ht="13.5" x14ac:dyDescent="0.25">
      <c r="A2447" s="3">
        <f>RSI!A2447</f>
        <v>45567</v>
      </c>
      <c r="B2447" s="2">
        <f>RSI!B2447</f>
        <v>6.6745000000000001</v>
      </c>
      <c r="C2447" s="2">
        <f>RSI!I2447</f>
        <v>63.274942716981826</v>
      </c>
      <c r="D2447" s="2">
        <f>MACD!E2447</f>
        <v>-4.3213729510411802E-2</v>
      </c>
      <c r="E2447" s="2">
        <f>MACD!F2447</f>
        <v>-2.8755192087083423E-2</v>
      </c>
      <c r="F2447" s="2">
        <f>'Moving Avg'!D2447</f>
        <v>6.6726200000000002</v>
      </c>
      <c r="G2447" s="2">
        <f>'Moving Avg'!F2447</f>
        <v>6.5488649999999993</v>
      </c>
      <c r="H2447" s="2">
        <f>'Moving Avg'!G2447</f>
        <v>6.4983020000000025</v>
      </c>
      <c r="I2447" s="2">
        <f>'Moving Avg'!H2447</f>
        <v>6.2232690000000002</v>
      </c>
      <c r="J2447" s="6" t="str">
        <f>OBV!F2447</f>
        <v>BULLISH</v>
      </c>
      <c r="K2447" s="6" t="str">
        <f>OBV!G2447</f>
        <v>NEUTRAL</v>
      </c>
      <c r="L2447" s="6" t="str">
        <f>OBV!H2447</f>
        <v>CONFIRMED BULLISH</v>
      </c>
    </row>
    <row r="2448" spans="1:12" ht="13.5" x14ac:dyDescent="0.25">
      <c r="A2448" s="3">
        <f>RSI!A2448</f>
        <v>45568</v>
      </c>
      <c r="B2448" s="2">
        <f>RSI!B2448</f>
        <v>6.6745000000000001</v>
      </c>
      <c r="C2448" s="2">
        <f>RSI!I2448</f>
        <v>63.274942716981826</v>
      </c>
      <c r="D2448" s="2">
        <f>MACD!E2448</f>
        <v>-5.3481160019615004E-2</v>
      </c>
      <c r="E2448" s="2">
        <f>MACD!F2448</f>
        <v>-3.3700385673589739E-2</v>
      </c>
      <c r="F2448" s="2">
        <f>'Moving Avg'!D2448</f>
        <v>6.6745000000000001</v>
      </c>
      <c r="G2448" s="2">
        <f>'Moving Avg'!F2448</f>
        <v>6.5483949999999993</v>
      </c>
      <c r="H2448" s="2">
        <f>'Moving Avg'!G2448</f>
        <v>6.4999960000000021</v>
      </c>
      <c r="I2448" s="2">
        <f>'Moving Avg'!H2448</f>
        <v>6.2270945000000015</v>
      </c>
      <c r="J2448" s="6" t="str">
        <f>OBV!F2448</f>
        <v>BULLISH</v>
      </c>
      <c r="K2448" s="6" t="str">
        <f>OBV!G2448</f>
        <v>NEUTRAL</v>
      </c>
      <c r="L2448" s="6" t="str">
        <f>OBV!H2448</f>
        <v>CONFIRMED BULLISH</v>
      </c>
    </row>
    <row r="2449" spans="1:12" ht="13.5" x14ac:dyDescent="0.25">
      <c r="A2449" s="3">
        <f>RSI!A2449</f>
        <v>45569</v>
      </c>
      <c r="B2449" s="2">
        <f>RSI!B2449</f>
        <v>6.6745000000000001</v>
      </c>
      <c r="C2449" s="2">
        <f>RSI!I2449</f>
        <v>63.274942716981826</v>
      </c>
      <c r="D2449" s="2">
        <f>MACD!E2449</f>
        <v>-6.2953578110646724E-2</v>
      </c>
      <c r="E2449" s="2">
        <f>MACD!F2449</f>
        <v>-3.955102416100114E-2</v>
      </c>
      <c r="F2449" s="2">
        <f>'Moving Avg'!D2449</f>
        <v>6.6745000000000001</v>
      </c>
      <c r="G2449" s="2">
        <f>'Moving Avg'!F2449</f>
        <v>6.5573349999999992</v>
      </c>
      <c r="H2449" s="2">
        <f>'Moving Avg'!G2449</f>
        <v>6.5016900000000035</v>
      </c>
      <c r="I2449" s="2">
        <f>'Moving Avg'!H2449</f>
        <v>6.2304790000000025</v>
      </c>
      <c r="J2449" s="6" t="str">
        <f>OBV!F2449</f>
        <v>NEUTRAL</v>
      </c>
      <c r="K2449" s="6" t="str">
        <f>OBV!G2449</f>
        <v>NEUTRAL</v>
      </c>
      <c r="L2449" s="6" t="str">
        <f>OBV!H2449</f>
        <v>NEUTRAL</v>
      </c>
    </row>
    <row r="2450" spans="1:12" ht="13.5" x14ac:dyDescent="0.25">
      <c r="A2450" s="3">
        <f>RSI!A2450</f>
        <v>45572</v>
      </c>
      <c r="B2450" s="2">
        <f>RSI!B2450</f>
        <v>6.6839000000000004</v>
      </c>
      <c r="C2450" s="2">
        <f>RSI!I2450</f>
        <v>64.047805642909111</v>
      </c>
      <c r="D2450" s="2">
        <f>MACD!E2450</f>
        <v>-7.2391471736263036E-2</v>
      </c>
      <c r="E2450" s="2">
        <f>MACD!F2450</f>
        <v>-4.6119113676053522E-2</v>
      </c>
      <c r="F2450" s="2">
        <f>'Moving Avg'!D2450</f>
        <v>6.67638</v>
      </c>
      <c r="G2450" s="2">
        <f>'Moving Avg'!F2450</f>
        <v>6.5667449999999992</v>
      </c>
      <c r="H2450" s="2">
        <f>'Moving Avg'!G2450</f>
        <v>6.5035720000000028</v>
      </c>
      <c r="I2450" s="2">
        <f>'Moving Avg'!H2450</f>
        <v>6.2336020000000021</v>
      </c>
      <c r="J2450" s="6" t="str">
        <f>OBV!F2450</f>
        <v>BULLISH</v>
      </c>
      <c r="K2450" s="6" t="str">
        <f>OBV!G2450</f>
        <v>NEUTRAL</v>
      </c>
      <c r="L2450" s="6" t="str">
        <f>OBV!H2450</f>
        <v>CONFIRMED BULLISH</v>
      </c>
    </row>
    <row r="2451" spans="1:12" ht="13.5" x14ac:dyDescent="0.25">
      <c r="A2451" s="3">
        <f>RSI!A2451</f>
        <v>45573</v>
      </c>
      <c r="B2451" s="2">
        <f>RSI!B2451</f>
        <v>6.6745000000000001</v>
      </c>
      <c r="C2451" s="2">
        <f>RSI!I2451</f>
        <v>62.628433666413336</v>
      </c>
      <c r="D2451" s="2">
        <f>MACD!E2451</f>
        <v>-9.634775338896695E-2</v>
      </c>
      <c r="E2451" s="2">
        <f>MACD!F2451</f>
        <v>-5.6164841618636205E-2</v>
      </c>
      <c r="F2451" s="2">
        <f>'Moving Avg'!D2451</f>
        <v>6.67638</v>
      </c>
      <c r="G2451" s="2">
        <f>'Moving Avg'!F2451</f>
        <v>6.5756849999999982</v>
      </c>
      <c r="H2451" s="2">
        <f>'Moving Avg'!G2451</f>
        <v>6.5033840000000032</v>
      </c>
      <c r="I2451" s="2">
        <f>'Moving Avg'!H2451</f>
        <v>6.2369865000000031</v>
      </c>
      <c r="J2451" s="6" t="str">
        <f>OBV!F2451</f>
        <v>BEARISH</v>
      </c>
      <c r="K2451" s="6" t="str">
        <f>OBV!G2451</f>
        <v>NEUTRAL</v>
      </c>
      <c r="L2451" s="6" t="str">
        <f>OBV!H2451</f>
        <v>NEUTRAL</v>
      </c>
    </row>
    <row r="2452" spans="1:12" ht="13.5" x14ac:dyDescent="0.25">
      <c r="A2452" s="3">
        <f>RSI!A2452</f>
        <v>45574</v>
      </c>
      <c r="B2452" s="2">
        <f>RSI!B2452</f>
        <v>6.6839000000000004</v>
      </c>
      <c r="C2452" s="2">
        <f>RSI!I2452</f>
        <v>63.499547486073197</v>
      </c>
      <c r="D2452" s="2">
        <f>MACD!E2452</f>
        <v>-0.10199500820645468</v>
      </c>
      <c r="E2452" s="2">
        <f>MACD!F2452</f>
        <v>-6.5330874936199906E-2</v>
      </c>
      <c r="F2452" s="2">
        <f>'Moving Avg'!D2452</f>
        <v>6.6782599999999999</v>
      </c>
      <c r="G2452" s="2">
        <f>'Moving Avg'!F2452</f>
        <v>6.5850949999999981</v>
      </c>
      <c r="H2452" s="2">
        <f>'Moving Avg'!G2452</f>
        <v>6.5033840000000023</v>
      </c>
      <c r="I2452" s="2">
        <f>'Moving Avg'!H2452</f>
        <v>6.2400655000000027</v>
      </c>
      <c r="J2452" s="6" t="str">
        <f>OBV!F2452</f>
        <v>BULLISH</v>
      </c>
      <c r="K2452" s="6" t="str">
        <f>OBV!G2452</f>
        <v>NEUTRAL</v>
      </c>
      <c r="L2452" s="6" t="str">
        <f>OBV!H2452</f>
        <v>CONFIRMED BULLISH</v>
      </c>
    </row>
    <row r="2453" spans="1:12" ht="13.5" x14ac:dyDescent="0.25">
      <c r="A2453" s="3">
        <f>RSI!A2453</f>
        <v>45575</v>
      </c>
      <c r="B2453" s="2">
        <f>RSI!B2453</f>
        <v>6.7309999999999999</v>
      </c>
      <c r="C2453" s="2">
        <f>RSI!I2453</f>
        <v>67.577630739698023</v>
      </c>
      <c r="D2453" s="2">
        <f>MACD!E2453</f>
        <v>-8.4829239095294717E-2</v>
      </c>
      <c r="E2453" s="2">
        <f>MACD!F2453</f>
        <v>-6.9230547768018874E-2</v>
      </c>
      <c r="F2453" s="2">
        <f>'Moving Avg'!D2453</f>
        <v>6.6895600000000002</v>
      </c>
      <c r="G2453" s="2">
        <f>'Moving Avg'!F2453</f>
        <v>6.5968599999999977</v>
      </c>
      <c r="H2453" s="2">
        <f>'Moving Avg'!G2453</f>
        <v>6.5062080000000027</v>
      </c>
      <c r="I2453" s="2">
        <f>'Moving Avg'!H2453</f>
        <v>6.2437325000000037</v>
      </c>
      <c r="J2453" s="6" t="str">
        <f>OBV!F2453</f>
        <v>BULLISH</v>
      </c>
      <c r="K2453" s="6" t="str">
        <f>OBV!G2453</f>
        <v>NEUTRAL</v>
      </c>
      <c r="L2453" s="6" t="str">
        <f>OBV!H2453</f>
        <v>CONFIRMED BULLISH</v>
      </c>
    </row>
    <row r="2454" spans="1:12" ht="13.5" x14ac:dyDescent="0.25">
      <c r="A2454" s="3">
        <f>RSI!A2454</f>
        <v>45576</v>
      </c>
      <c r="B2454" s="2">
        <f>RSI!B2454</f>
        <v>6.7781000000000002</v>
      </c>
      <c r="C2454" s="2">
        <f>RSI!I2454</f>
        <v>71.05975829783236</v>
      </c>
      <c r="D2454" s="2">
        <f>MACD!E2454</f>
        <v>-7.3207291910252437E-2</v>
      </c>
      <c r="E2454" s="2">
        <f>MACD!F2454</f>
        <v>-7.0025896596465589E-2</v>
      </c>
      <c r="F2454" s="2">
        <f>'Moving Avg'!D2454</f>
        <v>6.71028</v>
      </c>
      <c r="G2454" s="2">
        <f>'Moving Avg'!F2454</f>
        <v>6.6062749999999983</v>
      </c>
      <c r="H2454" s="2">
        <f>'Moving Avg'!G2454</f>
        <v>6.5099740000000024</v>
      </c>
      <c r="I2454" s="2">
        <f>'Moving Avg'!H2454</f>
        <v>6.2481200000000028</v>
      </c>
      <c r="J2454" s="6" t="str">
        <f>OBV!F2454</f>
        <v>BULLISH</v>
      </c>
      <c r="K2454" s="6" t="str">
        <f>OBV!G2454</f>
        <v>NEUTRAL</v>
      </c>
      <c r="L2454" s="6" t="str">
        <f>OBV!H2454</f>
        <v>CONFIRMED BULLISH</v>
      </c>
    </row>
    <row r="2455" spans="1:12" ht="13.5" x14ac:dyDescent="0.25">
      <c r="A2455" s="3">
        <f>RSI!A2455</f>
        <v>45579</v>
      </c>
      <c r="B2455" s="2">
        <f>RSI!B2455</f>
        <v>6.7781000000000002</v>
      </c>
      <c r="C2455" s="2">
        <f>RSI!I2455</f>
        <v>71.05975829783236</v>
      </c>
      <c r="D2455" s="2">
        <f>MACD!E2455</f>
        <v>-6.4448133381683981E-2</v>
      </c>
      <c r="E2455" s="2">
        <f>MACD!F2455</f>
        <v>-6.891034395350927E-2</v>
      </c>
      <c r="F2455" s="2">
        <f>'Moving Avg'!D2455</f>
        <v>6.72912</v>
      </c>
      <c r="G2455" s="2">
        <f>'Moving Avg'!F2455</f>
        <v>6.6203949999999976</v>
      </c>
      <c r="H2455" s="2">
        <f>'Moving Avg'!G2455</f>
        <v>6.5137400000000012</v>
      </c>
      <c r="I2455" s="2">
        <f>'Moving Avg'!H2455</f>
        <v>6.2520225000000016</v>
      </c>
      <c r="J2455" s="6" t="str">
        <f>OBV!F2455</f>
        <v>BULLISH</v>
      </c>
      <c r="K2455" s="6" t="str">
        <f>OBV!G2455</f>
        <v>NEUTRAL</v>
      </c>
      <c r="L2455" s="6" t="str">
        <f>OBV!H2455</f>
        <v>CONFIRMED BULLISH</v>
      </c>
    </row>
    <row r="2456" spans="1:12" ht="13.5" x14ac:dyDescent="0.25">
      <c r="A2456" s="3">
        <f>RSI!A2456</f>
        <v>45581</v>
      </c>
      <c r="B2456" s="2">
        <f>RSI!B2456</f>
        <v>6.7781000000000002</v>
      </c>
      <c r="C2456" s="2">
        <f>RSI!I2456</f>
        <v>71.05975829783236</v>
      </c>
      <c r="D2456" s="2">
        <f>MACD!E2456</f>
        <v>-5.8031719909082291E-2</v>
      </c>
      <c r="E2456" s="2">
        <f>MACD!F2456</f>
        <v>-6.6734619144623877E-2</v>
      </c>
      <c r="F2456" s="2">
        <f>'Moving Avg'!D2456</f>
        <v>6.7498400000000007</v>
      </c>
      <c r="G2456" s="2">
        <f>'Moving Avg'!F2456</f>
        <v>6.6345149999999977</v>
      </c>
      <c r="H2456" s="2">
        <f>'Moving Avg'!G2456</f>
        <v>6.5175060000000009</v>
      </c>
      <c r="I2456" s="2">
        <f>'Moving Avg'!H2456</f>
        <v>6.2550430000000006</v>
      </c>
      <c r="J2456" s="6" t="str">
        <f>OBV!F2456</f>
        <v>BULLISH</v>
      </c>
      <c r="K2456" s="6" t="str">
        <f>OBV!G2456</f>
        <v>NEUTRAL</v>
      </c>
      <c r="L2456" s="6" t="str">
        <f>OBV!H2456</f>
        <v>CONFIRMED BULLISH</v>
      </c>
    </row>
    <row r="2457" spans="1:12" ht="13.5" x14ac:dyDescent="0.25">
      <c r="A2457" s="3">
        <f>RSI!A2457</f>
        <v>45582</v>
      </c>
      <c r="B2457" s="2">
        <f>RSI!B2457</f>
        <v>6.6839000000000004</v>
      </c>
      <c r="C2457" s="2">
        <f>RSI!I2457</f>
        <v>56.028564616115091</v>
      </c>
      <c r="D2457" s="2">
        <f>MACD!E2457</f>
        <v>-4.6546134197966715E-2</v>
      </c>
      <c r="E2457" s="2">
        <f>MACD!F2457</f>
        <v>-6.2696922155292448E-2</v>
      </c>
      <c r="F2457" s="2">
        <f>'Moving Avg'!D2457</f>
        <v>6.7498400000000007</v>
      </c>
      <c r="G2457" s="2">
        <f>'Moving Avg'!F2457</f>
        <v>6.6439249999999985</v>
      </c>
      <c r="H2457" s="2">
        <f>'Moving Avg'!G2457</f>
        <v>6.5203300000000004</v>
      </c>
      <c r="I2457" s="2">
        <f>'Moving Avg'!H2457</f>
        <v>6.2572839999999994</v>
      </c>
      <c r="J2457" s="6" t="str">
        <f>OBV!F2457</f>
        <v>BULLISH</v>
      </c>
      <c r="K2457" s="6" t="str">
        <f>OBV!G2457</f>
        <v>NEUTRAL</v>
      </c>
      <c r="L2457" s="6" t="str">
        <f>OBV!H2457</f>
        <v>NEUTRAL</v>
      </c>
    </row>
    <row r="2458" spans="1:12" ht="13.5" x14ac:dyDescent="0.25">
      <c r="A2458" s="3">
        <f>RSI!A2458</f>
        <v>45583</v>
      </c>
      <c r="B2458" s="2">
        <f>RSI!B2458</f>
        <v>6.6839000000000004</v>
      </c>
      <c r="C2458" s="2">
        <f>RSI!I2458</f>
        <v>56.028564616115084</v>
      </c>
      <c r="D2458" s="2">
        <f>MACD!E2458</f>
        <v>-3.712413816563398E-2</v>
      </c>
      <c r="E2458" s="2">
        <f>MACD!F2458</f>
        <v>-5.7582365357360756E-2</v>
      </c>
      <c r="F2458" s="2">
        <f>'Moving Avg'!D2458</f>
        <v>6.7404200000000003</v>
      </c>
      <c r="G2458" s="2">
        <f>'Moving Avg'!F2458</f>
        <v>6.6533349999999984</v>
      </c>
      <c r="H2458" s="2">
        <f>'Moving Avg'!G2458</f>
        <v>6.5240939999999989</v>
      </c>
      <c r="I2458" s="2">
        <f>'Moving Avg'!H2458</f>
        <v>6.2589515000000002</v>
      </c>
      <c r="J2458" s="6" t="str">
        <f>OBV!F2458</f>
        <v>BULLISH</v>
      </c>
      <c r="K2458" s="6" t="str">
        <f>OBV!G2458</f>
        <v>NEUTRAL</v>
      </c>
      <c r="L2458" s="6" t="str">
        <f>OBV!H2458</f>
        <v>BULLISH DIVERGENCE</v>
      </c>
    </row>
    <row r="2459" spans="1:12" ht="13.5" x14ac:dyDescent="0.25">
      <c r="A2459" s="3">
        <f>RSI!A2459</f>
        <v>45586</v>
      </c>
      <c r="B2459" s="2">
        <f>RSI!B2459</f>
        <v>6.7781000000000002</v>
      </c>
      <c r="C2459" s="2">
        <f>RSI!I2459</f>
        <v>64.690752089454747</v>
      </c>
      <c r="D2459" s="2">
        <f>MACD!E2459</f>
        <v>-3.6404065625593951E-2</v>
      </c>
      <c r="E2459" s="2">
        <f>MACD!F2459</f>
        <v>-5.3346705411007403E-2</v>
      </c>
      <c r="F2459" s="2">
        <f>'Moving Avg'!D2459</f>
        <v>6.7404200000000003</v>
      </c>
      <c r="G2459" s="2">
        <f>'Moving Avg'!F2459</f>
        <v>6.6674549999999986</v>
      </c>
      <c r="H2459" s="2">
        <f>'Moving Avg'!G2459</f>
        <v>6.5297419999999988</v>
      </c>
      <c r="I2459" s="2">
        <f>'Moving Avg'!H2459</f>
        <v>6.2617075000000009</v>
      </c>
      <c r="J2459" s="6" t="str">
        <f>OBV!F2459</f>
        <v>BULLISH</v>
      </c>
      <c r="K2459" s="6" t="str">
        <f>OBV!G2459</f>
        <v>NEUTRAL</v>
      </c>
      <c r="L2459" s="6" t="str">
        <f>OBV!H2459</f>
        <v>NEUTRAL</v>
      </c>
    </row>
    <row r="2460" spans="1:12" ht="13.5" x14ac:dyDescent="0.25">
      <c r="A2460" s="3">
        <f>RSI!A2460</f>
        <v>45587</v>
      </c>
      <c r="B2460" s="2">
        <f>RSI!B2460</f>
        <v>6.8533999999999997</v>
      </c>
      <c r="C2460" s="2">
        <f>RSI!I2460</f>
        <v>69.81042980461504</v>
      </c>
      <c r="D2460" s="2">
        <f>MACD!E2460</f>
        <v>-4.0737295793647377E-2</v>
      </c>
      <c r="E2460" s="2">
        <f>MACD!F2460</f>
        <v>-5.0824823487535399E-2</v>
      </c>
      <c r="F2460" s="2">
        <f>'Moving Avg'!D2460</f>
        <v>6.7554800000000004</v>
      </c>
      <c r="G2460" s="2">
        <f>'Moving Avg'!F2460</f>
        <v>6.6853399999999983</v>
      </c>
      <c r="H2460" s="2">
        <f>'Moving Avg'!G2460</f>
        <v>6.5368959999999996</v>
      </c>
      <c r="I2460" s="2">
        <f>'Moving Avg'!H2460</f>
        <v>6.2651045000000014</v>
      </c>
      <c r="J2460" s="6" t="str">
        <f>OBV!F2460</f>
        <v>BULLISH</v>
      </c>
      <c r="K2460" s="6" t="str">
        <f>OBV!G2460</f>
        <v>NEUTRAL</v>
      </c>
      <c r="L2460" s="6" t="str">
        <f>OBV!H2460</f>
        <v>CONFIRMED BULLISH</v>
      </c>
    </row>
    <row r="2461" spans="1:12" ht="13.5" x14ac:dyDescent="0.25">
      <c r="A2461" s="3">
        <f>RSI!A2461</f>
        <v>45588</v>
      </c>
      <c r="B2461" s="2">
        <f>RSI!B2461</f>
        <v>6.9664000000000001</v>
      </c>
      <c r="C2461" s="2">
        <f>RSI!I2461</f>
        <v>75.541675310337638</v>
      </c>
      <c r="D2461" s="2">
        <f>MACD!E2461</f>
        <v>-5.541618215558497E-2</v>
      </c>
      <c r="E2461" s="2">
        <f>MACD!F2461</f>
        <v>-5.1743095221145313E-2</v>
      </c>
      <c r="F2461" s="2">
        <f>'Moving Avg'!D2461</f>
        <v>6.7931399999999993</v>
      </c>
      <c r="G2461" s="2">
        <f>'Moving Avg'!F2461</f>
        <v>6.7140549999999974</v>
      </c>
      <c r="H2461" s="2">
        <f>'Moving Avg'!G2461</f>
        <v>6.5466879999999996</v>
      </c>
      <c r="I2461" s="2">
        <f>'Moving Avg'!H2461</f>
        <v>6.2690665000000001</v>
      </c>
      <c r="J2461" s="6" t="str">
        <f>OBV!F2461</f>
        <v>BULLISH</v>
      </c>
      <c r="K2461" s="6" t="str">
        <f>OBV!G2461</f>
        <v>NEUTRAL</v>
      </c>
      <c r="L2461" s="6" t="str">
        <f>OBV!H2461</f>
        <v>CONFIRMED BULLISH</v>
      </c>
    </row>
    <row r="2462" spans="1:12" ht="13.5" x14ac:dyDescent="0.25">
      <c r="A2462" s="3">
        <f>RSI!A2462</f>
        <v>45589</v>
      </c>
      <c r="B2462" s="2">
        <f>RSI!B2462</f>
        <v>7.0605000000000002</v>
      </c>
      <c r="C2462" s="2">
        <f>RSI!I2462</f>
        <v>79.099920590088587</v>
      </c>
      <c r="D2462" s="2">
        <f>MACD!E2462</f>
        <v>-7.5135922955899659E-2</v>
      </c>
      <c r="E2462" s="2">
        <f>MACD!F2462</f>
        <v>-5.6421660768096182E-2</v>
      </c>
      <c r="F2462" s="2">
        <f>'Moving Avg'!D2462</f>
        <v>6.8684600000000007</v>
      </c>
      <c r="G2462" s="2">
        <f>'Moving Avg'!F2462</f>
        <v>6.7422949999999968</v>
      </c>
      <c r="H2462" s="2">
        <f>'Moving Avg'!G2462</f>
        <v>6.5583619999999989</v>
      </c>
      <c r="I2462" s="2">
        <f>'Moving Avg'!H2462</f>
        <v>6.2734990000000019</v>
      </c>
      <c r="J2462" s="6" t="str">
        <f>OBV!F2462</f>
        <v>BULLISH</v>
      </c>
      <c r="K2462" s="6" t="str">
        <f>OBV!G2462</f>
        <v>NEUTRAL</v>
      </c>
      <c r="L2462" s="6" t="str">
        <f>OBV!H2462</f>
        <v>CONFIRMED BULLISH</v>
      </c>
    </row>
    <row r="2463" spans="1:12" ht="13.5" x14ac:dyDescent="0.25">
      <c r="A2463" s="3">
        <f>RSI!A2463</f>
        <v>45590</v>
      </c>
      <c r="B2463" s="2">
        <f>RSI!B2463</f>
        <v>7.0605000000000002</v>
      </c>
      <c r="C2463" s="2">
        <f>RSI!I2463</f>
        <v>79.099920590088587</v>
      </c>
      <c r="D2463" s="2">
        <f>MACD!E2463</f>
        <v>-8.6775196540694211E-2</v>
      </c>
      <c r="E2463" s="2">
        <f>MACD!F2463</f>
        <v>-6.2492367922615789E-2</v>
      </c>
      <c r="F2463" s="2">
        <f>'Moving Avg'!D2463</f>
        <v>6.9437799999999994</v>
      </c>
      <c r="G2463" s="2">
        <f>'Moving Avg'!F2463</f>
        <v>6.7620649999999971</v>
      </c>
      <c r="H2463" s="2">
        <f>'Moving Avg'!G2463</f>
        <v>6.5696579999999987</v>
      </c>
      <c r="I2463" s="2">
        <f>'Moving Avg'!H2463</f>
        <v>6.2779315000000011</v>
      </c>
      <c r="J2463" s="6" t="str">
        <f>OBV!F2463</f>
        <v>BULLISH</v>
      </c>
      <c r="K2463" s="6" t="str">
        <f>OBV!G2463</f>
        <v>NEUTRAL</v>
      </c>
      <c r="L2463" s="6" t="str">
        <f>OBV!H2463</f>
        <v>CONFIRMED BULLISH</v>
      </c>
    </row>
    <row r="2464" spans="1:12" ht="13.5" x14ac:dyDescent="0.25">
      <c r="A2464" s="3">
        <f>RSI!A2464</f>
        <v>45593</v>
      </c>
      <c r="B2464" s="2">
        <f>RSI!B2464</f>
        <v>7.0605000000000002</v>
      </c>
      <c r="C2464" s="2">
        <f>RSI!I2464</f>
        <v>79.099920590088573</v>
      </c>
      <c r="D2464" s="2">
        <f>MACD!E2464</f>
        <v>-9.1414226311792746E-2</v>
      </c>
      <c r="E2464" s="2">
        <f>MACD!F2464</f>
        <v>-6.8276739600451192E-2</v>
      </c>
      <c r="F2464" s="2">
        <f>'Moving Avg'!D2464</f>
        <v>7.0002599999999999</v>
      </c>
      <c r="G2464" s="2">
        <f>'Moving Avg'!F2464</f>
        <v>6.7813649999999983</v>
      </c>
      <c r="H2464" s="2">
        <f>'Moving Avg'!G2464</f>
        <v>6.5809539999999984</v>
      </c>
      <c r="I2464" s="2">
        <f>'Moving Avg'!H2464</f>
        <v>6.2823640000000021</v>
      </c>
      <c r="J2464" s="6" t="str">
        <f>OBV!F2464</f>
        <v>BULLISH</v>
      </c>
      <c r="K2464" s="6" t="str">
        <f>OBV!G2464</f>
        <v>NEUTRAL</v>
      </c>
      <c r="L2464" s="6" t="str">
        <f>OBV!H2464</f>
        <v>CONFIRMED BULLISH</v>
      </c>
    </row>
    <row r="2465" spans="1:12" ht="13.5" x14ac:dyDescent="0.25">
      <c r="A2465" s="3">
        <f>RSI!A2465</f>
        <v>45594</v>
      </c>
      <c r="B2465" s="2">
        <f>RSI!B2465</f>
        <v>7.1546000000000003</v>
      </c>
      <c r="C2465" s="2">
        <f>RSI!I2465</f>
        <v>82.313600742730628</v>
      </c>
      <c r="D2465" s="2">
        <f>MACD!E2465</f>
        <v>-0.10419564022006966</v>
      </c>
      <c r="E2465" s="2">
        <f>MACD!F2465</f>
        <v>-7.5460519724374883E-2</v>
      </c>
      <c r="F2465" s="2">
        <f>'Moving Avg'!D2465</f>
        <v>7.0605000000000002</v>
      </c>
      <c r="G2465" s="2">
        <f>'Moving Avg'!F2465</f>
        <v>6.8053699999999981</v>
      </c>
      <c r="H2465" s="2">
        <f>'Moving Avg'!G2465</f>
        <v>6.5941319999999983</v>
      </c>
      <c r="I2465" s="2">
        <f>'Moving Avg'!H2465</f>
        <v>6.2872670000000026</v>
      </c>
      <c r="J2465" s="6" t="str">
        <f>OBV!F2465</f>
        <v>BULLISH</v>
      </c>
      <c r="K2465" s="6" t="str">
        <f>OBV!G2465</f>
        <v>NEUTRAL</v>
      </c>
      <c r="L2465" s="6" t="str">
        <f>OBV!H2465</f>
        <v>CONFIRMED BULLISH</v>
      </c>
    </row>
    <row r="2466" spans="1:12" ht="13.5" x14ac:dyDescent="0.25">
      <c r="A2466" s="3">
        <f>RSI!A2466</f>
        <v>45595</v>
      </c>
      <c r="B2466" s="2">
        <f>RSI!B2466</f>
        <v>7.2958999999999996</v>
      </c>
      <c r="C2466" s="2">
        <f>RSI!I2466</f>
        <v>85.835605577802198</v>
      </c>
      <c r="D2466" s="2">
        <f>MACD!E2466</f>
        <v>-0.12777941874968679</v>
      </c>
      <c r="E2466" s="2">
        <f>MACD!F2466</f>
        <v>-8.5924299529437267E-2</v>
      </c>
      <c r="F2466" s="2">
        <f>'Moving Avg'!D2466</f>
        <v>7.1264000000000012</v>
      </c>
      <c r="G2466" s="2">
        <f>'Moving Avg'!F2466</f>
        <v>6.8364399999999987</v>
      </c>
      <c r="H2466" s="2">
        <f>'Moving Avg'!G2466</f>
        <v>6.6157859999999991</v>
      </c>
      <c r="I2466" s="2">
        <f>'Moving Avg'!H2466</f>
        <v>6.2928765000000029</v>
      </c>
      <c r="J2466" s="6" t="str">
        <f>OBV!F2466</f>
        <v>BULLISH</v>
      </c>
      <c r="K2466" s="6" t="str">
        <f>OBV!G2466</f>
        <v>NEUTRAL</v>
      </c>
      <c r="L2466" s="6" t="str">
        <f>OBV!H2466</f>
        <v>CONFIRMED BULLISH</v>
      </c>
    </row>
    <row r="2467" spans="1:12" ht="13.5" x14ac:dyDescent="0.25">
      <c r="A2467" s="3">
        <f>RSI!A2467</f>
        <v>45596</v>
      </c>
      <c r="B2467" s="2">
        <f>RSI!B2467</f>
        <v>7.2958999999999996</v>
      </c>
      <c r="C2467" s="2">
        <f>RSI!I2467</f>
        <v>85.835605577802198</v>
      </c>
      <c r="D2467" s="2">
        <f>MACD!E2467</f>
        <v>-0.16519372479141392</v>
      </c>
      <c r="E2467" s="2">
        <f>MACD!F2467</f>
        <v>-0.1017781845818326</v>
      </c>
      <c r="F2467" s="2">
        <f>'Moving Avg'!D2467</f>
        <v>7.1734800000000005</v>
      </c>
      <c r="G2467" s="2">
        <f>'Moving Avg'!F2467</f>
        <v>6.8675099999999984</v>
      </c>
      <c r="H2467" s="2">
        <f>'Moving Avg'!G2467</f>
        <v>6.6374400000000007</v>
      </c>
      <c r="I2467" s="2">
        <f>'Moving Avg'!H2467</f>
        <v>6.299632500000004</v>
      </c>
      <c r="J2467" s="6" t="str">
        <f>OBV!F2467</f>
        <v>BULLISH</v>
      </c>
      <c r="K2467" s="6" t="str">
        <f>OBV!G2467</f>
        <v>NEUTRAL</v>
      </c>
      <c r="L2467" s="6" t="str">
        <f>OBV!H2467</f>
        <v>CONFIRMED BULLISH</v>
      </c>
    </row>
    <row r="2468" spans="1:12" ht="13.5" x14ac:dyDescent="0.25">
      <c r="A2468" s="3">
        <f>RSI!A2468</f>
        <v>45597</v>
      </c>
      <c r="B2468" s="2">
        <f>RSI!B2468</f>
        <v>7.2864000000000004</v>
      </c>
      <c r="C2468" s="2">
        <f>RSI!I2468</f>
        <v>84.523172632920563</v>
      </c>
      <c r="D2468" s="2">
        <f>MACD!E2468</f>
        <v>-0.1988950332310413</v>
      </c>
      <c r="E2468" s="2">
        <f>MACD!F2468</f>
        <v>-0.12120155431167434</v>
      </c>
      <c r="F2468" s="2">
        <f>'Moving Avg'!D2468</f>
        <v>7.2186599999999999</v>
      </c>
      <c r="G2468" s="2">
        <f>'Moving Avg'!F2468</f>
        <v>6.898105000000001</v>
      </c>
      <c r="H2468" s="2">
        <f>'Moving Avg'!G2468</f>
        <v>6.6589039999999997</v>
      </c>
      <c r="I2468" s="2">
        <f>'Moving Avg'!H2468</f>
        <v>6.3060765000000041</v>
      </c>
      <c r="J2468" s="6" t="str">
        <f>OBV!F2468</f>
        <v>BULLISH</v>
      </c>
      <c r="K2468" s="6" t="str">
        <f>OBV!G2468</f>
        <v>NEUTRAL</v>
      </c>
      <c r="L2468" s="6" t="str">
        <f>OBV!H2468</f>
        <v>CONFIRMED BULLISH</v>
      </c>
    </row>
    <row r="2469" spans="1:12" ht="13.5" x14ac:dyDescent="0.25">
      <c r="A2469" s="3">
        <f>RSI!A2469</f>
        <v>45600</v>
      </c>
      <c r="B2469" s="2">
        <f>RSI!B2469</f>
        <v>7.0605000000000002</v>
      </c>
      <c r="C2469" s="2">
        <f>RSI!I2469</f>
        <v>60.740316542341802</v>
      </c>
      <c r="D2469" s="2">
        <f>MACD!E2469</f>
        <v>-0.19867303804008252</v>
      </c>
      <c r="E2469" s="2">
        <f>MACD!F2469</f>
        <v>-0.13669585105735599</v>
      </c>
      <c r="F2469" s="2">
        <f>'Moving Avg'!D2469</f>
        <v>7.2186599999999999</v>
      </c>
      <c r="G2469" s="2">
        <f>'Moving Avg'!F2469</f>
        <v>6.9174049999999996</v>
      </c>
      <c r="H2469" s="2">
        <f>'Moving Avg'!G2469</f>
        <v>6.6752840000000004</v>
      </c>
      <c r="I2469" s="2">
        <f>'Moving Avg'!H2469</f>
        <v>6.311391000000004</v>
      </c>
      <c r="J2469" s="6" t="str">
        <f>OBV!F2469</f>
        <v>BULLISH</v>
      </c>
      <c r="K2469" s="6" t="str">
        <f>OBV!G2469</f>
        <v>NEUTRAL</v>
      </c>
      <c r="L2469" s="6" t="str">
        <f>OBV!H2469</f>
        <v>NEUTRAL</v>
      </c>
    </row>
    <row r="2470" spans="1:12" ht="13.5" x14ac:dyDescent="0.25">
      <c r="A2470" s="3">
        <f>RSI!A2470</f>
        <v>45601</v>
      </c>
      <c r="B2470" s="2">
        <f>RSI!B2470</f>
        <v>7.0133999999999999</v>
      </c>
      <c r="C2470" s="2">
        <f>RSI!I2470</f>
        <v>57.130809018594519</v>
      </c>
      <c r="D2470" s="2">
        <f>MACD!E2470</f>
        <v>-0.18437975932306205</v>
      </c>
      <c r="E2470" s="2">
        <f>MACD!F2470</f>
        <v>-0.14623263271049719</v>
      </c>
      <c r="F2470" s="2">
        <f>'Moving Avg'!D2470</f>
        <v>7.1904200000000005</v>
      </c>
      <c r="G2470" s="2">
        <f>'Moving Avg'!F2470</f>
        <v>6.9338800000000003</v>
      </c>
      <c r="H2470" s="2">
        <f>'Moving Avg'!G2470</f>
        <v>6.6907219999999992</v>
      </c>
      <c r="I2470" s="2">
        <f>'Moving Avg'!H2470</f>
        <v>6.3156320000000052</v>
      </c>
      <c r="J2470" s="6" t="str">
        <f>OBV!F2470</f>
        <v>BEARISH</v>
      </c>
      <c r="K2470" s="6" t="str">
        <f>OBV!G2470</f>
        <v>NEUTRAL</v>
      </c>
      <c r="L2470" s="6" t="str">
        <f>OBV!H2470</f>
        <v>CONFIRMED BEARISH</v>
      </c>
    </row>
    <row r="2471" spans="1:12" ht="13.5" x14ac:dyDescent="0.25">
      <c r="A2471" s="3">
        <f>RSI!A2471</f>
        <v>45602</v>
      </c>
      <c r="B2471" s="2">
        <f>RSI!B2471</f>
        <v>6.9664000000000001</v>
      </c>
      <c r="C2471" s="2">
        <f>RSI!I2471</f>
        <v>53.701408483661609</v>
      </c>
      <c r="D2471" s="2">
        <f>MACD!E2471</f>
        <v>-0.15203739270063288</v>
      </c>
      <c r="E2471" s="2">
        <f>MACD!F2471</f>
        <v>-0.14739358470852434</v>
      </c>
      <c r="F2471" s="2">
        <f>'Moving Avg'!D2471</f>
        <v>7.1245200000000013</v>
      </c>
      <c r="G2471" s="2">
        <f>'Moving Avg'!F2471</f>
        <v>6.9484750000000002</v>
      </c>
      <c r="H2471" s="2">
        <f>'Moving Avg'!G2471</f>
        <v>6.7052199999999997</v>
      </c>
      <c r="I2471" s="2">
        <f>'Moving Avg'!H2471</f>
        <v>6.319726500000006</v>
      </c>
      <c r="J2471" s="6" t="str">
        <f>OBV!F2471</f>
        <v>BEARISH</v>
      </c>
      <c r="K2471" s="6" t="str">
        <f>OBV!G2471</f>
        <v>NEUTRAL</v>
      </c>
      <c r="L2471" s="6" t="str">
        <f>OBV!H2471</f>
        <v>CONFIRMED BEARISH</v>
      </c>
    </row>
    <row r="2472" spans="1:12" ht="13.5" x14ac:dyDescent="0.25">
      <c r="A2472" s="3">
        <f>RSI!A2472</f>
        <v>45603</v>
      </c>
      <c r="B2472" s="2">
        <f>RSI!B2472</f>
        <v>6.9664000000000001</v>
      </c>
      <c r="C2472" s="2">
        <f>RSI!I2472</f>
        <v>53.701408483661609</v>
      </c>
      <c r="D2472" s="2">
        <f>MACD!E2472</f>
        <v>-0.11048838873490485</v>
      </c>
      <c r="E2472" s="2">
        <f>MACD!F2472</f>
        <v>-0.14001254551380043</v>
      </c>
      <c r="F2472" s="2">
        <f>'Moving Avg'!D2472</f>
        <v>7.0586200000000003</v>
      </c>
      <c r="G2472" s="2">
        <f>'Moving Avg'!F2472</f>
        <v>6.9626000000000019</v>
      </c>
      <c r="H2472" s="2">
        <f>'Moving Avg'!G2472</f>
        <v>6.7197179999999994</v>
      </c>
      <c r="I2472" s="2">
        <f>'Moving Avg'!H2472</f>
        <v>6.3245705000000063</v>
      </c>
      <c r="J2472" s="6" t="str">
        <f>OBV!F2472</f>
        <v>BEARISH</v>
      </c>
      <c r="K2472" s="6" t="str">
        <f>OBV!G2472</f>
        <v>NEUTRAL</v>
      </c>
      <c r="L2472" s="6" t="str">
        <f>OBV!H2472</f>
        <v>CONFIRMED BEARISH</v>
      </c>
    </row>
    <row r="2473" spans="1:12" ht="13.5" x14ac:dyDescent="0.25">
      <c r="A2473" s="3">
        <f>RSI!A2473</f>
        <v>45604</v>
      </c>
      <c r="B2473" s="2">
        <f>RSI!B2473</f>
        <v>7.0133999999999999</v>
      </c>
      <c r="C2473" s="2">
        <f>RSI!I2473</f>
        <v>56.714806948877055</v>
      </c>
      <c r="D2473" s="2">
        <f>MACD!E2473</f>
        <v>-7.908574017218406E-2</v>
      </c>
      <c r="E2473" s="2">
        <f>MACD!F2473</f>
        <v>-0.12782718444547717</v>
      </c>
      <c r="F2473" s="2">
        <f>'Moving Avg'!D2473</f>
        <v>7.0040199999999997</v>
      </c>
      <c r="G2473" s="2">
        <f>'Moving Avg'!F2473</f>
        <v>6.9767200000000003</v>
      </c>
      <c r="H2473" s="2">
        <f>'Moving Avg'!G2473</f>
        <v>6.7347799999999998</v>
      </c>
      <c r="I2473" s="2">
        <f>'Moving Avg'!H2473</f>
        <v>6.3296495000000075</v>
      </c>
      <c r="J2473" s="6" t="str">
        <f>OBV!F2473</f>
        <v>BEARISH</v>
      </c>
      <c r="K2473" s="6" t="str">
        <f>OBV!G2473</f>
        <v>NEUTRAL</v>
      </c>
      <c r="L2473" s="6" t="str">
        <f>OBV!H2473</f>
        <v>CONFIRMED BEARISH</v>
      </c>
    </row>
    <row r="2474" spans="1:12" ht="13.5" x14ac:dyDescent="0.25">
      <c r="A2474" s="3">
        <f>RSI!A2474</f>
        <v>45607</v>
      </c>
      <c r="B2474" s="2">
        <f>RSI!B2474</f>
        <v>7.0228000000000002</v>
      </c>
      <c r="C2474" s="2">
        <f>RSI!I2474</f>
        <v>57.313214295096373</v>
      </c>
      <c r="D2474" s="2">
        <f>MACD!E2474</f>
        <v>-5.3740807649571565E-2</v>
      </c>
      <c r="E2474" s="2">
        <f>MACD!F2474</f>
        <v>-0.11300990908629605</v>
      </c>
      <c r="F2474" s="2">
        <f>'Moving Avg'!D2474</f>
        <v>6.99648</v>
      </c>
      <c r="G2474" s="2">
        <f>'Moving Avg'!F2474</f>
        <v>6.9889549999999998</v>
      </c>
      <c r="H2474" s="2">
        <f>'Moving Avg'!G2474</f>
        <v>6.7500299999999989</v>
      </c>
      <c r="I2474" s="2">
        <f>'Moving Avg'!H2474</f>
        <v>6.3347755000000072</v>
      </c>
      <c r="J2474" s="6" t="str">
        <f>OBV!F2474</f>
        <v>BULLISH</v>
      </c>
      <c r="K2474" s="6" t="str">
        <f>OBV!G2474</f>
        <v>NEUTRAL</v>
      </c>
      <c r="L2474" s="6" t="str">
        <f>OBV!H2474</f>
        <v>BULLISH DIVERGENCE</v>
      </c>
    </row>
    <row r="2475" spans="1:12" ht="13.5" x14ac:dyDescent="0.25">
      <c r="A2475" s="3">
        <f>RSI!A2475</f>
        <v>45608</v>
      </c>
      <c r="B2475" s="2">
        <f>RSI!B2475</f>
        <v>7.0605000000000002</v>
      </c>
      <c r="C2475" s="2">
        <f>RSI!I2475</f>
        <v>59.718472310223454</v>
      </c>
      <c r="D2475" s="2">
        <f>MACD!E2475</f>
        <v>-2.1157275813910026E-2</v>
      </c>
      <c r="E2475" s="2">
        <f>MACD!F2475</f>
        <v>-9.4639382431818853E-2</v>
      </c>
      <c r="F2475" s="2">
        <f>'Moving Avg'!D2475</f>
        <v>7.0058999999999996</v>
      </c>
      <c r="G2475" s="2">
        <f>'Moving Avg'!F2475</f>
        <v>7.0030749999999999</v>
      </c>
      <c r="H2475" s="2">
        <f>'Moving Avg'!G2475</f>
        <v>6.7605739999999992</v>
      </c>
      <c r="I2475" s="2">
        <f>'Moving Avg'!H2475</f>
        <v>6.3396490000000076</v>
      </c>
      <c r="J2475" s="6" t="str">
        <f>OBV!F2475</f>
        <v>BULLISH</v>
      </c>
      <c r="K2475" s="6" t="str">
        <f>OBV!G2475</f>
        <v>NEUTRAL</v>
      </c>
      <c r="L2475" s="6" t="str">
        <f>OBV!H2475</f>
        <v>CONFIRMED BULLISH</v>
      </c>
    </row>
    <row r="2476" spans="1:12" ht="13.5" x14ac:dyDescent="0.25">
      <c r="A2476" s="3">
        <f>RSI!A2476</f>
        <v>45609</v>
      </c>
      <c r="B2476" s="2">
        <f>RSI!B2476</f>
        <v>7.0605000000000002</v>
      </c>
      <c r="C2476" s="2">
        <f>RSI!I2476</f>
        <v>59.718472310223454</v>
      </c>
      <c r="D2476" s="2">
        <f>MACD!E2476</f>
        <v>2.7423067086552066E-2</v>
      </c>
      <c r="E2476" s="2">
        <f>MACD!F2476</f>
        <v>-7.022689252814468E-2</v>
      </c>
      <c r="F2476" s="2">
        <f>'Moving Avg'!D2476</f>
        <v>7.0247200000000003</v>
      </c>
      <c r="G2476" s="2">
        <f>'Moving Avg'!F2476</f>
        <v>7.0171949999999992</v>
      </c>
      <c r="H2476" s="2">
        <f>'Moving Avg'!G2476</f>
        <v>6.7686699999999984</v>
      </c>
      <c r="I2476" s="2">
        <f>'Moving Avg'!H2476</f>
        <v>6.3449635000000066</v>
      </c>
      <c r="J2476" s="6" t="str">
        <f>OBV!F2476</f>
        <v>BULLISH</v>
      </c>
      <c r="K2476" s="6" t="str">
        <f>OBV!G2476</f>
        <v>NEUTRAL</v>
      </c>
      <c r="L2476" s="6" t="str">
        <f>OBV!H2476</f>
        <v>CONFIRMED BULLISH</v>
      </c>
    </row>
    <row r="2477" spans="1:12" ht="13.5" x14ac:dyDescent="0.25">
      <c r="A2477" s="3">
        <f>RSI!A2477</f>
        <v>45610</v>
      </c>
      <c r="B2477" s="2">
        <f>RSI!B2477</f>
        <v>7.0605000000000002</v>
      </c>
      <c r="C2477" s="2">
        <f>RSI!I2477</f>
        <v>59.718472310223454</v>
      </c>
      <c r="D2477" s="2">
        <f>MACD!E2477</f>
        <v>6.7854696799602543E-2</v>
      </c>
      <c r="E2477" s="2">
        <f>MACD!F2477</f>
        <v>-4.2610574662595241E-2</v>
      </c>
      <c r="F2477" s="2">
        <f>'Moving Avg'!D2477</f>
        <v>7.0435400000000001</v>
      </c>
      <c r="G2477" s="2">
        <f>'Moving Avg'!F2477</f>
        <v>7.0360250000000004</v>
      </c>
      <c r="H2477" s="2">
        <f>'Moving Avg'!G2477</f>
        <v>6.7767659999999976</v>
      </c>
      <c r="I2477" s="2">
        <f>'Moving Avg'!H2477</f>
        <v>6.3502780000000074</v>
      </c>
      <c r="J2477" s="6" t="str">
        <f>OBV!F2477</f>
        <v>BULLISH</v>
      </c>
      <c r="K2477" s="6" t="str">
        <f>OBV!G2477</f>
        <v>NEUTRAL</v>
      </c>
      <c r="L2477" s="6" t="str">
        <f>OBV!H2477</f>
        <v>CONFIRMED BULLISH</v>
      </c>
    </row>
    <row r="2478" spans="1:12" ht="13.5" x14ac:dyDescent="0.25">
      <c r="A2478" s="3">
        <f>RSI!A2478</f>
        <v>45611</v>
      </c>
      <c r="B2478" s="2">
        <f>RSI!B2478</f>
        <v>7.0605000000000002</v>
      </c>
      <c r="C2478" s="2">
        <f>RSI!I2478</f>
        <v>59.718472310223454</v>
      </c>
      <c r="D2478" s="2">
        <f>MACD!E2478</f>
        <v>9.9979709289319096E-2</v>
      </c>
      <c r="E2478" s="2">
        <f>MACD!F2478</f>
        <v>-1.4092517872212374E-2</v>
      </c>
      <c r="F2478" s="2">
        <f>'Moving Avg'!D2478</f>
        <v>7.0529600000000006</v>
      </c>
      <c r="G2478" s="2">
        <f>'Moving Avg'!F2478</f>
        <v>7.0548550000000008</v>
      </c>
      <c r="H2478" s="2">
        <f>'Moving Avg'!G2478</f>
        <v>6.7842979999999979</v>
      </c>
      <c r="I2478" s="2">
        <f>'Moving Avg'!H2478</f>
        <v>6.3555925000000082</v>
      </c>
      <c r="J2478" s="6" t="str">
        <f>OBV!F2478</f>
        <v>BULLISH</v>
      </c>
      <c r="K2478" s="6" t="str">
        <f>OBV!G2478</f>
        <v>NEUTRAL</v>
      </c>
      <c r="L2478" s="6" t="str">
        <f>OBV!H2478</f>
        <v>CONFIRMED BULLISH</v>
      </c>
    </row>
    <row r="2479" spans="1:12" ht="13.5" x14ac:dyDescent="0.25">
      <c r="A2479" s="3">
        <f>RSI!A2479</f>
        <v>45614</v>
      </c>
      <c r="B2479" s="2">
        <f>RSI!B2479</f>
        <v>7.0605000000000002</v>
      </c>
      <c r="C2479" s="2">
        <f>RSI!I2479</f>
        <v>59.718472310223454</v>
      </c>
      <c r="D2479" s="2">
        <f>MACD!E2479</f>
        <v>9.1830021532952166E-2</v>
      </c>
      <c r="E2479" s="2">
        <f>MACD!F2479</f>
        <v>7.0919900088205357E-3</v>
      </c>
      <c r="F2479" s="2">
        <f>'Moving Avg'!D2479</f>
        <v>7.0605000000000002</v>
      </c>
      <c r="G2479" s="2">
        <f>'Moving Avg'!F2479</f>
        <v>7.0689750000000018</v>
      </c>
      <c r="H2479" s="2">
        <f>'Moving Avg'!G2479</f>
        <v>6.7955939999999968</v>
      </c>
      <c r="I2479" s="2">
        <f>'Moving Avg'!H2479</f>
        <v>6.360907000000009</v>
      </c>
      <c r="J2479" s="6" t="str">
        <f>OBV!F2479</f>
        <v>BULLISH</v>
      </c>
      <c r="K2479" s="6" t="str">
        <f>OBV!G2479</f>
        <v>NEUTRAL</v>
      </c>
      <c r="L2479" s="6" t="str">
        <f>OBV!H2479</f>
        <v>CONFIRMED BULLISH</v>
      </c>
    </row>
    <row r="2480" spans="1:12" ht="13.5" x14ac:dyDescent="0.25">
      <c r="A2480" s="3">
        <f>RSI!A2480</f>
        <v>45615</v>
      </c>
      <c r="B2480" s="2">
        <f>RSI!B2480</f>
        <v>7.0605000000000002</v>
      </c>
      <c r="C2480" s="2">
        <f>RSI!I2480</f>
        <v>59.718472310223461</v>
      </c>
      <c r="D2480" s="2">
        <f>MACD!E2480</f>
        <v>7.7152288714908757E-2</v>
      </c>
      <c r="E2480" s="2">
        <f>MACD!F2480</f>
        <v>2.1104049750038181E-2</v>
      </c>
      <c r="F2480" s="2">
        <f>'Moving Avg'!D2480</f>
        <v>7.0605000000000002</v>
      </c>
      <c r="G2480" s="2">
        <f>'Moving Avg'!F2480</f>
        <v>7.0793300000000006</v>
      </c>
      <c r="H2480" s="2">
        <f>'Moving Avg'!G2480</f>
        <v>6.8068899999999966</v>
      </c>
      <c r="I2480" s="2">
        <f>'Moving Avg'!H2480</f>
        <v>6.366221500000008</v>
      </c>
      <c r="J2480" s="6" t="str">
        <f>OBV!F2480</f>
        <v>NEUTRAL</v>
      </c>
      <c r="K2480" s="6" t="str">
        <f>OBV!G2480</f>
        <v>NEUTRAL</v>
      </c>
      <c r="L2480" s="6" t="str">
        <f>OBV!H2480</f>
        <v>NEUTRAL</v>
      </c>
    </row>
    <row r="2481" spans="1:12" ht="13.5" x14ac:dyDescent="0.25">
      <c r="A2481" s="3">
        <f>RSI!A2481</f>
        <v>45616</v>
      </c>
      <c r="B2481" s="2">
        <f>RSI!B2481</f>
        <v>7.0605000000000002</v>
      </c>
      <c r="C2481" s="2">
        <f>RSI!I2481</f>
        <v>59.718472310223461</v>
      </c>
      <c r="D2481" s="2">
        <f>MACD!E2481</f>
        <v>5.7005890766699707E-2</v>
      </c>
      <c r="E2481" s="2">
        <f>MACD!F2481</f>
        <v>2.8284417953370489E-2</v>
      </c>
      <c r="F2481" s="2">
        <f>'Moving Avg'!D2481</f>
        <v>7.0605000000000002</v>
      </c>
      <c r="G2481" s="2">
        <f>'Moving Avg'!F2481</f>
        <v>7.0840350000000019</v>
      </c>
      <c r="H2481" s="2">
        <f>'Moving Avg'!G2481</f>
        <v>6.8181859999999963</v>
      </c>
      <c r="I2481" s="2">
        <f>'Moving Avg'!H2481</f>
        <v>6.3715360000000079</v>
      </c>
      <c r="J2481" s="6" t="str">
        <f>OBV!F2481</f>
        <v>NEUTRAL</v>
      </c>
      <c r="K2481" s="6" t="str">
        <f>OBV!G2481</f>
        <v>NEUTRAL</v>
      </c>
      <c r="L2481" s="6" t="str">
        <f>OBV!H2481</f>
        <v>NEUTRAL</v>
      </c>
    </row>
    <row r="2482" spans="1:12" ht="13.5" x14ac:dyDescent="0.25">
      <c r="A2482" s="3">
        <f>RSI!A2482</f>
        <v>45617</v>
      </c>
      <c r="B2482" s="2">
        <f>RSI!B2482</f>
        <v>7.0605000000000002</v>
      </c>
      <c r="C2482" s="2">
        <f>RSI!I2482</f>
        <v>59.718472310223468</v>
      </c>
      <c r="D2482" s="2">
        <f>MACD!E2482</f>
        <v>3.9499671396830749E-2</v>
      </c>
      <c r="E2482" s="2">
        <f>MACD!F2482</f>
        <v>3.0527468642062544E-2</v>
      </c>
      <c r="F2482" s="2">
        <f>'Moving Avg'!D2482</f>
        <v>7.0605000000000002</v>
      </c>
      <c r="G2482" s="2">
        <f>'Moving Avg'!F2482</f>
        <v>7.0840350000000001</v>
      </c>
      <c r="H2482" s="2">
        <f>'Moving Avg'!G2482</f>
        <v>6.8294819999999961</v>
      </c>
      <c r="I2482" s="2">
        <f>'Moving Avg'!H2482</f>
        <v>6.3768505000000086</v>
      </c>
      <c r="J2482" s="6" t="str">
        <f>OBV!F2482</f>
        <v>NEUTRAL</v>
      </c>
      <c r="K2482" s="6" t="str">
        <f>OBV!G2482</f>
        <v>NEUTRAL</v>
      </c>
      <c r="L2482" s="6" t="str">
        <f>OBV!H2482</f>
        <v>NEUTRAL</v>
      </c>
    </row>
    <row r="2483" spans="1:12" ht="13.5" x14ac:dyDescent="0.25">
      <c r="A2483" s="3">
        <f>RSI!A2483</f>
        <v>45618</v>
      </c>
      <c r="B2483" s="2">
        <f>RSI!B2483</f>
        <v>7.0133999999999999</v>
      </c>
      <c r="C2483" s="2">
        <f>RSI!I2483</f>
        <v>52.972070705370861</v>
      </c>
      <c r="D2483" s="2">
        <f>MACD!E2483</f>
        <v>3.4981127202240003E-2</v>
      </c>
      <c r="E2483" s="2">
        <f>MACD!F2483</f>
        <v>3.1418200354098036E-2</v>
      </c>
      <c r="F2483" s="2">
        <f>'Moving Avg'!D2483</f>
        <v>7.0510800000000007</v>
      </c>
      <c r="G2483" s="2">
        <f>'Moving Avg'!F2483</f>
        <v>7.0816800000000013</v>
      </c>
      <c r="H2483" s="2">
        <f>'Moving Avg'!G2483</f>
        <v>6.8398359999999956</v>
      </c>
      <c r="I2483" s="2">
        <f>'Moving Avg'!H2483</f>
        <v>6.381929500000008</v>
      </c>
      <c r="J2483" s="6" t="str">
        <f>OBV!F2483</f>
        <v>BEARISH</v>
      </c>
      <c r="K2483" s="6" t="str">
        <f>OBV!G2483</f>
        <v>NEUTRAL</v>
      </c>
      <c r="L2483" s="6" t="str">
        <f>OBV!H2483</f>
        <v>CONFIRMED BEARISH</v>
      </c>
    </row>
    <row r="2484" spans="1:12" ht="13.5" x14ac:dyDescent="0.25">
      <c r="A2484" s="3">
        <f>RSI!A2484</f>
        <v>45621</v>
      </c>
      <c r="B2484" s="2">
        <f>RSI!B2484</f>
        <v>7.2958999999999996</v>
      </c>
      <c r="C2484" s="2">
        <f>RSI!I2484</f>
        <v>72.811547613049754</v>
      </c>
      <c r="D2484" s="2">
        <f>MACD!E2484</f>
        <v>1.1562539845198394E-2</v>
      </c>
      <c r="E2484" s="2">
        <f>MACD!F2484</f>
        <v>2.7447068252318109E-2</v>
      </c>
      <c r="F2484" s="2">
        <f>'Moving Avg'!D2484</f>
        <v>7.09816</v>
      </c>
      <c r="G2484" s="2">
        <f>'Moving Avg'!F2484</f>
        <v>7.0934500000000016</v>
      </c>
      <c r="H2484" s="2">
        <f>'Moving Avg'!G2484</f>
        <v>6.8539579999999951</v>
      </c>
      <c r="I2484" s="2">
        <f>'Moving Avg'!H2484</f>
        <v>6.3883770000000082</v>
      </c>
      <c r="J2484" s="6" t="str">
        <f>OBV!F2484</f>
        <v>BULLISH</v>
      </c>
      <c r="K2484" s="6" t="str">
        <f>OBV!G2484</f>
        <v>NEUTRAL</v>
      </c>
      <c r="L2484" s="6" t="str">
        <f>OBV!H2484</f>
        <v>CONFIRMED BULLISH</v>
      </c>
    </row>
    <row r="2485" spans="1:12" ht="13.5" x14ac:dyDescent="0.25">
      <c r="A2485" s="3">
        <f>RSI!A2485</f>
        <v>45622</v>
      </c>
      <c r="B2485" s="2">
        <f>RSI!B2485</f>
        <v>7.3806000000000003</v>
      </c>
      <c r="C2485" s="2">
        <f>RSI!I2485</f>
        <v>76.071025830857067</v>
      </c>
      <c r="D2485" s="2">
        <f>MACD!E2485</f>
        <v>-1.0503447854422809E-2</v>
      </c>
      <c r="E2485" s="2">
        <f>MACD!F2485</f>
        <v>1.9856965030969929E-2</v>
      </c>
      <c r="F2485" s="2">
        <f>'Moving Avg'!D2485</f>
        <v>7.1621799999999993</v>
      </c>
      <c r="G2485" s="2">
        <f>'Moving Avg'!F2485</f>
        <v>7.104750000000001</v>
      </c>
      <c r="H2485" s="2">
        <f>'Moving Avg'!G2485</f>
        <v>6.8716559999999962</v>
      </c>
      <c r="I2485" s="2">
        <f>'Moving Avg'!H2485</f>
        <v>6.3946745000000069</v>
      </c>
      <c r="J2485" s="6" t="str">
        <f>OBV!F2485</f>
        <v>BULLISH</v>
      </c>
      <c r="K2485" s="6" t="str">
        <f>OBV!G2485</f>
        <v>NEUTRAL</v>
      </c>
      <c r="L2485" s="6" t="str">
        <f>OBV!H2485</f>
        <v>CONFIRMED BULLISH</v>
      </c>
    </row>
    <row r="2486" spans="1:12" ht="13.5" x14ac:dyDescent="0.25">
      <c r="A2486" s="3">
        <f>RSI!A2486</f>
        <v>45623</v>
      </c>
      <c r="B2486" s="2">
        <f>RSI!B2486</f>
        <v>7.3806000000000003</v>
      </c>
      <c r="C2486" s="2">
        <f>RSI!I2486</f>
        <v>76.071025830857067</v>
      </c>
      <c r="D2486" s="2">
        <f>MACD!E2486</f>
        <v>-3.1319780691968724E-2</v>
      </c>
      <c r="E2486" s="2">
        <f>MACD!F2486</f>
        <v>9.6216158863821968E-3</v>
      </c>
      <c r="F2486" s="2">
        <f>'Moving Avg'!D2486</f>
        <v>7.2262000000000004</v>
      </c>
      <c r="G2486" s="2">
        <f>'Moving Avg'!F2486</f>
        <v>7.1089850000000014</v>
      </c>
      <c r="H2486" s="2">
        <f>'Moving Avg'!G2486</f>
        <v>6.8893539999999964</v>
      </c>
      <c r="I2486" s="2">
        <f>'Moving Avg'!H2486</f>
        <v>6.4015015000000064</v>
      </c>
      <c r="J2486" s="6" t="str">
        <f>OBV!F2486</f>
        <v>BULLISH</v>
      </c>
      <c r="K2486" s="6" t="str">
        <f>OBV!G2486</f>
        <v>NEUTRAL</v>
      </c>
      <c r="L2486" s="6" t="str">
        <f>OBV!H2486</f>
        <v>CONFIRMED BULLISH</v>
      </c>
    </row>
    <row r="2487" spans="1:12" ht="13.5" x14ac:dyDescent="0.25">
      <c r="A2487" s="3">
        <f>RSI!A2487</f>
        <v>45624</v>
      </c>
      <c r="B2487" s="2">
        <f>RSI!B2487</f>
        <v>7.4371</v>
      </c>
      <c r="C2487" s="2">
        <f>RSI!I2487</f>
        <v>78.101991660781536</v>
      </c>
      <c r="D2487" s="2">
        <f>MACD!E2487</f>
        <v>-5.5105001226318784E-2</v>
      </c>
      <c r="E2487" s="2">
        <f>MACD!F2487</f>
        <v>-3.3237075361579986E-3</v>
      </c>
      <c r="F2487" s="2">
        <f>'Moving Avg'!D2487</f>
        <v>7.3015200000000009</v>
      </c>
      <c r="G2487" s="2">
        <f>'Moving Avg'!F2487</f>
        <v>7.1160450000000015</v>
      </c>
      <c r="H2487" s="2">
        <f>'Moving Avg'!G2487</f>
        <v>6.9081819999999956</v>
      </c>
      <c r="I2487" s="2">
        <f>'Moving Avg'!H2487</f>
        <v>6.4086110000000067</v>
      </c>
      <c r="J2487" s="6" t="str">
        <f>OBV!F2487</f>
        <v>BULLISH</v>
      </c>
      <c r="K2487" s="6" t="str">
        <f>OBV!G2487</f>
        <v>NEUTRAL</v>
      </c>
      <c r="L2487" s="6" t="str">
        <f>OBV!H2487</f>
        <v>CONFIRMED BULLISH</v>
      </c>
    </row>
    <row r="2488" spans="1:12" ht="13.5" x14ac:dyDescent="0.25">
      <c r="A2488" s="3">
        <f>RSI!A2488</f>
        <v>45625</v>
      </c>
      <c r="B2488" s="2">
        <f>RSI!B2488</f>
        <v>7.4371</v>
      </c>
      <c r="C2488" s="2">
        <f>RSI!I2488</f>
        <v>78.101991660781536</v>
      </c>
      <c r="D2488" s="2">
        <f>MACD!E2488</f>
        <v>-7.7403906189399407E-2</v>
      </c>
      <c r="E2488" s="2">
        <f>MACD!F2488</f>
        <v>-1.813974726680628E-2</v>
      </c>
      <c r="F2488" s="2">
        <f>'Moving Avg'!D2488</f>
        <v>7.38626</v>
      </c>
      <c r="G2488" s="2">
        <f>'Moving Avg'!F2488</f>
        <v>7.1235799999999996</v>
      </c>
      <c r="H2488" s="2">
        <f>'Moving Avg'!G2488</f>
        <v>6.9270099999999957</v>
      </c>
      <c r="I2488" s="2">
        <f>'Moving Avg'!H2488</f>
        <v>6.415764500000007</v>
      </c>
      <c r="J2488" s="6" t="str">
        <f>OBV!F2488</f>
        <v>BULLISH</v>
      </c>
      <c r="K2488" s="6" t="str">
        <f>OBV!G2488</f>
        <v>NEUTRAL</v>
      </c>
      <c r="L2488" s="6" t="str">
        <f>OBV!H2488</f>
        <v>CONFIRMED BULLISH</v>
      </c>
    </row>
    <row r="2489" spans="1:12" ht="13.5" x14ac:dyDescent="0.25">
      <c r="A2489" s="3">
        <f>RSI!A2489</f>
        <v>45628</v>
      </c>
      <c r="B2489" s="2">
        <f>RSI!B2489</f>
        <v>7.4747000000000003</v>
      </c>
      <c r="C2489" s="2">
        <f>RSI!I2489</f>
        <v>79.448272406088705</v>
      </c>
      <c r="D2489" s="2">
        <f>MACD!E2489</f>
        <v>-0.10106938550589373</v>
      </c>
      <c r="E2489" s="2">
        <f>MACD!F2489</f>
        <v>-3.4725674914623771E-2</v>
      </c>
      <c r="F2489" s="2">
        <f>'Moving Avg'!D2489</f>
        <v>7.4220200000000007</v>
      </c>
      <c r="G2489" s="2">
        <f>'Moving Avg'!F2489</f>
        <v>7.1442900000000007</v>
      </c>
      <c r="H2489" s="2">
        <f>'Moving Avg'!G2489</f>
        <v>6.9465899999999952</v>
      </c>
      <c r="I2489" s="2">
        <f>'Moving Avg'!H2489</f>
        <v>6.4231060000000069</v>
      </c>
      <c r="J2489" s="6" t="str">
        <f>OBV!F2489</f>
        <v>BULLISH</v>
      </c>
      <c r="K2489" s="6" t="str">
        <f>OBV!G2489</f>
        <v>NEUTRAL</v>
      </c>
      <c r="L2489" s="6" t="str">
        <f>OBV!H2489</f>
        <v>CONFIRMED BULLISH</v>
      </c>
    </row>
    <row r="2490" spans="1:12" ht="13.5" x14ac:dyDescent="0.25">
      <c r="A2490" s="3">
        <f>RSI!A2490</f>
        <v>45629</v>
      </c>
      <c r="B2490" s="2">
        <f>RSI!B2490</f>
        <v>7.4747000000000003</v>
      </c>
      <c r="C2490" s="2">
        <f>RSI!I2490</f>
        <v>79.448272406088705</v>
      </c>
      <c r="D2490" s="2">
        <f>MACD!E2490</f>
        <v>-0.12317915550592939</v>
      </c>
      <c r="E2490" s="2">
        <f>MACD!F2490</f>
        <v>-5.2416371032884893E-2</v>
      </c>
      <c r="F2490" s="2">
        <f>'Moving Avg'!D2490</f>
        <v>7.4408399999999997</v>
      </c>
      <c r="G2490" s="2">
        <f>'Moving Avg'!F2490</f>
        <v>7.1673550000000024</v>
      </c>
      <c r="H2490" s="2">
        <f>'Moving Avg'!G2490</f>
        <v>6.9661699999999946</v>
      </c>
      <c r="I2490" s="2">
        <f>'Moving Avg'!H2490</f>
        <v>6.4299185000000065</v>
      </c>
      <c r="J2490" s="6" t="str">
        <f>OBV!F2490</f>
        <v>BULLISH</v>
      </c>
      <c r="K2490" s="6" t="str">
        <f>OBV!G2490</f>
        <v>NEUTRAL</v>
      </c>
      <c r="L2490" s="6" t="str">
        <f>OBV!H2490</f>
        <v>CONFIRMED BULLISH</v>
      </c>
    </row>
    <row r="2491" spans="1:12" ht="13.5" x14ac:dyDescent="0.25">
      <c r="A2491" s="3">
        <f>RSI!A2491</f>
        <v>45630</v>
      </c>
      <c r="B2491" s="2">
        <f>RSI!B2491</f>
        <v>7.4840999999999998</v>
      </c>
      <c r="C2491" s="2">
        <f>RSI!I2491</f>
        <v>79.808200232707648</v>
      </c>
      <c r="D2491" s="2">
        <f>MACD!E2491</f>
        <v>-0.14451439803580346</v>
      </c>
      <c r="E2491" s="2">
        <f>MACD!F2491</f>
        <v>-7.0835976433468603E-2</v>
      </c>
      <c r="F2491" s="2">
        <f>'Moving Avg'!D2491</f>
        <v>7.4615399999999994</v>
      </c>
      <c r="G2491" s="2">
        <f>'Moving Avg'!F2491</f>
        <v>7.1932400000000012</v>
      </c>
      <c r="H2491" s="2">
        <f>'Moving Avg'!G2491</f>
        <v>6.9880099999999956</v>
      </c>
      <c r="I2491" s="2">
        <f>'Moving Avg'!H2491</f>
        <v>6.4367780000000065</v>
      </c>
      <c r="J2491" s="6" t="str">
        <f>OBV!F2491</f>
        <v>BULLISH</v>
      </c>
      <c r="K2491" s="6" t="str">
        <f>OBV!G2491</f>
        <v>NEUTRAL</v>
      </c>
      <c r="L2491" s="6" t="str">
        <f>OBV!H2491</f>
        <v>CONFIRMED BULLISH</v>
      </c>
    </row>
    <row r="2492" spans="1:12" ht="13.5" x14ac:dyDescent="0.25">
      <c r="A2492" s="3">
        <f>RSI!A2492</f>
        <v>45631</v>
      </c>
      <c r="B2492" s="2">
        <f>RSI!B2492</f>
        <v>7.4371</v>
      </c>
      <c r="C2492" s="2">
        <f>RSI!I2492</f>
        <v>72.93067764076946</v>
      </c>
      <c r="D2492" s="2">
        <f>MACD!E2492</f>
        <v>-0.16092902511150697</v>
      </c>
      <c r="E2492" s="2">
        <f>MACD!F2492</f>
        <v>-8.885458616907628E-2</v>
      </c>
      <c r="F2492" s="2">
        <f>'Moving Avg'!D2492</f>
        <v>7.4615399999999994</v>
      </c>
      <c r="G2492" s="2">
        <f>'Moving Avg'!F2492</f>
        <v>7.2167750000000002</v>
      </c>
      <c r="H2492" s="2">
        <f>'Moving Avg'!G2492</f>
        <v>7.0068379999999957</v>
      </c>
      <c r="I2492" s="2">
        <f>'Moving Avg'!H2492</f>
        <v>6.4434465000000065</v>
      </c>
      <c r="J2492" s="6" t="str">
        <f>OBV!F2492</f>
        <v>BULLISH</v>
      </c>
      <c r="K2492" s="6" t="str">
        <f>OBV!G2492</f>
        <v>NEUTRAL</v>
      </c>
      <c r="L2492" s="6" t="str">
        <f>OBV!H2492</f>
        <v>NEUTRAL</v>
      </c>
    </row>
    <row r="2493" spans="1:12" ht="13.5" x14ac:dyDescent="0.25">
      <c r="A2493" s="3">
        <f>RSI!A2493</f>
        <v>45632</v>
      </c>
      <c r="B2493" s="2">
        <f>RSI!B2493</f>
        <v>7.4371</v>
      </c>
      <c r="C2493" s="2">
        <f>RSI!I2493</f>
        <v>72.93067764076946</v>
      </c>
      <c r="D2493" s="2">
        <f>MACD!E2493</f>
        <v>-0.18349343065387913</v>
      </c>
      <c r="E2493" s="2">
        <f>MACD!F2493</f>
        <v>-0.10778235506603685</v>
      </c>
      <c r="F2493" s="2">
        <f>'Moving Avg'!D2493</f>
        <v>7.4615400000000012</v>
      </c>
      <c r="G2493" s="2">
        <f>'Moving Avg'!F2493</f>
        <v>7.2379599999999984</v>
      </c>
      <c r="H2493" s="2">
        <f>'Moving Avg'!G2493</f>
        <v>7.0222779999999956</v>
      </c>
      <c r="I2493" s="2">
        <f>'Moving Avg'!H2493</f>
        <v>6.4501150000000074</v>
      </c>
      <c r="J2493" s="6" t="str">
        <f>OBV!F2493</f>
        <v>BULLISH</v>
      </c>
      <c r="K2493" s="6" t="str">
        <f>OBV!G2493</f>
        <v>NEUTRAL</v>
      </c>
      <c r="L2493" s="6" t="str">
        <f>OBV!H2493</f>
        <v>NEUTRAL</v>
      </c>
    </row>
    <row r="2494" spans="1:12" ht="13.5" x14ac:dyDescent="0.25">
      <c r="A2494" s="3">
        <f>RSI!A2494</f>
        <v>45635</v>
      </c>
      <c r="B2494" s="2">
        <f>RSI!B2494</f>
        <v>7.4840999999999998</v>
      </c>
      <c r="C2494" s="2">
        <f>RSI!I2494</f>
        <v>75.39025758661279</v>
      </c>
      <c r="D2494" s="2">
        <f>MACD!E2494</f>
        <v>-0.16392943578646335</v>
      </c>
      <c r="E2494" s="2">
        <f>MACD!F2494</f>
        <v>-0.11901177121012216</v>
      </c>
      <c r="F2494" s="2">
        <f>'Moving Avg'!D2494</f>
        <v>7.4634200000000011</v>
      </c>
      <c r="G2494" s="2">
        <f>'Moving Avg'!F2494</f>
        <v>7.2610249999999992</v>
      </c>
      <c r="H2494" s="2">
        <f>'Moving Avg'!G2494</f>
        <v>7.0384699999999967</v>
      </c>
      <c r="I2494" s="2">
        <f>'Moving Avg'!H2494</f>
        <v>6.4570185000000073</v>
      </c>
      <c r="J2494" s="6" t="str">
        <f>OBV!F2494</f>
        <v>BULLISH</v>
      </c>
      <c r="K2494" s="6" t="str">
        <f>OBV!G2494</f>
        <v>NEUTRAL</v>
      </c>
      <c r="L2494" s="6" t="str">
        <f>OBV!H2494</f>
        <v>CONFIRMED BULLISH</v>
      </c>
    </row>
    <row r="2495" spans="1:12" ht="13.5" x14ac:dyDescent="0.25">
      <c r="A2495" s="3">
        <f>RSI!A2495</f>
        <v>45636</v>
      </c>
      <c r="B2495" s="2">
        <f>RSI!B2495</f>
        <v>7.4747000000000003</v>
      </c>
      <c r="C2495" s="2">
        <f>RSI!I2495</f>
        <v>73.943165145192907</v>
      </c>
      <c r="D2495" s="2">
        <f>MACD!E2495</f>
        <v>-0.13515104167909797</v>
      </c>
      <c r="E2495" s="2">
        <f>MACD!F2495</f>
        <v>-0.12223962530391733</v>
      </c>
      <c r="F2495" s="2">
        <f>'Moving Avg'!D2495</f>
        <v>7.4634199999999993</v>
      </c>
      <c r="G2495" s="2">
        <f>'Moving Avg'!F2495</f>
        <v>7.2817350000000003</v>
      </c>
      <c r="H2495" s="2">
        <f>'Moving Avg'!G2495</f>
        <v>7.0544739999999955</v>
      </c>
      <c r="I2495" s="2">
        <f>'Moving Avg'!H2495</f>
        <v>6.4638750000000069</v>
      </c>
      <c r="J2495" s="6" t="str">
        <f>OBV!F2495</f>
        <v>BEARISH</v>
      </c>
      <c r="K2495" s="6" t="str">
        <f>OBV!G2495</f>
        <v>NEUTRAL</v>
      </c>
      <c r="L2495" s="6" t="str">
        <f>OBV!H2495</f>
        <v>NEUTRAL</v>
      </c>
    </row>
    <row r="2496" spans="1:12" ht="13.5" x14ac:dyDescent="0.25">
      <c r="A2496" s="3">
        <f>RSI!A2496</f>
        <v>45637</v>
      </c>
      <c r="B2496" s="2">
        <f>RSI!B2496</f>
        <v>7.4747000000000003</v>
      </c>
      <c r="C2496" s="2">
        <f>RSI!I2496</f>
        <v>73.943165145192921</v>
      </c>
      <c r="D2496" s="2">
        <f>MACD!E2496</f>
        <v>-0.11213604866986149</v>
      </c>
      <c r="E2496" s="2">
        <f>MACD!F2496</f>
        <v>-0.12021890997710617</v>
      </c>
      <c r="F2496" s="2">
        <f>'Moving Avg'!D2496</f>
        <v>7.4615399999999994</v>
      </c>
      <c r="G2496" s="2">
        <f>'Moving Avg'!F2496</f>
        <v>7.3024450000000014</v>
      </c>
      <c r="H2496" s="2">
        <f>'Moving Avg'!G2496</f>
        <v>7.070477999999996</v>
      </c>
      <c r="I2496" s="2">
        <f>'Moving Avg'!H2496</f>
        <v>6.4707315000000074</v>
      </c>
      <c r="J2496" s="6" t="str">
        <f>OBV!F2496</f>
        <v>BEARISH</v>
      </c>
      <c r="K2496" s="6" t="str">
        <f>OBV!G2496</f>
        <v>NEUTRAL</v>
      </c>
      <c r="L2496" s="6" t="str">
        <f>OBV!H2496</f>
        <v>CONFIRMED BEARISH</v>
      </c>
    </row>
    <row r="2497" spans="1:12" ht="13.5" x14ac:dyDescent="0.25">
      <c r="A2497" s="3">
        <f>RSI!A2497</f>
        <v>45638</v>
      </c>
      <c r="B2497" s="2">
        <f>RSI!B2497</f>
        <v>7.4747000000000003</v>
      </c>
      <c r="C2497" s="2">
        <f>RSI!I2497</f>
        <v>73.943165145192921</v>
      </c>
      <c r="D2497" s="2">
        <f>MACD!E2497</f>
        <v>-8.5206512281771118E-2</v>
      </c>
      <c r="E2497" s="2">
        <f>MACD!F2497</f>
        <v>-0.11321643043803917</v>
      </c>
      <c r="F2497" s="2">
        <f>'Moving Avg'!D2497</f>
        <v>7.4690599999999989</v>
      </c>
      <c r="G2497" s="2">
        <f>'Moving Avg'!F2497</f>
        <v>7.3231550000000016</v>
      </c>
      <c r="H2497" s="2">
        <f>'Moving Avg'!G2497</f>
        <v>7.0864819999999948</v>
      </c>
      <c r="I2497" s="2">
        <f>'Moving Avg'!H2497</f>
        <v>6.4775880000000079</v>
      </c>
      <c r="J2497" s="6" t="str">
        <f>OBV!F2497</f>
        <v>BEARISH</v>
      </c>
      <c r="K2497" s="6" t="str">
        <f>OBV!G2497</f>
        <v>NEUTRAL</v>
      </c>
      <c r="L2497" s="6" t="str">
        <f>OBV!H2497</f>
        <v>BEARISH DIVERGENCE</v>
      </c>
    </row>
    <row r="2498" spans="1:12" ht="13.5" x14ac:dyDescent="0.25">
      <c r="A2498" s="3">
        <f>RSI!A2498</f>
        <v>45639</v>
      </c>
      <c r="B2498" s="2">
        <f>RSI!B2498</f>
        <v>7.4840999999999998</v>
      </c>
      <c r="C2498" s="2">
        <f>RSI!I2498</f>
        <v>74.553218690704966</v>
      </c>
      <c r="D2498" s="2">
        <f>MACD!E2498</f>
        <v>-6.4261644601281809E-2</v>
      </c>
      <c r="E2498" s="2">
        <f>MACD!F2498</f>
        <v>-0.10342547327068771</v>
      </c>
      <c r="F2498" s="2">
        <f>'Moving Avg'!D2498</f>
        <v>7.4784600000000001</v>
      </c>
      <c r="G2498" s="2">
        <f>'Moving Avg'!F2498</f>
        <v>7.3443350000000009</v>
      </c>
      <c r="H2498" s="2">
        <f>'Moving Avg'!G2498</f>
        <v>7.1026739999999959</v>
      </c>
      <c r="I2498" s="2">
        <f>'Moving Avg'!H2498</f>
        <v>6.4844915000000061</v>
      </c>
      <c r="J2498" s="6" t="str">
        <f>OBV!F2498</f>
        <v>BULLISH</v>
      </c>
      <c r="K2498" s="6" t="str">
        <f>OBV!G2498</f>
        <v>NEUTRAL</v>
      </c>
      <c r="L2498" s="6" t="str">
        <f>OBV!H2498</f>
        <v>CONFIRMED BULLISH</v>
      </c>
    </row>
    <row r="2499" spans="1:12" ht="13.5" x14ac:dyDescent="0.25">
      <c r="A2499" s="3">
        <f>RSI!A2499</f>
        <v>45642</v>
      </c>
      <c r="B2499" s="2">
        <f>RSI!B2499</f>
        <v>7.5312000000000001</v>
      </c>
      <c r="C2499" s="2">
        <f>RSI!I2499</f>
        <v>77.407450689906497</v>
      </c>
      <c r="D2499" s="2">
        <f>MACD!E2499</f>
        <v>-4.5359407591197609E-2</v>
      </c>
      <c r="E2499" s="2">
        <f>MACD!F2499</f>
        <v>-9.18122601347897E-2</v>
      </c>
      <c r="F2499" s="2">
        <f>'Moving Avg'!D2499</f>
        <v>7.4878799999999996</v>
      </c>
      <c r="G2499" s="2">
        <f>'Moving Avg'!F2499</f>
        <v>7.3678700000000008</v>
      </c>
      <c r="H2499" s="2">
        <f>'Moving Avg'!G2499</f>
        <v>7.1198079999999946</v>
      </c>
      <c r="I2499" s="2">
        <f>'Moving Avg'!H2499</f>
        <v>6.4916305000000056</v>
      </c>
      <c r="J2499" s="6" t="str">
        <f>OBV!F2499</f>
        <v>BULLISH</v>
      </c>
      <c r="K2499" s="6" t="str">
        <f>OBV!G2499</f>
        <v>NEUTRAL</v>
      </c>
      <c r="L2499" s="6" t="str">
        <f>OBV!H2499</f>
        <v>CONFIRMED BULLISH</v>
      </c>
    </row>
    <row r="2500" spans="1:12" ht="13.5" x14ac:dyDescent="0.25">
      <c r="A2500" s="3">
        <f>RSI!A2500</f>
        <v>45644</v>
      </c>
      <c r="B2500" s="2">
        <f>RSI!B2500</f>
        <v>7.5312000000000001</v>
      </c>
      <c r="C2500" s="2">
        <f>RSI!I2500</f>
        <v>77.407450689906497</v>
      </c>
      <c r="D2500" s="2">
        <f>MACD!E2500</f>
        <v>-3.0676920958325304E-2</v>
      </c>
      <c r="E2500" s="2">
        <f>MACD!F2500</f>
        <v>-7.9585192299496829E-2</v>
      </c>
      <c r="F2500" s="2">
        <f>'Moving Avg'!D2500</f>
        <v>7.49918</v>
      </c>
      <c r="G2500" s="2">
        <f>'Moving Avg'!F2500</f>
        <v>7.3914050000000016</v>
      </c>
      <c r="H2500" s="2">
        <f>'Moving Avg'!G2500</f>
        <v>7.1367539999999963</v>
      </c>
      <c r="I2500" s="2">
        <f>'Moving Avg'!H2500</f>
        <v>6.4988575000000051</v>
      </c>
      <c r="J2500" s="6" t="str">
        <f>OBV!F2500</f>
        <v>BULLISH</v>
      </c>
      <c r="K2500" s="6" t="str">
        <f>OBV!G2500</f>
        <v>NEUTRAL</v>
      </c>
      <c r="L2500" s="6" t="str">
        <f>OBV!H2500</f>
        <v>CONFIRMED BULLISH</v>
      </c>
    </row>
    <row r="2501" spans="1:12" ht="13.5" x14ac:dyDescent="0.25">
      <c r="A2501" s="3">
        <f>RSI!A2501</f>
        <v>45645</v>
      </c>
      <c r="B2501" s="2">
        <f>RSI!B2501</f>
        <v>7.5312000000000001</v>
      </c>
      <c r="C2501" s="2">
        <f>RSI!I2501</f>
        <v>77.407450689906497</v>
      </c>
      <c r="D2501" s="2">
        <f>MACD!E2501</f>
        <v>-1.8021674497147977E-2</v>
      </c>
      <c r="E2501" s="2">
        <f>MACD!F2501</f>
        <v>-6.7272488739027067E-2</v>
      </c>
      <c r="F2501" s="2">
        <f>'Moving Avg'!D2501</f>
        <v>7.5104799999999994</v>
      </c>
      <c r="G2501" s="2">
        <f>'Moving Avg'!F2501</f>
        <v>7.4149400000000014</v>
      </c>
      <c r="H2501" s="2">
        <f>'Moving Avg'!G2501</f>
        <v>7.1538879999999958</v>
      </c>
      <c r="I2501" s="2">
        <f>'Moving Avg'!H2501</f>
        <v>6.5073635000000047</v>
      </c>
      <c r="J2501" s="6" t="str">
        <f>OBV!F2501</f>
        <v>BULLISH</v>
      </c>
      <c r="K2501" s="6" t="str">
        <f>OBV!G2501</f>
        <v>NEUTRAL</v>
      </c>
      <c r="L2501" s="6" t="str">
        <f>OBV!H2501</f>
        <v>CONFIRMED BULLISH</v>
      </c>
    </row>
    <row r="2502" spans="1:12" ht="13.5" x14ac:dyDescent="0.25">
      <c r="A2502" s="3">
        <f>RSI!A2502</f>
        <v>45646</v>
      </c>
      <c r="B2502" s="2">
        <f>RSI!B2502</f>
        <v>7.4371</v>
      </c>
      <c r="C2502" s="2">
        <f>RSI!I2502</f>
        <v>60.480018124790341</v>
      </c>
      <c r="D2502" s="2">
        <f>MACD!E2502</f>
        <v>-8.6983711501043004E-3</v>
      </c>
      <c r="E2502" s="2">
        <f>MACD!F2502</f>
        <v>-5.5557665221242516E-2</v>
      </c>
      <c r="F2502" s="2">
        <f>'Moving Avg'!D2502</f>
        <v>7.5029599999999999</v>
      </c>
      <c r="G2502" s="2">
        <f>'Moving Avg'!F2502</f>
        <v>7.43377</v>
      </c>
      <c r="H2502" s="2">
        <f>'Moving Avg'!G2502</f>
        <v>7.1689519999999973</v>
      </c>
      <c r="I2502" s="2">
        <f>'Moving Avg'!H2502</f>
        <v>6.5153990000000057</v>
      </c>
      <c r="J2502" s="6" t="str">
        <f>OBV!F2502</f>
        <v>BEARISH</v>
      </c>
      <c r="K2502" s="6" t="str">
        <f>OBV!G2502</f>
        <v>NEUTRAL</v>
      </c>
      <c r="L2502" s="6" t="str">
        <f>OBV!H2502</f>
        <v>CONFIRMED BEARISH</v>
      </c>
    </row>
    <row r="2503" spans="1:12" ht="13.5" x14ac:dyDescent="0.25">
      <c r="A2503" s="3">
        <f>RSI!A2503</f>
        <v>45649</v>
      </c>
      <c r="B2503" s="2">
        <f>RSI!B2503</f>
        <v>7.4840999999999998</v>
      </c>
      <c r="C2503" s="2">
        <f>RSI!I2503</f>
        <v>64.639332096596789</v>
      </c>
      <c r="D2503" s="2">
        <f>MACD!E2503</f>
        <v>-4.7761435004245456E-3</v>
      </c>
      <c r="E2503" s="2">
        <f>MACD!F2503</f>
        <v>-4.5401360877078925E-2</v>
      </c>
      <c r="F2503" s="2">
        <f>'Moving Avg'!D2503</f>
        <v>7.5029599999999999</v>
      </c>
      <c r="G2503" s="2">
        <f>'Moving Avg'!F2503</f>
        <v>7.4573049999999999</v>
      </c>
      <c r="H2503" s="2">
        <f>'Moving Avg'!G2503</f>
        <v>7.1840139999999977</v>
      </c>
      <c r="I2503" s="2">
        <f>'Moving Avg'!H2503</f>
        <v>6.523625500000005</v>
      </c>
      <c r="J2503" s="6" t="str">
        <f>OBV!F2503</f>
        <v>BEARISH</v>
      </c>
      <c r="K2503" s="6" t="str">
        <f>OBV!G2503</f>
        <v>NEUTRAL</v>
      </c>
      <c r="L2503" s="6" t="str">
        <f>OBV!H2503</f>
        <v>NEUTRAL</v>
      </c>
    </row>
    <row r="2504" spans="1:12" ht="13.5" x14ac:dyDescent="0.25">
      <c r="A2504" s="3">
        <f>RSI!A2504</f>
        <v>45650</v>
      </c>
      <c r="B2504" s="2">
        <f>RSI!B2504</f>
        <v>7.4840999999999998</v>
      </c>
      <c r="C2504" s="2">
        <f>RSI!I2504</f>
        <v>64.639332096596789</v>
      </c>
      <c r="D2504" s="2">
        <f>MACD!E2504</f>
        <v>5.0464125612936783E-3</v>
      </c>
      <c r="E2504" s="2">
        <f>MACD!F2504</f>
        <v>-3.5311806189404403E-2</v>
      </c>
      <c r="F2504" s="2">
        <f>'Moving Avg'!D2504</f>
        <v>7.4935400000000003</v>
      </c>
      <c r="G2504" s="2">
        <f>'Moving Avg'!F2504</f>
        <v>7.4667150000000007</v>
      </c>
      <c r="H2504" s="2">
        <f>'Moving Avg'!G2504</f>
        <v>7.1981339999999978</v>
      </c>
      <c r="I2504" s="2">
        <f>'Moving Avg'!H2504</f>
        <v>6.5318520000000042</v>
      </c>
      <c r="J2504" s="6" t="str">
        <f>OBV!F2504</f>
        <v>BEARISH</v>
      </c>
      <c r="K2504" s="6" t="str">
        <f>OBV!G2504</f>
        <v>NEUTRAL</v>
      </c>
      <c r="L2504" s="6" t="str">
        <f>OBV!H2504</f>
        <v>CONFIRMED BEARISH</v>
      </c>
    </row>
    <row r="2505" spans="1:12" ht="13.5" x14ac:dyDescent="0.25">
      <c r="A2505" s="3">
        <f>RSI!A2505</f>
        <v>45651</v>
      </c>
      <c r="B2505" s="2">
        <f>RSI!B2505</f>
        <v>7.5312000000000001</v>
      </c>
      <c r="C2505" s="2">
        <f>RSI!I2505</f>
        <v>68.49323839313881</v>
      </c>
      <c r="D2505" s="2">
        <f>MACD!E2505</f>
        <v>7.7495956573843117E-3</v>
      </c>
      <c r="E2505" s="2">
        <f>MACD!F2505</f>
        <v>-2.6699525820046664E-2</v>
      </c>
      <c r="F2505" s="2">
        <f>'Moving Avg'!D2505</f>
        <v>7.4935399999999985</v>
      </c>
      <c r="G2505" s="2">
        <f>'Moving Avg'!F2505</f>
        <v>7.4742450000000007</v>
      </c>
      <c r="H2505" s="2">
        <f>'Moving Avg'!G2505</f>
        <v>7.2131959999999982</v>
      </c>
      <c r="I2505" s="2">
        <f>'Moving Avg'!H2505</f>
        <v>6.540314000000004</v>
      </c>
      <c r="J2505" s="6" t="str">
        <f>OBV!F2505</f>
        <v>BEARISH</v>
      </c>
      <c r="K2505" s="6" t="str">
        <f>OBV!G2505</f>
        <v>NEUTRAL</v>
      </c>
      <c r="L2505" s="6" t="str">
        <f>OBV!H2505</f>
        <v>NEUTRAL</v>
      </c>
    </row>
    <row r="2506" spans="1:12" ht="13.5" x14ac:dyDescent="0.25">
      <c r="A2506" s="3">
        <f>RSI!A2506</f>
        <v>45652</v>
      </c>
      <c r="B2506" s="2">
        <f>RSI!B2506</f>
        <v>7.5312000000000001</v>
      </c>
      <c r="C2506" s="2">
        <f>RSI!I2506</f>
        <v>68.49323839313881</v>
      </c>
      <c r="D2506" s="2">
        <f>MACD!E2506</f>
        <v>9.1352850271722019E-3</v>
      </c>
      <c r="E2506" s="2">
        <f>MACD!F2506</f>
        <v>-1.953256365060289E-2</v>
      </c>
      <c r="F2506" s="2">
        <f>'Moving Avg'!D2506</f>
        <v>7.4935399999999985</v>
      </c>
      <c r="G2506" s="2">
        <f>'Moving Avg'!F2506</f>
        <v>7.4817750000000007</v>
      </c>
      <c r="H2506" s="2">
        <f>'Moving Avg'!G2506</f>
        <v>7.2282579999999985</v>
      </c>
      <c r="I2506" s="2">
        <f>'Moving Avg'!H2506</f>
        <v>6.5488640000000036</v>
      </c>
      <c r="J2506" s="6" t="str">
        <f>OBV!F2506</f>
        <v>BEARISH</v>
      </c>
      <c r="K2506" s="6" t="str">
        <f>OBV!G2506</f>
        <v>NEUTRAL</v>
      </c>
      <c r="L2506" s="6" t="str">
        <f>OBV!H2506</f>
        <v>NEUTRAL</v>
      </c>
    </row>
    <row r="2507" spans="1:12" ht="13.5" x14ac:dyDescent="0.25">
      <c r="A2507" s="3">
        <f>RSI!A2507</f>
        <v>45653</v>
      </c>
      <c r="B2507" s="2">
        <f>RSI!B2507</f>
        <v>7.5312000000000001</v>
      </c>
      <c r="C2507" s="2">
        <f>RSI!I2507</f>
        <v>68.49323839313881</v>
      </c>
      <c r="D2507" s="2">
        <f>MACD!E2507</f>
        <v>9.4729586356701034E-3</v>
      </c>
      <c r="E2507" s="2">
        <f>MACD!F2507</f>
        <v>-1.3731459193348294E-2</v>
      </c>
      <c r="F2507" s="2">
        <f>'Moving Avg'!D2507</f>
        <v>7.5123599999999993</v>
      </c>
      <c r="G2507" s="2">
        <f>'Moving Avg'!F2507</f>
        <v>7.4864800000000002</v>
      </c>
      <c r="H2507" s="2">
        <f>'Moving Avg'!G2507</f>
        <v>7.2452040000000002</v>
      </c>
      <c r="I2507" s="2">
        <f>'Moving Avg'!H2507</f>
        <v>6.5574140000000032</v>
      </c>
      <c r="J2507" s="6" t="str">
        <f>OBV!F2507</f>
        <v>BULLISH</v>
      </c>
      <c r="K2507" s="6" t="str">
        <f>OBV!G2507</f>
        <v>NEUTRAL</v>
      </c>
      <c r="L2507" s="6" t="str">
        <f>OBV!H2507</f>
        <v>CONFIRMED BULLISH</v>
      </c>
    </row>
    <row r="2508" spans="1:12" ht="13.5" x14ac:dyDescent="0.25">
      <c r="A2508" s="3">
        <f>RSI!A2508</f>
        <v>45656</v>
      </c>
      <c r="B2508" s="2">
        <f>RSI!B2508</f>
        <v>7.5312000000000001</v>
      </c>
      <c r="C2508" s="2">
        <f>RSI!I2508</f>
        <v>68.49323839313881</v>
      </c>
      <c r="D2508" s="2">
        <f>MACD!E2508</f>
        <v>1.0431842988360529E-2</v>
      </c>
      <c r="E2508" s="2">
        <f>MACD!F2508</f>
        <v>-8.8987987570065298E-3</v>
      </c>
      <c r="F2508" s="2">
        <f>'Moving Avg'!D2508</f>
        <v>7.5217799999999997</v>
      </c>
      <c r="G2508" s="2">
        <f>'Moving Avg'!F2508</f>
        <v>7.4911850000000015</v>
      </c>
      <c r="H2508" s="2">
        <f>'Moving Avg'!G2508</f>
        <v>7.2621499999999992</v>
      </c>
      <c r="I2508" s="2">
        <f>'Moving Avg'!H2508</f>
        <v>6.5659640000000028</v>
      </c>
      <c r="J2508" s="6" t="str">
        <f>OBV!F2508</f>
        <v>BULLISH</v>
      </c>
      <c r="K2508" s="6" t="str">
        <f>OBV!G2508</f>
        <v>NEUTRAL</v>
      </c>
      <c r="L2508" s="6" t="str">
        <f>OBV!H2508</f>
        <v>CONFIRMED BULLISH</v>
      </c>
    </row>
    <row r="2509" spans="1:12" ht="13.5" x14ac:dyDescent="0.25">
      <c r="A2509" s="3">
        <f>RSI!A2509</f>
        <v>45657</v>
      </c>
      <c r="B2509" s="2">
        <f>RSI!B2509</f>
        <v>7.7195</v>
      </c>
      <c r="C2509" s="2">
        <f>RSI!I2509</f>
        <v>80.135316148400747</v>
      </c>
      <c r="D2509" s="2">
        <f>MACD!E2509</f>
        <v>3.825477817524181E-3</v>
      </c>
      <c r="E2509" s="2">
        <f>MACD!F2509</f>
        <v>-6.3539434421003883E-3</v>
      </c>
      <c r="F2509" s="2">
        <f>'Moving Avg'!D2509</f>
        <v>7.5688600000000008</v>
      </c>
      <c r="G2509" s="2">
        <f>'Moving Avg'!F2509</f>
        <v>7.5034250000000018</v>
      </c>
      <c r="H2509" s="2">
        <f>'Moving Avg'!G2509</f>
        <v>7.2809780000000002</v>
      </c>
      <c r="I2509" s="2">
        <f>'Moving Avg'!H2509</f>
        <v>6.575455500000003</v>
      </c>
      <c r="J2509" s="6" t="str">
        <f>OBV!F2509</f>
        <v>BULLISH</v>
      </c>
      <c r="K2509" s="6" t="str">
        <f>OBV!G2509</f>
        <v>NEUTRAL</v>
      </c>
      <c r="L2509" s="6" t="str">
        <f>OBV!H2509</f>
        <v>CONFIRMED BULLISH</v>
      </c>
    </row>
    <row r="2510" spans="1:12" ht="13.5" x14ac:dyDescent="0.25">
      <c r="A2510" s="3">
        <f>RSI!A2510</f>
        <v>45659</v>
      </c>
      <c r="B2510" s="2">
        <f>RSI!B2510</f>
        <v>7.7195</v>
      </c>
      <c r="C2510" s="2">
        <f>RSI!I2510</f>
        <v>80.135316148400747</v>
      </c>
      <c r="D2510" s="2">
        <f>MACD!E2510</f>
        <v>-3.5399134452971381E-3</v>
      </c>
      <c r="E2510" s="2">
        <f>MACD!F2510</f>
        <v>-5.791137442739739E-3</v>
      </c>
      <c r="F2510" s="2">
        <f>'Moving Avg'!D2510</f>
        <v>7.6065200000000006</v>
      </c>
      <c r="G2510" s="2">
        <f>'Moving Avg'!F2510</f>
        <v>7.5156650000000003</v>
      </c>
      <c r="H2510" s="2">
        <f>'Moving Avg'!G2510</f>
        <v>7.2983000000000002</v>
      </c>
      <c r="I2510" s="2">
        <f>'Moving Avg'!H2510</f>
        <v>6.5849470000000023</v>
      </c>
      <c r="J2510" s="6" t="str">
        <f>OBV!F2510</f>
        <v>BULLISH</v>
      </c>
      <c r="K2510" s="6" t="str">
        <f>OBV!G2510</f>
        <v>NEUTRAL</v>
      </c>
      <c r="L2510" s="6" t="str">
        <f>OBV!H2510</f>
        <v>CONFIRMED BULLISH</v>
      </c>
    </row>
    <row r="2511" spans="1:12" ht="13.5" x14ac:dyDescent="0.25">
      <c r="A2511" s="3">
        <f>RSI!A2511</f>
        <v>45660</v>
      </c>
      <c r="B2511" s="2">
        <f>RSI!B2511</f>
        <v>7.7195</v>
      </c>
      <c r="C2511" s="2">
        <f>RSI!I2511</f>
        <v>80.135316148400747</v>
      </c>
      <c r="D2511" s="2">
        <f>MACD!E2511</f>
        <v>-1.1416047187446487E-2</v>
      </c>
      <c r="E2511" s="2">
        <f>MACD!F2511</f>
        <v>-6.9161193916810887E-3</v>
      </c>
      <c r="F2511" s="2">
        <f>'Moving Avg'!D2511</f>
        <v>7.6441800000000004</v>
      </c>
      <c r="G2511" s="2">
        <f>'Moving Avg'!F2511</f>
        <v>7.5274349999999997</v>
      </c>
      <c r="H2511" s="2">
        <f>'Moving Avg'!G2511</f>
        <v>7.3133620000000006</v>
      </c>
      <c r="I2511" s="2">
        <f>'Moving Avg'!H2511</f>
        <v>6.5944385000000025</v>
      </c>
      <c r="J2511" s="6" t="str">
        <f>OBV!F2511</f>
        <v>BULLISH</v>
      </c>
      <c r="K2511" s="6" t="str">
        <f>OBV!G2511</f>
        <v>NEUTRAL</v>
      </c>
      <c r="L2511" s="6" t="str">
        <f>OBV!H2511</f>
        <v>CONFIRMED BULLISH</v>
      </c>
    </row>
    <row r="2512" spans="1:12" ht="13.5" x14ac:dyDescent="0.25">
      <c r="A2512" s="3">
        <f>RSI!A2512</f>
        <v>45663</v>
      </c>
      <c r="B2512" s="2">
        <f>RSI!B2512</f>
        <v>7.7195</v>
      </c>
      <c r="C2512" s="2">
        <f>RSI!I2512</f>
        <v>80.135316148400747</v>
      </c>
      <c r="D2512" s="2">
        <f>MACD!E2512</f>
        <v>-3.4079501860783346E-2</v>
      </c>
      <c r="E2512" s="2">
        <f>MACD!F2512</f>
        <v>-1.2348795885501541E-2</v>
      </c>
      <c r="F2512" s="2">
        <f>'Moving Avg'!D2512</f>
        <v>7.6818399999999993</v>
      </c>
      <c r="G2512" s="2">
        <f>'Moving Avg'!F2512</f>
        <v>7.5415549999999998</v>
      </c>
      <c r="H2512" s="2">
        <f>'Moving Avg'!G2512</f>
        <v>7.3265420000000008</v>
      </c>
      <c r="I2512" s="2">
        <f>'Moving Avg'!H2512</f>
        <v>6.6039300000000019</v>
      </c>
      <c r="J2512" s="6" t="str">
        <f>OBV!F2512</f>
        <v>BULLISH</v>
      </c>
      <c r="K2512" s="6" t="str">
        <f>OBV!G2512</f>
        <v>NEUTRAL</v>
      </c>
      <c r="L2512" s="6" t="str">
        <f>OBV!H2512</f>
        <v>CONFIRMED BULLISH</v>
      </c>
    </row>
    <row r="2513" spans="1:12" ht="13.5" x14ac:dyDescent="0.25">
      <c r="A2513" s="3">
        <f>RSI!A2513</f>
        <v>45664</v>
      </c>
      <c r="B2513" s="2">
        <f>RSI!B2513</f>
        <v>7.6253000000000002</v>
      </c>
      <c r="C2513" s="2">
        <f>RSI!I2513</f>
        <v>64.178224394164801</v>
      </c>
      <c r="D2513" s="2">
        <f>MACD!E2513</f>
        <v>-4.045708598535569E-2</v>
      </c>
      <c r="E2513" s="2">
        <f>MACD!F2513</f>
        <v>-1.7970453905472375E-2</v>
      </c>
      <c r="F2513" s="2">
        <f>'Moving Avg'!D2513</f>
        <v>7.7006600000000009</v>
      </c>
      <c r="G2513" s="2">
        <f>'Moving Avg'!F2513</f>
        <v>7.5509649999999997</v>
      </c>
      <c r="H2513" s="2">
        <f>'Moving Avg'!G2513</f>
        <v>7.3378380000000005</v>
      </c>
      <c r="I2513" s="2">
        <f>'Moving Avg'!H2513</f>
        <v>6.6131710000000012</v>
      </c>
      <c r="J2513" s="6" t="str">
        <f>OBV!F2513</f>
        <v>BEARISH</v>
      </c>
      <c r="K2513" s="6" t="str">
        <f>OBV!G2513</f>
        <v>NEUTRAL</v>
      </c>
      <c r="L2513" s="6" t="str">
        <f>OBV!H2513</f>
        <v>BEARISH DIVERGENCE</v>
      </c>
    </row>
    <row r="2514" spans="1:12" ht="13.5" x14ac:dyDescent="0.25">
      <c r="A2514" s="3">
        <f>RSI!A2514</f>
        <v>45665</v>
      </c>
      <c r="B2514" s="2">
        <f>RSI!B2514</f>
        <v>7.6253000000000002</v>
      </c>
      <c r="C2514" s="2">
        <f>RSI!I2514</f>
        <v>64.178224394164801</v>
      </c>
      <c r="D2514" s="2">
        <f>MACD!E2514</f>
        <v>-4.6601836100215621E-2</v>
      </c>
      <c r="E2514" s="2">
        <f>MACD!F2514</f>
        <v>-2.3696730344421026E-2</v>
      </c>
      <c r="F2514" s="2">
        <f>'Moving Avg'!D2514</f>
        <v>7.6818200000000001</v>
      </c>
      <c r="G2514" s="2">
        <f>'Moving Avg'!F2514</f>
        <v>7.5580250000000007</v>
      </c>
      <c r="H2514" s="2">
        <f>'Moving Avg'!G2514</f>
        <v>7.3491340000000003</v>
      </c>
      <c r="I2514" s="2">
        <f>'Moving Avg'!H2514</f>
        <v>6.6221475000000005</v>
      </c>
      <c r="J2514" s="6" t="str">
        <f>OBV!F2514</f>
        <v>BEARISH</v>
      </c>
      <c r="K2514" s="6" t="str">
        <f>OBV!G2514</f>
        <v>NEUTRAL</v>
      </c>
      <c r="L2514" s="6" t="str">
        <f>OBV!H2514</f>
        <v>CONFIRMED BEARISH</v>
      </c>
    </row>
    <row r="2515" spans="1:12" ht="13.5" x14ac:dyDescent="0.25">
      <c r="A2515" s="3">
        <f>RSI!A2515</f>
        <v>45666</v>
      </c>
      <c r="B2515" s="2">
        <f>RSI!B2515</f>
        <v>7.6253000000000002</v>
      </c>
      <c r="C2515" s="2">
        <f>RSI!I2515</f>
        <v>64.178224394164815</v>
      </c>
      <c r="D2515" s="2">
        <f>MACD!E2515</f>
        <v>-4.5247986918409033E-2</v>
      </c>
      <c r="E2515" s="2">
        <f>MACD!F2515</f>
        <v>-2.8006981659218631E-2</v>
      </c>
      <c r="F2515" s="2">
        <f>'Moving Avg'!D2515</f>
        <v>7.6629800000000001</v>
      </c>
      <c r="G2515" s="2">
        <f>'Moving Avg'!F2515</f>
        <v>7.5655550000000007</v>
      </c>
      <c r="H2515" s="2">
        <f>'Moving Avg'!G2515</f>
        <v>7.3585480000000008</v>
      </c>
      <c r="I2515" s="2">
        <f>'Moving Avg'!H2515</f>
        <v>6.6310800000000008</v>
      </c>
      <c r="J2515" s="6" t="str">
        <f>OBV!F2515</f>
        <v>BEARISH</v>
      </c>
      <c r="K2515" s="6" t="str">
        <f>OBV!G2515</f>
        <v>NEUTRAL</v>
      </c>
      <c r="L2515" s="6" t="str">
        <f>OBV!H2515</f>
        <v>CONFIRMED BEARISH</v>
      </c>
    </row>
    <row r="2516" spans="1:12" ht="13.5" x14ac:dyDescent="0.25">
      <c r="A2516" s="3">
        <f>RSI!A2516</f>
        <v>45667</v>
      </c>
      <c r="B2516" s="2">
        <f>RSI!B2516</f>
        <v>7.6158999999999999</v>
      </c>
      <c r="C2516" s="2">
        <f>RSI!I2516</f>
        <v>62.624042353223317</v>
      </c>
      <c r="D2516" s="2">
        <f>MACD!E2516</f>
        <v>-4.4047700671484336E-2</v>
      </c>
      <c r="E2516" s="2">
        <f>MACD!F2516</f>
        <v>-3.1215125461671774E-2</v>
      </c>
      <c r="F2516" s="2">
        <f>'Moving Avg'!D2516</f>
        <v>7.6422599999999985</v>
      </c>
      <c r="G2516" s="2">
        <f>'Moving Avg'!F2516</f>
        <v>7.5726150000000008</v>
      </c>
      <c r="H2516" s="2">
        <f>'Moving Avg'!G2516</f>
        <v>7.3649480000000018</v>
      </c>
      <c r="I2516" s="2">
        <f>'Moving Avg'!H2516</f>
        <v>6.6404065000000001</v>
      </c>
      <c r="J2516" s="6" t="str">
        <f>OBV!F2516</f>
        <v>BEARISH</v>
      </c>
      <c r="K2516" s="6" t="str">
        <f>OBV!G2516</f>
        <v>NEUTRAL</v>
      </c>
      <c r="L2516" s="6" t="str">
        <f>OBV!H2516</f>
        <v>CONFIRMED BEARISH</v>
      </c>
    </row>
    <row r="2517" spans="1:12" ht="13.5" x14ac:dyDescent="0.25">
      <c r="A2517" s="3">
        <f>RSI!A2517</f>
        <v>45670</v>
      </c>
      <c r="B2517" s="2">
        <f>RSI!B2517</f>
        <v>7.6158999999999999</v>
      </c>
      <c r="C2517" s="2">
        <f>RSI!I2517</f>
        <v>62.624042353223324</v>
      </c>
      <c r="D2517" s="2">
        <f>MACD!E2517</f>
        <v>-4.3570579530201492E-2</v>
      </c>
      <c r="E2517" s="2">
        <f>MACD!F2517</f>
        <v>-3.3686216275377719E-2</v>
      </c>
      <c r="F2517" s="2">
        <f>'Moving Avg'!D2517</f>
        <v>7.6215400000000004</v>
      </c>
      <c r="G2517" s="2">
        <f>'Moving Avg'!F2517</f>
        <v>7.5796749999999999</v>
      </c>
      <c r="H2517" s="2">
        <f>'Moving Avg'!G2517</f>
        <v>7.3713480000000011</v>
      </c>
      <c r="I2517" s="2">
        <f>'Moving Avg'!H2517</f>
        <v>6.6497330000000012</v>
      </c>
      <c r="J2517" s="6" t="str">
        <f>OBV!F2517</f>
        <v>BEARISH</v>
      </c>
      <c r="K2517" s="6" t="str">
        <f>OBV!G2517</f>
        <v>NEUTRAL</v>
      </c>
      <c r="L2517" s="6" t="str">
        <f>OBV!H2517</f>
        <v>CONFIRMED BEARISH</v>
      </c>
    </row>
    <row r="2518" spans="1:12" ht="13.5" x14ac:dyDescent="0.25">
      <c r="A2518" s="3">
        <f>RSI!A2518</f>
        <v>45671</v>
      </c>
      <c r="B2518" s="2">
        <f>RSI!B2518</f>
        <v>7.6158999999999999</v>
      </c>
      <c r="C2518" s="2">
        <f>RSI!I2518</f>
        <v>62.624042353223324</v>
      </c>
      <c r="D2518" s="2">
        <f>MACD!E2518</f>
        <v>-4.3665478014607295E-2</v>
      </c>
      <c r="E2518" s="2">
        <f>MACD!F2518</f>
        <v>-3.5682068623223637E-2</v>
      </c>
      <c r="F2518" s="2">
        <f>'Moving Avg'!D2518</f>
        <v>7.6196600000000005</v>
      </c>
      <c r="G2518" s="2">
        <f>'Moving Avg'!F2518</f>
        <v>7.586265</v>
      </c>
      <c r="H2518" s="2">
        <f>'Moving Avg'!G2518</f>
        <v>7.3779380000000012</v>
      </c>
      <c r="I2518" s="2">
        <f>'Moving Avg'!H2518</f>
        <v>6.6590595000000015</v>
      </c>
      <c r="J2518" s="6" t="str">
        <f>OBV!F2518</f>
        <v>BEARISH</v>
      </c>
      <c r="K2518" s="6" t="str">
        <f>OBV!G2518</f>
        <v>NEUTRAL</v>
      </c>
      <c r="L2518" s="6" t="str">
        <f>OBV!H2518</f>
        <v>CONFIRMED BEARISH</v>
      </c>
    </row>
    <row r="2519" spans="1:12" ht="13.5" x14ac:dyDescent="0.25">
      <c r="A2519" s="3">
        <f>RSI!A2519</f>
        <v>45672</v>
      </c>
      <c r="B2519" s="2">
        <f>RSI!B2519</f>
        <v>7.6158999999999999</v>
      </c>
      <c r="C2519" s="2">
        <f>RSI!I2519</f>
        <v>62.624042353223317</v>
      </c>
      <c r="D2519" s="2">
        <f>MACD!E2519</f>
        <v>-1.5238227789971859E-2</v>
      </c>
      <c r="E2519" s="2">
        <f>MACD!F2519</f>
        <v>-3.1593300456573284E-2</v>
      </c>
      <c r="F2519" s="2">
        <f>'Moving Avg'!D2519</f>
        <v>7.6177799999999989</v>
      </c>
      <c r="G2519" s="2">
        <f>'Moving Avg'!F2519</f>
        <v>7.5905000000000005</v>
      </c>
      <c r="H2519" s="2">
        <f>'Moving Avg'!G2519</f>
        <v>7.3890460000000022</v>
      </c>
      <c r="I2519" s="2">
        <f>'Moving Avg'!H2519</f>
        <v>6.6683860000000017</v>
      </c>
      <c r="J2519" s="6" t="str">
        <f>OBV!F2519</f>
        <v>BEARISH</v>
      </c>
      <c r="K2519" s="6" t="str">
        <f>OBV!G2519</f>
        <v>NEUTRAL</v>
      </c>
      <c r="L2519" s="6" t="str">
        <f>OBV!H2519</f>
        <v>CONFIRMED BEARISH</v>
      </c>
    </row>
    <row r="2520" spans="1:12" ht="13.5" x14ac:dyDescent="0.25">
      <c r="A2520" s="3">
        <f>RSI!A2520</f>
        <v>45673</v>
      </c>
      <c r="B2520" s="2">
        <f>RSI!B2520</f>
        <v>7.5312000000000001</v>
      </c>
      <c r="C2520" s="2">
        <f>RSI!I2520</f>
        <v>48.41440288603026</v>
      </c>
      <c r="D2520" s="2">
        <f>MACD!E2520</f>
        <v>1.4662190224086658E-2</v>
      </c>
      <c r="E2520" s="2">
        <f>MACD!F2520</f>
        <v>-2.2342202320441297E-2</v>
      </c>
      <c r="F2520" s="2">
        <f>'Moving Avg'!D2520</f>
        <v>7.5989599999999999</v>
      </c>
      <c r="G2520" s="2">
        <f>'Moving Avg'!F2520</f>
        <v>7.5905000000000005</v>
      </c>
      <c r="H2520" s="2">
        <f>'Moving Avg'!G2520</f>
        <v>7.399402000000002</v>
      </c>
      <c r="I2520" s="2">
        <f>'Moving Avg'!H2520</f>
        <v>6.6772890000000018</v>
      </c>
      <c r="J2520" s="6" t="str">
        <f>OBV!F2520</f>
        <v>BEARISH</v>
      </c>
      <c r="K2520" s="6" t="str">
        <f>OBV!G2520</f>
        <v>NEUTRAL</v>
      </c>
      <c r="L2520" s="6" t="str">
        <f>OBV!H2520</f>
        <v>CONFIRMED BEARISH</v>
      </c>
    </row>
    <row r="2521" spans="1:12" ht="13.5" x14ac:dyDescent="0.25">
      <c r="A2521" s="3">
        <f>RSI!A2521</f>
        <v>45674</v>
      </c>
      <c r="B2521" s="2">
        <f>RSI!B2521</f>
        <v>7.5312000000000001</v>
      </c>
      <c r="C2521" s="2">
        <f>RSI!I2521</f>
        <v>48.414402886030267</v>
      </c>
      <c r="D2521" s="2">
        <f>MACD!E2521</f>
        <v>4.0067222112890377E-2</v>
      </c>
      <c r="E2521" s="2">
        <f>MACD!F2521</f>
        <v>-9.8603174337749625E-3</v>
      </c>
      <c r="F2521" s="2">
        <f>'Moving Avg'!D2521</f>
        <v>7.58202</v>
      </c>
      <c r="G2521" s="2">
        <f>'Moving Avg'!F2521</f>
        <v>7.5905000000000005</v>
      </c>
      <c r="H2521" s="2">
        <f>'Moving Avg'!G2521</f>
        <v>7.4106980000000018</v>
      </c>
      <c r="I2521" s="2">
        <f>'Moving Avg'!H2521</f>
        <v>6.686192000000001</v>
      </c>
      <c r="J2521" s="6" t="str">
        <f>OBV!F2521</f>
        <v>BEARISH</v>
      </c>
      <c r="K2521" s="6" t="str">
        <f>OBV!G2521</f>
        <v>NEUTRAL</v>
      </c>
      <c r="L2521" s="6" t="str">
        <f>OBV!H2521</f>
        <v>CONFIRMED BEARISH</v>
      </c>
    </row>
    <row r="2522" spans="1:12" ht="13.5" x14ac:dyDescent="0.25">
      <c r="A2522" s="3">
        <f>RSI!A2522</f>
        <v>45677</v>
      </c>
      <c r="B2522" s="2">
        <f>RSI!B2522</f>
        <v>7.5312000000000001</v>
      </c>
      <c r="C2522" s="2">
        <f>RSI!I2522</f>
        <v>48.414402886030267</v>
      </c>
      <c r="D2522" s="2">
        <f>MACD!E2522</f>
        <v>6.1660711802261403E-2</v>
      </c>
      <c r="E2522" s="2">
        <f>MACD!F2522</f>
        <v>4.443888413432311E-3</v>
      </c>
      <c r="F2522" s="2">
        <f>'Moving Avg'!D2522</f>
        <v>7.5650799999999991</v>
      </c>
      <c r="G2522" s="2">
        <f>'Moving Avg'!F2522</f>
        <v>7.595205</v>
      </c>
      <c r="H2522" s="2">
        <f>'Moving Avg'!G2522</f>
        <v>7.4219940000000015</v>
      </c>
      <c r="I2522" s="2">
        <f>'Moving Avg'!H2522</f>
        <v>6.695183000000001</v>
      </c>
      <c r="J2522" s="6" t="str">
        <f>OBV!F2522</f>
        <v>BEARISH</v>
      </c>
      <c r="K2522" s="6" t="str">
        <f>OBV!G2522</f>
        <v>NEUTRAL</v>
      </c>
      <c r="L2522" s="6" t="str">
        <f>OBV!H2522</f>
        <v>CONFIRMED BEARISH</v>
      </c>
    </row>
    <row r="2523" spans="1:12" ht="13.5" x14ac:dyDescent="0.25">
      <c r="A2523" s="3">
        <f>RSI!A2523</f>
        <v>45678</v>
      </c>
      <c r="B2523" s="2">
        <f>RSI!B2523</f>
        <v>7.5312000000000001</v>
      </c>
      <c r="C2523" s="2">
        <f>RSI!I2523</f>
        <v>48.414402886030267</v>
      </c>
      <c r="D2523" s="2">
        <f>MACD!E2523</f>
        <v>6.5529563133794433E-2</v>
      </c>
      <c r="E2523" s="2">
        <f>MACD!F2523</f>
        <v>1.6661023357504735E-2</v>
      </c>
      <c r="F2523" s="2">
        <f>'Moving Avg'!D2523</f>
        <v>7.5481399999999992</v>
      </c>
      <c r="G2523" s="2">
        <f>'Moving Avg'!F2523</f>
        <v>7.5975599999999996</v>
      </c>
      <c r="H2523" s="2">
        <f>'Moving Avg'!G2523</f>
        <v>7.4323500000000013</v>
      </c>
      <c r="I2523" s="2">
        <f>'Moving Avg'!H2523</f>
        <v>6.7040860000000011</v>
      </c>
      <c r="J2523" s="6" t="str">
        <f>OBV!F2523</f>
        <v>BEARISH</v>
      </c>
      <c r="K2523" s="6" t="str">
        <f>OBV!G2523</f>
        <v>NEUTRAL</v>
      </c>
      <c r="L2523" s="6" t="str">
        <f>OBV!H2523</f>
        <v>CONFIRMED BEARISH</v>
      </c>
    </row>
    <row r="2524" spans="1:12" ht="13.5" x14ac:dyDescent="0.25">
      <c r="A2524" s="3">
        <f>RSI!A2524</f>
        <v>45679</v>
      </c>
      <c r="B2524" s="2">
        <f>RSI!B2524</f>
        <v>7.5312000000000001</v>
      </c>
      <c r="C2524" s="2">
        <f>RSI!I2524</f>
        <v>48.414402886030267</v>
      </c>
      <c r="D2524" s="2">
        <f>MACD!E2524</f>
        <v>6.8886303486034528E-2</v>
      </c>
      <c r="E2524" s="2">
        <f>MACD!F2524</f>
        <v>2.7106079383210694E-2</v>
      </c>
      <c r="F2524" s="2">
        <f>'Moving Avg'!D2524</f>
        <v>7.5312000000000001</v>
      </c>
      <c r="G2524" s="2">
        <f>'Moving Avg'!F2524</f>
        <v>7.5999150000000002</v>
      </c>
      <c r="H2524" s="2">
        <f>'Moving Avg'!G2524</f>
        <v>7.4425180000000024</v>
      </c>
      <c r="I2524" s="2">
        <f>'Moving Avg'!H2524</f>
        <v>6.7129890000000003</v>
      </c>
      <c r="J2524" s="6" t="str">
        <f>OBV!F2524</f>
        <v>BEARISH</v>
      </c>
      <c r="K2524" s="6" t="str">
        <f>OBV!G2524</f>
        <v>NEUTRAL</v>
      </c>
      <c r="L2524" s="6" t="str">
        <f>OBV!H2524</f>
        <v>CONFIRMED BEARISH</v>
      </c>
    </row>
    <row r="2525" spans="1:12" ht="13.5" x14ac:dyDescent="0.25">
      <c r="A2525" s="3">
        <f>RSI!A2525</f>
        <v>45680</v>
      </c>
      <c r="B2525" s="2">
        <f>RSI!B2525</f>
        <v>7.5312000000000001</v>
      </c>
      <c r="C2525" s="2">
        <f>RSI!I2525</f>
        <v>48.414402886030267</v>
      </c>
      <c r="D2525" s="2">
        <f>MACD!E2525</f>
        <v>7.1803563836239981E-2</v>
      </c>
      <c r="E2525" s="2">
        <f>MACD!F2525</f>
        <v>3.6045576273816556E-2</v>
      </c>
      <c r="F2525" s="2">
        <f>'Moving Avg'!D2525</f>
        <v>7.5312000000000001</v>
      </c>
      <c r="G2525" s="2">
        <f>'Moving Avg'!F2525</f>
        <v>7.5999150000000011</v>
      </c>
      <c r="H2525" s="2">
        <f>'Moving Avg'!G2525</f>
        <v>7.4519320000000038</v>
      </c>
      <c r="I2525" s="2">
        <f>'Moving Avg'!H2525</f>
        <v>6.7219799999999994</v>
      </c>
      <c r="J2525" s="6" t="str">
        <f>OBV!F2525</f>
        <v>NEUTRAL</v>
      </c>
      <c r="K2525" s="6" t="str">
        <f>OBV!G2525</f>
        <v>NEUTRAL</v>
      </c>
      <c r="L2525" s="6" t="str">
        <f>OBV!H2525</f>
        <v>NEUTRAL</v>
      </c>
    </row>
    <row r="2526" spans="1:12" ht="13.5" x14ac:dyDescent="0.25">
      <c r="A2526" s="3">
        <f>RSI!A2526</f>
        <v>45681</v>
      </c>
      <c r="B2526" s="2">
        <f>RSI!B2526</f>
        <v>7.2488000000000001</v>
      </c>
      <c r="C2526" s="2">
        <f>RSI!I2526</f>
        <v>22.207076091349478</v>
      </c>
      <c r="D2526" s="2">
        <f>MACD!E2526</f>
        <v>9.3815621787696202E-2</v>
      </c>
      <c r="E2526" s="2">
        <f>MACD!F2526</f>
        <v>4.7599585376592486E-2</v>
      </c>
      <c r="F2526" s="2">
        <f>'Moving Avg'!D2526</f>
        <v>7.4747200000000005</v>
      </c>
      <c r="G2526" s="2">
        <f>'Moving Avg'!F2526</f>
        <v>7.5857950000000001</v>
      </c>
      <c r="H2526" s="2">
        <f>'Moving Avg'!G2526</f>
        <v>7.4556980000000044</v>
      </c>
      <c r="I2526" s="2">
        <f>'Moving Avg'!H2526</f>
        <v>6.7295590000000001</v>
      </c>
      <c r="J2526" s="6" t="str">
        <f>OBV!F2526</f>
        <v>BEARISH</v>
      </c>
      <c r="K2526" s="6" t="str">
        <f>OBV!G2526</f>
        <v>NEUTRAL</v>
      </c>
      <c r="L2526" s="6" t="str">
        <f>OBV!H2526</f>
        <v>CONFIRMED BEARISH</v>
      </c>
    </row>
    <row r="2527" spans="1:12" ht="13.5" x14ac:dyDescent="0.25">
      <c r="A2527" s="3">
        <f>RSI!A2527</f>
        <v>45684</v>
      </c>
      <c r="B2527" s="2">
        <f>RSI!B2527</f>
        <v>7.5217999999999998</v>
      </c>
      <c r="C2527" s="2">
        <f>RSI!I2527</f>
        <v>50.245894380318148</v>
      </c>
      <c r="D2527" s="2">
        <f>MACD!E2527</f>
        <v>9.3953665803365283E-2</v>
      </c>
      <c r="E2527" s="2">
        <f>MACD!F2527</f>
        <v>5.6870401461947051E-2</v>
      </c>
      <c r="F2527" s="2">
        <f>'Moving Avg'!D2527</f>
        <v>7.4728400000000006</v>
      </c>
      <c r="G2527" s="2">
        <f>'Moving Avg'!F2527</f>
        <v>7.5853250000000001</v>
      </c>
      <c r="H2527" s="2">
        <f>'Moving Avg'!G2527</f>
        <v>7.4649240000000043</v>
      </c>
      <c r="I2527" s="2">
        <f>'Moving Avg'!H2527</f>
        <v>6.738944</v>
      </c>
      <c r="J2527" s="6" t="str">
        <f>OBV!F2527</f>
        <v>BULLISH</v>
      </c>
      <c r="K2527" s="6" t="str">
        <f>OBV!G2527</f>
        <v>NEUTRAL</v>
      </c>
      <c r="L2527" s="6" t="str">
        <f>OBV!H2527</f>
        <v>BULLISH DIVERGENCE</v>
      </c>
    </row>
    <row r="2528" spans="1:12" ht="13.5" x14ac:dyDescent="0.25">
      <c r="A2528" s="3">
        <f>RSI!A2528</f>
        <v>45685</v>
      </c>
      <c r="B2528" s="2">
        <f>RSI!B2528</f>
        <v>7.5217999999999998</v>
      </c>
      <c r="C2528" s="2">
        <f>RSI!I2528</f>
        <v>50.245894380318148</v>
      </c>
      <c r="D2528" s="2">
        <f>MACD!E2528</f>
        <v>9.4063487572868532E-2</v>
      </c>
      <c r="E2528" s="2">
        <f>MACD!F2528</f>
        <v>6.4309018684131358E-2</v>
      </c>
      <c r="F2528" s="2">
        <f>'Moving Avg'!D2528</f>
        <v>7.4709599999999998</v>
      </c>
      <c r="G2528" s="2">
        <f>'Moving Avg'!F2528</f>
        <v>7.5848550000000001</v>
      </c>
      <c r="H2528" s="2">
        <f>'Moving Avg'!G2528</f>
        <v>7.4741500000000043</v>
      </c>
      <c r="I2528" s="2">
        <f>'Moving Avg'!H2528</f>
        <v>6.7479320000000005</v>
      </c>
      <c r="J2528" s="6" t="str">
        <f>OBV!F2528</f>
        <v>BULLISH</v>
      </c>
      <c r="K2528" s="6" t="str">
        <f>OBV!G2528</f>
        <v>NEUTRAL</v>
      </c>
      <c r="L2528" s="6" t="str">
        <f>OBV!H2528</f>
        <v>BULLISH DIVERGENCE</v>
      </c>
    </row>
    <row r="2529" spans="1:12" ht="13.5" x14ac:dyDescent="0.25">
      <c r="A2529" s="3">
        <f>RSI!A2529</f>
        <v>45686</v>
      </c>
      <c r="B2529" s="2">
        <f>RSI!B2529</f>
        <v>7.5217999999999998</v>
      </c>
      <c r="C2529" s="2">
        <f>RSI!I2529</f>
        <v>50.245894380318148</v>
      </c>
      <c r="D2529" s="2">
        <f>MACD!E2529</f>
        <v>9.4149946365807757E-2</v>
      </c>
      <c r="E2529" s="2">
        <f>MACD!F2529</f>
        <v>7.0277204220466641E-2</v>
      </c>
      <c r="F2529" s="2">
        <f>'Moving Avg'!D2529</f>
        <v>7.4690799999999999</v>
      </c>
      <c r="G2529" s="2">
        <f>'Moving Avg'!F2529</f>
        <v>7.5749700000000004</v>
      </c>
      <c r="H2529" s="2">
        <f>'Moving Avg'!G2529</f>
        <v>7.4833760000000042</v>
      </c>
      <c r="I2529" s="2">
        <f>'Moving Avg'!H2529</f>
        <v>6.7573170000000005</v>
      </c>
      <c r="J2529" s="6" t="str">
        <f>OBV!F2529</f>
        <v>BULLISH</v>
      </c>
      <c r="K2529" s="6" t="str">
        <f>OBV!G2529</f>
        <v>NEUTRAL</v>
      </c>
      <c r="L2529" s="6" t="str">
        <f>OBV!H2529</f>
        <v>BULLISH DIVERGENCE</v>
      </c>
    </row>
    <row r="2530" spans="1:12" ht="13.5" x14ac:dyDescent="0.25">
      <c r="A2530" s="3">
        <f>RSI!A2530</f>
        <v>45687</v>
      </c>
      <c r="B2530" s="2">
        <f>RSI!B2530</f>
        <v>7.5217999999999998</v>
      </c>
      <c r="C2530" s="2">
        <f>RSI!I2530</f>
        <v>50.245894380318134</v>
      </c>
      <c r="D2530" s="2">
        <f>MACD!E2530</f>
        <v>8.118634631622168E-2</v>
      </c>
      <c r="E2530" s="2">
        <f>MACD!F2530</f>
        <v>7.2459032639617657E-2</v>
      </c>
      <c r="F2530" s="2">
        <f>'Moving Avg'!D2530</f>
        <v>7.4672000000000001</v>
      </c>
      <c r="G2530" s="2">
        <f>'Moving Avg'!F2530</f>
        <v>7.5650850000000016</v>
      </c>
      <c r="H2530" s="2">
        <f>'Moving Avg'!G2530</f>
        <v>7.4926020000000051</v>
      </c>
      <c r="I2530" s="2">
        <f>'Moving Avg'!H2530</f>
        <v>6.766305</v>
      </c>
      <c r="J2530" s="6" t="str">
        <f>OBV!F2530</f>
        <v>BULLISH</v>
      </c>
      <c r="K2530" s="6" t="str">
        <f>OBV!G2530</f>
        <v>NEUTRAL</v>
      </c>
      <c r="L2530" s="6" t="str">
        <f>OBV!H2530</f>
        <v>BULLISH DIVERGENCE</v>
      </c>
    </row>
    <row r="2531" spans="1:12" ht="13.5" x14ac:dyDescent="0.25">
      <c r="A2531" s="3">
        <f>RSI!A2531</f>
        <v>45688</v>
      </c>
      <c r="B2531" s="2">
        <f>RSI!B2531</f>
        <v>7.5217999999999998</v>
      </c>
      <c r="C2531" s="2">
        <f>RSI!I2531</f>
        <v>50.245894380318134</v>
      </c>
      <c r="D2531" s="2">
        <f>MACD!E2531</f>
        <v>7.0211601590007611E-2</v>
      </c>
      <c r="E2531" s="2">
        <f>MACD!F2531</f>
        <v>7.2009546429695648E-2</v>
      </c>
      <c r="F2531" s="2">
        <f>'Moving Avg'!D2531</f>
        <v>7.5218000000000007</v>
      </c>
      <c r="G2531" s="2">
        <f>'Moving Avg'!F2531</f>
        <v>7.555200000000001</v>
      </c>
      <c r="H2531" s="2">
        <f>'Moving Avg'!G2531</f>
        <v>7.5018280000000042</v>
      </c>
      <c r="I2531" s="2">
        <f>'Moving Avg'!H2531</f>
        <v>6.7752929999999978</v>
      </c>
      <c r="J2531" s="6" t="str">
        <f>OBV!F2531</f>
        <v>BULLISH</v>
      </c>
      <c r="K2531" s="6" t="str">
        <f>OBV!G2531</f>
        <v>NEUTRAL</v>
      </c>
      <c r="L2531" s="6" t="str">
        <f>OBV!H2531</f>
        <v>CONFIRMED BULLISH</v>
      </c>
    </row>
    <row r="2532" spans="1:12" ht="13.5" x14ac:dyDescent="0.25">
      <c r="A2532" s="3">
        <f>RSI!A2532</f>
        <v>45691</v>
      </c>
      <c r="B2532" s="2">
        <f>RSI!B2532</f>
        <v>7.39</v>
      </c>
      <c r="C2532" s="2">
        <f>RSI!I2532</f>
        <v>40.130731746525001</v>
      </c>
      <c r="D2532" s="2">
        <f>MACD!E2532</f>
        <v>7.0683108125423999E-2</v>
      </c>
      <c r="E2532" s="2">
        <f>MACD!F2532</f>
        <v>7.1744258768841329E-2</v>
      </c>
      <c r="F2532" s="2">
        <f>'Moving Avg'!D2532</f>
        <v>7.4954399999999994</v>
      </c>
      <c r="G2532" s="2">
        <f>'Moving Avg'!F2532</f>
        <v>7.5387250000000012</v>
      </c>
      <c r="H2532" s="2">
        <f>'Moving Avg'!G2532</f>
        <v>7.5084180000000034</v>
      </c>
      <c r="I2532" s="2">
        <f>'Moving Avg'!H2532</f>
        <v>6.7836219999999994</v>
      </c>
      <c r="J2532" s="6" t="str">
        <f>OBV!F2532</f>
        <v>BEARISH</v>
      </c>
      <c r="K2532" s="6" t="str">
        <f>OBV!G2532</f>
        <v>NEUTRAL</v>
      </c>
      <c r="L2532" s="6" t="str">
        <f>OBV!H2532</f>
        <v>CONFIRMED BEARISH</v>
      </c>
    </row>
    <row r="2533" spans="1:12" ht="13.5" x14ac:dyDescent="0.25">
      <c r="A2533" s="3">
        <f>RSI!A2533</f>
        <v>45692</v>
      </c>
      <c r="B2533" s="2">
        <f>RSI!B2533</f>
        <v>7.5030000000000001</v>
      </c>
      <c r="C2533" s="2">
        <f>RSI!I2533</f>
        <v>49.514671153077352</v>
      </c>
      <c r="D2533" s="2">
        <f>MACD!E2533</f>
        <v>6.3485763010715957E-2</v>
      </c>
      <c r="E2533" s="2">
        <f>MACD!F2533</f>
        <v>7.0092559617216249E-2</v>
      </c>
      <c r="F2533" s="2">
        <f>'Moving Avg'!D2533</f>
        <v>7.4916799999999997</v>
      </c>
      <c r="G2533" s="2">
        <f>'Moving Avg'!F2533</f>
        <v>7.53261</v>
      </c>
      <c r="H2533" s="2">
        <f>'Moving Avg'!G2533</f>
        <v>7.5182100000000025</v>
      </c>
      <c r="I2533" s="2">
        <f>'Moving Avg'!H2533</f>
        <v>6.7925159999999982</v>
      </c>
      <c r="J2533" s="6" t="str">
        <f>OBV!F2533</f>
        <v>BULLISH</v>
      </c>
      <c r="K2533" s="6" t="str">
        <f>OBV!G2533</f>
        <v>NEUTRAL</v>
      </c>
      <c r="L2533" s="6" t="str">
        <f>OBV!H2533</f>
        <v>BULLISH DIVERGENCE</v>
      </c>
    </row>
    <row r="2534" spans="1:12" ht="13.5" x14ac:dyDescent="0.25">
      <c r="A2534" s="3">
        <f>RSI!A2534</f>
        <v>45693</v>
      </c>
      <c r="B2534" s="2">
        <f>RSI!B2534</f>
        <v>7.5030000000000001</v>
      </c>
      <c r="C2534" s="2">
        <f>RSI!I2534</f>
        <v>49.514671153077359</v>
      </c>
      <c r="D2534" s="2">
        <f>MACD!E2534</f>
        <v>5.7444700450638209E-2</v>
      </c>
      <c r="E2534" s="2">
        <f>MACD!F2534</f>
        <v>6.7562987783900644E-2</v>
      </c>
      <c r="F2534" s="2">
        <f>'Moving Avg'!D2534</f>
        <v>7.4879199999999999</v>
      </c>
      <c r="G2534" s="2">
        <f>'Moving Avg'!F2534</f>
        <v>7.526494999999997</v>
      </c>
      <c r="H2534" s="2">
        <f>'Moving Avg'!G2534</f>
        <v>7.5223520000000033</v>
      </c>
      <c r="I2534" s="2">
        <f>'Moving Avg'!H2534</f>
        <v>6.8014099999999971</v>
      </c>
      <c r="J2534" s="6" t="str">
        <f>OBV!F2534</f>
        <v>BULLISH</v>
      </c>
      <c r="K2534" s="6" t="str">
        <f>OBV!G2534</f>
        <v>NEUTRAL</v>
      </c>
      <c r="L2534" s="6" t="str">
        <f>OBV!H2534</f>
        <v>BULLISH DIVERGENCE</v>
      </c>
    </row>
    <row r="2535" spans="1:12" ht="13.5" x14ac:dyDescent="0.25">
      <c r="A2535" s="3">
        <f>RSI!A2535</f>
        <v>45694</v>
      </c>
      <c r="B2535" s="2">
        <f>RSI!B2535</f>
        <v>7.5030000000000001</v>
      </c>
      <c r="C2535" s="2">
        <f>RSI!I2535</f>
        <v>49.514671153077359</v>
      </c>
      <c r="D2535" s="2">
        <f>MACD!E2535</f>
        <v>5.2378401288747156E-2</v>
      </c>
      <c r="E2535" s="2">
        <f>MACD!F2535</f>
        <v>6.4526070484869955E-2</v>
      </c>
      <c r="F2535" s="2">
        <f>'Moving Avg'!D2535</f>
        <v>7.4841600000000001</v>
      </c>
      <c r="G2535" s="2">
        <f>'Moving Avg'!F2535</f>
        <v>7.5203799999999976</v>
      </c>
      <c r="H2535" s="2">
        <f>'Moving Avg'!G2535</f>
        <v>7.5248000000000026</v>
      </c>
      <c r="I2535" s="2">
        <f>'Moving Avg'!H2535</f>
        <v>6.8103039999999968</v>
      </c>
      <c r="J2535" s="6" t="str">
        <f>OBV!F2535</f>
        <v>BULLISH</v>
      </c>
      <c r="K2535" s="6" t="str">
        <f>OBV!G2535</f>
        <v>NEUTRAL</v>
      </c>
      <c r="L2535" s="6" t="str">
        <f>OBV!H2535</f>
        <v>BULLISH DIVERGENCE</v>
      </c>
    </row>
    <row r="2536" spans="1:12" ht="13.5" x14ac:dyDescent="0.25">
      <c r="A2536" s="3">
        <f>RSI!A2536</f>
        <v>45695</v>
      </c>
      <c r="B2536" s="2">
        <f>RSI!B2536</f>
        <v>7.5030000000000001</v>
      </c>
      <c r="C2536" s="2">
        <f>RSI!I2536</f>
        <v>49.514671153077359</v>
      </c>
      <c r="D2536" s="2">
        <f>MACD!E2536</f>
        <v>4.6873874007840044E-3</v>
      </c>
      <c r="E2536" s="2">
        <f>MACD!F2536</f>
        <v>5.2558333868052767E-2</v>
      </c>
      <c r="F2536" s="2">
        <f>'Moving Avg'!D2536</f>
        <v>7.4804000000000004</v>
      </c>
      <c r="G2536" s="2">
        <f>'Moving Avg'!F2536</f>
        <v>7.5147349999999991</v>
      </c>
      <c r="H2536" s="2">
        <f>'Moving Avg'!G2536</f>
        <v>7.5272480000000019</v>
      </c>
      <c r="I2536" s="2">
        <f>'Moving Avg'!H2536</f>
        <v>6.8191979999999957</v>
      </c>
      <c r="J2536" s="6" t="str">
        <f>OBV!F2536</f>
        <v>BULLISH</v>
      </c>
      <c r="K2536" s="6" t="str">
        <f>OBV!G2536</f>
        <v>NEUTRAL</v>
      </c>
      <c r="L2536" s="6" t="str">
        <f>OBV!H2536</f>
        <v>BULLISH DIVERGENCE</v>
      </c>
    </row>
    <row r="2537" spans="1:12" ht="13.5" x14ac:dyDescent="0.25">
      <c r="A2537" s="3">
        <f>RSI!A2537</f>
        <v>45698</v>
      </c>
      <c r="B2537" s="2">
        <f>RSI!B2537</f>
        <v>7.5030000000000001</v>
      </c>
      <c r="C2537" s="2">
        <f>RSI!I2537</f>
        <v>49.514671153077359</v>
      </c>
      <c r="D2537" s="2">
        <f>MACD!E2537</f>
        <v>6.3723493130556363E-3</v>
      </c>
      <c r="E2537" s="2">
        <f>MACD!F2537</f>
        <v>4.3321136957053342E-2</v>
      </c>
      <c r="F2537" s="2">
        <f>'Moving Avg'!D2537</f>
        <v>7.5030000000000001</v>
      </c>
      <c r="G2537" s="2">
        <f>'Moving Avg'!F2537</f>
        <v>7.5090899999999978</v>
      </c>
      <c r="H2537" s="2">
        <f>'Moving Avg'!G2537</f>
        <v>7.5285660000000005</v>
      </c>
      <c r="I2537" s="2">
        <f>'Moving Avg'!H2537</f>
        <v>6.8280039999999955</v>
      </c>
      <c r="J2537" s="6" t="str">
        <f>OBV!F2537</f>
        <v>BULLISH</v>
      </c>
      <c r="K2537" s="6" t="str">
        <f>OBV!G2537</f>
        <v>NEUTRAL</v>
      </c>
      <c r="L2537" s="6" t="str">
        <f>OBV!H2537</f>
        <v>CONFIRMED BULLISH</v>
      </c>
    </row>
    <row r="2538" spans="1:12" ht="13.5" x14ac:dyDescent="0.25">
      <c r="A2538" s="3">
        <f>RSI!A2538</f>
        <v>45699</v>
      </c>
      <c r="B2538" s="2">
        <f>RSI!B2538</f>
        <v>7.5124000000000004</v>
      </c>
      <c r="C2538" s="2">
        <f>RSI!I2538</f>
        <v>50.450493486093933</v>
      </c>
      <c r="D2538" s="2">
        <f>MACD!E2538</f>
        <v>7.1378055199549095E-3</v>
      </c>
      <c r="E2538" s="2">
        <f>MACD!F2538</f>
        <v>3.6084470669633661E-2</v>
      </c>
      <c r="F2538" s="2">
        <f>'Moving Avg'!D2538</f>
        <v>7.50488</v>
      </c>
      <c r="G2538" s="2">
        <f>'Moving Avg'!F2538</f>
        <v>7.503915000000001</v>
      </c>
      <c r="H2538" s="2">
        <f>'Moving Avg'!G2538</f>
        <v>7.5300720000000014</v>
      </c>
      <c r="I2538" s="2">
        <f>'Moving Avg'!H2538</f>
        <v>6.8355779999999946</v>
      </c>
      <c r="J2538" s="6" t="str">
        <f>OBV!F2538</f>
        <v>BULLISH</v>
      </c>
      <c r="K2538" s="6" t="str">
        <f>OBV!G2538</f>
        <v>NEUTRAL</v>
      </c>
      <c r="L2538" s="6" t="str">
        <f>OBV!H2538</f>
        <v>CONFIRMED BULLISH</v>
      </c>
    </row>
    <row r="2539" spans="1:12" ht="13.5" x14ac:dyDescent="0.25">
      <c r="A2539" s="3">
        <f>RSI!A2539</f>
        <v>45700</v>
      </c>
      <c r="B2539" s="2">
        <f>RSI!B2539</f>
        <v>7.5124000000000004</v>
      </c>
      <c r="C2539" s="2">
        <f>RSI!I2539</f>
        <v>50.450493486093933</v>
      </c>
      <c r="D2539" s="2">
        <f>MACD!E2539</f>
        <v>7.7633019154479399E-3</v>
      </c>
      <c r="E2539" s="2">
        <f>MACD!F2539</f>
        <v>3.0420236918796518E-2</v>
      </c>
      <c r="F2539" s="2">
        <f>'Moving Avg'!D2539</f>
        <v>7.5067599999999999</v>
      </c>
      <c r="G2539" s="2">
        <f>'Moving Avg'!F2539</f>
        <v>7.4987400000000006</v>
      </c>
      <c r="H2539" s="2">
        <f>'Moving Avg'!G2539</f>
        <v>7.530826000000002</v>
      </c>
      <c r="I2539" s="2">
        <f>'Moving Avg'!H2539</f>
        <v>6.8435929999999949</v>
      </c>
      <c r="J2539" s="6" t="str">
        <f>OBV!F2539</f>
        <v>BULLISH</v>
      </c>
      <c r="K2539" s="6" t="str">
        <f>OBV!G2539</f>
        <v>NEUTRAL</v>
      </c>
      <c r="L2539" s="6" t="str">
        <f>OBV!H2539</f>
        <v>CONFIRMED BULLISH</v>
      </c>
    </row>
    <row r="2540" spans="1:12" ht="13.5" x14ac:dyDescent="0.25">
      <c r="A2540" s="3">
        <f>RSI!A2540</f>
        <v>45701</v>
      </c>
      <c r="B2540" s="2">
        <f>RSI!B2540</f>
        <v>7.5312000000000001</v>
      </c>
      <c r="C2540" s="2">
        <f>RSI!I2540</f>
        <v>52.493098005303921</v>
      </c>
      <c r="D2540" s="2">
        <f>MACD!E2540</f>
        <v>6.8794224313988295E-3</v>
      </c>
      <c r="E2540" s="2">
        <f>MACD!F2540</f>
        <v>2.5712074021316984E-2</v>
      </c>
      <c r="F2540" s="2">
        <f>'Moving Avg'!D2540</f>
        <v>7.5123999999999995</v>
      </c>
      <c r="G2540" s="2">
        <f>'Moving Avg'!F2540</f>
        <v>7.4987400000000024</v>
      </c>
      <c r="H2540" s="2">
        <f>'Moving Avg'!G2540</f>
        <v>7.531956000000001</v>
      </c>
      <c r="I2540" s="2">
        <f>'Moving Avg'!H2540</f>
        <v>6.8517019999999942</v>
      </c>
      <c r="J2540" s="6" t="str">
        <f>OBV!F2540</f>
        <v>BULLISH</v>
      </c>
      <c r="K2540" s="6" t="str">
        <f>OBV!G2540</f>
        <v>NEUTRAL</v>
      </c>
      <c r="L2540" s="6" t="str">
        <f>OBV!H2540</f>
        <v>CONFIRMED BULLISH</v>
      </c>
    </row>
    <row r="2541" spans="1:12" ht="13.5" x14ac:dyDescent="0.25">
      <c r="A2541" s="3">
        <f>RSI!A2541</f>
        <v>45702</v>
      </c>
      <c r="B2541" s="2">
        <f>RSI!B2541</f>
        <v>7.5312000000000001</v>
      </c>
      <c r="C2541" s="2">
        <f>RSI!I2541</f>
        <v>52.493098005303921</v>
      </c>
      <c r="D2541" s="2">
        <f>MACD!E2541</f>
        <v>6.0014037765858674E-3</v>
      </c>
      <c r="E2541" s="2">
        <f>MACD!F2541</f>
        <v>2.1769939972370762E-2</v>
      </c>
      <c r="F2541" s="2">
        <f>'Moving Avg'!D2541</f>
        <v>7.5180399999999992</v>
      </c>
      <c r="G2541" s="2">
        <f>'Moving Avg'!F2541</f>
        <v>7.4987400000000024</v>
      </c>
      <c r="H2541" s="2">
        <f>'Moving Avg'!G2541</f>
        <v>7.5328980000000012</v>
      </c>
      <c r="I2541" s="2">
        <f>'Moving Avg'!H2541</f>
        <v>6.8587084999999943</v>
      </c>
      <c r="J2541" s="6" t="str">
        <f>OBV!F2541</f>
        <v>BULLISH</v>
      </c>
      <c r="K2541" s="6" t="str">
        <f>OBV!G2541</f>
        <v>NEUTRAL</v>
      </c>
      <c r="L2541" s="6" t="str">
        <f>OBV!H2541</f>
        <v>CONFIRMED BULLISH</v>
      </c>
    </row>
    <row r="2542" spans="1:12" ht="13.5" x14ac:dyDescent="0.25">
      <c r="A2542" s="3">
        <f>RSI!A2542</f>
        <v>45705</v>
      </c>
      <c r="B2542" s="2">
        <f>RSI!B2542</f>
        <v>7.5312000000000001</v>
      </c>
      <c r="C2542" s="2">
        <f>RSI!I2542</f>
        <v>52.493098005303921</v>
      </c>
      <c r="D2542" s="2">
        <f>MACD!E2542</f>
        <v>-1.5138940226774977E-2</v>
      </c>
      <c r="E2542" s="2">
        <f>MACD!F2542</f>
        <v>1.4388163932541614E-2</v>
      </c>
      <c r="F2542" s="2">
        <f>'Moving Avg'!D2542</f>
        <v>7.5236800000000006</v>
      </c>
      <c r="G2542" s="2">
        <f>'Moving Avg'!F2542</f>
        <v>7.4987400000000024</v>
      </c>
      <c r="H2542" s="2">
        <f>'Moving Avg'!G2542</f>
        <v>7.5347800000000005</v>
      </c>
      <c r="I2542" s="2">
        <f>'Moving Avg'!H2542</f>
        <v>6.8663764999999941</v>
      </c>
      <c r="J2542" s="6" t="str">
        <f>OBV!F2542</f>
        <v>BULLISH</v>
      </c>
      <c r="K2542" s="6" t="str">
        <f>OBV!G2542</f>
        <v>NEUTRAL</v>
      </c>
      <c r="L2542" s="6" t="str">
        <f>OBV!H2542</f>
        <v>CONFIRMED BULLISH</v>
      </c>
    </row>
    <row r="2543" spans="1:12" ht="13.5" x14ac:dyDescent="0.25">
      <c r="A2543" s="3">
        <f>RSI!A2543</f>
        <v>45706</v>
      </c>
      <c r="B2543" s="2">
        <f>RSI!B2543</f>
        <v>7.4088000000000003</v>
      </c>
      <c r="C2543" s="2">
        <f>RSI!I2543</f>
        <v>39.314360920345479</v>
      </c>
      <c r="D2543" s="2">
        <f>MACD!E2543</f>
        <v>-6.6871990302432849E-3</v>
      </c>
      <c r="E2543" s="2">
        <f>MACD!F2543</f>
        <v>1.0173091339984635E-2</v>
      </c>
      <c r="F2543" s="2">
        <f>'Moving Avg'!D2543</f>
        <v>7.5029599999999999</v>
      </c>
      <c r="G2543" s="2">
        <f>'Moving Avg'!F2543</f>
        <v>7.4926200000000005</v>
      </c>
      <c r="H2543" s="2">
        <f>'Moving Avg'!G2543</f>
        <v>7.5342140000000004</v>
      </c>
      <c r="I2543" s="2">
        <f>'Moving Avg'!H2543</f>
        <v>6.8734324999999936</v>
      </c>
      <c r="J2543" s="6" t="str">
        <f>OBV!F2543</f>
        <v>BEARISH</v>
      </c>
      <c r="K2543" s="6" t="str">
        <f>OBV!G2543</f>
        <v>NEUTRAL</v>
      </c>
      <c r="L2543" s="6" t="str">
        <f>OBV!H2543</f>
        <v>CONFIRMED BEARISH</v>
      </c>
    </row>
    <row r="2544" spans="1:12" ht="13.5" x14ac:dyDescent="0.25">
      <c r="A2544" s="3">
        <f>RSI!A2544</f>
        <v>45707</v>
      </c>
      <c r="B2544" s="2">
        <f>RSI!B2544</f>
        <v>7.2675999999999998</v>
      </c>
      <c r="C2544" s="2">
        <f>RSI!I2544</f>
        <v>29.967593751306126</v>
      </c>
      <c r="D2544" s="2">
        <f>MACD!E2544</f>
        <v>1.1543506454564145E-2</v>
      </c>
      <c r="E2544" s="2">
        <f>MACD!F2544</f>
        <v>1.0447174362900536E-2</v>
      </c>
      <c r="F2544" s="2">
        <f>'Moving Avg'!D2544</f>
        <v>7.4540000000000006</v>
      </c>
      <c r="G2544" s="2">
        <f>'Moving Avg'!F2544</f>
        <v>7.4794399999999994</v>
      </c>
      <c r="H2544" s="2">
        <f>'Moving Avg'!G2544</f>
        <v>7.5298840000000018</v>
      </c>
      <c r="I2544" s="2">
        <f>'Moving Avg'!H2544</f>
        <v>6.8797824999999921</v>
      </c>
      <c r="J2544" s="6" t="str">
        <f>OBV!F2544</f>
        <v>BEARISH</v>
      </c>
      <c r="K2544" s="6" t="str">
        <f>OBV!G2544</f>
        <v>NEUTRAL</v>
      </c>
      <c r="L2544" s="6" t="str">
        <f>OBV!H2544</f>
        <v>CONFIRMED BEARISH</v>
      </c>
    </row>
    <row r="2545" spans="1:12" ht="13.5" x14ac:dyDescent="0.25">
      <c r="A2545" s="3">
        <f>RSI!A2545</f>
        <v>45708</v>
      </c>
      <c r="B2545" s="2">
        <f>RSI!B2545</f>
        <v>7.4371</v>
      </c>
      <c r="C2545" s="2">
        <f>RSI!I2545</f>
        <v>46.431688324591633</v>
      </c>
      <c r="D2545" s="2">
        <f>MACD!E2545</f>
        <v>1.5822338313549622E-2</v>
      </c>
      <c r="E2545" s="2">
        <f>MACD!F2545</f>
        <v>1.1522207153030354E-2</v>
      </c>
      <c r="F2545" s="2">
        <f>'Moving Avg'!D2545</f>
        <v>7.4351799999999999</v>
      </c>
      <c r="G2545" s="2">
        <f>'Moving Avg'!F2545</f>
        <v>7.4747349999999981</v>
      </c>
      <c r="H2545" s="2">
        <f>'Moving Avg'!G2545</f>
        <v>7.5291320000000015</v>
      </c>
      <c r="I2545" s="2">
        <f>'Moving Avg'!H2545</f>
        <v>6.8860979999999925</v>
      </c>
      <c r="J2545" s="6" t="str">
        <f>OBV!F2545</f>
        <v>BEARISH</v>
      </c>
      <c r="K2545" s="6" t="str">
        <f>OBV!G2545</f>
        <v>NEUTRAL</v>
      </c>
      <c r="L2545" s="6" t="str">
        <f>OBV!H2545</f>
        <v>CONFIRMED BEARISH</v>
      </c>
    </row>
    <row r="2546" spans="1:12" ht="13.5" x14ac:dyDescent="0.25">
      <c r="A2546" s="3">
        <f>RSI!A2546</f>
        <v>45709</v>
      </c>
      <c r="B2546" s="2">
        <f>RSI!B2546</f>
        <v>7.3429000000000002</v>
      </c>
      <c r="C2546" s="2">
        <f>RSI!I2546</f>
        <v>40.704434710507812</v>
      </c>
      <c r="D2546" s="2">
        <f>MACD!E2546</f>
        <v>2.6723162837670955E-2</v>
      </c>
      <c r="E2546" s="2">
        <f>MACD!F2546</f>
        <v>1.4562398289958475E-2</v>
      </c>
      <c r="F2546" s="2">
        <f>'Moving Avg'!D2546</f>
        <v>7.3975200000000001</v>
      </c>
      <c r="G2546" s="2">
        <f>'Moving Avg'!F2546</f>
        <v>7.4794399999999994</v>
      </c>
      <c r="H2546" s="2">
        <f>'Moving Avg'!G2546</f>
        <v>7.5264960000000016</v>
      </c>
      <c r="I2546" s="2">
        <f>'Moving Avg'!H2546</f>
        <v>6.8919424999999936</v>
      </c>
      <c r="J2546" s="6" t="str">
        <f>OBV!F2546</f>
        <v>BEARISH</v>
      </c>
      <c r="K2546" s="6" t="str">
        <f>OBV!G2546</f>
        <v>NEUTRAL</v>
      </c>
      <c r="L2546" s="6" t="str">
        <f>OBV!H2546</f>
        <v>CONFIRMED BEARISH</v>
      </c>
    </row>
    <row r="2547" spans="1:12" ht="13.5" x14ac:dyDescent="0.25">
      <c r="A2547" s="3">
        <f>RSI!A2547</f>
        <v>45712</v>
      </c>
      <c r="B2547" s="2">
        <f>RSI!B2547</f>
        <v>7.3429000000000002</v>
      </c>
      <c r="C2547" s="2">
        <f>RSI!I2547</f>
        <v>40.704434710507812</v>
      </c>
      <c r="D2547" s="2">
        <f>MACD!E2547</f>
        <v>3.6783658828504429E-2</v>
      </c>
      <c r="E2547" s="2">
        <f>MACD!F2547</f>
        <v>1.9006650397667666E-2</v>
      </c>
      <c r="F2547" s="2">
        <f>'Moving Avg'!D2547</f>
        <v>7.3598600000000003</v>
      </c>
      <c r="G2547" s="2">
        <f>'Moving Avg'!F2547</f>
        <v>7.4704949999999997</v>
      </c>
      <c r="H2547" s="2">
        <f>'Moving Avg'!G2547</f>
        <v>7.5238600000000018</v>
      </c>
      <c r="I2547" s="2">
        <f>'Moving Avg'!H2547</f>
        <v>6.8977869999999939</v>
      </c>
      <c r="J2547" s="6" t="str">
        <f>OBV!F2547</f>
        <v>BEARISH</v>
      </c>
      <c r="K2547" s="6" t="str">
        <f>OBV!G2547</f>
        <v>NEUTRAL</v>
      </c>
      <c r="L2547" s="6" t="str">
        <f>OBV!H2547</f>
        <v>CONFIRMED BEARISH</v>
      </c>
    </row>
    <row r="2548" spans="1:12" ht="13.5" x14ac:dyDescent="0.25">
      <c r="A2548" s="3">
        <f>RSI!A2548</f>
        <v>45713</v>
      </c>
      <c r="B2548" s="2">
        <f>RSI!B2548</f>
        <v>7.3429000000000002</v>
      </c>
      <c r="C2548" s="2">
        <f>RSI!I2548</f>
        <v>40.704434710507812</v>
      </c>
      <c r="D2548" s="2">
        <f>MACD!E2548</f>
        <v>4.7517282082536916E-2</v>
      </c>
      <c r="E2548" s="2">
        <f>MACD!F2548</f>
        <v>2.4708776734641516E-2</v>
      </c>
      <c r="F2548" s="2">
        <f>'Moving Avg'!D2548</f>
        <v>7.346680000000001</v>
      </c>
      <c r="G2548" s="2">
        <f>'Moving Avg'!F2548</f>
        <v>7.4615499999999999</v>
      </c>
      <c r="H2548" s="2">
        <f>'Moving Avg'!G2548</f>
        <v>7.5210360000000014</v>
      </c>
      <c r="I2548" s="2">
        <f>'Moving Avg'!H2548</f>
        <v>6.9036314999999959</v>
      </c>
      <c r="J2548" s="6" t="str">
        <f>OBV!F2548</f>
        <v>BEARISH</v>
      </c>
      <c r="K2548" s="6" t="str">
        <f>OBV!G2548</f>
        <v>NEUTRAL</v>
      </c>
      <c r="L2548" s="6" t="str">
        <f>OBV!H2548</f>
        <v>CONFIRMED BEARISH</v>
      </c>
    </row>
    <row r="2549" spans="1:12" ht="13.5" x14ac:dyDescent="0.25">
      <c r="A2549" s="3">
        <f>RSI!A2549</f>
        <v>45714</v>
      </c>
      <c r="B2549" s="2">
        <f>RSI!B2549</f>
        <v>7.3429000000000002</v>
      </c>
      <c r="C2549" s="2">
        <f>RSI!I2549</f>
        <v>40.704434710507812</v>
      </c>
      <c r="D2549" s="2">
        <f>MACD!E2549</f>
        <v>5.7316932414527955E-2</v>
      </c>
      <c r="E2549" s="2">
        <f>MACD!F2549</f>
        <v>3.1230407870618808E-2</v>
      </c>
      <c r="F2549" s="2">
        <f>'Moving Avg'!D2549</f>
        <v>7.3617400000000002</v>
      </c>
      <c r="G2549" s="2">
        <f>'Moving Avg'!F2549</f>
        <v>7.4526050000000001</v>
      </c>
      <c r="H2549" s="2">
        <f>'Moving Avg'!G2549</f>
        <v>7.5172700000000008</v>
      </c>
      <c r="I2549" s="2">
        <f>'Moving Avg'!H2549</f>
        <v>6.9095199999999952</v>
      </c>
      <c r="J2549" s="6" t="str">
        <f>OBV!F2549</f>
        <v>BEARISH</v>
      </c>
      <c r="K2549" s="6" t="str">
        <f>OBV!G2549</f>
        <v>NEUTRAL</v>
      </c>
      <c r="L2549" s="6" t="str">
        <f>OBV!H2549</f>
        <v>BEARISH DIVERGENCE</v>
      </c>
    </row>
    <row r="2550" spans="1:12" ht="13.5" x14ac:dyDescent="0.25">
      <c r="A2550" s="3">
        <f>RSI!A2550</f>
        <v>45715</v>
      </c>
      <c r="B2550" s="2">
        <f>RSI!B2550</f>
        <v>7.3429000000000002</v>
      </c>
      <c r="C2550" s="2">
        <f>RSI!I2550</f>
        <v>40.704434710507812</v>
      </c>
      <c r="D2550" s="2">
        <f>MACD!E2550</f>
        <v>6.9165468345124381E-2</v>
      </c>
      <c r="E2550" s="2">
        <f>MACD!F2550</f>
        <v>3.8817419965519927E-2</v>
      </c>
      <c r="F2550" s="2">
        <f>'Moving Avg'!D2550</f>
        <v>7.3429000000000002</v>
      </c>
      <c r="G2550" s="2">
        <f>'Moving Avg'!F2550</f>
        <v>7.4436599999999995</v>
      </c>
      <c r="H2550" s="2">
        <f>'Moving Avg'!G2550</f>
        <v>7.5135040000000002</v>
      </c>
      <c r="I2550" s="2">
        <f>'Moving Avg'!H2550</f>
        <v>6.9144824999999956</v>
      </c>
      <c r="J2550" s="6" t="str">
        <f>OBV!F2550</f>
        <v>BEARISH</v>
      </c>
      <c r="K2550" s="6" t="str">
        <f>OBV!G2550</f>
        <v>NEUTRAL</v>
      </c>
      <c r="L2550" s="6" t="str">
        <f>OBV!H2550</f>
        <v>CONFIRMED BEARISH</v>
      </c>
    </row>
    <row r="2551" spans="1:12" ht="13.5" x14ac:dyDescent="0.25">
      <c r="A2551" s="3">
        <f>RSI!A2551</f>
        <v>45716</v>
      </c>
      <c r="B2551" s="2">
        <f>RSI!B2551</f>
        <v>7.4840999999999998</v>
      </c>
      <c r="C2551" s="2">
        <f>RSI!I2551</f>
        <v>53.230208949753489</v>
      </c>
      <c r="D2551" s="2">
        <f>MACD!E2551</f>
        <v>6.9346908537527341E-2</v>
      </c>
      <c r="E2551" s="2">
        <f>MACD!F2551</f>
        <v>4.4923317679921415E-2</v>
      </c>
      <c r="F2551" s="2">
        <f>'Moving Avg'!D2551</f>
        <v>7.3711399999999996</v>
      </c>
      <c r="G2551" s="2">
        <f>'Moving Avg'!F2551</f>
        <v>7.4417750000000016</v>
      </c>
      <c r="H2551" s="2">
        <f>'Moving Avg'!G2551</f>
        <v>7.512562</v>
      </c>
      <c r="I2551" s="2">
        <f>'Moving Avg'!H2551</f>
        <v>6.9201509999999953</v>
      </c>
      <c r="J2551" s="6" t="str">
        <f>OBV!F2551</f>
        <v>BULLISH</v>
      </c>
      <c r="K2551" s="6" t="str">
        <f>OBV!G2551</f>
        <v>NEUTRAL</v>
      </c>
      <c r="L2551" s="6" t="str">
        <f>OBV!H2551</f>
        <v>CONFIRMED BULLISH</v>
      </c>
    </row>
    <row r="2552" spans="1:12" ht="13.5" x14ac:dyDescent="0.25">
      <c r="A2552" s="3">
        <f>RSI!A2552</f>
        <v>45719</v>
      </c>
      <c r="B2552" s="2">
        <f>RSI!B2552</f>
        <v>7.4840999999999998</v>
      </c>
      <c r="C2552" s="2">
        <f>RSI!I2552</f>
        <v>53.230208949753489</v>
      </c>
      <c r="D2552" s="2">
        <f>MACD!E2552</f>
        <v>6.9235536511204288E-2</v>
      </c>
      <c r="E2552" s="2">
        <f>MACD!F2552</f>
        <v>4.9785761446177995E-2</v>
      </c>
      <c r="F2552" s="2">
        <f>'Moving Avg'!D2552</f>
        <v>7.399379999999999</v>
      </c>
      <c r="G2552" s="2">
        <f>'Moving Avg'!F2552</f>
        <v>7.4464800000000011</v>
      </c>
      <c r="H2552" s="2">
        <f>'Moving Avg'!G2552</f>
        <v>7.5135020000000008</v>
      </c>
      <c r="I2552" s="2">
        <f>'Moving Avg'!H2552</f>
        <v>6.925819499999994</v>
      </c>
      <c r="J2552" s="6" t="str">
        <f>OBV!F2552</f>
        <v>BULLISH</v>
      </c>
      <c r="K2552" s="6" t="str">
        <f>OBV!G2552</f>
        <v>NEUTRAL</v>
      </c>
      <c r="L2552" s="6" t="str">
        <f>OBV!H2552</f>
        <v>CONFIRMED BULLISH</v>
      </c>
    </row>
    <row r="2553" spans="1:12" ht="13.5" x14ac:dyDescent="0.25">
      <c r="A2553" s="3">
        <f>RSI!A2553</f>
        <v>45720</v>
      </c>
      <c r="B2553" s="2">
        <f>RSI!B2553</f>
        <v>7.4840999999999998</v>
      </c>
      <c r="C2553" s="2">
        <f>RSI!I2553</f>
        <v>53.230208949753475</v>
      </c>
      <c r="D2553" s="2">
        <f>MACD!E2553</f>
        <v>5.0065253168516399E-2</v>
      </c>
      <c r="E2553" s="2">
        <f>MACD!F2553</f>
        <v>4.9841659790645677E-2</v>
      </c>
      <c r="F2553" s="2">
        <f>'Moving Avg'!D2553</f>
        <v>7.4276199999999992</v>
      </c>
      <c r="G2553" s="2">
        <f>'Moving Avg'!F2553</f>
        <v>7.4455350000000013</v>
      </c>
      <c r="H2553" s="2">
        <f>'Moving Avg'!G2553</f>
        <v>7.5135020000000008</v>
      </c>
      <c r="I2553" s="2">
        <f>'Moving Avg'!H2553</f>
        <v>6.9314879999999945</v>
      </c>
      <c r="J2553" s="6" t="str">
        <f>OBV!F2553</f>
        <v>BULLISH</v>
      </c>
      <c r="K2553" s="6" t="str">
        <f>OBV!G2553</f>
        <v>NEUTRAL</v>
      </c>
      <c r="L2553" s="6" t="str">
        <f>OBV!H2553</f>
        <v>CONFIRMED BULLISH</v>
      </c>
    </row>
    <row r="2554" spans="1:12" ht="13.5" x14ac:dyDescent="0.25">
      <c r="A2554" s="3">
        <f>RSI!A2554</f>
        <v>45721</v>
      </c>
      <c r="B2554" s="2">
        <f>RSI!B2554</f>
        <v>7.4371</v>
      </c>
      <c r="C2554" s="2">
        <f>RSI!I2554</f>
        <v>48.932864029492485</v>
      </c>
      <c r="D2554" s="2">
        <f>MACD!E2554</f>
        <v>1.5375541111782631E-2</v>
      </c>
      <c r="E2554" s="2">
        <f>MACD!F2554</f>
        <v>4.2948436054873071E-2</v>
      </c>
      <c r="F2554" s="2">
        <f>'Moving Avg'!D2554</f>
        <v>7.4464600000000001</v>
      </c>
      <c r="G2554" s="2">
        <f>'Moving Avg'!F2554</f>
        <v>7.44224</v>
      </c>
      <c r="H2554" s="2">
        <f>'Moving Avg'!G2554</f>
        <v>7.512562</v>
      </c>
      <c r="I2554" s="2">
        <f>'Moving Avg'!H2554</f>
        <v>6.9369214999999951</v>
      </c>
      <c r="J2554" s="6" t="str">
        <f>OBV!F2554</f>
        <v>BULLISH</v>
      </c>
      <c r="K2554" s="6" t="str">
        <f>OBV!G2554</f>
        <v>NEUTRAL</v>
      </c>
      <c r="L2554" s="6" t="str">
        <f>OBV!H2554</f>
        <v>CONFIRMED BULLISH</v>
      </c>
    </row>
    <row r="2555" spans="1:12" ht="13.5" x14ac:dyDescent="0.25">
      <c r="A2555" s="3">
        <f>RSI!A2555</f>
        <v>45722</v>
      </c>
      <c r="B2555" s="2">
        <f>RSI!B2555</f>
        <v>7.4371</v>
      </c>
      <c r="C2555" s="2">
        <f>RSI!I2555</f>
        <v>48.932864029492478</v>
      </c>
      <c r="D2555" s="2">
        <f>MACD!E2555</f>
        <v>1.2167071083155179E-2</v>
      </c>
      <c r="E2555" s="2">
        <f>MACD!F2555</f>
        <v>3.6792163060529494E-2</v>
      </c>
      <c r="F2555" s="2">
        <f>'Moving Avg'!D2555</f>
        <v>7.4653000000000009</v>
      </c>
      <c r="G2555" s="2">
        <f>'Moving Avg'!F2555</f>
        <v>7.4389449999999986</v>
      </c>
      <c r="H2555" s="2">
        <f>'Moving Avg'!G2555</f>
        <v>7.5106799999999998</v>
      </c>
      <c r="I2555" s="2">
        <f>'Moving Avg'!H2555</f>
        <v>6.9426194999999957</v>
      </c>
      <c r="J2555" s="6" t="str">
        <f>OBV!F2555</f>
        <v>BULLISH</v>
      </c>
      <c r="K2555" s="6" t="str">
        <f>OBV!G2555</f>
        <v>NEUTRAL</v>
      </c>
      <c r="L2555" s="6" t="str">
        <f>OBV!H2555</f>
        <v>CONFIRMED BULLISH</v>
      </c>
    </row>
    <row r="2556" spans="1:12" ht="13.5" x14ac:dyDescent="0.25">
      <c r="A2556" s="3">
        <f>RSI!A2556</f>
        <v>45723</v>
      </c>
      <c r="B2556" s="2">
        <f>RSI!B2556</f>
        <v>7.4371</v>
      </c>
      <c r="C2556" s="2">
        <f>RSI!I2556</f>
        <v>48.932864029492478</v>
      </c>
      <c r="D2556" s="2">
        <f>MACD!E2556</f>
        <v>-4.9776512593107114E-3</v>
      </c>
      <c r="E2556" s="2">
        <f>MACD!F2556</f>
        <v>2.8438200196561451E-2</v>
      </c>
      <c r="F2556" s="2">
        <f>'Moving Avg'!D2556</f>
        <v>7.4558999999999997</v>
      </c>
      <c r="G2556" s="2">
        <f>'Moving Avg'!F2556</f>
        <v>7.4356499999999981</v>
      </c>
      <c r="H2556" s="2">
        <f>'Moving Avg'!G2556</f>
        <v>7.5087979999999996</v>
      </c>
      <c r="I2556" s="2">
        <f>'Moving Avg'!H2556</f>
        <v>6.9494644999999968</v>
      </c>
      <c r="J2556" s="6" t="str">
        <f>OBV!F2556</f>
        <v>BEARISH</v>
      </c>
      <c r="K2556" s="6" t="str">
        <f>OBV!G2556</f>
        <v>NEUTRAL</v>
      </c>
      <c r="L2556" s="6" t="str">
        <f>OBV!H2556</f>
        <v>CONFIRMED BEARISH</v>
      </c>
    </row>
    <row r="2557" spans="1:12" ht="13.5" x14ac:dyDescent="0.25">
      <c r="A2557" s="3">
        <f>RSI!A2557</f>
        <v>45726</v>
      </c>
      <c r="B2557" s="2">
        <f>RSI!B2557</f>
        <v>7.4840999999999998</v>
      </c>
      <c r="C2557" s="2">
        <f>RSI!I2557</f>
        <v>53.61039593101416</v>
      </c>
      <c r="D2557" s="2">
        <f>MACD!E2557</f>
        <v>-2.290838641355819E-2</v>
      </c>
      <c r="E2557" s="2">
        <f>MACD!F2557</f>
        <v>1.8168882874537523E-2</v>
      </c>
      <c r="F2557" s="2">
        <f>'Moving Avg'!D2557</f>
        <v>7.4558999999999997</v>
      </c>
      <c r="G2557" s="2">
        <f>'Moving Avg'!F2557</f>
        <v>7.4347049999999992</v>
      </c>
      <c r="H2557" s="2">
        <f>'Moving Avg'!G2557</f>
        <v>7.5078559999999994</v>
      </c>
      <c r="I2557" s="2">
        <f>'Moving Avg'!H2557</f>
        <v>6.9553009999999968</v>
      </c>
      <c r="J2557" s="6" t="str">
        <f>OBV!F2557</f>
        <v>BEARISH</v>
      </c>
      <c r="K2557" s="6" t="str">
        <f>OBV!G2557</f>
        <v>NEUTRAL</v>
      </c>
      <c r="L2557" s="6" t="str">
        <f>OBV!H2557</f>
        <v>NEUTRAL</v>
      </c>
    </row>
    <row r="2558" spans="1:12" ht="13.5" x14ac:dyDescent="0.25">
      <c r="A2558" s="3">
        <f>RSI!A2558</f>
        <v>45727</v>
      </c>
      <c r="B2558" s="2">
        <f>RSI!B2558</f>
        <v>7.4840999999999998</v>
      </c>
      <c r="C2558" s="2">
        <f>RSI!I2558</f>
        <v>53.61039593101416</v>
      </c>
      <c r="D2558" s="2">
        <f>MACD!E2558</f>
        <v>-3.8304735763312614E-2</v>
      </c>
      <c r="E2558" s="2">
        <f>MACD!F2558</f>
        <v>6.8741591469674967E-3</v>
      </c>
      <c r="F2558" s="2">
        <f>'Moving Avg'!D2558</f>
        <v>7.4558999999999997</v>
      </c>
      <c r="G2558" s="2">
        <f>'Moving Avg'!F2558</f>
        <v>7.4332900000000013</v>
      </c>
      <c r="H2558" s="2">
        <f>'Moving Avg'!G2558</f>
        <v>7.5069139999999992</v>
      </c>
      <c r="I2558" s="2">
        <f>'Moving Avg'!H2558</f>
        <v>6.9604784999999962</v>
      </c>
      <c r="J2558" s="6" t="str">
        <f>OBV!F2558</f>
        <v>BEARISH</v>
      </c>
      <c r="K2558" s="6" t="str">
        <f>OBV!G2558</f>
        <v>NEUTRAL</v>
      </c>
      <c r="L2558" s="6" t="str">
        <f>OBV!H2558</f>
        <v>NEUTRAL</v>
      </c>
    </row>
    <row r="2559" spans="1:12" ht="13.5" x14ac:dyDescent="0.25">
      <c r="A2559" s="3">
        <f>RSI!A2559</f>
        <v>45728</v>
      </c>
      <c r="B2559" s="2">
        <f>RSI!B2559</f>
        <v>7.4840999999999998</v>
      </c>
      <c r="C2559" s="2">
        <f>RSI!I2559</f>
        <v>53.61039593101416</v>
      </c>
      <c r="D2559" s="2">
        <f>MACD!E2559</f>
        <v>-5.1539998236616036E-2</v>
      </c>
      <c r="E2559" s="2">
        <f>MACD!F2559</f>
        <v>-4.8086723297492097E-3</v>
      </c>
      <c r="F2559" s="2">
        <f>'Moving Avg'!D2559</f>
        <v>7.4652999999999992</v>
      </c>
      <c r="G2559" s="2">
        <f>'Moving Avg'!F2559</f>
        <v>7.4318750000000025</v>
      </c>
      <c r="H2559" s="2">
        <f>'Moving Avg'!G2559</f>
        <v>7.5022060000000002</v>
      </c>
      <c r="I2559" s="2">
        <f>'Moving Avg'!H2559</f>
        <v>6.9661264999999961</v>
      </c>
      <c r="J2559" s="6" t="str">
        <f>OBV!F2559</f>
        <v>BULLISH</v>
      </c>
      <c r="K2559" s="6" t="str">
        <f>OBV!G2559</f>
        <v>NEUTRAL</v>
      </c>
      <c r="L2559" s="6" t="str">
        <f>OBV!H2559</f>
        <v>CONFIRMED BULLISH</v>
      </c>
    </row>
    <row r="2560" spans="1:12" ht="13.5" x14ac:dyDescent="0.25">
      <c r="A2560" s="3">
        <f>RSI!A2560</f>
        <v>45729</v>
      </c>
      <c r="B2560" s="2">
        <f>RSI!B2560</f>
        <v>7.3429000000000002</v>
      </c>
      <c r="C2560" s="2">
        <f>RSI!I2560</f>
        <v>39.897907729267665</v>
      </c>
      <c r="D2560" s="2">
        <f>MACD!E2560</f>
        <v>-5.2472013014996932E-2</v>
      </c>
      <c r="E2560" s="2">
        <f>MACD!F2560</f>
        <v>-1.4341340466798753E-2</v>
      </c>
      <c r="F2560" s="2">
        <f>'Moving Avg'!D2560</f>
        <v>7.4464599999999992</v>
      </c>
      <c r="G2560" s="2">
        <f>'Moving Avg'!F2560</f>
        <v>7.4224600000000009</v>
      </c>
      <c r="H2560" s="2">
        <f>'Moving Avg'!G2560</f>
        <v>7.4946739999999998</v>
      </c>
      <c r="I2560" s="2">
        <f>'Moving Avg'!H2560</f>
        <v>6.9710684999999968</v>
      </c>
      <c r="J2560" s="6" t="str">
        <f>OBV!F2560</f>
        <v>BEARISH</v>
      </c>
      <c r="K2560" s="6" t="str">
        <f>OBV!G2560</f>
        <v>NEUTRAL</v>
      </c>
      <c r="L2560" s="6" t="str">
        <f>OBV!H2560</f>
        <v>CONFIRMED BEARISH</v>
      </c>
    </row>
    <row r="2561" spans="1:12" ht="13.5" x14ac:dyDescent="0.25">
      <c r="A2561" s="3">
        <f>RSI!A2561</f>
        <v>45730</v>
      </c>
      <c r="B2561" s="2">
        <f>RSI!B2561</f>
        <v>7.3429000000000002</v>
      </c>
      <c r="C2561" s="2">
        <f>RSI!I2561</f>
        <v>39.897907729267665</v>
      </c>
      <c r="D2561" s="2">
        <f>MACD!E2561</f>
        <v>-3.0881175442333486E-2</v>
      </c>
      <c r="E2561" s="2">
        <f>MACD!F2561</f>
        <v>-1.7649307461905701E-2</v>
      </c>
      <c r="F2561" s="2">
        <f>'Moving Avg'!D2561</f>
        <v>7.4276200000000001</v>
      </c>
      <c r="G2561" s="2">
        <f>'Moving Avg'!F2561</f>
        <v>7.4130449999999994</v>
      </c>
      <c r="H2561" s="2">
        <f>'Moving Avg'!G2561</f>
        <v>7.4871419999999986</v>
      </c>
      <c r="I2561" s="2">
        <f>'Moving Avg'!H2561</f>
        <v>6.9760104999999966</v>
      </c>
      <c r="J2561" s="6" t="str">
        <f>OBV!F2561</f>
        <v>BEARISH</v>
      </c>
      <c r="K2561" s="6" t="str">
        <f>OBV!G2561</f>
        <v>NEUTRAL</v>
      </c>
      <c r="L2561" s="6" t="str">
        <f>OBV!H2561</f>
        <v>CONFIRMED BEARISH</v>
      </c>
    </row>
    <row r="2562" spans="1:12" ht="13.5" x14ac:dyDescent="0.25">
      <c r="A2562" s="3">
        <f>RSI!A2562</f>
        <v>45733</v>
      </c>
      <c r="B2562" s="2">
        <f>RSI!B2562</f>
        <v>7.4840999999999998</v>
      </c>
      <c r="C2562" s="2">
        <f>RSI!I2562</f>
        <v>53.647987408792432</v>
      </c>
      <c r="D2562" s="2">
        <f>MACD!E2562</f>
        <v>-2.2463497282071643E-2</v>
      </c>
      <c r="E2562" s="2">
        <f>MACD!F2562</f>
        <v>-1.8612145425938888E-2</v>
      </c>
      <c r="F2562" s="2">
        <f>'Moving Avg'!D2562</f>
        <v>7.4276200000000001</v>
      </c>
      <c r="G2562" s="2">
        <f>'Moving Avg'!F2562</f>
        <v>7.4106899999999998</v>
      </c>
      <c r="H2562" s="2">
        <f>'Moving Avg'!G2562</f>
        <v>7.4824339999999996</v>
      </c>
      <c r="I2562" s="2">
        <f>'Moving Avg'!H2562</f>
        <v>6.981893999999996</v>
      </c>
      <c r="J2562" s="6" t="str">
        <f>OBV!F2562</f>
        <v>BEARISH</v>
      </c>
      <c r="K2562" s="6" t="str">
        <f>OBV!G2562</f>
        <v>NEUTRAL</v>
      </c>
      <c r="L2562" s="6" t="str">
        <f>OBV!H2562</f>
        <v>NEUTRAL</v>
      </c>
    </row>
    <row r="2563" spans="1:12" ht="13.5" x14ac:dyDescent="0.25">
      <c r="A2563" s="3">
        <f>RSI!A2563</f>
        <v>45734</v>
      </c>
      <c r="B2563" s="2">
        <f>RSI!B2563</f>
        <v>7.4840999999999998</v>
      </c>
      <c r="C2563" s="2">
        <f>RSI!I2563</f>
        <v>53.647987408792432</v>
      </c>
      <c r="D2563" s="2">
        <f>MACD!E2563</f>
        <v>-1.5612456019392873E-2</v>
      </c>
      <c r="E2563" s="2">
        <f>MACD!F2563</f>
        <v>-1.8012207544629687E-2</v>
      </c>
      <c r="F2563" s="2">
        <f>'Moving Avg'!D2563</f>
        <v>7.4276199999999992</v>
      </c>
      <c r="G2563" s="2">
        <f>'Moving Avg'!F2563</f>
        <v>7.4144550000000011</v>
      </c>
      <c r="H2563" s="2">
        <f>'Moving Avg'!G2563</f>
        <v>7.4796099999999992</v>
      </c>
      <c r="I2563" s="2">
        <f>'Moving Avg'!H2563</f>
        <v>6.9878244999999968</v>
      </c>
      <c r="J2563" s="6" t="str">
        <f>OBV!F2563</f>
        <v>BEARISH</v>
      </c>
      <c r="K2563" s="6" t="str">
        <f>OBV!G2563</f>
        <v>NEUTRAL</v>
      </c>
      <c r="L2563" s="6" t="str">
        <f>OBV!H2563</f>
        <v>NEUTRAL</v>
      </c>
    </row>
    <row r="2564" spans="1:12" ht="13.5" x14ac:dyDescent="0.25">
      <c r="A2564" s="3">
        <f>RSI!A2564</f>
        <v>45735</v>
      </c>
      <c r="B2564" s="2">
        <f>RSI!B2564</f>
        <v>7.4840999999999998</v>
      </c>
      <c r="C2564" s="2">
        <f>RSI!I2564</f>
        <v>53.647987408792432</v>
      </c>
      <c r="D2564" s="2">
        <f>MACD!E2564</f>
        <v>-1.7297680602542442E-2</v>
      </c>
      <c r="E2564" s="2">
        <f>MACD!F2564</f>
        <v>-1.7869302156212238E-2</v>
      </c>
      <c r="F2564" s="2">
        <f>'Moving Avg'!D2564</f>
        <v>7.4276199999999992</v>
      </c>
      <c r="G2564" s="2">
        <f>'Moving Avg'!F2564</f>
        <v>7.4252800000000008</v>
      </c>
      <c r="H2564" s="2">
        <f>'Moving Avg'!G2564</f>
        <v>7.4767859999999988</v>
      </c>
      <c r="I2564" s="2">
        <f>'Moving Avg'!H2564</f>
        <v>6.9937549999999966</v>
      </c>
      <c r="J2564" s="6" t="str">
        <f>OBV!F2564</f>
        <v>BEARISH</v>
      </c>
      <c r="K2564" s="6" t="str">
        <f>OBV!G2564</f>
        <v>NEUTRAL</v>
      </c>
      <c r="L2564" s="6" t="str">
        <f>OBV!H2564</f>
        <v>NEUTRAL</v>
      </c>
    </row>
    <row r="2565" spans="1:12" ht="13.5" x14ac:dyDescent="0.25">
      <c r="A2565" s="3">
        <f>RSI!A2565</f>
        <v>45737</v>
      </c>
      <c r="B2565" s="2">
        <f>RSI!B2565</f>
        <v>7.4840999999999998</v>
      </c>
      <c r="C2565" s="2">
        <f>RSI!I2565</f>
        <v>53.647987408792432</v>
      </c>
      <c r="D2565" s="2">
        <f>MACD!E2565</f>
        <v>-1.8956501223499345E-2</v>
      </c>
      <c r="E2565" s="2">
        <f>MACD!F2565</f>
        <v>-1.808674196966966E-2</v>
      </c>
      <c r="F2565" s="2">
        <f>'Moving Avg'!D2565</f>
        <v>7.4558599999999995</v>
      </c>
      <c r="G2565" s="2">
        <f>'Moving Avg'!F2565</f>
        <v>7.4276300000000006</v>
      </c>
      <c r="H2565" s="2">
        <f>'Moving Avg'!G2565</f>
        <v>7.4739619999999993</v>
      </c>
      <c r="I2565" s="2">
        <f>'Moving Avg'!H2565</f>
        <v>6.9996854999999956</v>
      </c>
      <c r="J2565" s="6" t="str">
        <f>OBV!F2565</f>
        <v>BULLISH</v>
      </c>
      <c r="K2565" s="6" t="str">
        <f>OBV!G2565</f>
        <v>NEUTRAL</v>
      </c>
      <c r="L2565" s="6" t="str">
        <f>OBV!H2565</f>
        <v>CONFIRMED BULLISH</v>
      </c>
    </row>
    <row r="2566" spans="1:12" ht="13.5" x14ac:dyDescent="0.25">
      <c r="A2566" s="3">
        <f>RSI!A2566</f>
        <v>45740</v>
      </c>
      <c r="B2566" s="2">
        <f>RSI!B2566</f>
        <v>7.3522999999999996</v>
      </c>
      <c r="C2566" s="2">
        <f>RSI!I2566</f>
        <v>41.676966874777023</v>
      </c>
      <c r="D2566" s="2">
        <f>MACD!E2566</f>
        <v>-1.0812768077827606E-2</v>
      </c>
      <c r="E2566" s="2">
        <f>MACD!F2566</f>
        <v>-1.663194719130125E-2</v>
      </c>
      <c r="F2566" s="2">
        <f>'Moving Avg'!D2566</f>
        <v>7.4577399999999994</v>
      </c>
      <c r="G2566" s="2">
        <f>'Moving Avg'!F2566</f>
        <v>7.4281000000000006</v>
      </c>
      <c r="H2566" s="2">
        <f>'Moving Avg'!G2566</f>
        <v>7.4686900000000005</v>
      </c>
      <c r="I2566" s="2">
        <f>'Moving Avg'!H2566</f>
        <v>7.0049569999999957</v>
      </c>
      <c r="J2566" s="6" t="str">
        <f>OBV!F2566</f>
        <v>BEARISH</v>
      </c>
      <c r="K2566" s="6" t="str">
        <f>OBV!G2566</f>
        <v>NEUTRAL</v>
      </c>
      <c r="L2566" s="6" t="str">
        <f>OBV!H2566</f>
        <v>BEARISH DIVERGENCE</v>
      </c>
    </row>
    <row r="2567" spans="1:12" ht="13.5" x14ac:dyDescent="0.25">
      <c r="A2567" s="3">
        <f>RSI!A2567</f>
        <v>45741</v>
      </c>
      <c r="B2567" s="2">
        <f>RSI!B2567</f>
        <v>7.3522999999999996</v>
      </c>
      <c r="C2567" s="2">
        <f>RSI!I2567</f>
        <v>41.676966874777023</v>
      </c>
      <c r="D2567" s="2">
        <f>MACD!E2567</f>
        <v>3.8880230542828187E-3</v>
      </c>
      <c r="E2567" s="2">
        <f>MACD!F2567</f>
        <v>-1.2527953142184436E-2</v>
      </c>
      <c r="F2567" s="2">
        <f>'Moving Avg'!D2567</f>
        <v>7.4313799999999999</v>
      </c>
      <c r="G2567" s="2">
        <f>'Moving Avg'!F2567</f>
        <v>7.4285699999999988</v>
      </c>
      <c r="H2567" s="2">
        <f>'Moving Avg'!G2567</f>
        <v>7.4634180000000008</v>
      </c>
      <c r="I2567" s="2">
        <f>'Moving Avg'!H2567</f>
        <v>7.0102284999999958</v>
      </c>
      <c r="J2567" s="6" t="str">
        <f>OBV!F2567</f>
        <v>BEARISH</v>
      </c>
      <c r="K2567" s="6" t="str">
        <f>OBV!G2567</f>
        <v>NEUTRAL</v>
      </c>
      <c r="L2567" s="6" t="str">
        <f>OBV!H2567</f>
        <v>CONFIRMED BEARISH</v>
      </c>
    </row>
    <row r="2568" spans="1:12" ht="13.5" x14ac:dyDescent="0.25">
      <c r="A2568" s="3">
        <f>RSI!A2568</f>
        <v>45742</v>
      </c>
      <c r="B2568" s="2">
        <f>RSI!B2568</f>
        <v>7.39</v>
      </c>
      <c r="C2568" s="2">
        <f>RSI!I2568</f>
        <v>45.696717666102231</v>
      </c>
      <c r="D2568" s="2">
        <f>MACD!E2568</f>
        <v>1.4070830658594602E-2</v>
      </c>
      <c r="E2568" s="2">
        <f>MACD!F2568</f>
        <v>-7.2081963820286293E-3</v>
      </c>
      <c r="F2568" s="2">
        <f>'Moving Avg'!D2568</f>
        <v>7.4125599999999991</v>
      </c>
      <c r="G2568" s="2">
        <f>'Moving Avg'!F2568</f>
        <v>7.4309249999999993</v>
      </c>
      <c r="H2568" s="2">
        <f>'Moving Avg'!G2568</f>
        <v>7.4589000000000008</v>
      </c>
      <c r="I2568" s="2">
        <f>'Moving Avg'!H2568</f>
        <v>7.0170534999999976</v>
      </c>
      <c r="J2568" s="6" t="str">
        <f>OBV!F2568</f>
        <v>BEARISH</v>
      </c>
      <c r="K2568" s="6" t="str">
        <f>OBV!G2568</f>
        <v>NEUTRAL</v>
      </c>
      <c r="L2568" s="6" t="str">
        <f>OBV!H2568</f>
        <v>CONFIRMED BEARISH</v>
      </c>
    </row>
    <row r="2569" spans="1:12" ht="13.5" x14ac:dyDescent="0.25">
      <c r="A2569" s="3">
        <f>RSI!A2569</f>
        <v>45743</v>
      </c>
      <c r="B2569" s="2">
        <f>RSI!B2569</f>
        <v>7.39</v>
      </c>
      <c r="C2569" s="2">
        <f>RSI!I2569</f>
        <v>45.696717666102217</v>
      </c>
      <c r="D2569" s="2">
        <f>MACD!E2569</f>
        <v>2.2960827150193985E-2</v>
      </c>
      <c r="E2569" s="2">
        <f>MACD!F2569</f>
        <v>-1.1743916755841063E-3</v>
      </c>
      <c r="F2569" s="2">
        <f>'Moving Avg'!D2569</f>
        <v>7.3937399999999993</v>
      </c>
      <c r="G2569" s="2">
        <f>'Moving Avg'!F2569</f>
        <v>7.433279999999999</v>
      </c>
      <c r="H2569" s="2">
        <f>'Moving Avg'!G2569</f>
        <v>7.4543820000000007</v>
      </c>
      <c r="I2569" s="2">
        <f>'Moving Avg'!H2569</f>
        <v>7.0225604999999982</v>
      </c>
      <c r="J2569" s="6" t="str">
        <f>OBV!F2569</f>
        <v>BEARISH</v>
      </c>
      <c r="K2569" s="6" t="str">
        <f>OBV!G2569</f>
        <v>NEUTRAL</v>
      </c>
      <c r="L2569" s="6" t="str">
        <f>OBV!H2569</f>
        <v>CONFIRMED BEARISH</v>
      </c>
    </row>
    <row r="2570" spans="1:12" ht="13.5" x14ac:dyDescent="0.25">
      <c r="A2570" s="3">
        <f>RSI!A2570</f>
        <v>45744</v>
      </c>
      <c r="B2570" s="2">
        <f>RSI!B2570</f>
        <v>7.4371</v>
      </c>
      <c r="C2570" s="2">
        <f>RSI!I2570</f>
        <v>50.627265047043409</v>
      </c>
      <c r="D2570" s="2">
        <f>MACD!E2570</f>
        <v>5.5246611290797887E-3</v>
      </c>
      <c r="E2570" s="2">
        <f>MACD!F2570</f>
        <v>1.6541888534867271E-4</v>
      </c>
      <c r="F2570" s="2">
        <f>'Moving Avg'!D2570</f>
        <v>7.3843399999999999</v>
      </c>
      <c r="G2570" s="2">
        <f>'Moving Avg'!F2570</f>
        <v>7.4379899999999974</v>
      </c>
      <c r="H2570" s="2">
        <f>'Moving Avg'!G2570</f>
        <v>7.4525000000000015</v>
      </c>
      <c r="I2570" s="2">
        <f>'Moving Avg'!H2570</f>
        <v>7.0283029999999984</v>
      </c>
      <c r="J2570" s="6" t="str">
        <f>OBV!F2570</f>
        <v>BULLISH</v>
      </c>
      <c r="K2570" s="6" t="str">
        <f>OBV!G2570</f>
        <v>NEUTRAL</v>
      </c>
      <c r="L2570" s="6" t="str">
        <f>OBV!H2570</f>
        <v>BULLISH DIVERGENCE</v>
      </c>
    </row>
    <row r="2571" spans="1:12" ht="13.5" x14ac:dyDescent="0.25">
      <c r="A2571" s="3">
        <f>RSI!A2571</f>
        <v>45749</v>
      </c>
      <c r="B2571" s="2">
        <f>RSI!B2571</f>
        <v>7.5312000000000001</v>
      </c>
      <c r="C2571" s="2">
        <f>RSI!I2571</f>
        <v>58.696141711307845</v>
      </c>
      <c r="D2571" s="2">
        <f>MACD!E2571</f>
        <v>-1.6242986450187402E-2</v>
      </c>
      <c r="E2571" s="2">
        <f>MACD!F2571</f>
        <v>-3.1162621817585425E-3</v>
      </c>
      <c r="F2571" s="2">
        <f>'Moving Avg'!D2571</f>
        <v>7.4201199999999998</v>
      </c>
      <c r="G2571" s="2">
        <f>'Moving Avg'!F2571</f>
        <v>7.4403449999999989</v>
      </c>
      <c r="H2571" s="2">
        <f>'Moving Avg'!G2571</f>
        <v>7.4525000000000015</v>
      </c>
      <c r="I2571" s="2">
        <f>'Moving Avg'!H2571</f>
        <v>7.0346574999999998</v>
      </c>
      <c r="J2571" s="6" t="str">
        <f>OBV!F2571</f>
        <v>BULLISH</v>
      </c>
      <c r="K2571" s="6" t="str">
        <f>OBV!G2571</f>
        <v>NEUTRAL</v>
      </c>
      <c r="L2571" s="6" t="str">
        <f>OBV!H2571</f>
        <v>CONFIRMED BULLISH</v>
      </c>
    </row>
    <row r="2572" spans="1:12" ht="13.5" x14ac:dyDescent="0.25">
      <c r="A2572" s="3">
        <f>RSI!A2572</f>
        <v>45750</v>
      </c>
      <c r="B2572" s="2">
        <f>RSI!B2572</f>
        <v>7.5312000000000001</v>
      </c>
      <c r="C2572" s="2">
        <f>RSI!I2572</f>
        <v>58.696141711307845</v>
      </c>
      <c r="D2572" s="2">
        <f>MACD!E2572</f>
        <v>-1.3535097955879039E-2</v>
      </c>
      <c r="E2572" s="2">
        <f>MACD!F2572</f>
        <v>-5.2000293365826421E-3</v>
      </c>
      <c r="F2572" s="2">
        <f>'Moving Avg'!D2572</f>
        <v>7.4558999999999997</v>
      </c>
      <c r="G2572" s="2">
        <f>'Moving Avg'!F2572</f>
        <v>7.4427000000000003</v>
      </c>
      <c r="H2572" s="2">
        <f>'Moving Avg'!G2572</f>
        <v>7.4525000000000015</v>
      </c>
      <c r="I2572" s="2">
        <f>'Moving Avg'!H2572</f>
        <v>7.0403059999999993</v>
      </c>
      <c r="J2572" s="6" t="str">
        <f>OBV!F2572</f>
        <v>BULLISH</v>
      </c>
      <c r="K2572" s="6" t="str">
        <f>OBV!G2572</f>
        <v>NEUTRAL</v>
      </c>
      <c r="L2572" s="6" t="str">
        <f>OBV!H2572</f>
        <v>CONFIRMED BULLISH</v>
      </c>
    </row>
    <row r="2573" spans="1:12" ht="13.5" x14ac:dyDescent="0.25">
      <c r="A2573" s="3">
        <f>RSI!A2573</f>
        <v>45751</v>
      </c>
      <c r="B2573" s="2">
        <f>RSI!B2573</f>
        <v>7.5312000000000001</v>
      </c>
      <c r="C2573" s="2">
        <f>RSI!I2573</f>
        <v>58.696141711307845</v>
      </c>
      <c r="D2573" s="2">
        <f>MACD!E2573</f>
        <v>-1.1796038902436301E-2</v>
      </c>
      <c r="E2573" s="2">
        <f>MACD!F2573</f>
        <v>-6.5192312497533737E-3</v>
      </c>
      <c r="F2573" s="2">
        <f>'Moving Avg'!D2573</f>
        <v>7.4841399999999991</v>
      </c>
      <c r="G2573" s="2">
        <f>'Moving Avg'!F2573</f>
        <v>7.4450550000000009</v>
      </c>
      <c r="H2573" s="2">
        <f>'Moving Avg'!G2573</f>
        <v>7.4524999999999997</v>
      </c>
      <c r="I2573" s="2">
        <f>'Moving Avg'!H2573</f>
        <v>7.0459544999999988</v>
      </c>
      <c r="J2573" s="6" t="str">
        <f>OBV!F2573</f>
        <v>BULLISH</v>
      </c>
      <c r="K2573" s="6" t="str">
        <f>OBV!G2573</f>
        <v>NEUTRAL</v>
      </c>
      <c r="L2573" s="6" t="str">
        <f>OBV!H2573</f>
        <v>CONFIRMED BULLISH</v>
      </c>
    </row>
    <row r="2574" spans="1:12" ht="13.5" x14ac:dyDescent="0.25">
      <c r="A2574" s="3">
        <f>RSI!A2574</f>
        <v>45754</v>
      </c>
      <c r="B2574" s="2">
        <f>RSI!B2574</f>
        <v>7.5312000000000001</v>
      </c>
      <c r="C2574" s="2">
        <f>RSI!I2574</f>
        <v>58.696141711307845</v>
      </c>
      <c r="D2574" s="2">
        <f>MACD!E2574</f>
        <v>-1.0835852591021933E-2</v>
      </c>
      <c r="E2574" s="2">
        <f>MACD!F2574</f>
        <v>-7.3825555180070859E-3</v>
      </c>
      <c r="F2574" s="2">
        <f>'Moving Avg'!D2574</f>
        <v>7.5123799999999985</v>
      </c>
      <c r="G2574" s="2">
        <f>'Moving Avg'!F2574</f>
        <v>7.4497600000000004</v>
      </c>
      <c r="H2574" s="2">
        <f>'Moving Avg'!G2574</f>
        <v>7.4524999999999997</v>
      </c>
      <c r="I2574" s="2">
        <f>'Moving Avg'!H2574</f>
        <v>7.0516029999999992</v>
      </c>
      <c r="J2574" s="6" t="str">
        <f>OBV!F2574</f>
        <v>BULLISH</v>
      </c>
      <c r="K2574" s="6" t="str">
        <f>OBV!G2574</f>
        <v>NEUTRAL</v>
      </c>
      <c r="L2574" s="6" t="str">
        <f>OBV!H2574</f>
        <v>CONFIRMED BULLISH</v>
      </c>
    </row>
    <row r="2575" spans="1:12" ht="13.5" x14ac:dyDescent="0.25">
      <c r="A2575" s="3">
        <f>RSI!A2575</f>
        <v>45755</v>
      </c>
      <c r="B2575" s="2">
        <f>RSI!B2575</f>
        <v>7.5312000000000001</v>
      </c>
      <c r="C2575" s="2">
        <f>RSI!I2575</f>
        <v>58.696141711307845</v>
      </c>
      <c r="D2575" s="2">
        <f>MACD!E2575</f>
        <v>-1.0496836505542895E-2</v>
      </c>
      <c r="E2575" s="2">
        <f>MACD!F2575</f>
        <v>-8.0054117155142473E-3</v>
      </c>
      <c r="F2575" s="2">
        <f>'Moving Avg'!D2575</f>
        <v>7.5312000000000001</v>
      </c>
      <c r="G2575" s="2">
        <f>'Moving Avg'!F2575</f>
        <v>7.4544650000000008</v>
      </c>
      <c r="H2575" s="2">
        <f>'Moving Avg'!G2575</f>
        <v>7.4524999999999997</v>
      </c>
      <c r="I2575" s="2">
        <f>'Moving Avg'!H2575</f>
        <v>7.0563099999999999</v>
      </c>
      <c r="J2575" s="6" t="str">
        <f>OBV!F2575</f>
        <v>BULLISH</v>
      </c>
      <c r="K2575" s="6" t="str">
        <f>OBV!G2575</f>
        <v>NEUTRAL</v>
      </c>
      <c r="L2575" s="6" t="str">
        <f>OBV!H2575</f>
        <v>CONFIRMED BULLISH</v>
      </c>
    </row>
    <row r="2576" spans="1:12" ht="13.5" x14ac:dyDescent="0.25">
      <c r="A2576" s="3">
        <f>RSI!A2576</f>
        <v>45757</v>
      </c>
      <c r="B2576" s="2">
        <f>RSI!B2576</f>
        <v>7.4371</v>
      </c>
      <c r="C2576" s="2">
        <f>RSI!I2576</f>
        <v>47.460840211789431</v>
      </c>
      <c r="D2576" s="2">
        <f>MACD!E2576</f>
        <v>-2.3954908387226581E-2</v>
      </c>
      <c r="E2576" s="2">
        <f>MACD!F2576</f>
        <v>-1.1195311049856715E-2</v>
      </c>
      <c r="F2576" s="2">
        <f>'Moving Avg'!D2576</f>
        <v>7.5123800000000003</v>
      </c>
      <c r="G2576" s="2">
        <f>'Moving Avg'!F2576</f>
        <v>7.4544650000000008</v>
      </c>
      <c r="H2576" s="2">
        <f>'Moving Avg'!G2576</f>
        <v>7.4562660000000003</v>
      </c>
      <c r="I2576" s="2">
        <f>'Moving Avg'!H2576</f>
        <v>7.0605464999999992</v>
      </c>
      <c r="J2576" s="6" t="str">
        <f>OBV!F2576</f>
        <v>BEARISH</v>
      </c>
      <c r="K2576" s="6" t="str">
        <f>OBV!G2576</f>
        <v>NEUTRAL</v>
      </c>
      <c r="L2576" s="6" t="str">
        <f>OBV!H2576</f>
        <v>CONFIRMED BEARISH</v>
      </c>
    </row>
    <row r="2577" spans="1:12" ht="13.5" x14ac:dyDescent="0.25">
      <c r="A2577" s="3">
        <f>RSI!A2577</f>
        <v>45758</v>
      </c>
      <c r="B2577" s="2">
        <f>RSI!B2577</f>
        <v>7.6253000000000002</v>
      </c>
      <c r="C2577" s="2">
        <f>RSI!I2577</f>
        <v>62.798280114279187</v>
      </c>
      <c r="D2577" s="2">
        <f>MACD!E2577</f>
        <v>-4.9133113896954406E-2</v>
      </c>
      <c r="E2577" s="2">
        <f>MACD!F2577</f>
        <v>-1.8782871619276255E-2</v>
      </c>
      <c r="F2577" s="2">
        <f>'Moving Avg'!D2577</f>
        <v>7.531200000000001</v>
      </c>
      <c r="G2577" s="2">
        <f>'Moving Avg'!F2577</f>
        <v>7.461525</v>
      </c>
      <c r="H2577" s="2">
        <f>'Moving Avg'!G2577</f>
        <v>7.4583360000000001</v>
      </c>
      <c r="I2577" s="2">
        <f>'Moving Avg'!H2577</f>
        <v>7.0657240000000003</v>
      </c>
      <c r="J2577" s="6" t="str">
        <f>OBV!F2577</f>
        <v>BEARISH</v>
      </c>
      <c r="K2577" s="6" t="str">
        <f>OBV!G2577</f>
        <v>NEUTRAL</v>
      </c>
      <c r="L2577" s="6" t="str">
        <f>OBV!H2577</f>
        <v>BEARISH DIVERGENCE</v>
      </c>
    </row>
    <row r="2578" spans="1:12" ht="13.5" x14ac:dyDescent="0.25">
      <c r="A2578" s="3">
        <f>RSI!A2578</f>
        <v>45761</v>
      </c>
      <c r="B2578" s="2">
        <f>RSI!B2578</f>
        <v>7.6253000000000002</v>
      </c>
      <c r="C2578" s="2">
        <f>RSI!I2578</f>
        <v>62.798280114279194</v>
      </c>
      <c r="D2578" s="2">
        <f>MACD!E2578</f>
        <v>-6.5610817770422436E-2</v>
      </c>
      <c r="E2578" s="2">
        <f>MACD!F2578</f>
        <v>-2.8148460849505494E-2</v>
      </c>
      <c r="F2578" s="2">
        <f>'Moving Avg'!D2578</f>
        <v>7.5500200000000008</v>
      </c>
      <c r="G2578" s="2">
        <f>'Moving Avg'!F2578</f>
        <v>7.468585</v>
      </c>
      <c r="H2578" s="2">
        <f>'Moving Avg'!G2578</f>
        <v>7.4604060000000008</v>
      </c>
      <c r="I2578" s="2">
        <f>'Moving Avg'!H2578</f>
        <v>7.0709955000000004</v>
      </c>
      <c r="J2578" s="6" t="str">
        <f>OBV!F2578</f>
        <v>BEARISH</v>
      </c>
      <c r="K2578" s="6" t="str">
        <f>OBV!G2578</f>
        <v>NEUTRAL</v>
      </c>
      <c r="L2578" s="6" t="str">
        <f>OBV!H2578</f>
        <v>BEARISH DIVERGENCE</v>
      </c>
    </row>
    <row r="2579" spans="1:12" ht="13.5" x14ac:dyDescent="0.25">
      <c r="A2579" s="3">
        <f>RSI!A2579</f>
        <v>45762</v>
      </c>
      <c r="B2579" s="2">
        <f>RSI!B2579</f>
        <v>7.6253000000000002</v>
      </c>
      <c r="C2579" s="2">
        <f>RSI!I2579</f>
        <v>62.798280114279194</v>
      </c>
      <c r="D2579" s="2">
        <f>MACD!E2579</f>
        <v>-8.0454479577037219E-2</v>
      </c>
      <c r="E2579" s="2">
        <f>MACD!F2579</f>
        <v>-3.860966459501184E-2</v>
      </c>
      <c r="F2579" s="2">
        <f>'Moving Avg'!D2579</f>
        <v>7.5688399999999998</v>
      </c>
      <c r="G2579" s="2">
        <f>'Moving Avg'!F2579</f>
        <v>7.4756450000000001</v>
      </c>
      <c r="H2579" s="2">
        <f>'Moving Avg'!G2579</f>
        <v>7.4624760000000006</v>
      </c>
      <c r="I2579" s="2">
        <f>'Moving Avg'!H2579</f>
        <v>7.0757025000000002</v>
      </c>
      <c r="J2579" s="6" t="str">
        <f>OBV!F2579</f>
        <v>BEARISH</v>
      </c>
      <c r="K2579" s="6" t="str">
        <f>OBV!G2579</f>
        <v>NEUTRAL</v>
      </c>
      <c r="L2579" s="6" t="str">
        <f>OBV!H2579</f>
        <v>BEARISH DIVERGENCE</v>
      </c>
    </row>
    <row r="2580" spans="1:12" ht="13.5" x14ac:dyDescent="0.25">
      <c r="A2580" s="3">
        <f>RSI!A2580</f>
        <v>45763</v>
      </c>
      <c r="B2580" s="2">
        <f>RSI!B2580</f>
        <v>7.6253000000000002</v>
      </c>
      <c r="C2580" s="2">
        <f>RSI!I2580</f>
        <v>62.798280114279194</v>
      </c>
      <c r="D2580" s="2">
        <f>MACD!E2580</f>
        <v>-8.6602596609831828E-2</v>
      </c>
      <c r="E2580" s="2">
        <f>MACD!F2580</f>
        <v>-4.8208250997975835E-2</v>
      </c>
      <c r="F2580" s="2">
        <f>'Moving Avg'!D2580</f>
        <v>7.5876599999999996</v>
      </c>
      <c r="G2580" s="2">
        <f>'Moving Avg'!F2580</f>
        <v>7.4897650000000002</v>
      </c>
      <c r="H2580" s="2">
        <f>'Moving Avg'!G2580</f>
        <v>7.4645460000000003</v>
      </c>
      <c r="I2580" s="2">
        <f>'Moving Avg'!H2580</f>
        <v>7.0799384999999999</v>
      </c>
      <c r="J2580" s="6" t="str">
        <f>OBV!F2580</f>
        <v>BEARISH</v>
      </c>
      <c r="K2580" s="6" t="str">
        <f>OBV!G2580</f>
        <v>NEUTRAL</v>
      </c>
      <c r="L2580" s="6" t="str">
        <f>OBV!H2580</f>
        <v>BEARISH DIVERGENCE</v>
      </c>
    </row>
    <row r="2581" spans="1:12" ht="13.5" x14ac:dyDescent="0.25">
      <c r="A2581" s="3">
        <f>RSI!A2581</f>
        <v>45764</v>
      </c>
      <c r="B2581" s="2">
        <f>RSI!B2581</f>
        <v>7.5312000000000001</v>
      </c>
      <c r="C2581" s="2">
        <f>RSI!I2581</f>
        <v>52.492601687487898</v>
      </c>
      <c r="D2581" s="2">
        <f>MACD!E2581</f>
        <v>-7.1130009138547834E-2</v>
      </c>
      <c r="E2581" s="2">
        <f>MACD!F2581</f>
        <v>-5.2792602626090243E-2</v>
      </c>
      <c r="F2581" s="2">
        <f>'Moving Avg'!D2581</f>
        <v>7.6064800000000004</v>
      </c>
      <c r="G2581" s="2">
        <f>'Moving Avg'!F2581</f>
        <v>7.49918</v>
      </c>
      <c r="H2581" s="2">
        <f>'Moving Avg'!G2581</f>
        <v>7.4647340000000009</v>
      </c>
      <c r="I2581" s="2">
        <f>'Moving Avg'!H2581</f>
        <v>7.0832334999999986</v>
      </c>
      <c r="J2581" s="6" t="str">
        <f>OBV!F2581</f>
        <v>BEARISH</v>
      </c>
      <c r="K2581" s="6" t="str">
        <f>OBV!G2581</f>
        <v>NEUTRAL</v>
      </c>
      <c r="L2581" s="6" t="str">
        <f>OBV!H2581</f>
        <v>BEARISH DIVERGENCE</v>
      </c>
    </row>
    <row r="2582" spans="1:12" ht="13.5" x14ac:dyDescent="0.25">
      <c r="A2582" s="3">
        <f>RSI!A2582</f>
        <v>45765</v>
      </c>
      <c r="B2582" s="2">
        <f>RSI!B2582</f>
        <v>7.5312000000000001</v>
      </c>
      <c r="C2582" s="2">
        <f>RSI!I2582</f>
        <v>52.492601687487898</v>
      </c>
      <c r="D2582" s="2">
        <f>MACD!E2582</f>
        <v>-5.8197013152344823E-2</v>
      </c>
      <c r="E2582" s="2">
        <f>MACD!F2582</f>
        <v>-5.3873484731341167E-2</v>
      </c>
      <c r="F2582" s="2">
        <f>'Moving Avg'!D2582</f>
        <v>7.5876599999999996</v>
      </c>
      <c r="G2582" s="2">
        <f>'Moving Avg'!F2582</f>
        <v>7.5015350000000014</v>
      </c>
      <c r="H2582" s="2">
        <f>'Moving Avg'!G2582</f>
        <v>7.4675580000000013</v>
      </c>
      <c r="I2582" s="2">
        <f>'Moving Avg'!H2582</f>
        <v>7.0865284999999982</v>
      </c>
      <c r="J2582" s="6" t="str">
        <f>OBV!F2582</f>
        <v>BEARISH</v>
      </c>
      <c r="K2582" s="6" t="str">
        <f>OBV!G2582</f>
        <v>NEUTRAL</v>
      </c>
      <c r="L2582" s="6" t="str">
        <f>OBV!H2582</f>
        <v>CONFIRMED BEARISH</v>
      </c>
    </row>
    <row r="2583" spans="1:12" ht="13.5" x14ac:dyDescent="0.25">
      <c r="A2583" s="3">
        <f>RSI!A2583</f>
        <v>45768</v>
      </c>
      <c r="B2583" s="2">
        <f>RSI!B2583</f>
        <v>7.5312000000000001</v>
      </c>
      <c r="C2583" s="2">
        <f>RSI!I2583</f>
        <v>52.492601687487912</v>
      </c>
      <c r="D2583" s="2">
        <f>MACD!E2583</f>
        <v>-4.7401110164267735E-2</v>
      </c>
      <c r="E2583" s="2">
        <f>MACD!F2583</f>
        <v>-5.2579009817926486E-2</v>
      </c>
      <c r="F2583" s="2">
        <f>'Moving Avg'!D2583</f>
        <v>7.5688399999999998</v>
      </c>
      <c r="G2583" s="2">
        <f>'Moving Avg'!F2583</f>
        <v>7.5038900000000002</v>
      </c>
      <c r="H2583" s="2">
        <f>'Moving Avg'!G2583</f>
        <v>7.468122000000001</v>
      </c>
      <c r="I2583" s="2">
        <f>'Moving Avg'!H2583</f>
        <v>7.0898234999999987</v>
      </c>
      <c r="J2583" s="6" t="str">
        <f>OBV!F2583</f>
        <v>BEARISH</v>
      </c>
      <c r="K2583" s="6" t="str">
        <f>OBV!G2583</f>
        <v>NEUTRAL</v>
      </c>
      <c r="L2583" s="6" t="str">
        <f>OBV!H2583</f>
        <v>CONFIRMED BEARISH</v>
      </c>
    </row>
    <row r="2584" spans="1:12" ht="13.5" x14ac:dyDescent="0.25">
      <c r="A2584" s="3">
        <f>RSI!A2584</f>
        <v>45769</v>
      </c>
      <c r="B2584" s="2">
        <f>RSI!B2584</f>
        <v>7.5312000000000001</v>
      </c>
      <c r="C2584" s="2">
        <f>RSI!I2584</f>
        <v>52.492601687487898</v>
      </c>
      <c r="D2584" s="2">
        <f>MACD!E2584</f>
        <v>-3.8402598020739198E-2</v>
      </c>
      <c r="E2584" s="2">
        <f>MACD!F2584</f>
        <v>-4.9743727458489033E-2</v>
      </c>
      <c r="F2584" s="2">
        <f>'Moving Avg'!D2584</f>
        <v>7.5500199999999991</v>
      </c>
      <c r="G2584" s="2">
        <f>'Moving Avg'!F2584</f>
        <v>7.5062449999999998</v>
      </c>
      <c r="H2584" s="2">
        <f>'Moving Avg'!G2584</f>
        <v>7.4686860000000017</v>
      </c>
      <c r="I2584" s="2">
        <f>'Moving Avg'!H2584</f>
        <v>7.0931184999999974</v>
      </c>
      <c r="J2584" s="6" t="str">
        <f>OBV!F2584</f>
        <v>BEARISH</v>
      </c>
      <c r="K2584" s="6" t="str">
        <f>OBV!G2584</f>
        <v>NEUTRAL</v>
      </c>
      <c r="L2584" s="6" t="str">
        <f>OBV!H2584</f>
        <v>CONFIRMED BEARISH</v>
      </c>
    </row>
    <row r="2585" spans="1:12" ht="13.5" x14ac:dyDescent="0.25">
      <c r="A2585" s="3">
        <f>RSI!A2585</f>
        <v>45770</v>
      </c>
      <c r="B2585" s="2">
        <f>RSI!B2585</f>
        <v>7.3994</v>
      </c>
      <c r="C2585" s="2">
        <f>RSI!I2585</f>
        <v>40.096179667098575</v>
      </c>
      <c r="D2585" s="2">
        <f>MACD!E2585</f>
        <v>-2.1151882261328581E-2</v>
      </c>
      <c r="E2585" s="2">
        <f>MACD!F2585</f>
        <v>-4.4025358419056949E-2</v>
      </c>
      <c r="F2585" s="2">
        <f>'Moving Avg'!D2585</f>
        <v>7.5048399999999997</v>
      </c>
      <c r="G2585" s="2">
        <f>'Moving Avg'!F2585</f>
        <v>7.5020099999999985</v>
      </c>
      <c r="H2585" s="2">
        <f>'Moving Avg'!G2585</f>
        <v>7.4666140000000008</v>
      </c>
      <c r="I2585" s="2">
        <f>'Moving Avg'!H2585</f>
        <v>7.0957544999999973</v>
      </c>
      <c r="J2585" s="6" t="str">
        <f>OBV!F2585</f>
        <v>BEARISH</v>
      </c>
      <c r="K2585" s="6" t="str">
        <f>OBV!G2585</f>
        <v>NEUTRAL</v>
      </c>
      <c r="L2585" s="6" t="str">
        <f>OBV!H2585</f>
        <v>CONFIRMED BEARISH</v>
      </c>
    </row>
    <row r="2586" spans="1:12" ht="13.5" x14ac:dyDescent="0.25">
      <c r="A2586" s="3">
        <f>RSI!A2586</f>
        <v>45771</v>
      </c>
      <c r="B2586" s="2">
        <f>RSI!B2586</f>
        <v>7.4371</v>
      </c>
      <c r="C2586" s="2">
        <f>RSI!I2586</f>
        <v>44.158428387570581</v>
      </c>
      <c r="D2586" s="2">
        <f>MACD!E2586</f>
        <v>-2.3162838492430282E-2</v>
      </c>
      <c r="E2586" s="2">
        <f>MACD!F2586</f>
        <v>-3.985285443373162E-2</v>
      </c>
      <c r="F2586" s="2">
        <f>'Moving Avg'!D2586</f>
        <v>7.4860200000000008</v>
      </c>
      <c r="G2586" s="2">
        <f>'Moving Avg'!F2586</f>
        <v>7.506249999999997</v>
      </c>
      <c r="H2586" s="2">
        <f>'Moving Avg'!G2586</f>
        <v>7.4652960000000004</v>
      </c>
      <c r="I2586" s="2">
        <f>'Moving Avg'!H2586</f>
        <v>7.0985789999999982</v>
      </c>
      <c r="J2586" s="6" t="str">
        <f>OBV!F2586</f>
        <v>BEARISH</v>
      </c>
      <c r="K2586" s="6" t="str">
        <f>OBV!G2586</f>
        <v>NEUTRAL</v>
      </c>
      <c r="L2586" s="6" t="str">
        <f>OBV!H2586</f>
        <v>CONFIRMED BEARISH</v>
      </c>
    </row>
    <row r="2587" spans="1:12" ht="13.5" x14ac:dyDescent="0.25">
      <c r="A2587" s="3">
        <f>RSI!A2587</f>
        <v>45772</v>
      </c>
      <c r="B2587" s="2">
        <f>RSI!B2587</f>
        <v>7.3616999999999999</v>
      </c>
      <c r="C2587" s="2">
        <f>RSI!I2587</f>
        <v>38.530695028619135</v>
      </c>
      <c r="D2587" s="2">
        <f>MACD!E2587</f>
        <v>1.0064621309326505E-2</v>
      </c>
      <c r="E2587" s="2">
        <f>MACD!F2587</f>
        <v>-2.9869359285119995E-2</v>
      </c>
      <c r="F2587" s="2">
        <f>'Moving Avg'!D2587</f>
        <v>7.4521200000000007</v>
      </c>
      <c r="G2587" s="2">
        <f>'Moving Avg'!F2587</f>
        <v>7.5067199999999987</v>
      </c>
      <c r="H2587" s="2">
        <f>'Moving Avg'!G2587</f>
        <v>7.4624700000000006</v>
      </c>
      <c r="I2587" s="2">
        <f>'Moving Avg'!H2587</f>
        <v>7.1025324999999979</v>
      </c>
      <c r="J2587" s="6" t="str">
        <f>OBV!F2587</f>
        <v>BEARISH</v>
      </c>
      <c r="K2587" s="6" t="str">
        <f>OBV!G2587</f>
        <v>NEUTRAL</v>
      </c>
      <c r="L2587" s="6" t="str">
        <f>OBV!H2587</f>
        <v>CONFIRMED BEARISH</v>
      </c>
    </row>
    <row r="2588" spans="1:12" ht="13.5" x14ac:dyDescent="0.25">
      <c r="A2588" s="3">
        <f>RSI!A2588</f>
        <v>45775</v>
      </c>
      <c r="B2588" s="2">
        <f>RSI!B2588</f>
        <v>7.4371</v>
      </c>
      <c r="C2588" s="2">
        <f>RSI!I2588</f>
        <v>45.949054631595864</v>
      </c>
      <c r="D2588" s="2">
        <f>MACD!E2588</f>
        <v>3.3401638290084357E-2</v>
      </c>
      <c r="E2588" s="2">
        <f>MACD!F2588</f>
        <v>-1.7215159770079126E-2</v>
      </c>
      <c r="F2588" s="2">
        <f>'Moving Avg'!D2588</f>
        <v>7.4333</v>
      </c>
      <c r="G2588" s="2">
        <f>'Moving Avg'!F2588</f>
        <v>7.5090749999999984</v>
      </c>
      <c r="H2588" s="2">
        <f>'Moving Avg'!G2588</f>
        <v>7.4609640000000015</v>
      </c>
      <c r="I2588" s="2">
        <f>'Moving Avg'!H2588</f>
        <v>7.106768999999999</v>
      </c>
      <c r="J2588" s="6" t="str">
        <f>OBV!F2588</f>
        <v>BEARISH</v>
      </c>
      <c r="K2588" s="6" t="str">
        <f>OBV!G2588</f>
        <v>NEUTRAL</v>
      </c>
      <c r="L2588" s="6" t="str">
        <f>OBV!H2588</f>
        <v>CONFIRMED BEARISH</v>
      </c>
    </row>
    <row r="2589" spans="1:12" ht="13.5" x14ac:dyDescent="0.25">
      <c r="A2589" s="3">
        <f>RSI!A2589</f>
        <v>45776</v>
      </c>
      <c r="B2589" s="2">
        <f>RSI!B2589</f>
        <v>7.4371</v>
      </c>
      <c r="C2589" s="2">
        <f>RSI!I2589</f>
        <v>45.949054631595864</v>
      </c>
      <c r="D2589" s="2">
        <f>MACD!E2589</f>
        <v>5.3449709847201099E-2</v>
      </c>
      <c r="E2589" s="2">
        <f>MACD!F2589</f>
        <v>-3.0821858466230818E-3</v>
      </c>
      <c r="F2589" s="2">
        <f>'Moving Avg'!D2589</f>
        <v>7.4144800000000002</v>
      </c>
      <c r="G2589" s="2">
        <f>'Moving Avg'!F2589</f>
        <v>7.5114299999999989</v>
      </c>
      <c r="H2589" s="2">
        <f>'Moving Avg'!G2589</f>
        <v>7.4594580000000006</v>
      </c>
      <c r="I2589" s="2">
        <f>'Moving Avg'!H2589</f>
        <v>7.1110055000000001</v>
      </c>
      <c r="J2589" s="6" t="str">
        <f>OBV!F2589</f>
        <v>BEARISH</v>
      </c>
      <c r="K2589" s="6" t="str">
        <f>OBV!G2589</f>
        <v>NEUTRAL</v>
      </c>
      <c r="L2589" s="6" t="str">
        <f>OBV!H2589</f>
        <v>CONFIRMED BEARISH</v>
      </c>
    </row>
    <row r="2590" spans="1:12" ht="13.5" x14ac:dyDescent="0.25">
      <c r="A2590" s="3">
        <f>RSI!A2590</f>
        <v>45777</v>
      </c>
      <c r="B2590" s="2">
        <f>RSI!B2590</f>
        <v>7.4371</v>
      </c>
      <c r="C2590" s="2">
        <f>RSI!I2590</f>
        <v>45.949054631595864</v>
      </c>
      <c r="D2590" s="2">
        <f>MACD!E2590</f>
        <v>7.0692504259789679E-2</v>
      </c>
      <c r="E2590" s="2">
        <f>MACD!F2590</f>
        <v>1.1672752174659471E-2</v>
      </c>
      <c r="F2590" s="2">
        <f>'Moving Avg'!D2590</f>
        <v>7.4220200000000007</v>
      </c>
      <c r="G2590" s="2">
        <f>'Moving Avg'!F2590</f>
        <v>7.5114299999999989</v>
      </c>
      <c r="H2590" s="2">
        <f>'Moving Avg'!G2590</f>
        <v>7.4575760000000004</v>
      </c>
      <c r="I2590" s="2">
        <f>'Moving Avg'!H2590</f>
        <v>7.1152420000000021</v>
      </c>
      <c r="J2590" s="6" t="str">
        <f>OBV!F2590</f>
        <v>BULLISH</v>
      </c>
      <c r="K2590" s="6" t="str">
        <f>OBV!G2590</f>
        <v>NEUTRAL</v>
      </c>
      <c r="L2590" s="6" t="str">
        <f>OBV!H2590</f>
        <v>CONFIRMED BULLISH</v>
      </c>
    </row>
    <row r="2591" spans="1:12" ht="13.5" x14ac:dyDescent="0.25">
      <c r="A2591" s="3">
        <f>RSI!A2591</f>
        <v>45779</v>
      </c>
      <c r="B2591" s="2">
        <f>RSI!B2591</f>
        <v>7.3429000000000002</v>
      </c>
      <c r="C2591" s="2">
        <f>RSI!I2591</f>
        <v>38.667427079717591</v>
      </c>
      <c r="D2591" s="2">
        <f>MACD!E2591</f>
        <v>7.8041787582930233E-2</v>
      </c>
      <c r="E2591" s="2">
        <f>MACD!F2591</f>
        <v>2.4946559256313623E-2</v>
      </c>
      <c r="F2591" s="2">
        <f>'Moving Avg'!D2591</f>
        <v>7.4031800000000008</v>
      </c>
      <c r="G2591" s="2">
        <f>'Moving Avg'!F2591</f>
        <v>7.5020150000000001</v>
      </c>
      <c r="H2591" s="2">
        <f>'Moving Avg'!G2591</f>
        <v>7.4538099999999998</v>
      </c>
      <c r="I2591" s="2">
        <f>'Moving Avg'!H2591</f>
        <v>7.1190075000000022</v>
      </c>
      <c r="J2591" s="6" t="str">
        <f>OBV!F2591</f>
        <v>BEARISH</v>
      </c>
      <c r="K2591" s="6" t="str">
        <f>OBV!G2591</f>
        <v>NEUTRAL</v>
      </c>
      <c r="L2591" s="6" t="str">
        <f>OBV!H2591</f>
        <v>CONFIRMED BEARISH</v>
      </c>
    </row>
    <row r="2592" spans="1:12" ht="13.5" x14ac:dyDescent="0.25">
      <c r="A2592" s="3">
        <f>RSI!A2592</f>
        <v>45782</v>
      </c>
      <c r="B2592" s="2">
        <f>RSI!B2592</f>
        <v>7.3429000000000002</v>
      </c>
      <c r="C2592" s="2">
        <f>RSI!I2592</f>
        <v>38.667427079717584</v>
      </c>
      <c r="D2592" s="2">
        <f>MACD!E2592</f>
        <v>8.505627693772233E-2</v>
      </c>
      <c r="E2592" s="2">
        <f>MACD!F2592</f>
        <v>3.6968502792595365E-2</v>
      </c>
      <c r="F2592" s="2">
        <f>'Moving Avg'!D2592</f>
        <v>7.399420000000001</v>
      </c>
      <c r="G2592" s="2">
        <f>'Moving Avg'!F2592</f>
        <v>7.4925999999999986</v>
      </c>
      <c r="H2592" s="2">
        <f>'Moving Avg'!G2592</f>
        <v>7.4500439999999992</v>
      </c>
      <c r="I2592" s="2">
        <f>'Moving Avg'!H2592</f>
        <v>7.1223025000000018</v>
      </c>
      <c r="J2592" s="6" t="str">
        <f>OBV!F2592</f>
        <v>BULLISH</v>
      </c>
      <c r="K2592" s="6" t="str">
        <f>OBV!G2592</f>
        <v>NEUTRAL</v>
      </c>
      <c r="L2592" s="6" t="str">
        <f>OBV!H2592</f>
        <v>BULLISH DIVERGENCE</v>
      </c>
    </row>
    <row r="2593" spans="1:12" ht="13.5" x14ac:dyDescent="0.25">
      <c r="A2593" s="3">
        <f>RSI!A2593</f>
        <v>45783</v>
      </c>
      <c r="B2593" s="2">
        <f>RSI!B2593</f>
        <v>7.3429000000000002</v>
      </c>
      <c r="C2593" s="2">
        <f>RSI!I2593</f>
        <v>38.667427079717591</v>
      </c>
      <c r="D2593" s="2">
        <f>MACD!E2593</f>
        <v>9.1728526125234744E-2</v>
      </c>
      <c r="E2593" s="2">
        <f>MACD!F2593</f>
        <v>4.7920507459123241E-2</v>
      </c>
      <c r="F2593" s="2">
        <f>'Moving Avg'!D2593</f>
        <v>7.3805800000000001</v>
      </c>
      <c r="G2593" s="2">
        <f>'Moving Avg'!F2593</f>
        <v>7.4831850000000006</v>
      </c>
      <c r="H2593" s="2">
        <f>'Moving Avg'!G2593</f>
        <v>7.4487260000000006</v>
      </c>
      <c r="I2593" s="2">
        <f>'Moving Avg'!H2593</f>
        <v>7.1255975000000022</v>
      </c>
      <c r="J2593" s="6" t="str">
        <f>OBV!F2593</f>
        <v>BEARISH</v>
      </c>
      <c r="K2593" s="6" t="str">
        <f>OBV!G2593</f>
        <v>NEUTRAL</v>
      </c>
      <c r="L2593" s="6" t="str">
        <f>OBV!H2593</f>
        <v>CONFIRMED BEARISH</v>
      </c>
    </row>
    <row r="2594" spans="1:12" ht="13.5" x14ac:dyDescent="0.25">
      <c r="A2594" s="3">
        <f>RSI!A2594</f>
        <v>45784</v>
      </c>
      <c r="B2594" s="2">
        <f>RSI!B2594</f>
        <v>7.3429000000000002</v>
      </c>
      <c r="C2594" s="2">
        <f>RSI!I2594</f>
        <v>38.667427079717591</v>
      </c>
      <c r="D2594" s="2">
        <f>MACD!E2594</f>
        <v>9.8056601401773413E-2</v>
      </c>
      <c r="E2594" s="2">
        <f>MACD!F2594</f>
        <v>5.7947726247653278E-2</v>
      </c>
      <c r="F2594" s="2">
        <f>'Moving Avg'!D2594</f>
        <v>7.3617400000000002</v>
      </c>
      <c r="G2594" s="2">
        <f>'Moving Avg'!F2594</f>
        <v>7.4737699999999991</v>
      </c>
      <c r="H2594" s="2">
        <f>'Moving Avg'!G2594</f>
        <v>7.4502319999999997</v>
      </c>
      <c r="I2594" s="2">
        <f>'Moving Avg'!H2594</f>
        <v>7.1288925000000027</v>
      </c>
      <c r="J2594" s="6" t="str">
        <f>OBV!F2594</f>
        <v>BEARISH</v>
      </c>
      <c r="K2594" s="6" t="str">
        <f>OBV!G2594</f>
        <v>NEUTRAL</v>
      </c>
      <c r="L2594" s="6" t="str">
        <f>OBV!H2594</f>
        <v>CONFIRMED BEARISH</v>
      </c>
    </row>
    <row r="2595" spans="1:12" ht="13.5" x14ac:dyDescent="0.25">
      <c r="A2595" s="3">
        <f>RSI!A2595</f>
        <v>45785</v>
      </c>
      <c r="B2595" s="2">
        <f>RSI!B2595</f>
        <v>7.3522999999999996</v>
      </c>
      <c r="C2595" s="2">
        <f>RSI!I2595</f>
        <v>39.944801375920939</v>
      </c>
      <c r="D2595" s="2">
        <f>MACD!E2595</f>
        <v>8.3069690562574294E-2</v>
      </c>
      <c r="E2595" s="2">
        <f>MACD!F2595</f>
        <v>6.2972119110637492E-2</v>
      </c>
      <c r="F2595" s="2">
        <f>'Moving Avg'!D2595</f>
        <v>7.3447800000000001</v>
      </c>
      <c r="G2595" s="2">
        <f>'Moving Avg'!F2595</f>
        <v>7.4648249999999994</v>
      </c>
      <c r="H2595" s="2">
        <f>'Moving Avg'!G2595</f>
        <v>7.4485360000000007</v>
      </c>
      <c r="I2595" s="2">
        <f>'Moving Avg'!H2595</f>
        <v>7.1322345000000027</v>
      </c>
      <c r="J2595" s="6" t="str">
        <f>OBV!F2595</f>
        <v>BULLISH</v>
      </c>
      <c r="K2595" s="6" t="str">
        <f>OBV!G2595</f>
        <v>STRONG</v>
      </c>
      <c r="L2595" s="6" t="str">
        <f>OBV!H2595</f>
        <v>BULLISH DIVERGENCE</v>
      </c>
    </row>
    <row r="2596" spans="1:12" ht="13.5" x14ac:dyDescent="0.25">
      <c r="A2596" s="3">
        <f>RSI!A2596</f>
        <v>45786</v>
      </c>
      <c r="B2596" s="2">
        <f>RSI!B2596</f>
        <v>7.4371</v>
      </c>
      <c r="C2596" s="2">
        <f>RSI!I2596</f>
        <v>50.051360760778827</v>
      </c>
      <c r="D2596" s="2">
        <f>MACD!E2596</f>
        <v>7.0436416365907917E-2</v>
      </c>
      <c r="E2596" s="2">
        <f>MACD!F2596</f>
        <v>6.4464978561691574E-2</v>
      </c>
      <c r="F2596" s="2">
        <f>'Moving Avg'!D2596</f>
        <v>7.3636200000000001</v>
      </c>
      <c r="G2596" s="2">
        <f>'Moving Avg'!F2596</f>
        <v>7.4648249999999994</v>
      </c>
      <c r="H2596" s="2">
        <f>'Moving Avg'!G2596</f>
        <v>7.4504200000000003</v>
      </c>
      <c r="I2596" s="2">
        <f>'Moving Avg'!H2596</f>
        <v>7.1360005000000051</v>
      </c>
      <c r="J2596" s="6" t="str">
        <f>OBV!F2596</f>
        <v>BULLISH</v>
      </c>
      <c r="K2596" s="6" t="str">
        <f>OBV!G2596</f>
        <v>STRONG</v>
      </c>
      <c r="L2596" s="6" t="str">
        <f>OBV!H2596</f>
        <v>CONFIRMED BULLISH</v>
      </c>
    </row>
    <row r="2597" spans="1:12" ht="13.5" x14ac:dyDescent="0.25">
      <c r="A2597" s="3">
        <f>RSI!A2597</f>
        <v>45789</v>
      </c>
      <c r="B2597" s="2">
        <f>RSI!B2597</f>
        <v>7.4371</v>
      </c>
      <c r="C2597" s="2">
        <f>RSI!I2597</f>
        <v>50.051360760778827</v>
      </c>
      <c r="D2597" s="2">
        <f>MACD!E2597</f>
        <v>4.8135857763209167E-2</v>
      </c>
      <c r="E2597" s="2">
        <f>MACD!F2597</f>
        <v>6.1199154401995096E-2</v>
      </c>
      <c r="F2597" s="2">
        <f>'Moving Avg'!D2597</f>
        <v>7.38246</v>
      </c>
      <c r="G2597" s="2">
        <f>'Moving Avg'!F2597</f>
        <v>7.4554149999999995</v>
      </c>
      <c r="H2597" s="2">
        <f>'Moving Avg'!G2597</f>
        <v>7.4523039999999989</v>
      </c>
      <c r="I2597" s="2">
        <f>'Moving Avg'!H2597</f>
        <v>7.1402370000000053</v>
      </c>
      <c r="J2597" s="6" t="str">
        <f>OBV!F2597</f>
        <v>BULLISH</v>
      </c>
      <c r="K2597" s="6" t="str">
        <f>OBV!G2597</f>
        <v>STRONG</v>
      </c>
      <c r="L2597" s="6" t="str">
        <f>OBV!H2597</f>
        <v>CONFIRMED BULLISH</v>
      </c>
    </row>
    <row r="2598" spans="1:12" ht="13.5" x14ac:dyDescent="0.25">
      <c r="A2598" s="3">
        <f>RSI!A2598</f>
        <v>45790</v>
      </c>
      <c r="B2598" s="2">
        <f>RSI!B2598</f>
        <v>7.4371</v>
      </c>
      <c r="C2598" s="2">
        <f>RSI!I2598</f>
        <v>50.05136076077882</v>
      </c>
      <c r="D2598" s="2">
        <f>MACD!E2598</f>
        <v>4.0856094097127205E-2</v>
      </c>
      <c r="E2598" s="2">
        <f>MACD!F2598</f>
        <v>5.7130542341021523E-2</v>
      </c>
      <c r="F2598" s="2">
        <f>'Moving Avg'!D2598</f>
        <v>7.4013000000000009</v>
      </c>
      <c r="G2598" s="2">
        <f>'Moving Avg'!F2598</f>
        <v>7.4460049999999978</v>
      </c>
      <c r="H2598" s="2">
        <f>'Moving Avg'!G2598</f>
        <v>7.4541879999999994</v>
      </c>
      <c r="I2598" s="2">
        <f>'Moving Avg'!H2598</f>
        <v>7.1444735000000064</v>
      </c>
      <c r="J2598" s="6" t="str">
        <f>OBV!F2598</f>
        <v>BULLISH</v>
      </c>
      <c r="K2598" s="6" t="str">
        <f>OBV!G2598</f>
        <v>STRONG</v>
      </c>
      <c r="L2598" s="6" t="str">
        <f>OBV!H2598</f>
        <v>CONFIRMED BULLISH</v>
      </c>
    </row>
    <row r="2599" spans="1:12" ht="13.5" x14ac:dyDescent="0.25">
      <c r="A2599" s="3">
        <f>RSI!A2599</f>
        <v>45791</v>
      </c>
      <c r="B2599" s="2">
        <f>RSI!B2599</f>
        <v>7.7195</v>
      </c>
      <c r="C2599" s="2">
        <f>RSI!I2599</f>
        <v>70.617822801416281</v>
      </c>
      <c r="D2599" s="2">
        <f>MACD!E2599</f>
        <v>1.3768460522879167E-2</v>
      </c>
      <c r="E2599" s="2">
        <f>MACD!F2599</f>
        <v>4.845812597739306E-2</v>
      </c>
      <c r="F2599" s="2">
        <f>'Moving Avg'!D2599</f>
        <v>7.4766199999999996</v>
      </c>
      <c r="G2599" s="2">
        <f>'Moving Avg'!F2599</f>
        <v>7.4507149999999998</v>
      </c>
      <c r="H2599" s="2">
        <f>'Moving Avg'!G2599</f>
        <v>7.4617199999999988</v>
      </c>
      <c r="I2599" s="2">
        <f>'Moving Avg'!H2599</f>
        <v>7.1501220000000059</v>
      </c>
      <c r="J2599" s="6" t="str">
        <f>OBV!F2599</f>
        <v>BULLISH</v>
      </c>
      <c r="K2599" s="6" t="str">
        <f>OBV!G2599</f>
        <v>STRONG</v>
      </c>
      <c r="L2599" s="6" t="str">
        <f>OBV!H2599</f>
        <v>CONFIRMED BULLISH</v>
      </c>
    </row>
    <row r="2600" spans="1:12" ht="13.5" x14ac:dyDescent="0.25">
      <c r="A2600" s="3">
        <f>RSI!A2600</f>
        <v>45792</v>
      </c>
      <c r="B2600" s="2">
        <f>RSI!B2600</f>
        <v>7.9077999999999999</v>
      </c>
      <c r="C2600" s="2">
        <f>RSI!I2600</f>
        <v>77.322780496319439</v>
      </c>
      <c r="D2600" s="2">
        <f>MACD!E2600</f>
        <v>-2.4777331713615069E-2</v>
      </c>
      <c r="E2600" s="2">
        <f>MACD!F2600</f>
        <v>3.3811034439191437E-2</v>
      </c>
      <c r="F2600" s="2">
        <f>'Moving Avg'!D2600</f>
        <v>7.58772</v>
      </c>
      <c r="G2600" s="2">
        <f>'Moving Avg'!F2600</f>
        <v>7.4648400000000006</v>
      </c>
      <c r="H2600" s="2">
        <f>'Moving Avg'!G2600</f>
        <v>7.4730179999999988</v>
      </c>
      <c r="I2600" s="2">
        <f>'Moving Avg'!H2600</f>
        <v>7.1567120000000042</v>
      </c>
      <c r="J2600" s="6" t="str">
        <f>OBV!F2600</f>
        <v>BULLISH</v>
      </c>
      <c r="K2600" s="6" t="str">
        <f>OBV!G2600</f>
        <v>STRONG</v>
      </c>
      <c r="L2600" s="6" t="str">
        <f>OBV!H2600</f>
        <v>CONFIRMED BULLISH</v>
      </c>
    </row>
    <row r="2601" spans="1:12" ht="13.5" x14ac:dyDescent="0.25">
      <c r="A2601" s="3">
        <f>RSI!A2601</f>
        <v>45793</v>
      </c>
      <c r="B2601" s="2">
        <f>RSI!B2601</f>
        <v>8</v>
      </c>
      <c r="C2601" s="2">
        <f>RSI!I2601</f>
        <v>79.758463816411165</v>
      </c>
      <c r="D2601" s="2">
        <f>MACD!E2601</f>
        <v>-8.1380703617266015E-2</v>
      </c>
      <c r="E2601" s="2">
        <f>MACD!F2601</f>
        <v>1.0772686827899947E-2</v>
      </c>
      <c r="F2601" s="2">
        <f>'Moving Avg'!D2601</f>
        <v>7.7003000000000004</v>
      </c>
      <c r="G2601" s="2">
        <f>'Moving Avg'!F2601</f>
        <v>7.4882800000000005</v>
      </c>
      <c r="H2601" s="2">
        <f>'Moving Avg'!G2601</f>
        <v>7.4833359999999995</v>
      </c>
      <c r="I2601" s="2">
        <f>'Moving Avg'!H2601</f>
        <v>7.1632925000000034</v>
      </c>
      <c r="J2601" s="6" t="str">
        <f>OBV!F2601</f>
        <v>BEARISH</v>
      </c>
      <c r="K2601" s="6" t="str">
        <f>OBV!G2601</f>
        <v>WEAK</v>
      </c>
      <c r="L2601" s="6" t="str">
        <f>OBV!H2601</f>
        <v>BEARISH DIVERGENCE</v>
      </c>
    </row>
    <row r="2602" spans="1:12" ht="13.5" x14ac:dyDescent="0.25">
      <c r="A2602" s="3">
        <f>RSI!A2602</f>
        <v>45796</v>
      </c>
      <c r="B2602" s="2">
        <f>RSI!B2602</f>
        <v>7.9</v>
      </c>
      <c r="C2602" s="2">
        <f>RSI!I2602</f>
        <v>70.867808315576383</v>
      </c>
      <c r="D2602" s="2">
        <f>MACD!E2602</f>
        <v>-0.1248815710219251</v>
      </c>
      <c r="E2602" s="2">
        <f>MACD!F2602</f>
        <v>-1.6358164742065064E-2</v>
      </c>
      <c r="F2602" s="2">
        <f>'Moving Avg'!D2602</f>
        <v>7.7928799999999994</v>
      </c>
      <c r="G2602" s="2">
        <f>'Moving Avg'!F2602</f>
        <v>7.5067200000000014</v>
      </c>
      <c r="H2602" s="2">
        <f>'Moving Avg'!G2602</f>
        <v>7.4916539999999987</v>
      </c>
      <c r="I2602" s="2">
        <f>'Moving Avg'!H2602</f>
        <v>7.1693730000000029</v>
      </c>
      <c r="J2602" s="6" t="str">
        <f>OBV!F2602</f>
        <v>BEARISH</v>
      </c>
      <c r="K2602" s="6" t="str">
        <f>OBV!G2602</f>
        <v>WEAK</v>
      </c>
      <c r="L2602" s="6" t="str">
        <f>OBV!H2602</f>
        <v>NEUTRAL</v>
      </c>
    </row>
    <row r="2603" spans="1:12" ht="13.5" x14ac:dyDescent="0.25">
      <c r="A2603" s="3">
        <f>RSI!A2603</f>
        <v>45797</v>
      </c>
      <c r="B2603" s="2">
        <f>RSI!B2603</f>
        <v>7.9</v>
      </c>
      <c r="C2603" s="2">
        <f>RSI!I2603</f>
        <v>70.867808315576383</v>
      </c>
      <c r="D2603" s="2">
        <f>MACD!E2603</f>
        <v>-0.16388901333586681</v>
      </c>
      <c r="E2603" s="2">
        <f>MACD!F2603</f>
        <v>-4.5864334460825412E-2</v>
      </c>
      <c r="F2603" s="2">
        <f>'Moving Avg'!D2603</f>
        <v>7.8854599999999992</v>
      </c>
      <c r="G2603" s="2">
        <f>'Moving Avg'!F2603</f>
        <v>7.5251599999999996</v>
      </c>
      <c r="H2603" s="2">
        <f>'Moving Avg'!G2603</f>
        <v>7.4999719999999988</v>
      </c>
      <c r="I2603" s="2">
        <f>'Moving Avg'!H2603</f>
        <v>7.1759240000000037</v>
      </c>
      <c r="J2603" s="6" t="str">
        <f>OBV!F2603</f>
        <v>BEARISH</v>
      </c>
      <c r="K2603" s="6" t="str">
        <f>OBV!G2603</f>
        <v>WEAK</v>
      </c>
      <c r="L2603" s="6" t="str">
        <f>OBV!H2603</f>
        <v>NEUTRAL</v>
      </c>
    </row>
    <row r="2604" spans="1:12" ht="13.5" x14ac:dyDescent="0.25">
      <c r="A2604" s="3">
        <f>RSI!A2604</f>
        <v>45798</v>
      </c>
      <c r="B2604" s="2">
        <f>RSI!B2604</f>
        <v>7.9</v>
      </c>
      <c r="C2604" s="2">
        <f>RSI!I2604</f>
        <v>70.867808315576383</v>
      </c>
      <c r="D2604" s="2">
        <f>MACD!E2604</f>
        <v>-0.19893143664922963</v>
      </c>
      <c r="E2604" s="2">
        <f>MACD!F2604</f>
        <v>-7.6477754898506264E-2</v>
      </c>
      <c r="F2604" s="2">
        <f>'Moving Avg'!D2604</f>
        <v>7.9215599999999995</v>
      </c>
      <c r="G2604" s="2">
        <f>'Moving Avg'!F2604</f>
        <v>7.5436000000000005</v>
      </c>
      <c r="H2604" s="2">
        <f>'Moving Avg'!G2604</f>
        <v>7.5092299999999987</v>
      </c>
      <c r="I2604" s="2">
        <f>'Moving Avg'!H2604</f>
        <v>7.1824750000000028</v>
      </c>
      <c r="J2604" s="6" t="str">
        <f>OBV!F2604</f>
        <v>BEARISH</v>
      </c>
      <c r="K2604" s="6" t="str">
        <f>OBV!G2604</f>
        <v>WEAK</v>
      </c>
      <c r="L2604" s="6" t="str">
        <f>OBV!H2604</f>
        <v>CONFIRMED BEARISH</v>
      </c>
    </row>
    <row r="2605" spans="1:12" ht="13.5" x14ac:dyDescent="0.25">
      <c r="A2605" s="3">
        <f>RSI!A2605</f>
        <v>45799</v>
      </c>
      <c r="B2605" s="2">
        <f>RSI!B2605</f>
        <v>7.9</v>
      </c>
      <c r="C2605" s="2">
        <f>RSI!I2605</f>
        <v>70.867808315576383</v>
      </c>
      <c r="D2605" s="2">
        <f>MACD!E2605</f>
        <v>-0.22902186589304119</v>
      </c>
      <c r="E2605" s="2">
        <f>MACD!F2605</f>
        <v>-0.10698657709741326</v>
      </c>
      <c r="F2605" s="2">
        <f>'Moving Avg'!D2605</f>
        <v>7.92</v>
      </c>
      <c r="G2605" s="2">
        <f>'Moving Avg'!F2605</f>
        <v>7.5686300000000006</v>
      </c>
      <c r="H2605" s="2">
        <f>'Moving Avg'!G2605</f>
        <v>7.5184879999999978</v>
      </c>
      <c r="I2605" s="2">
        <f>'Moving Avg'!H2605</f>
        <v>7.1890260000000019</v>
      </c>
      <c r="J2605" s="6" t="str">
        <f>OBV!F2605</f>
        <v>BEARISH</v>
      </c>
      <c r="K2605" s="6" t="str">
        <f>OBV!G2605</f>
        <v>WEAK</v>
      </c>
      <c r="L2605" s="6" t="str">
        <f>OBV!H2605</f>
        <v>CONFIRMED BEARISH</v>
      </c>
    </row>
    <row r="2606" spans="1:12" ht="13.5" x14ac:dyDescent="0.25">
      <c r="A2606" s="3">
        <f>RSI!A2606</f>
        <v>45800</v>
      </c>
      <c r="B2606" s="2">
        <f>RSI!B2606</f>
        <v>7.9</v>
      </c>
      <c r="C2606" s="2">
        <f>RSI!I2606</f>
        <v>70.867808315576383</v>
      </c>
      <c r="D2606" s="2">
        <f>MACD!E2606</f>
        <v>-0.24318249432174799</v>
      </c>
      <c r="E2606" s="2">
        <f>MACD!F2606</f>
        <v>-0.13422576054228022</v>
      </c>
      <c r="F2606" s="2">
        <f>'Moving Avg'!D2606</f>
        <v>7.9</v>
      </c>
      <c r="G2606" s="2">
        <f>'Moving Avg'!F2606</f>
        <v>7.5917750000000011</v>
      </c>
      <c r="H2606" s="2">
        <f>'Moving Avg'!G2606</f>
        <v>7.5277459999999969</v>
      </c>
      <c r="I2606" s="2">
        <f>'Moving Avg'!H2606</f>
        <v>7.1955770000000028</v>
      </c>
      <c r="J2606" s="6" t="str">
        <f>OBV!F2606</f>
        <v>BEARISH</v>
      </c>
      <c r="K2606" s="6" t="str">
        <f>OBV!G2606</f>
        <v>NEUTRAL</v>
      </c>
      <c r="L2606" s="6" t="str">
        <f>OBV!H2606</f>
        <v>CONFIRMED BEARISH</v>
      </c>
    </row>
    <row r="2607" spans="1:12" ht="13.5" x14ac:dyDescent="0.25">
      <c r="A2607" s="3">
        <f>RSI!A2607</f>
        <v>45803</v>
      </c>
      <c r="B2607" s="2">
        <f>RSI!B2607</f>
        <v>7.9</v>
      </c>
      <c r="C2607" s="2">
        <f>RSI!I2607</f>
        <v>70.867808315576383</v>
      </c>
      <c r="D2607" s="2">
        <f>MACD!E2607</f>
        <v>-0.25678090697305045</v>
      </c>
      <c r="E2607" s="2">
        <f>MACD!F2607</f>
        <v>-0.15873678982843428</v>
      </c>
      <c r="F2607" s="2">
        <f>'Moving Avg'!D2607</f>
        <v>7.9</v>
      </c>
      <c r="G2607" s="2">
        <f>'Moving Avg'!F2607</f>
        <v>7.6186900000000009</v>
      </c>
      <c r="H2607" s="2">
        <f>'Moving Avg'!G2607</f>
        <v>7.536063999999997</v>
      </c>
      <c r="I2607" s="2">
        <f>'Moving Avg'!H2607</f>
        <v>7.2023635000000032</v>
      </c>
      <c r="J2607" s="6" t="str">
        <f>OBV!F2607</f>
        <v>NEUTRAL</v>
      </c>
      <c r="K2607" s="6" t="str">
        <f>OBV!G2607</f>
        <v>NEUTRAL</v>
      </c>
      <c r="L2607" s="6" t="str">
        <f>OBV!H2607</f>
        <v>NEUTRAL</v>
      </c>
    </row>
    <row r="2608" spans="1:12" ht="13.5" x14ac:dyDescent="0.25">
      <c r="A2608" s="3">
        <f>RSI!A2608</f>
        <v>45804</v>
      </c>
      <c r="B2608" s="2">
        <f>RSI!B2608</f>
        <v>7.9</v>
      </c>
      <c r="C2608" s="2">
        <f>RSI!I2608</f>
        <v>70.867808315576383</v>
      </c>
      <c r="D2608" s="2">
        <f>MACD!E2608</f>
        <v>-0.26978386951212752</v>
      </c>
      <c r="E2608" s="2">
        <f>MACD!F2608</f>
        <v>-0.18094620576517295</v>
      </c>
      <c r="F2608" s="2">
        <f>'Moving Avg'!D2608</f>
        <v>7.9</v>
      </c>
      <c r="G2608" s="2">
        <f>'Moving Avg'!F2608</f>
        <v>7.6418350000000022</v>
      </c>
      <c r="H2608" s="2">
        <f>'Moving Avg'!G2608</f>
        <v>7.5443819999999961</v>
      </c>
      <c r="I2608" s="2">
        <f>'Moving Avg'!H2608</f>
        <v>7.2093850000000046</v>
      </c>
      <c r="J2608" s="6" t="str">
        <f>OBV!F2608</f>
        <v>NEUTRAL</v>
      </c>
      <c r="K2608" s="6" t="str">
        <f>OBV!G2608</f>
        <v>NEUTRAL</v>
      </c>
      <c r="L2608" s="6" t="str">
        <f>OBV!H2608</f>
        <v>NEUTRAL</v>
      </c>
    </row>
    <row r="2609" spans="1:12" ht="13.5" x14ac:dyDescent="0.25">
      <c r="A2609" s="3">
        <f>RSI!A2609</f>
        <v>45805</v>
      </c>
      <c r="B2609" s="2">
        <f>RSI!B2609</f>
        <v>7.9</v>
      </c>
      <c r="C2609" s="2">
        <f>RSI!I2609</f>
        <v>70.867808315576383</v>
      </c>
      <c r="D2609" s="2">
        <f>MACD!E2609</f>
        <v>-0.23872597555257702</v>
      </c>
      <c r="E2609" s="2">
        <f>MACD!F2609</f>
        <v>-0.19250215972265378</v>
      </c>
      <c r="F2609" s="2">
        <f>'Moving Avg'!D2609</f>
        <v>7.9</v>
      </c>
      <c r="G2609" s="2">
        <f>'Moving Avg'!F2609</f>
        <v>7.6649800000000017</v>
      </c>
      <c r="H2609" s="2">
        <f>'Moving Avg'!G2609</f>
        <v>7.5526999999999953</v>
      </c>
      <c r="I2609" s="2">
        <f>'Moving Avg'!H2609</f>
        <v>7.2164065000000051</v>
      </c>
      <c r="J2609" s="6" t="str">
        <f>OBV!F2609</f>
        <v>NEUTRAL</v>
      </c>
      <c r="K2609" s="6" t="str">
        <f>OBV!G2609</f>
        <v>NEUTRAL</v>
      </c>
      <c r="L2609" s="6" t="str">
        <f>OBV!H2609</f>
        <v>NEUTRAL</v>
      </c>
    </row>
    <row r="2610" spans="1:12" ht="13.5" x14ac:dyDescent="0.25">
      <c r="A2610" s="3">
        <f>RSI!A2610</f>
        <v>45806</v>
      </c>
      <c r="B2610" s="2">
        <f>RSI!B2610</f>
        <v>7.8</v>
      </c>
      <c r="C2610" s="2">
        <f>RSI!I2610</f>
        <v>58.974589819659734</v>
      </c>
      <c r="D2610" s="2">
        <f>MACD!E2610</f>
        <v>-0.17735268569193074</v>
      </c>
      <c r="E2610" s="2">
        <f>MACD!F2610</f>
        <v>-0.1894722649165092</v>
      </c>
      <c r="F2610" s="2">
        <f>'Moving Avg'!D2610</f>
        <v>7.88</v>
      </c>
      <c r="G2610" s="2">
        <f>'Moving Avg'!F2610</f>
        <v>7.6831250000000022</v>
      </c>
      <c r="H2610" s="2">
        <f>'Moving Avg'!G2610</f>
        <v>7.561841999999996</v>
      </c>
      <c r="I2610" s="2">
        <f>'Moving Avg'!H2610</f>
        <v>7.2229280000000049</v>
      </c>
      <c r="J2610" s="6" t="str">
        <f>OBV!F2610</f>
        <v>BEARISH</v>
      </c>
      <c r="K2610" s="6" t="str">
        <f>OBV!G2610</f>
        <v>NEUTRAL</v>
      </c>
      <c r="L2610" s="6" t="str">
        <f>OBV!H2610</f>
        <v>CONFIRMED BEARISH</v>
      </c>
    </row>
    <row r="2611" spans="1:12" ht="13.5" x14ac:dyDescent="0.25">
      <c r="A2611" s="3">
        <f>RSI!A2611</f>
        <v>45807</v>
      </c>
      <c r="B2611" s="2">
        <f>RSI!B2611</f>
        <v>7.8</v>
      </c>
      <c r="C2611" s="2">
        <f>RSI!I2611</f>
        <v>58.974589819659741</v>
      </c>
      <c r="D2611" s="2">
        <f>MACD!E2611</f>
        <v>-0.11183398069351114</v>
      </c>
      <c r="E2611" s="2">
        <f>MACD!F2611</f>
        <v>-0.17394460807190962</v>
      </c>
      <c r="F2611" s="2">
        <f>'Moving Avg'!D2611</f>
        <v>7.8600000000000012</v>
      </c>
      <c r="G2611" s="2">
        <f>'Moving Avg'!F2611</f>
        <v>7.7059800000000021</v>
      </c>
      <c r="H2611" s="2">
        <f>'Moving Avg'!G2611</f>
        <v>7.5709839999999948</v>
      </c>
      <c r="I2611" s="2">
        <f>'Moving Avg'!H2611</f>
        <v>7.2295440000000042</v>
      </c>
      <c r="J2611" s="6" t="str">
        <f>OBV!F2611</f>
        <v>BEARISH</v>
      </c>
      <c r="K2611" s="6" t="str">
        <f>OBV!G2611</f>
        <v>NEUTRAL</v>
      </c>
      <c r="L2611" s="6" t="str">
        <f>OBV!H2611</f>
        <v>CONFIRMED BEARISH</v>
      </c>
    </row>
    <row r="2612" spans="1:12" ht="13.5" x14ac:dyDescent="0.25">
      <c r="A2612" s="3">
        <f>RSI!A2612</f>
        <v>45810</v>
      </c>
      <c r="B2612" s="2">
        <f>RSI!B2612</f>
        <v>7.8</v>
      </c>
      <c r="C2612" s="2">
        <f>RSI!I2612</f>
        <v>58.974589819659741</v>
      </c>
      <c r="D2612" s="2">
        <f>MACD!E2612</f>
        <v>-7.2332613749524377E-2</v>
      </c>
      <c r="E2612" s="2">
        <f>MACD!F2612</f>
        <v>-0.15362220920743258</v>
      </c>
      <c r="F2612" s="2">
        <f>'Moving Avg'!D2612</f>
        <v>7.8400000000000007</v>
      </c>
      <c r="G2612" s="2">
        <f>'Moving Avg'!F2612</f>
        <v>7.7288350000000037</v>
      </c>
      <c r="H2612" s="2">
        <f>'Moving Avg'!G2612</f>
        <v>7.577301999999996</v>
      </c>
      <c r="I2612" s="2">
        <f>'Moving Avg'!H2612</f>
        <v>7.2361600000000035</v>
      </c>
      <c r="J2612" s="6" t="str">
        <f>OBV!F2612</f>
        <v>BEARISH</v>
      </c>
      <c r="K2612" s="6" t="str">
        <f>OBV!G2612</f>
        <v>NEUTRAL</v>
      </c>
      <c r="L2612" s="6" t="str">
        <f>OBV!H2612</f>
        <v>CONFIRMED BEARISH</v>
      </c>
    </row>
    <row r="2613" spans="1:12" ht="13.5" x14ac:dyDescent="0.25">
      <c r="A2613" s="3">
        <f>RSI!A2613</f>
        <v>45811</v>
      </c>
      <c r="B2613" s="2">
        <f>RSI!B2613</f>
        <v>7.8</v>
      </c>
      <c r="C2613" s="2">
        <f>RSI!I2613</f>
        <v>58.974589819659741</v>
      </c>
      <c r="D2613" s="2">
        <f>MACD!E2613</f>
        <v>-3.9420344904525173E-2</v>
      </c>
      <c r="E2613" s="2">
        <f>MACD!F2613</f>
        <v>-0.13078183634685112</v>
      </c>
      <c r="F2613" s="2">
        <f>'Moving Avg'!D2613</f>
        <v>7.82</v>
      </c>
      <c r="G2613" s="2">
        <f>'Moving Avg'!F2613</f>
        <v>7.7516900000000035</v>
      </c>
      <c r="H2613" s="2">
        <f>'Moving Avg'!G2613</f>
        <v>7.5836199999999954</v>
      </c>
      <c r="I2613" s="2">
        <f>'Moving Avg'!H2613</f>
        <v>7.2426815000000033</v>
      </c>
      <c r="J2613" s="6" t="str">
        <f>OBV!F2613</f>
        <v>BEARISH</v>
      </c>
      <c r="K2613" s="6" t="str">
        <f>OBV!G2613</f>
        <v>NEUTRAL</v>
      </c>
      <c r="L2613" s="6" t="str">
        <f>OBV!H2613</f>
        <v>CONFIRMED BEARISH</v>
      </c>
    </row>
    <row r="2614" spans="1:12" ht="13.5" x14ac:dyDescent="0.25">
      <c r="A2614" s="3">
        <f>RSI!A2614</f>
        <v>45812</v>
      </c>
      <c r="B2614" s="2">
        <f>RSI!B2614</f>
        <v>7.85</v>
      </c>
      <c r="C2614" s="2">
        <f>RSI!I2614</f>
        <v>63.135320421011393</v>
      </c>
      <c r="D2614" s="2">
        <f>MACD!E2614</f>
        <v>-1.5749247149559942E-2</v>
      </c>
      <c r="E2614" s="2">
        <f>MACD!F2614</f>
        <v>-0.10777531850739289</v>
      </c>
      <c r="F2614" s="2">
        <f>'Moving Avg'!D2614</f>
        <v>7.81</v>
      </c>
      <c r="G2614" s="2">
        <f>'Moving Avg'!F2614</f>
        <v>7.7770450000000029</v>
      </c>
      <c r="H2614" s="2">
        <f>'Moving Avg'!G2614</f>
        <v>7.5909379999999951</v>
      </c>
      <c r="I2614" s="2">
        <f>'Moving Avg'!H2614</f>
        <v>7.2494530000000035</v>
      </c>
      <c r="J2614" s="6" t="str">
        <f>OBV!F2614</f>
        <v>BULLISH</v>
      </c>
      <c r="K2614" s="6" t="str">
        <f>OBV!G2614</f>
        <v>NEUTRAL</v>
      </c>
      <c r="L2614" s="6" t="str">
        <f>OBV!H2614</f>
        <v>BULLISH DIVERGENCE</v>
      </c>
    </row>
    <row r="2615" spans="1:12" ht="13.5" x14ac:dyDescent="0.25">
      <c r="A2615" s="3">
        <f>RSI!A2615</f>
        <v>45813</v>
      </c>
      <c r="B2615" s="2">
        <f>RSI!B2615</f>
        <v>7.85</v>
      </c>
      <c r="C2615" s="2">
        <f>RSI!I2615</f>
        <v>63.135320421011393</v>
      </c>
      <c r="D2615" s="2">
        <f>MACD!E2615</f>
        <v>3.5457638795390878E-3</v>
      </c>
      <c r="E2615" s="2">
        <f>MACD!F2615</f>
        <v>-8.5511102030006503E-2</v>
      </c>
      <c r="F2615" s="2">
        <f>'Moving Avg'!D2615</f>
        <v>7.82</v>
      </c>
      <c r="G2615" s="2">
        <f>'Moving Avg'!F2615</f>
        <v>7.8019300000000014</v>
      </c>
      <c r="H2615" s="2">
        <f>'Moving Avg'!G2615</f>
        <v>7.5982559999999957</v>
      </c>
      <c r="I2615" s="2">
        <f>'Moving Avg'!H2615</f>
        <v>7.2562245000000027</v>
      </c>
      <c r="J2615" s="6" t="str">
        <f>OBV!F2615</f>
        <v>BULLISH</v>
      </c>
      <c r="K2615" s="6" t="str">
        <f>OBV!G2615</f>
        <v>NEUTRAL</v>
      </c>
      <c r="L2615" s="6" t="str">
        <f>OBV!H2615</f>
        <v>CONFIRMED BULLISH</v>
      </c>
    </row>
    <row r="2616" spans="1:12" ht="13.5" x14ac:dyDescent="0.25">
      <c r="A2616" s="3">
        <f>RSI!A2616</f>
        <v>45817</v>
      </c>
      <c r="B2616" s="2">
        <f>RSI!B2616</f>
        <v>7.99</v>
      </c>
      <c r="C2616" s="2">
        <f>RSI!I2616</f>
        <v>72.268427664542585</v>
      </c>
      <c r="D2616" s="2">
        <f>MACD!E2616</f>
        <v>8.8219603965873361E-3</v>
      </c>
      <c r="E2616" s="2">
        <f>MACD!F2616</f>
        <v>-6.6644489544687727E-2</v>
      </c>
      <c r="F2616" s="2">
        <f>'Moving Avg'!D2616</f>
        <v>7.8579999999999997</v>
      </c>
      <c r="G2616" s="2">
        <f>'Moving Avg'!F2616</f>
        <v>7.8295750000000011</v>
      </c>
      <c r="H2616" s="2">
        <f>'Moving Avg'!G2616</f>
        <v>7.6110099999999967</v>
      </c>
      <c r="I2616" s="2">
        <f>'Moving Avg'!H2616</f>
        <v>7.2651085000000037</v>
      </c>
      <c r="J2616" s="6" t="str">
        <f>OBV!F2616</f>
        <v>BULLISH</v>
      </c>
      <c r="K2616" s="6" t="str">
        <f>OBV!G2616</f>
        <v>NEUTRAL</v>
      </c>
      <c r="L2616" s="6" t="str">
        <f>OBV!H2616</f>
        <v>CONFIRMED BULLISH</v>
      </c>
    </row>
    <row r="2617" spans="1:12" ht="13.5" x14ac:dyDescent="0.25">
      <c r="A2617" s="3">
        <f>RSI!A2617</f>
        <v>45818</v>
      </c>
      <c r="B2617" s="2">
        <f>RSI!B2617</f>
        <v>7.92</v>
      </c>
      <c r="C2617" s="2">
        <f>RSI!I2617</f>
        <v>63.762388834726167</v>
      </c>
      <c r="D2617" s="2">
        <f>MACD!E2617</f>
        <v>1.7014741594883809E-2</v>
      </c>
      <c r="E2617" s="2">
        <f>MACD!F2617</f>
        <v>-4.991264331677342E-2</v>
      </c>
      <c r="F2617" s="2">
        <f>'Moving Avg'!D2617</f>
        <v>7.8820000000000006</v>
      </c>
      <c r="G2617" s="2">
        <f>'Moving Avg'!F2617</f>
        <v>7.85372</v>
      </c>
      <c r="H2617" s="2">
        <f>'Moving Avg'!G2617</f>
        <v>7.6223639999999966</v>
      </c>
      <c r="I2617" s="2">
        <f>'Moving Avg'!H2617</f>
        <v>7.2736425000000029</v>
      </c>
      <c r="J2617" s="6" t="str">
        <f>OBV!F2617</f>
        <v>BULLISH</v>
      </c>
      <c r="K2617" s="6" t="str">
        <f>OBV!G2617</f>
        <v>NEUTRAL</v>
      </c>
      <c r="L2617" s="6" t="str">
        <f>OBV!H2617</f>
        <v>CONFIRMED BULLISH</v>
      </c>
    </row>
    <row r="2618" spans="1:12" ht="13.5" x14ac:dyDescent="0.25">
      <c r="A2618" s="3">
        <f>RSI!A2618</f>
        <v>45819</v>
      </c>
      <c r="B2618" s="2">
        <f>RSI!B2618</f>
        <v>7.82</v>
      </c>
      <c r="C2618" s="2">
        <f>RSI!I2618</f>
        <v>53.98660831793439</v>
      </c>
      <c r="D2618" s="2">
        <f>MACD!E2618</f>
        <v>3.0419174253436765E-2</v>
      </c>
      <c r="E2618" s="2">
        <f>MACD!F2618</f>
        <v>-3.3846279802731388E-2</v>
      </c>
      <c r="F2618" s="2">
        <f>'Moving Avg'!D2618</f>
        <v>7.8860000000000001</v>
      </c>
      <c r="G2618" s="2">
        <f>'Moving Avg'!F2618</f>
        <v>7.8728649999999991</v>
      </c>
      <c r="H2618" s="2">
        <f>'Moving Avg'!G2618</f>
        <v>7.630963999999997</v>
      </c>
      <c r="I2618" s="2">
        <f>'Moving Avg'!H2618</f>
        <v>7.2816765000000032</v>
      </c>
      <c r="J2618" s="6" t="str">
        <f>OBV!F2618</f>
        <v>BEARISH</v>
      </c>
      <c r="K2618" s="6" t="str">
        <f>OBV!G2618</f>
        <v>NEUTRAL</v>
      </c>
      <c r="L2618" s="6" t="str">
        <f>OBV!H2618</f>
        <v>BEARISH DIVERGENCE</v>
      </c>
    </row>
    <row r="2619" spans="1:12" ht="13.5" x14ac:dyDescent="0.25">
      <c r="A2619" s="3">
        <f>RSI!A2619</f>
        <v>45820</v>
      </c>
      <c r="B2619" s="2">
        <f>RSI!B2619</f>
        <v>8</v>
      </c>
      <c r="C2619" s="2">
        <f>RSI!I2619</f>
        <v>64.528594610025181</v>
      </c>
      <c r="D2619" s="2">
        <f>MACD!E2619</f>
        <v>2.8152912954542586E-2</v>
      </c>
      <c r="E2619" s="2">
        <f>MACD!F2619</f>
        <v>-2.1446441251276593E-2</v>
      </c>
      <c r="F2619" s="2">
        <f>'Moving Avg'!D2619</f>
        <v>7.9159999999999995</v>
      </c>
      <c r="G2619" s="2">
        <f>'Moving Avg'!F2619</f>
        <v>7.8868899999999984</v>
      </c>
      <c r="H2619" s="2">
        <f>'Moving Avg'!G2619</f>
        <v>7.643163999999997</v>
      </c>
      <c r="I2619" s="2">
        <f>'Moving Avg'!H2619</f>
        <v>7.2904690000000043</v>
      </c>
      <c r="J2619" s="6" t="str">
        <f>OBV!F2619</f>
        <v>BEARISH</v>
      </c>
      <c r="K2619" s="6" t="str">
        <f>OBV!G2619</f>
        <v>NEUTRAL</v>
      </c>
      <c r="L2619" s="6" t="str">
        <f>OBV!H2619</f>
        <v>BEARISH DIVERGENCE</v>
      </c>
    </row>
    <row r="2620" spans="1:12" ht="13.5" x14ac:dyDescent="0.25">
      <c r="A2620" s="3">
        <f>RSI!A2620</f>
        <v>45821</v>
      </c>
      <c r="B2620" s="2">
        <f>RSI!B2620</f>
        <v>8</v>
      </c>
      <c r="C2620" s="2">
        <f>RSI!I2620</f>
        <v>64.528594610025181</v>
      </c>
      <c r="D2620" s="2">
        <f>MACD!E2620</f>
        <v>9.5323046667532552E-3</v>
      </c>
      <c r="E2620" s="2">
        <f>MACD!F2620</f>
        <v>-1.5250692067670624E-2</v>
      </c>
      <c r="F2620" s="2">
        <f>'Moving Avg'!D2620</f>
        <v>7.9460000000000006</v>
      </c>
      <c r="G2620" s="2">
        <f>'Moving Avg'!F2620</f>
        <v>7.891499999999998</v>
      </c>
      <c r="H2620" s="2">
        <f>'Moving Avg'!G2620</f>
        <v>7.6544219999999985</v>
      </c>
      <c r="I2620" s="2">
        <f>'Moving Avg'!H2620</f>
        <v>7.2992615000000036</v>
      </c>
      <c r="J2620" s="6" t="str">
        <f>OBV!F2620</f>
        <v>BEARISH</v>
      </c>
      <c r="K2620" s="6" t="str">
        <f>OBV!G2620</f>
        <v>NEUTRAL</v>
      </c>
      <c r="L2620" s="6" t="str">
        <f>OBV!H2620</f>
        <v>BEARISH DIVERGENCE</v>
      </c>
    </row>
    <row r="2621" spans="1:12" ht="13.5" x14ac:dyDescent="0.25">
      <c r="A2621" s="3">
        <f>RSI!A2621</f>
        <v>45824</v>
      </c>
      <c r="B2621" s="2">
        <f>RSI!B2621</f>
        <v>7.8</v>
      </c>
      <c r="C2621" s="2">
        <f>RSI!I2621</f>
        <v>49.820062684733607</v>
      </c>
      <c r="D2621" s="2">
        <f>MACD!E2621</f>
        <v>7.3704912826828561E-3</v>
      </c>
      <c r="E2621" s="2">
        <f>MACD!F2621</f>
        <v>-1.0726455397599928E-2</v>
      </c>
      <c r="F2621" s="2">
        <f>'Moving Avg'!D2621</f>
        <v>7.9079999999999995</v>
      </c>
      <c r="G2621" s="2">
        <f>'Moving Avg'!F2621</f>
        <v>7.8815</v>
      </c>
      <c r="H2621" s="2">
        <f>'Moving Avg'!G2621</f>
        <v>7.6597979999999994</v>
      </c>
      <c r="I2621" s="2">
        <f>'Moving Avg'!H2621</f>
        <v>7.3070540000000044</v>
      </c>
      <c r="J2621" s="6" t="str">
        <f>OBV!F2621</f>
        <v>BEARISH</v>
      </c>
      <c r="K2621" s="6" t="str">
        <f>OBV!G2621</f>
        <v>NEUTRAL</v>
      </c>
      <c r="L2621" s="6" t="str">
        <f>OBV!H2621</f>
        <v>CONFIRMED BEARISH</v>
      </c>
    </row>
    <row r="2622" spans="1:12" ht="13.5" x14ac:dyDescent="0.25">
      <c r="A2622" s="3">
        <f>RSI!A2622</f>
        <v>45825</v>
      </c>
      <c r="B2622" s="2">
        <f>RSI!B2622</f>
        <v>8</v>
      </c>
      <c r="C2622" s="2">
        <f>RSI!I2622</f>
        <v>59.710101162052553</v>
      </c>
      <c r="D2622" s="2">
        <f>MACD!E2622</f>
        <v>-9.2220461695973199E-3</v>
      </c>
      <c r="E2622" s="2">
        <f>MACD!F2622</f>
        <v>-1.0425573551999407E-2</v>
      </c>
      <c r="F2622" s="2">
        <f>'Moving Avg'!D2622</f>
        <v>7.9240000000000013</v>
      </c>
      <c r="G2622" s="2">
        <f>'Moving Avg'!F2622</f>
        <v>7.8864999999999998</v>
      </c>
      <c r="H2622" s="2">
        <f>'Moving Avg'!G2622</f>
        <v>7.6691740000000008</v>
      </c>
      <c r="I2622" s="2">
        <f>'Moving Avg'!H2622</f>
        <v>7.3158465000000046</v>
      </c>
      <c r="J2622" s="6" t="str">
        <f>OBV!F2622</f>
        <v>BULLISH</v>
      </c>
      <c r="K2622" s="6" t="str">
        <f>OBV!G2622</f>
        <v>NEUTRAL</v>
      </c>
      <c r="L2622" s="6" t="str">
        <f>OBV!H2622</f>
        <v>CONFIRMED BULLISH</v>
      </c>
    </row>
    <row r="2623" spans="1:12" ht="13.5" x14ac:dyDescent="0.25">
      <c r="A2623" s="3">
        <f>RSI!A2623</f>
        <v>45826</v>
      </c>
      <c r="B2623" s="2">
        <f>RSI!B2623</f>
        <v>8</v>
      </c>
      <c r="C2623" s="2">
        <f>RSI!I2623</f>
        <v>59.710101162052553</v>
      </c>
      <c r="D2623" s="2">
        <f>MACD!E2623</f>
        <v>-2.4396005185832514E-2</v>
      </c>
      <c r="E2623" s="2">
        <f>MACD!F2623</f>
        <v>-1.321965987876603E-2</v>
      </c>
      <c r="F2623" s="2">
        <f>'Moving Avg'!D2623</f>
        <v>7.9599999999999991</v>
      </c>
      <c r="G2623" s="2">
        <f>'Moving Avg'!F2623</f>
        <v>7.8914999999999988</v>
      </c>
      <c r="H2623" s="2">
        <f>'Moving Avg'!G2623</f>
        <v>7.6785500000000013</v>
      </c>
      <c r="I2623" s="2">
        <f>'Moving Avg'!H2623</f>
        <v>7.3245450000000041</v>
      </c>
      <c r="J2623" s="6" t="str">
        <f>OBV!F2623</f>
        <v>BULLISH</v>
      </c>
      <c r="K2623" s="6" t="str">
        <f>OBV!G2623</f>
        <v>NEUTRAL</v>
      </c>
      <c r="L2623" s="6" t="str">
        <f>OBV!H2623</f>
        <v>CONFIRMED BULLISH</v>
      </c>
    </row>
    <row r="2624" spans="1:12" ht="13.5" x14ac:dyDescent="0.25">
      <c r="A2624" s="3">
        <f>RSI!A2624</f>
        <v>45827</v>
      </c>
      <c r="B2624" s="2">
        <f>RSI!B2624</f>
        <v>8</v>
      </c>
      <c r="C2624" s="2">
        <f>RSI!I2624</f>
        <v>59.710101162052553</v>
      </c>
      <c r="D2624" s="2">
        <f>MACD!E2624</f>
        <v>-3.0593312048287302E-2</v>
      </c>
      <c r="E2624" s="2">
        <f>MACD!F2624</f>
        <v>-1.6694390312670285E-2</v>
      </c>
      <c r="F2624" s="2">
        <f>'Moving Avg'!D2624</f>
        <v>7.9599999999999991</v>
      </c>
      <c r="G2624" s="2">
        <f>'Moving Avg'!F2624</f>
        <v>7.8964999999999987</v>
      </c>
      <c r="H2624" s="2">
        <f>'Moving Avg'!G2624</f>
        <v>7.6879260000000018</v>
      </c>
      <c r="I2624" s="2">
        <f>'Moving Avg'!H2624</f>
        <v>7.3332435000000045</v>
      </c>
      <c r="J2624" s="6" t="str">
        <f>OBV!F2624</f>
        <v>BULLISH</v>
      </c>
      <c r="K2624" s="6" t="str">
        <f>OBV!G2624</f>
        <v>NEUTRAL</v>
      </c>
      <c r="L2624" s="6" t="str">
        <f>OBV!H2624</f>
        <v>NEUTRAL</v>
      </c>
    </row>
    <row r="2625" spans="1:12" ht="13.5" x14ac:dyDescent="0.25">
      <c r="A2625" s="3">
        <f>RSI!A2625</f>
        <v>45828</v>
      </c>
      <c r="B2625" s="2">
        <f>RSI!B2625</f>
        <v>8</v>
      </c>
      <c r="C2625" s="2">
        <f>RSI!I2625</f>
        <v>59.710101162052553</v>
      </c>
      <c r="D2625" s="2">
        <f>MACD!E2625</f>
        <v>-3.6809511874446699E-2</v>
      </c>
      <c r="E2625" s="2">
        <f>MACD!F2625</f>
        <v>-2.0717414625025569E-2</v>
      </c>
      <c r="F2625" s="2">
        <f>'Moving Avg'!D2625</f>
        <v>7.9599999999999991</v>
      </c>
      <c r="G2625" s="2">
        <f>'Moving Avg'!F2625</f>
        <v>7.9014999999999986</v>
      </c>
      <c r="H2625" s="2">
        <f>'Moving Avg'!G2625</f>
        <v>7.6973020000000023</v>
      </c>
      <c r="I2625" s="2">
        <f>'Moving Avg'!H2625</f>
        <v>7.3405770000000041</v>
      </c>
      <c r="J2625" s="6" t="str">
        <f>OBV!F2625</f>
        <v>BULLISH</v>
      </c>
      <c r="K2625" s="6" t="str">
        <f>OBV!G2625</f>
        <v>NEUTRAL</v>
      </c>
      <c r="L2625" s="6" t="str">
        <f>OBV!H2625</f>
        <v>NEUTRAL</v>
      </c>
    </row>
    <row r="2626" spans="1:12" ht="13.5" x14ac:dyDescent="0.25">
      <c r="A2626" s="3">
        <f>RSI!A2626</f>
        <v>45831</v>
      </c>
      <c r="B2626" s="2">
        <f>RSI!B2626</f>
        <v>8</v>
      </c>
      <c r="C2626" s="2">
        <f>RSI!I2626</f>
        <v>59.710101162052553</v>
      </c>
      <c r="D2626" s="2">
        <f>MACD!E2626</f>
        <v>-2.1431212457626359E-2</v>
      </c>
      <c r="E2626" s="2">
        <f>MACD!F2626</f>
        <v>-2.0860174191545726E-2</v>
      </c>
      <c r="F2626" s="2">
        <f>'Moving Avg'!D2626</f>
        <v>8</v>
      </c>
      <c r="G2626" s="2">
        <f>'Moving Avg'!F2626</f>
        <v>7.9064999999999994</v>
      </c>
      <c r="H2626" s="2">
        <f>'Moving Avg'!G2626</f>
        <v>7.7085600000000021</v>
      </c>
      <c r="I2626" s="2">
        <f>'Moving Avg'!H2626</f>
        <v>7.3472985000000044</v>
      </c>
      <c r="J2626" s="6" t="str">
        <f>OBV!F2626</f>
        <v>BULLISH</v>
      </c>
      <c r="K2626" s="6" t="str">
        <f>OBV!G2626</f>
        <v>NEUTRAL</v>
      </c>
      <c r="L2626" s="6" t="str">
        <f>OBV!H2626</f>
        <v>CONFIRMED BULLISH</v>
      </c>
    </row>
    <row r="2627" spans="1:12" ht="13.5" x14ac:dyDescent="0.25">
      <c r="A2627" s="3">
        <f>RSI!A2627</f>
        <v>45832</v>
      </c>
      <c r="B2627" s="2">
        <f>RSI!B2627</f>
        <v>8.09</v>
      </c>
      <c r="C2627" s="2">
        <f>RSI!I2627</f>
        <v>64.296900279972164</v>
      </c>
      <c r="D2627" s="2">
        <f>MACD!E2627</f>
        <v>-2.6688314481968511E-2</v>
      </c>
      <c r="E2627" s="2">
        <f>MACD!F2627</f>
        <v>-2.2025802249630282E-2</v>
      </c>
      <c r="F2627" s="2">
        <f>'Moving Avg'!D2627</f>
        <v>8.0180000000000007</v>
      </c>
      <c r="G2627" s="2">
        <f>'Moving Avg'!F2627</f>
        <v>7.9160000000000013</v>
      </c>
      <c r="H2627" s="2">
        <f>'Moving Avg'!G2627</f>
        <v>7.7178540000000018</v>
      </c>
      <c r="I2627" s="2">
        <f>'Moving Avg'!H2627</f>
        <v>7.3544700000000027</v>
      </c>
      <c r="J2627" s="6" t="str">
        <f>OBV!F2627</f>
        <v>BULLISH</v>
      </c>
      <c r="K2627" s="6" t="str">
        <f>OBV!G2627</f>
        <v>NEUTRAL</v>
      </c>
      <c r="L2627" s="6" t="str">
        <f>OBV!H2627</f>
        <v>CONFIRMED BULLISH</v>
      </c>
    </row>
    <row r="2628" spans="1:12" ht="13.5" x14ac:dyDescent="0.25">
      <c r="A2628" s="3">
        <f>RSI!A2628</f>
        <v>45833</v>
      </c>
      <c r="B2628" s="2">
        <f>RSI!B2628</f>
        <v>8.08</v>
      </c>
      <c r="C2628" s="2">
        <f>RSI!I2628</f>
        <v>63.432789295002074</v>
      </c>
      <c r="D2628" s="2">
        <f>MACD!E2628</f>
        <v>-4.7084182854519874E-2</v>
      </c>
      <c r="E2628" s="2">
        <f>MACD!F2628</f>
        <v>-2.7037478370608201E-2</v>
      </c>
      <c r="F2628" s="2">
        <f>'Moving Avg'!D2628</f>
        <v>8.0340000000000007</v>
      </c>
      <c r="G2628" s="2">
        <f>'Moving Avg'!F2628</f>
        <v>7.9249999999999998</v>
      </c>
      <c r="H2628" s="2">
        <f>'Moving Avg'!G2628</f>
        <v>7.7269480000000019</v>
      </c>
      <c r="I2628" s="2">
        <f>'Moving Avg'!H2628</f>
        <v>7.3614505000000019</v>
      </c>
      <c r="J2628" s="6" t="str">
        <f>OBV!F2628</f>
        <v>BEARISH</v>
      </c>
      <c r="K2628" s="6" t="str">
        <f>OBV!G2628</f>
        <v>NEUTRAL</v>
      </c>
      <c r="L2628" s="6" t="str">
        <f>OBV!H2628</f>
        <v>BEARISH DIVERGENCE</v>
      </c>
    </row>
    <row r="2629" spans="1:12" ht="13.5" x14ac:dyDescent="0.25">
      <c r="A2629" s="3">
        <f>RSI!A2629</f>
        <v>45835</v>
      </c>
      <c r="B2629" s="2">
        <f>RSI!B2629</f>
        <v>8</v>
      </c>
      <c r="C2629" s="2">
        <f>RSI!I2629</f>
        <v>56.850344018801323</v>
      </c>
      <c r="D2629" s="2">
        <f>MACD!E2629</f>
        <v>-3.1872009267721602E-2</v>
      </c>
      <c r="E2629" s="2">
        <f>MACD!F2629</f>
        <v>-2.8004384550030882E-2</v>
      </c>
      <c r="F2629" s="2">
        <f>'Moving Avg'!D2629</f>
        <v>8.0340000000000007</v>
      </c>
      <c r="G2629" s="2">
        <f>'Moving Avg'!F2629</f>
        <v>7.9300000000000015</v>
      </c>
      <c r="H2629" s="2">
        <f>'Moving Avg'!G2629</f>
        <v>7.7344420000000023</v>
      </c>
      <c r="I2629" s="2">
        <f>'Moving Avg'!H2629</f>
        <v>7.3689720000000012</v>
      </c>
      <c r="J2629" s="6" t="str">
        <f>OBV!F2629</f>
        <v>BEARISH</v>
      </c>
      <c r="K2629" s="6" t="str">
        <f>OBV!G2629</f>
        <v>NEUTRAL</v>
      </c>
      <c r="L2629" s="6" t="str">
        <f>OBV!H2629</f>
        <v>NEUTRAL</v>
      </c>
    </row>
    <row r="2630" spans="1:12" ht="13.5" x14ac:dyDescent="0.25">
      <c r="A2630" s="3">
        <f>RSI!A2630</f>
        <v>45838</v>
      </c>
      <c r="B2630" s="2">
        <f>RSI!B2630</f>
        <v>8</v>
      </c>
      <c r="C2630" s="2">
        <f>RSI!I2630</f>
        <v>56.850344018801323</v>
      </c>
      <c r="D2630" s="2">
        <f>MACD!E2630</f>
        <v>-1.9590425867606953E-2</v>
      </c>
      <c r="E2630" s="2">
        <f>MACD!F2630</f>
        <v>-2.6321592813546096E-2</v>
      </c>
      <c r="F2630" s="2">
        <f>'Moving Avg'!D2630</f>
        <v>8.0340000000000007</v>
      </c>
      <c r="G2630" s="2">
        <f>'Moving Avg'!F2630</f>
        <v>7.94</v>
      </c>
      <c r="H2630" s="2">
        <f>'Moving Avg'!G2630</f>
        <v>7.7419360000000026</v>
      </c>
      <c r="I2630" s="2">
        <f>'Moving Avg'!H2630</f>
        <v>7.3764935000000023</v>
      </c>
      <c r="J2630" s="6" t="str">
        <f>OBV!F2630</f>
        <v>BEARISH</v>
      </c>
      <c r="K2630" s="6" t="str">
        <f>OBV!G2630</f>
        <v>NEUTRAL</v>
      </c>
      <c r="L2630" s="6" t="str">
        <f>OBV!H2630</f>
        <v>NEUTRAL</v>
      </c>
    </row>
    <row r="2631" spans="1:12" ht="13.5" x14ac:dyDescent="0.25">
      <c r="A2631" s="3">
        <f>RSI!A2631</f>
        <v>45839</v>
      </c>
      <c r="B2631" s="2">
        <f>RSI!B2631</f>
        <v>8</v>
      </c>
      <c r="C2631" s="2">
        <f>RSI!I2631</f>
        <v>56.850344018801323</v>
      </c>
      <c r="D2631" s="2">
        <f>MACD!E2631</f>
        <v>-4.0514080743669467E-2</v>
      </c>
      <c r="E2631" s="2">
        <f>MACD!F2631</f>
        <v>-2.9160090399570772E-2</v>
      </c>
      <c r="F2631" s="2">
        <f>'Moving Avg'!D2631</f>
        <v>8.0340000000000007</v>
      </c>
      <c r="G2631" s="2">
        <f>'Moving Avg'!F2631</f>
        <v>7.95</v>
      </c>
      <c r="H2631" s="2">
        <f>'Moving Avg'!G2631</f>
        <v>7.7513120000000013</v>
      </c>
      <c r="I2631" s="2">
        <f>'Moving Avg'!H2631</f>
        <v>7.3840150000000024</v>
      </c>
      <c r="J2631" s="6" t="str">
        <f>OBV!F2631</f>
        <v>BEARISH</v>
      </c>
      <c r="K2631" s="6" t="str">
        <f>OBV!G2631</f>
        <v>NEUTRAL</v>
      </c>
      <c r="L2631" s="6" t="str">
        <f>OBV!H2631</f>
        <v>NEUTRAL</v>
      </c>
    </row>
    <row r="2632" spans="1:12" ht="13.5" x14ac:dyDescent="0.25">
      <c r="A2632" s="3">
        <f>RSI!A2632</f>
        <v>45840</v>
      </c>
      <c r="B2632" s="2">
        <f>RSI!B2632</f>
        <v>8</v>
      </c>
      <c r="C2632" s="2">
        <f>RSI!I2632</f>
        <v>56.850344018801323</v>
      </c>
      <c r="D2632" s="2">
        <f>MACD!E2632</f>
        <v>-2.795553022498698E-2</v>
      </c>
      <c r="E2632" s="2">
        <f>MACD!F2632</f>
        <v>-2.8919178364654016E-2</v>
      </c>
      <c r="F2632" s="2">
        <f>'Moving Avg'!D2632</f>
        <v>8.016</v>
      </c>
      <c r="G2632" s="2">
        <f>'Moving Avg'!F2632</f>
        <v>7.9599999999999991</v>
      </c>
      <c r="H2632" s="2">
        <f>'Moving Avg'!G2632</f>
        <v>7.7606880000000009</v>
      </c>
      <c r="I2632" s="2">
        <f>'Moving Avg'!H2632</f>
        <v>7.3915365000000035</v>
      </c>
      <c r="J2632" s="6" t="str">
        <f>OBV!F2632</f>
        <v>BEARISH</v>
      </c>
      <c r="K2632" s="6" t="str">
        <f>OBV!G2632</f>
        <v>NEUTRAL</v>
      </c>
      <c r="L2632" s="6" t="str">
        <f>OBV!H2632</f>
        <v>CONFIRMED BEARISH</v>
      </c>
    </row>
    <row r="2633" spans="1:12" ht="13.5" x14ac:dyDescent="0.25">
      <c r="A2633" s="3">
        <f>RSI!A2633</f>
        <v>45841</v>
      </c>
      <c r="B2633" s="2">
        <f>RSI!B2633</f>
        <v>8</v>
      </c>
      <c r="C2633" s="2">
        <f>RSI!I2633</f>
        <v>56.850344018801323</v>
      </c>
      <c r="D2633" s="2">
        <f>MACD!E2633</f>
        <v>-1.7797628477016936E-2</v>
      </c>
      <c r="E2633" s="2">
        <f>MACD!F2633</f>
        <v>-2.6694868387126602E-2</v>
      </c>
      <c r="F2633" s="2">
        <f>'Moving Avg'!D2633</f>
        <v>8</v>
      </c>
      <c r="G2633" s="2">
        <f>'Moving Avg'!F2633</f>
        <v>7.9699999999999989</v>
      </c>
      <c r="H2633" s="2">
        <f>'Moving Avg'!G2633</f>
        <v>7.7700640000000014</v>
      </c>
      <c r="I2633" s="2">
        <f>'Moving Avg'!H2633</f>
        <v>7.3990580000000037</v>
      </c>
      <c r="J2633" s="6" t="str">
        <f>OBV!F2633</f>
        <v>BEARISH</v>
      </c>
      <c r="K2633" s="6" t="str">
        <f>OBV!G2633</f>
        <v>NEUTRAL</v>
      </c>
      <c r="L2633" s="6" t="str">
        <f>OBV!H2633</f>
        <v>CONFIRMED BEARISH</v>
      </c>
    </row>
    <row r="2634" spans="1:12" ht="13.5" x14ac:dyDescent="0.25">
      <c r="A2634" s="3">
        <f>RSI!A2634</f>
        <v>45842</v>
      </c>
      <c r="B2634" s="2">
        <f>RSI!B2634</f>
        <v>8</v>
      </c>
      <c r="C2634" s="2">
        <f>RSI!I2634</f>
        <v>56.850344018801323</v>
      </c>
      <c r="D2634" s="2">
        <f>MACD!E2634</f>
        <v>-9.6363364696099296E-3</v>
      </c>
      <c r="E2634" s="2">
        <f>MACD!F2634</f>
        <v>-2.3283162003623271E-2</v>
      </c>
      <c r="F2634" s="2">
        <f>'Moving Avg'!D2634</f>
        <v>8</v>
      </c>
      <c r="G2634" s="2">
        <f>'Moving Avg'!F2634</f>
        <v>7.9775000000000009</v>
      </c>
      <c r="H2634" s="2">
        <f>'Moving Avg'!G2634</f>
        <v>7.779440000000001</v>
      </c>
      <c r="I2634" s="2">
        <f>'Moving Avg'!H2634</f>
        <v>7.4061090000000034</v>
      </c>
      <c r="J2634" s="6" t="str">
        <f>OBV!F2634</f>
        <v>NEUTRAL</v>
      </c>
      <c r="K2634" s="6" t="str">
        <f>OBV!G2634</f>
        <v>NEUTRAL</v>
      </c>
      <c r="L2634" s="6" t="str">
        <f>OBV!H2634</f>
        <v>NEUTRAL</v>
      </c>
    </row>
    <row r="2635" spans="1:12" ht="13.5" x14ac:dyDescent="0.25">
      <c r="A2635" s="3">
        <f>RSI!A2635</f>
        <v>45845</v>
      </c>
      <c r="B2635" s="2">
        <f>RSI!B2635</f>
        <v>8</v>
      </c>
      <c r="C2635" s="2">
        <f>RSI!I2635</f>
        <v>56.850344018801323</v>
      </c>
      <c r="D2635" s="2">
        <f>MACD!E2635</f>
        <v>-3.1323460197087982E-3</v>
      </c>
      <c r="E2635" s="2">
        <f>MACD!F2635</f>
        <v>-1.925299880684038E-2</v>
      </c>
      <c r="F2635" s="2">
        <f>'Moving Avg'!D2635</f>
        <v>8</v>
      </c>
      <c r="G2635" s="2">
        <f>'Moving Avg'!F2635</f>
        <v>7.9849999999999994</v>
      </c>
      <c r="H2635" s="2">
        <f>'Moving Avg'!G2635</f>
        <v>7.7914520000000005</v>
      </c>
      <c r="I2635" s="2">
        <f>'Moving Avg'!H2635</f>
        <v>7.4136305000000036</v>
      </c>
      <c r="J2635" s="6" t="str">
        <f>OBV!F2635</f>
        <v>NEUTRAL</v>
      </c>
      <c r="K2635" s="6" t="str">
        <f>OBV!G2635</f>
        <v>NEUTRAL</v>
      </c>
      <c r="L2635" s="6" t="str">
        <f>OBV!H2635</f>
        <v>NEUTRAL</v>
      </c>
    </row>
    <row r="2636" spans="1:12" ht="13.5" x14ac:dyDescent="0.25">
      <c r="A2636" s="3">
        <f>RSI!A2636</f>
        <v>45846</v>
      </c>
      <c r="B2636" s="2">
        <f>RSI!B2636</f>
        <v>8</v>
      </c>
      <c r="C2636" s="2">
        <f>RSI!I2636</f>
        <v>56.850344018801323</v>
      </c>
      <c r="D2636" s="2">
        <f>MACD!E2636</f>
        <v>1.9990692446842928E-3</v>
      </c>
      <c r="E2636" s="2">
        <f>MACD!F2636</f>
        <v>-1.5002585196535445E-2</v>
      </c>
      <c r="F2636" s="2">
        <f>'Moving Avg'!D2636</f>
        <v>8</v>
      </c>
      <c r="G2636" s="2">
        <f>'Moving Avg'!F2636</f>
        <v>7.9854999999999992</v>
      </c>
      <c r="H2636" s="2">
        <f>'Moving Avg'!G2636</f>
        <v>7.8027100000000011</v>
      </c>
      <c r="I2636" s="2">
        <f>'Moving Avg'!H2636</f>
        <v>7.4211520000000037</v>
      </c>
      <c r="J2636" s="6" t="str">
        <f>OBV!F2636</f>
        <v>NEUTRAL</v>
      </c>
      <c r="K2636" s="6" t="str">
        <f>OBV!G2636</f>
        <v>NEUTRAL</v>
      </c>
      <c r="L2636" s="6" t="str">
        <f>OBV!H2636</f>
        <v>NEUTRAL</v>
      </c>
    </row>
    <row r="2637" spans="1:12" ht="13.5" x14ac:dyDescent="0.25">
      <c r="A2637" s="3">
        <f>RSI!A2637</f>
        <v>45847</v>
      </c>
      <c r="B2637" s="2">
        <f>RSI!B2637</f>
        <v>8</v>
      </c>
      <c r="C2637" s="2">
        <f>RSI!I2637</f>
        <v>56.850344018801323</v>
      </c>
      <c r="D2637" s="2">
        <f>MACD!E2637</f>
        <v>1.9842781269552745E-2</v>
      </c>
      <c r="E2637" s="2">
        <f>MACD!F2637</f>
        <v>-8.0335119033178061E-3</v>
      </c>
      <c r="F2637" s="2">
        <f>'Moving Avg'!D2637</f>
        <v>8</v>
      </c>
      <c r="G2637" s="2">
        <f>'Moving Avg'!F2637</f>
        <v>7.9895000000000014</v>
      </c>
      <c r="H2637" s="2">
        <f>'Moving Avg'!G2637</f>
        <v>7.8154760000000003</v>
      </c>
      <c r="I2637" s="2">
        <f>'Moving Avg'!H2637</f>
        <v>7.4286735000000048</v>
      </c>
      <c r="J2637" s="6" t="str">
        <f>OBV!F2637</f>
        <v>NEUTRAL</v>
      </c>
      <c r="K2637" s="6" t="str">
        <f>OBV!G2637</f>
        <v>NEUTRAL</v>
      </c>
      <c r="L2637" s="6" t="str">
        <f>OBV!H2637</f>
        <v>NEUTRAL</v>
      </c>
    </row>
    <row r="2638" spans="1:12" ht="13.5" x14ac:dyDescent="0.25">
      <c r="A2638" s="3">
        <f>RSI!A2638</f>
        <v>45848</v>
      </c>
      <c r="B2638" s="2">
        <f>RSI!B2638</f>
        <v>8</v>
      </c>
      <c r="C2638" s="2">
        <f>RSI!I2638</f>
        <v>56.850344018801316</v>
      </c>
      <c r="D2638" s="2">
        <f>MACD!E2638</f>
        <v>3.3083948454057044E-2</v>
      </c>
      <c r="E2638" s="2">
        <f>MACD!F2638</f>
        <v>1.8998016815716459E-4</v>
      </c>
      <c r="F2638" s="2">
        <f>'Moving Avg'!D2638</f>
        <v>8</v>
      </c>
      <c r="G2638" s="2">
        <f>'Moving Avg'!F2638</f>
        <v>7.9984999999999999</v>
      </c>
      <c r="H2638" s="2">
        <f>'Moving Avg'!G2638</f>
        <v>7.826734000000001</v>
      </c>
      <c r="I2638" s="2">
        <f>'Moving Avg'!H2638</f>
        <v>7.436195000000005</v>
      </c>
      <c r="J2638" s="6" t="str">
        <f>OBV!F2638</f>
        <v>NEUTRAL</v>
      </c>
      <c r="K2638" s="6" t="str">
        <f>OBV!G2638</f>
        <v>NEUTRAL</v>
      </c>
      <c r="L2638" s="6" t="str">
        <f>OBV!H2638</f>
        <v>NEUTRAL</v>
      </c>
    </row>
    <row r="2639" spans="1:12" ht="13.5" x14ac:dyDescent="0.25">
      <c r="A2639" s="3">
        <f>RSI!A2639</f>
        <v>45849</v>
      </c>
      <c r="B2639" s="2">
        <f>RSI!B2639</f>
        <v>8</v>
      </c>
      <c r="C2639" s="2">
        <f>RSI!I2639</f>
        <v>56.850344018801309</v>
      </c>
      <c r="D2639" s="2">
        <f>MACD!E2639</f>
        <v>3.1685045838451664E-2</v>
      </c>
      <c r="E2639" s="2">
        <f>MACD!F2639</f>
        <v>6.4889933022160649E-3</v>
      </c>
      <c r="F2639" s="2">
        <f>'Moving Avg'!D2639</f>
        <v>8</v>
      </c>
      <c r="G2639" s="2">
        <f>'Moving Avg'!F2639</f>
        <v>7.9984999999999999</v>
      </c>
      <c r="H2639" s="2">
        <f>'Moving Avg'!G2639</f>
        <v>7.8379920000000007</v>
      </c>
      <c r="I2639" s="2">
        <f>'Moving Avg'!H2639</f>
        <v>7.4437165000000052</v>
      </c>
      <c r="J2639" s="6" t="str">
        <f>OBV!F2639</f>
        <v>NEUTRAL</v>
      </c>
      <c r="K2639" s="6" t="str">
        <f>OBV!G2639</f>
        <v>NEUTRAL</v>
      </c>
      <c r="L2639" s="6" t="str">
        <f>OBV!H2639</f>
        <v>NEUTRAL</v>
      </c>
    </row>
    <row r="2640" spans="1:12" ht="13.5" x14ac:dyDescent="0.25">
      <c r="A2640" s="3">
        <f>RSI!A2640</f>
        <v>45852</v>
      </c>
      <c r="B2640" s="2">
        <f>RSI!B2640</f>
        <v>8</v>
      </c>
      <c r="C2640" s="2">
        <f>RSI!I2640</f>
        <v>56.850344018801316</v>
      </c>
      <c r="D2640" s="2">
        <f>MACD!E2640</f>
        <v>3.0227956372225862E-2</v>
      </c>
      <c r="E2640" s="2">
        <f>MACD!F2640</f>
        <v>1.1236785916218024E-2</v>
      </c>
      <c r="F2640" s="2">
        <f>'Moving Avg'!D2640</f>
        <v>8</v>
      </c>
      <c r="G2640" s="2">
        <f>'Moving Avg'!F2640</f>
        <v>7.9984999999999999</v>
      </c>
      <c r="H2640" s="2">
        <f>'Moving Avg'!G2640</f>
        <v>7.8492500000000005</v>
      </c>
      <c r="I2640" s="2">
        <f>'Moving Avg'!H2640</f>
        <v>7.4512380000000054</v>
      </c>
      <c r="J2640" s="6" t="str">
        <f>OBV!F2640</f>
        <v>NEUTRAL</v>
      </c>
      <c r="K2640" s="6" t="str">
        <f>OBV!G2640</f>
        <v>NEUTRAL</v>
      </c>
      <c r="L2640" s="6" t="str">
        <f>OBV!H2640</f>
        <v>NEUTRAL</v>
      </c>
    </row>
    <row r="2641" spans="1:12" ht="13.5" x14ac:dyDescent="0.25">
      <c r="A2641" s="3">
        <f>RSI!A2641</f>
        <v>45853</v>
      </c>
      <c r="B2641" s="2">
        <f>RSI!B2641</f>
        <v>8.09</v>
      </c>
      <c r="C2641" s="2">
        <f>RSI!I2641</f>
        <v>66.396468486902307</v>
      </c>
      <c r="D2641" s="2">
        <f>MACD!E2641</f>
        <v>2.207521725911743E-2</v>
      </c>
      <c r="E2641" s="2">
        <f>MACD!F2641</f>
        <v>1.3404472184797907E-2</v>
      </c>
      <c r="F2641" s="2">
        <f>'Moving Avg'!D2641</f>
        <v>8.0180000000000007</v>
      </c>
      <c r="G2641" s="2">
        <f>'Moving Avg'!F2641</f>
        <v>8.0130000000000017</v>
      </c>
      <c r="H2641" s="2">
        <f>'Moving Avg'!G2641</f>
        <v>7.8641919999999992</v>
      </c>
      <c r="I2641" s="2">
        <f>'Moving Avg'!H2641</f>
        <v>7.459727500000005</v>
      </c>
      <c r="J2641" s="6" t="str">
        <f>OBV!F2641</f>
        <v>BULLISH</v>
      </c>
      <c r="K2641" s="6" t="str">
        <f>OBV!G2641</f>
        <v>NEUTRAL</v>
      </c>
      <c r="L2641" s="6" t="str">
        <f>OBV!H2641</f>
        <v>CONFIRMED BULLISH</v>
      </c>
    </row>
    <row r="2642" spans="1:12" ht="13.5" x14ac:dyDescent="0.25">
      <c r="A2642" s="3">
        <f>RSI!A2642</f>
        <v>45854</v>
      </c>
      <c r="B2642" s="2">
        <f>RSI!B2642</f>
        <v>8.1</v>
      </c>
      <c r="C2642" s="2">
        <f>RSI!I2642</f>
        <v>67.263090287060834</v>
      </c>
      <c r="D2642" s="2">
        <f>MACD!E2642</f>
        <v>1.3669792401165282E-2</v>
      </c>
      <c r="E2642" s="2">
        <f>MACD!F2642</f>
        <v>1.3457536228071382E-2</v>
      </c>
      <c r="F2642" s="2">
        <f>'Moving Avg'!D2642</f>
        <v>8.0380000000000003</v>
      </c>
      <c r="G2642" s="2">
        <f>'Moving Avg'!F2642</f>
        <v>8.0180000000000007</v>
      </c>
      <c r="H2642" s="2">
        <f>'Moving Avg'!G2642</f>
        <v>7.8793340000000001</v>
      </c>
      <c r="I2642" s="2">
        <f>'Moving Avg'!H2642</f>
        <v>7.4677490000000049</v>
      </c>
      <c r="J2642" s="6" t="str">
        <f>OBV!F2642</f>
        <v>BULLISH</v>
      </c>
      <c r="K2642" s="6" t="str">
        <f>OBV!G2642</f>
        <v>NEUTRAL</v>
      </c>
      <c r="L2642" s="6" t="str">
        <f>OBV!H2642</f>
        <v>CONFIRMED BULLISH</v>
      </c>
    </row>
    <row r="2643" spans="1:12" ht="13.5" x14ac:dyDescent="0.25">
      <c r="A2643" s="3">
        <f>RSI!A2643</f>
        <v>45855</v>
      </c>
      <c r="B2643" s="2">
        <f>RSI!B2643</f>
        <v>8</v>
      </c>
      <c r="C2643" s="2">
        <f>RSI!I2643</f>
        <v>52.642474430486629</v>
      </c>
      <c r="D2643" s="2">
        <f>MACD!E2643</f>
        <v>1.3196370732955209E-2</v>
      </c>
      <c r="E2643" s="2">
        <f>MACD!F2643</f>
        <v>1.3405303129048148E-2</v>
      </c>
      <c r="F2643" s="2">
        <f>'Moving Avg'!D2643</f>
        <v>8.0380000000000003</v>
      </c>
      <c r="G2643" s="2">
        <f>'Moving Avg'!F2643</f>
        <v>8.0180000000000007</v>
      </c>
      <c r="H2643" s="2">
        <f>'Moving Avg'!G2643</f>
        <v>7.8924760000000003</v>
      </c>
      <c r="I2643" s="2">
        <f>'Moving Avg'!H2643</f>
        <v>7.4744235000000048</v>
      </c>
      <c r="J2643" s="6" t="str">
        <f>OBV!F2643</f>
        <v>BEARISH</v>
      </c>
      <c r="K2643" s="6" t="str">
        <f>OBV!G2643</f>
        <v>NEUTRAL</v>
      </c>
      <c r="L2643" s="6" t="str">
        <f>OBV!H2643</f>
        <v>NEUTRAL</v>
      </c>
    </row>
    <row r="2644" spans="1:12" ht="13.5" x14ac:dyDescent="0.25">
      <c r="A2644" s="3">
        <f>RSI!A2644</f>
        <v>45856</v>
      </c>
      <c r="B2644" s="2">
        <f>RSI!B2644</f>
        <v>8</v>
      </c>
      <c r="C2644" s="2">
        <f>RSI!I2644</f>
        <v>52.642474430486629</v>
      </c>
      <c r="D2644" s="2">
        <f>MACD!E2644</f>
        <v>1.2675070329281724E-2</v>
      </c>
      <c r="E2644" s="2">
        <f>MACD!F2644</f>
        <v>1.3259256569094864E-2</v>
      </c>
      <c r="F2644" s="2">
        <f>'Moving Avg'!D2644</f>
        <v>8.0380000000000003</v>
      </c>
      <c r="G2644" s="2">
        <f>'Moving Avg'!F2644</f>
        <v>8.0180000000000007</v>
      </c>
      <c r="H2644" s="2">
        <f>'Moving Avg'!G2644</f>
        <v>7.9056180000000005</v>
      </c>
      <c r="I2644" s="2">
        <f>'Moving Avg'!H2644</f>
        <v>7.4810510000000052</v>
      </c>
      <c r="J2644" s="6" t="str">
        <f>OBV!F2644</f>
        <v>BEARISH</v>
      </c>
      <c r="K2644" s="6" t="str">
        <f>OBV!G2644</f>
        <v>NEUTRAL</v>
      </c>
      <c r="L2644" s="6" t="str">
        <f>OBV!H2644</f>
        <v>NEUTRAL</v>
      </c>
    </row>
    <row r="2645" spans="1:12" ht="13.5" x14ac:dyDescent="0.25">
      <c r="A2645" s="3">
        <f>RSI!A2645</f>
        <v>45859</v>
      </c>
      <c r="B2645" s="2">
        <f>RSI!B2645</f>
        <v>8</v>
      </c>
      <c r="C2645" s="2">
        <f>RSI!I2645</f>
        <v>52.642474430486629</v>
      </c>
      <c r="D2645" s="2">
        <f>MACD!E2645</f>
        <v>1.2122198841169052E-2</v>
      </c>
      <c r="E2645" s="2">
        <f>MACD!F2645</f>
        <v>1.3031845023509701E-2</v>
      </c>
      <c r="F2645" s="2">
        <f>'Moving Avg'!D2645</f>
        <v>8.0380000000000003</v>
      </c>
      <c r="G2645" s="2">
        <f>'Moving Avg'!F2645</f>
        <v>8.0179999999999989</v>
      </c>
      <c r="H2645" s="2">
        <f>'Moving Avg'!G2645</f>
        <v>7.9185720000000002</v>
      </c>
      <c r="I2645" s="2">
        <f>'Moving Avg'!H2645</f>
        <v>7.4876785000000048</v>
      </c>
      <c r="J2645" s="6" t="str">
        <f>OBV!F2645</f>
        <v>BEARISH</v>
      </c>
      <c r="K2645" s="6" t="str">
        <f>OBV!G2645</f>
        <v>NEUTRAL</v>
      </c>
      <c r="L2645" s="6" t="str">
        <f>OBV!H2645</f>
        <v>NEUTRAL</v>
      </c>
    </row>
    <row r="2646" spans="1:12" ht="13.5" x14ac:dyDescent="0.25">
      <c r="A2646" s="3">
        <f>RSI!A2646</f>
        <v>45860</v>
      </c>
      <c r="B2646" s="2">
        <f>RSI!B2646</f>
        <v>8</v>
      </c>
      <c r="C2646" s="2">
        <f>RSI!I2646</f>
        <v>52.642474430486615</v>
      </c>
      <c r="D2646" s="2">
        <f>MACD!E2646</f>
        <v>1.1550892702720361E-2</v>
      </c>
      <c r="E2646" s="2">
        <f>MACD!F2646</f>
        <v>1.2735654559351835E-2</v>
      </c>
      <c r="F2646" s="2">
        <f>'Moving Avg'!D2646</f>
        <v>8.02</v>
      </c>
      <c r="G2646" s="2">
        <f>'Moving Avg'!F2646</f>
        <v>8.0180000000000007</v>
      </c>
      <c r="H2646" s="2">
        <f>'Moving Avg'!G2646</f>
        <v>7.9298300000000008</v>
      </c>
      <c r="I2646" s="2">
        <f>'Moving Avg'!H2646</f>
        <v>7.4943060000000052</v>
      </c>
      <c r="J2646" s="6" t="str">
        <f>OBV!F2646</f>
        <v>BEARISH</v>
      </c>
      <c r="K2646" s="6" t="str">
        <f>OBV!G2646</f>
        <v>NEUTRAL</v>
      </c>
      <c r="L2646" s="6" t="str">
        <f>OBV!H2646</f>
        <v>CONFIRMED BEARISH</v>
      </c>
    </row>
    <row r="2647" spans="1:12" ht="13.5" x14ac:dyDescent="0.25">
      <c r="A2647" s="3">
        <f>RSI!A2647</f>
        <v>45861</v>
      </c>
      <c r="B2647" s="2">
        <f>RSI!B2647</f>
        <v>8.15</v>
      </c>
      <c r="C2647" s="2">
        <f>RSI!I2647</f>
        <v>67.07967423372304</v>
      </c>
      <c r="D2647" s="2">
        <f>MACD!E2647</f>
        <v>-1.3945703769113749E-4</v>
      </c>
      <c r="E2647" s="2">
        <f>MACD!F2647</f>
        <v>1.0160632239943242E-2</v>
      </c>
      <c r="F2647" s="2">
        <f>'Moving Avg'!D2647</f>
        <v>8.0299999999999994</v>
      </c>
      <c r="G2647" s="2">
        <f>'Moving Avg'!F2647</f>
        <v>8.020999999999999</v>
      </c>
      <c r="H2647" s="2">
        <f>'Moving Avg'!G2647</f>
        <v>7.9440880000000007</v>
      </c>
      <c r="I2647" s="2">
        <f>'Moving Avg'!H2647</f>
        <v>7.5016835000000057</v>
      </c>
      <c r="J2647" s="6" t="str">
        <f>OBV!F2647</f>
        <v>BEARISH</v>
      </c>
      <c r="K2647" s="6" t="str">
        <f>OBV!G2647</f>
        <v>NEUTRAL</v>
      </c>
      <c r="L2647" s="6" t="str">
        <f>OBV!H2647</f>
        <v>BEARISH DIVERGENCE</v>
      </c>
    </row>
    <row r="2648" spans="1:12" ht="13.5" x14ac:dyDescent="0.25">
      <c r="A2648" s="3">
        <f>RSI!A2648</f>
        <v>45862</v>
      </c>
      <c r="B2648" s="2">
        <f>RSI!B2648</f>
        <v>8.15</v>
      </c>
      <c r="C2648" s="2">
        <f>RSI!I2648</f>
        <v>67.07967423372304</v>
      </c>
      <c r="D2648" s="2">
        <f>MACD!E2648</f>
        <v>-1.1006375415075986E-2</v>
      </c>
      <c r="E2648" s="2">
        <f>MACD!F2648</f>
        <v>5.9272307089393954E-3</v>
      </c>
      <c r="F2648" s="2">
        <f>'Moving Avg'!D2648</f>
        <v>8.0599999999999987</v>
      </c>
      <c r="G2648" s="2">
        <f>'Moving Avg'!F2648</f>
        <v>8.0244999999999997</v>
      </c>
      <c r="H2648" s="2">
        <f>'Moving Avg'!G2648</f>
        <v>7.9583459999999988</v>
      </c>
      <c r="I2648" s="2">
        <f>'Moving Avg'!H2648</f>
        <v>7.5090610000000062</v>
      </c>
      <c r="J2648" s="6" t="str">
        <f>OBV!F2648</f>
        <v>BULLISH</v>
      </c>
      <c r="K2648" s="6" t="str">
        <f>OBV!G2648</f>
        <v>NEUTRAL</v>
      </c>
      <c r="L2648" s="6" t="str">
        <f>OBV!H2648</f>
        <v>CONFIRMED BULLISH</v>
      </c>
    </row>
    <row r="2649" spans="1:12" ht="13.5" x14ac:dyDescent="0.25">
      <c r="A2649" s="3">
        <f>RSI!A2649</f>
        <v>45866</v>
      </c>
      <c r="B2649" s="2">
        <f>RSI!B2649</f>
        <v>8.15</v>
      </c>
      <c r="C2649" s="2">
        <f>RSI!I2649</f>
        <v>67.07967423372304</v>
      </c>
      <c r="D2649" s="2">
        <f>MACD!E2649</f>
        <v>-2.1104315734508106E-2</v>
      </c>
      <c r="E2649" s="2">
        <f>MACD!F2649</f>
        <v>5.2092142024989536E-4</v>
      </c>
      <c r="F2649" s="2">
        <f>'Moving Avg'!D2649</f>
        <v>8.09</v>
      </c>
      <c r="G2649" s="2">
        <f>'Moving Avg'!F2649</f>
        <v>8.032</v>
      </c>
      <c r="H2649" s="2">
        <f>'Moving Avg'!G2649</f>
        <v>7.9669559999999988</v>
      </c>
      <c r="I2649" s="2">
        <f>'Moving Avg'!H2649</f>
        <v>7.5164385000000058</v>
      </c>
      <c r="J2649" s="6" t="str">
        <f>OBV!F2649</f>
        <v>BULLISH</v>
      </c>
      <c r="K2649" s="6" t="str">
        <f>OBV!G2649</f>
        <v>NEUTRAL</v>
      </c>
      <c r="L2649" s="6" t="str">
        <f>OBV!H2649</f>
        <v>CONFIRMED BULLISH</v>
      </c>
    </row>
    <row r="2650" spans="1:12" ht="13.5" x14ac:dyDescent="0.25">
      <c r="A2650" s="3">
        <f>RSI!A2650</f>
        <v>45867</v>
      </c>
      <c r="B2650" s="2">
        <f>RSI!B2650</f>
        <v>8.15</v>
      </c>
      <c r="C2650" s="2">
        <f>RSI!I2650</f>
        <v>67.07967423372304</v>
      </c>
      <c r="D2650" s="2">
        <f>MACD!E2650</f>
        <v>-3.048470412455373E-2</v>
      </c>
      <c r="E2650" s="2">
        <f>MACD!F2650</f>
        <v>-5.6802036887108297E-3</v>
      </c>
      <c r="F2650" s="2">
        <f>'Moving Avg'!D2650</f>
        <v>8.1199999999999992</v>
      </c>
      <c r="G2650" s="2">
        <f>'Moving Avg'!F2650</f>
        <v>8.0395000000000003</v>
      </c>
      <c r="H2650" s="2">
        <f>'Moving Avg'!G2650</f>
        <v>7.9717999999999973</v>
      </c>
      <c r="I2650" s="2">
        <f>'Moving Avg'!H2650</f>
        <v>7.5237690000000068</v>
      </c>
      <c r="J2650" s="6" t="str">
        <f>OBV!F2650</f>
        <v>BULLISH</v>
      </c>
      <c r="K2650" s="6" t="str">
        <f>OBV!G2650</f>
        <v>NEUTRAL</v>
      </c>
      <c r="L2650" s="6" t="str">
        <f>OBV!H2650</f>
        <v>CONFIRMED BULLISH</v>
      </c>
    </row>
    <row r="2651" spans="1:12" ht="13.5" x14ac:dyDescent="0.25">
      <c r="A2651" s="3">
        <f>RSI!A2651</f>
        <v>45868</v>
      </c>
      <c r="B2651" s="2">
        <f>RSI!B2651</f>
        <v>8.15</v>
      </c>
      <c r="C2651" s="2">
        <f>RSI!I2651</f>
        <v>67.07967423372304</v>
      </c>
      <c r="D2651" s="2">
        <f>MACD!E2651</f>
        <v>-2.5349855095392115E-2</v>
      </c>
      <c r="E2651" s="2">
        <f>MACD!F2651</f>
        <v>-9.6141339700470882E-3</v>
      </c>
      <c r="F2651" s="2">
        <f>'Moving Avg'!D2651</f>
        <v>8.15</v>
      </c>
      <c r="G2651" s="2">
        <f>'Moving Avg'!F2651</f>
        <v>8.0470000000000006</v>
      </c>
      <c r="H2651" s="2">
        <f>'Moving Avg'!G2651</f>
        <v>7.9747999999999983</v>
      </c>
      <c r="I2651" s="2">
        <f>'Moving Avg'!H2651</f>
        <v>7.5311465000000064</v>
      </c>
      <c r="J2651" s="6" t="str">
        <f>OBV!F2651</f>
        <v>BULLISH</v>
      </c>
      <c r="K2651" s="6" t="str">
        <f>OBV!G2651</f>
        <v>NEUTRAL</v>
      </c>
      <c r="L2651" s="6" t="str">
        <f>OBV!H2651</f>
        <v>CONFIRMED BULLISH</v>
      </c>
    </row>
    <row r="2652" spans="1:12" ht="13.5" x14ac:dyDescent="0.25">
      <c r="A2652" s="3">
        <f>RSI!A2652</f>
        <v>45869</v>
      </c>
      <c r="B2652" s="2">
        <f>RSI!B2652</f>
        <v>8.15</v>
      </c>
      <c r="C2652" s="2">
        <f>RSI!I2652</f>
        <v>67.079674233723054</v>
      </c>
      <c r="D2652" s="2">
        <f>MACD!E2652</f>
        <v>-2.0183237136984999E-2</v>
      </c>
      <c r="E2652" s="2">
        <f>MACD!F2652</f>
        <v>-1.1727954603434671E-2</v>
      </c>
      <c r="F2652" s="2">
        <f>'Moving Avg'!D2652</f>
        <v>8.15</v>
      </c>
      <c r="G2652" s="2">
        <f>'Moving Avg'!F2652</f>
        <v>8.0545000000000009</v>
      </c>
      <c r="H2652" s="2">
        <f>'Moving Avg'!G2652</f>
        <v>7.9797999999999965</v>
      </c>
      <c r="I2652" s="2">
        <f>'Moving Avg'!H2652</f>
        <v>7.5384770000000056</v>
      </c>
      <c r="J2652" s="6" t="str">
        <f>OBV!F2652</f>
        <v>NEUTRAL</v>
      </c>
      <c r="K2652" s="6" t="str">
        <f>OBV!G2652</f>
        <v>NEUTRAL</v>
      </c>
      <c r="L2652" s="6" t="str">
        <f>OBV!H2652</f>
        <v>NEUTRAL</v>
      </c>
    </row>
    <row r="2653" spans="1:12" ht="13.5" x14ac:dyDescent="0.25">
      <c r="A2653" s="3">
        <f>RSI!A2653</f>
        <v>45870</v>
      </c>
      <c r="B2653" s="2">
        <f>RSI!B2653</f>
        <v>8</v>
      </c>
      <c r="C2653" s="2">
        <f>RSI!I2653</f>
        <v>45.460595435270115</v>
      </c>
      <c r="D2653" s="2">
        <f>MACD!E2653</f>
        <v>-2.0748613526983206E-2</v>
      </c>
      <c r="E2653" s="2">
        <f>MACD!F2653</f>
        <v>-1.353208638814438E-2</v>
      </c>
      <c r="F2653" s="2">
        <f>'Moving Avg'!D2653</f>
        <v>8.120000000000001</v>
      </c>
      <c r="G2653" s="2">
        <f>'Moving Avg'!F2653</f>
        <v>8.0545000000000009</v>
      </c>
      <c r="H2653" s="2">
        <f>'Moving Avg'!G2653</f>
        <v>7.9817999999999971</v>
      </c>
      <c r="I2653" s="2">
        <f>'Moving Avg'!H2653</f>
        <v>7.5448220000000061</v>
      </c>
      <c r="J2653" s="6" t="str">
        <f>OBV!F2653</f>
        <v>BEARISH</v>
      </c>
      <c r="K2653" s="6" t="str">
        <f>OBV!G2653</f>
        <v>NEUTRAL</v>
      </c>
      <c r="L2653" s="6" t="str">
        <f>OBV!H2653</f>
        <v>CONFIRMED BEARISH</v>
      </c>
    </row>
    <row r="2654" spans="1:12" ht="13.5" x14ac:dyDescent="0.25">
      <c r="A2654" s="3">
        <f>RSI!A2654</f>
        <v>45873</v>
      </c>
      <c r="B2654" s="2">
        <f>RSI!B2654</f>
        <v>8.1300000000000008</v>
      </c>
      <c r="C2654" s="2">
        <f>RSI!I2654</f>
        <v>58.072529203590847</v>
      </c>
      <c r="D2654" s="2">
        <f>MACD!E2654</f>
        <v>-3.0584750430522334E-2</v>
      </c>
      <c r="E2654" s="2">
        <f>MACD!F2654</f>
        <v>-1.6942619196619969E-2</v>
      </c>
      <c r="F2654" s="2">
        <f>'Moving Avg'!D2654</f>
        <v>8.1160000000000014</v>
      </c>
      <c r="G2654" s="2">
        <f>'Moving Avg'!F2654</f>
        <v>8.0610000000000017</v>
      </c>
      <c r="H2654" s="2">
        <f>'Moving Avg'!G2654</f>
        <v>7.9863999999999979</v>
      </c>
      <c r="I2654" s="2">
        <f>'Moving Avg'!H2654</f>
        <v>7.5515815000000055</v>
      </c>
      <c r="J2654" s="6" t="str">
        <f>OBV!F2654</f>
        <v>BEARISH</v>
      </c>
      <c r="K2654" s="6" t="str">
        <f>OBV!G2654</f>
        <v>NEUTRAL</v>
      </c>
      <c r="L2654" s="6" t="str">
        <f>OBV!H2654</f>
        <v>CONFIRMED BEARISH</v>
      </c>
    </row>
    <row r="2655" spans="1:12" ht="13.5" x14ac:dyDescent="0.25">
      <c r="A2655" s="3">
        <f>RSI!A2655</f>
        <v>45874</v>
      </c>
      <c r="B2655" s="2">
        <f>RSI!B2655</f>
        <v>8.1300000000000008</v>
      </c>
      <c r="C2655" s="2">
        <f>RSI!I2655</f>
        <v>58.072529203590847</v>
      </c>
      <c r="D2655" s="2">
        <f>MACD!E2655</f>
        <v>-3.9424062814427785E-2</v>
      </c>
      <c r="E2655" s="2">
        <f>MACD!F2655</f>
        <v>-2.1438907920181535E-2</v>
      </c>
      <c r="F2655" s="2">
        <f>'Moving Avg'!D2655</f>
        <v>8.1120000000000001</v>
      </c>
      <c r="G2655" s="2">
        <f>'Moving Avg'!F2655</f>
        <v>8.0675000000000008</v>
      </c>
      <c r="H2655" s="2">
        <f>'Moving Avg'!G2655</f>
        <v>7.990999999999997</v>
      </c>
      <c r="I2655" s="2">
        <f>'Moving Avg'!H2655</f>
        <v>7.5583410000000057</v>
      </c>
      <c r="J2655" s="6" t="str">
        <f>OBV!F2655</f>
        <v>BEARISH</v>
      </c>
      <c r="K2655" s="6" t="str">
        <f>OBV!G2655</f>
        <v>NEUTRAL</v>
      </c>
      <c r="L2655" s="6" t="str">
        <f>OBV!H2655</f>
        <v>CONFIRMED BEARISH</v>
      </c>
    </row>
    <row r="2656" spans="1:12" ht="13.5" x14ac:dyDescent="0.25">
      <c r="A2656" s="3">
        <f>RSI!A2656</f>
        <v>45875</v>
      </c>
      <c r="B2656" s="2">
        <f>RSI!B2656</f>
        <v>8.1300000000000008</v>
      </c>
      <c r="C2656" s="2">
        <f>RSI!I2656</f>
        <v>58.072529203590847</v>
      </c>
      <c r="D2656" s="2">
        <f>MACD!E2656</f>
        <v>-4.7381654422167685E-2</v>
      </c>
      <c r="E2656" s="2">
        <f>MACD!F2656</f>
        <v>-2.6627457220578767E-2</v>
      </c>
      <c r="F2656" s="2">
        <f>'Moving Avg'!D2656</f>
        <v>8.1080000000000005</v>
      </c>
      <c r="G2656" s="2">
        <f>'Moving Avg'!F2656</f>
        <v>8.0740000000000016</v>
      </c>
      <c r="H2656" s="2">
        <f>'Moving Avg'!G2656</f>
        <v>7.9955999999999969</v>
      </c>
      <c r="I2656" s="2">
        <f>'Moving Avg'!H2656</f>
        <v>7.5651005000000069</v>
      </c>
      <c r="J2656" s="6" t="str">
        <f>OBV!F2656</f>
        <v>BEARISH</v>
      </c>
      <c r="K2656" s="6" t="str">
        <f>OBV!G2656</f>
        <v>NEUTRAL</v>
      </c>
      <c r="L2656" s="6" t="str">
        <f>OBV!H2656</f>
        <v>CONFIRMED BEARISH</v>
      </c>
    </row>
    <row r="2657" spans="1:12" ht="13.5" x14ac:dyDescent="0.25">
      <c r="A2657" s="3">
        <f>RSI!A2657</f>
        <v>45876</v>
      </c>
      <c r="B2657" s="2">
        <f>RSI!B2657</f>
        <v>8.01</v>
      </c>
      <c r="C2657" s="2">
        <f>RSI!I2657</f>
        <v>45.84907807672559</v>
      </c>
      <c r="D2657" s="2">
        <f>MACD!E2657</f>
        <v>-2.2591942383533237E-2</v>
      </c>
      <c r="E2657" s="2">
        <f>MACD!F2657</f>
        <v>-2.5820354253169663E-2</v>
      </c>
      <c r="F2657" s="2">
        <f>'Moving Avg'!D2657</f>
        <v>8.0800000000000018</v>
      </c>
      <c r="G2657" s="2">
        <f>'Moving Avg'!F2657</f>
        <v>8.0745000000000005</v>
      </c>
      <c r="H2657" s="2">
        <f>'Moving Avg'!G2657</f>
        <v>7.9977999999999971</v>
      </c>
      <c r="I2657" s="2">
        <f>'Moving Avg'!H2657</f>
        <v>7.5717310000000069</v>
      </c>
      <c r="J2657" s="6" t="str">
        <f>OBV!F2657</f>
        <v>BEARISH</v>
      </c>
      <c r="K2657" s="6" t="str">
        <f>OBV!G2657</f>
        <v>NEUTRAL</v>
      </c>
      <c r="L2657" s="6" t="str">
        <f>OBV!H2657</f>
        <v>CONFIRMED BEARISH</v>
      </c>
    </row>
    <row r="2658" spans="1:12" ht="13.5" x14ac:dyDescent="0.25">
      <c r="A2658" s="3">
        <f>RSI!A2658</f>
        <v>45877</v>
      </c>
      <c r="B2658" s="2">
        <f>RSI!B2658</f>
        <v>8.01</v>
      </c>
      <c r="C2658" s="2">
        <f>RSI!I2658</f>
        <v>45.84907807672559</v>
      </c>
      <c r="D2658" s="2">
        <f>MACD!E2658</f>
        <v>-1.3169036936240275E-3</v>
      </c>
      <c r="E2658" s="2">
        <f>MACD!F2658</f>
        <v>-2.0919664141260536E-2</v>
      </c>
      <c r="F2658" s="2">
        <f>'Moving Avg'!D2658</f>
        <v>8.081999999999999</v>
      </c>
      <c r="G2658" s="2">
        <f>'Moving Avg'!F2658</f>
        <v>8.0749999999999993</v>
      </c>
      <c r="H2658" s="2">
        <f>'Moving Avg'!G2658</f>
        <v>7.9999999999999964</v>
      </c>
      <c r="I2658" s="2">
        <f>'Moving Avg'!H2658</f>
        <v>7.5783615000000051</v>
      </c>
      <c r="J2658" s="6" t="str">
        <f>OBV!F2658</f>
        <v>BEARISH</v>
      </c>
      <c r="K2658" s="6" t="str">
        <f>OBV!G2658</f>
        <v>NEUTRAL</v>
      </c>
      <c r="L2658" s="6" t="str">
        <f>OBV!H2658</f>
        <v>BEARISH DIVERGENCE</v>
      </c>
    </row>
    <row r="2659" spans="1:12" ht="13.5" x14ac:dyDescent="0.25">
      <c r="A2659" s="3">
        <f>RSI!A2659</f>
        <v>45880</v>
      </c>
      <c r="B2659" s="2">
        <f>RSI!B2659</f>
        <v>8.02</v>
      </c>
      <c r="C2659" s="2">
        <f>RSI!I2659</f>
        <v>46.928698175334176</v>
      </c>
      <c r="D2659" s="2">
        <f>MACD!E2659</f>
        <v>1.6221282216630328E-2</v>
      </c>
      <c r="E2659" s="2">
        <f>MACD!F2659</f>
        <v>-1.3491474869682362E-2</v>
      </c>
      <c r="F2659" s="2">
        <f>'Moving Avg'!D2659</f>
        <v>8.0599999999999987</v>
      </c>
      <c r="G2659" s="2">
        <f>'Moving Avg'!F2659</f>
        <v>8.0760000000000005</v>
      </c>
      <c r="H2659" s="2">
        <f>'Moving Avg'!G2659</f>
        <v>8.0023999999999962</v>
      </c>
      <c r="I2659" s="2">
        <f>'Moving Avg'!H2659</f>
        <v>7.5845710000000057</v>
      </c>
      <c r="J2659" s="6" t="str">
        <f>OBV!F2659</f>
        <v>BEARISH</v>
      </c>
      <c r="K2659" s="6" t="str">
        <f>OBV!G2659</f>
        <v>NEUTRAL</v>
      </c>
      <c r="L2659" s="6" t="str">
        <f>OBV!H2659</f>
        <v>CONFIRMED BEARISH</v>
      </c>
    </row>
    <row r="2660" spans="1:12" ht="13.5" x14ac:dyDescent="0.25">
      <c r="A2660" s="3">
        <f>RSI!A2660</f>
        <v>45881</v>
      </c>
      <c r="B2660" s="2">
        <f>RSI!B2660</f>
        <v>8.1199999999999992</v>
      </c>
      <c r="C2660" s="2">
        <f>RSI!I2660</f>
        <v>56.309443861118936</v>
      </c>
      <c r="D2660" s="2">
        <f>MACD!E2660</f>
        <v>2.3851242320487742E-2</v>
      </c>
      <c r="E2660" s="2">
        <f>MACD!F2660</f>
        <v>-6.0229314316483417E-3</v>
      </c>
      <c r="F2660" s="2">
        <f>'Moving Avg'!D2660</f>
        <v>8.0579999999999998</v>
      </c>
      <c r="G2660" s="2">
        <f>'Moving Avg'!F2660</f>
        <v>8.0820000000000007</v>
      </c>
      <c r="H2660" s="2">
        <f>'Moving Avg'!G2660</f>
        <v>8.0087999999999973</v>
      </c>
      <c r="I2660" s="2">
        <f>'Moving Avg'!H2660</f>
        <v>7.5909040000000054</v>
      </c>
      <c r="J2660" s="6" t="str">
        <f>OBV!F2660</f>
        <v>BEARISH</v>
      </c>
      <c r="K2660" s="6" t="str">
        <f>OBV!G2660</f>
        <v>NEUTRAL</v>
      </c>
      <c r="L2660" s="6" t="str">
        <f>OBV!H2660</f>
        <v>CONFIRMED BEARISH</v>
      </c>
    </row>
    <row r="2661" spans="1:12" ht="13.5" x14ac:dyDescent="0.25">
      <c r="A2661" s="3">
        <f>RSI!A2661</f>
        <v>45883</v>
      </c>
      <c r="B2661" s="2">
        <f>RSI!B2661</f>
        <v>8.14</v>
      </c>
      <c r="C2661" s="2">
        <f>RSI!I2661</f>
        <v>57.911777268697229</v>
      </c>
      <c r="D2661" s="2">
        <f>MACD!E2661</f>
        <v>2.8417721121851258E-2</v>
      </c>
      <c r="E2661" s="2">
        <f>MACD!F2661</f>
        <v>8.6519907905157831E-4</v>
      </c>
      <c r="F2661" s="2">
        <f>'Moving Avg'!D2661</f>
        <v>8.0599999999999987</v>
      </c>
      <c r="G2661" s="2">
        <f>'Moving Avg'!F2661</f>
        <v>8.0845000000000002</v>
      </c>
      <c r="H2661" s="2">
        <f>'Moving Avg'!G2661</f>
        <v>8.0155999999999956</v>
      </c>
      <c r="I2661" s="2">
        <f>'Moving Avg'!H2661</f>
        <v>7.5967720000000067</v>
      </c>
      <c r="J2661" s="6" t="str">
        <f>OBV!F2661</f>
        <v>BEARISH</v>
      </c>
      <c r="K2661" s="6" t="str">
        <f>OBV!G2661</f>
        <v>NEUTRAL</v>
      </c>
      <c r="L2661" s="6" t="str">
        <f>OBV!H2661</f>
        <v>BEARISH DIVERGENCE</v>
      </c>
    </row>
    <row r="2662" spans="1:12" ht="13.5" x14ac:dyDescent="0.25">
      <c r="A2662" s="3">
        <f>RSI!A2662</f>
        <v>45884</v>
      </c>
      <c r="B2662" s="2">
        <f>RSI!B2662</f>
        <v>8.14</v>
      </c>
      <c r="C2662" s="2">
        <f>RSI!I2662</f>
        <v>57.911777268697229</v>
      </c>
      <c r="D2662" s="2">
        <f>MACD!E2662</f>
        <v>3.1785558118682999E-2</v>
      </c>
      <c r="E2662" s="2">
        <f>MACD!F2662</f>
        <v>7.0492708869778625E-3</v>
      </c>
      <c r="F2662" s="2">
        <f>'Moving Avg'!D2662</f>
        <v>8.0860000000000003</v>
      </c>
      <c r="G2662" s="2">
        <f>'Moving Avg'!F2662</f>
        <v>8.0865000000000009</v>
      </c>
      <c r="H2662" s="2">
        <f>'Moving Avg'!G2662</f>
        <v>8.0223999999999958</v>
      </c>
      <c r="I2662" s="2">
        <f>'Moving Avg'!H2662</f>
        <v>7.6021695000000067</v>
      </c>
      <c r="J2662" s="6" t="str">
        <f>OBV!F2662</f>
        <v>BULLISH</v>
      </c>
      <c r="K2662" s="6" t="str">
        <f>OBV!G2662</f>
        <v>NEUTRAL</v>
      </c>
      <c r="L2662" s="6" t="str">
        <f>OBV!H2662</f>
        <v>CONFIRMED BULLISH</v>
      </c>
    </row>
    <row r="2663" spans="1:12" ht="13.5" x14ac:dyDescent="0.25">
      <c r="A2663" s="3">
        <f>RSI!A2663</f>
        <v>45887</v>
      </c>
      <c r="B2663" s="2">
        <f>RSI!B2663</f>
        <v>8.14</v>
      </c>
      <c r="C2663" s="2">
        <f>RSI!I2663</f>
        <v>57.911777268697222</v>
      </c>
      <c r="D2663" s="2">
        <f>MACD!E2663</f>
        <v>1.1098985302881559E-2</v>
      </c>
      <c r="E2663" s="2">
        <f>MACD!F2663</f>
        <v>7.8592137701586021E-3</v>
      </c>
      <c r="F2663" s="2">
        <f>'Moving Avg'!D2663</f>
        <v>8.1120000000000001</v>
      </c>
      <c r="G2663" s="2">
        <f>'Moving Avg'!F2663</f>
        <v>8.0935000000000006</v>
      </c>
      <c r="H2663" s="2">
        <f>'Moving Avg'!G2663</f>
        <v>8.0291999999999959</v>
      </c>
      <c r="I2663" s="2">
        <f>'Moving Avg'!H2663</f>
        <v>7.6075670000000066</v>
      </c>
      <c r="J2663" s="6" t="str">
        <f>OBV!F2663</f>
        <v>BULLISH</v>
      </c>
      <c r="K2663" s="6" t="str">
        <f>OBV!G2663</f>
        <v>NEUTRAL</v>
      </c>
      <c r="L2663" s="6" t="str">
        <f>OBV!H2663</f>
        <v>CONFIRMED BULLISH</v>
      </c>
    </row>
    <row r="2664" spans="1:12" ht="13.5" x14ac:dyDescent="0.25">
      <c r="A2664" s="3">
        <f>RSI!A2664</f>
        <v>45888</v>
      </c>
      <c r="B2664" s="2">
        <f>RSI!B2664</f>
        <v>8.02</v>
      </c>
      <c r="C2664" s="2">
        <f>RSI!I2664</f>
        <v>45.426912658901912</v>
      </c>
      <c r="D2664" s="2">
        <f>MACD!E2664</f>
        <v>2.2058519589045034E-2</v>
      </c>
      <c r="E2664" s="2">
        <f>MACD!F2664</f>
        <v>1.069907493393589E-2</v>
      </c>
      <c r="F2664" s="2">
        <f>'Moving Avg'!D2664</f>
        <v>8.1120000000000001</v>
      </c>
      <c r="G2664" s="2">
        <f>'Moving Avg'!F2664</f>
        <v>8.0944999999999983</v>
      </c>
      <c r="H2664" s="2">
        <f>'Moving Avg'!G2664</f>
        <v>8.0325999999999951</v>
      </c>
      <c r="I2664" s="2">
        <f>'Moving Avg'!H2664</f>
        <v>7.6123645000000071</v>
      </c>
      <c r="J2664" s="6" t="str">
        <f>OBV!F2664</f>
        <v>BEARISH</v>
      </c>
      <c r="K2664" s="6" t="str">
        <f>OBV!G2664</f>
        <v>NEUTRAL</v>
      </c>
      <c r="L2664" s="6" t="str">
        <f>OBV!H2664</f>
        <v>NEUTRAL</v>
      </c>
    </row>
    <row r="2665" spans="1:12" ht="13.5" x14ac:dyDescent="0.25">
      <c r="A2665" s="3">
        <f>RSI!A2665</f>
        <v>45889</v>
      </c>
      <c r="B2665" s="2">
        <f>RSI!B2665</f>
        <v>8.02</v>
      </c>
      <c r="C2665" s="2">
        <f>RSI!I2665</f>
        <v>45.426912658901912</v>
      </c>
      <c r="D2665" s="2">
        <f>MACD!E2665</f>
        <v>3.1647231413371557E-2</v>
      </c>
      <c r="E2665" s="2">
        <f>MACD!F2665</f>
        <v>1.4888706229823023E-2</v>
      </c>
      <c r="F2665" s="2">
        <f>'Moving Avg'!D2665</f>
        <v>8.0919999999999987</v>
      </c>
      <c r="G2665" s="2">
        <f>'Moving Avg'!F2665</f>
        <v>8.0954999999999977</v>
      </c>
      <c r="H2665" s="2">
        <f>'Moving Avg'!G2665</f>
        <v>8.0359999999999943</v>
      </c>
      <c r="I2665" s="2">
        <f>'Moving Avg'!H2665</f>
        <v>7.6166915000000053</v>
      </c>
      <c r="J2665" s="6" t="str">
        <f>OBV!F2665</f>
        <v>BEARISH</v>
      </c>
      <c r="K2665" s="6" t="str">
        <f>OBV!G2665</f>
        <v>NEUTRAL</v>
      </c>
      <c r="L2665" s="6" t="str">
        <f>OBV!H2665</f>
        <v>CONFIRMED BEARISH</v>
      </c>
    </row>
    <row r="2666" spans="1:12" ht="13.5" x14ac:dyDescent="0.25">
      <c r="A2666" s="3">
        <f>RSI!A2666</f>
        <v>45890</v>
      </c>
      <c r="B2666" s="2">
        <f>RSI!B2666</f>
        <v>8.02</v>
      </c>
      <c r="C2666" s="2">
        <f>RSI!I2666</f>
        <v>45.426912658901912</v>
      </c>
      <c r="D2666" s="2">
        <f>MACD!E2666</f>
        <v>4.0052663966180901E-2</v>
      </c>
      <c r="E2666" s="2">
        <f>MACD!F2666</f>
        <v>1.99214977770946E-2</v>
      </c>
      <c r="F2666" s="2">
        <f>'Moving Avg'!D2666</f>
        <v>8.0680000000000014</v>
      </c>
      <c r="G2666" s="2">
        <f>'Moving Avg'!F2666</f>
        <v>8.0965000000000025</v>
      </c>
      <c r="H2666" s="2">
        <f>'Moving Avg'!G2666</f>
        <v>8.0365999999999946</v>
      </c>
      <c r="I2666" s="2">
        <f>'Moving Avg'!H2666</f>
        <v>7.6203120000000046</v>
      </c>
      <c r="J2666" s="6" t="str">
        <f>OBV!F2666</f>
        <v>BEARISH</v>
      </c>
      <c r="K2666" s="6" t="str">
        <f>OBV!G2666</f>
        <v>NEUTRAL</v>
      </c>
      <c r="L2666" s="6" t="str">
        <f>OBV!H2666</f>
        <v>CONFIRMED BEARISH</v>
      </c>
    </row>
    <row r="2667" spans="1:12" ht="13.5" x14ac:dyDescent="0.25">
      <c r="A2667" s="3">
        <f>RSI!A2667</f>
        <v>45891</v>
      </c>
      <c r="B2667" s="2">
        <f>RSI!B2667</f>
        <v>8.1</v>
      </c>
      <c r="C2667" s="2">
        <f>RSI!I2667</f>
        <v>53.732263587616629</v>
      </c>
      <c r="D2667" s="2">
        <f>MACD!E2667</f>
        <v>2.3047773072043753E-2</v>
      </c>
      <c r="E2667" s="2">
        <f>MACD!F2667</f>
        <v>2.0546752836084432E-2</v>
      </c>
      <c r="F2667" s="2">
        <f>'Moving Avg'!D2667</f>
        <v>8.06</v>
      </c>
      <c r="G2667" s="2">
        <f>'Moving Avg'!F2667</f>
        <v>8.094000000000003</v>
      </c>
      <c r="H2667" s="2">
        <f>'Moving Avg'!G2667</f>
        <v>8.0401999999999969</v>
      </c>
      <c r="I2667" s="2">
        <f>'Moving Avg'!H2667</f>
        <v>7.624332500000004</v>
      </c>
      <c r="J2667" s="6" t="str">
        <f>OBV!F2667</f>
        <v>BULLISH</v>
      </c>
      <c r="K2667" s="6" t="str">
        <f>OBV!G2667</f>
        <v>STRONG</v>
      </c>
      <c r="L2667" s="6" t="str">
        <f>OBV!H2667</f>
        <v>BULLISH DIVERGENCE</v>
      </c>
    </row>
    <row r="2668" spans="1:12" ht="13.5" x14ac:dyDescent="0.25">
      <c r="A2668" s="3">
        <f>RSI!A2668</f>
        <v>45894</v>
      </c>
      <c r="B2668" s="2">
        <f>RSI!B2668</f>
        <v>8.1</v>
      </c>
      <c r="C2668" s="2">
        <f>RSI!I2668</f>
        <v>53.732263587616629</v>
      </c>
      <c r="D2668" s="2">
        <f>MACD!E2668</f>
        <v>8.4365591456165845E-3</v>
      </c>
      <c r="E2668" s="2">
        <f>MACD!F2668</f>
        <v>1.8124714097990862E-2</v>
      </c>
      <c r="F2668" s="2">
        <f>'Moving Avg'!D2668</f>
        <v>8.0519999999999996</v>
      </c>
      <c r="G2668" s="2">
        <f>'Moving Avg'!F2668</f>
        <v>8.0915000000000017</v>
      </c>
      <c r="H2668" s="2">
        <f>'Moving Avg'!G2668</f>
        <v>8.0457999999999963</v>
      </c>
      <c r="I2668" s="2">
        <f>'Moving Avg'!H2668</f>
        <v>7.6284005000000024</v>
      </c>
      <c r="J2668" s="6" t="str">
        <f>OBV!F2668</f>
        <v>BULLISH</v>
      </c>
      <c r="K2668" s="6" t="str">
        <f>OBV!G2668</f>
        <v>STRONG</v>
      </c>
      <c r="L2668" s="6" t="str">
        <f>OBV!H2668</f>
        <v>BULLISH DIVERGENCE</v>
      </c>
    </row>
    <row r="2669" spans="1:12" ht="13.5" x14ac:dyDescent="0.25">
      <c r="A2669" s="3">
        <f>RSI!A2669</f>
        <v>45895</v>
      </c>
      <c r="B2669" s="2">
        <f>RSI!B2669</f>
        <v>8.1</v>
      </c>
      <c r="C2669" s="2">
        <f>RSI!I2669</f>
        <v>53.732263587616629</v>
      </c>
      <c r="D2669" s="2">
        <f>MACD!E2669</f>
        <v>-2.5942957442701697E-3</v>
      </c>
      <c r="E2669" s="2">
        <f>MACD!F2669</f>
        <v>1.3980912129538657E-2</v>
      </c>
      <c r="F2669" s="2">
        <f>'Moving Avg'!D2669</f>
        <v>8.0680000000000014</v>
      </c>
      <c r="G2669" s="2">
        <f>'Moving Avg'!F2669</f>
        <v>8.0890000000000004</v>
      </c>
      <c r="H2669" s="2">
        <f>'Moving Avg'!G2669</f>
        <v>8.0477999999999987</v>
      </c>
      <c r="I2669" s="2">
        <f>'Moving Avg'!H2669</f>
        <v>7.6335980000000019</v>
      </c>
      <c r="J2669" s="6" t="str">
        <f>OBV!F2669</f>
        <v>BULLISH</v>
      </c>
      <c r="K2669" s="6" t="str">
        <f>OBV!G2669</f>
        <v>STRONG</v>
      </c>
      <c r="L2669" s="6" t="str">
        <f>OBV!H2669</f>
        <v>CONFIRMED BULLISH</v>
      </c>
    </row>
    <row r="2670" spans="1:12" ht="13.5" x14ac:dyDescent="0.25">
      <c r="A2670" s="3">
        <f>RSI!A2670</f>
        <v>45896</v>
      </c>
      <c r="B2670" s="2">
        <f>RSI!B2670</f>
        <v>8.1999999999999993</v>
      </c>
      <c r="C2670" s="2">
        <f>RSI!I2670</f>
        <v>62.614903106059401</v>
      </c>
      <c r="D2670" s="2">
        <f>MACD!E2670</f>
        <v>-4.1416117321375623E-3</v>
      </c>
      <c r="E2670" s="2">
        <f>MACD!F2670</f>
        <v>1.0356407357203414E-2</v>
      </c>
      <c r="F2670" s="2">
        <f>'Moving Avg'!D2670</f>
        <v>8.1039999999999992</v>
      </c>
      <c r="G2670" s="2">
        <f>'Moving Avg'!F2670</f>
        <v>8.0914999999999999</v>
      </c>
      <c r="H2670" s="2">
        <f>'Moving Avg'!G2670</f>
        <v>8.0517999999999983</v>
      </c>
      <c r="I2670" s="2">
        <f>'Moving Avg'!H2670</f>
        <v>7.6395310000000016</v>
      </c>
      <c r="J2670" s="6" t="str">
        <f>OBV!F2670</f>
        <v>BULLISH</v>
      </c>
      <c r="K2670" s="6" t="str">
        <f>OBV!G2670</f>
        <v>STRONG</v>
      </c>
      <c r="L2670" s="6" t="str">
        <f>OBV!H2670</f>
        <v>CONFIRMED BULLISH</v>
      </c>
    </row>
    <row r="2671" spans="1:12" ht="13.5" x14ac:dyDescent="0.25">
      <c r="A2671" s="3">
        <f>RSI!A2671</f>
        <v>45897</v>
      </c>
      <c r="B2671" s="2">
        <f>RSI!B2671</f>
        <v>8.35</v>
      </c>
      <c r="C2671" s="2">
        <f>RSI!I2671</f>
        <v>71.464526834186074</v>
      </c>
      <c r="D2671" s="2">
        <f>MACD!E2671</f>
        <v>-1.4252567429387852E-2</v>
      </c>
      <c r="E2671" s="2">
        <f>MACD!F2671</f>
        <v>5.4346123998851607E-3</v>
      </c>
      <c r="F2671" s="2">
        <f>'Moving Avg'!D2671</f>
        <v>8.17</v>
      </c>
      <c r="G2671" s="2">
        <f>'Moving Avg'!F2671</f>
        <v>8.1014999999999979</v>
      </c>
      <c r="H2671" s="2">
        <f>'Moving Avg'!G2671</f>
        <v>8.0627999999999993</v>
      </c>
      <c r="I2671" s="2">
        <f>'Moving Avg'!H2671</f>
        <v>7.6464490000000005</v>
      </c>
      <c r="J2671" s="6" t="str">
        <f>OBV!F2671</f>
        <v>BULLISH</v>
      </c>
      <c r="K2671" s="6" t="str">
        <f>OBV!G2671</f>
        <v>STRONG</v>
      </c>
      <c r="L2671" s="6" t="str">
        <f>OBV!H2671</f>
        <v>CONFIRMED BULLISH</v>
      </c>
    </row>
    <row r="2672" spans="1:12" ht="13.5" x14ac:dyDescent="0.25">
      <c r="A2672" s="3">
        <f>RSI!A2672</f>
        <v>45898</v>
      </c>
      <c r="B2672" s="2">
        <f>RSI!B2672</f>
        <v>8.35</v>
      </c>
      <c r="C2672" s="2">
        <f>RSI!I2672</f>
        <v>71.46452683418606</v>
      </c>
      <c r="D2672" s="2">
        <f>MACD!E2672</f>
        <v>-2.4404996338294183E-2</v>
      </c>
      <c r="E2672" s="2">
        <f>MACD!F2672</f>
        <v>-5.3330934775070761E-4</v>
      </c>
      <c r="F2672" s="2">
        <f>'Moving Avg'!D2672</f>
        <v>8.2200000000000006</v>
      </c>
      <c r="G2672" s="2">
        <f>'Moving Avg'!F2672</f>
        <v>8.1114999999999977</v>
      </c>
      <c r="H2672" s="2">
        <f>'Moving Avg'!G2672</f>
        <v>8.0698000000000008</v>
      </c>
      <c r="I2672" s="2">
        <f>'Moving Avg'!H2672</f>
        <v>7.6533669999999994</v>
      </c>
      <c r="J2672" s="6" t="str">
        <f>OBV!F2672</f>
        <v>BULLISH</v>
      </c>
      <c r="K2672" s="6" t="str">
        <f>OBV!G2672</f>
        <v>NEUTRAL</v>
      </c>
      <c r="L2672" s="6" t="str">
        <f>OBV!H2672</f>
        <v>CONFIRMED BULLISH</v>
      </c>
    </row>
    <row r="2673" spans="1:12" ht="13.5" x14ac:dyDescent="0.25">
      <c r="A2673" s="3">
        <f>RSI!A2673</f>
        <v>45901</v>
      </c>
      <c r="B2673" s="2">
        <f>RSI!B2673</f>
        <v>8.4</v>
      </c>
      <c r="C2673" s="2">
        <f>RSI!I2673</f>
        <v>73.856912963628318</v>
      </c>
      <c r="D2673" s="2">
        <f>MACD!E2673</f>
        <v>-3.8177925012357505E-2</v>
      </c>
      <c r="E2673" s="2">
        <f>MACD!F2673</f>
        <v>-8.0622324806720672E-3</v>
      </c>
      <c r="F2673" s="2">
        <f>'Moving Avg'!D2673</f>
        <v>8.2799999999999994</v>
      </c>
      <c r="G2673" s="2">
        <f>'Moving Avg'!F2673</f>
        <v>8.1314999999999991</v>
      </c>
      <c r="H2673" s="2">
        <f>'Moving Avg'!G2673</f>
        <v>8.0777999999999999</v>
      </c>
      <c r="I2673" s="2">
        <f>'Moving Avg'!H2673</f>
        <v>7.6602999999999994</v>
      </c>
      <c r="J2673" s="6" t="str">
        <f>OBV!F2673</f>
        <v>BULLISH</v>
      </c>
      <c r="K2673" s="6" t="str">
        <f>OBV!G2673</f>
        <v>NEUTRAL</v>
      </c>
      <c r="L2673" s="6" t="str">
        <f>OBV!H2673</f>
        <v>CONFIRMED BULLISH</v>
      </c>
    </row>
    <row r="2674" spans="1:12" ht="13.5" x14ac:dyDescent="0.25">
      <c r="A2674" s="3">
        <f>RSI!A2674</f>
        <v>45902</v>
      </c>
      <c r="B2674" s="2">
        <f>RSI!B2674</f>
        <v>8.9</v>
      </c>
      <c r="C2674" s="2">
        <f>RSI!I2674</f>
        <v>86.261318203732657</v>
      </c>
      <c r="D2674" s="2">
        <f>MACD!E2674</f>
        <v>-0.10699514348904771</v>
      </c>
      <c r="E2674" s="2">
        <f>MACD!F2674</f>
        <v>-2.7848814682347199E-2</v>
      </c>
      <c r="F2674" s="2">
        <f>'Moving Avg'!D2674</f>
        <v>8.44</v>
      </c>
      <c r="G2674" s="2">
        <f>'Moving Avg'!F2674</f>
        <v>8.1699999999999982</v>
      </c>
      <c r="H2674" s="2">
        <f>'Moving Avg'!G2674</f>
        <v>8.0957999999999988</v>
      </c>
      <c r="I2674" s="2">
        <f>'Moving Avg'!H2674</f>
        <v>7.6696860000000004</v>
      </c>
      <c r="J2674" s="6" t="str">
        <f>OBV!F2674</f>
        <v>BULLISH</v>
      </c>
      <c r="K2674" s="6" t="str">
        <f>OBV!G2674</f>
        <v>NEUTRAL</v>
      </c>
      <c r="L2674" s="6" t="str">
        <f>OBV!H2674</f>
        <v>CONFIRMED BULLISH</v>
      </c>
    </row>
    <row r="2675" spans="1:12" ht="13.5" x14ac:dyDescent="0.25">
      <c r="A2675" s="3">
        <f>RSI!A2675</f>
        <v>45903</v>
      </c>
      <c r="B2675" s="2">
        <f>RSI!B2675</f>
        <v>9.23</v>
      </c>
      <c r="C2675" s="2">
        <f>RSI!I2675</f>
        <v>89.72614260441955</v>
      </c>
      <c r="D2675" s="2">
        <f>MACD!E2675</f>
        <v>-0.19416538425011076</v>
      </c>
      <c r="E2675" s="2">
        <f>MACD!F2675</f>
        <v>-6.1112128595899914E-2</v>
      </c>
      <c r="F2675" s="2">
        <f>'Moving Avg'!D2675</f>
        <v>8.6460000000000008</v>
      </c>
      <c r="G2675" s="2">
        <f>'Moving Avg'!F2675</f>
        <v>8.2249999999999979</v>
      </c>
      <c r="H2675" s="2">
        <f>'Moving Avg'!G2675</f>
        <v>8.1204000000000001</v>
      </c>
      <c r="I2675" s="2">
        <f>'Moving Avg'!H2675</f>
        <v>7.6805335000000001</v>
      </c>
      <c r="J2675" s="6" t="str">
        <f>OBV!F2675</f>
        <v>BULLISH</v>
      </c>
      <c r="K2675" s="6" t="str">
        <f>OBV!G2675</f>
        <v>NEUTRAL</v>
      </c>
      <c r="L2675" s="6" t="str">
        <f>OBV!H2675</f>
        <v>CONFIRMED BULLISH</v>
      </c>
    </row>
    <row r="2676" spans="1:12" ht="13.5" x14ac:dyDescent="0.25">
      <c r="A2676" s="3">
        <f>RSI!A2676</f>
        <v>45905</v>
      </c>
      <c r="B2676" s="2">
        <f>RSI!B2676</f>
        <v>9.23</v>
      </c>
      <c r="C2676" s="2">
        <f>RSI!I2676</f>
        <v>89.72614260441955</v>
      </c>
      <c r="D2676" s="2">
        <f>MACD!E2676</f>
        <v>-0.27403761978370689</v>
      </c>
      <c r="E2676" s="2">
        <f>MACD!F2676</f>
        <v>-0.1036972268334613</v>
      </c>
      <c r="F2676" s="2">
        <f>'Moving Avg'!D2676</f>
        <v>8.8219999999999992</v>
      </c>
      <c r="G2676" s="2">
        <f>'Moving Avg'!F2676</f>
        <v>8.2799999999999976</v>
      </c>
      <c r="H2676" s="2">
        <f>'Moving Avg'!G2676</f>
        <v>8.1449999999999996</v>
      </c>
      <c r="I2676" s="2">
        <f>'Moving Avg'!H2676</f>
        <v>7.6913810000000016</v>
      </c>
      <c r="J2676" s="6" t="str">
        <f>OBV!F2676</f>
        <v>BULLISH</v>
      </c>
      <c r="K2676" s="6" t="str">
        <f>OBV!G2676</f>
        <v>NEUTRAL</v>
      </c>
      <c r="L2676" s="6" t="str">
        <f>OBV!H2676</f>
        <v>CONFIRMED BULLISH</v>
      </c>
    </row>
    <row r="2677" spans="1:12" ht="13.5" x14ac:dyDescent="0.25">
      <c r="A2677" s="3">
        <f>RSI!A2677</f>
        <v>45908</v>
      </c>
      <c r="B2677" s="2">
        <f>RSI!B2677</f>
        <v>8.8699999999999992</v>
      </c>
      <c r="C2677" s="2">
        <f>RSI!I2677</f>
        <v>68.021967616845998</v>
      </c>
      <c r="D2677" s="2">
        <f>MACD!E2677</f>
        <v>-0.30830746107317708</v>
      </c>
      <c r="E2677" s="2">
        <f>MACD!F2677</f>
        <v>-0.14461927368140448</v>
      </c>
      <c r="F2677" s="2">
        <f>'Moving Avg'!D2677</f>
        <v>8.9260000000000002</v>
      </c>
      <c r="G2677" s="2">
        <f>'Moving Avg'!F2677</f>
        <v>8.3229999999999968</v>
      </c>
      <c r="H2677" s="2">
        <f>'Moving Avg'!G2677</f>
        <v>8.1605999999999987</v>
      </c>
      <c r="I2677" s="2">
        <f>'Moving Avg'!H2677</f>
        <v>7.7004285000000001</v>
      </c>
      <c r="J2677" s="6" t="str">
        <f>OBV!F2677</f>
        <v>BULLISH</v>
      </c>
      <c r="K2677" s="6" t="str">
        <f>OBV!G2677</f>
        <v>NEUTRAL</v>
      </c>
      <c r="L2677" s="6" t="str">
        <f>OBV!H2677</f>
        <v>CONFIRMED BULLISH</v>
      </c>
    </row>
    <row r="2678" spans="1:12" ht="13.5" x14ac:dyDescent="0.25">
      <c r="A2678" s="3">
        <f>RSI!A2678</f>
        <v>45909</v>
      </c>
      <c r="B2678" s="2">
        <f>RSI!B2678</f>
        <v>8.8699999999999992</v>
      </c>
      <c r="C2678" s="2">
        <f>RSI!I2678</f>
        <v>68.021967616845984</v>
      </c>
      <c r="D2678" s="2">
        <f>MACD!E2678</f>
        <v>-0.34041850526209849</v>
      </c>
      <c r="E2678" s="2">
        <f>MACD!F2678</f>
        <v>-0.18377911999754329</v>
      </c>
      <c r="F2678" s="2">
        <f>'Moving Avg'!D2678</f>
        <v>9.02</v>
      </c>
      <c r="G2678" s="2">
        <f>'Moving Avg'!F2678</f>
        <v>8.3659999999999979</v>
      </c>
      <c r="H2678" s="2">
        <f>'Moving Avg'!G2678</f>
        <v>8.1763999999999992</v>
      </c>
      <c r="I2678" s="2">
        <f>'Moving Avg'!H2678</f>
        <v>7.7094760000000004</v>
      </c>
      <c r="J2678" s="6" t="str">
        <f>OBV!F2678</f>
        <v>BULLISH</v>
      </c>
      <c r="K2678" s="6" t="str">
        <f>OBV!G2678</f>
        <v>NEUTRAL</v>
      </c>
      <c r="L2678" s="6" t="str">
        <f>OBV!H2678</f>
        <v>CONFIRMED BULLISH</v>
      </c>
    </row>
    <row r="2679" spans="1:12" ht="13.5" x14ac:dyDescent="0.25">
      <c r="A2679" s="3">
        <f>RSI!A2679</f>
        <v>45910</v>
      </c>
      <c r="B2679" s="2">
        <f>RSI!B2679</f>
        <v>8.8699999999999992</v>
      </c>
      <c r="C2679" s="2">
        <f>RSI!I2679</f>
        <v>68.021967616845984</v>
      </c>
      <c r="D2679" s="2">
        <f>MACD!E2679</f>
        <v>-0.37047224637578857</v>
      </c>
      <c r="E2679" s="2">
        <f>MACD!F2679</f>
        <v>-0.22111774527319233</v>
      </c>
      <c r="F2679" s="2">
        <f>'Moving Avg'!D2679</f>
        <v>9.0139999999999993</v>
      </c>
      <c r="G2679" s="2">
        <f>'Moving Avg'!F2679</f>
        <v>8.4085000000000001</v>
      </c>
      <c r="H2679" s="2">
        <f>'Moving Avg'!G2679</f>
        <v>8.1938000000000013</v>
      </c>
      <c r="I2679" s="2">
        <f>'Moving Avg'!H2679</f>
        <v>7.7185234999999999</v>
      </c>
      <c r="J2679" s="6" t="str">
        <f>OBV!F2679</f>
        <v>BULLISH</v>
      </c>
      <c r="K2679" s="6" t="str">
        <f>OBV!G2679</f>
        <v>NEUTRAL</v>
      </c>
      <c r="L2679" s="6" t="str">
        <f>OBV!H2679</f>
        <v>BULLISH DIVERGENCE</v>
      </c>
    </row>
    <row r="2680" spans="1:12" ht="13.5" x14ac:dyDescent="0.25">
      <c r="A2680" s="3">
        <f>RSI!A2680</f>
        <v>45911</v>
      </c>
      <c r="B2680" s="2">
        <f>RSI!B2680</f>
        <v>8.8699999999999992</v>
      </c>
      <c r="C2680" s="2">
        <f>RSI!I2680</f>
        <v>68.021967616845984</v>
      </c>
      <c r="D2680" s="2">
        <f>MACD!E2680</f>
        <v>-0.38318703218992312</v>
      </c>
      <c r="E2680" s="2">
        <f>MACD!F2680</f>
        <v>-0.25353160265653851</v>
      </c>
      <c r="F2680" s="2">
        <f>'Moving Avg'!D2680</f>
        <v>8.9419999999999984</v>
      </c>
      <c r="G2680" s="2">
        <f>'Moving Avg'!F2680</f>
        <v>8.4460000000000015</v>
      </c>
      <c r="H2680" s="2">
        <f>'Moving Avg'!G2680</f>
        <v>8.2112000000000016</v>
      </c>
      <c r="I2680" s="2">
        <f>'Moving Avg'!H2680</f>
        <v>7.7275710000000002</v>
      </c>
      <c r="J2680" s="6" t="str">
        <f>OBV!F2680</f>
        <v>BEARISH</v>
      </c>
      <c r="K2680" s="6" t="str">
        <f>OBV!G2680</f>
        <v>NEUTRAL</v>
      </c>
      <c r="L2680" s="6" t="str">
        <f>OBV!H2680</f>
        <v>CONFIRMED BEARISH</v>
      </c>
    </row>
    <row r="2681" spans="1:12" ht="13.5" x14ac:dyDescent="0.25">
      <c r="A2681" s="3">
        <f>RSI!A2681</f>
        <v>45912</v>
      </c>
      <c r="B2681" s="2">
        <f>RSI!B2681</f>
        <v>8.8699999999999992</v>
      </c>
      <c r="C2681" s="2">
        <f>RSI!I2681</f>
        <v>68.021967616845984</v>
      </c>
      <c r="D2681" s="2">
        <f>MACD!E2681</f>
        <v>-0.37334035974014412</v>
      </c>
      <c r="E2681" s="2">
        <f>MACD!F2681</f>
        <v>-0.27749335407325965</v>
      </c>
      <c r="F2681" s="2">
        <f>'Moving Avg'!D2681</f>
        <v>8.8699999999999992</v>
      </c>
      <c r="G2681" s="2">
        <f>'Moving Avg'!F2681</f>
        <v>8.4825000000000017</v>
      </c>
      <c r="H2681" s="2">
        <f>'Moving Avg'!G2681</f>
        <v>8.2286000000000019</v>
      </c>
      <c r="I2681" s="2">
        <f>'Moving Avg'!H2681</f>
        <v>7.7366184999999996</v>
      </c>
      <c r="J2681" s="6" t="str">
        <f>OBV!F2681</f>
        <v>BEARISH</v>
      </c>
      <c r="K2681" s="6" t="str">
        <f>OBV!G2681</f>
        <v>NEUTRAL</v>
      </c>
      <c r="L2681" s="6" t="str">
        <f>OBV!H2681</f>
        <v>CONFIRMED BEARISH</v>
      </c>
    </row>
    <row r="2682" spans="1:12" ht="13.5" x14ac:dyDescent="0.25">
      <c r="A2682" s="3">
        <f>RSI!A2682</f>
        <v>45915</v>
      </c>
      <c r="B2682" s="2">
        <f>RSI!B2682</f>
        <v>8.8699999999999992</v>
      </c>
      <c r="C2682" s="2">
        <f>RSI!I2682</f>
        <v>68.021967616845984</v>
      </c>
      <c r="D2682" s="2">
        <f>MACD!E2682</f>
        <v>-0.36729706525965966</v>
      </c>
      <c r="E2682" s="2">
        <f>MACD!F2682</f>
        <v>-0.29545409631053965</v>
      </c>
      <c r="F2682" s="2">
        <f>'Moving Avg'!D2682</f>
        <v>8.8699999999999992</v>
      </c>
      <c r="G2682" s="2">
        <f>'Moving Avg'!F2682</f>
        <v>8.5190000000000019</v>
      </c>
      <c r="H2682" s="2">
        <f>'Moving Avg'!G2682</f>
        <v>8.2460000000000022</v>
      </c>
      <c r="I2682" s="2">
        <f>'Moving Avg'!H2682</f>
        <v>7.7456659999999991</v>
      </c>
      <c r="J2682" s="6" t="str">
        <f>OBV!F2682</f>
        <v>NEUTRAL</v>
      </c>
      <c r="K2682" s="6" t="str">
        <f>OBV!G2682</f>
        <v>NEUTRAL</v>
      </c>
      <c r="L2682" s="6" t="str">
        <f>OBV!H2682</f>
        <v>NEUTRAL</v>
      </c>
    </row>
    <row r="2683" spans="1:12" ht="13.5" x14ac:dyDescent="0.25">
      <c r="A2683" s="3">
        <f>RSI!A2683</f>
        <v>45916</v>
      </c>
      <c r="B2683" s="2">
        <f>RSI!B2683</f>
        <v>8.85</v>
      </c>
      <c r="C2683" s="2">
        <f>RSI!I2683</f>
        <v>66.625281120178741</v>
      </c>
      <c r="D2683" s="2">
        <f>MACD!E2683</f>
        <v>-0.35512870559250231</v>
      </c>
      <c r="E2683" s="2">
        <f>MACD!F2683</f>
        <v>-0.3073890181669322</v>
      </c>
      <c r="F2683" s="2">
        <f>'Moving Avg'!D2683</f>
        <v>8.8659999999999997</v>
      </c>
      <c r="G2683" s="2">
        <f>'Moving Avg'!F2683</f>
        <v>8.5545000000000009</v>
      </c>
      <c r="H2683" s="2">
        <f>'Moving Avg'!G2683</f>
        <v>8.2630000000000035</v>
      </c>
      <c r="I2683" s="2">
        <f>'Moving Avg'!H2683</f>
        <v>7.7548489999999983</v>
      </c>
      <c r="J2683" s="6" t="str">
        <f>OBV!F2683</f>
        <v>BEARISH</v>
      </c>
      <c r="K2683" s="6" t="str">
        <f>OBV!G2683</f>
        <v>NEUTRAL</v>
      </c>
      <c r="L2683" s="6" t="str">
        <f>OBV!H2683</f>
        <v>CONFIRMED BEARISH</v>
      </c>
    </row>
    <row r="2684" spans="1:12" ht="13.5" x14ac:dyDescent="0.25">
      <c r="A2684" s="3">
        <f>RSI!A2684</f>
        <v>45917</v>
      </c>
      <c r="B2684" s="2">
        <f>RSI!B2684</f>
        <v>8.85</v>
      </c>
      <c r="C2684" s="2">
        <f>RSI!I2684</f>
        <v>66.625281120178755</v>
      </c>
      <c r="D2684" s="2">
        <f>MACD!E2684</f>
        <v>-0.26975316789780734</v>
      </c>
      <c r="E2684" s="2">
        <f>MACD!F2684</f>
        <v>-0.29986184811310723</v>
      </c>
      <c r="F2684" s="2">
        <f>'Moving Avg'!D2684</f>
        <v>8.8620000000000001</v>
      </c>
      <c r="G2684" s="2">
        <f>'Moving Avg'!F2684</f>
        <v>8.5960000000000019</v>
      </c>
      <c r="H2684" s="2">
        <f>'Moving Avg'!G2684</f>
        <v>8.2800000000000029</v>
      </c>
      <c r="I2684" s="2">
        <f>'Moving Avg'!H2684</f>
        <v>7.7626194999999969</v>
      </c>
      <c r="J2684" s="6" t="str">
        <f>OBV!F2684</f>
        <v>BEARISH</v>
      </c>
      <c r="K2684" s="6" t="str">
        <f>OBV!G2684</f>
        <v>NEUTRAL</v>
      </c>
      <c r="L2684" s="6" t="str">
        <f>OBV!H2684</f>
        <v>CONFIRMED BEARISH</v>
      </c>
    </row>
    <row r="2685" spans="1:12" ht="13.5" x14ac:dyDescent="0.25">
      <c r="A2685" s="3">
        <f>RSI!A2685</f>
        <v>45918</v>
      </c>
      <c r="B2685" s="2">
        <f>RSI!B2685</f>
        <v>8.8000000000000007</v>
      </c>
      <c r="C2685" s="2">
        <f>RSI!I2685</f>
        <v>62.881731358887535</v>
      </c>
      <c r="D2685" s="2">
        <f>MACD!E2685</f>
        <v>-0.14474665639458273</v>
      </c>
      <c r="E2685" s="2">
        <f>MACD!F2685</f>
        <v>-0.26883880976940233</v>
      </c>
      <c r="F2685" s="2">
        <f>'Moving Avg'!D2685</f>
        <v>8.847999999999999</v>
      </c>
      <c r="G2685" s="2">
        <f>'Moving Avg'!F2685</f>
        <v>8.6350000000000016</v>
      </c>
      <c r="H2685" s="2">
        <f>'Moving Avg'!G2685</f>
        <v>8.2960000000000029</v>
      </c>
      <c r="I2685" s="2">
        <f>'Moving Avg'!H2685</f>
        <v>7.7697164999999986</v>
      </c>
      <c r="J2685" s="6" t="str">
        <f>OBV!F2685</f>
        <v>BEARISH</v>
      </c>
      <c r="K2685" s="6" t="str">
        <f>OBV!G2685</f>
        <v>NEUTRAL</v>
      </c>
      <c r="L2685" s="6" t="str">
        <f>OBV!H2685</f>
        <v>CONFIRMED BEARISH</v>
      </c>
    </row>
    <row r="2686" spans="1:12" ht="13.5" x14ac:dyDescent="0.35">
      <c r="A2686" s="3">
        <f>RSI!A2686</f>
        <v>45919</v>
      </c>
      <c r="B2686" s="4">
        <f>RSI!B2686</f>
        <v>8.6300000000000008</v>
      </c>
      <c r="C2686" s="2">
        <f>RSI!I2686</f>
        <v>52.152199254044667</v>
      </c>
      <c r="D2686" s="2">
        <f>MACD!E2686</f>
        <v>-2.7664669816333642E-2</v>
      </c>
      <c r="E2686" s="2">
        <f>MACD!F2686</f>
        <v>-0.22060398177878862</v>
      </c>
      <c r="F2686" s="2">
        <f>'Moving Avg'!D2686</f>
        <v>8.8000000000000007</v>
      </c>
      <c r="G2686" s="2">
        <f>'Moving Avg'!F2686</f>
        <v>8.6655000000000015</v>
      </c>
      <c r="H2686" s="2">
        <f>'Moving Avg'!G2686</f>
        <v>8.3086000000000038</v>
      </c>
      <c r="I2686" s="2">
        <f>'Moving Avg'!H2686</f>
        <v>7.7759634999999978</v>
      </c>
      <c r="J2686" s="6" t="str">
        <f>OBV!F2686</f>
        <v>BEARISH</v>
      </c>
      <c r="K2686" s="6" t="str">
        <f>OBV!G2686</f>
        <v>NEUTRAL</v>
      </c>
      <c r="L2686" s="6" t="str">
        <f>OBV!H2686</f>
        <v>CONFIRMED BEARISH</v>
      </c>
    </row>
    <row r="2687" spans="1:12" ht="13.5" x14ac:dyDescent="0.35">
      <c r="A2687" s="3">
        <f>RSI!A2687</f>
        <v>45922</v>
      </c>
      <c r="B2687" s="4">
        <f>RSI!B2687</f>
        <v>8.7899999999999991</v>
      </c>
      <c r="C2687" s="2">
        <f>RSI!I2687</f>
        <v>59.20717908010473</v>
      </c>
      <c r="D2687" s="2">
        <f>MACD!E2687</f>
        <v>3.9826378425953379E-3</v>
      </c>
      <c r="E2687" s="2">
        <f>MACD!F2687</f>
        <v>-0.17568665785451185</v>
      </c>
      <c r="F2687" s="2">
        <f>'Moving Avg'!D2687</f>
        <v>8.7840000000000007</v>
      </c>
      <c r="G2687" s="2">
        <f>'Moving Avg'!F2687</f>
        <v>8.6999999999999993</v>
      </c>
      <c r="H2687" s="2">
        <f>'Moving Avg'!G2687</f>
        <v>8.3244000000000025</v>
      </c>
      <c r="I2687" s="2">
        <f>'Moving Avg'!H2687</f>
        <v>7.7827279999999988</v>
      </c>
      <c r="J2687" s="6" t="str">
        <f>OBV!F2687</f>
        <v>BULLISH</v>
      </c>
      <c r="K2687" s="6" t="str">
        <f>OBV!G2687</f>
        <v>NEUTRAL</v>
      </c>
      <c r="L2687" s="6" t="str">
        <f>OBV!H2687</f>
        <v>BULLISH DIVERGENCE</v>
      </c>
    </row>
    <row r="2688" spans="1:12" ht="13.5" x14ac:dyDescent="0.35">
      <c r="A2688" s="3">
        <f>RSI!A2688</f>
        <v>45923</v>
      </c>
      <c r="B2688" s="4">
        <f>RSI!B2688</f>
        <v>8.8000000000000007</v>
      </c>
      <c r="C2688" s="2">
        <f>RSI!I2688</f>
        <v>59.608039730310168</v>
      </c>
      <c r="D2688" s="2">
        <f>MACD!E2688</f>
        <v>2.8903090990272773E-2</v>
      </c>
      <c r="E2688" s="2">
        <f>MACD!F2688</f>
        <v>-0.13476870808555491</v>
      </c>
      <c r="F2688" s="2">
        <f>'Moving Avg'!D2688</f>
        <v>8.7740000000000009</v>
      </c>
      <c r="G2688" s="2">
        <f>'Moving Avg'!F2688</f>
        <v>8.735000000000003</v>
      </c>
      <c r="H2688" s="2">
        <f>'Moving Avg'!G2688</f>
        <v>8.3404000000000025</v>
      </c>
      <c r="I2688" s="2">
        <f>'Moving Avg'!H2688</f>
        <v>7.7895424999999978</v>
      </c>
      <c r="J2688" s="6" t="str">
        <f>OBV!F2688</f>
        <v>BULLISH</v>
      </c>
      <c r="K2688" s="6" t="str">
        <f>OBV!G2688</f>
        <v>NEUTRAL</v>
      </c>
      <c r="L2688" s="6" t="str">
        <f>OBV!H2688</f>
        <v>BULLISH DIVERGENCE</v>
      </c>
    </row>
    <row r="2689" spans="1:12" ht="13.5" x14ac:dyDescent="0.35">
      <c r="A2689" s="3">
        <f>RSI!A2689</f>
        <v>45924</v>
      </c>
      <c r="B2689" s="4">
        <f>RSI!B2689</f>
        <v>8.69</v>
      </c>
      <c r="C2689" s="2">
        <f>RSI!I2689</f>
        <v>53.392647861539729</v>
      </c>
      <c r="D2689" s="2">
        <f>MACD!E2689</f>
        <v>5.704415153628517E-2</v>
      </c>
      <c r="E2689" s="2">
        <f>MACD!F2689</f>
        <v>-9.6406136161186901E-2</v>
      </c>
      <c r="F2689" s="2">
        <f>'Moving Avg'!D2689</f>
        <v>8.7419999999999991</v>
      </c>
      <c r="G2689" s="2">
        <f>'Moving Avg'!F2689</f>
        <v>8.7645000000000017</v>
      </c>
      <c r="H2689" s="2">
        <f>'Moving Avg'!G2689</f>
        <v>8.3542000000000023</v>
      </c>
      <c r="I2689" s="2">
        <f>'Moving Avg'!H2689</f>
        <v>7.7956189999999967</v>
      </c>
      <c r="J2689" s="6" t="str">
        <f>OBV!F2689</f>
        <v>BULLISH</v>
      </c>
      <c r="K2689" s="6" t="str">
        <f>OBV!G2689</f>
        <v>NEUTRAL</v>
      </c>
      <c r="L2689" s="6" t="str">
        <f>OBV!H2689</f>
        <v>BULLISH DIVERGENCE</v>
      </c>
    </row>
    <row r="2690" spans="1:12" ht="13.5" x14ac:dyDescent="0.35">
      <c r="A2690" s="3">
        <f>RSI!A2690</f>
        <v>45925</v>
      </c>
      <c r="B2690" s="4">
        <f>RSI!B2690</f>
        <v>8.7799999999999994</v>
      </c>
      <c r="C2690" s="2">
        <f>RSI!I2690</f>
        <v>57.314395297569291</v>
      </c>
      <c r="D2690" s="2">
        <f>MACD!E2690</f>
        <v>7.3826530579044203E-2</v>
      </c>
      <c r="E2690" s="2">
        <f>MACD!F2690</f>
        <v>-6.235960281314068E-2</v>
      </c>
      <c r="F2690" s="2">
        <f>'Moving Avg'!D2690</f>
        <v>8.7380000000000013</v>
      </c>
      <c r="G2690" s="2">
        <f>'Moving Avg'!F2690</f>
        <v>8.7934999999999999</v>
      </c>
      <c r="H2690" s="2">
        <f>'Moving Avg'!G2690</f>
        <v>8.3698000000000015</v>
      </c>
      <c r="I2690" s="2">
        <f>'Moving Avg'!H2690</f>
        <v>7.8021454999999982</v>
      </c>
      <c r="J2690" s="6" t="str">
        <f>OBV!F2690</f>
        <v>BULLISH</v>
      </c>
      <c r="K2690" s="6" t="str">
        <f>OBV!G2690</f>
        <v>NEUTRAL</v>
      </c>
      <c r="L2690" s="6" t="str">
        <f>OBV!H2690</f>
        <v>BULLISH DIVERGENCE</v>
      </c>
    </row>
    <row r="2691" spans="1:12" ht="13.5" x14ac:dyDescent="0.35">
      <c r="A2691" s="3">
        <f>RSI!A2691</f>
        <v>45926</v>
      </c>
      <c r="B2691" s="4">
        <f>RSI!B2691</f>
        <v>8.7899999999999991</v>
      </c>
      <c r="C2691" s="2">
        <f>RSI!I2691</f>
        <v>57.739893715587158</v>
      </c>
      <c r="D2691" s="2">
        <f>MACD!E2691</f>
        <v>8.641869044924988E-2</v>
      </c>
      <c r="E2691" s="2">
        <f>MACD!F2691</f>
        <v>-3.2603944160662562E-2</v>
      </c>
      <c r="F2691" s="2">
        <f>'Moving Avg'!D2691</f>
        <v>8.77</v>
      </c>
      <c r="G2691" s="2">
        <f>'Moving Avg'!F2691</f>
        <v>8.8155000000000001</v>
      </c>
      <c r="H2691" s="2">
        <f>'Moving Avg'!G2691</f>
        <v>8.3838000000000008</v>
      </c>
      <c r="I2691" s="2">
        <f>'Moving Avg'!H2691</f>
        <v>7.8086749999999974</v>
      </c>
      <c r="J2691" s="6" t="str">
        <f>OBV!F2691</f>
        <v>BULLISH</v>
      </c>
      <c r="K2691" s="6" t="str">
        <f>OBV!G2691</f>
        <v>STRONG</v>
      </c>
      <c r="L2691" s="6" t="str">
        <f>OBV!H2691</f>
        <v>CONFIRMED BULLISH</v>
      </c>
    </row>
    <row r="2692" spans="1:12" ht="13.5" x14ac:dyDescent="0.35">
      <c r="A2692" s="3">
        <f>RSI!A2692</f>
        <v>45929</v>
      </c>
      <c r="B2692" s="4">
        <f>RSI!B2692</f>
        <v>8.7899999999999991</v>
      </c>
      <c r="C2692" s="2">
        <f>RSI!I2692</f>
        <v>57.739893715587158</v>
      </c>
      <c r="D2692" s="2">
        <f>MACD!E2692</f>
        <v>9.6211195299703789E-2</v>
      </c>
      <c r="E2692" s="2">
        <f>MACD!F2692</f>
        <v>-6.8409162685892921E-3</v>
      </c>
      <c r="F2692" s="2">
        <f>'Moving Avg'!D2692</f>
        <v>8.77</v>
      </c>
      <c r="G2692" s="2">
        <f>'Moving Avg'!F2692</f>
        <v>8.8374999999999986</v>
      </c>
      <c r="H2692" s="2">
        <f>'Moving Avg'!G2692</f>
        <v>8.3976000000000042</v>
      </c>
      <c r="I2692" s="2">
        <f>'Moving Avg'!H2692</f>
        <v>7.8154394999999974</v>
      </c>
      <c r="J2692" s="6" t="str">
        <f>OBV!F2692</f>
        <v>BULLISH</v>
      </c>
      <c r="K2692" s="6" t="str">
        <f>OBV!G2692</f>
        <v>NEUTRAL</v>
      </c>
      <c r="L2692" s="6" t="str">
        <f>OBV!H2692</f>
        <v>NEUTRAL</v>
      </c>
    </row>
    <row r="2693" spans="1:12" ht="13.5" x14ac:dyDescent="0.35">
      <c r="A2693" s="3">
        <f>RSI!A2693</f>
        <v>45930</v>
      </c>
      <c r="B2693" s="4">
        <f>RSI!B2693</f>
        <v>8.7899999999999991</v>
      </c>
      <c r="C2693" s="2">
        <f>RSI!I2693</f>
        <v>57.739893715587158</v>
      </c>
      <c r="D2693" s="2">
        <f>MACD!E2693</f>
        <v>0.10062171966630196</v>
      </c>
      <c r="E2693" s="2">
        <f>MACD!F2693</f>
        <v>1.4651610918388958E-2</v>
      </c>
      <c r="F2693" s="2">
        <f>'Moving Avg'!D2693</f>
        <v>8.7679999999999989</v>
      </c>
      <c r="G2693" s="2">
        <f>'Moving Avg'!F2693</f>
        <v>8.8569999999999975</v>
      </c>
      <c r="H2693" s="2">
        <f>'Moving Avg'!G2693</f>
        <v>8.4134000000000029</v>
      </c>
      <c r="I2693" s="2">
        <f>'Moving Avg'!H2693</f>
        <v>7.8222039999999966</v>
      </c>
      <c r="J2693" s="6" t="str">
        <f>OBV!F2693</f>
        <v>BEARISH</v>
      </c>
      <c r="K2693" s="6" t="str">
        <f>OBV!G2693</f>
        <v>WEAK</v>
      </c>
      <c r="L2693" s="6" t="str">
        <f>OBV!H2693</f>
        <v>CONFIRMED BEARISH</v>
      </c>
    </row>
    <row r="2694" spans="1:12" ht="13.5" x14ac:dyDescent="0.35">
      <c r="A2694" s="3">
        <f>RSI!A2694</f>
        <v>45931</v>
      </c>
      <c r="B2694" s="4">
        <f>RSI!B2694</f>
        <v>8.8000000000000007</v>
      </c>
      <c r="C2694" s="2">
        <f>RSI!I2694</f>
        <v>58.259563596932246</v>
      </c>
      <c r="D2694" s="2">
        <f>MACD!E2694</f>
        <v>0.10287359237897853</v>
      </c>
      <c r="E2694" s="2">
        <f>MACD!F2694</f>
        <v>3.2296007210506877E-2</v>
      </c>
      <c r="F2694" s="2">
        <f>'Moving Avg'!D2694</f>
        <v>8.7900000000000009</v>
      </c>
      <c r="G2694" s="2">
        <f>'Moving Avg'!F2694</f>
        <v>8.8519999999999985</v>
      </c>
      <c r="H2694" s="2">
        <f>'Moving Avg'!G2694</f>
        <v>8.4294000000000011</v>
      </c>
      <c r="I2694" s="2">
        <f>'Moving Avg'!H2694</f>
        <v>7.8287834999999983</v>
      </c>
      <c r="J2694" s="6" t="str">
        <f>OBV!F2694</f>
        <v>BEARISH</v>
      </c>
      <c r="K2694" s="6" t="str">
        <f>OBV!G2694</f>
        <v>WEAK</v>
      </c>
      <c r="L2694" s="6" t="str">
        <f>OBV!H2694</f>
        <v>BEARISH DIVERGENCE</v>
      </c>
    </row>
    <row r="2695" spans="1:12" ht="13.5" x14ac:dyDescent="0.35">
      <c r="A2695" s="3">
        <f>RSI!A2695</f>
        <v>45932</v>
      </c>
      <c r="B2695" s="4">
        <f>RSI!B2695</f>
        <v>8.8000000000000007</v>
      </c>
      <c r="C2695" s="2">
        <f>RSI!I2695</f>
        <v>58.259563596932246</v>
      </c>
      <c r="D2695" s="2">
        <f>MACD!E2695</f>
        <v>9.6343024363225283E-2</v>
      </c>
      <c r="E2695" s="2">
        <f>MACD!F2695</f>
        <v>4.5105410641050558E-2</v>
      </c>
      <c r="F2695" s="2">
        <f>'Moving Avg'!D2695</f>
        <v>8.7940000000000005</v>
      </c>
      <c r="G2695" s="2">
        <f>'Moving Avg'!F2695</f>
        <v>8.8304999999999971</v>
      </c>
      <c r="H2695" s="2">
        <f>'Moving Avg'!G2695</f>
        <v>8.4454000000000011</v>
      </c>
      <c r="I2695" s="2">
        <f>'Moving Avg'!H2695</f>
        <v>7.8354099999999969</v>
      </c>
      <c r="J2695" s="6" t="str">
        <f>OBV!F2695</f>
        <v>BEARISH</v>
      </c>
      <c r="K2695" s="6" t="str">
        <f>OBV!G2695</f>
        <v>WEAK</v>
      </c>
      <c r="L2695" s="6" t="str">
        <f>OBV!H2695</f>
        <v>BEARISH DIVERGENCE</v>
      </c>
    </row>
    <row r="2696" spans="1:12" ht="13.5" x14ac:dyDescent="0.35">
      <c r="A2696" s="3">
        <f>RSI!A2696</f>
        <v>45933</v>
      </c>
      <c r="B2696" s="4">
        <f>RSI!B2696</f>
        <v>8.65</v>
      </c>
      <c r="C2696" s="2">
        <f>RSI!I2696</f>
        <v>47.992797777615472</v>
      </c>
      <c r="D2696" s="2">
        <f>MACD!E2696</f>
        <v>7.5085821224236682E-2</v>
      </c>
      <c r="E2696" s="2">
        <f>MACD!F2696</f>
        <v>5.1101492757687786E-2</v>
      </c>
      <c r="F2696" s="2">
        <f>'Moving Avg'!D2696</f>
        <v>8.766</v>
      </c>
      <c r="G2696" s="2">
        <f>'Moving Avg'!F2696</f>
        <v>8.8015000000000008</v>
      </c>
      <c r="H2696" s="2">
        <f>'Moving Avg'!G2696</f>
        <v>8.4584000000000028</v>
      </c>
      <c r="I2696" s="2">
        <f>'Moving Avg'!H2696</f>
        <v>7.8412864999999989</v>
      </c>
      <c r="J2696" s="6" t="str">
        <f>OBV!F2696</f>
        <v>BEARISH</v>
      </c>
      <c r="K2696" s="6" t="str">
        <f>OBV!G2696</f>
        <v>WEAK</v>
      </c>
      <c r="L2696" s="6" t="str">
        <f>OBV!H2696</f>
        <v>CONFIRMED BEARISH</v>
      </c>
    </row>
    <row r="2697" spans="1:12" ht="13.5" x14ac:dyDescent="0.35">
      <c r="A2697" s="3">
        <f>RSI!A2697</f>
        <v>45936</v>
      </c>
      <c r="B2697" s="4">
        <f>RSI!B2697</f>
        <v>8.48</v>
      </c>
      <c r="C2697" s="2">
        <f>RSI!I2697</f>
        <v>39.497503606353987</v>
      </c>
      <c r="D2697" s="2">
        <f>MACD!E2697</f>
        <v>9.4555695446119969E-2</v>
      </c>
      <c r="E2697" s="2">
        <f>MACD!F2697</f>
        <v>5.9792333295374228E-2</v>
      </c>
      <c r="F2697" s="2">
        <f>'Moving Avg'!D2697</f>
        <v>8.7039999999999988</v>
      </c>
      <c r="G2697" s="2">
        <f>'Moving Avg'!F2697</f>
        <v>8.782</v>
      </c>
      <c r="H2697" s="2">
        <f>'Moving Avg'!G2697</f>
        <v>8.4650000000000034</v>
      </c>
      <c r="I2697" s="2">
        <f>'Moving Avg'!H2697</f>
        <v>7.8463129999999977</v>
      </c>
      <c r="J2697" s="6" t="str">
        <f>OBV!F2697</f>
        <v>BEARISH</v>
      </c>
      <c r="K2697" s="6" t="str">
        <f>OBV!G2697</f>
        <v>WEAK</v>
      </c>
      <c r="L2697" s="6" t="str">
        <f>OBV!H2697</f>
        <v>CONFIRMED BEARISH</v>
      </c>
    </row>
    <row r="2698" spans="1:12" ht="13.5" x14ac:dyDescent="0.35">
      <c r="A2698" s="3">
        <f>RSI!A2698</f>
        <v>45937</v>
      </c>
      <c r="B2698" s="4">
        <f>RSI!B2698</f>
        <v>8.5</v>
      </c>
      <c r="C2698" s="2">
        <f>RSI!I2698</f>
        <v>40.824620457191457</v>
      </c>
      <c r="D2698" s="2">
        <f>MACD!E2698</f>
        <v>0.11232205621316638</v>
      </c>
      <c r="E2698" s="2">
        <f>MACD!F2698</f>
        <v>7.0298277878932669E-2</v>
      </c>
      <c r="F2698" s="2">
        <f>'Moving Avg'!D2698</f>
        <v>8.6460000000000008</v>
      </c>
      <c r="G2698" s="2">
        <f>'Moving Avg'!F2698</f>
        <v>8.7635000000000005</v>
      </c>
      <c r="H2698" s="2">
        <f>'Moving Avg'!G2698</f>
        <v>8.4720000000000031</v>
      </c>
      <c r="I2698" s="2">
        <f>'Moving Avg'!H2698</f>
        <v>7.8513924999999984</v>
      </c>
      <c r="J2698" s="6" t="str">
        <f>OBV!F2698</f>
        <v>BEARISH</v>
      </c>
      <c r="K2698" s="6" t="str">
        <f>OBV!G2698</f>
        <v>WEAK</v>
      </c>
      <c r="L2698" s="6" t="str">
        <f>OBV!H2698</f>
        <v>CONFIRMED BEARISH</v>
      </c>
    </row>
    <row r="2699" spans="1:12" ht="13.5" x14ac:dyDescent="0.35">
      <c r="A2699" s="3">
        <f>RSI!A2699</f>
        <v>45938</v>
      </c>
      <c r="B2699" s="4">
        <f>RSI!B2699</f>
        <v>8.6</v>
      </c>
      <c r="C2699" s="2">
        <f>RSI!I2699</f>
        <v>47.075579691451843</v>
      </c>
      <c r="D2699" s="2">
        <f>MACD!E2699</f>
        <v>0.10404986529033167</v>
      </c>
      <c r="E2699" s="2">
        <f>MACD!F2699</f>
        <v>7.7048595361212474E-2</v>
      </c>
      <c r="F2699" s="2">
        <f>'Moving Avg'!D2699</f>
        <v>8.6060000000000016</v>
      </c>
      <c r="G2699" s="2">
        <f>'Moving Avg'!F2699</f>
        <v>8.75</v>
      </c>
      <c r="H2699" s="2">
        <f>'Moving Avg'!G2699</f>
        <v>8.4810000000000016</v>
      </c>
      <c r="I2699" s="2">
        <f>'Moving Avg'!H2699</f>
        <v>7.8567364999999976</v>
      </c>
      <c r="J2699" s="6" t="str">
        <f>OBV!F2699</f>
        <v>BEARISH</v>
      </c>
      <c r="K2699" s="6" t="str">
        <f>OBV!G2699</f>
        <v>WEAK</v>
      </c>
      <c r="L2699" s="6" t="str">
        <f>OBV!H2699</f>
        <v>CONFIRMED BEARISH</v>
      </c>
    </row>
    <row r="2700" spans="1:12" ht="13.5" x14ac:dyDescent="0.35">
      <c r="A2700" s="3">
        <f>RSI!A2700</f>
        <v>45939</v>
      </c>
      <c r="B2700" s="4">
        <f>RSI!B2700</f>
        <v>8.6</v>
      </c>
      <c r="C2700" s="2">
        <f>RSI!I2700</f>
        <v>47.075579691451843</v>
      </c>
      <c r="D2700" s="2">
        <f>MACD!E2700</f>
        <v>0.11125484544719555</v>
      </c>
      <c r="E2700" s="2">
        <f>MACD!F2700</f>
        <v>8.38898453784091E-2</v>
      </c>
      <c r="F2700" s="2">
        <f>'Moving Avg'!D2700</f>
        <v>8.5660000000000007</v>
      </c>
      <c r="G2700" s="2">
        <f>'Moving Avg'!F2700</f>
        <v>8.7364999999999977</v>
      </c>
      <c r="H2700" s="2">
        <f>'Moving Avg'!G2700</f>
        <v>8.4900000000000038</v>
      </c>
      <c r="I2700" s="2">
        <f>'Moving Avg'!H2700</f>
        <v>7.8620804999999976</v>
      </c>
      <c r="J2700" s="6" t="str">
        <f>OBV!F2700</f>
        <v>BEARISH</v>
      </c>
      <c r="K2700" s="6" t="str">
        <f>OBV!G2700</f>
        <v>WEAK</v>
      </c>
      <c r="L2700" s="6" t="str">
        <f>OBV!H2700</f>
        <v>CONFIRMED BEARISH</v>
      </c>
    </row>
    <row r="2701" spans="1:12" ht="13.5" x14ac:dyDescent="0.35">
      <c r="A2701" s="3">
        <f>RSI!A2701</f>
        <v>45940</v>
      </c>
      <c r="B2701" s="4">
        <f>RSI!B2701</f>
        <v>8.4600000000000009</v>
      </c>
      <c r="C2701" s="2">
        <f>RSI!I2701</f>
        <v>40.183493392074588</v>
      </c>
      <c r="D2701" s="2">
        <f>MACD!E2701</f>
        <v>0.12959202539405723</v>
      </c>
      <c r="E2701" s="2">
        <f>MACD!F2701</f>
        <v>9.3030281381538737E-2</v>
      </c>
      <c r="F2701" s="2">
        <f>'Moving Avg'!D2701</f>
        <v>8.5280000000000005</v>
      </c>
      <c r="G2701" s="2">
        <f>'Moving Avg'!F2701</f>
        <v>8.7159999999999975</v>
      </c>
      <c r="H2701" s="2">
        <f>'Moving Avg'!G2701</f>
        <v>8.4962000000000018</v>
      </c>
      <c r="I2701" s="2">
        <f>'Moving Avg'!H2701</f>
        <v>7.8667244999999983</v>
      </c>
      <c r="J2701" s="6" t="str">
        <f>OBV!F2701</f>
        <v>BEARISH</v>
      </c>
      <c r="K2701" s="6" t="str">
        <f>OBV!G2701</f>
        <v>WEAK</v>
      </c>
      <c r="L2701" s="6" t="str">
        <f>OBV!H2701</f>
        <v>CONFIRMED BEARISH</v>
      </c>
    </row>
    <row r="2702" spans="1:12" ht="13.5" x14ac:dyDescent="0.35">
      <c r="A2702" s="3">
        <f>RSI!A2702</f>
        <v>45943</v>
      </c>
      <c r="B2702" s="4">
        <f>RSI!B2702</f>
        <v>8.75</v>
      </c>
      <c r="C2702" s="2">
        <f>RSI!I2702</f>
        <v>54.909748853257135</v>
      </c>
      <c r="D2702" s="2">
        <f>MACD!E2702</f>
        <v>0.12476113190064098</v>
      </c>
      <c r="E2702" s="2">
        <f>MACD!F2702</f>
        <v>9.9376451485359188E-2</v>
      </c>
      <c r="F2702" s="2">
        <f>'Moving Avg'!D2702</f>
        <v>8.5820000000000007</v>
      </c>
      <c r="G2702" s="2">
        <f>'Moving Avg'!F2702</f>
        <v>8.7099999999999973</v>
      </c>
      <c r="H2702" s="2">
        <f>'Moving Avg'!G2702</f>
        <v>8.5082000000000022</v>
      </c>
      <c r="I2702" s="2">
        <f>'Moving Avg'!H2702</f>
        <v>7.8732889999999971</v>
      </c>
      <c r="J2702" s="6" t="str">
        <f>OBV!F2702</f>
        <v>BULLISH</v>
      </c>
      <c r="K2702" s="6" t="str">
        <f>OBV!G2702</f>
        <v>NEUTRAL</v>
      </c>
      <c r="L2702" s="6" t="str">
        <f>OBV!H2702</f>
        <v>CONFIRMED BULLISH</v>
      </c>
    </row>
    <row r="2703" spans="1:12" ht="13.5" x14ac:dyDescent="0.35">
      <c r="A2703" s="3">
        <f>RSI!A2703</f>
        <v>45944</v>
      </c>
      <c r="B2703" s="4">
        <f>RSI!B2703</f>
        <v>8.92</v>
      </c>
      <c r="C2703" s="2">
        <f>RSI!I2703</f>
        <v>60.975012258497706</v>
      </c>
      <c r="D2703" s="2">
        <f>MACD!E2703</f>
        <v>0.10741771241832687</v>
      </c>
      <c r="E2703" s="2">
        <f>MACD!F2703</f>
        <v>0.10098470367195274</v>
      </c>
      <c r="F2703" s="2">
        <f>'Moving Avg'!D2703</f>
        <v>8.6660000000000004</v>
      </c>
      <c r="G2703" s="2">
        <f>'Moving Avg'!F2703</f>
        <v>8.7134999999999998</v>
      </c>
      <c r="H2703" s="2">
        <f>'Moving Avg'!G2703</f>
        <v>8.526600000000002</v>
      </c>
      <c r="I2703" s="2">
        <f>'Moving Avg'!H2703</f>
        <v>7.8804684999999974</v>
      </c>
      <c r="J2703" s="6" t="str">
        <f>OBV!F2703</f>
        <v>BULLISH</v>
      </c>
      <c r="K2703" s="6" t="str">
        <f>OBV!G2703</f>
        <v>STRONG</v>
      </c>
      <c r="L2703" s="6" t="str">
        <f>OBV!H2703</f>
        <v>CONFIRMED BULLISH</v>
      </c>
    </row>
    <row r="2704" spans="1:12" ht="13.5" x14ac:dyDescent="0.35">
      <c r="A2704" s="3">
        <f>RSI!A2704</f>
        <v>45946</v>
      </c>
      <c r="B2704" s="4">
        <f>RSI!B2704</f>
        <v>9</v>
      </c>
      <c r="C2704" s="2">
        <f>RSI!I2704</f>
        <v>63.465561850959958</v>
      </c>
      <c r="D2704" s="2">
        <f>MACD!E2704</f>
        <v>8.6736483907474238E-2</v>
      </c>
      <c r="E2704" s="2">
        <f>MACD!F2704</f>
        <v>9.8135059719057047E-2</v>
      </c>
      <c r="F2704" s="2">
        <f>'Moving Avg'!D2704</f>
        <v>8.7460000000000004</v>
      </c>
      <c r="G2704" s="2">
        <f>'Moving Avg'!F2704</f>
        <v>8.7210000000000001</v>
      </c>
      <c r="H2704" s="2">
        <f>'Moving Avg'!G2704</f>
        <v>8.5440000000000005</v>
      </c>
      <c r="I2704" s="2">
        <f>'Moving Avg'!H2704</f>
        <v>7.8880479999999977</v>
      </c>
      <c r="J2704" s="6" t="str">
        <f>OBV!F2704</f>
        <v>BULLISH</v>
      </c>
      <c r="K2704" s="6" t="str">
        <f>OBV!G2704</f>
        <v>STRONG</v>
      </c>
      <c r="L2704" s="6" t="str">
        <f>OBV!H2704</f>
        <v>CONFIRMED BULLISH</v>
      </c>
    </row>
    <row r="2705" spans="1:12" ht="13.5" x14ac:dyDescent="0.35">
      <c r="A2705" s="3">
        <f>RSI!A2705</f>
        <v>45947</v>
      </c>
      <c r="B2705" s="4">
        <f>RSI!B2705</f>
        <v>9</v>
      </c>
      <c r="C2705" s="2">
        <f>RSI!I2705</f>
        <v>63.465561850959958</v>
      </c>
      <c r="D2705" s="2">
        <f>MACD!E2705</f>
        <v>6.7265589958429572E-2</v>
      </c>
      <c r="E2705" s="2">
        <f>MACD!F2705</f>
        <v>9.1961165766931557E-2</v>
      </c>
      <c r="F2705" s="2">
        <f>'Moving Avg'!D2705</f>
        <v>8.8260000000000005</v>
      </c>
      <c r="G2705" s="2">
        <f>'Moving Avg'!F2705</f>
        <v>8.7309999999999999</v>
      </c>
      <c r="H2705" s="2">
        <f>'Moving Avg'!G2705</f>
        <v>8.5614000000000026</v>
      </c>
      <c r="I2705" s="2">
        <f>'Moving Avg'!H2705</f>
        <v>7.8953919999999975</v>
      </c>
      <c r="J2705" s="6" t="str">
        <f>OBV!F2705</f>
        <v>NEUTRAL</v>
      </c>
      <c r="K2705" s="6" t="e">
        <f>OBV!G2705</f>
        <v>#DIV/0!</v>
      </c>
      <c r="L2705" s="6" t="str">
        <f>OBV!H2705</f>
        <v>NEUTRAL</v>
      </c>
    </row>
    <row r="2706" spans="1:12" ht="13.5" x14ac:dyDescent="0.35">
      <c r="A2706" s="3">
        <f>RSI!A2706</f>
        <v>45950</v>
      </c>
      <c r="B2706" s="4">
        <f>RSI!B2706</f>
        <v>8.98</v>
      </c>
      <c r="C2706" s="2">
        <f>RSI!I2706</f>
        <v>62.312540753921418</v>
      </c>
      <c r="D2706" s="2">
        <f>MACD!E2706</f>
        <v>2.7369412762357825E-2</v>
      </c>
      <c r="E2706" s="2">
        <f>MACD!F2706</f>
        <v>7.9042815166016814E-2</v>
      </c>
      <c r="F2706" s="2">
        <f>'Moving Avg'!D2706</f>
        <v>8.9300000000000015</v>
      </c>
      <c r="G2706" s="2">
        <f>'Moving Avg'!F2706</f>
        <v>8.7484999999999982</v>
      </c>
      <c r="H2706" s="2">
        <f>'Moving Avg'!G2706</f>
        <v>8.578400000000002</v>
      </c>
      <c r="I2706" s="2">
        <f>'Moving Avg'!H2706</f>
        <v>7.9026359999999976</v>
      </c>
      <c r="J2706" s="6" t="str">
        <f>OBV!F2706</f>
        <v>BULLISH</v>
      </c>
      <c r="K2706" s="6" t="str">
        <f>OBV!G2706</f>
        <v>STRONG</v>
      </c>
      <c r="L2706" s="6" t="str">
        <f>OBV!H2706</f>
        <v>CONFIRMED BULLISH</v>
      </c>
    </row>
  </sheetData>
  <conditionalFormatting sqref="J1:J1048576">
    <cfRule type="containsText" dxfId="19" priority="1" operator="containsText" text="bearish">
      <formula>NOT(ISERROR(SEARCH("bearish",J1)))</formula>
    </cfRule>
    <cfRule type="containsText" dxfId="18" priority="2" operator="containsText" text="bullish">
      <formula>NOT(ISERROR(SEARCH("bullish",J1)))</formula>
    </cfRule>
    <cfRule type="containsText" dxfId="17" priority="7" stopIfTrue="1" operator="containsText" text="Bullish">
      <formula>NOT(ISERROR(SEARCH("Bullish",J1)))</formula>
    </cfRule>
  </conditionalFormatting>
  <conditionalFormatting sqref="K1:K1048576">
    <cfRule type="containsText" dxfId="16" priority="5" stopIfTrue="1" operator="containsText" text="strong">
      <formula>NOT(ISERROR(SEARCH("strong",K1)))</formula>
    </cfRule>
    <cfRule type="containsText" dxfId="15" priority="6" stopIfTrue="1" operator="containsText" text="weak">
      <formula>NOT(ISERROR(SEARCH("weak",K1)))</formula>
    </cfRule>
  </conditionalFormatting>
  <conditionalFormatting sqref="L1:L1048576">
    <cfRule type="containsText" dxfId="14" priority="3" stopIfTrue="1" operator="containsText" text="confirmed bullish">
      <formula>NOT(ISERROR(SEARCH("confirmed bullish",L1)))</formula>
    </cfRule>
    <cfRule type="containsText" dxfId="13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277-F0A4-4354-AD6D-14ACC325CAE4}">
  <dimension ref="A1:V2706"/>
  <sheetViews>
    <sheetView topLeftCell="K2657" workbookViewId="0">
      <selection activeCell="A2706" sqref="A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  <col min="13" max="13" width="17.6328125" customWidth="1"/>
    <col min="14" max="14" width="15.6328125" customWidth="1"/>
    <col min="15" max="15" width="14.08984375" customWidth="1"/>
    <col min="16" max="16" width="16.54296875" customWidth="1"/>
    <col min="17" max="17" width="18.1796875" customWidth="1"/>
    <col min="18" max="18" width="16" customWidth="1"/>
    <col min="19" max="19" width="19" customWidth="1"/>
    <col min="20" max="20" width="18" customWidth="1"/>
    <col min="21" max="21" width="17.6328125" customWidth="1"/>
    <col min="22" max="22" width="16.54296875" customWidth="1"/>
  </cols>
  <sheetData>
    <row r="1" spans="1:2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  <c r="M1" s="7" t="s">
        <v>46</v>
      </c>
      <c r="N1" s="7" t="s">
        <v>47</v>
      </c>
      <c r="O1" s="7" t="s">
        <v>48</v>
      </c>
      <c r="P1" s="7" t="s">
        <v>49</v>
      </c>
      <c r="Q1" s="7" t="s">
        <v>50</v>
      </c>
      <c r="R1" s="7" t="s">
        <v>51</v>
      </c>
      <c r="S1" s="7" t="s">
        <v>52</v>
      </c>
      <c r="T1" s="7" t="s">
        <v>53</v>
      </c>
      <c r="U1" s="7" t="s">
        <v>54</v>
      </c>
      <c r="V1" s="7" t="s">
        <v>55</v>
      </c>
    </row>
    <row r="2" spans="1:22" ht="13.5" x14ac:dyDescent="0.25">
      <c r="A2" s="3">
        <f>RSI!A2</f>
        <v>42006</v>
      </c>
      <c r="B2" s="2">
        <f>RSI!B2</f>
        <v>5.6351000000000004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  <c r="M2" s="8">
        <f t="shared" ref="M2:M65" si="0">IF(C2&lt;30,50, IF(C2&gt;70, 0, 25))</f>
        <v>50</v>
      </c>
      <c r="N2" s="8">
        <f t="shared" ref="N2:N65" si="1">IF(E2-D2&gt;0.02, 100, IF(E2-D2&lt;0,0,45))</f>
        <v>45</v>
      </c>
      <c r="O2" s="8">
        <f t="shared" ref="O2:O65" si="2">IF(F2-I2&gt;10,100,IF(F2-I2&gt;5,75, IF(F2-I2&gt;0,50,0)))</f>
        <v>0</v>
      </c>
      <c r="P2" s="8">
        <f t="shared" ref="P2:P65" si="3">IF(L2="confirmed bullish", 34, IF(L2="bullish divergence",17, 0))+IF(J2="bullish",33,IF(J2="bearish",0,16.5))+IF(K2="strong",33,IF(K2="weak",0,16.5))</f>
        <v>33</v>
      </c>
      <c r="Q2" s="9">
        <f>0.35*M2+N2*0.35+O2*0.15+P2*0.15</f>
        <v>38.200000000000003</v>
      </c>
      <c r="R2" s="9">
        <f>M2*0.2+N2*0.2+O2*0.35+P2*0.25</f>
        <v>27.25</v>
      </c>
      <c r="S2" s="9">
        <f>M2*0.15+N2*0.15+O2*0.25+P2*0.45</f>
        <v>29.1</v>
      </c>
      <c r="T2" s="9">
        <f>0.25*SUM(M2:P2)</f>
        <v>32</v>
      </c>
      <c r="U2" s="8">
        <f>SUM(Q2:S2)/3</f>
        <v>31.516666666666669</v>
      </c>
      <c r="V2" s="8">
        <f>SUM(Q2:T2)/4</f>
        <v>31.637500000000003</v>
      </c>
    </row>
    <row r="3" spans="1:22" ht="13.5" x14ac:dyDescent="0.25">
      <c r="A3" s="3">
        <f>RSI!A3</f>
        <v>42009</v>
      </c>
      <c r="B3" s="2">
        <f>RSI!B3</f>
        <v>5.5133000000000001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  <c r="M3" s="8">
        <f t="shared" si="0"/>
        <v>50</v>
      </c>
      <c r="N3" s="8">
        <f t="shared" si="1"/>
        <v>45</v>
      </c>
      <c r="O3" s="8">
        <f t="shared" si="2"/>
        <v>0</v>
      </c>
      <c r="P3" s="8">
        <f t="shared" si="3"/>
        <v>33</v>
      </c>
      <c r="Q3" s="9">
        <f t="shared" ref="Q3:Q66" si="4">0.35*M3+N3*0.35+O3*0.15+P3*0.15</f>
        <v>38.200000000000003</v>
      </c>
      <c r="R3" s="9">
        <f t="shared" ref="R3:R66" si="5">M3*0.2+N3*0.2+O3*0.35+P3*0.25</f>
        <v>27.25</v>
      </c>
      <c r="S3" s="9">
        <f t="shared" ref="S3:S66" si="6">M3*0.15+N3*0.15+O3*0.25+P3*0.45</f>
        <v>29.1</v>
      </c>
      <c r="T3" s="9">
        <f t="shared" ref="T3:T66" si="7">0.25*SUM(M3:P3)</f>
        <v>32</v>
      </c>
      <c r="U3" s="8">
        <f t="shared" ref="U3:U66" si="8">SUM(Q3:S3)/3</f>
        <v>31.516666666666669</v>
      </c>
      <c r="V3" s="8">
        <f t="shared" ref="V3:V66" si="9">SUM(Q3:T3)/4</f>
        <v>31.637500000000003</v>
      </c>
    </row>
    <row r="4" spans="1:22" ht="13.5" x14ac:dyDescent="0.25">
      <c r="A4" s="3">
        <f>RSI!A4</f>
        <v>42010</v>
      </c>
      <c r="B4" s="2">
        <f>RSI!B4</f>
        <v>5.4413999999999998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  <c r="M4" s="8">
        <f t="shared" si="0"/>
        <v>50</v>
      </c>
      <c r="N4" s="8">
        <f t="shared" si="1"/>
        <v>45</v>
      </c>
      <c r="O4" s="8">
        <f t="shared" si="2"/>
        <v>0</v>
      </c>
      <c r="P4" s="8">
        <f t="shared" si="3"/>
        <v>33</v>
      </c>
      <c r="Q4" s="9">
        <f t="shared" si="4"/>
        <v>38.200000000000003</v>
      </c>
      <c r="R4" s="9">
        <f t="shared" si="5"/>
        <v>27.25</v>
      </c>
      <c r="S4" s="9">
        <f t="shared" si="6"/>
        <v>29.1</v>
      </c>
      <c r="T4" s="9">
        <f t="shared" si="7"/>
        <v>32</v>
      </c>
      <c r="U4" s="8">
        <f t="shared" si="8"/>
        <v>31.516666666666669</v>
      </c>
      <c r="V4" s="8">
        <f t="shared" si="9"/>
        <v>31.637500000000003</v>
      </c>
    </row>
    <row r="5" spans="1:22" ht="13.5" x14ac:dyDescent="0.25">
      <c r="A5" s="3">
        <f>RSI!A5</f>
        <v>42011</v>
      </c>
      <c r="B5" s="2">
        <f>RSI!B5</f>
        <v>5.4025999999999996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5.4981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  <c r="M5" s="8">
        <f t="shared" si="0"/>
        <v>50</v>
      </c>
      <c r="N5" s="8">
        <f t="shared" si="1"/>
        <v>45</v>
      </c>
      <c r="O5" s="8">
        <f t="shared" si="2"/>
        <v>75</v>
      </c>
      <c r="P5" s="8">
        <f t="shared" si="3"/>
        <v>33</v>
      </c>
      <c r="Q5" s="9">
        <f t="shared" si="4"/>
        <v>49.45</v>
      </c>
      <c r="R5" s="9">
        <f t="shared" si="5"/>
        <v>53.5</v>
      </c>
      <c r="S5" s="9">
        <f t="shared" si="6"/>
        <v>47.85</v>
      </c>
      <c r="T5" s="9">
        <f t="shared" si="7"/>
        <v>50.75</v>
      </c>
      <c r="U5" s="8">
        <f t="shared" si="8"/>
        <v>50.266666666666673</v>
      </c>
      <c r="V5" s="8">
        <f t="shared" si="9"/>
        <v>50.387500000000003</v>
      </c>
    </row>
    <row r="6" spans="1:22" ht="13.5" x14ac:dyDescent="0.25">
      <c r="A6" s="3">
        <f>RSI!A6</f>
        <v>42012</v>
      </c>
      <c r="B6" s="2">
        <f>RSI!B6</f>
        <v>5.3971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5.4779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  <c r="M6" s="8">
        <f t="shared" si="0"/>
        <v>50</v>
      </c>
      <c r="N6" s="8">
        <f t="shared" si="1"/>
        <v>45</v>
      </c>
      <c r="O6" s="8">
        <f t="shared" si="2"/>
        <v>75</v>
      </c>
      <c r="P6" s="8">
        <f t="shared" si="3"/>
        <v>33</v>
      </c>
      <c r="Q6" s="9">
        <f t="shared" si="4"/>
        <v>49.45</v>
      </c>
      <c r="R6" s="9">
        <f t="shared" si="5"/>
        <v>53.5</v>
      </c>
      <c r="S6" s="9">
        <f t="shared" si="6"/>
        <v>47.85</v>
      </c>
      <c r="T6" s="9">
        <f t="shared" si="7"/>
        <v>50.75</v>
      </c>
      <c r="U6" s="8">
        <f t="shared" si="8"/>
        <v>50.266666666666673</v>
      </c>
      <c r="V6" s="8">
        <f t="shared" si="9"/>
        <v>50.387500000000003</v>
      </c>
    </row>
    <row r="7" spans="1:22" ht="13.5" x14ac:dyDescent="0.25">
      <c r="A7" s="3">
        <f>RSI!A7</f>
        <v>42013</v>
      </c>
      <c r="B7" s="2">
        <f>RSI!B7</f>
        <v>5.2476000000000003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5.4003999999999994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BEARISH</v>
      </c>
      <c r="K7" s="6" t="str">
        <f>OBV!G7</f>
        <v>WEAK</v>
      </c>
      <c r="L7" s="6" t="str">
        <f>OBV!H7</f>
        <v>CONFIRMED BEARISH</v>
      </c>
      <c r="M7" s="8">
        <f t="shared" si="0"/>
        <v>50</v>
      </c>
      <c r="N7" s="8">
        <f t="shared" si="1"/>
        <v>45</v>
      </c>
      <c r="O7" s="8">
        <f t="shared" si="2"/>
        <v>75</v>
      </c>
      <c r="P7" s="8">
        <f t="shared" si="3"/>
        <v>0</v>
      </c>
      <c r="Q7" s="9">
        <f t="shared" si="4"/>
        <v>44.5</v>
      </c>
      <c r="R7" s="9">
        <f t="shared" si="5"/>
        <v>45.25</v>
      </c>
      <c r="S7" s="9">
        <f t="shared" si="6"/>
        <v>33</v>
      </c>
      <c r="T7" s="9">
        <f t="shared" si="7"/>
        <v>42.5</v>
      </c>
      <c r="U7" s="8">
        <f t="shared" si="8"/>
        <v>40.916666666666664</v>
      </c>
      <c r="V7" s="8">
        <f t="shared" si="9"/>
        <v>41.3125</v>
      </c>
    </row>
    <row r="8" spans="1:22" ht="13.5" x14ac:dyDescent="0.25">
      <c r="A8" s="3">
        <f>RSI!A8</f>
        <v>42016</v>
      </c>
      <c r="B8" s="2">
        <f>RSI!B8</f>
        <v>5.4137000000000004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5.3804800000000004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BEARISH</v>
      </c>
      <c r="K8" s="6" t="str">
        <f>OBV!G8</f>
        <v>WEAK</v>
      </c>
      <c r="L8" s="6" t="str">
        <f>OBV!H8</f>
        <v>CONFIRMED BEARISH</v>
      </c>
      <c r="M8" s="8">
        <f t="shared" si="0"/>
        <v>50</v>
      </c>
      <c r="N8" s="8">
        <f t="shared" si="1"/>
        <v>45</v>
      </c>
      <c r="O8" s="8">
        <f t="shared" si="2"/>
        <v>75</v>
      </c>
      <c r="P8" s="8">
        <f t="shared" si="3"/>
        <v>0</v>
      </c>
      <c r="Q8" s="9">
        <f t="shared" si="4"/>
        <v>44.5</v>
      </c>
      <c r="R8" s="9">
        <f t="shared" si="5"/>
        <v>45.25</v>
      </c>
      <c r="S8" s="9">
        <f t="shared" si="6"/>
        <v>33</v>
      </c>
      <c r="T8" s="9">
        <f t="shared" si="7"/>
        <v>42.5</v>
      </c>
      <c r="U8" s="8">
        <f t="shared" si="8"/>
        <v>40.916666666666664</v>
      </c>
      <c r="V8" s="8">
        <f t="shared" si="9"/>
        <v>41.3125</v>
      </c>
    </row>
    <row r="9" spans="1:22" ht="13.5" x14ac:dyDescent="0.25">
      <c r="A9" s="3">
        <f>RSI!A9</f>
        <v>42017</v>
      </c>
      <c r="B9" s="2">
        <f>RSI!B9</f>
        <v>5.3140999999999998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5.3550199999999997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BEARISH</v>
      </c>
      <c r="K9" s="6" t="str">
        <f>OBV!G9</f>
        <v>WEAK</v>
      </c>
      <c r="L9" s="6" t="str">
        <f>OBV!H9</f>
        <v>CONFIRMED BEARISH</v>
      </c>
      <c r="M9" s="8">
        <f t="shared" si="0"/>
        <v>50</v>
      </c>
      <c r="N9" s="8">
        <f t="shared" si="1"/>
        <v>45</v>
      </c>
      <c r="O9" s="8">
        <f t="shared" si="2"/>
        <v>75</v>
      </c>
      <c r="P9" s="8">
        <f t="shared" si="3"/>
        <v>0</v>
      </c>
      <c r="Q9" s="9">
        <f t="shared" si="4"/>
        <v>44.5</v>
      </c>
      <c r="R9" s="9">
        <f t="shared" si="5"/>
        <v>45.25</v>
      </c>
      <c r="S9" s="9">
        <f t="shared" si="6"/>
        <v>33</v>
      </c>
      <c r="T9" s="9">
        <f t="shared" si="7"/>
        <v>42.5</v>
      </c>
      <c r="U9" s="8">
        <f t="shared" si="8"/>
        <v>40.916666666666664</v>
      </c>
      <c r="V9" s="8">
        <f t="shared" si="9"/>
        <v>41.3125</v>
      </c>
    </row>
    <row r="10" spans="1:22" ht="13.5" x14ac:dyDescent="0.25">
      <c r="A10" s="3">
        <f>RSI!A10</f>
        <v>42019</v>
      </c>
      <c r="B10" s="2">
        <f>RSI!B10</f>
        <v>5.3693999999999997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5.3483799999999997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BEARISH</v>
      </c>
      <c r="K10" s="6" t="str">
        <f>OBV!G10</f>
        <v>WEAK</v>
      </c>
      <c r="L10" s="6" t="str">
        <f>OBV!H10</f>
        <v>CONFIRMED BEARISH</v>
      </c>
      <c r="M10" s="8">
        <f t="shared" si="0"/>
        <v>50</v>
      </c>
      <c r="N10" s="8">
        <f t="shared" si="1"/>
        <v>45</v>
      </c>
      <c r="O10" s="8">
        <f t="shared" si="2"/>
        <v>75</v>
      </c>
      <c r="P10" s="8">
        <f t="shared" si="3"/>
        <v>0</v>
      </c>
      <c r="Q10" s="9">
        <f t="shared" si="4"/>
        <v>44.5</v>
      </c>
      <c r="R10" s="9">
        <f t="shared" si="5"/>
        <v>45.25</v>
      </c>
      <c r="S10" s="9">
        <f t="shared" si="6"/>
        <v>33</v>
      </c>
      <c r="T10" s="9">
        <f t="shared" si="7"/>
        <v>42.5</v>
      </c>
      <c r="U10" s="8">
        <f t="shared" si="8"/>
        <v>40.916666666666664</v>
      </c>
      <c r="V10" s="8">
        <f t="shared" si="9"/>
        <v>41.3125</v>
      </c>
    </row>
    <row r="11" spans="1:22" ht="13.5" x14ac:dyDescent="0.25">
      <c r="A11" s="3">
        <f>RSI!A11</f>
        <v>42020</v>
      </c>
      <c r="B11" s="2">
        <f>RSI!B11</f>
        <v>5.2587000000000002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5.3207000000000004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BEARISH</v>
      </c>
      <c r="K11" s="6" t="str">
        <f>OBV!G11</f>
        <v>STRONG</v>
      </c>
      <c r="L11" s="6" t="str">
        <f>OBV!H11</f>
        <v>CONFIRMED BEARISH</v>
      </c>
      <c r="M11" s="8">
        <f t="shared" si="0"/>
        <v>50</v>
      </c>
      <c r="N11" s="8">
        <f t="shared" si="1"/>
        <v>45</v>
      </c>
      <c r="O11" s="8">
        <f t="shared" si="2"/>
        <v>75</v>
      </c>
      <c r="P11" s="8">
        <f t="shared" si="3"/>
        <v>33</v>
      </c>
      <c r="Q11" s="9">
        <f t="shared" si="4"/>
        <v>49.45</v>
      </c>
      <c r="R11" s="9">
        <f t="shared" si="5"/>
        <v>53.5</v>
      </c>
      <c r="S11" s="9">
        <f t="shared" si="6"/>
        <v>47.85</v>
      </c>
      <c r="T11" s="9">
        <f t="shared" si="7"/>
        <v>50.75</v>
      </c>
      <c r="U11" s="8">
        <f t="shared" si="8"/>
        <v>50.266666666666673</v>
      </c>
      <c r="V11" s="8">
        <f t="shared" si="9"/>
        <v>50.387500000000003</v>
      </c>
    </row>
    <row r="12" spans="1:22" ht="13.5" x14ac:dyDescent="0.25">
      <c r="A12" s="3">
        <f>RSI!A12</f>
        <v>42023</v>
      </c>
      <c r="B12" s="2">
        <f>RSI!B12</f>
        <v>5.2587000000000002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5.3229200000000008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BEARISH</v>
      </c>
      <c r="K12" s="6" t="str">
        <f>OBV!G12</f>
        <v>STRONG</v>
      </c>
      <c r="L12" s="6" t="str">
        <f>OBV!H12</f>
        <v>BEARISH DIVERGENCE</v>
      </c>
      <c r="M12" s="8">
        <f t="shared" si="0"/>
        <v>50</v>
      </c>
      <c r="N12" s="8">
        <f t="shared" si="1"/>
        <v>45</v>
      </c>
      <c r="O12" s="8">
        <f t="shared" si="2"/>
        <v>75</v>
      </c>
      <c r="P12" s="8">
        <f t="shared" si="3"/>
        <v>33</v>
      </c>
      <c r="Q12" s="9">
        <f t="shared" si="4"/>
        <v>49.45</v>
      </c>
      <c r="R12" s="9">
        <f t="shared" si="5"/>
        <v>53.5</v>
      </c>
      <c r="S12" s="9">
        <f t="shared" si="6"/>
        <v>47.85</v>
      </c>
      <c r="T12" s="9">
        <f t="shared" si="7"/>
        <v>50.75</v>
      </c>
      <c r="U12" s="8">
        <f t="shared" si="8"/>
        <v>50.266666666666673</v>
      </c>
      <c r="V12" s="8">
        <f t="shared" si="9"/>
        <v>50.387500000000003</v>
      </c>
    </row>
    <row r="13" spans="1:22" ht="13.5" x14ac:dyDescent="0.25">
      <c r="A13" s="3">
        <f>RSI!A13</f>
        <v>42024</v>
      </c>
      <c r="B13" s="2">
        <f>RSI!B13</f>
        <v>5.4137000000000004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5.3229200000000008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BEARISH</v>
      </c>
      <c r="K13" s="6" t="str">
        <f>OBV!G13</f>
        <v>STRONG</v>
      </c>
      <c r="L13" s="6" t="str">
        <f>OBV!H13</f>
        <v>NEUTRAL</v>
      </c>
      <c r="M13" s="8">
        <f t="shared" si="0"/>
        <v>50</v>
      </c>
      <c r="N13" s="8">
        <f t="shared" si="1"/>
        <v>45</v>
      </c>
      <c r="O13" s="8">
        <f t="shared" si="2"/>
        <v>75</v>
      </c>
      <c r="P13" s="8">
        <f t="shared" si="3"/>
        <v>33</v>
      </c>
      <c r="Q13" s="9">
        <f t="shared" si="4"/>
        <v>49.45</v>
      </c>
      <c r="R13" s="9">
        <f t="shared" si="5"/>
        <v>53.5</v>
      </c>
      <c r="S13" s="9">
        <f t="shared" si="6"/>
        <v>47.85</v>
      </c>
      <c r="T13" s="9">
        <f t="shared" si="7"/>
        <v>50.75</v>
      </c>
      <c r="U13" s="8">
        <f t="shared" si="8"/>
        <v>50.266666666666673</v>
      </c>
      <c r="V13" s="8">
        <f t="shared" si="9"/>
        <v>50.387500000000003</v>
      </c>
    </row>
    <row r="14" spans="1:22" ht="13.5" x14ac:dyDescent="0.25">
      <c r="A14" s="3">
        <f>RSI!A14</f>
        <v>42025</v>
      </c>
      <c r="B14" s="2">
        <f>RSI!B14</f>
        <v>5.4137000000000004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5.3428399999999998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BEARISH</v>
      </c>
      <c r="K14" s="6" t="str">
        <f>OBV!G14</f>
        <v>STRONG</v>
      </c>
      <c r="L14" s="6" t="str">
        <f>OBV!H14</f>
        <v>BEARISH DIVERGENCE</v>
      </c>
      <c r="M14" s="8">
        <f t="shared" si="0"/>
        <v>50</v>
      </c>
      <c r="N14" s="8">
        <f t="shared" si="1"/>
        <v>45</v>
      </c>
      <c r="O14" s="8">
        <f t="shared" si="2"/>
        <v>75</v>
      </c>
      <c r="P14" s="8">
        <f t="shared" si="3"/>
        <v>33</v>
      </c>
      <c r="Q14" s="9">
        <f t="shared" si="4"/>
        <v>49.45</v>
      </c>
      <c r="R14" s="9">
        <f t="shared" si="5"/>
        <v>53.5</v>
      </c>
      <c r="S14" s="9">
        <f t="shared" si="6"/>
        <v>47.85</v>
      </c>
      <c r="T14" s="9">
        <f t="shared" si="7"/>
        <v>50.75</v>
      </c>
      <c r="U14" s="8">
        <f t="shared" si="8"/>
        <v>50.266666666666673</v>
      </c>
      <c r="V14" s="8">
        <f t="shared" si="9"/>
        <v>50.387500000000003</v>
      </c>
    </row>
    <row r="15" spans="1:22" ht="13.5" x14ac:dyDescent="0.25">
      <c r="A15" s="3">
        <f>RSI!A15</f>
        <v>42026</v>
      </c>
      <c r="B15" s="2">
        <f>RSI!B15</f>
        <v>5.2587000000000002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5.3207000000000004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BEARISH</v>
      </c>
      <c r="K15" s="6" t="str">
        <f>OBV!G15</f>
        <v>STRONG</v>
      </c>
      <c r="L15" s="6" t="str">
        <f>OBV!H15</f>
        <v>CONFIRMED BEARISH</v>
      </c>
      <c r="M15" s="8">
        <f t="shared" si="0"/>
        <v>50</v>
      </c>
      <c r="N15" s="8">
        <f t="shared" si="1"/>
        <v>45</v>
      </c>
      <c r="O15" s="8">
        <f t="shared" si="2"/>
        <v>75</v>
      </c>
      <c r="P15" s="8">
        <f t="shared" si="3"/>
        <v>33</v>
      </c>
      <c r="Q15" s="9">
        <f t="shared" si="4"/>
        <v>49.45</v>
      </c>
      <c r="R15" s="9">
        <f t="shared" si="5"/>
        <v>53.5</v>
      </c>
      <c r="S15" s="9">
        <f t="shared" si="6"/>
        <v>47.85</v>
      </c>
      <c r="T15" s="9">
        <f t="shared" si="7"/>
        <v>50.75</v>
      </c>
      <c r="U15" s="8">
        <f t="shared" si="8"/>
        <v>50.266666666666673</v>
      </c>
      <c r="V15" s="8">
        <f t="shared" si="9"/>
        <v>50.387500000000003</v>
      </c>
    </row>
    <row r="16" spans="1:22" ht="13.5" x14ac:dyDescent="0.25">
      <c r="A16" s="3">
        <f>RSI!A16</f>
        <v>42027</v>
      </c>
      <c r="B16" s="2">
        <f>RSI!B16</f>
        <v>5.3582999999999998</v>
      </c>
      <c r="C16" s="2">
        <f>RSI!I16</f>
        <v>38.736979166666636</v>
      </c>
      <c r="D16" s="2">
        <f>MACD!E16</f>
        <v>0</v>
      </c>
      <c r="E16" s="2">
        <f>MACD!F16</f>
        <v>0</v>
      </c>
      <c r="F16" s="2">
        <f>'Moving Avg'!D16</f>
        <v>5.3406200000000004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BULLISH</v>
      </c>
      <c r="K16" s="6" t="str">
        <f>OBV!G16</f>
        <v>WEAK</v>
      </c>
      <c r="L16" s="6" t="str">
        <f>OBV!H16</f>
        <v>CONFIRMED BULLISH</v>
      </c>
      <c r="M16" s="8">
        <f t="shared" si="0"/>
        <v>25</v>
      </c>
      <c r="N16" s="8">
        <f t="shared" si="1"/>
        <v>45</v>
      </c>
      <c r="O16" s="8">
        <f t="shared" si="2"/>
        <v>75</v>
      </c>
      <c r="P16" s="8">
        <f t="shared" si="3"/>
        <v>67</v>
      </c>
      <c r="Q16" s="9">
        <f t="shared" si="4"/>
        <v>45.8</v>
      </c>
      <c r="R16" s="9">
        <f t="shared" si="5"/>
        <v>57</v>
      </c>
      <c r="S16" s="9">
        <f t="shared" si="6"/>
        <v>59.400000000000006</v>
      </c>
      <c r="T16" s="9">
        <f t="shared" si="7"/>
        <v>53</v>
      </c>
      <c r="U16" s="8">
        <f t="shared" si="8"/>
        <v>54.066666666666663</v>
      </c>
      <c r="V16" s="8">
        <f t="shared" si="9"/>
        <v>53.8</v>
      </c>
    </row>
    <row r="17" spans="1:22" ht="13.5" x14ac:dyDescent="0.25">
      <c r="A17" s="3">
        <f>RSI!A17</f>
        <v>42030</v>
      </c>
      <c r="B17" s="2">
        <f>RSI!B17</f>
        <v>5.2641999999999998</v>
      </c>
      <c r="C17" s="2">
        <f>RSI!I17</f>
        <v>35.785748158086477</v>
      </c>
      <c r="D17" s="2">
        <f>MACD!E17</f>
        <v>0</v>
      </c>
      <c r="E17" s="2">
        <f>MACD!F17</f>
        <v>0</v>
      </c>
      <c r="F17" s="2">
        <f>'Moving Avg'!D17</f>
        <v>5.3417200000000005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BULLISH</v>
      </c>
      <c r="K17" s="6" t="str">
        <f>OBV!G17</f>
        <v>WEAK</v>
      </c>
      <c r="L17" s="6" t="str">
        <f>OBV!H17</f>
        <v>CONFIRMED BULLISH</v>
      </c>
      <c r="M17" s="8">
        <f t="shared" si="0"/>
        <v>25</v>
      </c>
      <c r="N17" s="8">
        <f t="shared" si="1"/>
        <v>45</v>
      </c>
      <c r="O17" s="8">
        <f t="shared" si="2"/>
        <v>75</v>
      </c>
      <c r="P17" s="8">
        <f t="shared" si="3"/>
        <v>67</v>
      </c>
      <c r="Q17" s="9">
        <f t="shared" si="4"/>
        <v>45.8</v>
      </c>
      <c r="R17" s="9">
        <f t="shared" si="5"/>
        <v>57</v>
      </c>
      <c r="S17" s="9">
        <f t="shared" si="6"/>
        <v>59.400000000000006</v>
      </c>
      <c r="T17" s="9">
        <f t="shared" si="7"/>
        <v>53</v>
      </c>
      <c r="U17" s="8">
        <f t="shared" si="8"/>
        <v>54.066666666666663</v>
      </c>
      <c r="V17" s="8">
        <f t="shared" si="9"/>
        <v>53.8</v>
      </c>
    </row>
    <row r="18" spans="1:22" ht="13.5" x14ac:dyDescent="0.25">
      <c r="A18" s="3">
        <f>RSI!A18</f>
        <v>42031</v>
      </c>
      <c r="B18" s="2">
        <f>RSI!B18</f>
        <v>5.3417000000000003</v>
      </c>
      <c r="C18" s="2">
        <f>RSI!I18</f>
        <v>39.850256309394744</v>
      </c>
      <c r="D18" s="2">
        <f>MACD!E18</f>
        <v>0</v>
      </c>
      <c r="E18" s="2">
        <f>MACD!F18</f>
        <v>0</v>
      </c>
      <c r="F18" s="2">
        <f>'Moving Avg'!D18</f>
        <v>5.3273199999999994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BULLISH</v>
      </c>
      <c r="K18" s="6" t="str">
        <f>OBV!G18</f>
        <v>WEAK</v>
      </c>
      <c r="L18" s="6" t="str">
        <f>OBV!H18</f>
        <v>BULLISH DIVERGENCE</v>
      </c>
      <c r="M18" s="8">
        <f t="shared" si="0"/>
        <v>25</v>
      </c>
      <c r="N18" s="8">
        <f t="shared" si="1"/>
        <v>45</v>
      </c>
      <c r="O18" s="8">
        <f t="shared" si="2"/>
        <v>75</v>
      </c>
      <c r="P18" s="8">
        <f t="shared" si="3"/>
        <v>50</v>
      </c>
      <c r="Q18" s="9">
        <f t="shared" si="4"/>
        <v>43.25</v>
      </c>
      <c r="R18" s="9">
        <f t="shared" si="5"/>
        <v>52.75</v>
      </c>
      <c r="S18" s="9">
        <f t="shared" si="6"/>
        <v>51.75</v>
      </c>
      <c r="T18" s="9">
        <f t="shared" si="7"/>
        <v>48.75</v>
      </c>
      <c r="U18" s="8">
        <f t="shared" si="8"/>
        <v>49.25</v>
      </c>
      <c r="V18" s="8">
        <f t="shared" si="9"/>
        <v>49.125</v>
      </c>
    </row>
    <row r="19" spans="1:22" ht="13.5" x14ac:dyDescent="0.25">
      <c r="A19" s="3">
        <f>RSI!A19</f>
        <v>42032</v>
      </c>
      <c r="B19" s="2">
        <f>RSI!B19</f>
        <v>5.3140999999999998</v>
      </c>
      <c r="C19" s="2">
        <f>RSI!I19</f>
        <v>38.905797637979632</v>
      </c>
      <c r="D19" s="2">
        <f>MACD!E19</f>
        <v>0</v>
      </c>
      <c r="E19" s="2">
        <f>MACD!F19</f>
        <v>0</v>
      </c>
      <c r="F19" s="2">
        <f>'Moving Avg'!D19</f>
        <v>5.3073999999999995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BEARISH</v>
      </c>
      <c r="K19" s="6" t="str">
        <f>OBV!G19</f>
        <v>STRONG</v>
      </c>
      <c r="L19" s="6" t="str">
        <f>OBV!H19</f>
        <v>CONFIRMED BEARISH</v>
      </c>
      <c r="M19" s="8">
        <f t="shared" si="0"/>
        <v>25</v>
      </c>
      <c r="N19" s="8">
        <f t="shared" si="1"/>
        <v>45</v>
      </c>
      <c r="O19" s="8">
        <f t="shared" si="2"/>
        <v>75</v>
      </c>
      <c r="P19" s="8">
        <f t="shared" si="3"/>
        <v>33</v>
      </c>
      <c r="Q19" s="9">
        <f t="shared" si="4"/>
        <v>40.700000000000003</v>
      </c>
      <c r="R19" s="9">
        <f t="shared" si="5"/>
        <v>48.5</v>
      </c>
      <c r="S19" s="9">
        <f t="shared" si="6"/>
        <v>44.1</v>
      </c>
      <c r="T19" s="9">
        <f t="shared" si="7"/>
        <v>44.5</v>
      </c>
      <c r="U19" s="8">
        <f t="shared" si="8"/>
        <v>44.433333333333337</v>
      </c>
      <c r="V19" s="8">
        <f t="shared" si="9"/>
        <v>44.45</v>
      </c>
    </row>
    <row r="20" spans="1:22" ht="13.5" x14ac:dyDescent="0.25">
      <c r="A20" s="3">
        <f>RSI!A20</f>
        <v>42033</v>
      </c>
      <c r="B20" s="2">
        <f>RSI!B20</f>
        <v>5.4025999999999996</v>
      </c>
      <c r="C20" s="2">
        <f>RSI!I20</f>
        <v>43.527556581494352</v>
      </c>
      <c r="D20" s="2">
        <f>MACD!E20</f>
        <v>0</v>
      </c>
      <c r="E20" s="2">
        <f>MACD!F20</f>
        <v>0</v>
      </c>
      <c r="F20" s="2">
        <f>'Moving Avg'!D20</f>
        <v>5.3361799999999997</v>
      </c>
      <c r="G20" s="2">
        <f>'Moving Avg'!F20</f>
        <v>5.3694052631578941</v>
      </c>
      <c r="H20" s="2">
        <f>'Moving Avg'!G20</f>
        <v>0</v>
      </c>
      <c r="I20" s="2">
        <f>'Moving Avg'!H20</f>
        <v>0</v>
      </c>
      <c r="J20" s="6" t="str">
        <f>OBV!F20</f>
        <v>BULLISH</v>
      </c>
      <c r="K20" s="6" t="str">
        <f>OBV!G20</f>
        <v>WEAK</v>
      </c>
      <c r="L20" s="6" t="str">
        <f>OBV!H20</f>
        <v>CONFIRMED BULLISH</v>
      </c>
      <c r="M20" s="8">
        <f t="shared" si="0"/>
        <v>25</v>
      </c>
      <c r="N20" s="8">
        <f t="shared" si="1"/>
        <v>45</v>
      </c>
      <c r="O20" s="8">
        <f t="shared" si="2"/>
        <v>75</v>
      </c>
      <c r="P20" s="8">
        <f t="shared" si="3"/>
        <v>67</v>
      </c>
      <c r="Q20" s="9">
        <f t="shared" si="4"/>
        <v>45.8</v>
      </c>
      <c r="R20" s="9">
        <f t="shared" si="5"/>
        <v>57</v>
      </c>
      <c r="S20" s="9">
        <f t="shared" si="6"/>
        <v>59.400000000000006</v>
      </c>
      <c r="T20" s="9">
        <f t="shared" si="7"/>
        <v>53</v>
      </c>
      <c r="U20" s="8">
        <f t="shared" si="8"/>
        <v>54.066666666666663</v>
      </c>
      <c r="V20" s="8">
        <f t="shared" si="9"/>
        <v>53.8</v>
      </c>
    </row>
    <row r="21" spans="1:22" ht="13.5" x14ac:dyDescent="0.25">
      <c r="A21" s="3">
        <f>RSI!A21</f>
        <v>42034</v>
      </c>
      <c r="B21" s="2">
        <f>RSI!B21</f>
        <v>5.2864000000000004</v>
      </c>
      <c r="C21" s="2">
        <f>RSI!I21</f>
        <v>39.321414278754062</v>
      </c>
      <c r="D21" s="2">
        <f>MACD!E21</f>
        <v>0</v>
      </c>
      <c r="E21" s="2">
        <f>MACD!F21</f>
        <v>0</v>
      </c>
      <c r="F21" s="2">
        <f>'Moving Avg'!D21</f>
        <v>5.3218000000000005</v>
      </c>
      <c r="G21" s="2">
        <f>'Moving Avg'!F21</f>
        <v>5.3652549999999994</v>
      </c>
      <c r="H21" s="2">
        <f>'Moving Avg'!G21</f>
        <v>0</v>
      </c>
      <c r="I21" s="2">
        <f>'Moving Avg'!H21</f>
        <v>0</v>
      </c>
      <c r="J21" s="6" t="str">
        <f>OBV!F21</f>
        <v>BEARISH</v>
      </c>
      <c r="K21" s="6" t="str">
        <f>OBV!G21</f>
        <v>STRONG</v>
      </c>
      <c r="L21" s="6" t="str">
        <f>OBV!H21</f>
        <v>CONFIRMED BEARISH</v>
      </c>
      <c r="M21" s="8">
        <f t="shared" si="0"/>
        <v>25</v>
      </c>
      <c r="N21" s="8">
        <f t="shared" si="1"/>
        <v>45</v>
      </c>
      <c r="O21" s="8">
        <f t="shared" si="2"/>
        <v>75</v>
      </c>
      <c r="P21" s="8">
        <f t="shared" si="3"/>
        <v>33</v>
      </c>
      <c r="Q21" s="9">
        <f t="shared" si="4"/>
        <v>40.700000000000003</v>
      </c>
      <c r="R21" s="9">
        <f t="shared" si="5"/>
        <v>48.5</v>
      </c>
      <c r="S21" s="9">
        <f t="shared" si="6"/>
        <v>44.1</v>
      </c>
      <c r="T21" s="9">
        <f t="shared" si="7"/>
        <v>44.5</v>
      </c>
      <c r="U21" s="8">
        <f t="shared" si="8"/>
        <v>44.433333333333337</v>
      </c>
      <c r="V21" s="8">
        <f t="shared" si="9"/>
        <v>44.45</v>
      </c>
    </row>
    <row r="22" spans="1:22" ht="13.5" x14ac:dyDescent="0.25">
      <c r="A22" s="3">
        <f>RSI!A22</f>
        <v>42037</v>
      </c>
      <c r="B22" s="2">
        <f>RSI!B22</f>
        <v>5.1314000000000002</v>
      </c>
      <c r="C22" s="2">
        <f>RSI!I22</f>
        <v>34.528422697784265</v>
      </c>
      <c r="D22" s="2">
        <f>MACD!E22</f>
        <v>0</v>
      </c>
      <c r="E22" s="2">
        <f>MACD!F22</f>
        <v>0</v>
      </c>
      <c r="F22" s="2">
        <f>'Moving Avg'!D22</f>
        <v>5.2952399999999997</v>
      </c>
      <c r="G22" s="2">
        <f>'Moving Avg'!F22</f>
        <v>5.3400699999999999</v>
      </c>
      <c r="H22" s="2">
        <f>'Moving Avg'!G22</f>
        <v>0</v>
      </c>
      <c r="I22" s="2">
        <f>'Moving Avg'!H22</f>
        <v>0</v>
      </c>
      <c r="J22" s="6" t="str">
        <f>OBV!F22</f>
        <v>BEARISH</v>
      </c>
      <c r="K22" s="6" t="str">
        <f>OBV!G22</f>
        <v>STRONG</v>
      </c>
      <c r="L22" s="6" t="str">
        <f>OBV!H22</f>
        <v>CONFIRMED BEARISH</v>
      </c>
      <c r="M22" s="8">
        <f t="shared" si="0"/>
        <v>25</v>
      </c>
      <c r="N22" s="8">
        <f t="shared" si="1"/>
        <v>45</v>
      </c>
      <c r="O22" s="8">
        <f t="shared" si="2"/>
        <v>75</v>
      </c>
      <c r="P22" s="8">
        <f t="shared" si="3"/>
        <v>33</v>
      </c>
      <c r="Q22" s="9">
        <f t="shared" si="4"/>
        <v>40.700000000000003</v>
      </c>
      <c r="R22" s="9">
        <f t="shared" si="5"/>
        <v>48.5</v>
      </c>
      <c r="S22" s="9">
        <f t="shared" si="6"/>
        <v>44.1</v>
      </c>
      <c r="T22" s="9">
        <f t="shared" si="7"/>
        <v>44.5</v>
      </c>
      <c r="U22" s="8">
        <f t="shared" si="8"/>
        <v>44.433333333333337</v>
      </c>
      <c r="V22" s="8">
        <f t="shared" si="9"/>
        <v>44.45</v>
      </c>
    </row>
    <row r="23" spans="1:22" ht="13.5" x14ac:dyDescent="0.25">
      <c r="A23" s="3">
        <f>RSI!A23</f>
        <v>42038</v>
      </c>
      <c r="B23" s="2">
        <f>RSI!B23</f>
        <v>5.0982000000000003</v>
      </c>
      <c r="C23" s="2">
        <f>RSI!I23</f>
        <v>33.584138297966319</v>
      </c>
      <c r="D23" s="2">
        <f>MACD!E23</f>
        <v>0</v>
      </c>
      <c r="E23" s="2">
        <f>MACD!F23</f>
        <v>0</v>
      </c>
      <c r="F23" s="2">
        <f>'Moving Avg'!D23</f>
        <v>5.2465400000000004</v>
      </c>
      <c r="G23" s="2">
        <f>'Moving Avg'!F23</f>
        <v>5.3193149999999996</v>
      </c>
      <c r="H23" s="2">
        <f>'Moving Avg'!G23</f>
        <v>0</v>
      </c>
      <c r="I23" s="2">
        <f>'Moving Avg'!H23</f>
        <v>0</v>
      </c>
      <c r="J23" s="6" t="str">
        <f>OBV!F23</f>
        <v>BEARISH</v>
      </c>
      <c r="K23" s="6" t="str">
        <f>OBV!G23</f>
        <v>STRONG</v>
      </c>
      <c r="L23" s="6" t="str">
        <f>OBV!H23</f>
        <v>CONFIRMED BEARISH</v>
      </c>
      <c r="M23" s="8">
        <f t="shared" si="0"/>
        <v>25</v>
      </c>
      <c r="N23" s="8">
        <f t="shared" si="1"/>
        <v>45</v>
      </c>
      <c r="O23" s="8">
        <f t="shared" si="2"/>
        <v>75</v>
      </c>
      <c r="P23" s="8">
        <f t="shared" si="3"/>
        <v>33</v>
      </c>
      <c r="Q23" s="9">
        <f t="shared" si="4"/>
        <v>40.700000000000003</v>
      </c>
      <c r="R23" s="9">
        <f t="shared" si="5"/>
        <v>48.5</v>
      </c>
      <c r="S23" s="9">
        <f t="shared" si="6"/>
        <v>44.1</v>
      </c>
      <c r="T23" s="9">
        <f t="shared" si="7"/>
        <v>44.5</v>
      </c>
      <c r="U23" s="8">
        <f t="shared" si="8"/>
        <v>44.433333333333337</v>
      </c>
      <c r="V23" s="8">
        <f t="shared" si="9"/>
        <v>44.45</v>
      </c>
    </row>
    <row r="24" spans="1:22" ht="13.5" x14ac:dyDescent="0.25">
      <c r="A24" s="3">
        <f>RSI!A24</f>
        <v>42039</v>
      </c>
      <c r="B24" s="2">
        <f>RSI!B24</f>
        <v>4.8878000000000004</v>
      </c>
      <c r="C24" s="2">
        <f>RSI!I24</f>
        <v>28.301735869540039</v>
      </c>
      <c r="D24" s="2">
        <f>MACD!E24</f>
        <v>0</v>
      </c>
      <c r="E24" s="2">
        <f>MACD!F24</f>
        <v>0</v>
      </c>
      <c r="F24" s="2">
        <f>'Moving Avg'!D24</f>
        <v>5.1612799999999996</v>
      </c>
      <c r="G24" s="2">
        <f>'Moving Avg'!F24</f>
        <v>5.2916350000000003</v>
      </c>
      <c r="H24" s="2">
        <f>'Moving Avg'!G24</f>
        <v>0</v>
      </c>
      <c r="I24" s="2">
        <f>'Moving Avg'!H24</f>
        <v>0</v>
      </c>
      <c r="J24" s="6" t="str">
        <f>OBV!F24</f>
        <v>BEARISH</v>
      </c>
      <c r="K24" s="6" t="str">
        <f>OBV!G24</f>
        <v>STRONG</v>
      </c>
      <c r="L24" s="6" t="str">
        <f>OBV!H24</f>
        <v>CONFIRMED BEARISH</v>
      </c>
      <c r="M24" s="8">
        <f t="shared" si="0"/>
        <v>50</v>
      </c>
      <c r="N24" s="8">
        <f t="shared" si="1"/>
        <v>45</v>
      </c>
      <c r="O24" s="8">
        <f t="shared" si="2"/>
        <v>75</v>
      </c>
      <c r="P24" s="8">
        <f t="shared" si="3"/>
        <v>33</v>
      </c>
      <c r="Q24" s="9">
        <f t="shared" si="4"/>
        <v>49.45</v>
      </c>
      <c r="R24" s="9">
        <f t="shared" si="5"/>
        <v>53.5</v>
      </c>
      <c r="S24" s="9">
        <f t="shared" si="6"/>
        <v>47.85</v>
      </c>
      <c r="T24" s="9">
        <f t="shared" si="7"/>
        <v>50.75</v>
      </c>
      <c r="U24" s="8">
        <f t="shared" si="8"/>
        <v>50.266666666666673</v>
      </c>
      <c r="V24" s="8">
        <f t="shared" si="9"/>
        <v>50.387500000000003</v>
      </c>
    </row>
    <row r="25" spans="1:22" ht="13.5" x14ac:dyDescent="0.25">
      <c r="A25" s="3">
        <f>RSI!A25</f>
        <v>42040</v>
      </c>
      <c r="B25" s="2">
        <f>RSI!B25</f>
        <v>4.8878000000000004</v>
      </c>
      <c r="C25" s="2">
        <f>RSI!I25</f>
        <v>28.301735869540039</v>
      </c>
      <c r="D25" s="2">
        <f>MACD!E25</f>
        <v>0</v>
      </c>
      <c r="E25" s="2">
        <f>MACD!F25</f>
        <v>0</v>
      </c>
      <c r="F25" s="2">
        <f>'Moving Avg'!D25</f>
        <v>5.0583200000000001</v>
      </c>
      <c r="G25" s="2">
        <f>'Moving Avg'!F25</f>
        <v>5.2658949999999995</v>
      </c>
      <c r="H25" s="2">
        <f>'Moving Avg'!G25</f>
        <v>0</v>
      </c>
      <c r="I25" s="2">
        <f>'Moving Avg'!H25</f>
        <v>0</v>
      </c>
      <c r="J25" s="6" t="str">
        <f>OBV!F25</f>
        <v>BEARISH</v>
      </c>
      <c r="K25" s="6" t="str">
        <f>OBV!G25</f>
        <v>STRONG</v>
      </c>
      <c r="L25" s="6" t="str">
        <f>OBV!H25</f>
        <v>CONFIRMED BEARISH</v>
      </c>
      <c r="M25" s="8">
        <f t="shared" si="0"/>
        <v>50</v>
      </c>
      <c r="N25" s="8">
        <f t="shared" si="1"/>
        <v>45</v>
      </c>
      <c r="O25" s="8">
        <f t="shared" si="2"/>
        <v>75</v>
      </c>
      <c r="P25" s="8">
        <f t="shared" si="3"/>
        <v>33</v>
      </c>
      <c r="Q25" s="9">
        <f t="shared" si="4"/>
        <v>49.45</v>
      </c>
      <c r="R25" s="9">
        <f t="shared" si="5"/>
        <v>53.5</v>
      </c>
      <c r="S25" s="9">
        <f t="shared" si="6"/>
        <v>47.85</v>
      </c>
      <c r="T25" s="9">
        <f t="shared" si="7"/>
        <v>50.75</v>
      </c>
      <c r="U25" s="8">
        <f t="shared" si="8"/>
        <v>50.266666666666673</v>
      </c>
      <c r="V25" s="8">
        <f t="shared" si="9"/>
        <v>50.387500000000003</v>
      </c>
    </row>
    <row r="26" spans="1:22" ht="13.5" x14ac:dyDescent="0.25">
      <c r="A26" s="3">
        <f>RSI!A26</f>
        <v>42041</v>
      </c>
      <c r="B26" s="2">
        <f>RSI!B26</f>
        <v>4.9819000000000004</v>
      </c>
      <c r="C26" s="2">
        <f>RSI!I26</f>
        <v>33.710007533606316</v>
      </c>
      <c r="D26" s="2">
        <f>MACD!E26</f>
        <v>0</v>
      </c>
      <c r="E26" s="2">
        <f>MACD!F26</f>
        <v>0</v>
      </c>
      <c r="F26" s="2">
        <f>'Moving Avg'!D26</f>
        <v>4.99742</v>
      </c>
      <c r="G26" s="2">
        <f>'Moving Avg'!F26</f>
        <v>5.2451349999999994</v>
      </c>
      <c r="H26" s="2">
        <f>'Moving Avg'!G26</f>
        <v>0</v>
      </c>
      <c r="I26" s="2">
        <f>'Moving Avg'!H26</f>
        <v>0</v>
      </c>
      <c r="J26" s="6" t="str">
        <f>OBV!F26</f>
        <v>BEARISH</v>
      </c>
      <c r="K26" s="6" t="str">
        <f>OBV!G26</f>
        <v>STRONG</v>
      </c>
      <c r="L26" s="6" t="str">
        <f>OBV!H26</f>
        <v>CONFIRMED BEARISH</v>
      </c>
      <c r="M26" s="8">
        <f t="shared" si="0"/>
        <v>25</v>
      </c>
      <c r="N26" s="8">
        <f t="shared" si="1"/>
        <v>45</v>
      </c>
      <c r="O26" s="8">
        <f t="shared" si="2"/>
        <v>50</v>
      </c>
      <c r="P26" s="8">
        <f t="shared" si="3"/>
        <v>33</v>
      </c>
      <c r="Q26" s="9">
        <f t="shared" si="4"/>
        <v>36.950000000000003</v>
      </c>
      <c r="R26" s="9">
        <f t="shared" si="5"/>
        <v>39.75</v>
      </c>
      <c r="S26" s="9">
        <f t="shared" si="6"/>
        <v>37.85</v>
      </c>
      <c r="T26" s="9">
        <f t="shared" si="7"/>
        <v>38.25</v>
      </c>
      <c r="U26" s="8">
        <f t="shared" si="8"/>
        <v>38.183333333333337</v>
      </c>
      <c r="V26" s="8">
        <f t="shared" si="9"/>
        <v>38.200000000000003</v>
      </c>
    </row>
    <row r="27" spans="1:22" ht="13.5" x14ac:dyDescent="0.25">
      <c r="A27" s="3">
        <f>RSI!A27</f>
        <v>42044</v>
      </c>
      <c r="B27" s="2">
        <f>RSI!B27</f>
        <v>4.8989000000000003</v>
      </c>
      <c r="C27" s="2">
        <f>RSI!I27</f>
        <v>31.456139752583525</v>
      </c>
      <c r="D27" s="2">
        <f>MACD!E27</f>
        <v>5.7233477282005119E-2</v>
      </c>
      <c r="E27" s="2">
        <f>MACD!F27</f>
        <v>0</v>
      </c>
      <c r="F27" s="2">
        <f>'Moving Avg'!D27</f>
        <v>4.9509200000000009</v>
      </c>
      <c r="G27" s="2">
        <f>'Moving Avg'!F27</f>
        <v>5.2276999999999996</v>
      </c>
      <c r="H27" s="2">
        <f>'Moving Avg'!G27</f>
        <v>0</v>
      </c>
      <c r="I27" s="2">
        <f>'Moving Avg'!H27</f>
        <v>0</v>
      </c>
      <c r="J27" s="6" t="str">
        <f>OBV!F27</f>
        <v>BEARISH</v>
      </c>
      <c r="K27" s="6" t="str">
        <f>OBV!G27</f>
        <v>STRONG</v>
      </c>
      <c r="L27" s="6" t="str">
        <f>OBV!H27</f>
        <v>CONFIRMED BEARISH</v>
      </c>
      <c r="M27" s="8">
        <f t="shared" si="0"/>
        <v>25</v>
      </c>
      <c r="N27" s="8">
        <f t="shared" si="1"/>
        <v>0</v>
      </c>
      <c r="O27" s="8">
        <f t="shared" si="2"/>
        <v>50</v>
      </c>
      <c r="P27" s="8">
        <f t="shared" si="3"/>
        <v>33</v>
      </c>
      <c r="Q27" s="9">
        <f t="shared" si="4"/>
        <v>21.2</v>
      </c>
      <c r="R27" s="9">
        <f t="shared" si="5"/>
        <v>30.75</v>
      </c>
      <c r="S27" s="9">
        <f t="shared" si="6"/>
        <v>31.1</v>
      </c>
      <c r="T27" s="9">
        <f t="shared" si="7"/>
        <v>27</v>
      </c>
      <c r="U27" s="8">
        <f t="shared" si="8"/>
        <v>27.683333333333337</v>
      </c>
      <c r="V27" s="8">
        <f t="shared" si="9"/>
        <v>27.512500000000003</v>
      </c>
    </row>
    <row r="28" spans="1:22" ht="13.5" x14ac:dyDescent="0.25">
      <c r="A28" s="3">
        <f>RSI!A28</f>
        <v>42045</v>
      </c>
      <c r="B28" s="2">
        <f>RSI!B28</f>
        <v>4.8768000000000002</v>
      </c>
      <c r="C28" s="2">
        <f>RSI!I28</f>
        <v>30.864405957950297</v>
      </c>
      <c r="D28" s="2">
        <f>MACD!E28</f>
        <v>8.8060060439584475E-2</v>
      </c>
      <c r="E28" s="2">
        <f>MACD!F28</f>
        <v>0</v>
      </c>
      <c r="F28" s="2">
        <f>'Moving Avg'!D28</f>
        <v>4.9066400000000003</v>
      </c>
      <c r="G28" s="2">
        <f>'Moving Avg'!F28</f>
        <v>5.2008549999999998</v>
      </c>
      <c r="H28" s="2">
        <f>'Moving Avg'!G28</f>
        <v>0</v>
      </c>
      <c r="I28" s="2">
        <f>'Moving Avg'!H28</f>
        <v>0</v>
      </c>
      <c r="J28" s="6" t="str">
        <f>OBV!F28</f>
        <v>BEARISH</v>
      </c>
      <c r="K28" s="6" t="str">
        <f>OBV!G28</f>
        <v>STRONG</v>
      </c>
      <c r="L28" s="6" t="str">
        <f>OBV!H28</f>
        <v>CONFIRMED BEARISH</v>
      </c>
      <c r="M28" s="8">
        <f t="shared" si="0"/>
        <v>25</v>
      </c>
      <c r="N28" s="8">
        <f t="shared" si="1"/>
        <v>0</v>
      </c>
      <c r="O28" s="8">
        <f t="shared" si="2"/>
        <v>50</v>
      </c>
      <c r="P28" s="8">
        <f t="shared" si="3"/>
        <v>33</v>
      </c>
      <c r="Q28" s="9">
        <f t="shared" si="4"/>
        <v>21.2</v>
      </c>
      <c r="R28" s="9">
        <f t="shared" si="5"/>
        <v>30.75</v>
      </c>
      <c r="S28" s="9">
        <f t="shared" si="6"/>
        <v>31.1</v>
      </c>
      <c r="T28" s="9">
        <f t="shared" si="7"/>
        <v>27</v>
      </c>
      <c r="U28" s="8">
        <f t="shared" si="8"/>
        <v>27.683333333333337</v>
      </c>
      <c r="V28" s="8">
        <f t="shared" si="9"/>
        <v>27.512500000000003</v>
      </c>
    </row>
    <row r="29" spans="1:22" ht="13.5" x14ac:dyDescent="0.25">
      <c r="A29" s="3">
        <f>RSI!A29</f>
        <v>42046</v>
      </c>
      <c r="B29" s="2">
        <f>RSI!B29</f>
        <v>4.8768000000000002</v>
      </c>
      <c r="C29" s="2">
        <f>RSI!I29</f>
        <v>30.864405957950311</v>
      </c>
      <c r="D29" s="2">
        <f>MACD!E29</f>
        <v>0.11226026023039903</v>
      </c>
      <c r="E29" s="2">
        <f>MACD!F29</f>
        <v>0</v>
      </c>
      <c r="F29" s="2">
        <f>'Moving Avg'!D29</f>
        <v>4.9044400000000001</v>
      </c>
      <c r="G29" s="2">
        <f>'Moving Avg'!F29</f>
        <v>5.1789900000000006</v>
      </c>
      <c r="H29" s="2">
        <f>'Moving Avg'!G29</f>
        <v>0</v>
      </c>
      <c r="I29" s="2">
        <f>'Moving Avg'!H29</f>
        <v>0</v>
      </c>
      <c r="J29" s="6" t="str">
        <f>OBV!F29</f>
        <v>BULLISH</v>
      </c>
      <c r="K29" s="6" t="str">
        <f>OBV!G29</f>
        <v>WEAK</v>
      </c>
      <c r="L29" s="6" t="str">
        <f>OBV!H29</f>
        <v>BULLISH DIVERGENCE</v>
      </c>
      <c r="M29" s="8">
        <f t="shared" si="0"/>
        <v>25</v>
      </c>
      <c r="N29" s="8">
        <f t="shared" si="1"/>
        <v>0</v>
      </c>
      <c r="O29" s="8">
        <f t="shared" si="2"/>
        <v>50</v>
      </c>
      <c r="P29" s="8">
        <f t="shared" si="3"/>
        <v>50</v>
      </c>
      <c r="Q29" s="9">
        <f t="shared" si="4"/>
        <v>23.75</v>
      </c>
      <c r="R29" s="9">
        <f t="shared" si="5"/>
        <v>35</v>
      </c>
      <c r="S29" s="9">
        <f t="shared" si="6"/>
        <v>38.75</v>
      </c>
      <c r="T29" s="9">
        <f t="shared" si="7"/>
        <v>31.25</v>
      </c>
      <c r="U29" s="8">
        <f t="shared" si="8"/>
        <v>32.5</v>
      </c>
      <c r="V29" s="8">
        <f t="shared" si="9"/>
        <v>32.1875</v>
      </c>
    </row>
    <row r="30" spans="1:22" ht="13.5" x14ac:dyDescent="0.25">
      <c r="A30" s="3">
        <f>RSI!A30</f>
        <v>42047</v>
      </c>
      <c r="B30" s="2">
        <f>RSI!B30</f>
        <v>4.9763999999999999</v>
      </c>
      <c r="C30" s="2">
        <f>RSI!I30</f>
        <v>37.053524449096976</v>
      </c>
      <c r="D30" s="2">
        <f>MACD!E30</f>
        <v>0.14116229413795534</v>
      </c>
      <c r="E30" s="2">
        <f>MACD!F30</f>
        <v>0</v>
      </c>
      <c r="F30" s="2">
        <f>'Moving Avg'!D30</f>
        <v>4.9221599999999999</v>
      </c>
      <c r="G30" s="2">
        <f>'Moving Avg'!F30</f>
        <v>5.1593399999999994</v>
      </c>
      <c r="H30" s="2">
        <f>'Moving Avg'!G30</f>
        <v>0</v>
      </c>
      <c r="I30" s="2">
        <f>'Moving Avg'!H30</f>
        <v>0</v>
      </c>
      <c r="J30" s="6" t="str">
        <f>OBV!F30</f>
        <v>BULLISH</v>
      </c>
      <c r="K30" s="6" t="str">
        <f>OBV!G30</f>
        <v>WEAK</v>
      </c>
      <c r="L30" s="6" t="str">
        <f>OBV!H30</f>
        <v>CONFIRMED BULLISH</v>
      </c>
      <c r="M30" s="8">
        <f t="shared" si="0"/>
        <v>25</v>
      </c>
      <c r="N30" s="8">
        <f t="shared" si="1"/>
        <v>0</v>
      </c>
      <c r="O30" s="8">
        <f t="shared" si="2"/>
        <v>50</v>
      </c>
      <c r="P30" s="8">
        <f t="shared" si="3"/>
        <v>67</v>
      </c>
      <c r="Q30" s="9">
        <f t="shared" si="4"/>
        <v>26.299999999999997</v>
      </c>
      <c r="R30" s="9">
        <f t="shared" si="5"/>
        <v>39.25</v>
      </c>
      <c r="S30" s="9">
        <f t="shared" si="6"/>
        <v>46.400000000000006</v>
      </c>
      <c r="T30" s="9">
        <f t="shared" si="7"/>
        <v>35.5</v>
      </c>
      <c r="U30" s="8">
        <f t="shared" si="8"/>
        <v>37.31666666666667</v>
      </c>
      <c r="V30" s="8">
        <f t="shared" si="9"/>
        <v>36.862499999999997</v>
      </c>
    </row>
    <row r="31" spans="1:22" ht="13.5" x14ac:dyDescent="0.25">
      <c r="A31" s="3">
        <f>RSI!A31</f>
        <v>42048</v>
      </c>
      <c r="B31" s="2">
        <f>RSI!B31</f>
        <v>4.9874999999999998</v>
      </c>
      <c r="C31" s="2">
        <f>RSI!I31</f>
        <v>37.722646848718831</v>
      </c>
      <c r="D31" s="2">
        <f>MACD!E31</f>
        <v>0.14835548544287303</v>
      </c>
      <c r="E31" s="2">
        <f>MACD!F31</f>
        <v>0</v>
      </c>
      <c r="F31" s="2">
        <f>'Moving Avg'!D31</f>
        <v>4.9232800000000001</v>
      </c>
      <c r="G31" s="2">
        <f>'Moving Avg'!F31</f>
        <v>5.1457800000000002</v>
      </c>
      <c r="H31" s="2">
        <f>'Moving Avg'!G31</f>
        <v>0</v>
      </c>
      <c r="I31" s="2">
        <f>'Moving Avg'!H31</f>
        <v>0</v>
      </c>
      <c r="J31" s="6" t="str">
        <f>OBV!F31</f>
        <v>BULLISH</v>
      </c>
      <c r="K31" s="6" t="str">
        <f>OBV!G31</f>
        <v>WEAK</v>
      </c>
      <c r="L31" s="6" t="str">
        <f>OBV!H31</f>
        <v>CONFIRMED BULLISH</v>
      </c>
      <c r="M31" s="8">
        <f t="shared" si="0"/>
        <v>25</v>
      </c>
      <c r="N31" s="8">
        <f t="shared" si="1"/>
        <v>0</v>
      </c>
      <c r="O31" s="8">
        <f t="shared" si="2"/>
        <v>50</v>
      </c>
      <c r="P31" s="8">
        <f t="shared" si="3"/>
        <v>67</v>
      </c>
      <c r="Q31" s="9">
        <f t="shared" si="4"/>
        <v>26.299999999999997</v>
      </c>
      <c r="R31" s="9">
        <f t="shared" si="5"/>
        <v>39.25</v>
      </c>
      <c r="S31" s="9">
        <f t="shared" si="6"/>
        <v>46.400000000000006</v>
      </c>
      <c r="T31" s="9">
        <f t="shared" si="7"/>
        <v>35.5</v>
      </c>
      <c r="U31" s="8">
        <f t="shared" si="8"/>
        <v>37.31666666666667</v>
      </c>
      <c r="V31" s="8">
        <f t="shared" si="9"/>
        <v>36.862499999999997</v>
      </c>
    </row>
    <row r="32" spans="1:22" ht="13.5" x14ac:dyDescent="0.25">
      <c r="A32" s="3">
        <f>RSI!A32</f>
        <v>42051</v>
      </c>
      <c r="B32" s="2">
        <f>RSI!B32</f>
        <v>4.9819000000000004</v>
      </c>
      <c r="C32" s="2">
        <f>RSI!I32</f>
        <v>37.506033597894053</v>
      </c>
      <c r="D32" s="2">
        <f>MACD!E32</f>
        <v>0.13227544460834562</v>
      </c>
      <c r="E32" s="2">
        <f>MACD!F32</f>
        <v>0</v>
      </c>
      <c r="F32" s="2">
        <f>'Moving Avg'!D32</f>
        <v>4.9398800000000005</v>
      </c>
      <c r="G32" s="2">
        <f>'Moving Avg'!F32</f>
        <v>5.1319399999999993</v>
      </c>
      <c r="H32" s="2">
        <f>'Moving Avg'!G32</f>
        <v>0</v>
      </c>
      <c r="I32" s="2">
        <f>'Moving Avg'!H32</f>
        <v>0</v>
      </c>
      <c r="J32" s="6" t="str">
        <f>OBV!F32</f>
        <v>BULLISH</v>
      </c>
      <c r="K32" s="6" t="str">
        <f>OBV!G32</f>
        <v>WEAK</v>
      </c>
      <c r="L32" s="6" t="str">
        <f>OBV!H32</f>
        <v>CONFIRMED BULLISH</v>
      </c>
      <c r="M32" s="8">
        <f t="shared" si="0"/>
        <v>25</v>
      </c>
      <c r="N32" s="8">
        <f t="shared" si="1"/>
        <v>0</v>
      </c>
      <c r="O32" s="8">
        <f t="shared" si="2"/>
        <v>50</v>
      </c>
      <c r="P32" s="8">
        <f t="shared" si="3"/>
        <v>67</v>
      </c>
      <c r="Q32" s="9">
        <f t="shared" si="4"/>
        <v>26.299999999999997</v>
      </c>
      <c r="R32" s="9">
        <f t="shared" si="5"/>
        <v>39.25</v>
      </c>
      <c r="S32" s="9">
        <f t="shared" si="6"/>
        <v>46.400000000000006</v>
      </c>
      <c r="T32" s="9">
        <f t="shared" si="7"/>
        <v>35.5</v>
      </c>
      <c r="U32" s="8">
        <f t="shared" si="8"/>
        <v>37.31666666666667</v>
      </c>
      <c r="V32" s="8">
        <f t="shared" si="9"/>
        <v>36.862499999999997</v>
      </c>
    </row>
    <row r="33" spans="1:22" ht="13.5" x14ac:dyDescent="0.25">
      <c r="A33" s="3">
        <f>RSI!A33</f>
        <v>42052</v>
      </c>
      <c r="B33" s="2">
        <f>RSI!B33</f>
        <v>4.9709000000000003</v>
      </c>
      <c r="C33" s="2">
        <f>RSI!I33</f>
        <v>37.0559121452116</v>
      </c>
      <c r="D33" s="2">
        <f>MACD!E33</f>
        <v>0.11558053575384886</v>
      </c>
      <c r="E33" s="2">
        <f>MACD!F33</f>
        <v>0</v>
      </c>
      <c r="F33" s="2">
        <f>'Moving Avg'!D33</f>
        <v>4.9587000000000003</v>
      </c>
      <c r="G33" s="2">
        <f>'Moving Avg'!F33</f>
        <v>5.109799999999999</v>
      </c>
      <c r="H33" s="2">
        <f>'Moving Avg'!G33</f>
        <v>0</v>
      </c>
      <c r="I33" s="2">
        <f>'Moving Avg'!H33</f>
        <v>0</v>
      </c>
      <c r="J33" s="6" t="str">
        <f>OBV!F33</f>
        <v>BULLISH</v>
      </c>
      <c r="K33" s="6" t="str">
        <f>OBV!G33</f>
        <v>WEAK</v>
      </c>
      <c r="L33" s="6" t="str">
        <f>OBV!H33</f>
        <v>CONFIRMED BULLISH</v>
      </c>
      <c r="M33" s="8">
        <f t="shared" si="0"/>
        <v>25</v>
      </c>
      <c r="N33" s="8">
        <f t="shared" si="1"/>
        <v>0</v>
      </c>
      <c r="O33" s="8">
        <f t="shared" si="2"/>
        <v>50</v>
      </c>
      <c r="P33" s="8">
        <f t="shared" si="3"/>
        <v>67</v>
      </c>
      <c r="Q33" s="9">
        <f t="shared" si="4"/>
        <v>26.299999999999997</v>
      </c>
      <c r="R33" s="9">
        <f t="shared" si="5"/>
        <v>39.25</v>
      </c>
      <c r="S33" s="9">
        <f t="shared" si="6"/>
        <v>46.400000000000006</v>
      </c>
      <c r="T33" s="9">
        <f t="shared" si="7"/>
        <v>35.5</v>
      </c>
      <c r="U33" s="8">
        <f t="shared" si="8"/>
        <v>37.31666666666667</v>
      </c>
      <c r="V33" s="8">
        <f t="shared" si="9"/>
        <v>36.862499999999997</v>
      </c>
    </row>
    <row r="34" spans="1:22" ht="13.5" x14ac:dyDescent="0.25">
      <c r="A34" s="3">
        <f>RSI!A34</f>
        <v>42053</v>
      </c>
      <c r="B34" s="2">
        <f>RSI!B34</f>
        <v>4.9377000000000004</v>
      </c>
      <c r="C34" s="2">
        <f>RSI!I34</f>
        <v>35.664688067543352</v>
      </c>
      <c r="D34" s="2">
        <f>MACD!E34</f>
        <v>7.2724062597148809E-2</v>
      </c>
      <c r="E34" s="2">
        <f>MACD!F34</f>
        <v>0</v>
      </c>
      <c r="F34" s="2">
        <f>'Moving Avg'!D34</f>
        <v>4.9708799999999993</v>
      </c>
      <c r="G34" s="2">
        <f>'Moving Avg'!F34</f>
        <v>5.0860000000000003</v>
      </c>
      <c r="H34" s="2">
        <f>'Moving Avg'!G34</f>
        <v>0</v>
      </c>
      <c r="I34" s="2">
        <f>'Moving Avg'!H34</f>
        <v>0</v>
      </c>
      <c r="J34" s="6" t="str">
        <f>OBV!F34</f>
        <v>BULLISH</v>
      </c>
      <c r="K34" s="6" t="str">
        <f>OBV!G34</f>
        <v>WEAK</v>
      </c>
      <c r="L34" s="6" t="str">
        <f>OBV!H34</f>
        <v>CONFIRMED BULLISH</v>
      </c>
      <c r="M34" s="8">
        <f t="shared" si="0"/>
        <v>25</v>
      </c>
      <c r="N34" s="8">
        <f t="shared" si="1"/>
        <v>0</v>
      </c>
      <c r="O34" s="8">
        <f t="shared" si="2"/>
        <v>50</v>
      </c>
      <c r="P34" s="8">
        <f t="shared" si="3"/>
        <v>67</v>
      </c>
      <c r="Q34" s="9">
        <f t="shared" si="4"/>
        <v>26.299999999999997</v>
      </c>
      <c r="R34" s="9">
        <f t="shared" si="5"/>
        <v>39.25</v>
      </c>
      <c r="S34" s="9">
        <f t="shared" si="6"/>
        <v>46.400000000000006</v>
      </c>
      <c r="T34" s="9">
        <f t="shared" si="7"/>
        <v>35.5</v>
      </c>
      <c r="U34" s="8">
        <f t="shared" si="8"/>
        <v>37.31666666666667</v>
      </c>
      <c r="V34" s="8">
        <f t="shared" si="9"/>
        <v>36.862499999999997</v>
      </c>
    </row>
    <row r="35" spans="1:22" ht="13.5" x14ac:dyDescent="0.25">
      <c r="A35" s="3">
        <f>RSI!A35</f>
        <v>42054</v>
      </c>
      <c r="B35" s="2">
        <f>RSI!B35</f>
        <v>4.8822999999999999</v>
      </c>
      <c r="C35" s="2">
        <f>RSI!I35</f>
        <v>33.410554603210201</v>
      </c>
      <c r="D35" s="2">
        <f>MACD!E35</f>
        <v>4.1853332202616222E-2</v>
      </c>
      <c r="E35" s="2">
        <f>MACD!F35</f>
        <v>0.10105610585497517</v>
      </c>
      <c r="F35" s="2">
        <f>'Moving Avg'!D35</f>
        <v>4.9520600000000004</v>
      </c>
      <c r="G35" s="2">
        <f>'Moving Avg'!F35</f>
        <v>5.0671799999999996</v>
      </c>
      <c r="H35" s="2">
        <f>'Moving Avg'!G35</f>
        <v>0</v>
      </c>
      <c r="I35" s="2">
        <f>'Moving Avg'!H35</f>
        <v>0</v>
      </c>
      <c r="J35" s="6" t="str">
        <f>OBV!F35</f>
        <v>BULLISH</v>
      </c>
      <c r="K35" s="6" t="str">
        <f>OBV!G35</f>
        <v>WEAK</v>
      </c>
      <c r="L35" s="6" t="str">
        <f>OBV!H35</f>
        <v>BULLISH DIVERGENCE</v>
      </c>
      <c r="M35" s="8">
        <f t="shared" si="0"/>
        <v>25</v>
      </c>
      <c r="N35" s="8">
        <f t="shared" si="1"/>
        <v>100</v>
      </c>
      <c r="O35" s="8">
        <f t="shared" si="2"/>
        <v>50</v>
      </c>
      <c r="P35" s="8">
        <f t="shared" si="3"/>
        <v>50</v>
      </c>
      <c r="Q35" s="9">
        <f t="shared" si="4"/>
        <v>58.75</v>
      </c>
      <c r="R35" s="9">
        <f t="shared" si="5"/>
        <v>55</v>
      </c>
      <c r="S35" s="9">
        <f t="shared" si="6"/>
        <v>53.75</v>
      </c>
      <c r="T35" s="9">
        <f t="shared" si="7"/>
        <v>56.25</v>
      </c>
      <c r="U35" s="8">
        <f t="shared" si="8"/>
        <v>55.833333333333336</v>
      </c>
      <c r="V35" s="8">
        <f t="shared" si="9"/>
        <v>55.9375</v>
      </c>
    </row>
    <row r="36" spans="1:22" ht="13.5" x14ac:dyDescent="0.25">
      <c r="A36" s="3">
        <f>RSI!A36</f>
        <v>42055</v>
      </c>
      <c r="B36" s="2">
        <f>RSI!B36</f>
        <v>4.5888999999999998</v>
      </c>
      <c r="C36" s="2">
        <f>RSI!I36</f>
        <v>24.55799092723305</v>
      </c>
      <c r="D36" s="2">
        <f>MACD!E36</f>
        <v>5.3462835942481135E-2</v>
      </c>
      <c r="E36" s="2">
        <f>MACD!F36</f>
        <v>9.1537451872476375E-2</v>
      </c>
      <c r="F36" s="2">
        <f>'Moving Avg'!D36</f>
        <v>4.8723399999999994</v>
      </c>
      <c r="G36" s="2">
        <f>'Moving Avg'!F36</f>
        <v>5.0287099999999993</v>
      </c>
      <c r="H36" s="2">
        <f>'Moving Avg'!G36</f>
        <v>0</v>
      </c>
      <c r="I36" s="2">
        <f>'Moving Avg'!H36</f>
        <v>0</v>
      </c>
      <c r="J36" s="6" t="str">
        <f>OBV!F36</f>
        <v>BEARISH</v>
      </c>
      <c r="K36" s="6" t="str">
        <f>OBV!G36</f>
        <v>STRONG</v>
      </c>
      <c r="L36" s="6" t="str">
        <f>OBV!H36</f>
        <v>CONFIRMED BEARISH</v>
      </c>
      <c r="M36" s="8">
        <f t="shared" si="0"/>
        <v>50</v>
      </c>
      <c r="N36" s="8">
        <f t="shared" si="1"/>
        <v>100</v>
      </c>
      <c r="O36" s="8">
        <f t="shared" si="2"/>
        <v>50</v>
      </c>
      <c r="P36" s="8">
        <f t="shared" si="3"/>
        <v>33</v>
      </c>
      <c r="Q36" s="9">
        <f t="shared" si="4"/>
        <v>64.95</v>
      </c>
      <c r="R36" s="9">
        <f t="shared" si="5"/>
        <v>55.75</v>
      </c>
      <c r="S36" s="9">
        <f t="shared" si="6"/>
        <v>49.85</v>
      </c>
      <c r="T36" s="9">
        <f t="shared" si="7"/>
        <v>58.25</v>
      </c>
      <c r="U36" s="8">
        <f t="shared" si="8"/>
        <v>56.85</v>
      </c>
      <c r="V36" s="8">
        <f t="shared" si="9"/>
        <v>57.2</v>
      </c>
    </row>
    <row r="37" spans="1:22" ht="13.5" x14ac:dyDescent="0.25">
      <c r="A37" s="3">
        <f>RSI!A37</f>
        <v>42058</v>
      </c>
      <c r="B37" s="2">
        <f>RSI!B37</f>
        <v>4.4283999999999999</v>
      </c>
      <c r="C37" s="2">
        <f>RSI!I37</f>
        <v>21.242217568754768</v>
      </c>
      <c r="D37" s="2">
        <f>MACD!E37</f>
        <v>6.5547628491463783E-2</v>
      </c>
      <c r="E37" s="2">
        <f>MACD!F37</f>
        <v>8.6339487196273851E-2</v>
      </c>
      <c r="F37" s="2">
        <f>'Moving Avg'!D37</f>
        <v>4.7616399999999999</v>
      </c>
      <c r="G37" s="2">
        <f>'Moving Avg'!F37</f>
        <v>4.9869199999999996</v>
      </c>
      <c r="H37" s="2">
        <f>'Moving Avg'!G37</f>
        <v>0</v>
      </c>
      <c r="I37" s="2">
        <f>'Moving Avg'!H37</f>
        <v>0</v>
      </c>
      <c r="J37" s="6" t="str">
        <f>OBV!F37</f>
        <v>BEARISH</v>
      </c>
      <c r="K37" s="6" t="str">
        <f>OBV!G37</f>
        <v>STRONG</v>
      </c>
      <c r="L37" s="6" t="str">
        <f>OBV!H37</f>
        <v>CONFIRMED BEARISH</v>
      </c>
      <c r="M37" s="8">
        <f t="shared" si="0"/>
        <v>50</v>
      </c>
      <c r="N37" s="8">
        <f t="shared" si="1"/>
        <v>100</v>
      </c>
      <c r="O37" s="8">
        <f t="shared" si="2"/>
        <v>50</v>
      </c>
      <c r="P37" s="8">
        <f t="shared" si="3"/>
        <v>33</v>
      </c>
      <c r="Q37" s="9">
        <f t="shared" si="4"/>
        <v>64.95</v>
      </c>
      <c r="R37" s="9">
        <f t="shared" si="5"/>
        <v>55.75</v>
      </c>
      <c r="S37" s="9">
        <f t="shared" si="6"/>
        <v>49.85</v>
      </c>
      <c r="T37" s="9">
        <f t="shared" si="7"/>
        <v>58.25</v>
      </c>
      <c r="U37" s="8">
        <f t="shared" si="8"/>
        <v>56.85</v>
      </c>
      <c r="V37" s="8">
        <f t="shared" si="9"/>
        <v>57.2</v>
      </c>
    </row>
    <row r="38" spans="1:22" ht="13.5" x14ac:dyDescent="0.25">
      <c r="A38" s="3">
        <f>RSI!A38</f>
        <v>42059</v>
      </c>
      <c r="B38" s="2">
        <f>RSI!B38</f>
        <v>4.3895999999999997</v>
      </c>
      <c r="C38" s="2">
        <f>RSI!I38</f>
        <v>20.520894754515638</v>
      </c>
      <c r="D38" s="2">
        <f>MACD!E38</f>
        <v>7.9104686716546802E-2</v>
      </c>
      <c r="E38" s="2">
        <f>MACD!F38</f>
        <v>8.4892527100328449E-2</v>
      </c>
      <c r="F38" s="2">
        <f>'Moving Avg'!D38</f>
        <v>4.6453800000000003</v>
      </c>
      <c r="G38" s="2">
        <f>'Moving Avg'!F38</f>
        <v>4.9393149999999997</v>
      </c>
      <c r="H38" s="2">
        <f>'Moving Avg'!G38</f>
        <v>0</v>
      </c>
      <c r="I38" s="2">
        <f>'Moving Avg'!H38</f>
        <v>0</v>
      </c>
      <c r="J38" s="6" t="str">
        <f>OBV!F38</f>
        <v>BEARISH</v>
      </c>
      <c r="K38" s="6" t="str">
        <f>OBV!G38</f>
        <v>STRONG</v>
      </c>
      <c r="L38" s="6" t="str">
        <f>OBV!H38</f>
        <v>CONFIRMED BEARISH</v>
      </c>
      <c r="M38" s="8">
        <f t="shared" si="0"/>
        <v>50</v>
      </c>
      <c r="N38" s="8">
        <f t="shared" si="1"/>
        <v>45</v>
      </c>
      <c r="O38" s="8">
        <f t="shared" si="2"/>
        <v>50</v>
      </c>
      <c r="P38" s="8">
        <f t="shared" si="3"/>
        <v>33</v>
      </c>
      <c r="Q38" s="9">
        <f t="shared" si="4"/>
        <v>45.7</v>
      </c>
      <c r="R38" s="9">
        <f t="shared" si="5"/>
        <v>44.75</v>
      </c>
      <c r="S38" s="9">
        <f t="shared" si="6"/>
        <v>41.6</v>
      </c>
      <c r="T38" s="9">
        <f t="shared" si="7"/>
        <v>44.5</v>
      </c>
      <c r="U38" s="8">
        <f t="shared" si="8"/>
        <v>44.016666666666673</v>
      </c>
      <c r="V38" s="8">
        <f t="shared" si="9"/>
        <v>44.137500000000003</v>
      </c>
    </row>
    <row r="39" spans="1:22" ht="13.5" x14ac:dyDescent="0.25">
      <c r="A39" s="3">
        <f>RSI!A39</f>
        <v>42060</v>
      </c>
      <c r="B39" s="2">
        <f>RSI!B39</f>
        <v>4.4173</v>
      </c>
      <c r="C39" s="2">
        <f>RSI!I39</f>
        <v>22.543088299384067</v>
      </c>
      <c r="D39" s="2">
        <f>MACD!E39</f>
        <v>9.2325120520055926E-2</v>
      </c>
      <c r="E39" s="2">
        <f>MACD!F39</f>
        <v>8.6379045784273953E-2</v>
      </c>
      <c r="F39" s="2">
        <f>'Moving Avg'!D39</f>
        <v>4.5413000000000006</v>
      </c>
      <c r="G39" s="2">
        <f>'Moving Avg'!F39</f>
        <v>4.8944749999999999</v>
      </c>
      <c r="H39" s="2">
        <f>'Moving Avg'!G39</f>
        <v>0</v>
      </c>
      <c r="I39" s="2">
        <f>'Moving Avg'!H39</f>
        <v>0</v>
      </c>
      <c r="J39" s="6" t="str">
        <f>OBV!F39</f>
        <v>BEARISH</v>
      </c>
      <c r="K39" s="6" t="str">
        <f>OBV!G39</f>
        <v>STRONG</v>
      </c>
      <c r="L39" s="6" t="str">
        <f>OBV!H39</f>
        <v>CONFIRMED BEARISH</v>
      </c>
      <c r="M39" s="8">
        <f t="shared" si="0"/>
        <v>50</v>
      </c>
      <c r="N39" s="8">
        <f t="shared" si="1"/>
        <v>0</v>
      </c>
      <c r="O39" s="8">
        <f t="shared" si="2"/>
        <v>50</v>
      </c>
      <c r="P39" s="8">
        <f t="shared" si="3"/>
        <v>33</v>
      </c>
      <c r="Q39" s="9">
        <f t="shared" si="4"/>
        <v>29.95</v>
      </c>
      <c r="R39" s="9">
        <f t="shared" si="5"/>
        <v>35.75</v>
      </c>
      <c r="S39" s="9">
        <f t="shared" si="6"/>
        <v>34.85</v>
      </c>
      <c r="T39" s="9">
        <f t="shared" si="7"/>
        <v>33.25</v>
      </c>
      <c r="U39" s="8">
        <f t="shared" si="8"/>
        <v>33.516666666666673</v>
      </c>
      <c r="V39" s="8">
        <f t="shared" si="9"/>
        <v>33.450000000000003</v>
      </c>
    </row>
    <row r="40" spans="1:22" ht="13.5" x14ac:dyDescent="0.25">
      <c r="A40" s="3">
        <f>RSI!A40</f>
        <v>42061</v>
      </c>
      <c r="B40" s="2">
        <f>RSI!B40</f>
        <v>4.4173</v>
      </c>
      <c r="C40" s="2">
        <f>RSI!I40</f>
        <v>22.543088299384053</v>
      </c>
      <c r="D40" s="2">
        <f>MACD!E40</f>
        <v>0.12219041628611116</v>
      </c>
      <c r="E40" s="2">
        <f>MACD!F40</f>
        <v>9.35413198846414E-2</v>
      </c>
      <c r="F40" s="2">
        <f>'Moving Avg'!D40</f>
        <v>4.4482999999999997</v>
      </c>
      <c r="G40" s="2">
        <f>'Moving Avg'!F40</f>
        <v>4.8452099999999998</v>
      </c>
      <c r="H40" s="2">
        <f>'Moving Avg'!G40</f>
        <v>0</v>
      </c>
      <c r="I40" s="2">
        <f>'Moving Avg'!H40</f>
        <v>0</v>
      </c>
      <c r="J40" s="6" t="str">
        <f>OBV!F40</f>
        <v>BEARISH</v>
      </c>
      <c r="K40" s="6" t="str">
        <f>OBV!G40</f>
        <v>STRONG</v>
      </c>
      <c r="L40" s="6" t="str">
        <f>OBV!H40</f>
        <v>CONFIRMED BEARISH</v>
      </c>
      <c r="M40" s="8">
        <f t="shared" si="0"/>
        <v>50</v>
      </c>
      <c r="N40" s="8">
        <f t="shared" si="1"/>
        <v>0</v>
      </c>
      <c r="O40" s="8">
        <f t="shared" si="2"/>
        <v>50</v>
      </c>
      <c r="P40" s="8">
        <f t="shared" si="3"/>
        <v>33</v>
      </c>
      <c r="Q40" s="9">
        <f t="shared" si="4"/>
        <v>29.95</v>
      </c>
      <c r="R40" s="9">
        <f t="shared" si="5"/>
        <v>35.75</v>
      </c>
      <c r="S40" s="9">
        <f t="shared" si="6"/>
        <v>34.85</v>
      </c>
      <c r="T40" s="9">
        <f t="shared" si="7"/>
        <v>33.25</v>
      </c>
      <c r="U40" s="8">
        <f t="shared" si="8"/>
        <v>33.516666666666673</v>
      </c>
      <c r="V40" s="8">
        <f t="shared" si="9"/>
        <v>33.450000000000003</v>
      </c>
    </row>
    <row r="41" spans="1:22" ht="13.5" x14ac:dyDescent="0.25">
      <c r="A41" s="3">
        <f>RSI!A41</f>
        <v>42062</v>
      </c>
      <c r="B41" s="2">
        <f>RSI!B41</f>
        <v>4.3177000000000003</v>
      </c>
      <c r="C41" s="2">
        <f>RSI!I41</f>
        <v>20.380681543468867</v>
      </c>
      <c r="D41" s="2">
        <f>MACD!E41</f>
        <v>0.15965364896565681</v>
      </c>
      <c r="E41" s="2">
        <f>MACD!F41</f>
        <v>0.10676378570084449</v>
      </c>
      <c r="F41" s="2">
        <f>'Moving Avg'!D41</f>
        <v>4.3940600000000005</v>
      </c>
      <c r="G41" s="2">
        <f>'Moving Avg'!F41</f>
        <v>4.7967750000000002</v>
      </c>
      <c r="H41" s="2">
        <f>'Moving Avg'!G41</f>
        <v>0</v>
      </c>
      <c r="I41" s="2">
        <f>'Moving Avg'!H41</f>
        <v>0</v>
      </c>
      <c r="J41" s="6" t="str">
        <f>OBV!F41</f>
        <v>BEARISH</v>
      </c>
      <c r="K41" s="6" t="str">
        <f>OBV!G41</f>
        <v>STRONG</v>
      </c>
      <c r="L41" s="6" t="str">
        <f>OBV!H41</f>
        <v>CONFIRMED BEARISH</v>
      </c>
      <c r="M41" s="8">
        <f t="shared" si="0"/>
        <v>50</v>
      </c>
      <c r="N41" s="8">
        <f t="shared" si="1"/>
        <v>0</v>
      </c>
      <c r="O41" s="8">
        <f t="shared" si="2"/>
        <v>50</v>
      </c>
      <c r="P41" s="8">
        <f t="shared" si="3"/>
        <v>33</v>
      </c>
      <c r="Q41" s="9">
        <f t="shared" si="4"/>
        <v>29.95</v>
      </c>
      <c r="R41" s="9">
        <f t="shared" si="5"/>
        <v>35.75</v>
      </c>
      <c r="S41" s="9">
        <f t="shared" si="6"/>
        <v>34.85</v>
      </c>
      <c r="T41" s="9">
        <f t="shared" si="7"/>
        <v>33.25</v>
      </c>
      <c r="U41" s="8">
        <f t="shared" si="8"/>
        <v>33.516666666666673</v>
      </c>
      <c r="V41" s="8">
        <f t="shared" si="9"/>
        <v>33.450000000000003</v>
      </c>
    </row>
    <row r="42" spans="1:22" ht="13.5" x14ac:dyDescent="0.25">
      <c r="A42" s="3">
        <f>RSI!A42</f>
        <v>42065</v>
      </c>
      <c r="B42" s="2">
        <f>RSI!B42</f>
        <v>4.5777999999999999</v>
      </c>
      <c r="C42" s="2">
        <f>RSI!I42</f>
        <v>37.296145464459975</v>
      </c>
      <c r="D42" s="2">
        <f>MACD!E42</f>
        <v>0.17469061304261491</v>
      </c>
      <c r="E42" s="2">
        <f>MACD!F42</f>
        <v>0.12034915116919859</v>
      </c>
      <c r="F42" s="2">
        <f>'Moving Avg'!D42</f>
        <v>4.42394</v>
      </c>
      <c r="G42" s="2">
        <f>'Moving Avg'!F42</f>
        <v>4.7690949999999992</v>
      </c>
      <c r="H42" s="2">
        <f>'Moving Avg'!G42</f>
        <v>0</v>
      </c>
      <c r="I42" s="2">
        <f>'Moving Avg'!H42</f>
        <v>0</v>
      </c>
      <c r="J42" s="6" t="str">
        <f>OBV!F42</f>
        <v>BULLISH</v>
      </c>
      <c r="K42" s="6" t="str">
        <f>OBV!G42</f>
        <v>NEUTRAL</v>
      </c>
      <c r="L42" s="6" t="str">
        <f>OBV!H42</f>
        <v>CONFIRMED BULLISH</v>
      </c>
      <c r="M42" s="8">
        <f t="shared" si="0"/>
        <v>25</v>
      </c>
      <c r="N42" s="8">
        <f t="shared" si="1"/>
        <v>0</v>
      </c>
      <c r="O42" s="8">
        <f t="shared" si="2"/>
        <v>50</v>
      </c>
      <c r="P42" s="8">
        <f t="shared" si="3"/>
        <v>83.5</v>
      </c>
      <c r="Q42" s="9">
        <f t="shared" si="4"/>
        <v>28.774999999999999</v>
      </c>
      <c r="R42" s="9">
        <f t="shared" si="5"/>
        <v>43.375</v>
      </c>
      <c r="S42" s="9">
        <f t="shared" si="6"/>
        <v>53.825000000000003</v>
      </c>
      <c r="T42" s="9">
        <f t="shared" si="7"/>
        <v>39.625</v>
      </c>
      <c r="U42" s="8">
        <f t="shared" si="8"/>
        <v>41.991666666666667</v>
      </c>
      <c r="V42" s="8">
        <f t="shared" si="9"/>
        <v>41.400000000000006</v>
      </c>
    </row>
    <row r="43" spans="1:22" ht="13.5" x14ac:dyDescent="0.25">
      <c r="A43" s="3">
        <f>RSI!A43</f>
        <v>42066</v>
      </c>
      <c r="B43" s="2">
        <f>RSI!B43</f>
        <v>4.5667999999999997</v>
      </c>
      <c r="C43" s="2">
        <f>RSI!I43</f>
        <v>36.938720957085124</v>
      </c>
      <c r="D43" s="2">
        <f>MACD!E43</f>
        <v>0.18820856936453279</v>
      </c>
      <c r="E43" s="2">
        <f>MACD!F43</f>
        <v>0.13392103480826545</v>
      </c>
      <c r="F43" s="2">
        <f>'Moving Avg'!D43</f>
        <v>4.4593800000000003</v>
      </c>
      <c r="G43" s="2">
        <f>'Moving Avg'!F43</f>
        <v>4.7425249999999997</v>
      </c>
      <c r="H43" s="2">
        <f>'Moving Avg'!G43</f>
        <v>0</v>
      </c>
      <c r="I43" s="2">
        <f>'Moving Avg'!H43</f>
        <v>0</v>
      </c>
      <c r="J43" s="6" t="str">
        <f>OBV!F43</f>
        <v>BEARISH</v>
      </c>
      <c r="K43" s="6" t="str">
        <f>OBV!G43</f>
        <v>STRONG</v>
      </c>
      <c r="L43" s="6" t="str">
        <f>OBV!H43</f>
        <v>BEARISH DIVERGENCE</v>
      </c>
      <c r="M43" s="8">
        <f t="shared" si="0"/>
        <v>25</v>
      </c>
      <c r="N43" s="8">
        <f t="shared" si="1"/>
        <v>0</v>
      </c>
      <c r="O43" s="8">
        <f t="shared" si="2"/>
        <v>50</v>
      </c>
      <c r="P43" s="8">
        <f t="shared" si="3"/>
        <v>33</v>
      </c>
      <c r="Q43" s="9">
        <f t="shared" si="4"/>
        <v>21.2</v>
      </c>
      <c r="R43" s="9">
        <f t="shared" si="5"/>
        <v>30.75</v>
      </c>
      <c r="S43" s="9">
        <f t="shared" si="6"/>
        <v>31.1</v>
      </c>
      <c r="T43" s="9">
        <f t="shared" si="7"/>
        <v>27</v>
      </c>
      <c r="U43" s="8">
        <f t="shared" si="8"/>
        <v>27.683333333333337</v>
      </c>
      <c r="V43" s="8">
        <f t="shared" si="9"/>
        <v>27.512500000000003</v>
      </c>
    </row>
    <row r="44" spans="1:22" ht="13.5" x14ac:dyDescent="0.25">
      <c r="A44" s="3">
        <f>RSI!A44</f>
        <v>42067</v>
      </c>
      <c r="B44" s="2">
        <f>RSI!B44</f>
        <v>4.5058999999999996</v>
      </c>
      <c r="C44" s="2">
        <f>RSI!I44</f>
        <v>34.942173733778176</v>
      </c>
      <c r="D44" s="2">
        <f>MACD!E44</f>
        <v>0.20066328079207985</v>
      </c>
      <c r="E44" s="2">
        <f>MACD!F44</f>
        <v>0.14726948400502834</v>
      </c>
      <c r="F44" s="2">
        <f>'Moving Avg'!D44</f>
        <v>4.4771000000000001</v>
      </c>
      <c r="G44" s="2">
        <f>'Moving Avg'!F44</f>
        <v>4.7234299999999996</v>
      </c>
      <c r="H44" s="2">
        <f>'Moving Avg'!G44</f>
        <v>0</v>
      </c>
      <c r="I44" s="2">
        <f>'Moving Avg'!H44</f>
        <v>0</v>
      </c>
      <c r="J44" s="6" t="str">
        <f>OBV!F44</f>
        <v>BEARISH</v>
      </c>
      <c r="K44" s="6" t="str">
        <f>OBV!G44</f>
        <v>STRONG</v>
      </c>
      <c r="L44" s="6" t="str">
        <f>OBV!H44</f>
        <v>BEARISH DIVERGENCE</v>
      </c>
      <c r="M44" s="8">
        <f t="shared" si="0"/>
        <v>25</v>
      </c>
      <c r="N44" s="8">
        <f t="shared" si="1"/>
        <v>0</v>
      </c>
      <c r="O44" s="8">
        <f t="shared" si="2"/>
        <v>50</v>
      </c>
      <c r="P44" s="8">
        <f t="shared" si="3"/>
        <v>33</v>
      </c>
      <c r="Q44" s="9">
        <f t="shared" si="4"/>
        <v>21.2</v>
      </c>
      <c r="R44" s="9">
        <f t="shared" si="5"/>
        <v>30.75</v>
      </c>
      <c r="S44" s="9">
        <f t="shared" si="6"/>
        <v>31.1</v>
      </c>
      <c r="T44" s="9">
        <f t="shared" si="7"/>
        <v>27</v>
      </c>
      <c r="U44" s="8">
        <f t="shared" si="8"/>
        <v>27.683333333333337</v>
      </c>
      <c r="V44" s="8">
        <f t="shared" si="9"/>
        <v>27.512500000000003</v>
      </c>
    </row>
    <row r="45" spans="1:22" ht="13.5" x14ac:dyDescent="0.25">
      <c r="A45" s="3">
        <f>RSI!A45</f>
        <v>42068</v>
      </c>
      <c r="B45" s="2">
        <f>RSI!B45</f>
        <v>4.4062000000000001</v>
      </c>
      <c r="C45" s="2">
        <f>RSI!I45</f>
        <v>31.902129159858447</v>
      </c>
      <c r="D45" s="2">
        <f>MACD!E45</f>
        <v>0.21191739053398084</v>
      </c>
      <c r="E45" s="2">
        <f>MACD!F45</f>
        <v>0.16019906531081884</v>
      </c>
      <c r="F45" s="2">
        <f>'Moving Avg'!D45</f>
        <v>4.4748800000000006</v>
      </c>
      <c r="G45" s="2">
        <f>'Moving Avg'!F45</f>
        <v>4.6993499999999999</v>
      </c>
      <c r="H45" s="2">
        <f>'Moving Avg'!G45</f>
        <v>0</v>
      </c>
      <c r="I45" s="2">
        <f>'Moving Avg'!H45</f>
        <v>0</v>
      </c>
      <c r="J45" s="6" t="str">
        <f>OBV!F45</f>
        <v>BEARISH</v>
      </c>
      <c r="K45" s="6" t="str">
        <f>OBV!G45</f>
        <v>STRONG</v>
      </c>
      <c r="L45" s="6" t="str">
        <f>OBV!H45</f>
        <v>CONFIRMED BEARISH</v>
      </c>
      <c r="M45" s="8">
        <f t="shared" si="0"/>
        <v>25</v>
      </c>
      <c r="N45" s="8">
        <f t="shared" si="1"/>
        <v>0</v>
      </c>
      <c r="O45" s="8">
        <f t="shared" si="2"/>
        <v>50</v>
      </c>
      <c r="P45" s="8">
        <f t="shared" si="3"/>
        <v>33</v>
      </c>
      <c r="Q45" s="9">
        <f t="shared" si="4"/>
        <v>21.2</v>
      </c>
      <c r="R45" s="9">
        <f t="shared" si="5"/>
        <v>30.75</v>
      </c>
      <c r="S45" s="9">
        <f t="shared" si="6"/>
        <v>31.1</v>
      </c>
      <c r="T45" s="9">
        <f t="shared" si="7"/>
        <v>27</v>
      </c>
      <c r="U45" s="8">
        <f t="shared" si="8"/>
        <v>27.683333333333337</v>
      </c>
      <c r="V45" s="8">
        <f t="shared" si="9"/>
        <v>27.512500000000003</v>
      </c>
    </row>
    <row r="46" spans="1:22" ht="13.5" x14ac:dyDescent="0.25">
      <c r="A46" s="3">
        <f>RSI!A46</f>
        <v>42069</v>
      </c>
      <c r="B46" s="2">
        <f>RSI!B46</f>
        <v>4.4283999999999999</v>
      </c>
      <c r="C46" s="2">
        <f>RSI!I46</f>
        <v>33.293806924322993</v>
      </c>
      <c r="D46" s="2">
        <f>MACD!E46</f>
        <v>0.17696243502653619</v>
      </c>
      <c r="E46" s="2">
        <f>MACD!F46</f>
        <v>0.16355173925396232</v>
      </c>
      <c r="F46" s="2">
        <f>'Moving Avg'!D46</f>
        <v>4.49702</v>
      </c>
      <c r="G46" s="2">
        <f>'Moving Avg'!F46</f>
        <v>4.6716749999999996</v>
      </c>
      <c r="H46" s="2">
        <f>'Moving Avg'!G46</f>
        <v>0</v>
      </c>
      <c r="I46" s="2">
        <f>'Moving Avg'!H46</f>
        <v>0</v>
      </c>
      <c r="J46" s="6" t="str">
        <f>OBV!F46</f>
        <v>BEARISH</v>
      </c>
      <c r="K46" s="6" t="str">
        <f>OBV!G46</f>
        <v>STRONG</v>
      </c>
      <c r="L46" s="6" t="str">
        <f>OBV!H46</f>
        <v>BEARISH DIVERGENCE</v>
      </c>
      <c r="M46" s="8">
        <f t="shared" si="0"/>
        <v>25</v>
      </c>
      <c r="N46" s="8">
        <f t="shared" si="1"/>
        <v>0</v>
      </c>
      <c r="O46" s="8">
        <f t="shared" si="2"/>
        <v>50</v>
      </c>
      <c r="P46" s="8">
        <f t="shared" si="3"/>
        <v>33</v>
      </c>
      <c r="Q46" s="9">
        <f t="shared" si="4"/>
        <v>21.2</v>
      </c>
      <c r="R46" s="9">
        <f t="shared" si="5"/>
        <v>30.75</v>
      </c>
      <c r="S46" s="9">
        <f t="shared" si="6"/>
        <v>31.1</v>
      </c>
      <c r="T46" s="9">
        <f t="shared" si="7"/>
        <v>27</v>
      </c>
      <c r="U46" s="8">
        <f t="shared" si="8"/>
        <v>27.683333333333337</v>
      </c>
      <c r="V46" s="8">
        <f t="shared" si="9"/>
        <v>27.512500000000003</v>
      </c>
    </row>
    <row r="47" spans="1:22" ht="13.5" x14ac:dyDescent="0.25">
      <c r="A47" s="3">
        <f>RSI!A47</f>
        <v>42072</v>
      </c>
      <c r="B47" s="2">
        <f>RSI!B47</f>
        <v>4.5114000000000001</v>
      </c>
      <c r="C47" s="2">
        <f>RSI!I47</f>
        <v>38.365347537957781</v>
      </c>
      <c r="D47" s="2">
        <f>MACD!E47</f>
        <v>0.11854801193635556</v>
      </c>
      <c r="E47" s="2">
        <f>MACD!F47</f>
        <v>0.15455099379044096</v>
      </c>
      <c r="F47" s="2">
        <f>'Moving Avg'!D47</f>
        <v>4.4837400000000001</v>
      </c>
      <c r="G47" s="2">
        <f>'Moving Avg'!F47</f>
        <v>4.6522999999999994</v>
      </c>
      <c r="H47" s="2">
        <f>'Moving Avg'!G47</f>
        <v>0</v>
      </c>
      <c r="I47" s="2">
        <f>'Moving Avg'!H47</f>
        <v>0</v>
      </c>
      <c r="J47" s="6" t="str">
        <f>OBV!F47</f>
        <v>BEARISH</v>
      </c>
      <c r="K47" s="6" t="str">
        <f>OBV!G47</f>
        <v>STRONG</v>
      </c>
      <c r="L47" s="6" t="str">
        <f>OBV!H47</f>
        <v>CONFIRMED BEARISH</v>
      </c>
      <c r="M47" s="8">
        <f t="shared" si="0"/>
        <v>25</v>
      </c>
      <c r="N47" s="8">
        <f t="shared" si="1"/>
        <v>100</v>
      </c>
      <c r="O47" s="8">
        <f t="shared" si="2"/>
        <v>50</v>
      </c>
      <c r="P47" s="8">
        <f t="shared" si="3"/>
        <v>33</v>
      </c>
      <c r="Q47" s="9">
        <f t="shared" si="4"/>
        <v>56.2</v>
      </c>
      <c r="R47" s="9">
        <f t="shared" si="5"/>
        <v>50.75</v>
      </c>
      <c r="S47" s="9">
        <f t="shared" si="6"/>
        <v>46.1</v>
      </c>
      <c r="T47" s="9">
        <f t="shared" si="7"/>
        <v>52</v>
      </c>
      <c r="U47" s="8">
        <f t="shared" si="8"/>
        <v>51.016666666666673</v>
      </c>
      <c r="V47" s="8">
        <f t="shared" si="9"/>
        <v>51.262500000000003</v>
      </c>
    </row>
    <row r="48" spans="1:22" ht="13.5" x14ac:dyDescent="0.25">
      <c r="A48" s="3">
        <f>RSI!A48</f>
        <v>42073</v>
      </c>
      <c r="B48" s="2">
        <f>RSI!B48</f>
        <v>4.4062000000000001</v>
      </c>
      <c r="C48" s="2">
        <f>RSI!I48</f>
        <v>34.758279354654221</v>
      </c>
      <c r="D48" s="2">
        <f>MACD!E48</f>
        <v>7.2308244421980916E-2</v>
      </c>
      <c r="E48" s="2">
        <f>MACD!F48</f>
        <v>0.13810244391674895</v>
      </c>
      <c r="F48" s="2">
        <f>'Moving Avg'!D48</f>
        <v>4.4516200000000001</v>
      </c>
      <c r="G48" s="2">
        <f>'Moving Avg'!F48</f>
        <v>4.6287699999999994</v>
      </c>
      <c r="H48" s="2">
        <f>'Moving Avg'!G48</f>
        <v>0</v>
      </c>
      <c r="I48" s="2">
        <f>'Moving Avg'!H48</f>
        <v>0</v>
      </c>
      <c r="J48" s="6" t="str">
        <f>OBV!F48</f>
        <v>BEARISH</v>
      </c>
      <c r="K48" s="6" t="str">
        <f>OBV!G48</f>
        <v>STRONG</v>
      </c>
      <c r="L48" s="6" t="str">
        <f>OBV!H48</f>
        <v>CONFIRMED BEARISH</v>
      </c>
      <c r="M48" s="8">
        <f t="shared" si="0"/>
        <v>25</v>
      </c>
      <c r="N48" s="8">
        <f t="shared" si="1"/>
        <v>100</v>
      </c>
      <c r="O48" s="8">
        <f t="shared" si="2"/>
        <v>50</v>
      </c>
      <c r="P48" s="8">
        <f t="shared" si="3"/>
        <v>33</v>
      </c>
      <c r="Q48" s="9">
        <f t="shared" si="4"/>
        <v>56.2</v>
      </c>
      <c r="R48" s="9">
        <f t="shared" si="5"/>
        <v>50.75</v>
      </c>
      <c r="S48" s="9">
        <f t="shared" si="6"/>
        <v>46.1</v>
      </c>
      <c r="T48" s="9">
        <f t="shared" si="7"/>
        <v>52</v>
      </c>
      <c r="U48" s="8">
        <f t="shared" si="8"/>
        <v>51.016666666666673</v>
      </c>
      <c r="V48" s="8">
        <f t="shared" si="9"/>
        <v>51.262500000000003</v>
      </c>
    </row>
    <row r="49" spans="1:22" ht="13.5" x14ac:dyDescent="0.25">
      <c r="A49" s="3">
        <f>RSI!A49</f>
        <v>42074</v>
      </c>
      <c r="B49" s="2">
        <f>RSI!B49</f>
        <v>4.5335999999999999</v>
      </c>
      <c r="C49" s="2">
        <f>RSI!I49</f>
        <v>41.884299760118374</v>
      </c>
      <c r="D49" s="2">
        <f>MACD!E49</f>
        <v>2.9891808398788022E-2</v>
      </c>
      <c r="E49" s="2">
        <f>MACD!F49</f>
        <v>0.11646031681315676</v>
      </c>
      <c r="F49" s="2">
        <f>'Moving Avg'!D49</f>
        <v>4.45716</v>
      </c>
      <c r="G49" s="2">
        <f>'Moving Avg'!F49</f>
        <v>4.6116099999999989</v>
      </c>
      <c r="H49" s="2">
        <f>'Moving Avg'!G49</f>
        <v>0</v>
      </c>
      <c r="I49" s="2">
        <f>'Moving Avg'!H49</f>
        <v>0</v>
      </c>
      <c r="J49" s="6" t="str">
        <f>OBV!F49</f>
        <v>BEARISH</v>
      </c>
      <c r="K49" s="6" t="str">
        <f>OBV!G49</f>
        <v>NEUTRAL</v>
      </c>
      <c r="L49" s="6" t="str">
        <f>OBV!H49</f>
        <v>BEARISH DIVERGENCE</v>
      </c>
      <c r="M49" s="8">
        <f t="shared" si="0"/>
        <v>25</v>
      </c>
      <c r="N49" s="8">
        <f t="shared" si="1"/>
        <v>100</v>
      </c>
      <c r="O49" s="8">
        <f t="shared" si="2"/>
        <v>50</v>
      </c>
      <c r="P49" s="8">
        <f t="shared" si="3"/>
        <v>16.5</v>
      </c>
      <c r="Q49" s="9">
        <f t="shared" si="4"/>
        <v>53.725000000000001</v>
      </c>
      <c r="R49" s="9">
        <f t="shared" si="5"/>
        <v>46.625</v>
      </c>
      <c r="S49" s="9">
        <f t="shared" si="6"/>
        <v>38.674999999999997</v>
      </c>
      <c r="T49" s="9">
        <f t="shared" si="7"/>
        <v>47.875</v>
      </c>
      <c r="U49" s="8">
        <f t="shared" si="8"/>
        <v>46.341666666666661</v>
      </c>
      <c r="V49" s="8">
        <f t="shared" si="9"/>
        <v>46.724999999999994</v>
      </c>
    </row>
    <row r="50" spans="1:22" ht="13.5" x14ac:dyDescent="0.25">
      <c r="A50" s="3">
        <f>RSI!A50</f>
        <v>42075</v>
      </c>
      <c r="B50" s="2">
        <f>RSI!B50</f>
        <v>4.5945</v>
      </c>
      <c r="C50" s="2">
        <f>RSI!I50</f>
        <v>44.978083258424924</v>
      </c>
      <c r="D50" s="2">
        <f>MACD!E50</f>
        <v>-9.5175566723604277E-3</v>
      </c>
      <c r="E50" s="2">
        <f>MACD!F50</f>
        <v>9.126474211605333E-2</v>
      </c>
      <c r="F50" s="2">
        <f>'Moving Avg'!D50</f>
        <v>4.4948199999999998</v>
      </c>
      <c r="G50" s="2">
        <f>'Moving Avg'!F50</f>
        <v>4.5925149999999997</v>
      </c>
      <c r="H50" s="2">
        <f>'Moving Avg'!G50</f>
        <v>4.9749265306122474</v>
      </c>
      <c r="I50" s="2">
        <f>'Moving Avg'!H50</f>
        <v>0</v>
      </c>
      <c r="J50" s="6" t="str">
        <f>OBV!F50</f>
        <v>BULLISH</v>
      </c>
      <c r="K50" s="6" t="str">
        <f>OBV!G50</f>
        <v>WEAK</v>
      </c>
      <c r="L50" s="6" t="str">
        <f>OBV!H50</f>
        <v>CONFIRMED BULLISH</v>
      </c>
      <c r="M50" s="8">
        <f t="shared" si="0"/>
        <v>25</v>
      </c>
      <c r="N50" s="8">
        <f t="shared" si="1"/>
        <v>100</v>
      </c>
      <c r="O50" s="8">
        <f t="shared" si="2"/>
        <v>50</v>
      </c>
      <c r="P50" s="8">
        <f t="shared" si="3"/>
        <v>67</v>
      </c>
      <c r="Q50" s="9">
        <f t="shared" si="4"/>
        <v>61.3</v>
      </c>
      <c r="R50" s="9">
        <f t="shared" si="5"/>
        <v>59.25</v>
      </c>
      <c r="S50" s="9">
        <f t="shared" si="6"/>
        <v>61.400000000000006</v>
      </c>
      <c r="T50" s="9">
        <f t="shared" si="7"/>
        <v>60.5</v>
      </c>
      <c r="U50" s="8">
        <f t="shared" si="8"/>
        <v>60.65</v>
      </c>
      <c r="V50" s="8">
        <f t="shared" si="9"/>
        <v>60.612499999999997</v>
      </c>
    </row>
    <row r="51" spans="1:22" ht="13.5" x14ac:dyDescent="0.25">
      <c r="A51" s="3">
        <f>RSI!A51</f>
        <v>42076</v>
      </c>
      <c r="B51" s="2">
        <f>RSI!B51</f>
        <v>4.5391000000000004</v>
      </c>
      <c r="C51" s="2">
        <f>RSI!I51</f>
        <v>42.748642545735578</v>
      </c>
      <c r="D51" s="2">
        <f>MACD!E51</f>
        <v>-5.3524124102207971E-2</v>
      </c>
      <c r="E51" s="2">
        <f>MACD!F51</f>
        <v>6.2306968872401072E-2</v>
      </c>
      <c r="F51" s="2">
        <f>'Moving Avg'!D51</f>
        <v>4.5169600000000001</v>
      </c>
      <c r="G51" s="2">
        <f>'Moving Avg'!F51</f>
        <v>4.5700949999999994</v>
      </c>
      <c r="H51" s="2">
        <f>'Moving Avg'!G51</f>
        <v>4.966210000000002</v>
      </c>
      <c r="I51" s="2">
        <f>'Moving Avg'!H51</f>
        <v>0</v>
      </c>
      <c r="J51" s="6" t="str">
        <f>OBV!F51</f>
        <v>BULLISH</v>
      </c>
      <c r="K51" s="6" t="str">
        <f>OBV!G51</f>
        <v>WEAK</v>
      </c>
      <c r="L51" s="6" t="str">
        <f>OBV!H51</f>
        <v>CONFIRMED BULLISH</v>
      </c>
      <c r="M51" s="8">
        <f t="shared" si="0"/>
        <v>25</v>
      </c>
      <c r="N51" s="8">
        <f t="shared" si="1"/>
        <v>100</v>
      </c>
      <c r="O51" s="8">
        <f t="shared" si="2"/>
        <v>50</v>
      </c>
      <c r="P51" s="8">
        <f t="shared" si="3"/>
        <v>67</v>
      </c>
      <c r="Q51" s="9">
        <f t="shared" si="4"/>
        <v>61.3</v>
      </c>
      <c r="R51" s="9">
        <f t="shared" si="5"/>
        <v>59.25</v>
      </c>
      <c r="S51" s="9">
        <f t="shared" si="6"/>
        <v>61.400000000000006</v>
      </c>
      <c r="T51" s="9">
        <f t="shared" si="7"/>
        <v>60.5</v>
      </c>
      <c r="U51" s="8">
        <f t="shared" si="8"/>
        <v>60.65</v>
      </c>
      <c r="V51" s="8">
        <f t="shared" si="9"/>
        <v>60.612499999999997</v>
      </c>
    </row>
    <row r="52" spans="1:22" ht="13.5" x14ac:dyDescent="0.25">
      <c r="A52" s="3">
        <f>RSI!A52</f>
        <v>42079</v>
      </c>
      <c r="B52" s="2">
        <f>RSI!B52</f>
        <v>4.5391000000000004</v>
      </c>
      <c r="C52" s="2">
        <f>RSI!I52</f>
        <v>42.748642545735578</v>
      </c>
      <c r="D52" s="2">
        <f>MACD!E52</f>
        <v>-4.9899934776848731E-2</v>
      </c>
      <c r="E52" s="2">
        <f>MACD!F52</f>
        <v>3.9865588142551117E-2</v>
      </c>
      <c r="F52" s="2">
        <f>'Moving Avg'!D52</f>
        <v>4.5225</v>
      </c>
      <c r="G52" s="2">
        <f>'Moving Avg'!F52</f>
        <v>4.547955</v>
      </c>
      <c r="H52" s="2">
        <f>'Moving Avg'!G52</f>
        <v>4.9442900000000023</v>
      </c>
      <c r="I52" s="2">
        <f>'Moving Avg'!H52</f>
        <v>0</v>
      </c>
      <c r="J52" s="6" t="str">
        <f>OBV!F52</f>
        <v>BULLISH</v>
      </c>
      <c r="K52" s="6" t="str">
        <f>OBV!G52</f>
        <v>WEAK</v>
      </c>
      <c r="L52" s="6" t="str">
        <f>OBV!H52</f>
        <v>CONFIRMED BULLISH</v>
      </c>
      <c r="M52" s="8">
        <f t="shared" si="0"/>
        <v>25</v>
      </c>
      <c r="N52" s="8">
        <f t="shared" si="1"/>
        <v>100</v>
      </c>
      <c r="O52" s="8">
        <f t="shared" si="2"/>
        <v>50</v>
      </c>
      <c r="P52" s="8">
        <f t="shared" si="3"/>
        <v>67</v>
      </c>
      <c r="Q52" s="9">
        <f t="shared" si="4"/>
        <v>61.3</v>
      </c>
      <c r="R52" s="9">
        <f t="shared" si="5"/>
        <v>59.25</v>
      </c>
      <c r="S52" s="9">
        <f t="shared" si="6"/>
        <v>61.400000000000006</v>
      </c>
      <c r="T52" s="9">
        <f t="shared" si="7"/>
        <v>60.5</v>
      </c>
      <c r="U52" s="8">
        <f t="shared" si="8"/>
        <v>60.65</v>
      </c>
      <c r="V52" s="8">
        <f t="shared" si="9"/>
        <v>60.612499999999997</v>
      </c>
    </row>
    <row r="53" spans="1:22" ht="13.5" x14ac:dyDescent="0.25">
      <c r="A53" s="3">
        <f>RSI!A53</f>
        <v>42080</v>
      </c>
      <c r="B53" s="2">
        <f>RSI!B53</f>
        <v>4.5391000000000004</v>
      </c>
      <c r="C53" s="2">
        <f>RSI!I53</f>
        <v>42.748642545735578</v>
      </c>
      <c r="D53" s="2">
        <f>MACD!E53</f>
        <v>-4.7743092031603318E-2</v>
      </c>
      <c r="E53" s="2">
        <f>MACD!F53</f>
        <v>2.2343852107720226E-2</v>
      </c>
      <c r="F53" s="2">
        <f>'Moving Avg'!D53</f>
        <v>4.5490800000000009</v>
      </c>
      <c r="G53" s="2">
        <f>'Moving Avg'!F53</f>
        <v>4.5263650000000011</v>
      </c>
      <c r="H53" s="2">
        <f>'Moving Avg'!G53</f>
        <v>4.9248060000000011</v>
      </c>
      <c r="I53" s="2">
        <f>'Moving Avg'!H53</f>
        <v>0</v>
      </c>
      <c r="J53" s="6" t="str">
        <f>OBV!F53</f>
        <v>BULLISH</v>
      </c>
      <c r="K53" s="6" t="str">
        <f>OBV!G53</f>
        <v>WEAK</v>
      </c>
      <c r="L53" s="6" t="str">
        <f>OBV!H53</f>
        <v>CONFIRMED BULLISH</v>
      </c>
      <c r="M53" s="8">
        <f t="shared" si="0"/>
        <v>25</v>
      </c>
      <c r="N53" s="8">
        <f t="shared" si="1"/>
        <v>100</v>
      </c>
      <c r="O53" s="8">
        <f t="shared" si="2"/>
        <v>50</v>
      </c>
      <c r="P53" s="8">
        <f t="shared" si="3"/>
        <v>67</v>
      </c>
      <c r="Q53" s="9">
        <f t="shared" si="4"/>
        <v>61.3</v>
      </c>
      <c r="R53" s="9">
        <f t="shared" si="5"/>
        <v>59.25</v>
      </c>
      <c r="S53" s="9">
        <f t="shared" si="6"/>
        <v>61.400000000000006</v>
      </c>
      <c r="T53" s="9">
        <f t="shared" si="7"/>
        <v>60.5</v>
      </c>
      <c r="U53" s="8">
        <f t="shared" si="8"/>
        <v>60.65</v>
      </c>
      <c r="V53" s="8">
        <f t="shared" si="9"/>
        <v>60.612499999999997</v>
      </c>
    </row>
    <row r="54" spans="1:22" ht="13.5" x14ac:dyDescent="0.25">
      <c r="A54" s="3">
        <f>RSI!A54</f>
        <v>42081</v>
      </c>
      <c r="B54" s="2">
        <f>RSI!B54</f>
        <v>4.3398000000000003</v>
      </c>
      <c r="C54" s="2">
        <f>RSI!I54</f>
        <v>34.962108541802948</v>
      </c>
      <c r="D54" s="2">
        <f>MACD!E54</f>
        <v>-3.9799775441664131E-2</v>
      </c>
      <c r="E54" s="2">
        <f>MACD!F54</f>
        <v>9.9151265978433562E-3</v>
      </c>
      <c r="F54" s="2">
        <f>'Moving Avg'!D54</f>
        <v>4.510320000000001</v>
      </c>
      <c r="G54" s="2">
        <f>'Moving Avg'!F54</f>
        <v>4.4964700000000004</v>
      </c>
      <c r="H54" s="2">
        <f>'Moving Avg'!G54</f>
        <v>4.9027740000000009</v>
      </c>
      <c r="I54" s="2">
        <f>'Moving Avg'!H54</f>
        <v>0</v>
      </c>
      <c r="J54" s="6" t="str">
        <f>OBV!F54</f>
        <v>BEARISH</v>
      </c>
      <c r="K54" s="6" t="str">
        <f>OBV!G54</f>
        <v>STRONG</v>
      </c>
      <c r="L54" s="6" t="str">
        <f>OBV!H54</f>
        <v>CONFIRMED BEARISH</v>
      </c>
      <c r="M54" s="8">
        <f t="shared" si="0"/>
        <v>25</v>
      </c>
      <c r="N54" s="8">
        <f t="shared" si="1"/>
        <v>100</v>
      </c>
      <c r="O54" s="8">
        <f t="shared" si="2"/>
        <v>50</v>
      </c>
      <c r="P54" s="8">
        <f t="shared" si="3"/>
        <v>33</v>
      </c>
      <c r="Q54" s="9">
        <f t="shared" si="4"/>
        <v>56.2</v>
      </c>
      <c r="R54" s="9">
        <f t="shared" si="5"/>
        <v>50.75</v>
      </c>
      <c r="S54" s="9">
        <f t="shared" si="6"/>
        <v>46.1</v>
      </c>
      <c r="T54" s="9">
        <f t="shared" si="7"/>
        <v>52</v>
      </c>
      <c r="U54" s="8">
        <f t="shared" si="8"/>
        <v>51.016666666666673</v>
      </c>
      <c r="V54" s="8">
        <f t="shared" si="9"/>
        <v>51.262500000000003</v>
      </c>
    </row>
    <row r="55" spans="1:22" ht="13.5" x14ac:dyDescent="0.25">
      <c r="A55" s="3">
        <f>RSI!A55</f>
        <v>42082</v>
      </c>
      <c r="B55" s="2">
        <f>RSI!B55</f>
        <v>4.4173</v>
      </c>
      <c r="C55" s="2">
        <f>RSI!I55</f>
        <v>39.571491760512153</v>
      </c>
      <c r="D55" s="2">
        <f>MACD!E55</f>
        <v>-5.2309145344797692E-2</v>
      </c>
      <c r="E55" s="2">
        <f>MACD!F55</f>
        <v>-2.5297277906848534E-3</v>
      </c>
      <c r="F55" s="2">
        <f>'Moving Avg'!D55</f>
        <v>4.4748800000000006</v>
      </c>
      <c r="G55" s="2">
        <f>'Moving Avg'!F55</f>
        <v>4.4732199999999995</v>
      </c>
      <c r="H55" s="2">
        <f>'Moving Avg'!G55</f>
        <v>4.8830680000000015</v>
      </c>
      <c r="I55" s="2">
        <f>'Moving Avg'!H55</f>
        <v>0</v>
      </c>
      <c r="J55" s="6" t="str">
        <f>OBV!F55</f>
        <v>BEARISH</v>
      </c>
      <c r="K55" s="6" t="str">
        <f>OBV!G55</f>
        <v>STRONG</v>
      </c>
      <c r="L55" s="6" t="str">
        <f>OBV!H55</f>
        <v>CONFIRMED BEARISH</v>
      </c>
      <c r="M55" s="8">
        <f t="shared" si="0"/>
        <v>25</v>
      </c>
      <c r="N55" s="8">
        <f t="shared" si="1"/>
        <v>100</v>
      </c>
      <c r="O55" s="8">
        <f t="shared" si="2"/>
        <v>50</v>
      </c>
      <c r="P55" s="8">
        <f t="shared" si="3"/>
        <v>33</v>
      </c>
      <c r="Q55" s="9">
        <f t="shared" si="4"/>
        <v>56.2</v>
      </c>
      <c r="R55" s="9">
        <f t="shared" si="5"/>
        <v>50.75</v>
      </c>
      <c r="S55" s="9">
        <f t="shared" si="6"/>
        <v>46.1</v>
      </c>
      <c r="T55" s="9">
        <f t="shared" si="7"/>
        <v>52</v>
      </c>
      <c r="U55" s="8">
        <f t="shared" si="8"/>
        <v>51.016666666666673</v>
      </c>
      <c r="V55" s="8">
        <f t="shared" si="9"/>
        <v>51.262500000000003</v>
      </c>
    </row>
    <row r="56" spans="1:22" ht="13.5" x14ac:dyDescent="0.25">
      <c r="A56" s="3">
        <f>RSI!A56</f>
        <v>42086</v>
      </c>
      <c r="B56" s="2">
        <f>RSI!B56</f>
        <v>4.4782000000000002</v>
      </c>
      <c r="C56" s="2">
        <f>RSI!I56</f>
        <v>42.99067618779663</v>
      </c>
      <c r="D56" s="2">
        <f>MACD!E56</f>
        <v>-6.2736040336200283E-2</v>
      </c>
      <c r="E56" s="2">
        <f>MACD!F56</f>
        <v>-1.457099029978794E-2</v>
      </c>
      <c r="F56" s="2">
        <f>'Moving Avg'!D56</f>
        <v>4.4626999999999999</v>
      </c>
      <c r="G56" s="2">
        <f>'Moving Avg'!F56</f>
        <v>4.4676850000000004</v>
      </c>
      <c r="H56" s="2">
        <f>'Moving Avg'!G56</f>
        <v>4.8646900000000013</v>
      </c>
      <c r="I56" s="2">
        <f>'Moving Avg'!H56</f>
        <v>0</v>
      </c>
      <c r="J56" s="6" t="str">
        <f>OBV!F56</f>
        <v>BEARISH</v>
      </c>
      <c r="K56" s="6" t="str">
        <f>OBV!G56</f>
        <v>STRONG</v>
      </c>
      <c r="L56" s="6" t="str">
        <f>OBV!H56</f>
        <v>CONFIRMED BEARISH</v>
      </c>
      <c r="M56" s="8">
        <f t="shared" si="0"/>
        <v>25</v>
      </c>
      <c r="N56" s="8">
        <f t="shared" si="1"/>
        <v>100</v>
      </c>
      <c r="O56" s="8">
        <f t="shared" si="2"/>
        <v>50</v>
      </c>
      <c r="P56" s="8">
        <f t="shared" si="3"/>
        <v>33</v>
      </c>
      <c r="Q56" s="9">
        <f t="shared" si="4"/>
        <v>56.2</v>
      </c>
      <c r="R56" s="9">
        <f t="shared" si="5"/>
        <v>50.75</v>
      </c>
      <c r="S56" s="9">
        <f t="shared" si="6"/>
        <v>46.1</v>
      </c>
      <c r="T56" s="9">
        <f t="shared" si="7"/>
        <v>52</v>
      </c>
      <c r="U56" s="8">
        <f t="shared" si="8"/>
        <v>51.016666666666673</v>
      </c>
      <c r="V56" s="8">
        <f t="shared" si="9"/>
        <v>51.262500000000003</v>
      </c>
    </row>
    <row r="57" spans="1:22" ht="13.5" x14ac:dyDescent="0.25">
      <c r="A57" s="3">
        <f>RSI!A57</f>
        <v>42087</v>
      </c>
      <c r="B57" s="2">
        <f>RSI!B57</f>
        <v>4.4450000000000003</v>
      </c>
      <c r="C57" s="2">
        <f>RSI!I57</f>
        <v>41.608485273189686</v>
      </c>
      <c r="D57" s="2">
        <f>MACD!E57</f>
        <v>-5.5529350767228536E-2</v>
      </c>
      <c r="E57" s="2">
        <f>MACD!F57</f>
        <v>-2.2762662393276061E-2</v>
      </c>
      <c r="F57" s="2">
        <f>'Moving Avg'!D57</f>
        <v>4.4438800000000009</v>
      </c>
      <c r="G57" s="2">
        <f>'Moving Avg'!F57</f>
        <v>4.4685149999999991</v>
      </c>
      <c r="H57" s="2">
        <f>'Moving Avg'!G57</f>
        <v>4.8486380000000011</v>
      </c>
      <c r="I57" s="2">
        <f>'Moving Avg'!H57</f>
        <v>0</v>
      </c>
      <c r="J57" s="6" t="str">
        <f>OBV!F57</f>
        <v>BEARISH</v>
      </c>
      <c r="K57" s="6" t="str">
        <f>OBV!G57</f>
        <v>STRONG</v>
      </c>
      <c r="L57" s="6" t="str">
        <f>OBV!H57</f>
        <v>CONFIRMED BEARISH</v>
      </c>
      <c r="M57" s="8">
        <f t="shared" si="0"/>
        <v>25</v>
      </c>
      <c r="N57" s="8">
        <f t="shared" si="1"/>
        <v>100</v>
      </c>
      <c r="O57" s="8">
        <f t="shared" si="2"/>
        <v>50</v>
      </c>
      <c r="P57" s="8">
        <f t="shared" si="3"/>
        <v>33</v>
      </c>
      <c r="Q57" s="9">
        <f t="shared" si="4"/>
        <v>56.2</v>
      </c>
      <c r="R57" s="9">
        <f t="shared" si="5"/>
        <v>50.75</v>
      </c>
      <c r="S57" s="9">
        <f t="shared" si="6"/>
        <v>46.1</v>
      </c>
      <c r="T57" s="9">
        <f t="shared" si="7"/>
        <v>52</v>
      </c>
      <c r="U57" s="8">
        <f t="shared" si="8"/>
        <v>51.016666666666673</v>
      </c>
      <c r="V57" s="8">
        <f t="shared" si="9"/>
        <v>51.262500000000003</v>
      </c>
    </row>
    <row r="58" spans="1:22" ht="13.5" x14ac:dyDescent="0.25">
      <c r="A58" s="3">
        <f>RSI!A58</f>
        <v>42088</v>
      </c>
      <c r="B58" s="2">
        <f>RSI!B58</f>
        <v>4.4006999999999996</v>
      </c>
      <c r="C58" s="2">
        <f>RSI!I58</f>
        <v>39.771053673937232</v>
      </c>
      <c r="D58" s="2">
        <f>MACD!E58</f>
        <v>-6.1396709643195102E-2</v>
      </c>
      <c r="E58" s="2">
        <f>MACD!F58</f>
        <v>-3.0489471843259869E-2</v>
      </c>
      <c r="F58" s="2">
        <f>'Moving Avg'!D58</f>
        <v>4.4162000000000008</v>
      </c>
      <c r="G58" s="2">
        <f>'Moving Avg'!F58</f>
        <v>4.4690699999999994</v>
      </c>
      <c r="H58" s="2">
        <f>'Moving Avg'!G58</f>
        <v>4.8283780000000007</v>
      </c>
      <c r="I58" s="2">
        <f>'Moving Avg'!H58</f>
        <v>0</v>
      </c>
      <c r="J58" s="6" t="str">
        <f>OBV!F58</f>
        <v>BEARISH</v>
      </c>
      <c r="K58" s="6" t="str">
        <f>OBV!G58</f>
        <v>STRONG</v>
      </c>
      <c r="L58" s="6" t="str">
        <f>OBV!H58</f>
        <v>CONFIRMED BEARISH</v>
      </c>
      <c r="M58" s="8">
        <f t="shared" si="0"/>
        <v>25</v>
      </c>
      <c r="N58" s="8">
        <f t="shared" si="1"/>
        <v>100</v>
      </c>
      <c r="O58" s="8">
        <f t="shared" si="2"/>
        <v>50</v>
      </c>
      <c r="P58" s="8">
        <f t="shared" si="3"/>
        <v>33</v>
      </c>
      <c r="Q58" s="9">
        <f t="shared" si="4"/>
        <v>56.2</v>
      </c>
      <c r="R58" s="9">
        <f t="shared" si="5"/>
        <v>50.75</v>
      </c>
      <c r="S58" s="9">
        <f t="shared" si="6"/>
        <v>46.1</v>
      </c>
      <c r="T58" s="9">
        <f t="shared" si="7"/>
        <v>52</v>
      </c>
      <c r="U58" s="8">
        <f t="shared" si="8"/>
        <v>51.016666666666673</v>
      </c>
      <c r="V58" s="8">
        <f t="shared" si="9"/>
        <v>51.262500000000003</v>
      </c>
    </row>
    <row r="59" spans="1:22" ht="13.5" x14ac:dyDescent="0.25">
      <c r="A59" s="3">
        <f>RSI!A59</f>
        <v>42089</v>
      </c>
      <c r="B59" s="2">
        <f>RSI!B59</f>
        <v>4.3730000000000002</v>
      </c>
      <c r="C59" s="2">
        <f>RSI!I59</f>
        <v>38.622553707181979</v>
      </c>
      <c r="D59" s="2">
        <f>MACD!E59</f>
        <v>-4.3579435718175574E-2</v>
      </c>
      <c r="E59" s="2">
        <f>MACD!F59</f>
        <v>-3.3107464618243009E-2</v>
      </c>
      <c r="F59" s="2">
        <f>'Moving Avg'!D59</f>
        <v>4.4228399999999999</v>
      </c>
      <c r="G59" s="2">
        <f>'Moving Avg'!F59</f>
        <v>4.4668550000000007</v>
      </c>
      <c r="H59" s="2">
        <f>'Moving Avg'!G59</f>
        <v>4.8095560000000006</v>
      </c>
      <c r="I59" s="2">
        <f>'Moving Avg'!H59</f>
        <v>0</v>
      </c>
      <c r="J59" s="6" t="str">
        <f>OBV!F59</f>
        <v>BEARISH</v>
      </c>
      <c r="K59" s="6" t="str">
        <f>OBV!G59</f>
        <v>STRONG</v>
      </c>
      <c r="L59" s="6" t="str">
        <f>OBV!H59</f>
        <v>BEARISH DIVERGENCE</v>
      </c>
      <c r="M59" s="8">
        <f t="shared" si="0"/>
        <v>25</v>
      </c>
      <c r="N59" s="8">
        <f t="shared" si="1"/>
        <v>45</v>
      </c>
      <c r="O59" s="8">
        <f t="shared" si="2"/>
        <v>50</v>
      </c>
      <c r="P59" s="8">
        <f t="shared" si="3"/>
        <v>33</v>
      </c>
      <c r="Q59" s="9">
        <f t="shared" si="4"/>
        <v>36.950000000000003</v>
      </c>
      <c r="R59" s="9">
        <f t="shared" si="5"/>
        <v>39.75</v>
      </c>
      <c r="S59" s="9">
        <f t="shared" si="6"/>
        <v>37.85</v>
      </c>
      <c r="T59" s="9">
        <f t="shared" si="7"/>
        <v>38.25</v>
      </c>
      <c r="U59" s="8">
        <f t="shared" si="8"/>
        <v>38.183333333333337</v>
      </c>
      <c r="V59" s="8">
        <f t="shared" si="9"/>
        <v>38.200000000000003</v>
      </c>
    </row>
    <row r="60" spans="1:22" ht="13.5" x14ac:dyDescent="0.25">
      <c r="A60" s="3">
        <f>RSI!A60</f>
        <v>42090</v>
      </c>
      <c r="B60" s="2">
        <f>RSI!B60</f>
        <v>4.3509000000000002</v>
      </c>
      <c r="C60" s="2">
        <f>RSI!I60</f>
        <v>37.687454091947878</v>
      </c>
      <c r="D60" s="2">
        <f>MACD!E60</f>
        <v>-1.6286934087824889E-2</v>
      </c>
      <c r="E60" s="2">
        <f>MACD!F60</f>
        <v>-2.9743358512159385E-2</v>
      </c>
      <c r="F60" s="2">
        <f>'Moving Avg'!D60</f>
        <v>4.4095600000000008</v>
      </c>
      <c r="G60" s="2">
        <f>'Moving Avg'!F60</f>
        <v>4.4635349999999994</v>
      </c>
      <c r="H60" s="2">
        <f>'Moving Avg'!G60</f>
        <v>4.7891860000000008</v>
      </c>
      <c r="I60" s="2">
        <f>'Moving Avg'!H60</f>
        <v>0</v>
      </c>
      <c r="J60" s="6" t="str">
        <f>OBV!F60</f>
        <v>BEARISH</v>
      </c>
      <c r="K60" s="6" t="str">
        <f>OBV!G60</f>
        <v>STRONG</v>
      </c>
      <c r="L60" s="6" t="str">
        <f>OBV!H60</f>
        <v>CONFIRMED BEARISH</v>
      </c>
      <c r="M60" s="8">
        <f t="shared" si="0"/>
        <v>25</v>
      </c>
      <c r="N60" s="8">
        <f t="shared" si="1"/>
        <v>0</v>
      </c>
      <c r="O60" s="8">
        <f t="shared" si="2"/>
        <v>50</v>
      </c>
      <c r="P60" s="8">
        <f t="shared" si="3"/>
        <v>33</v>
      </c>
      <c r="Q60" s="9">
        <f t="shared" si="4"/>
        <v>21.2</v>
      </c>
      <c r="R60" s="9">
        <f t="shared" si="5"/>
        <v>30.75</v>
      </c>
      <c r="S60" s="9">
        <f t="shared" si="6"/>
        <v>31.1</v>
      </c>
      <c r="T60" s="9">
        <f t="shared" si="7"/>
        <v>27</v>
      </c>
      <c r="U60" s="8">
        <f t="shared" si="8"/>
        <v>27.683333333333337</v>
      </c>
      <c r="V60" s="8">
        <f t="shared" si="9"/>
        <v>27.512500000000003</v>
      </c>
    </row>
    <row r="61" spans="1:22" ht="13.5" x14ac:dyDescent="0.25">
      <c r="A61" s="3">
        <f>RSI!A61</f>
        <v>42093</v>
      </c>
      <c r="B61" s="2">
        <f>RSI!B61</f>
        <v>4.3730000000000002</v>
      </c>
      <c r="C61" s="2">
        <f>RSI!I61</f>
        <v>39.270882904125948</v>
      </c>
      <c r="D61" s="2">
        <f>MACD!E61</f>
        <v>-2.1023594875453355E-3</v>
      </c>
      <c r="E61" s="2">
        <f>MACD!F61</f>
        <v>-2.4215158707236575E-2</v>
      </c>
      <c r="F61" s="2">
        <f>'Moving Avg'!D61</f>
        <v>4.3885200000000006</v>
      </c>
      <c r="G61" s="2">
        <f>'Moving Avg'!F61</f>
        <v>4.4662999999999995</v>
      </c>
      <c r="H61" s="2">
        <f>'Moving Avg'!G61</f>
        <v>4.7714720000000002</v>
      </c>
      <c r="I61" s="2">
        <f>'Moving Avg'!H61</f>
        <v>0</v>
      </c>
      <c r="J61" s="6" t="str">
        <f>OBV!F61</f>
        <v>BEARISH</v>
      </c>
      <c r="K61" s="6" t="str">
        <f>OBV!G61</f>
        <v>STRONG</v>
      </c>
      <c r="L61" s="6" t="str">
        <f>OBV!H61</f>
        <v>CONFIRMED BEARISH</v>
      </c>
      <c r="M61" s="8">
        <f t="shared" si="0"/>
        <v>25</v>
      </c>
      <c r="N61" s="8">
        <f t="shared" si="1"/>
        <v>0</v>
      </c>
      <c r="O61" s="8">
        <f t="shared" si="2"/>
        <v>50</v>
      </c>
      <c r="P61" s="8">
        <f t="shared" si="3"/>
        <v>33</v>
      </c>
      <c r="Q61" s="9">
        <f t="shared" si="4"/>
        <v>21.2</v>
      </c>
      <c r="R61" s="9">
        <f t="shared" si="5"/>
        <v>30.75</v>
      </c>
      <c r="S61" s="9">
        <f t="shared" si="6"/>
        <v>31.1</v>
      </c>
      <c r="T61" s="9">
        <f t="shared" si="7"/>
        <v>27</v>
      </c>
      <c r="U61" s="8">
        <f t="shared" si="8"/>
        <v>27.683333333333337</v>
      </c>
      <c r="V61" s="8">
        <f t="shared" si="9"/>
        <v>27.512500000000003</v>
      </c>
    </row>
    <row r="62" spans="1:22" ht="13.5" x14ac:dyDescent="0.25">
      <c r="A62" s="3">
        <f>RSI!A62</f>
        <v>42094</v>
      </c>
      <c r="B62" s="2">
        <f>RSI!B62</f>
        <v>4.4006999999999996</v>
      </c>
      <c r="C62" s="2">
        <f>RSI!I62</f>
        <v>41.284818750786812</v>
      </c>
      <c r="D62" s="2">
        <f>MACD!E62</f>
        <v>8.8758953643823801E-3</v>
      </c>
      <c r="E62" s="2">
        <f>MACD!F62</f>
        <v>-1.7596947892912784E-2</v>
      </c>
      <c r="F62" s="2">
        <f>'Moving Avg'!D62</f>
        <v>4.3796600000000003</v>
      </c>
      <c r="G62" s="2">
        <f>'Moving Avg'!F62</f>
        <v>4.4574449999999999</v>
      </c>
      <c r="H62" s="2">
        <f>'Moving Avg'!G62</f>
        <v>4.7543119999999996</v>
      </c>
      <c r="I62" s="2">
        <f>'Moving Avg'!H62</f>
        <v>0</v>
      </c>
      <c r="J62" s="6" t="str">
        <f>OBV!F62</f>
        <v>BEARISH</v>
      </c>
      <c r="K62" s="6" t="str">
        <f>OBV!G62</f>
        <v>STRONG</v>
      </c>
      <c r="L62" s="6" t="str">
        <f>OBV!H62</f>
        <v>CONFIRMED BEARISH</v>
      </c>
      <c r="M62" s="8">
        <f t="shared" si="0"/>
        <v>25</v>
      </c>
      <c r="N62" s="8">
        <f t="shared" si="1"/>
        <v>0</v>
      </c>
      <c r="O62" s="8">
        <f t="shared" si="2"/>
        <v>50</v>
      </c>
      <c r="P62" s="8">
        <f t="shared" si="3"/>
        <v>33</v>
      </c>
      <c r="Q62" s="9">
        <f t="shared" si="4"/>
        <v>21.2</v>
      </c>
      <c r="R62" s="9">
        <f t="shared" si="5"/>
        <v>30.75</v>
      </c>
      <c r="S62" s="9">
        <f t="shared" si="6"/>
        <v>31.1</v>
      </c>
      <c r="T62" s="9">
        <f t="shared" si="7"/>
        <v>27</v>
      </c>
      <c r="U62" s="8">
        <f t="shared" si="8"/>
        <v>27.683333333333337</v>
      </c>
      <c r="V62" s="8">
        <f t="shared" si="9"/>
        <v>27.512500000000003</v>
      </c>
    </row>
    <row r="63" spans="1:22" ht="13.5" x14ac:dyDescent="0.25">
      <c r="A63" s="3">
        <f>RSI!A63</f>
        <v>42095</v>
      </c>
      <c r="B63" s="2">
        <f>RSI!B63</f>
        <v>4.3952</v>
      </c>
      <c r="C63" s="2">
        <f>RSI!I63</f>
        <v>40.994123541693924</v>
      </c>
      <c r="D63" s="2">
        <f>MACD!E63</f>
        <v>1.9360557765587316E-2</v>
      </c>
      <c r="E63" s="2">
        <f>MACD!F63</f>
        <v>-1.0205446761212763E-2</v>
      </c>
      <c r="F63" s="2">
        <f>'Moving Avg'!D63</f>
        <v>4.3785600000000002</v>
      </c>
      <c r="G63" s="2">
        <f>'Moving Avg'!F63</f>
        <v>4.4488649999999996</v>
      </c>
      <c r="H63" s="2">
        <f>'Moving Avg'!G63</f>
        <v>4.7339419999999999</v>
      </c>
      <c r="I63" s="2">
        <f>'Moving Avg'!H63</f>
        <v>0</v>
      </c>
      <c r="J63" s="6" t="str">
        <f>OBV!F63</f>
        <v>BULLISH</v>
      </c>
      <c r="K63" s="6" t="str">
        <f>OBV!G63</f>
        <v>NEUTRAL</v>
      </c>
      <c r="L63" s="6" t="str">
        <f>OBV!H63</f>
        <v>BULLISH DIVERGENCE</v>
      </c>
      <c r="M63" s="8">
        <f t="shared" si="0"/>
        <v>25</v>
      </c>
      <c r="N63" s="8">
        <f t="shared" si="1"/>
        <v>0</v>
      </c>
      <c r="O63" s="8">
        <f t="shared" si="2"/>
        <v>50</v>
      </c>
      <c r="P63" s="8">
        <f t="shared" si="3"/>
        <v>66.5</v>
      </c>
      <c r="Q63" s="9">
        <f t="shared" si="4"/>
        <v>26.225000000000001</v>
      </c>
      <c r="R63" s="9">
        <f t="shared" si="5"/>
        <v>39.125</v>
      </c>
      <c r="S63" s="9">
        <f t="shared" si="6"/>
        <v>46.174999999999997</v>
      </c>
      <c r="T63" s="9">
        <f t="shared" si="7"/>
        <v>35.375</v>
      </c>
      <c r="U63" s="8">
        <f t="shared" si="8"/>
        <v>37.174999999999997</v>
      </c>
      <c r="V63" s="8">
        <f t="shared" si="9"/>
        <v>36.724999999999994</v>
      </c>
    </row>
    <row r="64" spans="1:22" ht="13.5" x14ac:dyDescent="0.25">
      <c r="A64" s="3">
        <f>RSI!A64</f>
        <v>42096</v>
      </c>
      <c r="B64" s="2">
        <f>RSI!B64</f>
        <v>4.3177000000000003</v>
      </c>
      <c r="C64" s="2">
        <f>RSI!I64</f>
        <v>37.036774593883145</v>
      </c>
      <c r="D64" s="2">
        <f>MACD!E64</f>
        <v>4.0734920370084637E-3</v>
      </c>
      <c r="E64" s="2">
        <f>MACD!F64</f>
        <v>-7.3496590015685176E-3</v>
      </c>
      <c r="F64" s="2">
        <f>'Moving Avg'!D64</f>
        <v>4.3674999999999997</v>
      </c>
      <c r="G64" s="2">
        <f>'Moving Avg'!F64</f>
        <v>4.4394550000000006</v>
      </c>
      <c r="H64" s="2">
        <f>'Moving Avg'!G64</f>
        <v>4.7120219999999993</v>
      </c>
      <c r="I64" s="2">
        <f>'Moving Avg'!H64</f>
        <v>0</v>
      </c>
      <c r="J64" s="6" t="str">
        <f>OBV!F64</f>
        <v>BEARISH</v>
      </c>
      <c r="K64" s="6" t="str">
        <f>OBV!G64</f>
        <v>NEUTRAL</v>
      </c>
      <c r="L64" s="6" t="str">
        <f>OBV!H64</f>
        <v>CONFIRMED BEARISH</v>
      </c>
      <c r="M64" s="8">
        <f t="shared" si="0"/>
        <v>25</v>
      </c>
      <c r="N64" s="8">
        <f t="shared" si="1"/>
        <v>0</v>
      </c>
      <c r="O64" s="8">
        <f t="shared" si="2"/>
        <v>50</v>
      </c>
      <c r="P64" s="8">
        <f t="shared" si="3"/>
        <v>16.5</v>
      </c>
      <c r="Q64" s="9">
        <f t="shared" si="4"/>
        <v>18.725000000000001</v>
      </c>
      <c r="R64" s="9">
        <f t="shared" si="5"/>
        <v>26.625</v>
      </c>
      <c r="S64" s="9">
        <f t="shared" si="6"/>
        <v>23.675000000000001</v>
      </c>
      <c r="T64" s="9">
        <f t="shared" si="7"/>
        <v>22.875</v>
      </c>
      <c r="U64" s="8">
        <f t="shared" si="8"/>
        <v>23.008333333333336</v>
      </c>
      <c r="V64" s="8">
        <f t="shared" si="9"/>
        <v>22.975000000000001</v>
      </c>
    </row>
    <row r="65" spans="1:22" ht="13.5" x14ac:dyDescent="0.25">
      <c r="A65" s="3">
        <f>RSI!A65</f>
        <v>42097</v>
      </c>
      <c r="B65" s="2">
        <f>RSI!B65</f>
        <v>4.3730000000000002</v>
      </c>
      <c r="C65" s="2">
        <f>RSI!I65</f>
        <v>41.38488417726677</v>
      </c>
      <c r="D65" s="2">
        <f>MACD!E65</f>
        <v>1.2865715522192289E-4</v>
      </c>
      <c r="E65" s="2">
        <f>MACD!F65</f>
        <v>-5.85399577021043E-3</v>
      </c>
      <c r="F65" s="2">
        <f>'Moving Avg'!D65</f>
        <v>4.3719200000000011</v>
      </c>
      <c r="G65" s="2">
        <f>'Moving Avg'!F65</f>
        <v>4.4377950000000004</v>
      </c>
      <c r="H65" s="2">
        <f>'Moving Avg'!G65</f>
        <v>4.6943079999999995</v>
      </c>
      <c r="I65" s="2">
        <f>'Moving Avg'!H65</f>
        <v>0</v>
      </c>
      <c r="J65" s="6" t="str">
        <f>OBV!F65</f>
        <v>BULLISH</v>
      </c>
      <c r="K65" s="6" t="str">
        <f>OBV!G65</f>
        <v>WEAK</v>
      </c>
      <c r="L65" s="6" t="str">
        <f>OBV!H65</f>
        <v>CONFIRMED BULLISH</v>
      </c>
      <c r="M65" s="8">
        <f t="shared" si="0"/>
        <v>25</v>
      </c>
      <c r="N65" s="8">
        <f t="shared" si="1"/>
        <v>0</v>
      </c>
      <c r="O65" s="8">
        <f t="shared" si="2"/>
        <v>50</v>
      </c>
      <c r="P65" s="8">
        <f t="shared" si="3"/>
        <v>67</v>
      </c>
      <c r="Q65" s="9">
        <f t="shared" si="4"/>
        <v>26.299999999999997</v>
      </c>
      <c r="R65" s="9">
        <f t="shared" si="5"/>
        <v>39.25</v>
      </c>
      <c r="S65" s="9">
        <f t="shared" si="6"/>
        <v>46.400000000000006</v>
      </c>
      <c r="T65" s="9">
        <f t="shared" si="7"/>
        <v>35.5</v>
      </c>
      <c r="U65" s="8">
        <f t="shared" si="8"/>
        <v>37.31666666666667</v>
      </c>
      <c r="V65" s="8">
        <f t="shared" si="9"/>
        <v>36.862499999999997</v>
      </c>
    </row>
    <row r="66" spans="1:22" ht="13.5" x14ac:dyDescent="0.25">
      <c r="A66" s="3">
        <f>RSI!A66</f>
        <v>42100</v>
      </c>
      <c r="B66" s="2">
        <f>RSI!B66</f>
        <v>4.3177000000000003</v>
      </c>
      <c r="C66" s="2">
        <f>RSI!I66</f>
        <v>38.520138721066303</v>
      </c>
      <c r="D66" s="2">
        <f>MACD!E66</f>
        <v>1.1006878747494397E-2</v>
      </c>
      <c r="E66" s="2">
        <f>MACD!F66</f>
        <v>-2.481820866669465E-3</v>
      </c>
      <c r="F66" s="2">
        <f>'Moving Avg'!D66</f>
        <v>4.3608599999999997</v>
      </c>
      <c r="G66" s="2">
        <f>'Moving Avg'!F66</f>
        <v>4.4322600000000012</v>
      </c>
      <c r="H66" s="2">
        <f>'Moving Avg'!G66</f>
        <v>4.6734959999999992</v>
      </c>
      <c r="I66" s="2">
        <f>'Moving Avg'!H66</f>
        <v>0</v>
      </c>
      <c r="J66" s="6" t="str">
        <f>OBV!F66</f>
        <v>BULLISH</v>
      </c>
      <c r="K66" s="6" t="str">
        <f>OBV!G66</f>
        <v>WEAK</v>
      </c>
      <c r="L66" s="6" t="str">
        <f>OBV!H66</f>
        <v>BULLISH DIVERGENCE</v>
      </c>
      <c r="M66" s="8">
        <f t="shared" ref="M66:M129" si="10">IF(C66&lt;30,50, IF(C66&gt;70, 0, 25))</f>
        <v>25</v>
      </c>
      <c r="N66" s="8">
        <f t="shared" ref="N66:N129" si="11">IF(E66-D66&gt;0.02, 100, IF(E66-D66&lt;0,0,45))</f>
        <v>0</v>
      </c>
      <c r="O66" s="8">
        <f t="shared" ref="O66:O129" si="12">IF(F66-I66&gt;10,100,IF(F66-I66&gt;5,75, IF(F66-I66&gt;0,50,0)))</f>
        <v>50</v>
      </c>
      <c r="P66" s="8">
        <f t="shared" ref="P66:P129" si="13">IF(L66="confirmed bullish", 34, IF(L66="bullish divergence",17, 0))+IF(J66="bullish",33,IF(J66="bearish",0,16.5))+IF(K66="strong",33,IF(K66="weak",0,16.5))</f>
        <v>50</v>
      </c>
      <c r="Q66" s="9">
        <f t="shared" si="4"/>
        <v>23.75</v>
      </c>
      <c r="R66" s="9">
        <f t="shared" si="5"/>
        <v>35</v>
      </c>
      <c r="S66" s="9">
        <f t="shared" si="6"/>
        <v>38.75</v>
      </c>
      <c r="T66" s="9">
        <f t="shared" si="7"/>
        <v>31.25</v>
      </c>
      <c r="U66" s="8">
        <f t="shared" si="8"/>
        <v>32.5</v>
      </c>
      <c r="V66" s="8">
        <f t="shared" si="9"/>
        <v>32.1875</v>
      </c>
    </row>
    <row r="67" spans="1:22" ht="13.5" x14ac:dyDescent="0.25">
      <c r="A67" s="3">
        <f>RSI!A67</f>
        <v>42101</v>
      </c>
      <c r="B67" s="2">
        <f>RSI!B67</f>
        <v>4.29</v>
      </c>
      <c r="C67" s="2">
        <f>RSI!I67</f>
        <v>37.133542541663026</v>
      </c>
      <c r="D67" s="2">
        <f>MACD!E67</f>
        <v>1.8177486789902275E-2</v>
      </c>
      <c r="E67" s="2">
        <f>MACD!F67</f>
        <v>1.6500406646448832E-3</v>
      </c>
      <c r="F67" s="2">
        <f>'Moving Avg'!D67</f>
        <v>4.3387200000000004</v>
      </c>
      <c r="G67" s="2">
        <f>'Moving Avg'!F67</f>
        <v>4.4211900000000011</v>
      </c>
      <c r="H67" s="2">
        <f>'Moving Avg'!G67</f>
        <v>4.6540119999999998</v>
      </c>
      <c r="I67" s="2">
        <f>'Moving Avg'!H67</f>
        <v>0</v>
      </c>
      <c r="J67" s="6" t="str">
        <f>OBV!F67</f>
        <v>BEARISH</v>
      </c>
      <c r="K67" s="6" t="str">
        <f>OBV!G67</f>
        <v>NEUTRAL</v>
      </c>
      <c r="L67" s="6" t="str">
        <f>OBV!H67</f>
        <v>CONFIRMED BEARISH</v>
      </c>
      <c r="M67" s="8">
        <f t="shared" si="10"/>
        <v>25</v>
      </c>
      <c r="N67" s="8">
        <f t="shared" si="11"/>
        <v>0</v>
      </c>
      <c r="O67" s="8">
        <f t="shared" si="12"/>
        <v>50</v>
      </c>
      <c r="P67" s="8">
        <f t="shared" si="13"/>
        <v>16.5</v>
      </c>
      <c r="Q67" s="9">
        <f t="shared" ref="Q67:Q130" si="14">0.35*M67+N67*0.35+O67*0.15+P67*0.15</f>
        <v>18.725000000000001</v>
      </c>
      <c r="R67" s="9">
        <f t="shared" ref="R67:R130" si="15">M67*0.2+N67*0.2+O67*0.35+P67*0.25</f>
        <v>26.625</v>
      </c>
      <c r="S67" s="9">
        <f t="shared" ref="S67:S130" si="16">M67*0.15+N67*0.15+O67*0.25+P67*0.45</f>
        <v>23.675000000000001</v>
      </c>
      <c r="T67" s="9">
        <f t="shared" ref="T67:T130" si="17">0.25*SUM(M67:P67)</f>
        <v>22.875</v>
      </c>
      <c r="U67" s="8">
        <f t="shared" ref="U67:U130" si="18">SUM(Q67:S67)/3</f>
        <v>23.008333333333336</v>
      </c>
      <c r="V67" s="8">
        <f t="shared" ref="V67:V130" si="19">SUM(Q67:T67)/4</f>
        <v>22.975000000000001</v>
      </c>
    </row>
    <row r="68" spans="1:22" ht="13.5" x14ac:dyDescent="0.25">
      <c r="A68" s="3">
        <f>RSI!A68</f>
        <v>42102</v>
      </c>
      <c r="B68" s="2">
        <f>RSI!B68</f>
        <v>4.3177000000000003</v>
      </c>
      <c r="C68" s="2">
        <f>RSI!I68</f>
        <v>39.479651929085477</v>
      </c>
      <c r="D68" s="2">
        <f>MACD!E68</f>
        <v>1.6487478996461746E-2</v>
      </c>
      <c r="E68" s="2">
        <f>MACD!F68</f>
        <v>4.6175283310082565E-3</v>
      </c>
      <c r="F68" s="2">
        <f>'Moving Avg'!D68</f>
        <v>4.323220000000001</v>
      </c>
      <c r="G68" s="2">
        <f>'Moving Avg'!F68</f>
        <v>4.4167650000000007</v>
      </c>
      <c r="H68" s="2">
        <f>'Moving Avg'!G68</f>
        <v>4.6335319999999989</v>
      </c>
      <c r="I68" s="2">
        <f>'Moving Avg'!H68</f>
        <v>0</v>
      </c>
      <c r="J68" s="6" t="str">
        <f>OBV!F68</f>
        <v>BULLISH</v>
      </c>
      <c r="K68" s="6" t="str">
        <f>OBV!G68</f>
        <v>WEAK</v>
      </c>
      <c r="L68" s="6" t="str">
        <f>OBV!H68</f>
        <v>BULLISH DIVERGENCE</v>
      </c>
      <c r="M68" s="8">
        <f t="shared" si="10"/>
        <v>25</v>
      </c>
      <c r="N68" s="8">
        <f t="shared" si="11"/>
        <v>0</v>
      </c>
      <c r="O68" s="8">
        <f t="shared" si="12"/>
        <v>50</v>
      </c>
      <c r="P68" s="8">
        <f t="shared" si="13"/>
        <v>50</v>
      </c>
      <c r="Q68" s="9">
        <f t="shared" si="14"/>
        <v>23.75</v>
      </c>
      <c r="R68" s="9">
        <f t="shared" si="15"/>
        <v>35</v>
      </c>
      <c r="S68" s="9">
        <f t="shared" si="16"/>
        <v>38.75</v>
      </c>
      <c r="T68" s="9">
        <f t="shared" si="17"/>
        <v>31.25</v>
      </c>
      <c r="U68" s="8">
        <f t="shared" si="18"/>
        <v>32.5</v>
      </c>
      <c r="V68" s="8">
        <f t="shared" si="19"/>
        <v>32.1875</v>
      </c>
    </row>
    <row r="69" spans="1:22" ht="13.5" x14ac:dyDescent="0.25">
      <c r="A69" s="3">
        <f>RSI!A69</f>
        <v>42104</v>
      </c>
      <c r="B69" s="2">
        <f>RSI!B69</f>
        <v>4.3398000000000003</v>
      </c>
      <c r="C69" s="2">
        <f>RSI!I69</f>
        <v>41.359925200231366</v>
      </c>
      <c r="D69" s="2">
        <f>MACD!E69</f>
        <v>1.0022800765173479E-2</v>
      </c>
      <c r="E69" s="2">
        <f>MACD!F69</f>
        <v>5.6985828178413014E-3</v>
      </c>
      <c r="F69" s="2">
        <f>'Moving Avg'!D69</f>
        <v>4.3276400000000006</v>
      </c>
      <c r="G69" s="2">
        <f>'Moving Avg'!F69</f>
        <v>4.4070750000000007</v>
      </c>
      <c r="H69" s="2">
        <f>'Moving Avg'!G69</f>
        <v>4.6140459999999992</v>
      </c>
      <c r="I69" s="2">
        <f>'Moving Avg'!H69</f>
        <v>0</v>
      </c>
      <c r="J69" s="6" t="str">
        <f>OBV!F69</f>
        <v>BULLISH</v>
      </c>
      <c r="K69" s="6" t="str">
        <f>OBV!G69</f>
        <v>WEAK</v>
      </c>
      <c r="L69" s="6" t="str">
        <f>OBV!H69</f>
        <v>CONFIRMED BULLISH</v>
      </c>
      <c r="M69" s="8">
        <f t="shared" si="10"/>
        <v>25</v>
      </c>
      <c r="N69" s="8">
        <f t="shared" si="11"/>
        <v>0</v>
      </c>
      <c r="O69" s="8">
        <f t="shared" si="12"/>
        <v>50</v>
      </c>
      <c r="P69" s="8">
        <f t="shared" si="13"/>
        <v>67</v>
      </c>
      <c r="Q69" s="9">
        <f t="shared" si="14"/>
        <v>26.299999999999997</v>
      </c>
      <c r="R69" s="9">
        <f t="shared" si="15"/>
        <v>39.25</v>
      </c>
      <c r="S69" s="9">
        <f t="shared" si="16"/>
        <v>46.400000000000006</v>
      </c>
      <c r="T69" s="9">
        <f t="shared" si="17"/>
        <v>35.5</v>
      </c>
      <c r="U69" s="8">
        <f t="shared" si="18"/>
        <v>37.31666666666667</v>
      </c>
      <c r="V69" s="8">
        <f t="shared" si="19"/>
        <v>36.862499999999997</v>
      </c>
    </row>
    <row r="70" spans="1:22" ht="13.5" x14ac:dyDescent="0.25">
      <c r="A70" s="3">
        <f>RSI!A70</f>
        <v>42107</v>
      </c>
      <c r="B70" s="2">
        <f>RSI!B70</f>
        <v>4.2512999999999996</v>
      </c>
      <c r="C70" s="2">
        <f>RSI!I70</f>
        <v>36.47308900265849</v>
      </c>
      <c r="D70" s="2">
        <f>MACD!E70</f>
        <v>8.3775651051603006E-3</v>
      </c>
      <c r="E70" s="2">
        <f>MACD!F70</f>
        <v>6.2343792753051016E-3</v>
      </c>
      <c r="F70" s="2">
        <f>'Moving Avg'!D70</f>
        <v>4.3033000000000001</v>
      </c>
      <c r="G70" s="2">
        <f>'Moving Avg'!F70</f>
        <v>4.3899150000000002</v>
      </c>
      <c r="H70" s="2">
        <f>'Moving Avg'!G70</f>
        <v>4.5910199999999985</v>
      </c>
      <c r="I70" s="2">
        <f>'Moving Avg'!H70</f>
        <v>0</v>
      </c>
      <c r="J70" s="6" t="str">
        <f>OBV!F70</f>
        <v>BEARISH</v>
      </c>
      <c r="K70" s="6" t="str">
        <f>OBV!G70</f>
        <v>STRONG</v>
      </c>
      <c r="L70" s="6" t="str">
        <f>OBV!H70</f>
        <v>CONFIRMED BEARISH</v>
      </c>
      <c r="M70" s="8">
        <f t="shared" si="10"/>
        <v>25</v>
      </c>
      <c r="N70" s="8">
        <f t="shared" si="11"/>
        <v>0</v>
      </c>
      <c r="O70" s="8">
        <f t="shared" si="12"/>
        <v>50</v>
      </c>
      <c r="P70" s="8">
        <f t="shared" si="13"/>
        <v>33</v>
      </c>
      <c r="Q70" s="9">
        <f t="shared" si="14"/>
        <v>21.2</v>
      </c>
      <c r="R70" s="9">
        <f t="shared" si="15"/>
        <v>30.75</v>
      </c>
      <c r="S70" s="9">
        <f t="shared" si="16"/>
        <v>31.1</v>
      </c>
      <c r="T70" s="9">
        <f t="shared" si="17"/>
        <v>27</v>
      </c>
      <c r="U70" s="8">
        <f t="shared" si="18"/>
        <v>27.683333333333337</v>
      </c>
      <c r="V70" s="8">
        <f t="shared" si="19"/>
        <v>27.512500000000003</v>
      </c>
    </row>
    <row r="71" spans="1:22" ht="13.5" x14ac:dyDescent="0.25">
      <c r="A71" s="3">
        <f>RSI!A71</f>
        <v>42108</v>
      </c>
      <c r="B71" s="2">
        <f>RSI!B71</f>
        <v>4.2069999999999999</v>
      </c>
      <c r="C71" s="2">
        <f>RSI!I71</f>
        <v>34.289105600776892</v>
      </c>
      <c r="D71" s="2">
        <f>MACD!E71</f>
        <v>1.4809616196544084E-2</v>
      </c>
      <c r="E71" s="2">
        <f>MACD!F71</f>
        <v>7.9494266595528992E-3</v>
      </c>
      <c r="F71" s="2">
        <f>'Moving Avg'!D71</f>
        <v>4.2811600000000007</v>
      </c>
      <c r="G71" s="2">
        <f>'Moving Avg'!F71</f>
        <v>4.37331</v>
      </c>
      <c r="H71" s="2">
        <f>'Moving Avg'!G71</f>
        <v>4.5694319999999973</v>
      </c>
      <c r="I71" s="2">
        <f>'Moving Avg'!H71</f>
        <v>0</v>
      </c>
      <c r="J71" s="6" t="str">
        <f>OBV!F71</f>
        <v>BEARISH</v>
      </c>
      <c r="K71" s="6" t="str">
        <f>OBV!G71</f>
        <v>STRONG</v>
      </c>
      <c r="L71" s="6" t="str">
        <f>OBV!H71</f>
        <v>CONFIRMED BEARISH</v>
      </c>
      <c r="M71" s="8">
        <f t="shared" si="10"/>
        <v>25</v>
      </c>
      <c r="N71" s="8">
        <f t="shared" si="11"/>
        <v>0</v>
      </c>
      <c r="O71" s="8">
        <f t="shared" si="12"/>
        <v>50</v>
      </c>
      <c r="P71" s="8">
        <f t="shared" si="13"/>
        <v>33</v>
      </c>
      <c r="Q71" s="9">
        <f t="shared" si="14"/>
        <v>21.2</v>
      </c>
      <c r="R71" s="9">
        <f t="shared" si="15"/>
        <v>30.75</v>
      </c>
      <c r="S71" s="9">
        <f t="shared" si="16"/>
        <v>31.1</v>
      </c>
      <c r="T71" s="9">
        <f t="shared" si="17"/>
        <v>27</v>
      </c>
      <c r="U71" s="8">
        <f t="shared" si="18"/>
        <v>27.683333333333337</v>
      </c>
      <c r="V71" s="8">
        <f t="shared" si="19"/>
        <v>27.512500000000003</v>
      </c>
    </row>
    <row r="72" spans="1:22" ht="13.5" x14ac:dyDescent="0.25">
      <c r="A72" s="3">
        <f>RSI!A72</f>
        <v>42109</v>
      </c>
      <c r="B72" s="2">
        <f>RSI!B72</f>
        <v>4.29</v>
      </c>
      <c r="C72" s="2">
        <f>RSI!I72</f>
        <v>41.372438709700475</v>
      </c>
      <c r="D72" s="2">
        <f>MACD!E72</f>
        <v>1.9685330114904254E-2</v>
      </c>
      <c r="E72" s="2">
        <f>MACD!F72</f>
        <v>1.029660735062317E-2</v>
      </c>
      <c r="F72" s="2">
        <f>'Moving Avg'!D72</f>
        <v>4.2811599999999999</v>
      </c>
      <c r="G72" s="2">
        <f>'Moving Avg'!F72</f>
        <v>4.3608550000000008</v>
      </c>
      <c r="H72" s="2">
        <f>'Moving Avg'!G72</f>
        <v>4.552603999999997</v>
      </c>
      <c r="I72" s="2">
        <f>'Moving Avg'!H72</f>
        <v>0</v>
      </c>
      <c r="J72" s="6" t="str">
        <f>OBV!F72</f>
        <v>BEARISH</v>
      </c>
      <c r="K72" s="6" t="str">
        <f>OBV!G72</f>
        <v>NEUTRAL</v>
      </c>
      <c r="L72" s="6" t="str">
        <f>OBV!H72</f>
        <v>NEUTRAL</v>
      </c>
      <c r="M72" s="8">
        <f t="shared" si="10"/>
        <v>25</v>
      </c>
      <c r="N72" s="8">
        <f t="shared" si="11"/>
        <v>0</v>
      </c>
      <c r="O72" s="8">
        <f t="shared" si="12"/>
        <v>50</v>
      </c>
      <c r="P72" s="8">
        <f t="shared" si="13"/>
        <v>16.5</v>
      </c>
      <c r="Q72" s="9">
        <f t="shared" si="14"/>
        <v>18.725000000000001</v>
      </c>
      <c r="R72" s="9">
        <f t="shared" si="15"/>
        <v>26.625</v>
      </c>
      <c r="S72" s="9">
        <f t="shared" si="16"/>
        <v>23.675000000000001</v>
      </c>
      <c r="T72" s="9">
        <f t="shared" si="17"/>
        <v>22.875</v>
      </c>
      <c r="U72" s="8">
        <f t="shared" si="18"/>
        <v>23.008333333333336</v>
      </c>
      <c r="V72" s="8">
        <f t="shared" si="19"/>
        <v>22.975000000000001</v>
      </c>
    </row>
    <row r="73" spans="1:22" ht="13.5" x14ac:dyDescent="0.25">
      <c r="A73" s="3">
        <f>RSI!A73</f>
        <v>42110</v>
      </c>
      <c r="B73" s="2">
        <f>RSI!B73</f>
        <v>4.29</v>
      </c>
      <c r="C73" s="2">
        <f>RSI!I73</f>
        <v>41.372438709700475</v>
      </c>
      <c r="D73" s="2">
        <f>MACD!E73</f>
        <v>2.3696384266155945E-2</v>
      </c>
      <c r="E73" s="2">
        <f>MACD!F73</f>
        <v>1.2976562733729727E-2</v>
      </c>
      <c r="F73" s="2">
        <f>'Moving Avg'!D73</f>
        <v>4.27562</v>
      </c>
      <c r="G73" s="2">
        <f>'Moving Avg'!F73</f>
        <v>4.3483999999999998</v>
      </c>
      <c r="H73" s="2">
        <f>'Moving Avg'!G73</f>
        <v>4.5364399999999971</v>
      </c>
      <c r="I73" s="2">
        <f>'Moving Avg'!H73</f>
        <v>0</v>
      </c>
      <c r="J73" s="6" t="str">
        <f>OBV!F73</f>
        <v>BEARISH</v>
      </c>
      <c r="K73" s="6" t="str">
        <f>OBV!G73</f>
        <v>STRONG</v>
      </c>
      <c r="L73" s="6" t="str">
        <f>OBV!H73</f>
        <v>CONFIRMED BEARISH</v>
      </c>
      <c r="M73" s="8">
        <f t="shared" si="10"/>
        <v>25</v>
      </c>
      <c r="N73" s="8">
        <f t="shared" si="11"/>
        <v>0</v>
      </c>
      <c r="O73" s="8">
        <f t="shared" si="12"/>
        <v>50</v>
      </c>
      <c r="P73" s="8">
        <f t="shared" si="13"/>
        <v>33</v>
      </c>
      <c r="Q73" s="9">
        <f t="shared" si="14"/>
        <v>21.2</v>
      </c>
      <c r="R73" s="9">
        <f t="shared" si="15"/>
        <v>30.75</v>
      </c>
      <c r="S73" s="9">
        <f t="shared" si="16"/>
        <v>31.1</v>
      </c>
      <c r="T73" s="9">
        <f t="shared" si="17"/>
        <v>27</v>
      </c>
      <c r="U73" s="8">
        <f t="shared" si="18"/>
        <v>27.683333333333337</v>
      </c>
      <c r="V73" s="8">
        <f t="shared" si="19"/>
        <v>27.512500000000003</v>
      </c>
    </row>
    <row r="74" spans="1:22" ht="13.5" x14ac:dyDescent="0.25">
      <c r="A74" s="3">
        <f>RSI!A74</f>
        <v>42111</v>
      </c>
      <c r="B74" s="2">
        <f>RSI!B74</f>
        <v>4.3398000000000003</v>
      </c>
      <c r="C74" s="2">
        <f>RSI!I74</f>
        <v>45.463256240482742</v>
      </c>
      <c r="D74" s="2">
        <f>MACD!E74</f>
        <v>1.2155798381624727E-2</v>
      </c>
      <c r="E74" s="2">
        <f>MACD!F74</f>
        <v>1.2812409863308729E-2</v>
      </c>
      <c r="F74" s="2">
        <f>'Moving Avg'!D74</f>
        <v>4.27562</v>
      </c>
      <c r="G74" s="2">
        <f>'Moving Avg'!F74</f>
        <v>4.3483999999999998</v>
      </c>
      <c r="H74" s="2">
        <f>'Moving Avg'!G74</f>
        <v>4.5254799999999973</v>
      </c>
      <c r="I74" s="2">
        <f>'Moving Avg'!H74</f>
        <v>0</v>
      </c>
      <c r="J74" s="6" t="str">
        <f>OBV!F74</f>
        <v>BEARISH</v>
      </c>
      <c r="K74" s="6" t="str">
        <f>OBV!G74</f>
        <v>STRONG</v>
      </c>
      <c r="L74" s="6" t="str">
        <f>OBV!H74</f>
        <v>NEUTRAL</v>
      </c>
      <c r="M74" s="8">
        <f t="shared" si="10"/>
        <v>25</v>
      </c>
      <c r="N74" s="8">
        <f t="shared" si="11"/>
        <v>45</v>
      </c>
      <c r="O74" s="8">
        <f t="shared" si="12"/>
        <v>50</v>
      </c>
      <c r="P74" s="8">
        <f t="shared" si="13"/>
        <v>33</v>
      </c>
      <c r="Q74" s="9">
        <f t="shared" si="14"/>
        <v>36.950000000000003</v>
      </c>
      <c r="R74" s="9">
        <f t="shared" si="15"/>
        <v>39.75</v>
      </c>
      <c r="S74" s="9">
        <f t="shared" si="16"/>
        <v>37.85</v>
      </c>
      <c r="T74" s="9">
        <f t="shared" si="17"/>
        <v>38.25</v>
      </c>
      <c r="U74" s="8">
        <f t="shared" si="18"/>
        <v>38.183333333333337</v>
      </c>
      <c r="V74" s="8">
        <f t="shared" si="19"/>
        <v>38.200000000000003</v>
      </c>
    </row>
    <row r="75" spans="1:22" ht="13.5" x14ac:dyDescent="0.25">
      <c r="A75" s="3">
        <f>RSI!A75</f>
        <v>42114</v>
      </c>
      <c r="B75" s="2">
        <f>RSI!B75</f>
        <v>4.3398000000000003</v>
      </c>
      <c r="C75" s="2">
        <f>RSI!I75</f>
        <v>45.463256240482742</v>
      </c>
      <c r="D75" s="2">
        <f>MACD!E75</f>
        <v>1.1231341652927718E-2</v>
      </c>
      <c r="E75" s="2">
        <f>MACD!F75</f>
        <v>1.2496196221232528E-2</v>
      </c>
      <c r="F75" s="2">
        <f>'Moving Avg'!D75</f>
        <v>4.2933199999999996</v>
      </c>
      <c r="G75" s="2">
        <f>'Moving Avg'!F75</f>
        <v>4.344525</v>
      </c>
      <c r="H75" s="2">
        <f>'Moving Avg'!G75</f>
        <v>4.5145199999999974</v>
      </c>
      <c r="I75" s="2">
        <f>'Moving Avg'!H75</f>
        <v>0</v>
      </c>
      <c r="J75" s="6" t="str">
        <f>OBV!F75</f>
        <v>BEARISH</v>
      </c>
      <c r="K75" s="6" t="str">
        <f>OBV!G75</f>
        <v>STRONG</v>
      </c>
      <c r="L75" s="6" t="str">
        <f>OBV!H75</f>
        <v>BEARISH DIVERGENCE</v>
      </c>
      <c r="M75" s="8">
        <f t="shared" si="10"/>
        <v>25</v>
      </c>
      <c r="N75" s="8">
        <f t="shared" si="11"/>
        <v>45</v>
      </c>
      <c r="O75" s="8">
        <f t="shared" si="12"/>
        <v>50</v>
      </c>
      <c r="P75" s="8">
        <f t="shared" si="13"/>
        <v>33</v>
      </c>
      <c r="Q75" s="9">
        <f t="shared" si="14"/>
        <v>36.950000000000003</v>
      </c>
      <c r="R75" s="9">
        <f t="shared" si="15"/>
        <v>39.75</v>
      </c>
      <c r="S75" s="9">
        <f t="shared" si="16"/>
        <v>37.85</v>
      </c>
      <c r="T75" s="9">
        <f t="shared" si="17"/>
        <v>38.25</v>
      </c>
      <c r="U75" s="8">
        <f t="shared" si="18"/>
        <v>38.183333333333337</v>
      </c>
      <c r="V75" s="8">
        <f t="shared" si="19"/>
        <v>38.200000000000003</v>
      </c>
    </row>
    <row r="76" spans="1:22" ht="13.5" x14ac:dyDescent="0.25">
      <c r="A76" s="3">
        <f>RSI!A76</f>
        <v>42115</v>
      </c>
      <c r="B76" s="2">
        <f>RSI!B76</f>
        <v>4.3398000000000003</v>
      </c>
      <c r="C76" s="2">
        <f>RSI!I76</f>
        <v>45.463256240482735</v>
      </c>
      <c r="D76" s="2">
        <f>MACD!E76</f>
        <v>2.2497149663083249E-3</v>
      </c>
      <c r="E76" s="2">
        <f>MACD!F76</f>
        <v>1.0446899970247689E-2</v>
      </c>
      <c r="F76" s="2">
        <f>'Moving Avg'!D76</f>
        <v>4.3198799999999995</v>
      </c>
      <c r="G76" s="2">
        <f>'Moving Avg'!F76</f>
        <v>4.3376049999999999</v>
      </c>
      <c r="H76" s="2">
        <f>'Moving Avg'!G76</f>
        <v>4.5016779999999974</v>
      </c>
      <c r="I76" s="2">
        <f>'Moving Avg'!H76</f>
        <v>0</v>
      </c>
      <c r="J76" s="6" t="str">
        <f>OBV!F76</f>
        <v>BULLISH</v>
      </c>
      <c r="K76" s="6" t="str">
        <f>OBV!G76</f>
        <v>WEAK</v>
      </c>
      <c r="L76" s="6" t="str">
        <f>OBV!H76</f>
        <v>CONFIRMED BULLISH</v>
      </c>
      <c r="M76" s="8">
        <f t="shared" si="10"/>
        <v>25</v>
      </c>
      <c r="N76" s="8">
        <f t="shared" si="11"/>
        <v>45</v>
      </c>
      <c r="O76" s="8">
        <f t="shared" si="12"/>
        <v>50</v>
      </c>
      <c r="P76" s="8">
        <f t="shared" si="13"/>
        <v>67</v>
      </c>
      <c r="Q76" s="9">
        <f t="shared" si="14"/>
        <v>42.05</v>
      </c>
      <c r="R76" s="9">
        <f t="shared" si="15"/>
        <v>48.25</v>
      </c>
      <c r="S76" s="9">
        <f t="shared" si="16"/>
        <v>53.150000000000006</v>
      </c>
      <c r="T76" s="9">
        <f t="shared" si="17"/>
        <v>46.75</v>
      </c>
      <c r="U76" s="8">
        <f t="shared" si="18"/>
        <v>47.816666666666663</v>
      </c>
      <c r="V76" s="8">
        <f t="shared" si="19"/>
        <v>47.55</v>
      </c>
    </row>
    <row r="77" spans="1:22" ht="13.5" x14ac:dyDescent="0.25">
      <c r="A77" s="3">
        <f>RSI!A77</f>
        <v>42116</v>
      </c>
      <c r="B77" s="2">
        <f>RSI!B77</f>
        <v>4.3453999999999997</v>
      </c>
      <c r="C77" s="2">
        <f>RSI!I77</f>
        <v>45.992523342361345</v>
      </c>
      <c r="D77" s="2">
        <f>MACD!E77</f>
        <v>-9.7410149444767669E-3</v>
      </c>
      <c r="E77" s="2">
        <f>MACD!F77</f>
        <v>6.4093169873027976E-3</v>
      </c>
      <c r="F77" s="2">
        <f>'Moving Avg'!D77</f>
        <v>4.3309600000000001</v>
      </c>
      <c r="G77" s="2">
        <f>'Moving Avg'!F77</f>
        <v>4.3326250000000002</v>
      </c>
      <c r="H77" s="2">
        <f>'Moving Avg'!G77</f>
        <v>4.4906079999999982</v>
      </c>
      <c r="I77" s="2">
        <f>'Moving Avg'!H77</f>
        <v>0</v>
      </c>
      <c r="J77" s="6" t="str">
        <f>OBV!F77</f>
        <v>BULLISH</v>
      </c>
      <c r="K77" s="6" t="str">
        <f>OBV!G77</f>
        <v>WEAK</v>
      </c>
      <c r="L77" s="6" t="str">
        <f>OBV!H77</f>
        <v>CONFIRMED BULLISH</v>
      </c>
      <c r="M77" s="8">
        <f t="shared" si="10"/>
        <v>25</v>
      </c>
      <c r="N77" s="8">
        <f t="shared" si="11"/>
        <v>45</v>
      </c>
      <c r="O77" s="8">
        <f t="shared" si="12"/>
        <v>50</v>
      </c>
      <c r="P77" s="8">
        <f t="shared" si="13"/>
        <v>67</v>
      </c>
      <c r="Q77" s="9">
        <f t="shared" si="14"/>
        <v>42.05</v>
      </c>
      <c r="R77" s="9">
        <f t="shared" si="15"/>
        <v>48.25</v>
      </c>
      <c r="S77" s="9">
        <f t="shared" si="16"/>
        <v>53.150000000000006</v>
      </c>
      <c r="T77" s="9">
        <f t="shared" si="17"/>
        <v>46.75</v>
      </c>
      <c r="U77" s="8">
        <f t="shared" si="18"/>
        <v>47.816666666666663</v>
      </c>
      <c r="V77" s="8">
        <f t="shared" si="19"/>
        <v>47.55</v>
      </c>
    </row>
    <row r="78" spans="1:22" ht="13.5" x14ac:dyDescent="0.25">
      <c r="A78" s="3">
        <f>RSI!A78</f>
        <v>42117</v>
      </c>
      <c r="B78" s="2">
        <f>RSI!B78</f>
        <v>4.4229000000000003</v>
      </c>
      <c r="C78" s="2">
        <f>RSI!I78</f>
        <v>52.817003476361485</v>
      </c>
      <c r="D78" s="2">
        <f>MACD!E78</f>
        <v>-2.1134994049000433E-2</v>
      </c>
      <c r="E78" s="2">
        <f>MACD!F78</f>
        <v>9.0045478004215172E-4</v>
      </c>
      <c r="F78" s="2">
        <f>'Moving Avg'!D78</f>
        <v>4.3575400000000002</v>
      </c>
      <c r="G78" s="2">
        <f>'Moving Avg'!F78</f>
        <v>4.3337349999999999</v>
      </c>
      <c r="H78" s="2">
        <f>'Moving Avg'!G78</f>
        <v>4.4815299999999976</v>
      </c>
      <c r="I78" s="2">
        <f>'Moving Avg'!H78</f>
        <v>0</v>
      </c>
      <c r="J78" s="6" t="str">
        <f>OBV!F78</f>
        <v>BULLISH</v>
      </c>
      <c r="K78" s="6" t="str">
        <f>OBV!G78</f>
        <v>WEAK</v>
      </c>
      <c r="L78" s="6" t="str">
        <f>OBV!H78</f>
        <v>CONFIRMED BULLISH</v>
      </c>
      <c r="M78" s="8">
        <f t="shared" si="10"/>
        <v>25</v>
      </c>
      <c r="N78" s="8">
        <f t="shared" si="11"/>
        <v>100</v>
      </c>
      <c r="O78" s="8">
        <f t="shared" si="12"/>
        <v>50</v>
      </c>
      <c r="P78" s="8">
        <f t="shared" si="13"/>
        <v>67</v>
      </c>
      <c r="Q78" s="9">
        <f t="shared" si="14"/>
        <v>61.3</v>
      </c>
      <c r="R78" s="9">
        <f t="shared" si="15"/>
        <v>59.25</v>
      </c>
      <c r="S78" s="9">
        <f t="shared" si="16"/>
        <v>61.400000000000006</v>
      </c>
      <c r="T78" s="9">
        <f t="shared" si="17"/>
        <v>60.5</v>
      </c>
      <c r="U78" s="8">
        <f t="shared" si="18"/>
        <v>60.65</v>
      </c>
      <c r="V78" s="8">
        <f t="shared" si="19"/>
        <v>60.612499999999997</v>
      </c>
    </row>
    <row r="79" spans="1:22" ht="13.5" x14ac:dyDescent="0.25">
      <c r="A79" s="3">
        <f>RSI!A79</f>
        <v>42118</v>
      </c>
      <c r="B79" s="2">
        <f>RSI!B79</f>
        <v>4.4173</v>
      </c>
      <c r="C79" s="2">
        <f>RSI!I79</f>
        <v>52.302710150639506</v>
      </c>
      <c r="D79" s="2">
        <f>MACD!E79</f>
        <v>-2.7205091705831741E-2</v>
      </c>
      <c r="E79" s="2">
        <f>MACD!F79</f>
        <v>-4.720654517132627E-3</v>
      </c>
      <c r="F79" s="2">
        <f>'Moving Avg'!D79</f>
        <v>4.3730400000000005</v>
      </c>
      <c r="G79" s="2">
        <f>'Moving Avg'!F79</f>
        <v>4.3359499999999995</v>
      </c>
      <c r="H79" s="2">
        <f>'Moving Avg'!G79</f>
        <v>4.4723399999999982</v>
      </c>
      <c r="I79" s="2">
        <f>'Moving Avg'!H79</f>
        <v>0</v>
      </c>
      <c r="J79" s="6" t="str">
        <f>OBV!F79</f>
        <v>BULLISH</v>
      </c>
      <c r="K79" s="6" t="str">
        <f>OBV!G79</f>
        <v>WEAK</v>
      </c>
      <c r="L79" s="6" t="str">
        <f>OBV!H79</f>
        <v>CONFIRMED BULLISH</v>
      </c>
      <c r="M79" s="8">
        <f t="shared" si="10"/>
        <v>25</v>
      </c>
      <c r="N79" s="8">
        <f t="shared" si="11"/>
        <v>100</v>
      </c>
      <c r="O79" s="8">
        <f t="shared" si="12"/>
        <v>50</v>
      </c>
      <c r="P79" s="8">
        <f t="shared" si="13"/>
        <v>67</v>
      </c>
      <c r="Q79" s="9">
        <f t="shared" si="14"/>
        <v>61.3</v>
      </c>
      <c r="R79" s="9">
        <f t="shared" si="15"/>
        <v>59.25</v>
      </c>
      <c r="S79" s="9">
        <f t="shared" si="16"/>
        <v>61.400000000000006</v>
      </c>
      <c r="T79" s="9">
        <f t="shared" si="17"/>
        <v>60.5</v>
      </c>
      <c r="U79" s="8">
        <f t="shared" si="18"/>
        <v>60.65</v>
      </c>
      <c r="V79" s="8">
        <f t="shared" si="19"/>
        <v>60.612499999999997</v>
      </c>
    </row>
    <row r="80" spans="1:22" ht="13.5" x14ac:dyDescent="0.25">
      <c r="A80" s="3">
        <f>RSI!A80</f>
        <v>42121</v>
      </c>
      <c r="B80" s="2">
        <f>RSI!B80</f>
        <v>4.4229000000000003</v>
      </c>
      <c r="C80" s="2">
        <f>RSI!I80</f>
        <v>52.797687233243764</v>
      </c>
      <c r="D80" s="2">
        <f>MACD!E80</f>
        <v>-4.6564227001574032E-2</v>
      </c>
      <c r="E80" s="2">
        <f>MACD!F80</f>
        <v>-1.3089369014020909E-2</v>
      </c>
      <c r="F80" s="2">
        <f>'Moving Avg'!D80</f>
        <v>4.389660000000001</v>
      </c>
      <c r="G80" s="2">
        <f>'Moving Avg'!F80</f>
        <v>4.33955</v>
      </c>
      <c r="H80" s="2">
        <f>'Moving Avg'!G80</f>
        <v>4.4612699999999981</v>
      </c>
      <c r="I80" s="2">
        <f>'Moving Avg'!H80</f>
        <v>0</v>
      </c>
      <c r="J80" s="6" t="str">
        <f>OBV!F80</f>
        <v>BULLISH</v>
      </c>
      <c r="K80" s="6" t="str">
        <f>OBV!G80</f>
        <v>WEAK</v>
      </c>
      <c r="L80" s="6" t="str">
        <f>OBV!H80</f>
        <v>CONFIRMED BULLISH</v>
      </c>
      <c r="M80" s="8">
        <f t="shared" si="10"/>
        <v>25</v>
      </c>
      <c r="N80" s="8">
        <f t="shared" si="11"/>
        <v>100</v>
      </c>
      <c r="O80" s="8">
        <f t="shared" si="12"/>
        <v>50</v>
      </c>
      <c r="P80" s="8">
        <f t="shared" si="13"/>
        <v>67</v>
      </c>
      <c r="Q80" s="9">
        <f t="shared" si="14"/>
        <v>61.3</v>
      </c>
      <c r="R80" s="9">
        <f t="shared" si="15"/>
        <v>59.25</v>
      </c>
      <c r="S80" s="9">
        <f t="shared" si="16"/>
        <v>61.400000000000006</v>
      </c>
      <c r="T80" s="9">
        <f t="shared" si="17"/>
        <v>60.5</v>
      </c>
      <c r="U80" s="8">
        <f t="shared" si="18"/>
        <v>60.65</v>
      </c>
      <c r="V80" s="8">
        <f t="shared" si="19"/>
        <v>60.612499999999997</v>
      </c>
    </row>
    <row r="81" spans="1:22" ht="13.5" x14ac:dyDescent="0.25">
      <c r="A81" s="3">
        <f>RSI!A81</f>
        <v>42122</v>
      </c>
      <c r="B81" s="2">
        <f>RSI!B81</f>
        <v>4.5003000000000002</v>
      </c>
      <c r="C81" s="2">
        <f>RSI!I81</f>
        <v>59.113244212281657</v>
      </c>
      <c r="D81" s="2">
        <f>MACD!E81</f>
        <v>-7.5705267737536275E-2</v>
      </c>
      <c r="E81" s="2">
        <f>MACD!F81</f>
        <v>-2.5612548758723985E-2</v>
      </c>
      <c r="F81" s="2">
        <f>'Moving Avg'!D81</f>
        <v>4.4217599999999999</v>
      </c>
      <c r="G81" s="2">
        <f>'Moving Avg'!F81</f>
        <v>4.3459149999999998</v>
      </c>
      <c r="H81" s="2">
        <f>'Moving Avg'!G81</f>
        <v>4.4515259999999985</v>
      </c>
      <c r="I81" s="2">
        <f>'Moving Avg'!H81</f>
        <v>0</v>
      </c>
      <c r="J81" s="6" t="str">
        <f>OBV!F81</f>
        <v>BULLISH</v>
      </c>
      <c r="K81" s="6" t="str">
        <f>OBV!G81</f>
        <v>WEAK</v>
      </c>
      <c r="L81" s="6" t="str">
        <f>OBV!H81</f>
        <v>CONFIRMED BULLISH</v>
      </c>
      <c r="M81" s="8">
        <f t="shared" si="10"/>
        <v>25</v>
      </c>
      <c r="N81" s="8">
        <f t="shared" si="11"/>
        <v>100</v>
      </c>
      <c r="O81" s="8">
        <f t="shared" si="12"/>
        <v>50</v>
      </c>
      <c r="P81" s="8">
        <f t="shared" si="13"/>
        <v>67</v>
      </c>
      <c r="Q81" s="9">
        <f t="shared" si="14"/>
        <v>61.3</v>
      </c>
      <c r="R81" s="9">
        <f t="shared" si="15"/>
        <v>59.25</v>
      </c>
      <c r="S81" s="9">
        <f t="shared" si="16"/>
        <v>61.400000000000006</v>
      </c>
      <c r="T81" s="9">
        <f t="shared" si="17"/>
        <v>60.5</v>
      </c>
      <c r="U81" s="8">
        <f t="shared" si="18"/>
        <v>60.65</v>
      </c>
      <c r="V81" s="8">
        <f t="shared" si="19"/>
        <v>60.612499999999997</v>
      </c>
    </row>
    <row r="82" spans="1:22" ht="13.5" x14ac:dyDescent="0.25">
      <c r="A82" s="3">
        <f>RSI!A82</f>
        <v>42123</v>
      </c>
      <c r="B82" s="2">
        <f>RSI!B82</f>
        <v>4.5723000000000003</v>
      </c>
      <c r="C82" s="2">
        <f>RSI!I82</f>
        <v>63.945835184869026</v>
      </c>
      <c r="D82" s="2">
        <f>MACD!E82</f>
        <v>-9.3580382072122603E-2</v>
      </c>
      <c r="E82" s="2">
        <f>MACD!F82</f>
        <v>-3.920611542140371E-2</v>
      </c>
      <c r="F82" s="2">
        <f>'Moving Avg'!D82</f>
        <v>4.4671400000000006</v>
      </c>
      <c r="G82" s="2">
        <f>'Moving Avg'!F82</f>
        <v>4.3544949999999991</v>
      </c>
      <c r="H82" s="2">
        <f>'Moving Avg'!G82</f>
        <v>4.4433339999999992</v>
      </c>
      <c r="I82" s="2">
        <f>'Moving Avg'!H82</f>
        <v>0</v>
      </c>
      <c r="J82" s="6" t="str">
        <f>OBV!F82</f>
        <v>BULLISH</v>
      </c>
      <c r="K82" s="6" t="str">
        <f>OBV!G82</f>
        <v>WEAK</v>
      </c>
      <c r="L82" s="6" t="str">
        <f>OBV!H82</f>
        <v>CONFIRMED BULLISH</v>
      </c>
      <c r="M82" s="8">
        <f t="shared" si="10"/>
        <v>25</v>
      </c>
      <c r="N82" s="8">
        <f t="shared" si="11"/>
        <v>100</v>
      </c>
      <c r="O82" s="8">
        <f t="shared" si="12"/>
        <v>50</v>
      </c>
      <c r="P82" s="8">
        <f t="shared" si="13"/>
        <v>67</v>
      </c>
      <c r="Q82" s="9">
        <f t="shared" si="14"/>
        <v>61.3</v>
      </c>
      <c r="R82" s="9">
        <f t="shared" si="15"/>
        <v>59.25</v>
      </c>
      <c r="S82" s="9">
        <f t="shared" si="16"/>
        <v>61.400000000000006</v>
      </c>
      <c r="T82" s="9">
        <f t="shared" si="17"/>
        <v>60.5</v>
      </c>
      <c r="U82" s="8">
        <f t="shared" si="18"/>
        <v>60.65</v>
      </c>
      <c r="V82" s="8">
        <f t="shared" si="19"/>
        <v>60.612499999999997</v>
      </c>
    </row>
    <row r="83" spans="1:22" ht="13.5" x14ac:dyDescent="0.25">
      <c r="A83" s="3">
        <f>RSI!A83</f>
        <v>42124</v>
      </c>
      <c r="B83" s="2">
        <f>RSI!B83</f>
        <v>4.5777999999999999</v>
      </c>
      <c r="C83" s="2">
        <f>RSI!I83</f>
        <v>64.293023689948072</v>
      </c>
      <c r="D83" s="2">
        <f>MACD!E83</f>
        <v>-0.11014315960409604</v>
      </c>
      <c r="E83" s="2">
        <f>MACD!F83</f>
        <v>-5.3393524257942179E-2</v>
      </c>
      <c r="F83" s="2">
        <f>'Moving Avg'!D83</f>
        <v>4.4981199999999992</v>
      </c>
      <c r="G83" s="2">
        <f>'Moving Avg'!F83</f>
        <v>4.363624999999999</v>
      </c>
      <c r="H83" s="2">
        <f>'Moving Avg'!G83</f>
        <v>4.4354719999999999</v>
      </c>
      <c r="I83" s="2">
        <f>'Moving Avg'!H83</f>
        <v>0</v>
      </c>
      <c r="J83" s="6" t="str">
        <f>OBV!F83</f>
        <v>BULLISH</v>
      </c>
      <c r="K83" s="6" t="str">
        <f>OBV!G83</f>
        <v>WEAK</v>
      </c>
      <c r="L83" s="6" t="str">
        <f>OBV!H83</f>
        <v>CONFIRMED BULLISH</v>
      </c>
      <c r="M83" s="8">
        <f t="shared" si="10"/>
        <v>25</v>
      </c>
      <c r="N83" s="8">
        <f t="shared" si="11"/>
        <v>100</v>
      </c>
      <c r="O83" s="8">
        <f t="shared" si="12"/>
        <v>50</v>
      </c>
      <c r="P83" s="8">
        <f t="shared" si="13"/>
        <v>67</v>
      </c>
      <c r="Q83" s="9">
        <f t="shared" si="14"/>
        <v>61.3</v>
      </c>
      <c r="R83" s="9">
        <f t="shared" si="15"/>
        <v>59.25</v>
      </c>
      <c r="S83" s="9">
        <f t="shared" si="16"/>
        <v>61.400000000000006</v>
      </c>
      <c r="T83" s="9">
        <f t="shared" si="17"/>
        <v>60.5</v>
      </c>
      <c r="U83" s="8">
        <f t="shared" si="18"/>
        <v>60.65</v>
      </c>
      <c r="V83" s="8">
        <f t="shared" si="19"/>
        <v>60.612499999999997</v>
      </c>
    </row>
    <row r="84" spans="1:22" ht="13.5" x14ac:dyDescent="0.25">
      <c r="A84" s="3">
        <f>RSI!A84</f>
        <v>42128</v>
      </c>
      <c r="B84" s="2">
        <f>RSI!B84</f>
        <v>4.5114000000000001</v>
      </c>
      <c r="C84" s="2">
        <f>RSI!I84</f>
        <v>57.139260102299424</v>
      </c>
      <c r="D84" s="2">
        <f>MACD!E84</f>
        <v>-0.11256421710516751</v>
      </c>
      <c r="E84" s="2">
        <f>MACD!F84</f>
        <v>-6.5227662827387248E-2</v>
      </c>
      <c r="F84" s="2">
        <f>'Moving Avg'!D84</f>
        <v>4.5169400000000008</v>
      </c>
      <c r="G84" s="2">
        <f>'Moving Avg'!F84</f>
        <v>4.3733099999999983</v>
      </c>
      <c r="H84" s="2">
        <f>'Moving Avg'!G84</f>
        <v>4.426946</v>
      </c>
      <c r="I84" s="2">
        <f>'Moving Avg'!H84</f>
        <v>0</v>
      </c>
      <c r="J84" s="6" t="str">
        <f>OBV!F84</f>
        <v>BULLISH</v>
      </c>
      <c r="K84" s="6" t="str">
        <f>OBV!G84</f>
        <v>WEAK</v>
      </c>
      <c r="L84" s="6" t="str">
        <f>OBV!H84</f>
        <v>CONFIRMED BULLISH</v>
      </c>
      <c r="M84" s="8">
        <f t="shared" si="10"/>
        <v>25</v>
      </c>
      <c r="N84" s="8">
        <f t="shared" si="11"/>
        <v>100</v>
      </c>
      <c r="O84" s="8">
        <f t="shared" si="12"/>
        <v>50</v>
      </c>
      <c r="P84" s="8">
        <f t="shared" si="13"/>
        <v>67</v>
      </c>
      <c r="Q84" s="9">
        <f t="shared" si="14"/>
        <v>61.3</v>
      </c>
      <c r="R84" s="9">
        <f t="shared" si="15"/>
        <v>59.25</v>
      </c>
      <c r="S84" s="9">
        <f t="shared" si="16"/>
        <v>61.400000000000006</v>
      </c>
      <c r="T84" s="9">
        <f t="shared" si="17"/>
        <v>60.5</v>
      </c>
      <c r="U84" s="8">
        <f t="shared" si="18"/>
        <v>60.65</v>
      </c>
      <c r="V84" s="8">
        <f t="shared" si="19"/>
        <v>60.612499999999997</v>
      </c>
    </row>
    <row r="85" spans="1:22" ht="13.5" x14ac:dyDescent="0.25">
      <c r="A85" s="3">
        <f>RSI!A85</f>
        <v>42129</v>
      </c>
      <c r="B85" s="2">
        <f>RSI!B85</f>
        <v>4.5667999999999997</v>
      </c>
      <c r="C85" s="2">
        <f>RSI!I85</f>
        <v>61.034851818583121</v>
      </c>
      <c r="D85" s="2">
        <f>MACD!E85</f>
        <v>-0.11923753318600561</v>
      </c>
      <c r="E85" s="2">
        <f>MACD!F85</f>
        <v>-7.6029636899110922E-2</v>
      </c>
      <c r="F85" s="2">
        <f>'Moving Avg'!D85</f>
        <v>4.5457200000000002</v>
      </c>
      <c r="G85" s="2">
        <f>'Moving Avg'!F85</f>
        <v>4.3829999999999982</v>
      </c>
      <c r="H85" s="2">
        <f>'Moving Avg'!G85</f>
        <v>4.4206359999999991</v>
      </c>
      <c r="I85" s="2">
        <f>'Moving Avg'!H85</f>
        <v>0</v>
      </c>
      <c r="J85" s="6" t="str">
        <f>OBV!F85</f>
        <v>BULLISH</v>
      </c>
      <c r="K85" s="6" t="str">
        <f>OBV!G85</f>
        <v>WEAK</v>
      </c>
      <c r="L85" s="6" t="str">
        <f>OBV!H85</f>
        <v>CONFIRMED BULLISH</v>
      </c>
      <c r="M85" s="8">
        <f t="shared" si="10"/>
        <v>25</v>
      </c>
      <c r="N85" s="8">
        <f t="shared" si="11"/>
        <v>100</v>
      </c>
      <c r="O85" s="8">
        <f t="shared" si="12"/>
        <v>50</v>
      </c>
      <c r="P85" s="8">
        <f t="shared" si="13"/>
        <v>67</v>
      </c>
      <c r="Q85" s="9">
        <f t="shared" si="14"/>
        <v>61.3</v>
      </c>
      <c r="R85" s="9">
        <f t="shared" si="15"/>
        <v>59.25</v>
      </c>
      <c r="S85" s="9">
        <f t="shared" si="16"/>
        <v>61.400000000000006</v>
      </c>
      <c r="T85" s="9">
        <f t="shared" si="17"/>
        <v>60.5</v>
      </c>
      <c r="U85" s="8">
        <f t="shared" si="18"/>
        <v>60.65</v>
      </c>
      <c r="V85" s="8">
        <f t="shared" si="19"/>
        <v>60.612499999999997</v>
      </c>
    </row>
    <row r="86" spans="1:22" ht="13.5" x14ac:dyDescent="0.25">
      <c r="A86" s="3">
        <f>RSI!A86</f>
        <v>42130</v>
      </c>
      <c r="B86" s="2">
        <f>RSI!B86</f>
        <v>4.5391000000000004</v>
      </c>
      <c r="C86" s="2">
        <f>RSI!I86</f>
        <v>58.187143555821507</v>
      </c>
      <c r="D86" s="2">
        <f>MACD!E86</f>
        <v>-0.12364212517884443</v>
      </c>
      <c r="E86" s="2">
        <f>MACD!F86</f>
        <v>-8.5552134555057627E-2</v>
      </c>
      <c r="F86" s="2">
        <f>'Moving Avg'!D86</f>
        <v>4.5534800000000004</v>
      </c>
      <c r="G86" s="2">
        <f>'Moving Avg'!F86</f>
        <v>4.3940699999999993</v>
      </c>
      <c r="H86" s="2">
        <f>'Moving Avg'!G86</f>
        <v>4.4196400000000002</v>
      </c>
      <c r="I86" s="2">
        <f>'Moving Avg'!H86</f>
        <v>0</v>
      </c>
      <c r="J86" s="6" t="str">
        <f>OBV!F86</f>
        <v>BULLISH</v>
      </c>
      <c r="K86" s="6" t="str">
        <f>OBV!G86</f>
        <v>WEAK</v>
      </c>
      <c r="L86" s="6" t="str">
        <f>OBV!H86</f>
        <v>CONFIRMED BULLISH</v>
      </c>
      <c r="M86" s="8">
        <f t="shared" si="10"/>
        <v>25</v>
      </c>
      <c r="N86" s="8">
        <f t="shared" si="11"/>
        <v>100</v>
      </c>
      <c r="O86" s="8">
        <f t="shared" si="12"/>
        <v>50</v>
      </c>
      <c r="P86" s="8">
        <f t="shared" si="13"/>
        <v>67</v>
      </c>
      <c r="Q86" s="9">
        <f t="shared" si="14"/>
        <v>61.3</v>
      </c>
      <c r="R86" s="9">
        <f t="shared" si="15"/>
        <v>59.25</v>
      </c>
      <c r="S86" s="9">
        <f t="shared" si="16"/>
        <v>61.400000000000006</v>
      </c>
      <c r="T86" s="9">
        <f t="shared" si="17"/>
        <v>60.5</v>
      </c>
      <c r="U86" s="8">
        <f t="shared" si="18"/>
        <v>60.65</v>
      </c>
      <c r="V86" s="8">
        <f t="shared" si="19"/>
        <v>60.612499999999997</v>
      </c>
    </row>
    <row r="87" spans="1:22" ht="13.5" x14ac:dyDescent="0.25">
      <c r="A87" s="3">
        <f>RSI!A87</f>
        <v>42131</v>
      </c>
      <c r="B87" s="2">
        <f>RSI!B87</f>
        <v>4.5170000000000003</v>
      </c>
      <c r="C87" s="2">
        <f>RSI!I87</f>
        <v>55.94444075389189</v>
      </c>
      <c r="D87" s="2">
        <f>MACD!E87</f>
        <v>-0.12545663884640845</v>
      </c>
      <c r="E87" s="2">
        <f>MACD!F87</f>
        <v>-9.3533035413327789E-2</v>
      </c>
      <c r="F87" s="2">
        <f>'Moving Avg'!D87</f>
        <v>4.5424199999999999</v>
      </c>
      <c r="G87" s="2">
        <f>'Moving Avg'!F87</f>
        <v>4.4054199999999994</v>
      </c>
      <c r="H87" s="2">
        <f>'Moving Avg'!G87</f>
        <v>4.4214120000000001</v>
      </c>
      <c r="I87" s="2">
        <f>'Moving Avg'!H87</f>
        <v>0</v>
      </c>
      <c r="J87" s="6" t="str">
        <f>OBV!F87</f>
        <v>BULLISH</v>
      </c>
      <c r="K87" s="6" t="str">
        <f>OBV!G87</f>
        <v>WEAK</v>
      </c>
      <c r="L87" s="6" t="str">
        <f>OBV!H87</f>
        <v>BULLISH DIVERGENCE</v>
      </c>
      <c r="M87" s="8">
        <f t="shared" si="10"/>
        <v>25</v>
      </c>
      <c r="N87" s="8">
        <f t="shared" si="11"/>
        <v>100</v>
      </c>
      <c r="O87" s="8">
        <f t="shared" si="12"/>
        <v>50</v>
      </c>
      <c r="P87" s="8">
        <f t="shared" si="13"/>
        <v>50</v>
      </c>
      <c r="Q87" s="9">
        <f t="shared" si="14"/>
        <v>58.75</v>
      </c>
      <c r="R87" s="9">
        <f t="shared" si="15"/>
        <v>55</v>
      </c>
      <c r="S87" s="9">
        <f t="shared" si="16"/>
        <v>53.75</v>
      </c>
      <c r="T87" s="9">
        <f t="shared" si="17"/>
        <v>56.25</v>
      </c>
      <c r="U87" s="8">
        <f t="shared" si="18"/>
        <v>55.833333333333336</v>
      </c>
      <c r="V87" s="8">
        <f t="shared" si="19"/>
        <v>55.9375</v>
      </c>
    </row>
    <row r="88" spans="1:22" ht="13.5" x14ac:dyDescent="0.25">
      <c r="A88" s="3">
        <f>RSI!A88</f>
        <v>42132</v>
      </c>
      <c r="B88" s="2">
        <f>RSI!B88</f>
        <v>4.4893000000000001</v>
      </c>
      <c r="C88" s="2">
        <f>RSI!I88</f>
        <v>53.177833529784529</v>
      </c>
      <c r="D88" s="2">
        <f>MACD!E88</f>
        <v>-0.11342918785835909</v>
      </c>
      <c r="E88" s="2">
        <f>MACD!F88</f>
        <v>-9.7512265902334055E-2</v>
      </c>
      <c r="F88" s="2">
        <f>'Moving Avg'!D88</f>
        <v>4.5247200000000003</v>
      </c>
      <c r="G88" s="2">
        <f>'Moving Avg'!F88</f>
        <v>4.4139999999999997</v>
      </c>
      <c r="H88" s="2">
        <f>'Moving Avg'!G88</f>
        <v>4.4234059999999999</v>
      </c>
      <c r="I88" s="2">
        <f>'Moving Avg'!H88</f>
        <v>0</v>
      </c>
      <c r="J88" s="6" t="str">
        <f>OBV!F88</f>
        <v>BEARISH</v>
      </c>
      <c r="K88" s="6" t="str">
        <f>OBV!G88</f>
        <v>STRONG</v>
      </c>
      <c r="L88" s="6" t="str">
        <f>OBV!H88</f>
        <v>CONFIRMED BEARISH</v>
      </c>
      <c r="M88" s="8">
        <f t="shared" si="10"/>
        <v>25</v>
      </c>
      <c r="N88" s="8">
        <f t="shared" si="11"/>
        <v>45</v>
      </c>
      <c r="O88" s="8">
        <f t="shared" si="12"/>
        <v>50</v>
      </c>
      <c r="P88" s="8">
        <f t="shared" si="13"/>
        <v>33</v>
      </c>
      <c r="Q88" s="9">
        <f t="shared" si="14"/>
        <v>36.950000000000003</v>
      </c>
      <c r="R88" s="9">
        <f t="shared" si="15"/>
        <v>39.75</v>
      </c>
      <c r="S88" s="9">
        <f t="shared" si="16"/>
        <v>37.85</v>
      </c>
      <c r="T88" s="9">
        <f t="shared" si="17"/>
        <v>38.25</v>
      </c>
      <c r="U88" s="8">
        <f t="shared" si="18"/>
        <v>38.183333333333337</v>
      </c>
      <c r="V88" s="8">
        <f t="shared" si="19"/>
        <v>38.200000000000003</v>
      </c>
    </row>
    <row r="89" spans="1:22" ht="13.5" x14ac:dyDescent="0.25">
      <c r="A89" s="3">
        <f>RSI!A89</f>
        <v>42135</v>
      </c>
      <c r="B89" s="2">
        <f>RSI!B89</f>
        <v>4.4782000000000002</v>
      </c>
      <c r="C89" s="2">
        <f>RSI!I89</f>
        <v>52.066669281441627</v>
      </c>
      <c r="D89" s="2">
        <f>MACD!E89</f>
        <v>-0.10350934235081688</v>
      </c>
      <c r="E89" s="2">
        <f>MACD!F89</f>
        <v>-9.8711681192030623E-2</v>
      </c>
      <c r="F89" s="2">
        <f>'Moving Avg'!D89</f>
        <v>4.5180800000000003</v>
      </c>
      <c r="G89" s="2">
        <f>'Moving Avg'!F89</f>
        <v>4.4209199999999997</v>
      </c>
      <c r="H89" s="2">
        <f>'Moving Avg'!G89</f>
        <v>4.4246239999999997</v>
      </c>
      <c r="I89" s="2">
        <f>'Moving Avg'!H89</f>
        <v>0</v>
      </c>
      <c r="J89" s="6" t="str">
        <f>OBV!F89</f>
        <v>BEARISH</v>
      </c>
      <c r="K89" s="6" t="str">
        <f>OBV!G89</f>
        <v>STRONG</v>
      </c>
      <c r="L89" s="6" t="str">
        <f>OBV!H89</f>
        <v>CONFIRMED BEARISH</v>
      </c>
      <c r="M89" s="8">
        <f t="shared" si="10"/>
        <v>25</v>
      </c>
      <c r="N89" s="8">
        <f t="shared" si="11"/>
        <v>45</v>
      </c>
      <c r="O89" s="8">
        <f t="shared" si="12"/>
        <v>50</v>
      </c>
      <c r="P89" s="8">
        <f t="shared" si="13"/>
        <v>33</v>
      </c>
      <c r="Q89" s="9">
        <f t="shared" si="14"/>
        <v>36.950000000000003</v>
      </c>
      <c r="R89" s="9">
        <f t="shared" si="15"/>
        <v>39.75</v>
      </c>
      <c r="S89" s="9">
        <f t="shared" si="16"/>
        <v>37.85</v>
      </c>
      <c r="T89" s="9">
        <f t="shared" si="17"/>
        <v>38.25</v>
      </c>
      <c r="U89" s="8">
        <f t="shared" si="18"/>
        <v>38.183333333333337</v>
      </c>
      <c r="V89" s="8">
        <f t="shared" si="19"/>
        <v>38.200000000000003</v>
      </c>
    </row>
    <row r="90" spans="1:22" ht="13.5" x14ac:dyDescent="0.25">
      <c r="A90" s="3">
        <f>RSI!A90</f>
        <v>42136</v>
      </c>
      <c r="B90" s="2">
        <f>RSI!B90</f>
        <v>4.4283999999999999</v>
      </c>
      <c r="C90" s="2">
        <f>RSI!I90</f>
        <v>47.29216923623575</v>
      </c>
      <c r="D90" s="2">
        <f>MACD!E90</f>
        <v>-9.070137971840353E-2</v>
      </c>
      <c r="E90" s="2">
        <f>MACD!F90</f>
        <v>-9.710962089730521E-2</v>
      </c>
      <c r="F90" s="2">
        <f>'Moving Avg'!D90</f>
        <v>4.4904000000000002</v>
      </c>
      <c r="G90" s="2">
        <f>'Moving Avg'!F90</f>
        <v>4.4297749999999994</v>
      </c>
      <c r="H90" s="2">
        <f>'Moving Avg'!G90</f>
        <v>4.4248460000000005</v>
      </c>
      <c r="I90" s="2">
        <f>'Moving Avg'!H90</f>
        <v>0</v>
      </c>
      <c r="J90" s="6" t="str">
        <f>OBV!F90</f>
        <v>BEARISH</v>
      </c>
      <c r="K90" s="6" t="str">
        <f>OBV!G90</f>
        <v>STRONG</v>
      </c>
      <c r="L90" s="6" t="str">
        <f>OBV!H90</f>
        <v>CONFIRMED BEARISH</v>
      </c>
      <c r="M90" s="8">
        <f t="shared" si="10"/>
        <v>25</v>
      </c>
      <c r="N90" s="8">
        <f t="shared" si="11"/>
        <v>0</v>
      </c>
      <c r="O90" s="8">
        <f t="shared" si="12"/>
        <v>50</v>
      </c>
      <c r="P90" s="8">
        <f t="shared" si="13"/>
        <v>33</v>
      </c>
      <c r="Q90" s="9">
        <f t="shared" si="14"/>
        <v>21.2</v>
      </c>
      <c r="R90" s="9">
        <f t="shared" si="15"/>
        <v>30.75</v>
      </c>
      <c r="S90" s="9">
        <f t="shared" si="16"/>
        <v>31.1</v>
      </c>
      <c r="T90" s="9">
        <f t="shared" si="17"/>
        <v>27</v>
      </c>
      <c r="U90" s="8">
        <f t="shared" si="18"/>
        <v>27.683333333333337</v>
      </c>
      <c r="V90" s="8">
        <f t="shared" si="19"/>
        <v>27.512500000000003</v>
      </c>
    </row>
    <row r="91" spans="1:22" ht="13.5" x14ac:dyDescent="0.25">
      <c r="A91" s="3">
        <f>RSI!A91</f>
        <v>42137</v>
      </c>
      <c r="B91" s="2">
        <f>RSI!B91</f>
        <v>4.4561000000000002</v>
      </c>
      <c r="C91" s="2">
        <f>RSI!I91</f>
        <v>50.036617493268892</v>
      </c>
      <c r="D91" s="2">
        <f>MACD!E91</f>
        <v>-6.9839854810178181E-2</v>
      </c>
      <c r="E91" s="2">
        <f>MACD!F91</f>
        <v>-9.1655667679879815E-2</v>
      </c>
      <c r="F91" s="2">
        <f>'Moving Avg'!D91</f>
        <v>4.4737999999999998</v>
      </c>
      <c r="G91" s="2">
        <f>'Moving Avg'!F91</f>
        <v>4.4422300000000003</v>
      </c>
      <c r="H91" s="2">
        <f>'Moving Avg'!G91</f>
        <v>4.4276140000000002</v>
      </c>
      <c r="I91" s="2">
        <f>'Moving Avg'!H91</f>
        <v>0</v>
      </c>
      <c r="J91" s="6" t="str">
        <f>OBV!F91</f>
        <v>BEARISH</v>
      </c>
      <c r="K91" s="6" t="str">
        <f>OBV!G91</f>
        <v>STRONG</v>
      </c>
      <c r="L91" s="6" t="str">
        <f>OBV!H91</f>
        <v>CONFIRMED BEARISH</v>
      </c>
      <c r="M91" s="8">
        <f t="shared" si="10"/>
        <v>25</v>
      </c>
      <c r="N91" s="8">
        <f t="shared" si="11"/>
        <v>0</v>
      </c>
      <c r="O91" s="8">
        <f t="shared" si="12"/>
        <v>50</v>
      </c>
      <c r="P91" s="8">
        <f t="shared" si="13"/>
        <v>33</v>
      </c>
      <c r="Q91" s="9">
        <f t="shared" si="14"/>
        <v>21.2</v>
      </c>
      <c r="R91" s="9">
        <f t="shared" si="15"/>
        <v>30.75</v>
      </c>
      <c r="S91" s="9">
        <f t="shared" si="16"/>
        <v>31.1</v>
      </c>
      <c r="T91" s="9">
        <f t="shared" si="17"/>
        <v>27</v>
      </c>
      <c r="U91" s="8">
        <f t="shared" si="18"/>
        <v>27.683333333333337</v>
      </c>
      <c r="V91" s="8">
        <f t="shared" si="19"/>
        <v>27.512500000000003</v>
      </c>
    </row>
    <row r="92" spans="1:22" ht="13.5" x14ac:dyDescent="0.25">
      <c r="A92" s="3">
        <f>RSI!A92</f>
        <v>42138</v>
      </c>
      <c r="B92" s="2">
        <f>RSI!B92</f>
        <v>4.4229000000000003</v>
      </c>
      <c r="C92" s="2">
        <f>RSI!I92</f>
        <v>46.885521365337915</v>
      </c>
      <c r="D92" s="2">
        <f>MACD!E92</f>
        <v>-3.8659573417007209E-2</v>
      </c>
      <c r="E92" s="2">
        <f>MACD!F92</f>
        <v>-8.1056448827305297E-2</v>
      </c>
      <c r="F92" s="2">
        <f>'Moving Avg'!D92</f>
        <v>4.4549800000000008</v>
      </c>
      <c r="G92" s="2">
        <f>'Moving Avg'!F92</f>
        <v>4.4488750000000001</v>
      </c>
      <c r="H92" s="2">
        <f>'Moving Avg'!G92</f>
        <v>4.4245159999999997</v>
      </c>
      <c r="I92" s="2">
        <f>'Moving Avg'!H92</f>
        <v>0</v>
      </c>
      <c r="J92" s="6" t="str">
        <f>OBV!F92</f>
        <v>BEARISH</v>
      </c>
      <c r="K92" s="6" t="str">
        <f>OBV!G92</f>
        <v>STRONG</v>
      </c>
      <c r="L92" s="6" t="str">
        <f>OBV!H92</f>
        <v>CONFIRMED BEARISH</v>
      </c>
      <c r="M92" s="8">
        <f t="shared" si="10"/>
        <v>25</v>
      </c>
      <c r="N92" s="8">
        <f t="shared" si="11"/>
        <v>0</v>
      </c>
      <c r="O92" s="8">
        <f t="shared" si="12"/>
        <v>50</v>
      </c>
      <c r="P92" s="8">
        <f t="shared" si="13"/>
        <v>33</v>
      </c>
      <c r="Q92" s="9">
        <f t="shared" si="14"/>
        <v>21.2</v>
      </c>
      <c r="R92" s="9">
        <f t="shared" si="15"/>
        <v>30.75</v>
      </c>
      <c r="S92" s="9">
        <f t="shared" si="16"/>
        <v>31.1</v>
      </c>
      <c r="T92" s="9">
        <f t="shared" si="17"/>
        <v>27</v>
      </c>
      <c r="U92" s="8">
        <f t="shared" si="18"/>
        <v>27.683333333333337</v>
      </c>
      <c r="V92" s="8">
        <f t="shared" si="19"/>
        <v>27.512500000000003</v>
      </c>
    </row>
    <row r="93" spans="1:22" ht="13.5" x14ac:dyDescent="0.25">
      <c r="A93" s="3">
        <f>RSI!A93</f>
        <v>42139</v>
      </c>
      <c r="B93" s="2">
        <f>RSI!B93</f>
        <v>4.4118000000000004</v>
      </c>
      <c r="C93" s="2">
        <f>RSI!I93</f>
        <v>45.845973511348063</v>
      </c>
      <c r="D93" s="2">
        <f>MACD!E93</f>
        <v>-1.0419072913332883E-2</v>
      </c>
      <c r="E93" s="2">
        <f>MACD!F93</f>
        <v>-6.6928973644510809E-2</v>
      </c>
      <c r="F93" s="2">
        <f>'Moving Avg'!D93</f>
        <v>4.4394800000000005</v>
      </c>
      <c r="G93" s="2">
        <f>'Moving Avg'!F93</f>
        <v>4.4549650000000005</v>
      </c>
      <c r="H93" s="2">
        <f>'Moving Avg'!G93</f>
        <v>4.4214160000000007</v>
      </c>
      <c r="I93" s="2">
        <f>'Moving Avg'!H93</f>
        <v>0</v>
      </c>
      <c r="J93" s="6" t="str">
        <f>OBV!F93</f>
        <v>BEARISH</v>
      </c>
      <c r="K93" s="6" t="str">
        <f>OBV!G93</f>
        <v>STRONG</v>
      </c>
      <c r="L93" s="6" t="str">
        <f>OBV!H93</f>
        <v>CONFIRMED BEARISH</v>
      </c>
      <c r="M93" s="8">
        <f t="shared" si="10"/>
        <v>25</v>
      </c>
      <c r="N93" s="8">
        <f t="shared" si="11"/>
        <v>0</v>
      </c>
      <c r="O93" s="8">
        <f t="shared" si="12"/>
        <v>50</v>
      </c>
      <c r="P93" s="8">
        <f t="shared" si="13"/>
        <v>33</v>
      </c>
      <c r="Q93" s="9">
        <f t="shared" si="14"/>
        <v>21.2</v>
      </c>
      <c r="R93" s="9">
        <f t="shared" si="15"/>
        <v>30.75</v>
      </c>
      <c r="S93" s="9">
        <f t="shared" si="16"/>
        <v>31.1</v>
      </c>
      <c r="T93" s="9">
        <f t="shared" si="17"/>
        <v>27</v>
      </c>
      <c r="U93" s="8">
        <f t="shared" si="18"/>
        <v>27.683333333333337</v>
      </c>
      <c r="V93" s="8">
        <f t="shared" si="19"/>
        <v>27.512500000000003</v>
      </c>
    </row>
    <row r="94" spans="1:22" ht="13.5" x14ac:dyDescent="0.25">
      <c r="A94" s="3">
        <f>RSI!A94</f>
        <v>42142</v>
      </c>
      <c r="B94" s="2">
        <f>RSI!B94</f>
        <v>4.3730000000000002</v>
      </c>
      <c r="C94" s="2">
        <f>RSI!I94</f>
        <v>42.314256621897741</v>
      </c>
      <c r="D94" s="2">
        <f>MACD!E94</f>
        <v>6.3758385686156771E-3</v>
      </c>
      <c r="E94" s="2">
        <f>MACD!F94</f>
        <v>-5.2268011201885511E-2</v>
      </c>
      <c r="F94" s="2">
        <f>'Moving Avg'!D94</f>
        <v>4.4184400000000004</v>
      </c>
      <c r="G94" s="2">
        <f>'Moving Avg'!F94</f>
        <v>4.4566250000000007</v>
      </c>
      <c r="H94" s="2">
        <f>'Moving Avg'!G94</f>
        <v>4.4187580000000004</v>
      </c>
      <c r="I94" s="2">
        <f>'Moving Avg'!H94</f>
        <v>0</v>
      </c>
      <c r="J94" s="6" t="str">
        <f>OBV!F94</f>
        <v>BEARISH</v>
      </c>
      <c r="K94" s="6" t="str">
        <f>OBV!G94</f>
        <v>STRONG</v>
      </c>
      <c r="L94" s="6" t="str">
        <f>OBV!H94</f>
        <v>CONFIRMED BEARISH</v>
      </c>
      <c r="M94" s="8">
        <f t="shared" si="10"/>
        <v>25</v>
      </c>
      <c r="N94" s="8">
        <f t="shared" si="11"/>
        <v>0</v>
      </c>
      <c r="O94" s="8">
        <f t="shared" si="12"/>
        <v>50</v>
      </c>
      <c r="P94" s="8">
        <f t="shared" si="13"/>
        <v>33</v>
      </c>
      <c r="Q94" s="9">
        <f t="shared" si="14"/>
        <v>21.2</v>
      </c>
      <c r="R94" s="9">
        <f t="shared" si="15"/>
        <v>30.75</v>
      </c>
      <c r="S94" s="9">
        <f t="shared" si="16"/>
        <v>31.1</v>
      </c>
      <c r="T94" s="9">
        <f t="shared" si="17"/>
        <v>27</v>
      </c>
      <c r="U94" s="8">
        <f t="shared" si="18"/>
        <v>27.683333333333337</v>
      </c>
      <c r="V94" s="8">
        <f t="shared" si="19"/>
        <v>27.512500000000003</v>
      </c>
    </row>
    <row r="95" spans="1:22" ht="13.5" x14ac:dyDescent="0.25">
      <c r="A95" s="3">
        <f>RSI!A95</f>
        <v>42143</v>
      </c>
      <c r="B95" s="2">
        <f>RSI!B95</f>
        <v>4.3787000000000003</v>
      </c>
      <c r="C95" s="2">
        <f>RSI!I95</f>
        <v>43.008833059000551</v>
      </c>
      <c r="D95" s="2">
        <f>MACD!E95</f>
        <v>2.9139648549417529E-2</v>
      </c>
      <c r="E95" s="2">
        <f>MACD!F95</f>
        <v>-3.5986479251624903E-2</v>
      </c>
      <c r="F95" s="2">
        <f>'Moving Avg'!D95</f>
        <v>4.408500000000001</v>
      </c>
      <c r="G95" s="2">
        <f>'Moving Avg'!F95</f>
        <v>4.4585700000000008</v>
      </c>
      <c r="H95" s="2">
        <f>'Moving Avg'!G95</f>
        <v>4.4182080000000008</v>
      </c>
      <c r="I95" s="2">
        <f>'Moving Avg'!H95</f>
        <v>0</v>
      </c>
      <c r="J95" s="6" t="str">
        <f>OBV!F95</f>
        <v>BEARISH</v>
      </c>
      <c r="K95" s="6" t="str">
        <f>OBV!G95</f>
        <v>STRONG</v>
      </c>
      <c r="L95" s="6" t="str">
        <f>OBV!H95</f>
        <v>CONFIRMED BEARISH</v>
      </c>
      <c r="M95" s="8">
        <f t="shared" si="10"/>
        <v>25</v>
      </c>
      <c r="N95" s="8">
        <f t="shared" si="11"/>
        <v>0</v>
      </c>
      <c r="O95" s="8">
        <f t="shared" si="12"/>
        <v>50</v>
      </c>
      <c r="P95" s="8">
        <f t="shared" si="13"/>
        <v>33</v>
      </c>
      <c r="Q95" s="9">
        <f t="shared" si="14"/>
        <v>21.2</v>
      </c>
      <c r="R95" s="9">
        <f t="shared" si="15"/>
        <v>30.75</v>
      </c>
      <c r="S95" s="9">
        <f t="shared" si="16"/>
        <v>31.1</v>
      </c>
      <c r="T95" s="9">
        <f t="shared" si="17"/>
        <v>27</v>
      </c>
      <c r="U95" s="8">
        <f t="shared" si="18"/>
        <v>27.683333333333337</v>
      </c>
      <c r="V95" s="8">
        <f t="shared" si="19"/>
        <v>27.512500000000003</v>
      </c>
    </row>
    <row r="96" spans="1:22" ht="13.5" x14ac:dyDescent="0.25">
      <c r="A96" s="3">
        <f>RSI!A96</f>
        <v>42144</v>
      </c>
      <c r="B96" s="2">
        <f>RSI!B96</f>
        <v>4.3731999999999998</v>
      </c>
      <c r="C96" s="2">
        <f>RSI!I96</f>
        <v>42.477359598241016</v>
      </c>
      <c r="D96" s="2">
        <f>MACD!E96</f>
        <v>4.4931925331533229E-2</v>
      </c>
      <c r="E96" s="2">
        <f>MACD!F96</f>
        <v>-1.980279833499328E-2</v>
      </c>
      <c r="F96" s="2">
        <f>'Moving Avg'!D96</f>
        <v>4.3919200000000007</v>
      </c>
      <c r="G96" s="2">
        <f>'Moving Avg'!F96</f>
        <v>4.4602400000000006</v>
      </c>
      <c r="H96" s="2">
        <f>'Moving Avg'!G96</f>
        <v>4.4171040000000001</v>
      </c>
      <c r="I96" s="2">
        <f>'Moving Avg'!H96</f>
        <v>0</v>
      </c>
      <c r="J96" s="6" t="str">
        <f>OBV!F96</f>
        <v>BEARISH</v>
      </c>
      <c r="K96" s="6" t="str">
        <f>OBV!G96</f>
        <v>STRONG</v>
      </c>
      <c r="L96" s="6" t="str">
        <f>OBV!H96</f>
        <v>CONFIRMED BEARISH</v>
      </c>
      <c r="M96" s="8">
        <f t="shared" si="10"/>
        <v>25</v>
      </c>
      <c r="N96" s="8">
        <f t="shared" si="11"/>
        <v>0</v>
      </c>
      <c r="O96" s="8">
        <f t="shared" si="12"/>
        <v>50</v>
      </c>
      <c r="P96" s="8">
        <f t="shared" si="13"/>
        <v>33</v>
      </c>
      <c r="Q96" s="9">
        <f t="shared" si="14"/>
        <v>21.2</v>
      </c>
      <c r="R96" s="9">
        <f t="shared" si="15"/>
        <v>30.75</v>
      </c>
      <c r="S96" s="9">
        <f t="shared" si="16"/>
        <v>31.1</v>
      </c>
      <c r="T96" s="9">
        <f t="shared" si="17"/>
        <v>27</v>
      </c>
      <c r="U96" s="8">
        <f t="shared" si="18"/>
        <v>27.683333333333337</v>
      </c>
      <c r="V96" s="8">
        <f t="shared" si="19"/>
        <v>27.512500000000003</v>
      </c>
    </row>
    <row r="97" spans="1:22" ht="13.5" x14ac:dyDescent="0.25">
      <c r="A97" s="3">
        <f>RSI!A97</f>
        <v>42145</v>
      </c>
      <c r="B97" s="2">
        <f>RSI!B97</f>
        <v>4.4230999999999998</v>
      </c>
      <c r="C97" s="2">
        <f>RSI!I97</f>
        <v>48.674351244244505</v>
      </c>
      <c r="D97" s="2">
        <f>MACD!E97</f>
        <v>5.1587049017447484E-2</v>
      </c>
      <c r="E97" s="2">
        <f>MACD!F97</f>
        <v>-5.5248288645051262E-3</v>
      </c>
      <c r="F97" s="2">
        <f>'Moving Avg'!D97</f>
        <v>4.3919600000000001</v>
      </c>
      <c r="G97" s="2">
        <f>'Moving Avg'!F97</f>
        <v>4.464125000000001</v>
      </c>
      <c r="H97" s="2">
        <f>'Moving Avg'!G97</f>
        <v>4.4153380000000011</v>
      </c>
      <c r="I97" s="2">
        <f>'Moving Avg'!H97</f>
        <v>0</v>
      </c>
      <c r="J97" s="6" t="str">
        <f>OBV!F97</f>
        <v>BEARISH</v>
      </c>
      <c r="K97" s="6" t="str">
        <f>OBV!G97</f>
        <v>STRONG</v>
      </c>
      <c r="L97" s="6" t="str">
        <f>OBV!H97</f>
        <v>CONFIRMED BEARISH</v>
      </c>
      <c r="M97" s="8">
        <f t="shared" si="10"/>
        <v>25</v>
      </c>
      <c r="N97" s="8">
        <f t="shared" si="11"/>
        <v>0</v>
      </c>
      <c r="O97" s="8">
        <f t="shared" si="12"/>
        <v>50</v>
      </c>
      <c r="P97" s="8">
        <f t="shared" si="13"/>
        <v>33</v>
      </c>
      <c r="Q97" s="9">
        <f t="shared" si="14"/>
        <v>21.2</v>
      </c>
      <c r="R97" s="9">
        <f t="shared" si="15"/>
        <v>30.75</v>
      </c>
      <c r="S97" s="9">
        <f t="shared" si="16"/>
        <v>31.1</v>
      </c>
      <c r="T97" s="9">
        <f t="shared" si="17"/>
        <v>27</v>
      </c>
      <c r="U97" s="8">
        <f t="shared" si="18"/>
        <v>27.683333333333337</v>
      </c>
      <c r="V97" s="8">
        <f t="shared" si="19"/>
        <v>27.512500000000003</v>
      </c>
    </row>
    <row r="98" spans="1:22" ht="13.5" x14ac:dyDescent="0.25">
      <c r="A98" s="3">
        <f>RSI!A98</f>
        <v>42146</v>
      </c>
      <c r="B98" s="2">
        <f>RSI!B98</f>
        <v>4.4341999999999997</v>
      </c>
      <c r="C98" s="2">
        <f>RSI!I98</f>
        <v>49.965623171786156</v>
      </c>
      <c r="D98" s="2">
        <f>MACD!E98</f>
        <v>5.2199615449232795E-2</v>
      </c>
      <c r="E98" s="2">
        <f>MACD!F98</f>
        <v>6.0200599982424578E-3</v>
      </c>
      <c r="F98" s="2">
        <f>'Moving Avg'!D98</f>
        <v>4.3964400000000001</v>
      </c>
      <c r="G98" s="2">
        <f>'Moving Avg'!F98</f>
        <v>4.46469</v>
      </c>
      <c r="H98" s="2">
        <f>'Moving Avg'!G98</f>
        <v>4.4158980000000012</v>
      </c>
      <c r="I98" s="2">
        <f>'Moving Avg'!H98</f>
        <v>0</v>
      </c>
      <c r="J98" s="6" t="str">
        <f>OBV!F98</f>
        <v>BULLISH</v>
      </c>
      <c r="K98" s="6" t="str">
        <f>OBV!G98</f>
        <v>WEAK</v>
      </c>
      <c r="L98" s="6" t="str">
        <f>OBV!H98</f>
        <v>CONFIRMED BULLISH</v>
      </c>
      <c r="M98" s="8">
        <f t="shared" si="10"/>
        <v>25</v>
      </c>
      <c r="N98" s="8">
        <f t="shared" si="11"/>
        <v>0</v>
      </c>
      <c r="O98" s="8">
        <f t="shared" si="12"/>
        <v>50</v>
      </c>
      <c r="P98" s="8">
        <f t="shared" si="13"/>
        <v>67</v>
      </c>
      <c r="Q98" s="9">
        <f t="shared" si="14"/>
        <v>26.299999999999997</v>
      </c>
      <c r="R98" s="9">
        <f t="shared" si="15"/>
        <v>39.25</v>
      </c>
      <c r="S98" s="9">
        <f t="shared" si="16"/>
        <v>46.400000000000006</v>
      </c>
      <c r="T98" s="9">
        <f t="shared" si="17"/>
        <v>35.5</v>
      </c>
      <c r="U98" s="8">
        <f t="shared" si="18"/>
        <v>37.31666666666667</v>
      </c>
      <c r="V98" s="8">
        <f t="shared" si="19"/>
        <v>36.862499999999997</v>
      </c>
    </row>
    <row r="99" spans="1:22" ht="13.5" x14ac:dyDescent="0.25">
      <c r="A99" s="3">
        <f>RSI!A99</f>
        <v>42149</v>
      </c>
      <c r="B99" s="2">
        <f>RSI!B99</f>
        <v>4.4729999999999999</v>
      </c>
      <c r="C99" s="2">
        <f>RSI!I99</f>
        <v>54.29422619221377</v>
      </c>
      <c r="D99" s="2">
        <f>MACD!E99</f>
        <v>4.8130832847933291E-2</v>
      </c>
      <c r="E99" s="2">
        <f>MACD!F99</f>
        <v>1.4442214568180626E-2</v>
      </c>
      <c r="F99" s="2">
        <f>'Moving Avg'!D99</f>
        <v>4.4164399999999997</v>
      </c>
      <c r="G99" s="2">
        <f>'Moving Avg'!F99</f>
        <v>4.4674750000000003</v>
      </c>
      <c r="H99" s="2">
        <f>'Moving Avg'!G99</f>
        <v>4.4146860000000006</v>
      </c>
      <c r="I99" s="2">
        <f>'Moving Avg'!H99</f>
        <v>0</v>
      </c>
      <c r="J99" s="6" t="str">
        <f>OBV!F99</f>
        <v>BULLISH</v>
      </c>
      <c r="K99" s="6" t="str">
        <f>OBV!G99</f>
        <v>WEAK</v>
      </c>
      <c r="L99" s="6" t="str">
        <f>OBV!H99</f>
        <v>CONFIRMED BULLISH</v>
      </c>
      <c r="M99" s="8">
        <f t="shared" si="10"/>
        <v>25</v>
      </c>
      <c r="N99" s="8">
        <f t="shared" si="11"/>
        <v>0</v>
      </c>
      <c r="O99" s="8">
        <f t="shared" si="12"/>
        <v>50</v>
      </c>
      <c r="P99" s="8">
        <f t="shared" si="13"/>
        <v>67</v>
      </c>
      <c r="Q99" s="9">
        <f t="shared" si="14"/>
        <v>26.299999999999997</v>
      </c>
      <c r="R99" s="9">
        <f t="shared" si="15"/>
        <v>39.25</v>
      </c>
      <c r="S99" s="9">
        <f t="shared" si="16"/>
        <v>46.400000000000006</v>
      </c>
      <c r="T99" s="9">
        <f t="shared" si="17"/>
        <v>35.5</v>
      </c>
      <c r="U99" s="8">
        <f t="shared" si="18"/>
        <v>37.31666666666667</v>
      </c>
      <c r="V99" s="8">
        <f t="shared" si="19"/>
        <v>36.862499999999997</v>
      </c>
    </row>
    <row r="100" spans="1:22" ht="13.5" x14ac:dyDescent="0.25">
      <c r="A100" s="3">
        <f>RSI!A100</f>
        <v>42150</v>
      </c>
      <c r="B100" s="2">
        <f>RSI!B100</f>
        <v>4.4785000000000004</v>
      </c>
      <c r="C100" s="2">
        <f>RSI!I100</f>
        <v>54.889981493561876</v>
      </c>
      <c r="D100" s="2">
        <f>MACD!E100</f>
        <v>3.6384854082267104E-2</v>
      </c>
      <c r="E100" s="2">
        <f>MACD!F100</f>
        <v>1.8830742470997922E-2</v>
      </c>
      <c r="F100" s="2">
        <f>'Moving Avg'!D100</f>
        <v>4.4363999999999999</v>
      </c>
      <c r="G100" s="2">
        <f>'Moving Avg'!F100</f>
        <v>4.4702549999999999</v>
      </c>
      <c r="H100" s="2">
        <f>'Moving Avg'!G100</f>
        <v>4.4123660000000005</v>
      </c>
      <c r="I100" s="2">
        <f>'Moving Avg'!H100</f>
        <v>0</v>
      </c>
      <c r="J100" s="6" t="str">
        <f>OBV!F100</f>
        <v>BULLISH</v>
      </c>
      <c r="K100" s="6" t="str">
        <f>OBV!G100</f>
        <v>WEAK</v>
      </c>
      <c r="L100" s="6" t="str">
        <f>OBV!H100</f>
        <v>CONFIRMED BULLISH</v>
      </c>
      <c r="M100" s="8">
        <f t="shared" si="10"/>
        <v>25</v>
      </c>
      <c r="N100" s="8">
        <f t="shared" si="11"/>
        <v>0</v>
      </c>
      <c r="O100" s="8">
        <f t="shared" si="12"/>
        <v>50</v>
      </c>
      <c r="P100" s="8">
        <f t="shared" si="13"/>
        <v>67</v>
      </c>
      <c r="Q100" s="9">
        <f t="shared" si="14"/>
        <v>26.299999999999997</v>
      </c>
      <c r="R100" s="9">
        <f t="shared" si="15"/>
        <v>39.25</v>
      </c>
      <c r="S100" s="9">
        <f t="shared" si="16"/>
        <v>46.400000000000006</v>
      </c>
      <c r="T100" s="9">
        <f t="shared" si="17"/>
        <v>35.5</v>
      </c>
      <c r="U100" s="8">
        <f t="shared" si="18"/>
        <v>37.31666666666667</v>
      </c>
      <c r="V100" s="8">
        <f t="shared" si="19"/>
        <v>36.862499999999997</v>
      </c>
    </row>
    <row r="101" spans="1:22" ht="13.5" x14ac:dyDescent="0.25">
      <c r="A101" s="3">
        <f>RSI!A101</f>
        <v>42151</v>
      </c>
      <c r="B101" s="2">
        <f>RSI!B101</f>
        <v>4.5117000000000003</v>
      </c>
      <c r="C101" s="2">
        <f>RSI!I101</f>
        <v>58.413744894633716</v>
      </c>
      <c r="D101" s="2">
        <f>MACD!E101</f>
        <v>2.799886098572113E-2</v>
      </c>
      <c r="E101" s="2">
        <f>MACD!F101</f>
        <v>2.0664366173942565E-2</v>
      </c>
      <c r="F101" s="2">
        <f>'Moving Avg'!D101</f>
        <v>4.4641000000000002</v>
      </c>
      <c r="G101" s="2">
        <f>'Moving Avg'!F101</f>
        <v>4.4708250000000005</v>
      </c>
      <c r="H101" s="2">
        <f>'Moving Avg'!G101</f>
        <v>4.4118180000000002</v>
      </c>
      <c r="I101" s="2">
        <f>'Moving Avg'!H101</f>
        <v>0</v>
      </c>
      <c r="J101" s="6" t="str">
        <f>OBV!F101</f>
        <v>BULLISH</v>
      </c>
      <c r="K101" s="6" t="str">
        <f>OBV!G101</f>
        <v>WEAK</v>
      </c>
      <c r="L101" s="6" t="str">
        <f>OBV!H101</f>
        <v>CONFIRMED BULLISH</v>
      </c>
      <c r="M101" s="8">
        <f t="shared" si="10"/>
        <v>25</v>
      </c>
      <c r="N101" s="8">
        <f t="shared" si="11"/>
        <v>0</v>
      </c>
      <c r="O101" s="8">
        <f t="shared" si="12"/>
        <v>50</v>
      </c>
      <c r="P101" s="8">
        <f t="shared" si="13"/>
        <v>67</v>
      </c>
      <c r="Q101" s="9">
        <f t="shared" si="14"/>
        <v>26.299999999999997</v>
      </c>
      <c r="R101" s="9">
        <f t="shared" si="15"/>
        <v>39.25</v>
      </c>
      <c r="S101" s="9">
        <f t="shared" si="16"/>
        <v>46.400000000000006</v>
      </c>
      <c r="T101" s="9">
        <f t="shared" si="17"/>
        <v>35.5</v>
      </c>
      <c r="U101" s="8">
        <f t="shared" si="18"/>
        <v>37.31666666666667</v>
      </c>
      <c r="V101" s="8">
        <f t="shared" si="19"/>
        <v>36.862499999999997</v>
      </c>
    </row>
    <row r="102" spans="1:22" ht="13.5" x14ac:dyDescent="0.25">
      <c r="A102" s="3">
        <f>RSI!A102</f>
        <v>42152</v>
      </c>
      <c r="B102" s="2">
        <f>RSI!B102</f>
        <v>4.4950999999999999</v>
      </c>
      <c r="C102" s="2">
        <f>RSI!I102</f>
        <v>56.055928550282388</v>
      </c>
      <c r="D102" s="2">
        <f>MACD!E102</f>
        <v>1.6597882223633675E-2</v>
      </c>
      <c r="E102" s="2">
        <f>MACD!F102</f>
        <v>1.9851069383880787E-2</v>
      </c>
      <c r="F102" s="2">
        <f>'Moving Avg'!D102</f>
        <v>4.4785000000000004</v>
      </c>
      <c r="G102" s="2">
        <f>'Moving Avg'!F102</f>
        <v>4.4669650000000001</v>
      </c>
      <c r="H102" s="2">
        <f>'Moving Avg'!G102</f>
        <v>4.4109379999999998</v>
      </c>
      <c r="I102" s="2">
        <f>'Moving Avg'!H102</f>
        <v>0</v>
      </c>
      <c r="J102" s="6" t="str">
        <f>OBV!F102</f>
        <v>BULLISH</v>
      </c>
      <c r="K102" s="6" t="str">
        <f>OBV!G102</f>
        <v>WEAK</v>
      </c>
      <c r="L102" s="6" t="str">
        <f>OBV!H102</f>
        <v>CONFIRMED BULLISH</v>
      </c>
      <c r="M102" s="8">
        <f t="shared" si="10"/>
        <v>25</v>
      </c>
      <c r="N102" s="8">
        <f t="shared" si="11"/>
        <v>45</v>
      </c>
      <c r="O102" s="8">
        <f t="shared" si="12"/>
        <v>50</v>
      </c>
      <c r="P102" s="8">
        <f t="shared" si="13"/>
        <v>67</v>
      </c>
      <c r="Q102" s="9">
        <f t="shared" si="14"/>
        <v>42.05</v>
      </c>
      <c r="R102" s="9">
        <f t="shared" si="15"/>
        <v>48.25</v>
      </c>
      <c r="S102" s="9">
        <f t="shared" si="16"/>
        <v>53.150000000000006</v>
      </c>
      <c r="T102" s="9">
        <f t="shared" si="17"/>
        <v>46.75</v>
      </c>
      <c r="U102" s="8">
        <f t="shared" si="18"/>
        <v>47.816666666666663</v>
      </c>
      <c r="V102" s="8">
        <f t="shared" si="19"/>
        <v>47.55</v>
      </c>
    </row>
    <row r="103" spans="1:22" ht="13.5" x14ac:dyDescent="0.25">
      <c r="A103" s="3">
        <f>RSI!A103</f>
        <v>42153</v>
      </c>
      <c r="B103" s="2">
        <f>RSI!B103</f>
        <v>4.4896000000000003</v>
      </c>
      <c r="C103" s="2">
        <f>RSI!I103</f>
        <v>55.260052380331047</v>
      </c>
      <c r="D103" s="2">
        <f>MACD!E103</f>
        <v>5.3532648775691527E-3</v>
      </c>
      <c r="E103" s="2">
        <f>MACD!F103</f>
        <v>1.6951508482618463E-2</v>
      </c>
      <c r="F103" s="2">
        <f>'Moving Avg'!D103</f>
        <v>4.4895800000000001</v>
      </c>
      <c r="G103" s="2">
        <f>'Moving Avg'!F103</f>
        <v>4.4625549999999992</v>
      </c>
      <c r="H103" s="2">
        <f>'Moving Avg'!G103</f>
        <v>4.4099479999999991</v>
      </c>
      <c r="I103" s="2">
        <f>'Moving Avg'!H103</f>
        <v>0</v>
      </c>
      <c r="J103" s="6" t="str">
        <f>OBV!F103</f>
        <v>BULLISH</v>
      </c>
      <c r="K103" s="6" t="str">
        <f>OBV!G103</f>
        <v>NEUTRAL</v>
      </c>
      <c r="L103" s="6" t="str">
        <f>OBV!H103</f>
        <v>CONFIRMED BULLISH</v>
      </c>
      <c r="M103" s="8">
        <f t="shared" si="10"/>
        <v>25</v>
      </c>
      <c r="N103" s="8">
        <f t="shared" si="11"/>
        <v>45</v>
      </c>
      <c r="O103" s="8">
        <f t="shared" si="12"/>
        <v>50</v>
      </c>
      <c r="P103" s="8">
        <f t="shared" si="13"/>
        <v>83.5</v>
      </c>
      <c r="Q103" s="9">
        <f t="shared" si="14"/>
        <v>44.524999999999999</v>
      </c>
      <c r="R103" s="9">
        <f t="shared" si="15"/>
        <v>52.375</v>
      </c>
      <c r="S103" s="9">
        <f t="shared" si="16"/>
        <v>60.575000000000003</v>
      </c>
      <c r="T103" s="9">
        <f t="shared" si="17"/>
        <v>50.875</v>
      </c>
      <c r="U103" s="8">
        <f t="shared" si="18"/>
        <v>52.491666666666674</v>
      </c>
      <c r="V103" s="8">
        <f t="shared" si="19"/>
        <v>52.087500000000006</v>
      </c>
    </row>
    <row r="104" spans="1:22" ht="13.5" x14ac:dyDescent="0.25">
      <c r="A104" s="3">
        <f>RSI!A104</f>
        <v>42156</v>
      </c>
      <c r="B104" s="2">
        <f>RSI!B104</f>
        <v>4.4397000000000002</v>
      </c>
      <c r="C104" s="2">
        <f>RSI!I104</f>
        <v>48.52811711756911</v>
      </c>
      <c r="D104" s="2">
        <f>MACD!E104</f>
        <v>-6.6771705346191368E-3</v>
      </c>
      <c r="E104" s="2">
        <f>MACD!F104</f>
        <v>1.2225772679170945E-2</v>
      </c>
      <c r="F104" s="2">
        <f>'Moving Avg'!D104</f>
        <v>4.48292</v>
      </c>
      <c r="G104" s="2">
        <f>'Moving Avg'!F104</f>
        <v>4.458969999999999</v>
      </c>
      <c r="H104" s="2">
        <f>'Moving Avg'!G104</f>
        <v>4.4119459999999986</v>
      </c>
      <c r="I104" s="2">
        <f>'Moving Avg'!H104</f>
        <v>0</v>
      </c>
      <c r="J104" s="6" t="str">
        <f>OBV!F104</f>
        <v>BEARISH</v>
      </c>
      <c r="K104" s="6" t="str">
        <f>OBV!G104</f>
        <v>STRONG</v>
      </c>
      <c r="L104" s="6" t="str">
        <f>OBV!H104</f>
        <v>CONFIRMED BEARISH</v>
      </c>
      <c r="M104" s="8">
        <f t="shared" si="10"/>
        <v>25</v>
      </c>
      <c r="N104" s="8">
        <f t="shared" si="11"/>
        <v>45</v>
      </c>
      <c r="O104" s="8">
        <f t="shared" si="12"/>
        <v>50</v>
      </c>
      <c r="P104" s="8">
        <f t="shared" si="13"/>
        <v>33</v>
      </c>
      <c r="Q104" s="9">
        <f t="shared" si="14"/>
        <v>36.950000000000003</v>
      </c>
      <c r="R104" s="9">
        <f t="shared" si="15"/>
        <v>39.75</v>
      </c>
      <c r="S104" s="9">
        <f t="shared" si="16"/>
        <v>37.85</v>
      </c>
      <c r="T104" s="9">
        <f t="shared" si="17"/>
        <v>38.25</v>
      </c>
      <c r="U104" s="8">
        <f t="shared" si="18"/>
        <v>38.183333333333337</v>
      </c>
      <c r="V104" s="8">
        <f t="shared" si="19"/>
        <v>38.200000000000003</v>
      </c>
    </row>
    <row r="105" spans="1:22" ht="13.5" x14ac:dyDescent="0.25">
      <c r="A105" s="3">
        <f>RSI!A105</f>
        <v>42157</v>
      </c>
      <c r="B105" s="2">
        <f>RSI!B105</f>
        <v>4.5117000000000003</v>
      </c>
      <c r="C105" s="2">
        <f>RSI!I105</f>
        <v>56.720773868212049</v>
      </c>
      <c r="D105" s="2">
        <f>MACD!E105</f>
        <v>-2.1243156449757272E-2</v>
      </c>
      <c r="E105" s="2">
        <f>MACD!F105</f>
        <v>5.5319868533853025E-3</v>
      </c>
      <c r="F105" s="2">
        <f>'Moving Avg'!D105</f>
        <v>4.4895600000000009</v>
      </c>
      <c r="G105" s="2">
        <f>'Moving Avg'!F105</f>
        <v>4.4562149999999994</v>
      </c>
      <c r="H105" s="2">
        <f>'Moving Avg'!G105</f>
        <v>4.4138339999999978</v>
      </c>
      <c r="I105" s="2">
        <f>'Moving Avg'!H105</f>
        <v>0</v>
      </c>
      <c r="J105" s="6" t="str">
        <f>OBV!F105</f>
        <v>BEARISH</v>
      </c>
      <c r="K105" s="6" t="str">
        <f>OBV!G105</f>
        <v>STRONG</v>
      </c>
      <c r="L105" s="6" t="str">
        <f>OBV!H105</f>
        <v>BEARISH DIVERGENCE</v>
      </c>
      <c r="M105" s="8">
        <f t="shared" si="10"/>
        <v>25</v>
      </c>
      <c r="N105" s="8">
        <f t="shared" si="11"/>
        <v>100</v>
      </c>
      <c r="O105" s="8">
        <f t="shared" si="12"/>
        <v>50</v>
      </c>
      <c r="P105" s="8">
        <f t="shared" si="13"/>
        <v>33</v>
      </c>
      <c r="Q105" s="9">
        <f t="shared" si="14"/>
        <v>56.2</v>
      </c>
      <c r="R105" s="9">
        <f t="shared" si="15"/>
        <v>50.75</v>
      </c>
      <c r="S105" s="9">
        <f t="shared" si="16"/>
        <v>46.1</v>
      </c>
      <c r="T105" s="9">
        <f t="shared" si="17"/>
        <v>52</v>
      </c>
      <c r="U105" s="8">
        <f t="shared" si="18"/>
        <v>51.016666666666673</v>
      </c>
      <c r="V105" s="8">
        <f t="shared" si="19"/>
        <v>51.262500000000003</v>
      </c>
    </row>
    <row r="106" spans="1:22" ht="13.5" x14ac:dyDescent="0.25">
      <c r="A106" s="3">
        <f>RSI!A106</f>
        <v>42158</v>
      </c>
      <c r="B106" s="2">
        <f>RSI!B106</f>
        <v>4.5228000000000002</v>
      </c>
      <c r="C106" s="2">
        <f>RSI!I106</f>
        <v>57.835021583409826</v>
      </c>
      <c r="D106" s="2">
        <f>MACD!E106</f>
        <v>-3.5597212007774104E-2</v>
      </c>
      <c r="E106" s="2">
        <f>MACD!F106</f>
        <v>-2.6938529188465787E-3</v>
      </c>
      <c r="F106" s="2">
        <f>'Moving Avg'!D106</f>
        <v>4.4917800000000003</v>
      </c>
      <c r="G106" s="2">
        <f>'Moving Avg'!F106</f>
        <v>4.4553999999999991</v>
      </c>
      <c r="H106" s="2">
        <f>'Moving Avg'!G106</f>
        <v>4.414725999999999</v>
      </c>
      <c r="I106" s="2">
        <f>'Moving Avg'!H106</f>
        <v>0</v>
      </c>
      <c r="J106" s="6" t="str">
        <f>OBV!F106</f>
        <v>BEARISH</v>
      </c>
      <c r="K106" s="6" t="str">
        <f>OBV!G106</f>
        <v>STRONG</v>
      </c>
      <c r="L106" s="6" t="str">
        <f>OBV!H106</f>
        <v>BEARISH DIVERGENCE</v>
      </c>
      <c r="M106" s="8">
        <f t="shared" si="10"/>
        <v>25</v>
      </c>
      <c r="N106" s="8">
        <f t="shared" si="11"/>
        <v>100</v>
      </c>
      <c r="O106" s="8">
        <f t="shared" si="12"/>
        <v>50</v>
      </c>
      <c r="P106" s="8">
        <f t="shared" si="13"/>
        <v>33</v>
      </c>
      <c r="Q106" s="9">
        <f t="shared" si="14"/>
        <v>56.2</v>
      </c>
      <c r="R106" s="9">
        <f t="shared" si="15"/>
        <v>50.75</v>
      </c>
      <c r="S106" s="9">
        <f t="shared" si="16"/>
        <v>46.1</v>
      </c>
      <c r="T106" s="9">
        <f t="shared" si="17"/>
        <v>52</v>
      </c>
      <c r="U106" s="8">
        <f t="shared" si="18"/>
        <v>51.016666666666673</v>
      </c>
      <c r="V106" s="8">
        <f t="shared" si="19"/>
        <v>51.262500000000003</v>
      </c>
    </row>
    <row r="107" spans="1:22" ht="13.5" x14ac:dyDescent="0.25">
      <c r="A107" s="3">
        <f>RSI!A107</f>
        <v>42159</v>
      </c>
      <c r="B107" s="2">
        <f>RSI!B107</f>
        <v>4.4896000000000003</v>
      </c>
      <c r="C107" s="2">
        <f>RSI!I107</f>
        <v>53.406147766854779</v>
      </c>
      <c r="D107" s="2">
        <f>MACD!E107</f>
        <v>-3.800626166709975E-2</v>
      </c>
      <c r="E107" s="2">
        <f>MACD!F107</f>
        <v>-9.7563346684972144E-3</v>
      </c>
      <c r="F107" s="2">
        <f>'Moving Avg'!D107</f>
        <v>4.4906800000000002</v>
      </c>
      <c r="G107" s="2">
        <f>'Moving Avg'!F107</f>
        <v>4.4540299999999995</v>
      </c>
      <c r="H107" s="2">
        <f>'Moving Avg'!G107</f>
        <v>4.4156179999999985</v>
      </c>
      <c r="I107" s="2">
        <f>'Moving Avg'!H107</f>
        <v>0</v>
      </c>
      <c r="J107" s="6" t="str">
        <f>OBV!F107</f>
        <v>BEARISH</v>
      </c>
      <c r="K107" s="6" t="str">
        <f>OBV!G107</f>
        <v>STRONG</v>
      </c>
      <c r="L107" s="6" t="str">
        <f>OBV!H107</f>
        <v>CONFIRMED BEARISH</v>
      </c>
      <c r="M107" s="8">
        <f t="shared" si="10"/>
        <v>25</v>
      </c>
      <c r="N107" s="8">
        <f t="shared" si="11"/>
        <v>100</v>
      </c>
      <c r="O107" s="8">
        <f t="shared" si="12"/>
        <v>50</v>
      </c>
      <c r="P107" s="8">
        <f t="shared" si="13"/>
        <v>33</v>
      </c>
      <c r="Q107" s="9">
        <f t="shared" si="14"/>
        <v>56.2</v>
      </c>
      <c r="R107" s="9">
        <f t="shared" si="15"/>
        <v>50.75</v>
      </c>
      <c r="S107" s="9">
        <f t="shared" si="16"/>
        <v>46.1</v>
      </c>
      <c r="T107" s="9">
        <f t="shared" si="17"/>
        <v>52</v>
      </c>
      <c r="U107" s="8">
        <f t="shared" si="18"/>
        <v>51.016666666666673</v>
      </c>
      <c r="V107" s="8">
        <f t="shared" si="19"/>
        <v>51.262500000000003</v>
      </c>
    </row>
    <row r="108" spans="1:22" ht="13.5" x14ac:dyDescent="0.25">
      <c r="A108" s="3">
        <f>RSI!A108</f>
        <v>42160</v>
      </c>
      <c r="B108" s="2">
        <f>RSI!B108</f>
        <v>4.5892999999999997</v>
      </c>
      <c r="C108" s="2">
        <f>RSI!I108</f>
        <v>62.654808587030338</v>
      </c>
      <c r="D108" s="2">
        <f>MACD!E108</f>
        <v>-4.58959015806224E-2</v>
      </c>
      <c r="E108" s="2">
        <f>MACD!F108</f>
        <v>-1.6984248050922253E-2</v>
      </c>
      <c r="F108" s="2">
        <f>'Moving Avg'!D108</f>
        <v>4.5106200000000003</v>
      </c>
      <c r="G108" s="2">
        <f>'Moving Avg'!F108</f>
        <v>4.4590299999999994</v>
      </c>
      <c r="H108" s="2">
        <f>'Moving Avg'!G108</f>
        <v>4.419389999999999</v>
      </c>
      <c r="I108" s="2">
        <f>'Moving Avg'!H108</f>
        <v>0</v>
      </c>
      <c r="J108" s="6" t="str">
        <f>OBV!F108</f>
        <v>BULLISH</v>
      </c>
      <c r="K108" s="6" t="str">
        <f>OBV!G108</f>
        <v>NEUTRAL</v>
      </c>
      <c r="L108" s="6" t="str">
        <f>OBV!H108</f>
        <v>CONFIRMED BULLISH</v>
      </c>
      <c r="M108" s="8">
        <f t="shared" si="10"/>
        <v>25</v>
      </c>
      <c r="N108" s="8">
        <f t="shared" si="11"/>
        <v>100</v>
      </c>
      <c r="O108" s="8">
        <f t="shared" si="12"/>
        <v>50</v>
      </c>
      <c r="P108" s="8">
        <f t="shared" si="13"/>
        <v>83.5</v>
      </c>
      <c r="Q108" s="9">
        <f t="shared" si="14"/>
        <v>63.774999999999999</v>
      </c>
      <c r="R108" s="9">
        <f t="shared" si="15"/>
        <v>63.375</v>
      </c>
      <c r="S108" s="9">
        <f t="shared" si="16"/>
        <v>68.825000000000003</v>
      </c>
      <c r="T108" s="9">
        <f t="shared" si="17"/>
        <v>64.625</v>
      </c>
      <c r="U108" s="8">
        <f t="shared" si="18"/>
        <v>65.325000000000003</v>
      </c>
      <c r="V108" s="8">
        <f t="shared" si="19"/>
        <v>65.150000000000006</v>
      </c>
    </row>
    <row r="109" spans="1:22" ht="13.5" x14ac:dyDescent="0.25">
      <c r="A109" s="3">
        <f>RSI!A109</f>
        <v>42163</v>
      </c>
      <c r="B109" s="2">
        <f>RSI!B109</f>
        <v>4.5449999999999999</v>
      </c>
      <c r="C109" s="2">
        <f>RSI!I109</f>
        <v>57.219919010816199</v>
      </c>
      <c r="D109" s="2">
        <f>MACD!E109</f>
        <v>-4.4071022292577311E-2</v>
      </c>
      <c r="E109" s="2">
        <f>MACD!F109</f>
        <v>-2.2401602899253265E-2</v>
      </c>
      <c r="F109" s="2">
        <f>'Moving Avg'!D109</f>
        <v>4.5316799999999997</v>
      </c>
      <c r="G109" s="2">
        <f>'Moving Avg'!F109</f>
        <v>4.4623699999999999</v>
      </c>
      <c r="H109" s="2">
        <f>'Moving Avg'!G109</f>
        <v>4.4228299999999994</v>
      </c>
      <c r="I109" s="2">
        <f>'Moving Avg'!H109</f>
        <v>0</v>
      </c>
      <c r="J109" s="6" t="str">
        <f>OBV!F109</f>
        <v>BEARISH</v>
      </c>
      <c r="K109" s="6" t="str">
        <f>OBV!G109</f>
        <v>NEUTRAL</v>
      </c>
      <c r="L109" s="6" t="str">
        <f>OBV!H109</f>
        <v>BEARISH DIVERGENCE</v>
      </c>
      <c r="M109" s="8">
        <f t="shared" si="10"/>
        <v>25</v>
      </c>
      <c r="N109" s="8">
        <f t="shared" si="11"/>
        <v>100</v>
      </c>
      <c r="O109" s="8">
        <f t="shared" si="12"/>
        <v>50</v>
      </c>
      <c r="P109" s="8">
        <f t="shared" si="13"/>
        <v>16.5</v>
      </c>
      <c r="Q109" s="9">
        <f t="shared" si="14"/>
        <v>53.725000000000001</v>
      </c>
      <c r="R109" s="9">
        <f t="shared" si="15"/>
        <v>46.625</v>
      </c>
      <c r="S109" s="9">
        <f t="shared" si="16"/>
        <v>38.674999999999997</v>
      </c>
      <c r="T109" s="9">
        <f t="shared" si="17"/>
        <v>47.875</v>
      </c>
      <c r="U109" s="8">
        <f t="shared" si="18"/>
        <v>46.341666666666661</v>
      </c>
      <c r="V109" s="8">
        <f t="shared" si="19"/>
        <v>46.724999999999994</v>
      </c>
    </row>
    <row r="110" spans="1:22" ht="13.5" x14ac:dyDescent="0.25">
      <c r="A110" s="3">
        <f>RSI!A110</f>
        <v>42164</v>
      </c>
      <c r="B110" s="2">
        <f>RSI!B110</f>
        <v>4.5671999999999997</v>
      </c>
      <c r="C110" s="2">
        <f>RSI!I110</f>
        <v>59.133040610375808</v>
      </c>
      <c r="D110" s="2">
        <f>MACD!E110</f>
        <v>-4.3757843109150762E-2</v>
      </c>
      <c r="E110" s="2">
        <f>MACD!F110</f>
        <v>-2.6672850941232763E-2</v>
      </c>
      <c r="F110" s="2">
        <f>'Moving Avg'!D110</f>
        <v>4.5427799999999996</v>
      </c>
      <c r="G110" s="2">
        <f>'Moving Avg'!F110</f>
        <v>4.4693100000000001</v>
      </c>
      <c r="H110" s="2">
        <f>'Moving Avg'!G110</f>
        <v>4.4271559999999992</v>
      </c>
      <c r="I110" s="2">
        <f>'Moving Avg'!H110</f>
        <v>0</v>
      </c>
      <c r="J110" s="6" t="str">
        <f>OBV!F110</f>
        <v>BULLISH</v>
      </c>
      <c r="K110" s="6" t="str">
        <f>OBV!G110</f>
        <v>WEAK</v>
      </c>
      <c r="L110" s="6" t="str">
        <f>OBV!H110</f>
        <v>CONFIRMED BULLISH</v>
      </c>
      <c r="M110" s="8">
        <f t="shared" si="10"/>
        <v>25</v>
      </c>
      <c r="N110" s="8">
        <f t="shared" si="11"/>
        <v>45</v>
      </c>
      <c r="O110" s="8">
        <f t="shared" si="12"/>
        <v>50</v>
      </c>
      <c r="P110" s="8">
        <f t="shared" si="13"/>
        <v>67</v>
      </c>
      <c r="Q110" s="9">
        <f t="shared" si="14"/>
        <v>42.05</v>
      </c>
      <c r="R110" s="9">
        <f t="shared" si="15"/>
        <v>48.25</v>
      </c>
      <c r="S110" s="9">
        <f t="shared" si="16"/>
        <v>53.150000000000006</v>
      </c>
      <c r="T110" s="9">
        <f t="shared" si="17"/>
        <v>46.75</v>
      </c>
      <c r="U110" s="8">
        <f t="shared" si="18"/>
        <v>47.816666666666663</v>
      </c>
      <c r="V110" s="8">
        <f t="shared" si="19"/>
        <v>47.55</v>
      </c>
    </row>
    <row r="111" spans="1:22" ht="13.5" x14ac:dyDescent="0.25">
      <c r="A111" s="3">
        <f>RSI!A111</f>
        <v>42165</v>
      </c>
      <c r="B111" s="2">
        <f>RSI!B111</f>
        <v>4.5117000000000003</v>
      </c>
      <c r="C111" s="2">
        <f>RSI!I111</f>
        <v>52.778518959242177</v>
      </c>
      <c r="D111" s="2">
        <f>MACD!E111</f>
        <v>-3.480583271633364E-2</v>
      </c>
      <c r="E111" s="2">
        <f>MACD!F111</f>
        <v>-2.8299447296252941E-2</v>
      </c>
      <c r="F111" s="2">
        <f>'Moving Avg'!D111</f>
        <v>4.5405600000000002</v>
      </c>
      <c r="G111" s="2">
        <f>'Moving Avg'!F111</f>
        <v>4.4720900000000006</v>
      </c>
      <c r="H111" s="2">
        <f>'Moving Avg'!G111</f>
        <v>4.4299299999999988</v>
      </c>
      <c r="I111" s="2">
        <f>'Moving Avg'!H111</f>
        <v>0</v>
      </c>
      <c r="J111" s="6" t="str">
        <f>OBV!F111</f>
        <v>BULLISH</v>
      </c>
      <c r="K111" s="6" t="str">
        <f>OBV!G111</f>
        <v>NEUTRAL</v>
      </c>
      <c r="L111" s="6" t="str">
        <f>OBV!H111</f>
        <v>BULLISH DIVERGENCE</v>
      </c>
      <c r="M111" s="8">
        <f t="shared" si="10"/>
        <v>25</v>
      </c>
      <c r="N111" s="8">
        <f t="shared" si="11"/>
        <v>45</v>
      </c>
      <c r="O111" s="8">
        <f t="shared" si="12"/>
        <v>50</v>
      </c>
      <c r="P111" s="8">
        <f t="shared" si="13"/>
        <v>66.5</v>
      </c>
      <c r="Q111" s="9">
        <f t="shared" si="14"/>
        <v>41.975000000000001</v>
      </c>
      <c r="R111" s="9">
        <f t="shared" si="15"/>
        <v>48.125</v>
      </c>
      <c r="S111" s="9">
        <f t="shared" si="16"/>
        <v>52.924999999999997</v>
      </c>
      <c r="T111" s="9">
        <f t="shared" si="17"/>
        <v>46.625</v>
      </c>
      <c r="U111" s="8">
        <f t="shared" si="18"/>
        <v>47.67499999999999</v>
      </c>
      <c r="V111" s="8">
        <f t="shared" si="19"/>
        <v>47.412499999999994</v>
      </c>
    </row>
    <row r="112" spans="1:22" ht="13.5" x14ac:dyDescent="0.25">
      <c r="A112" s="3">
        <f>RSI!A112</f>
        <v>42166</v>
      </c>
      <c r="B112" s="2">
        <f>RSI!B112</f>
        <v>4.5395000000000003</v>
      </c>
      <c r="C112" s="2">
        <f>RSI!I112</f>
        <v>55.365874882700339</v>
      </c>
      <c r="D112" s="2">
        <f>MACD!E112</f>
        <v>-3.2008607106960518E-2</v>
      </c>
      <c r="E112" s="2">
        <f>MACD!F112</f>
        <v>-2.9041279258394458E-2</v>
      </c>
      <c r="F112" s="2">
        <f>'Moving Avg'!D112</f>
        <v>4.5505399999999998</v>
      </c>
      <c r="G112" s="2">
        <f>'Moving Avg'!F112</f>
        <v>4.4779200000000001</v>
      </c>
      <c r="H112" s="2">
        <f>'Moving Avg'!G112</f>
        <v>4.4327059999999996</v>
      </c>
      <c r="I112" s="2">
        <f>'Moving Avg'!H112</f>
        <v>0</v>
      </c>
      <c r="J112" s="6" t="str">
        <f>OBV!F112</f>
        <v>BULLISH</v>
      </c>
      <c r="K112" s="6" t="str">
        <f>OBV!G112</f>
        <v>WEAK</v>
      </c>
      <c r="L112" s="6" t="str">
        <f>OBV!H112</f>
        <v>CONFIRMED BULLISH</v>
      </c>
      <c r="M112" s="8">
        <f t="shared" si="10"/>
        <v>25</v>
      </c>
      <c r="N112" s="8">
        <f t="shared" si="11"/>
        <v>45</v>
      </c>
      <c r="O112" s="8">
        <f t="shared" si="12"/>
        <v>50</v>
      </c>
      <c r="P112" s="8">
        <f t="shared" si="13"/>
        <v>67</v>
      </c>
      <c r="Q112" s="9">
        <f t="shared" si="14"/>
        <v>42.05</v>
      </c>
      <c r="R112" s="9">
        <f t="shared" si="15"/>
        <v>48.25</v>
      </c>
      <c r="S112" s="9">
        <f t="shared" si="16"/>
        <v>53.150000000000006</v>
      </c>
      <c r="T112" s="9">
        <f t="shared" si="17"/>
        <v>46.75</v>
      </c>
      <c r="U112" s="8">
        <f t="shared" si="18"/>
        <v>47.816666666666663</v>
      </c>
      <c r="V112" s="8">
        <f t="shared" si="19"/>
        <v>47.55</v>
      </c>
    </row>
    <row r="113" spans="1:22" ht="13.5" x14ac:dyDescent="0.25">
      <c r="A113" s="3">
        <f>RSI!A113</f>
        <v>42167</v>
      </c>
      <c r="B113" s="2">
        <f>RSI!B113</f>
        <v>4.5892999999999997</v>
      </c>
      <c r="C113" s="2">
        <f>RSI!I113</f>
        <v>59.632794729169397</v>
      </c>
      <c r="D113" s="2">
        <f>MACD!E113</f>
        <v>-3.4493303770762651E-2</v>
      </c>
      <c r="E113" s="2">
        <f>MACD!F113</f>
        <v>-3.0131684160868099E-2</v>
      </c>
      <c r="F113" s="2">
        <f>'Moving Avg'!D113</f>
        <v>4.5505399999999998</v>
      </c>
      <c r="G113" s="2">
        <f>'Moving Avg'!F113</f>
        <v>4.4867950000000008</v>
      </c>
      <c r="H113" s="2">
        <f>'Moving Avg'!G113</f>
        <v>4.4365879999999986</v>
      </c>
      <c r="I113" s="2">
        <f>'Moving Avg'!H113</f>
        <v>0</v>
      </c>
      <c r="J113" s="6" t="str">
        <f>OBV!F113</f>
        <v>BULLISH</v>
      </c>
      <c r="K113" s="6" t="str">
        <f>OBV!G113</f>
        <v>WEAK</v>
      </c>
      <c r="L113" s="6" t="str">
        <f>OBV!H113</f>
        <v>NEUTRAL</v>
      </c>
      <c r="M113" s="8">
        <f t="shared" si="10"/>
        <v>25</v>
      </c>
      <c r="N113" s="8">
        <f t="shared" si="11"/>
        <v>45</v>
      </c>
      <c r="O113" s="8">
        <f t="shared" si="12"/>
        <v>50</v>
      </c>
      <c r="P113" s="8">
        <f t="shared" si="13"/>
        <v>33</v>
      </c>
      <c r="Q113" s="9">
        <f t="shared" si="14"/>
        <v>36.950000000000003</v>
      </c>
      <c r="R113" s="9">
        <f t="shared" si="15"/>
        <v>39.75</v>
      </c>
      <c r="S113" s="9">
        <f t="shared" si="16"/>
        <v>37.85</v>
      </c>
      <c r="T113" s="9">
        <f t="shared" si="17"/>
        <v>38.25</v>
      </c>
      <c r="U113" s="8">
        <f t="shared" si="18"/>
        <v>38.183333333333337</v>
      </c>
      <c r="V113" s="8">
        <f t="shared" si="19"/>
        <v>38.200000000000003</v>
      </c>
    </row>
    <row r="114" spans="1:22" ht="13.5" x14ac:dyDescent="0.25">
      <c r="A114" s="3">
        <f>RSI!A114</f>
        <v>42170</v>
      </c>
      <c r="B114" s="2">
        <f>RSI!B114</f>
        <v>4.5449999999999999</v>
      </c>
      <c r="C114" s="2">
        <f>RSI!I114</f>
        <v>54.629735726243553</v>
      </c>
      <c r="D114" s="2">
        <f>MACD!E114</f>
        <v>-4.1578541284899906E-2</v>
      </c>
      <c r="E114" s="2">
        <f>MACD!F114</f>
        <v>-3.2421055585674464E-2</v>
      </c>
      <c r="F114" s="2">
        <f>'Moving Avg'!D114</f>
        <v>4.5505400000000007</v>
      </c>
      <c r="G114" s="2">
        <f>'Moving Avg'!F114</f>
        <v>4.4953950000000003</v>
      </c>
      <c r="H114" s="2">
        <f>'Moving Avg'!G114</f>
        <v>4.4411339999999981</v>
      </c>
      <c r="I114" s="2">
        <f>'Moving Avg'!H114</f>
        <v>0</v>
      </c>
      <c r="J114" s="6" t="str">
        <f>OBV!F114</f>
        <v>BULLISH</v>
      </c>
      <c r="K114" s="6" t="str">
        <f>OBV!G114</f>
        <v>WEAK</v>
      </c>
      <c r="L114" s="6" t="str">
        <f>OBV!H114</f>
        <v>NEUTRAL</v>
      </c>
      <c r="M114" s="8">
        <f t="shared" si="10"/>
        <v>25</v>
      </c>
      <c r="N114" s="8">
        <f t="shared" si="11"/>
        <v>45</v>
      </c>
      <c r="O114" s="8">
        <f t="shared" si="12"/>
        <v>50</v>
      </c>
      <c r="P114" s="8">
        <f t="shared" si="13"/>
        <v>33</v>
      </c>
      <c r="Q114" s="9">
        <f t="shared" si="14"/>
        <v>36.950000000000003</v>
      </c>
      <c r="R114" s="9">
        <f t="shared" si="15"/>
        <v>39.75</v>
      </c>
      <c r="S114" s="9">
        <f t="shared" si="16"/>
        <v>37.85</v>
      </c>
      <c r="T114" s="9">
        <f t="shared" si="17"/>
        <v>38.25</v>
      </c>
      <c r="U114" s="8">
        <f t="shared" si="18"/>
        <v>38.183333333333337</v>
      </c>
      <c r="V114" s="8">
        <f t="shared" si="19"/>
        <v>38.200000000000003</v>
      </c>
    </row>
    <row r="115" spans="1:22" ht="13.5" x14ac:dyDescent="0.25">
      <c r="A115" s="3">
        <f>RSI!A115</f>
        <v>42171</v>
      </c>
      <c r="B115" s="2">
        <f>RSI!B115</f>
        <v>4.6003999999999996</v>
      </c>
      <c r="C115" s="2">
        <f>RSI!I115</f>
        <v>59.235705787058308</v>
      </c>
      <c r="D115" s="2">
        <f>MACD!E115</f>
        <v>-4.0882604393869038E-2</v>
      </c>
      <c r="E115" s="2">
        <f>MACD!F115</f>
        <v>-3.4113365347313379E-2</v>
      </c>
      <c r="F115" s="2">
        <f>'Moving Avg'!D115</f>
        <v>4.5571800000000007</v>
      </c>
      <c r="G115" s="2">
        <f>'Moving Avg'!F115</f>
        <v>4.5064800000000007</v>
      </c>
      <c r="H115" s="2">
        <f>'Moving Avg'!G115</f>
        <v>4.4456819999999988</v>
      </c>
      <c r="I115" s="2">
        <f>'Moving Avg'!H115</f>
        <v>0</v>
      </c>
      <c r="J115" s="6" t="str">
        <f>OBV!F115</f>
        <v>BULLISH</v>
      </c>
      <c r="K115" s="6" t="str">
        <f>OBV!G115</f>
        <v>WEAK</v>
      </c>
      <c r="L115" s="6" t="str">
        <f>OBV!H115</f>
        <v>CONFIRMED BULLISH</v>
      </c>
      <c r="M115" s="8">
        <f t="shared" si="10"/>
        <v>25</v>
      </c>
      <c r="N115" s="8">
        <f t="shared" si="11"/>
        <v>45</v>
      </c>
      <c r="O115" s="8">
        <f t="shared" si="12"/>
        <v>50</v>
      </c>
      <c r="P115" s="8">
        <f t="shared" si="13"/>
        <v>67</v>
      </c>
      <c r="Q115" s="9">
        <f t="shared" si="14"/>
        <v>42.05</v>
      </c>
      <c r="R115" s="9">
        <f t="shared" si="15"/>
        <v>48.25</v>
      </c>
      <c r="S115" s="9">
        <f t="shared" si="16"/>
        <v>53.150000000000006</v>
      </c>
      <c r="T115" s="9">
        <f t="shared" si="17"/>
        <v>46.75</v>
      </c>
      <c r="U115" s="8">
        <f t="shared" si="18"/>
        <v>47.816666666666663</v>
      </c>
      <c r="V115" s="8">
        <f t="shared" si="19"/>
        <v>47.55</v>
      </c>
    </row>
    <row r="116" spans="1:22" ht="13.5" x14ac:dyDescent="0.25">
      <c r="A116" s="3">
        <f>RSI!A116</f>
        <v>42172</v>
      </c>
      <c r="B116" s="2">
        <f>RSI!B116</f>
        <v>4.8055000000000003</v>
      </c>
      <c r="C116" s="2">
        <f>RSI!I116</f>
        <v>70.98117179170859</v>
      </c>
      <c r="D116" s="2">
        <f>MACD!E116</f>
        <v>-5.4367182563074046E-2</v>
      </c>
      <c r="E116" s="2">
        <f>MACD!F116</f>
        <v>-3.8164128790465518E-2</v>
      </c>
      <c r="F116" s="2">
        <f>'Moving Avg'!D116</f>
        <v>4.6159400000000002</v>
      </c>
      <c r="G116" s="2">
        <f>'Moving Avg'!F116</f>
        <v>4.5280949999999995</v>
      </c>
      <c r="H116" s="2">
        <f>'Moving Avg'!G116</f>
        <v>4.4554379999999982</v>
      </c>
      <c r="I116" s="2">
        <f>'Moving Avg'!H116</f>
        <v>0</v>
      </c>
      <c r="J116" s="6" t="str">
        <f>OBV!F116</f>
        <v>BULLISH</v>
      </c>
      <c r="K116" s="6" t="str">
        <f>OBV!G116</f>
        <v>WEAK</v>
      </c>
      <c r="L116" s="6" t="str">
        <f>OBV!H116</f>
        <v>CONFIRMED BULLISH</v>
      </c>
      <c r="M116" s="8">
        <f t="shared" si="10"/>
        <v>0</v>
      </c>
      <c r="N116" s="8">
        <f t="shared" si="11"/>
        <v>45</v>
      </c>
      <c r="O116" s="8">
        <f t="shared" si="12"/>
        <v>50</v>
      </c>
      <c r="P116" s="8">
        <f t="shared" si="13"/>
        <v>67</v>
      </c>
      <c r="Q116" s="9">
        <f t="shared" si="14"/>
        <v>33.299999999999997</v>
      </c>
      <c r="R116" s="9">
        <f t="shared" si="15"/>
        <v>43.25</v>
      </c>
      <c r="S116" s="9">
        <f t="shared" si="16"/>
        <v>49.400000000000006</v>
      </c>
      <c r="T116" s="9">
        <f t="shared" si="17"/>
        <v>40.5</v>
      </c>
      <c r="U116" s="8">
        <f t="shared" si="18"/>
        <v>41.983333333333334</v>
      </c>
      <c r="V116" s="8">
        <f t="shared" si="19"/>
        <v>41.612499999999997</v>
      </c>
    </row>
    <row r="117" spans="1:22" ht="13.5" x14ac:dyDescent="0.25">
      <c r="A117" s="3">
        <f>RSI!A117</f>
        <v>42173</v>
      </c>
      <c r="B117" s="2">
        <f>RSI!B117</f>
        <v>4.9329999999999998</v>
      </c>
      <c r="C117" s="2">
        <f>RSI!I117</f>
        <v>75.673597638622766</v>
      </c>
      <c r="D117" s="2">
        <f>MACD!E117</f>
        <v>-8.2086243150764737E-2</v>
      </c>
      <c r="E117" s="2">
        <f>MACD!F117</f>
        <v>-4.6948551662525366E-2</v>
      </c>
      <c r="F117" s="2">
        <f>'Moving Avg'!D117</f>
        <v>4.6946399999999997</v>
      </c>
      <c r="G117" s="2">
        <f>'Moving Avg'!F117</f>
        <v>4.5535899999999998</v>
      </c>
      <c r="H117" s="2">
        <f>'Moving Avg'!G117</f>
        <v>4.468297999999999</v>
      </c>
      <c r="I117" s="2">
        <f>'Moving Avg'!H117</f>
        <v>0</v>
      </c>
      <c r="J117" s="6" t="str">
        <f>OBV!F117</f>
        <v>BULLISH</v>
      </c>
      <c r="K117" s="6" t="str">
        <f>OBV!G117</f>
        <v>WEAK</v>
      </c>
      <c r="L117" s="6" t="str">
        <f>OBV!H117</f>
        <v>CONFIRMED BULLISH</v>
      </c>
      <c r="M117" s="8">
        <f t="shared" si="10"/>
        <v>0</v>
      </c>
      <c r="N117" s="8">
        <f t="shared" si="11"/>
        <v>100</v>
      </c>
      <c r="O117" s="8">
        <f t="shared" si="12"/>
        <v>50</v>
      </c>
      <c r="P117" s="8">
        <f t="shared" si="13"/>
        <v>67</v>
      </c>
      <c r="Q117" s="9">
        <f t="shared" si="14"/>
        <v>52.55</v>
      </c>
      <c r="R117" s="9">
        <f t="shared" si="15"/>
        <v>54.25</v>
      </c>
      <c r="S117" s="9">
        <f t="shared" si="16"/>
        <v>57.650000000000006</v>
      </c>
      <c r="T117" s="9">
        <f t="shared" si="17"/>
        <v>54.25</v>
      </c>
      <c r="U117" s="8">
        <f t="shared" si="18"/>
        <v>54.816666666666663</v>
      </c>
      <c r="V117" s="8">
        <f t="shared" si="19"/>
        <v>54.674999999999997</v>
      </c>
    </row>
    <row r="118" spans="1:22" ht="13.5" x14ac:dyDescent="0.25">
      <c r="A118" s="3">
        <f>RSI!A118</f>
        <v>42174</v>
      </c>
      <c r="B118" s="2">
        <f>RSI!B118</f>
        <v>4.8776000000000002</v>
      </c>
      <c r="C118" s="2">
        <f>RSI!I118</f>
        <v>70.350447967778109</v>
      </c>
      <c r="D118" s="2">
        <f>MACD!E118</f>
        <v>-8.8478826310342207E-2</v>
      </c>
      <c r="E118" s="2">
        <f>MACD!F118</f>
        <v>-5.5254606592088737E-2</v>
      </c>
      <c r="F118" s="2">
        <f>'Moving Avg'!D118</f>
        <v>4.7523</v>
      </c>
      <c r="G118" s="2">
        <f>'Moving Avg'!F118</f>
        <v>4.5757599999999998</v>
      </c>
      <c r="H118" s="2">
        <f>'Moving Avg'!G118</f>
        <v>4.4794959999999993</v>
      </c>
      <c r="I118" s="2">
        <f>'Moving Avg'!H118</f>
        <v>0</v>
      </c>
      <c r="J118" s="6" t="str">
        <f>OBV!F118</f>
        <v>BULLISH</v>
      </c>
      <c r="K118" s="6" t="str">
        <f>OBV!G118</f>
        <v>WEAK</v>
      </c>
      <c r="L118" s="6" t="str">
        <f>OBV!H118</f>
        <v>CONFIRMED BULLISH</v>
      </c>
      <c r="M118" s="8">
        <f t="shared" si="10"/>
        <v>0</v>
      </c>
      <c r="N118" s="8">
        <f t="shared" si="11"/>
        <v>100</v>
      </c>
      <c r="O118" s="8">
        <f t="shared" si="12"/>
        <v>50</v>
      </c>
      <c r="P118" s="8">
        <f t="shared" si="13"/>
        <v>67</v>
      </c>
      <c r="Q118" s="9">
        <f t="shared" si="14"/>
        <v>52.55</v>
      </c>
      <c r="R118" s="9">
        <f t="shared" si="15"/>
        <v>54.25</v>
      </c>
      <c r="S118" s="9">
        <f t="shared" si="16"/>
        <v>57.650000000000006</v>
      </c>
      <c r="T118" s="9">
        <f t="shared" si="17"/>
        <v>54.25</v>
      </c>
      <c r="U118" s="8">
        <f t="shared" si="18"/>
        <v>54.816666666666663</v>
      </c>
      <c r="V118" s="8">
        <f t="shared" si="19"/>
        <v>54.674999999999997</v>
      </c>
    </row>
    <row r="119" spans="1:22" ht="13.5" x14ac:dyDescent="0.25">
      <c r="A119" s="3">
        <f>RSI!A119</f>
        <v>42177</v>
      </c>
      <c r="B119" s="2">
        <f>RSI!B119</f>
        <v>4.9329999999999998</v>
      </c>
      <c r="C119" s="2">
        <f>RSI!I119</f>
        <v>72.438368214369035</v>
      </c>
      <c r="D119" s="2">
        <f>MACD!E119</f>
        <v>-0.10668351310134749</v>
      </c>
      <c r="E119" s="2">
        <f>MACD!F119</f>
        <v>-6.5540387893940497E-2</v>
      </c>
      <c r="F119" s="2">
        <f>'Moving Avg'!D119</f>
        <v>4.8299000000000003</v>
      </c>
      <c r="G119" s="2">
        <f>'Moving Avg'!F119</f>
        <v>4.5987599999999986</v>
      </c>
      <c r="H119" s="2">
        <f>'Moving Avg'!G119</f>
        <v>4.4913599999999985</v>
      </c>
      <c r="I119" s="2">
        <f>'Moving Avg'!H119</f>
        <v>0</v>
      </c>
      <c r="J119" s="6" t="str">
        <f>OBV!F119</f>
        <v>BULLISH</v>
      </c>
      <c r="K119" s="6" t="str">
        <f>OBV!G119</f>
        <v>WEAK</v>
      </c>
      <c r="L119" s="6" t="str">
        <f>OBV!H119</f>
        <v>CONFIRMED BULLISH</v>
      </c>
      <c r="M119" s="8">
        <f t="shared" si="10"/>
        <v>0</v>
      </c>
      <c r="N119" s="8">
        <f t="shared" si="11"/>
        <v>100</v>
      </c>
      <c r="O119" s="8">
        <f t="shared" si="12"/>
        <v>50</v>
      </c>
      <c r="P119" s="8">
        <f t="shared" si="13"/>
        <v>67</v>
      </c>
      <c r="Q119" s="9">
        <f t="shared" si="14"/>
        <v>52.55</v>
      </c>
      <c r="R119" s="9">
        <f t="shared" si="15"/>
        <v>54.25</v>
      </c>
      <c r="S119" s="9">
        <f t="shared" si="16"/>
        <v>57.650000000000006</v>
      </c>
      <c r="T119" s="9">
        <f t="shared" si="17"/>
        <v>54.25</v>
      </c>
      <c r="U119" s="8">
        <f t="shared" si="18"/>
        <v>54.816666666666663</v>
      </c>
      <c r="V119" s="8">
        <f t="shared" si="19"/>
        <v>54.674999999999997</v>
      </c>
    </row>
    <row r="120" spans="1:22" ht="13.5" x14ac:dyDescent="0.25">
      <c r="A120" s="3">
        <f>RSI!A120</f>
        <v>42178</v>
      </c>
      <c r="B120" s="2">
        <f>RSI!B120</f>
        <v>4.8830999999999998</v>
      </c>
      <c r="C120" s="2">
        <f>RSI!I120</f>
        <v>67.806636098298384</v>
      </c>
      <c r="D120" s="2">
        <f>MACD!E120</f>
        <v>-0.11704064932676239</v>
      </c>
      <c r="E120" s="2">
        <f>MACD!F120</f>
        <v>-7.5840440180504884E-2</v>
      </c>
      <c r="F120" s="2">
        <f>'Moving Avg'!D120</f>
        <v>4.8864399999999995</v>
      </c>
      <c r="G120" s="2">
        <f>'Moving Avg'!F120</f>
        <v>4.6189900000000002</v>
      </c>
      <c r="H120" s="2">
        <f>'Moving Avg'!G120</f>
        <v>4.5039959999999981</v>
      </c>
      <c r="I120" s="2">
        <f>'Moving Avg'!H120</f>
        <v>0</v>
      </c>
      <c r="J120" s="6" t="str">
        <f>OBV!F120</f>
        <v>BULLISH</v>
      </c>
      <c r="K120" s="6" t="str">
        <f>OBV!G120</f>
        <v>WEAK</v>
      </c>
      <c r="L120" s="6" t="str">
        <f>OBV!H120</f>
        <v>CONFIRMED BULLISH</v>
      </c>
      <c r="M120" s="8">
        <f t="shared" si="10"/>
        <v>25</v>
      </c>
      <c r="N120" s="8">
        <f t="shared" si="11"/>
        <v>100</v>
      </c>
      <c r="O120" s="8">
        <f t="shared" si="12"/>
        <v>50</v>
      </c>
      <c r="P120" s="8">
        <f t="shared" si="13"/>
        <v>67</v>
      </c>
      <c r="Q120" s="9">
        <f t="shared" si="14"/>
        <v>61.3</v>
      </c>
      <c r="R120" s="9">
        <f t="shared" si="15"/>
        <v>59.25</v>
      </c>
      <c r="S120" s="9">
        <f t="shared" si="16"/>
        <v>61.400000000000006</v>
      </c>
      <c r="T120" s="9">
        <f t="shared" si="17"/>
        <v>60.5</v>
      </c>
      <c r="U120" s="8">
        <f t="shared" si="18"/>
        <v>60.65</v>
      </c>
      <c r="V120" s="8">
        <f t="shared" si="19"/>
        <v>60.612499999999997</v>
      </c>
    </row>
    <row r="121" spans="1:22" ht="13.5" x14ac:dyDescent="0.25">
      <c r="A121" s="3">
        <f>RSI!A121</f>
        <v>42179</v>
      </c>
      <c r="B121" s="2">
        <f>RSI!B121</f>
        <v>5.0605000000000002</v>
      </c>
      <c r="C121" s="2">
        <f>RSI!I121</f>
        <v>74.137734852923614</v>
      </c>
      <c r="D121" s="2">
        <f>MACD!E121</f>
        <v>-0.14910062045121286</v>
      </c>
      <c r="E121" s="2">
        <f>MACD!F121</f>
        <v>-9.0492476234646485E-2</v>
      </c>
      <c r="F121" s="2">
        <f>'Moving Avg'!D121</f>
        <v>4.9374400000000005</v>
      </c>
      <c r="G121" s="2">
        <f>'Moving Avg'!F121</f>
        <v>4.6464299999999996</v>
      </c>
      <c r="H121" s="2">
        <f>'Moving Avg'!G121</f>
        <v>4.5210659999999985</v>
      </c>
      <c r="I121" s="2">
        <f>'Moving Avg'!H121</f>
        <v>0</v>
      </c>
      <c r="J121" s="6" t="str">
        <f>OBV!F121</f>
        <v>BULLISH</v>
      </c>
      <c r="K121" s="6" t="str">
        <f>OBV!G121</f>
        <v>WEAK</v>
      </c>
      <c r="L121" s="6" t="str">
        <f>OBV!H121</f>
        <v>CONFIRMED BULLISH</v>
      </c>
      <c r="M121" s="8">
        <f t="shared" si="10"/>
        <v>0</v>
      </c>
      <c r="N121" s="8">
        <f t="shared" si="11"/>
        <v>100</v>
      </c>
      <c r="O121" s="8">
        <f t="shared" si="12"/>
        <v>50</v>
      </c>
      <c r="P121" s="8">
        <f t="shared" si="13"/>
        <v>67</v>
      </c>
      <c r="Q121" s="9">
        <f t="shared" si="14"/>
        <v>52.55</v>
      </c>
      <c r="R121" s="9">
        <f t="shared" si="15"/>
        <v>54.25</v>
      </c>
      <c r="S121" s="9">
        <f t="shared" si="16"/>
        <v>57.650000000000006</v>
      </c>
      <c r="T121" s="9">
        <f t="shared" si="17"/>
        <v>54.25</v>
      </c>
      <c r="U121" s="8">
        <f t="shared" si="18"/>
        <v>54.816666666666663</v>
      </c>
      <c r="V121" s="8">
        <f t="shared" si="19"/>
        <v>54.674999999999997</v>
      </c>
    </row>
    <row r="122" spans="1:22" ht="13.5" x14ac:dyDescent="0.25">
      <c r="A122" s="3">
        <f>RSI!A122</f>
        <v>42180</v>
      </c>
      <c r="B122" s="2">
        <f>RSI!B122</f>
        <v>4.9828999999999999</v>
      </c>
      <c r="C122" s="2">
        <f>RSI!I122</f>
        <v>67.851839530020101</v>
      </c>
      <c r="D122" s="2">
        <f>MACD!E122</f>
        <v>-0.16874873890539721</v>
      </c>
      <c r="E122" s="2">
        <f>MACD!F122</f>
        <v>-0.10614372876879663</v>
      </c>
      <c r="F122" s="2">
        <f>'Moving Avg'!D122</f>
        <v>4.9474200000000002</v>
      </c>
      <c r="G122" s="2">
        <f>'Moving Avg'!F122</f>
        <v>4.6708200000000009</v>
      </c>
      <c r="H122" s="2">
        <f>'Moving Avg'!G122</f>
        <v>4.5349239999999993</v>
      </c>
      <c r="I122" s="2">
        <f>'Moving Avg'!H122</f>
        <v>0</v>
      </c>
      <c r="J122" s="6" t="str">
        <f>OBV!F122</f>
        <v>BULLISH</v>
      </c>
      <c r="K122" s="6" t="str">
        <f>OBV!G122</f>
        <v>WEAK</v>
      </c>
      <c r="L122" s="6" t="str">
        <f>OBV!H122</f>
        <v>CONFIRMED BULLISH</v>
      </c>
      <c r="M122" s="8">
        <f t="shared" si="10"/>
        <v>25</v>
      </c>
      <c r="N122" s="8">
        <f t="shared" si="11"/>
        <v>100</v>
      </c>
      <c r="O122" s="8">
        <f t="shared" si="12"/>
        <v>50</v>
      </c>
      <c r="P122" s="8">
        <f t="shared" si="13"/>
        <v>67</v>
      </c>
      <c r="Q122" s="9">
        <f t="shared" si="14"/>
        <v>61.3</v>
      </c>
      <c r="R122" s="9">
        <f t="shared" si="15"/>
        <v>59.25</v>
      </c>
      <c r="S122" s="9">
        <f t="shared" si="16"/>
        <v>61.400000000000006</v>
      </c>
      <c r="T122" s="9">
        <f t="shared" si="17"/>
        <v>60.5</v>
      </c>
      <c r="U122" s="8">
        <f t="shared" si="18"/>
        <v>60.65</v>
      </c>
      <c r="V122" s="8">
        <f t="shared" si="19"/>
        <v>60.612499999999997</v>
      </c>
    </row>
    <row r="123" spans="1:22" ht="13.5" x14ac:dyDescent="0.25">
      <c r="A123" s="3">
        <f>RSI!A123</f>
        <v>42181</v>
      </c>
      <c r="B123" s="2">
        <f>RSI!B123</f>
        <v>4.8964999999999996</v>
      </c>
      <c r="C123" s="2">
        <f>RSI!I123</f>
        <v>61.59035589308062</v>
      </c>
      <c r="D123" s="2">
        <f>MACD!E123</f>
        <v>-0.17321095434494005</v>
      </c>
      <c r="E123" s="2">
        <f>MACD!F123</f>
        <v>-0.11955717388402531</v>
      </c>
      <c r="F123" s="2">
        <f>'Moving Avg'!D123</f>
        <v>4.9512</v>
      </c>
      <c r="G123" s="2">
        <f>'Moving Avg'!F123</f>
        <v>4.6911650000000007</v>
      </c>
      <c r="H123" s="2">
        <f>'Moving Avg'!G123</f>
        <v>4.5470539999999993</v>
      </c>
      <c r="I123" s="2">
        <f>'Moving Avg'!H123</f>
        <v>0</v>
      </c>
      <c r="J123" s="6" t="str">
        <f>OBV!F123</f>
        <v>BULLISH</v>
      </c>
      <c r="K123" s="6" t="str">
        <f>OBV!G123</f>
        <v>WEAK</v>
      </c>
      <c r="L123" s="6" t="str">
        <f>OBV!H123</f>
        <v>BULLISH DIVERGENCE</v>
      </c>
      <c r="M123" s="8">
        <f t="shared" si="10"/>
        <v>25</v>
      </c>
      <c r="N123" s="8">
        <f t="shared" si="11"/>
        <v>100</v>
      </c>
      <c r="O123" s="8">
        <f t="shared" si="12"/>
        <v>50</v>
      </c>
      <c r="P123" s="8">
        <f t="shared" si="13"/>
        <v>50</v>
      </c>
      <c r="Q123" s="9">
        <f t="shared" si="14"/>
        <v>58.75</v>
      </c>
      <c r="R123" s="9">
        <f t="shared" si="15"/>
        <v>55</v>
      </c>
      <c r="S123" s="9">
        <f t="shared" si="16"/>
        <v>53.75</v>
      </c>
      <c r="T123" s="9">
        <f t="shared" si="17"/>
        <v>56.25</v>
      </c>
      <c r="U123" s="8">
        <f t="shared" si="18"/>
        <v>55.833333333333336</v>
      </c>
      <c r="V123" s="8">
        <f t="shared" si="19"/>
        <v>55.9375</v>
      </c>
    </row>
    <row r="124" spans="1:22" ht="13.5" x14ac:dyDescent="0.25">
      <c r="A124" s="3">
        <f>RSI!A124</f>
        <v>42184</v>
      </c>
      <c r="B124" s="2">
        <f>RSI!B124</f>
        <v>4.8672000000000004</v>
      </c>
      <c r="C124" s="2">
        <f>RSI!I124</f>
        <v>59.582319449220172</v>
      </c>
      <c r="D124" s="2">
        <f>MACD!E124</f>
        <v>-0.18287894701871377</v>
      </c>
      <c r="E124" s="2">
        <f>MACD!F124</f>
        <v>-0.132221528510963</v>
      </c>
      <c r="F124" s="2">
        <f>'Moving Avg'!D124</f>
        <v>4.93804</v>
      </c>
      <c r="G124" s="2">
        <f>'Moving Avg'!F124</f>
        <v>4.7125399999999997</v>
      </c>
      <c r="H124" s="2">
        <f>'Moving Avg'!G124</f>
        <v>4.5576019999999993</v>
      </c>
      <c r="I124" s="2">
        <f>'Moving Avg'!H124</f>
        <v>0</v>
      </c>
      <c r="J124" s="6" t="str">
        <f>OBV!F124</f>
        <v>BEARISH</v>
      </c>
      <c r="K124" s="6" t="str">
        <f>OBV!G124</f>
        <v>STRONG</v>
      </c>
      <c r="L124" s="6" t="str">
        <f>OBV!H124</f>
        <v>CONFIRMED BEARISH</v>
      </c>
      <c r="M124" s="8">
        <f t="shared" si="10"/>
        <v>25</v>
      </c>
      <c r="N124" s="8">
        <f t="shared" si="11"/>
        <v>100</v>
      </c>
      <c r="O124" s="8">
        <f t="shared" si="12"/>
        <v>50</v>
      </c>
      <c r="P124" s="8">
        <f t="shared" si="13"/>
        <v>33</v>
      </c>
      <c r="Q124" s="9">
        <f t="shared" si="14"/>
        <v>56.2</v>
      </c>
      <c r="R124" s="9">
        <f t="shared" si="15"/>
        <v>50.75</v>
      </c>
      <c r="S124" s="9">
        <f t="shared" si="16"/>
        <v>46.1</v>
      </c>
      <c r="T124" s="9">
        <f t="shared" si="17"/>
        <v>52</v>
      </c>
      <c r="U124" s="8">
        <f t="shared" si="18"/>
        <v>51.016666666666673</v>
      </c>
      <c r="V124" s="8">
        <f t="shared" si="19"/>
        <v>51.262500000000003</v>
      </c>
    </row>
    <row r="125" spans="1:22" ht="13.5" x14ac:dyDescent="0.25">
      <c r="A125" s="3">
        <f>RSI!A125</f>
        <v>42185</v>
      </c>
      <c r="B125" s="2">
        <f>RSI!B125</f>
        <v>4.8964999999999996</v>
      </c>
      <c r="C125" s="2">
        <f>RSI!I125</f>
        <v>60.953289637857424</v>
      </c>
      <c r="D125" s="2">
        <f>MACD!E125</f>
        <v>-0.18568858290820867</v>
      </c>
      <c r="E125" s="2">
        <f>MACD!F125</f>
        <v>-0.14291493939041214</v>
      </c>
      <c r="F125" s="2">
        <f>'Moving Avg'!D125</f>
        <v>4.9407199999999998</v>
      </c>
      <c r="G125" s="2">
        <f>'Moving Avg'!F125</f>
        <v>4.7317800000000005</v>
      </c>
      <c r="H125" s="2">
        <f>'Moving Avg'!G125</f>
        <v>4.5687359999999986</v>
      </c>
      <c r="I125" s="2">
        <f>'Moving Avg'!H125</f>
        <v>0</v>
      </c>
      <c r="J125" s="6" t="str">
        <f>OBV!F125</f>
        <v>BEARISH</v>
      </c>
      <c r="K125" s="6" t="str">
        <f>OBV!G125</f>
        <v>STRONG</v>
      </c>
      <c r="L125" s="6" t="str">
        <f>OBV!H125</f>
        <v>CONFIRMED BEARISH</v>
      </c>
      <c r="M125" s="8">
        <f t="shared" si="10"/>
        <v>25</v>
      </c>
      <c r="N125" s="8">
        <f t="shared" si="11"/>
        <v>100</v>
      </c>
      <c r="O125" s="8">
        <f t="shared" si="12"/>
        <v>50</v>
      </c>
      <c r="P125" s="8">
        <f t="shared" si="13"/>
        <v>33</v>
      </c>
      <c r="Q125" s="9">
        <f t="shared" si="14"/>
        <v>56.2</v>
      </c>
      <c r="R125" s="9">
        <f t="shared" si="15"/>
        <v>50.75</v>
      </c>
      <c r="S125" s="9">
        <f t="shared" si="16"/>
        <v>46.1</v>
      </c>
      <c r="T125" s="9">
        <f t="shared" si="17"/>
        <v>52</v>
      </c>
      <c r="U125" s="8">
        <f t="shared" si="18"/>
        <v>51.016666666666673</v>
      </c>
      <c r="V125" s="8">
        <f t="shared" si="19"/>
        <v>51.262500000000003</v>
      </c>
    </row>
    <row r="126" spans="1:22" ht="13.5" x14ac:dyDescent="0.25">
      <c r="A126" s="3">
        <f>RSI!A126</f>
        <v>42186</v>
      </c>
      <c r="B126" s="2">
        <f>RSI!B126</f>
        <v>4.8906000000000001</v>
      </c>
      <c r="C126" s="2">
        <f>RSI!I126</f>
        <v>60.508207682079835</v>
      </c>
      <c r="D126" s="2">
        <f>MACD!E126</f>
        <v>-0.15715723116455749</v>
      </c>
      <c r="E126" s="2">
        <f>MACD!F126</f>
        <v>-0.14576339774524122</v>
      </c>
      <c r="F126" s="2">
        <f>'Moving Avg'!D126</f>
        <v>4.9067400000000001</v>
      </c>
      <c r="G126" s="2">
        <f>'Moving Avg'!F126</f>
        <v>4.7501700000000016</v>
      </c>
      <c r="H126" s="2">
        <f>'Moving Avg'!G126</f>
        <v>4.579752</v>
      </c>
      <c r="I126" s="2">
        <f>'Moving Avg'!H126</f>
        <v>0</v>
      </c>
      <c r="J126" s="6" t="str">
        <f>OBV!F126</f>
        <v>BEARISH</v>
      </c>
      <c r="K126" s="6" t="str">
        <f>OBV!G126</f>
        <v>STRONG</v>
      </c>
      <c r="L126" s="6" t="str">
        <f>OBV!H126</f>
        <v>CONFIRMED BEARISH</v>
      </c>
      <c r="M126" s="8">
        <f t="shared" si="10"/>
        <v>25</v>
      </c>
      <c r="N126" s="8">
        <f t="shared" si="11"/>
        <v>45</v>
      </c>
      <c r="O126" s="8">
        <f t="shared" si="12"/>
        <v>50</v>
      </c>
      <c r="P126" s="8">
        <f t="shared" si="13"/>
        <v>33</v>
      </c>
      <c r="Q126" s="9">
        <f t="shared" si="14"/>
        <v>36.950000000000003</v>
      </c>
      <c r="R126" s="9">
        <f t="shared" si="15"/>
        <v>39.75</v>
      </c>
      <c r="S126" s="9">
        <f t="shared" si="16"/>
        <v>37.85</v>
      </c>
      <c r="T126" s="9">
        <f t="shared" si="17"/>
        <v>38.25</v>
      </c>
      <c r="U126" s="8">
        <f t="shared" si="18"/>
        <v>38.183333333333337</v>
      </c>
      <c r="V126" s="8">
        <f t="shared" si="19"/>
        <v>38.200000000000003</v>
      </c>
    </row>
    <row r="127" spans="1:22" ht="13.5" x14ac:dyDescent="0.25">
      <c r="A127" s="3">
        <f>RSI!A127</f>
        <v>42187</v>
      </c>
      <c r="B127" s="2">
        <f>RSI!B127</f>
        <v>4.7499000000000002</v>
      </c>
      <c r="C127" s="2">
        <f>RSI!I127</f>
        <v>50.953014153603178</v>
      </c>
      <c r="D127" s="2">
        <f>MACD!E127</f>
        <v>-0.10394483613845384</v>
      </c>
      <c r="E127" s="2">
        <f>MACD!F127</f>
        <v>-0.13739968542388376</v>
      </c>
      <c r="F127" s="2">
        <f>'Moving Avg'!D127</f>
        <v>4.8601399999999995</v>
      </c>
      <c r="G127" s="2">
        <f>'Moving Avg'!F127</f>
        <v>4.7631850000000009</v>
      </c>
      <c r="H127" s="2">
        <f>'Moving Avg'!G127</f>
        <v>4.5878420000000002</v>
      </c>
      <c r="I127" s="2">
        <f>'Moving Avg'!H127</f>
        <v>0</v>
      </c>
      <c r="J127" s="6" t="str">
        <f>OBV!F127</f>
        <v>BEARISH</v>
      </c>
      <c r="K127" s="6" t="str">
        <f>OBV!G127</f>
        <v>STRONG</v>
      </c>
      <c r="L127" s="6" t="str">
        <f>OBV!H127</f>
        <v>CONFIRMED BEARISH</v>
      </c>
      <c r="M127" s="8">
        <f t="shared" si="10"/>
        <v>25</v>
      </c>
      <c r="N127" s="8">
        <f t="shared" si="11"/>
        <v>0</v>
      </c>
      <c r="O127" s="8">
        <f t="shared" si="12"/>
        <v>50</v>
      </c>
      <c r="P127" s="8">
        <f t="shared" si="13"/>
        <v>33</v>
      </c>
      <c r="Q127" s="9">
        <f t="shared" si="14"/>
        <v>21.2</v>
      </c>
      <c r="R127" s="9">
        <f t="shared" si="15"/>
        <v>30.75</v>
      </c>
      <c r="S127" s="9">
        <f t="shared" si="16"/>
        <v>31.1</v>
      </c>
      <c r="T127" s="9">
        <f t="shared" si="17"/>
        <v>27</v>
      </c>
      <c r="U127" s="8">
        <f t="shared" si="18"/>
        <v>27.683333333333337</v>
      </c>
      <c r="V127" s="8">
        <f t="shared" si="19"/>
        <v>27.512500000000003</v>
      </c>
    </row>
    <row r="128" spans="1:22" ht="13.5" x14ac:dyDescent="0.25">
      <c r="A128" s="3">
        <f>RSI!A128</f>
        <v>42188</v>
      </c>
      <c r="B128" s="2">
        <f>RSI!B128</f>
        <v>4.8085000000000004</v>
      </c>
      <c r="C128" s="2">
        <f>RSI!I128</f>
        <v>54.197197930777733</v>
      </c>
      <c r="D128" s="2">
        <f>MACD!E128</f>
        <v>-7.1846864694771639E-2</v>
      </c>
      <c r="E128" s="2">
        <f>MACD!F128</f>
        <v>-0.12428912127806133</v>
      </c>
      <c r="F128" s="2">
        <f>'Moving Avg'!D128</f>
        <v>4.8425399999999996</v>
      </c>
      <c r="G128" s="2">
        <f>'Moving Avg'!F128</f>
        <v>4.7741449999999999</v>
      </c>
      <c r="H128" s="2">
        <f>'Moving Avg'!G128</f>
        <v>4.5955539999999999</v>
      </c>
      <c r="I128" s="2">
        <f>'Moving Avg'!H128</f>
        <v>0</v>
      </c>
      <c r="J128" s="6" t="str">
        <f>OBV!F128</f>
        <v>BEARISH</v>
      </c>
      <c r="K128" s="6" t="str">
        <f>OBV!G128</f>
        <v>STRONG</v>
      </c>
      <c r="L128" s="6" t="str">
        <f>OBV!H128</f>
        <v>CONFIRMED BEARISH</v>
      </c>
      <c r="M128" s="8">
        <f t="shared" si="10"/>
        <v>25</v>
      </c>
      <c r="N128" s="8">
        <f t="shared" si="11"/>
        <v>0</v>
      </c>
      <c r="O128" s="8">
        <f t="shared" si="12"/>
        <v>50</v>
      </c>
      <c r="P128" s="8">
        <f t="shared" si="13"/>
        <v>33</v>
      </c>
      <c r="Q128" s="9">
        <f t="shared" si="14"/>
        <v>21.2</v>
      </c>
      <c r="R128" s="9">
        <f t="shared" si="15"/>
        <v>30.75</v>
      </c>
      <c r="S128" s="9">
        <f t="shared" si="16"/>
        <v>31.1</v>
      </c>
      <c r="T128" s="9">
        <f t="shared" si="17"/>
        <v>27</v>
      </c>
      <c r="U128" s="8">
        <f t="shared" si="18"/>
        <v>27.683333333333337</v>
      </c>
      <c r="V128" s="8">
        <f t="shared" si="19"/>
        <v>27.512500000000003</v>
      </c>
    </row>
    <row r="129" spans="1:22" ht="13.5" x14ac:dyDescent="0.25">
      <c r="A129" s="3">
        <f>RSI!A129</f>
        <v>42191</v>
      </c>
      <c r="B129" s="2">
        <f>RSI!B129</f>
        <v>4.8085000000000004</v>
      </c>
      <c r="C129" s="2">
        <f>RSI!I129</f>
        <v>54.19719793077774</v>
      </c>
      <c r="D129" s="2">
        <f>MACD!E129</f>
        <v>-3.6569572370579451E-2</v>
      </c>
      <c r="E129" s="2">
        <f>MACD!F129</f>
        <v>-0.10674521149656496</v>
      </c>
      <c r="F129" s="2">
        <f>'Moving Avg'!D129</f>
        <v>4.8308000000000009</v>
      </c>
      <c r="G129" s="2">
        <f>'Moving Avg'!F129</f>
        <v>4.7873199999999994</v>
      </c>
      <c r="H129" s="2">
        <f>'Moving Avg'!G129</f>
        <v>4.6033779999999993</v>
      </c>
      <c r="I129" s="2">
        <f>'Moving Avg'!H129</f>
        <v>0</v>
      </c>
      <c r="J129" s="6" t="str">
        <f>OBV!F129</f>
        <v>BULLISH</v>
      </c>
      <c r="K129" s="6" t="str">
        <f>OBV!G129</f>
        <v>NEUTRAL</v>
      </c>
      <c r="L129" s="6" t="str">
        <f>OBV!H129</f>
        <v>BULLISH DIVERGENCE</v>
      </c>
      <c r="M129" s="8">
        <f t="shared" si="10"/>
        <v>25</v>
      </c>
      <c r="N129" s="8">
        <f t="shared" si="11"/>
        <v>0</v>
      </c>
      <c r="O129" s="8">
        <f t="shared" si="12"/>
        <v>50</v>
      </c>
      <c r="P129" s="8">
        <f t="shared" si="13"/>
        <v>66.5</v>
      </c>
      <c r="Q129" s="9">
        <f t="shared" si="14"/>
        <v>26.225000000000001</v>
      </c>
      <c r="R129" s="9">
        <f t="shared" si="15"/>
        <v>39.125</v>
      </c>
      <c r="S129" s="9">
        <f t="shared" si="16"/>
        <v>46.174999999999997</v>
      </c>
      <c r="T129" s="9">
        <f t="shared" si="17"/>
        <v>35.375</v>
      </c>
      <c r="U129" s="8">
        <f t="shared" si="18"/>
        <v>37.174999999999997</v>
      </c>
      <c r="V129" s="8">
        <f t="shared" si="19"/>
        <v>36.724999999999994</v>
      </c>
    </row>
    <row r="130" spans="1:22" ht="13.5" x14ac:dyDescent="0.25">
      <c r="A130" s="3">
        <f>RSI!A130</f>
        <v>42192</v>
      </c>
      <c r="B130" s="2">
        <f>RSI!B130</f>
        <v>4.7499000000000002</v>
      </c>
      <c r="C130" s="2">
        <f>RSI!I130</f>
        <v>50.335842051482011</v>
      </c>
      <c r="D130" s="2">
        <f>MACD!E130</f>
        <v>-1.0431299781874515E-2</v>
      </c>
      <c r="E130" s="2">
        <f>MACD!F130</f>
        <v>-8.7482429153626876E-2</v>
      </c>
      <c r="F130" s="2">
        <f>'Moving Avg'!D130</f>
        <v>4.8014799999999997</v>
      </c>
      <c r="G130" s="2">
        <f>'Moving Avg'!F130</f>
        <v>4.7964549999999999</v>
      </c>
      <c r="H130" s="2">
        <f>'Moving Avg'!G130</f>
        <v>4.6099180000000004</v>
      </c>
      <c r="I130" s="2">
        <f>'Moving Avg'!H130</f>
        <v>0</v>
      </c>
      <c r="J130" s="6" t="str">
        <f>OBV!F130</f>
        <v>BULLISH</v>
      </c>
      <c r="K130" s="6" t="str">
        <f>OBV!G130</f>
        <v>NEUTRAL</v>
      </c>
      <c r="L130" s="6" t="str">
        <f>OBV!H130</f>
        <v>BULLISH DIVERGENCE</v>
      </c>
      <c r="M130" s="8">
        <f t="shared" ref="M130:M193" si="20">IF(C130&lt;30,50, IF(C130&gt;70, 0, 25))</f>
        <v>25</v>
      </c>
      <c r="N130" s="8">
        <f t="shared" ref="N130:N193" si="21">IF(E130-D130&gt;0.02, 100, IF(E130-D130&lt;0,0,45))</f>
        <v>0</v>
      </c>
      <c r="O130" s="8">
        <f t="shared" ref="O130:O193" si="22">IF(F130-I130&gt;10,100,IF(F130-I130&gt;5,75, IF(F130-I130&gt;0,50,0)))</f>
        <v>50</v>
      </c>
      <c r="P130" s="8">
        <f t="shared" ref="P130:P193" si="23">IF(L130="confirmed bullish", 34, IF(L130="bullish divergence",17, 0))+IF(J130="bullish",33,IF(J130="bearish",0,16.5))+IF(K130="strong",33,IF(K130="weak",0,16.5))</f>
        <v>66.5</v>
      </c>
      <c r="Q130" s="9">
        <f t="shared" si="14"/>
        <v>26.225000000000001</v>
      </c>
      <c r="R130" s="9">
        <f t="shared" si="15"/>
        <v>39.125</v>
      </c>
      <c r="S130" s="9">
        <f t="shared" si="16"/>
        <v>46.174999999999997</v>
      </c>
      <c r="T130" s="9">
        <f t="shared" si="17"/>
        <v>35.375</v>
      </c>
      <c r="U130" s="8">
        <f t="shared" si="18"/>
        <v>37.174999999999997</v>
      </c>
      <c r="V130" s="8">
        <f t="shared" si="19"/>
        <v>36.724999999999994</v>
      </c>
    </row>
    <row r="131" spans="1:22" ht="13.5" x14ac:dyDescent="0.25">
      <c r="A131" s="3">
        <f>RSI!A131</f>
        <v>42193</v>
      </c>
      <c r="B131" s="2">
        <f>RSI!B131</f>
        <v>4.8672000000000004</v>
      </c>
      <c r="C131" s="2">
        <f>RSI!I131</f>
        <v>56.947976088249938</v>
      </c>
      <c r="D131" s="2">
        <f>MACD!E131</f>
        <v>3.0287646545820834E-2</v>
      </c>
      <c r="E131" s="2">
        <f>MACD!F131</f>
        <v>-6.3928414013737334E-2</v>
      </c>
      <c r="F131" s="2">
        <f>'Moving Avg'!D131</f>
        <v>4.7968000000000002</v>
      </c>
      <c r="G131" s="2">
        <f>'Moving Avg'!F131</f>
        <v>4.8142299999999993</v>
      </c>
      <c r="H131" s="2">
        <f>'Moving Avg'!G131</f>
        <v>4.6172560000000002</v>
      </c>
      <c r="I131" s="2">
        <f>'Moving Avg'!H131</f>
        <v>0</v>
      </c>
      <c r="J131" s="6" t="str">
        <f>OBV!F131</f>
        <v>BULLISH</v>
      </c>
      <c r="K131" s="6" t="str">
        <f>OBV!G131</f>
        <v>WEAK</v>
      </c>
      <c r="L131" s="6" t="str">
        <f>OBV!H131</f>
        <v>BULLISH DIVERGENCE</v>
      </c>
      <c r="M131" s="8">
        <f t="shared" si="20"/>
        <v>25</v>
      </c>
      <c r="N131" s="8">
        <f t="shared" si="21"/>
        <v>0</v>
      </c>
      <c r="O131" s="8">
        <f t="shared" si="22"/>
        <v>50</v>
      </c>
      <c r="P131" s="8">
        <f t="shared" si="23"/>
        <v>50</v>
      </c>
      <c r="Q131" s="9">
        <f t="shared" ref="Q131:Q194" si="24">0.35*M131+N131*0.35+O131*0.15+P131*0.15</f>
        <v>23.75</v>
      </c>
      <c r="R131" s="9">
        <f t="shared" ref="R131:R194" si="25">M131*0.2+N131*0.2+O131*0.35+P131*0.25</f>
        <v>35</v>
      </c>
      <c r="S131" s="9">
        <f t="shared" ref="S131:S194" si="26">M131*0.15+N131*0.15+O131*0.25+P131*0.45</f>
        <v>38.75</v>
      </c>
      <c r="T131" s="9">
        <f t="shared" ref="T131:T194" si="27">0.25*SUM(M131:P131)</f>
        <v>31.25</v>
      </c>
      <c r="U131" s="8">
        <f t="shared" ref="U131:U194" si="28">SUM(Q131:S131)/3</f>
        <v>32.5</v>
      </c>
      <c r="V131" s="8">
        <f t="shared" ref="V131:V194" si="29">SUM(Q131:T131)/4</f>
        <v>32.1875</v>
      </c>
    </row>
    <row r="132" spans="1:22" ht="13.5" x14ac:dyDescent="0.25">
      <c r="A132" s="3">
        <f>RSI!A132</f>
        <v>42194</v>
      </c>
      <c r="B132" s="2">
        <f>RSI!B132</f>
        <v>4.8495999999999997</v>
      </c>
      <c r="C132" s="2">
        <f>RSI!I132</f>
        <v>55.748663555692048</v>
      </c>
      <c r="D132" s="2">
        <f>MACD!E132</f>
        <v>5.3412887725118097E-2</v>
      </c>
      <c r="E132" s="2">
        <f>MACD!F132</f>
        <v>-4.0460153665966246E-2</v>
      </c>
      <c r="F132" s="2">
        <f>'Moving Avg'!D132</f>
        <v>4.8167400000000002</v>
      </c>
      <c r="G132" s="2">
        <f>'Moving Avg'!F132</f>
        <v>4.8297349999999986</v>
      </c>
      <c r="H132" s="2">
        <f>'Moving Avg'!G132</f>
        <v>4.6228020000000001</v>
      </c>
      <c r="I132" s="2">
        <f>'Moving Avg'!H132</f>
        <v>0</v>
      </c>
      <c r="J132" s="6" t="str">
        <f>OBV!F132</f>
        <v>BULLISH</v>
      </c>
      <c r="K132" s="6" t="str">
        <f>OBV!G132</f>
        <v>WEAK</v>
      </c>
      <c r="L132" s="6" t="str">
        <f>OBV!H132</f>
        <v>CONFIRMED BULLISH</v>
      </c>
      <c r="M132" s="8">
        <f t="shared" si="20"/>
        <v>25</v>
      </c>
      <c r="N132" s="8">
        <f t="shared" si="21"/>
        <v>0</v>
      </c>
      <c r="O132" s="8">
        <f t="shared" si="22"/>
        <v>50</v>
      </c>
      <c r="P132" s="8">
        <f t="shared" si="23"/>
        <v>67</v>
      </c>
      <c r="Q132" s="9">
        <f t="shared" si="24"/>
        <v>26.299999999999997</v>
      </c>
      <c r="R132" s="9">
        <f t="shared" si="25"/>
        <v>39.25</v>
      </c>
      <c r="S132" s="9">
        <f t="shared" si="26"/>
        <v>46.400000000000006</v>
      </c>
      <c r="T132" s="9">
        <f t="shared" si="27"/>
        <v>35.5</v>
      </c>
      <c r="U132" s="8">
        <f t="shared" si="28"/>
        <v>37.31666666666667</v>
      </c>
      <c r="V132" s="8">
        <f t="shared" si="29"/>
        <v>36.862499999999997</v>
      </c>
    </row>
    <row r="133" spans="1:22" ht="13.5" x14ac:dyDescent="0.25">
      <c r="A133" s="3">
        <f>RSI!A133</f>
        <v>42195</v>
      </c>
      <c r="B133" s="2">
        <f>RSI!B133</f>
        <v>4.8906000000000001</v>
      </c>
      <c r="C133" s="2">
        <f>RSI!I133</f>
        <v>57.969295678825425</v>
      </c>
      <c r="D133" s="2">
        <f>MACD!E133</f>
        <v>5.6112003888667772E-2</v>
      </c>
      <c r="E133" s="2">
        <f>MACD!F133</f>
        <v>-2.1145722155039442E-2</v>
      </c>
      <c r="F133" s="2">
        <f>'Moving Avg'!D133</f>
        <v>4.8331600000000003</v>
      </c>
      <c r="G133" s="2">
        <f>'Moving Avg'!F133</f>
        <v>4.8447999999999993</v>
      </c>
      <c r="H133" s="2">
        <f>'Moving Avg'!G133</f>
        <v>4.6290579999999997</v>
      </c>
      <c r="I133" s="2">
        <f>'Moving Avg'!H133</f>
        <v>0</v>
      </c>
      <c r="J133" s="6" t="str">
        <f>OBV!F133</f>
        <v>BULLISH</v>
      </c>
      <c r="K133" s="6" t="str">
        <f>OBV!G133</f>
        <v>NEUTRAL</v>
      </c>
      <c r="L133" s="6" t="str">
        <f>OBV!H133</f>
        <v>CONFIRMED BULLISH</v>
      </c>
      <c r="M133" s="8">
        <f t="shared" si="20"/>
        <v>25</v>
      </c>
      <c r="N133" s="8">
        <f t="shared" si="21"/>
        <v>0</v>
      </c>
      <c r="O133" s="8">
        <f t="shared" si="22"/>
        <v>50</v>
      </c>
      <c r="P133" s="8">
        <f t="shared" si="23"/>
        <v>83.5</v>
      </c>
      <c r="Q133" s="9">
        <f t="shared" si="24"/>
        <v>28.774999999999999</v>
      </c>
      <c r="R133" s="9">
        <f t="shared" si="25"/>
        <v>43.375</v>
      </c>
      <c r="S133" s="9">
        <f t="shared" si="26"/>
        <v>53.825000000000003</v>
      </c>
      <c r="T133" s="9">
        <f t="shared" si="27"/>
        <v>39.625</v>
      </c>
      <c r="U133" s="8">
        <f t="shared" si="28"/>
        <v>41.991666666666667</v>
      </c>
      <c r="V133" s="8">
        <f t="shared" si="29"/>
        <v>41.400000000000006</v>
      </c>
    </row>
    <row r="134" spans="1:22" ht="13.5" x14ac:dyDescent="0.25">
      <c r="A134" s="3">
        <f>RSI!A134</f>
        <v>42198</v>
      </c>
      <c r="B134" s="2">
        <f>RSI!B134</f>
        <v>4.8672000000000004</v>
      </c>
      <c r="C134" s="2">
        <f>RSI!I134</f>
        <v>56.234804481733434</v>
      </c>
      <c r="D134" s="2">
        <f>MACD!E134</f>
        <v>5.4880120496705764E-2</v>
      </c>
      <c r="E134" s="2">
        <f>MACD!F134</f>
        <v>-5.9405536246904013E-3</v>
      </c>
      <c r="F134" s="2">
        <f>'Moving Avg'!D134</f>
        <v>4.8449</v>
      </c>
      <c r="G134" s="2">
        <f>'Moving Avg'!F134</f>
        <v>4.8609099999999987</v>
      </c>
      <c r="H134" s="2">
        <f>'Moving Avg'!G134</f>
        <v>4.6361740000000005</v>
      </c>
      <c r="I134" s="2">
        <f>'Moving Avg'!H134</f>
        <v>0</v>
      </c>
      <c r="J134" s="6" t="str">
        <f>OBV!F134</f>
        <v>BULLISH</v>
      </c>
      <c r="K134" s="6" t="str">
        <f>OBV!G134</f>
        <v>NEUTRAL</v>
      </c>
      <c r="L134" s="6" t="str">
        <f>OBV!H134</f>
        <v>CONFIRMED BULLISH</v>
      </c>
      <c r="M134" s="8">
        <f t="shared" si="20"/>
        <v>25</v>
      </c>
      <c r="N134" s="8">
        <f t="shared" si="21"/>
        <v>0</v>
      </c>
      <c r="O134" s="8">
        <f t="shared" si="22"/>
        <v>50</v>
      </c>
      <c r="P134" s="8">
        <f t="shared" si="23"/>
        <v>83.5</v>
      </c>
      <c r="Q134" s="9">
        <f t="shared" si="24"/>
        <v>28.774999999999999</v>
      </c>
      <c r="R134" s="9">
        <f t="shared" si="25"/>
        <v>43.375</v>
      </c>
      <c r="S134" s="9">
        <f t="shared" si="26"/>
        <v>53.825000000000003</v>
      </c>
      <c r="T134" s="9">
        <f t="shared" si="27"/>
        <v>39.625</v>
      </c>
      <c r="U134" s="8">
        <f t="shared" si="28"/>
        <v>41.991666666666667</v>
      </c>
      <c r="V134" s="8">
        <f t="shared" si="29"/>
        <v>41.400000000000006</v>
      </c>
    </row>
    <row r="135" spans="1:22" ht="13.5" x14ac:dyDescent="0.25">
      <c r="A135" s="3">
        <f>RSI!A135</f>
        <v>42199</v>
      </c>
      <c r="B135" s="2">
        <f>RSI!B135</f>
        <v>4.7850999999999999</v>
      </c>
      <c r="C135" s="2">
        <f>RSI!I135</f>
        <v>50.522978056847975</v>
      </c>
      <c r="D135" s="2">
        <f>MACD!E135</f>
        <v>6.3878729001616286E-2</v>
      </c>
      <c r="E135" s="2">
        <f>MACD!F135</f>
        <v>8.0233029005709368E-3</v>
      </c>
      <c r="F135" s="2">
        <f>'Moving Avg'!D135</f>
        <v>4.8519399999999999</v>
      </c>
      <c r="G135" s="2">
        <f>'Moving Avg'!F135</f>
        <v>4.8701449999999999</v>
      </c>
      <c r="H135" s="2">
        <f>'Moving Avg'!G135</f>
        <v>4.6405400000000006</v>
      </c>
      <c r="I135" s="2">
        <f>'Moving Avg'!H135</f>
        <v>0</v>
      </c>
      <c r="J135" s="6" t="str">
        <f>OBV!F135</f>
        <v>BEARISH</v>
      </c>
      <c r="K135" s="6" t="str">
        <f>OBV!G135</f>
        <v>NEUTRAL</v>
      </c>
      <c r="L135" s="6" t="str">
        <f>OBV!H135</f>
        <v>BEARISH DIVERGENCE</v>
      </c>
      <c r="M135" s="8">
        <f t="shared" si="20"/>
        <v>25</v>
      </c>
      <c r="N135" s="8">
        <f t="shared" si="21"/>
        <v>0</v>
      </c>
      <c r="O135" s="8">
        <f t="shared" si="22"/>
        <v>50</v>
      </c>
      <c r="P135" s="8">
        <f t="shared" si="23"/>
        <v>16.5</v>
      </c>
      <c r="Q135" s="9">
        <f t="shared" si="24"/>
        <v>18.725000000000001</v>
      </c>
      <c r="R135" s="9">
        <f t="shared" si="25"/>
        <v>26.625</v>
      </c>
      <c r="S135" s="9">
        <f t="shared" si="26"/>
        <v>23.675000000000001</v>
      </c>
      <c r="T135" s="9">
        <f t="shared" si="27"/>
        <v>22.875</v>
      </c>
      <c r="U135" s="8">
        <f t="shared" si="28"/>
        <v>23.008333333333336</v>
      </c>
      <c r="V135" s="8">
        <f t="shared" si="29"/>
        <v>22.975000000000001</v>
      </c>
    </row>
    <row r="136" spans="1:22" ht="13.5" x14ac:dyDescent="0.25">
      <c r="A136" s="3">
        <f>RSI!A136</f>
        <v>42200</v>
      </c>
      <c r="B136" s="2">
        <f>RSI!B136</f>
        <v>4.7968000000000002</v>
      </c>
      <c r="C136" s="2">
        <f>RSI!I136</f>
        <v>51.282399902459815</v>
      </c>
      <c r="D136" s="2">
        <f>MACD!E136</f>
        <v>6.9696114821684141E-2</v>
      </c>
      <c r="E136" s="2">
        <f>MACD!F136</f>
        <v>2.035786528479358E-2</v>
      </c>
      <c r="F136" s="2">
        <f>'Moving Avg'!D136</f>
        <v>4.83786</v>
      </c>
      <c r="G136" s="2">
        <f>'Moving Avg'!F136</f>
        <v>4.8697100000000004</v>
      </c>
      <c r="H136" s="2">
        <f>'Moving Avg'!G136</f>
        <v>4.6456939999999998</v>
      </c>
      <c r="I136" s="2">
        <f>'Moving Avg'!H136</f>
        <v>0</v>
      </c>
      <c r="J136" s="6" t="str">
        <f>OBV!F136</f>
        <v>BEARISH</v>
      </c>
      <c r="K136" s="6" t="str">
        <f>OBV!G136</f>
        <v>NEUTRAL</v>
      </c>
      <c r="L136" s="6" t="str">
        <f>OBV!H136</f>
        <v>CONFIRMED BEARISH</v>
      </c>
      <c r="M136" s="8">
        <f t="shared" si="20"/>
        <v>25</v>
      </c>
      <c r="N136" s="8">
        <f t="shared" si="21"/>
        <v>0</v>
      </c>
      <c r="O136" s="8">
        <f t="shared" si="22"/>
        <v>50</v>
      </c>
      <c r="P136" s="8">
        <f t="shared" si="23"/>
        <v>16.5</v>
      </c>
      <c r="Q136" s="9">
        <f t="shared" si="24"/>
        <v>18.725000000000001</v>
      </c>
      <c r="R136" s="9">
        <f t="shared" si="25"/>
        <v>26.625</v>
      </c>
      <c r="S136" s="9">
        <f t="shared" si="26"/>
        <v>23.675000000000001</v>
      </c>
      <c r="T136" s="9">
        <f t="shared" si="27"/>
        <v>22.875</v>
      </c>
      <c r="U136" s="8">
        <f t="shared" si="28"/>
        <v>23.008333333333336</v>
      </c>
      <c r="V136" s="8">
        <f t="shared" si="29"/>
        <v>22.975000000000001</v>
      </c>
    </row>
    <row r="137" spans="1:22" ht="13.5" x14ac:dyDescent="0.25">
      <c r="A137" s="3">
        <f>RSI!A137</f>
        <v>42201</v>
      </c>
      <c r="B137" s="2">
        <f>RSI!B137</f>
        <v>4.6912000000000003</v>
      </c>
      <c r="C137" s="2">
        <f>RSI!I137</f>
        <v>44.624788459563277</v>
      </c>
      <c r="D137" s="2">
        <f>MACD!E137</f>
        <v>6.0704652261092562E-2</v>
      </c>
      <c r="E137" s="2">
        <f>MACD!F137</f>
        <v>2.842722268005338E-2</v>
      </c>
      <c r="F137" s="2">
        <f>'Moving Avg'!D137</f>
        <v>4.8061800000000003</v>
      </c>
      <c r="G137" s="2">
        <f>'Moving Avg'!F137</f>
        <v>4.8576199999999998</v>
      </c>
      <c r="H137" s="2">
        <f>'Moving Avg'!G137</f>
        <v>4.649178</v>
      </c>
      <c r="I137" s="2">
        <f>'Moving Avg'!H137</f>
        <v>0</v>
      </c>
      <c r="J137" s="6" t="str">
        <f>OBV!F137</f>
        <v>BULLISH</v>
      </c>
      <c r="K137" s="6" t="str">
        <f>OBV!G137</f>
        <v>NEUTRAL</v>
      </c>
      <c r="L137" s="6" t="str">
        <f>OBV!H137</f>
        <v>BULLISH DIVERGENCE</v>
      </c>
      <c r="M137" s="8">
        <f t="shared" si="20"/>
        <v>25</v>
      </c>
      <c r="N137" s="8">
        <f t="shared" si="21"/>
        <v>0</v>
      </c>
      <c r="O137" s="8">
        <f t="shared" si="22"/>
        <v>50</v>
      </c>
      <c r="P137" s="8">
        <f t="shared" si="23"/>
        <v>66.5</v>
      </c>
      <c r="Q137" s="9">
        <f t="shared" si="24"/>
        <v>26.225000000000001</v>
      </c>
      <c r="R137" s="9">
        <f t="shared" si="25"/>
        <v>39.125</v>
      </c>
      <c r="S137" s="9">
        <f t="shared" si="26"/>
        <v>46.174999999999997</v>
      </c>
      <c r="T137" s="9">
        <f t="shared" si="27"/>
        <v>35.375</v>
      </c>
      <c r="U137" s="8">
        <f t="shared" si="28"/>
        <v>37.174999999999997</v>
      </c>
      <c r="V137" s="8">
        <f t="shared" si="29"/>
        <v>36.724999999999994</v>
      </c>
    </row>
    <row r="138" spans="1:22" ht="13.5" x14ac:dyDescent="0.25">
      <c r="A138" s="3">
        <f>RSI!A138</f>
        <v>42205</v>
      </c>
      <c r="B138" s="2">
        <f>RSI!B138</f>
        <v>4.7792000000000003</v>
      </c>
      <c r="C138" s="2">
        <f>RSI!I138</f>
        <v>50.40318484888148</v>
      </c>
      <c r="D138" s="2">
        <f>MACD!E138</f>
        <v>5.6134080143693588E-2</v>
      </c>
      <c r="E138" s="2">
        <f>MACD!F138</f>
        <v>3.3968594172781426E-2</v>
      </c>
      <c r="F138" s="2">
        <f>'Moving Avg'!D138</f>
        <v>4.7839000000000009</v>
      </c>
      <c r="G138" s="2">
        <f>'Moving Avg'!F138</f>
        <v>4.8527000000000005</v>
      </c>
      <c r="H138" s="2">
        <f>'Moving Avg'!G138</f>
        <v>4.6549760000000004</v>
      </c>
      <c r="I138" s="2">
        <f>'Moving Avg'!H138</f>
        <v>0</v>
      </c>
      <c r="J138" s="6" t="str">
        <f>OBV!F138</f>
        <v>BULLISH</v>
      </c>
      <c r="K138" s="6" t="str">
        <f>OBV!G138</f>
        <v>WEAK</v>
      </c>
      <c r="L138" s="6" t="str">
        <f>OBV!H138</f>
        <v>BULLISH DIVERGENCE</v>
      </c>
      <c r="M138" s="8">
        <f t="shared" si="20"/>
        <v>25</v>
      </c>
      <c r="N138" s="8">
        <f t="shared" si="21"/>
        <v>0</v>
      </c>
      <c r="O138" s="8">
        <f t="shared" si="22"/>
        <v>50</v>
      </c>
      <c r="P138" s="8">
        <f t="shared" si="23"/>
        <v>50</v>
      </c>
      <c r="Q138" s="9">
        <f t="shared" si="24"/>
        <v>23.75</v>
      </c>
      <c r="R138" s="9">
        <f t="shared" si="25"/>
        <v>35</v>
      </c>
      <c r="S138" s="9">
        <f t="shared" si="26"/>
        <v>38.75</v>
      </c>
      <c r="T138" s="9">
        <f t="shared" si="27"/>
        <v>31.25</v>
      </c>
      <c r="U138" s="8">
        <f t="shared" si="28"/>
        <v>32.5</v>
      </c>
      <c r="V138" s="8">
        <f t="shared" si="29"/>
        <v>32.1875</v>
      </c>
    </row>
    <row r="139" spans="1:22" ht="13.5" x14ac:dyDescent="0.25">
      <c r="A139" s="3">
        <f>RSI!A139</f>
        <v>42206</v>
      </c>
      <c r="B139" s="2">
        <f>RSI!B139</f>
        <v>4.7792000000000003</v>
      </c>
      <c r="C139" s="2">
        <f>RSI!I139</f>
        <v>50.40318484888148</v>
      </c>
      <c r="D139" s="2">
        <f>MACD!E139</f>
        <v>5.2247346089962399E-2</v>
      </c>
      <c r="E139" s="2">
        <f>MACD!F139</f>
        <v>3.7624344556217625E-2</v>
      </c>
      <c r="F139" s="2">
        <f>'Moving Avg'!D139</f>
        <v>4.7663000000000002</v>
      </c>
      <c r="G139" s="2">
        <f>'Moving Avg'!F139</f>
        <v>4.8450100000000003</v>
      </c>
      <c r="H139" s="2">
        <f>'Moving Avg'!G139</f>
        <v>4.6609960000000008</v>
      </c>
      <c r="I139" s="2">
        <f>'Moving Avg'!H139</f>
        <v>0</v>
      </c>
      <c r="J139" s="6" t="str">
        <f>OBV!F139</f>
        <v>BULLISH</v>
      </c>
      <c r="K139" s="6" t="str">
        <f>OBV!G139</f>
        <v>WEAK</v>
      </c>
      <c r="L139" s="6" t="str">
        <f>OBV!H139</f>
        <v>BULLISH DIVERGENCE</v>
      </c>
      <c r="M139" s="8">
        <f t="shared" si="20"/>
        <v>25</v>
      </c>
      <c r="N139" s="8">
        <f t="shared" si="21"/>
        <v>0</v>
      </c>
      <c r="O139" s="8">
        <f t="shared" si="22"/>
        <v>50</v>
      </c>
      <c r="P139" s="8">
        <f t="shared" si="23"/>
        <v>50</v>
      </c>
      <c r="Q139" s="9">
        <f t="shared" si="24"/>
        <v>23.75</v>
      </c>
      <c r="R139" s="9">
        <f t="shared" si="25"/>
        <v>35</v>
      </c>
      <c r="S139" s="9">
        <f t="shared" si="26"/>
        <v>38.75</v>
      </c>
      <c r="T139" s="9">
        <f t="shared" si="27"/>
        <v>31.25</v>
      </c>
      <c r="U139" s="8">
        <f t="shared" si="28"/>
        <v>32.5</v>
      </c>
      <c r="V139" s="8">
        <f t="shared" si="29"/>
        <v>32.1875</v>
      </c>
    </row>
    <row r="140" spans="1:22" ht="13.5" x14ac:dyDescent="0.25">
      <c r="A140" s="3">
        <f>RSI!A140</f>
        <v>42207</v>
      </c>
      <c r="B140" s="2">
        <f>RSI!B140</f>
        <v>4.6912000000000003</v>
      </c>
      <c r="C140" s="2">
        <f>RSI!I140</f>
        <v>44.961849787752193</v>
      </c>
      <c r="D140" s="2">
        <f>MACD!E140</f>
        <v>4.6443809767637845E-2</v>
      </c>
      <c r="E140" s="2">
        <f>MACD!F140</f>
        <v>3.9388237598501671E-2</v>
      </c>
      <c r="F140" s="2">
        <f>'Moving Avg'!D140</f>
        <v>4.7475199999999997</v>
      </c>
      <c r="G140" s="2">
        <f>'Moving Avg'!F140</f>
        <v>4.8354149999999994</v>
      </c>
      <c r="H140" s="2">
        <f>'Moving Avg'!G140</f>
        <v>4.666252000000001</v>
      </c>
      <c r="I140" s="2">
        <f>'Moving Avg'!H140</f>
        <v>0</v>
      </c>
      <c r="J140" s="6" t="str">
        <f>OBV!F140</f>
        <v>BULLISH</v>
      </c>
      <c r="K140" s="6" t="str">
        <f>OBV!G140</f>
        <v>WEAK</v>
      </c>
      <c r="L140" s="6" t="str">
        <f>OBV!H140</f>
        <v>BULLISH DIVERGENCE</v>
      </c>
      <c r="M140" s="8">
        <f t="shared" si="20"/>
        <v>25</v>
      </c>
      <c r="N140" s="8">
        <f t="shared" si="21"/>
        <v>0</v>
      </c>
      <c r="O140" s="8">
        <f t="shared" si="22"/>
        <v>50</v>
      </c>
      <c r="P140" s="8">
        <f t="shared" si="23"/>
        <v>50</v>
      </c>
      <c r="Q140" s="9">
        <f t="shared" si="24"/>
        <v>23.75</v>
      </c>
      <c r="R140" s="9">
        <f t="shared" si="25"/>
        <v>35</v>
      </c>
      <c r="S140" s="9">
        <f t="shared" si="26"/>
        <v>38.75</v>
      </c>
      <c r="T140" s="9">
        <f t="shared" si="27"/>
        <v>31.25</v>
      </c>
      <c r="U140" s="8">
        <f t="shared" si="28"/>
        <v>32.5</v>
      </c>
      <c r="V140" s="8">
        <f t="shared" si="29"/>
        <v>32.1875</v>
      </c>
    </row>
    <row r="141" spans="1:22" ht="13.5" x14ac:dyDescent="0.25">
      <c r="A141" s="3">
        <f>RSI!A141</f>
        <v>42208</v>
      </c>
      <c r="B141" s="2">
        <f>RSI!B141</f>
        <v>4.6912000000000003</v>
      </c>
      <c r="C141" s="2">
        <f>RSI!I141</f>
        <v>44.961849787752193</v>
      </c>
      <c r="D141" s="2">
        <f>MACD!E141</f>
        <v>6.0082705130287906E-2</v>
      </c>
      <c r="E141" s="2">
        <f>MACD!F141</f>
        <v>4.3527131104858924E-2</v>
      </c>
      <c r="F141" s="2">
        <f>'Moving Avg'!D141</f>
        <v>4.7264000000000008</v>
      </c>
      <c r="G141" s="2">
        <f>'Moving Avg'!F141</f>
        <v>4.8169500000000003</v>
      </c>
      <c r="H141" s="2">
        <f>'Moving Avg'!G141</f>
        <v>4.6709540000000009</v>
      </c>
      <c r="I141" s="2">
        <f>'Moving Avg'!H141</f>
        <v>0</v>
      </c>
      <c r="J141" s="6" t="str">
        <f>OBV!F141</f>
        <v>BULLISH</v>
      </c>
      <c r="K141" s="6" t="str">
        <f>OBV!G141</f>
        <v>WEAK</v>
      </c>
      <c r="L141" s="6" t="str">
        <f>OBV!H141</f>
        <v>BULLISH DIVERGENCE</v>
      </c>
      <c r="M141" s="8">
        <f t="shared" si="20"/>
        <v>25</v>
      </c>
      <c r="N141" s="8">
        <f t="shared" si="21"/>
        <v>0</v>
      </c>
      <c r="O141" s="8">
        <f t="shared" si="22"/>
        <v>50</v>
      </c>
      <c r="P141" s="8">
        <f t="shared" si="23"/>
        <v>50</v>
      </c>
      <c r="Q141" s="9">
        <f t="shared" si="24"/>
        <v>23.75</v>
      </c>
      <c r="R141" s="9">
        <f t="shared" si="25"/>
        <v>35</v>
      </c>
      <c r="S141" s="9">
        <f t="shared" si="26"/>
        <v>38.75</v>
      </c>
      <c r="T141" s="9">
        <f t="shared" si="27"/>
        <v>31.25</v>
      </c>
      <c r="U141" s="8">
        <f t="shared" si="28"/>
        <v>32.5</v>
      </c>
      <c r="V141" s="8">
        <f t="shared" si="29"/>
        <v>32.1875</v>
      </c>
    </row>
    <row r="142" spans="1:22" ht="13.5" x14ac:dyDescent="0.25">
      <c r="A142" s="3">
        <f>RSI!A142</f>
        <v>42209</v>
      </c>
      <c r="B142" s="2">
        <f>RSI!B142</f>
        <v>4.7557</v>
      </c>
      <c r="C142" s="2">
        <f>RSI!I142</f>
        <v>49.588078996290427</v>
      </c>
      <c r="D142" s="2">
        <f>MACD!E142</f>
        <v>6.4603974088144334E-2</v>
      </c>
      <c r="E142" s="2">
        <f>MACD!F142</f>
        <v>4.7742499701516006E-2</v>
      </c>
      <c r="F142" s="2">
        <f>'Moving Avg'!D142</f>
        <v>4.739300000000001</v>
      </c>
      <c r="G142" s="2">
        <f>'Moving Avg'!F142</f>
        <v>4.8055900000000005</v>
      </c>
      <c r="H142" s="2">
        <f>'Moving Avg'!G142</f>
        <v>4.6776100000000005</v>
      </c>
      <c r="I142" s="2">
        <f>'Moving Avg'!H142</f>
        <v>0</v>
      </c>
      <c r="J142" s="6" t="str">
        <f>OBV!F142</f>
        <v>BULLISH</v>
      </c>
      <c r="K142" s="6" t="str">
        <f>OBV!G142</f>
        <v>WEAK</v>
      </c>
      <c r="L142" s="6" t="str">
        <f>OBV!H142</f>
        <v>CONFIRMED BULLISH</v>
      </c>
      <c r="M142" s="8">
        <f t="shared" si="20"/>
        <v>25</v>
      </c>
      <c r="N142" s="8">
        <f t="shared" si="21"/>
        <v>0</v>
      </c>
      <c r="O142" s="8">
        <f t="shared" si="22"/>
        <v>50</v>
      </c>
      <c r="P142" s="8">
        <f t="shared" si="23"/>
        <v>67</v>
      </c>
      <c r="Q142" s="9">
        <f t="shared" si="24"/>
        <v>26.299999999999997</v>
      </c>
      <c r="R142" s="9">
        <f t="shared" si="25"/>
        <v>39.25</v>
      </c>
      <c r="S142" s="9">
        <f t="shared" si="26"/>
        <v>46.400000000000006</v>
      </c>
      <c r="T142" s="9">
        <f t="shared" si="27"/>
        <v>35.5</v>
      </c>
      <c r="U142" s="8">
        <f t="shared" si="28"/>
        <v>37.31666666666667</v>
      </c>
      <c r="V142" s="8">
        <f t="shared" si="29"/>
        <v>36.862499999999997</v>
      </c>
    </row>
    <row r="143" spans="1:22" ht="13.5" x14ac:dyDescent="0.25">
      <c r="A143" s="3">
        <f>RSI!A143</f>
        <v>42212</v>
      </c>
      <c r="B143" s="2">
        <f>RSI!B143</f>
        <v>4.7499000000000002</v>
      </c>
      <c r="C143" s="2">
        <f>RSI!I143</f>
        <v>49.187698620567517</v>
      </c>
      <c r="D143" s="2">
        <f>MACD!E143</f>
        <v>7.5217458609676768E-2</v>
      </c>
      <c r="E143" s="2">
        <f>MACD!F143</f>
        <v>5.3237491483148158E-2</v>
      </c>
      <c r="F143" s="2">
        <f>'Moving Avg'!D143</f>
        <v>4.7334399999999999</v>
      </c>
      <c r="G143" s="2">
        <f>'Moving Avg'!F143</f>
        <v>4.79826</v>
      </c>
      <c r="H143" s="2">
        <f>'Moving Avg'!G143</f>
        <v>4.6843720000000006</v>
      </c>
      <c r="I143" s="2">
        <f>'Moving Avg'!H143</f>
        <v>0</v>
      </c>
      <c r="J143" s="6" t="str">
        <f>OBV!F143</f>
        <v>BULLISH</v>
      </c>
      <c r="K143" s="6" t="str">
        <f>OBV!G143</f>
        <v>WEAK</v>
      </c>
      <c r="L143" s="6" t="str">
        <f>OBV!H143</f>
        <v>BULLISH DIVERGENCE</v>
      </c>
      <c r="M143" s="8">
        <f t="shared" si="20"/>
        <v>25</v>
      </c>
      <c r="N143" s="8">
        <f t="shared" si="21"/>
        <v>0</v>
      </c>
      <c r="O143" s="8">
        <f t="shared" si="22"/>
        <v>50</v>
      </c>
      <c r="P143" s="8">
        <f t="shared" si="23"/>
        <v>50</v>
      </c>
      <c r="Q143" s="9">
        <f t="shared" si="24"/>
        <v>23.75</v>
      </c>
      <c r="R143" s="9">
        <f t="shared" si="25"/>
        <v>35</v>
      </c>
      <c r="S143" s="9">
        <f t="shared" si="26"/>
        <v>38.75</v>
      </c>
      <c r="T143" s="9">
        <f t="shared" si="27"/>
        <v>31.25</v>
      </c>
      <c r="U143" s="8">
        <f t="shared" si="28"/>
        <v>32.5</v>
      </c>
      <c r="V143" s="8">
        <f t="shared" si="29"/>
        <v>32.1875</v>
      </c>
    </row>
    <row r="144" spans="1:22" ht="13.5" x14ac:dyDescent="0.25">
      <c r="A144" s="3">
        <f>RSI!A144</f>
        <v>42213</v>
      </c>
      <c r="B144" s="2">
        <f>RSI!B144</f>
        <v>4.8377999999999997</v>
      </c>
      <c r="C144" s="2">
        <f>RSI!I144</f>
        <v>55.103981024952702</v>
      </c>
      <c r="D144" s="2">
        <f>MACD!E144</f>
        <v>7.4167995387404595E-2</v>
      </c>
      <c r="E144" s="2">
        <f>MACD!F144</f>
        <v>5.742359226399945E-2</v>
      </c>
      <c r="F144" s="2">
        <f>'Moving Avg'!D144</f>
        <v>4.7451600000000003</v>
      </c>
      <c r="G144" s="2">
        <f>'Moving Avg'!F144</f>
        <v>4.7967899999999997</v>
      </c>
      <c r="H144" s="2">
        <f>'Moving Avg'!G144</f>
        <v>4.6936680000000006</v>
      </c>
      <c r="I144" s="2">
        <f>'Moving Avg'!H144</f>
        <v>0</v>
      </c>
      <c r="J144" s="6" t="str">
        <f>OBV!F144</f>
        <v>BULLISH</v>
      </c>
      <c r="K144" s="6" t="str">
        <f>OBV!G144</f>
        <v>WEAK</v>
      </c>
      <c r="L144" s="6" t="str">
        <f>OBV!H144</f>
        <v>CONFIRMED BULLISH</v>
      </c>
      <c r="M144" s="8">
        <f t="shared" si="20"/>
        <v>25</v>
      </c>
      <c r="N144" s="8">
        <f t="shared" si="21"/>
        <v>0</v>
      </c>
      <c r="O144" s="8">
        <f t="shared" si="22"/>
        <v>50</v>
      </c>
      <c r="P144" s="8">
        <f t="shared" si="23"/>
        <v>67</v>
      </c>
      <c r="Q144" s="9">
        <f t="shared" si="24"/>
        <v>26.299999999999997</v>
      </c>
      <c r="R144" s="9">
        <f t="shared" si="25"/>
        <v>39.25</v>
      </c>
      <c r="S144" s="9">
        <f t="shared" si="26"/>
        <v>46.400000000000006</v>
      </c>
      <c r="T144" s="9">
        <f t="shared" si="27"/>
        <v>35.5</v>
      </c>
      <c r="U144" s="8">
        <f t="shared" si="28"/>
        <v>37.31666666666667</v>
      </c>
      <c r="V144" s="8">
        <f t="shared" si="29"/>
        <v>36.862499999999997</v>
      </c>
    </row>
    <row r="145" spans="1:22" ht="13.5" x14ac:dyDescent="0.25">
      <c r="A145" s="3">
        <f>RSI!A145</f>
        <v>42214</v>
      </c>
      <c r="B145" s="2">
        <f>RSI!B145</f>
        <v>4.8261000000000003</v>
      </c>
      <c r="C145" s="2">
        <f>RSI!I145</f>
        <v>54.199382163494434</v>
      </c>
      <c r="D145" s="2">
        <f>MACD!E145</f>
        <v>6.107148721739275E-2</v>
      </c>
      <c r="E145" s="2">
        <f>MACD!F145</f>
        <v>5.8153171254678115E-2</v>
      </c>
      <c r="F145" s="2">
        <f>'Moving Avg'!D145</f>
        <v>4.7721399999999994</v>
      </c>
      <c r="G145" s="2">
        <f>'Moving Avg'!F145</f>
        <v>4.7932699999999997</v>
      </c>
      <c r="H145" s="2">
        <f>'Moving Avg'!G145</f>
        <v>4.7026160000000008</v>
      </c>
      <c r="I145" s="2">
        <f>'Moving Avg'!H145</f>
        <v>0</v>
      </c>
      <c r="J145" s="6" t="str">
        <f>OBV!F145</f>
        <v>BULLISH</v>
      </c>
      <c r="K145" s="6" t="str">
        <f>OBV!G145</f>
        <v>WEAK</v>
      </c>
      <c r="L145" s="6" t="str">
        <f>OBV!H145</f>
        <v>CONFIRMED BULLISH</v>
      </c>
      <c r="M145" s="8">
        <f t="shared" si="20"/>
        <v>25</v>
      </c>
      <c r="N145" s="8">
        <f t="shared" si="21"/>
        <v>0</v>
      </c>
      <c r="O145" s="8">
        <f t="shared" si="22"/>
        <v>50</v>
      </c>
      <c r="P145" s="8">
        <f t="shared" si="23"/>
        <v>67</v>
      </c>
      <c r="Q145" s="9">
        <f t="shared" si="24"/>
        <v>26.299999999999997</v>
      </c>
      <c r="R145" s="9">
        <f t="shared" si="25"/>
        <v>39.25</v>
      </c>
      <c r="S145" s="9">
        <f t="shared" si="26"/>
        <v>46.400000000000006</v>
      </c>
      <c r="T145" s="9">
        <f t="shared" si="27"/>
        <v>35.5</v>
      </c>
      <c r="U145" s="8">
        <f t="shared" si="28"/>
        <v>37.31666666666667</v>
      </c>
      <c r="V145" s="8">
        <f t="shared" si="29"/>
        <v>36.862499999999997</v>
      </c>
    </row>
    <row r="146" spans="1:22" ht="13.5" x14ac:dyDescent="0.25">
      <c r="A146" s="3">
        <f>RSI!A146</f>
        <v>42215</v>
      </c>
      <c r="B146" s="2">
        <f>RSI!B146</f>
        <v>4.8319999999999999</v>
      </c>
      <c r="C146" s="2">
        <f>RSI!I146</f>
        <v>54.60408908248634</v>
      </c>
      <c r="D146" s="2">
        <f>MACD!E146</f>
        <v>5.1010445349520595E-2</v>
      </c>
      <c r="E146" s="2">
        <f>MACD!F146</f>
        <v>5.6724626073646617E-2</v>
      </c>
      <c r="F146" s="2">
        <f>'Moving Avg'!D146</f>
        <v>4.8003</v>
      </c>
      <c r="G146" s="2">
        <f>'Moving Avg'!F146</f>
        <v>4.7903399999999996</v>
      </c>
      <c r="H146" s="2">
        <f>'Moving Avg'!G146</f>
        <v>4.711792</v>
      </c>
      <c r="I146" s="2">
        <f>'Moving Avg'!H146</f>
        <v>0</v>
      </c>
      <c r="J146" s="6" t="str">
        <f>OBV!F146</f>
        <v>BULLISH</v>
      </c>
      <c r="K146" s="6" t="str">
        <f>OBV!G146</f>
        <v>WEAK</v>
      </c>
      <c r="L146" s="6" t="str">
        <f>OBV!H146</f>
        <v>CONFIRMED BULLISH</v>
      </c>
      <c r="M146" s="8">
        <f t="shared" si="20"/>
        <v>25</v>
      </c>
      <c r="N146" s="8">
        <f t="shared" si="21"/>
        <v>45</v>
      </c>
      <c r="O146" s="8">
        <f t="shared" si="22"/>
        <v>50</v>
      </c>
      <c r="P146" s="8">
        <f t="shared" si="23"/>
        <v>67</v>
      </c>
      <c r="Q146" s="9">
        <f t="shared" si="24"/>
        <v>42.05</v>
      </c>
      <c r="R146" s="9">
        <f t="shared" si="25"/>
        <v>48.25</v>
      </c>
      <c r="S146" s="9">
        <f t="shared" si="26"/>
        <v>53.150000000000006</v>
      </c>
      <c r="T146" s="9">
        <f t="shared" si="27"/>
        <v>46.75</v>
      </c>
      <c r="U146" s="8">
        <f t="shared" si="28"/>
        <v>47.816666666666663</v>
      </c>
      <c r="V146" s="8">
        <f t="shared" si="29"/>
        <v>47.55</v>
      </c>
    </row>
    <row r="147" spans="1:22" ht="13.5" x14ac:dyDescent="0.25">
      <c r="A147" s="3">
        <f>RSI!A147</f>
        <v>42216</v>
      </c>
      <c r="B147" s="2">
        <f>RSI!B147</f>
        <v>4.8261000000000003</v>
      </c>
      <c r="C147" s="2">
        <f>RSI!I147</f>
        <v>54.089375130667861</v>
      </c>
      <c r="D147" s="2">
        <f>MACD!E147</f>
        <v>2.6336290662732686E-2</v>
      </c>
      <c r="E147" s="2">
        <f>MACD!F147</f>
        <v>5.0646958991463834E-2</v>
      </c>
      <c r="F147" s="2">
        <f>'Moving Avg'!D147</f>
        <v>4.8143799999999999</v>
      </c>
      <c r="G147" s="2">
        <f>'Moving Avg'!F147</f>
        <v>4.7941500000000001</v>
      </c>
      <c r="H147" s="2">
        <f>'Moving Avg'!G147</f>
        <v>4.7198520000000004</v>
      </c>
      <c r="I147" s="2">
        <f>'Moving Avg'!H147</f>
        <v>0</v>
      </c>
      <c r="J147" s="6" t="str">
        <f>OBV!F147</f>
        <v>BEARISH</v>
      </c>
      <c r="K147" s="6" t="str">
        <f>OBV!G147</f>
        <v>NEUTRAL</v>
      </c>
      <c r="L147" s="6" t="str">
        <f>OBV!H147</f>
        <v>BEARISH DIVERGENCE</v>
      </c>
      <c r="M147" s="8">
        <f t="shared" si="20"/>
        <v>25</v>
      </c>
      <c r="N147" s="8">
        <f t="shared" si="21"/>
        <v>100</v>
      </c>
      <c r="O147" s="8">
        <f t="shared" si="22"/>
        <v>50</v>
      </c>
      <c r="P147" s="8">
        <f t="shared" si="23"/>
        <v>16.5</v>
      </c>
      <c r="Q147" s="9">
        <f t="shared" si="24"/>
        <v>53.725000000000001</v>
      </c>
      <c r="R147" s="9">
        <f t="shared" si="25"/>
        <v>46.625</v>
      </c>
      <c r="S147" s="9">
        <f t="shared" si="26"/>
        <v>38.674999999999997</v>
      </c>
      <c r="T147" s="9">
        <f t="shared" si="27"/>
        <v>47.875</v>
      </c>
      <c r="U147" s="8">
        <f t="shared" si="28"/>
        <v>46.341666666666661</v>
      </c>
      <c r="V147" s="8">
        <f t="shared" si="29"/>
        <v>46.724999999999994</v>
      </c>
    </row>
    <row r="148" spans="1:22" ht="13.5" x14ac:dyDescent="0.25">
      <c r="A148" s="3">
        <f>RSI!A148</f>
        <v>42219</v>
      </c>
      <c r="B148" s="2">
        <f>RSI!B148</f>
        <v>4.8085000000000004</v>
      </c>
      <c r="C148" s="2">
        <f>RSI!I148</f>
        <v>52.499577228648029</v>
      </c>
      <c r="D148" s="2">
        <f>MACD!E148</f>
        <v>2.0009402624221018E-2</v>
      </c>
      <c r="E148" s="2">
        <f>MACD!F148</f>
        <v>4.4519447718015269E-2</v>
      </c>
      <c r="F148" s="2">
        <f>'Moving Avg'!D148</f>
        <v>4.8260999999999994</v>
      </c>
      <c r="G148" s="2">
        <f>'Moving Avg'!F148</f>
        <v>4.7941500000000001</v>
      </c>
      <c r="H148" s="2">
        <f>'Moving Avg'!G148</f>
        <v>4.7273380000000005</v>
      </c>
      <c r="I148" s="2">
        <f>'Moving Avg'!H148</f>
        <v>0</v>
      </c>
      <c r="J148" s="6" t="str">
        <f>OBV!F148</f>
        <v>BEARISH</v>
      </c>
      <c r="K148" s="6" t="str">
        <f>OBV!G148</f>
        <v>STRONG</v>
      </c>
      <c r="L148" s="6" t="str">
        <f>OBV!H148</f>
        <v>BEARISH DIVERGENCE</v>
      </c>
      <c r="M148" s="8">
        <f t="shared" si="20"/>
        <v>25</v>
      </c>
      <c r="N148" s="8">
        <f t="shared" si="21"/>
        <v>100</v>
      </c>
      <c r="O148" s="8">
        <f t="shared" si="22"/>
        <v>50</v>
      </c>
      <c r="P148" s="8">
        <f t="shared" si="23"/>
        <v>33</v>
      </c>
      <c r="Q148" s="9">
        <f t="shared" si="24"/>
        <v>56.2</v>
      </c>
      <c r="R148" s="9">
        <f t="shared" si="25"/>
        <v>50.75</v>
      </c>
      <c r="S148" s="9">
        <f t="shared" si="26"/>
        <v>46.1</v>
      </c>
      <c r="T148" s="9">
        <f t="shared" si="27"/>
        <v>52</v>
      </c>
      <c r="U148" s="8">
        <f t="shared" si="28"/>
        <v>51.016666666666673</v>
      </c>
      <c r="V148" s="8">
        <f t="shared" si="29"/>
        <v>51.262500000000003</v>
      </c>
    </row>
    <row r="149" spans="1:22" ht="13.5" x14ac:dyDescent="0.25">
      <c r="A149" s="3">
        <f>RSI!A149</f>
        <v>42220</v>
      </c>
      <c r="B149" s="2">
        <f>RSI!B149</f>
        <v>4.8201999999999998</v>
      </c>
      <c r="C149" s="2">
        <f>RSI!I149</f>
        <v>53.47848479161447</v>
      </c>
      <c r="D149" s="2">
        <f>MACD!E149</f>
        <v>1.3623841880382237E-2</v>
      </c>
      <c r="E149" s="2">
        <f>MACD!F149</f>
        <v>3.8340326550488669E-2</v>
      </c>
      <c r="F149" s="2">
        <f>'Moving Avg'!D149</f>
        <v>4.8225800000000003</v>
      </c>
      <c r="G149" s="2">
        <f>'Moving Avg'!F149</f>
        <v>4.7947349999999993</v>
      </c>
      <c r="H149" s="2">
        <f>'Moving Avg'!G149</f>
        <v>4.7342820000000003</v>
      </c>
      <c r="I149" s="2">
        <f>'Moving Avg'!H149</f>
        <v>0</v>
      </c>
      <c r="J149" s="6" t="str">
        <f>OBV!F149</f>
        <v>BEARISH</v>
      </c>
      <c r="K149" s="6" t="str">
        <f>OBV!G149</f>
        <v>STRONG</v>
      </c>
      <c r="L149" s="6" t="str">
        <f>OBV!H149</f>
        <v>CONFIRMED BEARISH</v>
      </c>
      <c r="M149" s="8">
        <f t="shared" si="20"/>
        <v>25</v>
      </c>
      <c r="N149" s="8">
        <f t="shared" si="21"/>
        <v>100</v>
      </c>
      <c r="O149" s="8">
        <f t="shared" si="22"/>
        <v>50</v>
      </c>
      <c r="P149" s="8">
        <f t="shared" si="23"/>
        <v>33</v>
      </c>
      <c r="Q149" s="9">
        <f t="shared" si="24"/>
        <v>56.2</v>
      </c>
      <c r="R149" s="9">
        <f t="shared" si="25"/>
        <v>50.75</v>
      </c>
      <c r="S149" s="9">
        <f t="shared" si="26"/>
        <v>46.1</v>
      </c>
      <c r="T149" s="9">
        <f t="shared" si="27"/>
        <v>52</v>
      </c>
      <c r="U149" s="8">
        <f t="shared" si="28"/>
        <v>51.016666666666673</v>
      </c>
      <c r="V149" s="8">
        <f t="shared" si="29"/>
        <v>51.262500000000003</v>
      </c>
    </row>
    <row r="150" spans="1:22" ht="13.5" x14ac:dyDescent="0.25">
      <c r="A150" s="3">
        <f>RSI!A150</f>
        <v>42221</v>
      </c>
      <c r="B150" s="2">
        <f>RSI!B150</f>
        <v>4.8201999999999998</v>
      </c>
      <c r="C150" s="2">
        <f>RSI!I150</f>
        <v>53.47848479161447</v>
      </c>
      <c r="D150" s="2">
        <f>MACD!E150</f>
        <v>-5.5400457893544086E-3</v>
      </c>
      <c r="E150" s="2">
        <f>MACD!F150</f>
        <v>2.9564252082520052E-2</v>
      </c>
      <c r="F150" s="2">
        <f>'Moving Avg'!D150</f>
        <v>4.8213999999999997</v>
      </c>
      <c r="G150" s="2">
        <f>'Moving Avg'!F150</f>
        <v>4.7982499999999995</v>
      </c>
      <c r="H150" s="2">
        <f>'Moving Avg'!G150</f>
        <v>4.7411160000000008</v>
      </c>
      <c r="I150" s="2">
        <f>'Moving Avg'!H150</f>
        <v>0</v>
      </c>
      <c r="J150" s="6" t="str">
        <f>OBV!F150</f>
        <v>BEARISH</v>
      </c>
      <c r="K150" s="6" t="str">
        <f>OBV!G150</f>
        <v>STRONG</v>
      </c>
      <c r="L150" s="6" t="str">
        <f>OBV!H150</f>
        <v>CONFIRMED BEARISH</v>
      </c>
      <c r="M150" s="8">
        <f t="shared" si="20"/>
        <v>25</v>
      </c>
      <c r="N150" s="8">
        <f t="shared" si="21"/>
        <v>100</v>
      </c>
      <c r="O150" s="8">
        <f t="shared" si="22"/>
        <v>50</v>
      </c>
      <c r="P150" s="8">
        <f t="shared" si="23"/>
        <v>33</v>
      </c>
      <c r="Q150" s="9">
        <f t="shared" si="24"/>
        <v>56.2</v>
      </c>
      <c r="R150" s="9">
        <f t="shared" si="25"/>
        <v>50.75</v>
      </c>
      <c r="S150" s="9">
        <f t="shared" si="26"/>
        <v>46.1</v>
      </c>
      <c r="T150" s="9">
        <f t="shared" si="27"/>
        <v>52</v>
      </c>
      <c r="U150" s="8">
        <f t="shared" si="28"/>
        <v>51.016666666666673</v>
      </c>
      <c r="V150" s="8">
        <f t="shared" si="29"/>
        <v>51.262500000000003</v>
      </c>
    </row>
    <row r="151" spans="1:22" ht="13.5" x14ac:dyDescent="0.25">
      <c r="A151" s="3">
        <f>RSI!A151</f>
        <v>42222</v>
      </c>
      <c r="B151" s="2">
        <f>RSI!B151</f>
        <v>4.8201999999999998</v>
      </c>
      <c r="C151" s="2">
        <f>RSI!I151</f>
        <v>53.47848479161447</v>
      </c>
      <c r="D151" s="2">
        <f>MACD!E151</f>
        <v>-2.1961438740978778E-2</v>
      </c>
      <c r="E151" s="2">
        <f>MACD!F151</f>
        <v>1.9259113917820286E-2</v>
      </c>
      <c r="F151" s="2">
        <f>'Moving Avg'!D151</f>
        <v>4.8190399999999993</v>
      </c>
      <c r="G151" s="2">
        <f>'Moving Avg'!F151</f>
        <v>4.7958999999999996</v>
      </c>
      <c r="H151" s="2">
        <f>'Moving Avg'!G151</f>
        <v>4.7472859999999999</v>
      </c>
      <c r="I151" s="2">
        <f>'Moving Avg'!H151</f>
        <v>0</v>
      </c>
      <c r="J151" s="6" t="str">
        <f>OBV!F151</f>
        <v>BEARISH</v>
      </c>
      <c r="K151" s="6" t="str">
        <f>OBV!G151</f>
        <v>STRONG</v>
      </c>
      <c r="L151" s="6" t="str">
        <f>OBV!H151</f>
        <v>CONFIRMED BEARISH</v>
      </c>
      <c r="M151" s="8">
        <f t="shared" si="20"/>
        <v>25</v>
      </c>
      <c r="N151" s="8">
        <f t="shared" si="21"/>
        <v>100</v>
      </c>
      <c r="O151" s="8">
        <f t="shared" si="22"/>
        <v>50</v>
      </c>
      <c r="P151" s="8">
        <f t="shared" si="23"/>
        <v>33</v>
      </c>
      <c r="Q151" s="9">
        <f t="shared" si="24"/>
        <v>56.2</v>
      </c>
      <c r="R151" s="9">
        <f t="shared" si="25"/>
        <v>50.75</v>
      </c>
      <c r="S151" s="9">
        <f t="shared" si="26"/>
        <v>46.1</v>
      </c>
      <c r="T151" s="9">
        <f t="shared" si="27"/>
        <v>52</v>
      </c>
      <c r="U151" s="8">
        <f t="shared" si="28"/>
        <v>51.016666666666673</v>
      </c>
      <c r="V151" s="8">
        <f t="shared" si="29"/>
        <v>51.262500000000003</v>
      </c>
    </row>
    <row r="152" spans="1:22" ht="13.5" x14ac:dyDescent="0.25">
      <c r="A152" s="3">
        <f>RSI!A152</f>
        <v>42223</v>
      </c>
      <c r="B152" s="2">
        <f>RSI!B152</f>
        <v>4.8201999999999998</v>
      </c>
      <c r="C152" s="2">
        <f>RSI!I152</f>
        <v>53.47848479161447</v>
      </c>
      <c r="D152" s="2">
        <f>MACD!E152</f>
        <v>-2.6123938190358409E-2</v>
      </c>
      <c r="E152" s="2">
        <f>MACD!F152</f>
        <v>1.0182503496184547E-2</v>
      </c>
      <c r="F152" s="2">
        <f>'Moving Avg'!D152</f>
        <v>4.8178600000000005</v>
      </c>
      <c r="G152" s="2">
        <f>'Moving Avg'!F152</f>
        <v>4.7944299999999993</v>
      </c>
      <c r="H152" s="2">
        <f>'Moving Avg'!G152</f>
        <v>4.7537880000000001</v>
      </c>
      <c r="I152" s="2">
        <f>'Moving Avg'!H152</f>
        <v>0</v>
      </c>
      <c r="J152" s="6" t="str">
        <f>OBV!F152</f>
        <v>BEARISH</v>
      </c>
      <c r="K152" s="6" t="str">
        <f>OBV!G152</f>
        <v>NEUTRAL</v>
      </c>
      <c r="L152" s="6" t="str">
        <f>OBV!H152</f>
        <v>CONFIRMED BEARISH</v>
      </c>
      <c r="M152" s="8">
        <f t="shared" si="20"/>
        <v>25</v>
      </c>
      <c r="N152" s="8">
        <f t="shared" si="21"/>
        <v>100</v>
      </c>
      <c r="O152" s="8">
        <f t="shared" si="22"/>
        <v>50</v>
      </c>
      <c r="P152" s="8">
        <f t="shared" si="23"/>
        <v>16.5</v>
      </c>
      <c r="Q152" s="9">
        <f t="shared" si="24"/>
        <v>53.725000000000001</v>
      </c>
      <c r="R152" s="9">
        <f t="shared" si="25"/>
        <v>46.625</v>
      </c>
      <c r="S152" s="9">
        <f t="shared" si="26"/>
        <v>38.674999999999997</v>
      </c>
      <c r="T152" s="9">
        <f t="shared" si="27"/>
        <v>47.875</v>
      </c>
      <c r="U152" s="8">
        <f t="shared" si="28"/>
        <v>46.341666666666661</v>
      </c>
      <c r="V152" s="8">
        <f t="shared" si="29"/>
        <v>46.724999999999994</v>
      </c>
    </row>
    <row r="153" spans="1:22" ht="13.5" x14ac:dyDescent="0.25">
      <c r="A153" s="3">
        <f>RSI!A153</f>
        <v>42226</v>
      </c>
      <c r="B153" s="2">
        <f>RSI!B153</f>
        <v>4.8144</v>
      </c>
      <c r="C153" s="2">
        <f>RSI!I153</f>
        <v>52.753586518508619</v>
      </c>
      <c r="D153" s="2">
        <f>MACD!E153</f>
        <v>-3.0285167808075109E-2</v>
      </c>
      <c r="E153" s="2">
        <f>MACD!F153</f>
        <v>2.0889692353326158E-3</v>
      </c>
      <c r="F153" s="2">
        <f>'Moving Avg'!D153</f>
        <v>4.8190399999999993</v>
      </c>
      <c r="G153" s="2">
        <f>'Moving Avg'!F153</f>
        <v>4.7906200000000005</v>
      </c>
      <c r="H153" s="2">
        <f>'Moving Avg'!G153</f>
        <v>4.7602840000000004</v>
      </c>
      <c r="I153" s="2">
        <f>'Moving Avg'!H153</f>
        <v>0</v>
      </c>
      <c r="J153" s="6" t="str">
        <f>OBV!F153</f>
        <v>BEARISH</v>
      </c>
      <c r="K153" s="6" t="str">
        <f>OBV!G153</f>
        <v>NEUTRAL</v>
      </c>
      <c r="L153" s="6" t="str">
        <f>OBV!H153</f>
        <v>BEARISH DIVERGENCE</v>
      </c>
      <c r="M153" s="8">
        <f t="shared" si="20"/>
        <v>25</v>
      </c>
      <c r="N153" s="8">
        <f t="shared" si="21"/>
        <v>100</v>
      </c>
      <c r="O153" s="8">
        <f t="shared" si="22"/>
        <v>50</v>
      </c>
      <c r="P153" s="8">
        <f t="shared" si="23"/>
        <v>16.5</v>
      </c>
      <c r="Q153" s="9">
        <f t="shared" si="24"/>
        <v>53.725000000000001</v>
      </c>
      <c r="R153" s="9">
        <f t="shared" si="25"/>
        <v>46.625</v>
      </c>
      <c r="S153" s="9">
        <f t="shared" si="26"/>
        <v>38.674999999999997</v>
      </c>
      <c r="T153" s="9">
        <f t="shared" si="27"/>
        <v>47.875</v>
      </c>
      <c r="U153" s="8">
        <f t="shared" si="28"/>
        <v>46.341666666666661</v>
      </c>
      <c r="V153" s="8">
        <f t="shared" si="29"/>
        <v>46.724999999999994</v>
      </c>
    </row>
    <row r="154" spans="1:22" ht="13.5" x14ac:dyDescent="0.25">
      <c r="A154" s="3">
        <f>RSI!A154</f>
        <v>42227</v>
      </c>
      <c r="B154" s="2">
        <f>RSI!B154</f>
        <v>4.7792000000000003</v>
      </c>
      <c r="C154" s="2">
        <f>RSI!I154</f>
        <v>48.46035857081128</v>
      </c>
      <c r="D154" s="2">
        <f>MACD!E154</f>
        <v>-1.7804818730125405E-2</v>
      </c>
      <c r="E154" s="2">
        <f>MACD!F154</f>
        <v>-1.8897883577589883E-3</v>
      </c>
      <c r="F154" s="2">
        <f>'Moving Avg'!D154</f>
        <v>4.8108399999999998</v>
      </c>
      <c r="G154" s="2">
        <f>'Moving Avg'!F154</f>
        <v>4.7862200000000001</v>
      </c>
      <c r="H154" s="2">
        <f>'Moving Avg'!G154</f>
        <v>4.767074</v>
      </c>
      <c r="I154" s="2">
        <f>'Moving Avg'!H154</f>
        <v>0</v>
      </c>
      <c r="J154" s="6" t="str">
        <f>OBV!F154</f>
        <v>BEARISH</v>
      </c>
      <c r="K154" s="6" t="str">
        <f>OBV!G154</f>
        <v>STRONG</v>
      </c>
      <c r="L154" s="6" t="str">
        <f>OBV!H154</f>
        <v>CONFIRMED BEARISH</v>
      </c>
      <c r="M154" s="8">
        <f t="shared" si="20"/>
        <v>25</v>
      </c>
      <c r="N154" s="8">
        <f t="shared" si="21"/>
        <v>45</v>
      </c>
      <c r="O154" s="8">
        <f t="shared" si="22"/>
        <v>50</v>
      </c>
      <c r="P154" s="8">
        <f t="shared" si="23"/>
        <v>33</v>
      </c>
      <c r="Q154" s="9">
        <f t="shared" si="24"/>
        <v>36.950000000000003</v>
      </c>
      <c r="R154" s="9">
        <f t="shared" si="25"/>
        <v>39.75</v>
      </c>
      <c r="S154" s="9">
        <f t="shared" si="26"/>
        <v>37.85</v>
      </c>
      <c r="T154" s="9">
        <f t="shared" si="27"/>
        <v>38.25</v>
      </c>
      <c r="U154" s="8">
        <f t="shared" si="28"/>
        <v>38.183333333333337</v>
      </c>
      <c r="V154" s="8">
        <f t="shared" si="29"/>
        <v>38.200000000000003</v>
      </c>
    </row>
    <row r="155" spans="1:22" ht="13.5" x14ac:dyDescent="0.25">
      <c r="A155" s="3">
        <f>RSI!A155</f>
        <v>42228</v>
      </c>
      <c r="B155" s="2">
        <f>RSI!B155</f>
        <v>4.7968000000000002</v>
      </c>
      <c r="C155" s="2">
        <f>RSI!I155</f>
        <v>50.624082381499171</v>
      </c>
      <c r="D155" s="2">
        <f>MACD!E155</f>
        <v>-1.0259760976972565E-2</v>
      </c>
      <c r="E155" s="2">
        <f>MACD!F155</f>
        <v>-3.5637828816017037E-3</v>
      </c>
      <c r="F155" s="2">
        <f>'Moving Avg'!D155</f>
        <v>4.8061600000000002</v>
      </c>
      <c r="G155" s="2">
        <f>'Moving Avg'!F155</f>
        <v>4.7868050000000002</v>
      </c>
      <c r="H155" s="2">
        <f>'Moving Avg'!G155</f>
        <v>4.7727760000000004</v>
      </c>
      <c r="I155" s="2">
        <f>'Moving Avg'!H155</f>
        <v>0</v>
      </c>
      <c r="J155" s="6" t="str">
        <f>OBV!F155</f>
        <v>BEARISH</v>
      </c>
      <c r="K155" s="6" t="str">
        <f>OBV!G155</f>
        <v>NEUTRAL</v>
      </c>
      <c r="L155" s="6" t="str">
        <f>OBV!H155</f>
        <v>CONFIRMED BEARISH</v>
      </c>
      <c r="M155" s="8">
        <f t="shared" si="20"/>
        <v>25</v>
      </c>
      <c r="N155" s="8">
        <f t="shared" si="21"/>
        <v>45</v>
      </c>
      <c r="O155" s="8">
        <f t="shared" si="22"/>
        <v>50</v>
      </c>
      <c r="P155" s="8">
        <f t="shared" si="23"/>
        <v>16.5</v>
      </c>
      <c r="Q155" s="9">
        <f t="shared" si="24"/>
        <v>34.475000000000001</v>
      </c>
      <c r="R155" s="9">
        <f t="shared" si="25"/>
        <v>35.625</v>
      </c>
      <c r="S155" s="9">
        <f t="shared" si="26"/>
        <v>30.425000000000001</v>
      </c>
      <c r="T155" s="9">
        <f t="shared" si="27"/>
        <v>34.125</v>
      </c>
      <c r="U155" s="8">
        <f t="shared" si="28"/>
        <v>33.508333333333333</v>
      </c>
      <c r="V155" s="8">
        <f t="shared" si="29"/>
        <v>33.662499999999994</v>
      </c>
    </row>
    <row r="156" spans="1:22" ht="13.5" x14ac:dyDescent="0.25">
      <c r="A156" s="3">
        <f>RSI!A156</f>
        <v>42230</v>
      </c>
      <c r="B156" s="2">
        <f>RSI!B156</f>
        <v>4.7792000000000003</v>
      </c>
      <c r="C156" s="2">
        <f>RSI!I156</f>
        <v>48.434313578977616</v>
      </c>
      <c r="D156" s="2">
        <f>MACD!E156</f>
        <v>-1.6861714441382958E-3</v>
      </c>
      <c r="E156" s="2">
        <f>MACD!F156</f>
        <v>-3.1882605941090224E-3</v>
      </c>
      <c r="F156" s="2">
        <f>'Moving Avg'!D156</f>
        <v>4.7979599999999998</v>
      </c>
      <c r="G156" s="2">
        <f>'Moving Avg'!F156</f>
        <v>4.7859250000000007</v>
      </c>
      <c r="H156" s="2">
        <f>'Moving Avg'!G156</f>
        <v>4.7779039999999995</v>
      </c>
      <c r="I156" s="2">
        <f>'Moving Avg'!H156</f>
        <v>0</v>
      </c>
      <c r="J156" s="6" t="str">
        <f>OBV!F156</f>
        <v>BEARISH</v>
      </c>
      <c r="K156" s="6" t="str">
        <f>OBV!G156</f>
        <v>STRONG</v>
      </c>
      <c r="L156" s="6" t="str">
        <f>OBV!H156</f>
        <v>CONFIRMED BEARISH</v>
      </c>
      <c r="M156" s="8">
        <f t="shared" si="20"/>
        <v>25</v>
      </c>
      <c r="N156" s="8">
        <f t="shared" si="21"/>
        <v>0</v>
      </c>
      <c r="O156" s="8">
        <f t="shared" si="22"/>
        <v>50</v>
      </c>
      <c r="P156" s="8">
        <f t="shared" si="23"/>
        <v>33</v>
      </c>
      <c r="Q156" s="9">
        <f t="shared" si="24"/>
        <v>21.2</v>
      </c>
      <c r="R156" s="9">
        <f t="shared" si="25"/>
        <v>30.75</v>
      </c>
      <c r="S156" s="9">
        <f t="shared" si="26"/>
        <v>31.1</v>
      </c>
      <c r="T156" s="9">
        <f t="shared" si="27"/>
        <v>27</v>
      </c>
      <c r="U156" s="8">
        <f t="shared" si="28"/>
        <v>27.683333333333337</v>
      </c>
      <c r="V156" s="8">
        <f t="shared" si="29"/>
        <v>27.512500000000003</v>
      </c>
    </row>
    <row r="157" spans="1:22" ht="13.5" x14ac:dyDescent="0.25">
      <c r="A157" s="3">
        <f>RSI!A157</f>
        <v>42233</v>
      </c>
      <c r="B157" s="2">
        <f>RSI!B157</f>
        <v>4.8319999999999999</v>
      </c>
      <c r="C157" s="2">
        <f>RSI!I157</f>
        <v>54.756958991106515</v>
      </c>
      <c r="D157" s="2">
        <f>MACD!E157</f>
        <v>8.3314994419758648E-4</v>
      </c>
      <c r="E157" s="2">
        <f>MACD!F157</f>
        <v>-2.3839784864477008E-3</v>
      </c>
      <c r="F157" s="2">
        <f>'Moving Avg'!D157</f>
        <v>4.8003200000000001</v>
      </c>
      <c r="G157" s="2">
        <f>'Moving Avg'!F157</f>
        <v>4.7929650000000015</v>
      </c>
      <c r="H157" s="2">
        <f>'Moving Avg'!G157</f>
        <v>4.7847520000000001</v>
      </c>
      <c r="I157" s="2">
        <f>'Moving Avg'!H157</f>
        <v>0</v>
      </c>
      <c r="J157" s="6" t="str">
        <f>OBV!F157</f>
        <v>BULLISH</v>
      </c>
      <c r="K157" s="6" t="str">
        <f>OBV!G157</f>
        <v>WEAK</v>
      </c>
      <c r="L157" s="6" t="str">
        <f>OBV!H157</f>
        <v>CONFIRMED BULLISH</v>
      </c>
      <c r="M157" s="8">
        <f t="shared" si="20"/>
        <v>25</v>
      </c>
      <c r="N157" s="8">
        <f t="shared" si="21"/>
        <v>0</v>
      </c>
      <c r="O157" s="8">
        <f t="shared" si="22"/>
        <v>50</v>
      </c>
      <c r="P157" s="8">
        <f t="shared" si="23"/>
        <v>67</v>
      </c>
      <c r="Q157" s="9">
        <f t="shared" si="24"/>
        <v>26.299999999999997</v>
      </c>
      <c r="R157" s="9">
        <f t="shared" si="25"/>
        <v>39.25</v>
      </c>
      <c r="S157" s="9">
        <f t="shared" si="26"/>
        <v>46.400000000000006</v>
      </c>
      <c r="T157" s="9">
        <f t="shared" si="27"/>
        <v>35.5</v>
      </c>
      <c r="U157" s="8">
        <f t="shared" si="28"/>
        <v>37.31666666666667</v>
      </c>
      <c r="V157" s="8">
        <f t="shared" si="29"/>
        <v>36.862499999999997</v>
      </c>
    </row>
    <row r="158" spans="1:22" ht="13.5" x14ac:dyDescent="0.25">
      <c r="A158" s="3">
        <f>RSI!A158</f>
        <v>42234</v>
      </c>
      <c r="B158" s="2">
        <f>RSI!B158</f>
        <v>4.8261000000000003</v>
      </c>
      <c r="C158" s="2">
        <f>RSI!I158</f>
        <v>53.960765003784942</v>
      </c>
      <c r="D158" s="2">
        <f>MACD!E158</f>
        <v>4.5959091860225953E-4</v>
      </c>
      <c r="E158" s="2">
        <f>MACD!F158</f>
        <v>-1.8152646054377089E-3</v>
      </c>
      <c r="F158" s="2">
        <f>'Moving Avg'!D158</f>
        <v>4.8026600000000004</v>
      </c>
      <c r="G158" s="2">
        <f>'Moving Avg'!F158</f>
        <v>4.7953100000000015</v>
      </c>
      <c r="H158" s="2">
        <f>'Moving Avg'!G158</f>
        <v>4.7894879999999995</v>
      </c>
      <c r="I158" s="2">
        <f>'Moving Avg'!H158</f>
        <v>0</v>
      </c>
      <c r="J158" s="6" t="str">
        <f>OBV!F158</f>
        <v>BULLISH</v>
      </c>
      <c r="K158" s="6" t="str">
        <f>OBV!G158</f>
        <v>WEAK</v>
      </c>
      <c r="L158" s="6" t="str">
        <f>OBV!H158</f>
        <v>CONFIRMED BULLISH</v>
      </c>
      <c r="M158" s="8">
        <f t="shared" si="20"/>
        <v>25</v>
      </c>
      <c r="N158" s="8">
        <f t="shared" si="21"/>
        <v>0</v>
      </c>
      <c r="O158" s="8">
        <f t="shared" si="22"/>
        <v>50</v>
      </c>
      <c r="P158" s="8">
        <f t="shared" si="23"/>
        <v>67</v>
      </c>
      <c r="Q158" s="9">
        <f t="shared" si="24"/>
        <v>26.299999999999997</v>
      </c>
      <c r="R158" s="9">
        <f t="shared" si="25"/>
        <v>39.25</v>
      </c>
      <c r="S158" s="9">
        <f t="shared" si="26"/>
        <v>46.400000000000006</v>
      </c>
      <c r="T158" s="9">
        <f t="shared" si="27"/>
        <v>35.5</v>
      </c>
      <c r="U158" s="8">
        <f t="shared" si="28"/>
        <v>37.31666666666667</v>
      </c>
      <c r="V158" s="8">
        <f t="shared" si="29"/>
        <v>36.862499999999997</v>
      </c>
    </row>
    <row r="159" spans="1:22" ht="13.5" x14ac:dyDescent="0.25">
      <c r="A159" s="3">
        <f>RSI!A159</f>
        <v>42235</v>
      </c>
      <c r="B159" s="2">
        <f>RSI!B159</f>
        <v>4.7499000000000002</v>
      </c>
      <c r="C159" s="2">
        <f>RSI!I159</f>
        <v>44.883518830392319</v>
      </c>
      <c r="D159" s="2">
        <f>MACD!E159</f>
        <v>7.4055536088772911E-3</v>
      </c>
      <c r="E159" s="2">
        <f>MACD!F159</f>
        <v>2.8899037425291147E-5</v>
      </c>
      <c r="F159" s="2">
        <f>'Moving Avg'!D159</f>
        <v>4.7968000000000002</v>
      </c>
      <c r="G159" s="2">
        <f>'Moving Avg'!F159</f>
        <v>4.7938449999999992</v>
      </c>
      <c r="H159" s="2">
        <f>'Moving Avg'!G159</f>
        <v>4.7935859999999995</v>
      </c>
      <c r="I159" s="2">
        <f>'Moving Avg'!H159</f>
        <v>0</v>
      </c>
      <c r="J159" s="6" t="str">
        <f>OBV!F159</f>
        <v>BULLISH</v>
      </c>
      <c r="K159" s="6" t="str">
        <f>OBV!G159</f>
        <v>WEAK</v>
      </c>
      <c r="L159" s="6" t="str">
        <f>OBV!H159</f>
        <v>BULLISH DIVERGENCE</v>
      </c>
      <c r="M159" s="8">
        <f t="shared" si="20"/>
        <v>25</v>
      </c>
      <c r="N159" s="8">
        <f t="shared" si="21"/>
        <v>0</v>
      </c>
      <c r="O159" s="8">
        <f t="shared" si="22"/>
        <v>50</v>
      </c>
      <c r="P159" s="8">
        <f t="shared" si="23"/>
        <v>50</v>
      </c>
      <c r="Q159" s="9">
        <f t="shared" si="24"/>
        <v>23.75</v>
      </c>
      <c r="R159" s="9">
        <f t="shared" si="25"/>
        <v>35</v>
      </c>
      <c r="S159" s="9">
        <f t="shared" si="26"/>
        <v>38.75</v>
      </c>
      <c r="T159" s="9">
        <f t="shared" si="27"/>
        <v>31.25</v>
      </c>
      <c r="U159" s="8">
        <f t="shared" si="28"/>
        <v>32.5</v>
      </c>
      <c r="V159" s="8">
        <f t="shared" si="29"/>
        <v>32.1875</v>
      </c>
    </row>
    <row r="160" spans="1:22" ht="13.5" x14ac:dyDescent="0.25">
      <c r="A160" s="3">
        <f>RSI!A160</f>
        <v>42236</v>
      </c>
      <c r="B160" s="2">
        <f>RSI!B160</f>
        <v>4.8201999999999998</v>
      </c>
      <c r="C160" s="2">
        <f>RSI!I160</f>
        <v>52.776159888609506</v>
      </c>
      <c r="D160" s="2">
        <f>MACD!E160</f>
        <v>8.3568855900457706E-3</v>
      </c>
      <c r="E160" s="2">
        <f>MACD!F160</f>
        <v>1.6944963479493872E-3</v>
      </c>
      <c r="F160" s="2">
        <f>'Moving Avg'!D160</f>
        <v>4.8014799999999997</v>
      </c>
      <c r="G160" s="2">
        <f>'Moving Avg'!F160</f>
        <v>4.8002950000000002</v>
      </c>
      <c r="H160" s="2">
        <f>'Moving Avg'!G160</f>
        <v>4.7986459999999997</v>
      </c>
      <c r="I160" s="2">
        <f>'Moving Avg'!H160</f>
        <v>0</v>
      </c>
      <c r="J160" s="6" t="str">
        <f>OBV!F160</f>
        <v>BULLISH</v>
      </c>
      <c r="K160" s="6" t="str">
        <f>OBV!G160</f>
        <v>WEAK</v>
      </c>
      <c r="L160" s="6" t="str">
        <f>OBV!H160</f>
        <v>CONFIRMED BULLISH</v>
      </c>
      <c r="M160" s="8">
        <f t="shared" si="20"/>
        <v>25</v>
      </c>
      <c r="N160" s="8">
        <f t="shared" si="21"/>
        <v>0</v>
      </c>
      <c r="O160" s="8">
        <f t="shared" si="22"/>
        <v>50</v>
      </c>
      <c r="P160" s="8">
        <f t="shared" si="23"/>
        <v>67</v>
      </c>
      <c r="Q160" s="9">
        <f t="shared" si="24"/>
        <v>26.299999999999997</v>
      </c>
      <c r="R160" s="9">
        <f t="shared" si="25"/>
        <v>39.25</v>
      </c>
      <c r="S160" s="9">
        <f t="shared" si="26"/>
        <v>46.400000000000006</v>
      </c>
      <c r="T160" s="9">
        <f t="shared" si="27"/>
        <v>35.5</v>
      </c>
      <c r="U160" s="8">
        <f t="shared" si="28"/>
        <v>37.31666666666667</v>
      </c>
      <c r="V160" s="8">
        <f t="shared" si="29"/>
        <v>36.862499999999997</v>
      </c>
    </row>
    <row r="161" spans="1:22" ht="13.5" x14ac:dyDescent="0.25">
      <c r="A161" s="3">
        <f>RSI!A161</f>
        <v>42237</v>
      </c>
      <c r="B161" s="2">
        <f>RSI!B161</f>
        <v>4.7499000000000002</v>
      </c>
      <c r="C161" s="2">
        <f>RSI!I161</f>
        <v>45.724736886886014</v>
      </c>
      <c r="D161" s="2">
        <f>MACD!E161</f>
        <v>1.4214403403324916E-2</v>
      </c>
      <c r="E161" s="2">
        <f>MACD!F161</f>
        <v>4.1984777590244934E-3</v>
      </c>
      <c r="F161" s="2">
        <f>'Moving Avg'!D161</f>
        <v>4.7956200000000004</v>
      </c>
      <c r="G161" s="2">
        <f>'Moving Avg'!F161</f>
        <v>4.8032299999999992</v>
      </c>
      <c r="H161" s="2">
        <f>'Moving Avg'!G161</f>
        <v>4.8034099999999986</v>
      </c>
      <c r="I161" s="2">
        <f>'Moving Avg'!H161</f>
        <v>0</v>
      </c>
      <c r="J161" s="6" t="str">
        <f>OBV!F161</f>
        <v>BULLISH</v>
      </c>
      <c r="K161" s="6" t="str">
        <f>OBV!G161</f>
        <v>WEAK</v>
      </c>
      <c r="L161" s="6" t="str">
        <f>OBV!H161</f>
        <v>BULLISH DIVERGENCE</v>
      </c>
      <c r="M161" s="8">
        <f t="shared" si="20"/>
        <v>25</v>
      </c>
      <c r="N161" s="8">
        <f t="shared" si="21"/>
        <v>0</v>
      </c>
      <c r="O161" s="8">
        <f t="shared" si="22"/>
        <v>50</v>
      </c>
      <c r="P161" s="8">
        <f t="shared" si="23"/>
        <v>50</v>
      </c>
      <c r="Q161" s="9">
        <f t="shared" si="24"/>
        <v>23.75</v>
      </c>
      <c r="R161" s="9">
        <f t="shared" si="25"/>
        <v>35</v>
      </c>
      <c r="S161" s="9">
        <f t="shared" si="26"/>
        <v>38.75</v>
      </c>
      <c r="T161" s="9">
        <f t="shared" si="27"/>
        <v>31.25</v>
      </c>
      <c r="U161" s="8">
        <f t="shared" si="28"/>
        <v>32.5</v>
      </c>
      <c r="V161" s="8">
        <f t="shared" si="29"/>
        <v>32.1875</v>
      </c>
    </row>
    <row r="162" spans="1:22" ht="13.5" x14ac:dyDescent="0.25">
      <c r="A162" s="3">
        <f>RSI!A162</f>
        <v>42240</v>
      </c>
      <c r="B162" s="2">
        <f>RSI!B162</f>
        <v>4.7499000000000002</v>
      </c>
      <c r="C162" s="2">
        <f>RSI!I162</f>
        <v>45.724736886886014</v>
      </c>
      <c r="D162" s="2">
        <f>MACD!E162</f>
        <v>1.9442778859275478E-2</v>
      </c>
      <c r="E162" s="2">
        <f>MACD!F162</f>
        <v>7.2473379790746906E-3</v>
      </c>
      <c r="F162" s="2">
        <f>'Moving Avg'!D162</f>
        <v>4.7792000000000003</v>
      </c>
      <c r="G162" s="2">
        <f>'Moving Avg'!F162</f>
        <v>4.8029399999999987</v>
      </c>
      <c r="H162" s="2">
        <f>'Moving Avg'!G162</f>
        <v>4.8076179999999988</v>
      </c>
      <c r="I162" s="2">
        <f>'Moving Avg'!H162</f>
        <v>0</v>
      </c>
      <c r="J162" s="6" t="str">
        <f>OBV!F162</f>
        <v>BULLISH</v>
      </c>
      <c r="K162" s="6" t="str">
        <f>OBV!G162</f>
        <v>NEUTRAL</v>
      </c>
      <c r="L162" s="6" t="str">
        <f>OBV!H162</f>
        <v>BULLISH DIVERGENCE</v>
      </c>
      <c r="M162" s="8">
        <f t="shared" si="20"/>
        <v>25</v>
      </c>
      <c r="N162" s="8">
        <f t="shared" si="21"/>
        <v>0</v>
      </c>
      <c r="O162" s="8">
        <f t="shared" si="22"/>
        <v>50</v>
      </c>
      <c r="P162" s="8">
        <f t="shared" si="23"/>
        <v>66.5</v>
      </c>
      <c r="Q162" s="9">
        <f t="shared" si="24"/>
        <v>26.225000000000001</v>
      </c>
      <c r="R162" s="9">
        <f t="shared" si="25"/>
        <v>39.125</v>
      </c>
      <c r="S162" s="9">
        <f t="shared" si="26"/>
        <v>46.174999999999997</v>
      </c>
      <c r="T162" s="9">
        <f t="shared" si="27"/>
        <v>35.375</v>
      </c>
      <c r="U162" s="8">
        <f t="shared" si="28"/>
        <v>37.174999999999997</v>
      </c>
      <c r="V162" s="8">
        <f t="shared" si="29"/>
        <v>36.724999999999994</v>
      </c>
    </row>
    <row r="163" spans="1:22" ht="13.5" x14ac:dyDescent="0.25">
      <c r="A163" s="3">
        <f>RSI!A163</f>
        <v>42241</v>
      </c>
      <c r="B163" s="2">
        <f>RSI!B163</f>
        <v>4.7732999999999999</v>
      </c>
      <c r="C163" s="2">
        <f>RSI!I163</f>
        <v>48.386865977038198</v>
      </c>
      <c r="D163" s="2">
        <f>MACD!E163</f>
        <v>2.1493012861979466E-2</v>
      </c>
      <c r="E163" s="2">
        <f>MACD!F163</f>
        <v>1.0096472955655647E-2</v>
      </c>
      <c r="F163" s="2">
        <f>'Moving Avg'!D163</f>
        <v>4.7686399999999995</v>
      </c>
      <c r="G163" s="2">
        <f>'Moving Avg'!F163</f>
        <v>4.8041099999999997</v>
      </c>
      <c r="H163" s="2">
        <f>'Moving Avg'!G163</f>
        <v>4.811297999999999</v>
      </c>
      <c r="I163" s="2">
        <f>'Moving Avg'!H163</f>
        <v>0</v>
      </c>
      <c r="J163" s="6" t="str">
        <f>OBV!F163</f>
        <v>BULLISH</v>
      </c>
      <c r="K163" s="6" t="str">
        <f>OBV!G163</f>
        <v>WEAK</v>
      </c>
      <c r="L163" s="6" t="str">
        <f>OBV!H163</f>
        <v>BULLISH DIVERGENCE</v>
      </c>
      <c r="M163" s="8">
        <f t="shared" si="20"/>
        <v>25</v>
      </c>
      <c r="N163" s="8">
        <f t="shared" si="21"/>
        <v>0</v>
      </c>
      <c r="O163" s="8">
        <f t="shared" si="22"/>
        <v>50</v>
      </c>
      <c r="P163" s="8">
        <f t="shared" si="23"/>
        <v>50</v>
      </c>
      <c r="Q163" s="9">
        <f t="shared" si="24"/>
        <v>23.75</v>
      </c>
      <c r="R163" s="9">
        <f t="shared" si="25"/>
        <v>35</v>
      </c>
      <c r="S163" s="9">
        <f t="shared" si="26"/>
        <v>38.75</v>
      </c>
      <c r="T163" s="9">
        <f t="shared" si="27"/>
        <v>31.25</v>
      </c>
      <c r="U163" s="8">
        <f t="shared" si="28"/>
        <v>32.5</v>
      </c>
      <c r="V163" s="8">
        <f t="shared" si="29"/>
        <v>32.1875</v>
      </c>
    </row>
    <row r="164" spans="1:22" ht="13.5" x14ac:dyDescent="0.25">
      <c r="A164" s="3">
        <f>RSI!A164</f>
        <v>42242</v>
      </c>
      <c r="B164" s="2">
        <f>RSI!B164</f>
        <v>4.8964999999999996</v>
      </c>
      <c r="C164" s="2">
        <f>RSI!I164</f>
        <v>59.617411669713114</v>
      </c>
      <c r="D164" s="2">
        <f>MACD!E164</f>
        <v>8.7814524611129485E-3</v>
      </c>
      <c r="E164" s="2">
        <f>MACD!F164</f>
        <v>9.833468856747107E-3</v>
      </c>
      <c r="F164" s="2">
        <f>'Moving Avg'!D164</f>
        <v>4.7979599999999998</v>
      </c>
      <c r="G164" s="2">
        <f>'Moving Avg'!F164</f>
        <v>4.8070450000000005</v>
      </c>
      <c r="H164" s="2">
        <f>'Moving Avg'!G164</f>
        <v>4.8183279999999993</v>
      </c>
      <c r="I164" s="2">
        <f>'Moving Avg'!H164</f>
        <v>0</v>
      </c>
      <c r="J164" s="6" t="str">
        <f>OBV!F164</f>
        <v>BULLISH</v>
      </c>
      <c r="K164" s="6" t="str">
        <f>OBV!G164</f>
        <v>WEAK</v>
      </c>
      <c r="L164" s="6" t="str">
        <f>OBV!H164</f>
        <v>CONFIRMED BULLISH</v>
      </c>
      <c r="M164" s="8">
        <f t="shared" si="20"/>
        <v>25</v>
      </c>
      <c r="N164" s="8">
        <f t="shared" si="21"/>
        <v>45</v>
      </c>
      <c r="O164" s="8">
        <f t="shared" si="22"/>
        <v>50</v>
      </c>
      <c r="P164" s="8">
        <f t="shared" si="23"/>
        <v>67</v>
      </c>
      <c r="Q164" s="9">
        <f t="shared" si="24"/>
        <v>42.05</v>
      </c>
      <c r="R164" s="9">
        <f t="shared" si="25"/>
        <v>48.25</v>
      </c>
      <c r="S164" s="9">
        <f t="shared" si="26"/>
        <v>53.150000000000006</v>
      </c>
      <c r="T164" s="9">
        <f t="shared" si="27"/>
        <v>46.75</v>
      </c>
      <c r="U164" s="8">
        <f t="shared" si="28"/>
        <v>47.816666666666663</v>
      </c>
      <c r="V164" s="8">
        <f t="shared" si="29"/>
        <v>47.55</v>
      </c>
    </row>
    <row r="165" spans="1:22" ht="13.5" x14ac:dyDescent="0.25">
      <c r="A165" s="3">
        <f>RSI!A165</f>
        <v>42243</v>
      </c>
      <c r="B165" s="2">
        <f>RSI!B165</f>
        <v>4.8964999999999996</v>
      </c>
      <c r="C165" s="2">
        <f>RSI!I165</f>
        <v>59.617411669713114</v>
      </c>
      <c r="D165" s="2">
        <f>MACD!E165</f>
        <v>9.3119355463855413E-5</v>
      </c>
      <c r="E165" s="2">
        <f>MACD!F165</f>
        <v>7.8853989564904581E-3</v>
      </c>
      <c r="F165" s="2">
        <f>'Moving Avg'!D165</f>
        <v>4.8132199999999994</v>
      </c>
      <c r="G165" s="2">
        <f>'Moving Avg'!F165</f>
        <v>4.8105650000000004</v>
      </c>
      <c r="H165" s="2">
        <f>'Moving Avg'!G165</f>
        <v>4.8242499999999993</v>
      </c>
      <c r="I165" s="2">
        <f>'Moving Avg'!H165</f>
        <v>0</v>
      </c>
      <c r="J165" s="6" t="str">
        <f>OBV!F165</f>
        <v>BULLISH</v>
      </c>
      <c r="K165" s="6" t="str">
        <f>OBV!G165</f>
        <v>WEAK</v>
      </c>
      <c r="L165" s="6" t="str">
        <f>OBV!H165</f>
        <v>CONFIRMED BULLISH</v>
      </c>
      <c r="M165" s="8">
        <f t="shared" si="20"/>
        <v>25</v>
      </c>
      <c r="N165" s="8">
        <f t="shared" si="21"/>
        <v>45</v>
      </c>
      <c r="O165" s="8">
        <f t="shared" si="22"/>
        <v>50</v>
      </c>
      <c r="P165" s="8">
        <f t="shared" si="23"/>
        <v>67</v>
      </c>
      <c r="Q165" s="9">
        <f t="shared" si="24"/>
        <v>42.05</v>
      </c>
      <c r="R165" s="9">
        <f t="shared" si="25"/>
        <v>48.25</v>
      </c>
      <c r="S165" s="9">
        <f t="shared" si="26"/>
        <v>53.150000000000006</v>
      </c>
      <c r="T165" s="9">
        <f t="shared" si="27"/>
        <v>46.75</v>
      </c>
      <c r="U165" s="8">
        <f t="shared" si="28"/>
        <v>47.816666666666663</v>
      </c>
      <c r="V165" s="8">
        <f t="shared" si="29"/>
        <v>47.55</v>
      </c>
    </row>
    <row r="166" spans="1:22" ht="13.5" x14ac:dyDescent="0.25">
      <c r="A166" s="3">
        <f>RSI!A166</f>
        <v>42244</v>
      </c>
      <c r="B166" s="2">
        <f>RSI!B166</f>
        <v>4.8906000000000001</v>
      </c>
      <c r="C166" s="2">
        <f>RSI!I166</f>
        <v>58.905530718528205</v>
      </c>
      <c r="D166" s="2">
        <f>MACD!E166</f>
        <v>-1.0121878027656628E-2</v>
      </c>
      <c r="E166" s="2">
        <f>MACD!F166</f>
        <v>4.2839435596610407E-3</v>
      </c>
      <c r="F166" s="2">
        <f>'Moving Avg'!D166</f>
        <v>4.8413599999999999</v>
      </c>
      <c r="G166" s="2">
        <f>'Moving Avg'!F166</f>
        <v>4.8134950000000005</v>
      </c>
      <c r="H166" s="2">
        <f>'Moving Avg'!G166</f>
        <v>4.825952</v>
      </c>
      <c r="I166" s="2">
        <f>'Moving Avg'!H166</f>
        <v>0</v>
      </c>
      <c r="J166" s="6" t="str">
        <f>OBV!F166</f>
        <v>BULLISH</v>
      </c>
      <c r="K166" s="6" t="str">
        <f>OBV!G166</f>
        <v>WEAK</v>
      </c>
      <c r="L166" s="6" t="str">
        <f>OBV!H166</f>
        <v>CONFIRMED BULLISH</v>
      </c>
      <c r="M166" s="8">
        <f t="shared" si="20"/>
        <v>25</v>
      </c>
      <c r="N166" s="8">
        <f t="shared" si="21"/>
        <v>45</v>
      </c>
      <c r="O166" s="8">
        <f t="shared" si="22"/>
        <v>50</v>
      </c>
      <c r="P166" s="8">
        <f t="shared" si="23"/>
        <v>67</v>
      </c>
      <c r="Q166" s="9">
        <f t="shared" si="24"/>
        <v>42.05</v>
      </c>
      <c r="R166" s="9">
        <f t="shared" si="25"/>
        <v>48.25</v>
      </c>
      <c r="S166" s="9">
        <f t="shared" si="26"/>
        <v>53.150000000000006</v>
      </c>
      <c r="T166" s="9">
        <f t="shared" si="27"/>
        <v>46.75</v>
      </c>
      <c r="U166" s="8">
        <f t="shared" si="28"/>
        <v>47.816666666666663</v>
      </c>
      <c r="V166" s="8">
        <f t="shared" si="29"/>
        <v>47.55</v>
      </c>
    </row>
    <row r="167" spans="1:22" ht="13.5" x14ac:dyDescent="0.25">
      <c r="A167" s="3">
        <f>RSI!A167</f>
        <v>42247</v>
      </c>
      <c r="B167" s="2">
        <f>RSI!B167</f>
        <v>4.8846999999999996</v>
      </c>
      <c r="C167" s="2">
        <f>RSI!I167</f>
        <v>58.157661133839774</v>
      </c>
      <c r="D167" s="2">
        <f>MACD!E167</f>
        <v>-1.0719133777649326E-2</v>
      </c>
      <c r="E167" s="2">
        <f>MACD!F167</f>
        <v>1.2833280921989675E-3</v>
      </c>
      <c r="F167" s="2">
        <f>'Moving Avg'!D167</f>
        <v>4.8683199999999989</v>
      </c>
      <c r="G167" s="2">
        <f>'Moving Avg'!F167</f>
        <v>4.8164250000000006</v>
      </c>
      <c r="H167" s="2">
        <f>'Moving Avg'!G167</f>
        <v>4.824986</v>
      </c>
      <c r="I167" s="2">
        <f>'Moving Avg'!H167</f>
        <v>0</v>
      </c>
      <c r="J167" s="6" t="str">
        <f>OBV!F167</f>
        <v>BULLISH</v>
      </c>
      <c r="K167" s="6" t="str">
        <f>OBV!G167</f>
        <v>WEAK</v>
      </c>
      <c r="L167" s="6" t="str">
        <f>OBV!H167</f>
        <v>CONFIRMED BULLISH</v>
      </c>
      <c r="M167" s="8">
        <f t="shared" si="20"/>
        <v>25</v>
      </c>
      <c r="N167" s="8">
        <f t="shared" si="21"/>
        <v>45</v>
      </c>
      <c r="O167" s="8">
        <f t="shared" si="22"/>
        <v>50</v>
      </c>
      <c r="P167" s="8">
        <f t="shared" si="23"/>
        <v>67</v>
      </c>
      <c r="Q167" s="9">
        <f t="shared" si="24"/>
        <v>42.05</v>
      </c>
      <c r="R167" s="9">
        <f t="shared" si="25"/>
        <v>48.25</v>
      </c>
      <c r="S167" s="9">
        <f t="shared" si="26"/>
        <v>53.150000000000006</v>
      </c>
      <c r="T167" s="9">
        <f t="shared" si="27"/>
        <v>46.75</v>
      </c>
      <c r="U167" s="8">
        <f t="shared" si="28"/>
        <v>47.816666666666663</v>
      </c>
      <c r="V167" s="8">
        <f t="shared" si="29"/>
        <v>47.55</v>
      </c>
    </row>
    <row r="168" spans="1:22" ht="13.5" x14ac:dyDescent="0.25">
      <c r="A168" s="3">
        <f>RSI!A168</f>
        <v>42248</v>
      </c>
      <c r="B168" s="2">
        <f>RSI!B168</f>
        <v>4.8846999999999996</v>
      </c>
      <c r="C168" s="2">
        <f>RSI!I168</f>
        <v>58.157661133839774</v>
      </c>
      <c r="D168" s="2">
        <f>MACD!E168</f>
        <v>-1.2573175931887448E-2</v>
      </c>
      <c r="E168" s="2">
        <f>MACD!F168</f>
        <v>-1.4879727126183157E-3</v>
      </c>
      <c r="F168" s="2">
        <f>'Moving Avg'!D168</f>
        <v>4.8905999999999992</v>
      </c>
      <c r="G168" s="2">
        <f>'Moving Avg'!F168</f>
        <v>4.8202350000000003</v>
      </c>
      <c r="H168" s="2">
        <f>'Moving Avg'!G168</f>
        <v>4.8251280000000003</v>
      </c>
      <c r="I168" s="2">
        <f>'Moving Avg'!H168</f>
        <v>0</v>
      </c>
      <c r="J168" s="6" t="str">
        <f>OBV!F168</f>
        <v>BULLISH</v>
      </c>
      <c r="K168" s="6" t="str">
        <f>OBV!G168</f>
        <v>NEUTRAL</v>
      </c>
      <c r="L168" s="6" t="str">
        <f>OBV!H168</f>
        <v>CONFIRMED BULLISH</v>
      </c>
      <c r="M168" s="8">
        <f t="shared" si="20"/>
        <v>25</v>
      </c>
      <c r="N168" s="8">
        <f t="shared" si="21"/>
        <v>45</v>
      </c>
      <c r="O168" s="8">
        <f t="shared" si="22"/>
        <v>50</v>
      </c>
      <c r="P168" s="8">
        <f t="shared" si="23"/>
        <v>83.5</v>
      </c>
      <c r="Q168" s="9">
        <f t="shared" si="24"/>
        <v>44.524999999999999</v>
      </c>
      <c r="R168" s="9">
        <f t="shared" si="25"/>
        <v>52.375</v>
      </c>
      <c r="S168" s="9">
        <f t="shared" si="26"/>
        <v>60.575000000000003</v>
      </c>
      <c r="T168" s="9">
        <f t="shared" si="27"/>
        <v>50.875</v>
      </c>
      <c r="U168" s="8">
        <f t="shared" si="28"/>
        <v>52.491666666666674</v>
      </c>
      <c r="V168" s="8">
        <f t="shared" si="29"/>
        <v>52.087500000000006</v>
      </c>
    </row>
    <row r="169" spans="1:22" ht="13.5" x14ac:dyDescent="0.25">
      <c r="A169" s="3">
        <f>RSI!A169</f>
        <v>42249</v>
      </c>
      <c r="B169" s="2">
        <f>RSI!B169</f>
        <v>4.8554000000000004</v>
      </c>
      <c r="C169" s="2">
        <f>RSI!I169</f>
        <v>54.194769922699457</v>
      </c>
      <c r="D169" s="2">
        <f>MACD!E169</f>
        <v>-2.4103001825584336E-2</v>
      </c>
      <c r="E169" s="2">
        <f>MACD!F169</f>
        <v>-6.0109785352115202E-3</v>
      </c>
      <c r="F169" s="2">
        <f>'Moving Avg'!D169</f>
        <v>4.8823799999999995</v>
      </c>
      <c r="G169" s="2">
        <f>'Moving Avg'!F169</f>
        <v>4.8219950000000003</v>
      </c>
      <c r="H169" s="2">
        <f>'Moving Avg'!G169</f>
        <v>4.8235760000000001</v>
      </c>
      <c r="I169" s="2">
        <f>'Moving Avg'!H169</f>
        <v>0</v>
      </c>
      <c r="J169" s="6" t="str">
        <f>OBV!F169</f>
        <v>BEARISH</v>
      </c>
      <c r="K169" s="6" t="str">
        <f>OBV!G169</f>
        <v>NEUTRAL</v>
      </c>
      <c r="L169" s="6" t="str">
        <f>OBV!H169</f>
        <v>CONFIRMED BEARISH</v>
      </c>
      <c r="M169" s="8">
        <f t="shared" si="20"/>
        <v>25</v>
      </c>
      <c r="N169" s="8">
        <f t="shared" si="21"/>
        <v>45</v>
      </c>
      <c r="O169" s="8">
        <f t="shared" si="22"/>
        <v>50</v>
      </c>
      <c r="P169" s="8">
        <f t="shared" si="23"/>
        <v>16.5</v>
      </c>
      <c r="Q169" s="9">
        <f t="shared" si="24"/>
        <v>34.475000000000001</v>
      </c>
      <c r="R169" s="9">
        <f t="shared" si="25"/>
        <v>35.625</v>
      </c>
      <c r="S169" s="9">
        <f t="shared" si="26"/>
        <v>30.425000000000001</v>
      </c>
      <c r="T169" s="9">
        <f t="shared" si="27"/>
        <v>34.125</v>
      </c>
      <c r="U169" s="8">
        <f t="shared" si="28"/>
        <v>33.508333333333333</v>
      </c>
      <c r="V169" s="8">
        <f t="shared" si="29"/>
        <v>33.662499999999994</v>
      </c>
    </row>
    <row r="170" spans="1:22" ht="13.5" x14ac:dyDescent="0.25">
      <c r="A170" s="3">
        <f>RSI!A170</f>
        <v>42250</v>
      </c>
      <c r="B170" s="2">
        <f>RSI!B170</f>
        <v>4.7792000000000003</v>
      </c>
      <c r="C170" s="2">
        <f>RSI!I170</f>
        <v>45.50956724154566</v>
      </c>
      <c r="D170" s="2">
        <f>MACD!E170</f>
        <v>-1.7604113259956478E-2</v>
      </c>
      <c r="E170" s="2">
        <f>MACD!F170</f>
        <v>-8.3296054801605124E-3</v>
      </c>
      <c r="F170" s="2">
        <f>'Moving Avg'!D170</f>
        <v>4.8589199999999995</v>
      </c>
      <c r="G170" s="2">
        <f>'Moving Avg'!F170</f>
        <v>4.8199449999999988</v>
      </c>
      <c r="H170" s="2">
        <f>'Moving Avg'!G170</f>
        <v>4.8214980000000001</v>
      </c>
      <c r="I170" s="2">
        <f>'Moving Avg'!H170</f>
        <v>0</v>
      </c>
      <c r="J170" s="6" t="str">
        <f>OBV!F170</f>
        <v>BEARISH</v>
      </c>
      <c r="K170" s="6" t="str">
        <f>OBV!G170</f>
        <v>STRONG</v>
      </c>
      <c r="L170" s="6" t="str">
        <f>OBV!H170</f>
        <v>CONFIRMED BEARISH</v>
      </c>
      <c r="M170" s="8">
        <f t="shared" si="20"/>
        <v>25</v>
      </c>
      <c r="N170" s="8">
        <f t="shared" si="21"/>
        <v>45</v>
      </c>
      <c r="O170" s="8">
        <f t="shared" si="22"/>
        <v>50</v>
      </c>
      <c r="P170" s="8">
        <f t="shared" si="23"/>
        <v>33</v>
      </c>
      <c r="Q170" s="9">
        <f t="shared" si="24"/>
        <v>36.950000000000003</v>
      </c>
      <c r="R170" s="9">
        <f t="shared" si="25"/>
        <v>39.75</v>
      </c>
      <c r="S170" s="9">
        <f t="shared" si="26"/>
        <v>37.85</v>
      </c>
      <c r="T170" s="9">
        <f t="shared" si="27"/>
        <v>38.25</v>
      </c>
      <c r="U170" s="8">
        <f t="shared" si="28"/>
        <v>38.183333333333337</v>
      </c>
      <c r="V170" s="8">
        <f t="shared" si="29"/>
        <v>38.200000000000003</v>
      </c>
    </row>
    <row r="171" spans="1:22" ht="13.5" x14ac:dyDescent="0.25">
      <c r="A171" s="3">
        <f>RSI!A171</f>
        <v>42251</v>
      </c>
      <c r="B171" s="2">
        <f>RSI!B171</f>
        <v>4.7792000000000003</v>
      </c>
      <c r="C171" s="2">
        <f>RSI!I171</f>
        <v>45.50956724154566</v>
      </c>
      <c r="D171" s="2">
        <f>MACD!E171</f>
        <v>-2.2659922922099618E-2</v>
      </c>
      <c r="E171" s="2">
        <f>MACD!F171</f>
        <v>-1.1195668968548334E-2</v>
      </c>
      <c r="F171" s="2">
        <f>'Moving Avg'!D171</f>
        <v>4.8366400000000001</v>
      </c>
      <c r="G171" s="2">
        <f>'Moving Avg'!F171</f>
        <v>4.817895</v>
      </c>
      <c r="H171" s="2">
        <f>'Moving Avg'!G171</f>
        <v>4.8158720000000006</v>
      </c>
      <c r="I171" s="2">
        <f>'Moving Avg'!H171</f>
        <v>0</v>
      </c>
      <c r="J171" s="6" t="str">
        <f>OBV!F171</f>
        <v>BEARISH</v>
      </c>
      <c r="K171" s="6" t="str">
        <f>OBV!G171</f>
        <v>STRONG</v>
      </c>
      <c r="L171" s="6" t="str">
        <f>OBV!H171</f>
        <v>CONFIRMED BEARISH</v>
      </c>
      <c r="M171" s="8">
        <f t="shared" si="20"/>
        <v>25</v>
      </c>
      <c r="N171" s="8">
        <f t="shared" si="21"/>
        <v>45</v>
      </c>
      <c r="O171" s="8">
        <f t="shared" si="22"/>
        <v>50</v>
      </c>
      <c r="P171" s="8">
        <f t="shared" si="23"/>
        <v>33</v>
      </c>
      <c r="Q171" s="9">
        <f t="shared" si="24"/>
        <v>36.950000000000003</v>
      </c>
      <c r="R171" s="9">
        <f t="shared" si="25"/>
        <v>39.75</v>
      </c>
      <c r="S171" s="9">
        <f t="shared" si="26"/>
        <v>37.85</v>
      </c>
      <c r="T171" s="9">
        <f t="shared" si="27"/>
        <v>38.25</v>
      </c>
      <c r="U171" s="8">
        <f t="shared" si="28"/>
        <v>38.183333333333337</v>
      </c>
      <c r="V171" s="8">
        <f t="shared" si="29"/>
        <v>38.200000000000003</v>
      </c>
    </row>
    <row r="172" spans="1:22" ht="13.5" x14ac:dyDescent="0.25">
      <c r="A172" s="3">
        <f>RSI!A172</f>
        <v>42254</v>
      </c>
      <c r="B172" s="2">
        <f>RSI!B172</f>
        <v>4.7499000000000002</v>
      </c>
      <c r="C172" s="2">
        <f>RSI!I172</f>
        <v>42.47407892031795</v>
      </c>
      <c r="D172" s="2">
        <f>MACD!E172</f>
        <v>-2.4526327381931168E-2</v>
      </c>
      <c r="E172" s="2">
        <f>MACD!F172</f>
        <v>-1.3861800651224901E-2</v>
      </c>
      <c r="F172" s="2">
        <f>'Moving Avg'!D172</f>
        <v>4.8096800000000002</v>
      </c>
      <c r="G172" s="2">
        <f>'Moving Avg'!F172</f>
        <v>4.8143799999999999</v>
      </c>
      <c r="H172" s="2">
        <f>'Moving Avg'!G172</f>
        <v>4.8112120000000003</v>
      </c>
      <c r="I172" s="2">
        <f>'Moving Avg'!H172</f>
        <v>0</v>
      </c>
      <c r="J172" s="6" t="str">
        <f>OBV!F172</f>
        <v>BEARISH</v>
      </c>
      <c r="K172" s="6" t="str">
        <f>OBV!G172</f>
        <v>STRONG</v>
      </c>
      <c r="L172" s="6" t="str">
        <f>OBV!H172</f>
        <v>CONFIRMED BEARISH</v>
      </c>
      <c r="M172" s="8">
        <f t="shared" si="20"/>
        <v>25</v>
      </c>
      <c r="N172" s="8">
        <f t="shared" si="21"/>
        <v>45</v>
      </c>
      <c r="O172" s="8">
        <f t="shared" si="22"/>
        <v>50</v>
      </c>
      <c r="P172" s="8">
        <f t="shared" si="23"/>
        <v>33</v>
      </c>
      <c r="Q172" s="9">
        <f t="shared" si="24"/>
        <v>36.950000000000003</v>
      </c>
      <c r="R172" s="9">
        <f t="shared" si="25"/>
        <v>39.75</v>
      </c>
      <c r="S172" s="9">
        <f t="shared" si="26"/>
        <v>37.85</v>
      </c>
      <c r="T172" s="9">
        <f t="shared" si="27"/>
        <v>38.25</v>
      </c>
      <c r="U172" s="8">
        <f t="shared" si="28"/>
        <v>38.183333333333337</v>
      </c>
      <c r="V172" s="8">
        <f t="shared" si="29"/>
        <v>38.200000000000003</v>
      </c>
    </row>
    <row r="173" spans="1:22" ht="13.5" x14ac:dyDescent="0.25">
      <c r="A173" s="3">
        <f>RSI!A173</f>
        <v>42255</v>
      </c>
      <c r="B173" s="2">
        <f>RSI!B173</f>
        <v>4.7499000000000002</v>
      </c>
      <c r="C173" s="2">
        <f>RSI!I173</f>
        <v>42.47407892031795</v>
      </c>
      <c r="D173" s="2">
        <f>MACD!E173</f>
        <v>-2.2109107772034342E-2</v>
      </c>
      <c r="E173" s="2">
        <f>MACD!F173</f>
        <v>-1.551126207538679E-2</v>
      </c>
      <c r="F173" s="2">
        <f>'Moving Avg'!D173</f>
        <v>4.7827200000000003</v>
      </c>
      <c r="G173" s="2">
        <f>'Moving Avg'!F173</f>
        <v>4.8111549999999994</v>
      </c>
      <c r="H173" s="2">
        <f>'Moving Avg'!G173</f>
        <v>4.8082799999999999</v>
      </c>
      <c r="I173" s="2">
        <f>'Moving Avg'!H173</f>
        <v>0</v>
      </c>
      <c r="J173" s="6" t="str">
        <f>OBV!F173</f>
        <v>BEARISH</v>
      </c>
      <c r="K173" s="6" t="str">
        <f>OBV!G173</f>
        <v>STRONG</v>
      </c>
      <c r="L173" s="6" t="str">
        <f>OBV!H173</f>
        <v>CONFIRMED BEARISH</v>
      </c>
      <c r="M173" s="8">
        <f t="shared" si="20"/>
        <v>25</v>
      </c>
      <c r="N173" s="8">
        <f t="shared" si="21"/>
        <v>45</v>
      </c>
      <c r="O173" s="8">
        <f t="shared" si="22"/>
        <v>50</v>
      </c>
      <c r="P173" s="8">
        <f t="shared" si="23"/>
        <v>33</v>
      </c>
      <c r="Q173" s="9">
        <f t="shared" si="24"/>
        <v>36.950000000000003</v>
      </c>
      <c r="R173" s="9">
        <f t="shared" si="25"/>
        <v>39.75</v>
      </c>
      <c r="S173" s="9">
        <f t="shared" si="26"/>
        <v>37.85</v>
      </c>
      <c r="T173" s="9">
        <f t="shared" si="27"/>
        <v>38.25</v>
      </c>
      <c r="U173" s="8">
        <f t="shared" si="28"/>
        <v>38.183333333333337</v>
      </c>
      <c r="V173" s="8">
        <f t="shared" si="29"/>
        <v>38.200000000000003</v>
      </c>
    </row>
    <row r="174" spans="1:22" ht="13.5" x14ac:dyDescent="0.25">
      <c r="A174" s="3">
        <f>RSI!A174</f>
        <v>42256</v>
      </c>
      <c r="B174" s="2">
        <f>RSI!B174</f>
        <v>4.7499000000000002</v>
      </c>
      <c r="C174" s="2">
        <f>RSI!I174</f>
        <v>42.47407892031795</v>
      </c>
      <c r="D174" s="2">
        <f>MACD!E174</f>
        <v>-7.4280627969880442E-4</v>
      </c>
      <c r="E174" s="2">
        <f>MACD!F174</f>
        <v>-1.2557570916249193E-2</v>
      </c>
      <c r="F174" s="2">
        <f>'Moving Avg'!D174</f>
        <v>4.7616199999999997</v>
      </c>
      <c r="G174" s="2">
        <f>'Moving Avg'!F174</f>
        <v>4.8096899999999998</v>
      </c>
      <c r="H174" s="2">
        <f>'Moving Avg'!G174</f>
        <v>4.8059340000000006</v>
      </c>
      <c r="I174" s="2">
        <f>'Moving Avg'!H174</f>
        <v>0</v>
      </c>
      <c r="J174" s="6" t="str">
        <f>OBV!F174</f>
        <v>BEARISH</v>
      </c>
      <c r="K174" s="6" t="str">
        <f>OBV!G174</f>
        <v>STRONG</v>
      </c>
      <c r="L174" s="6" t="str">
        <f>OBV!H174</f>
        <v>CONFIRMED BEARISH</v>
      </c>
      <c r="M174" s="8">
        <f t="shared" si="20"/>
        <v>25</v>
      </c>
      <c r="N174" s="8">
        <f t="shared" si="21"/>
        <v>0</v>
      </c>
      <c r="O174" s="8">
        <f t="shared" si="22"/>
        <v>50</v>
      </c>
      <c r="P174" s="8">
        <f t="shared" si="23"/>
        <v>33</v>
      </c>
      <c r="Q174" s="9">
        <f t="shared" si="24"/>
        <v>21.2</v>
      </c>
      <c r="R174" s="9">
        <f t="shared" si="25"/>
        <v>30.75</v>
      </c>
      <c r="S174" s="9">
        <f t="shared" si="26"/>
        <v>31.1</v>
      </c>
      <c r="T174" s="9">
        <f t="shared" si="27"/>
        <v>27</v>
      </c>
      <c r="U174" s="8">
        <f t="shared" si="28"/>
        <v>27.683333333333337</v>
      </c>
      <c r="V174" s="8">
        <f t="shared" si="29"/>
        <v>27.512500000000003</v>
      </c>
    </row>
    <row r="175" spans="1:22" ht="13.5" x14ac:dyDescent="0.25">
      <c r="A175" s="3">
        <f>RSI!A175</f>
        <v>42257</v>
      </c>
      <c r="B175" s="2">
        <f>RSI!B175</f>
        <v>4.7499000000000002</v>
      </c>
      <c r="C175" s="2">
        <f>RSI!I175</f>
        <v>42.47407892031795</v>
      </c>
      <c r="D175" s="2">
        <f>MACD!E175</f>
        <v>1.7676293821471845E-2</v>
      </c>
      <c r="E175" s="2">
        <f>MACD!F175</f>
        <v>-6.5107979687049865E-3</v>
      </c>
      <c r="F175" s="2">
        <f>'Moving Avg'!D175</f>
        <v>4.7557600000000004</v>
      </c>
      <c r="G175" s="2">
        <f>'Moving Avg'!F175</f>
        <v>4.8073449999999998</v>
      </c>
      <c r="H175" s="2">
        <f>'Moving Avg'!G175</f>
        <v>4.8030020000000002</v>
      </c>
      <c r="I175" s="2">
        <f>'Moving Avg'!H175</f>
        <v>0</v>
      </c>
      <c r="J175" s="6" t="str">
        <f>OBV!F175</f>
        <v>BEARISH</v>
      </c>
      <c r="K175" s="6" t="str">
        <f>OBV!G175</f>
        <v>STRONG</v>
      </c>
      <c r="L175" s="6" t="str">
        <f>OBV!H175</f>
        <v>CONFIRMED BEARISH</v>
      </c>
      <c r="M175" s="8">
        <f t="shared" si="20"/>
        <v>25</v>
      </c>
      <c r="N175" s="8">
        <f t="shared" si="21"/>
        <v>0</v>
      </c>
      <c r="O175" s="8">
        <f t="shared" si="22"/>
        <v>50</v>
      </c>
      <c r="P175" s="8">
        <f t="shared" si="23"/>
        <v>33</v>
      </c>
      <c r="Q175" s="9">
        <f t="shared" si="24"/>
        <v>21.2</v>
      </c>
      <c r="R175" s="9">
        <f t="shared" si="25"/>
        <v>30.75</v>
      </c>
      <c r="S175" s="9">
        <f t="shared" si="26"/>
        <v>31.1</v>
      </c>
      <c r="T175" s="9">
        <f t="shared" si="27"/>
        <v>27</v>
      </c>
      <c r="U175" s="8">
        <f t="shared" si="28"/>
        <v>27.683333333333337</v>
      </c>
      <c r="V175" s="8">
        <f t="shared" si="29"/>
        <v>27.512500000000003</v>
      </c>
    </row>
    <row r="176" spans="1:22" ht="13.5" x14ac:dyDescent="0.25">
      <c r="A176" s="3">
        <f>RSI!A176</f>
        <v>42258</v>
      </c>
      <c r="B176" s="2">
        <f>RSI!B176</f>
        <v>4.7908999999999997</v>
      </c>
      <c r="C176" s="2">
        <f>RSI!I176</f>
        <v>48.890363562460095</v>
      </c>
      <c r="D176" s="2">
        <f>MACD!E176</f>
        <v>2.9631699384252919E-2</v>
      </c>
      <c r="E176" s="2">
        <f>MACD!F176</f>
        <v>7.1770150188659506E-4</v>
      </c>
      <c r="F176" s="2">
        <f>'Moving Avg'!D176</f>
        <v>4.7581000000000007</v>
      </c>
      <c r="G176" s="2">
        <f>'Moving Avg'!F176</f>
        <v>4.8079299999999998</v>
      </c>
      <c r="H176" s="2">
        <f>'Moving Avg'!G176</f>
        <v>4.8010079999999995</v>
      </c>
      <c r="I176" s="2">
        <f>'Moving Avg'!H176</f>
        <v>0</v>
      </c>
      <c r="J176" s="6" t="str">
        <f>OBV!F176</f>
        <v>BEARISH</v>
      </c>
      <c r="K176" s="6" t="str">
        <f>OBV!G176</f>
        <v>STRONG</v>
      </c>
      <c r="L176" s="6" t="str">
        <f>OBV!H176</f>
        <v>BEARISH DIVERGENCE</v>
      </c>
      <c r="M176" s="8">
        <f t="shared" si="20"/>
        <v>25</v>
      </c>
      <c r="N176" s="8">
        <f t="shared" si="21"/>
        <v>0</v>
      </c>
      <c r="O176" s="8">
        <f t="shared" si="22"/>
        <v>50</v>
      </c>
      <c r="P176" s="8">
        <f t="shared" si="23"/>
        <v>33</v>
      </c>
      <c r="Q176" s="9">
        <f t="shared" si="24"/>
        <v>21.2</v>
      </c>
      <c r="R176" s="9">
        <f t="shared" si="25"/>
        <v>30.75</v>
      </c>
      <c r="S176" s="9">
        <f t="shared" si="26"/>
        <v>31.1</v>
      </c>
      <c r="T176" s="9">
        <f t="shared" si="27"/>
        <v>27</v>
      </c>
      <c r="U176" s="8">
        <f t="shared" si="28"/>
        <v>27.683333333333337</v>
      </c>
      <c r="V176" s="8">
        <f t="shared" si="29"/>
        <v>27.512500000000003</v>
      </c>
    </row>
    <row r="177" spans="1:22" ht="13.5" x14ac:dyDescent="0.25">
      <c r="A177" s="3">
        <f>RSI!A177</f>
        <v>42261</v>
      </c>
      <c r="B177" s="2">
        <f>RSI!B177</f>
        <v>4.7968000000000002</v>
      </c>
      <c r="C177" s="2">
        <f>RSI!I177</f>
        <v>49.758789868958786</v>
      </c>
      <c r="D177" s="2">
        <f>MACD!E177</f>
        <v>3.8452239931911159E-2</v>
      </c>
      <c r="E177" s="2">
        <f>MACD!F177</f>
        <v>8.2646091878915088E-3</v>
      </c>
      <c r="F177" s="2">
        <f>'Moving Avg'!D177</f>
        <v>4.7674800000000008</v>
      </c>
      <c r="G177" s="2">
        <f>'Moving Avg'!F177</f>
        <v>4.8061699999999998</v>
      </c>
      <c r="H177" s="2">
        <f>'Moving Avg'!G177</f>
        <v>4.801946</v>
      </c>
      <c r="I177" s="2">
        <f>'Moving Avg'!H177</f>
        <v>0</v>
      </c>
      <c r="J177" s="6" t="str">
        <f>OBV!F177</f>
        <v>BULLISH</v>
      </c>
      <c r="K177" s="6" t="str">
        <f>OBV!G177</f>
        <v>NEUTRAL</v>
      </c>
      <c r="L177" s="6" t="str">
        <f>OBV!H177</f>
        <v>CONFIRMED BULLISH</v>
      </c>
      <c r="M177" s="8">
        <f t="shared" si="20"/>
        <v>25</v>
      </c>
      <c r="N177" s="8">
        <f t="shared" si="21"/>
        <v>0</v>
      </c>
      <c r="O177" s="8">
        <f t="shared" si="22"/>
        <v>50</v>
      </c>
      <c r="P177" s="8">
        <f t="shared" si="23"/>
        <v>83.5</v>
      </c>
      <c r="Q177" s="9">
        <f t="shared" si="24"/>
        <v>28.774999999999999</v>
      </c>
      <c r="R177" s="9">
        <f t="shared" si="25"/>
        <v>43.375</v>
      </c>
      <c r="S177" s="9">
        <f t="shared" si="26"/>
        <v>53.825000000000003</v>
      </c>
      <c r="T177" s="9">
        <f t="shared" si="27"/>
        <v>39.625</v>
      </c>
      <c r="U177" s="8">
        <f t="shared" si="28"/>
        <v>41.991666666666667</v>
      </c>
      <c r="V177" s="8">
        <f t="shared" si="29"/>
        <v>41.400000000000006</v>
      </c>
    </row>
    <row r="178" spans="1:22" ht="13.5" x14ac:dyDescent="0.25">
      <c r="A178" s="3">
        <f>RSI!A178</f>
        <v>42262</v>
      </c>
      <c r="B178" s="2">
        <f>RSI!B178</f>
        <v>4.7792000000000003</v>
      </c>
      <c r="C178" s="2">
        <f>RSI!I178</f>
        <v>47.183277591590389</v>
      </c>
      <c r="D178" s="2">
        <f>MACD!E178</f>
        <v>4.7230130789113645E-2</v>
      </c>
      <c r="E178" s="2">
        <f>MACD!F178</f>
        <v>1.6057713508135937E-2</v>
      </c>
      <c r="F178" s="2">
        <f>'Moving Avg'!D178</f>
        <v>4.7733400000000001</v>
      </c>
      <c r="G178" s="2">
        <f>'Moving Avg'!F178</f>
        <v>4.8038250000000007</v>
      </c>
      <c r="H178" s="2">
        <f>'Moving Avg'!G178</f>
        <v>4.8013599999999999</v>
      </c>
      <c r="I178" s="2">
        <f>'Moving Avg'!H178</f>
        <v>0</v>
      </c>
      <c r="J178" s="6" t="str">
        <f>OBV!F178</f>
        <v>BEARISH</v>
      </c>
      <c r="K178" s="6" t="str">
        <f>OBV!G178</f>
        <v>NEUTRAL</v>
      </c>
      <c r="L178" s="6" t="str">
        <f>OBV!H178</f>
        <v>BEARISH DIVERGENCE</v>
      </c>
      <c r="M178" s="8">
        <f t="shared" si="20"/>
        <v>25</v>
      </c>
      <c r="N178" s="8">
        <f t="shared" si="21"/>
        <v>0</v>
      </c>
      <c r="O178" s="8">
        <f t="shared" si="22"/>
        <v>50</v>
      </c>
      <c r="P178" s="8">
        <f t="shared" si="23"/>
        <v>16.5</v>
      </c>
      <c r="Q178" s="9">
        <f t="shared" si="24"/>
        <v>18.725000000000001</v>
      </c>
      <c r="R178" s="9">
        <f t="shared" si="25"/>
        <v>26.625</v>
      </c>
      <c r="S178" s="9">
        <f t="shared" si="26"/>
        <v>23.675000000000001</v>
      </c>
      <c r="T178" s="9">
        <f t="shared" si="27"/>
        <v>22.875</v>
      </c>
      <c r="U178" s="8">
        <f t="shared" si="28"/>
        <v>23.008333333333336</v>
      </c>
      <c r="V178" s="8">
        <f t="shared" si="29"/>
        <v>22.975000000000001</v>
      </c>
    </row>
    <row r="179" spans="1:22" ht="13.5" x14ac:dyDescent="0.25">
      <c r="A179" s="3">
        <f>RSI!A179</f>
        <v>42263</v>
      </c>
      <c r="B179" s="2">
        <f>RSI!B179</f>
        <v>4.7557</v>
      </c>
      <c r="C179" s="2">
        <f>RSI!I179</f>
        <v>43.914806374932702</v>
      </c>
      <c r="D179" s="2">
        <f>MACD!E179</f>
        <v>5.2004488232345381E-2</v>
      </c>
      <c r="E179" s="2">
        <f>MACD!F179</f>
        <v>2.3247068452977828E-2</v>
      </c>
      <c r="F179" s="2">
        <f>'Moving Avg'!D179</f>
        <v>4.7745000000000006</v>
      </c>
      <c r="G179" s="2">
        <f>'Moving Avg'!F179</f>
        <v>4.8041150000000004</v>
      </c>
      <c r="H179" s="2">
        <f>'Moving Avg'!G179</f>
        <v>4.8003039999999997</v>
      </c>
      <c r="I179" s="2">
        <f>'Moving Avg'!H179</f>
        <v>0</v>
      </c>
      <c r="J179" s="6" t="str">
        <f>OBV!F179</f>
        <v>BEARISH</v>
      </c>
      <c r="K179" s="6" t="str">
        <f>OBV!G179</f>
        <v>NEUTRAL</v>
      </c>
      <c r="L179" s="6" t="str">
        <f>OBV!H179</f>
        <v>BEARISH DIVERGENCE</v>
      </c>
      <c r="M179" s="8">
        <f t="shared" si="20"/>
        <v>25</v>
      </c>
      <c r="N179" s="8">
        <f t="shared" si="21"/>
        <v>0</v>
      </c>
      <c r="O179" s="8">
        <f t="shared" si="22"/>
        <v>50</v>
      </c>
      <c r="P179" s="8">
        <f t="shared" si="23"/>
        <v>16.5</v>
      </c>
      <c r="Q179" s="9">
        <f t="shared" si="24"/>
        <v>18.725000000000001</v>
      </c>
      <c r="R179" s="9">
        <f t="shared" si="25"/>
        <v>26.625</v>
      </c>
      <c r="S179" s="9">
        <f t="shared" si="26"/>
        <v>23.675000000000001</v>
      </c>
      <c r="T179" s="9">
        <f t="shared" si="27"/>
        <v>22.875</v>
      </c>
      <c r="U179" s="8">
        <f t="shared" si="28"/>
        <v>23.008333333333336</v>
      </c>
      <c r="V179" s="8">
        <f t="shared" si="29"/>
        <v>22.975000000000001</v>
      </c>
    </row>
    <row r="180" spans="1:22" ht="13.5" x14ac:dyDescent="0.25">
      <c r="A180" s="3">
        <f>RSI!A180</f>
        <v>42264</v>
      </c>
      <c r="B180" s="2">
        <f>RSI!B180</f>
        <v>4.7615999999999996</v>
      </c>
      <c r="C180" s="2">
        <f>RSI!I180</f>
        <v>44.945939520091542</v>
      </c>
      <c r="D180" s="2">
        <f>MACD!E180</f>
        <v>4.412850630630416E-2</v>
      </c>
      <c r="E180" s="2">
        <f>MACD!F180</f>
        <v>2.7423356023643097E-2</v>
      </c>
      <c r="F180" s="2">
        <f>'Moving Avg'!D180</f>
        <v>4.77684</v>
      </c>
      <c r="G180" s="2">
        <f>'Moving Avg'!F180</f>
        <v>4.8011850000000003</v>
      </c>
      <c r="H180" s="2">
        <f>'Moving Avg'!G180</f>
        <v>4.8005379999999995</v>
      </c>
      <c r="I180" s="2">
        <f>'Moving Avg'!H180</f>
        <v>0</v>
      </c>
      <c r="J180" s="6" t="str">
        <f>OBV!F180</f>
        <v>BEARISH</v>
      </c>
      <c r="K180" s="6" t="str">
        <f>OBV!G180</f>
        <v>NEUTRAL</v>
      </c>
      <c r="L180" s="6" t="str">
        <f>OBV!H180</f>
        <v>BEARISH DIVERGENCE</v>
      </c>
      <c r="M180" s="8">
        <f t="shared" si="20"/>
        <v>25</v>
      </c>
      <c r="N180" s="8">
        <f t="shared" si="21"/>
        <v>0</v>
      </c>
      <c r="O180" s="8">
        <f t="shared" si="22"/>
        <v>50</v>
      </c>
      <c r="P180" s="8">
        <f t="shared" si="23"/>
        <v>16.5</v>
      </c>
      <c r="Q180" s="9">
        <f t="shared" si="24"/>
        <v>18.725000000000001</v>
      </c>
      <c r="R180" s="9">
        <f t="shared" si="25"/>
        <v>26.625</v>
      </c>
      <c r="S180" s="9">
        <f t="shared" si="26"/>
        <v>23.675000000000001</v>
      </c>
      <c r="T180" s="9">
        <f t="shared" si="27"/>
        <v>22.875</v>
      </c>
      <c r="U180" s="8">
        <f t="shared" si="28"/>
        <v>23.008333333333336</v>
      </c>
      <c r="V180" s="8">
        <f t="shared" si="29"/>
        <v>22.975000000000001</v>
      </c>
    </row>
    <row r="181" spans="1:22" ht="13.5" x14ac:dyDescent="0.25">
      <c r="A181" s="3">
        <f>RSI!A181</f>
        <v>42265</v>
      </c>
      <c r="B181" s="2">
        <f>RSI!B181</f>
        <v>4.7499000000000002</v>
      </c>
      <c r="C181" s="2">
        <f>RSI!I181</f>
        <v>43.247891393900403</v>
      </c>
      <c r="D181" s="2">
        <f>MACD!E181</f>
        <v>3.8522212702639003E-2</v>
      </c>
      <c r="E181" s="2">
        <f>MACD!F181</f>
        <v>2.964312735944228E-2</v>
      </c>
      <c r="F181" s="2">
        <f>'Moving Avg'!D181</f>
        <v>4.7686399999999995</v>
      </c>
      <c r="G181" s="2">
        <f>'Moving Avg'!F181</f>
        <v>4.8011850000000003</v>
      </c>
      <c r="H181" s="2">
        <f>'Moving Avg'!G181</f>
        <v>4.7981919999999993</v>
      </c>
      <c r="I181" s="2">
        <f>'Moving Avg'!H181</f>
        <v>0</v>
      </c>
      <c r="J181" s="6" t="str">
        <f>OBV!F181</f>
        <v>BEARISH</v>
      </c>
      <c r="K181" s="6" t="str">
        <f>OBV!G181</f>
        <v>STRONG</v>
      </c>
      <c r="L181" s="6" t="str">
        <f>OBV!H181</f>
        <v>CONFIRMED BEARISH</v>
      </c>
      <c r="M181" s="8">
        <f t="shared" si="20"/>
        <v>25</v>
      </c>
      <c r="N181" s="8">
        <f t="shared" si="21"/>
        <v>0</v>
      </c>
      <c r="O181" s="8">
        <f t="shared" si="22"/>
        <v>50</v>
      </c>
      <c r="P181" s="8">
        <f t="shared" si="23"/>
        <v>33</v>
      </c>
      <c r="Q181" s="9">
        <f t="shared" si="24"/>
        <v>21.2</v>
      </c>
      <c r="R181" s="9">
        <f t="shared" si="25"/>
        <v>30.75</v>
      </c>
      <c r="S181" s="9">
        <f t="shared" si="26"/>
        <v>31.1</v>
      </c>
      <c r="T181" s="9">
        <f t="shared" si="27"/>
        <v>27</v>
      </c>
      <c r="U181" s="8">
        <f t="shared" si="28"/>
        <v>27.683333333333337</v>
      </c>
      <c r="V181" s="8">
        <f t="shared" si="29"/>
        <v>27.512500000000003</v>
      </c>
    </row>
    <row r="182" spans="1:22" ht="13.5" x14ac:dyDescent="0.25">
      <c r="A182" s="3">
        <f>RSI!A182</f>
        <v>42268</v>
      </c>
      <c r="B182" s="2">
        <f>RSI!B182</f>
        <v>4.7499000000000002</v>
      </c>
      <c r="C182" s="2">
        <f>RSI!I182</f>
        <v>43.247891393900403</v>
      </c>
      <c r="D182" s="2">
        <f>MACD!E182</f>
        <v>2.9517028680364099E-2</v>
      </c>
      <c r="E182" s="2">
        <f>MACD!F182</f>
        <v>2.9617907623626646E-2</v>
      </c>
      <c r="F182" s="2">
        <f>'Moving Avg'!D182</f>
        <v>4.7592599999999994</v>
      </c>
      <c r="G182" s="2">
        <f>'Moving Avg'!F182</f>
        <v>4.8011849999999994</v>
      </c>
      <c r="H182" s="2">
        <f>'Moving Avg'!G182</f>
        <v>4.7961979999999995</v>
      </c>
      <c r="I182" s="2">
        <f>'Moving Avg'!H182</f>
        <v>0</v>
      </c>
      <c r="J182" s="6" t="str">
        <f>OBV!F182</f>
        <v>BEARISH</v>
      </c>
      <c r="K182" s="6" t="str">
        <f>OBV!G182</f>
        <v>STRONG</v>
      </c>
      <c r="L182" s="6" t="str">
        <f>OBV!H182</f>
        <v>CONFIRMED BEARISH</v>
      </c>
      <c r="M182" s="8">
        <f t="shared" si="20"/>
        <v>25</v>
      </c>
      <c r="N182" s="8">
        <f t="shared" si="21"/>
        <v>45</v>
      </c>
      <c r="O182" s="8">
        <f t="shared" si="22"/>
        <v>50</v>
      </c>
      <c r="P182" s="8">
        <f t="shared" si="23"/>
        <v>33</v>
      </c>
      <c r="Q182" s="9">
        <f t="shared" si="24"/>
        <v>36.950000000000003</v>
      </c>
      <c r="R182" s="9">
        <f t="shared" si="25"/>
        <v>39.75</v>
      </c>
      <c r="S182" s="9">
        <f t="shared" si="26"/>
        <v>37.85</v>
      </c>
      <c r="T182" s="9">
        <f t="shared" si="27"/>
        <v>38.25</v>
      </c>
      <c r="U182" s="8">
        <f t="shared" si="28"/>
        <v>38.183333333333337</v>
      </c>
      <c r="V182" s="8">
        <f t="shared" si="29"/>
        <v>38.200000000000003</v>
      </c>
    </row>
    <row r="183" spans="1:22" ht="13.5" x14ac:dyDescent="0.25">
      <c r="A183" s="3">
        <f>RSI!A183</f>
        <v>42269</v>
      </c>
      <c r="B183" s="2">
        <f>RSI!B183</f>
        <v>4.7499000000000002</v>
      </c>
      <c r="C183" s="2">
        <f>RSI!I183</f>
        <v>43.247891393900403</v>
      </c>
      <c r="D183" s="2">
        <f>MACD!E183</f>
        <v>2.2125308677949818E-2</v>
      </c>
      <c r="E183" s="2">
        <f>MACD!F183</f>
        <v>2.8119387834491284E-2</v>
      </c>
      <c r="F183" s="2">
        <f>'Moving Avg'!D183</f>
        <v>4.7534000000000001</v>
      </c>
      <c r="G183" s="2">
        <f>'Moving Avg'!F183</f>
        <v>4.8000149999999993</v>
      </c>
      <c r="H183" s="2">
        <f>'Moving Avg'!G183</f>
        <v>4.7933839999999996</v>
      </c>
      <c r="I183" s="2">
        <f>'Moving Avg'!H183</f>
        <v>0</v>
      </c>
      <c r="J183" s="6" t="str">
        <f>OBV!F183</f>
        <v>BEARISH</v>
      </c>
      <c r="K183" s="6" t="str">
        <f>OBV!G183</f>
        <v>STRONG</v>
      </c>
      <c r="L183" s="6" t="str">
        <f>OBV!H183</f>
        <v>CONFIRMED BEARISH</v>
      </c>
      <c r="M183" s="8">
        <f t="shared" si="20"/>
        <v>25</v>
      </c>
      <c r="N183" s="8">
        <f t="shared" si="21"/>
        <v>45</v>
      </c>
      <c r="O183" s="8">
        <f t="shared" si="22"/>
        <v>50</v>
      </c>
      <c r="P183" s="8">
        <f t="shared" si="23"/>
        <v>33</v>
      </c>
      <c r="Q183" s="9">
        <f t="shared" si="24"/>
        <v>36.950000000000003</v>
      </c>
      <c r="R183" s="9">
        <f t="shared" si="25"/>
        <v>39.75</v>
      </c>
      <c r="S183" s="9">
        <f t="shared" si="26"/>
        <v>37.85</v>
      </c>
      <c r="T183" s="9">
        <f t="shared" si="27"/>
        <v>38.25</v>
      </c>
      <c r="U183" s="8">
        <f t="shared" si="28"/>
        <v>38.183333333333337</v>
      </c>
      <c r="V183" s="8">
        <f t="shared" si="29"/>
        <v>38.200000000000003</v>
      </c>
    </row>
    <row r="184" spans="1:22" ht="13.5" x14ac:dyDescent="0.25">
      <c r="A184" s="3">
        <f>RSI!A184</f>
        <v>42270</v>
      </c>
      <c r="B184" s="2">
        <f>RSI!B184</f>
        <v>4.7557</v>
      </c>
      <c r="C184" s="2">
        <f>RSI!I184</f>
        <v>44.545058611059787</v>
      </c>
      <c r="D184" s="2">
        <f>MACD!E184</f>
        <v>1.5652305158361024E-2</v>
      </c>
      <c r="E184" s="2">
        <f>MACD!F184</f>
        <v>2.5625971299265232E-2</v>
      </c>
      <c r="F184" s="2">
        <f>'Moving Avg'!D184</f>
        <v>4.7534000000000001</v>
      </c>
      <c r="G184" s="2">
        <f>'Moving Avg'!F184</f>
        <v>4.7929749999999993</v>
      </c>
      <c r="H184" s="2">
        <f>'Moving Avg'!G184</f>
        <v>4.7911539999999997</v>
      </c>
      <c r="I184" s="2">
        <f>'Moving Avg'!H184</f>
        <v>0</v>
      </c>
      <c r="J184" s="6" t="str">
        <f>OBV!F184</f>
        <v>BULLISH</v>
      </c>
      <c r="K184" s="6" t="str">
        <f>OBV!G184</f>
        <v>WEAK</v>
      </c>
      <c r="L184" s="6" t="str">
        <f>OBV!H184</f>
        <v>NEUTRAL</v>
      </c>
      <c r="M184" s="8">
        <f t="shared" si="20"/>
        <v>25</v>
      </c>
      <c r="N184" s="8">
        <f t="shared" si="21"/>
        <v>45</v>
      </c>
      <c r="O184" s="8">
        <f t="shared" si="22"/>
        <v>50</v>
      </c>
      <c r="P184" s="8">
        <f t="shared" si="23"/>
        <v>33</v>
      </c>
      <c r="Q184" s="9">
        <f t="shared" si="24"/>
        <v>36.950000000000003</v>
      </c>
      <c r="R184" s="9">
        <f t="shared" si="25"/>
        <v>39.75</v>
      </c>
      <c r="S184" s="9">
        <f t="shared" si="26"/>
        <v>37.85</v>
      </c>
      <c r="T184" s="9">
        <f t="shared" si="27"/>
        <v>38.25</v>
      </c>
      <c r="U184" s="8">
        <f t="shared" si="28"/>
        <v>38.183333333333337</v>
      </c>
      <c r="V184" s="8">
        <f t="shared" si="29"/>
        <v>38.200000000000003</v>
      </c>
    </row>
    <row r="185" spans="1:22" ht="13.5" x14ac:dyDescent="0.25">
      <c r="A185" s="3">
        <f>RSI!A185</f>
        <v>42275</v>
      </c>
      <c r="B185" s="2">
        <f>RSI!B185</f>
        <v>4.7968000000000002</v>
      </c>
      <c r="C185" s="2">
        <f>RSI!I185</f>
        <v>52.781258555740791</v>
      </c>
      <c r="D185" s="2">
        <f>MACD!E185</f>
        <v>7.2919484959106384E-3</v>
      </c>
      <c r="E185" s="2">
        <f>MACD!F185</f>
        <v>2.1959166738594313E-2</v>
      </c>
      <c r="F185" s="2">
        <f>'Moving Avg'!D185</f>
        <v>4.7604400000000009</v>
      </c>
      <c r="G185" s="2">
        <f>'Moving Avg'!F185</f>
        <v>4.7879899999999997</v>
      </c>
      <c r="H185" s="2">
        <f>'Moving Avg'!G185</f>
        <v>4.7913879999999995</v>
      </c>
      <c r="I185" s="2">
        <f>'Moving Avg'!H185</f>
        <v>0</v>
      </c>
      <c r="J185" s="6" t="str">
        <f>OBV!F185</f>
        <v>BULLISH</v>
      </c>
      <c r="K185" s="6" t="str">
        <f>OBV!G185</f>
        <v>WEAK</v>
      </c>
      <c r="L185" s="6" t="str">
        <f>OBV!H185</f>
        <v>CONFIRMED BULLISH</v>
      </c>
      <c r="M185" s="8">
        <f t="shared" si="20"/>
        <v>25</v>
      </c>
      <c r="N185" s="8">
        <f t="shared" si="21"/>
        <v>45</v>
      </c>
      <c r="O185" s="8">
        <f t="shared" si="22"/>
        <v>50</v>
      </c>
      <c r="P185" s="8">
        <f t="shared" si="23"/>
        <v>67</v>
      </c>
      <c r="Q185" s="9">
        <f t="shared" si="24"/>
        <v>42.05</v>
      </c>
      <c r="R185" s="9">
        <f t="shared" si="25"/>
        <v>48.25</v>
      </c>
      <c r="S185" s="9">
        <f t="shared" si="26"/>
        <v>53.150000000000006</v>
      </c>
      <c r="T185" s="9">
        <f t="shared" si="27"/>
        <v>46.75</v>
      </c>
      <c r="U185" s="8">
        <f t="shared" si="28"/>
        <v>47.816666666666663</v>
      </c>
      <c r="V185" s="8">
        <f t="shared" si="29"/>
        <v>47.55</v>
      </c>
    </row>
    <row r="186" spans="1:22" ht="13.5" x14ac:dyDescent="0.25">
      <c r="A186" s="3">
        <f>RSI!A186</f>
        <v>42276</v>
      </c>
      <c r="B186" s="2">
        <f>RSI!B186</f>
        <v>4.7499000000000002</v>
      </c>
      <c r="C186" s="2">
        <f>RSI!I186</f>
        <v>44.634687763463766</v>
      </c>
      <c r="D186" s="2">
        <f>MACD!E186</f>
        <v>9.9060058287943065E-3</v>
      </c>
      <c r="E186" s="2">
        <f>MACD!F186</f>
        <v>1.9548534556634311E-2</v>
      </c>
      <c r="F186" s="2">
        <f>'Moving Avg'!D186</f>
        <v>4.7604400000000009</v>
      </c>
      <c r="G186" s="2">
        <f>'Moving Avg'!F186</f>
        <v>4.7809549999999996</v>
      </c>
      <c r="H186" s="2">
        <f>'Moving Avg'!G186</f>
        <v>4.790449999999999</v>
      </c>
      <c r="I186" s="2">
        <f>'Moving Avg'!H186</f>
        <v>0</v>
      </c>
      <c r="J186" s="6" t="str">
        <f>OBV!F186</f>
        <v>BULLISH</v>
      </c>
      <c r="K186" s="6" t="str">
        <f>OBV!G186</f>
        <v>WEAK</v>
      </c>
      <c r="L186" s="6" t="str">
        <f>OBV!H186</f>
        <v>NEUTRAL</v>
      </c>
      <c r="M186" s="8">
        <f t="shared" si="20"/>
        <v>25</v>
      </c>
      <c r="N186" s="8">
        <f t="shared" si="21"/>
        <v>45</v>
      </c>
      <c r="O186" s="8">
        <f t="shared" si="22"/>
        <v>50</v>
      </c>
      <c r="P186" s="8">
        <f t="shared" si="23"/>
        <v>33</v>
      </c>
      <c r="Q186" s="9">
        <f t="shared" si="24"/>
        <v>36.950000000000003</v>
      </c>
      <c r="R186" s="9">
        <f t="shared" si="25"/>
        <v>39.75</v>
      </c>
      <c r="S186" s="9">
        <f t="shared" si="26"/>
        <v>37.85</v>
      </c>
      <c r="T186" s="9">
        <f t="shared" si="27"/>
        <v>38.25</v>
      </c>
      <c r="U186" s="8">
        <f t="shared" si="28"/>
        <v>38.183333333333337</v>
      </c>
      <c r="V186" s="8">
        <f t="shared" si="29"/>
        <v>38.200000000000003</v>
      </c>
    </row>
    <row r="187" spans="1:22" ht="13.5" x14ac:dyDescent="0.25">
      <c r="A187" s="3">
        <f>RSI!A187</f>
        <v>42277</v>
      </c>
      <c r="B187" s="2">
        <f>RSI!B187</f>
        <v>4.8085000000000004</v>
      </c>
      <c r="C187" s="2">
        <f>RSI!I187</f>
        <v>54.155822956794417</v>
      </c>
      <c r="D187" s="2">
        <f>MACD!E187</f>
        <v>8.8753555246006144E-3</v>
      </c>
      <c r="E187" s="2">
        <f>MACD!F187</f>
        <v>1.7413898750227575E-2</v>
      </c>
      <c r="F187" s="2">
        <f>'Moving Avg'!D187</f>
        <v>4.7721600000000013</v>
      </c>
      <c r="G187" s="2">
        <f>'Moving Avg'!F187</f>
        <v>4.777145</v>
      </c>
      <c r="H187" s="2">
        <f>'Moving Avg'!G187</f>
        <v>4.7927959999999992</v>
      </c>
      <c r="I187" s="2">
        <f>'Moving Avg'!H187</f>
        <v>0</v>
      </c>
      <c r="J187" s="6" t="str">
        <f>OBV!F187</f>
        <v>BULLISH</v>
      </c>
      <c r="K187" s="6" t="str">
        <f>OBV!G187</f>
        <v>WEAK</v>
      </c>
      <c r="L187" s="6" t="str">
        <f>OBV!H187</f>
        <v>CONFIRMED BULLISH</v>
      </c>
      <c r="M187" s="8">
        <f t="shared" si="20"/>
        <v>25</v>
      </c>
      <c r="N187" s="8">
        <f t="shared" si="21"/>
        <v>45</v>
      </c>
      <c r="O187" s="8">
        <f t="shared" si="22"/>
        <v>50</v>
      </c>
      <c r="P187" s="8">
        <f t="shared" si="23"/>
        <v>67</v>
      </c>
      <c r="Q187" s="9">
        <f t="shared" si="24"/>
        <v>42.05</v>
      </c>
      <c r="R187" s="9">
        <f t="shared" si="25"/>
        <v>48.25</v>
      </c>
      <c r="S187" s="9">
        <f t="shared" si="26"/>
        <v>53.150000000000006</v>
      </c>
      <c r="T187" s="9">
        <f t="shared" si="27"/>
        <v>46.75</v>
      </c>
      <c r="U187" s="8">
        <f t="shared" si="28"/>
        <v>47.816666666666663</v>
      </c>
      <c r="V187" s="8">
        <f t="shared" si="29"/>
        <v>47.55</v>
      </c>
    </row>
    <row r="188" spans="1:22" ht="13.5" x14ac:dyDescent="0.25">
      <c r="A188" s="3">
        <f>RSI!A188</f>
        <v>42278</v>
      </c>
      <c r="B188" s="2">
        <f>RSI!B188</f>
        <v>4.8261000000000003</v>
      </c>
      <c r="C188" s="2">
        <f>RSI!I188</f>
        <v>56.571429766276211</v>
      </c>
      <c r="D188" s="2">
        <f>MACD!E188</f>
        <v>3.8219929726013291E-3</v>
      </c>
      <c r="E188" s="2">
        <f>MACD!F188</f>
        <v>1.4695517594702327E-2</v>
      </c>
      <c r="F188" s="2">
        <f>'Moving Avg'!D188</f>
        <v>4.7873999999999999</v>
      </c>
      <c r="G188" s="2">
        <f>'Moving Avg'!F188</f>
        <v>4.7742149999999999</v>
      </c>
      <c r="H188" s="2">
        <f>'Moving Avg'!G188</f>
        <v>4.7937339999999997</v>
      </c>
      <c r="I188" s="2">
        <f>'Moving Avg'!H188</f>
        <v>0</v>
      </c>
      <c r="J188" s="6" t="str">
        <f>OBV!F188</f>
        <v>BULLISH</v>
      </c>
      <c r="K188" s="6" t="str">
        <f>OBV!G188</f>
        <v>WEAK</v>
      </c>
      <c r="L188" s="6" t="str">
        <f>OBV!H188</f>
        <v>CONFIRMED BULLISH</v>
      </c>
      <c r="M188" s="8">
        <f t="shared" si="20"/>
        <v>25</v>
      </c>
      <c r="N188" s="8">
        <f t="shared" si="21"/>
        <v>45</v>
      </c>
      <c r="O188" s="8">
        <f t="shared" si="22"/>
        <v>50</v>
      </c>
      <c r="P188" s="8">
        <f t="shared" si="23"/>
        <v>67</v>
      </c>
      <c r="Q188" s="9">
        <f t="shared" si="24"/>
        <v>42.05</v>
      </c>
      <c r="R188" s="9">
        <f t="shared" si="25"/>
        <v>48.25</v>
      </c>
      <c r="S188" s="9">
        <f t="shared" si="26"/>
        <v>53.150000000000006</v>
      </c>
      <c r="T188" s="9">
        <f t="shared" si="27"/>
        <v>46.75</v>
      </c>
      <c r="U188" s="8">
        <f t="shared" si="28"/>
        <v>47.816666666666663</v>
      </c>
      <c r="V188" s="8">
        <f t="shared" si="29"/>
        <v>47.55</v>
      </c>
    </row>
    <row r="189" spans="1:22" ht="13.5" x14ac:dyDescent="0.25">
      <c r="A189" s="3">
        <f>RSI!A189</f>
        <v>42279</v>
      </c>
      <c r="B189" s="2">
        <f>RSI!B189</f>
        <v>4.7499000000000002</v>
      </c>
      <c r="C189" s="2">
        <f>RSI!I189</f>
        <v>45.414110442131573</v>
      </c>
      <c r="D189" s="2">
        <f>MACD!E189</f>
        <v>1.3138372071024307E-3</v>
      </c>
      <c r="E189" s="2">
        <f>MACD!F189</f>
        <v>1.2019181517182348E-2</v>
      </c>
      <c r="F189" s="2">
        <f>'Moving Avg'!D189</f>
        <v>4.7862400000000003</v>
      </c>
      <c r="G189" s="2">
        <f>'Moving Avg'!F189</f>
        <v>4.7689399999999988</v>
      </c>
      <c r="H189" s="2">
        <f>'Moving Avg'!G189</f>
        <v>4.7931479999999986</v>
      </c>
      <c r="I189" s="2">
        <f>'Moving Avg'!H189</f>
        <v>0</v>
      </c>
      <c r="J189" s="6" t="str">
        <f>OBV!F189</f>
        <v>BULLISH</v>
      </c>
      <c r="K189" s="6" t="str">
        <f>OBV!G189</f>
        <v>WEAK</v>
      </c>
      <c r="L189" s="6" t="str">
        <f>OBV!H189</f>
        <v>BULLISH DIVERGENCE</v>
      </c>
      <c r="M189" s="8">
        <f t="shared" si="20"/>
        <v>25</v>
      </c>
      <c r="N189" s="8">
        <f t="shared" si="21"/>
        <v>45</v>
      </c>
      <c r="O189" s="8">
        <f t="shared" si="22"/>
        <v>50</v>
      </c>
      <c r="P189" s="8">
        <f t="shared" si="23"/>
        <v>50</v>
      </c>
      <c r="Q189" s="9">
        <f t="shared" si="24"/>
        <v>39.5</v>
      </c>
      <c r="R189" s="9">
        <f t="shared" si="25"/>
        <v>44</v>
      </c>
      <c r="S189" s="9">
        <f t="shared" si="26"/>
        <v>45.5</v>
      </c>
      <c r="T189" s="9">
        <f t="shared" si="27"/>
        <v>42.5</v>
      </c>
      <c r="U189" s="8">
        <f t="shared" si="28"/>
        <v>43</v>
      </c>
      <c r="V189" s="8">
        <f t="shared" si="29"/>
        <v>42.875</v>
      </c>
    </row>
    <row r="190" spans="1:22" ht="13.5" x14ac:dyDescent="0.25">
      <c r="A190" s="3">
        <f>RSI!A190</f>
        <v>42282</v>
      </c>
      <c r="B190" s="2">
        <f>RSI!B190</f>
        <v>4.8613</v>
      </c>
      <c r="C190" s="2">
        <f>RSI!I190</f>
        <v>58.347643726862344</v>
      </c>
      <c r="D190" s="2">
        <f>MACD!E190</f>
        <v>-7.9442772781987969E-3</v>
      </c>
      <c r="E190" s="2">
        <f>MACD!F190</f>
        <v>8.0264897581061208E-3</v>
      </c>
      <c r="F190" s="2">
        <f>'Moving Avg'!D190</f>
        <v>4.7991399999999995</v>
      </c>
      <c r="G190" s="2">
        <f>'Moving Avg'!F190</f>
        <v>4.7730449999999998</v>
      </c>
      <c r="H190" s="2">
        <f>'Moving Avg'!G190</f>
        <v>4.796549999999999</v>
      </c>
      <c r="I190" s="2">
        <f>'Moving Avg'!H190</f>
        <v>0</v>
      </c>
      <c r="J190" s="6" t="str">
        <f>OBV!F190</f>
        <v>BULLISH</v>
      </c>
      <c r="K190" s="6" t="str">
        <f>OBV!G190</f>
        <v>WEAK</v>
      </c>
      <c r="L190" s="6" t="str">
        <f>OBV!H190</f>
        <v>CONFIRMED BULLISH</v>
      </c>
      <c r="M190" s="8">
        <f t="shared" si="20"/>
        <v>25</v>
      </c>
      <c r="N190" s="8">
        <f t="shared" si="21"/>
        <v>45</v>
      </c>
      <c r="O190" s="8">
        <f t="shared" si="22"/>
        <v>50</v>
      </c>
      <c r="P190" s="8">
        <f t="shared" si="23"/>
        <v>67</v>
      </c>
      <c r="Q190" s="9">
        <f t="shared" si="24"/>
        <v>42.05</v>
      </c>
      <c r="R190" s="9">
        <f t="shared" si="25"/>
        <v>48.25</v>
      </c>
      <c r="S190" s="9">
        <f t="shared" si="26"/>
        <v>53.150000000000006</v>
      </c>
      <c r="T190" s="9">
        <f t="shared" si="27"/>
        <v>46.75</v>
      </c>
      <c r="U190" s="8">
        <f t="shared" si="28"/>
        <v>47.816666666666663</v>
      </c>
      <c r="V190" s="8">
        <f t="shared" si="29"/>
        <v>47.55</v>
      </c>
    </row>
    <row r="191" spans="1:22" ht="13.5" x14ac:dyDescent="0.25">
      <c r="A191" s="3">
        <f>RSI!A191</f>
        <v>42283</v>
      </c>
      <c r="B191" s="2">
        <f>RSI!B191</f>
        <v>4.8085000000000004</v>
      </c>
      <c r="C191" s="2">
        <f>RSI!I191</f>
        <v>52.052420463360512</v>
      </c>
      <c r="D191" s="2">
        <f>MACD!E191</f>
        <v>-1.4132323928754076E-2</v>
      </c>
      <c r="E191" s="2">
        <f>MACD!F191</f>
        <v>3.5947270207340814E-3</v>
      </c>
      <c r="F191" s="2">
        <f>'Moving Avg'!D191</f>
        <v>4.8108600000000008</v>
      </c>
      <c r="G191" s="2">
        <f>'Moving Avg'!F191</f>
        <v>4.7745099999999985</v>
      </c>
      <c r="H191" s="2">
        <f>'Moving Avg'!G191</f>
        <v>4.7988959999999983</v>
      </c>
      <c r="I191" s="2">
        <f>'Moving Avg'!H191</f>
        <v>0</v>
      </c>
      <c r="J191" s="6" t="str">
        <f>OBV!F191</f>
        <v>BULLISH</v>
      </c>
      <c r="K191" s="6" t="str">
        <f>OBV!G191</f>
        <v>WEAK</v>
      </c>
      <c r="L191" s="6" t="str">
        <f>OBV!H191</f>
        <v>CONFIRMED BULLISH</v>
      </c>
      <c r="M191" s="8">
        <f t="shared" si="20"/>
        <v>25</v>
      </c>
      <c r="N191" s="8">
        <f t="shared" si="21"/>
        <v>45</v>
      </c>
      <c r="O191" s="8">
        <f t="shared" si="22"/>
        <v>50</v>
      </c>
      <c r="P191" s="8">
        <f t="shared" si="23"/>
        <v>67</v>
      </c>
      <c r="Q191" s="9">
        <f t="shared" si="24"/>
        <v>42.05</v>
      </c>
      <c r="R191" s="9">
        <f t="shared" si="25"/>
        <v>48.25</v>
      </c>
      <c r="S191" s="9">
        <f t="shared" si="26"/>
        <v>53.150000000000006</v>
      </c>
      <c r="T191" s="9">
        <f t="shared" si="27"/>
        <v>46.75</v>
      </c>
      <c r="U191" s="8">
        <f t="shared" si="28"/>
        <v>47.816666666666663</v>
      </c>
      <c r="V191" s="8">
        <f t="shared" si="29"/>
        <v>47.55</v>
      </c>
    </row>
    <row r="192" spans="1:22" ht="13.5" x14ac:dyDescent="0.25">
      <c r="A192" s="3">
        <f>RSI!A192</f>
        <v>42284</v>
      </c>
      <c r="B192" s="2">
        <f>RSI!B192</f>
        <v>4.8085000000000004</v>
      </c>
      <c r="C192" s="2">
        <f>RSI!I192</f>
        <v>52.052420463360505</v>
      </c>
      <c r="D192" s="2">
        <f>MACD!E192</f>
        <v>-1.948726276974444E-2</v>
      </c>
      <c r="E192" s="2">
        <f>MACD!F192</f>
        <v>-1.0216709373616229E-3</v>
      </c>
      <c r="F192" s="2">
        <f>'Moving Avg'!D192</f>
        <v>4.8108600000000008</v>
      </c>
      <c r="G192" s="2">
        <f>'Moving Avg'!F192</f>
        <v>4.7774399999999986</v>
      </c>
      <c r="H192" s="2">
        <f>'Moving Avg'!G192</f>
        <v>4.7999519999999984</v>
      </c>
      <c r="I192" s="2">
        <f>'Moving Avg'!H192</f>
        <v>0</v>
      </c>
      <c r="J192" s="6" t="str">
        <f>OBV!F192</f>
        <v>BEARISH</v>
      </c>
      <c r="K192" s="6" t="str">
        <f>OBV!G192</f>
        <v>STRONG</v>
      </c>
      <c r="L192" s="6" t="str">
        <f>OBV!H192</f>
        <v>NEUTRAL</v>
      </c>
      <c r="M192" s="8">
        <f t="shared" si="20"/>
        <v>25</v>
      </c>
      <c r="N192" s="8">
        <f t="shared" si="21"/>
        <v>45</v>
      </c>
      <c r="O192" s="8">
        <f t="shared" si="22"/>
        <v>50</v>
      </c>
      <c r="P192" s="8">
        <f t="shared" si="23"/>
        <v>33</v>
      </c>
      <c r="Q192" s="9">
        <f t="shared" si="24"/>
        <v>36.950000000000003</v>
      </c>
      <c r="R192" s="9">
        <f t="shared" si="25"/>
        <v>39.75</v>
      </c>
      <c r="S192" s="9">
        <f t="shared" si="26"/>
        <v>37.85</v>
      </c>
      <c r="T192" s="9">
        <f t="shared" si="27"/>
        <v>38.25</v>
      </c>
      <c r="U192" s="8">
        <f t="shared" si="28"/>
        <v>38.183333333333337</v>
      </c>
      <c r="V192" s="8">
        <f t="shared" si="29"/>
        <v>38.200000000000003</v>
      </c>
    </row>
    <row r="193" spans="1:22" ht="13.5" x14ac:dyDescent="0.25">
      <c r="A193" s="3">
        <f>RSI!A193</f>
        <v>42285</v>
      </c>
      <c r="B193" s="2">
        <f>RSI!B193</f>
        <v>4.8554000000000004</v>
      </c>
      <c r="C193" s="2">
        <f>RSI!I193</f>
        <v>56.848555874931385</v>
      </c>
      <c r="D193" s="2">
        <f>MACD!E193</f>
        <v>-2.7602530946933435E-2</v>
      </c>
      <c r="E193" s="2">
        <f>MACD!F193</f>
        <v>-6.3378429392759858E-3</v>
      </c>
      <c r="F193" s="2">
        <f>'Moving Avg'!D193</f>
        <v>4.8167200000000001</v>
      </c>
      <c r="G193" s="2">
        <f>'Moving Avg'!F193</f>
        <v>4.7827149999999978</v>
      </c>
      <c r="H193" s="2">
        <f>'Moving Avg'!G193</f>
        <v>4.8020619999999985</v>
      </c>
      <c r="I193" s="2">
        <f>'Moving Avg'!H193</f>
        <v>0</v>
      </c>
      <c r="J193" s="6" t="str">
        <f>OBV!F193</f>
        <v>BULLISH</v>
      </c>
      <c r="K193" s="6" t="str">
        <f>OBV!G193</f>
        <v>NEUTRAL</v>
      </c>
      <c r="L193" s="6" t="str">
        <f>OBV!H193</f>
        <v>CONFIRMED BULLISH</v>
      </c>
      <c r="M193" s="8">
        <f t="shared" si="20"/>
        <v>25</v>
      </c>
      <c r="N193" s="8">
        <f t="shared" si="21"/>
        <v>100</v>
      </c>
      <c r="O193" s="8">
        <f t="shared" si="22"/>
        <v>50</v>
      </c>
      <c r="P193" s="8">
        <f t="shared" si="23"/>
        <v>83.5</v>
      </c>
      <c r="Q193" s="9">
        <f t="shared" si="24"/>
        <v>63.774999999999999</v>
      </c>
      <c r="R193" s="9">
        <f t="shared" si="25"/>
        <v>63.375</v>
      </c>
      <c r="S193" s="9">
        <f t="shared" si="26"/>
        <v>68.825000000000003</v>
      </c>
      <c r="T193" s="9">
        <f t="shared" si="27"/>
        <v>64.625</v>
      </c>
      <c r="U193" s="8">
        <f t="shared" si="28"/>
        <v>65.325000000000003</v>
      </c>
      <c r="V193" s="8">
        <f t="shared" si="29"/>
        <v>65.150000000000006</v>
      </c>
    </row>
    <row r="194" spans="1:22" ht="13.5" x14ac:dyDescent="0.25">
      <c r="A194" s="3">
        <f>RSI!A194</f>
        <v>42286</v>
      </c>
      <c r="B194" s="2">
        <f>RSI!B194</f>
        <v>4.8613</v>
      </c>
      <c r="C194" s="2">
        <f>RSI!I194</f>
        <v>57.425505768682015</v>
      </c>
      <c r="D194" s="2">
        <f>MACD!E194</f>
        <v>-3.439309682995173E-2</v>
      </c>
      <c r="E194" s="2">
        <f>MACD!F194</f>
        <v>-1.1948893717411136E-2</v>
      </c>
      <c r="F194" s="2">
        <f>'Moving Avg'!D194</f>
        <v>4.8390000000000004</v>
      </c>
      <c r="G194" s="2">
        <f>'Moving Avg'!F194</f>
        <v>4.7882849999999992</v>
      </c>
      <c r="H194" s="2">
        <f>'Moving Avg'!G194</f>
        <v>4.8025319999999985</v>
      </c>
      <c r="I194" s="2">
        <f>'Moving Avg'!H194</f>
        <v>0</v>
      </c>
      <c r="J194" s="6" t="str">
        <f>OBV!F194</f>
        <v>BULLISH</v>
      </c>
      <c r="K194" s="6" t="str">
        <f>OBV!G194</f>
        <v>WEAK</v>
      </c>
      <c r="L194" s="6" t="str">
        <f>OBV!H194</f>
        <v>CONFIRMED BULLISH</v>
      </c>
      <c r="M194" s="8">
        <f t="shared" ref="M194:M257" si="30">IF(C194&lt;30,50, IF(C194&gt;70, 0, 25))</f>
        <v>25</v>
      </c>
      <c r="N194" s="8">
        <f t="shared" ref="N194:N257" si="31">IF(E194-D194&gt;0.02, 100, IF(E194-D194&lt;0,0,45))</f>
        <v>100</v>
      </c>
      <c r="O194" s="8">
        <f t="shared" ref="O194:O257" si="32">IF(F194-I194&gt;10,100,IF(F194-I194&gt;5,75, IF(F194-I194&gt;0,50,0)))</f>
        <v>50</v>
      </c>
      <c r="P194" s="8">
        <f t="shared" ref="P194:P257" si="33">IF(L194="confirmed bullish", 34, IF(L194="bullish divergence",17, 0))+IF(J194="bullish",33,IF(J194="bearish",0,16.5))+IF(K194="strong",33,IF(K194="weak",0,16.5))</f>
        <v>67</v>
      </c>
      <c r="Q194" s="9">
        <f t="shared" si="24"/>
        <v>61.3</v>
      </c>
      <c r="R194" s="9">
        <f t="shared" si="25"/>
        <v>59.25</v>
      </c>
      <c r="S194" s="9">
        <f t="shared" si="26"/>
        <v>61.400000000000006</v>
      </c>
      <c r="T194" s="9">
        <f t="shared" si="27"/>
        <v>60.5</v>
      </c>
      <c r="U194" s="8">
        <f t="shared" si="28"/>
        <v>60.65</v>
      </c>
      <c r="V194" s="8">
        <f t="shared" si="29"/>
        <v>60.612499999999997</v>
      </c>
    </row>
    <row r="195" spans="1:22" ht="13.5" x14ac:dyDescent="0.25">
      <c r="A195" s="3">
        <f>RSI!A195</f>
        <v>42289</v>
      </c>
      <c r="B195" s="2">
        <f>RSI!B195</f>
        <v>4.8377999999999997</v>
      </c>
      <c r="C195" s="2">
        <f>RSI!I195</f>
        <v>54.310715416925895</v>
      </c>
      <c r="D195" s="2">
        <f>MACD!E195</f>
        <v>-3.2460997771575961E-2</v>
      </c>
      <c r="E195" s="2">
        <f>MACD!F195</f>
        <v>-1.6051314528244102E-2</v>
      </c>
      <c r="F195" s="2">
        <f>'Moving Avg'!D195</f>
        <v>4.8343000000000007</v>
      </c>
      <c r="G195" s="2">
        <f>'Moving Avg'!F195</f>
        <v>4.7926799999999989</v>
      </c>
      <c r="H195" s="2">
        <f>'Moving Avg'!G195</f>
        <v>4.8027659999999992</v>
      </c>
      <c r="I195" s="2">
        <f>'Moving Avg'!H195</f>
        <v>0</v>
      </c>
      <c r="J195" s="6" t="str">
        <f>OBV!F195</f>
        <v>BULLISH</v>
      </c>
      <c r="K195" s="6" t="str">
        <f>OBV!G195</f>
        <v>WEAK</v>
      </c>
      <c r="L195" s="6" t="str">
        <f>OBV!H195</f>
        <v>BULLISH DIVERGENCE</v>
      </c>
      <c r="M195" s="8">
        <f t="shared" si="30"/>
        <v>25</v>
      </c>
      <c r="N195" s="8">
        <f t="shared" si="31"/>
        <v>45</v>
      </c>
      <c r="O195" s="8">
        <f t="shared" si="32"/>
        <v>50</v>
      </c>
      <c r="P195" s="8">
        <f t="shared" si="33"/>
        <v>50</v>
      </c>
      <c r="Q195" s="9">
        <f t="shared" ref="Q195:Q258" si="34">0.35*M195+N195*0.35+O195*0.15+P195*0.15</f>
        <v>39.5</v>
      </c>
      <c r="R195" s="9">
        <f t="shared" ref="R195:R258" si="35">M195*0.2+N195*0.2+O195*0.35+P195*0.25</f>
        <v>44</v>
      </c>
      <c r="S195" s="9">
        <f t="shared" ref="S195:S258" si="36">M195*0.15+N195*0.15+O195*0.25+P195*0.45</f>
        <v>45.5</v>
      </c>
      <c r="T195" s="9">
        <f t="shared" ref="T195:T258" si="37">0.25*SUM(M195:P195)</f>
        <v>42.5</v>
      </c>
      <c r="U195" s="8">
        <f t="shared" ref="U195:U258" si="38">SUM(Q195:S195)/3</f>
        <v>43</v>
      </c>
      <c r="V195" s="8">
        <f t="shared" ref="V195:V258" si="39">SUM(Q195:T195)/4</f>
        <v>42.875</v>
      </c>
    </row>
    <row r="196" spans="1:22" ht="13.5" x14ac:dyDescent="0.25">
      <c r="A196" s="3">
        <f>RSI!A196</f>
        <v>42290</v>
      </c>
      <c r="B196" s="2">
        <f>RSI!B196</f>
        <v>4.9257999999999997</v>
      </c>
      <c r="C196" s="2">
        <f>RSI!I196</f>
        <v>62.510975470191042</v>
      </c>
      <c r="D196" s="2">
        <f>MACD!E196</f>
        <v>-4.4778458648671027E-2</v>
      </c>
      <c r="E196" s="2">
        <f>MACD!F196</f>
        <v>-2.1796743352329485E-2</v>
      </c>
      <c r="F196" s="2">
        <f>'Moving Avg'!D196</f>
        <v>4.8577599999999999</v>
      </c>
      <c r="G196" s="2">
        <f>'Moving Avg'!F196</f>
        <v>4.7994249999999994</v>
      </c>
      <c r="H196" s="2">
        <f>'Moving Avg'!G196</f>
        <v>4.8046419999999985</v>
      </c>
      <c r="I196" s="2">
        <f>'Moving Avg'!H196</f>
        <v>0</v>
      </c>
      <c r="J196" s="6" t="str">
        <f>OBV!F196</f>
        <v>BULLISH</v>
      </c>
      <c r="K196" s="6" t="str">
        <f>OBV!G196</f>
        <v>WEAK</v>
      </c>
      <c r="L196" s="6" t="str">
        <f>OBV!H196</f>
        <v>CONFIRMED BULLISH</v>
      </c>
      <c r="M196" s="8">
        <f t="shared" si="30"/>
        <v>25</v>
      </c>
      <c r="N196" s="8">
        <f t="shared" si="31"/>
        <v>100</v>
      </c>
      <c r="O196" s="8">
        <f t="shared" si="32"/>
        <v>50</v>
      </c>
      <c r="P196" s="8">
        <f t="shared" si="33"/>
        <v>67</v>
      </c>
      <c r="Q196" s="9">
        <f t="shared" si="34"/>
        <v>61.3</v>
      </c>
      <c r="R196" s="9">
        <f t="shared" si="35"/>
        <v>59.25</v>
      </c>
      <c r="S196" s="9">
        <f t="shared" si="36"/>
        <v>61.400000000000006</v>
      </c>
      <c r="T196" s="9">
        <f t="shared" si="37"/>
        <v>60.5</v>
      </c>
      <c r="U196" s="8">
        <f t="shared" si="38"/>
        <v>60.65</v>
      </c>
      <c r="V196" s="8">
        <f t="shared" si="39"/>
        <v>60.612499999999997</v>
      </c>
    </row>
    <row r="197" spans="1:22" ht="13.5" x14ac:dyDescent="0.25">
      <c r="A197" s="3">
        <f>RSI!A197</f>
        <v>42293</v>
      </c>
      <c r="B197" s="2">
        <f>RSI!B197</f>
        <v>4.9141000000000004</v>
      </c>
      <c r="C197" s="2">
        <f>RSI!I197</f>
        <v>60.944809215178985</v>
      </c>
      <c r="D197" s="2">
        <f>MACD!E197</f>
        <v>-4.6041102257236233E-2</v>
      </c>
      <c r="E197" s="2">
        <f>MACD!F197</f>
        <v>-2.6645615133310836E-2</v>
      </c>
      <c r="F197" s="2">
        <f>'Moving Avg'!D197</f>
        <v>4.8788800000000005</v>
      </c>
      <c r="G197" s="2">
        <f>'Moving Avg'!F197</f>
        <v>4.8052899999999994</v>
      </c>
      <c r="H197" s="2">
        <f>'Moving Avg'!G197</f>
        <v>4.8064019999999985</v>
      </c>
      <c r="I197" s="2">
        <f>'Moving Avg'!H197</f>
        <v>0</v>
      </c>
      <c r="J197" s="6" t="str">
        <f>OBV!F197</f>
        <v>BULLISH</v>
      </c>
      <c r="K197" s="6" t="str">
        <f>OBV!G197</f>
        <v>WEAK</v>
      </c>
      <c r="L197" s="6" t="str">
        <f>OBV!H197</f>
        <v>CONFIRMED BULLISH</v>
      </c>
      <c r="M197" s="8">
        <f t="shared" si="30"/>
        <v>25</v>
      </c>
      <c r="N197" s="8">
        <f t="shared" si="31"/>
        <v>45</v>
      </c>
      <c r="O197" s="8">
        <f t="shared" si="32"/>
        <v>50</v>
      </c>
      <c r="P197" s="8">
        <f t="shared" si="33"/>
        <v>67</v>
      </c>
      <c r="Q197" s="9">
        <f t="shared" si="34"/>
        <v>42.05</v>
      </c>
      <c r="R197" s="9">
        <f t="shared" si="35"/>
        <v>48.25</v>
      </c>
      <c r="S197" s="9">
        <f t="shared" si="36"/>
        <v>53.150000000000006</v>
      </c>
      <c r="T197" s="9">
        <f t="shared" si="37"/>
        <v>46.75</v>
      </c>
      <c r="U197" s="8">
        <f t="shared" si="38"/>
        <v>47.816666666666663</v>
      </c>
      <c r="V197" s="8">
        <f t="shared" si="39"/>
        <v>47.55</v>
      </c>
    </row>
    <row r="198" spans="1:22" ht="13.5" x14ac:dyDescent="0.25">
      <c r="A198" s="3">
        <f>RSI!A198</f>
        <v>42296</v>
      </c>
      <c r="B198" s="2">
        <f>RSI!B198</f>
        <v>4.8672000000000004</v>
      </c>
      <c r="C198" s="2">
        <f>RSI!I198</f>
        <v>54.996564694592479</v>
      </c>
      <c r="D198" s="2">
        <f>MACD!E198</f>
        <v>-4.1527320443352167E-2</v>
      </c>
      <c r="E198" s="2">
        <f>MACD!F198</f>
        <v>-2.9621956195319103E-2</v>
      </c>
      <c r="F198" s="2">
        <f>'Moving Avg'!D198</f>
        <v>4.88124</v>
      </c>
      <c r="G198" s="2">
        <f>'Moving Avg'!F198</f>
        <v>4.8096900000000007</v>
      </c>
      <c r="H198" s="2">
        <f>'Moving Avg'!G198</f>
        <v>4.8075759999999992</v>
      </c>
      <c r="I198" s="2">
        <f>'Moving Avg'!H198</f>
        <v>0</v>
      </c>
      <c r="J198" s="6" t="str">
        <f>OBV!F198</f>
        <v>BULLISH</v>
      </c>
      <c r="K198" s="6" t="str">
        <f>OBV!G198</f>
        <v>WEAK</v>
      </c>
      <c r="L198" s="6" t="str">
        <f>OBV!H198</f>
        <v>CONFIRMED BULLISH</v>
      </c>
      <c r="M198" s="8">
        <f t="shared" si="30"/>
        <v>25</v>
      </c>
      <c r="N198" s="8">
        <f t="shared" si="31"/>
        <v>45</v>
      </c>
      <c r="O198" s="8">
        <f t="shared" si="32"/>
        <v>50</v>
      </c>
      <c r="P198" s="8">
        <f t="shared" si="33"/>
        <v>67</v>
      </c>
      <c r="Q198" s="9">
        <f t="shared" si="34"/>
        <v>42.05</v>
      </c>
      <c r="R198" s="9">
        <f t="shared" si="35"/>
        <v>48.25</v>
      </c>
      <c r="S198" s="9">
        <f t="shared" si="36"/>
        <v>53.150000000000006</v>
      </c>
      <c r="T198" s="9">
        <f t="shared" si="37"/>
        <v>46.75</v>
      </c>
      <c r="U198" s="8">
        <f t="shared" si="38"/>
        <v>47.816666666666663</v>
      </c>
      <c r="V198" s="8">
        <f t="shared" si="39"/>
        <v>47.55</v>
      </c>
    </row>
    <row r="199" spans="1:22" ht="13.5" x14ac:dyDescent="0.25">
      <c r="A199" s="3">
        <f>RSI!A199</f>
        <v>42297</v>
      </c>
      <c r="B199" s="2">
        <f>RSI!B199</f>
        <v>4.8672000000000004</v>
      </c>
      <c r="C199" s="2">
        <f>RSI!I199</f>
        <v>54.996564694592479</v>
      </c>
      <c r="D199" s="2">
        <f>MACD!E199</f>
        <v>-4.970908887471559E-2</v>
      </c>
      <c r="E199" s="2">
        <f>MACD!F199</f>
        <v>-3.3639382731198403E-2</v>
      </c>
      <c r="F199" s="2">
        <f>'Moving Avg'!D199</f>
        <v>4.8824200000000006</v>
      </c>
      <c r="G199" s="2">
        <f>'Moving Avg'!F199</f>
        <v>4.8152650000000001</v>
      </c>
      <c r="H199" s="2">
        <f>'Moving Avg'!G199</f>
        <v>4.8085159999999991</v>
      </c>
      <c r="I199" s="2">
        <f>'Moving Avg'!H199</f>
        <v>0</v>
      </c>
      <c r="J199" s="6" t="str">
        <f>OBV!F199</f>
        <v>BULLISH</v>
      </c>
      <c r="K199" s="6" t="str">
        <f>OBV!G199</f>
        <v>NEUTRAL</v>
      </c>
      <c r="L199" s="6" t="str">
        <f>OBV!H199</f>
        <v>CONFIRMED BULLISH</v>
      </c>
      <c r="M199" s="8">
        <f t="shared" si="30"/>
        <v>25</v>
      </c>
      <c r="N199" s="8">
        <f t="shared" si="31"/>
        <v>45</v>
      </c>
      <c r="O199" s="8">
        <f t="shared" si="32"/>
        <v>50</v>
      </c>
      <c r="P199" s="8">
        <f t="shared" si="33"/>
        <v>83.5</v>
      </c>
      <c r="Q199" s="9">
        <f t="shared" si="34"/>
        <v>44.524999999999999</v>
      </c>
      <c r="R199" s="9">
        <f t="shared" si="35"/>
        <v>52.375</v>
      </c>
      <c r="S199" s="9">
        <f t="shared" si="36"/>
        <v>60.575000000000003</v>
      </c>
      <c r="T199" s="9">
        <f t="shared" si="37"/>
        <v>50.875</v>
      </c>
      <c r="U199" s="8">
        <f t="shared" si="38"/>
        <v>52.491666666666674</v>
      </c>
      <c r="V199" s="8">
        <f t="shared" si="39"/>
        <v>52.087500000000006</v>
      </c>
    </row>
    <row r="200" spans="1:22" ht="13.5" x14ac:dyDescent="0.25">
      <c r="A200" s="3">
        <f>RSI!A200</f>
        <v>42298</v>
      </c>
      <c r="B200" s="2">
        <f>RSI!B200</f>
        <v>5.0079000000000002</v>
      </c>
      <c r="C200" s="2">
        <f>RSI!I200</f>
        <v>66.404828892318676</v>
      </c>
      <c r="D200" s="2">
        <f>MACD!E200</f>
        <v>-5.0173333783906315E-2</v>
      </c>
      <c r="E200" s="2">
        <f>MACD!F200</f>
        <v>-3.6946172941739991E-2</v>
      </c>
      <c r="F200" s="2">
        <f>'Moving Avg'!D200</f>
        <v>4.9164399999999997</v>
      </c>
      <c r="G200" s="2">
        <f>'Moving Avg'!F200</f>
        <v>4.8275800000000002</v>
      </c>
      <c r="H200" s="2">
        <f>'Moving Avg'!G200</f>
        <v>4.8122699999999989</v>
      </c>
      <c r="I200" s="2">
        <f>'Moving Avg'!H200</f>
        <v>0</v>
      </c>
      <c r="J200" s="6" t="str">
        <f>OBV!F200</f>
        <v>BULLISH</v>
      </c>
      <c r="K200" s="6" t="str">
        <f>OBV!G200</f>
        <v>WEAK</v>
      </c>
      <c r="L200" s="6" t="str">
        <f>OBV!H200</f>
        <v>CONFIRMED BULLISH</v>
      </c>
      <c r="M200" s="8">
        <f t="shared" si="30"/>
        <v>25</v>
      </c>
      <c r="N200" s="8">
        <f t="shared" si="31"/>
        <v>45</v>
      </c>
      <c r="O200" s="8">
        <f t="shared" si="32"/>
        <v>50</v>
      </c>
      <c r="P200" s="8">
        <f t="shared" si="33"/>
        <v>67</v>
      </c>
      <c r="Q200" s="9">
        <f t="shared" si="34"/>
        <v>42.05</v>
      </c>
      <c r="R200" s="9">
        <f t="shared" si="35"/>
        <v>48.25</v>
      </c>
      <c r="S200" s="9">
        <f t="shared" si="36"/>
        <v>53.150000000000006</v>
      </c>
      <c r="T200" s="9">
        <f t="shared" si="37"/>
        <v>46.75</v>
      </c>
      <c r="U200" s="8">
        <f t="shared" si="38"/>
        <v>47.816666666666663</v>
      </c>
      <c r="V200" s="8">
        <f t="shared" si="39"/>
        <v>47.55</v>
      </c>
    </row>
    <row r="201" spans="1:22" ht="13.5" x14ac:dyDescent="0.25">
      <c r="A201" s="3">
        <f>RSI!A201</f>
        <v>42299</v>
      </c>
      <c r="B201" s="2">
        <f>RSI!B201</f>
        <v>4.9843999999999999</v>
      </c>
      <c r="C201" s="2">
        <f>RSI!I201</f>
        <v>63.509033610733191</v>
      </c>
      <c r="D201" s="2">
        <f>MACD!E201</f>
        <v>-5.8018273997272551E-2</v>
      </c>
      <c r="E201" s="2">
        <f>MACD!F201</f>
        <v>-4.1160593152846509E-2</v>
      </c>
      <c r="F201" s="2">
        <f>'Moving Avg'!D201</f>
        <v>4.9281600000000001</v>
      </c>
      <c r="G201" s="2">
        <f>'Moving Avg'!F201</f>
        <v>4.8393050000000004</v>
      </c>
      <c r="H201" s="2">
        <f>'Moving Avg'!G201</f>
        <v>4.8155539999999988</v>
      </c>
      <c r="I201" s="2">
        <f>'Moving Avg'!H201</f>
        <v>4.7352169999999987</v>
      </c>
      <c r="J201" s="6" t="str">
        <f>OBV!F201</f>
        <v>BEARISH</v>
      </c>
      <c r="K201" s="6" t="str">
        <f>OBV!G201</f>
        <v>NEUTRAL</v>
      </c>
      <c r="L201" s="6" t="str">
        <f>OBV!H201</f>
        <v>BEARISH DIVERGENCE</v>
      </c>
      <c r="M201" s="8">
        <f t="shared" si="30"/>
        <v>25</v>
      </c>
      <c r="N201" s="8">
        <f t="shared" si="31"/>
        <v>45</v>
      </c>
      <c r="O201" s="8">
        <f t="shared" si="32"/>
        <v>50</v>
      </c>
      <c r="P201" s="8">
        <f t="shared" si="33"/>
        <v>16.5</v>
      </c>
      <c r="Q201" s="9">
        <f t="shared" si="34"/>
        <v>34.475000000000001</v>
      </c>
      <c r="R201" s="9">
        <f t="shared" si="35"/>
        <v>35.625</v>
      </c>
      <c r="S201" s="9">
        <f t="shared" si="36"/>
        <v>30.425000000000001</v>
      </c>
      <c r="T201" s="9">
        <f t="shared" si="37"/>
        <v>34.125</v>
      </c>
      <c r="U201" s="8">
        <f t="shared" si="38"/>
        <v>33.508333333333333</v>
      </c>
      <c r="V201" s="8">
        <f t="shared" si="39"/>
        <v>33.662499999999994</v>
      </c>
    </row>
    <row r="202" spans="1:22" ht="13.5" x14ac:dyDescent="0.25">
      <c r="A202" s="3">
        <f>RSI!A202</f>
        <v>42300</v>
      </c>
      <c r="B202" s="2">
        <f>RSI!B202</f>
        <v>5.0019999999999998</v>
      </c>
      <c r="C202" s="2">
        <f>RSI!I202</f>
        <v>64.748887505387756</v>
      </c>
      <c r="D202" s="2">
        <f>MACD!E202</f>
        <v>-6.6811679873873153E-2</v>
      </c>
      <c r="E202" s="2">
        <f>MACD!F202</f>
        <v>-4.6290810497051839E-2</v>
      </c>
      <c r="F202" s="2">
        <f>'Moving Avg'!D202</f>
        <v>4.9457399999999998</v>
      </c>
      <c r="G202" s="2">
        <f>'Moving Avg'!F202</f>
        <v>4.8519100000000002</v>
      </c>
      <c r="H202" s="2">
        <f>'Moving Avg'!G202</f>
        <v>4.819189999999999</v>
      </c>
      <c r="I202" s="2">
        <f>'Moving Avg'!H202</f>
        <v>4.732051499999999</v>
      </c>
      <c r="J202" s="6" t="str">
        <f>OBV!F202</f>
        <v>BULLISH</v>
      </c>
      <c r="K202" s="6" t="str">
        <f>OBV!G202</f>
        <v>WEAK</v>
      </c>
      <c r="L202" s="6" t="str">
        <f>OBV!H202</f>
        <v>CONFIRMED BULLISH</v>
      </c>
      <c r="M202" s="8">
        <f t="shared" si="30"/>
        <v>25</v>
      </c>
      <c r="N202" s="8">
        <f t="shared" si="31"/>
        <v>100</v>
      </c>
      <c r="O202" s="8">
        <f t="shared" si="32"/>
        <v>50</v>
      </c>
      <c r="P202" s="8">
        <f t="shared" si="33"/>
        <v>67</v>
      </c>
      <c r="Q202" s="9">
        <f t="shared" si="34"/>
        <v>61.3</v>
      </c>
      <c r="R202" s="9">
        <f t="shared" si="35"/>
        <v>59.25</v>
      </c>
      <c r="S202" s="9">
        <f t="shared" si="36"/>
        <v>61.400000000000006</v>
      </c>
      <c r="T202" s="9">
        <f t="shared" si="37"/>
        <v>60.5</v>
      </c>
      <c r="U202" s="8">
        <f t="shared" si="38"/>
        <v>60.65</v>
      </c>
      <c r="V202" s="8">
        <f t="shared" si="39"/>
        <v>60.612499999999997</v>
      </c>
    </row>
    <row r="203" spans="1:22" ht="13.5" x14ac:dyDescent="0.25">
      <c r="A203" s="3">
        <f>RSI!A203</f>
        <v>42303</v>
      </c>
      <c r="B203" s="2">
        <f>RSI!B203</f>
        <v>4.9843999999999999</v>
      </c>
      <c r="C203" s="2">
        <f>RSI!I203</f>
        <v>62.463315735968209</v>
      </c>
      <c r="D203" s="2">
        <f>MACD!E203</f>
        <v>-6.6625753653275055E-2</v>
      </c>
      <c r="E203" s="2">
        <f>MACD!F203</f>
        <v>-5.0357799128296479E-2</v>
      </c>
      <c r="F203" s="2">
        <f>'Moving Avg'!D203</f>
        <v>4.9691799999999997</v>
      </c>
      <c r="G203" s="2">
        <f>'Moving Avg'!F203</f>
        <v>4.8636350000000004</v>
      </c>
      <c r="H203" s="2">
        <f>'Moving Avg'!G203</f>
        <v>4.822589999999999</v>
      </c>
      <c r="I203" s="2">
        <f>'Moving Avg'!H203</f>
        <v>4.7294069999999984</v>
      </c>
      <c r="J203" s="6" t="str">
        <f>OBV!F203</f>
        <v>BULLISH</v>
      </c>
      <c r="K203" s="6" t="str">
        <f>OBV!G203</f>
        <v>WEAK</v>
      </c>
      <c r="L203" s="6" t="str">
        <f>OBV!H203</f>
        <v>CONFIRMED BULLISH</v>
      </c>
      <c r="M203" s="8">
        <f t="shared" si="30"/>
        <v>25</v>
      </c>
      <c r="N203" s="8">
        <f t="shared" si="31"/>
        <v>45</v>
      </c>
      <c r="O203" s="8">
        <f t="shared" si="32"/>
        <v>50</v>
      </c>
      <c r="P203" s="8">
        <f t="shared" si="33"/>
        <v>67</v>
      </c>
      <c r="Q203" s="9">
        <f t="shared" si="34"/>
        <v>42.05</v>
      </c>
      <c r="R203" s="9">
        <f t="shared" si="35"/>
        <v>48.25</v>
      </c>
      <c r="S203" s="9">
        <f t="shared" si="36"/>
        <v>53.150000000000006</v>
      </c>
      <c r="T203" s="9">
        <f t="shared" si="37"/>
        <v>46.75</v>
      </c>
      <c r="U203" s="8">
        <f t="shared" si="38"/>
        <v>47.816666666666663</v>
      </c>
      <c r="V203" s="8">
        <f t="shared" si="39"/>
        <v>47.55</v>
      </c>
    </row>
    <row r="204" spans="1:22" ht="13.5" x14ac:dyDescent="0.25">
      <c r="A204" s="3">
        <f>RSI!A204</f>
        <v>42304</v>
      </c>
      <c r="B204" s="2">
        <f>RSI!B204</f>
        <v>5.0606999999999998</v>
      </c>
      <c r="C204" s="2">
        <f>RSI!I204</f>
        <v>67.774157753071933</v>
      </c>
      <c r="D204" s="2">
        <f>MACD!E204</f>
        <v>-7.1935062128267724E-2</v>
      </c>
      <c r="E204" s="2">
        <f>MACD!F204</f>
        <v>-5.4673251728290732E-2</v>
      </c>
      <c r="F204" s="2">
        <f>'Moving Avg'!D204</f>
        <v>5.0078800000000001</v>
      </c>
      <c r="G204" s="2">
        <f>'Moving Avg'!F204</f>
        <v>4.8788849999999995</v>
      </c>
      <c r="H204" s="2">
        <f>'Moving Avg'!G204</f>
        <v>4.8282199999999991</v>
      </c>
      <c r="I204" s="2">
        <f>'Moving Avg'!H204</f>
        <v>4.7275034999999992</v>
      </c>
      <c r="J204" s="6" t="str">
        <f>OBV!F204</f>
        <v>BULLISH</v>
      </c>
      <c r="K204" s="6" t="str">
        <f>OBV!G204</f>
        <v>WEAK</v>
      </c>
      <c r="L204" s="6" t="str">
        <f>OBV!H204</f>
        <v>CONFIRMED BULLISH</v>
      </c>
      <c r="M204" s="8">
        <f t="shared" si="30"/>
        <v>25</v>
      </c>
      <c r="N204" s="8">
        <f t="shared" si="31"/>
        <v>45</v>
      </c>
      <c r="O204" s="8">
        <f t="shared" si="32"/>
        <v>50</v>
      </c>
      <c r="P204" s="8">
        <f t="shared" si="33"/>
        <v>67</v>
      </c>
      <c r="Q204" s="9">
        <f t="shared" si="34"/>
        <v>42.05</v>
      </c>
      <c r="R204" s="9">
        <f t="shared" si="35"/>
        <v>48.25</v>
      </c>
      <c r="S204" s="9">
        <f t="shared" si="36"/>
        <v>53.150000000000006</v>
      </c>
      <c r="T204" s="9">
        <f t="shared" si="37"/>
        <v>46.75</v>
      </c>
      <c r="U204" s="8">
        <f t="shared" si="38"/>
        <v>47.816666666666663</v>
      </c>
      <c r="V204" s="8">
        <f t="shared" si="39"/>
        <v>47.55</v>
      </c>
    </row>
    <row r="205" spans="1:22" ht="13.5" x14ac:dyDescent="0.25">
      <c r="A205" s="3">
        <f>RSI!A205</f>
        <v>42305</v>
      </c>
      <c r="B205" s="2">
        <f>RSI!B205</f>
        <v>5.1428000000000003</v>
      </c>
      <c r="C205" s="2">
        <f>RSI!I205</f>
        <v>72.313373452145427</v>
      </c>
      <c r="D205" s="2">
        <f>MACD!E205</f>
        <v>-8.7244234726870928E-2</v>
      </c>
      <c r="E205" s="2">
        <f>MACD!F205</f>
        <v>-6.1187448328006773E-2</v>
      </c>
      <c r="F205" s="2">
        <f>'Moving Avg'!D205</f>
        <v>5.0348600000000001</v>
      </c>
      <c r="G205" s="2">
        <f>'Moving Avg'!F205</f>
        <v>4.8961849999999991</v>
      </c>
      <c r="H205" s="2">
        <f>'Moving Avg'!G205</f>
        <v>4.8351399999999991</v>
      </c>
      <c r="I205" s="2">
        <f>'Moving Avg'!H205</f>
        <v>4.7262044999999979</v>
      </c>
      <c r="J205" s="6" t="str">
        <f>OBV!F205</f>
        <v>BULLISH</v>
      </c>
      <c r="K205" s="6" t="str">
        <f>OBV!G205</f>
        <v>WEAK</v>
      </c>
      <c r="L205" s="6" t="str">
        <f>OBV!H205</f>
        <v>CONFIRMED BULLISH</v>
      </c>
      <c r="M205" s="8">
        <f t="shared" si="30"/>
        <v>0</v>
      </c>
      <c r="N205" s="8">
        <f t="shared" si="31"/>
        <v>100</v>
      </c>
      <c r="O205" s="8">
        <f t="shared" si="32"/>
        <v>50</v>
      </c>
      <c r="P205" s="8">
        <f t="shared" si="33"/>
        <v>67</v>
      </c>
      <c r="Q205" s="9">
        <f t="shared" si="34"/>
        <v>52.55</v>
      </c>
      <c r="R205" s="9">
        <f t="shared" si="35"/>
        <v>54.25</v>
      </c>
      <c r="S205" s="9">
        <f t="shared" si="36"/>
        <v>57.650000000000006</v>
      </c>
      <c r="T205" s="9">
        <f t="shared" si="37"/>
        <v>54.25</v>
      </c>
      <c r="U205" s="8">
        <f t="shared" si="38"/>
        <v>54.816666666666663</v>
      </c>
      <c r="V205" s="8">
        <f t="shared" si="39"/>
        <v>54.674999999999997</v>
      </c>
    </row>
    <row r="206" spans="1:22" ht="13.5" x14ac:dyDescent="0.25">
      <c r="A206" s="3">
        <f>RSI!A206</f>
        <v>42306</v>
      </c>
      <c r="B206" s="2">
        <f>RSI!B206</f>
        <v>5.1897000000000002</v>
      </c>
      <c r="C206" s="2">
        <f>RSI!I206</f>
        <v>74.521223069950508</v>
      </c>
      <c r="D206" s="2">
        <f>MACD!E206</f>
        <v>-9.1655760441139655E-2</v>
      </c>
      <c r="E206" s="2">
        <f>MACD!F206</f>
        <v>-6.7281110750633352E-2</v>
      </c>
      <c r="F206" s="2">
        <f>'Moving Avg'!D206</f>
        <v>5.0759200000000009</v>
      </c>
      <c r="G206" s="2">
        <f>'Moving Avg'!F206</f>
        <v>4.9181749999999997</v>
      </c>
      <c r="H206" s="2">
        <f>'Moving Avg'!G206</f>
        <v>4.8433499999999992</v>
      </c>
      <c r="I206" s="2">
        <f>'Moving Avg'!H206</f>
        <v>4.7251674999999986</v>
      </c>
      <c r="J206" s="6" t="str">
        <f>OBV!F206</f>
        <v>BULLISH</v>
      </c>
      <c r="K206" s="6" t="str">
        <f>OBV!G206</f>
        <v>WEAK</v>
      </c>
      <c r="L206" s="6" t="str">
        <f>OBV!H206</f>
        <v>CONFIRMED BULLISH</v>
      </c>
      <c r="M206" s="8">
        <f t="shared" si="30"/>
        <v>0</v>
      </c>
      <c r="N206" s="8">
        <f t="shared" si="31"/>
        <v>100</v>
      </c>
      <c r="O206" s="8">
        <f t="shared" si="32"/>
        <v>50</v>
      </c>
      <c r="P206" s="8">
        <f t="shared" si="33"/>
        <v>67</v>
      </c>
      <c r="Q206" s="9">
        <f t="shared" si="34"/>
        <v>52.55</v>
      </c>
      <c r="R206" s="9">
        <f t="shared" si="35"/>
        <v>54.25</v>
      </c>
      <c r="S206" s="9">
        <f t="shared" si="36"/>
        <v>57.650000000000006</v>
      </c>
      <c r="T206" s="9">
        <f t="shared" si="37"/>
        <v>54.25</v>
      </c>
      <c r="U206" s="8">
        <f t="shared" si="38"/>
        <v>54.816666666666663</v>
      </c>
      <c r="V206" s="8">
        <f t="shared" si="39"/>
        <v>54.674999999999997</v>
      </c>
    </row>
    <row r="207" spans="1:22" ht="13.5" x14ac:dyDescent="0.25">
      <c r="A207" s="3">
        <f>RSI!A207</f>
        <v>42307</v>
      </c>
      <c r="B207" s="2">
        <f>RSI!B207</f>
        <v>5.1721000000000004</v>
      </c>
      <c r="C207" s="2">
        <f>RSI!I207</f>
        <v>72.194586301982724</v>
      </c>
      <c r="D207" s="2">
        <f>MACD!E207</f>
        <v>-9.7571277619656449E-2</v>
      </c>
      <c r="E207" s="2">
        <f>MACD!F207</f>
        <v>-7.3339144124437983E-2</v>
      </c>
      <c r="F207" s="2">
        <f>'Moving Avg'!D207</f>
        <v>5.1099399999999999</v>
      </c>
      <c r="G207" s="2">
        <f>'Moving Avg'!F207</f>
        <v>4.9363549999999989</v>
      </c>
      <c r="H207" s="2">
        <f>'Moving Avg'!G207</f>
        <v>4.8501519999999996</v>
      </c>
      <c r="I207" s="2">
        <f>'Moving Avg'!H207</f>
        <v>4.7247899999999978</v>
      </c>
      <c r="J207" s="6" t="str">
        <f>OBV!F207</f>
        <v>BULLISH</v>
      </c>
      <c r="K207" s="6" t="str">
        <f>OBV!G207</f>
        <v>WEAK</v>
      </c>
      <c r="L207" s="6" t="str">
        <f>OBV!H207</f>
        <v>CONFIRMED BULLISH</v>
      </c>
      <c r="M207" s="8">
        <f t="shared" si="30"/>
        <v>0</v>
      </c>
      <c r="N207" s="8">
        <f t="shared" si="31"/>
        <v>100</v>
      </c>
      <c r="O207" s="8">
        <f t="shared" si="32"/>
        <v>50</v>
      </c>
      <c r="P207" s="8">
        <f t="shared" si="33"/>
        <v>67</v>
      </c>
      <c r="Q207" s="9">
        <f t="shared" si="34"/>
        <v>52.55</v>
      </c>
      <c r="R207" s="9">
        <f t="shared" si="35"/>
        <v>54.25</v>
      </c>
      <c r="S207" s="9">
        <f t="shared" si="36"/>
        <v>57.650000000000006</v>
      </c>
      <c r="T207" s="9">
        <f t="shared" si="37"/>
        <v>54.25</v>
      </c>
      <c r="U207" s="8">
        <f t="shared" si="38"/>
        <v>54.816666666666663</v>
      </c>
      <c r="V207" s="8">
        <f t="shared" si="39"/>
        <v>54.674999999999997</v>
      </c>
    </row>
    <row r="208" spans="1:22" ht="13.5" x14ac:dyDescent="0.25">
      <c r="A208" s="3">
        <f>RSI!A208</f>
        <v>42310</v>
      </c>
      <c r="B208" s="2">
        <f>RSI!B208</f>
        <v>5.1486000000000001</v>
      </c>
      <c r="C208" s="2">
        <f>RSI!I208</f>
        <v>69.092735679996011</v>
      </c>
      <c r="D208" s="2">
        <f>MACD!E208</f>
        <v>-0.10950883349889651</v>
      </c>
      <c r="E208" s="2">
        <f>MACD!F208</f>
        <v>-8.0573081999329693E-2</v>
      </c>
      <c r="F208" s="2">
        <f>'Moving Avg'!D208</f>
        <v>5.1427800000000001</v>
      </c>
      <c r="G208" s="2">
        <f>'Moving Avg'!F208</f>
        <v>4.9524799999999995</v>
      </c>
      <c r="H208" s="2">
        <f>'Moving Avg'!G208</f>
        <v>4.8566019999999996</v>
      </c>
      <c r="I208" s="2">
        <f>'Moving Avg'!H208</f>
        <v>4.7234644999999986</v>
      </c>
      <c r="J208" s="6" t="str">
        <f>OBV!F208</f>
        <v>BULLISH</v>
      </c>
      <c r="K208" s="6" t="str">
        <f>OBV!G208</f>
        <v>WEAK</v>
      </c>
      <c r="L208" s="6" t="str">
        <f>OBV!H208</f>
        <v>CONFIRMED BULLISH</v>
      </c>
      <c r="M208" s="8">
        <f t="shared" si="30"/>
        <v>25</v>
      </c>
      <c r="N208" s="8">
        <f t="shared" si="31"/>
        <v>100</v>
      </c>
      <c r="O208" s="8">
        <f t="shared" si="32"/>
        <v>50</v>
      </c>
      <c r="P208" s="8">
        <f t="shared" si="33"/>
        <v>67</v>
      </c>
      <c r="Q208" s="9">
        <f t="shared" si="34"/>
        <v>61.3</v>
      </c>
      <c r="R208" s="9">
        <f t="shared" si="35"/>
        <v>59.25</v>
      </c>
      <c r="S208" s="9">
        <f t="shared" si="36"/>
        <v>61.400000000000006</v>
      </c>
      <c r="T208" s="9">
        <f t="shared" si="37"/>
        <v>60.5</v>
      </c>
      <c r="U208" s="8">
        <f t="shared" si="38"/>
        <v>60.65</v>
      </c>
      <c r="V208" s="8">
        <f t="shared" si="39"/>
        <v>60.612499999999997</v>
      </c>
    </row>
    <row r="209" spans="1:22" ht="13.5" x14ac:dyDescent="0.25">
      <c r="A209" s="3">
        <f>RSI!A209</f>
        <v>42311</v>
      </c>
      <c r="B209" s="2">
        <f>RSI!B209</f>
        <v>5.1017000000000001</v>
      </c>
      <c r="C209" s="2">
        <f>RSI!I209</f>
        <v>63.251844616205751</v>
      </c>
      <c r="D209" s="2">
        <f>MACD!E209</f>
        <v>-0.11734641906241716</v>
      </c>
      <c r="E209" s="2">
        <f>MACD!F209</f>
        <v>-8.7927749411947198E-2</v>
      </c>
      <c r="F209" s="2">
        <f>'Moving Avg'!D209</f>
        <v>5.1509799999999997</v>
      </c>
      <c r="G209" s="2">
        <f>'Moving Avg'!F209</f>
        <v>4.9700699999999998</v>
      </c>
      <c r="H209" s="2">
        <f>'Moving Avg'!G209</f>
        <v>4.8636379999999999</v>
      </c>
      <c r="I209" s="2">
        <f>'Moving Avg'!H209</f>
        <v>4.7224024999999985</v>
      </c>
      <c r="J209" s="6" t="str">
        <f>OBV!F209</f>
        <v>BULLISH</v>
      </c>
      <c r="K209" s="6" t="str">
        <f>OBV!G209</f>
        <v>WEAK</v>
      </c>
      <c r="L209" s="6" t="str">
        <f>OBV!H209</f>
        <v>CONFIRMED BULLISH</v>
      </c>
      <c r="M209" s="8">
        <f t="shared" si="30"/>
        <v>25</v>
      </c>
      <c r="N209" s="8">
        <f t="shared" si="31"/>
        <v>100</v>
      </c>
      <c r="O209" s="8">
        <f t="shared" si="32"/>
        <v>50</v>
      </c>
      <c r="P209" s="8">
        <f t="shared" si="33"/>
        <v>67</v>
      </c>
      <c r="Q209" s="9">
        <f t="shared" si="34"/>
        <v>61.3</v>
      </c>
      <c r="R209" s="9">
        <f t="shared" si="35"/>
        <v>59.25</v>
      </c>
      <c r="S209" s="9">
        <f t="shared" si="36"/>
        <v>61.400000000000006</v>
      </c>
      <c r="T209" s="9">
        <f t="shared" si="37"/>
        <v>60.5</v>
      </c>
      <c r="U209" s="8">
        <f t="shared" si="38"/>
        <v>60.65</v>
      </c>
      <c r="V209" s="8">
        <f t="shared" si="39"/>
        <v>60.612499999999997</v>
      </c>
    </row>
    <row r="210" spans="1:22" ht="13.5" x14ac:dyDescent="0.25">
      <c r="A210" s="3">
        <f>RSI!A210</f>
        <v>42312</v>
      </c>
      <c r="B210" s="2">
        <f>RSI!B210</f>
        <v>5.0957999999999997</v>
      </c>
      <c r="C210" s="2">
        <f>RSI!I210</f>
        <v>62.535638282962623</v>
      </c>
      <c r="D210" s="2">
        <f>MACD!E210</f>
        <v>-0.10273887021261174</v>
      </c>
      <c r="E210" s="2">
        <f>MACD!F210</f>
        <v>-9.0889973572080118E-2</v>
      </c>
      <c r="F210" s="2">
        <f>'Moving Avg'!D210</f>
        <v>5.1415800000000003</v>
      </c>
      <c r="G210" s="2">
        <f>'Moving Avg'!F210</f>
        <v>4.981795</v>
      </c>
      <c r="H210" s="2">
        <f>'Moving Avg'!G210</f>
        <v>4.8691499999999994</v>
      </c>
      <c r="I210" s="2">
        <f>'Moving Avg'!H210</f>
        <v>4.7210344999999991</v>
      </c>
      <c r="J210" s="6" t="str">
        <f>OBV!F210</f>
        <v>BEARISH</v>
      </c>
      <c r="K210" s="6" t="str">
        <f>OBV!G210</f>
        <v>STRONG</v>
      </c>
      <c r="L210" s="6" t="str">
        <f>OBV!H210</f>
        <v>CONFIRMED BEARISH</v>
      </c>
      <c r="M210" s="8">
        <f t="shared" si="30"/>
        <v>25</v>
      </c>
      <c r="N210" s="8">
        <f t="shared" si="31"/>
        <v>45</v>
      </c>
      <c r="O210" s="8">
        <f t="shared" si="32"/>
        <v>50</v>
      </c>
      <c r="P210" s="8">
        <f t="shared" si="33"/>
        <v>33</v>
      </c>
      <c r="Q210" s="9">
        <f t="shared" si="34"/>
        <v>36.950000000000003</v>
      </c>
      <c r="R210" s="9">
        <f t="shared" si="35"/>
        <v>39.75</v>
      </c>
      <c r="S210" s="9">
        <f t="shared" si="36"/>
        <v>37.85</v>
      </c>
      <c r="T210" s="9">
        <f t="shared" si="37"/>
        <v>38.25</v>
      </c>
      <c r="U210" s="8">
        <f t="shared" si="38"/>
        <v>38.183333333333337</v>
      </c>
      <c r="V210" s="8">
        <f t="shared" si="39"/>
        <v>38.200000000000003</v>
      </c>
    </row>
    <row r="211" spans="1:22" ht="13.5" x14ac:dyDescent="0.25">
      <c r="A211" s="3">
        <f>RSI!A211</f>
        <v>42313</v>
      </c>
      <c r="B211" s="2">
        <f>RSI!B211</f>
        <v>5.1017000000000001</v>
      </c>
      <c r="C211" s="2">
        <f>RSI!I211</f>
        <v>62.986978655170432</v>
      </c>
      <c r="D211" s="2">
        <f>MACD!E211</f>
        <v>-9.5177527151225405E-2</v>
      </c>
      <c r="E211" s="2">
        <f>MACD!F211</f>
        <v>-9.1747484287909187E-2</v>
      </c>
      <c r="F211" s="2">
        <f>'Moving Avg'!D211</f>
        <v>5.1239800000000004</v>
      </c>
      <c r="G211" s="2">
        <f>'Moving Avg'!F211</f>
        <v>4.9964549999999992</v>
      </c>
      <c r="H211" s="2">
        <f>'Moving Avg'!G211</f>
        <v>4.8761859999999988</v>
      </c>
      <c r="I211" s="2">
        <f>'Moving Avg'!H211</f>
        <v>4.7202494999999987</v>
      </c>
      <c r="J211" s="6" t="str">
        <f>OBV!F211</f>
        <v>BULLISH</v>
      </c>
      <c r="K211" s="6" t="str">
        <f>OBV!G211</f>
        <v>WEAK</v>
      </c>
      <c r="L211" s="6" t="str">
        <f>OBV!H211</f>
        <v>BULLISH DIVERGENCE</v>
      </c>
      <c r="M211" s="8">
        <f t="shared" si="30"/>
        <v>25</v>
      </c>
      <c r="N211" s="8">
        <f t="shared" si="31"/>
        <v>45</v>
      </c>
      <c r="O211" s="8">
        <f t="shared" si="32"/>
        <v>50</v>
      </c>
      <c r="P211" s="8">
        <f t="shared" si="33"/>
        <v>50</v>
      </c>
      <c r="Q211" s="9">
        <f t="shared" si="34"/>
        <v>39.5</v>
      </c>
      <c r="R211" s="9">
        <f t="shared" si="35"/>
        <v>44</v>
      </c>
      <c r="S211" s="9">
        <f t="shared" si="36"/>
        <v>45.5</v>
      </c>
      <c r="T211" s="9">
        <f t="shared" si="37"/>
        <v>42.5</v>
      </c>
      <c r="U211" s="8">
        <f t="shared" si="38"/>
        <v>43</v>
      </c>
      <c r="V211" s="8">
        <f t="shared" si="39"/>
        <v>42.875</v>
      </c>
    </row>
    <row r="212" spans="1:22" ht="13.5" x14ac:dyDescent="0.25">
      <c r="A212" s="3">
        <f>RSI!A212</f>
        <v>42314</v>
      </c>
      <c r="B212" s="2">
        <f>RSI!B212</f>
        <v>5.0430999999999999</v>
      </c>
      <c r="C212" s="2">
        <f>RSI!I212</f>
        <v>55.797009083658253</v>
      </c>
      <c r="D212" s="2">
        <f>MACD!E212</f>
        <v>-8.2457072876335857E-2</v>
      </c>
      <c r="E212" s="2">
        <f>MACD!F212</f>
        <v>-8.9889402005594532E-2</v>
      </c>
      <c r="F212" s="2">
        <f>'Moving Avg'!D212</f>
        <v>5.0981800000000002</v>
      </c>
      <c r="G212" s="2">
        <f>'Moving Avg'!F212</f>
        <v>5.0081849999999992</v>
      </c>
      <c r="H212" s="2">
        <f>'Moving Avg'!G212</f>
        <v>4.8820499999999996</v>
      </c>
      <c r="I212" s="2">
        <f>'Moving Avg'!H212</f>
        <v>4.719171499999999</v>
      </c>
      <c r="J212" s="6" t="str">
        <f>OBV!F212</f>
        <v>BEARISH</v>
      </c>
      <c r="K212" s="6" t="str">
        <f>OBV!G212</f>
        <v>STRONG</v>
      </c>
      <c r="L212" s="6" t="str">
        <f>OBV!H212</f>
        <v>CONFIRMED BEARISH</v>
      </c>
      <c r="M212" s="8">
        <f t="shared" si="30"/>
        <v>25</v>
      </c>
      <c r="N212" s="8">
        <f t="shared" si="31"/>
        <v>0</v>
      </c>
      <c r="O212" s="8">
        <f t="shared" si="32"/>
        <v>50</v>
      </c>
      <c r="P212" s="8">
        <f t="shared" si="33"/>
        <v>33</v>
      </c>
      <c r="Q212" s="9">
        <f t="shared" si="34"/>
        <v>21.2</v>
      </c>
      <c r="R212" s="9">
        <f t="shared" si="35"/>
        <v>30.75</v>
      </c>
      <c r="S212" s="9">
        <f t="shared" si="36"/>
        <v>31.1</v>
      </c>
      <c r="T212" s="9">
        <f t="shared" si="37"/>
        <v>27</v>
      </c>
      <c r="U212" s="8">
        <f t="shared" si="38"/>
        <v>27.683333333333337</v>
      </c>
      <c r="V212" s="8">
        <f t="shared" si="39"/>
        <v>27.512500000000003</v>
      </c>
    </row>
    <row r="213" spans="1:22" ht="13.5" x14ac:dyDescent="0.25">
      <c r="A213" s="3">
        <f>RSI!A213</f>
        <v>42317</v>
      </c>
      <c r="B213" s="2">
        <f>RSI!B213</f>
        <v>4.9257999999999997</v>
      </c>
      <c r="C213" s="2">
        <f>RSI!I213</f>
        <v>44.778335838421597</v>
      </c>
      <c r="D213" s="2">
        <f>MACD!E213</f>
        <v>-6.6038402742147895E-2</v>
      </c>
      <c r="E213" s="2">
        <f>MACD!F213</f>
        <v>-8.5119202152905207E-2</v>
      </c>
      <c r="F213" s="2">
        <f>'Moving Avg'!D213</f>
        <v>5.0536199999999996</v>
      </c>
      <c r="G213" s="2">
        <f>'Moving Avg'!F213</f>
        <v>5.0117049999999992</v>
      </c>
      <c r="H213" s="2">
        <f>'Moving Avg'!G213</f>
        <v>4.8850999999999996</v>
      </c>
      <c r="I213" s="2">
        <f>'Moving Avg'!H213</f>
        <v>4.7167319999999986</v>
      </c>
      <c r="J213" s="6" t="str">
        <f>OBV!F213</f>
        <v>BEARISH</v>
      </c>
      <c r="K213" s="6" t="str">
        <f>OBV!G213</f>
        <v>STRONG</v>
      </c>
      <c r="L213" s="6" t="str">
        <f>OBV!H213</f>
        <v>CONFIRMED BEARISH</v>
      </c>
      <c r="M213" s="8">
        <f t="shared" si="30"/>
        <v>25</v>
      </c>
      <c r="N213" s="8">
        <f t="shared" si="31"/>
        <v>0</v>
      </c>
      <c r="O213" s="8">
        <f t="shared" si="32"/>
        <v>50</v>
      </c>
      <c r="P213" s="8">
        <f t="shared" si="33"/>
        <v>33</v>
      </c>
      <c r="Q213" s="9">
        <f t="shared" si="34"/>
        <v>21.2</v>
      </c>
      <c r="R213" s="9">
        <f t="shared" si="35"/>
        <v>30.75</v>
      </c>
      <c r="S213" s="9">
        <f t="shared" si="36"/>
        <v>31.1</v>
      </c>
      <c r="T213" s="9">
        <f t="shared" si="37"/>
        <v>27</v>
      </c>
      <c r="U213" s="8">
        <f t="shared" si="38"/>
        <v>27.683333333333337</v>
      </c>
      <c r="V213" s="8">
        <f t="shared" si="39"/>
        <v>27.512500000000003</v>
      </c>
    </row>
    <row r="214" spans="1:22" ht="13.5" x14ac:dyDescent="0.25">
      <c r="A214" s="3">
        <f>RSI!A214</f>
        <v>42318</v>
      </c>
      <c r="B214" s="2">
        <f>RSI!B214</f>
        <v>4.7792000000000003</v>
      </c>
      <c r="C214" s="2">
        <f>RSI!I214</f>
        <v>35.375794892637089</v>
      </c>
      <c r="D214" s="2">
        <f>MACD!E214</f>
        <v>-2.9156670839384446E-2</v>
      </c>
      <c r="E214" s="2">
        <f>MACD!F214</f>
        <v>-7.3926695890201052E-2</v>
      </c>
      <c r="F214" s="2">
        <f>'Moving Avg'!D214</f>
        <v>4.9891199999999998</v>
      </c>
      <c r="G214" s="2">
        <f>'Moving Avg'!F214</f>
        <v>5.0075999999999992</v>
      </c>
      <c r="H214" s="2">
        <f>'Moving Avg'!G214</f>
        <v>4.8827539999999985</v>
      </c>
      <c r="I214" s="2">
        <f>'Moving Avg'!H214</f>
        <v>4.7135594999999988</v>
      </c>
      <c r="J214" s="6" t="str">
        <f>OBV!F214</f>
        <v>BEARISH</v>
      </c>
      <c r="K214" s="6" t="str">
        <f>OBV!G214</f>
        <v>STRONG</v>
      </c>
      <c r="L214" s="6" t="str">
        <f>OBV!H214</f>
        <v>CONFIRMED BEARISH</v>
      </c>
      <c r="M214" s="8">
        <f t="shared" si="30"/>
        <v>25</v>
      </c>
      <c r="N214" s="8">
        <f t="shared" si="31"/>
        <v>0</v>
      </c>
      <c r="O214" s="8">
        <f t="shared" si="32"/>
        <v>50</v>
      </c>
      <c r="P214" s="8">
        <f t="shared" si="33"/>
        <v>33</v>
      </c>
      <c r="Q214" s="9">
        <f t="shared" si="34"/>
        <v>21.2</v>
      </c>
      <c r="R214" s="9">
        <f t="shared" si="35"/>
        <v>30.75</v>
      </c>
      <c r="S214" s="9">
        <f t="shared" si="36"/>
        <v>31.1</v>
      </c>
      <c r="T214" s="9">
        <f t="shared" si="37"/>
        <v>27</v>
      </c>
      <c r="U214" s="8">
        <f t="shared" si="38"/>
        <v>27.683333333333337</v>
      </c>
      <c r="V214" s="8">
        <f t="shared" si="39"/>
        <v>27.512500000000003</v>
      </c>
    </row>
    <row r="215" spans="1:22" ht="13.5" x14ac:dyDescent="0.25">
      <c r="A215" s="3">
        <f>RSI!A215</f>
        <v>42319</v>
      </c>
      <c r="B215" s="2">
        <f>RSI!B215</f>
        <v>4.9199000000000002</v>
      </c>
      <c r="C215" s="2">
        <f>RSI!I215</f>
        <v>46.900122895017333</v>
      </c>
      <c r="D215" s="2">
        <f>MACD!E215</f>
        <v>5.4880669287573625E-3</v>
      </c>
      <c r="E215" s="2">
        <f>MACD!F215</f>
        <v>-5.8043743326409374E-2</v>
      </c>
      <c r="F215" s="2">
        <f>'Moving Avg'!D215</f>
        <v>4.9539400000000002</v>
      </c>
      <c r="G215" s="2">
        <f>'Moving Avg'!F215</f>
        <v>5.0117049999999992</v>
      </c>
      <c r="H215" s="2">
        <f>'Moving Avg'!G215</f>
        <v>4.8832219999999991</v>
      </c>
      <c r="I215" s="2">
        <f>'Moving Avg'!H215</f>
        <v>4.7118654999999992</v>
      </c>
      <c r="J215" s="6" t="str">
        <f>OBV!F215</f>
        <v>BEARISH</v>
      </c>
      <c r="K215" s="6" t="str">
        <f>OBV!G215</f>
        <v>NEUTRAL</v>
      </c>
      <c r="L215" s="6" t="str">
        <f>OBV!H215</f>
        <v>CONFIRMED BEARISH</v>
      </c>
      <c r="M215" s="8">
        <f t="shared" si="30"/>
        <v>25</v>
      </c>
      <c r="N215" s="8">
        <f t="shared" si="31"/>
        <v>0</v>
      </c>
      <c r="O215" s="8">
        <f t="shared" si="32"/>
        <v>50</v>
      </c>
      <c r="P215" s="8">
        <f t="shared" si="33"/>
        <v>16.5</v>
      </c>
      <c r="Q215" s="9">
        <f t="shared" si="34"/>
        <v>18.725000000000001</v>
      </c>
      <c r="R215" s="9">
        <f t="shared" si="35"/>
        <v>26.625</v>
      </c>
      <c r="S215" s="9">
        <f t="shared" si="36"/>
        <v>23.675000000000001</v>
      </c>
      <c r="T215" s="9">
        <f t="shared" si="37"/>
        <v>22.875</v>
      </c>
      <c r="U215" s="8">
        <f t="shared" si="38"/>
        <v>23.008333333333336</v>
      </c>
      <c r="V215" s="8">
        <f t="shared" si="39"/>
        <v>22.975000000000001</v>
      </c>
    </row>
    <row r="216" spans="1:22" ht="13.5" x14ac:dyDescent="0.25">
      <c r="A216" s="3">
        <f>RSI!A216</f>
        <v>42320</v>
      </c>
      <c r="B216" s="2">
        <f>RSI!B216</f>
        <v>4.9023000000000003</v>
      </c>
      <c r="C216" s="2">
        <f>RSI!I216</f>
        <v>45.799881441117584</v>
      </c>
      <c r="D216" s="2">
        <f>MACD!E216</f>
        <v>4.3628097180961056E-2</v>
      </c>
      <c r="E216" s="2">
        <f>MACD!F216</f>
        <v>-3.7709375224935289E-2</v>
      </c>
      <c r="F216" s="2">
        <f>'Moving Avg'!D216</f>
        <v>4.9140600000000001</v>
      </c>
      <c r="G216" s="2">
        <f>'Moving Avg'!F216</f>
        <v>5.0105299999999993</v>
      </c>
      <c r="H216" s="2">
        <f>'Moving Avg'!G216</f>
        <v>4.8834559999999989</v>
      </c>
      <c r="I216" s="2">
        <f>'Moving Avg'!H216</f>
        <v>4.7095854999999984</v>
      </c>
      <c r="J216" s="6" t="str">
        <f>OBV!F216</f>
        <v>BEARISH</v>
      </c>
      <c r="K216" s="6" t="str">
        <f>OBV!G216</f>
        <v>STRONG</v>
      </c>
      <c r="L216" s="6" t="str">
        <f>OBV!H216</f>
        <v>CONFIRMED BEARISH</v>
      </c>
      <c r="M216" s="8">
        <f t="shared" si="30"/>
        <v>25</v>
      </c>
      <c r="N216" s="8">
        <f t="shared" si="31"/>
        <v>0</v>
      </c>
      <c r="O216" s="8">
        <f t="shared" si="32"/>
        <v>50</v>
      </c>
      <c r="P216" s="8">
        <f t="shared" si="33"/>
        <v>33</v>
      </c>
      <c r="Q216" s="9">
        <f t="shared" si="34"/>
        <v>21.2</v>
      </c>
      <c r="R216" s="9">
        <f t="shared" si="35"/>
        <v>30.75</v>
      </c>
      <c r="S216" s="9">
        <f t="shared" si="36"/>
        <v>31.1</v>
      </c>
      <c r="T216" s="9">
        <f t="shared" si="37"/>
        <v>27</v>
      </c>
      <c r="U216" s="8">
        <f t="shared" si="38"/>
        <v>27.683333333333337</v>
      </c>
      <c r="V216" s="8">
        <f t="shared" si="39"/>
        <v>27.512500000000003</v>
      </c>
    </row>
    <row r="217" spans="1:22" ht="13.5" x14ac:dyDescent="0.25">
      <c r="A217" s="3">
        <f>RSI!A217</f>
        <v>42321</v>
      </c>
      <c r="B217" s="2">
        <f>RSI!B217</f>
        <v>4.8730000000000002</v>
      </c>
      <c r="C217" s="2">
        <f>RSI!I217</f>
        <v>43.951353935041858</v>
      </c>
      <c r="D217" s="2">
        <f>MACD!E217</f>
        <v>7.5750592709828091E-2</v>
      </c>
      <c r="E217" s="2">
        <f>MACD!F217</f>
        <v>-1.5017381637982614E-2</v>
      </c>
      <c r="F217" s="2">
        <f>'Moving Avg'!D217</f>
        <v>4.8800400000000002</v>
      </c>
      <c r="G217" s="2">
        <f>'Moving Avg'!F217</f>
        <v>5.0084749999999998</v>
      </c>
      <c r="H217" s="2">
        <f>'Moving Avg'!G217</f>
        <v>4.8832219999999991</v>
      </c>
      <c r="I217" s="2">
        <f>'Moving Avg'!H217</f>
        <v>4.7076294999999995</v>
      </c>
      <c r="J217" s="6" t="str">
        <f>OBV!F217</f>
        <v>BEARISH</v>
      </c>
      <c r="K217" s="6" t="str">
        <f>OBV!G217</f>
        <v>STRONG</v>
      </c>
      <c r="L217" s="6" t="str">
        <f>OBV!H217</f>
        <v>CONFIRMED BEARISH</v>
      </c>
      <c r="M217" s="8">
        <f t="shared" si="30"/>
        <v>25</v>
      </c>
      <c r="N217" s="8">
        <f t="shared" si="31"/>
        <v>0</v>
      </c>
      <c r="O217" s="8">
        <f t="shared" si="32"/>
        <v>50</v>
      </c>
      <c r="P217" s="8">
        <f t="shared" si="33"/>
        <v>33</v>
      </c>
      <c r="Q217" s="9">
        <f t="shared" si="34"/>
        <v>21.2</v>
      </c>
      <c r="R217" s="9">
        <f t="shared" si="35"/>
        <v>30.75</v>
      </c>
      <c r="S217" s="9">
        <f t="shared" si="36"/>
        <v>31.1</v>
      </c>
      <c r="T217" s="9">
        <f t="shared" si="37"/>
        <v>27</v>
      </c>
      <c r="U217" s="8">
        <f t="shared" si="38"/>
        <v>27.683333333333337</v>
      </c>
      <c r="V217" s="8">
        <f t="shared" si="39"/>
        <v>27.512500000000003</v>
      </c>
    </row>
    <row r="218" spans="1:22" ht="13.5" x14ac:dyDescent="0.25">
      <c r="A218" s="3">
        <f>RSI!A218</f>
        <v>42324</v>
      </c>
      <c r="B218" s="2">
        <f>RSI!B218</f>
        <v>4.9257999999999997</v>
      </c>
      <c r="C218" s="2">
        <f>RSI!I218</f>
        <v>48.02259781588544</v>
      </c>
      <c r="D218" s="2">
        <f>MACD!E218</f>
        <v>9.5936586725779982E-2</v>
      </c>
      <c r="E218" s="2">
        <f>MACD!F218</f>
        <v>7.1734120347699045E-3</v>
      </c>
      <c r="F218" s="2">
        <f>'Moving Avg'!D218</f>
        <v>4.8800400000000002</v>
      </c>
      <c r="G218" s="2">
        <f>'Moving Avg'!F218</f>
        <v>5.011404999999999</v>
      </c>
      <c r="H218" s="2">
        <f>'Moving Avg'!G218</f>
        <v>4.8840439999999994</v>
      </c>
      <c r="I218" s="2">
        <f>'Moving Avg'!H218</f>
        <v>4.7055499999999988</v>
      </c>
      <c r="J218" s="6" t="str">
        <f>OBV!F218</f>
        <v>BEARISH</v>
      </c>
      <c r="K218" s="6" t="str">
        <f>OBV!G218</f>
        <v>STRONG</v>
      </c>
      <c r="L218" s="6" t="str">
        <f>OBV!H218</f>
        <v>NEUTRAL</v>
      </c>
      <c r="M218" s="8">
        <f t="shared" si="30"/>
        <v>25</v>
      </c>
      <c r="N218" s="8">
        <f t="shared" si="31"/>
        <v>0</v>
      </c>
      <c r="O218" s="8">
        <f t="shared" si="32"/>
        <v>50</v>
      </c>
      <c r="P218" s="8">
        <f t="shared" si="33"/>
        <v>33</v>
      </c>
      <c r="Q218" s="9">
        <f t="shared" si="34"/>
        <v>21.2</v>
      </c>
      <c r="R218" s="9">
        <f t="shared" si="35"/>
        <v>30.75</v>
      </c>
      <c r="S218" s="9">
        <f t="shared" si="36"/>
        <v>31.1</v>
      </c>
      <c r="T218" s="9">
        <f t="shared" si="37"/>
        <v>27</v>
      </c>
      <c r="U218" s="8">
        <f t="shared" si="38"/>
        <v>27.683333333333337</v>
      </c>
      <c r="V218" s="8">
        <f t="shared" si="39"/>
        <v>27.512500000000003</v>
      </c>
    </row>
    <row r="219" spans="1:22" ht="13.5" x14ac:dyDescent="0.25">
      <c r="A219" s="3">
        <f>RSI!A219</f>
        <v>42325</v>
      </c>
      <c r="B219" s="2">
        <f>RSI!B219</f>
        <v>4.9492000000000003</v>
      </c>
      <c r="C219" s="2">
        <f>RSI!I219</f>
        <v>49.764172765159543</v>
      </c>
      <c r="D219" s="2">
        <f>MACD!E219</f>
        <v>0.10424884315735827</v>
      </c>
      <c r="E219" s="2">
        <f>MACD!F219</f>
        <v>2.658849825928758E-2</v>
      </c>
      <c r="F219" s="2">
        <f>'Moving Avg'!D219</f>
        <v>4.91404</v>
      </c>
      <c r="G219" s="2">
        <f>'Moving Avg'!F219</f>
        <v>5.0155050000000001</v>
      </c>
      <c r="H219" s="2">
        <f>'Moving Avg'!G219</f>
        <v>4.8859199999999987</v>
      </c>
      <c r="I219" s="2">
        <f>'Moving Avg'!H219</f>
        <v>4.7037254999999982</v>
      </c>
      <c r="J219" s="6" t="str">
        <f>OBV!F219</f>
        <v>BEARISH</v>
      </c>
      <c r="K219" s="6" t="str">
        <f>OBV!G219</f>
        <v>STRONG</v>
      </c>
      <c r="L219" s="6" t="str">
        <f>OBV!H219</f>
        <v>BEARISH DIVERGENCE</v>
      </c>
      <c r="M219" s="8">
        <f t="shared" si="30"/>
        <v>25</v>
      </c>
      <c r="N219" s="8">
        <f t="shared" si="31"/>
        <v>0</v>
      </c>
      <c r="O219" s="8">
        <f t="shared" si="32"/>
        <v>50</v>
      </c>
      <c r="P219" s="8">
        <f t="shared" si="33"/>
        <v>33</v>
      </c>
      <c r="Q219" s="9">
        <f t="shared" si="34"/>
        <v>21.2</v>
      </c>
      <c r="R219" s="9">
        <f t="shared" si="35"/>
        <v>30.75</v>
      </c>
      <c r="S219" s="9">
        <f t="shared" si="36"/>
        <v>31.1</v>
      </c>
      <c r="T219" s="9">
        <f t="shared" si="37"/>
        <v>27</v>
      </c>
      <c r="U219" s="8">
        <f t="shared" si="38"/>
        <v>27.683333333333337</v>
      </c>
      <c r="V219" s="8">
        <f t="shared" si="39"/>
        <v>27.512500000000003</v>
      </c>
    </row>
    <row r="220" spans="1:22" ht="13.5" x14ac:dyDescent="0.25">
      <c r="A220" s="3">
        <f>RSI!A220</f>
        <v>42326</v>
      </c>
      <c r="B220" s="2">
        <f>RSI!B220</f>
        <v>5.0079000000000002</v>
      </c>
      <c r="C220" s="2">
        <f>RSI!I220</f>
        <v>53.933973307878276</v>
      </c>
      <c r="D220" s="2">
        <f>MACD!E220</f>
        <v>0.10605532505494963</v>
      </c>
      <c r="E220" s="2">
        <f>MACD!F220</f>
        <v>4.248186361841999E-2</v>
      </c>
      <c r="F220" s="2">
        <f>'Moving Avg'!D220</f>
        <v>4.9316399999999998</v>
      </c>
      <c r="G220" s="2">
        <f>'Moving Avg'!F220</f>
        <v>5.015505000000001</v>
      </c>
      <c r="H220" s="2">
        <f>'Moving Avg'!G220</f>
        <v>4.8904939999999995</v>
      </c>
      <c r="I220" s="2">
        <f>'Moving Avg'!H220</f>
        <v>4.7017519999999973</v>
      </c>
      <c r="J220" s="6" t="str">
        <f>OBV!F220</f>
        <v>BULLISH</v>
      </c>
      <c r="K220" s="6" t="str">
        <f>OBV!G220</f>
        <v>WEAK</v>
      </c>
      <c r="L220" s="6" t="str">
        <f>OBV!H220</f>
        <v>CONFIRMED BULLISH</v>
      </c>
      <c r="M220" s="8">
        <f t="shared" si="30"/>
        <v>25</v>
      </c>
      <c r="N220" s="8">
        <f t="shared" si="31"/>
        <v>0</v>
      </c>
      <c r="O220" s="8">
        <f t="shared" si="32"/>
        <v>50</v>
      </c>
      <c r="P220" s="8">
        <f t="shared" si="33"/>
        <v>67</v>
      </c>
      <c r="Q220" s="9">
        <f t="shared" si="34"/>
        <v>26.299999999999997</v>
      </c>
      <c r="R220" s="9">
        <f t="shared" si="35"/>
        <v>39.25</v>
      </c>
      <c r="S220" s="9">
        <f t="shared" si="36"/>
        <v>46.400000000000006</v>
      </c>
      <c r="T220" s="9">
        <f t="shared" si="37"/>
        <v>35.5</v>
      </c>
      <c r="U220" s="8">
        <f t="shared" si="38"/>
        <v>37.31666666666667</v>
      </c>
      <c r="V220" s="8">
        <f t="shared" si="39"/>
        <v>36.862499999999997</v>
      </c>
    </row>
    <row r="221" spans="1:22" ht="13.5" x14ac:dyDescent="0.25">
      <c r="A221" s="3">
        <f>RSI!A221</f>
        <v>42327</v>
      </c>
      <c r="B221" s="2">
        <f>RSI!B221</f>
        <v>4.9843999999999999</v>
      </c>
      <c r="C221" s="2">
        <f>RSI!I221</f>
        <v>52.070563217174822</v>
      </c>
      <c r="D221" s="2">
        <f>MACD!E221</f>
        <v>0.10991219463220769</v>
      </c>
      <c r="E221" s="2">
        <f>MACD!F221</f>
        <v>5.5967929821177535E-2</v>
      </c>
      <c r="F221" s="2">
        <f>'Moving Avg'!D221</f>
        <v>4.9480599999999999</v>
      </c>
      <c r="G221" s="2">
        <f>'Moving Avg'!F221</f>
        <v>5.0155050000000001</v>
      </c>
      <c r="H221" s="2">
        <f>'Moving Avg'!G221</f>
        <v>4.8945979999999993</v>
      </c>
      <c r="I221" s="2">
        <f>'Moving Avg'!H221</f>
        <v>4.7002419999999976</v>
      </c>
      <c r="J221" s="6" t="str">
        <f>OBV!F221</f>
        <v>BULLISH</v>
      </c>
      <c r="K221" s="6" t="str">
        <f>OBV!G221</f>
        <v>NEUTRAL</v>
      </c>
      <c r="L221" s="6" t="str">
        <f>OBV!H221</f>
        <v>CONFIRMED BULLISH</v>
      </c>
      <c r="M221" s="8">
        <f t="shared" si="30"/>
        <v>25</v>
      </c>
      <c r="N221" s="8">
        <f t="shared" si="31"/>
        <v>0</v>
      </c>
      <c r="O221" s="8">
        <f t="shared" si="32"/>
        <v>50</v>
      </c>
      <c r="P221" s="8">
        <f t="shared" si="33"/>
        <v>83.5</v>
      </c>
      <c r="Q221" s="9">
        <f t="shared" si="34"/>
        <v>28.774999999999999</v>
      </c>
      <c r="R221" s="9">
        <f t="shared" si="35"/>
        <v>43.375</v>
      </c>
      <c r="S221" s="9">
        <f t="shared" si="36"/>
        <v>53.825000000000003</v>
      </c>
      <c r="T221" s="9">
        <f t="shared" si="37"/>
        <v>39.625</v>
      </c>
      <c r="U221" s="8">
        <f t="shared" si="38"/>
        <v>41.991666666666667</v>
      </c>
      <c r="V221" s="8">
        <f t="shared" si="39"/>
        <v>41.400000000000006</v>
      </c>
    </row>
    <row r="222" spans="1:22" ht="13.5" x14ac:dyDescent="0.25">
      <c r="A222" s="3">
        <f>RSI!A222</f>
        <v>42328</v>
      </c>
      <c r="B222" s="2">
        <f>RSI!B222</f>
        <v>4.9843999999999999</v>
      </c>
      <c r="C222" s="2">
        <f>RSI!I222</f>
        <v>52.070563217174822</v>
      </c>
      <c r="D222" s="2">
        <f>MACD!E222</f>
        <v>0.10400276544479148</v>
      </c>
      <c r="E222" s="2">
        <f>MACD!F222</f>
        <v>6.5574896945900324E-2</v>
      </c>
      <c r="F222" s="2">
        <f>'Moving Avg'!D222</f>
        <v>4.9703400000000002</v>
      </c>
      <c r="G222" s="2">
        <f>'Moving Avg'!F222</f>
        <v>5.0146250000000006</v>
      </c>
      <c r="H222" s="2">
        <f>'Moving Avg'!G222</f>
        <v>4.8992879999999994</v>
      </c>
      <c r="I222" s="2">
        <f>'Moving Avg'!H222</f>
        <v>4.6995069999999979</v>
      </c>
      <c r="J222" s="6" t="str">
        <f>OBV!F222</f>
        <v>BULLISH</v>
      </c>
      <c r="K222" s="6" t="str">
        <f>OBV!G222</f>
        <v>WEAK</v>
      </c>
      <c r="L222" s="6" t="str">
        <f>OBV!H222</f>
        <v>CONFIRMED BULLISH</v>
      </c>
      <c r="M222" s="8">
        <f t="shared" si="30"/>
        <v>25</v>
      </c>
      <c r="N222" s="8">
        <f t="shared" si="31"/>
        <v>0</v>
      </c>
      <c r="O222" s="8">
        <f t="shared" si="32"/>
        <v>50</v>
      </c>
      <c r="P222" s="8">
        <f t="shared" si="33"/>
        <v>67</v>
      </c>
      <c r="Q222" s="9">
        <f t="shared" si="34"/>
        <v>26.299999999999997</v>
      </c>
      <c r="R222" s="9">
        <f t="shared" si="35"/>
        <v>39.25</v>
      </c>
      <c r="S222" s="9">
        <f t="shared" si="36"/>
        <v>46.400000000000006</v>
      </c>
      <c r="T222" s="9">
        <f t="shared" si="37"/>
        <v>35.5</v>
      </c>
      <c r="U222" s="8">
        <f t="shared" si="38"/>
        <v>37.31666666666667</v>
      </c>
      <c r="V222" s="8">
        <f t="shared" si="39"/>
        <v>36.862499999999997</v>
      </c>
    </row>
    <row r="223" spans="1:22" ht="13.5" x14ac:dyDescent="0.25">
      <c r="A223" s="3">
        <f>RSI!A223</f>
        <v>42331</v>
      </c>
      <c r="B223" s="2">
        <f>RSI!B223</f>
        <v>4.9843999999999999</v>
      </c>
      <c r="C223" s="2">
        <f>RSI!I223</f>
        <v>52.070563217174822</v>
      </c>
      <c r="D223" s="2">
        <f>MACD!E223</f>
        <v>8.0810446104853106E-2</v>
      </c>
      <c r="E223" s="2">
        <f>MACD!F223</f>
        <v>6.8622006777690883E-2</v>
      </c>
      <c r="F223" s="2">
        <f>'Moving Avg'!D223</f>
        <v>4.9820600000000006</v>
      </c>
      <c r="G223" s="2">
        <f>'Moving Avg'!F223</f>
        <v>5.0146250000000006</v>
      </c>
      <c r="H223" s="2">
        <f>'Moving Avg'!G223</f>
        <v>4.9039779999999986</v>
      </c>
      <c r="I223" s="2">
        <f>'Moving Avg'!H223</f>
        <v>4.6989379999999992</v>
      </c>
      <c r="J223" s="6" t="str">
        <f>OBV!F223</f>
        <v>BULLISH</v>
      </c>
      <c r="K223" s="6" t="str">
        <f>OBV!G223</f>
        <v>NEUTRAL</v>
      </c>
      <c r="L223" s="6" t="str">
        <f>OBV!H223</f>
        <v>CONFIRMED BULLISH</v>
      </c>
      <c r="M223" s="8">
        <f t="shared" si="30"/>
        <v>25</v>
      </c>
      <c r="N223" s="8">
        <f t="shared" si="31"/>
        <v>0</v>
      </c>
      <c r="O223" s="8">
        <f t="shared" si="32"/>
        <v>50</v>
      </c>
      <c r="P223" s="8">
        <f t="shared" si="33"/>
        <v>83.5</v>
      </c>
      <c r="Q223" s="9">
        <f t="shared" si="34"/>
        <v>28.774999999999999</v>
      </c>
      <c r="R223" s="9">
        <f t="shared" si="35"/>
        <v>43.375</v>
      </c>
      <c r="S223" s="9">
        <f t="shared" si="36"/>
        <v>53.825000000000003</v>
      </c>
      <c r="T223" s="9">
        <f t="shared" si="37"/>
        <v>39.625</v>
      </c>
      <c r="U223" s="8">
        <f t="shared" si="38"/>
        <v>41.991666666666667</v>
      </c>
      <c r="V223" s="8">
        <f t="shared" si="39"/>
        <v>41.400000000000006</v>
      </c>
    </row>
    <row r="224" spans="1:22" ht="13.5" x14ac:dyDescent="0.25">
      <c r="A224" s="3">
        <f>RSI!A224</f>
        <v>42332</v>
      </c>
      <c r="B224" s="2">
        <f>RSI!B224</f>
        <v>4.9843999999999999</v>
      </c>
      <c r="C224" s="2">
        <f>RSI!I224</f>
        <v>52.070563217174822</v>
      </c>
      <c r="D224" s="2">
        <f>MACD!E224</f>
        <v>3.8497256352994391E-2</v>
      </c>
      <c r="E224" s="2">
        <f>MACD!F224</f>
        <v>6.259705669275159E-2</v>
      </c>
      <c r="F224" s="2">
        <f>'Moving Avg'!D224</f>
        <v>4.9891000000000005</v>
      </c>
      <c r="G224" s="2">
        <f>'Moving Avg'!F224</f>
        <v>5.0108099999999993</v>
      </c>
      <c r="H224" s="2">
        <f>'Moving Avg'!G224</f>
        <v>4.9086679999999987</v>
      </c>
      <c r="I224" s="2">
        <f>'Moving Avg'!H224</f>
        <v>4.6994209999999983</v>
      </c>
      <c r="J224" s="6" t="str">
        <f>OBV!F224</f>
        <v>BULLISH</v>
      </c>
      <c r="K224" s="6" t="str">
        <f>OBV!G224</f>
        <v>NEUTRAL</v>
      </c>
      <c r="L224" s="6" t="str">
        <f>OBV!H224</f>
        <v>CONFIRMED BULLISH</v>
      </c>
      <c r="M224" s="8">
        <f t="shared" si="30"/>
        <v>25</v>
      </c>
      <c r="N224" s="8">
        <f t="shared" si="31"/>
        <v>100</v>
      </c>
      <c r="O224" s="8">
        <f t="shared" si="32"/>
        <v>50</v>
      </c>
      <c r="P224" s="8">
        <f t="shared" si="33"/>
        <v>83.5</v>
      </c>
      <c r="Q224" s="9">
        <f t="shared" si="34"/>
        <v>63.774999999999999</v>
      </c>
      <c r="R224" s="9">
        <f t="shared" si="35"/>
        <v>63.375</v>
      </c>
      <c r="S224" s="9">
        <f t="shared" si="36"/>
        <v>68.825000000000003</v>
      </c>
      <c r="T224" s="9">
        <f t="shared" si="37"/>
        <v>64.625</v>
      </c>
      <c r="U224" s="8">
        <f t="shared" si="38"/>
        <v>65.325000000000003</v>
      </c>
      <c r="V224" s="8">
        <f t="shared" si="39"/>
        <v>65.150000000000006</v>
      </c>
    </row>
    <row r="225" spans="1:22" ht="13.5" x14ac:dyDescent="0.25">
      <c r="A225" s="3">
        <f>RSI!A225</f>
        <v>42333</v>
      </c>
      <c r="B225" s="2">
        <f>RSI!B225</f>
        <v>4.9843999999999999</v>
      </c>
      <c r="C225" s="2">
        <f>RSI!I225</f>
        <v>52.070563217174829</v>
      </c>
      <c r="D225" s="2">
        <f>MACD!E225</f>
        <v>2.4214873996375452E-2</v>
      </c>
      <c r="E225" s="2">
        <f>MACD!F225</f>
        <v>5.4920620153476367E-2</v>
      </c>
      <c r="F225" s="2">
        <f>'Moving Avg'!D225</f>
        <v>4.9843999999999999</v>
      </c>
      <c r="G225" s="2">
        <f>'Moving Avg'!F225</f>
        <v>5.0028899999999989</v>
      </c>
      <c r="H225" s="2">
        <f>'Moving Avg'!G225</f>
        <v>4.9133579999999988</v>
      </c>
      <c r="I225" s="2">
        <f>'Moving Avg'!H225</f>
        <v>4.6999040000000001</v>
      </c>
      <c r="J225" s="6" t="str">
        <f>OBV!F225</f>
        <v>BEARISH</v>
      </c>
      <c r="K225" s="6" t="str">
        <f>OBV!G225</f>
        <v>STRONG</v>
      </c>
      <c r="L225" s="6" t="str">
        <f>OBV!H225</f>
        <v>CONFIRMED BEARISH</v>
      </c>
      <c r="M225" s="8">
        <f t="shared" si="30"/>
        <v>25</v>
      </c>
      <c r="N225" s="8">
        <f t="shared" si="31"/>
        <v>100</v>
      </c>
      <c r="O225" s="8">
        <f t="shared" si="32"/>
        <v>50</v>
      </c>
      <c r="P225" s="8">
        <f t="shared" si="33"/>
        <v>33</v>
      </c>
      <c r="Q225" s="9">
        <f t="shared" si="34"/>
        <v>56.2</v>
      </c>
      <c r="R225" s="9">
        <f t="shared" si="35"/>
        <v>50.75</v>
      </c>
      <c r="S225" s="9">
        <f t="shared" si="36"/>
        <v>46.1</v>
      </c>
      <c r="T225" s="9">
        <f t="shared" si="37"/>
        <v>52</v>
      </c>
      <c r="U225" s="8">
        <f t="shared" si="38"/>
        <v>51.016666666666673</v>
      </c>
      <c r="V225" s="8">
        <f t="shared" si="39"/>
        <v>51.262500000000003</v>
      </c>
    </row>
    <row r="226" spans="1:22" ht="13.5" x14ac:dyDescent="0.25">
      <c r="A226" s="3">
        <f>RSI!A226</f>
        <v>42334</v>
      </c>
      <c r="B226" s="2">
        <f>RSI!B226</f>
        <v>5.0312999999999999</v>
      </c>
      <c r="C226" s="2">
        <f>RSI!I226</f>
        <v>56.422993448459962</v>
      </c>
      <c r="D226" s="2">
        <f>MACD!E226</f>
        <v>5.8322111927981979E-3</v>
      </c>
      <c r="E226" s="2">
        <f>MACD!F226</f>
        <v>4.5102938361340737E-2</v>
      </c>
      <c r="F226" s="2">
        <f>'Moving Avg'!D226</f>
        <v>4.9937799999999992</v>
      </c>
      <c r="G226" s="2">
        <f>'Moving Avg'!F226</f>
        <v>4.9949699999999995</v>
      </c>
      <c r="H226" s="2">
        <f>'Moving Avg'!G226</f>
        <v>4.9181659999999985</v>
      </c>
      <c r="I226" s="2">
        <f>'Moving Avg'!H226</f>
        <v>4.700151</v>
      </c>
      <c r="J226" s="6" t="str">
        <f>OBV!F226</f>
        <v>BULLISH</v>
      </c>
      <c r="K226" s="6" t="str">
        <f>OBV!G226</f>
        <v>NEUTRAL</v>
      </c>
      <c r="L226" s="6" t="str">
        <f>OBV!H226</f>
        <v>CONFIRMED BULLISH</v>
      </c>
      <c r="M226" s="8">
        <f t="shared" si="30"/>
        <v>25</v>
      </c>
      <c r="N226" s="8">
        <f t="shared" si="31"/>
        <v>100</v>
      </c>
      <c r="O226" s="8">
        <f t="shared" si="32"/>
        <v>50</v>
      </c>
      <c r="P226" s="8">
        <f t="shared" si="33"/>
        <v>83.5</v>
      </c>
      <c r="Q226" s="9">
        <f t="shared" si="34"/>
        <v>63.774999999999999</v>
      </c>
      <c r="R226" s="9">
        <f t="shared" si="35"/>
        <v>63.375</v>
      </c>
      <c r="S226" s="9">
        <f t="shared" si="36"/>
        <v>68.825000000000003</v>
      </c>
      <c r="T226" s="9">
        <f t="shared" si="37"/>
        <v>64.625</v>
      </c>
      <c r="U226" s="8">
        <f t="shared" si="38"/>
        <v>65.325000000000003</v>
      </c>
      <c r="V226" s="8">
        <f t="shared" si="39"/>
        <v>65.150000000000006</v>
      </c>
    </row>
    <row r="227" spans="1:22" ht="13.5" x14ac:dyDescent="0.25">
      <c r="A227" s="3">
        <f>RSI!A227</f>
        <v>42335</v>
      </c>
      <c r="B227" s="2">
        <f>RSI!B227</f>
        <v>4.9843999999999999</v>
      </c>
      <c r="C227" s="2">
        <f>RSI!I227</f>
        <v>51.396683437557144</v>
      </c>
      <c r="D227" s="2">
        <f>MACD!E227</f>
        <v>-1.1140327598527122E-2</v>
      </c>
      <c r="E227" s="2">
        <f>MACD!F227</f>
        <v>3.3854285169367164E-2</v>
      </c>
      <c r="F227" s="2">
        <f>'Moving Avg'!D227</f>
        <v>4.9937799999999992</v>
      </c>
      <c r="G227" s="2">
        <f>'Moving Avg'!F227</f>
        <v>4.9855849999999986</v>
      </c>
      <c r="H227" s="2">
        <f>'Moving Avg'!G227</f>
        <v>4.921917999999998</v>
      </c>
      <c r="I227" s="2">
        <f>'Moving Avg'!H227</f>
        <v>4.7005785000000007</v>
      </c>
      <c r="J227" s="6" t="str">
        <f>OBV!F227</f>
        <v>BULLISH</v>
      </c>
      <c r="K227" s="6" t="str">
        <f>OBV!G227</f>
        <v>NEUTRAL</v>
      </c>
      <c r="L227" s="6" t="str">
        <f>OBV!H227</f>
        <v>NEUTRAL</v>
      </c>
      <c r="M227" s="8">
        <f t="shared" si="30"/>
        <v>25</v>
      </c>
      <c r="N227" s="8">
        <f t="shared" si="31"/>
        <v>100</v>
      </c>
      <c r="O227" s="8">
        <f t="shared" si="32"/>
        <v>50</v>
      </c>
      <c r="P227" s="8">
        <f t="shared" si="33"/>
        <v>49.5</v>
      </c>
      <c r="Q227" s="9">
        <f t="shared" si="34"/>
        <v>58.674999999999997</v>
      </c>
      <c r="R227" s="9">
        <f t="shared" si="35"/>
        <v>54.875</v>
      </c>
      <c r="S227" s="9">
        <f t="shared" si="36"/>
        <v>53.525000000000006</v>
      </c>
      <c r="T227" s="9">
        <f t="shared" si="37"/>
        <v>56.125</v>
      </c>
      <c r="U227" s="8">
        <f t="shared" si="38"/>
        <v>55.691666666666663</v>
      </c>
      <c r="V227" s="8">
        <f t="shared" si="39"/>
        <v>55.8</v>
      </c>
    </row>
    <row r="228" spans="1:22" ht="13.5" x14ac:dyDescent="0.25">
      <c r="A228" s="3">
        <f>RSI!A228</f>
        <v>42338</v>
      </c>
      <c r="B228" s="2">
        <f>RSI!B228</f>
        <v>4.9843999999999999</v>
      </c>
      <c r="C228" s="2">
        <f>RSI!I228</f>
        <v>51.396683437557144</v>
      </c>
      <c r="D228" s="2">
        <f>MACD!E228</f>
        <v>-1.745738417180398E-2</v>
      </c>
      <c r="E228" s="2">
        <f>MACD!F228</f>
        <v>2.3591951301132938E-2</v>
      </c>
      <c r="F228" s="2">
        <f>'Moving Avg'!D228</f>
        <v>4.9937800000000001</v>
      </c>
      <c r="G228" s="2">
        <f>'Moving Avg'!F228</f>
        <v>4.9773749999999977</v>
      </c>
      <c r="H228" s="2">
        <f>'Moving Avg'!G228</f>
        <v>4.9260219999999988</v>
      </c>
      <c r="I228" s="2">
        <f>'Moving Avg'!H228</f>
        <v>4.7011165000000004</v>
      </c>
      <c r="J228" s="6" t="str">
        <f>OBV!F228</f>
        <v>BULLISH</v>
      </c>
      <c r="K228" s="6" t="str">
        <f>OBV!G228</f>
        <v>NEUTRAL</v>
      </c>
      <c r="L228" s="6" t="str">
        <f>OBV!H228</f>
        <v>NEUTRAL</v>
      </c>
      <c r="M228" s="8">
        <f t="shared" si="30"/>
        <v>25</v>
      </c>
      <c r="N228" s="8">
        <f t="shared" si="31"/>
        <v>100</v>
      </c>
      <c r="O228" s="8">
        <f t="shared" si="32"/>
        <v>50</v>
      </c>
      <c r="P228" s="8">
        <f t="shared" si="33"/>
        <v>49.5</v>
      </c>
      <c r="Q228" s="9">
        <f t="shared" si="34"/>
        <v>58.674999999999997</v>
      </c>
      <c r="R228" s="9">
        <f t="shared" si="35"/>
        <v>54.875</v>
      </c>
      <c r="S228" s="9">
        <f t="shared" si="36"/>
        <v>53.525000000000006</v>
      </c>
      <c r="T228" s="9">
        <f t="shared" si="37"/>
        <v>56.125</v>
      </c>
      <c r="U228" s="8">
        <f t="shared" si="38"/>
        <v>55.691666666666663</v>
      </c>
      <c r="V228" s="8">
        <f t="shared" si="39"/>
        <v>55.8</v>
      </c>
    </row>
    <row r="229" spans="1:22" ht="13.5" x14ac:dyDescent="0.25">
      <c r="A229" s="3">
        <f>RSI!A229</f>
        <v>42339</v>
      </c>
      <c r="B229" s="2">
        <f>RSI!B229</f>
        <v>4.9610000000000003</v>
      </c>
      <c r="C229" s="2">
        <f>RSI!I229</f>
        <v>48.877198121885215</v>
      </c>
      <c r="D229" s="2">
        <f>MACD!E229</f>
        <v>-1.7542173405319161E-2</v>
      </c>
      <c r="E229" s="2">
        <f>MACD!F229</f>
        <v>1.536512635984252E-2</v>
      </c>
      <c r="F229" s="2">
        <f>'Moving Avg'!D229</f>
        <v>4.9891000000000005</v>
      </c>
      <c r="G229" s="2">
        <f>'Moving Avg'!F229</f>
        <v>4.9703399999999984</v>
      </c>
      <c r="H229" s="2">
        <f>'Moving Avg'!G229</f>
        <v>4.930127999999999</v>
      </c>
      <c r="I229" s="2">
        <f>'Moving Avg'!H229</f>
        <v>4.7015375000000006</v>
      </c>
      <c r="J229" s="6" t="str">
        <f>OBV!F229</f>
        <v>BULLISH</v>
      </c>
      <c r="K229" s="6" t="str">
        <f>OBV!G229</f>
        <v>NEUTRAL</v>
      </c>
      <c r="L229" s="6" t="str">
        <f>OBV!H229</f>
        <v>BULLISH DIVERGENCE</v>
      </c>
      <c r="M229" s="8">
        <f t="shared" si="30"/>
        <v>25</v>
      </c>
      <c r="N229" s="8">
        <f t="shared" si="31"/>
        <v>100</v>
      </c>
      <c r="O229" s="8">
        <f t="shared" si="32"/>
        <v>50</v>
      </c>
      <c r="P229" s="8">
        <f t="shared" si="33"/>
        <v>66.5</v>
      </c>
      <c r="Q229" s="9">
        <f t="shared" si="34"/>
        <v>61.225000000000001</v>
      </c>
      <c r="R229" s="9">
        <f t="shared" si="35"/>
        <v>59.125</v>
      </c>
      <c r="S229" s="9">
        <f t="shared" si="36"/>
        <v>61.174999999999997</v>
      </c>
      <c r="T229" s="9">
        <f t="shared" si="37"/>
        <v>60.375</v>
      </c>
      <c r="U229" s="8">
        <f t="shared" si="38"/>
        <v>60.508333333333326</v>
      </c>
      <c r="V229" s="8">
        <f t="shared" si="39"/>
        <v>60.474999999999994</v>
      </c>
    </row>
    <row r="230" spans="1:22" ht="13.5" x14ac:dyDescent="0.25">
      <c r="A230" s="3">
        <f>RSI!A230</f>
        <v>42340</v>
      </c>
      <c r="B230" s="2">
        <f>RSI!B230</f>
        <v>4.9610000000000003</v>
      </c>
      <c r="C230" s="2">
        <f>RSI!I230</f>
        <v>48.877198121885215</v>
      </c>
      <c r="D230" s="2">
        <f>MACD!E230</f>
        <v>-8.5123966121427586E-3</v>
      </c>
      <c r="E230" s="2">
        <f>MACD!F230</f>
        <v>1.0589621765445464E-2</v>
      </c>
      <c r="F230" s="2">
        <f>'Moving Avg'!D230</f>
        <v>4.9844200000000001</v>
      </c>
      <c r="G230" s="2">
        <f>'Moving Avg'!F230</f>
        <v>4.9635999999999987</v>
      </c>
      <c r="H230" s="2">
        <f>'Moving Avg'!G230</f>
        <v>4.9341159999999995</v>
      </c>
      <c r="I230" s="2">
        <f>'Moving Avg'!H230</f>
        <v>4.7014604999999996</v>
      </c>
      <c r="J230" s="6" t="str">
        <f>OBV!F230</f>
        <v>BULLISH</v>
      </c>
      <c r="K230" s="6" t="str">
        <f>OBV!G230</f>
        <v>NEUTRAL</v>
      </c>
      <c r="L230" s="6" t="str">
        <f>OBV!H230</f>
        <v>BULLISH DIVERGENCE</v>
      </c>
      <c r="M230" s="8">
        <f t="shared" si="30"/>
        <v>25</v>
      </c>
      <c r="N230" s="8">
        <f t="shared" si="31"/>
        <v>45</v>
      </c>
      <c r="O230" s="8">
        <f t="shared" si="32"/>
        <v>50</v>
      </c>
      <c r="P230" s="8">
        <f t="shared" si="33"/>
        <v>66.5</v>
      </c>
      <c r="Q230" s="9">
        <f t="shared" si="34"/>
        <v>41.975000000000001</v>
      </c>
      <c r="R230" s="9">
        <f t="shared" si="35"/>
        <v>48.125</v>
      </c>
      <c r="S230" s="9">
        <f t="shared" si="36"/>
        <v>52.924999999999997</v>
      </c>
      <c r="T230" s="9">
        <f t="shared" si="37"/>
        <v>46.625</v>
      </c>
      <c r="U230" s="8">
        <f t="shared" si="38"/>
        <v>47.67499999999999</v>
      </c>
      <c r="V230" s="8">
        <f t="shared" si="39"/>
        <v>47.412499999999994</v>
      </c>
    </row>
    <row r="231" spans="1:22" ht="13.5" x14ac:dyDescent="0.25">
      <c r="A231" s="3">
        <f>RSI!A231</f>
        <v>42341</v>
      </c>
      <c r="B231" s="2">
        <f>RSI!B231</f>
        <v>4.9550999999999998</v>
      </c>
      <c r="C231" s="2">
        <f>RSI!I231</f>
        <v>48.186469637173147</v>
      </c>
      <c r="D231" s="2">
        <f>MACD!E231</f>
        <v>-3.9846524395734662E-3</v>
      </c>
      <c r="E231" s="2">
        <f>MACD!F231</f>
        <v>7.6747669244416781E-3</v>
      </c>
      <c r="F231" s="2">
        <f>'Moving Avg'!D231</f>
        <v>4.9691799999999997</v>
      </c>
      <c r="G231" s="2">
        <f>'Moving Avg'!F231</f>
        <v>4.9562699999999991</v>
      </c>
      <c r="H231" s="2">
        <f>'Moving Avg'!G231</f>
        <v>4.9382199999999985</v>
      </c>
      <c r="I231" s="2">
        <f>'Moving Avg'!H231</f>
        <v>4.7012985</v>
      </c>
      <c r="J231" s="6" t="str">
        <f>OBV!F231</f>
        <v>BEARISH</v>
      </c>
      <c r="K231" s="6" t="str">
        <f>OBV!G231</f>
        <v>NEUTRAL</v>
      </c>
      <c r="L231" s="6" t="str">
        <f>OBV!H231</f>
        <v>CONFIRMED BEARISH</v>
      </c>
      <c r="M231" s="8">
        <f t="shared" si="30"/>
        <v>25</v>
      </c>
      <c r="N231" s="8">
        <f t="shared" si="31"/>
        <v>45</v>
      </c>
      <c r="O231" s="8">
        <f t="shared" si="32"/>
        <v>50</v>
      </c>
      <c r="P231" s="8">
        <f t="shared" si="33"/>
        <v>16.5</v>
      </c>
      <c r="Q231" s="9">
        <f t="shared" si="34"/>
        <v>34.475000000000001</v>
      </c>
      <c r="R231" s="9">
        <f t="shared" si="35"/>
        <v>35.625</v>
      </c>
      <c r="S231" s="9">
        <f t="shared" si="36"/>
        <v>30.425000000000001</v>
      </c>
      <c r="T231" s="9">
        <f t="shared" si="37"/>
        <v>34.125</v>
      </c>
      <c r="U231" s="8">
        <f t="shared" si="38"/>
        <v>33.508333333333333</v>
      </c>
      <c r="V231" s="8">
        <f t="shared" si="39"/>
        <v>33.662499999999994</v>
      </c>
    </row>
    <row r="232" spans="1:22" ht="13.5" x14ac:dyDescent="0.25">
      <c r="A232" s="3">
        <f>RSI!A232</f>
        <v>42342</v>
      </c>
      <c r="B232" s="2">
        <f>RSI!B232</f>
        <v>4.9550999999999998</v>
      </c>
      <c r="C232" s="2">
        <f>RSI!I232</f>
        <v>48.18646963717314</v>
      </c>
      <c r="D232" s="2">
        <f>MACD!E232</f>
        <v>-5.7962248078524681E-5</v>
      </c>
      <c r="E232" s="2">
        <f>MACD!F232</f>
        <v>6.1282210899376377E-3</v>
      </c>
      <c r="F232" s="2">
        <f>'Moving Avg'!D232</f>
        <v>4.9633200000000004</v>
      </c>
      <c r="G232" s="2">
        <f>'Moving Avg'!F232</f>
        <v>4.9518699999999995</v>
      </c>
      <c r="H232" s="2">
        <f>'Moving Avg'!G232</f>
        <v>4.9423239999999993</v>
      </c>
      <c r="I232" s="2">
        <f>'Moving Avg'!H232</f>
        <v>4.7011645000000009</v>
      </c>
      <c r="J232" s="6" t="str">
        <f>OBV!F232</f>
        <v>BEARISH</v>
      </c>
      <c r="K232" s="6" t="str">
        <f>OBV!G232</f>
        <v>NEUTRAL</v>
      </c>
      <c r="L232" s="6" t="str">
        <f>OBV!H232</f>
        <v>CONFIRMED BEARISH</v>
      </c>
      <c r="M232" s="8">
        <f t="shared" si="30"/>
        <v>25</v>
      </c>
      <c r="N232" s="8">
        <f t="shared" si="31"/>
        <v>45</v>
      </c>
      <c r="O232" s="8">
        <f t="shared" si="32"/>
        <v>50</v>
      </c>
      <c r="P232" s="8">
        <f t="shared" si="33"/>
        <v>16.5</v>
      </c>
      <c r="Q232" s="9">
        <f t="shared" si="34"/>
        <v>34.475000000000001</v>
      </c>
      <c r="R232" s="9">
        <f t="shared" si="35"/>
        <v>35.625</v>
      </c>
      <c r="S232" s="9">
        <f t="shared" si="36"/>
        <v>30.425000000000001</v>
      </c>
      <c r="T232" s="9">
        <f t="shared" si="37"/>
        <v>34.125</v>
      </c>
      <c r="U232" s="8">
        <f t="shared" si="38"/>
        <v>33.508333333333333</v>
      </c>
      <c r="V232" s="8">
        <f t="shared" si="39"/>
        <v>33.662499999999994</v>
      </c>
    </row>
    <row r="233" spans="1:22" ht="13.5" x14ac:dyDescent="0.25">
      <c r="A233" s="3">
        <f>RSI!A233</f>
        <v>42345</v>
      </c>
      <c r="B233" s="2">
        <f>RSI!B233</f>
        <v>4.9257999999999997</v>
      </c>
      <c r="C233" s="2">
        <f>RSI!I233</f>
        <v>44.559635698682023</v>
      </c>
      <c r="D233" s="2">
        <f>MACD!E233</f>
        <v>5.5234384688827021E-3</v>
      </c>
      <c r="E233" s="2">
        <f>MACD!F233</f>
        <v>6.0072645657266513E-3</v>
      </c>
      <c r="F233" s="2">
        <f>'Moving Avg'!D233</f>
        <v>4.9516</v>
      </c>
      <c r="G233" s="2">
        <f>'Moving Avg'!F233</f>
        <v>4.9518699999999995</v>
      </c>
      <c r="H233" s="2">
        <f>'Moving Avg'!G233</f>
        <v>4.9458419999999998</v>
      </c>
      <c r="I233" s="2">
        <f>'Moving Avg'!H233</f>
        <v>4.7009390000000009</v>
      </c>
      <c r="J233" s="6" t="str">
        <f>OBV!F233</f>
        <v>BEARISH</v>
      </c>
      <c r="K233" s="6" t="str">
        <f>OBV!G233</f>
        <v>NEUTRAL</v>
      </c>
      <c r="L233" s="6" t="str">
        <f>OBV!H233</f>
        <v>CONFIRMED BEARISH</v>
      </c>
      <c r="M233" s="8">
        <f t="shared" si="30"/>
        <v>25</v>
      </c>
      <c r="N233" s="8">
        <f t="shared" si="31"/>
        <v>45</v>
      </c>
      <c r="O233" s="8">
        <f t="shared" si="32"/>
        <v>50</v>
      </c>
      <c r="P233" s="8">
        <f t="shared" si="33"/>
        <v>16.5</v>
      </c>
      <c r="Q233" s="9">
        <f t="shared" si="34"/>
        <v>34.475000000000001</v>
      </c>
      <c r="R233" s="9">
        <f t="shared" si="35"/>
        <v>35.625</v>
      </c>
      <c r="S233" s="9">
        <f t="shared" si="36"/>
        <v>30.425000000000001</v>
      </c>
      <c r="T233" s="9">
        <f t="shared" si="37"/>
        <v>34.125</v>
      </c>
      <c r="U233" s="8">
        <f t="shared" si="38"/>
        <v>33.508333333333333</v>
      </c>
      <c r="V233" s="8">
        <f t="shared" si="39"/>
        <v>33.662499999999994</v>
      </c>
    </row>
    <row r="234" spans="1:22" ht="13.5" x14ac:dyDescent="0.25">
      <c r="A234" s="3">
        <f>RSI!A234</f>
        <v>42346</v>
      </c>
      <c r="B234" s="2">
        <f>RSI!B234</f>
        <v>4.9257999999999997</v>
      </c>
      <c r="C234" s="2">
        <f>RSI!I234</f>
        <v>44.559635698682023</v>
      </c>
      <c r="D234" s="2">
        <f>MACD!E234</f>
        <v>1.0501191868566018E-2</v>
      </c>
      <c r="E234" s="2">
        <f>MACD!F234</f>
        <v>6.9060500262945251E-3</v>
      </c>
      <c r="F234" s="2">
        <f>'Moving Avg'!D234</f>
        <v>4.9445600000000001</v>
      </c>
      <c r="G234" s="2">
        <f>'Moving Avg'!F234</f>
        <v>4.9591999999999992</v>
      </c>
      <c r="H234" s="2">
        <f>'Moving Avg'!G234</f>
        <v>4.9492439999999993</v>
      </c>
      <c r="I234" s="2">
        <f>'Moving Avg'!H234</f>
        <v>4.7008795000000001</v>
      </c>
      <c r="J234" s="6" t="str">
        <f>OBV!F234</f>
        <v>BEARISH</v>
      </c>
      <c r="K234" s="6" t="str">
        <f>OBV!G234</f>
        <v>NEUTRAL</v>
      </c>
      <c r="L234" s="6" t="str">
        <f>OBV!H234</f>
        <v>CONFIRMED BEARISH</v>
      </c>
      <c r="M234" s="8">
        <f t="shared" si="30"/>
        <v>25</v>
      </c>
      <c r="N234" s="8">
        <f t="shared" si="31"/>
        <v>0</v>
      </c>
      <c r="O234" s="8">
        <f t="shared" si="32"/>
        <v>50</v>
      </c>
      <c r="P234" s="8">
        <f t="shared" si="33"/>
        <v>16.5</v>
      </c>
      <c r="Q234" s="9">
        <f t="shared" si="34"/>
        <v>18.725000000000001</v>
      </c>
      <c r="R234" s="9">
        <f t="shared" si="35"/>
        <v>26.625</v>
      </c>
      <c r="S234" s="9">
        <f t="shared" si="36"/>
        <v>23.675000000000001</v>
      </c>
      <c r="T234" s="9">
        <f t="shared" si="37"/>
        <v>22.875</v>
      </c>
      <c r="U234" s="8">
        <f t="shared" si="38"/>
        <v>23.008333333333336</v>
      </c>
      <c r="V234" s="8">
        <f t="shared" si="39"/>
        <v>22.975000000000001</v>
      </c>
    </row>
    <row r="235" spans="1:22" ht="13.5" x14ac:dyDescent="0.25">
      <c r="A235" s="3">
        <f>RSI!A235</f>
        <v>42347</v>
      </c>
      <c r="B235" s="2">
        <f>RSI!B235</f>
        <v>4.8672000000000004</v>
      </c>
      <c r="C235" s="2">
        <f>RSI!I235</f>
        <v>37.9365580129611</v>
      </c>
      <c r="D235" s="2">
        <f>MACD!E235</f>
        <v>1.929001641967254E-2</v>
      </c>
      <c r="E235" s="2">
        <f>MACD!F235</f>
        <v>9.3828433049701291E-3</v>
      </c>
      <c r="F235" s="2">
        <f>'Moving Avg'!D235</f>
        <v>4.9257999999999997</v>
      </c>
      <c r="G235" s="2">
        <f>'Moving Avg'!F235</f>
        <v>4.9565649999999994</v>
      </c>
      <c r="H235" s="2">
        <f>'Moving Avg'!G235</f>
        <v>4.9506519999999998</v>
      </c>
      <c r="I235" s="2">
        <f>'Moving Avg'!H235</f>
        <v>4.7008040000000006</v>
      </c>
      <c r="J235" s="6" t="str">
        <f>OBV!F235</f>
        <v>BEARISH</v>
      </c>
      <c r="K235" s="6" t="str">
        <f>OBV!G235</f>
        <v>STRONG</v>
      </c>
      <c r="L235" s="6" t="str">
        <f>OBV!H235</f>
        <v>CONFIRMED BEARISH</v>
      </c>
      <c r="M235" s="8">
        <f t="shared" si="30"/>
        <v>25</v>
      </c>
      <c r="N235" s="8">
        <f t="shared" si="31"/>
        <v>0</v>
      </c>
      <c r="O235" s="8">
        <f t="shared" si="32"/>
        <v>50</v>
      </c>
      <c r="P235" s="8">
        <f t="shared" si="33"/>
        <v>33</v>
      </c>
      <c r="Q235" s="9">
        <f t="shared" si="34"/>
        <v>21.2</v>
      </c>
      <c r="R235" s="9">
        <f t="shared" si="35"/>
        <v>30.75</v>
      </c>
      <c r="S235" s="9">
        <f t="shared" si="36"/>
        <v>31.1</v>
      </c>
      <c r="T235" s="9">
        <f t="shared" si="37"/>
        <v>27</v>
      </c>
      <c r="U235" s="8">
        <f t="shared" si="38"/>
        <v>27.683333333333337</v>
      </c>
      <c r="V235" s="8">
        <f t="shared" si="39"/>
        <v>27.512500000000003</v>
      </c>
    </row>
    <row r="236" spans="1:22" ht="13.5" x14ac:dyDescent="0.25">
      <c r="A236" s="3">
        <f>RSI!A236</f>
        <v>42348</v>
      </c>
      <c r="B236" s="2">
        <f>RSI!B236</f>
        <v>4.8964999999999996</v>
      </c>
      <c r="C236" s="2">
        <f>RSI!I236</f>
        <v>42.53564321352718</v>
      </c>
      <c r="D236" s="2">
        <f>MACD!E236</f>
        <v>3.2336645154360966E-2</v>
      </c>
      <c r="E236" s="2">
        <f>MACD!F236</f>
        <v>1.3973603674848296E-2</v>
      </c>
      <c r="F236" s="2">
        <f>'Moving Avg'!D236</f>
        <v>4.9140800000000002</v>
      </c>
      <c r="G236" s="2">
        <f>'Moving Avg'!F236</f>
        <v>4.9562749999999998</v>
      </c>
      <c r="H236" s="2">
        <f>'Moving Avg'!G236</f>
        <v>4.9535839999999993</v>
      </c>
      <c r="I236" s="2">
        <f>'Moving Avg'!H236</f>
        <v>4.7023420000000007</v>
      </c>
      <c r="J236" s="6" t="str">
        <f>OBV!F236</f>
        <v>BEARISH</v>
      </c>
      <c r="K236" s="6" t="str">
        <f>OBV!G236</f>
        <v>STRONG</v>
      </c>
      <c r="L236" s="6" t="str">
        <f>OBV!H236</f>
        <v>CONFIRMED BEARISH</v>
      </c>
      <c r="M236" s="8">
        <f t="shared" si="30"/>
        <v>25</v>
      </c>
      <c r="N236" s="8">
        <f t="shared" si="31"/>
        <v>0</v>
      </c>
      <c r="O236" s="8">
        <f t="shared" si="32"/>
        <v>50</v>
      </c>
      <c r="P236" s="8">
        <f t="shared" si="33"/>
        <v>33</v>
      </c>
      <c r="Q236" s="9">
        <f t="shared" si="34"/>
        <v>21.2</v>
      </c>
      <c r="R236" s="9">
        <f t="shared" si="35"/>
        <v>30.75</v>
      </c>
      <c r="S236" s="9">
        <f t="shared" si="36"/>
        <v>31.1</v>
      </c>
      <c r="T236" s="9">
        <f t="shared" si="37"/>
        <v>27</v>
      </c>
      <c r="U236" s="8">
        <f t="shared" si="38"/>
        <v>27.683333333333337</v>
      </c>
      <c r="V236" s="8">
        <f t="shared" si="39"/>
        <v>27.512500000000003</v>
      </c>
    </row>
    <row r="237" spans="1:22" ht="13.5" x14ac:dyDescent="0.25">
      <c r="A237" s="3">
        <f>RSI!A237</f>
        <v>42349</v>
      </c>
      <c r="B237" s="2">
        <f>RSI!B237</f>
        <v>4.8964999999999996</v>
      </c>
      <c r="C237" s="2">
        <f>RSI!I237</f>
        <v>42.535643213527173</v>
      </c>
      <c r="D237" s="2">
        <f>MACD!E237</f>
        <v>3.6510651768098867E-2</v>
      </c>
      <c r="E237" s="2">
        <f>MACD!F237</f>
        <v>1.8481013293498411E-2</v>
      </c>
      <c r="F237" s="2">
        <f>'Moving Avg'!D237</f>
        <v>4.9023599999999998</v>
      </c>
      <c r="G237" s="2">
        <f>'Moving Avg'!F237</f>
        <v>4.9574499999999997</v>
      </c>
      <c r="H237" s="2">
        <f>'Moving Avg'!G237</f>
        <v>4.9553439999999993</v>
      </c>
      <c r="I237" s="2">
        <f>'Moving Avg'!H237</f>
        <v>4.7046824999999997</v>
      </c>
      <c r="J237" s="6" t="str">
        <f>OBV!F237</f>
        <v>BEARISH</v>
      </c>
      <c r="K237" s="6" t="str">
        <f>OBV!G237</f>
        <v>STRONG</v>
      </c>
      <c r="L237" s="6" t="str">
        <f>OBV!H237</f>
        <v>CONFIRMED BEARISH</v>
      </c>
      <c r="M237" s="8">
        <f t="shared" si="30"/>
        <v>25</v>
      </c>
      <c r="N237" s="8">
        <f t="shared" si="31"/>
        <v>0</v>
      </c>
      <c r="O237" s="8">
        <f t="shared" si="32"/>
        <v>50</v>
      </c>
      <c r="P237" s="8">
        <f t="shared" si="33"/>
        <v>33</v>
      </c>
      <c r="Q237" s="9">
        <f t="shared" si="34"/>
        <v>21.2</v>
      </c>
      <c r="R237" s="9">
        <f t="shared" si="35"/>
        <v>30.75</v>
      </c>
      <c r="S237" s="9">
        <f t="shared" si="36"/>
        <v>31.1</v>
      </c>
      <c r="T237" s="9">
        <f t="shared" si="37"/>
        <v>27</v>
      </c>
      <c r="U237" s="8">
        <f t="shared" si="38"/>
        <v>27.683333333333337</v>
      </c>
      <c r="V237" s="8">
        <f t="shared" si="39"/>
        <v>27.512500000000003</v>
      </c>
    </row>
    <row r="238" spans="1:22" ht="13.5" x14ac:dyDescent="0.25">
      <c r="A238" s="3">
        <f>RSI!A238</f>
        <v>42352</v>
      </c>
      <c r="B238" s="2">
        <f>RSI!B238</f>
        <v>4.8672000000000004</v>
      </c>
      <c r="C238" s="2">
        <f>RSI!I238</f>
        <v>39.169354371729696</v>
      </c>
      <c r="D238" s="2">
        <f>MACD!E238</f>
        <v>4.2536888838485609E-2</v>
      </c>
      <c r="E238" s="2">
        <f>MACD!F238</f>
        <v>2.3292188402495854E-2</v>
      </c>
      <c r="F238" s="2">
        <f>'Moving Avg'!D238</f>
        <v>4.8906399999999994</v>
      </c>
      <c r="G238" s="2">
        <f>'Moving Avg'!F238</f>
        <v>4.9545199999999996</v>
      </c>
      <c r="H238" s="2">
        <f>'Moving Avg'!G238</f>
        <v>4.9561659999999987</v>
      </c>
      <c r="I238" s="2">
        <f>'Moving Avg'!H238</f>
        <v>4.7070705000000004</v>
      </c>
      <c r="J238" s="6" t="str">
        <f>OBV!F238</f>
        <v>BEARISH</v>
      </c>
      <c r="K238" s="6" t="str">
        <f>OBV!G238</f>
        <v>STRONG</v>
      </c>
      <c r="L238" s="6" t="str">
        <f>OBV!H238</f>
        <v>CONFIRMED BEARISH</v>
      </c>
      <c r="M238" s="8">
        <f t="shared" si="30"/>
        <v>25</v>
      </c>
      <c r="N238" s="8">
        <f t="shared" si="31"/>
        <v>0</v>
      </c>
      <c r="O238" s="8">
        <f t="shared" si="32"/>
        <v>50</v>
      </c>
      <c r="P238" s="8">
        <f t="shared" si="33"/>
        <v>33</v>
      </c>
      <c r="Q238" s="9">
        <f t="shared" si="34"/>
        <v>21.2</v>
      </c>
      <c r="R238" s="9">
        <f t="shared" si="35"/>
        <v>30.75</v>
      </c>
      <c r="S238" s="9">
        <f t="shared" si="36"/>
        <v>31.1</v>
      </c>
      <c r="T238" s="9">
        <f t="shared" si="37"/>
        <v>27</v>
      </c>
      <c r="U238" s="8">
        <f t="shared" si="38"/>
        <v>27.683333333333337</v>
      </c>
      <c r="V238" s="8">
        <f t="shared" si="39"/>
        <v>27.512500000000003</v>
      </c>
    </row>
    <row r="239" spans="1:22" ht="13.5" x14ac:dyDescent="0.25">
      <c r="A239" s="3">
        <f>RSI!A239</f>
        <v>42353</v>
      </c>
      <c r="B239" s="2">
        <f>RSI!B239</f>
        <v>4.8906000000000001</v>
      </c>
      <c r="C239" s="2">
        <f>RSI!I239</f>
        <v>43.045995163314267</v>
      </c>
      <c r="D239" s="2">
        <f>MACD!E239</f>
        <v>4.2775827980941372E-2</v>
      </c>
      <c r="E239" s="2">
        <f>MACD!F239</f>
        <v>2.7188916318184958E-2</v>
      </c>
      <c r="F239" s="2">
        <f>'Moving Avg'!D239</f>
        <v>4.8835999999999995</v>
      </c>
      <c r="G239" s="2">
        <f>'Moving Avg'!F239</f>
        <v>4.9515900000000004</v>
      </c>
      <c r="H239" s="2">
        <f>'Moving Avg'!G239</f>
        <v>4.9589799999999995</v>
      </c>
      <c r="I239" s="2">
        <f>'Moving Avg'!H239</f>
        <v>4.7094369999999994</v>
      </c>
      <c r="J239" s="6" t="str">
        <f>OBV!F239</f>
        <v>BULLISH</v>
      </c>
      <c r="K239" s="6" t="str">
        <f>OBV!G239</f>
        <v>WEAK</v>
      </c>
      <c r="L239" s="6" t="str">
        <f>OBV!H239</f>
        <v>BULLISH DIVERGENCE</v>
      </c>
      <c r="M239" s="8">
        <f t="shared" si="30"/>
        <v>25</v>
      </c>
      <c r="N239" s="8">
        <f t="shared" si="31"/>
        <v>0</v>
      </c>
      <c r="O239" s="8">
        <f t="shared" si="32"/>
        <v>50</v>
      </c>
      <c r="P239" s="8">
        <f t="shared" si="33"/>
        <v>50</v>
      </c>
      <c r="Q239" s="9">
        <f t="shared" si="34"/>
        <v>23.75</v>
      </c>
      <c r="R239" s="9">
        <f t="shared" si="35"/>
        <v>35</v>
      </c>
      <c r="S239" s="9">
        <f t="shared" si="36"/>
        <v>38.75</v>
      </c>
      <c r="T239" s="9">
        <f t="shared" si="37"/>
        <v>31.25</v>
      </c>
      <c r="U239" s="8">
        <f t="shared" si="38"/>
        <v>32.5</v>
      </c>
      <c r="V239" s="8">
        <f t="shared" si="39"/>
        <v>32.1875</v>
      </c>
    </row>
    <row r="240" spans="1:22" ht="13.5" x14ac:dyDescent="0.25">
      <c r="A240" s="3">
        <f>RSI!A240</f>
        <v>42354</v>
      </c>
      <c r="B240" s="2">
        <f>RSI!B240</f>
        <v>4.9141000000000004</v>
      </c>
      <c r="C240" s="2">
        <f>RSI!I240</f>
        <v>46.718372555684056</v>
      </c>
      <c r="D240" s="2">
        <f>MACD!E240</f>
        <v>4.1537095651174027E-2</v>
      </c>
      <c r="E240" s="2">
        <f>MACD!F240</f>
        <v>3.0058552184782775E-2</v>
      </c>
      <c r="F240" s="2">
        <f>'Moving Avg'!D240</f>
        <v>4.8929799999999997</v>
      </c>
      <c r="G240" s="2">
        <f>'Moving Avg'!F240</f>
        <v>4.9469000000000003</v>
      </c>
      <c r="H240" s="2">
        <f>'Moving Avg'!G240</f>
        <v>4.9600359999999988</v>
      </c>
      <c r="I240" s="2">
        <f>'Moving Avg'!H240</f>
        <v>4.7119210000000002</v>
      </c>
      <c r="J240" s="6" t="str">
        <f>OBV!F240</f>
        <v>BULLISH</v>
      </c>
      <c r="K240" s="6" t="str">
        <f>OBV!G240</f>
        <v>WEAK</v>
      </c>
      <c r="L240" s="6" t="str">
        <f>OBV!H240</f>
        <v>CONFIRMED BULLISH</v>
      </c>
      <c r="M240" s="8">
        <f t="shared" si="30"/>
        <v>25</v>
      </c>
      <c r="N240" s="8">
        <f t="shared" si="31"/>
        <v>0</v>
      </c>
      <c r="O240" s="8">
        <f t="shared" si="32"/>
        <v>50</v>
      </c>
      <c r="P240" s="8">
        <f t="shared" si="33"/>
        <v>67</v>
      </c>
      <c r="Q240" s="9">
        <f t="shared" si="34"/>
        <v>26.299999999999997</v>
      </c>
      <c r="R240" s="9">
        <f t="shared" si="35"/>
        <v>39.25</v>
      </c>
      <c r="S240" s="9">
        <f t="shared" si="36"/>
        <v>46.400000000000006</v>
      </c>
      <c r="T240" s="9">
        <f t="shared" si="37"/>
        <v>35.5</v>
      </c>
      <c r="U240" s="8">
        <f t="shared" si="38"/>
        <v>37.31666666666667</v>
      </c>
      <c r="V240" s="8">
        <f t="shared" si="39"/>
        <v>36.862499999999997</v>
      </c>
    </row>
    <row r="241" spans="1:22" ht="13.5" x14ac:dyDescent="0.25">
      <c r="A241" s="3">
        <f>RSI!A241</f>
        <v>42355</v>
      </c>
      <c r="B241" s="2">
        <f>RSI!B241</f>
        <v>4.9843999999999999</v>
      </c>
      <c r="C241" s="2">
        <f>RSI!I241</f>
        <v>55.882761340921647</v>
      </c>
      <c r="D241" s="2">
        <f>MACD!E241</f>
        <v>3.4512594872568414E-2</v>
      </c>
      <c r="E241" s="2">
        <f>MACD!F241</f>
        <v>3.0949360722339905E-2</v>
      </c>
      <c r="F241" s="2">
        <f>'Moving Avg'!D241</f>
        <v>4.9105600000000003</v>
      </c>
      <c r="G241" s="2">
        <f>'Moving Avg'!F241</f>
        <v>4.9469000000000003</v>
      </c>
      <c r="H241" s="2">
        <f>'Moving Avg'!G241</f>
        <v>4.9635539999999985</v>
      </c>
      <c r="I241" s="2">
        <f>'Moving Avg'!H241</f>
        <v>4.7152545000000003</v>
      </c>
      <c r="J241" s="6" t="str">
        <f>OBV!F241</f>
        <v>BULLISH</v>
      </c>
      <c r="K241" s="6" t="str">
        <f>OBV!G241</f>
        <v>WEAK</v>
      </c>
      <c r="L241" s="6" t="str">
        <f>OBV!H241</f>
        <v>CONFIRMED BULLISH</v>
      </c>
      <c r="M241" s="8">
        <f t="shared" si="30"/>
        <v>25</v>
      </c>
      <c r="N241" s="8">
        <f t="shared" si="31"/>
        <v>0</v>
      </c>
      <c r="O241" s="8">
        <f t="shared" si="32"/>
        <v>50</v>
      </c>
      <c r="P241" s="8">
        <f t="shared" si="33"/>
        <v>67</v>
      </c>
      <c r="Q241" s="9">
        <f t="shared" si="34"/>
        <v>26.299999999999997</v>
      </c>
      <c r="R241" s="9">
        <f t="shared" si="35"/>
        <v>39.25</v>
      </c>
      <c r="S241" s="9">
        <f t="shared" si="36"/>
        <v>46.400000000000006</v>
      </c>
      <c r="T241" s="9">
        <f t="shared" si="37"/>
        <v>35.5</v>
      </c>
      <c r="U241" s="8">
        <f t="shared" si="38"/>
        <v>37.31666666666667</v>
      </c>
      <c r="V241" s="8">
        <f t="shared" si="39"/>
        <v>36.862499999999997</v>
      </c>
    </row>
    <row r="242" spans="1:22" ht="13.5" x14ac:dyDescent="0.25">
      <c r="A242" s="3">
        <f>RSI!A242</f>
        <v>42356</v>
      </c>
      <c r="B242" s="2">
        <f>RSI!B242</f>
        <v>4.9843999999999999</v>
      </c>
      <c r="C242" s="2">
        <f>RSI!I242</f>
        <v>55.882761340921647</v>
      </c>
      <c r="D242" s="2">
        <f>MACD!E242</f>
        <v>2.8281859563147549E-2</v>
      </c>
      <c r="E242" s="2">
        <f>MACD!F242</f>
        <v>3.0415860490501438E-2</v>
      </c>
      <c r="F242" s="2">
        <f>'Moving Avg'!D242</f>
        <v>4.9281400000000009</v>
      </c>
      <c r="G242" s="2">
        <f>'Moving Avg'!F242</f>
        <v>4.9469000000000003</v>
      </c>
      <c r="H242" s="2">
        <f>'Moving Avg'!G242</f>
        <v>4.9670719999999982</v>
      </c>
      <c r="I242" s="2">
        <f>'Moving Avg'!H242</f>
        <v>4.7172875000000003</v>
      </c>
      <c r="J242" s="6" t="str">
        <f>OBV!F242</f>
        <v>BULLISH</v>
      </c>
      <c r="K242" s="6" t="str">
        <f>OBV!G242</f>
        <v>WEAK</v>
      </c>
      <c r="L242" s="6" t="str">
        <f>OBV!H242</f>
        <v>CONFIRMED BULLISH</v>
      </c>
      <c r="M242" s="8">
        <f t="shared" si="30"/>
        <v>25</v>
      </c>
      <c r="N242" s="8">
        <f t="shared" si="31"/>
        <v>45</v>
      </c>
      <c r="O242" s="8">
        <f t="shared" si="32"/>
        <v>50</v>
      </c>
      <c r="P242" s="8">
        <f t="shared" si="33"/>
        <v>67</v>
      </c>
      <c r="Q242" s="9">
        <f t="shared" si="34"/>
        <v>42.05</v>
      </c>
      <c r="R242" s="9">
        <f t="shared" si="35"/>
        <v>48.25</v>
      </c>
      <c r="S242" s="9">
        <f t="shared" si="36"/>
        <v>53.150000000000006</v>
      </c>
      <c r="T242" s="9">
        <f t="shared" si="37"/>
        <v>46.75</v>
      </c>
      <c r="U242" s="8">
        <f t="shared" si="38"/>
        <v>47.816666666666663</v>
      </c>
      <c r="V242" s="8">
        <f t="shared" si="39"/>
        <v>47.55</v>
      </c>
    </row>
    <row r="243" spans="1:22" ht="13.5" x14ac:dyDescent="0.25">
      <c r="A243" s="3">
        <f>RSI!A243</f>
        <v>42359</v>
      </c>
      <c r="B243" s="2">
        <f>RSI!B243</f>
        <v>5.0079000000000002</v>
      </c>
      <c r="C243" s="2">
        <f>RSI!I243</f>
        <v>58.640679192184045</v>
      </c>
      <c r="D243" s="2">
        <f>MACD!E243</f>
        <v>1.6495592758750455E-2</v>
      </c>
      <c r="E243" s="2">
        <f>MACD!F243</f>
        <v>2.7631806944151242E-2</v>
      </c>
      <c r="F243" s="2">
        <f>'Moving Avg'!D243</f>
        <v>4.9562800000000005</v>
      </c>
      <c r="G243" s="2">
        <f>'Moving Avg'!F243</f>
        <v>4.9480750000000011</v>
      </c>
      <c r="H243" s="2">
        <f>'Moving Avg'!G243</f>
        <v>4.970121999999999</v>
      </c>
      <c r="I243" s="2">
        <f>'Moving Avg'!H243</f>
        <v>4.7194930000000008</v>
      </c>
      <c r="J243" s="6" t="str">
        <f>OBV!F243</f>
        <v>BULLISH</v>
      </c>
      <c r="K243" s="6" t="str">
        <f>OBV!G243</f>
        <v>WEAK</v>
      </c>
      <c r="L243" s="6" t="str">
        <f>OBV!H243</f>
        <v>CONFIRMED BULLISH</v>
      </c>
      <c r="M243" s="8">
        <f t="shared" si="30"/>
        <v>25</v>
      </c>
      <c r="N243" s="8">
        <f t="shared" si="31"/>
        <v>45</v>
      </c>
      <c r="O243" s="8">
        <f t="shared" si="32"/>
        <v>50</v>
      </c>
      <c r="P243" s="8">
        <f t="shared" si="33"/>
        <v>67</v>
      </c>
      <c r="Q243" s="9">
        <f t="shared" si="34"/>
        <v>42.05</v>
      </c>
      <c r="R243" s="9">
        <f t="shared" si="35"/>
        <v>48.25</v>
      </c>
      <c r="S243" s="9">
        <f t="shared" si="36"/>
        <v>53.150000000000006</v>
      </c>
      <c r="T243" s="9">
        <f t="shared" si="37"/>
        <v>46.75</v>
      </c>
      <c r="U243" s="8">
        <f t="shared" si="38"/>
        <v>47.816666666666663</v>
      </c>
      <c r="V243" s="8">
        <f t="shared" si="39"/>
        <v>47.55</v>
      </c>
    </row>
    <row r="244" spans="1:22" ht="13.5" x14ac:dyDescent="0.25">
      <c r="A244" s="3">
        <f>RSI!A244</f>
        <v>42360</v>
      </c>
      <c r="B244" s="2">
        <f>RSI!B244</f>
        <v>4.9962</v>
      </c>
      <c r="C244" s="2">
        <f>RSI!I244</f>
        <v>56.738914797468041</v>
      </c>
      <c r="D244" s="2">
        <f>MACD!E244</f>
        <v>7.0044083079121577E-3</v>
      </c>
      <c r="E244" s="2">
        <f>MACD!F244</f>
        <v>2.3506327216903426E-2</v>
      </c>
      <c r="F244" s="2">
        <f>'Moving Avg'!D244</f>
        <v>4.9774000000000003</v>
      </c>
      <c r="G244" s="2">
        <f>'Moving Avg'!F244</f>
        <v>4.948665000000001</v>
      </c>
      <c r="H244" s="2">
        <f>'Moving Avg'!G244</f>
        <v>4.9728199999999987</v>
      </c>
      <c r="I244" s="2">
        <f>'Moving Avg'!H244</f>
        <v>4.7219445000000011</v>
      </c>
      <c r="J244" s="6" t="str">
        <f>OBV!F244</f>
        <v>BULLISH</v>
      </c>
      <c r="K244" s="6" t="str">
        <f>OBV!G244</f>
        <v>WEAK</v>
      </c>
      <c r="L244" s="6" t="str">
        <f>OBV!H244</f>
        <v>CONFIRMED BULLISH</v>
      </c>
      <c r="M244" s="8">
        <f t="shared" si="30"/>
        <v>25</v>
      </c>
      <c r="N244" s="8">
        <f t="shared" si="31"/>
        <v>45</v>
      </c>
      <c r="O244" s="8">
        <f t="shared" si="32"/>
        <v>50</v>
      </c>
      <c r="P244" s="8">
        <f t="shared" si="33"/>
        <v>67</v>
      </c>
      <c r="Q244" s="9">
        <f t="shared" si="34"/>
        <v>42.05</v>
      </c>
      <c r="R244" s="9">
        <f t="shared" si="35"/>
        <v>48.25</v>
      </c>
      <c r="S244" s="9">
        <f t="shared" si="36"/>
        <v>53.150000000000006</v>
      </c>
      <c r="T244" s="9">
        <f t="shared" si="37"/>
        <v>46.75</v>
      </c>
      <c r="U244" s="8">
        <f t="shared" si="38"/>
        <v>47.816666666666663</v>
      </c>
      <c r="V244" s="8">
        <f t="shared" si="39"/>
        <v>47.55</v>
      </c>
    </row>
    <row r="245" spans="1:22" ht="13.5" x14ac:dyDescent="0.25">
      <c r="A245" s="3">
        <f>RSI!A245</f>
        <v>42361</v>
      </c>
      <c r="B245" s="2">
        <f>RSI!B245</f>
        <v>5.1017000000000001</v>
      </c>
      <c r="C245" s="2">
        <f>RSI!I245</f>
        <v>67.099993732247157</v>
      </c>
      <c r="D245" s="2">
        <f>MACD!E245</f>
        <v>-1.8144005815199371E-2</v>
      </c>
      <c r="E245" s="2">
        <f>MACD!F245</f>
        <v>1.517626061048287E-2</v>
      </c>
      <c r="F245" s="2">
        <f>'Moving Avg'!D245</f>
        <v>5.0149200000000009</v>
      </c>
      <c r="G245" s="2">
        <f>'Moving Avg'!F245</f>
        <v>4.9545300000000001</v>
      </c>
      <c r="H245" s="2">
        <f>'Moving Avg'!G245</f>
        <v>4.9780979999999992</v>
      </c>
      <c r="I245" s="2">
        <f>'Moving Avg'!H245</f>
        <v>4.7254220000000018</v>
      </c>
      <c r="J245" s="6" t="str">
        <f>OBV!F245</f>
        <v>BULLISH</v>
      </c>
      <c r="K245" s="6" t="str">
        <f>OBV!G245</f>
        <v>WEAK</v>
      </c>
      <c r="L245" s="6" t="str">
        <f>OBV!H245</f>
        <v>CONFIRMED BULLISH</v>
      </c>
      <c r="M245" s="8">
        <f t="shared" si="30"/>
        <v>25</v>
      </c>
      <c r="N245" s="8">
        <f t="shared" si="31"/>
        <v>100</v>
      </c>
      <c r="O245" s="8">
        <f t="shared" si="32"/>
        <v>50</v>
      </c>
      <c r="P245" s="8">
        <f t="shared" si="33"/>
        <v>67</v>
      </c>
      <c r="Q245" s="9">
        <f t="shared" si="34"/>
        <v>61.3</v>
      </c>
      <c r="R245" s="9">
        <f t="shared" si="35"/>
        <v>59.25</v>
      </c>
      <c r="S245" s="9">
        <f t="shared" si="36"/>
        <v>61.400000000000006</v>
      </c>
      <c r="T245" s="9">
        <f t="shared" si="37"/>
        <v>60.5</v>
      </c>
      <c r="U245" s="8">
        <f t="shared" si="38"/>
        <v>60.65</v>
      </c>
      <c r="V245" s="8">
        <f t="shared" si="39"/>
        <v>60.612499999999997</v>
      </c>
    </row>
    <row r="246" spans="1:22" ht="13.5" x14ac:dyDescent="0.25">
      <c r="A246" s="3">
        <f>RSI!A246</f>
        <v>42363</v>
      </c>
      <c r="B246" s="2">
        <f>RSI!B246</f>
        <v>5.0724</v>
      </c>
      <c r="C246" s="2">
        <f>RSI!I246</f>
        <v>62.61476908298701</v>
      </c>
      <c r="D246" s="2">
        <f>MACD!E246</f>
        <v>-3.3634711970740305E-2</v>
      </c>
      <c r="E246" s="2">
        <f>MACD!F246</f>
        <v>5.4140660942382356E-3</v>
      </c>
      <c r="F246" s="2">
        <f>'Moving Avg'!D246</f>
        <v>5.0325199999999999</v>
      </c>
      <c r="G246" s="2">
        <f>'Moving Avg'!F246</f>
        <v>4.9565850000000005</v>
      </c>
      <c r="H246" s="2">
        <f>'Moving Avg'!G246</f>
        <v>4.9810299999999987</v>
      </c>
      <c r="I246" s="2">
        <f>'Moving Avg'!H246</f>
        <v>4.7286420000000025</v>
      </c>
      <c r="J246" s="6" t="str">
        <f>OBV!F246</f>
        <v>BULLISH</v>
      </c>
      <c r="K246" s="6" t="str">
        <f>OBV!G246</f>
        <v>WEAK</v>
      </c>
      <c r="L246" s="6" t="str">
        <f>OBV!H246</f>
        <v>CONFIRMED BULLISH</v>
      </c>
      <c r="M246" s="8">
        <f t="shared" si="30"/>
        <v>25</v>
      </c>
      <c r="N246" s="8">
        <f t="shared" si="31"/>
        <v>100</v>
      </c>
      <c r="O246" s="8">
        <f t="shared" si="32"/>
        <v>50</v>
      </c>
      <c r="P246" s="8">
        <f t="shared" si="33"/>
        <v>67</v>
      </c>
      <c r="Q246" s="9">
        <f t="shared" si="34"/>
        <v>61.3</v>
      </c>
      <c r="R246" s="9">
        <f t="shared" si="35"/>
        <v>59.25</v>
      </c>
      <c r="S246" s="9">
        <f t="shared" si="36"/>
        <v>61.400000000000006</v>
      </c>
      <c r="T246" s="9">
        <f t="shared" si="37"/>
        <v>60.5</v>
      </c>
      <c r="U246" s="8">
        <f t="shared" si="38"/>
        <v>60.65</v>
      </c>
      <c r="V246" s="8">
        <f t="shared" si="39"/>
        <v>60.612499999999997</v>
      </c>
    </row>
    <row r="247" spans="1:22" ht="13.5" x14ac:dyDescent="0.25">
      <c r="A247" s="3">
        <f>RSI!A247</f>
        <v>42366</v>
      </c>
      <c r="B247" s="2">
        <f>RSI!B247</f>
        <v>5.1779000000000002</v>
      </c>
      <c r="C247" s="2">
        <f>RSI!I247</f>
        <v>70.310278402729509</v>
      </c>
      <c r="D247" s="2">
        <f>MACD!E247</f>
        <v>-5.5207376770998629E-2</v>
      </c>
      <c r="E247" s="2">
        <f>MACD!F247</f>
        <v>-6.7102224788091382E-3</v>
      </c>
      <c r="F247" s="2">
        <f>'Moving Avg'!D247</f>
        <v>5.0712200000000012</v>
      </c>
      <c r="G247" s="2">
        <f>'Moving Avg'!F247</f>
        <v>4.9662599999999992</v>
      </c>
      <c r="H247" s="2">
        <f>'Moving Avg'!G247</f>
        <v>4.9863059999999981</v>
      </c>
      <c r="I247" s="2">
        <f>'Moving Avg'!H247</f>
        <v>4.7319745000000015</v>
      </c>
      <c r="J247" s="6" t="str">
        <f>OBV!F247</f>
        <v>BULLISH</v>
      </c>
      <c r="K247" s="6" t="str">
        <f>OBV!G247</f>
        <v>WEAK</v>
      </c>
      <c r="L247" s="6" t="str">
        <f>OBV!H247</f>
        <v>CONFIRMED BULLISH</v>
      </c>
      <c r="M247" s="8">
        <f t="shared" si="30"/>
        <v>0</v>
      </c>
      <c r="N247" s="8">
        <f t="shared" si="31"/>
        <v>100</v>
      </c>
      <c r="O247" s="8">
        <f t="shared" si="32"/>
        <v>50</v>
      </c>
      <c r="P247" s="8">
        <f t="shared" si="33"/>
        <v>67</v>
      </c>
      <c r="Q247" s="9">
        <f t="shared" si="34"/>
        <v>52.55</v>
      </c>
      <c r="R247" s="9">
        <f t="shared" si="35"/>
        <v>54.25</v>
      </c>
      <c r="S247" s="9">
        <f t="shared" si="36"/>
        <v>57.650000000000006</v>
      </c>
      <c r="T247" s="9">
        <f t="shared" si="37"/>
        <v>54.25</v>
      </c>
      <c r="U247" s="8">
        <f t="shared" si="38"/>
        <v>54.816666666666663</v>
      </c>
      <c r="V247" s="8">
        <f t="shared" si="39"/>
        <v>54.674999999999997</v>
      </c>
    </row>
    <row r="248" spans="1:22" ht="13.5" x14ac:dyDescent="0.25">
      <c r="A248" s="3">
        <f>RSI!A248</f>
        <v>42367</v>
      </c>
      <c r="B248" s="2">
        <f>RSI!B248</f>
        <v>5.2190000000000003</v>
      </c>
      <c r="C248" s="2">
        <f>RSI!I248</f>
        <v>72.670451239133811</v>
      </c>
      <c r="D248" s="2">
        <f>MACD!E248</f>
        <v>-8.2238867691190265E-2</v>
      </c>
      <c r="E248" s="2">
        <f>MACD!F248</f>
        <v>-2.1815951521285366E-2</v>
      </c>
      <c r="F248" s="2">
        <f>'Moving Avg'!D248</f>
        <v>5.1134399999999998</v>
      </c>
      <c r="G248" s="2">
        <f>'Moving Avg'!F248</f>
        <v>4.9779899999999992</v>
      </c>
      <c r="H248" s="2">
        <f>'Moving Avg'!G248</f>
        <v>4.9933419999999984</v>
      </c>
      <c r="I248" s="2">
        <f>'Moving Avg'!H248</f>
        <v>4.736038500000002</v>
      </c>
      <c r="J248" s="6" t="str">
        <f>OBV!F248</f>
        <v>BULLISH</v>
      </c>
      <c r="K248" s="6" t="str">
        <f>OBV!G248</f>
        <v>WEAK</v>
      </c>
      <c r="L248" s="6" t="str">
        <f>OBV!H248</f>
        <v>CONFIRMED BULLISH</v>
      </c>
      <c r="M248" s="8">
        <f t="shared" si="30"/>
        <v>0</v>
      </c>
      <c r="N248" s="8">
        <f t="shared" si="31"/>
        <v>100</v>
      </c>
      <c r="O248" s="8">
        <f t="shared" si="32"/>
        <v>50</v>
      </c>
      <c r="P248" s="8">
        <f t="shared" si="33"/>
        <v>67</v>
      </c>
      <c r="Q248" s="9">
        <f t="shared" si="34"/>
        <v>52.55</v>
      </c>
      <c r="R248" s="9">
        <f t="shared" si="35"/>
        <v>54.25</v>
      </c>
      <c r="S248" s="9">
        <f t="shared" si="36"/>
        <v>57.650000000000006</v>
      </c>
      <c r="T248" s="9">
        <f t="shared" si="37"/>
        <v>54.25</v>
      </c>
      <c r="U248" s="8">
        <f t="shared" si="38"/>
        <v>54.816666666666663</v>
      </c>
      <c r="V248" s="8">
        <f t="shared" si="39"/>
        <v>54.674999999999997</v>
      </c>
    </row>
    <row r="249" spans="1:22" ht="13.5" x14ac:dyDescent="0.25">
      <c r="A249" s="3">
        <f>RSI!A249</f>
        <v>42368</v>
      </c>
      <c r="B249" s="2">
        <f>RSI!B249</f>
        <v>5.2775999999999996</v>
      </c>
      <c r="C249" s="2">
        <f>RSI!I249</f>
        <v>75.643445144864003</v>
      </c>
      <c r="D249" s="2">
        <f>MACD!E249</f>
        <v>-0.10723004869485919</v>
      </c>
      <c r="E249" s="2">
        <f>MACD!F249</f>
        <v>-3.8898770956000132E-2</v>
      </c>
      <c r="F249" s="2">
        <f>'Moving Avg'!D249</f>
        <v>5.1697199999999999</v>
      </c>
      <c r="G249" s="2">
        <f>'Moving Avg'!F249</f>
        <v>4.9938199999999995</v>
      </c>
      <c r="H249" s="2">
        <f>'Moving Avg'!G249</f>
        <v>5.0015499999999982</v>
      </c>
      <c r="I249" s="2">
        <f>'Moving Avg'!H249</f>
        <v>4.7397585000000015</v>
      </c>
      <c r="J249" s="6" t="str">
        <f>OBV!F249</f>
        <v>BULLISH</v>
      </c>
      <c r="K249" s="6" t="str">
        <f>OBV!G249</f>
        <v>WEAK</v>
      </c>
      <c r="L249" s="6" t="str">
        <f>OBV!H249</f>
        <v>CONFIRMED BULLISH</v>
      </c>
      <c r="M249" s="8">
        <f t="shared" si="30"/>
        <v>0</v>
      </c>
      <c r="N249" s="8">
        <f t="shared" si="31"/>
        <v>100</v>
      </c>
      <c r="O249" s="8">
        <f t="shared" si="32"/>
        <v>50</v>
      </c>
      <c r="P249" s="8">
        <f t="shared" si="33"/>
        <v>67</v>
      </c>
      <c r="Q249" s="9">
        <f t="shared" si="34"/>
        <v>52.55</v>
      </c>
      <c r="R249" s="9">
        <f t="shared" si="35"/>
        <v>54.25</v>
      </c>
      <c r="S249" s="9">
        <f t="shared" si="36"/>
        <v>57.650000000000006</v>
      </c>
      <c r="T249" s="9">
        <f t="shared" si="37"/>
        <v>54.25</v>
      </c>
      <c r="U249" s="8">
        <f t="shared" si="38"/>
        <v>54.816666666666663</v>
      </c>
      <c r="V249" s="8">
        <f t="shared" si="39"/>
        <v>54.674999999999997</v>
      </c>
    </row>
    <row r="250" spans="1:22" ht="13.5" x14ac:dyDescent="0.25">
      <c r="A250" s="3">
        <f>RSI!A250</f>
        <v>42369</v>
      </c>
      <c r="B250" s="2">
        <f>RSI!B250</f>
        <v>5.3186999999999998</v>
      </c>
      <c r="C250" s="2">
        <f>RSI!I250</f>
        <v>77.492767203861575</v>
      </c>
      <c r="D250" s="2">
        <f>MACD!E250</f>
        <v>-0.1294273551940881</v>
      </c>
      <c r="E250" s="2">
        <f>MACD!F250</f>
        <v>-5.7004487803617734E-2</v>
      </c>
      <c r="F250" s="2">
        <f>'Moving Avg'!D250</f>
        <v>5.21312</v>
      </c>
      <c r="G250" s="2">
        <f>'Moving Avg'!F250</f>
        <v>5.0117049999999992</v>
      </c>
      <c r="H250" s="2">
        <f>'Moving Avg'!G250</f>
        <v>5.0077659999999993</v>
      </c>
      <c r="I250" s="2">
        <f>'Moving Avg'!H250</f>
        <v>4.7433795000000023</v>
      </c>
      <c r="J250" s="6" t="str">
        <f>OBV!F250</f>
        <v>BULLISH</v>
      </c>
      <c r="K250" s="6" t="str">
        <f>OBV!G250</f>
        <v>WEAK</v>
      </c>
      <c r="L250" s="6" t="str">
        <f>OBV!H250</f>
        <v>CONFIRMED BULLISH</v>
      </c>
      <c r="M250" s="8">
        <f t="shared" si="30"/>
        <v>0</v>
      </c>
      <c r="N250" s="8">
        <f t="shared" si="31"/>
        <v>100</v>
      </c>
      <c r="O250" s="8">
        <f t="shared" si="32"/>
        <v>50</v>
      </c>
      <c r="P250" s="8">
        <f t="shared" si="33"/>
        <v>67</v>
      </c>
      <c r="Q250" s="9">
        <f t="shared" si="34"/>
        <v>52.55</v>
      </c>
      <c r="R250" s="9">
        <f t="shared" si="35"/>
        <v>54.25</v>
      </c>
      <c r="S250" s="9">
        <f t="shared" si="36"/>
        <v>57.650000000000006</v>
      </c>
      <c r="T250" s="9">
        <f t="shared" si="37"/>
        <v>54.25</v>
      </c>
      <c r="U250" s="8">
        <f t="shared" si="38"/>
        <v>54.816666666666663</v>
      </c>
      <c r="V250" s="8">
        <f t="shared" si="39"/>
        <v>54.674999999999997</v>
      </c>
    </row>
    <row r="251" spans="1:22" ht="13.5" x14ac:dyDescent="0.25">
      <c r="A251" s="3">
        <f>RSI!A251</f>
        <v>42373</v>
      </c>
      <c r="B251" s="2">
        <f>RSI!B251</f>
        <v>5.3362999999999996</v>
      </c>
      <c r="C251" s="2">
        <f>RSI!I251</f>
        <v>78.25419327702879</v>
      </c>
      <c r="D251" s="2">
        <f>MACD!E251</f>
        <v>-0.14044259697902106</v>
      </c>
      <c r="E251" s="2">
        <f>MACD!F251</f>
        <v>-7.3692109638698405E-2</v>
      </c>
      <c r="F251" s="2">
        <f>'Moving Avg'!D251</f>
        <v>5.2659000000000002</v>
      </c>
      <c r="G251" s="2">
        <f>'Moving Avg'!F251</f>
        <v>5.0307649999999997</v>
      </c>
      <c r="H251" s="2">
        <f>'Moving Avg'!G251</f>
        <v>5.0148039999999989</v>
      </c>
      <c r="I251" s="2">
        <f>'Moving Avg'!H251</f>
        <v>4.7473655000000026</v>
      </c>
      <c r="J251" s="6" t="str">
        <f>OBV!F251</f>
        <v>BULLISH</v>
      </c>
      <c r="K251" s="6" t="str">
        <f>OBV!G251</f>
        <v>WEAK</v>
      </c>
      <c r="L251" s="6" t="str">
        <f>OBV!H251</f>
        <v>CONFIRMED BULLISH</v>
      </c>
      <c r="M251" s="8">
        <f t="shared" si="30"/>
        <v>0</v>
      </c>
      <c r="N251" s="8">
        <f t="shared" si="31"/>
        <v>100</v>
      </c>
      <c r="O251" s="8">
        <f t="shared" si="32"/>
        <v>50</v>
      </c>
      <c r="P251" s="8">
        <f t="shared" si="33"/>
        <v>67</v>
      </c>
      <c r="Q251" s="9">
        <f t="shared" si="34"/>
        <v>52.55</v>
      </c>
      <c r="R251" s="9">
        <f t="shared" si="35"/>
        <v>54.25</v>
      </c>
      <c r="S251" s="9">
        <f t="shared" si="36"/>
        <v>57.650000000000006</v>
      </c>
      <c r="T251" s="9">
        <f t="shared" si="37"/>
        <v>54.25</v>
      </c>
      <c r="U251" s="8">
        <f t="shared" si="38"/>
        <v>54.816666666666663</v>
      </c>
      <c r="V251" s="8">
        <f t="shared" si="39"/>
        <v>54.674999999999997</v>
      </c>
    </row>
    <row r="252" spans="1:22" ht="13.5" x14ac:dyDescent="0.25">
      <c r="A252" s="3">
        <f>RSI!A252</f>
        <v>42374</v>
      </c>
      <c r="B252" s="2">
        <f>RSI!B252</f>
        <v>5.1897000000000002</v>
      </c>
      <c r="C252" s="2">
        <f>RSI!I252</f>
        <v>60.035418424963872</v>
      </c>
      <c r="D252" s="2">
        <f>MACD!E252</f>
        <v>-0.14062328388198697</v>
      </c>
      <c r="E252" s="2">
        <f>MACD!F252</f>
        <v>-8.707834448735613E-2</v>
      </c>
      <c r="F252" s="2">
        <f>'Moving Avg'!D252</f>
        <v>5.2682600000000006</v>
      </c>
      <c r="G252" s="2">
        <f>'Moving Avg'!F252</f>
        <v>5.0424949999999988</v>
      </c>
      <c r="H252" s="2">
        <f>'Moving Avg'!G252</f>
        <v>5.0185579999999987</v>
      </c>
      <c r="I252" s="2">
        <f>'Moving Avg'!H252</f>
        <v>4.7506185000000025</v>
      </c>
      <c r="J252" s="6" t="str">
        <f>OBV!F252</f>
        <v>BULLISH</v>
      </c>
      <c r="K252" s="6" t="str">
        <f>OBV!G252</f>
        <v>WEAK</v>
      </c>
      <c r="L252" s="6" t="str">
        <f>OBV!H252</f>
        <v>CONFIRMED BULLISH</v>
      </c>
      <c r="M252" s="8">
        <f t="shared" si="30"/>
        <v>25</v>
      </c>
      <c r="N252" s="8">
        <f t="shared" si="31"/>
        <v>100</v>
      </c>
      <c r="O252" s="8">
        <f t="shared" si="32"/>
        <v>50</v>
      </c>
      <c r="P252" s="8">
        <f t="shared" si="33"/>
        <v>67</v>
      </c>
      <c r="Q252" s="9">
        <f t="shared" si="34"/>
        <v>61.3</v>
      </c>
      <c r="R252" s="9">
        <f t="shared" si="35"/>
        <v>59.25</v>
      </c>
      <c r="S252" s="9">
        <f t="shared" si="36"/>
        <v>61.400000000000006</v>
      </c>
      <c r="T252" s="9">
        <f t="shared" si="37"/>
        <v>60.5</v>
      </c>
      <c r="U252" s="8">
        <f t="shared" si="38"/>
        <v>60.65</v>
      </c>
      <c r="V252" s="8">
        <f t="shared" si="39"/>
        <v>60.612499999999997</v>
      </c>
    </row>
    <row r="253" spans="1:22" ht="13.5" x14ac:dyDescent="0.25">
      <c r="A253" s="3">
        <f>RSI!A253</f>
        <v>42375</v>
      </c>
      <c r="B253" s="2">
        <f>RSI!B253</f>
        <v>5.3362999999999996</v>
      </c>
      <c r="C253" s="2">
        <f>RSI!I253</f>
        <v>68.046846813513213</v>
      </c>
      <c r="D253" s="2">
        <f>MACD!E253</f>
        <v>-0.14874577893266316</v>
      </c>
      <c r="E253" s="2">
        <f>MACD!F253</f>
        <v>-9.9411831376417542E-2</v>
      </c>
      <c r="F253" s="2">
        <f>'Moving Avg'!D253</f>
        <v>5.2917199999999998</v>
      </c>
      <c r="G253" s="2">
        <f>'Moving Avg'!F253</f>
        <v>5.0630199999999999</v>
      </c>
      <c r="H253" s="2">
        <f>'Moving Avg'!G253</f>
        <v>5.0255959999999984</v>
      </c>
      <c r="I253" s="2">
        <f>'Moving Avg'!H253</f>
        <v>4.7546045000000028</v>
      </c>
      <c r="J253" s="6" t="str">
        <f>OBV!F253</f>
        <v>BULLISH</v>
      </c>
      <c r="K253" s="6" t="str">
        <f>OBV!G253</f>
        <v>WEAK</v>
      </c>
      <c r="L253" s="6" t="str">
        <f>OBV!H253</f>
        <v>CONFIRMED BULLISH</v>
      </c>
      <c r="M253" s="8">
        <f t="shared" si="30"/>
        <v>25</v>
      </c>
      <c r="N253" s="8">
        <f t="shared" si="31"/>
        <v>100</v>
      </c>
      <c r="O253" s="8">
        <f t="shared" si="32"/>
        <v>50</v>
      </c>
      <c r="P253" s="8">
        <f t="shared" si="33"/>
        <v>67</v>
      </c>
      <c r="Q253" s="9">
        <f t="shared" si="34"/>
        <v>61.3</v>
      </c>
      <c r="R253" s="9">
        <f t="shared" si="35"/>
        <v>59.25</v>
      </c>
      <c r="S253" s="9">
        <f t="shared" si="36"/>
        <v>61.400000000000006</v>
      </c>
      <c r="T253" s="9">
        <f t="shared" si="37"/>
        <v>60.5</v>
      </c>
      <c r="U253" s="8">
        <f t="shared" si="38"/>
        <v>60.65</v>
      </c>
      <c r="V253" s="8">
        <f t="shared" si="39"/>
        <v>60.612499999999997</v>
      </c>
    </row>
    <row r="254" spans="1:22" ht="13.5" x14ac:dyDescent="0.25">
      <c r="A254" s="3">
        <f>RSI!A254</f>
        <v>42376</v>
      </c>
      <c r="B254" s="2">
        <f>RSI!B254</f>
        <v>5.2775999999999996</v>
      </c>
      <c r="C254" s="2">
        <f>RSI!I254</f>
        <v>62.632761908724312</v>
      </c>
      <c r="D254" s="2">
        <f>MACD!E254</f>
        <v>-0.15460875050874634</v>
      </c>
      <c r="E254" s="2">
        <f>MACD!F254</f>
        <v>-0.11045121520288331</v>
      </c>
      <c r="F254" s="2">
        <f>'Moving Avg'!D254</f>
        <v>5.2917199999999998</v>
      </c>
      <c r="G254" s="2">
        <f>'Moving Avg'!F254</f>
        <v>5.0806099999999983</v>
      </c>
      <c r="H254" s="2">
        <f>'Moving Avg'!G254</f>
        <v>5.0299339999999981</v>
      </c>
      <c r="I254" s="2">
        <f>'Moving Avg'!H254</f>
        <v>4.7592935000000027</v>
      </c>
      <c r="J254" s="6" t="str">
        <f>OBV!F254</f>
        <v>BEARISH</v>
      </c>
      <c r="K254" s="6" t="str">
        <f>OBV!G254</f>
        <v>STRONG</v>
      </c>
      <c r="L254" s="6" t="str">
        <f>OBV!H254</f>
        <v>NEUTRAL</v>
      </c>
      <c r="M254" s="8">
        <f t="shared" si="30"/>
        <v>25</v>
      </c>
      <c r="N254" s="8">
        <f t="shared" si="31"/>
        <v>100</v>
      </c>
      <c r="O254" s="8">
        <f t="shared" si="32"/>
        <v>50</v>
      </c>
      <c r="P254" s="8">
        <f t="shared" si="33"/>
        <v>33</v>
      </c>
      <c r="Q254" s="9">
        <f t="shared" si="34"/>
        <v>56.2</v>
      </c>
      <c r="R254" s="9">
        <f t="shared" si="35"/>
        <v>50.75</v>
      </c>
      <c r="S254" s="9">
        <f t="shared" si="36"/>
        <v>46.1</v>
      </c>
      <c r="T254" s="9">
        <f t="shared" si="37"/>
        <v>52</v>
      </c>
      <c r="U254" s="8">
        <f t="shared" si="38"/>
        <v>51.016666666666673</v>
      </c>
      <c r="V254" s="8">
        <f t="shared" si="39"/>
        <v>51.262500000000003</v>
      </c>
    </row>
    <row r="255" spans="1:22" ht="13.5" x14ac:dyDescent="0.25">
      <c r="A255" s="3">
        <f>RSI!A255</f>
        <v>42377</v>
      </c>
      <c r="B255" s="2">
        <f>RSI!B255</f>
        <v>5.2013999999999996</v>
      </c>
      <c r="C255" s="2">
        <f>RSI!I255</f>
        <v>56.363498048515631</v>
      </c>
      <c r="D255" s="2">
        <f>MACD!E255</f>
        <v>-0.13877194760671774</v>
      </c>
      <c r="E255" s="2">
        <f>MACD!F255</f>
        <v>-0.11611536168365019</v>
      </c>
      <c r="F255" s="2">
        <f>'Moving Avg'!D255</f>
        <v>5.2682599999999997</v>
      </c>
      <c r="G255" s="2">
        <f>'Moving Avg'!F255</f>
        <v>5.0973200000000007</v>
      </c>
      <c r="H255" s="2">
        <f>'Moving Avg'!G255</f>
        <v>5.0311059999999985</v>
      </c>
      <c r="I255" s="2">
        <f>'Moving Avg'!H255</f>
        <v>4.7632140000000032</v>
      </c>
      <c r="J255" s="6" t="str">
        <f>OBV!F255</f>
        <v>BEARISH</v>
      </c>
      <c r="K255" s="6" t="str">
        <f>OBV!G255</f>
        <v>WEAK</v>
      </c>
      <c r="L255" s="6" t="str">
        <f>OBV!H255</f>
        <v>CONFIRMED BEARISH</v>
      </c>
      <c r="M255" s="8">
        <f t="shared" si="30"/>
        <v>25</v>
      </c>
      <c r="N255" s="8">
        <f t="shared" si="31"/>
        <v>100</v>
      </c>
      <c r="O255" s="8">
        <f t="shared" si="32"/>
        <v>50</v>
      </c>
      <c r="P255" s="8">
        <f t="shared" si="33"/>
        <v>0</v>
      </c>
      <c r="Q255" s="9">
        <f t="shared" si="34"/>
        <v>51.25</v>
      </c>
      <c r="R255" s="9">
        <f t="shared" si="35"/>
        <v>42.5</v>
      </c>
      <c r="S255" s="9">
        <f t="shared" si="36"/>
        <v>31.25</v>
      </c>
      <c r="T255" s="9">
        <f t="shared" si="37"/>
        <v>43.75</v>
      </c>
      <c r="U255" s="8">
        <f t="shared" si="38"/>
        <v>41.666666666666664</v>
      </c>
      <c r="V255" s="8">
        <f t="shared" si="39"/>
        <v>42.1875</v>
      </c>
    </row>
    <row r="256" spans="1:22" ht="13.5" x14ac:dyDescent="0.25">
      <c r="A256" s="3">
        <f>RSI!A256</f>
        <v>42380</v>
      </c>
      <c r="B256" s="2">
        <f>RSI!B256</f>
        <v>5.3070000000000004</v>
      </c>
      <c r="C256" s="2">
        <f>RSI!I256</f>
        <v>62.034931082050377</v>
      </c>
      <c r="D256" s="2">
        <f>MACD!E256</f>
        <v>-0.13824884621502331</v>
      </c>
      <c r="E256" s="2">
        <f>MACD!F256</f>
        <v>-0.12054205858992482</v>
      </c>
      <c r="F256" s="2">
        <f>'Moving Avg'!D256</f>
        <v>5.2623999999999995</v>
      </c>
      <c r="G256" s="2">
        <f>'Moving Avg'!F256</f>
        <v>5.1178450000000009</v>
      </c>
      <c r="H256" s="2">
        <f>'Moving Avg'!G256</f>
        <v>5.0334519999999987</v>
      </c>
      <c r="I256" s="2">
        <f>'Moving Avg'!H256</f>
        <v>4.7673580000000042</v>
      </c>
      <c r="J256" s="6" t="str">
        <f>OBV!F256</f>
        <v>BEARISH</v>
      </c>
      <c r="K256" s="6" t="str">
        <f>OBV!G256</f>
        <v>WEAK</v>
      </c>
      <c r="L256" s="6" t="str">
        <f>OBV!H256</f>
        <v>CONFIRMED BEARISH</v>
      </c>
      <c r="M256" s="8">
        <f t="shared" si="30"/>
        <v>25</v>
      </c>
      <c r="N256" s="8">
        <f t="shared" si="31"/>
        <v>45</v>
      </c>
      <c r="O256" s="8">
        <f t="shared" si="32"/>
        <v>50</v>
      </c>
      <c r="P256" s="8">
        <f t="shared" si="33"/>
        <v>0</v>
      </c>
      <c r="Q256" s="9">
        <f t="shared" si="34"/>
        <v>32</v>
      </c>
      <c r="R256" s="9">
        <f t="shared" si="35"/>
        <v>31.5</v>
      </c>
      <c r="S256" s="9">
        <f t="shared" si="36"/>
        <v>23</v>
      </c>
      <c r="T256" s="9">
        <f t="shared" si="37"/>
        <v>30</v>
      </c>
      <c r="U256" s="8">
        <f t="shared" si="38"/>
        <v>28.833333333333332</v>
      </c>
      <c r="V256" s="8">
        <f t="shared" si="39"/>
        <v>29.125</v>
      </c>
    </row>
    <row r="257" spans="1:22" ht="13.5" x14ac:dyDescent="0.25">
      <c r="A257" s="3">
        <f>RSI!A257</f>
        <v>42381</v>
      </c>
      <c r="B257" s="2">
        <f>RSI!B257</f>
        <v>5.2775999999999996</v>
      </c>
      <c r="C257" s="2">
        <f>RSI!I257</f>
        <v>59.708206380679577</v>
      </c>
      <c r="D257" s="2">
        <f>MACD!E257</f>
        <v>-0.12052848078033396</v>
      </c>
      <c r="E257" s="2">
        <f>MACD!F257</f>
        <v>-0.12053934302800666</v>
      </c>
      <c r="F257" s="2">
        <f>'Moving Avg'!D257</f>
        <v>5.2799800000000001</v>
      </c>
      <c r="G257" s="2">
        <f>'Moving Avg'!F257</f>
        <v>5.1368999999999998</v>
      </c>
      <c r="H257" s="2">
        <f>'Moving Avg'!G257</f>
        <v>5.0355619999999979</v>
      </c>
      <c r="I257" s="2">
        <f>'Moving Avg'!H257</f>
        <v>4.7715210000000043</v>
      </c>
      <c r="J257" s="6" t="str">
        <f>OBV!F257</f>
        <v>BEARISH</v>
      </c>
      <c r="K257" s="6" t="str">
        <f>OBV!G257</f>
        <v>STRONG</v>
      </c>
      <c r="L257" s="6" t="str">
        <f>OBV!H257</f>
        <v>BEARISH DIVERGENCE</v>
      </c>
      <c r="M257" s="8">
        <f t="shared" si="30"/>
        <v>25</v>
      </c>
      <c r="N257" s="8">
        <f t="shared" si="31"/>
        <v>0</v>
      </c>
      <c r="O257" s="8">
        <f t="shared" si="32"/>
        <v>50</v>
      </c>
      <c r="P257" s="8">
        <f t="shared" si="33"/>
        <v>33</v>
      </c>
      <c r="Q257" s="9">
        <f t="shared" si="34"/>
        <v>21.2</v>
      </c>
      <c r="R257" s="9">
        <f t="shared" si="35"/>
        <v>30.75</v>
      </c>
      <c r="S257" s="9">
        <f t="shared" si="36"/>
        <v>31.1</v>
      </c>
      <c r="T257" s="9">
        <f t="shared" si="37"/>
        <v>27</v>
      </c>
      <c r="U257" s="8">
        <f t="shared" si="38"/>
        <v>27.683333333333337</v>
      </c>
      <c r="V257" s="8">
        <f t="shared" si="39"/>
        <v>27.512500000000003</v>
      </c>
    </row>
    <row r="258" spans="1:22" ht="13.5" x14ac:dyDescent="0.25">
      <c r="A258" s="3">
        <f>RSI!A258</f>
        <v>42382</v>
      </c>
      <c r="B258" s="2">
        <f>RSI!B258</f>
        <v>5.5708000000000002</v>
      </c>
      <c r="C258" s="2">
        <f>RSI!I258</f>
        <v>71.277982549225854</v>
      </c>
      <c r="D258" s="2">
        <f>MACD!E258</f>
        <v>-0.12180308357902092</v>
      </c>
      <c r="E258" s="2">
        <f>MACD!F258</f>
        <v>-0.12079209113820952</v>
      </c>
      <c r="F258" s="2">
        <f>'Moving Avg'!D258</f>
        <v>5.3268800000000001</v>
      </c>
      <c r="G258" s="2">
        <f>'Moving Avg'!F258</f>
        <v>5.1720800000000002</v>
      </c>
      <c r="H258" s="2">
        <f>'Moving Avg'!G258</f>
        <v>5.0440059999999978</v>
      </c>
      <c r="I258" s="2">
        <f>'Moving Avg'!H258</f>
        <v>4.7773715000000045</v>
      </c>
      <c r="J258" s="6" t="str">
        <f>OBV!F258</f>
        <v>BULLISH</v>
      </c>
      <c r="K258" s="6" t="str">
        <f>OBV!G258</f>
        <v>STRONG</v>
      </c>
      <c r="L258" s="6" t="str">
        <f>OBV!H258</f>
        <v>CONFIRMED BULLISH</v>
      </c>
      <c r="M258" s="8">
        <f t="shared" ref="M258:M321" si="40">IF(C258&lt;30,50, IF(C258&gt;70, 0, 25))</f>
        <v>0</v>
      </c>
      <c r="N258" s="8">
        <f t="shared" ref="N258:N321" si="41">IF(E258-D258&gt;0.02, 100, IF(E258-D258&lt;0,0,45))</f>
        <v>45</v>
      </c>
      <c r="O258" s="8">
        <f t="shared" ref="O258:O321" si="42">IF(F258-I258&gt;10,100,IF(F258-I258&gt;5,75, IF(F258-I258&gt;0,50,0)))</f>
        <v>50</v>
      </c>
      <c r="P258" s="8">
        <f t="shared" ref="P258:P321" si="43">IF(L258="confirmed bullish", 34, IF(L258="bullish divergence",17, 0))+IF(J258="bullish",33,IF(J258="bearish",0,16.5))+IF(K258="strong",33,IF(K258="weak",0,16.5))</f>
        <v>100</v>
      </c>
      <c r="Q258" s="9">
        <f t="shared" si="34"/>
        <v>38.25</v>
      </c>
      <c r="R258" s="9">
        <f t="shared" si="35"/>
        <v>51.5</v>
      </c>
      <c r="S258" s="9">
        <f t="shared" si="36"/>
        <v>64.25</v>
      </c>
      <c r="T258" s="9">
        <f t="shared" si="37"/>
        <v>48.75</v>
      </c>
      <c r="U258" s="8">
        <f t="shared" si="38"/>
        <v>51.333333333333336</v>
      </c>
      <c r="V258" s="8">
        <f t="shared" si="39"/>
        <v>50.6875</v>
      </c>
    </row>
    <row r="259" spans="1:22" ht="13.5" x14ac:dyDescent="0.25">
      <c r="A259" s="3">
        <f>RSI!A259</f>
        <v>42384</v>
      </c>
      <c r="B259" s="2">
        <f>RSI!B259</f>
        <v>5.5708000000000002</v>
      </c>
      <c r="C259" s="2">
        <f>RSI!I259</f>
        <v>71.277982549225854</v>
      </c>
      <c r="D259" s="2">
        <f>MACD!E259</f>
        <v>-0.11640736687053899</v>
      </c>
      <c r="E259" s="2">
        <f>MACD!F259</f>
        <v>-0.11991514628467542</v>
      </c>
      <c r="F259" s="2">
        <f>'Moving Avg'!D259</f>
        <v>5.3855199999999996</v>
      </c>
      <c r="G259" s="2">
        <f>'Moving Avg'!F259</f>
        <v>5.2060900000000006</v>
      </c>
      <c r="H259" s="2">
        <f>'Moving Avg'!G259</f>
        <v>5.0533879999999973</v>
      </c>
      <c r="I259" s="2">
        <f>'Moving Avg'!H259</f>
        <v>4.7833605000000041</v>
      </c>
      <c r="J259" s="6" t="str">
        <f>OBV!F259</f>
        <v>BULLISH</v>
      </c>
      <c r="K259" s="6" t="str">
        <f>OBV!G259</f>
        <v>WEAK</v>
      </c>
      <c r="L259" s="6" t="str">
        <f>OBV!H259</f>
        <v>CONFIRMED BULLISH</v>
      </c>
      <c r="M259" s="8">
        <f t="shared" si="40"/>
        <v>0</v>
      </c>
      <c r="N259" s="8">
        <f t="shared" si="41"/>
        <v>0</v>
      </c>
      <c r="O259" s="8">
        <f t="shared" si="42"/>
        <v>50</v>
      </c>
      <c r="P259" s="8">
        <f t="shared" si="43"/>
        <v>67</v>
      </c>
      <c r="Q259" s="9">
        <f t="shared" ref="Q259:Q322" si="44">0.35*M259+N259*0.35+O259*0.15+P259*0.15</f>
        <v>17.549999999999997</v>
      </c>
      <c r="R259" s="9">
        <f t="shared" ref="R259:R322" si="45">M259*0.2+N259*0.2+O259*0.35+P259*0.25</f>
        <v>34.25</v>
      </c>
      <c r="S259" s="9">
        <f t="shared" ref="S259:S322" si="46">M259*0.15+N259*0.15+O259*0.25+P259*0.45</f>
        <v>42.650000000000006</v>
      </c>
      <c r="T259" s="9">
        <f t="shared" ref="T259:T322" si="47">0.25*SUM(M259:P259)</f>
        <v>29.25</v>
      </c>
      <c r="U259" s="8">
        <f t="shared" ref="U259:U322" si="48">SUM(Q259:S259)/3</f>
        <v>31.483333333333334</v>
      </c>
      <c r="V259" s="8">
        <f t="shared" ref="V259:V322" si="49">SUM(Q259:T259)/4</f>
        <v>30.925000000000001</v>
      </c>
    </row>
    <row r="260" spans="1:22" ht="13.5" x14ac:dyDescent="0.25">
      <c r="A260" s="3">
        <f>RSI!A260</f>
        <v>42387</v>
      </c>
      <c r="B260" s="2">
        <f>RSI!B260</f>
        <v>5.5884</v>
      </c>
      <c r="C260" s="2">
        <f>RSI!I260</f>
        <v>71.840900613453499</v>
      </c>
      <c r="D260" s="2">
        <f>MACD!E260</f>
        <v>-0.1091753111374496</v>
      </c>
      <c r="E260" s="2">
        <f>MACD!F260</f>
        <v>-0.11776717925523027</v>
      </c>
      <c r="F260" s="2">
        <f>'Moving Avg'!D260</f>
        <v>5.4629199999999996</v>
      </c>
      <c r="G260" s="2">
        <f>'Moving Avg'!F260</f>
        <v>5.2398050000000014</v>
      </c>
      <c r="H260" s="2">
        <f>'Moving Avg'!G260</f>
        <v>5.0632399999999977</v>
      </c>
      <c r="I260" s="2">
        <f>'Moving Avg'!H260</f>
        <v>4.7895480000000044</v>
      </c>
      <c r="J260" s="6" t="str">
        <f>OBV!F260</f>
        <v>BULLISH</v>
      </c>
      <c r="K260" s="6" t="str">
        <f>OBV!G260</f>
        <v>WEAK</v>
      </c>
      <c r="L260" s="6" t="str">
        <f>OBV!H260</f>
        <v>CONFIRMED BULLISH</v>
      </c>
      <c r="M260" s="8">
        <f t="shared" si="40"/>
        <v>0</v>
      </c>
      <c r="N260" s="8">
        <f t="shared" si="41"/>
        <v>0</v>
      </c>
      <c r="O260" s="8">
        <f t="shared" si="42"/>
        <v>50</v>
      </c>
      <c r="P260" s="8">
        <f t="shared" si="43"/>
        <v>67</v>
      </c>
      <c r="Q260" s="9">
        <f t="shared" si="44"/>
        <v>17.549999999999997</v>
      </c>
      <c r="R260" s="9">
        <f t="shared" si="45"/>
        <v>34.25</v>
      </c>
      <c r="S260" s="9">
        <f t="shared" si="46"/>
        <v>42.650000000000006</v>
      </c>
      <c r="T260" s="9">
        <f t="shared" si="47"/>
        <v>29.25</v>
      </c>
      <c r="U260" s="8">
        <f t="shared" si="48"/>
        <v>31.483333333333334</v>
      </c>
      <c r="V260" s="8">
        <f t="shared" si="49"/>
        <v>30.925000000000001</v>
      </c>
    </row>
    <row r="261" spans="1:22" ht="13.5" x14ac:dyDescent="0.25">
      <c r="A261" s="3">
        <f>RSI!A261</f>
        <v>42388</v>
      </c>
      <c r="B261" s="2">
        <f>RSI!B261</f>
        <v>5.5942999999999996</v>
      </c>
      <c r="C261" s="2">
        <f>RSI!I261</f>
        <v>72.038739209371272</v>
      </c>
      <c r="D261" s="2">
        <f>MACD!E261</f>
        <v>-0.10306785651878858</v>
      </c>
      <c r="E261" s="2">
        <f>MACD!F261</f>
        <v>-0.11482731470794194</v>
      </c>
      <c r="F261" s="2">
        <f>'Moving Avg'!D261</f>
        <v>5.5203800000000003</v>
      </c>
      <c r="G261" s="2">
        <f>'Moving Avg'!F261</f>
        <v>5.2703000000000015</v>
      </c>
      <c r="H261" s="2">
        <f>'Moving Avg'!G261</f>
        <v>5.0730919999999982</v>
      </c>
      <c r="I261" s="2">
        <f>'Moving Avg'!H261</f>
        <v>4.7956545000000039</v>
      </c>
      <c r="J261" s="6" t="str">
        <f>OBV!F261</f>
        <v>BULLISH</v>
      </c>
      <c r="K261" s="6" t="str">
        <f>OBV!G261</f>
        <v>WEAK</v>
      </c>
      <c r="L261" s="6" t="str">
        <f>OBV!H261</f>
        <v>CONFIRMED BULLISH</v>
      </c>
      <c r="M261" s="8">
        <f t="shared" si="40"/>
        <v>0</v>
      </c>
      <c r="N261" s="8">
        <f t="shared" si="41"/>
        <v>0</v>
      </c>
      <c r="O261" s="8">
        <f t="shared" si="42"/>
        <v>50</v>
      </c>
      <c r="P261" s="8">
        <f t="shared" si="43"/>
        <v>67</v>
      </c>
      <c r="Q261" s="9">
        <f t="shared" si="44"/>
        <v>17.549999999999997</v>
      </c>
      <c r="R261" s="9">
        <f t="shared" si="45"/>
        <v>34.25</v>
      </c>
      <c r="S261" s="9">
        <f t="shared" si="46"/>
        <v>42.650000000000006</v>
      </c>
      <c r="T261" s="9">
        <f t="shared" si="47"/>
        <v>29.25</v>
      </c>
      <c r="U261" s="8">
        <f t="shared" si="48"/>
        <v>31.483333333333334</v>
      </c>
      <c r="V261" s="8">
        <f t="shared" si="49"/>
        <v>30.925000000000001</v>
      </c>
    </row>
    <row r="262" spans="1:22" ht="13.5" x14ac:dyDescent="0.25">
      <c r="A262" s="3">
        <f>RSI!A262</f>
        <v>42389</v>
      </c>
      <c r="B262" s="2">
        <f>RSI!B262</f>
        <v>5.5708000000000002</v>
      </c>
      <c r="C262" s="2">
        <f>RSI!I262</f>
        <v>69.931256001296958</v>
      </c>
      <c r="D262" s="2">
        <f>MACD!E262</f>
        <v>-0.12086152761221758</v>
      </c>
      <c r="E262" s="2">
        <f>MACD!F262</f>
        <v>-0.11603415728879707</v>
      </c>
      <c r="F262" s="2">
        <f>'Moving Avg'!D262</f>
        <v>5.5790199999999999</v>
      </c>
      <c r="G262" s="2">
        <f>'Moving Avg'!F262</f>
        <v>5.2996200000000027</v>
      </c>
      <c r="H262" s="2">
        <f>'Moving Avg'!G262</f>
        <v>5.0836459999999981</v>
      </c>
      <c r="I262" s="2">
        <f>'Moving Avg'!H262</f>
        <v>4.8015050000000041</v>
      </c>
      <c r="J262" s="6" t="str">
        <f>OBV!F262</f>
        <v>BULLISH</v>
      </c>
      <c r="K262" s="6" t="str">
        <f>OBV!G262</f>
        <v>WEAK</v>
      </c>
      <c r="L262" s="6" t="str">
        <f>OBV!H262</f>
        <v>CONFIRMED BULLISH</v>
      </c>
      <c r="M262" s="8">
        <f t="shared" si="40"/>
        <v>25</v>
      </c>
      <c r="N262" s="8">
        <f t="shared" si="41"/>
        <v>45</v>
      </c>
      <c r="O262" s="8">
        <f t="shared" si="42"/>
        <v>50</v>
      </c>
      <c r="P262" s="8">
        <f t="shared" si="43"/>
        <v>67</v>
      </c>
      <c r="Q262" s="9">
        <f t="shared" si="44"/>
        <v>42.05</v>
      </c>
      <c r="R262" s="9">
        <f t="shared" si="45"/>
        <v>48.25</v>
      </c>
      <c r="S262" s="9">
        <f t="shared" si="46"/>
        <v>53.150000000000006</v>
      </c>
      <c r="T262" s="9">
        <f t="shared" si="47"/>
        <v>46.75</v>
      </c>
      <c r="U262" s="8">
        <f t="shared" si="48"/>
        <v>47.816666666666663</v>
      </c>
      <c r="V262" s="8">
        <f t="shared" si="49"/>
        <v>47.55</v>
      </c>
    </row>
    <row r="263" spans="1:22" ht="13.5" x14ac:dyDescent="0.25">
      <c r="A263" s="3">
        <f>RSI!A263</f>
        <v>42390</v>
      </c>
      <c r="B263" s="2">
        <f>RSI!B263</f>
        <v>5.5826000000000002</v>
      </c>
      <c r="C263" s="2">
        <f>RSI!I263</f>
        <v>70.39952512901634</v>
      </c>
      <c r="D263" s="2">
        <f>MACD!E263</f>
        <v>-0.1160883465302911</v>
      </c>
      <c r="E263" s="2">
        <f>MACD!F263</f>
        <v>-0.11604499513709587</v>
      </c>
      <c r="F263" s="2">
        <f>'Moving Avg'!D263</f>
        <v>5.5813800000000002</v>
      </c>
      <c r="G263" s="2">
        <f>'Moving Avg'!F263</f>
        <v>5.328355000000002</v>
      </c>
      <c r="H263" s="2">
        <f>'Moving Avg'!G263</f>
        <v>5.0967819999999984</v>
      </c>
      <c r="I263" s="2">
        <f>'Moving Avg'!H263</f>
        <v>4.8074420000000035</v>
      </c>
      <c r="J263" s="6" t="str">
        <f>OBV!F263</f>
        <v>BULLISH</v>
      </c>
      <c r="K263" s="6" t="str">
        <f>OBV!G263</f>
        <v>STRONG</v>
      </c>
      <c r="L263" s="6" t="str">
        <f>OBV!H263</f>
        <v>CONFIRMED BULLISH</v>
      </c>
      <c r="M263" s="8">
        <f t="shared" si="40"/>
        <v>0</v>
      </c>
      <c r="N263" s="8">
        <f t="shared" si="41"/>
        <v>45</v>
      </c>
      <c r="O263" s="8">
        <f t="shared" si="42"/>
        <v>50</v>
      </c>
      <c r="P263" s="8">
        <f t="shared" si="43"/>
        <v>100</v>
      </c>
      <c r="Q263" s="9">
        <f t="shared" si="44"/>
        <v>38.25</v>
      </c>
      <c r="R263" s="9">
        <f t="shared" si="45"/>
        <v>51.5</v>
      </c>
      <c r="S263" s="9">
        <f t="shared" si="46"/>
        <v>64.25</v>
      </c>
      <c r="T263" s="9">
        <f t="shared" si="47"/>
        <v>48.75</v>
      </c>
      <c r="U263" s="8">
        <f t="shared" si="48"/>
        <v>51.333333333333336</v>
      </c>
      <c r="V263" s="8">
        <f t="shared" si="49"/>
        <v>50.6875</v>
      </c>
    </row>
    <row r="264" spans="1:22" ht="13.5" x14ac:dyDescent="0.25">
      <c r="A264" s="3">
        <f>RSI!A264</f>
        <v>42391</v>
      </c>
      <c r="B264" s="2">
        <f>RSI!B264</f>
        <v>5.5650000000000004</v>
      </c>
      <c r="C264" s="2">
        <f>RSI!I264</f>
        <v>68.681477452002454</v>
      </c>
      <c r="D264" s="2">
        <f>MACD!E264</f>
        <v>-0.12155963375635714</v>
      </c>
      <c r="E264" s="2">
        <f>MACD!F264</f>
        <v>-0.11714792286094813</v>
      </c>
      <c r="F264" s="2">
        <f>'Moving Avg'!D264</f>
        <v>5.5802200000000006</v>
      </c>
      <c r="G264" s="2">
        <f>'Moving Avg'!F264</f>
        <v>5.3567950000000009</v>
      </c>
      <c r="H264" s="2">
        <f>'Moving Avg'!G264</f>
        <v>5.1124979999999987</v>
      </c>
      <c r="I264" s="2">
        <f>'Moving Avg'!H264</f>
        <v>4.8136785000000035</v>
      </c>
      <c r="J264" s="6" t="str">
        <f>OBV!F264</f>
        <v>BEARISH</v>
      </c>
      <c r="K264" s="6" t="str">
        <f>OBV!G264</f>
        <v>WEAK</v>
      </c>
      <c r="L264" s="6" t="str">
        <f>OBV!H264</f>
        <v>CONFIRMED BEARISH</v>
      </c>
      <c r="M264" s="8">
        <f t="shared" si="40"/>
        <v>25</v>
      </c>
      <c r="N264" s="8">
        <f t="shared" si="41"/>
        <v>45</v>
      </c>
      <c r="O264" s="8">
        <f t="shared" si="42"/>
        <v>50</v>
      </c>
      <c r="P264" s="8">
        <f t="shared" si="43"/>
        <v>0</v>
      </c>
      <c r="Q264" s="9">
        <f t="shared" si="44"/>
        <v>32</v>
      </c>
      <c r="R264" s="9">
        <f t="shared" si="45"/>
        <v>31.5</v>
      </c>
      <c r="S264" s="9">
        <f t="shared" si="46"/>
        <v>23</v>
      </c>
      <c r="T264" s="9">
        <f t="shared" si="47"/>
        <v>30</v>
      </c>
      <c r="U264" s="8">
        <f t="shared" si="48"/>
        <v>28.833333333333332</v>
      </c>
      <c r="V264" s="8">
        <f t="shared" si="49"/>
        <v>29.125</v>
      </c>
    </row>
    <row r="265" spans="1:22" ht="13.5" x14ac:dyDescent="0.25">
      <c r="A265" s="3">
        <f>RSI!A265</f>
        <v>42394</v>
      </c>
      <c r="B265" s="2">
        <f>RSI!B265</f>
        <v>5.5650000000000004</v>
      </c>
      <c r="C265" s="2">
        <f>RSI!I265</f>
        <v>68.68147745200244</v>
      </c>
      <c r="D265" s="2">
        <f>MACD!E265</f>
        <v>-0.13945925042912855</v>
      </c>
      <c r="E265" s="2">
        <f>MACD!F265</f>
        <v>-0.12161018837458423</v>
      </c>
      <c r="F265" s="2">
        <f>'Moving Avg'!D265</f>
        <v>5.5755400000000002</v>
      </c>
      <c r="G265" s="2">
        <f>'Moving Avg'!F265</f>
        <v>5.3799600000000014</v>
      </c>
      <c r="H265" s="2">
        <f>'Moving Avg'!G265</f>
        <v>5.1254</v>
      </c>
      <c r="I265" s="2">
        <f>'Moving Avg'!H265</f>
        <v>4.8196385000000044</v>
      </c>
      <c r="J265" s="6" t="str">
        <f>OBV!F265</f>
        <v>BEARISH</v>
      </c>
      <c r="K265" s="6" t="str">
        <f>OBV!G265</f>
        <v>WEAK</v>
      </c>
      <c r="L265" s="6" t="str">
        <f>OBV!H265</f>
        <v>CONFIRMED BEARISH</v>
      </c>
      <c r="M265" s="8">
        <f t="shared" si="40"/>
        <v>25</v>
      </c>
      <c r="N265" s="8">
        <f t="shared" si="41"/>
        <v>45</v>
      </c>
      <c r="O265" s="8">
        <f t="shared" si="42"/>
        <v>50</v>
      </c>
      <c r="P265" s="8">
        <f t="shared" si="43"/>
        <v>0</v>
      </c>
      <c r="Q265" s="9">
        <f t="shared" si="44"/>
        <v>32</v>
      </c>
      <c r="R265" s="9">
        <f t="shared" si="45"/>
        <v>31.5</v>
      </c>
      <c r="S265" s="9">
        <f t="shared" si="46"/>
        <v>23</v>
      </c>
      <c r="T265" s="9">
        <f t="shared" si="47"/>
        <v>30</v>
      </c>
      <c r="U265" s="8">
        <f t="shared" si="48"/>
        <v>28.833333333333332</v>
      </c>
      <c r="V265" s="8">
        <f t="shared" si="49"/>
        <v>29.125</v>
      </c>
    </row>
    <row r="266" spans="1:22" ht="13.5" x14ac:dyDescent="0.25">
      <c r="A266" s="3">
        <f>RSI!A266</f>
        <v>42395</v>
      </c>
      <c r="B266" s="2">
        <f>RSI!B266</f>
        <v>5.5415000000000001</v>
      </c>
      <c r="C266" s="2">
        <f>RSI!I266</f>
        <v>66.180442784347719</v>
      </c>
      <c r="D266" s="2">
        <f>MACD!E266</f>
        <v>-0.13805058257526959</v>
      </c>
      <c r="E266" s="2">
        <f>MACD!F266</f>
        <v>-0.12489826721472132</v>
      </c>
      <c r="F266" s="2">
        <f>'Moving Avg'!D266</f>
        <v>5.5649800000000003</v>
      </c>
      <c r="G266" s="2">
        <f>'Moving Avg'!F266</f>
        <v>5.4034150000000007</v>
      </c>
      <c r="H266" s="2">
        <f>'Moving Avg'!G266</f>
        <v>5.138183999999999</v>
      </c>
      <c r="I266" s="2">
        <f>'Moving Avg'!H266</f>
        <v>4.8257575000000053</v>
      </c>
      <c r="J266" s="6" t="str">
        <f>OBV!F266</f>
        <v>BEARISH</v>
      </c>
      <c r="K266" s="6" t="str">
        <f>OBV!G266</f>
        <v>WEAK</v>
      </c>
      <c r="L266" s="6" t="str">
        <f>OBV!H266</f>
        <v>CONFIRMED BEARISH</v>
      </c>
      <c r="M266" s="8">
        <f t="shared" si="40"/>
        <v>25</v>
      </c>
      <c r="N266" s="8">
        <f t="shared" si="41"/>
        <v>45</v>
      </c>
      <c r="O266" s="8">
        <f t="shared" si="42"/>
        <v>50</v>
      </c>
      <c r="P266" s="8">
        <f t="shared" si="43"/>
        <v>0</v>
      </c>
      <c r="Q266" s="9">
        <f t="shared" si="44"/>
        <v>32</v>
      </c>
      <c r="R266" s="9">
        <f t="shared" si="45"/>
        <v>31.5</v>
      </c>
      <c r="S266" s="9">
        <f t="shared" si="46"/>
        <v>23</v>
      </c>
      <c r="T266" s="9">
        <f t="shared" si="47"/>
        <v>30</v>
      </c>
      <c r="U266" s="8">
        <f t="shared" si="48"/>
        <v>28.833333333333332</v>
      </c>
      <c r="V266" s="8">
        <f t="shared" si="49"/>
        <v>29.125</v>
      </c>
    </row>
    <row r="267" spans="1:22" ht="13.5" x14ac:dyDescent="0.25">
      <c r="A267" s="3">
        <f>RSI!A267</f>
        <v>42396</v>
      </c>
      <c r="B267" s="2">
        <f>RSI!B267</f>
        <v>5.5122</v>
      </c>
      <c r="C267" s="2">
        <f>RSI!I267</f>
        <v>63.095393019293383</v>
      </c>
      <c r="D267" s="2">
        <f>MACD!E267</f>
        <v>-0.14039877063762773</v>
      </c>
      <c r="E267" s="2">
        <f>MACD!F267</f>
        <v>-0.12799836789930261</v>
      </c>
      <c r="F267" s="2">
        <f>'Moving Avg'!D267</f>
        <v>5.5532599999999999</v>
      </c>
      <c r="G267" s="2">
        <f>'Moving Avg'!F267</f>
        <v>5.4201300000000003</v>
      </c>
      <c r="H267" s="2">
        <f>'Moving Avg'!G267</f>
        <v>5.1509679999999989</v>
      </c>
      <c r="I267" s="2">
        <f>'Moving Avg'!H267</f>
        <v>4.831868500000005</v>
      </c>
      <c r="J267" s="6" t="str">
        <f>OBV!F267</f>
        <v>BEARISH</v>
      </c>
      <c r="K267" s="6" t="str">
        <f>OBV!G267</f>
        <v>WEAK</v>
      </c>
      <c r="L267" s="6" t="str">
        <f>OBV!H267</f>
        <v>CONFIRMED BEARISH</v>
      </c>
      <c r="M267" s="8">
        <f t="shared" si="40"/>
        <v>25</v>
      </c>
      <c r="N267" s="8">
        <f t="shared" si="41"/>
        <v>45</v>
      </c>
      <c r="O267" s="8">
        <f t="shared" si="42"/>
        <v>50</v>
      </c>
      <c r="P267" s="8">
        <f t="shared" si="43"/>
        <v>0</v>
      </c>
      <c r="Q267" s="9">
        <f t="shared" si="44"/>
        <v>32</v>
      </c>
      <c r="R267" s="9">
        <f t="shared" si="45"/>
        <v>31.5</v>
      </c>
      <c r="S267" s="9">
        <f t="shared" si="46"/>
        <v>23</v>
      </c>
      <c r="T267" s="9">
        <f t="shared" si="47"/>
        <v>30</v>
      </c>
      <c r="U267" s="8">
        <f t="shared" si="48"/>
        <v>28.833333333333332</v>
      </c>
      <c r="V267" s="8">
        <f t="shared" si="49"/>
        <v>29.125</v>
      </c>
    </row>
    <row r="268" spans="1:22" ht="13.5" x14ac:dyDescent="0.25">
      <c r="A268" s="3">
        <f>RSI!A268</f>
        <v>42397</v>
      </c>
      <c r="B268" s="2">
        <f>RSI!B268</f>
        <v>5.5004999999999997</v>
      </c>
      <c r="C268" s="2">
        <f>RSI!I268</f>
        <v>61.855417326880904</v>
      </c>
      <c r="D268" s="2">
        <f>MACD!E268</f>
        <v>-9.7337678428504937E-2</v>
      </c>
      <c r="E268" s="2">
        <f>MACD!F268</f>
        <v>-0.12186623000514309</v>
      </c>
      <c r="F268" s="2">
        <f>'Moving Avg'!D268</f>
        <v>5.5368399999999998</v>
      </c>
      <c r="G268" s="2">
        <f>'Moving Avg'!F268</f>
        <v>5.4342049999999995</v>
      </c>
      <c r="H268" s="2">
        <f>'Moving Avg'!G268</f>
        <v>5.1624619999999997</v>
      </c>
      <c r="I268" s="2">
        <f>'Moving Avg'!H268</f>
        <v>4.8377825000000056</v>
      </c>
      <c r="J268" s="6" t="str">
        <f>OBV!F268</f>
        <v>BEARISH</v>
      </c>
      <c r="K268" s="6" t="str">
        <f>OBV!G268</f>
        <v>WEAK</v>
      </c>
      <c r="L268" s="6" t="str">
        <f>OBV!H268</f>
        <v>CONFIRMED BEARISH</v>
      </c>
      <c r="M268" s="8">
        <f t="shared" si="40"/>
        <v>25</v>
      </c>
      <c r="N268" s="8">
        <f t="shared" si="41"/>
        <v>0</v>
      </c>
      <c r="O268" s="8">
        <f t="shared" si="42"/>
        <v>50</v>
      </c>
      <c r="P268" s="8">
        <f t="shared" si="43"/>
        <v>0</v>
      </c>
      <c r="Q268" s="9">
        <f t="shared" si="44"/>
        <v>16.25</v>
      </c>
      <c r="R268" s="9">
        <f t="shared" si="45"/>
        <v>22.5</v>
      </c>
      <c r="S268" s="9">
        <f t="shared" si="46"/>
        <v>16.25</v>
      </c>
      <c r="T268" s="9">
        <f t="shared" si="47"/>
        <v>18.75</v>
      </c>
      <c r="U268" s="8">
        <f t="shared" si="48"/>
        <v>18.333333333333332</v>
      </c>
      <c r="V268" s="8">
        <f t="shared" si="49"/>
        <v>18.4375</v>
      </c>
    </row>
    <row r="269" spans="1:22" ht="13.5" x14ac:dyDescent="0.25">
      <c r="A269" s="3">
        <f>RSI!A269</f>
        <v>42398</v>
      </c>
      <c r="B269" s="2">
        <f>RSI!B269</f>
        <v>5.3948999999999998</v>
      </c>
      <c r="C269" s="2">
        <f>RSI!I269</f>
        <v>51.934837833641751</v>
      </c>
      <c r="D269" s="2">
        <f>MACD!E269</f>
        <v>-5.3867732356644993E-2</v>
      </c>
      <c r="E269" s="2">
        <f>MACD!F269</f>
        <v>-0.10826653047544348</v>
      </c>
      <c r="F269" s="2">
        <f>'Moving Avg'!D269</f>
        <v>5.5028199999999998</v>
      </c>
      <c r="G269" s="2">
        <f>'Moving Avg'!F269</f>
        <v>5.4400700000000004</v>
      </c>
      <c r="H269" s="2">
        <f>'Moving Avg'!G269</f>
        <v>5.1713759999999986</v>
      </c>
      <c r="I269" s="2">
        <f>'Moving Avg'!H269</f>
        <v>4.8430580000000054</v>
      </c>
      <c r="J269" s="6" t="str">
        <f>OBV!F269</f>
        <v>BEARISH</v>
      </c>
      <c r="K269" s="6" t="str">
        <f>OBV!G269</f>
        <v>STRONG</v>
      </c>
      <c r="L269" s="6" t="str">
        <f>OBV!H269</f>
        <v>CONFIRMED BEARISH</v>
      </c>
      <c r="M269" s="8">
        <f t="shared" si="40"/>
        <v>25</v>
      </c>
      <c r="N269" s="8">
        <f t="shared" si="41"/>
        <v>0</v>
      </c>
      <c r="O269" s="8">
        <f t="shared" si="42"/>
        <v>50</v>
      </c>
      <c r="P269" s="8">
        <f t="shared" si="43"/>
        <v>33</v>
      </c>
      <c r="Q269" s="9">
        <f t="shared" si="44"/>
        <v>21.2</v>
      </c>
      <c r="R269" s="9">
        <f t="shared" si="45"/>
        <v>30.75</v>
      </c>
      <c r="S269" s="9">
        <f t="shared" si="46"/>
        <v>31.1</v>
      </c>
      <c r="T269" s="9">
        <f t="shared" si="47"/>
        <v>27</v>
      </c>
      <c r="U269" s="8">
        <f t="shared" si="48"/>
        <v>27.683333333333337</v>
      </c>
      <c r="V269" s="8">
        <f t="shared" si="49"/>
        <v>27.512500000000003</v>
      </c>
    </row>
    <row r="270" spans="1:22" ht="13.5" x14ac:dyDescent="0.25">
      <c r="A270" s="3">
        <f>RSI!A270</f>
        <v>42401</v>
      </c>
      <c r="B270" s="2">
        <f>RSI!B270</f>
        <v>5.3832000000000004</v>
      </c>
      <c r="C270" s="2">
        <f>RSI!I270</f>
        <v>50.959640990447745</v>
      </c>
      <c r="D270" s="2">
        <f>MACD!E270</f>
        <v>-1.3617287629614339E-2</v>
      </c>
      <c r="E270" s="2">
        <f>MACD!F270</f>
        <v>-8.9336681906277665E-2</v>
      </c>
      <c r="F270" s="2">
        <f>'Moving Avg'!D270</f>
        <v>5.4664599999999997</v>
      </c>
      <c r="G270" s="2">
        <f>'Moving Avg'!F270</f>
        <v>5.443295</v>
      </c>
      <c r="H270" s="2">
        <f>'Moving Avg'!G270</f>
        <v>5.1788819999999998</v>
      </c>
      <c r="I270" s="2">
        <f>'Moving Avg'!H270</f>
        <v>4.8487175000000047</v>
      </c>
      <c r="J270" s="6" t="str">
        <f>OBV!F270</f>
        <v>BEARISH</v>
      </c>
      <c r="K270" s="6" t="str">
        <f>OBV!G270</f>
        <v>STRONG</v>
      </c>
      <c r="L270" s="6" t="str">
        <f>OBV!H270</f>
        <v>CONFIRMED BEARISH</v>
      </c>
      <c r="M270" s="8">
        <f t="shared" si="40"/>
        <v>25</v>
      </c>
      <c r="N270" s="8">
        <f t="shared" si="41"/>
        <v>0</v>
      </c>
      <c r="O270" s="8">
        <f t="shared" si="42"/>
        <v>50</v>
      </c>
      <c r="P270" s="8">
        <f t="shared" si="43"/>
        <v>33</v>
      </c>
      <c r="Q270" s="9">
        <f t="shared" si="44"/>
        <v>21.2</v>
      </c>
      <c r="R270" s="9">
        <f t="shared" si="45"/>
        <v>30.75</v>
      </c>
      <c r="S270" s="9">
        <f t="shared" si="46"/>
        <v>31.1</v>
      </c>
      <c r="T270" s="9">
        <f t="shared" si="47"/>
        <v>27</v>
      </c>
      <c r="U270" s="8">
        <f t="shared" si="48"/>
        <v>27.683333333333337</v>
      </c>
      <c r="V270" s="8">
        <f t="shared" si="49"/>
        <v>27.512500000000003</v>
      </c>
    </row>
    <row r="271" spans="1:22" ht="13.5" x14ac:dyDescent="0.25">
      <c r="A271" s="3">
        <f>RSI!A271</f>
        <v>42402</v>
      </c>
      <c r="B271" s="2">
        <f>RSI!B271</f>
        <v>5.3832000000000004</v>
      </c>
      <c r="C271" s="2">
        <f>RSI!I271</f>
        <v>50.959640990447745</v>
      </c>
      <c r="D271" s="2">
        <f>MACD!E271</f>
        <v>2.1319297699308848E-2</v>
      </c>
      <c r="E271" s="2">
        <f>MACD!F271</f>
        <v>-6.7205485985160365E-2</v>
      </c>
      <c r="F271" s="2">
        <f>'Moving Avg'!D271</f>
        <v>5.4348000000000001</v>
      </c>
      <c r="G271" s="2">
        <f>'Moving Avg'!F271</f>
        <v>5.4456399999999991</v>
      </c>
      <c r="H271" s="2">
        <f>'Moving Avg'!G271</f>
        <v>5.186858</v>
      </c>
      <c r="I271" s="2">
        <f>'Moving Avg'!H271</f>
        <v>4.8545985000000051</v>
      </c>
      <c r="J271" s="6" t="str">
        <f>OBV!F271</f>
        <v>BEARISH</v>
      </c>
      <c r="K271" s="6" t="str">
        <f>OBV!G271</f>
        <v>STRONG</v>
      </c>
      <c r="L271" s="6" t="str">
        <f>OBV!H271</f>
        <v>CONFIRMED BEARISH</v>
      </c>
      <c r="M271" s="8">
        <f t="shared" si="40"/>
        <v>25</v>
      </c>
      <c r="N271" s="8">
        <f t="shared" si="41"/>
        <v>0</v>
      </c>
      <c r="O271" s="8">
        <f t="shared" si="42"/>
        <v>50</v>
      </c>
      <c r="P271" s="8">
        <f t="shared" si="43"/>
        <v>33</v>
      </c>
      <c r="Q271" s="9">
        <f t="shared" si="44"/>
        <v>21.2</v>
      </c>
      <c r="R271" s="9">
        <f t="shared" si="45"/>
        <v>30.75</v>
      </c>
      <c r="S271" s="9">
        <f t="shared" si="46"/>
        <v>31.1</v>
      </c>
      <c r="T271" s="9">
        <f t="shared" si="47"/>
        <v>27</v>
      </c>
      <c r="U271" s="8">
        <f t="shared" si="48"/>
        <v>27.683333333333337</v>
      </c>
      <c r="V271" s="8">
        <f t="shared" si="49"/>
        <v>27.512500000000003</v>
      </c>
    </row>
    <row r="272" spans="1:22" ht="13.5" x14ac:dyDescent="0.25">
      <c r="A272" s="3">
        <f>RSI!A272</f>
        <v>42403</v>
      </c>
      <c r="B272" s="2">
        <f>RSI!B272</f>
        <v>5.2775999999999996</v>
      </c>
      <c r="C272" s="2">
        <f>RSI!I272</f>
        <v>42.588683355498894</v>
      </c>
      <c r="D272" s="2">
        <f>MACD!E272</f>
        <v>5.50608469148548E-2</v>
      </c>
      <c r="E272" s="2">
        <f>MACD!F272</f>
        <v>-4.2752219405157332E-2</v>
      </c>
      <c r="F272" s="2">
        <f>'Moving Avg'!D272</f>
        <v>5.38788</v>
      </c>
      <c r="G272" s="2">
        <f>'Moving Avg'!F272</f>
        <v>5.4500349999999997</v>
      </c>
      <c r="H272" s="2">
        <f>'Moving Avg'!G272</f>
        <v>5.1927219999999998</v>
      </c>
      <c r="I272" s="2">
        <f>'Moving Avg'!H272</f>
        <v>4.8595365000000053</v>
      </c>
      <c r="J272" s="6" t="str">
        <f>OBV!F272</f>
        <v>BEARISH</v>
      </c>
      <c r="K272" s="6" t="str">
        <f>OBV!G272</f>
        <v>STRONG</v>
      </c>
      <c r="L272" s="6" t="str">
        <f>OBV!H272</f>
        <v>CONFIRMED BEARISH</v>
      </c>
      <c r="M272" s="8">
        <f t="shared" si="40"/>
        <v>25</v>
      </c>
      <c r="N272" s="8">
        <f t="shared" si="41"/>
        <v>0</v>
      </c>
      <c r="O272" s="8">
        <f t="shared" si="42"/>
        <v>50</v>
      </c>
      <c r="P272" s="8">
        <f t="shared" si="43"/>
        <v>33</v>
      </c>
      <c r="Q272" s="9">
        <f t="shared" si="44"/>
        <v>21.2</v>
      </c>
      <c r="R272" s="9">
        <f t="shared" si="45"/>
        <v>30.75</v>
      </c>
      <c r="S272" s="9">
        <f t="shared" si="46"/>
        <v>31.1</v>
      </c>
      <c r="T272" s="9">
        <f t="shared" si="47"/>
        <v>27</v>
      </c>
      <c r="U272" s="8">
        <f t="shared" si="48"/>
        <v>27.683333333333337</v>
      </c>
      <c r="V272" s="8">
        <f t="shared" si="49"/>
        <v>27.512500000000003</v>
      </c>
    </row>
    <row r="273" spans="1:22" ht="13.5" x14ac:dyDescent="0.25">
      <c r="A273" s="3">
        <f>RSI!A273</f>
        <v>42404</v>
      </c>
      <c r="B273" s="2">
        <f>RSI!B273</f>
        <v>5.3010999999999999</v>
      </c>
      <c r="C273" s="2">
        <f>RSI!I273</f>
        <v>44.763215349878514</v>
      </c>
      <c r="D273" s="2">
        <f>MACD!E273</f>
        <v>8.4285013999229719E-2</v>
      </c>
      <c r="E273" s="2">
        <f>MACD!F273</f>
        <v>-1.7344772724279919E-2</v>
      </c>
      <c r="F273" s="2">
        <f>'Moving Avg'!D273</f>
        <v>5.3480000000000008</v>
      </c>
      <c r="G273" s="2">
        <f>'Moving Avg'!F273</f>
        <v>5.4482750000000006</v>
      </c>
      <c r="H273" s="2">
        <f>'Moving Avg'!G273</f>
        <v>5.1990559999999997</v>
      </c>
      <c r="I273" s="2">
        <f>'Moving Avg'!H273</f>
        <v>4.8645920000000045</v>
      </c>
      <c r="J273" s="6" t="str">
        <f>OBV!F273</f>
        <v>BEARISH</v>
      </c>
      <c r="K273" s="6" t="str">
        <f>OBV!G273</f>
        <v>STRONG</v>
      </c>
      <c r="L273" s="6" t="str">
        <f>OBV!H273</f>
        <v>CONFIRMED BEARISH</v>
      </c>
      <c r="M273" s="8">
        <f t="shared" si="40"/>
        <v>25</v>
      </c>
      <c r="N273" s="8">
        <f t="shared" si="41"/>
        <v>0</v>
      </c>
      <c r="O273" s="8">
        <f t="shared" si="42"/>
        <v>50</v>
      </c>
      <c r="P273" s="8">
        <f t="shared" si="43"/>
        <v>33</v>
      </c>
      <c r="Q273" s="9">
        <f t="shared" si="44"/>
        <v>21.2</v>
      </c>
      <c r="R273" s="9">
        <f t="shared" si="45"/>
        <v>30.75</v>
      </c>
      <c r="S273" s="9">
        <f t="shared" si="46"/>
        <v>31.1</v>
      </c>
      <c r="T273" s="9">
        <f t="shared" si="47"/>
        <v>27</v>
      </c>
      <c r="U273" s="8">
        <f t="shared" si="48"/>
        <v>27.683333333333337</v>
      </c>
      <c r="V273" s="8">
        <f t="shared" si="49"/>
        <v>27.512500000000003</v>
      </c>
    </row>
    <row r="274" spans="1:22" ht="13.5" x14ac:dyDescent="0.25">
      <c r="A274" s="3">
        <f>RSI!A274</f>
        <v>42405</v>
      </c>
      <c r="B274" s="2">
        <f>RSI!B274</f>
        <v>5.2893999999999997</v>
      </c>
      <c r="C274" s="2">
        <f>RSI!I274</f>
        <v>43.872249856554404</v>
      </c>
      <c r="D274" s="2">
        <f>MACD!E274</f>
        <v>0.10758787978899154</v>
      </c>
      <c r="E274" s="2">
        <f>MACD!F274</f>
        <v>7.6417577783743744E-3</v>
      </c>
      <c r="F274" s="2">
        <f>'Moving Avg'!D274</f>
        <v>5.3269000000000002</v>
      </c>
      <c r="G274" s="2">
        <f>'Moving Avg'!F274</f>
        <v>5.4488649999999996</v>
      </c>
      <c r="H274" s="2">
        <f>'Moving Avg'!G274</f>
        <v>5.2051559999999997</v>
      </c>
      <c r="I274" s="2">
        <f>'Moving Avg'!H274</f>
        <v>4.8693400000000047</v>
      </c>
      <c r="J274" s="6" t="str">
        <f>OBV!F274</f>
        <v>BEARISH</v>
      </c>
      <c r="K274" s="6" t="str">
        <f>OBV!G274</f>
        <v>STRONG</v>
      </c>
      <c r="L274" s="6" t="str">
        <f>OBV!H274</f>
        <v>CONFIRMED BEARISH</v>
      </c>
      <c r="M274" s="8">
        <f t="shared" si="40"/>
        <v>25</v>
      </c>
      <c r="N274" s="8">
        <f t="shared" si="41"/>
        <v>0</v>
      </c>
      <c r="O274" s="8">
        <f t="shared" si="42"/>
        <v>50</v>
      </c>
      <c r="P274" s="8">
        <f t="shared" si="43"/>
        <v>33</v>
      </c>
      <c r="Q274" s="9">
        <f t="shared" si="44"/>
        <v>21.2</v>
      </c>
      <c r="R274" s="9">
        <f t="shared" si="45"/>
        <v>30.75</v>
      </c>
      <c r="S274" s="9">
        <f t="shared" si="46"/>
        <v>31.1</v>
      </c>
      <c r="T274" s="9">
        <f t="shared" si="47"/>
        <v>27</v>
      </c>
      <c r="U274" s="8">
        <f t="shared" si="48"/>
        <v>27.683333333333337</v>
      </c>
      <c r="V274" s="8">
        <f t="shared" si="49"/>
        <v>27.512500000000003</v>
      </c>
    </row>
    <row r="275" spans="1:22" ht="13.5" x14ac:dyDescent="0.25">
      <c r="A275" s="3">
        <f>RSI!A275</f>
        <v>42408</v>
      </c>
      <c r="B275" s="2">
        <f>RSI!B275</f>
        <v>5.2483000000000004</v>
      </c>
      <c r="C275" s="2">
        <f>RSI!I275</f>
        <v>40.800106021981826</v>
      </c>
      <c r="D275" s="2">
        <f>MACD!E275</f>
        <v>0.13080422330189378</v>
      </c>
      <c r="E275" s="2">
        <f>MACD!F275</f>
        <v>3.2274250883078254E-2</v>
      </c>
      <c r="F275" s="2">
        <f>'Moving Avg'!D275</f>
        <v>5.2999200000000002</v>
      </c>
      <c r="G275" s="2">
        <f>'Moving Avg'!F275</f>
        <v>5.4512099999999997</v>
      </c>
      <c r="H275" s="2">
        <f>'Moving Avg'!G275</f>
        <v>5.2104340000000002</v>
      </c>
      <c r="I275" s="2">
        <f>'Moving Avg'!H275</f>
        <v>4.873882500000005</v>
      </c>
      <c r="J275" s="6" t="str">
        <f>OBV!F275</f>
        <v>BEARISH</v>
      </c>
      <c r="K275" s="6" t="str">
        <f>OBV!G275</f>
        <v>STRONG</v>
      </c>
      <c r="L275" s="6" t="str">
        <f>OBV!H275</f>
        <v>CONFIRMED BEARISH</v>
      </c>
      <c r="M275" s="8">
        <f t="shared" si="40"/>
        <v>25</v>
      </c>
      <c r="N275" s="8">
        <f t="shared" si="41"/>
        <v>0</v>
      </c>
      <c r="O275" s="8">
        <f t="shared" si="42"/>
        <v>50</v>
      </c>
      <c r="P275" s="8">
        <f t="shared" si="43"/>
        <v>33</v>
      </c>
      <c r="Q275" s="9">
        <f t="shared" si="44"/>
        <v>21.2</v>
      </c>
      <c r="R275" s="9">
        <f t="shared" si="45"/>
        <v>30.75</v>
      </c>
      <c r="S275" s="9">
        <f t="shared" si="46"/>
        <v>31.1</v>
      </c>
      <c r="T275" s="9">
        <f t="shared" si="47"/>
        <v>27</v>
      </c>
      <c r="U275" s="8">
        <f t="shared" si="48"/>
        <v>27.683333333333337</v>
      </c>
      <c r="V275" s="8">
        <f t="shared" si="49"/>
        <v>27.512500000000003</v>
      </c>
    </row>
    <row r="276" spans="1:22" ht="13.5" x14ac:dyDescent="0.25">
      <c r="A276" s="3">
        <f>RSI!A276</f>
        <v>42409</v>
      </c>
      <c r="B276" s="2">
        <f>RSI!B276</f>
        <v>5.2483000000000004</v>
      </c>
      <c r="C276" s="2">
        <f>RSI!I276</f>
        <v>40.800106021981819</v>
      </c>
      <c r="D276" s="2">
        <f>MACD!E276</f>
        <v>0.14749675199944434</v>
      </c>
      <c r="E276" s="2">
        <f>MACD!F276</f>
        <v>5.5318751106351469E-2</v>
      </c>
      <c r="F276" s="2">
        <f>'Moving Avg'!D276</f>
        <v>5.2729400000000002</v>
      </c>
      <c r="G276" s="2">
        <f>'Moving Avg'!F276</f>
        <v>5.4482750000000006</v>
      </c>
      <c r="H276" s="2">
        <f>'Moving Avg'!G276</f>
        <v>5.2147740000000002</v>
      </c>
      <c r="I276" s="2">
        <f>'Moving Avg'!H276</f>
        <v>4.8784250000000045</v>
      </c>
      <c r="J276" s="6" t="str">
        <f>OBV!F276</f>
        <v>BEARISH</v>
      </c>
      <c r="K276" s="6" t="str">
        <f>OBV!G276</f>
        <v>STRONG</v>
      </c>
      <c r="L276" s="6" t="str">
        <f>OBV!H276</f>
        <v>CONFIRMED BEARISH</v>
      </c>
      <c r="M276" s="8">
        <f t="shared" si="40"/>
        <v>25</v>
      </c>
      <c r="N276" s="8">
        <f t="shared" si="41"/>
        <v>0</v>
      </c>
      <c r="O276" s="8">
        <f t="shared" si="42"/>
        <v>50</v>
      </c>
      <c r="P276" s="8">
        <f t="shared" si="43"/>
        <v>33</v>
      </c>
      <c r="Q276" s="9">
        <f t="shared" si="44"/>
        <v>21.2</v>
      </c>
      <c r="R276" s="9">
        <f t="shared" si="45"/>
        <v>30.75</v>
      </c>
      <c r="S276" s="9">
        <f t="shared" si="46"/>
        <v>31.1</v>
      </c>
      <c r="T276" s="9">
        <f t="shared" si="47"/>
        <v>27</v>
      </c>
      <c r="U276" s="8">
        <f t="shared" si="48"/>
        <v>27.683333333333337</v>
      </c>
      <c r="V276" s="8">
        <f t="shared" si="49"/>
        <v>27.512500000000003</v>
      </c>
    </row>
    <row r="277" spans="1:22" ht="13.5" x14ac:dyDescent="0.25">
      <c r="A277" s="3">
        <f>RSI!A277</f>
        <v>42410</v>
      </c>
      <c r="B277" s="2">
        <f>RSI!B277</f>
        <v>5.0957999999999997</v>
      </c>
      <c r="C277" s="2">
        <f>RSI!I277</f>
        <v>31.352509539448022</v>
      </c>
      <c r="D277" s="2">
        <f>MACD!E277</f>
        <v>0.1690239838622043</v>
      </c>
      <c r="E277" s="2">
        <f>MACD!F277</f>
        <v>7.8059797657522037E-2</v>
      </c>
      <c r="F277" s="2">
        <f>'Moving Avg'!D277</f>
        <v>5.23658</v>
      </c>
      <c r="G277" s="2">
        <f>'Moving Avg'!F277</f>
        <v>5.4391850000000002</v>
      </c>
      <c r="H277" s="2">
        <f>'Moving Avg'!G277</f>
        <v>5.2170019999999999</v>
      </c>
      <c r="I277" s="2">
        <f>'Moving Avg'!H277</f>
        <v>4.8821770000000049</v>
      </c>
      <c r="J277" s="6" t="str">
        <f>OBV!F277</f>
        <v>BEARISH</v>
      </c>
      <c r="K277" s="6" t="str">
        <f>OBV!G277</f>
        <v>STRONG</v>
      </c>
      <c r="L277" s="6" t="str">
        <f>OBV!H277</f>
        <v>CONFIRMED BEARISH</v>
      </c>
      <c r="M277" s="8">
        <f t="shared" si="40"/>
        <v>25</v>
      </c>
      <c r="N277" s="8">
        <f t="shared" si="41"/>
        <v>0</v>
      </c>
      <c r="O277" s="8">
        <f t="shared" si="42"/>
        <v>50</v>
      </c>
      <c r="P277" s="8">
        <f t="shared" si="43"/>
        <v>33</v>
      </c>
      <c r="Q277" s="9">
        <f t="shared" si="44"/>
        <v>21.2</v>
      </c>
      <c r="R277" s="9">
        <f t="shared" si="45"/>
        <v>30.75</v>
      </c>
      <c r="S277" s="9">
        <f t="shared" si="46"/>
        <v>31.1</v>
      </c>
      <c r="T277" s="9">
        <f t="shared" si="47"/>
        <v>27</v>
      </c>
      <c r="U277" s="8">
        <f t="shared" si="48"/>
        <v>27.683333333333337</v>
      </c>
      <c r="V277" s="8">
        <f t="shared" si="49"/>
        <v>27.512500000000003</v>
      </c>
    </row>
    <row r="278" spans="1:22" ht="13.5" x14ac:dyDescent="0.25">
      <c r="A278" s="3">
        <f>RSI!A278</f>
        <v>42411</v>
      </c>
      <c r="B278" s="2">
        <f>RSI!B278</f>
        <v>5.0957999999999997</v>
      </c>
      <c r="C278" s="2">
        <f>RSI!I278</f>
        <v>31.352509539448022</v>
      </c>
      <c r="D278" s="2">
        <f>MACD!E278</f>
        <v>0.1869091486109502</v>
      </c>
      <c r="E278" s="2">
        <f>MACD!F278</f>
        <v>9.9829667848207682E-2</v>
      </c>
      <c r="F278" s="2">
        <f>'Moving Avg'!D278</f>
        <v>5.1955200000000001</v>
      </c>
      <c r="G278" s="2">
        <f>'Moving Avg'!F278</f>
        <v>5.4154350000000004</v>
      </c>
      <c r="H278" s="2">
        <f>'Moving Avg'!G278</f>
        <v>5.2192299999999987</v>
      </c>
      <c r="I278" s="2">
        <f>'Moving Avg'!H278</f>
        <v>4.8855415000000049</v>
      </c>
      <c r="J278" s="6" t="str">
        <f>OBV!F278</f>
        <v>BEARISH</v>
      </c>
      <c r="K278" s="6" t="str">
        <f>OBV!G278</f>
        <v>STRONG</v>
      </c>
      <c r="L278" s="6" t="str">
        <f>OBV!H278</f>
        <v>CONFIRMED BEARISH</v>
      </c>
      <c r="M278" s="8">
        <f t="shared" si="40"/>
        <v>25</v>
      </c>
      <c r="N278" s="8">
        <f t="shared" si="41"/>
        <v>0</v>
      </c>
      <c r="O278" s="8">
        <f t="shared" si="42"/>
        <v>50</v>
      </c>
      <c r="P278" s="8">
        <f t="shared" si="43"/>
        <v>33</v>
      </c>
      <c r="Q278" s="9">
        <f t="shared" si="44"/>
        <v>21.2</v>
      </c>
      <c r="R278" s="9">
        <f t="shared" si="45"/>
        <v>30.75</v>
      </c>
      <c r="S278" s="9">
        <f t="shared" si="46"/>
        <v>31.1</v>
      </c>
      <c r="T278" s="9">
        <f t="shared" si="47"/>
        <v>27</v>
      </c>
      <c r="U278" s="8">
        <f t="shared" si="48"/>
        <v>27.683333333333337</v>
      </c>
      <c r="V278" s="8">
        <f t="shared" si="49"/>
        <v>27.512500000000003</v>
      </c>
    </row>
    <row r="279" spans="1:22" ht="13.5" x14ac:dyDescent="0.25">
      <c r="A279" s="3">
        <f>RSI!A279</f>
        <v>42412</v>
      </c>
      <c r="B279" s="2">
        <f>RSI!B279</f>
        <v>5.0606999999999998</v>
      </c>
      <c r="C279" s="2">
        <f>RSI!I279</f>
        <v>29.527388300669685</v>
      </c>
      <c r="D279" s="2">
        <f>MACD!E279</f>
        <v>0.18975753525329075</v>
      </c>
      <c r="E279" s="2">
        <f>MACD!F279</f>
        <v>0.1178152413292243</v>
      </c>
      <c r="F279" s="2">
        <f>'Moving Avg'!D279</f>
        <v>5.1497800000000007</v>
      </c>
      <c r="G279" s="2">
        <f>'Moving Avg'!F279</f>
        <v>5.3899300000000006</v>
      </c>
      <c r="H279" s="2">
        <f>'Moving Avg'!G279</f>
        <v>5.2212239999999994</v>
      </c>
      <c r="I279" s="2">
        <f>'Moving Avg'!H279</f>
        <v>4.8887585000000051</v>
      </c>
      <c r="J279" s="6" t="str">
        <f>OBV!F279</f>
        <v>BEARISH</v>
      </c>
      <c r="K279" s="6" t="str">
        <f>OBV!G279</f>
        <v>STRONG</v>
      </c>
      <c r="L279" s="6" t="str">
        <f>OBV!H279</f>
        <v>CONFIRMED BEARISH</v>
      </c>
      <c r="M279" s="8">
        <f t="shared" si="40"/>
        <v>50</v>
      </c>
      <c r="N279" s="8">
        <f t="shared" si="41"/>
        <v>0</v>
      </c>
      <c r="O279" s="8">
        <f t="shared" si="42"/>
        <v>50</v>
      </c>
      <c r="P279" s="8">
        <f t="shared" si="43"/>
        <v>33</v>
      </c>
      <c r="Q279" s="9">
        <f t="shared" si="44"/>
        <v>29.95</v>
      </c>
      <c r="R279" s="9">
        <f t="shared" si="45"/>
        <v>35.75</v>
      </c>
      <c r="S279" s="9">
        <f t="shared" si="46"/>
        <v>34.85</v>
      </c>
      <c r="T279" s="9">
        <f t="shared" si="47"/>
        <v>33.25</v>
      </c>
      <c r="U279" s="8">
        <f t="shared" si="48"/>
        <v>33.516666666666673</v>
      </c>
      <c r="V279" s="8">
        <f t="shared" si="49"/>
        <v>33.450000000000003</v>
      </c>
    </row>
    <row r="280" spans="1:22" ht="13.5" x14ac:dyDescent="0.25">
      <c r="A280" s="3">
        <f>RSI!A280</f>
        <v>42415</v>
      </c>
      <c r="B280" s="2">
        <f>RSI!B280</f>
        <v>5.0606999999999998</v>
      </c>
      <c r="C280" s="2">
        <f>RSI!I280</f>
        <v>29.527388300669699</v>
      </c>
      <c r="D280" s="2">
        <f>MACD!E280</f>
        <v>0.19183524518386186</v>
      </c>
      <c r="E280" s="2">
        <f>MACD!F280</f>
        <v>0.13261924210015183</v>
      </c>
      <c r="F280" s="2">
        <f>'Moving Avg'!D280</f>
        <v>5.1122600000000009</v>
      </c>
      <c r="G280" s="2">
        <f>'Moving Avg'!F280</f>
        <v>5.3635450000000002</v>
      </c>
      <c r="H280" s="2">
        <f>'Moving Avg'!G280</f>
        <v>5.2232179999999993</v>
      </c>
      <c r="I280" s="2">
        <f>'Moving Avg'!H280</f>
        <v>4.891947500000005</v>
      </c>
      <c r="J280" s="6" t="str">
        <f>OBV!F280</f>
        <v>BEARISH</v>
      </c>
      <c r="K280" s="6" t="str">
        <f>OBV!G280</f>
        <v>STRONG</v>
      </c>
      <c r="L280" s="6" t="str">
        <f>OBV!H280</f>
        <v>CONFIRMED BEARISH</v>
      </c>
      <c r="M280" s="8">
        <f t="shared" si="40"/>
        <v>50</v>
      </c>
      <c r="N280" s="8">
        <f t="shared" si="41"/>
        <v>0</v>
      </c>
      <c r="O280" s="8">
        <f t="shared" si="42"/>
        <v>50</v>
      </c>
      <c r="P280" s="8">
        <f t="shared" si="43"/>
        <v>33</v>
      </c>
      <c r="Q280" s="9">
        <f t="shared" si="44"/>
        <v>29.95</v>
      </c>
      <c r="R280" s="9">
        <f t="shared" si="45"/>
        <v>35.75</v>
      </c>
      <c r="S280" s="9">
        <f t="shared" si="46"/>
        <v>34.85</v>
      </c>
      <c r="T280" s="9">
        <f t="shared" si="47"/>
        <v>33.25</v>
      </c>
      <c r="U280" s="8">
        <f t="shared" si="48"/>
        <v>33.516666666666673</v>
      </c>
      <c r="V280" s="8">
        <f t="shared" si="49"/>
        <v>33.450000000000003</v>
      </c>
    </row>
    <row r="281" spans="1:22" ht="13.5" x14ac:dyDescent="0.25">
      <c r="A281" s="3">
        <f>RSI!A281</f>
        <v>42416</v>
      </c>
      <c r="B281" s="2">
        <f>RSI!B281</f>
        <v>4.9962</v>
      </c>
      <c r="C281" s="2">
        <f>RSI!I281</f>
        <v>26.268452106911681</v>
      </c>
      <c r="D281" s="2">
        <f>MACD!E281</f>
        <v>0.19972991541227181</v>
      </c>
      <c r="E281" s="2">
        <f>MACD!F281</f>
        <v>0.14604137676257584</v>
      </c>
      <c r="F281" s="2">
        <f>'Moving Avg'!D281</f>
        <v>5.0618399999999992</v>
      </c>
      <c r="G281" s="2">
        <f>'Moving Avg'!F281</f>
        <v>5.3336400000000008</v>
      </c>
      <c r="H281" s="2">
        <f>'Moving Avg'!G281</f>
        <v>5.2240399999999987</v>
      </c>
      <c r="I281" s="2">
        <f>'Moving Avg'!H281</f>
        <v>4.8944270000000047</v>
      </c>
      <c r="J281" s="6" t="str">
        <f>OBV!F281</f>
        <v>BEARISH</v>
      </c>
      <c r="K281" s="6" t="str">
        <f>OBV!G281</f>
        <v>STRONG</v>
      </c>
      <c r="L281" s="6" t="str">
        <f>OBV!H281</f>
        <v>CONFIRMED BEARISH</v>
      </c>
      <c r="M281" s="8">
        <f t="shared" si="40"/>
        <v>50</v>
      </c>
      <c r="N281" s="8">
        <f t="shared" si="41"/>
        <v>0</v>
      </c>
      <c r="O281" s="8">
        <f t="shared" si="42"/>
        <v>50</v>
      </c>
      <c r="P281" s="8">
        <f t="shared" si="43"/>
        <v>33</v>
      </c>
      <c r="Q281" s="9">
        <f t="shared" si="44"/>
        <v>29.95</v>
      </c>
      <c r="R281" s="9">
        <f t="shared" si="45"/>
        <v>35.75</v>
      </c>
      <c r="S281" s="9">
        <f t="shared" si="46"/>
        <v>34.85</v>
      </c>
      <c r="T281" s="9">
        <f t="shared" si="47"/>
        <v>33.25</v>
      </c>
      <c r="U281" s="8">
        <f t="shared" si="48"/>
        <v>33.516666666666673</v>
      </c>
      <c r="V281" s="8">
        <f t="shared" si="49"/>
        <v>33.450000000000003</v>
      </c>
    </row>
    <row r="282" spans="1:22" ht="13.5" x14ac:dyDescent="0.25">
      <c r="A282" s="3">
        <f>RSI!A282</f>
        <v>42417</v>
      </c>
      <c r="B282" s="2">
        <f>RSI!B282</f>
        <v>4.9962</v>
      </c>
      <c r="C282" s="2">
        <f>RSI!I282</f>
        <v>26.268452106911681</v>
      </c>
      <c r="D282" s="2">
        <f>MACD!E282</f>
        <v>0.19180317652669743</v>
      </c>
      <c r="E282" s="2">
        <f>MACD!F282</f>
        <v>0.15519373671540015</v>
      </c>
      <c r="F282" s="2">
        <f>'Moving Avg'!D282</f>
        <v>5.0419200000000002</v>
      </c>
      <c r="G282" s="2">
        <f>'Moving Avg'!F282</f>
        <v>5.3049099999999996</v>
      </c>
      <c r="H282" s="2">
        <f>'Moving Avg'!G282</f>
        <v>5.2248619999999981</v>
      </c>
      <c r="I282" s="2">
        <f>'Moving Avg'!H282</f>
        <v>4.8965465000000048</v>
      </c>
      <c r="J282" s="6" t="str">
        <f>OBV!F282</f>
        <v>BEARISH</v>
      </c>
      <c r="K282" s="6" t="str">
        <f>OBV!G282</f>
        <v>STRONG</v>
      </c>
      <c r="L282" s="6" t="str">
        <f>OBV!H282</f>
        <v>CONFIRMED BEARISH</v>
      </c>
      <c r="M282" s="8">
        <f t="shared" si="40"/>
        <v>50</v>
      </c>
      <c r="N282" s="8">
        <f t="shared" si="41"/>
        <v>0</v>
      </c>
      <c r="O282" s="8">
        <f t="shared" si="42"/>
        <v>50</v>
      </c>
      <c r="P282" s="8">
        <f t="shared" si="43"/>
        <v>33</v>
      </c>
      <c r="Q282" s="9">
        <f t="shared" si="44"/>
        <v>29.95</v>
      </c>
      <c r="R282" s="9">
        <f t="shared" si="45"/>
        <v>35.75</v>
      </c>
      <c r="S282" s="9">
        <f t="shared" si="46"/>
        <v>34.85</v>
      </c>
      <c r="T282" s="9">
        <f t="shared" si="47"/>
        <v>33.25</v>
      </c>
      <c r="U282" s="8">
        <f t="shared" si="48"/>
        <v>33.516666666666673</v>
      </c>
      <c r="V282" s="8">
        <f t="shared" si="49"/>
        <v>33.450000000000003</v>
      </c>
    </row>
    <row r="283" spans="1:22" ht="13.5" x14ac:dyDescent="0.25">
      <c r="A283" s="3">
        <f>RSI!A283</f>
        <v>42418</v>
      </c>
      <c r="B283" s="2">
        <f>RSI!B283</f>
        <v>5.0430999999999999</v>
      </c>
      <c r="C283" s="2">
        <f>RSI!I283</f>
        <v>32.546674328747187</v>
      </c>
      <c r="D283" s="2">
        <f>MACD!E283</f>
        <v>0.18675512553057239</v>
      </c>
      <c r="E283" s="2">
        <f>MACD!F283</f>
        <v>0.1615060144784346</v>
      </c>
      <c r="F283" s="2">
        <f>'Moving Avg'!D283</f>
        <v>5.0313799999999995</v>
      </c>
      <c r="G283" s="2">
        <f>'Moving Avg'!F283</f>
        <v>5.2779349999999994</v>
      </c>
      <c r="H283" s="2">
        <f>'Moving Avg'!G283</f>
        <v>5.2272079999999992</v>
      </c>
      <c r="I283" s="2">
        <f>'Moving Avg'!H283</f>
        <v>4.8988730000000054</v>
      </c>
      <c r="J283" s="6" t="str">
        <f>OBV!F283</f>
        <v>BEARISH</v>
      </c>
      <c r="K283" s="6" t="str">
        <f>OBV!G283</f>
        <v>STRONG</v>
      </c>
      <c r="L283" s="6" t="str">
        <f>OBV!H283</f>
        <v>CONFIRMED BEARISH</v>
      </c>
      <c r="M283" s="8">
        <f t="shared" si="40"/>
        <v>25</v>
      </c>
      <c r="N283" s="8">
        <f t="shared" si="41"/>
        <v>0</v>
      </c>
      <c r="O283" s="8">
        <f t="shared" si="42"/>
        <v>50</v>
      </c>
      <c r="P283" s="8">
        <f t="shared" si="43"/>
        <v>33</v>
      </c>
      <c r="Q283" s="9">
        <f t="shared" si="44"/>
        <v>21.2</v>
      </c>
      <c r="R283" s="9">
        <f t="shared" si="45"/>
        <v>30.75</v>
      </c>
      <c r="S283" s="9">
        <f t="shared" si="46"/>
        <v>31.1</v>
      </c>
      <c r="T283" s="9">
        <f t="shared" si="47"/>
        <v>27</v>
      </c>
      <c r="U283" s="8">
        <f t="shared" si="48"/>
        <v>27.683333333333337</v>
      </c>
      <c r="V283" s="8">
        <f t="shared" si="49"/>
        <v>27.512500000000003</v>
      </c>
    </row>
    <row r="284" spans="1:22" ht="13.5" x14ac:dyDescent="0.25">
      <c r="A284" s="3">
        <f>RSI!A284</f>
        <v>42419</v>
      </c>
      <c r="B284" s="2">
        <f>RSI!B284</f>
        <v>5.0430999999999999</v>
      </c>
      <c r="C284" s="2">
        <f>RSI!I284</f>
        <v>32.546674328747187</v>
      </c>
      <c r="D284" s="2">
        <f>MACD!E284</f>
        <v>0.18181200722271829</v>
      </c>
      <c r="E284" s="2">
        <f>MACD!F284</f>
        <v>0.16556721302729135</v>
      </c>
      <c r="F284" s="2">
        <f>'Moving Avg'!D284</f>
        <v>5.0278599999999996</v>
      </c>
      <c r="G284" s="2">
        <f>'Moving Avg'!F284</f>
        <v>5.2518399999999996</v>
      </c>
      <c r="H284" s="2">
        <f>'Moving Avg'!G284</f>
        <v>5.2295539999999985</v>
      </c>
      <c r="I284" s="2">
        <f>'Moving Avg'!H284</f>
        <v>4.9015315000000053</v>
      </c>
      <c r="J284" s="6" t="str">
        <f>OBV!F284</f>
        <v>BEARISH</v>
      </c>
      <c r="K284" s="6" t="str">
        <f>OBV!G284</f>
        <v>STRONG</v>
      </c>
      <c r="L284" s="6" t="str">
        <f>OBV!H284</f>
        <v>CONFIRMED BEARISH</v>
      </c>
      <c r="M284" s="8">
        <f t="shared" si="40"/>
        <v>25</v>
      </c>
      <c r="N284" s="8">
        <f t="shared" si="41"/>
        <v>0</v>
      </c>
      <c r="O284" s="8">
        <f t="shared" si="42"/>
        <v>50</v>
      </c>
      <c r="P284" s="8">
        <f t="shared" si="43"/>
        <v>33</v>
      </c>
      <c r="Q284" s="9">
        <f t="shared" si="44"/>
        <v>21.2</v>
      </c>
      <c r="R284" s="9">
        <f t="shared" si="45"/>
        <v>30.75</v>
      </c>
      <c r="S284" s="9">
        <f t="shared" si="46"/>
        <v>31.1</v>
      </c>
      <c r="T284" s="9">
        <f t="shared" si="47"/>
        <v>27</v>
      </c>
      <c r="U284" s="8">
        <f t="shared" si="48"/>
        <v>27.683333333333337</v>
      </c>
      <c r="V284" s="8">
        <f t="shared" si="49"/>
        <v>27.512500000000003</v>
      </c>
    </row>
    <row r="285" spans="1:22" ht="13.5" x14ac:dyDescent="0.25">
      <c r="A285" s="3">
        <f>RSI!A285</f>
        <v>42422</v>
      </c>
      <c r="B285" s="2">
        <f>RSI!B285</f>
        <v>5.0312999999999999</v>
      </c>
      <c r="C285" s="2">
        <f>RSI!I285</f>
        <v>31.757614850340374</v>
      </c>
      <c r="D285" s="2">
        <f>MACD!E285</f>
        <v>0.17322509678525133</v>
      </c>
      <c r="E285" s="2">
        <f>MACD!F285</f>
        <v>0.16709878977888337</v>
      </c>
      <c r="F285" s="2">
        <f>'Moving Avg'!D285</f>
        <v>5.0219799999999992</v>
      </c>
      <c r="G285" s="2">
        <f>'Moving Avg'!F285</f>
        <v>5.2251549999999991</v>
      </c>
      <c r="H285" s="2">
        <f>'Moving Avg'!G285</f>
        <v>5.2328359999999998</v>
      </c>
      <c r="I285" s="2">
        <f>'Moving Avg'!H285</f>
        <v>4.9038540000000044</v>
      </c>
      <c r="J285" s="6" t="str">
        <f>OBV!F285</f>
        <v>BEARISH</v>
      </c>
      <c r="K285" s="6" t="str">
        <f>OBV!G285</f>
        <v>STRONG</v>
      </c>
      <c r="L285" s="6" t="str">
        <f>OBV!H285</f>
        <v>CONFIRMED BEARISH</v>
      </c>
      <c r="M285" s="8">
        <f t="shared" si="40"/>
        <v>25</v>
      </c>
      <c r="N285" s="8">
        <f t="shared" si="41"/>
        <v>0</v>
      </c>
      <c r="O285" s="8">
        <f t="shared" si="42"/>
        <v>50</v>
      </c>
      <c r="P285" s="8">
        <f t="shared" si="43"/>
        <v>33</v>
      </c>
      <c r="Q285" s="9">
        <f t="shared" si="44"/>
        <v>21.2</v>
      </c>
      <c r="R285" s="9">
        <f t="shared" si="45"/>
        <v>30.75</v>
      </c>
      <c r="S285" s="9">
        <f t="shared" si="46"/>
        <v>31.1</v>
      </c>
      <c r="T285" s="9">
        <f t="shared" si="47"/>
        <v>27</v>
      </c>
      <c r="U285" s="8">
        <f t="shared" si="48"/>
        <v>27.683333333333337</v>
      </c>
      <c r="V285" s="8">
        <f t="shared" si="49"/>
        <v>27.512500000000003</v>
      </c>
    </row>
    <row r="286" spans="1:22" ht="13.5" x14ac:dyDescent="0.25">
      <c r="A286" s="3">
        <f>RSI!A286</f>
        <v>42423</v>
      </c>
      <c r="B286" s="2">
        <f>RSI!B286</f>
        <v>5.0724</v>
      </c>
      <c r="C286" s="2">
        <f>RSI!I286</f>
        <v>37.446164637764987</v>
      </c>
      <c r="D286" s="2">
        <f>MACD!E286</f>
        <v>0.16395187525407096</v>
      </c>
      <c r="E286" s="2">
        <f>MACD!F286</f>
        <v>0.16646940687392089</v>
      </c>
      <c r="F286" s="2">
        <f>'Moving Avg'!D286</f>
        <v>5.0372200000000005</v>
      </c>
      <c r="G286" s="2">
        <f>'Moving Avg'!F286</f>
        <v>5.2016999999999998</v>
      </c>
      <c r="H286" s="2">
        <f>'Moving Avg'!G286</f>
        <v>5.2363540000000004</v>
      </c>
      <c r="I286" s="2">
        <f>'Moving Avg'!H286</f>
        <v>4.9065205000000045</v>
      </c>
      <c r="J286" s="6" t="str">
        <f>OBV!F286</f>
        <v>BULLISH</v>
      </c>
      <c r="K286" s="6" t="str">
        <f>OBV!G286</f>
        <v>NEUTRAL</v>
      </c>
      <c r="L286" s="6" t="str">
        <f>OBV!H286</f>
        <v>CONFIRMED BULLISH</v>
      </c>
      <c r="M286" s="8">
        <f t="shared" si="40"/>
        <v>25</v>
      </c>
      <c r="N286" s="8">
        <f t="shared" si="41"/>
        <v>45</v>
      </c>
      <c r="O286" s="8">
        <f t="shared" si="42"/>
        <v>50</v>
      </c>
      <c r="P286" s="8">
        <f t="shared" si="43"/>
        <v>83.5</v>
      </c>
      <c r="Q286" s="9">
        <f t="shared" si="44"/>
        <v>44.524999999999999</v>
      </c>
      <c r="R286" s="9">
        <f t="shared" si="45"/>
        <v>52.375</v>
      </c>
      <c r="S286" s="9">
        <f t="shared" si="46"/>
        <v>60.575000000000003</v>
      </c>
      <c r="T286" s="9">
        <f t="shared" si="47"/>
        <v>50.875</v>
      </c>
      <c r="U286" s="8">
        <f t="shared" si="48"/>
        <v>52.491666666666674</v>
      </c>
      <c r="V286" s="8">
        <f t="shared" si="49"/>
        <v>52.087500000000006</v>
      </c>
    </row>
    <row r="287" spans="1:22" ht="13.5" x14ac:dyDescent="0.25">
      <c r="A287" s="3">
        <f>RSI!A287</f>
        <v>42424</v>
      </c>
      <c r="B287" s="2">
        <f>RSI!B287</f>
        <v>4.9843999999999999</v>
      </c>
      <c r="C287" s="2">
        <f>RSI!I287</f>
        <v>31.409070080175127</v>
      </c>
      <c r="D287" s="2">
        <f>MACD!E287</f>
        <v>0.13987967177232985</v>
      </c>
      <c r="E287" s="2">
        <f>MACD!F287</f>
        <v>0.16115145985360269</v>
      </c>
      <c r="F287" s="2">
        <f>'Moving Avg'!D287</f>
        <v>5.0348600000000001</v>
      </c>
      <c r="G287" s="2">
        <f>'Moving Avg'!F287</f>
        <v>5.1753099999999987</v>
      </c>
      <c r="H287" s="2">
        <f>'Moving Avg'!G287</f>
        <v>5.2381120000000001</v>
      </c>
      <c r="I287" s="2">
        <f>'Moving Avg'!H287</f>
        <v>4.9088575000000052</v>
      </c>
      <c r="J287" s="6" t="str">
        <f>OBV!F287</f>
        <v>BEARISH</v>
      </c>
      <c r="K287" s="6" t="str">
        <f>OBV!G287</f>
        <v>NEUTRAL</v>
      </c>
      <c r="L287" s="6" t="str">
        <f>OBV!H287</f>
        <v>CONFIRMED BEARISH</v>
      </c>
      <c r="M287" s="8">
        <f t="shared" si="40"/>
        <v>25</v>
      </c>
      <c r="N287" s="8">
        <f t="shared" si="41"/>
        <v>100</v>
      </c>
      <c r="O287" s="8">
        <f t="shared" si="42"/>
        <v>50</v>
      </c>
      <c r="P287" s="8">
        <f t="shared" si="43"/>
        <v>16.5</v>
      </c>
      <c r="Q287" s="9">
        <f t="shared" si="44"/>
        <v>53.725000000000001</v>
      </c>
      <c r="R287" s="9">
        <f t="shared" si="45"/>
        <v>46.625</v>
      </c>
      <c r="S287" s="9">
        <f t="shared" si="46"/>
        <v>38.674999999999997</v>
      </c>
      <c r="T287" s="9">
        <f t="shared" si="47"/>
        <v>47.875</v>
      </c>
      <c r="U287" s="8">
        <f t="shared" si="48"/>
        <v>46.341666666666661</v>
      </c>
      <c r="V287" s="8">
        <f t="shared" si="49"/>
        <v>46.724999999999994</v>
      </c>
    </row>
    <row r="288" spans="1:22" ht="13.5" x14ac:dyDescent="0.25">
      <c r="A288" s="3">
        <f>RSI!A288</f>
        <v>42425</v>
      </c>
      <c r="B288" s="2">
        <f>RSI!B288</f>
        <v>4.9843999999999999</v>
      </c>
      <c r="C288" s="2">
        <f>RSI!I288</f>
        <v>31.409070080175127</v>
      </c>
      <c r="D288" s="2">
        <f>MACD!E288</f>
        <v>0.12069512862541387</v>
      </c>
      <c r="E288" s="2">
        <f>MACD!F288</f>
        <v>0.15306019360796494</v>
      </c>
      <c r="F288" s="2">
        <f>'Moving Avg'!D288</f>
        <v>5.0231200000000005</v>
      </c>
      <c r="G288" s="2">
        <f>'Moving Avg'!F288</f>
        <v>5.1495049999999987</v>
      </c>
      <c r="H288" s="2">
        <f>'Moving Avg'!G288</f>
        <v>5.2404559999999991</v>
      </c>
      <c r="I288" s="2">
        <f>'Moving Avg'!H288</f>
        <v>4.9113330000000053</v>
      </c>
      <c r="J288" s="6" t="str">
        <f>OBV!F288</f>
        <v>BEARISH</v>
      </c>
      <c r="K288" s="6" t="str">
        <f>OBV!G288</f>
        <v>NEUTRAL</v>
      </c>
      <c r="L288" s="6" t="str">
        <f>OBV!H288</f>
        <v>CONFIRMED BEARISH</v>
      </c>
      <c r="M288" s="8">
        <f t="shared" si="40"/>
        <v>25</v>
      </c>
      <c r="N288" s="8">
        <f t="shared" si="41"/>
        <v>100</v>
      </c>
      <c r="O288" s="8">
        <f t="shared" si="42"/>
        <v>50</v>
      </c>
      <c r="P288" s="8">
        <f t="shared" si="43"/>
        <v>16.5</v>
      </c>
      <c r="Q288" s="9">
        <f t="shared" si="44"/>
        <v>53.725000000000001</v>
      </c>
      <c r="R288" s="9">
        <f t="shared" si="45"/>
        <v>46.625</v>
      </c>
      <c r="S288" s="9">
        <f t="shared" si="46"/>
        <v>38.674999999999997</v>
      </c>
      <c r="T288" s="9">
        <f t="shared" si="47"/>
        <v>47.875</v>
      </c>
      <c r="U288" s="8">
        <f t="shared" si="48"/>
        <v>46.341666666666661</v>
      </c>
      <c r="V288" s="8">
        <f t="shared" si="49"/>
        <v>46.724999999999994</v>
      </c>
    </row>
    <row r="289" spans="1:22" ht="13.5" x14ac:dyDescent="0.25">
      <c r="A289" s="3">
        <f>RSI!A289</f>
        <v>42426</v>
      </c>
      <c r="B289" s="2">
        <f>RSI!B289</f>
        <v>4.9843999999999999</v>
      </c>
      <c r="C289" s="2">
        <f>RSI!I289</f>
        <v>31.409070080175127</v>
      </c>
      <c r="D289" s="2">
        <f>MACD!E289</f>
        <v>0.10015857626101443</v>
      </c>
      <c r="E289" s="2">
        <f>MACD!F289</f>
        <v>0.14247987013857483</v>
      </c>
      <c r="F289" s="2">
        <f>'Moving Avg'!D289</f>
        <v>5.0113800000000008</v>
      </c>
      <c r="G289" s="2">
        <f>'Moving Avg'!F289</f>
        <v>5.1289799999999985</v>
      </c>
      <c r="H289" s="2">
        <f>'Moving Avg'!G289</f>
        <v>5.2423319999999993</v>
      </c>
      <c r="I289" s="2">
        <f>'Moving Avg'!H289</f>
        <v>4.9138640000000056</v>
      </c>
      <c r="J289" s="6" t="str">
        <f>OBV!F289</f>
        <v>BEARISH</v>
      </c>
      <c r="K289" s="6" t="str">
        <f>OBV!G289</f>
        <v>NEUTRAL</v>
      </c>
      <c r="L289" s="6" t="str">
        <f>OBV!H289</f>
        <v>CONFIRMED BEARISH</v>
      </c>
      <c r="M289" s="8">
        <f t="shared" si="40"/>
        <v>25</v>
      </c>
      <c r="N289" s="8">
        <f t="shared" si="41"/>
        <v>100</v>
      </c>
      <c r="O289" s="8">
        <f t="shared" si="42"/>
        <v>50</v>
      </c>
      <c r="P289" s="8">
        <f t="shared" si="43"/>
        <v>16.5</v>
      </c>
      <c r="Q289" s="9">
        <f t="shared" si="44"/>
        <v>53.725000000000001</v>
      </c>
      <c r="R289" s="9">
        <f t="shared" si="45"/>
        <v>46.625</v>
      </c>
      <c r="S289" s="9">
        <f t="shared" si="46"/>
        <v>38.674999999999997</v>
      </c>
      <c r="T289" s="9">
        <f t="shared" si="47"/>
        <v>47.875</v>
      </c>
      <c r="U289" s="8">
        <f t="shared" si="48"/>
        <v>46.341666666666661</v>
      </c>
      <c r="V289" s="8">
        <f t="shared" si="49"/>
        <v>46.724999999999994</v>
      </c>
    </row>
    <row r="290" spans="1:22" ht="13.5" x14ac:dyDescent="0.25">
      <c r="A290" s="3">
        <f>RSI!A290</f>
        <v>42429</v>
      </c>
      <c r="B290" s="2">
        <f>RSI!B290</f>
        <v>5.0548000000000002</v>
      </c>
      <c r="C290" s="2">
        <f>RSI!I290</f>
        <v>40.925323991509501</v>
      </c>
      <c r="D290" s="2">
        <f>MACD!E290</f>
        <v>7.8581977385648649E-2</v>
      </c>
      <c r="E290" s="2">
        <f>MACD!F290</f>
        <v>0.1297002915879896</v>
      </c>
      <c r="F290" s="2">
        <f>'Moving Avg'!D290</f>
        <v>5.0160800000000005</v>
      </c>
      <c r="G290" s="2">
        <f>'Moving Avg'!F290</f>
        <v>5.1125599999999984</v>
      </c>
      <c r="H290" s="2">
        <f>'Moving Avg'!G290</f>
        <v>5.2451460000000001</v>
      </c>
      <c r="I290" s="2">
        <f>'Moving Avg'!H290</f>
        <v>4.9169960000000055</v>
      </c>
      <c r="J290" s="6" t="str">
        <f>OBV!F290</f>
        <v>BULLISH</v>
      </c>
      <c r="K290" s="6" t="str">
        <f>OBV!G290</f>
        <v>NEUTRAL</v>
      </c>
      <c r="L290" s="6" t="str">
        <f>OBV!H290</f>
        <v>CONFIRMED BULLISH</v>
      </c>
      <c r="M290" s="8">
        <f t="shared" si="40"/>
        <v>25</v>
      </c>
      <c r="N290" s="8">
        <f t="shared" si="41"/>
        <v>100</v>
      </c>
      <c r="O290" s="8">
        <f t="shared" si="42"/>
        <v>50</v>
      </c>
      <c r="P290" s="8">
        <f t="shared" si="43"/>
        <v>83.5</v>
      </c>
      <c r="Q290" s="9">
        <f t="shared" si="44"/>
        <v>63.774999999999999</v>
      </c>
      <c r="R290" s="9">
        <f t="shared" si="45"/>
        <v>63.375</v>
      </c>
      <c r="S290" s="9">
        <f t="shared" si="46"/>
        <v>68.825000000000003</v>
      </c>
      <c r="T290" s="9">
        <f t="shared" si="47"/>
        <v>64.625</v>
      </c>
      <c r="U290" s="8">
        <f t="shared" si="48"/>
        <v>65.325000000000003</v>
      </c>
      <c r="V290" s="8">
        <f t="shared" si="49"/>
        <v>65.150000000000006</v>
      </c>
    </row>
    <row r="291" spans="1:22" ht="13.5" x14ac:dyDescent="0.25">
      <c r="A291" s="3">
        <f>RSI!A291</f>
        <v>42430</v>
      </c>
      <c r="B291" s="2">
        <f>RSI!B291</f>
        <v>5.0488999999999997</v>
      </c>
      <c r="C291" s="2">
        <f>RSI!I291</f>
        <v>40.419206726996144</v>
      </c>
      <c r="D291" s="2">
        <f>MACD!E291</f>
        <v>5.1362910148418095E-2</v>
      </c>
      <c r="E291" s="2">
        <f>MACD!F291</f>
        <v>0.11403281530007531</v>
      </c>
      <c r="F291" s="2">
        <f>'Moving Avg'!D291</f>
        <v>5.0113799999999999</v>
      </c>
      <c r="G291" s="2">
        <f>'Moving Avg'!F291</f>
        <v>5.0958449999999988</v>
      </c>
      <c r="H291" s="2">
        <f>'Moving Avg'!G291</f>
        <v>5.2464359999999992</v>
      </c>
      <c r="I291" s="2">
        <f>'Moving Avg'!H291</f>
        <v>4.9199600000000059</v>
      </c>
      <c r="J291" s="6" t="str">
        <f>OBV!F291</f>
        <v>BULLISH</v>
      </c>
      <c r="K291" s="6" t="str">
        <f>OBV!G291</f>
        <v>NEUTRAL</v>
      </c>
      <c r="L291" s="6" t="str">
        <f>OBV!H291</f>
        <v>BULLISH DIVERGENCE</v>
      </c>
      <c r="M291" s="8">
        <f t="shared" si="40"/>
        <v>25</v>
      </c>
      <c r="N291" s="8">
        <f t="shared" si="41"/>
        <v>100</v>
      </c>
      <c r="O291" s="8">
        <f t="shared" si="42"/>
        <v>50</v>
      </c>
      <c r="P291" s="8">
        <f t="shared" si="43"/>
        <v>66.5</v>
      </c>
      <c r="Q291" s="9">
        <f t="shared" si="44"/>
        <v>61.225000000000001</v>
      </c>
      <c r="R291" s="9">
        <f t="shared" si="45"/>
        <v>59.125</v>
      </c>
      <c r="S291" s="9">
        <f t="shared" si="46"/>
        <v>61.174999999999997</v>
      </c>
      <c r="T291" s="9">
        <f t="shared" si="47"/>
        <v>60.375</v>
      </c>
      <c r="U291" s="8">
        <f t="shared" si="48"/>
        <v>60.508333333333326</v>
      </c>
      <c r="V291" s="8">
        <f t="shared" si="49"/>
        <v>60.474999999999994</v>
      </c>
    </row>
    <row r="292" spans="1:22" ht="13.5" x14ac:dyDescent="0.25">
      <c r="A292" s="3">
        <f>RSI!A292</f>
        <v>42431</v>
      </c>
      <c r="B292" s="2">
        <f>RSI!B292</f>
        <v>5.0372000000000003</v>
      </c>
      <c r="C292" s="2">
        <f>RSI!I292</f>
        <v>39.379180635321788</v>
      </c>
      <c r="D292" s="2">
        <f>MACD!E292</f>
        <v>2.9718194675960596E-2</v>
      </c>
      <c r="E292" s="2">
        <f>MACD!F292</f>
        <v>9.7169891175252376E-2</v>
      </c>
      <c r="F292" s="2">
        <f>'Moving Avg'!D292</f>
        <v>5.021939999999999</v>
      </c>
      <c r="G292" s="2">
        <f>'Moving Avg'!F292</f>
        <v>5.0838249999999992</v>
      </c>
      <c r="H292" s="2">
        <f>'Moving Avg'!G292</f>
        <v>5.2474919999999985</v>
      </c>
      <c r="I292" s="2">
        <f>'Moving Avg'!H292</f>
        <v>4.9230315000000058</v>
      </c>
      <c r="J292" s="6" t="str">
        <f>OBV!F292</f>
        <v>BEARISH</v>
      </c>
      <c r="K292" s="6" t="str">
        <f>OBV!G292</f>
        <v>STRONG</v>
      </c>
      <c r="L292" s="6" t="str">
        <f>OBV!H292</f>
        <v>BEARISH DIVERGENCE</v>
      </c>
      <c r="M292" s="8">
        <f t="shared" si="40"/>
        <v>25</v>
      </c>
      <c r="N292" s="8">
        <f t="shared" si="41"/>
        <v>100</v>
      </c>
      <c r="O292" s="8">
        <f t="shared" si="42"/>
        <v>50</v>
      </c>
      <c r="P292" s="8">
        <f t="shared" si="43"/>
        <v>33</v>
      </c>
      <c r="Q292" s="9">
        <f t="shared" si="44"/>
        <v>56.2</v>
      </c>
      <c r="R292" s="9">
        <f t="shared" si="45"/>
        <v>50.75</v>
      </c>
      <c r="S292" s="9">
        <f t="shared" si="46"/>
        <v>46.1</v>
      </c>
      <c r="T292" s="9">
        <f t="shared" si="47"/>
        <v>52</v>
      </c>
      <c r="U292" s="8">
        <f t="shared" si="48"/>
        <v>51.016666666666673</v>
      </c>
      <c r="V292" s="8">
        <f t="shared" si="49"/>
        <v>51.262500000000003</v>
      </c>
    </row>
    <row r="293" spans="1:22" ht="13.5" x14ac:dyDescent="0.25">
      <c r="A293" s="3">
        <f>RSI!A293</f>
        <v>42432</v>
      </c>
      <c r="B293" s="2">
        <f>RSI!B293</f>
        <v>4.9843999999999999</v>
      </c>
      <c r="C293" s="2">
        <f>RSI!I293</f>
        <v>35.002111223617007</v>
      </c>
      <c r="D293" s="2">
        <f>MACD!E293</f>
        <v>2.3080674637129484E-2</v>
      </c>
      <c r="E293" s="2">
        <f>MACD!F293</f>
        <v>8.2352047867627801E-2</v>
      </c>
      <c r="F293" s="2">
        <f>'Moving Avg'!D293</f>
        <v>5.0219400000000007</v>
      </c>
      <c r="G293" s="2">
        <f>'Moving Avg'!F293</f>
        <v>5.06799</v>
      </c>
      <c r="H293" s="2">
        <f>'Moving Avg'!G293</f>
        <v>5.2470219999999985</v>
      </c>
      <c r="I293" s="2">
        <f>'Moving Avg'!H293</f>
        <v>4.9258945000000063</v>
      </c>
      <c r="J293" s="6" t="str">
        <f>OBV!F293</f>
        <v>BEARISH</v>
      </c>
      <c r="K293" s="6" t="str">
        <f>OBV!G293</f>
        <v>STRONG</v>
      </c>
      <c r="L293" s="6" t="str">
        <f>OBV!H293</f>
        <v>NEUTRAL</v>
      </c>
      <c r="M293" s="8">
        <f t="shared" si="40"/>
        <v>25</v>
      </c>
      <c r="N293" s="8">
        <f t="shared" si="41"/>
        <v>100</v>
      </c>
      <c r="O293" s="8">
        <f t="shared" si="42"/>
        <v>50</v>
      </c>
      <c r="P293" s="8">
        <f t="shared" si="43"/>
        <v>33</v>
      </c>
      <c r="Q293" s="9">
        <f t="shared" si="44"/>
        <v>56.2</v>
      </c>
      <c r="R293" s="9">
        <f t="shared" si="45"/>
        <v>50.75</v>
      </c>
      <c r="S293" s="9">
        <f t="shared" si="46"/>
        <v>46.1</v>
      </c>
      <c r="T293" s="9">
        <f t="shared" si="47"/>
        <v>52</v>
      </c>
      <c r="U293" s="8">
        <f t="shared" si="48"/>
        <v>51.016666666666673</v>
      </c>
      <c r="V293" s="8">
        <f t="shared" si="49"/>
        <v>51.262500000000003</v>
      </c>
    </row>
    <row r="294" spans="1:22" ht="13.5" x14ac:dyDescent="0.25">
      <c r="A294" s="3">
        <f>RSI!A294</f>
        <v>42433</v>
      </c>
      <c r="B294" s="2">
        <f>RSI!B294</f>
        <v>5.0957999999999997</v>
      </c>
      <c r="C294" s="2">
        <f>RSI!I294</f>
        <v>48.107678158044493</v>
      </c>
      <c r="D294" s="2">
        <f>MACD!E294</f>
        <v>1.0034404810272513E-2</v>
      </c>
      <c r="E294" s="2">
        <f>MACD!F294</f>
        <v>6.7888519256156757E-2</v>
      </c>
      <c r="F294" s="2">
        <f>'Moving Avg'!D294</f>
        <v>5.0442200000000001</v>
      </c>
      <c r="G294" s="2">
        <f>'Moving Avg'!F294</f>
        <v>5.0583099999999996</v>
      </c>
      <c r="H294" s="2">
        <f>'Moving Avg'!G294</f>
        <v>5.249013999999999</v>
      </c>
      <c r="I294" s="2">
        <f>'Moving Avg'!H294</f>
        <v>4.929508500000007</v>
      </c>
      <c r="J294" s="6" t="str">
        <f>OBV!F294</f>
        <v>BULLISH</v>
      </c>
      <c r="K294" s="6" t="str">
        <f>OBV!G294</f>
        <v>WEAK</v>
      </c>
      <c r="L294" s="6" t="str">
        <f>OBV!H294</f>
        <v>CONFIRMED BULLISH</v>
      </c>
      <c r="M294" s="8">
        <f t="shared" si="40"/>
        <v>25</v>
      </c>
      <c r="N294" s="8">
        <f t="shared" si="41"/>
        <v>100</v>
      </c>
      <c r="O294" s="8">
        <f t="shared" si="42"/>
        <v>50</v>
      </c>
      <c r="P294" s="8">
        <f t="shared" si="43"/>
        <v>67</v>
      </c>
      <c r="Q294" s="9">
        <f t="shared" si="44"/>
        <v>61.3</v>
      </c>
      <c r="R294" s="9">
        <f t="shared" si="45"/>
        <v>59.25</v>
      </c>
      <c r="S294" s="9">
        <f t="shared" si="46"/>
        <v>61.400000000000006</v>
      </c>
      <c r="T294" s="9">
        <f t="shared" si="47"/>
        <v>60.5</v>
      </c>
      <c r="U294" s="8">
        <f t="shared" si="48"/>
        <v>60.65</v>
      </c>
      <c r="V294" s="8">
        <f t="shared" si="49"/>
        <v>60.612499999999997</v>
      </c>
    </row>
    <row r="295" spans="1:22" ht="13.5" x14ac:dyDescent="0.25">
      <c r="A295" s="3">
        <f>RSI!A295</f>
        <v>42436</v>
      </c>
      <c r="B295" s="2">
        <f>RSI!B295</f>
        <v>5.0724</v>
      </c>
      <c r="C295" s="2">
        <f>RSI!I295</f>
        <v>46.009143893415867</v>
      </c>
      <c r="D295" s="2">
        <f>MACD!E295</f>
        <v>-9.8400493795303134E-4</v>
      </c>
      <c r="E295" s="2">
        <f>MACD!F295</f>
        <v>5.4114014417334808E-2</v>
      </c>
      <c r="F295" s="2">
        <f>'Moving Avg'!D295</f>
        <v>5.0477400000000001</v>
      </c>
      <c r="G295" s="2">
        <f>'Moving Avg'!F295</f>
        <v>5.0495150000000004</v>
      </c>
      <c r="H295" s="2">
        <f>'Moving Avg'!G295</f>
        <v>5.2484279999999988</v>
      </c>
      <c r="I295" s="2">
        <f>'Moving Avg'!H295</f>
        <v>4.9329770000000064</v>
      </c>
      <c r="J295" s="6" t="str">
        <f>OBV!F295</f>
        <v>BULLISH</v>
      </c>
      <c r="K295" s="6" t="str">
        <f>OBV!G295</f>
        <v>NEUTRAL</v>
      </c>
      <c r="L295" s="6" t="str">
        <f>OBV!H295</f>
        <v>CONFIRMED BULLISH</v>
      </c>
      <c r="M295" s="8">
        <f t="shared" si="40"/>
        <v>25</v>
      </c>
      <c r="N295" s="8">
        <f t="shared" si="41"/>
        <v>100</v>
      </c>
      <c r="O295" s="8">
        <f t="shared" si="42"/>
        <v>50</v>
      </c>
      <c r="P295" s="8">
        <f t="shared" si="43"/>
        <v>83.5</v>
      </c>
      <c r="Q295" s="9">
        <f t="shared" si="44"/>
        <v>63.774999999999999</v>
      </c>
      <c r="R295" s="9">
        <f t="shared" si="45"/>
        <v>63.375</v>
      </c>
      <c r="S295" s="9">
        <f t="shared" si="46"/>
        <v>68.825000000000003</v>
      </c>
      <c r="T295" s="9">
        <f t="shared" si="47"/>
        <v>64.625</v>
      </c>
      <c r="U295" s="8">
        <f t="shared" si="48"/>
        <v>65.325000000000003</v>
      </c>
      <c r="V295" s="8">
        <f t="shared" si="49"/>
        <v>65.150000000000006</v>
      </c>
    </row>
    <row r="296" spans="1:22" ht="13.5" x14ac:dyDescent="0.25">
      <c r="A296" s="3">
        <f>RSI!A296</f>
        <v>42437</v>
      </c>
      <c r="B296" s="2">
        <f>RSI!B296</f>
        <v>5.0724</v>
      </c>
      <c r="C296" s="2">
        <f>RSI!I296</f>
        <v>46.009143893415867</v>
      </c>
      <c r="D296" s="2">
        <f>MACD!E296</f>
        <v>-3.7507475619138475E-3</v>
      </c>
      <c r="E296" s="2">
        <f>MACD!F296</f>
        <v>4.2541062021485082E-2</v>
      </c>
      <c r="F296" s="2">
        <f>'Moving Avg'!D296</f>
        <v>5.0524399999999998</v>
      </c>
      <c r="G296" s="2">
        <f>'Moving Avg'!F296</f>
        <v>5.0407200000000003</v>
      </c>
      <c r="H296" s="2">
        <f>'Moving Avg'!G296</f>
        <v>5.2484279999999988</v>
      </c>
      <c r="I296" s="2">
        <f>'Moving Avg'!H296</f>
        <v>4.9364730000000066</v>
      </c>
      <c r="J296" s="6" t="str">
        <f>OBV!F296</f>
        <v>BULLISH</v>
      </c>
      <c r="K296" s="6" t="str">
        <f>OBV!G296</f>
        <v>NEUTRAL</v>
      </c>
      <c r="L296" s="6" t="str">
        <f>OBV!H296</f>
        <v>CONFIRMED BULLISH</v>
      </c>
      <c r="M296" s="8">
        <f t="shared" si="40"/>
        <v>25</v>
      </c>
      <c r="N296" s="8">
        <f t="shared" si="41"/>
        <v>100</v>
      </c>
      <c r="O296" s="8">
        <f t="shared" si="42"/>
        <v>50</v>
      </c>
      <c r="P296" s="8">
        <f t="shared" si="43"/>
        <v>83.5</v>
      </c>
      <c r="Q296" s="9">
        <f t="shared" si="44"/>
        <v>63.774999999999999</v>
      </c>
      <c r="R296" s="9">
        <f t="shared" si="45"/>
        <v>63.375</v>
      </c>
      <c r="S296" s="9">
        <f t="shared" si="46"/>
        <v>68.825000000000003</v>
      </c>
      <c r="T296" s="9">
        <f t="shared" si="47"/>
        <v>64.625</v>
      </c>
      <c r="U296" s="8">
        <f t="shared" si="48"/>
        <v>65.325000000000003</v>
      </c>
      <c r="V296" s="8">
        <f t="shared" si="49"/>
        <v>65.150000000000006</v>
      </c>
    </row>
    <row r="297" spans="1:22" ht="13.5" x14ac:dyDescent="0.25">
      <c r="A297" s="3">
        <f>RSI!A297</f>
        <v>42438</v>
      </c>
      <c r="B297" s="2">
        <f>RSI!B297</f>
        <v>5.0664999999999996</v>
      </c>
      <c r="C297" s="2">
        <f>RSI!I297</f>
        <v>45.429653009311664</v>
      </c>
      <c r="D297" s="2">
        <f>MACD!E297</f>
        <v>-1.8977104346362239E-2</v>
      </c>
      <c r="E297" s="2">
        <f>MACD!F297</f>
        <v>3.0237428747915622E-2</v>
      </c>
      <c r="F297" s="2">
        <f>'Moving Avg'!D297</f>
        <v>5.0583</v>
      </c>
      <c r="G297" s="2">
        <f>'Moving Avg'!F297</f>
        <v>5.0392549999999998</v>
      </c>
      <c r="H297" s="2">
        <f>'Moving Avg'!G297</f>
        <v>5.2461999999999991</v>
      </c>
      <c r="I297" s="2">
        <f>'Moving Avg'!H297</f>
        <v>4.9396900000000068</v>
      </c>
      <c r="J297" s="6" t="str">
        <f>OBV!F297</f>
        <v>BULLISH</v>
      </c>
      <c r="K297" s="6" t="str">
        <f>OBV!G297</f>
        <v>WEAK</v>
      </c>
      <c r="L297" s="6" t="str">
        <f>OBV!H297</f>
        <v>CONFIRMED BULLISH</v>
      </c>
      <c r="M297" s="8">
        <f t="shared" si="40"/>
        <v>25</v>
      </c>
      <c r="N297" s="8">
        <f t="shared" si="41"/>
        <v>100</v>
      </c>
      <c r="O297" s="8">
        <f t="shared" si="42"/>
        <v>50</v>
      </c>
      <c r="P297" s="8">
        <f t="shared" si="43"/>
        <v>67</v>
      </c>
      <c r="Q297" s="9">
        <f t="shared" si="44"/>
        <v>61.3</v>
      </c>
      <c r="R297" s="9">
        <f t="shared" si="45"/>
        <v>59.25</v>
      </c>
      <c r="S297" s="9">
        <f t="shared" si="46"/>
        <v>61.400000000000006</v>
      </c>
      <c r="T297" s="9">
        <f t="shared" si="47"/>
        <v>60.5</v>
      </c>
      <c r="U297" s="8">
        <f t="shared" si="48"/>
        <v>60.65</v>
      </c>
      <c r="V297" s="8">
        <f t="shared" si="49"/>
        <v>60.612499999999997</v>
      </c>
    </row>
    <row r="298" spans="1:22" ht="13.5" x14ac:dyDescent="0.25">
      <c r="A298" s="3">
        <f>RSI!A298</f>
        <v>42439</v>
      </c>
      <c r="B298" s="2">
        <f>RSI!B298</f>
        <v>5.0430999999999999</v>
      </c>
      <c r="C298" s="2">
        <f>RSI!I298</f>
        <v>43.110476474330838</v>
      </c>
      <c r="D298" s="2">
        <f>MACD!E298</f>
        <v>-2.9892602062424167E-2</v>
      </c>
      <c r="E298" s="2">
        <f>MACD!F298</f>
        <v>1.8211422585847667E-2</v>
      </c>
      <c r="F298" s="2">
        <f>'Moving Avg'!D298</f>
        <v>5.0700399999999997</v>
      </c>
      <c r="G298" s="2">
        <f>'Moving Avg'!F298</f>
        <v>5.0366200000000001</v>
      </c>
      <c r="H298" s="2">
        <f>'Moving Avg'!G298</f>
        <v>5.2426819999999976</v>
      </c>
      <c r="I298" s="2">
        <f>'Moving Avg'!H298</f>
        <v>4.9427345000000074</v>
      </c>
      <c r="J298" s="6" t="str">
        <f>OBV!F298</f>
        <v>BEARISH</v>
      </c>
      <c r="K298" s="6" t="str">
        <f>OBV!G298</f>
        <v>NEUTRAL</v>
      </c>
      <c r="L298" s="6" t="str">
        <f>OBV!H298</f>
        <v>BEARISH DIVERGENCE</v>
      </c>
      <c r="M298" s="8">
        <f t="shared" si="40"/>
        <v>25</v>
      </c>
      <c r="N298" s="8">
        <f t="shared" si="41"/>
        <v>100</v>
      </c>
      <c r="O298" s="8">
        <f t="shared" si="42"/>
        <v>50</v>
      </c>
      <c r="P298" s="8">
        <f t="shared" si="43"/>
        <v>16.5</v>
      </c>
      <c r="Q298" s="9">
        <f t="shared" si="44"/>
        <v>53.725000000000001</v>
      </c>
      <c r="R298" s="9">
        <f t="shared" si="45"/>
        <v>46.625</v>
      </c>
      <c r="S298" s="9">
        <f t="shared" si="46"/>
        <v>38.674999999999997</v>
      </c>
      <c r="T298" s="9">
        <f t="shared" si="47"/>
        <v>47.875</v>
      </c>
      <c r="U298" s="8">
        <f t="shared" si="48"/>
        <v>46.341666666666661</v>
      </c>
      <c r="V298" s="8">
        <f t="shared" si="49"/>
        <v>46.724999999999994</v>
      </c>
    </row>
    <row r="299" spans="1:22" ht="13.5" x14ac:dyDescent="0.25">
      <c r="A299" s="3">
        <f>RSI!A299</f>
        <v>42440</v>
      </c>
      <c r="B299" s="2">
        <f>RSI!B299</f>
        <v>4.9903000000000004</v>
      </c>
      <c r="C299" s="2">
        <f>RSI!I299</f>
        <v>38.352806759517151</v>
      </c>
      <c r="D299" s="2">
        <f>MACD!E299</f>
        <v>-3.4861808511618797E-2</v>
      </c>
      <c r="E299" s="2">
        <f>MACD!F299</f>
        <v>7.5967763663543752E-3</v>
      </c>
      <c r="F299" s="2">
        <f>'Moving Avg'!D299</f>
        <v>5.04894</v>
      </c>
      <c r="G299" s="2">
        <f>'Moving Avg'!F299</f>
        <v>5.0331000000000001</v>
      </c>
      <c r="H299" s="2">
        <f>'Moving Avg'!G299</f>
        <v>5.2369359999999983</v>
      </c>
      <c r="I299" s="2">
        <f>'Moving Avg'!H299</f>
        <v>4.945321000000007</v>
      </c>
      <c r="J299" s="6" t="str">
        <f>OBV!F299</f>
        <v>BEARISH</v>
      </c>
      <c r="K299" s="6" t="str">
        <f>OBV!G299</f>
        <v>STRONG</v>
      </c>
      <c r="L299" s="6" t="str">
        <f>OBV!H299</f>
        <v>CONFIRMED BEARISH</v>
      </c>
      <c r="M299" s="8">
        <f t="shared" si="40"/>
        <v>25</v>
      </c>
      <c r="N299" s="8">
        <f t="shared" si="41"/>
        <v>100</v>
      </c>
      <c r="O299" s="8">
        <f t="shared" si="42"/>
        <v>50</v>
      </c>
      <c r="P299" s="8">
        <f t="shared" si="43"/>
        <v>33</v>
      </c>
      <c r="Q299" s="9">
        <f t="shared" si="44"/>
        <v>56.2</v>
      </c>
      <c r="R299" s="9">
        <f t="shared" si="45"/>
        <v>50.75</v>
      </c>
      <c r="S299" s="9">
        <f t="shared" si="46"/>
        <v>46.1</v>
      </c>
      <c r="T299" s="9">
        <f t="shared" si="47"/>
        <v>52</v>
      </c>
      <c r="U299" s="8">
        <f t="shared" si="48"/>
        <v>51.016666666666673</v>
      </c>
      <c r="V299" s="8">
        <f t="shared" si="49"/>
        <v>51.262500000000003</v>
      </c>
    </row>
    <row r="300" spans="1:22" ht="13.5" x14ac:dyDescent="0.25">
      <c r="A300" s="3">
        <f>RSI!A300</f>
        <v>42443</v>
      </c>
      <c r="B300" s="2">
        <f>RSI!B300</f>
        <v>4.9843999999999999</v>
      </c>
      <c r="C300" s="2">
        <f>RSI!I300</f>
        <v>37.850138215678761</v>
      </c>
      <c r="D300" s="2">
        <f>MACD!E300</f>
        <v>-2.7157206060000938E-2</v>
      </c>
      <c r="E300" s="2">
        <f>MACD!F300</f>
        <v>6.4597988108331273E-4</v>
      </c>
      <c r="F300" s="2">
        <f>'Moving Avg'!D300</f>
        <v>5.0313400000000001</v>
      </c>
      <c r="G300" s="2">
        <f>'Moving Avg'!F300</f>
        <v>5.0292849999999998</v>
      </c>
      <c r="H300" s="2">
        <f>'Moving Avg'!G300</f>
        <v>5.230249999999999</v>
      </c>
      <c r="I300" s="2">
        <f>'Moving Avg'!H300</f>
        <v>4.9478505000000075</v>
      </c>
      <c r="J300" s="6" t="str">
        <f>OBV!F300</f>
        <v>BEARISH</v>
      </c>
      <c r="K300" s="6" t="str">
        <f>OBV!G300</f>
        <v>STRONG</v>
      </c>
      <c r="L300" s="6" t="str">
        <f>OBV!H300</f>
        <v>CONFIRMED BEARISH</v>
      </c>
      <c r="M300" s="8">
        <f t="shared" si="40"/>
        <v>25</v>
      </c>
      <c r="N300" s="8">
        <f t="shared" si="41"/>
        <v>100</v>
      </c>
      <c r="O300" s="8">
        <f t="shared" si="42"/>
        <v>50</v>
      </c>
      <c r="P300" s="8">
        <f t="shared" si="43"/>
        <v>33</v>
      </c>
      <c r="Q300" s="9">
        <f t="shared" si="44"/>
        <v>56.2</v>
      </c>
      <c r="R300" s="9">
        <f t="shared" si="45"/>
        <v>50.75</v>
      </c>
      <c r="S300" s="9">
        <f t="shared" si="46"/>
        <v>46.1</v>
      </c>
      <c r="T300" s="9">
        <f t="shared" si="47"/>
        <v>52</v>
      </c>
      <c r="U300" s="8">
        <f t="shared" si="48"/>
        <v>51.016666666666673</v>
      </c>
      <c r="V300" s="8">
        <f t="shared" si="49"/>
        <v>51.262500000000003</v>
      </c>
    </row>
    <row r="301" spans="1:22" ht="13.5" x14ac:dyDescent="0.25">
      <c r="A301" s="3">
        <f>RSI!A301</f>
        <v>42444</v>
      </c>
      <c r="B301" s="2">
        <f>RSI!B301</f>
        <v>4.9843999999999999</v>
      </c>
      <c r="C301" s="2">
        <f>RSI!I301</f>
        <v>37.850138215678761</v>
      </c>
      <c r="D301" s="2">
        <f>MACD!E301</f>
        <v>-2.0916765893519873E-2</v>
      </c>
      <c r="E301" s="2">
        <f>MACD!F301</f>
        <v>-3.6665692738373249E-3</v>
      </c>
      <c r="F301" s="2">
        <f>'Moving Avg'!D301</f>
        <v>5.0137400000000003</v>
      </c>
      <c r="G301" s="2">
        <f>'Moving Avg'!F301</f>
        <v>5.0286950000000008</v>
      </c>
      <c r="H301" s="2">
        <f>'Moving Avg'!G301</f>
        <v>5.2232119999999984</v>
      </c>
      <c r="I301" s="2">
        <f>'Moving Avg'!H301</f>
        <v>4.9502140000000079</v>
      </c>
      <c r="J301" s="6" t="str">
        <f>OBV!F301</f>
        <v>BEARISH</v>
      </c>
      <c r="K301" s="6" t="str">
        <f>OBV!G301</f>
        <v>STRONG</v>
      </c>
      <c r="L301" s="6" t="str">
        <f>OBV!H301</f>
        <v>CONFIRMED BEARISH</v>
      </c>
      <c r="M301" s="8">
        <f t="shared" si="40"/>
        <v>25</v>
      </c>
      <c r="N301" s="8">
        <f t="shared" si="41"/>
        <v>45</v>
      </c>
      <c r="O301" s="8">
        <f t="shared" si="42"/>
        <v>50</v>
      </c>
      <c r="P301" s="8">
        <f t="shared" si="43"/>
        <v>33</v>
      </c>
      <c r="Q301" s="9">
        <f t="shared" si="44"/>
        <v>36.950000000000003</v>
      </c>
      <c r="R301" s="9">
        <f t="shared" si="45"/>
        <v>39.75</v>
      </c>
      <c r="S301" s="9">
        <f t="shared" si="46"/>
        <v>37.85</v>
      </c>
      <c r="T301" s="9">
        <f t="shared" si="47"/>
        <v>38.25</v>
      </c>
      <c r="U301" s="8">
        <f t="shared" si="48"/>
        <v>38.183333333333337</v>
      </c>
      <c r="V301" s="8">
        <f t="shared" si="49"/>
        <v>38.200000000000003</v>
      </c>
    </row>
    <row r="302" spans="1:22" ht="13.5" x14ac:dyDescent="0.25">
      <c r="A302" s="3">
        <f>RSI!A302</f>
        <v>42445</v>
      </c>
      <c r="B302" s="2">
        <f>RSI!B302</f>
        <v>4.9962</v>
      </c>
      <c r="C302" s="2">
        <f>RSI!I302</f>
        <v>39.683794499091526</v>
      </c>
      <c r="D302" s="2">
        <f>MACD!E302</f>
        <v>-1.7728195781391953E-2</v>
      </c>
      <c r="E302" s="2">
        <f>MACD!F302</f>
        <v>-6.4788945753482506E-3</v>
      </c>
      <c r="F302" s="2">
        <f>'Moving Avg'!D302</f>
        <v>4.9996800000000006</v>
      </c>
      <c r="G302" s="2">
        <f>'Moving Avg'!F302</f>
        <v>5.0286949999999999</v>
      </c>
      <c r="H302" s="2">
        <f>'Moving Avg'!G302</f>
        <v>5.2193419999999984</v>
      </c>
      <c r="I302" s="2">
        <f>'Moving Avg'!H302</f>
        <v>4.9527195000000077</v>
      </c>
      <c r="J302" s="6" t="str">
        <f>OBV!F302</f>
        <v>BEARISH</v>
      </c>
      <c r="K302" s="6" t="str">
        <f>OBV!G302</f>
        <v>STRONG</v>
      </c>
      <c r="L302" s="6" t="str">
        <f>OBV!H302</f>
        <v>CONFIRMED BEARISH</v>
      </c>
      <c r="M302" s="8">
        <f t="shared" si="40"/>
        <v>25</v>
      </c>
      <c r="N302" s="8">
        <f t="shared" si="41"/>
        <v>45</v>
      </c>
      <c r="O302" s="8">
        <f t="shared" si="42"/>
        <v>50</v>
      </c>
      <c r="P302" s="8">
        <f t="shared" si="43"/>
        <v>33</v>
      </c>
      <c r="Q302" s="9">
        <f t="shared" si="44"/>
        <v>36.950000000000003</v>
      </c>
      <c r="R302" s="9">
        <f t="shared" si="45"/>
        <v>39.75</v>
      </c>
      <c r="S302" s="9">
        <f t="shared" si="46"/>
        <v>37.85</v>
      </c>
      <c r="T302" s="9">
        <f t="shared" si="47"/>
        <v>38.25</v>
      </c>
      <c r="U302" s="8">
        <f t="shared" si="48"/>
        <v>38.183333333333337</v>
      </c>
      <c r="V302" s="8">
        <f t="shared" si="49"/>
        <v>38.200000000000003</v>
      </c>
    </row>
    <row r="303" spans="1:22" ht="13.5" x14ac:dyDescent="0.25">
      <c r="A303" s="3">
        <f>RSI!A303</f>
        <v>42446</v>
      </c>
      <c r="B303" s="2">
        <f>RSI!B303</f>
        <v>5.0430999999999999</v>
      </c>
      <c r="C303" s="2">
        <f>RSI!I303</f>
        <v>46.446785739454796</v>
      </c>
      <c r="D303" s="2">
        <f>MACD!E303</f>
        <v>-2.6157912123385252E-2</v>
      </c>
      <c r="E303" s="2">
        <f>MACD!F303</f>
        <v>-1.0414698084955652E-2</v>
      </c>
      <c r="F303" s="2">
        <f>'Moving Avg'!D303</f>
        <v>4.9996799999999997</v>
      </c>
      <c r="G303" s="2">
        <f>'Moving Avg'!F303</f>
        <v>5.028694999999999</v>
      </c>
      <c r="H303" s="2">
        <f>'Moving Avg'!G303</f>
        <v>5.2134779999999976</v>
      </c>
      <c r="I303" s="2">
        <f>'Moving Avg'!H303</f>
        <v>4.9554870000000077</v>
      </c>
      <c r="J303" s="6" t="str">
        <f>OBV!F303</f>
        <v>BEARISH</v>
      </c>
      <c r="K303" s="6" t="str">
        <f>OBV!G303</f>
        <v>STRONG</v>
      </c>
      <c r="L303" s="6" t="str">
        <f>OBV!H303</f>
        <v>NEUTRAL</v>
      </c>
      <c r="M303" s="8">
        <f t="shared" si="40"/>
        <v>25</v>
      </c>
      <c r="N303" s="8">
        <f t="shared" si="41"/>
        <v>45</v>
      </c>
      <c r="O303" s="8">
        <f t="shared" si="42"/>
        <v>50</v>
      </c>
      <c r="P303" s="8">
        <f t="shared" si="43"/>
        <v>33</v>
      </c>
      <c r="Q303" s="9">
        <f t="shared" si="44"/>
        <v>36.950000000000003</v>
      </c>
      <c r="R303" s="9">
        <f t="shared" si="45"/>
        <v>39.75</v>
      </c>
      <c r="S303" s="9">
        <f t="shared" si="46"/>
        <v>37.85</v>
      </c>
      <c r="T303" s="9">
        <f t="shared" si="47"/>
        <v>38.25</v>
      </c>
      <c r="U303" s="8">
        <f t="shared" si="48"/>
        <v>38.183333333333337</v>
      </c>
      <c r="V303" s="8">
        <f t="shared" si="49"/>
        <v>38.200000000000003</v>
      </c>
    </row>
    <row r="304" spans="1:22" ht="13.5" x14ac:dyDescent="0.25">
      <c r="A304" s="3">
        <f>RSI!A304</f>
        <v>42447</v>
      </c>
      <c r="B304" s="2">
        <f>RSI!B304</f>
        <v>4.9843999999999999</v>
      </c>
      <c r="C304" s="2">
        <f>RSI!I304</f>
        <v>40.348812523936843</v>
      </c>
      <c r="D304" s="2">
        <f>MACD!E304</f>
        <v>-1.1646631056590806E-2</v>
      </c>
      <c r="E304" s="2">
        <f>MACD!F304</f>
        <v>-1.0661084679282683E-2</v>
      </c>
      <c r="F304" s="2">
        <f>'Moving Avg'!D304</f>
        <v>4.9984999999999999</v>
      </c>
      <c r="G304" s="2">
        <f>'Moving Avg'!F304</f>
        <v>5.0257599999999991</v>
      </c>
      <c r="H304" s="2">
        <f>'Moving Avg'!G304</f>
        <v>5.2076139999999986</v>
      </c>
      <c r="I304" s="2">
        <f>'Moving Avg'!H304</f>
        <v>4.9582105000000078</v>
      </c>
      <c r="J304" s="6" t="str">
        <f>OBV!F304</f>
        <v>BEARISH</v>
      </c>
      <c r="K304" s="6" t="str">
        <f>OBV!G304</f>
        <v>STRONG</v>
      </c>
      <c r="L304" s="6" t="str">
        <f>OBV!H304</f>
        <v>CONFIRMED BEARISH</v>
      </c>
      <c r="M304" s="8">
        <f t="shared" si="40"/>
        <v>25</v>
      </c>
      <c r="N304" s="8">
        <f t="shared" si="41"/>
        <v>45</v>
      </c>
      <c r="O304" s="8">
        <f t="shared" si="42"/>
        <v>50</v>
      </c>
      <c r="P304" s="8">
        <f t="shared" si="43"/>
        <v>33</v>
      </c>
      <c r="Q304" s="9">
        <f t="shared" si="44"/>
        <v>36.950000000000003</v>
      </c>
      <c r="R304" s="9">
        <f t="shared" si="45"/>
        <v>39.75</v>
      </c>
      <c r="S304" s="9">
        <f t="shared" si="46"/>
        <v>37.85</v>
      </c>
      <c r="T304" s="9">
        <f t="shared" si="47"/>
        <v>38.25</v>
      </c>
      <c r="U304" s="8">
        <f t="shared" si="48"/>
        <v>38.183333333333337</v>
      </c>
      <c r="V304" s="8">
        <f t="shared" si="49"/>
        <v>38.200000000000003</v>
      </c>
    </row>
    <row r="305" spans="1:22" ht="13.5" x14ac:dyDescent="0.25">
      <c r="A305" s="3">
        <f>RSI!A305</f>
        <v>42450</v>
      </c>
      <c r="B305" s="2">
        <f>RSI!B305</f>
        <v>4.9257999999999997</v>
      </c>
      <c r="C305" s="2">
        <f>RSI!I305</f>
        <v>35.358095858810259</v>
      </c>
      <c r="D305" s="2">
        <f>MACD!E305</f>
        <v>1.8655877969564472E-3</v>
      </c>
      <c r="E305" s="2">
        <f>MACD!F305</f>
        <v>-8.1557501840348583E-3</v>
      </c>
      <c r="F305" s="2">
        <f>'Moving Avg'!D305</f>
        <v>4.9867799999999995</v>
      </c>
      <c r="G305" s="2">
        <f>'Moving Avg'!F305</f>
        <v>5.020484999999999</v>
      </c>
      <c r="H305" s="2">
        <f>'Moving Avg'!G305</f>
        <v>5.2021019999999973</v>
      </c>
      <c r="I305" s="2">
        <f>'Moving Avg'!H305</f>
        <v>4.9602810000000073</v>
      </c>
      <c r="J305" s="6" t="str">
        <f>OBV!F305</f>
        <v>BEARISH</v>
      </c>
      <c r="K305" s="6" t="str">
        <f>OBV!G305</f>
        <v>STRONG</v>
      </c>
      <c r="L305" s="6" t="str">
        <f>OBV!H305</f>
        <v>CONFIRMED BEARISH</v>
      </c>
      <c r="M305" s="8">
        <f t="shared" si="40"/>
        <v>25</v>
      </c>
      <c r="N305" s="8">
        <f t="shared" si="41"/>
        <v>0</v>
      </c>
      <c r="O305" s="8">
        <f t="shared" si="42"/>
        <v>50</v>
      </c>
      <c r="P305" s="8">
        <f t="shared" si="43"/>
        <v>33</v>
      </c>
      <c r="Q305" s="9">
        <f t="shared" si="44"/>
        <v>21.2</v>
      </c>
      <c r="R305" s="9">
        <f t="shared" si="45"/>
        <v>30.75</v>
      </c>
      <c r="S305" s="9">
        <f t="shared" si="46"/>
        <v>31.1</v>
      </c>
      <c r="T305" s="9">
        <f t="shared" si="47"/>
        <v>27</v>
      </c>
      <c r="U305" s="8">
        <f t="shared" si="48"/>
        <v>27.683333333333337</v>
      </c>
      <c r="V305" s="8">
        <f t="shared" si="49"/>
        <v>27.512500000000003</v>
      </c>
    </row>
    <row r="306" spans="1:22" ht="13.5" x14ac:dyDescent="0.25">
      <c r="A306" s="3">
        <f>RSI!A306</f>
        <v>42451</v>
      </c>
      <c r="B306" s="2">
        <f>RSI!B306</f>
        <v>5.0372000000000003</v>
      </c>
      <c r="C306" s="2">
        <f>RSI!I306</f>
        <v>48.419502285284608</v>
      </c>
      <c r="D306" s="2">
        <f>MACD!E306</f>
        <v>5.8496272087449341E-3</v>
      </c>
      <c r="E306" s="2">
        <f>MACD!F306</f>
        <v>-5.3546747054789004E-3</v>
      </c>
      <c r="F306" s="2">
        <f>'Moving Avg'!D306</f>
        <v>4.9973399999999994</v>
      </c>
      <c r="G306" s="2">
        <f>'Moving Avg'!F306</f>
        <v>5.0187249999999981</v>
      </c>
      <c r="H306" s="2">
        <f>'Moving Avg'!G306</f>
        <v>5.196705999999998</v>
      </c>
      <c r="I306" s="2">
        <f>'Moving Avg'!H306</f>
        <v>4.9628530000000071</v>
      </c>
      <c r="J306" s="6" t="str">
        <f>OBV!F306</f>
        <v>BEARISH</v>
      </c>
      <c r="K306" s="6" t="str">
        <f>OBV!G306</f>
        <v>STRONG</v>
      </c>
      <c r="L306" s="6" t="str">
        <f>OBV!H306</f>
        <v>BEARISH DIVERGENCE</v>
      </c>
      <c r="M306" s="8">
        <f t="shared" si="40"/>
        <v>25</v>
      </c>
      <c r="N306" s="8">
        <f t="shared" si="41"/>
        <v>0</v>
      </c>
      <c r="O306" s="8">
        <f t="shared" si="42"/>
        <v>50</v>
      </c>
      <c r="P306" s="8">
        <f t="shared" si="43"/>
        <v>33</v>
      </c>
      <c r="Q306" s="9">
        <f t="shared" si="44"/>
        <v>21.2</v>
      </c>
      <c r="R306" s="9">
        <f t="shared" si="45"/>
        <v>30.75</v>
      </c>
      <c r="S306" s="9">
        <f t="shared" si="46"/>
        <v>31.1</v>
      </c>
      <c r="T306" s="9">
        <f t="shared" si="47"/>
        <v>27</v>
      </c>
      <c r="U306" s="8">
        <f t="shared" si="48"/>
        <v>27.683333333333337</v>
      </c>
      <c r="V306" s="8">
        <f t="shared" si="49"/>
        <v>27.512500000000003</v>
      </c>
    </row>
    <row r="307" spans="1:22" ht="13.5" x14ac:dyDescent="0.25">
      <c r="A307" s="3">
        <f>RSI!A307</f>
        <v>42452</v>
      </c>
      <c r="B307" s="2">
        <f>RSI!B307</f>
        <v>4.9257999999999997</v>
      </c>
      <c r="C307" s="2">
        <f>RSI!I307</f>
        <v>39.766319404759834</v>
      </c>
      <c r="D307" s="2">
        <f>MACD!E307</f>
        <v>1.6649662335259663E-2</v>
      </c>
      <c r="E307" s="2">
        <f>MACD!F307</f>
        <v>-9.5380729733118754E-4</v>
      </c>
      <c r="F307" s="2">
        <f>'Moving Avg'!D307</f>
        <v>4.9832599999999996</v>
      </c>
      <c r="G307" s="2">
        <f>'Moving Avg'!F307</f>
        <v>5.0157949999999989</v>
      </c>
      <c r="H307" s="2">
        <f>'Moving Avg'!G307</f>
        <v>5.1896699999999987</v>
      </c>
      <c r="I307" s="2">
        <f>'Moving Avg'!H307</f>
        <v>4.9650340000000064</v>
      </c>
      <c r="J307" s="6" t="str">
        <f>OBV!F307</f>
        <v>BEARISH</v>
      </c>
      <c r="K307" s="6" t="str">
        <f>OBV!G307</f>
        <v>STRONG</v>
      </c>
      <c r="L307" s="6" t="str">
        <f>OBV!H307</f>
        <v>CONFIRMED BEARISH</v>
      </c>
      <c r="M307" s="8">
        <f t="shared" si="40"/>
        <v>25</v>
      </c>
      <c r="N307" s="8">
        <f t="shared" si="41"/>
        <v>0</v>
      </c>
      <c r="O307" s="8">
        <f t="shared" si="42"/>
        <v>50</v>
      </c>
      <c r="P307" s="8">
        <f t="shared" si="43"/>
        <v>33</v>
      </c>
      <c r="Q307" s="9">
        <f t="shared" si="44"/>
        <v>21.2</v>
      </c>
      <c r="R307" s="9">
        <f t="shared" si="45"/>
        <v>30.75</v>
      </c>
      <c r="S307" s="9">
        <f t="shared" si="46"/>
        <v>31.1</v>
      </c>
      <c r="T307" s="9">
        <f t="shared" si="47"/>
        <v>27</v>
      </c>
      <c r="U307" s="8">
        <f t="shared" si="48"/>
        <v>27.683333333333337</v>
      </c>
      <c r="V307" s="8">
        <f t="shared" si="49"/>
        <v>27.512500000000003</v>
      </c>
    </row>
    <row r="308" spans="1:22" ht="13.5" x14ac:dyDescent="0.25">
      <c r="A308" s="3">
        <f>RSI!A308</f>
        <v>42453</v>
      </c>
      <c r="B308" s="2">
        <f>RSI!B308</f>
        <v>4.8964999999999996</v>
      </c>
      <c r="C308" s="2">
        <f>RSI!I308</f>
        <v>37.850333185077702</v>
      </c>
      <c r="D308" s="2">
        <f>MACD!E308</f>
        <v>2.5095277749648481E-2</v>
      </c>
      <c r="E308" s="2">
        <f>MACD!F308</f>
        <v>4.2560097120647473E-3</v>
      </c>
      <c r="F308" s="2">
        <f>'Moving Avg'!D308</f>
        <v>4.9539400000000002</v>
      </c>
      <c r="G308" s="2">
        <f>'Moving Avg'!F308</f>
        <v>5.0113999999999992</v>
      </c>
      <c r="H308" s="2">
        <f>'Moving Avg'!G308</f>
        <v>5.1761839999999983</v>
      </c>
      <c r="I308" s="2">
        <f>'Moving Avg'!H308</f>
        <v>4.9665700000000061</v>
      </c>
      <c r="J308" s="6" t="str">
        <f>OBV!F308</f>
        <v>BEARISH</v>
      </c>
      <c r="K308" s="6" t="str">
        <f>OBV!G308</f>
        <v>STRONG</v>
      </c>
      <c r="L308" s="6" t="str">
        <f>OBV!H308</f>
        <v>CONFIRMED BEARISH</v>
      </c>
      <c r="M308" s="8">
        <f t="shared" si="40"/>
        <v>25</v>
      </c>
      <c r="N308" s="8">
        <f t="shared" si="41"/>
        <v>0</v>
      </c>
      <c r="O308" s="8">
        <f t="shared" si="42"/>
        <v>0</v>
      </c>
      <c r="P308" s="8">
        <f t="shared" si="43"/>
        <v>33</v>
      </c>
      <c r="Q308" s="9">
        <f t="shared" si="44"/>
        <v>13.7</v>
      </c>
      <c r="R308" s="9">
        <f t="shared" si="45"/>
        <v>13.25</v>
      </c>
      <c r="S308" s="9">
        <f t="shared" si="46"/>
        <v>18.600000000000001</v>
      </c>
      <c r="T308" s="9">
        <f t="shared" si="47"/>
        <v>14.5</v>
      </c>
      <c r="U308" s="8">
        <f t="shared" si="48"/>
        <v>15.183333333333332</v>
      </c>
      <c r="V308" s="8">
        <f t="shared" si="49"/>
        <v>15.012499999999999</v>
      </c>
    </row>
    <row r="309" spans="1:22" ht="13.5" x14ac:dyDescent="0.25">
      <c r="A309" s="3">
        <f>RSI!A309</f>
        <v>42454</v>
      </c>
      <c r="B309" s="2">
        <f>RSI!B309</f>
        <v>5.0372000000000003</v>
      </c>
      <c r="C309" s="2">
        <f>RSI!I309</f>
        <v>50.247056881276954</v>
      </c>
      <c r="D309" s="2">
        <f>MACD!E309</f>
        <v>1.4551582957507136E-2</v>
      </c>
      <c r="E309" s="2">
        <f>MACD!F309</f>
        <v>6.3151243611532255E-3</v>
      </c>
      <c r="F309" s="2">
        <f>'Moving Avg'!D309</f>
        <v>4.9644999999999992</v>
      </c>
      <c r="G309" s="2">
        <f>'Moving Avg'!F309</f>
        <v>5.0140399999999996</v>
      </c>
      <c r="H309" s="2">
        <f>'Moving Avg'!G309</f>
        <v>5.1655119999999988</v>
      </c>
      <c r="I309" s="2">
        <f>'Moving Avg'!H309</f>
        <v>4.9690310000000064</v>
      </c>
      <c r="J309" s="6" t="str">
        <f>OBV!F309</f>
        <v>BULLISH</v>
      </c>
      <c r="K309" s="6" t="str">
        <f>OBV!G309</f>
        <v>NEUTRAL</v>
      </c>
      <c r="L309" s="6" t="str">
        <f>OBV!H309</f>
        <v>CONFIRMED BULLISH</v>
      </c>
      <c r="M309" s="8">
        <f t="shared" si="40"/>
        <v>25</v>
      </c>
      <c r="N309" s="8">
        <f t="shared" si="41"/>
        <v>0</v>
      </c>
      <c r="O309" s="8">
        <f t="shared" si="42"/>
        <v>0</v>
      </c>
      <c r="P309" s="8">
        <f t="shared" si="43"/>
        <v>83.5</v>
      </c>
      <c r="Q309" s="9">
        <f t="shared" si="44"/>
        <v>21.274999999999999</v>
      </c>
      <c r="R309" s="9">
        <f t="shared" si="45"/>
        <v>25.875</v>
      </c>
      <c r="S309" s="9">
        <f t="shared" si="46"/>
        <v>41.325000000000003</v>
      </c>
      <c r="T309" s="9">
        <f t="shared" si="47"/>
        <v>27.125</v>
      </c>
      <c r="U309" s="8">
        <f t="shared" si="48"/>
        <v>29.491666666666664</v>
      </c>
      <c r="V309" s="8">
        <f t="shared" si="49"/>
        <v>28.9</v>
      </c>
    </row>
    <row r="310" spans="1:22" ht="13.5" x14ac:dyDescent="0.25">
      <c r="A310" s="3">
        <f>RSI!A310</f>
        <v>42457</v>
      </c>
      <c r="B310" s="2">
        <f>RSI!B310</f>
        <v>4.9843999999999999</v>
      </c>
      <c r="C310" s="2">
        <f>RSI!I310</f>
        <v>46.498759877962918</v>
      </c>
      <c r="D310" s="2">
        <f>MACD!E310</f>
        <v>8.5939692832370795E-3</v>
      </c>
      <c r="E310" s="2">
        <f>MACD!F310</f>
        <v>6.7708933455699963E-3</v>
      </c>
      <c r="F310" s="2">
        <f>'Moving Avg'!D310</f>
        <v>4.9762200000000005</v>
      </c>
      <c r="G310" s="2">
        <f>'Moving Avg'!F310</f>
        <v>5.0105199999999988</v>
      </c>
      <c r="H310" s="2">
        <f>'Moving Avg'!G310</f>
        <v>5.1534319999999987</v>
      </c>
      <c r="I310" s="2">
        <f>'Moving Avg'!H310</f>
        <v>4.9711170000000058</v>
      </c>
      <c r="J310" s="6" t="str">
        <f>OBV!F310</f>
        <v>BULLISH</v>
      </c>
      <c r="K310" s="6" t="str">
        <f>OBV!G310</f>
        <v>WEAK</v>
      </c>
      <c r="L310" s="6" t="str">
        <f>OBV!H310</f>
        <v>CONFIRMED BULLISH</v>
      </c>
      <c r="M310" s="8">
        <f t="shared" si="40"/>
        <v>25</v>
      </c>
      <c r="N310" s="8">
        <f t="shared" si="41"/>
        <v>0</v>
      </c>
      <c r="O310" s="8">
        <f t="shared" si="42"/>
        <v>50</v>
      </c>
      <c r="P310" s="8">
        <f t="shared" si="43"/>
        <v>67</v>
      </c>
      <c r="Q310" s="9">
        <f t="shared" si="44"/>
        <v>26.299999999999997</v>
      </c>
      <c r="R310" s="9">
        <f t="shared" si="45"/>
        <v>39.25</v>
      </c>
      <c r="S310" s="9">
        <f t="shared" si="46"/>
        <v>46.400000000000006</v>
      </c>
      <c r="T310" s="9">
        <f t="shared" si="47"/>
        <v>35.5</v>
      </c>
      <c r="U310" s="8">
        <f t="shared" si="48"/>
        <v>37.31666666666667</v>
      </c>
      <c r="V310" s="8">
        <f t="shared" si="49"/>
        <v>36.862499999999997</v>
      </c>
    </row>
    <row r="311" spans="1:22" ht="13.5" x14ac:dyDescent="0.25">
      <c r="A311" s="3">
        <f>RSI!A311</f>
        <v>42458</v>
      </c>
      <c r="B311" s="2">
        <f>RSI!B311</f>
        <v>4.9843999999999999</v>
      </c>
      <c r="C311" s="2">
        <f>RSI!I311</f>
        <v>46.498759877962918</v>
      </c>
      <c r="D311" s="2">
        <f>MACD!E311</f>
        <v>3.8283862702535032E-3</v>
      </c>
      <c r="E311" s="2">
        <f>MACD!F311</f>
        <v>6.1823919305066984E-3</v>
      </c>
      <c r="F311" s="2">
        <f>'Moving Avg'!D311</f>
        <v>4.9656599999999997</v>
      </c>
      <c r="G311" s="2">
        <f>'Moving Avg'!F311</f>
        <v>5.0072949999999992</v>
      </c>
      <c r="H311" s="2">
        <f>'Moving Avg'!G311</f>
        <v>5.1412339999999999</v>
      </c>
      <c r="I311" s="2">
        <f>'Moving Avg'!H311</f>
        <v>4.9734805000000062</v>
      </c>
      <c r="J311" s="6" t="str">
        <f>OBV!F311</f>
        <v>BULLISH</v>
      </c>
      <c r="K311" s="6" t="str">
        <f>OBV!G311</f>
        <v>WEAK</v>
      </c>
      <c r="L311" s="6" t="str">
        <f>OBV!H311</f>
        <v>BULLISH DIVERGENCE</v>
      </c>
      <c r="M311" s="8">
        <f t="shared" si="40"/>
        <v>25</v>
      </c>
      <c r="N311" s="8">
        <f t="shared" si="41"/>
        <v>45</v>
      </c>
      <c r="O311" s="8">
        <f t="shared" si="42"/>
        <v>0</v>
      </c>
      <c r="P311" s="8">
        <f t="shared" si="43"/>
        <v>50</v>
      </c>
      <c r="Q311" s="9">
        <f t="shared" si="44"/>
        <v>32</v>
      </c>
      <c r="R311" s="9">
        <f t="shared" si="45"/>
        <v>26.5</v>
      </c>
      <c r="S311" s="9">
        <f t="shared" si="46"/>
        <v>33</v>
      </c>
      <c r="T311" s="9">
        <f t="shared" si="47"/>
        <v>30</v>
      </c>
      <c r="U311" s="8">
        <f t="shared" si="48"/>
        <v>30.5</v>
      </c>
      <c r="V311" s="8">
        <f t="shared" si="49"/>
        <v>30.375</v>
      </c>
    </row>
    <row r="312" spans="1:22" ht="13.5" x14ac:dyDescent="0.25">
      <c r="A312" s="3">
        <f>RSI!A312</f>
        <v>42459</v>
      </c>
      <c r="B312" s="2">
        <f>RSI!B312</f>
        <v>4.9023000000000003</v>
      </c>
      <c r="C312" s="2">
        <f>RSI!I312</f>
        <v>40.985234337922684</v>
      </c>
      <c r="D312" s="2">
        <f>MACD!E312</f>
        <v>7.9479051487387764E-3</v>
      </c>
      <c r="E312" s="2">
        <f>MACD!F312</f>
        <v>6.5354945741531141E-3</v>
      </c>
      <c r="F312" s="2">
        <f>'Moving Avg'!D312</f>
        <v>4.96096</v>
      </c>
      <c r="G312" s="2">
        <f>'Moving Avg'!F312</f>
        <v>5.0005499999999987</v>
      </c>
      <c r="H312" s="2">
        <f>'Moving Avg'!G312</f>
        <v>5.1278639999999998</v>
      </c>
      <c r="I312" s="2">
        <f>'Moving Avg'!H312</f>
        <v>4.9752945000000066</v>
      </c>
      <c r="J312" s="6" t="str">
        <f>OBV!F312</f>
        <v>BULLISH</v>
      </c>
      <c r="K312" s="6" t="str">
        <f>OBV!G312</f>
        <v>WEAK</v>
      </c>
      <c r="L312" s="6" t="str">
        <f>OBV!H312</f>
        <v>BULLISH DIVERGENCE</v>
      </c>
      <c r="M312" s="8">
        <f t="shared" si="40"/>
        <v>25</v>
      </c>
      <c r="N312" s="8">
        <f t="shared" si="41"/>
        <v>0</v>
      </c>
      <c r="O312" s="8">
        <f t="shared" si="42"/>
        <v>0</v>
      </c>
      <c r="P312" s="8">
        <f t="shared" si="43"/>
        <v>50</v>
      </c>
      <c r="Q312" s="9">
        <f t="shared" si="44"/>
        <v>16.25</v>
      </c>
      <c r="R312" s="9">
        <f t="shared" si="45"/>
        <v>17.5</v>
      </c>
      <c r="S312" s="9">
        <f t="shared" si="46"/>
        <v>26.25</v>
      </c>
      <c r="T312" s="9">
        <f t="shared" si="47"/>
        <v>18.75</v>
      </c>
      <c r="U312" s="8">
        <f t="shared" si="48"/>
        <v>20</v>
      </c>
      <c r="V312" s="8">
        <f t="shared" si="49"/>
        <v>19.6875</v>
      </c>
    </row>
    <row r="313" spans="1:22" ht="13.5" x14ac:dyDescent="0.25">
      <c r="A313" s="3">
        <f>RSI!A313</f>
        <v>42460</v>
      </c>
      <c r="B313" s="2">
        <f>RSI!B313</f>
        <v>4.9257999999999997</v>
      </c>
      <c r="C313" s="2">
        <f>RSI!I313</f>
        <v>43.06621232493498</v>
      </c>
      <c r="D313" s="2">
        <f>MACD!E313</f>
        <v>1.7629603356683177E-2</v>
      </c>
      <c r="E313" s="2">
        <f>MACD!F313</f>
        <v>8.7543163306591266E-3</v>
      </c>
      <c r="F313" s="2">
        <f>'Moving Avg'!D313</f>
        <v>4.9668200000000002</v>
      </c>
      <c r="G313" s="2">
        <f>'Moving Avg'!F313</f>
        <v>4.9976199999999995</v>
      </c>
      <c r="H313" s="2">
        <f>'Moving Avg'!G313</f>
        <v>5.1147279999999995</v>
      </c>
      <c r="I313" s="2">
        <f>'Moving Avg'!H313</f>
        <v>4.976977000000006</v>
      </c>
      <c r="J313" s="6" t="str">
        <f>OBV!F313</f>
        <v>BULLISH</v>
      </c>
      <c r="K313" s="6" t="str">
        <f>OBV!G313</f>
        <v>WEAK</v>
      </c>
      <c r="L313" s="6" t="str">
        <f>OBV!H313</f>
        <v>CONFIRMED BULLISH</v>
      </c>
      <c r="M313" s="8">
        <f t="shared" si="40"/>
        <v>25</v>
      </c>
      <c r="N313" s="8">
        <f t="shared" si="41"/>
        <v>0</v>
      </c>
      <c r="O313" s="8">
        <f t="shared" si="42"/>
        <v>0</v>
      </c>
      <c r="P313" s="8">
        <f t="shared" si="43"/>
        <v>67</v>
      </c>
      <c r="Q313" s="9">
        <f t="shared" si="44"/>
        <v>18.799999999999997</v>
      </c>
      <c r="R313" s="9">
        <f t="shared" si="45"/>
        <v>21.75</v>
      </c>
      <c r="S313" s="9">
        <f t="shared" si="46"/>
        <v>33.900000000000006</v>
      </c>
      <c r="T313" s="9">
        <f t="shared" si="47"/>
        <v>23</v>
      </c>
      <c r="U313" s="8">
        <f t="shared" si="48"/>
        <v>24.816666666666666</v>
      </c>
      <c r="V313" s="8">
        <f t="shared" si="49"/>
        <v>24.362500000000001</v>
      </c>
    </row>
    <row r="314" spans="1:22" ht="13.5" x14ac:dyDescent="0.25">
      <c r="A314" s="3">
        <f>RSI!A314</f>
        <v>42461</v>
      </c>
      <c r="B314" s="2">
        <f>RSI!B314</f>
        <v>4.8964999999999996</v>
      </c>
      <c r="C314" s="2">
        <f>RSI!I314</f>
        <v>41.119340409471604</v>
      </c>
      <c r="D314" s="2">
        <f>MACD!E314</f>
        <v>1.9490425561122571E-2</v>
      </c>
      <c r="E314" s="2">
        <f>MACD!F314</f>
        <v>1.0901538176751817E-2</v>
      </c>
      <c r="F314" s="2">
        <f>'Moving Avg'!D314</f>
        <v>4.9386799999999997</v>
      </c>
      <c r="G314" s="2">
        <f>'Moving Avg'!F314</f>
        <v>4.9876549999999993</v>
      </c>
      <c r="H314" s="2">
        <f>'Moving Avg'!G314</f>
        <v>5.1013579999999994</v>
      </c>
      <c r="I314" s="2">
        <f>'Moving Avg'!H314</f>
        <v>4.9787345000000061</v>
      </c>
      <c r="J314" s="6" t="str">
        <f>OBV!F314</f>
        <v>BEARISH</v>
      </c>
      <c r="K314" s="6" t="str">
        <f>OBV!G314</f>
        <v>NEUTRAL</v>
      </c>
      <c r="L314" s="6" t="str">
        <f>OBV!H314</f>
        <v>CONFIRMED BEARISH</v>
      </c>
      <c r="M314" s="8">
        <f t="shared" si="40"/>
        <v>25</v>
      </c>
      <c r="N314" s="8">
        <f t="shared" si="41"/>
        <v>0</v>
      </c>
      <c r="O314" s="8">
        <f t="shared" si="42"/>
        <v>0</v>
      </c>
      <c r="P314" s="8">
        <f t="shared" si="43"/>
        <v>16.5</v>
      </c>
      <c r="Q314" s="9">
        <f t="shared" si="44"/>
        <v>11.225</v>
      </c>
      <c r="R314" s="9">
        <f t="shared" si="45"/>
        <v>9.125</v>
      </c>
      <c r="S314" s="9">
        <f t="shared" si="46"/>
        <v>11.175000000000001</v>
      </c>
      <c r="T314" s="9">
        <f t="shared" si="47"/>
        <v>10.375</v>
      </c>
      <c r="U314" s="8">
        <f t="shared" si="48"/>
        <v>10.508333333333335</v>
      </c>
      <c r="V314" s="8">
        <f t="shared" si="49"/>
        <v>10.475000000000001</v>
      </c>
    </row>
    <row r="315" spans="1:22" ht="13.5" x14ac:dyDescent="0.25">
      <c r="A315" s="3">
        <f>RSI!A315</f>
        <v>42464</v>
      </c>
      <c r="B315" s="2">
        <f>RSI!B315</f>
        <v>4.9257999999999997</v>
      </c>
      <c r="C315" s="2">
        <f>RSI!I315</f>
        <v>43.852804992142289</v>
      </c>
      <c r="D315" s="2">
        <f>MACD!E315</f>
        <v>1.0542175999800563E-2</v>
      </c>
      <c r="E315" s="2">
        <f>MACD!F315</f>
        <v>1.0829665741361566E-2</v>
      </c>
      <c r="F315" s="2">
        <f>'Moving Avg'!D315</f>
        <v>4.9269599999999993</v>
      </c>
      <c r="G315" s="2">
        <f>'Moving Avg'!F315</f>
        <v>4.9803249999999988</v>
      </c>
      <c r="H315" s="2">
        <f>'Moving Avg'!G315</f>
        <v>5.0885739999999995</v>
      </c>
      <c r="I315" s="2">
        <f>'Moving Avg'!H315</f>
        <v>4.9803615000000061</v>
      </c>
      <c r="J315" s="6" t="str">
        <f>OBV!F315</f>
        <v>BULLISH</v>
      </c>
      <c r="K315" s="6" t="str">
        <f>OBV!G315</f>
        <v>NEUTRAL</v>
      </c>
      <c r="L315" s="6" t="str">
        <f>OBV!H315</f>
        <v>BULLISH DIVERGENCE</v>
      </c>
      <c r="M315" s="8">
        <f t="shared" si="40"/>
        <v>25</v>
      </c>
      <c r="N315" s="8">
        <f t="shared" si="41"/>
        <v>45</v>
      </c>
      <c r="O315" s="8">
        <f t="shared" si="42"/>
        <v>0</v>
      </c>
      <c r="P315" s="8">
        <f t="shared" si="43"/>
        <v>66.5</v>
      </c>
      <c r="Q315" s="9">
        <f t="shared" si="44"/>
        <v>34.475000000000001</v>
      </c>
      <c r="R315" s="9">
        <f t="shared" si="45"/>
        <v>30.625</v>
      </c>
      <c r="S315" s="9">
        <f t="shared" si="46"/>
        <v>40.424999999999997</v>
      </c>
      <c r="T315" s="9">
        <f t="shared" si="47"/>
        <v>34.125</v>
      </c>
      <c r="U315" s="8">
        <f t="shared" si="48"/>
        <v>35.174999999999997</v>
      </c>
      <c r="V315" s="8">
        <f t="shared" si="49"/>
        <v>34.912499999999994</v>
      </c>
    </row>
    <row r="316" spans="1:22" ht="13.5" x14ac:dyDescent="0.25">
      <c r="A316" s="3">
        <f>RSI!A316</f>
        <v>42465</v>
      </c>
      <c r="B316" s="2">
        <f>RSI!B316</f>
        <v>4.9257999999999997</v>
      </c>
      <c r="C316" s="2">
        <f>RSI!I316</f>
        <v>43.852804992142289</v>
      </c>
      <c r="D316" s="2">
        <f>MACD!E316</f>
        <v>2.0549761944636202E-2</v>
      </c>
      <c r="E316" s="2">
        <f>MACD!F316</f>
        <v>1.2773684982016493E-2</v>
      </c>
      <c r="F316" s="2">
        <f>'Moving Avg'!D316</f>
        <v>4.9152399999999989</v>
      </c>
      <c r="G316" s="2">
        <f>'Moving Avg'!F316</f>
        <v>4.9729949999999992</v>
      </c>
      <c r="H316" s="2">
        <f>'Moving Avg'!G316</f>
        <v>5.0762599999999996</v>
      </c>
      <c r="I316" s="2">
        <f>'Moving Avg'!H316</f>
        <v>4.9809630000000062</v>
      </c>
      <c r="J316" s="6" t="str">
        <f>OBV!F316</f>
        <v>BULLISH</v>
      </c>
      <c r="K316" s="6" t="str">
        <f>OBV!G316</f>
        <v>NEUTRAL</v>
      </c>
      <c r="L316" s="6" t="str">
        <f>OBV!H316</f>
        <v>BULLISH DIVERGENCE</v>
      </c>
      <c r="M316" s="8">
        <f t="shared" si="40"/>
        <v>25</v>
      </c>
      <c r="N316" s="8">
        <f t="shared" si="41"/>
        <v>0</v>
      </c>
      <c r="O316" s="8">
        <f t="shared" si="42"/>
        <v>0</v>
      </c>
      <c r="P316" s="8">
        <f t="shared" si="43"/>
        <v>66.5</v>
      </c>
      <c r="Q316" s="9">
        <f t="shared" si="44"/>
        <v>18.725000000000001</v>
      </c>
      <c r="R316" s="9">
        <f t="shared" si="45"/>
        <v>21.625</v>
      </c>
      <c r="S316" s="9">
        <f t="shared" si="46"/>
        <v>33.674999999999997</v>
      </c>
      <c r="T316" s="9">
        <f t="shared" si="47"/>
        <v>22.875</v>
      </c>
      <c r="U316" s="8">
        <f t="shared" si="48"/>
        <v>24.675000000000001</v>
      </c>
      <c r="V316" s="8">
        <f t="shared" si="49"/>
        <v>24.225000000000001</v>
      </c>
    </row>
    <row r="317" spans="1:22" ht="13.5" x14ac:dyDescent="0.25">
      <c r="A317" s="3">
        <f>RSI!A317</f>
        <v>42466</v>
      </c>
      <c r="B317" s="2">
        <f>RSI!B317</f>
        <v>4.9257999999999997</v>
      </c>
      <c r="C317" s="2">
        <f>RSI!I317</f>
        <v>43.852804992142289</v>
      </c>
      <c r="D317" s="2">
        <f>MACD!E317</f>
        <v>1.2287331993214856E-2</v>
      </c>
      <c r="E317" s="2">
        <f>MACD!F317</f>
        <v>1.2676414384256166E-2</v>
      </c>
      <c r="F317" s="2">
        <f>'Moving Avg'!D317</f>
        <v>4.9199399999999986</v>
      </c>
      <c r="G317" s="2">
        <f>'Moving Avg'!F317</f>
        <v>4.9659599999999982</v>
      </c>
      <c r="H317" s="2">
        <f>'Moving Avg'!G317</f>
        <v>5.0645319999999998</v>
      </c>
      <c r="I317" s="2">
        <f>'Moving Avg'!H317</f>
        <v>4.9809270000000057</v>
      </c>
      <c r="J317" s="6" t="str">
        <f>OBV!F317</f>
        <v>BULLISH</v>
      </c>
      <c r="K317" s="6" t="str">
        <f>OBV!G317</f>
        <v>NEUTRAL</v>
      </c>
      <c r="L317" s="6" t="str">
        <f>OBV!H317</f>
        <v>CONFIRMED BULLISH</v>
      </c>
      <c r="M317" s="8">
        <f t="shared" si="40"/>
        <v>25</v>
      </c>
      <c r="N317" s="8">
        <f t="shared" si="41"/>
        <v>45</v>
      </c>
      <c r="O317" s="8">
        <f t="shared" si="42"/>
        <v>0</v>
      </c>
      <c r="P317" s="8">
        <f t="shared" si="43"/>
        <v>83.5</v>
      </c>
      <c r="Q317" s="9">
        <f t="shared" si="44"/>
        <v>37.024999999999999</v>
      </c>
      <c r="R317" s="9">
        <f t="shared" si="45"/>
        <v>34.875</v>
      </c>
      <c r="S317" s="9">
        <f t="shared" si="46"/>
        <v>48.075000000000003</v>
      </c>
      <c r="T317" s="9">
        <f t="shared" si="47"/>
        <v>38.375</v>
      </c>
      <c r="U317" s="8">
        <f t="shared" si="48"/>
        <v>39.991666666666667</v>
      </c>
      <c r="V317" s="8">
        <f t="shared" si="49"/>
        <v>39.587500000000006</v>
      </c>
    </row>
    <row r="318" spans="1:22" ht="13.5" x14ac:dyDescent="0.25">
      <c r="A318" s="3">
        <f>RSI!A318</f>
        <v>42467</v>
      </c>
      <c r="B318" s="2">
        <f>RSI!B318</f>
        <v>4.9257999999999997</v>
      </c>
      <c r="C318" s="2">
        <f>RSI!I318</f>
        <v>43.852804992142289</v>
      </c>
      <c r="D318" s="2">
        <f>MACD!E318</f>
        <v>1.1661993304983298E-3</v>
      </c>
      <c r="E318" s="2">
        <f>MACD!F318</f>
        <v>1.0374371373504599E-2</v>
      </c>
      <c r="F318" s="2">
        <f>'Moving Avg'!D318</f>
        <v>4.9199399999999986</v>
      </c>
      <c r="G318" s="2">
        <f>'Moving Avg'!F318</f>
        <v>4.960094999999999</v>
      </c>
      <c r="H318" s="2">
        <f>'Moving Avg'!G318</f>
        <v>5.0530379999999999</v>
      </c>
      <c r="I318" s="2">
        <f>'Moving Avg'!H318</f>
        <v>4.9811680000000056</v>
      </c>
      <c r="J318" s="6" t="str">
        <f>OBV!F318</f>
        <v>BULLISH</v>
      </c>
      <c r="K318" s="6" t="str">
        <f>OBV!G318</f>
        <v>NEUTRAL</v>
      </c>
      <c r="L318" s="6" t="str">
        <f>OBV!H318</f>
        <v>NEUTRAL</v>
      </c>
      <c r="M318" s="8">
        <f t="shared" si="40"/>
        <v>25</v>
      </c>
      <c r="N318" s="8">
        <f t="shared" si="41"/>
        <v>45</v>
      </c>
      <c r="O318" s="8">
        <f t="shared" si="42"/>
        <v>0</v>
      </c>
      <c r="P318" s="8">
        <f t="shared" si="43"/>
        <v>49.5</v>
      </c>
      <c r="Q318" s="9">
        <f t="shared" si="44"/>
        <v>31.925000000000001</v>
      </c>
      <c r="R318" s="9">
        <f t="shared" si="45"/>
        <v>26.375</v>
      </c>
      <c r="S318" s="9">
        <f t="shared" si="46"/>
        <v>32.775000000000006</v>
      </c>
      <c r="T318" s="9">
        <f t="shared" si="47"/>
        <v>29.875</v>
      </c>
      <c r="U318" s="8">
        <f t="shared" si="48"/>
        <v>30.358333333333334</v>
      </c>
      <c r="V318" s="8">
        <f t="shared" si="49"/>
        <v>30.237500000000001</v>
      </c>
    </row>
    <row r="319" spans="1:22" ht="13.5" x14ac:dyDescent="0.25">
      <c r="A319" s="3">
        <f>RSI!A319</f>
        <v>42468</v>
      </c>
      <c r="B319" s="2">
        <f>RSI!B319</f>
        <v>5.0430999999999999</v>
      </c>
      <c r="C319" s="2">
        <f>RSI!I319</f>
        <v>55.081621403691202</v>
      </c>
      <c r="D319" s="2">
        <f>MACD!E319</f>
        <v>5.063133006939502E-3</v>
      </c>
      <c r="E319" s="2">
        <f>MACD!F319</f>
        <v>9.3121237001915803E-3</v>
      </c>
      <c r="F319" s="2">
        <f>'Moving Avg'!D319</f>
        <v>4.9492599999999998</v>
      </c>
      <c r="G319" s="2">
        <f>'Moving Avg'!F319</f>
        <v>4.9627349999999986</v>
      </c>
      <c r="H319" s="2">
        <f>'Moving Avg'!G319</f>
        <v>5.0460020000000005</v>
      </c>
      <c r="I319" s="2">
        <f>'Moving Avg'!H319</f>
        <v>4.9817185000000048</v>
      </c>
      <c r="J319" s="6" t="str">
        <f>OBV!F319</f>
        <v>BULLISH</v>
      </c>
      <c r="K319" s="6" t="str">
        <f>OBV!G319</f>
        <v>WEAK</v>
      </c>
      <c r="L319" s="6" t="str">
        <f>OBV!H319</f>
        <v>CONFIRMED BULLISH</v>
      </c>
      <c r="M319" s="8">
        <f t="shared" si="40"/>
        <v>25</v>
      </c>
      <c r="N319" s="8">
        <f t="shared" si="41"/>
        <v>45</v>
      </c>
      <c r="O319" s="8">
        <f t="shared" si="42"/>
        <v>0</v>
      </c>
      <c r="P319" s="8">
        <f t="shared" si="43"/>
        <v>67</v>
      </c>
      <c r="Q319" s="9">
        <f t="shared" si="44"/>
        <v>34.549999999999997</v>
      </c>
      <c r="R319" s="9">
        <f t="shared" si="45"/>
        <v>30.75</v>
      </c>
      <c r="S319" s="9">
        <f t="shared" si="46"/>
        <v>40.650000000000006</v>
      </c>
      <c r="T319" s="9">
        <f t="shared" si="47"/>
        <v>34.25</v>
      </c>
      <c r="U319" s="8">
        <f t="shared" si="48"/>
        <v>35.31666666666667</v>
      </c>
      <c r="V319" s="8">
        <f t="shared" si="49"/>
        <v>35.049999999999997</v>
      </c>
    </row>
    <row r="320" spans="1:22" ht="13.5" x14ac:dyDescent="0.25">
      <c r="A320" s="3">
        <f>RSI!A320</f>
        <v>42471</v>
      </c>
      <c r="B320" s="2">
        <f>RSI!B320</f>
        <v>5.0430999999999999</v>
      </c>
      <c r="C320" s="2">
        <f>RSI!I320</f>
        <v>55.081621403691202</v>
      </c>
      <c r="D320" s="2">
        <f>MACD!E320</f>
        <v>-1.3172673951711289E-4</v>
      </c>
      <c r="E320" s="2">
        <f>MACD!F320</f>
        <v>7.4233536122498417E-3</v>
      </c>
      <c r="F320" s="2">
        <f>'Moving Avg'!D320</f>
        <v>4.9727199999999998</v>
      </c>
      <c r="G320" s="2">
        <f>'Moving Avg'!F320</f>
        <v>4.9656699999999985</v>
      </c>
      <c r="H320" s="2">
        <f>'Moving Avg'!G320</f>
        <v>5.039200000000001</v>
      </c>
      <c r="I320" s="2">
        <f>'Moving Avg'!H320</f>
        <v>4.9825185000000047</v>
      </c>
      <c r="J320" s="6" t="str">
        <f>OBV!F320</f>
        <v>BULLISH</v>
      </c>
      <c r="K320" s="6" t="str">
        <f>OBV!G320</f>
        <v>WEAK</v>
      </c>
      <c r="L320" s="6" t="str">
        <f>OBV!H320</f>
        <v>CONFIRMED BULLISH</v>
      </c>
      <c r="M320" s="8">
        <f t="shared" si="40"/>
        <v>25</v>
      </c>
      <c r="N320" s="8">
        <f t="shared" si="41"/>
        <v>45</v>
      </c>
      <c r="O320" s="8">
        <f t="shared" si="42"/>
        <v>0</v>
      </c>
      <c r="P320" s="8">
        <f t="shared" si="43"/>
        <v>67</v>
      </c>
      <c r="Q320" s="9">
        <f t="shared" si="44"/>
        <v>34.549999999999997</v>
      </c>
      <c r="R320" s="9">
        <f t="shared" si="45"/>
        <v>30.75</v>
      </c>
      <c r="S320" s="9">
        <f t="shared" si="46"/>
        <v>40.650000000000006</v>
      </c>
      <c r="T320" s="9">
        <f t="shared" si="47"/>
        <v>34.25</v>
      </c>
      <c r="U320" s="8">
        <f t="shared" si="48"/>
        <v>35.31666666666667</v>
      </c>
      <c r="V320" s="8">
        <f t="shared" si="49"/>
        <v>35.049999999999997</v>
      </c>
    </row>
    <row r="321" spans="1:22" ht="13.5" x14ac:dyDescent="0.25">
      <c r="A321" s="3">
        <f>RSI!A321</f>
        <v>42472</v>
      </c>
      <c r="B321" s="2">
        <f>RSI!B321</f>
        <v>5.0255000000000001</v>
      </c>
      <c r="C321" s="2">
        <f>RSI!I321</f>
        <v>53.229199638613039</v>
      </c>
      <c r="D321" s="2">
        <f>MACD!E321</f>
        <v>-3.5655145552366818E-3</v>
      </c>
      <c r="E321" s="2">
        <f>MACD!F321</f>
        <v>5.2255799787525366E-3</v>
      </c>
      <c r="F321" s="2">
        <f>'Moving Avg'!D321</f>
        <v>4.9926599999999999</v>
      </c>
      <c r="G321" s="2">
        <f>'Moving Avg'!F321</f>
        <v>4.9677249999999979</v>
      </c>
      <c r="H321" s="2">
        <f>'Moving Avg'!G321</f>
        <v>5.0320460000000011</v>
      </c>
      <c r="I321" s="2">
        <f>'Moving Avg'!H321</f>
        <v>4.9823435000000043</v>
      </c>
      <c r="J321" s="6" t="str">
        <f>OBV!F321</f>
        <v>BEARISH</v>
      </c>
      <c r="K321" s="6" t="str">
        <f>OBV!G321</f>
        <v>STRONG</v>
      </c>
      <c r="L321" s="6" t="str">
        <f>OBV!H321</f>
        <v>BEARISH DIVERGENCE</v>
      </c>
      <c r="M321" s="8">
        <f t="shared" si="40"/>
        <v>25</v>
      </c>
      <c r="N321" s="8">
        <f t="shared" si="41"/>
        <v>45</v>
      </c>
      <c r="O321" s="8">
        <f t="shared" si="42"/>
        <v>50</v>
      </c>
      <c r="P321" s="8">
        <f t="shared" si="43"/>
        <v>33</v>
      </c>
      <c r="Q321" s="9">
        <f t="shared" si="44"/>
        <v>36.950000000000003</v>
      </c>
      <c r="R321" s="9">
        <f t="shared" si="45"/>
        <v>39.75</v>
      </c>
      <c r="S321" s="9">
        <f t="shared" si="46"/>
        <v>37.85</v>
      </c>
      <c r="T321" s="9">
        <f t="shared" si="47"/>
        <v>38.25</v>
      </c>
      <c r="U321" s="8">
        <f t="shared" si="48"/>
        <v>38.183333333333337</v>
      </c>
      <c r="V321" s="8">
        <f t="shared" si="49"/>
        <v>38.200000000000003</v>
      </c>
    </row>
    <row r="322" spans="1:22" ht="13.5" x14ac:dyDescent="0.25">
      <c r="A322" s="3">
        <f>RSI!A322</f>
        <v>42473</v>
      </c>
      <c r="B322" s="2">
        <f>RSI!B322</f>
        <v>5.0724</v>
      </c>
      <c r="C322" s="2">
        <f>RSI!I322</f>
        <v>57.345809601301298</v>
      </c>
      <c r="D322" s="2">
        <f>MACD!E322</f>
        <v>-2.2788390883162535E-2</v>
      </c>
      <c r="E322" s="2">
        <f>MACD!F322</f>
        <v>-3.7721419363047782E-4</v>
      </c>
      <c r="F322" s="2">
        <f>'Moving Avg'!D322</f>
        <v>5.021980000000001</v>
      </c>
      <c r="G322" s="2">
        <f>'Moving Avg'!F322</f>
        <v>4.9715349999999976</v>
      </c>
      <c r="H322" s="2">
        <f>'Moving Avg'!G322</f>
        <v>5.0279420000000012</v>
      </c>
      <c r="I322" s="2">
        <f>'Moving Avg'!H322</f>
        <v>4.9827910000000033</v>
      </c>
      <c r="J322" s="6" t="str">
        <f>OBV!F322</f>
        <v>BEARISH</v>
      </c>
      <c r="K322" s="6" t="str">
        <f>OBV!G322</f>
        <v>NEUTRAL</v>
      </c>
      <c r="L322" s="6" t="str">
        <f>OBV!H322</f>
        <v>BEARISH DIVERGENCE</v>
      </c>
      <c r="M322" s="8">
        <f t="shared" ref="M322:M385" si="50">IF(C322&lt;30,50, IF(C322&gt;70, 0, 25))</f>
        <v>25</v>
      </c>
      <c r="N322" s="8">
        <f t="shared" ref="N322:N385" si="51">IF(E322-D322&gt;0.02, 100, IF(E322-D322&lt;0,0,45))</f>
        <v>100</v>
      </c>
      <c r="O322" s="8">
        <f t="shared" ref="O322:O385" si="52">IF(F322-I322&gt;10,100,IF(F322-I322&gt;5,75, IF(F322-I322&gt;0,50,0)))</f>
        <v>50</v>
      </c>
      <c r="P322" s="8">
        <f t="shared" ref="P322:P385" si="53">IF(L322="confirmed bullish", 34, IF(L322="bullish divergence",17, 0))+IF(J322="bullish",33,IF(J322="bearish",0,16.5))+IF(K322="strong",33,IF(K322="weak",0,16.5))</f>
        <v>16.5</v>
      </c>
      <c r="Q322" s="9">
        <f t="shared" si="44"/>
        <v>53.725000000000001</v>
      </c>
      <c r="R322" s="9">
        <f t="shared" si="45"/>
        <v>46.625</v>
      </c>
      <c r="S322" s="9">
        <f t="shared" si="46"/>
        <v>38.674999999999997</v>
      </c>
      <c r="T322" s="9">
        <f t="shared" si="47"/>
        <v>47.875</v>
      </c>
      <c r="U322" s="8">
        <f t="shared" si="48"/>
        <v>46.341666666666661</v>
      </c>
      <c r="V322" s="8">
        <f t="shared" si="49"/>
        <v>46.724999999999994</v>
      </c>
    </row>
    <row r="323" spans="1:22" ht="13.5" x14ac:dyDescent="0.25">
      <c r="A323" s="3">
        <f>RSI!A323</f>
        <v>42474</v>
      </c>
      <c r="B323" s="2">
        <f>RSI!B323</f>
        <v>4.9843999999999999</v>
      </c>
      <c r="C323" s="2">
        <f>RSI!I323</f>
        <v>48.686758671252818</v>
      </c>
      <c r="D323" s="2">
        <f>MACD!E323</f>
        <v>-2.9393910617199204E-2</v>
      </c>
      <c r="E323" s="2">
        <f>MACD!F323</f>
        <v>-6.1805534783442228E-3</v>
      </c>
      <c r="F323" s="2">
        <f>'Moving Avg'!D323</f>
        <v>5.0337000000000005</v>
      </c>
      <c r="G323" s="2">
        <f>'Moving Avg'!F323</f>
        <v>4.9685999999999986</v>
      </c>
      <c r="H323" s="2">
        <f>'Moving Avg'!G323</f>
        <v>5.0216080000000014</v>
      </c>
      <c r="I323" s="2">
        <f>'Moving Avg'!H323</f>
        <v>4.983230500000003</v>
      </c>
      <c r="J323" s="6" t="str">
        <f>OBV!F323</f>
        <v>BEARISH</v>
      </c>
      <c r="K323" s="6" t="str">
        <f>OBV!G323</f>
        <v>STRONG</v>
      </c>
      <c r="L323" s="6" t="str">
        <f>OBV!H323</f>
        <v>BEARISH DIVERGENCE</v>
      </c>
      <c r="M323" s="8">
        <f t="shared" si="50"/>
        <v>25</v>
      </c>
      <c r="N323" s="8">
        <f t="shared" si="51"/>
        <v>100</v>
      </c>
      <c r="O323" s="8">
        <f t="shared" si="52"/>
        <v>50</v>
      </c>
      <c r="P323" s="8">
        <f t="shared" si="53"/>
        <v>33</v>
      </c>
      <c r="Q323" s="9">
        <f t="shared" ref="Q323:Q386" si="54">0.35*M323+N323*0.35+O323*0.15+P323*0.15</f>
        <v>56.2</v>
      </c>
      <c r="R323" s="9">
        <f t="shared" ref="R323:R386" si="55">M323*0.2+N323*0.2+O323*0.35+P323*0.25</f>
        <v>50.75</v>
      </c>
      <c r="S323" s="9">
        <f t="shared" ref="S323:S386" si="56">M323*0.15+N323*0.15+O323*0.25+P323*0.45</f>
        <v>46.1</v>
      </c>
      <c r="T323" s="9">
        <f t="shared" ref="T323:T386" si="57">0.25*SUM(M323:P323)</f>
        <v>52</v>
      </c>
      <c r="U323" s="8">
        <f t="shared" ref="U323:U386" si="58">SUM(Q323:S323)/3</f>
        <v>51.016666666666673</v>
      </c>
      <c r="V323" s="8">
        <f t="shared" ref="V323:V386" si="59">SUM(Q323:T323)/4</f>
        <v>51.262500000000003</v>
      </c>
    </row>
    <row r="324" spans="1:22" ht="13.5" x14ac:dyDescent="0.25">
      <c r="A324" s="3">
        <f>RSI!A324</f>
        <v>42475</v>
      </c>
      <c r="B324" s="2">
        <f>RSI!B324</f>
        <v>5.0724</v>
      </c>
      <c r="C324" s="2">
        <f>RSI!I324</f>
        <v>55.863839527330327</v>
      </c>
      <c r="D324" s="2">
        <f>MACD!E324</f>
        <v>-4.5928219119739211E-2</v>
      </c>
      <c r="E324" s="2">
        <f>MACD!F324</f>
        <v>-1.413008660662322E-2</v>
      </c>
      <c r="F324" s="2">
        <f>'Moving Avg'!D324</f>
        <v>5.0395599999999998</v>
      </c>
      <c r="G324" s="2">
        <f>'Moving Avg'!F324</f>
        <v>4.972999999999999</v>
      </c>
      <c r="H324" s="2">
        <f>'Moving Avg'!G324</f>
        <v>5.0172680000000005</v>
      </c>
      <c r="I324" s="2">
        <f>'Moving Avg'!H324</f>
        <v>4.9842565000000034</v>
      </c>
      <c r="J324" s="6" t="str">
        <f>OBV!F324</f>
        <v>BEARISH</v>
      </c>
      <c r="K324" s="6" t="str">
        <f>OBV!G324</f>
        <v>STRONG</v>
      </c>
      <c r="L324" s="6" t="str">
        <f>OBV!H324</f>
        <v>BEARISH DIVERGENCE</v>
      </c>
      <c r="M324" s="8">
        <f t="shared" si="50"/>
        <v>25</v>
      </c>
      <c r="N324" s="8">
        <f t="shared" si="51"/>
        <v>100</v>
      </c>
      <c r="O324" s="8">
        <f t="shared" si="52"/>
        <v>50</v>
      </c>
      <c r="P324" s="8">
        <f t="shared" si="53"/>
        <v>33</v>
      </c>
      <c r="Q324" s="9">
        <f t="shared" si="54"/>
        <v>56.2</v>
      </c>
      <c r="R324" s="9">
        <f t="shared" si="55"/>
        <v>50.75</v>
      </c>
      <c r="S324" s="9">
        <f t="shared" si="56"/>
        <v>46.1</v>
      </c>
      <c r="T324" s="9">
        <f t="shared" si="57"/>
        <v>52</v>
      </c>
      <c r="U324" s="8">
        <f t="shared" si="58"/>
        <v>51.016666666666673</v>
      </c>
      <c r="V324" s="8">
        <f t="shared" si="59"/>
        <v>51.262500000000003</v>
      </c>
    </row>
    <row r="325" spans="1:22" ht="13.5" x14ac:dyDescent="0.25">
      <c r="A325" s="3">
        <f>RSI!A325</f>
        <v>42478</v>
      </c>
      <c r="B325" s="2">
        <f>RSI!B325</f>
        <v>5.0841000000000003</v>
      </c>
      <c r="C325" s="2">
        <f>RSI!I325</f>
        <v>56.730380963581347</v>
      </c>
      <c r="D325" s="2">
        <f>MACD!E325</f>
        <v>-5.672258368304206E-2</v>
      </c>
      <c r="E325" s="2">
        <f>MACD!F325</f>
        <v>-2.2648586021906988E-2</v>
      </c>
      <c r="F325" s="2">
        <f>'Moving Avg'!D325</f>
        <v>5.0477599999999994</v>
      </c>
      <c r="G325" s="2">
        <f>'Moving Avg'!F325</f>
        <v>4.9809150000000004</v>
      </c>
      <c r="H325" s="2">
        <f>'Moving Avg'!G325</f>
        <v>5.0139840000000016</v>
      </c>
      <c r="I325" s="2">
        <f>'Moving Avg'!H325</f>
        <v>4.9851945000000031</v>
      </c>
      <c r="J325" s="6" t="str">
        <f>OBV!F325</f>
        <v>BEARISH</v>
      </c>
      <c r="K325" s="6" t="str">
        <f>OBV!G325</f>
        <v>STRONG</v>
      </c>
      <c r="L325" s="6" t="str">
        <f>OBV!H325</f>
        <v>BEARISH DIVERGENCE</v>
      </c>
      <c r="M325" s="8">
        <f t="shared" si="50"/>
        <v>25</v>
      </c>
      <c r="N325" s="8">
        <f t="shared" si="51"/>
        <v>100</v>
      </c>
      <c r="O325" s="8">
        <f t="shared" si="52"/>
        <v>50</v>
      </c>
      <c r="P325" s="8">
        <f t="shared" si="53"/>
        <v>33</v>
      </c>
      <c r="Q325" s="9">
        <f t="shared" si="54"/>
        <v>56.2</v>
      </c>
      <c r="R325" s="9">
        <f t="shared" si="55"/>
        <v>50.75</v>
      </c>
      <c r="S325" s="9">
        <f t="shared" si="56"/>
        <v>46.1</v>
      </c>
      <c r="T325" s="9">
        <f t="shared" si="57"/>
        <v>52</v>
      </c>
      <c r="U325" s="8">
        <f t="shared" si="58"/>
        <v>51.016666666666673</v>
      </c>
      <c r="V325" s="8">
        <f t="shared" si="59"/>
        <v>51.262500000000003</v>
      </c>
    </row>
    <row r="326" spans="1:22" ht="13.5" x14ac:dyDescent="0.25">
      <c r="A326" s="3">
        <f>RSI!A326</f>
        <v>42479</v>
      </c>
      <c r="B326" s="2">
        <f>RSI!B326</f>
        <v>4.9903000000000004</v>
      </c>
      <c r="C326" s="2">
        <f>RSI!I326</f>
        <v>48.507802193966512</v>
      </c>
      <c r="D326" s="2">
        <f>MACD!E326</f>
        <v>-5.9389136162176115E-2</v>
      </c>
      <c r="E326" s="2">
        <f>MACD!F326</f>
        <v>-2.9996696049960817E-2</v>
      </c>
      <c r="F326" s="2">
        <f>'Moving Avg'!D326</f>
        <v>5.0407200000000003</v>
      </c>
      <c r="G326" s="2">
        <f>'Moving Avg'!F326</f>
        <v>4.9785699999999995</v>
      </c>
      <c r="H326" s="2">
        <f>'Moving Avg'!G326</f>
        <v>5.0088240000000015</v>
      </c>
      <c r="I326" s="2">
        <f>'Moving Avg'!H326</f>
        <v>4.9856930000000039</v>
      </c>
      <c r="J326" s="6" t="str">
        <f>OBV!F326</f>
        <v>BULLISH</v>
      </c>
      <c r="K326" s="6" t="str">
        <f>OBV!G326</f>
        <v>NEUTRAL</v>
      </c>
      <c r="L326" s="6" t="str">
        <f>OBV!H326</f>
        <v>BULLISH DIVERGENCE</v>
      </c>
      <c r="M326" s="8">
        <f t="shared" si="50"/>
        <v>25</v>
      </c>
      <c r="N326" s="8">
        <f t="shared" si="51"/>
        <v>100</v>
      </c>
      <c r="O326" s="8">
        <f t="shared" si="52"/>
        <v>50</v>
      </c>
      <c r="P326" s="8">
        <f t="shared" si="53"/>
        <v>66.5</v>
      </c>
      <c r="Q326" s="9">
        <f t="shared" si="54"/>
        <v>61.225000000000001</v>
      </c>
      <c r="R326" s="9">
        <f t="shared" si="55"/>
        <v>59.125</v>
      </c>
      <c r="S326" s="9">
        <f t="shared" si="56"/>
        <v>61.174999999999997</v>
      </c>
      <c r="T326" s="9">
        <f t="shared" si="57"/>
        <v>60.375</v>
      </c>
      <c r="U326" s="8">
        <f t="shared" si="58"/>
        <v>60.508333333333326</v>
      </c>
      <c r="V326" s="8">
        <f t="shared" si="59"/>
        <v>60.474999999999994</v>
      </c>
    </row>
    <row r="327" spans="1:22" ht="13.5" x14ac:dyDescent="0.25">
      <c r="A327" s="3">
        <f>RSI!A327</f>
        <v>42480</v>
      </c>
      <c r="B327" s="2">
        <f>RSI!B327</f>
        <v>5.0488999999999997</v>
      </c>
      <c r="C327" s="2">
        <f>RSI!I327</f>
        <v>53.082924771974966</v>
      </c>
      <c r="D327" s="2">
        <f>MACD!E327</f>
        <v>-6.5877299658224864E-2</v>
      </c>
      <c r="E327" s="2">
        <f>MACD!F327</f>
        <v>-3.7172816771613632E-2</v>
      </c>
      <c r="F327" s="2">
        <f>'Moving Avg'!D327</f>
        <v>5.0360199999999997</v>
      </c>
      <c r="G327" s="2">
        <f>'Moving Avg'!F327</f>
        <v>4.984725000000001</v>
      </c>
      <c r="H327" s="2">
        <f>'Moving Avg'!G327</f>
        <v>5.0078860000000009</v>
      </c>
      <c r="I327" s="2">
        <f>'Moving Avg'!H327</f>
        <v>4.9871880000000042</v>
      </c>
      <c r="J327" s="6" t="str">
        <f>OBV!F327</f>
        <v>BEARISH</v>
      </c>
      <c r="K327" s="6" t="str">
        <f>OBV!G327</f>
        <v>STRONG</v>
      </c>
      <c r="L327" s="6" t="str">
        <f>OBV!H327</f>
        <v>CONFIRMED BEARISH</v>
      </c>
      <c r="M327" s="8">
        <f t="shared" si="50"/>
        <v>25</v>
      </c>
      <c r="N327" s="8">
        <f t="shared" si="51"/>
        <v>100</v>
      </c>
      <c r="O327" s="8">
        <f t="shared" si="52"/>
        <v>50</v>
      </c>
      <c r="P327" s="8">
        <f t="shared" si="53"/>
        <v>33</v>
      </c>
      <c r="Q327" s="9">
        <f t="shared" si="54"/>
        <v>56.2</v>
      </c>
      <c r="R327" s="9">
        <f t="shared" si="55"/>
        <v>50.75</v>
      </c>
      <c r="S327" s="9">
        <f t="shared" si="56"/>
        <v>46.1</v>
      </c>
      <c r="T327" s="9">
        <f t="shared" si="57"/>
        <v>52</v>
      </c>
      <c r="U327" s="8">
        <f t="shared" si="58"/>
        <v>51.016666666666673</v>
      </c>
      <c r="V327" s="8">
        <f t="shared" si="59"/>
        <v>51.262500000000003</v>
      </c>
    </row>
    <row r="328" spans="1:22" ht="13.5" x14ac:dyDescent="0.25">
      <c r="A328" s="3">
        <f>RSI!A328</f>
        <v>42481</v>
      </c>
      <c r="B328" s="2">
        <f>RSI!B328</f>
        <v>4.9843999999999999</v>
      </c>
      <c r="C328" s="2">
        <f>RSI!I328</f>
        <v>48.024967386551943</v>
      </c>
      <c r="D328" s="2">
        <f>MACD!E328</f>
        <v>-6.6834951404039167E-2</v>
      </c>
      <c r="E328" s="2">
        <f>MACD!F328</f>
        <v>-4.310524369809874E-2</v>
      </c>
      <c r="F328" s="2">
        <f>'Moving Avg'!D328</f>
        <v>5.0360200000000006</v>
      </c>
      <c r="G328" s="2">
        <f>'Moving Avg'!F328</f>
        <v>4.9891200000000007</v>
      </c>
      <c r="H328" s="2">
        <f>'Moving Avg'!G328</f>
        <v>5.0056580000000004</v>
      </c>
      <c r="I328" s="2">
        <f>'Moving Avg'!H328</f>
        <v>4.9880675000000041</v>
      </c>
      <c r="J328" s="6" t="str">
        <f>OBV!F328</f>
        <v>BEARISH</v>
      </c>
      <c r="K328" s="6" t="str">
        <f>OBV!G328</f>
        <v>STRONG</v>
      </c>
      <c r="L328" s="6" t="str">
        <f>OBV!H328</f>
        <v>NEUTRAL</v>
      </c>
      <c r="M328" s="8">
        <f t="shared" si="50"/>
        <v>25</v>
      </c>
      <c r="N328" s="8">
        <f t="shared" si="51"/>
        <v>100</v>
      </c>
      <c r="O328" s="8">
        <f t="shared" si="52"/>
        <v>50</v>
      </c>
      <c r="P328" s="8">
        <f t="shared" si="53"/>
        <v>33</v>
      </c>
      <c r="Q328" s="9">
        <f t="shared" si="54"/>
        <v>56.2</v>
      </c>
      <c r="R328" s="9">
        <f t="shared" si="55"/>
        <v>50.75</v>
      </c>
      <c r="S328" s="9">
        <f t="shared" si="56"/>
        <v>46.1</v>
      </c>
      <c r="T328" s="9">
        <f t="shared" si="57"/>
        <v>52</v>
      </c>
      <c r="U328" s="8">
        <f t="shared" si="58"/>
        <v>51.016666666666673</v>
      </c>
      <c r="V328" s="8">
        <f t="shared" si="59"/>
        <v>51.262500000000003</v>
      </c>
    </row>
    <row r="329" spans="1:22" ht="13.5" x14ac:dyDescent="0.25">
      <c r="A329" s="3">
        <f>RSI!A329</f>
        <v>42482</v>
      </c>
      <c r="B329" s="2">
        <f>RSI!B329</f>
        <v>4.9843999999999999</v>
      </c>
      <c r="C329" s="2">
        <f>RSI!I329</f>
        <v>48.024967386551943</v>
      </c>
      <c r="D329" s="2">
        <f>MACD!E329</f>
        <v>-4.9445248909687933E-2</v>
      </c>
      <c r="E329" s="2">
        <f>MACD!F329</f>
        <v>-4.4373244740416581E-2</v>
      </c>
      <c r="F329" s="2">
        <f>'Moving Avg'!D329</f>
        <v>5.0184200000000008</v>
      </c>
      <c r="G329" s="2">
        <f>'Moving Avg'!F329</f>
        <v>4.9864800000000002</v>
      </c>
      <c r="H329" s="2">
        <f>'Moving Avg'!G329</f>
        <v>5.0041320000000011</v>
      </c>
      <c r="I329" s="2">
        <f>'Moving Avg'!H329</f>
        <v>4.988947000000004</v>
      </c>
      <c r="J329" s="6" t="str">
        <f>OBV!F329</f>
        <v>BEARISH</v>
      </c>
      <c r="K329" s="6" t="str">
        <f>OBV!G329</f>
        <v>STRONG</v>
      </c>
      <c r="L329" s="6" t="str">
        <f>OBV!H329</f>
        <v>CONFIRMED BEARISH</v>
      </c>
      <c r="M329" s="8">
        <f t="shared" si="50"/>
        <v>25</v>
      </c>
      <c r="N329" s="8">
        <f t="shared" si="51"/>
        <v>45</v>
      </c>
      <c r="O329" s="8">
        <f t="shared" si="52"/>
        <v>50</v>
      </c>
      <c r="P329" s="8">
        <f t="shared" si="53"/>
        <v>33</v>
      </c>
      <c r="Q329" s="9">
        <f t="shared" si="54"/>
        <v>36.950000000000003</v>
      </c>
      <c r="R329" s="9">
        <f t="shared" si="55"/>
        <v>39.75</v>
      </c>
      <c r="S329" s="9">
        <f t="shared" si="56"/>
        <v>37.85</v>
      </c>
      <c r="T329" s="9">
        <f t="shared" si="57"/>
        <v>38.25</v>
      </c>
      <c r="U329" s="8">
        <f t="shared" si="58"/>
        <v>38.183333333333337</v>
      </c>
      <c r="V329" s="8">
        <f t="shared" si="59"/>
        <v>38.200000000000003</v>
      </c>
    </row>
    <row r="330" spans="1:22" ht="13.5" x14ac:dyDescent="0.25">
      <c r="A330" s="3">
        <f>RSI!A330</f>
        <v>42485</v>
      </c>
      <c r="B330" s="2">
        <f>RSI!B330</f>
        <v>4.9843999999999999</v>
      </c>
      <c r="C330" s="2">
        <f>RSI!I330</f>
        <v>48.024967386551936</v>
      </c>
      <c r="D330" s="2">
        <f>MACD!E330</f>
        <v>-3.4588413634516257E-2</v>
      </c>
      <c r="E330" s="2">
        <f>MACD!F330</f>
        <v>-4.2416278519236524E-2</v>
      </c>
      <c r="F330" s="2">
        <f>'Moving Avg'!D330</f>
        <v>4.9984800000000007</v>
      </c>
      <c r="G330" s="2">
        <f>'Moving Avg'!F330</f>
        <v>4.9864800000000002</v>
      </c>
      <c r="H330" s="2">
        <f>'Moving Avg'!G330</f>
        <v>5.0026060000000001</v>
      </c>
      <c r="I330" s="2">
        <f>'Moving Avg'!H330</f>
        <v>4.990119500000004</v>
      </c>
      <c r="J330" s="6" t="str">
        <f>OBV!F330</f>
        <v>BEARISH</v>
      </c>
      <c r="K330" s="6" t="str">
        <f>OBV!G330</f>
        <v>STRONG</v>
      </c>
      <c r="L330" s="6" t="str">
        <f>OBV!H330</f>
        <v>CONFIRMED BEARISH</v>
      </c>
      <c r="M330" s="8">
        <f t="shared" si="50"/>
        <v>25</v>
      </c>
      <c r="N330" s="8">
        <f t="shared" si="51"/>
        <v>0</v>
      </c>
      <c r="O330" s="8">
        <f t="shared" si="52"/>
        <v>50</v>
      </c>
      <c r="P330" s="8">
        <f t="shared" si="53"/>
        <v>33</v>
      </c>
      <c r="Q330" s="9">
        <f t="shared" si="54"/>
        <v>21.2</v>
      </c>
      <c r="R330" s="9">
        <f t="shared" si="55"/>
        <v>30.75</v>
      </c>
      <c r="S330" s="9">
        <f t="shared" si="56"/>
        <v>31.1</v>
      </c>
      <c r="T330" s="9">
        <f t="shared" si="57"/>
        <v>27</v>
      </c>
      <c r="U330" s="8">
        <f t="shared" si="58"/>
        <v>27.683333333333337</v>
      </c>
      <c r="V330" s="8">
        <f t="shared" si="59"/>
        <v>27.512500000000003</v>
      </c>
    </row>
    <row r="331" spans="1:22" ht="13.5" x14ac:dyDescent="0.25">
      <c r="A331" s="3">
        <f>RSI!A331</f>
        <v>42486</v>
      </c>
      <c r="B331" s="2">
        <f>RSI!B331</f>
        <v>5.0782999999999996</v>
      </c>
      <c r="C331" s="2">
        <f>RSI!I331</f>
        <v>55.700056435420784</v>
      </c>
      <c r="D331" s="2">
        <f>MACD!E331</f>
        <v>-3.1548575015682978E-2</v>
      </c>
      <c r="E331" s="2">
        <f>MACD!F331</f>
        <v>-4.0242737818525817E-2</v>
      </c>
      <c r="F331" s="2">
        <f>'Moving Avg'!D331</f>
        <v>5.0160800000000005</v>
      </c>
      <c r="G331" s="2">
        <f>'Moving Avg'!F331</f>
        <v>4.9911750000000001</v>
      </c>
      <c r="H331" s="2">
        <f>'Moving Avg'!G331</f>
        <v>5.0042480000000005</v>
      </c>
      <c r="I331" s="2">
        <f>'Moving Avg'!H331</f>
        <v>4.9911750000000046</v>
      </c>
      <c r="J331" s="6" t="str">
        <f>OBV!F331</f>
        <v>BEARISH</v>
      </c>
      <c r="K331" s="6" t="str">
        <f>OBV!G331</f>
        <v>STRONG</v>
      </c>
      <c r="L331" s="6" t="str">
        <f>OBV!H331</f>
        <v>BEARISH DIVERGENCE</v>
      </c>
      <c r="M331" s="8">
        <f t="shared" si="50"/>
        <v>25</v>
      </c>
      <c r="N331" s="8">
        <f t="shared" si="51"/>
        <v>0</v>
      </c>
      <c r="O331" s="8">
        <f t="shared" si="52"/>
        <v>50</v>
      </c>
      <c r="P331" s="8">
        <f t="shared" si="53"/>
        <v>33</v>
      </c>
      <c r="Q331" s="9">
        <f t="shared" si="54"/>
        <v>21.2</v>
      </c>
      <c r="R331" s="9">
        <f t="shared" si="55"/>
        <v>30.75</v>
      </c>
      <c r="S331" s="9">
        <f t="shared" si="56"/>
        <v>31.1</v>
      </c>
      <c r="T331" s="9">
        <f t="shared" si="57"/>
        <v>27</v>
      </c>
      <c r="U331" s="8">
        <f t="shared" si="58"/>
        <v>27.683333333333337</v>
      </c>
      <c r="V331" s="8">
        <f t="shared" si="59"/>
        <v>27.512500000000003</v>
      </c>
    </row>
    <row r="332" spans="1:22" ht="13.5" x14ac:dyDescent="0.25">
      <c r="A332" s="3">
        <f>RSI!A332</f>
        <v>42487</v>
      </c>
      <c r="B332" s="2">
        <f>RSI!B332</f>
        <v>5.0841000000000003</v>
      </c>
      <c r="C332" s="2">
        <f>RSI!I332</f>
        <v>56.130973540736449</v>
      </c>
      <c r="D332" s="2">
        <f>MACD!E332</f>
        <v>-2.2623361567700506E-2</v>
      </c>
      <c r="E332" s="2">
        <f>MACD!F332</f>
        <v>-3.6718862568360759E-2</v>
      </c>
      <c r="F332" s="2">
        <f>'Moving Avg'!D332</f>
        <v>5.0231199999999996</v>
      </c>
      <c r="G332" s="2">
        <f>'Moving Avg'!F332</f>
        <v>5.0002650000000006</v>
      </c>
      <c r="H332" s="2">
        <f>'Moving Avg'!G332</f>
        <v>5.0060060000000002</v>
      </c>
      <c r="I332" s="2">
        <f>'Moving Avg'!H332</f>
        <v>4.9923475000000046</v>
      </c>
      <c r="J332" s="6" t="str">
        <f>OBV!F332</f>
        <v>BEARISH</v>
      </c>
      <c r="K332" s="6" t="str">
        <f>OBV!G332</f>
        <v>STRONG</v>
      </c>
      <c r="L332" s="6" t="str">
        <f>OBV!H332</f>
        <v>BEARISH DIVERGENCE</v>
      </c>
      <c r="M332" s="8">
        <f t="shared" si="50"/>
        <v>25</v>
      </c>
      <c r="N332" s="8">
        <f t="shared" si="51"/>
        <v>0</v>
      </c>
      <c r="O332" s="8">
        <f t="shared" si="52"/>
        <v>50</v>
      </c>
      <c r="P332" s="8">
        <f t="shared" si="53"/>
        <v>33</v>
      </c>
      <c r="Q332" s="9">
        <f t="shared" si="54"/>
        <v>21.2</v>
      </c>
      <c r="R332" s="9">
        <f t="shared" si="55"/>
        <v>30.75</v>
      </c>
      <c r="S332" s="9">
        <f t="shared" si="56"/>
        <v>31.1</v>
      </c>
      <c r="T332" s="9">
        <f t="shared" si="57"/>
        <v>27</v>
      </c>
      <c r="U332" s="8">
        <f t="shared" si="58"/>
        <v>27.683333333333337</v>
      </c>
      <c r="V332" s="8">
        <f t="shared" si="59"/>
        <v>27.512500000000003</v>
      </c>
    </row>
    <row r="333" spans="1:22" ht="13.5" x14ac:dyDescent="0.25">
      <c r="A333" s="3">
        <f>RSI!A333</f>
        <v>42488</v>
      </c>
      <c r="B333" s="2">
        <f>RSI!B333</f>
        <v>4.9843999999999999</v>
      </c>
      <c r="C333" s="2">
        <f>RSI!I333</f>
        <v>47.565782489992351</v>
      </c>
      <c r="D333" s="2">
        <f>MACD!E333</f>
        <v>-2.1659466569222019E-2</v>
      </c>
      <c r="E333" s="2">
        <f>MACD!F333</f>
        <v>-3.3706983368533013E-2</v>
      </c>
      <c r="F333" s="2">
        <f>'Moving Avg'!D333</f>
        <v>5.0231200000000005</v>
      </c>
      <c r="G333" s="2">
        <f>'Moving Avg'!F333</f>
        <v>5.0031949999999998</v>
      </c>
      <c r="H333" s="2">
        <f>'Moving Avg'!G333</f>
        <v>5.0048319999999995</v>
      </c>
      <c r="I333" s="2">
        <f>'Moving Avg'!H333</f>
        <v>4.9928165000000053</v>
      </c>
      <c r="J333" s="6" t="str">
        <f>OBV!F333</f>
        <v>BEARISH</v>
      </c>
      <c r="K333" s="6" t="str">
        <f>OBV!G333</f>
        <v>NEUTRAL</v>
      </c>
      <c r="L333" s="6" t="str">
        <f>OBV!H333</f>
        <v>NEUTRAL</v>
      </c>
      <c r="M333" s="8">
        <f t="shared" si="50"/>
        <v>25</v>
      </c>
      <c r="N333" s="8">
        <f t="shared" si="51"/>
        <v>0</v>
      </c>
      <c r="O333" s="8">
        <f t="shared" si="52"/>
        <v>50</v>
      </c>
      <c r="P333" s="8">
        <f t="shared" si="53"/>
        <v>16.5</v>
      </c>
      <c r="Q333" s="9">
        <f t="shared" si="54"/>
        <v>18.725000000000001</v>
      </c>
      <c r="R333" s="9">
        <f t="shared" si="55"/>
        <v>26.625</v>
      </c>
      <c r="S333" s="9">
        <f t="shared" si="56"/>
        <v>23.675000000000001</v>
      </c>
      <c r="T333" s="9">
        <f t="shared" si="57"/>
        <v>22.875</v>
      </c>
      <c r="U333" s="8">
        <f t="shared" si="58"/>
        <v>23.008333333333336</v>
      </c>
      <c r="V333" s="8">
        <f t="shared" si="59"/>
        <v>22.975000000000001</v>
      </c>
    </row>
    <row r="334" spans="1:22" ht="13.5" x14ac:dyDescent="0.25">
      <c r="A334" s="3">
        <f>RSI!A334</f>
        <v>42489</v>
      </c>
      <c r="B334" s="2">
        <f>RSI!B334</f>
        <v>4.9843999999999999</v>
      </c>
      <c r="C334" s="2">
        <f>RSI!I334</f>
        <v>47.565782489992351</v>
      </c>
      <c r="D334" s="2">
        <f>MACD!E334</f>
        <v>-7.1189851137853921E-3</v>
      </c>
      <c r="E334" s="2">
        <f>MACD!F334</f>
        <v>-2.838938371758349E-2</v>
      </c>
      <c r="F334" s="2">
        <f>'Moving Avg'!D334</f>
        <v>5.0231200000000005</v>
      </c>
      <c r="G334" s="2">
        <f>'Moving Avg'!F334</f>
        <v>5.0075899999999987</v>
      </c>
      <c r="H334" s="2">
        <f>'Moving Avg'!G334</f>
        <v>5.0036579999999997</v>
      </c>
      <c r="I334" s="2">
        <f>'Moving Avg'!H334</f>
        <v>4.9934025000000055</v>
      </c>
      <c r="J334" s="6" t="str">
        <f>OBV!F334</f>
        <v>BEARISH</v>
      </c>
      <c r="K334" s="6" t="str">
        <f>OBV!G334</f>
        <v>NEUTRAL</v>
      </c>
      <c r="L334" s="6" t="str">
        <f>OBV!H334</f>
        <v>NEUTRAL</v>
      </c>
      <c r="M334" s="8">
        <f t="shared" si="50"/>
        <v>25</v>
      </c>
      <c r="N334" s="8">
        <f t="shared" si="51"/>
        <v>0</v>
      </c>
      <c r="O334" s="8">
        <f t="shared" si="52"/>
        <v>50</v>
      </c>
      <c r="P334" s="8">
        <f t="shared" si="53"/>
        <v>16.5</v>
      </c>
      <c r="Q334" s="9">
        <f t="shared" si="54"/>
        <v>18.725000000000001</v>
      </c>
      <c r="R334" s="9">
        <f t="shared" si="55"/>
        <v>26.625</v>
      </c>
      <c r="S334" s="9">
        <f t="shared" si="56"/>
        <v>23.675000000000001</v>
      </c>
      <c r="T334" s="9">
        <f t="shared" si="57"/>
        <v>22.875</v>
      </c>
      <c r="U334" s="8">
        <f t="shared" si="58"/>
        <v>23.008333333333336</v>
      </c>
      <c r="V334" s="8">
        <f t="shared" si="59"/>
        <v>22.975000000000001</v>
      </c>
    </row>
    <row r="335" spans="1:22" ht="13.5" x14ac:dyDescent="0.25">
      <c r="A335" s="3">
        <f>RSI!A335</f>
        <v>42492</v>
      </c>
      <c r="B335" s="2">
        <f>RSI!B335</f>
        <v>5.0782999999999996</v>
      </c>
      <c r="C335" s="2">
        <f>RSI!I335</f>
        <v>55.056762442864013</v>
      </c>
      <c r="D335" s="2">
        <f>MACD!E335</f>
        <v>2.0155146940670221E-4</v>
      </c>
      <c r="E335" s="2">
        <f>MACD!F335</f>
        <v>-2.2671196680185451E-2</v>
      </c>
      <c r="F335" s="2">
        <f>'Moving Avg'!D335</f>
        <v>5.0419</v>
      </c>
      <c r="G335" s="2">
        <f>'Moving Avg'!F335</f>
        <v>5.0152149999999986</v>
      </c>
      <c r="H335" s="2">
        <f>'Moving Avg'!G335</f>
        <v>5.0045979999999997</v>
      </c>
      <c r="I335" s="2">
        <f>'Moving Avg'!H335</f>
        <v>4.9948685000000062</v>
      </c>
      <c r="J335" s="6" t="str">
        <f>OBV!F335</f>
        <v>BULLISH</v>
      </c>
      <c r="K335" s="6" t="str">
        <f>OBV!G335</f>
        <v>WEAK</v>
      </c>
      <c r="L335" s="6" t="str">
        <f>OBV!H335</f>
        <v>CONFIRMED BULLISH</v>
      </c>
      <c r="M335" s="8">
        <f t="shared" si="50"/>
        <v>25</v>
      </c>
      <c r="N335" s="8">
        <f t="shared" si="51"/>
        <v>0</v>
      </c>
      <c r="O335" s="8">
        <f t="shared" si="52"/>
        <v>50</v>
      </c>
      <c r="P335" s="8">
        <f t="shared" si="53"/>
        <v>67</v>
      </c>
      <c r="Q335" s="9">
        <f t="shared" si="54"/>
        <v>26.299999999999997</v>
      </c>
      <c r="R335" s="9">
        <f t="shared" si="55"/>
        <v>39.25</v>
      </c>
      <c r="S335" s="9">
        <f t="shared" si="56"/>
        <v>46.400000000000006</v>
      </c>
      <c r="T335" s="9">
        <f t="shared" si="57"/>
        <v>35.5</v>
      </c>
      <c r="U335" s="8">
        <f t="shared" si="58"/>
        <v>37.31666666666667</v>
      </c>
      <c r="V335" s="8">
        <f t="shared" si="59"/>
        <v>36.862499999999997</v>
      </c>
    </row>
    <row r="336" spans="1:22" ht="13.5" x14ac:dyDescent="0.25">
      <c r="A336" s="3">
        <f>RSI!A336</f>
        <v>42493</v>
      </c>
      <c r="B336" s="2">
        <f>RSI!B336</f>
        <v>5.1017000000000001</v>
      </c>
      <c r="C336" s="2">
        <f>RSI!I336</f>
        <v>56.716285592035781</v>
      </c>
      <c r="D336" s="2">
        <f>MACD!E336</f>
        <v>-1.0163287976462598E-2</v>
      </c>
      <c r="E336" s="2">
        <f>MACD!F336</f>
        <v>-2.0169614939440882E-2</v>
      </c>
      <c r="F336" s="2">
        <f>'Moving Avg'!D336</f>
        <v>5.0465800000000005</v>
      </c>
      <c r="G336" s="2">
        <f>'Moving Avg'!F336</f>
        <v>5.0240099999999988</v>
      </c>
      <c r="H336" s="2">
        <f>'Moving Avg'!G336</f>
        <v>5.0051839999999999</v>
      </c>
      <c r="I336" s="2">
        <f>'Moving Avg'!H336</f>
        <v>4.9963930000000056</v>
      </c>
      <c r="J336" s="6" t="str">
        <f>OBV!F336</f>
        <v>BULLISH</v>
      </c>
      <c r="K336" s="6" t="str">
        <f>OBV!G336</f>
        <v>WEAK</v>
      </c>
      <c r="L336" s="6" t="str">
        <f>OBV!H336</f>
        <v>CONFIRMED BULLISH</v>
      </c>
      <c r="M336" s="8">
        <f t="shared" si="50"/>
        <v>25</v>
      </c>
      <c r="N336" s="8">
        <f t="shared" si="51"/>
        <v>0</v>
      </c>
      <c r="O336" s="8">
        <f t="shared" si="52"/>
        <v>50</v>
      </c>
      <c r="P336" s="8">
        <f t="shared" si="53"/>
        <v>67</v>
      </c>
      <c r="Q336" s="9">
        <f t="shared" si="54"/>
        <v>26.299999999999997</v>
      </c>
      <c r="R336" s="9">
        <f t="shared" si="55"/>
        <v>39.25</v>
      </c>
      <c r="S336" s="9">
        <f t="shared" si="56"/>
        <v>46.400000000000006</v>
      </c>
      <c r="T336" s="9">
        <f t="shared" si="57"/>
        <v>35.5</v>
      </c>
      <c r="U336" s="8">
        <f t="shared" si="58"/>
        <v>37.31666666666667</v>
      </c>
      <c r="V336" s="8">
        <f t="shared" si="59"/>
        <v>36.862499999999997</v>
      </c>
    </row>
    <row r="337" spans="1:22" ht="13.5" x14ac:dyDescent="0.25">
      <c r="A337" s="3">
        <f>RSI!A337</f>
        <v>42494</v>
      </c>
      <c r="B337" s="2">
        <f>RSI!B337</f>
        <v>5.1486000000000001</v>
      </c>
      <c r="C337" s="2">
        <f>RSI!I337</f>
        <v>59.911366648931455</v>
      </c>
      <c r="D337" s="2">
        <f>MACD!E337</f>
        <v>-1.3896272864519332E-2</v>
      </c>
      <c r="E337" s="2">
        <f>MACD!F337</f>
        <v>-1.891494652445657E-2</v>
      </c>
      <c r="F337" s="2">
        <f>'Moving Avg'!D337</f>
        <v>5.0594800000000006</v>
      </c>
      <c r="G337" s="2">
        <f>'Moving Avg'!F337</f>
        <v>5.0351499999999998</v>
      </c>
      <c r="H337" s="2">
        <f>'Moving Avg'!G337</f>
        <v>5.0084679999999988</v>
      </c>
      <c r="I337" s="2">
        <f>'Moving Avg'!H337</f>
        <v>4.9986800000000056</v>
      </c>
      <c r="J337" s="6" t="str">
        <f>OBV!F337</f>
        <v>BULLISH</v>
      </c>
      <c r="K337" s="6" t="str">
        <f>OBV!G337</f>
        <v>WEAK</v>
      </c>
      <c r="L337" s="6" t="str">
        <f>OBV!H337</f>
        <v>CONFIRMED BULLISH</v>
      </c>
      <c r="M337" s="8">
        <f t="shared" si="50"/>
        <v>25</v>
      </c>
      <c r="N337" s="8">
        <f t="shared" si="51"/>
        <v>0</v>
      </c>
      <c r="O337" s="8">
        <f t="shared" si="52"/>
        <v>50</v>
      </c>
      <c r="P337" s="8">
        <f t="shared" si="53"/>
        <v>67</v>
      </c>
      <c r="Q337" s="9">
        <f t="shared" si="54"/>
        <v>26.299999999999997</v>
      </c>
      <c r="R337" s="9">
        <f t="shared" si="55"/>
        <v>39.25</v>
      </c>
      <c r="S337" s="9">
        <f t="shared" si="56"/>
        <v>46.400000000000006</v>
      </c>
      <c r="T337" s="9">
        <f t="shared" si="57"/>
        <v>35.5</v>
      </c>
      <c r="U337" s="8">
        <f t="shared" si="58"/>
        <v>37.31666666666667</v>
      </c>
      <c r="V337" s="8">
        <f t="shared" si="59"/>
        <v>36.862499999999997</v>
      </c>
    </row>
    <row r="338" spans="1:22" ht="13.5" x14ac:dyDescent="0.25">
      <c r="A338" s="3">
        <f>RSI!A338</f>
        <v>42495</v>
      </c>
      <c r="B338" s="2">
        <f>RSI!B338</f>
        <v>5.2717999999999998</v>
      </c>
      <c r="C338" s="2">
        <f>RSI!I338</f>
        <v>66.836659932716429</v>
      </c>
      <c r="D338" s="2">
        <f>MACD!E338</f>
        <v>-3.6847799225651734E-2</v>
      </c>
      <c r="E338" s="2">
        <f>MACD!F338</f>
        <v>-2.2501517064695602E-2</v>
      </c>
      <c r="F338" s="2">
        <f>'Moving Avg'!D338</f>
        <v>5.1169600000000006</v>
      </c>
      <c r="G338" s="2">
        <f>'Moving Avg'!F338</f>
        <v>5.0524499999999994</v>
      </c>
      <c r="H338" s="2">
        <f>'Moving Avg'!G338</f>
        <v>5.0142159999999993</v>
      </c>
      <c r="I338" s="2">
        <f>'Moving Avg'!H338</f>
        <v>5.0011430000000061</v>
      </c>
      <c r="J338" s="6" t="str">
        <f>OBV!F338</f>
        <v>BULLISH</v>
      </c>
      <c r="K338" s="6" t="str">
        <f>OBV!G338</f>
        <v>WEAK</v>
      </c>
      <c r="L338" s="6" t="str">
        <f>OBV!H338</f>
        <v>CONFIRMED BULLISH</v>
      </c>
      <c r="M338" s="8">
        <f t="shared" si="50"/>
        <v>25</v>
      </c>
      <c r="N338" s="8">
        <f t="shared" si="51"/>
        <v>45</v>
      </c>
      <c r="O338" s="8">
        <f t="shared" si="52"/>
        <v>50</v>
      </c>
      <c r="P338" s="8">
        <f t="shared" si="53"/>
        <v>67</v>
      </c>
      <c r="Q338" s="9">
        <f t="shared" si="54"/>
        <v>42.05</v>
      </c>
      <c r="R338" s="9">
        <f t="shared" si="55"/>
        <v>48.25</v>
      </c>
      <c r="S338" s="9">
        <f t="shared" si="56"/>
        <v>53.150000000000006</v>
      </c>
      <c r="T338" s="9">
        <f t="shared" si="57"/>
        <v>46.75</v>
      </c>
      <c r="U338" s="8">
        <f t="shared" si="58"/>
        <v>47.816666666666663</v>
      </c>
      <c r="V338" s="8">
        <f t="shared" si="59"/>
        <v>47.55</v>
      </c>
    </row>
    <row r="339" spans="1:22" ht="13.5" x14ac:dyDescent="0.25">
      <c r="A339" s="3">
        <f>RSI!A339</f>
        <v>42496</v>
      </c>
      <c r="B339" s="2">
        <f>RSI!B339</f>
        <v>5.3070000000000004</v>
      </c>
      <c r="C339" s="2">
        <f>RSI!I339</f>
        <v>68.510446436964415</v>
      </c>
      <c r="D339" s="2">
        <f>MACD!E339</f>
        <v>-6.0292467466132038E-2</v>
      </c>
      <c r="E339" s="2">
        <f>MACD!F339</f>
        <v>-3.0059707144982888E-2</v>
      </c>
      <c r="F339" s="2">
        <f>'Moving Avg'!D339</f>
        <v>5.1814800000000005</v>
      </c>
      <c r="G339" s="2">
        <f>'Moving Avg'!F339</f>
        <v>5.0656449999999991</v>
      </c>
      <c r="H339" s="2">
        <f>'Moving Avg'!G339</f>
        <v>5.0206679999999997</v>
      </c>
      <c r="I339" s="2">
        <f>'Moving Avg'!H339</f>
        <v>5.0037820000000064</v>
      </c>
      <c r="J339" s="6" t="str">
        <f>OBV!F339</f>
        <v>BULLISH</v>
      </c>
      <c r="K339" s="6" t="str">
        <f>OBV!G339</f>
        <v>WEAK</v>
      </c>
      <c r="L339" s="6" t="str">
        <f>OBV!H339</f>
        <v>CONFIRMED BULLISH</v>
      </c>
      <c r="M339" s="8">
        <f t="shared" si="50"/>
        <v>25</v>
      </c>
      <c r="N339" s="8">
        <f t="shared" si="51"/>
        <v>100</v>
      </c>
      <c r="O339" s="8">
        <f t="shared" si="52"/>
        <v>50</v>
      </c>
      <c r="P339" s="8">
        <f t="shared" si="53"/>
        <v>67</v>
      </c>
      <c r="Q339" s="9">
        <f t="shared" si="54"/>
        <v>61.3</v>
      </c>
      <c r="R339" s="9">
        <f t="shared" si="55"/>
        <v>59.25</v>
      </c>
      <c r="S339" s="9">
        <f t="shared" si="56"/>
        <v>61.400000000000006</v>
      </c>
      <c r="T339" s="9">
        <f t="shared" si="57"/>
        <v>60.5</v>
      </c>
      <c r="U339" s="8">
        <f t="shared" si="58"/>
        <v>60.65</v>
      </c>
      <c r="V339" s="8">
        <f t="shared" si="59"/>
        <v>60.612499999999997</v>
      </c>
    </row>
    <row r="340" spans="1:22" ht="13.5" x14ac:dyDescent="0.25">
      <c r="A340" s="3">
        <f>RSI!A340</f>
        <v>42499</v>
      </c>
      <c r="B340" s="2">
        <f>RSI!B340</f>
        <v>5.4008000000000003</v>
      </c>
      <c r="C340" s="2">
        <f>RSI!I340</f>
        <v>72.494348005917971</v>
      </c>
      <c r="D340" s="2">
        <f>MACD!E340</f>
        <v>-8.8598205062336177E-2</v>
      </c>
      <c r="E340" s="2">
        <f>MACD!F340</f>
        <v>-4.1767406728453547E-2</v>
      </c>
      <c r="F340" s="2">
        <f>'Moving Avg'!D340</f>
        <v>5.2459799999999994</v>
      </c>
      <c r="G340" s="2">
        <f>'Moving Avg'!F340</f>
        <v>5.0835299999999997</v>
      </c>
      <c r="H340" s="2">
        <f>'Moving Avg'!G340</f>
        <v>5.0275879999999988</v>
      </c>
      <c r="I340" s="2">
        <f>'Moving Avg'!H340</f>
        <v>5.0073300000000067</v>
      </c>
      <c r="J340" s="6" t="str">
        <f>OBV!F340</f>
        <v>BULLISH</v>
      </c>
      <c r="K340" s="6" t="str">
        <f>OBV!G340</f>
        <v>WEAK</v>
      </c>
      <c r="L340" s="6" t="str">
        <f>OBV!H340</f>
        <v>CONFIRMED BULLISH</v>
      </c>
      <c r="M340" s="8">
        <f t="shared" si="50"/>
        <v>0</v>
      </c>
      <c r="N340" s="8">
        <f t="shared" si="51"/>
        <v>100</v>
      </c>
      <c r="O340" s="8">
        <f t="shared" si="52"/>
        <v>50</v>
      </c>
      <c r="P340" s="8">
        <f t="shared" si="53"/>
        <v>67</v>
      </c>
      <c r="Q340" s="9">
        <f t="shared" si="54"/>
        <v>52.55</v>
      </c>
      <c r="R340" s="9">
        <f t="shared" si="55"/>
        <v>54.25</v>
      </c>
      <c r="S340" s="9">
        <f t="shared" si="56"/>
        <v>57.650000000000006</v>
      </c>
      <c r="T340" s="9">
        <f t="shared" si="57"/>
        <v>54.25</v>
      </c>
      <c r="U340" s="8">
        <f t="shared" si="58"/>
        <v>54.816666666666663</v>
      </c>
      <c r="V340" s="8">
        <f t="shared" si="59"/>
        <v>54.674999999999997</v>
      </c>
    </row>
    <row r="341" spans="1:22" ht="13.5" x14ac:dyDescent="0.25">
      <c r="A341" s="3">
        <f>RSI!A341</f>
        <v>42500</v>
      </c>
      <c r="B341" s="2">
        <f>RSI!B341</f>
        <v>5.3832000000000004</v>
      </c>
      <c r="C341" s="2">
        <f>RSI!I341</f>
        <v>70.687266275416135</v>
      </c>
      <c r="D341" s="2">
        <f>MACD!E341</f>
        <v>-9.8760840443267384E-2</v>
      </c>
      <c r="E341" s="2">
        <f>MACD!F341</f>
        <v>-5.316609347141632E-2</v>
      </c>
      <c r="F341" s="2">
        <f>'Moving Avg'!D341</f>
        <v>5.3022800000000005</v>
      </c>
      <c r="G341" s="2">
        <f>'Moving Avg'!F341</f>
        <v>5.1014150000000003</v>
      </c>
      <c r="H341" s="2">
        <f>'Moving Avg'!G341</f>
        <v>5.034273999999999</v>
      </c>
      <c r="I341" s="2">
        <f>'Moving Avg'!H341</f>
        <v>5.0107900000000054</v>
      </c>
      <c r="J341" s="6" t="str">
        <f>OBV!F341</f>
        <v>BULLISH</v>
      </c>
      <c r="K341" s="6" t="str">
        <f>OBV!G341</f>
        <v>WEAK</v>
      </c>
      <c r="L341" s="6" t="str">
        <f>OBV!H341</f>
        <v>CONFIRMED BULLISH</v>
      </c>
      <c r="M341" s="8">
        <f t="shared" si="50"/>
        <v>0</v>
      </c>
      <c r="N341" s="8">
        <f t="shared" si="51"/>
        <v>100</v>
      </c>
      <c r="O341" s="8">
        <f t="shared" si="52"/>
        <v>50</v>
      </c>
      <c r="P341" s="8">
        <f t="shared" si="53"/>
        <v>67</v>
      </c>
      <c r="Q341" s="9">
        <f t="shared" si="54"/>
        <v>52.55</v>
      </c>
      <c r="R341" s="9">
        <f t="shared" si="55"/>
        <v>54.25</v>
      </c>
      <c r="S341" s="9">
        <f t="shared" si="56"/>
        <v>57.650000000000006</v>
      </c>
      <c r="T341" s="9">
        <f t="shared" si="57"/>
        <v>54.25</v>
      </c>
      <c r="U341" s="8">
        <f t="shared" si="58"/>
        <v>54.816666666666663</v>
      </c>
      <c r="V341" s="8">
        <f t="shared" si="59"/>
        <v>54.674999999999997</v>
      </c>
    </row>
    <row r="342" spans="1:22" ht="13.5" x14ac:dyDescent="0.25">
      <c r="A342" s="3">
        <f>RSI!A342</f>
        <v>42501</v>
      </c>
      <c r="B342" s="2">
        <f>RSI!B342</f>
        <v>5.2717999999999998</v>
      </c>
      <c r="C342" s="2">
        <f>RSI!I342</f>
        <v>60.420873959839575</v>
      </c>
      <c r="D342" s="2">
        <f>MACD!E342</f>
        <v>-9.9928023827835055E-2</v>
      </c>
      <c r="E342" s="2">
        <f>MACD!F342</f>
        <v>-6.2518479542700067E-2</v>
      </c>
      <c r="F342" s="2">
        <f>'Moving Avg'!D342</f>
        <v>5.3269199999999994</v>
      </c>
      <c r="G342" s="2">
        <f>'Moving Avg'!F342</f>
        <v>5.1113850000000003</v>
      </c>
      <c r="H342" s="2">
        <f>'Moving Avg'!G342</f>
        <v>5.0389659999999985</v>
      </c>
      <c r="I342" s="2">
        <f>'Moving Avg'!H342</f>
        <v>5.0133705000000051</v>
      </c>
      <c r="J342" s="6" t="str">
        <f>OBV!F342</f>
        <v>BULLISH</v>
      </c>
      <c r="K342" s="6" t="str">
        <f>OBV!G342</f>
        <v>STRONG</v>
      </c>
      <c r="L342" s="6" t="str">
        <f>OBV!H342</f>
        <v>CONFIRMED BULLISH</v>
      </c>
      <c r="M342" s="8">
        <f t="shared" si="50"/>
        <v>25</v>
      </c>
      <c r="N342" s="8">
        <f t="shared" si="51"/>
        <v>100</v>
      </c>
      <c r="O342" s="8">
        <f t="shared" si="52"/>
        <v>50</v>
      </c>
      <c r="P342" s="8">
        <f t="shared" si="53"/>
        <v>100</v>
      </c>
      <c r="Q342" s="9">
        <f t="shared" si="54"/>
        <v>66.25</v>
      </c>
      <c r="R342" s="9">
        <f t="shared" si="55"/>
        <v>67.5</v>
      </c>
      <c r="S342" s="9">
        <f t="shared" si="56"/>
        <v>76.25</v>
      </c>
      <c r="T342" s="9">
        <f t="shared" si="57"/>
        <v>68.75</v>
      </c>
      <c r="U342" s="8">
        <f t="shared" si="58"/>
        <v>70</v>
      </c>
      <c r="V342" s="8">
        <f t="shared" si="59"/>
        <v>69.6875</v>
      </c>
    </row>
    <row r="343" spans="1:22" ht="13.5" x14ac:dyDescent="0.25">
      <c r="A343" s="3">
        <f>RSI!A343</f>
        <v>42502</v>
      </c>
      <c r="B343" s="2">
        <f>RSI!B343</f>
        <v>5.1604000000000001</v>
      </c>
      <c r="C343" s="2">
        <f>RSI!I343</f>
        <v>52.248712371947427</v>
      </c>
      <c r="D343" s="2">
        <f>MACD!E343</f>
        <v>-0.10892934387183573</v>
      </c>
      <c r="E343" s="2">
        <f>MACD!F343</f>
        <v>-7.1800652408527205E-2</v>
      </c>
      <c r="F343" s="2">
        <f>'Moving Avg'!D343</f>
        <v>5.30464</v>
      </c>
      <c r="G343" s="2">
        <f>'Moving Avg'!F343</f>
        <v>5.1201850000000002</v>
      </c>
      <c r="H343" s="2">
        <f>'Moving Avg'!G343</f>
        <v>5.0424859999999994</v>
      </c>
      <c r="I343" s="2">
        <f>'Moving Avg'!H343</f>
        <v>5.0154230000000055</v>
      </c>
      <c r="J343" s="6" t="str">
        <f>OBV!F343</f>
        <v>BEARISH</v>
      </c>
      <c r="K343" s="6" t="str">
        <f>OBV!G343</f>
        <v>WEAK</v>
      </c>
      <c r="L343" s="6" t="str">
        <f>OBV!H343</f>
        <v>CONFIRMED BEARISH</v>
      </c>
      <c r="M343" s="8">
        <f t="shared" si="50"/>
        <v>25</v>
      </c>
      <c r="N343" s="8">
        <f t="shared" si="51"/>
        <v>100</v>
      </c>
      <c r="O343" s="8">
        <f t="shared" si="52"/>
        <v>50</v>
      </c>
      <c r="P343" s="8">
        <f t="shared" si="53"/>
        <v>0</v>
      </c>
      <c r="Q343" s="9">
        <f t="shared" si="54"/>
        <v>51.25</v>
      </c>
      <c r="R343" s="9">
        <f t="shared" si="55"/>
        <v>42.5</v>
      </c>
      <c r="S343" s="9">
        <f t="shared" si="56"/>
        <v>31.25</v>
      </c>
      <c r="T343" s="9">
        <f t="shared" si="57"/>
        <v>43.75</v>
      </c>
      <c r="U343" s="8">
        <f t="shared" si="58"/>
        <v>41.666666666666664</v>
      </c>
      <c r="V343" s="8">
        <f t="shared" si="59"/>
        <v>42.1875</v>
      </c>
    </row>
    <row r="344" spans="1:22" ht="13.5" x14ac:dyDescent="0.25">
      <c r="A344" s="3">
        <f>RSI!A344</f>
        <v>42503</v>
      </c>
      <c r="B344" s="2">
        <f>RSI!B344</f>
        <v>5.2366000000000001</v>
      </c>
      <c r="C344" s="2">
        <f>RSI!I344</f>
        <v>56.575261307039398</v>
      </c>
      <c r="D344" s="2">
        <f>MACD!E344</f>
        <v>-0.12239044255164533</v>
      </c>
      <c r="E344" s="2">
        <f>MACD!F344</f>
        <v>-8.1918610437150832E-2</v>
      </c>
      <c r="F344" s="2">
        <f>'Moving Avg'!D344</f>
        <v>5.2905600000000002</v>
      </c>
      <c r="G344" s="2">
        <f>'Moving Avg'!F344</f>
        <v>5.1283949999999994</v>
      </c>
      <c r="H344" s="2">
        <f>'Moving Avg'!G344</f>
        <v>5.0453019999999986</v>
      </c>
      <c r="I344" s="2">
        <f>'Moving Avg'!H344</f>
        <v>5.0174170000000045</v>
      </c>
      <c r="J344" s="6" t="str">
        <f>OBV!F344</f>
        <v>BEARISH</v>
      </c>
      <c r="K344" s="6" t="str">
        <f>OBV!G344</f>
        <v>NEUTRAL</v>
      </c>
      <c r="L344" s="6" t="str">
        <f>OBV!H344</f>
        <v>CONFIRMED BEARISH</v>
      </c>
      <c r="M344" s="8">
        <f t="shared" si="50"/>
        <v>25</v>
      </c>
      <c r="N344" s="8">
        <f t="shared" si="51"/>
        <v>100</v>
      </c>
      <c r="O344" s="8">
        <f t="shared" si="52"/>
        <v>50</v>
      </c>
      <c r="P344" s="8">
        <f t="shared" si="53"/>
        <v>16.5</v>
      </c>
      <c r="Q344" s="9">
        <f t="shared" si="54"/>
        <v>53.725000000000001</v>
      </c>
      <c r="R344" s="9">
        <f t="shared" si="55"/>
        <v>46.625</v>
      </c>
      <c r="S344" s="9">
        <f t="shared" si="56"/>
        <v>38.674999999999997</v>
      </c>
      <c r="T344" s="9">
        <f t="shared" si="57"/>
        <v>47.875</v>
      </c>
      <c r="U344" s="8">
        <f t="shared" si="58"/>
        <v>46.341666666666661</v>
      </c>
      <c r="V344" s="8">
        <f t="shared" si="59"/>
        <v>46.724999999999994</v>
      </c>
    </row>
    <row r="345" spans="1:22" ht="13.5" x14ac:dyDescent="0.25">
      <c r="A345" s="3">
        <f>RSI!A345</f>
        <v>42506</v>
      </c>
      <c r="B345" s="2">
        <f>RSI!B345</f>
        <v>5.1604000000000001</v>
      </c>
      <c r="C345" s="2">
        <f>RSI!I345</f>
        <v>51.545662520519365</v>
      </c>
      <c r="D345" s="2">
        <f>MACD!E345</f>
        <v>-0.11432560029164751</v>
      </c>
      <c r="E345" s="2">
        <f>MACD!F345</f>
        <v>-8.8400008408050179E-2</v>
      </c>
      <c r="F345" s="2">
        <f>'Moving Avg'!D345</f>
        <v>5.2424799999999996</v>
      </c>
      <c r="G345" s="2">
        <f>'Moving Avg'!F345</f>
        <v>5.1322099999999997</v>
      </c>
      <c r="H345" s="2">
        <f>'Moving Avg'!G345</f>
        <v>5.0470619999999995</v>
      </c>
      <c r="I345" s="2">
        <f>'Moving Avg'!H345</f>
        <v>5.0190885000000041</v>
      </c>
      <c r="J345" s="6" t="str">
        <f>OBV!F345</f>
        <v>BEARISH</v>
      </c>
      <c r="K345" s="6" t="str">
        <f>OBV!G345</f>
        <v>WEAK</v>
      </c>
      <c r="L345" s="6" t="str">
        <f>OBV!H345</f>
        <v>CONFIRMED BEARISH</v>
      </c>
      <c r="M345" s="8">
        <f t="shared" si="50"/>
        <v>25</v>
      </c>
      <c r="N345" s="8">
        <f t="shared" si="51"/>
        <v>100</v>
      </c>
      <c r="O345" s="8">
        <f t="shared" si="52"/>
        <v>50</v>
      </c>
      <c r="P345" s="8">
        <f t="shared" si="53"/>
        <v>0</v>
      </c>
      <c r="Q345" s="9">
        <f t="shared" si="54"/>
        <v>51.25</v>
      </c>
      <c r="R345" s="9">
        <f t="shared" si="55"/>
        <v>42.5</v>
      </c>
      <c r="S345" s="9">
        <f t="shared" si="56"/>
        <v>31.25</v>
      </c>
      <c r="T345" s="9">
        <f t="shared" si="57"/>
        <v>43.75</v>
      </c>
      <c r="U345" s="8">
        <f t="shared" si="58"/>
        <v>41.666666666666664</v>
      </c>
      <c r="V345" s="8">
        <f t="shared" si="59"/>
        <v>42.1875</v>
      </c>
    </row>
    <row r="346" spans="1:22" ht="13.5" x14ac:dyDescent="0.25">
      <c r="A346" s="3">
        <f>RSI!A346</f>
        <v>42507</v>
      </c>
      <c r="B346" s="2">
        <f>RSI!B346</f>
        <v>5.1017000000000001</v>
      </c>
      <c r="C346" s="2">
        <f>RSI!I346</f>
        <v>48.005178214523177</v>
      </c>
      <c r="D346" s="2">
        <f>MACD!E346</f>
        <v>-9.9691600227073351E-2</v>
      </c>
      <c r="E346" s="2">
        <f>MACD!F346</f>
        <v>-9.0658326771854814E-2</v>
      </c>
      <c r="F346" s="2">
        <f>'Moving Avg'!D346</f>
        <v>5.1861800000000002</v>
      </c>
      <c r="G346" s="2">
        <f>'Moving Avg'!F346</f>
        <v>5.1377799999999993</v>
      </c>
      <c r="H346" s="2">
        <f>'Moving Avg'!G346</f>
        <v>5.0476479999999988</v>
      </c>
      <c r="I346" s="2">
        <f>'Moving Avg'!H346</f>
        <v>5.0204370000000038</v>
      </c>
      <c r="J346" s="6" t="str">
        <f>OBV!F346</f>
        <v>BEARISH</v>
      </c>
      <c r="K346" s="6" t="str">
        <f>OBV!G346</f>
        <v>WEAK</v>
      </c>
      <c r="L346" s="6" t="str">
        <f>OBV!H346</f>
        <v>CONFIRMED BEARISH</v>
      </c>
      <c r="M346" s="8">
        <f t="shared" si="50"/>
        <v>25</v>
      </c>
      <c r="N346" s="8">
        <f t="shared" si="51"/>
        <v>45</v>
      </c>
      <c r="O346" s="8">
        <f t="shared" si="52"/>
        <v>50</v>
      </c>
      <c r="P346" s="8">
        <f t="shared" si="53"/>
        <v>0</v>
      </c>
      <c r="Q346" s="9">
        <f t="shared" si="54"/>
        <v>32</v>
      </c>
      <c r="R346" s="9">
        <f t="shared" si="55"/>
        <v>31.5</v>
      </c>
      <c r="S346" s="9">
        <f t="shared" si="56"/>
        <v>23</v>
      </c>
      <c r="T346" s="9">
        <f t="shared" si="57"/>
        <v>30</v>
      </c>
      <c r="U346" s="8">
        <f t="shared" si="58"/>
        <v>28.833333333333332</v>
      </c>
      <c r="V346" s="8">
        <f t="shared" si="59"/>
        <v>29.125</v>
      </c>
    </row>
    <row r="347" spans="1:22" ht="13.5" x14ac:dyDescent="0.25">
      <c r="A347" s="3">
        <f>RSI!A347</f>
        <v>42508</v>
      </c>
      <c r="B347" s="2">
        <f>RSI!B347</f>
        <v>5.1544999999999996</v>
      </c>
      <c r="C347" s="2">
        <f>RSI!I347</f>
        <v>51.248843094263506</v>
      </c>
      <c r="D347" s="2">
        <f>MACD!E347</f>
        <v>-8.3785855444548751E-2</v>
      </c>
      <c r="E347" s="2">
        <f>MACD!F347</f>
        <v>-8.9283832506393615E-2</v>
      </c>
      <c r="F347" s="2">
        <f>'Moving Avg'!D347</f>
        <v>5.1627200000000002</v>
      </c>
      <c r="G347" s="2">
        <f>'Moving Avg'!F347</f>
        <v>5.1430599999999993</v>
      </c>
      <c r="H347" s="2">
        <f>'Moving Avg'!G347</f>
        <v>5.0494079999999988</v>
      </c>
      <c r="I347" s="2">
        <f>'Moving Avg'!H347</f>
        <v>5.0220790000000042</v>
      </c>
      <c r="J347" s="6" t="str">
        <f>OBV!F347</f>
        <v>BULLISH</v>
      </c>
      <c r="K347" s="6" t="str">
        <f>OBV!G347</f>
        <v>STRONG</v>
      </c>
      <c r="L347" s="6" t="str">
        <f>OBV!H347</f>
        <v>BULLISH DIVERGENCE</v>
      </c>
      <c r="M347" s="8">
        <f t="shared" si="50"/>
        <v>25</v>
      </c>
      <c r="N347" s="8">
        <f t="shared" si="51"/>
        <v>0</v>
      </c>
      <c r="O347" s="8">
        <f t="shared" si="52"/>
        <v>50</v>
      </c>
      <c r="P347" s="8">
        <f t="shared" si="53"/>
        <v>83</v>
      </c>
      <c r="Q347" s="9">
        <f t="shared" si="54"/>
        <v>28.7</v>
      </c>
      <c r="R347" s="9">
        <f t="shared" si="55"/>
        <v>43.25</v>
      </c>
      <c r="S347" s="9">
        <f t="shared" si="56"/>
        <v>53.6</v>
      </c>
      <c r="T347" s="9">
        <f t="shared" si="57"/>
        <v>39.5</v>
      </c>
      <c r="U347" s="8">
        <f t="shared" si="58"/>
        <v>41.85</v>
      </c>
      <c r="V347" s="8">
        <f t="shared" si="59"/>
        <v>41.262500000000003</v>
      </c>
    </row>
    <row r="348" spans="1:22" ht="13.5" x14ac:dyDescent="0.25">
      <c r="A348" s="3">
        <f>RSI!A348</f>
        <v>42509</v>
      </c>
      <c r="B348" s="2">
        <f>RSI!B348</f>
        <v>5.1017000000000001</v>
      </c>
      <c r="C348" s="2">
        <f>RSI!I348</f>
        <v>48.02253630867262</v>
      </c>
      <c r="D348" s="2">
        <f>MACD!E348</f>
        <v>-4.7571544228103058E-2</v>
      </c>
      <c r="E348" s="2">
        <f>MACD!F348</f>
        <v>-8.0941374850735506E-2</v>
      </c>
      <c r="F348" s="2">
        <f>'Moving Avg'!D348</f>
        <v>5.1509799999999997</v>
      </c>
      <c r="G348" s="2">
        <f>'Moving Avg'!F348</f>
        <v>5.1489249999999993</v>
      </c>
      <c r="H348" s="2">
        <f>'Moving Avg'!G348</f>
        <v>5.0505799999999992</v>
      </c>
      <c r="I348" s="2">
        <f>'Moving Avg'!H348</f>
        <v>5.0235450000000039</v>
      </c>
      <c r="J348" s="6" t="str">
        <f>OBV!F348</f>
        <v>BULLISH</v>
      </c>
      <c r="K348" s="6" t="str">
        <f>OBV!G348</f>
        <v>STRONG</v>
      </c>
      <c r="L348" s="6" t="str">
        <f>OBV!H348</f>
        <v>BULLISH DIVERGENCE</v>
      </c>
      <c r="M348" s="8">
        <f t="shared" si="50"/>
        <v>25</v>
      </c>
      <c r="N348" s="8">
        <f t="shared" si="51"/>
        <v>0</v>
      </c>
      <c r="O348" s="8">
        <f t="shared" si="52"/>
        <v>50</v>
      </c>
      <c r="P348" s="8">
        <f t="shared" si="53"/>
        <v>83</v>
      </c>
      <c r="Q348" s="9">
        <f t="shared" si="54"/>
        <v>28.7</v>
      </c>
      <c r="R348" s="9">
        <f t="shared" si="55"/>
        <v>43.25</v>
      </c>
      <c r="S348" s="9">
        <f t="shared" si="56"/>
        <v>53.6</v>
      </c>
      <c r="T348" s="9">
        <f t="shared" si="57"/>
        <v>39.5</v>
      </c>
      <c r="U348" s="8">
        <f t="shared" si="58"/>
        <v>41.85</v>
      </c>
      <c r="V348" s="8">
        <f t="shared" si="59"/>
        <v>41.262500000000003</v>
      </c>
    </row>
    <row r="349" spans="1:22" ht="13.5" x14ac:dyDescent="0.25">
      <c r="A349" s="3">
        <f>RSI!A349</f>
        <v>42510</v>
      </c>
      <c r="B349" s="2">
        <f>RSI!B349</f>
        <v>5.1017000000000001</v>
      </c>
      <c r="C349" s="2">
        <f>RSI!I349</f>
        <v>48.02253630867262</v>
      </c>
      <c r="D349" s="2">
        <f>MACD!E349</f>
        <v>-1.1302536360767057E-2</v>
      </c>
      <c r="E349" s="2">
        <f>MACD!F349</f>
        <v>-6.7013607152741808E-2</v>
      </c>
      <c r="F349" s="2">
        <f>'Moving Avg'!D349</f>
        <v>5.1240000000000006</v>
      </c>
      <c r="G349" s="2">
        <f>'Moving Avg'!F349</f>
        <v>5.1547899999999984</v>
      </c>
      <c r="H349" s="2">
        <f>'Moving Avg'!G349</f>
        <v>5.0528079999999997</v>
      </c>
      <c r="I349" s="2">
        <f>'Moving Avg'!H349</f>
        <v>5.0249525000000048</v>
      </c>
      <c r="J349" s="6" t="str">
        <f>OBV!F349</f>
        <v>BEARISH</v>
      </c>
      <c r="K349" s="6" t="str">
        <f>OBV!G349</f>
        <v>WEAK</v>
      </c>
      <c r="L349" s="6" t="str">
        <f>OBV!H349</f>
        <v>CONFIRMED BEARISH</v>
      </c>
      <c r="M349" s="8">
        <f t="shared" si="50"/>
        <v>25</v>
      </c>
      <c r="N349" s="8">
        <f t="shared" si="51"/>
        <v>0</v>
      </c>
      <c r="O349" s="8">
        <f t="shared" si="52"/>
        <v>50</v>
      </c>
      <c r="P349" s="8">
        <f t="shared" si="53"/>
        <v>0</v>
      </c>
      <c r="Q349" s="9">
        <f t="shared" si="54"/>
        <v>16.25</v>
      </c>
      <c r="R349" s="9">
        <f t="shared" si="55"/>
        <v>22.5</v>
      </c>
      <c r="S349" s="9">
        <f t="shared" si="56"/>
        <v>16.25</v>
      </c>
      <c r="T349" s="9">
        <f t="shared" si="57"/>
        <v>18.75</v>
      </c>
      <c r="U349" s="8">
        <f t="shared" si="58"/>
        <v>18.333333333333332</v>
      </c>
      <c r="V349" s="8">
        <f t="shared" si="59"/>
        <v>18.4375</v>
      </c>
    </row>
    <row r="350" spans="1:22" ht="13.5" x14ac:dyDescent="0.25">
      <c r="A350" s="3">
        <f>RSI!A350</f>
        <v>42513</v>
      </c>
      <c r="B350" s="2">
        <f>RSI!B350</f>
        <v>5.1544999999999996</v>
      </c>
      <c r="C350" s="2">
        <f>RSI!I350</f>
        <v>51.559264551386867</v>
      </c>
      <c r="D350" s="2">
        <f>MACD!E350</f>
        <v>3.0101416086414368E-2</v>
      </c>
      <c r="E350" s="2">
        <f>MACD!F350</f>
        <v>-4.7590602504910574E-2</v>
      </c>
      <c r="F350" s="2">
        <f>'Moving Avg'!D350</f>
        <v>5.1228199999999999</v>
      </c>
      <c r="G350" s="2">
        <f>'Moving Avg'!F350</f>
        <v>5.1632949999999989</v>
      </c>
      <c r="H350" s="2">
        <f>'Moving Avg'!G350</f>
        <v>5.0562100000000001</v>
      </c>
      <c r="I350" s="2">
        <f>'Moving Avg'!H350</f>
        <v>5.0266240000000035</v>
      </c>
      <c r="J350" s="6" t="str">
        <f>OBV!F350</f>
        <v>BULLISH</v>
      </c>
      <c r="K350" s="6" t="str">
        <f>OBV!G350</f>
        <v>STRONG</v>
      </c>
      <c r="L350" s="6" t="str">
        <f>OBV!H350</f>
        <v>BULLISH DIVERGENCE</v>
      </c>
      <c r="M350" s="8">
        <f t="shared" si="50"/>
        <v>25</v>
      </c>
      <c r="N350" s="8">
        <f t="shared" si="51"/>
        <v>0</v>
      </c>
      <c r="O350" s="8">
        <f t="shared" si="52"/>
        <v>50</v>
      </c>
      <c r="P350" s="8">
        <f t="shared" si="53"/>
        <v>83</v>
      </c>
      <c r="Q350" s="9">
        <f t="shared" si="54"/>
        <v>28.7</v>
      </c>
      <c r="R350" s="9">
        <f t="shared" si="55"/>
        <v>43.25</v>
      </c>
      <c r="S350" s="9">
        <f t="shared" si="56"/>
        <v>53.6</v>
      </c>
      <c r="T350" s="9">
        <f t="shared" si="57"/>
        <v>39.5</v>
      </c>
      <c r="U350" s="8">
        <f t="shared" si="58"/>
        <v>41.85</v>
      </c>
      <c r="V350" s="8">
        <f t="shared" si="59"/>
        <v>41.262500000000003</v>
      </c>
    </row>
    <row r="351" spans="1:22" ht="13.5" x14ac:dyDescent="0.25">
      <c r="A351" s="3">
        <f>RSI!A351</f>
        <v>42514</v>
      </c>
      <c r="B351" s="2">
        <f>RSI!B351</f>
        <v>5.1017000000000001</v>
      </c>
      <c r="C351" s="2">
        <f>RSI!I351</f>
        <v>48.039075928585987</v>
      </c>
      <c r="D351" s="2">
        <f>MACD!E351</f>
        <v>6.6207630498462677E-2</v>
      </c>
      <c r="E351" s="2">
        <f>MACD!F351</f>
        <v>-2.4830955904235924E-2</v>
      </c>
      <c r="F351" s="2">
        <f>'Moving Avg'!D351</f>
        <v>5.1228199999999999</v>
      </c>
      <c r="G351" s="2">
        <f>'Moving Avg'!F351</f>
        <v>5.164464999999999</v>
      </c>
      <c r="H351" s="2">
        <f>'Moving Avg'!G351</f>
        <v>5.0585559999999994</v>
      </c>
      <c r="I351" s="2">
        <f>'Moving Avg'!H351</f>
        <v>5.0280315000000044</v>
      </c>
      <c r="J351" s="6" t="str">
        <f>OBV!F351</f>
        <v>BEARISH</v>
      </c>
      <c r="K351" s="6" t="str">
        <f>OBV!G351</f>
        <v>WEAK</v>
      </c>
      <c r="L351" s="6" t="str">
        <f>OBV!H351</f>
        <v>NEUTRAL</v>
      </c>
      <c r="M351" s="8">
        <f t="shared" si="50"/>
        <v>25</v>
      </c>
      <c r="N351" s="8">
        <f t="shared" si="51"/>
        <v>0</v>
      </c>
      <c r="O351" s="8">
        <f t="shared" si="52"/>
        <v>50</v>
      </c>
      <c r="P351" s="8">
        <f t="shared" si="53"/>
        <v>0</v>
      </c>
      <c r="Q351" s="9">
        <f t="shared" si="54"/>
        <v>16.25</v>
      </c>
      <c r="R351" s="9">
        <f t="shared" si="55"/>
        <v>22.5</v>
      </c>
      <c r="S351" s="9">
        <f t="shared" si="56"/>
        <v>16.25</v>
      </c>
      <c r="T351" s="9">
        <f t="shared" si="57"/>
        <v>18.75</v>
      </c>
      <c r="U351" s="8">
        <f t="shared" si="58"/>
        <v>18.333333333333332</v>
      </c>
      <c r="V351" s="8">
        <f t="shared" si="59"/>
        <v>18.4375</v>
      </c>
    </row>
    <row r="352" spans="1:22" ht="13.5" x14ac:dyDescent="0.25">
      <c r="A352" s="3">
        <f>RSI!A352</f>
        <v>42515</v>
      </c>
      <c r="B352" s="2">
        <f>RSI!B352</f>
        <v>5.1075999999999997</v>
      </c>
      <c r="C352" s="2">
        <f>RSI!I352</f>
        <v>48.4625094746239</v>
      </c>
      <c r="D352" s="2">
        <f>MACD!E352</f>
        <v>7.9373950844103369E-2</v>
      </c>
      <c r="E352" s="2">
        <f>MACD!F352</f>
        <v>-3.9899745545680654E-3</v>
      </c>
      <c r="F352" s="2">
        <f>'Moving Avg'!D352</f>
        <v>5.1134399999999998</v>
      </c>
      <c r="G352" s="2">
        <f>'Moving Avg'!F352</f>
        <v>5.1656399999999989</v>
      </c>
      <c r="H352" s="2">
        <f>'Moving Avg'!G352</f>
        <v>5.0607839999999999</v>
      </c>
      <c r="I352" s="2">
        <f>'Moving Avg'!H352</f>
        <v>5.0294685000000046</v>
      </c>
      <c r="J352" s="6" t="str">
        <f>OBV!F352</f>
        <v>BEARISH</v>
      </c>
      <c r="K352" s="6" t="str">
        <f>OBV!G352</f>
        <v>WEAK</v>
      </c>
      <c r="L352" s="6" t="str">
        <f>OBV!H352</f>
        <v>CONFIRMED BEARISH</v>
      </c>
      <c r="M352" s="8">
        <f t="shared" si="50"/>
        <v>25</v>
      </c>
      <c r="N352" s="8">
        <f t="shared" si="51"/>
        <v>0</v>
      </c>
      <c r="O352" s="8">
        <f t="shared" si="52"/>
        <v>50</v>
      </c>
      <c r="P352" s="8">
        <f t="shared" si="53"/>
        <v>0</v>
      </c>
      <c r="Q352" s="9">
        <f t="shared" si="54"/>
        <v>16.25</v>
      </c>
      <c r="R352" s="9">
        <f t="shared" si="55"/>
        <v>22.5</v>
      </c>
      <c r="S352" s="9">
        <f t="shared" si="56"/>
        <v>16.25</v>
      </c>
      <c r="T352" s="9">
        <f t="shared" si="57"/>
        <v>18.75</v>
      </c>
      <c r="U352" s="8">
        <f t="shared" si="58"/>
        <v>18.333333333333332</v>
      </c>
      <c r="V352" s="8">
        <f t="shared" si="59"/>
        <v>18.4375</v>
      </c>
    </row>
    <row r="353" spans="1:22" ht="13.5" x14ac:dyDescent="0.25">
      <c r="A353" s="3">
        <f>RSI!A353</f>
        <v>42516</v>
      </c>
      <c r="B353" s="2">
        <f>RSI!B353</f>
        <v>5.1075999999999997</v>
      </c>
      <c r="C353" s="2">
        <f>RSI!I353</f>
        <v>48.4625094746239</v>
      </c>
      <c r="D353" s="2">
        <f>MACD!E353</f>
        <v>7.3517661076794916E-2</v>
      </c>
      <c r="E353" s="2">
        <f>MACD!F353</f>
        <v>1.1511552571704532E-2</v>
      </c>
      <c r="F353" s="2">
        <f>'Moving Avg'!D353</f>
        <v>5.1146199999999995</v>
      </c>
      <c r="G353" s="2">
        <f>'Moving Avg'!F353</f>
        <v>5.1718000000000002</v>
      </c>
      <c r="H353" s="2">
        <f>'Moving Avg'!G353</f>
        <v>5.062074</v>
      </c>
      <c r="I353" s="2">
        <f>'Moving Avg'!H353</f>
        <v>5.0309345000000043</v>
      </c>
      <c r="J353" s="6" t="str">
        <f>OBV!F353</f>
        <v>BEARISH</v>
      </c>
      <c r="K353" s="6" t="str">
        <f>OBV!G353</f>
        <v>WEAK</v>
      </c>
      <c r="L353" s="6" t="str">
        <f>OBV!H353</f>
        <v>BEARISH DIVERGENCE</v>
      </c>
      <c r="M353" s="8">
        <f t="shared" si="50"/>
        <v>25</v>
      </c>
      <c r="N353" s="8">
        <f t="shared" si="51"/>
        <v>0</v>
      </c>
      <c r="O353" s="8">
        <f t="shared" si="52"/>
        <v>50</v>
      </c>
      <c r="P353" s="8">
        <f t="shared" si="53"/>
        <v>0</v>
      </c>
      <c r="Q353" s="9">
        <f t="shared" si="54"/>
        <v>16.25</v>
      </c>
      <c r="R353" s="9">
        <f t="shared" si="55"/>
        <v>22.5</v>
      </c>
      <c r="S353" s="9">
        <f t="shared" si="56"/>
        <v>16.25</v>
      </c>
      <c r="T353" s="9">
        <f t="shared" si="57"/>
        <v>18.75</v>
      </c>
      <c r="U353" s="8">
        <f t="shared" si="58"/>
        <v>18.333333333333332</v>
      </c>
      <c r="V353" s="8">
        <f t="shared" si="59"/>
        <v>18.4375</v>
      </c>
    </row>
    <row r="354" spans="1:22" ht="13.5" x14ac:dyDescent="0.25">
      <c r="A354" s="3">
        <f>RSI!A354</f>
        <v>42517</v>
      </c>
      <c r="B354" s="2">
        <f>RSI!B354</f>
        <v>5.0957999999999997</v>
      </c>
      <c r="C354" s="2">
        <f>RSI!I354</f>
        <v>47.563464863517559</v>
      </c>
      <c r="D354" s="2">
        <f>MACD!E354</f>
        <v>8.1290452158512494E-2</v>
      </c>
      <c r="E354" s="2">
        <f>MACD!F354</f>
        <v>2.5467332489066123E-2</v>
      </c>
      <c r="F354" s="2">
        <f>'Moving Avg'!D354</f>
        <v>5.1134399999999998</v>
      </c>
      <c r="G354" s="2">
        <f>'Moving Avg'!F354</f>
        <v>5.1773699999999998</v>
      </c>
      <c r="H354" s="2">
        <f>'Moving Avg'!G354</f>
        <v>5.0643020000000005</v>
      </c>
      <c r="I354" s="2">
        <f>'Moving Avg'!H354</f>
        <v>5.0325175000000044</v>
      </c>
      <c r="J354" s="6" t="str">
        <f>OBV!F354</f>
        <v>BEARISH</v>
      </c>
      <c r="K354" s="6" t="str">
        <f>OBV!G354</f>
        <v>WEAK</v>
      </c>
      <c r="L354" s="6" t="str">
        <f>OBV!H354</f>
        <v>CONFIRMED BEARISH</v>
      </c>
      <c r="M354" s="8">
        <f t="shared" si="50"/>
        <v>25</v>
      </c>
      <c r="N354" s="8">
        <f t="shared" si="51"/>
        <v>0</v>
      </c>
      <c r="O354" s="8">
        <f t="shared" si="52"/>
        <v>50</v>
      </c>
      <c r="P354" s="8">
        <f t="shared" si="53"/>
        <v>0</v>
      </c>
      <c r="Q354" s="9">
        <f t="shared" si="54"/>
        <v>16.25</v>
      </c>
      <c r="R354" s="9">
        <f t="shared" si="55"/>
        <v>22.5</v>
      </c>
      <c r="S354" s="9">
        <f t="shared" si="56"/>
        <v>16.25</v>
      </c>
      <c r="T354" s="9">
        <f t="shared" si="57"/>
        <v>18.75</v>
      </c>
      <c r="U354" s="8">
        <f t="shared" si="58"/>
        <v>18.333333333333332</v>
      </c>
      <c r="V354" s="8">
        <f t="shared" si="59"/>
        <v>18.4375</v>
      </c>
    </row>
    <row r="355" spans="1:22" ht="13.5" x14ac:dyDescent="0.25">
      <c r="A355" s="3">
        <f>RSI!A355</f>
        <v>42520</v>
      </c>
      <c r="B355" s="2">
        <f>RSI!B355</f>
        <v>5.1310000000000002</v>
      </c>
      <c r="C355" s="2">
        <f>RSI!I355</f>
        <v>50.512732320833521</v>
      </c>
      <c r="D355" s="2">
        <f>MACD!E355</f>
        <v>7.3727932895942594E-2</v>
      </c>
      <c r="E355" s="2">
        <f>MACD!F355</f>
        <v>3.5119452570441419E-2</v>
      </c>
      <c r="F355" s="2">
        <f>'Moving Avg'!D355</f>
        <v>5.1087399999999992</v>
      </c>
      <c r="G355" s="2">
        <f>'Moving Avg'!F355</f>
        <v>5.1800049999999995</v>
      </c>
      <c r="H355" s="2">
        <f>'Moving Avg'!G355</f>
        <v>5.0684059999999995</v>
      </c>
      <c r="I355" s="2">
        <f>'Moving Avg'!H355</f>
        <v>5.0341885000000053</v>
      </c>
      <c r="J355" s="6" t="str">
        <f>OBV!F355</f>
        <v>BEARISH</v>
      </c>
      <c r="K355" s="6" t="str">
        <f>OBV!G355</f>
        <v>WEAK</v>
      </c>
      <c r="L355" s="6" t="str">
        <f>OBV!H355</f>
        <v>CONFIRMED BEARISH</v>
      </c>
      <c r="M355" s="8">
        <f t="shared" si="50"/>
        <v>25</v>
      </c>
      <c r="N355" s="8">
        <f t="shared" si="51"/>
        <v>0</v>
      </c>
      <c r="O355" s="8">
        <f t="shared" si="52"/>
        <v>50</v>
      </c>
      <c r="P355" s="8">
        <f t="shared" si="53"/>
        <v>0</v>
      </c>
      <c r="Q355" s="9">
        <f t="shared" si="54"/>
        <v>16.25</v>
      </c>
      <c r="R355" s="9">
        <f t="shared" si="55"/>
        <v>22.5</v>
      </c>
      <c r="S355" s="9">
        <f t="shared" si="56"/>
        <v>16.25</v>
      </c>
      <c r="T355" s="9">
        <f t="shared" si="57"/>
        <v>18.75</v>
      </c>
      <c r="U355" s="8">
        <f t="shared" si="58"/>
        <v>18.333333333333332</v>
      </c>
      <c r="V355" s="8">
        <f t="shared" si="59"/>
        <v>18.4375</v>
      </c>
    </row>
    <row r="356" spans="1:22" ht="13.5" x14ac:dyDescent="0.25">
      <c r="A356" s="3">
        <f>RSI!A356</f>
        <v>42521</v>
      </c>
      <c r="B356" s="2">
        <f>RSI!B356</f>
        <v>5.2190000000000003</v>
      </c>
      <c r="C356" s="2">
        <f>RSI!I356</f>
        <v>57.020944862747506</v>
      </c>
      <c r="D356" s="2">
        <f>MACD!E356</f>
        <v>5.1748432813918832E-2</v>
      </c>
      <c r="E356" s="2">
        <f>MACD!F356</f>
        <v>3.8445248619136903E-2</v>
      </c>
      <c r="F356" s="2">
        <f>'Moving Avg'!D356</f>
        <v>5.1322000000000001</v>
      </c>
      <c r="G356" s="2">
        <f>'Moving Avg'!F356</f>
        <v>5.1858699999999995</v>
      </c>
      <c r="H356" s="2">
        <f>'Moving Avg'!G356</f>
        <v>5.0720419999999997</v>
      </c>
      <c r="I356" s="2">
        <f>'Moving Avg'!H356</f>
        <v>5.0363875000000062</v>
      </c>
      <c r="J356" s="6" t="str">
        <f>OBV!F356</f>
        <v>BULLISH</v>
      </c>
      <c r="K356" s="6" t="str">
        <f>OBV!G356</f>
        <v>STRONG</v>
      </c>
      <c r="L356" s="6" t="str">
        <f>OBV!H356</f>
        <v>CONFIRMED BULLISH</v>
      </c>
      <c r="M356" s="8">
        <f t="shared" si="50"/>
        <v>25</v>
      </c>
      <c r="N356" s="8">
        <f t="shared" si="51"/>
        <v>0</v>
      </c>
      <c r="O356" s="8">
        <f t="shared" si="52"/>
        <v>50</v>
      </c>
      <c r="P356" s="8">
        <f t="shared" si="53"/>
        <v>100</v>
      </c>
      <c r="Q356" s="9">
        <f t="shared" si="54"/>
        <v>31.25</v>
      </c>
      <c r="R356" s="9">
        <f t="shared" si="55"/>
        <v>47.5</v>
      </c>
      <c r="S356" s="9">
        <f t="shared" si="56"/>
        <v>61.25</v>
      </c>
      <c r="T356" s="9">
        <f t="shared" si="57"/>
        <v>43.75</v>
      </c>
      <c r="U356" s="8">
        <f t="shared" si="58"/>
        <v>46.666666666666664</v>
      </c>
      <c r="V356" s="8">
        <f t="shared" si="59"/>
        <v>45.9375</v>
      </c>
    </row>
    <row r="357" spans="1:22" ht="13.5" x14ac:dyDescent="0.25">
      <c r="A357" s="3">
        <f>RSI!A357</f>
        <v>42522</v>
      </c>
      <c r="B357" s="2">
        <f>RSI!B357</f>
        <v>5.0724</v>
      </c>
      <c r="C357" s="2">
        <f>RSI!I357</f>
        <v>46.135636230510123</v>
      </c>
      <c r="D357" s="2">
        <f>MACD!E357</f>
        <v>5.158388508226075E-2</v>
      </c>
      <c r="E357" s="2">
        <f>MACD!F357</f>
        <v>4.1072975911761678E-2</v>
      </c>
      <c r="F357" s="2">
        <f>'Moving Avg'!D357</f>
        <v>5.1251599999999993</v>
      </c>
      <c r="G357" s="2">
        <f>'Moving Avg'!F357</f>
        <v>5.1820599999999999</v>
      </c>
      <c r="H357" s="2">
        <f>'Moving Avg'!G357</f>
        <v>5.0749740000000001</v>
      </c>
      <c r="I357" s="2">
        <f>'Moving Avg'!H357</f>
        <v>5.0375895000000064</v>
      </c>
      <c r="J357" s="6" t="str">
        <f>OBV!F357</f>
        <v>BEARISH</v>
      </c>
      <c r="K357" s="6" t="str">
        <f>OBV!G357</f>
        <v>WEAK</v>
      </c>
      <c r="L357" s="6" t="str">
        <f>OBV!H357</f>
        <v>CONFIRMED BEARISH</v>
      </c>
      <c r="M357" s="8">
        <f t="shared" si="50"/>
        <v>25</v>
      </c>
      <c r="N357" s="8">
        <f t="shared" si="51"/>
        <v>0</v>
      </c>
      <c r="O357" s="8">
        <f t="shared" si="52"/>
        <v>50</v>
      </c>
      <c r="P357" s="8">
        <f t="shared" si="53"/>
        <v>0</v>
      </c>
      <c r="Q357" s="9">
        <f t="shared" si="54"/>
        <v>16.25</v>
      </c>
      <c r="R357" s="9">
        <f t="shared" si="55"/>
        <v>22.5</v>
      </c>
      <c r="S357" s="9">
        <f t="shared" si="56"/>
        <v>16.25</v>
      </c>
      <c r="T357" s="9">
        <f t="shared" si="57"/>
        <v>18.75</v>
      </c>
      <c r="U357" s="8">
        <f t="shared" si="58"/>
        <v>18.333333333333332</v>
      </c>
      <c r="V357" s="8">
        <f t="shared" si="59"/>
        <v>18.4375</v>
      </c>
    </row>
    <row r="358" spans="1:22" ht="13.5" x14ac:dyDescent="0.25">
      <c r="A358" s="3">
        <f>RSI!A358</f>
        <v>42523</v>
      </c>
      <c r="B358" s="2">
        <f>RSI!B358</f>
        <v>5.1017000000000001</v>
      </c>
      <c r="C358" s="2">
        <f>RSI!I358</f>
        <v>48.261514454122704</v>
      </c>
      <c r="D358" s="2">
        <f>MACD!E358</f>
        <v>4.1509280619196787E-2</v>
      </c>
      <c r="E358" s="2">
        <f>MACD!F358</f>
        <v>4.1160236853248704E-2</v>
      </c>
      <c r="F358" s="2">
        <f>'Moving Avg'!D358</f>
        <v>5.1239800000000004</v>
      </c>
      <c r="G358" s="2">
        <f>'Moving Avg'!F358</f>
        <v>5.1735549999999995</v>
      </c>
      <c r="H358" s="2">
        <f>'Moving Avg'!G358</f>
        <v>5.0790779999999991</v>
      </c>
      <c r="I358" s="2">
        <f>'Moving Avg'!H358</f>
        <v>5.0389675000000063</v>
      </c>
      <c r="J358" s="6" t="str">
        <f>OBV!F358</f>
        <v>BULLISH</v>
      </c>
      <c r="K358" s="6" t="str">
        <f>OBV!G358</f>
        <v>STRONG</v>
      </c>
      <c r="L358" s="6" t="str">
        <f>OBV!H358</f>
        <v>BULLISH DIVERGENCE</v>
      </c>
      <c r="M358" s="8">
        <f t="shared" si="50"/>
        <v>25</v>
      </c>
      <c r="N358" s="8">
        <f t="shared" si="51"/>
        <v>0</v>
      </c>
      <c r="O358" s="8">
        <f t="shared" si="52"/>
        <v>50</v>
      </c>
      <c r="P358" s="8">
        <f t="shared" si="53"/>
        <v>83</v>
      </c>
      <c r="Q358" s="9">
        <f t="shared" si="54"/>
        <v>28.7</v>
      </c>
      <c r="R358" s="9">
        <f t="shared" si="55"/>
        <v>43.25</v>
      </c>
      <c r="S358" s="9">
        <f t="shared" si="56"/>
        <v>53.6</v>
      </c>
      <c r="T358" s="9">
        <f t="shared" si="57"/>
        <v>39.5</v>
      </c>
      <c r="U358" s="8">
        <f t="shared" si="58"/>
        <v>41.85</v>
      </c>
      <c r="V358" s="8">
        <f t="shared" si="59"/>
        <v>41.262500000000003</v>
      </c>
    </row>
    <row r="359" spans="1:22" ht="13.5" x14ac:dyDescent="0.25">
      <c r="A359" s="3">
        <f>RSI!A359</f>
        <v>42524</v>
      </c>
      <c r="B359" s="2">
        <f>RSI!B359</f>
        <v>5.1544999999999996</v>
      </c>
      <c r="C359" s="2">
        <f>RSI!I359</f>
        <v>51.942381098463407</v>
      </c>
      <c r="D359" s="2">
        <f>MACD!E359</f>
        <v>2.9231920648202347E-2</v>
      </c>
      <c r="E359" s="2">
        <f>MACD!F359</f>
        <v>3.8774573612239432E-2</v>
      </c>
      <c r="F359" s="2">
        <f>'Moving Avg'!D359</f>
        <v>5.1357200000000001</v>
      </c>
      <c r="G359" s="2">
        <f>'Moving Avg'!F359</f>
        <v>5.1659299999999995</v>
      </c>
      <c r="H359" s="2">
        <f>'Moving Avg'!G359</f>
        <v>5.0814239999999993</v>
      </c>
      <c r="I359" s="2">
        <f>'Moving Avg'!H359</f>
        <v>5.0409905000000057</v>
      </c>
      <c r="J359" s="6" t="str">
        <f>OBV!F359</f>
        <v>BULLISH</v>
      </c>
      <c r="K359" s="6" t="str">
        <f>OBV!G359</f>
        <v>STRONG</v>
      </c>
      <c r="L359" s="6" t="str">
        <f>OBV!H359</f>
        <v>CONFIRMED BULLISH</v>
      </c>
      <c r="M359" s="8">
        <f t="shared" si="50"/>
        <v>25</v>
      </c>
      <c r="N359" s="8">
        <f t="shared" si="51"/>
        <v>45</v>
      </c>
      <c r="O359" s="8">
        <f t="shared" si="52"/>
        <v>50</v>
      </c>
      <c r="P359" s="8">
        <f t="shared" si="53"/>
        <v>100</v>
      </c>
      <c r="Q359" s="9">
        <f t="shared" si="54"/>
        <v>47</v>
      </c>
      <c r="R359" s="9">
        <f t="shared" si="55"/>
        <v>56.5</v>
      </c>
      <c r="S359" s="9">
        <f t="shared" si="56"/>
        <v>68</v>
      </c>
      <c r="T359" s="9">
        <f t="shared" si="57"/>
        <v>55</v>
      </c>
      <c r="U359" s="8">
        <f t="shared" si="58"/>
        <v>57.166666666666664</v>
      </c>
      <c r="V359" s="8">
        <f t="shared" si="59"/>
        <v>56.625</v>
      </c>
    </row>
    <row r="360" spans="1:22" ht="13.5" x14ac:dyDescent="0.25">
      <c r="A360" s="3">
        <f>RSI!A360</f>
        <v>42527</v>
      </c>
      <c r="B360" s="2">
        <f>RSI!B360</f>
        <v>5.1661999999999999</v>
      </c>
      <c r="C360" s="2">
        <f>RSI!I360</f>
        <v>52.744657302401919</v>
      </c>
      <c r="D360" s="2">
        <f>MACD!E360</f>
        <v>2.5934479979779823E-2</v>
      </c>
      <c r="E360" s="2">
        <f>MACD!F360</f>
        <v>3.6206554885747512E-2</v>
      </c>
      <c r="F360" s="2">
        <f>'Moving Avg'!D360</f>
        <v>5.14276</v>
      </c>
      <c r="G360" s="2">
        <f>'Moving Avg'!F360</f>
        <v>5.1541999999999994</v>
      </c>
      <c r="H360" s="2">
        <f>'Moving Avg'!G360</f>
        <v>5.0850599999999995</v>
      </c>
      <c r="I360" s="2">
        <f>'Moving Avg'!H360</f>
        <v>5.0427205000000068</v>
      </c>
      <c r="J360" s="6" t="str">
        <f>OBV!F360</f>
        <v>BULLISH</v>
      </c>
      <c r="K360" s="6" t="str">
        <f>OBV!G360</f>
        <v>STRONG</v>
      </c>
      <c r="L360" s="6" t="str">
        <f>OBV!H360</f>
        <v>CONFIRMED BULLISH</v>
      </c>
      <c r="M360" s="8">
        <f t="shared" si="50"/>
        <v>25</v>
      </c>
      <c r="N360" s="8">
        <f t="shared" si="51"/>
        <v>45</v>
      </c>
      <c r="O360" s="8">
        <f t="shared" si="52"/>
        <v>50</v>
      </c>
      <c r="P360" s="8">
        <f t="shared" si="53"/>
        <v>100</v>
      </c>
      <c r="Q360" s="9">
        <f t="shared" si="54"/>
        <v>47</v>
      </c>
      <c r="R360" s="9">
        <f t="shared" si="55"/>
        <v>56.5</v>
      </c>
      <c r="S360" s="9">
        <f t="shared" si="56"/>
        <v>68</v>
      </c>
      <c r="T360" s="9">
        <f t="shared" si="57"/>
        <v>55</v>
      </c>
      <c r="U360" s="8">
        <f t="shared" si="58"/>
        <v>57.166666666666664</v>
      </c>
      <c r="V360" s="8">
        <f t="shared" si="59"/>
        <v>56.625</v>
      </c>
    </row>
    <row r="361" spans="1:22" ht="13.5" x14ac:dyDescent="0.25">
      <c r="A361" s="3">
        <f>RSI!A361</f>
        <v>42528</v>
      </c>
      <c r="B361" s="2">
        <f>RSI!B361</f>
        <v>5.1252000000000004</v>
      </c>
      <c r="C361" s="2">
        <f>RSI!I361</f>
        <v>49.618654767233956</v>
      </c>
      <c r="D361" s="2">
        <f>MACD!E361</f>
        <v>1.7836092219849498E-2</v>
      </c>
      <c r="E361" s="2">
        <f>MACD!F361</f>
        <v>3.253246235256791E-2</v>
      </c>
      <c r="F361" s="2">
        <f>'Moving Avg'!D361</f>
        <v>5.1239999999999997</v>
      </c>
      <c r="G361" s="2">
        <f>'Moving Avg'!F361</f>
        <v>5.1412999999999993</v>
      </c>
      <c r="H361" s="2">
        <f>'Moving Avg'!G361</f>
        <v>5.0878759999999996</v>
      </c>
      <c r="I361" s="2">
        <f>'Moving Avg'!H361</f>
        <v>5.0445970000000067</v>
      </c>
      <c r="J361" s="6" t="str">
        <f>OBV!F361</f>
        <v>BEARISH</v>
      </c>
      <c r="K361" s="6" t="str">
        <f>OBV!G361</f>
        <v>WEAK</v>
      </c>
      <c r="L361" s="6" t="str">
        <f>OBV!H361</f>
        <v>CONFIRMED BEARISH</v>
      </c>
      <c r="M361" s="8">
        <f t="shared" si="50"/>
        <v>25</v>
      </c>
      <c r="N361" s="8">
        <f t="shared" si="51"/>
        <v>45</v>
      </c>
      <c r="O361" s="8">
        <f t="shared" si="52"/>
        <v>50</v>
      </c>
      <c r="P361" s="8">
        <f t="shared" si="53"/>
        <v>0</v>
      </c>
      <c r="Q361" s="9">
        <f t="shared" si="54"/>
        <v>32</v>
      </c>
      <c r="R361" s="9">
        <f t="shared" si="55"/>
        <v>31.5</v>
      </c>
      <c r="S361" s="9">
        <f t="shared" si="56"/>
        <v>23</v>
      </c>
      <c r="T361" s="9">
        <f t="shared" si="57"/>
        <v>30</v>
      </c>
      <c r="U361" s="8">
        <f t="shared" si="58"/>
        <v>28.833333333333332</v>
      </c>
      <c r="V361" s="8">
        <f t="shared" si="59"/>
        <v>29.125</v>
      </c>
    </row>
    <row r="362" spans="1:22" ht="13.5" x14ac:dyDescent="0.25">
      <c r="A362" s="3">
        <f>RSI!A362</f>
        <v>42529</v>
      </c>
      <c r="B362" s="2">
        <f>RSI!B362</f>
        <v>5.1252000000000004</v>
      </c>
      <c r="C362" s="2">
        <f>RSI!I362</f>
        <v>49.618654767233963</v>
      </c>
      <c r="D362" s="2">
        <f>MACD!E362</f>
        <v>1.1927827254436529E-2</v>
      </c>
      <c r="E362" s="2">
        <f>MACD!F362</f>
        <v>2.8411535332941634E-2</v>
      </c>
      <c r="F362" s="2">
        <f>'Moving Avg'!D362</f>
        <v>5.1345599999999996</v>
      </c>
      <c r="G362" s="2">
        <f>'Moving Avg'!F362</f>
        <v>5.1339699999999997</v>
      </c>
      <c r="H362" s="2">
        <f>'Moving Avg'!G362</f>
        <v>5.0923340000000001</v>
      </c>
      <c r="I362" s="2">
        <f>'Moving Avg'!H362</f>
        <v>5.0464735000000056</v>
      </c>
      <c r="J362" s="6" t="str">
        <f>OBV!F362</f>
        <v>BULLISH</v>
      </c>
      <c r="K362" s="6" t="str">
        <f>OBV!G362</f>
        <v>STRONG</v>
      </c>
      <c r="L362" s="6" t="str">
        <f>OBV!H362</f>
        <v>CONFIRMED BULLISH</v>
      </c>
      <c r="M362" s="8">
        <f t="shared" si="50"/>
        <v>25</v>
      </c>
      <c r="N362" s="8">
        <f t="shared" si="51"/>
        <v>45</v>
      </c>
      <c r="O362" s="8">
        <f t="shared" si="52"/>
        <v>50</v>
      </c>
      <c r="P362" s="8">
        <f t="shared" si="53"/>
        <v>100</v>
      </c>
      <c r="Q362" s="9">
        <f t="shared" si="54"/>
        <v>47</v>
      </c>
      <c r="R362" s="9">
        <f t="shared" si="55"/>
        <v>56.5</v>
      </c>
      <c r="S362" s="9">
        <f t="shared" si="56"/>
        <v>68</v>
      </c>
      <c r="T362" s="9">
        <f t="shared" si="57"/>
        <v>55</v>
      </c>
      <c r="U362" s="8">
        <f t="shared" si="58"/>
        <v>57.166666666666664</v>
      </c>
      <c r="V362" s="8">
        <f t="shared" si="59"/>
        <v>56.625</v>
      </c>
    </row>
    <row r="363" spans="1:22" ht="13.5" x14ac:dyDescent="0.25">
      <c r="A363" s="3">
        <f>RSI!A363</f>
        <v>42530</v>
      </c>
      <c r="B363" s="2">
        <f>RSI!B363</f>
        <v>5.0079000000000002</v>
      </c>
      <c r="C363" s="2">
        <f>RSI!I363</f>
        <v>41.464627783767114</v>
      </c>
      <c r="D363" s="2">
        <f>MACD!E363</f>
        <v>1.5651234164674399E-2</v>
      </c>
      <c r="E363" s="2">
        <f>MACD!F363</f>
        <v>2.5859475099288189E-2</v>
      </c>
      <c r="F363" s="2">
        <f>'Moving Avg'!D363</f>
        <v>5.1157999999999992</v>
      </c>
      <c r="G363" s="2">
        <f>'Moving Avg'!F363</f>
        <v>5.1263450000000006</v>
      </c>
      <c r="H363" s="2">
        <f>'Moving Avg'!G363</f>
        <v>5.0939760000000005</v>
      </c>
      <c r="I363" s="2">
        <f>'Moving Avg'!H363</f>
        <v>5.0476465000000053</v>
      </c>
      <c r="J363" s="6" t="str">
        <f>OBV!F363</f>
        <v>BEARISH</v>
      </c>
      <c r="K363" s="6" t="str">
        <f>OBV!G363</f>
        <v>WEAK</v>
      </c>
      <c r="L363" s="6" t="str">
        <f>OBV!H363</f>
        <v>CONFIRMED BEARISH</v>
      </c>
      <c r="M363" s="8">
        <f t="shared" si="50"/>
        <v>25</v>
      </c>
      <c r="N363" s="8">
        <f t="shared" si="51"/>
        <v>45</v>
      </c>
      <c r="O363" s="8">
        <f t="shared" si="52"/>
        <v>50</v>
      </c>
      <c r="P363" s="8">
        <f t="shared" si="53"/>
        <v>0</v>
      </c>
      <c r="Q363" s="9">
        <f t="shared" si="54"/>
        <v>32</v>
      </c>
      <c r="R363" s="9">
        <f t="shared" si="55"/>
        <v>31.5</v>
      </c>
      <c r="S363" s="9">
        <f t="shared" si="56"/>
        <v>23</v>
      </c>
      <c r="T363" s="9">
        <f t="shared" si="57"/>
        <v>30</v>
      </c>
      <c r="U363" s="8">
        <f t="shared" si="58"/>
        <v>28.833333333333332</v>
      </c>
      <c r="V363" s="8">
        <f t="shared" si="59"/>
        <v>29.125</v>
      </c>
    </row>
    <row r="364" spans="1:22" ht="13.5" x14ac:dyDescent="0.25">
      <c r="A364" s="3">
        <f>RSI!A364</f>
        <v>42531</v>
      </c>
      <c r="B364" s="2">
        <f>RSI!B364</f>
        <v>5.0430999999999999</v>
      </c>
      <c r="C364" s="2">
        <f>RSI!I364</f>
        <v>44.416531173938509</v>
      </c>
      <c r="D364" s="2">
        <f>MACD!E364</f>
        <v>1.51034619813597E-2</v>
      </c>
      <c r="E364" s="2">
        <f>MACD!F364</f>
        <v>2.3708272475702494E-2</v>
      </c>
      <c r="F364" s="2">
        <f>'Moving Avg'!D364</f>
        <v>5.0935199999999998</v>
      </c>
      <c r="G364" s="2">
        <f>'Moving Avg'!F364</f>
        <v>5.1166700000000001</v>
      </c>
      <c r="H364" s="2">
        <f>'Moving Avg'!G364</f>
        <v>5.096908</v>
      </c>
      <c r="I364" s="2">
        <f>'Moving Avg'!H364</f>
        <v>5.0483795000000047</v>
      </c>
      <c r="J364" s="6" t="str">
        <f>OBV!F364</f>
        <v>BULLISH</v>
      </c>
      <c r="K364" s="6" t="str">
        <f>OBV!G364</f>
        <v>NEUTRAL</v>
      </c>
      <c r="L364" s="6" t="str">
        <f>OBV!H364</f>
        <v>BULLISH DIVERGENCE</v>
      </c>
      <c r="M364" s="8">
        <f t="shared" si="50"/>
        <v>25</v>
      </c>
      <c r="N364" s="8">
        <f t="shared" si="51"/>
        <v>45</v>
      </c>
      <c r="O364" s="8">
        <f t="shared" si="52"/>
        <v>50</v>
      </c>
      <c r="P364" s="8">
        <f t="shared" si="53"/>
        <v>66.5</v>
      </c>
      <c r="Q364" s="9">
        <f t="shared" si="54"/>
        <v>41.975000000000001</v>
      </c>
      <c r="R364" s="9">
        <f t="shared" si="55"/>
        <v>48.125</v>
      </c>
      <c r="S364" s="9">
        <f t="shared" si="56"/>
        <v>52.924999999999997</v>
      </c>
      <c r="T364" s="9">
        <f t="shared" si="57"/>
        <v>46.625</v>
      </c>
      <c r="U364" s="8">
        <f t="shared" si="58"/>
        <v>47.67499999999999</v>
      </c>
      <c r="V364" s="8">
        <f t="shared" si="59"/>
        <v>47.412499999999994</v>
      </c>
    </row>
    <row r="365" spans="1:22" ht="13.5" x14ac:dyDescent="0.25">
      <c r="A365" s="3">
        <f>RSI!A365</f>
        <v>42534</v>
      </c>
      <c r="B365" s="2">
        <f>RSI!B365</f>
        <v>5.0079000000000002</v>
      </c>
      <c r="C365" s="2">
        <f>RSI!I365</f>
        <v>42.128587457156961</v>
      </c>
      <c r="D365" s="2">
        <f>MACD!E365</f>
        <v>2.3125538339374252E-2</v>
      </c>
      <c r="E365" s="2">
        <f>MACD!F365</f>
        <v>2.3591725648436847E-2</v>
      </c>
      <c r="F365" s="2">
        <f>'Moving Avg'!D365</f>
        <v>5.0618600000000002</v>
      </c>
      <c r="G365" s="2">
        <f>'Moving Avg'!F365</f>
        <v>5.1090450000000009</v>
      </c>
      <c r="H365" s="2">
        <f>'Moving Avg'!G365</f>
        <v>5.0985500000000004</v>
      </c>
      <c r="I365" s="2">
        <f>'Moving Avg'!H365</f>
        <v>5.0489365000000053</v>
      </c>
      <c r="J365" s="6" t="str">
        <f>OBV!F365</f>
        <v>BEARISH</v>
      </c>
      <c r="K365" s="6" t="str">
        <f>OBV!G365</f>
        <v>WEAK</v>
      </c>
      <c r="L365" s="6" t="str">
        <f>OBV!H365</f>
        <v>CONFIRMED BEARISH</v>
      </c>
      <c r="M365" s="8">
        <f t="shared" si="50"/>
        <v>25</v>
      </c>
      <c r="N365" s="8">
        <f t="shared" si="51"/>
        <v>45</v>
      </c>
      <c r="O365" s="8">
        <f t="shared" si="52"/>
        <v>50</v>
      </c>
      <c r="P365" s="8">
        <f t="shared" si="53"/>
        <v>0</v>
      </c>
      <c r="Q365" s="9">
        <f t="shared" si="54"/>
        <v>32</v>
      </c>
      <c r="R365" s="9">
        <f t="shared" si="55"/>
        <v>31.5</v>
      </c>
      <c r="S365" s="9">
        <f t="shared" si="56"/>
        <v>23</v>
      </c>
      <c r="T365" s="9">
        <f t="shared" si="57"/>
        <v>30</v>
      </c>
      <c r="U365" s="8">
        <f t="shared" si="58"/>
        <v>28.833333333333332</v>
      </c>
      <c r="V365" s="8">
        <f t="shared" si="59"/>
        <v>29.125</v>
      </c>
    </row>
    <row r="366" spans="1:22" ht="13.5" x14ac:dyDescent="0.25">
      <c r="A366" s="3">
        <f>RSI!A366</f>
        <v>42535</v>
      </c>
      <c r="B366" s="2">
        <f>RSI!B366</f>
        <v>5.0079000000000002</v>
      </c>
      <c r="C366" s="2">
        <f>RSI!I366</f>
        <v>42.128587457156961</v>
      </c>
      <c r="D366" s="2">
        <f>MACD!E366</f>
        <v>4.4088412541928079E-2</v>
      </c>
      <c r="E366" s="2">
        <f>MACD!F366</f>
        <v>2.7691063027135095E-2</v>
      </c>
      <c r="F366" s="2">
        <f>'Moving Avg'!D366</f>
        <v>5.0384000000000002</v>
      </c>
      <c r="G366" s="2">
        <f>'Moving Avg'!F366</f>
        <v>5.1043550000000018</v>
      </c>
      <c r="H366" s="2">
        <f>'Moving Avg'!G366</f>
        <v>5.1001920000000007</v>
      </c>
      <c r="I366" s="2">
        <f>'Moving Avg'!H366</f>
        <v>5.0495230000000042</v>
      </c>
      <c r="J366" s="6" t="str">
        <f>OBV!F366</f>
        <v>BEARISH</v>
      </c>
      <c r="K366" s="6" t="str">
        <f>OBV!G366</f>
        <v>WEAK</v>
      </c>
      <c r="L366" s="6" t="str">
        <f>OBV!H366</f>
        <v>CONFIRMED BEARISH</v>
      </c>
      <c r="M366" s="8">
        <f t="shared" si="50"/>
        <v>25</v>
      </c>
      <c r="N366" s="8">
        <f t="shared" si="51"/>
        <v>0</v>
      </c>
      <c r="O366" s="8">
        <f t="shared" si="52"/>
        <v>0</v>
      </c>
      <c r="P366" s="8">
        <f t="shared" si="53"/>
        <v>0</v>
      </c>
      <c r="Q366" s="9">
        <f t="shared" si="54"/>
        <v>8.75</v>
      </c>
      <c r="R366" s="9">
        <f t="shared" si="55"/>
        <v>5</v>
      </c>
      <c r="S366" s="9">
        <f t="shared" si="56"/>
        <v>3.75</v>
      </c>
      <c r="T366" s="9">
        <f t="shared" si="57"/>
        <v>6.25</v>
      </c>
      <c r="U366" s="8">
        <f t="shared" si="58"/>
        <v>5.833333333333333</v>
      </c>
      <c r="V366" s="8">
        <f t="shared" si="59"/>
        <v>5.9375</v>
      </c>
    </row>
    <row r="367" spans="1:22" ht="13.5" x14ac:dyDescent="0.25">
      <c r="A367" s="3">
        <f>RSI!A367</f>
        <v>42536</v>
      </c>
      <c r="B367" s="2">
        <f>RSI!B367</f>
        <v>5.0430999999999999</v>
      </c>
      <c r="C367" s="2">
        <f>RSI!I367</f>
        <v>45.390967470168086</v>
      </c>
      <c r="D367" s="2">
        <f>MACD!E367</f>
        <v>3.7254329224362337E-2</v>
      </c>
      <c r="E367" s="2">
        <f>MACD!F367</f>
        <v>2.9603716266580545E-2</v>
      </c>
      <c r="F367" s="2">
        <f>'Moving Avg'!D367</f>
        <v>5.0219800000000001</v>
      </c>
      <c r="G367" s="2">
        <f>'Moving Avg'!F367</f>
        <v>5.0987850000000012</v>
      </c>
      <c r="H367" s="2">
        <f>'Moving Avg'!G367</f>
        <v>5.1025380000000009</v>
      </c>
      <c r="I367" s="2">
        <f>'Moving Avg'!H367</f>
        <v>5.0503150000000039</v>
      </c>
      <c r="J367" s="6" t="str">
        <f>OBV!F367</f>
        <v>BULLISH</v>
      </c>
      <c r="K367" s="6" t="str">
        <f>OBV!G367</f>
        <v>STRONG</v>
      </c>
      <c r="L367" s="6" t="str">
        <f>OBV!H367</f>
        <v>BULLISH DIVERGENCE</v>
      </c>
      <c r="M367" s="8">
        <f t="shared" si="50"/>
        <v>25</v>
      </c>
      <c r="N367" s="8">
        <f t="shared" si="51"/>
        <v>0</v>
      </c>
      <c r="O367" s="8">
        <f t="shared" si="52"/>
        <v>0</v>
      </c>
      <c r="P367" s="8">
        <f t="shared" si="53"/>
        <v>83</v>
      </c>
      <c r="Q367" s="9">
        <f t="shared" si="54"/>
        <v>21.2</v>
      </c>
      <c r="R367" s="9">
        <f t="shared" si="55"/>
        <v>25.75</v>
      </c>
      <c r="S367" s="9">
        <f t="shared" si="56"/>
        <v>41.1</v>
      </c>
      <c r="T367" s="9">
        <f t="shared" si="57"/>
        <v>27</v>
      </c>
      <c r="U367" s="8">
        <f t="shared" si="58"/>
        <v>29.350000000000005</v>
      </c>
      <c r="V367" s="8">
        <f t="shared" si="59"/>
        <v>28.762500000000003</v>
      </c>
    </row>
    <row r="368" spans="1:22" ht="13.5" x14ac:dyDescent="0.25">
      <c r="A368" s="3">
        <f>RSI!A368</f>
        <v>42537</v>
      </c>
      <c r="B368" s="2">
        <f>RSI!B368</f>
        <v>5.0430999999999999</v>
      </c>
      <c r="C368" s="2">
        <f>RSI!I368</f>
        <v>45.390967470168086</v>
      </c>
      <c r="D368" s="2">
        <f>MACD!E368</f>
        <v>3.6317035123997421E-2</v>
      </c>
      <c r="E368" s="2">
        <f>MACD!F368</f>
        <v>3.0946380038063923E-2</v>
      </c>
      <c r="F368" s="2">
        <f>'Moving Avg'!D368</f>
        <v>5.02902</v>
      </c>
      <c r="G368" s="2">
        <f>'Moving Avg'!F368</f>
        <v>5.0958550000000011</v>
      </c>
      <c r="H368" s="2">
        <f>'Moving Avg'!G368</f>
        <v>5.1048840000000011</v>
      </c>
      <c r="I368" s="2">
        <f>'Moving Avg'!H368</f>
        <v>5.0511070000000045</v>
      </c>
      <c r="J368" s="6" t="str">
        <f>OBV!F368</f>
        <v>BULLISH</v>
      </c>
      <c r="K368" s="6" t="str">
        <f>OBV!G368</f>
        <v>STRONG</v>
      </c>
      <c r="L368" s="6" t="str">
        <f>OBV!H368</f>
        <v>CONFIRMED BULLISH</v>
      </c>
      <c r="M368" s="8">
        <f t="shared" si="50"/>
        <v>25</v>
      </c>
      <c r="N368" s="8">
        <f t="shared" si="51"/>
        <v>0</v>
      </c>
      <c r="O368" s="8">
        <f t="shared" si="52"/>
        <v>0</v>
      </c>
      <c r="P368" s="8">
        <f t="shared" si="53"/>
        <v>100</v>
      </c>
      <c r="Q368" s="9">
        <f t="shared" si="54"/>
        <v>23.75</v>
      </c>
      <c r="R368" s="9">
        <f t="shared" si="55"/>
        <v>30</v>
      </c>
      <c r="S368" s="9">
        <f t="shared" si="56"/>
        <v>48.75</v>
      </c>
      <c r="T368" s="9">
        <f t="shared" si="57"/>
        <v>31.25</v>
      </c>
      <c r="U368" s="8">
        <f t="shared" si="58"/>
        <v>34.166666666666664</v>
      </c>
      <c r="V368" s="8">
        <f t="shared" si="59"/>
        <v>33.4375</v>
      </c>
    </row>
    <row r="369" spans="1:22" ht="13.5" x14ac:dyDescent="0.25">
      <c r="A369" s="3">
        <f>RSI!A369</f>
        <v>42538</v>
      </c>
      <c r="B369" s="2">
        <f>RSI!B369</f>
        <v>5.0019999999999998</v>
      </c>
      <c r="C369" s="2">
        <f>RSI!I369</f>
        <v>42.17167908305337</v>
      </c>
      <c r="D369" s="2">
        <f>MACD!E369</f>
        <v>4.7004146183552642E-2</v>
      </c>
      <c r="E369" s="2">
        <f>MACD!F369</f>
        <v>3.4157933267161669E-2</v>
      </c>
      <c r="F369" s="2">
        <f>'Moving Avg'!D369</f>
        <v>5.0207999999999995</v>
      </c>
      <c r="G369" s="2">
        <f>'Moving Avg'!F369</f>
        <v>5.0908700000000007</v>
      </c>
      <c r="H369" s="2">
        <f>'Moving Avg'!G369</f>
        <v>5.1040620000000008</v>
      </c>
      <c r="I369" s="2">
        <f>'Moving Avg'!H369</f>
        <v>5.0518400000000039</v>
      </c>
      <c r="J369" s="6" t="str">
        <f>OBV!F369</f>
        <v>BULLISH</v>
      </c>
      <c r="K369" s="6" t="str">
        <f>OBV!G369</f>
        <v>NEUTRAL</v>
      </c>
      <c r="L369" s="6" t="str">
        <f>OBV!H369</f>
        <v>BULLISH DIVERGENCE</v>
      </c>
      <c r="M369" s="8">
        <f t="shared" si="50"/>
        <v>25</v>
      </c>
      <c r="N369" s="8">
        <f t="shared" si="51"/>
        <v>0</v>
      </c>
      <c r="O369" s="8">
        <f t="shared" si="52"/>
        <v>0</v>
      </c>
      <c r="P369" s="8">
        <f t="shared" si="53"/>
        <v>66.5</v>
      </c>
      <c r="Q369" s="9">
        <f t="shared" si="54"/>
        <v>18.725000000000001</v>
      </c>
      <c r="R369" s="9">
        <f t="shared" si="55"/>
        <v>21.625</v>
      </c>
      <c r="S369" s="9">
        <f t="shared" si="56"/>
        <v>33.674999999999997</v>
      </c>
      <c r="T369" s="9">
        <f t="shared" si="57"/>
        <v>22.875</v>
      </c>
      <c r="U369" s="8">
        <f t="shared" si="58"/>
        <v>24.675000000000001</v>
      </c>
      <c r="V369" s="8">
        <f t="shared" si="59"/>
        <v>24.225000000000001</v>
      </c>
    </row>
    <row r="370" spans="1:22" ht="13.5" x14ac:dyDescent="0.25">
      <c r="A370" s="3">
        <f>RSI!A370</f>
        <v>42541</v>
      </c>
      <c r="B370" s="2">
        <f>RSI!B370</f>
        <v>4.8964999999999996</v>
      </c>
      <c r="C370" s="2">
        <f>RSI!I370</f>
        <v>35.258875436475961</v>
      </c>
      <c r="D370" s="2">
        <f>MACD!E370</f>
        <v>6.6194285661169694E-2</v>
      </c>
      <c r="E370" s="2">
        <f>MACD!F370</f>
        <v>4.0565203745963271E-2</v>
      </c>
      <c r="F370" s="2">
        <f>'Moving Avg'!D370</f>
        <v>4.9985200000000001</v>
      </c>
      <c r="G370" s="2">
        <f>'Moving Avg'!F370</f>
        <v>5.0779699999999997</v>
      </c>
      <c r="H370" s="2">
        <f>'Moving Avg'!G370</f>
        <v>5.1011300000000004</v>
      </c>
      <c r="I370" s="2">
        <f>'Moving Avg'!H370</f>
        <v>5.0524265000000037</v>
      </c>
      <c r="J370" s="6" t="str">
        <f>OBV!F370</f>
        <v>BULLISH</v>
      </c>
      <c r="K370" s="6" t="str">
        <f>OBV!G370</f>
        <v>STRONG</v>
      </c>
      <c r="L370" s="6" t="str">
        <f>OBV!H370</f>
        <v>BULLISH DIVERGENCE</v>
      </c>
      <c r="M370" s="8">
        <f t="shared" si="50"/>
        <v>25</v>
      </c>
      <c r="N370" s="8">
        <f t="shared" si="51"/>
        <v>0</v>
      </c>
      <c r="O370" s="8">
        <f t="shared" si="52"/>
        <v>0</v>
      </c>
      <c r="P370" s="8">
        <f t="shared" si="53"/>
        <v>83</v>
      </c>
      <c r="Q370" s="9">
        <f t="shared" si="54"/>
        <v>21.2</v>
      </c>
      <c r="R370" s="9">
        <f t="shared" si="55"/>
        <v>25.75</v>
      </c>
      <c r="S370" s="9">
        <f t="shared" si="56"/>
        <v>41.1</v>
      </c>
      <c r="T370" s="9">
        <f t="shared" si="57"/>
        <v>27</v>
      </c>
      <c r="U370" s="8">
        <f t="shared" si="58"/>
        <v>29.350000000000005</v>
      </c>
      <c r="V370" s="8">
        <f t="shared" si="59"/>
        <v>28.762500000000003</v>
      </c>
    </row>
    <row r="371" spans="1:22" ht="13.5" x14ac:dyDescent="0.25">
      <c r="A371" s="3">
        <f>RSI!A371</f>
        <v>42542</v>
      </c>
      <c r="B371" s="2">
        <f>RSI!B371</f>
        <v>4.9141000000000004</v>
      </c>
      <c r="C371" s="2">
        <f>RSI!I371</f>
        <v>37.11092840485891</v>
      </c>
      <c r="D371" s="2">
        <f>MACD!E371</f>
        <v>7.5937052651767978E-2</v>
      </c>
      <c r="E371" s="2">
        <f>MACD!F371</f>
        <v>4.763957352712421E-2</v>
      </c>
      <c r="F371" s="2">
        <f>'Moving Avg'!D371</f>
        <v>4.9797600000000006</v>
      </c>
      <c r="G371" s="2">
        <f>'Moving Avg'!F371</f>
        <v>5.0685900000000004</v>
      </c>
      <c r="H371" s="2">
        <f>'Moving Avg'!G371</f>
        <v>5.0989020000000007</v>
      </c>
      <c r="I371" s="2">
        <f>'Moving Avg'!H371</f>
        <v>5.0531010000000034</v>
      </c>
      <c r="J371" s="6" t="str">
        <f>OBV!F371</f>
        <v>BULLISH</v>
      </c>
      <c r="K371" s="6" t="str">
        <f>OBV!G371</f>
        <v>STRONG</v>
      </c>
      <c r="L371" s="6" t="str">
        <f>OBV!H371</f>
        <v>BULLISH DIVERGENCE</v>
      </c>
      <c r="M371" s="8">
        <f t="shared" si="50"/>
        <v>25</v>
      </c>
      <c r="N371" s="8">
        <f t="shared" si="51"/>
        <v>0</v>
      </c>
      <c r="O371" s="8">
        <f t="shared" si="52"/>
        <v>0</v>
      </c>
      <c r="P371" s="8">
        <f t="shared" si="53"/>
        <v>83</v>
      </c>
      <c r="Q371" s="9">
        <f t="shared" si="54"/>
        <v>21.2</v>
      </c>
      <c r="R371" s="9">
        <f t="shared" si="55"/>
        <v>25.75</v>
      </c>
      <c r="S371" s="9">
        <f t="shared" si="56"/>
        <v>41.1</v>
      </c>
      <c r="T371" s="9">
        <f t="shared" si="57"/>
        <v>27</v>
      </c>
      <c r="U371" s="8">
        <f t="shared" si="58"/>
        <v>29.350000000000005</v>
      </c>
      <c r="V371" s="8">
        <f t="shared" si="59"/>
        <v>28.762500000000003</v>
      </c>
    </row>
    <row r="372" spans="1:22" ht="13.5" x14ac:dyDescent="0.25">
      <c r="A372" s="3">
        <f>RSI!A372</f>
        <v>42543</v>
      </c>
      <c r="B372" s="2">
        <f>RSI!B372</f>
        <v>4.9726999999999997</v>
      </c>
      <c r="C372" s="2">
        <f>RSI!I372</f>
        <v>42.961653872225959</v>
      </c>
      <c r="D372" s="2">
        <f>MACD!E372</f>
        <v>8.0769852400507602E-2</v>
      </c>
      <c r="E372" s="2">
        <f>MACD!F372</f>
        <v>5.4265629301800886E-2</v>
      </c>
      <c r="F372" s="2">
        <f>'Moving Avg'!D372</f>
        <v>4.9656799999999999</v>
      </c>
      <c r="G372" s="2">
        <f>'Moving Avg'!F372</f>
        <v>5.0618449999999999</v>
      </c>
      <c r="H372" s="2">
        <f>'Moving Avg'!G372</f>
        <v>5.096908</v>
      </c>
      <c r="I372" s="2">
        <f>'Moving Avg'!H372</f>
        <v>5.0542150000000037</v>
      </c>
      <c r="J372" s="6" t="str">
        <f>OBV!F372</f>
        <v>BULLISH</v>
      </c>
      <c r="K372" s="6" t="str">
        <f>OBV!G372</f>
        <v>STRONG</v>
      </c>
      <c r="L372" s="6" t="str">
        <f>OBV!H372</f>
        <v>BULLISH DIVERGENCE</v>
      </c>
      <c r="M372" s="8">
        <f t="shared" si="50"/>
        <v>25</v>
      </c>
      <c r="N372" s="8">
        <f t="shared" si="51"/>
        <v>0</v>
      </c>
      <c r="O372" s="8">
        <f t="shared" si="52"/>
        <v>0</v>
      </c>
      <c r="P372" s="8">
        <f t="shared" si="53"/>
        <v>83</v>
      </c>
      <c r="Q372" s="9">
        <f t="shared" si="54"/>
        <v>21.2</v>
      </c>
      <c r="R372" s="9">
        <f t="shared" si="55"/>
        <v>25.75</v>
      </c>
      <c r="S372" s="9">
        <f t="shared" si="56"/>
        <v>41.1</v>
      </c>
      <c r="T372" s="9">
        <f t="shared" si="57"/>
        <v>27</v>
      </c>
      <c r="U372" s="8">
        <f t="shared" si="58"/>
        <v>29.350000000000005</v>
      </c>
      <c r="V372" s="8">
        <f t="shared" si="59"/>
        <v>28.762500000000003</v>
      </c>
    </row>
    <row r="373" spans="1:22" ht="13.5" x14ac:dyDescent="0.25">
      <c r="A373" s="3">
        <f>RSI!A373</f>
        <v>42544</v>
      </c>
      <c r="B373" s="2">
        <f>RSI!B373</f>
        <v>4.9786000000000001</v>
      </c>
      <c r="C373" s="2">
        <f>RSI!I373</f>
        <v>43.53126916773185</v>
      </c>
      <c r="D373" s="2">
        <f>MACD!E373</f>
        <v>6.6890480666323526E-2</v>
      </c>
      <c r="E373" s="2">
        <f>MACD!F373</f>
        <v>5.6790599574705412E-2</v>
      </c>
      <c r="F373" s="2">
        <f>'Moving Avg'!D373</f>
        <v>4.9527799999999997</v>
      </c>
      <c r="G373" s="2">
        <f>'Moving Avg'!F373</f>
        <v>5.0553949999999999</v>
      </c>
      <c r="H373" s="2">
        <f>'Moving Avg'!G373</f>
        <v>5.0967920000000007</v>
      </c>
      <c r="I373" s="2">
        <f>'Moving Avg'!H373</f>
        <v>5.0553585000000041</v>
      </c>
      <c r="J373" s="6" t="str">
        <f>OBV!F373</f>
        <v>BULLISH</v>
      </c>
      <c r="K373" s="6" t="str">
        <f>OBV!G373</f>
        <v>STRONG</v>
      </c>
      <c r="L373" s="6" t="str">
        <f>OBV!H373</f>
        <v>BULLISH DIVERGENCE</v>
      </c>
      <c r="M373" s="8">
        <f t="shared" si="50"/>
        <v>25</v>
      </c>
      <c r="N373" s="8">
        <f t="shared" si="51"/>
        <v>0</v>
      </c>
      <c r="O373" s="8">
        <f t="shared" si="52"/>
        <v>0</v>
      </c>
      <c r="P373" s="8">
        <f t="shared" si="53"/>
        <v>83</v>
      </c>
      <c r="Q373" s="9">
        <f t="shared" si="54"/>
        <v>21.2</v>
      </c>
      <c r="R373" s="9">
        <f t="shared" si="55"/>
        <v>25.75</v>
      </c>
      <c r="S373" s="9">
        <f t="shared" si="56"/>
        <v>41.1</v>
      </c>
      <c r="T373" s="9">
        <f t="shared" si="57"/>
        <v>27</v>
      </c>
      <c r="U373" s="8">
        <f t="shared" si="58"/>
        <v>29.350000000000005</v>
      </c>
      <c r="V373" s="8">
        <f t="shared" si="59"/>
        <v>28.762500000000003</v>
      </c>
    </row>
    <row r="374" spans="1:22" ht="13.5" x14ac:dyDescent="0.25">
      <c r="A374" s="3">
        <f>RSI!A374</f>
        <v>42545</v>
      </c>
      <c r="B374" s="2">
        <f>RSI!B374</f>
        <v>4.9843999999999999</v>
      </c>
      <c r="C374" s="2">
        <f>RSI!I374</f>
        <v>44.122035801628456</v>
      </c>
      <c r="D374" s="2">
        <f>MACD!E374</f>
        <v>6.05737024624311E-2</v>
      </c>
      <c r="E374" s="2">
        <f>MACD!F374</f>
        <v>5.7547220152250556E-2</v>
      </c>
      <c r="F374" s="2">
        <f>'Moving Avg'!D374</f>
        <v>4.9492600000000007</v>
      </c>
      <c r="G374" s="2">
        <f>'Moving Avg'!F374</f>
        <v>5.0498250000000002</v>
      </c>
      <c r="H374" s="2">
        <f>'Moving Avg'!G374</f>
        <v>5.0950320000000007</v>
      </c>
      <c r="I374" s="2">
        <f>'Moving Avg'!H374</f>
        <v>5.0565310000000041</v>
      </c>
      <c r="J374" s="6" t="str">
        <f>OBV!F374</f>
        <v>BULLISH</v>
      </c>
      <c r="K374" s="6" t="str">
        <f>OBV!G374</f>
        <v>STRONG</v>
      </c>
      <c r="L374" s="6" t="str">
        <f>OBV!H374</f>
        <v>BULLISH DIVERGENCE</v>
      </c>
      <c r="M374" s="8">
        <f t="shared" si="50"/>
        <v>25</v>
      </c>
      <c r="N374" s="8">
        <f t="shared" si="51"/>
        <v>0</v>
      </c>
      <c r="O374" s="8">
        <f t="shared" si="52"/>
        <v>0</v>
      </c>
      <c r="P374" s="8">
        <f t="shared" si="53"/>
        <v>83</v>
      </c>
      <c r="Q374" s="9">
        <f t="shared" si="54"/>
        <v>21.2</v>
      </c>
      <c r="R374" s="9">
        <f t="shared" si="55"/>
        <v>25.75</v>
      </c>
      <c r="S374" s="9">
        <f t="shared" si="56"/>
        <v>41.1</v>
      </c>
      <c r="T374" s="9">
        <f t="shared" si="57"/>
        <v>27</v>
      </c>
      <c r="U374" s="8">
        <f t="shared" si="58"/>
        <v>29.350000000000005</v>
      </c>
      <c r="V374" s="8">
        <f t="shared" si="59"/>
        <v>28.762500000000003</v>
      </c>
    </row>
    <row r="375" spans="1:22" ht="13.5" x14ac:dyDescent="0.25">
      <c r="A375" s="3">
        <f>RSI!A375</f>
        <v>42548</v>
      </c>
      <c r="B375" s="2">
        <f>RSI!B375</f>
        <v>5.1310000000000002</v>
      </c>
      <c r="C375" s="2">
        <f>RSI!I375</f>
        <v>56.507515001577318</v>
      </c>
      <c r="D375" s="2">
        <f>MACD!E375</f>
        <v>3.9328663100835826E-2</v>
      </c>
      <c r="E375" s="2">
        <f>MACD!F375</f>
        <v>5.3903508741967615E-2</v>
      </c>
      <c r="F375" s="2">
        <f>'Moving Avg'!D375</f>
        <v>4.9961600000000006</v>
      </c>
      <c r="G375" s="2">
        <f>'Moving Avg'!F375</f>
        <v>5.0498250000000002</v>
      </c>
      <c r="H375" s="2">
        <f>'Moving Avg'!G375</f>
        <v>5.0959700000000003</v>
      </c>
      <c r="I375" s="2">
        <f>'Moving Avg'!H375</f>
        <v>5.0584365000000044</v>
      </c>
      <c r="J375" s="6" t="str">
        <f>OBV!F375</f>
        <v>BULLISH</v>
      </c>
      <c r="K375" s="6" t="str">
        <f>OBV!G375</f>
        <v>STRONG</v>
      </c>
      <c r="L375" s="6" t="str">
        <f>OBV!H375</f>
        <v>CONFIRMED BULLISH</v>
      </c>
      <c r="M375" s="8">
        <f t="shared" si="50"/>
        <v>25</v>
      </c>
      <c r="N375" s="8">
        <f t="shared" si="51"/>
        <v>45</v>
      </c>
      <c r="O375" s="8">
        <f t="shared" si="52"/>
        <v>0</v>
      </c>
      <c r="P375" s="8">
        <f t="shared" si="53"/>
        <v>100</v>
      </c>
      <c r="Q375" s="9">
        <f t="shared" si="54"/>
        <v>39.5</v>
      </c>
      <c r="R375" s="9">
        <f t="shared" si="55"/>
        <v>39</v>
      </c>
      <c r="S375" s="9">
        <f t="shared" si="56"/>
        <v>55.5</v>
      </c>
      <c r="T375" s="9">
        <f t="shared" si="57"/>
        <v>42.5</v>
      </c>
      <c r="U375" s="8">
        <f t="shared" si="58"/>
        <v>44.666666666666664</v>
      </c>
      <c r="V375" s="8">
        <f t="shared" si="59"/>
        <v>44.125</v>
      </c>
    </row>
    <row r="376" spans="1:22" ht="13.5" x14ac:dyDescent="0.25">
      <c r="A376" s="3">
        <f>RSI!A376</f>
        <v>42549</v>
      </c>
      <c r="B376" s="2">
        <f>RSI!B376</f>
        <v>4.8672000000000004</v>
      </c>
      <c r="C376" s="2">
        <f>RSI!I376</f>
        <v>39.52862072107839</v>
      </c>
      <c r="D376" s="2">
        <f>MACD!E376</f>
        <v>4.0373391087040744E-2</v>
      </c>
      <c r="E376" s="2">
        <f>MACD!F376</f>
        <v>5.1197485210982246E-2</v>
      </c>
      <c r="F376" s="2">
        <f>'Moving Avg'!D376</f>
        <v>4.9867800000000004</v>
      </c>
      <c r="G376" s="2">
        <f>'Moving Avg'!F376</f>
        <v>5.032235</v>
      </c>
      <c r="H376" s="2">
        <f>'Moving Avg'!G376</f>
        <v>5.0935079999999999</v>
      </c>
      <c r="I376" s="2">
        <f>'Moving Avg'!H376</f>
        <v>5.0588180000000031</v>
      </c>
      <c r="J376" s="6" t="str">
        <f>OBV!F376</f>
        <v>BULLISH</v>
      </c>
      <c r="K376" s="6" t="str">
        <f>OBV!G376</f>
        <v>STRONG</v>
      </c>
      <c r="L376" s="6" t="str">
        <f>OBV!H376</f>
        <v>BULLISH DIVERGENCE</v>
      </c>
      <c r="M376" s="8">
        <f t="shared" si="50"/>
        <v>25</v>
      </c>
      <c r="N376" s="8">
        <f t="shared" si="51"/>
        <v>45</v>
      </c>
      <c r="O376" s="8">
        <f t="shared" si="52"/>
        <v>0</v>
      </c>
      <c r="P376" s="8">
        <f t="shared" si="53"/>
        <v>83</v>
      </c>
      <c r="Q376" s="9">
        <f t="shared" si="54"/>
        <v>36.950000000000003</v>
      </c>
      <c r="R376" s="9">
        <f t="shared" si="55"/>
        <v>34.75</v>
      </c>
      <c r="S376" s="9">
        <f t="shared" si="56"/>
        <v>47.85</v>
      </c>
      <c r="T376" s="9">
        <f t="shared" si="57"/>
        <v>38.25</v>
      </c>
      <c r="U376" s="8">
        <f t="shared" si="58"/>
        <v>39.85</v>
      </c>
      <c r="V376" s="8">
        <f t="shared" si="59"/>
        <v>39.450000000000003</v>
      </c>
    </row>
    <row r="377" spans="1:22" ht="13.5" x14ac:dyDescent="0.25">
      <c r="A377" s="3">
        <f>RSI!A377</f>
        <v>42550</v>
      </c>
      <c r="B377" s="2">
        <f>RSI!B377</f>
        <v>5.0137999999999998</v>
      </c>
      <c r="C377" s="2">
        <f>RSI!I377</f>
        <v>48.745412932784213</v>
      </c>
      <c r="D377" s="2">
        <f>MACD!E377</f>
        <v>3.6891358699171484E-2</v>
      </c>
      <c r="E377" s="2">
        <f>MACD!F377</f>
        <v>4.8336259908620095E-2</v>
      </c>
      <c r="F377" s="2">
        <f>'Moving Avg'!D377</f>
        <v>4.9950000000000001</v>
      </c>
      <c r="G377" s="2">
        <f>'Moving Avg'!F377</f>
        <v>5.0293049999999999</v>
      </c>
      <c r="H377" s="2">
        <f>'Moving Avg'!G377</f>
        <v>5.0928059999999995</v>
      </c>
      <c r="I377" s="2">
        <f>'Moving Avg'!H377</f>
        <v>5.0599030000000029</v>
      </c>
      <c r="J377" s="6" t="str">
        <f>OBV!F377</f>
        <v>BEARISH</v>
      </c>
      <c r="K377" s="6" t="str">
        <f>OBV!G377</f>
        <v>WEAK</v>
      </c>
      <c r="L377" s="6" t="str">
        <f>OBV!H377</f>
        <v>BEARISH DIVERGENCE</v>
      </c>
      <c r="M377" s="8">
        <f t="shared" si="50"/>
        <v>25</v>
      </c>
      <c r="N377" s="8">
        <f t="shared" si="51"/>
        <v>45</v>
      </c>
      <c r="O377" s="8">
        <f t="shared" si="52"/>
        <v>0</v>
      </c>
      <c r="P377" s="8">
        <f t="shared" si="53"/>
        <v>0</v>
      </c>
      <c r="Q377" s="9">
        <f t="shared" si="54"/>
        <v>24.5</v>
      </c>
      <c r="R377" s="9">
        <f t="shared" si="55"/>
        <v>14</v>
      </c>
      <c r="S377" s="9">
        <f t="shared" si="56"/>
        <v>10.5</v>
      </c>
      <c r="T377" s="9">
        <f t="shared" si="57"/>
        <v>17.5</v>
      </c>
      <c r="U377" s="8">
        <f t="shared" si="58"/>
        <v>16.333333333333332</v>
      </c>
      <c r="V377" s="8">
        <f t="shared" si="59"/>
        <v>16.625</v>
      </c>
    </row>
    <row r="378" spans="1:22" ht="13.5" x14ac:dyDescent="0.25">
      <c r="A378" s="3">
        <f>RSI!A378</f>
        <v>42551</v>
      </c>
      <c r="B378" s="2">
        <f>RSI!B378</f>
        <v>4.9843999999999999</v>
      </c>
      <c r="C378" s="2">
        <f>RSI!I378</f>
        <v>47.191967336712921</v>
      </c>
      <c r="D378" s="2">
        <f>MACD!E378</f>
        <v>3.6254537213528337E-2</v>
      </c>
      <c r="E378" s="2">
        <f>MACD!F378</f>
        <v>4.5919915369601744E-2</v>
      </c>
      <c r="F378" s="2">
        <f>'Moving Avg'!D378</f>
        <v>4.9961600000000006</v>
      </c>
      <c r="G378" s="2">
        <f>'Moving Avg'!F378</f>
        <v>5.0234399999999999</v>
      </c>
      <c r="H378" s="2">
        <f>'Moving Avg'!G378</f>
        <v>5.0928060000000004</v>
      </c>
      <c r="I378" s="2">
        <f>'Moving Avg'!H378</f>
        <v>5.0609290000000042</v>
      </c>
      <c r="J378" s="6" t="str">
        <f>OBV!F378</f>
        <v>BEARISH</v>
      </c>
      <c r="K378" s="6" t="str">
        <f>OBV!G378</f>
        <v>WEAK</v>
      </c>
      <c r="L378" s="6" t="str">
        <f>OBV!H378</f>
        <v>BEARISH DIVERGENCE</v>
      </c>
      <c r="M378" s="8">
        <f t="shared" si="50"/>
        <v>25</v>
      </c>
      <c r="N378" s="8">
        <f t="shared" si="51"/>
        <v>45</v>
      </c>
      <c r="O378" s="8">
        <f t="shared" si="52"/>
        <v>0</v>
      </c>
      <c r="P378" s="8">
        <f t="shared" si="53"/>
        <v>0</v>
      </c>
      <c r="Q378" s="9">
        <f t="shared" si="54"/>
        <v>24.5</v>
      </c>
      <c r="R378" s="9">
        <f t="shared" si="55"/>
        <v>14</v>
      </c>
      <c r="S378" s="9">
        <f t="shared" si="56"/>
        <v>10.5</v>
      </c>
      <c r="T378" s="9">
        <f t="shared" si="57"/>
        <v>17.5</v>
      </c>
      <c r="U378" s="8">
        <f t="shared" si="58"/>
        <v>16.333333333333332</v>
      </c>
      <c r="V378" s="8">
        <f t="shared" si="59"/>
        <v>16.625</v>
      </c>
    </row>
    <row r="379" spans="1:22" ht="13.5" x14ac:dyDescent="0.25">
      <c r="A379" s="3">
        <f>RSI!A379</f>
        <v>42552</v>
      </c>
      <c r="B379" s="2">
        <f>RSI!B379</f>
        <v>4.9843999999999999</v>
      </c>
      <c r="C379" s="2">
        <f>RSI!I379</f>
        <v>47.191967336712928</v>
      </c>
      <c r="D379" s="2">
        <f>MACD!E379</f>
        <v>2.9688314827756024E-2</v>
      </c>
      <c r="E379" s="2">
        <f>MACD!F379</f>
        <v>4.26735952612326E-2</v>
      </c>
      <c r="F379" s="2">
        <f>'Moving Avg'!D379</f>
        <v>4.9961600000000006</v>
      </c>
      <c r="G379" s="2">
        <f>'Moving Avg'!F379</f>
        <v>5.0149349999999995</v>
      </c>
      <c r="H379" s="2">
        <f>'Moving Avg'!G379</f>
        <v>5.0928060000000004</v>
      </c>
      <c r="I379" s="2">
        <f>'Moving Avg'!H379</f>
        <v>5.0620725000000037</v>
      </c>
      <c r="J379" s="6" t="str">
        <f>OBV!F379</f>
        <v>BEARISH</v>
      </c>
      <c r="K379" s="6" t="str">
        <f>OBV!G379</f>
        <v>WEAK</v>
      </c>
      <c r="L379" s="6" t="str">
        <f>OBV!H379</f>
        <v>NEUTRAL</v>
      </c>
      <c r="M379" s="8">
        <f t="shared" si="50"/>
        <v>25</v>
      </c>
      <c r="N379" s="8">
        <f t="shared" si="51"/>
        <v>45</v>
      </c>
      <c r="O379" s="8">
        <f t="shared" si="52"/>
        <v>0</v>
      </c>
      <c r="P379" s="8">
        <f t="shared" si="53"/>
        <v>0</v>
      </c>
      <c r="Q379" s="9">
        <f t="shared" si="54"/>
        <v>24.5</v>
      </c>
      <c r="R379" s="9">
        <f t="shared" si="55"/>
        <v>14</v>
      </c>
      <c r="S379" s="9">
        <f t="shared" si="56"/>
        <v>10.5</v>
      </c>
      <c r="T379" s="9">
        <f t="shared" si="57"/>
        <v>17.5</v>
      </c>
      <c r="U379" s="8">
        <f t="shared" si="58"/>
        <v>16.333333333333332</v>
      </c>
      <c r="V379" s="8">
        <f t="shared" si="59"/>
        <v>16.625</v>
      </c>
    </row>
    <row r="380" spans="1:22" ht="13.5" x14ac:dyDescent="0.25">
      <c r="A380" s="3">
        <f>RSI!A380</f>
        <v>42555</v>
      </c>
      <c r="B380" s="2">
        <f>RSI!B380</f>
        <v>4.9786000000000001</v>
      </c>
      <c r="C380" s="2">
        <f>RSI!I380</f>
        <v>46.850361509231483</v>
      </c>
      <c r="D380" s="2">
        <f>MACD!E380</f>
        <v>8.6049404249122219E-3</v>
      </c>
      <c r="E380" s="2">
        <f>MACD!F380</f>
        <v>3.5859864293968528E-2</v>
      </c>
      <c r="F380" s="2">
        <f>'Moving Avg'!D380</f>
        <v>4.9656800000000008</v>
      </c>
      <c r="G380" s="2">
        <f>'Moving Avg'!F380</f>
        <v>5.0055549999999993</v>
      </c>
      <c r="H380" s="2">
        <f>'Moving Avg'!G380</f>
        <v>5.092690000000001</v>
      </c>
      <c r="I380" s="2">
        <f>'Moving Avg'!H380</f>
        <v>5.0631575000000035</v>
      </c>
      <c r="J380" s="6" t="str">
        <f>OBV!F380</f>
        <v>BEARISH</v>
      </c>
      <c r="K380" s="6" t="str">
        <f>OBV!G380</f>
        <v>WEAK</v>
      </c>
      <c r="L380" s="6" t="str">
        <f>OBV!H380</f>
        <v>CONFIRMED BEARISH</v>
      </c>
      <c r="M380" s="8">
        <f t="shared" si="50"/>
        <v>25</v>
      </c>
      <c r="N380" s="8">
        <f t="shared" si="51"/>
        <v>100</v>
      </c>
      <c r="O380" s="8">
        <f t="shared" si="52"/>
        <v>0</v>
      </c>
      <c r="P380" s="8">
        <f t="shared" si="53"/>
        <v>0</v>
      </c>
      <c r="Q380" s="9">
        <f t="shared" si="54"/>
        <v>43.75</v>
      </c>
      <c r="R380" s="9">
        <f t="shared" si="55"/>
        <v>25</v>
      </c>
      <c r="S380" s="9">
        <f t="shared" si="56"/>
        <v>18.75</v>
      </c>
      <c r="T380" s="9">
        <f t="shared" si="57"/>
        <v>31.25</v>
      </c>
      <c r="U380" s="8">
        <f t="shared" si="58"/>
        <v>29.166666666666668</v>
      </c>
      <c r="V380" s="8">
        <f t="shared" si="59"/>
        <v>29.6875</v>
      </c>
    </row>
    <row r="381" spans="1:22" ht="13.5" x14ac:dyDescent="0.25">
      <c r="A381" s="3">
        <f>RSI!A381</f>
        <v>42559</v>
      </c>
      <c r="B381" s="2">
        <f>RSI!B381</f>
        <v>4.9843999999999999</v>
      </c>
      <c r="C381" s="2">
        <f>RSI!I381</f>
        <v>47.26148262934155</v>
      </c>
      <c r="D381" s="2">
        <f>MACD!E381</f>
        <v>-6.6689847103642563E-3</v>
      </c>
      <c r="E381" s="2">
        <f>MACD!F381</f>
        <v>2.7354094493101971E-2</v>
      </c>
      <c r="F381" s="2">
        <f>'Moving Avg'!D381</f>
        <v>4.9891200000000007</v>
      </c>
      <c r="G381" s="2">
        <f>'Moving Avg'!F381</f>
        <v>4.9985149999999985</v>
      </c>
      <c r="H381" s="2">
        <f>'Moving Avg'!G381</f>
        <v>5.0908120000000006</v>
      </c>
      <c r="I381" s="2">
        <f>'Moving Avg'!H381</f>
        <v>5.0643300000000036</v>
      </c>
      <c r="J381" s="6" t="str">
        <f>OBV!F381</f>
        <v>BULLISH</v>
      </c>
      <c r="K381" s="6" t="str">
        <f>OBV!G381</f>
        <v>STRONG</v>
      </c>
      <c r="L381" s="6" t="str">
        <f>OBV!H381</f>
        <v>CONFIRMED BULLISH</v>
      </c>
      <c r="M381" s="8">
        <f t="shared" si="50"/>
        <v>25</v>
      </c>
      <c r="N381" s="8">
        <f t="shared" si="51"/>
        <v>100</v>
      </c>
      <c r="O381" s="8">
        <f t="shared" si="52"/>
        <v>0</v>
      </c>
      <c r="P381" s="8">
        <f t="shared" si="53"/>
        <v>100</v>
      </c>
      <c r="Q381" s="9">
        <f t="shared" si="54"/>
        <v>58.75</v>
      </c>
      <c r="R381" s="9">
        <f t="shared" si="55"/>
        <v>50</v>
      </c>
      <c r="S381" s="9">
        <f t="shared" si="56"/>
        <v>63.75</v>
      </c>
      <c r="T381" s="9">
        <f t="shared" si="57"/>
        <v>56.25</v>
      </c>
      <c r="U381" s="8">
        <f t="shared" si="58"/>
        <v>57.5</v>
      </c>
      <c r="V381" s="8">
        <f t="shared" si="59"/>
        <v>57.1875</v>
      </c>
    </row>
    <row r="382" spans="1:22" ht="13.5" x14ac:dyDescent="0.25">
      <c r="A382" s="3">
        <f>RSI!A382</f>
        <v>42562</v>
      </c>
      <c r="B382" s="2">
        <f>RSI!B382</f>
        <v>5.1344000000000003</v>
      </c>
      <c r="C382" s="2">
        <f>RSI!I382</f>
        <v>56.609368345781768</v>
      </c>
      <c r="D382" s="2">
        <f>MACD!E382</f>
        <v>-2.1456601443581746E-2</v>
      </c>
      <c r="E382" s="2">
        <f>MACD!F382</f>
        <v>1.7591955305765229E-2</v>
      </c>
      <c r="F382" s="2">
        <f>'Moving Avg'!D382</f>
        <v>5.0132399999999997</v>
      </c>
      <c r="G382" s="2">
        <f>'Moving Avg'!F382</f>
        <v>4.9989749999999988</v>
      </c>
      <c r="H382" s="2">
        <f>'Moving Avg'!G382</f>
        <v>5.0918180000000008</v>
      </c>
      <c r="I382" s="2">
        <f>'Moving Avg'!H382</f>
        <v>5.0662525000000036</v>
      </c>
      <c r="J382" s="6" t="str">
        <f>OBV!F382</f>
        <v>BULLISH</v>
      </c>
      <c r="K382" s="6" t="str">
        <f>OBV!G382</f>
        <v>STRONG</v>
      </c>
      <c r="L382" s="6" t="str">
        <f>OBV!H382</f>
        <v>BULLISH DIVERGENCE</v>
      </c>
      <c r="M382" s="8">
        <f t="shared" si="50"/>
        <v>25</v>
      </c>
      <c r="N382" s="8">
        <f t="shared" si="51"/>
        <v>100</v>
      </c>
      <c r="O382" s="8">
        <f t="shared" si="52"/>
        <v>0</v>
      </c>
      <c r="P382" s="8">
        <f t="shared" si="53"/>
        <v>83</v>
      </c>
      <c r="Q382" s="9">
        <f t="shared" si="54"/>
        <v>56.2</v>
      </c>
      <c r="R382" s="9">
        <f t="shared" si="55"/>
        <v>45.75</v>
      </c>
      <c r="S382" s="9">
        <f t="shared" si="56"/>
        <v>56.1</v>
      </c>
      <c r="T382" s="9">
        <f t="shared" si="57"/>
        <v>52</v>
      </c>
      <c r="U382" s="8">
        <f t="shared" si="58"/>
        <v>52.683333333333337</v>
      </c>
      <c r="V382" s="8">
        <f t="shared" si="59"/>
        <v>52.512500000000003</v>
      </c>
    </row>
    <row r="383" spans="1:22" ht="13.5" x14ac:dyDescent="0.25">
      <c r="A383" s="3">
        <f>RSI!A383</f>
        <v>42563</v>
      </c>
      <c r="B383" s="2">
        <f>RSI!B383</f>
        <v>5.1032000000000002</v>
      </c>
      <c r="C383" s="2">
        <f>RSI!I383</f>
        <v>54.447585234516104</v>
      </c>
      <c r="D383" s="2">
        <f>MACD!E383</f>
        <v>-3.1421752998739727E-2</v>
      </c>
      <c r="E383" s="2">
        <f>MACD!F383</f>
        <v>7.7892136448642372E-3</v>
      </c>
      <c r="F383" s="2">
        <f>'Moving Avg'!D383</f>
        <v>5.0370000000000008</v>
      </c>
      <c r="G383" s="2">
        <f>'Moving Avg'!F383</f>
        <v>5.0037399999999987</v>
      </c>
      <c r="H383" s="2">
        <f>'Moving Avg'!G383</f>
        <v>5.0941940000000008</v>
      </c>
      <c r="I383" s="2">
        <f>'Moving Avg'!H383</f>
        <v>5.068019000000004</v>
      </c>
      <c r="J383" s="6" t="str">
        <f>OBV!F383</f>
        <v>BULLISH</v>
      </c>
      <c r="K383" s="6" t="str">
        <f>OBV!G383</f>
        <v>STRONG</v>
      </c>
      <c r="L383" s="6" t="str">
        <f>OBV!H383</f>
        <v>BULLISH DIVERGENCE</v>
      </c>
      <c r="M383" s="8">
        <f t="shared" si="50"/>
        <v>25</v>
      </c>
      <c r="N383" s="8">
        <f t="shared" si="51"/>
        <v>100</v>
      </c>
      <c r="O383" s="8">
        <f t="shared" si="52"/>
        <v>0</v>
      </c>
      <c r="P383" s="8">
        <f t="shared" si="53"/>
        <v>83</v>
      </c>
      <c r="Q383" s="9">
        <f t="shared" si="54"/>
        <v>56.2</v>
      </c>
      <c r="R383" s="9">
        <f t="shared" si="55"/>
        <v>45.75</v>
      </c>
      <c r="S383" s="9">
        <f t="shared" si="56"/>
        <v>56.1</v>
      </c>
      <c r="T383" s="9">
        <f t="shared" si="57"/>
        <v>52</v>
      </c>
      <c r="U383" s="8">
        <f t="shared" si="58"/>
        <v>52.683333333333337</v>
      </c>
      <c r="V383" s="8">
        <f t="shared" si="59"/>
        <v>52.512500000000003</v>
      </c>
    </row>
    <row r="384" spans="1:22" ht="13.5" x14ac:dyDescent="0.25">
      <c r="A384" s="3">
        <f>RSI!A384</f>
        <v>42564</v>
      </c>
      <c r="B384" s="2">
        <f>RSI!B384</f>
        <v>5.0408999999999997</v>
      </c>
      <c r="C384" s="2">
        <f>RSI!I384</f>
        <v>50.315724481767404</v>
      </c>
      <c r="D384" s="2">
        <f>MACD!E384</f>
        <v>-3.4783945778436021E-2</v>
      </c>
      <c r="E384" s="2">
        <f>MACD!F384</f>
        <v>-7.2541823979581366E-4</v>
      </c>
      <c r="F384" s="2">
        <f>'Moving Avg'!D384</f>
        <v>5.0483000000000002</v>
      </c>
      <c r="G384" s="2">
        <f>'Moving Avg'!F384</f>
        <v>5.0036299999999994</v>
      </c>
      <c r="H384" s="2">
        <f>'Moving Avg'!G384</f>
        <v>5.0953240000000006</v>
      </c>
      <c r="I384" s="2">
        <f>'Moving Avg'!H384</f>
        <v>5.0694450000000044</v>
      </c>
      <c r="J384" s="6" t="str">
        <f>OBV!F384</f>
        <v>BULLISH</v>
      </c>
      <c r="K384" s="6" t="str">
        <f>OBV!G384</f>
        <v>STRONG</v>
      </c>
      <c r="L384" s="6" t="str">
        <f>OBV!H384</f>
        <v>BULLISH DIVERGENCE</v>
      </c>
      <c r="M384" s="8">
        <f t="shared" si="50"/>
        <v>25</v>
      </c>
      <c r="N384" s="8">
        <f t="shared" si="51"/>
        <v>100</v>
      </c>
      <c r="O384" s="8">
        <f t="shared" si="52"/>
        <v>0</v>
      </c>
      <c r="P384" s="8">
        <f t="shared" si="53"/>
        <v>83</v>
      </c>
      <c r="Q384" s="9">
        <f t="shared" si="54"/>
        <v>56.2</v>
      </c>
      <c r="R384" s="9">
        <f t="shared" si="55"/>
        <v>45.75</v>
      </c>
      <c r="S384" s="9">
        <f t="shared" si="56"/>
        <v>56.1</v>
      </c>
      <c r="T384" s="9">
        <f t="shared" si="57"/>
        <v>52</v>
      </c>
      <c r="U384" s="8">
        <f t="shared" si="58"/>
        <v>52.683333333333337</v>
      </c>
      <c r="V384" s="8">
        <f t="shared" si="59"/>
        <v>52.512500000000003</v>
      </c>
    </row>
    <row r="385" spans="1:22" ht="13.5" x14ac:dyDescent="0.25">
      <c r="A385" s="3">
        <f>RSI!A385</f>
        <v>42565</v>
      </c>
      <c r="B385" s="2">
        <f>RSI!B385</f>
        <v>5.1094999999999997</v>
      </c>
      <c r="C385" s="2">
        <f>RSI!I385</f>
        <v>54.417621813583864</v>
      </c>
      <c r="D385" s="2">
        <f>MACD!E385</f>
        <v>-2.0193254129726057E-2</v>
      </c>
      <c r="E385" s="2">
        <f>MACD!F385</f>
        <v>-4.6189854177818629E-3</v>
      </c>
      <c r="F385" s="2">
        <f>'Moving Avg'!D385</f>
        <v>5.0744800000000003</v>
      </c>
      <c r="G385" s="2">
        <f>'Moving Avg'!F385</f>
        <v>5.0087099999999989</v>
      </c>
      <c r="H385" s="2">
        <f>'Moving Avg'!G385</f>
        <v>5.0959479999999999</v>
      </c>
      <c r="I385" s="2">
        <f>'Moving Avg'!H385</f>
        <v>5.071008500000004</v>
      </c>
      <c r="J385" s="6" t="str">
        <f>OBV!F385</f>
        <v>BULLISH</v>
      </c>
      <c r="K385" s="6" t="str">
        <f>OBV!G385</f>
        <v>STRONG</v>
      </c>
      <c r="L385" s="6" t="str">
        <f>OBV!H385</f>
        <v>BULLISH DIVERGENCE</v>
      </c>
      <c r="M385" s="8">
        <f t="shared" si="50"/>
        <v>25</v>
      </c>
      <c r="N385" s="8">
        <f t="shared" si="51"/>
        <v>45</v>
      </c>
      <c r="O385" s="8">
        <f t="shared" si="52"/>
        <v>50</v>
      </c>
      <c r="P385" s="8">
        <f t="shared" si="53"/>
        <v>83</v>
      </c>
      <c r="Q385" s="9">
        <f t="shared" si="54"/>
        <v>44.45</v>
      </c>
      <c r="R385" s="9">
        <f t="shared" si="55"/>
        <v>52.25</v>
      </c>
      <c r="S385" s="9">
        <f t="shared" si="56"/>
        <v>60.35</v>
      </c>
      <c r="T385" s="9">
        <f t="shared" si="57"/>
        <v>50.75</v>
      </c>
      <c r="U385" s="8">
        <f t="shared" si="58"/>
        <v>52.35</v>
      </c>
      <c r="V385" s="8">
        <f t="shared" si="59"/>
        <v>51.95</v>
      </c>
    </row>
    <row r="386" spans="1:22" ht="13.5" x14ac:dyDescent="0.25">
      <c r="A386" s="3">
        <f>RSI!A386</f>
        <v>42566</v>
      </c>
      <c r="B386" s="2">
        <f>RSI!B386</f>
        <v>5.0533999999999999</v>
      </c>
      <c r="C386" s="2">
        <f>RSI!I386</f>
        <v>50.729147070932122</v>
      </c>
      <c r="D386" s="2">
        <f>MACD!E386</f>
        <v>-4.4715723588660161E-2</v>
      </c>
      <c r="E386" s="2">
        <f>MACD!F386</f>
        <v>-1.2638333051957523E-2</v>
      </c>
      <c r="F386" s="2">
        <f>'Moving Avg'!D386</f>
        <v>5.0882800000000001</v>
      </c>
      <c r="G386" s="2">
        <f>'Moving Avg'!F386</f>
        <v>5.0109849999999998</v>
      </c>
      <c r="H386" s="2">
        <f>'Moving Avg'!G386</f>
        <v>5.0949820000000008</v>
      </c>
      <c r="I386" s="2">
        <f>'Moving Avg'!H386</f>
        <v>5.0725260000000034</v>
      </c>
      <c r="J386" s="6" t="str">
        <f>OBV!F386</f>
        <v>BEARISH</v>
      </c>
      <c r="K386" s="6" t="str">
        <f>OBV!G386</f>
        <v>WEAK</v>
      </c>
      <c r="L386" s="6" t="str">
        <f>OBV!H386</f>
        <v>CONFIRMED BEARISH</v>
      </c>
      <c r="M386" s="8">
        <f t="shared" ref="M386:M449" si="60">IF(C386&lt;30,50, IF(C386&gt;70, 0, 25))</f>
        <v>25</v>
      </c>
      <c r="N386" s="8">
        <f t="shared" ref="N386:N449" si="61">IF(E386-D386&gt;0.02, 100, IF(E386-D386&lt;0,0,45))</f>
        <v>100</v>
      </c>
      <c r="O386" s="8">
        <f t="shared" ref="O386:O449" si="62">IF(F386-I386&gt;10,100,IF(F386-I386&gt;5,75, IF(F386-I386&gt;0,50,0)))</f>
        <v>50</v>
      </c>
      <c r="P386" s="8">
        <f t="shared" ref="P386:P449" si="63">IF(L386="confirmed bullish", 34, IF(L386="bullish divergence",17, 0))+IF(J386="bullish",33,IF(J386="bearish",0,16.5))+IF(K386="strong",33,IF(K386="weak",0,16.5))</f>
        <v>0</v>
      </c>
      <c r="Q386" s="9">
        <f t="shared" si="54"/>
        <v>51.25</v>
      </c>
      <c r="R386" s="9">
        <f t="shared" si="55"/>
        <v>42.5</v>
      </c>
      <c r="S386" s="9">
        <f t="shared" si="56"/>
        <v>31.25</v>
      </c>
      <c r="T386" s="9">
        <f t="shared" si="57"/>
        <v>43.75</v>
      </c>
      <c r="U386" s="8">
        <f t="shared" si="58"/>
        <v>41.666666666666664</v>
      </c>
      <c r="V386" s="8">
        <f t="shared" si="59"/>
        <v>42.1875</v>
      </c>
    </row>
    <row r="387" spans="1:22" ht="13.5" x14ac:dyDescent="0.25">
      <c r="A387" s="3">
        <f>RSI!A387</f>
        <v>42569</v>
      </c>
      <c r="B387" s="2">
        <f>RSI!B387</f>
        <v>5.0970000000000004</v>
      </c>
      <c r="C387" s="2">
        <f>RSI!I387</f>
        <v>53.374243207573727</v>
      </c>
      <c r="D387" s="2">
        <f>MACD!E387</f>
        <v>-4.621662446288255E-2</v>
      </c>
      <c r="E387" s="2">
        <f>MACD!F387</f>
        <v>-1.9353991334142527E-2</v>
      </c>
      <c r="F387" s="2">
        <f>'Moving Avg'!D387</f>
        <v>5.0808</v>
      </c>
      <c r="G387" s="2">
        <f>'Moving Avg'!F387</f>
        <v>5.013679999999999</v>
      </c>
      <c r="H387" s="2">
        <f>'Moving Avg'!G387</f>
        <v>5.0939500000000004</v>
      </c>
      <c r="I387" s="2">
        <f>'Moving Avg'!H387</f>
        <v>5.073968500000003</v>
      </c>
      <c r="J387" s="6" t="str">
        <f>OBV!F387</f>
        <v>BEARISH</v>
      </c>
      <c r="K387" s="6" t="str">
        <f>OBV!G387</f>
        <v>WEAK</v>
      </c>
      <c r="L387" s="6" t="str">
        <f>OBV!H387</f>
        <v>CONFIRMED BEARISH</v>
      </c>
      <c r="M387" s="8">
        <f t="shared" si="60"/>
        <v>25</v>
      </c>
      <c r="N387" s="8">
        <f t="shared" si="61"/>
        <v>100</v>
      </c>
      <c r="O387" s="8">
        <f t="shared" si="62"/>
        <v>50</v>
      </c>
      <c r="P387" s="8">
        <f t="shared" si="63"/>
        <v>0</v>
      </c>
      <c r="Q387" s="9">
        <f t="shared" ref="Q387:Q450" si="64">0.35*M387+N387*0.35+O387*0.15+P387*0.15</f>
        <v>51.25</v>
      </c>
      <c r="R387" s="9">
        <f t="shared" ref="R387:R450" si="65">M387*0.2+N387*0.2+O387*0.35+P387*0.25</f>
        <v>42.5</v>
      </c>
      <c r="S387" s="9">
        <f t="shared" ref="S387:S450" si="66">M387*0.15+N387*0.15+O387*0.25+P387*0.45</f>
        <v>31.25</v>
      </c>
      <c r="T387" s="9">
        <f t="shared" ref="T387:T450" si="67">0.25*SUM(M387:P387)</f>
        <v>43.75</v>
      </c>
      <c r="U387" s="8">
        <f t="shared" ref="U387:U450" si="68">SUM(Q387:S387)/3</f>
        <v>41.666666666666664</v>
      </c>
      <c r="V387" s="8">
        <f t="shared" ref="V387:V450" si="69">SUM(Q387:T387)/4</f>
        <v>42.1875</v>
      </c>
    </row>
    <row r="388" spans="1:22" ht="13.5" x14ac:dyDescent="0.25">
      <c r="A388" s="3">
        <f>RSI!A388</f>
        <v>42570</v>
      </c>
      <c r="B388" s="2">
        <f>RSI!B388</f>
        <v>5.0970000000000004</v>
      </c>
      <c r="C388" s="2">
        <f>RSI!I388</f>
        <v>53.37424320757372</v>
      </c>
      <c r="D388" s="2">
        <f>MACD!E388</f>
        <v>-5.2337083843394083E-2</v>
      </c>
      <c r="E388" s="2">
        <f>MACD!F388</f>
        <v>-2.5950609835992837E-2</v>
      </c>
      <c r="F388" s="2">
        <f>'Moving Avg'!D388</f>
        <v>5.0795599999999999</v>
      </c>
      <c r="G388" s="2">
        <f>'Moving Avg'!F388</f>
        <v>5.0163749999999983</v>
      </c>
      <c r="H388" s="2">
        <f>'Moving Avg'!G388</f>
        <v>5.0904540000000011</v>
      </c>
      <c r="I388" s="2">
        <f>'Moving Avg'!H388</f>
        <v>5.0753230000000027</v>
      </c>
      <c r="J388" s="6" t="str">
        <f>OBV!F388</f>
        <v>BEARISH</v>
      </c>
      <c r="K388" s="6" t="str">
        <f>OBV!G388</f>
        <v>WEAK</v>
      </c>
      <c r="L388" s="6" t="str">
        <f>OBV!H388</f>
        <v>CONFIRMED BEARISH</v>
      </c>
      <c r="M388" s="8">
        <f t="shared" si="60"/>
        <v>25</v>
      </c>
      <c r="N388" s="8">
        <f t="shared" si="61"/>
        <v>100</v>
      </c>
      <c r="O388" s="8">
        <f t="shared" si="62"/>
        <v>50</v>
      </c>
      <c r="P388" s="8">
        <f t="shared" si="63"/>
        <v>0</v>
      </c>
      <c r="Q388" s="9">
        <f t="shared" si="64"/>
        <v>51.25</v>
      </c>
      <c r="R388" s="9">
        <f t="shared" si="65"/>
        <v>42.5</v>
      </c>
      <c r="S388" s="9">
        <f t="shared" si="66"/>
        <v>31.25</v>
      </c>
      <c r="T388" s="9">
        <f t="shared" si="67"/>
        <v>43.75</v>
      </c>
      <c r="U388" s="8">
        <f t="shared" si="68"/>
        <v>41.666666666666664</v>
      </c>
      <c r="V388" s="8">
        <f t="shared" si="69"/>
        <v>42.1875</v>
      </c>
    </row>
    <row r="389" spans="1:22" ht="13.5" x14ac:dyDescent="0.25">
      <c r="A389" s="3">
        <f>RSI!A389</f>
        <v>42571</v>
      </c>
      <c r="B389" s="2">
        <f>RSI!B389</f>
        <v>5.0471000000000004</v>
      </c>
      <c r="C389" s="2">
        <f>RSI!I389</f>
        <v>49.823883323783313</v>
      </c>
      <c r="D389" s="2">
        <f>MACD!E389</f>
        <v>-5.4122776134753359E-2</v>
      </c>
      <c r="E389" s="2">
        <f>MACD!F389</f>
        <v>-3.1585043095744947E-2</v>
      </c>
      <c r="F389" s="2">
        <f>'Moving Avg'!D389</f>
        <v>5.0808000000000009</v>
      </c>
      <c r="G389" s="2">
        <f>'Moving Avg'!F389</f>
        <v>5.0186299999999999</v>
      </c>
      <c r="H389" s="2">
        <f>'Moving Avg'!G389</f>
        <v>5.0852560000000002</v>
      </c>
      <c r="I389" s="2">
        <f>'Moving Avg'!H389</f>
        <v>5.0768090000000026</v>
      </c>
      <c r="J389" s="6" t="str">
        <f>OBV!F389</f>
        <v>BEARISH</v>
      </c>
      <c r="K389" s="6" t="str">
        <f>OBV!G389</f>
        <v>WEAK</v>
      </c>
      <c r="L389" s="6" t="str">
        <f>OBV!H389</f>
        <v>BEARISH DIVERGENCE</v>
      </c>
      <c r="M389" s="8">
        <f t="shared" si="60"/>
        <v>25</v>
      </c>
      <c r="N389" s="8">
        <f t="shared" si="61"/>
        <v>100</v>
      </c>
      <c r="O389" s="8">
        <f t="shared" si="62"/>
        <v>50</v>
      </c>
      <c r="P389" s="8">
        <f t="shared" si="63"/>
        <v>0</v>
      </c>
      <c r="Q389" s="9">
        <f t="shared" si="64"/>
        <v>51.25</v>
      </c>
      <c r="R389" s="9">
        <f t="shared" si="65"/>
        <v>42.5</v>
      </c>
      <c r="S389" s="9">
        <f t="shared" si="66"/>
        <v>31.25</v>
      </c>
      <c r="T389" s="9">
        <f t="shared" si="67"/>
        <v>43.75</v>
      </c>
      <c r="U389" s="8">
        <f t="shared" si="68"/>
        <v>41.666666666666664</v>
      </c>
      <c r="V389" s="8">
        <f t="shared" si="69"/>
        <v>42.1875</v>
      </c>
    </row>
    <row r="390" spans="1:22" ht="13.5" x14ac:dyDescent="0.25">
      <c r="A390" s="3">
        <f>RSI!A390</f>
        <v>42572</v>
      </c>
      <c r="B390" s="2">
        <f>RSI!B390</f>
        <v>5.0970000000000004</v>
      </c>
      <c r="C390" s="2">
        <f>RSI!I390</f>
        <v>53.177979284814121</v>
      </c>
      <c r="D390" s="2">
        <f>MACD!E390</f>
        <v>-6.0208172931290882E-2</v>
      </c>
      <c r="E390" s="2">
        <f>MACD!F390</f>
        <v>-3.7309669062854135E-2</v>
      </c>
      <c r="F390" s="2">
        <f>'Moving Avg'!D390</f>
        <v>5.0783000000000005</v>
      </c>
      <c r="G390" s="2">
        <f>'Moving Avg'!F390</f>
        <v>5.0286549999999988</v>
      </c>
      <c r="H390" s="2">
        <f>'Moving Avg'!G390</f>
        <v>5.0791800000000009</v>
      </c>
      <c r="I390" s="2">
        <f>'Moving Avg'!H390</f>
        <v>5.0779875000000025</v>
      </c>
      <c r="J390" s="6" t="str">
        <f>OBV!F390</f>
        <v>BEARISH</v>
      </c>
      <c r="K390" s="6" t="str">
        <f>OBV!G390</f>
        <v>WEAK</v>
      </c>
      <c r="L390" s="6" t="str">
        <f>OBV!H390</f>
        <v>CONFIRMED BEARISH</v>
      </c>
      <c r="M390" s="8">
        <f t="shared" si="60"/>
        <v>25</v>
      </c>
      <c r="N390" s="8">
        <f t="shared" si="61"/>
        <v>100</v>
      </c>
      <c r="O390" s="8">
        <f t="shared" si="62"/>
        <v>50</v>
      </c>
      <c r="P390" s="8">
        <f t="shared" si="63"/>
        <v>0</v>
      </c>
      <c r="Q390" s="9">
        <f t="shared" si="64"/>
        <v>51.25</v>
      </c>
      <c r="R390" s="9">
        <f t="shared" si="65"/>
        <v>42.5</v>
      </c>
      <c r="S390" s="9">
        <f t="shared" si="66"/>
        <v>31.25</v>
      </c>
      <c r="T390" s="9">
        <f t="shared" si="67"/>
        <v>43.75</v>
      </c>
      <c r="U390" s="8">
        <f t="shared" si="68"/>
        <v>41.666666666666664</v>
      </c>
      <c r="V390" s="8">
        <f t="shared" si="69"/>
        <v>42.1875</v>
      </c>
    </row>
    <row r="391" spans="1:22" ht="13.5" x14ac:dyDescent="0.25">
      <c r="A391" s="3">
        <f>RSI!A391</f>
        <v>42573</v>
      </c>
      <c r="B391" s="2">
        <f>RSI!B391</f>
        <v>5.0970000000000004</v>
      </c>
      <c r="C391" s="2">
        <f>RSI!I391</f>
        <v>53.177979284814128</v>
      </c>
      <c r="D391" s="2">
        <f>MACD!E391</f>
        <v>-6.4746780986340902E-2</v>
      </c>
      <c r="E391" s="2">
        <f>MACD!F391</f>
        <v>-4.2797091447551491E-2</v>
      </c>
      <c r="F391" s="2">
        <f>'Moving Avg'!D391</f>
        <v>5.0870200000000008</v>
      </c>
      <c r="G391" s="2">
        <f>'Moving Avg'!F391</f>
        <v>5.0377999999999989</v>
      </c>
      <c r="H391" s="2">
        <f>'Moving Avg'!G391</f>
        <v>5.0734560000000002</v>
      </c>
      <c r="I391" s="2">
        <f>'Moving Avg'!H391</f>
        <v>5.079430000000003</v>
      </c>
      <c r="J391" s="6" t="str">
        <f>OBV!F391</f>
        <v>BULLISH</v>
      </c>
      <c r="K391" s="6" t="str">
        <f>OBV!G391</f>
        <v>STRONG</v>
      </c>
      <c r="L391" s="6" t="str">
        <f>OBV!H391</f>
        <v>CONFIRMED BULLISH</v>
      </c>
      <c r="M391" s="8">
        <f t="shared" si="60"/>
        <v>25</v>
      </c>
      <c r="N391" s="8">
        <f t="shared" si="61"/>
        <v>100</v>
      </c>
      <c r="O391" s="8">
        <f t="shared" si="62"/>
        <v>50</v>
      </c>
      <c r="P391" s="8">
        <f t="shared" si="63"/>
        <v>100</v>
      </c>
      <c r="Q391" s="9">
        <f t="shared" si="64"/>
        <v>66.25</v>
      </c>
      <c r="R391" s="9">
        <f t="shared" si="65"/>
        <v>67.5</v>
      </c>
      <c r="S391" s="9">
        <f t="shared" si="66"/>
        <v>76.25</v>
      </c>
      <c r="T391" s="9">
        <f t="shared" si="67"/>
        <v>68.75</v>
      </c>
      <c r="U391" s="8">
        <f t="shared" si="68"/>
        <v>70</v>
      </c>
      <c r="V391" s="8">
        <f t="shared" si="69"/>
        <v>69.6875</v>
      </c>
    </row>
    <row r="392" spans="1:22" ht="13.5" x14ac:dyDescent="0.25">
      <c r="A392" s="3">
        <f>RSI!A392</f>
        <v>42577</v>
      </c>
      <c r="B392" s="2">
        <f>RSI!B392</f>
        <v>5.0595999999999997</v>
      </c>
      <c r="C392" s="2">
        <f>RSI!I392</f>
        <v>50.2577185419701</v>
      </c>
      <c r="D392" s="2">
        <f>MACD!E392</f>
        <v>-4.3000712870084001E-2</v>
      </c>
      <c r="E392" s="2">
        <f>MACD!F392</f>
        <v>-4.2837815732057999E-2</v>
      </c>
      <c r="F392" s="2">
        <f>'Moving Avg'!D392</f>
        <v>5.0795400000000006</v>
      </c>
      <c r="G392" s="2">
        <f>'Moving Avg'!F392</f>
        <v>5.0421449999999997</v>
      </c>
      <c r="H392" s="2">
        <f>'Moving Avg'!G392</f>
        <v>5.0692120000000003</v>
      </c>
      <c r="I392" s="2">
        <f>'Moving Avg'!H392</f>
        <v>5.0806855000000022</v>
      </c>
      <c r="J392" s="6" t="str">
        <f>OBV!F392</f>
        <v>BULLISH</v>
      </c>
      <c r="K392" s="6" t="str">
        <f>OBV!G392</f>
        <v>NEUTRAL</v>
      </c>
      <c r="L392" s="6" t="str">
        <f>OBV!H392</f>
        <v>BULLISH DIVERGENCE</v>
      </c>
      <c r="M392" s="8">
        <f t="shared" si="60"/>
        <v>25</v>
      </c>
      <c r="N392" s="8">
        <f t="shared" si="61"/>
        <v>45</v>
      </c>
      <c r="O392" s="8">
        <f t="shared" si="62"/>
        <v>0</v>
      </c>
      <c r="P392" s="8">
        <f t="shared" si="63"/>
        <v>66.5</v>
      </c>
      <c r="Q392" s="9">
        <f t="shared" si="64"/>
        <v>34.475000000000001</v>
      </c>
      <c r="R392" s="9">
        <f t="shared" si="65"/>
        <v>30.625</v>
      </c>
      <c r="S392" s="9">
        <f t="shared" si="66"/>
        <v>40.424999999999997</v>
      </c>
      <c r="T392" s="9">
        <f t="shared" si="67"/>
        <v>34.125</v>
      </c>
      <c r="U392" s="8">
        <f t="shared" si="68"/>
        <v>35.174999999999997</v>
      </c>
      <c r="V392" s="8">
        <f t="shared" si="69"/>
        <v>34.912499999999994</v>
      </c>
    </row>
    <row r="393" spans="1:22" ht="13.5" x14ac:dyDescent="0.25">
      <c r="A393" s="3">
        <f>RSI!A393</f>
        <v>42578</v>
      </c>
      <c r="B393" s="2">
        <f>RSI!B393</f>
        <v>4.9911000000000003</v>
      </c>
      <c r="C393" s="2">
        <f>RSI!I393</f>
        <v>45.346010573839685</v>
      </c>
      <c r="D393" s="2">
        <f>MACD!E393</f>
        <v>-2.4346662774782146E-2</v>
      </c>
      <c r="E393" s="2">
        <f>MACD!F393</f>
        <v>-3.9139585140602833E-2</v>
      </c>
      <c r="F393" s="2">
        <f>'Moving Avg'!D393</f>
        <v>5.0583600000000004</v>
      </c>
      <c r="G393" s="2">
        <f>'Moving Avg'!F393</f>
        <v>5.0427699999999991</v>
      </c>
      <c r="H393" s="2">
        <f>'Moving Avg'!G393</f>
        <v>5.0658259999999995</v>
      </c>
      <c r="I393" s="2">
        <f>'Moving Avg'!H393</f>
        <v>5.0813640000000024</v>
      </c>
      <c r="J393" s="6" t="str">
        <f>OBV!F393</f>
        <v>BEARISH</v>
      </c>
      <c r="K393" s="6" t="str">
        <f>OBV!G393</f>
        <v>NEUTRAL</v>
      </c>
      <c r="L393" s="6" t="str">
        <f>OBV!H393</f>
        <v>CONFIRMED BEARISH</v>
      </c>
      <c r="M393" s="8">
        <f t="shared" si="60"/>
        <v>25</v>
      </c>
      <c r="N393" s="8">
        <f t="shared" si="61"/>
        <v>0</v>
      </c>
      <c r="O393" s="8">
        <f t="shared" si="62"/>
        <v>0</v>
      </c>
      <c r="P393" s="8">
        <f t="shared" si="63"/>
        <v>16.5</v>
      </c>
      <c r="Q393" s="9">
        <f t="shared" si="64"/>
        <v>11.225</v>
      </c>
      <c r="R393" s="9">
        <f t="shared" si="65"/>
        <v>9.125</v>
      </c>
      <c r="S393" s="9">
        <f t="shared" si="66"/>
        <v>11.175000000000001</v>
      </c>
      <c r="T393" s="9">
        <f t="shared" si="67"/>
        <v>10.375</v>
      </c>
      <c r="U393" s="8">
        <f t="shared" si="68"/>
        <v>10.508333333333335</v>
      </c>
      <c r="V393" s="8">
        <f t="shared" si="69"/>
        <v>10.475000000000001</v>
      </c>
    </row>
    <row r="394" spans="1:22" ht="13.5" x14ac:dyDescent="0.25">
      <c r="A394" s="3">
        <f>RSI!A394</f>
        <v>42579</v>
      </c>
      <c r="B394" s="2">
        <f>RSI!B394</f>
        <v>4.9973000000000001</v>
      </c>
      <c r="C394" s="2">
        <f>RSI!I394</f>
        <v>45.861737589248555</v>
      </c>
      <c r="D394" s="2">
        <f>MACD!E394</f>
        <v>-1.8220593181315081E-2</v>
      </c>
      <c r="E394" s="2">
        <f>MACD!F394</f>
        <v>-3.4955786748745284E-2</v>
      </c>
      <c r="F394" s="2">
        <f>'Moving Avg'!D394</f>
        <v>5.0484</v>
      </c>
      <c r="G394" s="2">
        <f>'Moving Avg'!F394</f>
        <v>5.0434149999999986</v>
      </c>
      <c r="H394" s="2">
        <f>'Moving Avg'!G394</f>
        <v>5.0610399999999993</v>
      </c>
      <c r="I394" s="2">
        <f>'Moving Avg'!H394</f>
        <v>5.0820440000000016</v>
      </c>
      <c r="J394" s="6" t="str">
        <f>OBV!F394</f>
        <v>BULLISH</v>
      </c>
      <c r="K394" s="6" t="str">
        <f>OBV!G394</f>
        <v>NEUTRAL</v>
      </c>
      <c r="L394" s="6" t="str">
        <f>OBV!H394</f>
        <v>BULLISH DIVERGENCE</v>
      </c>
      <c r="M394" s="8">
        <f t="shared" si="60"/>
        <v>25</v>
      </c>
      <c r="N394" s="8">
        <f t="shared" si="61"/>
        <v>0</v>
      </c>
      <c r="O394" s="8">
        <f t="shared" si="62"/>
        <v>0</v>
      </c>
      <c r="P394" s="8">
        <f t="shared" si="63"/>
        <v>66.5</v>
      </c>
      <c r="Q394" s="9">
        <f t="shared" si="64"/>
        <v>18.725000000000001</v>
      </c>
      <c r="R394" s="9">
        <f t="shared" si="65"/>
        <v>21.625</v>
      </c>
      <c r="S394" s="9">
        <f t="shared" si="66"/>
        <v>33.674999999999997</v>
      </c>
      <c r="T394" s="9">
        <f t="shared" si="67"/>
        <v>22.875</v>
      </c>
      <c r="U394" s="8">
        <f t="shared" si="68"/>
        <v>24.675000000000001</v>
      </c>
      <c r="V394" s="8">
        <f t="shared" si="69"/>
        <v>24.225000000000001</v>
      </c>
    </row>
    <row r="395" spans="1:22" ht="13.5" x14ac:dyDescent="0.25">
      <c r="A395" s="3">
        <f>RSI!A395</f>
        <v>42580</v>
      </c>
      <c r="B395" s="2">
        <f>RSI!B395</f>
        <v>5.0782999999999996</v>
      </c>
      <c r="C395" s="2">
        <f>RSI!I395</f>
        <v>52.206880450709441</v>
      </c>
      <c r="D395" s="2">
        <f>MACD!E395</f>
        <v>-8.1626116686974726E-3</v>
      </c>
      <c r="E395" s="2">
        <f>MACD!F395</f>
        <v>-2.9597151732735725E-2</v>
      </c>
      <c r="F395" s="2">
        <f>'Moving Avg'!D395</f>
        <v>5.0446599999999995</v>
      </c>
      <c r="G395" s="2">
        <f>'Moving Avg'!F395</f>
        <v>5.0407799999999998</v>
      </c>
      <c r="H395" s="2">
        <f>'Moving Avg'!G395</f>
        <v>5.0593979999999998</v>
      </c>
      <c r="I395" s="2">
        <f>'Moving Avg'!H395</f>
        <v>5.0832465000000013</v>
      </c>
      <c r="J395" s="6" t="str">
        <f>OBV!F395</f>
        <v>BULLISH</v>
      </c>
      <c r="K395" s="6" t="str">
        <f>OBV!G395</f>
        <v>STRONG</v>
      </c>
      <c r="L395" s="6" t="str">
        <f>OBV!H395</f>
        <v>BULLISH DIVERGENCE</v>
      </c>
      <c r="M395" s="8">
        <f t="shared" si="60"/>
        <v>25</v>
      </c>
      <c r="N395" s="8">
        <f t="shared" si="61"/>
        <v>0</v>
      </c>
      <c r="O395" s="8">
        <f t="shared" si="62"/>
        <v>0</v>
      </c>
      <c r="P395" s="8">
        <f t="shared" si="63"/>
        <v>83</v>
      </c>
      <c r="Q395" s="9">
        <f t="shared" si="64"/>
        <v>21.2</v>
      </c>
      <c r="R395" s="9">
        <f t="shared" si="65"/>
        <v>25.75</v>
      </c>
      <c r="S395" s="9">
        <f t="shared" si="66"/>
        <v>41.1</v>
      </c>
      <c r="T395" s="9">
        <f t="shared" si="67"/>
        <v>27</v>
      </c>
      <c r="U395" s="8">
        <f t="shared" si="68"/>
        <v>29.350000000000005</v>
      </c>
      <c r="V395" s="8">
        <f t="shared" si="69"/>
        <v>28.762500000000003</v>
      </c>
    </row>
    <row r="396" spans="1:22" ht="13.5" x14ac:dyDescent="0.25">
      <c r="A396" s="3">
        <f>RSI!A396</f>
        <v>42583</v>
      </c>
      <c r="B396" s="2">
        <f>RSI!B396</f>
        <v>5.0782999999999996</v>
      </c>
      <c r="C396" s="2">
        <f>RSI!I396</f>
        <v>52.206880450709441</v>
      </c>
      <c r="D396" s="2">
        <f>MACD!E396</f>
        <v>-8.4646191825301642E-3</v>
      </c>
      <c r="E396" s="2">
        <f>MACD!F396</f>
        <v>-2.5370645222694613E-2</v>
      </c>
      <c r="F396" s="2">
        <f>'Moving Avg'!D396</f>
        <v>5.040919999999999</v>
      </c>
      <c r="G396" s="2">
        <f>'Moving Avg'!F396</f>
        <v>5.0513349999999999</v>
      </c>
      <c r="H396" s="2">
        <f>'Moving Avg'!G396</f>
        <v>5.0589300000000001</v>
      </c>
      <c r="I396" s="2">
        <f>'Moving Avg'!H396</f>
        <v>5.0840090000000018</v>
      </c>
      <c r="J396" s="6" t="str">
        <f>OBV!F396</f>
        <v>BULLISH</v>
      </c>
      <c r="K396" s="6" t="str">
        <f>OBV!G396</f>
        <v>STRONG</v>
      </c>
      <c r="L396" s="6" t="str">
        <f>OBV!H396</f>
        <v>BULLISH DIVERGENCE</v>
      </c>
      <c r="M396" s="8">
        <f t="shared" si="60"/>
        <v>25</v>
      </c>
      <c r="N396" s="8">
        <f t="shared" si="61"/>
        <v>0</v>
      </c>
      <c r="O396" s="8">
        <f t="shared" si="62"/>
        <v>0</v>
      </c>
      <c r="P396" s="8">
        <f t="shared" si="63"/>
        <v>83</v>
      </c>
      <c r="Q396" s="9">
        <f t="shared" si="64"/>
        <v>21.2</v>
      </c>
      <c r="R396" s="9">
        <f t="shared" si="65"/>
        <v>25.75</v>
      </c>
      <c r="S396" s="9">
        <f t="shared" si="66"/>
        <v>41.1</v>
      </c>
      <c r="T396" s="9">
        <f t="shared" si="67"/>
        <v>27</v>
      </c>
      <c r="U396" s="8">
        <f t="shared" si="68"/>
        <v>29.350000000000005</v>
      </c>
      <c r="V396" s="8">
        <f t="shared" si="69"/>
        <v>28.762500000000003</v>
      </c>
    </row>
    <row r="397" spans="1:22" ht="13.5" x14ac:dyDescent="0.25">
      <c r="A397" s="3">
        <f>RSI!A397</f>
        <v>42584</v>
      </c>
      <c r="B397" s="2">
        <f>RSI!B397</f>
        <v>5.0782999999999996</v>
      </c>
      <c r="C397" s="2">
        <f>RSI!I397</f>
        <v>52.206880450709441</v>
      </c>
      <c r="D397" s="2">
        <f>MACD!E397</f>
        <v>-2.1808402354466239E-3</v>
      </c>
      <c r="E397" s="2">
        <f>MACD!F397</f>
        <v>-2.0732684225245018E-2</v>
      </c>
      <c r="F397" s="2">
        <f>'Moving Avg'!D397</f>
        <v>5.0446599999999995</v>
      </c>
      <c r="G397" s="2">
        <f>'Moving Avg'!F397</f>
        <v>5.0545599999999995</v>
      </c>
      <c r="H397" s="2">
        <f>'Moving Avg'!G397</f>
        <v>5.0574060000000012</v>
      </c>
      <c r="I397" s="2">
        <f>'Moving Avg'!H397</f>
        <v>5.084830000000002</v>
      </c>
      <c r="J397" s="6" t="str">
        <f>OBV!F397</f>
        <v>BULLISH</v>
      </c>
      <c r="K397" s="6" t="str">
        <f>OBV!G397</f>
        <v>STRONG</v>
      </c>
      <c r="L397" s="6" t="str">
        <f>OBV!H397</f>
        <v>CONFIRMED BULLISH</v>
      </c>
      <c r="M397" s="8">
        <f t="shared" si="60"/>
        <v>25</v>
      </c>
      <c r="N397" s="8">
        <f t="shared" si="61"/>
        <v>0</v>
      </c>
      <c r="O397" s="8">
        <f t="shared" si="62"/>
        <v>0</v>
      </c>
      <c r="P397" s="8">
        <f t="shared" si="63"/>
        <v>100</v>
      </c>
      <c r="Q397" s="9">
        <f t="shared" si="64"/>
        <v>23.75</v>
      </c>
      <c r="R397" s="9">
        <f t="shared" si="65"/>
        <v>30</v>
      </c>
      <c r="S397" s="9">
        <f t="shared" si="66"/>
        <v>48.75</v>
      </c>
      <c r="T397" s="9">
        <f t="shared" si="67"/>
        <v>31.25</v>
      </c>
      <c r="U397" s="8">
        <f t="shared" si="68"/>
        <v>34.166666666666664</v>
      </c>
      <c r="V397" s="8">
        <f t="shared" si="69"/>
        <v>33.4375</v>
      </c>
    </row>
    <row r="398" spans="1:22" ht="13.5" x14ac:dyDescent="0.25">
      <c r="A398" s="3">
        <f>RSI!A398</f>
        <v>42585</v>
      </c>
      <c r="B398" s="2">
        <f>RSI!B398</f>
        <v>5.016</v>
      </c>
      <c r="C398" s="2">
        <f>RSI!I398</f>
        <v>46.923798680288542</v>
      </c>
      <c r="D398" s="2">
        <f>MACD!E398</f>
        <v>7.5951215064042898E-3</v>
      </c>
      <c r="E398" s="2">
        <f>MACD!F398</f>
        <v>-1.5067123078915157E-2</v>
      </c>
      <c r="F398" s="2">
        <f>'Moving Avg'!D398</f>
        <v>5.0496399999999992</v>
      </c>
      <c r="G398" s="2">
        <f>'Moving Avg'!F398</f>
        <v>5.056140000000001</v>
      </c>
      <c r="H398" s="2">
        <f>'Moving Avg'!G398</f>
        <v>5.0556920000000005</v>
      </c>
      <c r="I398" s="2">
        <f>'Moving Avg'!H398</f>
        <v>5.0855740000000011</v>
      </c>
      <c r="J398" s="6" t="str">
        <f>OBV!F398</f>
        <v>BEARISH</v>
      </c>
      <c r="K398" s="6" t="str">
        <f>OBV!G398</f>
        <v>NEUTRAL</v>
      </c>
      <c r="L398" s="6" t="str">
        <f>OBV!H398</f>
        <v>BEARISH DIVERGENCE</v>
      </c>
      <c r="M398" s="8">
        <f t="shared" si="60"/>
        <v>25</v>
      </c>
      <c r="N398" s="8">
        <f t="shared" si="61"/>
        <v>0</v>
      </c>
      <c r="O398" s="8">
        <f t="shared" si="62"/>
        <v>0</v>
      </c>
      <c r="P398" s="8">
        <f t="shared" si="63"/>
        <v>16.5</v>
      </c>
      <c r="Q398" s="9">
        <f t="shared" si="64"/>
        <v>11.225</v>
      </c>
      <c r="R398" s="9">
        <f t="shared" si="65"/>
        <v>9.125</v>
      </c>
      <c r="S398" s="9">
        <f t="shared" si="66"/>
        <v>11.175000000000001</v>
      </c>
      <c r="T398" s="9">
        <f t="shared" si="67"/>
        <v>10.375</v>
      </c>
      <c r="U398" s="8">
        <f t="shared" si="68"/>
        <v>10.508333333333335</v>
      </c>
      <c r="V398" s="8">
        <f t="shared" si="69"/>
        <v>10.475000000000001</v>
      </c>
    </row>
    <row r="399" spans="1:22" ht="13.5" x14ac:dyDescent="0.25">
      <c r="A399" s="3">
        <f>RSI!A399</f>
        <v>42586</v>
      </c>
      <c r="B399" s="2">
        <f>RSI!B399</f>
        <v>5.016</v>
      </c>
      <c r="C399" s="2">
        <f>RSI!I399</f>
        <v>46.923798680288542</v>
      </c>
      <c r="D399" s="2">
        <f>MACD!E399</f>
        <v>8.4139505462434983E-3</v>
      </c>
      <c r="E399" s="2">
        <f>MACD!F399</f>
        <v>-1.0370908353883426E-2</v>
      </c>
      <c r="F399" s="2">
        <f>'Moving Avg'!D399</f>
        <v>5.0533799999999998</v>
      </c>
      <c r="G399" s="2">
        <f>'Moving Avg'!F399</f>
        <v>5.0577200000000007</v>
      </c>
      <c r="H399" s="2">
        <f>'Moving Avg'!G399</f>
        <v>5.0539779999999999</v>
      </c>
      <c r="I399" s="2">
        <f>'Moving Avg'!H399</f>
        <v>5.0863180000000021</v>
      </c>
      <c r="J399" s="6" t="str">
        <f>OBV!F399</f>
        <v>BEARISH</v>
      </c>
      <c r="K399" s="6" t="str">
        <f>OBV!G399</f>
        <v>WEAK</v>
      </c>
      <c r="L399" s="6" t="str">
        <f>OBV!H399</f>
        <v>BEARISH DIVERGENCE</v>
      </c>
      <c r="M399" s="8">
        <f t="shared" si="60"/>
        <v>25</v>
      </c>
      <c r="N399" s="8">
        <f t="shared" si="61"/>
        <v>0</v>
      </c>
      <c r="O399" s="8">
        <f t="shared" si="62"/>
        <v>0</v>
      </c>
      <c r="P399" s="8">
        <f t="shared" si="63"/>
        <v>0</v>
      </c>
      <c r="Q399" s="9">
        <f t="shared" si="64"/>
        <v>8.75</v>
      </c>
      <c r="R399" s="9">
        <f t="shared" si="65"/>
        <v>5</v>
      </c>
      <c r="S399" s="9">
        <f t="shared" si="66"/>
        <v>3.75</v>
      </c>
      <c r="T399" s="9">
        <f t="shared" si="67"/>
        <v>6.25</v>
      </c>
      <c r="U399" s="8">
        <f t="shared" si="68"/>
        <v>5.833333333333333</v>
      </c>
      <c r="V399" s="8">
        <f t="shared" si="69"/>
        <v>5.9375</v>
      </c>
    </row>
    <row r="400" spans="1:22" ht="13.5" x14ac:dyDescent="0.25">
      <c r="A400" s="3">
        <f>RSI!A400</f>
        <v>42587</v>
      </c>
      <c r="B400" s="2">
        <f>RSI!B400</f>
        <v>5.0720999999999998</v>
      </c>
      <c r="C400" s="2">
        <f>RSI!I400</f>
        <v>51.996894920648508</v>
      </c>
      <c r="D400" s="2">
        <f>MACD!E400</f>
        <v>1.2835381269237445E-2</v>
      </c>
      <c r="E400" s="2">
        <f>MACD!F400</f>
        <v>-5.7296504292592507E-3</v>
      </c>
      <c r="F400" s="2">
        <f>'Moving Avg'!D400</f>
        <v>5.0521399999999996</v>
      </c>
      <c r="G400" s="2">
        <f>'Moving Avg'!F400</f>
        <v>5.0623950000000004</v>
      </c>
      <c r="H400" s="2">
        <f>'Moving Avg'!G400</f>
        <v>5.0523300000000004</v>
      </c>
      <c r="I400" s="2">
        <f>'Moving Avg'!H400</f>
        <v>5.0866390000000008</v>
      </c>
      <c r="J400" s="6" t="str">
        <f>OBV!F400</f>
        <v>BEARISH</v>
      </c>
      <c r="K400" s="6" t="str">
        <f>OBV!G400</f>
        <v>WEAK</v>
      </c>
      <c r="L400" s="6" t="str">
        <f>OBV!H400</f>
        <v>CONFIRMED BEARISH</v>
      </c>
      <c r="M400" s="8">
        <f t="shared" si="60"/>
        <v>25</v>
      </c>
      <c r="N400" s="8">
        <f t="shared" si="61"/>
        <v>0</v>
      </c>
      <c r="O400" s="8">
        <f t="shared" si="62"/>
        <v>0</v>
      </c>
      <c r="P400" s="8">
        <f t="shared" si="63"/>
        <v>0</v>
      </c>
      <c r="Q400" s="9">
        <f t="shared" si="64"/>
        <v>8.75</v>
      </c>
      <c r="R400" s="9">
        <f t="shared" si="65"/>
        <v>5</v>
      </c>
      <c r="S400" s="9">
        <f t="shared" si="66"/>
        <v>3.75</v>
      </c>
      <c r="T400" s="9">
        <f t="shared" si="67"/>
        <v>6.25</v>
      </c>
      <c r="U400" s="8">
        <f t="shared" si="68"/>
        <v>5.833333333333333</v>
      </c>
      <c r="V400" s="8">
        <f t="shared" si="69"/>
        <v>5.9375</v>
      </c>
    </row>
    <row r="401" spans="1:22" ht="13.5" x14ac:dyDescent="0.25">
      <c r="A401" s="3">
        <f>RSI!A401</f>
        <v>42590</v>
      </c>
      <c r="B401" s="2">
        <f>RSI!B401</f>
        <v>5.0720999999999998</v>
      </c>
      <c r="C401" s="2">
        <f>RSI!I401</f>
        <v>51.996894920648522</v>
      </c>
      <c r="D401" s="2">
        <f>MACD!E401</f>
        <v>1.6436953701562729E-2</v>
      </c>
      <c r="E401" s="2">
        <f>MACD!F401</f>
        <v>-1.296329603094855E-3</v>
      </c>
      <c r="F401" s="2">
        <f>'Moving Avg'!D401</f>
        <v>5.0509000000000004</v>
      </c>
      <c r="G401" s="2">
        <f>'Moving Avg'!F401</f>
        <v>5.0667800000000014</v>
      </c>
      <c r="H401" s="2">
        <f>'Moving Avg'!G401</f>
        <v>5.0517380000000003</v>
      </c>
      <c r="I401" s="2">
        <f>'Moving Avg'!H401</f>
        <v>5.0870775000000013</v>
      </c>
      <c r="J401" s="6" t="str">
        <f>OBV!F401</f>
        <v>BEARISH</v>
      </c>
      <c r="K401" s="6" t="str">
        <f>OBV!G401</f>
        <v>WEAK</v>
      </c>
      <c r="L401" s="6" t="str">
        <f>OBV!H401</f>
        <v>CONFIRMED BEARISH</v>
      </c>
      <c r="M401" s="8">
        <f t="shared" si="60"/>
        <v>25</v>
      </c>
      <c r="N401" s="8">
        <f t="shared" si="61"/>
        <v>0</v>
      </c>
      <c r="O401" s="8">
        <f t="shared" si="62"/>
        <v>0</v>
      </c>
      <c r="P401" s="8">
        <f t="shared" si="63"/>
        <v>0</v>
      </c>
      <c r="Q401" s="9">
        <f t="shared" si="64"/>
        <v>8.75</v>
      </c>
      <c r="R401" s="9">
        <f t="shared" si="65"/>
        <v>5</v>
      </c>
      <c r="S401" s="9">
        <f t="shared" si="66"/>
        <v>3.75</v>
      </c>
      <c r="T401" s="9">
        <f t="shared" si="67"/>
        <v>6.25</v>
      </c>
      <c r="U401" s="8">
        <f t="shared" si="68"/>
        <v>5.833333333333333</v>
      </c>
      <c r="V401" s="8">
        <f t="shared" si="69"/>
        <v>5.9375</v>
      </c>
    </row>
    <row r="402" spans="1:22" ht="13.5" x14ac:dyDescent="0.25">
      <c r="A402" s="3">
        <f>RSI!A402</f>
        <v>42591</v>
      </c>
      <c r="B402" s="2">
        <f>RSI!B402</f>
        <v>5.0720999999999998</v>
      </c>
      <c r="C402" s="2">
        <f>RSI!I402</f>
        <v>51.996894920648508</v>
      </c>
      <c r="D402" s="2">
        <f>MACD!E402</f>
        <v>1.3601297302938242E-2</v>
      </c>
      <c r="E402" s="2">
        <f>MACD!F402</f>
        <v>1.6831957781117647E-3</v>
      </c>
      <c r="F402" s="2">
        <f>'Moving Avg'!D402</f>
        <v>5.0496599999999994</v>
      </c>
      <c r="G402" s="2">
        <f>'Moving Avg'!F402</f>
        <v>5.0636650000000021</v>
      </c>
      <c r="H402" s="2">
        <f>'Moving Avg'!G402</f>
        <v>5.0510280000000005</v>
      </c>
      <c r="I402" s="2">
        <f>'Moving Avg'!H402</f>
        <v>5.0874280000000001</v>
      </c>
      <c r="J402" s="6" t="str">
        <f>OBV!F402</f>
        <v>BEARISH</v>
      </c>
      <c r="K402" s="6" t="str">
        <f>OBV!G402</f>
        <v>WEAK</v>
      </c>
      <c r="L402" s="6" t="str">
        <f>OBV!H402</f>
        <v>CONFIRMED BEARISH</v>
      </c>
      <c r="M402" s="8">
        <f t="shared" si="60"/>
        <v>25</v>
      </c>
      <c r="N402" s="8">
        <f t="shared" si="61"/>
        <v>0</v>
      </c>
      <c r="O402" s="8">
        <f t="shared" si="62"/>
        <v>0</v>
      </c>
      <c r="P402" s="8">
        <f t="shared" si="63"/>
        <v>0</v>
      </c>
      <c r="Q402" s="9">
        <f t="shared" si="64"/>
        <v>8.75</v>
      </c>
      <c r="R402" s="9">
        <f t="shared" si="65"/>
        <v>5</v>
      </c>
      <c r="S402" s="9">
        <f t="shared" si="66"/>
        <v>3.75</v>
      </c>
      <c r="T402" s="9">
        <f t="shared" si="67"/>
        <v>6.25</v>
      </c>
      <c r="U402" s="8">
        <f t="shared" si="68"/>
        <v>5.833333333333333</v>
      </c>
      <c r="V402" s="8">
        <f t="shared" si="69"/>
        <v>5.9375</v>
      </c>
    </row>
    <row r="403" spans="1:22" ht="13.5" x14ac:dyDescent="0.25">
      <c r="A403" s="3">
        <f>RSI!A403</f>
        <v>42592</v>
      </c>
      <c r="B403" s="2">
        <f>RSI!B403</f>
        <v>5.0720999999999998</v>
      </c>
      <c r="C403" s="2">
        <f>RSI!I403</f>
        <v>51.996894920648522</v>
      </c>
      <c r="D403" s="2">
        <f>MACD!E403</f>
        <v>5.4371696438249018E-4</v>
      </c>
      <c r="E403" s="2">
        <f>MACD!F403</f>
        <v>1.4553000153659098E-3</v>
      </c>
      <c r="F403" s="2">
        <f>'Moving Avg'!D403</f>
        <v>5.0608799999999992</v>
      </c>
      <c r="G403" s="2">
        <f>'Moving Avg'!F403</f>
        <v>5.0621100000000023</v>
      </c>
      <c r="H403" s="2">
        <f>'Moving Avg'!G403</f>
        <v>5.0503180000000008</v>
      </c>
      <c r="I403" s="2">
        <f>'Moving Avg'!H403</f>
        <v>5.0878664999999996</v>
      </c>
      <c r="J403" s="6" t="str">
        <f>OBV!F403</f>
        <v>BULLISH</v>
      </c>
      <c r="K403" s="6" t="str">
        <f>OBV!G403</f>
        <v>NEUTRAL</v>
      </c>
      <c r="L403" s="6" t="str">
        <f>OBV!H403</f>
        <v>CONFIRMED BULLISH</v>
      </c>
      <c r="M403" s="8">
        <f t="shared" si="60"/>
        <v>25</v>
      </c>
      <c r="N403" s="8">
        <f t="shared" si="61"/>
        <v>45</v>
      </c>
      <c r="O403" s="8">
        <f t="shared" si="62"/>
        <v>0</v>
      </c>
      <c r="P403" s="8">
        <f t="shared" si="63"/>
        <v>83.5</v>
      </c>
      <c r="Q403" s="9">
        <f t="shared" si="64"/>
        <v>37.024999999999999</v>
      </c>
      <c r="R403" s="9">
        <f t="shared" si="65"/>
        <v>34.875</v>
      </c>
      <c r="S403" s="9">
        <f t="shared" si="66"/>
        <v>48.075000000000003</v>
      </c>
      <c r="T403" s="9">
        <f t="shared" si="67"/>
        <v>38.375</v>
      </c>
      <c r="U403" s="8">
        <f t="shared" si="68"/>
        <v>39.991666666666667</v>
      </c>
      <c r="V403" s="8">
        <f t="shared" si="69"/>
        <v>39.587500000000006</v>
      </c>
    </row>
    <row r="404" spans="1:22" ht="13.5" x14ac:dyDescent="0.25">
      <c r="A404" s="3">
        <f>RSI!A404</f>
        <v>42593</v>
      </c>
      <c r="B404" s="2">
        <f>RSI!B404</f>
        <v>5.0782999999999996</v>
      </c>
      <c r="C404" s="2">
        <f>RSI!I404</f>
        <v>52.669380566163788</v>
      </c>
      <c r="D404" s="2">
        <f>MACD!E404</f>
        <v>-1.0121267254877608E-2</v>
      </c>
      <c r="E404" s="2">
        <f>MACD!F404</f>
        <v>-8.6001343868279405E-4</v>
      </c>
      <c r="F404" s="2">
        <f>'Moving Avg'!D404</f>
        <v>5.07334</v>
      </c>
      <c r="G404" s="2">
        <f>'Moving Avg'!F404</f>
        <v>5.0639800000000026</v>
      </c>
      <c r="H404" s="2">
        <f>'Moving Avg'!G404</f>
        <v>5.0499680000000007</v>
      </c>
      <c r="I404" s="2">
        <f>'Moving Avg'!H404</f>
        <v>5.0879544999999995</v>
      </c>
      <c r="J404" s="6" t="str">
        <f>OBV!F404</f>
        <v>BULLISH</v>
      </c>
      <c r="K404" s="6" t="str">
        <f>OBV!G404</f>
        <v>NEUTRAL</v>
      </c>
      <c r="L404" s="6" t="str">
        <f>OBV!H404</f>
        <v>CONFIRMED BULLISH</v>
      </c>
      <c r="M404" s="8">
        <f t="shared" si="60"/>
        <v>25</v>
      </c>
      <c r="N404" s="8">
        <f t="shared" si="61"/>
        <v>45</v>
      </c>
      <c r="O404" s="8">
        <f t="shared" si="62"/>
        <v>0</v>
      </c>
      <c r="P404" s="8">
        <f t="shared" si="63"/>
        <v>83.5</v>
      </c>
      <c r="Q404" s="9">
        <f t="shared" si="64"/>
        <v>37.024999999999999</v>
      </c>
      <c r="R404" s="9">
        <f t="shared" si="65"/>
        <v>34.875</v>
      </c>
      <c r="S404" s="9">
        <f t="shared" si="66"/>
        <v>48.075000000000003</v>
      </c>
      <c r="T404" s="9">
        <f t="shared" si="67"/>
        <v>38.375</v>
      </c>
      <c r="U404" s="8">
        <f t="shared" si="68"/>
        <v>39.991666666666667</v>
      </c>
      <c r="V404" s="8">
        <f t="shared" si="69"/>
        <v>39.587500000000006</v>
      </c>
    </row>
    <row r="405" spans="1:22" ht="13.5" x14ac:dyDescent="0.25">
      <c r="A405" s="3">
        <f>RSI!A405</f>
        <v>42594</v>
      </c>
      <c r="B405" s="2">
        <f>RSI!B405</f>
        <v>5.0845000000000002</v>
      </c>
      <c r="C405" s="2">
        <f>RSI!I405</f>
        <v>53.37283725078661</v>
      </c>
      <c r="D405" s="2">
        <f>MACD!E405</f>
        <v>-7.2824797656378948E-3</v>
      </c>
      <c r="E405" s="2">
        <f>MACD!F405</f>
        <v>-2.144506704073814E-3</v>
      </c>
      <c r="F405" s="2">
        <f>'Moving Avg'!D405</f>
        <v>5.0758200000000002</v>
      </c>
      <c r="G405" s="2">
        <f>'Moving Avg'!F405</f>
        <v>5.062730000000002</v>
      </c>
      <c r="H405" s="2">
        <f>'Moving Avg'!G405</f>
        <v>5.0490380000000004</v>
      </c>
      <c r="I405" s="2">
        <f>'Moving Avg'!H405</f>
        <v>5.087663</v>
      </c>
      <c r="J405" s="6" t="str">
        <f>OBV!F405</f>
        <v>BULLISH</v>
      </c>
      <c r="K405" s="6" t="str">
        <f>OBV!G405</f>
        <v>NEUTRAL</v>
      </c>
      <c r="L405" s="6" t="str">
        <f>OBV!H405</f>
        <v>CONFIRMED BULLISH</v>
      </c>
      <c r="M405" s="8">
        <f t="shared" si="60"/>
        <v>25</v>
      </c>
      <c r="N405" s="8">
        <f t="shared" si="61"/>
        <v>45</v>
      </c>
      <c r="O405" s="8">
        <f t="shared" si="62"/>
        <v>0</v>
      </c>
      <c r="P405" s="8">
        <f t="shared" si="63"/>
        <v>83.5</v>
      </c>
      <c r="Q405" s="9">
        <f t="shared" si="64"/>
        <v>37.024999999999999</v>
      </c>
      <c r="R405" s="9">
        <f t="shared" si="65"/>
        <v>34.875</v>
      </c>
      <c r="S405" s="9">
        <f t="shared" si="66"/>
        <v>48.075000000000003</v>
      </c>
      <c r="T405" s="9">
        <f t="shared" si="67"/>
        <v>38.375</v>
      </c>
      <c r="U405" s="8">
        <f t="shared" si="68"/>
        <v>39.991666666666667</v>
      </c>
      <c r="V405" s="8">
        <f t="shared" si="69"/>
        <v>39.587500000000006</v>
      </c>
    </row>
    <row r="406" spans="1:22" ht="13.5" x14ac:dyDescent="0.25">
      <c r="A406" s="3">
        <f>RSI!A406</f>
        <v>42597</v>
      </c>
      <c r="B406" s="2">
        <f>RSI!B406</f>
        <v>5.1094999999999997</v>
      </c>
      <c r="C406" s="2">
        <f>RSI!I406</f>
        <v>56.199703285167942</v>
      </c>
      <c r="D406" s="2">
        <f>MACD!E406</f>
        <v>-6.8978744134913228E-3</v>
      </c>
      <c r="E406" s="2">
        <f>MACD!F406</f>
        <v>-3.095180245957316E-3</v>
      </c>
      <c r="F406" s="2">
        <f>'Moving Avg'!D406</f>
        <v>5.0833000000000004</v>
      </c>
      <c r="G406" s="2">
        <f>'Moving Avg'!F406</f>
        <v>5.0655350000000015</v>
      </c>
      <c r="H406" s="2">
        <f>'Moving Avg'!G406</f>
        <v>5.0468480000000007</v>
      </c>
      <c r="I406" s="2">
        <f>'Moving Avg'!H406</f>
        <v>5.087262</v>
      </c>
      <c r="J406" s="6" t="str">
        <f>OBV!F406</f>
        <v>BULLISH</v>
      </c>
      <c r="K406" s="6" t="str">
        <f>OBV!G406</f>
        <v>NEUTRAL</v>
      </c>
      <c r="L406" s="6" t="str">
        <f>OBV!H406</f>
        <v>CONFIRMED BULLISH</v>
      </c>
      <c r="M406" s="8">
        <f t="shared" si="60"/>
        <v>25</v>
      </c>
      <c r="N406" s="8">
        <f t="shared" si="61"/>
        <v>45</v>
      </c>
      <c r="O406" s="8">
        <f t="shared" si="62"/>
        <v>0</v>
      </c>
      <c r="P406" s="8">
        <f t="shared" si="63"/>
        <v>83.5</v>
      </c>
      <c r="Q406" s="9">
        <f t="shared" si="64"/>
        <v>37.024999999999999</v>
      </c>
      <c r="R406" s="9">
        <f t="shared" si="65"/>
        <v>34.875</v>
      </c>
      <c r="S406" s="9">
        <f t="shared" si="66"/>
        <v>48.075000000000003</v>
      </c>
      <c r="T406" s="9">
        <f t="shared" si="67"/>
        <v>38.375</v>
      </c>
      <c r="U406" s="8">
        <f t="shared" si="68"/>
        <v>39.991666666666667</v>
      </c>
      <c r="V406" s="8">
        <f t="shared" si="69"/>
        <v>39.587500000000006</v>
      </c>
    </row>
    <row r="407" spans="1:22" ht="13.5" x14ac:dyDescent="0.25">
      <c r="A407" s="3">
        <f>RSI!A407</f>
        <v>42598</v>
      </c>
      <c r="B407" s="2">
        <f>RSI!B407</f>
        <v>5.1032000000000002</v>
      </c>
      <c r="C407" s="2">
        <f>RSI!I407</f>
        <v>55.290003525599928</v>
      </c>
      <c r="D407" s="2">
        <f>MACD!E407</f>
        <v>-6.4068260673542099E-3</v>
      </c>
      <c r="E407" s="2">
        <f>MACD!F407</f>
        <v>-3.7575094102366953E-3</v>
      </c>
      <c r="F407" s="2">
        <f>'Moving Avg'!D407</f>
        <v>5.0895200000000003</v>
      </c>
      <c r="G407" s="2">
        <f>'Moving Avg'!F407</f>
        <v>5.0658450000000013</v>
      </c>
      <c r="H407" s="2">
        <f>'Moving Avg'!G407</f>
        <v>5.0474640000000006</v>
      </c>
      <c r="I407" s="2">
        <f>'Moving Avg'!H407</f>
        <v>5.0869175000000002</v>
      </c>
      <c r="J407" s="6" t="str">
        <f>OBV!F407</f>
        <v>BULLISH</v>
      </c>
      <c r="K407" s="6" t="str">
        <f>OBV!G407</f>
        <v>NEUTRAL</v>
      </c>
      <c r="L407" s="6" t="str">
        <f>OBV!H407</f>
        <v>CONFIRMED BULLISH</v>
      </c>
      <c r="M407" s="8">
        <f t="shared" si="60"/>
        <v>25</v>
      </c>
      <c r="N407" s="8">
        <f t="shared" si="61"/>
        <v>45</v>
      </c>
      <c r="O407" s="8">
        <f t="shared" si="62"/>
        <v>50</v>
      </c>
      <c r="P407" s="8">
        <f t="shared" si="63"/>
        <v>83.5</v>
      </c>
      <c r="Q407" s="9">
        <f t="shared" si="64"/>
        <v>44.524999999999999</v>
      </c>
      <c r="R407" s="9">
        <f t="shared" si="65"/>
        <v>52.375</v>
      </c>
      <c r="S407" s="9">
        <f t="shared" si="66"/>
        <v>60.575000000000003</v>
      </c>
      <c r="T407" s="9">
        <f t="shared" si="67"/>
        <v>50.875</v>
      </c>
      <c r="U407" s="8">
        <f t="shared" si="68"/>
        <v>52.491666666666674</v>
      </c>
      <c r="V407" s="8">
        <f t="shared" si="69"/>
        <v>52.087500000000006</v>
      </c>
    </row>
    <row r="408" spans="1:22" ht="13.5" x14ac:dyDescent="0.25">
      <c r="A408" s="3">
        <f>RSI!A408</f>
        <v>42599</v>
      </c>
      <c r="B408" s="2">
        <f>RSI!B408</f>
        <v>5.0471000000000004</v>
      </c>
      <c r="C408" s="2">
        <f>RSI!I408</f>
        <v>47.860670431728842</v>
      </c>
      <c r="D408" s="2">
        <f>MACD!E408</f>
        <v>-1.166190982958426E-2</v>
      </c>
      <c r="E408" s="2">
        <f>MACD!F408</f>
        <v>-5.3383894941062089E-3</v>
      </c>
      <c r="F408" s="2">
        <f>'Moving Avg'!D408</f>
        <v>5.0845200000000004</v>
      </c>
      <c r="G408" s="2">
        <f>'Moving Avg'!F408</f>
        <v>5.0633500000000007</v>
      </c>
      <c r="H408" s="2">
        <f>'Moving Avg'!G408</f>
        <v>5.0463720000000007</v>
      </c>
      <c r="I408" s="2">
        <f>'Moving Avg'!H408</f>
        <v>5.0864099999999999</v>
      </c>
      <c r="J408" s="6" t="str">
        <f>OBV!F408</f>
        <v>BEARISH</v>
      </c>
      <c r="K408" s="6" t="str">
        <f>OBV!G408</f>
        <v>WEAK</v>
      </c>
      <c r="L408" s="6" t="str">
        <f>OBV!H408</f>
        <v>CONFIRMED BEARISH</v>
      </c>
      <c r="M408" s="8">
        <f t="shared" si="60"/>
        <v>25</v>
      </c>
      <c r="N408" s="8">
        <f t="shared" si="61"/>
        <v>45</v>
      </c>
      <c r="O408" s="8">
        <f t="shared" si="62"/>
        <v>0</v>
      </c>
      <c r="P408" s="8">
        <f t="shared" si="63"/>
        <v>0</v>
      </c>
      <c r="Q408" s="9">
        <f t="shared" si="64"/>
        <v>24.5</v>
      </c>
      <c r="R408" s="9">
        <f t="shared" si="65"/>
        <v>14</v>
      </c>
      <c r="S408" s="9">
        <f t="shared" si="66"/>
        <v>10.5</v>
      </c>
      <c r="T408" s="9">
        <f t="shared" si="67"/>
        <v>17.5</v>
      </c>
      <c r="U408" s="8">
        <f t="shared" si="68"/>
        <v>16.333333333333332</v>
      </c>
      <c r="V408" s="8">
        <f t="shared" si="69"/>
        <v>16.625</v>
      </c>
    </row>
    <row r="409" spans="1:22" ht="13.5" x14ac:dyDescent="0.25">
      <c r="A409" s="3">
        <f>RSI!A409</f>
        <v>42600</v>
      </c>
      <c r="B409" s="2">
        <f>RSI!B409</f>
        <v>5.1032000000000002</v>
      </c>
      <c r="C409" s="2">
        <f>RSI!I409</f>
        <v>54.451790268234944</v>
      </c>
      <c r="D409" s="2">
        <f>MACD!E409</f>
        <v>-2.0156212950083408E-2</v>
      </c>
      <c r="E409" s="2">
        <f>MACD!F409</f>
        <v>-8.3019541853016493E-3</v>
      </c>
      <c r="F409" s="2">
        <f>'Moving Avg'!D409</f>
        <v>5.0895000000000001</v>
      </c>
      <c r="G409" s="2">
        <f>'Moving Avg'!F409</f>
        <v>5.0661550000000002</v>
      </c>
      <c r="H409" s="2">
        <f>'Moving Avg'!G409</f>
        <v>5.0453460000000003</v>
      </c>
      <c r="I409" s="2">
        <f>'Moving Avg'!H409</f>
        <v>5.0864174999999996</v>
      </c>
      <c r="J409" s="6" t="str">
        <f>OBV!F409</f>
        <v>BULLISH</v>
      </c>
      <c r="K409" s="6" t="str">
        <f>OBV!G409</f>
        <v>STRONG</v>
      </c>
      <c r="L409" s="6" t="str">
        <f>OBV!H409</f>
        <v>CONFIRMED BULLISH</v>
      </c>
      <c r="M409" s="8">
        <f t="shared" si="60"/>
        <v>25</v>
      </c>
      <c r="N409" s="8">
        <f t="shared" si="61"/>
        <v>45</v>
      </c>
      <c r="O409" s="8">
        <f t="shared" si="62"/>
        <v>50</v>
      </c>
      <c r="P409" s="8">
        <f t="shared" si="63"/>
        <v>100</v>
      </c>
      <c r="Q409" s="9">
        <f t="shared" si="64"/>
        <v>47</v>
      </c>
      <c r="R409" s="9">
        <f t="shared" si="65"/>
        <v>56.5</v>
      </c>
      <c r="S409" s="9">
        <f t="shared" si="66"/>
        <v>68</v>
      </c>
      <c r="T409" s="9">
        <f t="shared" si="67"/>
        <v>55</v>
      </c>
      <c r="U409" s="8">
        <f t="shared" si="68"/>
        <v>57.166666666666664</v>
      </c>
      <c r="V409" s="8">
        <f t="shared" si="69"/>
        <v>56.625</v>
      </c>
    </row>
    <row r="410" spans="1:22" ht="13.5" x14ac:dyDescent="0.25">
      <c r="A410" s="3">
        <f>RSI!A410</f>
        <v>42601</v>
      </c>
      <c r="B410" s="2">
        <f>RSI!B410</f>
        <v>5.1094999999999997</v>
      </c>
      <c r="C410" s="2">
        <f>RSI!I410</f>
        <v>55.137654434458334</v>
      </c>
      <c r="D410" s="2">
        <f>MACD!E410</f>
        <v>-1.9411222939647033E-2</v>
      </c>
      <c r="E410" s="2">
        <f>MACD!F410</f>
        <v>-1.0523807936170727E-2</v>
      </c>
      <c r="F410" s="2">
        <f>'Moving Avg'!D410</f>
        <v>5.0945</v>
      </c>
      <c r="G410" s="2">
        <f>'Moving Avg'!F410</f>
        <v>5.0667799999999996</v>
      </c>
      <c r="H410" s="2">
        <f>'Moving Avg'!G410</f>
        <v>5.0442119999999999</v>
      </c>
      <c r="I410" s="2">
        <f>'Moving Avg'!H410</f>
        <v>5.0864860000000007</v>
      </c>
      <c r="J410" s="6" t="str">
        <f>OBV!F410</f>
        <v>BULLISH</v>
      </c>
      <c r="K410" s="6" t="str">
        <f>OBV!G410</f>
        <v>STRONG</v>
      </c>
      <c r="L410" s="6" t="str">
        <f>OBV!H410</f>
        <v>CONFIRMED BULLISH</v>
      </c>
      <c r="M410" s="8">
        <f t="shared" si="60"/>
        <v>25</v>
      </c>
      <c r="N410" s="8">
        <f t="shared" si="61"/>
        <v>45</v>
      </c>
      <c r="O410" s="8">
        <f t="shared" si="62"/>
        <v>50</v>
      </c>
      <c r="P410" s="8">
        <f t="shared" si="63"/>
        <v>100</v>
      </c>
      <c r="Q410" s="9">
        <f t="shared" si="64"/>
        <v>47</v>
      </c>
      <c r="R410" s="9">
        <f t="shared" si="65"/>
        <v>56.5</v>
      </c>
      <c r="S410" s="9">
        <f t="shared" si="66"/>
        <v>68</v>
      </c>
      <c r="T410" s="9">
        <f t="shared" si="67"/>
        <v>55</v>
      </c>
      <c r="U410" s="8">
        <f t="shared" si="68"/>
        <v>57.166666666666664</v>
      </c>
      <c r="V410" s="8">
        <f t="shared" si="69"/>
        <v>56.625</v>
      </c>
    </row>
    <row r="411" spans="1:22" ht="13.5" x14ac:dyDescent="0.25">
      <c r="A411" s="3">
        <f>RSI!A411</f>
        <v>42604</v>
      </c>
      <c r="B411" s="2">
        <f>RSI!B411</f>
        <v>5.1718000000000002</v>
      </c>
      <c r="C411" s="2">
        <f>RSI!I411</f>
        <v>61.337598957868352</v>
      </c>
      <c r="D411" s="2">
        <f>MACD!E411</f>
        <v>-2.3647356430734234E-2</v>
      </c>
      <c r="E411" s="2">
        <f>MACD!F411</f>
        <v>-1.3148517635083429E-2</v>
      </c>
      <c r="F411" s="2">
        <f>'Moving Avg'!D411</f>
        <v>5.1069600000000008</v>
      </c>
      <c r="G411" s="2">
        <f>'Moving Avg'!F411</f>
        <v>5.0705200000000001</v>
      </c>
      <c r="H411" s="2">
        <f>'Moving Avg'!G411</f>
        <v>5.0451439999999987</v>
      </c>
      <c r="I411" s="2">
        <f>'Moving Avg'!H411</f>
        <v>5.0868365000000004</v>
      </c>
      <c r="J411" s="6" t="str">
        <f>OBV!F411</f>
        <v>BULLISH</v>
      </c>
      <c r="K411" s="6" t="str">
        <f>OBV!G411</f>
        <v>STRONG</v>
      </c>
      <c r="L411" s="6" t="str">
        <f>OBV!H411</f>
        <v>CONFIRMED BULLISH</v>
      </c>
      <c r="M411" s="8">
        <f t="shared" si="60"/>
        <v>25</v>
      </c>
      <c r="N411" s="8">
        <f t="shared" si="61"/>
        <v>45</v>
      </c>
      <c r="O411" s="8">
        <f t="shared" si="62"/>
        <v>50</v>
      </c>
      <c r="P411" s="8">
        <f t="shared" si="63"/>
        <v>100</v>
      </c>
      <c r="Q411" s="9">
        <f t="shared" si="64"/>
        <v>47</v>
      </c>
      <c r="R411" s="9">
        <f t="shared" si="65"/>
        <v>56.5</v>
      </c>
      <c r="S411" s="9">
        <f t="shared" si="66"/>
        <v>68</v>
      </c>
      <c r="T411" s="9">
        <f t="shared" si="67"/>
        <v>55</v>
      </c>
      <c r="U411" s="8">
        <f t="shared" si="68"/>
        <v>57.166666666666664</v>
      </c>
      <c r="V411" s="8">
        <f t="shared" si="69"/>
        <v>56.625</v>
      </c>
    </row>
    <row r="412" spans="1:22" ht="13.5" x14ac:dyDescent="0.25">
      <c r="A412" s="3">
        <f>RSI!A412</f>
        <v>42605</v>
      </c>
      <c r="B412" s="2">
        <f>RSI!B412</f>
        <v>5.1654999999999998</v>
      </c>
      <c r="C412" s="2">
        <f>RSI!I412</f>
        <v>60.428141784398235</v>
      </c>
      <c r="D412" s="2">
        <f>MACD!E412</f>
        <v>-2.7366294562717108E-2</v>
      </c>
      <c r="E412" s="2">
        <f>MACD!F412</f>
        <v>-1.5992073020610165E-2</v>
      </c>
      <c r="F412" s="2">
        <f>'Moving Avg'!D412</f>
        <v>5.1194200000000007</v>
      </c>
      <c r="G412" s="2">
        <f>'Moving Avg'!F412</f>
        <v>5.0758149999999995</v>
      </c>
      <c r="H412" s="2">
        <f>'Moving Avg'!G412</f>
        <v>5.0459499999999995</v>
      </c>
      <c r="I412" s="2">
        <f>'Moving Avg'!H412</f>
        <v>5.0874484999999998</v>
      </c>
      <c r="J412" s="6" t="str">
        <f>OBV!F412</f>
        <v>BULLISH</v>
      </c>
      <c r="K412" s="6" t="str">
        <f>OBV!G412</f>
        <v>STRONG</v>
      </c>
      <c r="L412" s="6" t="str">
        <f>OBV!H412</f>
        <v>CONFIRMED BULLISH</v>
      </c>
      <c r="M412" s="8">
        <f t="shared" si="60"/>
        <v>25</v>
      </c>
      <c r="N412" s="8">
        <f t="shared" si="61"/>
        <v>45</v>
      </c>
      <c r="O412" s="8">
        <f t="shared" si="62"/>
        <v>50</v>
      </c>
      <c r="P412" s="8">
        <f t="shared" si="63"/>
        <v>100</v>
      </c>
      <c r="Q412" s="9">
        <f t="shared" si="64"/>
        <v>47</v>
      </c>
      <c r="R412" s="9">
        <f t="shared" si="65"/>
        <v>56.5</v>
      </c>
      <c r="S412" s="9">
        <f t="shared" si="66"/>
        <v>68</v>
      </c>
      <c r="T412" s="9">
        <f t="shared" si="67"/>
        <v>55</v>
      </c>
      <c r="U412" s="8">
        <f t="shared" si="68"/>
        <v>57.166666666666664</v>
      </c>
      <c r="V412" s="8">
        <f t="shared" si="69"/>
        <v>56.625</v>
      </c>
    </row>
    <row r="413" spans="1:22" ht="13.5" x14ac:dyDescent="0.25">
      <c r="A413" s="3">
        <f>RSI!A413</f>
        <v>42606</v>
      </c>
      <c r="B413" s="2">
        <f>RSI!B413</f>
        <v>5.1654999999999998</v>
      </c>
      <c r="C413" s="2">
        <f>RSI!I413</f>
        <v>60.428141784398235</v>
      </c>
      <c r="D413" s="2">
        <f>MACD!E413</f>
        <v>-3.103251338905455E-2</v>
      </c>
      <c r="E413" s="2">
        <f>MACD!F413</f>
        <v>-1.9000161094299042E-2</v>
      </c>
      <c r="F413" s="2">
        <f>'Moving Avg'!D413</f>
        <v>5.1430999999999996</v>
      </c>
      <c r="G413" s="2">
        <f>'Moving Avg'!F413</f>
        <v>5.0845349999999989</v>
      </c>
      <c r="H413" s="2">
        <f>'Moving Avg'!G413</f>
        <v>5.0491019999999995</v>
      </c>
      <c r="I413" s="2">
        <f>'Moving Avg'!H413</f>
        <v>5.0886469999999999</v>
      </c>
      <c r="J413" s="6" t="str">
        <f>OBV!F413</f>
        <v>BULLISH</v>
      </c>
      <c r="K413" s="6" t="str">
        <f>OBV!G413</f>
        <v>STRONG</v>
      </c>
      <c r="L413" s="6" t="str">
        <f>OBV!H413</f>
        <v>CONFIRMED BULLISH</v>
      </c>
      <c r="M413" s="8">
        <f t="shared" si="60"/>
        <v>25</v>
      </c>
      <c r="N413" s="8">
        <f t="shared" si="61"/>
        <v>45</v>
      </c>
      <c r="O413" s="8">
        <f t="shared" si="62"/>
        <v>50</v>
      </c>
      <c r="P413" s="8">
        <f t="shared" si="63"/>
        <v>100</v>
      </c>
      <c r="Q413" s="9">
        <f t="shared" si="64"/>
        <v>47</v>
      </c>
      <c r="R413" s="9">
        <f t="shared" si="65"/>
        <v>56.5</v>
      </c>
      <c r="S413" s="9">
        <f t="shared" si="66"/>
        <v>68</v>
      </c>
      <c r="T413" s="9">
        <f t="shared" si="67"/>
        <v>55</v>
      </c>
      <c r="U413" s="8">
        <f t="shared" si="68"/>
        <v>57.166666666666664</v>
      </c>
      <c r="V413" s="8">
        <f t="shared" si="69"/>
        <v>56.625</v>
      </c>
    </row>
    <row r="414" spans="1:22" ht="13.5" x14ac:dyDescent="0.25">
      <c r="A414" s="3">
        <f>RSI!A414</f>
        <v>42607</v>
      </c>
      <c r="B414" s="2">
        <f>RSI!B414</f>
        <v>5.2777000000000003</v>
      </c>
      <c r="C414" s="2">
        <f>RSI!I414</f>
        <v>69.705771779498889</v>
      </c>
      <c r="D414" s="2">
        <f>MACD!E414</f>
        <v>-4.1972912601836221E-2</v>
      </c>
      <c r="E414" s="2">
        <f>MACD!F414</f>
        <v>-2.3594711395806482E-2</v>
      </c>
      <c r="F414" s="2">
        <f>'Moving Avg'!D414</f>
        <v>5.177999999999999</v>
      </c>
      <c r="G414" s="2">
        <f>'Moving Avg'!F414</f>
        <v>5.0985549999999993</v>
      </c>
      <c r="H414" s="2">
        <f>'Moving Avg'!G414</f>
        <v>5.0537939999999999</v>
      </c>
      <c r="I414" s="2">
        <f>'Moving Avg'!H414</f>
        <v>5.0911395000000006</v>
      </c>
      <c r="J414" s="6" t="str">
        <f>OBV!F414</f>
        <v>BULLISH</v>
      </c>
      <c r="K414" s="6" t="str">
        <f>OBV!G414</f>
        <v>STRONG</v>
      </c>
      <c r="L414" s="6" t="str">
        <f>OBV!H414</f>
        <v>CONFIRMED BULLISH</v>
      </c>
      <c r="M414" s="8">
        <f t="shared" si="60"/>
        <v>25</v>
      </c>
      <c r="N414" s="8">
        <f t="shared" si="61"/>
        <v>45</v>
      </c>
      <c r="O414" s="8">
        <f t="shared" si="62"/>
        <v>50</v>
      </c>
      <c r="P414" s="8">
        <f t="shared" si="63"/>
        <v>100</v>
      </c>
      <c r="Q414" s="9">
        <f t="shared" si="64"/>
        <v>47</v>
      </c>
      <c r="R414" s="9">
        <f t="shared" si="65"/>
        <v>56.5</v>
      </c>
      <c r="S414" s="9">
        <f t="shared" si="66"/>
        <v>68</v>
      </c>
      <c r="T414" s="9">
        <f t="shared" si="67"/>
        <v>55</v>
      </c>
      <c r="U414" s="8">
        <f t="shared" si="68"/>
        <v>57.166666666666664</v>
      </c>
      <c r="V414" s="8">
        <f t="shared" si="69"/>
        <v>56.625</v>
      </c>
    </row>
    <row r="415" spans="1:22" ht="13.5" x14ac:dyDescent="0.25">
      <c r="A415" s="3">
        <f>RSI!A415</f>
        <v>42608</v>
      </c>
      <c r="B415" s="2">
        <f>RSI!B415</f>
        <v>5.2340999999999998</v>
      </c>
      <c r="C415" s="2">
        <f>RSI!I415</f>
        <v>63.477745800569927</v>
      </c>
      <c r="D415" s="2">
        <f>MACD!E415</f>
        <v>-4.8155015545163771E-2</v>
      </c>
      <c r="E415" s="2">
        <f>MACD!F415</f>
        <v>-2.8506772225677941E-2</v>
      </c>
      <c r="F415" s="2">
        <f>'Moving Avg'!D415</f>
        <v>5.2029200000000007</v>
      </c>
      <c r="G415" s="2">
        <f>'Moving Avg'!F415</f>
        <v>5.1063449999999992</v>
      </c>
      <c r="H415" s="2">
        <f>'Moving Avg'!G415</f>
        <v>5.0583179999999999</v>
      </c>
      <c r="I415" s="2">
        <f>'Moving Avg'!H415</f>
        <v>5.0927105000000008</v>
      </c>
      <c r="J415" s="6" t="str">
        <f>OBV!F415</f>
        <v>BEARISH</v>
      </c>
      <c r="K415" s="6" t="str">
        <f>OBV!G415</f>
        <v>NEUTRAL</v>
      </c>
      <c r="L415" s="6" t="str">
        <f>OBV!H415</f>
        <v>BEARISH DIVERGENCE</v>
      </c>
      <c r="M415" s="8">
        <f t="shared" si="60"/>
        <v>25</v>
      </c>
      <c r="N415" s="8">
        <f t="shared" si="61"/>
        <v>45</v>
      </c>
      <c r="O415" s="8">
        <f t="shared" si="62"/>
        <v>50</v>
      </c>
      <c r="P415" s="8">
        <f t="shared" si="63"/>
        <v>16.5</v>
      </c>
      <c r="Q415" s="9">
        <f t="shared" si="64"/>
        <v>34.475000000000001</v>
      </c>
      <c r="R415" s="9">
        <f t="shared" si="65"/>
        <v>35.625</v>
      </c>
      <c r="S415" s="9">
        <f t="shared" si="66"/>
        <v>30.425000000000001</v>
      </c>
      <c r="T415" s="9">
        <f t="shared" si="67"/>
        <v>34.125</v>
      </c>
      <c r="U415" s="8">
        <f t="shared" si="68"/>
        <v>33.508333333333333</v>
      </c>
      <c r="V415" s="8">
        <f t="shared" si="69"/>
        <v>33.662499999999994</v>
      </c>
    </row>
    <row r="416" spans="1:22" ht="13.5" x14ac:dyDescent="0.25">
      <c r="A416" s="3">
        <f>RSI!A416</f>
        <v>42611</v>
      </c>
      <c r="B416" s="2">
        <f>RSI!B416</f>
        <v>5.2340999999999998</v>
      </c>
      <c r="C416" s="2">
        <f>RSI!I416</f>
        <v>63.477745800569927</v>
      </c>
      <c r="D416" s="2">
        <f>MACD!E416</f>
        <v>-5.0308457844976395E-2</v>
      </c>
      <c r="E416" s="2">
        <f>MACD!F416</f>
        <v>-3.2867109349537633E-2</v>
      </c>
      <c r="F416" s="2">
        <f>'Moving Avg'!D416</f>
        <v>5.2153799999999988</v>
      </c>
      <c r="G416" s="2">
        <f>'Moving Avg'!F416</f>
        <v>5.1141349999999992</v>
      </c>
      <c r="H416" s="2">
        <f>'Moving Avg'!G416</f>
        <v>5.0628419999999998</v>
      </c>
      <c r="I416" s="2">
        <f>'Moving Avg'!H416</f>
        <v>5.0943695</v>
      </c>
      <c r="J416" s="6" t="str">
        <f>OBV!F416</f>
        <v>BEARISH</v>
      </c>
      <c r="K416" s="6" t="str">
        <f>OBV!G416</f>
        <v>WEAK</v>
      </c>
      <c r="L416" s="6" t="str">
        <f>OBV!H416</f>
        <v>BEARISH DIVERGENCE</v>
      </c>
      <c r="M416" s="8">
        <f t="shared" si="60"/>
        <v>25</v>
      </c>
      <c r="N416" s="8">
        <f t="shared" si="61"/>
        <v>45</v>
      </c>
      <c r="O416" s="8">
        <f t="shared" si="62"/>
        <v>50</v>
      </c>
      <c r="P416" s="8">
        <f t="shared" si="63"/>
        <v>0</v>
      </c>
      <c r="Q416" s="9">
        <f t="shared" si="64"/>
        <v>32</v>
      </c>
      <c r="R416" s="9">
        <f t="shared" si="65"/>
        <v>31.5</v>
      </c>
      <c r="S416" s="9">
        <f t="shared" si="66"/>
        <v>23</v>
      </c>
      <c r="T416" s="9">
        <f t="shared" si="67"/>
        <v>30</v>
      </c>
      <c r="U416" s="8">
        <f t="shared" si="68"/>
        <v>28.833333333333332</v>
      </c>
      <c r="V416" s="8">
        <f t="shared" si="69"/>
        <v>29.125</v>
      </c>
    </row>
    <row r="417" spans="1:22" ht="13.5" x14ac:dyDescent="0.25">
      <c r="A417" s="3">
        <f>RSI!A417</f>
        <v>42612</v>
      </c>
      <c r="B417" s="2">
        <f>RSI!B417</f>
        <v>5.1094999999999997</v>
      </c>
      <c r="C417" s="2">
        <f>RSI!I417</f>
        <v>48.974824672557936</v>
      </c>
      <c r="D417" s="2">
        <f>MACD!E417</f>
        <v>-4.4581856138618647E-2</v>
      </c>
      <c r="E417" s="2">
        <f>MACD!F417</f>
        <v>-3.5210058707353838E-2</v>
      </c>
      <c r="F417" s="2">
        <f>'Moving Avg'!D417</f>
        <v>5.20418</v>
      </c>
      <c r="G417" s="2">
        <f>'Moving Avg'!F417</f>
        <v>5.1156949999999988</v>
      </c>
      <c r="H417" s="2">
        <f>'Moving Avg'!G417</f>
        <v>5.0641700000000007</v>
      </c>
      <c r="I417" s="2">
        <f>'Moving Avg'!H417</f>
        <v>5.0955520000000005</v>
      </c>
      <c r="J417" s="6" t="str">
        <f>OBV!F417</f>
        <v>BEARISH</v>
      </c>
      <c r="K417" s="6" t="str">
        <f>OBV!G417</f>
        <v>WEAK</v>
      </c>
      <c r="L417" s="6" t="str">
        <f>OBV!H417</f>
        <v>CONFIRMED BEARISH</v>
      </c>
      <c r="M417" s="8">
        <f t="shared" si="60"/>
        <v>25</v>
      </c>
      <c r="N417" s="8">
        <f t="shared" si="61"/>
        <v>45</v>
      </c>
      <c r="O417" s="8">
        <f t="shared" si="62"/>
        <v>50</v>
      </c>
      <c r="P417" s="8">
        <f t="shared" si="63"/>
        <v>0</v>
      </c>
      <c r="Q417" s="9">
        <f t="shared" si="64"/>
        <v>32</v>
      </c>
      <c r="R417" s="9">
        <f t="shared" si="65"/>
        <v>31.5</v>
      </c>
      <c r="S417" s="9">
        <f t="shared" si="66"/>
        <v>23</v>
      </c>
      <c r="T417" s="9">
        <f t="shared" si="67"/>
        <v>30</v>
      </c>
      <c r="U417" s="8">
        <f t="shared" si="68"/>
        <v>28.833333333333332</v>
      </c>
      <c r="V417" s="8">
        <f t="shared" si="69"/>
        <v>29.125</v>
      </c>
    </row>
    <row r="418" spans="1:22" ht="13.5" x14ac:dyDescent="0.25">
      <c r="A418" s="3">
        <f>RSI!A418</f>
        <v>42613</v>
      </c>
      <c r="B418" s="2">
        <f>RSI!B418</f>
        <v>5.1094999999999997</v>
      </c>
      <c r="C418" s="2">
        <f>RSI!I418</f>
        <v>48.974824672557936</v>
      </c>
      <c r="D418" s="2">
        <f>MACD!E418</f>
        <v>-4.828971114202929E-2</v>
      </c>
      <c r="E418" s="2">
        <f>MACD!F418</f>
        <v>-3.782598919428893E-2</v>
      </c>
      <c r="F418" s="2">
        <f>'Moving Avg'!D418</f>
        <v>5.1929800000000004</v>
      </c>
      <c r="G418" s="2">
        <f>'Moving Avg'!F418</f>
        <v>5.1203699999999985</v>
      </c>
      <c r="H418" s="2">
        <f>'Moving Avg'!G418</f>
        <v>5.0654980000000007</v>
      </c>
      <c r="I418" s="2">
        <f>'Moving Avg'!H418</f>
        <v>5.0964705000000006</v>
      </c>
      <c r="J418" s="6" t="str">
        <f>OBV!F418</f>
        <v>BEARISH</v>
      </c>
      <c r="K418" s="6" t="str">
        <f>OBV!G418</f>
        <v>WEAK</v>
      </c>
      <c r="L418" s="6" t="str">
        <f>OBV!H418</f>
        <v>CONFIRMED BEARISH</v>
      </c>
      <c r="M418" s="8">
        <f t="shared" si="60"/>
        <v>25</v>
      </c>
      <c r="N418" s="8">
        <f t="shared" si="61"/>
        <v>45</v>
      </c>
      <c r="O418" s="8">
        <f t="shared" si="62"/>
        <v>50</v>
      </c>
      <c r="P418" s="8">
        <f t="shared" si="63"/>
        <v>0</v>
      </c>
      <c r="Q418" s="9">
        <f t="shared" si="64"/>
        <v>32</v>
      </c>
      <c r="R418" s="9">
        <f t="shared" si="65"/>
        <v>31.5</v>
      </c>
      <c r="S418" s="9">
        <f t="shared" si="66"/>
        <v>23</v>
      </c>
      <c r="T418" s="9">
        <f t="shared" si="67"/>
        <v>30</v>
      </c>
      <c r="U418" s="8">
        <f t="shared" si="68"/>
        <v>28.833333333333332</v>
      </c>
      <c r="V418" s="8">
        <f t="shared" si="69"/>
        <v>29.125</v>
      </c>
    </row>
    <row r="419" spans="1:22" ht="13.5" x14ac:dyDescent="0.25">
      <c r="A419" s="3">
        <f>RSI!A419</f>
        <v>42614</v>
      </c>
      <c r="B419" s="2">
        <f>RSI!B419</f>
        <v>5.0595999999999997</v>
      </c>
      <c r="C419" s="2">
        <f>RSI!I419</f>
        <v>44.276342360572201</v>
      </c>
      <c r="D419" s="2">
        <f>MACD!E419</f>
        <v>-3.9028461231402467E-2</v>
      </c>
      <c r="E419" s="2">
        <f>MACD!F419</f>
        <v>-3.8066483601711637E-2</v>
      </c>
      <c r="F419" s="2">
        <f>'Moving Avg'!D419</f>
        <v>5.1493599999999997</v>
      </c>
      <c r="G419" s="2">
        <f>'Moving Avg'!F419</f>
        <v>5.1225499999999986</v>
      </c>
      <c r="H419" s="2">
        <f>'Moving Avg'!G419</f>
        <v>5.0666500000000001</v>
      </c>
      <c r="I419" s="2">
        <f>'Moving Avg'!H419</f>
        <v>5.0970225000000013</v>
      </c>
      <c r="J419" s="6" t="str">
        <f>OBV!F419</f>
        <v>BEARISH</v>
      </c>
      <c r="K419" s="6" t="str">
        <f>OBV!G419</f>
        <v>WEAK</v>
      </c>
      <c r="L419" s="6" t="str">
        <f>OBV!H419</f>
        <v>CONFIRMED BEARISH</v>
      </c>
      <c r="M419" s="8">
        <f t="shared" si="60"/>
        <v>25</v>
      </c>
      <c r="N419" s="8">
        <f t="shared" si="61"/>
        <v>45</v>
      </c>
      <c r="O419" s="8">
        <f t="shared" si="62"/>
        <v>50</v>
      </c>
      <c r="P419" s="8">
        <f t="shared" si="63"/>
        <v>0</v>
      </c>
      <c r="Q419" s="9">
        <f t="shared" si="64"/>
        <v>32</v>
      </c>
      <c r="R419" s="9">
        <f t="shared" si="65"/>
        <v>31.5</v>
      </c>
      <c r="S419" s="9">
        <f t="shared" si="66"/>
        <v>23</v>
      </c>
      <c r="T419" s="9">
        <f t="shared" si="67"/>
        <v>30</v>
      </c>
      <c r="U419" s="8">
        <f t="shared" si="68"/>
        <v>28.833333333333332</v>
      </c>
      <c r="V419" s="8">
        <f t="shared" si="69"/>
        <v>29.125</v>
      </c>
    </row>
    <row r="420" spans="1:22" ht="13.5" x14ac:dyDescent="0.25">
      <c r="A420" s="3">
        <f>RSI!A420</f>
        <v>42615</v>
      </c>
      <c r="B420" s="2">
        <f>RSI!B420</f>
        <v>5.0720999999999998</v>
      </c>
      <c r="C420" s="2">
        <f>RSI!I420</f>
        <v>45.682135894154676</v>
      </c>
      <c r="D420" s="2">
        <f>MACD!E420</f>
        <v>-3.0787556472576583E-2</v>
      </c>
      <c r="E420" s="2">
        <f>MACD!F420</f>
        <v>-3.661069817588463E-2</v>
      </c>
      <c r="F420" s="2">
        <f>'Moving Avg'!D420</f>
        <v>5.1169599999999997</v>
      </c>
      <c r="G420" s="2">
        <f>'Moving Avg'!F420</f>
        <v>5.1225499999999995</v>
      </c>
      <c r="H420" s="2">
        <f>'Moving Avg'!G420</f>
        <v>5.0701619999999998</v>
      </c>
      <c r="I420" s="2">
        <f>'Moving Avg'!H420</f>
        <v>5.0973435000000009</v>
      </c>
      <c r="J420" s="6" t="str">
        <f>OBV!F420</f>
        <v>BULLISH</v>
      </c>
      <c r="K420" s="6" t="str">
        <f>OBV!G420</f>
        <v>STRONG</v>
      </c>
      <c r="L420" s="6" t="str">
        <f>OBV!H420</f>
        <v>BULLISH DIVERGENCE</v>
      </c>
      <c r="M420" s="8">
        <f t="shared" si="60"/>
        <v>25</v>
      </c>
      <c r="N420" s="8">
        <f t="shared" si="61"/>
        <v>0</v>
      </c>
      <c r="O420" s="8">
        <f t="shared" si="62"/>
        <v>50</v>
      </c>
      <c r="P420" s="8">
        <f t="shared" si="63"/>
        <v>83</v>
      </c>
      <c r="Q420" s="9">
        <f t="shared" si="64"/>
        <v>28.7</v>
      </c>
      <c r="R420" s="9">
        <f t="shared" si="65"/>
        <v>43.25</v>
      </c>
      <c r="S420" s="9">
        <f t="shared" si="66"/>
        <v>53.6</v>
      </c>
      <c r="T420" s="9">
        <f t="shared" si="67"/>
        <v>39.5</v>
      </c>
      <c r="U420" s="8">
        <f t="shared" si="68"/>
        <v>41.85</v>
      </c>
      <c r="V420" s="8">
        <f t="shared" si="69"/>
        <v>41.262500000000003</v>
      </c>
    </row>
    <row r="421" spans="1:22" ht="13.5" x14ac:dyDescent="0.25">
      <c r="A421" s="3">
        <f>RSI!A421</f>
        <v>42618</v>
      </c>
      <c r="B421" s="2">
        <f>RSI!B421</f>
        <v>5.1094999999999997</v>
      </c>
      <c r="C421" s="2">
        <f>RSI!I421</f>
        <v>49.765605874269625</v>
      </c>
      <c r="D421" s="2">
        <f>MACD!E421</f>
        <v>-1.6739695975233282E-2</v>
      </c>
      <c r="E421" s="2">
        <f>MACD!F421</f>
        <v>-3.2636497735754361E-2</v>
      </c>
      <c r="F421" s="2">
        <f>'Moving Avg'!D421</f>
        <v>5.0920399999999999</v>
      </c>
      <c r="G421" s="2">
        <f>'Moving Avg'!F421</f>
        <v>5.1244199999999998</v>
      </c>
      <c r="H421" s="2">
        <f>'Moving Avg'!G421</f>
        <v>5.0740699999999999</v>
      </c>
      <c r="I421" s="2">
        <f>'Moving Avg'!H421</f>
        <v>5.0979690000000009</v>
      </c>
      <c r="J421" s="6" t="str">
        <f>OBV!F421</f>
        <v>BULLISH</v>
      </c>
      <c r="K421" s="6" t="str">
        <f>OBV!G421</f>
        <v>STRONG</v>
      </c>
      <c r="L421" s="6" t="str">
        <f>OBV!H421</f>
        <v>BULLISH DIVERGENCE</v>
      </c>
      <c r="M421" s="8">
        <f t="shared" si="60"/>
        <v>25</v>
      </c>
      <c r="N421" s="8">
        <f t="shared" si="61"/>
        <v>0</v>
      </c>
      <c r="O421" s="8">
        <f t="shared" si="62"/>
        <v>0</v>
      </c>
      <c r="P421" s="8">
        <f t="shared" si="63"/>
        <v>83</v>
      </c>
      <c r="Q421" s="9">
        <f t="shared" si="64"/>
        <v>21.2</v>
      </c>
      <c r="R421" s="9">
        <f t="shared" si="65"/>
        <v>25.75</v>
      </c>
      <c r="S421" s="9">
        <f t="shared" si="66"/>
        <v>41.1</v>
      </c>
      <c r="T421" s="9">
        <f t="shared" si="67"/>
        <v>27</v>
      </c>
      <c r="U421" s="8">
        <f t="shared" si="68"/>
        <v>29.350000000000005</v>
      </c>
      <c r="V421" s="8">
        <f t="shared" si="69"/>
        <v>28.762500000000003</v>
      </c>
    </row>
    <row r="422" spans="1:22" ht="13.5" x14ac:dyDescent="0.25">
      <c r="A422" s="3">
        <f>RSI!A422</f>
        <v>42619</v>
      </c>
      <c r="B422" s="2">
        <f>RSI!B422</f>
        <v>5.0595999999999997</v>
      </c>
      <c r="C422" s="2">
        <f>RSI!I422</f>
        <v>44.914034972888352</v>
      </c>
      <c r="D422" s="2">
        <f>MACD!E422</f>
        <v>-2.1057346627824103E-3</v>
      </c>
      <c r="E422" s="2">
        <f>MACD!F422</f>
        <v>-2.6530345121159971E-2</v>
      </c>
      <c r="F422" s="2">
        <f>'Moving Avg'!D422</f>
        <v>5.0820600000000002</v>
      </c>
      <c r="G422" s="2">
        <f>'Moving Avg'!F422</f>
        <v>5.1237950000000003</v>
      </c>
      <c r="H422" s="2">
        <f>'Moving Avg'!G422</f>
        <v>5.0758079999999994</v>
      </c>
      <c r="I422" s="2">
        <f>'Moving Avg'!H422</f>
        <v>5.0983450000000019</v>
      </c>
      <c r="J422" s="6" t="str">
        <f>OBV!F422</f>
        <v>BULLISH</v>
      </c>
      <c r="K422" s="6" t="str">
        <f>OBV!G422</f>
        <v>STRONG</v>
      </c>
      <c r="L422" s="6" t="str">
        <f>OBV!H422</f>
        <v>BULLISH DIVERGENCE</v>
      </c>
      <c r="M422" s="8">
        <f t="shared" si="60"/>
        <v>25</v>
      </c>
      <c r="N422" s="8">
        <f t="shared" si="61"/>
        <v>0</v>
      </c>
      <c r="O422" s="8">
        <f t="shared" si="62"/>
        <v>0</v>
      </c>
      <c r="P422" s="8">
        <f t="shared" si="63"/>
        <v>83</v>
      </c>
      <c r="Q422" s="9">
        <f t="shared" si="64"/>
        <v>21.2</v>
      </c>
      <c r="R422" s="9">
        <f t="shared" si="65"/>
        <v>25.75</v>
      </c>
      <c r="S422" s="9">
        <f t="shared" si="66"/>
        <v>41.1</v>
      </c>
      <c r="T422" s="9">
        <f t="shared" si="67"/>
        <v>27</v>
      </c>
      <c r="U422" s="8">
        <f t="shared" si="68"/>
        <v>29.350000000000005</v>
      </c>
      <c r="V422" s="8">
        <f t="shared" si="69"/>
        <v>28.762500000000003</v>
      </c>
    </row>
    <row r="423" spans="1:22" ht="13.5" x14ac:dyDescent="0.25">
      <c r="A423" s="3">
        <f>RSI!A423</f>
        <v>42620</v>
      </c>
      <c r="B423" s="2">
        <f>RSI!B423</f>
        <v>5.1094999999999997</v>
      </c>
      <c r="C423" s="2">
        <f>RSI!I423</f>
        <v>50.147885919857224</v>
      </c>
      <c r="D423" s="2">
        <f>MACD!E423</f>
        <v>6.894157928599931E-3</v>
      </c>
      <c r="E423" s="2">
        <f>MACD!F423</f>
        <v>-1.9845444511207993E-2</v>
      </c>
      <c r="F423" s="2">
        <f>'Moving Avg'!D423</f>
        <v>5.0820600000000002</v>
      </c>
      <c r="G423" s="2">
        <f>'Moving Avg'!F423</f>
        <v>5.1256649999999997</v>
      </c>
      <c r="H423" s="2">
        <f>'Moving Avg'!G423</f>
        <v>5.0784260000000003</v>
      </c>
      <c r="I423" s="2">
        <f>'Moving Avg'!H423</f>
        <v>5.098970500000001</v>
      </c>
      <c r="J423" s="6" t="str">
        <f>OBV!F423</f>
        <v>BULLISH</v>
      </c>
      <c r="K423" s="6" t="str">
        <f>OBV!G423</f>
        <v>STRONG</v>
      </c>
      <c r="L423" s="6" t="str">
        <f>OBV!H423</f>
        <v>NEUTRAL</v>
      </c>
      <c r="M423" s="8">
        <f t="shared" si="60"/>
        <v>25</v>
      </c>
      <c r="N423" s="8">
        <f t="shared" si="61"/>
        <v>0</v>
      </c>
      <c r="O423" s="8">
        <f t="shared" si="62"/>
        <v>0</v>
      </c>
      <c r="P423" s="8">
        <f t="shared" si="63"/>
        <v>66</v>
      </c>
      <c r="Q423" s="9">
        <f t="shared" si="64"/>
        <v>18.649999999999999</v>
      </c>
      <c r="R423" s="9">
        <f t="shared" si="65"/>
        <v>21.5</v>
      </c>
      <c r="S423" s="9">
        <f t="shared" si="66"/>
        <v>33.450000000000003</v>
      </c>
      <c r="T423" s="9">
        <f t="shared" si="67"/>
        <v>22.75</v>
      </c>
      <c r="U423" s="8">
        <f t="shared" si="68"/>
        <v>24.533333333333331</v>
      </c>
      <c r="V423" s="8">
        <f t="shared" si="69"/>
        <v>24.087499999999999</v>
      </c>
    </row>
    <row r="424" spans="1:22" ht="13.5" x14ac:dyDescent="0.25">
      <c r="A424" s="3">
        <f>RSI!A424</f>
        <v>42621</v>
      </c>
      <c r="B424" s="2">
        <f>RSI!B424</f>
        <v>5.1032000000000002</v>
      </c>
      <c r="C424" s="2">
        <f>RSI!I424</f>
        <v>49.508322978749511</v>
      </c>
      <c r="D424" s="2">
        <f>MACD!E424</f>
        <v>3.2233171691892437E-2</v>
      </c>
      <c r="E424" s="2">
        <f>MACD!F424</f>
        <v>-9.4297212705879083E-3</v>
      </c>
      <c r="F424" s="2">
        <f>'Moving Avg'!D424</f>
        <v>5.0907800000000005</v>
      </c>
      <c r="G424" s="2">
        <f>'Moving Avg'!F424</f>
        <v>5.1269100000000005</v>
      </c>
      <c r="H424" s="2">
        <f>'Moving Avg'!G424</f>
        <v>5.0808019999999994</v>
      </c>
      <c r="I424" s="2">
        <f>'Moving Avg'!H424</f>
        <v>5.0995645000000005</v>
      </c>
      <c r="J424" s="6" t="str">
        <f>OBV!F424</f>
        <v>BULLISH</v>
      </c>
      <c r="K424" s="6" t="str">
        <f>OBV!G424</f>
        <v>STRONG</v>
      </c>
      <c r="L424" s="6" t="str">
        <f>OBV!H424</f>
        <v>CONFIRMED BULLISH</v>
      </c>
      <c r="M424" s="8">
        <f t="shared" si="60"/>
        <v>25</v>
      </c>
      <c r="N424" s="8">
        <f t="shared" si="61"/>
        <v>0</v>
      </c>
      <c r="O424" s="8">
        <f t="shared" si="62"/>
        <v>0</v>
      </c>
      <c r="P424" s="8">
        <f t="shared" si="63"/>
        <v>100</v>
      </c>
      <c r="Q424" s="9">
        <f t="shared" si="64"/>
        <v>23.75</v>
      </c>
      <c r="R424" s="9">
        <f t="shared" si="65"/>
        <v>30</v>
      </c>
      <c r="S424" s="9">
        <f t="shared" si="66"/>
        <v>48.75</v>
      </c>
      <c r="T424" s="9">
        <f t="shared" si="67"/>
        <v>31.25</v>
      </c>
      <c r="U424" s="8">
        <f t="shared" si="68"/>
        <v>34.166666666666664</v>
      </c>
      <c r="V424" s="8">
        <f t="shared" si="69"/>
        <v>33.4375</v>
      </c>
    </row>
    <row r="425" spans="1:22" ht="13.5" x14ac:dyDescent="0.25">
      <c r="A425" s="3">
        <f>RSI!A425</f>
        <v>42622</v>
      </c>
      <c r="B425" s="2">
        <f>RSI!B425</f>
        <v>5.1094999999999997</v>
      </c>
      <c r="C425" s="2">
        <f>RSI!I425</f>
        <v>50.192409258237106</v>
      </c>
      <c r="D425" s="2">
        <f>MACD!E425</f>
        <v>4.6532590774907234E-2</v>
      </c>
      <c r="E425" s="2">
        <f>MACD!F425</f>
        <v>1.7627411385111209E-3</v>
      </c>
      <c r="F425" s="2">
        <f>'Moving Avg'!D425</f>
        <v>5.0982600000000007</v>
      </c>
      <c r="G425" s="2">
        <f>'Moving Avg'!F425</f>
        <v>5.1281600000000003</v>
      </c>
      <c r="H425" s="2">
        <f>'Moving Avg'!G425</f>
        <v>5.0803719999999997</v>
      </c>
      <c r="I425" s="2">
        <f>'Moving Avg'!H425</f>
        <v>5.1001900000000013</v>
      </c>
      <c r="J425" s="6" t="str">
        <f>OBV!F425</f>
        <v>BEARISH</v>
      </c>
      <c r="K425" s="6" t="str">
        <f>OBV!G425</f>
        <v>NEUTRAL</v>
      </c>
      <c r="L425" s="6" t="str">
        <f>OBV!H425</f>
        <v>BEARISH DIVERGENCE</v>
      </c>
      <c r="M425" s="8">
        <f t="shared" si="60"/>
        <v>25</v>
      </c>
      <c r="N425" s="8">
        <f t="shared" si="61"/>
        <v>0</v>
      </c>
      <c r="O425" s="8">
        <f t="shared" si="62"/>
        <v>0</v>
      </c>
      <c r="P425" s="8">
        <f t="shared" si="63"/>
        <v>16.5</v>
      </c>
      <c r="Q425" s="9">
        <f t="shared" si="64"/>
        <v>11.225</v>
      </c>
      <c r="R425" s="9">
        <f t="shared" si="65"/>
        <v>9.125</v>
      </c>
      <c r="S425" s="9">
        <f t="shared" si="66"/>
        <v>11.175000000000001</v>
      </c>
      <c r="T425" s="9">
        <f t="shared" si="67"/>
        <v>10.375</v>
      </c>
      <c r="U425" s="8">
        <f t="shared" si="68"/>
        <v>10.508333333333335</v>
      </c>
      <c r="V425" s="8">
        <f t="shared" si="69"/>
        <v>10.475000000000001</v>
      </c>
    </row>
    <row r="426" spans="1:22" ht="13.5" x14ac:dyDescent="0.25">
      <c r="A426" s="3">
        <f>RSI!A426</f>
        <v>42627</v>
      </c>
      <c r="B426" s="2">
        <f>RSI!B426</f>
        <v>5.1094999999999997</v>
      </c>
      <c r="C426" s="2">
        <f>RSI!I426</f>
        <v>50.192409258237106</v>
      </c>
      <c r="D426" s="2">
        <f>MACD!E426</f>
        <v>5.8625496429407065E-2</v>
      </c>
      <c r="E426" s="2">
        <f>MACD!F426</f>
        <v>1.313529219669031E-2</v>
      </c>
      <c r="F426" s="2">
        <f>'Moving Avg'!D426</f>
        <v>5.0982600000000007</v>
      </c>
      <c r="G426" s="2">
        <f>'Moving Avg'!F426</f>
        <v>5.1281599999999994</v>
      </c>
      <c r="H426" s="2">
        <f>'Moving Avg'!G426</f>
        <v>5.0852180000000002</v>
      </c>
      <c r="I426" s="2">
        <f>'Moving Avg'!H426</f>
        <v>5.1005810000000009</v>
      </c>
      <c r="J426" s="6" t="str">
        <f>OBV!F426</f>
        <v>BEARISH</v>
      </c>
      <c r="K426" s="6" t="str">
        <f>OBV!G426</f>
        <v>NEUTRAL</v>
      </c>
      <c r="L426" s="6" t="str">
        <f>OBV!H426</f>
        <v>NEUTRAL</v>
      </c>
      <c r="M426" s="8">
        <f t="shared" si="60"/>
        <v>25</v>
      </c>
      <c r="N426" s="8">
        <f t="shared" si="61"/>
        <v>0</v>
      </c>
      <c r="O426" s="8">
        <f t="shared" si="62"/>
        <v>0</v>
      </c>
      <c r="P426" s="8">
        <f t="shared" si="63"/>
        <v>16.5</v>
      </c>
      <c r="Q426" s="9">
        <f t="shared" si="64"/>
        <v>11.225</v>
      </c>
      <c r="R426" s="9">
        <f t="shared" si="65"/>
        <v>9.125</v>
      </c>
      <c r="S426" s="9">
        <f t="shared" si="66"/>
        <v>11.175000000000001</v>
      </c>
      <c r="T426" s="9">
        <f t="shared" si="67"/>
        <v>10.375</v>
      </c>
      <c r="U426" s="8">
        <f t="shared" si="68"/>
        <v>10.508333333333335</v>
      </c>
      <c r="V426" s="8">
        <f t="shared" si="69"/>
        <v>10.475000000000001</v>
      </c>
    </row>
    <row r="427" spans="1:22" ht="13.5" x14ac:dyDescent="0.25">
      <c r="A427" s="3">
        <f>RSI!A427</f>
        <v>42628</v>
      </c>
      <c r="B427" s="2">
        <f>RSI!B427</f>
        <v>5.0471000000000004</v>
      </c>
      <c r="C427" s="2">
        <f>RSI!I427</f>
        <v>43.432790202366753</v>
      </c>
      <c r="D427" s="2">
        <f>MACD!E427</f>
        <v>5.4304832809092929E-2</v>
      </c>
      <c r="E427" s="2">
        <f>MACD!F427</f>
        <v>2.1369200319170834E-2</v>
      </c>
      <c r="F427" s="2">
        <f>'Moving Avg'!D427</f>
        <v>5.0957600000000003</v>
      </c>
      <c r="G427" s="2">
        <f>'Moving Avg'!F427</f>
        <v>5.1253549999999999</v>
      </c>
      <c r="H427" s="2">
        <f>'Moving Avg'!G427</f>
        <v>5.0858840000000001</v>
      </c>
      <c r="I427" s="2">
        <f>'Moving Avg'!H427</f>
        <v>5.1008945000000008</v>
      </c>
      <c r="J427" s="6" t="str">
        <f>OBV!F427</f>
        <v>BULLISH</v>
      </c>
      <c r="K427" s="6" t="str">
        <f>OBV!G427</f>
        <v>NEUTRAL</v>
      </c>
      <c r="L427" s="6" t="str">
        <f>OBV!H427</f>
        <v>BULLISH DIVERGENCE</v>
      </c>
      <c r="M427" s="8">
        <f t="shared" si="60"/>
        <v>25</v>
      </c>
      <c r="N427" s="8">
        <f t="shared" si="61"/>
        <v>0</v>
      </c>
      <c r="O427" s="8">
        <f t="shared" si="62"/>
        <v>0</v>
      </c>
      <c r="P427" s="8">
        <f t="shared" si="63"/>
        <v>66.5</v>
      </c>
      <c r="Q427" s="9">
        <f t="shared" si="64"/>
        <v>18.725000000000001</v>
      </c>
      <c r="R427" s="9">
        <f t="shared" si="65"/>
        <v>21.625</v>
      </c>
      <c r="S427" s="9">
        <f t="shared" si="66"/>
        <v>33.674999999999997</v>
      </c>
      <c r="T427" s="9">
        <f t="shared" si="67"/>
        <v>22.875</v>
      </c>
      <c r="U427" s="8">
        <f t="shared" si="68"/>
        <v>24.675000000000001</v>
      </c>
      <c r="V427" s="8">
        <f t="shared" si="69"/>
        <v>24.225000000000001</v>
      </c>
    </row>
    <row r="428" spans="1:22" ht="13.5" x14ac:dyDescent="0.25">
      <c r="A428" s="3">
        <f>RSI!A428</f>
        <v>42629</v>
      </c>
      <c r="B428" s="2">
        <f>RSI!B428</f>
        <v>5.0907999999999998</v>
      </c>
      <c r="C428" s="2">
        <f>RSI!I428</f>
        <v>48.648559140432781</v>
      </c>
      <c r="D428" s="2">
        <f>MACD!E428</f>
        <v>4.7774913074555059E-2</v>
      </c>
      <c r="E428" s="2">
        <f>MACD!F428</f>
        <v>2.665034287024768E-2</v>
      </c>
      <c r="F428" s="2">
        <f>'Moving Avg'!D428</f>
        <v>5.0920199999999998</v>
      </c>
      <c r="G428" s="2">
        <f>'Moving Avg'!F428</f>
        <v>5.1275399999999998</v>
      </c>
      <c r="H428" s="2">
        <f>'Moving Avg'!G428</f>
        <v>5.088012</v>
      </c>
      <c r="I428" s="2">
        <f>'Moving Avg'!H428</f>
        <v>5.1014264999999996</v>
      </c>
      <c r="J428" s="6" t="str">
        <f>OBV!F428</f>
        <v>BEARISH</v>
      </c>
      <c r="K428" s="6" t="str">
        <f>OBV!G428</f>
        <v>NEUTRAL</v>
      </c>
      <c r="L428" s="6" t="str">
        <f>OBV!H428</f>
        <v>CONFIRMED BEARISH</v>
      </c>
      <c r="M428" s="8">
        <f t="shared" si="60"/>
        <v>25</v>
      </c>
      <c r="N428" s="8">
        <f t="shared" si="61"/>
        <v>0</v>
      </c>
      <c r="O428" s="8">
        <f t="shared" si="62"/>
        <v>0</v>
      </c>
      <c r="P428" s="8">
        <f t="shared" si="63"/>
        <v>16.5</v>
      </c>
      <c r="Q428" s="9">
        <f t="shared" si="64"/>
        <v>11.225</v>
      </c>
      <c r="R428" s="9">
        <f t="shared" si="65"/>
        <v>9.125</v>
      </c>
      <c r="S428" s="9">
        <f t="shared" si="66"/>
        <v>11.175000000000001</v>
      </c>
      <c r="T428" s="9">
        <f t="shared" si="67"/>
        <v>10.375</v>
      </c>
      <c r="U428" s="8">
        <f t="shared" si="68"/>
        <v>10.508333333333335</v>
      </c>
      <c r="V428" s="8">
        <f t="shared" si="69"/>
        <v>10.475000000000001</v>
      </c>
    </row>
    <row r="429" spans="1:22" ht="13.5" x14ac:dyDescent="0.25">
      <c r="A429" s="3">
        <f>RSI!A429</f>
        <v>42632</v>
      </c>
      <c r="B429" s="2">
        <f>RSI!B429</f>
        <v>5.0845000000000002</v>
      </c>
      <c r="C429" s="2">
        <f>RSI!I429</f>
        <v>47.961973951042168</v>
      </c>
      <c r="D429" s="2">
        <f>MACD!E429</f>
        <v>3.5117284643511937E-2</v>
      </c>
      <c r="E429" s="2">
        <f>MACD!F429</f>
        <v>2.8343731224900533E-2</v>
      </c>
      <c r="F429" s="2">
        <f>'Moving Avg'!D429</f>
        <v>5.0882800000000001</v>
      </c>
      <c r="G429" s="2">
        <f>'Moving Avg'!F429</f>
        <v>5.1266049999999996</v>
      </c>
      <c r="H429" s="2">
        <f>'Moving Avg'!G429</f>
        <v>5.090014</v>
      </c>
      <c r="I429" s="2">
        <f>'Moving Avg'!H429</f>
        <v>5.1020440000000002</v>
      </c>
      <c r="J429" s="6" t="str">
        <f>OBV!F429</f>
        <v>BULLISH</v>
      </c>
      <c r="K429" s="6" t="str">
        <f>OBV!G429</f>
        <v>NEUTRAL</v>
      </c>
      <c r="L429" s="6" t="str">
        <f>OBV!H429</f>
        <v>BULLISH DIVERGENCE</v>
      </c>
      <c r="M429" s="8">
        <f t="shared" si="60"/>
        <v>25</v>
      </c>
      <c r="N429" s="8">
        <f t="shared" si="61"/>
        <v>0</v>
      </c>
      <c r="O429" s="8">
        <f t="shared" si="62"/>
        <v>0</v>
      </c>
      <c r="P429" s="8">
        <f t="shared" si="63"/>
        <v>66.5</v>
      </c>
      <c r="Q429" s="9">
        <f t="shared" si="64"/>
        <v>18.725000000000001</v>
      </c>
      <c r="R429" s="9">
        <f t="shared" si="65"/>
        <v>21.625</v>
      </c>
      <c r="S429" s="9">
        <f t="shared" si="66"/>
        <v>33.674999999999997</v>
      </c>
      <c r="T429" s="9">
        <f t="shared" si="67"/>
        <v>22.875</v>
      </c>
      <c r="U429" s="8">
        <f t="shared" si="68"/>
        <v>24.675000000000001</v>
      </c>
      <c r="V429" s="8">
        <f t="shared" si="69"/>
        <v>24.225000000000001</v>
      </c>
    </row>
    <row r="430" spans="1:22" ht="13.5" x14ac:dyDescent="0.25">
      <c r="A430" s="3">
        <f>RSI!A430</f>
        <v>42633</v>
      </c>
      <c r="B430" s="2">
        <f>RSI!B430</f>
        <v>5.0471000000000004</v>
      </c>
      <c r="C430" s="2">
        <f>RSI!I430</f>
        <v>43.992618446990342</v>
      </c>
      <c r="D430" s="2">
        <f>MACD!E430</f>
        <v>2.9209828925247372E-2</v>
      </c>
      <c r="E430" s="2">
        <f>MACD!F430</f>
        <v>2.8516950764969903E-2</v>
      </c>
      <c r="F430" s="2">
        <f>'Moving Avg'!D430</f>
        <v>5.0758000000000001</v>
      </c>
      <c r="G430" s="2">
        <f>'Moving Avg'!F430</f>
        <v>5.1234849999999996</v>
      </c>
      <c r="H430" s="2">
        <f>'Moving Avg'!G430</f>
        <v>5.0913839999999997</v>
      </c>
      <c r="I430" s="2">
        <f>'Moving Avg'!H430</f>
        <v>5.1024745000000005</v>
      </c>
      <c r="J430" s="6" t="str">
        <f>OBV!F430</f>
        <v>BEARISH</v>
      </c>
      <c r="K430" s="6" t="str">
        <f>OBV!G430</f>
        <v>WEAK</v>
      </c>
      <c r="L430" s="6" t="str">
        <f>OBV!H430</f>
        <v>CONFIRMED BEARISH</v>
      </c>
      <c r="M430" s="8">
        <f t="shared" si="60"/>
        <v>25</v>
      </c>
      <c r="N430" s="8">
        <f t="shared" si="61"/>
        <v>0</v>
      </c>
      <c r="O430" s="8">
        <f t="shared" si="62"/>
        <v>0</v>
      </c>
      <c r="P430" s="8">
        <f t="shared" si="63"/>
        <v>0</v>
      </c>
      <c r="Q430" s="9">
        <f t="shared" si="64"/>
        <v>8.75</v>
      </c>
      <c r="R430" s="9">
        <f t="shared" si="65"/>
        <v>5</v>
      </c>
      <c r="S430" s="9">
        <f t="shared" si="66"/>
        <v>3.75</v>
      </c>
      <c r="T430" s="9">
        <f t="shared" si="67"/>
        <v>6.25</v>
      </c>
      <c r="U430" s="8">
        <f t="shared" si="68"/>
        <v>5.833333333333333</v>
      </c>
      <c r="V430" s="8">
        <f t="shared" si="69"/>
        <v>5.9375</v>
      </c>
    </row>
    <row r="431" spans="1:22" ht="13.5" x14ac:dyDescent="0.25">
      <c r="A431" s="3">
        <f>RSI!A431</f>
        <v>42634</v>
      </c>
      <c r="B431" s="2">
        <f>RSI!B431</f>
        <v>5.016</v>
      </c>
      <c r="C431" s="2">
        <f>RSI!I431</f>
        <v>40.957147239925817</v>
      </c>
      <c r="D431" s="2">
        <f>MACD!E431</f>
        <v>3.2591055027173965E-2</v>
      </c>
      <c r="E431" s="2">
        <f>MACD!F431</f>
        <v>2.9331771617410719E-2</v>
      </c>
      <c r="F431" s="2">
        <f>'Moving Avg'!D431</f>
        <v>5.0571000000000002</v>
      </c>
      <c r="G431" s="2">
        <f>'Moving Avg'!F431</f>
        <v>5.1156949999999997</v>
      </c>
      <c r="H431" s="2">
        <f>'Moving Avg'!G431</f>
        <v>5.0920160000000001</v>
      </c>
      <c r="I431" s="2">
        <f>'Moving Avg'!H431</f>
        <v>5.102779</v>
      </c>
      <c r="J431" s="6" t="str">
        <f>OBV!F431</f>
        <v>BEARISH</v>
      </c>
      <c r="K431" s="6" t="str">
        <f>OBV!G431</f>
        <v>WEAK</v>
      </c>
      <c r="L431" s="6" t="str">
        <f>OBV!H431</f>
        <v>CONFIRMED BEARISH</v>
      </c>
      <c r="M431" s="8">
        <f t="shared" si="60"/>
        <v>25</v>
      </c>
      <c r="N431" s="8">
        <f t="shared" si="61"/>
        <v>0</v>
      </c>
      <c r="O431" s="8">
        <f t="shared" si="62"/>
        <v>0</v>
      </c>
      <c r="P431" s="8">
        <f t="shared" si="63"/>
        <v>0</v>
      </c>
      <c r="Q431" s="9">
        <f t="shared" si="64"/>
        <v>8.75</v>
      </c>
      <c r="R431" s="9">
        <f t="shared" si="65"/>
        <v>5</v>
      </c>
      <c r="S431" s="9">
        <f t="shared" si="66"/>
        <v>3.75</v>
      </c>
      <c r="T431" s="9">
        <f t="shared" si="67"/>
        <v>6.25</v>
      </c>
      <c r="U431" s="8">
        <f t="shared" si="68"/>
        <v>5.833333333333333</v>
      </c>
      <c r="V431" s="8">
        <f t="shared" si="69"/>
        <v>5.9375</v>
      </c>
    </row>
    <row r="432" spans="1:22" ht="13.5" x14ac:dyDescent="0.25">
      <c r="A432" s="3">
        <f>RSI!A432</f>
        <v>42635</v>
      </c>
      <c r="B432" s="2">
        <f>RSI!B432</f>
        <v>4.9911000000000003</v>
      </c>
      <c r="C432" s="2">
        <f>RSI!I432</f>
        <v>38.65728763191435</v>
      </c>
      <c r="D432" s="2">
        <f>MACD!E432</f>
        <v>3.0101804195041382E-2</v>
      </c>
      <c r="E432" s="2">
        <f>MACD!F432</f>
        <v>2.9485778132936853E-2</v>
      </c>
      <c r="F432" s="2">
        <f>'Moving Avg'!D432</f>
        <v>5.0458999999999996</v>
      </c>
      <c r="G432" s="2">
        <f>'Moving Avg'!F432</f>
        <v>5.1069750000000003</v>
      </c>
      <c r="H432" s="2">
        <f>'Moving Avg'!G432</f>
        <v>5.0891500000000001</v>
      </c>
      <c r="I432" s="2">
        <f>'Moving Avg'!H432</f>
        <v>5.1029589999999994</v>
      </c>
      <c r="J432" s="6" t="str">
        <f>OBV!F432</f>
        <v>BEARISH</v>
      </c>
      <c r="K432" s="6" t="str">
        <f>OBV!G432</f>
        <v>WEAK</v>
      </c>
      <c r="L432" s="6" t="str">
        <f>OBV!H432</f>
        <v>CONFIRMED BEARISH</v>
      </c>
      <c r="M432" s="8">
        <f t="shared" si="60"/>
        <v>25</v>
      </c>
      <c r="N432" s="8">
        <f t="shared" si="61"/>
        <v>0</v>
      </c>
      <c r="O432" s="8">
        <f t="shared" si="62"/>
        <v>0</v>
      </c>
      <c r="P432" s="8">
        <f t="shared" si="63"/>
        <v>0</v>
      </c>
      <c r="Q432" s="9">
        <f t="shared" si="64"/>
        <v>8.75</v>
      </c>
      <c r="R432" s="9">
        <f t="shared" si="65"/>
        <v>5</v>
      </c>
      <c r="S432" s="9">
        <f t="shared" si="66"/>
        <v>3.75</v>
      </c>
      <c r="T432" s="9">
        <f t="shared" si="67"/>
        <v>6.25</v>
      </c>
      <c r="U432" s="8">
        <f t="shared" si="68"/>
        <v>5.833333333333333</v>
      </c>
      <c r="V432" s="8">
        <f t="shared" si="69"/>
        <v>5.9375</v>
      </c>
    </row>
    <row r="433" spans="1:22" ht="13.5" x14ac:dyDescent="0.25">
      <c r="A433" s="3">
        <f>RSI!A433</f>
        <v>42636</v>
      </c>
      <c r="B433" s="2">
        <f>RSI!B433</f>
        <v>5.0034999999999998</v>
      </c>
      <c r="C433" s="2">
        <f>RSI!I433</f>
        <v>40.450600377656031</v>
      </c>
      <c r="D433" s="2">
        <f>MACD!E433</f>
        <v>3.5347527284451452E-2</v>
      </c>
      <c r="E433" s="2">
        <f>MACD!F433</f>
        <v>3.0658127963239773E-2</v>
      </c>
      <c r="F433" s="2">
        <f>'Moving Avg'!D433</f>
        <v>5.0284399999999998</v>
      </c>
      <c r="G433" s="2">
        <f>'Moving Avg'!F433</f>
        <v>5.0988750000000005</v>
      </c>
      <c r="H433" s="2">
        <f>'Moving Avg'!G433</f>
        <v>5.0871560000000002</v>
      </c>
      <c r="I433" s="2">
        <f>'Moving Avg'!H433</f>
        <v>5.103347499999999</v>
      </c>
      <c r="J433" s="6" t="str">
        <f>OBV!F433</f>
        <v>BEARISH</v>
      </c>
      <c r="K433" s="6" t="str">
        <f>OBV!G433</f>
        <v>WEAK</v>
      </c>
      <c r="L433" s="6" t="str">
        <f>OBV!H433</f>
        <v>CONFIRMED BEARISH</v>
      </c>
      <c r="M433" s="8">
        <f t="shared" si="60"/>
        <v>25</v>
      </c>
      <c r="N433" s="8">
        <f t="shared" si="61"/>
        <v>0</v>
      </c>
      <c r="O433" s="8">
        <f t="shared" si="62"/>
        <v>0</v>
      </c>
      <c r="P433" s="8">
        <f t="shared" si="63"/>
        <v>0</v>
      </c>
      <c r="Q433" s="9">
        <f t="shared" si="64"/>
        <v>8.75</v>
      </c>
      <c r="R433" s="9">
        <f t="shared" si="65"/>
        <v>5</v>
      </c>
      <c r="S433" s="9">
        <f t="shared" si="66"/>
        <v>3.75</v>
      </c>
      <c r="T433" s="9">
        <f t="shared" si="67"/>
        <v>6.25</v>
      </c>
      <c r="U433" s="8">
        <f t="shared" si="68"/>
        <v>5.833333333333333</v>
      </c>
      <c r="V433" s="8">
        <f t="shared" si="69"/>
        <v>5.9375</v>
      </c>
    </row>
    <row r="434" spans="1:22" ht="13.5" x14ac:dyDescent="0.25">
      <c r="A434" s="3">
        <f>RSI!A434</f>
        <v>42639</v>
      </c>
      <c r="B434" s="2">
        <f>RSI!B434</f>
        <v>4.9847999999999999</v>
      </c>
      <c r="C434" s="2">
        <f>RSI!I434</f>
        <v>38.617114840604813</v>
      </c>
      <c r="D434" s="2">
        <f>MACD!E434</f>
        <v>4.0678535092001589E-2</v>
      </c>
      <c r="E434" s="2">
        <f>MACD!F434</f>
        <v>3.2662209388992142E-2</v>
      </c>
      <c r="F434" s="2">
        <f>'Moving Avg'!D434</f>
        <v>5.0084999999999997</v>
      </c>
      <c r="G434" s="2">
        <f>'Moving Avg'!F434</f>
        <v>5.0842300000000007</v>
      </c>
      <c r="H434" s="2">
        <f>'Moving Avg'!G434</f>
        <v>5.0860340000000006</v>
      </c>
      <c r="I434" s="2">
        <f>'Moving Avg'!H434</f>
        <v>5.1036424999999985</v>
      </c>
      <c r="J434" s="6" t="str">
        <f>OBV!F434</f>
        <v>BEARISH</v>
      </c>
      <c r="K434" s="6" t="str">
        <f>OBV!G434</f>
        <v>WEAK</v>
      </c>
      <c r="L434" s="6" t="str">
        <f>OBV!H434</f>
        <v>CONFIRMED BEARISH</v>
      </c>
      <c r="M434" s="8">
        <f t="shared" si="60"/>
        <v>25</v>
      </c>
      <c r="N434" s="8">
        <f t="shared" si="61"/>
        <v>0</v>
      </c>
      <c r="O434" s="8">
        <f t="shared" si="62"/>
        <v>0</v>
      </c>
      <c r="P434" s="8">
        <f t="shared" si="63"/>
        <v>0</v>
      </c>
      <c r="Q434" s="9">
        <f t="shared" si="64"/>
        <v>8.75</v>
      </c>
      <c r="R434" s="9">
        <f t="shared" si="65"/>
        <v>5</v>
      </c>
      <c r="S434" s="9">
        <f t="shared" si="66"/>
        <v>3.75</v>
      </c>
      <c r="T434" s="9">
        <f t="shared" si="67"/>
        <v>6.25</v>
      </c>
      <c r="U434" s="8">
        <f t="shared" si="68"/>
        <v>5.833333333333333</v>
      </c>
      <c r="V434" s="8">
        <f t="shared" si="69"/>
        <v>5.9375</v>
      </c>
    </row>
    <row r="435" spans="1:22" ht="13.5" x14ac:dyDescent="0.25">
      <c r="A435" s="3">
        <f>RSI!A435</f>
        <v>42640</v>
      </c>
      <c r="B435" s="2">
        <f>RSI!B435</f>
        <v>4.9973000000000001</v>
      </c>
      <c r="C435" s="2">
        <f>RSI!I435</f>
        <v>40.556698552339299</v>
      </c>
      <c r="D435" s="2">
        <f>MACD!E435</f>
        <v>4.5784270153848006E-2</v>
      </c>
      <c r="E435" s="2">
        <f>MACD!F435</f>
        <v>3.5286621541963312E-2</v>
      </c>
      <c r="F435" s="2">
        <f>'Moving Avg'!D435</f>
        <v>4.9985400000000002</v>
      </c>
      <c r="G435" s="2">
        <f>'Moving Avg'!F435</f>
        <v>5.0723900000000004</v>
      </c>
      <c r="H435" s="2">
        <f>'Moving Avg'!G435</f>
        <v>5.0837900000000005</v>
      </c>
      <c r="I435" s="2">
        <f>'Moving Avg'!H435</f>
        <v>5.1042929999999993</v>
      </c>
      <c r="J435" s="6" t="str">
        <f>OBV!F435</f>
        <v>BEARISH</v>
      </c>
      <c r="K435" s="6" t="str">
        <f>OBV!G435</f>
        <v>WEAK</v>
      </c>
      <c r="L435" s="6" t="str">
        <f>OBV!H435</f>
        <v>CONFIRMED BEARISH</v>
      </c>
      <c r="M435" s="8">
        <f t="shared" si="60"/>
        <v>25</v>
      </c>
      <c r="N435" s="8">
        <f t="shared" si="61"/>
        <v>0</v>
      </c>
      <c r="O435" s="8">
        <f t="shared" si="62"/>
        <v>0</v>
      </c>
      <c r="P435" s="8">
        <f t="shared" si="63"/>
        <v>0</v>
      </c>
      <c r="Q435" s="9">
        <f t="shared" si="64"/>
        <v>8.75</v>
      </c>
      <c r="R435" s="9">
        <f t="shared" si="65"/>
        <v>5</v>
      </c>
      <c r="S435" s="9">
        <f t="shared" si="66"/>
        <v>3.75</v>
      </c>
      <c r="T435" s="9">
        <f t="shared" si="67"/>
        <v>6.25</v>
      </c>
      <c r="U435" s="8">
        <f t="shared" si="68"/>
        <v>5.833333333333333</v>
      </c>
      <c r="V435" s="8">
        <f t="shared" si="69"/>
        <v>5.9375</v>
      </c>
    </row>
    <row r="436" spans="1:22" ht="13.5" x14ac:dyDescent="0.25">
      <c r="A436" s="3">
        <f>RSI!A436</f>
        <v>42641</v>
      </c>
      <c r="B436" s="2">
        <f>RSI!B436</f>
        <v>4.9847999999999999</v>
      </c>
      <c r="C436" s="2">
        <f>RSI!I436</f>
        <v>39.222022409399464</v>
      </c>
      <c r="D436" s="2">
        <f>MACD!E436</f>
        <v>5.14672902717761E-2</v>
      </c>
      <c r="E436" s="2">
        <f>MACD!F436</f>
        <v>3.8522755287925869E-2</v>
      </c>
      <c r="F436" s="2">
        <f>'Moving Avg'!D436</f>
        <v>4.9923000000000002</v>
      </c>
      <c r="G436" s="2">
        <f>'Moving Avg'!F436</f>
        <v>5.0599250000000016</v>
      </c>
      <c r="H436" s="2">
        <f>'Moving Avg'!G436</f>
        <v>5.0824180000000005</v>
      </c>
      <c r="I436" s="2">
        <f>'Moving Avg'!H436</f>
        <v>5.1047344999999993</v>
      </c>
      <c r="J436" s="6" t="str">
        <f>OBV!F436</f>
        <v>BEARISH</v>
      </c>
      <c r="K436" s="6" t="str">
        <f>OBV!G436</f>
        <v>NEUTRAL</v>
      </c>
      <c r="L436" s="6" t="str">
        <f>OBV!H436</f>
        <v>CONFIRMED BEARISH</v>
      </c>
      <c r="M436" s="8">
        <f t="shared" si="60"/>
        <v>25</v>
      </c>
      <c r="N436" s="8">
        <f t="shared" si="61"/>
        <v>0</v>
      </c>
      <c r="O436" s="8">
        <f t="shared" si="62"/>
        <v>0</v>
      </c>
      <c r="P436" s="8">
        <f t="shared" si="63"/>
        <v>16.5</v>
      </c>
      <c r="Q436" s="9">
        <f t="shared" si="64"/>
        <v>11.225</v>
      </c>
      <c r="R436" s="9">
        <f t="shared" si="65"/>
        <v>9.125</v>
      </c>
      <c r="S436" s="9">
        <f t="shared" si="66"/>
        <v>11.175000000000001</v>
      </c>
      <c r="T436" s="9">
        <f t="shared" si="67"/>
        <v>10.375</v>
      </c>
      <c r="U436" s="8">
        <f t="shared" si="68"/>
        <v>10.508333333333335</v>
      </c>
      <c r="V436" s="8">
        <f t="shared" si="69"/>
        <v>10.475000000000001</v>
      </c>
    </row>
    <row r="437" spans="1:22" ht="13.5" x14ac:dyDescent="0.25">
      <c r="A437" s="3">
        <f>RSI!A437</f>
        <v>42642</v>
      </c>
      <c r="B437" s="2">
        <f>RSI!B437</f>
        <v>4.9349999999999996</v>
      </c>
      <c r="C437" s="2">
        <f>RSI!I437</f>
        <v>34.369274994285632</v>
      </c>
      <c r="D437" s="2">
        <f>MACD!E437</f>
        <v>5.084324859468925E-2</v>
      </c>
      <c r="E437" s="2">
        <f>MACD!F437</f>
        <v>4.0986853949278548E-2</v>
      </c>
      <c r="F437" s="2">
        <f>'Moving Avg'!D437</f>
        <v>4.9810799999999995</v>
      </c>
      <c r="G437" s="2">
        <f>'Moving Avg'!F437</f>
        <v>5.0511999999999997</v>
      </c>
      <c r="H437" s="2">
        <f>'Moving Avg'!G437</f>
        <v>5.0791779999999997</v>
      </c>
      <c r="I437" s="2">
        <f>'Moving Avg'!H437</f>
        <v>5.1049269999999982</v>
      </c>
      <c r="J437" s="6" t="str">
        <f>OBV!F437</f>
        <v>BULLISH</v>
      </c>
      <c r="K437" s="6" t="str">
        <f>OBV!G437</f>
        <v>STRONG</v>
      </c>
      <c r="L437" s="6" t="str">
        <f>OBV!H437</f>
        <v>BULLISH DIVERGENCE</v>
      </c>
      <c r="M437" s="8">
        <f t="shared" si="60"/>
        <v>25</v>
      </c>
      <c r="N437" s="8">
        <f t="shared" si="61"/>
        <v>0</v>
      </c>
      <c r="O437" s="8">
        <f t="shared" si="62"/>
        <v>0</v>
      </c>
      <c r="P437" s="8">
        <f t="shared" si="63"/>
        <v>83</v>
      </c>
      <c r="Q437" s="9">
        <f t="shared" si="64"/>
        <v>21.2</v>
      </c>
      <c r="R437" s="9">
        <f t="shared" si="65"/>
        <v>25.75</v>
      </c>
      <c r="S437" s="9">
        <f t="shared" si="66"/>
        <v>41.1</v>
      </c>
      <c r="T437" s="9">
        <f t="shared" si="67"/>
        <v>27</v>
      </c>
      <c r="U437" s="8">
        <f t="shared" si="68"/>
        <v>29.350000000000005</v>
      </c>
      <c r="V437" s="8">
        <f t="shared" si="69"/>
        <v>28.762500000000003</v>
      </c>
    </row>
    <row r="438" spans="1:22" ht="13.5" x14ac:dyDescent="0.25">
      <c r="A438" s="3">
        <f>RSI!A438</f>
        <v>42643</v>
      </c>
      <c r="B438" s="2">
        <f>RSI!B438</f>
        <v>4.9786000000000001</v>
      </c>
      <c r="C438" s="2">
        <f>RSI!I438</f>
        <v>41.225548278723458</v>
      </c>
      <c r="D438" s="2">
        <f>MACD!E438</f>
        <v>5.4545856983357233E-2</v>
      </c>
      <c r="E438" s="2">
        <f>MACD!F438</f>
        <v>4.3698654556094285E-2</v>
      </c>
      <c r="F438" s="2">
        <f>'Moving Avg'!D438</f>
        <v>4.9760999999999997</v>
      </c>
      <c r="G438" s="2">
        <f>'Moving Avg'!F438</f>
        <v>5.0446550000000006</v>
      </c>
      <c r="H438" s="2">
        <f>'Moving Avg'!G438</f>
        <v>5.0768099999999992</v>
      </c>
      <c r="I438" s="2">
        <f>'Moving Avg'!H438</f>
        <v>5.1054839999999988</v>
      </c>
      <c r="J438" s="6" t="str">
        <f>OBV!F438</f>
        <v>BEARISH</v>
      </c>
      <c r="K438" s="6" t="str">
        <f>OBV!G438</f>
        <v>WEAK</v>
      </c>
      <c r="L438" s="6" t="str">
        <f>OBV!H438</f>
        <v>CONFIRMED BEARISH</v>
      </c>
      <c r="M438" s="8">
        <f t="shared" si="60"/>
        <v>25</v>
      </c>
      <c r="N438" s="8">
        <f t="shared" si="61"/>
        <v>0</v>
      </c>
      <c r="O438" s="8">
        <f t="shared" si="62"/>
        <v>0</v>
      </c>
      <c r="P438" s="8">
        <f t="shared" si="63"/>
        <v>0</v>
      </c>
      <c r="Q438" s="9">
        <f t="shared" si="64"/>
        <v>8.75</v>
      </c>
      <c r="R438" s="9">
        <f t="shared" si="65"/>
        <v>5</v>
      </c>
      <c r="S438" s="9">
        <f t="shared" si="66"/>
        <v>3.75</v>
      </c>
      <c r="T438" s="9">
        <f t="shared" si="67"/>
        <v>6.25</v>
      </c>
      <c r="U438" s="8">
        <f t="shared" si="68"/>
        <v>5.833333333333333</v>
      </c>
      <c r="V438" s="8">
        <f t="shared" si="69"/>
        <v>5.9375</v>
      </c>
    </row>
    <row r="439" spans="1:22" ht="13.5" x14ac:dyDescent="0.25">
      <c r="A439" s="3">
        <f>RSI!A439</f>
        <v>42647</v>
      </c>
      <c r="B439" s="2">
        <f>RSI!B439</f>
        <v>4.9973000000000001</v>
      </c>
      <c r="C439" s="2">
        <f>RSI!I439</f>
        <v>43.931022230399861</v>
      </c>
      <c r="D439" s="2">
        <f>MACD!E439</f>
        <v>5.574937230800181E-2</v>
      </c>
      <c r="E439" s="2">
        <f>MACD!F439</f>
        <v>4.6108798106475793E-2</v>
      </c>
      <c r="F439" s="2">
        <f>'Moving Avg'!D439</f>
        <v>4.9785999999999992</v>
      </c>
      <c r="G439" s="2">
        <f>'Moving Avg'!F439</f>
        <v>5.0415400000000004</v>
      </c>
      <c r="H439" s="2">
        <f>'Moving Avg'!G439</f>
        <v>5.0758139999999994</v>
      </c>
      <c r="I439" s="2">
        <f>'Moving Avg'!H439</f>
        <v>5.1060174999999983</v>
      </c>
      <c r="J439" s="6" t="str">
        <f>OBV!F439</f>
        <v>BULLISH</v>
      </c>
      <c r="K439" s="6" t="str">
        <f>OBV!G439</f>
        <v>STRONG</v>
      </c>
      <c r="L439" s="6" t="str">
        <f>OBV!H439</f>
        <v>CONFIRMED BULLISH</v>
      </c>
      <c r="M439" s="8">
        <f t="shared" si="60"/>
        <v>25</v>
      </c>
      <c r="N439" s="8">
        <f t="shared" si="61"/>
        <v>0</v>
      </c>
      <c r="O439" s="8">
        <f t="shared" si="62"/>
        <v>0</v>
      </c>
      <c r="P439" s="8">
        <f t="shared" si="63"/>
        <v>100</v>
      </c>
      <c r="Q439" s="9">
        <f t="shared" si="64"/>
        <v>23.75</v>
      </c>
      <c r="R439" s="9">
        <f t="shared" si="65"/>
        <v>30</v>
      </c>
      <c r="S439" s="9">
        <f t="shared" si="66"/>
        <v>48.75</v>
      </c>
      <c r="T439" s="9">
        <f t="shared" si="67"/>
        <v>31.25</v>
      </c>
      <c r="U439" s="8">
        <f t="shared" si="68"/>
        <v>34.166666666666664</v>
      </c>
      <c r="V439" s="8">
        <f t="shared" si="69"/>
        <v>33.4375</v>
      </c>
    </row>
    <row r="440" spans="1:22" ht="13.5" x14ac:dyDescent="0.25">
      <c r="A440" s="3">
        <f>RSI!A440</f>
        <v>42648</v>
      </c>
      <c r="B440" s="2">
        <f>RSI!B440</f>
        <v>4.9847999999999999</v>
      </c>
      <c r="C440" s="2">
        <f>RSI!I440</f>
        <v>42.521988386088132</v>
      </c>
      <c r="D440" s="2">
        <f>MACD!E440</f>
        <v>5.2222788903573125E-2</v>
      </c>
      <c r="E440" s="2">
        <f>MACD!F440</f>
        <v>4.7331596265895261E-2</v>
      </c>
      <c r="F440" s="2">
        <f>'Moving Avg'!D440</f>
        <v>4.9760999999999997</v>
      </c>
      <c r="G440" s="2">
        <f>'Moving Avg'!F440</f>
        <v>5.0371750000000004</v>
      </c>
      <c r="H440" s="2">
        <f>'Moving Avg'!G440</f>
        <v>5.0735699999999984</v>
      </c>
      <c r="I440" s="2">
        <f>'Moving Avg'!H440</f>
        <v>5.1063709999999984</v>
      </c>
      <c r="J440" s="6" t="str">
        <f>OBV!F440</f>
        <v>BEARISH</v>
      </c>
      <c r="K440" s="6" t="str">
        <f>OBV!G440</f>
        <v>WEAK</v>
      </c>
      <c r="L440" s="6" t="str">
        <f>OBV!H440</f>
        <v>CONFIRMED BEARISH</v>
      </c>
      <c r="M440" s="8">
        <f t="shared" si="60"/>
        <v>25</v>
      </c>
      <c r="N440" s="8">
        <f t="shared" si="61"/>
        <v>0</v>
      </c>
      <c r="O440" s="8">
        <f t="shared" si="62"/>
        <v>0</v>
      </c>
      <c r="P440" s="8">
        <f t="shared" si="63"/>
        <v>0</v>
      </c>
      <c r="Q440" s="9">
        <f t="shared" si="64"/>
        <v>8.75</v>
      </c>
      <c r="R440" s="9">
        <f t="shared" si="65"/>
        <v>5</v>
      </c>
      <c r="S440" s="9">
        <f t="shared" si="66"/>
        <v>3.75</v>
      </c>
      <c r="T440" s="9">
        <f t="shared" si="67"/>
        <v>6.25</v>
      </c>
      <c r="U440" s="8">
        <f t="shared" si="68"/>
        <v>5.833333333333333</v>
      </c>
      <c r="V440" s="8">
        <f t="shared" si="69"/>
        <v>5.9375</v>
      </c>
    </row>
    <row r="441" spans="1:22" ht="13.5" x14ac:dyDescent="0.25">
      <c r="A441" s="3">
        <f>RSI!A441</f>
        <v>42649</v>
      </c>
      <c r="B441" s="2">
        <f>RSI!B441</f>
        <v>4.9847999999999999</v>
      </c>
      <c r="C441" s="2">
        <f>RSI!I441</f>
        <v>42.521988386088132</v>
      </c>
      <c r="D441" s="2">
        <f>MACD!E441</f>
        <v>4.4790020835675293E-2</v>
      </c>
      <c r="E441" s="2">
        <f>MACD!F441</f>
        <v>4.6823281179851274E-2</v>
      </c>
      <c r="F441" s="2">
        <f>'Moving Avg'!D441</f>
        <v>4.9760999999999997</v>
      </c>
      <c r="G441" s="2">
        <f>'Moving Avg'!F441</f>
        <v>5.0309400000000011</v>
      </c>
      <c r="H441" s="2">
        <f>'Moving Avg'!G441</f>
        <v>5.0713259999999982</v>
      </c>
      <c r="I441" s="2">
        <f>'Moving Avg'!H441</f>
        <v>5.1063729999999978</v>
      </c>
      <c r="J441" s="6" t="str">
        <f>OBV!F441</f>
        <v>BEARISH</v>
      </c>
      <c r="K441" s="6" t="str">
        <f>OBV!G441</f>
        <v>NEUTRAL</v>
      </c>
      <c r="L441" s="6" t="str">
        <f>OBV!H441</f>
        <v>NEUTRAL</v>
      </c>
      <c r="M441" s="8">
        <f t="shared" si="60"/>
        <v>25</v>
      </c>
      <c r="N441" s="8">
        <f t="shared" si="61"/>
        <v>45</v>
      </c>
      <c r="O441" s="8">
        <f t="shared" si="62"/>
        <v>0</v>
      </c>
      <c r="P441" s="8">
        <f t="shared" si="63"/>
        <v>16.5</v>
      </c>
      <c r="Q441" s="9">
        <f t="shared" si="64"/>
        <v>26.975000000000001</v>
      </c>
      <c r="R441" s="9">
        <f t="shared" si="65"/>
        <v>18.125</v>
      </c>
      <c r="S441" s="9">
        <f t="shared" si="66"/>
        <v>17.925000000000001</v>
      </c>
      <c r="T441" s="9">
        <f t="shared" si="67"/>
        <v>21.625</v>
      </c>
      <c r="U441" s="8">
        <f t="shared" si="68"/>
        <v>21.008333333333336</v>
      </c>
      <c r="V441" s="8">
        <f t="shared" si="69"/>
        <v>21.162500000000001</v>
      </c>
    </row>
    <row r="442" spans="1:22" ht="13.5" x14ac:dyDescent="0.25">
      <c r="A442" s="3">
        <f>RSI!A442</f>
        <v>42650</v>
      </c>
      <c r="B442" s="2">
        <f>RSI!B442</f>
        <v>4.9847999999999999</v>
      </c>
      <c r="C442" s="2">
        <f>RSI!I442</f>
        <v>42.521988386088132</v>
      </c>
      <c r="D442" s="2">
        <f>MACD!E442</f>
        <v>3.4980985787201213E-2</v>
      </c>
      <c r="E442" s="2">
        <f>MACD!F442</f>
        <v>4.4454822101321262E-2</v>
      </c>
      <c r="F442" s="2">
        <f>'Moving Avg'!D442</f>
        <v>4.9860600000000002</v>
      </c>
      <c r="G442" s="2">
        <f>'Moving Avg'!F442</f>
        <v>5.0272000000000006</v>
      </c>
      <c r="H442" s="2">
        <f>'Moving Avg'!G442</f>
        <v>5.0698299999999987</v>
      </c>
      <c r="I442" s="2">
        <f>'Moving Avg'!H442</f>
        <v>5.1063749999999972</v>
      </c>
      <c r="J442" s="6" t="str">
        <f>OBV!F442</f>
        <v>BEARISH</v>
      </c>
      <c r="K442" s="6" t="str">
        <f>OBV!G442</f>
        <v>NEUTRAL</v>
      </c>
      <c r="L442" s="6" t="str">
        <f>OBV!H442</f>
        <v>BEARISH DIVERGENCE</v>
      </c>
      <c r="M442" s="8">
        <f t="shared" si="60"/>
        <v>25</v>
      </c>
      <c r="N442" s="8">
        <f t="shared" si="61"/>
        <v>45</v>
      </c>
      <c r="O442" s="8">
        <f t="shared" si="62"/>
        <v>0</v>
      </c>
      <c r="P442" s="8">
        <f t="shared" si="63"/>
        <v>16.5</v>
      </c>
      <c r="Q442" s="9">
        <f t="shared" si="64"/>
        <v>26.975000000000001</v>
      </c>
      <c r="R442" s="9">
        <f t="shared" si="65"/>
        <v>18.125</v>
      </c>
      <c r="S442" s="9">
        <f t="shared" si="66"/>
        <v>17.925000000000001</v>
      </c>
      <c r="T442" s="9">
        <f t="shared" si="67"/>
        <v>21.625</v>
      </c>
      <c r="U442" s="8">
        <f t="shared" si="68"/>
        <v>21.008333333333336</v>
      </c>
      <c r="V442" s="8">
        <f t="shared" si="69"/>
        <v>21.162500000000001</v>
      </c>
    </row>
    <row r="443" spans="1:22" ht="13.5" x14ac:dyDescent="0.25">
      <c r="A443" s="3">
        <f>RSI!A443</f>
        <v>42653</v>
      </c>
      <c r="B443" s="2">
        <f>RSI!B443</f>
        <v>4.9786000000000001</v>
      </c>
      <c r="C443" s="2">
        <f>RSI!I443</f>
        <v>41.693560281057167</v>
      </c>
      <c r="D443" s="2">
        <f>MACD!E443</f>
        <v>2.9335947093526826E-2</v>
      </c>
      <c r="E443" s="2">
        <f>MACD!F443</f>
        <v>4.1431047099762378E-2</v>
      </c>
      <c r="F443" s="2">
        <f>'Moving Avg'!D443</f>
        <v>4.9860600000000002</v>
      </c>
      <c r="G443" s="2">
        <f>'Moving Avg'!F443</f>
        <v>5.0206550000000005</v>
      </c>
      <c r="H443" s="2">
        <f>'Moving Avg'!G443</f>
        <v>5.0695799999999984</v>
      </c>
      <c r="I443" s="2">
        <f>'Moving Avg'!H443</f>
        <v>5.1062284999999976</v>
      </c>
      <c r="J443" s="6" t="str">
        <f>OBV!F443</f>
        <v>BEARISH</v>
      </c>
      <c r="K443" s="6" t="str">
        <f>OBV!G443</f>
        <v>WEAK</v>
      </c>
      <c r="L443" s="6" t="str">
        <f>OBV!H443</f>
        <v>NEUTRAL</v>
      </c>
      <c r="M443" s="8">
        <f t="shared" si="60"/>
        <v>25</v>
      </c>
      <c r="N443" s="8">
        <f t="shared" si="61"/>
        <v>45</v>
      </c>
      <c r="O443" s="8">
        <f t="shared" si="62"/>
        <v>0</v>
      </c>
      <c r="P443" s="8">
        <f t="shared" si="63"/>
        <v>0</v>
      </c>
      <c r="Q443" s="9">
        <f t="shared" si="64"/>
        <v>24.5</v>
      </c>
      <c r="R443" s="9">
        <f t="shared" si="65"/>
        <v>14</v>
      </c>
      <c r="S443" s="9">
        <f t="shared" si="66"/>
        <v>10.5</v>
      </c>
      <c r="T443" s="9">
        <f t="shared" si="67"/>
        <v>17.5</v>
      </c>
      <c r="U443" s="8">
        <f t="shared" si="68"/>
        <v>16.333333333333332</v>
      </c>
      <c r="V443" s="8">
        <f t="shared" si="69"/>
        <v>16.625</v>
      </c>
    </row>
    <row r="444" spans="1:22" ht="13.5" x14ac:dyDescent="0.25">
      <c r="A444" s="3">
        <f>RSI!A444</f>
        <v>42654</v>
      </c>
      <c r="B444" s="2">
        <f>RSI!B444</f>
        <v>4.9537000000000004</v>
      </c>
      <c r="C444" s="2">
        <f>RSI!I444</f>
        <v>38.453387254581344</v>
      </c>
      <c r="D444" s="2">
        <f>MACD!E444</f>
        <v>2.3830165244141277E-2</v>
      </c>
      <c r="E444" s="2">
        <f>MACD!F444</f>
        <v>3.7910870728638163E-2</v>
      </c>
      <c r="F444" s="2">
        <f>'Moving Avg'!D444</f>
        <v>4.9773399999999999</v>
      </c>
      <c r="G444" s="2">
        <f>'Moving Avg'!F444</f>
        <v>5.0131800000000011</v>
      </c>
      <c r="H444" s="2">
        <f>'Moving Avg'!G444</f>
        <v>5.0687079999999982</v>
      </c>
      <c r="I444" s="2">
        <f>'Moving Avg'!H444</f>
        <v>5.1060159999999977</v>
      </c>
      <c r="J444" s="6" t="str">
        <f>OBV!F444</f>
        <v>BEARISH</v>
      </c>
      <c r="K444" s="6" t="str">
        <f>OBV!G444</f>
        <v>WEAK</v>
      </c>
      <c r="L444" s="6" t="str">
        <f>OBV!H444</f>
        <v>CONFIRMED BEARISH</v>
      </c>
      <c r="M444" s="8">
        <f t="shared" si="60"/>
        <v>25</v>
      </c>
      <c r="N444" s="8">
        <f t="shared" si="61"/>
        <v>45</v>
      </c>
      <c r="O444" s="8">
        <f t="shared" si="62"/>
        <v>0</v>
      </c>
      <c r="P444" s="8">
        <f t="shared" si="63"/>
        <v>0</v>
      </c>
      <c r="Q444" s="9">
        <f t="shared" si="64"/>
        <v>24.5</v>
      </c>
      <c r="R444" s="9">
        <f t="shared" si="65"/>
        <v>14</v>
      </c>
      <c r="S444" s="9">
        <f t="shared" si="66"/>
        <v>10.5</v>
      </c>
      <c r="T444" s="9">
        <f t="shared" si="67"/>
        <v>17.5</v>
      </c>
      <c r="U444" s="8">
        <f t="shared" si="68"/>
        <v>16.333333333333332</v>
      </c>
      <c r="V444" s="8">
        <f t="shared" si="69"/>
        <v>16.625</v>
      </c>
    </row>
    <row r="445" spans="1:22" ht="13.5" x14ac:dyDescent="0.25">
      <c r="A445" s="3">
        <f>RSI!A445</f>
        <v>42655</v>
      </c>
      <c r="B445" s="2">
        <f>RSI!B445</f>
        <v>4.9911000000000003</v>
      </c>
      <c r="C445" s="2">
        <f>RSI!I445</f>
        <v>45.326212755172463</v>
      </c>
      <c r="D445" s="2">
        <f>MACD!E445</f>
        <v>1.8752072168479295E-2</v>
      </c>
      <c r="E445" s="2">
        <f>MACD!F445</f>
        <v>3.4079111016606392E-2</v>
      </c>
      <c r="F445" s="2">
        <f>'Moving Avg'!D445</f>
        <v>4.9786000000000001</v>
      </c>
      <c r="G445" s="2">
        <f>'Moving Avg'!F445</f>
        <v>5.0072600000000014</v>
      </c>
      <c r="H445" s="2">
        <f>'Moving Avg'!G445</f>
        <v>5.0669639999999987</v>
      </c>
      <c r="I445" s="2">
        <f>'Moving Avg'!H445</f>
        <v>5.1054629999999976</v>
      </c>
      <c r="J445" s="6" t="str">
        <f>OBV!F445</f>
        <v>BEARISH</v>
      </c>
      <c r="K445" s="6" t="str">
        <f>OBV!G445</f>
        <v>WEAK</v>
      </c>
      <c r="L445" s="6" t="str">
        <f>OBV!H445</f>
        <v>BEARISH DIVERGENCE</v>
      </c>
      <c r="M445" s="8">
        <f t="shared" si="60"/>
        <v>25</v>
      </c>
      <c r="N445" s="8">
        <f t="shared" si="61"/>
        <v>45</v>
      </c>
      <c r="O445" s="8">
        <f t="shared" si="62"/>
        <v>0</v>
      </c>
      <c r="P445" s="8">
        <f t="shared" si="63"/>
        <v>0</v>
      </c>
      <c r="Q445" s="9">
        <f t="shared" si="64"/>
        <v>24.5</v>
      </c>
      <c r="R445" s="9">
        <f t="shared" si="65"/>
        <v>14</v>
      </c>
      <c r="S445" s="9">
        <f t="shared" si="66"/>
        <v>10.5</v>
      </c>
      <c r="T445" s="9">
        <f t="shared" si="67"/>
        <v>17.5</v>
      </c>
      <c r="U445" s="8">
        <f t="shared" si="68"/>
        <v>16.333333333333332</v>
      </c>
      <c r="V445" s="8">
        <f t="shared" si="69"/>
        <v>16.625</v>
      </c>
    </row>
    <row r="446" spans="1:22" ht="13.5" x14ac:dyDescent="0.25">
      <c r="A446" s="3">
        <f>RSI!A446</f>
        <v>42656</v>
      </c>
      <c r="B446" s="2">
        <f>RSI!B446</f>
        <v>5.0471000000000004</v>
      </c>
      <c r="C446" s="2">
        <f>RSI!I446</f>
        <v>53.668882385214332</v>
      </c>
      <c r="D446" s="2">
        <f>MACD!E446</f>
        <v>8.559240588761341E-3</v>
      </c>
      <c r="E446" s="2">
        <f>MACD!F446</f>
        <v>2.8975136931037385E-2</v>
      </c>
      <c r="F446" s="2">
        <f>'Moving Avg'!D446</f>
        <v>4.9910600000000001</v>
      </c>
      <c r="G446" s="2">
        <f>'Moving Avg'!F446</f>
        <v>5.0041400000000005</v>
      </c>
      <c r="H446" s="2">
        <f>'Moving Avg'!G446</f>
        <v>5.0663399999999994</v>
      </c>
      <c r="I446" s="2">
        <f>'Moving Avg'!H446</f>
        <v>5.1053364999999982</v>
      </c>
      <c r="J446" s="6" t="str">
        <f>OBV!F446</f>
        <v>BEARISH</v>
      </c>
      <c r="K446" s="6" t="str">
        <f>OBV!G446</f>
        <v>NEUTRAL</v>
      </c>
      <c r="L446" s="6" t="str">
        <f>OBV!H446</f>
        <v>BEARISH DIVERGENCE</v>
      </c>
      <c r="M446" s="8">
        <f t="shared" si="60"/>
        <v>25</v>
      </c>
      <c r="N446" s="8">
        <f t="shared" si="61"/>
        <v>100</v>
      </c>
      <c r="O446" s="8">
        <f t="shared" si="62"/>
        <v>0</v>
      </c>
      <c r="P446" s="8">
        <f t="shared" si="63"/>
        <v>16.5</v>
      </c>
      <c r="Q446" s="9">
        <f t="shared" si="64"/>
        <v>46.225000000000001</v>
      </c>
      <c r="R446" s="9">
        <f t="shared" si="65"/>
        <v>29.125</v>
      </c>
      <c r="S446" s="9">
        <f t="shared" si="66"/>
        <v>26.175000000000001</v>
      </c>
      <c r="T446" s="9">
        <f t="shared" si="67"/>
        <v>35.375</v>
      </c>
      <c r="U446" s="8">
        <f t="shared" si="68"/>
        <v>33.841666666666661</v>
      </c>
      <c r="V446" s="8">
        <f t="shared" si="69"/>
        <v>34.224999999999994</v>
      </c>
    </row>
    <row r="447" spans="1:22" ht="13.5" x14ac:dyDescent="0.25">
      <c r="A447" s="3">
        <f>RSI!A447</f>
        <v>42657</v>
      </c>
      <c r="B447" s="2">
        <f>RSI!B447</f>
        <v>5.0720999999999998</v>
      </c>
      <c r="C447" s="2">
        <f>RSI!I447</f>
        <v>56.835456821984657</v>
      </c>
      <c r="D447" s="2">
        <f>MACD!E447</f>
        <v>-9.7474991456483195E-3</v>
      </c>
      <c r="E447" s="2">
        <f>MACD!F447</f>
        <v>2.1230609715700243E-2</v>
      </c>
      <c r="F447" s="2">
        <f>'Moving Avg'!D447</f>
        <v>5.0085199999999999</v>
      </c>
      <c r="G447" s="2">
        <f>'Moving Avg'!F447</f>
        <v>5.0053900000000002</v>
      </c>
      <c r="H447" s="2">
        <f>'Moving Avg'!G447</f>
        <v>5.0662159999999998</v>
      </c>
      <c r="I447" s="2">
        <f>'Moving Avg'!H447</f>
        <v>5.1048074999999979</v>
      </c>
      <c r="J447" s="6" t="str">
        <f>OBV!F447</f>
        <v>BULLISH</v>
      </c>
      <c r="K447" s="6" t="str">
        <f>OBV!G447</f>
        <v>STRONG</v>
      </c>
      <c r="L447" s="6" t="str">
        <f>OBV!H447</f>
        <v>CONFIRMED BULLISH</v>
      </c>
      <c r="M447" s="8">
        <f t="shared" si="60"/>
        <v>25</v>
      </c>
      <c r="N447" s="8">
        <f t="shared" si="61"/>
        <v>100</v>
      </c>
      <c r="O447" s="8">
        <f t="shared" si="62"/>
        <v>0</v>
      </c>
      <c r="P447" s="8">
        <f t="shared" si="63"/>
        <v>100</v>
      </c>
      <c r="Q447" s="9">
        <f t="shared" si="64"/>
        <v>58.75</v>
      </c>
      <c r="R447" s="9">
        <f t="shared" si="65"/>
        <v>50</v>
      </c>
      <c r="S447" s="9">
        <f t="shared" si="66"/>
        <v>63.75</v>
      </c>
      <c r="T447" s="9">
        <f t="shared" si="67"/>
        <v>56.25</v>
      </c>
      <c r="U447" s="8">
        <f t="shared" si="68"/>
        <v>57.5</v>
      </c>
      <c r="V447" s="8">
        <f t="shared" si="69"/>
        <v>57.1875</v>
      </c>
    </row>
    <row r="448" spans="1:22" ht="13.5" x14ac:dyDescent="0.25">
      <c r="A448" s="3">
        <f>RSI!A448</f>
        <v>42660</v>
      </c>
      <c r="B448" s="2">
        <f>RSI!B448</f>
        <v>5.0720999999999998</v>
      </c>
      <c r="C448" s="2">
        <f>RSI!I448</f>
        <v>56.835456821984657</v>
      </c>
      <c r="D448" s="2">
        <f>MACD!E448</f>
        <v>-1.8834004645305491E-2</v>
      </c>
      <c r="E448" s="2">
        <f>MACD!F448</f>
        <v>1.3217686843499098E-2</v>
      </c>
      <c r="F448" s="2">
        <f>'Moving Avg'!D448</f>
        <v>5.0272199999999998</v>
      </c>
      <c r="G448" s="2">
        <f>'Moving Avg'!F448</f>
        <v>5.004455000000001</v>
      </c>
      <c r="H448" s="2">
        <f>'Moving Avg'!G448</f>
        <v>5.0673379999999995</v>
      </c>
      <c r="I448" s="2">
        <f>'Moving Avg'!H448</f>
        <v>5.104072999999997</v>
      </c>
      <c r="J448" s="6" t="str">
        <f>OBV!F448</f>
        <v>BULLISH</v>
      </c>
      <c r="K448" s="6" t="str">
        <f>OBV!G448</f>
        <v>STRONG</v>
      </c>
      <c r="L448" s="6" t="str">
        <f>OBV!H448</f>
        <v>CONFIRMED BULLISH</v>
      </c>
      <c r="M448" s="8">
        <f t="shared" si="60"/>
        <v>25</v>
      </c>
      <c r="N448" s="8">
        <f t="shared" si="61"/>
        <v>100</v>
      </c>
      <c r="O448" s="8">
        <f t="shared" si="62"/>
        <v>0</v>
      </c>
      <c r="P448" s="8">
        <f t="shared" si="63"/>
        <v>100</v>
      </c>
      <c r="Q448" s="9">
        <f t="shared" si="64"/>
        <v>58.75</v>
      </c>
      <c r="R448" s="9">
        <f t="shared" si="65"/>
        <v>50</v>
      </c>
      <c r="S448" s="9">
        <f t="shared" si="66"/>
        <v>63.75</v>
      </c>
      <c r="T448" s="9">
        <f t="shared" si="67"/>
        <v>56.25</v>
      </c>
      <c r="U448" s="8">
        <f t="shared" si="68"/>
        <v>57.5</v>
      </c>
      <c r="V448" s="8">
        <f t="shared" si="69"/>
        <v>57.1875</v>
      </c>
    </row>
    <row r="449" spans="1:22" ht="13.5" x14ac:dyDescent="0.25">
      <c r="A449" s="3">
        <f>RSI!A449</f>
        <v>42661</v>
      </c>
      <c r="B449" s="2">
        <f>RSI!B449</f>
        <v>5.1966999999999999</v>
      </c>
      <c r="C449" s="2">
        <f>RSI!I449</f>
        <v>69.059031477119191</v>
      </c>
      <c r="D449" s="2">
        <f>MACD!E449</f>
        <v>-3.3156662747370724E-2</v>
      </c>
      <c r="E449" s="2">
        <f>MACD!F449</f>
        <v>3.9428169253251343E-3</v>
      </c>
      <c r="F449" s="2">
        <f>'Moving Avg'!D449</f>
        <v>5.0758199999999993</v>
      </c>
      <c r="G449" s="2">
        <f>'Moving Avg'!F449</f>
        <v>5.0100650000000018</v>
      </c>
      <c r="H449" s="2">
        <f>'Moving Avg'!G449</f>
        <v>5.0709520000000001</v>
      </c>
      <c r="I449" s="2">
        <f>'Moving Avg'!H449</f>
        <v>5.1036684999999968</v>
      </c>
      <c r="J449" s="6" t="str">
        <f>OBV!F449</f>
        <v>BULLISH</v>
      </c>
      <c r="K449" s="6" t="str">
        <f>OBV!G449</f>
        <v>STRONG</v>
      </c>
      <c r="L449" s="6" t="str">
        <f>OBV!H449</f>
        <v>CONFIRMED BULLISH</v>
      </c>
      <c r="M449" s="8">
        <f t="shared" si="60"/>
        <v>25</v>
      </c>
      <c r="N449" s="8">
        <f t="shared" si="61"/>
        <v>100</v>
      </c>
      <c r="O449" s="8">
        <f t="shared" si="62"/>
        <v>0</v>
      </c>
      <c r="P449" s="8">
        <f t="shared" si="63"/>
        <v>100</v>
      </c>
      <c r="Q449" s="9">
        <f t="shared" si="64"/>
        <v>58.75</v>
      </c>
      <c r="R449" s="9">
        <f t="shared" si="65"/>
        <v>50</v>
      </c>
      <c r="S449" s="9">
        <f t="shared" si="66"/>
        <v>63.75</v>
      </c>
      <c r="T449" s="9">
        <f t="shared" si="67"/>
        <v>56.25</v>
      </c>
      <c r="U449" s="8">
        <f t="shared" si="68"/>
        <v>57.5</v>
      </c>
      <c r="V449" s="8">
        <f t="shared" si="69"/>
        <v>57.1875</v>
      </c>
    </row>
    <row r="450" spans="1:22" ht="13.5" x14ac:dyDescent="0.25">
      <c r="A450" s="3">
        <f>RSI!A450</f>
        <v>42662</v>
      </c>
      <c r="B450" s="2">
        <f>RSI!B450</f>
        <v>5.1966999999999999</v>
      </c>
      <c r="C450" s="2">
        <f>RSI!I450</f>
        <v>69.059031477119191</v>
      </c>
      <c r="D450" s="2">
        <f>MACD!E450</f>
        <v>-4.8195706414261075E-2</v>
      </c>
      <c r="E450" s="2">
        <f>MACD!F450</f>
        <v>-6.4848877425921084E-3</v>
      </c>
      <c r="F450" s="2">
        <f>'Moving Avg'!D450</f>
        <v>5.1169399999999996</v>
      </c>
      <c r="G450" s="2">
        <f>'Moving Avg'!F450</f>
        <v>5.017545000000001</v>
      </c>
      <c r="H450" s="2">
        <f>'Moving Avg'!G450</f>
        <v>5.0734439999999994</v>
      </c>
      <c r="I450" s="2">
        <f>'Moving Avg'!H450</f>
        <v>5.1030584999999968</v>
      </c>
      <c r="J450" s="6" t="str">
        <f>OBV!F450</f>
        <v>BULLISH</v>
      </c>
      <c r="K450" s="6" t="str">
        <f>OBV!G450</f>
        <v>STRONG</v>
      </c>
      <c r="L450" s="6" t="str">
        <f>OBV!H450</f>
        <v>CONFIRMED BULLISH</v>
      </c>
      <c r="M450" s="8">
        <f t="shared" ref="M450:M513" si="70">IF(C450&lt;30,50, IF(C450&gt;70, 0, 25))</f>
        <v>25</v>
      </c>
      <c r="N450" s="8">
        <f t="shared" ref="N450:N513" si="71">IF(E450-D450&gt;0.02, 100, IF(E450-D450&lt;0,0,45))</f>
        <v>100</v>
      </c>
      <c r="O450" s="8">
        <f t="shared" ref="O450:O513" si="72">IF(F450-I450&gt;10,100,IF(F450-I450&gt;5,75, IF(F450-I450&gt;0,50,0)))</f>
        <v>50</v>
      </c>
      <c r="P450" s="8">
        <f t="shared" ref="P450:P513" si="73">IF(L450="confirmed bullish", 34, IF(L450="bullish divergence",17, 0))+IF(J450="bullish",33,IF(J450="bearish",0,16.5))+IF(K450="strong",33,IF(K450="weak",0,16.5))</f>
        <v>100</v>
      </c>
      <c r="Q450" s="9">
        <f t="shared" si="64"/>
        <v>66.25</v>
      </c>
      <c r="R450" s="9">
        <f t="shared" si="65"/>
        <v>67.5</v>
      </c>
      <c r="S450" s="9">
        <f t="shared" si="66"/>
        <v>76.25</v>
      </c>
      <c r="T450" s="9">
        <f t="shared" si="67"/>
        <v>68.75</v>
      </c>
      <c r="U450" s="8">
        <f t="shared" si="68"/>
        <v>70</v>
      </c>
      <c r="V450" s="8">
        <f t="shared" si="69"/>
        <v>69.6875</v>
      </c>
    </row>
    <row r="451" spans="1:22" ht="13.5" x14ac:dyDescent="0.25">
      <c r="A451" s="3">
        <f>RSI!A451</f>
        <v>42663</v>
      </c>
      <c r="B451" s="2">
        <f>RSI!B451</f>
        <v>5.1966999999999999</v>
      </c>
      <c r="C451" s="2">
        <f>RSI!I451</f>
        <v>69.059031477119191</v>
      </c>
      <c r="D451" s="2">
        <f>MACD!E451</f>
        <v>-6.1844008929183403E-2</v>
      </c>
      <c r="E451" s="2">
        <f>MACD!F451</f>
        <v>-1.7556711979910367E-2</v>
      </c>
      <c r="F451" s="2">
        <f>'Moving Avg'!D451</f>
        <v>5.1468599999999993</v>
      </c>
      <c r="G451" s="2">
        <f>'Moving Avg'!F451</f>
        <v>5.02658</v>
      </c>
      <c r="H451" s="2">
        <f>'Moving Avg'!G451</f>
        <v>5.0759359999999996</v>
      </c>
      <c r="I451" s="2">
        <f>'Moving Avg'!H451</f>
        <v>5.1023604999999961</v>
      </c>
      <c r="J451" s="6" t="str">
        <f>OBV!F451</f>
        <v>BULLISH</v>
      </c>
      <c r="K451" s="6" t="str">
        <f>OBV!G451</f>
        <v>STRONG</v>
      </c>
      <c r="L451" s="6" t="str">
        <f>OBV!H451</f>
        <v>CONFIRMED BULLISH</v>
      </c>
      <c r="M451" s="8">
        <f t="shared" si="70"/>
        <v>25</v>
      </c>
      <c r="N451" s="8">
        <f t="shared" si="71"/>
        <v>100</v>
      </c>
      <c r="O451" s="8">
        <f t="shared" si="72"/>
        <v>50</v>
      </c>
      <c r="P451" s="8">
        <f t="shared" si="73"/>
        <v>100</v>
      </c>
      <c r="Q451" s="9">
        <f t="shared" ref="Q451:Q514" si="74">0.35*M451+N451*0.35+O451*0.15+P451*0.15</f>
        <v>66.25</v>
      </c>
      <c r="R451" s="9">
        <f t="shared" ref="R451:R514" si="75">M451*0.2+N451*0.2+O451*0.35+P451*0.25</f>
        <v>67.5</v>
      </c>
      <c r="S451" s="9">
        <f t="shared" ref="S451:S514" si="76">M451*0.15+N451*0.15+O451*0.25+P451*0.45</f>
        <v>76.25</v>
      </c>
      <c r="T451" s="9">
        <f t="shared" ref="T451:T514" si="77">0.25*SUM(M451:P451)</f>
        <v>68.75</v>
      </c>
      <c r="U451" s="8">
        <f t="shared" ref="U451:U514" si="78">SUM(Q451:S451)/3</f>
        <v>70</v>
      </c>
      <c r="V451" s="8">
        <f t="shared" ref="V451:V514" si="79">SUM(Q451:T451)/4</f>
        <v>69.6875</v>
      </c>
    </row>
    <row r="452" spans="1:22" ht="13.5" x14ac:dyDescent="0.25">
      <c r="A452" s="3">
        <f>RSI!A452</f>
        <v>42664</v>
      </c>
      <c r="B452" s="2">
        <f>RSI!B452</f>
        <v>5.0595999999999997</v>
      </c>
      <c r="C452" s="2">
        <f>RSI!I452</f>
        <v>49.712274482850148</v>
      </c>
      <c r="D452" s="2">
        <f>MACD!E452</f>
        <v>-6.4091607663904426E-2</v>
      </c>
      <c r="E452" s="2">
        <f>MACD!F452</f>
        <v>-2.6863691116709179E-2</v>
      </c>
      <c r="F452" s="2">
        <f>'Moving Avg'!D452</f>
        <v>5.1443599999999998</v>
      </c>
      <c r="G452" s="2">
        <f>'Moving Avg'!F452</f>
        <v>5.0300049999999992</v>
      </c>
      <c r="H452" s="2">
        <f>'Moving Avg'!G452</f>
        <v>5.0756859999999993</v>
      </c>
      <c r="I452" s="2">
        <f>'Moving Avg'!H452</f>
        <v>5.1017099999999962</v>
      </c>
      <c r="J452" s="6" t="str">
        <f>OBV!F452</f>
        <v>BULLISH</v>
      </c>
      <c r="K452" s="6" t="str">
        <f>OBV!G452</f>
        <v>STRONG</v>
      </c>
      <c r="L452" s="6" t="str">
        <f>OBV!H452</f>
        <v>BULLISH DIVERGENCE</v>
      </c>
      <c r="M452" s="8">
        <f t="shared" si="70"/>
        <v>25</v>
      </c>
      <c r="N452" s="8">
        <f t="shared" si="71"/>
        <v>100</v>
      </c>
      <c r="O452" s="8">
        <f t="shared" si="72"/>
        <v>50</v>
      </c>
      <c r="P452" s="8">
        <f t="shared" si="73"/>
        <v>83</v>
      </c>
      <c r="Q452" s="9">
        <f t="shared" si="74"/>
        <v>63.7</v>
      </c>
      <c r="R452" s="9">
        <f t="shared" si="75"/>
        <v>63.25</v>
      </c>
      <c r="S452" s="9">
        <f t="shared" si="76"/>
        <v>68.599999999999994</v>
      </c>
      <c r="T452" s="9">
        <f t="shared" si="77"/>
        <v>64.5</v>
      </c>
      <c r="U452" s="8">
        <f t="shared" si="78"/>
        <v>65.183333333333337</v>
      </c>
      <c r="V452" s="8">
        <f t="shared" si="79"/>
        <v>65.012500000000003</v>
      </c>
    </row>
    <row r="453" spans="1:22" ht="13.5" x14ac:dyDescent="0.25">
      <c r="A453" s="3">
        <f>RSI!A453</f>
        <v>42667</v>
      </c>
      <c r="B453" s="2">
        <f>RSI!B453</f>
        <v>5.1718000000000002</v>
      </c>
      <c r="C453" s="2">
        <f>RSI!I453</f>
        <v>59.669923690611753</v>
      </c>
      <c r="D453" s="2">
        <f>MACD!E453</f>
        <v>-7.5239537069580642E-2</v>
      </c>
      <c r="E453" s="2">
        <f>MACD!F453</f>
        <v>-3.6538860307283476E-2</v>
      </c>
      <c r="F453" s="2">
        <f>'Moving Avg'!D453</f>
        <v>5.1642999999999999</v>
      </c>
      <c r="G453" s="2">
        <f>'Moving Avg'!F453</f>
        <v>5.0384200000000003</v>
      </c>
      <c r="H453" s="2">
        <f>'Moving Avg'!G453</f>
        <v>5.0776799999999991</v>
      </c>
      <c r="I453" s="2">
        <f>'Moving Avg'!H453</f>
        <v>5.1008874999999954</v>
      </c>
      <c r="J453" s="6" t="str">
        <f>OBV!F453</f>
        <v>BULLISH</v>
      </c>
      <c r="K453" s="6" t="str">
        <f>OBV!G453</f>
        <v>STRONG</v>
      </c>
      <c r="L453" s="6" t="str">
        <f>OBV!H453</f>
        <v>CONFIRMED BULLISH</v>
      </c>
      <c r="M453" s="8">
        <f t="shared" si="70"/>
        <v>25</v>
      </c>
      <c r="N453" s="8">
        <f t="shared" si="71"/>
        <v>100</v>
      </c>
      <c r="O453" s="8">
        <f t="shared" si="72"/>
        <v>50</v>
      </c>
      <c r="P453" s="8">
        <f t="shared" si="73"/>
        <v>100</v>
      </c>
      <c r="Q453" s="9">
        <f t="shared" si="74"/>
        <v>66.25</v>
      </c>
      <c r="R453" s="9">
        <f t="shared" si="75"/>
        <v>67.5</v>
      </c>
      <c r="S453" s="9">
        <f t="shared" si="76"/>
        <v>76.25</v>
      </c>
      <c r="T453" s="9">
        <f t="shared" si="77"/>
        <v>68.75</v>
      </c>
      <c r="U453" s="8">
        <f t="shared" si="78"/>
        <v>70</v>
      </c>
      <c r="V453" s="8">
        <f t="shared" si="79"/>
        <v>69.6875</v>
      </c>
    </row>
    <row r="454" spans="1:22" ht="13.5" x14ac:dyDescent="0.25">
      <c r="A454" s="3">
        <f>RSI!A454</f>
        <v>42668</v>
      </c>
      <c r="B454" s="2">
        <f>RSI!B454</f>
        <v>5.1718000000000002</v>
      </c>
      <c r="C454" s="2">
        <f>RSI!I454</f>
        <v>59.669923690611753</v>
      </c>
      <c r="D454" s="2">
        <f>MACD!E454</f>
        <v>-8.9148717805429101E-2</v>
      </c>
      <c r="E454" s="2">
        <f>MACD!F454</f>
        <v>-4.7060831806912604E-2</v>
      </c>
      <c r="F454" s="2">
        <f>'Moving Avg'!D454</f>
        <v>5.1593200000000001</v>
      </c>
      <c r="G454" s="2">
        <f>'Moving Avg'!F454</f>
        <v>5.0477700000000008</v>
      </c>
      <c r="H454" s="2">
        <f>'Moving Avg'!G454</f>
        <v>5.0795499999999993</v>
      </c>
      <c r="I454" s="2">
        <f>'Moving Avg'!H454</f>
        <v>5.1003584999999951</v>
      </c>
      <c r="J454" s="6" t="str">
        <f>OBV!F454</f>
        <v>BEARISH</v>
      </c>
      <c r="K454" s="6" t="str">
        <f>OBV!G454</f>
        <v>NEUTRAL</v>
      </c>
      <c r="L454" s="6" t="str">
        <f>OBV!H454</f>
        <v>CONFIRMED BEARISH</v>
      </c>
      <c r="M454" s="8">
        <f t="shared" si="70"/>
        <v>25</v>
      </c>
      <c r="N454" s="8">
        <f t="shared" si="71"/>
        <v>100</v>
      </c>
      <c r="O454" s="8">
        <f t="shared" si="72"/>
        <v>50</v>
      </c>
      <c r="P454" s="8">
        <f t="shared" si="73"/>
        <v>16.5</v>
      </c>
      <c r="Q454" s="9">
        <f t="shared" si="74"/>
        <v>53.725000000000001</v>
      </c>
      <c r="R454" s="9">
        <f t="shared" si="75"/>
        <v>46.625</v>
      </c>
      <c r="S454" s="9">
        <f t="shared" si="76"/>
        <v>38.674999999999997</v>
      </c>
      <c r="T454" s="9">
        <f t="shared" si="77"/>
        <v>47.875</v>
      </c>
      <c r="U454" s="8">
        <f t="shared" si="78"/>
        <v>46.341666666666661</v>
      </c>
      <c r="V454" s="8">
        <f t="shared" si="79"/>
        <v>46.724999999999994</v>
      </c>
    </row>
    <row r="455" spans="1:22" ht="13.5" x14ac:dyDescent="0.25">
      <c r="A455" s="3">
        <f>RSI!A455</f>
        <v>42669</v>
      </c>
      <c r="B455" s="2">
        <f>RSI!B455</f>
        <v>5.1718000000000002</v>
      </c>
      <c r="C455" s="2">
        <f>RSI!I455</f>
        <v>59.669923690611753</v>
      </c>
      <c r="D455" s="2">
        <f>MACD!E455</f>
        <v>-9.5761908207527391E-2</v>
      </c>
      <c r="E455" s="2">
        <f>MACD!F455</f>
        <v>-5.6801047087035567E-2</v>
      </c>
      <c r="F455" s="2">
        <f>'Moving Avg'!D455</f>
        <v>5.1543400000000004</v>
      </c>
      <c r="G455" s="2">
        <f>'Moving Avg'!F455</f>
        <v>5.056495</v>
      </c>
      <c r="H455" s="2">
        <f>'Moving Avg'!G455</f>
        <v>5.0812959999999991</v>
      </c>
      <c r="I455" s="2">
        <f>'Moving Avg'!H455</f>
        <v>5.1002104999999949</v>
      </c>
      <c r="J455" s="6" t="str">
        <f>OBV!F455</f>
        <v>BEARISH</v>
      </c>
      <c r="K455" s="6" t="str">
        <f>OBV!G455</f>
        <v>NEUTRAL</v>
      </c>
      <c r="L455" s="6" t="str">
        <f>OBV!H455</f>
        <v>CONFIRMED BEARISH</v>
      </c>
      <c r="M455" s="8">
        <f t="shared" si="70"/>
        <v>25</v>
      </c>
      <c r="N455" s="8">
        <f t="shared" si="71"/>
        <v>100</v>
      </c>
      <c r="O455" s="8">
        <f t="shared" si="72"/>
        <v>50</v>
      </c>
      <c r="P455" s="8">
        <f t="shared" si="73"/>
        <v>16.5</v>
      </c>
      <c r="Q455" s="9">
        <f t="shared" si="74"/>
        <v>53.725000000000001</v>
      </c>
      <c r="R455" s="9">
        <f t="shared" si="75"/>
        <v>46.625</v>
      </c>
      <c r="S455" s="9">
        <f t="shared" si="76"/>
        <v>38.674999999999997</v>
      </c>
      <c r="T455" s="9">
        <f t="shared" si="77"/>
        <v>47.875</v>
      </c>
      <c r="U455" s="8">
        <f t="shared" si="78"/>
        <v>46.341666666666661</v>
      </c>
      <c r="V455" s="8">
        <f t="shared" si="79"/>
        <v>46.724999999999994</v>
      </c>
    </row>
    <row r="456" spans="1:22" ht="13.5" x14ac:dyDescent="0.25">
      <c r="A456" s="3">
        <f>RSI!A456</f>
        <v>42670</v>
      </c>
      <c r="B456" s="2">
        <f>RSI!B456</f>
        <v>5.1654999999999998</v>
      </c>
      <c r="C456" s="2">
        <f>RSI!I456</f>
        <v>58.852659138162736</v>
      </c>
      <c r="D456" s="2">
        <f>MACD!E456</f>
        <v>-9.2829086919056891E-2</v>
      </c>
      <c r="E456" s="2">
        <f>MACD!F456</f>
        <v>-6.4006655053439832E-2</v>
      </c>
      <c r="F456" s="2">
        <f>'Moving Avg'!D456</f>
        <v>5.1481000000000012</v>
      </c>
      <c r="G456" s="2">
        <f>'Moving Avg'!F456</f>
        <v>5.0655300000000008</v>
      </c>
      <c r="H456" s="2">
        <f>'Moving Avg'!G456</f>
        <v>5.0824159999999994</v>
      </c>
      <c r="I456" s="2">
        <f>'Moving Avg'!H456</f>
        <v>5.099502999999995</v>
      </c>
      <c r="J456" s="6" t="str">
        <f>OBV!F456</f>
        <v>BEARISH</v>
      </c>
      <c r="K456" s="6" t="str">
        <f>OBV!G456</f>
        <v>WEAK</v>
      </c>
      <c r="L456" s="6" t="str">
        <f>OBV!H456</f>
        <v>CONFIRMED BEARISH</v>
      </c>
      <c r="M456" s="8">
        <f t="shared" si="70"/>
        <v>25</v>
      </c>
      <c r="N456" s="8">
        <f t="shared" si="71"/>
        <v>100</v>
      </c>
      <c r="O456" s="8">
        <f t="shared" si="72"/>
        <v>50</v>
      </c>
      <c r="P456" s="8">
        <f t="shared" si="73"/>
        <v>0</v>
      </c>
      <c r="Q456" s="9">
        <f t="shared" si="74"/>
        <v>51.25</v>
      </c>
      <c r="R456" s="9">
        <f t="shared" si="75"/>
        <v>42.5</v>
      </c>
      <c r="S456" s="9">
        <f t="shared" si="76"/>
        <v>31.25</v>
      </c>
      <c r="T456" s="9">
        <f t="shared" si="77"/>
        <v>43.75</v>
      </c>
      <c r="U456" s="8">
        <f t="shared" si="78"/>
        <v>41.666666666666664</v>
      </c>
      <c r="V456" s="8">
        <f t="shared" si="79"/>
        <v>42.1875</v>
      </c>
    </row>
    <row r="457" spans="1:22" ht="13.5" x14ac:dyDescent="0.25">
      <c r="A457" s="3">
        <f>RSI!A457</f>
        <v>42671</v>
      </c>
      <c r="B457" s="2">
        <f>RSI!B457</f>
        <v>5.2278000000000002</v>
      </c>
      <c r="C457" s="2">
        <f>RSI!I457</f>
        <v>64.090462312550301</v>
      </c>
      <c r="D457" s="2">
        <f>MACD!E457</f>
        <v>-9.1591359847816634E-2</v>
      </c>
      <c r="E457" s="2">
        <f>MACD!F457</f>
        <v>-6.9523596012315197E-2</v>
      </c>
      <c r="F457" s="2">
        <f>'Moving Avg'!D457</f>
        <v>5.1817400000000005</v>
      </c>
      <c r="G457" s="2">
        <f>'Moving Avg'!F457</f>
        <v>5.0801700000000007</v>
      </c>
      <c r="H457" s="2">
        <f>'Moving Avg'!G457</f>
        <v>5.0849079999999995</v>
      </c>
      <c r="I457" s="2">
        <f>'Moving Avg'!H457</f>
        <v>5.0992539999999948</v>
      </c>
      <c r="J457" s="6" t="str">
        <f>OBV!F457</f>
        <v>BULLISH</v>
      </c>
      <c r="K457" s="6" t="str">
        <f>OBV!G457</f>
        <v>STRONG</v>
      </c>
      <c r="L457" s="6" t="str">
        <f>OBV!H457</f>
        <v>CONFIRMED BULLISH</v>
      </c>
      <c r="M457" s="8">
        <f t="shared" si="70"/>
        <v>25</v>
      </c>
      <c r="N457" s="8">
        <f t="shared" si="71"/>
        <v>100</v>
      </c>
      <c r="O457" s="8">
        <f t="shared" si="72"/>
        <v>50</v>
      </c>
      <c r="P457" s="8">
        <f t="shared" si="73"/>
        <v>100</v>
      </c>
      <c r="Q457" s="9">
        <f t="shared" si="74"/>
        <v>66.25</v>
      </c>
      <c r="R457" s="9">
        <f t="shared" si="75"/>
        <v>67.5</v>
      </c>
      <c r="S457" s="9">
        <f t="shared" si="76"/>
        <v>76.25</v>
      </c>
      <c r="T457" s="9">
        <f t="shared" si="77"/>
        <v>68.75</v>
      </c>
      <c r="U457" s="8">
        <f t="shared" si="78"/>
        <v>70</v>
      </c>
      <c r="V457" s="8">
        <f t="shared" si="79"/>
        <v>69.6875</v>
      </c>
    </row>
    <row r="458" spans="1:22" ht="13.5" x14ac:dyDescent="0.25">
      <c r="A458" s="3">
        <f>RSI!A458</f>
        <v>42674</v>
      </c>
      <c r="B458" s="2">
        <f>RSI!B458</f>
        <v>5.2340999999999998</v>
      </c>
      <c r="C458" s="2">
        <f>RSI!I458</f>
        <v>64.581455310777756</v>
      </c>
      <c r="D458" s="2">
        <f>MACD!E458</f>
        <v>-9.1818880121370405E-2</v>
      </c>
      <c r="E458" s="2">
        <f>MACD!F458</f>
        <v>-7.398265283412625E-2</v>
      </c>
      <c r="F458" s="2">
        <f>'Moving Avg'!D458</f>
        <v>5.1941999999999995</v>
      </c>
      <c r="G458" s="2">
        <f>'Moving Avg'!F458</f>
        <v>5.0929450000000003</v>
      </c>
      <c r="H458" s="2">
        <f>'Moving Avg'!G458</f>
        <v>5.0886480000000001</v>
      </c>
      <c r="I458" s="2">
        <f>'Moving Avg'!H458</f>
        <v>5.0975704999999945</v>
      </c>
      <c r="J458" s="6" t="str">
        <f>OBV!F458</f>
        <v>BULLISH</v>
      </c>
      <c r="K458" s="6" t="str">
        <f>OBV!G458</f>
        <v>STRONG</v>
      </c>
      <c r="L458" s="6" t="str">
        <f>OBV!H458</f>
        <v>CONFIRMED BULLISH</v>
      </c>
      <c r="M458" s="8">
        <f t="shared" si="70"/>
        <v>25</v>
      </c>
      <c r="N458" s="8">
        <f t="shared" si="71"/>
        <v>45</v>
      </c>
      <c r="O458" s="8">
        <f t="shared" si="72"/>
        <v>50</v>
      </c>
      <c r="P458" s="8">
        <f t="shared" si="73"/>
        <v>100</v>
      </c>
      <c r="Q458" s="9">
        <f t="shared" si="74"/>
        <v>47</v>
      </c>
      <c r="R458" s="9">
        <f t="shared" si="75"/>
        <v>56.5</v>
      </c>
      <c r="S458" s="9">
        <f t="shared" si="76"/>
        <v>68</v>
      </c>
      <c r="T458" s="9">
        <f t="shared" si="77"/>
        <v>55</v>
      </c>
      <c r="U458" s="8">
        <f t="shared" si="78"/>
        <v>57.166666666666664</v>
      </c>
      <c r="V458" s="8">
        <f t="shared" si="79"/>
        <v>56.625</v>
      </c>
    </row>
    <row r="459" spans="1:22" ht="13.5" x14ac:dyDescent="0.25">
      <c r="A459" s="3">
        <f>RSI!A459</f>
        <v>42675</v>
      </c>
      <c r="B459" s="2">
        <f>RSI!B459</f>
        <v>5.1966999999999999</v>
      </c>
      <c r="C459" s="2">
        <f>RSI!I459</f>
        <v>59.389940346119154</v>
      </c>
      <c r="D459" s="2">
        <f>MACD!E459</f>
        <v>-7.0857320448270755E-2</v>
      </c>
      <c r="E459" s="2">
        <f>MACD!F459</f>
        <v>-7.3357586356955148E-2</v>
      </c>
      <c r="F459" s="2">
        <f>'Moving Avg'!D459</f>
        <v>5.1991800000000001</v>
      </c>
      <c r="G459" s="2">
        <f>'Moving Avg'!F459</f>
        <v>5.1029150000000003</v>
      </c>
      <c r="H459" s="2">
        <f>'Moving Avg'!G459</f>
        <v>5.0905179999999994</v>
      </c>
      <c r="I459" s="2">
        <f>'Moving Avg'!H459</f>
        <v>5.0956999999999946</v>
      </c>
      <c r="J459" s="6" t="str">
        <f>OBV!F459</f>
        <v>BULLISH</v>
      </c>
      <c r="K459" s="6" t="str">
        <f>OBV!G459</f>
        <v>STRONG</v>
      </c>
      <c r="L459" s="6" t="str">
        <f>OBV!H459</f>
        <v>CONFIRMED BULLISH</v>
      </c>
      <c r="M459" s="8">
        <f t="shared" si="70"/>
        <v>25</v>
      </c>
      <c r="N459" s="8">
        <f t="shared" si="71"/>
        <v>0</v>
      </c>
      <c r="O459" s="8">
        <f t="shared" si="72"/>
        <v>50</v>
      </c>
      <c r="P459" s="8">
        <f t="shared" si="73"/>
        <v>100</v>
      </c>
      <c r="Q459" s="9">
        <f t="shared" si="74"/>
        <v>31.25</v>
      </c>
      <c r="R459" s="9">
        <f t="shared" si="75"/>
        <v>47.5</v>
      </c>
      <c r="S459" s="9">
        <f t="shared" si="76"/>
        <v>61.25</v>
      </c>
      <c r="T459" s="9">
        <f t="shared" si="77"/>
        <v>43.75</v>
      </c>
      <c r="U459" s="8">
        <f t="shared" si="78"/>
        <v>46.666666666666664</v>
      </c>
      <c r="V459" s="8">
        <f t="shared" si="79"/>
        <v>45.9375</v>
      </c>
    </row>
    <row r="460" spans="1:22" ht="13.5" x14ac:dyDescent="0.25">
      <c r="A460" s="3">
        <f>RSI!A460</f>
        <v>42676</v>
      </c>
      <c r="B460" s="2">
        <f>RSI!B460</f>
        <v>5.2340999999999998</v>
      </c>
      <c r="C460" s="2">
        <f>RSI!I460</f>
        <v>62.625479061599513</v>
      </c>
      <c r="D460" s="2">
        <f>MACD!E460</f>
        <v>-5.6397325599564674E-2</v>
      </c>
      <c r="E460" s="2">
        <f>MACD!F460</f>
        <v>-6.9965534205477048E-2</v>
      </c>
      <c r="F460" s="2">
        <f>'Moving Avg'!D460</f>
        <v>5.2116400000000001</v>
      </c>
      <c r="G460" s="2">
        <f>'Moving Avg'!F460</f>
        <v>5.11538</v>
      </c>
      <c r="H460" s="2">
        <f>'Moving Avg'!G460</f>
        <v>5.0930099999999996</v>
      </c>
      <c r="I460" s="2">
        <f>'Moving Avg'!H460</f>
        <v>5.0939284999999952</v>
      </c>
      <c r="J460" s="6" t="str">
        <f>OBV!F460</f>
        <v>BULLISH</v>
      </c>
      <c r="K460" s="6" t="str">
        <f>OBV!G460</f>
        <v>STRONG</v>
      </c>
      <c r="L460" s="6" t="str">
        <f>OBV!H460</f>
        <v>CONFIRMED BULLISH</v>
      </c>
      <c r="M460" s="8">
        <f t="shared" si="70"/>
        <v>25</v>
      </c>
      <c r="N460" s="8">
        <f t="shared" si="71"/>
        <v>0</v>
      </c>
      <c r="O460" s="8">
        <f t="shared" si="72"/>
        <v>50</v>
      </c>
      <c r="P460" s="8">
        <f t="shared" si="73"/>
        <v>100</v>
      </c>
      <c r="Q460" s="9">
        <f t="shared" si="74"/>
        <v>31.25</v>
      </c>
      <c r="R460" s="9">
        <f t="shared" si="75"/>
        <v>47.5</v>
      </c>
      <c r="S460" s="9">
        <f t="shared" si="76"/>
        <v>61.25</v>
      </c>
      <c r="T460" s="9">
        <f t="shared" si="77"/>
        <v>43.75</v>
      </c>
      <c r="U460" s="8">
        <f t="shared" si="78"/>
        <v>46.666666666666664</v>
      </c>
      <c r="V460" s="8">
        <f t="shared" si="79"/>
        <v>45.9375</v>
      </c>
    </row>
    <row r="461" spans="1:22" ht="13.5" x14ac:dyDescent="0.25">
      <c r="A461" s="3">
        <f>RSI!A461</f>
        <v>42677</v>
      </c>
      <c r="B461" s="2">
        <f>RSI!B461</f>
        <v>5.1718000000000002</v>
      </c>
      <c r="C461" s="2">
        <f>RSI!I461</f>
        <v>54.793947689592855</v>
      </c>
      <c r="D461" s="2">
        <f>MACD!E461</f>
        <v>-4.0236961252578141E-2</v>
      </c>
      <c r="E461" s="2">
        <f>MACD!F461</f>
        <v>-6.4019819614897264E-2</v>
      </c>
      <c r="F461" s="2">
        <f>'Moving Avg'!D461</f>
        <v>5.2128999999999994</v>
      </c>
      <c r="G461" s="2">
        <f>'Moving Avg'!F461</f>
        <v>5.1247299999999996</v>
      </c>
      <c r="H461" s="2">
        <f>'Moving Avg'!G461</f>
        <v>5.0930099999999996</v>
      </c>
      <c r="I461" s="2">
        <f>'Moving Avg'!H461</f>
        <v>5.0918159999999952</v>
      </c>
      <c r="J461" s="6" t="str">
        <f>OBV!F461</f>
        <v>BULLISH</v>
      </c>
      <c r="K461" s="6" t="str">
        <f>OBV!G461</f>
        <v>STRONG</v>
      </c>
      <c r="L461" s="6" t="str">
        <f>OBV!H461</f>
        <v>CONFIRMED BULLISH</v>
      </c>
      <c r="M461" s="8">
        <f t="shared" si="70"/>
        <v>25</v>
      </c>
      <c r="N461" s="8">
        <f t="shared" si="71"/>
        <v>0</v>
      </c>
      <c r="O461" s="8">
        <f t="shared" si="72"/>
        <v>50</v>
      </c>
      <c r="P461" s="8">
        <f t="shared" si="73"/>
        <v>100</v>
      </c>
      <c r="Q461" s="9">
        <f t="shared" si="74"/>
        <v>31.25</v>
      </c>
      <c r="R461" s="9">
        <f t="shared" si="75"/>
        <v>47.5</v>
      </c>
      <c r="S461" s="9">
        <f t="shared" si="76"/>
        <v>61.25</v>
      </c>
      <c r="T461" s="9">
        <f t="shared" si="77"/>
        <v>43.75</v>
      </c>
      <c r="U461" s="8">
        <f t="shared" si="78"/>
        <v>46.666666666666664</v>
      </c>
      <c r="V461" s="8">
        <f t="shared" si="79"/>
        <v>45.9375</v>
      </c>
    </row>
    <row r="462" spans="1:22" ht="13.5" x14ac:dyDescent="0.25">
      <c r="A462" s="3">
        <f>RSI!A462</f>
        <v>42678</v>
      </c>
      <c r="B462" s="2">
        <f>RSI!B462</f>
        <v>5.2278000000000002</v>
      </c>
      <c r="C462" s="2">
        <f>RSI!I462</f>
        <v>59.675413153666824</v>
      </c>
      <c r="D462" s="2">
        <f>MACD!E462</f>
        <v>-5.2073861422289092E-2</v>
      </c>
      <c r="E462" s="2">
        <f>MACD!F462</f>
        <v>-6.1630627976375633E-2</v>
      </c>
      <c r="F462" s="2">
        <f>'Moving Avg'!D462</f>
        <v>5.2129000000000003</v>
      </c>
      <c r="G462" s="2">
        <f>'Moving Avg'!F462</f>
        <v>5.1368799999999997</v>
      </c>
      <c r="H462" s="2">
        <f>'Moving Avg'!G462</f>
        <v>5.0942559999999997</v>
      </c>
      <c r="I462" s="2">
        <f>'Moving Avg'!H462</f>
        <v>5.0901009999999953</v>
      </c>
      <c r="J462" s="6" t="str">
        <f>OBV!F462</f>
        <v>BULLISH</v>
      </c>
      <c r="K462" s="6" t="str">
        <f>OBV!G462</f>
        <v>STRONG</v>
      </c>
      <c r="L462" s="6" t="str">
        <f>OBV!H462</f>
        <v>NEUTRAL</v>
      </c>
      <c r="M462" s="8">
        <f t="shared" si="70"/>
        <v>25</v>
      </c>
      <c r="N462" s="8">
        <f t="shared" si="71"/>
        <v>0</v>
      </c>
      <c r="O462" s="8">
        <f t="shared" si="72"/>
        <v>50</v>
      </c>
      <c r="P462" s="8">
        <f t="shared" si="73"/>
        <v>66</v>
      </c>
      <c r="Q462" s="9">
        <f t="shared" si="74"/>
        <v>26.15</v>
      </c>
      <c r="R462" s="9">
        <f t="shared" si="75"/>
        <v>39</v>
      </c>
      <c r="S462" s="9">
        <f t="shared" si="76"/>
        <v>45.95</v>
      </c>
      <c r="T462" s="9">
        <f t="shared" si="77"/>
        <v>35.25</v>
      </c>
      <c r="U462" s="8">
        <f t="shared" si="78"/>
        <v>37.033333333333339</v>
      </c>
      <c r="V462" s="8">
        <f t="shared" si="79"/>
        <v>36.587500000000006</v>
      </c>
    </row>
    <row r="463" spans="1:22" ht="13.5" x14ac:dyDescent="0.25">
      <c r="A463" s="3">
        <f>RSI!A463</f>
        <v>42681</v>
      </c>
      <c r="B463" s="2">
        <f>RSI!B463</f>
        <v>5.2153999999999998</v>
      </c>
      <c r="C463" s="2">
        <f>RSI!I463</f>
        <v>58.177364150077857</v>
      </c>
      <c r="D463" s="2">
        <f>MACD!E463</f>
        <v>-4.4491103875227367E-2</v>
      </c>
      <c r="E463" s="2">
        <f>MACD!F463</f>
        <v>-5.8202723156145983E-2</v>
      </c>
      <c r="F463" s="2">
        <f>'Moving Avg'!D463</f>
        <v>5.2091599999999989</v>
      </c>
      <c r="G463" s="2">
        <f>'Moving Avg'!F463</f>
        <v>5.1487199999999991</v>
      </c>
      <c r="H463" s="2">
        <f>'Moving Avg'!G463</f>
        <v>5.0952539999999997</v>
      </c>
      <c r="I463" s="2">
        <f>'Moving Avg'!H463</f>
        <v>5.0882649999999963</v>
      </c>
      <c r="J463" s="6" t="str">
        <f>OBV!F463</f>
        <v>BEARISH</v>
      </c>
      <c r="K463" s="6" t="str">
        <f>OBV!G463</f>
        <v>NEUTRAL</v>
      </c>
      <c r="L463" s="6" t="str">
        <f>OBV!H463</f>
        <v>CONFIRMED BEARISH</v>
      </c>
      <c r="M463" s="8">
        <f t="shared" si="70"/>
        <v>25</v>
      </c>
      <c r="N463" s="8">
        <f t="shared" si="71"/>
        <v>0</v>
      </c>
      <c r="O463" s="8">
        <f t="shared" si="72"/>
        <v>50</v>
      </c>
      <c r="P463" s="8">
        <f t="shared" si="73"/>
        <v>16.5</v>
      </c>
      <c r="Q463" s="9">
        <f t="shared" si="74"/>
        <v>18.725000000000001</v>
      </c>
      <c r="R463" s="9">
        <f t="shared" si="75"/>
        <v>26.625</v>
      </c>
      <c r="S463" s="9">
        <f t="shared" si="76"/>
        <v>23.675000000000001</v>
      </c>
      <c r="T463" s="9">
        <f t="shared" si="77"/>
        <v>22.875</v>
      </c>
      <c r="U463" s="8">
        <f t="shared" si="78"/>
        <v>23.008333333333336</v>
      </c>
      <c r="V463" s="8">
        <f t="shared" si="79"/>
        <v>22.975000000000001</v>
      </c>
    </row>
    <row r="464" spans="1:22" ht="13.5" x14ac:dyDescent="0.25">
      <c r="A464" s="3">
        <f>RSI!A464</f>
        <v>42682</v>
      </c>
      <c r="B464" s="2">
        <f>RSI!B464</f>
        <v>5.2028999999999996</v>
      </c>
      <c r="C464" s="2">
        <f>RSI!I464</f>
        <v>56.633957014890782</v>
      </c>
      <c r="D464" s="2">
        <f>MACD!E464</f>
        <v>-3.7614116009292431E-2</v>
      </c>
      <c r="E464" s="2">
        <f>MACD!F464</f>
        <v>-5.4085001726775273E-2</v>
      </c>
      <c r="F464" s="2">
        <f>'Moving Avg'!D464</f>
        <v>5.2103999999999999</v>
      </c>
      <c r="G464" s="2">
        <f>'Moving Avg'!F464</f>
        <v>5.1611799999999999</v>
      </c>
      <c r="H464" s="2">
        <f>'Moving Avg'!G464</f>
        <v>5.0937579999999993</v>
      </c>
      <c r="I464" s="2">
        <f>'Moving Avg'!H464</f>
        <v>5.0864544999999968</v>
      </c>
      <c r="J464" s="6" t="str">
        <f>OBV!F464</f>
        <v>BULLISH</v>
      </c>
      <c r="K464" s="6" t="str">
        <f>OBV!G464</f>
        <v>STRONG</v>
      </c>
      <c r="L464" s="6" t="str">
        <f>OBV!H464</f>
        <v>CONFIRMED BULLISH</v>
      </c>
      <c r="M464" s="8">
        <f t="shared" si="70"/>
        <v>25</v>
      </c>
      <c r="N464" s="8">
        <f t="shared" si="71"/>
        <v>0</v>
      </c>
      <c r="O464" s="8">
        <f t="shared" si="72"/>
        <v>50</v>
      </c>
      <c r="P464" s="8">
        <f t="shared" si="73"/>
        <v>100</v>
      </c>
      <c r="Q464" s="9">
        <f t="shared" si="74"/>
        <v>31.25</v>
      </c>
      <c r="R464" s="9">
        <f t="shared" si="75"/>
        <v>47.5</v>
      </c>
      <c r="S464" s="9">
        <f t="shared" si="76"/>
        <v>61.25</v>
      </c>
      <c r="T464" s="9">
        <f t="shared" si="77"/>
        <v>43.75</v>
      </c>
      <c r="U464" s="8">
        <f t="shared" si="78"/>
        <v>46.666666666666664</v>
      </c>
      <c r="V464" s="8">
        <f t="shared" si="79"/>
        <v>45.9375</v>
      </c>
    </row>
    <row r="465" spans="1:22" ht="13.5" x14ac:dyDescent="0.25">
      <c r="A465" s="3">
        <f>RSI!A465</f>
        <v>42683</v>
      </c>
      <c r="B465" s="2">
        <f>RSI!B465</f>
        <v>5.1281999999999996</v>
      </c>
      <c r="C465" s="2">
        <f>RSI!I465</f>
        <v>48.374715611072439</v>
      </c>
      <c r="D465" s="2">
        <f>MACD!E465</f>
        <v>-2.6618594279465668E-2</v>
      </c>
      <c r="E465" s="2">
        <f>MACD!F465</f>
        <v>-4.8591720237313354E-2</v>
      </c>
      <c r="F465" s="2">
        <f>'Moving Avg'!D465</f>
        <v>5.1892199999999997</v>
      </c>
      <c r="G465" s="2">
        <f>'Moving Avg'!F465</f>
        <v>5.1680350000000006</v>
      </c>
      <c r="H465" s="2">
        <f>'Moving Avg'!G465</f>
        <v>5.0916399999999991</v>
      </c>
      <c r="I465" s="2">
        <f>'Moving Avg'!H465</f>
        <v>5.0842704999999961</v>
      </c>
      <c r="J465" s="6" t="str">
        <f>OBV!F465</f>
        <v>BEARISH</v>
      </c>
      <c r="K465" s="6" t="str">
        <f>OBV!G465</f>
        <v>WEAK</v>
      </c>
      <c r="L465" s="6" t="str">
        <f>OBV!H465</f>
        <v>CONFIRMED BEARISH</v>
      </c>
      <c r="M465" s="8">
        <f t="shared" si="70"/>
        <v>25</v>
      </c>
      <c r="N465" s="8">
        <f t="shared" si="71"/>
        <v>0</v>
      </c>
      <c r="O465" s="8">
        <f t="shared" si="72"/>
        <v>50</v>
      </c>
      <c r="P465" s="8">
        <f t="shared" si="73"/>
        <v>0</v>
      </c>
      <c r="Q465" s="9">
        <f t="shared" si="74"/>
        <v>16.25</v>
      </c>
      <c r="R465" s="9">
        <f t="shared" si="75"/>
        <v>22.5</v>
      </c>
      <c r="S465" s="9">
        <f t="shared" si="76"/>
        <v>16.25</v>
      </c>
      <c r="T465" s="9">
        <f t="shared" si="77"/>
        <v>18.75</v>
      </c>
      <c r="U465" s="8">
        <f t="shared" si="78"/>
        <v>18.333333333333332</v>
      </c>
      <c r="V465" s="8">
        <f t="shared" si="79"/>
        <v>18.4375</v>
      </c>
    </row>
    <row r="466" spans="1:22" ht="13.5" x14ac:dyDescent="0.25">
      <c r="A466" s="3">
        <f>RSI!A466</f>
        <v>42684</v>
      </c>
      <c r="B466" s="2">
        <f>RSI!B466</f>
        <v>5.1344000000000003</v>
      </c>
      <c r="C466" s="2">
        <f>RSI!I466</f>
        <v>49.039004407879474</v>
      </c>
      <c r="D466" s="2">
        <f>MACD!E466</f>
        <v>-1.8632147405334365E-2</v>
      </c>
      <c r="E466" s="2">
        <f>MACD!F466</f>
        <v>-4.2599805670917555E-2</v>
      </c>
      <c r="F466" s="2">
        <f>'Moving Avg'!D466</f>
        <v>5.1817399999999996</v>
      </c>
      <c r="G466" s="2">
        <f>'Moving Avg'!F466</f>
        <v>5.1724000000000006</v>
      </c>
      <c r="H466" s="2">
        <f>'Moving Avg'!G466</f>
        <v>5.0896459999999992</v>
      </c>
      <c r="I466" s="2">
        <f>'Moving Avg'!H466</f>
        <v>5.0822349999999972</v>
      </c>
      <c r="J466" s="6" t="str">
        <f>OBV!F466</f>
        <v>BULLISH</v>
      </c>
      <c r="K466" s="6" t="str">
        <f>OBV!G466</f>
        <v>NEUTRAL</v>
      </c>
      <c r="L466" s="6" t="str">
        <f>OBV!H466</f>
        <v>BULLISH DIVERGENCE</v>
      </c>
      <c r="M466" s="8">
        <f t="shared" si="70"/>
        <v>25</v>
      </c>
      <c r="N466" s="8">
        <f t="shared" si="71"/>
        <v>0</v>
      </c>
      <c r="O466" s="8">
        <f t="shared" si="72"/>
        <v>50</v>
      </c>
      <c r="P466" s="8">
        <f t="shared" si="73"/>
        <v>66.5</v>
      </c>
      <c r="Q466" s="9">
        <f t="shared" si="74"/>
        <v>26.225000000000001</v>
      </c>
      <c r="R466" s="9">
        <f t="shared" si="75"/>
        <v>39.125</v>
      </c>
      <c r="S466" s="9">
        <f t="shared" si="76"/>
        <v>46.174999999999997</v>
      </c>
      <c r="T466" s="9">
        <f t="shared" si="77"/>
        <v>35.375</v>
      </c>
      <c r="U466" s="8">
        <f t="shared" si="78"/>
        <v>37.174999999999997</v>
      </c>
      <c r="V466" s="8">
        <f t="shared" si="79"/>
        <v>36.724999999999994</v>
      </c>
    </row>
    <row r="467" spans="1:22" ht="13.5" x14ac:dyDescent="0.25">
      <c r="A467" s="3">
        <f>RSI!A467</f>
        <v>42685</v>
      </c>
      <c r="B467" s="2">
        <f>RSI!B467</f>
        <v>5.1157000000000004</v>
      </c>
      <c r="C467" s="2">
        <f>RSI!I467</f>
        <v>47.071624385623231</v>
      </c>
      <c r="D467" s="2">
        <f>MACD!E467</f>
        <v>-8.3841099505654881E-4</v>
      </c>
      <c r="E467" s="2">
        <f>MACD!F467</f>
        <v>-3.4247526735745354E-2</v>
      </c>
      <c r="F467" s="2">
        <f>'Moving Avg'!D467</f>
        <v>5.1593199999999992</v>
      </c>
      <c r="G467" s="2">
        <f>'Moving Avg'!F467</f>
        <v>5.1745800000000006</v>
      </c>
      <c r="H467" s="2">
        <f>'Moving Avg'!G467</f>
        <v>5.0897699999999988</v>
      </c>
      <c r="I467" s="2">
        <f>'Moving Avg'!H467</f>
        <v>5.0802524999999967</v>
      </c>
      <c r="J467" s="6" t="str">
        <f>OBV!F467</f>
        <v>BEARISH</v>
      </c>
      <c r="K467" s="6" t="str">
        <f>OBV!G467</f>
        <v>WEAK</v>
      </c>
      <c r="L467" s="6" t="str">
        <f>OBV!H467</f>
        <v>CONFIRMED BEARISH</v>
      </c>
      <c r="M467" s="8">
        <f t="shared" si="70"/>
        <v>25</v>
      </c>
      <c r="N467" s="8">
        <f t="shared" si="71"/>
        <v>0</v>
      </c>
      <c r="O467" s="8">
        <f t="shared" si="72"/>
        <v>50</v>
      </c>
      <c r="P467" s="8">
        <f t="shared" si="73"/>
        <v>0</v>
      </c>
      <c r="Q467" s="9">
        <f t="shared" si="74"/>
        <v>16.25</v>
      </c>
      <c r="R467" s="9">
        <f t="shared" si="75"/>
        <v>22.5</v>
      </c>
      <c r="S467" s="9">
        <f t="shared" si="76"/>
        <v>16.25</v>
      </c>
      <c r="T467" s="9">
        <f t="shared" si="77"/>
        <v>18.75</v>
      </c>
      <c r="U467" s="8">
        <f t="shared" si="78"/>
        <v>18.333333333333332</v>
      </c>
      <c r="V467" s="8">
        <f t="shared" si="79"/>
        <v>18.4375</v>
      </c>
    </row>
    <row r="468" spans="1:22" ht="13.5" x14ac:dyDescent="0.25">
      <c r="A468" s="3">
        <f>RSI!A468</f>
        <v>42688</v>
      </c>
      <c r="B468" s="2">
        <f>RSI!B468</f>
        <v>5.2278000000000002</v>
      </c>
      <c r="C468" s="2">
        <f>RSI!I468</f>
        <v>57.959898740045375</v>
      </c>
      <c r="D468" s="2">
        <f>MACD!E468</f>
        <v>7.0551250642214569E-3</v>
      </c>
      <c r="E468" s="2">
        <f>MACD!F468</f>
        <v>-2.5986996375751994E-2</v>
      </c>
      <c r="F468" s="2">
        <f>'Moving Avg'!D468</f>
        <v>5.1617999999999995</v>
      </c>
      <c r="G468" s="2">
        <f>'Moving Avg'!F468</f>
        <v>5.1823649999999999</v>
      </c>
      <c r="H468" s="2">
        <f>'Moving Avg'!G468</f>
        <v>5.0921359999999991</v>
      </c>
      <c r="I468" s="2">
        <f>'Moving Avg'!H468</f>
        <v>5.0788889999999967</v>
      </c>
      <c r="J468" s="6" t="str">
        <f>OBV!F468</f>
        <v>BULLISH</v>
      </c>
      <c r="K468" s="6" t="str">
        <f>OBV!G468</f>
        <v>STRONG</v>
      </c>
      <c r="L468" s="6" t="str">
        <f>OBV!H468</f>
        <v>CONFIRMED BULLISH</v>
      </c>
      <c r="M468" s="8">
        <f t="shared" si="70"/>
        <v>25</v>
      </c>
      <c r="N468" s="8">
        <f t="shared" si="71"/>
        <v>0</v>
      </c>
      <c r="O468" s="8">
        <f t="shared" si="72"/>
        <v>50</v>
      </c>
      <c r="P468" s="8">
        <f t="shared" si="73"/>
        <v>100</v>
      </c>
      <c r="Q468" s="9">
        <f t="shared" si="74"/>
        <v>31.25</v>
      </c>
      <c r="R468" s="9">
        <f t="shared" si="75"/>
        <v>47.5</v>
      </c>
      <c r="S468" s="9">
        <f t="shared" si="76"/>
        <v>61.25</v>
      </c>
      <c r="T468" s="9">
        <f t="shared" si="77"/>
        <v>43.75</v>
      </c>
      <c r="U468" s="8">
        <f t="shared" si="78"/>
        <v>46.666666666666664</v>
      </c>
      <c r="V468" s="8">
        <f t="shared" si="79"/>
        <v>45.9375</v>
      </c>
    </row>
    <row r="469" spans="1:22" ht="13.5" x14ac:dyDescent="0.25">
      <c r="A469" s="3">
        <f>RSI!A469</f>
        <v>42689</v>
      </c>
      <c r="B469" s="2">
        <f>RSI!B469</f>
        <v>5.2340999999999998</v>
      </c>
      <c r="C469" s="2">
        <f>RSI!I469</f>
        <v>58.476886217207642</v>
      </c>
      <c r="D469" s="2">
        <f>MACD!E469</f>
        <v>7.010401178308534E-3</v>
      </c>
      <c r="E469" s="2">
        <f>MACD!F469</f>
        <v>-1.9387516864939891E-2</v>
      </c>
      <c r="F469" s="2">
        <f>'Moving Avg'!D469</f>
        <v>5.1680399999999995</v>
      </c>
      <c r="G469" s="2">
        <f>'Moving Avg'!F469</f>
        <v>5.1842350000000001</v>
      </c>
      <c r="H469" s="2">
        <f>'Moving Avg'!G469</f>
        <v>5.0956259999999993</v>
      </c>
      <c r="I469" s="2">
        <f>'Moving Avg'!H469</f>
        <v>5.078084999999998</v>
      </c>
      <c r="J469" s="6" t="str">
        <f>OBV!F469</f>
        <v>BULLISH</v>
      </c>
      <c r="K469" s="6" t="str">
        <f>OBV!G469</f>
        <v>STRONG</v>
      </c>
      <c r="L469" s="6" t="str">
        <f>OBV!H469</f>
        <v>CONFIRMED BULLISH</v>
      </c>
      <c r="M469" s="8">
        <f t="shared" si="70"/>
        <v>25</v>
      </c>
      <c r="N469" s="8">
        <f t="shared" si="71"/>
        <v>0</v>
      </c>
      <c r="O469" s="8">
        <f t="shared" si="72"/>
        <v>50</v>
      </c>
      <c r="P469" s="8">
        <f t="shared" si="73"/>
        <v>100</v>
      </c>
      <c r="Q469" s="9">
        <f t="shared" si="74"/>
        <v>31.25</v>
      </c>
      <c r="R469" s="9">
        <f t="shared" si="75"/>
        <v>47.5</v>
      </c>
      <c r="S469" s="9">
        <f t="shared" si="76"/>
        <v>61.25</v>
      </c>
      <c r="T469" s="9">
        <f t="shared" si="77"/>
        <v>43.75</v>
      </c>
      <c r="U469" s="8">
        <f t="shared" si="78"/>
        <v>46.666666666666664</v>
      </c>
      <c r="V469" s="8">
        <f t="shared" si="79"/>
        <v>45.9375</v>
      </c>
    </row>
    <row r="470" spans="1:22" ht="13.5" x14ac:dyDescent="0.25">
      <c r="A470" s="3">
        <f>RSI!A470</f>
        <v>42690</v>
      </c>
      <c r="B470" s="2">
        <f>RSI!B470</f>
        <v>5.1467999999999998</v>
      </c>
      <c r="C470" s="2">
        <f>RSI!I470</f>
        <v>49.409447214574911</v>
      </c>
      <c r="D470" s="2">
        <f>MACD!E470</f>
        <v>1.8689772479335787E-2</v>
      </c>
      <c r="E470" s="2">
        <f>MACD!F470</f>
        <v>-1.1772058996084755E-2</v>
      </c>
      <c r="F470" s="2">
        <f>'Moving Avg'!D470</f>
        <v>5.1717599999999999</v>
      </c>
      <c r="G470" s="2">
        <f>'Moving Avg'!F470</f>
        <v>5.1817400000000005</v>
      </c>
      <c r="H470" s="2">
        <f>'Moving Avg'!G470</f>
        <v>5.0971200000000003</v>
      </c>
      <c r="I470" s="2">
        <f>'Moving Avg'!H470</f>
        <v>5.0769029999999979</v>
      </c>
      <c r="J470" s="6" t="str">
        <f>OBV!F470</f>
        <v>BULLISH</v>
      </c>
      <c r="K470" s="6" t="str">
        <f>OBV!G470</f>
        <v>STRONG</v>
      </c>
      <c r="L470" s="6" t="str">
        <f>OBV!H470</f>
        <v>CONFIRMED BULLISH</v>
      </c>
      <c r="M470" s="8">
        <f t="shared" si="70"/>
        <v>25</v>
      </c>
      <c r="N470" s="8">
        <f t="shared" si="71"/>
        <v>0</v>
      </c>
      <c r="O470" s="8">
        <f t="shared" si="72"/>
        <v>50</v>
      </c>
      <c r="P470" s="8">
        <f t="shared" si="73"/>
        <v>100</v>
      </c>
      <c r="Q470" s="9">
        <f t="shared" si="74"/>
        <v>31.25</v>
      </c>
      <c r="R470" s="9">
        <f t="shared" si="75"/>
        <v>47.5</v>
      </c>
      <c r="S470" s="9">
        <f t="shared" si="76"/>
        <v>61.25</v>
      </c>
      <c r="T470" s="9">
        <f t="shared" si="77"/>
        <v>43.75</v>
      </c>
      <c r="U470" s="8">
        <f t="shared" si="78"/>
        <v>46.666666666666664</v>
      </c>
      <c r="V470" s="8">
        <f t="shared" si="79"/>
        <v>45.9375</v>
      </c>
    </row>
    <row r="471" spans="1:22" ht="13.5" x14ac:dyDescent="0.25">
      <c r="A471" s="3">
        <f>RSI!A471</f>
        <v>42691</v>
      </c>
      <c r="B471" s="2">
        <f>RSI!B471</f>
        <v>5.1718000000000002</v>
      </c>
      <c r="C471" s="2">
        <f>RSI!I471</f>
        <v>51.718285602325793</v>
      </c>
      <c r="D471" s="2">
        <f>MACD!E471</f>
        <v>1.7185692758154403E-2</v>
      </c>
      <c r="E471" s="2">
        <f>MACD!F471</f>
        <v>-5.9805086452369236E-3</v>
      </c>
      <c r="F471" s="2">
        <f>'Moving Avg'!D471</f>
        <v>5.1792400000000001</v>
      </c>
      <c r="G471" s="2">
        <f>'Moving Avg'!F471</f>
        <v>5.1804949999999996</v>
      </c>
      <c r="H471" s="2">
        <f>'Moving Avg'!G471</f>
        <v>5.0983659999999995</v>
      </c>
      <c r="I471" s="2">
        <f>'Moving Avg'!H471</f>
        <v>5.0758459999999967</v>
      </c>
      <c r="J471" s="6" t="str">
        <f>OBV!F471</f>
        <v>BULLISH</v>
      </c>
      <c r="K471" s="6" t="str">
        <f>OBV!G471</f>
        <v>STRONG</v>
      </c>
      <c r="L471" s="6" t="str">
        <f>OBV!H471</f>
        <v>CONFIRMED BULLISH</v>
      </c>
      <c r="M471" s="8">
        <f t="shared" si="70"/>
        <v>25</v>
      </c>
      <c r="N471" s="8">
        <f t="shared" si="71"/>
        <v>0</v>
      </c>
      <c r="O471" s="8">
        <f t="shared" si="72"/>
        <v>50</v>
      </c>
      <c r="P471" s="8">
        <f t="shared" si="73"/>
        <v>100</v>
      </c>
      <c r="Q471" s="9">
        <f t="shared" si="74"/>
        <v>31.25</v>
      </c>
      <c r="R471" s="9">
        <f t="shared" si="75"/>
        <v>47.5</v>
      </c>
      <c r="S471" s="9">
        <f t="shared" si="76"/>
        <v>61.25</v>
      </c>
      <c r="T471" s="9">
        <f t="shared" si="77"/>
        <v>43.75</v>
      </c>
      <c r="U471" s="8">
        <f t="shared" si="78"/>
        <v>46.666666666666664</v>
      </c>
      <c r="V471" s="8">
        <f t="shared" si="79"/>
        <v>45.9375</v>
      </c>
    </row>
    <row r="472" spans="1:22" ht="13.5" x14ac:dyDescent="0.25">
      <c r="A472" s="3">
        <f>RSI!A472</f>
        <v>42692</v>
      </c>
      <c r="B472" s="2">
        <f>RSI!B472</f>
        <v>5.2028999999999996</v>
      </c>
      <c r="C472" s="2">
        <f>RSI!I472</f>
        <v>54.500169207722749</v>
      </c>
      <c r="D472" s="2">
        <f>MACD!E472</f>
        <v>2.2123115281352135E-2</v>
      </c>
      <c r="E472" s="2">
        <f>MACD!F472</f>
        <v>-3.5978385991911142E-4</v>
      </c>
      <c r="F472" s="2">
        <f>'Moving Avg'!D472</f>
        <v>5.1966799999999997</v>
      </c>
      <c r="G472" s="2">
        <f>'Moving Avg'!F472</f>
        <v>5.1876600000000002</v>
      </c>
      <c r="H472" s="2">
        <f>'Moving Avg'!G472</f>
        <v>5.1012319999999995</v>
      </c>
      <c r="I472" s="2">
        <f>'Moving Avg'!H472</f>
        <v>5.0754724999999974</v>
      </c>
      <c r="J472" s="6" t="str">
        <f>OBV!F472</f>
        <v>BULLISH</v>
      </c>
      <c r="K472" s="6" t="str">
        <f>OBV!G472</f>
        <v>STRONG</v>
      </c>
      <c r="L472" s="6" t="str">
        <f>OBV!H472</f>
        <v>CONFIRMED BULLISH</v>
      </c>
      <c r="M472" s="8">
        <f t="shared" si="70"/>
        <v>25</v>
      </c>
      <c r="N472" s="8">
        <f t="shared" si="71"/>
        <v>0</v>
      </c>
      <c r="O472" s="8">
        <f t="shared" si="72"/>
        <v>50</v>
      </c>
      <c r="P472" s="8">
        <f t="shared" si="73"/>
        <v>100</v>
      </c>
      <c r="Q472" s="9">
        <f t="shared" si="74"/>
        <v>31.25</v>
      </c>
      <c r="R472" s="9">
        <f t="shared" si="75"/>
        <v>47.5</v>
      </c>
      <c r="S472" s="9">
        <f t="shared" si="76"/>
        <v>61.25</v>
      </c>
      <c r="T472" s="9">
        <f t="shared" si="77"/>
        <v>43.75</v>
      </c>
      <c r="U472" s="8">
        <f t="shared" si="78"/>
        <v>46.666666666666664</v>
      </c>
      <c r="V472" s="8">
        <f t="shared" si="79"/>
        <v>45.9375</v>
      </c>
    </row>
    <row r="473" spans="1:22" ht="13.5" x14ac:dyDescent="0.25">
      <c r="A473" s="3">
        <f>RSI!A473</f>
        <v>42695</v>
      </c>
      <c r="B473" s="2">
        <f>RSI!B473</f>
        <v>5.2028999999999996</v>
      </c>
      <c r="C473" s="2">
        <f>RSI!I473</f>
        <v>54.500169207722735</v>
      </c>
      <c r="D473" s="2">
        <f>MACD!E473</f>
        <v>2.4115419363272217E-2</v>
      </c>
      <c r="E473" s="2">
        <f>MACD!F473</f>
        <v>4.5352567847191548E-3</v>
      </c>
      <c r="F473" s="2">
        <f>'Moving Avg'!D473</f>
        <v>5.1917</v>
      </c>
      <c r="G473" s="2">
        <f>'Moving Avg'!F473</f>
        <v>5.1892149999999999</v>
      </c>
      <c r="H473" s="2">
        <f>'Moving Avg'!G473</f>
        <v>5.1031000000000004</v>
      </c>
      <c r="I473" s="2">
        <f>'Moving Avg'!H473</f>
        <v>5.0749814999999971</v>
      </c>
      <c r="J473" s="6" t="str">
        <f>OBV!F473</f>
        <v>BULLISH</v>
      </c>
      <c r="K473" s="6" t="str">
        <f>OBV!G473</f>
        <v>STRONG</v>
      </c>
      <c r="L473" s="6" t="str">
        <f>OBV!H473</f>
        <v>BULLISH DIVERGENCE</v>
      </c>
      <c r="M473" s="8">
        <f t="shared" si="70"/>
        <v>25</v>
      </c>
      <c r="N473" s="8">
        <f t="shared" si="71"/>
        <v>0</v>
      </c>
      <c r="O473" s="8">
        <f t="shared" si="72"/>
        <v>50</v>
      </c>
      <c r="P473" s="8">
        <f t="shared" si="73"/>
        <v>83</v>
      </c>
      <c r="Q473" s="9">
        <f t="shared" si="74"/>
        <v>28.7</v>
      </c>
      <c r="R473" s="9">
        <f t="shared" si="75"/>
        <v>43.25</v>
      </c>
      <c r="S473" s="9">
        <f t="shared" si="76"/>
        <v>53.6</v>
      </c>
      <c r="T473" s="9">
        <f t="shared" si="77"/>
        <v>39.5</v>
      </c>
      <c r="U473" s="8">
        <f t="shared" si="78"/>
        <v>41.85</v>
      </c>
      <c r="V473" s="8">
        <f t="shared" si="79"/>
        <v>41.262500000000003</v>
      </c>
    </row>
    <row r="474" spans="1:22" ht="13.5" x14ac:dyDescent="0.25">
      <c r="A474" s="3">
        <f>RSI!A474</f>
        <v>42696</v>
      </c>
      <c r="B474" s="2">
        <f>RSI!B474</f>
        <v>5.1966999999999999</v>
      </c>
      <c r="C474" s="2">
        <f>RSI!I474</f>
        <v>53.78368358058993</v>
      </c>
      <c r="D474" s="2">
        <f>MACD!E474</f>
        <v>2.4080154249525698E-2</v>
      </c>
      <c r="E474" s="2">
        <f>MACD!F474</f>
        <v>8.4442362776804645E-3</v>
      </c>
      <c r="F474" s="2">
        <f>'Moving Avg'!D474</f>
        <v>5.1842199999999998</v>
      </c>
      <c r="G474" s="2">
        <f>'Moving Avg'!F474</f>
        <v>5.1904599999999999</v>
      </c>
      <c r="H474" s="2">
        <f>'Moving Avg'!G474</f>
        <v>5.1049699999999998</v>
      </c>
      <c r="I474" s="2">
        <f>'Moving Avg'!H474</f>
        <v>5.0745179999999968</v>
      </c>
      <c r="J474" s="6" t="str">
        <f>OBV!F474</f>
        <v>BULLISH</v>
      </c>
      <c r="K474" s="6" t="str">
        <f>OBV!G474</f>
        <v>STRONG</v>
      </c>
      <c r="L474" s="6" t="str">
        <f>OBV!H474</f>
        <v>BULLISH DIVERGENCE</v>
      </c>
      <c r="M474" s="8">
        <f t="shared" si="70"/>
        <v>25</v>
      </c>
      <c r="N474" s="8">
        <f t="shared" si="71"/>
        <v>0</v>
      </c>
      <c r="O474" s="8">
        <f t="shared" si="72"/>
        <v>50</v>
      </c>
      <c r="P474" s="8">
        <f t="shared" si="73"/>
        <v>83</v>
      </c>
      <c r="Q474" s="9">
        <f t="shared" si="74"/>
        <v>28.7</v>
      </c>
      <c r="R474" s="9">
        <f t="shared" si="75"/>
        <v>43.25</v>
      </c>
      <c r="S474" s="9">
        <f t="shared" si="76"/>
        <v>53.6</v>
      </c>
      <c r="T474" s="9">
        <f t="shared" si="77"/>
        <v>39.5</v>
      </c>
      <c r="U474" s="8">
        <f t="shared" si="78"/>
        <v>41.85</v>
      </c>
      <c r="V474" s="8">
        <f t="shared" si="79"/>
        <v>41.262500000000003</v>
      </c>
    </row>
    <row r="475" spans="1:22" ht="13.5" x14ac:dyDescent="0.25">
      <c r="A475" s="3">
        <f>RSI!A475</f>
        <v>42697</v>
      </c>
      <c r="B475" s="2">
        <f>RSI!B475</f>
        <v>5.1157000000000004</v>
      </c>
      <c r="C475" s="2">
        <f>RSI!I475</f>
        <v>45.388446527630109</v>
      </c>
      <c r="D475" s="2">
        <f>MACD!E475</f>
        <v>1.8356454753005735E-2</v>
      </c>
      <c r="E475" s="2">
        <f>MACD!F475</f>
        <v>1.0426679972745519E-2</v>
      </c>
      <c r="F475" s="2">
        <f>'Moving Avg'!D475</f>
        <v>5.1779999999999999</v>
      </c>
      <c r="G475" s="2">
        <f>'Moving Avg'!F475</f>
        <v>5.1876550000000012</v>
      </c>
      <c r="H475" s="2">
        <f>'Moving Avg'!G475</f>
        <v>5.1050940000000002</v>
      </c>
      <c r="I475" s="2">
        <f>'Moving Avg'!H475</f>
        <v>5.0738549999999973</v>
      </c>
      <c r="J475" s="6" t="str">
        <f>OBV!F475</f>
        <v>BULLISH</v>
      </c>
      <c r="K475" s="6" t="str">
        <f>OBV!G475</f>
        <v>STRONG</v>
      </c>
      <c r="L475" s="6" t="str">
        <f>OBV!H475</f>
        <v>BULLISH DIVERGENCE</v>
      </c>
      <c r="M475" s="8">
        <f t="shared" si="70"/>
        <v>25</v>
      </c>
      <c r="N475" s="8">
        <f t="shared" si="71"/>
        <v>0</v>
      </c>
      <c r="O475" s="8">
        <f t="shared" si="72"/>
        <v>50</v>
      </c>
      <c r="P475" s="8">
        <f t="shared" si="73"/>
        <v>83</v>
      </c>
      <c r="Q475" s="9">
        <f t="shared" si="74"/>
        <v>28.7</v>
      </c>
      <c r="R475" s="9">
        <f t="shared" si="75"/>
        <v>43.25</v>
      </c>
      <c r="S475" s="9">
        <f t="shared" si="76"/>
        <v>53.6</v>
      </c>
      <c r="T475" s="9">
        <f t="shared" si="77"/>
        <v>39.5</v>
      </c>
      <c r="U475" s="8">
        <f t="shared" si="78"/>
        <v>41.85</v>
      </c>
      <c r="V475" s="8">
        <f t="shared" si="79"/>
        <v>41.262500000000003</v>
      </c>
    </row>
    <row r="476" spans="1:22" ht="13.5" x14ac:dyDescent="0.25">
      <c r="A476" s="3">
        <f>RSI!A476</f>
        <v>42698</v>
      </c>
      <c r="B476" s="2">
        <f>RSI!B476</f>
        <v>5.1779999999999999</v>
      </c>
      <c r="C476" s="2">
        <f>RSI!I476</f>
        <v>51.640872879837929</v>
      </c>
      <c r="D476" s="2">
        <f>MACD!E476</f>
        <v>1.0144365919516396E-2</v>
      </c>
      <c r="E476" s="2">
        <f>MACD!F476</f>
        <v>1.0370217162099696E-2</v>
      </c>
      <c r="F476" s="2">
        <f>'Moving Avg'!D476</f>
        <v>5.1792400000000001</v>
      </c>
      <c r="G476" s="2">
        <f>'Moving Avg'!F476</f>
        <v>5.1882800000000007</v>
      </c>
      <c r="H476" s="2">
        <f>'Moving Avg'!G476</f>
        <v>5.1064639999999999</v>
      </c>
      <c r="I476" s="2">
        <f>'Moving Avg'!H476</f>
        <v>5.0735034999999975</v>
      </c>
      <c r="J476" s="6" t="str">
        <f>OBV!F476</f>
        <v>BULLISH</v>
      </c>
      <c r="K476" s="6" t="str">
        <f>OBV!G476</f>
        <v>STRONG</v>
      </c>
      <c r="L476" s="6" t="str">
        <f>OBV!H476</f>
        <v>CONFIRMED BULLISH</v>
      </c>
      <c r="M476" s="8">
        <f t="shared" si="70"/>
        <v>25</v>
      </c>
      <c r="N476" s="8">
        <f t="shared" si="71"/>
        <v>45</v>
      </c>
      <c r="O476" s="8">
        <f t="shared" si="72"/>
        <v>50</v>
      </c>
      <c r="P476" s="8">
        <f t="shared" si="73"/>
        <v>100</v>
      </c>
      <c r="Q476" s="9">
        <f t="shared" si="74"/>
        <v>47</v>
      </c>
      <c r="R476" s="9">
        <f t="shared" si="75"/>
        <v>56.5</v>
      </c>
      <c r="S476" s="9">
        <f t="shared" si="76"/>
        <v>68</v>
      </c>
      <c r="T476" s="9">
        <f t="shared" si="77"/>
        <v>55</v>
      </c>
      <c r="U476" s="8">
        <f t="shared" si="78"/>
        <v>57.166666666666664</v>
      </c>
      <c r="V476" s="8">
        <f t="shared" si="79"/>
        <v>56.625</v>
      </c>
    </row>
    <row r="477" spans="1:22" ht="13.5" x14ac:dyDescent="0.25">
      <c r="A477" s="3">
        <f>RSI!A477</f>
        <v>42699</v>
      </c>
      <c r="B477" s="2">
        <f>RSI!B477</f>
        <v>5.2340999999999998</v>
      </c>
      <c r="C477" s="2">
        <f>RSI!I477</f>
        <v>56.47344002776552</v>
      </c>
      <c r="D477" s="2">
        <f>MACD!E477</f>
        <v>-3.9345568522426433E-3</v>
      </c>
      <c r="E477" s="2">
        <f>MACD!F477</f>
        <v>7.5092623592312273E-3</v>
      </c>
      <c r="F477" s="2">
        <f>'Moving Avg'!D477</f>
        <v>5.1854800000000001</v>
      </c>
      <c r="G477" s="2">
        <f>'Moving Avg'!F477</f>
        <v>5.1885950000000003</v>
      </c>
      <c r="H477" s="2">
        <f>'Moving Avg'!G477</f>
        <v>5.1102040000000004</v>
      </c>
      <c r="I477" s="2">
        <f>'Moving Avg'!H477</f>
        <v>5.0741949999999969</v>
      </c>
      <c r="J477" s="6" t="str">
        <f>OBV!F477</f>
        <v>BULLISH</v>
      </c>
      <c r="K477" s="6" t="str">
        <f>OBV!G477</f>
        <v>NEUTRAL</v>
      </c>
      <c r="L477" s="6" t="str">
        <f>OBV!H477</f>
        <v>CONFIRMED BULLISH</v>
      </c>
      <c r="M477" s="8">
        <f t="shared" si="70"/>
        <v>25</v>
      </c>
      <c r="N477" s="8">
        <f t="shared" si="71"/>
        <v>45</v>
      </c>
      <c r="O477" s="8">
        <f t="shared" si="72"/>
        <v>50</v>
      </c>
      <c r="P477" s="8">
        <f t="shared" si="73"/>
        <v>83.5</v>
      </c>
      <c r="Q477" s="9">
        <f t="shared" si="74"/>
        <v>44.524999999999999</v>
      </c>
      <c r="R477" s="9">
        <f t="shared" si="75"/>
        <v>52.375</v>
      </c>
      <c r="S477" s="9">
        <f t="shared" si="76"/>
        <v>60.575000000000003</v>
      </c>
      <c r="T477" s="9">
        <f t="shared" si="77"/>
        <v>50.875</v>
      </c>
      <c r="U477" s="8">
        <f t="shared" si="78"/>
        <v>52.491666666666674</v>
      </c>
      <c r="V477" s="8">
        <f t="shared" si="79"/>
        <v>52.087500000000006</v>
      </c>
    </row>
    <row r="478" spans="1:22" ht="13.5" x14ac:dyDescent="0.25">
      <c r="A478" s="3">
        <f>RSI!A478</f>
        <v>42702</v>
      </c>
      <c r="B478" s="2">
        <f>RSI!B478</f>
        <v>5.2340999999999998</v>
      </c>
      <c r="C478" s="2">
        <f>RSI!I478</f>
        <v>56.473440027765513</v>
      </c>
      <c r="D478" s="2">
        <f>MACD!E478</f>
        <v>9.7665245025080338E-4</v>
      </c>
      <c r="E478" s="2">
        <f>MACD!F478</f>
        <v>6.202740377435143E-3</v>
      </c>
      <c r="F478" s="2">
        <f>'Moving Avg'!D478</f>
        <v>5.1917199999999992</v>
      </c>
      <c r="G478" s="2">
        <f>'Moving Avg'!F478</f>
        <v>5.1885949999999994</v>
      </c>
      <c r="H478" s="2">
        <f>'Moving Avg'!G478</f>
        <v>5.1130700000000004</v>
      </c>
      <c r="I478" s="2">
        <f>'Moving Avg'!H478</f>
        <v>5.0748864999999963</v>
      </c>
      <c r="J478" s="6" t="str">
        <f>OBV!F478</f>
        <v>BULLISH</v>
      </c>
      <c r="K478" s="6" t="str">
        <f>OBV!G478</f>
        <v>NEUTRAL</v>
      </c>
      <c r="L478" s="6" t="str">
        <f>OBV!H478</f>
        <v>CONFIRMED BULLISH</v>
      </c>
      <c r="M478" s="8">
        <f t="shared" si="70"/>
        <v>25</v>
      </c>
      <c r="N478" s="8">
        <f t="shared" si="71"/>
        <v>45</v>
      </c>
      <c r="O478" s="8">
        <f t="shared" si="72"/>
        <v>50</v>
      </c>
      <c r="P478" s="8">
        <f t="shared" si="73"/>
        <v>83.5</v>
      </c>
      <c r="Q478" s="9">
        <f t="shared" si="74"/>
        <v>44.524999999999999</v>
      </c>
      <c r="R478" s="9">
        <f t="shared" si="75"/>
        <v>52.375</v>
      </c>
      <c r="S478" s="9">
        <f t="shared" si="76"/>
        <v>60.575000000000003</v>
      </c>
      <c r="T478" s="9">
        <f t="shared" si="77"/>
        <v>50.875</v>
      </c>
      <c r="U478" s="8">
        <f t="shared" si="78"/>
        <v>52.491666666666674</v>
      </c>
      <c r="V478" s="8">
        <f t="shared" si="79"/>
        <v>52.087500000000006</v>
      </c>
    </row>
    <row r="479" spans="1:22" ht="13.5" x14ac:dyDescent="0.25">
      <c r="A479" s="3">
        <f>RSI!A479</f>
        <v>42703</v>
      </c>
      <c r="B479" s="2">
        <f>RSI!B479</f>
        <v>5.2340999999999998</v>
      </c>
      <c r="C479" s="2">
        <f>RSI!I479</f>
        <v>56.473440027765513</v>
      </c>
      <c r="D479" s="2">
        <f>MACD!E479</f>
        <v>5.71077196131764E-3</v>
      </c>
      <c r="E479" s="2">
        <f>MACD!F479</f>
        <v>6.1043466942116431E-3</v>
      </c>
      <c r="F479" s="2">
        <f>'Moving Avg'!D479</f>
        <v>5.1992000000000003</v>
      </c>
      <c r="G479" s="2">
        <f>'Moving Avg'!F479</f>
        <v>5.1904649999999997</v>
      </c>
      <c r="H479" s="2">
        <f>'Moving Avg'!G479</f>
        <v>5.1160620000000021</v>
      </c>
      <c r="I479" s="2">
        <f>'Moving Avg'!H479</f>
        <v>5.0757534999999958</v>
      </c>
      <c r="J479" s="6" t="str">
        <f>OBV!F479</f>
        <v>BULLISH</v>
      </c>
      <c r="K479" s="6" t="str">
        <f>OBV!G479</f>
        <v>STRONG</v>
      </c>
      <c r="L479" s="6" t="str">
        <f>OBV!H479</f>
        <v>CONFIRMED BULLISH</v>
      </c>
      <c r="M479" s="8">
        <f t="shared" si="70"/>
        <v>25</v>
      </c>
      <c r="N479" s="8">
        <f t="shared" si="71"/>
        <v>45</v>
      </c>
      <c r="O479" s="8">
        <f t="shared" si="72"/>
        <v>50</v>
      </c>
      <c r="P479" s="8">
        <f t="shared" si="73"/>
        <v>100</v>
      </c>
      <c r="Q479" s="9">
        <f t="shared" si="74"/>
        <v>47</v>
      </c>
      <c r="R479" s="9">
        <f t="shared" si="75"/>
        <v>56.5</v>
      </c>
      <c r="S479" s="9">
        <f t="shared" si="76"/>
        <v>68</v>
      </c>
      <c r="T479" s="9">
        <f t="shared" si="77"/>
        <v>55</v>
      </c>
      <c r="U479" s="8">
        <f t="shared" si="78"/>
        <v>57.166666666666664</v>
      </c>
      <c r="V479" s="8">
        <f t="shared" si="79"/>
        <v>56.625</v>
      </c>
    </row>
    <row r="480" spans="1:22" ht="13.5" x14ac:dyDescent="0.25">
      <c r="A480" s="3">
        <f>RSI!A480</f>
        <v>42704</v>
      </c>
      <c r="B480" s="2">
        <f>RSI!B480</f>
        <v>5.2340999999999998</v>
      </c>
      <c r="C480" s="2">
        <f>RSI!I480</f>
        <v>56.473440027765498</v>
      </c>
      <c r="D480" s="2">
        <f>MACD!E480</f>
        <v>-4.0760092988012531E-3</v>
      </c>
      <c r="E480" s="2">
        <f>MACD!F480</f>
        <v>4.0682754956090639E-3</v>
      </c>
      <c r="F480" s="2">
        <f>'Moving Avg'!D480</f>
        <v>5.2228799999999991</v>
      </c>
      <c r="G480" s="2">
        <f>'Moving Avg'!F480</f>
        <v>5.1904649999999988</v>
      </c>
      <c r="H480" s="2">
        <f>'Moving Avg'!G480</f>
        <v>5.1198020000000017</v>
      </c>
      <c r="I480" s="2">
        <f>'Moving Avg'!H480</f>
        <v>5.0766204999999953</v>
      </c>
      <c r="J480" s="6" t="str">
        <f>OBV!F480</f>
        <v>BULLISH</v>
      </c>
      <c r="K480" s="6" t="str">
        <f>OBV!G480</f>
        <v>STRONG</v>
      </c>
      <c r="L480" s="6" t="str">
        <f>OBV!H480</f>
        <v>CONFIRMED BULLISH</v>
      </c>
      <c r="M480" s="8">
        <f t="shared" si="70"/>
        <v>25</v>
      </c>
      <c r="N480" s="8">
        <f t="shared" si="71"/>
        <v>45</v>
      </c>
      <c r="O480" s="8">
        <f t="shared" si="72"/>
        <v>50</v>
      </c>
      <c r="P480" s="8">
        <f t="shared" si="73"/>
        <v>100</v>
      </c>
      <c r="Q480" s="9">
        <f t="shared" si="74"/>
        <v>47</v>
      </c>
      <c r="R480" s="9">
        <f t="shared" si="75"/>
        <v>56.5</v>
      </c>
      <c r="S480" s="9">
        <f t="shared" si="76"/>
        <v>68</v>
      </c>
      <c r="T480" s="9">
        <f t="shared" si="77"/>
        <v>55</v>
      </c>
      <c r="U480" s="8">
        <f t="shared" si="78"/>
        <v>57.166666666666664</v>
      </c>
      <c r="V480" s="8">
        <f t="shared" si="79"/>
        <v>56.625</v>
      </c>
    </row>
    <row r="481" spans="1:22" ht="13.5" x14ac:dyDescent="0.25">
      <c r="A481" s="3">
        <f>RSI!A481</f>
        <v>42705</v>
      </c>
      <c r="B481" s="2">
        <f>RSI!B481</f>
        <v>5.1718000000000002</v>
      </c>
      <c r="C481" s="2">
        <f>RSI!I481</f>
        <v>49.13866619742798</v>
      </c>
      <c r="D481" s="2">
        <f>MACD!E481</f>
        <v>-4.2311682997633326E-3</v>
      </c>
      <c r="E481" s="2">
        <f>MACD!F481</f>
        <v>2.4083867365345844E-3</v>
      </c>
      <c r="F481" s="2">
        <f>'Moving Avg'!D481</f>
        <v>5.2216399999999998</v>
      </c>
      <c r="G481" s="2">
        <f>'Moving Avg'!F481</f>
        <v>5.1904649999999997</v>
      </c>
      <c r="H481" s="2">
        <f>'Moving Avg'!G481</f>
        <v>5.1229180000000012</v>
      </c>
      <c r="I481" s="2">
        <f>'Moving Avg'!H481</f>
        <v>5.0774984999999955</v>
      </c>
      <c r="J481" s="6" t="str">
        <f>OBV!F481</f>
        <v>BEARISH</v>
      </c>
      <c r="K481" s="6" t="str">
        <f>OBV!G481</f>
        <v>NEUTRAL</v>
      </c>
      <c r="L481" s="6" t="str">
        <f>OBV!H481</f>
        <v>CONFIRMED BEARISH</v>
      </c>
      <c r="M481" s="8">
        <f t="shared" si="70"/>
        <v>25</v>
      </c>
      <c r="N481" s="8">
        <f t="shared" si="71"/>
        <v>45</v>
      </c>
      <c r="O481" s="8">
        <f t="shared" si="72"/>
        <v>50</v>
      </c>
      <c r="P481" s="8">
        <f t="shared" si="73"/>
        <v>16.5</v>
      </c>
      <c r="Q481" s="9">
        <f t="shared" si="74"/>
        <v>34.475000000000001</v>
      </c>
      <c r="R481" s="9">
        <f t="shared" si="75"/>
        <v>35.625</v>
      </c>
      <c r="S481" s="9">
        <f t="shared" si="76"/>
        <v>30.425000000000001</v>
      </c>
      <c r="T481" s="9">
        <f t="shared" si="77"/>
        <v>34.125</v>
      </c>
      <c r="U481" s="8">
        <f t="shared" si="78"/>
        <v>33.508333333333333</v>
      </c>
      <c r="V481" s="8">
        <f t="shared" si="79"/>
        <v>33.662499999999994</v>
      </c>
    </row>
    <row r="482" spans="1:22" ht="13.5" x14ac:dyDescent="0.25">
      <c r="A482" s="3">
        <f>RSI!A482</f>
        <v>42706</v>
      </c>
      <c r="B482" s="2">
        <f>RSI!B482</f>
        <v>5.1344000000000003</v>
      </c>
      <c r="C482" s="2">
        <f>RSI!I482</f>
        <v>45.332236052688799</v>
      </c>
      <c r="D482" s="2">
        <f>MACD!E482</f>
        <v>3.2504725775419629E-3</v>
      </c>
      <c r="E482" s="2">
        <f>MACD!F482</f>
        <v>2.5768039047360603E-3</v>
      </c>
      <c r="F482" s="2">
        <f>'Moving Avg'!D482</f>
        <v>5.2016999999999998</v>
      </c>
      <c r="G482" s="2">
        <f>'Moving Avg'!F482</f>
        <v>5.1857949999999997</v>
      </c>
      <c r="H482" s="2">
        <f>'Moving Avg'!G482</f>
        <v>5.1257840000000012</v>
      </c>
      <c r="I482" s="2">
        <f>'Moving Avg'!H482</f>
        <v>5.0781894999999961</v>
      </c>
      <c r="J482" s="6" t="str">
        <f>OBV!F482</f>
        <v>BEARISH</v>
      </c>
      <c r="K482" s="6" t="str">
        <f>OBV!G482</f>
        <v>NEUTRAL</v>
      </c>
      <c r="L482" s="6" t="str">
        <f>OBV!H482</f>
        <v>CONFIRMED BEARISH</v>
      </c>
      <c r="M482" s="8">
        <f t="shared" si="70"/>
        <v>25</v>
      </c>
      <c r="N482" s="8">
        <f t="shared" si="71"/>
        <v>0</v>
      </c>
      <c r="O482" s="8">
        <f t="shared" si="72"/>
        <v>50</v>
      </c>
      <c r="P482" s="8">
        <f t="shared" si="73"/>
        <v>16.5</v>
      </c>
      <c r="Q482" s="9">
        <f t="shared" si="74"/>
        <v>18.725000000000001</v>
      </c>
      <c r="R482" s="9">
        <f t="shared" si="75"/>
        <v>26.625</v>
      </c>
      <c r="S482" s="9">
        <f t="shared" si="76"/>
        <v>23.675000000000001</v>
      </c>
      <c r="T482" s="9">
        <f t="shared" si="77"/>
        <v>22.875</v>
      </c>
      <c r="U482" s="8">
        <f t="shared" si="78"/>
        <v>23.008333333333336</v>
      </c>
      <c r="V482" s="8">
        <f t="shared" si="79"/>
        <v>22.975000000000001</v>
      </c>
    </row>
    <row r="483" spans="1:22" ht="13.5" x14ac:dyDescent="0.25">
      <c r="A483" s="3">
        <f>RSI!A483</f>
        <v>42709</v>
      </c>
      <c r="B483" s="2">
        <f>RSI!B483</f>
        <v>5.2153999999999998</v>
      </c>
      <c r="C483" s="2">
        <f>RSI!I483</f>
        <v>53.697783739816145</v>
      </c>
      <c r="D483" s="2">
        <f>MACD!E483</f>
        <v>3.8557413836652898E-3</v>
      </c>
      <c r="E483" s="2">
        <f>MACD!F483</f>
        <v>2.8325914005219062E-3</v>
      </c>
      <c r="F483" s="2">
        <f>'Moving Avg'!D483</f>
        <v>5.1979600000000001</v>
      </c>
      <c r="G483" s="2">
        <f>'Moving Avg'!F483</f>
        <v>5.1857949999999997</v>
      </c>
      <c r="H483" s="2">
        <f>'Moving Avg'!G483</f>
        <v>5.1300220000000012</v>
      </c>
      <c r="I483" s="2">
        <f>'Moving Avg'!H483</f>
        <v>5.0790509999999962</v>
      </c>
      <c r="J483" s="6" t="str">
        <f>OBV!F483</f>
        <v>BEARISH</v>
      </c>
      <c r="K483" s="6" t="str">
        <f>OBV!G483</f>
        <v>NEUTRAL</v>
      </c>
      <c r="L483" s="6" t="str">
        <f>OBV!H483</f>
        <v>CONFIRMED BEARISH</v>
      </c>
      <c r="M483" s="8">
        <f t="shared" si="70"/>
        <v>25</v>
      </c>
      <c r="N483" s="8">
        <f t="shared" si="71"/>
        <v>0</v>
      </c>
      <c r="O483" s="8">
        <f t="shared" si="72"/>
        <v>50</v>
      </c>
      <c r="P483" s="8">
        <f t="shared" si="73"/>
        <v>16.5</v>
      </c>
      <c r="Q483" s="9">
        <f t="shared" si="74"/>
        <v>18.725000000000001</v>
      </c>
      <c r="R483" s="9">
        <f t="shared" si="75"/>
        <v>26.625</v>
      </c>
      <c r="S483" s="9">
        <f t="shared" si="76"/>
        <v>23.675000000000001</v>
      </c>
      <c r="T483" s="9">
        <f t="shared" si="77"/>
        <v>22.875</v>
      </c>
      <c r="U483" s="8">
        <f t="shared" si="78"/>
        <v>23.008333333333336</v>
      </c>
      <c r="V483" s="8">
        <f t="shared" si="79"/>
        <v>22.975000000000001</v>
      </c>
    </row>
    <row r="484" spans="1:22" ht="13.5" x14ac:dyDescent="0.25">
      <c r="A484" s="3">
        <f>RSI!A484</f>
        <v>42710</v>
      </c>
      <c r="B484" s="2">
        <f>RSI!B484</f>
        <v>5.1094999999999997</v>
      </c>
      <c r="C484" s="2">
        <f>RSI!I484</f>
        <v>44.179124161033435</v>
      </c>
      <c r="D484" s="2">
        <f>MACD!E484</f>
        <v>1.1034162911156109E-2</v>
      </c>
      <c r="E484" s="2">
        <f>MACD!F484</f>
        <v>4.4729057026487466E-3</v>
      </c>
      <c r="F484" s="2">
        <f>'Moving Avg'!D484</f>
        <v>5.1730399999999994</v>
      </c>
      <c r="G484" s="2">
        <f>'Moving Avg'!F484</f>
        <v>5.1811249999999998</v>
      </c>
      <c r="H484" s="2">
        <f>'Moving Avg'!G484</f>
        <v>5.1325160000000007</v>
      </c>
      <c r="I484" s="2">
        <f>'Moving Avg'!H484</f>
        <v>5.0793829999999964</v>
      </c>
      <c r="J484" s="6" t="str">
        <f>OBV!F484</f>
        <v>BEARISH</v>
      </c>
      <c r="K484" s="6" t="str">
        <f>OBV!G484</f>
        <v>NEUTRAL</v>
      </c>
      <c r="L484" s="6" t="str">
        <f>OBV!H484</f>
        <v>CONFIRMED BEARISH</v>
      </c>
      <c r="M484" s="8">
        <f t="shared" si="70"/>
        <v>25</v>
      </c>
      <c r="N484" s="8">
        <f t="shared" si="71"/>
        <v>0</v>
      </c>
      <c r="O484" s="8">
        <f t="shared" si="72"/>
        <v>50</v>
      </c>
      <c r="P484" s="8">
        <f t="shared" si="73"/>
        <v>16.5</v>
      </c>
      <c r="Q484" s="9">
        <f t="shared" si="74"/>
        <v>18.725000000000001</v>
      </c>
      <c r="R484" s="9">
        <f t="shared" si="75"/>
        <v>26.625</v>
      </c>
      <c r="S484" s="9">
        <f t="shared" si="76"/>
        <v>23.675000000000001</v>
      </c>
      <c r="T484" s="9">
        <f t="shared" si="77"/>
        <v>22.875</v>
      </c>
      <c r="U484" s="8">
        <f t="shared" si="78"/>
        <v>23.008333333333336</v>
      </c>
      <c r="V484" s="8">
        <f t="shared" si="79"/>
        <v>22.975000000000001</v>
      </c>
    </row>
    <row r="485" spans="1:22" ht="13.5" x14ac:dyDescent="0.25">
      <c r="A485" s="3">
        <f>RSI!A485</f>
        <v>42711</v>
      </c>
      <c r="B485" s="2">
        <f>RSI!B485</f>
        <v>5.1094999999999997</v>
      </c>
      <c r="C485" s="2">
        <f>RSI!I485</f>
        <v>44.179124161033435</v>
      </c>
      <c r="D485" s="2">
        <f>MACD!E485</f>
        <v>5.0647306274393955E-3</v>
      </c>
      <c r="E485" s="2">
        <f>MACD!F485</f>
        <v>4.5912706876068765E-3</v>
      </c>
      <c r="F485" s="2">
        <f>'Moving Avg'!D485</f>
        <v>5.1481200000000005</v>
      </c>
      <c r="G485" s="2">
        <f>'Moving Avg'!F485</f>
        <v>5.1801899999999996</v>
      </c>
      <c r="H485" s="2">
        <f>'Moving Avg'!G485</f>
        <v>5.13476</v>
      </c>
      <c r="I485" s="2">
        <f>'Moving Avg'!H485</f>
        <v>5.0797739999999969</v>
      </c>
      <c r="J485" s="6" t="str">
        <f>OBV!F485</f>
        <v>BEARISH</v>
      </c>
      <c r="K485" s="6" t="str">
        <f>OBV!G485</f>
        <v>NEUTRAL</v>
      </c>
      <c r="L485" s="6" t="str">
        <f>OBV!H485</f>
        <v>CONFIRMED BEARISH</v>
      </c>
      <c r="M485" s="8">
        <f t="shared" si="70"/>
        <v>25</v>
      </c>
      <c r="N485" s="8">
        <f t="shared" si="71"/>
        <v>0</v>
      </c>
      <c r="O485" s="8">
        <f t="shared" si="72"/>
        <v>50</v>
      </c>
      <c r="P485" s="8">
        <f t="shared" si="73"/>
        <v>16.5</v>
      </c>
      <c r="Q485" s="9">
        <f t="shared" si="74"/>
        <v>18.725000000000001</v>
      </c>
      <c r="R485" s="9">
        <f t="shared" si="75"/>
        <v>26.625</v>
      </c>
      <c r="S485" s="9">
        <f t="shared" si="76"/>
        <v>23.675000000000001</v>
      </c>
      <c r="T485" s="9">
        <f t="shared" si="77"/>
        <v>22.875</v>
      </c>
      <c r="U485" s="8">
        <f t="shared" si="78"/>
        <v>23.008333333333336</v>
      </c>
      <c r="V485" s="8">
        <f t="shared" si="79"/>
        <v>22.975000000000001</v>
      </c>
    </row>
    <row r="486" spans="1:22" ht="13.5" x14ac:dyDescent="0.25">
      <c r="A486" s="3">
        <f>RSI!A486</f>
        <v>42712</v>
      </c>
      <c r="B486" s="2">
        <f>RSI!B486</f>
        <v>5.1094999999999997</v>
      </c>
      <c r="C486" s="2">
        <f>RSI!I486</f>
        <v>44.179124161033435</v>
      </c>
      <c r="D486" s="2">
        <f>MACD!E486</f>
        <v>9.9853779193708192E-3</v>
      </c>
      <c r="E486" s="2">
        <f>MACD!F486</f>
        <v>5.6700921339596652E-3</v>
      </c>
      <c r="F486" s="2">
        <f>'Moving Avg'!D486</f>
        <v>5.1356599999999997</v>
      </c>
      <c r="G486" s="2">
        <f>'Moving Avg'!F486</f>
        <v>5.1789449999999997</v>
      </c>
      <c r="H486" s="2">
        <f>'Moving Avg'!G486</f>
        <v>5.1372540000000004</v>
      </c>
      <c r="I486" s="2">
        <f>'Moving Avg'!H486</f>
        <v>5.0799594999999975</v>
      </c>
      <c r="J486" s="6" t="str">
        <f>OBV!F486</f>
        <v>BEARISH</v>
      </c>
      <c r="K486" s="6" t="str">
        <f>OBV!G486</f>
        <v>NEUTRAL</v>
      </c>
      <c r="L486" s="6" t="str">
        <f>OBV!H486</f>
        <v>CONFIRMED BEARISH</v>
      </c>
      <c r="M486" s="8">
        <f t="shared" si="70"/>
        <v>25</v>
      </c>
      <c r="N486" s="8">
        <f t="shared" si="71"/>
        <v>0</v>
      </c>
      <c r="O486" s="8">
        <f t="shared" si="72"/>
        <v>50</v>
      </c>
      <c r="P486" s="8">
        <f t="shared" si="73"/>
        <v>16.5</v>
      </c>
      <c r="Q486" s="9">
        <f t="shared" si="74"/>
        <v>18.725000000000001</v>
      </c>
      <c r="R486" s="9">
        <f t="shared" si="75"/>
        <v>26.625</v>
      </c>
      <c r="S486" s="9">
        <f t="shared" si="76"/>
        <v>23.675000000000001</v>
      </c>
      <c r="T486" s="9">
        <f t="shared" si="77"/>
        <v>22.875</v>
      </c>
      <c r="U486" s="8">
        <f t="shared" si="78"/>
        <v>23.008333333333336</v>
      </c>
      <c r="V486" s="8">
        <f t="shared" si="79"/>
        <v>22.975000000000001</v>
      </c>
    </row>
    <row r="487" spans="1:22" ht="13.5" x14ac:dyDescent="0.25">
      <c r="A487" s="3">
        <f>RSI!A487</f>
        <v>42713</v>
      </c>
      <c r="B487" s="2">
        <f>RSI!B487</f>
        <v>5.1094999999999997</v>
      </c>
      <c r="C487" s="2">
        <f>RSI!I487</f>
        <v>44.179124161033435</v>
      </c>
      <c r="D487" s="2">
        <f>MACD!E487</f>
        <v>2.3138188442459295E-2</v>
      </c>
      <c r="E487" s="2">
        <f>MACD!F487</f>
        <v>9.1637113956595916E-3</v>
      </c>
      <c r="F487" s="2">
        <f>'Moving Avg'!D487</f>
        <v>5.1306799999999999</v>
      </c>
      <c r="G487" s="2">
        <f>'Moving Avg'!F487</f>
        <v>5.178634999999999</v>
      </c>
      <c r="H487" s="2">
        <f>'Moving Avg'!G487</f>
        <v>5.1407440000000006</v>
      </c>
      <c r="I487" s="2">
        <f>'Moving Avg'!H487</f>
        <v>5.0805849999999966</v>
      </c>
      <c r="J487" s="6" t="str">
        <f>OBV!F487</f>
        <v>BEARISH</v>
      </c>
      <c r="K487" s="6" t="str">
        <f>OBV!G487</f>
        <v>NEUTRAL</v>
      </c>
      <c r="L487" s="6" t="str">
        <f>OBV!H487</f>
        <v>CONFIRMED BEARISH</v>
      </c>
      <c r="M487" s="8">
        <f t="shared" si="70"/>
        <v>25</v>
      </c>
      <c r="N487" s="8">
        <f t="shared" si="71"/>
        <v>0</v>
      </c>
      <c r="O487" s="8">
        <f t="shared" si="72"/>
        <v>50</v>
      </c>
      <c r="P487" s="8">
        <f t="shared" si="73"/>
        <v>16.5</v>
      </c>
      <c r="Q487" s="9">
        <f t="shared" si="74"/>
        <v>18.725000000000001</v>
      </c>
      <c r="R487" s="9">
        <f t="shared" si="75"/>
        <v>26.625</v>
      </c>
      <c r="S487" s="9">
        <f t="shared" si="76"/>
        <v>23.675000000000001</v>
      </c>
      <c r="T487" s="9">
        <f t="shared" si="77"/>
        <v>22.875</v>
      </c>
      <c r="U487" s="8">
        <f t="shared" si="78"/>
        <v>23.008333333333336</v>
      </c>
      <c r="V487" s="8">
        <f t="shared" si="79"/>
        <v>22.975000000000001</v>
      </c>
    </row>
    <row r="488" spans="1:22" ht="13.5" x14ac:dyDescent="0.25">
      <c r="A488" s="3">
        <f>RSI!A488</f>
        <v>42717</v>
      </c>
      <c r="B488" s="2">
        <f>RSI!B488</f>
        <v>5.1094999999999997</v>
      </c>
      <c r="C488" s="2">
        <f>RSI!I488</f>
        <v>44.179124161033435</v>
      </c>
      <c r="D488" s="2">
        <f>MACD!E488</f>
        <v>3.4599356932713654E-2</v>
      </c>
      <c r="E488" s="2">
        <f>MACD!F488</f>
        <v>1.4250840503070406E-2</v>
      </c>
      <c r="F488" s="2">
        <f>'Moving Avg'!D488</f>
        <v>5.1094999999999997</v>
      </c>
      <c r="G488" s="2">
        <f>'Moving Avg'!F488</f>
        <v>5.1727199999999991</v>
      </c>
      <c r="H488" s="2">
        <f>'Moving Avg'!G488</f>
        <v>5.1433620000000007</v>
      </c>
      <c r="I488" s="2">
        <f>'Moving Avg'!H488</f>
        <v>5.0812104999999965</v>
      </c>
      <c r="J488" s="6" t="str">
        <f>OBV!F488</f>
        <v>BEARISH</v>
      </c>
      <c r="K488" s="6" t="str">
        <f>OBV!G488</f>
        <v>NEUTRAL</v>
      </c>
      <c r="L488" s="6" t="str">
        <f>OBV!H488</f>
        <v>CONFIRMED BEARISH</v>
      </c>
      <c r="M488" s="8">
        <f t="shared" si="70"/>
        <v>25</v>
      </c>
      <c r="N488" s="8">
        <f t="shared" si="71"/>
        <v>0</v>
      </c>
      <c r="O488" s="8">
        <f t="shared" si="72"/>
        <v>50</v>
      </c>
      <c r="P488" s="8">
        <f t="shared" si="73"/>
        <v>16.5</v>
      </c>
      <c r="Q488" s="9">
        <f t="shared" si="74"/>
        <v>18.725000000000001</v>
      </c>
      <c r="R488" s="9">
        <f t="shared" si="75"/>
        <v>26.625</v>
      </c>
      <c r="S488" s="9">
        <f t="shared" si="76"/>
        <v>23.675000000000001</v>
      </c>
      <c r="T488" s="9">
        <f t="shared" si="77"/>
        <v>22.875</v>
      </c>
      <c r="U488" s="8">
        <f t="shared" si="78"/>
        <v>23.008333333333336</v>
      </c>
      <c r="V488" s="8">
        <f t="shared" si="79"/>
        <v>22.975000000000001</v>
      </c>
    </row>
    <row r="489" spans="1:22" ht="13.5" x14ac:dyDescent="0.25">
      <c r="A489" s="3">
        <f>RSI!A489</f>
        <v>42718</v>
      </c>
      <c r="B489" s="2">
        <f>RSI!B489</f>
        <v>5.1094999999999997</v>
      </c>
      <c r="C489" s="2">
        <f>RSI!I489</f>
        <v>44.179124161033435</v>
      </c>
      <c r="D489" s="2">
        <f>MACD!E489</f>
        <v>4.460455324920698E-2</v>
      </c>
      <c r="E489" s="2">
        <f>MACD!F489</f>
        <v>2.0321583052297722E-2</v>
      </c>
      <c r="F489" s="2">
        <f>'Moving Avg'!D489</f>
        <v>5.1094999999999997</v>
      </c>
      <c r="G489" s="2">
        <f>'Moving Avg'!F489</f>
        <v>5.1664899999999987</v>
      </c>
      <c r="H489" s="2">
        <f>'Moving Avg'!G489</f>
        <v>5.1456059999999999</v>
      </c>
      <c r="I489" s="2">
        <f>'Moving Avg'!H489</f>
        <v>5.0818359999999974</v>
      </c>
      <c r="J489" s="6" t="str">
        <f>OBV!F489</f>
        <v>NEUTRAL</v>
      </c>
      <c r="K489" s="6" t="str">
        <f>OBV!G489</f>
        <v>NEUTRAL</v>
      </c>
      <c r="L489" s="6" t="str">
        <f>OBV!H489</f>
        <v>NEUTRAL</v>
      </c>
      <c r="M489" s="8">
        <f t="shared" si="70"/>
        <v>25</v>
      </c>
      <c r="N489" s="8">
        <f t="shared" si="71"/>
        <v>0</v>
      </c>
      <c r="O489" s="8">
        <f t="shared" si="72"/>
        <v>50</v>
      </c>
      <c r="P489" s="8">
        <f t="shared" si="73"/>
        <v>33</v>
      </c>
      <c r="Q489" s="9">
        <f t="shared" si="74"/>
        <v>21.2</v>
      </c>
      <c r="R489" s="9">
        <f t="shared" si="75"/>
        <v>30.75</v>
      </c>
      <c r="S489" s="9">
        <f t="shared" si="76"/>
        <v>31.1</v>
      </c>
      <c r="T489" s="9">
        <f t="shared" si="77"/>
        <v>27</v>
      </c>
      <c r="U489" s="8">
        <f t="shared" si="78"/>
        <v>27.683333333333337</v>
      </c>
      <c r="V489" s="8">
        <f t="shared" si="79"/>
        <v>27.512500000000003</v>
      </c>
    </row>
    <row r="490" spans="1:22" ht="13.5" x14ac:dyDescent="0.25">
      <c r="A490" s="3">
        <f>RSI!A490</f>
        <v>42719</v>
      </c>
      <c r="B490" s="2">
        <f>RSI!B490</f>
        <v>5.1094999999999997</v>
      </c>
      <c r="C490" s="2">
        <f>RSI!I490</f>
        <v>44.179124161033435</v>
      </c>
      <c r="D490" s="2">
        <f>MACD!E490</f>
        <v>5.3355011294901722E-2</v>
      </c>
      <c r="E490" s="2">
        <f>MACD!F490</f>
        <v>2.6928268700818526E-2</v>
      </c>
      <c r="F490" s="2">
        <f>'Moving Avg'!D490</f>
        <v>5.1094999999999997</v>
      </c>
      <c r="G490" s="2">
        <f>'Moving Avg'!F490</f>
        <v>5.1646249999999991</v>
      </c>
      <c r="H490" s="2">
        <f>'Moving Avg'!G490</f>
        <v>5.1481000000000003</v>
      </c>
      <c r="I490" s="2">
        <f>'Moving Avg'!H490</f>
        <v>5.0821094999999978</v>
      </c>
      <c r="J490" s="6" t="str">
        <f>OBV!F490</f>
        <v>NEUTRAL</v>
      </c>
      <c r="K490" s="6" t="str">
        <f>OBV!G490</f>
        <v>NEUTRAL</v>
      </c>
      <c r="L490" s="6" t="str">
        <f>OBV!H490</f>
        <v>NEUTRAL</v>
      </c>
      <c r="M490" s="8">
        <f t="shared" si="70"/>
        <v>25</v>
      </c>
      <c r="N490" s="8">
        <f t="shared" si="71"/>
        <v>0</v>
      </c>
      <c r="O490" s="8">
        <f t="shared" si="72"/>
        <v>50</v>
      </c>
      <c r="P490" s="8">
        <f t="shared" si="73"/>
        <v>33</v>
      </c>
      <c r="Q490" s="9">
        <f t="shared" si="74"/>
        <v>21.2</v>
      </c>
      <c r="R490" s="9">
        <f t="shared" si="75"/>
        <v>30.75</v>
      </c>
      <c r="S490" s="9">
        <f t="shared" si="76"/>
        <v>31.1</v>
      </c>
      <c r="T490" s="9">
        <f t="shared" si="77"/>
        <v>27</v>
      </c>
      <c r="U490" s="8">
        <f t="shared" si="78"/>
        <v>27.683333333333337</v>
      </c>
      <c r="V490" s="8">
        <f t="shared" si="79"/>
        <v>27.512500000000003</v>
      </c>
    </row>
    <row r="491" spans="1:22" ht="13.5" x14ac:dyDescent="0.25">
      <c r="A491" s="3">
        <f>RSI!A491</f>
        <v>42720</v>
      </c>
      <c r="B491" s="2">
        <f>RSI!B491</f>
        <v>5.0595999999999997</v>
      </c>
      <c r="C491" s="2">
        <f>RSI!I491</f>
        <v>38.742772972055633</v>
      </c>
      <c r="D491" s="2">
        <f>MACD!E491</f>
        <v>5.5134372882896798E-2</v>
      </c>
      <c r="E491" s="2">
        <f>MACD!F491</f>
        <v>3.2569489537234181E-2</v>
      </c>
      <c r="F491" s="2">
        <f>'Moving Avg'!D491</f>
        <v>5.0995200000000001</v>
      </c>
      <c r="G491" s="2">
        <f>'Moving Avg'!F491</f>
        <v>5.1590149999999984</v>
      </c>
      <c r="H491" s="2">
        <f>'Moving Avg'!G491</f>
        <v>5.1495959999999998</v>
      </c>
      <c r="I491" s="2">
        <f>'Moving Avg'!H491</f>
        <v>5.0821629999999978</v>
      </c>
      <c r="J491" s="6" t="str">
        <f>OBV!F491</f>
        <v>BEARISH</v>
      </c>
      <c r="K491" s="6" t="str">
        <f>OBV!G491</f>
        <v>WEAK</v>
      </c>
      <c r="L491" s="6" t="str">
        <f>OBV!H491</f>
        <v>CONFIRMED BEARISH</v>
      </c>
      <c r="M491" s="8">
        <f t="shared" si="70"/>
        <v>25</v>
      </c>
      <c r="N491" s="8">
        <f t="shared" si="71"/>
        <v>0</v>
      </c>
      <c r="O491" s="8">
        <f t="shared" si="72"/>
        <v>50</v>
      </c>
      <c r="P491" s="8">
        <f t="shared" si="73"/>
        <v>0</v>
      </c>
      <c r="Q491" s="9">
        <f t="shared" si="74"/>
        <v>16.25</v>
      </c>
      <c r="R491" s="9">
        <f t="shared" si="75"/>
        <v>22.5</v>
      </c>
      <c r="S491" s="9">
        <f t="shared" si="76"/>
        <v>16.25</v>
      </c>
      <c r="T491" s="9">
        <f t="shared" si="77"/>
        <v>18.75</v>
      </c>
      <c r="U491" s="8">
        <f t="shared" si="78"/>
        <v>18.333333333333332</v>
      </c>
      <c r="V491" s="8">
        <f t="shared" si="79"/>
        <v>18.4375</v>
      </c>
    </row>
    <row r="492" spans="1:22" ht="13.5" x14ac:dyDescent="0.25">
      <c r="A492" s="3">
        <f>RSI!A492</f>
        <v>42723</v>
      </c>
      <c r="B492" s="2">
        <f>RSI!B492</f>
        <v>5.1593</v>
      </c>
      <c r="C492" s="2">
        <f>RSI!I492</f>
        <v>51.566530066859038</v>
      </c>
      <c r="D492" s="2">
        <f>MACD!E492</f>
        <v>4.4039748795054123E-2</v>
      </c>
      <c r="E492" s="2">
        <f>MACD!F492</f>
        <v>3.4863541388798172E-2</v>
      </c>
      <c r="F492" s="2">
        <f>'Moving Avg'!D492</f>
        <v>5.1094799999999996</v>
      </c>
      <c r="G492" s="2">
        <f>'Moving Avg'!F492</f>
        <v>5.1568349999999992</v>
      </c>
      <c r="H492" s="2">
        <f>'Moving Avg'!G492</f>
        <v>5.1530859999999992</v>
      </c>
      <c r="I492" s="2">
        <f>'Moving Avg'!H492</f>
        <v>5.0827734999999983</v>
      </c>
      <c r="J492" s="6" t="str">
        <f>OBV!F492</f>
        <v>BEARISH</v>
      </c>
      <c r="K492" s="6" t="str">
        <f>OBV!G492</f>
        <v>WEAK</v>
      </c>
      <c r="L492" s="6" t="str">
        <f>OBV!H492</f>
        <v>BEARISH DIVERGENCE</v>
      </c>
      <c r="M492" s="8">
        <f t="shared" si="70"/>
        <v>25</v>
      </c>
      <c r="N492" s="8">
        <f t="shared" si="71"/>
        <v>0</v>
      </c>
      <c r="O492" s="8">
        <f t="shared" si="72"/>
        <v>50</v>
      </c>
      <c r="P492" s="8">
        <f t="shared" si="73"/>
        <v>0</v>
      </c>
      <c r="Q492" s="9">
        <f t="shared" si="74"/>
        <v>16.25</v>
      </c>
      <c r="R492" s="9">
        <f t="shared" si="75"/>
        <v>22.5</v>
      </c>
      <c r="S492" s="9">
        <f t="shared" si="76"/>
        <v>16.25</v>
      </c>
      <c r="T492" s="9">
        <f t="shared" si="77"/>
        <v>18.75</v>
      </c>
      <c r="U492" s="8">
        <f t="shared" si="78"/>
        <v>18.333333333333332</v>
      </c>
      <c r="V492" s="8">
        <f t="shared" si="79"/>
        <v>18.4375</v>
      </c>
    </row>
    <row r="493" spans="1:22" ht="13.5" x14ac:dyDescent="0.25">
      <c r="A493" s="3">
        <f>RSI!A493</f>
        <v>42724</v>
      </c>
      <c r="B493" s="2">
        <f>RSI!B493</f>
        <v>5.0658000000000003</v>
      </c>
      <c r="C493" s="2">
        <f>RSI!I493</f>
        <v>42.566789652908554</v>
      </c>
      <c r="D493" s="2">
        <f>MACD!E493</f>
        <v>5.3949205720019933E-2</v>
      </c>
      <c r="E493" s="2">
        <f>MACD!F493</f>
        <v>3.8680674255042527E-2</v>
      </c>
      <c r="F493" s="2">
        <f>'Moving Avg'!D493</f>
        <v>5.1007400000000001</v>
      </c>
      <c r="G493" s="2">
        <f>'Moving Avg'!F493</f>
        <v>5.1499799999999984</v>
      </c>
      <c r="H493" s="2">
        <f>'Moving Avg'!G493</f>
        <v>5.1548300000000005</v>
      </c>
      <c r="I493" s="2">
        <f>'Moving Avg'!H493</f>
        <v>5.0831804999999974</v>
      </c>
      <c r="J493" s="6" t="str">
        <f>OBV!F493</f>
        <v>BEARISH</v>
      </c>
      <c r="K493" s="6" t="str">
        <f>OBV!G493</f>
        <v>WEAK</v>
      </c>
      <c r="L493" s="6" t="str">
        <f>OBV!H493</f>
        <v>CONFIRMED BEARISH</v>
      </c>
      <c r="M493" s="8">
        <f t="shared" si="70"/>
        <v>25</v>
      </c>
      <c r="N493" s="8">
        <f t="shared" si="71"/>
        <v>0</v>
      </c>
      <c r="O493" s="8">
        <f t="shared" si="72"/>
        <v>50</v>
      </c>
      <c r="P493" s="8">
        <f t="shared" si="73"/>
        <v>0</v>
      </c>
      <c r="Q493" s="9">
        <f t="shared" si="74"/>
        <v>16.25</v>
      </c>
      <c r="R493" s="9">
        <f t="shared" si="75"/>
        <v>22.5</v>
      </c>
      <c r="S493" s="9">
        <f t="shared" si="76"/>
        <v>16.25</v>
      </c>
      <c r="T493" s="9">
        <f t="shared" si="77"/>
        <v>18.75</v>
      </c>
      <c r="U493" s="8">
        <f t="shared" si="78"/>
        <v>18.333333333333332</v>
      </c>
      <c r="V493" s="8">
        <f t="shared" si="79"/>
        <v>18.4375</v>
      </c>
    </row>
    <row r="494" spans="1:22" ht="13.5" x14ac:dyDescent="0.25">
      <c r="A494" s="3">
        <f>RSI!A494</f>
        <v>42725</v>
      </c>
      <c r="B494" s="2">
        <f>RSI!B494</f>
        <v>5.0533999999999999</v>
      </c>
      <c r="C494" s="2">
        <f>RSI!I494</f>
        <v>41.531563783898129</v>
      </c>
      <c r="D494" s="2">
        <f>MACD!E494</f>
        <v>4.7429273615989587E-2</v>
      </c>
      <c r="E494" s="2">
        <f>MACD!F494</f>
        <v>4.0430394127231942E-2</v>
      </c>
      <c r="F494" s="2">
        <f>'Moving Avg'!D494</f>
        <v>5.0895200000000003</v>
      </c>
      <c r="G494" s="2">
        <f>'Moving Avg'!F494</f>
        <v>5.1428149999999988</v>
      </c>
      <c r="H494" s="2">
        <f>'Moving Avg'!G494</f>
        <v>5.1568240000000003</v>
      </c>
      <c r="I494" s="2">
        <f>'Moving Avg'!H494</f>
        <v>5.082968499999998</v>
      </c>
      <c r="J494" s="6" t="str">
        <f>OBV!F494</f>
        <v>BEARISH</v>
      </c>
      <c r="K494" s="6" t="str">
        <f>OBV!G494</f>
        <v>WEAK</v>
      </c>
      <c r="L494" s="6" t="str">
        <f>OBV!H494</f>
        <v>CONFIRMED BEARISH</v>
      </c>
      <c r="M494" s="8">
        <f t="shared" si="70"/>
        <v>25</v>
      </c>
      <c r="N494" s="8">
        <f t="shared" si="71"/>
        <v>0</v>
      </c>
      <c r="O494" s="8">
        <f t="shared" si="72"/>
        <v>50</v>
      </c>
      <c r="P494" s="8">
        <f t="shared" si="73"/>
        <v>0</v>
      </c>
      <c r="Q494" s="9">
        <f t="shared" si="74"/>
        <v>16.25</v>
      </c>
      <c r="R494" s="9">
        <f t="shared" si="75"/>
        <v>22.5</v>
      </c>
      <c r="S494" s="9">
        <f t="shared" si="76"/>
        <v>16.25</v>
      </c>
      <c r="T494" s="9">
        <f t="shared" si="77"/>
        <v>18.75</v>
      </c>
      <c r="U494" s="8">
        <f t="shared" si="78"/>
        <v>18.333333333333332</v>
      </c>
      <c r="V494" s="8">
        <f t="shared" si="79"/>
        <v>18.4375</v>
      </c>
    </row>
    <row r="495" spans="1:22" ht="13.5" x14ac:dyDescent="0.25">
      <c r="A495" s="3">
        <f>RSI!A495</f>
        <v>42726</v>
      </c>
      <c r="B495" s="2">
        <f>RSI!B495</f>
        <v>5.0471000000000004</v>
      </c>
      <c r="C495" s="2">
        <f>RSI!I495</f>
        <v>40.986176296285471</v>
      </c>
      <c r="D495" s="2">
        <f>MACD!E495</f>
        <v>4.2886543065925764E-2</v>
      </c>
      <c r="E495" s="2">
        <f>MACD!F495</f>
        <v>4.0921623914970708E-2</v>
      </c>
      <c r="F495" s="2">
        <f>'Moving Avg'!D495</f>
        <v>5.0770400000000002</v>
      </c>
      <c r="G495" s="2">
        <f>'Moving Avg'!F495</f>
        <v>5.139384999999999</v>
      </c>
      <c r="H495" s="2">
        <f>'Moving Avg'!G495</f>
        <v>5.1579439999999996</v>
      </c>
      <c r="I495" s="2">
        <f>'Moving Avg'!H495</f>
        <v>5.0828419999999976</v>
      </c>
      <c r="J495" s="6" t="str">
        <f>OBV!F495</f>
        <v>BEARISH</v>
      </c>
      <c r="K495" s="6" t="str">
        <f>OBV!G495</f>
        <v>WEAK</v>
      </c>
      <c r="L495" s="6" t="str">
        <f>OBV!H495</f>
        <v>CONFIRMED BEARISH</v>
      </c>
      <c r="M495" s="8">
        <f t="shared" si="70"/>
        <v>25</v>
      </c>
      <c r="N495" s="8">
        <f t="shared" si="71"/>
        <v>0</v>
      </c>
      <c r="O495" s="8">
        <f t="shared" si="72"/>
        <v>0</v>
      </c>
      <c r="P495" s="8">
        <f t="shared" si="73"/>
        <v>0</v>
      </c>
      <c r="Q495" s="9">
        <f t="shared" si="74"/>
        <v>8.75</v>
      </c>
      <c r="R495" s="9">
        <f t="shared" si="75"/>
        <v>5</v>
      </c>
      <c r="S495" s="9">
        <f t="shared" si="76"/>
        <v>3.75</v>
      </c>
      <c r="T495" s="9">
        <f t="shared" si="77"/>
        <v>6.25</v>
      </c>
      <c r="U495" s="8">
        <f t="shared" si="78"/>
        <v>5.833333333333333</v>
      </c>
      <c r="V495" s="8">
        <f t="shared" si="79"/>
        <v>5.9375</v>
      </c>
    </row>
    <row r="496" spans="1:22" ht="13.5" x14ac:dyDescent="0.25">
      <c r="A496" s="3">
        <f>RSI!A496</f>
        <v>42727</v>
      </c>
      <c r="B496" s="2">
        <f>RSI!B496</f>
        <v>5.0471000000000004</v>
      </c>
      <c r="C496" s="2">
        <f>RSI!I496</f>
        <v>40.986176296285464</v>
      </c>
      <c r="D496" s="2">
        <f>MACD!E496</f>
        <v>3.9549799266691998E-2</v>
      </c>
      <c r="E496" s="2">
        <f>MACD!F496</f>
        <v>4.0647258985314967E-2</v>
      </c>
      <c r="F496" s="2">
        <f>'Moving Avg'!D496</f>
        <v>5.0745400000000007</v>
      </c>
      <c r="G496" s="2">
        <f>'Moving Avg'!F496</f>
        <v>5.132839999999999</v>
      </c>
      <c r="H496" s="2">
        <f>'Moving Avg'!G496</f>
        <v>5.1579439999999996</v>
      </c>
      <c r="I496" s="2">
        <f>'Moving Avg'!H496</f>
        <v>5.0827154999999973</v>
      </c>
      <c r="J496" s="6" t="str">
        <f>OBV!F496</f>
        <v>BEARISH</v>
      </c>
      <c r="K496" s="6" t="str">
        <f>OBV!G496</f>
        <v>WEAK</v>
      </c>
      <c r="L496" s="6" t="str">
        <f>OBV!H496</f>
        <v>CONFIRMED BEARISH</v>
      </c>
      <c r="M496" s="8">
        <f t="shared" si="70"/>
        <v>25</v>
      </c>
      <c r="N496" s="8">
        <f t="shared" si="71"/>
        <v>45</v>
      </c>
      <c r="O496" s="8">
        <f t="shared" si="72"/>
        <v>0</v>
      </c>
      <c r="P496" s="8">
        <f t="shared" si="73"/>
        <v>0</v>
      </c>
      <c r="Q496" s="9">
        <f t="shared" si="74"/>
        <v>24.5</v>
      </c>
      <c r="R496" s="9">
        <f t="shared" si="75"/>
        <v>14</v>
      </c>
      <c r="S496" s="9">
        <f t="shared" si="76"/>
        <v>10.5</v>
      </c>
      <c r="T496" s="9">
        <f t="shared" si="77"/>
        <v>17.5</v>
      </c>
      <c r="U496" s="8">
        <f t="shared" si="78"/>
        <v>16.333333333333332</v>
      </c>
      <c r="V496" s="8">
        <f t="shared" si="79"/>
        <v>16.625</v>
      </c>
    </row>
    <row r="497" spans="1:22" ht="13.5" x14ac:dyDescent="0.25">
      <c r="A497" s="3">
        <f>RSI!A497</f>
        <v>42730</v>
      </c>
      <c r="B497" s="2">
        <f>RSI!B497</f>
        <v>5.1718000000000002</v>
      </c>
      <c r="C497" s="2">
        <f>RSI!I497</f>
        <v>54.65549386217166</v>
      </c>
      <c r="D497" s="2">
        <f>MACD!E497</f>
        <v>2.7958905415249369E-2</v>
      </c>
      <c r="E497" s="2">
        <f>MACD!F497</f>
        <v>3.8109588271301849E-2</v>
      </c>
      <c r="F497" s="2">
        <f>'Moving Avg'!D497</f>
        <v>5.0770400000000002</v>
      </c>
      <c r="G497" s="2">
        <f>'Moving Avg'!F497</f>
        <v>5.1297249999999988</v>
      </c>
      <c r="H497" s="2">
        <f>'Moving Avg'!G497</f>
        <v>5.1599380000000004</v>
      </c>
      <c r="I497" s="2">
        <f>'Moving Avg'!H497</f>
        <v>5.0832419999999985</v>
      </c>
      <c r="J497" s="6" t="str">
        <f>OBV!F497</f>
        <v>BEARISH</v>
      </c>
      <c r="K497" s="6" t="str">
        <f>OBV!G497</f>
        <v>WEAK</v>
      </c>
      <c r="L497" s="6" t="str">
        <f>OBV!H497</f>
        <v>BEARISH DIVERGENCE</v>
      </c>
      <c r="M497" s="8">
        <f t="shared" si="70"/>
        <v>25</v>
      </c>
      <c r="N497" s="8">
        <f t="shared" si="71"/>
        <v>45</v>
      </c>
      <c r="O497" s="8">
        <f t="shared" si="72"/>
        <v>0</v>
      </c>
      <c r="P497" s="8">
        <f t="shared" si="73"/>
        <v>0</v>
      </c>
      <c r="Q497" s="9">
        <f t="shared" si="74"/>
        <v>24.5</v>
      </c>
      <c r="R497" s="9">
        <f t="shared" si="75"/>
        <v>14</v>
      </c>
      <c r="S497" s="9">
        <f t="shared" si="76"/>
        <v>10.5</v>
      </c>
      <c r="T497" s="9">
        <f t="shared" si="77"/>
        <v>17.5</v>
      </c>
      <c r="U497" s="8">
        <f t="shared" si="78"/>
        <v>16.333333333333332</v>
      </c>
      <c r="V497" s="8">
        <f t="shared" si="79"/>
        <v>16.625</v>
      </c>
    </row>
    <row r="498" spans="1:22" ht="13.5" x14ac:dyDescent="0.25">
      <c r="A498" s="3">
        <f>RSI!A498</f>
        <v>42731</v>
      </c>
      <c r="B498" s="2">
        <f>RSI!B498</f>
        <v>5.2839</v>
      </c>
      <c r="C498" s="2">
        <f>RSI!I498</f>
        <v>62.961157307820613</v>
      </c>
      <c r="D498" s="2">
        <f>MACD!E498</f>
        <v>9.5454255553990563E-3</v>
      </c>
      <c r="E498" s="2">
        <f>MACD!F498</f>
        <v>3.2396755728121292E-2</v>
      </c>
      <c r="F498" s="2">
        <f>'Moving Avg'!D498</f>
        <v>5.12066</v>
      </c>
      <c r="G498" s="2">
        <f>'Moving Avg'!F498</f>
        <v>5.1322149999999995</v>
      </c>
      <c r="H498" s="2">
        <f>'Moving Avg'!G498</f>
        <v>5.1641739999999992</v>
      </c>
      <c r="I498" s="2">
        <f>'Moving Avg'!H498</f>
        <v>5.0844459999999989</v>
      </c>
      <c r="J498" s="6" t="str">
        <f>OBV!F498</f>
        <v>BULLISH</v>
      </c>
      <c r="K498" s="6" t="str">
        <f>OBV!G498</f>
        <v>STRONG</v>
      </c>
      <c r="L498" s="6" t="str">
        <f>OBV!H498</f>
        <v>CONFIRMED BULLISH</v>
      </c>
      <c r="M498" s="8">
        <f t="shared" si="70"/>
        <v>25</v>
      </c>
      <c r="N498" s="8">
        <f t="shared" si="71"/>
        <v>100</v>
      </c>
      <c r="O498" s="8">
        <f t="shared" si="72"/>
        <v>50</v>
      </c>
      <c r="P498" s="8">
        <f t="shared" si="73"/>
        <v>100</v>
      </c>
      <c r="Q498" s="9">
        <f t="shared" si="74"/>
        <v>66.25</v>
      </c>
      <c r="R498" s="9">
        <f t="shared" si="75"/>
        <v>67.5</v>
      </c>
      <c r="S498" s="9">
        <f t="shared" si="76"/>
        <v>76.25</v>
      </c>
      <c r="T498" s="9">
        <f t="shared" si="77"/>
        <v>68.75</v>
      </c>
      <c r="U498" s="8">
        <f t="shared" si="78"/>
        <v>70</v>
      </c>
      <c r="V498" s="8">
        <f t="shared" si="79"/>
        <v>69.6875</v>
      </c>
    </row>
    <row r="499" spans="1:22" ht="13.5" x14ac:dyDescent="0.25">
      <c r="A499" s="3">
        <f>RSI!A499</f>
        <v>42732</v>
      </c>
      <c r="B499" s="2">
        <f>RSI!B499</f>
        <v>5.2777000000000003</v>
      </c>
      <c r="C499" s="2">
        <f>RSI!I499</f>
        <v>62.281671062858983</v>
      </c>
      <c r="D499" s="2">
        <f>MACD!E499</f>
        <v>-6.5180749109270408E-3</v>
      </c>
      <c r="E499" s="2">
        <f>MACD!F499</f>
        <v>2.4613789600311627E-2</v>
      </c>
      <c r="F499" s="2">
        <f>'Moving Avg'!D499</f>
        <v>5.1655199999999999</v>
      </c>
      <c r="G499" s="2">
        <f>'Moving Avg'!F499</f>
        <v>5.1343949999999996</v>
      </c>
      <c r="H499" s="2">
        <f>'Moving Avg'!G499</f>
        <v>5.165794</v>
      </c>
      <c r="I499" s="2">
        <f>'Moving Avg'!H499</f>
        <v>5.0858829999999982</v>
      </c>
      <c r="J499" s="6" t="str">
        <f>OBV!F499</f>
        <v>BULLISH</v>
      </c>
      <c r="K499" s="6" t="str">
        <f>OBV!G499</f>
        <v>STRONG</v>
      </c>
      <c r="L499" s="6" t="str">
        <f>OBV!H499</f>
        <v>CONFIRMED BULLISH</v>
      </c>
      <c r="M499" s="8">
        <f t="shared" si="70"/>
        <v>25</v>
      </c>
      <c r="N499" s="8">
        <f t="shared" si="71"/>
        <v>100</v>
      </c>
      <c r="O499" s="8">
        <f t="shared" si="72"/>
        <v>50</v>
      </c>
      <c r="P499" s="8">
        <f t="shared" si="73"/>
        <v>100</v>
      </c>
      <c r="Q499" s="9">
        <f t="shared" si="74"/>
        <v>66.25</v>
      </c>
      <c r="R499" s="9">
        <f t="shared" si="75"/>
        <v>67.5</v>
      </c>
      <c r="S499" s="9">
        <f t="shared" si="76"/>
        <v>76.25</v>
      </c>
      <c r="T499" s="9">
        <f t="shared" si="77"/>
        <v>68.75</v>
      </c>
      <c r="U499" s="8">
        <f t="shared" si="78"/>
        <v>70</v>
      </c>
      <c r="V499" s="8">
        <f t="shared" si="79"/>
        <v>69.6875</v>
      </c>
    </row>
    <row r="500" spans="1:22" ht="13.5" x14ac:dyDescent="0.25">
      <c r="A500" s="3">
        <f>RSI!A500</f>
        <v>42733</v>
      </c>
      <c r="B500" s="2">
        <f>RSI!B500</f>
        <v>5.2777000000000003</v>
      </c>
      <c r="C500" s="2">
        <f>RSI!I500</f>
        <v>62.281671062858983</v>
      </c>
      <c r="D500" s="2">
        <f>MACD!E500</f>
        <v>-2.0945967584989234E-2</v>
      </c>
      <c r="E500" s="2">
        <f>MACD!F500</f>
        <v>1.5501838163251454E-2</v>
      </c>
      <c r="F500" s="2">
        <f>'Moving Avg'!D500</f>
        <v>5.2116400000000001</v>
      </c>
      <c r="G500" s="2">
        <f>'Moving Avg'!F500</f>
        <v>5.1365749999999988</v>
      </c>
      <c r="H500" s="2">
        <f>'Moving Avg'!G500</f>
        <v>5.167414</v>
      </c>
      <c r="I500" s="2">
        <f>'Moving Avg'!H500</f>
        <v>5.0873494999999984</v>
      </c>
      <c r="J500" s="6" t="str">
        <f>OBV!F500</f>
        <v>BULLISH</v>
      </c>
      <c r="K500" s="6" t="str">
        <f>OBV!G500</f>
        <v>STRONG</v>
      </c>
      <c r="L500" s="6" t="str">
        <f>OBV!H500</f>
        <v>CONFIRMED BULLISH</v>
      </c>
      <c r="M500" s="8">
        <f t="shared" si="70"/>
        <v>25</v>
      </c>
      <c r="N500" s="8">
        <f t="shared" si="71"/>
        <v>100</v>
      </c>
      <c r="O500" s="8">
        <f t="shared" si="72"/>
        <v>50</v>
      </c>
      <c r="P500" s="8">
        <f t="shared" si="73"/>
        <v>100</v>
      </c>
      <c r="Q500" s="9">
        <f t="shared" si="74"/>
        <v>66.25</v>
      </c>
      <c r="R500" s="9">
        <f t="shared" si="75"/>
        <v>67.5</v>
      </c>
      <c r="S500" s="9">
        <f t="shared" si="76"/>
        <v>76.25</v>
      </c>
      <c r="T500" s="9">
        <f t="shared" si="77"/>
        <v>68.75</v>
      </c>
      <c r="U500" s="8">
        <f t="shared" si="78"/>
        <v>70</v>
      </c>
      <c r="V500" s="8">
        <f t="shared" si="79"/>
        <v>69.6875</v>
      </c>
    </row>
    <row r="501" spans="1:22" ht="13.5" x14ac:dyDescent="0.25">
      <c r="A501" s="3">
        <f>RSI!A501</f>
        <v>42734</v>
      </c>
      <c r="B501" s="2">
        <f>RSI!B501</f>
        <v>5.2901999999999996</v>
      </c>
      <c r="C501" s="2">
        <f>RSI!I501</f>
        <v>63.210049116809273</v>
      </c>
      <c r="D501" s="2">
        <f>MACD!E501</f>
        <v>-4.2530829736064035E-2</v>
      </c>
      <c r="E501" s="2">
        <f>MACD!F501</f>
        <v>3.8953045833883572E-3</v>
      </c>
      <c r="F501" s="2">
        <f>'Moving Avg'!D501</f>
        <v>5.2602599999999997</v>
      </c>
      <c r="G501" s="2">
        <f>'Moving Avg'!F501</f>
        <v>5.1424950000000003</v>
      </c>
      <c r="H501" s="2">
        <f>'Moving Avg'!G501</f>
        <v>5.1692840000000002</v>
      </c>
      <c r="I501" s="2">
        <f>'Moving Avg'!H501</f>
        <v>5.0888784999999981</v>
      </c>
      <c r="J501" s="6" t="str">
        <f>OBV!F501</f>
        <v>BULLISH</v>
      </c>
      <c r="K501" s="6" t="str">
        <f>OBV!G501</f>
        <v>STRONG</v>
      </c>
      <c r="L501" s="6" t="str">
        <f>OBV!H501</f>
        <v>CONFIRMED BULLISH</v>
      </c>
      <c r="M501" s="8">
        <f t="shared" si="70"/>
        <v>25</v>
      </c>
      <c r="N501" s="8">
        <f t="shared" si="71"/>
        <v>100</v>
      </c>
      <c r="O501" s="8">
        <f t="shared" si="72"/>
        <v>50</v>
      </c>
      <c r="P501" s="8">
        <f t="shared" si="73"/>
        <v>100</v>
      </c>
      <c r="Q501" s="9">
        <f t="shared" si="74"/>
        <v>66.25</v>
      </c>
      <c r="R501" s="9">
        <f t="shared" si="75"/>
        <v>67.5</v>
      </c>
      <c r="S501" s="9">
        <f t="shared" si="76"/>
        <v>76.25</v>
      </c>
      <c r="T501" s="9">
        <f t="shared" si="77"/>
        <v>68.75</v>
      </c>
      <c r="U501" s="8">
        <f t="shared" si="78"/>
        <v>70</v>
      </c>
      <c r="V501" s="8">
        <f t="shared" si="79"/>
        <v>69.6875</v>
      </c>
    </row>
    <row r="502" spans="1:22" ht="13.5" x14ac:dyDescent="0.25">
      <c r="A502" s="3">
        <f>RSI!A502</f>
        <v>42737</v>
      </c>
      <c r="B502" s="2">
        <f>RSI!B502</f>
        <v>5.1654999999999998</v>
      </c>
      <c r="C502" s="2">
        <f>RSI!I502</f>
        <v>49.990875934207203</v>
      </c>
      <c r="D502" s="2">
        <f>MACD!E502</f>
        <v>-3.7009786353161545E-2</v>
      </c>
      <c r="E502" s="2">
        <f>MACD!F502</f>
        <v>-4.2857136039216228E-3</v>
      </c>
      <c r="F502" s="2">
        <f>'Moving Avg'!D502</f>
        <v>5.2590000000000003</v>
      </c>
      <c r="G502" s="2">
        <f>'Moving Avg'!F502</f>
        <v>5.14405</v>
      </c>
      <c r="H502" s="2">
        <f>'Moving Avg'!G502</f>
        <v>5.1714020000000005</v>
      </c>
      <c r="I502" s="2">
        <f>'Moving Avg'!H502</f>
        <v>5.0897249999999987</v>
      </c>
      <c r="J502" s="6" t="str">
        <f>OBV!F502</f>
        <v>BULLISH</v>
      </c>
      <c r="K502" s="6" t="str">
        <f>OBV!G502</f>
        <v>STRONG</v>
      </c>
      <c r="L502" s="6" t="str">
        <f>OBV!H502</f>
        <v>BULLISH DIVERGENCE</v>
      </c>
      <c r="M502" s="8">
        <f t="shared" si="70"/>
        <v>25</v>
      </c>
      <c r="N502" s="8">
        <f t="shared" si="71"/>
        <v>100</v>
      </c>
      <c r="O502" s="8">
        <f t="shared" si="72"/>
        <v>50</v>
      </c>
      <c r="P502" s="8">
        <f t="shared" si="73"/>
        <v>83</v>
      </c>
      <c r="Q502" s="9">
        <f t="shared" si="74"/>
        <v>63.7</v>
      </c>
      <c r="R502" s="9">
        <f t="shared" si="75"/>
        <v>63.25</v>
      </c>
      <c r="S502" s="9">
        <f t="shared" si="76"/>
        <v>68.599999999999994</v>
      </c>
      <c r="T502" s="9">
        <f t="shared" si="77"/>
        <v>64.5</v>
      </c>
      <c r="U502" s="8">
        <f t="shared" si="78"/>
        <v>65.183333333333337</v>
      </c>
      <c r="V502" s="8">
        <f t="shared" si="79"/>
        <v>65.012500000000003</v>
      </c>
    </row>
    <row r="503" spans="1:22" ht="13.5" x14ac:dyDescent="0.25">
      <c r="A503" s="3">
        <f>RSI!A503</f>
        <v>42738</v>
      </c>
      <c r="B503" s="2">
        <f>RSI!B503</f>
        <v>5.2028999999999996</v>
      </c>
      <c r="C503" s="2">
        <f>RSI!I503</f>
        <v>53.155121044446986</v>
      </c>
      <c r="D503" s="2">
        <f>MACD!E503</f>
        <v>-4.9488059641735305E-2</v>
      </c>
      <c r="E503" s="2">
        <f>MACD!F503</f>
        <v>-1.332618281148436E-2</v>
      </c>
      <c r="F503" s="2">
        <f>'Moving Avg'!D503</f>
        <v>5.2427999999999999</v>
      </c>
      <c r="G503" s="2">
        <f>'Moving Avg'!F503</f>
        <v>5.1434249999999997</v>
      </c>
      <c r="H503" s="2">
        <f>'Moving Avg'!G503</f>
        <v>5.1720239999999986</v>
      </c>
      <c r="I503" s="2">
        <f>'Moving Avg'!H503</f>
        <v>5.0905239999999985</v>
      </c>
      <c r="J503" s="6" t="str">
        <f>OBV!F503</f>
        <v>BULLISH</v>
      </c>
      <c r="K503" s="6" t="str">
        <f>OBV!G503</f>
        <v>STRONG</v>
      </c>
      <c r="L503" s="6" t="str">
        <f>OBV!H503</f>
        <v>BULLISH DIVERGENCE</v>
      </c>
      <c r="M503" s="8">
        <f t="shared" si="70"/>
        <v>25</v>
      </c>
      <c r="N503" s="8">
        <f t="shared" si="71"/>
        <v>100</v>
      </c>
      <c r="O503" s="8">
        <f t="shared" si="72"/>
        <v>50</v>
      </c>
      <c r="P503" s="8">
        <f t="shared" si="73"/>
        <v>83</v>
      </c>
      <c r="Q503" s="9">
        <f t="shared" si="74"/>
        <v>63.7</v>
      </c>
      <c r="R503" s="9">
        <f t="shared" si="75"/>
        <v>63.25</v>
      </c>
      <c r="S503" s="9">
        <f t="shared" si="76"/>
        <v>68.599999999999994</v>
      </c>
      <c r="T503" s="9">
        <f t="shared" si="77"/>
        <v>64.5</v>
      </c>
      <c r="U503" s="8">
        <f t="shared" si="78"/>
        <v>65.183333333333337</v>
      </c>
      <c r="V503" s="8">
        <f t="shared" si="79"/>
        <v>65.012500000000003</v>
      </c>
    </row>
    <row r="504" spans="1:22" ht="13.5" x14ac:dyDescent="0.25">
      <c r="A504" s="3">
        <f>RSI!A504</f>
        <v>42739</v>
      </c>
      <c r="B504" s="2">
        <f>RSI!B504</f>
        <v>5.2028999999999996</v>
      </c>
      <c r="C504" s="2">
        <f>RSI!I504</f>
        <v>53.155121044446986</v>
      </c>
      <c r="D504" s="2">
        <f>MACD!E504</f>
        <v>-6.2170603561367166E-2</v>
      </c>
      <c r="E504" s="2">
        <f>MACD!F504</f>
        <v>-2.3095066961460922E-2</v>
      </c>
      <c r="F504" s="2">
        <f>'Moving Avg'!D504</f>
        <v>5.2278399999999996</v>
      </c>
      <c r="G504" s="2">
        <f>'Moving Avg'!F504</f>
        <v>5.1480949999999996</v>
      </c>
      <c r="H504" s="2">
        <f>'Moving Avg'!G504</f>
        <v>5.1726459999999994</v>
      </c>
      <c r="I504" s="2">
        <f>'Moving Avg'!H504</f>
        <v>5.091616499999998</v>
      </c>
      <c r="J504" s="6" t="str">
        <f>OBV!F504</f>
        <v>BULLISH</v>
      </c>
      <c r="K504" s="6" t="str">
        <f>OBV!G504</f>
        <v>STRONG</v>
      </c>
      <c r="L504" s="6" t="str">
        <f>OBV!H504</f>
        <v>BULLISH DIVERGENCE</v>
      </c>
      <c r="M504" s="8">
        <f t="shared" si="70"/>
        <v>25</v>
      </c>
      <c r="N504" s="8">
        <f t="shared" si="71"/>
        <v>100</v>
      </c>
      <c r="O504" s="8">
        <f t="shared" si="72"/>
        <v>50</v>
      </c>
      <c r="P504" s="8">
        <f t="shared" si="73"/>
        <v>83</v>
      </c>
      <c r="Q504" s="9">
        <f t="shared" si="74"/>
        <v>63.7</v>
      </c>
      <c r="R504" s="9">
        <f t="shared" si="75"/>
        <v>63.25</v>
      </c>
      <c r="S504" s="9">
        <f t="shared" si="76"/>
        <v>68.599999999999994</v>
      </c>
      <c r="T504" s="9">
        <f t="shared" si="77"/>
        <v>64.5</v>
      </c>
      <c r="U504" s="8">
        <f t="shared" si="78"/>
        <v>65.183333333333337</v>
      </c>
      <c r="V504" s="8">
        <f t="shared" si="79"/>
        <v>65.012500000000003</v>
      </c>
    </row>
    <row r="505" spans="1:22" ht="13.5" x14ac:dyDescent="0.25">
      <c r="A505" s="3">
        <f>RSI!A505</f>
        <v>42740</v>
      </c>
      <c r="B505" s="2">
        <f>RSI!B505</f>
        <v>5.2652000000000001</v>
      </c>
      <c r="C505" s="2">
        <f>RSI!I505</f>
        <v>58.257630091992205</v>
      </c>
      <c r="D505" s="2">
        <f>MACD!E505</f>
        <v>-7.8686321976333851E-2</v>
      </c>
      <c r="E505" s="2">
        <f>MACD!F505</f>
        <v>-3.4213317964435511E-2</v>
      </c>
      <c r="F505" s="2">
        <f>'Moving Avg'!D505</f>
        <v>5.2253400000000001</v>
      </c>
      <c r="G505" s="2">
        <f>'Moving Avg'!F505</f>
        <v>5.1558799999999989</v>
      </c>
      <c r="H505" s="2">
        <f>'Moving Avg'!G505</f>
        <v>5.1745139999999994</v>
      </c>
      <c r="I505" s="2">
        <f>'Moving Avg'!H505</f>
        <v>5.0933134999999981</v>
      </c>
      <c r="J505" s="6" t="str">
        <f>OBV!F505</f>
        <v>BULLISH</v>
      </c>
      <c r="K505" s="6" t="str">
        <f>OBV!G505</f>
        <v>STRONG</v>
      </c>
      <c r="L505" s="6" t="str">
        <f>OBV!H505</f>
        <v>BULLISH DIVERGENCE</v>
      </c>
      <c r="M505" s="8">
        <f t="shared" si="70"/>
        <v>25</v>
      </c>
      <c r="N505" s="8">
        <f t="shared" si="71"/>
        <v>100</v>
      </c>
      <c r="O505" s="8">
        <f t="shared" si="72"/>
        <v>50</v>
      </c>
      <c r="P505" s="8">
        <f t="shared" si="73"/>
        <v>83</v>
      </c>
      <c r="Q505" s="9">
        <f t="shared" si="74"/>
        <v>63.7</v>
      </c>
      <c r="R505" s="9">
        <f t="shared" si="75"/>
        <v>63.25</v>
      </c>
      <c r="S505" s="9">
        <f t="shared" si="76"/>
        <v>68.599999999999994</v>
      </c>
      <c r="T505" s="9">
        <f t="shared" si="77"/>
        <v>64.5</v>
      </c>
      <c r="U505" s="8">
        <f t="shared" si="78"/>
        <v>65.183333333333337</v>
      </c>
      <c r="V505" s="8">
        <f t="shared" si="79"/>
        <v>65.012500000000003</v>
      </c>
    </row>
    <row r="506" spans="1:22" ht="13.5" x14ac:dyDescent="0.25">
      <c r="A506" s="3">
        <f>RSI!A506</f>
        <v>42741</v>
      </c>
      <c r="B506" s="2">
        <f>RSI!B506</f>
        <v>5.3586999999999998</v>
      </c>
      <c r="C506" s="2">
        <f>RSI!I506</f>
        <v>64.506221712648852</v>
      </c>
      <c r="D506" s="2">
        <f>MACD!E506</f>
        <v>-0.10014067319060871</v>
      </c>
      <c r="E506" s="2">
        <f>MACD!F506</f>
        <v>-4.739878900967015E-2</v>
      </c>
      <c r="F506" s="2">
        <f>'Moving Avg'!D506</f>
        <v>5.2390400000000001</v>
      </c>
      <c r="G506" s="2">
        <f>'Moving Avg'!F506</f>
        <v>5.1683399999999988</v>
      </c>
      <c r="H506" s="2">
        <f>'Moving Avg'!G506</f>
        <v>5.1783779999999986</v>
      </c>
      <c r="I506" s="2">
        <f>'Moving Avg'!H506</f>
        <v>5.0949209999999985</v>
      </c>
      <c r="J506" s="6" t="str">
        <f>OBV!F506</f>
        <v>BULLISH</v>
      </c>
      <c r="K506" s="6" t="str">
        <f>OBV!G506</f>
        <v>STRONG</v>
      </c>
      <c r="L506" s="6" t="str">
        <f>OBV!H506</f>
        <v>CONFIRMED BULLISH</v>
      </c>
      <c r="M506" s="8">
        <f t="shared" si="70"/>
        <v>25</v>
      </c>
      <c r="N506" s="8">
        <f t="shared" si="71"/>
        <v>100</v>
      </c>
      <c r="O506" s="8">
        <f t="shared" si="72"/>
        <v>50</v>
      </c>
      <c r="P506" s="8">
        <f t="shared" si="73"/>
        <v>100</v>
      </c>
      <c r="Q506" s="9">
        <f t="shared" si="74"/>
        <v>66.25</v>
      </c>
      <c r="R506" s="9">
        <f t="shared" si="75"/>
        <v>67.5</v>
      </c>
      <c r="S506" s="9">
        <f t="shared" si="76"/>
        <v>76.25</v>
      </c>
      <c r="T506" s="9">
        <f t="shared" si="77"/>
        <v>68.75</v>
      </c>
      <c r="U506" s="8">
        <f t="shared" si="78"/>
        <v>70</v>
      </c>
      <c r="V506" s="8">
        <f t="shared" si="79"/>
        <v>69.6875</v>
      </c>
    </row>
    <row r="507" spans="1:22" ht="13.5" x14ac:dyDescent="0.25">
      <c r="A507" s="3">
        <f>RSI!A507</f>
        <v>42744</v>
      </c>
      <c r="B507" s="2">
        <f>RSI!B507</f>
        <v>5.3586999999999998</v>
      </c>
      <c r="C507" s="2">
        <f>RSI!I507</f>
        <v>64.506221712648852</v>
      </c>
      <c r="D507" s="2">
        <f>MACD!E507</f>
        <v>-0.10017481533067496</v>
      </c>
      <c r="E507" s="2">
        <f>MACD!F507</f>
        <v>-5.7953994273871115E-2</v>
      </c>
      <c r="F507" s="2">
        <f>'Moving Avg'!D507</f>
        <v>5.2776799999999993</v>
      </c>
      <c r="G507" s="2">
        <f>'Moving Avg'!F507</f>
        <v>5.1807999999999996</v>
      </c>
      <c r="H507" s="2">
        <f>'Moving Avg'!G507</f>
        <v>5.1809960000000004</v>
      </c>
      <c r="I507" s="2">
        <f>'Moving Avg'!H507</f>
        <v>5.0970854999999986</v>
      </c>
      <c r="J507" s="6" t="str">
        <f>OBV!F507</f>
        <v>BULLISH</v>
      </c>
      <c r="K507" s="6" t="str">
        <f>OBV!G507</f>
        <v>STRONG</v>
      </c>
      <c r="L507" s="6" t="str">
        <f>OBV!H507</f>
        <v>CONFIRMED BULLISH</v>
      </c>
      <c r="M507" s="8">
        <f t="shared" si="70"/>
        <v>25</v>
      </c>
      <c r="N507" s="8">
        <f t="shared" si="71"/>
        <v>100</v>
      </c>
      <c r="O507" s="8">
        <f t="shared" si="72"/>
        <v>50</v>
      </c>
      <c r="P507" s="8">
        <f t="shared" si="73"/>
        <v>100</v>
      </c>
      <c r="Q507" s="9">
        <f t="shared" si="74"/>
        <v>66.25</v>
      </c>
      <c r="R507" s="9">
        <f t="shared" si="75"/>
        <v>67.5</v>
      </c>
      <c r="S507" s="9">
        <f t="shared" si="76"/>
        <v>76.25</v>
      </c>
      <c r="T507" s="9">
        <f t="shared" si="77"/>
        <v>68.75</v>
      </c>
      <c r="U507" s="8">
        <f t="shared" si="78"/>
        <v>70</v>
      </c>
      <c r="V507" s="8">
        <f t="shared" si="79"/>
        <v>69.6875</v>
      </c>
    </row>
    <row r="508" spans="1:22" ht="13.5" x14ac:dyDescent="0.25">
      <c r="A508" s="3">
        <f>RSI!A508</f>
        <v>42745</v>
      </c>
      <c r="B508" s="2">
        <f>RSI!B508</f>
        <v>5.3586999999999998</v>
      </c>
      <c r="C508" s="2">
        <f>RSI!I508</f>
        <v>64.506221712648852</v>
      </c>
      <c r="D508" s="2">
        <f>MACD!E508</f>
        <v>-8.3943732217271361E-2</v>
      </c>
      <c r="E508" s="2">
        <f>MACD!F508</f>
        <v>-6.3151941862551159E-2</v>
      </c>
      <c r="F508" s="2">
        <f>'Moving Avg'!D508</f>
        <v>5.3088399999999991</v>
      </c>
      <c r="G508" s="2">
        <f>'Moving Avg'!F508</f>
        <v>5.1932599999999995</v>
      </c>
      <c r="H508" s="2">
        <f>'Moving Avg'!G508</f>
        <v>5.1834879999999997</v>
      </c>
      <c r="I508" s="2">
        <f>'Moving Avg'!H508</f>
        <v>5.0993964999999983</v>
      </c>
      <c r="J508" s="6" t="str">
        <f>OBV!F508</f>
        <v>BULLISH</v>
      </c>
      <c r="K508" s="6" t="str">
        <f>OBV!G508</f>
        <v>STRONG</v>
      </c>
      <c r="L508" s="6" t="str">
        <f>OBV!H508</f>
        <v>CONFIRMED BULLISH</v>
      </c>
      <c r="M508" s="8">
        <f t="shared" si="70"/>
        <v>25</v>
      </c>
      <c r="N508" s="8">
        <f t="shared" si="71"/>
        <v>100</v>
      </c>
      <c r="O508" s="8">
        <f t="shared" si="72"/>
        <v>50</v>
      </c>
      <c r="P508" s="8">
        <f t="shared" si="73"/>
        <v>100</v>
      </c>
      <c r="Q508" s="9">
        <f t="shared" si="74"/>
        <v>66.25</v>
      </c>
      <c r="R508" s="9">
        <f t="shared" si="75"/>
        <v>67.5</v>
      </c>
      <c r="S508" s="9">
        <f t="shared" si="76"/>
        <v>76.25</v>
      </c>
      <c r="T508" s="9">
        <f t="shared" si="77"/>
        <v>68.75</v>
      </c>
      <c r="U508" s="8">
        <f t="shared" si="78"/>
        <v>70</v>
      </c>
      <c r="V508" s="8">
        <f t="shared" si="79"/>
        <v>69.6875</v>
      </c>
    </row>
    <row r="509" spans="1:22" ht="13.5" x14ac:dyDescent="0.25">
      <c r="A509" s="3">
        <f>RSI!A509</f>
        <v>42746</v>
      </c>
      <c r="B509" s="2">
        <f>RSI!B509</f>
        <v>5.3586999999999998</v>
      </c>
      <c r="C509" s="2">
        <f>RSI!I509</f>
        <v>64.506221712648852</v>
      </c>
      <c r="D509" s="2">
        <f>MACD!E509</f>
        <v>-7.2076715735632568E-2</v>
      </c>
      <c r="E509" s="2">
        <f>MACD!F509</f>
        <v>-6.4936896637167438E-2</v>
      </c>
      <c r="F509" s="2">
        <f>'Moving Avg'!D509</f>
        <v>5.339999999999999</v>
      </c>
      <c r="G509" s="2">
        <f>'Moving Avg'!F509</f>
        <v>5.2057199999999995</v>
      </c>
      <c r="H509" s="2">
        <f>'Moving Avg'!G509</f>
        <v>5.1867279999999996</v>
      </c>
      <c r="I509" s="2">
        <f>'Moving Avg'!H509</f>
        <v>5.1010039999999988</v>
      </c>
      <c r="J509" s="6" t="str">
        <f>OBV!F509</f>
        <v>BULLISH</v>
      </c>
      <c r="K509" s="6" t="str">
        <f>OBV!G509</f>
        <v>STRONG</v>
      </c>
      <c r="L509" s="6" t="str">
        <f>OBV!H509</f>
        <v>CONFIRMED BULLISH</v>
      </c>
      <c r="M509" s="8">
        <f t="shared" si="70"/>
        <v>25</v>
      </c>
      <c r="N509" s="8">
        <f t="shared" si="71"/>
        <v>45</v>
      </c>
      <c r="O509" s="8">
        <f t="shared" si="72"/>
        <v>50</v>
      </c>
      <c r="P509" s="8">
        <f t="shared" si="73"/>
        <v>100</v>
      </c>
      <c r="Q509" s="9">
        <f t="shared" si="74"/>
        <v>47</v>
      </c>
      <c r="R509" s="9">
        <f t="shared" si="75"/>
        <v>56.5</v>
      </c>
      <c r="S509" s="9">
        <f t="shared" si="76"/>
        <v>68</v>
      </c>
      <c r="T509" s="9">
        <f t="shared" si="77"/>
        <v>55</v>
      </c>
      <c r="U509" s="8">
        <f t="shared" si="78"/>
        <v>57.166666666666664</v>
      </c>
      <c r="V509" s="8">
        <f t="shared" si="79"/>
        <v>56.625</v>
      </c>
    </row>
    <row r="510" spans="1:22" ht="13.5" x14ac:dyDescent="0.25">
      <c r="A510" s="3">
        <f>RSI!A510</f>
        <v>42747</v>
      </c>
      <c r="B510" s="2">
        <f>RSI!B510</f>
        <v>5.2714999999999996</v>
      </c>
      <c r="C510" s="2">
        <f>RSI!I510</f>
        <v>54.308237093210487</v>
      </c>
      <c r="D510" s="2">
        <f>MACD!E510</f>
        <v>-5.6421626290068083E-2</v>
      </c>
      <c r="E510" s="2">
        <f>MACD!F510</f>
        <v>-6.323384256774757E-2</v>
      </c>
      <c r="F510" s="2">
        <f>'Moving Avg'!D510</f>
        <v>5.3412600000000001</v>
      </c>
      <c r="G510" s="2">
        <f>'Moving Avg'!F510</f>
        <v>5.2138200000000001</v>
      </c>
      <c r="H510" s="2">
        <f>'Moving Avg'!G510</f>
        <v>5.1874759999999993</v>
      </c>
      <c r="I510" s="2">
        <f>'Moving Avg'!H510</f>
        <v>5.1024394999999991</v>
      </c>
      <c r="J510" s="6" t="str">
        <f>OBV!F510</f>
        <v>BULLISH</v>
      </c>
      <c r="K510" s="6" t="str">
        <f>OBV!G510</f>
        <v>STRONG</v>
      </c>
      <c r="L510" s="6" t="str">
        <f>OBV!H510</f>
        <v>CONFIRMED BULLISH</v>
      </c>
      <c r="M510" s="8">
        <f t="shared" si="70"/>
        <v>25</v>
      </c>
      <c r="N510" s="8">
        <f t="shared" si="71"/>
        <v>0</v>
      </c>
      <c r="O510" s="8">
        <f t="shared" si="72"/>
        <v>50</v>
      </c>
      <c r="P510" s="8">
        <f t="shared" si="73"/>
        <v>100</v>
      </c>
      <c r="Q510" s="9">
        <f t="shared" si="74"/>
        <v>31.25</v>
      </c>
      <c r="R510" s="9">
        <f t="shared" si="75"/>
        <v>47.5</v>
      </c>
      <c r="S510" s="9">
        <f t="shared" si="76"/>
        <v>61.25</v>
      </c>
      <c r="T510" s="9">
        <f t="shared" si="77"/>
        <v>43.75</v>
      </c>
      <c r="U510" s="8">
        <f t="shared" si="78"/>
        <v>46.666666666666664</v>
      </c>
      <c r="V510" s="8">
        <f t="shared" si="79"/>
        <v>45.9375</v>
      </c>
    </row>
    <row r="511" spans="1:22" ht="13.5" x14ac:dyDescent="0.25">
      <c r="A511" s="3">
        <f>RSI!A511</f>
        <v>42748</v>
      </c>
      <c r="B511" s="2">
        <f>RSI!B511</f>
        <v>5.2714999999999996</v>
      </c>
      <c r="C511" s="2">
        <f>RSI!I511</f>
        <v>54.308237093210487</v>
      </c>
      <c r="D511" s="2">
        <f>MACD!E511</f>
        <v>-4.151952913140633E-2</v>
      </c>
      <c r="E511" s="2">
        <f>MACD!F511</f>
        <v>-5.8890979880479324E-2</v>
      </c>
      <c r="F511" s="2">
        <f>'Moving Avg'!D511</f>
        <v>5.3238199999999996</v>
      </c>
      <c r="G511" s="2">
        <f>'Moving Avg'!F511</f>
        <v>5.2244150000000005</v>
      </c>
      <c r="H511" s="2">
        <f>'Moving Avg'!G511</f>
        <v>5.1894699999999991</v>
      </c>
      <c r="I511" s="2">
        <f>'Moving Avg'!H511</f>
        <v>5.1038749999999986</v>
      </c>
      <c r="J511" s="6" t="str">
        <f>OBV!F511</f>
        <v>BEARISH</v>
      </c>
      <c r="K511" s="6" t="str">
        <f>OBV!G511</f>
        <v>WEAK</v>
      </c>
      <c r="L511" s="6" t="str">
        <f>OBV!H511</f>
        <v>CONFIRMED BEARISH</v>
      </c>
      <c r="M511" s="8">
        <f t="shared" si="70"/>
        <v>25</v>
      </c>
      <c r="N511" s="8">
        <f t="shared" si="71"/>
        <v>0</v>
      </c>
      <c r="O511" s="8">
        <f t="shared" si="72"/>
        <v>50</v>
      </c>
      <c r="P511" s="8">
        <f t="shared" si="73"/>
        <v>0</v>
      </c>
      <c r="Q511" s="9">
        <f t="shared" si="74"/>
        <v>16.25</v>
      </c>
      <c r="R511" s="9">
        <f t="shared" si="75"/>
        <v>22.5</v>
      </c>
      <c r="S511" s="9">
        <f t="shared" si="76"/>
        <v>16.25</v>
      </c>
      <c r="T511" s="9">
        <f t="shared" si="77"/>
        <v>18.75</v>
      </c>
      <c r="U511" s="8">
        <f t="shared" si="78"/>
        <v>18.333333333333332</v>
      </c>
      <c r="V511" s="8">
        <f t="shared" si="79"/>
        <v>18.4375</v>
      </c>
    </row>
    <row r="512" spans="1:22" ht="13.5" x14ac:dyDescent="0.25">
      <c r="A512" s="3">
        <f>RSI!A512</f>
        <v>42751</v>
      </c>
      <c r="B512" s="2">
        <f>RSI!B512</f>
        <v>5.2714999999999996</v>
      </c>
      <c r="C512" s="2">
        <f>RSI!I512</f>
        <v>54.308237093210494</v>
      </c>
      <c r="D512" s="2">
        <f>MACD!E512</f>
        <v>-4.8342449828963296E-2</v>
      </c>
      <c r="E512" s="2">
        <f>MACD!F512</f>
        <v>-5.6781273870176119E-2</v>
      </c>
      <c r="F512" s="2">
        <f>'Moving Avg'!D512</f>
        <v>5.306379999999999</v>
      </c>
      <c r="G512" s="2">
        <f>'Moving Avg'!F512</f>
        <v>5.2300250000000004</v>
      </c>
      <c r="H512" s="2">
        <f>'Moving Avg'!G512</f>
        <v>5.1903439999999987</v>
      </c>
      <c r="I512" s="2">
        <f>'Moving Avg'!H512</f>
        <v>5.1057209999999991</v>
      </c>
      <c r="J512" s="6" t="str">
        <f>OBV!F512</f>
        <v>BEARISH</v>
      </c>
      <c r="K512" s="6" t="str">
        <f>OBV!G512</f>
        <v>WEAK</v>
      </c>
      <c r="L512" s="6" t="str">
        <f>OBV!H512</f>
        <v>CONFIRMED BEARISH</v>
      </c>
      <c r="M512" s="8">
        <f t="shared" si="70"/>
        <v>25</v>
      </c>
      <c r="N512" s="8">
        <f t="shared" si="71"/>
        <v>0</v>
      </c>
      <c r="O512" s="8">
        <f t="shared" si="72"/>
        <v>50</v>
      </c>
      <c r="P512" s="8">
        <f t="shared" si="73"/>
        <v>0</v>
      </c>
      <c r="Q512" s="9">
        <f t="shared" si="74"/>
        <v>16.25</v>
      </c>
      <c r="R512" s="9">
        <f t="shared" si="75"/>
        <v>22.5</v>
      </c>
      <c r="S512" s="9">
        <f t="shared" si="76"/>
        <v>16.25</v>
      </c>
      <c r="T512" s="9">
        <f t="shared" si="77"/>
        <v>18.75</v>
      </c>
      <c r="U512" s="8">
        <f t="shared" si="78"/>
        <v>18.333333333333332</v>
      </c>
      <c r="V512" s="8">
        <f t="shared" si="79"/>
        <v>18.4375</v>
      </c>
    </row>
    <row r="513" spans="1:22" ht="13.5" x14ac:dyDescent="0.25">
      <c r="A513" s="3">
        <f>RSI!A513</f>
        <v>42752</v>
      </c>
      <c r="B513" s="2">
        <f>RSI!B513</f>
        <v>5.2527999999999997</v>
      </c>
      <c r="C513" s="2">
        <f>RSI!I513</f>
        <v>52.102028599050634</v>
      </c>
      <c r="D513" s="2">
        <f>MACD!E513</f>
        <v>-4.7206077727858009E-2</v>
      </c>
      <c r="E513" s="2">
        <f>MACD!F513</f>
        <v>-5.4866234641712502E-2</v>
      </c>
      <c r="F513" s="2">
        <f>'Moving Avg'!D513</f>
        <v>5.2851999999999997</v>
      </c>
      <c r="G513" s="2">
        <f>'Moving Avg'!F513</f>
        <v>5.2393750000000008</v>
      </c>
      <c r="H513" s="2">
        <f>'Moving Avg'!G513</f>
        <v>5.1910920000000003</v>
      </c>
      <c r="I513" s="2">
        <f>'Moving Avg'!H513</f>
        <v>5.1073559999999985</v>
      </c>
      <c r="J513" s="6" t="str">
        <f>OBV!F513</f>
        <v>BEARISH</v>
      </c>
      <c r="K513" s="6" t="str">
        <f>OBV!G513</f>
        <v>WEAK</v>
      </c>
      <c r="L513" s="6" t="str">
        <f>OBV!H513</f>
        <v>CONFIRMED BEARISH</v>
      </c>
      <c r="M513" s="8">
        <f t="shared" si="70"/>
        <v>25</v>
      </c>
      <c r="N513" s="8">
        <f t="shared" si="71"/>
        <v>0</v>
      </c>
      <c r="O513" s="8">
        <f t="shared" si="72"/>
        <v>50</v>
      </c>
      <c r="P513" s="8">
        <f t="shared" si="73"/>
        <v>0</v>
      </c>
      <c r="Q513" s="9">
        <f t="shared" si="74"/>
        <v>16.25</v>
      </c>
      <c r="R513" s="9">
        <f t="shared" si="75"/>
        <v>22.5</v>
      </c>
      <c r="S513" s="9">
        <f t="shared" si="76"/>
        <v>16.25</v>
      </c>
      <c r="T513" s="9">
        <f t="shared" si="77"/>
        <v>18.75</v>
      </c>
      <c r="U513" s="8">
        <f t="shared" si="78"/>
        <v>18.333333333333332</v>
      </c>
      <c r="V513" s="8">
        <f t="shared" si="79"/>
        <v>18.4375</v>
      </c>
    </row>
    <row r="514" spans="1:22" ht="13.5" x14ac:dyDescent="0.25">
      <c r="A514" s="3">
        <f>RSI!A514</f>
        <v>42753</v>
      </c>
      <c r="B514" s="2">
        <f>RSI!B514</f>
        <v>5.2340999999999998</v>
      </c>
      <c r="C514" s="2">
        <f>RSI!I514</f>
        <v>49.918171585223845</v>
      </c>
      <c r="D514" s="2">
        <f>MACD!E514</f>
        <v>-4.4961272489352666E-2</v>
      </c>
      <c r="E514" s="2">
        <f>MACD!F514</f>
        <v>-5.2885242211240538E-2</v>
      </c>
      <c r="F514" s="2">
        <f>'Moving Avg'!D514</f>
        <v>5.2602799999999998</v>
      </c>
      <c r="G514" s="2">
        <f>'Moving Avg'!F514</f>
        <v>5.2484099999999998</v>
      </c>
      <c r="H514" s="2">
        <f>'Moving Avg'!G514</f>
        <v>5.1917160000000004</v>
      </c>
      <c r="I514" s="2">
        <f>'Moving Avg'!H514</f>
        <v>5.1090439999999981</v>
      </c>
      <c r="J514" s="6" t="str">
        <f>OBV!F514</f>
        <v>BEARISH</v>
      </c>
      <c r="K514" s="6" t="str">
        <f>OBV!G514</f>
        <v>WEAK</v>
      </c>
      <c r="L514" s="6" t="str">
        <f>OBV!H514</f>
        <v>CONFIRMED BEARISH</v>
      </c>
      <c r="M514" s="8">
        <f t="shared" ref="M514:M577" si="80">IF(C514&lt;30,50, IF(C514&gt;70, 0, 25))</f>
        <v>25</v>
      </c>
      <c r="N514" s="8">
        <f t="shared" ref="N514:N577" si="81">IF(E514-D514&gt;0.02, 100, IF(E514-D514&lt;0,0,45))</f>
        <v>0</v>
      </c>
      <c r="O514" s="8">
        <f t="shared" ref="O514:O577" si="82">IF(F514-I514&gt;10,100,IF(F514-I514&gt;5,75, IF(F514-I514&gt;0,50,0)))</f>
        <v>50</v>
      </c>
      <c r="P514" s="8">
        <f t="shared" ref="P514:P577" si="83">IF(L514="confirmed bullish", 34, IF(L514="bullish divergence",17, 0))+IF(J514="bullish",33,IF(J514="bearish",0,16.5))+IF(K514="strong",33,IF(K514="weak",0,16.5))</f>
        <v>0</v>
      </c>
      <c r="Q514" s="9">
        <f t="shared" si="74"/>
        <v>16.25</v>
      </c>
      <c r="R514" s="9">
        <f t="shared" si="75"/>
        <v>22.5</v>
      </c>
      <c r="S514" s="9">
        <f t="shared" si="76"/>
        <v>16.25</v>
      </c>
      <c r="T514" s="9">
        <f t="shared" si="77"/>
        <v>18.75</v>
      </c>
      <c r="U514" s="8">
        <f t="shared" si="78"/>
        <v>18.333333333333332</v>
      </c>
      <c r="V514" s="8">
        <f t="shared" si="79"/>
        <v>18.4375</v>
      </c>
    </row>
    <row r="515" spans="1:22" ht="13.5" x14ac:dyDescent="0.25">
      <c r="A515" s="3">
        <f>RSI!A515</f>
        <v>42754</v>
      </c>
      <c r="B515" s="2">
        <f>RSI!B515</f>
        <v>5.2901999999999996</v>
      </c>
      <c r="C515" s="2">
        <f>RSI!I515</f>
        <v>55.891274702450318</v>
      </c>
      <c r="D515" s="2">
        <f>MACD!E515</f>
        <v>-3.7616638499191168E-2</v>
      </c>
      <c r="E515" s="2">
        <f>MACD!F515</f>
        <v>-4.9831521468830665E-2</v>
      </c>
      <c r="F515" s="2">
        <f>'Moving Avg'!D515</f>
        <v>5.2640199999999995</v>
      </c>
      <c r="G515" s="2">
        <f>'Moving Avg'!F515</f>
        <v>5.2605649999999997</v>
      </c>
      <c r="H515" s="2">
        <f>'Moving Avg'!G515</f>
        <v>5.1949560000000012</v>
      </c>
      <c r="I515" s="2">
        <f>'Moving Avg'!H515</f>
        <v>5.1108659999999988</v>
      </c>
      <c r="J515" s="6" t="str">
        <f>OBV!F515</f>
        <v>BEARISH</v>
      </c>
      <c r="K515" s="6" t="str">
        <f>OBV!G515</f>
        <v>NEUTRAL</v>
      </c>
      <c r="L515" s="6" t="str">
        <f>OBV!H515</f>
        <v>BEARISH DIVERGENCE</v>
      </c>
      <c r="M515" s="8">
        <f t="shared" si="80"/>
        <v>25</v>
      </c>
      <c r="N515" s="8">
        <f t="shared" si="81"/>
        <v>0</v>
      </c>
      <c r="O515" s="8">
        <f t="shared" si="82"/>
        <v>50</v>
      </c>
      <c r="P515" s="8">
        <f t="shared" si="83"/>
        <v>16.5</v>
      </c>
      <c r="Q515" s="9">
        <f t="shared" ref="Q515:Q578" si="84">0.35*M515+N515*0.35+O515*0.15+P515*0.15</f>
        <v>18.725000000000001</v>
      </c>
      <c r="R515" s="9">
        <f t="shared" ref="R515:R578" si="85">M515*0.2+N515*0.2+O515*0.35+P515*0.25</f>
        <v>26.625</v>
      </c>
      <c r="S515" s="9">
        <f t="shared" ref="S515:S578" si="86">M515*0.15+N515*0.15+O515*0.25+P515*0.45</f>
        <v>23.675000000000001</v>
      </c>
      <c r="T515" s="9">
        <f t="shared" ref="T515:T578" si="87">0.25*SUM(M515:P515)</f>
        <v>22.875</v>
      </c>
      <c r="U515" s="8">
        <f t="shared" ref="U515:U578" si="88">SUM(Q515:S515)/3</f>
        <v>23.008333333333336</v>
      </c>
      <c r="V515" s="8">
        <f t="shared" ref="V515:V578" si="89">SUM(Q515:T515)/4</f>
        <v>22.975000000000001</v>
      </c>
    </row>
    <row r="516" spans="1:22" ht="13.5" x14ac:dyDescent="0.25">
      <c r="A516" s="3">
        <f>RSI!A516</f>
        <v>42755</v>
      </c>
      <c r="B516" s="2">
        <f>RSI!B516</f>
        <v>5.2964000000000002</v>
      </c>
      <c r="C516" s="2">
        <f>RSI!I516</f>
        <v>56.508631762027555</v>
      </c>
      <c r="D516" s="2">
        <f>MACD!E516</f>
        <v>-1.7793160147935083E-2</v>
      </c>
      <c r="E516" s="2">
        <f>MACD!F516</f>
        <v>-4.3423849204651553E-2</v>
      </c>
      <c r="F516" s="2">
        <f>'Moving Avg'!D516</f>
        <v>5.2690000000000001</v>
      </c>
      <c r="G516" s="2">
        <f>'Moving Avg'!F516</f>
        <v>5.2730300000000003</v>
      </c>
      <c r="H516" s="2">
        <f>'Moving Avg'!G516</f>
        <v>5.1981960000000003</v>
      </c>
      <c r="I516" s="2">
        <f>'Moving Avg'!H516</f>
        <v>5.1127189999999985</v>
      </c>
      <c r="J516" s="6" t="str">
        <f>OBV!F516</f>
        <v>BEARISH</v>
      </c>
      <c r="K516" s="6" t="str">
        <f>OBV!G516</f>
        <v>NEUTRAL</v>
      </c>
      <c r="L516" s="6" t="str">
        <f>OBV!H516</f>
        <v>BEARISH DIVERGENCE</v>
      </c>
      <c r="M516" s="8">
        <f t="shared" si="80"/>
        <v>25</v>
      </c>
      <c r="N516" s="8">
        <f t="shared" si="81"/>
        <v>0</v>
      </c>
      <c r="O516" s="8">
        <f t="shared" si="82"/>
        <v>50</v>
      </c>
      <c r="P516" s="8">
        <f t="shared" si="83"/>
        <v>16.5</v>
      </c>
      <c r="Q516" s="9">
        <f t="shared" si="84"/>
        <v>18.725000000000001</v>
      </c>
      <c r="R516" s="9">
        <f t="shared" si="85"/>
        <v>26.625</v>
      </c>
      <c r="S516" s="9">
        <f t="shared" si="86"/>
        <v>23.675000000000001</v>
      </c>
      <c r="T516" s="9">
        <f t="shared" si="87"/>
        <v>22.875</v>
      </c>
      <c r="U516" s="8">
        <f t="shared" si="88"/>
        <v>23.008333333333336</v>
      </c>
      <c r="V516" s="8">
        <f t="shared" si="89"/>
        <v>22.975000000000001</v>
      </c>
    </row>
    <row r="517" spans="1:22" ht="13.5" x14ac:dyDescent="0.25">
      <c r="A517" s="3">
        <f>RSI!A517</f>
        <v>42758</v>
      </c>
      <c r="B517" s="2">
        <f>RSI!B517</f>
        <v>5.2527999999999997</v>
      </c>
      <c r="C517" s="2">
        <f>RSI!I517</f>
        <v>51.09295860257447</v>
      </c>
      <c r="D517" s="2">
        <f>MACD!E517</f>
        <v>1.8804272799490818E-3</v>
      </c>
      <c r="E517" s="2">
        <f>MACD!F517</f>
        <v>-3.4362993907731433E-2</v>
      </c>
      <c r="F517" s="2">
        <f>'Moving Avg'!D517</f>
        <v>5.2652599999999996</v>
      </c>
      <c r="G517" s="2">
        <f>'Moving Avg'!F517</f>
        <v>5.2770799999999998</v>
      </c>
      <c r="H517" s="2">
        <f>'Moving Avg'!G517</f>
        <v>5.2009379999999998</v>
      </c>
      <c r="I517" s="2">
        <f>'Moving Avg'!H517</f>
        <v>5.1143539999999987</v>
      </c>
      <c r="J517" s="6" t="str">
        <f>OBV!F517</f>
        <v>BEARISH</v>
      </c>
      <c r="K517" s="6" t="str">
        <f>OBV!G517</f>
        <v>NEUTRAL</v>
      </c>
      <c r="L517" s="6" t="str">
        <f>OBV!H517</f>
        <v>CONFIRMED BEARISH</v>
      </c>
      <c r="M517" s="8">
        <f t="shared" si="80"/>
        <v>25</v>
      </c>
      <c r="N517" s="8">
        <f t="shared" si="81"/>
        <v>0</v>
      </c>
      <c r="O517" s="8">
        <f t="shared" si="82"/>
        <v>50</v>
      </c>
      <c r="P517" s="8">
        <f t="shared" si="83"/>
        <v>16.5</v>
      </c>
      <c r="Q517" s="9">
        <f t="shared" si="84"/>
        <v>18.725000000000001</v>
      </c>
      <c r="R517" s="9">
        <f t="shared" si="85"/>
        <v>26.625</v>
      </c>
      <c r="S517" s="9">
        <f t="shared" si="86"/>
        <v>23.675000000000001</v>
      </c>
      <c r="T517" s="9">
        <f t="shared" si="87"/>
        <v>22.875</v>
      </c>
      <c r="U517" s="8">
        <f t="shared" si="88"/>
        <v>23.008333333333336</v>
      </c>
      <c r="V517" s="8">
        <f t="shared" si="89"/>
        <v>22.975000000000001</v>
      </c>
    </row>
    <row r="518" spans="1:22" ht="13.5" x14ac:dyDescent="0.25">
      <c r="A518" s="3">
        <f>RSI!A518</f>
        <v>42759</v>
      </c>
      <c r="B518" s="2">
        <f>RSI!B518</f>
        <v>5.2465000000000002</v>
      </c>
      <c r="C518" s="2">
        <f>RSI!I518</f>
        <v>50.342185911141854</v>
      </c>
      <c r="D518" s="2">
        <f>MACD!E518</f>
        <v>1.8946281506583063E-2</v>
      </c>
      <c r="E518" s="2">
        <f>MACD!F518</f>
        <v>-2.3701138824868535E-2</v>
      </c>
      <c r="F518" s="2">
        <f>'Moving Avg'!D518</f>
        <v>5.2640000000000002</v>
      </c>
      <c r="G518" s="2">
        <f>'Moving Avg'!F518</f>
        <v>5.2752099999999995</v>
      </c>
      <c r="H518" s="2">
        <f>'Moving Avg'!G518</f>
        <v>5.2013120000000006</v>
      </c>
      <c r="I518" s="2">
        <f>'Moving Avg'!H518</f>
        <v>5.1159574999999986</v>
      </c>
      <c r="J518" s="6" t="str">
        <f>OBV!F518</f>
        <v>BEARISH</v>
      </c>
      <c r="K518" s="6" t="str">
        <f>OBV!G518</f>
        <v>NEUTRAL</v>
      </c>
      <c r="L518" s="6" t="str">
        <f>OBV!H518</f>
        <v>CONFIRMED BEARISH</v>
      </c>
      <c r="M518" s="8">
        <f t="shared" si="80"/>
        <v>25</v>
      </c>
      <c r="N518" s="8">
        <f t="shared" si="81"/>
        <v>0</v>
      </c>
      <c r="O518" s="8">
        <f t="shared" si="82"/>
        <v>50</v>
      </c>
      <c r="P518" s="8">
        <f t="shared" si="83"/>
        <v>16.5</v>
      </c>
      <c r="Q518" s="9">
        <f t="shared" si="84"/>
        <v>18.725000000000001</v>
      </c>
      <c r="R518" s="9">
        <f t="shared" si="85"/>
        <v>26.625</v>
      </c>
      <c r="S518" s="9">
        <f t="shared" si="86"/>
        <v>23.675000000000001</v>
      </c>
      <c r="T518" s="9">
        <f t="shared" si="87"/>
        <v>22.875</v>
      </c>
      <c r="U518" s="8">
        <f t="shared" si="88"/>
        <v>23.008333333333336</v>
      </c>
      <c r="V518" s="8">
        <f t="shared" si="89"/>
        <v>22.975000000000001</v>
      </c>
    </row>
    <row r="519" spans="1:22" ht="13.5" x14ac:dyDescent="0.25">
      <c r="A519" s="3">
        <f>RSI!A519</f>
        <v>42760</v>
      </c>
      <c r="B519" s="2">
        <f>RSI!B519</f>
        <v>5.2403000000000004</v>
      </c>
      <c r="C519" s="2">
        <f>RSI!I519</f>
        <v>49.570209564404514</v>
      </c>
      <c r="D519" s="2">
        <f>MACD!E519</f>
        <v>3.3838944715408381E-2</v>
      </c>
      <c r="E519" s="2">
        <f>MACD!F519</f>
        <v>-1.2193122116813154E-2</v>
      </c>
      <c r="F519" s="2">
        <f>'Moving Avg'!D519</f>
        <v>5.2652400000000004</v>
      </c>
      <c r="G519" s="2">
        <f>'Moving Avg'!F519</f>
        <v>5.2733399999999993</v>
      </c>
      <c r="H519" s="2">
        <f>'Moving Avg'!G519</f>
        <v>5.2014360000000002</v>
      </c>
      <c r="I519" s="2">
        <f>'Moving Avg'!H519</f>
        <v>5.1169434999999988</v>
      </c>
      <c r="J519" s="6" t="str">
        <f>OBV!F519</f>
        <v>BEARISH</v>
      </c>
      <c r="K519" s="6" t="str">
        <f>OBV!G519</f>
        <v>NEUTRAL</v>
      </c>
      <c r="L519" s="6" t="str">
        <f>OBV!H519</f>
        <v>BEARISH DIVERGENCE</v>
      </c>
      <c r="M519" s="8">
        <f t="shared" si="80"/>
        <v>25</v>
      </c>
      <c r="N519" s="8">
        <f t="shared" si="81"/>
        <v>0</v>
      </c>
      <c r="O519" s="8">
        <f t="shared" si="82"/>
        <v>50</v>
      </c>
      <c r="P519" s="8">
        <f t="shared" si="83"/>
        <v>16.5</v>
      </c>
      <c r="Q519" s="9">
        <f t="shared" si="84"/>
        <v>18.725000000000001</v>
      </c>
      <c r="R519" s="9">
        <f t="shared" si="85"/>
        <v>26.625</v>
      </c>
      <c r="S519" s="9">
        <f t="shared" si="86"/>
        <v>23.675000000000001</v>
      </c>
      <c r="T519" s="9">
        <f t="shared" si="87"/>
        <v>22.875</v>
      </c>
      <c r="U519" s="8">
        <f t="shared" si="88"/>
        <v>23.008333333333336</v>
      </c>
      <c r="V519" s="8">
        <f t="shared" si="89"/>
        <v>22.975000000000001</v>
      </c>
    </row>
    <row r="520" spans="1:22" ht="13.5" x14ac:dyDescent="0.25">
      <c r="A520" s="3">
        <f>RSI!A520</f>
        <v>42761</v>
      </c>
      <c r="B520" s="2">
        <f>RSI!B520</f>
        <v>5.2403000000000004</v>
      </c>
      <c r="C520" s="2">
        <f>RSI!I520</f>
        <v>49.570209564404514</v>
      </c>
      <c r="D520" s="2">
        <f>MACD!E520</f>
        <v>3.3055259825280459E-2</v>
      </c>
      <c r="E520" s="2">
        <f>MACD!F520</f>
        <v>-3.1434457283944315E-3</v>
      </c>
      <c r="F520" s="2">
        <f>'Moving Avg'!D520</f>
        <v>5.2552600000000007</v>
      </c>
      <c r="G520" s="2">
        <f>'Moving Avg'!F520</f>
        <v>5.2714699999999999</v>
      </c>
      <c r="H520" s="2">
        <f>'Moving Avg'!G520</f>
        <v>5.2033060000000004</v>
      </c>
      <c r="I520" s="2">
        <f>'Moving Avg'!H520</f>
        <v>5.1179294999999989</v>
      </c>
      <c r="J520" s="6" t="str">
        <f>OBV!F520</f>
        <v>BEARISH</v>
      </c>
      <c r="K520" s="6" t="str">
        <f>OBV!G520</f>
        <v>NEUTRAL</v>
      </c>
      <c r="L520" s="6" t="str">
        <f>OBV!H520</f>
        <v>CONFIRMED BEARISH</v>
      </c>
      <c r="M520" s="8">
        <f t="shared" si="80"/>
        <v>25</v>
      </c>
      <c r="N520" s="8">
        <f t="shared" si="81"/>
        <v>0</v>
      </c>
      <c r="O520" s="8">
        <f t="shared" si="82"/>
        <v>50</v>
      </c>
      <c r="P520" s="8">
        <f t="shared" si="83"/>
        <v>16.5</v>
      </c>
      <c r="Q520" s="9">
        <f t="shared" si="84"/>
        <v>18.725000000000001</v>
      </c>
      <c r="R520" s="9">
        <f t="shared" si="85"/>
        <v>26.625</v>
      </c>
      <c r="S520" s="9">
        <f t="shared" si="86"/>
        <v>23.675000000000001</v>
      </c>
      <c r="T520" s="9">
        <f t="shared" si="87"/>
        <v>22.875</v>
      </c>
      <c r="U520" s="8">
        <f t="shared" si="88"/>
        <v>23.008333333333336</v>
      </c>
      <c r="V520" s="8">
        <f t="shared" si="89"/>
        <v>22.975000000000001</v>
      </c>
    </row>
    <row r="521" spans="1:22" ht="13.5" x14ac:dyDescent="0.25">
      <c r="A521" s="3">
        <f>RSI!A521</f>
        <v>42762</v>
      </c>
      <c r="B521" s="2">
        <f>RSI!B521</f>
        <v>5.1718000000000002</v>
      </c>
      <c r="C521" s="2">
        <f>RSI!I521</f>
        <v>41.429694187808089</v>
      </c>
      <c r="D521" s="2">
        <f>MACD!E521</f>
        <v>3.7494193203952975E-2</v>
      </c>
      <c r="E521" s="2">
        <f>MACD!F521</f>
        <v>4.984082058075049E-3</v>
      </c>
      <c r="F521" s="2">
        <f>'Moving Avg'!D521</f>
        <v>5.23034</v>
      </c>
      <c r="G521" s="2">
        <f>'Moving Avg'!F521</f>
        <v>5.2655500000000011</v>
      </c>
      <c r="H521" s="2">
        <f>'Moving Avg'!G521</f>
        <v>5.2033060000000004</v>
      </c>
      <c r="I521" s="2">
        <f>'Moving Avg'!H521</f>
        <v>5.1186609999999977</v>
      </c>
      <c r="J521" s="6" t="str">
        <f>OBV!F521</f>
        <v>BEARISH</v>
      </c>
      <c r="K521" s="6" t="str">
        <f>OBV!G521</f>
        <v>WEAK</v>
      </c>
      <c r="L521" s="6" t="str">
        <f>OBV!H521</f>
        <v>CONFIRMED BEARISH</v>
      </c>
      <c r="M521" s="8">
        <f t="shared" si="80"/>
        <v>25</v>
      </c>
      <c r="N521" s="8">
        <f t="shared" si="81"/>
        <v>0</v>
      </c>
      <c r="O521" s="8">
        <f t="shared" si="82"/>
        <v>50</v>
      </c>
      <c r="P521" s="8">
        <f t="shared" si="83"/>
        <v>0</v>
      </c>
      <c r="Q521" s="9">
        <f t="shared" si="84"/>
        <v>16.25</v>
      </c>
      <c r="R521" s="9">
        <f t="shared" si="85"/>
        <v>22.5</v>
      </c>
      <c r="S521" s="9">
        <f t="shared" si="86"/>
        <v>16.25</v>
      </c>
      <c r="T521" s="9">
        <f t="shared" si="87"/>
        <v>18.75</v>
      </c>
      <c r="U521" s="8">
        <f t="shared" si="88"/>
        <v>18.333333333333332</v>
      </c>
      <c r="V521" s="8">
        <f t="shared" si="89"/>
        <v>18.4375</v>
      </c>
    </row>
    <row r="522" spans="1:22" ht="13.5" x14ac:dyDescent="0.25">
      <c r="A522" s="3">
        <f>RSI!A522</f>
        <v>42765</v>
      </c>
      <c r="B522" s="2">
        <f>RSI!B522</f>
        <v>5.2901999999999996</v>
      </c>
      <c r="C522" s="2">
        <f>RSI!I522</f>
        <v>55.142154197327308</v>
      </c>
      <c r="D522" s="2">
        <f>MACD!E522</f>
        <v>3.2910517723380828E-2</v>
      </c>
      <c r="E522" s="2">
        <f>MACD!F522</f>
        <v>1.0569369191136206E-2</v>
      </c>
      <c r="F522" s="2">
        <f>'Moving Avg'!D522</f>
        <v>5.2378200000000001</v>
      </c>
      <c r="G522" s="2">
        <f>'Moving Avg'!F522</f>
        <v>5.2717850000000004</v>
      </c>
      <c r="H522" s="2">
        <f>'Moving Avg'!G522</f>
        <v>5.2050519999999993</v>
      </c>
      <c r="I522" s="2">
        <f>'Moving Avg'!H522</f>
        <v>5.119749999999998</v>
      </c>
      <c r="J522" s="6" t="str">
        <f>OBV!F522</f>
        <v>BEARISH</v>
      </c>
      <c r="K522" s="6" t="str">
        <f>OBV!G522</f>
        <v>NEUTRAL</v>
      </c>
      <c r="L522" s="6" t="str">
        <f>OBV!H522</f>
        <v>BEARISH DIVERGENCE</v>
      </c>
      <c r="M522" s="8">
        <f t="shared" si="80"/>
        <v>25</v>
      </c>
      <c r="N522" s="8">
        <f t="shared" si="81"/>
        <v>0</v>
      </c>
      <c r="O522" s="8">
        <f t="shared" si="82"/>
        <v>50</v>
      </c>
      <c r="P522" s="8">
        <f t="shared" si="83"/>
        <v>16.5</v>
      </c>
      <c r="Q522" s="9">
        <f t="shared" si="84"/>
        <v>18.725000000000001</v>
      </c>
      <c r="R522" s="9">
        <f t="shared" si="85"/>
        <v>26.625</v>
      </c>
      <c r="S522" s="9">
        <f t="shared" si="86"/>
        <v>23.675000000000001</v>
      </c>
      <c r="T522" s="9">
        <f t="shared" si="87"/>
        <v>22.875</v>
      </c>
      <c r="U522" s="8">
        <f t="shared" si="88"/>
        <v>23.008333333333336</v>
      </c>
      <c r="V522" s="8">
        <f t="shared" si="89"/>
        <v>22.975000000000001</v>
      </c>
    </row>
    <row r="523" spans="1:22" ht="13.5" x14ac:dyDescent="0.25">
      <c r="A523" s="3">
        <f>RSI!A523</f>
        <v>42766</v>
      </c>
      <c r="B523" s="2">
        <f>RSI!B523</f>
        <v>5.2340999999999998</v>
      </c>
      <c r="C523" s="2">
        <f>RSI!I523</f>
        <v>49.257679820473314</v>
      </c>
      <c r="D523" s="2">
        <f>MACD!E523</f>
        <v>3.0009797415543105E-2</v>
      </c>
      <c r="E523" s="2">
        <f>MACD!F523</f>
        <v>1.4457454836017587E-2</v>
      </c>
      <c r="F523" s="2">
        <f>'Moving Avg'!D523</f>
        <v>5.235339999999999</v>
      </c>
      <c r="G523" s="2">
        <f>'Moving Avg'!F523</f>
        <v>5.2733449999999999</v>
      </c>
      <c r="H523" s="2">
        <f>'Moving Avg'!G523</f>
        <v>5.2056759999999995</v>
      </c>
      <c r="I523" s="2">
        <f>'Moving Avg'!H523</f>
        <v>5.120998499999998</v>
      </c>
      <c r="J523" s="6" t="str">
        <f>OBV!F523</f>
        <v>BEARISH</v>
      </c>
      <c r="K523" s="6" t="str">
        <f>OBV!G523</f>
        <v>NEUTRAL</v>
      </c>
      <c r="L523" s="6" t="str">
        <f>OBV!H523</f>
        <v>CONFIRMED BEARISH</v>
      </c>
      <c r="M523" s="8">
        <f t="shared" si="80"/>
        <v>25</v>
      </c>
      <c r="N523" s="8">
        <f t="shared" si="81"/>
        <v>0</v>
      </c>
      <c r="O523" s="8">
        <f t="shared" si="82"/>
        <v>50</v>
      </c>
      <c r="P523" s="8">
        <f t="shared" si="83"/>
        <v>16.5</v>
      </c>
      <c r="Q523" s="9">
        <f t="shared" si="84"/>
        <v>18.725000000000001</v>
      </c>
      <c r="R523" s="9">
        <f t="shared" si="85"/>
        <v>26.625</v>
      </c>
      <c r="S523" s="9">
        <f t="shared" si="86"/>
        <v>23.675000000000001</v>
      </c>
      <c r="T523" s="9">
        <f t="shared" si="87"/>
        <v>22.875</v>
      </c>
      <c r="U523" s="8">
        <f t="shared" si="88"/>
        <v>23.008333333333336</v>
      </c>
      <c r="V523" s="8">
        <f t="shared" si="89"/>
        <v>22.975000000000001</v>
      </c>
    </row>
    <row r="524" spans="1:22" ht="13.5" x14ac:dyDescent="0.25">
      <c r="A524" s="3">
        <f>RSI!A524</f>
        <v>42767</v>
      </c>
      <c r="B524" s="2">
        <f>RSI!B524</f>
        <v>5.2340999999999998</v>
      </c>
      <c r="C524" s="2">
        <f>RSI!I524</f>
        <v>49.257679820473314</v>
      </c>
      <c r="D524" s="2">
        <f>MACD!E524</f>
        <v>2.4731343642558912E-2</v>
      </c>
      <c r="E524" s="2">
        <f>MACD!F524</f>
        <v>1.651223259732585E-2</v>
      </c>
      <c r="F524" s="2">
        <f>'Moving Avg'!D524</f>
        <v>5.2340999999999998</v>
      </c>
      <c r="G524" s="2">
        <f>'Moving Avg'!F524</f>
        <v>5.2749049999999995</v>
      </c>
      <c r="H524" s="2">
        <f>'Moving Avg'!G524</f>
        <v>5.2064240000000011</v>
      </c>
      <c r="I524" s="2">
        <f>'Moving Avg'!H524</f>
        <v>5.1218069999999978</v>
      </c>
      <c r="J524" s="6" t="str">
        <f>OBV!F524</f>
        <v>BEARISH</v>
      </c>
      <c r="K524" s="6" t="str">
        <f>OBV!G524</f>
        <v>NEUTRAL</v>
      </c>
      <c r="L524" s="6" t="str">
        <f>OBV!H524</f>
        <v>CONFIRMED BEARISH</v>
      </c>
      <c r="M524" s="8">
        <f t="shared" si="80"/>
        <v>25</v>
      </c>
      <c r="N524" s="8">
        <f t="shared" si="81"/>
        <v>0</v>
      </c>
      <c r="O524" s="8">
        <f t="shared" si="82"/>
        <v>50</v>
      </c>
      <c r="P524" s="8">
        <f t="shared" si="83"/>
        <v>16.5</v>
      </c>
      <c r="Q524" s="9">
        <f t="shared" si="84"/>
        <v>18.725000000000001</v>
      </c>
      <c r="R524" s="9">
        <f t="shared" si="85"/>
        <v>26.625</v>
      </c>
      <c r="S524" s="9">
        <f t="shared" si="86"/>
        <v>23.675000000000001</v>
      </c>
      <c r="T524" s="9">
        <f t="shared" si="87"/>
        <v>22.875</v>
      </c>
      <c r="U524" s="8">
        <f t="shared" si="88"/>
        <v>23.008333333333336</v>
      </c>
      <c r="V524" s="8">
        <f t="shared" si="89"/>
        <v>22.975000000000001</v>
      </c>
    </row>
    <row r="525" spans="1:22" ht="13.5" x14ac:dyDescent="0.25">
      <c r="A525" s="3">
        <f>RSI!A525</f>
        <v>42768</v>
      </c>
      <c r="B525" s="2">
        <f>RSI!B525</f>
        <v>5.2340999999999998</v>
      </c>
      <c r="C525" s="2">
        <f>RSI!I525</f>
        <v>49.257679820473321</v>
      </c>
      <c r="D525" s="2">
        <f>MACD!E525</f>
        <v>2.8944733494008723E-2</v>
      </c>
      <c r="E525" s="2">
        <f>MACD!F525</f>
        <v>1.8998732776662426E-2</v>
      </c>
      <c r="F525" s="2">
        <f>'Moving Avg'!D525</f>
        <v>5.2328599999999996</v>
      </c>
      <c r="G525" s="2">
        <f>'Moving Avg'!F525</f>
        <v>5.2733499999999998</v>
      </c>
      <c r="H525" s="2">
        <f>'Moving Avg'!G525</f>
        <v>5.2087920000000008</v>
      </c>
      <c r="I525" s="2">
        <f>'Moving Avg'!H525</f>
        <v>5.1225569999999978</v>
      </c>
      <c r="J525" s="6" t="str">
        <f>OBV!F525</f>
        <v>BEARISH</v>
      </c>
      <c r="K525" s="6" t="str">
        <f>OBV!G525</f>
        <v>NEUTRAL</v>
      </c>
      <c r="L525" s="6" t="str">
        <f>OBV!H525</f>
        <v>CONFIRMED BEARISH</v>
      </c>
      <c r="M525" s="8">
        <f t="shared" si="80"/>
        <v>25</v>
      </c>
      <c r="N525" s="8">
        <f t="shared" si="81"/>
        <v>0</v>
      </c>
      <c r="O525" s="8">
        <f t="shared" si="82"/>
        <v>50</v>
      </c>
      <c r="P525" s="8">
        <f t="shared" si="83"/>
        <v>16.5</v>
      </c>
      <c r="Q525" s="9">
        <f t="shared" si="84"/>
        <v>18.725000000000001</v>
      </c>
      <c r="R525" s="9">
        <f t="shared" si="85"/>
        <v>26.625</v>
      </c>
      <c r="S525" s="9">
        <f t="shared" si="86"/>
        <v>23.675000000000001</v>
      </c>
      <c r="T525" s="9">
        <f t="shared" si="87"/>
        <v>22.875</v>
      </c>
      <c r="U525" s="8">
        <f t="shared" si="88"/>
        <v>23.008333333333336</v>
      </c>
      <c r="V525" s="8">
        <f t="shared" si="89"/>
        <v>22.975000000000001</v>
      </c>
    </row>
    <row r="526" spans="1:22" ht="13.5" x14ac:dyDescent="0.25">
      <c r="A526" s="3">
        <f>RSI!A526</f>
        <v>42769</v>
      </c>
      <c r="B526" s="2">
        <f>RSI!B526</f>
        <v>5.2340999999999998</v>
      </c>
      <c r="C526" s="2">
        <f>RSI!I526</f>
        <v>49.257679820473321</v>
      </c>
      <c r="D526" s="2">
        <f>MACD!E526</f>
        <v>3.3509130289373523E-2</v>
      </c>
      <c r="E526" s="2">
        <f>MACD!F526</f>
        <v>2.1900812279204648E-2</v>
      </c>
      <c r="F526" s="2">
        <f>'Moving Avg'!D526</f>
        <v>5.2453199999999995</v>
      </c>
      <c r="G526" s="2">
        <f>'Moving Avg'!F526</f>
        <v>5.2671200000000002</v>
      </c>
      <c r="H526" s="2">
        <f>'Moving Avg'!G526</f>
        <v>5.2099140000000004</v>
      </c>
      <c r="I526" s="2">
        <f>'Moving Avg'!H526</f>
        <v>5.1237759999999977</v>
      </c>
      <c r="J526" s="6" t="str">
        <f>OBV!F526</f>
        <v>BULLISH</v>
      </c>
      <c r="K526" s="6" t="str">
        <f>OBV!G526</f>
        <v>NEUTRAL</v>
      </c>
      <c r="L526" s="6" t="str">
        <f>OBV!H526</f>
        <v>CONFIRMED BULLISH</v>
      </c>
      <c r="M526" s="8">
        <f t="shared" si="80"/>
        <v>25</v>
      </c>
      <c r="N526" s="8">
        <f t="shared" si="81"/>
        <v>0</v>
      </c>
      <c r="O526" s="8">
        <f t="shared" si="82"/>
        <v>50</v>
      </c>
      <c r="P526" s="8">
        <f t="shared" si="83"/>
        <v>83.5</v>
      </c>
      <c r="Q526" s="9">
        <f t="shared" si="84"/>
        <v>28.774999999999999</v>
      </c>
      <c r="R526" s="9">
        <f t="shared" si="85"/>
        <v>43.375</v>
      </c>
      <c r="S526" s="9">
        <f t="shared" si="86"/>
        <v>53.825000000000003</v>
      </c>
      <c r="T526" s="9">
        <f t="shared" si="87"/>
        <v>39.625</v>
      </c>
      <c r="U526" s="8">
        <f t="shared" si="88"/>
        <v>41.991666666666667</v>
      </c>
      <c r="V526" s="8">
        <f t="shared" si="89"/>
        <v>41.400000000000006</v>
      </c>
    </row>
    <row r="527" spans="1:22" ht="13.5" x14ac:dyDescent="0.25">
      <c r="A527" s="3">
        <f>RSI!A527</f>
        <v>42772</v>
      </c>
      <c r="B527" s="2">
        <f>RSI!B527</f>
        <v>5.2278000000000002</v>
      </c>
      <c r="C527" s="2">
        <f>RSI!I527</f>
        <v>48.476286467215054</v>
      </c>
      <c r="D527" s="2">
        <f>MACD!E527</f>
        <v>3.1172300083013305E-2</v>
      </c>
      <c r="E527" s="2">
        <f>MACD!F527</f>
        <v>2.3755109839966381E-2</v>
      </c>
      <c r="F527" s="2">
        <f>'Moving Avg'!D527</f>
        <v>5.2328400000000004</v>
      </c>
      <c r="G527" s="2">
        <f>'Moving Avg'!F527</f>
        <v>5.2605749999999993</v>
      </c>
      <c r="H527" s="2">
        <f>'Moving Avg'!G527</f>
        <v>5.2097879999999996</v>
      </c>
      <c r="I527" s="2">
        <f>'Moving Avg'!H527</f>
        <v>5.1246704999999988</v>
      </c>
      <c r="J527" s="6" t="str">
        <f>OBV!F527</f>
        <v>BEARISH</v>
      </c>
      <c r="K527" s="6" t="str">
        <f>OBV!G527</f>
        <v>NEUTRAL</v>
      </c>
      <c r="L527" s="6" t="str">
        <f>OBV!H527</f>
        <v>CONFIRMED BEARISH</v>
      </c>
      <c r="M527" s="8">
        <f t="shared" si="80"/>
        <v>25</v>
      </c>
      <c r="N527" s="8">
        <f t="shared" si="81"/>
        <v>0</v>
      </c>
      <c r="O527" s="8">
        <f t="shared" si="82"/>
        <v>50</v>
      </c>
      <c r="P527" s="8">
        <f t="shared" si="83"/>
        <v>16.5</v>
      </c>
      <c r="Q527" s="9">
        <f t="shared" si="84"/>
        <v>18.725000000000001</v>
      </c>
      <c r="R527" s="9">
        <f t="shared" si="85"/>
        <v>26.625</v>
      </c>
      <c r="S527" s="9">
        <f t="shared" si="86"/>
        <v>23.675000000000001</v>
      </c>
      <c r="T527" s="9">
        <f t="shared" si="87"/>
        <v>22.875</v>
      </c>
      <c r="U527" s="8">
        <f t="shared" si="88"/>
        <v>23.008333333333336</v>
      </c>
      <c r="V527" s="8">
        <f t="shared" si="89"/>
        <v>22.975000000000001</v>
      </c>
    </row>
    <row r="528" spans="1:22" ht="13.5" x14ac:dyDescent="0.25">
      <c r="A528" s="3">
        <f>RSI!A528</f>
        <v>42773</v>
      </c>
      <c r="B528" s="2">
        <f>RSI!B528</f>
        <v>5.2340999999999998</v>
      </c>
      <c r="C528" s="2">
        <f>RSI!I528</f>
        <v>49.341714447449867</v>
      </c>
      <c r="D528" s="2">
        <f>MACD!E528</f>
        <v>2.7835213168252437E-2</v>
      </c>
      <c r="E528" s="2">
        <f>MACD!F528</f>
        <v>2.4571130505623595E-2</v>
      </c>
      <c r="F528" s="2">
        <f>'Moving Avg'!D528</f>
        <v>5.2328400000000004</v>
      </c>
      <c r="G528" s="2">
        <f>'Moving Avg'!F528</f>
        <v>5.2543449999999989</v>
      </c>
      <c r="H528" s="2">
        <f>'Moving Avg'!G528</f>
        <v>5.2097880000000005</v>
      </c>
      <c r="I528" s="2">
        <f>'Moving Avg'!H528</f>
        <v>5.1259189999999979</v>
      </c>
      <c r="J528" s="6" t="str">
        <f>OBV!F528</f>
        <v>BULLISH</v>
      </c>
      <c r="K528" s="6" t="str">
        <f>OBV!G528</f>
        <v>NEUTRAL</v>
      </c>
      <c r="L528" s="6" t="str">
        <f>OBV!H528</f>
        <v>NEUTRAL</v>
      </c>
      <c r="M528" s="8">
        <f t="shared" si="80"/>
        <v>25</v>
      </c>
      <c r="N528" s="8">
        <f t="shared" si="81"/>
        <v>0</v>
      </c>
      <c r="O528" s="8">
        <f t="shared" si="82"/>
        <v>50</v>
      </c>
      <c r="P528" s="8">
        <f t="shared" si="83"/>
        <v>49.5</v>
      </c>
      <c r="Q528" s="9">
        <f t="shared" si="84"/>
        <v>23.675000000000001</v>
      </c>
      <c r="R528" s="9">
        <f t="shared" si="85"/>
        <v>34.875</v>
      </c>
      <c r="S528" s="9">
        <f t="shared" si="86"/>
        <v>38.525000000000006</v>
      </c>
      <c r="T528" s="9">
        <f t="shared" si="87"/>
        <v>31.125</v>
      </c>
      <c r="U528" s="8">
        <f t="shared" si="88"/>
        <v>32.358333333333334</v>
      </c>
      <c r="V528" s="8">
        <f t="shared" si="89"/>
        <v>32.049999999999997</v>
      </c>
    </row>
    <row r="529" spans="1:22" ht="13.5" x14ac:dyDescent="0.25">
      <c r="A529" s="3">
        <f>RSI!A529</f>
        <v>42774</v>
      </c>
      <c r="B529" s="2">
        <f>RSI!B529</f>
        <v>5.2839</v>
      </c>
      <c r="C529" s="2">
        <f>RSI!I529</f>
        <v>55.679045018440249</v>
      </c>
      <c r="D529" s="2">
        <f>MACD!E529</f>
        <v>2.04020514752834E-2</v>
      </c>
      <c r="E529" s="2">
        <f>MACD!F529</f>
        <v>2.3737314699555558E-2</v>
      </c>
      <c r="F529" s="2">
        <f>'Moving Avg'!D529</f>
        <v>5.2427999999999999</v>
      </c>
      <c r="G529" s="2">
        <f>'Moving Avg'!F529</f>
        <v>5.2506049999999993</v>
      </c>
      <c r="H529" s="2">
        <f>'Moving Avg'!G529</f>
        <v>5.2107840000000012</v>
      </c>
      <c r="I529" s="2">
        <f>'Moving Avg'!H529</f>
        <v>5.127416499999998</v>
      </c>
      <c r="J529" s="6" t="str">
        <f>OBV!F529</f>
        <v>BULLISH</v>
      </c>
      <c r="K529" s="6" t="str">
        <f>OBV!G529</f>
        <v>NEUTRAL</v>
      </c>
      <c r="L529" s="6" t="str">
        <f>OBV!H529</f>
        <v>CONFIRMED BULLISH</v>
      </c>
      <c r="M529" s="8">
        <f t="shared" si="80"/>
        <v>25</v>
      </c>
      <c r="N529" s="8">
        <f t="shared" si="81"/>
        <v>45</v>
      </c>
      <c r="O529" s="8">
        <f t="shared" si="82"/>
        <v>50</v>
      </c>
      <c r="P529" s="8">
        <f t="shared" si="83"/>
        <v>83.5</v>
      </c>
      <c r="Q529" s="9">
        <f t="shared" si="84"/>
        <v>44.524999999999999</v>
      </c>
      <c r="R529" s="9">
        <f t="shared" si="85"/>
        <v>52.375</v>
      </c>
      <c r="S529" s="9">
        <f t="shared" si="86"/>
        <v>60.575000000000003</v>
      </c>
      <c r="T529" s="9">
        <f t="shared" si="87"/>
        <v>50.875</v>
      </c>
      <c r="U529" s="8">
        <f t="shared" si="88"/>
        <v>52.491666666666674</v>
      </c>
      <c r="V529" s="8">
        <f t="shared" si="89"/>
        <v>52.087500000000006</v>
      </c>
    </row>
    <row r="530" spans="1:22" ht="13.5" x14ac:dyDescent="0.25">
      <c r="A530" s="3">
        <f>RSI!A530</f>
        <v>42775</v>
      </c>
      <c r="B530" s="2">
        <f>RSI!B530</f>
        <v>5.2901999999999996</v>
      </c>
      <c r="C530" s="2">
        <f>RSI!I530</f>
        <v>56.421758765782869</v>
      </c>
      <c r="D530" s="2">
        <f>MACD!E530</f>
        <v>1.3382314519534866E-2</v>
      </c>
      <c r="E530" s="2">
        <f>MACD!F530</f>
        <v>2.1666314663551421E-2</v>
      </c>
      <c r="F530" s="2">
        <f>'Moving Avg'!D530</f>
        <v>5.2540199999999997</v>
      </c>
      <c r="G530" s="2">
        <f>'Moving Avg'!F530</f>
        <v>5.2515399999999994</v>
      </c>
      <c r="H530" s="2">
        <f>'Moving Avg'!G530</f>
        <v>5.2119060000000017</v>
      </c>
      <c r="I530" s="2">
        <f>'Moving Avg'!H530</f>
        <v>5.1289454999999986</v>
      </c>
      <c r="J530" s="6" t="str">
        <f>OBV!F530</f>
        <v>BULLISH</v>
      </c>
      <c r="K530" s="6" t="str">
        <f>OBV!G530</f>
        <v>NEUTRAL</v>
      </c>
      <c r="L530" s="6" t="str">
        <f>OBV!H530</f>
        <v>CONFIRMED BULLISH</v>
      </c>
      <c r="M530" s="8">
        <f t="shared" si="80"/>
        <v>25</v>
      </c>
      <c r="N530" s="8">
        <f t="shared" si="81"/>
        <v>45</v>
      </c>
      <c r="O530" s="8">
        <f t="shared" si="82"/>
        <v>50</v>
      </c>
      <c r="P530" s="8">
        <f t="shared" si="83"/>
        <v>83.5</v>
      </c>
      <c r="Q530" s="9">
        <f t="shared" si="84"/>
        <v>44.524999999999999</v>
      </c>
      <c r="R530" s="9">
        <f t="shared" si="85"/>
        <v>52.375</v>
      </c>
      <c r="S530" s="9">
        <f t="shared" si="86"/>
        <v>60.575000000000003</v>
      </c>
      <c r="T530" s="9">
        <f t="shared" si="87"/>
        <v>50.875</v>
      </c>
      <c r="U530" s="8">
        <f t="shared" si="88"/>
        <v>52.491666666666674</v>
      </c>
      <c r="V530" s="8">
        <f t="shared" si="89"/>
        <v>52.087500000000006</v>
      </c>
    </row>
    <row r="531" spans="1:22" ht="13.5" x14ac:dyDescent="0.25">
      <c r="A531" s="3">
        <f>RSI!A531</f>
        <v>42776</v>
      </c>
      <c r="B531" s="2">
        <f>RSI!B531</f>
        <v>5.2340999999999998</v>
      </c>
      <c r="C531" s="2">
        <f>RSI!I531</f>
        <v>48.610059726197385</v>
      </c>
      <c r="D531" s="2">
        <f>MACD!E531</f>
        <v>7.7844864800002966E-4</v>
      </c>
      <c r="E531" s="2">
        <f>MACD!F531</f>
        <v>1.7488741460441142E-2</v>
      </c>
      <c r="F531" s="2">
        <f>'Moving Avg'!D531</f>
        <v>5.2540199999999997</v>
      </c>
      <c r="G531" s="2">
        <f>'Moving Avg'!F531</f>
        <v>5.2496699999999992</v>
      </c>
      <c r="H531" s="2">
        <f>'Moving Avg'!G531</f>
        <v>5.2131520000000009</v>
      </c>
      <c r="I531" s="2">
        <f>'Moving Avg'!H531</f>
        <v>5.1297244999999982</v>
      </c>
      <c r="J531" s="6" t="str">
        <f>OBV!F531</f>
        <v>BULLISH</v>
      </c>
      <c r="K531" s="6" t="str">
        <f>OBV!G531</f>
        <v>NEUTRAL</v>
      </c>
      <c r="L531" s="6" t="str">
        <f>OBV!H531</f>
        <v>NEUTRAL</v>
      </c>
      <c r="M531" s="8">
        <f t="shared" si="80"/>
        <v>25</v>
      </c>
      <c r="N531" s="8">
        <f t="shared" si="81"/>
        <v>45</v>
      </c>
      <c r="O531" s="8">
        <f t="shared" si="82"/>
        <v>50</v>
      </c>
      <c r="P531" s="8">
        <f t="shared" si="83"/>
        <v>49.5</v>
      </c>
      <c r="Q531" s="9">
        <f t="shared" si="84"/>
        <v>39.424999999999997</v>
      </c>
      <c r="R531" s="9">
        <f t="shared" si="85"/>
        <v>43.875</v>
      </c>
      <c r="S531" s="9">
        <f t="shared" si="86"/>
        <v>45.275000000000006</v>
      </c>
      <c r="T531" s="9">
        <f t="shared" si="87"/>
        <v>42.375</v>
      </c>
      <c r="U531" s="8">
        <f t="shared" si="88"/>
        <v>42.858333333333327</v>
      </c>
      <c r="V531" s="8">
        <f t="shared" si="89"/>
        <v>42.737499999999997</v>
      </c>
    </row>
    <row r="532" spans="1:22" ht="13.5" x14ac:dyDescent="0.25">
      <c r="A532" s="3">
        <f>RSI!A532</f>
        <v>42779</v>
      </c>
      <c r="B532" s="2">
        <f>RSI!B532</f>
        <v>5.2278000000000002</v>
      </c>
      <c r="C532" s="2">
        <f>RSI!I532</f>
        <v>47.809533144041403</v>
      </c>
      <c r="D532" s="2">
        <f>MACD!E532</f>
        <v>8.8668335218908823E-3</v>
      </c>
      <c r="E532" s="2">
        <f>MACD!F532</f>
        <v>1.5764359872731091E-2</v>
      </c>
      <c r="F532" s="2">
        <f>'Moving Avg'!D532</f>
        <v>5.2540199999999997</v>
      </c>
      <c r="G532" s="2">
        <f>'Moving Avg'!F532</f>
        <v>5.2474849999999993</v>
      </c>
      <c r="H532" s="2">
        <f>'Moving Avg'!G532</f>
        <v>5.2150200000000009</v>
      </c>
      <c r="I532" s="2">
        <f>'Moving Avg'!H532</f>
        <v>5.1304429999999988</v>
      </c>
      <c r="J532" s="6" t="str">
        <f>OBV!F532</f>
        <v>BULLISH</v>
      </c>
      <c r="K532" s="6" t="str">
        <f>OBV!G532</f>
        <v>NEUTRAL</v>
      </c>
      <c r="L532" s="6" t="str">
        <f>OBV!H532</f>
        <v>NEUTRAL</v>
      </c>
      <c r="M532" s="8">
        <f t="shared" si="80"/>
        <v>25</v>
      </c>
      <c r="N532" s="8">
        <f t="shared" si="81"/>
        <v>45</v>
      </c>
      <c r="O532" s="8">
        <f t="shared" si="82"/>
        <v>50</v>
      </c>
      <c r="P532" s="8">
        <f t="shared" si="83"/>
        <v>49.5</v>
      </c>
      <c r="Q532" s="9">
        <f t="shared" si="84"/>
        <v>39.424999999999997</v>
      </c>
      <c r="R532" s="9">
        <f t="shared" si="85"/>
        <v>43.875</v>
      </c>
      <c r="S532" s="9">
        <f t="shared" si="86"/>
        <v>45.275000000000006</v>
      </c>
      <c r="T532" s="9">
        <f t="shared" si="87"/>
        <v>42.375</v>
      </c>
      <c r="U532" s="8">
        <f t="shared" si="88"/>
        <v>42.858333333333327</v>
      </c>
      <c r="V532" s="8">
        <f t="shared" si="89"/>
        <v>42.737499999999997</v>
      </c>
    </row>
    <row r="533" spans="1:22" ht="13.5" x14ac:dyDescent="0.25">
      <c r="A533" s="3">
        <f>RSI!A533</f>
        <v>42780</v>
      </c>
      <c r="B533" s="2">
        <f>RSI!B533</f>
        <v>5.1718000000000002</v>
      </c>
      <c r="C533" s="2">
        <f>RSI!I533</f>
        <v>41.298938545918055</v>
      </c>
      <c r="D533" s="2">
        <f>MACD!E533</f>
        <v>1.1331330690643959E-2</v>
      </c>
      <c r="E533" s="2">
        <f>MACD!F533</f>
        <v>1.4877754036313666E-2</v>
      </c>
      <c r="F533" s="2">
        <f>'Moving Avg'!D533</f>
        <v>5.2415600000000007</v>
      </c>
      <c r="G533" s="2">
        <f>'Moving Avg'!F533</f>
        <v>5.2434349999999998</v>
      </c>
      <c r="H533" s="2">
        <f>'Moving Avg'!G533</f>
        <v>5.2141480000000016</v>
      </c>
      <c r="I533" s="2">
        <f>'Moving Avg'!H533</f>
        <v>5.1313799999999992</v>
      </c>
      <c r="J533" s="6" t="str">
        <f>OBV!F533</f>
        <v>BEARISH</v>
      </c>
      <c r="K533" s="6" t="str">
        <f>OBV!G533</f>
        <v>WEAK</v>
      </c>
      <c r="L533" s="6" t="str">
        <f>OBV!H533</f>
        <v>CONFIRMED BEARISH</v>
      </c>
      <c r="M533" s="8">
        <f t="shared" si="80"/>
        <v>25</v>
      </c>
      <c r="N533" s="8">
        <f t="shared" si="81"/>
        <v>45</v>
      </c>
      <c r="O533" s="8">
        <f t="shared" si="82"/>
        <v>50</v>
      </c>
      <c r="P533" s="8">
        <f t="shared" si="83"/>
        <v>0</v>
      </c>
      <c r="Q533" s="9">
        <f t="shared" si="84"/>
        <v>32</v>
      </c>
      <c r="R533" s="9">
        <f t="shared" si="85"/>
        <v>31.5</v>
      </c>
      <c r="S533" s="9">
        <f t="shared" si="86"/>
        <v>23</v>
      </c>
      <c r="T533" s="9">
        <f t="shared" si="87"/>
        <v>30</v>
      </c>
      <c r="U533" s="8">
        <f t="shared" si="88"/>
        <v>28.833333333333332</v>
      </c>
      <c r="V533" s="8">
        <f t="shared" si="89"/>
        <v>29.125</v>
      </c>
    </row>
    <row r="534" spans="1:22" ht="13.5" x14ac:dyDescent="0.25">
      <c r="A534" s="3">
        <f>RSI!A534</f>
        <v>42781</v>
      </c>
      <c r="B534" s="2">
        <f>RSI!B534</f>
        <v>5.1718000000000002</v>
      </c>
      <c r="C534" s="2">
        <f>RSI!I534</f>
        <v>41.298938545918055</v>
      </c>
      <c r="D534" s="2">
        <f>MACD!E534</f>
        <v>1.3843044077096245E-2</v>
      </c>
      <c r="E534" s="2">
        <f>MACD!F534</f>
        <v>1.4670812044470183E-2</v>
      </c>
      <c r="F534" s="2">
        <f>'Moving Avg'!D534</f>
        <v>5.2191400000000003</v>
      </c>
      <c r="G534" s="2">
        <f>'Moving Avg'!F534</f>
        <v>5.2403199999999996</v>
      </c>
      <c r="H534" s="2">
        <f>'Moving Avg'!G534</f>
        <v>5.2153940000000008</v>
      </c>
      <c r="I534" s="2">
        <f>'Moving Avg'!H534</f>
        <v>5.1323169999999996</v>
      </c>
      <c r="J534" s="6" t="str">
        <f>OBV!F534</f>
        <v>BEARISH</v>
      </c>
      <c r="K534" s="6" t="str">
        <f>OBV!G534</f>
        <v>WEAK</v>
      </c>
      <c r="L534" s="6" t="str">
        <f>OBV!H534</f>
        <v>CONFIRMED BEARISH</v>
      </c>
      <c r="M534" s="8">
        <f t="shared" si="80"/>
        <v>25</v>
      </c>
      <c r="N534" s="8">
        <f t="shared" si="81"/>
        <v>45</v>
      </c>
      <c r="O534" s="8">
        <f t="shared" si="82"/>
        <v>50</v>
      </c>
      <c r="P534" s="8">
        <f t="shared" si="83"/>
        <v>0</v>
      </c>
      <c r="Q534" s="9">
        <f t="shared" si="84"/>
        <v>32</v>
      </c>
      <c r="R534" s="9">
        <f t="shared" si="85"/>
        <v>31.5</v>
      </c>
      <c r="S534" s="9">
        <f t="shared" si="86"/>
        <v>23</v>
      </c>
      <c r="T534" s="9">
        <f t="shared" si="87"/>
        <v>30</v>
      </c>
      <c r="U534" s="8">
        <f t="shared" si="88"/>
        <v>28.833333333333332</v>
      </c>
      <c r="V534" s="8">
        <f t="shared" si="89"/>
        <v>29.125</v>
      </c>
    </row>
    <row r="535" spans="1:22" ht="13.5" x14ac:dyDescent="0.25">
      <c r="A535" s="3">
        <f>RSI!A535</f>
        <v>42782</v>
      </c>
      <c r="B535" s="2">
        <f>RSI!B535</f>
        <v>5.1718000000000002</v>
      </c>
      <c r="C535" s="2">
        <f>RSI!I535</f>
        <v>41.298938545918055</v>
      </c>
      <c r="D535" s="2">
        <f>MACD!E535</f>
        <v>1.6363126712326981E-2</v>
      </c>
      <c r="E535" s="2">
        <f>MACD!F535</f>
        <v>1.5009274978041543E-2</v>
      </c>
      <c r="F535" s="2">
        <f>'Moving Avg'!D535</f>
        <v>5.1954600000000006</v>
      </c>
      <c r="G535" s="2">
        <f>'Moving Avg'!F535</f>
        <v>5.2344000000000008</v>
      </c>
      <c r="H535" s="2">
        <f>'Moving Avg'!G535</f>
        <v>5.2166400000000008</v>
      </c>
      <c r="I535" s="2">
        <f>'Moving Avg'!H535</f>
        <v>5.1327844999999988</v>
      </c>
      <c r="J535" s="6" t="str">
        <f>OBV!F535</f>
        <v>BEARISH</v>
      </c>
      <c r="K535" s="6" t="str">
        <f>OBV!G535</f>
        <v>WEAK</v>
      </c>
      <c r="L535" s="6" t="str">
        <f>OBV!H535</f>
        <v>CONFIRMED BEARISH</v>
      </c>
      <c r="M535" s="8">
        <f t="shared" si="80"/>
        <v>25</v>
      </c>
      <c r="N535" s="8">
        <f t="shared" si="81"/>
        <v>0</v>
      </c>
      <c r="O535" s="8">
        <f t="shared" si="82"/>
        <v>50</v>
      </c>
      <c r="P535" s="8">
        <f t="shared" si="83"/>
        <v>0</v>
      </c>
      <c r="Q535" s="9">
        <f t="shared" si="84"/>
        <v>16.25</v>
      </c>
      <c r="R535" s="9">
        <f t="shared" si="85"/>
        <v>22.5</v>
      </c>
      <c r="S535" s="9">
        <f t="shared" si="86"/>
        <v>16.25</v>
      </c>
      <c r="T535" s="9">
        <f t="shared" si="87"/>
        <v>18.75</v>
      </c>
      <c r="U535" s="8">
        <f t="shared" si="88"/>
        <v>18.333333333333332</v>
      </c>
      <c r="V535" s="8">
        <f t="shared" si="89"/>
        <v>18.4375</v>
      </c>
    </row>
    <row r="536" spans="1:22" ht="13.5" x14ac:dyDescent="0.25">
      <c r="A536" s="3">
        <f>RSI!A536</f>
        <v>42783</v>
      </c>
      <c r="B536" s="2">
        <f>RSI!B536</f>
        <v>5.1718000000000002</v>
      </c>
      <c r="C536" s="2">
        <f>RSI!I536</f>
        <v>41.298938545918062</v>
      </c>
      <c r="D536" s="2">
        <f>MACD!E536</f>
        <v>1.8861047560871924E-2</v>
      </c>
      <c r="E536" s="2">
        <f>MACD!F536</f>
        <v>1.5779629494607622E-2</v>
      </c>
      <c r="F536" s="2">
        <f>'Moving Avg'!D536</f>
        <v>5.1830000000000007</v>
      </c>
      <c r="G536" s="2">
        <f>'Moving Avg'!F536</f>
        <v>5.2281700000000004</v>
      </c>
      <c r="H536" s="2">
        <f>'Moving Avg'!G536</f>
        <v>5.2178860000000009</v>
      </c>
      <c r="I536" s="2">
        <f>'Moving Avg'!H536</f>
        <v>5.1331349999999984</v>
      </c>
      <c r="J536" s="6" t="str">
        <f>OBV!F536</f>
        <v>BEARISH</v>
      </c>
      <c r="K536" s="6" t="str">
        <f>OBV!G536</f>
        <v>WEAK</v>
      </c>
      <c r="L536" s="6" t="str">
        <f>OBV!H536</f>
        <v>CONFIRMED BEARISH</v>
      </c>
      <c r="M536" s="8">
        <f t="shared" si="80"/>
        <v>25</v>
      </c>
      <c r="N536" s="8">
        <f t="shared" si="81"/>
        <v>0</v>
      </c>
      <c r="O536" s="8">
        <f t="shared" si="82"/>
        <v>50</v>
      </c>
      <c r="P536" s="8">
        <f t="shared" si="83"/>
        <v>0</v>
      </c>
      <c r="Q536" s="9">
        <f t="shared" si="84"/>
        <v>16.25</v>
      </c>
      <c r="R536" s="9">
        <f t="shared" si="85"/>
        <v>22.5</v>
      </c>
      <c r="S536" s="9">
        <f t="shared" si="86"/>
        <v>16.25</v>
      </c>
      <c r="T536" s="9">
        <f t="shared" si="87"/>
        <v>18.75</v>
      </c>
      <c r="U536" s="8">
        <f t="shared" si="88"/>
        <v>18.333333333333332</v>
      </c>
      <c r="V536" s="8">
        <f t="shared" si="89"/>
        <v>18.4375</v>
      </c>
    </row>
    <row r="537" spans="1:22" ht="13.5" x14ac:dyDescent="0.25">
      <c r="A537" s="3">
        <f>RSI!A537</f>
        <v>42786</v>
      </c>
      <c r="B537" s="2">
        <f>RSI!B537</f>
        <v>5.1718000000000002</v>
      </c>
      <c r="C537" s="2">
        <f>RSI!I537</f>
        <v>41.298938545918062</v>
      </c>
      <c r="D537" s="2">
        <f>MACD!E537</f>
        <v>2.034390808254205E-2</v>
      </c>
      <c r="E537" s="2">
        <f>MACD!F537</f>
        <v>1.6692485212194508E-2</v>
      </c>
      <c r="F537" s="2">
        <f>'Moving Avg'!D537</f>
        <v>5.1718000000000002</v>
      </c>
      <c r="G537" s="2">
        <f>'Moving Avg'!F537</f>
        <v>5.224120000000001</v>
      </c>
      <c r="H537" s="2">
        <f>'Moving Avg'!G537</f>
        <v>5.219132000000001</v>
      </c>
      <c r="I537" s="2">
        <f>'Moving Avg'!H537</f>
        <v>5.1332509999999987</v>
      </c>
      <c r="J537" s="6" t="str">
        <f>OBV!F537</f>
        <v>BEARISH</v>
      </c>
      <c r="K537" s="6" t="str">
        <f>OBV!G537</f>
        <v>NEUTRAL</v>
      </c>
      <c r="L537" s="6" t="str">
        <f>OBV!H537</f>
        <v>CONFIRMED BEARISH</v>
      </c>
      <c r="M537" s="8">
        <f t="shared" si="80"/>
        <v>25</v>
      </c>
      <c r="N537" s="8">
        <f t="shared" si="81"/>
        <v>0</v>
      </c>
      <c r="O537" s="8">
        <f t="shared" si="82"/>
        <v>50</v>
      </c>
      <c r="P537" s="8">
        <f t="shared" si="83"/>
        <v>16.5</v>
      </c>
      <c r="Q537" s="9">
        <f t="shared" si="84"/>
        <v>18.725000000000001</v>
      </c>
      <c r="R537" s="9">
        <f t="shared" si="85"/>
        <v>26.625</v>
      </c>
      <c r="S537" s="9">
        <f t="shared" si="86"/>
        <v>23.675000000000001</v>
      </c>
      <c r="T537" s="9">
        <f t="shared" si="87"/>
        <v>22.875</v>
      </c>
      <c r="U537" s="8">
        <f t="shared" si="88"/>
        <v>23.008333333333336</v>
      </c>
      <c r="V537" s="8">
        <f t="shared" si="89"/>
        <v>22.975000000000001</v>
      </c>
    </row>
    <row r="538" spans="1:22" ht="13.5" x14ac:dyDescent="0.25">
      <c r="A538" s="3">
        <f>RSI!A538</f>
        <v>42787</v>
      </c>
      <c r="B538" s="2">
        <f>RSI!B538</f>
        <v>5.2340999999999998</v>
      </c>
      <c r="C538" s="2">
        <f>RSI!I538</f>
        <v>51.862554964564467</v>
      </c>
      <c r="D538" s="2">
        <f>MACD!E538</f>
        <v>1.8266446575787576E-2</v>
      </c>
      <c r="E538" s="2">
        <f>MACD!F538</f>
        <v>1.7007277484913125E-2</v>
      </c>
      <c r="F538" s="2">
        <f>'Moving Avg'!D538</f>
        <v>5.1842600000000001</v>
      </c>
      <c r="G538" s="2">
        <f>'Moving Avg'!F538</f>
        <v>5.2235000000000005</v>
      </c>
      <c r="H538" s="2">
        <f>'Moving Avg'!G538</f>
        <v>5.2216240000000003</v>
      </c>
      <c r="I538" s="2">
        <f>'Moving Avg'!H538</f>
        <v>5.1330624999999985</v>
      </c>
      <c r="J538" s="6" t="str">
        <f>OBV!F538</f>
        <v>BULLISH</v>
      </c>
      <c r="K538" s="6" t="str">
        <f>OBV!G538</f>
        <v>STRONG</v>
      </c>
      <c r="L538" s="6" t="str">
        <f>OBV!H538</f>
        <v>CONFIRMED BULLISH</v>
      </c>
      <c r="M538" s="8">
        <f t="shared" si="80"/>
        <v>25</v>
      </c>
      <c r="N538" s="8">
        <f t="shared" si="81"/>
        <v>0</v>
      </c>
      <c r="O538" s="8">
        <f t="shared" si="82"/>
        <v>50</v>
      </c>
      <c r="P538" s="8">
        <f t="shared" si="83"/>
        <v>100</v>
      </c>
      <c r="Q538" s="9">
        <f t="shared" si="84"/>
        <v>31.25</v>
      </c>
      <c r="R538" s="9">
        <f t="shared" si="85"/>
        <v>47.5</v>
      </c>
      <c r="S538" s="9">
        <f t="shared" si="86"/>
        <v>61.25</v>
      </c>
      <c r="T538" s="9">
        <f t="shared" si="87"/>
        <v>43.75</v>
      </c>
      <c r="U538" s="8">
        <f t="shared" si="88"/>
        <v>46.666666666666664</v>
      </c>
      <c r="V538" s="8">
        <f t="shared" si="89"/>
        <v>45.9375</v>
      </c>
    </row>
    <row r="539" spans="1:22" ht="13.5" x14ac:dyDescent="0.25">
      <c r="A539" s="3">
        <f>RSI!A539</f>
        <v>42788</v>
      </c>
      <c r="B539" s="2">
        <f>RSI!B539</f>
        <v>5.2340999999999998</v>
      </c>
      <c r="C539" s="2">
        <f>RSI!I539</f>
        <v>51.862554964564467</v>
      </c>
      <c r="D539" s="2">
        <f>MACD!E539</f>
        <v>2.4092179622338783E-2</v>
      </c>
      <c r="E539" s="2">
        <f>MACD!F539</f>
        <v>1.8424257912398257E-2</v>
      </c>
      <c r="F539" s="2">
        <f>'Moving Avg'!D539</f>
        <v>5.1967199999999991</v>
      </c>
      <c r="G539" s="2">
        <f>'Moving Avg'!F539</f>
        <v>5.2231900000000007</v>
      </c>
      <c r="H539" s="2">
        <f>'Moving Avg'!G539</f>
        <v>5.2241160000000004</v>
      </c>
      <c r="I539" s="2">
        <f>'Moving Avg'!H539</f>
        <v>5.1326979999999978</v>
      </c>
      <c r="J539" s="6" t="str">
        <f>OBV!F539</f>
        <v>BULLISH</v>
      </c>
      <c r="K539" s="6" t="str">
        <f>OBV!G539</f>
        <v>STRONG</v>
      </c>
      <c r="L539" s="6" t="str">
        <f>OBV!H539</f>
        <v>CONFIRMED BULLISH</v>
      </c>
      <c r="M539" s="8">
        <f t="shared" si="80"/>
        <v>25</v>
      </c>
      <c r="N539" s="8">
        <f t="shared" si="81"/>
        <v>0</v>
      </c>
      <c r="O539" s="8">
        <f t="shared" si="82"/>
        <v>50</v>
      </c>
      <c r="P539" s="8">
        <f t="shared" si="83"/>
        <v>100</v>
      </c>
      <c r="Q539" s="9">
        <f t="shared" si="84"/>
        <v>31.25</v>
      </c>
      <c r="R539" s="9">
        <f t="shared" si="85"/>
        <v>47.5</v>
      </c>
      <c r="S539" s="9">
        <f t="shared" si="86"/>
        <v>61.25</v>
      </c>
      <c r="T539" s="9">
        <f t="shared" si="87"/>
        <v>43.75</v>
      </c>
      <c r="U539" s="8">
        <f t="shared" si="88"/>
        <v>46.666666666666664</v>
      </c>
      <c r="V539" s="8">
        <f t="shared" si="89"/>
        <v>45.9375</v>
      </c>
    </row>
    <row r="540" spans="1:22" ht="13.5" x14ac:dyDescent="0.25">
      <c r="A540" s="3">
        <f>RSI!A540</f>
        <v>42789</v>
      </c>
      <c r="B540" s="2">
        <f>RSI!B540</f>
        <v>5.1841999999999997</v>
      </c>
      <c r="C540" s="2">
        <f>RSI!I540</f>
        <v>44.434591980349929</v>
      </c>
      <c r="D540" s="2">
        <f>MACD!E540</f>
        <v>3.3614994064824266E-2</v>
      </c>
      <c r="E540" s="2">
        <f>MACD!F540</f>
        <v>2.1462405142883459E-2</v>
      </c>
      <c r="F540" s="2">
        <f>'Moving Avg'!D540</f>
        <v>5.1991999999999994</v>
      </c>
      <c r="G540" s="2">
        <f>'Moving Avg'!F540</f>
        <v>5.2203850000000012</v>
      </c>
      <c r="H540" s="2">
        <f>'Moving Avg'!G540</f>
        <v>5.2256099999999996</v>
      </c>
      <c r="I540" s="2">
        <f>'Moving Avg'!H540</f>
        <v>5.1316149999999991</v>
      </c>
      <c r="J540" s="6" t="str">
        <f>OBV!F540</f>
        <v>BULLISH</v>
      </c>
      <c r="K540" s="6" t="str">
        <f>OBV!G540</f>
        <v>NEUTRAL</v>
      </c>
      <c r="L540" s="6" t="str">
        <f>OBV!H540</f>
        <v>CONFIRMED BULLISH</v>
      </c>
      <c r="M540" s="8">
        <f t="shared" si="80"/>
        <v>25</v>
      </c>
      <c r="N540" s="8">
        <f t="shared" si="81"/>
        <v>0</v>
      </c>
      <c r="O540" s="8">
        <f t="shared" si="82"/>
        <v>50</v>
      </c>
      <c r="P540" s="8">
        <f t="shared" si="83"/>
        <v>83.5</v>
      </c>
      <c r="Q540" s="9">
        <f t="shared" si="84"/>
        <v>28.774999999999999</v>
      </c>
      <c r="R540" s="9">
        <f t="shared" si="85"/>
        <v>43.375</v>
      </c>
      <c r="S540" s="9">
        <f t="shared" si="86"/>
        <v>53.825000000000003</v>
      </c>
      <c r="T540" s="9">
        <f t="shared" si="87"/>
        <v>39.625</v>
      </c>
      <c r="U540" s="8">
        <f t="shared" si="88"/>
        <v>41.991666666666667</v>
      </c>
      <c r="V540" s="8">
        <f t="shared" si="89"/>
        <v>41.400000000000006</v>
      </c>
    </row>
    <row r="541" spans="1:22" ht="13.5" x14ac:dyDescent="0.25">
      <c r="A541" s="3">
        <f>RSI!A541</f>
        <v>42790</v>
      </c>
      <c r="B541" s="2">
        <f>RSI!B541</f>
        <v>5.2340999999999998</v>
      </c>
      <c r="C541" s="2">
        <f>RSI!I541</f>
        <v>51.859796612184461</v>
      </c>
      <c r="D541" s="2">
        <f>MACD!E541</f>
        <v>2.9573723396516094E-2</v>
      </c>
      <c r="E541" s="2">
        <f>MACD!F541</f>
        <v>2.3084668793609986E-2</v>
      </c>
      <c r="F541" s="2">
        <f>'Moving Avg'!D541</f>
        <v>5.2116599999999993</v>
      </c>
      <c r="G541" s="2">
        <f>'Moving Avg'!F541</f>
        <v>5.2235000000000005</v>
      </c>
      <c r="H541" s="2">
        <f>'Moving Avg'!G541</f>
        <v>5.2291000000000007</v>
      </c>
      <c r="I541" s="2">
        <f>'Moving Avg'!H541</f>
        <v>5.1308695000000002</v>
      </c>
      <c r="J541" s="6" t="str">
        <f>OBV!F541</f>
        <v>BULLISH</v>
      </c>
      <c r="K541" s="6" t="str">
        <f>OBV!G541</f>
        <v>NEUTRAL</v>
      </c>
      <c r="L541" s="6" t="str">
        <f>OBV!H541</f>
        <v>CONFIRMED BULLISH</v>
      </c>
      <c r="M541" s="8">
        <f t="shared" si="80"/>
        <v>25</v>
      </c>
      <c r="N541" s="8">
        <f t="shared" si="81"/>
        <v>0</v>
      </c>
      <c r="O541" s="8">
        <f t="shared" si="82"/>
        <v>50</v>
      </c>
      <c r="P541" s="8">
        <f t="shared" si="83"/>
        <v>83.5</v>
      </c>
      <c r="Q541" s="9">
        <f t="shared" si="84"/>
        <v>28.774999999999999</v>
      </c>
      <c r="R541" s="9">
        <f t="shared" si="85"/>
        <v>43.375</v>
      </c>
      <c r="S541" s="9">
        <f t="shared" si="86"/>
        <v>53.825000000000003</v>
      </c>
      <c r="T541" s="9">
        <f t="shared" si="87"/>
        <v>39.625</v>
      </c>
      <c r="U541" s="8">
        <f t="shared" si="88"/>
        <v>41.991666666666667</v>
      </c>
      <c r="V541" s="8">
        <f t="shared" si="89"/>
        <v>41.400000000000006</v>
      </c>
    </row>
    <row r="542" spans="1:22" ht="13.5" x14ac:dyDescent="0.25">
      <c r="A542" s="3">
        <f>RSI!A542</f>
        <v>42793</v>
      </c>
      <c r="B542" s="2">
        <f>RSI!B542</f>
        <v>5.1779999999999999</v>
      </c>
      <c r="C542" s="2">
        <f>RSI!I542</f>
        <v>44.637851244797517</v>
      </c>
      <c r="D542" s="2">
        <f>MACD!E542</f>
        <v>2.9256787990901145E-2</v>
      </c>
      <c r="E542" s="2">
        <f>MACD!F542</f>
        <v>2.431909263306822E-2</v>
      </c>
      <c r="F542" s="2">
        <f>'Moving Avg'!D542</f>
        <v>5.2128999999999994</v>
      </c>
      <c r="G542" s="2">
        <f>'Moving Avg'!F542</f>
        <v>5.2178899999999997</v>
      </c>
      <c r="H542" s="2">
        <f>'Moving Avg'!G542</f>
        <v>5.2294739999999997</v>
      </c>
      <c r="I542" s="2">
        <f>'Moving Avg'!H542</f>
        <v>5.1304004999999995</v>
      </c>
      <c r="J542" s="6" t="str">
        <f>OBV!F542</f>
        <v>BULLISH</v>
      </c>
      <c r="K542" s="6" t="str">
        <f>OBV!G542</f>
        <v>NEUTRAL</v>
      </c>
      <c r="L542" s="6" t="str">
        <f>OBV!H542</f>
        <v>CONFIRMED BULLISH</v>
      </c>
      <c r="M542" s="8">
        <f t="shared" si="80"/>
        <v>25</v>
      </c>
      <c r="N542" s="8">
        <f t="shared" si="81"/>
        <v>0</v>
      </c>
      <c r="O542" s="8">
        <f t="shared" si="82"/>
        <v>50</v>
      </c>
      <c r="P542" s="8">
        <f t="shared" si="83"/>
        <v>83.5</v>
      </c>
      <c r="Q542" s="9">
        <f t="shared" si="84"/>
        <v>28.774999999999999</v>
      </c>
      <c r="R542" s="9">
        <f t="shared" si="85"/>
        <v>43.375</v>
      </c>
      <c r="S542" s="9">
        <f t="shared" si="86"/>
        <v>53.825000000000003</v>
      </c>
      <c r="T542" s="9">
        <f t="shared" si="87"/>
        <v>39.625</v>
      </c>
      <c r="U542" s="8">
        <f t="shared" si="88"/>
        <v>41.991666666666667</v>
      </c>
      <c r="V542" s="8">
        <f t="shared" si="89"/>
        <v>41.400000000000006</v>
      </c>
    </row>
    <row r="543" spans="1:22" ht="13.5" x14ac:dyDescent="0.25">
      <c r="A543" s="3">
        <f>RSI!A543</f>
        <v>42794</v>
      </c>
      <c r="B543" s="2">
        <f>RSI!B543</f>
        <v>5.1779999999999999</v>
      </c>
      <c r="C543" s="2">
        <f>RSI!I543</f>
        <v>44.637851244797517</v>
      </c>
      <c r="D543" s="2">
        <f>MACD!E543</f>
        <v>2.0627202838457315E-2</v>
      </c>
      <c r="E543" s="2">
        <f>MACD!F543</f>
        <v>2.358071467414604E-2</v>
      </c>
      <c r="F543" s="2">
        <f>'Moving Avg'!D543</f>
        <v>5.2016799999999996</v>
      </c>
      <c r="G543" s="2">
        <f>'Moving Avg'!F543</f>
        <v>5.2150850000000002</v>
      </c>
      <c r="H543" s="2">
        <f>'Moving Avg'!G543</f>
        <v>5.2317180000000008</v>
      </c>
      <c r="I543" s="2">
        <f>'Moving Avg'!H543</f>
        <v>5.1304885000000002</v>
      </c>
      <c r="J543" s="6" t="str">
        <f>OBV!F543</f>
        <v>BEARISH</v>
      </c>
      <c r="K543" s="6" t="str">
        <f>OBV!G543</f>
        <v>NEUTRAL</v>
      </c>
      <c r="L543" s="6" t="str">
        <f>OBV!H543</f>
        <v>CONFIRMED BEARISH</v>
      </c>
      <c r="M543" s="8">
        <f t="shared" si="80"/>
        <v>25</v>
      </c>
      <c r="N543" s="8">
        <f t="shared" si="81"/>
        <v>45</v>
      </c>
      <c r="O543" s="8">
        <f t="shared" si="82"/>
        <v>50</v>
      </c>
      <c r="P543" s="8">
        <f t="shared" si="83"/>
        <v>16.5</v>
      </c>
      <c r="Q543" s="9">
        <f t="shared" si="84"/>
        <v>34.475000000000001</v>
      </c>
      <c r="R543" s="9">
        <f t="shared" si="85"/>
        <v>35.625</v>
      </c>
      <c r="S543" s="9">
        <f t="shared" si="86"/>
        <v>30.425000000000001</v>
      </c>
      <c r="T543" s="9">
        <f t="shared" si="87"/>
        <v>34.125</v>
      </c>
      <c r="U543" s="8">
        <f t="shared" si="88"/>
        <v>33.508333333333333</v>
      </c>
      <c r="V543" s="8">
        <f t="shared" si="89"/>
        <v>33.662499999999994</v>
      </c>
    </row>
    <row r="544" spans="1:22" ht="13.5" x14ac:dyDescent="0.25">
      <c r="A544" s="3">
        <f>RSI!A544</f>
        <v>42795</v>
      </c>
      <c r="B544" s="2">
        <f>RSI!B544</f>
        <v>5.2153999999999998</v>
      </c>
      <c r="C544" s="2">
        <f>RSI!I544</f>
        <v>50.019351710883264</v>
      </c>
      <c r="D544" s="2">
        <f>MACD!E544</f>
        <v>1.0790038370435795E-2</v>
      </c>
      <c r="E544" s="2">
        <f>MACD!F544</f>
        <v>2.1022579413403991E-2</v>
      </c>
      <c r="F544" s="2">
        <f>'Moving Avg'!D544</f>
        <v>5.19794</v>
      </c>
      <c r="G544" s="2">
        <f>'Moving Avg'!F544</f>
        <v>5.2141499999999992</v>
      </c>
      <c r="H544" s="2">
        <f>'Moving Avg'!G544</f>
        <v>5.2349580000000007</v>
      </c>
      <c r="I544" s="2">
        <f>'Moving Avg'!H544</f>
        <v>5.1303824999999996</v>
      </c>
      <c r="J544" s="6" t="str">
        <f>OBV!F544</f>
        <v>BULLISH</v>
      </c>
      <c r="K544" s="6" t="str">
        <f>OBV!G544</f>
        <v>NEUTRAL</v>
      </c>
      <c r="L544" s="6" t="str">
        <f>OBV!H544</f>
        <v>BULLISH DIVERGENCE</v>
      </c>
      <c r="M544" s="8">
        <f t="shared" si="80"/>
        <v>25</v>
      </c>
      <c r="N544" s="8">
        <f t="shared" si="81"/>
        <v>45</v>
      </c>
      <c r="O544" s="8">
        <f t="shared" si="82"/>
        <v>50</v>
      </c>
      <c r="P544" s="8">
        <f t="shared" si="83"/>
        <v>66.5</v>
      </c>
      <c r="Q544" s="9">
        <f t="shared" si="84"/>
        <v>41.975000000000001</v>
      </c>
      <c r="R544" s="9">
        <f t="shared" si="85"/>
        <v>48.125</v>
      </c>
      <c r="S544" s="9">
        <f t="shared" si="86"/>
        <v>52.924999999999997</v>
      </c>
      <c r="T544" s="9">
        <f t="shared" si="87"/>
        <v>46.625</v>
      </c>
      <c r="U544" s="8">
        <f t="shared" si="88"/>
        <v>47.67499999999999</v>
      </c>
      <c r="V544" s="8">
        <f t="shared" si="89"/>
        <v>47.412499999999994</v>
      </c>
    </row>
    <row r="545" spans="1:22" ht="13.5" x14ac:dyDescent="0.25">
      <c r="A545" s="3">
        <f>RSI!A545</f>
        <v>42796</v>
      </c>
      <c r="B545" s="2">
        <f>RSI!B545</f>
        <v>5.1779999999999999</v>
      </c>
      <c r="C545" s="2">
        <f>RSI!I545</f>
        <v>45.279381487149706</v>
      </c>
      <c r="D545" s="2">
        <f>MACD!E545</f>
        <v>5.2333991049433592E-3</v>
      </c>
      <c r="E545" s="2">
        <f>MACD!F545</f>
        <v>1.7864743351711863E-2</v>
      </c>
      <c r="F545" s="2">
        <f>'Moving Avg'!D545</f>
        <v>5.1966999999999999</v>
      </c>
      <c r="G545" s="2">
        <f>'Moving Avg'!F545</f>
        <v>5.2113449999999997</v>
      </c>
      <c r="H545" s="2">
        <f>'Moving Avg'!G545</f>
        <v>5.2375760000000007</v>
      </c>
      <c r="I545" s="2">
        <f>'Moving Avg'!H545</f>
        <v>5.1304705000000004</v>
      </c>
      <c r="J545" s="6" t="str">
        <f>OBV!F545</f>
        <v>BULLISH</v>
      </c>
      <c r="K545" s="6" t="str">
        <f>OBV!G545</f>
        <v>NEUTRAL</v>
      </c>
      <c r="L545" s="6" t="str">
        <f>OBV!H545</f>
        <v>BULLISH DIVERGENCE</v>
      </c>
      <c r="M545" s="8">
        <f t="shared" si="80"/>
        <v>25</v>
      </c>
      <c r="N545" s="8">
        <f t="shared" si="81"/>
        <v>45</v>
      </c>
      <c r="O545" s="8">
        <f t="shared" si="82"/>
        <v>50</v>
      </c>
      <c r="P545" s="8">
        <f t="shared" si="83"/>
        <v>66.5</v>
      </c>
      <c r="Q545" s="9">
        <f t="shared" si="84"/>
        <v>41.975000000000001</v>
      </c>
      <c r="R545" s="9">
        <f t="shared" si="85"/>
        <v>48.125</v>
      </c>
      <c r="S545" s="9">
        <f t="shared" si="86"/>
        <v>52.924999999999997</v>
      </c>
      <c r="T545" s="9">
        <f t="shared" si="87"/>
        <v>46.625</v>
      </c>
      <c r="U545" s="8">
        <f t="shared" si="88"/>
        <v>47.67499999999999</v>
      </c>
      <c r="V545" s="8">
        <f t="shared" si="89"/>
        <v>47.412499999999994</v>
      </c>
    </row>
    <row r="546" spans="1:22" ht="13.5" x14ac:dyDescent="0.25">
      <c r="A546" s="3">
        <f>RSI!A546</f>
        <v>42797</v>
      </c>
      <c r="B546" s="2">
        <f>RSI!B546</f>
        <v>5.2028999999999996</v>
      </c>
      <c r="C546" s="2">
        <f>RSI!I546</f>
        <v>48.760770644321823</v>
      </c>
      <c r="D546" s="2">
        <f>MACD!E546</f>
        <v>-1.0948327880200281E-3</v>
      </c>
      <c r="E546" s="2">
        <f>MACD!F546</f>
        <v>1.4072828123765486E-2</v>
      </c>
      <c r="F546" s="2">
        <f>'Moving Avg'!D546</f>
        <v>5.1904599999999999</v>
      </c>
      <c r="G546" s="2">
        <f>'Moving Avg'!F546</f>
        <v>5.2097849999999992</v>
      </c>
      <c r="H546" s="2">
        <f>'Moving Avg'!G546</f>
        <v>5.240692000000001</v>
      </c>
      <c r="I546" s="2">
        <f>'Moving Avg'!H546</f>
        <v>5.1309765000000001</v>
      </c>
      <c r="J546" s="6" t="str">
        <f>OBV!F546</f>
        <v>BULLISH</v>
      </c>
      <c r="K546" s="6" t="str">
        <f>OBV!G546</f>
        <v>NEUTRAL</v>
      </c>
      <c r="L546" s="6" t="str">
        <f>OBV!H546</f>
        <v>BULLISH DIVERGENCE</v>
      </c>
      <c r="M546" s="8">
        <f t="shared" si="80"/>
        <v>25</v>
      </c>
      <c r="N546" s="8">
        <f t="shared" si="81"/>
        <v>45</v>
      </c>
      <c r="O546" s="8">
        <f t="shared" si="82"/>
        <v>50</v>
      </c>
      <c r="P546" s="8">
        <f t="shared" si="83"/>
        <v>66.5</v>
      </c>
      <c r="Q546" s="9">
        <f t="shared" si="84"/>
        <v>41.975000000000001</v>
      </c>
      <c r="R546" s="9">
        <f t="shared" si="85"/>
        <v>48.125</v>
      </c>
      <c r="S546" s="9">
        <f t="shared" si="86"/>
        <v>52.924999999999997</v>
      </c>
      <c r="T546" s="9">
        <f t="shared" si="87"/>
        <v>46.625</v>
      </c>
      <c r="U546" s="8">
        <f t="shared" si="88"/>
        <v>47.67499999999999</v>
      </c>
      <c r="V546" s="8">
        <f t="shared" si="89"/>
        <v>47.412499999999994</v>
      </c>
    </row>
    <row r="547" spans="1:22" ht="13.5" x14ac:dyDescent="0.25">
      <c r="A547" s="3">
        <f>RSI!A547</f>
        <v>42800</v>
      </c>
      <c r="B547" s="2">
        <f>RSI!B547</f>
        <v>5.2028999999999996</v>
      </c>
      <c r="C547" s="2">
        <f>RSI!I547</f>
        <v>48.760770644321823</v>
      </c>
      <c r="D547" s="2">
        <f>MACD!E547</f>
        <v>-6.3947884558634982E-3</v>
      </c>
      <c r="E547" s="2">
        <f>MACD!F547</f>
        <v>9.9793048078396906E-3</v>
      </c>
      <c r="F547" s="2">
        <f>'Moving Avg'!D547</f>
        <v>5.1954399999999996</v>
      </c>
      <c r="G547" s="2">
        <f>'Moving Avg'!F547</f>
        <v>5.2085399999999993</v>
      </c>
      <c r="H547" s="2">
        <f>'Moving Avg'!G547</f>
        <v>5.2413140000000009</v>
      </c>
      <c r="I547" s="2">
        <f>'Moving Avg'!H547</f>
        <v>5.1312185000000001</v>
      </c>
      <c r="J547" s="6" t="str">
        <f>OBV!F547</f>
        <v>BULLISH</v>
      </c>
      <c r="K547" s="6" t="str">
        <f>OBV!G547</f>
        <v>STRONG</v>
      </c>
      <c r="L547" s="6" t="str">
        <f>OBV!H547</f>
        <v>CONFIRMED BULLISH</v>
      </c>
      <c r="M547" s="8">
        <f t="shared" si="80"/>
        <v>25</v>
      </c>
      <c r="N547" s="8">
        <f t="shared" si="81"/>
        <v>45</v>
      </c>
      <c r="O547" s="8">
        <f t="shared" si="82"/>
        <v>50</v>
      </c>
      <c r="P547" s="8">
        <f t="shared" si="83"/>
        <v>100</v>
      </c>
      <c r="Q547" s="9">
        <f t="shared" si="84"/>
        <v>47</v>
      </c>
      <c r="R547" s="9">
        <f t="shared" si="85"/>
        <v>56.5</v>
      </c>
      <c r="S547" s="9">
        <f t="shared" si="86"/>
        <v>68</v>
      </c>
      <c r="T547" s="9">
        <f t="shared" si="87"/>
        <v>55</v>
      </c>
      <c r="U547" s="8">
        <f t="shared" si="88"/>
        <v>57.166666666666664</v>
      </c>
      <c r="V547" s="8">
        <f t="shared" si="89"/>
        <v>56.625</v>
      </c>
    </row>
    <row r="548" spans="1:22" ht="13.5" x14ac:dyDescent="0.25">
      <c r="A548" s="3">
        <f>RSI!A548</f>
        <v>42801</v>
      </c>
      <c r="B548" s="2">
        <f>RSI!B548</f>
        <v>5.2215999999999996</v>
      </c>
      <c r="C548" s="2">
        <f>RSI!I548</f>
        <v>51.451024547668027</v>
      </c>
      <c r="D548" s="2">
        <f>MACD!E548</f>
        <v>-2.6292860479815161E-3</v>
      </c>
      <c r="E548" s="2">
        <f>MACD!F548</f>
        <v>7.4575866366754489E-3</v>
      </c>
      <c r="F548" s="2">
        <f>'Moving Avg'!D548</f>
        <v>5.2041599999999999</v>
      </c>
      <c r="G548" s="2">
        <f>'Moving Avg'!F548</f>
        <v>5.207914999999999</v>
      </c>
      <c r="H548" s="2">
        <f>'Moving Avg'!G548</f>
        <v>5.2400680000000008</v>
      </c>
      <c r="I548" s="2">
        <f>'Moving Avg'!H548</f>
        <v>5.1318180000000009</v>
      </c>
      <c r="J548" s="6" t="str">
        <f>OBV!F548</f>
        <v>BULLISH</v>
      </c>
      <c r="K548" s="6" t="str">
        <f>OBV!G548</f>
        <v>STRONG</v>
      </c>
      <c r="L548" s="6" t="str">
        <f>OBV!H548</f>
        <v>CONFIRMED BULLISH</v>
      </c>
      <c r="M548" s="8">
        <f t="shared" si="80"/>
        <v>25</v>
      </c>
      <c r="N548" s="8">
        <f t="shared" si="81"/>
        <v>45</v>
      </c>
      <c r="O548" s="8">
        <f t="shared" si="82"/>
        <v>50</v>
      </c>
      <c r="P548" s="8">
        <f t="shared" si="83"/>
        <v>100</v>
      </c>
      <c r="Q548" s="9">
        <f t="shared" si="84"/>
        <v>47</v>
      </c>
      <c r="R548" s="9">
        <f t="shared" si="85"/>
        <v>56.5</v>
      </c>
      <c r="S548" s="9">
        <f t="shared" si="86"/>
        <v>68</v>
      </c>
      <c r="T548" s="9">
        <f t="shared" si="87"/>
        <v>55</v>
      </c>
      <c r="U548" s="8">
        <f t="shared" si="88"/>
        <v>57.166666666666664</v>
      </c>
      <c r="V548" s="8">
        <f t="shared" si="89"/>
        <v>56.625</v>
      </c>
    </row>
    <row r="549" spans="1:22" ht="13.5" x14ac:dyDescent="0.25">
      <c r="A549" s="3">
        <f>RSI!A549</f>
        <v>42802</v>
      </c>
      <c r="B549" s="2">
        <f>RSI!B549</f>
        <v>5.2153999999999998</v>
      </c>
      <c r="C549" s="2">
        <f>RSI!I549</f>
        <v>50.504235450239449</v>
      </c>
      <c r="D549" s="2">
        <f>MACD!E549</f>
        <v>9.5256667669030293E-4</v>
      </c>
      <c r="E549" s="2">
        <f>MACD!F549</f>
        <v>6.1565826446784207E-3</v>
      </c>
      <c r="F549" s="2">
        <f>'Moving Avg'!D549</f>
        <v>5.2041599999999999</v>
      </c>
      <c r="G549" s="2">
        <f>'Moving Avg'!F549</f>
        <v>5.204489999999999</v>
      </c>
      <c r="H549" s="2">
        <f>'Moving Avg'!G549</f>
        <v>5.2388219999999999</v>
      </c>
      <c r="I549" s="2">
        <f>'Moving Avg'!H549</f>
        <v>5.1323865</v>
      </c>
      <c r="J549" s="6" t="str">
        <f>OBV!F549</f>
        <v>BULLISH</v>
      </c>
      <c r="K549" s="6" t="str">
        <f>OBV!G549</f>
        <v>NEUTRAL</v>
      </c>
      <c r="L549" s="6" t="str">
        <f>OBV!H549</f>
        <v>NEUTRAL</v>
      </c>
      <c r="M549" s="8">
        <f t="shared" si="80"/>
        <v>25</v>
      </c>
      <c r="N549" s="8">
        <f t="shared" si="81"/>
        <v>45</v>
      </c>
      <c r="O549" s="8">
        <f t="shared" si="82"/>
        <v>50</v>
      </c>
      <c r="P549" s="8">
        <f t="shared" si="83"/>
        <v>49.5</v>
      </c>
      <c r="Q549" s="9">
        <f t="shared" si="84"/>
        <v>39.424999999999997</v>
      </c>
      <c r="R549" s="9">
        <f t="shared" si="85"/>
        <v>43.875</v>
      </c>
      <c r="S549" s="9">
        <f t="shared" si="86"/>
        <v>45.275000000000006</v>
      </c>
      <c r="T549" s="9">
        <f t="shared" si="87"/>
        <v>42.375</v>
      </c>
      <c r="U549" s="8">
        <f t="shared" si="88"/>
        <v>42.858333333333327</v>
      </c>
      <c r="V549" s="8">
        <f t="shared" si="89"/>
        <v>42.737499999999997</v>
      </c>
    </row>
    <row r="550" spans="1:22" ht="13.5" x14ac:dyDescent="0.25">
      <c r="A550" s="3">
        <f>RSI!A550</f>
        <v>42803</v>
      </c>
      <c r="B550" s="2">
        <f>RSI!B550</f>
        <v>5.1905000000000001</v>
      </c>
      <c r="C550" s="2">
        <f>RSI!I550</f>
        <v>46.780995537099621</v>
      </c>
      <c r="D550" s="2">
        <f>MACD!E550</f>
        <v>-1.8713671336296755E-3</v>
      </c>
      <c r="E550" s="2">
        <f>MACD!F550</f>
        <v>4.5509926890168013E-3</v>
      </c>
      <c r="F550" s="2">
        <f>'Moving Avg'!D550</f>
        <v>5.2066599999999994</v>
      </c>
      <c r="G550" s="2">
        <f>'Moving Avg'!F550</f>
        <v>5.1995049999999994</v>
      </c>
      <c r="H550" s="2">
        <f>'Moving Avg'!G550</f>
        <v>5.2370780000000003</v>
      </c>
      <c r="I550" s="2">
        <f>'Moving Avg'!H550</f>
        <v>5.1325665000000003</v>
      </c>
      <c r="J550" s="6" t="str">
        <f>OBV!F550</f>
        <v>BULLISH</v>
      </c>
      <c r="K550" s="6" t="str">
        <f>OBV!G550</f>
        <v>NEUTRAL</v>
      </c>
      <c r="L550" s="6" t="str">
        <f>OBV!H550</f>
        <v>CONFIRMED BULLISH</v>
      </c>
      <c r="M550" s="8">
        <f t="shared" si="80"/>
        <v>25</v>
      </c>
      <c r="N550" s="8">
        <f t="shared" si="81"/>
        <v>45</v>
      </c>
      <c r="O550" s="8">
        <f t="shared" si="82"/>
        <v>50</v>
      </c>
      <c r="P550" s="8">
        <f t="shared" si="83"/>
        <v>83.5</v>
      </c>
      <c r="Q550" s="9">
        <f t="shared" si="84"/>
        <v>44.524999999999999</v>
      </c>
      <c r="R550" s="9">
        <f t="shared" si="85"/>
        <v>52.375</v>
      </c>
      <c r="S550" s="9">
        <f t="shared" si="86"/>
        <v>60.575000000000003</v>
      </c>
      <c r="T550" s="9">
        <f t="shared" si="87"/>
        <v>50.875</v>
      </c>
      <c r="U550" s="8">
        <f t="shared" si="88"/>
        <v>52.491666666666674</v>
      </c>
      <c r="V550" s="8">
        <f t="shared" si="89"/>
        <v>52.087500000000006</v>
      </c>
    </row>
    <row r="551" spans="1:22" ht="13.5" x14ac:dyDescent="0.25">
      <c r="A551" s="3">
        <f>RSI!A551</f>
        <v>42804</v>
      </c>
      <c r="B551" s="2">
        <f>RSI!B551</f>
        <v>5.1905000000000001</v>
      </c>
      <c r="C551" s="2">
        <f>RSI!I551</f>
        <v>46.780995537099621</v>
      </c>
      <c r="D551" s="2">
        <f>MACD!E551</f>
        <v>3.5426034381558225E-3</v>
      </c>
      <c r="E551" s="2">
        <f>MACD!F551</f>
        <v>4.3493148388446057E-3</v>
      </c>
      <c r="F551" s="2">
        <f>'Moving Avg'!D551</f>
        <v>5.2041799999999991</v>
      </c>
      <c r="G551" s="2">
        <f>'Moving Avg'!F551</f>
        <v>5.1973249999999993</v>
      </c>
      <c r="H551" s="2">
        <f>'Moving Avg'!G551</f>
        <v>5.2350839999999996</v>
      </c>
      <c r="I551" s="2">
        <f>'Moving Avg'!H551</f>
        <v>5.133010500000001</v>
      </c>
      <c r="J551" s="6" t="str">
        <f>OBV!F551</f>
        <v>BEARISH</v>
      </c>
      <c r="K551" s="6" t="str">
        <f>OBV!G551</f>
        <v>NEUTRAL</v>
      </c>
      <c r="L551" s="6" t="str">
        <f>OBV!H551</f>
        <v>CONFIRMED BEARISH</v>
      </c>
      <c r="M551" s="8">
        <f t="shared" si="80"/>
        <v>25</v>
      </c>
      <c r="N551" s="8">
        <f t="shared" si="81"/>
        <v>45</v>
      </c>
      <c r="O551" s="8">
        <f t="shared" si="82"/>
        <v>50</v>
      </c>
      <c r="P551" s="8">
        <f t="shared" si="83"/>
        <v>16.5</v>
      </c>
      <c r="Q551" s="9">
        <f t="shared" si="84"/>
        <v>34.475000000000001</v>
      </c>
      <c r="R551" s="9">
        <f t="shared" si="85"/>
        <v>35.625</v>
      </c>
      <c r="S551" s="9">
        <f t="shared" si="86"/>
        <v>30.425000000000001</v>
      </c>
      <c r="T551" s="9">
        <f t="shared" si="87"/>
        <v>34.125</v>
      </c>
      <c r="U551" s="8">
        <f t="shared" si="88"/>
        <v>33.508333333333333</v>
      </c>
      <c r="V551" s="8">
        <f t="shared" si="89"/>
        <v>33.662499999999994</v>
      </c>
    </row>
    <row r="552" spans="1:22" ht="13.5" x14ac:dyDescent="0.25">
      <c r="A552" s="3">
        <f>RSI!A552</f>
        <v>42807</v>
      </c>
      <c r="B552" s="2">
        <f>RSI!B552</f>
        <v>5.1718000000000002</v>
      </c>
      <c r="C552" s="2">
        <f>RSI!I552</f>
        <v>43.95841176940975</v>
      </c>
      <c r="D552" s="2">
        <f>MACD!E552</f>
        <v>9.9522877572955082E-4</v>
      </c>
      <c r="E552" s="2">
        <f>MACD!F552</f>
        <v>3.6784976262215952E-3</v>
      </c>
      <c r="F552" s="2">
        <f>'Moving Avg'!D552</f>
        <v>5.1979600000000001</v>
      </c>
      <c r="G552" s="2">
        <f>'Moving Avg'!F552</f>
        <v>5.1945249999999996</v>
      </c>
      <c r="H552" s="2">
        <f>'Moving Avg'!G552</f>
        <v>5.2352099999999995</v>
      </c>
      <c r="I552" s="2">
        <f>'Moving Avg'!H552</f>
        <v>5.1333315000000015</v>
      </c>
      <c r="J552" s="6" t="str">
        <f>OBV!F552</f>
        <v>BEARISH</v>
      </c>
      <c r="K552" s="6" t="str">
        <f>OBV!G552</f>
        <v>WEAK</v>
      </c>
      <c r="L552" s="6" t="str">
        <f>OBV!H552</f>
        <v>CONFIRMED BEARISH</v>
      </c>
      <c r="M552" s="8">
        <f t="shared" si="80"/>
        <v>25</v>
      </c>
      <c r="N552" s="8">
        <f t="shared" si="81"/>
        <v>45</v>
      </c>
      <c r="O552" s="8">
        <f t="shared" si="82"/>
        <v>50</v>
      </c>
      <c r="P552" s="8">
        <f t="shared" si="83"/>
        <v>0</v>
      </c>
      <c r="Q552" s="9">
        <f t="shared" si="84"/>
        <v>32</v>
      </c>
      <c r="R552" s="9">
        <f t="shared" si="85"/>
        <v>31.5</v>
      </c>
      <c r="S552" s="9">
        <f t="shared" si="86"/>
        <v>23</v>
      </c>
      <c r="T552" s="9">
        <f t="shared" si="87"/>
        <v>30</v>
      </c>
      <c r="U552" s="8">
        <f t="shared" si="88"/>
        <v>28.833333333333332</v>
      </c>
      <c r="V552" s="8">
        <f t="shared" si="89"/>
        <v>29.125</v>
      </c>
    </row>
    <row r="553" spans="1:22" ht="13.5" x14ac:dyDescent="0.25">
      <c r="A553" s="3">
        <f>RSI!A553</f>
        <v>42808</v>
      </c>
      <c r="B553" s="2">
        <f>RSI!B553</f>
        <v>5.1718000000000002</v>
      </c>
      <c r="C553" s="2">
        <f>RSI!I553</f>
        <v>43.95841176940975</v>
      </c>
      <c r="D553" s="2">
        <f>MACD!E553</f>
        <v>-9.4126395153537601E-4</v>
      </c>
      <c r="E553" s="2">
        <f>MACD!F553</f>
        <v>2.7545453106702011E-3</v>
      </c>
      <c r="F553" s="2">
        <f>'Moving Avg'!D553</f>
        <v>5.1880000000000006</v>
      </c>
      <c r="G553" s="2">
        <f>'Moving Avg'!F553</f>
        <v>5.1945249999999996</v>
      </c>
      <c r="H553" s="2">
        <f>'Moving Avg'!G553</f>
        <v>5.2345879999999996</v>
      </c>
      <c r="I553" s="2">
        <f>'Moving Avg'!H553</f>
        <v>5.133652500000002</v>
      </c>
      <c r="J553" s="6" t="str">
        <f>OBV!F553</f>
        <v>BEARISH</v>
      </c>
      <c r="K553" s="6" t="str">
        <f>OBV!G553</f>
        <v>WEAK</v>
      </c>
      <c r="L553" s="6" t="str">
        <f>OBV!H553</f>
        <v>CONFIRMED BEARISH</v>
      </c>
      <c r="M553" s="8">
        <f t="shared" si="80"/>
        <v>25</v>
      </c>
      <c r="N553" s="8">
        <f t="shared" si="81"/>
        <v>45</v>
      </c>
      <c r="O553" s="8">
        <f t="shared" si="82"/>
        <v>50</v>
      </c>
      <c r="P553" s="8">
        <f t="shared" si="83"/>
        <v>0</v>
      </c>
      <c r="Q553" s="9">
        <f t="shared" si="84"/>
        <v>32</v>
      </c>
      <c r="R553" s="9">
        <f t="shared" si="85"/>
        <v>31.5</v>
      </c>
      <c r="S553" s="9">
        <f t="shared" si="86"/>
        <v>23</v>
      </c>
      <c r="T553" s="9">
        <f t="shared" si="87"/>
        <v>30</v>
      </c>
      <c r="U553" s="8">
        <f t="shared" si="88"/>
        <v>28.833333333333332</v>
      </c>
      <c r="V553" s="8">
        <f t="shared" si="89"/>
        <v>29.125</v>
      </c>
    </row>
    <row r="554" spans="1:22" ht="13.5" x14ac:dyDescent="0.25">
      <c r="A554" s="3">
        <f>RSI!A554</f>
        <v>42809</v>
      </c>
      <c r="B554" s="2">
        <f>RSI!B554</f>
        <v>5.1718000000000002</v>
      </c>
      <c r="C554" s="2">
        <f>RSI!I554</f>
        <v>43.95841176940975</v>
      </c>
      <c r="D554" s="2">
        <f>MACD!E554</f>
        <v>3.3767689709947035E-3</v>
      </c>
      <c r="E554" s="2">
        <f>MACD!F554</f>
        <v>2.8789900427351016E-3</v>
      </c>
      <c r="F554" s="2">
        <f>'Moving Avg'!D554</f>
        <v>5.1792800000000003</v>
      </c>
      <c r="G554" s="2">
        <f>'Moving Avg'!F554</f>
        <v>5.1945250000000005</v>
      </c>
      <c r="H554" s="2">
        <f>'Moving Avg'!G554</f>
        <v>5.2339659999999988</v>
      </c>
      <c r="I554" s="2">
        <f>'Moving Avg'!H554</f>
        <v>5.1340325000000018</v>
      </c>
      <c r="J554" s="6" t="str">
        <f>OBV!F554</f>
        <v>BEARISH</v>
      </c>
      <c r="K554" s="6" t="str">
        <f>OBV!G554</f>
        <v>WEAK</v>
      </c>
      <c r="L554" s="6" t="str">
        <f>OBV!H554</f>
        <v>CONFIRMED BEARISH</v>
      </c>
      <c r="M554" s="8">
        <f t="shared" si="80"/>
        <v>25</v>
      </c>
      <c r="N554" s="8">
        <f t="shared" si="81"/>
        <v>0</v>
      </c>
      <c r="O554" s="8">
        <f t="shared" si="82"/>
        <v>50</v>
      </c>
      <c r="P554" s="8">
        <f t="shared" si="83"/>
        <v>0</v>
      </c>
      <c r="Q554" s="9">
        <f t="shared" si="84"/>
        <v>16.25</v>
      </c>
      <c r="R554" s="9">
        <f t="shared" si="85"/>
        <v>22.5</v>
      </c>
      <c r="S554" s="9">
        <f t="shared" si="86"/>
        <v>16.25</v>
      </c>
      <c r="T554" s="9">
        <f t="shared" si="87"/>
        <v>18.75</v>
      </c>
      <c r="U554" s="8">
        <f t="shared" si="88"/>
        <v>18.333333333333332</v>
      </c>
      <c r="V554" s="8">
        <f t="shared" si="89"/>
        <v>18.4375</v>
      </c>
    </row>
    <row r="555" spans="1:22" ht="13.5" x14ac:dyDescent="0.25">
      <c r="A555" s="3">
        <f>RSI!A555</f>
        <v>42810</v>
      </c>
      <c r="B555" s="2">
        <f>RSI!B555</f>
        <v>5.1718000000000002</v>
      </c>
      <c r="C555" s="2">
        <f>RSI!I555</f>
        <v>43.95841176940975</v>
      </c>
      <c r="D555" s="2">
        <f>MACD!E555</f>
        <v>1.4643814433936697E-3</v>
      </c>
      <c r="E555" s="2">
        <f>MACD!F555</f>
        <v>2.5960683228668157E-3</v>
      </c>
      <c r="F555" s="2">
        <f>'Moving Avg'!D555</f>
        <v>5.1755400000000007</v>
      </c>
      <c r="G555" s="2">
        <f>'Moving Avg'!F555</f>
        <v>5.1945250000000005</v>
      </c>
      <c r="H555" s="2">
        <f>'Moving Avg'!G555</f>
        <v>5.2320979999999997</v>
      </c>
      <c r="I555" s="2">
        <f>'Moving Avg'!H555</f>
        <v>5.1342365000000019</v>
      </c>
      <c r="J555" s="6" t="str">
        <f>OBV!F555</f>
        <v>BEARISH</v>
      </c>
      <c r="K555" s="6" t="str">
        <f>OBV!G555</f>
        <v>WEAK</v>
      </c>
      <c r="L555" s="6" t="str">
        <f>OBV!H555</f>
        <v>CONFIRMED BEARISH</v>
      </c>
      <c r="M555" s="8">
        <f t="shared" si="80"/>
        <v>25</v>
      </c>
      <c r="N555" s="8">
        <f t="shared" si="81"/>
        <v>45</v>
      </c>
      <c r="O555" s="8">
        <f t="shared" si="82"/>
        <v>50</v>
      </c>
      <c r="P555" s="8">
        <f t="shared" si="83"/>
        <v>0</v>
      </c>
      <c r="Q555" s="9">
        <f t="shared" si="84"/>
        <v>32</v>
      </c>
      <c r="R555" s="9">
        <f t="shared" si="85"/>
        <v>31.5</v>
      </c>
      <c r="S555" s="9">
        <f t="shared" si="86"/>
        <v>23</v>
      </c>
      <c r="T555" s="9">
        <f t="shared" si="87"/>
        <v>30</v>
      </c>
      <c r="U555" s="8">
        <f t="shared" si="88"/>
        <v>28.833333333333332</v>
      </c>
      <c r="V555" s="8">
        <f t="shared" si="89"/>
        <v>29.125</v>
      </c>
    </row>
    <row r="556" spans="1:22" ht="13.5" x14ac:dyDescent="0.25">
      <c r="A556" s="3">
        <f>RSI!A556</f>
        <v>42811</v>
      </c>
      <c r="B556" s="2">
        <f>RSI!B556</f>
        <v>5.1654999999999998</v>
      </c>
      <c r="C556" s="2">
        <f>RSI!I556</f>
        <v>42.788528821153243</v>
      </c>
      <c r="D556" s="2">
        <f>MACD!E556</f>
        <v>4.3174751873706896E-3</v>
      </c>
      <c r="E556" s="2">
        <f>MACD!F556</f>
        <v>2.9403496957675908E-3</v>
      </c>
      <c r="F556" s="2">
        <f>'Moving Avg'!D556</f>
        <v>5.1705399999999999</v>
      </c>
      <c r="G556" s="2">
        <f>'Moving Avg'!F556</f>
        <v>5.19421</v>
      </c>
      <c r="H556" s="2">
        <f>'Moving Avg'!G556</f>
        <v>5.2282339999999987</v>
      </c>
      <c r="I556" s="2">
        <f>'Moving Avg'!H556</f>
        <v>5.1339690000000004</v>
      </c>
      <c r="J556" s="6" t="str">
        <f>OBV!F556</f>
        <v>BEARISH</v>
      </c>
      <c r="K556" s="6" t="str">
        <f>OBV!G556</f>
        <v>WEAK</v>
      </c>
      <c r="L556" s="6" t="str">
        <f>OBV!H556</f>
        <v>CONFIRMED BEARISH</v>
      </c>
      <c r="M556" s="8">
        <f t="shared" si="80"/>
        <v>25</v>
      </c>
      <c r="N556" s="8">
        <f t="shared" si="81"/>
        <v>0</v>
      </c>
      <c r="O556" s="8">
        <f t="shared" si="82"/>
        <v>50</v>
      </c>
      <c r="P556" s="8">
        <f t="shared" si="83"/>
        <v>0</v>
      </c>
      <c r="Q556" s="9">
        <f t="shared" si="84"/>
        <v>16.25</v>
      </c>
      <c r="R556" s="9">
        <f t="shared" si="85"/>
        <v>22.5</v>
      </c>
      <c r="S556" s="9">
        <f t="shared" si="86"/>
        <v>16.25</v>
      </c>
      <c r="T556" s="9">
        <f t="shared" si="87"/>
        <v>18.75</v>
      </c>
      <c r="U556" s="8">
        <f t="shared" si="88"/>
        <v>18.333333333333332</v>
      </c>
      <c r="V556" s="8">
        <f t="shared" si="89"/>
        <v>18.4375</v>
      </c>
    </row>
    <row r="557" spans="1:22" ht="13.5" x14ac:dyDescent="0.25">
      <c r="A557" s="3">
        <f>RSI!A557</f>
        <v>42815</v>
      </c>
      <c r="B557" s="2">
        <f>RSI!B557</f>
        <v>5.1718000000000002</v>
      </c>
      <c r="C557" s="2">
        <f>RSI!I557</f>
        <v>44.382557447278799</v>
      </c>
      <c r="D557" s="2">
        <f>MACD!E557</f>
        <v>6.4631472068699125E-3</v>
      </c>
      <c r="E557" s="2">
        <f>MACD!F557</f>
        <v>3.6449091979880552E-3</v>
      </c>
      <c r="F557" s="2">
        <f>'Moving Avg'!D557</f>
        <v>5.1705400000000008</v>
      </c>
      <c r="G557" s="2">
        <f>'Moving Avg'!F557</f>
        <v>5.1942100000000009</v>
      </c>
      <c r="H557" s="2">
        <f>'Moving Avg'!G557</f>
        <v>5.2244959999999985</v>
      </c>
      <c r="I557" s="2">
        <f>'Moving Avg'!H557</f>
        <v>5.1344660000000006</v>
      </c>
      <c r="J557" s="6" t="str">
        <f>OBV!F557</f>
        <v>BEARISH</v>
      </c>
      <c r="K557" s="6" t="str">
        <f>OBV!G557</f>
        <v>NEUTRAL</v>
      </c>
      <c r="L557" s="6" t="str">
        <f>OBV!H557</f>
        <v>NEUTRAL</v>
      </c>
      <c r="M557" s="8">
        <f t="shared" si="80"/>
        <v>25</v>
      </c>
      <c r="N557" s="8">
        <f t="shared" si="81"/>
        <v>0</v>
      </c>
      <c r="O557" s="8">
        <f t="shared" si="82"/>
        <v>50</v>
      </c>
      <c r="P557" s="8">
        <f t="shared" si="83"/>
        <v>16.5</v>
      </c>
      <c r="Q557" s="9">
        <f t="shared" si="84"/>
        <v>18.725000000000001</v>
      </c>
      <c r="R557" s="9">
        <f t="shared" si="85"/>
        <v>26.625</v>
      </c>
      <c r="S557" s="9">
        <f t="shared" si="86"/>
        <v>23.675000000000001</v>
      </c>
      <c r="T557" s="9">
        <f t="shared" si="87"/>
        <v>22.875</v>
      </c>
      <c r="U557" s="8">
        <f t="shared" si="88"/>
        <v>23.008333333333336</v>
      </c>
      <c r="V557" s="8">
        <f t="shared" si="89"/>
        <v>22.975000000000001</v>
      </c>
    </row>
    <row r="558" spans="1:22" ht="13.5" x14ac:dyDescent="0.25">
      <c r="A558" s="3">
        <f>RSI!A558</f>
        <v>42816</v>
      </c>
      <c r="B558" s="2">
        <f>RSI!B558</f>
        <v>5.2153999999999998</v>
      </c>
      <c r="C558" s="2">
        <f>RSI!I558</f>
        <v>53.945940320650614</v>
      </c>
      <c r="D558" s="2">
        <f>MACD!E558</f>
        <v>8.0722845759142459E-3</v>
      </c>
      <c r="E558" s="2">
        <f>MACD!F558</f>
        <v>4.5303842735732935E-3</v>
      </c>
      <c r="F558" s="2">
        <f>'Moving Avg'!D558</f>
        <v>5.1792600000000002</v>
      </c>
      <c r="G558" s="2">
        <f>'Moving Avg'!F558</f>
        <v>5.1932750000000008</v>
      </c>
      <c r="H558" s="2">
        <f>'Moving Avg'!G558</f>
        <v>5.2216299999999976</v>
      </c>
      <c r="I558" s="2">
        <f>'Moving Avg'!H558</f>
        <v>5.1350345000000015</v>
      </c>
      <c r="J558" s="6" t="str">
        <f>OBV!F558</f>
        <v>BEARISH</v>
      </c>
      <c r="K558" s="6" t="str">
        <f>OBV!G558</f>
        <v>NEUTRAL</v>
      </c>
      <c r="L558" s="6" t="str">
        <f>OBV!H558</f>
        <v>BEARISH DIVERGENCE</v>
      </c>
      <c r="M558" s="8">
        <f t="shared" si="80"/>
        <v>25</v>
      </c>
      <c r="N558" s="8">
        <f t="shared" si="81"/>
        <v>0</v>
      </c>
      <c r="O558" s="8">
        <f t="shared" si="82"/>
        <v>50</v>
      </c>
      <c r="P558" s="8">
        <f t="shared" si="83"/>
        <v>16.5</v>
      </c>
      <c r="Q558" s="9">
        <f t="shared" si="84"/>
        <v>18.725000000000001</v>
      </c>
      <c r="R558" s="9">
        <f t="shared" si="85"/>
        <v>26.625</v>
      </c>
      <c r="S558" s="9">
        <f t="shared" si="86"/>
        <v>23.675000000000001</v>
      </c>
      <c r="T558" s="9">
        <f t="shared" si="87"/>
        <v>22.875</v>
      </c>
      <c r="U558" s="8">
        <f t="shared" si="88"/>
        <v>23.008333333333336</v>
      </c>
      <c r="V558" s="8">
        <f t="shared" si="89"/>
        <v>22.975000000000001</v>
      </c>
    </row>
    <row r="559" spans="1:22" ht="13.5" x14ac:dyDescent="0.25">
      <c r="A559" s="3">
        <f>RSI!A559</f>
        <v>42817</v>
      </c>
      <c r="B559" s="2">
        <f>RSI!B559</f>
        <v>5.2153999999999998</v>
      </c>
      <c r="C559" s="2">
        <f>RSI!I559</f>
        <v>53.945940320650614</v>
      </c>
      <c r="D559" s="2">
        <f>MACD!E559</f>
        <v>8.3578220066380382E-3</v>
      </c>
      <c r="E559" s="2">
        <f>MACD!F559</f>
        <v>5.2958718201862424E-3</v>
      </c>
      <c r="F559" s="2">
        <f>'Moving Avg'!D559</f>
        <v>5.1879799999999996</v>
      </c>
      <c r="G559" s="2">
        <f>'Moving Avg'!F559</f>
        <v>5.1923400000000006</v>
      </c>
      <c r="H559" s="2">
        <f>'Moving Avg'!G559</f>
        <v>5.2187639999999984</v>
      </c>
      <c r="I559" s="2">
        <f>'Moving Avg'!H559</f>
        <v>5.135339000000001</v>
      </c>
      <c r="J559" s="6" t="str">
        <f>OBV!F559</f>
        <v>BEARISH</v>
      </c>
      <c r="K559" s="6" t="str">
        <f>OBV!G559</f>
        <v>NEUTRAL</v>
      </c>
      <c r="L559" s="6" t="str">
        <f>OBV!H559</f>
        <v>BEARISH DIVERGENCE</v>
      </c>
      <c r="M559" s="8">
        <f t="shared" si="80"/>
        <v>25</v>
      </c>
      <c r="N559" s="8">
        <f t="shared" si="81"/>
        <v>0</v>
      </c>
      <c r="O559" s="8">
        <f t="shared" si="82"/>
        <v>50</v>
      </c>
      <c r="P559" s="8">
        <f t="shared" si="83"/>
        <v>16.5</v>
      </c>
      <c r="Q559" s="9">
        <f t="shared" si="84"/>
        <v>18.725000000000001</v>
      </c>
      <c r="R559" s="9">
        <f t="shared" si="85"/>
        <v>26.625</v>
      </c>
      <c r="S559" s="9">
        <f t="shared" si="86"/>
        <v>23.675000000000001</v>
      </c>
      <c r="T559" s="9">
        <f t="shared" si="87"/>
        <v>22.875</v>
      </c>
      <c r="U559" s="8">
        <f t="shared" si="88"/>
        <v>23.008333333333336</v>
      </c>
      <c r="V559" s="8">
        <f t="shared" si="89"/>
        <v>22.975000000000001</v>
      </c>
    </row>
    <row r="560" spans="1:22" ht="13.5" x14ac:dyDescent="0.25">
      <c r="A560" s="3">
        <f>RSI!A560</f>
        <v>42818</v>
      </c>
      <c r="B560" s="2">
        <f>RSI!B560</f>
        <v>5.2153999999999998</v>
      </c>
      <c r="C560" s="2">
        <f>RSI!I560</f>
        <v>53.945940320650614</v>
      </c>
      <c r="D560" s="2">
        <f>MACD!E560</f>
        <v>4.6555186032826157E-3</v>
      </c>
      <c r="E560" s="2">
        <f>MACD!F560</f>
        <v>5.1678011768055169E-3</v>
      </c>
      <c r="F560" s="2">
        <f>'Moving Avg'!D560</f>
        <v>5.196699999999999</v>
      </c>
      <c r="G560" s="2">
        <f>'Moving Avg'!F560</f>
        <v>5.1939000000000011</v>
      </c>
      <c r="H560" s="2">
        <f>'Moving Avg'!G560</f>
        <v>5.2176419999999988</v>
      </c>
      <c r="I560" s="2">
        <f>'Moving Avg'!H560</f>
        <v>5.1355850000000007</v>
      </c>
      <c r="J560" s="6" t="str">
        <f>OBV!F560</f>
        <v>BEARISH</v>
      </c>
      <c r="K560" s="6" t="str">
        <f>OBV!G560</f>
        <v>NEUTRAL</v>
      </c>
      <c r="L560" s="6" t="str">
        <f>OBV!H560</f>
        <v>BEARISH DIVERGENCE</v>
      </c>
      <c r="M560" s="8">
        <f t="shared" si="80"/>
        <v>25</v>
      </c>
      <c r="N560" s="8">
        <f t="shared" si="81"/>
        <v>45</v>
      </c>
      <c r="O560" s="8">
        <f t="shared" si="82"/>
        <v>50</v>
      </c>
      <c r="P560" s="8">
        <f t="shared" si="83"/>
        <v>16.5</v>
      </c>
      <c r="Q560" s="9">
        <f t="shared" si="84"/>
        <v>34.475000000000001</v>
      </c>
      <c r="R560" s="9">
        <f t="shared" si="85"/>
        <v>35.625</v>
      </c>
      <c r="S560" s="9">
        <f t="shared" si="86"/>
        <v>30.425000000000001</v>
      </c>
      <c r="T560" s="9">
        <f t="shared" si="87"/>
        <v>34.125</v>
      </c>
      <c r="U560" s="8">
        <f t="shared" si="88"/>
        <v>33.508333333333333</v>
      </c>
      <c r="V560" s="8">
        <f t="shared" si="89"/>
        <v>33.662499999999994</v>
      </c>
    </row>
    <row r="561" spans="1:22" ht="13.5" x14ac:dyDescent="0.25">
      <c r="A561" s="3">
        <f>RSI!A561</f>
        <v>42821</v>
      </c>
      <c r="B561" s="2">
        <f>RSI!B561</f>
        <v>5.2028999999999996</v>
      </c>
      <c r="C561" s="2">
        <f>RSI!I561</f>
        <v>50.817068917788603</v>
      </c>
      <c r="D561" s="2">
        <f>MACD!E561</f>
        <v>2.3439644427813988E-3</v>
      </c>
      <c r="E561" s="2">
        <f>MACD!F561</f>
        <v>4.6030338300006935E-3</v>
      </c>
      <c r="F561" s="2">
        <f>'Moving Avg'!D561</f>
        <v>5.2041799999999991</v>
      </c>
      <c r="G561" s="2">
        <f>'Moving Avg'!F561</f>
        <v>5.1923400000000006</v>
      </c>
      <c r="H561" s="2">
        <f>'Moving Avg'!G561</f>
        <v>5.2162699999999971</v>
      </c>
      <c r="I561" s="2">
        <f>'Moving Avg'!H561</f>
        <v>5.1359735000000013</v>
      </c>
      <c r="J561" s="6" t="str">
        <f>OBV!F561</f>
        <v>BULLISH</v>
      </c>
      <c r="K561" s="6" t="str">
        <f>OBV!G561</f>
        <v>NEUTRAL</v>
      </c>
      <c r="L561" s="6" t="str">
        <f>OBV!H561</f>
        <v>CONFIRMED BULLISH</v>
      </c>
      <c r="M561" s="8">
        <f t="shared" si="80"/>
        <v>25</v>
      </c>
      <c r="N561" s="8">
        <f t="shared" si="81"/>
        <v>45</v>
      </c>
      <c r="O561" s="8">
        <f t="shared" si="82"/>
        <v>50</v>
      </c>
      <c r="P561" s="8">
        <f t="shared" si="83"/>
        <v>83.5</v>
      </c>
      <c r="Q561" s="9">
        <f t="shared" si="84"/>
        <v>44.524999999999999</v>
      </c>
      <c r="R561" s="9">
        <f t="shared" si="85"/>
        <v>52.375</v>
      </c>
      <c r="S561" s="9">
        <f t="shared" si="86"/>
        <v>60.575000000000003</v>
      </c>
      <c r="T561" s="9">
        <f t="shared" si="87"/>
        <v>50.875</v>
      </c>
      <c r="U561" s="8">
        <f t="shared" si="88"/>
        <v>52.491666666666674</v>
      </c>
      <c r="V561" s="8">
        <f t="shared" si="89"/>
        <v>52.087500000000006</v>
      </c>
    </row>
    <row r="562" spans="1:22" ht="13.5" x14ac:dyDescent="0.25">
      <c r="A562" s="3">
        <f>RSI!A562</f>
        <v>42822</v>
      </c>
      <c r="B562" s="2">
        <f>RSI!B562</f>
        <v>5.2028999999999996</v>
      </c>
      <c r="C562" s="2">
        <f>RSI!I562</f>
        <v>50.817068917788603</v>
      </c>
      <c r="D562" s="2">
        <f>MACD!E562</f>
        <v>-2.5120277278993797E-3</v>
      </c>
      <c r="E562" s="2">
        <f>MACD!F562</f>
        <v>3.1800215184206791E-3</v>
      </c>
      <c r="F562" s="2">
        <f>'Moving Avg'!D562</f>
        <v>5.2103999999999999</v>
      </c>
      <c r="G562" s="2">
        <f>'Moving Avg'!F562</f>
        <v>5.1935850000000006</v>
      </c>
      <c r="H562" s="2">
        <f>'Moving Avg'!G562</f>
        <v>5.214897999999998</v>
      </c>
      <c r="I562" s="2">
        <f>'Moving Avg'!H562</f>
        <v>5.1363620000000019</v>
      </c>
      <c r="J562" s="6" t="str">
        <f>OBV!F562</f>
        <v>BULLISH</v>
      </c>
      <c r="K562" s="6" t="str">
        <f>OBV!G562</f>
        <v>NEUTRAL</v>
      </c>
      <c r="L562" s="6" t="str">
        <f>OBV!H562</f>
        <v>CONFIRMED BULLISH</v>
      </c>
      <c r="M562" s="8">
        <f t="shared" si="80"/>
        <v>25</v>
      </c>
      <c r="N562" s="8">
        <f t="shared" si="81"/>
        <v>45</v>
      </c>
      <c r="O562" s="8">
        <f t="shared" si="82"/>
        <v>50</v>
      </c>
      <c r="P562" s="8">
        <f t="shared" si="83"/>
        <v>83.5</v>
      </c>
      <c r="Q562" s="9">
        <f t="shared" si="84"/>
        <v>44.524999999999999</v>
      </c>
      <c r="R562" s="9">
        <f t="shared" si="85"/>
        <v>52.375</v>
      </c>
      <c r="S562" s="9">
        <f t="shared" si="86"/>
        <v>60.575000000000003</v>
      </c>
      <c r="T562" s="9">
        <f t="shared" si="87"/>
        <v>50.875</v>
      </c>
      <c r="U562" s="8">
        <f t="shared" si="88"/>
        <v>52.491666666666674</v>
      </c>
      <c r="V562" s="8">
        <f t="shared" si="89"/>
        <v>52.087500000000006</v>
      </c>
    </row>
    <row r="563" spans="1:22" ht="13.5" x14ac:dyDescent="0.25">
      <c r="A563" s="3">
        <f>RSI!A563</f>
        <v>42823</v>
      </c>
      <c r="B563" s="2">
        <f>RSI!B563</f>
        <v>5.2340999999999998</v>
      </c>
      <c r="C563" s="2">
        <f>RSI!I563</f>
        <v>57.887611863378069</v>
      </c>
      <c r="D563" s="2">
        <f>MACD!E563</f>
        <v>-8.9534799672881249E-3</v>
      </c>
      <c r="E563" s="2">
        <f>MACD!F563</f>
        <v>7.5332122127891852E-4</v>
      </c>
      <c r="F563" s="2">
        <f>'Moving Avg'!D563</f>
        <v>5.2141399999999987</v>
      </c>
      <c r="G563" s="2">
        <f>'Moving Avg'!F563</f>
        <v>5.1963899999999992</v>
      </c>
      <c r="H563" s="2">
        <f>'Moving Avg'!G563</f>
        <v>5.2145239999999982</v>
      </c>
      <c r="I563" s="2">
        <f>'Moving Avg'!H563</f>
        <v>5.137493000000001</v>
      </c>
      <c r="J563" s="6" t="str">
        <f>OBV!F563</f>
        <v>BULLISH</v>
      </c>
      <c r="K563" s="6" t="str">
        <f>OBV!G563</f>
        <v>NEUTRAL</v>
      </c>
      <c r="L563" s="6" t="str">
        <f>OBV!H563</f>
        <v>CONFIRMED BULLISH</v>
      </c>
      <c r="M563" s="8">
        <f t="shared" si="80"/>
        <v>25</v>
      </c>
      <c r="N563" s="8">
        <f t="shared" si="81"/>
        <v>45</v>
      </c>
      <c r="O563" s="8">
        <f t="shared" si="82"/>
        <v>50</v>
      </c>
      <c r="P563" s="8">
        <f t="shared" si="83"/>
        <v>83.5</v>
      </c>
      <c r="Q563" s="9">
        <f t="shared" si="84"/>
        <v>44.524999999999999</v>
      </c>
      <c r="R563" s="9">
        <f t="shared" si="85"/>
        <v>52.375</v>
      </c>
      <c r="S563" s="9">
        <f t="shared" si="86"/>
        <v>60.575000000000003</v>
      </c>
      <c r="T563" s="9">
        <f t="shared" si="87"/>
        <v>50.875</v>
      </c>
      <c r="U563" s="8">
        <f t="shared" si="88"/>
        <v>52.491666666666674</v>
      </c>
      <c r="V563" s="8">
        <f t="shared" si="89"/>
        <v>52.087500000000006</v>
      </c>
    </row>
    <row r="564" spans="1:22" ht="13.5" x14ac:dyDescent="0.25">
      <c r="A564" s="3">
        <f>RSI!A564</f>
        <v>42824</v>
      </c>
      <c r="B564" s="2">
        <f>RSI!B564</f>
        <v>5.2278000000000002</v>
      </c>
      <c r="C564" s="2">
        <f>RSI!I564</f>
        <v>56.132819040299815</v>
      </c>
      <c r="D564" s="2">
        <f>MACD!E564</f>
        <v>-1.4141472690829104E-2</v>
      </c>
      <c r="E564" s="2">
        <f>MACD!F564</f>
        <v>-2.2256375611426865E-3</v>
      </c>
      <c r="F564" s="2">
        <f>'Moving Avg'!D564</f>
        <v>5.2166200000000007</v>
      </c>
      <c r="G564" s="2">
        <f>'Moving Avg'!F564</f>
        <v>5.1970099999999997</v>
      </c>
      <c r="H564" s="2">
        <f>'Moving Avg'!G564</f>
        <v>5.2143979999999974</v>
      </c>
      <c r="I564" s="2">
        <f>'Moving Avg'!H564</f>
        <v>5.1384165000000008</v>
      </c>
      <c r="J564" s="6" t="str">
        <f>OBV!F564</f>
        <v>BULLISH</v>
      </c>
      <c r="K564" s="6" t="str">
        <f>OBV!G564</f>
        <v>NEUTRAL</v>
      </c>
      <c r="L564" s="6" t="str">
        <f>OBV!H564</f>
        <v>CONFIRMED BULLISH</v>
      </c>
      <c r="M564" s="8">
        <f t="shared" si="80"/>
        <v>25</v>
      </c>
      <c r="N564" s="8">
        <f t="shared" si="81"/>
        <v>45</v>
      </c>
      <c r="O564" s="8">
        <f t="shared" si="82"/>
        <v>50</v>
      </c>
      <c r="P564" s="8">
        <f t="shared" si="83"/>
        <v>83.5</v>
      </c>
      <c r="Q564" s="9">
        <f t="shared" si="84"/>
        <v>44.524999999999999</v>
      </c>
      <c r="R564" s="9">
        <f t="shared" si="85"/>
        <v>52.375</v>
      </c>
      <c r="S564" s="9">
        <f t="shared" si="86"/>
        <v>60.575000000000003</v>
      </c>
      <c r="T564" s="9">
        <f t="shared" si="87"/>
        <v>50.875</v>
      </c>
      <c r="U564" s="8">
        <f t="shared" si="88"/>
        <v>52.491666666666674</v>
      </c>
      <c r="V564" s="8">
        <f t="shared" si="89"/>
        <v>52.087500000000006</v>
      </c>
    </row>
    <row r="565" spans="1:22" ht="13.5" x14ac:dyDescent="0.25">
      <c r="A565" s="3">
        <f>RSI!A565</f>
        <v>42825</v>
      </c>
      <c r="B565" s="2">
        <f>RSI!B565</f>
        <v>5.2278000000000002</v>
      </c>
      <c r="C565" s="2">
        <f>RSI!I565</f>
        <v>56.132819040299815</v>
      </c>
      <c r="D565" s="2">
        <f>MACD!E565</f>
        <v>-1.8683159608808175E-2</v>
      </c>
      <c r="E565" s="2">
        <f>MACD!F565</f>
        <v>-5.5171419706757843E-3</v>
      </c>
      <c r="F565" s="2">
        <f>'Moving Avg'!D565</f>
        <v>5.2191000000000001</v>
      </c>
      <c r="G565" s="2">
        <f>'Moving Avg'!F565</f>
        <v>5.1994999999999996</v>
      </c>
      <c r="H565" s="2">
        <f>'Moving Avg'!G565</f>
        <v>5.213149999999998</v>
      </c>
      <c r="I565" s="2">
        <f>'Moving Avg'!H565</f>
        <v>5.1395160000000013</v>
      </c>
      <c r="J565" s="6" t="str">
        <f>OBV!F565</f>
        <v>BULLISH</v>
      </c>
      <c r="K565" s="6" t="str">
        <f>OBV!G565</f>
        <v>NEUTRAL</v>
      </c>
      <c r="L565" s="6" t="str">
        <f>OBV!H565</f>
        <v>CONFIRMED BULLISH</v>
      </c>
      <c r="M565" s="8">
        <f t="shared" si="80"/>
        <v>25</v>
      </c>
      <c r="N565" s="8">
        <f t="shared" si="81"/>
        <v>45</v>
      </c>
      <c r="O565" s="8">
        <f t="shared" si="82"/>
        <v>50</v>
      </c>
      <c r="P565" s="8">
        <f t="shared" si="83"/>
        <v>83.5</v>
      </c>
      <c r="Q565" s="9">
        <f t="shared" si="84"/>
        <v>44.524999999999999</v>
      </c>
      <c r="R565" s="9">
        <f t="shared" si="85"/>
        <v>52.375</v>
      </c>
      <c r="S565" s="9">
        <f t="shared" si="86"/>
        <v>60.575000000000003</v>
      </c>
      <c r="T565" s="9">
        <f t="shared" si="87"/>
        <v>50.875</v>
      </c>
      <c r="U565" s="8">
        <f t="shared" si="88"/>
        <v>52.491666666666674</v>
      </c>
      <c r="V565" s="8">
        <f t="shared" si="89"/>
        <v>52.087500000000006</v>
      </c>
    </row>
    <row r="566" spans="1:22" ht="13.5" x14ac:dyDescent="0.25">
      <c r="A566" s="3">
        <f>RSI!A566</f>
        <v>42828</v>
      </c>
      <c r="B566" s="2">
        <f>RSI!B566</f>
        <v>5.1718000000000002</v>
      </c>
      <c r="C566" s="2">
        <f>RSI!I566</f>
        <v>42.767697085690877</v>
      </c>
      <c r="D566" s="2">
        <f>MACD!E566</f>
        <v>-1.9487807084616726E-2</v>
      </c>
      <c r="E566" s="2">
        <f>MACD!F566</f>
        <v>-8.311274993463973E-3</v>
      </c>
      <c r="F566" s="2">
        <f>'Moving Avg'!D566</f>
        <v>5.2128800000000002</v>
      </c>
      <c r="G566" s="2">
        <f>'Moving Avg'!F566</f>
        <v>5.1979449999999998</v>
      </c>
      <c r="H566" s="2">
        <f>'Moving Avg'!G566</f>
        <v>5.2106579999999987</v>
      </c>
      <c r="I566" s="2">
        <f>'Moving Avg'!H566</f>
        <v>5.1403355000000008</v>
      </c>
      <c r="J566" s="6" t="str">
        <f>OBV!F566</f>
        <v>BULLISH</v>
      </c>
      <c r="K566" s="6" t="str">
        <f>OBV!G566</f>
        <v>NEUTRAL</v>
      </c>
      <c r="L566" s="6" t="str">
        <f>OBV!H566</f>
        <v>BULLISH DIVERGENCE</v>
      </c>
      <c r="M566" s="8">
        <f t="shared" si="80"/>
        <v>25</v>
      </c>
      <c r="N566" s="8">
        <f t="shared" si="81"/>
        <v>45</v>
      </c>
      <c r="O566" s="8">
        <f t="shared" si="82"/>
        <v>50</v>
      </c>
      <c r="P566" s="8">
        <f t="shared" si="83"/>
        <v>66.5</v>
      </c>
      <c r="Q566" s="9">
        <f t="shared" si="84"/>
        <v>41.975000000000001</v>
      </c>
      <c r="R566" s="9">
        <f t="shared" si="85"/>
        <v>48.125</v>
      </c>
      <c r="S566" s="9">
        <f t="shared" si="86"/>
        <v>52.924999999999997</v>
      </c>
      <c r="T566" s="9">
        <f t="shared" si="87"/>
        <v>46.625</v>
      </c>
      <c r="U566" s="8">
        <f t="shared" si="88"/>
        <v>47.67499999999999</v>
      </c>
      <c r="V566" s="8">
        <f t="shared" si="89"/>
        <v>47.412499999999994</v>
      </c>
    </row>
    <row r="567" spans="1:22" ht="13.5" x14ac:dyDescent="0.25">
      <c r="A567" s="3">
        <f>RSI!A567</f>
        <v>42829</v>
      </c>
      <c r="B567" s="2">
        <f>RSI!B567</f>
        <v>5.1281999999999996</v>
      </c>
      <c r="C567" s="2">
        <f>RSI!I567</f>
        <v>35.65055667591335</v>
      </c>
      <c r="D567" s="2">
        <f>MACD!E567</f>
        <v>-1.5769080097462584E-2</v>
      </c>
      <c r="E567" s="2">
        <f>MACD!F567</f>
        <v>-9.8028360142636967E-3</v>
      </c>
      <c r="F567" s="2">
        <f>'Moving Avg'!D567</f>
        <v>5.19794</v>
      </c>
      <c r="G567" s="2">
        <f>'Moving Avg'!F567</f>
        <v>5.19421</v>
      </c>
      <c r="H567" s="2">
        <f>'Moving Avg'!G567</f>
        <v>5.2081659999999976</v>
      </c>
      <c r="I567" s="2">
        <f>'Moving Avg'!H567</f>
        <v>5.1407610000000012</v>
      </c>
      <c r="J567" s="6" t="str">
        <f>OBV!F567</f>
        <v>BULLISH</v>
      </c>
      <c r="K567" s="6" t="str">
        <f>OBV!G567</f>
        <v>NEUTRAL</v>
      </c>
      <c r="L567" s="6" t="str">
        <f>OBV!H567</f>
        <v>BULLISH DIVERGENCE</v>
      </c>
      <c r="M567" s="8">
        <f t="shared" si="80"/>
        <v>25</v>
      </c>
      <c r="N567" s="8">
        <f t="shared" si="81"/>
        <v>45</v>
      </c>
      <c r="O567" s="8">
        <f t="shared" si="82"/>
        <v>50</v>
      </c>
      <c r="P567" s="8">
        <f t="shared" si="83"/>
        <v>66.5</v>
      </c>
      <c r="Q567" s="9">
        <f t="shared" si="84"/>
        <v>41.975000000000001</v>
      </c>
      <c r="R567" s="9">
        <f t="shared" si="85"/>
        <v>48.125</v>
      </c>
      <c r="S567" s="9">
        <f t="shared" si="86"/>
        <v>52.924999999999997</v>
      </c>
      <c r="T567" s="9">
        <f t="shared" si="87"/>
        <v>46.625</v>
      </c>
      <c r="U567" s="8">
        <f t="shared" si="88"/>
        <v>47.67499999999999</v>
      </c>
      <c r="V567" s="8">
        <f t="shared" si="89"/>
        <v>47.412499999999994</v>
      </c>
    </row>
    <row r="568" spans="1:22" ht="13.5" x14ac:dyDescent="0.25">
      <c r="A568" s="3">
        <f>RSI!A568</f>
        <v>42830</v>
      </c>
      <c r="B568" s="2">
        <f>RSI!B568</f>
        <v>5.1094999999999997</v>
      </c>
      <c r="C568" s="2">
        <f>RSI!I568</f>
        <v>33.105869137140786</v>
      </c>
      <c r="D568" s="2">
        <f>MACD!E568</f>
        <v>-4.086099351430228E-3</v>
      </c>
      <c r="E568" s="2">
        <f>MACD!F568</f>
        <v>-8.6594886816970026E-3</v>
      </c>
      <c r="F568" s="2">
        <f>'Moving Avg'!D568</f>
        <v>5.1730200000000002</v>
      </c>
      <c r="G568" s="2">
        <f>'Moving Avg'!F568</f>
        <v>5.1886049999999999</v>
      </c>
      <c r="H568" s="2">
        <f>'Moving Avg'!G568</f>
        <v>5.2054259999999992</v>
      </c>
      <c r="I568" s="2">
        <f>'Moving Avg'!H568</f>
        <v>5.1410930000000006</v>
      </c>
      <c r="J568" s="6" t="str">
        <f>OBV!F568</f>
        <v>BEARISH</v>
      </c>
      <c r="K568" s="6" t="str">
        <f>OBV!G568</f>
        <v>NEUTRAL</v>
      </c>
      <c r="L568" s="6" t="str">
        <f>OBV!H568</f>
        <v>CONFIRMED BEARISH</v>
      </c>
      <c r="M568" s="8">
        <f t="shared" si="80"/>
        <v>25</v>
      </c>
      <c r="N568" s="8">
        <f t="shared" si="81"/>
        <v>0</v>
      </c>
      <c r="O568" s="8">
        <f t="shared" si="82"/>
        <v>50</v>
      </c>
      <c r="P568" s="8">
        <f t="shared" si="83"/>
        <v>16.5</v>
      </c>
      <c r="Q568" s="9">
        <f t="shared" si="84"/>
        <v>18.725000000000001</v>
      </c>
      <c r="R568" s="9">
        <f t="shared" si="85"/>
        <v>26.625</v>
      </c>
      <c r="S568" s="9">
        <f t="shared" si="86"/>
        <v>23.675000000000001</v>
      </c>
      <c r="T568" s="9">
        <f t="shared" si="87"/>
        <v>22.875</v>
      </c>
      <c r="U568" s="8">
        <f t="shared" si="88"/>
        <v>23.008333333333336</v>
      </c>
      <c r="V568" s="8">
        <f t="shared" si="89"/>
        <v>22.975000000000001</v>
      </c>
    </row>
    <row r="569" spans="1:22" ht="13.5" x14ac:dyDescent="0.25">
      <c r="A569" s="3">
        <f>RSI!A569</f>
        <v>42831</v>
      </c>
      <c r="B569" s="2">
        <f>RSI!B569</f>
        <v>5.1718000000000002</v>
      </c>
      <c r="C569" s="2">
        <f>RSI!I569</f>
        <v>46.744324049297532</v>
      </c>
      <c r="D569" s="2">
        <f>MACD!E569</f>
        <v>1.705821168696886E-3</v>
      </c>
      <c r="E569" s="2">
        <f>MACD!F569</f>
        <v>-6.5864267116182247E-3</v>
      </c>
      <c r="F569" s="2">
        <f>'Moving Avg'!D569</f>
        <v>5.1618200000000005</v>
      </c>
      <c r="G569" s="2">
        <f>'Moving Avg'!F569</f>
        <v>5.1864250000000007</v>
      </c>
      <c r="H569" s="2">
        <f>'Moving Avg'!G569</f>
        <v>5.2040559999999969</v>
      </c>
      <c r="I569" s="2">
        <f>'Moving Avg'!H569</f>
        <v>5.1419420000000029</v>
      </c>
      <c r="J569" s="6" t="str">
        <f>OBV!F569</f>
        <v>BEARISH</v>
      </c>
      <c r="K569" s="6" t="str">
        <f>OBV!G569</f>
        <v>NEUTRAL</v>
      </c>
      <c r="L569" s="6" t="str">
        <f>OBV!H569</f>
        <v>CONFIRMED BEARISH</v>
      </c>
      <c r="M569" s="8">
        <f t="shared" si="80"/>
        <v>25</v>
      </c>
      <c r="N569" s="8">
        <f t="shared" si="81"/>
        <v>0</v>
      </c>
      <c r="O569" s="8">
        <f t="shared" si="82"/>
        <v>50</v>
      </c>
      <c r="P569" s="8">
        <f t="shared" si="83"/>
        <v>16.5</v>
      </c>
      <c r="Q569" s="9">
        <f t="shared" si="84"/>
        <v>18.725000000000001</v>
      </c>
      <c r="R569" s="9">
        <f t="shared" si="85"/>
        <v>26.625</v>
      </c>
      <c r="S569" s="9">
        <f t="shared" si="86"/>
        <v>23.675000000000001</v>
      </c>
      <c r="T569" s="9">
        <f t="shared" si="87"/>
        <v>22.875</v>
      </c>
      <c r="U569" s="8">
        <f t="shared" si="88"/>
        <v>23.008333333333336</v>
      </c>
      <c r="V569" s="8">
        <f t="shared" si="89"/>
        <v>22.975000000000001</v>
      </c>
    </row>
    <row r="570" spans="1:22" ht="13.5" x14ac:dyDescent="0.25">
      <c r="A570" s="3">
        <f>RSI!A570</f>
        <v>42832</v>
      </c>
      <c r="B570" s="2">
        <f>RSI!B570</f>
        <v>5.1157000000000004</v>
      </c>
      <c r="C570" s="2">
        <f>RSI!I570</f>
        <v>39.027963010692275</v>
      </c>
      <c r="D570" s="2">
        <f>MACD!E570</f>
        <v>1.087663273097661E-2</v>
      </c>
      <c r="E570" s="2">
        <f>MACD!F570</f>
        <v>-3.0938148230992579E-3</v>
      </c>
      <c r="F570" s="2">
        <f>'Moving Avg'!D570</f>
        <v>5.1394000000000002</v>
      </c>
      <c r="G570" s="2">
        <f>'Moving Avg'!F570</f>
        <v>5.1826850000000011</v>
      </c>
      <c r="H570" s="2">
        <f>'Moving Avg'!G570</f>
        <v>5.2015639999999985</v>
      </c>
      <c r="I570" s="2">
        <f>'Moving Avg'!H570</f>
        <v>5.1430380000000016</v>
      </c>
      <c r="J570" s="6" t="str">
        <f>OBV!F570</f>
        <v>BEARISH</v>
      </c>
      <c r="K570" s="6" t="str">
        <f>OBV!G570</f>
        <v>NEUTRAL</v>
      </c>
      <c r="L570" s="6" t="str">
        <f>OBV!H570</f>
        <v>CONFIRMED BEARISH</v>
      </c>
      <c r="M570" s="8">
        <f t="shared" si="80"/>
        <v>25</v>
      </c>
      <c r="N570" s="8">
        <f t="shared" si="81"/>
        <v>0</v>
      </c>
      <c r="O570" s="8">
        <f t="shared" si="82"/>
        <v>0</v>
      </c>
      <c r="P570" s="8">
        <f t="shared" si="83"/>
        <v>16.5</v>
      </c>
      <c r="Q570" s="9">
        <f t="shared" si="84"/>
        <v>11.225</v>
      </c>
      <c r="R570" s="9">
        <f t="shared" si="85"/>
        <v>9.125</v>
      </c>
      <c r="S570" s="9">
        <f t="shared" si="86"/>
        <v>11.175000000000001</v>
      </c>
      <c r="T570" s="9">
        <f t="shared" si="87"/>
        <v>10.375</v>
      </c>
      <c r="U570" s="8">
        <f t="shared" si="88"/>
        <v>10.508333333333335</v>
      </c>
      <c r="V570" s="8">
        <f t="shared" si="89"/>
        <v>10.475000000000001</v>
      </c>
    </row>
    <row r="571" spans="1:22" ht="13.5" x14ac:dyDescent="0.25">
      <c r="A571" s="3">
        <f>RSI!A571</f>
        <v>42835</v>
      </c>
      <c r="B571" s="2">
        <f>RSI!B571</f>
        <v>5.1718000000000002</v>
      </c>
      <c r="C571" s="2">
        <f>RSI!I571</f>
        <v>48.231124998450539</v>
      </c>
      <c r="D571" s="2">
        <f>MACD!E571</f>
        <v>1.2995341131839311E-2</v>
      </c>
      <c r="E571" s="2">
        <f>MACD!F571</f>
        <v>1.2401636788845604E-4</v>
      </c>
      <c r="F571" s="2">
        <f>'Moving Avg'!D571</f>
        <v>5.1394000000000002</v>
      </c>
      <c r="G571" s="2">
        <f>'Moving Avg'!F571</f>
        <v>5.181750000000001</v>
      </c>
      <c r="H571" s="2">
        <f>'Moving Avg'!G571</f>
        <v>5.2015639999999985</v>
      </c>
      <c r="I571" s="2">
        <f>'Moving Avg'!H571</f>
        <v>5.1443265000000018</v>
      </c>
      <c r="J571" s="6" t="str">
        <f>OBV!F571</f>
        <v>BEARISH</v>
      </c>
      <c r="K571" s="6" t="str">
        <f>OBV!G571</f>
        <v>NEUTRAL</v>
      </c>
      <c r="L571" s="6" t="str">
        <f>OBV!H571</f>
        <v>NEUTRAL</v>
      </c>
      <c r="M571" s="8">
        <f t="shared" si="80"/>
        <v>25</v>
      </c>
      <c r="N571" s="8">
        <f t="shared" si="81"/>
        <v>0</v>
      </c>
      <c r="O571" s="8">
        <f t="shared" si="82"/>
        <v>0</v>
      </c>
      <c r="P571" s="8">
        <f t="shared" si="83"/>
        <v>16.5</v>
      </c>
      <c r="Q571" s="9">
        <f t="shared" si="84"/>
        <v>11.225</v>
      </c>
      <c r="R571" s="9">
        <f t="shared" si="85"/>
        <v>9.125</v>
      </c>
      <c r="S571" s="9">
        <f t="shared" si="86"/>
        <v>11.175000000000001</v>
      </c>
      <c r="T571" s="9">
        <f t="shared" si="87"/>
        <v>10.375</v>
      </c>
      <c r="U571" s="8">
        <f t="shared" si="88"/>
        <v>10.508333333333335</v>
      </c>
      <c r="V571" s="8">
        <f t="shared" si="89"/>
        <v>10.475000000000001</v>
      </c>
    </row>
    <row r="572" spans="1:22" ht="13.5" x14ac:dyDescent="0.25">
      <c r="A572" s="3">
        <f>RSI!A572</f>
        <v>42836</v>
      </c>
      <c r="B572" s="2">
        <f>RSI!B572</f>
        <v>5.1718000000000002</v>
      </c>
      <c r="C572" s="2">
        <f>RSI!I572</f>
        <v>48.231124998450539</v>
      </c>
      <c r="D572" s="2">
        <f>MACD!E572</f>
        <v>1.4861618754943962E-2</v>
      </c>
      <c r="E572" s="2">
        <f>MACD!F572</f>
        <v>3.0715368452995575E-3</v>
      </c>
      <c r="F572" s="2">
        <f>'Moving Avg'!D572</f>
        <v>5.1481200000000005</v>
      </c>
      <c r="G572" s="2">
        <f>'Moving Avg'!F572</f>
        <v>5.1817500000000019</v>
      </c>
      <c r="H572" s="2">
        <f>'Moving Avg'!G572</f>
        <v>5.199195999999997</v>
      </c>
      <c r="I572" s="2">
        <f>'Moving Avg'!H572</f>
        <v>5.1453220000000011</v>
      </c>
      <c r="J572" s="6" t="str">
        <f>OBV!F572</f>
        <v>BEARISH</v>
      </c>
      <c r="K572" s="6" t="str">
        <f>OBV!G572</f>
        <v>NEUTRAL</v>
      </c>
      <c r="L572" s="6" t="str">
        <f>OBV!H572</f>
        <v>BEARISH DIVERGENCE</v>
      </c>
      <c r="M572" s="8">
        <f t="shared" si="80"/>
        <v>25</v>
      </c>
      <c r="N572" s="8">
        <f t="shared" si="81"/>
        <v>0</v>
      </c>
      <c r="O572" s="8">
        <f t="shared" si="82"/>
        <v>50</v>
      </c>
      <c r="P572" s="8">
        <f t="shared" si="83"/>
        <v>16.5</v>
      </c>
      <c r="Q572" s="9">
        <f t="shared" si="84"/>
        <v>18.725000000000001</v>
      </c>
      <c r="R572" s="9">
        <f t="shared" si="85"/>
        <v>26.625</v>
      </c>
      <c r="S572" s="9">
        <f t="shared" si="86"/>
        <v>23.675000000000001</v>
      </c>
      <c r="T572" s="9">
        <f t="shared" si="87"/>
        <v>22.875</v>
      </c>
      <c r="U572" s="8">
        <f t="shared" si="88"/>
        <v>23.008333333333336</v>
      </c>
      <c r="V572" s="8">
        <f t="shared" si="89"/>
        <v>22.975000000000001</v>
      </c>
    </row>
    <row r="573" spans="1:22" ht="13.5" x14ac:dyDescent="0.25">
      <c r="A573" s="3">
        <f>RSI!A573</f>
        <v>42837</v>
      </c>
      <c r="B573" s="2">
        <f>RSI!B573</f>
        <v>5.1718000000000002</v>
      </c>
      <c r="C573" s="2">
        <f>RSI!I573</f>
        <v>48.231124998450539</v>
      </c>
      <c r="D573" s="2">
        <f>MACD!E573</f>
        <v>2.1308854855611514E-2</v>
      </c>
      <c r="E573" s="2">
        <f>MACD!F573</f>
        <v>6.7190004473619488E-3</v>
      </c>
      <c r="F573" s="2">
        <f>'Moving Avg'!D573</f>
        <v>5.1605800000000013</v>
      </c>
      <c r="G573" s="2">
        <f>'Moving Avg'!F573</f>
        <v>5.181750000000001</v>
      </c>
      <c r="H573" s="2">
        <f>'Moving Avg'!G573</f>
        <v>5.197949999999997</v>
      </c>
      <c r="I573" s="2">
        <f>'Moving Avg'!H573</f>
        <v>5.146288000000002</v>
      </c>
      <c r="J573" s="6" t="str">
        <f>OBV!F573</f>
        <v>BULLISH</v>
      </c>
      <c r="K573" s="6" t="str">
        <f>OBV!G573</f>
        <v>NEUTRAL</v>
      </c>
      <c r="L573" s="6" t="str">
        <f>OBV!H573</f>
        <v>CONFIRMED BULLISH</v>
      </c>
      <c r="M573" s="8">
        <f t="shared" si="80"/>
        <v>25</v>
      </c>
      <c r="N573" s="8">
        <f t="shared" si="81"/>
        <v>0</v>
      </c>
      <c r="O573" s="8">
        <f t="shared" si="82"/>
        <v>50</v>
      </c>
      <c r="P573" s="8">
        <f t="shared" si="83"/>
        <v>83.5</v>
      </c>
      <c r="Q573" s="9">
        <f t="shared" si="84"/>
        <v>28.774999999999999</v>
      </c>
      <c r="R573" s="9">
        <f t="shared" si="85"/>
        <v>43.375</v>
      </c>
      <c r="S573" s="9">
        <f t="shared" si="86"/>
        <v>53.825000000000003</v>
      </c>
      <c r="T573" s="9">
        <f t="shared" si="87"/>
        <v>39.625</v>
      </c>
      <c r="U573" s="8">
        <f t="shared" si="88"/>
        <v>41.991666666666667</v>
      </c>
      <c r="V573" s="8">
        <f t="shared" si="89"/>
        <v>41.400000000000006</v>
      </c>
    </row>
    <row r="574" spans="1:22" ht="13.5" x14ac:dyDescent="0.25">
      <c r="A574" s="3">
        <f>RSI!A574</f>
        <v>42838</v>
      </c>
      <c r="B574" s="2">
        <f>RSI!B574</f>
        <v>5.1718000000000002</v>
      </c>
      <c r="C574" s="2">
        <f>RSI!I574</f>
        <v>48.231124998450539</v>
      </c>
      <c r="D574" s="2">
        <f>MACD!E574</f>
        <v>2.5858012998805968E-2</v>
      </c>
      <c r="E574" s="2">
        <f>MACD!F574</f>
        <v>1.0546802957650753E-2</v>
      </c>
      <c r="F574" s="2">
        <f>'Moving Avg'!D574</f>
        <v>5.1605800000000013</v>
      </c>
      <c r="G574" s="2">
        <f>'Moving Avg'!F574</f>
        <v>5.181750000000001</v>
      </c>
      <c r="H574" s="2">
        <f>'Moving Avg'!G574</f>
        <v>5.196703999999996</v>
      </c>
      <c r="I574" s="2">
        <f>'Moving Avg'!H574</f>
        <v>5.1472250000000024</v>
      </c>
      <c r="J574" s="6" t="str">
        <f>OBV!F574</f>
        <v>BEARISH</v>
      </c>
      <c r="K574" s="6" t="str">
        <f>OBV!G574</f>
        <v>NEUTRAL</v>
      </c>
      <c r="L574" s="6" t="str">
        <f>OBV!H574</f>
        <v>NEUTRAL</v>
      </c>
      <c r="M574" s="8">
        <f t="shared" si="80"/>
        <v>25</v>
      </c>
      <c r="N574" s="8">
        <f t="shared" si="81"/>
        <v>0</v>
      </c>
      <c r="O574" s="8">
        <f t="shared" si="82"/>
        <v>50</v>
      </c>
      <c r="P574" s="8">
        <f t="shared" si="83"/>
        <v>16.5</v>
      </c>
      <c r="Q574" s="9">
        <f t="shared" si="84"/>
        <v>18.725000000000001</v>
      </c>
      <c r="R574" s="9">
        <f t="shared" si="85"/>
        <v>26.625</v>
      </c>
      <c r="S574" s="9">
        <f t="shared" si="86"/>
        <v>23.675000000000001</v>
      </c>
      <c r="T574" s="9">
        <f t="shared" si="87"/>
        <v>22.875</v>
      </c>
      <c r="U574" s="8">
        <f t="shared" si="88"/>
        <v>23.008333333333336</v>
      </c>
      <c r="V574" s="8">
        <f t="shared" si="89"/>
        <v>22.975000000000001</v>
      </c>
    </row>
    <row r="575" spans="1:22" ht="13.5" x14ac:dyDescent="0.25">
      <c r="A575" s="3">
        <f>RSI!A575</f>
        <v>42839</v>
      </c>
      <c r="B575" s="2">
        <f>RSI!B575</f>
        <v>5.1654999999999998</v>
      </c>
      <c r="C575" s="2">
        <f>RSI!I575</f>
        <v>47.155998106090465</v>
      </c>
      <c r="D575" s="2">
        <f>MACD!E575</f>
        <v>3.0232333333230166E-2</v>
      </c>
      <c r="E575" s="2">
        <f>MACD!F575</f>
        <v>1.4483909032766636E-2</v>
      </c>
      <c r="F575" s="2">
        <f>'Moving Avg'!D575</f>
        <v>5.1705399999999999</v>
      </c>
      <c r="G575" s="2">
        <f>'Moving Avg'!F575</f>
        <v>5.1814350000000005</v>
      </c>
      <c r="H575" s="2">
        <f>'Moving Avg'!G575</f>
        <v>5.195331999999997</v>
      </c>
      <c r="I575" s="2">
        <f>'Moving Avg'!H575</f>
        <v>5.1473975000000021</v>
      </c>
      <c r="J575" s="6" t="str">
        <f>OBV!F575</f>
        <v>BULLISH</v>
      </c>
      <c r="K575" s="6" t="str">
        <f>OBV!G575</f>
        <v>NEUTRAL</v>
      </c>
      <c r="L575" s="6" t="str">
        <f>OBV!H575</f>
        <v>CONFIRMED BULLISH</v>
      </c>
      <c r="M575" s="8">
        <f t="shared" si="80"/>
        <v>25</v>
      </c>
      <c r="N575" s="8">
        <f t="shared" si="81"/>
        <v>0</v>
      </c>
      <c r="O575" s="8">
        <f t="shared" si="82"/>
        <v>50</v>
      </c>
      <c r="P575" s="8">
        <f t="shared" si="83"/>
        <v>83.5</v>
      </c>
      <c r="Q575" s="9">
        <f t="shared" si="84"/>
        <v>28.774999999999999</v>
      </c>
      <c r="R575" s="9">
        <f t="shared" si="85"/>
        <v>43.375</v>
      </c>
      <c r="S575" s="9">
        <f t="shared" si="86"/>
        <v>53.825000000000003</v>
      </c>
      <c r="T575" s="9">
        <f t="shared" si="87"/>
        <v>39.625</v>
      </c>
      <c r="U575" s="8">
        <f t="shared" si="88"/>
        <v>41.991666666666667</v>
      </c>
      <c r="V575" s="8">
        <f t="shared" si="89"/>
        <v>41.400000000000006</v>
      </c>
    </row>
    <row r="576" spans="1:22" ht="13.5" x14ac:dyDescent="0.25">
      <c r="A576" s="3">
        <f>RSI!A576</f>
        <v>42842</v>
      </c>
      <c r="B576" s="2">
        <f>RSI!B576</f>
        <v>5.1094999999999997</v>
      </c>
      <c r="C576" s="2">
        <f>RSI!I576</f>
        <v>38.8631691672567</v>
      </c>
      <c r="D576" s="2">
        <f>MACD!E576</f>
        <v>2.9557714411959424E-2</v>
      </c>
      <c r="E576" s="2">
        <f>MACD!F576</f>
        <v>1.7498670108605195E-2</v>
      </c>
      <c r="F576" s="2">
        <f>'Moving Avg'!D576</f>
        <v>5.15808</v>
      </c>
      <c r="G576" s="2">
        <f>'Moving Avg'!F576</f>
        <v>5.1786350000000008</v>
      </c>
      <c r="H576" s="2">
        <f>'Moving Avg'!G576</f>
        <v>5.1928399999999977</v>
      </c>
      <c r="I576" s="2">
        <f>'Moving Avg'!H576</f>
        <v>5.1486090000000013</v>
      </c>
      <c r="J576" s="6" t="str">
        <f>OBV!F576</f>
        <v>BEARISH</v>
      </c>
      <c r="K576" s="6" t="str">
        <f>OBV!G576</f>
        <v>NEUTRAL</v>
      </c>
      <c r="L576" s="6" t="str">
        <f>OBV!H576</f>
        <v>CONFIRMED BEARISH</v>
      </c>
      <c r="M576" s="8">
        <f t="shared" si="80"/>
        <v>25</v>
      </c>
      <c r="N576" s="8">
        <f t="shared" si="81"/>
        <v>0</v>
      </c>
      <c r="O576" s="8">
        <f t="shared" si="82"/>
        <v>50</v>
      </c>
      <c r="P576" s="8">
        <f t="shared" si="83"/>
        <v>16.5</v>
      </c>
      <c r="Q576" s="9">
        <f t="shared" si="84"/>
        <v>18.725000000000001</v>
      </c>
      <c r="R576" s="9">
        <f t="shared" si="85"/>
        <v>26.625</v>
      </c>
      <c r="S576" s="9">
        <f t="shared" si="86"/>
        <v>23.675000000000001</v>
      </c>
      <c r="T576" s="9">
        <f t="shared" si="87"/>
        <v>22.875</v>
      </c>
      <c r="U576" s="8">
        <f t="shared" si="88"/>
        <v>23.008333333333336</v>
      </c>
      <c r="V576" s="8">
        <f t="shared" si="89"/>
        <v>22.975000000000001</v>
      </c>
    </row>
    <row r="577" spans="1:22" ht="13.5" x14ac:dyDescent="0.25">
      <c r="A577" s="3">
        <f>RSI!A577</f>
        <v>42843</v>
      </c>
      <c r="B577" s="2">
        <f>RSI!B577</f>
        <v>5.1654999999999998</v>
      </c>
      <c r="C577" s="2">
        <f>RSI!I577</f>
        <v>48.598038768989703</v>
      </c>
      <c r="D577" s="2">
        <f>MACD!E577</f>
        <v>1.8546457827920193E-2</v>
      </c>
      <c r="E577" s="2">
        <f>MACD!F577</f>
        <v>1.7708227652468194E-2</v>
      </c>
      <c r="F577" s="2">
        <f>'Moving Avg'!D577</f>
        <v>5.1568200000000006</v>
      </c>
      <c r="G577" s="2">
        <f>'Moving Avg'!F577</f>
        <v>5.1783200000000003</v>
      </c>
      <c r="H577" s="2">
        <f>'Moving Avg'!G577</f>
        <v>5.1915939999999976</v>
      </c>
      <c r="I577" s="2">
        <f>'Moving Avg'!H577</f>
        <v>5.1493675000000003</v>
      </c>
      <c r="J577" s="6" t="str">
        <f>OBV!F577</f>
        <v>BEARISH</v>
      </c>
      <c r="K577" s="6" t="str">
        <f>OBV!G577</f>
        <v>NEUTRAL</v>
      </c>
      <c r="L577" s="6" t="str">
        <f>OBV!H577</f>
        <v>CONFIRMED BEARISH</v>
      </c>
      <c r="M577" s="8">
        <f t="shared" si="80"/>
        <v>25</v>
      </c>
      <c r="N577" s="8">
        <f t="shared" si="81"/>
        <v>0</v>
      </c>
      <c r="O577" s="8">
        <f t="shared" si="82"/>
        <v>50</v>
      </c>
      <c r="P577" s="8">
        <f t="shared" si="83"/>
        <v>16.5</v>
      </c>
      <c r="Q577" s="9">
        <f t="shared" si="84"/>
        <v>18.725000000000001</v>
      </c>
      <c r="R577" s="9">
        <f t="shared" si="85"/>
        <v>26.625</v>
      </c>
      <c r="S577" s="9">
        <f t="shared" si="86"/>
        <v>23.675000000000001</v>
      </c>
      <c r="T577" s="9">
        <f t="shared" si="87"/>
        <v>22.875</v>
      </c>
      <c r="U577" s="8">
        <f t="shared" si="88"/>
        <v>23.008333333333336</v>
      </c>
      <c r="V577" s="8">
        <f t="shared" si="89"/>
        <v>22.975000000000001</v>
      </c>
    </row>
    <row r="578" spans="1:22" ht="13.5" x14ac:dyDescent="0.25">
      <c r="A578" s="3">
        <f>RSI!A578</f>
        <v>42844</v>
      </c>
      <c r="B578" s="2">
        <f>RSI!B578</f>
        <v>5.1718000000000002</v>
      </c>
      <c r="C578" s="2">
        <f>RSI!I578</f>
        <v>49.57088844583896</v>
      </c>
      <c r="D578" s="2">
        <f>MACD!E578</f>
        <v>5.9393883352649723E-3</v>
      </c>
      <c r="E578" s="2">
        <f>MACD!F578</f>
        <v>1.5354459789027551E-2</v>
      </c>
      <c r="F578" s="2">
        <f>'Moving Avg'!D578</f>
        <v>5.1568199999999997</v>
      </c>
      <c r="G578" s="2">
        <f>'Moving Avg'!F578</f>
        <v>5.1761400000000002</v>
      </c>
      <c r="H578" s="2">
        <f>'Moving Avg'!G578</f>
        <v>5.1903479999999975</v>
      </c>
      <c r="I578" s="2">
        <f>'Moving Avg'!H578</f>
        <v>5.1503045000000007</v>
      </c>
      <c r="J578" s="6" t="str">
        <f>OBV!F578</f>
        <v>BEARISH</v>
      </c>
      <c r="K578" s="6" t="str">
        <f>OBV!G578</f>
        <v>NEUTRAL</v>
      </c>
      <c r="L578" s="6" t="str">
        <f>OBV!H578</f>
        <v>NEUTRAL</v>
      </c>
      <c r="M578" s="8">
        <f t="shared" ref="M578:M641" si="90">IF(C578&lt;30,50, IF(C578&gt;70, 0, 25))</f>
        <v>25</v>
      </c>
      <c r="N578" s="8">
        <f t="shared" ref="N578:N641" si="91">IF(E578-D578&gt;0.02, 100, IF(E578-D578&lt;0,0,45))</f>
        <v>45</v>
      </c>
      <c r="O578" s="8">
        <f t="shared" ref="O578:O641" si="92">IF(F578-I578&gt;10,100,IF(F578-I578&gt;5,75, IF(F578-I578&gt;0,50,0)))</f>
        <v>50</v>
      </c>
      <c r="P578" s="8">
        <f t="shared" ref="P578:P641" si="93">IF(L578="confirmed bullish", 34, IF(L578="bullish divergence",17, 0))+IF(J578="bullish",33,IF(J578="bearish",0,16.5))+IF(K578="strong",33,IF(K578="weak",0,16.5))</f>
        <v>16.5</v>
      </c>
      <c r="Q578" s="9">
        <f t="shared" si="84"/>
        <v>34.475000000000001</v>
      </c>
      <c r="R578" s="9">
        <f t="shared" si="85"/>
        <v>35.625</v>
      </c>
      <c r="S578" s="9">
        <f t="shared" si="86"/>
        <v>30.425000000000001</v>
      </c>
      <c r="T578" s="9">
        <f t="shared" si="87"/>
        <v>34.125</v>
      </c>
      <c r="U578" s="8">
        <f t="shared" si="88"/>
        <v>33.508333333333333</v>
      </c>
      <c r="V578" s="8">
        <f t="shared" si="89"/>
        <v>33.662499999999994</v>
      </c>
    </row>
    <row r="579" spans="1:22" ht="13.5" x14ac:dyDescent="0.25">
      <c r="A579" s="3">
        <f>RSI!A579</f>
        <v>42845</v>
      </c>
      <c r="B579" s="2">
        <f>RSI!B579</f>
        <v>5.1718000000000002</v>
      </c>
      <c r="C579" s="2">
        <f>RSI!I579</f>
        <v>49.570888445838953</v>
      </c>
      <c r="D579" s="2">
        <f>MACD!E579</f>
        <v>4.8690132246633766E-3</v>
      </c>
      <c r="E579" s="2">
        <f>MACD!F579</f>
        <v>1.3257370476154717E-2</v>
      </c>
      <c r="F579" s="2">
        <f>'Moving Avg'!D579</f>
        <v>5.1568199999999997</v>
      </c>
      <c r="G579" s="2">
        <f>'Moving Avg'!F579</f>
        <v>5.1739599999999992</v>
      </c>
      <c r="H579" s="2">
        <f>'Moving Avg'!G579</f>
        <v>5.1881059999999977</v>
      </c>
      <c r="I579" s="2">
        <f>'Moving Avg'!H579</f>
        <v>5.1512415000000011</v>
      </c>
      <c r="J579" s="6" t="str">
        <f>OBV!F579</f>
        <v>BEARISH</v>
      </c>
      <c r="K579" s="6" t="str">
        <f>OBV!G579</f>
        <v>NEUTRAL</v>
      </c>
      <c r="L579" s="6" t="str">
        <f>OBV!H579</f>
        <v>NEUTRAL</v>
      </c>
      <c r="M579" s="8">
        <f t="shared" si="90"/>
        <v>25</v>
      </c>
      <c r="N579" s="8">
        <f t="shared" si="91"/>
        <v>45</v>
      </c>
      <c r="O579" s="8">
        <f t="shared" si="92"/>
        <v>50</v>
      </c>
      <c r="P579" s="8">
        <f t="shared" si="93"/>
        <v>16.5</v>
      </c>
      <c r="Q579" s="9">
        <f t="shared" ref="Q579:Q642" si="94">0.35*M579+N579*0.35+O579*0.15+P579*0.15</f>
        <v>34.475000000000001</v>
      </c>
      <c r="R579" s="9">
        <f t="shared" ref="R579:R642" si="95">M579*0.2+N579*0.2+O579*0.35+P579*0.25</f>
        <v>35.625</v>
      </c>
      <c r="S579" s="9">
        <f t="shared" ref="S579:S642" si="96">M579*0.15+N579*0.15+O579*0.25+P579*0.45</f>
        <v>30.425000000000001</v>
      </c>
      <c r="T579" s="9">
        <f t="shared" ref="T579:T642" si="97">0.25*SUM(M579:P579)</f>
        <v>34.125</v>
      </c>
      <c r="U579" s="8">
        <f t="shared" ref="U579:U642" si="98">SUM(Q579:S579)/3</f>
        <v>33.508333333333333</v>
      </c>
      <c r="V579" s="8">
        <f t="shared" ref="V579:V642" si="99">SUM(Q579:T579)/4</f>
        <v>33.662499999999994</v>
      </c>
    </row>
    <row r="580" spans="1:22" ht="13.5" x14ac:dyDescent="0.25">
      <c r="A580" s="3">
        <f>RSI!A580</f>
        <v>42846</v>
      </c>
      <c r="B580" s="2">
        <f>RSI!B580</f>
        <v>5.1718000000000002</v>
      </c>
      <c r="C580" s="2">
        <f>RSI!I580</f>
        <v>49.570888445838953</v>
      </c>
      <c r="D580" s="2">
        <f>MACD!E580</f>
        <v>-4.6558563146934517E-3</v>
      </c>
      <c r="E580" s="2">
        <f>MACD!F580</f>
        <v>9.6747251179850856E-3</v>
      </c>
      <c r="F580" s="2">
        <f>'Moving Avg'!D580</f>
        <v>5.15808</v>
      </c>
      <c r="G580" s="2">
        <f>'Moving Avg'!F580</f>
        <v>5.17178</v>
      </c>
      <c r="H580" s="2">
        <f>'Moving Avg'!G580</f>
        <v>5.185737999999998</v>
      </c>
      <c r="I580" s="2">
        <f>'Moving Avg'!H580</f>
        <v>5.1522075000000003</v>
      </c>
      <c r="J580" s="6" t="str">
        <f>OBV!F580</f>
        <v>BEARISH</v>
      </c>
      <c r="K580" s="6" t="str">
        <f>OBV!G580</f>
        <v>NEUTRAL</v>
      </c>
      <c r="L580" s="6" t="str">
        <f>OBV!H580</f>
        <v>BEARISH DIVERGENCE</v>
      </c>
      <c r="M580" s="8">
        <f t="shared" si="90"/>
        <v>25</v>
      </c>
      <c r="N580" s="8">
        <f t="shared" si="91"/>
        <v>45</v>
      </c>
      <c r="O580" s="8">
        <f t="shared" si="92"/>
        <v>50</v>
      </c>
      <c r="P580" s="8">
        <f t="shared" si="93"/>
        <v>16.5</v>
      </c>
      <c r="Q580" s="9">
        <f t="shared" si="94"/>
        <v>34.475000000000001</v>
      </c>
      <c r="R580" s="9">
        <f t="shared" si="95"/>
        <v>35.625</v>
      </c>
      <c r="S580" s="9">
        <f t="shared" si="96"/>
        <v>30.425000000000001</v>
      </c>
      <c r="T580" s="9">
        <f t="shared" si="97"/>
        <v>34.125</v>
      </c>
      <c r="U580" s="8">
        <f t="shared" si="98"/>
        <v>33.508333333333333</v>
      </c>
      <c r="V580" s="8">
        <f t="shared" si="99"/>
        <v>33.662499999999994</v>
      </c>
    </row>
    <row r="581" spans="1:22" ht="13.5" x14ac:dyDescent="0.25">
      <c r="A581" s="3">
        <f>RSI!A581</f>
        <v>42849</v>
      </c>
      <c r="B581" s="2">
        <f>RSI!B581</f>
        <v>5.1718000000000002</v>
      </c>
      <c r="C581" s="2">
        <f>RSI!I581</f>
        <v>49.570888445838953</v>
      </c>
      <c r="D581" s="2">
        <f>MACD!E581</f>
        <v>-4.073849756472292E-3</v>
      </c>
      <c r="E581" s="2">
        <f>MACD!F581</f>
        <v>6.9250101430936104E-3</v>
      </c>
      <c r="F581" s="2">
        <f>'Moving Avg'!D581</f>
        <v>5.1705400000000008</v>
      </c>
      <c r="G581" s="2">
        <f>'Moving Avg'!F581</f>
        <v>5.1702250000000003</v>
      </c>
      <c r="H581" s="2">
        <f>'Moving Avg'!G581</f>
        <v>5.1844919999999979</v>
      </c>
      <c r="I581" s="2">
        <f>'Moving Avg'!H581</f>
        <v>5.1531445000000007</v>
      </c>
      <c r="J581" s="6" t="str">
        <f>OBV!F581</f>
        <v>BULLISH</v>
      </c>
      <c r="K581" s="6" t="str">
        <f>OBV!G581</f>
        <v>NEUTRAL</v>
      </c>
      <c r="L581" s="6" t="str">
        <f>OBV!H581</f>
        <v>CONFIRMED BULLISH</v>
      </c>
      <c r="M581" s="8">
        <f t="shared" si="90"/>
        <v>25</v>
      </c>
      <c r="N581" s="8">
        <f t="shared" si="91"/>
        <v>45</v>
      </c>
      <c r="O581" s="8">
        <f t="shared" si="92"/>
        <v>50</v>
      </c>
      <c r="P581" s="8">
        <f t="shared" si="93"/>
        <v>83.5</v>
      </c>
      <c r="Q581" s="9">
        <f t="shared" si="94"/>
        <v>44.524999999999999</v>
      </c>
      <c r="R581" s="9">
        <f t="shared" si="95"/>
        <v>52.375</v>
      </c>
      <c r="S581" s="9">
        <f t="shared" si="96"/>
        <v>60.575000000000003</v>
      </c>
      <c r="T581" s="9">
        <f t="shared" si="97"/>
        <v>50.875</v>
      </c>
      <c r="U581" s="8">
        <f t="shared" si="98"/>
        <v>52.491666666666674</v>
      </c>
      <c r="V581" s="8">
        <f t="shared" si="99"/>
        <v>52.087500000000006</v>
      </c>
    </row>
    <row r="582" spans="1:22" ht="13.5" x14ac:dyDescent="0.25">
      <c r="A582" s="3">
        <f>RSI!A582</f>
        <v>42850</v>
      </c>
      <c r="B582" s="2">
        <f>RSI!B582</f>
        <v>5.1654999999999998</v>
      </c>
      <c r="C582" s="2">
        <f>RSI!I582</f>
        <v>48.340296432919267</v>
      </c>
      <c r="D582" s="2">
        <f>MACD!E582</f>
        <v>-3.104769407365815E-3</v>
      </c>
      <c r="E582" s="2">
        <f>MACD!F582</f>
        <v>4.9190542330017255E-3</v>
      </c>
      <c r="F582" s="2">
        <f>'Moving Avg'!D582</f>
        <v>5.1705399999999999</v>
      </c>
      <c r="G582" s="2">
        <f>'Moving Avg'!F582</f>
        <v>5.168355</v>
      </c>
      <c r="H582" s="2">
        <f>'Moving Avg'!G582</f>
        <v>5.1832459999999978</v>
      </c>
      <c r="I582" s="2">
        <f>'Moving Avg'!H582</f>
        <v>5.1533000000000007</v>
      </c>
      <c r="J582" s="6" t="str">
        <f>OBV!F582</f>
        <v>BEARISH</v>
      </c>
      <c r="K582" s="6" t="str">
        <f>OBV!G582</f>
        <v>WEAK</v>
      </c>
      <c r="L582" s="6" t="str">
        <f>OBV!H582</f>
        <v>NEUTRAL</v>
      </c>
      <c r="M582" s="8">
        <f t="shared" si="90"/>
        <v>25</v>
      </c>
      <c r="N582" s="8">
        <f t="shared" si="91"/>
        <v>45</v>
      </c>
      <c r="O582" s="8">
        <f t="shared" si="92"/>
        <v>50</v>
      </c>
      <c r="P582" s="8">
        <f t="shared" si="93"/>
        <v>0</v>
      </c>
      <c r="Q582" s="9">
        <f t="shared" si="94"/>
        <v>32</v>
      </c>
      <c r="R582" s="9">
        <f t="shared" si="95"/>
        <v>31.5</v>
      </c>
      <c r="S582" s="9">
        <f t="shared" si="96"/>
        <v>23</v>
      </c>
      <c r="T582" s="9">
        <f t="shared" si="97"/>
        <v>30</v>
      </c>
      <c r="U582" s="8">
        <f t="shared" si="98"/>
        <v>28.833333333333332</v>
      </c>
      <c r="V582" s="8">
        <f t="shared" si="99"/>
        <v>29.125</v>
      </c>
    </row>
    <row r="583" spans="1:22" ht="13.5" x14ac:dyDescent="0.25">
      <c r="A583" s="3">
        <f>RSI!A583</f>
        <v>42851</v>
      </c>
      <c r="B583" s="2">
        <f>RSI!B583</f>
        <v>5.1654999999999998</v>
      </c>
      <c r="C583" s="2">
        <f>RSI!I583</f>
        <v>48.340296432919267</v>
      </c>
      <c r="D583" s="2">
        <f>MACD!E583</f>
        <v>-2.2383415622542202E-3</v>
      </c>
      <c r="E583" s="2">
        <f>MACD!F583</f>
        <v>3.4875750739505364E-3</v>
      </c>
      <c r="F583" s="2">
        <f>'Moving Avg'!D583</f>
        <v>5.1692800000000005</v>
      </c>
      <c r="G583" s="2">
        <f>'Moving Avg'!F583</f>
        <v>5.1649250000000002</v>
      </c>
      <c r="H583" s="2">
        <f>'Moving Avg'!G583</f>
        <v>5.183119999999998</v>
      </c>
      <c r="I583" s="2">
        <f>'Moving Avg'!H583</f>
        <v>5.1536114999999993</v>
      </c>
      <c r="J583" s="6" t="str">
        <f>OBV!F583</f>
        <v>BEARISH</v>
      </c>
      <c r="K583" s="6" t="str">
        <f>OBV!G583</f>
        <v>WEAK</v>
      </c>
      <c r="L583" s="6" t="str">
        <f>OBV!H583</f>
        <v>CONFIRMED BEARISH</v>
      </c>
      <c r="M583" s="8">
        <f t="shared" si="90"/>
        <v>25</v>
      </c>
      <c r="N583" s="8">
        <f t="shared" si="91"/>
        <v>45</v>
      </c>
      <c r="O583" s="8">
        <f t="shared" si="92"/>
        <v>50</v>
      </c>
      <c r="P583" s="8">
        <f t="shared" si="93"/>
        <v>0</v>
      </c>
      <c r="Q583" s="9">
        <f t="shared" si="94"/>
        <v>32</v>
      </c>
      <c r="R583" s="9">
        <f t="shared" si="95"/>
        <v>31.5</v>
      </c>
      <c r="S583" s="9">
        <f t="shared" si="96"/>
        <v>23</v>
      </c>
      <c r="T583" s="9">
        <f t="shared" si="97"/>
        <v>30</v>
      </c>
      <c r="U583" s="8">
        <f t="shared" si="98"/>
        <v>28.833333333333332</v>
      </c>
      <c r="V583" s="8">
        <f t="shared" si="99"/>
        <v>29.125</v>
      </c>
    </row>
    <row r="584" spans="1:22" ht="13.5" x14ac:dyDescent="0.25">
      <c r="A584" s="3">
        <f>RSI!A584</f>
        <v>42852</v>
      </c>
      <c r="B584" s="2">
        <f>RSI!B584</f>
        <v>5.1654999999999998</v>
      </c>
      <c r="C584" s="2">
        <f>RSI!I584</f>
        <v>48.340296432919267</v>
      </c>
      <c r="D584" s="2">
        <f>MACD!E584</f>
        <v>-1.4622132897343931E-3</v>
      </c>
      <c r="E584" s="2">
        <f>MACD!F584</f>
        <v>2.4976174012135504E-3</v>
      </c>
      <c r="F584" s="2">
        <f>'Moving Avg'!D584</f>
        <v>5.1680200000000003</v>
      </c>
      <c r="G584" s="2">
        <f>'Moving Avg'!F584</f>
        <v>5.16181</v>
      </c>
      <c r="H584" s="2">
        <f>'Moving Avg'!G584</f>
        <v>5.182993999999999</v>
      </c>
      <c r="I584" s="2">
        <f>'Moving Avg'!H584</f>
        <v>5.1542345000000003</v>
      </c>
      <c r="J584" s="6" t="str">
        <f>OBV!F584</f>
        <v>BEARISH</v>
      </c>
      <c r="K584" s="6" t="str">
        <f>OBV!G584</f>
        <v>WEAK</v>
      </c>
      <c r="L584" s="6" t="str">
        <f>OBV!H584</f>
        <v>CONFIRMED BEARISH</v>
      </c>
      <c r="M584" s="8">
        <f t="shared" si="90"/>
        <v>25</v>
      </c>
      <c r="N584" s="8">
        <f t="shared" si="91"/>
        <v>45</v>
      </c>
      <c r="O584" s="8">
        <f t="shared" si="92"/>
        <v>50</v>
      </c>
      <c r="P584" s="8">
        <f t="shared" si="93"/>
        <v>0</v>
      </c>
      <c r="Q584" s="9">
        <f t="shared" si="94"/>
        <v>32</v>
      </c>
      <c r="R584" s="9">
        <f t="shared" si="95"/>
        <v>31.5</v>
      </c>
      <c r="S584" s="9">
        <f t="shared" si="96"/>
        <v>23</v>
      </c>
      <c r="T584" s="9">
        <f t="shared" si="97"/>
        <v>30</v>
      </c>
      <c r="U584" s="8">
        <f t="shared" si="98"/>
        <v>28.833333333333332</v>
      </c>
      <c r="V584" s="8">
        <f t="shared" si="99"/>
        <v>29.125</v>
      </c>
    </row>
    <row r="585" spans="1:22" ht="13.5" x14ac:dyDescent="0.25">
      <c r="A585" s="3">
        <f>RSI!A585</f>
        <v>42853</v>
      </c>
      <c r="B585" s="2">
        <f>RSI!B585</f>
        <v>5.1094999999999997</v>
      </c>
      <c r="C585" s="2">
        <f>RSI!I585</f>
        <v>37.895941573223809</v>
      </c>
      <c r="D585" s="2">
        <f>MACD!E585</f>
        <v>2.4132400666818654E-3</v>
      </c>
      <c r="E585" s="2">
        <f>MACD!F585</f>
        <v>2.4807419343072135E-3</v>
      </c>
      <c r="F585" s="2">
        <f>'Moving Avg'!D585</f>
        <v>5.1555599999999995</v>
      </c>
      <c r="G585" s="2">
        <f>'Moving Avg'!F585</f>
        <v>5.1558949999999992</v>
      </c>
      <c r="H585" s="2">
        <f>'Moving Avg'!G585</f>
        <v>5.1817479999999998</v>
      </c>
      <c r="I585" s="2">
        <f>'Moving Avg'!H585</f>
        <v>5.1542344999999985</v>
      </c>
      <c r="J585" s="6" t="str">
        <f>OBV!F585</f>
        <v>BEARISH</v>
      </c>
      <c r="K585" s="6" t="str">
        <f>OBV!G585</f>
        <v>WEAK</v>
      </c>
      <c r="L585" s="6" t="str">
        <f>OBV!H585</f>
        <v>CONFIRMED BEARISH</v>
      </c>
      <c r="M585" s="8">
        <f t="shared" si="90"/>
        <v>25</v>
      </c>
      <c r="N585" s="8">
        <f t="shared" si="91"/>
        <v>45</v>
      </c>
      <c r="O585" s="8">
        <f t="shared" si="92"/>
        <v>50</v>
      </c>
      <c r="P585" s="8">
        <f t="shared" si="93"/>
        <v>0</v>
      </c>
      <c r="Q585" s="9">
        <f t="shared" si="94"/>
        <v>32</v>
      </c>
      <c r="R585" s="9">
        <f t="shared" si="95"/>
        <v>31.5</v>
      </c>
      <c r="S585" s="9">
        <f t="shared" si="96"/>
        <v>23</v>
      </c>
      <c r="T585" s="9">
        <f t="shared" si="97"/>
        <v>30</v>
      </c>
      <c r="U585" s="8">
        <f t="shared" si="98"/>
        <v>28.833333333333332</v>
      </c>
      <c r="V585" s="8">
        <f t="shared" si="99"/>
        <v>29.125</v>
      </c>
    </row>
    <row r="586" spans="1:22" ht="13.5" x14ac:dyDescent="0.25">
      <c r="A586" s="3">
        <f>RSI!A586</f>
        <v>42857</v>
      </c>
      <c r="B586" s="2">
        <f>RSI!B586</f>
        <v>5.2278000000000002</v>
      </c>
      <c r="C586" s="2">
        <f>RSI!I586</f>
        <v>58.362295795829901</v>
      </c>
      <c r="D586" s="2">
        <f>MACD!E586</f>
        <v>-1.1318108330049093E-2</v>
      </c>
      <c r="E586" s="2">
        <f>MACD!F586</f>
        <v>-2.7902811856404764E-4</v>
      </c>
      <c r="F586" s="2">
        <f>'Moving Avg'!D586</f>
        <v>5.1667599999999991</v>
      </c>
      <c r="G586" s="2">
        <f>'Moving Avg'!F586</f>
        <v>5.1586949999999998</v>
      </c>
      <c r="H586" s="2">
        <f>'Moving Avg'!G586</f>
        <v>5.1828679999999983</v>
      </c>
      <c r="I586" s="2">
        <f>'Moving Avg'!H586</f>
        <v>5.1551064999999987</v>
      </c>
      <c r="J586" s="6" t="str">
        <f>OBV!F586</f>
        <v>BEARISH</v>
      </c>
      <c r="K586" s="6" t="str">
        <f>OBV!G586</f>
        <v>WEAK</v>
      </c>
      <c r="L586" s="6" t="str">
        <f>OBV!H586</f>
        <v>BEARISH DIVERGENCE</v>
      </c>
      <c r="M586" s="8">
        <f t="shared" si="90"/>
        <v>25</v>
      </c>
      <c r="N586" s="8">
        <f t="shared" si="91"/>
        <v>45</v>
      </c>
      <c r="O586" s="8">
        <f t="shared" si="92"/>
        <v>50</v>
      </c>
      <c r="P586" s="8">
        <f t="shared" si="93"/>
        <v>0</v>
      </c>
      <c r="Q586" s="9">
        <f t="shared" si="94"/>
        <v>32</v>
      </c>
      <c r="R586" s="9">
        <f t="shared" si="95"/>
        <v>31.5</v>
      </c>
      <c r="S586" s="9">
        <f t="shared" si="96"/>
        <v>23</v>
      </c>
      <c r="T586" s="9">
        <f t="shared" si="97"/>
        <v>30</v>
      </c>
      <c r="U586" s="8">
        <f t="shared" si="98"/>
        <v>28.833333333333332</v>
      </c>
      <c r="V586" s="8">
        <f t="shared" si="99"/>
        <v>29.125</v>
      </c>
    </row>
    <row r="587" spans="1:22" ht="13.5" x14ac:dyDescent="0.25">
      <c r="A587" s="3">
        <f>RSI!A587</f>
        <v>42858</v>
      </c>
      <c r="B587" s="2">
        <f>RSI!B587</f>
        <v>5.1157000000000004</v>
      </c>
      <c r="C587" s="2">
        <f>RSI!I587</f>
        <v>43.674566514311174</v>
      </c>
      <c r="D587" s="2">
        <f>MACD!E587</f>
        <v>-6.3763658109055044E-3</v>
      </c>
      <c r="E587" s="2">
        <f>MACD!F587</f>
        <v>-1.498495657032339E-3</v>
      </c>
      <c r="F587" s="2">
        <f>'Moving Avg'!D587</f>
        <v>5.1568000000000005</v>
      </c>
      <c r="G587" s="2">
        <f>'Moving Avg'!F587</f>
        <v>5.1580699999999995</v>
      </c>
      <c r="H587" s="2">
        <f>'Moving Avg'!G587</f>
        <v>5.1817459999999995</v>
      </c>
      <c r="I587" s="2">
        <f>'Moving Avg'!H587</f>
        <v>5.1551999999999989</v>
      </c>
      <c r="J587" s="6" t="str">
        <f>OBV!F587</f>
        <v>BEARISH</v>
      </c>
      <c r="K587" s="6" t="str">
        <f>OBV!G587</f>
        <v>NEUTRAL</v>
      </c>
      <c r="L587" s="6" t="str">
        <f>OBV!H587</f>
        <v>CONFIRMED BEARISH</v>
      </c>
      <c r="M587" s="8">
        <f t="shared" si="90"/>
        <v>25</v>
      </c>
      <c r="N587" s="8">
        <f t="shared" si="91"/>
        <v>45</v>
      </c>
      <c r="O587" s="8">
        <f t="shared" si="92"/>
        <v>50</v>
      </c>
      <c r="P587" s="8">
        <f t="shared" si="93"/>
        <v>16.5</v>
      </c>
      <c r="Q587" s="9">
        <f t="shared" si="94"/>
        <v>34.475000000000001</v>
      </c>
      <c r="R587" s="9">
        <f t="shared" si="95"/>
        <v>35.625</v>
      </c>
      <c r="S587" s="9">
        <f t="shared" si="96"/>
        <v>30.425000000000001</v>
      </c>
      <c r="T587" s="9">
        <f t="shared" si="97"/>
        <v>34.125</v>
      </c>
      <c r="U587" s="8">
        <f t="shared" si="98"/>
        <v>33.508333333333333</v>
      </c>
      <c r="V587" s="8">
        <f t="shared" si="99"/>
        <v>33.662499999999994</v>
      </c>
    </row>
    <row r="588" spans="1:22" ht="13.5" x14ac:dyDescent="0.25">
      <c r="A588" s="3">
        <f>RSI!A588</f>
        <v>42859</v>
      </c>
      <c r="B588" s="2">
        <f>RSI!B588</f>
        <v>5.1593</v>
      </c>
      <c r="C588" s="2">
        <f>RSI!I588</f>
        <v>49.04573072024413</v>
      </c>
      <c r="D588" s="2">
        <f>MACD!E588</f>
        <v>-4.1248425744155881E-3</v>
      </c>
      <c r="E588" s="2">
        <f>MACD!F588</f>
        <v>-2.0237650405089888E-3</v>
      </c>
      <c r="F588" s="2">
        <f>'Moving Avg'!D588</f>
        <v>5.1555599999999995</v>
      </c>
      <c r="G588" s="2">
        <f>'Moving Avg'!F588</f>
        <v>5.1605599999999994</v>
      </c>
      <c r="H588" s="2">
        <f>'Moving Avg'!G588</f>
        <v>5.1802499999999982</v>
      </c>
      <c r="I588" s="2">
        <f>'Moving Avg'!H588</f>
        <v>5.1555114999999994</v>
      </c>
      <c r="J588" s="6" t="str">
        <f>OBV!F588</f>
        <v>BEARISH</v>
      </c>
      <c r="K588" s="6" t="str">
        <f>OBV!G588</f>
        <v>NEUTRAL</v>
      </c>
      <c r="L588" s="6" t="str">
        <f>OBV!H588</f>
        <v>CONFIRMED BEARISH</v>
      </c>
      <c r="M588" s="8">
        <f t="shared" si="90"/>
        <v>25</v>
      </c>
      <c r="N588" s="8">
        <f t="shared" si="91"/>
        <v>45</v>
      </c>
      <c r="O588" s="8">
        <f t="shared" si="92"/>
        <v>50</v>
      </c>
      <c r="P588" s="8">
        <f t="shared" si="93"/>
        <v>16.5</v>
      </c>
      <c r="Q588" s="9">
        <f t="shared" si="94"/>
        <v>34.475000000000001</v>
      </c>
      <c r="R588" s="9">
        <f t="shared" si="95"/>
        <v>35.625</v>
      </c>
      <c r="S588" s="9">
        <f t="shared" si="96"/>
        <v>30.425000000000001</v>
      </c>
      <c r="T588" s="9">
        <f t="shared" si="97"/>
        <v>34.125</v>
      </c>
      <c r="U588" s="8">
        <f t="shared" si="98"/>
        <v>33.508333333333333</v>
      </c>
      <c r="V588" s="8">
        <f t="shared" si="99"/>
        <v>33.662499999999994</v>
      </c>
    </row>
    <row r="589" spans="1:22" ht="13.5" x14ac:dyDescent="0.25">
      <c r="A589" s="3">
        <f>RSI!A589</f>
        <v>42860</v>
      </c>
      <c r="B589" s="2">
        <f>RSI!B589</f>
        <v>5.2839</v>
      </c>
      <c r="C589" s="2">
        <f>RSI!I589</f>
        <v>60.606869575261129</v>
      </c>
      <c r="D589" s="2">
        <f>MACD!E589</f>
        <v>-1.1401001376886377E-2</v>
      </c>
      <c r="E589" s="2">
        <f>MACD!F589</f>
        <v>-3.8992123077844667E-3</v>
      </c>
      <c r="F589" s="2">
        <f>'Moving Avg'!D589</f>
        <v>5.1792399999999992</v>
      </c>
      <c r="G589" s="2">
        <f>'Moving Avg'!F589</f>
        <v>5.1661649999999995</v>
      </c>
      <c r="H589" s="2">
        <f>'Moving Avg'!G589</f>
        <v>5.1812459999999989</v>
      </c>
      <c r="I589" s="2">
        <f>'Moving Avg'!H589</f>
        <v>5.1566954999999988</v>
      </c>
      <c r="J589" s="6" t="str">
        <f>OBV!F589</f>
        <v>BULLISH</v>
      </c>
      <c r="K589" s="6" t="str">
        <f>OBV!G589</f>
        <v>NEUTRAL</v>
      </c>
      <c r="L589" s="6" t="str">
        <f>OBV!H589</f>
        <v>CONFIRMED BULLISH</v>
      </c>
      <c r="M589" s="8">
        <f t="shared" si="90"/>
        <v>25</v>
      </c>
      <c r="N589" s="8">
        <f t="shared" si="91"/>
        <v>45</v>
      </c>
      <c r="O589" s="8">
        <f t="shared" si="92"/>
        <v>50</v>
      </c>
      <c r="P589" s="8">
        <f t="shared" si="93"/>
        <v>83.5</v>
      </c>
      <c r="Q589" s="9">
        <f t="shared" si="94"/>
        <v>44.524999999999999</v>
      </c>
      <c r="R589" s="9">
        <f t="shared" si="95"/>
        <v>52.375</v>
      </c>
      <c r="S589" s="9">
        <f t="shared" si="96"/>
        <v>60.575000000000003</v>
      </c>
      <c r="T589" s="9">
        <f t="shared" si="97"/>
        <v>50.875</v>
      </c>
      <c r="U589" s="8">
        <f t="shared" si="98"/>
        <v>52.491666666666674</v>
      </c>
      <c r="V589" s="8">
        <f t="shared" si="99"/>
        <v>52.087500000000006</v>
      </c>
    </row>
    <row r="590" spans="1:22" ht="13.5" x14ac:dyDescent="0.25">
      <c r="A590" s="3">
        <f>RSI!A590</f>
        <v>42863</v>
      </c>
      <c r="B590" s="2">
        <f>RSI!B590</f>
        <v>5.2777000000000003</v>
      </c>
      <c r="C590" s="2">
        <f>RSI!I590</f>
        <v>59.87883548505706</v>
      </c>
      <c r="D590" s="2">
        <f>MACD!E590</f>
        <v>-1.7790003271963784E-2</v>
      </c>
      <c r="E590" s="2">
        <f>MACD!F590</f>
        <v>-6.6773705006203301E-3</v>
      </c>
      <c r="F590" s="2">
        <f>'Moving Avg'!D590</f>
        <v>5.2128800000000002</v>
      </c>
      <c r="G590" s="2">
        <f>'Moving Avg'!F590</f>
        <v>5.1742649999999992</v>
      </c>
      <c r="H590" s="2">
        <f>'Moving Avg'!G590</f>
        <v>5.1831159999999992</v>
      </c>
      <c r="I590" s="2">
        <f>'Moving Avg'!H590</f>
        <v>5.1575989999999994</v>
      </c>
      <c r="J590" s="6" t="str">
        <f>OBV!F590</f>
        <v>BEARISH</v>
      </c>
      <c r="K590" s="6" t="str">
        <f>OBV!G590</f>
        <v>NEUTRAL</v>
      </c>
      <c r="L590" s="6" t="str">
        <f>OBV!H590</f>
        <v>BEARISH DIVERGENCE</v>
      </c>
      <c r="M590" s="8">
        <f t="shared" si="90"/>
        <v>25</v>
      </c>
      <c r="N590" s="8">
        <f t="shared" si="91"/>
        <v>45</v>
      </c>
      <c r="O590" s="8">
        <f t="shared" si="92"/>
        <v>50</v>
      </c>
      <c r="P590" s="8">
        <f t="shared" si="93"/>
        <v>16.5</v>
      </c>
      <c r="Q590" s="9">
        <f t="shared" si="94"/>
        <v>34.475000000000001</v>
      </c>
      <c r="R590" s="9">
        <f t="shared" si="95"/>
        <v>35.625</v>
      </c>
      <c r="S590" s="9">
        <f t="shared" si="96"/>
        <v>30.425000000000001</v>
      </c>
      <c r="T590" s="9">
        <f t="shared" si="97"/>
        <v>34.125</v>
      </c>
      <c r="U590" s="8">
        <f t="shared" si="98"/>
        <v>33.508333333333333</v>
      </c>
      <c r="V590" s="8">
        <f t="shared" si="99"/>
        <v>33.662499999999994</v>
      </c>
    </row>
    <row r="591" spans="1:22" ht="13.5" x14ac:dyDescent="0.25">
      <c r="A591" s="3">
        <f>RSI!A591</f>
        <v>42864</v>
      </c>
      <c r="B591" s="2">
        <f>RSI!B591</f>
        <v>5.2340999999999998</v>
      </c>
      <c r="C591" s="2">
        <f>RSI!I591</f>
        <v>54.885750551816407</v>
      </c>
      <c r="D591" s="2">
        <f>MACD!E591</f>
        <v>-2.0570104434523451E-2</v>
      </c>
      <c r="E591" s="2">
        <f>MACD!F591</f>
        <v>-9.4559172874009549E-3</v>
      </c>
      <c r="F591" s="2">
        <f>'Moving Avg'!D591</f>
        <v>5.2141400000000004</v>
      </c>
      <c r="G591" s="2">
        <f>'Moving Avg'!F591</f>
        <v>5.1773799999999994</v>
      </c>
      <c r="H591" s="2">
        <f>'Moving Avg'!G591</f>
        <v>5.1831159999999992</v>
      </c>
      <c r="I591" s="2">
        <f>'Moving Avg'!H591</f>
        <v>5.1582844999999971</v>
      </c>
      <c r="J591" s="6" t="str">
        <f>OBV!F591</f>
        <v>BEARISH</v>
      </c>
      <c r="K591" s="6" t="str">
        <f>OBV!G591</f>
        <v>NEUTRAL</v>
      </c>
      <c r="L591" s="6" t="str">
        <f>OBV!H591</f>
        <v>BEARISH DIVERGENCE</v>
      </c>
      <c r="M591" s="8">
        <f t="shared" si="90"/>
        <v>25</v>
      </c>
      <c r="N591" s="8">
        <f t="shared" si="91"/>
        <v>45</v>
      </c>
      <c r="O591" s="8">
        <f t="shared" si="92"/>
        <v>50</v>
      </c>
      <c r="P591" s="8">
        <f t="shared" si="93"/>
        <v>16.5</v>
      </c>
      <c r="Q591" s="9">
        <f t="shared" si="94"/>
        <v>34.475000000000001</v>
      </c>
      <c r="R591" s="9">
        <f t="shared" si="95"/>
        <v>35.625</v>
      </c>
      <c r="S591" s="9">
        <f t="shared" si="96"/>
        <v>30.425000000000001</v>
      </c>
      <c r="T591" s="9">
        <f t="shared" si="97"/>
        <v>34.125</v>
      </c>
      <c r="U591" s="8">
        <f t="shared" si="98"/>
        <v>33.508333333333333</v>
      </c>
      <c r="V591" s="8">
        <f t="shared" si="99"/>
        <v>33.662499999999994</v>
      </c>
    </row>
    <row r="592" spans="1:22" ht="13.5" x14ac:dyDescent="0.25">
      <c r="A592" s="3">
        <f>RSI!A592</f>
        <v>42865</v>
      </c>
      <c r="B592" s="2">
        <f>RSI!B592</f>
        <v>5.2777000000000003</v>
      </c>
      <c r="C592" s="2">
        <f>RSI!I592</f>
        <v>58.603215637804091</v>
      </c>
      <c r="D592" s="2">
        <f>MACD!E592</f>
        <v>-2.7422661135281245E-2</v>
      </c>
      <c r="E592" s="2">
        <f>MACD!F592</f>
        <v>-1.3049266056977014E-2</v>
      </c>
      <c r="F592" s="2">
        <f>'Moving Avg'!D592</f>
        <v>5.2465399999999995</v>
      </c>
      <c r="G592" s="2">
        <f>'Moving Avg'!F592</f>
        <v>5.1826750000000006</v>
      </c>
      <c r="H592" s="2">
        <f>'Moving Avg'!G592</f>
        <v>5.1851099999999999</v>
      </c>
      <c r="I592" s="2">
        <f>'Moving Avg'!H592</f>
        <v>5.1593749999999989</v>
      </c>
      <c r="J592" s="6" t="str">
        <f>OBV!F592</f>
        <v>BULLISH</v>
      </c>
      <c r="K592" s="6" t="str">
        <f>OBV!G592</f>
        <v>NEUTRAL</v>
      </c>
      <c r="L592" s="6" t="str">
        <f>OBV!H592</f>
        <v>CONFIRMED BULLISH</v>
      </c>
      <c r="M592" s="8">
        <f t="shared" si="90"/>
        <v>25</v>
      </c>
      <c r="N592" s="8">
        <f t="shared" si="91"/>
        <v>45</v>
      </c>
      <c r="O592" s="8">
        <f t="shared" si="92"/>
        <v>50</v>
      </c>
      <c r="P592" s="8">
        <f t="shared" si="93"/>
        <v>83.5</v>
      </c>
      <c r="Q592" s="9">
        <f t="shared" si="94"/>
        <v>44.524999999999999</v>
      </c>
      <c r="R592" s="9">
        <f t="shared" si="95"/>
        <v>52.375</v>
      </c>
      <c r="S592" s="9">
        <f t="shared" si="96"/>
        <v>60.575000000000003</v>
      </c>
      <c r="T592" s="9">
        <f t="shared" si="97"/>
        <v>50.875</v>
      </c>
      <c r="U592" s="8">
        <f t="shared" si="98"/>
        <v>52.491666666666674</v>
      </c>
      <c r="V592" s="8">
        <f t="shared" si="99"/>
        <v>52.087500000000006</v>
      </c>
    </row>
    <row r="593" spans="1:22" ht="13.5" x14ac:dyDescent="0.25">
      <c r="A593" s="3">
        <f>RSI!A593</f>
        <v>42866</v>
      </c>
      <c r="B593" s="2">
        <f>RSI!B593</f>
        <v>5.2777000000000003</v>
      </c>
      <c r="C593" s="2">
        <f>RSI!I593</f>
        <v>58.603215637804091</v>
      </c>
      <c r="D593" s="2">
        <f>MACD!E593</f>
        <v>-3.3757596885044983E-2</v>
      </c>
      <c r="E593" s="2">
        <f>MACD!F593</f>
        <v>-1.7190932222590608E-2</v>
      </c>
      <c r="F593" s="2">
        <f>'Moving Avg'!D593</f>
        <v>5.2702200000000001</v>
      </c>
      <c r="G593" s="2">
        <f>'Moving Avg'!F593</f>
        <v>5.1879699999999991</v>
      </c>
      <c r="H593" s="2">
        <f>'Moving Avg'!G593</f>
        <v>5.1871039999999997</v>
      </c>
      <c r="I593" s="2">
        <f>'Moving Avg'!H593</f>
        <v>5.1608079999999985</v>
      </c>
      <c r="J593" s="6" t="str">
        <f>OBV!F593</f>
        <v>BEARISH</v>
      </c>
      <c r="K593" s="6" t="str">
        <f>OBV!G593</f>
        <v>NEUTRAL</v>
      </c>
      <c r="L593" s="6" t="str">
        <f>OBV!H593</f>
        <v>BEARISH DIVERGENCE</v>
      </c>
      <c r="M593" s="8">
        <f t="shared" si="90"/>
        <v>25</v>
      </c>
      <c r="N593" s="8">
        <f t="shared" si="91"/>
        <v>45</v>
      </c>
      <c r="O593" s="8">
        <f t="shared" si="92"/>
        <v>50</v>
      </c>
      <c r="P593" s="8">
        <f t="shared" si="93"/>
        <v>16.5</v>
      </c>
      <c r="Q593" s="9">
        <f t="shared" si="94"/>
        <v>34.475000000000001</v>
      </c>
      <c r="R593" s="9">
        <f t="shared" si="95"/>
        <v>35.625</v>
      </c>
      <c r="S593" s="9">
        <f t="shared" si="96"/>
        <v>30.425000000000001</v>
      </c>
      <c r="T593" s="9">
        <f t="shared" si="97"/>
        <v>34.125</v>
      </c>
      <c r="U593" s="8">
        <f t="shared" si="98"/>
        <v>33.508333333333333</v>
      </c>
      <c r="V593" s="8">
        <f t="shared" si="99"/>
        <v>33.662499999999994</v>
      </c>
    </row>
    <row r="594" spans="1:22" ht="13.5" x14ac:dyDescent="0.25">
      <c r="A594" s="3">
        <f>RSI!A594</f>
        <v>42867</v>
      </c>
      <c r="B594" s="2">
        <f>RSI!B594</f>
        <v>5.2777000000000003</v>
      </c>
      <c r="C594" s="2">
        <f>RSI!I594</f>
        <v>58.603215637804091</v>
      </c>
      <c r="D594" s="2">
        <f>MACD!E594</f>
        <v>-3.9614796154688214E-2</v>
      </c>
      <c r="E594" s="2">
        <f>MACD!F594</f>
        <v>-2.1675705009010129E-2</v>
      </c>
      <c r="F594" s="2">
        <f>'Moving Avg'!D594</f>
        <v>5.26898</v>
      </c>
      <c r="G594" s="2">
        <f>'Moving Avg'!F594</f>
        <v>5.1932649999999994</v>
      </c>
      <c r="H594" s="2">
        <f>'Moving Avg'!G594</f>
        <v>5.1883499999999989</v>
      </c>
      <c r="I594" s="2">
        <f>'Moving Avg'!H594</f>
        <v>5.1622099999999991</v>
      </c>
      <c r="J594" s="6" t="str">
        <f>OBV!F594</f>
        <v>BEARISH</v>
      </c>
      <c r="K594" s="6" t="str">
        <f>OBV!G594</f>
        <v>NEUTRAL</v>
      </c>
      <c r="L594" s="6" t="str">
        <f>OBV!H594</f>
        <v>CONFIRMED BEARISH</v>
      </c>
      <c r="M594" s="8">
        <f t="shared" si="90"/>
        <v>25</v>
      </c>
      <c r="N594" s="8">
        <f t="shared" si="91"/>
        <v>45</v>
      </c>
      <c r="O594" s="8">
        <f t="shared" si="92"/>
        <v>50</v>
      </c>
      <c r="P594" s="8">
        <f t="shared" si="93"/>
        <v>16.5</v>
      </c>
      <c r="Q594" s="9">
        <f t="shared" si="94"/>
        <v>34.475000000000001</v>
      </c>
      <c r="R594" s="9">
        <f t="shared" si="95"/>
        <v>35.625</v>
      </c>
      <c r="S594" s="9">
        <f t="shared" si="96"/>
        <v>30.425000000000001</v>
      </c>
      <c r="T594" s="9">
        <f t="shared" si="97"/>
        <v>34.125</v>
      </c>
      <c r="U594" s="8">
        <f t="shared" si="98"/>
        <v>33.508333333333333</v>
      </c>
      <c r="V594" s="8">
        <f t="shared" si="99"/>
        <v>33.662499999999994</v>
      </c>
    </row>
    <row r="595" spans="1:22" ht="13.5" x14ac:dyDescent="0.25">
      <c r="A595" s="3">
        <f>RSI!A595</f>
        <v>42870</v>
      </c>
      <c r="B595" s="2">
        <f>RSI!B595</f>
        <v>5.2340999999999998</v>
      </c>
      <c r="C595" s="2">
        <f>RSI!I595</f>
        <v>53.134745821340061</v>
      </c>
      <c r="D595" s="2">
        <f>MACD!E595</f>
        <v>-5.0416706737403949E-2</v>
      </c>
      <c r="E595" s="2">
        <f>MACD!F595</f>
        <v>-2.7423905354688895E-2</v>
      </c>
      <c r="F595" s="2">
        <f>'Moving Avg'!D595</f>
        <v>5.2602599999999997</v>
      </c>
      <c r="G595" s="2">
        <f>'Moving Avg'!F595</f>
        <v>5.1966950000000001</v>
      </c>
      <c r="H595" s="2">
        <f>'Moving Avg'!G595</f>
        <v>5.1894719999999994</v>
      </c>
      <c r="I595" s="2">
        <f>'Moving Avg'!H595</f>
        <v>5.1629889999999978</v>
      </c>
      <c r="J595" s="6" t="str">
        <f>OBV!F595</f>
        <v>BEARISH</v>
      </c>
      <c r="K595" s="6" t="str">
        <f>OBV!G595</f>
        <v>NEUTRAL</v>
      </c>
      <c r="L595" s="6" t="str">
        <f>OBV!H595</f>
        <v>CONFIRMED BEARISH</v>
      </c>
      <c r="M595" s="8">
        <f t="shared" si="90"/>
        <v>25</v>
      </c>
      <c r="N595" s="8">
        <f t="shared" si="91"/>
        <v>100</v>
      </c>
      <c r="O595" s="8">
        <f t="shared" si="92"/>
        <v>50</v>
      </c>
      <c r="P595" s="8">
        <f t="shared" si="93"/>
        <v>16.5</v>
      </c>
      <c r="Q595" s="9">
        <f t="shared" si="94"/>
        <v>53.725000000000001</v>
      </c>
      <c r="R595" s="9">
        <f t="shared" si="95"/>
        <v>46.625</v>
      </c>
      <c r="S595" s="9">
        <f t="shared" si="96"/>
        <v>38.674999999999997</v>
      </c>
      <c r="T595" s="9">
        <f t="shared" si="97"/>
        <v>47.875</v>
      </c>
      <c r="U595" s="8">
        <f t="shared" si="98"/>
        <v>46.341666666666661</v>
      </c>
      <c r="V595" s="8">
        <f t="shared" si="99"/>
        <v>46.724999999999994</v>
      </c>
    </row>
    <row r="596" spans="1:22" ht="13.5" x14ac:dyDescent="0.25">
      <c r="A596" s="3">
        <f>RSI!A596</f>
        <v>42871</v>
      </c>
      <c r="B596" s="2">
        <f>RSI!B596</f>
        <v>5.2652000000000001</v>
      </c>
      <c r="C596" s="2">
        <f>RSI!I596</f>
        <v>56.269391621433009</v>
      </c>
      <c r="D596" s="2">
        <f>MACD!E596</f>
        <v>-4.3828839453349921E-2</v>
      </c>
      <c r="E596" s="2">
        <f>MACD!F596</f>
        <v>-3.07048921744211E-2</v>
      </c>
      <c r="F596" s="2">
        <f>'Moving Avg'!D596</f>
        <v>5.2664799999999996</v>
      </c>
      <c r="G596" s="2">
        <f>'Moving Avg'!F596</f>
        <v>5.2044799999999993</v>
      </c>
      <c r="H596" s="2">
        <f>'Moving Avg'!G596</f>
        <v>5.1907180000000004</v>
      </c>
      <c r="I596" s="2">
        <f>'Moving Avg'!H596</f>
        <v>5.1639234999999983</v>
      </c>
      <c r="J596" s="6" t="str">
        <f>OBV!F596</f>
        <v>BULLISH</v>
      </c>
      <c r="K596" s="6" t="str">
        <f>OBV!G596</f>
        <v>NEUTRAL</v>
      </c>
      <c r="L596" s="6" t="str">
        <f>OBV!H596</f>
        <v>CONFIRMED BULLISH</v>
      </c>
      <c r="M596" s="8">
        <f t="shared" si="90"/>
        <v>25</v>
      </c>
      <c r="N596" s="8">
        <f t="shared" si="91"/>
        <v>45</v>
      </c>
      <c r="O596" s="8">
        <f t="shared" si="92"/>
        <v>50</v>
      </c>
      <c r="P596" s="8">
        <f t="shared" si="93"/>
        <v>83.5</v>
      </c>
      <c r="Q596" s="9">
        <f t="shared" si="94"/>
        <v>44.524999999999999</v>
      </c>
      <c r="R596" s="9">
        <f t="shared" si="95"/>
        <v>52.375</v>
      </c>
      <c r="S596" s="9">
        <f t="shared" si="96"/>
        <v>60.575000000000003</v>
      </c>
      <c r="T596" s="9">
        <f t="shared" si="97"/>
        <v>50.875</v>
      </c>
      <c r="U596" s="8">
        <f t="shared" si="98"/>
        <v>52.491666666666674</v>
      </c>
      <c r="V596" s="8">
        <f t="shared" si="99"/>
        <v>52.087500000000006</v>
      </c>
    </row>
    <row r="597" spans="1:22" ht="13.5" x14ac:dyDescent="0.25">
      <c r="A597" s="3">
        <f>RSI!A597</f>
        <v>42872</v>
      </c>
      <c r="B597" s="2">
        <f>RSI!B597</f>
        <v>5.1718000000000002</v>
      </c>
      <c r="C597" s="2">
        <f>RSI!I597</f>
        <v>46.261769301552299</v>
      </c>
      <c r="D597" s="2">
        <f>MACD!E597</f>
        <v>-4.8921777171503145E-2</v>
      </c>
      <c r="E597" s="2">
        <f>MACD!F597</f>
        <v>-3.4348269173837515E-2</v>
      </c>
      <c r="F597" s="2">
        <f>'Moving Avg'!D597</f>
        <v>5.2453000000000003</v>
      </c>
      <c r="G597" s="2">
        <f>'Moving Avg'!F597</f>
        <v>5.204794999999999</v>
      </c>
      <c r="H597" s="2">
        <f>'Moving Avg'!G597</f>
        <v>5.1900960000000005</v>
      </c>
      <c r="I597" s="2">
        <f>'Moving Avg'!H597</f>
        <v>5.1643909999999984</v>
      </c>
      <c r="J597" s="6" t="str">
        <f>OBV!F597</f>
        <v>BEARISH</v>
      </c>
      <c r="K597" s="6" t="str">
        <f>OBV!G597</f>
        <v>WEAK</v>
      </c>
      <c r="L597" s="6" t="str">
        <f>OBV!H597</f>
        <v>CONFIRMED BEARISH</v>
      </c>
      <c r="M597" s="8">
        <f t="shared" si="90"/>
        <v>25</v>
      </c>
      <c r="N597" s="8">
        <f t="shared" si="91"/>
        <v>45</v>
      </c>
      <c r="O597" s="8">
        <f t="shared" si="92"/>
        <v>50</v>
      </c>
      <c r="P597" s="8">
        <f t="shared" si="93"/>
        <v>0</v>
      </c>
      <c r="Q597" s="9">
        <f t="shared" si="94"/>
        <v>32</v>
      </c>
      <c r="R597" s="9">
        <f t="shared" si="95"/>
        <v>31.5</v>
      </c>
      <c r="S597" s="9">
        <f t="shared" si="96"/>
        <v>23</v>
      </c>
      <c r="T597" s="9">
        <f t="shared" si="97"/>
        <v>30</v>
      </c>
      <c r="U597" s="8">
        <f t="shared" si="98"/>
        <v>28.833333333333332</v>
      </c>
      <c r="V597" s="8">
        <f t="shared" si="99"/>
        <v>29.125</v>
      </c>
    </row>
    <row r="598" spans="1:22" ht="13.5" x14ac:dyDescent="0.25">
      <c r="A598" s="3">
        <f>RSI!A598</f>
        <v>42873</v>
      </c>
      <c r="B598" s="2">
        <f>RSI!B598</f>
        <v>5.1718000000000002</v>
      </c>
      <c r="C598" s="2">
        <f>RSI!I598</f>
        <v>46.261769301552299</v>
      </c>
      <c r="D598" s="2">
        <f>MACD!E598</f>
        <v>-4.6286081341890828E-2</v>
      </c>
      <c r="E598" s="2">
        <f>MACD!F598</f>
        <v>-3.6735831607448179E-2</v>
      </c>
      <c r="F598" s="2">
        <f>'Moving Avg'!D598</f>
        <v>5.224120000000001</v>
      </c>
      <c r="G598" s="2">
        <f>'Moving Avg'!F598</f>
        <v>5.2047949999999998</v>
      </c>
      <c r="H598" s="2">
        <f>'Moving Avg'!G598</f>
        <v>5.1891000000000007</v>
      </c>
      <c r="I598" s="2">
        <f>'Moving Avg'!H598</f>
        <v>5.1651699999999998</v>
      </c>
      <c r="J598" s="6" t="str">
        <f>OBV!F598</f>
        <v>BEARISH</v>
      </c>
      <c r="K598" s="6" t="str">
        <f>OBV!G598</f>
        <v>WEAK</v>
      </c>
      <c r="L598" s="6" t="str">
        <f>OBV!H598</f>
        <v>CONFIRMED BEARISH</v>
      </c>
      <c r="M598" s="8">
        <f t="shared" si="90"/>
        <v>25</v>
      </c>
      <c r="N598" s="8">
        <f t="shared" si="91"/>
        <v>45</v>
      </c>
      <c r="O598" s="8">
        <f t="shared" si="92"/>
        <v>50</v>
      </c>
      <c r="P598" s="8">
        <f t="shared" si="93"/>
        <v>0</v>
      </c>
      <c r="Q598" s="9">
        <f t="shared" si="94"/>
        <v>32</v>
      </c>
      <c r="R598" s="9">
        <f t="shared" si="95"/>
        <v>31.5</v>
      </c>
      <c r="S598" s="9">
        <f t="shared" si="96"/>
        <v>23</v>
      </c>
      <c r="T598" s="9">
        <f t="shared" si="97"/>
        <v>30</v>
      </c>
      <c r="U598" s="8">
        <f t="shared" si="98"/>
        <v>28.833333333333332</v>
      </c>
      <c r="V598" s="8">
        <f t="shared" si="99"/>
        <v>29.125</v>
      </c>
    </row>
    <row r="599" spans="1:22" ht="13.5" x14ac:dyDescent="0.25">
      <c r="A599" s="3">
        <f>RSI!A599</f>
        <v>42874</v>
      </c>
      <c r="B599" s="2">
        <f>RSI!B599</f>
        <v>5.1718000000000002</v>
      </c>
      <c r="C599" s="2">
        <f>RSI!I599</f>
        <v>46.261769301552306</v>
      </c>
      <c r="D599" s="2">
        <f>MACD!E599</f>
        <v>-2.4666820149551683E-2</v>
      </c>
      <c r="E599" s="2">
        <f>MACD!F599</f>
        <v>-3.4322029315868877E-2</v>
      </c>
      <c r="F599" s="2">
        <f>'Moving Avg'!D599</f>
        <v>5.2029399999999999</v>
      </c>
      <c r="G599" s="2">
        <f>'Moving Avg'!F599</f>
        <v>5.2047950000000007</v>
      </c>
      <c r="H599" s="2">
        <f>'Moving Avg'!G599</f>
        <v>5.1882280000000014</v>
      </c>
      <c r="I599" s="2">
        <f>'Moving Avg'!H599</f>
        <v>5.1659489999999995</v>
      </c>
      <c r="J599" s="6" t="str">
        <f>OBV!F599</f>
        <v>BEARISH</v>
      </c>
      <c r="K599" s="6" t="str">
        <f>OBV!G599</f>
        <v>WEAK</v>
      </c>
      <c r="L599" s="6" t="str">
        <f>OBV!H599</f>
        <v>CONFIRMED BEARISH</v>
      </c>
      <c r="M599" s="8">
        <f t="shared" si="90"/>
        <v>25</v>
      </c>
      <c r="N599" s="8">
        <f t="shared" si="91"/>
        <v>0</v>
      </c>
      <c r="O599" s="8">
        <f t="shared" si="92"/>
        <v>50</v>
      </c>
      <c r="P599" s="8">
        <f t="shared" si="93"/>
        <v>0</v>
      </c>
      <c r="Q599" s="9">
        <f t="shared" si="94"/>
        <v>16.25</v>
      </c>
      <c r="R599" s="9">
        <f t="shared" si="95"/>
        <v>22.5</v>
      </c>
      <c r="S599" s="9">
        <f t="shared" si="96"/>
        <v>16.25</v>
      </c>
      <c r="T599" s="9">
        <f t="shared" si="97"/>
        <v>18.75</v>
      </c>
      <c r="U599" s="8">
        <f t="shared" si="98"/>
        <v>18.333333333333332</v>
      </c>
      <c r="V599" s="8">
        <f t="shared" si="99"/>
        <v>18.4375</v>
      </c>
    </row>
    <row r="600" spans="1:22" ht="13.5" x14ac:dyDescent="0.25">
      <c r="A600" s="3">
        <f>RSI!A600</f>
        <v>42877</v>
      </c>
      <c r="B600" s="2">
        <f>RSI!B600</f>
        <v>5.1718000000000002</v>
      </c>
      <c r="C600" s="2">
        <f>RSI!I600</f>
        <v>46.261769301552299</v>
      </c>
      <c r="D600" s="2">
        <f>MACD!E600</f>
        <v>-7.1239024615410429E-3</v>
      </c>
      <c r="E600" s="2">
        <f>MACD!F600</f>
        <v>-2.8882403945003313E-2</v>
      </c>
      <c r="F600" s="2">
        <f>'Moving Avg'!D600</f>
        <v>5.1904800000000009</v>
      </c>
      <c r="G600" s="2">
        <f>'Moving Avg'!F600</f>
        <v>5.2047950000000016</v>
      </c>
      <c r="H600" s="2">
        <f>'Moving Avg'!G600</f>
        <v>5.1878540000000006</v>
      </c>
      <c r="I600" s="2">
        <f>'Moving Avg'!H600</f>
        <v>5.1664474999999994</v>
      </c>
      <c r="J600" s="6" t="str">
        <f>OBV!F600</f>
        <v>BEARISH</v>
      </c>
      <c r="K600" s="6" t="str">
        <f>OBV!G600</f>
        <v>NEUTRAL</v>
      </c>
      <c r="L600" s="6" t="str">
        <f>OBV!H600</f>
        <v>CONFIRMED BEARISH</v>
      </c>
      <c r="M600" s="8">
        <f t="shared" si="90"/>
        <v>25</v>
      </c>
      <c r="N600" s="8">
        <f t="shared" si="91"/>
        <v>0</v>
      </c>
      <c r="O600" s="8">
        <f t="shared" si="92"/>
        <v>50</v>
      </c>
      <c r="P600" s="8">
        <f t="shared" si="93"/>
        <v>16.5</v>
      </c>
      <c r="Q600" s="9">
        <f t="shared" si="94"/>
        <v>18.725000000000001</v>
      </c>
      <c r="R600" s="9">
        <f t="shared" si="95"/>
        <v>26.625</v>
      </c>
      <c r="S600" s="9">
        <f t="shared" si="96"/>
        <v>23.675000000000001</v>
      </c>
      <c r="T600" s="9">
        <f t="shared" si="97"/>
        <v>22.875</v>
      </c>
      <c r="U600" s="8">
        <f t="shared" si="98"/>
        <v>23.008333333333336</v>
      </c>
      <c r="V600" s="8">
        <f t="shared" si="99"/>
        <v>22.975000000000001</v>
      </c>
    </row>
    <row r="601" spans="1:22" ht="13.5" x14ac:dyDescent="0.25">
      <c r="A601" s="3">
        <f>RSI!A601</f>
        <v>42878</v>
      </c>
      <c r="B601" s="2">
        <f>RSI!B601</f>
        <v>5.2153999999999998</v>
      </c>
      <c r="C601" s="2">
        <f>RSI!I601</f>
        <v>51.659913227521535</v>
      </c>
      <c r="D601" s="2">
        <f>MACD!E601</f>
        <v>-2.0287515383250465E-3</v>
      </c>
      <c r="E601" s="2">
        <f>MACD!F601</f>
        <v>-2.351167346366766E-2</v>
      </c>
      <c r="F601" s="2">
        <f>'Moving Avg'!D601</f>
        <v>5.1805199999999996</v>
      </c>
      <c r="G601" s="2">
        <f>'Moving Avg'!F601</f>
        <v>5.2069750000000008</v>
      </c>
      <c r="H601" s="2">
        <f>'Moving Avg'!G601</f>
        <v>5.188352000000001</v>
      </c>
      <c r="I601" s="2">
        <f>'Moving Avg'!H601</f>
        <v>5.1671639999999979</v>
      </c>
      <c r="J601" s="6" t="str">
        <f>OBV!F601</f>
        <v>BEARISH</v>
      </c>
      <c r="K601" s="6" t="str">
        <f>OBV!G601</f>
        <v>NEUTRAL</v>
      </c>
      <c r="L601" s="6" t="str">
        <f>OBV!H601</f>
        <v>CONFIRMED BEARISH</v>
      </c>
      <c r="M601" s="8">
        <f t="shared" si="90"/>
        <v>25</v>
      </c>
      <c r="N601" s="8">
        <f t="shared" si="91"/>
        <v>0</v>
      </c>
      <c r="O601" s="8">
        <f t="shared" si="92"/>
        <v>50</v>
      </c>
      <c r="P601" s="8">
        <f t="shared" si="93"/>
        <v>16.5</v>
      </c>
      <c r="Q601" s="9">
        <f t="shared" si="94"/>
        <v>18.725000000000001</v>
      </c>
      <c r="R601" s="9">
        <f t="shared" si="95"/>
        <v>26.625</v>
      </c>
      <c r="S601" s="9">
        <f t="shared" si="96"/>
        <v>23.675000000000001</v>
      </c>
      <c r="T601" s="9">
        <f t="shared" si="97"/>
        <v>22.875</v>
      </c>
      <c r="U601" s="8">
        <f t="shared" si="98"/>
        <v>23.008333333333336</v>
      </c>
      <c r="V601" s="8">
        <f t="shared" si="99"/>
        <v>22.975000000000001</v>
      </c>
    </row>
    <row r="602" spans="1:22" ht="13.5" x14ac:dyDescent="0.25">
      <c r="A602" s="3">
        <f>RSI!A602</f>
        <v>42879</v>
      </c>
      <c r="B602" s="2">
        <f>RSI!B602</f>
        <v>5.2153999999999998</v>
      </c>
      <c r="C602" s="2">
        <f>RSI!I602</f>
        <v>51.659913227521535</v>
      </c>
      <c r="D602" s="2">
        <f>MACD!E602</f>
        <v>8.9070932196175789E-3</v>
      </c>
      <c r="E602" s="2">
        <f>MACD!F602</f>
        <v>-1.7027920127010616E-2</v>
      </c>
      <c r="F602" s="2">
        <f>'Moving Avg'!D602</f>
        <v>5.1892399999999999</v>
      </c>
      <c r="G602" s="2">
        <f>'Moving Avg'!F602</f>
        <v>5.2094700000000014</v>
      </c>
      <c r="H602" s="2">
        <f>'Moving Avg'!G602</f>
        <v>5.1892240000000003</v>
      </c>
      <c r="I602" s="2">
        <f>'Moving Avg'!H602</f>
        <v>5.1678804999999981</v>
      </c>
      <c r="J602" s="6" t="str">
        <f>OBV!F602</f>
        <v>BULLISH</v>
      </c>
      <c r="K602" s="6" t="str">
        <f>OBV!G602</f>
        <v>NEUTRAL</v>
      </c>
      <c r="L602" s="6" t="str">
        <f>OBV!H602</f>
        <v>CONFIRMED BULLISH</v>
      </c>
      <c r="M602" s="8">
        <f t="shared" si="90"/>
        <v>25</v>
      </c>
      <c r="N602" s="8">
        <f t="shared" si="91"/>
        <v>0</v>
      </c>
      <c r="O602" s="8">
        <f t="shared" si="92"/>
        <v>50</v>
      </c>
      <c r="P602" s="8">
        <f t="shared" si="93"/>
        <v>83.5</v>
      </c>
      <c r="Q602" s="9">
        <f t="shared" si="94"/>
        <v>28.774999999999999</v>
      </c>
      <c r="R602" s="9">
        <f t="shared" si="95"/>
        <v>43.375</v>
      </c>
      <c r="S602" s="9">
        <f t="shared" si="96"/>
        <v>53.825000000000003</v>
      </c>
      <c r="T602" s="9">
        <f t="shared" si="97"/>
        <v>39.625</v>
      </c>
      <c r="U602" s="8">
        <f t="shared" si="98"/>
        <v>41.991666666666667</v>
      </c>
      <c r="V602" s="8">
        <f t="shared" si="99"/>
        <v>41.400000000000006</v>
      </c>
    </row>
    <row r="603" spans="1:22" ht="13.5" x14ac:dyDescent="0.25">
      <c r="A603" s="3">
        <f>RSI!A603</f>
        <v>42880</v>
      </c>
      <c r="B603" s="2">
        <f>RSI!B603</f>
        <v>5.1779999999999999</v>
      </c>
      <c r="C603" s="2">
        <f>RSI!I603</f>
        <v>46.966352816269307</v>
      </c>
      <c r="D603" s="2">
        <f>MACD!E603</f>
        <v>2.0853899303821422E-2</v>
      </c>
      <c r="E603" s="2">
        <f>MACD!F603</f>
        <v>-9.451556240844209E-3</v>
      </c>
      <c r="F603" s="2">
        <f>'Moving Avg'!D603</f>
        <v>5.19048</v>
      </c>
      <c r="G603" s="2">
        <f>'Moving Avg'!F603</f>
        <v>5.2100950000000008</v>
      </c>
      <c r="H603" s="2">
        <f>'Moving Avg'!G603</f>
        <v>5.1893479999999998</v>
      </c>
      <c r="I603" s="2">
        <f>'Moving Avg'!H603</f>
        <v>5.1684099999999988</v>
      </c>
      <c r="J603" s="6" t="str">
        <f>OBV!F603</f>
        <v>BULLISH</v>
      </c>
      <c r="K603" s="6" t="str">
        <f>OBV!G603</f>
        <v>NEUTRAL</v>
      </c>
      <c r="L603" s="6" t="str">
        <f>OBV!H603</f>
        <v>CONFIRMED BULLISH</v>
      </c>
      <c r="M603" s="8">
        <f t="shared" si="90"/>
        <v>25</v>
      </c>
      <c r="N603" s="8">
        <f t="shared" si="91"/>
        <v>0</v>
      </c>
      <c r="O603" s="8">
        <f t="shared" si="92"/>
        <v>50</v>
      </c>
      <c r="P603" s="8">
        <f t="shared" si="93"/>
        <v>83.5</v>
      </c>
      <c r="Q603" s="9">
        <f t="shared" si="94"/>
        <v>28.774999999999999</v>
      </c>
      <c r="R603" s="9">
        <f t="shared" si="95"/>
        <v>43.375</v>
      </c>
      <c r="S603" s="9">
        <f t="shared" si="96"/>
        <v>53.825000000000003</v>
      </c>
      <c r="T603" s="9">
        <f t="shared" si="97"/>
        <v>39.625</v>
      </c>
      <c r="U603" s="8">
        <f t="shared" si="98"/>
        <v>41.991666666666667</v>
      </c>
      <c r="V603" s="8">
        <f t="shared" si="99"/>
        <v>41.400000000000006</v>
      </c>
    </row>
    <row r="604" spans="1:22" ht="13.5" x14ac:dyDescent="0.25">
      <c r="A604" s="3">
        <f>RSI!A604</f>
        <v>42881</v>
      </c>
      <c r="B604" s="2">
        <f>RSI!B604</f>
        <v>5.1966999999999999</v>
      </c>
      <c r="C604" s="2">
        <f>RSI!I604</f>
        <v>49.439851959798396</v>
      </c>
      <c r="D604" s="2">
        <f>MACD!E604</f>
        <v>2.972727843755596E-2</v>
      </c>
      <c r="E604" s="2">
        <f>MACD!F604</f>
        <v>-1.6157893051641746E-3</v>
      </c>
      <c r="F604" s="2">
        <f>'Moving Avg'!D604</f>
        <v>5.1954599999999997</v>
      </c>
      <c r="G604" s="2">
        <f>'Moving Avg'!F604</f>
        <v>5.2116550000000004</v>
      </c>
      <c r="H604" s="2">
        <f>'Moving Avg'!G604</f>
        <v>5.1898460000000002</v>
      </c>
      <c r="I604" s="2">
        <f>'Moving Avg'!H604</f>
        <v>5.1690019999999981</v>
      </c>
      <c r="J604" s="6" t="str">
        <f>OBV!F604</f>
        <v>BULLISH</v>
      </c>
      <c r="K604" s="6" t="str">
        <f>OBV!G604</f>
        <v>NEUTRAL</v>
      </c>
      <c r="L604" s="6" t="str">
        <f>OBV!H604</f>
        <v>CONFIRMED BULLISH</v>
      </c>
      <c r="M604" s="8">
        <f t="shared" si="90"/>
        <v>25</v>
      </c>
      <c r="N604" s="8">
        <f t="shared" si="91"/>
        <v>0</v>
      </c>
      <c r="O604" s="8">
        <f t="shared" si="92"/>
        <v>50</v>
      </c>
      <c r="P604" s="8">
        <f t="shared" si="93"/>
        <v>83.5</v>
      </c>
      <c r="Q604" s="9">
        <f t="shared" si="94"/>
        <v>28.774999999999999</v>
      </c>
      <c r="R604" s="9">
        <f t="shared" si="95"/>
        <v>43.375</v>
      </c>
      <c r="S604" s="9">
        <f t="shared" si="96"/>
        <v>53.825000000000003</v>
      </c>
      <c r="T604" s="9">
        <f t="shared" si="97"/>
        <v>39.625</v>
      </c>
      <c r="U604" s="8">
        <f t="shared" si="98"/>
        <v>41.991666666666667</v>
      </c>
      <c r="V604" s="8">
        <f t="shared" si="99"/>
        <v>41.400000000000006</v>
      </c>
    </row>
    <row r="605" spans="1:22" ht="13.5" x14ac:dyDescent="0.25">
      <c r="A605" s="3">
        <f>RSI!A605</f>
        <v>42884</v>
      </c>
      <c r="B605" s="2">
        <f>RSI!B605</f>
        <v>5.1966999999999999</v>
      </c>
      <c r="C605" s="2">
        <f>RSI!I605</f>
        <v>49.439851959798396</v>
      </c>
      <c r="D605" s="2">
        <f>MACD!E605</f>
        <v>3.0555968317973026E-2</v>
      </c>
      <c r="E605" s="2">
        <f>MACD!F605</f>
        <v>4.8185622194632655E-3</v>
      </c>
      <c r="F605" s="2">
        <f>'Moving Avg'!D605</f>
        <v>5.2004399999999995</v>
      </c>
      <c r="G605" s="2">
        <f>'Moving Avg'!F605</f>
        <v>5.2160150000000005</v>
      </c>
      <c r="H605" s="2">
        <f>'Moving Avg'!G605</f>
        <v>5.1903439999999996</v>
      </c>
      <c r="I605" s="2">
        <f>'Moving Avg'!H605</f>
        <v>5.1695629999999984</v>
      </c>
      <c r="J605" s="6" t="str">
        <f>OBV!F605</f>
        <v>BULLISH</v>
      </c>
      <c r="K605" s="6" t="str">
        <f>OBV!G605</f>
        <v>NEUTRAL</v>
      </c>
      <c r="L605" s="6" t="str">
        <f>OBV!H605</f>
        <v>CONFIRMED BULLISH</v>
      </c>
      <c r="M605" s="8">
        <f t="shared" si="90"/>
        <v>25</v>
      </c>
      <c r="N605" s="8">
        <f t="shared" si="91"/>
        <v>0</v>
      </c>
      <c r="O605" s="8">
        <f t="shared" si="92"/>
        <v>50</v>
      </c>
      <c r="P605" s="8">
        <f t="shared" si="93"/>
        <v>83.5</v>
      </c>
      <c r="Q605" s="9">
        <f t="shared" si="94"/>
        <v>28.774999999999999</v>
      </c>
      <c r="R605" s="9">
        <f t="shared" si="95"/>
        <v>43.375</v>
      </c>
      <c r="S605" s="9">
        <f t="shared" si="96"/>
        <v>53.825000000000003</v>
      </c>
      <c r="T605" s="9">
        <f t="shared" si="97"/>
        <v>39.625</v>
      </c>
      <c r="U605" s="8">
        <f t="shared" si="98"/>
        <v>41.991666666666667</v>
      </c>
      <c r="V605" s="8">
        <f t="shared" si="99"/>
        <v>41.400000000000006</v>
      </c>
    </row>
    <row r="606" spans="1:22" ht="13.5" x14ac:dyDescent="0.25">
      <c r="A606" s="3">
        <f>RSI!A606</f>
        <v>42885</v>
      </c>
      <c r="B606" s="2">
        <f>RSI!B606</f>
        <v>5.1718000000000002</v>
      </c>
      <c r="C606" s="2">
        <f>RSI!I606</f>
        <v>46.118160050116188</v>
      </c>
      <c r="D606" s="2">
        <f>MACD!E606</f>
        <v>3.7912281263395187E-2</v>
      </c>
      <c r="E606" s="2">
        <f>MACD!F606</f>
        <v>1.143730602824965E-2</v>
      </c>
      <c r="F606" s="2">
        <f>'Moving Avg'!D606</f>
        <v>5.1917200000000001</v>
      </c>
      <c r="G606" s="2">
        <f>'Moving Avg'!F606</f>
        <v>5.2132149999999999</v>
      </c>
      <c r="H606" s="2">
        <f>'Moving Avg'!G606</f>
        <v>5.1904700000000004</v>
      </c>
      <c r="I606" s="2">
        <f>'Moving Avg'!H606</f>
        <v>5.1698744999999988</v>
      </c>
      <c r="J606" s="6" t="str">
        <f>OBV!F606</f>
        <v>BEARISH</v>
      </c>
      <c r="K606" s="6" t="str">
        <f>OBV!G606</f>
        <v>NEUTRAL</v>
      </c>
      <c r="L606" s="6" t="str">
        <f>OBV!H606</f>
        <v>CONFIRMED BEARISH</v>
      </c>
      <c r="M606" s="8">
        <f t="shared" si="90"/>
        <v>25</v>
      </c>
      <c r="N606" s="8">
        <f t="shared" si="91"/>
        <v>0</v>
      </c>
      <c r="O606" s="8">
        <f t="shared" si="92"/>
        <v>50</v>
      </c>
      <c r="P606" s="8">
        <f t="shared" si="93"/>
        <v>16.5</v>
      </c>
      <c r="Q606" s="9">
        <f t="shared" si="94"/>
        <v>18.725000000000001</v>
      </c>
      <c r="R606" s="9">
        <f t="shared" si="95"/>
        <v>26.625</v>
      </c>
      <c r="S606" s="9">
        <f t="shared" si="96"/>
        <v>23.675000000000001</v>
      </c>
      <c r="T606" s="9">
        <f t="shared" si="97"/>
        <v>22.875</v>
      </c>
      <c r="U606" s="8">
        <f t="shared" si="98"/>
        <v>23.008333333333336</v>
      </c>
      <c r="V606" s="8">
        <f t="shared" si="99"/>
        <v>22.975000000000001</v>
      </c>
    </row>
    <row r="607" spans="1:22" ht="13.5" x14ac:dyDescent="0.25">
      <c r="A607" s="3">
        <f>RSI!A607</f>
        <v>42886</v>
      </c>
      <c r="B607" s="2">
        <f>RSI!B607</f>
        <v>5.1718000000000002</v>
      </c>
      <c r="C607" s="2">
        <f>RSI!I607</f>
        <v>46.118160050116188</v>
      </c>
      <c r="D607" s="2">
        <f>MACD!E607</f>
        <v>2.9938882217633633E-2</v>
      </c>
      <c r="E607" s="2">
        <f>MACD!F607</f>
        <v>1.5137621266126448E-2</v>
      </c>
      <c r="F607" s="2">
        <f>'Moving Avg'!D607</f>
        <v>5.1830000000000007</v>
      </c>
      <c r="G607" s="2">
        <f>'Moving Avg'!F607</f>
        <v>5.2160200000000003</v>
      </c>
      <c r="H607" s="2">
        <f>'Moving Avg'!G607</f>
        <v>5.1904700000000004</v>
      </c>
      <c r="I607" s="2">
        <f>'Moving Avg'!H607</f>
        <v>5.1702174999999979</v>
      </c>
      <c r="J607" s="6" t="str">
        <f>OBV!F607</f>
        <v>BEARISH</v>
      </c>
      <c r="K607" s="6" t="str">
        <f>OBV!G607</f>
        <v>NEUTRAL</v>
      </c>
      <c r="L607" s="6" t="str">
        <f>OBV!H607</f>
        <v>CONFIRMED BEARISH</v>
      </c>
      <c r="M607" s="8">
        <f t="shared" si="90"/>
        <v>25</v>
      </c>
      <c r="N607" s="8">
        <f t="shared" si="91"/>
        <v>0</v>
      </c>
      <c r="O607" s="8">
        <f t="shared" si="92"/>
        <v>50</v>
      </c>
      <c r="P607" s="8">
        <f t="shared" si="93"/>
        <v>16.5</v>
      </c>
      <c r="Q607" s="9">
        <f t="shared" si="94"/>
        <v>18.725000000000001</v>
      </c>
      <c r="R607" s="9">
        <f t="shared" si="95"/>
        <v>26.625</v>
      </c>
      <c r="S607" s="9">
        <f t="shared" si="96"/>
        <v>23.675000000000001</v>
      </c>
      <c r="T607" s="9">
        <f t="shared" si="97"/>
        <v>22.875</v>
      </c>
      <c r="U607" s="8">
        <f t="shared" si="98"/>
        <v>23.008333333333336</v>
      </c>
      <c r="V607" s="8">
        <f t="shared" si="99"/>
        <v>22.975000000000001</v>
      </c>
    </row>
    <row r="608" spans="1:22" ht="13.5" x14ac:dyDescent="0.25">
      <c r="A608" s="3">
        <f>RSI!A608</f>
        <v>42887</v>
      </c>
      <c r="B608" s="2">
        <f>RSI!B608</f>
        <v>5.1718000000000002</v>
      </c>
      <c r="C608" s="2">
        <f>RSI!I608</f>
        <v>46.118160050116188</v>
      </c>
      <c r="D608" s="2">
        <f>MACD!E608</f>
        <v>2.3350733310353533E-2</v>
      </c>
      <c r="E608" s="2">
        <f>MACD!F608</f>
        <v>1.6780243674971867E-2</v>
      </c>
      <c r="F608" s="2">
        <f>'Moving Avg'!D608</f>
        <v>5.1817600000000006</v>
      </c>
      <c r="G608" s="2">
        <f>'Moving Avg'!F608</f>
        <v>5.2166449999999989</v>
      </c>
      <c r="H608" s="2">
        <f>'Moving Avg'!G608</f>
        <v>5.1895980000000002</v>
      </c>
      <c r="I608" s="2">
        <f>'Moving Avg'!H608</f>
        <v>5.1708409999999985</v>
      </c>
      <c r="J608" s="6" t="str">
        <f>OBV!F608</f>
        <v>BEARISH</v>
      </c>
      <c r="K608" s="6" t="str">
        <f>OBV!G608</f>
        <v>NEUTRAL</v>
      </c>
      <c r="L608" s="6" t="str">
        <f>OBV!H608</f>
        <v>CONFIRMED BEARISH</v>
      </c>
      <c r="M608" s="8">
        <f t="shared" si="90"/>
        <v>25</v>
      </c>
      <c r="N608" s="8">
        <f t="shared" si="91"/>
        <v>0</v>
      </c>
      <c r="O608" s="8">
        <f t="shared" si="92"/>
        <v>50</v>
      </c>
      <c r="P608" s="8">
        <f t="shared" si="93"/>
        <v>16.5</v>
      </c>
      <c r="Q608" s="9">
        <f t="shared" si="94"/>
        <v>18.725000000000001</v>
      </c>
      <c r="R608" s="9">
        <f t="shared" si="95"/>
        <v>26.625</v>
      </c>
      <c r="S608" s="9">
        <f t="shared" si="96"/>
        <v>23.675000000000001</v>
      </c>
      <c r="T608" s="9">
        <f t="shared" si="97"/>
        <v>22.875</v>
      </c>
      <c r="U608" s="8">
        <f t="shared" si="98"/>
        <v>23.008333333333336</v>
      </c>
      <c r="V608" s="8">
        <f t="shared" si="99"/>
        <v>22.975000000000001</v>
      </c>
    </row>
    <row r="609" spans="1:22" ht="13.5" x14ac:dyDescent="0.25">
      <c r="A609" s="3">
        <f>RSI!A609</f>
        <v>42888</v>
      </c>
      <c r="B609" s="2">
        <f>RSI!B609</f>
        <v>5.1718000000000002</v>
      </c>
      <c r="C609" s="2">
        <f>RSI!I609</f>
        <v>46.118160050116188</v>
      </c>
      <c r="D609" s="2">
        <f>MACD!E609</f>
        <v>1.7922972960657368E-2</v>
      </c>
      <c r="E609" s="2">
        <f>MACD!F609</f>
        <v>1.7008789532108968E-2</v>
      </c>
      <c r="F609" s="2">
        <f>'Moving Avg'!D609</f>
        <v>5.1767800000000008</v>
      </c>
      <c r="G609" s="2">
        <f>'Moving Avg'!F609</f>
        <v>5.2110399999999997</v>
      </c>
      <c r="H609" s="2">
        <f>'Moving Avg'!G609</f>
        <v>5.1887259999999991</v>
      </c>
      <c r="I609" s="2">
        <f>'Moving Avg'!H609</f>
        <v>5.1711839999999976</v>
      </c>
      <c r="J609" s="6" t="str">
        <f>OBV!F609</f>
        <v>BEARISH</v>
      </c>
      <c r="K609" s="6" t="str">
        <f>OBV!G609</f>
        <v>NEUTRAL</v>
      </c>
      <c r="L609" s="6" t="str">
        <f>OBV!H609</f>
        <v>CONFIRMED BEARISH</v>
      </c>
      <c r="M609" s="8">
        <f t="shared" si="90"/>
        <v>25</v>
      </c>
      <c r="N609" s="8">
        <f t="shared" si="91"/>
        <v>0</v>
      </c>
      <c r="O609" s="8">
        <f t="shared" si="92"/>
        <v>50</v>
      </c>
      <c r="P609" s="8">
        <f t="shared" si="93"/>
        <v>16.5</v>
      </c>
      <c r="Q609" s="9">
        <f t="shared" si="94"/>
        <v>18.725000000000001</v>
      </c>
      <c r="R609" s="9">
        <f t="shared" si="95"/>
        <v>26.625</v>
      </c>
      <c r="S609" s="9">
        <f t="shared" si="96"/>
        <v>23.675000000000001</v>
      </c>
      <c r="T609" s="9">
        <f t="shared" si="97"/>
        <v>22.875</v>
      </c>
      <c r="U609" s="8">
        <f t="shared" si="98"/>
        <v>23.008333333333336</v>
      </c>
      <c r="V609" s="8">
        <f t="shared" si="99"/>
        <v>22.975000000000001</v>
      </c>
    </row>
    <row r="610" spans="1:22" ht="13.5" x14ac:dyDescent="0.25">
      <c r="A610" s="3">
        <f>RSI!A610</f>
        <v>42891</v>
      </c>
      <c r="B610" s="2">
        <f>RSI!B610</f>
        <v>5.1467999999999998</v>
      </c>
      <c r="C610" s="2">
        <f>RSI!I610</f>
        <v>42.281834906062805</v>
      </c>
      <c r="D610" s="2">
        <f>MACD!E610</f>
        <v>1.5318055615901827E-2</v>
      </c>
      <c r="E610" s="2">
        <f>MACD!F610</f>
        <v>1.667064274886754E-2</v>
      </c>
      <c r="F610" s="2">
        <f>'Moving Avg'!D610</f>
        <v>5.1668000000000003</v>
      </c>
      <c r="G610" s="2">
        <f>'Moving Avg'!F610</f>
        <v>5.2044950000000005</v>
      </c>
      <c r="H610" s="2">
        <f>'Moving Avg'!G610</f>
        <v>5.1873539999999982</v>
      </c>
      <c r="I610" s="2">
        <f>'Moving Avg'!H610</f>
        <v>5.1713704999999974</v>
      </c>
      <c r="J610" s="6" t="str">
        <f>OBV!F610</f>
        <v>BEARISH</v>
      </c>
      <c r="K610" s="6" t="str">
        <f>OBV!G610</f>
        <v>NEUTRAL</v>
      </c>
      <c r="L610" s="6" t="str">
        <f>OBV!H610</f>
        <v>CONFIRMED BEARISH</v>
      </c>
      <c r="M610" s="8">
        <f t="shared" si="90"/>
        <v>25</v>
      </c>
      <c r="N610" s="8">
        <f t="shared" si="91"/>
        <v>45</v>
      </c>
      <c r="O610" s="8">
        <f t="shared" si="92"/>
        <v>0</v>
      </c>
      <c r="P610" s="8">
        <f t="shared" si="93"/>
        <v>16.5</v>
      </c>
      <c r="Q610" s="9">
        <f t="shared" si="94"/>
        <v>26.975000000000001</v>
      </c>
      <c r="R610" s="9">
        <f t="shared" si="95"/>
        <v>18.125</v>
      </c>
      <c r="S610" s="9">
        <f t="shared" si="96"/>
        <v>17.925000000000001</v>
      </c>
      <c r="T610" s="9">
        <f t="shared" si="97"/>
        <v>21.625</v>
      </c>
      <c r="U610" s="8">
        <f t="shared" si="98"/>
        <v>21.008333333333336</v>
      </c>
      <c r="V610" s="8">
        <f t="shared" si="99"/>
        <v>21.162500000000001</v>
      </c>
    </row>
    <row r="611" spans="1:22" ht="13.5" x14ac:dyDescent="0.25">
      <c r="A611" s="3">
        <f>RSI!A611</f>
        <v>42892</v>
      </c>
      <c r="B611" s="2">
        <f>RSI!B611</f>
        <v>5.2278000000000002</v>
      </c>
      <c r="C611" s="2">
        <f>RSI!I611</f>
        <v>55.265926643076178</v>
      </c>
      <c r="D611" s="2">
        <f>MACD!E611</f>
        <v>1.4095193814558371E-2</v>
      </c>
      <c r="E611" s="2">
        <f>MACD!F611</f>
        <v>1.6155552962005708E-2</v>
      </c>
      <c r="F611" s="2">
        <f>'Moving Avg'!D611</f>
        <v>5.1779999999999999</v>
      </c>
      <c r="G611" s="2">
        <f>'Moving Avg'!F611</f>
        <v>5.20418</v>
      </c>
      <c r="H611" s="2">
        <f>'Moving Avg'!G611</f>
        <v>5.1878519999999977</v>
      </c>
      <c r="I611" s="2">
        <f>'Moving Avg'!H611</f>
        <v>5.1716504999999957</v>
      </c>
      <c r="J611" s="6" t="str">
        <f>OBV!F611</f>
        <v>BULLISH</v>
      </c>
      <c r="K611" s="6" t="str">
        <f>OBV!G611</f>
        <v>STRONG</v>
      </c>
      <c r="L611" s="6" t="str">
        <f>OBV!H611</f>
        <v>CONFIRMED BULLISH</v>
      </c>
      <c r="M611" s="8">
        <f t="shared" si="90"/>
        <v>25</v>
      </c>
      <c r="N611" s="8">
        <f t="shared" si="91"/>
        <v>45</v>
      </c>
      <c r="O611" s="8">
        <f t="shared" si="92"/>
        <v>50</v>
      </c>
      <c r="P611" s="8">
        <f t="shared" si="93"/>
        <v>100</v>
      </c>
      <c r="Q611" s="9">
        <f t="shared" si="94"/>
        <v>47</v>
      </c>
      <c r="R611" s="9">
        <f t="shared" si="95"/>
        <v>56.5</v>
      </c>
      <c r="S611" s="9">
        <f t="shared" si="96"/>
        <v>68</v>
      </c>
      <c r="T611" s="9">
        <f t="shared" si="97"/>
        <v>55</v>
      </c>
      <c r="U611" s="8">
        <f t="shared" si="98"/>
        <v>57.166666666666664</v>
      </c>
      <c r="V611" s="8">
        <f t="shared" si="99"/>
        <v>56.625</v>
      </c>
    </row>
    <row r="612" spans="1:22" ht="13.5" x14ac:dyDescent="0.25">
      <c r="A612" s="3">
        <f>RSI!A612</f>
        <v>42893</v>
      </c>
      <c r="B612" s="2">
        <f>RSI!B612</f>
        <v>5.1718000000000002</v>
      </c>
      <c r="C612" s="2">
        <f>RSI!I612</f>
        <v>47.337420931150163</v>
      </c>
      <c r="D612" s="2">
        <f>MACD!E612</f>
        <v>1.6983319824166898E-2</v>
      </c>
      <c r="E612" s="2">
        <f>MACD!F612</f>
        <v>1.6321106334437948E-2</v>
      </c>
      <c r="F612" s="2">
        <f>'Moving Avg'!D612</f>
        <v>5.1780000000000008</v>
      </c>
      <c r="G612" s="2">
        <f>'Moving Avg'!F612</f>
        <v>5.1988850000000015</v>
      </c>
      <c r="H612" s="2">
        <f>'Moving Avg'!G612</f>
        <v>5.1872299999999987</v>
      </c>
      <c r="I612" s="2">
        <f>'Moving Avg'!H612</f>
        <v>5.171681999999997</v>
      </c>
      <c r="J612" s="6" t="str">
        <f>OBV!F612</f>
        <v>BULLISH</v>
      </c>
      <c r="K612" s="6" t="str">
        <f>OBV!G612</f>
        <v>STRONG</v>
      </c>
      <c r="L612" s="6" t="str">
        <f>OBV!H612</f>
        <v>NEUTRAL</v>
      </c>
      <c r="M612" s="8">
        <f t="shared" si="90"/>
        <v>25</v>
      </c>
      <c r="N612" s="8">
        <f t="shared" si="91"/>
        <v>0</v>
      </c>
      <c r="O612" s="8">
        <f t="shared" si="92"/>
        <v>50</v>
      </c>
      <c r="P612" s="8">
        <f t="shared" si="93"/>
        <v>66</v>
      </c>
      <c r="Q612" s="9">
        <f t="shared" si="94"/>
        <v>26.15</v>
      </c>
      <c r="R612" s="9">
        <f t="shared" si="95"/>
        <v>39</v>
      </c>
      <c r="S612" s="9">
        <f t="shared" si="96"/>
        <v>45.95</v>
      </c>
      <c r="T612" s="9">
        <f t="shared" si="97"/>
        <v>35.25</v>
      </c>
      <c r="U612" s="8">
        <f t="shared" si="98"/>
        <v>37.033333333333339</v>
      </c>
      <c r="V612" s="8">
        <f t="shared" si="99"/>
        <v>36.587500000000006</v>
      </c>
    </row>
    <row r="613" spans="1:22" ht="13.5" x14ac:dyDescent="0.25">
      <c r="A613" s="3">
        <f>RSI!A613</f>
        <v>42894</v>
      </c>
      <c r="B613" s="2">
        <f>RSI!B613</f>
        <v>5.2278000000000002</v>
      </c>
      <c r="C613" s="2">
        <f>RSI!I613</f>
        <v>54.384807332665098</v>
      </c>
      <c r="D613" s="2">
        <f>MACD!E613</f>
        <v>9.6474263009351802E-3</v>
      </c>
      <c r="E613" s="2">
        <f>MACD!F613</f>
        <v>1.4986370327737395E-2</v>
      </c>
      <c r="F613" s="2">
        <f>'Moving Avg'!D613</f>
        <v>5.1891999999999996</v>
      </c>
      <c r="G613" s="2">
        <f>'Moving Avg'!F613</f>
        <v>5.1963900000000018</v>
      </c>
      <c r="H613" s="2">
        <f>'Moving Avg'!G613</f>
        <v>5.1871039999999979</v>
      </c>
      <c r="I613" s="2">
        <f>'Moving Avg'!H613</f>
        <v>5.1719934999999975</v>
      </c>
      <c r="J613" s="6" t="str">
        <f>OBV!F613</f>
        <v>BULLISH</v>
      </c>
      <c r="K613" s="6" t="str">
        <f>OBV!G613</f>
        <v>STRONG</v>
      </c>
      <c r="L613" s="6" t="str">
        <f>OBV!H613</f>
        <v>CONFIRMED BULLISH</v>
      </c>
      <c r="M613" s="8">
        <f t="shared" si="90"/>
        <v>25</v>
      </c>
      <c r="N613" s="8">
        <f t="shared" si="91"/>
        <v>45</v>
      </c>
      <c r="O613" s="8">
        <f t="shared" si="92"/>
        <v>50</v>
      </c>
      <c r="P613" s="8">
        <f t="shared" si="93"/>
        <v>100</v>
      </c>
      <c r="Q613" s="9">
        <f t="shared" si="94"/>
        <v>47</v>
      </c>
      <c r="R613" s="9">
        <f t="shared" si="95"/>
        <v>56.5</v>
      </c>
      <c r="S613" s="9">
        <f t="shared" si="96"/>
        <v>68</v>
      </c>
      <c r="T613" s="9">
        <f t="shared" si="97"/>
        <v>55</v>
      </c>
      <c r="U613" s="8">
        <f t="shared" si="98"/>
        <v>57.166666666666664</v>
      </c>
      <c r="V613" s="8">
        <f t="shared" si="99"/>
        <v>56.625</v>
      </c>
    </row>
    <row r="614" spans="1:22" ht="13.5" x14ac:dyDescent="0.25">
      <c r="A614" s="3">
        <f>RSI!A614</f>
        <v>42895</v>
      </c>
      <c r="B614" s="2">
        <f>RSI!B614</f>
        <v>5.2340999999999998</v>
      </c>
      <c r="C614" s="2">
        <f>RSI!I614</f>
        <v>55.112566921576864</v>
      </c>
      <c r="D614" s="2">
        <f>MACD!E614</f>
        <v>5.6327242379943243E-3</v>
      </c>
      <c r="E614" s="2">
        <f>MACD!F614</f>
        <v>1.3115641109788781E-2</v>
      </c>
      <c r="F614" s="2">
        <f>'Moving Avg'!D614</f>
        <v>5.2016599999999995</v>
      </c>
      <c r="G614" s="2">
        <f>'Moving Avg'!F614</f>
        <v>5.1942100000000009</v>
      </c>
      <c r="H614" s="2">
        <f>'Moving Avg'!G614</f>
        <v>5.1872299999999987</v>
      </c>
      <c r="I614" s="2">
        <f>'Moving Avg'!H614</f>
        <v>5.1717754999999963</v>
      </c>
      <c r="J614" s="6" t="str">
        <f>OBV!F614</f>
        <v>BULLISH</v>
      </c>
      <c r="K614" s="6" t="str">
        <f>OBV!G614</f>
        <v>STRONG</v>
      </c>
      <c r="L614" s="6" t="str">
        <f>OBV!H614</f>
        <v>CONFIRMED BULLISH</v>
      </c>
      <c r="M614" s="8">
        <f t="shared" si="90"/>
        <v>25</v>
      </c>
      <c r="N614" s="8">
        <f t="shared" si="91"/>
        <v>45</v>
      </c>
      <c r="O614" s="8">
        <f t="shared" si="92"/>
        <v>50</v>
      </c>
      <c r="P614" s="8">
        <f t="shared" si="93"/>
        <v>100</v>
      </c>
      <c r="Q614" s="9">
        <f t="shared" si="94"/>
        <v>47</v>
      </c>
      <c r="R614" s="9">
        <f t="shared" si="95"/>
        <v>56.5</v>
      </c>
      <c r="S614" s="9">
        <f t="shared" si="96"/>
        <v>68</v>
      </c>
      <c r="T614" s="9">
        <f t="shared" si="97"/>
        <v>55</v>
      </c>
      <c r="U614" s="8">
        <f t="shared" si="98"/>
        <v>57.166666666666664</v>
      </c>
      <c r="V614" s="8">
        <f t="shared" si="99"/>
        <v>56.625</v>
      </c>
    </row>
    <row r="615" spans="1:22" ht="13.5" x14ac:dyDescent="0.25">
      <c r="A615" s="3">
        <f>RSI!A615</f>
        <v>42898</v>
      </c>
      <c r="B615" s="2">
        <f>RSI!B615</f>
        <v>5.1718000000000002</v>
      </c>
      <c r="C615" s="2">
        <f>RSI!I615</f>
        <v>47.108513103199016</v>
      </c>
      <c r="D615" s="2">
        <f>MACD!E615</f>
        <v>6.6117157928067272E-3</v>
      </c>
      <c r="E615" s="2">
        <f>MACD!F615</f>
        <v>1.1814856046392371E-2</v>
      </c>
      <c r="F615" s="2">
        <f>'Moving Avg'!D615</f>
        <v>5.2066600000000003</v>
      </c>
      <c r="G615" s="2">
        <f>'Moving Avg'!F615</f>
        <v>5.1910950000000007</v>
      </c>
      <c r="H615" s="2">
        <f>'Moving Avg'!G615</f>
        <v>5.1861099999999984</v>
      </c>
      <c r="I615" s="2">
        <f>'Moving Avg'!H615</f>
        <v>5.1714639999999976</v>
      </c>
      <c r="J615" s="6" t="str">
        <f>OBV!F615</f>
        <v>BULLISH</v>
      </c>
      <c r="K615" s="6" t="str">
        <f>OBV!G615</f>
        <v>STRONG</v>
      </c>
      <c r="L615" s="6" t="str">
        <f>OBV!H615</f>
        <v>CONFIRMED BULLISH</v>
      </c>
      <c r="M615" s="8">
        <f t="shared" si="90"/>
        <v>25</v>
      </c>
      <c r="N615" s="8">
        <f t="shared" si="91"/>
        <v>45</v>
      </c>
      <c r="O615" s="8">
        <f t="shared" si="92"/>
        <v>50</v>
      </c>
      <c r="P615" s="8">
        <f t="shared" si="93"/>
        <v>100</v>
      </c>
      <c r="Q615" s="9">
        <f t="shared" si="94"/>
        <v>47</v>
      </c>
      <c r="R615" s="9">
        <f t="shared" si="95"/>
        <v>56.5</v>
      </c>
      <c r="S615" s="9">
        <f t="shared" si="96"/>
        <v>68</v>
      </c>
      <c r="T615" s="9">
        <f t="shared" si="97"/>
        <v>55</v>
      </c>
      <c r="U615" s="8">
        <f t="shared" si="98"/>
        <v>57.166666666666664</v>
      </c>
      <c r="V615" s="8">
        <f t="shared" si="99"/>
        <v>56.625</v>
      </c>
    </row>
    <row r="616" spans="1:22" ht="13.5" x14ac:dyDescent="0.25">
      <c r="A616" s="3">
        <f>RSI!A616</f>
        <v>42899</v>
      </c>
      <c r="B616" s="2">
        <f>RSI!B616</f>
        <v>5.1779999999999999</v>
      </c>
      <c r="C616" s="2">
        <f>RSI!I616</f>
        <v>47.919148867206204</v>
      </c>
      <c r="D616" s="2">
        <f>MACD!E616</f>
        <v>3.2971169734397066E-3</v>
      </c>
      <c r="E616" s="2">
        <f>MACD!F616</f>
        <v>1.0111308231801839E-2</v>
      </c>
      <c r="F616" s="2">
        <f>'Moving Avg'!D616</f>
        <v>5.1966999999999999</v>
      </c>
      <c r="G616" s="2">
        <f>'Moving Avg'!F616</f>
        <v>5.1867350000000005</v>
      </c>
      <c r="H616" s="2">
        <f>'Moving Avg'!G616</f>
        <v>5.186233999999998</v>
      </c>
      <c r="I616" s="2">
        <f>'Moving Avg'!H616</f>
        <v>5.171183499999997</v>
      </c>
      <c r="J616" s="6" t="str">
        <f>OBV!F616</f>
        <v>BULLISH</v>
      </c>
      <c r="K616" s="6" t="str">
        <f>OBV!G616</f>
        <v>NEUTRAL</v>
      </c>
      <c r="L616" s="6" t="str">
        <f>OBV!H616</f>
        <v>BULLISH DIVERGENCE</v>
      </c>
      <c r="M616" s="8">
        <f t="shared" si="90"/>
        <v>25</v>
      </c>
      <c r="N616" s="8">
        <f t="shared" si="91"/>
        <v>45</v>
      </c>
      <c r="O616" s="8">
        <f t="shared" si="92"/>
        <v>50</v>
      </c>
      <c r="P616" s="8">
        <f t="shared" si="93"/>
        <v>66.5</v>
      </c>
      <c r="Q616" s="9">
        <f t="shared" si="94"/>
        <v>41.975000000000001</v>
      </c>
      <c r="R616" s="9">
        <f t="shared" si="95"/>
        <v>48.125</v>
      </c>
      <c r="S616" s="9">
        <f t="shared" si="96"/>
        <v>52.924999999999997</v>
      </c>
      <c r="T616" s="9">
        <f t="shared" si="97"/>
        <v>46.625</v>
      </c>
      <c r="U616" s="8">
        <f t="shared" si="98"/>
        <v>47.67499999999999</v>
      </c>
      <c r="V616" s="8">
        <f t="shared" si="99"/>
        <v>47.412499999999994</v>
      </c>
    </row>
    <row r="617" spans="1:22" ht="13.5" x14ac:dyDescent="0.25">
      <c r="A617" s="3">
        <f>RSI!A617</f>
        <v>42900</v>
      </c>
      <c r="B617" s="2">
        <f>RSI!B617</f>
        <v>5.1718000000000002</v>
      </c>
      <c r="C617" s="2">
        <f>RSI!I617</f>
        <v>47.141069148116081</v>
      </c>
      <c r="D617" s="2">
        <f>MACD!E617</f>
        <v>1.0512390725283538E-3</v>
      </c>
      <c r="E617" s="2">
        <f>MACD!F617</f>
        <v>8.2992943999471436E-3</v>
      </c>
      <c r="F617" s="2">
        <f>'Moving Avg'!D617</f>
        <v>5.1967000000000008</v>
      </c>
      <c r="G617" s="2">
        <f>'Moving Avg'!F617</f>
        <v>5.1867350000000005</v>
      </c>
      <c r="H617" s="2">
        <f>'Moving Avg'!G617</f>
        <v>5.1871059999999973</v>
      </c>
      <c r="I617" s="2">
        <f>'Moving Avg'!H617</f>
        <v>5.1714949999999975</v>
      </c>
      <c r="J617" s="6" t="str">
        <f>OBV!F617</f>
        <v>BULLISH</v>
      </c>
      <c r="K617" s="6" t="str">
        <f>OBV!G617</f>
        <v>NEUTRAL</v>
      </c>
      <c r="L617" s="6" t="str">
        <f>OBV!H617</f>
        <v>NEUTRAL</v>
      </c>
      <c r="M617" s="8">
        <f t="shared" si="90"/>
        <v>25</v>
      </c>
      <c r="N617" s="8">
        <f t="shared" si="91"/>
        <v>45</v>
      </c>
      <c r="O617" s="8">
        <f t="shared" si="92"/>
        <v>50</v>
      </c>
      <c r="P617" s="8">
        <f t="shared" si="93"/>
        <v>49.5</v>
      </c>
      <c r="Q617" s="9">
        <f t="shared" si="94"/>
        <v>39.424999999999997</v>
      </c>
      <c r="R617" s="9">
        <f t="shared" si="95"/>
        <v>43.875</v>
      </c>
      <c r="S617" s="9">
        <f t="shared" si="96"/>
        <v>45.275000000000006</v>
      </c>
      <c r="T617" s="9">
        <f t="shared" si="97"/>
        <v>42.375</v>
      </c>
      <c r="U617" s="8">
        <f t="shared" si="98"/>
        <v>42.858333333333327</v>
      </c>
      <c r="V617" s="8">
        <f t="shared" si="99"/>
        <v>42.737499999999997</v>
      </c>
    </row>
    <row r="618" spans="1:22" ht="13.5" x14ac:dyDescent="0.25">
      <c r="A618" s="3">
        <f>RSI!A618</f>
        <v>42901</v>
      </c>
      <c r="B618" s="2">
        <f>RSI!B618</f>
        <v>5.1718000000000002</v>
      </c>
      <c r="C618" s="2">
        <f>RSI!I618</f>
        <v>47.141069148116081</v>
      </c>
      <c r="D618" s="2">
        <f>MACD!E618</f>
        <v>-7.2033180792896445E-4</v>
      </c>
      <c r="E618" s="2">
        <f>MACD!F618</f>
        <v>6.4953691583719223E-3</v>
      </c>
      <c r="F618" s="2">
        <f>'Moving Avg'!D618</f>
        <v>5.1855000000000002</v>
      </c>
      <c r="G618" s="2">
        <f>'Moving Avg'!F618</f>
        <v>5.1867350000000005</v>
      </c>
      <c r="H618" s="2">
        <f>'Moving Avg'!G618</f>
        <v>5.1883519999999974</v>
      </c>
      <c r="I618" s="2">
        <f>'Moving Avg'!H618</f>
        <v>5.171806499999998</v>
      </c>
      <c r="J618" s="6" t="str">
        <f>OBV!F618</f>
        <v>BULLISH</v>
      </c>
      <c r="K618" s="6" t="str">
        <f>OBV!G618</f>
        <v>NEUTRAL</v>
      </c>
      <c r="L618" s="6" t="str">
        <f>OBV!H618</f>
        <v>BULLISH DIVERGENCE</v>
      </c>
      <c r="M618" s="8">
        <f t="shared" si="90"/>
        <v>25</v>
      </c>
      <c r="N618" s="8">
        <f t="shared" si="91"/>
        <v>45</v>
      </c>
      <c r="O618" s="8">
        <f t="shared" si="92"/>
        <v>50</v>
      </c>
      <c r="P618" s="8">
        <f t="shared" si="93"/>
        <v>66.5</v>
      </c>
      <c r="Q618" s="9">
        <f t="shared" si="94"/>
        <v>41.975000000000001</v>
      </c>
      <c r="R618" s="9">
        <f t="shared" si="95"/>
        <v>48.125</v>
      </c>
      <c r="S618" s="9">
        <f t="shared" si="96"/>
        <v>52.924999999999997</v>
      </c>
      <c r="T618" s="9">
        <f t="shared" si="97"/>
        <v>46.625</v>
      </c>
      <c r="U618" s="8">
        <f t="shared" si="98"/>
        <v>47.67499999999999</v>
      </c>
      <c r="V618" s="8">
        <f t="shared" si="99"/>
        <v>47.412499999999994</v>
      </c>
    </row>
    <row r="619" spans="1:22" ht="13.5" x14ac:dyDescent="0.25">
      <c r="A619" s="3">
        <f>RSI!A619</f>
        <v>42902</v>
      </c>
      <c r="B619" s="2">
        <f>RSI!B619</f>
        <v>5.1718000000000002</v>
      </c>
      <c r="C619" s="2">
        <f>RSI!I619</f>
        <v>47.141069148116081</v>
      </c>
      <c r="D619" s="2">
        <f>MACD!E619</f>
        <v>-2.1001057819862723E-3</v>
      </c>
      <c r="E619" s="2">
        <f>MACD!F619</f>
        <v>4.7762741703002839E-3</v>
      </c>
      <c r="F619" s="2">
        <f>'Moving Avg'!D619</f>
        <v>5.1730400000000003</v>
      </c>
      <c r="G619" s="2">
        <f>'Moving Avg'!F619</f>
        <v>5.1867350000000005</v>
      </c>
      <c r="H619" s="2">
        <f>'Moving Avg'!G619</f>
        <v>5.1883519999999974</v>
      </c>
      <c r="I619" s="2">
        <f>'Moving Avg'!H619</f>
        <v>5.1723674999999982</v>
      </c>
      <c r="J619" s="6" t="str">
        <f>OBV!F619</f>
        <v>BEARISH</v>
      </c>
      <c r="K619" s="6" t="str">
        <f>OBV!G619</f>
        <v>NEUTRAL</v>
      </c>
      <c r="L619" s="6" t="str">
        <f>OBV!H619</f>
        <v>CONFIRMED BEARISH</v>
      </c>
      <c r="M619" s="8">
        <f t="shared" si="90"/>
        <v>25</v>
      </c>
      <c r="N619" s="8">
        <f t="shared" si="91"/>
        <v>45</v>
      </c>
      <c r="O619" s="8">
        <f t="shared" si="92"/>
        <v>50</v>
      </c>
      <c r="P619" s="8">
        <f t="shared" si="93"/>
        <v>16.5</v>
      </c>
      <c r="Q619" s="9">
        <f t="shared" si="94"/>
        <v>34.475000000000001</v>
      </c>
      <c r="R619" s="9">
        <f t="shared" si="95"/>
        <v>35.625</v>
      </c>
      <c r="S619" s="9">
        <f t="shared" si="96"/>
        <v>30.425000000000001</v>
      </c>
      <c r="T619" s="9">
        <f t="shared" si="97"/>
        <v>34.125</v>
      </c>
      <c r="U619" s="8">
        <f t="shared" si="98"/>
        <v>33.508333333333333</v>
      </c>
      <c r="V619" s="8">
        <f t="shared" si="99"/>
        <v>33.662499999999994</v>
      </c>
    </row>
    <row r="620" spans="1:22" ht="13.5" x14ac:dyDescent="0.25">
      <c r="A620" s="3">
        <f>RSI!A620</f>
        <v>42905</v>
      </c>
      <c r="B620" s="2">
        <f>RSI!B620</f>
        <v>5.1406000000000001</v>
      </c>
      <c r="C620" s="2">
        <f>RSI!I620</f>
        <v>42.77562607544381</v>
      </c>
      <c r="D620" s="2">
        <f>MACD!E620</f>
        <v>-4.6922351829481457E-3</v>
      </c>
      <c r="E620" s="2">
        <f>MACD!F620</f>
        <v>2.8825722996505981E-3</v>
      </c>
      <c r="F620" s="2">
        <f>'Moving Avg'!D620</f>
        <v>5.1668000000000003</v>
      </c>
      <c r="G620" s="2">
        <f>'Moving Avg'!F620</f>
        <v>5.1851750000000001</v>
      </c>
      <c r="H620" s="2">
        <f>'Moving Avg'!G620</f>
        <v>5.1888499999999969</v>
      </c>
      <c r="I620" s="2">
        <f>'Moving Avg'!H620</f>
        <v>5.1727099999999977</v>
      </c>
      <c r="J620" s="6" t="str">
        <f>OBV!F620</f>
        <v>BEARISH</v>
      </c>
      <c r="K620" s="6" t="str">
        <f>OBV!G620</f>
        <v>NEUTRAL</v>
      </c>
      <c r="L620" s="6" t="str">
        <f>OBV!H620</f>
        <v>CONFIRMED BEARISH</v>
      </c>
      <c r="M620" s="8">
        <f t="shared" si="90"/>
        <v>25</v>
      </c>
      <c r="N620" s="8">
        <f t="shared" si="91"/>
        <v>45</v>
      </c>
      <c r="O620" s="8">
        <f t="shared" si="92"/>
        <v>0</v>
      </c>
      <c r="P620" s="8">
        <f t="shared" si="93"/>
        <v>16.5</v>
      </c>
      <c r="Q620" s="9">
        <f t="shared" si="94"/>
        <v>26.975000000000001</v>
      </c>
      <c r="R620" s="9">
        <f t="shared" si="95"/>
        <v>18.125</v>
      </c>
      <c r="S620" s="9">
        <f t="shared" si="96"/>
        <v>17.925000000000001</v>
      </c>
      <c r="T620" s="9">
        <f t="shared" si="97"/>
        <v>21.625</v>
      </c>
      <c r="U620" s="8">
        <f t="shared" si="98"/>
        <v>21.008333333333336</v>
      </c>
      <c r="V620" s="8">
        <f t="shared" si="99"/>
        <v>21.162500000000001</v>
      </c>
    </row>
    <row r="621" spans="1:22" ht="13.5" x14ac:dyDescent="0.25">
      <c r="A621" s="3">
        <f>RSI!A621</f>
        <v>42906</v>
      </c>
      <c r="B621" s="2">
        <f>RSI!B621</f>
        <v>5.1344000000000003</v>
      </c>
      <c r="C621" s="2">
        <f>RSI!I621</f>
        <v>41.944389662874642</v>
      </c>
      <c r="D621" s="2">
        <f>MACD!E621</f>
        <v>6.3218199608332526E-3</v>
      </c>
      <c r="E621" s="2">
        <f>MACD!F621</f>
        <v>3.5704218318871293E-3</v>
      </c>
      <c r="F621" s="2">
        <f>'Moving Avg'!D621</f>
        <v>5.15808</v>
      </c>
      <c r="G621" s="2">
        <f>'Moving Avg'!F621</f>
        <v>5.1811250000000006</v>
      </c>
      <c r="H621" s="2">
        <f>'Moving Avg'!G621</f>
        <v>5.1881019999999971</v>
      </c>
      <c r="I621" s="2">
        <f>'Moving Avg'!H621</f>
        <v>5.172834499999996</v>
      </c>
      <c r="J621" s="6" t="str">
        <f>OBV!F621</f>
        <v>BEARISH</v>
      </c>
      <c r="K621" s="6" t="str">
        <f>OBV!G621</f>
        <v>WEAK</v>
      </c>
      <c r="L621" s="6" t="str">
        <f>OBV!H621</f>
        <v>CONFIRMED BEARISH</v>
      </c>
      <c r="M621" s="8">
        <f t="shared" si="90"/>
        <v>25</v>
      </c>
      <c r="N621" s="8">
        <f t="shared" si="91"/>
        <v>0</v>
      </c>
      <c r="O621" s="8">
        <f t="shared" si="92"/>
        <v>0</v>
      </c>
      <c r="P621" s="8">
        <f t="shared" si="93"/>
        <v>0</v>
      </c>
      <c r="Q621" s="9">
        <f t="shared" si="94"/>
        <v>8.75</v>
      </c>
      <c r="R621" s="9">
        <f t="shared" si="95"/>
        <v>5</v>
      </c>
      <c r="S621" s="9">
        <f t="shared" si="96"/>
        <v>3.75</v>
      </c>
      <c r="T621" s="9">
        <f t="shared" si="97"/>
        <v>6.25</v>
      </c>
      <c r="U621" s="8">
        <f t="shared" si="98"/>
        <v>5.833333333333333</v>
      </c>
      <c r="V621" s="8">
        <f t="shared" si="99"/>
        <v>5.9375</v>
      </c>
    </row>
    <row r="622" spans="1:22" ht="13.5" x14ac:dyDescent="0.25">
      <c r="A622" s="3">
        <f>RSI!A622</f>
        <v>42907</v>
      </c>
      <c r="B622" s="2">
        <f>RSI!B622</f>
        <v>5.1094999999999997</v>
      </c>
      <c r="C622" s="2">
        <f>RSI!I622</f>
        <v>38.692420459483998</v>
      </c>
      <c r="D622" s="2">
        <f>MACD!E622</f>
        <v>9.1724692049828249E-3</v>
      </c>
      <c r="E622" s="2">
        <f>MACD!F622</f>
        <v>4.6908313065062686E-3</v>
      </c>
      <c r="F622" s="2">
        <f>'Moving Avg'!D622</f>
        <v>5.1456200000000001</v>
      </c>
      <c r="G622" s="2">
        <f>'Moving Avg'!F622</f>
        <v>5.1758300000000004</v>
      </c>
      <c r="H622" s="2">
        <f>'Moving Avg'!G622</f>
        <v>5.1868559999999979</v>
      </c>
      <c r="I622" s="2">
        <f>'Moving Avg'!H622</f>
        <v>5.1730839999999967</v>
      </c>
      <c r="J622" s="6" t="str">
        <f>OBV!F622</f>
        <v>BEARISH</v>
      </c>
      <c r="K622" s="6" t="str">
        <f>OBV!G622</f>
        <v>WEAK</v>
      </c>
      <c r="L622" s="6" t="str">
        <f>OBV!H622</f>
        <v>CONFIRMED BEARISH</v>
      </c>
      <c r="M622" s="8">
        <f t="shared" si="90"/>
        <v>25</v>
      </c>
      <c r="N622" s="8">
        <f t="shared" si="91"/>
        <v>0</v>
      </c>
      <c r="O622" s="8">
        <f t="shared" si="92"/>
        <v>0</v>
      </c>
      <c r="P622" s="8">
        <f t="shared" si="93"/>
        <v>0</v>
      </c>
      <c r="Q622" s="9">
        <f t="shared" si="94"/>
        <v>8.75</v>
      </c>
      <c r="R622" s="9">
        <f t="shared" si="95"/>
        <v>5</v>
      </c>
      <c r="S622" s="9">
        <f t="shared" si="96"/>
        <v>3.75</v>
      </c>
      <c r="T622" s="9">
        <f t="shared" si="97"/>
        <v>6.25</v>
      </c>
      <c r="U622" s="8">
        <f t="shared" si="98"/>
        <v>5.833333333333333</v>
      </c>
      <c r="V622" s="8">
        <f t="shared" si="99"/>
        <v>5.9375</v>
      </c>
    </row>
    <row r="623" spans="1:22" ht="13.5" x14ac:dyDescent="0.25">
      <c r="A623" s="3">
        <f>RSI!A623</f>
        <v>42908</v>
      </c>
      <c r="B623" s="2">
        <f>RSI!B623</f>
        <v>5.1094999999999997</v>
      </c>
      <c r="C623" s="2">
        <f>RSI!I623</f>
        <v>38.692420459483998</v>
      </c>
      <c r="D623" s="2">
        <f>MACD!E623</f>
        <v>2.0626710416723704E-2</v>
      </c>
      <c r="E623" s="2">
        <f>MACD!F623</f>
        <v>7.8780071285497553E-3</v>
      </c>
      <c r="F623" s="2">
        <f>'Moving Avg'!D623</f>
        <v>5.1331600000000002</v>
      </c>
      <c r="G623" s="2">
        <f>'Moving Avg'!F623</f>
        <v>5.1724050000000004</v>
      </c>
      <c r="H623" s="2">
        <f>'Moving Avg'!G623</f>
        <v>5.1856099999999978</v>
      </c>
      <c r="I623" s="2">
        <f>'Moving Avg'!H623</f>
        <v>5.1730839999999967</v>
      </c>
      <c r="J623" s="6" t="str">
        <f>OBV!F623</f>
        <v>BEARISH</v>
      </c>
      <c r="K623" s="6" t="str">
        <f>OBV!G623</f>
        <v>WEAK</v>
      </c>
      <c r="L623" s="6" t="str">
        <f>OBV!H623</f>
        <v>CONFIRMED BEARISH</v>
      </c>
      <c r="M623" s="8">
        <f t="shared" si="90"/>
        <v>25</v>
      </c>
      <c r="N623" s="8">
        <f t="shared" si="91"/>
        <v>0</v>
      </c>
      <c r="O623" s="8">
        <f t="shared" si="92"/>
        <v>0</v>
      </c>
      <c r="P623" s="8">
        <f t="shared" si="93"/>
        <v>0</v>
      </c>
      <c r="Q623" s="9">
        <f t="shared" si="94"/>
        <v>8.75</v>
      </c>
      <c r="R623" s="9">
        <f t="shared" si="95"/>
        <v>5</v>
      </c>
      <c r="S623" s="9">
        <f t="shared" si="96"/>
        <v>3.75</v>
      </c>
      <c r="T623" s="9">
        <f t="shared" si="97"/>
        <v>6.25</v>
      </c>
      <c r="U623" s="8">
        <f t="shared" si="98"/>
        <v>5.833333333333333</v>
      </c>
      <c r="V623" s="8">
        <f t="shared" si="99"/>
        <v>5.9375</v>
      </c>
    </row>
    <row r="624" spans="1:22" ht="13.5" x14ac:dyDescent="0.25">
      <c r="A624" s="3">
        <f>RSI!A624</f>
        <v>42909</v>
      </c>
      <c r="B624" s="2">
        <f>RSI!B624</f>
        <v>5.1094999999999997</v>
      </c>
      <c r="C624" s="2">
        <f>RSI!I624</f>
        <v>38.692420459483998</v>
      </c>
      <c r="D624" s="2">
        <f>MACD!E624</f>
        <v>3.1683147714621107E-2</v>
      </c>
      <c r="E624" s="2">
        <f>MACD!F624</f>
        <v>1.2639035245764027E-2</v>
      </c>
      <c r="F624" s="2">
        <f>'Moving Avg'!D624</f>
        <v>5.1207000000000003</v>
      </c>
      <c r="G624" s="2">
        <f>'Moving Avg'!F624</f>
        <v>5.1680450000000002</v>
      </c>
      <c r="H624" s="2">
        <f>'Moving Avg'!G624</f>
        <v>5.1843639999999986</v>
      </c>
      <c r="I624" s="2">
        <f>'Moving Avg'!H624</f>
        <v>5.1731154999999971</v>
      </c>
      <c r="J624" s="6" t="str">
        <f>OBV!F624</f>
        <v>BEARISH</v>
      </c>
      <c r="K624" s="6" t="str">
        <f>OBV!G624</f>
        <v>WEAK</v>
      </c>
      <c r="L624" s="6" t="str">
        <f>OBV!H624</f>
        <v>CONFIRMED BEARISH</v>
      </c>
      <c r="M624" s="8">
        <f t="shared" si="90"/>
        <v>25</v>
      </c>
      <c r="N624" s="8">
        <f t="shared" si="91"/>
        <v>0</v>
      </c>
      <c r="O624" s="8">
        <f t="shared" si="92"/>
        <v>0</v>
      </c>
      <c r="P624" s="8">
        <f t="shared" si="93"/>
        <v>0</v>
      </c>
      <c r="Q624" s="9">
        <f t="shared" si="94"/>
        <v>8.75</v>
      </c>
      <c r="R624" s="9">
        <f t="shared" si="95"/>
        <v>5</v>
      </c>
      <c r="S624" s="9">
        <f t="shared" si="96"/>
        <v>3.75</v>
      </c>
      <c r="T624" s="9">
        <f t="shared" si="97"/>
        <v>6.25</v>
      </c>
      <c r="U624" s="8">
        <f t="shared" si="98"/>
        <v>5.833333333333333</v>
      </c>
      <c r="V624" s="8">
        <f t="shared" si="99"/>
        <v>5.9375</v>
      </c>
    </row>
    <row r="625" spans="1:22" ht="13.5" x14ac:dyDescent="0.25">
      <c r="A625" s="3">
        <f>RSI!A625</f>
        <v>42914</v>
      </c>
      <c r="B625" s="2">
        <f>RSI!B625</f>
        <v>5.1094999999999997</v>
      </c>
      <c r="C625" s="2">
        <f>RSI!I625</f>
        <v>38.692420459483998</v>
      </c>
      <c r="D625" s="2">
        <f>MACD!E625</f>
        <v>3.1819864711952306E-2</v>
      </c>
      <c r="E625" s="2">
        <f>MACD!F625</f>
        <v>1.6475201139001684E-2</v>
      </c>
      <c r="F625" s="2">
        <f>'Moving Avg'!D625</f>
        <v>5.1144800000000004</v>
      </c>
      <c r="G625" s="2">
        <f>'Moving Avg'!F625</f>
        <v>5.1636849999999992</v>
      </c>
      <c r="H625" s="2">
        <f>'Moving Avg'!G625</f>
        <v>5.1832439999999984</v>
      </c>
      <c r="I625" s="2">
        <f>'Moving Avg'!H625</f>
        <v>5.1731154999999971</v>
      </c>
      <c r="J625" s="6" t="str">
        <f>OBV!F625</f>
        <v>BEARISH</v>
      </c>
      <c r="K625" s="6" t="str">
        <f>OBV!G625</f>
        <v>WEAK</v>
      </c>
      <c r="L625" s="6" t="str">
        <f>OBV!H625</f>
        <v>CONFIRMED BEARISH</v>
      </c>
      <c r="M625" s="8">
        <f t="shared" si="90"/>
        <v>25</v>
      </c>
      <c r="N625" s="8">
        <f t="shared" si="91"/>
        <v>0</v>
      </c>
      <c r="O625" s="8">
        <f t="shared" si="92"/>
        <v>0</v>
      </c>
      <c r="P625" s="8">
        <f t="shared" si="93"/>
        <v>0</v>
      </c>
      <c r="Q625" s="9">
        <f t="shared" si="94"/>
        <v>8.75</v>
      </c>
      <c r="R625" s="9">
        <f t="shared" si="95"/>
        <v>5</v>
      </c>
      <c r="S625" s="9">
        <f t="shared" si="96"/>
        <v>3.75</v>
      </c>
      <c r="T625" s="9">
        <f t="shared" si="97"/>
        <v>6.25</v>
      </c>
      <c r="U625" s="8">
        <f t="shared" si="98"/>
        <v>5.833333333333333</v>
      </c>
      <c r="V625" s="8">
        <f t="shared" si="99"/>
        <v>5.9375</v>
      </c>
    </row>
    <row r="626" spans="1:22" ht="13.5" x14ac:dyDescent="0.25">
      <c r="A626" s="3">
        <f>RSI!A626</f>
        <v>42915</v>
      </c>
      <c r="B626" s="2">
        <f>RSI!B626</f>
        <v>5.0782999999999996</v>
      </c>
      <c r="C626" s="2">
        <f>RSI!I626</f>
        <v>34.22087513850245</v>
      </c>
      <c r="D626" s="2">
        <f>MACD!E626</f>
        <v>3.553928840260312E-2</v>
      </c>
      <c r="E626" s="2">
        <f>MACD!F626</f>
        <v>2.0288018591721971E-2</v>
      </c>
      <c r="F626" s="2">
        <f>'Moving Avg'!D626</f>
        <v>5.1032599999999997</v>
      </c>
      <c r="G626" s="2">
        <f>'Moving Avg'!F626</f>
        <v>5.1590099999999994</v>
      </c>
      <c r="H626" s="2">
        <f>'Moving Avg'!G626</f>
        <v>5.1826199999999982</v>
      </c>
      <c r="I626" s="2">
        <f>'Moving Avg'!H626</f>
        <v>5.1729594999999957</v>
      </c>
      <c r="J626" s="6" t="str">
        <f>OBV!F626</f>
        <v>BEARISH</v>
      </c>
      <c r="K626" s="6" t="str">
        <f>OBV!G626</f>
        <v>WEAK</v>
      </c>
      <c r="L626" s="6" t="str">
        <f>OBV!H626</f>
        <v>CONFIRMED BEARISH</v>
      </c>
      <c r="M626" s="8">
        <f t="shared" si="90"/>
        <v>25</v>
      </c>
      <c r="N626" s="8">
        <f t="shared" si="91"/>
        <v>0</v>
      </c>
      <c r="O626" s="8">
        <f t="shared" si="92"/>
        <v>0</v>
      </c>
      <c r="P626" s="8">
        <f t="shared" si="93"/>
        <v>0</v>
      </c>
      <c r="Q626" s="9">
        <f t="shared" si="94"/>
        <v>8.75</v>
      </c>
      <c r="R626" s="9">
        <f t="shared" si="95"/>
        <v>5</v>
      </c>
      <c r="S626" s="9">
        <f t="shared" si="96"/>
        <v>3.75</v>
      </c>
      <c r="T626" s="9">
        <f t="shared" si="97"/>
        <v>6.25</v>
      </c>
      <c r="U626" s="8">
        <f t="shared" si="98"/>
        <v>5.833333333333333</v>
      </c>
      <c r="V626" s="8">
        <f t="shared" si="99"/>
        <v>5.9375</v>
      </c>
    </row>
    <row r="627" spans="1:22" ht="13.5" x14ac:dyDescent="0.25">
      <c r="A627" s="3">
        <f>RSI!A627</f>
        <v>42916</v>
      </c>
      <c r="B627" s="2">
        <f>RSI!B627</f>
        <v>5.1759000000000004</v>
      </c>
      <c r="C627" s="2">
        <f>RSI!I627</f>
        <v>52.653877014538828</v>
      </c>
      <c r="D627" s="2">
        <f>MACD!E627</f>
        <v>3.1001067209778022E-2</v>
      </c>
      <c r="E627" s="2">
        <f>MACD!F627</f>
        <v>2.2430628315333181E-2</v>
      </c>
      <c r="F627" s="2">
        <f>'Moving Avg'!D627</f>
        <v>5.1165399999999988</v>
      </c>
      <c r="G627" s="2">
        <f>'Moving Avg'!F627</f>
        <v>5.1592149999999988</v>
      </c>
      <c r="H627" s="2">
        <f>'Moving Avg'!G627</f>
        <v>5.182827999999998</v>
      </c>
      <c r="I627" s="2">
        <f>'Moving Avg'!H627</f>
        <v>5.173603499999996</v>
      </c>
      <c r="J627" s="6" t="str">
        <f>OBV!F627</f>
        <v>BEARISH</v>
      </c>
      <c r="K627" s="6" t="str">
        <f>OBV!G627</f>
        <v>WEAK</v>
      </c>
      <c r="L627" s="6" t="str">
        <f>OBV!H627</f>
        <v>CONFIRMED BEARISH</v>
      </c>
      <c r="M627" s="8">
        <f t="shared" si="90"/>
        <v>25</v>
      </c>
      <c r="N627" s="8">
        <f t="shared" si="91"/>
        <v>0</v>
      </c>
      <c r="O627" s="8">
        <f t="shared" si="92"/>
        <v>0</v>
      </c>
      <c r="P627" s="8">
        <f t="shared" si="93"/>
        <v>0</v>
      </c>
      <c r="Q627" s="9">
        <f t="shared" si="94"/>
        <v>8.75</v>
      </c>
      <c r="R627" s="9">
        <f t="shared" si="95"/>
        <v>5</v>
      </c>
      <c r="S627" s="9">
        <f t="shared" si="96"/>
        <v>3.75</v>
      </c>
      <c r="T627" s="9">
        <f t="shared" si="97"/>
        <v>6.25</v>
      </c>
      <c r="U627" s="8">
        <f t="shared" si="98"/>
        <v>5.833333333333333</v>
      </c>
      <c r="V627" s="8">
        <f t="shared" si="99"/>
        <v>5.9375</v>
      </c>
    </row>
    <row r="628" spans="1:22" ht="13.5" x14ac:dyDescent="0.25">
      <c r="A628" s="3">
        <f>RSI!A628</f>
        <v>42919</v>
      </c>
      <c r="B628" s="2">
        <f>RSI!B628</f>
        <v>5.0763999999999996</v>
      </c>
      <c r="C628" s="2">
        <f>RSI!I628</f>
        <v>40.26583581919914</v>
      </c>
      <c r="D628" s="2">
        <f>MACD!E628</f>
        <v>3.4415839013578697E-2</v>
      </c>
      <c r="E628" s="2">
        <f>MACD!F628</f>
        <v>2.4827670454982284E-2</v>
      </c>
      <c r="F628" s="2">
        <f>'Moving Avg'!D628</f>
        <v>5.1099199999999998</v>
      </c>
      <c r="G628" s="2">
        <f>'Moving Avg'!F628</f>
        <v>5.1544449999999982</v>
      </c>
      <c r="H628" s="2">
        <f>'Moving Avg'!G628</f>
        <v>5.1809199999999986</v>
      </c>
      <c r="I628" s="2">
        <f>'Moving Avg'!H628</f>
        <v>5.1735314999999957</v>
      </c>
      <c r="J628" s="6" t="str">
        <f>OBV!F628</f>
        <v>BEARISH</v>
      </c>
      <c r="K628" s="6" t="str">
        <f>OBV!G628</f>
        <v>WEAK</v>
      </c>
      <c r="L628" s="6" t="str">
        <f>OBV!H628</f>
        <v>CONFIRMED BEARISH</v>
      </c>
      <c r="M628" s="8">
        <f t="shared" si="90"/>
        <v>25</v>
      </c>
      <c r="N628" s="8">
        <f t="shared" si="91"/>
        <v>0</v>
      </c>
      <c r="O628" s="8">
        <f t="shared" si="92"/>
        <v>0</v>
      </c>
      <c r="P628" s="8">
        <f t="shared" si="93"/>
        <v>0</v>
      </c>
      <c r="Q628" s="9">
        <f t="shared" si="94"/>
        <v>8.75</v>
      </c>
      <c r="R628" s="9">
        <f t="shared" si="95"/>
        <v>5</v>
      </c>
      <c r="S628" s="9">
        <f t="shared" si="96"/>
        <v>3.75</v>
      </c>
      <c r="T628" s="9">
        <f t="shared" si="97"/>
        <v>6.25</v>
      </c>
      <c r="U628" s="8">
        <f t="shared" si="98"/>
        <v>5.833333333333333</v>
      </c>
      <c r="V628" s="8">
        <f t="shared" si="99"/>
        <v>5.9375</v>
      </c>
    </row>
    <row r="629" spans="1:22" ht="13.5" x14ac:dyDescent="0.25">
      <c r="A629" s="3">
        <f>RSI!A629</f>
        <v>42920</v>
      </c>
      <c r="B629" s="2">
        <f>RSI!B629</f>
        <v>5.0896999999999997</v>
      </c>
      <c r="C629" s="2">
        <f>RSI!I629</f>
        <v>42.222621940520156</v>
      </c>
      <c r="D629" s="2">
        <f>MACD!E629</f>
        <v>3.680102103634475E-2</v>
      </c>
      <c r="E629" s="2">
        <f>MACD!F629</f>
        <v>2.7222340571254781E-2</v>
      </c>
      <c r="F629" s="2">
        <f>'Moving Avg'!D629</f>
        <v>5.1059600000000005</v>
      </c>
      <c r="G629" s="2">
        <f>'Moving Avg'!F629</f>
        <v>5.1503399999999981</v>
      </c>
      <c r="H629" s="2">
        <f>'Moving Avg'!G629</f>
        <v>5.1792779999999992</v>
      </c>
      <c r="I629" s="2">
        <f>'Moving Avg'!H629</f>
        <v>5.1735574999999976</v>
      </c>
      <c r="J629" s="6" t="str">
        <f>OBV!F629</f>
        <v>BEARISH</v>
      </c>
      <c r="K629" s="6" t="str">
        <f>OBV!G629</f>
        <v>WEAK</v>
      </c>
      <c r="L629" s="6" t="str">
        <f>OBV!H629</f>
        <v>CONFIRMED BEARISH</v>
      </c>
      <c r="M629" s="8">
        <f t="shared" si="90"/>
        <v>25</v>
      </c>
      <c r="N629" s="8">
        <f t="shared" si="91"/>
        <v>0</v>
      </c>
      <c r="O629" s="8">
        <f t="shared" si="92"/>
        <v>0</v>
      </c>
      <c r="P629" s="8">
        <f t="shared" si="93"/>
        <v>0</v>
      </c>
      <c r="Q629" s="9">
        <f t="shared" si="94"/>
        <v>8.75</v>
      </c>
      <c r="R629" s="9">
        <f t="shared" si="95"/>
        <v>5</v>
      </c>
      <c r="S629" s="9">
        <f t="shared" si="96"/>
        <v>3.75</v>
      </c>
      <c r="T629" s="9">
        <f t="shared" si="97"/>
        <v>6.25</v>
      </c>
      <c r="U629" s="8">
        <f t="shared" si="98"/>
        <v>5.833333333333333</v>
      </c>
      <c r="V629" s="8">
        <f t="shared" si="99"/>
        <v>5.9375</v>
      </c>
    </row>
    <row r="630" spans="1:22" ht="13.5" x14ac:dyDescent="0.25">
      <c r="A630" s="3">
        <f>RSI!A630</f>
        <v>42921</v>
      </c>
      <c r="B630" s="2">
        <f>RSI!B630</f>
        <v>5.0896999999999997</v>
      </c>
      <c r="C630" s="2">
        <f>RSI!I630</f>
        <v>42.222621940520163</v>
      </c>
      <c r="D630" s="2">
        <f>MACD!E630</f>
        <v>3.4385981070861327E-2</v>
      </c>
      <c r="E630" s="2">
        <f>MACD!F630</f>
        <v>2.8655068671176093E-2</v>
      </c>
      <c r="F630" s="2">
        <f>'Moving Avg'!D630</f>
        <v>5.1020000000000003</v>
      </c>
      <c r="G630" s="2">
        <f>'Moving Avg'!F630</f>
        <v>5.1474849999999988</v>
      </c>
      <c r="H630" s="2">
        <f>'Moving Avg'!G630</f>
        <v>5.1776359999999997</v>
      </c>
      <c r="I630" s="2">
        <f>'Moving Avg'!H630</f>
        <v>5.1737704999999972</v>
      </c>
      <c r="J630" s="6" t="str">
        <f>OBV!F630</f>
        <v>BEARISH</v>
      </c>
      <c r="K630" s="6" t="str">
        <f>OBV!G630</f>
        <v>WEAK</v>
      </c>
      <c r="L630" s="6" t="str">
        <f>OBV!H630</f>
        <v>CONFIRMED BEARISH</v>
      </c>
      <c r="M630" s="8">
        <f t="shared" si="90"/>
        <v>25</v>
      </c>
      <c r="N630" s="8">
        <f t="shared" si="91"/>
        <v>0</v>
      </c>
      <c r="O630" s="8">
        <f t="shared" si="92"/>
        <v>0</v>
      </c>
      <c r="P630" s="8">
        <f t="shared" si="93"/>
        <v>0</v>
      </c>
      <c r="Q630" s="9">
        <f t="shared" si="94"/>
        <v>8.75</v>
      </c>
      <c r="R630" s="9">
        <f t="shared" si="95"/>
        <v>5</v>
      </c>
      <c r="S630" s="9">
        <f t="shared" si="96"/>
        <v>3.75</v>
      </c>
      <c r="T630" s="9">
        <f t="shared" si="97"/>
        <v>6.25</v>
      </c>
      <c r="U630" s="8">
        <f t="shared" si="98"/>
        <v>5.833333333333333</v>
      </c>
      <c r="V630" s="8">
        <f t="shared" si="99"/>
        <v>5.9375</v>
      </c>
    </row>
    <row r="631" spans="1:22" ht="13.5" x14ac:dyDescent="0.25">
      <c r="A631" s="3">
        <f>RSI!A631</f>
        <v>42922</v>
      </c>
      <c r="B631" s="2">
        <f>RSI!B631</f>
        <v>5.0431999999999997</v>
      </c>
      <c r="C631" s="2">
        <f>RSI!I631</f>
        <v>37.271857289423203</v>
      </c>
      <c r="D631" s="2">
        <f>MACD!E631</f>
        <v>3.5172647980287408E-2</v>
      </c>
      <c r="E631" s="2">
        <f>MACD!F631</f>
        <v>2.9958584532998357E-2</v>
      </c>
      <c r="F631" s="2">
        <f>'Moving Avg'!D631</f>
        <v>5.0949799999999996</v>
      </c>
      <c r="G631" s="2">
        <f>'Moving Avg'!F631</f>
        <v>5.1382549999999991</v>
      </c>
      <c r="H631" s="2">
        <f>'Moving Avg'!G631</f>
        <v>5.175063999999999</v>
      </c>
      <c r="I631" s="2">
        <f>'Moving Avg'!H631</f>
        <v>5.1739064999999975</v>
      </c>
      <c r="J631" s="6" t="str">
        <f>OBV!F631</f>
        <v>BEARISH</v>
      </c>
      <c r="K631" s="6" t="str">
        <f>OBV!G631</f>
        <v>WEAK</v>
      </c>
      <c r="L631" s="6" t="str">
        <f>OBV!H631</f>
        <v>CONFIRMED BEARISH</v>
      </c>
      <c r="M631" s="8">
        <f t="shared" si="90"/>
        <v>25</v>
      </c>
      <c r="N631" s="8">
        <f t="shared" si="91"/>
        <v>0</v>
      </c>
      <c r="O631" s="8">
        <f t="shared" si="92"/>
        <v>0</v>
      </c>
      <c r="P631" s="8">
        <f t="shared" si="93"/>
        <v>0</v>
      </c>
      <c r="Q631" s="9">
        <f t="shared" si="94"/>
        <v>8.75</v>
      </c>
      <c r="R631" s="9">
        <f t="shared" si="95"/>
        <v>5</v>
      </c>
      <c r="S631" s="9">
        <f t="shared" si="96"/>
        <v>3.75</v>
      </c>
      <c r="T631" s="9">
        <f t="shared" si="97"/>
        <v>6.25</v>
      </c>
      <c r="U631" s="8">
        <f t="shared" si="98"/>
        <v>5.833333333333333</v>
      </c>
      <c r="V631" s="8">
        <f t="shared" si="99"/>
        <v>5.9375</v>
      </c>
    </row>
    <row r="632" spans="1:22" ht="13.5" x14ac:dyDescent="0.25">
      <c r="A632" s="3">
        <f>RSI!A632</f>
        <v>42923</v>
      </c>
      <c r="B632" s="2">
        <f>RSI!B632</f>
        <v>5.0763999999999996</v>
      </c>
      <c r="C632" s="2">
        <f>RSI!I632</f>
        <v>42.459505162120948</v>
      </c>
      <c r="D632" s="2">
        <f>MACD!E632</f>
        <v>3.0137442305560924E-2</v>
      </c>
      <c r="E632" s="2">
        <f>MACD!F632</f>
        <v>2.999435608751087E-2</v>
      </c>
      <c r="F632" s="2">
        <f>'Moving Avg'!D632</f>
        <v>5.0750799999999998</v>
      </c>
      <c r="G632" s="2">
        <f>'Moving Avg'!F632</f>
        <v>5.1334849999999985</v>
      </c>
      <c r="H632" s="2">
        <f>'Moving Avg'!G632</f>
        <v>5.1732820000000004</v>
      </c>
      <c r="I632" s="2">
        <f>'Moving Avg'!H632</f>
        <v>5.1743329999999972</v>
      </c>
      <c r="J632" s="6" t="str">
        <f>OBV!F632</f>
        <v>BULLISH</v>
      </c>
      <c r="K632" s="6" t="str">
        <f>OBV!G632</f>
        <v>NEUTRAL</v>
      </c>
      <c r="L632" s="6" t="str">
        <f>OBV!H632</f>
        <v>BULLISH DIVERGENCE</v>
      </c>
      <c r="M632" s="8">
        <f t="shared" si="90"/>
        <v>25</v>
      </c>
      <c r="N632" s="8">
        <f t="shared" si="91"/>
        <v>0</v>
      </c>
      <c r="O632" s="8">
        <f t="shared" si="92"/>
        <v>0</v>
      </c>
      <c r="P632" s="8">
        <f t="shared" si="93"/>
        <v>66.5</v>
      </c>
      <c r="Q632" s="9">
        <f t="shared" si="94"/>
        <v>18.725000000000001</v>
      </c>
      <c r="R632" s="9">
        <f t="shared" si="95"/>
        <v>21.625</v>
      </c>
      <c r="S632" s="9">
        <f t="shared" si="96"/>
        <v>33.674999999999997</v>
      </c>
      <c r="T632" s="9">
        <f t="shared" si="97"/>
        <v>22.875</v>
      </c>
      <c r="U632" s="8">
        <f t="shared" si="98"/>
        <v>24.675000000000001</v>
      </c>
      <c r="V632" s="8">
        <f t="shared" si="99"/>
        <v>24.225000000000001</v>
      </c>
    </row>
    <row r="633" spans="1:22" ht="13.5" x14ac:dyDescent="0.25">
      <c r="A633" s="3">
        <f>RSI!A633</f>
        <v>42926</v>
      </c>
      <c r="B633" s="2">
        <f>RSI!B633</f>
        <v>5.1692999999999998</v>
      </c>
      <c r="C633" s="2">
        <f>RSI!I633</f>
        <v>53.938597123321188</v>
      </c>
      <c r="D633" s="2">
        <f>MACD!E633</f>
        <v>1.9344760454357512E-2</v>
      </c>
      <c r="E633" s="2">
        <f>MACD!F633</f>
        <v>2.7864436960880201E-2</v>
      </c>
      <c r="F633" s="2">
        <f>'Moving Avg'!D633</f>
        <v>5.0936599999999999</v>
      </c>
      <c r="G633" s="2">
        <f>'Moving Avg'!F633</f>
        <v>5.1305599999999982</v>
      </c>
      <c r="H633" s="2">
        <f>'Moving Avg'!G633</f>
        <v>5.1733580000000003</v>
      </c>
      <c r="I633" s="2">
        <f>'Moving Avg'!H633</f>
        <v>5.1751619999999967</v>
      </c>
      <c r="J633" s="6" t="str">
        <f>OBV!F633</f>
        <v>BULLISH</v>
      </c>
      <c r="K633" s="6" t="str">
        <f>OBV!G633</f>
        <v>STRONG</v>
      </c>
      <c r="L633" s="6" t="str">
        <f>OBV!H633</f>
        <v>CONFIRMED BULLISH</v>
      </c>
      <c r="M633" s="8">
        <f t="shared" si="90"/>
        <v>25</v>
      </c>
      <c r="N633" s="8">
        <f t="shared" si="91"/>
        <v>45</v>
      </c>
      <c r="O633" s="8">
        <f t="shared" si="92"/>
        <v>0</v>
      </c>
      <c r="P633" s="8">
        <f t="shared" si="93"/>
        <v>100</v>
      </c>
      <c r="Q633" s="9">
        <f t="shared" si="94"/>
        <v>39.5</v>
      </c>
      <c r="R633" s="9">
        <f t="shared" si="95"/>
        <v>39</v>
      </c>
      <c r="S633" s="9">
        <f t="shared" si="96"/>
        <v>55.5</v>
      </c>
      <c r="T633" s="9">
        <f t="shared" si="97"/>
        <v>42.5</v>
      </c>
      <c r="U633" s="8">
        <f t="shared" si="98"/>
        <v>44.666666666666664</v>
      </c>
      <c r="V633" s="8">
        <f t="shared" si="99"/>
        <v>44.125</v>
      </c>
    </row>
    <row r="634" spans="1:22" ht="13.5" x14ac:dyDescent="0.25">
      <c r="A634" s="3">
        <f>RSI!A634</f>
        <v>42927</v>
      </c>
      <c r="B634" s="2">
        <f>RSI!B634</f>
        <v>5.1692999999999998</v>
      </c>
      <c r="C634" s="2">
        <f>RSI!I634</f>
        <v>53.938597123321188</v>
      </c>
      <c r="D634" s="2">
        <f>MACD!E634</f>
        <v>9.9870209931092191E-3</v>
      </c>
      <c r="E634" s="2">
        <f>MACD!F634</f>
        <v>2.4288953767326003E-2</v>
      </c>
      <c r="F634" s="2">
        <f>'Moving Avg'!D634</f>
        <v>5.1095799999999993</v>
      </c>
      <c r="G634" s="2">
        <f>'Moving Avg'!F634</f>
        <v>5.1273199999999974</v>
      </c>
      <c r="H634" s="2">
        <f>'Moving Avg'!G634</f>
        <v>5.1734340000000012</v>
      </c>
      <c r="I634" s="2">
        <f>'Moving Avg'!H634</f>
        <v>5.1760844999999964</v>
      </c>
      <c r="J634" s="6" t="str">
        <f>OBV!F634</f>
        <v>BULLISH</v>
      </c>
      <c r="K634" s="6" t="str">
        <f>OBV!G634</f>
        <v>NEUTRAL</v>
      </c>
      <c r="L634" s="6" t="str">
        <f>OBV!H634</f>
        <v>CONFIRMED BULLISH</v>
      </c>
      <c r="M634" s="8">
        <f t="shared" si="90"/>
        <v>25</v>
      </c>
      <c r="N634" s="8">
        <f t="shared" si="91"/>
        <v>45</v>
      </c>
      <c r="O634" s="8">
        <f t="shared" si="92"/>
        <v>0</v>
      </c>
      <c r="P634" s="8">
        <f t="shared" si="93"/>
        <v>83.5</v>
      </c>
      <c r="Q634" s="9">
        <f t="shared" si="94"/>
        <v>37.024999999999999</v>
      </c>
      <c r="R634" s="9">
        <f t="shared" si="95"/>
        <v>34.875</v>
      </c>
      <c r="S634" s="9">
        <f t="shared" si="96"/>
        <v>48.075000000000003</v>
      </c>
      <c r="T634" s="9">
        <f t="shared" si="97"/>
        <v>38.375</v>
      </c>
      <c r="U634" s="8">
        <f t="shared" si="98"/>
        <v>39.991666666666667</v>
      </c>
      <c r="V634" s="8">
        <f t="shared" si="99"/>
        <v>39.587500000000006</v>
      </c>
    </row>
    <row r="635" spans="1:22" ht="13.5" x14ac:dyDescent="0.25">
      <c r="A635" s="3">
        <f>RSI!A635</f>
        <v>42928</v>
      </c>
      <c r="B635" s="2">
        <f>RSI!B635</f>
        <v>5.2290000000000001</v>
      </c>
      <c r="C635" s="2">
        <f>RSI!I635</f>
        <v>59.900691064817167</v>
      </c>
      <c r="D635" s="2">
        <f>MACD!E635</f>
        <v>-2.5620571716080676E-3</v>
      </c>
      <c r="E635" s="2">
        <f>MACD!F635</f>
        <v>1.8918751579539188E-2</v>
      </c>
      <c r="F635" s="2">
        <f>'Moving Avg'!D635</f>
        <v>5.1374399999999998</v>
      </c>
      <c r="G635" s="2">
        <f>'Moving Avg'!F635</f>
        <v>5.1301799999999975</v>
      </c>
      <c r="H635" s="2">
        <f>'Moving Avg'!G635</f>
        <v>5.1758240000000004</v>
      </c>
      <c r="I635" s="2">
        <f>'Moving Avg'!H635</f>
        <v>5.1772429999999963</v>
      </c>
      <c r="J635" s="6" t="str">
        <f>OBV!F635</f>
        <v>BULLISH</v>
      </c>
      <c r="K635" s="6" t="str">
        <f>OBV!G635</f>
        <v>STRONG</v>
      </c>
      <c r="L635" s="6" t="str">
        <f>OBV!H635</f>
        <v>CONFIRMED BULLISH</v>
      </c>
      <c r="M635" s="8">
        <f t="shared" si="90"/>
        <v>25</v>
      </c>
      <c r="N635" s="8">
        <f t="shared" si="91"/>
        <v>100</v>
      </c>
      <c r="O635" s="8">
        <f t="shared" si="92"/>
        <v>0</v>
      </c>
      <c r="P635" s="8">
        <f t="shared" si="93"/>
        <v>100</v>
      </c>
      <c r="Q635" s="9">
        <f t="shared" si="94"/>
        <v>58.75</v>
      </c>
      <c r="R635" s="9">
        <f t="shared" si="95"/>
        <v>50</v>
      </c>
      <c r="S635" s="9">
        <f t="shared" si="96"/>
        <v>63.75</v>
      </c>
      <c r="T635" s="9">
        <f t="shared" si="97"/>
        <v>56.25</v>
      </c>
      <c r="U635" s="8">
        <f t="shared" si="98"/>
        <v>57.5</v>
      </c>
      <c r="V635" s="8">
        <f t="shared" si="99"/>
        <v>57.1875</v>
      </c>
    </row>
    <row r="636" spans="1:22" ht="13.5" x14ac:dyDescent="0.25">
      <c r="A636" s="3">
        <f>RSI!A636</f>
        <v>42929</v>
      </c>
      <c r="B636" s="2">
        <f>RSI!B636</f>
        <v>5.2290000000000001</v>
      </c>
      <c r="C636" s="2">
        <f>RSI!I636</f>
        <v>59.900691064817167</v>
      </c>
      <c r="D636" s="2">
        <f>MACD!E636</f>
        <v>-1.8526582147706527E-2</v>
      </c>
      <c r="E636" s="2">
        <f>MACD!F636</f>
        <v>1.1429684834090046E-2</v>
      </c>
      <c r="F636" s="2">
        <f>'Moving Avg'!D636</f>
        <v>5.1745999999999999</v>
      </c>
      <c r="G636" s="2">
        <f>'Moving Avg'!F636</f>
        <v>5.1327299999999978</v>
      </c>
      <c r="H636" s="2">
        <f>'Moving Avg'!G636</f>
        <v>5.1758479999999993</v>
      </c>
      <c r="I636" s="2">
        <f>'Moving Avg'!H636</f>
        <v>5.1784639999999964</v>
      </c>
      <c r="J636" s="6" t="str">
        <f>OBV!F636</f>
        <v>BULLISH</v>
      </c>
      <c r="K636" s="6" t="str">
        <f>OBV!G636</f>
        <v>STRONG</v>
      </c>
      <c r="L636" s="6" t="str">
        <f>OBV!H636</f>
        <v>CONFIRMED BULLISH</v>
      </c>
      <c r="M636" s="8">
        <f t="shared" si="90"/>
        <v>25</v>
      </c>
      <c r="N636" s="8">
        <f t="shared" si="91"/>
        <v>100</v>
      </c>
      <c r="O636" s="8">
        <f t="shared" si="92"/>
        <v>0</v>
      </c>
      <c r="P636" s="8">
        <f t="shared" si="93"/>
        <v>100</v>
      </c>
      <c r="Q636" s="9">
        <f t="shared" si="94"/>
        <v>58.75</v>
      </c>
      <c r="R636" s="9">
        <f t="shared" si="95"/>
        <v>50</v>
      </c>
      <c r="S636" s="9">
        <f t="shared" si="96"/>
        <v>63.75</v>
      </c>
      <c r="T636" s="9">
        <f t="shared" si="97"/>
        <v>56.25</v>
      </c>
      <c r="U636" s="8">
        <f t="shared" si="98"/>
        <v>57.5</v>
      </c>
      <c r="V636" s="8">
        <f t="shared" si="99"/>
        <v>57.1875</v>
      </c>
    </row>
    <row r="637" spans="1:22" ht="13.5" x14ac:dyDescent="0.25">
      <c r="A637" s="3">
        <f>RSI!A637</f>
        <v>42930</v>
      </c>
      <c r="B637" s="2">
        <f>RSI!B637</f>
        <v>5.2290000000000001</v>
      </c>
      <c r="C637" s="2">
        <f>RSI!I637</f>
        <v>59.900691064817167</v>
      </c>
      <c r="D637" s="2">
        <f>MACD!E637</f>
        <v>-1.7525266021884534E-2</v>
      </c>
      <c r="E637" s="2">
        <f>MACD!F637</f>
        <v>5.6386946628951308E-3</v>
      </c>
      <c r="F637" s="2">
        <f>'Moving Avg'!D637</f>
        <v>5.2051199999999991</v>
      </c>
      <c r="G637" s="2">
        <f>'Moving Avg'!F637</f>
        <v>5.1355899999999988</v>
      </c>
      <c r="H637" s="2">
        <f>'Moving Avg'!G637</f>
        <v>5.1781140000000008</v>
      </c>
      <c r="I637" s="2">
        <f>'Moving Avg'!H637</f>
        <v>5.1799339999999976</v>
      </c>
      <c r="J637" s="6" t="str">
        <f>OBV!F637</f>
        <v>BULLISH</v>
      </c>
      <c r="K637" s="6" t="str">
        <f>OBV!G637</f>
        <v>STRONG</v>
      </c>
      <c r="L637" s="6" t="str">
        <f>OBV!H637</f>
        <v>CONFIRMED BULLISH</v>
      </c>
      <c r="M637" s="8">
        <f t="shared" si="90"/>
        <v>25</v>
      </c>
      <c r="N637" s="8">
        <f t="shared" si="91"/>
        <v>100</v>
      </c>
      <c r="O637" s="8">
        <f t="shared" si="92"/>
        <v>50</v>
      </c>
      <c r="P637" s="8">
        <f t="shared" si="93"/>
        <v>100</v>
      </c>
      <c r="Q637" s="9">
        <f t="shared" si="94"/>
        <v>66.25</v>
      </c>
      <c r="R637" s="9">
        <f t="shared" si="95"/>
        <v>67.5</v>
      </c>
      <c r="S637" s="9">
        <f t="shared" si="96"/>
        <v>76.25</v>
      </c>
      <c r="T637" s="9">
        <f t="shared" si="97"/>
        <v>68.75</v>
      </c>
      <c r="U637" s="8">
        <f t="shared" si="98"/>
        <v>70</v>
      </c>
      <c r="V637" s="8">
        <f t="shared" si="99"/>
        <v>69.6875</v>
      </c>
    </row>
    <row r="638" spans="1:22" ht="13.5" x14ac:dyDescent="0.25">
      <c r="A638" s="3">
        <f>RSI!A638</f>
        <v>42933</v>
      </c>
      <c r="B638" s="2">
        <f>RSI!B638</f>
        <v>5.2290000000000001</v>
      </c>
      <c r="C638" s="2">
        <f>RSI!I638</f>
        <v>59.900691064817167</v>
      </c>
      <c r="D638" s="2">
        <f>MACD!E638</f>
        <v>-3.2453861467216072E-2</v>
      </c>
      <c r="E638" s="2">
        <f>MACD!F638</f>
        <v>-1.9798165631271097E-3</v>
      </c>
      <c r="F638" s="2">
        <f>'Moving Avg'!D638</f>
        <v>5.2170599999999991</v>
      </c>
      <c r="G638" s="2">
        <f>'Moving Avg'!F638</f>
        <v>5.1384499999999989</v>
      </c>
      <c r="H638" s="2">
        <f>'Moving Avg'!G638</f>
        <v>5.1795080000000011</v>
      </c>
      <c r="I638" s="2">
        <f>'Moving Avg'!H638</f>
        <v>5.1811859999999976</v>
      </c>
      <c r="J638" s="6" t="str">
        <f>OBV!F638</f>
        <v>BULLISH</v>
      </c>
      <c r="K638" s="6" t="str">
        <f>OBV!G638</f>
        <v>NEUTRAL</v>
      </c>
      <c r="L638" s="6" t="str">
        <f>OBV!H638</f>
        <v>CONFIRMED BULLISH</v>
      </c>
      <c r="M638" s="8">
        <f t="shared" si="90"/>
        <v>25</v>
      </c>
      <c r="N638" s="8">
        <f t="shared" si="91"/>
        <v>100</v>
      </c>
      <c r="O638" s="8">
        <f t="shared" si="92"/>
        <v>50</v>
      </c>
      <c r="P638" s="8">
        <f t="shared" si="93"/>
        <v>83.5</v>
      </c>
      <c r="Q638" s="9">
        <f t="shared" si="94"/>
        <v>63.774999999999999</v>
      </c>
      <c r="R638" s="9">
        <f t="shared" si="95"/>
        <v>63.375</v>
      </c>
      <c r="S638" s="9">
        <f t="shared" si="96"/>
        <v>68.825000000000003</v>
      </c>
      <c r="T638" s="9">
        <f t="shared" si="97"/>
        <v>64.625</v>
      </c>
      <c r="U638" s="8">
        <f t="shared" si="98"/>
        <v>65.325000000000003</v>
      </c>
      <c r="V638" s="8">
        <f t="shared" si="99"/>
        <v>65.150000000000006</v>
      </c>
    </row>
    <row r="639" spans="1:22" ht="13.5" x14ac:dyDescent="0.25">
      <c r="A639" s="3">
        <f>RSI!A639</f>
        <v>42934</v>
      </c>
      <c r="B639" s="2">
        <f>RSI!B639</f>
        <v>5.1759000000000004</v>
      </c>
      <c r="C639" s="2">
        <f>RSI!I639</f>
        <v>51.868656380433492</v>
      </c>
      <c r="D639" s="2">
        <f>MACD!E639</f>
        <v>-3.9539754064359833E-2</v>
      </c>
      <c r="E639" s="2">
        <f>MACD!F639</f>
        <v>-9.4918040633736548E-3</v>
      </c>
      <c r="F639" s="2">
        <f>'Moving Avg'!D639</f>
        <v>5.2183800000000007</v>
      </c>
      <c r="G639" s="2">
        <f>'Moving Avg'!F639</f>
        <v>5.1386549999999991</v>
      </c>
      <c r="H639" s="2">
        <f>'Moving Avg'!G639</f>
        <v>5.1773480000000003</v>
      </c>
      <c r="I639" s="2">
        <f>'Moving Avg'!H639</f>
        <v>5.1820789999999981</v>
      </c>
      <c r="J639" s="6" t="str">
        <f>OBV!F639</f>
        <v>BULLISH</v>
      </c>
      <c r="K639" s="6" t="str">
        <f>OBV!G639</f>
        <v>NEUTRAL</v>
      </c>
      <c r="L639" s="6" t="str">
        <f>OBV!H639</f>
        <v>CONFIRMED BULLISH</v>
      </c>
      <c r="M639" s="8">
        <f t="shared" si="90"/>
        <v>25</v>
      </c>
      <c r="N639" s="8">
        <f t="shared" si="91"/>
        <v>100</v>
      </c>
      <c r="O639" s="8">
        <f t="shared" si="92"/>
        <v>50</v>
      </c>
      <c r="P639" s="8">
        <f t="shared" si="93"/>
        <v>83.5</v>
      </c>
      <c r="Q639" s="9">
        <f t="shared" si="94"/>
        <v>63.774999999999999</v>
      </c>
      <c r="R639" s="9">
        <f t="shared" si="95"/>
        <v>63.375</v>
      </c>
      <c r="S639" s="9">
        <f t="shared" si="96"/>
        <v>68.825000000000003</v>
      </c>
      <c r="T639" s="9">
        <f t="shared" si="97"/>
        <v>64.625</v>
      </c>
      <c r="U639" s="8">
        <f t="shared" si="98"/>
        <v>65.325000000000003</v>
      </c>
      <c r="V639" s="8">
        <f t="shared" si="99"/>
        <v>65.150000000000006</v>
      </c>
    </row>
    <row r="640" spans="1:22" ht="13.5" x14ac:dyDescent="0.25">
      <c r="A640" s="3">
        <f>RSI!A640</f>
        <v>42935</v>
      </c>
      <c r="B640" s="2">
        <f>RSI!B640</f>
        <v>5.2091000000000003</v>
      </c>
      <c r="C640" s="2">
        <f>RSI!I640</f>
        <v>55.854400443634617</v>
      </c>
      <c r="D640" s="2">
        <f>MACD!E640</f>
        <v>-4.808237927221537E-2</v>
      </c>
      <c r="E640" s="2">
        <f>MACD!F640</f>
        <v>-1.7209919105142E-2</v>
      </c>
      <c r="F640" s="2">
        <f>'Moving Avg'!D640</f>
        <v>5.2144000000000004</v>
      </c>
      <c r="G640" s="2">
        <f>'Moving Avg'!F640</f>
        <v>5.1420799999999991</v>
      </c>
      <c r="H640" s="2">
        <f>'Moving Avg'!G640</f>
        <v>5.1759760000000021</v>
      </c>
      <c r="I640" s="2">
        <f>'Moving Avg'!H640</f>
        <v>5.1832004999999981</v>
      </c>
      <c r="J640" s="6" t="str">
        <f>OBV!F640</f>
        <v>BULLISH</v>
      </c>
      <c r="K640" s="6" t="str">
        <f>OBV!G640</f>
        <v>STRONG</v>
      </c>
      <c r="L640" s="6" t="str">
        <f>OBV!H640</f>
        <v>BULLISH DIVERGENCE</v>
      </c>
      <c r="M640" s="8">
        <f t="shared" si="90"/>
        <v>25</v>
      </c>
      <c r="N640" s="8">
        <f t="shared" si="91"/>
        <v>100</v>
      </c>
      <c r="O640" s="8">
        <f t="shared" si="92"/>
        <v>50</v>
      </c>
      <c r="P640" s="8">
        <f t="shared" si="93"/>
        <v>83</v>
      </c>
      <c r="Q640" s="9">
        <f t="shared" si="94"/>
        <v>63.7</v>
      </c>
      <c r="R640" s="9">
        <f t="shared" si="95"/>
        <v>63.25</v>
      </c>
      <c r="S640" s="9">
        <f t="shared" si="96"/>
        <v>68.599999999999994</v>
      </c>
      <c r="T640" s="9">
        <f t="shared" si="97"/>
        <v>64.5</v>
      </c>
      <c r="U640" s="8">
        <f t="shared" si="98"/>
        <v>65.183333333333337</v>
      </c>
      <c r="V640" s="8">
        <f t="shared" si="99"/>
        <v>65.012500000000003</v>
      </c>
    </row>
    <row r="641" spans="1:22" ht="13.5" x14ac:dyDescent="0.25">
      <c r="A641" s="3">
        <f>RSI!A641</f>
        <v>42936</v>
      </c>
      <c r="B641" s="2">
        <f>RSI!B641</f>
        <v>5.2091000000000003</v>
      </c>
      <c r="C641" s="2">
        <f>RSI!I641</f>
        <v>55.854400443634617</v>
      </c>
      <c r="D641" s="2">
        <f>MACD!E641</f>
        <v>-6.2741901822276347E-2</v>
      </c>
      <c r="E641" s="2">
        <f>MACD!F641</f>
        <v>-2.6316315648568872E-2</v>
      </c>
      <c r="F641" s="2">
        <f>'Moving Avg'!D641</f>
        <v>5.2104200000000001</v>
      </c>
      <c r="G641" s="2">
        <f>'Moving Avg'!F641</f>
        <v>5.1458150000000007</v>
      </c>
      <c r="H641" s="2">
        <f>'Moving Avg'!G641</f>
        <v>5.1754760000000006</v>
      </c>
      <c r="I641" s="2">
        <f>'Moving Avg'!H641</f>
        <v>5.1843219999999981</v>
      </c>
      <c r="J641" s="6" t="str">
        <f>OBV!F641</f>
        <v>BULLISH</v>
      </c>
      <c r="K641" s="6" t="str">
        <f>OBV!G641</f>
        <v>STRONG</v>
      </c>
      <c r="L641" s="6" t="str">
        <f>OBV!H641</f>
        <v>BULLISH DIVERGENCE</v>
      </c>
      <c r="M641" s="8">
        <f t="shared" si="90"/>
        <v>25</v>
      </c>
      <c r="N641" s="8">
        <f t="shared" si="91"/>
        <v>100</v>
      </c>
      <c r="O641" s="8">
        <f t="shared" si="92"/>
        <v>50</v>
      </c>
      <c r="P641" s="8">
        <f t="shared" si="93"/>
        <v>83</v>
      </c>
      <c r="Q641" s="9">
        <f t="shared" si="94"/>
        <v>63.7</v>
      </c>
      <c r="R641" s="9">
        <f t="shared" si="95"/>
        <v>63.25</v>
      </c>
      <c r="S641" s="9">
        <f t="shared" si="96"/>
        <v>68.599999999999994</v>
      </c>
      <c r="T641" s="9">
        <f t="shared" si="97"/>
        <v>64.5</v>
      </c>
      <c r="U641" s="8">
        <f t="shared" si="98"/>
        <v>65.183333333333337</v>
      </c>
      <c r="V641" s="8">
        <f t="shared" si="99"/>
        <v>65.012500000000003</v>
      </c>
    </row>
    <row r="642" spans="1:22" ht="13.5" x14ac:dyDescent="0.25">
      <c r="A642" s="3">
        <f>RSI!A642</f>
        <v>42937</v>
      </c>
      <c r="B642" s="2">
        <f>RSI!B642</f>
        <v>5.2091000000000003</v>
      </c>
      <c r="C642" s="2">
        <f>RSI!I642</f>
        <v>55.854400443634617</v>
      </c>
      <c r="D642" s="2">
        <f>MACD!E642</f>
        <v>-7.0295181292297393E-2</v>
      </c>
      <c r="E642" s="2">
        <f>MACD!F642</f>
        <v>-3.511208877731458E-2</v>
      </c>
      <c r="F642" s="2">
        <f>'Moving Avg'!D642</f>
        <v>5.2064399999999997</v>
      </c>
      <c r="G642" s="2">
        <f>'Moving Avg'!F642</f>
        <v>5.1507950000000005</v>
      </c>
      <c r="H642" s="2">
        <f>'Moving Avg'!G642</f>
        <v>5.1741040000000025</v>
      </c>
      <c r="I642" s="2">
        <f>'Moving Avg'!H642</f>
        <v>5.1854434999999981</v>
      </c>
      <c r="J642" s="6" t="str">
        <f>OBV!F642</f>
        <v>BULLISH</v>
      </c>
      <c r="K642" s="6" t="str">
        <f>OBV!G642</f>
        <v>STRONG</v>
      </c>
      <c r="L642" s="6" t="str">
        <f>OBV!H642</f>
        <v>BULLISH DIVERGENCE</v>
      </c>
      <c r="M642" s="8">
        <f t="shared" ref="M642:M705" si="100">IF(C642&lt;30,50, IF(C642&gt;70, 0, 25))</f>
        <v>25</v>
      </c>
      <c r="N642" s="8">
        <f t="shared" ref="N642:N705" si="101">IF(E642-D642&gt;0.02, 100, IF(E642-D642&lt;0,0,45))</f>
        <v>100</v>
      </c>
      <c r="O642" s="8">
        <f t="shared" ref="O642:O705" si="102">IF(F642-I642&gt;10,100,IF(F642-I642&gt;5,75, IF(F642-I642&gt;0,50,0)))</f>
        <v>50</v>
      </c>
      <c r="P642" s="8">
        <f t="shared" ref="P642:P705" si="103">IF(L642="confirmed bullish", 34, IF(L642="bullish divergence",17, 0))+IF(J642="bullish",33,IF(J642="bearish",0,16.5))+IF(K642="strong",33,IF(K642="weak",0,16.5))</f>
        <v>83</v>
      </c>
      <c r="Q642" s="9">
        <f t="shared" si="94"/>
        <v>63.7</v>
      </c>
      <c r="R642" s="9">
        <f t="shared" si="95"/>
        <v>63.25</v>
      </c>
      <c r="S642" s="9">
        <f t="shared" si="96"/>
        <v>68.599999999999994</v>
      </c>
      <c r="T642" s="9">
        <f t="shared" si="97"/>
        <v>64.5</v>
      </c>
      <c r="U642" s="8">
        <f t="shared" si="98"/>
        <v>65.183333333333337</v>
      </c>
      <c r="V642" s="8">
        <f t="shared" si="99"/>
        <v>65.012500000000003</v>
      </c>
    </row>
    <row r="643" spans="1:22" ht="13.5" x14ac:dyDescent="0.25">
      <c r="A643" s="3">
        <f>RSI!A643</f>
        <v>42940</v>
      </c>
      <c r="B643" s="2">
        <f>RSI!B643</f>
        <v>5.1759000000000004</v>
      </c>
      <c r="C643" s="2">
        <f>RSI!I643</f>
        <v>50.619009523385742</v>
      </c>
      <c r="D643" s="2">
        <f>MACD!E643</f>
        <v>-6.0172591916476392E-2</v>
      </c>
      <c r="E643" s="2">
        <f>MACD!F643</f>
        <v>-4.0124189405146948E-2</v>
      </c>
      <c r="F643" s="2">
        <f>'Moving Avg'!D643</f>
        <v>5.1958200000000003</v>
      </c>
      <c r="G643" s="2">
        <f>'Moving Avg'!F643</f>
        <v>5.1541150000000009</v>
      </c>
      <c r="H643" s="2">
        <f>'Moving Avg'!G643</f>
        <v>5.172068000000003</v>
      </c>
      <c r="I643" s="2">
        <f>'Moving Avg'!H643</f>
        <v>5.1864299999999979</v>
      </c>
      <c r="J643" s="6" t="str">
        <f>OBV!F643</f>
        <v>BULLISH</v>
      </c>
      <c r="K643" s="6" t="str">
        <f>OBV!G643</f>
        <v>NEUTRAL</v>
      </c>
      <c r="L643" s="6" t="str">
        <f>OBV!H643</f>
        <v>BULLISH DIVERGENCE</v>
      </c>
      <c r="M643" s="8">
        <f t="shared" si="100"/>
        <v>25</v>
      </c>
      <c r="N643" s="8">
        <f t="shared" si="101"/>
        <v>100</v>
      </c>
      <c r="O643" s="8">
        <f t="shared" si="102"/>
        <v>50</v>
      </c>
      <c r="P643" s="8">
        <f t="shared" si="103"/>
        <v>66.5</v>
      </c>
      <c r="Q643" s="9">
        <f t="shared" ref="Q643:Q706" si="104">0.35*M643+N643*0.35+O643*0.15+P643*0.15</f>
        <v>61.225000000000001</v>
      </c>
      <c r="R643" s="9">
        <f t="shared" ref="R643:R706" si="105">M643*0.2+N643*0.2+O643*0.35+P643*0.25</f>
        <v>59.125</v>
      </c>
      <c r="S643" s="9">
        <f t="shared" ref="S643:S706" si="106">M643*0.15+N643*0.15+O643*0.25+P643*0.45</f>
        <v>61.174999999999997</v>
      </c>
      <c r="T643" s="9">
        <f t="shared" ref="T643:T706" si="107">0.25*SUM(M643:P643)</f>
        <v>60.375</v>
      </c>
      <c r="U643" s="8">
        <f t="shared" ref="U643:U706" si="108">SUM(Q643:S643)/3</f>
        <v>60.508333333333326</v>
      </c>
      <c r="V643" s="8">
        <f t="shared" ref="V643:V706" si="109">SUM(Q643:T643)/4</f>
        <v>60.474999999999994</v>
      </c>
    </row>
    <row r="644" spans="1:22" ht="13.5" x14ac:dyDescent="0.25">
      <c r="A644" s="3">
        <f>RSI!A644</f>
        <v>42942</v>
      </c>
      <c r="B644" s="2">
        <f>RSI!B644</f>
        <v>5.0763999999999996</v>
      </c>
      <c r="C644" s="2">
        <f>RSI!I644</f>
        <v>38.862214507942198</v>
      </c>
      <c r="D644" s="2">
        <f>MACD!E644</f>
        <v>-4.4260904036086401E-2</v>
      </c>
      <c r="E644" s="2">
        <f>MACD!F644</f>
        <v>-4.095153233133484E-2</v>
      </c>
      <c r="F644" s="2">
        <f>'Moving Avg'!D644</f>
        <v>5.1759200000000005</v>
      </c>
      <c r="G644" s="2">
        <f>'Moving Avg'!F644</f>
        <v>5.1524600000000005</v>
      </c>
      <c r="H644" s="2">
        <f>'Moving Avg'!G644</f>
        <v>5.1680420000000025</v>
      </c>
      <c r="I644" s="2">
        <f>'Moving Avg'!H644</f>
        <v>5.1870434999999979</v>
      </c>
      <c r="J644" s="6" t="str">
        <f>OBV!F644</f>
        <v>BEARISH</v>
      </c>
      <c r="K644" s="6" t="str">
        <f>OBV!G644</f>
        <v>NEUTRAL</v>
      </c>
      <c r="L644" s="6" t="str">
        <f>OBV!H644</f>
        <v>CONFIRMED BEARISH</v>
      </c>
      <c r="M644" s="8">
        <f t="shared" si="100"/>
        <v>25</v>
      </c>
      <c r="N644" s="8">
        <f t="shared" si="101"/>
        <v>45</v>
      </c>
      <c r="O644" s="8">
        <f t="shared" si="102"/>
        <v>0</v>
      </c>
      <c r="P644" s="8">
        <f t="shared" si="103"/>
        <v>16.5</v>
      </c>
      <c r="Q644" s="9">
        <f t="shared" si="104"/>
        <v>26.975000000000001</v>
      </c>
      <c r="R644" s="9">
        <f t="shared" si="105"/>
        <v>18.125</v>
      </c>
      <c r="S644" s="9">
        <f t="shared" si="106"/>
        <v>17.925000000000001</v>
      </c>
      <c r="T644" s="9">
        <f t="shared" si="107"/>
        <v>21.625</v>
      </c>
      <c r="U644" s="8">
        <f t="shared" si="108"/>
        <v>21.008333333333336</v>
      </c>
      <c r="V644" s="8">
        <f t="shared" si="109"/>
        <v>21.162500000000001</v>
      </c>
    </row>
    <row r="645" spans="1:22" ht="13.5" x14ac:dyDescent="0.25">
      <c r="A645" s="3">
        <f>RSI!A645</f>
        <v>42943</v>
      </c>
      <c r="B645" s="2">
        <f>RSI!B645</f>
        <v>5.1096000000000004</v>
      </c>
      <c r="C645" s="2">
        <f>RSI!I645</f>
        <v>43.571684914833845</v>
      </c>
      <c r="D645" s="2">
        <f>MACD!E645</f>
        <v>-2.3506038556737607E-2</v>
      </c>
      <c r="E645" s="2">
        <f>MACD!F645</f>
        <v>-3.7462433576415398E-2</v>
      </c>
      <c r="F645" s="2">
        <f>'Moving Avg'!D645</f>
        <v>5.1560199999999998</v>
      </c>
      <c r="G645" s="2">
        <f>'Moving Avg'!F645</f>
        <v>5.1524650000000012</v>
      </c>
      <c r="H645" s="2">
        <f>'Moving Avg'!G645</f>
        <v>5.1655520000000026</v>
      </c>
      <c r="I645" s="2">
        <f>'Moving Avg'!H645</f>
        <v>5.1876359999999977</v>
      </c>
      <c r="J645" s="6" t="str">
        <f>OBV!F645</f>
        <v>BEARISH</v>
      </c>
      <c r="K645" s="6" t="str">
        <f>OBV!G645</f>
        <v>NEUTRAL</v>
      </c>
      <c r="L645" s="6" t="str">
        <f>OBV!H645</f>
        <v>CONFIRMED BEARISH</v>
      </c>
      <c r="M645" s="8">
        <f t="shared" si="100"/>
        <v>25</v>
      </c>
      <c r="N645" s="8">
        <f t="shared" si="101"/>
        <v>0</v>
      </c>
      <c r="O645" s="8">
        <f t="shared" si="102"/>
        <v>0</v>
      </c>
      <c r="P645" s="8">
        <f t="shared" si="103"/>
        <v>16.5</v>
      </c>
      <c r="Q645" s="9">
        <f t="shared" si="104"/>
        <v>11.225</v>
      </c>
      <c r="R645" s="9">
        <f t="shared" si="105"/>
        <v>9.125</v>
      </c>
      <c r="S645" s="9">
        <f t="shared" si="106"/>
        <v>11.175000000000001</v>
      </c>
      <c r="T645" s="9">
        <f t="shared" si="107"/>
        <v>10.375</v>
      </c>
      <c r="U645" s="8">
        <f t="shared" si="108"/>
        <v>10.508333333333335</v>
      </c>
      <c r="V645" s="8">
        <f t="shared" si="109"/>
        <v>10.475000000000001</v>
      </c>
    </row>
    <row r="646" spans="1:22" ht="13.5" x14ac:dyDescent="0.25">
      <c r="A646" s="3">
        <f>RSI!A646</f>
        <v>42944</v>
      </c>
      <c r="B646" s="2">
        <f>RSI!B646</f>
        <v>5.0431999999999997</v>
      </c>
      <c r="C646" s="2">
        <f>RSI!I646</f>
        <v>37.371341609716147</v>
      </c>
      <c r="D646" s="2">
        <f>MACD!E646</f>
        <v>-6.9802670190100002E-4</v>
      </c>
      <c r="E646" s="2">
        <f>MACD!F646</f>
        <v>-3.010955220151252E-2</v>
      </c>
      <c r="F646" s="2">
        <f>'Moving Avg'!D646</f>
        <v>5.1228400000000001</v>
      </c>
      <c r="G646" s="2">
        <f>'Moving Avg'!F646</f>
        <v>5.1507100000000001</v>
      </c>
      <c r="H646" s="2">
        <f>'Moving Avg'!G646</f>
        <v>5.1611120000000028</v>
      </c>
      <c r="I646" s="2">
        <f>'Moving Avg'!H646</f>
        <v>5.1876164999999981</v>
      </c>
      <c r="J646" s="6" t="str">
        <f>OBV!F646</f>
        <v>BEARISH</v>
      </c>
      <c r="K646" s="6" t="str">
        <f>OBV!G646</f>
        <v>NEUTRAL</v>
      </c>
      <c r="L646" s="6" t="str">
        <f>OBV!H646</f>
        <v>CONFIRMED BEARISH</v>
      </c>
      <c r="M646" s="8">
        <f t="shared" si="100"/>
        <v>25</v>
      </c>
      <c r="N646" s="8">
        <f t="shared" si="101"/>
        <v>0</v>
      </c>
      <c r="O646" s="8">
        <f t="shared" si="102"/>
        <v>0</v>
      </c>
      <c r="P646" s="8">
        <f t="shared" si="103"/>
        <v>16.5</v>
      </c>
      <c r="Q646" s="9">
        <f t="shared" si="104"/>
        <v>11.225</v>
      </c>
      <c r="R646" s="9">
        <f t="shared" si="105"/>
        <v>9.125</v>
      </c>
      <c r="S646" s="9">
        <f t="shared" si="106"/>
        <v>11.175000000000001</v>
      </c>
      <c r="T646" s="9">
        <f t="shared" si="107"/>
        <v>10.375</v>
      </c>
      <c r="U646" s="8">
        <f t="shared" si="108"/>
        <v>10.508333333333335</v>
      </c>
      <c r="V646" s="8">
        <f t="shared" si="109"/>
        <v>10.475000000000001</v>
      </c>
    </row>
    <row r="647" spans="1:22" ht="13.5" x14ac:dyDescent="0.25">
      <c r="A647" s="3">
        <f>RSI!A647</f>
        <v>42947</v>
      </c>
      <c r="B647" s="2">
        <f>RSI!B647</f>
        <v>5.0232999999999999</v>
      </c>
      <c r="C647" s="2">
        <f>RSI!I647</f>
        <v>35.730306748032262</v>
      </c>
      <c r="D647" s="2">
        <f>MACD!E647</f>
        <v>2.0770905967295583E-2</v>
      </c>
      <c r="E647" s="2">
        <f>MACD!F647</f>
        <v>-1.9933460567750902E-2</v>
      </c>
      <c r="F647" s="2">
        <f>'Moving Avg'!D647</f>
        <v>5.08568</v>
      </c>
      <c r="G647" s="2">
        <f>'Moving Avg'!F647</f>
        <v>5.1430800000000012</v>
      </c>
      <c r="H647" s="2">
        <f>'Moving Avg'!G647</f>
        <v>5.1581420000000024</v>
      </c>
      <c r="I647" s="2">
        <f>'Moving Avg'!H647</f>
        <v>5.1873724999999977</v>
      </c>
      <c r="J647" s="6" t="str">
        <f>OBV!F647</f>
        <v>BEARISH</v>
      </c>
      <c r="K647" s="6" t="str">
        <f>OBV!G647</f>
        <v>NEUTRAL</v>
      </c>
      <c r="L647" s="6" t="str">
        <f>OBV!H647</f>
        <v>CONFIRMED BEARISH</v>
      </c>
      <c r="M647" s="8">
        <f t="shared" si="100"/>
        <v>25</v>
      </c>
      <c r="N647" s="8">
        <f t="shared" si="101"/>
        <v>0</v>
      </c>
      <c r="O647" s="8">
        <f t="shared" si="102"/>
        <v>0</v>
      </c>
      <c r="P647" s="8">
        <f t="shared" si="103"/>
        <v>16.5</v>
      </c>
      <c r="Q647" s="9">
        <f t="shared" si="104"/>
        <v>11.225</v>
      </c>
      <c r="R647" s="9">
        <f t="shared" si="105"/>
        <v>9.125</v>
      </c>
      <c r="S647" s="9">
        <f t="shared" si="106"/>
        <v>11.175000000000001</v>
      </c>
      <c r="T647" s="9">
        <f t="shared" si="107"/>
        <v>10.375</v>
      </c>
      <c r="U647" s="8">
        <f t="shared" si="108"/>
        <v>10.508333333333335</v>
      </c>
      <c r="V647" s="8">
        <f t="shared" si="109"/>
        <v>10.475000000000001</v>
      </c>
    </row>
    <row r="648" spans="1:22" ht="13.5" x14ac:dyDescent="0.25">
      <c r="A648" s="3">
        <f>RSI!A648</f>
        <v>42948</v>
      </c>
      <c r="B648" s="2">
        <f>RSI!B648</f>
        <v>5.1559999999999997</v>
      </c>
      <c r="C648" s="2">
        <f>RSI!I648</f>
        <v>51.138411701804351</v>
      </c>
      <c r="D648" s="2">
        <f>MACD!E648</f>
        <v>2.986911924410407E-2</v>
      </c>
      <c r="E648" s="2">
        <f>MACD!F648</f>
        <v>-9.9729446053799069E-3</v>
      </c>
      <c r="F648" s="2">
        <f>'Moving Avg'!D648</f>
        <v>5.0816999999999997</v>
      </c>
      <c r="G648" s="2">
        <f>'Moving Avg'!F648</f>
        <v>5.1470600000000015</v>
      </c>
      <c r="H648" s="2">
        <f>'Moving Avg'!G648</f>
        <v>5.1578260000000036</v>
      </c>
      <c r="I648" s="2">
        <f>'Moving Avg'!H648</f>
        <v>5.1877919999999973</v>
      </c>
      <c r="J648" s="6" t="str">
        <f>OBV!F648</f>
        <v>BEARISH</v>
      </c>
      <c r="K648" s="6" t="str">
        <f>OBV!G648</f>
        <v>NEUTRAL</v>
      </c>
      <c r="L648" s="6" t="str">
        <f>OBV!H648</f>
        <v>CONFIRMED BEARISH</v>
      </c>
      <c r="M648" s="8">
        <f t="shared" si="100"/>
        <v>25</v>
      </c>
      <c r="N648" s="8">
        <f t="shared" si="101"/>
        <v>0</v>
      </c>
      <c r="O648" s="8">
        <f t="shared" si="102"/>
        <v>0</v>
      </c>
      <c r="P648" s="8">
        <f t="shared" si="103"/>
        <v>16.5</v>
      </c>
      <c r="Q648" s="9">
        <f t="shared" si="104"/>
        <v>11.225</v>
      </c>
      <c r="R648" s="9">
        <f t="shared" si="105"/>
        <v>9.125</v>
      </c>
      <c r="S648" s="9">
        <f t="shared" si="106"/>
        <v>11.175000000000001</v>
      </c>
      <c r="T648" s="9">
        <f t="shared" si="107"/>
        <v>10.375</v>
      </c>
      <c r="U648" s="8">
        <f t="shared" si="108"/>
        <v>10.508333333333335</v>
      </c>
      <c r="V648" s="8">
        <f t="shared" si="109"/>
        <v>10.475000000000001</v>
      </c>
    </row>
    <row r="649" spans="1:22" ht="13.5" x14ac:dyDescent="0.25">
      <c r="A649" s="3">
        <f>RSI!A649</f>
        <v>42949</v>
      </c>
      <c r="B649" s="2">
        <f>RSI!B649</f>
        <v>5.1096000000000004</v>
      </c>
      <c r="C649" s="2">
        <f>RSI!I649</f>
        <v>46.904075637174586</v>
      </c>
      <c r="D649" s="2">
        <f>MACD!E649</f>
        <v>3.2756675295802395E-2</v>
      </c>
      <c r="E649" s="2">
        <f>MACD!F649</f>
        <v>-1.4270206251434459E-3</v>
      </c>
      <c r="F649" s="2">
        <f>'Moving Avg'!D649</f>
        <v>5.0883399999999996</v>
      </c>
      <c r="G649" s="2">
        <f>'Moving Avg'!F649</f>
        <v>5.1480550000000003</v>
      </c>
      <c r="H649" s="2">
        <f>'Moving Avg'!G649</f>
        <v>5.1565820000000029</v>
      </c>
      <c r="I649" s="2">
        <f>'Moving Avg'!H649</f>
        <v>5.1873564999999973</v>
      </c>
      <c r="J649" s="6" t="str">
        <f>OBV!F649</f>
        <v>BULLISH</v>
      </c>
      <c r="K649" s="6" t="str">
        <f>OBV!G649</f>
        <v>NEUTRAL</v>
      </c>
      <c r="L649" s="6" t="str">
        <f>OBV!H649</f>
        <v>CONFIRMED BULLISH</v>
      </c>
      <c r="M649" s="8">
        <f t="shared" si="100"/>
        <v>25</v>
      </c>
      <c r="N649" s="8">
        <f t="shared" si="101"/>
        <v>0</v>
      </c>
      <c r="O649" s="8">
        <f t="shared" si="102"/>
        <v>0</v>
      </c>
      <c r="P649" s="8">
        <f t="shared" si="103"/>
        <v>83.5</v>
      </c>
      <c r="Q649" s="9">
        <f t="shared" si="104"/>
        <v>21.274999999999999</v>
      </c>
      <c r="R649" s="9">
        <f t="shared" si="105"/>
        <v>25.875</v>
      </c>
      <c r="S649" s="9">
        <f t="shared" si="106"/>
        <v>41.325000000000003</v>
      </c>
      <c r="T649" s="9">
        <f t="shared" si="107"/>
        <v>27.125</v>
      </c>
      <c r="U649" s="8">
        <f t="shared" si="108"/>
        <v>29.491666666666664</v>
      </c>
      <c r="V649" s="8">
        <f t="shared" si="109"/>
        <v>28.9</v>
      </c>
    </row>
    <row r="650" spans="1:22" ht="13.5" x14ac:dyDescent="0.25">
      <c r="A650" s="3">
        <f>RSI!A650</f>
        <v>42950</v>
      </c>
      <c r="B650" s="2">
        <f>RSI!B650</f>
        <v>5.0763999999999996</v>
      </c>
      <c r="C650" s="2">
        <f>RSI!I650</f>
        <v>44.090930499761818</v>
      </c>
      <c r="D650" s="2">
        <f>MACD!E650</f>
        <v>4.2968217213277704E-2</v>
      </c>
      <c r="E650" s="2">
        <f>MACD!F650</f>
        <v>7.4520269425407838E-3</v>
      </c>
      <c r="F650" s="2">
        <f>'Moving Avg'!D650</f>
        <v>5.0816999999999997</v>
      </c>
      <c r="G650" s="2">
        <f>'Moving Avg'!F650</f>
        <v>5.1473899999999997</v>
      </c>
      <c r="H650" s="2">
        <f>'Moving Avg'!G650</f>
        <v>5.1546740000000035</v>
      </c>
      <c r="I650" s="2">
        <f>'Moving Avg'!H650</f>
        <v>5.1867549999999971</v>
      </c>
      <c r="J650" s="6" t="str">
        <f>OBV!F650</f>
        <v>BEARISH</v>
      </c>
      <c r="K650" s="6" t="str">
        <f>OBV!G650</f>
        <v>NEUTRAL</v>
      </c>
      <c r="L650" s="6" t="str">
        <f>OBV!H650</f>
        <v>CONFIRMED BEARISH</v>
      </c>
      <c r="M650" s="8">
        <f t="shared" si="100"/>
        <v>25</v>
      </c>
      <c r="N650" s="8">
        <f t="shared" si="101"/>
        <v>0</v>
      </c>
      <c r="O650" s="8">
        <f t="shared" si="102"/>
        <v>0</v>
      </c>
      <c r="P650" s="8">
        <f t="shared" si="103"/>
        <v>16.5</v>
      </c>
      <c r="Q650" s="9">
        <f t="shared" si="104"/>
        <v>11.225</v>
      </c>
      <c r="R650" s="9">
        <f t="shared" si="105"/>
        <v>9.125</v>
      </c>
      <c r="S650" s="9">
        <f t="shared" si="106"/>
        <v>11.175000000000001</v>
      </c>
      <c r="T650" s="9">
        <f t="shared" si="107"/>
        <v>10.375</v>
      </c>
      <c r="U650" s="8">
        <f t="shared" si="108"/>
        <v>10.508333333333335</v>
      </c>
      <c r="V650" s="8">
        <f t="shared" si="109"/>
        <v>10.475000000000001</v>
      </c>
    </row>
    <row r="651" spans="1:22" ht="13.5" x14ac:dyDescent="0.25">
      <c r="A651" s="3">
        <f>RSI!A651</f>
        <v>42951</v>
      </c>
      <c r="B651" s="2">
        <f>RSI!B651</f>
        <v>5.0763999999999996</v>
      </c>
      <c r="C651" s="2">
        <f>RSI!I651</f>
        <v>44.090930499761811</v>
      </c>
      <c r="D651" s="2">
        <f>MACD!E651</f>
        <v>5.1991297436789985E-2</v>
      </c>
      <c r="E651" s="2">
        <f>MACD!F651</f>
        <v>1.6359881041390627E-2</v>
      </c>
      <c r="F651" s="2">
        <f>'Moving Avg'!D651</f>
        <v>5.0883399999999996</v>
      </c>
      <c r="G651" s="2">
        <f>'Moving Avg'!F651</f>
        <v>5.1490499999999999</v>
      </c>
      <c r="H651" s="2">
        <f>'Moving Avg'!G651</f>
        <v>5.1518940000000031</v>
      </c>
      <c r="I651" s="2">
        <f>'Moving Avg'!H651</f>
        <v>5.1861534999999961</v>
      </c>
      <c r="J651" s="6" t="str">
        <f>OBV!F651</f>
        <v>BEARISH</v>
      </c>
      <c r="K651" s="6" t="str">
        <f>OBV!G651</f>
        <v>NEUTRAL</v>
      </c>
      <c r="L651" s="6" t="str">
        <f>OBV!H651</f>
        <v>BEARISH DIVERGENCE</v>
      </c>
      <c r="M651" s="8">
        <f t="shared" si="100"/>
        <v>25</v>
      </c>
      <c r="N651" s="8">
        <f t="shared" si="101"/>
        <v>0</v>
      </c>
      <c r="O651" s="8">
        <f t="shared" si="102"/>
        <v>0</v>
      </c>
      <c r="P651" s="8">
        <f t="shared" si="103"/>
        <v>16.5</v>
      </c>
      <c r="Q651" s="9">
        <f t="shared" si="104"/>
        <v>11.225</v>
      </c>
      <c r="R651" s="9">
        <f t="shared" si="105"/>
        <v>9.125</v>
      </c>
      <c r="S651" s="9">
        <f t="shared" si="106"/>
        <v>11.175000000000001</v>
      </c>
      <c r="T651" s="9">
        <f t="shared" si="107"/>
        <v>10.375</v>
      </c>
      <c r="U651" s="8">
        <f t="shared" si="108"/>
        <v>10.508333333333335</v>
      </c>
      <c r="V651" s="8">
        <f t="shared" si="109"/>
        <v>10.475000000000001</v>
      </c>
    </row>
    <row r="652" spans="1:22" ht="13.5" x14ac:dyDescent="0.25">
      <c r="A652" s="3">
        <f>RSI!A652</f>
        <v>42954</v>
      </c>
      <c r="B652" s="2">
        <f>RSI!B652</f>
        <v>5.03</v>
      </c>
      <c r="C652" s="2">
        <f>RSI!I652</f>
        <v>40.18442385634426</v>
      </c>
      <c r="D652" s="2">
        <f>MACD!E652</f>
        <v>6.3417456615474599E-2</v>
      </c>
      <c r="E652" s="2">
        <f>MACD!F652</f>
        <v>2.5771396156207424E-2</v>
      </c>
      <c r="F652" s="2">
        <f>'Moving Avg'!D652</f>
        <v>5.0896799999999995</v>
      </c>
      <c r="G652" s="2">
        <f>'Moving Avg'!F652</f>
        <v>5.1467300000000007</v>
      </c>
      <c r="H652" s="2">
        <f>'Moving Avg'!G652</f>
        <v>5.1481860000000026</v>
      </c>
      <c r="I652" s="2">
        <f>'Moving Avg'!H652</f>
        <v>5.1860054999999958</v>
      </c>
      <c r="J652" s="6" t="str">
        <f>OBV!F652</f>
        <v>BEARISH</v>
      </c>
      <c r="K652" s="6" t="str">
        <f>OBV!G652</f>
        <v>NEUTRAL</v>
      </c>
      <c r="L652" s="6" t="str">
        <f>OBV!H652</f>
        <v>BEARISH DIVERGENCE</v>
      </c>
      <c r="M652" s="8">
        <f t="shared" si="100"/>
        <v>25</v>
      </c>
      <c r="N652" s="8">
        <f t="shared" si="101"/>
        <v>0</v>
      </c>
      <c r="O652" s="8">
        <f t="shared" si="102"/>
        <v>0</v>
      </c>
      <c r="P652" s="8">
        <f t="shared" si="103"/>
        <v>16.5</v>
      </c>
      <c r="Q652" s="9">
        <f t="shared" si="104"/>
        <v>11.225</v>
      </c>
      <c r="R652" s="9">
        <f t="shared" si="105"/>
        <v>9.125</v>
      </c>
      <c r="S652" s="9">
        <f t="shared" si="106"/>
        <v>11.175000000000001</v>
      </c>
      <c r="T652" s="9">
        <f t="shared" si="107"/>
        <v>10.375</v>
      </c>
      <c r="U652" s="8">
        <f t="shared" si="108"/>
        <v>10.508333333333335</v>
      </c>
      <c r="V652" s="8">
        <f t="shared" si="109"/>
        <v>10.475000000000001</v>
      </c>
    </row>
    <row r="653" spans="1:22" ht="13.5" x14ac:dyDescent="0.25">
      <c r="A653" s="3">
        <f>RSI!A653</f>
        <v>42955</v>
      </c>
      <c r="B653" s="2">
        <f>RSI!B653</f>
        <v>5.0431999999999997</v>
      </c>
      <c r="C653" s="2">
        <f>RSI!I653</f>
        <v>41.765172189694752</v>
      </c>
      <c r="D653" s="2">
        <f>MACD!E653</f>
        <v>6.7602425127373245E-2</v>
      </c>
      <c r="E653" s="2">
        <f>MACD!F653</f>
        <v>3.4137601950440591E-2</v>
      </c>
      <c r="F653" s="2">
        <f>'Moving Avg'!D653</f>
        <v>5.0671200000000001</v>
      </c>
      <c r="G653" s="2">
        <f>'Moving Avg'!F653</f>
        <v>5.1404250000000014</v>
      </c>
      <c r="H653" s="2">
        <f>'Moving Avg'!G653</f>
        <v>5.1454900000000032</v>
      </c>
      <c r="I653" s="2">
        <f>'Moving Avg'!H653</f>
        <v>5.1853624999999965</v>
      </c>
      <c r="J653" s="6" t="str">
        <f>OBV!F653</f>
        <v>BEARISH</v>
      </c>
      <c r="K653" s="6" t="str">
        <f>OBV!G653</f>
        <v>NEUTRAL</v>
      </c>
      <c r="L653" s="6" t="str">
        <f>OBV!H653</f>
        <v>CONFIRMED BEARISH</v>
      </c>
      <c r="M653" s="8">
        <f t="shared" si="100"/>
        <v>25</v>
      </c>
      <c r="N653" s="8">
        <f t="shared" si="101"/>
        <v>0</v>
      </c>
      <c r="O653" s="8">
        <f t="shared" si="102"/>
        <v>0</v>
      </c>
      <c r="P653" s="8">
        <f t="shared" si="103"/>
        <v>16.5</v>
      </c>
      <c r="Q653" s="9">
        <f t="shared" si="104"/>
        <v>11.225</v>
      </c>
      <c r="R653" s="9">
        <f t="shared" si="105"/>
        <v>9.125</v>
      </c>
      <c r="S653" s="9">
        <f t="shared" si="106"/>
        <v>11.175000000000001</v>
      </c>
      <c r="T653" s="9">
        <f t="shared" si="107"/>
        <v>10.375</v>
      </c>
      <c r="U653" s="8">
        <f t="shared" si="108"/>
        <v>10.508333333333335</v>
      </c>
      <c r="V653" s="8">
        <f t="shared" si="109"/>
        <v>10.475000000000001</v>
      </c>
    </row>
    <row r="654" spans="1:22" ht="13.5" x14ac:dyDescent="0.25">
      <c r="A654" s="3">
        <f>RSI!A654</f>
        <v>42956</v>
      </c>
      <c r="B654" s="2">
        <f>RSI!B654</f>
        <v>5.0499000000000001</v>
      </c>
      <c r="C654" s="2">
        <f>RSI!I654</f>
        <v>42.594427101764133</v>
      </c>
      <c r="D654" s="2">
        <f>MACD!E654</f>
        <v>5.5819110712167053E-2</v>
      </c>
      <c r="E654" s="2">
        <f>MACD!F654</f>
        <v>3.8473903702785882E-2</v>
      </c>
      <c r="F654" s="2">
        <f>'Moving Avg'!D654</f>
        <v>5.05518</v>
      </c>
      <c r="G654" s="2">
        <f>'Moving Avg'!F654</f>
        <v>5.134455</v>
      </c>
      <c r="H654" s="2">
        <f>'Moving Avg'!G654</f>
        <v>5.1425540000000023</v>
      </c>
      <c r="I654" s="2">
        <f>'Moving Avg'!H654</f>
        <v>5.1847529999999971</v>
      </c>
      <c r="J654" s="6" t="str">
        <f>OBV!F654</f>
        <v>BEARISH</v>
      </c>
      <c r="K654" s="6" t="str">
        <f>OBV!G654</f>
        <v>NEUTRAL</v>
      </c>
      <c r="L654" s="6" t="str">
        <f>OBV!H654</f>
        <v>CONFIRMED BEARISH</v>
      </c>
      <c r="M654" s="8">
        <f t="shared" si="100"/>
        <v>25</v>
      </c>
      <c r="N654" s="8">
        <f t="shared" si="101"/>
        <v>0</v>
      </c>
      <c r="O654" s="8">
        <f t="shared" si="102"/>
        <v>0</v>
      </c>
      <c r="P654" s="8">
        <f t="shared" si="103"/>
        <v>16.5</v>
      </c>
      <c r="Q654" s="9">
        <f t="shared" si="104"/>
        <v>11.225</v>
      </c>
      <c r="R654" s="9">
        <f t="shared" si="105"/>
        <v>9.125</v>
      </c>
      <c r="S654" s="9">
        <f t="shared" si="106"/>
        <v>11.175000000000001</v>
      </c>
      <c r="T654" s="9">
        <f t="shared" si="107"/>
        <v>10.375</v>
      </c>
      <c r="U654" s="8">
        <f t="shared" si="108"/>
        <v>10.508333333333335</v>
      </c>
      <c r="V654" s="8">
        <f t="shared" si="109"/>
        <v>10.475000000000001</v>
      </c>
    </row>
    <row r="655" spans="1:22" ht="13.5" x14ac:dyDescent="0.25">
      <c r="A655" s="3">
        <f>RSI!A655</f>
        <v>42957</v>
      </c>
      <c r="B655" s="2">
        <f>RSI!B655</f>
        <v>5.03</v>
      </c>
      <c r="C655" s="2">
        <f>RSI!I655</f>
        <v>40.738858275694611</v>
      </c>
      <c r="D655" s="2">
        <f>MACD!E655</f>
        <v>5.283481468074136E-2</v>
      </c>
      <c r="E655" s="2">
        <f>MACD!F655</f>
        <v>4.1346085898376975E-2</v>
      </c>
      <c r="F655" s="2">
        <f>'Moving Avg'!D655</f>
        <v>5.0459000000000005</v>
      </c>
      <c r="G655" s="2">
        <f>'Moving Avg'!F655</f>
        <v>5.124505000000001</v>
      </c>
      <c r="H655" s="2">
        <f>'Moving Avg'!G655</f>
        <v>5.1392200000000026</v>
      </c>
      <c r="I655" s="2">
        <f>'Moving Avg'!H655</f>
        <v>5.1840439999999965</v>
      </c>
      <c r="J655" s="6" t="str">
        <f>OBV!F655</f>
        <v>BEARISH</v>
      </c>
      <c r="K655" s="6" t="str">
        <f>OBV!G655</f>
        <v>NEUTRAL</v>
      </c>
      <c r="L655" s="6" t="str">
        <f>OBV!H655</f>
        <v>CONFIRMED BEARISH</v>
      </c>
      <c r="M655" s="8">
        <f t="shared" si="100"/>
        <v>25</v>
      </c>
      <c r="N655" s="8">
        <f t="shared" si="101"/>
        <v>0</v>
      </c>
      <c r="O655" s="8">
        <f t="shared" si="102"/>
        <v>0</v>
      </c>
      <c r="P655" s="8">
        <f t="shared" si="103"/>
        <v>16.5</v>
      </c>
      <c r="Q655" s="9">
        <f t="shared" si="104"/>
        <v>11.225</v>
      </c>
      <c r="R655" s="9">
        <f t="shared" si="105"/>
        <v>9.125</v>
      </c>
      <c r="S655" s="9">
        <f t="shared" si="106"/>
        <v>11.175000000000001</v>
      </c>
      <c r="T655" s="9">
        <f t="shared" si="107"/>
        <v>10.375</v>
      </c>
      <c r="U655" s="8">
        <f t="shared" si="108"/>
        <v>10.508333333333335</v>
      </c>
      <c r="V655" s="8">
        <f t="shared" si="109"/>
        <v>10.475000000000001</v>
      </c>
    </row>
    <row r="656" spans="1:22" ht="13.5" x14ac:dyDescent="0.25">
      <c r="A656" s="3">
        <f>RSI!A656</f>
        <v>42958</v>
      </c>
      <c r="B656" s="2">
        <f>RSI!B656</f>
        <v>5.1029999999999998</v>
      </c>
      <c r="C656" s="2">
        <f>RSI!I656</f>
        <v>49.440163691219134</v>
      </c>
      <c r="D656" s="2">
        <f>MACD!E656</f>
        <v>3.5178915343519357E-2</v>
      </c>
      <c r="E656" s="2">
        <f>MACD!F656</f>
        <v>4.0112651787405453E-2</v>
      </c>
      <c r="F656" s="2">
        <f>'Moving Avg'!D656</f>
        <v>5.0512200000000007</v>
      </c>
      <c r="G656" s="2">
        <f>'Moving Avg'!F656</f>
        <v>5.1182049999999997</v>
      </c>
      <c r="H656" s="2">
        <f>'Moving Avg'!G656</f>
        <v>5.1378440000000021</v>
      </c>
      <c r="I656" s="2">
        <f>'Moving Avg'!H656</f>
        <v>5.1837314999999977</v>
      </c>
      <c r="J656" s="6" t="str">
        <f>OBV!F656</f>
        <v>BEARISH</v>
      </c>
      <c r="K656" s="6" t="str">
        <f>OBV!G656</f>
        <v>NEUTRAL</v>
      </c>
      <c r="L656" s="6" t="str">
        <f>OBV!H656</f>
        <v>BEARISH DIVERGENCE</v>
      </c>
      <c r="M656" s="8">
        <f t="shared" si="100"/>
        <v>25</v>
      </c>
      <c r="N656" s="8">
        <f t="shared" si="101"/>
        <v>45</v>
      </c>
      <c r="O656" s="8">
        <f t="shared" si="102"/>
        <v>0</v>
      </c>
      <c r="P656" s="8">
        <f t="shared" si="103"/>
        <v>16.5</v>
      </c>
      <c r="Q656" s="9">
        <f t="shared" si="104"/>
        <v>26.975000000000001</v>
      </c>
      <c r="R656" s="9">
        <f t="shared" si="105"/>
        <v>18.125</v>
      </c>
      <c r="S656" s="9">
        <f t="shared" si="106"/>
        <v>17.925000000000001</v>
      </c>
      <c r="T656" s="9">
        <f t="shared" si="107"/>
        <v>21.625</v>
      </c>
      <c r="U656" s="8">
        <f t="shared" si="108"/>
        <v>21.008333333333336</v>
      </c>
      <c r="V656" s="8">
        <f t="shared" si="109"/>
        <v>21.162500000000001</v>
      </c>
    </row>
    <row r="657" spans="1:22" ht="13.5" x14ac:dyDescent="0.25">
      <c r="A657" s="3">
        <f>RSI!A657</f>
        <v>42961</v>
      </c>
      <c r="B657" s="2">
        <f>RSI!B657</f>
        <v>5.1029999999999998</v>
      </c>
      <c r="C657" s="2">
        <f>RSI!I657</f>
        <v>49.440163691219134</v>
      </c>
      <c r="D657" s="2">
        <f>MACD!E657</f>
        <v>1.7202026514145707E-2</v>
      </c>
      <c r="E657" s="2">
        <f>MACD!F657</f>
        <v>3.553052673275351E-2</v>
      </c>
      <c r="F657" s="2">
        <f>'Moving Avg'!D657</f>
        <v>5.0658200000000004</v>
      </c>
      <c r="G657" s="2">
        <f>'Moving Avg'!F657</f>
        <v>5.1119049999999984</v>
      </c>
      <c r="H657" s="2">
        <f>'Moving Avg'!G657</f>
        <v>5.1364680000000025</v>
      </c>
      <c r="I657" s="2">
        <f>'Moving Avg'!H657</f>
        <v>5.1831074999999984</v>
      </c>
      <c r="J657" s="6" t="str">
        <f>OBV!F657</f>
        <v>BULLISH</v>
      </c>
      <c r="K657" s="6" t="str">
        <f>OBV!G657</f>
        <v>NEUTRAL</v>
      </c>
      <c r="L657" s="6" t="str">
        <f>OBV!H657</f>
        <v>CONFIRMED BULLISH</v>
      </c>
      <c r="M657" s="8">
        <f t="shared" si="100"/>
        <v>25</v>
      </c>
      <c r="N657" s="8">
        <f t="shared" si="101"/>
        <v>45</v>
      </c>
      <c r="O657" s="8">
        <f t="shared" si="102"/>
        <v>0</v>
      </c>
      <c r="P657" s="8">
        <f t="shared" si="103"/>
        <v>83.5</v>
      </c>
      <c r="Q657" s="9">
        <f t="shared" si="104"/>
        <v>37.024999999999999</v>
      </c>
      <c r="R657" s="9">
        <f t="shared" si="105"/>
        <v>34.875</v>
      </c>
      <c r="S657" s="9">
        <f t="shared" si="106"/>
        <v>48.075000000000003</v>
      </c>
      <c r="T657" s="9">
        <f t="shared" si="107"/>
        <v>38.375</v>
      </c>
      <c r="U657" s="8">
        <f t="shared" si="108"/>
        <v>39.991666666666667</v>
      </c>
      <c r="V657" s="8">
        <f t="shared" si="109"/>
        <v>39.587500000000006</v>
      </c>
    </row>
    <row r="658" spans="1:22" ht="13.5" x14ac:dyDescent="0.25">
      <c r="A658" s="3">
        <f>RSI!A658</f>
        <v>42962</v>
      </c>
      <c r="B658" s="2">
        <f>RSI!B658</f>
        <v>5.0232999999999999</v>
      </c>
      <c r="C658" s="2">
        <f>RSI!I658</f>
        <v>41.689394357489768</v>
      </c>
      <c r="D658" s="2">
        <f>MACD!E658</f>
        <v>2.8332361174731702E-2</v>
      </c>
      <c r="E658" s="2">
        <f>MACD!F658</f>
        <v>3.409089362114915E-2</v>
      </c>
      <c r="F658" s="2">
        <f>'Moving Avg'!D658</f>
        <v>5.0618399999999992</v>
      </c>
      <c r="G658" s="2">
        <f>'Moving Avg'!F658</f>
        <v>5.1016199999999996</v>
      </c>
      <c r="H658" s="2">
        <f>'Moving Avg'!G658</f>
        <v>5.1334980000000021</v>
      </c>
      <c r="I658" s="2">
        <f>'Moving Avg'!H658</f>
        <v>5.1820534999999985</v>
      </c>
      <c r="J658" s="6" t="str">
        <f>OBV!F658</f>
        <v>BEARISH</v>
      </c>
      <c r="K658" s="6" t="str">
        <f>OBV!G658</f>
        <v>WEAK</v>
      </c>
      <c r="L658" s="6" t="str">
        <f>OBV!H658</f>
        <v>CONFIRMED BEARISH</v>
      </c>
      <c r="M658" s="8">
        <f t="shared" si="100"/>
        <v>25</v>
      </c>
      <c r="N658" s="8">
        <f t="shared" si="101"/>
        <v>45</v>
      </c>
      <c r="O658" s="8">
        <f t="shared" si="102"/>
        <v>0</v>
      </c>
      <c r="P658" s="8">
        <f t="shared" si="103"/>
        <v>0</v>
      </c>
      <c r="Q658" s="9">
        <f t="shared" si="104"/>
        <v>24.5</v>
      </c>
      <c r="R658" s="9">
        <f t="shared" si="105"/>
        <v>14</v>
      </c>
      <c r="S658" s="9">
        <f t="shared" si="106"/>
        <v>10.5</v>
      </c>
      <c r="T658" s="9">
        <f t="shared" si="107"/>
        <v>17.5</v>
      </c>
      <c r="U658" s="8">
        <f t="shared" si="108"/>
        <v>16.333333333333332</v>
      </c>
      <c r="V658" s="8">
        <f t="shared" si="109"/>
        <v>16.625</v>
      </c>
    </row>
    <row r="659" spans="1:22" ht="13.5" x14ac:dyDescent="0.25">
      <c r="A659" s="3">
        <f>RSI!A659</f>
        <v>42963</v>
      </c>
      <c r="B659" s="2">
        <f>RSI!B659</f>
        <v>5.1029999999999998</v>
      </c>
      <c r="C659" s="2">
        <f>RSI!I659</f>
        <v>50.111987095287574</v>
      </c>
      <c r="D659" s="2">
        <f>MACD!E659</f>
        <v>2.5199918402544874E-2</v>
      </c>
      <c r="E659" s="2">
        <f>MACD!F659</f>
        <v>3.2312698577428293E-2</v>
      </c>
      <c r="F659" s="2">
        <f>'Moving Avg'!D659</f>
        <v>5.0724599999999995</v>
      </c>
      <c r="G659" s="2">
        <f>'Moving Avg'!F659</f>
        <v>5.097974999999999</v>
      </c>
      <c r="H659" s="2">
        <f>'Moving Avg'!G659</f>
        <v>5.1321220000000025</v>
      </c>
      <c r="I659" s="2">
        <f>'Moving Avg'!H659</f>
        <v>5.1815849999999974</v>
      </c>
      <c r="J659" s="6" t="str">
        <f>OBV!F659</f>
        <v>BEARISH</v>
      </c>
      <c r="K659" s="6" t="str">
        <f>OBV!G659</f>
        <v>WEAK</v>
      </c>
      <c r="L659" s="6" t="str">
        <f>OBV!H659</f>
        <v>BEARISH DIVERGENCE</v>
      </c>
      <c r="M659" s="8">
        <f t="shared" si="100"/>
        <v>25</v>
      </c>
      <c r="N659" s="8">
        <f t="shared" si="101"/>
        <v>45</v>
      </c>
      <c r="O659" s="8">
        <f t="shared" si="102"/>
        <v>0</v>
      </c>
      <c r="P659" s="8">
        <f t="shared" si="103"/>
        <v>0</v>
      </c>
      <c r="Q659" s="9">
        <f t="shared" si="104"/>
        <v>24.5</v>
      </c>
      <c r="R659" s="9">
        <f t="shared" si="105"/>
        <v>14</v>
      </c>
      <c r="S659" s="9">
        <f t="shared" si="106"/>
        <v>10.5</v>
      </c>
      <c r="T659" s="9">
        <f t="shared" si="107"/>
        <v>17.5</v>
      </c>
      <c r="U659" s="8">
        <f t="shared" si="108"/>
        <v>16.333333333333332</v>
      </c>
      <c r="V659" s="8">
        <f t="shared" si="109"/>
        <v>16.625</v>
      </c>
    </row>
    <row r="660" spans="1:22" ht="13.5" x14ac:dyDescent="0.25">
      <c r="A660" s="3">
        <f>RSI!A660</f>
        <v>42964</v>
      </c>
      <c r="B660" s="2">
        <f>RSI!B660</f>
        <v>5.0431999999999997</v>
      </c>
      <c r="C660" s="2">
        <f>RSI!I660</f>
        <v>44.874473520446266</v>
      </c>
      <c r="D660" s="2">
        <f>MACD!E660</f>
        <v>2.1855697787269257E-2</v>
      </c>
      <c r="E660" s="2">
        <f>MACD!F660</f>
        <v>3.022129841939649E-2</v>
      </c>
      <c r="F660" s="2">
        <f>'Moving Avg'!D660</f>
        <v>5.0750999999999991</v>
      </c>
      <c r="G660" s="2">
        <f>'Moving Avg'!F660</f>
        <v>5.0896799999999995</v>
      </c>
      <c r="H660" s="2">
        <f>'Moving Avg'!G660</f>
        <v>5.1300500000000033</v>
      </c>
      <c r="I660" s="2">
        <f>'Moving Avg'!H660</f>
        <v>5.1806304999999977</v>
      </c>
      <c r="J660" s="6" t="str">
        <f>OBV!F660</f>
        <v>BEARISH</v>
      </c>
      <c r="K660" s="6" t="str">
        <f>OBV!G660</f>
        <v>NEUTRAL</v>
      </c>
      <c r="L660" s="6" t="str">
        <f>OBV!H660</f>
        <v>BEARISH DIVERGENCE</v>
      </c>
      <c r="M660" s="8">
        <f t="shared" si="100"/>
        <v>25</v>
      </c>
      <c r="N660" s="8">
        <f t="shared" si="101"/>
        <v>45</v>
      </c>
      <c r="O660" s="8">
        <f t="shared" si="102"/>
        <v>0</v>
      </c>
      <c r="P660" s="8">
        <f t="shared" si="103"/>
        <v>16.5</v>
      </c>
      <c r="Q660" s="9">
        <f t="shared" si="104"/>
        <v>26.975000000000001</v>
      </c>
      <c r="R660" s="9">
        <f t="shared" si="105"/>
        <v>18.125</v>
      </c>
      <c r="S660" s="9">
        <f t="shared" si="106"/>
        <v>17.925000000000001</v>
      </c>
      <c r="T660" s="9">
        <f t="shared" si="107"/>
        <v>21.625</v>
      </c>
      <c r="U660" s="8">
        <f t="shared" si="108"/>
        <v>21.008333333333336</v>
      </c>
      <c r="V660" s="8">
        <f t="shared" si="109"/>
        <v>21.162500000000001</v>
      </c>
    </row>
    <row r="661" spans="1:22" ht="13.5" x14ac:dyDescent="0.25">
      <c r="A661" s="3">
        <f>RSI!A661</f>
        <v>42965</v>
      </c>
      <c r="B661" s="2">
        <f>RSI!B661</f>
        <v>5.1029999999999998</v>
      </c>
      <c r="C661" s="2">
        <f>RSI!I661</f>
        <v>50.451454127423609</v>
      </c>
      <c r="D661" s="2">
        <f>MACD!E661</f>
        <v>1.4935232088266304E-2</v>
      </c>
      <c r="E661" s="2">
        <f>MACD!F661</f>
        <v>2.7164085153170453E-2</v>
      </c>
      <c r="F661" s="2">
        <f>'Moving Avg'!D661</f>
        <v>5.0751000000000008</v>
      </c>
      <c r="G661" s="2">
        <f>'Moving Avg'!F661</f>
        <v>5.0843749999999996</v>
      </c>
      <c r="H661" s="2">
        <f>'Moving Avg'!G661</f>
        <v>5.1275540000000026</v>
      </c>
      <c r="I661" s="2">
        <f>'Moving Avg'!H661</f>
        <v>5.1802864999999967</v>
      </c>
      <c r="J661" s="6" t="str">
        <f>OBV!F661</f>
        <v>BEARISH</v>
      </c>
      <c r="K661" s="6" t="str">
        <f>OBV!G661</f>
        <v>WEAK</v>
      </c>
      <c r="L661" s="6" t="str">
        <f>OBV!H661</f>
        <v>NEUTRAL</v>
      </c>
      <c r="M661" s="8">
        <f t="shared" si="100"/>
        <v>25</v>
      </c>
      <c r="N661" s="8">
        <f t="shared" si="101"/>
        <v>45</v>
      </c>
      <c r="O661" s="8">
        <f t="shared" si="102"/>
        <v>0</v>
      </c>
      <c r="P661" s="8">
        <f t="shared" si="103"/>
        <v>0</v>
      </c>
      <c r="Q661" s="9">
        <f t="shared" si="104"/>
        <v>24.5</v>
      </c>
      <c r="R661" s="9">
        <f t="shared" si="105"/>
        <v>14</v>
      </c>
      <c r="S661" s="9">
        <f t="shared" si="106"/>
        <v>10.5</v>
      </c>
      <c r="T661" s="9">
        <f t="shared" si="107"/>
        <v>17.5</v>
      </c>
      <c r="U661" s="8">
        <f t="shared" si="108"/>
        <v>16.333333333333332</v>
      </c>
      <c r="V661" s="8">
        <f t="shared" si="109"/>
        <v>16.625</v>
      </c>
    </row>
    <row r="662" spans="1:22" ht="13.5" x14ac:dyDescent="0.25">
      <c r="A662" s="3">
        <f>RSI!A662</f>
        <v>42968</v>
      </c>
      <c r="B662" s="2">
        <f>RSI!B662</f>
        <v>5.0431999999999997</v>
      </c>
      <c r="C662" s="2">
        <f>RSI!I662</f>
        <v>45.494756645935922</v>
      </c>
      <c r="D662" s="2">
        <f>MACD!E662</f>
        <v>6.3310469156787619E-3</v>
      </c>
      <c r="E662" s="2">
        <f>MACD!F662</f>
        <v>2.2997477505672118E-2</v>
      </c>
      <c r="F662" s="2">
        <f>'Moving Avg'!D662</f>
        <v>5.0631399999999998</v>
      </c>
      <c r="G662" s="2">
        <f>'Moving Avg'!F662</f>
        <v>5.0760799999999993</v>
      </c>
      <c r="H662" s="2">
        <f>'Moving Avg'!G662</f>
        <v>5.1249820000000037</v>
      </c>
      <c r="I662" s="2">
        <f>'Moving Avg'!H662</f>
        <v>5.1793634999999965</v>
      </c>
      <c r="J662" s="6" t="str">
        <f>OBV!F662</f>
        <v>BEARISH</v>
      </c>
      <c r="K662" s="6" t="str">
        <f>OBV!G662</f>
        <v>WEAK</v>
      </c>
      <c r="L662" s="6" t="str">
        <f>OBV!H662</f>
        <v>CONFIRMED BEARISH</v>
      </c>
      <c r="M662" s="8">
        <f t="shared" si="100"/>
        <v>25</v>
      </c>
      <c r="N662" s="8">
        <f t="shared" si="101"/>
        <v>45</v>
      </c>
      <c r="O662" s="8">
        <f t="shared" si="102"/>
        <v>0</v>
      </c>
      <c r="P662" s="8">
        <f t="shared" si="103"/>
        <v>0</v>
      </c>
      <c r="Q662" s="9">
        <f t="shared" si="104"/>
        <v>24.5</v>
      </c>
      <c r="R662" s="9">
        <f t="shared" si="105"/>
        <v>14</v>
      </c>
      <c r="S662" s="9">
        <f t="shared" si="106"/>
        <v>10.5</v>
      </c>
      <c r="T662" s="9">
        <f t="shared" si="107"/>
        <v>17.5</v>
      </c>
      <c r="U662" s="8">
        <f t="shared" si="108"/>
        <v>16.333333333333332</v>
      </c>
      <c r="V662" s="8">
        <f t="shared" si="109"/>
        <v>16.625</v>
      </c>
    </row>
    <row r="663" spans="1:22" ht="13.5" x14ac:dyDescent="0.25">
      <c r="A663" s="3">
        <f>RSI!A663</f>
        <v>42969</v>
      </c>
      <c r="B663" s="2">
        <f>RSI!B663</f>
        <v>5.0431999999999997</v>
      </c>
      <c r="C663" s="2">
        <f>RSI!I663</f>
        <v>45.494756645935922</v>
      </c>
      <c r="D663" s="2">
        <f>MACD!E663</f>
        <v>1.398069393954593E-3</v>
      </c>
      <c r="E663" s="2">
        <f>MACD!F663</f>
        <v>1.8677595883328613E-2</v>
      </c>
      <c r="F663" s="2">
        <f>'Moving Avg'!D663</f>
        <v>5.0671200000000001</v>
      </c>
      <c r="G663" s="2">
        <f>'Moving Avg'!F663</f>
        <v>5.0694449999999991</v>
      </c>
      <c r="H663" s="2">
        <f>'Moving Avg'!G663</f>
        <v>5.1212900000000028</v>
      </c>
      <c r="I663" s="2">
        <f>'Moving Avg'!H663</f>
        <v>5.178502499999996</v>
      </c>
      <c r="J663" s="6" t="str">
        <f>OBV!F663</f>
        <v>BEARISH</v>
      </c>
      <c r="K663" s="6" t="str">
        <f>OBV!G663</f>
        <v>NEUTRAL</v>
      </c>
      <c r="L663" s="6" t="str">
        <f>OBV!H663</f>
        <v>BEARISH DIVERGENCE</v>
      </c>
      <c r="M663" s="8">
        <f t="shared" si="100"/>
        <v>25</v>
      </c>
      <c r="N663" s="8">
        <f t="shared" si="101"/>
        <v>45</v>
      </c>
      <c r="O663" s="8">
        <f t="shared" si="102"/>
        <v>0</v>
      </c>
      <c r="P663" s="8">
        <f t="shared" si="103"/>
        <v>16.5</v>
      </c>
      <c r="Q663" s="9">
        <f t="shared" si="104"/>
        <v>26.975000000000001</v>
      </c>
      <c r="R663" s="9">
        <f t="shared" si="105"/>
        <v>18.125</v>
      </c>
      <c r="S663" s="9">
        <f t="shared" si="106"/>
        <v>17.925000000000001</v>
      </c>
      <c r="T663" s="9">
        <f t="shared" si="107"/>
        <v>21.625</v>
      </c>
      <c r="U663" s="8">
        <f t="shared" si="108"/>
        <v>21.008333333333336</v>
      </c>
      <c r="V663" s="8">
        <f t="shared" si="109"/>
        <v>21.162500000000001</v>
      </c>
    </row>
    <row r="664" spans="1:22" ht="13.5" x14ac:dyDescent="0.25">
      <c r="A664" s="3">
        <f>RSI!A664</f>
        <v>42970</v>
      </c>
      <c r="B664" s="2">
        <f>RSI!B664</f>
        <v>5.0101000000000004</v>
      </c>
      <c r="C664" s="2">
        <f>RSI!I664</f>
        <v>42.79568224387679</v>
      </c>
      <c r="D664" s="2">
        <f>MACD!E664</f>
        <v>9.9988963312913626E-4</v>
      </c>
      <c r="E664" s="2">
        <f>MACD!F664</f>
        <v>1.5142054633288719E-2</v>
      </c>
      <c r="F664" s="2">
        <f>'Moving Avg'!D664</f>
        <v>5.04854</v>
      </c>
      <c r="G664" s="2">
        <f>'Moving Avg'!F664</f>
        <v>5.0661299999999994</v>
      </c>
      <c r="H664" s="2">
        <f>'Moving Avg'!G664</f>
        <v>5.1168100000000027</v>
      </c>
      <c r="I664" s="2">
        <f>'Moving Avg'!H664</f>
        <v>5.1775384999999963</v>
      </c>
      <c r="J664" s="6" t="str">
        <f>OBV!F664</f>
        <v>BEARISH</v>
      </c>
      <c r="K664" s="6" t="str">
        <f>OBV!G664</f>
        <v>NEUTRAL</v>
      </c>
      <c r="L664" s="6" t="str">
        <f>OBV!H664</f>
        <v>CONFIRMED BEARISH</v>
      </c>
      <c r="M664" s="8">
        <f t="shared" si="100"/>
        <v>25</v>
      </c>
      <c r="N664" s="8">
        <f t="shared" si="101"/>
        <v>45</v>
      </c>
      <c r="O664" s="8">
        <f t="shared" si="102"/>
        <v>0</v>
      </c>
      <c r="P664" s="8">
        <f t="shared" si="103"/>
        <v>16.5</v>
      </c>
      <c r="Q664" s="9">
        <f t="shared" si="104"/>
        <v>26.975000000000001</v>
      </c>
      <c r="R664" s="9">
        <f t="shared" si="105"/>
        <v>18.125</v>
      </c>
      <c r="S664" s="9">
        <f t="shared" si="106"/>
        <v>17.925000000000001</v>
      </c>
      <c r="T664" s="9">
        <f t="shared" si="107"/>
        <v>21.625</v>
      </c>
      <c r="U664" s="8">
        <f t="shared" si="108"/>
        <v>21.008333333333336</v>
      </c>
      <c r="V664" s="8">
        <f t="shared" si="109"/>
        <v>21.162500000000001</v>
      </c>
    </row>
    <row r="665" spans="1:22" ht="13.5" x14ac:dyDescent="0.25">
      <c r="A665" s="3">
        <f>RSI!A665</f>
        <v>42971</v>
      </c>
      <c r="B665" s="2">
        <f>RSI!B665</f>
        <v>4.9768999999999997</v>
      </c>
      <c r="C665" s="2">
        <f>RSI!I665</f>
        <v>40.218338145472963</v>
      </c>
      <c r="D665" s="2">
        <f>MACD!E665</f>
        <v>5.2781273068092105E-4</v>
      </c>
      <c r="E665" s="2">
        <f>MACD!F665</f>
        <v>1.2219206252767161E-2</v>
      </c>
      <c r="F665" s="2">
        <f>'Moving Avg'!D665</f>
        <v>5.0352800000000002</v>
      </c>
      <c r="G665" s="2">
        <f>'Moving Avg'!F665</f>
        <v>5.0594949999999992</v>
      </c>
      <c r="H665" s="2">
        <f>'Moving Avg'!G665</f>
        <v>5.1129120000000023</v>
      </c>
      <c r="I665" s="2">
        <f>'Moving Avg'!H665</f>
        <v>5.1767819999999949</v>
      </c>
      <c r="J665" s="6" t="str">
        <f>OBV!F665</f>
        <v>BEARISH</v>
      </c>
      <c r="K665" s="6" t="str">
        <f>OBV!G665</f>
        <v>NEUTRAL</v>
      </c>
      <c r="L665" s="6" t="str">
        <f>OBV!H665</f>
        <v>CONFIRMED BEARISH</v>
      </c>
      <c r="M665" s="8">
        <f t="shared" si="100"/>
        <v>25</v>
      </c>
      <c r="N665" s="8">
        <f t="shared" si="101"/>
        <v>45</v>
      </c>
      <c r="O665" s="8">
        <f t="shared" si="102"/>
        <v>0</v>
      </c>
      <c r="P665" s="8">
        <f t="shared" si="103"/>
        <v>16.5</v>
      </c>
      <c r="Q665" s="9">
        <f t="shared" si="104"/>
        <v>26.975000000000001</v>
      </c>
      <c r="R665" s="9">
        <f t="shared" si="105"/>
        <v>18.125</v>
      </c>
      <c r="S665" s="9">
        <f t="shared" si="106"/>
        <v>17.925000000000001</v>
      </c>
      <c r="T665" s="9">
        <f t="shared" si="107"/>
        <v>21.625</v>
      </c>
      <c r="U665" s="8">
        <f t="shared" si="108"/>
        <v>21.008333333333336</v>
      </c>
      <c r="V665" s="8">
        <f t="shared" si="109"/>
        <v>21.162500000000001</v>
      </c>
    </row>
    <row r="666" spans="1:22" ht="13.5" x14ac:dyDescent="0.25">
      <c r="A666" s="3">
        <f>RSI!A666</f>
        <v>42972</v>
      </c>
      <c r="B666" s="2">
        <f>RSI!B666</f>
        <v>4.9768999999999997</v>
      </c>
      <c r="C666" s="2">
        <f>RSI!I666</f>
        <v>40.218338145472977</v>
      </c>
      <c r="D666" s="2">
        <f>MACD!E666</f>
        <v>1.1987834385677409E-2</v>
      </c>
      <c r="E666" s="2">
        <f>MACD!F666</f>
        <v>1.2172931879349213E-2</v>
      </c>
      <c r="F666" s="2">
        <f>'Moving Avg'!D666</f>
        <v>5.0100600000000002</v>
      </c>
      <c r="G666" s="2">
        <f>'Moving Avg'!F666</f>
        <v>5.0561799999999995</v>
      </c>
      <c r="H666" s="2">
        <f>'Moving Avg'!G666</f>
        <v>5.1088900000000024</v>
      </c>
      <c r="I666" s="2">
        <f>'Moving Avg'!H666</f>
        <v>5.1759944999999936</v>
      </c>
      <c r="J666" s="6" t="str">
        <f>OBV!F666</f>
        <v>BEARISH</v>
      </c>
      <c r="K666" s="6" t="str">
        <f>OBV!G666</f>
        <v>NEUTRAL</v>
      </c>
      <c r="L666" s="6" t="str">
        <f>OBV!H666</f>
        <v>CONFIRMED BEARISH</v>
      </c>
      <c r="M666" s="8">
        <f t="shared" si="100"/>
        <v>25</v>
      </c>
      <c r="N666" s="8">
        <f t="shared" si="101"/>
        <v>45</v>
      </c>
      <c r="O666" s="8">
        <f t="shared" si="102"/>
        <v>0</v>
      </c>
      <c r="P666" s="8">
        <f t="shared" si="103"/>
        <v>16.5</v>
      </c>
      <c r="Q666" s="9">
        <f t="shared" si="104"/>
        <v>26.975000000000001</v>
      </c>
      <c r="R666" s="9">
        <f t="shared" si="105"/>
        <v>18.125</v>
      </c>
      <c r="S666" s="9">
        <f t="shared" si="106"/>
        <v>17.925000000000001</v>
      </c>
      <c r="T666" s="9">
        <f t="shared" si="107"/>
        <v>21.625</v>
      </c>
      <c r="U666" s="8">
        <f t="shared" si="108"/>
        <v>21.008333333333336</v>
      </c>
      <c r="V666" s="8">
        <f t="shared" si="109"/>
        <v>21.162500000000001</v>
      </c>
    </row>
    <row r="667" spans="1:22" ht="13.5" x14ac:dyDescent="0.25">
      <c r="A667" s="3">
        <f>RSI!A667</f>
        <v>42975</v>
      </c>
      <c r="B667" s="2">
        <f>RSI!B667</f>
        <v>5.0101000000000004</v>
      </c>
      <c r="C667" s="2">
        <f>RSI!I667</f>
        <v>44.121247954575196</v>
      </c>
      <c r="D667" s="2">
        <f>MACD!E667</f>
        <v>1.9807648110981013E-2</v>
      </c>
      <c r="E667" s="2">
        <f>MACD!F667</f>
        <v>1.3699875125675574E-2</v>
      </c>
      <c r="F667" s="2">
        <f>'Moving Avg'!D667</f>
        <v>5.0034400000000003</v>
      </c>
      <c r="G667" s="2">
        <f>'Moving Avg'!F667</f>
        <v>5.0555199999999996</v>
      </c>
      <c r="H667" s="2">
        <f>'Moving Avg'!G667</f>
        <v>5.1056560000000024</v>
      </c>
      <c r="I667" s="2">
        <f>'Moving Avg'!H667</f>
        <v>5.1754664999999944</v>
      </c>
      <c r="J667" s="6" t="str">
        <f>OBV!F667</f>
        <v>BEARISH</v>
      </c>
      <c r="K667" s="6" t="str">
        <f>OBV!G667</f>
        <v>NEUTRAL</v>
      </c>
      <c r="L667" s="6" t="str">
        <f>OBV!H667</f>
        <v>CONFIRMED BEARISH</v>
      </c>
      <c r="M667" s="8">
        <f t="shared" si="100"/>
        <v>25</v>
      </c>
      <c r="N667" s="8">
        <f t="shared" si="101"/>
        <v>0</v>
      </c>
      <c r="O667" s="8">
        <f t="shared" si="102"/>
        <v>0</v>
      </c>
      <c r="P667" s="8">
        <f t="shared" si="103"/>
        <v>16.5</v>
      </c>
      <c r="Q667" s="9">
        <f t="shared" si="104"/>
        <v>11.225</v>
      </c>
      <c r="R667" s="9">
        <f t="shared" si="105"/>
        <v>9.125</v>
      </c>
      <c r="S667" s="9">
        <f t="shared" si="106"/>
        <v>11.175000000000001</v>
      </c>
      <c r="T667" s="9">
        <f t="shared" si="107"/>
        <v>10.375</v>
      </c>
      <c r="U667" s="8">
        <f t="shared" si="108"/>
        <v>10.508333333333335</v>
      </c>
      <c r="V667" s="8">
        <f t="shared" si="109"/>
        <v>10.475000000000001</v>
      </c>
    </row>
    <row r="668" spans="1:22" ht="13.5" x14ac:dyDescent="0.25">
      <c r="A668" s="3">
        <f>RSI!A668</f>
        <v>42976</v>
      </c>
      <c r="B668" s="2">
        <f>RSI!B668</f>
        <v>5.0034000000000001</v>
      </c>
      <c r="C668" s="2">
        <f>RSI!I668</f>
        <v>43.50398393307978</v>
      </c>
      <c r="D668" s="2">
        <f>MACD!E668</f>
        <v>1.5002001905894069E-2</v>
      </c>
      <c r="E668" s="2">
        <f>MACD!F668</f>
        <v>1.3960300481719274E-2</v>
      </c>
      <c r="F668" s="2">
        <f>'Moving Avg'!D668</f>
        <v>4.9954799999999997</v>
      </c>
      <c r="G668" s="2">
        <f>'Moving Avg'!F668</f>
        <v>5.0478899999999998</v>
      </c>
      <c r="H668" s="2">
        <f>'Moving Avg'!G668</f>
        <v>5.1022880000000024</v>
      </c>
      <c r="I668" s="2">
        <f>'Moving Avg'!H668</f>
        <v>5.1743444999999948</v>
      </c>
      <c r="J668" s="6" t="str">
        <f>OBV!F668</f>
        <v>BEARISH</v>
      </c>
      <c r="K668" s="6" t="str">
        <f>OBV!G668</f>
        <v>WEAK</v>
      </c>
      <c r="L668" s="6" t="str">
        <f>OBV!H668</f>
        <v>CONFIRMED BEARISH</v>
      </c>
      <c r="M668" s="8">
        <f t="shared" si="100"/>
        <v>25</v>
      </c>
      <c r="N668" s="8">
        <f t="shared" si="101"/>
        <v>0</v>
      </c>
      <c r="O668" s="8">
        <f t="shared" si="102"/>
        <v>0</v>
      </c>
      <c r="P668" s="8">
        <f t="shared" si="103"/>
        <v>0</v>
      </c>
      <c r="Q668" s="9">
        <f t="shared" si="104"/>
        <v>8.75</v>
      </c>
      <c r="R668" s="9">
        <f t="shared" si="105"/>
        <v>5</v>
      </c>
      <c r="S668" s="9">
        <f t="shared" si="106"/>
        <v>3.75</v>
      </c>
      <c r="T668" s="9">
        <f t="shared" si="107"/>
        <v>6.25</v>
      </c>
      <c r="U668" s="8">
        <f t="shared" si="108"/>
        <v>5.833333333333333</v>
      </c>
      <c r="V668" s="8">
        <f t="shared" si="109"/>
        <v>5.9375</v>
      </c>
    </row>
    <row r="669" spans="1:22" ht="13.5" x14ac:dyDescent="0.25">
      <c r="A669" s="3">
        <f>RSI!A669</f>
        <v>42977</v>
      </c>
      <c r="B669" s="2">
        <f>RSI!B669</f>
        <v>4.9768999999999997</v>
      </c>
      <c r="C669" s="2">
        <f>RSI!I669</f>
        <v>41.057345476245509</v>
      </c>
      <c r="D669" s="2">
        <f>MACD!E669</f>
        <v>2.5517213546855544E-2</v>
      </c>
      <c r="E669" s="2">
        <f>MACD!F669</f>
        <v>1.6271683094746529E-2</v>
      </c>
      <c r="F669" s="2">
        <f>'Moving Avg'!D669</f>
        <v>4.9888399999999997</v>
      </c>
      <c r="G669" s="2">
        <f>'Moving Avg'!F669</f>
        <v>5.0412549999999996</v>
      </c>
      <c r="H669" s="2">
        <f>'Moving Avg'!G669</f>
        <v>5.0983900000000029</v>
      </c>
      <c r="I669" s="2">
        <f>'Moving Avg'!H669</f>
        <v>5.1730584999999953</v>
      </c>
      <c r="J669" s="6" t="str">
        <f>OBV!F669</f>
        <v>BEARISH</v>
      </c>
      <c r="K669" s="6" t="str">
        <f>OBV!G669</f>
        <v>WEAK</v>
      </c>
      <c r="L669" s="6" t="str">
        <f>OBV!H669</f>
        <v>CONFIRMED BEARISH</v>
      </c>
      <c r="M669" s="8">
        <f t="shared" si="100"/>
        <v>25</v>
      </c>
      <c r="N669" s="8">
        <f t="shared" si="101"/>
        <v>0</v>
      </c>
      <c r="O669" s="8">
        <f t="shared" si="102"/>
        <v>0</v>
      </c>
      <c r="P669" s="8">
        <f t="shared" si="103"/>
        <v>0</v>
      </c>
      <c r="Q669" s="9">
        <f t="shared" si="104"/>
        <v>8.75</v>
      </c>
      <c r="R669" s="9">
        <f t="shared" si="105"/>
        <v>5</v>
      </c>
      <c r="S669" s="9">
        <f t="shared" si="106"/>
        <v>3.75</v>
      </c>
      <c r="T669" s="9">
        <f t="shared" si="107"/>
        <v>6.25</v>
      </c>
      <c r="U669" s="8">
        <f t="shared" si="108"/>
        <v>5.833333333333333</v>
      </c>
      <c r="V669" s="8">
        <f t="shared" si="109"/>
        <v>5.9375</v>
      </c>
    </row>
    <row r="670" spans="1:22" ht="13.5" x14ac:dyDescent="0.25">
      <c r="A670" s="3">
        <f>RSI!A670</f>
        <v>42978</v>
      </c>
      <c r="B670" s="2">
        <f>RSI!B670</f>
        <v>4.9768999999999997</v>
      </c>
      <c r="C670" s="2">
        <f>RSI!I670</f>
        <v>41.057345476245509</v>
      </c>
      <c r="D670" s="2">
        <f>MACD!E670</f>
        <v>2.5701869806333377E-2</v>
      </c>
      <c r="E670" s="2">
        <f>MACD!F670</f>
        <v>1.8157720437063901E-2</v>
      </c>
      <c r="F670" s="2">
        <f>'Moving Avg'!D670</f>
        <v>4.9888400000000006</v>
      </c>
      <c r="G670" s="2">
        <f>'Moving Avg'!F670</f>
        <v>5.0362799999999996</v>
      </c>
      <c r="H670" s="2">
        <f>'Moving Avg'!G670</f>
        <v>5.0951160000000026</v>
      </c>
      <c r="I670" s="2">
        <f>'Moving Avg'!H670</f>
        <v>5.1722089999999934</v>
      </c>
      <c r="J670" s="6" t="str">
        <f>OBV!F670</f>
        <v>BEARISH</v>
      </c>
      <c r="K670" s="6" t="str">
        <f>OBV!G670</f>
        <v>WEAK</v>
      </c>
      <c r="L670" s="6" t="str">
        <f>OBV!H670</f>
        <v>NEUTRAL</v>
      </c>
      <c r="M670" s="8">
        <f t="shared" si="100"/>
        <v>25</v>
      </c>
      <c r="N670" s="8">
        <f t="shared" si="101"/>
        <v>0</v>
      </c>
      <c r="O670" s="8">
        <f t="shared" si="102"/>
        <v>0</v>
      </c>
      <c r="P670" s="8">
        <f t="shared" si="103"/>
        <v>0</v>
      </c>
      <c r="Q670" s="9">
        <f t="shared" si="104"/>
        <v>8.75</v>
      </c>
      <c r="R670" s="9">
        <f t="shared" si="105"/>
        <v>5</v>
      </c>
      <c r="S670" s="9">
        <f t="shared" si="106"/>
        <v>3.75</v>
      </c>
      <c r="T670" s="9">
        <f t="shared" si="107"/>
        <v>6.25</v>
      </c>
      <c r="U670" s="8">
        <f t="shared" si="108"/>
        <v>5.833333333333333</v>
      </c>
      <c r="V670" s="8">
        <f t="shared" si="109"/>
        <v>5.9375</v>
      </c>
    </row>
    <row r="671" spans="1:22" ht="13.5" x14ac:dyDescent="0.25">
      <c r="A671" s="3">
        <f>RSI!A671</f>
        <v>42982</v>
      </c>
      <c r="B671" s="2">
        <f>RSI!B671</f>
        <v>5.0101000000000004</v>
      </c>
      <c r="C671" s="2">
        <f>RSI!I671</f>
        <v>45.510001443704112</v>
      </c>
      <c r="D671" s="2">
        <f>MACD!E671</f>
        <v>3.3049941008986394E-2</v>
      </c>
      <c r="E671" s="2">
        <f>MACD!F671</f>
        <v>2.11361645514484E-2</v>
      </c>
      <c r="F671" s="2">
        <f>'Moving Avg'!D671</f>
        <v>4.9954800000000006</v>
      </c>
      <c r="G671" s="2">
        <f>'Moving Avg'!F671</f>
        <v>5.032964999999999</v>
      </c>
      <c r="H671" s="2">
        <f>'Moving Avg'!G671</f>
        <v>5.0926300000000024</v>
      </c>
      <c r="I671" s="2">
        <f>'Moving Avg'!H671</f>
        <v>5.1714004999999936</v>
      </c>
      <c r="J671" s="6" t="str">
        <f>OBV!F671</f>
        <v>BEARISH</v>
      </c>
      <c r="K671" s="6" t="str">
        <f>OBV!G671</f>
        <v>WEAK</v>
      </c>
      <c r="L671" s="6" t="str">
        <f>OBV!H671</f>
        <v>BEARISH DIVERGENCE</v>
      </c>
      <c r="M671" s="8">
        <f t="shared" si="100"/>
        <v>25</v>
      </c>
      <c r="N671" s="8">
        <f t="shared" si="101"/>
        <v>0</v>
      </c>
      <c r="O671" s="8">
        <f t="shared" si="102"/>
        <v>0</v>
      </c>
      <c r="P671" s="8">
        <f t="shared" si="103"/>
        <v>0</v>
      </c>
      <c r="Q671" s="9">
        <f t="shared" si="104"/>
        <v>8.75</v>
      </c>
      <c r="R671" s="9">
        <f t="shared" si="105"/>
        <v>5</v>
      </c>
      <c r="S671" s="9">
        <f t="shared" si="106"/>
        <v>3.75</v>
      </c>
      <c r="T671" s="9">
        <f t="shared" si="107"/>
        <v>6.25</v>
      </c>
      <c r="U671" s="8">
        <f t="shared" si="108"/>
        <v>5.833333333333333</v>
      </c>
      <c r="V671" s="8">
        <f t="shared" si="109"/>
        <v>5.9375</v>
      </c>
    </row>
    <row r="672" spans="1:22" ht="13.5" x14ac:dyDescent="0.25">
      <c r="A672" s="3">
        <f>RSI!A672</f>
        <v>42983</v>
      </c>
      <c r="B672" s="2">
        <f>RSI!B672</f>
        <v>5.0101000000000004</v>
      </c>
      <c r="C672" s="2">
        <f>RSI!I672</f>
        <v>45.510001443704112</v>
      </c>
      <c r="D672" s="2">
        <f>MACD!E672</f>
        <v>3.0289028805833951E-2</v>
      </c>
      <c r="E672" s="2">
        <f>MACD!F672</f>
        <v>2.2966737402325514E-2</v>
      </c>
      <c r="F672" s="2">
        <f>'Moving Avg'!D672</f>
        <v>4.9954800000000006</v>
      </c>
      <c r="G672" s="2">
        <f>'Moving Avg'!F672</f>
        <v>5.0319699999999994</v>
      </c>
      <c r="H672" s="2">
        <f>'Moving Avg'!G672</f>
        <v>5.0906420000000017</v>
      </c>
      <c r="I672" s="2">
        <f>'Moving Avg'!H672</f>
        <v>5.1704364999999948</v>
      </c>
      <c r="J672" s="6" t="str">
        <f>OBV!F672</f>
        <v>BEARISH</v>
      </c>
      <c r="K672" s="6" t="str">
        <f>OBV!G672</f>
        <v>WEAK</v>
      </c>
      <c r="L672" s="6" t="str">
        <f>OBV!H672</f>
        <v>NEUTRAL</v>
      </c>
      <c r="M672" s="8">
        <f t="shared" si="100"/>
        <v>25</v>
      </c>
      <c r="N672" s="8">
        <f t="shared" si="101"/>
        <v>0</v>
      </c>
      <c r="O672" s="8">
        <f t="shared" si="102"/>
        <v>0</v>
      </c>
      <c r="P672" s="8">
        <f t="shared" si="103"/>
        <v>0</v>
      </c>
      <c r="Q672" s="9">
        <f t="shared" si="104"/>
        <v>8.75</v>
      </c>
      <c r="R672" s="9">
        <f t="shared" si="105"/>
        <v>5</v>
      </c>
      <c r="S672" s="9">
        <f t="shared" si="106"/>
        <v>3.75</v>
      </c>
      <c r="T672" s="9">
        <f t="shared" si="107"/>
        <v>6.25</v>
      </c>
      <c r="U672" s="8">
        <f t="shared" si="108"/>
        <v>5.833333333333333</v>
      </c>
      <c r="V672" s="8">
        <f t="shared" si="109"/>
        <v>5.9375</v>
      </c>
    </row>
    <row r="673" spans="1:22" ht="13.5" x14ac:dyDescent="0.25">
      <c r="A673" s="3">
        <f>RSI!A673</f>
        <v>42984</v>
      </c>
      <c r="B673" s="2">
        <f>RSI!B673</f>
        <v>5.1162000000000001</v>
      </c>
      <c r="C673" s="2">
        <f>RSI!I673</f>
        <v>57.42921874325895</v>
      </c>
      <c r="D673" s="2">
        <f>MACD!E673</f>
        <v>2.0298695554864743E-2</v>
      </c>
      <c r="E673" s="2">
        <f>MACD!F673</f>
        <v>2.2433129032833361E-2</v>
      </c>
      <c r="F673" s="2">
        <f>'Moving Avg'!D673</f>
        <v>5.0180400000000001</v>
      </c>
      <c r="G673" s="2">
        <f>'Moving Avg'!F673</f>
        <v>5.0356199999999998</v>
      </c>
      <c r="H673" s="2">
        <f>'Moving Avg'!G673</f>
        <v>5.0907760000000017</v>
      </c>
      <c r="I673" s="2">
        <f>'Moving Avg'!H673</f>
        <v>5.1700029999999959</v>
      </c>
      <c r="J673" s="6" t="str">
        <f>OBV!F673</f>
        <v>BULLISH</v>
      </c>
      <c r="K673" s="6" t="str">
        <f>OBV!G673</f>
        <v>NEUTRAL</v>
      </c>
      <c r="L673" s="6" t="str">
        <f>OBV!H673</f>
        <v>CONFIRMED BULLISH</v>
      </c>
      <c r="M673" s="8">
        <f t="shared" si="100"/>
        <v>25</v>
      </c>
      <c r="N673" s="8">
        <f t="shared" si="101"/>
        <v>45</v>
      </c>
      <c r="O673" s="8">
        <f t="shared" si="102"/>
        <v>0</v>
      </c>
      <c r="P673" s="8">
        <f t="shared" si="103"/>
        <v>83.5</v>
      </c>
      <c r="Q673" s="9">
        <f t="shared" si="104"/>
        <v>37.024999999999999</v>
      </c>
      <c r="R673" s="9">
        <f t="shared" si="105"/>
        <v>34.875</v>
      </c>
      <c r="S673" s="9">
        <f t="shared" si="106"/>
        <v>48.075000000000003</v>
      </c>
      <c r="T673" s="9">
        <f t="shared" si="107"/>
        <v>38.375</v>
      </c>
      <c r="U673" s="8">
        <f t="shared" si="108"/>
        <v>39.991666666666667</v>
      </c>
      <c r="V673" s="8">
        <f t="shared" si="109"/>
        <v>39.587500000000006</v>
      </c>
    </row>
    <row r="674" spans="1:22" ht="13.5" x14ac:dyDescent="0.25">
      <c r="A674" s="3">
        <f>RSI!A674</f>
        <v>42985</v>
      </c>
      <c r="B674" s="2">
        <f>RSI!B674</f>
        <v>5.2024999999999997</v>
      </c>
      <c r="C674" s="2">
        <f>RSI!I674</f>
        <v>64.274474272769595</v>
      </c>
      <c r="D674" s="2">
        <f>MACD!E674</f>
        <v>-7.6621898799089649E-5</v>
      </c>
      <c r="E674" s="2">
        <f>MACD!F674</f>
        <v>1.7931178846506871E-2</v>
      </c>
      <c r="F674" s="2">
        <f>'Moving Avg'!D674</f>
        <v>5.0631599999999999</v>
      </c>
      <c r="G674" s="2">
        <f>'Moving Avg'!F674</f>
        <v>5.0432499999999996</v>
      </c>
      <c r="H674" s="2">
        <f>'Moving Avg'!G674</f>
        <v>5.0926360000000015</v>
      </c>
      <c r="I674" s="2">
        <f>'Moving Avg'!H674</f>
        <v>5.1700319999999964</v>
      </c>
      <c r="J674" s="6" t="str">
        <f>OBV!F674</f>
        <v>BULLISH</v>
      </c>
      <c r="K674" s="6" t="str">
        <f>OBV!G674</f>
        <v>STRONG</v>
      </c>
      <c r="L674" s="6" t="str">
        <f>OBV!H674</f>
        <v>CONFIRMED BULLISH</v>
      </c>
      <c r="M674" s="8">
        <f t="shared" si="100"/>
        <v>25</v>
      </c>
      <c r="N674" s="8">
        <f t="shared" si="101"/>
        <v>45</v>
      </c>
      <c r="O674" s="8">
        <f t="shared" si="102"/>
        <v>0</v>
      </c>
      <c r="P674" s="8">
        <f t="shared" si="103"/>
        <v>100</v>
      </c>
      <c r="Q674" s="9">
        <f t="shared" si="104"/>
        <v>39.5</v>
      </c>
      <c r="R674" s="9">
        <f t="shared" si="105"/>
        <v>39</v>
      </c>
      <c r="S674" s="9">
        <f t="shared" si="106"/>
        <v>55.5</v>
      </c>
      <c r="T674" s="9">
        <f t="shared" si="107"/>
        <v>42.5</v>
      </c>
      <c r="U674" s="8">
        <f t="shared" si="108"/>
        <v>44.666666666666664</v>
      </c>
      <c r="V674" s="8">
        <f t="shared" si="109"/>
        <v>44.125</v>
      </c>
    </row>
    <row r="675" spans="1:22" ht="13.5" x14ac:dyDescent="0.25">
      <c r="A675" s="3">
        <f>RSI!A675</f>
        <v>42986</v>
      </c>
      <c r="B675" s="2">
        <f>RSI!B675</f>
        <v>5.2024999999999997</v>
      </c>
      <c r="C675" s="2">
        <f>RSI!I675</f>
        <v>64.274474272769595</v>
      </c>
      <c r="D675" s="2">
        <f>MACD!E675</f>
        <v>-2.3339601420627965E-2</v>
      </c>
      <c r="E675" s="2">
        <f>MACD!F675</f>
        <v>9.6770227930799042E-3</v>
      </c>
      <c r="F675" s="2">
        <f>'Moving Avg'!D675</f>
        <v>5.1082800000000006</v>
      </c>
      <c r="G675" s="2">
        <f>'Moving Avg'!F675</f>
        <v>5.0518749999999999</v>
      </c>
      <c r="H675" s="2">
        <f>'Moving Avg'!G675</f>
        <v>5.0944960000000012</v>
      </c>
      <c r="I675" s="2">
        <f>'Moving Avg'!H675</f>
        <v>5.1704659999999967</v>
      </c>
      <c r="J675" s="6" t="str">
        <f>OBV!F675</f>
        <v>BULLISH</v>
      </c>
      <c r="K675" s="6" t="str">
        <f>OBV!G675</f>
        <v>STRONG</v>
      </c>
      <c r="L675" s="6" t="str">
        <f>OBV!H675</f>
        <v>CONFIRMED BULLISH</v>
      </c>
      <c r="M675" s="8">
        <f t="shared" si="100"/>
        <v>25</v>
      </c>
      <c r="N675" s="8">
        <f t="shared" si="101"/>
        <v>100</v>
      </c>
      <c r="O675" s="8">
        <f t="shared" si="102"/>
        <v>0</v>
      </c>
      <c r="P675" s="8">
        <f t="shared" si="103"/>
        <v>100</v>
      </c>
      <c r="Q675" s="9">
        <f t="shared" si="104"/>
        <v>58.75</v>
      </c>
      <c r="R675" s="9">
        <f t="shared" si="105"/>
        <v>50</v>
      </c>
      <c r="S675" s="9">
        <f t="shared" si="106"/>
        <v>63.75</v>
      </c>
      <c r="T675" s="9">
        <f t="shared" si="107"/>
        <v>56.25</v>
      </c>
      <c r="U675" s="8">
        <f t="shared" si="108"/>
        <v>57.5</v>
      </c>
      <c r="V675" s="8">
        <f t="shared" si="109"/>
        <v>57.1875</v>
      </c>
    </row>
    <row r="676" spans="1:22" ht="13.5" x14ac:dyDescent="0.25">
      <c r="A676" s="3">
        <f>RSI!A676</f>
        <v>42989</v>
      </c>
      <c r="B676" s="2">
        <f>RSI!B676</f>
        <v>5.2290000000000001</v>
      </c>
      <c r="C676" s="2">
        <f>RSI!I676</f>
        <v>66.209459391348744</v>
      </c>
      <c r="D676" s="2">
        <f>MACD!E676</f>
        <v>-4.5833507297609266E-2</v>
      </c>
      <c r="E676" s="2">
        <f>MACD!F676</f>
        <v>-1.4250832250579304E-3</v>
      </c>
      <c r="F676" s="2">
        <f>'Moving Avg'!D676</f>
        <v>5.1520600000000005</v>
      </c>
      <c r="G676" s="2">
        <f>'Moving Avg'!F676</f>
        <v>5.0581750000000003</v>
      </c>
      <c r="H676" s="2">
        <f>'Moving Avg'!G676</f>
        <v>5.0975100000000015</v>
      </c>
      <c r="I676" s="2">
        <f>'Moving Avg'!H676</f>
        <v>5.1707209999999968</v>
      </c>
      <c r="J676" s="6" t="str">
        <f>OBV!F676</f>
        <v>BULLISH</v>
      </c>
      <c r="K676" s="6" t="str">
        <f>OBV!G676</f>
        <v>STRONG</v>
      </c>
      <c r="L676" s="6" t="str">
        <f>OBV!H676</f>
        <v>CONFIRMED BULLISH</v>
      </c>
      <c r="M676" s="8">
        <f t="shared" si="100"/>
        <v>25</v>
      </c>
      <c r="N676" s="8">
        <f t="shared" si="101"/>
        <v>100</v>
      </c>
      <c r="O676" s="8">
        <f t="shared" si="102"/>
        <v>0</v>
      </c>
      <c r="P676" s="8">
        <f t="shared" si="103"/>
        <v>100</v>
      </c>
      <c r="Q676" s="9">
        <f t="shared" si="104"/>
        <v>58.75</v>
      </c>
      <c r="R676" s="9">
        <f t="shared" si="105"/>
        <v>50</v>
      </c>
      <c r="S676" s="9">
        <f t="shared" si="106"/>
        <v>63.75</v>
      </c>
      <c r="T676" s="9">
        <f t="shared" si="107"/>
        <v>56.25</v>
      </c>
      <c r="U676" s="8">
        <f t="shared" si="108"/>
        <v>57.5</v>
      </c>
      <c r="V676" s="8">
        <f t="shared" si="109"/>
        <v>57.1875</v>
      </c>
    </row>
    <row r="677" spans="1:22" ht="13.5" x14ac:dyDescent="0.25">
      <c r="A677" s="3">
        <f>RSI!A677</f>
        <v>42990</v>
      </c>
      <c r="B677" s="2">
        <f>RSI!B677</f>
        <v>5.2290000000000001</v>
      </c>
      <c r="C677" s="2">
        <f>RSI!I677</f>
        <v>66.209459391348759</v>
      </c>
      <c r="D677" s="2">
        <f>MACD!E677</f>
        <v>-6.0699860821768148E-2</v>
      </c>
      <c r="E677" s="2">
        <f>MACD!F677</f>
        <v>-1.3280038744399975E-2</v>
      </c>
      <c r="F677" s="2">
        <f>'Moving Avg'!D677</f>
        <v>5.1958399999999996</v>
      </c>
      <c r="G677" s="2">
        <f>'Moving Avg'!F677</f>
        <v>5.0644749999999998</v>
      </c>
      <c r="H677" s="2">
        <f>'Moving Avg'!G677</f>
        <v>5.0985720000000017</v>
      </c>
      <c r="I677" s="2">
        <f>'Moving Avg'!H677</f>
        <v>5.1706954999999963</v>
      </c>
      <c r="J677" s="6" t="str">
        <f>OBV!F677</f>
        <v>BULLISH</v>
      </c>
      <c r="K677" s="6" t="str">
        <f>OBV!G677</f>
        <v>STRONG</v>
      </c>
      <c r="L677" s="6" t="str">
        <f>OBV!H677</f>
        <v>CONFIRMED BULLISH</v>
      </c>
      <c r="M677" s="8">
        <f t="shared" si="100"/>
        <v>25</v>
      </c>
      <c r="N677" s="8">
        <f t="shared" si="101"/>
        <v>100</v>
      </c>
      <c r="O677" s="8">
        <f t="shared" si="102"/>
        <v>50</v>
      </c>
      <c r="P677" s="8">
        <f t="shared" si="103"/>
        <v>100</v>
      </c>
      <c r="Q677" s="9">
        <f t="shared" si="104"/>
        <v>66.25</v>
      </c>
      <c r="R677" s="9">
        <f t="shared" si="105"/>
        <v>67.5</v>
      </c>
      <c r="S677" s="9">
        <f t="shared" si="106"/>
        <v>76.25</v>
      </c>
      <c r="T677" s="9">
        <f t="shared" si="107"/>
        <v>68.75</v>
      </c>
      <c r="U677" s="8">
        <f t="shared" si="108"/>
        <v>70</v>
      </c>
      <c r="V677" s="8">
        <f t="shared" si="109"/>
        <v>69.6875</v>
      </c>
    </row>
    <row r="678" spans="1:22" ht="13.5" x14ac:dyDescent="0.25">
      <c r="A678" s="3">
        <f>RSI!A678</f>
        <v>42991</v>
      </c>
      <c r="B678" s="2">
        <f>RSI!B678</f>
        <v>5.2888000000000002</v>
      </c>
      <c r="C678" s="2">
        <f>RSI!I678</f>
        <v>70.40461159153628</v>
      </c>
      <c r="D678" s="2">
        <f>MACD!E678</f>
        <v>-7.9610538245860063E-2</v>
      </c>
      <c r="E678" s="2">
        <f>MACD!F678</f>
        <v>-2.6546138644691991E-2</v>
      </c>
      <c r="F678" s="2">
        <f>'Moving Avg'!D678</f>
        <v>5.2303600000000001</v>
      </c>
      <c r="G678" s="2">
        <f>'Moving Avg'!F678</f>
        <v>5.07775</v>
      </c>
      <c r="H678" s="2">
        <f>'Moving Avg'!G678</f>
        <v>5.1028200000000021</v>
      </c>
      <c r="I678" s="2">
        <f>'Moving Avg'!H678</f>
        <v>5.1709689999999968</v>
      </c>
      <c r="J678" s="6" t="str">
        <f>OBV!F678</f>
        <v>BULLISH</v>
      </c>
      <c r="K678" s="6" t="str">
        <f>OBV!G678</f>
        <v>STRONG</v>
      </c>
      <c r="L678" s="6" t="str">
        <f>OBV!H678</f>
        <v>CONFIRMED BULLISH</v>
      </c>
      <c r="M678" s="8">
        <f t="shared" si="100"/>
        <v>0</v>
      </c>
      <c r="N678" s="8">
        <f t="shared" si="101"/>
        <v>100</v>
      </c>
      <c r="O678" s="8">
        <f t="shared" si="102"/>
        <v>50</v>
      </c>
      <c r="P678" s="8">
        <f t="shared" si="103"/>
        <v>100</v>
      </c>
      <c r="Q678" s="9">
        <f t="shared" si="104"/>
        <v>57.5</v>
      </c>
      <c r="R678" s="9">
        <f t="shared" si="105"/>
        <v>62.5</v>
      </c>
      <c r="S678" s="9">
        <f t="shared" si="106"/>
        <v>72.5</v>
      </c>
      <c r="T678" s="9">
        <f t="shared" si="107"/>
        <v>62.5</v>
      </c>
      <c r="U678" s="8">
        <f t="shared" si="108"/>
        <v>64.166666666666671</v>
      </c>
      <c r="V678" s="8">
        <f t="shared" si="109"/>
        <v>63.75</v>
      </c>
    </row>
    <row r="679" spans="1:22" ht="13.5" x14ac:dyDescent="0.25">
      <c r="A679" s="3">
        <f>RSI!A679</f>
        <v>42992</v>
      </c>
      <c r="B679" s="2">
        <f>RSI!B679</f>
        <v>5.1759000000000004</v>
      </c>
      <c r="C679" s="2">
        <f>RSI!I679</f>
        <v>56.21469398387967</v>
      </c>
      <c r="D679" s="2">
        <f>MACD!E679</f>
        <v>-9.2485735222047616E-2</v>
      </c>
      <c r="E679" s="2">
        <f>MACD!F679</f>
        <v>-3.9734057960163119E-2</v>
      </c>
      <c r="F679" s="2">
        <f>'Moving Avg'!D679</f>
        <v>5.2250399999999999</v>
      </c>
      <c r="G679" s="2">
        <f>'Moving Avg'!F679</f>
        <v>5.0813949999999997</v>
      </c>
      <c r="H679" s="2">
        <f>'Moving Avg'!G679</f>
        <v>5.1045440000000015</v>
      </c>
      <c r="I679" s="2">
        <f>'Moving Avg'!H679</f>
        <v>5.170677999999997</v>
      </c>
      <c r="J679" s="6" t="str">
        <f>OBV!F679</f>
        <v>BULLISH</v>
      </c>
      <c r="K679" s="6" t="str">
        <f>OBV!G679</f>
        <v>NEUTRAL</v>
      </c>
      <c r="L679" s="6" t="str">
        <f>OBV!H679</f>
        <v>BULLISH DIVERGENCE</v>
      </c>
      <c r="M679" s="8">
        <f t="shared" si="100"/>
        <v>25</v>
      </c>
      <c r="N679" s="8">
        <f t="shared" si="101"/>
        <v>100</v>
      </c>
      <c r="O679" s="8">
        <f t="shared" si="102"/>
        <v>50</v>
      </c>
      <c r="P679" s="8">
        <f t="shared" si="103"/>
        <v>66.5</v>
      </c>
      <c r="Q679" s="9">
        <f t="shared" si="104"/>
        <v>61.225000000000001</v>
      </c>
      <c r="R679" s="9">
        <f t="shared" si="105"/>
        <v>59.125</v>
      </c>
      <c r="S679" s="9">
        <f t="shared" si="106"/>
        <v>61.174999999999997</v>
      </c>
      <c r="T679" s="9">
        <f t="shared" si="107"/>
        <v>60.375</v>
      </c>
      <c r="U679" s="8">
        <f t="shared" si="108"/>
        <v>60.508333333333326</v>
      </c>
      <c r="V679" s="8">
        <f t="shared" si="109"/>
        <v>60.474999999999994</v>
      </c>
    </row>
    <row r="680" spans="1:22" ht="13.5" x14ac:dyDescent="0.25">
      <c r="A680" s="3">
        <f>RSI!A680</f>
        <v>42993</v>
      </c>
      <c r="B680" s="2">
        <f>RSI!B680</f>
        <v>5.1228999999999996</v>
      </c>
      <c r="C680" s="2">
        <f>RSI!I680</f>
        <v>51.016461372379105</v>
      </c>
      <c r="D680" s="2">
        <f>MACD!E680</f>
        <v>-9.9861052109692316E-2</v>
      </c>
      <c r="E680" s="2">
        <f>MACD!F680</f>
        <v>-5.1759456790068964E-2</v>
      </c>
      <c r="F680" s="2">
        <f>'Moving Avg'!D680</f>
        <v>5.2091200000000004</v>
      </c>
      <c r="G680" s="2">
        <f>'Moving Avg'!F680</f>
        <v>5.0853799999999998</v>
      </c>
      <c r="H680" s="2">
        <f>'Moving Avg'!G680</f>
        <v>5.1052080000000011</v>
      </c>
      <c r="I680" s="2">
        <f>'Moving Avg'!H680</f>
        <v>5.1701219999999974</v>
      </c>
      <c r="J680" s="6" t="str">
        <f>OBV!F680</f>
        <v>BULLISH</v>
      </c>
      <c r="K680" s="6" t="str">
        <f>OBV!G680</f>
        <v>NEUTRAL</v>
      </c>
      <c r="L680" s="6" t="str">
        <f>OBV!H680</f>
        <v>BULLISH DIVERGENCE</v>
      </c>
      <c r="M680" s="8">
        <f t="shared" si="100"/>
        <v>25</v>
      </c>
      <c r="N680" s="8">
        <f t="shared" si="101"/>
        <v>100</v>
      </c>
      <c r="O680" s="8">
        <f t="shared" si="102"/>
        <v>50</v>
      </c>
      <c r="P680" s="8">
        <f t="shared" si="103"/>
        <v>66.5</v>
      </c>
      <c r="Q680" s="9">
        <f t="shared" si="104"/>
        <v>61.225000000000001</v>
      </c>
      <c r="R680" s="9">
        <f t="shared" si="105"/>
        <v>59.125</v>
      </c>
      <c r="S680" s="9">
        <f t="shared" si="106"/>
        <v>61.174999999999997</v>
      </c>
      <c r="T680" s="9">
        <f t="shared" si="107"/>
        <v>60.375</v>
      </c>
      <c r="U680" s="8">
        <f t="shared" si="108"/>
        <v>60.508333333333326</v>
      </c>
      <c r="V680" s="8">
        <f t="shared" si="109"/>
        <v>60.474999999999994</v>
      </c>
    </row>
    <row r="681" spans="1:22" ht="13.5" x14ac:dyDescent="0.25">
      <c r="A681" s="3">
        <f>RSI!A681</f>
        <v>42996</v>
      </c>
      <c r="B681" s="2">
        <f>RSI!B681</f>
        <v>5.1228999999999996</v>
      </c>
      <c r="C681" s="2">
        <f>RSI!I681</f>
        <v>51.016461372379105</v>
      </c>
      <c r="D681" s="2">
        <f>MACD!E681</f>
        <v>-0.10105754195488892</v>
      </c>
      <c r="E681" s="2">
        <f>MACD!F681</f>
        <v>-6.1619073823032958E-2</v>
      </c>
      <c r="F681" s="2">
        <f>'Moving Avg'!D681</f>
        <v>5.1879000000000008</v>
      </c>
      <c r="G681" s="2">
        <f>'Moving Avg'!F681</f>
        <v>5.0863749999999994</v>
      </c>
      <c r="H681" s="2">
        <f>'Moving Avg'!G681</f>
        <v>5.106802000000001</v>
      </c>
      <c r="I681" s="2">
        <f>'Moving Avg'!H681</f>
        <v>5.1698774999999975</v>
      </c>
      <c r="J681" s="6" t="str">
        <f>OBV!F681</f>
        <v>BULLISH</v>
      </c>
      <c r="K681" s="6" t="str">
        <f>OBV!G681</f>
        <v>NEUTRAL</v>
      </c>
      <c r="L681" s="6" t="str">
        <f>OBV!H681</f>
        <v>BULLISH DIVERGENCE</v>
      </c>
      <c r="M681" s="8">
        <f t="shared" si="100"/>
        <v>25</v>
      </c>
      <c r="N681" s="8">
        <f t="shared" si="101"/>
        <v>100</v>
      </c>
      <c r="O681" s="8">
        <f t="shared" si="102"/>
        <v>50</v>
      </c>
      <c r="P681" s="8">
        <f t="shared" si="103"/>
        <v>66.5</v>
      </c>
      <c r="Q681" s="9">
        <f t="shared" si="104"/>
        <v>61.225000000000001</v>
      </c>
      <c r="R681" s="9">
        <f t="shared" si="105"/>
        <v>59.125</v>
      </c>
      <c r="S681" s="9">
        <f t="shared" si="106"/>
        <v>61.174999999999997</v>
      </c>
      <c r="T681" s="9">
        <f t="shared" si="107"/>
        <v>60.375</v>
      </c>
      <c r="U681" s="8">
        <f t="shared" si="108"/>
        <v>60.508333333333326</v>
      </c>
      <c r="V681" s="8">
        <f t="shared" si="109"/>
        <v>60.474999999999994</v>
      </c>
    </row>
    <row r="682" spans="1:22" ht="13.5" x14ac:dyDescent="0.25">
      <c r="A682" s="3">
        <f>RSI!A682</f>
        <v>42997</v>
      </c>
      <c r="B682" s="2">
        <f>RSI!B682</f>
        <v>5.1959</v>
      </c>
      <c r="C682" s="2">
        <f>RSI!I682</f>
        <v>57.320786764711308</v>
      </c>
      <c r="D682" s="2">
        <f>MACD!E682</f>
        <v>-0.10753618736688164</v>
      </c>
      <c r="E682" s="2">
        <f>MACD!F682</f>
        <v>-7.0802496531802706E-2</v>
      </c>
      <c r="F682" s="2">
        <f>'Moving Avg'!D682</f>
        <v>5.1812799999999992</v>
      </c>
      <c r="G682" s="2">
        <f>'Moving Avg'!F682</f>
        <v>5.094009999999999</v>
      </c>
      <c r="H682" s="2">
        <f>'Moving Avg'!G682</f>
        <v>5.1091920000000002</v>
      </c>
      <c r="I682" s="2">
        <f>'Moving Avg'!H682</f>
        <v>5.1701849999999983</v>
      </c>
      <c r="J682" s="6" t="str">
        <f>OBV!F682</f>
        <v>BULLISH</v>
      </c>
      <c r="K682" s="6" t="str">
        <f>OBV!G682</f>
        <v>NEUTRAL</v>
      </c>
      <c r="L682" s="6" t="str">
        <f>OBV!H682</f>
        <v>BULLISH DIVERGENCE</v>
      </c>
      <c r="M682" s="8">
        <f t="shared" si="100"/>
        <v>25</v>
      </c>
      <c r="N682" s="8">
        <f t="shared" si="101"/>
        <v>100</v>
      </c>
      <c r="O682" s="8">
        <f t="shared" si="102"/>
        <v>50</v>
      </c>
      <c r="P682" s="8">
        <f t="shared" si="103"/>
        <v>66.5</v>
      </c>
      <c r="Q682" s="9">
        <f t="shared" si="104"/>
        <v>61.225000000000001</v>
      </c>
      <c r="R682" s="9">
        <f t="shared" si="105"/>
        <v>59.125</v>
      </c>
      <c r="S682" s="9">
        <f t="shared" si="106"/>
        <v>61.174999999999997</v>
      </c>
      <c r="T682" s="9">
        <f t="shared" si="107"/>
        <v>60.375</v>
      </c>
      <c r="U682" s="8">
        <f t="shared" si="108"/>
        <v>60.508333333333326</v>
      </c>
      <c r="V682" s="8">
        <f t="shared" si="109"/>
        <v>60.474999999999994</v>
      </c>
    </row>
    <row r="683" spans="1:22" ht="13.5" x14ac:dyDescent="0.25">
      <c r="A683" s="3">
        <f>RSI!A683</f>
        <v>42998</v>
      </c>
      <c r="B683" s="2">
        <f>RSI!B683</f>
        <v>5.1627000000000001</v>
      </c>
      <c r="C683" s="2">
        <f>RSI!I683</f>
        <v>53.921775853948624</v>
      </c>
      <c r="D683" s="2">
        <f>MACD!E683</f>
        <v>-9.4721608275230018E-2</v>
      </c>
      <c r="E683" s="2">
        <f>MACD!F683</f>
        <v>-7.5586318880488168E-2</v>
      </c>
      <c r="F683" s="2">
        <f>'Moving Avg'!D683</f>
        <v>5.1560600000000001</v>
      </c>
      <c r="G683" s="2">
        <f>'Moving Avg'!F683</f>
        <v>5.0999849999999993</v>
      </c>
      <c r="H683" s="2">
        <f>'Moving Avg'!G683</f>
        <v>5.1090600000000004</v>
      </c>
      <c r="I683" s="2">
        <f>'Moving Avg'!H683</f>
        <v>5.1699214999999983</v>
      </c>
      <c r="J683" s="6" t="str">
        <f>OBV!F683</f>
        <v>BEARISH</v>
      </c>
      <c r="K683" s="6" t="str">
        <f>OBV!G683</f>
        <v>NEUTRAL</v>
      </c>
      <c r="L683" s="6" t="str">
        <f>OBV!H683</f>
        <v>CONFIRMED BEARISH</v>
      </c>
      <c r="M683" s="8">
        <f t="shared" si="100"/>
        <v>25</v>
      </c>
      <c r="N683" s="8">
        <f t="shared" si="101"/>
        <v>45</v>
      </c>
      <c r="O683" s="8">
        <f t="shared" si="102"/>
        <v>0</v>
      </c>
      <c r="P683" s="8">
        <f t="shared" si="103"/>
        <v>16.5</v>
      </c>
      <c r="Q683" s="9">
        <f t="shared" si="104"/>
        <v>26.975000000000001</v>
      </c>
      <c r="R683" s="9">
        <f t="shared" si="105"/>
        <v>18.125</v>
      </c>
      <c r="S683" s="9">
        <f t="shared" si="106"/>
        <v>17.925000000000001</v>
      </c>
      <c r="T683" s="9">
        <f t="shared" si="107"/>
        <v>21.625</v>
      </c>
      <c r="U683" s="8">
        <f t="shared" si="108"/>
        <v>21.008333333333336</v>
      </c>
      <c r="V683" s="8">
        <f t="shared" si="109"/>
        <v>21.162500000000001</v>
      </c>
    </row>
    <row r="684" spans="1:22" ht="13.5" x14ac:dyDescent="0.25">
      <c r="A684" s="3">
        <f>RSI!A684</f>
        <v>43000</v>
      </c>
      <c r="B684" s="2">
        <f>RSI!B684</f>
        <v>5.1825999999999999</v>
      </c>
      <c r="C684" s="2">
        <f>RSI!I684</f>
        <v>55.620498632381555</v>
      </c>
      <c r="D684" s="2">
        <f>MACD!E684</f>
        <v>-7.2329312881198149E-2</v>
      </c>
      <c r="E684" s="2">
        <f>MACD!F684</f>
        <v>-7.4934917680630167E-2</v>
      </c>
      <c r="F684" s="2">
        <f>'Moving Avg'!D684</f>
        <v>5.1574</v>
      </c>
      <c r="G684" s="2">
        <f>'Moving Avg'!F684</f>
        <v>5.1086099999999997</v>
      </c>
      <c r="H684" s="2">
        <f>'Moving Avg'!G684</f>
        <v>5.1093260000000003</v>
      </c>
      <c r="I684" s="2">
        <f>'Moving Avg'!H684</f>
        <v>5.1702869999999983</v>
      </c>
      <c r="J684" s="6" t="str">
        <f>OBV!F684</f>
        <v>BULLISH</v>
      </c>
      <c r="K684" s="6" t="str">
        <f>OBV!G684</f>
        <v>NEUTRAL</v>
      </c>
      <c r="L684" s="6" t="str">
        <f>OBV!H684</f>
        <v>CONFIRMED BULLISH</v>
      </c>
      <c r="M684" s="8">
        <f t="shared" si="100"/>
        <v>25</v>
      </c>
      <c r="N684" s="8">
        <f t="shared" si="101"/>
        <v>0</v>
      </c>
      <c r="O684" s="8">
        <f t="shared" si="102"/>
        <v>0</v>
      </c>
      <c r="P684" s="8">
        <f t="shared" si="103"/>
        <v>83.5</v>
      </c>
      <c r="Q684" s="9">
        <f t="shared" si="104"/>
        <v>21.274999999999999</v>
      </c>
      <c r="R684" s="9">
        <f t="shared" si="105"/>
        <v>25.875</v>
      </c>
      <c r="S684" s="9">
        <f t="shared" si="106"/>
        <v>41.325000000000003</v>
      </c>
      <c r="T684" s="9">
        <f t="shared" si="107"/>
        <v>27.125</v>
      </c>
      <c r="U684" s="8">
        <f t="shared" si="108"/>
        <v>29.491666666666664</v>
      </c>
      <c r="V684" s="8">
        <f t="shared" si="109"/>
        <v>28.9</v>
      </c>
    </row>
    <row r="685" spans="1:22" ht="13.5" x14ac:dyDescent="0.25">
      <c r="A685" s="3">
        <f>RSI!A685</f>
        <v>43003</v>
      </c>
      <c r="B685" s="2">
        <f>RSI!B685</f>
        <v>5.1759000000000004</v>
      </c>
      <c r="C685" s="2">
        <f>RSI!I685</f>
        <v>54.886827692340312</v>
      </c>
      <c r="D685" s="2">
        <f>MACD!E685</f>
        <v>-5.3238149106601185E-2</v>
      </c>
      <c r="E685" s="2">
        <f>MACD!F685</f>
        <v>-7.0595563965824379E-2</v>
      </c>
      <c r="F685" s="2">
        <f>'Moving Avg'!D685</f>
        <v>5.168000000000001</v>
      </c>
      <c r="G685" s="2">
        <f>'Moving Avg'!F685</f>
        <v>5.1185599999999996</v>
      </c>
      <c r="H685" s="2">
        <f>'Moving Avg'!G685</f>
        <v>5.1082640000000001</v>
      </c>
      <c r="I685" s="2">
        <f>'Moving Avg'!H685</f>
        <v>5.1706189999999985</v>
      </c>
      <c r="J685" s="6" t="str">
        <f>OBV!F685</f>
        <v>BULLISH</v>
      </c>
      <c r="K685" s="6" t="str">
        <f>OBV!G685</f>
        <v>NEUTRAL</v>
      </c>
      <c r="L685" s="6" t="str">
        <f>OBV!H685</f>
        <v>CONFIRMED BULLISH</v>
      </c>
      <c r="M685" s="8">
        <f t="shared" si="100"/>
        <v>25</v>
      </c>
      <c r="N685" s="8">
        <f t="shared" si="101"/>
        <v>0</v>
      </c>
      <c r="O685" s="8">
        <f t="shared" si="102"/>
        <v>0</v>
      </c>
      <c r="P685" s="8">
        <f t="shared" si="103"/>
        <v>83.5</v>
      </c>
      <c r="Q685" s="9">
        <f t="shared" si="104"/>
        <v>21.274999999999999</v>
      </c>
      <c r="R685" s="9">
        <f t="shared" si="105"/>
        <v>25.875</v>
      </c>
      <c r="S685" s="9">
        <f t="shared" si="106"/>
        <v>41.325000000000003</v>
      </c>
      <c r="T685" s="9">
        <f t="shared" si="107"/>
        <v>27.125</v>
      </c>
      <c r="U685" s="8">
        <f t="shared" si="108"/>
        <v>29.491666666666664</v>
      </c>
      <c r="V685" s="8">
        <f t="shared" si="109"/>
        <v>28.9</v>
      </c>
    </row>
    <row r="686" spans="1:22" ht="13.5" x14ac:dyDescent="0.25">
      <c r="A686" s="3">
        <f>RSI!A686</f>
        <v>43004</v>
      </c>
      <c r="B686" s="2">
        <f>RSI!B686</f>
        <v>5.1428000000000003</v>
      </c>
      <c r="C686" s="2">
        <f>RSI!I686</f>
        <v>51.287542932858834</v>
      </c>
      <c r="D686" s="2">
        <f>MACD!E686</f>
        <v>-3.084207322500454E-2</v>
      </c>
      <c r="E686" s="2">
        <f>MACD!F686</f>
        <v>-6.264486581766042E-2</v>
      </c>
      <c r="F686" s="2">
        <f>'Moving Avg'!D686</f>
        <v>5.1719800000000005</v>
      </c>
      <c r="G686" s="2">
        <f>'Moving Avg'!F686</f>
        <v>5.1268549999999999</v>
      </c>
      <c r="H686" s="2">
        <f>'Moving Avg'!G686</f>
        <v>5.106539999999999</v>
      </c>
      <c r="I686" s="2">
        <f>'Moving Avg'!H686</f>
        <v>5.1707854999999983</v>
      </c>
      <c r="J686" s="6" t="str">
        <f>OBV!F686</f>
        <v>BULLISH</v>
      </c>
      <c r="K686" s="6" t="str">
        <f>OBV!G686</f>
        <v>NEUTRAL</v>
      </c>
      <c r="L686" s="6" t="str">
        <f>OBV!H686</f>
        <v>CONFIRMED BULLISH</v>
      </c>
      <c r="M686" s="8">
        <f t="shared" si="100"/>
        <v>25</v>
      </c>
      <c r="N686" s="8">
        <f t="shared" si="101"/>
        <v>0</v>
      </c>
      <c r="O686" s="8">
        <f t="shared" si="102"/>
        <v>50</v>
      </c>
      <c r="P686" s="8">
        <f t="shared" si="103"/>
        <v>83.5</v>
      </c>
      <c r="Q686" s="9">
        <f t="shared" si="104"/>
        <v>28.774999999999999</v>
      </c>
      <c r="R686" s="9">
        <f t="shared" si="105"/>
        <v>43.375</v>
      </c>
      <c r="S686" s="9">
        <f t="shared" si="106"/>
        <v>53.825000000000003</v>
      </c>
      <c r="T686" s="9">
        <f t="shared" si="107"/>
        <v>39.625</v>
      </c>
      <c r="U686" s="8">
        <f t="shared" si="108"/>
        <v>41.991666666666667</v>
      </c>
      <c r="V686" s="8">
        <f t="shared" si="109"/>
        <v>41.400000000000006</v>
      </c>
    </row>
    <row r="687" spans="1:22" ht="13.5" x14ac:dyDescent="0.25">
      <c r="A687" s="3">
        <f>RSI!A687</f>
        <v>43005</v>
      </c>
      <c r="B687" s="2">
        <f>RSI!B687</f>
        <v>5.1759000000000004</v>
      </c>
      <c r="C687" s="2">
        <f>RSI!I687</f>
        <v>54.500738146720906</v>
      </c>
      <c r="D687" s="2">
        <f>MACD!E687</f>
        <v>-1.4413329178454504E-2</v>
      </c>
      <c r="E687" s="2">
        <f>MACD!F687</f>
        <v>-5.2998558489819235E-2</v>
      </c>
      <c r="F687" s="2">
        <f>'Moving Avg'!D687</f>
        <v>5.16798</v>
      </c>
      <c r="G687" s="2">
        <f>'Moving Avg'!F687</f>
        <v>5.1351449999999996</v>
      </c>
      <c r="H687" s="2">
        <f>'Moving Avg'!G687</f>
        <v>5.1054779999999997</v>
      </c>
      <c r="I687" s="2">
        <f>'Moving Avg'!H687</f>
        <v>5.1711174999999976</v>
      </c>
      <c r="J687" s="6" t="str">
        <f>OBV!F687</f>
        <v>BEARISH</v>
      </c>
      <c r="K687" s="6" t="str">
        <f>OBV!G687</f>
        <v>NEUTRAL</v>
      </c>
      <c r="L687" s="6" t="str">
        <f>OBV!H687</f>
        <v>CONFIRMED BEARISH</v>
      </c>
      <c r="M687" s="8">
        <f t="shared" si="100"/>
        <v>25</v>
      </c>
      <c r="N687" s="8">
        <f t="shared" si="101"/>
        <v>0</v>
      </c>
      <c r="O687" s="8">
        <f t="shared" si="102"/>
        <v>0</v>
      </c>
      <c r="P687" s="8">
        <f t="shared" si="103"/>
        <v>16.5</v>
      </c>
      <c r="Q687" s="9">
        <f t="shared" si="104"/>
        <v>11.225</v>
      </c>
      <c r="R687" s="9">
        <f t="shared" si="105"/>
        <v>9.125</v>
      </c>
      <c r="S687" s="9">
        <f t="shared" si="106"/>
        <v>11.175000000000001</v>
      </c>
      <c r="T687" s="9">
        <f t="shared" si="107"/>
        <v>10.375</v>
      </c>
      <c r="U687" s="8">
        <f t="shared" si="108"/>
        <v>10.508333333333335</v>
      </c>
      <c r="V687" s="8">
        <f t="shared" si="109"/>
        <v>10.475000000000001</v>
      </c>
    </row>
    <row r="688" spans="1:22" ht="13.5" x14ac:dyDescent="0.25">
      <c r="A688" s="3">
        <f>RSI!A688</f>
        <v>43006</v>
      </c>
      <c r="B688" s="2">
        <f>RSI!B688</f>
        <v>5.1759000000000004</v>
      </c>
      <c r="C688" s="2">
        <f>RSI!I688</f>
        <v>54.500738146720906</v>
      </c>
      <c r="D688" s="2">
        <f>MACD!E688</f>
        <v>8.427576603639686E-3</v>
      </c>
      <c r="E688" s="2">
        <f>MACD!F688</f>
        <v>-4.0713331471127455E-2</v>
      </c>
      <c r="F688" s="2">
        <f>'Moving Avg'!D688</f>
        <v>5.1706199999999995</v>
      </c>
      <c r="G688" s="2">
        <f>'Moving Avg'!F688</f>
        <v>5.1437699999999982</v>
      </c>
      <c r="H688" s="2">
        <f>'Moving Avg'!G688</f>
        <v>5.1044159999999996</v>
      </c>
      <c r="I688" s="2">
        <f>'Moving Avg'!H688</f>
        <v>5.1714494999999978</v>
      </c>
      <c r="J688" s="6" t="str">
        <f>OBV!F688</f>
        <v>BULLISH</v>
      </c>
      <c r="K688" s="6" t="str">
        <f>OBV!G688</f>
        <v>NEUTRAL</v>
      </c>
      <c r="L688" s="6" t="str">
        <f>OBV!H688</f>
        <v>CONFIRMED BULLISH</v>
      </c>
      <c r="M688" s="8">
        <f t="shared" si="100"/>
        <v>25</v>
      </c>
      <c r="N688" s="8">
        <f t="shared" si="101"/>
        <v>0</v>
      </c>
      <c r="O688" s="8">
        <f t="shared" si="102"/>
        <v>0</v>
      </c>
      <c r="P688" s="8">
        <f t="shared" si="103"/>
        <v>83.5</v>
      </c>
      <c r="Q688" s="9">
        <f t="shared" si="104"/>
        <v>21.274999999999999</v>
      </c>
      <c r="R688" s="9">
        <f t="shared" si="105"/>
        <v>25.875</v>
      </c>
      <c r="S688" s="9">
        <f t="shared" si="106"/>
        <v>41.325000000000003</v>
      </c>
      <c r="T688" s="9">
        <f t="shared" si="107"/>
        <v>27.125</v>
      </c>
      <c r="U688" s="8">
        <f t="shared" si="108"/>
        <v>29.491666666666664</v>
      </c>
      <c r="V688" s="8">
        <f t="shared" si="109"/>
        <v>28.9</v>
      </c>
    </row>
    <row r="689" spans="1:22" ht="13.5" x14ac:dyDescent="0.25">
      <c r="A689" s="3">
        <f>RSI!A689</f>
        <v>43007</v>
      </c>
      <c r="B689" s="2">
        <f>RSI!B689</f>
        <v>5.1759000000000004</v>
      </c>
      <c r="C689" s="2">
        <f>RSI!I689</f>
        <v>54.500738146720906</v>
      </c>
      <c r="D689" s="2">
        <f>MACD!E689</f>
        <v>1.0144211314925933E-2</v>
      </c>
      <c r="E689" s="2">
        <f>MACD!F689</f>
        <v>-3.0541822913916779E-2</v>
      </c>
      <c r="F689" s="2">
        <f>'Moving Avg'!D689</f>
        <v>5.1692800000000005</v>
      </c>
      <c r="G689" s="2">
        <f>'Moving Avg'!F689</f>
        <v>5.153719999999999</v>
      </c>
      <c r="H689" s="2">
        <f>'Moving Avg'!G689</f>
        <v>5.1044159999999996</v>
      </c>
      <c r="I689" s="2">
        <f>'Moving Avg'!H689</f>
        <v>5.1717814999999971</v>
      </c>
      <c r="J689" s="6" t="str">
        <f>OBV!F689</f>
        <v>BULLISH</v>
      </c>
      <c r="K689" s="6" t="str">
        <f>OBV!G689</f>
        <v>NEUTRAL</v>
      </c>
      <c r="L689" s="6" t="str">
        <f>OBV!H689</f>
        <v>BULLISH DIVERGENCE</v>
      </c>
      <c r="M689" s="8">
        <f t="shared" si="100"/>
        <v>25</v>
      </c>
      <c r="N689" s="8">
        <f t="shared" si="101"/>
        <v>0</v>
      </c>
      <c r="O689" s="8">
        <f t="shared" si="102"/>
        <v>0</v>
      </c>
      <c r="P689" s="8">
        <f t="shared" si="103"/>
        <v>66.5</v>
      </c>
      <c r="Q689" s="9">
        <f t="shared" si="104"/>
        <v>18.725000000000001</v>
      </c>
      <c r="R689" s="9">
        <f t="shared" si="105"/>
        <v>21.625</v>
      </c>
      <c r="S689" s="9">
        <f t="shared" si="106"/>
        <v>33.674999999999997</v>
      </c>
      <c r="T689" s="9">
        <f t="shared" si="107"/>
        <v>22.875</v>
      </c>
      <c r="U689" s="8">
        <f t="shared" si="108"/>
        <v>24.675000000000001</v>
      </c>
      <c r="V689" s="8">
        <f t="shared" si="109"/>
        <v>24.225000000000001</v>
      </c>
    </row>
    <row r="690" spans="1:22" ht="13.5" x14ac:dyDescent="0.25">
      <c r="A690" s="3">
        <f>RSI!A690</f>
        <v>43010</v>
      </c>
      <c r="B690" s="2">
        <f>RSI!B690</f>
        <v>5.1759000000000004</v>
      </c>
      <c r="C690" s="2">
        <f>RSI!I690</f>
        <v>54.500738146720906</v>
      </c>
      <c r="D690" s="2">
        <f>MACD!E690</f>
        <v>3.2197033386980323E-3</v>
      </c>
      <c r="E690" s="2">
        <f>MACD!F690</f>
        <v>-2.3789517663393819E-2</v>
      </c>
      <c r="F690" s="2">
        <f>'Moving Avg'!D690</f>
        <v>5.1692800000000005</v>
      </c>
      <c r="G690" s="2">
        <f>'Moving Avg'!F690</f>
        <v>5.1636699999999989</v>
      </c>
      <c r="H690" s="2">
        <f>'Moving Avg'!G690</f>
        <v>5.1037520000000001</v>
      </c>
      <c r="I690" s="2">
        <f>'Moving Avg'!H690</f>
        <v>5.1721134999999974</v>
      </c>
      <c r="J690" s="6" t="str">
        <f>OBV!F690</f>
        <v>BULLISH</v>
      </c>
      <c r="K690" s="6" t="str">
        <f>OBV!G690</f>
        <v>NEUTRAL</v>
      </c>
      <c r="L690" s="6" t="str">
        <f>OBV!H690</f>
        <v>NEUTRAL</v>
      </c>
      <c r="M690" s="8">
        <f t="shared" si="100"/>
        <v>25</v>
      </c>
      <c r="N690" s="8">
        <f t="shared" si="101"/>
        <v>0</v>
      </c>
      <c r="O690" s="8">
        <f t="shared" si="102"/>
        <v>0</v>
      </c>
      <c r="P690" s="8">
        <f t="shared" si="103"/>
        <v>49.5</v>
      </c>
      <c r="Q690" s="9">
        <f t="shared" si="104"/>
        <v>16.175000000000001</v>
      </c>
      <c r="R690" s="9">
        <f t="shared" si="105"/>
        <v>17.375</v>
      </c>
      <c r="S690" s="9">
        <f t="shared" si="106"/>
        <v>26.025000000000002</v>
      </c>
      <c r="T690" s="9">
        <f t="shared" si="107"/>
        <v>18.625</v>
      </c>
      <c r="U690" s="8">
        <f t="shared" si="108"/>
        <v>19.858333333333334</v>
      </c>
      <c r="V690" s="8">
        <f t="shared" si="109"/>
        <v>19.55</v>
      </c>
    </row>
    <row r="691" spans="1:22" ht="13.5" x14ac:dyDescent="0.25">
      <c r="A691" s="3">
        <f>RSI!A691</f>
        <v>43011</v>
      </c>
      <c r="B691" s="2">
        <f>RSI!B691</f>
        <v>5.1759000000000004</v>
      </c>
      <c r="C691" s="2">
        <f>RSI!I691</f>
        <v>54.500738146720906</v>
      </c>
      <c r="D691" s="2">
        <f>MACD!E691</f>
        <v>-2.8461613530899044E-3</v>
      </c>
      <c r="E691" s="2">
        <f>MACD!F691</f>
        <v>-1.9600846401333038E-2</v>
      </c>
      <c r="F691" s="2">
        <f>'Moving Avg'!D691</f>
        <v>5.1759000000000004</v>
      </c>
      <c r="G691" s="2">
        <f>'Moving Avg'!F691</f>
        <v>5.1719599999999994</v>
      </c>
      <c r="H691" s="2">
        <f>'Moving Avg'!G691</f>
        <v>5.1030880000000005</v>
      </c>
      <c r="I691" s="2">
        <f>'Moving Avg'!H691</f>
        <v>5.1726949999999965</v>
      </c>
      <c r="J691" s="6" t="str">
        <f>OBV!F691</f>
        <v>BULLISH</v>
      </c>
      <c r="K691" s="6" t="str">
        <f>OBV!G691</f>
        <v>NEUTRAL</v>
      </c>
      <c r="L691" s="6" t="str">
        <f>OBV!H691</f>
        <v>CONFIRMED BULLISH</v>
      </c>
      <c r="M691" s="8">
        <f t="shared" si="100"/>
        <v>25</v>
      </c>
      <c r="N691" s="8">
        <f t="shared" si="101"/>
        <v>0</v>
      </c>
      <c r="O691" s="8">
        <f t="shared" si="102"/>
        <v>50</v>
      </c>
      <c r="P691" s="8">
        <f t="shared" si="103"/>
        <v>83.5</v>
      </c>
      <c r="Q691" s="9">
        <f t="shared" si="104"/>
        <v>28.774999999999999</v>
      </c>
      <c r="R691" s="9">
        <f t="shared" si="105"/>
        <v>43.375</v>
      </c>
      <c r="S691" s="9">
        <f t="shared" si="106"/>
        <v>53.825000000000003</v>
      </c>
      <c r="T691" s="9">
        <f t="shared" si="107"/>
        <v>39.625</v>
      </c>
      <c r="U691" s="8">
        <f t="shared" si="108"/>
        <v>41.991666666666667</v>
      </c>
      <c r="V691" s="8">
        <f t="shared" si="109"/>
        <v>41.400000000000006</v>
      </c>
    </row>
    <row r="692" spans="1:22" ht="13.5" x14ac:dyDescent="0.25">
      <c r="A692" s="3">
        <f>RSI!A692</f>
        <v>43012</v>
      </c>
      <c r="B692" s="2">
        <f>RSI!B692</f>
        <v>5.1759000000000004</v>
      </c>
      <c r="C692" s="2">
        <f>RSI!I692</f>
        <v>54.500738146720906</v>
      </c>
      <c r="D692" s="2">
        <f>MACD!E692</f>
        <v>3.0605960690497369E-3</v>
      </c>
      <c r="E692" s="2">
        <f>MACD!F692</f>
        <v>-1.5068557907256485E-2</v>
      </c>
      <c r="F692" s="2">
        <f>'Moving Avg'!D692</f>
        <v>5.1759000000000004</v>
      </c>
      <c r="G692" s="2">
        <f>'Moving Avg'!F692</f>
        <v>5.1802499999999991</v>
      </c>
      <c r="H692" s="2">
        <f>'Moving Avg'!G692</f>
        <v>5.102424000000001</v>
      </c>
      <c r="I692" s="2">
        <f>'Moving Avg'!H692</f>
        <v>5.1727779999999965</v>
      </c>
      <c r="J692" s="6" t="str">
        <f>OBV!F692</f>
        <v>NEUTRAL</v>
      </c>
      <c r="K692" s="6" t="str">
        <f>OBV!G692</f>
        <v>NEUTRAL</v>
      </c>
      <c r="L692" s="6" t="str">
        <f>OBV!H692</f>
        <v>NEUTRAL</v>
      </c>
      <c r="M692" s="8">
        <f t="shared" si="100"/>
        <v>25</v>
      </c>
      <c r="N692" s="8">
        <f t="shared" si="101"/>
        <v>0</v>
      </c>
      <c r="O692" s="8">
        <f t="shared" si="102"/>
        <v>50</v>
      </c>
      <c r="P692" s="8">
        <f t="shared" si="103"/>
        <v>33</v>
      </c>
      <c r="Q692" s="9">
        <f t="shared" si="104"/>
        <v>21.2</v>
      </c>
      <c r="R692" s="9">
        <f t="shared" si="105"/>
        <v>30.75</v>
      </c>
      <c r="S692" s="9">
        <f t="shared" si="106"/>
        <v>31.1</v>
      </c>
      <c r="T692" s="9">
        <f t="shared" si="107"/>
        <v>27</v>
      </c>
      <c r="U692" s="8">
        <f t="shared" si="108"/>
        <v>27.683333333333337</v>
      </c>
      <c r="V692" s="8">
        <f t="shared" si="109"/>
        <v>27.512500000000003</v>
      </c>
    </row>
    <row r="693" spans="1:22" ht="13.5" x14ac:dyDescent="0.25">
      <c r="A693" s="3">
        <f>RSI!A693</f>
        <v>43013</v>
      </c>
      <c r="B693" s="2">
        <f>RSI!B693</f>
        <v>5.1759000000000004</v>
      </c>
      <c r="C693" s="2">
        <f>RSI!I693</f>
        <v>54.500738146720906</v>
      </c>
      <c r="D693" s="2">
        <f>MACD!E693</f>
        <v>2.7737468007069666E-3</v>
      </c>
      <c r="E693" s="2">
        <f>MACD!F693</f>
        <v>-1.1500096965663797E-2</v>
      </c>
      <c r="F693" s="2">
        <f>'Moving Avg'!D693</f>
        <v>5.1759000000000004</v>
      </c>
      <c r="G693" s="2">
        <f>'Moving Avg'!F693</f>
        <v>5.1832349999999998</v>
      </c>
      <c r="H693" s="2">
        <f>'Moving Avg'!G693</f>
        <v>5.102424000000001</v>
      </c>
      <c r="I693" s="2">
        <f>'Moving Avg'!H693</f>
        <v>5.1733284999999967</v>
      </c>
      <c r="J693" s="6" t="str">
        <f>OBV!F693</f>
        <v>NEUTRAL</v>
      </c>
      <c r="K693" s="6" t="str">
        <f>OBV!G693</f>
        <v>NEUTRAL</v>
      </c>
      <c r="L693" s="6" t="str">
        <f>OBV!H693</f>
        <v>NEUTRAL</v>
      </c>
      <c r="M693" s="8">
        <f t="shared" si="100"/>
        <v>25</v>
      </c>
      <c r="N693" s="8">
        <f t="shared" si="101"/>
        <v>0</v>
      </c>
      <c r="O693" s="8">
        <f t="shared" si="102"/>
        <v>50</v>
      </c>
      <c r="P693" s="8">
        <f t="shared" si="103"/>
        <v>33</v>
      </c>
      <c r="Q693" s="9">
        <f t="shared" si="104"/>
        <v>21.2</v>
      </c>
      <c r="R693" s="9">
        <f t="shared" si="105"/>
        <v>30.75</v>
      </c>
      <c r="S693" s="9">
        <f t="shared" si="106"/>
        <v>31.1</v>
      </c>
      <c r="T693" s="9">
        <f t="shared" si="107"/>
        <v>27</v>
      </c>
      <c r="U693" s="8">
        <f t="shared" si="108"/>
        <v>27.683333333333337</v>
      </c>
      <c r="V693" s="8">
        <f t="shared" si="109"/>
        <v>27.512500000000003</v>
      </c>
    </row>
    <row r="694" spans="1:22" ht="13.5" x14ac:dyDescent="0.25">
      <c r="A694" s="3">
        <f>RSI!A694</f>
        <v>43014</v>
      </c>
      <c r="B694" s="2">
        <f>RSI!B694</f>
        <v>5.1759000000000004</v>
      </c>
      <c r="C694" s="2">
        <f>RSI!I694</f>
        <v>54.500738146720906</v>
      </c>
      <c r="D694" s="2">
        <f>MACD!E694</f>
        <v>5.4285088064141007E-3</v>
      </c>
      <c r="E694" s="2">
        <f>MACD!F694</f>
        <v>-8.114375811248218E-3</v>
      </c>
      <c r="F694" s="2">
        <f>'Moving Avg'!D694</f>
        <v>5.1759000000000004</v>
      </c>
      <c r="G694" s="2">
        <f>'Moving Avg'!F694</f>
        <v>5.1819049999999995</v>
      </c>
      <c r="H694" s="2">
        <f>'Moving Avg'!G694</f>
        <v>5.1044140000000011</v>
      </c>
      <c r="I694" s="2">
        <f>'Moving Avg'!H694</f>
        <v>5.1739409999999966</v>
      </c>
      <c r="J694" s="6" t="str">
        <f>OBV!F694</f>
        <v>NEUTRAL</v>
      </c>
      <c r="K694" s="6" t="str">
        <f>OBV!G694</f>
        <v>NEUTRAL</v>
      </c>
      <c r="L694" s="6" t="str">
        <f>OBV!H694</f>
        <v>NEUTRAL</v>
      </c>
      <c r="M694" s="8">
        <f t="shared" si="100"/>
        <v>25</v>
      </c>
      <c r="N694" s="8">
        <f t="shared" si="101"/>
        <v>0</v>
      </c>
      <c r="O694" s="8">
        <f t="shared" si="102"/>
        <v>50</v>
      </c>
      <c r="P694" s="8">
        <f t="shared" si="103"/>
        <v>33</v>
      </c>
      <c r="Q694" s="9">
        <f t="shared" si="104"/>
        <v>21.2</v>
      </c>
      <c r="R694" s="9">
        <f t="shared" si="105"/>
        <v>30.75</v>
      </c>
      <c r="S694" s="9">
        <f t="shared" si="106"/>
        <v>31.1</v>
      </c>
      <c r="T694" s="9">
        <f t="shared" si="107"/>
        <v>27</v>
      </c>
      <c r="U694" s="8">
        <f t="shared" si="108"/>
        <v>27.683333333333337</v>
      </c>
      <c r="V694" s="8">
        <f t="shared" si="109"/>
        <v>27.512500000000003</v>
      </c>
    </row>
    <row r="695" spans="1:22" ht="13.5" x14ac:dyDescent="0.25">
      <c r="A695" s="3">
        <f>RSI!A695</f>
        <v>43017</v>
      </c>
      <c r="B695" s="2">
        <f>RSI!B695</f>
        <v>5.1759000000000004</v>
      </c>
      <c r="C695" s="2">
        <f>RSI!I695</f>
        <v>54.500738146720906</v>
      </c>
      <c r="D695" s="2">
        <f>MACD!E695</f>
        <v>6.4921712461387671E-3</v>
      </c>
      <c r="E695" s="2">
        <f>MACD!F695</f>
        <v>-5.1930663997708211E-3</v>
      </c>
      <c r="F695" s="2">
        <f>'Moving Avg'!D695</f>
        <v>5.1759000000000004</v>
      </c>
      <c r="G695" s="2">
        <f>'Moving Avg'!F695</f>
        <v>5.1805749999999993</v>
      </c>
      <c r="H695" s="2">
        <f>'Moving Avg'!G695</f>
        <v>5.1057400000000017</v>
      </c>
      <c r="I695" s="2">
        <f>'Moving Avg'!H695</f>
        <v>5.174584999999996</v>
      </c>
      <c r="J695" s="6" t="str">
        <f>OBV!F695</f>
        <v>NEUTRAL</v>
      </c>
      <c r="K695" s="6" t="str">
        <f>OBV!G695</f>
        <v>NEUTRAL</v>
      </c>
      <c r="L695" s="6" t="str">
        <f>OBV!H695</f>
        <v>NEUTRAL</v>
      </c>
      <c r="M695" s="8">
        <f t="shared" si="100"/>
        <v>25</v>
      </c>
      <c r="N695" s="8">
        <f t="shared" si="101"/>
        <v>0</v>
      </c>
      <c r="O695" s="8">
        <f t="shared" si="102"/>
        <v>50</v>
      </c>
      <c r="P695" s="8">
        <f t="shared" si="103"/>
        <v>33</v>
      </c>
      <c r="Q695" s="9">
        <f t="shared" si="104"/>
        <v>21.2</v>
      </c>
      <c r="R695" s="9">
        <f t="shared" si="105"/>
        <v>30.75</v>
      </c>
      <c r="S695" s="9">
        <f t="shared" si="106"/>
        <v>31.1</v>
      </c>
      <c r="T695" s="9">
        <f t="shared" si="107"/>
        <v>27</v>
      </c>
      <c r="U695" s="8">
        <f t="shared" si="108"/>
        <v>27.683333333333337</v>
      </c>
      <c r="V695" s="8">
        <f t="shared" si="109"/>
        <v>27.512500000000003</v>
      </c>
    </row>
    <row r="696" spans="1:22" ht="13.5" x14ac:dyDescent="0.25">
      <c r="A696" s="3">
        <f>RSI!A696</f>
        <v>43018</v>
      </c>
      <c r="B696" s="2">
        <f>RSI!B696</f>
        <v>5.0763999999999996</v>
      </c>
      <c r="C696" s="2">
        <f>RSI!I696</f>
        <v>39.313065631260585</v>
      </c>
      <c r="D696" s="2">
        <f>MACD!E696</f>
        <v>9.5296028300140279E-3</v>
      </c>
      <c r="E696" s="2">
        <f>MACD!F696</f>
        <v>-2.2485325538138517E-3</v>
      </c>
      <c r="F696" s="2">
        <f>'Moving Avg'!D696</f>
        <v>5.1560000000000006</v>
      </c>
      <c r="G696" s="2">
        <f>'Moving Avg'!F696</f>
        <v>5.1729450000000003</v>
      </c>
      <c r="H696" s="2">
        <f>'Moving Avg'!G696</f>
        <v>5.1064040000000013</v>
      </c>
      <c r="I696" s="2">
        <f>'Moving Avg'!H696</f>
        <v>5.1747314999999956</v>
      </c>
      <c r="J696" s="6" t="str">
        <f>OBV!F696</f>
        <v>BEARISH</v>
      </c>
      <c r="K696" s="6" t="str">
        <f>OBV!G696</f>
        <v>NEUTRAL</v>
      </c>
      <c r="L696" s="6" t="str">
        <f>OBV!H696</f>
        <v>CONFIRMED BEARISH</v>
      </c>
      <c r="M696" s="8">
        <f t="shared" si="100"/>
        <v>25</v>
      </c>
      <c r="N696" s="8">
        <f t="shared" si="101"/>
        <v>0</v>
      </c>
      <c r="O696" s="8">
        <f t="shared" si="102"/>
        <v>0</v>
      </c>
      <c r="P696" s="8">
        <f t="shared" si="103"/>
        <v>16.5</v>
      </c>
      <c r="Q696" s="9">
        <f t="shared" si="104"/>
        <v>11.225</v>
      </c>
      <c r="R696" s="9">
        <f t="shared" si="105"/>
        <v>9.125</v>
      </c>
      <c r="S696" s="9">
        <f t="shared" si="106"/>
        <v>11.175000000000001</v>
      </c>
      <c r="T696" s="9">
        <f t="shared" si="107"/>
        <v>10.375</v>
      </c>
      <c r="U696" s="8">
        <f t="shared" si="108"/>
        <v>10.508333333333335</v>
      </c>
      <c r="V696" s="8">
        <f t="shared" si="109"/>
        <v>10.475000000000001</v>
      </c>
    </row>
    <row r="697" spans="1:22" ht="13.5" x14ac:dyDescent="0.25">
      <c r="A697" s="3">
        <f>RSI!A697</f>
        <v>43019</v>
      </c>
      <c r="B697" s="2">
        <f>RSI!B697</f>
        <v>5.1096000000000004</v>
      </c>
      <c r="C697" s="2">
        <f>RSI!I697</f>
        <v>44.836860026414264</v>
      </c>
      <c r="D697" s="2">
        <f>MACD!E697</f>
        <v>1.5190501047237959E-2</v>
      </c>
      <c r="E697" s="2">
        <f>MACD!F697</f>
        <v>1.2392741663965103E-3</v>
      </c>
      <c r="F697" s="2">
        <f>'Moving Avg'!D697</f>
        <v>5.1427400000000008</v>
      </c>
      <c r="G697" s="2">
        <f>'Moving Avg'!F697</f>
        <v>5.166974999999999</v>
      </c>
      <c r="H697" s="2">
        <f>'Moving Avg'!G697</f>
        <v>5.1081300000000018</v>
      </c>
      <c r="I697" s="2">
        <f>'Moving Avg'!H697</f>
        <v>5.1744204999999956</v>
      </c>
      <c r="J697" s="6" t="str">
        <f>OBV!F697</f>
        <v>BULLISH</v>
      </c>
      <c r="K697" s="6" t="str">
        <f>OBV!G697</f>
        <v>NEUTRAL</v>
      </c>
      <c r="L697" s="6" t="str">
        <f>OBV!H697</f>
        <v>BULLISH DIVERGENCE</v>
      </c>
      <c r="M697" s="8">
        <f t="shared" si="100"/>
        <v>25</v>
      </c>
      <c r="N697" s="8">
        <f t="shared" si="101"/>
        <v>0</v>
      </c>
      <c r="O697" s="8">
        <f t="shared" si="102"/>
        <v>0</v>
      </c>
      <c r="P697" s="8">
        <f t="shared" si="103"/>
        <v>66.5</v>
      </c>
      <c r="Q697" s="9">
        <f t="shared" si="104"/>
        <v>18.725000000000001</v>
      </c>
      <c r="R697" s="9">
        <f t="shared" si="105"/>
        <v>21.625</v>
      </c>
      <c r="S697" s="9">
        <f t="shared" si="106"/>
        <v>33.674999999999997</v>
      </c>
      <c r="T697" s="9">
        <f t="shared" si="107"/>
        <v>22.875</v>
      </c>
      <c r="U697" s="8">
        <f t="shared" si="108"/>
        <v>24.675000000000001</v>
      </c>
      <c r="V697" s="8">
        <f t="shared" si="109"/>
        <v>24.225000000000001</v>
      </c>
    </row>
    <row r="698" spans="1:22" ht="13.5" x14ac:dyDescent="0.25">
      <c r="A698" s="3">
        <f>RSI!A698</f>
        <v>43020</v>
      </c>
      <c r="B698" s="2">
        <f>RSI!B698</f>
        <v>5.1096000000000004</v>
      </c>
      <c r="C698" s="2">
        <f>RSI!I698</f>
        <v>44.836860026414264</v>
      </c>
      <c r="D698" s="2">
        <f>MACD!E698</f>
        <v>2.0208122145663587E-2</v>
      </c>
      <c r="E698" s="2">
        <f>MACD!F698</f>
        <v>5.0330437622499264E-3</v>
      </c>
      <c r="F698" s="2">
        <f>'Moving Avg'!D698</f>
        <v>5.12948</v>
      </c>
      <c r="G698" s="2">
        <f>'Moving Avg'!F698</f>
        <v>5.1580150000000007</v>
      </c>
      <c r="H698" s="2">
        <f>'Moving Avg'!G698</f>
        <v>5.1072020000000027</v>
      </c>
      <c r="I698" s="2">
        <f>'Moving Avg'!H698</f>
        <v>5.173548999999996</v>
      </c>
      <c r="J698" s="6" t="str">
        <f>OBV!F698</f>
        <v>BULLISH</v>
      </c>
      <c r="K698" s="6" t="str">
        <f>OBV!G698</f>
        <v>NEUTRAL</v>
      </c>
      <c r="L698" s="6" t="str">
        <f>OBV!H698</f>
        <v>BULLISH DIVERGENCE</v>
      </c>
      <c r="M698" s="8">
        <f t="shared" si="100"/>
        <v>25</v>
      </c>
      <c r="N698" s="8">
        <f t="shared" si="101"/>
        <v>0</v>
      </c>
      <c r="O698" s="8">
        <f t="shared" si="102"/>
        <v>0</v>
      </c>
      <c r="P698" s="8">
        <f t="shared" si="103"/>
        <v>66.5</v>
      </c>
      <c r="Q698" s="9">
        <f t="shared" si="104"/>
        <v>18.725000000000001</v>
      </c>
      <c r="R698" s="9">
        <f t="shared" si="105"/>
        <v>21.625</v>
      </c>
      <c r="S698" s="9">
        <f t="shared" si="106"/>
        <v>33.674999999999997</v>
      </c>
      <c r="T698" s="9">
        <f t="shared" si="107"/>
        <v>22.875</v>
      </c>
      <c r="U698" s="8">
        <f t="shared" si="108"/>
        <v>24.675000000000001</v>
      </c>
      <c r="V698" s="8">
        <f t="shared" si="109"/>
        <v>24.225000000000001</v>
      </c>
    </row>
    <row r="699" spans="1:22" ht="13.5" x14ac:dyDescent="0.25">
      <c r="A699" s="3">
        <f>RSI!A699</f>
        <v>43021</v>
      </c>
      <c r="B699" s="2">
        <f>RSI!B699</f>
        <v>5.1759000000000004</v>
      </c>
      <c r="C699" s="2">
        <f>RSI!I699</f>
        <v>54.441051487067341</v>
      </c>
      <c r="D699" s="2">
        <f>MACD!E699</f>
        <v>1.9753459221117708E-2</v>
      </c>
      <c r="E699" s="2">
        <f>MACD!F699</f>
        <v>7.9771268540234832E-3</v>
      </c>
      <c r="F699" s="2">
        <f>'Moving Avg'!D699</f>
        <v>5.1294799999999992</v>
      </c>
      <c r="G699" s="2">
        <f>'Moving Avg'!F699</f>
        <v>5.1580149999999998</v>
      </c>
      <c r="H699" s="2">
        <f>'Moving Avg'!G699</f>
        <v>5.1085280000000033</v>
      </c>
      <c r="I699" s="2">
        <f>'Moving Avg'!H699</f>
        <v>5.1730399999999968</v>
      </c>
      <c r="J699" s="6" t="str">
        <f>OBV!F699</f>
        <v>BULLISH</v>
      </c>
      <c r="K699" s="6" t="str">
        <f>OBV!G699</f>
        <v>NEUTRAL</v>
      </c>
      <c r="L699" s="6" t="str">
        <f>OBV!H699</f>
        <v>NEUTRAL</v>
      </c>
      <c r="M699" s="8">
        <f t="shared" si="100"/>
        <v>25</v>
      </c>
      <c r="N699" s="8">
        <f t="shared" si="101"/>
        <v>0</v>
      </c>
      <c r="O699" s="8">
        <f t="shared" si="102"/>
        <v>0</v>
      </c>
      <c r="P699" s="8">
        <f t="shared" si="103"/>
        <v>49.5</v>
      </c>
      <c r="Q699" s="9">
        <f t="shared" si="104"/>
        <v>16.175000000000001</v>
      </c>
      <c r="R699" s="9">
        <f t="shared" si="105"/>
        <v>17.375</v>
      </c>
      <c r="S699" s="9">
        <f t="shared" si="106"/>
        <v>26.025000000000002</v>
      </c>
      <c r="T699" s="9">
        <f t="shared" si="107"/>
        <v>18.625</v>
      </c>
      <c r="U699" s="8">
        <f t="shared" si="108"/>
        <v>19.858333333333334</v>
      </c>
      <c r="V699" s="8">
        <f t="shared" si="109"/>
        <v>19.55</v>
      </c>
    </row>
    <row r="700" spans="1:22" ht="13.5" x14ac:dyDescent="0.25">
      <c r="A700" s="3">
        <f>RSI!A700</f>
        <v>43024</v>
      </c>
      <c r="B700" s="2">
        <f>RSI!B700</f>
        <v>5.1759000000000004</v>
      </c>
      <c r="C700" s="2">
        <f>RSI!I700</f>
        <v>54.441051487067341</v>
      </c>
      <c r="D700" s="2">
        <f>MACD!E700</f>
        <v>1.9172131183697871E-2</v>
      </c>
      <c r="E700" s="2">
        <f>MACD!F700</f>
        <v>1.0216127719958362E-2</v>
      </c>
      <c r="F700" s="2">
        <f>'Moving Avg'!D700</f>
        <v>5.1294799999999992</v>
      </c>
      <c r="G700" s="2">
        <f>'Moving Avg'!F700</f>
        <v>5.1606649999999998</v>
      </c>
      <c r="H700" s="2">
        <f>'Moving Avg'!G700</f>
        <v>5.1105180000000034</v>
      </c>
      <c r="I700" s="2">
        <f>'Moving Avg'!H700</f>
        <v>5.1725309999999958</v>
      </c>
      <c r="J700" s="6" t="str">
        <f>OBV!F700</f>
        <v>BULLISH</v>
      </c>
      <c r="K700" s="6" t="str">
        <f>OBV!G700</f>
        <v>NEUTRAL</v>
      </c>
      <c r="L700" s="6" t="str">
        <f>OBV!H700</f>
        <v>NEUTRAL</v>
      </c>
      <c r="M700" s="8">
        <f t="shared" si="100"/>
        <v>25</v>
      </c>
      <c r="N700" s="8">
        <f t="shared" si="101"/>
        <v>0</v>
      </c>
      <c r="O700" s="8">
        <f t="shared" si="102"/>
        <v>0</v>
      </c>
      <c r="P700" s="8">
        <f t="shared" si="103"/>
        <v>49.5</v>
      </c>
      <c r="Q700" s="9">
        <f t="shared" si="104"/>
        <v>16.175000000000001</v>
      </c>
      <c r="R700" s="9">
        <f t="shared" si="105"/>
        <v>17.375</v>
      </c>
      <c r="S700" s="9">
        <f t="shared" si="106"/>
        <v>26.025000000000002</v>
      </c>
      <c r="T700" s="9">
        <f t="shared" si="107"/>
        <v>18.625</v>
      </c>
      <c r="U700" s="8">
        <f t="shared" si="108"/>
        <v>19.858333333333334</v>
      </c>
      <c r="V700" s="8">
        <f t="shared" si="109"/>
        <v>19.55</v>
      </c>
    </row>
    <row r="701" spans="1:22" ht="13.5" x14ac:dyDescent="0.25">
      <c r="A701" s="3">
        <f>RSI!A701</f>
        <v>43025</v>
      </c>
      <c r="B701" s="2">
        <f>RSI!B701</f>
        <v>5.1759000000000004</v>
      </c>
      <c r="C701" s="2">
        <f>RSI!I701</f>
        <v>54.441051487067341</v>
      </c>
      <c r="D701" s="2">
        <f>MACD!E701</f>
        <v>1.849818891866839E-2</v>
      </c>
      <c r="E701" s="2">
        <f>MACD!F701</f>
        <v>1.1872539959700369E-2</v>
      </c>
      <c r="F701" s="2">
        <f>'Moving Avg'!D701</f>
        <v>5.1493800000000007</v>
      </c>
      <c r="G701" s="2">
        <f>'Moving Avg'!F701</f>
        <v>5.163314999999999</v>
      </c>
      <c r="H701" s="2">
        <f>'Moving Avg'!G701</f>
        <v>5.1125080000000027</v>
      </c>
      <c r="I701" s="2">
        <f>'Moving Avg'!H701</f>
        <v>5.1719594999999963</v>
      </c>
      <c r="J701" s="6" t="str">
        <f>OBV!F701</f>
        <v>BULLISH</v>
      </c>
      <c r="K701" s="6" t="str">
        <f>OBV!G701</f>
        <v>NEUTRAL</v>
      </c>
      <c r="L701" s="6" t="str">
        <f>OBV!H701</f>
        <v>CONFIRMED BULLISH</v>
      </c>
      <c r="M701" s="8">
        <f t="shared" si="100"/>
        <v>25</v>
      </c>
      <c r="N701" s="8">
        <f t="shared" si="101"/>
        <v>0</v>
      </c>
      <c r="O701" s="8">
        <f t="shared" si="102"/>
        <v>0</v>
      </c>
      <c r="P701" s="8">
        <f t="shared" si="103"/>
        <v>83.5</v>
      </c>
      <c r="Q701" s="9">
        <f t="shared" si="104"/>
        <v>21.274999999999999</v>
      </c>
      <c r="R701" s="9">
        <f t="shared" si="105"/>
        <v>25.875</v>
      </c>
      <c r="S701" s="9">
        <f t="shared" si="106"/>
        <v>41.325000000000003</v>
      </c>
      <c r="T701" s="9">
        <f t="shared" si="107"/>
        <v>27.125</v>
      </c>
      <c r="U701" s="8">
        <f t="shared" si="108"/>
        <v>29.491666666666664</v>
      </c>
      <c r="V701" s="8">
        <f t="shared" si="109"/>
        <v>28.9</v>
      </c>
    </row>
    <row r="702" spans="1:22" ht="13.5" x14ac:dyDescent="0.25">
      <c r="A702" s="3">
        <f>RSI!A702</f>
        <v>43026</v>
      </c>
      <c r="B702" s="2">
        <f>RSI!B702</f>
        <v>5.1759000000000004</v>
      </c>
      <c r="C702" s="2">
        <f>RSI!I702</f>
        <v>54.441051487067341</v>
      </c>
      <c r="D702" s="2">
        <f>MACD!E702</f>
        <v>1.7759365902834112E-2</v>
      </c>
      <c r="E702" s="2">
        <f>MACD!F702</f>
        <v>1.3049905148327118E-2</v>
      </c>
      <c r="F702" s="2">
        <f>'Moving Avg'!D702</f>
        <v>5.1626400000000006</v>
      </c>
      <c r="G702" s="2">
        <f>'Moving Avg'!F702</f>
        <v>5.1623149999999995</v>
      </c>
      <c r="H702" s="2">
        <f>'Moving Avg'!G702</f>
        <v>5.1154260000000029</v>
      </c>
      <c r="I702" s="2">
        <f>'Moving Avg'!H702</f>
        <v>5.1720114999999955</v>
      </c>
      <c r="J702" s="6" t="str">
        <f>OBV!F702</f>
        <v>BULLISH</v>
      </c>
      <c r="K702" s="6" t="str">
        <f>OBV!G702</f>
        <v>NEUTRAL</v>
      </c>
      <c r="L702" s="6" t="str">
        <f>OBV!H702</f>
        <v>CONFIRMED BULLISH</v>
      </c>
      <c r="M702" s="8">
        <f t="shared" si="100"/>
        <v>25</v>
      </c>
      <c r="N702" s="8">
        <f t="shared" si="101"/>
        <v>0</v>
      </c>
      <c r="O702" s="8">
        <f t="shared" si="102"/>
        <v>0</v>
      </c>
      <c r="P702" s="8">
        <f t="shared" si="103"/>
        <v>83.5</v>
      </c>
      <c r="Q702" s="9">
        <f t="shared" si="104"/>
        <v>21.274999999999999</v>
      </c>
      <c r="R702" s="9">
        <f t="shared" si="105"/>
        <v>25.875</v>
      </c>
      <c r="S702" s="9">
        <f t="shared" si="106"/>
        <v>41.325000000000003</v>
      </c>
      <c r="T702" s="9">
        <f t="shared" si="107"/>
        <v>27.125</v>
      </c>
      <c r="U702" s="8">
        <f t="shared" si="108"/>
        <v>29.491666666666664</v>
      </c>
      <c r="V702" s="8">
        <f t="shared" si="109"/>
        <v>28.9</v>
      </c>
    </row>
    <row r="703" spans="1:22" ht="13.5" x14ac:dyDescent="0.25">
      <c r="A703" s="3">
        <f>RSI!A703</f>
        <v>43027</v>
      </c>
      <c r="B703" s="2">
        <f>RSI!B703</f>
        <v>5.1759000000000004</v>
      </c>
      <c r="C703" s="2">
        <f>RSI!I703</f>
        <v>54.441051487067341</v>
      </c>
      <c r="D703" s="2">
        <f>MACD!E703</f>
        <v>1.6978130025438354E-2</v>
      </c>
      <c r="E703" s="2">
        <f>MACD!F703</f>
        <v>1.3835550123749365E-2</v>
      </c>
      <c r="F703" s="2">
        <f>'Moving Avg'!D703</f>
        <v>5.1759000000000004</v>
      </c>
      <c r="G703" s="2">
        <f>'Moving Avg'!F703</f>
        <v>5.1629749999999994</v>
      </c>
      <c r="H703" s="2">
        <f>'Moving Avg'!G703</f>
        <v>5.1180800000000035</v>
      </c>
      <c r="I703" s="2">
        <f>'Moving Avg'!H703</f>
        <v>5.1718764999999953</v>
      </c>
      <c r="J703" s="6" t="str">
        <f>OBV!F703</f>
        <v>BULLISH</v>
      </c>
      <c r="K703" s="6" t="str">
        <f>OBV!G703</f>
        <v>NEUTRAL</v>
      </c>
      <c r="L703" s="6" t="str">
        <f>OBV!H703</f>
        <v>CONFIRMED BULLISH</v>
      </c>
      <c r="M703" s="8">
        <f t="shared" si="100"/>
        <v>25</v>
      </c>
      <c r="N703" s="8">
        <f t="shared" si="101"/>
        <v>0</v>
      </c>
      <c r="O703" s="8">
        <f t="shared" si="102"/>
        <v>50</v>
      </c>
      <c r="P703" s="8">
        <f t="shared" si="103"/>
        <v>83.5</v>
      </c>
      <c r="Q703" s="9">
        <f t="shared" si="104"/>
        <v>28.774999999999999</v>
      </c>
      <c r="R703" s="9">
        <f t="shared" si="105"/>
        <v>43.375</v>
      </c>
      <c r="S703" s="9">
        <f t="shared" si="106"/>
        <v>53.825000000000003</v>
      </c>
      <c r="T703" s="9">
        <f t="shared" si="107"/>
        <v>39.625</v>
      </c>
      <c r="U703" s="8">
        <f t="shared" si="108"/>
        <v>41.991666666666667</v>
      </c>
      <c r="V703" s="8">
        <f t="shared" si="109"/>
        <v>41.400000000000006</v>
      </c>
    </row>
    <row r="704" spans="1:22" ht="13.5" x14ac:dyDescent="0.25">
      <c r="A704" s="3">
        <f>RSI!A704</f>
        <v>43028</v>
      </c>
      <c r="B704" s="2">
        <f>RSI!B704</f>
        <v>5.1029999999999998</v>
      </c>
      <c r="C704" s="2">
        <f>RSI!I704</f>
        <v>42.621990471955392</v>
      </c>
      <c r="D704" s="2">
        <f>MACD!E704</f>
        <v>2.1572567671063858E-2</v>
      </c>
      <c r="E704" s="2">
        <f>MACD!F704</f>
        <v>1.5382953633212265E-2</v>
      </c>
      <c r="F704" s="2">
        <f>'Moving Avg'!D704</f>
        <v>5.1613200000000008</v>
      </c>
      <c r="G704" s="2">
        <f>'Moving Avg'!F704</f>
        <v>5.1589949999999991</v>
      </c>
      <c r="H704" s="2">
        <f>'Moving Avg'!G704</f>
        <v>5.1191420000000036</v>
      </c>
      <c r="I704" s="2">
        <f>'Moving Avg'!H704</f>
        <v>5.1713769999999952</v>
      </c>
      <c r="J704" s="6" t="str">
        <f>OBV!F704</f>
        <v>BEARISH</v>
      </c>
      <c r="K704" s="6" t="str">
        <f>OBV!G704</f>
        <v>NEUTRAL</v>
      </c>
      <c r="L704" s="6" t="str">
        <f>OBV!H704</f>
        <v>CONFIRMED BEARISH</v>
      </c>
      <c r="M704" s="8">
        <f t="shared" si="100"/>
        <v>25</v>
      </c>
      <c r="N704" s="8">
        <f t="shared" si="101"/>
        <v>0</v>
      </c>
      <c r="O704" s="8">
        <f t="shared" si="102"/>
        <v>0</v>
      </c>
      <c r="P704" s="8">
        <f t="shared" si="103"/>
        <v>16.5</v>
      </c>
      <c r="Q704" s="9">
        <f t="shared" si="104"/>
        <v>11.225</v>
      </c>
      <c r="R704" s="9">
        <f t="shared" si="105"/>
        <v>9.125</v>
      </c>
      <c r="S704" s="9">
        <f t="shared" si="106"/>
        <v>11.175000000000001</v>
      </c>
      <c r="T704" s="9">
        <f t="shared" si="107"/>
        <v>10.375</v>
      </c>
      <c r="U704" s="8">
        <f t="shared" si="108"/>
        <v>10.508333333333335</v>
      </c>
      <c r="V704" s="8">
        <f t="shared" si="109"/>
        <v>10.475000000000001</v>
      </c>
    </row>
    <row r="705" spans="1:22" ht="13.5" x14ac:dyDescent="0.25">
      <c r="A705" s="3">
        <f>RSI!A705</f>
        <v>43031</v>
      </c>
      <c r="B705" s="2">
        <f>RSI!B705</f>
        <v>5.0431999999999997</v>
      </c>
      <c r="C705" s="2">
        <f>RSI!I705</f>
        <v>35.763151703474932</v>
      </c>
      <c r="D705" s="2">
        <f>MACD!E705</f>
        <v>3.0186755938478527E-2</v>
      </c>
      <c r="E705" s="2">
        <f>MACD!F705</f>
        <v>1.834371409426552E-2</v>
      </c>
      <c r="F705" s="2">
        <f>'Moving Avg'!D705</f>
        <v>5.1347800000000001</v>
      </c>
      <c r="G705" s="2">
        <f>'Moving Avg'!F705</f>
        <v>5.1523599999999998</v>
      </c>
      <c r="H705" s="2">
        <f>'Moving Avg'!G705</f>
        <v>5.1194060000000041</v>
      </c>
      <c r="I705" s="2">
        <f>'Moving Avg'!H705</f>
        <v>5.1702669999999955</v>
      </c>
      <c r="J705" s="6" t="str">
        <f>OBV!F705</f>
        <v>BEARISH</v>
      </c>
      <c r="K705" s="6" t="str">
        <f>OBV!G705</f>
        <v>WEAK</v>
      </c>
      <c r="L705" s="6" t="str">
        <f>OBV!H705</f>
        <v>CONFIRMED BEARISH</v>
      </c>
      <c r="M705" s="8">
        <f t="shared" si="100"/>
        <v>25</v>
      </c>
      <c r="N705" s="8">
        <f t="shared" si="101"/>
        <v>0</v>
      </c>
      <c r="O705" s="8">
        <f t="shared" si="102"/>
        <v>0</v>
      </c>
      <c r="P705" s="8">
        <f t="shared" si="103"/>
        <v>0</v>
      </c>
      <c r="Q705" s="9">
        <f t="shared" si="104"/>
        <v>8.75</v>
      </c>
      <c r="R705" s="9">
        <f t="shared" si="105"/>
        <v>5</v>
      </c>
      <c r="S705" s="9">
        <f t="shared" si="106"/>
        <v>3.75</v>
      </c>
      <c r="T705" s="9">
        <f t="shared" si="107"/>
        <v>6.25</v>
      </c>
      <c r="U705" s="8">
        <f t="shared" si="108"/>
        <v>5.833333333333333</v>
      </c>
      <c r="V705" s="8">
        <f t="shared" si="109"/>
        <v>5.9375</v>
      </c>
    </row>
    <row r="706" spans="1:22" ht="13.5" x14ac:dyDescent="0.25">
      <c r="A706" s="3">
        <f>RSI!A706</f>
        <v>43032</v>
      </c>
      <c r="B706" s="2">
        <f>RSI!B706</f>
        <v>5.0499000000000001</v>
      </c>
      <c r="C706" s="2">
        <f>RSI!I706</f>
        <v>36.986662071647785</v>
      </c>
      <c r="D706" s="2">
        <f>MACD!E706</f>
        <v>2.2300017333878763E-2</v>
      </c>
      <c r="E706" s="2">
        <f>MACD!F706</f>
        <v>1.9134974742188171E-2</v>
      </c>
      <c r="F706" s="2">
        <f>'Moving Avg'!D706</f>
        <v>5.1095800000000002</v>
      </c>
      <c r="G706" s="2">
        <f>'Moving Avg'!F706</f>
        <v>5.1477149999999989</v>
      </c>
      <c r="H706" s="2">
        <f>'Moving Avg'!G706</f>
        <v>5.1183440000000049</v>
      </c>
      <c r="I706" s="2">
        <f>'Moving Avg'!H706</f>
        <v>5.1687229999999946</v>
      </c>
      <c r="J706" s="6" t="str">
        <f>OBV!F706</f>
        <v>BEARISH</v>
      </c>
      <c r="K706" s="6" t="str">
        <f>OBV!G706</f>
        <v>WEAK</v>
      </c>
      <c r="L706" s="6" t="str">
        <f>OBV!H706</f>
        <v>CONFIRMED BEARISH</v>
      </c>
      <c r="M706" s="8">
        <f t="shared" ref="M706:M769" si="110">IF(C706&lt;30,50, IF(C706&gt;70, 0, 25))</f>
        <v>25</v>
      </c>
      <c r="N706" s="8">
        <f t="shared" ref="N706:N769" si="111">IF(E706-D706&gt;0.02, 100, IF(E706-D706&lt;0,0,45))</f>
        <v>0</v>
      </c>
      <c r="O706" s="8">
        <f t="shared" ref="O706:O769" si="112">IF(F706-I706&gt;10,100,IF(F706-I706&gt;5,75, IF(F706-I706&gt;0,50,0)))</f>
        <v>0</v>
      </c>
      <c r="P706" s="8">
        <f t="shared" ref="P706:P769" si="113">IF(L706="confirmed bullish", 34, IF(L706="bullish divergence",17, 0))+IF(J706="bullish",33,IF(J706="bearish",0,16.5))+IF(K706="strong",33,IF(K706="weak",0,16.5))</f>
        <v>0</v>
      </c>
      <c r="Q706" s="9">
        <f t="shared" si="104"/>
        <v>8.75</v>
      </c>
      <c r="R706" s="9">
        <f t="shared" si="105"/>
        <v>5</v>
      </c>
      <c r="S706" s="9">
        <f t="shared" si="106"/>
        <v>3.75</v>
      </c>
      <c r="T706" s="9">
        <f t="shared" si="107"/>
        <v>6.25</v>
      </c>
      <c r="U706" s="8">
        <f t="shared" si="108"/>
        <v>5.833333333333333</v>
      </c>
      <c r="V706" s="8">
        <f t="shared" si="109"/>
        <v>5.9375</v>
      </c>
    </row>
    <row r="707" spans="1:22" ht="13.5" x14ac:dyDescent="0.25">
      <c r="A707" s="3">
        <f>RSI!A707</f>
        <v>43033</v>
      </c>
      <c r="B707" s="2">
        <f>RSI!B707</f>
        <v>5.0431999999999997</v>
      </c>
      <c r="C707" s="2">
        <f>RSI!I707</f>
        <v>36.243240542180885</v>
      </c>
      <c r="D707" s="2">
        <f>MACD!E707</f>
        <v>2.1772800280886351E-2</v>
      </c>
      <c r="E707" s="2">
        <f>MACD!F707</f>
        <v>1.9662539849927808E-2</v>
      </c>
      <c r="F707" s="2">
        <f>'Moving Avg'!D707</f>
        <v>5.0830399999999996</v>
      </c>
      <c r="G707" s="2">
        <f>'Moving Avg'!F707</f>
        <v>5.1410799999999988</v>
      </c>
      <c r="H707" s="2">
        <f>'Moving Avg'!G707</f>
        <v>5.1171480000000038</v>
      </c>
      <c r="I707" s="2">
        <f>'Moving Avg'!H707</f>
        <v>5.1671454999999948</v>
      </c>
      <c r="J707" s="6" t="str">
        <f>OBV!F707</f>
        <v>BEARISH</v>
      </c>
      <c r="K707" s="6" t="str">
        <f>OBV!G707</f>
        <v>WEAK</v>
      </c>
      <c r="L707" s="6" t="str">
        <f>OBV!H707</f>
        <v>CONFIRMED BEARISH</v>
      </c>
      <c r="M707" s="8">
        <f t="shared" si="110"/>
        <v>25</v>
      </c>
      <c r="N707" s="8">
        <f t="shared" si="111"/>
        <v>0</v>
      </c>
      <c r="O707" s="8">
        <f t="shared" si="112"/>
        <v>0</v>
      </c>
      <c r="P707" s="8">
        <f t="shared" si="113"/>
        <v>0</v>
      </c>
      <c r="Q707" s="9">
        <f t="shared" ref="Q707:Q770" si="114">0.35*M707+N707*0.35+O707*0.15+P707*0.15</f>
        <v>8.75</v>
      </c>
      <c r="R707" s="9">
        <f t="shared" ref="R707:R770" si="115">M707*0.2+N707*0.2+O707*0.35+P707*0.25</f>
        <v>5</v>
      </c>
      <c r="S707" s="9">
        <f t="shared" ref="S707:S770" si="116">M707*0.15+N707*0.15+O707*0.25+P707*0.45</f>
        <v>3.75</v>
      </c>
      <c r="T707" s="9">
        <f t="shared" ref="T707:T770" si="117">0.25*SUM(M707:P707)</f>
        <v>6.25</v>
      </c>
      <c r="U707" s="8">
        <f t="shared" ref="U707:U770" si="118">SUM(Q707:S707)/3</f>
        <v>5.833333333333333</v>
      </c>
      <c r="V707" s="8">
        <f t="shared" ref="V707:V770" si="119">SUM(Q707:T707)/4</f>
        <v>5.9375</v>
      </c>
    </row>
    <row r="708" spans="1:22" ht="13.5" x14ac:dyDescent="0.25">
      <c r="A708" s="3">
        <f>RSI!A708</f>
        <v>43034</v>
      </c>
      <c r="B708" s="2">
        <f>RSI!B708</f>
        <v>5.0431999999999997</v>
      </c>
      <c r="C708" s="2">
        <f>RSI!I708</f>
        <v>36.243240542180871</v>
      </c>
      <c r="D708" s="2">
        <f>MACD!E708</f>
        <v>2.1868310563801785E-2</v>
      </c>
      <c r="E708" s="2">
        <f>MACD!F708</f>
        <v>2.0103693992702603E-2</v>
      </c>
      <c r="F708" s="2">
        <f>'Moving Avg'!D708</f>
        <v>5.0564999999999998</v>
      </c>
      <c r="G708" s="2">
        <f>'Moving Avg'!F708</f>
        <v>5.1344449999999986</v>
      </c>
      <c r="H708" s="2">
        <f>'Moving Avg'!G708</f>
        <v>5.1175460000000053</v>
      </c>
      <c r="I708" s="2">
        <f>'Moving Avg'!H708</f>
        <v>5.1655679999999951</v>
      </c>
      <c r="J708" s="6" t="str">
        <f>OBV!F708</f>
        <v>BEARISH</v>
      </c>
      <c r="K708" s="6" t="str">
        <f>OBV!G708</f>
        <v>WEAK</v>
      </c>
      <c r="L708" s="6" t="str">
        <f>OBV!H708</f>
        <v>CONFIRMED BEARISH</v>
      </c>
      <c r="M708" s="8">
        <f t="shared" si="110"/>
        <v>25</v>
      </c>
      <c r="N708" s="8">
        <f t="shared" si="111"/>
        <v>0</v>
      </c>
      <c r="O708" s="8">
        <f t="shared" si="112"/>
        <v>0</v>
      </c>
      <c r="P708" s="8">
        <f t="shared" si="113"/>
        <v>0</v>
      </c>
      <c r="Q708" s="9">
        <f t="shared" si="114"/>
        <v>8.75</v>
      </c>
      <c r="R708" s="9">
        <f t="shared" si="115"/>
        <v>5</v>
      </c>
      <c r="S708" s="9">
        <f t="shared" si="116"/>
        <v>3.75</v>
      </c>
      <c r="T708" s="9">
        <f t="shared" si="117"/>
        <v>6.25</v>
      </c>
      <c r="U708" s="8">
        <f t="shared" si="118"/>
        <v>5.833333333333333</v>
      </c>
      <c r="V708" s="8">
        <f t="shared" si="119"/>
        <v>5.9375</v>
      </c>
    </row>
    <row r="709" spans="1:22" ht="13.5" x14ac:dyDescent="0.25">
      <c r="A709" s="3">
        <f>RSI!A709</f>
        <v>43035</v>
      </c>
      <c r="B709" s="2">
        <f>RSI!B709</f>
        <v>4.9901</v>
      </c>
      <c r="C709" s="2">
        <f>RSI!I709</f>
        <v>30.591525967026982</v>
      </c>
      <c r="D709" s="2">
        <f>MACD!E709</f>
        <v>3.6583957531170164E-2</v>
      </c>
      <c r="E709" s="2">
        <f>MACD!F709</f>
        <v>2.3399746700396115E-2</v>
      </c>
      <c r="F709" s="2">
        <f>'Moving Avg'!D709</f>
        <v>5.0339199999999993</v>
      </c>
      <c r="G709" s="2">
        <f>'Moving Avg'!F709</f>
        <v>5.1251549999999986</v>
      </c>
      <c r="H709" s="2">
        <f>'Moving Avg'!G709</f>
        <v>5.1152880000000049</v>
      </c>
      <c r="I709" s="2">
        <f>'Moving Avg'!H709</f>
        <v>5.163724999999995</v>
      </c>
      <c r="J709" s="6" t="str">
        <f>OBV!F709</f>
        <v>BEARISH</v>
      </c>
      <c r="K709" s="6" t="str">
        <f>OBV!G709</f>
        <v>WEAK</v>
      </c>
      <c r="L709" s="6" t="str">
        <f>OBV!H709</f>
        <v>CONFIRMED BEARISH</v>
      </c>
      <c r="M709" s="8">
        <f t="shared" si="110"/>
        <v>25</v>
      </c>
      <c r="N709" s="8">
        <f t="shared" si="111"/>
        <v>0</v>
      </c>
      <c r="O709" s="8">
        <f t="shared" si="112"/>
        <v>0</v>
      </c>
      <c r="P709" s="8">
        <f t="shared" si="113"/>
        <v>0</v>
      </c>
      <c r="Q709" s="9">
        <f t="shared" si="114"/>
        <v>8.75</v>
      </c>
      <c r="R709" s="9">
        <f t="shared" si="115"/>
        <v>5</v>
      </c>
      <c r="S709" s="9">
        <f t="shared" si="116"/>
        <v>3.75</v>
      </c>
      <c r="T709" s="9">
        <f t="shared" si="117"/>
        <v>6.25</v>
      </c>
      <c r="U709" s="8">
        <f t="shared" si="118"/>
        <v>5.833333333333333</v>
      </c>
      <c r="V709" s="8">
        <f t="shared" si="119"/>
        <v>5.9375</v>
      </c>
    </row>
    <row r="710" spans="1:22" ht="13.5" x14ac:dyDescent="0.25">
      <c r="A710" s="3">
        <f>RSI!A710</f>
        <v>43038</v>
      </c>
      <c r="B710" s="2">
        <f>RSI!B710</f>
        <v>5.0564999999999998</v>
      </c>
      <c r="C710" s="2">
        <f>RSI!I710</f>
        <v>42.637444735692434</v>
      </c>
      <c r="D710" s="2">
        <f>MACD!E710</f>
        <v>4.4895259770206586E-2</v>
      </c>
      <c r="E710" s="2">
        <f>MACD!F710</f>
        <v>2.7698849314358211E-2</v>
      </c>
      <c r="F710" s="2">
        <f>'Moving Avg'!D710</f>
        <v>5.0365799999999989</v>
      </c>
      <c r="G710" s="2">
        <f>'Moving Avg'!F710</f>
        <v>5.119184999999999</v>
      </c>
      <c r="H710" s="2">
        <f>'Moving Avg'!G710</f>
        <v>5.1155540000000048</v>
      </c>
      <c r="I710" s="2">
        <f>'Moving Avg'!H710</f>
        <v>5.162649999999994</v>
      </c>
      <c r="J710" s="6" t="str">
        <f>OBV!F710</f>
        <v>BEARISH</v>
      </c>
      <c r="K710" s="6" t="str">
        <f>OBV!G710</f>
        <v>NEUTRAL</v>
      </c>
      <c r="L710" s="6" t="str">
        <f>OBV!H710</f>
        <v>BEARISH DIVERGENCE</v>
      </c>
      <c r="M710" s="8">
        <f t="shared" si="110"/>
        <v>25</v>
      </c>
      <c r="N710" s="8">
        <f t="shared" si="111"/>
        <v>0</v>
      </c>
      <c r="O710" s="8">
        <f t="shared" si="112"/>
        <v>0</v>
      </c>
      <c r="P710" s="8">
        <f t="shared" si="113"/>
        <v>16.5</v>
      </c>
      <c r="Q710" s="9">
        <f t="shared" si="114"/>
        <v>11.225</v>
      </c>
      <c r="R710" s="9">
        <f t="shared" si="115"/>
        <v>9.125</v>
      </c>
      <c r="S710" s="9">
        <f t="shared" si="116"/>
        <v>11.175000000000001</v>
      </c>
      <c r="T710" s="9">
        <f t="shared" si="117"/>
        <v>10.375</v>
      </c>
      <c r="U710" s="8">
        <f t="shared" si="118"/>
        <v>10.508333333333335</v>
      </c>
      <c r="V710" s="8">
        <f t="shared" si="119"/>
        <v>10.475000000000001</v>
      </c>
    </row>
    <row r="711" spans="1:22" ht="13.5" x14ac:dyDescent="0.25">
      <c r="A711" s="3">
        <f>RSI!A711</f>
        <v>43039</v>
      </c>
      <c r="B711" s="2">
        <f>RSI!B711</f>
        <v>5.1096000000000004</v>
      </c>
      <c r="C711" s="2">
        <f>RSI!I711</f>
        <v>50.09628693444003</v>
      </c>
      <c r="D711" s="2">
        <f>MACD!E711</f>
        <v>4.8322687339021897E-2</v>
      </c>
      <c r="E711" s="2">
        <f>MACD!F711</f>
        <v>3.1823616919290948E-2</v>
      </c>
      <c r="F711" s="2">
        <f>'Moving Avg'!D711</f>
        <v>5.0485199999999999</v>
      </c>
      <c r="G711" s="2">
        <f>'Moving Avg'!F711</f>
        <v>5.1158699999999993</v>
      </c>
      <c r="H711" s="2">
        <f>'Moving Avg'!G711</f>
        <v>5.1156860000000046</v>
      </c>
      <c r="I711" s="2">
        <f>'Moving Avg'!H711</f>
        <v>5.1618404999999949</v>
      </c>
      <c r="J711" s="6" t="str">
        <f>OBV!F711</f>
        <v>BULLISH</v>
      </c>
      <c r="K711" s="6" t="str">
        <f>OBV!G711</f>
        <v>NEUTRAL</v>
      </c>
      <c r="L711" s="6" t="str">
        <f>OBV!H711</f>
        <v>CONFIRMED BULLISH</v>
      </c>
      <c r="M711" s="8">
        <f t="shared" si="110"/>
        <v>25</v>
      </c>
      <c r="N711" s="8">
        <f t="shared" si="111"/>
        <v>0</v>
      </c>
      <c r="O711" s="8">
        <f t="shared" si="112"/>
        <v>0</v>
      </c>
      <c r="P711" s="8">
        <f t="shared" si="113"/>
        <v>83.5</v>
      </c>
      <c r="Q711" s="9">
        <f t="shared" si="114"/>
        <v>21.274999999999999</v>
      </c>
      <c r="R711" s="9">
        <f t="shared" si="115"/>
        <v>25.875</v>
      </c>
      <c r="S711" s="9">
        <f t="shared" si="116"/>
        <v>41.325000000000003</v>
      </c>
      <c r="T711" s="9">
        <f t="shared" si="117"/>
        <v>27.125</v>
      </c>
      <c r="U711" s="8">
        <f t="shared" si="118"/>
        <v>29.491666666666664</v>
      </c>
      <c r="V711" s="8">
        <f t="shared" si="119"/>
        <v>28.9</v>
      </c>
    </row>
    <row r="712" spans="1:22" ht="13.5" x14ac:dyDescent="0.25">
      <c r="A712" s="3">
        <f>RSI!A712</f>
        <v>43040</v>
      </c>
      <c r="B712" s="2">
        <f>RSI!B712</f>
        <v>5.1096000000000004</v>
      </c>
      <c r="C712" s="2">
        <f>RSI!I712</f>
        <v>50.09628693444003</v>
      </c>
      <c r="D712" s="2">
        <f>MACD!E712</f>
        <v>5.1212863498760086E-2</v>
      </c>
      <c r="E712" s="2">
        <f>MACD!F712</f>
        <v>3.5701466235184776E-2</v>
      </c>
      <c r="F712" s="2">
        <f>'Moving Avg'!D712</f>
        <v>5.0617999999999999</v>
      </c>
      <c r="G712" s="2">
        <f>'Moving Avg'!F712</f>
        <v>5.1125549999999995</v>
      </c>
      <c r="H712" s="2">
        <f>'Moving Avg'!G712</f>
        <v>5.1170140000000046</v>
      </c>
      <c r="I712" s="2">
        <f>'Moving Avg'!H712</f>
        <v>5.161030999999995</v>
      </c>
      <c r="J712" s="6" t="str">
        <f>OBV!F712</f>
        <v>BULLISH</v>
      </c>
      <c r="K712" s="6" t="str">
        <f>OBV!G712</f>
        <v>STRONG</v>
      </c>
      <c r="L712" s="6" t="str">
        <f>OBV!H712</f>
        <v>CONFIRMED BULLISH</v>
      </c>
      <c r="M712" s="8">
        <f t="shared" si="110"/>
        <v>25</v>
      </c>
      <c r="N712" s="8">
        <f t="shared" si="111"/>
        <v>0</v>
      </c>
      <c r="O712" s="8">
        <f t="shared" si="112"/>
        <v>0</v>
      </c>
      <c r="P712" s="8">
        <f t="shared" si="113"/>
        <v>100</v>
      </c>
      <c r="Q712" s="9">
        <f t="shared" si="114"/>
        <v>23.75</v>
      </c>
      <c r="R712" s="9">
        <f t="shared" si="115"/>
        <v>30</v>
      </c>
      <c r="S712" s="9">
        <f t="shared" si="116"/>
        <v>48.75</v>
      </c>
      <c r="T712" s="9">
        <f t="shared" si="117"/>
        <v>31.25</v>
      </c>
      <c r="U712" s="8">
        <f t="shared" si="118"/>
        <v>34.166666666666664</v>
      </c>
      <c r="V712" s="8">
        <f t="shared" si="119"/>
        <v>33.4375</v>
      </c>
    </row>
    <row r="713" spans="1:22" ht="13.5" x14ac:dyDescent="0.25">
      <c r="A713" s="3">
        <f>RSI!A713</f>
        <v>43041</v>
      </c>
      <c r="B713" s="2">
        <f>RSI!B713</f>
        <v>5.1029999999999998</v>
      </c>
      <c r="C713" s="2">
        <f>RSI!I713</f>
        <v>49.174560176139039</v>
      </c>
      <c r="D713" s="2">
        <f>MACD!E713</f>
        <v>5.4138068598283517E-2</v>
      </c>
      <c r="E713" s="2">
        <f>MACD!F713</f>
        <v>3.9388786707804525E-2</v>
      </c>
      <c r="F713" s="2">
        <f>'Moving Avg'!D713</f>
        <v>5.07376</v>
      </c>
      <c r="G713" s="2">
        <f>'Moving Avg'!F713</f>
        <v>5.1089099999999998</v>
      </c>
      <c r="H713" s="2">
        <f>'Moving Avg'!G713</f>
        <v>5.1182100000000039</v>
      </c>
      <c r="I713" s="2">
        <f>'Moving Avg'!H713</f>
        <v>5.1602819999999952</v>
      </c>
      <c r="J713" s="6" t="str">
        <f>OBV!F713</f>
        <v>BULLISH</v>
      </c>
      <c r="K713" s="6" t="str">
        <f>OBV!G713</f>
        <v>NEUTRAL</v>
      </c>
      <c r="L713" s="6" t="str">
        <f>OBV!H713</f>
        <v>CONFIRMED BULLISH</v>
      </c>
      <c r="M713" s="8">
        <f t="shared" si="110"/>
        <v>25</v>
      </c>
      <c r="N713" s="8">
        <f t="shared" si="111"/>
        <v>0</v>
      </c>
      <c r="O713" s="8">
        <f t="shared" si="112"/>
        <v>0</v>
      </c>
      <c r="P713" s="8">
        <f t="shared" si="113"/>
        <v>83.5</v>
      </c>
      <c r="Q713" s="9">
        <f t="shared" si="114"/>
        <v>21.274999999999999</v>
      </c>
      <c r="R713" s="9">
        <f t="shared" si="115"/>
        <v>25.875</v>
      </c>
      <c r="S713" s="9">
        <f t="shared" si="116"/>
        <v>41.325000000000003</v>
      </c>
      <c r="T713" s="9">
        <f t="shared" si="117"/>
        <v>27.125</v>
      </c>
      <c r="U713" s="8">
        <f t="shared" si="118"/>
        <v>29.491666666666664</v>
      </c>
      <c r="V713" s="8">
        <f t="shared" si="119"/>
        <v>28.9</v>
      </c>
    </row>
    <row r="714" spans="1:22" ht="13.5" x14ac:dyDescent="0.25">
      <c r="A714" s="3">
        <f>RSI!A714</f>
        <v>43042</v>
      </c>
      <c r="B714" s="2">
        <f>RSI!B714</f>
        <v>5.1029999999999998</v>
      </c>
      <c r="C714" s="2">
        <f>RSI!I714</f>
        <v>49.174560176139039</v>
      </c>
      <c r="D714" s="2">
        <f>MACD!E714</f>
        <v>4.5428322524141862E-2</v>
      </c>
      <c r="E714" s="2">
        <f>MACD!F714</f>
        <v>4.0596693871071995E-2</v>
      </c>
      <c r="F714" s="2">
        <f>'Moving Avg'!D714</f>
        <v>5.0963400000000005</v>
      </c>
      <c r="G714" s="2">
        <f>'Moving Avg'!F714</f>
        <v>5.1052649999999993</v>
      </c>
      <c r="H714" s="2">
        <f>'Moving Avg'!G714</f>
        <v>5.1200680000000043</v>
      </c>
      <c r="I714" s="2">
        <f>'Moving Avg'!H714</f>
        <v>5.1596264999999946</v>
      </c>
      <c r="J714" s="6" t="str">
        <f>OBV!F714</f>
        <v>BULLISH</v>
      </c>
      <c r="K714" s="6" t="str">
        <f>OBV!G714</f>
        <v>NEUTRAL</v>
      </c>
      <c r="L714" s="6" t="str">
        <f>OBV!H714</f>
        <v>CONFIRMED BULLISH</v>
      </c>
      <c r="M714" s="8">
        <f t="shared" si="110"/>
        <v>25</v>
      </c>
      <c r="N714" s="8">
        <f t="shared" si="111"/>
        <v>0</v>
      </c>
      <c r="O714" s="8">
        <f t="shared" si="112"/>
        <v>0</v>
      </c>
      <c r="P714" s="8">
        <f t="shared" si="113"/>
        <v>83.5</v>
      </c>
      <c r="Q714" s="9">
        <f t="shared" si="114"/>
        <v>21.274999999999999</v>
      </c>
      <c r="R714" s="9">
        <f t="shared" si="115"/>
        <v>25.875</v>
      </c>
      <c r="S714" s="9">
        <f t="shared" si="116"/>
        <v>41.325000000000003</v>
      </c>
      <c r="T714" s="9">
        <f t="shared" si="117"/>
        <v>27.125</v>
      </c>
      <c r="U714" s="8">
        <f t="shared" si="118"/>
        <v>29.491666666666664</v>
      </c>
      <c r="V714" s="8">
        <f t="shared" si="119"/>
        <v>28.9</v>
      </c>
    </row>
    <row r="715" spans="1:22" ht="13.5" x14ac:dyDescent="0.25">
      <c r="A715" s="3">
        <f>RSI!A715</f>
        <v>43045</v>
      </c>
      <c r="B715" s="2">
        <f>RSI!B715</f>
        <v>5.1096000000000004</v>
      </c>
      <c r="C715" s="2">
        <f>RSI!I715</f>
        <v>50.236445019841497</v>
      </c>
      <c r="D715" s="2">
        <f>MACD!E715</f>
        <v>2.8397856824751599E-2</v>
      </c>
      <c r="E715" s="2">
        <f>MACD!F715</f>
        <v>3.8156926461807919E-2</v>
      </c>
      <c r="F715" s="2">
        <f>'Moving Avg'!D715</f>
        <v>5.1069599999999999</v>
      </c>
      <c r="G715" s="2">
        <f>'Moving Avg'!F715</f>
        <v>5.1019499999999995</v>
      </c>
      <c r="H715" s="2">
        <f>'Moving Avg'!G715</f>
        <v>5.1227220000000031</v>
      </c>
      <c r="I715" s="2">
        <f>'Moving Avg'!H715</f>
        <v>5.1587234999999954</v>
      </c>
      <c r="J715" s="6" t="str">
        <f>OBV!F715</f>
        <v>BULLISH</v>
      </c>
      <c r="K715" s="6" t="str">
        <f>OBV!G715</f>
        <v>STRONG</v>
      </c>
      <c r="L715" s="6" t="str">
        <f>OBV!H715</f>
        <v>CONFIRMED BULLISH</v>
      </c>
      <c r="M715" s="8">
        <f t="shared" si="110"/>
        <v>25</v>
      </c>
      <c r="N715" s="8">
        <f t="shared" si="111"/>
        <v>45</v>
      </c>
      <c r="O715" s="8">
        <f t="shared" si="112"/>
        <v>0</v>
      </c>
      <c r="P715" s="8">
        <f t="shared" si="113"/>
        <v>100</v>
      </c>
      <c r="Q715" s="9">
        <f t="shared" si="114"/>
        <v>39.5</v>
      </c>
      <c r="R715" s="9">
        <f t="shared" si="115"/>
        <v>39</v>
      </c>
      <c r="S715" s="9">
        <f t="shared" si="116"/>
        <v>55.5</v>
      </c>
      <c r="T715" s="9">
        <f t="shared" si="117"/>
        <v>42.5</v>
      </c>
      <c r="U715" s="8">
        <f t="shared" si="118"/>
        <v>44.666666666666664</v>
      </c>
      <c r="V715" s="8">
        <f t="shared" si="119"/>
        <v>44.125</v>
      </c>
    </row>
    <row r="716" spans="1:22" ht="13.5" x14ac:dyDescent="0.25">
      <c r="A716" s="3">
        <f>RSI!A716</f>
        <v>43046</v>
      </c>
      <c r="B716" s="2">
        <f>RSI!B716</f>
        <v>5.2622</v>
      </c>
      <c r="C716" s="2">
        <f>RSI!I716</f>
        <v>67.265673383673715</v>
      </c>
      <c r="D716" s="2">
        <f>MACD!E716</f>
        <v>3.7016474383380071E-3</v>
      </c>
      <c r="E716" s="2">
        <f>MACD!F716</f>
        <v>3.1265870657113934E-2</v>
      </c>
      <c r="F716" s="2">
        <f>'Moving Avg'!D716</f>
        <v>5.13748</v>
      </c>
      <c r="G716" s="2">
        <f>'Moving Avg'!F716</f>
        <v>5.1112399999999996</v>
      </c>
      <c r="H716" s="2">
        <f>'Moving Avg'!G716</f>
        <v>5.1284280000000031</v>
      </c>
      <c r="I716" s="2">
        <f>'Moving Avg'!H716</f>
        <v>5.1585524999999954</v>
      </c>
      <c r="J716" s="6" t="str">
        <f>OBV!F716</f>
        <v>BULLISH</v>
      </c>
      <c r="K716" s="6" t="str">
        <f>OBV!G716</f>
        <v>STRONG</v>
      </c>
      <c r="L716" s="6" t="str">
        <f>OBV!H716</f>
        <v>CONFIRMED BULLISH</v>
      </c>
      <c r="M716" s="8">
        <f t="shared" si="110"/>
        <v>25</v>
      </c>
      <c r="N716" s="8">
        <f t="shared" si="111"/>
        <v>100</v>
      </c>
      <c r="O716" s="8">
        <f t="shared" si="112"/>
        <v>0</v>
      </c>
      <c r="P716" s="8">
        <f t="shared" si="113"/>
        <v>100</v>
      </c>
      <c r="Q716" s="9">
        <f t="shared" si="114"/>
        <v>58.75</v>
      </c>
      <c r="R716" s="9">
        <f t="shared" si="115"/>
        <v>50</v>
      </c>
      <c r="S716" s="9">
        <f t="shared" si="116"/>
        <v>63.75</v>
      </c>
      <c r="T716" s="9">
        <f t="shared" si="117"/>
        <v>56.25</v>
      </c>
      <c r="U716" s="8">
        <f t="shared" si="118"/>
        <v>57.5</v>
      </c>
      <c r="V716" s="8">
        <f t="shared" si="119"/>
        <v>57.1875</v>
      </c>
    </row>
    <row r="717" spans="1:22" ht="13.5" x14ac:dyDescent="0.25">
      <c r="A717" s="3">
        <f>RSI!A717</f>
        <v>43047</v>
      </c>
      <c r="B717" s="2">
        <f>RSI!B717</f>
        <v>5.2024999999999997</v>
      </c>
      <c r="C717" s="2">
        <f>RSI!I717</f>
        <v>58.789704905307957</v>
      </c>
      <c r="D717" s="2">
        <f>MACD!E717</f>
        <v>-1.4717338803875712E-2</v>
      </c>
      <c r="E717" s="2">
        <f>MACD!F717</f>
        <v>2.2069228764916005E-2</v>
      </c>
      <c r="F717" s="2">
        <f>'Moving Avg'!D717</f>
        <v>5.1560600000000001</v>
      </c>
      <c r="G717" s="2">
        <f>'Moving Avg'!F717</f>
        <v>5.1158849999999996</v>
      </c>
      <c r="H717" s="2">
        <f>'Moving Avg'!G717</f>
        <v>5.1322760000000036</v>
      </c>
      <c r="I717" s="2">
        <f>'Moving Avg'!H717</f>
        <v>5.1583009999999954</v>
      </c>
      <c r="J717" s="6" t="str">
        <f>OBV!F717</f>
        <v>BULLISH</v>
      </c>
      <c r="K717" s="6" t="str">
        <f>OBV!G717</f>
        <v>STRONG</v>
      </c>
      <c r="L717" s="6" t="str">
        <f>OBV!H717</f>
        <v>CONFIRMED BULLISH</v>
      </c>
      <c r="M717" s="8">
        <f t="shared" si="110"/>
        <v>25</v>
      </c>
      <c r="N717" s="8">
        <f t="shared" si="111"/>
        <v>100</v>
      </c>
      <c r="O717" s="8">
        <f t="shared" si="112"/>
        <v>0</v>
      </c>
      <c r="P717" s="8">
        <f t="shared" si="113"/>
        <v>100</v>
      </c>
      <c r="Q717" s="9">
        <f t="shared" si="114"/>
        <v>58.75</v>
      </c>
      <c r="R717" s="9">
        <f t="shared" si="115"/>
        <v>50</v>
      </c>
      <c r="S717" s="9">
        <f t="shared" si="116"/>
        <v>63.75</v>
      </c>
      <c r="T717" s="9">
        <f t="shared" si="117"/>
        <v>56.25</v>
      </c>
      <c r="U717" s="8">
        <f t="shared" si="118"/>
        <v>57.5</v>
      </c>
      <c r="V717" s="8">
        <f t="shared" si="119"/>
        <v>57.1875</v>
      </c>
    </row>
    <row r="718" spans="1:22" ht="13.5" x14ac:dyDescent="0.25">
      <c r="A718" s="3">
        <f>RSI!A718</f>
        <v>43048</v>
      </c>
      <c r="B718" s="2">
        <f>RSI!B718</f>
        <v>5.1959</v>
      </c>
      <c r="C718" s="2">
        <f>RSI!I718</f>
        <v>57.92077549972128</v>
      </c>
      <c r="D718" s="2">
        <f>MACD!E718</f>
        <v>-3.030694524659161E-2</v>
      </c>
      <c r="E718" s="2">
        <f>MACD!F718</f>
        <v>1.1593993962614483E-2</v>
      </c>
      <c r="F718" s="2">
        <f>'Moving Avg'!D718</f>
        <v>5.1746399999999992</v>
      </c>
      <c r="G718" s="2">
        <f>'Moving Avg'!F718</f>
        <v>5.1201999999999988</v>
      </c>
      <c r="H718" s="2">
        <f>'Moving Avg'!G718</f>
        <v>5.1361260000000026</v>
      </c>
      <c r="I718" s="2">
        <f>'Moving Avg'!H718</f>
        <v>5.1580479999999955</v>
      </c>
      <c r="J718" s="6" t="str">
        <f>OBV!F718</f>
        <v>BULLISH</v>
      </c>
      <c r="K718" s="6" t="str">
        <f>OBV!G718</f>
        <v>STRONG</v>
      </c>
      <c r="L718" s="6" t="str">
        <f>OBV!H718</f>
        <v>CONFIRMED BULLISH</v>
      </c>
      <c r="M718" s="8">
        <f t="shared" si="110"/>
        <v>25</v>
      </c>
      <c r="N718" s="8">
        <f t="shared" si="111"/>
        <v>100</v>
      </c>
      <c r="O718" s="8">
        <f t="shared" si="112"/>
        <v>50</v>
      </c>
      <c r="P718" s="8">
        <f t="shared" si="113"/>
        <v>100</v>
      </c>
      <c r="Q718" s="9">
        <f t="shared" si="114"/>
        <v>66.25</v>
      </c>
      <c r="R718" s="9">
        <f t="shared" si="115"/>
        <v>67.5</v>
      </c>
      <c r="S718" s="9">
        <f t="shared" si="116"/>
        <v>76.25</v>
      </c>
      <c r="T718" s="9">
        <f t="shared" si="117"/>
        <v>68.75</v>
      </c>
      <c r="U718" s="8">
        <f t="shared" si="118"/>
        <v>70</v>
      </c>
      <c r="V718" s="8">
        <f t="shared" si="119"/>
        <v>69.6875</v>
      </c>
    </row>
    <row r="719" spans="1:22" ht="13.5" x14ac:dyDescent="0.25">
      <c r="A719" s="3">
        <f>RSI!A719</f>
        <v>43049</v>
      </c>
      <c r="B719" s="2">
        <f>RSI!B719</f>
        <v>5.1759000000000004</v>
      </c>
      <c r="C719" s="2">
        <f>RSI!I719</f>
        <v>55.255573979341705</v>
      </c>
      <c r="D719" s="2">
        <f>MACD!E719</f>
        <v>-5.0603566302888758E-2</v>
      </c>
      <c r="E719" s="2">
        <f>MACD!F719</f>
        <v>-8.455180904861654E-4</v>
      </c>
      <c r="F719" s="2">
        <f>'Moving Avg'!D719</f>
        <v>5.1892200000000006</v>
      </c>
      <c r="G719" s="2">
        <f>'Moving Avg'!F719</f>
        <v>5.1201999999999996</v>
      </c>
      <c r="H719" s="2">
        <f>'Moving Avg'!G719</f>
        <v>5.140106000000003</v>
      </c>
      <c r="I719" s="2">
        <f>'Moving Avg'!H719</f>
        <v>5.157725999999994</v>
      </c>
      <c r="J719" s="6" t="str">
        <f>OBV!F719</f>
        <v>BULLISH</v>
      </c>
      <c r="K719" s="6" t="str">
        <f>OBV!G719</f>
        <v>STRONG</v>
      </c>
      <c r="L719" s="6" t="str">
        <f>OBV!H719</f>
        <v>CONFIRMED BULLISH</v>
      </c>
      <c r="M719" s="8">
        <f t="shared" si="110"/>
        <v>25</v>
      </c>
      <c r="N719" s="8">
        <f t="shared" si="111"/>
        <v>100</v>
      </c>
      <c r="O719" s="8">
        <f t="shared" si="112"/>
        <v>50</v>
      </c>
      <c r="P719" s="8">
        <f t="shared" si="113"/>
        <v>100</v>
      </c>
      <c r="Q719" s="9">
        <f t="shared" si="114"/>
        <v>66.25</v>
      </c>
      <c r="R719" s="9">
        <f t="shared" si="115"/>
        <v>67.5</v>
      </c>
      <c r="S719" s="9">
        <f t="shared" si="116"/>
        <v>76.25</v>
      </c>
      <c r="T719" s="9">
        <f t="shared" si="117"/>
        <v>68.75</v>
      </c>
      <c r="U719" s="8">
        <f t="shared" si="118"/>
        <v>70</v>
      </c>
      <c r="V719" s="8">
        <f t="shared" si="119"/>
        <v>69.6875</v>
      </c>
    </row>
    <row r="720" spans="1:22" ht="13.5" x14ac:dyDescent="0.25">
      <c r="A720" s="3">
        <f>RSI!A720</f>
        <v>43052</v>
      </c>
      <c r="B720" s="2">
        <f>RSI!B720</f>
        <v>5.1096000000000004</v>
      </c>
      <c r="C720" s="2">
        <f>RSI!I720</f>
        <v>47.459328741357488</v>
      </c>
      <c r="D720" s="2">
        <f>MACD!E720</f>
        <v>-5.2919681759499682E-2</v>
      </c>
      <c r="E720" s="2">
        <f>MACD!F720</f>
        <v>-1.1260350824288869E-2</v>
      </c>
      <c r="F720" s="2">
        <f>'Moving Avg'!D720</f>
        <v>5.1892200000000006</v>
      </c>
      <c r="G720" s="2">
        <f>'Moving Avg'!F720</f>
        <v>5.116884999999999</v>
      </c>
      <c r="H720" s="2">
        <f>'Moving Avg'!G720</f>
        <v>5.1427600000000027</v>
      </c>
      <c r="I720" s="2">
        <f>'Moving Avg'!H720</f>
        <v>5.1570724999999955</v>
      </c>
      <c r="J720" s="6" t="str">
        <f>OBV!F720</f>
        <v>BEARISH</v>
      </c>
      <c r="K720" s="6" t="str">
        <f>OBV!G720</f>
        <v>NEUTRAL</v>
      </c>
      <c r="L720" s="6" t="str">
        <f>OBV!H720</f>
        <v>NEUTRAL</v>
      </c>
      <c r="M720" s="8">
        <f t="shared" si="110"/>
        <v>25</v>
      </c>
      <c r="N720" s="8">
        <f t="shared" si="111"/>
        <v>100</v>
      </c>
      <c r="O720" s="8">
        <f t="shared" si="112"/>
        <v>50</v>
      </c>
      <c r="P720" s="8">
        <f t="shared" si="113"/>
        <v>16.5</v>
      </c>
      <c r="Q720" s="9">
        <f t="shared" si="114"/>
        <v>53.725000000000001</v>
      </c>
      <c r="R720" s="9">
        <f t="shared" si="115"/>
        <v>46.625</v>
      </c>
      <c r="S720" s="9">
        <f t="shared" si="116"/>
        <v>38.674999999999997</v>
      </c>
      <c r="T720" s="9">
        <f t="shared" si="117"/>
        <v>47.875</v>
      </c>
      <c r="U720" s="8">
        <f t="shared" si="118"/>
        <v>46.341666666666661</v>
      </c>
      <c r="V720" s="8">
        <f t="shared" si="119"/>
        <v>46.724999999999994</v>
      </c>
    </row>
    <row r="721" spans="1:22" ht="13.5" x14ac:dyDescent="0.25">
      <c r="A721" s="3">
        <f>RSI!A721</f>
        <v>43053</v>
      </c>
      <c r="B721" s="2">
        <f>RSI!B721</f>
        <v>5.0499000000000001</v>
      </c>
      <c r="C721" s="2">
        <f>RSI!I721</f>
        <v>41.747382234447578</v>
      </c>
      <c r="D721" s="2">
        <f>MACD!E721</f>
        <v>-4.2144904048758036E-2</v>
      </c>
      <c r="E721" s="2">
        <f>MACD!F721</f>
        <v>-1.7437261469182702E-2</v>
      </c>
      <c r="F721" s="2">
        <f>'Moving Avg'!D721</f>
        <v>5.1467600000000004</v>
      </c>
      <c r="G721" s="2">
        <f>'Moving Avg'!F721</f>
        <v>5.1105849999999995</v>
      </c>
      <c r="H721" s="2">
        <f>'Moving Avg'!G721</f>
        <v>5.143556000000002</v>
      </c>
      <c r="I721" s="2">
        <f>'Moving Avg'!H721</f>
        <v>5.1564629999999951</v>
      </c>
      <c r="J721" s="6" t="str">
        <f>OBV!F721</f>
        <v>BEARISH</v>
      </c>
      <c r="K721" s="6" t="str">
        <f>OBV!G721</f>
        <v>WEAK</v>
      </c>
      <c r="L721" s="6" t="str">
        <f>OBV!H721</f>
        <v>CONFIRMED BEARISH</v>
      </c>
      <c r="M721" s="8">
        <f t="shared" si="110"/>
        <v>25</v>
      </c>
      <c r="N721" s="8">
        <f t="shared" si="111"/>
        <v>100</v>
      </c>
      <c r="O721" s="8">
        <f t="shared" si="112"/>
        <v>0</v>
      </c>
      <c r="P721" s="8">
        <f t="shared" si="113"/>
        <v>0</v>
      </c>
      <c r="Q721" s="9">
        <f t="shared" si="114"/>
        <v>43.75</v>
      </c>
      <c r="R721" s="9">
        <f t="shared" si="115"/>
        <v>25</v>
      </c>
      <c r="S721" s="9">
        <f t="shared" si="116"/>
        <v>18.75</v>
      </c>
      <c r="T721" s="9">
        <f t="shared" si="117"/>
        <v>31.25</v>
      </c>
      <c r="U721" s="8">
        <f t="shared" si="118"/>
        <v>29.166666666666668</v>
      </c>
      <c r="V721" s="8">
        <f t="shared" si="119"/>
        <v>29.6875</v>
      </c>
    </row>
    <row r="722" spans="1:22" ht="13.5" x14ac:dyDescent="0.25">
      <c r="A722" s="3">
        <f>RSI!A722</f>
        <v>43054</v>
      </c>
      <c r="B722" s="2">
        <f>RSI!B722</f>
        <v>5.0101000000000004</v>
      </c>
      <c r="C722" s="2">
        <f>RSI!I722</f>
        <v>38.426969292892387</v>
      </c>
      <c r="D722" s="2">
        <f>MACD!E722</f>
        <v>-2.9594352804743984E-2</v>
      </c>
      <c r="E722" s="2">
        <f>MACD!F722</f>
        <v>-1.9868679736294959E-2</v>
      </c>
      <c r="F722" s="2">
        <f>'Moving Avg'!D722</f>
        <v>5.1082800000000006</v>
      </c>
      <c r="G722" s="2">
        <f>'Moving Avg'!F722</f>
        <v>5.1022949999999989</v>
      </c>
      <c r="H722" s="2">
        <f>'Moving Avg'!G722</f>
        <v>5.1435560000000029</v>
      </c>
      <c r="I722" s="2">
        <f>'Moving Avg'!H722</f>
        <v>5.1550624999999961</v>
      </c>
      <c r="J722" s="6" t="str">
        <f>OBV!F722</f>
        <v>BEARISH</v>
      </c>
      <c r="K722" s="6" t="str">
        <f>OBV!G722</f>
        <v>WEAK</v>
      </c>
      <c r="L722" s="6" t="str">
        <f>OBV!H722</f>
        <v>CONFIRMED BEARISH</v>
      </c>
      <c r="M722" s="8">
        <f t="shared" si="110"/>
        <v>25</v>
      </c>
      <c r="N722" s="8">
        <f t="shared" si="111"/>
        <v>45</v>
      </c>
      <c r="O722" s="8">
        <f t="shared" si="112"/>
        <v>0</v>
      </c>
      <c r="P722" s="8">
        <f t="shared" si="113"/>
        <v>0</v>
      </c>
      <c r="Q722" s="9">
        <f t="shared" si="114"/>
        <v>24.5</v>
      </c>
      <c r="R722" s="9">
        <f t="shared" si="115"/>
        <v>14</v>
      </c>
      <c r="S722" s="9">
        <f t="shared" si="116"/>
        <v>10.5</v>
      </c>
      <c r="T722" s="9">
        <f t="shared" si="117"/>
        <v>17.5</v>
      </c>
      <c r="U722" s="8">
        <f t="shared" si="118"/>
        <v>16.333333333333332</v>
      </c>
      <c r="V722" s="8">
        <f t="shared" si="119"/>
        <v>16.625</v>
      </c>
    </row>
    <row r="723" spans="1:22" ht="13.5" x14ac:dyDescent="0.25">
      <c r="A723" s="3">
        <f>RSI!A723</f>
        <v>43055</v>
      </c>
      <c r="B723" s="2">
        <f>RSI!B723</f>
        <v>5.0232999999999999</v>
      </c>
      <c r="C723" s="2">
        <f>RSI!I723</f>
        <v>40.127809598751028</v>
      </c>
      <c r="D723" s="2">
        <f>MACD!E723</f>
        <v>-2.0283301513225105E-2</v>
      </c>
      <c r="E723" s="2">
        <f>MACD!F723</f>
        <v>-1.9951604091680987E-2</v>
      </c>
      <c r="F723" s="2">
        <f>'Moving Avg'!D723</f>
        <v>5.07376</v>
      </c>
      <c r="G723" s="2">
        <f>'Moving Avg'!F723</f>
        <v>5.094665</v>
      </c>
      <c r="H723" s="2">
        <f>'Moving Avg'!G723</f>
        <v>5.1416980000000025</v>
      </c>
      <c r="I723" s="2">
        <f>'Moving Avg'!H723</f>
        <v>5.1540084999999953</v>
      </c>
      <c r="J723" s="6" t="str">
        <f>OBV!F723</f>
        <v>BEARISH</v>
      </c>
      <c r="K723" s="6" t="str">
        <f>OBV!G723</f>
        <v>WEAK</v>
      </c>
      <c r="L723" s="6" t="str">
        <f>OBV!H723</f>
        <v>CONFIRMED BEARISH</v>
      </c>
      <c r="M723" s="8">
        <f t="shared" si="110"/>
        <v>25</v>
      </c>
      <c r="N723" s="8">
        <f t="shared" si="111"/>
        <v>45</v>
      </c>
      <c r="O723" s="8">
        <f t="shared" si="112"/>
        <v>0</v>
      </c>
      <c r="P723" s="8">
        <f t="shared" si="113"/>
        <v>0</v>
      </c>
      <c r="Q723" s="9">
        <f t="shared" si="114"/>
        <v>24.5</v>
      </c>
      <c r="R723" s="9">
        <f t="shared" si="115"/>
        <v>14</v>
      </c>
      <c r="S723" s="9">
        <f t="shared" si="116"/>
        <v>10.5</v>
      </c>
      <c r="T723" s="9">
        <f t="shared" si="117"/>
        <v>17.5</v>
      </c>
      <c r="U723" s="8">
        <f t="shared" si="118"/>
        <v>16.333333333333332</v>
      </c>
      <c r="V723" s="8">
        <f t="shared" si="119"/>
        <v>16.625</v>
      </c>
    </row>
    <row r="724" spans="1:22" ht="13.5" x14ac:dyDescent="0.25">
      <c r="A724" s="3">
        <f>RSI!A724</f>
        <v>43056</v>
      </c>
      <c r="B724" s="2">
        <f>RSI!B724</f>
        <v>4.9835000000000003</v>
      </c>
      <c r="C724" s="2">
        <f>RSI!I724</f>
        <v>36.824818190853421</v>
      </c>
      <c r="D724" s="2">
        <f>MACD!E724</f>
        <v>-8.9007593160159715E-3</v>
      </c>
      <c r="E724" s="2">
        <f>MACD!F724</f>
        <v>-1.7741435136547985E-2</v>
      </c>
      <c r="F724" s="2">
        <f>'Moving Avg'!D724</f>
        <v>5.0352800000000002</v>
      </c>
      <c r="G724" s="2">
        <f>'Moving Avg'!F724</f>
        <v>5.0886899999999997</v>
      </c>
      <c r="H724" s="2">
        <f>'Moving Avg'!G724</f>
        <v>5.137318000000004</v>
      </c>
      <c r="I724" s="2">
        <f>'Moving Avg'!H724</f>
        <v>5.1527554999999952</v>
      </c>
      <c r="J724" s="6" t="str">
        <f>OBV!F724</f>
        <v>BEARISH</v>
      </c>
      <c r="K724" s="6" t="str">
        <f>OBV!G724</f>
        <v>WEAK</v>
      </c>
      <c r="L724" s="6" t="str">
        <f>OBV!H724</f>
        <v>CONFIRMED BEARISH</v>
      </c>
      <c r="M724" s="8">
        <f t="shared" si="110"/>
        <v>25</v>
      </c>
      <c r="N724" s="8">
        <f t="shared" si="111"/>
        <v>0</v>
      </c>
      <c r="O724" s="8">
        <f t="shared" si="112"/>
        <v>0</v>
      </c>
      <c r="P724" s="8">
        <f t="shared" si="113"/>
        <v>0</v>
      </c>
      <c r="Q724" s="9">
        <f t="shared" si="114"/>
        <v>8.75</v>
      </c>
      <c r="R724" s="9">
        <f t="shared" si="115"/>
        <v>5</v>
      </c>
      <c r="S724" s="9">
        <f t="shared" si="116"/>
        <v>3.75</v>
      </c>
      <c r="T724" s="9">
        <f t="shared" si="117"/>
        <v>6.25</v>
      </c>
      <c r="U724" s="8">
        <f t="shared" si="118"/>
        <v>5.833333333333333</v>
      </c>
      <c r="V724" s="8">
        <f t="shared" si="119"/>
        <v>5.9375</v>
      </c>
    </row>
    <row r="725" spans="1:22" ht="13.5" x14ac:dyDescent="0.25">
      <c r="A725" s="3">
        <f>RSI!A725</f>
        <v>43059</v>
      </c>
      <c r="B725" s="2">
        <f>RSI!B725</f>
        <v>5.0366</v>
      </c>
      <c r="C725" s="2">
        <f>RSI!I725</f>
        <v>43.506098470763312</v>
      </c>
      <c r="D725" s="2">
        <f>MACD!E725</f>
        <v>-1.4375053516388903E-3</v>
      </c>
      <c r="E725" s="2">
        <f>MACD!F725</f>
        <v>-1.4480649179566166E-2</v>
      </c>
      <c r="F725" s="2">
        <f>'Moving Avg'!D725</f>
        <v>5.0206800000000005</v>
      </c>
      <c r="G725" s="2">
        <f>'Moving Avg'!F725</f>
        <v>5.0883599999999998</v>
      </c>
      <c r="H725" s="2">
        <f>'Moving Avg'!G725</f>
        <v>5.1340000000000021</v>
      </c>
      <c r="I725" s="2">
        <f>'Moving Avg'!H725</f>
        <v>5.1517679999999935</v>
      </c>
      <c r="J725" s="6" t="str">
        <f>OBV!F725</f>
        <v>BEARISH</v>
      </c>
      <c r="K725" s="6" t="str">
        <f>OBV!G725</f>
        <v>NEUTRAL</v>
      </c>
      <c r="L725" s="6" t="str">
        <f>OBV!H725</f>
        <v>CONFIRMED BEARISH</v>
      </c>
      <c r="M725" s="8">
        <f t="shared" si="110"/>
        <v>25</v>
      </c>
      <c r="N725" s="8">
        <f t="shared" si="111"/>
        <v>0</v>
      </c>
      <c r="O725" s="8">
        <f t="shared" si="112"/>
        <v>0</v>
      </c>
      <c r="P725" s="8">
        <f t="shared" si="113"/>
        <v>16.5</v>
      </c>
      <c r="Q725" s="9">
        <f t="shared" si="114"/>
        <v>11.225</v>
      </c>
      <c r="R725" s="9">
        <f t="shared" si="115"/>
        <v>9.125</v>
      </c>
      <c r="S725" s="9">
        <f t="shared" si="116"/>
        <v>11.175000000000001</v>
      </c>
      <c r="T725" s="9">
        <f t="shared" si="117"/>
        <v>10.375</v>
      </c>
      <c r="U725" s="8">
        <f t="shared" si="118"/>
        <v>10.508333333333335</v>
      </c>
      <c r="V725" s="8">
        <f t="shared" si="119"/>
        <v>10.475000000000001</v>
      </c>
    </row>
    <row r="726" spans="1:22" ht="13.5" x14ac:dyDescent="0.25">
      <c r="A726" s="3">
        <f>RSI!A726</f>
        <v>43060</v>
      </c>
      <c r="B726" s="2">
        <f>RSI!B726</f>
        <v>5.0366</v>
      </c>
      <c r="C726" s="2">
        <f>RSI!I726</f>
        <v>43.506098470763312</v>
      </c>
      <c r="D726" s="2">
        <f>MACD!E726</f>
        <v>2.8734987131581846E-2</v>
      </c>
      <c r="E726" s="2">
        <f>MACD!F726</f>
        <v>-5.8375219173365644E-3</v>
      </c>
      <c r="F726" s="2">
        <f>'Moving Avg'!D726</f>
        <v>5.0180199999999999</v>
      </c>
      <c r="G726" s="2">
        <f>'Moving Avg'!F726</f>
        <v>5.0876949999999992</v>
      </c>
      <c r="H726" s="2">
        <f>'Moving Avg'!G726</f>
        <v>5.1301520000000025</v>
      </c>
      <c r="I726" s="2">
        <f>'Moving Avg'!H726</f>
        <v>5.1507804999999935</v>
      </c>
      <c r="J726" s="6" t="str">
        <f>OBV!F726</f>
        <v>BEARISH</v>
      </c>
      <c r="K726" s="6" t="str">
        <f>OBV!G726</f>
        <v>NEUTRAL</v>
      </c>
      <c r="L726" s="6" t="str">
        <f>OBV!H726</f>
        <v>CONFIRMED BEARISH</v>
      </c>
      <c r="M726" s="8">
        <f t="shared" si="110"/>
        <v>25</v>
      </c>
      <c r="N726" s="8">
        <f t="shared" si="111"/>
        <v>0</v>
      </c>
      <c r="O726" s="8">
        <f t="shared" si="112"/>
        <v>0</v>
      </c>
      <c r="P726" s="8">
        <f t="shared" si="113"/>
        <v>16.5</v>
      </c>
      <c r="Q726" s="9">
        <f t="shared" si="114"/>
        <v>11.225</v>
      </c>
      <c r="R726" s="9">
        <f t="shared" si="115"/>
        <v>9.125</v>
      </c>
      <c r="S726" s="9">
        <f t="shared" si="116"/>
        <v>11.175000000000001</v>
      </c>
      <c r="T726" s="9">
        <f t="shared" si="117"/>
        <v>10.375</v>
      </c>
      <c r="U726" s="8">
        <f t="shared" si="118"/>
        <v>10.508333333333335</v>
      </c>
      <c r="V726" s="8">
        <f t="shared" si="119"/>
        <v>10.475000000000001</v>
      </c>
    </row>
    <row r="727" spans="1:22" ht="13.5" x14ac:dyDescent="0.25">
      <c r="A727" s="3">
        <f>RSI!A727</f>
        <v>43061</v>
      </c>
      <c r="B727" s="2">
        <f>RSI!B727</f>
        <v>5.0101000000000004</v>
      </c>
      <c r="C727" s="2">
        <f>RSI!I727</f>
        <v>40.996628231445015</v>
      </c>
      <c r="D727" s="2">
        <f>MACD!E727</f>
        <v>4.7396227827761983E-2</v>
      </c>
      <c r="E727" s="2">
        <f>MACD!F727</f>
        <v>4.8092280316831453E-3</v>
      </c>
      <c r="F727" s="2">
        <f>'Moving Avg'!D727</f>
        <v>5.0180199999999999</v>
      </c>
      <c r="G727" s="2">
        <f>'Moving Avg'!F727</f>
        <v>5.0860399999999997</v>
      </c>
      <c r="H727" s="2">
        <f>'Moving Avg'!G727</f>
        <v>5.1257740000000016</v>
      </c>
      <c r="I727" s="2">
        <f>'Moving Avg'!H727</f>
        <v>5.1496919999999946</v>
      </c>
      <c r="J727" s="6" t="str">
        <f>OBV!F727</f>
        <v>BULLISH</v>
      </c>
      <c r="K727" s="6" t="str">
        <f>OBV!G727</f>
        <v>NEUTRAL</v>
      </c>
      <c r="L727" s="6" t="str">
        <f>OBV!H727</f>
        <v>NEUTRAL</v>
      </c>
      <c r="M727" s="8">
        <f t="shared" si="110"/>
        <v>25</v>
      </c>
      <c r="N727" s="8">
        <f t="shared" si="111"/>
        <v>0</v>
      </c>
      <c r="O727" s="8">
        <f t="shared" si="112"/>
        <v>0</v>
      </c>
      <c r="P727" s="8">
        <f t="shared" si="113"/>
        <v>49.5</v>
      </c>
      <c r="Q727" s="9">
        <f t="shared" si="114"/>
        <v>16.175000000000001</v>
      </c>
      <c r="R727" s="9">
        <f t="shared" si="115"/>
        <v>17.375</v>
      </c>
      <c r="S727" s="9">
        <f t="shared" si="116"/>
        <v>26.025000000000002</v>
      </c>
      <c r="T727" s="9">
        <f t="shared" si="117"/>
        <v>18.625</v>
      </c>
      <c r="U727" s="8">
        <f t="shared" si="118"/>
        <v>19.858333333333334</v>
      </c>
      <c r="V727" s="8">
        <f t="shared" si="119"/>
        <v>19.55</v>
      </c>
    </row>
    <row r="728" spans="1:22" ht="13.5" x14ac:dyDescent="0.25">
      <c r="A728" s="3">
        <f>RSI!A728</f>
        <v>43062</v>
      </c>
      <c r="B728" s="2">
        <f>RSI!B728</f>
        <v>5.0431999999999997</v>
      </c>
      <c r="C728" s="2">
        <f>RSI!I728</f>
        <v>45.244999849634418</v>
      </c>
      <c r="D728" s="2">
        <f>MACD!E728</f>
        <v>6.0202086175735303E-2</v>
      </c>
      <c r="E728" s="2">
        <f>MACD!F728</f>
        <v>1.5887799660493578E-2</v>
      </c>
      <c r="F728" s="2">
        <f>'Moving Avg'!D728</f>
        <v>5.0220000000000002</v>
      </c>
      <c r="G728" s="2">
        <f>'Moving Avg'!F728</f>
        <v>5.0860399999999988</v>
      </c>
      <c r="H728" s="2">
        <f>'Moving Avg'!G728</f>
        <v>5.1208620000000016</v>
      </c>
      <c r="I728" s="2">
        <f>'Moving Avg'!H728</f>
        <v>5.1487374999999949</v>
      </c>
      <c r="J728" s="6" t="str">
        <f>OBV!F728</f>
        <v>BULLISH</v>
      </c>
      <c r="K728" s="6" t="str">
        <f>OBV!G728</f>
        <v>NEUTRAL</v>
      </c>
      <c r="L728" s="6" t="str">
        <f>OBV!H728</f>
        <v>CONFIRMED BULLISH</v>
      </c>
      <c r="M728" s="8">
        <f t="shared" si="110"/>
        <v>25</v>
      </c>
      <c r="N728" s="8">
        <f t="shared" si="111"/>
        <v>0</v>
      </c>
      <c r="O728" s="8">
        <f t="shared" si="112"/>
        <v>0</v>
      </c>
      <c r="P728" s="8">
        <f t="shared" si="113"/>
        <v>83.5</v>
      </c>
      <c r="Q728" s="9">
        <f t="shared" si="114"/>
        <v>21.274999999999999</v>
      </c>
      <c r="R728" s="9">
        <f t="shared" si="115"/>
        <v>25.875</v>
      </c>
      <c r="S728" s="9">
        <f t="shared" si="116"/>
        <v>41.325000000000003</v>
      </c>
      <c r="T728" s="9">
        <f t="shared" si="117"/>
        <v>27.125</v>
      </c>
      <c r="U728" s="8">
        <f t="shared" si="118"/>
        <v>29.491666666666664</v>
      </c>
      <c r="V728" s="8">
        <f t="shared" si="119"/>
        <v>28.9</v>
      </c>
    </row>
    <row r="729" spans="1:22" ht="13.5" x14ac:dyDescent="0.25">
      <c r="A729" s="3">
        <f>RSI!A729</f>
        <v>43063</v>
      </c>
      <c r="B729" s="2">
        <f>RSI!B729</f>
        <v>5.0034000000000001</v>
      </c>
      <c r="C729" s="2">
        <f>RSI!I729</f>
        <v>41.386291599526189</v>
      </c>
      <c r="D729" s="2">
        <f>MACD!E729</f>
        <v>7.1160498429266639E-2</v>
      </c>
      <c r="E729" s="2">
        <f>MACD!F729</f>
        <v>2.6942339414248194E-2</v>
      </c>
      <c r="F729" s="2">
        <f>'Moving Avg'!D729</f>
        <v>5.0259799999999997</v>
      </c>
      <c r="G729" s="2">
        <f>'Moving Avg'!F729</f>
        <v>5.0867050000000003</v>
      </c>
      <c r="H729" s="2">
        <f>'Moving Avg'!G729</f>
        <v>5.1174120000000007</v>
      </c>
      <c r="I729" s="2">
        <f>'Moving Avg'!H729</f>
        <v>5.1473349999999947</v>
      </c>
      <c r="J729" s="6" t="str">
        <f>OBV!F729</f>
        <v>BEARISH</v>
      </c>
      <c r="K729" s="6" t="str">
        <f>OBV!G729</f>
        <v>NEUTRAL</v>
      </c>
      <c r="L729" s="6" t="str">
        <f>OBV!H729</f>
        <v>BEARISH DIVERGENCE</v>
      </c>
      <c r="M729" s="8">
        <f t="shared" si="110"/>
        <v>25</v>
      </c>
      <c r="N729" s="8">
        <f t="shared" si="111"/>
        <v>0</v>
      </c>
      <c r="O729" s="8">
        <f t="shared" si="112"/>
        <v>0</v>
      </c>
      <c r="P729" s="8">
        <f t="shared" si="113"/>
        <v>16.5</v>
      </c>
      <c r="Q729" s="9">
        <f t="shared" si="114"/>
        <v>11.225</v>
      </c>
      <c r="R729" s="9">
        <f t="shared" si="115"/>
        <v>9.125</v>
      </c>
      <c r="S729" s="9">
        <f t="shared" si="116"/>
        <v>11.175000000000001</v>
      </c>
      <c r="T729" s="9">
        <f t="shared" si="117"/>
        <v>10.375</v>
      </c>
      <c r="U729" s="8">
        <f t="shared" si="118"/>
        <v>10.508333333333335</v>
      </c>
      <c r="V729" s="8">
        <f t="shared" si="119"/>
        <v>10.475000000000001</v>
      </c>
    </row>
    <row r="730" spans="1:22" ht="13.5" x14ac:dyDescent="0.25">
      <c r="A730" s="3">
        <f>RSI!A730</f>
        <v>43066</v>
      </c>
      <c r="B730" s="2">
        <f>RSI!B730</f>
        <v>5.0431999999999997</v>
      </c>
      <c r="C730" s="2">
        <f>RSI!I730</f>
        <v>46.316828371473107</v>
      </c>
      <c r="D730" s="2">
        <f>MACD!E730</f>
        <v>6.7752867021871666E-2</v>
      </c>
      <c r="E730" s="2">
        <f>MACD!F730</f>
        <v>3.5104444935772888E-2</v>
      </c>
      <c r="F730" s="2">
        <f>'Moving Avg'!D730</f>
        <v>5.0272999999999994</v>
      </c>
      <c r="G730" s="2">
        <f>'Moving Avg'!F730</f>
        <v>5.0860399999999997</v>
      </c>
      <c r="H730" s="2">
        <f>'Moving Avg'!G730</f>
        <v>5.1158180000000018</v>
      </c>
      <c r="I730" s="2">
        <f>'Moving Avg'!H730</f>
        <v>5.1460999999999943</v>
      </c>
      <c r="J730" s="6" t="str">
        <f>OBV!F730</f>
        <v>BEARISH</v>
      </c>
      <c r="K730" s="6" t="str">
        <f>OBV!G730</f>
        <v>NEUTRAL</v>
      </c>
      <c r="L730" s="6" t="str">
        <f>OBV!H730</f>
        <v>BEARISH DIVERGENCE</v>
      </c>
      <c r="M730" s="8">
        <f t="shared" si="110"/>
        <v>25</v>
      </c>
      <c r="N730" s="8">
        <f t="shared" si="111"/>
        <v>0</v>
      </c>
      <c r="O730" s="8">
        <f t="shared" si="112"/>
        <v>0</v>
      </c>
      <c r="P730" s="8">
        <f t="shared" si="113"/>
        <v>16.5</v>
      </c>
      <c r="Q730" s="9">
        <f t="shared" si="114"/>
        <v>11.225</v>
      </c>
      <c r="R730" s="9">
        <f t="shared" si="115"/>
        <v>9.125</v>
      </c>
      <c r="S730" s="9">
        <f t="shared" si="116"/>
        <v>11.175000000000001</v>
      </c>
      <c r="T730" s="9">
        <f t="shared" si="117"/>
        <v>10.375</v>
      </c>
      <c r="U730" s="8">
        <f t="shared" si="118"/>
        <v>10.508333333333335</v>
      </c>
      <c r="V730" s="8">
        <f t="shared" si="119"/>
        <v>10.475000000000001</v>
      </c>
    </row>
    <row r="731" spans="1:22" ht="13.5" x14ac:dyDescent="0.25">
      <c r="A731" s="3">
        <f>RSI!A731</f>
        <v>43067</v>
      </c>
      <c r="B731" s="2">
        <f>RSI!B731</f>
        <v>4.9768999999999997</v>
      </c>
      <c r="C731" s="2">
        <f>RSI!I731</f>
        <v>40.243753654325097</v>
      </c>
      <c r="D731" s="2">
        <f>MACD!E731</f>
        <v>6.0794148773663181E-2</v>
      </c>
      <c r="E731" s="2">
        <f>MACD!F731</f>
        <v>4.0242385703350952E-2</v>
      </c>
      <c r="F731" s="2">
        <f>'Moving Avg'!D731</f>
        <v>5.0153599999999994</v>
      </c>
      <c r="G731" s="2">
        <f>'Moving Avg'!F731</f>
        <v>5.0794049999999995</v>
      </c>
      <c r="H731" s="2">
        <f>'Moving Avg'!G731</f>
        <v>5.1128980000000004</v>
      </c>
      <c r="I731" s="2">
        <f>'Moving Avg'!H731</f>
        <v>5.144813999999994</v>
      </c>
      <c r="J731" s="6" t="str">
        <f>OBV!F731</f>
        <v>BEARISH</v>
      </c>
      <c r="K731" s="6" t="str">
        <f>OBV!G731</f>
        <v>WEAK</v>
      </c>
      <c r="L731" s="6" t="str">
        <f>OBV!H731</f>
        <v>CONFIRMED BEARISH</v>
      </c>
      <c r="M731" s="8">
        <f t="shared" si="110"/>
        <v>25</v>
      </c>
      <c r="N731" s="8">
        <f t="shared" si="111"/>
        <v>0</v>
      </c>
      <c r="O731" s="8">
        <f t="shared" si="112"/>
        <v>0</v>
      </c>
      <c r="P731" s="8">
        <f t="shared" si="113"/>
        <v>0</v>
      </c>
      <c r="Q731" s="9">
        <f t="shared" si="114"/>
        <v>8.75</v>
      </c>
      <c r="R731" s="9">
        <f t="shared" si="115"/>
        <v>5</v>
      </c>
      <c r="S731" s="9">
        <f t="shared" si="116"/>
        <v>3.75</v>
      </c>
      <c r="T731" s="9">
        <f t="shared" si="117"/>
        <v>6.25</v>
      </c>
      <c r="U731" s="8">
        <f t="shared" si="118"/>
        <v>5.833333333333333</v>
      </c>
      <c r="V731" s="8">
        <f t="shared" si="119"/>
        <v>5.9375</v>
      </c>
    </row>
    <row r="732" spans="1:22" ht="13.5" x14ac:dyDescent="0.25">
      <c r="A732" s="3">
        <f>RSI!A732</f>
        <v>43068</v>
      </c>
      <c r="B732" s="2">
        <f>RSI!B732</f>
        <v>4.9968000000000004</v>
      </c>
      <c r="C732" s="2">
        <f>RSI!I732</f>
        <v>42.673438453133322</v>
      </c>
      <c r="D732" s="2">
        <f>MACD!E732</f>
        <v>4.7884108564682393E-2</v>
      </c>
      <c r="E732" s="2">
        <f>MACD!F732</f>
        <v>4.1770730275617243E-2</v>
      </c>
      <c r="F732" s="2">
        <f>'Moving Avg'!D732</f>
        <v>5.0127000000000006</v>
      </c>
      <c r="G732" s="2">
        <f>'Moving Avg'!F732</f>
        <v>5.0737649999999999</v>
      </c>
      <c r="H732" s="2">
        <f>'Moving Avg'!G732</f>
        <v>5.1089160000000007</v>
      </c>
      <c r="I732" s="2">
        <f>'Moving Avg'!H732</f>
        <v>5.1436589999999942</v>
      </c>
      <c r="J732" s="6" t="str">
        <f>OBV!F732</f>
        <v>BEARISH</v>
      </c>
      <c r="K732" s="6" t="str">
        <f>OBV!G732</f>
        <v>NEUTRAL</v>
      </c>
      <c r="L732" s="6" t="str">
        <f>OBV!H732</f>
        <v>CONFIRMED BEARISH</v>
      </c>
      <c r="M732" s="8">
        <f t="shared" si="110"/>
        <v>25</v>
      </c>
      <c r="N732" s="8">
        <f t="shared" si="111"/>
        <v>0</v>
      </c>
      <c r="O732" s="8">
        <f t="shared" si="112"/>
        <v>0</v>
      </c>
      <c r="P732" s="8">
        <f t="shared" si="113"/>
        <v>16.5</v>
      </c>
      <c r="Q732" s="9">
        <f t="shared" si="114"/>
        <v>11.225</v>
      </c>
      <c r="R732" s="9">
        <f t="shared" si="115"/>
        <v>9.125</v>
      </c>
      <c r="S732" s="9">
        <f t="shared" si="116"/>
        <v>11.175000000000001</v>
      </c>
      <c r="T732" s="9">
        <f t="shared" si="117"/>
        <v>10.375</v>
      </c>
      <c r="U732" s="8">
        <f t="shared" si="118"/>
        <v>10.508333333333335</v>
      </c>
      <c r="V732" s="8">
        <f t="shared" si="119"/>
        <v>10.475000000000001</v>
      </c>
    </row>
    <row r="733" spans="1:22" ht="13.5" x14ac:dyDescent="0.25">
      <c r="A733" s="3">
        <f>RSI!A733</f>
        <v>43069</v>
      </c>
      <c r="B733" s="2">
        <f>RSI!B733</f>
        <v>5.0101000000000004</v>
      </c>
      <c r="C733" s="2">
        <f>RSI!I733</f>
        <v>44.303404379631672</v>
      </c>
      <c r="D733" s="2">
        <f>MACD!E733</f>
        <v>3.842086784750709E-2</v>
      </c>
      <c r="E733" s="2">
        <f>MACD!F733</f>
        <v>4.1100757789995217E-2</v>
      </c>
      <c r="F733" s="2">
        <f>'Moving Avg'!D733</f>
        <v>5.0060799999999999</v>
      </c>
      <c r="G733" s="2">
        <f>'Moving Avg'!F733</f>
        <v>5.0691199999999998</v>
      </c>
      <c r="H733" s="2">
        <f>'Moving Avg'!G733</f>
        <v>5.1058640000000004</v>
      </c>
      <c r="I733" s="2">
        <f>'Moving Avg'!H733</f>
        <v>5.1428504999999953</v>
      </c>
      <c r="J733" s="6" t="str">
        <f>OBV!F733</f>
        <v>BULLISH</v>
      </c>
      <c r="K733" s="6" t="str">
        <f>OBV!G733</f>
        <v>NEUTRAL</v>
      </c>
      <c r="L733" s="6" t="str">
        <f>OBV!H733</f>
        <v>BULLISH DIVERGENCE</v>
      </c>
      <c r="M733" s="8">
        <f t="shared" si="110"/>
        <v>25</v>
      </c>
      <c r="N733" s="8">
        <f t="shared" si="111"/>
        <v>45</v>
      </c>
      <c r="O733" s="8">
        <f t="shared" si="112"/>
        <v>0</v>
      </c>
      <c r="P733" s="8">
        <f t="shared" si="113"/>
        <v>66.5</v>
      </c>
      <c r="Q733" s="9">
        <f t="shared" si="114"/>
        <v>34.475000000000001</v>
      </c>
      <c r="R733" s="9">
        <f t="shared" si="115"/>
        <v>30.625</v>
      </c>
      <c r="S733" s="9">
        <f t="shared" si="116"/>
        <v>40.424999999999997</v>
      </c>
      <c r="T733" s="9">
        <f t="shared" si="117"/>
        <v>34.125</v>
      </c>
      <c r="U733" s="8">
        <f t="shared" si="118"/>
        <v>35.174999999999997</v>
      </c>
      <c r="V733" s="8">
        <f t="shared" si="119"/>
        <v>34.912499999999994</v>
      </c>
    </row>
    <row r="734" spans="1:22" ht="13.5" x14ac:dyDescent="0.25">
      <c r="A734" s="3">
        <f>RSI!A734</f>
        <v>43073</v>
      </c>
      <c r="B734" s="2">
        <f>RSI!B734</f>
        <v>5.1096000000000004</v>
      </c>
      <c r="C734" s="2">
        <f>RSI!I734</f>
        <v>54.684156557801373</v>
      </c>
      <c r="D734" s="2">
        <f>MACD!E734</f>
        <v>1.7225783321544341E-2</v>
      </c>
      <c r="E734" s="2">
        <f>MACD!F734</f>
        <v>3.6325762896305042E-2</v>
      </c>
      <c r="F734" s="2">
        <f>'Moving Avg'!D734</f>
        <v>5.0273200000000005</v>
      </c>
      <c r="G734" s="2">
        <f>'Moving Avg'!F734</f>
        <v>5.0694499999999989</v>
      </c>
      <c r="H734" s="2">
        <f>'Moving Avg'!G734</f>
        <v>5.1044039999999997</v>
      </c>
      <c r="I734" s="2">
        <f>'Moving Avg'!H734</f>
        <v>5.1425394999999936</v>
      </c>
      <c r="J734" s="6" t="str">
        <f>OBV!F734</f>
        <v>BULLISH</v>
      </c>
      <c r="K734" s="6" t="str">
        <f>OBV!G734</f>
        <v>STRONG</v>
      </c>
      <c r="L734" s="6" t="str">
        <f>OBV!H734</f>
        <v>CONFIRMED BULLISH</v>
      </c>
      <c r="M734" s="8">
        <f t="shared" si="110"/>
        <v>25</v>
      </c>
      <c r="N734" s="8">
        <f t="shared" si="111"/>
        <v>45</v>
      </c>
      <c r="O734" s="8">
        <f t="shared" si="112"/>
        <v>0</v>
      </c>
      <c r="P734" s="8">
        <f t="shared" si="113"/>
        <v>100</v>
      </c>
      <c r="Q734" s="9">
        <f t="shared" si="114"/>
        <v>39.5</v>
      </c>
      <c r="R734" s="9">
        <f t="shared" si="115"/>
        <v>39</v>
      </c>
      <c r="S734" s="9">
        <f t="shared" si="116"/>
        <v>55.5</v>
      </c>
      <c r="T734" s="9">
        <f t="shared" si="117"/>
        <v>42.5</v>
      </c>
      <c r="U734" s="8">
        <f t="shared" si="118"/>
        <v>44.666666666666664</v>
      </c>
      <c r="V734" s="8">
        <f t="shared" si="119"/>
        <v>44.125</v>
      </c>
    </row>
    <row r="735" spans="1:22" ht="13.5" x14ac:dyDescent="0.25">
      <c r="A735" s="3">
        <f>RSI!A735</f>
        <v>43074</v>
      </c>
      <c r="B735" s="2">
        <f>RSI!B735</f>
        <v>5.1029999999999998</v>
      </c>
      <c r="C735" s="2">
        <f>RSI!I735</f>
        <v>53.965662429359426</v>
      </c>
      <c r="D735" s="2">
        <f>MACD!E735</f>
        <v>7.6447252647753317E-3</v>
      </c>
      <c r="E735" s="2">
        <f>MACD!F735</f>
        <v>3.0589555369999102E-2</v>
      </c>
      <c r="F735" s="2">
        <f>'Moving Avg'!D735</f>
        <v>5.0392800000000006</v>
      </c>
      <c r="G735" s="2">
        <f>'Moving Avg'!F735</f>
        <v>5.0691199999999998</v>
      </c>
      <c r="H735" s="2">
        <f>'Moving Avg'!G735</f>
        <v>5.1029460000000002</v>
      </c>
      <c r="I735" s="2">
        <f>'Moving Avg'!H735</f>
        <v>5.1421954999999944</v>
      </c>
      <c r="J735" s="6" t="str">
        <f>OBV!F735</f>
        <v>BEARISH</v>
      </c>
      <c r="K735" s="6" t="str">
        <f>OBV!G735</f>
        <v>NEUTRAL</v>
      </c>
      <c r="L735" s="6" t="str">
        <f>OBV!H735</f>
        <v>BEARISH DIVERGENCE</v>
      </c>
      <c r="M735" s="8">
        <f t="shared" si="110"/>
        <v>25</v>
      </c>
      <c r="N735" s="8">
        <f t="shared" si="111"/>
        <v>100</v>
      </c>
      <c r="O735" s="8">
        <f t="shared" si="112"/>
        <v>0</v>
      </c>
      <c r="P735" s="8">
        <f t="shared" si="113"/>
        <v>16.5</v>
      </c>
      <c r="Q735" s="9">
        <f t="shared" si="114"/>
        <v>46.225000000000001</v>
      </c>
      <c r="R735" s="9">
        <f t="shared" si="115"/>
        <v>29.125</v>
      </c>
      <c r="S735" s="9">
        <f t="shared" si="116"/>
        <v>26.175000000000001</v>
      </c>
      <c r="T735" s="9">
        <f t="shared" si="117"/>
        <v>35.375</v>
      </c>
      <c r="U735" s="8">
        <f t="shared" si="118"/>
        <v>33.841666666666661</v>
      </c>
      <c r="V735" s="8">
        <f t="shared" si="119"/>
        <v>34.224999999999994</v>
      </c>
    </row>
    <row r="736" spans="1:22" ht="13.5" x14ac:dyDescent="0.25">
      <c r="A736" s="3">
        <f>RSI!A736</f>
        <v>43075</v>
      </c>
      <c r="B736" s="2">
        <f>RSI!B736</f>
        <v>5.0963000000000003</v>
      </c>
      <c r="C736" s="2">
        <f>RSI!I736</f>
        <v>53.201473196380384</v>
      </c>
      <c r="D736" s="2">
        <f>MACD!E736</f>
        <v>-2.0931993941530891E-4</v>
      </c>
      <c r="E736" s="2">
        <f>MACD!F736</f>
        <v>2.4429780308116218E-2</v>
      </c>
      <c r="F736" s="2">
        <f>'Moving Avg'!D736</f>
        <v>5.0631600000000008</v>
      </c>
      <c r="G736" s="2">
        <f>'Moving Avg'!F736</f>
        <v>5.0608249999999995</v>
      </c>
      <c r="H736" s="2">
        <f>'Moving Avg'!G736</f>
        <v>5.1020160000000008</v>
      </c>
      <c r="I736" s="2">
        <f>'Moving Avg'!H736</f>
        <v>5.1418179999999936</v>
      </c>
      <c r="J736" s="6" t="str">
        <f>OBV!F736</f>
        <v>BULLISH</v>
      </c>
      <c r="K736" s="6" t="str">
        <f>OBV!G736</f>
        <v>STRONG</v>
      </c>
      <c r="L736" s="6" t="str">
        <f>OBV!H736</f>
        <v>CONFIRMED BULLISH</v>
      </c>
      <c r="M736" s="8">
        <f t="shared" si="110"/>
        <v>25</v>
      </c>
      <c r="N736" s="8">
        <f t="shared" si="111"/>
        <v>100</v>
      </c>
      <c r="O736" s="8">
        <f t="shared" si="112"/>
        <v>0</v>
      </c>
      <c r="P736" s="8">
        <f t="shared" si="113"/>
        <v>100</v>
      </c>
      <c r="Q736" s="9">
        <f t="shared" si="114"/>
        <v>58.75</v>
      </c>
      <c r="R736" s="9">
        <f t="shared" si="115"/>
        <v>50</v>
      </c>
      <c r="S736" s="9">
        <f t="shared" si="116"/>
        <v>63.75</v>
      </c>
      <c r="T736" s="9">
        <f t="shared" si="117"/>
        <v>56.25</v>
      </c>
      <c r="U736" s="8">
        <f t="shared" si="118"/>
        <v>57.5</v>
      </c>
      <c r="V736" s="8">
        <f t="shared" si="119"/>
        <v>57.1875</v>
      </c>
    </row>
    <row r="737" spans="1:22" ht="13.5" x14ac:dyDescent="0.25">
      <c r="A737" s="3">
        <f>RSI!A737</f>
        <v>43076</v>
      </c>
      <c r="B737" s="2">
        <f>RSI!B737</f>
        <v>5.1096000000000004</v>
      </c>
      <c r="C737" s="2">
        <f>RSI!I737</f>
        <v>54.576544112850343</v>
      </c>
      <c r="D737" s="2">
        <f>MACD!E737</f>
        <v>-1.2102838889257228E-2</v>
      </c>
      <c r="E737" s="2">
        <f>MACD!F737</f>
        <v>1.7123256468641532E-2</v>
      </c>
      <c r="F737" s="2">
        <f>'Moving Avg'!D737</f>
        <v>5.0857200000000002</v>
      </c>
      <c r="G737" s="2">
        <f>'Moving Avg'!F737</f>
        <v>5.0561799999999995</v>
      </c>
      <c r="H737" s="2">
        <f>'Moving Avg'!G737</f>
        <v>5.1006900000000002</v>
      </c>
      <c r="I737" s="2">
        <f>'Moving Avg'!H737</f>
        <v>5.1415069999999945</v>
      </c>
      <c r="J737" s="6" t="str">
        <f>OBV!F737</f>
        <v>BULLISH</v>
      </c>
      <c r="K737" s="6" t="str">
        <f>OBV!G737</f>
        <v>NEUTRAL</v>
      </c>
      <c r="L737" s="6" t="str">
        <f>OBV!H737</f>
        <v>CONFIRMED BULLISH</v>
      </c>
      <c r="M737" s="8">
        <f t="shared" si="110"/>
        <v>25</v>
      </c>
      <c r="N737" s="8">
        <f t="shared" si="111"/>
        <v>100</v>
      </c>
      <c r="O737" s="8">
        <f t="shared" si="112"/>
        <v>0</v>
      </c>
      <c r="P737" s="8">
        <f t="shared" si="113"/>
        <v>83.5</v>
      </c>
      <c r="Q737" s="9">
        <f t="shared" si="114"/>
        <v>56.274999999999999</v>
      </c>
      <c r="R737" s="9">
        <f t="shared" si="115"/>
        <v>45.875</v>
      </c>
      <c r="S737" s="9">
        <f t="shared" si="116"/>
        <v>56.325000000000003</v>
      </c>
      <c r="T737" s="9">
        <f t="shared" si="117"/>
        <v>52.125</v>
      </c>
      <c r="U737" s="8">
        <f t="shared" si="118"/>
        <v>52.82500000000001</v>
      </c>
      <c r="V737" s="8">
        <f t="shared" si="119"/>
        <v>52.650000000000006</v>
      </c>
    </row>
    <row r="738" spans="1:22" ht="13.5" x14ac:dyDescent="0.25">
      <c r="A738" s="3">
        <f>RSI!A738</f>
        <v>43077</v>
      </c>
      <c r="B738" s="2">
        <f>RSI!B738</f>
        <v>5.0763999999999996</v>
      </c>
      <c r="C738" s="2">
        <f>RSI!I738</f>
        <v>50.581208706377197</v>
      </c>
      <c r="D738" s="2">
        <f>MACD!E738</f>
        <v>-1.4865535059199075E-2</v>
      </c>
      <c r="E738" s="2">
        <f>MACD!F738</f>
        <v>1.0725498163073411E-2</v>
      </c>
      <c r="F738" s="2">
        <f>'Moving Avg'!D738</f>
        <v>5.0989800000000001</v>
      </c>
      <c r="G738" s="2">
        <f>'Moving Avg'!F738</f>
        <v>5.0502050000000001</v>
      </c>
      <c r="H738" s="2">
        <f>'Moving Avg'!G738</f>
        <v>5.0987000000000009</v>
      </c>
      <c r="I738" s="2">
        <f>'Moving Avg'!H738</f>
        <v>5.140718499999994</v>
      </c>
      <c r="J738" s="6" t="str">
        <f>OBV!F738</f>
        <v>BEARISH</v>
      </c>
      <c r="K738" s="6" t="str">
        <f>OBV!G738</f>
        <v>WEAK</v>
      </c>
      <c r="L738" s="6" t="str">
        <f>OBV!H738</f>
        <v>BEARISH DIVERGENCE</v>
      </c>
      <c r="M738" s="8">
        <f t="shared" si="110"/>
        <v>25</v>
      </c>
      <c r="N738" s="8">
        <f t="shared" si="111"/>
        <v>100</v>
      </c>
      <c r="O738" s="8">
        <f t="shared" si="112"/>
        <v>0</v>
      </c>
      <c r="P738" s="8">
        <f t="shared" si="113"/>
        <v>0</v>
      </c>
      <c r="Q738" s="9">
        <f t="shared" si="114"/>
        <v>43.75</v>
      </c>
      <c r="R738" s="9">
        <f t="shared" si="115"/>
        <v>25</v>
      </c>
      <c r="S738" s="9">
        <f t="shared" si="116"/>
        <v>18.75</v>
      </c>
      <c r="T738" s="9">
        <f t="shared" si="117"/>
        <v>31.25</v>
      </c>
      <c r="U738" s="8">
        <f t="shared" si="118"/>
        <v>29.166666666666668</v>
      </c>
      <c r="V738" s="8">
        <f t="shared" si="119"/>
        <v>29.6875</v>
      </c>
    </row>
    <row r="739" spans="1:22" ht="13.5" x14ac:dyDescent="0.25">
      <c r="A739" s="3">
        <f>RSI!A739</f>
        <v>43080</v>
      </c>
      <c r="B739" s="2">
        <f>RSI!B739</f>
        <v>5.0896999999999997</v>
      </c>
      <c r="C739" s="2">
        <f>RSI!I739</f>
        <v>52.094190276805179</v>
      </c>
      <c r="D739" s="2">
        <f>MACD!E739</f>
        <v>-2.4347242485116993E-2</v>
      </c>
      <c r="E739" s="2">
        <f>MACD!F739</f>
        <v>3.7109500334353293E-3</v>
      </c>
      <c r="F739" s="2">
        <f>'Moving Avg'!D739</f>
        <v>5.0950000000000006</v>
      </c>
      <c r="G739" s="2">
        <f>'Moving Avg'!F739</f>
        <v>5.0458949999999989</v>
      </c>
      <c r="H739" s="2">
        <f>'Moving Avg'!G739</f>
        <v>5.0969759999999997</v>
      </c>
      <c r="I739" s="2">
        <f>'Moving Avg'!H739</f>
        <v>5.1399964999999943</v>
      </c>
      <c r="J739" s="6" t="str">
        <f>OBV!F739</f>
        <v>BULLISH</v>
      </c>
      <c r="K739" s="6" t="str">
        <f>OBV!G739</f>
        <v>NEUTRAL</v>
      </c>
      <c r="L739" s="6" t="str">
        <f>OBV!H739</f>
        <v>BULLISH DIVERGENCE</v>
      </c>
      <c r="M739" s="8">
        <f t="shared" si="110"/>
        <v>25</v>
      </c>
      <c r="N739" s="8">
        <f t="shared" si="111"/>
        <v>100</v>
      </c>
      <c r="O739" s="8">
        <f t="shared" si="112"/>
        <v>0</v>
      </c>
      <c r="P739" s="8">
        <f t="shared" si="113"/>
        <v>66.5</v>
      </c>
      <c r="Q739" s="9">
        <f t="shared" si="114"/>
        <v>53.725000000000001</v>
      </c>
      <c r="R739" s="9">
        <f t="shared" si="115"/>
        <v>41.625</v>
      </c>
      <c r="S739" s="9">
        <f t="shared" si="116"/>
        <v>48.674999999999997</v>
      </c>
      <c r="T739" s="9">
        <f t="shared" si="117"/>
        <v>47.875</v>
      </c>
      <c r="U739" s="8">
        <f t="shared" si="118"/>
        <v>48.008333333333326</v>
      </c>
      <c r="V739" s="8">
        <f t="shared" si="119"/>
        <v>47.974999999999994</v>
      </c>
    </row>
    <row r="740" spans="1:22" ht="13.5" x14ac:dyDescent="0.25">
      <c r="A740" s="3">
        <f>RSI!A740</f>
        <v>43081</v>
      </c>
      <c r="B740" s="2">
        <f>RSI!B740</f>
        <v>5.0896999999999997</v>
      </c>
      <c r="C740" s="2">
        <f>RSI!I740</f>
        <v>52.094190276805179</v>
      </c>
      <c r="D740" s="2">
        <f>MACD!E740</f>
        <v>-2.6358868046903794E-2</v>
      </c>
      <c r="E740" s="2">
        <f>MACD!F740</f>
        <v>-2.3030135826324952E-3</v>
      </c>
      <c r="F740" s="2">
        <f>'Moving Avg'!D740</f>
        <v>5.0923400000000001</v>
      </c>
      <c r="G740" s="2">
        <f>'Moving Avg'!F740</f>
        <v>5.0448999999999984</v>
      </c>
      <c r="H740" s="2">
        <f>'Moving Avg'!G740</f>
        <v>5.0952519999999994</v>
      </c>
      <c r="I740" s="2">
        <f>'Moving Avg'!H740</f>
        <v>5.1395239999999935</v>
      </c>
      <c r="J740" s="6" t="str">
        <f>OBV!F740</f>
        <v>BULLISH</v>
      </c>
      <c r="K740" s="6" t="str">
        <f>OBV!G740</f>
        <v>STRONG</v>
      </c>
      <c r="L740" s="6" t="str">
        <f>OBV!H740</f>
        <v>BULLISH DIVERGENCE</v>
      </c>
      <c r="M740" s="8">
        <f t="shared" si="110"/>
        <v>25</v>
      </c>
      <c r="N740" s="8">
        <f t="shared" si="111"/>
        <v>100</v>
      </c>
      <c r="O740" s="8">
        <f t="shared" si="112"/>
        <v>0</v>
      </c>
      <c r="P740" s="8">
        <f t="shared" si="113"/>
        <v>83</v>
      </c>
      <c r="Q740" s="9">
        <f t="shared" si="114"/>
        <v>56.2</v>
      </c>
      <c r="R740" s="9">
        <f t="shared" si="115"/>
        <v>45.75</v>
      </c>
      <c r="S740" s="9">
        <f t="shared" si="116"/>
        <v>56.1</v>
      </c>
      <c r="T740" s="9">
        <f t="shared" si="117"/>
        <v>52</v>
      </c>
      <c r="U740" s="8">
        <f t="shared" si="118"/>
        <v>52.683333333333337</v>
      </c>
      <c r="V740" s="8">
        <f t="shared" si="119"/>
        <v>52.512500000000003</v>
      </c>
    </row>
    <row r="741" spans="1:22" ht="13.5" x14ac:dyDescent="0.25">
      <c r="A741" s="3">
        <f>RSI!A741</f>
        <v>43082</v>
      </c>
      <c r="B741" s="2">
        <f>RSI!B741</f>
        <v>5.0896999999999997</v>
      </c>
      <c r="C741" s="2">
        <f>RSI!I741</f>
        <v>52.094190276805179</v>
      </c>
      <c r="D741" s="2">
        <f>MACD!E741</f>
        <v>-3.836445652924958E-2</v>
      </c>
      <c r="E741" s="2">
        <f>MACD!F741</f>
        <v>-9.5153021719559128E-3</v>
      </c>
      <c r="F741" s="2">
        <f>'Moving Avg'!D741</f>
        <v>5.0910200000000003</v>
      </c>
      <c r="G741" s="2">
        <f>'Moving Avg'!F741</f>
        <v>5.0468899999999994</v>
      </c>
      <c r="H741" s="2">
        <f>'Moving Avg'!G741</f>
        <v>5.0935279999999992</v>
      </c>
      <c r="I741" s="2">
        <f>'Moving Avg'!H741</f>
        <v>5.1388019999999939</v>
      </c>
      <c r="J741" s="6" t="str">
        <f>OBV!F741</f>
        <v>BULLISH</v>
      </c>
      <c r="K741" s="6" t="str">
        <f>OBV!G741</f>
        <v>STRONG</v>
      </c>
      <c r="L741" s="6" t="str">
        <f>OBV!H741</f>
        <v>BULLISH DIVERGENCE</v>
      </c>
      <c r="M741" s="8">
        <f t="shared" si="110"/>
        <v>25</v>
      </c>
      <c r="N741" s="8">
        <f t="shared" si="111"/>
        <v>100</v>
      </c>
      <c r="O741" s="8">
        <f t="shared" si="112"/>
        <v>0</v>
      </c>
      <c r="P741" s="8">
        <f t="shared" si="113"/>
        <v>83</v>
      </c>
      <c r="Q741" s="9">
        <f t="shared" si="114"/>
        <v>56.2</v>
      </c>
      <c r="R741" s="9">
        <f t="shared" si="115"/>
        <v>45.75</v>
      </c>
      <c r="S741" s="9">
        <f t="shared" si="116"/>
        <v>56.1</v>
      </c>
      <c r="T741" s="9">
        <f t="shared" si="117"/>
        <v>52</v>
      </c>
      <c r="U741" s="8">
        <f t="shared" si="118"/>
        <v>52.683333333333337</v>
      </c>
      <c r="V741" s="8">
        <f t="shared" si="119"/>
        <v>52.512500000000003</v>
      </c>
    </row>
    <row r="742" spans="1:22" ht="13.5" x14ac:dyDescent="0.25">
      <c r="A742" s="3">
        <f>RSI!A742</f>
        <v>43083</v>
      </c>
      <c r="B742" s="2">
        <f>RSI!B742</f>
        <v>5.2290000000000001</v>
      </c>
      <c r="C742" s="2">
        <f>RSI!I742</f>
        <v>65.793612604606992</v>
      </c>
      <c r="D742" s="2">
        <f>MACD!E742</f>
        <v>-5.587579273018406E-2</v>
      </c>
      <c r="E742" s="2">
        <f>MACD!F742</f>
        <v>-1.8787400283601541E-2</v>
      </c>
      <c r="F742" s="2">
        <f>'Moving Avg'!D742</f>
        <v>5.1149000000000004</v>
      </c>
      <c r="G742" s="2">
        <f>'Moving Avg'!F742</f>
        <v>5.057834999999999</v>
      </c>
      <c r="H742" s="2">
        <f>'Moving Avg'!G742</f>
        <v>5.0945900000000002</v>
      </c>
      <c r="I742" s="2">
        <f>'Moving Avg'!H742</f>
        <v>5.1390569999999931</v>
      </c>
      <c r="J742" s="6" t="str">
        <f>OBV!F742</f>
        <v>BULLISH</v>
      </c>
      <c r="K742" s="6" t="str">
        <f>OBV!G742</f>
        <v>STRONG</v>
      </c>
      <c r="L742" s="6" t="str">
        <f>OBV!H742</f>
        <v>CONFIRMED BULLISH</v>
      </c>
      <c r="M742" s="8">
        <f t="shared" si="110"/>
        <v>25</v>
      </c>
      <c r="N742" s="8">
        <f t="shared" si="111"/>
        <v>100</v>
      </c>
      <c r="O742" s="8">
        <f t="shared" si="112"/>
        <v>0</v>
      </c>
      <c r="P742" s="8">
        <f t="shared" si="113"/>
        <v>100</v>
      </c>
      <c r="Q742" s="9">
        <f t="shared" si="114"/>
        <v>58.75</v>
      </c>
      <c r="R742" s="9">
        <f t="shared" si="115"/>
        <v>50</v>
      </c>
      <c r="S742" s="9">
        <f t="shared" si="116"/>
        <v>63.75</v>
      </c>
      <c r="T742" s="9">
        <f t="shared" si="117"/>
        <v>56.25</v>
      </c>
      <c r="U742" s="8">
        <f t="shared" si="118"/>
        <v>57.5</v>
      </c>
      <c r="V742" s="8">
        <f t="shared" si="119"/>
        <v>57.1875</v>
      </c>
    </row>
    <row r="743" spans="1:22" ht="13.5" x14ac:dyDescent="0.25">
      <c r="A743" s="3">
        <f>RSI!A743</f>
        <v>43084</v>
      </c>
      <c r="B743" s="2">
        <f>RSI!B743</f>
        <v>5.3087</v>
      </c>
      <c r="C743" s="2">
        <f>RSI!I743</f>
        <v>70.917882362989147</v>
      </c>
      <c r="D743" s="2">
        <f>MACD!E743</f>
        <v>-7.546244311290895E-2</v>
      </c>
      <c r="E743" s="2">
        <f>MACD!F743</f>
        <v>-3.0122408849463024E-2</v>
      </c>
      <c r="F743" s="2">
        <f>'Moving Avg'!D743</f>
        <v>5.1613599999999993</v>
      </c>
      <c r="G743" s="2">
        <f>'Moving Avg'!F743</f>
        <v>5.0721049999999988</v>
      </c>
      <c r="H743" s="2">
        <f>'Moving Avg'!G743</f>
        <v>5.0972460000000011</v>
      </c>
      <c r="I743" s="2">
        <f>'Moving Avg'!H743</f>
        <v>5.1397104999999934</v>
      </c>
      <c r="J743" s="6" t="str">
        <f>OBV!F743</f>
        <v>BULLISH</v>
      </c>
      <c r="K743" s="6" t="str">
        <f>OBV!G743</f>
        <v>STRONG</v>
      </c>
      <c r="L743" s="6" t="str">
        <f>OBV!H743</f>
        <v>CONFIRMED BULLISH</v>
      </c>
      <c r="M743" s="8">
        <f t="shared" si="110"/>
        <v>0</v>
      </c>
      <c r="N743" s="8">
        <f t="shared" si="111"/>
        <v>100</v>
      </c>
      <c r="O743" s="8">
        <f t="shared" si="112"/>
        <v>50</v>
      </c>
      <c r="P743" s="8">
        <f t="shared" si="113"/>
        <v>100</v>
      </c>
      <c r="Q743" s="9">
        <f t="shared" si="114"/>
        <v>57.5</v>
      </c>
      <c r="R743" s="9">
        <f t="shared" si="115"/>
        <v>62.5</v>
      </c>
      <c r="S743" s="9">
        <f t="shared" si="116"/>
        <v>72.5</v>
      </c>
      <c r="T743" s="9">
        <f t="shared" si="117"/>
        <v>62.5</v>
      </c>
      <c r="U743" s="8">
        <f t="shared" si="118"/>
        <v>64.166666666666671</v>
      </c>
      <c r="V743" s="8">
        <f t="shared" si="119"/>
        <v>63.75</v>
      </c>
    </row>
    <row r="744" spans="1:22" ht="13.5" x14ac:dyDescent="0.25">
      <c r="A744" s="3">
        <f>RSI!A744</f>
        <v>43087</v>
      </c>
      <c r="B744" s="2">
        <f>RSI!B744</f>
        <v>5.375</v>
      </c>
      <c r="C744" s="2">
        <f>RSI!I744</f>
        <v>74.359000726415189</v>
      </c>
      <c r="D744" s="2">
        <f>MACD!E744</f>
        <v>-8.2954406311761986E-2</v>
      </c>
      <c r="E744" s="2">
        <f>MACD!F744</f>
        <v>-4.0688808341922816E-2</v>
      </c>
      <c r="F744" s="2">
        <f>'Moving Avg'!D744</f>
        <v>5.2184200000000001</v>
      </c>
      <c r="G744" s="2">
        <f>'Moving Avg'!F744</f>
        <v>5.0916799999999993</v>
      </c>
      <c r="H744" s="2">
        <f>'Moving Avg'!G744</f>
        <v>5.1012279999999999</v>
      </c>
      <c r="I744" s="2">
        <f>'Moving Avg'!H744</f>
        <v>5.1405084999999939</v>
      </c>
      <c r="J744" s="6" t="str">
        <f>OBV!F744</f>
        <v>BULLISH</v>
      </c>
      <c r="K744" s="6" t="str">
        <f>OBV!G744</f>
        <v>STRONG</v>
      </c>
      <c r="L744" s="6" t="str">
        <f>OBV!H744</f>
        <v>CONFIRMED BULLISH</v>
      </c>
      <c r="M744" s="8">
        <f t="shared" si="110"/>
        <v>0</v>
      </c>
      <c r="N744" s="8">
        <f t="shared" si="111"/>
        <v>100</v>
      </c>
      <c r="O744" s="8">
        <f t="shared" si="112"/>
        <v>50</v>
      </c>
      <c r="P744" s="8">
        <f t="shared" si="113"/>
        <v>100</v>
      </c>
      <c r="Q744" s="9">
        <f t="shared" si="114"/>
        <v>57.5</v>
      </c>
      <c r="R744" s="9">
        <f t="shared" si="115"/>
        <v>62.5</v>
      </c>
      <c r="S744" s="9">
        <f t="shared" si="116"/>
        <v>72.5</v>
      </c>
      <c r="T744" s="9">
        <f t="shared" si="117"/>
        <v>62.5</v>
      </c>
      <c r="U744" s="8">
        <f t="shared" si="118"/>
        <v>64.166666666666671</v>
      </c>
      <c r="V744" s="8">
        <f t="shared" si="119"/>
        <v>63.75</v>
      </c>
    </row>
    <row r="745" spans="1:22" ht="13.5" x14ac:dyDescent="0.25">
      <c r="A745" s="3">
        <f>RSI!A745</f>
        <v>43088</v>
      </c>
      <c r="B745" s="2">
        <f>RSI!B745</f>
        <v>5.4546999999999999</v>
      </c>
      <c r="C745" s="2">
        <f>RSI!I745</f>
        <v>77.764970372466053</v>
      </c>
      <c r="D745" s="2">
        <f>MACD!E745</f>
        <v>-9.7822418432667924E-2</v>
      </c>
      <c r="E745" s="2">
        <f>MACD!F745</f>
        <v>-5.2115530360071841E-2</v>
      </c>
      <c r="F745" s="2">
        <f>'Moving Avg'!D745</f>
        <v>5.2914200000000005</v>
      </c>
      <c r="G745" s="2">
        <f>'Moving Avg'!F745</f>
        <v>5.1125849999999993</v>
      </c>
      <c r="H745" s="2">
        <f>'Moving Avg'!G745</f>
        <v>5.1068040000000003</v>
      </c>
      <c r="I745" s="2">
        <f>'Moving Avg'!H745</f>
        <v>5.1418919999999932</v>
      </c>
      <c r="J745" s="6" t="str">
        <f>OBV!F745</f>
        <v>BULLISH</v>
      </c>
      <c r="K745" s="6" t="str">
        <f>OBV!G745</f>
        <v>STRONG</v>
      </c>
      <c r="L745" s="6" t="str">
        <f>OBV!H745</f>
        <v>CONFIRMED BULLISH</v>
      </c>
      <c r="M745" s="8">
        <f t="shared" si="110"/>
        <v>0</v>
      </c>
      <c r="N745" s="8">
        <f t="shared" si="111"/>
        <v>100</v>
      </c>
      <c r="O745" s="8">
        <f t="shared" si="112"/>
        <v>50</v>
      </c>
      <c r="P745" s="8">
        <f t="shared" si="113"/>
        <v>100</v>
      </c>
      <c r="Q745" s="9">
        <f t="shared" si="114"/>
        <v>57.5</v>
      </c>
      <c r="R745" s="9">
        <f t="shared" si="115"/>
        <v>62.5</v>
      </c>
      <c r="S745" s="9">
        <f t="shared" si="116"/>
        <v>72.5</v>
      </c>
      <c r="T745" s="9">
        <f t="shared" si="117"/>
        <v>62.5</v>
      </c>
      <c r="U745" s="8">
        <f t="shared" si="118"/>
        <v>64.166666666666671</v>
      </c>
      <c r="V745" s="8">
        <f t="shared" si="119"/>
        <v>63.75</v>
      </c>
    </row>
    <row r="746" spans="1:22" ht="13.5" x14ac:dyDescent="0.25">
      <c r="A746" s="3">
        <f>RSI!A746</f>
        <v>43089</v>
      </c>
      <c r="B746" s="2">
        <f>RSI!B746</f>
        <v>5.4878</v>
      </c>
      <c r="C746" s="2">
        <f>RSI!I746</f>
        <v>79.011876593468401</v>
      </c>
      <c r="D746" s="2">
        <f>MACD!E746</f>
        <v>-0.11584695877317586</v>
      </c>
      <c r="E746" s="2">
        <f>MACD!F746</f>
        <v>-6.4861816042692644E-2</v>
      </c>
      <c r="F746" s="2">
        <f>'Moving Avg'!D746</f>
        <v>5.3710399999999998</v>
      </c>
      <c r="G746" s="2">
        <f>'Moving Avg'!F746</f>
        <v>5.1351449999999996</v>
      </c>
      <c r="H746" s="2">
        <f>'Moving Avg'!G746</f>
        <v>5.1150320000000002</v>
      </c>
      <c r="I746" s="2">
        <f>'Moving Avg'!H746</f>
        <v>5.1433164999999939</v>
      </c>
      <c r="J746" s="6" t="str">
        <f>OBV!F746</f>
        <v>BULLISH</v>
      </c>
      <c r="K746" s="6" t="str">
        <f>OBV!G746</f>
        <v>STRONG</v>
      </c>
      <c r="L746" s="6" t="str">
        <f>OBV!H746</f>
        <v>CONFIRMED BULLISH</v>
      </c>
      <c r="M746" s="8">
        <f t="shared" si="110"/>
        <v>0</v>
      </c>
      <c r="N746" s="8">
        <f t="shared" si="111"/>
        <v>100</v>
      </c>
      <c r="O746" s="8">
        <f t="shared" si="112"/>
        <v>50</v>
      </c>
      <c r="P746" s="8">
        <f t="shared" si="113"/>
        <v>100</v>
      </c>
      <c r="Q746" s="9">
        <f t="shared" si="114"/>
        <v>57.5</v>
      </c>
      <c r="R746" s="9">
        <f t="shared" si="115"/>
        <v>62.5</v>
      </c>
      <c r="S746" s="9">
        <f t="shared" si="116"/>
        <v>72.5</v>
      </c>
      <c r="T746" s="9">
        <f t="shared" si="117"/>
        <v>62.5</v>
      </c>
      <c r="U746" s="8">
        <f t="shared" si="118"/>
        <v>64.166666666666671</v>
      </c>
      <c r="V746" s="8">
        <f t="shared" si="119"/>
        <v>63.75</v>
      </c>
    </row>
    <row r="747" spans="1:22" ht="13.5" x14ac:dyDescent="0.25">
      <c r="A747" s="3">
        <f>RSI!A747</f>
        <v>43090</v>
      </c>
      <c r="B747" s="2">
        <f>RSI!B747</f>
        <v>5.5076999999999998</v>
      </c>
      <c r="C747" s="2">
        <f>RSI!I747</f>
        <v>79.747220470055368</v>
      </c>
      <c r="D747" s="2">
        <f>MACD!E747</f>
        <v>-0.13253801506533325</v>
      </c>
      <c r="E747" s="2">
        <f>MACD!F747</f>
        <v>-7.8397055847220759E-2</v>
      </c>
      <c r="F747" s="2">
        <f>'Moving Avg'!D747</f>
        <v>5.4267799999999999</v>
      </c>
      <c r="G747" s="2">
        <f>'Moving Avg'!F747</f>
        <v>5.1600250000000001</v>
      </c>
      <c r="H747" s="2">
        <f>'Moving Avg'!G747</f>
        <v>5.1229939999999985</v>
      </c>
      <c r="I747" s="2">
        <f>'Moving Avg'!H747</f>
        <v>5.1448404999999937</v>
      </c>
      <c r="J747" s="6" t="str">
        <f>OBV!F747</f>
        <v>BULLISH</v>
      </c>
      <c r="K747" s="6" t="str">
        <f>OBV!G747</f>
        <v>STRONG</v>
      </c>
      <c r="L747" s="6" t="str">
        <f>OBV!H747</f>
        <v>CONFIRMED BULLISH</v>
      </c>
      <c r="M747" s="8">
        <f t="shared" si="110"/>
        <v>0</v>
      </c>
      <c r="N747" s="8">
        <f t="shared" si="111"/>
        <v>100</v>
      </c>
      <c r="O747" s="8">
        <f t="shared" si="112"/>
        <v>50</v>
      </c>
      <c r="P747" s="8">
        <f t="shared" si="113"/>
        <v>100</v>
      </c>
      <c r="Q747" s="9">
        <f t="shared" si="114"/>
        <v>57.5</v>
      </c>
      <c r="R747" s="9">
        <f t="shared" si="115"/>
        <v>62.5</v>
      </c>
      <c r="S747" s="9">
        <f t="shared" si="116"/>
        <v>72.5</v>
      </c>
      <c r="T747" s="9">
        <f t="shared" si="117"/>
        <v>62.5</v>
      </c>
      <c r="U747" s="8">
        <f t="shared" si="118"/>
        <v>64.166666666666671</v>
      </c>
      <c r="V747" s="8">
        <f t="shared" si="119"/>
        <v>63.75</v>
      </c>
    </row>
    <row r="748" spans="1:22" ht="13.5" x14ac:dyDescent="0.25">
      <c r="A748" s="3">
        <f>RSI!A748</f>
        <v>43091</v>
      </c>
      <c r="B748" s="2">
        <f>RSI!B748</f>
        <v>5.4347000000000003</v>
      </c>
      <c r="C748" s="2">
        <f>RSI!I748</f>
        <v>70.051329555352865</v>
      </c>
      <c r="D748" s="2">
        <f>MACD!E748</f>
        <v>-0.14834168577781703</v>
      </c>
      <c r="E748" s="2">
        <f>MACD!F748</f>
        <v>-9.2385981833340028E-2</v>
      </c>
      <c r="F748" s="2">
        <f>'Moving Avg'!D748</f>
        <v>5.4519799999999998</v>
      </c>
      <c r="G748" s="2">
        <f>'Moving Avg'!F748</f>
        <v>5.1795999999999998</v>
      </c>
      <c r="H748" s="2">
        <f>'Moving Avg'!G748</f>
        <v>5.1294960000000005</v>
      </c>
      <c r="I748" s="2">
        <f>'Moving Avg'!H748</f>
        <v>5.1459059999999939</v>
      </c>
      <c r="J748" s="6" t="str">
        <f>OBV!F748</f>
        <v>BULLISH</v>
      </c>
      <c r="K748" s="6" t="str">
        <f>OBV!G748</f>
        <v>STRONG</v>
      </c>
      <c r="L748" s="6" t="str">
        <f>OBV!H748</f>
        <v>CONFIRMED BULLISH</v>
      </c>
      <c r="M748" s="8">
        <f t="shared" si="110"/>
        <v>0</v>
      </c>
      <c r="N748" s="8">
        <f t="shared" si="111"/>
        <v>100</v>
      </c>
      <c r="O748" s="8">
        <f t="shared" si="112"/>
        <v>50</v>
      </c>
      <c r="P748" s="8">
        <f t="shared" si="113"/>
        <v>100</v>
      </c>
      <c r="Q748" s="9">
        <f t="shared" si="114"/>
        <v>57.5</v>
      </c>
      <c r="R748" s="9">
        <f t="shared" si="115"/>
        <v>62.5</v>
      </c>
      <c r="S748" s="9">
        <f t="shared" si="116"/>
        <v>72.5</v>
      </c>
      <c r="T748" s="9">
        <f t="shared" si="117"/>
        <v>62.5</v>
      </c>
      <c r="U748" s="8">
        <f t="shared" si="118"/>
        <v>64.166666666666671</v>
      </c>
      <c r="V748" s="8">
        <f t="shared" si="119"/>
        <v>63.75</v>
      </c>
    </row>
    <row r="749" spans="1:22" ht="13.5" x14ac:dyDescent="0.25">
      <c r="A749" s="3">
        <f>RSI!A749</f>
        <v>43094</v>
      </c>
      <c r="B749" s="2">
        <f>RSI!B749</f>
        <v>5.4612999999999996</v>
      </c>
      <c r="C749" s="2">
        <f>RSI!I749</f>
        <v>71.415133055368074</v>
      </c>
      <c r="D749" s="2">
        <f>MACD!E749</f>
        <v>-0.16304038293685341</v>
      </c>
      <c r="E749" s="2">
        <f>MACD!F749</f>
        <v>-0.1065168620540427</v>
      </c>
      <c r="F749" s="2">
        <f>'Moving Avg'!D749</f>
        <v>5.4692399999999992</v>
      </c>
      <c r="G749" s="2">
        <f>'Moving Avg'!F749</f>
        <v>5.2024950000000008</v>
      </c>
      <c r="H749" s="2">
        <f>'Moving Avg'!G749</f>
        <v>5.1352039999999999</v>
      </c>
      <c r="I749" s="2">
        <f>'Moving Avg'!H749</f>
        <v>5.1471354999999948</v>
      </c>
      <c r="J749" s="6" t="str">
        <f>OBV!F749</f>
        <v>BULLISH</v>
      </c>
      <c r="K749" s="6" t="str">
        <f>OBV!G749</f>
        <v>STRONG</v>
      </c>
      <c r="L749" s="6" t="str">
        <f>OBV!H749</f>
        <v>CONFIRMED BULLISH</v>
      </c>
      <c r="M749" s="8">
        <f t="shared" si="110"/>
        <v>0</v>
      </c>
      <c r="N749" s="8">
        <f t="shared" si="111"/>
        <v>100</v>
      </c>
      <c r="O749" s="8">
        <f t="shared" si="112"/>
        <v>50</v>
      </c>
      <c r="P749" s="8">
        <f t="shared" si="113"/>
        <v>100</v>
      </c>
      <c r="Q749" s="9">
        <f t="shared" si="114"/>
        <v>57.5</v>
      </c>
      <c r="R749" s="9">
        <f t="shared" si="115"/>
        <v>62.5</v>
      </c>
      <c r="S749" s="9">
        <f t="shared" si="116"/>
        <v>72.5</v>
      </c>
      <c r="T749" s="9">
        <f t="shared" si="117"/>
        <v>62.5</v>
      </c>
      <c r="U749" s="8">
        <f t="shared" si="118"/>
        <v>64.166666666666671</v>
      </c>
      <c r="V749" s="8">
        <f t="shared" si="119"/>
        <v>63.75</v>
      </c>
    </row>
    <row r="750" spans="1:22" ht="13.5" x14ac:dyDescent="0.25">
      <c r="A750" s="3">
        <f>RSI!A750</f>
        <v>43095</v>
      </c>
      <c r="B750" s="2">
        <f>RSI!B750</f>
        <v>5.4612999999999996</v>
      </c>
      <c r="C750" s="2">
        <f>RSI!I750</f>
        <v>71.415133055368074</v>
      </c>
      <c r="D750" s="2">
        <f>MACD!E750</f>
        <v>-0.17693320398240253</v>
      </c>
      <c r="E750" s="2">
        <f>MACD!F750</f>
        <v>-0.12060013043971468</v>
      </c>
      <c r="F750" s="2">
        <f>'Moving Avg'!D750</f>
        <v>5.4705600000000008</v>
      </c>
      <c r="G750" s="2">
        <f>'Moving Avg'!F750</f>
        <v>5.2233999999999998</v>
      </c>
      <c r="H750" s="2">
        <f>'Moving Avg'!G750</f>
        <v>5.1409119999999993</v>
      </c>
      <c r="I750" s="2">
        <f>'Moving Avg'!H750</f>
        <v>5.1484894999999939</v>
      </c>
      <c r="J750" s="6" t="str">
        <f>OBV!F750</f>
        <v>BULLISH</v>
      </c>
      <c r="K750" s="6" t="str">
        <f>OBV!G750</f>
        <v>STRONG</v>
      </c>
      <c r="L750" s="6" t="str">
        <f>OBV!H750</f>
        <v>CONFIRMED BULLISH</v>
      </c>
      <c r="M750" s="8">
        <f t="shared" si="110"/>
        <v>0</v>
      </c>
      <c r="N750" s="8">
        <f t="shared" si="111"/>
        <v>100</v>
      </c>
      <c r="O750" s="8">
        <f t="shared" si="112"/>
        <v>50</v>
      </c>
      <c r="P750" s="8">
        <f t="shared" si="113"/>
        <v>100</v>
      </c>
      <c r="Q750" s="9">
        <f t="shared" si="114"/>
        <v>57.5</v>
      </c>
      <c r="R750" s="9">
        <f t="shared" si="115"/>
        <v>62.5</v>
      </c>
      <c r="S750" s="9">
        <f t="shared" si="116"/>
        <v>72.5</v>
      </c>
      <c r="T750" s="9">
        <f t="shared" si="117"/>
        <v>62.5</v>
      </c>
      <c r="U750" s="8">
        <f t="shared" si="118"/>
        <v>64.166666666666671</v>
      </c>
      <c r="V750" s="8">
        <f t="shared" si="119"/>
        <v>63.75</v>
      </c>
    </row>
    <row r="751" spans="1:22" ht="13.5" x14ac:dyDescent="0.25">
      <c r="A751" s="3">
        <f>RSI!A751</f>
        <v>43096</v>
      </c>
      <c r="B751" s="2">
        <f>RSI!B751</f>
        <v>5.4945000000000004</v>
      </c>
      <c r="C751" s="2">
        <f>RSI!I751</f>
        <v>73.182849862109606</v>
      </c>
      <c r="D751" s="2">
        <f>MACD!E751</f>
        <v>-0.19249557712085341</v>
      </c>
      <c r="E751" s="2">
        <f>MACD!F751</f>
        <v>-0.13497921977594243</v>
      </c>
      <c r="F751" s="2">
        <f>'Moving Avg'!D751</f>
        <v>5.4719000000000007</v>
      </c>
      <c r="G751" s="2">
        <f>'Moving Avg'!F751</f>
        <v>5.2492800000000006</v>
      </c>
      <c r="H751" s="2">
        <f>'Moving Avg'!G751</f>
        <v>5.147284</v>
      </c>
      <c r="I751" s="2">
        <f>'Moving Avg'!H751</f>
        <v>5.1500094999999941</v>
      </c>
      <c r="J751" s="6" t="str">
        <f>OBV!F751</f>
        <v>BULLISH</v>
      </c>
      <c r="K751" s="6" t="str">
        <f>OBV!G751</f>
        <v>STRONG</v>
      </c>
      <c r="L751" s="6" t="str">
        <f>OBV!H751</f>
        <v>CONFIRMED BULLISH</v>
      </c>
      <c r="M751" s="8">
        <f t="shared" si="110"/>
        <v>0</v>
      </c>
      <c r="N751" s="8">
        <f t="shared" si="111"/>
        <v>100</v>
      </c>
      <c r="O751" s="8">
        <f t="shared" si="112"/>
        <v>50</v>
      </c>
      <c r="P751" s="8">
        <f t="shared" si="113"/>
        <v>100</v>
      </c>
      <c r="Q751" s="9">
        <f t="shared" si="114"/>
        <v>57.5</v>
      </c>
      <c r="R751" s="9">
        <f t="shared" si="115"/>
        <v>62.5</v>
      </c>
      <c r="S751" s="9">
        <f t="shared" si="116"/>
        <v>72.5</v>
      </c>
      <c r="T751" s="9">
        <f t="shared" si="117"/>
        <v>62.5</v>
      </c>
      <c r="U751" s="8">
        <f t="shared" si="118"/>
        <v>64.166666666666671</v>
      </c>
      <c r="V751" s="8">
        <f t="shared" si="119"/>
        <v>63.75</v>
      </c>
    </row>
    <row r="752" spans="1:22" ht="13.5" x14ac:dyDescent="0.25">
      <c r="A752" s="3">
        <f>RSI!A752</f>
        <v>43097</v>
      </c>
      <c r="B752" s="2">
        <f>RSI!B752</f>
        <v>5.5076999999999998</v>
      </c>
      <c r="C752" s="2">
        <f>RSI!I752</f>
        <v>73.874616667383776</v>
      </c>
      <c r="D752" s="2">
        <f>MACD!E752</f>
        <v>-0.18665475177780699</v>
      </c>
      <c r="E752" s="2">
        <f>MACD!F752</f>
        <v>-0.14531432617631534</v>
      </c>
      <c r="F752" s="2">
        <f>'Moving Avg'!D752</f>
        <v>5.4719000000000007</v>
      </c>
      <c r="G752" s="2">
        <f>'Moving Avg'!F752</f>
        <v>5.2748249999999999</v>
      </c>
      <c r="H752" s="2">
        <f>'Moving Avg'!G752</f>
        <v>5.1539199999999994</v>
      </c>
      <c r="I752" s="2">
        <f>'Moving Avg'!H752</f>
        <v>5.151688999999994</v>
      </c>
      <c r="J752" s="6" t="str">
        <f>OBV!F752</f>
        <v>BULLISH</v>
      </c>
      <c r="K752" s="6" t="str">
        <f>OBV!G752</f>
        <v>STRONG</v>
      </c>
      <c r="L752" s="6" t="str">
        <f>OBV!H752</f>
        <v>NEUTRAL</v>
      </c>
      <c r="M752" s="8">
        <f t="shared" si="110"/>
        <v>0</v>
      </c>
      <c r="N752" s="8">
        <f t="shared" si="111"/>
        <v>100</v>
      </c>
      <c r="O752" s="8">
        <f t="shared" si="112"/>
        <v>50</v>
      </c>
      <c r="P752" s="8">
        <f t="shared" si="113"/>
        <v>66</v>
      </c>
      <c r="Q752" s="9">
        <f t="shared" si="114"/>
        <v>52.4</v>
      </c>
      <c r="R752" s="9">
        <f t="shared" si="115"/>
        <v>54</v>
      </c>
      <c r="S752" s="9">
        <f t="shared" si="116"/>
        <v>57.2</v>
      </c>
      <c r="T752" s="9">
        <f t="shared" si="117"/>
        <v>54</v>
      </c>
      <c r="U752" s="8">
        <f t="shared" si="118"/>
        <v>54.533333333333339</v>
      </c>
      <c r="V752" s="8">
        <f t="shared" si="119"/>
        <v>54.400000000000006</v>
      </c>
    </row>
    <row r="753" spans="1:22" ht="13.5" x14ac:dyDescent="0.25">
      <c r="A753" s="3">
        <f>RSI!A753</f>
        <v>43098</v>
      </c>
      <c r="B753" s="2">
        <f>RSI!B753</f>
        <v>5.5608000000000004</v>
      </c>
      <c r="C753" s="2">
        <f>RSI!I753</f>
        <v>76.500693421788228</v>
      </c>
      <c r="D753" s="2">
        <f>MACD!E753</f>
        <v>-0.17479935013550119</v>
      </c>
      <c r="E753" s="2">
        <f>MACD!F753</f>
        <v>-0.15121133096815251</v>
      </c>
      <c r="F753" s="2">
        <f>'Moving Avg'!D753</f>
        <v>5.4971199999999998</v>
      </c>
      <c r="G753" s="2">
        <f>'Moving Avg'!F753</f>
        <v>5.3023600000000002</v>
      </c>
      <c r="H753" s="2">
        <f>'Moving Avg'!G753</f>
        <v>5.1616179999999998</v>
      </c>
      <c r="I753" s="2">
        <f>'Moving Avg'!H753</f>
        <v>5.1536339999999941</v>
      </c>
      <c r="J753" s="6" t="str">
        <f>OBV!F753</f>
        <v>BULLISH</v>
      </c>
      <c r="K753" s="6" t="str">
        <f>OBV!G753</f>
        <v>STRONG</v>
      </c>
      <c r="L753" s="6" t="str">
        <f>OBV!H753</f>
        <v>CONFIRMED BULLISH</v>
      </c>
      <c r="M753" s="8">
        <f t="shared" si="110"/>
        <v>0</v>
      </c>
      <c r="N753" s="8">
        <f t="shared" si="111"/>
        <v>100</v>
      </c>
      <c r="O753" s="8">
        <f t="shared" si="112"/>
        <v>50</v>
      </c>
      <c r="P753" s="8">
        <f t="shared" si="113"/>
        <v>100</v>
      </c>
      <c r="Q753" s="9">
        <f t="shared" si="114"/>
        <v>57.5</v>
      </c>
      <c r="R753" s="9">
        <f t="shared" si="115"/>
        <v>62.5</v>
      </c>
      <c r="S753" s="9">
        <f t="shared" si="116"/>
        <v>72.5</v>
      </c>
      <c r="T753" s="9">
        <f t="shared" si="117"/>
        <v>62.5</v>
      </c>
      <c r="U753" s="8">
        <f t="shared" si="118"/>
        <v>64.166666666666671</v>
      </c>
      <c r="V753" s="8">
        <f t="shared" si="119"/>
        <v>63.75</v>
      </c>
    </row>
    <row r="754" spans="1:22" ht="13.5" x14ac:dyDescent="0.25">
      <c r="A754" s="3">
        <f>RSI!A754</f>
        <v>43102</v>
      </c>
      <c r="B754" s="2">
        <f>RSI!B754</f>
        <v>5.5740999999999996</v>
      </c>
      <c r="C754" s="2">
        <f>RSI!I754</f>
        <v>77.121023917058224</v>
      </c>
      <c r="D754" s="2">
        <f>MACD!E754</f>
        <v>-0.15717703431733643</v>
      </c>
      <c r="E754" s="2">
        <f>MACD!F754</f>
        <v>-0.15240447163798931</v>
      </c>
      <c r="F754" s="2">
        <f>'Moving Avg'!D754</f>
        <v>5.5196799999999993</v>
      </c>
      <c r="G754" s="2">
        <f>'Moving Avg'!F754</f>
        <v>5.3255850000000002</v>
      </c>
      <c r="H754" s="2">
        <f>'Moving Avg'!G754</f>
        <v>5.1710399999999996</v>
      </c>
      <c r="I754" s="2">
        <f>'Moving Avg'!H754</f>
        <v>5.155645499999995</v>
      </c>
      <c r="J754" s="6" t="str">
        <f>OBV!F754</f>
        <v>BULLISH</v>
      </c>
      <c r="K754" s="6" t="str">
        <f>OBV!G754</f>
        <v>STRONG</v>
      </c>
      <c r="L754" s="6" t="str">
        <f>OBV!H754</f>
        <v>CONFIRMED BULLISH</v>
      </c>
      <c r="M754" s="8">
        <f t="shared" si="110"/>
        <v>0</v>
      </c>
      <c r="N754" s="8">
        <f t="shared" si="111"/>
        <v>45</v>
      </c>
      <c r="O754" s="8">
        <f t="shared" si="112"/>
        <v>50</v>
      </c>
      <c r="P754" s="8">
        <f t="shared" si="113"/>
        <v>100</v>
      </c>
      <c r="Q754" s="9">
        <f t="shared" si="114"/>
        <v>38.25</v>
      </c>
      <c r="R754" s="9">
        <f t="shared" si="115"/>
        <v>51.5</v>
      </c>
      <c r="S754" s="9">
        <f t="shared" si="116"/>
        <v>64.25</v>
      </c>
      <c r="T754" s="9">
        <f t="shared" si="117"/>
        <v>48.75</v>
      </c>
      <c r="U754" s="8">
        <f t="shared" si="118"/>
        <v>51.333333333333336</v>
      </c>
      <c r="V754" s="8">
        <f t="shared" si="119"/>
        <v>50.6875</v>
      </c>
    </row>
    <row r="755" spans="1:22" ht="13.5" x14ac:dyDescent="0.25">
      <c r="A755" s="3">
        <f>RSI!A755</f>
        <v>43103</v>
      </c>
      <c r="B755" s="2">
        <f>RSI!B755</f>
        <v>5.4745999999999997</v>
      </c>
      <c r="C755" s="2">
        <f>RSI!I755</f>
        <v>63.595589965256828</v>
      </c>
      <c r="D755" s="2">
        <f>MACD!E755</f>
        <v>-0.12421622238780738</v>
      </c>
      <c r="E755" s="2">
        <f>MACD!F755</f>
        <v>-0.14676682178795292</v>
      </c>
      <c r="F755" s="2">
        <f>'Moving Avg'!D755</f>
        <v>5.5223400000000007</v>
      </c>
      <c r="G755" s="2">
        <f>'Moving Avg'!F755</f>
        <v>5.3441649999999994</v>
      </c>
      <c r="H755" s="2">
        <f>'Moving Avg'!G755</f>
        <v>5.1796679999999995</v>
      </c>
      <c r="I755" s="2">
        <f>'Moving Avg'!H755</f>
        <v>5.1571594999999943</v>
      </c>
      <c r="J755" s="6" t="str">
        <f>OBV!F755</f>
        <v>BULLISH</v>
      </c>
      <c r="K755" s="6" t="str">
        <f>OBV!G755</f>
        <v>STRONG</v>
      </c>
      <c r="L755" s="6" t="str">
        <f>OBV!H755</f>
        <v>CONFIRMED BULLISH</v>
      </c>
      <c r="M755" s="8">
        <f t="shared" si="110"/>
        <v>25</v>
      </c>
      <c r="N755" s="8">
        <f t="shared" si="111"/>
        <v>0</v>
      </c>
      <c r="O755" s="8">
        <f t="shared" si="112"/>
        <v>50</v>
      </c>
      <c r="P755" s="8">
        <f t="shared" si="113"/>
        <v>100</v>
      </c>
      <c r="Q755" s="9">
        <f t="shared" si="114"/>
        <v>31.25</v>
      </c>
      <c r="R755" s="9">
        <f t="shared" si="115"/>
        <v>47.5</v>
      </c>
      <c r="S755" s="9">
        <f t="shared" si="116"/>
        <v>61.25</v>
      </c>
      <c r="T755" s="9">
        <f t="shared" si="117"/>
        <v>43.75</v>
      </c>
      <c r="U755" s="8">
        <f t="shared" si="118"/>
        <v>46.666666666666664</v>
      </c>
      <c r="V755" s="8">
        <f t="shared" si="119"/>
        <v>45.9375</v>
      </c>
    </row>
    <row r="756" spans="1:22" ht="13.5" x14ac:dyDescent="0.25">
      <c r="A756" s="3">
        <f>RSI!A756</f>
        <v>43104</v>
      </c>
      <c r="B756" s="2">
        <f>RSI!B756</f>
        <v>5.6405000000000003</v>
      </c>
      <c r="C756" s="2">
        <f>RSI!I756</f>
        <v>72.314142501615578</v>
      </c>
      <c r="D756" s="2">
        <f>MACD!E756</f>
        <v>-0.10440001677478161</v>
      </c>
      <c r="E756" s="2">
        <f>MACD!F756</f>
        <v>-0.13829346078531868</v>
      </c>
      <c r="F756" s="2">
        <f>'Moving Avg'!D756</f>
        <v>5.5515400000000001</v>
      </c>
      <c r="G756" s="2">
        <f>'Moving Avg'!F756</f>
        <v>5.3713749999999996</v>
      </c>
      <c r="H756" s="2">
        <f>'Moving Avg'!G756</f>
        <v>5.1914799999999994</v>
      </c>
      <c r="I756" s="2">
        <f>'Moving Avg'!H756</f>
        <v>5.1595344999999941</v>
      </c>
      <c r="J756" s="6" t="str">
        <f>OBV!F756</f>
        <v>BULLISH</v>
      </c>
      <c r="K756" s="6" t="str">
        <f>OBV!G756</f>
        <v>STRONG</v>
      </c>
      <c r="L756" s="6" t="str">
        <f>OBV!H756</f>
        <v>CONFIRMED BULLISH</v>
      </c>
      <c r="M756" s="8">
        <f t="shared" si="110"/>
        <v>0</v>
      </c>
      <c r="N756" s="8">
        <f t="shared" si="111"/>
        <v>0</v>
      </c>
      <c r="O756" s="8">
        <f t="shared" si="112"/>
        <v>50</v>
      </c>
      <c r="P756" s="8">
        <f t="shared" si="113"/>
        <v>100</v>
      </c>
      <c r="Q756" s="9">
        <f t="shared" si="114"/>
        <v>22.5</v>
      </c>
      <c r="R756" s="9">
        <f t="shared" si="115"/>
        <v>42.5</v>
      </c>
      <c r="S756" s="9">
        <f t="shared" si="116"/>
        <v>57.5</v>
      </c>
      <c r="T756" s="9">
        <f t="shared" si="117"/>
        <v>37.5</v>
      </c>
      <c r="U756" s="8">
        <f t="shared" si="118"/>
        <v>40.833333333333336</v>
      </c>
      <c r="V756" s="8">
        <f t="shared" si="119"/>
        <v>40</v>
      </c>
    </row>
    <row r="757" spans="1:22" ht="13.5" x14ac:dyDescent="0.25">
      <c r="A757" s="3">
        <f>RSI!A757</f>
        <v>43105</v>
      </c>
      <c r="B757" s="2">
        <f>RSI!B757</f>
        <v>5.5674999999999999</v>
      </c>
      <c r="C757" s="2">
        <f>RSI!I757</f>
        <v>64.943775988361992</v>
      </c>
      <c r="D757" s="2">
        <f>MACD!E757</f>
        <v>-8.095598084691602E-2</v>
      </c>
      <c r="E757" s="2">
        <f>MACD!F757</f>
        <v>-0.12682596479763814</v>
      </c>
      <c r="F757" s="2">
        <f>'Moving Avg'!D757</f>
        <v>5.5634999999999994</v>
      </c>
      <c r="G757" s="2">
        <f>'Moving Avg'!F757</f>
        <v>5.3942700000000006</v>
      </c>
      <c r="H757" s="2">
        <f>'Moving Avg'!G757</f>
        <v>5.2019659999999996</v>
      </c>
      <c r="I757" s="2">
        <f>'Moving Avg'!H757</f>
        <v>5.1615129999999958</v>
      </c>
      <c r="J757" s="6" t="str">
        <f>OBV!F757</f>
        <v>BULLISH</v>
      </c>
      <c r="K757" s="6" t="str">
        <f>OBV!G757</f>
        <v>STRONG</v>
      </c>
      <c r="L757" s="6" t="str">
        <f>OBV!H757</f>
        <v>CONFIRMED BULLISH</v>
      </c>
      <c r="M757" s="8">
        <f t="shared" si="110"/>
        <v>25</v>
      </c>
      <c r="N757" s="8">
        <f t="shared" si="111"/>
        <v>0</v>
      </c>
      <c r="O757" s="8">
        <f t="shared" si="112"/>
        <v>50</v>
      </c>
      <c r="P757" s="8">
        <f t="shared" si="113"/>
        <v>100</v>
      </c>
      <c r="Q757" s="9">
        <f t="shared" si="114"/>
        <v>31.25</v>
      </c>
      <c r="R757" s="9">
        <f t="shared" si="115"/>
        <v>47.5</v>
      </c>
      <c r="S757" s="9">
        <f t="shared" si="116"/>
        <v>61.25</v>
      </c>
      <c r="T757" s="9">
        <f t="shared" si="117"/>
        <v>43.75</v>
      </c>
      <c r="U757" s="8">
        <f t="shared" si="118"/>
        <v>46.666666666666664</v>
      </c>
      <c r="V757" s="8">
        <f t="shared" si="119"/>
        <v>45.9375</v>
      </c>
    </row>
    <row r="758" spans="1:22" ht="13.5" x14ac:dyDescent="0.25">
      <c r="A758" s="3">
        <f>RSI!A758</f>
        <v>43108</v>
      </c>
      <c r="B758" s="2">
        <f>RSI!B758</f>
        <v>5.4480000000000004</v>
      </c>
      <c r="C758" s="2">
        <f>RSI!I758</f>
        <v>55.052108095688418</v>
      </c>
      <c r="D758" s="2">
        <f>MACD!E758</f>
        <v>-6.4725970010588441E-2</v>
      </c>
      <c r="E758" s="2">
        <f>MACD!F758</f>
        <v>-0.1144059658402282</v>
      </c>
      <c r="F758" s="2">
        <f>'Moving Avg'!D758</f>
        <v>5.54094</v>
      </c>
      <c r="G758" s="2">
        <f>'Moving Avg'!F758</f>
        <v>5.4128500000000006</v>
      </c>
      <c r="H758" s="2">
        <f>'Moving Avg'!G758</f>
        <v>5.2100619999999989</v>
      </c>
      <c r="I758" s="2">
        <f>'Moving Avg'!H758</f>
        <v>5.1626759999999958</v>
      </c>
      <c r="J758" s="6" t="str">
        <f>OBV!F758</f>
        <v>BULLISH</v>
      </c>
      <c r="K758" s="6" t="str">
        <f>OBV!G758</f>
        <v>STRONG</v>
      </c>
      <c r="L758" s="6" t="str">
        <f>OBV!H758</f>
        <v>BULLISH DIVERGENCE</v>
      </c>
      <c r="M758" s="8">
        <f t="shared" si="110"/>
        <v>25</v>
      </c>
      <c r="N758" s="8">
        <f t="shared" si="111"/>
        <v>0</v>
      </c>
      <c r="O758" s="8">
        <f t="shared" si="112"/>
        <v>50</v>
      </c>
      <c r="P758" s="8">
        <f t="shared" si="113"/>
        <v>83</v>
      </c>
      <c r="Q758" s="9">
        <f t="shared" si="114"/>
        <v>28.7</v>
      </c>
      <c r="R758" s="9">
        <f t="shared" si="115"/>
        <v>43.25</v>
      </c>
      <c r="S758" s="9">
        <f t="shared" si="116"/>
        <v>53.6</v>
      </c>
      <c r="T758" s="9">
        <f t="shared" si="117"/>
        <v>39.5</v>
      </c>
      <c r="U758" s="8">
        <f t="shared" si="118"/>
        <v>41.85</v>
      </c>
      <c r="V758" s="8">
        <f t="shared" si="119"/>
        <v>41.262500000000003</v>
      </c>
    </row>
    <row r="759" spans="1:22" ht="13.5" x14ac:dyDescent="0.25">
      <c r="A759" s="3">
        <f>RSI!A759</f>
        <v>43109</v>
      </c>
      <c r="B759" s="2">
        <f>RSI!B759</f>
        <v>5.3219000000000003</v>
      </c>
      <c r="C759" s="2">
        <f>RSI!I759</f>
        <v>46.929272277674833</v>
      </c>
      <c r="D759" s="2">
        <f>MACD!E759</f>
        <v>-3.7991050181435781E-2</v>
      </c>
      <c r="E759" s="2">
        <f>MACD!F759</f>
        <v>-9.9122982708469726E-2</v>
      </c>
      <c r="F759" s="2">
        <f>'Moving Avg'!D759</f>
        <v>5.4904999999999999</v>
      </c>
      <c r="G759" s="2">
        <f>'Moving Avg'!F759</f>
        <v>5.4244599999999989</v>
      </c>
      <c r="H759" s="2">
        <f>'Moving Avg'!G759</f>
        <v>5.2166980000000001</v>
      </c>
      <c r="I759" s="2">
        <f>'Moving Avg'!H759</f>
        <v>5.1632084999999952</v>
      </c>
      <c r="J759" s="6" t="str">
        <f>OBV!F759</f>
        <v>BULLISH</v>
      </c>
      <c r="K759" s="6" t="str">
        <f>OBV!G759</f>
        <v>NEUTRAL</v>
      </c>
      <c r="L759" s="6" t="str">
        <f>OBV!H759</f>
        <v>BULLISH DIVERGENCE</v>
      </c>
      <c r="M759" s="8">
        <f t="shared" si="110"/>
        <v>25</v>
      </c>
      <c r="N759" s="8">
        <f t="shared" si="111"/>
        <v>0</v>
      </c>
      <c r="O759" s="8">
        <f t="shared" si="112"/>
        <v>50</v>
      </c>
      <c r="P759" s="8">
        <f t="shared" si="113"/>
        <v>66.5</v>
      </c>
      <c r="Q759" s="9">
        <f t="shared" si="114"/>
        <v>26.225000000000001</v>
      </c>
      <c r="R759" s="9">
        <f t="shared" si="115"/>
        <v>39.125</v>
      </c>
      <c r="S759" s="9">
        <f t="shared" si="116"/>
        <v>46.174999999999997</v>
      </c>
      <c r="T759" s="9">
        <f t="shared" si="117"/>
        <v>35.375</v>
      </c>
      <c r="U759" s="8">
        <f t="shared" si="118"/>
        <v>37.174999999999997</v>
      </c>
      <c r="V759" s="8">
        <f t="shared" si="119"/>
        <v>36.724999999999994</v>
      </c>
    </row>
    <row r="760" spans="1:22" ht="13.5" x14ac:dyDescent="0.25">
      <c r="A760" s="3">
        <f>RSI!A760</f>
        <v>43110</v>
      </c>
      <c r="B760" s="2">
        <f>RSI!B760</f>
        <v>5.2953999999999999</v>
      </c>
      <c r="C760" s="2">
        <f>RSI!I760</f>
        <v>45.412823664905659</v>
      </c>
      <c r="D760" s="2">
        <f>MACD!E760</f>
        <v>-1.3060374529747953E-2</v>
      </c>
      <c r="E760" s="2">
        <f>MACD!F760</f>
        <v>-8.1910461072725371E-2</v>
      </c>
      <c r="F760" s="2">
        <f>'Moving Avg'!D760</f>
        <v>5.4546599999999996</v>
      </c>
      <c r="G760" s="2">
        <f>'Moving Avg'!F760</f>
        <v>5.4347450000000013</v>
      </c>
      <c r="H760" s="2">
        <f>'Moving Avg'!G760</f>
        <v>5.2214759999999991</v>
      </c>
      <c r="I760" s="2">
        <f>'Moving Avg'!H760</f>
        <v>5.1636084999999943</v>
      </c>
      <c r="J760" s="6" t="str">
        <f>OBV!F760</f>
        <v>BULLISH</v>
      </c>
      <c r="K760" s="6" t="str">
        <f>OBV!G760</f>
        <v>STRONG</v>
      </c>
      <c r="L760" s="6" t="str">
        <f>OBV!H760</f>
        <v>BULLISH DIVERGENCE</v>
      </c>
      <c r="M760" s="8">
        <f t="shared" si="110"/>
        <v>25</v>
      </c>
      <c r="N760" s="8">
        <f t="shared" si="111"/>
        <v>0</v>
      </c>
      <c r="O760" s="8">
        <f t="shared" si="112"/>
        <v>50</v>
      </c>
      <c r="P760" s="8">
        <f t="shared" si="113"/>
        <v>83</v>
      </c>
      <c r="Q760" s="9">
        <f t="shared" si="114"/>
        <v>28.7</v>
      </c>
      <c r="R760" s="9">
        <f t="shared" si="115"/>
        <v>43.25</v>
      </c>
      <c r="S760" s="9">
        <f t="shared" si="116"/>
        <v>53.6</v>
      </c>
      <c r="T760" s="9">
        <f t="shared" si="117"/>
        <v>39.5</v>
      </c>
      <c r="U760" s="8">
        <f t="shared" si="118"/>
        <v>41.85</v>
      </c>
      <c r="V760" s="8">
        <f t="shared" si="119"/>
        <v>41.262500000000003</v>
      </c>
    </row>
    <row r="761" spans="1:22" ht="13.5" x14ac:dyDescent="0.25">
      <c r="A761" s="3">
        <f>RSI!A761</f>
        <v>43111</v>
      </c>
      <c r="B761" s="2">
        <f>RSI!B761</f>
        <v>5.2953999999999999</v>
      </c>
      <c r="C761" s="2">
        <f>RSI!I761</f>
        <v>45.412823664905659</v>
      </c>
      <c r="D761" s="2">
        <f>MACD!E761</f>
        <v>1.3619332884306168E-2</v>
      </c>
      <c r="E761" s="2">
        <f>MACD!F761</f>
        <v>-6.2804502281319063E-2</v>
      </c>
      <c r="F761" s="2">
        <f>'Moving Avg'!D761</f>
        <v>5.3856400000000004</v>
      </c>
      <c r="G761" s="2">
        <f>'Moving Avg'!F761</f>
        <v>5.44503</v>
      </c>
      <c r="H761" s="2">
        <f>'Moving Avg'!G761</f>
        <v>5.2251919999999981</v>
      </c>
      <c r="I761" s="2">
        <f>'Moving Avg'!H761</f>
        <v>5.1640709999999954</v>
      </c>
      <c r="J761" s="6" t="str">
        <f>OBV!F761</f>
        <v>BEARISH</v>
      </c>
      <c r="K761" s="6" t="str">
        <f>OBV!G761</f>
        <v>WEAK</v>
      </c>
      <c r="L761" s="6" t="str">
        <f>OBV!H761</f>
        <v>CONFIRMED BEARISH</v>
      </c>
      <c r="M761" s="8">
        <f t="shared" si="110"/>
        <v>25</v>
      </c>
      <c r="N761" s="8">
        <f t="shared" si="111"/>
        <v>0</v>
      </c>
      <c r="O761" s="8">
        <f t="shared" si="112"/>
        <v>50</v>
      </c>
      <c r="P761" s="8">
        <f t="shared" si="113"/>
        <v>0</v>
      </c>
      <c r="Q761" s="9">
        <f t="shared" si="114"/>
        <v>16.25</v>
      </c>
      <c r="R761" s="9">
        <f t="shared" si="115"/>
        <v>22.5</v>
      </c>
      <c r="S761" s="9">
        <f t="shared" si="116"/>
        <v>16.25</v>
      </c>
      <c r="T761" s="9">
        <f t="shared" si="117"/>
        <v>18.75</v>
      </c>
      <c r="U761" s="8">
        <f t="shared" si="118"/>
        <v>18.333333333333332</v>
      </c>
      <c r="V761" s="8">
        <f t="shared" si="119"/>
        <v>18.4375</v>
      </c>
    </row>
    <row r="762" spans="1:22" ht="13.5" x14ac:dyDescent="0.25">
      <c r="A762" s="3">
        <f>RSI!A762</f>
        <v>43112</v>
      </c>
      <c r="B762" s="2">
        <f>RSI!B762</f>
        <v>5.3418000000000001</v>
      </c>
      <c r="C762" s="2">
        <f>RSI!I762</f>
        <v>48.774177942380931</v>
      </c>
      <c r="D762" s="2">
        <f>MACD!E762</f>
        <v>3.5229709543359355E-2</v>
      </c>
      <c r="E762" s="2">
        <f>MACD!F762</f>
        <v>-4.3197659916383378E-2</v>
      </c>
      <c r="F762" s="2">
        <f>'Moving Avg'!D762</f>
        <v>5.3405000000000005</v>
      </c>
      <c r="G762" s="2">
        <f>'Moving Avg'!F762</f>
        <v>5.4506700000000006</v>
      </c>
      <c r="H762" s="2">
        <f>'Moving Avg'!G762</f>
        <v>5.2298359999999979</v>
      </c>
      <c r="I762" s="2">
        <f>'Moving Avg'!H762</f>
        <v>5.1647654999999952</v>
      </c>
      <c r="J762" s="6" t="str">
        <f>OBV!F762</f>
        <v>BULLISH</v>
      </c>
      <c r="K762" s="6" t="str">
        <f>OBV!G762</f>
        <v>NEUTRAL</v>
      </c>
      <c r="L762" s="6" t="str">
        <f>OBV!H762</f>
        <v>BULLISH DIVERGENCE</v>
      </c>
      <c r="M762" s="8">
        <f t="shared" si="110"/>
        <v>25</v>
      </c>
      <c r="N762" s="8">
        <f t="shared" si="111"/>
        <v>0</v>
      </c>
      <c r="O762" s="8">
        <f t="shared" si="112"/>
        <v>50</v>
      </c>
      <c r="P762" s="8">
        <f t="shared" si="113"/>
        <v>66.5</v>
      </c>
      <c r="Q762" s="9">
        <f t="shared" si="114"/>
        <v>26.225000000000001</v>
      </c>
      <c r="R762" s="9">
        <f t="shared" si="115"/>
        <v>39.125</v>
      </c>
      <c r="S762" s="9">
        <f t="shared" si="116"/>
        <v>46.174999999999997</v>
      </c>
      <c r="T762" s="9">
        <f t="shared" si="117"/>
        <v>35.375</v>
      </c>
      <c r="U762" s="8">
        <f t="shared" si="118"/>
        <v>37.174999999999997</v>
      </c>
      <c r="V762" s="8">
        <f t="shared" si="119"/>
        <v>36.724999999999994</v>
      </c>
    </row>
    <row r="763" spans="1:22" ht="13.5" x14ac:dyDescent="0.25">
      <c r="A763" s="3">
        <f>RSI!A763</f>
        <v>43115</v>
      </c>
      <c r="B763" s="2">
        <f>RSI!B763</f>
        <v>5.375</v>
      </c>
      <c r="C763" s="2">
        <f>RSI!I763</f>
        <v>51.094693222523269</v>
      </c>
      <c r="D763" s="2">
        <f>MACD!E763</f>
        <v>5.936000795665386E-2</v>
      </c>
      <c r="E763" s="2">
        <f>MACD!F763</f>
        <v>-2.2686126341775931E-2</v>
      </c>
      <c r="F763" s="2">
        <f>'Moving Avg'!D763</f>
        <v>5.3258999999999999</v>
      </c>
      <c r="G763" s="2">
        <f>'Moving Avg'!F763</f>
        <v>5.4539850000000003</v>
      </c>
      <c r="H763" s="2">
        <f>'Moving Avg'!G763</f>
        <v>5.2352759999999989</v>
      </c>
      <c r="I763" s="2">
        <f>'Moving Avg'!H763</f>
        <v>5.1654699999999956</v>
      </c>
      <c r="J763" s="6" t="str">
        <f>OBV!F763</f>
        <v>BULLISH</v>
      </c>
      <c r="K763" s="6" t="str">
        <f>OBV!G763</f>
        <v>NEUTRAL</v>
      </c>
      <c r="L763" s="6" t="str">
        <f>OBV!H763</f>
        <v>BULLISH DIVERGENCE</v>
      </c>
      <c r="M763" s="8">
        <f t="shared" si="110"/>
        <v>25</v>
      </c>
      <c r="N763" s="8">
        <f t="shared" si="111"/>
        <v>0</v>
      </c>
      <c r="O763" s="8">
        <f t="shared" si="112"/>
        <v>50</v>
      </c>
      <c r="P763" s="8">
        <f t="shared" si="113"/>
        <v>66.5</v>
      </c>
      <c r="Q763" s="9">
        <f t="shared" si="114"/>
        <v>26.225000000000001</v>
      </c>
      <c r="R763" s="9">
        <f t="shared" si="115"/>
        <v>39.125</v>
      </c>
      <c r="S763" s="9">
        <f t="shared" si="116"/>
        <v>46.174999999999997</v>
      </c>
      <c r="T763" s="9">
        <f t="shared" si="117"/>
        <v>35.375</v>
      </c>
      <c r="U763" s="8">
        <f t="shared" si="118"/>
        <v>37.174999999999997</v>
      </c>
      <c r="V763" s="8">
        <f t="shared" si="119"/>
        <v>36.724999999999994</v>
      </c>
    </row>
    <row r="764" spans="1:22" ht="13.5" x14ac:dyDescent="0.25">
      <c r="A764" s="3">
        <f>RSI!A764</f>
        <v>43116</v>
      </c>
      <c r="B764" s="2">
        <f>RSI!B764</f>
        <v>5.4215</v>
      </c>
      <c r="C764" s="2">
        <f>RSI!I764</f>
        <v>54.222548561827331</v>
      </c>
      <c r="D764" s="2">
        <f>MACD!E764</f>
        <v>7.8308133403460545E-2</v>
      </c>
      <c r="E764" s="2">
        <f>MACD!F764</f>
        <v>-2.4872743927286389E-3</v>
      </c>
      <c r="F764" s="2">
        <f>'Moving Avg'!D764</f>
        <v>5.3458200000000007</v>
      </c>
      <c r="G764" s="2">
        <f>'Moving Avg'!F764</f>
        <v>5.4563100000000002</v>
      </c>
      <c r="H764" s="2">
        <f>'Moving Avg'!G764</f>
        <v>5.2416459999999985</v>
      </c>
      <c r="I764" s="2">
        <f>'Moving Avg'!H764</f>
        <v>5.1664384999999946</v>
      </c>
      <c r="J764" s="6" t="str">
        <f>OBV!F764</f>
        <v>BULLISH</v>
      </c>
      <c r="K764" s="6" t="str">
        <f>OBV!G764</f>
        <v>STRONG</v>
      </c>
      <c r="L764" s="6" t="str">
        <f>OBV!H764</f>
        <v>CONFIRMED BULLISH</v>
      </c>
      <c r="M764" s="8">
        <f t="shared" si="110"/>
        <v>25</v>
      </c>
      <c r="N764" s="8">
        <f t="shared" si="111"/>
        <v>0</v>
      </c>
      <c r="O764" s="8">
        <f t="shared" si="112"/>
        <v>50</v>
      </c>
      <c r="P764" s="8">
        <f t="shared" si="113"/>
        <v>100</v>
      </c>
      <c r="Q764" s="9">
        <f t="shared" si="114"/>
        <v>31.25</v>
      </c>
      <c r="R764" s="9">
        <f t="shared" si="115"/>
        <v>47.5</v>
      </c>
      <c r="S764" s="9">
        <f t="shared" si="116"/>
        <v>61.25</v>
      </c>
      <c r="T764" s="9">
        <f t="shared" si="117"/>
        <v>43.75</v>
      </c>
      <c r="U764" s="8">
        <f t="shared" si="118"/>
        <v>46.666666666666664</v>
      </c>
      <c r="V764" s="8">
        <f t="shared" si="119"/>
        <v>45.9375</v>
      </c>
    </row>
    <row r="765" spans="1:22" ht="13.5" x14ac:dyDescent="0.25">
      <c r="A765" s="3">
        <f>RSI!A765</f>
        <v>43117</v>
      </c>
      <c r="B765" s="2">
        <f>RSI!B765</f>
        <v>5.5343</v>
      </c>
      <c r="C765" s="2">
        <f>RSI!I765</f>
        <v>60.776171918431551</v>
      </c>
      <c r="D765" s="2">
        <f>MACD!E765</f>
        <v>7.0336913928412237E-2</v>
      </c>
      <c r="E765" s="2">
        <f>MACD!F765</f>
        <v>1.2077563271499536E-2</v>
      </c>
      <c r="F765" s="2">
        <f>'Moving Avg'!D765</f>
        <v>5.3936000000000011</v>
      </c>
      <c r="G765" s="2">
        <f>'Moving Avg'!F765</f>
        <v>5.4602900000000014</v>
      </c>
      <c r="H765" s="2">
        <f>'Moving Avg'!G765</f>
        <v>5.2501399999999991</v>
      </c>
      <c r="I765" s="2">
        <f>'Moving Avg'!H765</f>
        <v>5.1679709999999952</v>
      </c>
      <c r="J765" s="6" t="str">
        <f>OBV!F765</f>
        <v>BULLISH</v>
      </c>
      <c r="K765" s="6" t="str">
        <f>OBV!G765</f>
        <v>STRONG</v>
      </c>
      <c r="L765" s="6" t="str">
        <f>OBV!H765</f>
        <v>CONFIRMED BULLISH</v>
      </c>
      <c r="M765" s="8">
        <f t="shared" si="110"/>
        <v>25</v>
      </c>
      <c r="N765" s="8">
        <f t="shared" si="111"/>
        <v>0</v>
      </c>
      <c r="O765" s="8">
        <f t="shared" si="112"/>
        <v>50</v>
      </c>
      <c r="P765" s="8">
        <f t="shared" si="113"/>
        <v>100</v>
      </c>
      <c r="Q765" s="9">
        <f t="shared" si="114"/>
        <v>31.25</v>
      </c>
      <c r="R765" s="9">
        <f t="shared" si="115"/>
        <v>47.5</v>
      </c>
      <c r="S765" s="9">
        <f t="shared" si="116"/>
        <v>61.25</v>
      </c>
      <c r="T765" s="9">
        <f t="shared" si="117"/>
        <v>43.75</v>
      </c>
      <c r="U765" s="8">
        <f t="shared" si="118"/>
        <v>46.666666666666664</v>
      </c>
      <c r="V765" s="8">
        <f t="shared" si="119"/>
        <v>45.9375</v>
      </c>
    </row>
    <row r="766" spans="1:22" ht="13.5" x14ac:dyDescent="0.25">
      <c r="A766" s="3">
        <f>RSI!A766</f>
        <v>43118</v>
      </c>
      <c r="B766" s="2">
        <f>RSI!B766</f>
        <v>5.6337999999999999</v>
      </c>
      <c r="C766" s="2">
        <f>RSI!I766</f>
        <v>65.471883563465212</v>
      </c>
      <c r="D766" s="2">
        <f>MACD!E766</f>
        <v>8.0762460904618472E-2</v>
      </c>
      <c r="E766" s="2">
        <f>MACD!F766</f>
        <v>2.5814542798123324E-2</v>
      </c>
      <c r="F766" s="2">
        <f>'Moving Avg'!D766</f>
        <v>5.4612800000000004</v>
      </c>
      <c r="G766" s="2">
        <f>'Moving Avg'!F766</f>
        <v>5.4675900000000004</v>
      </c>
      <c r="H766" s="2">
        <f>'Moving Avg'!G766</f>
        <v>5.2575719999999988</v>
      </c>
      <c r="I766" s="2">
        <f>'Moving Avg'!H766</f>
        <v>5.1702809999999966</v>
      </c>
      <c r="J766" s="6" t="str">
        <f>OBV!F766</f>
        <v>BULLISH</v>
      </c>
      <c r="K766" s="6" t="str">
        <f>OBV!G766</f>
        <v>STRONG</v>
      </c>
      <c r="L766" s="6" t="str">
        <f>OBV!H766</f>
        <v>CONFIRMED BULLISH</v>
      </c>
      <c r="M766" s="8">
        <f t="shared" si="110"/>
        <v>25</v>
      </c>
      <c r="N766" s="8">
        <f t="shared" si="111"/>
        <v>0</v>
      </c>
      <c r="O766" s="8">
        <f t="shared" si="112"/>
        <v>50</v>
      </c>
      <c r="P766" s="8">
        <f t="shared" si="113"/>
        <v>100</v>
      </c>
      <c r="Q766" s="9">
        <f t="shared" si="114"/>
        <v>31.25</v>
      </c>
      <c r="R766" s="9">
        <f t="shared" si="115"/>
        <v>47.5</v>
      </c>
      <c r="S766" s="9">
        <f t="shared" si="116"/>
        <v>61.25</v>
      </c>
      <c r="T766" s="9">
        <f t="shared" si="117"/>
        <v>43.75</v>
      </c>
      <c r="U766" s="8">
        <f t="shared" si="118"/>
        <v>46.666666666666664</v>
      </c>
      <c r="V766" s="8">
        <f t="shared" si="119"/>
        <v>45.9375</v>
      </c>
    </row>
    <row r="767" spans="1:22" ht="13.5" x14ac:dyDescent="0.25">
      <c r="A767" s="3">
        <f>RSI!A767</f>
        <v>43119</v>
      </c>
      <c r="B767" s="2">
        <f>RSI!B767</f>
        <v>5.6272000000000002</v>
      </c>
      <c r="C767" s="2">
        <f>RSI!I767</f>
        <v>64.916729385588667</v>
      </c>
      <c r="D767" s="2">
        <f>MACD!E767</f>
        <v>7.734472749959842E-2</v>
      </c>
      <c r="E767" s="2">
        <f>MACD!F767</f>
        <v>3.6120579738418347E-2</v>
      </c>
      <c r="F767" s="2">
        <f>'Moving Avg'!D767</f>
        <v>5.5183599999999995</v>
      </c>
      <c r="G767" s="2">
        <f>'Moving Avg'!F767</f>
        <v>5.4735650000000007</v>
      </c>
      <c r="H767" s="2">
        <f>'Moving Avg'!G767</f>
        <v>5.2660659999999995</v>
      </c>
      <c r="I767" s="2">
        <f>'Moving Avg'!H767</f>
        <v>5.1727759999999954</v>
      </c>
      <c r="J767" s="6" t="str">
        <f>OBV!F767</f>
        <v>BULLISH</v>
      </c>
      <c r="K767" s="6" t="str">
        <f>OBV!G767</f>
        <v>STRONG</v>
      </c>
      <c r="L767" s="6" t="str">
        <f>OBV!H767</f>
        <v>CONFIRMED BULLISH</v>
      </c>
      <c r="M767" s="8">
        <f t="shared" si="110"/>
        <v>25</v>
      </c>
      <c r="N767" s="8">
        <f t="shared" si="111"/>
        <v>0</v>
      </c>
      <c r="O767" s="8">
        <f t="shared" si="112"/>
        <v>50</v>
      </c>
      <c r="P767" s="8">
        <f t="shared" si="113"/>
        <v>100</v>
      </c>
      <c r="Q767" s="9">
        <f t="shared" si="114"/>
        <v>31.25</v>
      </c>
      <c r="R767" s="9">
        <f t="shared" si="115"/>
        <v>47.5</v>
      </c>
      <c r="S767" s="9">
        <f t="shared" si="116"/>
        <v>61.25</v>
      </c>
      <c r="T767" s="9">
        <f t="shared" si="117"/>
        <v>43.75</v>
      </c>
      <c r="U767" s="8">
        <f t="shared" si="118"/>
        <v>46.666666666666664</v>
      </c>
      <c r="V767" s="8">
        <f t="shared" si="119"/>
        <v>45.9375</v>
      </c>
    </row>
    <row r="768" spans="1:22" ht="13.5" x14ac:dyDescent="0.25">
      <c r="A768" s="3">
        <f>RSI!A768</f>
        <v>43122</v>
      </c>
      <c r="B768" s="2">
        <f>RSI!B768</f>
        <v>5.5674999999999999</v>
      </c>
      <c r="C768" s="2">
        <f>RSI!I768</f>
        <v>59.963790868338464</v>
      </c>
      <c r="D768" s="2">
        <f>MACD!E768</f>
        <v>5.914285970364741E-2</v>
      </c>
      <c r="E768" s="2">
        <f>MACD!F768</f>
        <v>4.072503573146416E-2</v>
      </c>
      <c r="F768" s="2">
        <f>'Moving Avg'!D768</f>
        <v>5.5568599999999995</v>
      </c>
      <c r="G768" s="2">
        <f>'Moving Avg'!F768</f>
        <v>5.4802049999999998</v>
      </c>
      <c r="H768" s="2">
        <f>'Moving Avg'!G768</f>
        <v>5.273498</v>
      </c>
      <c r="I768" s="2">
        <f>'Moving Avg'!H768</f>
        <v>5.1750659999999957</v>
      </c>
      <c r="J768" s="6" t="str">
        <f>OBV!F768</f>
        <v>BULLISH</v>
      </c>
      <c r="K768" s="6" t="str">
        <f>OBV!G768</f>
        <v>STRONG</v>
      </c>
      <c r="L768" s="6" t="str">
        <f>OBV!H768</f>
        <v>CONFIRMED BULLISH</v>
      </c>
      <c r="M768" s="8">
        <f t="shared" si="110"/>
        <v>25</v>
      </c>
      <c r="N768" s="8">
        <f t="shared" si="111"/>
        <v>0</v>
      </c>
      <c r="O768" s="8">
        <f t="shared" si="112"/>
        <v>50</v>
      </c>
      <c r="P768" s="8">
        <f t="shared" si="113"/>
        <v>100</v>
      </c>
      <c r="Q768" s="9">
        <f t="shared" si="114"/>
        <v>31.25</v>
      </c>
      <c r="R768" s="9">
        <f t="shared" si="115"/>
        <v>47.5</v>
      </c>
      <c r="S768" s="9">
        <f t="shared" si="116"/>
        <v>61.25</v>
      </c>
      <c r="T768" s="9">
        <f t="shared" si="117"/>
        <v>43.75</v>
      </c>
      <c r="U768" s="8">
        <f t="shared" si="118"/>
        <v>46.666666666666664</v>
      </c>
      <c r="V768" s="8">
        <f t="shared" si="119"/>
        <v>45.9375</v>
      </c>
    </row>
    <row r="769" spans="1:22" ht="13.5" x14ac:dyDescent="0.25">
      <c r="A769" s="3">
        <f>RSI!A769</f>
        <v>43123</v>
      </c>
      <c r="B769" s="2">
        <f>RSI!B769</f>
        <v>5.5740999999999996</v>
      </c>
      <c r="C769" s="2">
        <f>RSI!I769</f>
        <v>60.324192187066963</v>
      </c>
      <c r="D769" s="2">
        <f>MACD!E769</f>
        <v>2.2957432117604704E-2</v>
      </c>
      <c r="E769" s="2">
        <f>MACD!F769</f>
        <v>3.7171515008692271E-2</v>
      </c>
      <c r="F769" s="2">
        <f>'Moving Avg'!D769</f>
        <v>5.5873799999999987</v>
      </c>
      <c r="G769" s="2">
        <f>'Moving Avg'!F769</f>
        <v>5.4858449999999994</v>
      </c>
      <c r="H769" s="2">
        <f>'Moving Avg'!G769</f>
        <v>5.2814619999999994</v>
      </c>
      <c r="I769" s="2">
        <f>'Moving Avg'!H769</f>
        <v>5.1770774999999958</v>
      </c>
      <c r="J769" s="6" t="str">
        <f>OBV!F769</f>
        <v>BULLISH</v>
      </c>
      <c r="K769" s="6" t="str">
        <f>OBV!G769</f>
        <v>STRONG</v>
      </c>
      <c r="L769" s="6" t="str">
        <f>OBV!H769</f>
        <v>CONFIRMED BULLISH</v>
      </c>
      <c r="M769" s="8">
        <f t="shared" si="110"/>
        <v>25</v>
      </c>
      <c r="N769" s="8">
        <f t="shared" si="111"/>
        <v>45</v>
      </c>
      <c r="O769" s="8">
        <f t="shared" si="112"/>
        <v>50</v>
      </c>
      <c r="P769" s="8">
        <f t="shared" si="113"/>
        <v>100</v>
      </c>
      <c r="Q769" s="9">
        <f t="shared" si="114"/>
        <v>47</v>
      </c>
      <c r="R769" s="9">
        <f t="shared" si="115"/>
        <v>56.5</v>
      </c>
      <c r="S769" s="9">
        <f t="shared" si="116"/>
        <v>68</v>
      </c>
      <c r="T769" s="9">
        <f t="shared" si="117"/>
        <v>55</v>
      </c>
      <c r="U769" s="8">
        <f t="shared" si="118"/>
        <v>57.166666666666664</v>
      </c>
      <c r="V769" s="8">
        <f t="shared" si="119"/>
        <v>56.625</v>
      </c>
    </row>
    <row r="770" spans="1:22" ht="13.5" x14ac:dyDescent="0.25">
      <c r="A770" s="3">
        <f>RSI!A770</f>
        <v>43124</v>
      </c>
      <c r="B770" s="2">
        <f>RSI!B770</f>
        <v>5.6205999999999996</v>
      </c>
      <c r="C770" s="2">
        <f>RSI!I770</f>
        <v>62.860834672755928</v>
      </c>
      <c r="D770" s="2">
        <f>MACD!E770</f>
        <v>-1.6050038864253935E-2</v>
      </c>
      <c r="E770" s="2">
        <f>MACD!F770</f>
        <v>2.6527204234103031E-2</v>
      </c>
      <c r="F770" s="2">
        <f>'Moving Avg'!D770</f>
        <v>5.6046399999999998</v>
      </c>
      <c r="G770" s="2">
        <f>'Moving Avg'!F770</f>
        <v>5.4938099999999999</v>
      </c>
      <c r="H770" s="2">
        <f>'Moving Avg'!G770</f>
        <v>5.2916819999999998</v>
      </c>
      <c r="I770" s="2">
        <f>'Moving Avg'!H770</f>
        <v>5.1796019999999956</v>
      </c>
      <c r="J770" s="6" t="str">
        <f>OBV!F770</f>
        <v>BULLISH</v>
      </c>
      <c r="K770" s="6" t="str">
        <f>OBV!G770</f>
        <v>STRONG</v>
      </c>
      <c r="L770" s="6" t="str">
        <f>OBV!H770</f>
        <v>CONFIRMED BULLISH</v>
      </c>
      <c r="M770" s="8">
        <f t="shared" ref="M770:M833" si="120">IF(C770&lt;30,50, IF(C770&gt;70, 0, 25))</f>
        <v>25</v>
      </c>
      <c r="N770" s="8">
        <f t="shared" ref="N770:N833" si="121">IF(E770-D770&gt;0.02, 100, IF(E770-D770&lt;0,0,45))</f>
        <v>100</v>
      </c>
      <c r="O770" s="8">
        <f t="shared" ref="O770:O833" si="122">IF(F770-I770&gt;10,100,IF(F770-I770&gt;5,75, IF(F770-I770&gt;0,50,0)))</f>
        <v>50</v>
      </c>
      <c r="P770" s="8">
        <f t="shared" ref="P770:P833" si="123">IF(L770="confirmed bullish", 34, IF(L770="bullish divergence",17, 0))+IF(J770="bullish",33,IF(J770="bearish",0,16.5))+IF(K770="strong",33,IF(K770="weak",0,16.5))</f>
        <v>100</v>
      </c>
      <c r="Q770" s="9">
        <f t="shared" si="114"/>
        <v>66.25</v>
      </c>
      <c r="R770" s="9">
        <f t="shared" si="115"/>
        <v>67.5</v>
      </c>
      <c r="S770" s="9">
        <f t="shared" si="116"/>
        <v>76.25</v>
      </c>
      <c r="T770" s="9">
        <f t="shared" si="117"/>
        <v>68.75</v>
      </c>
      <c r="U770" s="8">
        <f t="shared" si="118"/>
        <v>70</v>
      </c>
      <c r="V770" s="8">
        <f t="shared" si="119"/>
        <v>69.6875</v>
      </c>
    </row>
    <row r="771" spans="1:22" ht="13.5" x14ac:dyDescent="0.25">
      <c r="A771" s="3">
        <f>RSI!A771</f>
        <v>43125</v>
      </c>
      <c r="B771" s="2">
        <f>RSI!B771</f>
        <v>5.6139000000000001</v>
      </c>
      <c r="C771" s="2">
        <f>RSI!I771</f>
        <v>62.243340434799009</v>
      </c>
      <c r="D771" s="2">
        <f>MACD!E771</f>
        <v>-4.9638227937057522E-2</v>
      </c>
      <c r="E771" s="2">
        <f>MACD!F771</f>
        <v>1.1294117799870921E-2</v>
      </c>
      <c r="F771" s="2">
        <f>'Moving Avg'!D771</f>
        <v>5.6006599999999995</v>
      </c>
      <c r="G771" s="2">
        <f>'Moving Avg'!F771</f>
        <v>5.4997799999999994</v>
      </c>
      <c r="H771" s="2">
        <f>'Moving Avg'!G771</f>
        <v>5.3029619999999991</v>
      </c>
      <c r="I771" s="2">
        <f>'Moving Avg'!H771</f>
        <v>5.181812499999995</v>
      </c>
      <c r="J771" s="6" t="str">
        <f>OBV!F771</f>
        <v>BEARISH</v>
      </c>
      <c r="K771" s="6" t="str">
        <f>OBV!G771</f>
        <v>NEUTRAL</v>
      </c>
      <c r="L771" s="6" t="str">
        <f>OBV!H771</f>
        <v>CONFIRMED BEARISH</v>
      </c>
      <c r="M771" s="8">
        <f t="shared" si="120"/>
        <v>25</v>
      </c>
      <c r="N771" s="8">
        <f t="shared" si="121"/>
        <v>100</v>
      </c>
      <c r="O771" s="8">
        <f t="shared" si="122"/>
        <v>50</v>
      </c>
      <c r="P771" s="8">
        <f t="shared" si="123"/>
        <v>16.5</v>
      </c>
      <c r="Q771" s="9">
        <f t="shared" ref="Q771:Q834" si="124">0.35*M771+N771*0.35+O771*0.15+P771*0.15</f>
        <v>53.725000000000001</v>
      </c>
      <c r="R771" s="9">
        <f t="shared" ref="R771:R834" si="125">M771*0.2+N771*0.2+O771*0.35+P771*0.25</f>
        <v>46.625</v>
      </c>
      <c r="S771" s="9">
        <f t="shared" ref="S771:S834" si="126">M771*0.15+N771*0.15+O771*0.25+P771*0.45</f>
        <v>38.674999999999997</v>
      </c>
      <c r="T771" s="9">
        <f t="shared" ref="T771:T834" si="127">0.25*SUM(M771:P771)</f>
        <v>47.875</v>
      </c>
      <c r="U771" s="8">
        <f t="shared" ref="U771:U834" si="128">SUM(Q771:S771)/3</f>
        <v>46.341666666666661</v>
      </c>
      <c r="V771" s="8">
        <f t="shared" ref="V771:V834" si="129">SUM(Q771:T771)/4</f>
        <v>46.724999999999994</v>
      </c>
    </row>
    <row r="772" spans="1:22" ht="13.5" x14ac:dyDescent="0.25">
      <c r="A772" s="3">
        <f>RSI!A772</f>
        <v>43126</v>
      </c>
      <c r="B772" s="2">
        <f>RSI!B772</f>
        <v>5.6139000000000001</v>
      </c>
      <c r="C772" s="2">
        <f>RSI!I772</f>
        <v>62.243340434799016</v>
      </c>
      <c r="D772" s="2">
        <f>MACD!E772</f>
        <v>-7.1879250966324193E-2</v>
      </c>
      <c r="E772" s="2">
        <f>MACD!F772</f>
        <v>-5.3405559533681018E-3</v>
      </c>
      <c r="F772" s="2">
        <f>'Moving Avg'!D772</f>
        <v>5.5980000000000008</v>
      </c>
      <c r="G772" s="2">
        <f>'Moving Avg'!F772</f>
        <v>5.50509</v>
      </c>
      <c r="H772" s="2">
        <f>'Moving Avg'!G772</f>
        <v>5.3150379999999986</v>
      </c>
      <c r="I772" s="2">
        <f>'Moving Avg'!H772</f>
        <v>5.1840229999999963</v>
      </c>
      <c r="J772" s="6" t="str">
        <f>OBV!F772</f>
        <v>BEARISH</v>
      </c>
      <c r="K772" s="6" t="str">
        <f>OBV!G772</f>
        <v>NEUTRAL</v>
      </c>
      <c r="L772" s="6" t="str">
        <f>OBV!H772</f>
        <v>CONFIRMED BEARISH</v>
      </c>
      <c r="M772" s="8">
        <f t="shared" si="120"/>
        <v>25</v>
      </c>
      <c r="N772" s="8">
        <f t="shared" si="121"/>
        <v>100</v>
      </c>
      <c r="O772" s="8">
        <f t="shared" si="122"/>
        <v>50</v>
      </c>
      <c r="P772" s="8">
        <f t="shared" si="123"/>
        <v>16.5</v>
      </c>
      <c r="Q772" s="9">
        <f t="shared" si="124"/>
        <v>53.725000000000001</v>
      </c>
      <c r="R772" s="9">
        <f t="shared" si="125"/>
        <v>46.625</v>
      </c>
      <c r="S772" s="9">
        <f t="shared" si="126"/>
        <v>38.674999999999997</v>
      </c>
      <c r="T772" s="9">
        <f t="shared" si="127"/>
        <v>47.875</v>
      </c>
      <c r="U772" s="8">
        <f t="shared" si="128"/>
        <v>46.341666666666661</v>
      </c>
      <c r="V772" s="8">
        <f t="shared" si="129"/>
        <v>46.724999999999994</v>
      </c>
    </row>
    <row r="773" spans="1:22" ht="13.5" x14ac:dyDescent="0.25">
      <c r="A773" s="3">
        <f>RSI!A773</f>
        <v>43129</v>
      </c>
      <c r="B773" s="2">
        <f>RSI!B773</f>
        <v>5.5674999999999999</v>
      </c>
      <c r="C773" s="2">
        <f>RSI!I773</f>
        <v>57.691596054611978</v>
      </c>
      <c r="D773" s="2">
        <f>MACD!E773</f>
        <v>-8.3041542502458654E-2</v>
      </c>
      <c r="E773" s="2">
        <f>MACD!F773</f>
        <v>-2.0880753263186211E-2</v>
      </c>
      <c r="F773" s="2">
        <f>'Moving Avg'!D773</f>
        <v>5.5979999999999999</v>
      </c>
      <c r="G773" s="2">
        <f>'Moving Avg'!F773</f>
        <v>5.5054249999999998</v>
      </c>
      <c r="H773" s="2">
        <f>'Moving Avg'!G773</f>
        <v>5.3259219999999985</v>
      </c>
      <c r="I773" s="2">
        <f>'Moving Avg'!H773</f>
        <v>5.1860014999999962</v>
      </c>
      <c r="J773" s="6" t="str">
        <f>OBV!F773</f>
        <v>BEARISH</v>
      </c>
      <c r="K773" s="6" t="str">
        <f>OBV!G773</f>
        <v>NEUTRAL</v>
      </c>
      <c r="L773" s="6" t="str">
        <f>OBV!H773</f>
        <v>NEUTRAL</v>
      </c>
      <c r="M773" s="8">
        <f t="shared" si="120"/>
        <v>25</v>
      </c>
      <c r="N773" s="8">
        <f t="shared" si="121"/>
        <v>100</v>
      </c>
      <c r="O773" s="8">
        <f t="shared" si="122"/>
        <v>50</v>
      </c>
      <c r="P773" s="8">
        <f t="shared" si="123"/>
        <v>16.5</v>
      </c>
      <c r="Q773" s="9">
        <f t="shared" si="124"/>
        <v>53.725000000000001</v>
      </c>
      <c r="R773" s="9">
        <f t="shared" si="125"/>
        <v>46.625</v>
      </c>
      <c r="S773" s="9">
        <f t="shared" si="126"/>
        <v>38.674999999999997</v>
      </c>
      <c r="T773" s="9">
        <f t="shared" si="127"/>
        <v>47.875</v>
      </c>
      <c r="U773" s="8">
        <f t="shared" si="128"/>
        <v>46.341666666666661</v>
      </c>
      <c r="V773" s="8">
        <f t="shared" si="129"/>
        <v>46.724999999999994</v>
      </c>
    </row>
    <row r="774" spans="1:22" ht="13.5" x14ac:dyDescent="0.25">
      <c r="A774" s="3">
        <f>RSI!A774</f>
        <v>43130</v>
      </c>
      <c r="B774" s="2">
        <f>RSI!B774</f>
        <v>5.5608000000000004</v>
      </c>
      <c r="C774" s="2">
        <f>RSI!I774</f>
        <v>57.042919467853693</v>
      </c>
      <c r="D774" s="2">
        <f>MACD!E774</f>
        <v>-8.5384174988005768E-2</v>
      </c>
      <c r="E774" s="2">
        <f>MACD!F774</f>
        <v>-3.3781437608150125E-2</v>
      </c>
      <c r="F774" s="2">
        <f>'Moving Avg'!D774</f>
        <v>5.5953400000000002</v>
      </c>
      <c r="G774" s="2">
        <f>'Moving Avg'!F774</f>
        <v>5.5047599999999992</v>
      </c>
      <c r="H774" s="2">
        <f>'Moving Avg'!G774</f>
        <v>5.3374679999999985</v>
      </c>
      <c r="I774" s="2">
        <f>'Moving Avg'!H774</f>
        <v>5.1879464999999962</v>
      </c>
      <c r="J774" s="6" t="str">
        <f>OBV!F774</f>
        <v>BEARISH</v>
      </c>
      <c r="K774" s="6" t="str">
        <f>OBV!G774</f>
        <v>WEAK</v>
      </c>
      <c r="L774" s="6" t="str">
        <f>OBV!H774</f>
        <v>CONFIRMED BEARISH</v>
      </c>
      <c r="M774" s="8">
        <f t="shared" si="120"/>
        <v>25</v>
      </c>
      <c r="N774" s="8">
        <f t="shared" si="121"/>
        <v>100</v>
      </c>
      <c r="O774" s="8">
        <f t="shared" si="122"/>
        <v>50</v>
      </c>
      <c r="P774" s="8">
        <f t="shared" si="123"/>
        <v>0</v>
      </c>
      <c r="Q774" s="9">
        <f t="shared" si="124"/>
        <v>51.25</v>
      </c>
      <c r="R774" s="9">
        <f t="shared" si="125"/>
        <v>42.5</v>
      </c>
      <c r="S774" s="9">
        <f t="shared" si="126"/>
        <v>31.25</v>
      </c>
      <c r="T774" s="9">
        <f t="shared" si="127"/>
        <v>43.75</v>
      </c>
      <c r="U774" s="8">
        <f t="shared" si="128"/>
        <v>41.666666666666664</v>
      </c>
      <c r="V774" s="8">
        <f t="shared" si="129"/>
        <v>42.1875</v>
      </c>
    </row>
    <row r="775" spans="1:22" ht="13.5" x14ac:dyDescent="0.25">
      <c r="A775" s="3">
        <f>RSI!A775</f>
        <v>43131</v>
      </c>
      <c r="B775" s="2">
        <f>RSI!B775</f>
        <v>5.5608000000000004</v>
      </c>
      <c r="C775" s="2">
        <f>RSI!I775</f>
        <v>57.042919467853693</v>
      </c>
      <c r="D775" s="2">
        <f>MACD!E775</f>
        <v>-7.0480150012432574E-2</v>
      </c>
      <c r="E775" s="2">
        <f>MACD!F775</f>
        <v>-4.1121180089006615E-2</v>
      </c>
      <c r="F775" s="2">
        <f>'Moving Avg'!D775</f>
        <v>5.58338</v>
      </c>
      <c r="G775" s="2">
        <f>'Moving Avg'!F775</f>
        <v>5.5090699999999995</v>
      </c>
      <c r="H775" s="2">
        <f>'Moving Avg'!G775</f>
        <v>5.3479520000000003</v>
      </c>
      <c r="I775" s="2">
        <f>'Moving Avg'!H775</f>
        <v>5.1899229999999958</v>
      </c>
      <c r="J775" s="6" t="str">
        <f>OBV!F775</f>
        <v>BEARISH</v>
      </c>
      <c r="K775" s="6" t="str">
        <f>OBV!G775</f>
        <v>WEAK</v>
      </c>
      <c r="L775" s="6" t="str">
        <f>OBV!H775</f>
        <v>CONFIRMED BEARISH</v>
      </c>
      <c r="M775" s="8">
        <f t="shared" si="120"/>
        <v>25</v>
      </c>
      <c r="N775" s="8">
        <f t="shared" si="121"/>
        <v>100</v>
      </c>
      <c r="O775" s="8">
        <f t="shared" si="122"/>
        <v>50</v>
      </c>
      <c r="P775" s="8">
        <f t="shared" si="123"/>
        <v>0</v>
      </c>
      <c r="Q775" s="9">
        <f t="shared" si="124"/>
        <v>51.25</v>
      </c>
      <c r="R775" s="9">
        <f t="shared" si="125"/>
        <v>42.5</v>
      </c>
      <c r="S775" s="9">
        <f t="shared" si="126"/>
        <v>31.25</v>
      </c>
      <c r="T775" s="9">
        <f t="shared" si="127"/>
        <v>43.75</v>
      </c>
      <c r="U775" s="8">
        <f t="shared" si="128"/>
        <v>41.666666666666664</v>
      </c>
      <c r="V775" s="8">
        <f t="shared" si="129"/>
        <v>42.1875</v>
      </c>
    </row>
    <row r="776" spans="1:22" ht="13.5" x14ac:dyDescent="0.25">
      <c r="A776" s="3">
        <f>RSI!A776</f>
        <v>43132</v>
      </c>
      <c r="B776" s="2">
        <f>RSI!B776</f>
        <v>5.5608000000000004</v>
      </c>
      <c r="C776" s="2">
        <f>RSI!I776</f>
        <v>57.042919467853693</v>
      </c>
      <c r="D776" s="2">
        <f>MACD!E776</f>
        <v>-4.2994316769320307E-2</v>
      </c>
      <c r="E776" s="2">
        <f>MACD!F776</f>
        <v>-4.1495807425069357E-2</v>
      </c>
      <c r="F776" s="2">
        <f>'Moving Avg'!D776</f>
        <v>5.5727600000000006</v>
      </c>
      <c r="G776" s="2">
        <f>'Moving Avg'!F776</f>
        <v>5.5050850000000002</v>
      </c>
      <c r="H776" s="2">
        <f>'Moving Avg'!G776</f>
        <v>5.3584359999999993</v>
      </c>
      <c r="I776" s="2">
        <f>'Moving Avg'!H776</f>
        <v>5.1921794999999937</v>
      </c>
      <c r="J776" s="6" t="str">
        <f>OBV!F776</f>
        <v>BEARISH</v>
      </c>
      <c r="K776" s="6" t="str">
        <f>OBV!G776</f>
        <v>WEAK</v>
      </c>
      <c r="L776" s="6" t="str">
        <f>OBV!H776</f>
        <v>CONFIRMED BEARISH</v>
      </c>
      <c r="M776" s="8">
        <f t="shared" si="120"/>
        <v>25</v>
      </c>
      <c r="N776" s="8">
        <f t="shared" si="121"/>
        <v>45</v>
      </c>
      <c r="O776" s="8">
        <f t="shared" si="122"/>
        <v>50</v>
      </c>
      <c r="P776" s="8">
        <f t="shared" si="123"/>
        <v>0</v>
      </c>
      <c r="Q776" s="9">
        <f t="shared" si="124"/>
        <v>32</v>
      </c>
      <c r="R776" s="9">
        <f t="shared" si="125"/>
        <v>31.5</v>
      </c>
      <c r="S776" s="9">
        <f t="shared" si="126"/>
        <v>23</v>
      </c>
      <c r="T776" s="9">
        <f t="shared" si="127"/>
        <v>30</v>
      </c>
      <c r="U776" s="8">
        <f t="shared" si="128"/>
        <v>28.833333333333332</v>
      </c>
      <c r="V776" s="8">
        <f t="shared" si="129"/>
        <v>29.125</v>
      </c>
    </row>
    <row r="777" spans="1:22" ht="13.5" x14ac:dyDescent="0.25">
      <c r="A777" s="3">
        <f>RSI!A777</f>
        <v>43133</v>
      </c>
      <c r="B777" s="2">
        <f>RSI!B777</f>
        <v>5.6073000000000004</v>
      </c>
      <c r="C777" s="2">
        <f>RSI!I777</f>
        <v>60.857897320145881</v>
      </c>
      <c r="D777" s="2">
        <f>MACD!E777</f>
        <v>-2.459778853874095E-2</v>
      </c>
      <c r="E777" s="2">
        <f>MACD!F777</f>
        <v>-3.811620364780368E-2</v>
      </c>
      <c r="F777" s="2">
        <f>'Moving Avg'!D777</f>
        <v>5.5714399999999999</v>
      </c>
      <c r="G777" s="2">
        <f>'Moving Avg'!F777</f>
        <v>5.5070749999999995</v>
      </c>
      <c r="H777" s="2">
        <f>'Moving Avg'!G777</f>
        <v>5.3703799999999999</v>
      </c>
      <c r="I777" s="2">
        <f>'Moving Avg'!H777</f>
        <v>5.1943884999999934</v>
      </c>
      <c r="J777" s="6" t="str">
        <f>OBV!F777</f>
        <v>BEARISH</v>
      </c>
      <c r="K777" s="6" t="str">
        <f>OBV!G777</f>
        <v>NEUTRAL</v>
      </c>
      <c r="L777" s="6" t="str">
        <f>OBV!H777</f>
        <v>CONFIRMED BEARISH</v>
      </c>
      <c r="M777" s="8">
        <f t="shared" si="120"/>
        <v>25</v>
      </c>
      <c r="N777" s="8">
        <f t="shared" si="121"/>
        <v>0</v>
      </c>
      <c r="O777" s="8">
        <f t="shared" si="122"/>
        <v>50</v>
      </c>
      <c r="P777" s="8">
        <f t="shared" si="123"/>
        <v>16.5</v>
      </c>
      <c r="Q777" s="9">
        <f t="shared" si="124"/>
        <v>18.725000000000001</v>
      </c>
      <c r="R777" s="9">
        <f t="shared" si="125"/>
        <v>26.625</v>
      </c>
      <c r="S777" s="9">
        <f t="shared" si="126"/>
        <v>23.675000000000001</v>
      </c>
      <c r="T777" s="9">
        <f t="shared" si="127"/>
        <v>22.875</v>
      </c>
      <c r="U777" s="8">
        <f t="shared" si="128"/>
        <v>23.008333333333336</v>
      </c>
      <c r="V777" s="8">
        <f t="shared" si="129"/>
        <v>22.975000000000001</v>
      </c>
    </row>
    <row r="778" spans="1:22" ht="13.5" x14ac:dyDescent="0.25">
      <c r="A778" s="3">
        <f>RSI!A778</f>
        <v>43136</v>
      </c>
      <c r="B778" s="2">
        <f>RSI!B778</f>
        <v>5.5608000000000004</v>
      </c>
      <c r="C778" s="2">
        <f>RSI!I778</f>
        <v>55.54549689692881</v>
      </c>
      <c r="D778" s="2">
        <f>MACD!E778</f>
        <v>-1.5417627804940714E-2</v>
      </c>
      <c r="E778" s="2">
        <f>MACD!F778</f>
        <v>-3.3576488479231087E-2</v>
      </c>
      <c r="F778" s="2">
        <f>'Moving Avg'!D778</f>
        <v>5.5701000000000009</v>
      </c>
      <c r="G778" s="2">
        <f>'Moving Avg'!F778</f>
        <v>5.512715</v>
      </c>
      <c r="H778" s="2">
        <f>'Moving Avg'!G778</f>
        <v>5.3807320000000001</v>
      </c>
      <c r="I778" s="2">
        <f>'Moving Avg'!H778</f>
        <v>5.1963334999999935</v>
      </c>
      <c r="J778" s="6" t="str">
        <f>OBV!F778</f>
        <v>BEARISH</v>
      </c>
      <c r="K778" s="6" t="str">
        <f>OBV!G778</f>
        <v>WEAK</v>
      </c>
      <c r="L778" s="6" t="str">
        <f>OBV!H778</f>
        <v>CONFIRMED BEARISH</v>
      </c>
      <c r="M778" s="8">
        <f t="shared" si="120"/>
        <v>25</v>
      </c>
      <c r="N778" s="8">
        <f t="shared" si="121"/>
        <v>0</v>
      </c>
      <c r="O778" s="8">
        <f t="shared" si="122"/>
        <v>50</v>
      </c>
      <c r="P778" s="8">
        <f t="shared" si="123"/>
        <v>0</v>
      </c>
      <c r="Q778" s="9">
        <f t="shared" si="124"/>
        <v>16.25</v>
      </c>
      <c r="R778" s="9">
        <f t="shared" si="125"/>
        <v>22.5</v>
      </c>
      <c r="S778" s="9">
        <f t="shared" si="126"/>
        <v>16.25</v>
      </c>
      <c r="T778" s="9">
        <f t="shared" si="127"/>
        <v>18.75</v>
      </c>
      <c r="U778" s="8">
        <f t="shared" si="128"/>
        <v>18.333333333333332</v>
      </c>
      <c r="V778" s="8">
        <f t="shared" si="129"/>
        <v>18.4375</v>
      </c>
    </row>
    <row r="779" spans="1:22" ht="13.5" x14ac:dyDescent="0.25">
      <c r="A779" s="3">
        <f>RSI!A779</f>
        <v>43137</v>
      </c>
      <c r="B779" s="2">
        <f>RSI!B779</f>
        <v>5.5076999999999998</v>
      </c>
      <c r="C779" s="2">
        <f>RSI!I779</f>
        <v>50.160763012842253</v>
      </c>
      <c r="D779" s="2">
        <f>MACD!E779</f>
        <v>-3.0244234943559434E-3</v>
      </c>
      <c r="E779" s="2">
        <f>MACD!F779</f>
        <v>-2.7466075482256061E-2</v>
      </c>
      <c r="F779" s="2">
        <f>'Moving Avg'!D779</f>
        <v>5.5594800000000006</v>
      </c>
      <c r="G779" s="2">
        <f>'Moving Avg'!F779</f>
        <v>5.5220050000000001</v>
      </c>
      <c r="H779" s="2">
        <f>'Moving Avg'!G779</f>
        <v>5.3908179999999994</v>
      </c>
      <c r="I779" s="2">
        <f>'Moving Avg'!H779</f>
        <v>5.1980129999999942</v>
      </c>
      <c r="J779" s="6" t="str">
        <f>OBV!F779</f>
        <v>BEARISH</v>
      </c>
      <c r="K779" s="6" t="str">
        <f>OBV!G779</f>
        <v>WEAK</v>
      </c>
      <c r="L779" s="6" t="str">
        <f>OBV!H779</f>
        <v>CONFIRMED BEARISH</v>
      </c>
      <c r="M779" s="8">
        <f t="shared" si="120"/>
        <v>25</v>
      </c>
      <c r="N779" s="8">
        <f t="shared" si="121"/>
        <v>0</v>
      </c>
      <c r="O779" s="8">
        <f t="shared" si="122"/>
        <v>50</v>
      </c>
      <c r="P779" s="8">
        <f t="shared" si="123"/>
        <v>0</v>
      </c>
      <c r="Q779" s="9">
        <f t="shared" si="124"/>
        <v>16.25</v>
      </c>
      <c r="R779" s="9">
        <f t="shared" si="125"/>
        <v>22.5</v>
      </c>
      <c r="S779" s="9">
        <f t="shared" si="126"/>
        <v>16.25</v>
      </c>
      <c r="T779" s="9">
        <f t="shared" si="127"/>
        <v>18.75</v>
      </c>
      <c r="U779" s="8">
        <f t="shared" si="128"/>
        <v>18.333333333333332</v>
      </c>
      <c r="V779" s="8">
        <f t="shared" si="129"/>
        <v>18.4375</v>
      </c>
    </row>
    <row r="780" spans="1:22" ht="13.5" x14ac:dyDescent="0.25">
      <c r="A780" s="3">
        <f>RSI!A780</f>
        <v>43138</v>
      </c>
      <c r="B780" s="2">
        <f>RSI!B780</f>
        <v>5.3883000000000001</v>
      </c>
      <c r="C780" s="2">
        <f>RSI!I780</f>
        <v>40.624149903850693</v>
      </c>
      <c r="D780" s="2">
        <f>MACD!E780</f>
        <v>2.3474804082248113E-2</v>
      </c>
      <c r="E780" s="2">
        <f>MACD!F780</f>
        <v>-1.7277899569355229E-2</v>
      </c>
      <c r="F780" s="2">
        <f>'Moving Avg'!D780</f>
        <v>5.5249800000000011</v>
      </c>
      <c r="G780" s="2">
        <f>'Moving Avg'!F780</f>
        <v>5.5266500000000001</v>
      </c>
      <c r="H780" s="2">
        <f>'Moving Avg'!G780</f>
        <v>5.3977200000000005</v>
      </c>
      <c r="I780" s="2">
        <f>'Moving Avg'!H780</f>
        <v>5.1990954999999941</v>
      </c>
      <c r="J780" s="6" t="str">
        <f>OBV!F780</f>
        <v>BEARISH</v>
      </c>
      <c r="K780" s="6" t="str">
        <f>OBV!G780</f>
        <v>WEAK</v>
      </c>
      <c r="L780" s="6" t="str">
        <f>OBV!H780</f>
        <v>CONFIRMED BEARISH</v>
      </c>
      <c r="M780" s="8">
        <f t="shared" si="120"/>
        <v>25</v>
      </c>
      <c r="N780" s="8">
        <f t="shared" si="121"/>
        <v>0</v>
      </c>
      <c r="O780" s="8">
        <f t="shared" si="122"/>
        <v>50</v>
      </c>
      <c r="P780" s="8">
        <f t="shared" si="123"/>
        <v>0</v>
      </c>
      <c r="Q780" s="9">
        <f t="shared" si="124"/>
        <v>16.25</v>
      </c>
      <c r="R780" s="9">
        <f t="shared" si="125"/>
        <v>22.5</v>
      </c>
      <c r="S780" s="9">
        <f t="shared" si="126"/>
        <v>16.25</v>
      </c>
      <c r="T780" s="9">
        <f t="shared" si="127"/>
        <v>18.75</v>
      </c>
      <c r="U780" s="8">
        <f t="shared" si="128"/>
        <v>18.333333333333332</v>
      </c>
      <c r="V780" s="8">
        <f t="shared" si="129"/>
        <v>18.4375</v>
      </c>
    </row>
    <row r="781" spans="1:22" ht="13.5" x14ac:dyDescent="0.25">
      <c r="A781" s="3">
        <f>RSI!A781</f>
        <v>43139</v>
      </c>
      <c r="B781" s="2">
        <f>RSI!B781</f>
        <v>5.5076999999999998</v>
      </c>
      <c r="C781" s="2">
        <f>RSI!I781</f>
        <v>50.715033166326727</v>
      </c>
      <c r="D781" s="2">
        <f>MACD!E781</f>
        <v>3.6740867806570598E-2</v>
      </c>
      <c r="E781" s="2">
        <f>MACD!F781</f>
        <v>-6.4741460941700642E-3</v>
      </c>
      <c r="F781" s="2">
        <f>'Moving Avg'!D781</f>
        <v>5.5143600000000008</v>
      </c>
      <c r="G781" s="2">
        <f>'Moving Avg'!F781</f>
        <v>5.5372649999999997</v>
      </c>
      <c r="H781" s="2">
        <f>'Moving Avg'!G781</f>
        <v>5.4083360000000003</v>
      </c>
      <c r="I781" s="2">
        <f>'Moving Avg'!H781</f>
        <v>5.2007749999999939</v>
      </c>
      <c r="J781" s="6" t="str">
        <f>OBV!F781</f>
        <v>BEARISH</v>
      </c>
      <c r="K781" s="6" t="str">
        <f>OBV!G781</f>
        <v>WEAK</v>
      </c>
      <c r="L781" s="6" t="str">
        <f>OBV!H781</f>
        <v>CONFIRMED BEARISH</v>
      </c>
      <c r="M781" s="8">
        <f t="shared" si="120"/>
        <v>25</v>
      </c>
      <c r="N781" s="8">
        <f t="shared" si="121"/>
        <v>0</v>
      </c>
      <c r="O781" s="8">
        <f t="shared" si="122"/>
        <v>50</v>
      </c>
      <c r="P781" s="8">
        <f t="shared" si="123"/>
        <v>0</v>
      </c>
      <c r="Q781" s="9">
        <f t="shared" si="124"/>
        <v>16.25</v>
      </c>
      <c r="R781" s="9">
        <f t="shared" si="125"/>
        <v>22.5</v>
      </c>
      <c r="S781" s="9">
        <f t="shared" si="126"/>
        <v>16.25</v>
      </c>
      <c r="T781" s="9">
        <f t="shared" si="127"/>
        <v>18.75</v>
      </c>
      <c r="U781" s="8">
        <f t="shared" si="128"/>
        <v>18.333333333333332</v>
      </c>
      <c r="V781" s="8">
        <f t="shared" si="129"/>
        <v>18.4375</v>
      </c>
    </row>
    <row r="782" spans="1:22" ht="13.5" x14ac:dyDescent="0.25">
      <c r="A782" s="3">
        <f>RSI!A782</f>
        <v>43140</v>
      </c>
      <c r="B782" s="2">
        <f>RSI!B782</f>
        <v>5.5076999999999998</v>
      </c>
      <c r="C782" s="2">
        <f>RSI!I782</f>
        <v>50.715033166326727</v>
      </c>
      <c r="D782" s="2">
        <f>MACD!E782</f>
        <v>4.7926064538657442E-2</v>
      </c>
      <c r="E782" s="2">
        <f>MACD!F782</f>
        <v>4.4058960323954382E-3</v>
      </c>
      <c r="F782" s="2">
        <f>'Moving Avg'!D782</f>
        <v>5.49444</v>
      </c>
      <c r="G782" s="2">
        <f>'Moving Avg'!F782</f>
        <v>5.54556</v>
      </c>
      <c r="H782" s="2">
        <f>'Moving Avg'!G782</f>
        <v>5.4185540000000003</v>
      </c>
      <c r="I782" s="2">
        <f>'Moving Avg'!H782</f>
        <v>5.2024859999999968</v>
      </c>
      <c r="J782" s="6" t="str">
        <f>OBV!F782</f>
        <v>BEARISH</v>
      </c>
      <c r="K782" s="6" t="str">
        <f>OBV!G782</f>
        <v>WEAK</v>
      </c>
      <c r="L782" s="6" t="str">
        <f>OBV!H782</f>
        <v>CONFIRMED BEARISH</v>
      </c>
      <c r="M782" s="8">
        <f t="shared" si="120"/>
        <v>25</v>
      </c>
      <c r="N782" s="8">
        <f t="shared" si="121"/>
        <v>0</v>
      </c>
      <c r="O782" s="8">
        <f t="shared" si="122"/>
        <v>50</v>
      </c>
      <c r="P782" s="8">
        <f t="shared" si="123"/>
        <v>0</v>
      </c>
      <c r="Q782" s="9">
        <f t="shared" si="124"/>
        <v>16.25</v>
      </c>
      <c r="R782" s="9">
        <f t="shared" si="125"/>
        <v>22.5</v>
      </c>
      <c r="S782" s="9">
        <f t="shared" si="126"/>
        <v>16.25</v>
      </c>
      <c r="T782" s="9">
        <f t="shared" si="127"/>
        <v>18.75</v>
      </c>
      <c r="U782" s="8">
        <f t="shared" si="128"/>
        <v>18.333333333333332</v>
      </c>
      <c r="V782" s="8">
        <f t="shared" si="129"/>
        <v>18.4375</v>
      </c>
    </row>
    <row r="783" spans="1:22" ht="13.5" x14ac:dyDescent="0.25">
      <c r="A783" s="3">
        <f>RSI!A783</f>
        <v>43143</v>
      </c>
      <c r="B783" s="2">
        <f>RSI!B783</f>
        <v>5.4945000000000004</v>
      </c>
      <c r="C783" s="2">
        <f>RSI!I783</f>
        <v>49.633516153933819</v>
      </c>
      <c r="D783" s="2">
        <f>MACD!E783</f>
        <v>5.1192801983583003E-2</v>
      </c>
      <c r="E783" s="2">
        <f>MACD!F783</f>
        <v>1.3763277222632951E-2</v>
      </c>
      <c r="F783" s="2">
        <f>'Moving Avg'!D783</f>
        <v>5.4811800000000002</v>
      </c>
      <c r="G783" s="2">
        <f>'Moving Avg'!F783</f>
        <v>5.5515350000000003</v>
      </c>
      <c r="H783" s="2">
        <f>'Moving Avg'!G783</f>
        <v>5.428242</v>
      </c>
      <c r="I783" s="2">
        <f>'Moving Avg'!H783</f>
        <v>5.2041309999999967</v>
      </c>
      <c r="J783" s="6" t="str">
        <f>OBV!F783</f>
        <v>BEARISH</v>
      </c>
      <c r="K783" s="6" t="str">
        <f>OBV!G783</f>
        <v>WEAK</v>
      </c>
      <c r="L783" s="6" t="str">
        <f>OBV!H783</f>
        <v>CONFIRMED BEARISH</v>
      </c>
      <c r="M783" s="8">
        <f t="shared" si="120"/>
        <v>25</v>
      </c>
      <c r="N783" s="8">
        <f t="shared" si="121"/>
        <v>0</v>
      </c>
      <c r="O783" s="8">
        <f t="shared" si="122"/>
        <v>50</v>
      </c>
      <c r="P783" s="8">
        <f t="shared" si="123"/>
        <v>0</v>
      </c>
      <c r="Q783" s="9">
        <f t="shared" si="124"/>
        <v>16.25</v>
      </c>
      <c r="R783" s="9">
        <f t="shared" si="125"/>
        <v>22.5</v>
      </c>
      <c r="S783" s="9">
        <f t="shared" si="126"/>
        <v>16.25</v>
      </c>
      <c r="T783" s="9">
        <f t="shared" si="127"/>
        <v>18.75</v>
      </c>
      <c r="U783" s="8">
        <f t="shared" si="128"/>
        <v>18.333333333333332</v>
      </c>
      <c r="V783" s="8">
        <f t="shared" si="129"/>
        <v>18.4375</v>
      </c>
    </row>
    <row r="784" spans="1:22" ht="13.5" x14ac:dyDescent="0.25">
      <c r="A784" s="3">
        <f>RSI!A784</f>
        <v>43144</v>
      </c>
      <c r="B784" s="2">
        <f>RSI!B784</f>
        <v>5.4413999999999998</v>
      </c>
      <c r="C784" s="2">
        <f>RSI!I784</f>
        <v>45.435914800289702</v>
      </c>
      <c r="D784" s="2">
        <f>MACD!E784</f>
        <v>5.6903290842330811E-2</v>
      </c>
      <c r="E784" s="2">
        <f>MACD!F784</f>
        <v>2.2391279946572525E-2</v>
      </c>
      <c r="F784" s="2">
        <f>'Moving Avg'!D784</f>
        <v>5.4679200000000012</v>
      </c>
      <c r="G784" s="2">
        <f>'Moving Avg'!F784</f>
        <v>5.55253</v>
      </c>
      <c r="H784" s="2">
        <f>'Moving Avg'!G784</f>
        <v>5.4348780000000003</v>
      </c>
      <c r="I784" s="2">
        <f>'Moving Avg'!H784</f>
        <v>5.2055104999999937</v>
      </c>
      <c r="J784" s="6" t="str">
        <f>OBV!F784</f>
        <v>BEARISH</v>
      </c>
      <c r="K784" s="6" t="str">
        <f>OBV!G784</f>
        <v>NEUTRAL</v>
      </c>
      <c r="L784" s="6" t="str">
        <f>OBV!H784</f>
        <v>CONFIRMED BEARISH</v>
      </c>
      <c r="M784" s="8">
        <f t="shared" si="120"/>
        <v>25</v>
      </c>
      <c r="N784" s="8">
        <f t="shared" si="121"/>
        <v>0</v>
      </c>
      <c r="O784" s="8">
        <f t="shared" si="122"/>
        <v>50</v>
      </c>
      <c r="P784" s="8">
        <f t="shared" si="123"/>
        <v>16.5</v>
      </c>
      <c r="Q784" s="9">
        <f t="shared" si="124"/>
        <v>18.725000000000001</v>
      </c>
      <c r="R784" s="9">
        <f t="shared" si="125"/>
        <v>26.625</v>
      </c>
      <c r="S784" s="9">
        <f t="shared" si="126"/>
        <v>23.675000000000001</v>
      </c>
      <c r="T784" s="9">
        <f t="shared" si="127"/>
        <v>22.875</v>
      </c>
      <c r="U784" s="8">
        <f t="shared" si="128"/>
        <v>23.008333333333336</v>
      </c>
      <c r="V784" s="8">
        <f t="shared" si="129"/>
        <v>22.975000000000001</v>
      </c>
    </row>
    <row r="785" spans="1:22" ht="13.5" x14ac:dyDescent="0.25">
      <c r="A785" s="3">
        <f>RSI!A785</f>
        <v>43145</v>
      </c>
      <c r="B785" s="2">
        <f>RSI!B785</f>
        <v>5.4878</v>
      </c>
      <c r="C785" s="2">
        <f>RSI!I785</f>
        <v>49.458304108687855</v>
      </c>
      <c r="D785" s="2">
        <f>MACD!E785</f>
        <v>5.8652496747704674E-2</v>
      </c>
      <c r="E785" s="2">
        <f>MACD!F785</f>
        <v>2.9643523306798956E-2</v>
      </c>
      <c r="F785" s="2">
        <f>'Moving Avg'!D785</f>
        <v>5.487820000000001</v>
      </c>
      <c r="G785" s="2">
        <f>'Moving Avg'!F785</f>
        <v>5.5502050000000001</v>
      </c>
      <c r="H785" s="2">
        <f>'Moving Avg'!G785</f>
        <v>5.4425739999999996</v>
      </c>
      <c r="I785" s="2">
        <f>'Moving Avg'!H785</f>
        <v>5.2074019999999939</v>
      </c>
      <c r="J785" s="6" t="str">
        <f>OBV!F785</f>
        <v>BULLISH</v>
      </c>
      <c r="K785" s="6" t="str">
        <f>OBV!G785</f>
        <v>NEUTRAL</v>
      </c>
      <c r="L785" s="6" t="str">
        <f>OBV!H785</f>
        <v>CONFIRMED BULLISH</v>
      </c>
      <c r="M785" s="8">
        <f t="shared" si="120"/>
        <v>25</v>
      </c>
      <c r="N785" s="8">
        <f t="shared" si="121"/>
        <v>0</v>
      </c>
      <c r="O785" s="8">
        <f t="shared" si="122"/>
        <v>50</v>
      </c>
      <c r="P785" s="8">
        <f t="shared" si="123"/>
        <v>83.5</v>
      </c>
      <c r="Q785" s="9">
        <f t="shared" si="124"/>
        <v>28.774999999999999</v>
      </c>
      <c r="R785" s="9">
        <f t="shared" si="125"/>
        <v>43.375</v>
      </c>
      <c r="S785" s="9">
        <f t="shared" si="126"/>
        <v>53.825000000000003</v>
      </c>
      <c r="T785" s="9">
        <f t="shared" si="127"/>
        <v>39.625</v>
      </c>
      <c r="U785" s="8">
        <f t="shared" si="128"/>
        <v>41.991666666666667</v>
      </c>
      <c r="V785" s="8">
        <f t="shared" si="129"/>
        <v>41.400000000000006</v>
      </c>
    </row>
    <row r="786" spans="1:22" ht="13.5" x14ac:dyDescent="0.25">
      <c r="A786" s="3">
        <f>RSI!A786</f>
        <v>43146</v>
      </c>
      <c r="B786" s="2">
        <f>RSI!B786</f>
        <v>5.5076999999999998</v>
      </c>
      <c r="C786" s="2">
        <f>RSI!I786</f>
        <v>51.122505712137183</v>
      </c>
      <c r="D786" s="2">
        <f>MACD!E786</f>
        <v>5.8712387451371306E-2</v>
      </c>
      <c r="E786" s="2">
        <f>MACD!F786</f>
        <v>3.5457296135713426E-2</v>
      </c>
      <c r="F786" s="2">
        <f>'Moving Avg'!D786</f>
        <v>5.4878200000000001</v>
      </c>
      <c r="G786" s="2">
        <f>'Moving Avg'!F786</f>
        <v>5.5439000000000007</v>
      </c>
      <c r="H786" s="2">
        <f>'Moving Avg'!G786</f>
        <v>5.4508019999999986</v>
      </c>
      <c r="I786" s="2">
        <f>'Moving Avg'!H786</f>
        <v>5.2088014999999954</v>
      </c>
      <c r="J786" s="6" t="str">
        <f>OBV!F786</f>
        <v>BULLISH</v>
      </c>
      <c r="K786" s="6" t="str">
        <f>OBV!G786</f>
        <v>NEUTRAL</v>
      </c>
      <c r="L786" s="6" t="str">
        <f>OBV!H786</f>
        <v>NEUTRAL</v>
      </c>
      <c r="M786" s="8">
        <f t="shared" si="120"/>
        <v>25</v>
      </c>
      <c r="N786" s="8">
        <f t="shared" si="121"/>
        <v>0</v>
      </c>
      <c r="O786" s="8">
        <f t="shared" si="122"/>
        <v>50</v>
      </c>
      <c r="P786" s="8">
        <f t="shared" si="123"/>
        <v>49.5</v>
      </c>
      <c r="Q786" s="9">
        <f t="shared" si="124"/>
        <v>23.675000000000001</v>
      </c>
      <c r="R786" s="9">
        <f t="shared" si="125"/>
        <v>34.875</v>
      </c>
      <c r="S786" s="9">
        <f t="shared" si="126"/>
        <v>38.525000000000006</v>
      </c>
      <c r="T786" s="9">
        <f t="shared" si="127"/>
        <v>31.125</v>
      </c>
      <c r="U786" s="8">
        <f t="shared" si="128"/>
        <v>32.358333333333334</v>
      </c>
      <c r="V786" s="8">
        <f t="shared" si="129"/>
        <v>32.049999999999997</v>
      </c>
    </row>
    <row r="787" spans="1:22" ht="13.5" x14ac:dyDescent="0.25">
      <c r="A787" s="3">
        <f>RSI!A787</f>
        <v>43147</v>
      </c>
      <c r="B787" s="2">
        <f>RSI!B787</f>
        <v>5.5343</v>
      </c>
      <c r="C787" s="2">
        <f>RSI!I787</f>
        <v>53.334409027279882</v>
      </c>
      <c r="D787" s="2">
        <f>MACD!E787</f>
        <v>6.3878827319470588E-2</v>
      </c>
      <c r="E787" s="2">
        <f>MACD!F787</f>
        <v>4.1141602372464864E-2</v>
      </c>
      <c r="F787" s="2">
        <f>'Moving Avg'!D787</f>
        <v>5.4931399999999995</v>
      </c>
      <c r="G787" s="2">
        <f>'Moving Avg'!F787</f>
        <v>5.5392550000000016</v>
      </c>
      <c r="H787" s="2">
        <f>'Moving Avg'!G787</f>
        <v>5.4592959999999993</v>
      </c>
      <c r="I787" s="2">
        <f>'Moving Avg'!H787</f>
        <v>5.2108944999999958</v>
      </c>
      <c r="J787" s="6" t="str">
        <f>OBV!F787</f>
        <v>BULLISH</v>
      </c>
      <c r="K787" s="6" t="str">
        <f>OBV!G787</f>
        <v>NEUTRAL</v>
      </c>
      <c r="L787" s="6" t="str">
        <f>OBV!H787</f>
        <v>CONFIRMED BULLISH</v>
      </c>
      <c r="M787" s="8">
        <f t="shared" si="120"/>
        <v>25</v>
      </c>
      <c r="N787" s="8">
        <f t="shared" si="121"/>
        <v>0</v>
      </c>
      <c r="O787" s="8">
        <f t="shared" si="122"/>
        <v>50</v>
      </c>
      <c r="P787" s="8">
        <f t="shared" si="123"/>
        <v>83.5</v>
      </c>
      <c r="Q787" s="9">
        <f t="shared" si="124"/>
        <v>28.774999999999999</v>
      </c>
      <c r="R787" s="9">
        <f t="shared" si="125"/>
        <v>43.375</v>
      </c>
      <c r="S787" s="9">
        <f t="shared" si="126"/>
        <v>53.825000000000003</v>
      </c>
      <c r="T787" s="9">
        <f t="shared" si="127"/>
        <v>39.625</v>
      </c>
      <c r="U787" s="8">
        <f t="shared" si="128"/>
        <v>41.991666666666667</v>
      </c>
      <c r="V787" s="8">
        <f t="shared" si="129"/>
        <v>41.400000000000006</v>
      </c>
    </row>
    <row r="788" spans="1:22" ht="13.5" x14ac:dyDescent="0.25">
      <c r="A788" s="3">
        <f>RSI!A788</f>
        <v>43150</v>
      </c>
      <c r="B788" s="2">
        <f>RSI!B788</f>
        <v>5.4945000000000004</v>
      </c>
      <c r="C788" s="2">
        <f>RSI!I788</f>
        <v>49.709611960715833</v>
      </c>
      <c r="D788" s="2">
        <f>MACD!E788</f>
        <v>6.3824854825024424E-2</v>
      </c>
      <c r="E788" s="2">
        <f>MACD!F788</f>
        <v>4.5678252862976776E-2</v>
      </c>
      <c r="F788" s="2">
        <f>'Moving Avg'!D788</f>
        <v>5.4931400000000012</v>
      </c>
      <c r="G788" s="2">
        <f>'Moving Avg'!F788</f>
        <v>5.5356050000000003</v>
      </c>
      <c r="H788" s="2">
        <f>'Moving Avg'!G788</f>
        <v>5.4676579999999992</v>
      </c>
      <c r="I788" s="2">
        <f>'Moving Avg'!H788</f>
        <v>5.2125704999999973</v>
      </c>
      <c r="J788" s="6" t="str">
        <f>OBV!F788</f>
        <v>BULLISH</v>
      </c>
      <c r="K788" s="6" t="str">
        <f>OBV!G788</f>
        <v>NEUTRAL</v>
      </c>
      <c r="L788" s="6" t="str">
        <f>OBV!H788</f>
        <v>NEUTRAL</v>
      </c>
      <c r="M788" s="8">
        <f t="shared" si="120"/>
        <v>25</v>
      </c>
      <c r="N788" s="8">
        <f t="shared" si="121"/>
        <v>0</v>
      </c>
      <c r="O788" s="8">
        <f t="shared" si="122"/>
        <v>50</v>
      </c>
      <c r="P788" s="8">
        <f t="shared" si="123"/>
        <v>49.5</v>
      </c>
      <c r="Q788" s="9">
        <f t="shared" si="124"/>
        <v>23.675000000000001</v>
      </c>
      <c r="R788" s="9">
        <f t="shared" si="125"/>
        <v>34.875</v>
      </c>
      <c r="S788" s="9">
        <f t="shared" si="126"/>
        <v>38.525000000000006</v>
      </c>
      <c r="T788" s="9">
        <f t="shared" si="127"/>
        <v>31.125</v>
      </c>
      <c r="U788" s="8">
        <f t="shared" si="128"/>
        <v>32.358333333333334</v>
      </c>
      <c r="V788" s="8">
        <f t="shared" si="129"/>
        <v>32.049999999999997</v>
      </c>
    </row>
    <row r="789" spans="1:22" ht="13.5" x14ac:dyDescent="0.25">
      <c r="A789" s="3">
        <f>RSI!A789</f>
        <v>43151</v>
      </c>
      <c r="B789" s="2">
        <f>RSI!B789</f>
        <v>5.4945000000000004</v>
      </c>
      <c r="C789" s="2">
        <f>RSI!I789</f>
        <v>49.709611960715833</v>
      </c>
      <c r="D789" s="2">
        <f>MACD!E789</f>
        <v>5.5641544696041656E-2</v>
      </c>
      <c r="E789" s="2">
        <f>MACD!F789</f>
        <v>4.7670911229589753E-2</v>
      </c>
      <c r="F789" s="2">
        <f>'Moving Avg'!D789</f>
        <v>5.5037600000000015</v>
      </c>
      <c r="G789" s="2">
        <f>'Moving Avg'!F789</f>
        <v>5.5316250000000009</v>
      </c>
      <c r="H789" s="2">
        <f>'Moving Avg'!G789</f>
        <v>5.4757539999999985</v>
      </c>
      <c r="I789" s="2">
        <f>'Moving Avg'!H789</f>
        <v>5.2136234999999962</v>
      </c>
      <c r="J789" s="6" t="str">
        <f>OBV!F789</f>
        <v>BULLISH</v>
      </c>
      <c r="K789" s="6" t="str">
        <f>OBV!G789</f>
        <v>NEUTRAL</v>
      </c>
      <c r="L789" s="6" t="str">
        <f>OBV!H789</f>
        <v>CONFIRMED BULLISH</v>
      </c>
      <c r="M789" s="8">
        <f t="shared" si="120"/>
        <v>25</v>
      </c>
      <c r="N789" s="8">
        <f t="shared" si="121"/>
        <v>0</v>
      </c>
      <c r="O789" s="8">
        <f t="shared" si="122"/>
        <v>50</v>
      </c>
      <c r="P789" s="8">
        <f t="shared" si="123"/>
        <v>83.5</v>
      </c>
      <c r="Q789" s="9">
        <f t="shared" si="124"/>
        <v>28.774999999999999</v>
      </c>
      <c r="R789" s="9">
        <f t="shared" si="125"/>
        <v>43.375</v>
      </c>
      <c r="S789" s="9">
        <f t="shared" si="126"/>
        <v>53.825000000000003</v>
      </c>
      <c r="T789" s="9">
        <f t="shared" si="127"/>
        <v>39.625</v>
      </c>
      <c r="U789" s="8">
        <f t="shared" si="128"/>
        <v>41.991666666666667</v>
      </c>
      <c r="V789" s="8">
        <f t="shared" si="129"/>
        <v>41.400000000000006</v>
      </c>
    </row>
    <row r="790" spans="1:22" ht="13.5" x14ac:dyDescent="0.25">
      <c r="A790" s="3">
        <f>RSI!A790</f>
        <v>43152</v>
      </c>
      <c r="B790" s="2">
        <f>RSI!B790</f>
        <v>5.4945000000000004</v>
      </c>
      <c r="C790" s="2">
        <f>RSI!I790</f>
        <v>49.70961196071584</v>
      </c>
      <c r="D790" s="2">
        <f>MACD!E790</f>
        <v>3.0377224285061288E-2</v>
      </c>
      <c r="E790" s="2">
        <f>MACD!F790</f>
        <v>4.4212173840684064E-2</v>
      </c>
      <c r="F790" s="2">
        <f>'Moving Avg'!D790</f>
        <v>5.5051000000000005</v>
      </c>
      <c r="G790" s="2">
        <f>'Moving Avg'!F790</f>
        <v>5.5253199999999998</v>
      </c>
      <c r="H790" s="2">
        <f>'Moving Avg'!G790</f>
        <v>5.4838500000000003</v>
      </c>
      <c r="I790" s="2">
        <f>'Moving Avg'!H790</f>
        <v>5.2147074999999976</v>
      </c>
      <c r="J790" s="6" t="str">
        <f>OBV!F790</f>
        <v>BULLISH</v>
      </c>
      <c r="K790" s="6" t="str">
        <f>OBV!G790</f>
        <v>NEUTRAL</v>
      </c>
      <c r="L790" s="6" t="str">
        <f>OBV!H790</f>
        <v>CONFIRMED BULLISH</v>
      </c>
      <c r="M790" s="8">
        <f t="shared" si="120"/>
        <v>25</v>
      </c>
      <c r="N790" s="8">
        <f t="shared" si="121"/>
        <v>45</v>
      </c>
      <c r="O790" s="8">
        <f t="shared" si="122"/>
        <v>50</v>
      </c>
      <c r="P790" s="8">
        <f t="shared" si="123"/>
        <v>83.5</v>
      </c>
      <c r="Q790" s="9">
        <f t="shared" si="124"/>
        <v>44.524999999999999</v>
      </c>
      <c r="R790" s="9">
        <f t="shared" si="125"/>
        <v>52.375</v>
      </c>
      <c r="S790" s="9">
        <f t="shared" si="126"/>
        <v>60.575000000000003</v>
      </c>
      <c r="T790" s="9">
        <f t="shared" si="127"/>
        <v>50.875</v>
      </c>
      <c r="U790" s="8">
        <f t="shared" si="128"/>
        <v>52.491666666666674</v>
      </c>
      <c r="V790" s="8">
        <f t="shared" si="129"/>
        <v>52.087500000000006</v>
      </c>
    </row>
    <row r="791" spans="1:22" ht="13.5" x14ac:dyDescent="0.25">
      <c r="A791" s="3">
        <f>RSI!A791</f>
        <v>43153</v>
      </c>
      <c r="B791" s="2">
        <f>RSI!B791</f>
        <v>5.4413999999999998</v>
      </c>
      <c r="C791" s="2">
        <f>RSI!I791</f>
        <v>44.652657731369814</v>
      </c>
      <c r="D791" s="2">
        <f>MACD!E791</f>
        <v>3.1329369555260556E-2</v>
      </c>
      <c r="E791" s="2">
        <f>MACD!F791</f>
        <v>4.1635612983599364E-2</v>
      </c>
      <c r="F791" s="2">
        <f>'Moving Avg'!D791</f>
        <v>5.4918400000000007</v>
      </c>
      <c r="G791" s="2">
        <f>'Moving Avg'!F791</f>
        <v>5.5166950000000003</v>
      </c>
      <c r="H791" s="2">
        <f>'Moving Avg'!G791</f>
        <v>5.4908839999999985</v>
      </c>
      <c r="I791" s="2">
        <f>'Moving Avg'!H791</f>
        <v>5.2157439999999964</v>
      </c>
      <c r="J791" s="6" t="str">
        <f>OBV!F791</f>
        <v>BEARISH</v>
      </c>
      <c r="K791" s="6" t="str">
        <f>OBV!G791</f>
        <v>NEUTRAL</v>
      </c>
      <c r="L791" s="6" t="str">
        <f>OBV!H791</f>
        <v>CONFIRMED BEARISH</v>
      </c>
      <c r="M791" s="8">
        <f t="shared" si="120"/>
        <v>25</v>
      </c>
      <c r="N791" s="8">
        <f t="shared" si="121"/>
        <v>45</v>
      </c>
      <c r="O791" s="8">
        <f t="shared" si="122"/>
        <v>50</v>
      </c>
      <c r="P791" s="8">
        <f t="shared" si="123"/>
        <v>16.5</v>
      </c>
      <c r="Q791" s="9">
        <f t="shared" si="124"/>
        <v>34.475000000000001</v>
      </c>
      <c r="R791" s="9">
        <f t="shared" si="125"/>
        <v>35.625</v>
      </c>
      <c r="S791" s="9">
        <f t="shared" si="126"/>
        <v>30.425000000000001</v>
      </c>
      <c r="T791" s="9">
        <f t="shared" si="127"/>
        <v>34.125</v>
      </c>
      <c r="U791" s="8">
        <f t="shared" si="128"/>
        <v>33.508333333333333</v>
      </c>
      <c r="V791" s="8">
        <f t="shared" si="129"/>
        <v>33.662499999999994</v>
      </c>
    </row>
    <row r="792" spans="1:22" ht="13.5" x14ac:dyDescent="0.25">
      <c r="A792" s="3">
        <f>RSI!A792</f>
        <v>43154</v>
      </c>
      <c r="B792" s="2">
        <f>RSI!B792</f>
        <v>5.4945000000000004</v>
      </c>
      <c r="C792" s="2">
        <f>RSI!I792</f>
        <v>50.11754437662912</v>
      </c>
      <c r="D792" s="2">
        <f>MACD!E792</f>
        <v>2.8540544686553204E-2</v>
      </c>
      <c r="E792" s="2">
        <f>MACD!F792</f>
        <v>3.9016599324190132E-2</v>
      </c>
      <c r="F792" s="2">
        <f>'Moving Avg'!D792</f>
        <v>5.483880000000001</v>
      </c>
      <c r="G792" s="2">
        <f>'Moving Avg'!F792</f>
        <v>5.5107249999999999</v>
      </c>
      <c r="H792" s="2">
        <f>'Moving Avg'!G792</f>
        <v>5.4961939999999991</v>
      </c>
      <c r="I792" s="2">
        <f>'Moving Avg'!H792</f>
        <v>5.2168279999999969</v>
      </c>
      <c r="J792" s="6" t="str">
        <f>OBV!F792</f>
        <v>BEARISH</v>
      </c>
      <c r="K792" s="6" t="str">
        <f>OBV!G792</f>
        <v>NEUTRAL</v>
      </c>
      <c r="L792" s="6" t="str">
        <f>OBV!H792</f>
        <v>CONFIRMED BEARISH</v>
      </c>
      <c r="M792" s="8">
        <f t="shared" si="120"/>
        <v>25</v>
      </c>
      <c r="N792" s="8">
        <f t="shared" si="121"/>
        <v>45</v>
      </c>
      <c r="O792" s="8">
        <f t="shared" si="122"/>
        <v>50</v>
      </c>
      <c r="P792" s="8">
        <f t="shared" si="123"/>
        <v>16.5</v>
      </c>
      <c r="Q792" s="9">
        <f t="shared" si="124"/>
        <v>34.475000000000001</v>
      </c>
      <c r="R792" s="9">
        <f t="shared" si="125"/>
        <v>35.625</v>
      </c>
      <c r="S792" s="9">
        <f t="shared" si="126"/>
        <v>30.425000000000001</v>
      </c>
      <c r="T792" s="9">
        <f t="shared" si="127"/>
        <v>34.125</v>
      </c>
      <c r="U792" s="8">
        <f t="shared" si="128"/>
        <v>33.508333333333333</v>
      </c>
      <c r="V792" s="8">
        <f t="shared" si="129"/>
        <v>33.662499999999994</v>
      </c>
    </row>
    <row r="793" spans="1:22" ht="13.5" x14ac:dyDescent="0.25">
      <c r="A793" s="3">
        <f>RSI!A793</f>
        <v>43157</v>
      </c>
      <c r="B793" s="2">
        <f>RSI!B793</f>
        <v>5.4745999999999997</v>
      </c>
      <c r="C793" s="2">
        <f>RSI!I793</f>
        <v>48.19690096969331</v>
      </c>
      <c r="D793" s="2">
        <f>MACD!E793</f>
        <v>2.5624051758802224E-2</v>
      </c>
      <c r="E793" s="2">
        <f>MACD!F793</f>
        <v>3.6338089811112556E-2</v>
      </c>
      <c r="F793" s="2">
        <f>'Moving Avg'!D793</f>
        <v>5.4798999999999998</v>
      </c>
      <c r="G793" s="2">
        <f>'Moving Avg'!F793</f>
        <v>5.5060800000000008</v>
      </c>
      <c r="H793" s="2">
        <f>'Moving Avg'!G793</f>
        <v>5.4995119999999984</v>
      </c>
      <c r="I793" s="2">
        <f>'Moving Avg'!H793</f>
        <v>5.2178124999999973</v>
      </c>
      <c r="J793" s="6" t="str">
        <f>OBV!F793</f>
        <v>BEARISH</v>
      </c>
      <c r="K793" s="6" t="str">
        <f>OBV!G793</f>
        <v>NEUTRAL</v>
      </c>
      <c r="L793" s="6" t="str">
        <f>OBV!H793</f>
        <v>CONFIRMED BEARISH</v>
      </c>
      <c r="M793" s="8">
        <f t="shared" si="120"/>
        <v>25</v>
      </c>
      <c r="N793" s="8">
        <f t="shared" si="121"/>
        <v>45</v>
      </c>
      <c r="O793" s="8">
        <f t="shared" si="122"/>
        <v>50</v>
      </c>
      <c r="P793" s="8">
        <f t="shared" si="123"/>
        <v>16.5</v>
      </c>
      <c r="Q793" s="9">
        <f t="shared" si="124"/>
        <v>34.475000000000001</v>
      </c>
      <c r="R793" s="9">
        <f t="shared" si="125"/>
        <v>35.625</v>
      </c>
      <c r="S793" s="9">
        <f t="shared" si="126"/>
        <v>30.425000000000001</v>
      </c>
      <c r="T793" s="9">
        <f t="shared" si="127"/>
        <v>34.125</v>
      </c>
      <c r="U793" s="8">
        <f t="shared" si="128"/>
        <v>33.508333333333333</v>
      </c>
      <c r="V793" s="8">
        <f t="shared" si="129"/>
        <v>33.662499999999994</v>
      </c>
    </row>
    <row r="794" spans="1:22" ht="13.5" x14ac:dyDescent="0.25">
      <c r="A794" s="3">
        <f>RSI!A794</f>
        <v>43158</v>
      </c>
      <c r="B794" s="2">
        <f>RSI!B794</f>
        <v>5.4878</v>
      </c>
      <c r="C794" s="2">
        <f>RSI!I794</f>
        <v>49.577250333432119</v>
      </c>
      <c r="D794" s="2">
        <f>MACD!E794</f>
        <v>1.4126810271146262E-2</v>
      </c>
      <c r="E794" s="2">
        <f>MACD!F794</f>
        <v>3.18958339031193E-2</v>
      </c>
      <c r="F794" s="2">
        <f>'Moving Avg'!D794</f>
        <v>5.4785599999999999</v>
      </c>
      <c r="G794" s="2">
        <f>'Moving Avg'!F794</f>
        <v>5.5024300000000013</v>
      </c>
      <c r="H794" s="2">
        <f>'Moving Avg'!G794</f>
        <v>5.5017679999999984</v>
      </c>
      <c r="I794" s="2">
        <f>'Moving Avg'!H794</f>
        <v>5.2188629999999989</v>
      </c>
      <c r="J794" s="6" t="str">
        <f>OBV!F794</f>
        <v>BEARISH</v>
      </c>
      <c r="K794" s="6" t="str">
        <f>OBV!G794</f>
        <v>NEUTRAL</v>
      </c>
      <c r="L794" s="6" t="str">
        <f>OBV!H794</f>
        <v>CONFIRMED BEARISH</v>
      </c>
      <c r="M794" s="8">
        <f t="shared" si="120"/>
        <v>25</v>
      </c>
      <c r="N794" s="8">
        <f t="shared" si="121"/>
        <v>45</v>
      </c>
      <c r="O794" s="8">
        <f t="shared" si="122"/>
        <v>50</v>
      </c>
      <c r="P794" s="8">
        <f t="shared" si="123"/>
        <v>16.5</v>
      </c>
      <c r="Q794" s="9">
        <f t="shared" si="124"/>
        <v>34.475000000000001</v>
      </c>
      <c r="R794" s="9">
        <f t="shared" si="125"/>
        <v>35.625</v>
      </c>
      <c r="S794" s="9">
        <f t="shared" si="126"/>
        <v>30.425000000000001</v>
      </c>
      <c r="T794" s="9">
        <f t="shared" si="127"/>
        <v>34.125</v>
      </c>
      <c r="U794" s="8">
        <f t="shared" si="128"/>
        <v>33.508333333333333</v>
      </c>
      <c r="V794" s="8">
        <f t="shared" si="129"/>
        <v>33.662499999999994</v>
      </c>
    </row>
    <row r="795" spans="1:22" ht="13.5" x14ac:dyDescent="0.25">
      <c r="A795" s="3">
        <f>RSI!A795</f>
        <v>43159</v>
      </c>
      <c r="B795" s="2">
        <f>RSI!B795</f>
        <v>5.4878</v>
      </c>
      <c r="C795" s="2">
        <f>RSI!I795</f>
        <v>49.577250333432126</v>
      </c>
      <c r="D795" s="2">
        <f>MACD!E795</f>
        <v>1.1567697307642177E-2</v>
      </c>
      <c r="E795" s="2">
        <f>MACD!F795</f>
        <v>2.7830206584023878E-2</v>
      </c>
      <c r="F795" s="2">
        <f>'Moving Avg'!D795</f>
        <v>5.47722</v>
      </c>
      <c r="G795" s="2">
        <f>'Moving Avg'!F795</f>
        <v>5.4987800000000009</v>
      </c>
      <c r="H795" s="2">
        <f>'Moving Avg'!G795</f>
        <v>5.5024299999999986</v>
      </c>
      <c r="I795" s="2">
        <f>'Moving Avg'!H795</f>
        <v>5.2201314999999999</v>
      </c>
      <c r="J795" s="6" t="str">
        <f>OBV!F795</f>
        <v>BEARISH</v>
      </c>
      <c r="K795" s="6" t="str">
        <f>OBV!G795</f>
        <v>NEUTRAL</v>
      </c>
      <c r="L795" s="6" t="str">
        <f>OBV!H795</f>
        <v>CONFIRMED BEARISH</v>
      </c>
      <c r="M795" s="8">
        <f t="shared" si="120"/>
        <v>25</v>
      </c>
      <c r="N795" s="8">
        <f t="shared" si="121"/>
        <v>45</v>
      </c>
      <c r="O795" s="8">
        <f t="shared" si="122"/>
        <v>50</v>
      </c>
      <c r="P795" s="8">
        <f t="shared" si="123"/>
        <v>16.5</v>
      </c>
      <c r="Q795" s="9">
        <f t="shared" si="124"/>
        <v>34.475000000000001</v>
      </c>
      <c r="R795" s="9">
        <f t="shared" si="125"/>
        <v>35.625</v>
      </c>
      <c r="S795" s="9">
        <f t="shared" si="126"/>
        <v>30.425000000000001</v>
      </c>
      <c r="T795" s="9">
        <f t="shared" si="127"/>
        <v>34.125</v>
      </c>
      <c r="U795" s="8">
        <f t="shared" si="128"/>
        <v>33.508333333333333</v>
      </c>
      <c r="V795" s="8">
        <f t="shared" si="129"/>
        <v>33.662499999999994</v>
      </c>
    </row>
    <row r="796" spans="1:22" ht="13.5" x14ac:dyDescent="0.25">
      <c r="A796" s="3">
        <f>RSI!A796</f>
        <v>43160</v>
      </c>
      <c r="B796" s="2">
        <f>RSI!B796</f>
        <v>5.4745999999999997</v>
      </c>
      <c r="C796" s="2">
        <f>RSI!I796</f>
        <v>48.091084689590843</v>
      </c>
      <c r="D796" s="2">
        <f>MACD!E796</f>
        <v>1.3470184902530491E-2</v>
      </c>
      <c r="E796" s="2">
        <f>MACD!F796</f>
        <v>2.49582022477252E-2</v>
      </c>
      <c r="F796" s="2">
        <f>'Moving Avg'!D796</f>
        <v>5.48386</v>
      </c>
      <c r="G796" s="2">
        <f>'Moving Avg'!F796</f>
        <v>5.4944700000000006</v>
      </c>
      <c r="H796" s="2">
        <f>'Moving Avg'!G796</f>
        <v>5.502165999999999</v>
      </c>
      <c r="I796" s="2">
        <f>'Moving Avg'!H796</f>
        <v>5.2211784999999997</v>
      </c>
      <c r="J796" s="6" t="str">
        <f>OBV!F796</f>
        <v>BEARISH</v>
      </c>
      <c r="K796" s="6" t="str">
        <f>OBV!G796</f>
        <v>NEUTRAL</v>
      </c>
      <c r="L796" s="6" t="str">
        <f>OBV!H796</f>
        <v>BEARISH DIVERGENCE</v>
      </c>
      <c r="M796" s="8">
        <f t="shared" si="120"/>
        <v>25</v>
      </c>
      <c r="N796" s="8">
        <f t="shared" si="121"/>
        <v>45</v>
      </c>
      <c r="O796" s="8">
        <f t="shared" si="122"/>
        <v>50</v>
      </c>
      <c r="P796" s="8">
        <f t="shared" si="123"/>
        <v>16.5</v>
      </c>
      <c r="Q796" s="9">
        <f t="shared" si="124"/>
        <v>34.475000000000001</v>
      </c>
      <c r="R796" s="9">
        <f t="shared" si="125"/>
        <v>35.625</v>
      </c>
      <c r="S796" s="9">
        <f t="shared" si="126"/>
        <v>30.425000000000001</v>
      </c>
      <c r="T796" s="9">
        <f t="shared" si="127"/>
        <v>34.125</v>
      </c>
      <c r="U796" s="8">
        <f t="shared" si="128"/>
        <v>33.508333333333333</v>
      </c>
      <c r="V796" s="8">
        <f t="shared" si="129"/>
        <v>33.662499999999994</v>
      </c>
    </row>
    <row r="797" spans="1:22" ht="13.5" x14ac:dyDescent="0.25">
      <c r="A797" s="3">
        <f>RSI!A797</f>
        <v>43161</v>
      </c>
      <c r="B797" s="2">
        <f>RSI!B797</f>
        <v>5.4679000000000002</v>
      </c>
      <c r="C797" s="2">
        <f>RSI!I797</f>
        <v>47.315773098954836</v>
      </c>
      <c r="D797" s="2">
        <f>MACD!E797</f>
        <v>1.9773043446646099E-2</v>
      </c>
      <c r="E797" s="2">
        <f>MACD!F797</f>
        <v>2.3921170487509382E-2</v>
      </c>
      <c r="F797" s="2">
        <f>'Moving Avg'!D797</f>
        <v>5.4785399999999997</v>
      </c>
      <c r="G797" s="2">
        <f>'Moving Avg'!F797</f>
        <v>5.4874999999999998</v>
      </c>
      <c r="H797" s="2">
        <f>'Moving Avg'!G797</f>
        <v>5.5013699999999979</v>
      </c>
      <c r="I797" s="2">
        <f>'Moving Avg'!H797</f>
        <v>5.2226590000000002</v>
      </c>
      <c r="J797" s="6" t="str">
        <f>OBV!F797</f>
        <v>BEARISH</v>
      </c>
      <c r="K797" s="6" t="str">
        <f>OBV!G797</f>
        <v>NEUTRAL</v>
      </c>
      <c r="L797" s="6" t="str">
        <f>OBV!H797</f>
        <v>CONFIRMED BEARISH</v>
      </c>
      <c r="M797" s="8">
        <f t="shared" si="120"/>
        <v>25</v>
      </c>
      <c r="N797" s="8">
        <f t="shared" si="121"/>
        <v>45</v>
      </c>
      <c r="O797" s="8">
        <f t="shared" si="122"/>
        <v>50</v>
      </c>
      <c r="P797" s="8">
        <f t="shared" si="123"/>
        <v>16.5</v>
      </c>
      <c r="Q797" s="9">
        <f t="shared" si="124"/>
        <v>34.475000000000001</v>
      </c>
      <c r="R797" s="9">
        <f t="shared" si="125"/>
        <v>35.625</v>
      </c>
      <c r="S797" s="9">
        <f t="shared" si="126"/>
        <v>30.425000000000001</v>
      </c>
      <c r="T797" s="9">
        <f t="shared" si="127"/>
        <v>34.125</v>
      </c>
      <c r="U797" s="8">
        <f t="shared" si="128"/>
        <v>33.508333333333333</v>
      </c>
      <c r="V797" s="8">
        <f t="shared" si="129"/>
        <v>33.662499999999994</v>
      </c>
    </row>
    <row r="798" spans="1:22" ht="13.5" x14ac:dyDescent="0.25">
      <c r="A798" s="3">
        <f>RSI!A798</f>
        <v>43164</v>
      </c>
      <c r="B798" s="2">
        <f>RSI!B798</f>
        <v>5.5209999999999999</v>
      </c>
      <c r="C798" s="2">
        <f>RSI!I798</f>
        <v>53.688237461659398</v>
      </c>
      <c r="D798" s="2">
        <f>MACD!E798</f>
        <v>1.5186131554466797E-2</v>
      </c>
      <c r="E798" s="2">
        <f>MACD!F798</f>
        <v>2.2174162700900866E-2</v>
      </c>
      <c r="F798" s="2">
        <f>'Moving Avg'!D798</f>
        <v>5.4878200000000001</v>
      </c>
      <c r="G798" s="2">
        <f>'Moving Avg'!F798</f>
        <v>5.4855099999999997</v>
      </c>
      <c r="H798" s="2">
        <f>'Moving Avg'!G798</f>
        <v>5.5030959999999984</v>
      </c>
      <c r="I798" s="2">
        <f>'Moving Avg'!H798</f>
        <v>5.2244050000000009</v>
      </c>
      <c r="J798" s="6" t="str">
        <f>OBV!F798</f>
        <v>BEARISH</v>
      </c>
      <c r="K798" s="6" t="str">
        <f>OBV!G798</f>
        <v>NEUTRAL</v>
      </c>
      <c r="L798" s="6" t="str">
        <f>OBV!H798</f>
        <v>BEARISH DIVERGENCE</v>
      </c>
      <c r="M798" s="8">
        <f t="shared" si="120"/>
        <v>25</v>
      </c>
      <c r="N798" s="8">
        <f t="shared" si="121"/>
        <v>45</v>
      </c>
      <c r="O798" s="8">
        <f t="shared" si="122"/>
        <v>50</v>
      </c>
      <c r="P798" s="8">
        <f t="shared" si="123"/>
        <v>16.5</v>
      </c>
      <c r="Q798" s="9">
        <f t="shared" si="124"/>
        <v>34.475000000000001</v>
      </c>
      <c r="R798" s="9">
        <f t="shared" si="125"/>
        <v>35.625</v>
      </c>
      <c r="S798" s="9">
        <f t="shared" si="126"/>
        <v>30.425000000000001</v>
      </c>
      <c r="T798" s="9">
        <f t="shared" si="127"/>
        <v>34.125</v>
      </c>
      <c r="U798" s="8">
        <f t="shared" si="128"/>
        <v>33.508333333333333</v>
      </c>
      <c r="V798" s="8">
        <f t="shared" si="129"/>
        <v>33.662499999999994</v>
      </c>
    </row>
    <row r="799" spans="1:22" ht="13.5" x14ac:dyDescent="0.25">
      <c r="A799" s="3">
        <f>RSI!A799</f>
        <v>43165</v>
      </c>
      <c r="B799" s="2">
        <f>RSI!B799</f>
        <v>5.5076999999999998</v>
      </c>
      <c r="C799" s="2">
        <f>RSI!I799</f>
        <v>51.991930098552437</v>
      </c>
      <c r="D799" s="2">
        <f>MACD!E799</f>
        <v>1.2102526720942031E-2</v>
      </c>
      <c r="E799" s="2">
        <f>MACD!F799</f>
        <v>2.0159835504909102E-2</v>
      </c>
      <c r="F799" s="2">
        <f>'Moving Avg'!D799</f>
        <v>5.4917999999999996</v>
      </c>
      <c r="G799" s="2">
        <f>'Moving Avg'!F799</f>
        <v>5.4855099999999997</v>
      </c>
      <c r="H799" s="2">
        <f>'Moving Avg'!G799</f>
        <v>5.5040239999999985</v>
      </c>
      <c r="I799" s="2">
        <f>'Moving Avg'!H799</f>
        <v>5.2260844999999998</v>
      </c>
      <c r="J799" s="6" t="str">
        <f>OBV!F799</f>
        <v>BEARISH</v>
      </c>
      <c r="K799" s="6" t="str">
        <f>OBV!G799</f>
        <v>NEUTRAL</v>
      </c>
      <c r="L799" s="6" t="str">
        <f>OBV!H799</f>
        <v>BEARISH DIVERGENCE</v>
      </c>
      <c r="M799" s="8">
        <f t="shared" si="120"/>
        <v>25</v>
      </c>
      <c r="N799" s="8">
        <f t="shared" si="121"/>
        <v>45</v>
      </c>
      <c r="O799" s="8">
        <f t="shared" si="122"/>
        <v>50</v>
      </c>
      <c r="P799" s="8">
        <f t="shared" si="123"/>
        <v>16.5</v>
      </c>
      <c r="Q799" s="9">
        <f t="shared" si="124"/>
        <v>34.475000000000001</v>
      </c>
      <c r="R799" s="9">
        <f t="shared" si="125"/>
        <v>35.625</v>
      </c>
      <c r="S799" s="9">
        <f t="shared" si="126"/>
        <v>30.425000000000001</v>
      </c>
      <c r="T799" s="9">
        <f t="shared" si="127"/>
        <v>34.125</v>
      </c>
      <c r="U799" s="8">
        <f t="shared" si="128"/>
        <v>33.508333333333333</v>
      </c>
      <c r="V799" s="8">
        <f t="shared" si="129"/>
        <v>33.662499999999994</v>
      </c>
    </row>
    <row r="800" spans="1:22" ht="13.5" x14ac:dyDescent="0.25">
      <c r="A800" s="3">
        <f>RSI!A800</f>
        <v>43166</v>
      </c>
      <c r="B800" s="2">
        <f>RSI!B800</f>
        <v>5.5076999999999998</v>
      </c>
      <c r="C800" s="2">
        <f>RSI!I800</f>
        <v>51.991930098552437</v>
      </c>
      <c r="D800" s="2">
        <f>MACD!E800</f>
        <v>9.3982491252058153E-3</v>
      </c>
      <c r="E800" s="2">
        <f>MACD!F800</f>
        <v>1.8007518228968445E-2</v>
      </c>
      <c r="F800" s="2">
        <f>'Moving Avg'!D800</f>
        <v>5.4957799999999999</v>
      </c>
      <c r="G800" s="2">
        <f>'Moving Avg'!F800</f>
        <v>5.4914799999999993</v>
      </c>
      <c r="H800" s="2">
        <f>'Moving Avg'!G800</f>
        <v>5.5049519999999985</v>
      </c>
      <c r="I800" s="2">
        <f>'Moving Avg'!H800</f>
        <v>5.2277639999999996</v>
      </c>
      <c r="J800" s="6" t="str">
        <f>OBV!F800</f>
        <v>BEARISH</v>
      </c>
      <c r="K800" s="6" t="str">
        <f>OBV!G800</f>
        <v>NEUTRAL</v>
      </c>
      <c r="L800" s="6" t="str">
        <f>OBV!H800</f>
        <v>BEARISH DIVERGENCE</v>
      </c>
      <c r="M800" s="8">
        <f t="shared" si="120"/>
        <v>25</v>
      </c>
      <c r="N800" s="8">
        <f t="shared" si="121"/>
        <v>45</v>
      </c>
      <c r="O800" s="8">
        <f t="shared" si="122"/>
        <v>50</v>
      </c>
      <c r="P800" s="8">
        <f t="shared" si="123"/>
        <v>16.5</v>
      </c>
      <c r="Q800" s="9">
        <f t="shared" si="124"/>
        <v>34.475000000000001</v>
      </c>
      <c r="R800" s="9">
        <f t="shared" si="125"/>
        <v>35.625</v>
      </c>
      <c r="S800" s="9">
        <f t="shared" si="126"/>
        <v>30.425000000000001</v>
      </c>
      <c r="T800" s="9">
        <f t="shared" si="127"/>
        <v>34.125</v>
      </c>
      <c r="U800" s="8">
        <f t="shared" si="128"/>
        <v>33.508333333333333</v>
      </c>
      <c r="V800" s="8">
        <f t="shared" si="129"/>
        <v>33.662499999999994</v>
      </c>
    </row>
    <row r="801" spans="1:22" ht="13.5" x14ac:dyDescent="0.25">
      <c r="A801" s="3">
        <f>RSI!A801</f>
        <v>43167</v>
      </c>
      <c r="B801" s="2">
        <f>RSI!B801</f>
        <v>5.5076999999999998</v>
      </c>
      <c r="C801" s="2">
        <f>RSI!I801</f>
        <v>51.991930098552423</v>
      </c>
      <c r="D801" s="2">
        <f>MACD!E801</f>
        <v>-1.1472475566405294E-3</v>
      </c>
      <c r="E801" s="2">
        <f>MACD!F801</f>
        <v>1.4176565071846651E-2</v>
      </c>
      <c r="F801" s="2">
        <f>'Moving Avg'!D801</f>
        <v>5.5023999999999997</v>
      </c>
      <c r="G801" s="2">
        <f>'Moving Avg'!F801</f>
        <v>5.4914799999999993</v>
      </c>
      <c r="H801" s="2">
        <f>'Moving Avg'!G801</f>
        <v>5.5052159999999981</v>
      </c>
      <c r="I801" s="2">
        <f>'Moving Avg'!H801</f>
        <v>5.2292255000000019</v>
      </c>
      <c r="J801" s="6" t="str">
        <f>OBV!F801</f>
        <v>BEARISH</v>
      </c>
      <c r="K801" s="6" t="str">
        <f>OBV!G801</f>
        <v>NEUTRAL</v>
      </c>
      <c r="L801" s="6" t="str">
        <f>OBV!H801</f>
        <v>BEARISH DIVERGENCE</v>
      </c>
      <c r="M801" s="8">
        <f t="shared" si="120"/>
        <v>25</v>
      </c>
      <c r="N801" s="8">
        <f t="shared" si="121"/>
        <v>45</v>
      </c>
      <c r="O801" s="8">
        <f t="shared" si="122"/>
        <v>50</v>
      </c>
      <c r="P801" s="8">
        <f t="shared" si="123"/>
        <v>16.5</v>
      </c>
      <c r="Q801" s="9">
        <f t="shared" si="124"/>
        <v>34.475000000000001</v>
      </c>
      <c r="R801" s="9">
        <f t="shared" si="125"/>
        <v>35.625</v>
      </c>
      <c r="S801" s="9">
        <f t="shared" si="126"/>
        <v>30.425000000000001</v>
      </c>
      <c r="T801" s="9">
        <f t="shared" si="127"/>
        <v>34.125</v>
      </c>
      <c r="U801" s="8">
        <f t="shared" si="128"/>
        <v>33.508333333333333</v>
      </c>
      <c r="V801" s="8">
        <f t="shared" si="129"/>
        <v>33.662499999999994</v>
      </c>
    </row>
    <row r="802" spans="1:22" ht="13.5" x14ac:dyDescent="0.25">
      <c r="A802" s="3">
        <f>RSI!A802</f>
        <v>43168</v>
      </c>
      <c r="B802" s="2">
        <f>RSI!B802</f>
        <v>5.5076999999999998</v>
      </c>
      <c r="C802" s="2">
        <f>RSI!I802</f>
        <v>51.991930098552423</v>
      </c>
      <c r="D802" s="2">
        <f>MACD!E802</f>
        <v>-1.9826395716870948E-3</v>
      </c>
      <c r="E802" s="2">
        <f>MACD!F802</f>
        <v>1.0944724143139902E-2</v>
      </c>
      <c r="F802" s="2">
        <f>'Moving Avg'!D802</f>
        <v>5.5103600000000004</v>
      </c>
      <c r="G802" s="2">
        <f>'Moving Avg'!F802</f>
        <v>5.491480000000001</v>
      </c>
      <c r="H802" s="2">
        <f>'Moving Avg'!G802</f>
        <v>5.5052159999999981</v>
      </c>
      <c r="I802" s="2">
        <f>'Moving Avg'!H802</f>
        <v>5.2306870000000023</v>
      </c>
      <c r="J802" s="6" t="str">
        <f>OBV!F802</f>
        <v>BEARISH</v>
      </c>
      <c r="K802" s="6" t="str">
        <f>OBV!G802</f>
        <v>NEUTRAL</v>
      </c>
      <c r="L802" s="6" t="str">
        <f>OBV!H802</f>
        <v>BEARISH DIVERGENCE</v>
      </c>
      <c r="M802" s="8">
        <f t="shared" si="120"/>
        <v>25</v>
      </c>
      <c r="N802" s="8">
        <f t="shared" si="121"/>
        <v>45</v>
      </c>
      <c r="O802" s="8">
        <f t="shared" si="122"/>
        <v>50</v>
      </c>
      <c r="P802" s="8">
        <f t="shared" si="123"/>
        <v>16.5</v>
      </c>
      <c r="Q802" s="9">
        <f t="shared" si="124"/>
        <v>34.475000000000001</v>
      </c>
      <c r="R802" s="9">
        <f t="shared" si="125"/>
        <v>35.625</v>
      </c>
      <c r="S802" s="9">
        <f t="shared" si="126"/>
        <v>30.425000000000001</v>
      </c>
      <c r="T802" s="9">
        <f t="shared" si="127"/>
        <v>34.125</v>
      </c>
      <c r="U802" s="8">
        <f t="shared" si="128"/>
        <v>33.508333333333333</v>
      </c>
      <c r="V802" s="8">
        <f t="shared" si="129"/>
        <v>33.662499999999994</v>
      </c>
    </row>
    <row r="803" spans="1:22" ht="13.5" x14ac:dyDescent="0.25">
      <c r="A803" s="3">
        <f>RSI!A803</f>
        <v>43171</v>
      </c>
      <c r="B803" s="2">
        <f>RSI!B803</f>
        <v>5.4878</v>
      </c>
      <c r="C803" s="2">
        <f>RSI!I803</f>
        <v>48.8835891160115</v>
      </c>
      <c r="D803" s="2">
        <f>MACD!E803</f>
        <v>-4.3524465399231715E-3</v>
      </c>
      <c r="E803" s="2">
        <f>MACD!F803</f>
        <v>7.8852900065272871E-3</v>
      </c>
      <c r="F803" s="2">
        <f>'Moving Avg'!D803</f>
        <v>5.5037199999999995</v>
      </c>
      <c r="G803" s="2">
        <f>'Moving Avg'!F803</f>
        <v>5.4911450000000004</v>
      </c>
      <c r="H803" s="2">
        <f>'Moving Avg'!G803</f>
        <v>5.5037559999999983</v>
      </c>
      <c r="I803" s="2">
        <f>'Moving Avg'!H803</f>
        <v>5.2322360000000012</v>
      </c>
      <c r="J803" s="6" t="str">
        <f>OBV!F803</f>
        <v>BEARISH</v>
      </c>
      <c r="K803" s="6" t="str">
        <f>OBV!G803</f>
        <v>NEUTRAL</v>
      </c>
      <c r="L803" s="6" t="str">
        <f>OBV!H803</f>
        <v>CONFIRMED BEARISH</v>
      </c>
      <c r="M803" s="8">
        <f t="shared" si="120"/>
        <v>25</v>
      </c>
      <c r="N803" s="8">
        <f t="shared" si="121"/>
        <v>45</v>
      </c>
      <c r="O803" s="8">
        <f t="shared" si="122"/>
        <v>50</v>
      </c>
      <c r="P803" s="8">
        <f t="shared" si="123"/>
        <v>16.5</v>
      </c>
      <c r="Q803" s="9">
        <f t="shared" si="124"/>
        <v>34.475000000000001</v>
      </c>
      <c r="R803" s="9">
        <f t="shared" si="125"/>
        <v>35.625</v>
      </c>
      <c r="S803" s="9">
        <f t="shared" si="126"/>
        <v>30.425000000000001</v>
      </c>
      <c r="T803" s="9">
        <f t="shared" si="127"/>
        <v>34.125</v>
      </c>
      <c r="U803" s="8">
        <f t="shared" si="128"/>
        <v>33.508333333333333</v>
      </c>
      <c r="V803" s="8">
        <f t="shared" si="129"/>
        <v>33.662499999999994</v>
      </c>
    </row>
    <row r="804" spans="1:22" ht="13.5" x14ac:dyDescent="0.25">
      <c r="A804" s="3">
        <f>RSI!A804</f>
        <v>43172</v>
      </c>
      <c r="B804" s="2">
        <f>RSI!B804</f>
        <v>5.4878</v>
      </c>
      <c r="C804" s="2">
        <f>RSI!I804</f>
        <v>48.8835891160115</v>
      </c>
      <c r="D804" s="2">
        <f>MACD!E804</f>
        <v>-4.2791905003367603E-3</v>
      </c>
      <c r="E804" s="2">
        <f>MACD!F804</f>
        <v>5.4523939051544781E-3</v>
      </c>
      <c r="F804" s="2">
        <f>'Moving Avg'!D804</f>
        <v>5.4997400000000001</v>
      </c>
      <c r="G804" s="2">
        <f>'Moving Avg'!F804</f>
        <v>5.4934650000000005</v>
      </c>
      <c r="H804" s="2">
        <f>'Moving Avg'!G804</f>
        <v>5.5020299999999978</v>
      </c>
      <c r="I804" s="2">
        <f>'Moving Avg'!H804</f>
        <v>5.2336915000000026</v>
      </c>
      <c r="J804" s="6" t="str">
        <f>OBV!F804</f>
        <v>BEARISH</v>
      </c>
      <c r="K804" s="6" t="str">
        <f>OBV!G804</f>
        <v>NEUTRAL</v>
      </c>
      <c r="L804" s="6" t="str">
        <f>OBV!H804</f>
        <v>CONFIRMED BEARISH</v>
      </c>
      <c r="M804" s="8">
        <f t="shared" si="120"/>
        <v>25</v>
      </c>
      <c r="N804" s="8">
        <f t="shared" si="121"/>
        <v>45</v>
      </c>
      <c r="O804" s="8">
        <f t="shared" si="122"/>
        <v>50</v>
      </c>
      <c r="P804" s="8">
        <f t="shared" si="123"/>
        <v>16.5</v>
      </c>
      <c r="Q804" s="9">
        <f t="shared" si="124"/>
        <v>34.475000000000001</v>
      </c>
      <c r="R804" s="9">
        <f t="shared" si="125"/>
        <v>35.625</v>
      </c>
      <c r="S804" s="9">
        <f t="shared" si="126"/>
        <v>30.425000000000001</v>
      </c>
      <c r="T804" s="9">
        <f t="shared" si="127"/>
        <v>34.125</v>
      </c>
      <c r="U804" s="8">
        <f t="shared" si="128"/>
        <v>33.508333333333333</v>
      </c>
      <c r="V804" s="8">
        <f t="shared" si="129"/>
        <v>33.662499999999994</v>
      </c>
    </row>
    <row r="805" spans="1:22" ht="13.5" x14ac:dyDescent="0.25">
      <c r="A805" s="3">
        <f>RSI!A805</f>
        <v>43173</v>
      </c>
      <c r="B805" s="2">
        <f>RSI!B805</f>
        <v>5.4878</v>
      </c>
      <c r="C805" s="2">
        <f>RSI!I805</f>
        <v>48.8835891160115</v>
      </c>
      <c r="D805" s="2">
        <f>MACD!E805</f>
        <v>-4.1730304636198312E-3</v>
      </c>
      <c r="E805" s="2">
        <f>MACD!F805</f>
        <v>3.5273090313996166E-3</v>
      </c>
      <c r="F805" s="2">
        <f>'Moving Avg'!D805</f>
        <v>5.4957599999999998</v>
      </c>
      <c r="G805" s="2">
        <f>'Moving Avg'!F805</f>
        <v>5.4934650000000005</v>
      </c>
      <c r="H805" s="2">
        <f>'Moving Avg'!G805</f>
        <v>5.5022939999999974</v>
      </c>
      <c r="I805" s="2">
        <f>'Moving Avg'!H805</f>
        <v>5.2351470000000031</v>
      </c>
      <c r="J805" s="6" t="str">
        <f>OBV!F805</f>
        <v>BEARISH</v>
      </c>
      <c r="K805" s="6" t="str">
        <f>OBV!G805</f>
        <v>NEUTRAL</v>
      </c>
      <c r="L805" s="6" t="str">
        <f>OBV!H805</f>
        <v>CONFIRMED BEARISH</v>
      </c>
      <c r="M805" s="8">
        <f t="shared" si="120"/>
        <v>25</v>
      </c>
      <c r="N805" s="8">
        <f t="shared" si="121"/>
        <v>45</v>
      </c>
      <c r="O805" s="8">
        <f t="shared" si="122"/>
        <v>50</v>
      </c>
      <c r="P805" s="8">
        <f t="shared" si="123"/>
        <v>16.5</v>
      </c>
      <c r="Q805" s="9">
        <f t="shared" si="124"/>
        <v>34.475000000000001</v>
      </c>
      <c r="R805" s="9">
        <f t="shared" si="125"/>
        <v>35.625</v>
      </c>
      <c r="S805" s="9">
        <f t="shared" si="126"/>
        <v>30.425000000000001</v>
      </c>
      <c r="T805" s="9">
        <f t="shared" si="127"/>
        <v>34.125</v>
      </c>
      <c r="U805" s="8">
        <f t="shared" si="128"/>
        <v>33.508333333333333</v>
      </c>
      <c r="V805" s="8">
        <f t="shared" si="129"/>
        <v>33.662499999999994</v>
      </c>
    </row>
    <row r="806" spans="1:22" ht="13.5" x14ac:dyDescent="0.25">
      <c r="A806" s="3">
        <f>RSI!A806</f>
        <v>43174</v>
      </c>
      <c r="B806" s="2">
        <f>RSI!B806</f>
        <v>5.4745999999999997</v>
      </c>
      <c r="C806" s="2">
        <f>RSI!I806</f>
        <v>46.576651339384057</v>
      </c>
      <c r="D806" s="2">
        <f>MACD!E806</f>
        <v>-5.0952921959517283E-3</v>
      </c>
      <c r="E806" s="2">
        <f>MACD!F806</f>
        <v>1.8027887859293477E-3</v>
      </c>
      <c r="F806" s="2">
        <f>'Moving Avg'!D806</f>
        <v>5.4891399999999999</v>
      </c>
      <c r="G806" s="2">
        <f>'Moving Avg'!F806</f>
        <v>5.4918099999999992</v>
      </c>
      <c r="H806" s="2">
        <f>'Moving Avg'!G806</f>
        <v>5.4989759999999981</v>
      </c>
      <c r="I806" s="2">
        <f>'Moving Avg'!H806</f>
        <v>5.2366610000000025</v>
      </c>
      <c r="J806" s="6" t="str">
        <f>OBV!F806</f>
        <v>BEARISH</v>
      </c>
      <c r="K806" s="6" t="str">
        <f>OBV!G806</f>
        <v>NEUTRAL</v>
      </c>
      <c r="L806" s="6" t="str">
        <f>OBV!H806</f>
        <v>CONFIRMED BEARISH</v>
      </c>
      <c r="M806" s="8">
        <f t="shared" si="120"/>
        <v>25</v>
      </c>
      <c r="N806" s="8">
        <f t="shared" si="121"/>
        <v>45</v>
      </c>
      <c r="O806" s="8">
        <f t="shared" si="122"/>
        <v>50</v>
      </c>
      <c r="P806" s="8">
        <f t="shared" si="123"/>
        <v>16.5</v>
      </c>
      <c r="Q806" s="9">
        <f t="shared" si="124"/>
        <v>34.475000000000001</v>
      </c>
      <c r="R806" s="9">
        <f t="shared" si="125"/>
        <v>35.625</v>
      </c>
      <c r="S806" s="9">
        <f t="shared" si="126"/>
        <v>30.425000000000001</v>
      </c>
      <c r="T806" s="9">
        <f t="shared" si="127"/>
        <v>34.125</v>
      </c>
      <c r="U806" s="8">
        <f t="shared" si="128"/>
        <v>33.508333333333333</v>
      </c>
      <c r="V806" s="8">
        <f t="shared" si="129"/>
        <v>33.662499999999994</v>
      </c>
    </row>
    <row r="807" spans="1:22" ht="13.5" x14ac:dyDescent="0.25">
      <c r="A807" s="3">
        <f>RSI!A807</f>
        <v>43175</v>
      </c>
      <c r="B807" s="2">
        <f>RSI!B807</f>
        <v>5.4745999999999997</v>
      </c>
      <c r="C807" s="2">
        <f>RSI!I807</f>
        <v>46.57665133938405</v>
      </c>
      <c r="D807" s="2">
        <f>MACD!E807</f>
        <v>-6.7905651520980825E-3</v>
      </c>
      <c r="E807" s="2">
        <f>MACD!F807</f>
        <v>8.4117998323861602E-5</v>
      </c>
      <c r="F807" s="2">
        <f>'Moving Avg'!D807</f>
        <v>5.4825199999999992</v>
      </c>
      <c r="G807" s="2">
        <f>'Moving Avg'!F807</f>
        <v>5.4888249999999985</v>
      </c>
      <c r="H807" s="2">
        <f>'Moving Avg'!G807</f>
        <v>5.4971179999999977</v>
      </c>
      <c r="I807" s="2">
        <f>'Moving Avg'!H807</f>
        <v>5.2381750000000018</v>
      </c>
      <c r="J807" s="6" t="str">
        <f>OBV!F807</f>
        <v>BEARISH</v>
      </c>
      <c r="K807" s="6" t="str">
        <f>OBV!G807</f>
        <v>NEUTRAL</v>
      </c>
      <c r="L807" s="6" t="str">
        <f>OBV!H807</f>
        <v>CONFIRMED BEARISH</v>
      </c>
      <c r="M807" s="8">
        <f t="shared" si="120"/>
        <v>25</v>
      </c>
      <c r="N807" s="8">
        <f t="shared" si="121"/>
        <v>45</v>
      </c>
      <c r="O807" s="8">
        <f t="shared" si="122"/>
        <v>50</v>
      </c>
      <c r="P807" s="8">
        <f t="shared" si="123"/>
        <v>16.5</v>
      </c>
      <c r="Q807" s="9">
        <f t="shared" si="124"/>
        <v>34.475000000000001</v>
      </c>
      <c r="R807" s="9">
        <f t="shared" si="125"/>
        <v>35.625</v>
      </c>
      <c r="S807" s="9">
        <f t="shared" si="126"/>
        <v>30.425000000000001</v>
      </c>
      <c r="T807" s="9">
        <f t="shared" si="127"/>
        <v>34.125</v>
      </c>
      <c r="U807" s="8">
        <f t="shared" si="128"/>
        <v>33.508333333333333</v>
      </c>
      <c r="V807" s="8">
        <f t="shared" si="129"/>
        <v>33.662499999999994</v>
      </c>
    </row>
    <row r="808" spans="1:22" ht="13.5" x14ac:dyDescent="0.25">
      <c r="A808" s="3">
        <f>RSI!A808</f>
        <v>43178</v>
      </c>
      <c r="B808" s="2">
        <f>RSI!B808</f>
        <v>5.4745999999999997</v>
      </c>
      <c r="C808" s="2">
        <f>RSI!I808</f>
        <v>46.57665133938405</v>
      </c>
      <c r="D808" s="2">
        <f>MACD!E808</f>
        <v>5.1492391115459668E-5</v>
      </c>
      <c r="E808" s="2">
        <f>MACD!F808</f>
        <v>7.7592876882181218E-5</v>
      </c>
      <c r="F808" s="2">
        <f>'Moving Avg'!D808</f>
        <v>5.4798799999999996</v>
      </c>
      <c r="G808" s="2">
        <f>'Moving Avg'!F808</f>
        <v>5.4878299999999989</v>
      </c>
      <c r="H808" s="2">
        <f>'Moving Avg'!G808</f>
        <v>5.4976499999999984</v>
      </c>
      <c r="I808" s="2">
        <f>'Moving Avg'!H808</f>
        <v>5.239689000000002</v>
      </c>
      <c r="J808" s="6" t="str">
        <f>OBV!F808</f>
        <v>BEARISH</v>
      </c>
      <c r="K808" s="6" t="str">
        <f>OBV!G808</f>
        <v>NEUTRAL</v>
      </c>
      <c r="L808" s="6" t="str">
        <f>OBV!H808</f>
        <v>CONFIRMED BEARISH</v>
      </c>
      <c r="M808" s="8">
        <f t="shared" si="120"/>
        <v>25</v>
      </c>
      <c r="N808" s="8">
        <f t="shared" si="121"/>
        <v>45</v>
      </c>
      <c r="O808" s="8">
        <f t="shared" si="122"/>
        <v>50</v>
      </c>
      <c r="P808" s="8">
        <f t="shared" si="123"/>
        <v>16.5</v>
      </c>
      <c r="Q808" s="9">
        <f t="shared" si="124"/>
        <v>34.475000000000001</v>
      </c>
      <c r="R808" s="9">
        <f t="shared" si="125"/>
        <v>35.625</v>
      </c>
      <c r="S808" s="9">
        <f t="shared" si="126"/>
        <v>30.425000000000001</v>
      </c>
      <c r="T808" s="9">
        <f t="shared" si="127"/>
        <v>34.125</v>
      </c>
      <c r="U808" s="8">
        <f t="shared" si="128"/>
        <v>33.508333333333333</v>
      </c>
      <c r="V808" s="8">
        <f t="shared" si="129"/>
        <v>33.662499999999994</v>
      </c>
    </row>
    <row r="809" spans="1:22" ht="13.5" x14ac:dyDescent="0.25">
      <c r="A809" s="3">
        <f>RSI!A809</f>
        <v>43180</v>
      </c>
      <c r="B809" s="2">
        <f>RSI!B809</f>
        <v>5.4745999999999997</v>
      </c>
      <c r="C809" s="2">
        <f>RSI!I809</f>
        <v>46.57665133938405</v>
      </c>
      <c r="D809" s="2">
        <f>MACD!E809</f>
        <v>3.8941130601157781E-3</v>
      </c>
      <c r="E809" s="2">
        <f>MACD!F809</f>
        <v>8.4089691352890058E-4</v>
      </c>
      <c r="F809" s="2">
        <f>'Moving Avg'!D809</f>
        <v>5.4772399999999992</v>
      </c>
      <c r="G809" s="2">
        <f>'Moving Avg'!F809</f>
        <v>5.4868349999999975</v>
      </c>
      <c r="H809" s="2">
        <f>'Moving Avg'!G809</f>
        <v>5.500703999999998</v>
      </c>
      <c r="I809" s="2">
        <f>'Moving Avg'!H809</f>
        <v>5.2412030000000023</v>
      </c>
      <c r="J809" s="6" t="str">
        <f>OBV!F809</f>
        <v>BEARISH</v>
      </c>
      <c r="K809" s="6" t="str">
        <f>OBV!G809</f>
        <v>NEUTRAL</v>
      </c>
      <c r="L809" s="6" t="str">
        <f>OBV!H809</f>
        <v>CONFIRMED BEARISH</v>
      </c>
      <c r="M809" s="8">
        <f t="shared" si="120"/>
        <v>25</v>
      </c>
      <c r="N809" s="8">
        <f t="shared" si="121"/>
        <v>0</v>
      </c>
      <c r="O809" s="8">
        <f t="shared" si="122"/>
        <v>50</v>
      </c>
      <c r="P809" s="8">
        <f t="shared" si="123"/>
        <v>16.5</v>
      </c>
      <c r="Q809" s="9">
        <f t="shared" si="124"/>
        <v>18.725000000000001</v>
      </c>
      <c r="R809" s="9">
        <f t="shared" si="125"/>
        <v>26.625</v>
      </c>
      <c r="S809" s="9">
        <f t="shared" si="126"/>
        <v>23.675000000000001</v>
      </c>
      <c r="T809" s="9">
        <f t="shared" si="127"/>
        <v>22.875</v>
      </c>
      <c r="U809" s="8">
        <f t="shared" si="128"/>
        <v>23.008333333333336</v>
      </c>
      <c r="V809" s="8">
        <f t="shared" si="129"/>
        <v>22.975000000000001</v>
      </c>
    </row>
    <row r="810" spans="1:22" ht="13.5" x14ac:dyDescent="0.25">
      <c r="A810" s="3">
        <f>RSI!A810</f>
        <v>43181</v>
      </c>
      <c r="B810" s="2">
        <f>RSI!B810</f>
        <v>5.4546999999999999</v>
      </c>
      <c r="C810" s="2">
        <f>RSI!I810</f>
        <v>42.50876198866861</v>
      </c>
      <c r="D810" s="2">
        <f>MACD!E810</f>
        <v>8.7116179938329097E-3</v>
      </c>
      <c r="E810" s="2">
        <f>MACD!F810</f>
        <v>2.4150411295897024E-3</v>
      </c>
      <c r="F810" s="2">
        <f>'Moving Avg'!D810</f>
        <v>5.4706199999999994</v>
      </c>
      <c r="G810" s="2">
        <f>'Moving Avg'!F810</f>
        <v>5.4848449999999982</v>
      </c>
      <c r="H810" s="2">
        <f>'Moving Avg'!G810</f>
        <v>5.5038899999999975</v>
      </c>
      <c r="I810" s="2">
        <f>'Moving Avg'!H810</f>
        <v>5.2427425000000021</v>
      </c>
      <c r="J810" s="6" t="str">
        <f>OBV!F810</f>
        <v>BEARISH</v>
      </c>
      <c r="K810" s="6" t="str">
        <f>OBV!G810</f>
        <v>NEUTRAL</v>
      </c>
      <c r="L810" s="6" t="str">
        <f>OBV!H810</f>
        <v>CONFIRMED BEARISH</v>
      </c>
      <c r="M810" s="8">
        <f t="shared" si="120"/>
        <v>25</v>
      </c>
      <c r="N810" s="8">
        <f t="shared" si="121"/>
        <v>0</v>
      </c>
      <c r="O810" s="8">
        <f t="shared" si="122"/>
        <v>50</v>
      </c>
      <c r="P810" s="8">
        <f t="shared" si="123"/>
        <v>16.5</v>
      </c>
      <c r="Q810" s="9">
        <f t="shared" si="124"/>
        <v>18.725000000000001</v>
      </c>
      <c r="R810" s="9">
        <f t="shared" si="125"/>
        <v>26.625</v>
      </c>
      <c r="S810" s="9">
        <f t="shared" si="126"/>
        <v>23.675000000000001</v>
      </c>
      <c r="T810" s="9">
        <f t="shared" si="127"/>
        <v>22.875</v>
      </c>
      <c r="U810" s="8">
        <f t="shared" si="128"/>
        <v>23.008333333333336</v>
      </c>
      <c r="V810" s="8">
        <f t="shared" si="129"/>
        <v>22.975000000000001</v>
      </c>
    </row>
    <row r="811" spans="1:22" ht="13.5" x14ac:dyDescent="0.25">
      <c r="A811" s="3">
        <f>RSI!A811</f>
        <v>43182</v>
      </c>
      <c r="B811" s="2">
        <f>RSI!B811</f>
        <v>5.4546999999999999</v>
      </c>
      <c r="C811" s="2">
        <f>RSI!I811</f>
        <v>42.50876198866861</v>
      </c>
      <c r="D811" s="2">
        <f>MACD!E811</f>
        <v>1.2990727352228504E-2</v>
      </c>
      <c r="E811" s="2">
        <f>MACD!F811</f>
        <v>4.5301783741174629E-3</v>
      </c>
      <c r="F811" s="2">
        <f>'Moving Avg'!D811</f>
        <v>5.4666399999999999</v>
      </c>
      <c r="G811" s="2">
        <f>'Moving Avg'!F811</f>
        <v>5.4855099999999997</v>
      </c>
      <c r="H811" s="2">
        <f>'Moving Avg'!G811</f>
        <v>5.5070759999999987</v>
      </c>
      <c r="I811" s="2">
        <f>'Moving Avg'!H811</f>
        <v>5.2438770000000012</v>
      </c>
      <c r="J811" s="6" t="str">
        <f>OBV!F811</f>
        <v>BEARISH</v>
      </c>
      <c r="K811" s="6" t="str">
        <f>OBV!G811</f>
        <v>NEUTRAL</v>
      </c>
      <c r="L811" s="6" t="str">
        <f>OBV!H811</f>
        <v>CONFIRMED BEARISH</v>
      </c>
      <c r="M811" s="8">
        <f t="shared" si="120"/>
        <v>25</v>
      </c>
      <c r="N811" s="8">
        <f t="shared" si="121"/>
        <v>0</v>
      </c>
      <c r="O811" s="8">
        <f t="shared" si="122"/>
        <v>50</v>
      </c>
      <c r="P811" s="8">
        <f t="shared" si="123"/>
        <v>16.5</v>
      </c>
      <c r="Q811" s="9">
        <f t="shared" si="124"/>
        <v>18.725000000000001</v>
      </c>
      <c r="R811" s="9">
        <f t="shared" si="125"/>
        <v>26.625</v>
      </c>
      <c r="S811" s="9">
        <f t="shared" si="126"/>
        <v>23.675000000000001</v>
      </c>
      <c r="T811" s="9">
        <f t="shared" si="127"/>
        <v>22.875</v>
      </c>
      <c r="U811" s="8">
        <f t="shared" si="128"/>
        <v>23.008333333333336</v>
      </c>
      <c r="V811" s="8">
        <f t="shared" si="129"/>
        <v>22.975000000000001</v>
      </c>
    </row>
    <row r="812" spans="1:22" ht="13.5" x14ac:dyDescent="0.25">
      <c r="A812" s="3">
        <f>RSI!A812</f>
        <v>43185</v>
      </c>
      <c r="B812" s="2">
        <f>RSI!B812</f>
        <v>5.4413999999999998</v>
      </c>
      <c r="C812" s="2">
        <f>RSI!I812</f>
        <v>39.813510620993974</v>
      </c>
      <c r="D812" s="2">
        <f>MACD!E812</f>
        <v>1.7784437221601834E-2</v>
      </c>
      <c r="E812" s="2">
        <f>MACD!F812</f>
        <v>7.1810301436143371E-3</v>
      </c>
      <c r="F812" s="2">
        <f>'Moving Avg'!D812</f>
        <v>5.4599999999999991</v>
      </c>
      <c r="G812" s="2">
        <f>'Moving Avg'!F812</f>
        <v>5.4828549999999989</v>
      </c>
      <c r="H812" s="2">
        <f>'Moving Avg'!G812</f>
        <v>5.5090679999999983</v>
      </c>
      <c r="I812" s="2">
        <f>'Moving Avg'!H812</f>
        <v>5.2452250000000014</v>
      </c>
      <c r="J812" s="6" t="str">
        <f>OBV!F812</f>
        <v>BEARISH</v>
      </c>
      <c r="K812" s="6" t="str">
        <f>OBV!G812</f>
        <v>NEUTRAL</v>
      </c>
      <c r="L812" s="6" t="str">
        <f>OBV!H812</f>
        <v>CONFIRMED BEARISH</v>
      </c>
      <c r="M812" s="8">
        <f t="shared" si="120"/>
        <v>25</v>
      </c>
      <c r="N812" s="8">
        <f t="shared" si="121"/>
        <v>0</v>
      </c>
      <c r="O812" s="8">
        <f t="shared" si="122"/>
        <v>50</v>
      </c>
      <c r="P812" s="8">
        <f t="shared" si="123"/>
        <v>16.5</v>
      </c>
      <c r="Q812" s="9">
        <f t="shared" si="124"/>
        <v>18.725000000000001</v>
      </c>
      <c r="R812" s="9">
        <f t="shared" si="125"/>
        <v>26.625</v>
      </c>
      <c r="S812" s="9">
        <f t="shared" si="126"/>
        <v>23.675000000000001</v>
      </c>
      <c r="T812" s="9">
        <f t="shared" si="127"/>
        <v>22.875</v>
      </c>
      <c r="U812" s="8">
        <f t="shared" si="128"/>
        <v>23.008333333333336</v>
      </c>
      <c r="V812" s="8">
        <f t="shared" si="129"/>
        <v>22.975000000000001</v>
      </c>
    </row>
    <row r="813" spans="1:22" ht="13.5" x14ac:dyDescent="0.25">
      <c r="A813" s="3">
        <f>RSI!A813</f>
        <v>43186</v>
      </c>
      <c r="B813" s="2">
        <f>RSI!B813</f>
        <v>5.4612999999999996</v>
      </c>
      <c r="C813" s="2">
        <f>RSI!I813</f>
        <v>45.392543087836927</v>
      </c>
      <c r="D813" s="2">
        <f>MACD!E813</f>
        <v>1.7557464187958338E-2</v>
      </c>
      <c r="E813" s="2">
        <f>MACD!F813</f>
        <v>9.256316952483138E-3</v>
      </c>
      <c r="F813" s="2">
        <f>'Moving Avg'!D813</f>
        <v>5.4573400000000003</v>
      </c>
      <c r="G813" s="2">
        <f>'Moving Avg'!F813</f>
        <v>5.4821899999999992</v>
      </c>
      <c r="H813" s="2">
        <f>'Moving Avg'!G813</f>
        <v>5.5107939999999989</v>
      </c>
      <c r="I813" s="2">
        <f>'Moving Avg'!H813</f>
        <v>5.2463925000000007</v>
      </c>
      <c r="J813" s="6" t="str">
        <f>OBV!F813</f>
        <v>BEARISH</v>
      </c>
      <c r="K813" s="6" t="str">
        <f>OBV!G813</f>
        <v>NEUTRAL</v>
      </c>
      <c r="L813" s="6" t="str">
        <f>OBV!H813</f>
        <v>CONFIRMED BEARISH</v>
      </c>
      <c r="M813" s="8">
        <f t="shared" si="120"/>
        <v>25</v>
      </c>
      <c r="N813" s="8">
        <f t="shared" si="121"/>
        <v>0</v>
      </c>
      <c r="O813" s="8">
        <f t="shared" si="122"/>
        <v>50</v>
      </c>
      <c r="P813" s="8">
        <f t="shared" si="123"/>
        <v>16.5</v>
      </c>
      <c r="Q813" s="9">
        <f t="shared" si="124"/>
        <v>18.725000000000001</v>
      </c>
      <c r="R813" s="9">
        <f t="shared" si="125"/>
        <v>26.625</v>
      </c>
      <c r="S813" s="9">
        <f t="shared" si="126"/>
        <v>23.675000000000001</v>
      </c>
      <c r="T813" s="9">
        <f t="shared" si="127"/>
        <v>22.875</v>
      </c>
      <c r="U813" s="8">
        <f t="shared" si="128"/>
        <v>23.008333333333336</v>
      </c>
      <c r="V813" s="8">
        <f t="shared" si="129"/>
        <v>22.975000000000001</v>
      </c>
    </row>
    <row r="814" spans="1:22" ht="13.5" x14ac:dyDescent="0.25">
      <c r="A814" s="3">
        <f>RSI!A814</f>
        <v>43187</v>
      </c>
      <c r="B814" s="2">
        <f>RSI!B814</f>
        <v>5.4745999999999997</v>
      </c>
      <c r="C814" s="2">
        <f>RSI!I814</f>
        <v>48.80797353972477</v>
      </c>
      <c r="D814" s="2">
        <f>MACD!E814</f>
        <v>1.6496360367434626E-2</v>
      </c>
      <c r="E814" s="2">
        <f>MACD!F814</f>
        <v>1.0704325635473437E-2</v>
      </c>
      <c r="F814" s="2">
        <f>'Moving Avg'!D814</f>
        <v>5.4573400000000003</v>
      </c>
      <c r="G814" s="2">
        <f>'Moving Avg'!F814</f>
        <v>5.4815299999999993</v>
      </c>
      <c r="H814" s="2">
        <f>'Moving Avg'!G814</f>
        <v>5.5118559999999981</v>
      </c>
      <c r="I814" s="2">
        <f>'Moving Avg'!H814</f>
        <v>5.2475950000000013</v>
      </c>
      <c r="J814" s="6" t="str">
        <f>OBV!F814</f>
        <v>BEARISH</v>
      </c>
      <c r="K814" s="6" t="str">
        <f>OBV!G814</f>
        <v>NEUTRAL</v>
      </c>
      <c r="L814" s="6" t="str">
        <f>OBV!H814</f>
        <v>NEUTRAL</v>
      </c>
      <c r="M814" s="8">
        <f t="shared" si="120"/>
        <v>25</v>
      </c>
      <c r="N814" s="8">
        <f t="shared" si="121"/>
        <v>0</v>
      </c>
      <c r="O814" s="8">
        <f t="shared" si="122"/>
        <v>50</v>
      </c>
      <c r="P814" s="8">
        <f t="shared" si="123"/>
        <v>16.5</v>
      </c>
      <c r="Q814" s="9">
        <f t="shared" si="124"/>
        <v>18.725000000000001</v>
      </c>
      <c r="R814" s="9">
        <f t="shared" si="125"/>
        <v>26.625</v>
      </c>
      <c r="S814" s="9">
        <f t="shared" si="126"/>
        <v>23.675000000000001</v>
      </c>
      <c r="T814" s="9">
        <f t="shared" si="127"/>
        <v>22.875</v>
      </c>
      <c r="U814" s="8">
        <f t="shared" si="128"/>
        <v>23.008333333333336</v>
      </c>
      <c r="V814" s="8">
        <f t="shared" si="129"/>
        <v>22.975000000000001</v>
      </c>
    </row>
    <row r="815" spans="1:22" ht="13.5" x14ac:dyDescent="0.25">
      <c r="A815" s="3">
        <f>RSI!A815</f>
        <v>43188</v>
      </c>
      <c r="B815" s="2">
        <f>RSI!B815</f>
        <v>5.4546999999999999</v>
      </c>
      <c r="C815" s="2">
        <f>RSI!I815</f>
        <v>44.339395179543381</v>
      </c>
      <c r="D815" s="2">
        <f>MACD!E815</f>
        <v>1.7101519934062281E-2</v>
      </c>
      <c r="E815" s="2">
        <f>MACD!F815</f>
        <v>1.1983764495191205E-2</v>
      </c>
      <c r="F815" s="2">
        <f>'Moving Avg'!D815</f>
        <v>5.4573399999999994</v>
      </c>
      <c r="G815" s="2">
        <f>'Moving Avg'!F815</f>
        <v>5.4798749999999989</v>
      </c>
      <c r="H815" s="2">
        <f>'Moving Avg'!G815</f>
        <v>5.5102639999999994</v>
      </c>
      <c r="I815" s="2">
        <f>'Moving Avg'!H815</f>
        <v>5.2490095000000005</v>
      </c>
      <c r="J815" s="6" t="str">
        <f>OBV!F815</f>
        <v>BULLISH</v>
      </c>
      <c r="K815" s="6" t="str">
        <f>OBV!G815</f>
        <v>NEUTRAL</v>
      </c>
      <c r="L815" s="6" t="str">
        <f>OBV!H815</f>
        <v>NEUTRAL</v>
      </c>
      <c r="M815" s="8">
        <f t="shared" si="120"/>
        <v>25</v>
      </c>
      <c r="N815" s="8">
        <f t="shared" si="121"/>
        <v>0</v>
      </c>
      <c r="O815" s="8">
        <f t="shared" si="122"/>
        <v>50</v>
      </c>
      <c r="P815" s="8">
        <f t="shared" si="123"/>
        <v>49.5</v>
      </c>
      <c r="Q815" s="9">
        <f t="shared" si="124"/>
        <v>23.675000000000001</v>
      </c>
      <c r="R815" s="9">
        <f t="shared" si="125"/>
        <v>34.875</v>
      </c>
      <c r="S815" s="9">
        <f t="shared" si="126"/>
        <v>38.525000000000006</v>
      </c>
      <c r="T815" s="9">
        <f t="shared" si="127"/>
        <v>31.125</v>
      </c>
      <c r="U815" s="8">
        <f t="shared" si="128"/>
        <v>32.358333333333334</v>
      </c>
      <c r="V815" s="8">
        <f t="shared" si="129"/>
        <v>32.049999999999997</v>
      </c>
    </row>
    <row r="816" spans="1:22" ht="13.5" x14ac:dyDescent="0.25">
      <c r="A816" s="3">
        <f>RSI!A816</f>
        <v>43189</v>
      </c>
      <c r="B816" s="2">
        <f>RSI!B816</f>
        <v>5.4546999999999999</v>
      </c>
      <c r="C816" s="2">
        <f>RSI!I816</f>
        <v>44.339395179543381</v>
      </c>
      <c r="D816" s="2">
        <f>MACD!E816</f>
        <v>1.5727197430035034E-2</v>
      </c>
      <c r="E816" s="2">
        <f>MACD!F816</f>
        <v>1.2732451082159972E-2</v>
      </c>
      <c r="F816" s="2">
        <f>'Moving Avg'!D816</f>
        <v>5.4573399999999994</v>
      </c>
      <c r="G816" s="2">
        <f>'Moving Avg'!F816</f>
        <v>5.4788800000000002</v>
      </c>
      <c r="H816" s="2">
        <f>'Moving Avg'!G816</f>
        <v>5.5066820000000005</v>
      </c>
      <c r="I816" s="2">
        <f>'Moving Avg'!H816</f>
        <v>5.2503930000000016</v>
      </c>
      <c r="J816" s="6" t="str">
        <f>OBV!F816</f>
        <v>BULLISH</v>
      </c>
      <c r="K816" s="6" t="str">
        <f>OBV!G816</f>
        <v>NEUTRAL</v>
      </c>
      <c r="L816" s="6" t="str">
        <f>OBV!H816</f>
        <v>NEUTRAL</v>
      </c>
      <c r="M816" s="8">
        <f t="shared" si="120"/>
        <v>25</v>
      </c>
      <c r="N816" s="8">
        <f t="shared" si="121"/>
        <v>0</v>
      </c>
      <c r="O816" s="8">
        <f t="shared" si="122"/>
        <v>50</v>
      </c>
      <c r="P816" s="8">
        <f t="shared" si="123"/>
        <v>49.5</v>
      </c>
      <c r="Q816" s="9">
        <f t="shared" si="124"/>
        <v>23.675000000000001</v>
      </c>
      <c r="R816" s="9">
        <f t="shared" si="125"/>
        <v>34.875</v>
      </c>
      <c r="S816" s="9">
        <f t="shared" si="126"/>
        <v>38.525000000000006</v>
      </c>
      <c r="T816" s="9">
        <f t="shared" si="127"/>
        <v>31.125</v>
      </c>
      <c r="U816" s="8">
        <f t="shared" si="128"/>
        <v>32.358333333333334</v>
      </c>
      <c r="V816" s="8">
        <f t="shared" si="129"/>
        <v>32.049999999999997</v>
      </c>
    </row>
    <row r="817" spans="1:22" ht="13.5" x14ac:dyDescent="0.25">
      <c r="A817" s="3">
        <f>RSI!A817</f>
        <v>43192</v>
      </c>
      <c r="B817" s="2">
        <f>RSI!B817</f>
        <v>5.4480000000000004</v>
      </c>
      <c r="C817" s="2">
        <f>RSI!I817</f>
        <v>42.808995956491124</v>
      </c>
      <c r="D817" s="2">
        <f>MACD!E817</f>
        <v>1.5194298631381109E-2</v>
      </c>
      <c r="E817" s="2">
        <f>MACD!F817</f>
        <v>1.3224820592004201E-2</v>
      </c>
      <c r="F817" s="2">
        <f>'Moving Avg'!D817</f>
        <v>5.4586600000000001</v>
      </c>
      <c r="G817" s="2">
        <f>'Moving Avg'!F817</f>
        <v>5.4778850000000006</v>
      </c>
      <c r="H817" s="2">
        <f>'Moving Avg'!G817</f>
        <v>5.5030979999999996</v>
      </c>
      <c r="I817" s="2">
        <f>'Moving Avg'!H817</f>
        <v>5.2517740000000028</v>
      </c>
      <c r="J817" s="6" t="str">
        <f>OBV!F817</f>
        <v>BULLISH</v>
      </c>
      <c r="K817" s="6" t="str">
        <f>OBV!G817</f>
        <v>NEUTRAL</v>
      </c>
      <c r="L817" s="6" t="str">
        <f>OBV!H817</f>
        <v>CONFIRMED BULLISH</v>
      </c>
      <c r="M817" s="8">
        <f t="shared" si="120"/>
        <v>25</v>
      </c>
      <c r="N817" s="8">
        <f t="shared" si="121"/>
        <v>0</v>
      </c>
      <c r="O817" s="8">
        <f t="shared" si="122"/>
        <v>50</v>
      </c>
      <c r="P817" s="8">
        <f t="shared" si="123"/>
        <v>83.5</v>
      </c>
      <c r="Q817" s="9">
        <f t="shared" si="124"/>
        <v>28.774999999999999</v>
      </c>
      <c r="R817" s="9">
        <f t="shared" si="125"/>
        <v>43.375</v>
      </c>
      <c r="S817" s="9">
        <f t="shared" si="126"/>
        <v>53.825000000000003</v>
      </c>
      <c r="T817" s="9">
        <f t="shared" si="127"/>
        <v>39.625</v>
      </c>
      <c r="U817" s="8">
        <f t="shared" si="128"/>
        <v>41.991666666666667</v>
      </c>
      <c r="V817" s="8">
        <f t="shared" si="129"/>
        <v>41.400000000000006</v>
      </c>
    </row>
    <row r="818" spans="1:22" ht="13.5" x14ac:dyDescent="0.25">
      <c r="A818" s="3">
        <f>RSI!A818</f>
        <v>43193</v>
      </c>
      <c r="B818" s="2">
        <f>RSI!B818</f>
        <v>5.4413999999999998</v>
      </c>
      <c r="C818" s="2">
        <f>RSI!I818</f>
        <v>41.296876864688812</v>
      </c>
      <c r="D818" s="2">
        <f>MACD!E818</f>
        <v>1.539565371925633E-2</v>
      </c>
      <c r="E818" s="2">
        <f>MACD!F818</f>
        <v>1.3658987217454628E-2</v>
      </c>
      <c r="F818" s="2">
        <f>'Moving Avg'!D818</f>
        <v>5.4546800000000006</v>
      </c>
      <c r="G818" s="2">
        <f>'Moving Avg'!F818</f>
        <v>5.4739050000000002</v>
      </c>
      <c r="H818" s="2">
        <f>'Moving Avg'!G818</f>
        <v>5.5005759999999988</v>
      </c>
      <c r="I818" s="2">
        <f>'Moving Avg'!H818</f>
        <v>5.2531220000000021</v>
      </c>
      <c r="J818" s="6" t="str">
        <f>OBV!F818</f>
        <v>BULLISH</v>
      </c>
      <c r="K818" s="6" t="str">
        <f>OBV!G818</f>
        <v>NEUTRAL</v>
      </c>
      <c r="L818" s="6" t="str">
        <f>OBV!H818</f>
        <v>BULLISH DIVERGENCE</v>
      </c>
      <c r="M818" s="8">
        <f t="shared" si="120"/>
        <v>25</v>
      </c>
      <c r="N818" s="8">
        <f t="shared" si="121"/>
        <v>0</v>
      </c>
      <c r="O818" s="8">
        <f t="shared" si="122"/>
        <v>50</v>
      </c>
      <c r="P818" s="8">
        <f t="shared" si="123"/>
        <v>66.5</v>
      </c>
      <c r="Q818" s="9">
        <f t="shared" si="124"/>
        <v>26.225000000000001</v>
      </c>
      <c r="R818" s="9">
        <f t="shared" si="125"/>
        <v>39.125</v>
      </c>
      <c r="S818" s="9">
        <f t="shared" si="126"/>
        <v>46.174999999999997</v>
      </c>
      <c r="T818" s="9">
        <f t="shared" si="127"/>
        <v>35.375</v>
      </c>
      <c r="U818" s="8">
        <f t="shared" si="128"/>
        <v>37.174999999999997</v>
      </c>
      <c r="V818" s="8">
        <f t="shared" si="129"/>
        <v>36.724999999999994</v>
      </c>
    </row>
    <row r="819" spans="1:22" ht="13.5" x14ac:dyDescent="0.25">
      <c r="A819" s="3">
        <f>RSI!A819</f>
        <v>43194</v>
      </c>
      <c r="B819" s="2">
        <f>RSI!B819</f>
        <v>5.4413999999999998</v>
      </c>
      <c r="C819" s="2">
        <f>RSI!I819</f>
        <v>41.296876864688812</v>
      </c>
      <c r="D819" s="2">
        <f>MACD!E819</f>
        <v>1.5756309087601394E-2</v>
      </c>
      <c r="E819" s="2">
        <f>MACD!F819</f>
        <v>1.4078451591483982E-2</v>
      </c>
      <c r="F819" s="2">
        <f>'Moving Avg'!D819</f>
        <v>5.4480400000000007</v>
      </c>
      <c r="G819" s="2">
        <f>'Moving Avg'!F819</f>
        <v>5.4705899999999996</v>
      </c>
      <c r="H819" s="2">
        <f>'Moving Avg'!G819</f>
        <v>5.4979219999999991</v>
      </c>
      <c r="I819" s="2">
        <f>'Moving Avg'!H819</f>
        <v>5.2544700000000022</v>
      </c>
      <c r="J819" s="6" t="str">
        <f>OBV!F819</f>
        <v>BEARISH</v>
      </c>
      <c r="K819" s="6" t="str">
        <f>OBV!G819</f>
        <v>NEUTRAL</v>
      </c>
      <c r="L819" s="6" t="str">
        <f>OBV!H819</f>
        <v>CONFIRMED BEARISH</v>
      </c>
      <c r="M819" s="8">
        <f t="shared" si="120"/>
        <v>25</v>
      </c>
      <c r="N819" s="8">
        <f t="shared" si="121"/>
        <v>0</v>
      </c>
      <c r="O819" s="8">
        <f t="shared" si="122"/>
        <v>50</v>
      </c>
      <c r="P819" s="8">
        <f t="shared" si="123"/>
        <v>16.5</v>
      </c>
      <c r="Q819" s="9">
        <f t="shared" si="124"/>
        <v>18.725000000000001</v>
      </c>
      <c r="R819" s="9">
        <f t="shared" si="125"/>
        <v>26.625</v>
      </c>
      <c r="S819" s="9">
        <f t="shared" si="126"/>
        <v>23.675000000000001</v>
      </c>
      <c r="T819" s="9">
        <f t="shared" si="127"/>
        <v>22.875</v>
      </c>
      <c r="U819" s="8">
        <f t="shared" si="128"/>
        <v>23.008333333333336</v>
      </c>
      <c r="V819" s="8">
        <f t="shared" si="129"/>
        <v>22.975000000000001</v>
      </c>
    </row>
    <row r="820" spans="1:22" ht="13.5" x14ac:dyDescent="0.25">
      <c r="A820" s="3">
        <f>RSI!A820</f>
        <v>43195</v>
      </c>
      <c r="B820" s="2">
        <f>RSI!B820</f>
        <v>5.4280999999999997</v>
      </c>
      <c r="C820" s="2">
        <f>RSI!I820</f>
        <v>38.147704465759581</v>
      </c>
      <c r="D820" s="2">
        <f>MACD!E820</f>
        <v>1.4161309058953186E-2</v>
      </c>
      <c r="E820" s="2">
        <f>MACD!F820</f>
        <v>1.4095023084977823E-2</v>
      </c>
      <c r="F820" s="2">
        <f>'Moving Avg'!D820</f>
        <v>5.4427199999999996</v>
      </c>
      <c r="G820" s="2">
        <f>'Moving Avg'!F820</f>
        <v>5.4666100000000002</v>
      </c>
      <c r="H820" s="2">
        <f>'Moving Avg'!G820</f>
        <v>5.4940719999999992</v>
      </c>
      <c r="I820" s="2">
        <f>'Moving Avg'!H820</f>
        <v>5.255907500000002</v>
      </c>
      <c r="J820" s="6" t="str">
        <f>OBV!F820</f>
        <v>BEARISH</v>
      </c>
      <c r="K820" s="6" t="str">
        <f>OBV!G820</f>
        <v>NEUTRAL</v>
      </c>
      <c r="L820" s="6" t="str">
        <f>OBV!H820</f>
        <v>CONFIRMED BEARISH</v>
      </c>
      <c r="M820" s="8">
        <f t="shared" si="120"/>
        <v>25</v>
      </c>
      <c r="N820" s="8">
        <f t="shared" si="121"/>
        <v>0</v>
      </c>
      <c r="O820" s="8">
        <f t="shared" si="122"/>
        <v>50</v>
      </c>
      <c r="P820" s="8">
        <f t="shared" si="123"/>
        <v>16.5</v>
      </c>
      <c r="Q820" s="9">
        <f t="shared" si="124"/>
        <v>18.725000000000001</v>
      </c>
      <c r="R820" s="9">
        <f t="shared" si="125"/>
        <v>26.625</v>
      </c>
      <c r="S820" s="9">
        <f t="shared" si="126"/>
        <v>23.675000000000001</v>
      </c>
      <c r="T820" s="9">
        <f t="shared" si="127"/>
        <v>22.875</v>
      </c>
      <c r="U820" s="8">
        <f t="shared" si="128"/>
        <v>23.008333333333336</v>
      </c>
      <c r="V820" s="8">
        <f t="shared" si="129"/>
        <v>22.975000000000001</v>
      </c>
    </row>
    <row r="821" spans="1:22" ht="13.5" x14ac:dyDescent="0.25">
      <c r="A821" s="3">
        <f>RSI!A821</f>
        <v>43196</v>
      </c>
      <c r="B821" s="2">
        <f>RSI!B821</f>
        <v>5.4413999999999998</v>
      </c>
      <c r="C821" s="2">
        <f>RSI!I821</f>
        <v>42.84170541815277</v>
      </c>
      <c r="D821" s="2">
        <f>MACD!E821</f>
        <v>1.206823144039415E-2</v>
      </c>
      <c r="E821" s="2">
        <f>MACD!F821</f>
        <v>1.3689664756061089E-2</v>
      </c>
      <c r="F821" s="2">
        <f>'Moving Avg'!D821</f>
        <v>5.4400599999999999</v>
      </c>
      <c r="G821" s="2">
        <f>'Moving Avg'!F821</f>
        <v>5.4632950000000005</v>
      </c>
      <c r="H821" s="2">
        <f>'Moving Avg'!G821</f>
        <v>5.4906219999999983</v>
      </c>
      <c r="I821" s="2">
        <f>'Moving Avg'!H821</f>
        <v>5.2574425000000016</v>
      </c>
      <c r="J821" s="6" t="str">
        <f>OBV!F821</f>
        <v>BULLISH</v>
      </c>
      <c r="K821" s="6" t="str">
        <f>OBV!G821</f>
        <v>NEUTRAL</v>
      </c>
      <c r="L821" s="6" t="str">
        <f>OBV!H821</f>
        <v>BULLISH DIVERGENCE</v>
      </c>
      <c r="M821" s="8">
        <f t="shared" si="120"/>
        <v>25</v>
      </c>
      <c r="N821" s="8">
        <f t="shared" si="121"/>
        <v>45</v>
      </c>
      <c r="O821" s="8">
        <f t="shared" si="122"/>
        <v>50</v>
      </c>
      <c r="P821" s="8">
        <f t="shared" si="123"/>
        <v>66.5</v>
      </c>
      <c r="Q821" s="9">
        <f t="shared" si="124"/>
        <v>41.975000000000001</v>
      </c>
      <c r="R821" s="9">
        <f t="shared" si="125"/>
        <v>48.125</v>
      </c>
      <c r="S821" s="9">
        <f t="shared" si="126"/>
        <v>52.924999999999997</v>
      </c>
      <c r="T821" s="9">
        <f t="shared" si="127"/>
        <v>46.625</v>
      </c>
      <c r="U821" s="8">
        <f t="shared" si="128"/>
        <v>47.67499999999999</v>
      </c>
      <c r="V821" s="8">
        <f t="shared" si="129"/>
        <v>47.412499999999994</v>
      </c>
    </row>
    <row r="822" spans="1:22" ht="13.5" x14ac:dyDescent="0.25">
      <c r="A822" s="3">
        <f>RSI!A822</f>
        <v>43200</v>
      </c>
      <c r="B822" s="2">
        <f>RSI!B822</f>
        <v>5.4347000000000003</v>
      </c>
      <c r="C822" s="2">
        <f>RSI!I822</f>
        <v>41.147602719614497</v>
      </c>
      <c r="D822" s="2">
        <f>MACD!E822</f>
        <v>8.8925355120021976E-3</v>
      </c>
      <c r="E822" s="2">
        <f>MACD!F822</f>
        <v>1.2730238907249312E-2</v>
      </c>
      <c r="F822" s="2">
        <f>'Moving Avg'!D822</f>
        <v>5.4373999999999993</v>
      </c>
      <c r="G822" s="2">
        <f>'Moving Avg'!F822</f>
        <v>5.4596450000000019</v>
      </c>
      <c r="H822" s="2">
        <f>'Moving Avg'!G822</f>
        <v>5.4870379999999992</v>
      </c>
      <c r="I822" s="2">
        <f>'Moving Avg'!H822</f>
        <v>5.2590685000000015</v>
      </c>
      <c r="J822" s="6" t="str">
        <f>OBV!F822</f>
        <v>BULLISH</v>
      </c>
      <c r="K822" s="6" t="str">
        <f>OBV!G822</f>
        <v>NEUTRAL</v>
      </c>
      <c r="L822" s="6" t="str">
        <f>OBV!H822</f>
        <v>BULLISH DIVERGENCE</v>
      </c>
      <c r="M822" s="8">
        <f t="shared" si="120"/>
        <v>25</v>
      </c>
      <c r="N822" s="8">
        <f t="shared" si="121"/>
        <v>45</v>
      </c>
      <c r="O822" s="8">
        <f t="shared" si="122"/>
        <v>50</v>
      </c>
      <c r="P822" s="8">
        <f t="shared" si="123"/>
        <v>66.5</v>
      </c>
      <c r="Q822" s="9">
        <f t="shared" si="124"/>
        <v>41.975000000000001</v>
      </c>
      <c r="R822" s="9">
        <f t="shared" si="125"/>
        <v>48.125</v>
      </c>
      <c r="S822" s="9">
        <f t="shared" si="126"/>
        <v>52.924999999999997</v>
      </c>
      <c r="T822" s="9">
        <f t="shared" si="127"/>
        <v>46.625</v>
      </c>
      <c r="U822" s="8">
        <f t="shared" si="128"/>
        <v>47.67499999999999</v>
      </c>
      <c r="V822" s="8">
        <f t="shared" si="129"/>
        <v>47.412499999999994</v>
      </c>
    </row>
    <row r="823" spans="1:22" ht="13.5" x14ac:dyDescent="0.25">
      <c r="A823" s="3">
        <f>RSI!A823</f>
        <v>43201</v>
      </c>
      <c r="B823" s="2">
        <f>RSI!B823</f>
        <v>5.4280999999999997</v>
      </c>
      <c r="C823" s="2">
        <f>RSI!I823</f>
        <v>39.490975980721259</v>
      </c>
      <c r="D823" s="2">
        <f>MACD!E823</f>
        <v>9.9298958471720766E-3</v>
      </c>
      <c r="E823" s="2">
        <f>MACD!F823</f>
        <v>1.2170170295233864E-2</v>
      </c>
      <c r="F823" s="2">
        <f>'Moving Avg'!D823</f>
        <v>5.4347399999999997</v>
      </c>
      <c r="G823" s="2">
        <f>'Moving Avg'!F823</f>
        <v>5.4566600000000012</v>
      </c>
      <c r="H823" s="2">
        <f>'Moving Avg'!G823</f>
        <v>5.4842499999999994</v>
      </c>
      <c r="I823" s="2">
        <f>'Moving Avg'!H823</f>
        <v>5.2606615000000021</v>
      </c>
      <c r="J823" s="6" t="str">
        <f>OBV!F823</f>
        <v>BULLISH</v>
      </c>
      <c r="K823" s="6" t="str">
        <f>OBV!G823</f>
        <v>NEUTRAL</v>
      </c>
      <c r="L823" s="6" t="str">
        <f>OBV!H823</f>
        <v>BULLISH DIVERGENCE</v>
      </c>
      <c r="M823" s="8">
        <f t="shared" si="120"/>
        <v>25</v>
      </c>
      <c r="N823" s="8">
        <f t="shared" si="121"/>
        <v>45</v>
      </c>
      <c r="O823" s="8">
        <f t="shared" si="122"/>
        <v>50</v>
      </c>
      <c r="P823" s="8">
        <f t="shared" si="123"/>
        <v>66.5</v>
      </c>
      <c r="Q823" s="9">
        <f t="shared" si="124"/>
        <v>41.975000000000001</v>
      </c>
      <c r="R823" s="9">
        <f t="shared" si="125"/>
        <v>48.125</v>
      </c>
      <c r="S823" s="9">
        <f t="shared" si="126"/>
        <v>52.924999999999997</v>
      </c>
      <c r="T823" s="9">
        <f t="shared" si="127"/>
        <v>46.625</v>
      </c>
      <c r="U823" s="8">
        <f t="shared" si="128"/>
        <v>47.67499999999999</v>
      </c>
      <c r="V823" s="8">
        <f t="shared" si="129"/>
        <v>47.412499999999994</v>
      </c>
    </row>
    <row r="824" spans="1:22" ht="13.5" x14ac:dyDescent="0.25">
      <c r="A824" s="3">
        <f>RSI!A824</f>
        <v>43202</v>
      </c>
      <c r="B824" s="2">
        <f>RSI!B824</f>
        <v>5.4280999999999997</v>
      </c>
      <c r="C824" s="2">
        <f>RSI!I824</f>
        <v>39.490975980721259</v>
      </c>
      <c r="D824" s="2">
        <f>MACD!E824</f>
        <v>1.3053982766781935E-2</v>
      </c>
      <c r="E824" s="2">
        <f>MACD!F824</f>
        <v>1.2346932789543479E-2</v>
      </c>
      <c r="F824" s="2">
        <f>'Moving Avg'!D824</f>
        <v>5.43208</v>
      </c>
      <c r="G824" s="2">
        <f>'Moving Avg'!F824</f>
        <v>5.4536750000000014</v>
      </c>
      <c r="H824" s="2">
        <f>'Moving Avg'!G824</f>
        <v>5.4815959999999997</v>
      </c>
      <c r="I824" s="2">
        <f>'Moving Avg'!H824</f>
        <v>5.2622545000000036</v>
      </c>
      <c r="J824" s="6" t="str">
        <f>OBV!F824</f>
        <v>BULLISH</v>
      </c>
      <c r="K824" s="6" t="str">
        <f>OBV!G824</f>
        <v>NEUTRAL</v>
      </c>
      <c r="L824" s="6" t="str">
        <f>OBV!H824</f>
        <v>BULLISH DIVERGENCE</v>
      </c>
      <c r="M824" s="8">
        <f t="shared" si="120"/>
        <v>25</v>
      </c>
      <c r="N824" s="8">
        <f t="shared" si="121"/>
        <v>0</v>
      </c>
      <c r="O824" s="8">
        <f t="shared" si="122"/>
        <v>50</v>
      </c>
      <c r="P824" s="8">
        <f t="shared" si="123"/>
        <v>66.5</v>
      </c>
      <c r="Q824" s="9">
        <f t="shared" si="124"/>
        <v>26.225000000000001</v>
      </c>
      <c r="R824" s="9">
        <f t="shared" si="125"/>
        <v>39.125</v>
      </c>
      <c r="S824" s="9">
        <f t="shared" si="126"/>
        <v>46.174999999999997</v>
      </c>
      <c r="T824" s="9">
        <f t="shared" si="127"/>
        <v>35.375</v>
      </c>
      <c r="U824" s="8">
        <f t="shared" si="128"/>
        <v>37.174999999999997</v>
      </c>
      <c r="V824" s="8">
        <f t="shared" si="129"/>
        <v>36.724999999999994</v>
      </c>
    </row>
    <row r="825" spans="1:22" ht="13.5" x14ac:dyDescent="0.25">
      <c r="A825" s="3">
        <f>RSI!A825</f>
        <v>43203</v>
      </c>
      <c r="B825" s="2">
        <f>RSI!B825</f>
        <v>5.4347000000000003</v>
      </c>
      <c r="C825" s="2">
        <f>RSI!I825</f>
        <v>42.190271449355521</v>
      </c>
      <c r="D825" s="2">
        <f>MACD!E825</f>
        <v>1.2332353056882184E-2</v>
      </c>
      <c r="E825" s="2">
        <f>MACD!F825</f>
        <v>1.2344016843011221E-2</v>
      </c>
      <c r="F825" s="2">
        <f>'Moving Avg'!D825</f>
        <v>5.4334000000000007</v>
      </c>
      <c r="G825" s="2">
        <f>'Moving Avg'!F825</f>
        <v>5.4510200000000015</v>
      </c>
      <c r="H825" s="2">
        <f>'Moving Avg'!G825</f>
        <v>5.4790739999999998</v>
      </c>
      <c r="I825" s="2">
        <f>'Moving Avg'!H825</f>
        <v>5.2638805000000035</v>
      </c>
      <c r="J825" s="6" t="str">
        <f>OBV!F825</f>
        <v>BULLISH</v>
      </c>
      <c r="K825" s="6" t="str">
        <f>OBV!G825</f>
        <v>NEUTRAL</v>
      </c>
      <c r="L825" s="6" t="str">
        <f>OBV!H825</f>
        <v>CONFIRMED BULLISH</v>
      </c>
      <c r="M825" s="8">
        <f t="shared" si="120"/>
        <v>25</v>
      </c>
      <c r="N825" s="8">
        <f t="shared" si="121"/>
        <v>45</v>
      </c>
      <c r="O825" s="8">
        <f t="shared" si="122"/>
        <v>50</v>
      </c>
      <c r="P825" s="8">
        <f t="shared" si="123"/>
        <v>83.5</v>
      </c>
      <c r="Q825" s="9">
        <f t="shared" si="124"/>
        <v>44.524999999999999</v>
      </c>
      <c r="R825" s="9">
        <f t="shared" si="125"/>
        <v>52.375</v>
      </c>
      <c r="S825" s="9">
        <f t="shared" si="126"/>
        <v>60.575000000000003</v>
      </c>
      <c r="T825" s="9">
        <f t="shared" si="127"/>
        <v>50.875</v>
      </c>
      <c r="U825" s="8">
        <f t="shared" si="128"/>
        <v>52.491666666666674</v>
      </c>
      <c r="V825" s="8">
        <f t="shared" si="129"/>
        <v>52.087500000000006</v>
      </c>
    </row>
    <row r="826" spans="1:22" ht="13.5" x14ac:dyDescent="0.25">
      <c r="A826" s="3">
        <f>RSI!A826</f>
        <v>43206</v>
      </c>
      <c r="B826" s="2">
        <f>RSI!B826</f>
        <v>5.4413999999999998</v>
      </c>
      <c r="C826" s="2">
        <f>RSI!I826</f>
        <v>44.878503932083269</v>
      </c>
      <c r="D826" s="2">
        <f>MACD!E826</f>
        <v>1.1358057950188183E-2</v>
      </c>
      <c r="E826" s="2">
        <f>MACD!F826</f>
        <v>1.2146825064446615E-2</v>
      </c>
      <c r="F826" s="2">
        <f>'Moving Avg'!D826</f>
        <v>5.4334000000000007</v>
      </c>
      <c r="G826" s="2">
        <f>'Moving Avg'!F826</f>
        <v>5.4493600000000013</v>
      </c>
      <c r="H826" s="2">
        <f>'Moving Avg'!G826</f>
        <v>5.4766859999999999</v>
      </c>
      <c r="I826" s="2">
        <f>'Moving Avg'!H826</f>
        <v>5.2656960000000037</v>
      </c>
      <c r="J826" s="6" t="str">
        <f>OBV!F826</f>
        <v>BULLISH</v>
      </c>
      <c r="K826" s="6" t="str">
        <f>OBV!G826</f>
        <v>NEUTRAL</v>
      </c>
      <c r="L826" s="6" t="str">
        <f>OBV!H826</f>
        <v>NEUTRAL</v>
      </c>
      <c r="M826" s="8">
        <f t="shared" si="120"/>
        <v>25</v>
      </c>
      <c r="N826" s="8">
        <f t="shared" si="121"/>
        <v>45</v>
      </c>
      <c r="O826" s="8">
        <f t="shared" si="122"/>
        <v>50</v>
      </c>
      <c r="P826" s="8">
        <f t="shared" si="123"/>
        <v>49.5</v>
      </c>
      <c r="Q826" s="9">
        <f t="shared" si="124"/>
        <v>39.424999999999997</v>
      </c>
      <c r="R826" s="9">
        <f t="shared" si="125"/>
        <v>43.875</v>
      </c>
      <c r="S826" s="9">
        <f t="shared" si="126"/>
        <v>45.275000000000006</v>
      </c>
      <c r="T826" s="9">
        <f t="shared" si="127"/>
        <v>42.375</v>
      </c>
      <c r="U826" s="8">
        <f t="shared" si="128"/>
        <v>42.858333333333327</v>
      </c>
      <c r="V826" s="8">
        <f t="shared" si="129"/>
        <v>42.737499999999997</v>
      </c>
    </row>
    <row r="827" spans="1:22" ht="13.5" x14ac:dyDescent="0.25">
      <c r="A827" s="3">
        <f>RSI!A827</f>
        <v>43207</v>
      </c>
      <c r="B827" s="2">
        <f>RSI!B827</f>
        <v>5.4413999999999998</v>
      </c>
      <c r="C827" s="2">
        <f>RSI!I827</f>
        <v>44.878503932083269</v>
      </c>
      <c r="D827" s="2">
        <f>MACD!E827</f>
        <v>9.5860824910953824E-3</v>
      </c>
      <c r="E827" s="2">
        <f>MACD!F827</f>
        <v>1.1634676549776369E-2</v>
      </c>
      <c r="F827" s="2">
        <f>'Moving Avg'!D827</f>
        <v>5.4347400000000006</v>
      </c>
      <c r="G827" s="2">
        <f>'Moving Avg'!F827</f>
        <v>5.4477000000000011</v>
      </c>
      <c r="H827" s="2">
        <f>'Moving Avg'!G827</f>
        <v>5.4733679999999989</v>
      </c>
      <c r="I827" s="2">
        <f>'Moving Avg'!H827</f>
        <v>5.2670235000000041</v>
      </c>
      <c r="J827" s="6" t="str">
        <f>OBV!F827</f>
        <v>BULLISH</v>
      </c>
      <c r="K827" s="6" t="str">
        <f>OBV!G827</f>
        <v>NEUTRAL</v>
      </c>
      <c r="L827" s="6" t="str">
        <f>OBV!H827</f>
        <v>CONFIRMED BULLISH</v>
      </c>
      <c r="M827" s="8">
        <f t="shared" si="120"/>
        <v>25</v>
      </c>
      <c r="N827" s="8">
        <f t="shared" si="121"/>
        <v>45</v>
      </c>
      <c r="O827" s="8">
        <f t="shared" si="122"/>
        <v>50</v>
      </c>
      <c r="P827" s="8">
        <f t="shared" si="123"/>
        <v>83.5</v>
      </c>
      <c r="Q827" s="9">
        <f t="shared" si="124"/>
        <v>44.524999999999999</v>
      </c>
      <c r="R827" s="9">
        <f t="shared" si="125"/>
        <v>52.375</v>
      </c>
      <c r="S827" s="9">
        <f t="shared" si="126"/>
        <v>60.575000000000003</v>
      </c>
      <c r="T827" s="9">
        <f t="shared" si="127"/>
        <v>50.875</v>
      </c>
      <c r="U827" s="8">
        <f t="shared" si="128"/>
        <v>52.491666666666674</v>
      </c>
      <c r="V827" s="8">
        <f t="shared" si="129"/>
        <v>52.087500000000006</v>
      </c>
    </row>
    <row r="828" spans="1:22" ht="13.5" x14ac:dyDescent="0.25">
      <c r="A828" s="3">
        <f>RSI!A828</f>
        <v>43208</v>
      </c>
      <c r="B828" s="2">
        <f>RSI!B828</f>
        <v>5.4280999999999997</v>
      </c>
      <c r="C828" s="2">
        <f>RSI!I828</f>
        <v>40.538593414572816</v>
      </c>
      <c r="D828" s="2">
        <f>MACD!E828</f>
        <v>8.1335537696842763E-3</v>
      </c>
      <c r="E828" s="2">
        <f>MACD!F828</f>
        <v>1.093445199375795E-2</v>
      </c>
      <c r="F828" s="2">
        <f>'Moving Avg'!D828</f>
        <v>5.4347400000000006</v>
      </c>
      <c r="G828" s="2">
        <f>'Moving Avg'!F828</f>
        <v>5.4453750000000012</v>
      </c>
      <c r="H828" s="2">
        <f>'Moving Avg'!G828</f>
        <v>5.4707139999999983</v>
      </c>
      <c r="I828" s="2">
        <f>'Moving Avg'!H828</f>
        <v>5.2687820000000034</v>
      </c>
      <c r="J828" s="6" t="str">
        <f>OBV!F828</f>
        <v>BULLISH</v>
      </c>
      <c r="K828" s="6" t="str">
        <f>OBV!G828</f>
        <v>NEUTRAL</v>
      </c>
      <c r="L828" s="6" t="str">
        <f>OBV!H828</f>
        <v>NEUTRAL</v>
      </c>
      <c r="M828" s="8">
        <f t="shared" si="120"/>
        <v>25</v>
      </c>
      <c r="N828" s="8">
        <f t="shared" si="121"/>
        <v>45</v>
      </c>
      <c r="O828" s="8">
        <f t="shared" si="122"/>
        <v>50</v>
      </c>
      <c r="P828" s="8">
        <f t="shared" si="123"/>
        <v>49.5</v>
      </c>
      <c r="Q828" s="9">
        <f t="shared" si="124"/>
        <v>39.424999999999997</v>
      </c>
      <c r="R828" s="9">
        <f t="shared" si="125"/>
        <v>43.875</v>
      </c>
      <c r="S828" s="9">
        <f t="shared" si="126"/>
        <v>45.275000000000006</v>
      </c>
      <c r="T828" s="9">
        <f t="shared" si="127"/>
        <v>42.375</v>
      </c>
      <c r="U828" s="8">
        <f t="shared" si="128"/>
        <v>42.858333333333327</v>
      </c>
      <c r="V828" s="8">
        <f t="shared" si="129"/>
        <v>42.737499999999997</v>
      </c>
    </row>
    <row r="829" spans="1:22" ht="13.5" x14ac:dyDescent="0.25">
      <c r="A829" s="3">
        <f>RSI!A829</f>
        <v>43209</v>
      </c>
      <c r="B829" s="2">
        <f>RSI!B829</f>
        <v>5.4413999999999998</v>
      </c>
      <c r="C829" s="2">
        <f>RSI!I829</f>
        <v>46.146970744844197</v>
      </c>
      <c r="D829" s="2">
        <f>MACD!E829</f>
        <v>6.069224386587635E-3</v>
      </c>
      <c r="E829" s="2">
        <f>MACD!F829</f>
        <v>9.9614064723238874E-3</v>
      </c>
      <c r="F829" s="2">
        <f>'Moving Avg'!D829</f>
        <v>5.4374000000000011</v>
      </c>
      <c r="G829" s="2">
        <f>'Moving Avg'!F829</f>
        <v>5.443715000000001</v>
      </c>
      <c r="H829" s="2">
        <f>'Moving Avg'!G829</f>
        <v>5.4693879999999986</v>
      </c>
      <c r="I829" s="2">
        <f>'Moving Avg'!H829</f>
        <v>5.2705405000000027</v>
      </c>
      <c r="J829" s="6" t="str">
        <f>OBV!F829</f>
        <v>BULLISH</v>
      </c>
      <c r="K829" s="6" t="str">
        <f>OBV!G829</f>
        <v>NEUTRAL</v>
      </c>
      <c r="L829" s="6" t="str">
        <f>OBV!H829</f>
        <v>CONFIRMED BULLISH</v>
      </c>
      <c r="M829" s="8">
        <f t="shared" si="120"/>
        <v>25</v>
      </c>
      <c r="N829" s="8">
        <f t="shared" si="121"/>
        <v>45</v>
      </c>
      <c r="O829" s="8">
        <f t="shared" si="122"/>
        <v>50</v>
      </c>
      <c r="P829" s="8">
        <f t="shared" si="123"/>
        <v>83.5</v>
      </c>
      <c r="Q829" s="9">
        <f t="shared" si="124"/>
        <v>44.524999999999999</v>
      </c>
      <c r="R829" s="9">
        <f t="shared" si="125"/>
        <v>52.375</v>
      </c>
      <c r="S829" s="9">
        <f t="shared" si="126"/>
        <v>60.575000000000003</v>
      </c>
      <c r="T829" s="9">
        <f t="shared" si="127"/>
        <v>50.875</v>
      </c>
      <c r="U829" s="8">
        <f t="shared" si="128"/>
        <v>52.491666666666674</v>
      </c>
      <c r="V829" s="8">
        <f t="shared" si="129"/>
        <v>52.087500000000006</v>
      </c>
    </row>
    <row r="830" spans="1:22" ht="13.5" x14ac:dyDescent="0.25">
      <c r="A830" s="3">
        <f>RSI!A830</f>
        <v>43210</v>
      </c>
      <c r="B830" s="2">
        <f>RSI!B830</f>
        <v>5.4480000000000004</v>
      </c>
      <c r="C830" s="2">
        <f>RSI!I830</f>
        <v>48.731206449301126</v>
      </c>
      <c r="D830" s="2">
        <f>MACD!E830</f>
        <v>1.8476646204979019E-3</v>
      </c>
      <c r="E830" s="2">
        <f>MACD!F830</f>
        <v>8.3386581019586903E-3</v>
      </c>
      <c r="F830" s="2">
        <f>'Moving Avg'!D830</f>
        <v>5.4400599999999999</v>
      </c>
      <c r="G830" s="2">
        <f>'Moving Avg'!F830</f>
        <v>5.4433800000000003</v>
      </c>
      <c r="H830" s="2">
        <f>'Moving Avg'!G830</f>
        <v>5.4705819999999985</v>
      </c>
      <c r="I830" s="2">
        <f>'Moving Avg'!H830</f>
        <v>5.2723320000000022</v>
      </c>
      <c r="J830" s="6" t="str">
        <f>OBV!F830</f>
        <v>BULLISH</v>
      </c>
      <c r="K830" s="6" t="str">
        <f>OBV!G830</f>
        <v>NEUTRAL</v>
      </c>
      <c r="L830" s="6" t="str">
        <f>OBV!H830</f>
        <v>CONFIRMED BULLISH</v>
      </c>
      <c r="M830" s="8">
        <f t="shared" si="120"/>
        <v>25</v>
      </c>
      <c r="N830" s="8">
        <f t="shared" si="121"/>
        <v>45</v>
      </c>
      <c r="O830" s="8">
        <f t="shared" si="122"/>
        <v>50</v>
      </c>
      <c r="P830" s="8">
        <f t="shared" si="123"/>
        <v>83.5</v>
      </c>
      <c r="Q830" s="9">
        <f t="shared" si="124"/>
        <v>44.524999999999999</v>
      </c>
      <c r="R830" s="9">
        <f t="shared" si="125"/>
        <v>52.375</v>
      </c>
      <c r="S830" s="9">
        <f t="shared" si="126"/>
        <v>60.575000000000003</v>
      </c>
      <c r="T830" s="9">
        <f t="shared" si="127"/>
        <v>50.875</v>
      </c>
      <c r="U830" s="8">
        <f t="shared" si="128"/>
        <v>52.491666666666674</v>
      </c>
      <c r="V830" s="8">
        <f t="shared" si="129"/>
        <v>52.087500000000006</v>
      </c>
    </row>
    <row r="831" spans="1:22" ht="13.5" x14ac:dyDescent="0.25">
      <c r="A831" s="3">
        <f>RSI!A831</f>
        <v>43213</v>
      </c>
      <c r="B831" s="2">
        <f>RSI!B831</f>
        <v>5.4413999999999998</v>
      </c>
      <c r="C831" s="2">
        <f>RSI!I831</f>
        <v>46.336617383858339</v>
      </c>
      <c r="D831" s="2">
        <f>MACD!E831</f>
        <v>8.2738087646028191E-4</v>
      </c>
      <c r="E831" s="2">
        <f>MACD!F831</f>
        <v>6.8364026568590091E-3</v>
      </c>
      <c r="F831" s="2">
        <f>'Moving Avg'!D831</f>
        <v>5.4400599999999999</v>
      </c>
      <c r="G831" s="2">
        <f>'Moving Avg'!F831</f>
        <v>5.4427150000000006</v>
      </c>
      <c r="H831" s="2">
        <f>'Moving Avg'!G831</f>
        <v>5.4692559999999979</v>
      </c>
      <c r="I831" s="2">
        <f>'Moving Avg'!H831</f>
        <v>5.2743230000000025</v>
      </c>
      <c r="J831" s="6" t="str">
        <f>OBV!F831</f>
        <v>BULLISH</v>
      </c>
      <c r="K831" s="6" t="str">
        <f>OBV!G831</f>
        <v>NEUTRAL</v>
      </c>
      <c r="L831" s="6" t="str">
        <f>OBV!H831</f>
        <v>NEUTRAL</v>
      </c>
      <c r="M831" s="8">
        <f t="shared" si="120"/>
        <v>25</v>
      </c>
      <c r="N831" s="8">
        <f t="shared" si="121"/>
        <v>45</v>
      </c>
      <c r="O831" s="8">
        <f t="shared" si="122"/>
        <v>50</v>
      </c>
      <c r="P831" s="8">
        <f t="shared" si="123"/>
        <v>49.5</v>
      </c>
      <c r="Q831" s="9">
        <f t="shared" si="124"/>
        <v>39.424999999999997</v>
      </c>
      <c r="R831" s="9">
        <f t="shared" si="125"/>
        <v>43.875</v>
      </c>
      <c r="S831" s="9">
        <f t="shared" si="126"/>
        <v>45.275000000000006</v>
      </c>
      <c r="T831" s="9">
        <f t="shared" si="127"/>
        <v>42.375</v>
      </c>
      <c r="U831" s="8">
        <f t="shared" si="128"/>
        <v>42.858333333333327</v>
      </c>
      <c r="V831" s="8">
        <f t="shared" si="129"/>
        <v>42.737499999999997</v>
      </c>
    </row>
    <row r="832" spans="1:22" ht="13.5" x14ac:dyDescent="0.25">
      <c r="A832" s="3">
        <f>RSI!A832</f>
        <v>43214</v>
      </c>
      <c r="B832" s="2">
        <f>RSI!B832</f>
        <v>5.4679000000000002</v>
      </c>
      <c r="C832" s="2">
        <f>RSI!I832</f>
        <v>55.740674255160918</v>
      </c>
      <c r="D832" s="2">
        <f>MACD!E832</f>
        <v>-2.9751477648947144E-3</v>
      </c>
      <c r="E832" s="2">
        <f>MACD!F832</f>
        <v>4.8740925725082648E-3</v>
      </c>
      <c r="F832" s="2">
        <f>'Moving Avg'!D832</f>
        <v>5.4453599999999991</v>
      </c>
      <c r="G832" s="2">
        <f>'Moving Avg'!F832</f>
        <v>5.4440400000000011</v>
      </c>
      <c r="H832" s="2">
        <f>'Moving Avg'!G832</f>
        <v>5.4684599999999985</v>
      </c>
      <c r="I832" s="2">
        <f>'Moving Avg'!H832</f>
        <v>5.2762805000000039</v>
      </c>
      <c r="J832" s="6" t="str">
        <f>OBV!F832</f>
        <v>BULLISH</v>
      </c>
      <c r="K832" s="6" t="str">
        <f>OBV!G832</f>
        <v>NEUTRAL</v>
      </c>
      <c r="L832" s="6" t="str">
        <f>OBV!H832</f>
        <v>CONFIRMED BULLISH</v>
      </c>
      <c r="M832" s="8">
        <f t="shared" si="120"/>
        <v>25</v>
      </c>
      <c r="N832" s="8">
        <f t="shared" si="121"/>
        <v>45</v>
      </c>
      <c r="O832" s="8">
        <f t="shared" si="122"/>
        <v>50</v>
      </c>
      <c r="P832" s="8">
        <f t="shared" si="123"/>
        <v>83.5</v>
      </c>
      <c r="Q832" s="9">
        <f t="shared" si="124"/>
        <v>44.524999999999999</v>
      </c>
      <c r="R832" s="9">
        <f t="shared" si="125"/>
        <v>52.375</v>
      </c>
      <c r="S832" s="9">
        <f t="shared" si="126"/>
        <v>60.575000000000003</v>
      </c>
      <c r="T832" s="9">
        <f t="shared" si="127"/>
        <v>50.875</v>
      </c>
      <c r="U832" s="8">
        <f t="shared" si="128"/>
        <v>52.491666666666674</v>
      </c>
      <c r="V832" s="8">
        <f t="shared" si="129"/>
        <v>52.087500000000006</v>
      </c>
    </row>
    <row r="833" spans="1:22" ht="13.5" x14ac:dyDescent="0.25">
      <c r="A833" s="3">
        <f>RSI!A833</f>
        <v>43215</v>
      </c>
      <c r="B833" s="2">
        <f>RSI!B833</f>
        <v>5.4612999999999996</v>
      </c>
      <c r="C833" s="2">
        <f>RSI!I833</f>
        <v>53.238344778488056</v>
      </c>
      <c r="D833" s="2">
        <f>MACD!E833</f>
        <v>-6.8252753583797343E-3</v>
      </c>
      <c r="E833" s="2">
        <f>MACD!F833</f>
        <v>2.5342189863306651E-3</v>
      </c>
      <c r="F833" s="2">
        <f>'Moving Avg'!D833</f>
        <v>5.452</v>
      </c>
      <c r="G833" s="2">
        <f>'Moving Avg'!F833</f>
        <v>5.4440400000000011</v>
      </c>
      <c r="H833" s="2">
        <f>'Moving Avg'!G833</f>
        <v>5.4677959999999972</v>
      </c>
      <c r="I833" s="2">
        <f>'Moving Avg'!H833</f>
        <v>5.2777405000000046</v>
      </c>
      <c r="J833" s="6" t="str">
        <f>OBV!F833</f>
        <v>BULLISH</v>
      </c>
      <c r="K833" s="6" t="str">
        <f>OBV!G833</f>
        <v>NEUTRAL</v>
      </c>
      <c r="L833" s="6" t="str">
        <f>OBV!H833</f>
        <v>CONFIRMED BULLISH</v>
      </c>
      <c r="M833" s="8">
        <f t="shared" si="120"/>
        <v>25</v>
      </c>
      <c r="N833" s="8">
        <f t="shared" si="121"/>
        <v>45</v>
      </c>
      <c r="O833" s="8">
        <f t="shared" si="122"/>
        <v>50</v>
      </c>
      <c r="P833" s="8">
        <f t="shared" si="123"/>
        <v>83.5</v>
      </c>
      <c r="Q833" s="9">
        <f t="shared" si="124"/>
        <v>44.524999999999999</v>
      </c>
      <c r="R833" s="9">
        <f t="shared" si="125"/>
        <v>52.375</v>
      </c>
      <c r="S833" s="9">
        <f t="shared" si="126"/>
        <v>60.575000000000003</v>
      </c>
      <c r="T833" s="9">
        <f t="shared" si="127"/>
        <v>50.875</v>
      </c>
      <c r="U833" s="8">
        <f t="shared" si="128"/>
        <v>52.491666666666674</v>
      </c>
      <c r="V833" s="8">
        <f t="shared" si="129"/>
        <v>52.087500000000006</v>
      </c>
    </row>
    <row r="834" spans="1:22" ht="13.5" x14ac:dyDescent="0.25">
      <c r="A834" s="3">
        <f>RSI!A834</f>
        <v>43216</v>
      </c>
      <c r="B834" s="2">
        <f>RSI!B834</f>
        <v>5.4745999999999997</v>
      </c>
      <c r="C834" s="2">
        <f>RSI!I834</f>
        <v>57.38960730839657</v>
      </c>
      <c r="D834" s="2">
        <f>MACD!E834</f>
        <v>-1.1127508938935549E-2</v>
      </c>
      <c r="E834" s="2">
        <f>MACD!F834</f>
        <v>-1.9812659872257745E-4</v>
      </c>
      <c r="F834" s="2">
        <f>'Moving Avg'!D834</f>
        <v>5.4586400000000008</v>
      </c>
      <c r="G834" s="2">
        <f>'Moving Avg'!F834</f>
        <v>5.4440400000000002</v>
      </c>
      <c r="H834" s="2">
        <f>'Moving Avg'!G834</f>
        <v>5.4684599999999985</v>
      </c>
      <c r="I834" s="2">
        <f>'Moving Avg'!H834</f>
        <v>5.2792670000000044</v>
      </c>
      <c r="J834" s="6" t="str">
        <f>OBV!F834</f>
        <v>BULLISH</v>
      </c>
      <c r="K834" s="6" t="str">
        <f>OBV!G834</f>
        <v>NEUTRAL</v>
      </c>
      <c r="L834" s="6" t="str">
        <f>OBV!H834</f>
        <v>CONFIRMED BULLISH</v>
      </c>
      <c r="M834" s="8">
        <f t="shared" ref="M834:M897" si="130">IF(C834&lt;30,50, IF(C834&gt;70, 0, 25))</f>
        <v>25</v>
      </c>
      <c r="N834" s="8">
        <f t="shared" ref="N834:N897" si="131">IF(E834-D834&gt;0.02, 100, IF(E834-D834&lt;0,0,45))</f>
        <v>45</v>
      </c>
      <c r="O834" s="8">
        <f t="shared" ref="O834:O897" si="132">IF(F834-I834&gt;10,100,IF(F834-I834&gt;5,75, IF(F834-I834&gt;0,50,0)))</f>
        <v>50</v>
      </c>
      <c r="P834" s="8">
        <f t="shared" ref="P834:P897" si="133">IF(L834="confirmed bullish", 34, IF(L834="bullish divergence",17, 0))+IF(J834="bullish",33,IF(J834="bearish",0,16.5))+IF(K834="strong",33,IF(K834="weak",0,16.5))</f>
        <v>83.5</v>
      </c>
      <c r="Q834" s="9">
        <f t="shared" si="124"/>
        <v>44.524999999999999</v>
      </c>
      <c r="R834" s="9">
        <f t="shared" si="125"/>
        <v>52.375</v>
      </c>
      <c r="S834" s="9">
        <f t="shared" si="126"/>
        <v>60.575000000000003</v>
      </c>
      <c r="T834" s="9">
        <f t="shared" si="127"/>
        <v>50.875</v>
      </c>
      <c r="U834" s="8">
        <f t="shared" si="128"/>
        <v>52.491666666666674</v>
      </c>
      <c r="V834" s="8">
        <f t="shared" si="129"/>
        <v>52.087500000000006</v>
      </c>
    </row>
    <row r="835" spans="1:22" ht="13.5" x14ac:dyDescent="0.25">
      <c r="A835" s="3">
        <f>RSI!A835</f>
        <v>43217</v>
      </c>
      <c r="B835" s="2">
        <f>RSI!B835</f>
        <v>5.4679000000000002</v>
      </c>
      <c r="C835" s="2">
        <f>RSI!I835</f>
        <v>54.752648760391722</v>
      </c>
      <c r="D835" s="2">
        <f>MACD!E835</f>
        <v>-1.3389629163712335E-2</v>
      </c>
      <c r="E835" s="2">
        <f>MACD!F835</f>
        <v>-2.8364271117205294E-3</v>
      </c>
      <c r="F835" s="2">
        <f>'Moving Avg'!D835</f>
        <v>5.4626199999999994</v>
      </c>
      <c r="G835" s="2">
        <f>'Moving Avg'!F835</f>
        <v>5.4447000000000001</v>
      </c>
      <c r="H835" s="2">
        <f>'Moving Avg'!G835</f>
        <v>5.468061999999998</v>
      </c>
      <c r="I835" s="2">
        <f>'Moving Avg'!H835</f>
        <v>5.2804615000000048</v>
      </c>
      <c r="J835" s="6" t="str">
        <f>OBV!F835</f>
        <v>BEARISH</v>
      </c>
      <c r="K835" s="6" t="str">
        <f>OBV!G835</f>
        <v>NEUTRAL</v>
      </c>
      <c r="L835" s="6" t="str">
        <f>OBV!H835</f>
        <v>BEARISH DIVERGENCE</v>
      </c>
      <c r="M835" s="8">
        <f t="shared" si="130"/>
        <v>25</v>
      </c>
      <c r="N835" s="8">
        <f t="shared" si="131"/>
        <v>45</v>
      </c>
      <c r="O835" s="8">
        <f t="shared" si="132"/>
        <v>50</v>
      </c>
      <c r="P835" s="8">
        <f t="shared" si="133"/>
        <v>16.5</v>
      </c>
      <c r="Q835" s="9">
        <f t="shared" ref="Q835:Q898" si="134">0.35*M835+N835*0.35+O835*0.15+P835*0.15</f>
        <v>34.475000000000001</v>
      </c>
      <c r="R835" s="9">
        <f t="shared" ref="R835:R898" si="135">M835*0.2+N835*0.2+O835*0.35+P835*0.25</f>
        <v>35.625</v>
      </c>
      <c r="S835" s="9">
        <f t="shared" ref="S835:S898" si="136">M835*0.15+N835*0.15+O835*0.25+P835*0.45</f>
        <v>30.425000000000001</v>
      </c>
      <c r="T835" s="9">
        <f t="shared" ref="T835:T898" si="137">0.25*SUM(M835:P835)</f>
        <v>34.125</v>
      </c>
      <c r="U835" s="8">
        <f t="shared" ref="U835:U898" si="138">SUM(Q835:S835)/3</f>
        <v>33.508333333333333</v>
      </c>
      <c r="V835" s="8">
        <f t="shared" ref="V835:V898" si="139">SUM(Q835:T835)/4</f>
        <v>33.662499999999994</v>
      </c>
    </row>
    <row r="836" spans="1:22" ht="13.5" x14ac:dyDescent="0.25">
      <c r="A836" s="3">
        <f>RSI!A836</f>
        <v>43220</v>
      </c>
      <c r="B836" s="2">
        <f>RSI!B836</f>
        <v>5.4480000000000004</v>
      </c>
      <c r="C836" s="2">
        <f>RSI!I836</f>
        <v>47.736714203038105</v>
      </c>
      <c r="D836" s="2">
        <f>MACD!E836</f>
        <v>-1.2882861486102293E-2</v>
      </c>
      <c r="E836" s="2">
        <f>MACD!F836</f>
        <v>-4.8457139865968821E-3</v>
      </c>
      <c r="F836" s="2">
        <f>'Moving Avg'!D836</f>
        <v>5.46394</v>
      </c>
      <c r="G836" s="2">
        <f>'Moving Avg'!F836</f>
        <v>5.4443650000000003</v>
      </c>
      <c r="H836" s="2">
        <f>'Moving Avg'!G836</f>
        <v>5.4668679999999972</v>
      </c>
      <c r="I836" s="2">
        <f>'Moving Avg'!H836</f>
        <v>5.2815565000000051</v>
      </c>
      <c r="J836" s="6" t="str">
        <f>OBV!F836</f>
        <v>BEARISH</v>
      </c>
      <c r="K836" s="6" t="str">
        <f>OBV!G836</f>
        <v>NEUTRAL</v>
      </c>
      <c r="L836" s="6" t="str">
        <f>OBV!H836</f>
        <v>BEARISH DIVERGENCE</v>
      </c>
      <c r="M836" s="8">
        <f t="shared" si="130"/>
        <v>25</v>
      </c>
      <c r="N836" s="8">
        <f t="shared" si="131"/>
        <v>45</v>
      </c>
      <c r="O836" s="8">
        <f t="shared" si="132"/>
        <v>50</v>
      </c>
      <c r="P836" s="8">
        <f t="shared" si="133"/>
        <v>16.5</v>
      </c>
      <c r="Q836" s="9">
        <f t="shared" si="134"/>
        <v>34.475000000000001</v>
      </c>
      <c r="R836" s="9">
        <f t="shared" si="135"/>
        <v>35.625</v>
      </c>
      <c r="S836" s="9">
        <f t="shared" si="136"/>
        <v>30.425000000000001</v>
      </c>
      <c r="T836" s="9">
        <f t="shared" si="137"/>
        <v>34.125</v>
      </c>
      <c r="U836" s="8">
        <f t="shared" si="138"/>
        <v>33.508333333333333</v>
      </c>
      <c r="V836" s="8">
        <f t="shared" si="139"/>
        <v>33.662499999999994</v>
      </c>
    </row>
    <row r="837" spans="1:22" ht="13.5" x14ac:dyDescent="0.25">
      <c r="A837" s="3">
        <f>RSI!A837</f>
        <v>43222</v>
      </c>
      <c r="B837" s="2">
        <f>RSI!B837</f>
        <v>5.4413999999999998</v>
      </c>
      <c r="C837" s="2">
        <f>RSI!I837</f>
        <v>45.647546157600082</v>
      </c>
      <c r="D837" s="2">
        <f>MACD!E837</f>
        <v>-1.1925332832863234E-2</v>
      </c>
      <c r="E837" s="2">
        <f>MACD!F837</f>
        <v>-6.261637755850152E-3</v>
      </c>
      <c r="F837" s="2">
        <f>'Moving Avg'!D837</f>
        <v>5.4586399999999999</v>
      </c>
      <c r="G837" s="2">
        <f>'Moving Avg'!F837</f>
        <v>5.4440350000000004</v>
      </c>
      <c r="H837" s="2">
        <f>'Moving Avg'!G837</f>
        <v>5.4650099999999959</v>
      </c>
      <c r="I837" s="2">
        <f>'Moving Avg'!H837</f>
        <v>5.2826185000000043</v>
      </c>
      <c r="J837" s="6" t="str">
        <f>OBV!F837</f>
        <v>BEARISH</v>
      </c>
      <c r="K837" s="6" t="str">
        <f>OBV!G837</f>
        <v>NEUTRAL</v>
      </c>
      <c r="L837" s="6" t="str">
        <f>OBV!H837</f>
        <v>CONFIRMED BEARISH</v>
      </c>
      <c r="M837" s="8">
        <f t="shared" si="130"/>
        <v>25</v>
      </c>
      <c r="N837" s="8">
        <f t="shared" si="131"/>
        <v>45</v>
      </c>
      <c r="O837" s="8">
        <f t="shared" si="132"/>
        <v>50</v>
      </c>
      <c r="P837" s="8">
        <f t="shared" si="133"/>
        <v>16.5</v>
      </c>
      <c r="Q837" s="9">
        <f t="shared" si="134"/>
        <v>34.475000000000001</v>
      </c>
      <c r="R837" s="9">
        <f t="shared" si="135"/>
        <v>35.625</v>
      </c>
      <c r="S837" s="9">
        <f t="shared" si="136"/>
        <v>30.425000000000001</v>
      </c>
      <c r="T837" s="9">
        <f t="shared" si="137"/>
        <v>34.125</v>
      </c>
      <c r="U837" s="8">
        <f t="shared" si="138"/>
        <v>33.508333333333333</v>
      </c>
      <c r="V837" s="8">
        <f t="shared" si="139"/>
        <v>33.662499999999994</v>
      </c>
    </row>
    <row r="838" spans="1:22" ht="13.5" x14ac:dyDescent="0.25">
      <c r="A838" s="3">
        <f>RSI!A838</f>
        <v>43223</v>
      </c>
      <c r="B838" s="2">
        <f>RSI!B838</f>
        <v>5.4413999999999998</v>
      </c>
      <c r="C838" s="2">
        <f>RSI!I838</f>
        <v>45.647546157600082</v>
      </c>
      <c r="D838" s="2">
        <f>MACD!E838</f>
        <v>-1.3085384938355205E-2</v>
      </c>
      <c r="E838" s="2">
        <f>MACD!F838</f>
        <v>-7.6263871923511629E-3</v>
      </c>
      <c r="F838" s="2">
        <f>'Moving Avg'!D838</f>
        <v>5.4546599999999996</v>
      </c>
      <c r="G838" s="2">
        <f>'Moving Avg'!F838</f>
        <v>5.4440349999999995</v>
      </c>
      <c r="H838" s="2">
        <f>'Moving Avg'!G838</f>
        <v>5.4639479999999967</v>
      </c>
      <c r="I838" s="2">
        <f>'Moving Avg'!H838</f>
        <v>5.2836805000000036</v>
      </c>
      <c r="J838" s="6" t="str">
        <f>OBV!F838</f>
        <v>BEARISH</v>
      </c>
      <c r="K838" s="6" t="str">
        <f>OBV!G838</f>
        <v>NEUTRAL</v>
      </c>
      <c r="L838" s="6" t="str">
        <f>OBV!H838</f>
        <v>CONFIRMED BEARISH</v>
      </c>
      <c r="M838" s="8">
        <f t="shared" si="130"/>
        <v>25</v>
      </c>
      <c r="N838" s="8">
        <f t="shared" si="131"/>
        <v>45</v>
      </c>
      <c r="O838" s="8">
        <f t="shared" si="132"/>
        <v>50</v>
      </c>
      <c r="P838" s="8">
        <f t="shared" si="133"/>
        <v>16.5</v>
      </c>
      <c r="Q838" s="9">
        <f t="shared" si="134"/>
        <v>34.475000000000001</v>
      </c>
      <c r="R838" s="9">
        <f t="shared" si="135"/>
        <v>35.625</v>
      </c>
      <c r="S838" s="9">
        <f t="shared" si="136"/>
        <v>30.425000000000001</v>
      </c>
      <c r="T838" s="9">
        <f t="shared" si="137"/>
        <v>34.125</v>
      </c>
      <c r="U838" s="8">
        <f t="shared" si="138"/>
        <v>33.508333333333333</v>
      </c>
      <c r="V838" s="8">
        <f t="shared" si="139"/>
        <v>33.662499999999994</v>
      </c>
    </row>
    <row r="839" spans="1:22" ht="13.5" x14ac:dyDescent="0.25">
      <c r="A839" s="3">
        <f>RSI!A839</f>
        <v>43224</v>
      </c>
      <c r="B839" s="2">
        <f>RSI!B839</f>
        <v>5.4413999999999998</v>
      </c>
      <c r="C839" s="2">
        <f>RSI!I839</f>
        <v>45.647546157600082</v>
      </c>
      <c r="D839" s="2">
        <f>MACD!E839</f>
        <v>-1.1950549580112657E-2</v>
      </c>
      <c r="E839" s="2">
        <f>MACD!F839</f>
        <v>-8.4912196699034621E-3</v>
      </c>
      <c r="F839" s="2">
        <f>'Moving Avg'!D839</f>
        <v>5.4480200000000014</v>
      </c>
      <c r="G839" s="2">
        <f>'Moving Avg'!F839</f>
        <v>5.4440350000000004</v>
      </c>
      <c r="H839" s="2">
        <f>'Moving Avg'!G839</f>
        <v>5.4628859999999966</v>
      </c>
      <c r="I839" s="2">
        <f>'Moving Avg'!H839</f>
        <v>5.2850080000000039</v>
      </c>
      <c r="J839" s="6" t="str">
        <f>OBV!F839</f>
        <v>BEARISH</v>
      </c>
      <c r="K839" s="6" t="str">
        <f>OBV!G839</f>
        <v>NEUTRAL</v>
      </c>
      <c r="L839" s="6" t="str">
        <f>OBV!H839</f>
        <v>CONFIRMED BEARISH</v>
      </c>
      <c r="M839" s="8">
        <f t="shared" si="130"/>
        <v>25</v>
      </c>
      <c r="N839" s="8">
        <f t="shared" si="131"/>
        <v>45</v>
      </c>
      <c r="O839" s="8">
        <f t="shared" si="132"/>
        <v>50</v>
      </c>
      <c r="P839" s="8">
        <f t="shared" si="133"/>
        <v>16.5</v>
      </c>
      <c r="Q839" s="9">
        <f t="shared" si="134"/>
        <v>34.475000000000001</v>
      </c>
      <c r="R839" s="9">
        <f t="shared" si="135"/>
        <v>35.625</v>
      </c>
      <c r="S839" s="9">
        <f t="shared" si="136"/>
        <v>30.425000000000001</v>
      </c>
      <c r="T839" s="9">
        <f t="shared" si="137"/>
        <v>34.125</v>
      </c>
      <c r="U839" s="8">
        <f t="shared" si="138"/>
        <v>33.508333333333333</v>
      </c>
      <c r="V839" s="8">
        <f t="shared" si="139"/>
        <v>33.662499999999994</v>
      </c>
    </row>
    <row r="840" spans="1:22" ht="13.5" x14ac:dyDescent="0.25">
      <c r="A840" s="3">
        <f>RSI!A840</f>
        <v>43227</v>
      </c>
      <c r="B840" s="2">
        <f>RSI!B840</f>
        <v>5.4413999999999998</v>
      </c>
      <c r="C840" s="2">
        <f>RSI!I840</f>
        <v>45.64754615760009</v>
      </c>
      <c r="D840" s="2">
        <f>MACD!E840</f>
        <v>-9.9098603441101218E-3</v>
      </c>
      <c r="E840" s="2">
        <f>MACD!F840</f>
        <v>-8.7749478047447951E-3</v>
      </c>
      <c r="F840" s="2">
        <f>'Moving Avg'!D840</f>
        <v>5.4427199999999996</v>
      </c>
      <c r="G840" s="2">
        <f>'Moving Avg'!F840</f>
        <v>5.4447000000000001</v>
      </c>
      <c r="H840" s="2">
        <f>'Moving Avg'!G840</f>
        <v>5.4618239999999965</v>
      </c>
      <c r="I840" s="2">
        <f>'Moving Avg'!H840</f>
        <v>5.2861695000000033</v>
      </c>
      <c r="J840" s="6" t="str">
        <f>OBV!F840</f>
        <v>BEARISH</v>
      </c>
      <c r="K840" s="6" t="str">
        <f>OBV!G840</f>
        <v>NEUTRAL</v>
      </c>
      <c r="L840" s="6" t="str">
        <f>OBV!H840</f>
        <v>CONFIRMED BEARISH</v>
      </c>
      <c r="M840" s="8">
        <f t="shared" si="130"/>
        <v>25</v>
      </c>
      <c r="N840" s="8">
        <f t="shared" si="131"/>
        <v>45</v>
      </c>
      <c r="O840" s="8">
        <f t="shared" si="132"/>
        <v>50</v>
      </c>
      <c r="P840" s="8">
        <f t="shared" si="133"/>
        <v>16.5</v>
      </c>
      <c r="Q840" s="9">
        <f t="shared" si="134"/>
        <v>34.475000000000001</v>
      </c>
      <c r="R840" s="9">
        <f t="shared" si="135"/>
        <v>35.625</v>
      </c>
      <c r="S840" s="9">
        <f t="shared" si="136"/>
        <v>30.425000000000001</v>
      </c>
      <c r="T840" s="9">
        <f t="shared" si="137"/>
        <v>34.125</v>
      </c>
      <c r="U840" s="8">
        <f t="shared" si="138"/>
        <v>33.508333333333333</v>
      </c>
      <c r="V840" s="8">
        <f t="shared" si="139"/>
        <v>33.662499999999994</v>
      </c>
    </row>
    <row r="841" spans="1:22" ht="13.5" x14ac:dyDescent="0.25">
      <c r="A841" s="3">
        <f>RSI!A841</f>
        <v>43228</v>
      </c>
      <c r="B841" s="2">
        <f>RSI!B841</f>
        <v>5.4081999999999999</v>
      </c>
      <c r="C841" s="2">
        <f>RSI!I841</f>
        <v>35.218870561773088</v>
      </c>
      <c r="D841" s="2">
        <f>MACD!E841</f>
        <v>-6.6790085455998849E-3</v>
      </c>
      <c r="E841" s="2">
        <f>MACD!F841</f>
        <v>-8.355759952915813E-3</v>
      </c>
      <c r="F841" s="2">
        <f>'Moving Avg'!D841</f>
        <v>5.4347599999999998</v>
      </c>
      <c r="G841" s="2">
        <f>'Moving Avg'!F841</f>
        <v>5.4430400000000008</v>
      </c>
      <c r="H841" s="2">
        <f>'Moving Avg'!G841</f>
        <v>5.4611599999999978</v>
      </c>
      <c r="I841" s="2">
        <f>'Moving Avg'!H841</f>
        <v>5.2871650000000034</v>
      </c>
      <c r="J841" s="6" t="str">
        <f>OBV!F841</f>
        <v>BEARISH</v>
      </c>
      <c r="K841" s="6" t="str">
        <f>OBV!G841</f>
        <v>NEUTRAL</v>
      </c>
      <c r="L841" s="6" t="str">
        <f>OBV!H841</f>
        <v>CONFIRMED BEARISH</v>
      </c>
      <c r="M841" s="8">
        <f t="shared" si="130"/>
        <v>25</v>
      </c>
      <c r="N841" s="8">
        <f t="shared" si="131"/>
        <v>0</v>
      </c>
      <c r="O841" s="8">
        <f t="shared" si="132"/>
        <v>50</v>
      </c>
      <c r="P841" s="8">
        <f t="shared" si="133"/>
        <v>16.5</v>
      </c>
      <c r="Q841" s="9">
        <f t="shared" si="134"/>
        <v>18.725000000000001</v>
      </c>
      <c r="R841" s="9">
        <f t="shared" si="135"/>
        <v>26.625</v>
      </c>
      <c r="S841" s="9">
        <f t="shared" si="136"/>
        <v>23.675000000000001</v>
      </c>
      <c r="T841" s="9">
        <f t="shared" si="137"/>
        <v>22.875</v>
      </c>
      <c r="U841" s="8">
        <f t="shared" si="138"/>
        <v>23.008333333333336</v>
      </c>
      <c r="V841" s="8">
        <f t="shared" si="139"/>
        <v>22.975000000000001</v>
      </c>
    </row>
    <row r="842" spans="1:22" ht="13.5" x14ac:dyDescent="0.25">
      <c r="A842" s="3">
        <f>RSI!A842</f>
        <v>43229</v>
      </c>
      <c r="B842" s="2">
        <f>RSI!B842</f>
        <v>5.4413999999999998</v>
      </c>
      <c r="C842" s="2">
        <f>RSI!I842</f>
        <v>48.010173231105782</v>
      </c>
      <c r="D842" s="2">
        <f>MACD!E842</f>
        <v>-2.0755889479557865E-3</v>
      </c>
      <c r="E842" s="2">
        <f>MACD!F842</f>
        <v>-7.0997257519238082E-3</v>
      </c>
      <c r="F842" s="2">
        <f>'Moving Avg'!D842</f>
        <v>5.4347599999999998</v>
      </c>
      <c r="G842" s="2">
        <f>'Moving Avg'!F842</f>
        <v>5.4433750000000014</v>
      </c>
      <c r="H842" s="2">
        <f>'Moving Avg'!G842</f>
        <v>5.4600979999999968</v>
      </c>
      <c r="I842" s="2">
        <f>'Moving Avg'!H842</f>
        <v>5.2883265000000019</v>
      </c>
      <c r="J842" s="6" t="str">
        <f>OBV!F842</f>
        <v>BULLISH</v>
      </c>
      <c r="K842" s="6" t="str">
        <f>OBV!G842</f>
        <v>NEUTRAL</v>
      </c>
      <c r="L842" s="6" t="str">
        <f>OBV!H842</f>
        <v>NEUTRAL</v>
      </c>
      <c r="M842" s="8">
        <f t="shared" si="130"/>
        <v>25</v>
      </c>
      <c r="N842" s="8">
        <f t="shared" si="131"/>
        <v>0</v>
      </c>
      <c r="O842" s="8">
        <f t="shared" si="132"/>
        <v>50</v>
      </c>
      <c r="P842" s="8">
        <f t="shared" si="133"/>
        <v>49.5</v>
      </c>
      <c r="Q842" s="9">
        <f t="shared" si="134"/>
        <v>23.675000000000001</v>
      </c>
      <c r="R842" s="9">
        <f t="shared" si="135"/>
        <v>34.875</v>
      </c>
      <c r="S842" s="9">
        <f t="shared" si="136"/>
        <v>38.525000000000006</v>
      </c>
      <c r="T842" s="9">
        <f t="shared" si="137"/>
        <v>31.125</v>
      </c>
      <c r="U842" s="8">
        <f t="shared" si="138"/>
        <v>32.358333333333334</v>
      </c>
      <c r="V842" s="8">
        <f t="shared" si="139"/>
        <v>32.049999999999997</v>
      </c>
    </row>
    <row r="843" spans="1:22" ht="13.5" x14ac:dyDescent="0.25">
      <c r="A843" s="3">
        <f>RSI!A843</f>
        <v>43230</v>
      </c>
      <c r="B843" s="2">
        <f>RSI!B843</f>
        <v>5.4413999999999998</v>
      </c>
      <c r="C843" s="2">
        <f>RSI!I843</f>
        <v>48.010173231105782</v>
      </c>
      <c r="D843" s="2">
        <f>MACD!E843</f>
        <v>8.4134194989005096E-4</v>
      </c>
      <c r="E843" s="2">
        <f>MACD!F843</f>
        <v>-5.5115122115610366E-3</v>
      </c>
      <c r="F843" s="2">
        <f>'Moving Avg'!D843</f>
        <v>5.4347599999999998</v>
      </c>
      <c r="G843" s="2">
        <f>'Moving Avg'!F843</f>
        <v>5.4440400000000011</v>
      </c>
      <c r="H843" s="2">
        <f>'Moving Avg'!G843</f>
        <v>5.4594339999999981</v>
      </c>
      <c r="I843" s="2">
        <f>'Moving Avg'!H843</f>
        <v>5.2896540000000014</v>
      </c>
      <c r="J843" s="6" t="str">
        <f>OBV!F843</f>
        <v>BULLISH</v>
      </c>
      <c r="K843" s="6" t="str">
        <f>OBV!G843</f>
        <v>NEUTRAL</v>
      </c>
      <c r="L843" s="6" t="str">
        <f>OBV!H843</f>
        <v>NEUTRAL</v>
      </c>
      <c r="M843" s="8">
        <f t="shared" si="130"/>
        <v>25</v>
      </c>
      <c r="N843" s="8">
        <f t="shared" si="131"/>
        <v>0</v>
      </c>
      <c r="O843" s="8">
        <f t="shared" si="132"/>
        <v>50</v>
      </c>
      <c r="P843" s="8">
        <f t="shared" si="133"/>
        <v>49.5</v>
      </c>
      <c r="Q843" s="9">
        <f t="shared" si="134"/>
        <v>23.675000000000001</v>
      </c>
      <c r="R843" s="9">
        <f t="shared" si="135"/>
        <v>34.875</v>
      </c>
      <c r="S843" s="9">
        <f t="shared" si="136"/>
        <v>38.525000000000006</v>
      </c>
      <c r="T843" s="9">
        <f t="shared" si="137"/>
        <v>31.125</v>
      </c>
      <c r="U843" s="8">
        <f t="shared" si="138"/>
        <v>32.358333333333334</v>
      </c>
      <c r="V843" s="8">
        <f t="shared" si="139"/>
        <v>32.049999999999997</v>
      </c>
    </row>
    <row r="844" spans="1:22" ht="13.5" x14ac:dyDescent="0.25">
      <c r="A844" s="3">
        <f>RSI!A844</f>
        <v>43231</v>
      </c>
      <c r="B844" s="2">
        <f>RSI!B844</f>
        <v>5.4413999999999998</v>
      </c>
      <c r="C844" s="2">
        <f>RSI!I844</f>
        <v>48.010173231105782</v>
      </c>
      <c r="D844" s="2">
        <f>MACD!E844</f>
        <v>5.3900332009106933E-3</v>
      </c>
      <c r="E844" s="2">
        <f>MACD!F844</f>
        <v>-3.331203129066691E-3</v>
      </c>
      <c r="F844" s="2">
        <f>'Moving Avg'!D844</f>
        <v>5.4347599999999998</v>
      </c>
      <c r="G844" s="2">
        <f>'Moving Avg'!F844</f>
        <v>5.4447050000000008</v>
      </c>
      <c r="H844" s="2">
        <f>'Moving Avg'!G844</f>
        <v>5.4585059999999963</v>
      </c>
      <c r="I844" s="2">
        <f>'Moving Avg'!H844</f>
        <v>5.2914790000000016</v>
      </c>
      <c r="J844" s="6" t="str">
        <f>OBV!F844</f>
        <v>BULLISH</v>
      </c>
      <c r="K844" s="6" t="str">
        <f>OBV!G844</f>
        <v>NEUTRAL</v>
      </c>
      <c r="L844" s="6" t="str">
        <f>OBV!H844</f>
        <v>NEUTRAL</v>
      </c>
      <c r="M844" s="8">
        <f t="shared" si="130"/>
        <v>25</v>
      </c>
      <c r="N844" s="8">
        <f t="shared" si="131"/>
        <v>0</v>
      </c>
      <c r="O844" s="8">
        <f t="shared" si="132"/>
        <v>50</v>
      </c>
      <c r="P844" s="8">
        <f t="shared" si="133"/>
        <v>49.5</v>
      </c>
      <c r="Q844" s="9">
        <f t="shared" si="134"/>
        <v>23.675000000000001</v>
      </c>
      <c r="R844" s="9">
        <f t="shared" si="135"/>
        <v>34.875</v>
      </c>
      <c r="S844" s="9">
        <f t="shared" si="136"/>
        <v>38.525000000000006</v>
      </c>
      <c r="T844" s="9">
        <f t="shared" si="137"/>
        <v>31.125</v>
      </c>
      <c r="U844" s="8">
        <f t="shared" si="138"/>
        <v>32.358333333333334</v>
      </c>
      <c r="V844" s="8">
        <f t="shared" si="139"/>
        <v>32.049999999999997</v>
      </c>
    </row>
    <row r="845" spans="1:22" ht="13.5" x14ac:dyDescent="0.25">
      <c r="A845" s="3">
        <f>RSI!A845</f>
        <v>43234</v>
      </c>
      <c r="B845" s="2">
        <f>RSI!B845</f>
        <v>5.4280999999999997</v>
      </c>
      <c r="C845" s="2">
        <f>RSI!I845</f>
        <v>43.693486180770719</v>
      </c>
      <c r="D845" s="2">
        <f>MACD!E845</f>
        <v>9.2251612955749351E-3</v>
      </c>
      <c r="E845" s="2">
        <f>MACD!F845</f>
        <v>-8.1993024413836574E-4</v>
      </c>
      <c r="F845" s="2">
        <f>'Moving Avg'!D845</f>
        <v>5.4321000000000002</v>
      </c>
      <c r="G845" s="2">
        <f>'Moving Avg'!F845</f>
        <v>5.444375</v>
      </c>
      <c r="H845" s="2">
        <f>'Moving Avg'!G845</f>
        <v>5.4573119999999964</v>
      </c>
      <c r="I845" s="2">
        <f>'Moving Avg'!H845</f>
        <v>5.2930715000000035</v>
      </c>
      <c r="J845" s="6" t="str">
        <f>OBV!F845</f>
        <v>BEARISH</v>
      </c>
      <c r="K845" s="6" t="str">
        <f>OBV!G845</f>
        <v>NEUTRAL</v>
      </c>
      <c r="L845" s="6" t="str">
        <f>OBV!H845</f>
        <v>CONFIRMED BEARISH</v>
      </c>
      <c r="M845" s="8">
        <f t="shared" si="130"/>
        <v>25</v>
      </c>
      <c r="N845" s="8">
        <f t="shared" si="131"/>
        <v>0</v>
      </c>
      <c r="O845" s="8">
        <f t="shared" si="132"/>
        <v>50</v>
      </c>
      <c r="P845" s="8">
        <f t="shared" si="133"/>
        <v>16.5</v>
      </c>
      <c r="Q845" s="9">
        <f t="shared" si="134"/>
        <v>18.725000000000001</v>
      </c>
      <c r="R845" s="9">
        <f t="shared" si="135"/>
        <v>26.625</v>
      </c>
      <c r="S845" s="9">
        <f t="shared" si="136"/>
        <v>23.675000000000001</v>
      </c>
      <c r="T845" s="9">
        <f t="shared" si="137"/>
        <v>22.875</v>
      </c>
      <c r="U845" s="8">
        <f t="shared" si="138"/>
        <v>23.008333333333336</v>
      </c>
      <c r="V845" s="8">
        <f t="shared" si="139"/>
        <v>22.975000000000001</v>
      </c>
    </row>
    <row r="846" spans="1:22" ht="13.5" x14ac:dyDescent="0.25">
      <c r="A846" s="3">
        <f>RSI!A846</f>
        <v>43235</v>
      </c>
      <c r="B846" s="2">
        <f>RSI!B846</f>
        <v>5.4081999999999999</v>
      </c>
      <c r="C846" s="2">
        <f>RSI!I846</f>
        <v>38.164305588569178</v>
      </c>
      <c r="D846" s="2">
        <f>MACD!E846</f>
        <v>1.0990858107114754E-2</v>
      </c>
      <c r="E846" s="2">
        <f>MACD!F846</f>
        <v>1.5422274261122583E-3</v>
      </c>
      <c r="F846" s="2">
        <f>'Moving Avg'!D846</f>
        <v>5.4321000000000002</v>
      </c>
      <c r="G846" s="2">
        <f>'Moving Avg'!F846</f>
        <v>5.4427149999999997</v>
      </c>
      <c r="H846" s="2">
        <f>'Moving Avg'!G846</f>
        <v>5.4559839999999964</v>
      </c>
      <c r="I846" s="2">
        <f>'Moving Avg'!H846</f>
        <v>5.2948965000000046</v>
      </c>
      <c r="J846" s="6" t="str">
        <f>OBV!F846</f>
        <v>BEARISH</v>
      </c>
      <c r="K846" s="6" t="str">
        <f>OBV!G846</f>
        <v>NEUTRAL</v>
      </c>
      <c r="L846" s="6" t="str">
        <f>OBV!H846</f>
        <v>NEUTRAL</v>
      </c>
      <c r="M846" s="8">
        <f t="shared" si="130"/>
        <v>25</v>
      </c>
      <c r="N846" s="8">
        <f t="shared" si="131"/>
        <v>0</v>
      </c>
      <c r="O846" s="8">
        <f t="shared" si="132"/>
        <v>50</v>
      </c>
      <c r="P846" s="8">
        <f t="shared" si="133"/>
        <v>16.5</v>
      </c>
      <c r="Q846" s="9">
        <f t="shared" si="134"/>
        <v>18.725000000000001</v>
      </c>
      <c r="R846" s="9">
        <f t="shared" si="135"/>
        <v>26.625</v>
      </c>
      <c r="S846" s="9">
        <f t="shared" si="136"/>
        <v>23.675000000000001</v>
      </c>
      <c r="T846" s="9">
        <f t="shared" si="137"/>
        <v>22.875</v>
      </c>
      <c r="U846" s="8">
        <f t="shared" si="138"/>
        <v>23.008333333333336</v>
      </c>
      <c r="V846" s="8">
        <f t="shared" si="139"/>
        <v>22.975000000000001</v>
      </c>
    </row>
    <row r="847" spans="1:22" ht="13.5" x14ac:dyDescent="0.25">
      <c r="A847" s="3">
        <f>RSI!A847</f>
        <v>43236</v>
      </c>
      <c r="B847" s="2">
        <f>RSI!B847</f>
        <v>5.4081999999999999</v>
      </c>
      <c r="C847" s="2">
        <f>RSI!I847</f>
        <v>38.164305588569178</v>
      </c>
      <c r="D847" s="2">
        <f>MACD!E847</f>
        <v>1.1687163493850683E-2</v>
      </c>
      <c r="E847" s="2">
        <f>MACD!F847</f>
        <v>3.5712146396599436E-3</v>
      </c>
      <c r="F847" s="2">
        <f>'Moving Avg'!D847</f>
        <v>5.4254600000000002</v>
      </c>
      <c r="G847" s="2">
        <f>'Moving Avg'!F847</f>
        <v>5.4410549999999995</v>
      </c>
      <c r="H847" s="2">
        <f>'Moving Avg'!G847</f>
        <v>5.4547899999999974</v>
      </c>
      <c r="I847" s="2">
        <f>'Moving Avg'!H847</f>
        <v>5.2968210000000049</v>
      </c>
      <c r="J847" s="6" t="str">
        <f>OBV!F847</f>
        <v>BEARISH</v>
      </c>
      <c r="K847" s="6" t="str">
        <f>OBV!G847</f>
        <v>NEUTRAL</v>
      </c>
      <c r="L847" s="6" t="str">
        <f>OBV!H847</f>
        <v>CONFIRMED BEARISH</v>
      </c>
      <c r="M847" s="8">
        <f t="shared" si="130"/>
        <v>25</v>
      </c>
      <c r="N847" s="8">
        <f t="shared" si="131"/>
        <v>0</v>
      </c>
      <c r="O847" s="8">
        <f t="shared" si="132"/>
        <v>50</v>
      </c>
      <c r="P847" s="8">
        <f t="shared" si="133"/>
        <v>16.5</v>
      </c>
      <c r="Q847" s="9">
        <f t="shared" si="134"/>
        <v>18.725000000000001</v>
      </c>
      <c r="R847" s="9">
        <f t="shared" si="135"/>
        <v>26.625</v>
      </c>
      <c r="S847" s="9">
        <f t="shared" si="136"/>
        <v>23.675000000000001</v>
      </c>
      <c r="T847" s="9">
        <f t="shared" si="137"/>
        <v>22.875</v>
      </c>
      <c r="U847" s="8">
        <f t="shared" si="138"/>
        <v>23.008333333333336</v>
      </c>
      <c r="V847" s="8">
        <f t="shared" si="139"/>
        <v>22.975000000000001</v>
      </c>
    </row>
    <row r="848" spans="1:22" ht="13.5" x14ac:dyDescent="0.25">
      <c r="A848" s="3">
        <f>RSI!A848</f>
        <v>43237</v>
      </c>
      <c r="B848" s="2">
        <f>RSI!B848</f>
        <v>5.4480000000000004</v>
      </c>
      <c r="C848" s="2">
        <f>RSI!I848</f>
        <v>52.195939054379146</v>
      </c>
      <c r="D848" s="2">
        <f>MACD!E848</f>
        <v>9.5297142840991E-3</v>
      </c>
      <c r="E848" s="2">
        <f>MACD!F848</f>
        <v>4.7629145685477749E-3</v>
      </c>
      <c r="F848" s="2">
        <f>'Moving Avg'!D848</f>
        <v>5.4267799999999999</v>
      </c>
      <c r="G848" s="2">
        <f>'Moving Avg'!F848</f>
        <v>5.4420499999999992</v>
      </c>
      <c r="H848" s="2">
        <f>'Moving Avg'!G848</f>
        <v>5.4533299999999976</v>
      </c>
      <c r="I848" s="2">
        <f>'Moving Avg'!H848</f>
        <v>5.2982810000000038</v>
      </c>
      <c r="J848" s="6" t="str">
        <f>OBV!F848</f>
        <v>BEARISH</v>
      </c>
      <c r="K848" s="6" t="str">
        <f>OBV!G848</f>
        <v>NEUTRAL</v>
      </c>
      <c r="L848" s="6" t="str">
        <f>OBV!H848</f>
        <v>BEARISH DIVERGENCE</v>
      </c>
      <c r="M848" s="8">
        <f t="shared" si="130"/>
        <v>25</v>
      </c>
      <c r="N848" s="8">
        <f t="shared" si="131"/>
        <v>0</v>
      </c>
      <c r="O848" s="8">
        <f t="shared" si="132"/>
        <v>50</v>
      </c>
      <c r="P848" s="8">
        <f t="shared" si="133"/>
        <v>16.5</v>
      </c>
      <c r="Q848" s="9">
        <f t="shared" si="134"/>
        <v>18.725000000000001</v>
      </c>
      <c r="R848" s="9">
        <f t="shared" si="135"/>
        <v>26.625</v>
      </c>
      <c r="S848" s="9">
        <f t="shared" si="136"/>
        <v>23.675000000000001</v>
      </c>
      <c r="T848" s="9">
        <f t="shared" si="137"/>
        <v>22.875</v>
      </c>
      <c r="U848" s="8">
        <f t="shared" si="138"/>
        <v>23.008333333333336</v>
      </c>
      <c r="V848" s="8">
        <f t="shared" si="139"/>
        <v>22.975000000000001</v>
      </c>
    </row>
    <row r="849" spans="1:22" ht="13.5" x14ac:dyDescent="0.25">
      <c r="A849" s="3">
        <f>RSI!A849</f>
        <v>43238</v>
      </c>
      <c r="B849" s="2">
        <f>RSI!B849</f>
        <v>5.4347000000000003</v>
      </c>
      <c r="C849" s="2">
        <f>RSI!I849</f>
        <v>48.255294930644034</v>
      </c>
      <c r="D849" s="2">
        <f>MACD!E849</f>
        <v>8.6407758515685273E-3</v>
      </c>
      <c r="E849" s="2">
        <f>MACD!F849</f>
        <v>5.5384868251519255E-3</v>
      </c>
      <c r="F849" s="2">
        <f>'Moving Avg'!D849</f>
        <v>5.42544</v>
      </c>
      <c r="G849" s="2">
        <f>'Moving Avg'!F849</f>
        <v>5.4417150000000003</v>
      </c>
      <c r="H849" s="2">
        <f>'Moving Avg'!G849</f>
        <v>5.4518699999999978</v>
      </c>
      <c r="I849" s="2">
        <f>'Moving Avg'!H849</f>
        <v>5.299906500000005</v>
      </c>
      <c r="J849" s="6" t="str">
        <f>OBV!F849</f>
        <v>BEARISH</v>
      </c>
      <c r="K849" s="6" t="str">
        <f>OBV!G849</f>
        <v>NEUTRAL</v>
      </c>
      <c r="L849" s="6" t="str">
        <f>OBV!H849</f>
        <v>CONFIRMED BEARISH</v>
      </c>
      <c r="M849" s="8">
        <f t="shared" si="130"/>
        <v>25</v>
      </c>
      <c r="N849" s="8">
        <f t="shared" si="131"/>
        <v>0</v>
      </c>
      <c r="O849" s="8">
        <f t="shared" si="132"/>
        <v>50</v>
      </c>
      <c r="P849" s="8">
        <f t="shared" si="133"/>
        <v>16.5</v>
      </c>
      <c r="Q849" s="9">
        <f t="shared" si="134"/>
        <v>18.725000000000001</v>
      </c>
      <c r="R849" s="9">
        <f t="shared" si="135"/>
        <v>26.625</v>
      </c>
      <c r="S849" s="9">
        <f t="shared" si="136"/>
        <v>23.675000000000001</v>
      </c>
      <c r="T849" s="9">
        <f t="shared" si="137"/>
        <v>22.875</v>
      </c>
      <c r="U849" s="8">
        <f t="shared" si="138"/>
        <v>23.008333333333336</v>
      </c>
      <c r="V849" s="8">
        <f t="shared" si="139"/>
        <v>22.975000000000001</v>
      </c>
    </row>
    <row r="850" spans="1:22" ht="13.5" x14ac:dyDescent="0.25">
      <c r="A850" s="3">
        <f>RSI!A850</f>
        <v>43241</v>
      </c>
      <c r="B850" s="2">
        <f>RSI!B850</f>
        <v>5.375</v>
      </c>
      <c r="C850" s="2">
        <f>RSI!I850</f>
        <v>35.353061330686117</v>
      </c>
      <c r="D850" s="2">
        <f>MACD!E850</f>
        <v>1.234441923518137E-2</v>
      </c>
      <c r="E850" s="2">
        <f>MACD!F850</f>
        <v>6.8996733071578151E-3</v>
      </c>
      <c r="F850" s="2">
        <f>'Moving Avg'!D850</f>
        <v>5.4148200000000006</v>
      </c>
      <c r="G850" s="2">
        <f>'Moving Avg'!F850</f>
        <v>5.4380649999999999</v>
      </c>
      <c r="H850" s="2">
        <f>'Moving Avg'!G850</f>
        <v>5.4492159999999981</v>
      </c>
      <c r="I850" s="2">
        <f>'Moving Avg'!H850</f>
        <v>5.3013995000000058</v>
      </c>
      <c r="J850" s="6" t="str">
        <f>OBV!F850</f>
        <v>BEARISH</v>
      </c>
      <c r="K850" s="6" t="str">
        <f>OBV!G850</f>
        <v>WEAK</v>
      </c>
      <c r="L850" s="6" t="str">
        <f>OBV!H850</f>
        <v>CONFIRMED BEARISH</v>
      </c>
      <c r="M850" s="8">
        <f t="shared" si="130"/>
        <v>25</v>
      </c>
      <c r="N850" s="8">
        <f t="shared" si="131"/>
        <v>0</v>
      </c>
      <c r="O850" s="8">
        <f t="shared" si="132"/>
        <v>50</v>
      </c>
      <c r="P850" s="8">
        <f t="shared" si="133"/>
        <v>0</v>
      </c>
      <c r="Q850" s="9">
        <f t="shared" si="134"/>
        <v>16.25</v>
      </c>
      <c r="R850" s="9">
        <f t="shared" si="135"/>
        <v>22.5</v>
      </c>
      <c r="S850" s="9">
        <f t="shared" si="136"/>
        <v>16.25</v>
      </c>
      <c r="T850" s="9">
        <f t="shared" si="137"/>
        <v>18.75</v>
      </c>
      <c r="U850" s="8">
        <f t="shared" si="138"/>
        <v>18.333333333333332</v>
      </c>
      <c r="V850" s="8">
        <f t="shared" si="139"/>
        <v>18.4375</v>
      </c>
    </row>
    <row r="851" spans="1:22" ht="13.5" x14ac:dyDescent="0.25">
      <c r="A851" s="3">
        <f>RSI!A851</f>
        <v>43242</v>
      </c>
      <c r="B851" s="2">
        <f>RSI!B851</f>
        <v>5.4147999999999996</v>
      </c>
      <c r="C851" s="2">
        <f>RSI!I851</f>
        <v>45.764223535483623</v>
      </c>
      <c r="D851" s="2">
        <f>MACD!E851</f>
        <v>7.8063116954458778E-3</v>
      </c>
      <c r="E851" s="2">
        <f>MACD!F851</f>
        <v>7.0810009848154285E-3</v>
      </c>
      <c r="F851" s="2">
        <f>'Moving Avg'!D851</f>
        <v>5.4161400000000004</v>
      </c>
      <c r="G851" s="2">
        <f>'Moving Avg'!F851</f>
        <v>5.4367350000000005</v>
      </c>
      <c r="H851" s="2">
        <f>'Moving Avg'!G851</f>
        <v>5.4473579999999977</v>
      </c>
      <c r="I851" s="2">
        <f>'Moving Avg'!H851</f>
        <v>5.3030915000000052</v>
      </c>
      <c r="J851" s="6" t="str">
        <f>OBV!F851</f>
        <v>BEARISH</v>
      </c>
      <c r="K851" s="6" t="str">
        <f>OBV!G851</f>
        <v>WEAK</v>
      </c>
      <c r="L851" s="6" t="str">
        <f>OBV!H851</f>
        <v>BEARISH DIVERGENCE</v>
      </c>
      <c r="M851" s="8">
        <f t="shared" si="130"/>
        <v>25</v>
      </c>
      <c r="N851" s="8">
        <f t="shared" si="131"/>
        <v>0</v>
      </c>
      <c r="O851" s="8">
        <f t="shared" si="132"/>
        <v>50</v>
      </c>
      <c r="P851" s="8">
        <f t="shared" si="133"/>
        <v>0</v>
      </c>
      <c r="Q851" s="9">
        <f t="shared" si="134"/>
        <v>16.25</v>
      </c>
      <c r="R851" s="9">
        <f t="shared" si="135"/>
        <v>22.5</v>
      </c>
      <c r="S851" s="9">
        <f t="shared" si="136"/>
        <v>16.25</v>
      </c>
      <c r="T851" s="9">
        <f t="shared" si="137"/>
        <v>18.75</v>
      </c>
      <c r="U851" s="8">
        <f t="shared" si="138"/>
        <v>18.333333333333332</v>
      </c>
      <c r="V851" s="8">
        <f t="shared" si="139"/>
        <v>18.4375</v>
      </c>
    </row>
    <row r="852" spans="1:22" ht="13.5" x14ac:dyDescent="0.25">
      <c r="A852" s="3">
        <f>RSI!A852</f>
        <v>43243</v>
      </c>
      <c r="B852" s="2">
        <f>RSI!B852</f>
        <v>5.4679000000000002</v>
      </c>
      <c r="C852" s="2">
        <f>RSI!I852</f>
        <v>55.955699762267415</v>
      </c>
      <c r="D852" s="2">
        <f>MACD!E852</f>
        <v>5.2609988173575317E-3</v>
      </c>
      <c r="E852" s="2">
        <f>MACD!F852</f>
        <v>6.7170005513238502E-3</v>
      </c>
      <c r="F852" s="2">
        <f>'Moving Avg'!D852</f>
        <v>5.4280799999999996</v>
      </c>
      <c r="G852" s="2">
        <f>'Moving Avg'!F852</f>
        <v>5.4367349999999997</v>
      </c>
      <c r="H852" s="2">
        <f>'Moving Avg'!G852</f>
        <v>5.4465619999999992</v>
      </c>
      <c r="I852" s="2">
        <f>'Moving Avg'!H852</f>
        <v>5.3052810000000052</v>
      </c>
      <c r="J852" s="6" t="str">
        <f>OBV!F852</f>
        <v>BEARISH</v>
      </c>
      <c r="K852" s="6" t="str">
        <f>OBV!G852</f>
        <v>NEUTRAL</v>
      </c>
      <c r="L852" s="6" t="str">
        <f>OBV!H852</f>
        <v>BEARISH DIVERGENCE</v>
      </c>
      <c r="M852" s="8">
        <f t="shared" si="130"/>
        <v>25</v>
      </c>
      <c r="N852" s="8">
        <f t="shared" si="131"/>
        <v>45</v>
      </c>
      <c r="O852" s="8">
        <f t="shared" si="132"/>
        <v>50</v>
      </c>
      <c r="P852" s="8">
        <f t="shared" si="133"/>
        <v>16.5</v>
      </c>
      <c r="Q852" s="9">
        <f t="shared" si="134"/>
        <v>34.475000000000001</v>
      </c>
      <c r="R852" s="9">
        <f t="shared" si="135"/>
        <v>35.625</v>
      </c>
      <c r="S852" s="9">
        <f t="shared" si="136"/>
        <v>30.425000000000001</v>
      </c>
      <c r="T852" s="9">
        <f t="shared" si="137"/>
        <v>34.125</v>
      </c>
      <c r="U852" s="8">
        <f t="shared" si="138"/>
        <v>33.508333333333333</v>
      </c>
      <c r="V852" s="8">
        <f t="shared" si="139"/>
        <v>33.662499999999994</v>
      </c>
    </row>
    <row r="853" spans="1:22" ht="13.5" x14ac:dyDescent="0.25">
      <c r="A853" s="3">
        <f>RSI!A853</f>
        <v>43244</v>
      </c>
      <c r="B853" s="2">
        <f>RSI!B853</f>
        <v>5.4215</v>
      </c>
      <c r="C853" s="2">
        <f>RSI!I853</f>
        <v>47.547762519680646</v>
      </c>
      <c r="D853" s="2">
        <f>MACD!E853</f>
        <v>6.3418961485712799E-3</v>
      </c>
      <c r="E853" s="2">
        <f>MACD!F853</f>
        <v>6.6419796707733372E-3</v>
      </c>
      <c r="F853" s="2">
        <f>'Moving Avg'!D853</f>
        <v>5.4227800000000004</v>
      </c>
      <c r="G853" s="2">
        <f>'Moving Avg'!F853</f>
        <v>5.4347449999999995</v>
      </c>
      <c r="H853" s="2">
        <f>'Moving Avg'!G853</f>
        <v>5.4452359999999969</v>
      </c>
      <c r="I853" s="2">
        <f>'Moving Avg'!H853</f>
        <v>5.3071725000000045</v>
      </c>
      <c r="J853" s="6" t="str">
        <f>OBV!F853</f>
        <v>BEARISH</v>
      </c>
      <c r="K853" s="6" t="str">
        <f>OBV!G853</f>
        <v>WEAK</v>
      </c>
      <c r="L853" s="6" t="str">
        <f>OBV!H853</f>
        <v>CONFIRMED BEARISH</v>
      </c>
      <c r="M853" s="8">
        <f t="shared" si="130"/>
        <v>25</v>
      </c>
      <c r="N853" s="8">
        <f t="shared" si="131"/>
        <v>45</v>
      </c>
      <c r="O853" s="8">
        <f t="shared" si="132"/>
        <v>50</v>
      </c>
      <c r="P853" s="8">
        <f t="shared" si="133"/>
        <v>0</v>
      </c>
      <c r="Q853" s="9">
        <f t="shared" si="134"/>
        <v>32</v>
      </c>
      <c r="R853" s="9">
        <f t="shared" si="135"/>
        <v>31.5</v>
      </c>
      <c r="S853" s="9">
        <f t="shared" si="136"/>
        <v>23</v>
      </c>
      <c r="T853" s="9">
        <f t="shared" si="137"/>
        <v>30</v>
      </c>
      <c r="U853" s="8">
        <f t="shared" si="138"/>
        <v>28.833333333333332</v>
      </c>
      <c r="V853" s="8">
        <f t="shared" si="139"/>
        <v>29.125</v>
      </c>
    </row>
    <row r="854" spans="1:22" ht="13.5" x14ac:dyDescent="0.25">
      <c r="A854" s="3">
        <f>RSI!A854</f>
        <v>43245</v>
      </c>
      <c r="B854" s="2">
        <f>RSI!B854</f>
        <v>5.4413999999999998</v>
      </c>
      <c r="C854" s="2">
        <f>RSI!I854</f>
        <v>50.951753459734014</v>
      </c>
      <c r="D854" s="2">
        <f>MACD!E854</f>
        <v>5.8691872639258236E-3</v>
      </c>
      <c r="E854" s="2">
        <f>MACD!F854</f>
        <v>6.4874211894038348E-3</v>
      </c>
      <c r="F854" s="2">
        <f>'Moving Avg'!D854</f>
        <v>5.4241200000000003</v>
      </c>
      <c r="G854" s="2">
        <f>'Moving Avg'!F854</f>
        <v>5.4330850000000002</v>
      </c>
      <c r="H854" s="2">
        <f>'Moving Avg'!G854</f>
        <v>5.4443079999999959</v>
      </c>
      <c r="I854" s="2">
        <f>'Moving Avg'!H854</f>
        <v>5.3091300000000032</v>
      </c>
      <c r="J854" s="6" t="str">
        <f>OBV!F854</f>
        <v>BEARISH</v>
      </c>
      <c r="K854" s="6" t="str">
        <f>OBV!G854</f>
        <v>WEAK</v>
      </c>
      <c r="L854" s="6" t="str">
        <f>OBV!H854</f>
        <v>BEARISH DIVERGENCE</v>
      </c>
      <c r="M854" s="8">
        <f t="shared" si="130"/>
        <v>25</v>
      </c>
      <c r="N854" s="8">
        <f t="shared" si="131"/>
        <v>45</v>
      </c>
      <c r="O854" s="8">
        <f t="shared" si="132"/>
        <v>50</v>
      </c>
      <c r="P854" s="8">
        <f t="shared" si="133"/>
        <v>0</v>
      </c>
      <c r="Q854" s="9">
        <f t="shared" si="134"/>
        <v>32</v>
      </c>
      <c r="R854" s="9">
        <f t="shared" si="135"/>
        <v>31.5</v>
      </c>
      <c r="S854" s="9">
        <f t="shared" si="136"/>
        <v>23</v>
      </c>
      <c r="T854" s="9">
        <f t="shared" si="137"/>
        <v>30</v>
      </c>
      <c r="U854" s="8">
        <f t="shared" si="138"/>
        <v>28.833333333333332</v>
      </c>
      <c r="V854" s="8">
        <f t="shared" si="139"/>
        <v>29.125</v>
      </c>
    </row>
    <row r="855" spans="1:22" ht="13.5" x14ac:dyDescent="0.25">
      <c r="A855" s="3">
        <f>RSI!A855</f>
        <v>43248</v>
      </c>
      <c r="B855" s="2">
        <f>RSI!B855</f>
        <v>5.4413999999999998</v>
      </c>
      <c r="C855" s="2">
        <f>RSI!I855</f>
        <v>50.951753459734014</v>
      </c>
      <c r="D855" s="2">
        <f>MACD!E855</f>
        <v>3.3857921290740833E-3</v>
      </c>
      <c r="E855" s="2">
        <f>MACD!F855</f>
        <v>5.8670953773378842E-3</v>
      </c>
      <c r="F855" s="2">
        <f>'Moving Avg'!D855</f>
        <v>5.4374000000000011</v>
      </c>
      <c r="G855" s="2">
        <f>'Moving Avg'!F855</f>
        <v>5.4317599999999997</v>
      </c>
      <c r="H855" s="2">
        <f>'Moving Avg'!G855</f>
        <v>5.4433799999999977</v>
      </c>
      <c r="I855" s="2">
        <f>'Moving Avg'!H855</f>
        <v>5.311187000000003</v>
      </c>
      <c r="J855" s="6" t="str">
        <f>OBV!F855</f>
        <v>BULLISH</v>
      </c>
      <c r="K855" s="6" t="str">
        <f>OBV!G855</f>
        <v>NEUTRAL</v>
      </c>
      <c r="L855" s="6" t="str">
        <f>OBV!H855</f>
        <v>CONFIRMED BULLISH</v>
      </c>
      <c r="M855" s="8">
        <f t="shared" si="130"/>
        <v>25</v>
      </c>
      <c r="N855" s="8">
        <f t="shared" si="131"/>
        <v>45</v>
      </c>
      <c r="O855" s="8">
        <f t="shared" si="132"/>
        <v>50</v>
      </c>
      <c r="P855" s="8">
        <f t="shared" si="133"/>
        <v>83.5</v>
      </c>
      <c r="Q855" s="9">
        <f t="shared" si="134"/>
        <v>44.524999999999999</v>
      </c>
      <c r="R855" s="9">
        <f t="shared" si="135"/>
        <v>52.375</v>
      </c>
      <c r="S855" s="9">
        <f t="shared" si="136"/>
        <v>60.575000000000003</v>
      </c>
      <c r="T855" s="9">
        <f t="shared" si="137"/>
        <v>50.875</v>
      </c>
      <c r="U855" s="8">
        <f t="shared" si="138"/>
        <v>52.491666666666674</v>
      </c>
      <c r="V855" s="8">
        <f t="shared" si="139"/>
        <v>52.087500000000006</v>
      </c>
    </row>
    <row r="856" spans="1:22" ht="13.5" x14ac:dyDescent="0.25">
      <c r="A856" s="3">
        <f>RSI!A856</f>
        <v>43249</v>
      </c>
      <c r="B856" s="2">
        <f>RSI!B856</f>
        <v>5.4413999999999998</v>
      </c>
      <c r="C856" s="2">
        <f>RSI!I856</f>
        <v>50.951753459734014</v>
      </c>
      <c r="D856" s="2">
        <f>MACD!E856</f>
        <v>-1.8115777586764636E-3</v>
      </c>
      <c r="E856" s="2">
        <f>MACD!F856</f>
        <v>4.3313607501350142E-3</v>
      </c>
      <c r="F856" s="2">
        <f>'Moving Avg'!D856</f>
        <v>5.4427199999999996</v>
      </c>
      <c r="G856" s="2">
        <f>'Moving Avg'!F856</f>
        <v>5.4314300000000006</v>
      </c>
      <c r="H856" s="2">
        <f>'Moving Avg'!G856</f>
        <v>5.4427159999999981</v>
      </c>
      <c r="I856" s="2">
        <f>'Moving Avg'!H856</f>
        <v>5.3128790000000023</v>
      </c>
      <c r="J856" s="6" t="str">
        <f>OBV!F856</f>
        <v>BULLISH</v>
      </c>
      <c r="K856" s="6" t="str">
        <f>OBV!G856</f>
        <v>NEUTRAL</v>
      </c>
      <c r="L856" s="6" t="str">
        <f>OBV!H856</f>
        <v>CONFIRMED BULLISH</v>
      </c>
      <c r="M856" s="8">
        <f t="shared" si="130"/>
        <v>25</v>
      </c>
      <c r="N856" s="8">
        <f t="shared" si="131"/>
        <v>45</v>
      </c>
      <c r="O856" s="8">
        <f t="shared" si="132"/>
        <v>50</v>
      </c>
      <c r="P856" s="8">
        <f t="shared" si="133"/>
        <v>83.5</v>
      </c>
      <c r="Q856" s="9">
        <f t="shared" si="134"/>
        <v>44.524999999999999</v>
      </c>
      <c r="R856" s="9">
        <f t="shared" si="135"/>
        <v>52.375</v>
      </c>
      <c r="S856" s="9">
        <f t="shared" si="136"/>
        <v>60.575000000000003</v>
      </c>
      <c r="T856" s="9">
        <f t="shared" si="137"/>
        <v>50.875</v>
      </c>
      <c r="U856" s="8">
        <f t="shared" si="138"/>
        <v>52.491666666666674</v>
      </c>
      <c r="V856" s="8">
        <f t="shared" si="139"/>
        <v>52.087500000000006</v>
      </c>
    </row>
    <row r="857" spans="1:22" ht="13.5" x14ac:dyDescent="0.25">
      <c r="A857" s="3">
        <f>RSI!A857</f>
        <v>43250</v>
      </c>
      <c r="B857" s="2">
        <f>RSI!B857</f>
        <v>5.4413999999999998</v>
      </c>
      <c r="C857" s="2">
        <f>RSI!I857</f>
        <v>50.951753459734014</v>
      </c>
      <c r="D857" s="2">
        <f>MACD!E857</f>
        <v>-6.2412940210601064E-3</v>
      </c>
      <c r="E857" s="2">
        <f>MACD!F857</f>
        <v>2.2168297958959906E-3</v>
      </c>
      <c r="F857" s="2">
        <f>'Moving Avg'!D857</f>
        <v>5.4374200000000004</v>
      </c>
      <c r="G857" s="2">
        <f>'Moving Avg'!F857</f>
        <v>5.4314300000000006</v>
      </c>
      <c r="H857" s="2">
        <f>'Moving Avg'!G857</f>
        <v>5.4420519999999977</v>
      </c>
      <c r="I857" s="2">
        <f>'Moving Avg'!H857</f>
        <v>5.3145710000000035</v>
      </c>
      <c r="J857" s="6" t="str">
        <f>OBV!F857</f>
        <v>BEARISH</v>
      </c>
      <c r="K857" s="6" t="str">
        <f>OBV!G857</f>
        <v>NEUTRAL</v>
      </c>
      <c r="L857" s="6" t="str">
        <f>OBV!H857</f>
        <v>CONFIRMED BEARISH</v>
      </c>
      <c r="M857" s="8">
        <f t="shared" si="130"/>
        <v>25</v>
      </c>
      <c r="N857" s="8">
        <f t="shared" si="131"/>
        <v>45</v>
      </c>
      <c r="O857" s="8">
        <f t="shared" si="132"/>
        <v>50</v>
      </c>
      <c r="P857" s="8">
        <f t="shared" si="133"/>
        <v>16.5</v>
      </c>
      <c r="Q857" s="9">
        <f t="shared" si="134"/>
        <v>34.475000000000001</v>
      </c>
      <c r="R857" s="9">
        <f t="shared" si="135"/>
        <v>35.625</v>
      </c>
      <c r="S857" s="9">
        <f t="shared" si="136"/>
        <v>30.425000000000001</v>
      </c>
      <c r="T857" s="9">
        <f t="shared" si="137"/>
        <v>34.125</v>
      </c>
      <c r="U857" s="8">
        <f t="shared" si="138"/>
        <v>33.508333333333333</v>
      </c>
      <c r="V857" s="8">
        <f t="shared" si="139"/>
        <v>33.662499999999994</v>
      </c>
    </row>
    <row r="858" spans="1:22" ht="13.5" x14ac:dyDescent="0.25">
      <c r="A858" s="3">
        <f>RSI!A858</f>
        <v>43251</v>
      </c>
      <c r="B858" s="2">
        <f>RSI!B858</f>
        <v>5.4413999999999998</v>
      </c>
      <c r="C858" s="2">
        <f>RSI!I858</f>
        <v>50.951753459734014</v>
      </c>
      <c r="D858" s="2">
        <f>MACD!E858</f>
        <v>-3.8960142377879592E-3</v>
      </c>
      <c r="E858" s="2">
        <f>MACD!F858</f>
        <v>9.9426098915920058E-4</v>
      </c>
      <c r="F858" s="2">
        <f>'Moving Avg'!D858</f>
        <v>5.4413999999999998</v>
      </c>
      <c r="G858" s="2">
        <f>'Moving Avg'!F858</f>
        <v>5.4314300000000006</v>
      </c>
      <c r="H858" s="2">
        <f>'Moving Avg'!G858</f>
        <v>5.4413879999999972</v>
      </c>
      <c r="I858" s="2">
        <f>'Moving Avg'!H858</f>
        <v>5.3166615000000021</v>
      </c>
      <c r="J858" s="6" t="str">
        <f>OBV!F858</f>
        <v>BULLISH</v>
      </c>
      <c r="K858" s="6" t="str">
        <f>OBV!G858</f>
        <v>NEUTRAL</v>
      </c>
      <c r="L858" s="6" t="str">
        <f>OBV!H858</f>
        <v>CONFIRMED BULLISH</v>
      </c>
      <c r="M858" s="8">
        <f t="shared" si="130"/>
        <v>25</v>
      </c>
      <c r="N858" s="8">
        <f t="shared" si="131"/>
        <v>45</v>
      </c>
      <c r="O858" s="8">
        <f t="shared" si="132"/>
        <v>50</v>
      </c>
      <c r="P858" s="8">
        <f t="shared" si="133"/>
        <v>83.5</v>
      </c>
      <c r="Q858" s="9">
        <f t="shared" si="134"/>
        <v>44.524999999999999</v>
      </c>
      <c r="R858" s="9">
        <f t="shared" si="135"/>
        <v>52.375</v>
      </c>
      <c r="S858" s="9">
        <f t="shared" si="136"/>
        <v>60.575000000000003</v>
      </c>
      <c r="T858" s="9">
        <f t="shared" si="137"/>
        <v>50.875</v>
      </c>
      <c r="U858" s="8">
        <f t="shared" si="138"/>
        <v>52.491666666666674</v>
      </c>
      <c r="V858" s="8">
        <f t="shared" si="139"/>
        <v>52.087500000000006</v>
      </c>
    </row>
    <row r="859" spans="1:22" ht="13.5" x14ac:dyDescent="0.25">
      <c r="A859" s="3">
        <f>RSI!A859</f>
        <v>43252</v>
      </c>
      <c r="B859" s="2">
        <f>RSI!B859</f>
        <v>5.4347000000000003</v>
      </c>
      <c r="C859" s="2">
        <f>RSI!I859</f>
        <v>49.388618772804904</v>
      </c>
      <c r="D859" s="2">
        <f>MACD!E859</f>
        <v>-3.4887891741099963E-3</v>
      </c>
      <c r="E859" s="2">
        <f>MACD!F859</f>
        <v>9.7650956505361151E-5</v>
      </c>
      <c r="F859" s="2">
        <f>'Moving Avg'!D859</f>
        <v>5.4400599999999999</v>
      </c>
      <c r="G859" s="2">
        <f>'Moving Avg'!F859</f>
        <v>5.4310950000000009</v>
      </c>
      <c r="H859" s="2">
        <f>'Moving Avg'!G859</f>
        <v>5.4405899999999976</v>
      </c>
      <c r="I859" s="2">
        <f>'Moving Avg'!H859</f>
        <v>5.3183200000000026</v>
      </c>
      <c r="J859" s="6" t="str">
        <f>OBV!F859</f>
        <v>BEARISH</v>
      </c>
      <c r="K859" s="6" t="str">
        <f>OBV!G859</f>
        <v>NEUTRAL</v>
      </c>
      <c r="L859" s="6" t="str">
        <f>OBV!H859</f>
        <v>CONFIRMED BEARISH</v>
      </c>
      <c r="M859" s="8">
        <f t="shared" si="130"/>
        <v>25</v>
      </c>
      <c r="N859" s="8">
        <f t="shared" si="131"/>
        <v>45</v>
      </c>
      <c r="O859" s="8">
        <f t="shared" si="132"/>
        <v>50</v>
      </c>
      <c r="P859" s="8">
        <f t="shared" si="133"/>
        <v>16.5</v>
      </c>
      <c r="Q859" s="9">
        <f t="shared" si="134"/>
        <v>34.475000000000001</v>
      </c>
      <c r="R859" s="9">
        <f t="shared" si="135"/>
        <v>35.625</v>
      </c>
      <c r="S859" s="9">
        <f t="shared" si="136"/>
        <v>30.425000000000001</v>
      </c>
      <c r="T859" s="9">
        <f t="shared" si="137"/>
        <v>34.125</v>
      </c>
      <c r="U859" s="8">
        <f t="shared" si="138"/>
        <v>33.508333333333333</v>
      </c>
      <c r="V859" s="8">
        <f t="shared" si="139"/>
        <v>33.662499999999994</v>
      </c>
    </row>
    <row r="860" spans="1:22" ht="13.5" x14ac:dyDescent="0.25">
      <c r="A860" s="3">
        <f>RSI!A860</f>
        <v>43255</v>
      </c>
      <c r="B860" s="2">
        <f>RSI!B860</f>
        <v>5.3883000000000001</v>
      </c>
      <c r="C860" s="2">
        <f>RSI!I860</f>
        <v>40.192403915513843</v>
      </c>
      <c r="D860" s="2">
        <f>MACD!E860</f>
        <v>-8.8775582646851703E-3</v>
      </c>
      <c r="E860" s="2">
        <f>MACD!F860</f>
        <v>-1.6973908877327452E-3</v>
      </c>
      <c r="F860" s="2">
        <f>'Moving Avg'!D860</f>
        <v>5.4294399999999996</v>
      </c>
      <c r="G860" s="2">
        <f>'Moving Avg'!F860</f>
        <v>5.4284400000000002</v>
      </c>
      <c r="H860" s="2">
        <f>'Moving Avg'!G860</f>
        <v>5.4392619999999976</v>
      </c>
      <c r="I860" s="2">
        <f>'Moving Avg'!H860</f>
        <v>5.3200455000000026</v>
      </c>
      <c r="J860" s="6" t="str">
        <f>OBV!F860</f>
        <v>BEARISH</v>
      </c>
      <c r="K860" s="6" t="str">
        <f>OBV!G860</f>
        <v>NEUTRAL</v>
      </c>
      <c r="L860" s="6" t="str">
        <f>OBV!H860</f>
        <v>CONFIRMED BEARISH</v>
      </c>
      <c r="M860" s="8">
        <f t="shared" si="130"/>
        <v>25</v>
      </c>
      <c r="N860" s="8">
        <f t="shared" si="131"/>
        <v>45</v>
      </c>
      <c r="O860" s="8">
        <f t="shared" si="132"/>
        <v>50</v>
      </c>
      <c r="P860" s="8">
        <f t="shared" si="133"/>
        <v>16.5</v>
      </c>
      <c r="Q860" s="9">
        <f t="shared" si="134"/>
        <v>34.475000000000001</v>
      </c>
      <c r="R860" s="9">
        <f t="shared" si="135"/>
        <v>35.625</v>
      </c>
      <c r="S860" s="9">
        <f t="shared" si="136"/>
        <v>30.425000000000001</v>
      </c>
      <c r="T860" s="9">
        <f t="shared" si="137"/>
        <v>34.125</v>
      </c>
      <c r="U860" s="8">
        <f t="shared" si="138"/>
        <v>33.508333333333333</v>
      </c>
      <c r="V860" s="8">
        <f t="shared" si="139"/>
        <v>33.662499999999994</v>
      </c>
    </row>
    <row r="861" spans="1:22" ht="13.5" x14ac:dyDescent="0.25">
      <c r="A861" s="3">
        <f>RSI!A861</f>
        <v>43256</v>
      </c>
      <c r="B861" s="2">
        <f>RSI!B861</f>
        <v>5.4280999999999997</v>
      </c>
      <c r="C861" s="2">
        <f>RSI!I861</f>
        <v>48.969689248545627</v>
      </c>
      <c r="D861" s="2">
        <f>MACD!E861</f>
        <v>-9.9749977713781135E-3</v>
      </c>
      <c r="E861" s="2">
        <f>MACD!F861</f>
        <v>-3.3529122644618192E-3</v>
      </c>
      <c r="F861" s="2">
        <f>'Moving Avg'!D861</f>
        <v>5.4267799999999999</v>
      </c>
      <c r="G861" s="2">
        <f>'Moving Avg'!F861</f>
        <v>5.4294350000000007</v>
      </c>
      <c r="H861" s="2">
        <f>'Moving Avg'!G861</f>
        <v>5.4387299999999961</v>
      </c>
      <c r="I861" s="2">
        <f>'Moving Avg'!H861</f>
        <v>5.3216710000000038</v>
      </c>
      <c r="J861" s="6" t="str">
        <f>OBV!F861</f>
        <v>BULLISH</v>
      </c>
      <c r="K861" s="6" t="str">
        <f>OBV!G861</f>
        <v>NEUTRAL</v>
      </c>
      <c r="L861" s="6" t="str">
        <f>OBV!H861</f>
        <v>BULLISH DIVERGENCE</v>
      </c>
      <c r="M861" s="8">
        <f t="shared" si="130"/>
        <v>25</v>
      </c>
      <c r="N861" s="8">
        <f t="shared" si="131"/>
        <v>45</v>
      </c>
      <c r="O861" s="8">
        <f t="shared" si="132"/>
        <v>50</v>
      </c>
      <c r="P861" s="8">
        <f t="shared" si="133"/>
        <v>66.5</v>
      </c>
      <c r="Q861" s="9">
        <f t="shared" si="134"/>
        <v>41.975000000000001</v>
      </c>
      <c r="R861" s="9">
        <f t="shared" si="135"/>
        <v>48.125</v>
      </c>
      <c r="S861" s="9">
        <f t="shared" si="136"/>
        <v>52.924999999999997</v>
      </c>
      <c r="T861" s="9">
        <f t="shared" si="137"/>
        <v>46.625</v>
      </c>
      <c r="U861" s="8">
        <f t="shared" si="138"/>
        <v>47.67499999999999</v>
      </c>
      <c r="V861" s="8">
        <f t="shared" si="139"/>
        <v>47.412499999999994</v>
      </c>
    </row>
    <row r="862" spans="1:22" ht="13.5" x14ac:dyDescent="0.25">
      <c r="A862" s="3">
        <f>RSI!A862</f>
        <v>43257</v>
      </c>
      <c r="B862" s="2">
        <f>RSI!B862</f>
        <v>5.4215</v>
      </c>
      <c r="C862" s="2">
        <f>RSI!I862</f>
        <v>47.719024317799516</v>
      </c>
      <c r="D862" s="2">
        <f>MACD!E862</f>
        <v>-2.2145871538725714E-3</v>
      </c>
      <c r="E862" s="2">
        <f>MACD!F862</f>
        <v>-3.1252472423439698E-3</v>
      </c>
      <c r="F862" s="2">
        <f>'Moving Avg'!D862</f>
        <v>5.4228000000000005</v>
      </c>
      <c r="G862" s="2">
        <f>'Moving Avg'!F862</f>
        <v>5.4284400000000002</v>
      </c>
      <c r="H862" s="2">
        <f>'Moving Avg'!G862</f>
        <v>5.4383319999999955</v>
      </c>
      <c r="I862" s="2">
        <f>'Moving Avg'!H862</f>
        <v>5.323562500000004</v>
      </c>
      <c r="J862" s="6" t="str">
        <f>OBV!F862</f>
        <v>BULLISH</v>
      </c>
      <c r="K862" s="6" t="str">
        <f>OBV!G862</f>
        <v>NEUTRAL</v>
      </c>
      <c r="L862" s="6" t="str">
        <f>OBV!H862</f>
        <v>BULLISH DIVERGENCE</v>
      </c>
      <c r="M862" s="8">
        <f t="shared" si="130"/>
        <v>25</v>
      </c>
      <c r="N862" s="8">
        <f t="shared" si="131"/>
        <v>0</v>
      </c>
      <c r="O862" s="8">
        <f t="shared" si="132"/>
        <v>50</v>
      </c>
      <c r="P862" s="8">
        <f t="shared" si="133"/>
        <v>66.5</v>
      </c>
      <c r="Q862" s="9">
        <f t="shared" si="134"/>
        <v>26.225000000000001</v>
      </c>
      <c r="R862" s="9">
        <f t="shared" si="135"/>
        <v>39.125</v>
      </c>
      <c r="S862" s="9">
        <f t="shared" si="136"/>
        <v>46.174999999999997</v>
      </c>
      <c r="T862" s="9">
        <f t="shared" si="137"/>
        <v>35.375</v>
      </c>
      <c r="U862" s="8">
        <f t="shared" si="138"/>
        <v>37.174999999999997</v>
      </c>
      <c r="V862" s="8">
        <f t="shared" si="139"/>
        <v>36.724999999999994</v>
      </c>
    </row>
    <row r="863" spans="1:22" ht="13.5" x14ac:dyDescent="0.25">
      <c r="A863" s="3">
        <f>RSI!A863</f>
        <v>43258</v>
      </c>
      <c r="B863" s="2">
        <f>RSI!B863</f>
        <v>5.3684000000000003</v>
      </c>
      <c r="C863" s="2">
        <f>RSI!I863</f>
        <v>39.07285006658968</v>
      </c>
      <c r="D863" s="2">
        <f>MACD!E863</f>
        <v>1.2143908188617658E-3</v>
      </c>
      <c r="E863" s="2">
        <f>MACD!F863</f>
        <v>-2.257319630102823E-3</v>
      </c>
      <c r="F863" s="2">
        <f>'Moving Avg'!D863</f>
        <v>5.4082000000000008</v>
      </c>
      <c r="G863" s="2">
        <f>'Moving Avg'!F863</f>
        <v>5.4247899999999998</v>
      </c>
      <c r="H863" s="2">
        <f>'Moving Avg'!G863</f>
        <v>5.436473999999996</v>
      </c>
      <c r="I863" s="2">
        <f>'Moving Avg'!H863</f>
        <v>5.3251885000000039</v>
      </c>
      <c r="J863" s="6" t="str">
        <f>OBV!F863</f>
        <v>BEARISH</v>
      </c>
      <c r="K863" s="6" t="str">
        <f>OBV!G863</f>
        <v>NEUTRAL</v>
      </c>
      <c r="L863" s="6" t="str">
        <f>OBV!H863</f>
        <v>CONFIRMED BEARISH</v>
      </c>
      <c r="M863" s="8">
        <f t="shared" si="130"/>
        <v>25</v>
      </c>
      <c r="N863" s="8">
        <f t="shared" si="131"/>
        <v>0</v>
      </c>
      <c r="O863" s="8">
        <f t="shared" si="132"/>
        <v>50</v>
      </c>
      <c r="P863" s="8">
        <f t="shared" si="133"/>
        <v>16.5</v>
      </c>
      <c r="Q863" s="9">
        <f t="shared" si="134"/>
        <v>18.725000000000001</v>
      </c>
      <c r="R863" s="9">
        <f t="shared" si="135"/>
        <v>26.625</v>
      </c>
      <c r="S863" s="9">
        <f t="shared" si="136"/>
        <v>23.675000000000001</v>
      </c>
      <c r="T863" s="9">
        <f t="shared" si="137"/>
        <v>22.875</v>
      </c>
      <c r="U863" s="8">
        <f t="shared" si="138"/>
        <v>23.008333333333336</v>
      </c>
      <c r="V863" s="8">
        <f t="shared" si="139"/>
        <v>22.975000000000001</v>
      </c>
    </row>
    <row r="864" spans="1:22" ht="13.5" x14ac:dyDescent="0.25">
      <c r="A864" s="3">
        <f>RSI!A864</f>
        <v>43259</v>
      </c>
      <c r="B864" s="2">
        <f>RSI!B864</f>
        <v>5.4081999999999999</v>
      </c>
      <c r="C864" s="2">
        <f>RSI!I864</f>
        <v>46.84669598415941</v>
      </c>
      <c r="D864" s="2">
        <f>MACD!E864</f>
        <v>4.6055913294784645E-3</v>
      </c>
      <c r="E864" s="2">
        <f>MACD!F864</f>
        <v>-8.8473743818656561E-4</v>
      </c>
      <c r="F864" s="2">
        <f>'Moving Avg'!D864</f>
        <v>5.4029000000000007</v>
      </c>
      <c r="G864" s="2">
        <f>'Moving Avg'!F864</f>
        <v>5.4231299999999996</v>
      </c>
      <c r="H864" s="2">
        <f>'Moving Avg'!G864</f>
        <v>5.4351459999999978</v>
      </c>
      <c r="I864" s="2">
        <f>'Moving Avg'!H864</f>
        <v>5.3271790000000045</v>
      </c>
      <c r="J864" s="6" t="str">
        <f>OBV!F864</f>
        <v>BEARISH</v>
      </c>
      <c r="K864" s="6" t="str">
        <f>OBV!G864</f>
        <v>NEUTRAL</v>
      </c>
      <c r="L864" s="6" t="str">
        <f>OBV!H864</f>
        <v>CONFIRMED BEARISH</v>
      </c>
      <c r="M864" s="8">
        <f t="shared" si="130"/>
        <v>25</v>
      </c>
      <c r="N864" s="8">
        <f t="shared" si="131"/>
        <v>0</v>
      </c>
      <c r="O864" s="8">
        <f t="shared" si="132"/>
        <v>50</v>
      </c>
      <c r="P864" s="8">
        <f t="shared" si="133"/>
        <v>16.5</v>
      </c>
      <c r="Q864" s="9">
        <f t="shared" si="134"/>
        <v>18.725000000000001</v>
      </c>
      <c r="R864" s="9">
        <f t="shared" si="135"/>
        <v>26.625</v>
      </c>
      <c r="S864" s="9">
        <f t="shared" si="136"/>
        <v>23.675000000000001</v>
      </c>
      <c r="T864" s="9">
        <f t="shared" si="137"/>
        <v>22.875</v>
      </c>
      <c r="U864" s="8">
        <f t="shared" si="138"/>
        <v>23.008333333333336</v>
      </c>
      <c r="V864" s="8">
        <f t="shared" si="139"/>
        <v>22.975000000000001</v>
      </c>
    </row>
    <row r="865" spans="1:22" ht="13.5" x14ac:dyDescent="0.25">
      <c r="A865" s="3">
        <f>RSI!A865</f>
        <v>43262</v>
      </c>
      <c r="B865" s="2">
        <f>RSI!B865</f>
        <v>5.375</v>
      </c>
      <c r="C865" s="2">
        <f>RSI!I865</f>
        <v>42.029254510714225</v>
      </c>
      <c r="D865" s="2">
        <f>MACD!E865</f>
        <v>1.0047636272787486E-2</v>
      </c>
      <c r="E865" s="2">
        <f>MACD!F865</f>
        <v>1.3017373040082447E-3</v>
      </c>
      <c r="F865" s="2">
        <f>'Moving Avg'!D865</f>
        <v>5.4002400000000002</v>
      </c>
      <c r="G865" s="2">
        <f>'Moving Avg'!F865</f>
        <v>5.4204749999999997</v>
      </c>
      <c r="H865" s="2">
        <f>'Moving Avg'!G865</f>
        <v>5.4335519999999971</v>
      </c>
      <c r="I865" s="2">
        <f>'Moving Avg'!H865</f>
        <v>5.3291695000000052</v>
      </c>
      <c r="J865" s="6" t="str">
        <f>OBV!F865</f>
        <v>BEARISH</v>
      </c>
      <c r="K865" s="6" t="str">
        <f>OBV!G865</f>
        <v>NEUTRAL</v>
      </c>
      <c r="L865" s="6" t="str">
        <f>OBV!H865</f>
        <v>CONFIRMED BEARISH</v>
      </c>
      <c r="M865" s="8">
        <f t="shared" si="130"/>
        <v>25</v>
      </c>
      <c r="N865" s="8">
        <f t="shared" si="131"/>
        <v>0</v>
      </c>
      <c r="O865" s="8">
        <f t="shared" si="132"/>
        <v>50</v>
      </c>
      <c r="P865" s="8">
        <f t="shared" si="133"/>
        <v>16.5</v>
      </c>
      <c r="Q865" s="9">
        <f t="shared" si="134"/>
        <v>18.725000000000001</v>
      </c>
      <c r="R865" s="9">
        <f t="shared" si="135"/>
        <v>26.625</v>
      </c>
      <c r="S865" s="9">
        <f t="shared" si="136"/>
        <v>23.675000000000001</v>
      </c>
      <c r="T865" s="9">
        <f t="shared" si="137"/>
        <v>22.875</v>
      </c>
      <c r="U865" s="8">
        <f t="shared" si="138"/>
        <v>23.008333333333336</v>
      </c>
      <c r="V865" s="8">
        <f t="shared" si="139"/>
        <v>22.975000000000001</v>
      </c>
    </row>
    <row r="866" spans="1:22" ht="13.5" x14ac:dyDescent="0.25">
      <c r="A866" s="3">
        <f>RSI!A866</f>
        <v>43263</v>
      </c>
      <c r="B866" s="2">
        <f>RSI!B866</f>
        <v>5.4280999999999997</v>
      </c>
      <c r="C866" s="2">
        <f>RSI!I866</f>
        <v>50.752238862196208</v>
      </c>
      <c r="D866" s="2">
        <f>MACD!E866</f>
        <v>1.1020205544351569E-2</v>
      </c>
      <c r="E866" s="2">
        <f>MACD!F866</f>
        <v>3.2454309520769092E-3</v>
      </c>
      <c r="F866" s="2">
        <f>'Moving Avg'!D866</f>
        <v>5.4002400000000002</v>
      </c>
      <c r="G866" s="2">
        <f>'Moving Avg'!F866</f>
        <v>5.4214700000000002</v>
      </c>
      <c r="H866" s="2">
        <f>'Moving Avg'!G866</f>
        <v>5.4330199999999964</v>
      </c>
      <c r="I866" s="2">
        <f>'Moving Avg'!H866</f>
        <v>5.3314255000000053</v>
      </c>
      <c r="J866" s="6" t="str">
        <f>OBV!F866</f>
        <v>BEARISH</v>
      </c>
      <c r="K866" s="6" t="str">
        <f>OBV!G866</f>
        <v>NEUTRAL</v>
      </c>
      <c r="L866" s="6" t="str">
        <f>OBV!H866</f>
        <v>NEUTRAL</v>
      </c>
      <c r="M866" s="8">
        <f t="shared" si="130"/>
        <v>25</v>
      </c>
      <c r="N866" s="8">
        <f t="shared" si="131"/>
        <v>0</v>
      </c>
      <c r="O866" s="8">
        <f t="shared" si="132"/>
        <v>50</v>
      </c>
      <c r="P866" s="8">
        <f t="shared" si="133"/>
        <v>16.5</v>
      </c>
      <c r="Q866" s="9">
        <f t="shared" si="134"/>
        <v>18.725000000000001</v>
      </c>
      <c r="R866" s="9">
        <f t="shared" si="135"/>
        <v>26.625</v>
      </c>
      <c r="S866" s="9">
        <f t="shared" si="136"/>
        <v>23.675000000000001</v>
      </c>
      <c r="T866" s="9">
        <f t="shared" si="137"/>
        <v>22.875</v>
      </c>
      <c r="U866" s="8">
        <f t="shared" si="138"/>
        <v>23.008333333333336</v>
      </c>
      <c r="V866" s="8">
        <f t="shared" si="139"/>
        <v>22.975000000000001</v>
      </c>
    </row>
    <row r="867" spans="1:22" ht="13.5" x14ac:dyDescent="0.25">
      <c r="A867" s="3">
        <f>RSI!A867</f>
        <v>43264</v>
      </c>
      <c r="B867" s="2">
        <f>RSI!B867</f>
        <v>5.4147999999999996</v>
      </c>
      <c r="C867" s="2">
        <f>RSI!I867</f>
        <v>48.772652791543969</v>
      </c>
      <c r="D867" s="2">
        <f>MACD!E867</f>
        <v>1.2793355765157166E-2</v>
      </c>
      <c r="E867" s="2">
        <f>MACD!F867</f>
        <v>5.1550159146929609E-3</v>
      </c>
      <c r="F867" s="2">
        <f>'Moving Avg'!D867</f>
        <v>5.3989000000000003</v>
      </c>
      <c r="G867" s="2">
        <f>'Moving Avg'!F867</f>
        <v>5.4217999999999993</v>
      </c>
      <c r="H867" s="2">
        <f>'Moving Avg'!G867</f>
        <v>5.4323559999999977</v>
      </c>
      <c r="I867" s="2">
        <f>'Moving Avg'!H867</f>
        <v>5.3334490000000052</v>
      </c>
      <c r="J867" s="6" t="str">
        <f>OBV!F867</f>
        <v>BEARISH</v>
      </c>
      <c r="K867" s="6" t="str">
        <f>OBV!G867</f>
        <v>NEUTRAL</v>
      </c>
      <c r="L867" s="6" t="str">
        <f>OBV!H867</f>
        <v>CONFIRMED BEARISH</v>
      </c>
      <c r="M867" s="8">
        <f t="shared" si="130"/>
        <v>25</v>
      </c>
      <c r="N867" s="8">
        <f t="shared" si="131"/>
        <v>0</v>
      </c>
      <c r="O867" s="8">
        <f t="shared" si="132"/>
        <v>50</v>
      </c>
      <c r="P867" s="8">
        <f t="shared" si="133"/>
        <v>16.5</v>
      </c>
      <c r="Q867" s="9">
        <f t="shared" si="134"/>
        <v>18.725000000000001</v>
      </c>
      <c r="R867" s="9">
        <f t="shared" si="135"/>
        <v>26.625</v>
      </c>
      <c r="S867" s="9">
        <f t="shared" si="136"/>
        <v>23.675000000000001</v>
      </c>
      <c r="T867" s="9">
        <f t="shared" si="137"/>
        <v>22.875</v>
      </c>
      <c r="U867" s="8">
        <f t="shared" si="138"/>
        <v>23.008333333333336</v>
      </c>
      <c r="V867" s="8">
        <f t="shared" si="139"/>
        <v>22.975000000000001</v>
      </c>
    </row>
    <row r="868" spans="1:22" ht="13.5" x14ac:dyDescent="0.25">
      <c r="A868" s="3">
        <f>RSI!A868</f>
        <v>43265</v>
      </c>
      <c r="B868" s="2">
        <f>RSI!B868</f>
        <v>5.5487000000000002</v>
      </c>
      <c r="C868" s="2">
        <f>RSI!I868</f>
        <v>63.9978084538986</v>
      </c>
      <c r="D868" s="2">
        <f>MACD!E868</f>
        <v>4.4213981801455304E-3</v>
      </c>
      <c r="E868" s="2">
        <f>MACD!F868</f>
        <v>5.0082923677834748E-3</v>
      </c>
      <c r="F868" s="2">
        <f>'Moving Avg'!D868</f>
        <v>5.4349600000000002</v>
      </c>
      <c r="G868" s="2">
        <f>'Moving Avg'!F868</f>
        <v>5.4268349999999987</v>
      </c>
      <c r="H868" s="2">
        <f>'Moving Avg'!G868</f>
        <v>5.4345019999999966</v>
      </c>
      <c r="I868" s="2">
        <f>'Moving Avg'!H868</f>
        <v>5.3361755000000048</v>
      </c>
      <c r="J868" s="6" t="str">
        <f>OBV!F868</f>
        <v>BEARISH</v>
      </c>
      <c r="K868" s="6" t="str">
        <f>OBV!G868</f>
        <v>WEAK</v>
      </c>
      <c r="L868" s="6" t="str">
        <f>OBV!H868</f>
        <v>CONFIRMED BEARISH</v>
      </c>
      <c r="M868" s="8">
        <f t="shared" si="130"/>
        <v>25</v>
      </c>
      <c r="N868" s="8">
        <f t="shared" si="131"/>
        <v>45</v>
      </c>
      <c r="O868" s="8">
        <f t="shared" si="132"/>
        <v>50</v>
      </c>
      <c r="P868" s="8">
        <f t="shared" si="133"/>
        <v>0</v>
      </c>
      <c r="Q868" s="9">
        <f t="shared" si="134"/>
        <v>32</v>
      </c>
      <c r="R868" s="9">
        <f t="shared" si="135"/>
        <v>31.5</v>
      </c>
      <c r="S868" s="9">
        <f t="shared" si="136"/>
        <v>23</v>
      </c>
      <c r="T868" s="9">
        <f t="shared" si="137"/>
        <v>30</v>
      </c>
      <c r="U868" s="8">
        <f t="shared" si="138"/>
        <v>28.833333333333332</v>
      </c>
      <c r="V868" s="8">
        <f t="shared" si="139"/>
        <v>29.125</v>
      </c>
    </row>
    <row r="869" spans="1:22" ht="13.5" x14ac:dyDescent="0.25">
      <c r="A869" s="3">
        <f>RSI!A869</f>
        <v>43269</v>
      </c>
      <c r="B869" s="2">
        <f>RSI!B869</f>
        <v>5.5133999999999999</v>
      </c>
      <c r="C869" s="2">
        <f>RSI!I869</f>
        <v>59.01788858300776</v>
      </c>
      <c r="D869" s="2">
        <f>MACD!E869</f>
        <v>-1.826960590792126E-3</v>
      </c>
      <c r="E869" s="2">
        <f>MACD!F869</f>
        <v>3.6412417760683549E-3</v>
      </c>
      <c r="F869" s="2">
        <f>'Moving Avg'!D869</f>
        <v>5.4560000000000004</v>
      </c>
      <c r="G869" s="2">
        <f>'Moving Avg'!F869</f>
        <v>5.4307699999999999</v>
      </c>
      <c r="H869" s="2">
        <f>'Moving Avg'!G869</f>
        <v>5.4359419999999981</v>
      </c>
      <c r="I869" s="2">
        <f>'Moving Avg'!H869</f>
        <v>5.3388580000000054</v>
      </c>
      <c r="J869" s="6" t="str">
        <f>OBV!F869</f>
        <v>BEARISH</v>
      </c>
      <c r="K869" s="6" t="str">
        <f>OBV!G869</f>
        <v>WEAK</v>
      </c>
      <c r="L869" s="6" t="str">
        <f>OBV!H869</f>
        <v>CONFIRMED BEARISH</v>
      </c>
      <c r="M869" s="8">
        <f t="shared" si="130"/>
        <v>25</v>
      </c>
      <c r="N869" s="8">
        <f t="shared" si="131"/>
        <v>45</v>
      </c>
      <c r="O869" s="8">
        <f t="shared" si="132"/>
        <v>50</v>
      </c>
      <c r="P869" s="8">
        <f t="shared" si="133"/>
        <v>0</v>
      </c>
      <c r="Q869" s="9">
        <f t="shared" si="134"/>
        <v>32</v>
      </c>
      <c r="R869" s="9">
        <f t="shared" si="135"/>
        <v>31.5</v>
      </c>
      <c r="S869" s="9">
        <f t="shared" si="136"/>
        <v>23</v>
      </c>
      <c r="T869" s="9">
        <f t="shared" si="137"/>
        <v>30</v>
      </c>
      <c r="U869" s="8">
        <f t="shared" si="138"/>
        <v>28.833333333333332</v>
      </c>
      <c r="V869" s="8">
        <f t="shared" si="139"/>
        <v>29.125</v>
      </c>
    </row>
    <row r="870" spans="1:22" ht="13.5" x14ac:dyDescent="0.25">
      <c r="A870" s="3">
        <f>RSI!A870</f>
        <v>43270</v>
      </c>
      <c r="B870" s="2">
        <f>RSI!B870</f>
        <v>5.4779999999999998</v>
      </c>
      <c r="C870" s="2">
        <f>RSI!I870</f>
        <v>54.442688843302207</v>
      </c>
      <c r="D870" s="2">
        <f>MACD!E870</f>
        <v>-1.2114683723682518E-2</v>
      </c>
      <c r="E870" s="2">
        <f>MACD!F870</f>
        <v>4.900566761181801E-4</v>
      </c>
      <c r="F870" s="2">
        <f>'Moving Avg'!D870</f>
        <v>5.4766000000000004</v>
      </c>
      <c r="G870" s="2">
        <f>'Moving Avg'!F870</f>
        <v>5.4359199999999994</v>
      </c>
      <c r="H870" s="2">
        <f>'Moving Avg'!G870</f>
        <v>5.4369399999999972</v>
      </c>
      <c r="I870" s="2">
        <f>'Moving Avg'!H870</f>
        <v>5.3413635000000053</v>
      </c>
      <c r="J870" s="6" t="str">
        <f>OBV!F870</f>
        <v>BEARISH</v>
      </c>
      <c r="K870" s="6" t="str">
        <f>OBV!G870</f>
        <v>WEAK</v>
      </c>
      <c r="L870" s="6" t="str">
        <f>OBV!H870</f>
        <v>CONFIRMED BEARISH</v>
      </c>
      <c r="M870" s="8">
        <f t="shared" si="130"/>
        <v>25</v>
      </c>
      <c r="N870" s="8">
        <f t="shared" si="131"/>
        <v>45</v>
      </c>
      <c r="O870" s="8">
        <f t="shared" si="132"/>
        <v>50</v>
      </c>
      <c r="P870" s="8">
        <f t="shared" si="133"/>
        <v>0</v>
      </c>
      <c r="Q870" s="9">
        <f t="shared" si="134"/>
        <v>32</v>
      </c>
      <c r="R870" s="9">
        <f t="shared" si="135"/>
        <v>31.5</v>
      </c>
      <c r="S870" s="9">
        <f t="shared" si="136"/>
        <v>23</v>
      </c>
      <c r="T870" s="9">
        <f t="shared" si="137"/>
        <v>30</v>
      </c>
      <c r="U870" s="8">
        <f t="shared" si="138"/>
        <v>28.833333333333332</v>
      </c>
      <c r="V870" s="8">
        <f t="shared" si="139"/>
        <v>29.125</v>
      </c>
    </row>
    <row r="871" spans="1:22" ht="13.5" x14ac:dyDescent="0.25">
      <c r="A871" s="3">
        <f>RSI!A871</f>
        <v>43271</v>
      </c>
      <c r="B871" s="2">
        <f>RSI!B871</f>
        <v>5.4779999999999998</v>
      </c>
      <c r="C871" s="2">
        <f>RSI!I871</f>
        <v>54.442688843302207</v>
      </c>
      <c r="D871" s="2">
        <f>MACD!E871</f>
        <v>-1.4935951890777233E-2</v>
      </c>
      <c r="E871" s="2">
        <f>MACD!F871</f>
        <v>-2.5951450372609028E-3</v>
      </c>
      <c r="F871" s="2">
        <f>'Moving Avg'!D871</f>
        <v>5.4865800000000009</v>
      </c>
      <c r="G871" s="2">
        <f>'Moving Avg'!F871</f>
        <v>5.4390799999999988</v>
      </c>
      <c r="H871" s="2">
        <f>'Moving Avg'!G871</f>
        <v>5.4376719999999974</v>
      </c>
      <c r="I871" s="2">
        <f>'Moving Avg'!H871</f>
        <v>5.343703000000005</v>
      </c>
      <c r="J871" s="6" t="str">
        <f>OBV!F871</f>
        <v>BEARISH</v>
      </c>
      <c r="K871" s="6" t="str">
        <f>OBV!G871</f>
        <v>WEAK</v>
      </c>
      <c r="L871" s="6" t="str">
        <f>OBV!H871</f>
        <v>CONFIRMED BEARISH</v>
      </c>
      <c r="M871" s="8">
        <f t="shared" si="130"/>
        <v>25</v>
      </c>
      <c r="N871" s="8">
        <f t="shared" si="131"/>
        <v>45</v>
      </c>
      <c r="O871" s="8">
        <f t="shared" si="132"/>
        <v>50</v>
      </c>
      <c r="P871" s="8">
        <f t="shared" si="133"/>
        <v>0</v>
      </c>
      <c r="Q871" s="9">
        <f t="shared" si="134"/>
        <v>32</v>
      </c>
      <c r="R871" s="9">
        <f t="shared" si="135"/>
        <v>31.5</v>
      </c>
      <c r="S871" s="9">
        <f t="shared" si="136"/>
        <v>23</v>
      </c>
      <c r="T871" s="9">
        <f t="shared" si="137"/>
        <v>30</v>
      </c>
      <c r="U871" s="8">
        <f t="shared" si="138"/>
        <v>28.833333333333332</v>
      </c>
      <c r="V871" s="8">
        <f t="shared" si="139"/>
        <v>29.125</v>
      </c>
    </row>
    <row r="872" spans="1:22" ht="13.5" x14ac:dyDescent="0.25">
      <c r="A872" s="3">
        <f>RSI!A872</f>
        <v>43272</v>
      </c>
      <c r="B872" s="2">
        <f>RSI!B872</f>
        <v>5.4779999999999998</v>
      </c>
      <c r="C872" s="2">
        <f>RSI!I872</f>
        <v>54.442688843302214</v>
      </c>
      <c r="D872" s="2">
        <f>MACD!E872</f>
        <v>-1.856018248447544E-2</v>
      </c>
      <c r="E872" s="2">
        <f>MACD!F872</f>
        <v>-5.7881525267038103E-3</v>
      </c>
      <c r="F872" s="2">
        <f>'Moving Avg'!D872</f>
        <v>5.4992200000000011</v>
      </c>
      <c r="G872" s="2">
        <f>'Moving Avg'!F872</f>
        <v>5.4395849999999992</v>
      </c>
      <c r="H872" s="2">
        <f>'Moving Avg'!G872</f>
        <v>5.4385379999999985</v>
      </c>
      <c r="I872" s="2">
        <f>'Moving Avg'!H872</f>
        <v>5.3460425000000056</v>
      </c>
      <c r="J872" s="6" t="str">
        <f>OBV!F872</f>
        <v>BEARISH</v>
      </c>
      <c r="K872" s="6" t="str">
        <f>OBV!G872</f>
        <v>WEAK</v>
      </c>
      <c r="L872" s="6" t="str">
        <f>OBV!H872</f>
        <v>CONFIRMED BEARISH</v>
      </c>
      <c r="M872" s="8">
        <f t="shared" si="130"/>
        <v>25</v>
      </c>
      <c r="N872" s="8">
        <f t="shared" si="131"/>
        <v>45</v>
      </c>
      <c r="O872" s="8">
        <f t="shared" si="132"/>
        <v>50</v>
      </c>
      <c r="P872" s="8">
        <f t="shared" si="133"/>
        <v>0</v>
      </c>
      <c r="Q872" s="9">
        <f t="shared" si="134"/>
        <v>32</v>
      </c>
      <c r="R872" s="9">
        <f t="shared" si="135"/>
        <v>31.5</v>
      </c>
      <c r="S872" s="9">
        <f t="shared" si="136"/>
        <v>23</v>
      </c>
      <c r="T872" s="9">
        <f t="shared" si="137"/>
        <v>30</v>
      </c>
      <c r="U872" s="8">
        <f t="shared" si="138"/>
        <v>28.833333333333332</v>
      </c>
      <c r="V872" s="8">
        <f t="shared" si="139"/>
        <v>29.125</v>
      </c>
    </row>
    <row r="873" spans="1:22" ht="13.5" x14ac:dyDescent="0.25">
      <c r="A873" s="3">
        <f>RSI!A873</f>
        <v>43273</v>
      </c>
      <c r="B873" s="2">
        <f>RSI!B873</f>
        <v>5.5133999999999999</v>
      </c>
      <c r="C873" s="2">
        <f>RSI!I873</f>
        <v>58.464316022093868</v>
      </c>
      <c r="D873" s="2">
        <f>MACD!E873</f>
        <v>-3.2623494972591871E-2</v>
      </c>
      <c r="E873" s="2">
        <f>MACD!F873</f>
        <v>-1.1155221015881423E-2</v>
      </c>
      <c r="F873" s="2">
        <f>'Moving Avg'!D873</f>
        <v>5.4921600000000002</v>
      </c>
      <c r="G873" s="2">
        <f>'Moving Avg'!F873</f>
        <v>5.4441800000000002</v>
      </c>
      <c r="H873" s="2">
        <f>'Moving Avg'!G873</f>
        <v>5.440243999999999</v>
      </c>
      <c r="I873" s="2">
        <f>'Moving Avg'!H873</f>
        <v>5.3480285000000061</v>
      </c>
      <c r="J873" s="6" t="str">
        <f>OBV!F873</f>
        <v>BULLISH</v>
      </c>
      <c r="K873" s="6" t="str">
        <f>OBV!G873</f>
        <v>NEUTRAL</v>
      </c>
      <c r="L873" s="6" t="str">
        <f>OBV!H873</f>
        <v>BULLISH DIVERGENCE</v>
      </c>
      <c r="M873" s="8">
        <f t="shared" si="130"/>
        <v>25</v>
      </c>
      <c r="N873" s="8">
        <f t="shared" si="131"/>
        <v>100</v>
      </c>
      <c r="O873" s="8">
        <f t="shared" si="132"/>
        <v>50</v>
      </c>
      <c r="P873" s="8">
        <f t="shared" si="133"/>
        <v>66.5</v>
      </c>
      <c r="Q873" s="9">
        <f t="shared" si="134"/>
        <v>61.225000000000001</v>
      </c>
      <c r="R873" s="9">
        <f t="shared" si="135"/>
        <v>59.125</v>
      </c>
      <c r="S873" s="9">
        <f t="shared" si="136"/>
        <v>61.174999999999997</v>
      </c>
      <c r="T873" s="9">
        <f t="shared" si="137"/>
        <v>60.375</v>
      </c>
      <c r="U873" s="8">
        <f t="shared" si="138"/>
        <v>60.508333333333326</v>
      </c>
      <c r="V873" s="8">
        <f t="shared" si="139"/>
        <v>60.474999999999994</v>
      </c>
    </row>
    <row r="874" spans="1:22" ht="13.5" x14ac:dyDescent="0.25">
      <c r="A874" s="3">
        <f>RSI!A874</f>
        <v>43276</v>
      </c>
      <c r="B874" s="2">
        <f>RSI!B874</f>
        <v>5.4073000000000002</v>
      </c>
      <c r="C874" s="2">
        <f>RSI!I874</f>
        <v>45.499946181629994</v>
      </c>
      <c r="D874" s="2">
        <f>MACD!E874</f>
        <v>-3.0940067492084111E-2</v>
      </c>
      <c r="E874" s="2">
        <f>MACD!F874</f>
        <v>-1.5112190311121961E-2</v>
      </c>
      <c r="F874" s="2">
        <f>'Moving Avg'!D874</f>
        <v>5.4709399999999997</v>
      </c>
      <c r="G874" s="2">
        <f>'Moving Avg'!F874</f>
        <v>5.442475</v>
      </c>
      <c r="H874" s="2">
        <f>'Moving Avg'!G874</f>
        <v>5.4398279999999986</v>
      </c>
      <c r="I874" s="2">
        <f>'Moving Avg'!H874</f>
        <v>5.3490525000000062</v>
      </c>
      <c r="J874" s="6" t="str">
        <f>OBV!F874</f>
        <v>BULLISH</v>
      </c>
      <c r="K874" s="6" t="str">
        <f>OBV!G874</f>
        <v>NEUTRAL</v>
      </c>
      <c r="L874" s="6" t="str">
        <f>OBV!H874</f>
        <v>BULLISH DIVERGENCE</v>
      </c>
      <c r="M874" s="8">
        <f t="shared" si="130"/>
        <v>25</v>
      </c>
      <c r="N874" s="8">
        <f t="shared" si="131"/>
        <v>45</v>
      </c>
      <c r="O874" s="8">
        <f t="shared" si="132"/>
        <v>50</v>
      </c>
      <c r="P874" s="8">
        <f t="shared" si="133"/>
        <v>66.5</v>
      </c>
      <c r="Q874" s="9">
        <f t="shared" si="134"/>
        <v>41.975000000000001</v>
      </c>
      <c r="R874" s="9">
        <f t="shared" si="135"/>
        <v>48.125</v>
      </c>
      <c r="S874" s="9">
        <f t="shared" si="136"/>
        <v>52.924999999999997</v>
      </c>
      <c r="T874" s="9">
        <f t="shared" si="137"/>
        <v>46.625</v>
      </c>
      <c r="U874" s="8">
        <f t="shared" si="138"/>
        <v>47.67499999999999</v>
      </c>
      <c r="V874" s="8">
        <f t="shared" si="139"/>
        <v>47.412499999999994</v>
      </c>
    </row>
    <row r="875" spans="1:22" ht="13.5" x14ac:dyDescent="0.25">
      <c r="A875" s="3">
        <f>RSI!A875</f>
        <v>43277</v>
      </c>
      <c r="B875" s="2">
        <f>RSI!B875</f>
        <v>5.5063000000000004</v>
      </c>
      <c r="C875" s="2">
        <f>RSI!I875</f>
        <v>55.431048380680181</v>
      </c>
      <c r="D875" s="2">
        <f>MACD!E875</f>
        <v>-4.1699318696904797E-2</v>
      </c>
      <c r="E875" s="2">
        <f>MACD!F875</f>
        <v>-2.042961598827853E-2</v>
      </c>
      <c r="F875" s="2">
        <f>'Moving Avg'!D875</f>
        <v>5.4765999999999995</v>
      </c>
      <c r="G875" s="2">
        <f>'Moving Avg'!F875</f>
        <v>5.4457199999999997</v>
      </c>
      <c r="H875" s="2">
        <f>'Moving Avg'!G875</f>
        <v>5.4412599999999989</v>
      </c>
      <c r="I875" s="2">
        <f>'Moving Avg'!H875</f>
        <v>5.3505715000000054</v>
      </c>
      <c r="J875" s="6" t="str">
        <f>OBV!F875</f>
        <v>BULLISH</v>
      </c>
      <c r="K875" s="6" t="str">
        <f>OBV!G875</f>
        <v>NEUTRAL</v>
      </c>
      <c r="L875" s="6" t="str">
        <f>OBV!H875</f>
        <v>CONFIRMED BULLISH</v>
      </c>
      <c r="M875" s="8">
        <f t="shared" si="130"/>
        <v>25</v>
      </c>
      <c r="N875" s="8">
        <f t="shared" si="131"/>
        <v>100</v>
      </c>
      <c r="O875" s="8">
        <f t="shared" si="132"/>
        <v>50</v>
      </c>
      <c r="P875" s="8">
        <f t="shared" si="133"/>
        <v>83.5</v>
      </c>
      <c r="Q875" s="9">
        <f t="shared" si="134"/>
        <v>63.774999999999999</v>
      </c>
      <c r="R875" s="9">
        <f t="shared" si="135"/>
        <v>63.375</v>
      </c>
      <c r="S875" s="9">
        <f t="shared" si="136"/>
        <v>68.825000000000003</v>
      </c>
      <c r="T875" s="9">
        <f t="shared" si="137"/>
        <v>64.625</v>
      </c>
      <c r="U875" s="8">
        <f t="shared" si="138"/>
        <v>65.325000000000003</v>
      </c>
      <c r="V875" s="8">
        <f t="shared" si="139"/>
        <v>65.150000000000006</v>
      </c>
    </row>
    <row r="876" spans="1:22" ht="13.5" x14ac:dyDescent="0.25">
      <c r="A876" s="3">
        <f>RSI!A876</f>
        <v>43278</v>
      </c>
      <c r="B876" s="2">
        <f>RSI!B876</f>
        <v>5.3791000000000002</v>
      </c>
      <c r="C876" s="2">
        <f>RSI!I876</f>
        <v>44.269145093047982</v>
      </c>
      <c r="D876" s="2">
        <f>MACD!E876</f>
        <v>-3.3558568857981363E-2</v>
      </c>
      <c r="E876" s="2">
        <f>MACD!F876</f>
        <v>-2.3055406562219098E-2</v>
      </c>
      <c r="F876" s="2">
        <f>'Moving Avg'!D876</f>
        <v>5.4568199999999996</v>
      </c>
      <c r="G876" s="2">
        <f>'Moving Avg'!F876</f>
        <v>5.4426049999999995</v>
      </c>
      <c r="H876" s="2">
        <f>'Moving Avg'!G876</f>
        <v>5.4400139999999988</v>
      </c>
      <c r="I876" s="2">
        <f>'Moving Avg'!H876</f>
        <v>5.3513220000000059</v>
      </c>
      <c r="J876" s="6" t="str">
        <f>OBV!F876</f>
        <v>BULLISH</v>
      </c>
      <c r="K876" s="6" t="str">
        <f>OBV!G876</f>
        <v>NEUTRAL</v>
      </c>
      <c r="L876" s="6" t="str">
        <f>OBV!H876</f>
        <v>BULLISH DIVERGENCE</v>
      </c>
      <c r="M876" s="8">
        <f t="shared" si="130"/>
        <v>25</v>
      </c>
      <c r="N876" s="8">
        <f t="shared" si="131"/>
        <v>45</v>
      </c>
      <c r="O876" s="8">
        <f t="shared" si="132"/>
        <v>50</v>
      </c>
      <c r="P876" s="8">
        <f t="shared" si="133"/>
        <v>66.5</v>
      </c>
      <c r="Q876" s="9">
        <f t="shared" si="134"/>
        <v>41.975000000000001</v>
      </c>
      <c r="R876" s="9">
        <f t="shared" si="135"/>
        <v>48.125</v>
      </c>
      <c r="S876" s="9">
        <f t="shared" si="136"/>
        <v>52.924999999999997</v>
      </c>
      <c r="T876" s="9">
        <f t="shared" si="137"/>
        <v>46.625</v>
      </c>
      <c r="U876" s="8">
        <f t="shared" si="138"/>
        <v>47.67499999999999</v>
      </c>
      <c r="V876" s="8">
        <f t="shared" si="139"/>
        <v>47.412499999999994</v>
      </c>
    </row>
    <row r="877" spans="1:22" ht="13.5" x14ac:dyDescent="0.25">
      <c r="A877" s="3">
        <f>RSI!A877</f>
        <v>43279</v>
      </c>
      <c r="B877" s="2">
        <f>RSI!B877</f>
        <v>5.3648999999999996</v>
      </c>
      <c r="C877" s="2">
        <f>RSI!I877</f>
        <v>43.222778747566451</v>
      </c>
      <c r="D877" s="2">
        <f>MACD!E877</f>
        <v>-2.7233952102609038E-2</v>
      </c>
      <c r="E877" s="2">
        <f>MACD!F877</f>
        <v>-2.3891115670297086E-2</v>
      </c>
      <c r="F877" s="2">
        <f>'Moving Avg'!D877</f>
        <v>5.4341999999999997</v>
      </c>
      <c r="G877" s="2">
        <f>'Moving Avg'!F877</f>
        <v>5.4387799999999995</v>
      </c>
      <c r="H877" s="2">
        <f>'Moving Avg'!G877</f>
        <v>5.4384839999999972</v>
      </c>
      <c r="I877" s="2">
        <f>'Moving Avg'!H877</f>
        <v>5.3520015000000054</v>
      </c>
      <c r="J877" s="6" t="str">
        <f>OBV!F877</f>
        <v>BEARISH</v>
      </c>
      <c r="K877" s="6" t="str">
        <f>OBV!G877</f>
        <v>WEAK</v>
      </c>
      <c r="L877" s="6" t="str">
        <f>OBV!H877</f>
        <v>CONFIRMED BEARISH</v>
      </c>
      <c r="M877" s="8">
        <f t="shared" si="130"/>
        <v>25</v>
      </c>
      <c r="N877" s="8">
        <f t="shared" si="131"/>
        <v>45</v>
      </c>
      <c r="O877" s="8">
        <f t="shared" si="132"/>
        <v>50</v>
      </c>
      <c r="P877" s="8">
        <f t="shared" si="133"/>
        <v>0</v>
      </c>
      <c r="Q877" s="9">
        <f t="shared" si="134"/>
        <v>32</v>
      </c>
      <c r="R877" s="9">
        <f t="shared" si="135"/>
        <v>31.5</v>
      </c>
      <c r="S877" s="9">
        <f t="shared" si="136"/>
        <v>23</v>
      </c>
      <c r="T877" s="9">
        <f t="shared" si="137"/>
        <v>30</v>
      </c>
      <c r="U877" s="8">
        <f t="shared" si="138"/>
        <v>28.833333333333332</v>
      </c>
      <c r="V877" s="8">
        <f t="shared" si="139"/>
        <v>29.125</v>
      </c>
    </row>
    <row r="878" spans="1:22" ht="13.5" x14ac:dyDescent="0.25">
      <c r="A878" s="3">
        <f>RSI!A878</f>
        <v>43280</v>
      </c>
      <c r="B878" s="2">
        <f>RSI!B878</f>
        <v>5.4356</v>
      </c>
      <c r="C878" s="2">
        <f>RSI!I878</f>
        <v>49.609096534373208</v>
      </c>
      <c r="D878" s="2">
        <f>MACD!E878</f>
        <v>-6.0367856748655413E-3</v>
      </c>
      <c r="E878" s="2">
        <f>MACD!F878</f>
        <v>-2.032024967121078E-2</v>
      </c>
      <c r="F878" s="2">
        <f>'Moving Avg'!D878</f>
        <v>5.4186399999999999</v>
      </c>
      <c r="G878" s="2">
        <f>'Moving Avg'!F878</f>
        <v>5.4384899999999998</v>
      </c>
      <c r="H878" s="2">
        <f>'Moving Avg'!G878</f>
        <v>5.4386339999999986</v>
      </c>
      <c r="I878" s="2">
        <f>'Moving Avg'!H878</f>
        <v>5.3527355000000059</v>
      </c>
      <c r="J878" s="6" t="str">
        <f>OBV!F878</f>
        <v>BEARISH</v>
      </c>
      <c r="K878" s="6" t="str">
        <f>OBV!G878</f>
        <v>WEAK</v>
      </c>
      <c r="L878" s="6" t="str">
        <f>OBV!H878</f>
        <v>CONFIRMED BEARISH</v>
      </c>
      <c r="M878" s="8">
        <f t="shared" si="130"/>
        <v>25</v>
      </c>
      <c r="N878" s="8">
        <f t="shared" si="131"/>
        <v>0</v>
      </c>
      <c r="O878" s="8">
        <f t="shared" si="132"/>
        <v>50</v>
      </c>
      <c r="P878" s="8">
        <f t="shared" si="133"/>
        <v>0</v>
      </c>
      <c r="Q878" s="9">
        <f t="shared" si="134"/>
        <v>16.25</v>
      </c>
      <c r="R878" s="9">
        <f t="shared" si="135"/>
        <v>22.5</v>
      </c>
      <c r="S878" s="9">
        <f t="shared" si="136"/>
        <v>16.25</v>
      </c>
      <c r="T878" s="9">
        <f t="shared" si="137"/>
        <v>18.75</v>
      </c>
      <c r="U878" s="8">
        <f t="shared" si="138"/>
        <v>18.333333333333332</v>
      </c>
      <c r="V878" s="8">
        <f t="shared" si="139"/>
        <v>18.4375</v>
      </c>
    </row>
    <row r="879" spans="1:22" ht="13.5" x14ac:dyDescent="0.25">
      <c r="A879" s="3">
        <f>RSI!A879</f>
        <v>43283</v>
      </c>
      <c r="B879" s="2">
        <f>RSI!B879</f>
        <v>5.4356</v>
      </c>
      <c r="C879" s="2">
        <f>RSI!I879</f>
        <v>49.609096534373208</v>
      </c>
      <c r="D879" s="2">
        <f>MACD!E879</f>
        <v>6.4975958360431463E-3</v>
      </c>
      <c r="E879" s="2">
        <f>MACD!F879</f>
        <v>-1.4956680569759994E-2</v>
      </c>
      <c r="F879" s="2">
        <f>'Moving Avg'!D879</f>
        <v>5.4243000000000006</v>
      </c>
      <c r="G879" s="2">
        <f>'Moving Avg'!F879</f>
        <v>5.438534999999999</v>
      </c>
      <c r="H879" s="2">
        <f>'Moving Avg'!G879</f>
        <v>5.4385179999999993</v>
      </c>
      <c r="I879" s="2">
        <f>'Moving Avg'!H879</f>
        <v>5.3540340000000048</v>
      </c>
      <c r="J879" s="6" t="str">
        <f>OBV!F879</f>
        <v>BEARISH</v>
      </c>
      <c r="K879" s="6" t="str">
        <f>OBV!G879</f>
        <v>WEAK</v>
      </c>
      <c r="L879" s="6" t="str">
        <f>OBV!H879</f>
        <v>BEARISH DIVERGENCE</v>
      </c>
      <c r="M879" s="8">
        <f t="shared" si="130"/>
        <v>25</v>
      </c>
      <c r="N879" s="8">
        <f t="shared" si="131"/>
        <v>0</v>
      </c>
      <c r="O879" s="8">
        <f t="shared" si="132"/>
        <v>50</v>
      </c>
      <c r="P879" s="8">
        <f t="shared" si="133"/>
        <v>0</v>
      </c>
      <c r="Q879" s="9">
        <f t="shared" si="134"/>
        <v>16.25</v>
      </c>
      <c r="R879" s="9">
        <f t="shared" si="135"/>
        <v>22.5</v>
      </c>
      <c r="S879" s="9">
        <f t="shared" si="136"/>
        <v>16.25</v>
      </c>
      <c r="T879" s="9">
        <f t="shared" si="137"/>
        <v>18.75</v>
      </c>
      <c r="U879" s="8">
        <f t="shared" si="138"/>
        <v>18.333333333333332</v>
      </c>
      <c r="V879" s="8">
        <f t="shared" si="139"/>
        <v>18.4375</v>
      </c>
    </row>
    <row r="880" spans="1:22" ht="13.5" x14ac:dyDescent="0.25">
      <c r="A880" s="3">
        <f>RSI!A880</f>
        <v>43284</v>
      </c>
      <c r="B880" s="2">
        <f>RSI!B880</f>
        <v>5.4427000000000003</v>
      </c>
      <c r="C880" s="2">
        <f>RSI!I880</f>
        <v>50.260701446682482</v>
      </c>
      <c r="D880" s="2">
        <f>MACD!E880</f>
        <v>1.1158463449022271E-2</v>
      </c>
      <c r="E880" s="2">
        <f>MACD!F880</f>
        <v>-9.7336517660035413E-3</v>
      </c>
      <c r="F880" s="2">
        <f>'Moving Avg'!D880</f>
        <v>5.4115800000000007</v>
      </c>
      <c r="G880" s="2">
        <f>'Moving Avg'!F880</f>
        <v>5.441255</v>
      </c>
      <c r="H880" s="2">
        <f>'Moving Avg'!G880</f>
        <v>5.4384119999999996</v>
      </c>
      <c r="I880" s="2">
        <f>'Moving Avg'!H880</f>
        <v>5.3556330000000045</v>
      </c>
      <c r="J880" s="6" t="str">
        <f>OBV!F880</f>
        <v>BEARISH</v>
      </c>
      <c r="K880" s="6" t="str">
        <f>OBV!G880</f>
        <v>WEAK</v>
      </c>
      <c r="L880" s="6" t="str">
        <f>OBV!H880</f>
        <v>CONFIRMED BEARISH</v>
      </c>
      <c r="M880" s="8">
        <f t="shared" si="130"/>
        <v>25</v>
      </c>
      <c r="N880" s="8">
        <f t="shared" si="131"/>
        <v>0</v>
      </c>
      <c r="O880" s="8">
        <f t="shared" si="132"/>
        <v>50</v>
      </c>
      <c r="P880" s="8">
        <f t="shared" si="133"/>
        <v>0</v>
      </c>
      <c r="Q880" s="9">
        <f t="shared" si="134"/>
        <v>16.25</v>
      </c>
      <c r="R880" s="9">
        <f t="shared" si="135"/>
        <v>22.5</v>
      </c>
      <c r="S880" s="9">
        <f t="shared" si="136"/>
        <v>16.25</v>
      </c>
      <c r="T880" s="9">
        <f t="shared" si="137"/>
        <v>18.75</v>
      </c>
      <c r="U880" s="8">
        <f t="shared" si="138"/>
        <v>18.333333333333332</v>
      </c>
      <c r="V880" s="8">
        <f t="shared" si="139"/>
        <v>18.4375</v>
      </c>
    </row>
    <row r="881" spans="1:22" ht="13.5" x14ac:dyDescent="0.25">
      <c r="A881" s="3">
        <f>RSI!A881</f>
        <v>43285</v>
      </c>
      <c r="B881" s="2">
        <f>RSI!B881</f>
        <v>5.6123000000000003</v>
      </c>
      <c r="C881" s="2">
        <f>RSI!I881</f>
        <v>62.676330369375201</v>
      </c>
      <c r="D881" s="2">
        <f>MACD!E881</f>
        <v>2.5222946164662474E-3</v>
      </c>
      <c r="E881" s="2">
        <f>MACD!F881</f>
        <v>-7.2824624895095839E-3</v>
      </c>
      <c r="F881" s="2">
        <f>'Moving Avg'!D881</f>
        <v>5.4582200000000007</v>
      </c>
      <c r="G881" s="2">
        <f>'Moving Avg'!F881</f>
        <v>5.4504649999999994</v>
      </c>
      <c r="H881" s="2">
        <f>'Moving Avg'!G881</f>
        <v>5.4418299999999986</v>
      </c>
      <c r="I881" s="2">
        <f>'Moving Avg'!H881</f>
        <v>5.3580800000000046</v>
      </c>
      <c r="J881" s="6" t="str">
        <f>OBV!F881</f>
        <v>BEARISH</v>
      </c>
      <c r="K881" s="6" t="str">
        <f>OBV!G881</f>
        <v>NEUTRAL</v>
      </c>
      <c r="L881" s="6" t="str">
        <f>OBV!H881</f>
        <v>BEARISH DIVERGENCE</v>
      </c>
      <c r="M881" s="8">
        <f t="shared" si="130"/>
        <v>25</v>
      </c>
      <c r="N881" s="8">
        <f t="shared" si="131"/>
        <v>0</v>
      </c>
      <c r="O881" s="8">
        <f t="shared" si="132"/>
        <v>50</v>
      </c>
      <c r="P881" s="8">
        <f t="shared" si="133"/>
        <v>16.5</v>
      </c>
      <c r="Q881" s="9">
        <f t="shared" si="134"/>
        <v>18.725000000000001</v>
      </c>
      <c r="R881" s="9">
        <f t="shared" si="135"/>
        <v>26.625</v>
      </c>
      <c r="S881" s="9">
        <f t="shared" si="136"/>
        <v>23.675000000000001</v>
      </c>
      <c r="T881" s="9">
        <f t="shared" si="137"/>
        <v>22.875</v>
      </c>
      <c r="U881" s="8">
        <f t="shared" si="138"/>
        <v>23.008333333333336</v>
      </c>
      <c r="V881" s="8">
        <f t="shared" si="139"/>
        <v>22.975000000000001</v>
      </c>
    </row>
    <row r="882" spans="1:22" ht="13.5" x14ac:dyDescent="0.25">
      <c r="A882" s="3">
        <f>RSI!A882</f>
        <v>43286</v>
      </c>
      <c r="B882" s="2">
        <f>RSI!B882</f>
        <v>5.5982000000000003</v>
      </c>
      <c r="C882" s="2">
        <f>RSI!I882</f>
        <v>61.30623233753635</v>
      </c>
      <c r="D882" s="2">
        <f>MACD!E882</f>
        <v>-4.7587185100814722E-3</v>
      </c>
      <c r="E882" s="2">
        <f>MACD!F882</f>
        <v>-6.7777136936239624E-3</v>
      </c>
      <c r="F882" s="2">
        <f>'Moving Avg'!D882</f>
        <v>5.50488</v>
      </c>
      <c r="G882" s="2">
        <f>'Moving Avg'!F882</f>
        <v>5.4592999999999998</v>
      </c>
      <c r="H882" s="2">
        <f>'Moving Avg'!G882</f>
        <v>5.4444359999999996</v>
      </c>
      <c r="I882" s="2">
        <f>'Moving Avg'!H882</f>
        <v>5.3600915000000047</v>
      </c>
      <c r="J882" s="6" t="str">
        <f>OBV!F882</f>
        <v>BULLISH</v>
      </c>
      <c r="K882" s="6" t="str">
        <f>OBV!G882</f>
        <v>STRONG</v>
      </c>
      <c r="L882" s="6" t="str">
        <f>OBV!H882</f>
        <v>CONFIRMED BULLISH</v>
      </c>
      <c r="M882" s="8">
        <f t="shared" si="130"/>
        <v>25</v>
      </c>
      <c r="N882" s="8">
        <f t="shared" si="131"/>
        <v>0</v>
      </c>
      <c r="O882" s="8">
        <f t="shared" si="132"/>
        <v>50</v>
      </c>
      <c r="P882" s="8">
        <f t="shared" si="133"/>
        <v>100</v>
      </c>
      <c r="Q882" s="9">
        <f t="shared" si="134"/>
        <v>31.25</v>
      </c>
      <c r="R882" s="9">
        <f t="shared" si="135"/>
        <v>47.5</v>
      </c>
      <c r="S882" s="9">
        <f t="shared" si="136"/>
        <v>61.25</v>
      </c>
      <c r="T882" s="9">
        <f t="shared" si="137"/>
        <v>43.75</v>
      </c>
      <c r="U882" s="8">
        <f t="shared" si="138"/>
        <v>46.666666666666664</v>
      </c>
      <c r="V882" s="8">
        <f t="shared" si="139"/>
        <v>45.9375</v>
      </c>
    </row>
    <row r="883" spans="1:22" ht="13.5" x14ac:dyDescent="0.25">
      <c r="A883" s="3">
        <f>RSI!A883</f>
        <v>43287</v>
      </c>
      <c r="B883" s="2">
        <f>RSI!B883</f>
        <v>5.5063000000000004</v>
      </c>
      <c r="C883" s="2">
        <f>RSI!I883</f>
        <v>53.150930564116052</v>
      </c>
      <c r="D883" s="2">
        <f>MACD!E883</f>
        <v>4.7477512022986446E-4</v>
      </c>
      <c r="E883" s="2">
        <f>MACD!F883</f>
        <v>-5.3272159308531981E-3</v>
      </c>
      <c r="F883" s="2">
        <f>'Moving Avg'!D883</f>
        <v>5.5190199999999994</v>
      </c>
      <c r="G883" s="2">
        <f>'Moving Avg'!F883</f>
        <v>5.4661949999999999</v>
      </c>
      <c r="H883" s="2">
        <f>'Moving Avg'!G883</f>
        <v>5.4453360000000002</v>
      </c>
      <c r="I883" s="2">
        <f>'Moving Avg'!H883</f>
        <v>5.3618095000000032</v>
      </c>
      <c r="J883" s="6" t="str">
        <f>OBV!F883</f>
        <v>BULLISH</v>
      </c>
      <c r="K883" s="6" t="str">
        <f>OBV!G883</f>
        <v>NEUTRAL</v>
      </c>
      <c r="L883" s="6" t="str">
        <f>OBV!H883</f>
        <v>CONFIRMED BULLISH</v>
      </c>
      <c r="M883" s="8">
        <f t="shared" si="130"/>
        <v>25</v>
      </c>
      <c r="N883" s="8">
        <f t="shared" si="131"/>
        <v>0</v>
      </c>
      <c r="O883" s="8">
        <f t="shared" si="132"/>
        <v>50</v>
      </c>
      <c r="P883" s="8">
        <f t="shared" si="133"/>
        <v>83.5</v>
      </c>
      <c r="Q883" s="9">
        <f t="shared" si="134"/>
        <v>28.774999999999999</v>
      </c>
      <c r="R883" s="9">
        <f t="shared" si="135"/>
        <v>43.375</v>
      </c>
      <c r="S883" s="9">
        <f t="shared" si="136"/>
        <v>53.825000000000003</v>
      </c>
      <c r="T883" s="9">
        <f t="shared" si="137"/>
        <v>39.625</v>
      </c>
      <c r="U883" s="8">
        <f t="shared" si="138"/>
        <v>41.991666666666667</v>
      </c>
      <c r="V883" s="8">
        <f t="shared" si="139"/>
        <v>41.400000000000006</v>
      </c>
    </row>
    <row r="884" spans="1:22" ht="13.5" x14ac:dyDescent="0.25">
      <c r="A884" s="3">
        <f>RSI!A884</f>
        <v>43290</v>
      </c>
      <c r="B884" s="2">
        <f>RSI!B884</f>
        <v>5.5841000000000003</v>
      </c>
      <c r="C884" s="2">
        <f>RSI!I884</f>
        <v>58.218172185140396</v>
      </c>
      <c r="D884" s="2">
        <f>MACD!E884</f>
        <v>-1.7435448105254103E-2</v>
      </c>
      <c r="E884" s="2">
        <f>MACD!F884</f>
        <v>-7.7488623657333789E-3</v>
      </c>
      <c r="F884" s="2">
        <f>'Moving Avg'!D884</f>
        <v>5.5487199999999994</v>
      </c>
      <c r="G884" s="2">
        <f>'Moving Avg'!F884</f>
        <v>5.47499</v>
      </c>
      <c r="H884" s="2">
        <f>'Moving Avg'!G884</f>
        <v>5.4475259999999999</v>
      </c>
      <c r="I884" s="2">
        <f>'Moving Avg'!H884</f>
        <v>5.3638170000000036</v>
      </c>
      <c r="J884" s="6" t="str">
        <f>OBV!F884</f>
        <v>BULLISH</v>
      </c>
      <c r="K884" s="6" t="str">
        <f>OBV!G884</f>
        <v>STRONG</v>
      </c>
      <c r="L884" s="6" t="str">
        <f>OBV!H884</f>
        <v>CONFIRMED BULLISH</v>
      </c>
      <c r="M884" s="8">
        <f t="shared" si="130"/>
        <v>25</v>
      </c>
      <c r="N884" s="8">
        <f t="shared" si="131"/>
        <v>45</v>
      </c>
      <c r="O884" s="8">
        <f t="shared" si="132"/>
        <v>50</v>
      </c>
      <c r="P884" s="8">
        <f t="shared" si="133"/>
        <v>100</v>
      </c>
      <c r="Q884" s="9">
        <f t="shared" si="134"/>
        <v>47</v>
      </c>
      <c r="R884" s="9">
        <f t="shared" si="135"/>
        <v>56.5</v>
      </c>
      <c r="S884" s="9">
        <f t="shared" si="136"/>
        <v>68</v>
      </c>
      <c r="T884" s="9">
        <f t="shared" si="137"/>
        <v>55</v>
      </c>
      <c r="U884" s="8">
        <f t="shared" si="138"/>
        <v>57.166666666666664</v>
      </c>
      <c r="V884" s="8">
        <f t="shared" si="139"/>
        <v>56.625</v>
      </c>
    </row>
    <row r="885" spans="1:22" ht="13.5" x14ac:dyDescent="0.25">
      <c r="A885" s="3">
        <f>RSI!A885</f>
        <v>43291</v>
      </c>
      <c r="B885" s="2">
        <f>RSI!B885</f>
        <v>5.5698999999999996</v>
      </c>
      <c r="C885" s="2">
        <f>RSI!I885</f>
        <v>57.006217722297023</v>
      </c>
      <c r="D885" s="2">
        <f>MACD!E885</f>
        <v>-1.7001173445958528E-2</v>
      </c>
      <c r="E885" s="2">
        <f>MACD!F885</f>
        <v>-9.5993245817784095E-3</v>
      </c>
      <c r="F885" s="2">
        <f>'Moving Avg'!D885</f>
        <v>5.57416</v>
      </c>
      <c r="G885" s="2">
        <f>'Moving Avg'!F885</f>
        <v>5.4847350000000006</v>
      </c>
      <c r="H885" s="2">
        <f>'Moving Avg'!G885</f>
        <v>5.4495659999999999</v>
      </c>
      <c r="I885" s="2">
        <f>'Moving Avg'!H885</f>
        <v>5.3657870000000027</v>
      </c>
      <c r="J885" s="6" t="str">
        <f>OBV!F885</f>
        <v>BULLISH</v>
      </c>
      <c r="K885" s="6" t="str">
        <f>OBV!G885</f>
        <v>NEUTRAL</v>
      </c>
      <c r="L885" s="6" t="str">
        <f>OBV!H885</f>
        <v>CONFIRMED BULLISH</v>
      </c>
      <c r="M885" s="8">
        <f t="shared" si="130"/>
        <v>25</v>
      </c>
      <c r="N885" s="8">
        <f t="shared" si="131"/>
        <v>45</v>
      </c>
      <c r="O885" s="8">
        <f t="shared" si="132"/>
        <v>50</v>
      </c>
      <c r="P885" s="8">
        <f t="shared" si="133"/>
        <v>83.5</v>
      </c>
      <c r="Q885" s="9">
        <f t="shared" si="134"/>
        <v>44.524999999999999</v>
      </c>
      <c r="R885" s="9">
        <f t="shared" si="135"/>
        <v>52.375</v>
      </c>
      <c r="S885" s="9">
        <f t="shared" si="136"/>
        <v>60.575000000000003</v>
      </c>
      <c r="T885" s="9">
        <f t="shared" si="137"/>
        <v>50.875</v>
      </c>
      <c r="U885" s="8">
        <f t="shared" si="138"/>
        <v>52.491666666666674</v>
      </c>
      <c r="V885" s="8">
        <f t="shared" si="139"/>
        <v>52.087500000000006</v>
      </c>
    </row>
    <row r="886" spans="1:22" ht="13.5" x14ac:dyDescent="0.25">
      <c r="A886" s="3">
        <f>RSI!A886</f>
        <v>43292</v>
      </c>
      <c r="B886" s="2">
        <f>RSI!B886</f>
        <v>5.5698999999999996</v>
      </c>
      <c r="C886" s="2">
        <f>RSI!I886</f>
        <v>57.006217722297023</v>
      </c>
      <c r="D886" s="2">
        <f>MACD!E886</f>
        <v>-3.6761201294703838E-2</v>
      </c>
      <c r="E886" s="2">
        <f>MACD!F886</f>
        <v>-1.5031699924363495E-2</v>
      </c>
      <c r="F886" s="2">
        <f>'Moving Avg'!D886</f>
        <v>5.5656800000000004</v>
      </c>
      <c r="G886" s="2">
        <f>'Moving Avg'!F886</f>
        <v>5.4918250000000004</v>
      </c>
      <c r="H886" s="2">
        <f>'Moving Avg'!G886</f>
        <v>5.4520040000000014</v>
      </c>
      <c r="I886" s="2">
        <f>'Moving Avg'!H886</f>
        <v>5.3679225000000033</v>
      </c>
      <c r="J886" s="6" t="str">
        <f>OBV!F886</f>
        <v>BEARISH</v>
      </c>
      <c r="K886" s="6" t="str">
        <f>OBV!G886</f>
        <v>NEUTRAL</v>
      </c>
      <c r="L886" s="6" t="str">
        <f>OBV!H886</f>
        <v>CONFIRMED BEARISH</v>
      </c>
      <c r="M886" s="8">
        <f t="shared" si="130"/>
        <v>25</v>
      </c>
      <c r="N886" s="8">
        <f t="shared" si="131"/>
        <v>100</v>
      </c>
      <c r="O886" s="8">
        <f t="shared" si="132"/>
        <v>50</v>
      </c>
      <c r="P886" s="8">
        <f t="shared" si="133"/>
        <v>16.5</v>
      </c>
      <c r="Q886" s="9">
        <f t="shared" si="134"/>
        <v>53.725000000000001</v>
      </c>
      <c r="R886" s="9">
        <f t="shared" si="135"/>
        <v>46.625</v>
      </c>
      <c r="S886" s="9">
        <f t="shared" si="136"/>
        <v>38.674999999999997</v>
      </c>
      <c r="T886" s="9">
        <f t="shared" si="137"/>
        <v>47.875</v>
      </c>
      <c r="U886" s="8">
        <f t="shared" si="138"/>
        <v>46.341666666666661</v>
      </c>
      <c r="V886" s="8">
        <f t="shared" si="139"/>
        <v>46.724999999999994</v>
      </c>
    </row>
    <row r="887" spans="1:22" ht="13.5" x14ac:dyDescent="0.25">
      <c r="A887" s="3">
        <f>RSI!A887</f>
        <v>43293</v>
      </c>
      <c r="B887" s="2">
        <f>RSI!B887</f>
        <v>5.5415999999999999</v>
      </c>
      <c r="C887" s="2">
        <f>RSI!I887</f>
        <v>54.389193094266091</v>
      </c>
      <c r="D887" s="2">
        <f>MACD!E887</f>
        <v>-5.4086451588796436E-2</v>
      </c>
      <c r="E887" s="2">
        <f>MACD!F887</f>
        <v>-2.2842650257250085E-2</v>
      </c>
      <c r="F887" s="2">
        <f>'Moving Avg'!D887</f>
        <v>5.55436</v>
      </c>
      <c r="G887" s="2">
        <f>'Moving Avg'!F887</f>
        <v>5.498165000000002</v>
      </c>
      <c r="H887" s="2">
        <f>'Moving Avg'!G887</f>
        <v>5.4540080000000009</v>
      </c>
      <c r="I887" s="2">
        <f>'Moving Avg'!H887</f>
        <v>5.3697510000000026</v>
      </c>
      <c r="J887" s="6" t="str">
        <f>OBV!F887</f>
        <v>BEARISH</v>
      </c>
      <c r="K887" s="6" t="str">
        <f>OBV!G887</f>
        <v>NEUTRAL</v>
      </c>
      <c r="L887" s="6" t="str">
        <f>OBV!H887</f>
        <v>CONFIRMED BEARISH</v>
      </c>
      <c r="M887" s="8">
        <f t="shared" si="130"/>
        <v>25</v>
      </c>
      <c r="N887" s="8">
        <f t="shared" si="131"/>
        <v>100</v>
      </c>
      <c r="O887" s="8">
        <f t="shared" si="132"/>
        <v>50</v>
      </c>
      <c r="P887" s="8">
        <f t="shared" si="133"/>
        <v>16.5</v>
      </c>
      <c r="Q887" s="9">
        <f t="shared" si="134"/>
        <v>53.725000000000001</v>
      </c>
      <c r="R887" s="9">
        <f t="shared" si="135"/>
        <v>46.625</v>
      </c>
      <c r="S887" s="9">
        <f t="shared" si="136"/>
        <v>38.674999999999997</v>
      </c>
      <c r="T887" s="9">
        <f t="shared" si="137"/>
        <v>47.875</v>
      </c>
      <c r="U887" s="8">
        <f t="shared" si="138"/>
        <v>46.341666666666661</v>
      </c>
      <c r="V887" s="8">
        <f t="shared" si="139"/>
        <v>46.724999999999994</v>
      </c>
    </row>
    <row r="888" spans="1:22" ht="13.5" x14ac:dyDescent="0.25">
      <c r="A888" s="3">
        <f>RSI!A888</f>
        <v>43294</v>
      </c>
      <c r="B888" s="2">
        <f>RSI!B888</f>
        <v>5.5557999999999996</v>
      </c>
      <c r="C888" s="2">
        <f>RSI!I888</f>
        <v>55.493266368193787</v>
      </c>
      <c r="D888" s="2">
        <f>MACD!E888</f>
        <v>-5.9232599806803066E-2</v>
      </c>
      <c r="E888" s="2">
        <f>MACD!F888</f>
        <v>-3.0120640167160685E-2</v>
      </c>
      <c r="F888" s="2">
        <f>'Moving Avg'!D888</f>
        <v>5.56426</v>
      </c>
      <c r="G888" s="2">
        <f>'Moving Avg'!F888</f>
        <v>5.4985200000000019</v>
      </c>
      <c r="H888" s="2">
        <f>'Moving Avg'!G888</f>
        <v>5.4562960000000009</v>
      </c>
      <c r="I888" s="2">
        <f>'Moving Avg'!H888</f>
        <v>5.371650500000003</v>
      </c>
      <c r="J888" s="6" t="str">
        <f>OBV!F888</f>
        <v>BULLISH</v>
      </c>
      <c r="K888" s="6" t="str">
        <f>OBV!G888</f>
        <v>NEUTRAL</v>
      </c>
      <c r="L888" s="6" t="str">
        <f>OBV!H888</f>
        <v>CONFIRMED BULLISH</v>
      </c>
      <c r="M888" s="8">
        <f t="shared" si="130"/>
        <v>25</v>
      </c>
      <c r="N888" s="8">
        <f t="shared" si="131"/>
        <v>100</v>
      </c>
      <c r="O888" s="8">
        <f t="shared" si="132"/>
        <v>50</v>
      </c>
      <c r="P888" s="8">
        <f t="shared" si="133"/>
        <v>83.5</v>
      </c>
      <c r="Q888" s="9">
        <f t="shared" si="134"/>
        <v>63.774999999999999</v>
      </c>
      <c r="R888" s="9">
        <f t="shared" si="135"/>
        <v>63.375</v>
      </c>
      <c r="S888" s="9">
        <f t="shared" si="136"/>
        <v>68.825000000000003</v>
      </c>
      <c r="T888" s="9">
        <f t="shared" si="137"/>
        <v>64.625</v>
      </c>
      <c r="U888" s="8">
        <f t="shared" si="138"/>
        <v>65.325000000000003</v>
      </c>
      <c r="V888" s="8">
        <f t="shared" si="139"/>
        <v>65.150000000000006</v>
      </c>
    </row>
    <row r="889" spans="1:22" ht="13.5" x14ac:dyDescent="0.25">
      <c r="A889" s="3">
        <f>RSI!A889</f>
        <v>43297</v>
      </c>
      <c r="B889" s="2">
        <f>RSI!B889</f>
        <v>5.5557999999999996</v>
      </c>
      <c r="C889" s="2">
        <f>RSI!I889</f>
        <v>55.493266368193787</v>
      </c>
      <c r="D889" s="2">
        <f>MACD!E889</f>
        <v>-6.3959267501174644E-2</v>
      </c>
      <c r="E889" s="2">
        <f>MACD!F889</f>
        <v>-3.6888365633963478E-2</v>
      </c>
      <c r="F889" s="2">
        <f>'Moving Avg'!D889</f>
        <v>5.5586000000000002</v>
      </c>
      <c r="G889" s="2">
        <f>'Moving Avg'!F889</f>
        <v>5.5006400000000015</v>
      </c>
      <c r="H889" s="2">
        <f>'Moving Avg'!G889</f>
        <v>5.4585839999999992</v>
      </c>
      <c r="I889" s="2">
        <f>'Moving Avg'!H889</f>
        <v>5.3735500000000034</v>
      </c>
      <c r="J889" s="6" t="str">
        <f>OBV!F889</f>
        <v>BULLISH</v>
      </c>
      <c r="K889" s="6" t="str">
        <f>OBV!G889</f>
        <v>NEUTRAL</v>
      </c>
      <c r="L889" s="6" t="str">
        <f>OBV!H889</f>
        <v>BULLISH DIVERGENCE</v>
      </c>
      <c r="M889" s="8">
        <f t="shared" si="130"/>
        <v>25</v>
      </c>
      <c r="N889" s="8">
        <f t="shared" si="131"/>
        <v>100</v>
      </c>
      <c r="O889" s="8">
        <f t="shared" si="132"/>
        <v>50</v>
      </c>
      <c r="P889" s="8">
        <f t="shared" si="133"/>
        <v>66.5</v>
      </c>
      <c r="Q889" s="9">
        <f t="shared" si="134"/>
        <v>61.225000000000001</v>
      </c>
      <c r="R889" s="9">
        <f t="shared" si="135"/>
        <v>59.125</v>
      </c>
      <c r="S889" s="9">
        <f t="shared" si="136"/>
        <v>61.174999999999997</v>
      </c>
      <c r="T889" s="9">
        <f t="shared" si="137"/>
        <v>60.375</v>
      </c>
      <c r="U889" s="8">
        <f t="shared" si="138"/>
        <v>60.508333333333326</v>
      </c>
      <c r="V889" s="8">
        <f t="shared" si="139"/>
        <v>60.474999999999994</v>
      </c>
    </row>
    <row r="890" spans="1:22" ht="13.5" x14ac:dyDescent="0.25">
      <c r="A890" s="3">
        <f>RSI!A890</f>
        <v>43298</v>
      </c>
      <c r="B890" s="2">
        <f>RSI!B890</f>
        <v>5.5487000000000002</v>
      </c>
      <c r="C890" s="2">
        <f>RSI!I890</f>
        <v>54.725098626220053</v>
      </c>
      <c r="D890" s="2">
        <f>MACD!E890</f>
        <v>-6.6685183586495E-2</v>
      </c>
      <c r="E890" s="2">
        <f>MACD!F890</f>
        <v>-4.2847729224469784E-2</v>
      </c>
      <c r="F890" s="2">
        <f>'Moving Avg'!D890</f>
        <v>5.5543599999999991</v>
      </c>
      <c r="G890" s="2">
        <f>'Moving Avg'!F890</f>
        <v>5.5041750000000009</v>
      </c>
      <c r="H890" s="2">
        <f>'Moving Avg'!G890</f>
        <v>5.460729999999999</v>
      </c>
      <c r="I890" s="2">
        <f>'Moving Avg'!H890</f>
        <v>5.3754140000000028</v>
      </c>
      <c r="J890" s="6" t="str">
        <f>OBV!F890</f>
        <v>BEARISH</v>
      </c>
      <c r="K890" s="6" t="str">
        <f>OBV!G890</f>
        <v>NEUTRAL</v>
      </c>
      <c r="L890" s="6" t="str">
        <f>OBV!H890</f>
        <v>CONFIRMED BEARISH</v>
      </c>
      <c r="M890" s="8">
        <f t="shared" si="130"/>
        <v>25</v>
      </c>
      <c r="N890" s="8">
        <f t="shared" si="131"/>
        <v>100</v>
      </c>
      <c r="O890" s="8">
        <f t="shared" si="132"/>
        <v>50</v>
      </c>
      <c r="P890" s="8">
        <f t="shared" si="133"/>
        <v>16.5</v>
      </c>
      <c r="Q890" s="9">
        <f t="shared" si="134"/>
        <v>53.725000000000001</v>
      </c>
      <c r="R890" s="9">
        <f t="shared" si="135"/>
        <v>46.625</v>
      </c>
      <c r="S890" s="9">
        <f t="shared" si="136"/>
        <v>38.674999999999997</v>
      </c>
      <c r="T890" s="9">
        <f t="shared" si="137"/>
        <v>47.875</v>
      </c>
      <c r="U890" s="8">
        <f t="shared" si="138"/>
        <v>46.341666666666661</v>
      </c>
      <c r="V890" s="8">
        <f t="shared" si="139"/>
        <v>46.724999999999994</v>
      </c>
    </row>
    <row r="891" spans="1:22" ht="13.5" x14ac:dyDescent="0.25">
      <c r="A891" s="3">
        <f>RSI!A891</f>
        <v>43299</v>
      </c>
      <c r="B891" s="2">
        <f>RSI!B891</f>
        <v>5.5133999999999999</v>
      </c>
      <c r="C891" s="2">
        <f>RSI!I891</f>
        <v>50.948925909553267</v>
      </c>
      <c r="D891" s="2">
        <f>MACD!E891</f>
        <v>-4.0561782415888814E-2</v>
      </c>
      <c r="E891" s="2">
        <f>MACD!F891</f>
        <v>-4.2390539862753589E-2</v>
      </c>
      <c r="F891" s="2">
        <f>'Moving Avg'!D891</f>
        <v>5.5430599999999997</v>
      </c>
      <c r="G891" s="2">
        <f>'Moving Avg'!F891</f>
        <v>5.5059450000000014</v>
      </c>
      <c r="H891" s="2">
        <f>'Moving Avg'!G891</f>
        <v>5.4628339999999991</v>
      </c>
      <c r="I891" s="2">
        <f>'Moving Avg'!H891</f>
        <v>5.3771015000000038</v>
      </c>
      <c r="J891" s="6" t="str">
        <f>OBV!F891</f>
        <v>BEARISH</v>
      </c>
      <c r="K891" s="6" t="str">
        <f>OBV!G891</f>
        <v>NEUTRAL</v>
      </c>
      <c r="L891" s="6" t="str">
        <f>OBV!H891</f>
        <v>CONFIRMED BEARISH</v>
      </c>
      <c r="M891" s="8">
        <f t="shared" si="130"/>
        <v>25</v>
      </c>
      <c r="N891" s="8">
        <f t="shared" si="131"/>
        <v>0</v>
      </c>
      <c r="O891" s="8">
        <f t="shared" si="132"/>
        <v>50</v>
      </c>
      <c r="P891" s="8">
        <f t="shared" si="133"/>
        <v>16.5</v>
      </c>
      <c r="Q891" s="9">
        <f t="shared" si="134"/>
        <v>18.725000000000001</v>
      </c>
      <c r="R891" s="9">
        <f t="shared" si="135"/>
        <v>26.625</v>
      </c>
      <c r="S891" s="9">
        <f t="shared" si="136"/>
        <v>23.675000000000001</v>
      </c>
      <c r="T891" s="9">
        <f t="shared" si="137"/>
        <v>22.875</v>
      </c>
      <c r="U891" s="8">
        <f t="shared" si="138"/>
        <v>23.008333333333336</v>
      </c>
      <c r="V891" s="8">
        <f t="shared" si="139"/>
        <v>22.975000000000001</v>
      </c>
    </row>
    <row r="892" spans="1:22" ht="13.5" x14ac:dyDescent="0.25">
      <c r="A892" s="3">
        <f>RSI!A892</f>
        <v>43300</v>
      </c>
      <c r="B892" s="2">
        <f>RSI!B892</f>
        <v>5.5415999999999999</v>
      </c>
      <c r="C892" s="2">
        <f>RSI!I892</f>
        <v>53.697627704572746</v>
      </c>
      <c r="D892" s="2">
        <f>MACD!E892</f>
        <v>-2.2763541813096033E-2</v>
      </c>
      <c r="E892" s="2">
        <f>MACD!F892</f>
        <v>-3.8465140252822078E-2</v>
      </c>
      <c r="F892" s="2">
        <f>'Moving Avg'!D892</f>
        <v>5.5430599999999997</v>
      </c>
      <c r="G892" s="2">
        <f>'Moving Avg'!F892</f>
        <v>5.5091250000000018</v>
      </c>
      <c r="H892" s="2">
        <f>'Moving Avg'!G892</f>
        <v>5.4648379999999985</v>
      </c>
      <c r="I892" s="2">
        <f>'Moving Avg'!H892</f>
        <v>5.378930000000004</v>
      </c>
      <c r="J892" s="6" t="str">
        <f>OBV!F892</f>
        <v>BEARISH</v>
      </c>
      <c r="K892" s="6" t="str">
        <f>OBV!G892</f>
        <v>NEUTRAL</v>
      </c>
      <c r="L892" s="6" t="str">
        <f>OBV!H892</f>
        <v>NEUTRAL</v>
      </c>
      <c r="M892" s="8">
        <f t="shared" si="130"/>
        <v>25</v>
      </c>
      <c r="N892" s="8">
        <f t="shared" si="131"/>
        <v>0</v>
      </c>
      <c r="O892" s="8">
        <f t="shared" si="132"/>
        <v>50</v>
      </c>
      <c r="P892" s="8">
        <f t="shared" si="133"/>
        <v>16.5</v>
      </c>
      <c r="Q892" s="9">
        <f t="shared" si="134"/>
        <v>18.725000000000001</v>
      </c>
      <c r="R892" s="9">
        <f t="shared" si="135"/>
        <v>26.625</v>
      </c>
      <c r="S892" s="9">
        <f t="shared" si="136"/>
        <v>23.675000000000001</v>
      </c>
      <c r="T892" s="9">
        <f t="shared" si="137"/>
        <v>22.875</v>
      </c>
      <c r="U892" s="8">
        <f t="shared" si="138"/>
        <v>23.008333333333336</v>
      </c>
      <c r="V892" s="8">
        <f t="shared" si="139"/>
        <v>22.975000000000001</v>
      </c>
    </row>
    <row r="893" spans="1:22" ht="13.5" x14ac:dyDescent="0.25">
      <c r="A893" s="3">
        <f>RSI!A893</f>
        <v>43301</v>
      </c>
      <c r="B893" s="2">
        <f>RSI!B893</f>
        <v>5.5911</v>
      </c>
      <c r="C893" s="2">
        <f>RSI!I893</f>
        <v>58.132645788503169</v>
      </c>
      <c r="D893" s="2">
        <f>MACD!E893</f>
        <v>-2.5719751690529868E-2</v>
      </c>
      <c r="E893" s="2">
        <f>MACD!F893</f>
        <v>-3.5916062540363634E-2</v>
      </c>
      <c r="F893" s="2">
        <f>'Moving Avg'!D893</f>
        <v>5.5501199999999997</v>
      </c>
      <c r="G893" s="2">
        <f>'Moving Avg'!F893</f>
        <v>5.5130100000000004</v>
      </c>
      <c r="H893" s="2">
        <f>'Moving Avg'!G893</f>
        <v>5.4678319999999996</v>
      </c>
      <c r="I893" s="2">
        <f>'Moving Avg'!H893</f>
        <v>5.3810060000000046</v>
      </c>
      <c r="J893" s="6" t="str">
        <f>OBV!F893</f>
        <v>BULLISH</v>
      </c>
      <c r="K893" s="6" t="str">
        <f>OBV!G893</f>
        <v>NEUTRAL</v>
      </c>
      <c r="L893" s="6" t="str">
        <f>OBV!H893</f>
        <v>CONFIRMED BULLISH</v>
      </c>
      <c r="M893" s="8">
        <f t="shared" si="130"/>
        <v>25</v>
      </c>
      <c r="N893" s="8">
        <f t="shared" si="131"/>
        <v>0</v>
      </c>
      <c r="O893" s="8">
        <f t="shared" si="132"/>
        <v>50</v>
      </c>
      <c r="P893" s="8">
        <f t="shared" si="133"/>
        <v>83.5</v>
      </c>
      <c r="Q893" s="9">
        <f t="shared" si="134"/>
        <v>28.774999999999999</v>
      </c>
      <c r="R893" s="9">
        <f t="shared" si="135"/>
        <v>43.375</v>
      </c>
      <c r="S893" s="9">
        <f t="shared" si="136"/>
        <v>53.825000000000003</v>
      </c>
      <c r="T893" s="9">
        <f t="shared" si="137"/>
        <v>39.625</v>
      </c>
      <c r="U893" s="8">
        <f t="shared" si="138"/>
        <v>41.991666666666667</v>
      </c>
      <c r="V893" s="8">
        <f t="shared" si="139"/>
        <v>41.400000000000006</v>
      </c>
    </row>
    <row r="894" spans="1:22" ht="13.5" x14ac:dyDescent="0.25">
      <c r="A894" s="3">
        <f>RSI!A894</f>
        <v>43304</v>
      </c>
      <c r="B894" s="2">
        <f>RSI!B894</f>
        <v>5.5841000000000003</v>
      </c>
      <c r="C894" s="2">
        <f>RSI!I894</f>
        <v>57.296849535450505</v>
      </c>
      <c r="D894" s="2">
        <f>MACD!E894</f>
        <v>-1.6221400435636468E-2</v>
      </c>
      <c r="E894" s="2">
        <f>MACD!F894</f>
        <v>-3.1977130119418204E-2</v>
      </c>
      <c r="F894" s="2">
        <f>'Moving Avg'!D894</f>
        <v>5.5557800000000004</v>
      </c>
      <c r="G894" s="2">
        <f>'Moving Avg'!F894</f>
        <v>5.5218500000000006</v>
      </c>
      <c r="H894" s="2">
        <f>'Moving Avg'!G894</f>
        <v>5.4706859999999997</v>
      </c>
      <c r="I894" s="2">
        <f>'Moving Avg'!H894</f>
        <v>5.3830470000000048</v>
      </c>
      <c r="J894" s="6" t="str">
        <f>OBV!F894</f>
        <v>BEARISH</v>
      </c>
      <c r="K894" s="6" t="str">
        <f>OBV!G894</f>
        <v>NEUTRAL</v>
      </c>
      <c r="L894" s="6" t="str">
        <f>OBV!H894</f>
        <v>BEARISH DIVERGENCE</v>
      </c>
      <c r="M894" s="8">
        <f t="shared" si="130"/>
        <v>25</v>
      </c>
      <c r="N894" s="8">
        <f t="shared" si="131"/>
        <v>0</v>
      </c>
      <c r="O894" s="8">
        <f t="shared" si="132"/>
        <v>50</v>
      </c>
      <c r="P894" s="8">
        <f t="shared" si="133"/>
        <v>16.5</v>
      </c>
      <c r="Q894" s="9">
        <f t="shared" si="134"/>
        <v>18.725000000000001</v>
      </c>
      <c r="R894" s="9">
        <f t="shared" si="135"/>
        <v>26.625</v>
      </c>
      <c r="S894" s="9">
        <f t="shared" si="136"/>
        <v>23.675000000000001</v>
      </c>
      <c r="T894" s="9">
        <f t="shared" si="137"/>
        <v>22.875</v>
      </c>
      <c r="U894" s="8">
        <f t="shared" si="138"/>
        <v>23.008333333333336</v>
      </c>
      <c r="V894" s="8">
        <f t="shared" si="139"/>
        <v>22.975000000000001</v>
      </c>
    </row>
    <row r="895" spans="1:22" ht="13.5" x14ac:dyDescent="0.25">
      <c r="A895" s="3">
        <f>RSI!A895</f>
        <v>43305</v>
      </c>
      <c r="B895" s="2">
        <f>RSI!B895</f>
        <v>5.6477000000000004</v>
      </c>
      <c r="C895" s="2">
        <f>RSI!I895</f>
        <v>62.563338749796152</v>
      </c>
      <c r="D895" s="2">
        <f>MACD!E895</f>
        <v>-1.5490539475982779E-2</v>
      </c>
      <c r="E895" s="2">
        <f>MACD!F895</f>
        <v>-2.8679811990731118E-2</v>
      </c>
      <c r="F895" s="2">
        <f>'Moving Avg'!D895</f>
        <v>5.5755800000000004</v>
      </c>
      <c r="G895" s="2">
        <f>'Moving Avg'!F895</f>
        <v>5.5289200000000012</v>
      </c>
      <c r="H895" s="2">
        <f>'Moving Avg'!G895</f>
        <v>5.475077999999999</v>
      </c>
      <c r="I895" s="2">
        <f>'Moving Avg'!H895</f>
        <v>5.385406000000005</v>
      </c>
      <c r="J895" s="6" t="str">
        <f>OBV!F895</f>
        <v>BULLISH</v>
      </c>
      <c r="K895" s="6" t="str">
        <f>OBV!G895</f>
        <v>NEUTRAL</v>
      </c>
      <c r="L895" s="6" t="str">
        <f>OBV!H895</f>
        <v>CONFIRMED BULLISH</v>
      </c>
      <c r="M895" s="8">
        <f t="shared" si="130"/>
        <v>25</v>
      </c>
      <c r="N895" s="8">
        <f t="shared" si="131"/>
        <v>0</v>
      </c>
      <c r="O895" s="8">
        <f t="shared" si="132"/>
        <v>50</v>
      </c>
      <c r="P895" s="8">
        <f t="shared" si="133"/>
        <v>83.5</v>
      </c>
      <c r="Q895" s="9">
        <f t="shared" si="134"/>
        <v>28.774999999999999</v>
      </c>
      <c r="R895" s="9">
        <f t="shared" si="135"/>
        <v>43.375</v>
      </c>
      <c r="S895" s="9">
        <f t="shared" si="136"/>
        <v>53.825000000000003</v>
      </c>
      <c r="T895" s="9">
        <f t="shared" si="137"/>
        <v>39.625</v>
      </c>
      <c r="U895" s="8">
        <f t="shared" si="138"/>
        <v>41.991666666666667</v>
      </c>
      <c r="V895" s="8">
        <f t="shared" si="139"/>
        <v>41.400000000000006</v>
      </c>
    </row>
    <row r="896" spans="1:22" ht="13.5" x14ac:dyDescent="0.25">
      <c r="A896" s="3">
        <f>RSI!A896</f>
        <v>43307</v>
      </c>
      <c r="B896" s="2">
        <f>RSI!B896</f>
        <v>5.6477000000000004</v>
      </c>
      <c r="C896" s="2">
        <f>RSI!I896</f>
        <v>62.563338749796152</v>
      </c>
      <c r="D896" s="2">
        <f>MACD!E896</f>
        <v>-1.5628006935218153E-2</v>
      </c>
      <c r="E896" s="2">
        <f>MACD!F896</f>
        <v>-2.6069450979628529E-2</v>
      </c>
      <c r="F896" s="2">
        <f>'Moving Avg'!D896</f>
        <v>5.6024399999999996</v>
      </c>
      <c r="G896" s="2">
        <f>'Moving Avg'!F896</f>
        <v>5.5423500000000008</v>
      </c>
      <c r="H896" s="2">
        <f>'Moving Avg'!G896</f>
        <v>5.479867999999998</v>
      </c>
      <c r="I896" s="2">
        <f>'Moving Avg'!H896</f>
        <v>5.3882625000000042</v>
      </c>
      <c r="J896" s="6" t="str">
        <f>OBV!F896</f>
        <v>BULLISH</v>
      </c>
      <c r="K896" s="6" t="str">
        <f>OBV!G896</f>
        <v>NEUTRAL</v>
      </c>
      <c r="L896" s="6" t="str">
        <f>OBV!H896</f>
        <v>CONFIRMED BULLISH</v>
      </c>
      <c r="M896" s="8">
        <f t="shared" si="130"/>
        <v>25</v>
      </c>
      <c r="N896" s="8">
        <f t="shared" si="131"/>
        <v>0</v>
      </c>
      <c r="O896" s="8">
        <f t="shared" si="132"/>
        <v>50</v>
      </c>
      <c r="P896" s="8">
        <f t="shared" si="133"/>
        <v>83.5</v>
      </c>
      <c r="Q896" s="9">
        <f t="shared" si="134"/>
        <v>28.774999999999999</v>
      </c>
      <c r="R896" s="9">
        <f t="shared" si="135"/>
        <v>43.375</v>
      </c>
      <c r="S896" s="9">
        <f t="shared" si="136"/>
        <v>53.825000000000003</v>
      </c>
      <c r="T896" s="9">
        <f t="shared" si="137"/>
        <v>39.625</v>
      </c>
      <c r="U896" s="8">
        <f t="shared" si="138"/>
        <v>41.991666666666667</v>
      </c>
      <c r="V896" s="8">
        <f t="shared" si="139"/>
        <v>41.400000000000006</v>
      </c>
    </row>
    <row r="897" spans="1:22" ht="13.5" x14ac:dyDescent="0.25">
      <c r="A897" s="3">
        <f>RSI!A897</f>
        <v>43308</v>
      </c>
      <c r="B897" s="2">
        <f>RSI!B897</f>
        <v>5.6477000000000004</v>
      </c>
      <c r="C897" s="2">
        <f>RSI!I897</f>
        <v>62.563338749796145</v>
      </c>
      <c r="D897" s="2">
        <f>MACD!E897</f>
        <v>-2.0798068255869495E-2</v>
      </c>
      <c r="E897" s="2">
        <f>MACD!F897</f>
        <v>-2.5015174434876723E-2</v>
      </c>
      <c r="F897" s="2">
        <f>'Moving Avg'!D897</f>
        <v>5.6236600000000001</v>
      </c>
      <c r="G897" s="2">
        <f>'Moving Avg'!F897</f>
        <v>5.5564900000000002</v>
      </c>
      <c r="H897" s="2">
        <f>'Moving Avg'!G897</f>
        <v>5.4846579999999987</v>
      </c>
      <c r="I897" s="2">
        <f>'Moving Avg'!H897</f>
        <v>5.3909530000000041</v>
      </c>
      <c r="J897" s="6" t="str">
        <f>OBV!F897</f>
        <v>BULLISH</v>
      </c>
      <c r="K897" s="6" t="str">
        <f>OBV!G897</f>
        <v>NEUTRAL</v>
      </c>
      <c r="L897" s="6" t="str">
        <f>OBV!H897</f>
        <v>CONFIRMED BULLISH</v>
      </c>
      <c r="M897" s="8">
        <f t="shared" si="130"/>
        <v>25</v>
      </c>
      <c r="N897" s="8">
        <f t="shared" si="131"/>
        <v>0</v>
      </c>
      <c r="O897" s="8">
        <f t="shared" si="132"/>
        <v>50</v>
      </c>
      <c r="P897" s="8">
        <f t="shared" si="133"/>
        <v>83.5</v>
      </c>
      <c r="Q897" s="9">
        <f t="shared" si="134"/>
        <v>28.774999999999999</v>
      </c>
      <c r="R897" s="9">
        <f t="shared" si="135"/>
        <v>43.375</v>
      </c>
      <c r="S897" s="9">
        <f t="shared" si="136"/>
        <v>53.825000000000003</v>
      </c>
      <c r="T897" s="9">
        <f t="shared" si="137"/>
        <v>39.625</v>
      </c>
      <c r="U897" s="8">
        <f t="shared" si="138"/>
        <v>41.991666666666667</v>
      </c>
      <c r="V897" s="8">
        <f t="shared" si="139"/>
        <v>41.400000000000006</v>
      </c>
    </row>
    <row r="898" spans="1:22" ht="13.5" x14ac:dyDescent="0.25">
      <c r="A898" s="3">
        <f>RSI!A898</f>
        <v>43311</v>
      </c>
      <c r="B898" s="2">
        <f>RSI!B898</f>
        <v>5.6547000000000001</v>
      </c>
      <c r="C898" s="2">
        <f>RSI!I898</f>
        <v>63.187436077709101</v>
      </c>
      <c r="D898" s="2">
        <f>MACD!E898</f>
        <v>-2.4154691019845131E-2</v>
      </c>
      <c r="E898" s="2">
        <f>MACD!F898</f>
        <v>-2.4843077751870404E-2</v>
      </c>
      <c r="F898" s="2">
        <f>'Moving Avg'!D898</f>
        <v>5.6363799999999999</v>
      </c>
      <c r="G898" s="2">
        <f>'Moving Avg'!F898</f>
        <v>5.5674450000000011</v>
      </c>
      <c r="H898" s="2">
        <f>'Moving Avg'!G898</f>
        <v>5.4887919999999983</v>
      </c>
      <c r="I898" s="2">
        <f>'Moving Avg'!H898</f>
        <v>5.3936785000000045</v>
      </c>
      <c r="J898" s="6" t="str">
        <f>OBV!F898</f>
        <v>BULLISH</v>
      </c>
      <c r="K898" s="6" t="str">
        <f>OBV!G898</f>
        <v>STRONG</v>
      </c>
      <c r="L898" s="6" t="str">
        <f>OBV!H898</f>
        <v>CONFIRMED BULLISH</v>
      </c>
      <c r="M898" s="8">
        <f t="shared" ref="M898:M961" si="140">IF(C898&lt;30,50, IF(C898&gt;70, 0, 25))</f>
        <v>25</v>
      </c>
      <c r="N898" s="8">
        <f t="shared" ref="N898:N961" si="141">IF(E898-D898&gt;0.02, 100, IF(E898-D898&lt;0,0,45))</f>
        <v>0</v>
      </c>
      <c r="O898" s="8">
        <f t="shared" ref="O898:O961" si="142">IF(F898-I898&gt;10,100,IF(F898-I898&gt;5,75, IF(F898-I898&gt;0,50,0)))</f>
        <v>50</v>
      </c>
      <c r="P898" s="8">
        <f t="shared" ref="P898:P961" si="143">IF(L898="confirmed bullish", 34, IF(L898="bullish divergence",17, 0))+IF(J898="bullish",33,IF(J898="bearish",0,16.5))+IF(K898="strong",33,IF(K898="weak",0,16.5))</f>
        <v>100</v>
      </c>
      <c r="Q898" s="9">
        <f t="shared" si="134"/>
        <v>31.25</v>
      </c>
      <c r="R898" s="9">
        <f t="shared" si="135"/>
        <v>47.5</v>
      </c>
      <c r="S898" s="9">
        <f t="shared" si="136"/>
        <v>61.25</v>
      </c>
      <c r="T898" s="9">
        <f t="shared" si="137"/>
        <v>43.75</v>
      </c>
      <c r="U898" s="8">
        <f t="shared" si="138"/>
        <v>46.666666666666664</v>
      </c>
      <c r="V898" s="8">
        <f t="shared" si="139"/>
        <v>45.9375</v>
      </c>
    </row>
    <row r="899" spans="1:22" ht="13.5" x14ac:dyDescent="0.25">
      <c r="A899" s="3">
        <f>RSI!A899</f>
        <v>43312</v>
      </c>
      <c r="B899" s="2">
        <f>RSI!B899</f>
        <v>5.6477000000000004</v>
      </c>
      <c r="C899" s="2">
        <f>RSI!I899</f>
        <v>62.073031587610252</v>
      </c>
      <c r="D899" s="2">
        <f>MACD!E899</f>
        <v>-2.7117803544101093E-2</v>
      </c>
      <c r="E899" s="2">
        <f>MACD!F899</f>
        <v>-2.5298022910316544E-2</v>
      </c>
      <c r="F899" s="2">
        <f>'Moving Avg'!D899</f>
        <v>5.6490999999999998</v>
      </c>
      <c r="G899" s="2">
        <f>'Moving Avg'!F899</f>
        <v>5.5780500000000002</v>
      </c>
      <c r="H899" s="2">
        <f>'Moving Avg'!G899</f>
        <v>5.4930519999999978</v>
      </c>
      <c r="I899" s="2">
        <f>'Moving Avg'!H899</f>
        <v>5.3960375000000029</v>
      </c>
      <c r="J899" s="6" t="str">
        <f>OBV!F899</f>
        <v>BULLISH</v>
      </c>
      <c r="K899" s="6" t="str">
        <f>OBV!G899</f>
        <v>STRONG</v>
      </c>
      <c r="L899" s="6" t="str">
        <f>OBV!H899</f>
        <v>CONFIRMED BULLISH</v>
      </c>
      <c r="M899" s="8">
        <f t="shared" si="140"/>
        <v>25</v>
      </c>
      <c r="N899" s="8">
        <f t="shared" si="141"/>
        <v>45</v>
      </c>
      <c r="O899" s="8">
        <f t="shared" si="142"/>
        <v>50</v>
      </c>
      <c r="P899" s="8">
        <f t="shared" si="143"/>
        <v>100</v>
      </c>
      <c r="Q899" s="9">
        <f t="shared" ref="Q899:Q962" si="144">0.35*M899+N899*0.35+O899*0.15+P899*0.15</f>
        <v>47</v>
      </c>
      <c r="R899" s="9">
        <f t="shared" ref="R899:R962" si="145">M899*0.2+N899*0.2+O899*0.35+P899*0.25</f>
        <v>56.5</v>
      </c>
      <c r="S899" s="9">
        <f t="shared" ref="S899:S962" si="146">M899*0.15+N899*0.15+O899*0.25+P899*0.45</f>
        <v>68</v>
      </c>
      <c r="T899" s="9">
        <f t="shared" ref="T899:T962" si="147">0.25*SUM(M899:P899)</f>
        <v>55</v>
      </c>
      <c r="U899" s="8">
        <f t="shared" ref="U899:U962" si="148">SUM(Q899:S899)/3</f>
        <v>57.166666666666664</v>
      </c>
      <c r="V899" s="8">
        <f t="shared" ref="V899:V962" si="149">SUM(Q899:T899)/4</f>
        <v>56.625</v>
      </c>
    </row>
    <row r="900" spans="1:22" ht="13.5" x14ac:dyDescent="0.25">
      <c r="A900" s="3">
        <f>RSI!A900</f>
        <v>43313</v>
      </c>
      <c r="B900" s="2">
        <f>RSI!B900</f>
        <v>5.5841000000000003</v>
      </c>
      <c r="C900" s="2">
        <f>RSI!I900</f>
        <v>52.937760428877951</v>
      </c>
      <c r="D900" s="2">
        <f>MACD!E900</f>
        <v>-2.655878568083736E-2</v>
      </c>
      <c r="E900" s="2">
        <f>MACD!F900</f>
        <v>-2.5550175464420712E-2</v>
      </c>
      <c r="F900" s="2">
        <f>'Moving Avg'!D900</f>
        <v>5.6363799999999999</v>
      </c>
      <c r="G900" s="2">
        <f>'Moving Avg'!F900</f>
        <v>5.5851200000000008</v>
      </c>
      <c r="H900" s="2">
        <f>'Moving Avg'!G900</f>
        <v>5.4972339999999971</v>
      </c>
      <c r="I900" s="2">
        <f>'Moving Avg'!H900</f>
        <v>5.398078500000004</v>
      </c>
      <c r="J900" s="6" t="str">
        <f>OBV!F900</f>
        <v>BULLISH</v>
      </c>
      <c r="K900" s="6" t="str">
        <f>OBV!G900</f>
        <v>NEUTRAL</v>
      </c>
      <c r="L900" s="6" t="str">
        <f>OBV!H900</f>
        <v>BULLISH DIVERGENCE</v>
      </c>
      <c r="M900" s="8">
        <f t="shared" si="140"/>
        <v>25</v>
      </c>
      <c r="N900" s="8">
        <f t="shared" si="141"/>
        <v>45</v>
      </c>
      <c r="O900" s="8">
        <f t="shared" si="142"/>
        <v>50</v>
      </c>
      <c r="P900" s="8">
        <f t="shared" si="143"/>
        <v>66.5</v>
      </c>
      <c r="Q900" s="9">
        <f t="shared" si="144"/>
        <v>41.975000000000001</v>
      </c>
      <c r="R900" s="9">
        <f t="shared" si="145"/>
        <v>48.125</v>
      </c>
      <c r="S900" s="9">
        <f t="shared" si="146"/>
        <v>52.924999999999997</v>
      </c>
      <c r="T900" s="9">
        <f t="shared" si="147"/>
        <v>46.625</v>
      </c>
      <c r="U900" s="8">
        <f t="shared" si="148"/>
        <v>47.67499999999999</v>
      </c>
      <c r="V900" s="8">
        <f t="shared" si="149"/>
        <v>47.412499999999994</v>
      </c>
    </row>
    <row r="901" spans="1:22" ht="13.5" x14ac:dyDescent="0.25">
      <c r="A901" s="3">
        <f>RSI!A901</f>
        <v>43314</v>
      </c>
      <c r="B901" s="2">
        <f>RSI!B901</f>
        <v>5.5841000000000003</v>
      </c>
      <c r="C901" s="2">
        <f>RSI!I901</f>
        <v>52.937760428877951</v>
      </c>
      <c r="D901" s="2">
        <f>MACD!E901</f>
        <v>-3.1652332532345007E-2</v>
      </c>
      <c r="E901" s="2">
        <f>MACD!F901</f>
        <v>-2.6770606878005573E-2</v>
      </c>
      <c r="F901" s="2">
        <f>'Moving Avg'!D901</f>
        <v>5.6236599999999992</v>
      </c>
      <c r="G901" s="2">
        <f>'Moving Avg'!F901</f>
        <v>5.5837100000000017</v>
      </c>
      <c r="H901" s="2">
        <f>'Moving Avg'!G901</f>
        <v>5.5006199999999978</v>
      </c>
      <c r="I901" s="2">
        <f>'Moving Avg'!H901</f>
        <v>5.4001195000000033</v>
      </c>
      <c r="J901" s="6" t="str">
        <f>OBV!F901</f>
        <v>BULLISH</v>
      </c>
      <c r="K901" s="6" t="str">
        <f>OBV!G901</f>
        <v>NEUTRAL</v>
      </c>
      <c r="L901" s="6" t="str">
        <f>OBV!H901</f>
        <v>BULLISH DIVERGENCE</v>
      </c>
      <c r="M901" s="8">
        <f t="shared" si="140"/>
        <v>25</v>
      </c>
      <c r="N901" s="8">
        <f t="shared" si="141"/>
        <v>45</v>
      </c>
      <c r="O901" s="8">
        <f t="shared" si="142"/>
        <v>50</v>
      </c>
      <c r="P901" s="8">
        <f t="shared" si="143"/>
        <v>66.5</v>
      </c>
      <c r="Q901" s="9">
        <f t="shared" si="144"/>
        <v>41.975000000000001</v>
      </c>
      <c r="R901" s="9">
        <f t="shared" si="145"/>
        <v>48.125</v>
      </c>
      <c r="S901" s="9">
        <f t="shared" si="146"/>
        <v>52.924999999999997</v>
      </c>
      <c r="T901" s="9">
        <f t="shared" si="147"/>
        <v>46.625</v>
      </c>
      <c r="U901" s="8">
        <f t="shared" si="148"/>
        <v>47.67499999999999</v>
      </c>
      <c r="V901" s="8">
        <f t="shared" si="149"/>
        <v>47.412499999999994</v>
      </c>
    </row>
    <row r="902" spans="1:22" ht="13.5" x14ac:dyDescent="0.25">
      <c r="A902" s="3">
        <f>RSI!A902</f>
        <v>43315</v>
      </c>
      <c r="B902" s="2">
        <f>RSI!B902</f>
        <v>5.5415999999999999</v>
      </c>
      <c r="C902" s="2">
        <f>RSI!I902</f>
        <v>47.518025416160022</v>
      </c>
      <c r="D902" s="2">
        <f>MACD!E902</f>
        <v>-2.8601381119339742E-2</v>
      </c>
      <c r="E902" s="2">
        <f>MACD!F902</f>
        <v>-2.7136761726272409E-2</v>
      </c>
      <c r="F902" s="2">
        <f>'Moving Avg'!D902</f>
        <v>5.6024399999999996</v>
      </c>
      <c r="G902" s="2">
        <f>'Moving Avg'!F902</f>
        <v>5.5808800000000005</v>
      </c>
      <c r="H902" s="2">
        <f>'Moving Avg'!G902</f>
        <v>5.5020939999999987</v>
      </c>
      <c r="I902" s="2">
        <f>'Moving Avg'!H902</f>
        <v>5.4019480000000035</v>
      </c>
      <c r="J902" s="6" t="str">
        <f>OBV!F902</f>
        <v>BULLISH</v>
      </c>
      <c r="K902" s="6" t="str">
        <f>OBV!G902</f>
        <v>NEUTRAL</v>
      </c>
      <c r="L902" s="6" t="str">
        <f>OBV!H902</f>
        <v>BULLISH DIVERGENCE</v>
      </c>
      <c r="M902" s="8">
        <f t="shared" si="140"/>
        <v>25</v>
      </c>
      <c r="N902" s="8">
        <f t="shared" si="141"/>
        <v>45</v>
      </c>
      <c r="O902" s="8">
        <f t="shared" si="142"/>
        <v>50</v>
      </c>
      <c r="P902" s="8">
        <f t="shared" si="143"/>
        <v>66.5</v>
      </c>
      <c r="Q902" s="9">
        <f t="shared" si="144"/>
        <v>41.975000000000001</v>
      </c>
      <c r="R902" s="9">
        <f t="shared" si="145"/>
        <v>48.125</v>
      </c>
      <c r="S902" s="9">
        <f t="shared" si="146"/>
        <v>52.924999999999997</v>
      </c>
      <c r="T902" s="9">
        <f t="shared" si="147"/>
        <v>46.625</v>
      </c>
      <c r="U902" s="8">
        <f t="shared" si="148"/>
        <v>47.67499999999999</v>
      </c>
      <c r="V902" s="8">
        <f t="shared" si="149"/>
        <v>47.412499999999994</v>
      </c>
    </row>
    <row r="903" spans="1:22" ht="13.5" x14ac:dyDescent="0.25">
      <c r="A903" s="3">
        <f>RSI!A903</f>
        <v>43318</v>
      </c>
      <c r="B903" s="2">
        <f>RSI!B903</f>
        <v>5.5487000000000002</v>
      </c>
      <c r="C903" s="2">
        <f>RSI!I903</f>
        <v>48.467209078970015</v>
      </c>
      <c r="D903" s="2">
        <f>MACD!E903</f>
        <v>-1.8795634216052015E-2</v>
      </c>
      <c r="E903" s="2">
        <f>MACD!F903</f>
        <v>-2.546853622422833E-2</v>
      </c>
      <c r="F903" s="2">
        <f>'Moving Avg'!D903</f>
        <v>5.5812399999999993</v>
      </c>
      <c r="G903" s="2">
        <f>'Moving Avg'!F903</f>
        <v>5.5830000000000002</v>
      </c>
      <c r="H903" s="2">
        <f>'Moving Avg'!G903</f>
        <v>5.5046379999999973</v>
      </c>
      <c r="I903" s="2">
        <f>'Moving Avg'!H903</f>
        <v>5.4038120000000038</v>
      </c>
      <c r="J903" s="6" t="str">
        <f>OBV!F903</f>
        <v>BULLISH</v>
      </c>
      <c r="K903" s="6" t="str">
        <f>OBV!G903</f>
        <v>NEUTRAL</v>
      </c>
      <c r="L903" s="6" t="str">
        <f>OBV!H903</f>
        <v>BULLISH DIVERGENCE</v>
      </c>
      <c r="M903" s="8">
        <f t="shared" si="140"/>
        <v>25</v>
      </c>
      <c r="N903" s="8">
        <f t="shared" si="141"/>
        <v>0</v>
      </c>
      <c r="O903" s="8">
        <f t="shared" si="142"/>
        <v>50</v>
      </c>
      <c r="P903" s="8">
        <f t="shared" si="143"/>
        <v>66.5</v>
      </c>
      <c r="Q903" s="9">
        <f t="shared" si="144"/>
        <v>26.225000000000001</v>
      </c>
      <c r="R903" s="9">
        <f t="shared" si="145"/>
        <v>39.125</v>
      </c>
      <c r="S903" s="9">
        <f t="shared" si="146"/>
        <v>46.174999999999997</v>
      </c>
      <c r="T903" s="9">
        <f t="shared" si="147"/>
        <v>35.375</v>
      </c>
      <c r="U903" s="8">
        <f t="shared" si="148"/>
        <v>37.174999999999997</v>
      </c>
      <c r="V903" s="8">
        <f t="shared" si="149"/>
        <v>36.724999999999994</v>
      </c>
    </row>
    <row r="904" spans="1:22" ht="13.5" x14ac:dyDescent="0.25">
      <c r="A904" s="3">
        <f>RSI!A904</f>
        <v>43319</v>
      </c>
      <c r="B904" s="2">
        <f>RSI!B904</f>
        <v>5.577</v>
      </c>
      <c r="C904" s="2">
        <f>RSI!I904</f>
        <v>52.179698050773176</v>
      </c>
      <c r="D904" s="2">
        <f>MACD!E904</f>
        <v>-1.3588902206740805E-2</v>
      </c>
      <c r="E904" s="2">
        <f>MACD!F904</f>
        <v>-2.3092609420730829E-2</v>
      </c>
      <c r="F904" s="2">
        <f>'Moving Avg'!D904</f>
        <v>5.5671000000000008</v>
      </c>
      <c r="G904" s="2">
        <f>'Moving Avg'!F904</f>
        <v>5.5826450000000012</v>
      </c>
      <c r="H904" s="2">
        <f>'Moving Avg'!G904</f>
        <v>5.5073499999999989</v>
      </c>
      <c r="I904" s="2">
        <f>'Moving Avg'!H904</f>
        <v>5.4061820000000038</v>
      </c>
      <c r="J904" s="6" t="str">
        <f>OBV!F904</f>
        <v>BULLISH</v>
      </c>
      <c r="K904" s="6" t="str">
        <f>OBV!G904</f>
        <v>NEUTRAL</v>
      </c>
      <c r="L904" s="6" t="str">
        <f>OBV!H904</f>
        <v>BULLISH DIVERGENCE</v>
      </c>
      <c r="M904" s="8">
        <f t="shared" si="140"/>
        <v>25</v>
      </c>
      <c r="N904" s="8">
        <f t="shared" si="141"/>
        <v>0</v>
      </c>
      <c r="O904" s="8">
        <f t="shared" si="142"/>
        <v>50</v>
      </c>
      <c r="P904" s="8">
        <f t="shared" si="143"/>
        <v>66.5</v>
      </c>
      <c r="Q904" s="9">
        <f t="shared" si="144"/>
        <v>26.225000000000001</v>
      </c>
      <c r="R904" s="9">
        <f t="shared" si="145"/>
        <v>39.125</v>
      </c>
      <c r="S904" s="9">
        <f t="shared" si="146"/>
        <v>46.174999999999997</v>
      </c>
      <c r="T904" s="9">
        <f t="shared" si="147"/>
        <v>35.375</v>
      </c>
      <c r="U904" s="8">
        <f t="shared" si="148"/>
        <v>37.174999999999997</v>
      </c>
      <c r="V904" s="8">
        <f t="shared" si="149"/>
        <v>36.724999999999994</v>
      </c>
    </row>
    <row r="905" spans="1:22" ht="13.5" x14ac:dyDescent="0.25">
      <c r="A905" s="3">
        <f>RSI!A905</f>
        <v>43320</v>
      </c>
      <c r="B905" s="2">
        <f>RSI!B905</f>
        <v>5.5698999999999996</v>
      </c>
      <c r="C905" s="2">
        <f>RSI!I905</f>
        <v>51.183449603049304</v>
      </c>
      <c r="D905" s="2">
        <f>MACD!E905</f>
        <v>1.0367585094623877E-3</v>
      </c>
      <c r="E905" s="2">
        <f>MACD!F905</f>
        <v>-1.8266735834692186E-2</v>
      </c>
      <c r="F905" s="2">
        <f>'Moving Avg'!D905</f>
        <v>5.5642599999999991</v>
      </c>
      <c r="G905" s="2">
        <f>'Moving Avg'!F905</f>
        <v>5.5826450000000012</v>
      </c>
      <c r="H905" s="2">
        <f>'Moving Avg'!G905</f>
        <v>5.5099199999999993</v>
      </c>
      <c r="I905" s="2">
        <f>'Moving Avg'!H905</f>
        <v>5.4088155000000029</v>
      </c>
      <c r="J905" s="6" t="str">
        <f>OBV!F905</f>
        <v>BULLISH</v>
      </c>
      <c r="K905" s="6" t="str">
        <f>OBV!G905</f>
        <v>NEUTRAL</v>
      </c>
      <c r="L905" s="6" t="str">
        <f>OBV!H905</f>
        <v>BULLISH DIVERGENCE</v>
      </c>
      <c r="M905" s="8">
        <f t="shared" si="140"/>
        <v>25</v>
      </c>
      <c r="N905" s="8">
        <f t="shared" si="141"/>
        <v>0</v>
      </c>
      <c r="O905" s="8">
        <f t="shared" si="142"/>
        <v>50</v>
      </c>
      <c r="P905" s="8">
        <f t="shared" si="143"/>
        <v>66.5</v>
      </c>
      <c r="Q905" s="9">
        <f t="shared" si="144"/>
        <v>26.225000000000001</v>
      </c>
      <c r="R905" s="9">
        <f t="shared" si="145"/>
        <v>39.125</v>
      </c>
      <c r="S905" s="9">
        <f t="shared" si="146"/>
        <v>46.174999999999997</v>
      </c>
      <c r="T905" s="9">
        <f t="shared" si="147"/>
        <v>35.375</v>
      </c>
      <c r="U905" s="8">
        <f t="shared" si="148"/>
        <v>37.174999999999997</v>
      </c>
      <c r="V905" s="8">
        <f t="shared" si="149"/>
        <v>36.724999999999994</v>
      </c>
    </row>
    <row r="906" spans="1:22" ht="13.5" x14ac:dyDescent="0.25">
      <c r="A906" s="3">
        <f>RSI!A906</f>
        <v>43321</v>
      </c>
      <c r="B906" s="2">
        <f>RSI!B906</f>
        <v>5.5841000000000003</v>
      </c>
      <c r="C906" s="2">
        <f>RSI!I906</f>
        <v>53.111622525820465</v>
      </c>
      <c r="D906" s="2">
        <f>MACD!E906</f>
        <v>1.2318552420911288E-2</v>
      </c>
      <c r="E906" s="2">
        <f>MACD!F906</f>
        <v>-1.2149678183571492E-2</v>
      </c>
      <c r="F906" s="2">
        <f>'Moving Avg'!D906</f>
        <v>5.5642599999999991</v>
      </c>
      <c r="G906" s="2">
        <f>'Moving Avg'!F906</f>
        <v>5.583355000000001</v>
      </c>
      <c r="H906" s="2">
        <f>'Moving Avg'!G906</f>
        <v>5.5127739999999985</v>
      </c>
      <c r="I906" s="2">
        <f>'Moving Avg'!H906</f>
        <v>5.4114865000000041</v>
      </c>
      <c r="J906" s="6" t="str">
        <f>OBV!F906</f>
        <v>BULLISH</v>
      </c>
      <c r="K906" s="6" t="str">
        <f>OBV!G906</f>
        <v>NEUTRAL</v>
      </c>
      <c r="L906" s="6" t="str">
        <f>OBV!H906</f>
        <v>NEUTRAL</v>
      </c>
      <c r="M906" s="8">
        <f t="shared" si="140"/>
        <v>25</v>
      </c>
      <c r="N906" s="8">
        <f t="shared" si="141"/>
        <v>0</v>
      </c>
      <c r="O906" s="8">
        <f t="shared" si="142"/>
        <v>50</v>
      </c>
      <c r="P906" s="8">
        <f t="shared" si="143"/>
        <v>49.5</v>
      </c>
      <c r="Q906" s="9">
        <f t="shared" si="144"/>
        <v>23.675000000000001</v>
      </c>
      <c r="R906" s="9">
        <f t="shared" si="145"/>
        <v>34.875</v>
      </c>
      <c r="S906" s="9">
        <f t="shared" si="146"/>
        <v>38.525000000000006</v>
      </c>
      <c r="T906" s="9">
        <f t="shared" si="147"/>
        <v>31.125</v>
      </c>
      <c r="U906" s="8">
        <f t="shared" si="148"/>
        <v>32.358333333333334</v>
      </c>
      <c r="V906" s="8">
        <f t="shared" si="149"/>
        <v>32.049999999999997</v>
      </c>
    </row>
    <row r="907" spans="1:22" ht="13.5" x14ac:dyDescent="0.25">
      <c r="A907" s="3">
        <f>RSI!A907</f>
        <v>43322</v>
      </c>
      <c r="B907" s="2">
        <f>RSI!B907</f>
        <v>5.6547000000000001</v>
      </c>
      <c r="C907" s="2">
        <f>RSI!I907</f>
        <v>61.296779880512176</v>
      </c>
      <c r="D907" s="2">
        <f>MACD!E907</f>
        <v>1.6512339076081517E-2</v>
      </c>
      <c r="E907" s="2">
        <f>MACD!F907</f>
        <v>-6.4172747316408908E-3</v>
      </c>
      <c r="F907" s="2">
        <f>'Moving Avg'!D907</f>
        <v>5.586879999999999</v>
      </c>
      <c r="G907" s="2">
        <f>'Moving Avg'!F907</f>
        <v>5.5890100000000009</v>
      </c>
      <c r="H907" s="2">
        <f>'Moving Avg'!G907</f>
        <v>5.5170399999999979</v>
      </c>
      <c r="I907" s="2">
        <f>'Moving Avg'!H907</f>
        <v>5.4145440000000038</v>
      </c>
      <c r="J907" s="6" t="str">
        <f>OBV!F907</f>
        <v>BULLISH</v>
      </c>
      <c r="K907" s="6" t="str">
        <f>OBV!G907</f>
        <v>STRONG</v>
      </c>
      <c r="L907" s="6" t="str">
        <f>OBV!H907</f>
        <v>CONFIRMED BULLISH</v>
      </c>
      <c r="M907" s="8">
        <f t="shared" si="140"/>
        <v>25</v>
      </c>
      <c r="N907" s="8">
        <f t="shared" si="141"/>
        <v>0</v>
      </c>
      <c r="O907" s="8">
        <f t="shared" si="142"/>
        <v>50</v>
      </c>
      <c r="P907" s="8">
        <f t="shared" si="143"/>
        <v>100</v>
      </c>
      <c r="Q907" s="9">
        <f t="shared" si="144"/>
        <v>31.25</v>
      </c>
      <c r="R907" s="9">
        <f t="shared" si="145"/>
        <v>47.5</v>
      </c>
      <c r="S907" s="9">
        <f t="shared" si="146"/>
        <v>61.25</v>
      </c>
      <c r="T907" s="9">
        <f t="shared" si="147"/>
        <v>43.75</v>
      </c>
      <c r="U907" s="8">
        <f t="shared" si="148"/>
        <v>46.666666666666664</v>
      </c>
      <c r="V907" s="8">
        <f t="shared" si="149"/>
        <v>45.9375</v>
      </c>
    </row>
    <row r="908" spans="1:22" ht="13.5" x14ac:dyDescent="0.25">
      <c r="A908" s="3">
        <f>RSI!A908</f>
        <v>43326</v>
      </c>
      <c r="B908" s="2">
        <f>RSI!B908</f>
        <v>5.6123000000000003</v>
      </c>
      <c r="C908" s="2">
        <f>RSI!I908</f>
        <v>55.078249040090228</v>
      </c>
      <c r="D908" s="2">
        <f>MACD!E908</f>
        <v>2.3747786295076345E-2</v>
      </c>
      <c r="E908" s="2">
        <f>MACD!F908</f>
        <v>-3.8426252629744379E-4</v>
      </c>
      <c r="F908" s="2">
        <f>'Moving Avg'!D908</f>
        <v>5.5996000000000006</v>
      </c>
      <c r="G908" s="2">
        <f>'Moving Avg'!F908</f>
        <v>5.5918350000000014</v>
      </c>
      <c r="H908" s="2">
        <f>'Moving Avg'!G908</f>
        <v>5.5204579999999979</v>
      </c>
      <c r="I908" s="2">
        <f>'Moving Avg'!H908</f>
        <v>5.4173895000000041</v>
      </c>
      <c r="J908" s="6" t="str">
        <f>OBV!F908</f>
        <v>BULLISH</v>
      </c>
      <c r="K908" s="6" t="str">
        <f>OBV!G908</f>
        <v>STRONG</v>
      </c>
      <c r="L908" s="6" t="str">
        <f>OBV!H908</f>
        <v>CONFIRMED BULLISH</v>
      </c>
      <c r="M908" s="8">
        <f t="shared" si="140"/>
        <v>25</v>
      </c>
      <c r="N908" s="8">
        <f t="shared" si="141"/>
        <v>0</v>
      </c>
      <c r="O908" s="8">
        <f t="shared" si="142"/>
        <v>50</v>
      </c>
      <c r="P908" s="8">
        <f t="shared" si="143"/>
        <v>100</v>
      </c>
      <c r="Q908" s="9">
        <f t="shared" si="144"/>
        <v>31.25</v>
      </c>
      <c r="R908" s="9">
        <f t="shared" si="145"/>
        <v>47.5</v>
      </c>
      <c r="S908" s="9">
        <f t="shared" si="146"/>
        <v>61.25</v>
      </c>
      <c r="T908" s="9">
        <f t="shared" si="147"/>
        <v>43.75</v>
      </c>
      <c r="U908" s="8">
        <f t="shared" si="148"/>
        <v>46.666666666666664</v>
      </c>
      <c r="V908" s="8">
        <f t="shared" si="149"/>
        <v>45.9375</v>
      </c>
    </row>
    <row r="909" spans="1:22" ht="13.5" x14ac:dyDescent="0.25">
      <c r="A909" s="3">
        <f>RSI!A909</f>
        <v>43327</v>
      </c>
      <c r="B909" s="2">
        <f>RSI!B909</f>
        <v>5.6123000000000003</v>
      </c>
      <c r="C909" s="2">
        <f>RSI!I909</f>
        <v>55.07824904009022</v>
      </c>
      <c r="D909" s="2">
        <f>MACD!E909</f>
        <v>2.8552221736795502E-2</v>
      </c>
      <c r="E909" s="2">
        <f>MACD!F909</f>
        <v>5.4030343263211456E-3</v>
      </c>
      <c r="F909" s="2">
        <f>'Moving Avg'!D909</f>
        <v>5.6066600000000006</v>
      </c>
      <c r="G909" s="2">
        <f>'Moving Avg'!F909</f>
        <v>5.5946600000000011</v>
      </c>
      <c r="H909" s="2">
        <f>'Moving Avg'!G909</f>
        <v>5.524009999999997</v>
      </c>
      <c r="I909" s="2">
        <f>'Moving Avg'!H909</f>
        <v>5.4205005000000055</v>
      </c>
      <c r="J909" s="6" t="str">
        <f>OBV!F909</f>
        <v>BULLISH</v>
      </c>
      <c r="K909" s="6" t="str">
        <f>OBV!G909</f>
        <v>STRONG</v>
      </c>
      <c r="L909" s="6" t="str">
        <f>OBV!H909</f>
        <v>CONFIRMED BULLISH</v>
      </c>
      <c r="M909" s="8">
        <f t="shared" si="140"/>
        <v>25</v>
      </c>
      <c r="N909" s="8">
        <f t="shared" si="141"/>
        <v>0</v>
      </c>
      <c r="O909" s="8">
        <f t="shared" si="142"/>
        <v>50</v>
      </c>
      <c r="P909" s="8">
        <f t="shared" si="143"/>
        <v>100</v>
      </c>
      <c r="Q909" s="9">
        <f t="shared" si="144"/>
        <v>31.25</v>
      </c>
      <c r="R909" s="9">
        <f t="shared" si="145"/>
        <v>47.5</v>
      </c>
      <c r="S909" s="9">
        <f t="shared" si="146"/>
        <v>61.25</v>
      </c>
      <c r="T909" s="9">
        <f t="shared" si="147"/>
        <v>43.75</v>
      </c>
      <c r="U909" s="8">
        <f t="shared" si="148"/>
        <v>46.666666666666664</v>
      </c>
      <c r="V909" s="8">
        <f t="shared" si="149"/>
        <v>45.9375</v>
      </c>
    </row>
    <row r="910" spans="1:22" ht="13.5" x14ac:dyDescent="0.25">
      <c r="A910" s="3">
        <f>RSI!A910</f>
        <v>43328</v>
      </c>
      <c r="B910" s="2">
        <f>RSI!B910</f>
        <v>5.6406000000000001</v>
      </c>
      <c r="C910" s="2">
        <f>RSI!I910</f>
        <v>58.34912592597032</v>
      </c>
      <c r="D910" s="2">
        <f>MACD!E910</f>
        <v>2.0513506236867762E-2</v>
      </c>
      <c r="E910" s="2">
        <f>MACD!F910</f>
        <v>8.4251287084304693E-3</v>
      </c>
      <c r="F910" s="2">
        <f>'Moving Avg'!D910</f>
        <v>5.6208000000000009</v>
      </c>
      <c r="G910" s="2">
        <f>'Moving Avg'!F910</f>
        <v>5.5992550000000012</v>
      </c>
      <c r="H910" s="2">
        <f>'Moving Avg'!G910</f>
        <v>5.5290559999999997</v>
      </c>
      <c r="I910" s="2">
        <f>'Moving Avg'!H910</f>
        <v>5.4234210000000029</v>
      </c>
      <c r="J910" s="6" t="str">
        <f>OBV!F910</f>
        <v>BULLISH</v>
      </c>
      <c r="K910" s="6" t="str">
        <f>OBV!G910</f>
        <v>STRONG</v>
      </c>
      <c r="L910" s="6" t="str">
        <f>OBV!H910</f>
        <v>CONFIRMED BULLISH</v>
      </c>
      <c r="M910" s="8">
        <f t="shared" si="140"/>
        <v>25</v>
      </c>
      <c r="N910" s="8">
        <f t="shared" si="141"/>
        <v>0</v>
      </c>
      <c r="O910" s="8">
        <f t="shared" si="142"/>
        <v>50</v>
      </c>
      <c r="P910" s="8">
        <f t="shared" si="143"/>
        <v>100</v>
      </c>
      <c r="Q910" s="9">
        <f t="shared" si="144"/>
        <v>31.25</v>
      </c>
      <c r="R910" s="9">
        <f t="shared" si="145"/>
        <v>47.5</v>
      </c>
      <c r="S910" s="9">
        <f t="shared" si="146"/>
        <v>61.25</v>
      </c>
      <c r="T910" s="9">
        <f t="shared" si="147"/>
        <v>43.75</v>
      </c>
      <c r="U910" s="8">
        <f t="shared" si="148"/>
        <v>46.666666666666664</v>
      </c>
      <c r="V910" s="8">
        <f t="shared" si="149"/>
        <v>45.9375</v>
      </c>
    </row>
    <row r="911" spans="1:22" ht="13.5" x14ac:dyDescent="0.25">
      <c r="A911" s="3">
        <f>RSI!A911</f>
        <v>43329</v>
      </c>
      <c r="B911" s="2">
        <f>RSI!B911</f>
        <v>5.6406000000000001</v>
      </c>
      <c r="C911" s="2">
        <f>RSI!I911</f>
        <v>58.34912592597032</v>
      </c>
      <c r="D911" s="2">
        <f>MACD!E911</f>
        <v>1.3337720517701435E-2</v>
      </c>
      <c r="E911" s="2">
        <f>MACD!F911</f>
        <v>9.4076470702846634E-3</v>
      </c>
      <c r="F911" s="2">
        <f>'Moving Avg'!D911</f>
        <v>5.6320999999999994</v>
      </c>
      <c r="G911" s="2">
        <f>'Moving Avg'!F911</f>
        <v>5.605615000000002</v>
      </c>
      <c r="H911" s="2">
        <f>'Moving Avg'!G911</f>
        <v>5.5333059999999978</v>
      </c>
      <c r="I911" s="2">
        <f>'Moving Avg'!H911</f>
        <v>5.4260760000000028</v>
      </c>
      <c r="J911" s="6" t="str">
        <f>OBV!F911</f>
        <v>BULLISH</v>
      </c>
      <c r="K911" s="6" t="str">
        <f>OBV!G911</f>
        <v>STRONG</v>
      </c>
      <c r="L911" s="6" t="str">
        <f>OBV!H911</f>
        <v>CONFIRMED BULLISH</v>
      </c>
      <c r="M911" s="8">
        <f t="shared" si="140"/>
        <v>25</v>
      </c>
      <c r="N911" s="8">
        <f t="shared" si="141"/>
        <v>0</v>
      </c>
      <c r="O911" s="8">
        <f t="shared" si="142"/>
        <v>50</v>
      </c>
      <c r="P911" s="8">
        <f t="shared" si="143"/>
        <v>100</v>
      </c>
      <c r="Q911" s="9">
        <f t="shared" si="144"/>
        <v>31.25</v>
      </c>
      <c r="R911" s="9">
        <f t="shared" si="145"/>
        <v>47.5</v>
      </c>
      <c r="S911" s="9">
        <f t="shared" si="146"/>
        <v>61.25</v>
      </c>
      <c r="T911" s="9">
        <f t="shared" si="147"/>
        <v>43.75</v>
      </c>
      <c r="U911" s="8">
        <f t="shared" si="148"/>
        <v>46.666666666666664</v>
      </c>
      <c r="V911" s="8">
        <f t="shared" si="149"/>
        <v>45.9375</v>
      </c>
    </row>
    <row r="912" spans="1:22" ht="13.5" x14ac:dyDescent="0.25">
      <c r="A912" s="3">
        <f>RSI!A912</f>
        <v>43332</v>
      </c>
      <c r="B912" s="2">
        <f>RSI!B912</f>
        <v>5.6406000000000001</v>
      </c>
      <c r="C912" s="2">
        <f>RSI!I912</f>
        <v>58.34912592597032</v>
      </c>
      <c r="D912" s="2">
        <f>MACD!E912</f>
        <v>3.8133318196997834E-4</v>
      </c>
      <c r="E912" s="2">
        <f>MACD!F912</f>
        <v>7.6023842926217266E-3</v>
      </c>
      <c r="F912" s="2">
        <f>'Moving Avg'!D912</f>
        <v>5.6292799999999996</v>
      </c>
      <c r="G912" s="2">
        <f>'Moving Avg'!F912</f>
        <v>5.6105650000000029</v>
      </c>
      <c r="H912" s="2">
        <f>'Moving Avg'!G912</f>
        <v>5.5376879999999984</v>
      </c>
      <c r="I912" s="2">
        <f>'Moving Avg'!H912</f>
        <v>5.4287310000000026</v>
      </c>
      <c r="J912" s="6" t="str">
        <f>OBV!F912</f>
        <v>BEARISH</v>
      </c>
      <c r="K912" s="6" t="str">
        <f>OBV!G912</f>
        <v>NEUTRAL</v>
      </c>
      <c r="L912" s="6" t="str">
        <f>OBV!H912</f>
        <v>CONFIRMED BEARISH</v>
      </c>
      <c r="M912" s="8">
        <f t="shared" si="140"/>
        <v>25</v>
      </c>
      <c r="N912" s="8">
        <f t="shared" si="141"/>
        <v>45</v>
      </c>
      <c r="O912" s="8">
        <f t="shared" si="142"/>
        <v>50</v>
      </c>
      <c r="P912" s="8">
        <f t="shared" si="143"/>
        <v>16.5</v>
      </c>
      <c r="Q912" s="9">
        <f t="shared" si="144"/>
        <v>34.475000000000001</v>
      </c>
      <c r="R912" s="9">
        <f t="shared" si="145"/>
        <v>35.625</v>
      </c>
      <c r="S912" s="9">
        <f t="shared" si="146"/>
        <v>30.425000000000001</v>
      </c>
      <c r="T912" s="9">
        <f t="shared" si="147"/>
        <v>34.125</v>
      </c>
      <c r="U912" s="8">
        <f t="shared" si="148"/>
        <v>33.508333333333333</v>
      </c>
      <c r="V912" s="8">
        <f t="shared" si="149"/>
        <v>33.662499999999994</v>
      </c>
    </row>
    <row r="913" spans="1:22" ht="13.5" x14ac:dyDescent="0.25">
      <c r="A913" s="3">
        <f>RSI!A913</f>
        <v>43335</v>
      </c>
      <c r="B913" s="2">
        <f>RSI!B913</f>
        <v>5.6477000000000004</v>
      </c>
      <c r="C913" s="2">
        <f>RSI!I913</f>
        <v>59.278221147271118</v>
      </c>
      <c r="D913" s="2">
        <f>MACD!E913</f>
        <v>-1.0335851576019017E-2</v>
      </c>
      <c r="E913" s="2">
        <f>MACD!F913</f>
        <v>4.0147371188935781E-3</v>
      </c>
      <c r="F913" s="2">
        <f>'Moving Avg'!D913</f>
        <v>5.6363599999999998</v>
      </c>
      <c r="G913" s="2">
        <f>'Moving Avg'!F913</f>
        <v>5.6133950000000024</v>
      </c>
      <c r="H913" s="2">
        <f>'Moving Avg'!G913</f>
        <v>5.5432739999999994</v>
      </c>
      <c r="I913" s="2">
        <f>'Moving Avg'!H913</f>
        <v>5.4314545000000036</v>
      </c>
      <c r="J913" s="6" t="str">
        <f>OBV!F913</f>
        <v>BULLISH</v>
      </c>
      <c r="K913" s="6" t="str">
        <f>OBV!G913</f>
        <v>NEUTRAL</v>
      </c>
      <c r="L913" s="6" t="str">
        <f>OBV!H913</f>
        <v>CONFIRMED BULLISH</v>
      </c>
      <c r="M913" s="8">
        <f t="shared" si="140"/>
        <v>25</v>
      </c>
      <c r="N913" s="8">
        <f t="shared" si="141"/>
        <v>45</v>
      </c>
      <c r="O913" s="8">
        <f t="shared" si="142"/>
        <v>50</v>
      </c>
      <c r="P913" s="8">
        <f t="shared" si="143"/>
        <v>83.5</v>
      </c>
      <c r="Q913" s="9">
        <f t="shared" si="144"/>
        <v>44.524999999999999</v>
      </c>
      <c r="R913" s="9">
        <f t="shared" si="145"/>
        <v>52.375</v>
      </c>
      <c r="S913" s="9">
        <f t="shared" si="146"/>
        <v>60.575000000000003</v>
      </c>
      <c r="T913" s="9">
        <f t="shared" si="147"/>
        <v>50.875</v>
      </c>
      <c r="U913" s="8">
        <f t="shared" si="148"/>
        <v>52.491666666666674</v>
      </c>
      <c r="V913" s="8">
        <f t="shared" si="149"/>
        <v>52.087500000000006</v>
      </c>
    </row>
    <row r="914" spans="1:22" ht="13.5" x14ac:dyDescent="0.25">
      <c r="A914" s="3">
        <f>RSI!A914</f>
        <v>43336</v>
      </c>
      <c r="B914" s="2">
        <f>RSI!B914</f>
        <v>5.6477000000000004</v>
      </c>
      <c r="C914" s="2">
        <f>RSI!I914</f>
        <v>59.278221147271118</v>
      </c>
      <c r="D914" s="2">
        <f>MACD!E914</f>
        <v>-1.5389077792950623E-2</v>
      </c>
      <c r="E914" s="2">
        <f>MACD!F914</f>
        <v>1.3397413652473794E-4</v>
      </c>
      <c r="F914" s="2">
        <f>'Moving Avg'!D914</f>
        <v>5.64344</v>
      </c>
      <c r="G914" s="2">
        <f>'Moving Avg'!F914</f>
        <v>5.6165750000000019</v>
      </c>
      <c r="H914" s="2">
        <f>'Moving Avg'!G914</f>
        <v>5.5480639999999983</v>
      </c>
      <c r="I914" s="2">
        <f>'Moving Avg'!H914</f>
        <v>5.4341780000000028</v>
      </c>
      <c r="J914" s="6" t="str">
        <f>OBV!F914</f>
        <v>BULLISH</v>
      </c>
      <c r="K914" s="6" t="str">
        <f>OBV!G914</f>
        <v>NEUTRAL</v>
      </c>
      <c r="L914" s="6" t="str">
        <f>OBV!H914</f>
        <v>CONFIRMED BULLISH</v>
      </c>
      <c r="M914" s="8">
        <f t="shared" si="140"/>
        <v>25</v>
      </c>
      <c r="N914" s="8">
        <f t="shared" si="141"/>
        <v>45</v>
      </c>
      <c r="O914" s="8">
        <f t="shared" si="142"/>
        <v>50</v>
      </c>
      <c r="P914" s="8">
        <f t="shared" si="143"/>
        <v>83.5</v>
      </c>
      <c r="Q914" s="9">
        <f t="shared" si="144"/>
        <v>44.524999999999999</v>
      </c>
      <c r="R914" s="9">
        <f t="shared" si="145"/>
        <v>52.375</v>
      </c>
      <c r="S914" s="9">
        <f t="shared" si="146"/>
        <v>60.575000000000003</v>
      </c>
      <c r="T914" s="9">
        <f t="shared" si="147"/>
        <v>50.875</v>
      </c>
      <c r="U914" s="8">
        <f t="shared" si="148"/>
        <v>52.491666666666674</v>
      </c>
      <c r="V914" s="8">
        <f t="shared" si="149"/>
        <v>52.087500000000006</v>
      </c>
    </row>
    <row r="915" spans="1:22" ht="13.5" x14ac:dyDescent="0.25">
      <c r="A915" s="3">
        <f>RSI!A915</f>
        <v>43339</v>
      </c>
      <c r="B915" s="2">
        <f>RSI!B915</f>
        <v>5.6477000000000004</v>
      </c>
      <c r="C915" s="2">
        <f>RSI!I915</f>
        <v>59.278221147271118</v>
      </c>
      <c r="D915" s="2">
        <f>MACD!E915</f>
        <v>-2.1070789754443098E-2</v>
      </c>
      <c r="E915" s="2">
        <f>MACD!F915</f>
        <v>-4.1069786416688299E-3</v>
      </c>
      <c r="F915" s="2">
        <f>'Moving Avg'!D915</f>
        <v>5.6448599999999995</v>
      </c>
      <c r="G915" s="2">
        <f>'Moving Avg'!F915</f>
        <v>5.6165750000000019</v>
      </c>
      <c r="H915" s="2">
        <f>'Moving Avg'!G915</f>
        <v>5.5535179999999977</v>
      </c>
      <c r="I915" s="2">
        <f>'Moving Avg'!H915</f>
        <v>5.4368685000000037</v>
      </c>
      <c r="J915" s="6" t="str">
        <f>OBV!F915</f>
        <v>BULLISH</v>
      </c>
      <c r="K915" s="6" t="str">
        <f>OBV!G915</f>
        <v>NEUTRAL</v>
      </c>
      <c r="L915" s="6" t="str">
        <f>OBV!H915</f>
        <v>CONFIRMED BULLISH</v>
      </c>
      <c r="M915" s="8">
        <f t="shared" si="140"/>
        <v>25</v>
      </c>
      <c r="N915" s="8">
        <f t="shared" si="141"/>
        <v>45</v>
      </c>
      <c r="O915" s="8">
        <f t="shared" si="142"/>
        <v>50</v>
      </c>
      <c r="P915" s="8">
        <f t="shared" si="143"/>
        <v>83.5</v>
      </c>
      <c r="Q915" s="9">
        <f t="shared" si="144"/>
        <v>44.524999999999999</v>
      </c>
      <c r="R915" s="9">
        <f t="shared" si="145"/>
        <v>52.375</v>
      </c>
      <c r="S915" s="9">
        <f t="shared" si="146"/>
        <v>60.575000000000003</v>
      </c>
      <c r="T915" s="9">
        <f t="shared" si="147"/>
        <v>50.875</v>
      </c>
      <c r="U915" s="8">
        <f t="shared" si="148"/>
        <v>52.491666666666674</v>
      </c>
      <c r="V915" s="8">
        <f t="shared" si="149"/>
        <v>52.087500000000006</v>
      </c>
    </row>
    <row r="916" spans="1:22" ht="13.5" x14ac:dyDescent="0.25">
      <c r="A916" s="3">
        <f>RSI!A916</f>
        <v>43340</v>
      </c>
      <c r="B916" s="2">
        <f>RSI!B916</f>
        <v>5.6193999999999997</v>
      </c>
      <c r="C916" s="2">
        <f>RSI!I916</f>
        <v>53.35333738845641</v>
      </c>
      <c r="D916" s="2">
        <f>MACD!E916</f>
        <v>-2.1887848530491638E-2</v>
      </c>
      <c r="E916" s="2">
        <f>MACD!F916</f>
        <v>-7.6631526194333921E-3</v>
      </c>
      <c r="F916" s="2">
        <f>'Moving Avg'!D916</f>
        <v>5.6406200000000002</v>
      </c>
      <c r="G916" s="2">
        <f>'Moving Avg'!F916</f>
        <v>5.6151600000000013</v>
      </c>
      <c r="H916" s="2">
        <f>'Moving Avg'!G916</f>
        <v>5.5573439999999996</v>
      </c>
      <c r="I916" s="2">
        <f>'Moving Avg'!H916</f>
        <v>5.4386545000000037</v>
      </c>
      <c r="J916" s="6" t="str">
        <f>OBV!F916</f>
        <v>BULLISH</v>
      </c>
      <c r="K916" s="6" t="str">
        <f>OBV!G916</f>
        <v>NEUTRAL</v>
      </c>
      <c r="L916" s="6" t="str">
        <f>OBV!H916</f>
        <v>BULLISH DIVERGENCE</v>
      </c>
      <c r="M916" s="8">
        <f t="shared" si="140"/>
        <v>25</v>
      </c>
      <c r="N916" s="8">
        <f t="shared" si="141"/>
        <v>45</v>
      </c>
      <c r="O916" s="8">
        <f t="shared" si="142"/>
        <v>50</v>
      </c>
      <c r="P916" s="8">
        <f t="shared" si="143"/>
        <v>66.5</v>
      </c>
      <c r="Q916" s="9">
        <f t="shared" si="144"/>
        <v>41.975000000000001</v>
      </c>
      <c r="R916" s="9">
        <f t="shared" si="145"/>
        <v>48.125</v>
      </c>
      <c r="S916" s="9">
        <f t="shared" si="146"/>
        <v>52.924999999999997</v>
      </c>
      <c r="T916" s="9">
        <f t="shared" si="147"/>
        <v>46.625</v>
      </c>
      <c r="U916" s="8">
        <f t="shared" si="148"/>
        <v>47.67499999999999</v>
      </c>
      <c r="V916" s="8">
        <f t="shared" si="149"/>
        <v>47.412499999999994</v>
      </c>
    </row>
    <row r="917" spans="1:22" ht="13.5" x14ac:dyDescent="0.25">
      <c r="A917" s="3">
        <f>RSI!A917</f>
        <v>43341</v>
      </c>
      <c r="B917" s="2">
        <f>RSI!B917</f>
        <v>5.6193999999999997</v>
      </c>
      <c r="C917" s="2">
        <f>RSI!I917</f>
        <v>53.35333738845641</v>
      </c>
      <c r="D917" s="2">
        <f>MACD!E917</f>
        <v>-1.1819300864654991E-2</v>
      </c>
      <c r="E917" s="2">
        <f>MACD!F917</f>
        <v>-8.4943822684777123E-3</v>
      </c>
      <c r="F917" s="2">
        <f>'Moving Avg'!D917</f>
        <v>5.6363799999999999</v>
      </c>
      <c r="G917" s="2">
        <f>'Moving Avg'!F917</f>
        <v>5.6137450000000007</v>
      </c>
      <c r="H917" s="2">
        <f>'Moving Avg'!G917</f>
        <v>5.5614359999999987</v>
      </c>
      <c r="I917" s="2">
        <f>'Moving Avg'!H917</f>
        <v>5.4407390000000033</v>
      </c>
      <c r="J917" s="6" t="str">
        <f>OBV!F917</f>
        <v>BULLISH</v>
      </c>
      <c r="K917" s="6" t="str">
        <f>OBV!G917</f>
        <v>NEUTRAL</v>
      </c>
      <c r="L917" s="6" t="str">
        <f>OBV!H917</f>
        <v>BULLISH DIVERGENCE</v>
      </c>
      <c r="M917" s="8">
        <f t="shared" si="140"/>
        <v>25</v>
      </c>
      <c r="N917" s="8">
        <f t="shared" si="141"/>
        <v>45</v>
      </c>
      <c r="O917" s="8">
        <f t="shared" si="142"/>
        <v>50</v>
      </c>
      <c r="P917" s="8">
        <f t="shared" si="143"/>
        <v>66.5</v>
      </c>
      <c r="Q917" s="9">
        <f t="shared" si="144"/>
        <v>41.975000000000001</v>
      </c>
      <c r="R917" s="9">
        <f t="shared" si="145"/>
        <v>48.125</v>
      </c>
      <c r="S917" s="9">
        <f t="shared" si="146"/>
        <v>52.924999999999997</v>
      </c>
      <c r="T917" s="9">
        <f t="shared" si="147"/>
        <v>46.625</v>
      </c>
      <c r="U917" s="8">
        <f t="shared" si="148"/>
        <v>47.67499999999999</v>
      </c>
      <c r="V917" s="8">
        <f t="shared" si="149"/>
        <v>47.412499999999994</v>
      </c>
    </row>
    <row r="918" spans="1:22" ht="13.5" x14ac:dyDescent="0.25">
      <c r="A918" s="3">
        <f>RSI!A918</f>
        <v>43342</v>
      </c>
      <c r="B918" s="2">
        <f>RSI!B918</f>
        <v>5.782</v>
      </c>
      <c r="C918" s="2">
        <f>RSI!I918</f>
        <v>72.001161381864762</v>
      </c>
      <c r="D918" s="2">
        <f>MACD!E918</f>
        <v>-2.1961386871596211E-2</v>
      </c>
      <c r="E918" s="2">
        <f>MACD!F918</f>
        <v>-1.1187783189101411E-2</v>
      </c>
      <c r="F918" s="2">
        <f>'Moving Avg'!D918</f>
        <v>5.6632400000000001</v>
      </c>
      <c r="G918" s="2">
        <f>'Moving Avg'!F918</f>
        <v>5.6201099999999995</v>
      </c>
      <c r="H918" s="2">
        <f>'Moving Avg'!G918</f>
        <v>5.5661019999999999</v>
      </c>
      <c r="I918" s="2">
        <f>'Moving Avg'!H918</f>
        <v>5.4436695000000022</v>
      </c>
      <c r="J918" s="6" t="str">
        <f>OBV!F918</f>
        <v>BULLISH</v>
      </c>
      <c r="K918" s="6" t="str">
        <f>OBV!G918</f>
        <v>STRONG</v>
      </c>
      <c r="L918" s="6" t="str">
        <f>OBV!H918</f>
        <v>CONFIRMED BULLISH</v>
      </c>
      <c r="M918" s="8">
        <f t="shared" si="140"/>
        <v>0</v>
      </c>
      <c r="N918" s="8">
        <f t="shared" si="141"/>
        <v>45</v>
      </c>
      <c r="O918" s="8">
        <f t="shared" si="142"/>
        <v>50</v>
      </c>
      <c r="P918" s="8">
        <f t="shared" si="143"/>
        <v>100</v>
      </c>
      <c r="Q918" s="9">
        <f t="shared" si="144"/>
        <v>38.25</v>
      </c>
      <c r="R918" s="9">
        <f t="shared" si="145"/>
        <v>51.5</v>
      </c>
      <c r="S918" s="9">
        <f t="shared" si="146"/>
        <v>64.25</v>
      </c>
      <c r="T918" s="9">
        <f t="shared" si="147"/>
        <v>48.75</v>
      </c>
      <c r="U918" s="8">
        <f t="shared" si="148"/>
        <v>51.333333333333336</v>
      </c>
      <c r="V918" s="8">
        <f t="shared" si="149"/>
        <v>50.6875</v>
      </c>
    </row>
    <row r="919" spans="1:22" ht="13.5" x14ac:dyDescent="0.25">
      <c r="A919" s="3">
        <f>RSI!A919</f>
        <v>43343</v>
      </c>
      <c r="B919" s="2">
        <f>RSI!B919</f>
        <v>5.782</v>
      </c>
      <c r="C919" s="2">
        <f>RSI!I919</f>
        <v>72.001161381864762</v>
      </c>
      <c r="D919" s="2">
        <f>MACD!E919</f>
        <v>-3.1591096570805277E-2</v>
      </c>
      <c r="E919" s="2">
        <f>MACD!F919</f>
        <v>-1.5268445865442185E-2</v>
      </c>
      <c r="F919" s="2">
        <f>'Moving Avg'!D919</f>
        <v>5.6900999999999993</v>
      </c>
      <c r="G919" s="2">
        <f>'Moving Avg'!F919</f>
        <v>5.6268249999999993</v>
      </c>
      <c r="H919" s="2">
        <f>'Moving Avg'!G919</f>
        <v>5.5714739999999985</v>
      </c>
      <c r="I919" s="2">
        <f>'Moving Avg'!H919</f>
        <v>5.4467000000000017</v>
      </c>
      <c r="J919" s="6" t="str">
        <f>OBV!F919</f>
        <v>BULLISH</v>
      </c>
      <c r="K919" s="6" t="str">
        <f>OBV!G919</f>
        <v>STRONG</v>
      </c>
      <c r="L919" s="6" t="str">
        <f>OBV!H919</f>
        <v>CONFIRMED BULLISH</v>
      </c>
      <c r="M919" s="8">
        <f t="shared" si="140"/>
        <v>0</v>
      </c>
      <c r="N919" s="8">
        <f t="shared" si="141"/>
        <v>45</v>
      </c>
      <c r="O919" s="8">
        <f t="shared" si="142"/>
        <v>50</v>
      </c>
      <c r="P919" s="8">
        <f t="shared" si="143"/>
        <v>100</v>
      </c>
      <c r="Q919" s="9">
        <f t="shared" si="144"/>
        <v>38.25</v>
      </c>
      <c r="R919" s="9">
        <f t="shared" si="145"/>
        <v>51.5</v>
      </c>
      <c r="S919" s="9">
        <f t="shared" si="146"/>
        <v>64.25</v>
      </c>
      <c r="T919" s="9">
        <f t="shared" si="147"/>
        <v>48.75</v>
      </c>
      <c r="U919" s="8">
        <f t="shared" si="148"/>
        <v>51.333333333333336</v>
      </c>
      <c r="V919" s="8">
        <f t="shared" si="149"/>
        <v>50.6875</v>
      </c>
    </row>
    <row r="920" spans="1:22" ht="13.5" x14ac:dyDescent="0.25">
      <c r="A920" s="3">
        <f>RSI!A920</f>
        <v>43346</v>
      </c>
      <c r="B920" s="2">
        <f>RSI!B920</f>
        <v>5.6123000000000003</v>
      </c>
      <c r="C920" s="2">
        <f>RSI!I920</f>
        <v>48.522205310106898</v>
      </c>
      <c r="D920" s="2">
        <f>MACD!E920</f>
        <v>-2.3785415035191271E-2</v>
      </c>
      <c r="E920" s="2">
        <f>MACD!F920</f>
        <v>-1.6971839699392005E-2</v>
      </c>
      <c r="F920" s="2">
        <f>'Moving Avg'!D920</f>
        <v>5.6830200000000008</v>
      </c>
      <c r="G920" s="2">
        <f>'Moving Avg'!F920</f>
        <v>5.6282349999999992</v>
      </c>
      <c r="H920" s="2">
        <f>'Moving Avg'!G920</f>
        <v>5.5741599999999991</v>
      </c>
      <c r="I920" s="2">
        <f>'Moving Avg'!H920</f>
        <v>5.4492135000000017</v>
      </c>
      <c r="J920" s="6" t="str">
        <f>OBV!F920</f>
        <v>BULLISH</v>
      </c>
      <c r="K920" s="6" t="str">
        <f>OBV!G920</f>
        <v>STRONG</v>
      </c>
      <c r="L920" s="6" t="str">
        <f>OBV!H920</f>
        <v>BULLISH DIVERGENCE</v>
      </c>
      <c r="M920" s="8">
        <f t="shared" si="140"/>
        <v>25</v>
      </c>
      <c r="N920" s="8">
        <f t="shared" si="141"/>
        <v>45</v>
      </c>
      <c r="O920" s="8">
        <f t="shared" si="142"/>
        <v>50</v>
      </c>
      <c r="P920" s="8">
        <f t="shared" si="143"/>
        <v>83</v>
      </c>
      <c r="Q920" s="9">
        <f t="shared" si="144"/>
        <v>44.45</v>
      </c>
      <c r="R920" s="9">
        <f t="shared" si="145"/>
        <v>52.25</v>
      </c>
      <c r="S920" s="9">
        <f t="shared" si="146"/>
        <v>60.35</v>
      </c>
      <c r="T920" s="9">
        <f t="shared" si="147"/>
        <v>50.75</v>
      </c>
      <c r="U920" s="8">
        <f t="shared" si="148"/>
        <v>52.35</v>
      </c>
      <c r="V920" s="8">
        <f t="shared" si="149"/>
        <v>51.95</v>
      </c>
    </row>
    <row r="921" spans="1:22" ht="13.5" x14ac:dyDescent="0.25">
      <c r="A921" s="3">
        <f>RSI!A921</f>
        <v>43347</v>
      </c>
      <c r="B921" s="2">
        <f>RSI!B921</f>
        <v>5.4497999999999998</v>
      </c>
      <c r="C921" s="2">
        <f>RSI!I921</f>
        <v>36.311522568256443</v>
      </c>
      <c r="D921" s="2">
        <f>MACD!E921</f>
        <v>-5.0392495581688124E-3</v>
      </c>
      <c r="E921" s="2">
        <f>MACD!F921</f>
        <v>-1.4585321671147369E-2</v>
      </c>
      <c r="F921" s="2">
        <f>'Moving Avg'!D921</f>
        <v>5.6490999999999998</v>
      </c>
      <c r="G921" s="2">
        <f>'Moving Avg'!F921</f>
        <v>5.6215199999999985</v>
      </c>
      <c r="H921" s="2">
        <f>'Moving Avg'!G921</f>
        <v>5.5735959999999984</v>
      </c>
      <c r="I921" s="2">
        <f>'Moving Avg'!H921</f>
        <v>5.4512130000000028</v>
      </c>
      <c r="J921" s="6" t="str">
        <f>OBV!F921</f>
        <v>BULLISH</v>
      </c>
      <c r="K921" s="6" t="str">
        <f>OBV!G921</f>
        <v>STRONG</v>
      </c>
      <c r="L921" s="6" t="str">
        <f>OBV!H921</f>
        <v>BULLISH DIVERGENCE</v>
      </c>
      <c r="M921" s="8">
        <f t="shared" si="140"/>
        <v>25</v>
      </c>
      <c r="N921" s="8">
        <f t="shared" si="141"/>
        <v>0</v>
      </c>
      <c r="O921" s="8">
        <f t="shared" si="142"/>
        <v>50</v>
      </c>
      <c r="P921" s="8">
        <f t="shared" si="143"/>
        <v>83</v>
      </c>
      <c r="Q921" s="9">
        <f t="shared" si="144"/>
        <v>28.7</v>
      </c>
      <c r="R921" s="9">
        <f t="shared" si="145"/>
        <v>43.25</v>
      </c>
      <c r="S921" s="9">
        <f t="shared" si="146"/>
        <v>53.6</v>
      </c>
      <c r="T921" s="9">
        <f t="shared" si="147"/>
        <v>39.5</v>
      </c>
      <c r="U921" s="8">
        <f t="shared" si="148"/>
        <v>41.85</v>
      </c>
      <c r="V921" s="8">
        <f t="shared" si="149"/>
        <v>41.262500000000003</v>
      </c>
    </row>
    <row r="922" spans="1:22" ht="13.5" x14ac:dyDescent="0.25">
      <c r="A922" s="3">
        <f>RSI!A922</f>
        <v>43348</v>
      </c>
      <c r="B922" s="2">
        <f>RSI!B922</f>
        <v>5.4073000000000002</v>
      </c>
      <c r="C922" s="2">
        <f>RSI!I922</f>
        <v>33.908136252193898</v>
      </c>
      <c r="D922" s="2">
        <f>MACD!E922</f>
        <v>1.5027851594007657E-2</v>
      </c>
      <c r="E922" s="2">
        <f>MACD!F922</f>
        <v>-8.6626870181163648E-3</v>
      </c>
      <c r="F922" s="2">
        <f>'Moving Avg'!D922</f>
        <v>5.6066799999999999</v>
      </c>
      <c r="G922" s="2">
        <f>'Moving Avg'!F922</f>
        <v>5.6148049999999987</v>
      </c>
      <c r="H922" s="2">
        <f>'Moving Avg'!G922</f>
        <v>5.5721820000000006</v>
      </c>
      <c r="I922" s="2">
        <f>'Moving Avg'!H922</f>
        <v>5.4531990000000041</v>
      </c>
      <c r="J922" s="6" t="str">
        <f>OBV!F922</f>
        <v>BULLISH</v>
      </c>
      <c r="K922" s="6" t="str">
        <f>OBV!G922</f>
        <v>STRONG</v>
      </c>
      <c r="L922" s="6" t="str">
        <f>OBV!H922</f>
        <v>BULLISH DIVERGENCE</v>
      </c>
      <c r="M922" s="8">
        <f t="shared" si="140"/>
        <v>25</v>
      </c>
      <c r="N922" s="8">
        <f t="shared" si="141"/>
        <v>0</v>
      </c>
      <c r="O922" s="8">
        <f t="shared" si="142"/>
        <v>50</v>
      </c>
      <c r="P922" s="8">
        <f t="shared" si="143"/>
        <v>83</v>
      </c>
      <c r="Q922" s="9">
        <f t="shared" si="144"/>
        <v>28.7</v>
      </c>
      <c r="R922" s="9">
        <f t="shared" si="145"/>
        <v>43.25</v>
      </c>
      <c r="S922" s="9">
        <f t="shared" si="146"/>
        <v>53.6</v>
      </c>
      <c r="T922" s="9">
        <f t="shared" si="147"/>
        <v>39.5</v>
      </c>
      <c r="U922" s="8">
        <f t="shared" si="148"/>
        <v>41.85</v>
      </c>
      <c r="V922" s="8">
        <f t="shared" si="149"/>
        <v>41.262500000000003</v>
      </c>
    </row>
    <row r="923" spans="1:22" ht="13.5" x14ac:dyDescent="0.25">
      <c r="A923" s="3">
        <f>RSI!A923</f>
        <v>43349</v>
      </c>
      <c r="B923" s="2">
        <f>RSI!B923</f>
        <v>5.6052999999999997</v>
      </c>
      <c r="C923" s="2">
        <f>RSI!I923</f>
        <v>50.384388048758964</v>
      </c>
      <c r="D923" s="2">
        <f>MACD!E923</f>
        <v>1.9663012307604255E-2</v>
      </c>
      <c r="E923" s="2">
        <f>MACD!F923</f>
        <v>-2.9975471529722405E-3</v>
      </c>
      <c r="F923" s="2">
        <f>'Moving Avg'!D923</f>
        <v>5.5713400000000002</v>
      </c>
      <c r="G923" s="2">
        <f>'Moving Avg'!F923</f>
        <v>5.6176349999999999</v>
      </c>
      <c r="H923" s="2">
        <f>'Moving Avg'!G923</f>
        <v>5.5740200000000018</v>
      </c>
      <c r="I923" s="2">
        <f>'Moving Avg'!H923</f>
        <v>5.4561090000000023</v>
      </c>
      <c r="J923" s="6" t="str">
        <f>OBV!F923</f>
        <v>BULLISH</v>
      </c>
      <c r="K923" s="6" t="str">
        <f>OBV!G923</f>
        <v>NEUTRAL</v>
      </c>
      <c r="L923" s="6" t="str">
        <f>OBV!H923</f>
        <v>BULLISH DIVERGENCE</v>
      </c>
      <c r="M923" s="8">
        <f t="shared" si="140"/>
        <v>25</v>
      </c>
      <c r="N923" s="8">
        <f t="shared" si="141"/>
        <v>0</v>
      </c>
      <c r="O923" s="8">
        <f t="shared" si="142"/>
        <v>50</v>
      </c>
      <c r="P923" s="8">
        <f t="shared" si="143"/>
        <v>66.5</v>
      </c>
      <c r="Q923" s="9">
        <f t="shared" si="144"/>
        <v>26.225000000000001</v>
      </c>
      <c r="R923" s="9">
        <f t="shared" si="145"/>
        <v>39.125</v>
      </c>
      <c r="S923" s="9">
        <f t="shared" si="146"/>
        <v>46.174999999999997</v>
      </c>
      <c r="T923" s="9">
        <f t="shared" si="147"/>
        <v>35.375</v>
      </c>
      <c r="U923" s="8">
        <f t="shared" si="148"/>
        <v>37.174999999999997</v>
      </c>
      <c r="V923" s="8">
        <f t="shared" si="149"/>
        <v>36.724999999999994</v>
      </c>
    </row>
    <row r="924" spans="1:22" ht="13.5" x14ac:dyDescent="0.25">
      <c r="A924" s="3">
        <f>RSI!A924</f>
        <v>43350</v>
      </c>
      <c r="B924" s="2">
        <f>RSI!B924</f>
        <v>5.4638999999999998</v>
      </c>
      <c r="C924" s="2">
        <f>RSI!I924</f>
        <v>42.278526729847741</v>
      </c>
      <c r="D924" s="2">
        <f>MACD!E924</f>
        <v>3.4027733524153447E-2</v>
      </c>
      <c r="E924" s="2">
        <f>MACD!F924</f>
        <v>4.4075089824528969E-3</v>
      </c>
      <c r="F924" s="2">
        <f>'Moving Avg'!D924</f>
        <v>5.5077199999999999</v>
      </c>
      <c r="G924" s="2">
        <f>'Moving Avg'!F924</f>
        <v>5.61198</v>
      </c>
      <c r="H924" s="2">
        <f>'Moving Avg'!G924</f>
        <v>5.5751520000000019</v>
      </c>
      <c r="I924" s="2">
        <f>'Moving Avg'!H924</f>
        <v>5.4585110000000032</v>
      </c>
      <c r="J924" s="6" t="str">
        <f>OBV!F924</f>
        <v>BEARISH</v>
      </c>
      <c r="K924" s="6" t="str">
        <f>OBV!G924</f>
        <v>NEUTRAL</v>
      </c>
      <c r="L924" s="6" t="str">
        <f>OBV!H924</f>
        <v>CONFIRMED BEARISH</v>
      </c>
      <c r="M924" s="8">
        <f t="shared" si="140"/>
        <v>25</v>
      </c>
      <c r="N924" s="8">
        <f t="shared" si="141"/>
        <v>0</v>
      </c>
      <c r="O924" s="8">
        <f t="shared" si="142"/>
        <v>50</v>
      </c>
      <c r="P924" s="8">
        <f t="shared" si="143"/>
        <v>16.5</v>
      </c>
      <c r="Q924" s="9">
        <f t="shared" si="144"/>
        <v>18.725000000000001</v>
      </c>
      <c r="R924" s="9">
        <f t="shared" si="145"/>
        <v>26.625</v>
      </c>
      <c r="S924" s="9">
        <f t="shared" si="146"/>
        <v>23.675000000000001</v>
      </c>
      <c r="T924" s="9">
        <f t="shared" si="147"/>
        <v>22.875</v>
      </c>
      <c r="U924" s="8">
        <f t="shared" si="148"/>
        <v>23.008333333333336</v>
      </c>
      <c r="V924" s="8">
        <f t="shared" si="149"/>
        <v>22.975000000000001</v>
      </c>
    </row>
    <row r="925" spans="1:22" ht="13.5" x14ac:dyDescent="0.25">
      <c r="A925" s="3">
        <f>RSI!A925</f>
        <v>43353</v>
      </c>
      <c r="B925" s="2">
        <f>RSI!B925</f>
        <v>5.4710000000000001</v>
      </c>
      <c r="C925" s="2">
        <f>RSI!I925</f>
        <v>42.776346779640782</v>
      </c>
      <c r="D925" s="2">
        <f>MACD!E925</f>
        <v>4.6463025263339119E-2</v>
      </c>
      <c r="E925" s="2">
        <f>MACD!F925</f>
        <v>1.2818612238630142E-2</v>
      </c>
      <c r="F925" s="2">
        <f>'Moving Avg'!D925</f>
        <v>5.4794599999999996</v>
      </c>
      <c r="G925" s="2">
        <f>'Moving Avg'!F925</f>
        <v>5.6070350000000007</v>
      </c>
      <c r="H925" s="2">
        <f>'Moving Avg'!G925</f>
        <v>5.5744460000000018</v>
      </c>
      <c r="I925" s="2">
        <f>'Moving Avg'!H925</f>
        <v>5.460683000000004</v>
      </c>
      <c r="J925" s="6" t="str">
        <f>OBV!F925</f>
        <v>BEARISH</v>
      </c>
      <c r="K925" s="6" t="str">
        <f>OBV!G925</f>
        <v>NEUTRAL</v>
      </c>
      <c r="L925" s="6" t="str">
        <f>OBV!H925</f>
        <v>CONFIRMED BEARISH</v>
      </c>
      <c r="M925" s="8">
        <f t="shared" si="140"/>
        <v>25</v>
      </c>
      <c r="N925" s="8">
        <f t="shared" si="141"/>
        <v>0</v>
      </c>
      <c r="O925" s="8">
        <f t="shared" si="142"/>
        <v>50</v>
      </c>
      <c r="P925" s="8">
        <f t="shared" si="143"/>
        <v>16.5</v>
      </c>
      <c r="Q925" s="9">
        <f t="shared" si="144"/>
        <v>18.725000000000001</v>
      </c>
      <c r="R925" s="9">
        <f t="shared" si="145"/>
        <v>26.625</v>
      </c>
      <c r="S925" s="9">
        <f t="shared" si="146"/>
        <v>23.675000000000001</v>
      </c>
      <c r="T925" s="9">
        <f t="shared" si="147"/>
        <v>22.875</v>
      </c>
      <c r="U925" s="8">
        <f t="shared" si="148"/>
        <v>23.008333333333336</v>
      </c>
      <c r="V925" s="8">
        <f t="shared" si="149"/>
        <v>22.975000000000001</v>
      </c>
    </row>
    <row r="926" spans="1:22" ht="13.5" x14ac:dyDescent="0.25">
      <c r="A926" s="3">
        <f>RSI!A926</f>
        <v>43355</v>
      </c>
      <c r="B926" s="2">
        <f>RSI!B926</f>
        <v>5.577</v>
      </c>
      <c r="C926" s="2">
        <f>RSI!I926</f>
        <v>49.744966185306588</v>
      </c>
      <c r="D926" s="2">
        <f>MACD!E926</f>
        <v>4.5484259244030767E-2</v>
      </c>
      <c r="E926" s="2">
        <f>MACD!F926</f>
        <v>1.935174163971027E-2</v>
      </c>
      <c r="F926" s="2">
        <f>'Moving Avg'!D926</f>
        <v>5.5048999999999992</v>
      </c>
      <c r="G926" s="2">
        <f>'Moving Avg'!F926</f>
        <v>5.6066799999999999</v>
      </c>
      <c r="H926" s="2">
        <f>'Moving Avg'!G926</f>
        <v>5.5784040000000017</v>
      </c>
      <c r="I926" s="2">
        <f>'Moving Avg'!H926</f>
        <v>5.4633850000000033</v>
      </c>
      <c r="J926" s="6" t="str">
        <f>OBV!F926</f>
        <v>BEARISH</v>
      </c>
      <c r="K926" s="6" t="str">
        <f>OBV!G926</f>
        <v>NEUTRAL</v>
      </c>
      <c r="L926" s="6" t="str">
        <f>OBV!H926</f>
        <v>BEARISH DIVERGENCE</v>
      </c>
      <c r="M926" s="8">
        <f t="shared" si="140"/>
        <v>25</v>
      </c>
      <c r="N926" s="8">
        <f t="shared" si="141"/>
        <v>0</v>
      </c>
      <c r="O926" s="8">
        <f t="shared" si="142"/>
        <v>50</v>
      </c>
      <c r="P926" s="8">
        <f t="shared" si="143"/>
        <v>16.5</v>
      </c>
      <c r="Q926" s="9">
        <f t="shared" si="144"/>
        <v>18.725000000000001</v>
      </c>
      <c r="R926" s="9">
        <f t="shared" si="145"/>
        <v>26.625</v>
      </c>
      <c r="S926" s="9">
        <f t="shared" si="146"/>
        <v>23.675000000000001</v>
      </c>
      <c r="T926" s="9">
        <f t="shared" si="147"/>
        <v>22.875</v>
      </c>
      <c r="U926" s="8">
        <f t="shared" si="148"/>
        <v>23.008333333333336</v>
      </c>
      <c r="V926" s="8">
        <f t="shared" si="149"/>
        <v>22.975000000000001</v>
      </c>
    </row>
    <row r="927" spans="1:22" ht="13.5" x14ac:dyDescent="0.25">
      <c r="A927" s="3">
        <f>RSI!A927</f>
        <v>43356</v>
      </c>
      <c r="B927" s="2">
        <f>RSI!B927</f>
        <v>5.5698999999999996</v>
      </c>
      <c r="C927" s="2">
        <f>RSI!I927</f>
        <v>49.311795410618522</v>
      </c>
      <c r="D927" s="2">
        <f>MACD!E927</f>
        <v>4.5208197442646814E-2</v>
      </c>
      <c r="E927" s="2">
        <f>MACD!F927</f>
        <v>2.4523032800297578E-2</v>
      </c>
      <c r="F927" s="2">
        <f>'Moving Avg'!D927</f>
        <v>5.5374199999999991</v>
      </c>
      <c r="G927" s="2">
        <f>'Moving Avg'!F927</f>
        <v>5.6024399999999996</v>
      </c>
      <c r="H927" s="2">
        <f>'Moving Avg'!G927</f>
        <v>5.582504000000001</v>
      </c>
      <c r="I927" s="2">
        <f>'Moving Avg'!H927</f>
        <v>5.4661840000000028</v>
      </c>
      <c r="J927" s="6" t="str">
        <f>OBV!F927</f>
        <v>BULLISH</v>
      </c>
      <c r="K927" s="6" t="str">
        <f>OBV!G927</f>
        <v>NEUTRAL</v>
      </c>
      <c r="L927" s="6" t="str">
        <f>OBV!H927</f>
        <v>CONFIRMED BULLISH</v>
      </c>
      <c r="M927" s="8">
        <f t="shared" si="140"/>
        <v>25</v>
      </c>
      <c r="N927" s="8">
        <f t="shared" si="141"/>
        <v>0</v>
      </c>
      <c r="O927" s="8">
        <f t="shared" si="142"/>
        <v>50</v>
      </c>
      <c r="P927" s="8">
        <f t="shared" si="143"/>
        <v>83.5</v>
      </c>
      <c r="Q927" s="9">
        <f t="shared" si="144"/>
        <v>28.774999999999999</v>
      </c>
      <c r="R927" s="9">
        <f t="shared" si="145"/>
        <v>43.375</v>
      </c>
      <c r="S927" s="9">
        <f t="shared" si="146"/>
        <v>53.825000000000003</v>
      </c>
      <c r="T927" s="9">
        <f t="shared" si="147"/>
        <v>39.625</v>
      </c>
      <c r="U927" s="8">
        <f t="shared" si="148"/>
        <v>41.991666666666667</v>
      </c>
      <c r="V927" s="8">
        <f t="shared" si="149"/>
        <v>41.400000000000006</v>
      </c>
    </row>
    <row r="928" spans="1:22" ht="13.5" x14ac:dyDescent="0.25">
      <c r="A928" s="3">
        <f>RSI!A928</f>
        <v>43357</v>
      </c>
      <c r="B928" s="2">
        <f>RSI!B928</f>
        <v>5.6052999999999997</v>
      </c>
      <c r="C928" s="2">
        <f>RSI!I928</f>
        <v>51.575923294753032</v>
      </c>
      <c r="D928" s="2">
        <f>MACD!E928</f>
        <v>6.743398153053537E-2</v>
      </c>
      <c r="E928" s="2">
        <f>MACD!F928</f>
        <v>3.3105222546345139E-2</v>
      </c>
      <c r="F928" s="2">
        <f>'Moving Avg'!D928</f>
        <v>5.5374199999999991</v>
      </c>
      <c r="G928" s="2">
        <f>'Moving Avg'!F928</f>
        <v>5.6020899999999996</v>
      </c>
      <c r="H928" s="2">
        <f>'Moving Avg'!G928</f>
        <v>5.585898000000002</v>
      </c>
      <c r="I928" s="2">
        <f>'Moving Avg'!H928</f>
        <v>5.4689945000000026</v>
      </c>
      <c r="J928" s="6" t="str">
        <f>OBV!F928</f>
        <v>BEARISH</v>
      </c>
      <c r="K928" s="6" t="str">
        <f>OBV!G928</f>
        <v>NEUTRAL</v>
      </c>
      <c r="L928" s="6" t="str">
        <f>OBV!H928</f>
        <v>NEUTRAL</v>
      </c>
      <c r="M928" s="8">
        <f t="shared" si="140"/>
        <v>25</v>
      </c>
      <c r="N928" s="8">
        <f t="shared" si="141"/>
        <v>0</v>
      </c>
      <c r="O928" s="8">
        <f t="shared" si="142"/>
        <v>50</v>
      </c>
      <c r="P928" s="8">
        <f t="shared" si="143"/>
        <v>16.5</v>
      </c>
      <c r="Q928" s="9">
        <f t="shared" si="144"/>
        <v>18.725000000000001</v>
      </c>
      <c r="R928" s="9">
        <f t="shared" si="145"/>
        <v>26.625</v>
      </c>
      <c r="S928" s="9">
        <f t="shared" si="146"/>
        <v>23.675000000000001</v>
      </c>
      <c r="T928" s="9">
        <f t="shared" si="147"/>
        <v>22.875</v>
      </c>
      <c r="U928" s="8">
        <f t="shared" si="148"/>
        <v>23.008333333333336</v>
      </c>
      <c r="V928" s="8">
        <f t="shared" si="149"/>
        <v>22.975000000000001</v>
      </c>
    </row>
    <row r="929" spans="1:22" ht="13.5" x14ac:dyDescent="0.25">
      <c r="A929" s="3">
        <f>RSI!A929</f>
        <v>43360</v>
      </c>
      <c r="B929" s="2">
        <f>RSI!B929</f>
        <v>5.6265000000000001</v>
      </c>
      <c r="C929" s="2">
        <f>RSI!I929</f>
        <v>52.93185680269729</v>
      </c>
      <c r="D929" s="2">
        <f>MACD!E929</f>
        <v>8.4522171553460979E-2</v>
      </c>
      <c r="E929" s="2">
        <f>MACD!F929</f>
        <v>4.3388612347768307E-2</v>
      </c>
      <c r="F929" s="2">
        <f>'Moving Avg'!D929</f>
        <v>5.5699399999999999</v>
      </c>
      <c r="G929" s="2">
        <f>'Moving Avg'!F929</f>
        <v>5.6028000000000002</v>
      </c>
      <c r="H929" s="2">
        <f>'Moving Avg'!G929</f>
        <v>5.589716000000001</v>
      </c>
      <c r="I929" s="2">
        <f>'Moving Avg'!H929</f>
        <v>5.4721100000000025</v>
      </c>
      <c r="J929" s="6" t="str">
        <f>OBV!F929</f>
        <v>BEARISH</v>
      </c>
      <c r="K929" s="6" t="str">
        <f>OBV!G929</f>
        <v>NEUTRAL</v>
      </c>
      <c r="L929" s="6" t="str">
        <f>OBV!H929</f>
        <v>BEARISH DIVERGENCE</v>
      </c>
      <c r="M929" s="8">
        <f t="shared" si="140"/>
        <v>25</v>
      </c>
      <c r="N929" s="8">
        <f t="shared" si="141"/>
        <v>0</v>
      </c>
      <c r="O929" s="8">
        <f t="shared" si="142"/>
        <v>50</v>
      </c>
      <c r="P929" s="8">
        <f t="shared" si="143"/>
        <v>16.5</v>
      </c>
      <c r="Q929" s="9">
        <f t="shared" si="144"/>
        <v>18.725000000000001</v>
      </c>
      <c r="R929" s="9">
        <f t="shared" si="145"/>
        <v>26.625</v>
      </c>
      <c r="S929" s="9">
        <f t="shared" si="146"/>
        <v>23.675000000000001</v>
      </c>
      <c r="T929" s="9">
        <f t="shared" si="147"/>
        <v>22.875</v>
      </c>
      <c r="U929" s="8">
        <f t="shared" si="148"/>
        <v>23.008333333333336</v>
      </c>
      <c r="V929" s="8">
        <f t="shared" si="149"/>
        <v>22.975000000000001</v>
      </c>
    </row>
    <row r="930" spans="1:22" ht="13.5" x14ac:dyDescent="0.25">
      <c r="A930" s="3">
        <f>RSI!A930</f>
        <v>43361</v>
      </c>
      <c r="B930" s="2">
        <f>RSI!B930</f>
        <v>5.5698999999999996</v>
      </c>
      <c r="C930" s="2">
        <f>RSI!I930</f>
        <v>48.987908647925195</v>
      </c>
      <c r="D930" s="2">
        <f>MACD!E930</f>
        <v>7.6804119046596675E-2</v>
      </c>
      <c r="E930" s="2">
        <f>MACD!F930</f>
        <v>5.0071713687533985E-2</v>
      </c>
      <c r="F930" s="2">
        <f>'Moving Avg'!D930</f>
        <v>5.5897199999999998</v>
      </c>
      <c r="G930" s="2">
        <f>'Moving Avg'!F930</f>
        <v>5.5992650000000008</v>
      </c>
      <c r="H930" s="2">
        <f>'Moving Avg'!G930</f>
        <v>5.5922600000000031</v>
      </c>
      <c r="I930" s="2">
        <f>'Moving Avg'!H930</f>
        <v>5.4747435000000033</v>
      </c>
      <c r="J930" s="6" t="str">
        <f>OBV!F930</f>
        <v>BEARISH</v>
      </c>
      <c r="K930" s="6" t="str">
        <f>OBV!G930</f>
        <v>WEAK</v>
      </c>
      <c r="L930" s="6" t="str">
        <f>OBV!H930</f>
        <v>BEARISH DIVERGENCE</v>
      </c>
      <c r="M930" s="8">
        <f t="shared" si="140"/>
        <v>25</v>
      </c>
      <c r="N930" s="8">
        <f t="shared" si="141"/>
        <v>0</v>
      </c>
      <c r="O930" s="8">
        <f t="shared" si="142"/>
        <v>50</v>
      </c>
      <c r="P930" s="8">
        <f t="shared" si="143"/>
        <v>0</v>
      </c>
      <c r="Q930" s="9">
        <f t="shared" si="144"/>
        <v>16.25</v>
      </c>
      <c r="R930" s="9">
        <f t="shared" si="145"/>
        <v>22.5</v>
      </c>
      <c r="S930" s="9">
        <f t="shared" si="146"/>
        <v>16.25</v>
      </c>
      <c r="T930" s="9">
        <f t="shared" si="147"/>
        <v>18.75</v>
      </c>
      <c r="U930" s="8">
        <f t="shared" si="148"/>
        <v>18.333333333333332</v>
      </c>
      <c r="V930" s="8">
        <f t="shared" si="149"/>
        <v>18.4375</v>
      </c>
    </row>
    <row r="931" spans="1:22" ht="13.5" x14ac:dyDescent="0.25">
      <c r="A931" s="3">
        <f>RSI!A931</f>
        <v>43362</v>
      </c>
      <c r="B931" s="2">
        <f>RSI!B931</f>
        <v>5.5698999999999996</v>
      </c>
      <c r="C931" s="2">
        <f>RSI!I931</f>
        <v>48.987908647925195</v>
      </c>
      <c r="D931" s="2">
        <f>MACD!E931</f>
        <v>4.5365142079149656E-2</v>
      </c>
      <c r="E931" s="2">
        <f>MACD!F931</f>
        <v>4.9130399365857121E-2</v>
      </c>
      <c r="F931" s="2">
        <f>'Moving Avg'!D931</f>
        <v>5.5883000000000003</v>
      </c>
      <c r="G931" s="2">
        <f>'Moving Avg'!F931</f>
        <v>5.5957300000000005</v>
      </c>
      <c r="H931" s="2">
        <f>'Moving Avg'!G931</f>
        <v>5.5914120000000027</v>
      </c>
      <c r="I931" s="2">
        <f>'Moving Avg'!H931</f>
        <v>5.477708500000003</v>
      </c>
      <c r="J931" s="6" t="str">
        <f>OBV!F931</f>
        <v>BEARISH</v>
      </c>
      <c r="K931" s="6" t="str">
        <f>OBV!G931</f>
        <v>WEAK</v>
      </c>
      <c r="L931" s="6" t="str">
        <f>OBV!H931</f>
        <v>CONFIRMED BEARISH</v>
      </c>
      <c r="M931" s="8">
        <f t="shared" si="140"/>
        <v>25</v>
      </c>
      <c r="N931" s="8">
        <f t="shared" si="141"/>
        <v>45</v>
      </c>
      <c r="O931" s="8">
        <f t="shared" si="142"/>
        <v>50</v>
      </c>
      <c r="P931" s="8">
        <f t="shared" si="143"/>
        <v>0</v>
      </c>
      <c r="Q931" s="9">
        <f t="shared" si="144"/>
        <v>32</v>
      </c>
      <c r="R931" s="9">
        <f t="shared" si="145"/>
        <v>31.5</v>
      </c>
      <c r="S931" s="9">
        <f t="shared" si="146"/>
        <v>23</v>
      </c>
      <c r="T931" s="9">
        <f t="shared" si="147"/>
        <v>30</v>
      </c>
      <c r="U931" s="8">
        <f t="shared" si="148"/>
        <v>28.833333333333332</v>
      </c>
      <c r="V931" s="8">
        <f t="shared" si="149"/>
        <v>29.125</v>
      </c>
    </row>
    <row r="932" spans="1:22" ht="13.5" x14ac:dyDescent="0.25">
      <c r="A932" s="3">
        <f>RSI!A932</f>
        <v>43363</v>
      </c>
      <c r="B932" s="2">
        <f>RSI!B932</f>
        <v>5.5698999999999996</v>
      </c>
      <c r="C932" s="2">
        <f>RSI!I932</f>
        <v>48.987908647925188</v>
      </c>
      <c r="D932" s="2">
        <f>MACD!E932</f>
        <v>1.2309360784663603E-2</v>
      </c>
      <c r="E932" s="2">
        <f>MACD!F932</f>
        <v>4.1766191649618423E-2</v>
      </c>
      <c r="F932" s="2">
        <f>'Moving Avg'!D932</f>
        <v>5.5883000000000003</v>
      </c>
      <c r="G932" s="2">
        <f>'Moving Avg'!F932</f>
        <v>5.5921950000000002</v>
      </c>
      <c r="H932" s="2">
        <f>'Moving Avg'!G932</f>
        <v>5.5908460000000026</v>
      </c>
      <c r="I932" s="2">
        <f>'Moving Avg'!H932</f>
        <v>5.4805740000000025</v>
      </c>
      <c r="J932" s="6" t="str">
        <f>OBV!F932</f>
        <v>BEARISH</v>
      </c>
      <c r="K932" s="6" t="str">
        <f>OBV!G932</f>
        <v>NEUTRAL</v>
      </c>
      <c r="L932" s="6" t="str">
        <f>OBV!H932</f>
        <v>NEUTRAL</v>
      </c>
      <c r="M932" s="8">
        <f t="shared" si="140"/>
        <v>25</v>
      </c>
      <c r="N932" s="8">
        <f t="shared" si="141"/>
        <v>100</v>
      </c>
      <c r="O932" s="8">
        <f t="shared" si="142"/>
        <v>50</v>
      </c>
      <c r="P932" s="8">
        <f t="shared" si="143"/>
        <v>16.5</v>
      </c>
      <c r="Q932" s="9">
        <f t="shared" si="144"/>
        <v>53.725000000000001</v>
      </c>
      <c r="R932" s="9">
        <f t="shared" si="145"/>
        <v>46.625</v>
      </c>
      <c r="S932" s="9">
        <f t="shared" si="146"/>
        <v>38.674999999999997</v>
      </c>
      <c r="T932" s="9">
        <f t="shared" si="147"/>
        <v>47.875</v>
      </c>
      <c r="U932" s="8">
        <f t="shared" si="148"/>
        <v>46.341666666666661</v>
      </c>
      <c r="V932" s="8">
        <f t="shared" si="149"/>
        <v>46.724999999999994</v>
      </c>
    </row>
    <row r="933" spans="1:22" ht="13.5" x14ac:dyDescent="0.25">
      <c r="A933" s="3">
        <f>RSI!A933</f>
        <v>43364</v>
      </c>
      <c r="B933" s="2">
        <f>RSI!B933</f>
        <v>5.5133999999999999</v>
      </c>
      <c r="C933" s="2">
        <f>RSI!I933</f>
        <v>44.823916204758632</v>
      </c>
      <c r="D933" s="2">
        <f>MACD!E933</f>
        <v>1.9064411214514188E-2</v>
      </c>
      <c r="E933" s="2">
        <f>MACD!F933</f>
        <v>3.7225835562597578E-2</v>
      </c>
      <c r="F933" s="2">
        <f>'Moving Avg'!D933</f>
        <v>5.5699200000000006</v>
      </c>
      <c r="G933" s="2">
        <f>'Moving Avg'!F933</f>
        <v>5.5854800000000013</v>
      </c>
      <c r="H933" s="2">
        <f>'Moving Avg'!G933</f>
        <v>5.5909880000000021</v>
      </c>
      <c r="I933" s="2">
        <f>'Moving Avg'!H933</f>
        <v>5.483090500000003</v>
      </c>
      <c r="J933" s="6" t="str">
        <f>OBV!F933</f>
        <v>BEARISH</v>
      </c>
      <c r="K933" s="6" t="str">
        <f>OBV!G933</f>
        <v>WEAK</v>
      </c>
      <c r="L933" s="6" t="str">
        <f>OBV!H933</f>
        <v>CONFIRMED BEARISH</v>
      </c>
      <c r="M933" s="8">
        <f t="shared" si="140"/>
        <v>25</v>
      </c>
      <c r="N933" s="8">
        <f t="shared" si="141"/>
        <v>45</v>
      </c>
      <c r="O933" s="8">
        <f t="shared" si="142"/>
        <v>50</v>
      </c>
      <c r="P933" s="8">
        <f t="shared" si="143"/>
        <v>0</v>
      </c>
      <c r="Q933" s="9">
        <f t="shared" si="144"/>
        <v>32</v>
      </c>
      <c r="R933" s="9">
        <f t="shared" si="145"/>
        <v>31.5</v>
      </c>
      <c r="S933" s="9">
        <f t="shared" si="146"/>
        <v>23</v>
      </c>
      <c r="T933" s="9">
        <f t="shared" si="147"/>
        <v>30</v>
      </c>
      <c r="U933" s="8">
        <f t="shared" si="148"/>
        <v>28.833333333333332</v>
      </c>
      <c r="V933" s="8">
        <f t="shared" si="149"/>
        <v>29.125</v>
      </c>
    </row>
    <row r="934" spans="1:22" ht="13.5" x14ac:dyDescent="0.25">
      <c r="A934" s="3">
        <f>RSI!A934</f>
        <v>43367</v>
      </c>
      <c r="B934" s="2">
        <f>RSI!B934</f>
        <v>5.5063000000000004</v>
      </c>
      <c r="C934" s="2">
        <f>RSI!I934</f>
        <v>44.314165084482894</v>
      </c>
      <c r="D934" s="2">
        <f>MACD!E934</f>
        <v>3.9589446143750706E-3</v>
      </c>
      <c r="E934" s="2">
        <f>MACD!F934</f>
        <v>3.0572457372953079E-2</v>
      </c>
      <c r="F934" s="2">
        <f>'Moving Avg'!D934</f>
        <v>5.5458799999999995</v>
      </c>
      <c r="G934" s="2">
        <f>'Moving Avg'!F934</f>
        <v>5.5784099999999999</v>
      </c>
      <c r="H934" s="2">
        <f>'Moving Avg'!G934</f>
        <v>5.5894320000000013</v>
      </c>
      <c r="I934" s="2">
        <f>'Moving Avg'!H934</f>
        <v>5.4850740000000027</v>
      </c>
      <c r="J934" s="6" t="str">
        <f>OBV!F934</f>
        <v>BEARISH</v>
      </c>
      <c r="K934" s="6" t="str">
        <f>OBV!G934</f>
        <v>WEAK</v>
      </c>
      <c r="L934" s="6" t="str">
        <f>OBV!H934</f>
        <v>CONFIRMED BEARISH</v>
      </c>
      <c r="M934" s="8">
        <f t="shared" si="140"/>
        <v>25</v>
      </c>
      <c r="N934" s="8">
        <f t="shared" si="141"/>
        <v>100</v>
      </c>
      <c r="O934" s="8">
        <f t="shared" si="142"/>
        <v>50</v>
      </c>
      <c r="P934" s="8">
        <f t="shared" si="143"/>
        <v>0</v>
      </c>
      <c r="Q934" s="9">
        <f t="shared" si="144"/>
        <v>51.25</v>
      </c>
      <c r="R934" s="9">
        <f t="shared" si="145"/>
        <v>42.5</v>
      </c>
      <c r="S934" s="9">
        <f t="shared" si="146"/>
        <v>31.25</v>
      </c>
      <c r="T934" s="9">
        <f t="shared" si="147"/>
        <v>43.75</v>
      </c>
      <c r="U934" s="8">
        <f t="shared" si="148"/>
        <v>41.666666666666664</v>
      </c>
      <c r="V934" s="8">
        <f t="shared" si="149"/>
        <v>42.1875</v>
      </c>
    </row>
    <row r="935" spans="1:22" ht="13.5" x14ac:dyDescent="0.25">
      <c r="A935" s="3">
        <f>RSI!A935</f>
        <v>43368</v>
      </c>
      <c r="B935" s="2">
        <f>RSI!B935</f>
        <v>5.4992000000000001</v>
      </c>
      <c r="C935" s="2">
        <f>RSI!I935</f>
        <v>43.778011631882656</v>
      </c>
      <c r="D935" s="2">
        <f>MACD!E935</f>
        <v>-6.7858961078348656E-3</v>
      </c>
      <c r="E935" s="2">
        <f>MACD!F935</f>
        <v>2.3100786676795493E-2</v>
      </c>
      <c r="F935" s="2">
        <f>'Moving Avg'!D935</f>
        <v>5.5317399999999992</v>
      </c>
      <c r="G935" s="2">
        <f>'Moving Avg'!F935</f>
        <v>5.5709850000000012</v>
      </c>
      <c r="H935" s="2">
        <f>'Moving Avg'!G935</f>
        <v>5.5880180000000008</v>
      </c>
      <c r="I935" s="2">
        <f>'Moving Avg'!H935</f>
        <v>5.4870550000000016</v>
      </c>
      <c r="J935" s="6" t="str">
        <f>OBV!F935</f>
        <v>BEARISH</v>
      </c>
      <c r="K935" s="6" t="str">
        <f>OBV!G935</f>
        <v>NEUTRAL</v>
      </c>
      <c r="L935" s="6" t="str">
        <f>OBV!H935</f>
        <v>CONFIRMED BEARISH</v>
      </c>
      <c r="M935" s="8">
        <f t="shared" si="140"/>
        <v>25</v>
      </c>
      <c r="N935" s="8">
        <f t="shared" si="141"/>
        <v>100</v>
      </c>
      <c r="O935" s="8">
        <f t="shared" si="142"/>
        <v>50</v>
      </c>
      <c r="P935" s="8">
        <f t="shared" si="143"/>
        <v>16.5</v>
      </c>
      <c r="Q935" s="9">
        <f t="shared" si="144"/>
        <v>53.725000000000001</v>
      </c>
      <c r="R935" s="9">
        <f t="shared" si="145"/>
        <v>46.625</v>
      </c>
      <c r="S935" s="9">
        <f t="shared" si="146"/>
        <v>38.674999999999997</v>
      </c>
      <c r="T935" s="9">
        <f t="shared" si="147"/>
        <v>47.875</v>
      </c>
      <c r="U935" s="8">
        <f t="shared" si="148"/>
        <v>46.341666666666661</v>
      </c>
      <c r="V935" s="8">
        <f t="shared" si="149"/>
        <v>46.724999999999994</v>
      </c>
    </row>
    <row r="936" spans="1:22" ht="13.5" x14ac:dyDescent="0.25">
      <c r="A936" s="3">
        <f>RSI!A936</f>
        <v>43369</v>
      </c>
      <c r="B936" s="2">
        <f>RSI!B936</f>
        <v>5.3719999999999999</v>
      </c>
      <c r="C936" s="2">
        <f>RSI!I936</f>
        <v>35.492852009572417</v>
      </c>
      <c r="D936" s="2">
        <f>MACD!E936</f>
        <v>1.0281660546931803E-2</v>
      </c>
      <c r="E936" s="2">
        <f>MACD!F936</f>
        <v>2.0536961450822757E-2</v>
      </c>
      <c r="F936" s="2">
        <f>'Moving Avg'!D936</f>
        <v>5.4921600000000002</v>
      </c>
      <c r="G936" s="2">
        <f>'Moving Avg'!F936</f>
        <v>5.5586150000000005</v>
      </c>
      <c r="H936" s="2">
        <f>'Moving Avg'!G936</f>
        <v>5.5840600000000009</v>
      </c>
      <c r="I936" s="2">
        <f>'Moving Avg'!H936</f>
        <v>5.488433500000002</v>
      </c>
      <c r="J936" s="6" t="str">
        <f>OBV!F936</f>
        <v>BEARISH</v>
      </c>
      <c r="K936" s="6" t="str">
        <f>OBV!G936</f>
        <v>NEUTRAL</v>
      </c>
      <c r="L936" s="6" t="str">
        <f>OBV!H936</f>
        <v>CONFIRMED BEARISH</v>
      </c>
      <c r="M936" s="8">
        <f t="shared" si="140"/>
        <v>25</v>
      </c>
      <c r="N936" s="8">
        <f t="shared" si="141"/>
        <v>45</v>
      </c>
      <c r="O936" s="8">
        <f t="shared" si="142"/>
        <v>50</v>
      </c>
      <c r="P936" s="8">
        <f t="shared" si="143"/>
        <v>16.5</v>
      </c>
      <c r="Q936" s="9">
        <f t="shared" si="144"/>
        <v>34.475000000000001</v>
      </c>
      <c r="R936" s="9">
        <f t="shared" si="145"/>
        <v>35.625</v>
      </c>
      <c r="S936" s="9">
        <f t="shared" si="146"/>
        <v>30.425000000000001</v>
      </c>
      <c r="T936" s="9">
        <f t="shared" si="147"/>
        <v>34.125</v>
      </c>
      <c r="U936" s="8">
        <f t="shared" si="148"/>
        <v>33.508333333333333</v>
      </c>
      <c r="V936" s="8">
        <f t="shared" si="149"/>
        <v>33.662499999999994</v>
      </c>
    </row>
    <row r="937" spans="1:22" ht="13.5" x14ac:dyDescent="0.25">
      <c r="A937" s="3">
        <f>RSI!A937</f>
        <v>43370</v>
      </c>
      <c r="B937" s="2">
        <f>RSI!B937</f>
        <v>5.4427000000000003</v>
      </c>
      <c r="C937" s="2">
        <f>RSI!I937</f>
        <v>42.056788845293731</v>
      </c>
      <c r="D937" s="2">
        <f>MACD!E937</f>
        <v>1.9543345555118385E-2</v>
      </c>
      <c r="E937" s="2">
        <f>MACD!F937</f>
        <v>2.0338238271681883E-2</v>
      </c>
      <c r="F937" s="2">
        <f>'Moving Avg'!D937</f>
        <v>5.4667200000000005</v>
      </c>
      <c r="G937" s="2">
        <f>'Moving Avg'!F937</f>
        <v>5.5497800000000002</v>
      </c>
      <c r="H937" s="2">
        <f>'Moving Avg'!G937</f>
        <v>5.5820820000000007</v>
      </c>
      <c r="I937" s="2">
        <f>'Moving Avg'!H937</f>
        <v>5.4900990000000025</v>
      </c>
      <c r="J937" s="6" t="str">
        <f>OBV!F937</f>
        <v>BULLISH</v>
      </c>
      <c r="K937" s="6" t="str">
        <f>OBV!G937</f>
        <v>NEUTRAL</v>
      </c>
      <c r="L937" s="6" t="str">
        <f>OBV!H937</f>
        <v>BULLISH DIVERGENCE</v>
      </c>
      <c r="M937" s="8">
        <f t="shared" si="140"/>
        <v>25</v>
      </c>
      <c r="N937" s="8">
        <f t="shared" si="141"/>
        <v>45</v>
      </c>
      <c r="O937" s="8">
        <f t="shared" si="142"/>
        <v>0</v>
      </c>
      <c r="P937" s="8">
        <f t="shared" si="143"/>
        <v>66.5</v>
      </c>
      <c r="Q937" s="9">
        <f t="shared" si="144"/>
        <v>34.475000000000001</v>
      </c>
      <c r="R937" s="9">
        <f t="shared" si="145"/>
        <v>30.625</v>
      </c>
      <c r="S937" s="9">
        <f t="shared" si="146"/>
        <v>40.424999999999997</v>
      </c>
      <c r="T937" s="9">
        <f t="shared" si="147"/>
        <v>34.125</v>
      </c>
      <c r="U937" s="8">
        <f t="shared" si="148"/>
        <v>35.174999999999997</v>
      </c>
      <c r="V937" s="8">
        <f t="shared" si="149"/>
        <v>34.912499999999994</v>
      </c>
    </row>
    <row r="938" spans="1:22" ht="13.5" x14ac:dyDescent="0.25">
      <c r="A938" s="3">
        <f>RSI!A938</f>
        <v>43371</v>
      </c>
      <c r="B938" s="2">
        <f>RSI!B938</f>
        <v>5.4779999999999998</v>
      </c>
      <c r="C938" s="2">
        <f>RSI!I938</f>
        <v>45.06261927366036</v>
      </c>
      <c r="D938" s="2">
        <f>MACD!E938</f>
        <v>3.0857846965462343E-2</v>
      </c>
      <c r="E938" s="2">
        <f>MACD!F938</f>
        <v>2.2442160010437976E-2</v>
      </c>
      <c r="F938" s="2">
        <f>'Moving Avg'!D938</f>
        <v>5.4596400000000003</v>
      </c>
      <c r="G938" s="2">
        <f>'Moving Avg'!F938</f>
        <v>5.5345800000000001</v>
      </c>
      <c r="H938" s="2">
        <f>'Moving Avg'!G938</f>
        <v>5.5805259999999999</v>
      </c>
      <c r="I938" s="2">
        <f>'Moving Avg'!H938</f>
        <v>5.4921070000000016</v>
      </c>
      <c r="J938" s="6" t="str">
        <f>OBV!F938</f>
        <v>BULLISH</v>
      </c>
      <c r="K938" s="6" t="str">
        <f>OBV!G938</f>
        <v>NEUTRAL</v>
      </c>
      <c r="L938" s="6" t="str">
        <f>OBV!H938</f>
        <v>BULLISH DIVERGENCE</v>
      </c>
      <c r="M938" s="8">
        <f t="shared" si="140"/>
        <v>25</v>
      </c>
      <c r="N938" s="8">
        <f t="shared" si="141"/>
        <v>0</v>
      </c>
      <c r="O938" s="8">
        <f t="shared" si="142"/>
        <v>0</v>
      </c>
      <c r="P938" s="8">
        <f t="shared" si="143"/>
        <v>66.5</v>
      </c>
      <c r="Q938" s="9">
        <f t="shared" si="144"/>
        <v>18.725000000000001</v>
      </c>
      <c r="R938" s="9">
        <f t="shared" si="145"/>
        <v>21.625</v>
      </c>
      <c r="S938" s="9">
        <f t="shared" si="146"/>
        <v>33.674999999999997</v>
      </c>
      <c r="T938" s="9">
        <f t="shared" si="147"/>
        <v>22.875</v>
      </c>
      <c r="U938" s="8">
        <f t="shared" si="148"/>
        <v>24.675000000000001</v>
      </c>
      <c r="V938" s="8">
        <f t="shared" si="149"/>
        <v>24.225000000000001</v>
      </c>
    </row>
    <row r="939" spans="1:22" ht="13.5" x14ac:dyDescent="0.25">
      <c r="A939" s="3">
        <f>RSI!A939</f>
        <v>43374</v>
      </c>
      <c r="B939" s="2">
        <f>RSI!B939</f>
        <v>5.4779999999999998</v>
      </c>
      <c r="C939" s="2">
        <f>RSI!I939</f>
        <v>45.06261927366036</v>
      </c>
      <c r="D939" s="2">
        <f>MACD!E939</f>
        <v>4.4083079159145555E-2</v>
      </c>
      <c r="E939" s="2">
        <f>MACD!F939</f>
        <v>2.677034384017949E-2</v>
      </c>
      <c r="F939" s="2">
        <f>'Moving Avg'!D939</f>
        <v>5.4539799999999996</v>
      </c>
      <c r="G939" s="2">
        <f>'Moving Avg'!F939</f>
        <v>5.51938</v>
      </c>
      <c r="H939" s="2">
        <f>'Moving Avg'!G939</f>
        <v>5.5789700000000009</v>
      </c>
      <c r="I939" s="2">
        <f>'Moving Avg'!H939</f>
        <v>5.4940485000000026</v>
      </c>
      <c r="J939" s="6" t="str">
        <f>OBV!F939</f>
        <v>BULLISH</v>
      </c>
      <c r="K939" s="6" t="str">
        <f>OBV!G939</f>
        <v>NEUTRAL</v>
      </c>
      <c r="L939" s="6" t="str">
        <f>OBV!H939</f>
        <v>BULLISH DIVERGENCE</v>
      </c>
      <c r="M939" s="8">
        <f t="shared" si="140"/>
        <v>25</v>
      </c>
      <c r="N939" s="8">
        <f t="shared" si="141"/>
        <v>0</v>
      </c>
      <c r="O939" s="8">
        <f t="shared" si="142"/>
        <v>0</v>
      </c>
      <c r="P939" s="8">
        <f t="shared" si="143"/>
        <v>66.5</v>
      </c>
      <c r="Q939" s="9">
        <f t="shared" si="144"/>
        <v>18.725000000000001</v>
      </c>
      <c r="R939" s="9">
        <f t="shared" si="145"/>
        <v>21.625</v>
      </c>
      <c r="S939" s="9">
        <f t="shared" si="146"/>
        <v>33.674999999999997</v>
      </c>
      <c r="T939" s="9">
        <f t="shared" si="147"/>
        <v>22.875</v>
      </c>
      <c r="U939" s="8">
        <f t="shared" si="148"/>
        <v>24.675000000000001</v>
      </c>
      <c r="V939" s="8">
        <f t="shared" si="149"/>
        <v>24.225000000000001</v>
      </c>
    </row>
    <row r="940" spans="1:22" ht="13.5" x14ac:dyDescent="0.25">
      <c r="A940" s="3">
        <f>RSI!A940</f>
        <v>43375</v>
      </c>
      <c r="B940" s="2">
        <f>RSI!B940</f>
        <v>5.3860999999999999</v>
      </c>
      <c r="C940" s="2">
        <f>RSI!I940</f>
        <v>38.960306611957144</v>
      </c>
      <c r="D940" s="2">
        <f>MACD!E940</f>
        <v>5.3734379833294987E-2</v>
      </c>
      <c r="E940" s="2">
        <f>MACD!F940</f>
        <v>3.2163151038802594E-2</v>
      </c>
      <c r="F940" s="2">
        <f>'Moving Avg'!D940</f>
        <v>5.4313599999999997</v>
      </c>
      <c r="G940" s="2">
        <f>'Moving Avg'!F940</f>
        <v>5.5080699999999991</v>
      </c>
      <c r="H940" s="2">
        <f>'Moving Avg'!G940</f>
        <v>5.5757180000000002</v>
      </c>
      <c r="I940" s="2">
        <f>'Moving Avg'!H940</f>
        <v>5.4955305000000019</v>
      </c>
      <c r="J940" s="6" t="str">
        <f>OBV!F940</f>
        <v>BULLISH</v>
      </c>
      <c r="K940" s="6" t="str">
        <f>OBV!G940</f>
        <v>NEUTRAL</v>
      </c>
      <c r="L940" s="6" t="str">
        <f>OBV!H940</f>
        <v>BULLISH DIVERGENCE</v>
      </c>
      <c r="M940" s="8">
        <f t="shared" si="140"/>
        <v>25</v>
      </c>
      <c r="N940" s="8">
        <f t="shared" si="141"/>
        <v>0</v>
      </c>
      <c r="O940" s="8">
        <f t="shared" si="142"/>
        <v>0</v>
      </c>
      <c r="P940" s="8">
        <f t="shared" si="143"/>
        <v>66.5</v>
      </c>
      <c r="Q940" s="9">
        <f t="shared" si="144"/>
        <v>18.725000000000001</v>
      </c>
      <c r="R940" s="9">
        <f t="shared" si="145"/>
        <v>21.625</v>
      </c>
      <c r="S940" s="9">
        <f t="shared" si="146"/>
        <v>33.674999999999997</v>
      </c>
      <c r="T940" s="9">
        <f t="shared" si="147"/>
        <v>22.875</v>
      </c>
      <c r="U940" s="8">
        <f t="shared" si="148"/>
        <v>24.675000000000001</v>
      </c>
      <c r="V940" s="8">
        <f t="shared" si="149"/>
        <v>24.225000000000001</v>
      </c>
    </row>
    <row r="941" spans="1:22" ht="13.5" x14ac:dyDescent="0.25">
      <c r="A941" s="3">
        <f>RSI!A941</f>
        <v>43376</v>
      </c>
      <c r="B941" s="2">
        <f>RSI!B941</f>
        <v>5.3719999999999999</v>
      </c>
      <c r="C941" s="2">
        <f>RSI!I941</f>
        <v>38.107641718781338</v>
      </c>
      <c r="D941" s="2">
        <f>MACD!E941</f>
        <v>6.3822613924627625E-2</v>
      </c>
      <c r="E941" s="2">
        <f>MACD!F941</f>
        <v>3.8495043615967603E-2</v>
      </c>
      <c r="F941" s="2">
        <f>'Moving Avg'!D941</f>
        <v>5.4313599999999997</v>
      </c>
      <c r="G941" s="2">
        <f>'Moving Avg'!F941</f>
        <v>5.504179999999999</v>
      </c>
      <c r="H941" s="2">
        <f>'Moving Avg'!G941</f>
        <v>5.572890000000001</v>
      </c>
      <c r="I941" s="2">
        <f>'Moving Avg'!H941</f>
        <v>5.4969420000000024</v>
      </c>
      <c r="J941" s="6" t="str">
        <f>OBV!F941</f>
        <v>BEARISH</v>
      </c>
      <c r="K941" s="6" t="str">
        <f>OBV!G941</f>
        <v>WEAK</v>
      </c>
      <c r="L941" s="6" t="str">
        <f>OBV!H941</f>
        <v>NEUTRAL</v>
      </c>
      <c r="M941" s="8">
        <f t="shared" si="140"/>
        <v>25</v>
      </c>
      <c r="N941" s="8">
        <f t="shared" si="141"/>
        <v>0</v>
      </c>
      <c r="O941" s="8">
        <f t="shared" si="142"/>
        <v>0</v>
      </c>
      <c r="P941" s="8">
        <f t="shared" si="143"/>
        <v>0</v>
      </c>
      <c r="Q941" s="9">
        <f t="shared" si="144"/>
        <v>8.75</v>
      </c>
      <c r="R941" s="9">
        <f t="shared" si="145"/>
        <v>5</v>
      </c>
      <c r="S941" s="9">
        <f t="shared" si="146"/>
        <v>3.75</v>
      </c>
      <c r="T941" s="9">
        <f t="shared" si="147"/>
        <v>6.25</v>
      </c>
      <c r="U941" s="8">
        <f t="shared" si="148"/>
        <v>5.833333333333333</v>
      </c>
      <c r="V941" s="8">
        <f t="shared" si="149"/>
        <v>5.9375</v>
      </c>
    </row>
    <row r="942" spans="1:22" ht="13.5" x14ac:dyDescent="0.25">
      <c r="A942" s="3">
        <f>RSI!A942</f>
        <v>43377</v>
      </c>
      <c r="B942" s="2">
        <f>RSI!B942</f>
        <v>5.3719999999999999</v>
      </c>
      <c r="C942" s="2">
        <f>RSI!I942</f>
        <v>38.107641718781338</v>
      </c>
      <c r="D942" s="2">
        <f>MACD!E942</f>
        <v>7.3254448452884091E-2</v>
      </c>
      <c r="E942" s="2">
        <f>MACD!F942</f>
        <v>4.5446924583350902E-2</v>
      </c>
      <c r="F942" s="2">
        <f>'Moving Avg'!D942</f>
        <v>5.4172199999999995</v>
      </c>
      <c r="G942" s="2">
        <f>'Moving Avg'!F942</f>
        <v>5.5024149999999992</v>
      </c>
      <c r="H942" s="2">
        <f>'Moving Avg'!G942</f>
        <v>5.5694980000000021</v>
      </c>
      <c r="I942" s="2">
        <f>'Moving Avg'!H942</f>
        <v>5.4976570000000029</v>
      </c>
      <c r="J942" s="6" t="str">
        <f>OBV!F942</f>
        <v>BEARISH</v>
      </c>
      <c r="K942" s="6" t="str">
        <f>OBV!G942</f>
        <v>WEAK</v>
      </c>
      <c r="L942" s="6" t="str">
        <f>OBV!H942</f>
        <v>CONFIRMED BEARISH</v>
      </c>
      <c r="M942" s="8">
        <f t="shared" si="140"/>
        <v>25</v>
      </c>
      <c r="N942" s="8">
        <f t="shared" si="141"/>
        <v>0</v>
      </c>
      <c r="O942" s="8">
        <f t="shared" si="142"/>
        <v>0</v>
      </c>
      <c r="P942" s="8">
        <f t="shared" si="143"/>
        <v>0</v>
      </c>
      <c r="Q942" s="9">
        <f t="shared" si="144"/>
        <v>8.75</v>
      </c>
      <c r="R942" s="9">
        <f t="shared" si="145"/>
        <v>5</v>
      </c>
      <c r="S942" s="9">
        <f t="shared" si="146"/>
        <v>3.75</v>
      </c>
      <c r="T942" s="9">
        <f t="shared" si="147"/>
        <v>6.25</v>
      </c>
      <c r="U942" s="8">
        <f t="shared" si="148"/>
        <v>5.833333333333333</v>
      </c>
      <c r="V942" s="8">
        <f t="shared" si="149"/>
        <v>5.9375</v>
      </c>
    </row>
    <row r="943" spans="1:22" ht="13.5" x14ac:dyDescent="0.25">
      <c r="A943" s="3">
        <f>RSI!A943</f>
        <v>43378</v>
      </c>
      <c r="B943" s="2">
        <f>RSI!B943</f>
        <v>5.3013000000000003</v>
      </c>
      <c r="C943" s="2">
        <f>RSI!I943</f>
        <v>33.805250992906622</v>
      </c>
      <c r="D943" s="2">
        <f>MACD!E943</f>
        <v>7.8609253870145501E-2</v>
      </c>
      <c r="E943" s="2">
        <f>MACD!F943</f>
        <v>5.2079390440709826E-2</v>
      </c>
      <c r="F943" s="2">
        <f>'Moving Avg'!D943</f>
        <v>5.3818800000000007</v>
      </c>
      <c r="G943" s="2">
        <f>'Moving Avg'!F943</f>
        <v>5.4872149999999982</v>
      </c>
      <c r="H943" s="2">
        <f>'Moving Avg'!G943</f>
        <v>5.5637020000000019</v>
      </c>
      <c r="I943" s="2">
        <f>'Moving Avg'!H943</f>
        <v>5.4976200000000031</v>
      </c>
      <c r="J943" s="6" t="str">
        <f>OBV!F943</f>
        <v>BEARISH</v>
      </c>
      <c r="K943" s="6" t="str">
        <f>OBV!G943</f>
        <v>WEAK</v>
      </c>
      <c r="L943" s="6" t="str">
        <f>OBV!H943</f>
        <v>CONFIRMED BEARISH</v>
      </c>
      <c r="M943" s="8">
        <f t="shared" si="140"/>
        <v>25</v>
      </c>
      <c r="N943" s="8">
        <f t="shared" si="141"/>
        <v>0</v>
      </c>
      <c r="O943" s="8">
        <f t="shared" si="142"/>
        <v>0</v>
      </c>
      <c r="P943" s="8">
        <f t="shared" si="143"/>
        <v>0</v>
      </c>
      <c r="Q943" s="9">
        <f t="shared" si="144"/>
        <v>8.75</v>
      </c>
      <c r="R943" s="9">
        <f t="shared" si="145"/>
        <v>5</v>
      </c>
      <c r="S943" s="9">
        <f t="shared" si="146"/>
        <v>3.75</v>
      </c>
      <c r="T943" s="9">
        <f t="shared" si="147"/>
        <v>6.25</v>
      </c>
      <c r="U943" s="8">
        <f t="shared" si="148"/>
        <v>5.833333333333333</v>
      </c>
      <c r="V943" s="8">
        <f t="shared" si="149"/>
        <v>5.9375</v>
      </c>
    </row>
    <row r="944" spans="1:22" ht="13.5" x14ac:dyDescent="0.25">
      <c r="A944" s="3">
        <f>RSI!A944</f>
        <v>43381</v>
      </c>
      <c r="B944" s="2">
        <f>RSI!B944</f>
        <v>5.3013000000000003</v>
      </c>
      <c r="C944" s="2">
        <f>RSI!I944</f>
        <v>33.805250992906622</v>
      </c>
      <c r="D944" s="2">
        <f>MACD!E944</f>
        <v>8.3233568611646547E-2</v>
      </c>
      <c r="E944" s="2">
        <f>MACD!F944</f>
        <v>5.8310226074897178E-2</v>
      </c>
      <c r="F944" s="2">
        <f>'Moving Avg'!D944</f>
        <v>5.3465400000000001</v>
      </c>
      <c r="G944" s="2">
        <f>'Moving Avg'!F944</f>
        <v>5.4790849999999995</v>
      </c>
      <c r="H944" s="2">
        <f>'Moving Avg'!G944</f>
        <v>5.5580460000000027</v>
      </c>
      <c r="I944" s="2">
        <f>'Moving Avg'!H944</f>
        <v>5.4972515000000017</v>
      </c>
      <c r="J944" s="6" t="str">
        <f>OBV!F944</f>
        <v>BEARISH</v>
      </c>
      <c r="K944" s="6" t="str">
        <f>OBV!G944</f>
        <v>WEAK</v>
      </c>
      <c r="L944" s="6" t="str">
        <f>OBV!H944</f>
        <v>CONFIRMED BEARISH</v>
      </c>
      <c r="M944" s="8">
        <f t="shared" si="140"/>
        <v>25</v>
      </c>
      <c r="N944" s="8">
        <f t="shared" si="141"/>
        <v>0</v>
      </c>
      <c r="O944" s="8">
        <f t="shared" si="142"/>
        <v>0</v>
      </c>
      <c r="P944" s="8">
        <f t="shared" si="143"/>
        <v>0</v>
      </c>
      <c r="Q944" s="9">
        <f t="shared" si="144"/>
        <v>8.75</v>
      </c>
      <c r="R944" s="9">
        <f t="shared" si="145"/>
        <v>5</v>
      </c>
      <c r="S944" s="9">
        <f t="shared" si="146"/>
        <v>3.75</v>
      </c>
      <c r="T944" s="9">
        <f t="shared" si="147"/>
        <v>6.25</v>
      </c>
      <c r="U944" s="8">
        <f t="shared" si="148"/>
        <v>5.833333333333333</v>
      </c>
      <c r="V944" s="8">
        <f t="shared" si="149"/>
        <v>5.9375</v>
      </c>
    </row>
    <row r="945" spans="1:22" ht="13.5" x14ac:dyDescent="0.25">
      <c r="A945" s="3">
        <f>RSI!A945</f>
        <v>43382</v>
      </c>
      <c r="B945" s="2">
        <f>RSI!B945</f>
        <v>5.2729999999999997</v>
      </c>
      <c r="C945" s="2">
        <f>RSI!I945</f>
        <v>32.121676387881536</v>
      </c>
      <c r="D945" s="2">
        <f>MACD!E945</f>
        <v>8.9248247470524511E-2</v>
      </c>
      <c r="E945" s="2">
        <f>MACD!F945</f>
        <v>6.4497830354022651E-2</v>
      </c>
      <c r="F945" s="2">
        <f>'Moving Avg'!D945</f>
        <v>5.3239200000000002</v>
      </c>
      <c r="G945" s="2">
        <f>'Moving Avg'!F945</f>
        <v>5.4691849999999986</v>
      </c>
      <c r="H945" s="2">
        <f>'Moving Avg'!G945</f>
        <v>5.5505520000000024</v>
      </c>
      <c r="I945" s="2">
        <f>'Moving Avg'!H945</f>
        <v>5.4963430000000013</v>
      </c>
      <c r="J945" s="6" t="str">
        <f>OBV!F945</f>
        <v>BEARISH</v>
      </c>
      <c r="K945" s="6" t="str">
        <f>OBV!G945</f>
        <v>WEAK</v>
      </c>
      <c r="L945" s="6" t="str">
        <f>OBV!H945</f>
        <v>CONFIRMED BEARISH</v>
      </c>
      <c r="M945" s="8">
        <f t="shared" si="140"/>
        <v>25</v>
      </c>
      <c r="N945" s="8">
        <f t="shared" si="141"/>
        <v>0</v>
      </c>
      <c r="O945" s="8">
        <f t="shared" si="142"/>
        <v>0</v>
      </c>
      <c r="P945" s="8">
        <f t="shared" si="143"/>
        <v>0</v>
      </c>
      <c r="Q945" s="9">
        <f t="shared" si="144"/>
        <v>8.75</v>
      </c>
      <c r="R945" s="9">
        <f t="shared" si="145"/>
        <v>5</v>
      </c>
      <c r="S945" s="9">
        <f t="shared" si="146"/>
        <v>3.75</v>
      </c>
      <c r="T945" s="9">
        <f t="shared" si="147"/>
        <v>6.25</v>
      </c>
      <c r="U945" s="8">
        <f t="shared" si="148"/>
        <v>5.833333333333333</v>
      </c>
      <c r="V945" s="8">
        <f t="shared" si="149"/>
        <v>5.9375</v>
      </c>
    </row>
    <row r="946" spans="1:22" ht="13.5" x14ac:dyDescent="0.25">
      <c r="A946" s="3">
        <f>RSI!A946</f>
        <v>43383</v>
      </c>
      <c r="B946" s="2">
        <f>RSI!B946</f>
        <v>5.3013000000000003</v>
      </c>
      <c r="C946" s="2">
        <f>RSI!I946</f>
        <v>35.576887502421087</v>
      </c>
      <c r="D946" s="2">
        <f>MACD!E946</f>
        <v>7.3855779368840579E-2</v>
      </c>
      <c r="E946" s="2">
        <f>MACD!F946</f>
        <v>6.6369420156986242E-2</v>
      </c>
      <c r="F946" s="2">
        <f>'Moving Avg'!D946</f>
        <v>5.3097800000000008</v>
      </c>
      <c r="G946" s="2">
        <f>'Moving Avg'!F946</f>
        <v>5.4553999999999991</v>
      </c>
      <c r="H946" s="2">
        <f>'Moving Avg'!G946</f>
        <v>5.5436240000000021</v>
      </c>
      <c r="I946" s="2">
        <f>'Moving Avg'!H946</f>
        <v>5.4954105000000002</v>
      </c>
      <c r="J946" s="6" t="str">
        <f>OBV!F946</f>
        <v>BEARISH</v>
      </c>
      <c r="K946" s="6" t="str">
        <f>OBV!G946</f>
        <v>WEAK</v>
      </c>
      <c r="L946" s="6" t="str">
        <f>OBV!H946</f>
        <v>CONFIRMED BEARISH</v>
      </c>
      <c r="M946" s="8">
        <f t="shared" si="140"/>
        <v>25</v>
      </c>
      <c r="N946" s="8">
        <f t="shared" si="141"/>
        <v>0</v>
      </c>
      <c r="O946" s="8">
        <f t="shared" si="142"/>
        <v>0</v>
      </c>
      <c r="P946" s="8">
        <f t="shared" si="143"/>
        <v>0</v>
      </c>
      <c r="Q946" s="9">
        <f t="shared" si="144"/>
        <v>8.75</v>
      </c>
      <c r="R946" s="9">
        <f t="shared" si="145"/>
        <v>5</v>
      </c>
      <c r="S946" s="9">
        <f t="shared" si="146"/>
        <v>3.75</v>
      </c>
      <c r="T946" s="9">
        <f t="shared" si="147"/>
        <v>6.25</v>
      </c>
      <c r="U946" s="8">
        <f t="shared" si="148"/>
        <v>5.833333333333333</v>
      </c>
      <c r="V946" s="8">
        <f t="shared" si="149"/>
        <v>5.9375</v>
      </c>
    </row>
    <row r="947" spans="1:22" ht="13.5" x14ac:dyDescent="0.25">
      <c r="A947" s="3">
        <f>RSI!A947</f>
        <v>43384</v>
      </c>
      <c r="B947" s="2">
        <f>RSI!B947</f>
        <v>5.1741000000000001</v>
      </c>
      <c r="C947" s="2">
        <f>RSI!I947</f>
        <v>28.54387005536033</v>
      </c>
      <c r="D947" s="2">
        <f>MACD!E947</f>
        <v>8.2059335364743191E-2</v>
      </c>
      <c r="E947" s="2">
        <f>MACD!F947</f>
        <v>6.950740319853764E-2</v>
      </c>
      <c r="F947" s="2">
        <f>'Moving Avg'!D947</f>
        <v>5.2702</v>
      </c>
      <c r="G947" s="2">
        <f>'Moving Avg'!F947</f>
        <v>5.4356099999999996</v>
      </c>
      <c r="H947" s="2">
        <f>'Moving Avg'!G947</f>
        <v>5.5341520000000015</v>
      </c>
      <c r="I947" s="2">
        <f>'Moving Avg'!H947</f>
        <v>5.4937425000000006</v>
      </c>
      <c r="J947" s="6" t="str">
        <f>OBV!F947</f>
        <v>BEARISH</v>
      </c>
      <c r="K947" s="6" t="str">
        <f>OBV!G947</f>
        <v>WEAK</v>
      </c>
      <c r="L947" s="6" t="str">
        <f>OBV!H947</f>
        <v>CONFIRMED BEARISH</v>
      </c>
      <c r="M947" s="8">
        <f t="shared" si="140"/>
        <v>50</v>
      </c>
      <c r="N947" s="8">
        <f t="shared" si="141"/>
        <v>0</v>
      </c>
      <c r="O947" s="8">
        <f t="shared" si="142"/>
        <v>0</v>
      </c>
      <c r="P947" s="8">
        <f t="shared" si="143"/>
        <v>0</v>
      </c>
      <c r="Q947" s="9">
        <f t="shared" si="144"/>
        <v>17.5</v>
      </c>
      <c r="R947" s="9">
        <f t="shared" si="145"/>
        <v>10</v>
      </c>
      <c r="S947" s="9">
        <f t="shared" si="146"/>
        <v>7.5</v>
      </c>
      <c r="T947" s="9">
        <f t="shared" si="147"/>
        <v>12.5</v>
      </c>
      <c r="U947" s="8">
        <f t="shared" si="148"/>
        <v>11.666666666666666</v>
      </c>
      <c r="V947" s="8">
        <f t="shared" si="149"/>
        <v>11.875</v>
      </c>
    </row>
    <row r="948" spans="1:22" ht="13.5" x14ac:dyDescent="0.25">
      <c r="A948" s="3">
        <f>RSI!A948</f>
        <v>43385</v>
      </c>
      <c r="B948" s="2">
        <f>RSI!B948</f>
        <v>5.2305999999999999</v>
      </c>
      <c r="C948" s="2">
        <f>RSI!I948</f>
        <v>34.717187638123619</v>
      </c>
      <c r="D948" s="2">
        <f>MACD!E948</f>
        <v>9.1858026411506977E-2</v>
      </c>
      <c r="E948" s="2">
        <f>MACD!F948</f>
        <v>7.3977527841131513E-2</v>
      </c>
      <c r="F948" s="2">
        <f>'Moving Avg'!D948</f>
        <v>5.2560599999999997</v>
      </c>
      <c r="G948" s="2">
        <f>'Moving Avg'!F948</f>
        <v>5.4168749999999992</v>
      </c>
      <c r="H948" s="2">
        <f>'Moving Avg'!G948</f>
        <v>5.5256699999999999</v>
      </c>
      <c r="I948" s="2">
        <f>'Moving Avg'!H948</f>
        <v>5.4927220000000023</v>
      </c>
      <c r="J948" s="6" t="str">
        <f>OBV!F948</f>
        <v>BEARISH</v>
      </c>
      <c r="K948" s="6" t="str">
        <f>OBV!G948</f>
        <v>NEUTRAL</v>
      </c>
      <c r="L948" s="6" t="str">
        <f>OBV!H948</f>
        <v>CONFIRMED BEARISH</v>
      </c>
      <c r="M948" s="8">
        <f t="shared" si="140"/>
        <v>25</v>
      </c>
      <c r="N948" s="8">
        <f t="shared" si="141"/>
        <v>0</v>
      </c>
      <c r="O948" s="8">
        <f t="shared" si="142"/>
        <v>0</v>
      </c>
      <c r="P948" s="8">
        <f t="shared" si="143"/>
        <v>16.5</v>
      </c>
      <c r="Q948" s="9">
        <f t="shared" si="144"/>
        <v>11.225</v>
      </c>
      <c r="R948" s="9">
        <f t="shared" si="145"/>
        <v>9.125</v>
      </c>
      <c r="S948" s="9">
        <f t="shared" si="146"/>
        <v>11.175000000000001</v>
      </c>
      <c r="T948" s="9">
        <f t="shared" si="147"/>
        <v>10.375</v>
      </c>
      <c r="U948" s="8">
        <f t="shared" si="148"/>
        <v>10.508333333333335</v>
      </c>
      <c r="V948" s="8">
        <f t="shared" si="149"/>
        <v>10.475000000000001</v>
      </c>
    </row>
    <row r="949" spans="1:22" ht="13.5" x14ac:dyDescent="0.25">
      <c r="A949" s="3">
        <f>RSI!A949</f>
        <v>43389</v>
      </c>
      <c r="B949" s="2">
        <f>RSI!B949</f>
        <v>5.3013000000000003</v>
      </c>
      <c r="C949" s="2">
        <f>RSI!I949</f>
        <v>41.524963930355888</v>
      </c>
      <c r="D949" s="2">
        <f>MACD!E949</f>
        <v>9.6070584622943045E-2</v>
      </c>
      <c r="E949" s="2">
        <f>MACD!F949</f>
        <v>7.839613919749383E-2</v>
      </c>
      <c r="F949" s="2">
        <f>'Moving Avg'!D949</f>
        <v>5.2560599999999997</v>
      </c>
      <c r="G949" s="2">
        <f>'Moving Avg'!F949</f>
        <v>5.4006149999999993</v>
      </c>
      <c r="H949" s="2">
        <f>'Moving Avg'!G949</f>
        <v>5.5187419999999996</v>
      </c>
      <c r="I949" s="2">
        <f>'Moving Avg'!H949</f>
        <v>5.4919220000000006</v>
      </c>
      <c r="J949" s="6" t="str">
        <f>OBV!F949</f>
        <v>BEARISH</v>
      </c>
      <c r="K949" s="6" t="str">
        <f>OBV!G949</f>
        <v>NEUTRAL</v>
      </c>
      <c r="L949" s="6" t="str">
        <f>OBV!H949</f>
        <v>NEUTRAL</v>
      </c>
      <c r="M949" s="8">
        <f t="shared" si="140"/>
        <v>25</v>
      </c>
      <c r="N949" s="8">
        <f t="shared" si="141"/>
        <v>0</v>
      </c>
      <c r="O949" s="8">
        <f t="shared" si="142"/>
        <v>0</v>
      </c>
      <c r="P949" s="8">
        <f t="shared" si="143"/>
        <v>16.5</v>
      </c>
      <c r="Q949" s="9">
        <f t="shared" si="144"/>
        <v>11.225</v>
      </c>
      <c r="R949" s="9">
        <f t="shared" si="145"/>
        <v>9.125</v>
      </c>
      <c r="S949" s="9">
        <f t="shared" si="146"/>
        <v>11.175000000000001</v>
      </c>
      <c r="T949" s="9">
        <f t="shared" si="147"/>
        <v>10.375</v>
      </c>
      <c r="U949" s="8">
        <f t="shared" si="148"/>
        <v>10.508333333333335</v>
      </c>
      <c r="V949" s="8">
        <f t="shared" si="149"/>
        <v>10.475000000000001</v>
      </c>
    </row>
    <row r="950" spans="1:22" ht="13.5" x14ac:dyDescent="0.25">
      <c r="A950" s="3">
        <f>RSI!A950</f>
        <v>43390</v>
      </c>
      <c r="B950" s="2">
        <f>RSI!B950</f>
        <v>5.3013000000000003</v>
      </c>
      <c r="C950" s="2">
        <f>RSI!I950</f>
        <v>41.524963930355888</v>
      </c>
      <c r="D950" s="2">
        <f>MACD!E950</f>
        <v>8.6151414166114826E-2</v>
      </c>
      <c r="E950" s="2">
        <f>MACD!F950</f>
        <v>7.9947194191218027E-2</v>
      </c>
      <c r="F950" s="2">
        <f>'Moving Avg'!D950</f>
        <v>5.2617200000000004</v>
      </c>
      <c r="G950" s="2">
        <f>'Moving Avg'!F950</f>
        <v>5.3871849999999988</v>
      </c>
      <c r="H950" s="2">
        <f>'Moving Avg'!G950</f>
        <v>5.5130860000000004</v>
      </c>
      <c r="I950" s="2">
        <f>'Moving Avg'!H950</f>
        <v>5.4911220000000016</v>
      </c>
      <c r="J950" s="6" t="str">
        <f>OBV!F950</f>
        <v>BULLISH</v>
      </c>
      <c r="K950" s="6" t="str">
        <f>OBV!G950</f>
        <v>NEUTRAL</v>
      </c>
      <c r="L950" s="6" t="str">
        <f>OBV!H950</f>
        <v>CONFIRMED BULLISH</v>
      </c>
      <c r="M950" s="8">
        <f t="shared" si="140"/>
        <v>25</v>
      </c>
      <c r="N950" s="8">
        <f t="shared" si="141"/>
        <v>0</v>
      </c>
      <c r="O950" s="8">
        <f t="shared" si="142"/>
        <v>0</v>
      </c>
      <c r="P950" s="8">
        <f t="shared" si="143"/>
        <v>83.5</v>
      </c>
      <c r="Q950" s="9">
        <f t="shared" si="144"/>
        <v>21.274999999999999</v>
      </c>
      <c r="R950" s="9">
        <f t="shared" si="145"/>
        <v>25.875</v>
      </c>
      <c r="S950" s="9">
        <f t="shared" si="146"/>
        <v>41.325000000000003</v>
      </c>
      <c r="T950" s="9">
        <f t="shared" si="147"/>
        <v>27.125</v>
      </c>
      <c r="U950" s="8">
        <f t="shared" si="148"/>
        <v>29.491666666666664</v>
      </c>
      <c r="V950" s="8">
        <f t="shared" si="149"/>
        <v>28.9</v>
      </c>
    </row>
    <row r="951" spans="1:22" ht="13.5" x14ac:dyDescent="0.25">
      <c r="A951" s="3">
        <f>RSI!A951</f>
        <v>43391</v>
      </c>
      <c r="B951" s="2">
        <f>RSI!B951</f>
        <v>5.2801</v>
      </c>
      <c r="C951" s="2">
        <f>RSI!I951</f>
        <v>40.071746798444259</v>
      </c>
      <c r="D951" s="2">
        <f>MACD!E951</f>
        <v>7.7765723190922564E-2</v>
      </c>
      <c r="E951" s="2">
        <f>MACD!F951</f>
        <v>7.9510899991158929E-2</v>
      </c>
      <c r="F951" s="2">
        <f>'Moving Avg'!D951</f>
        <v>5.2574800000000002</v>
      </c>
      <c r="G951" s="2">
        <f>'Moving Avg'!F951</f>
        <v>5.3726949999999993</v>
      </c>
      <c r="H951" s="2">
        <f>'Moving Avg'!G951</f>
        <v>5.5070060000000005</v>
      </c>
      <c r="I951" s="2">
        <f>'Moving Avg'!H951</f>
        <v>5.4900500000000001</v>
      </c>
      <c r="J951" s="6" t="str">
        <f>OBV!F951</f>
        <v>BEARISH</v>
      </c>
      <c r="K951" s="6" t="str">
        <f>OBV!G951</f>
        <v>WEAK</v>
      </c>
      <c r="L951" s="6" t="str">
        <f>OBV!H951</f>
        <v>CONFIRMED BEARISH</v>
      </c>
      <c r="M951" s="8">
        <f t="shared" si="140"/>
        <v>25</v>
      </c>
      <c r="N951" s="8">
        <f t="shared" si="141"/>
        <v>45</v>
      </c>
      <c r="O951" s="8">
        <f t="shared" si="142"/>
        <v>0</v>
      </c>
      <c r="P951" s="8">
        <f t="shared" si="143"/>
        <v>0</v>
      </c>
      <c r="Q951" s="9">
        <f t="shared" si="144"/>
        <v>24.5</v>
      </c>
      <c r="R951" s="9">
        <f t="shared" si="145"/>
        <v>14</v>
      </c>
      <c r="S951" s="9">
        <f t="shared" si="146"/>
        <v>10.5</v>
      </c>
      <c r="T951" s="9">
        <f t="shared" si="147"/>
        <v>17.5</v>
      </c>
      <c r="U951" s="8">
        <f t="shared" si="148"/>
        <v>16.333333333333332</v>
      </c>
      <c r="V951" s="8">
        <f t="shared" si="149"/>
        <v>16.625</v>
      </c>
    </row>
    <row r="952" spans="1:22" ht="13.5" x14ac:dyDescent="0.25">
      <c r="A952" s="3">
        <f>RSI!A952</f>
        <v>43392</v>
      </c>
      <c r="B952" s="2">
        <f>RSI!B952</f>
        <v>5.2801</v>
      </c>
      <c r="C952" s="2">
        <f>RSI!I952</f>
        <v>40.071746798444259</v>
      </c>
      <c r="D952" s="2">
        <f>MACD!E952</f>
        <v>7.1356811763739536E-2</v>
      </c>
      <c r="E952" s="2">
        <f>MACD!F952</f>
        <v>7.7880082345675061E-2</v>
      </c>
      <c r="F952" s="2">
        <f>'Moving Avg'!D952</f>
        <v>5.2786800000000005</v>
      </c>
      <c r="G952" s="2">
        <f>'Moving Avg'!F952</f>
        <v>5.3582049999999999</v>
      </c>
      <c r="H952" s="2">
        <f>'Moving Avg'!G952</f>
        <v>5.5017759999999996</v>
      </c>
      <c r="I952" s="2">
        <f>'Moving Avg'!H952</f>
        <v>5.4889119999999991</v>
      </c>
      <c r="J952" s="6" t="str">
        <f>OBV!F952</f>
        <v>BEARISH</v>
      </c>
      <c r="K952" s="6" t="str">
        <f>OBV!G952</f>
        <v>NEUTRAL</v>
      </c>
      <c r="L952" s="6" t="str">
        <f>OBV!H952</f>
        <v>BEARISH DIVERGENCE</v>
      </c>
      <c r="M952" s="8">
        <f t="shared" si="140"/>
        <v>25</v>
      </c>
      <c r="N952" s="8">
        <f t="shared" si="141"/>
        <v>45</v>
      </c>
      <c r="O952" s="8">
        <f t="shared" si="142"/>
        <v>0</v>
      </c>
      <c r="P952" s="8">
        <f t="shared" si="143"/>
        <v>16.5</v>
      </c>
      <c r="Q952" s="9">
        <f t="shared" si="144"/>
        <v>26.975000000000001</v>
      </c>
      <c r="R952" s="9">
        <f t="shared" si="145"/>
        <v>18.125</v>
      </c>
      <c r="S952" s="9">
        <f t="shared" si="146"/>
        <v>17.925000000000001</v>
      </c>
      <c r="T952" s="9">
        <f t="shared" si="147"/>
        <v>21.625</v>
      </c>
      <c r="U952" s="8">
        <f t="shared" si="148"/>
        <v>21.008333333333336</v>
      </c>
      <c r="V952" s="8">
        <f t="shared" si="149"/>
        <v>21.162500000000001</v>
      </c>
    </row>
    <row r="953" spans="1:22" ht="13.5" x14ac:dyDescent="0.25">
      <c r="A953" s="3">
        <f>RSI!A953</f>
        <v>43395</v>
      </c>
      <c r="B953" s="2">
        <f>RSI!B953</f>
        <v>5.3013000000000003</v>
      </c>
      <c r="C953" s="2">
        <f>RSI!I953</f>
        <v>42.409204131568892</v>
      </c>
      <c r="D953" s="2">
        <f>MACD!E953</f>
        <v>5.4122401822056077E-2</v>
      </c>
      <c r="E953" s="2">
        <f>MACD!F953</f>
        <v>7.3128546240951275E-2</v>
      </c>
      <c r="F953" s="2">
        <f>'Moving Avg'!D953</f>
        <v>5.2928200000000007</v>
      </c>
      <c r="G953" s="2">
        <f>'Moving Avg'!F953</f>
        <v>5.347599999999999</v>
      </c>
      <c r="H953" s="2">
        <f>'Moving Avg'!G953</f>
        <v>5.4968280000000016</v>
      </c>
      <c r="I953" s="2">
        <f>'Moving Avg'!H953</f>
        <v>5.4876145000000012</v>
      </c>
      <c r="J953" s="6" t="str">
        <f>OBV!F953</f>
        <v>BEARISH</v>
      </c>
      <c r="K953" s="6" t="str">
        <f>OBV!G953</f>
        <v>NEUTRAL</v>
      </c>
      <c r="L953" s="6" t="str">
        <f>OBV!H953</f>
        <v>BEARISH DIVERGENCE</v>
      </c>
      <c r="M953" s="8">
        <f t="shared" si="140"/>
        <v>25</v>
      </c>
      <c r="N953" s="8">
        <f t="shared" si="141"/>
        <v>45</v>
      </c>
      <c r="O953" s="8">
        <f t="shared" si="142"/>
        <v>0</v>
      </c>
      <c r="P953" s="8">
        <f t="shared" si="143"/>
        <v>16.5</v>
      </c>
      <c r="Q953" s="9">
        <f t="shared" si="144"/>
        <v>26.975000000000001</v>
      </c>
      <c r="R953" s="9">
        <f t="shared" si="145"/>
        <v>18.125</v>
      </c>
      <c r="S953" s="9">
        <f t="shared" si="146"/>
        <v>17.925000000000001</v>
      </c>
      <c r="T953" s="9">
        <f t="shared" si="147"/>
        <v>21.625</v>
      </c>
      <c r="U953" s="8">
        <f t="shared" si="148"/>
        <v>21.008333333333336</v>
      </c>
      <c r="V953" s="8">
        <f t="shared" si="149"/>
        <v>21.162500000000001</v>
      </c>
    </row>
    <row r="954" spans="1:22" ht="13.5" x14ac:dyDescent="0.25">
      <c r="A954" s="3">
        <f>RSI!A954</f>
        <v>43396</v>
      </c>
      <c r="B954" s="2">
        <f>RSI!B954</f>
        <v>5.3719999999999999</v>
      </c>
      <c r="C954" s="2">
        <f>RSI!I954</f>
        <v>49.485362587541772</v>
      </c>
      <c r="D954" s="2">
        <f>MACD!E954</f>
        <v>3.476584244527281E-2</v>
      </c>
      <c r="E954" s="2">
        <f>MACD!F954</f>
        <v>6.5456005481815585E-2</v>
      </c>
      <c r="F954" s="2">
        <f>'Moving Avg'!D954</f>
        <v>5.3069600000000001</v>
      </c>
      <c r="G954" s="2">
        <f>'Moving Avg'!F954</f>
        <v>5.3408849999999992</v>
      </c>
      <c r="H954" s="2">
        <f>'Moving Avg'!G954</f>
        <v>5.4927280000000005</v>
      </c>
      <c r="I954" s="2">
        <f>'Moving Avg'!H954</f>
        <v>5.4866040000000007</v>
      </c>
      <c r="J954" s="6" t="str">
        <f>OBV!F954</f>
        <v>BEARISH</v>
      </c>
      <c r="K954" s="6" t="str">
        <f>OBV!G954</f>
        <v>NEUTRAL</v>
      </c>
      <c r="L954" s="6" t="str">
        <f>OBV!H954</f>
        <v>BEARISH DIVERGENCE</v>
      </c>
      <c r="M954" s="8">
        <f t="shared" si="140"/>
        <v>25</v>
      </c>
      <c r="N954" s="8">
        <f t="shared" si="141"/>
        <v>100</v>
      </c>
      <c r="O954" s="8">
        <f t="shared" si="142"/>
        <v>0</v>
      </c>
      <c r="P954" s="8">
        <f t="shared" si="143"/>
        <v>16.5</v>
      </c>
      <c r="Q954" s="9">
        <f t="shared" si="144"/>
        <v>46.225000000000001</v>
      </c>
      <c r="R954" s="9">
        <f t="shared" si="145"/>
        <v>29.125</v>
      </c>
      <c r="S954" s="9">
        <f t="shared" si="146"/>
        <v>26.175000000000001</v>
      </c>
      <c r="T954" s="9">
        <f t="shared" si="147"/>
        <v>35.375</v>
      </c>
      <c r="U954" s="8">
        <f t="shared" si="148"/>
        <v>33.841666666666661</v>
      </c>
      <c r="V954" s="8">
        <f t="shared" si="149"/>
        <v>34.224999999999994</v>
      </c>
    </row>
    <row r="955" spans="1:22" ht="13.5" x14ac:dyDescent="0.25">
      <c r="A955" s="3">
        <f>RSI!A955</f>
        <v>43397</v>
      </c>
      <c r="B955" s="2">
        <f>RSI!B955</f>
        <v>5.3719999999999999</v>
      </c>
      <c r="C955" s="2">
        <f>RSI!I955</f>
        <v>49.485362587541772</v>
      </c>
      <c r="D955" s="2">
        <f>MACD!E955</f>
        <v>1.4044710825909412E-2</v>
      </c>
      <c r="E955" s="2">
        <f>MACD!F955</f>
        <v>5.5173746550634353E-2</v>
      </c>
      <c r="F955" s="2">
        <f>'Moving Avg'!D955</f>
        <v>5.3210999999999995</v>
      </c>
      <c r="G955" s="2">
        <f>'Moving Avg'!F955</f>
        <v>5.3345249999999993</v>
      </c>
      <c r="H955" s="2">
        <f>'Moving Avg'!G955</f>
        <v>5.4887700000000006</v>
      </c>
      <c r="I955" s="2">
        <f>'Moving Avg'!H955</f>
        <v>5.4860910000000001</v>
      </c>
      <c r="J955" s="6" t="str">
        <f>OBV!F955</f>
        <v>BEARISH</v>
      </c>
      <c r="K955" s="6" t="str">
        <f>OBV!G955</f>
        <v>NEUTRAL</v>
      </c>
      <c r="L955" s="6" t="str">
        <f>OBV!H955</f>
        <v>BEARISH DIVERGENCE</v>
      </c>
      <c r="M955" s="8">
        <f t="shared" si="140"/>
        <v>25</v>
      </c>
      <c r="N955" s="8">
        <f t="shared" si="141"/>
        <v>100</v>
      </c>
      <c r="O955" s="8">
        <f t="shared" si="142"/>
        <v>0</v>
      </c>
      <c r="P955" s="8">
        <f t="shared" si="143"/>
        <v>16.5</v>
      </c>
      <c r="Q955" s="9">
        <f t="shared" si="144"/>
        <v>46.225000000000001</v>
      </c>
      <c r="R955" s="9">
        <f t="shared" si="145"/>
        <v>29.125</v>
      </c>
      <c r="S955" s="9">
        <f t="shared" si="146"/>
        <v>26.175000000000001</v>
      </c>
      <c r="T955" s="9">
        <f t="shared" si="147"/>
        <v>35.375</v>
      </c>
      <c r="U955" s="8">
        <f t="shared" si="148"/>
        <v>33.841666666666661</v>
      </c>
      <c r="V955" s="8">
        <f t="shared" si="149"/>
        <v>34.224999999999994</v>
      </c>
    </row>
    <row r="956" spans="1:22" ht="13.5" x14ac:dyDescent="0.25">
      <c r="A956" s="3">
        <f>RSI!A956</f>
        <v>43398</v>
      </c>
      <c r="B956" s="2">
        <f>RSI!B956</f>
        <v>5.3719999999999999</v>
      </c>
      <c r="C956" s="2">
        <f>RSI!I956</f>
        <v>49.485362587541772</v>
      </c>
      <c r="D956" s="2">
        <f>MACD!E956</f>
        <v>8.7579333693899031E-4</v>
      </c>
      <c r="E956" s="2">
        <f>MACD!F956</f>
        <v>4.4314155907895288E-2</v>
      </c>
      <c r="F956" s="2">
        <f>'Moving Avg'!D956</f>
        <v>5.33948</v>
      </c>
      <c r="G956" s="2">
        <f>'Moving Avg'!F956</f>
        <v>5.3345250000000002</v>
      </c>
      <c r="H956" s="2">
        <f>'Moving Avg'!G956</f>
        <v>5.484528000000001</v>
      </c>
      <c r="I956" s="2">
        <f>'Moving Avg'!H956</f>
        <v>5.4847485000000002</v>
      </c>
      <c r="J956" s="6" t="str">
        <f>OBV!F956</f>
        <v>BULLISH</v>
      </c>
      <c r="K956" s="6" t="str">
        <f>OBV!G956</f>
        <v>NEUTRAL</v>
      </c>
      <c r="L956" s="6" t="str">
        <f>OBV!H956</f>
        <v>CONFIRMED BULLISH</v>
      </c>
      <c r="M956" s="8">
        <f t="shared" si="140"/>
        <v>25</v>
      </c>
      <c r="N956" s="8">
        <f t="shared" si="141"/>
        <v>100</v>
      </c>
      <c r="O956" s="8">
        <f t="shared" si="142"/>
        <v>0</v>
      </c>
      <c r="P956" s="8">
        <f t="shared" si="143"/>
        <v>83.5</v>
      </c>
      <c r="Q956" s="9">
        <f t="shared" si="144"/>
        <v>56.274999999999999</v>
      </c>
      <c r="R956" s="9">
        <f t="shared" si="145"/>
        <v>45.875</v>
      </c>
      <c r="S956" s="9">
        <f t="shared" si="146"/>
        <v>56.325000000000003</v>
      </c>
      <c r="T956" s="9">
        <f t="shared" si="147"/>
        <v>52.125</v>
      </c>
      <c r="U956" s="8">
        <f t="shared" si="148"/>
        <v>52.82500000000001</v>
      </c>
      <c r="V956" s="8">
        <f t="shared" si="149"/>
        <v>52.650000000000006</v>
      </c>
    </row>
    <row r="957" spans="1:22" ht="13.5" x14ac:dyDescent="0.25">
      <c r="A957" s="3">
        <f>RSI!A957</f>
        <v>43399</v>
      </c>
      <c r="B957" s="2">
        <f>RSI!B957</f>
        <v>5.3719999999999999</v>
      </c>
      <c r="C957" s="2">
        <f>RSI!I957</f>
        <v>49.485362587541772</v>
      </c>
      <c r="D957" s="2">
        <f>MACD!E957</f>
        <v>-2.9826643936036845E-2</v>
      </c>
      <c r="E957" s="2">
        <f>MACD!F957</f>
        <v>2.9485995939108861E-2</v>
      </c>
      <c r="F957" s="2">
        <f>'Moving Avg'!D957</f>
        <v>5.3578600000000005</v>
      </c>
      <c r="G957" s="2">
        <f>'Moving Avg'!F957</f>
        <v>5.3309899999999999</v>
      </c>
      <c r="H957" s="2">
        <f>'Moving Avg'!G957</f>
        <v>5.478874000000002</v>
      </c>
      <c r="I957" s="2">
        <f>'Moving Avg'!H957</f>
        <v>5.4837709999999991</v>
      </c>
      <c r="J957" s="6" t="str">
        <f>OBV!F957</f>
        <v>BULLISH</v>
      </c>
      <c r="K957" s="6" t="str">
        <f>OBV!G957</f>
        <v>NEUTRAL</v>
      </c>
      <c r="L957" s="6" t="str">
        <f>OBV!H957</f>
        <v>CONFIRMED BULLISH</v>
      </c>
      <c r="M957" s="8">
        <f t="shared" si="140"/>
        <v>25</v>
      </c>
      <c r="N957" s="8">
        <f t="shared" si="141"/>
        <v>100</v>
      </c>
      <c r="O957" s="8">
        <f t="shared" si="142"/>
        <v>0</v>
      </c>
      <c r="P957" s="8">
        <f t="shared" si="143"/>
        <v>83.5</v>
      </c>
      <c r="Q957" s="9">
        <f t="shared" si="144"/>
        <v>56.274999999999999</v>
      </c>
      <c r="R957" s="9">
        <f t="shared" si="145"/>
        <v>45.875</v>
      </c>
      <c r="S957" s="9">
        <f t="shared" si="146"/>
        <v>56.325000000000003</v>
      </c>
      <c r="T957" s="9">
        <f t="shared" si="147"/>
        <v>52.125</v>
      </c>
      <c r="U957" s="8">
        <f t="shared" si="148"/>
        <v>52.82500000000001</v>
      </c>
      <c r="V957" s="8">
        <f t="shared" si="149"/>
        <v>52.650000000000006</v>
      </c>
    </row>
    <row r="958" spans="1:22" ht="13.5" x14ac:dyDescent="0.25">
      <c r="A958" s="3">
        <f>RSI!A958</f>
        <v>43402</v>
      </c>
      <c r="B958" s="2">
        <f>RSI!B958</f>
        <v>5.2942</v>
      </c>
      <c r="C958" s="2">
        <f>RSI!I958</f>
        <v>41.870656334388229</v>
      </c>
      <c r="D958" s="2">
        <f>MACD!E958</f>
        <v>-4.1341355258897039E-2</v>
      </c>
      <c r="E958" s="2">
        <f>MACD!F958</f>
        <v>1.5320525699507682E-2</v>
      </c>
      <c r="F958" s="2">
        <f>'Moving Avg'!D958</f>
        <v>5.3564400000000001</v>
      </c>
      <c r="G958" s="2">
        <f>'Moving Avg'!F958</f>
        <v>5.3218000000000005</v>
      </c>
      <c r="H958" s="2">
        <f>'Moving Avg'!G958</f>
        <v>5.4725120000000018</v>
      </c>
      <c r="I958" s="2">
        <f>'Moving Avg'!H958</f>
        <v>5.4830019999999999</v>
      </c>
      <c r="J958" s="6" t="str">
        <f>OBV!F958</f>
        <v>BEARISH</v>
      </c>
      <c r="K958" s="6" t="str">
        <f>OBV!G958</f>
        <v>WEAK</v>
      </c>
      <c r="L958" s="6" t="str">
        <f>OBV!H958</f>
        <v>CONFIRMED BEARISH</v>
      </c>
      <c r="M958" s="8">
        <f t="shared" si="140"/>
        <v>25</v>
      </c>
      <c r="N958" s="8">
        <f t="shared" si="141"/>
        <v>100</v>
      </c>
      <c r="O958" s="8">
        <f t="shared" si="142"/>
        <v>0</v>
      </c>
      <c r="P958" s="8">
        <f t="shared" si="143"/>
        <v>0</v>
      </c>
      <c r="Q958" s="9">
        <f t="shared" si="144"/>
        <v>43.75</v>
      </c>
      <c r="R958" s="9">
        <f t="shared" si="145"/>
        <v>25</v>
      </c>
      <c r="S958" s="9">
        <f t="shared" si="146"/>
        <v>18.75</v>
      </c>
      <c r="T958" s="9">
        <f t="shared" si="147"/>
        <v>31.25</v>
      </c>
      <c r="U958" s="8">
        <f t="shared" si="148"/>
        <v>29.166666666666668</v>
      </c>
      <c r="V958" s="8">
        <f t="shared" si="149"/>
        <v>29.6875</v>
      </c>
    </row>
    <row r="959" spans="1:22" ht="13.5" x14ac:dyDescent="0.25">
      <c r="A959" s="3">
        <f>RSI!A959</f>
        <v>43403</v>
      </c>
      <c r="B959" s="2">
        <f>RSI!B959</f>
        <v>5.2801</v>
      </c>
      <c r="C959" s="2">
        <f>RSI!I959</f>
        <v>40.64981514914362</v>
      </c>
      <c r="D959" s="2">
        <f>MACD!E959</f>
        <v>-3.8695144981835128E-2</v>
      </c>
      <c r="E959" s="2">
        <f>MACD!F959</f>
        <v>4.5173915632391211E-3</v>
      </c>
      <c r="F959" s="2">
        <f>'Moving Avg'!D959</f>
        <v>5.3380600000000005</v>
      </c>
      <c r="G959" s="2">
        <f>'Moving Avg'!F959</f>
        <v>5.3119050000000003</v>
      </c>
      <c r="H959" s="2">
        <f>'Moving Avg'!G959</f>
        <v>5.4658680000000031</v>
      </c>
      <c r="I959" s="2">
        <f>'Moving Avg'!H959</f>
        <v>5.4827929999999991</v>
      </c>
      <c r="J959" s="6" t="str">
        <f>OBV!F959</f>
        <v>BEARISH</v>
      </c>
      <c r="K959" s="6" t="str">
        <f>OBV!G959</f>
        <v>WEAK</v>
      </c>
      <c r="L959" s="6" t="str">
        <f>OBV!H959</f>
        <v>CONFIRMED BEARISH</v>
      </c>
      <c r="M959" s="8">
        <f t="shared" si="140"/>
        <v>25</v>
      </c>
      <c r="N959" s="8">
        <f t="shared" si="141"/>
        <v>100</v>
      </c>
      <c r="O959" s="8">
        <f t="shared" si="142"/>
        <v>0</v>
      </c>
      <c r="P959" s="8">
        <f t="shared" si="143"/>
        <v>0</v>
      </c>
      <c r="Q959" s="9">
        <f t="shared" si="144"/>
        <v>43.75</v>
      </c>
      <c r="R959" s="9">
        <f t="shared" si="145"/>
        <v>25</v>
      </c>
      <c r="S959" s="9">
        <f t="shared" si="146"/>
        <v>18.75</v>
      </c>
      <c r="T959" s="9">
        <f t="shared" si="147"/>
        <v>31.25</v>
      </c>
      <c r="U959" s="8">
        <f t="shared" si="148"/>
        <v>29.166666666666668</v>
      </c>
      <c r="V959" s="8">
        <f t="shared" si="149"/>
        <v>29.6875</v>
      </c>
    </row>
    <row r="960" spans="1:22" ht="13.5" x14ac:dyDescent="0.25">
      <c r="A960" s="3">
        <f>RSI!A960</f>
        <v>43404</v>
      </c>
      <c r="B960" s="2">
        <f>RSI!B960</f>
        <v>5.2729999999999997</v>
      </c>
      <c r="C960" s="2">
        <f>RSI!I960</f>
        <v>40.017084650589489</v>
      </c>
      <c r="D960" s="2">
        <f>MACD!E960</f>
        <v>-3.5413411631068037E-2</v>
      </c>
      <c r="E960" s="2">
        <f>MACD!F960</f>
        <v>-3.4687690756223109E-3</v>
      </c>
      <c r="F960" s="2">
        <f>'Moving Avg'!D960</f>
        <v>5.3182600000000004</v>
      </c>
      <c r="G960" s="2">
        <f>'Moving Avg'!F960</f>
        <v>5.3062500000000004</v>
      </c>
      <c r="H960" s="2">
        <f>'Moving Avg'!G960</f>
        <v>5.458516000000003</v>
      </c>
      <c r="I960" s="2">
        <f>'Moving Avg'!H960</f>
        <v>5.4826809999999986</v>
      </c>
      <c r="J960" s="6" t="str">
        <f>OBV!F960</f>
        <v>BEARISH</v>
      </c>
      <c r="K960" s="6" t="str">
        <f>OBV!G960</f>
        <v>WEAK</v>
      </c>
      <c r="L960" s="6" t="str">
        <f>OBV!H960</f>
        <v>CONFIRMED BEARISH</v>
      </c>
      <c r="M960" s="8">
        <f t="shared" si="140"/>
        <v>25</v>
      </c>
      <c r="N960" s="8">
        <f t="shared" si="141"/>
        <v>100</v>
      </c>
      <c r="O960" s="8">
        <f t="shared" si="142"/>
        <v>0</v>
      </c>
      <c r="P960" s="8">
        <f t="shared" si="143"/>
        <v>0</v>
      </c>
      <c r="Q960" s="9">
        <f t="shared" si="144"/>
        <v>43.75</v>
      </c>
      <c r="R960" s="9">
        <f t="shared" si="145"/>
        <v>25</v>
      </c>
      <c r="S960" s="9">
        <f t="shared" si="146"/>
        <v>18.75</v>
      </c>
      <c r="T960" s="9">
        <f t="shared" si="147"/>
        <v>31.25</v>
      </c>
      <c r="U960" s="8">
        <f t="shared" si="148"/>
        <v>29.166666666666668</v>
      </c>
      <c r="V960" s="8">
        <f t="shared" si="149"/>
        <v>29.6875</v>
      </c>
    </row>
    <row r="961" spans="1:22" ht="13.5" x14ac:dyDescent="0.25">
      <c r="A961" s="3">
        <f>RSI!A961</f>
        <v>43405</v>
      </c>
      <c r="B961" s="2">
        <f>RSI!B961</f>
        <v>5.2729999999999997</v>
      </c>
      <c r="C961" s="2">
        <f>RSI!I961</f>
        <v>40.017084650589496</v>
      </c>
      <c r="D961" s="2">
        <f>MACD!E961</f>
        <v>-3.53777127194288E-2</v>
      </c>
      <c r="E961" s="2">
        <f>MACD!F961</f>
        <v>-9.8505578043836094E-3</v>
      </c>
      <c r="F961" s="2">
        <f>'Moving Avg'!D961</f>
        <v>5.2984600000000004</v>
      </c>
      <c r="G961" s="2">
        <f>'Moving Avg'!F961</f>
        <v>5.3012999999999995</v>
      </c>
      <c r="H961" s="2">
        <f>'Moving Avg'!G961</f>
        <v>5.451164000000003</v>
      </c>
      <c r="I961" s="2">
        <f>'Moving Avg'!H961</f>
        <v>5.4825689999999971</v>
      </c>
      <c r="J961" s="6" t="str">
        <f>OBV!F961</f>
        <v>BEARISH</v>
      </c>
      <c r="K961" s="6" t="str">
        <f>OBV!G961</f>
        <v>WEAK</v>
      </c>
      <c r="L961" s="6" t="str">
        <f>OBV!H961</f>
        <v>CONFIRMED BEARISH</v>
      </c>
      <c r="M961" s="8">
        <f t="shared" si="140"/>
        <v>25</v>
      </c>
      <c r="N961" s="8">
        <f t="shared" si="141"/>
        <v>100</v>
      </c>
      <c r="O961" s="8">
        <f t="shared" si="142"/>
        <v>0</v>
      </c>
      <c r="P961" s="8">
        <f t="shared" si="143"/>
        <v>0</v>
      </c>
      <c r="Q961" s="9">
        <f t="shared" si="144"/>
        <v>43.75</v>
      </c>
      <c r="R961" s="9">
        <f t="shared" si="145"/>
        <v>25</v>
      </c>
      <c r="S961" s="9">
        <f t="shared" si="146"/>
        <v>18.75</v>
      </c>
      <c r="T961" s="9">
        <f t="shared" si="147"/>
        <v>31.25</v>
      </c>
      <c r="U961" s="8">
        <f t="shared" si="148"/>
        <v>29.166666666666668</v>
      </c>
      <c r="V961" s="8">
        <f t="shared" si="149"/>
        <v>29.6875</v>
      </c>
    </row>
    <row r="962" spans="1:22" ht="13.5" x14ac:dyDescent="0.25">
      <c r="A962" s="3">
        <f>RSI!A962</f>
        <v>43406</v>
      </c>
      <c r="B962" s="2">
        <f>RSI!B962</f>
        <v>5.2305999999999999</v>
      </c>
      <c r="C962" s="2">
        <f>RSI!I962</f>
        <v>36.122874613334133</v>
      </c>
      <c r="D962" s="2">
        <f>MACD!E962</f>
        <v>-3.1724926247695073E-2</v>
      </c>
      <c r="E962" s="2">
        <f>MACD!F962</f>
        <v>-1.4225431493045903E-2</v>
      </c>
      <c r="F962" s="2">
        <f>'Moving Avg'!D962</f>
        <v>5.2701799999999999</v>
      </c>
      <c r="G962" s="2">
        <f>'Moving Avg'!F962</f>
        <v>5.2942299999999989</v>
      </c>
      <c r="H962" s="2">
        <f>'Moving Avg'!G962</f>
        <v>5.4429640000000026</v>
      </c>
      <c r="I962" s="2">
        <f>'Moving Avg'!H962</f>
        <v>5.4820129999999976</v>
      </c>
      <c r="J962" s="6" t="str">
        <f>OBV!F962</f>
        <v>BEARISH</v>
      </c>
      <c r="K962" s="6" t="str">
        <f>OBV!G962</f>
        <v>WEAK</v>
      </c>
      <c r="L962" s="6" t="str">
        <f>OBV!H962</f>
        <v>CONFIRMED BEARISH</v>
      </c>
      <c r="M962" s="8">
        <f t="shared" ref="M962:M1025" si="150">IF(C962&lt;30,50, IF(C962&gt;70, 0, 25))</f>
        <v>25</v>
      </c>
      <c r="N962" s="8">
        <f t="shared" ref="N962:N1025" si="151">IF(E962-D962&gt;0.02, 100, IF(E962-D962&lt;0,0,45))</f>
        <v>45</v>
      </c>
      <c r="O962" s="8">
        <f t="shared" ref="O962:O1025" si="152">IF(F962-I962&gt;10,100,IF(F962-I962&gt;5,75, IF(F962-I962&gt;0,50,0)))</f>
        <v>0</v>
      </c>
      <c r="P962" s="8">
        <f t="shared" ref="P962:P1025" si="153">IF(L962="confirmed bullish", 34, IF(L962="bullish divergence",17, 0))+IF(J962="bullish",33,IF(J962="bearish",0,16.5))+IF(K962="strong",33,IF(K962="weak",0,16.5))</f>
        <v>0</v>
      </c>
      <c r="Q962" s="9">
        <f t="shared" si="144"/>
        <v>24.5</v>
      </c>
      <c r="R962" s="9">
        <f t="shared" si="145"/>
        <v>14</v>
      </c>
      <c r="S962" s="9">
        <f t="shared" si="146"/>
        <v>10.5</v>
      </c>
      <c r="T962" s="9">
        <f t="shared" si="147"/>
        <v>17.5</v>
      </c>
      <c r="U962" s="8">
        <f t="shared" si="148"/>
        <v>16.333333333333332</v>
      </c>
      <c r="V962" s="8">
        <f t="shared" si="149"/>
        <v>16.625</v>
      </c>
    </row>
    <row r="963" spans="1:22" ht="13.5" x14ac:dyDescent="0.25">
      <c r="A963" s="3">
        <f>RSI!A963</f>
        <v>43409</v>
      </c>
      <c r="B963" s="2">
        <f>RSI!B963</f>
        <v>5.0892999999999997</v>
      </c>
      <c r="C963" s="2">
        <f>RSI!I963</f>
        <v>26.772582482479237</v>
      </c>
      <c r="D963" s="2">
        <f>MACD!E963</f>
        <v>-1.4209211191519522E-2</v>
      </c>
      <c r="E963" s="2">
        <f>MACD!F963</f>
        <v>-1.4222187432740629E-2</v>
      </c>
      <c r="F963" s="2">
        <f>'Moving Avg'!D963</f>
        <v>5.2292000000000005</v>
      </c>
      <c r="G963" s="2">
        <f>'Moving Avg'!F963</f>
        <v>5.2836299999999996</v>
      </c>
      <c r="H963" s="2">
        <f>'Moving Avg'!G963</f>
        <v>5.4317960000000021</v>
      </c>
      <c r="I963" s="2">
        <f>'Moving Avg'!H963</f>
        <v>5.4805844999999973</v>
      </c>
      <c r="J963" s="6" t="str">
        <f>OBV!F963</f>
        <v>BEARISH</v>
      </c>
      <c r="K963" s="6" t="str">
        <f>OBV!G963</f>
        <v>WEAK</v>
      </c>
      <c r="L963" s="6" t="str">
        <f>OBV!H963</f>
        <v>CONFIRMED BEARISH</v>
      </c>
      <c r="M963" s="8">
        <f t="shared" si="150"/>
        <v>50</v>
      </c>
      <c r="N963" s="8">
        <f t="shared" si="151"/>
        <v>0</v>
      </c>
      <c r="O963" s="8">
        <f t="shared" si="152"/>
        <v>0</v>
      </c>
      <c r="P963" s="8">
        <f t="shared" si="153"/>
        <v>0</v>
      </c>
      <c r="Q963" s="9">
        <f t="shared" ref="Q963:Q1026" si="154">0.35*M963+N963*0.35+O963*0.15+P963*0.15</f>
        <v>17.5</v>
      </c>
      <c r="R963" s="9">
        <f t="shared" ref="R963:R1026" si="155">M963*0.2+N963*0.2+O963*0.35+P963*0.25</f>
        <v>10</v>
      </c>
      <c r="S963" s="9">
        <f t="shared" ref="S963:S1026" si="156">M963*0.15+N963*0.15+O963*0.25+P963*0.45</f>
        <v>7.5</v>
      </c>
      <c r="T963" s="9">
        <f t="shared" ref="T963:T1026" si="157">0.25*SUM(M963:P963)</f>
        <v>12.5</v>
      </c>
      <c r="U963" s="8">
        <f t="shared" ref="U963:U1026" si="158">SUM(Q963:S963)/3</f>
        <v>11.666666666666666</v>
      </c>
      <c r="V963" s="8">
        <f t="shared" ref="V963:V1026" si="159">SUM(Q963:T963)/4</f>
        <v>11.875</v>
      </c>
    </row>
    <row r="964" spans="1:22" ht="13.5" x14ac:dyDescent="0.25">
      <c r="A964" s="3">
        <f>RSI!A964</f>
        <v>43410</v>
      </c>
      <c r="B964" s="2">
        <f>RSI!B964</f>
        <v>5.0892999999999997</v>
      </c>
      <c r="C964" s="2">
        <f>RSI!I964</f>
        <v>26.772582482479237</v>
      </c>
      <c r="D964" s="2">
        <f>MACD!E964</f>
        <v>1.2968733210801275E-2</v>
      </c>
      <c r="E964" s="2">
        <f>MACD!F964</f>
        <v>-8.7840033040322493E-3</v>
      </c>
      <c r="F964" s="2">
        <f>'Moving Avg'!D964</f>
        <v>5.1910399999999992</v>
      </c>
      <c r="G964" s="2">
        <f>'Moving Avg'!F964</f>
        <v>5.2730299999999986</v>
      </c>
      <c r="H964" s="2">
        <f>'Moving Avg'!G964</f>
        <v>5.4206280000000007</v>
      </c>
      <c r="I964" s="2">
        <f>'Moving Avg'!H964</f>
        <v>5.4789234999999969</v>
      </c>
      <c r="J964" s="6" t="str">
        <f>OBV!F964</f>
        <v>BEARISH</v>
      </c>
      <c r="K964" s="6" t="str">
        <f>OBV!G964</f>
        <v>WEAK</v>
      </c>
      <c r="L964" s="6" t="str">
        <f>OBV!H964</f>
        <v>CONFIRMED BEARISH</v>
      </c>
      <c r="M964" s="8">
        <f t="shared" si="150"/>
        <v>50</v>
      </c>
      <c r="N964" s="8">
        <f t="shared" si="151"/>
        <v>0</v>
      </c>
      <c r="O964" s="8">
        <f t="shared" si="152"/>
        <v>0</v>
      </c>
      <c r="P964" s="8">
        <f t="shared" si="153"/>
        <v>0</v>
      </c>
      <c r="Q964" s="9">
        <f t="shared" si="154"/>
        <v>17.5</v>
      </c>
      <c r="R964" s="9">
        <f t="shared" si="155"/>
        <v>10</v>
      </c>
      <c r="S964" s="9">
        <f t="shared" si="156"/>
        <v>7.5</v>
      </c>
      <c r="T964" s="9">
        <f t="shared" si="157"/>
        <v>12.5</v>
      </c>
      <c r="U964" s="8">
        <f t="shared" si="158"/>
        <v>11.666666666666666</v>
      </c>
      <c r="V964" s="8">
        <f t="shared" si="159"/>
        <v>11.875</v>
      </c>
    </row>
    <row r="965" spans="1:22" ht="13.5" x14ac:dyDescent="0.25">
      <c r="A965" s="3">
        <f>RSI!A965</f>
        <v>43411</v>
      </c>
      <c r="B965" s="2">
        <f>RSI!B965</f>
        <v>5.0892999999999997</v>
      </c>
      <c r="C965" s="2">
        <f>RSI!I965</f>
        <v>26.772582482479237</v>
      </c>
      <c r="D965" s="2">
        <f>MACD!E965</f>
        <v>3.733585508486037E-2</v>
      </c>
      <c r="E965" s="2">
        <f>MACD!F965</f>
        <v>4.3996837374627503E-4</v>
      </c>
      <c r="F965" s="2">
        <f>'Moving Avg'!D965</f>
        <v>5.1542999999999992</v>
      </c>
      <c r="G965" s="2">
        <f>'Moving Avg'!F965</f>
        <v>5.2638449999999981</v>
      </c>
      <c r="H965" s="2">
        <f>'Moving Avg'!G965</f>
        <v>5.409460000000001</v>
      </c>
      <c r="I965" s="2">
        <f>'Moving Avg'!H965</f>
        <v>5.4766984999999977</v>
      </c>
      <c r="J965" s="6" t="str">
        <f>OBV!F965</f>
        <v>BEARISH</v>
      </c>
      <c r="K965" s="6" t="str">
        <f>OBV!G965</f>
        <v>NEUTRAL</v>
      </c>
      <c r="L965" s="6" t="str">
        <f>OBV!H965</f>
        <v>CONFIRMED BEARISH</v>
      </c>
      <c r="M965" s="8">
        <f t="shared" si="150"/>
        <v>50</v>
      </c>
      <c r="N965" s="8">
        <f t="shared" si="151"/>
        <v>0</v>
      </c>
      <c r="O965" s="8">
        <f t="shared" si="152"/>
        <v>0</v>
      </c>
      <c r="P965" s="8">
        <f t="shared" si="153"/>
        <v>16.5</v>
      </c>
      <c r="Q965" s="9">
        <f t="shared" si="154"/>
        <v>19.975000000000001</v>
      </c>
      <c r="R965" s="9">
        <f t="shared" si="155"/>
        <v>14.125</v>
      </c>
      <c r="S965" s="9">
        <f t="shared" si="156"/>
        <v>14.925000000000001</v>
      </c>
      <c r="T965" s="9">
        <f t="shared" si="157"/>
        <v>16.625</v>
      </c>
      <c r="U965" s="8">
        <f t="shared" si="158"/>
        <v>16.341666666666669</v>
      </c>
      <c r="V965" s="8">
        <f t="shared" si="159"/>
        <v>16.412500000000001</v>
      </c>
    </row>
    <row r="966" spans="1:22" ht="13.5" x14ac:dyDescent="0.25">
      <c r="A966" s="3">
        <f>RSI!A966</f>
        <v>43412</v>
      </c>
      <c r="B966" s="2">
        <f>RSI!B966</f>
        <v>5.0892999999999997</v>
      </c>
      <c r="C966" s="2">
        <f>RSI!I966</f>
        <v>26.772582482479237</v>
      </c>
      <c r="D966" s="2">
        <f>MACD!E966</f>
        <v>5.9223077577814642E-2</v>
      </c>
      <c r="E966" s="2">
        <f>MACD!F966</f>
        <v>1.2196590214559948E-2</v>
      </c>
      <c r="F966" s="2">
        <f>'Moving Avg'!D966</f>
        <v>5.1175600000000001</v>
      </c>
      <c r="G966" s="2">
        <f>'Moving Avg'!F966</f>
        <v>5.2532449999999979</v>
      </c>
      <c r="H966" s="2">
        <f>'Moving Avg'!G966</f>
        <v>5.3988580000000006</v>
      </c>
      <c r="I966" s="2">
        <f>'Moving Avg'!H966</f>
        <v>5.4739759999999977</v>
      </c>
      <c r="J966" s="6" t="str">
        <f>OBV!F966</f>
        <v>BEARISH</v>
      </c>
      <c r="K966" s="6" t="str">
        <f>OBV!G966</f>
        <v>NEUTRAL</v>
      </c>
      <c r="L966" s="6" t="str">
        <f>OBV!H966</f>
        <v>CONFIRMED BEARISH</v>
      </c>
      <c r="M966" s="8">
        <f t="shared" si="150"/>
        <v>50</v>
      </c>
      <c r="N966" s="8">
        <f t="shared" si="151"/>
        <v>0</v>
      </c>
      <c r="O966" s="8">
        <f t="shared" si="152"/>
        <v>0</v>
      </c>
      <c r="P966" s="8">
        <f t="shared" si="153"/>
        <v>16.5</v>
      </c>
      <c r="Q966" s="9">
        <f t="shared" si="154"/>
        <v>19.975000000000001</v>
      </c>
      <c r="R966" s="9">
        <f t="shared" si="155"/>
        <v>14.125</v>
      </c>
      <c r="S966" s="9">
        <f t="shared" si="156"/>
        <v>14.925000000000001</v>
      </c>
      <c r="T966" s="9">
        <f t="shared" si="157"/>
        <v>16.625</v>
      </c>
      <c r="U966" s="8">
        <f t="shared" si="158"/>
        <v>16.341666666666669</v>
      </c>
      <c r="V966" s="8">
        <f t="shared" si="159"/>
        <v>16.412500000000001</v>
      </c>
    </row>
    <row r="967" spans="1:22" ht="13.5" x14ac:dyDescent="0.25">
      <c r="A967" s="3">
        <f>RSI!A967</f>
        <v>43413</v>
      </c>
      <c r="B967" s="2">
        <f>RSI!B967</f>
        <v>5.2236000000000002</v>
      </c>
      <c r="C967" s="2">
        <f>RSI!I967</f>
        <v>44.979612402918093</v>
      </c>
      <c r="D967" s="2">
        <f>MACD!E967</f>
        <v>6.8969783775111537E-2</v>
      </c>
      <c r="E967" s="2">
        <f>MACD!F967</f>
        <v>2.3551228926670269E-2</v>
      </c>
      <c r="F967" s="2">
        <f>'Moving Avg'!D967</f>
        <v>5.1161599999999998</v>
      </c>
      <c r="G967" s="2">
        <f>'Moving Avg'!F967</f>
        <v>5.2557199999999984</v>
      </c>
      <c r="H967" s="2">
        <f>'Moving Avg'!G967</f>
        <v>5.3909420000000008</v>
      </c>
      <c r="I967" s="2">
        <f>'Moving Avg'!H967</f>
        <v>5.4719579999999981</v>
      </c>
      <c r="J967" s="6" t="str">
        <f>OBV!F967</f>
        <v>BEARISH</v>
      </c>
      <c r="K967" s="6" t="str">
        <f>OBV!G967</f>
        <v>NEUTRAL</v>
      </c>
      <c r="L967" s="6" t="str">
        <f>OBV!H967</f>
        <v>CONFIRMED BEARISH</v>
      </c>
      <c r="M967" s="8">
        <f t="shared" si="150"/>
        <v>25</v>
      </c>
      <c r="N967" s="8">
        <f t="shared" si="151"/>
        <v>0</v>
      </c>
      <c r="O967" s="8">
        <f t="shared" si="152"/>
        <v>0</v>
      </c>
      <c r="P967" s="8">
        <f t="shared" si="153"/>
        <v>16.5</v>
      </c>
      <c r="Q967" s="9">
        <f t="shared" si="154"/>
        <v>11.225</v>
      </c>
      <c r="R967" s="9">
        <f t="shared" si="155"/>
        <v>9.125</v>
      </c>
      <c r="S967" s="9">
        <f t="shared" si="156"/>
        <v>11.175000000000001</v>
      </c>
      <c r="T967" s="9">
        <f t="shared" si="157"/>
        <v>10.375</v>
      </c>
      <c r="U967" s="8">
        <f t="shared" si="158"/>
        <v>10.508333333333335</v>
      </c>
      <c r="V967" s="8">
        <f t="shared" si="159"/>
        <v>10.475000000000001</v>
      </c>
    </row>
    <row r="968" spans="1:22" ht="13.5" x14ac:dyDescent="0.25">
      <c r="A968" s="3">
        <f>RSI!A968</f>
        <v>43416</v>
      </c>
      <c r="B968" s="2">
        <f>RSI!B968</f>
        <v>5.1599000000000004</v>
      </c>
      <c r="C968" s="2">
        <f>RSI!I968</f>
        <v>39.910823761522479</v>
      </c>
      <c r="D968" s="2">
        <f>MACD!E968</f>
        <v>7.0260567447919975E-2</v>
      </c>
      <c r="E968" s="2">
        <f>MACD!F968</f>
        <v>3.2893096630920216E-2</v>
      </c>
      <c r="F968" s="2">
        <f>'Moving Avg'!D968</f>
        <v>5.13028</v>
      </c>
      <c r="G968" s="2">
        <f>'Moving Avg'!F968</f>
        <v>5.252184999999999</v>
      </c>
      <c r="H968" s="2">
        <f>'Moving Avg'!G968</f>
        <v>5.3784999999999998</v>
      </c>
      <c r="I968" s="2">
        <f>'Moving Avg'!H968</f>
        <v>5.4699199999999975</v>
      </c>
      <c r="J968" s="6" t="str">
        <f>OBV!F968</f>
        <v>BEARISH</v>
      </c>
      <c r="K968" s="6" t="str">
        <f>OBV!G968</f>
        <v>NEUTRAL</v>
      </c>
      <c r="L968" s="6" t="str">
        <f>OBV!H968</f>
        <v>BEARISH DIVERGENCE</v>
      </c>
      <c r="M968" s="8">
        <f t="shared" si="150"/>
        <v>25</v>
      </c>
      <c r="N968" s="8">
        <f t="shared" si="151"/>
        <v>0</v>
      </c>
      <c r="O968" s="8">
        <f t="shared" si="152"/>
        <v>0</v>
      </c>
      <c r="P968" s="8">
        <f t="shared" si="153"/>
        <v>16.5</v>
      </c>
      <c r="Q968" s="9">
        <f t="shared" si="154"/>
        <v>11.225</v>
      </c>
      <c r="R968" s="9">
        <f t="shared" si="155"/>
        <v>9.125</v>
      </c>
      <c r="S968" s="9">
        <f t="shared" si="156"/>
        <v>11.175000000000001</v>
      </c>
      <c r="T968" s="9">
        <f t="shared" si="157"/>
        <v>10.375</v>
      </c>
      <c r="U968" s="8">
        <f t="shared" si="158"/>
        <v>10.508333333333335</v>
      </c>
      <c r="V968" s="8">
        <f t="shared" si="159"/>
        <v>10.475000000000001</v>
      </c>
    </row>
    <row r="969" spans="1:22" ht="13.5" x14ac:dyDescent="0.25">
      <c r="A969" s="3">
        <f>RSI!A969</f>
        <v>43417</v>
      </c>
      <c r="B969" s="2">
        <f>RSI!B969</f>
        <v>5.0892999999999997</v>
      </c>
      <c r="C969" s="2">
        <f>RSI!I969</f>
        <v>35.179063816489503</v>
      </c>
      <c r="D969" s="2">
        <f>MACD!E969</f>
        <v>7.5062058160829004E-2</v>
      </c>
      <c r="E969" s="2">
        <f>MACD!F969</f>
        <v>4.1326888936901979E-2</v>
      </c>
      <c r="F969" s="2">
        <f>'Moving Avg'!D969</f>
        <v>5.1302800000000008</v>
      </c>
      <c r="G969" s="2">
        <f>'Moving Avg'!F969</f>
        <v>5.2415849999999988</v>
      </c>
      <c r="H969" s="2">
        <f>'Moving Avg'!G969</f>
        <v>5.3646460000000014</v>
      </c>
      <c r="I969" s="2">
        <f>'Moving Avg'!H969</f>
        <v>5.4674959999999979</v>
      </c>
      <c r="J969" s="6" t="str">
        <f>OBV!F969</f>
        <v>BEARISH</v>
      </c>
      <c r="K969" s="6" t="str">
        <f>OBV!G969</f>
        <v>NEUTRAL</v>
      </c>
      <c r="L969" s="6" t="str">
        <f>OBV!H969</f>
        <v>NEUTRAL</v>
      </c>
      <c r="M969" s="8">
        <f t="shared" si="150"/>
        <v>25</v>
      </c>
      <c r="N969" s="8">
        <f t="shared" si="151"/>
        <v>0</v>
      </c>
      <c r="O969" s="8">
        <f t="shared" si="152"/>
        <v>0</v>
      </c>
      <c r="P969" s="8">
        <f t="shared" si="153"/>
        <v>16.5</v>
      </c>
      <c r="Q969" s="9">
        <f t="shared" si="154"/>
        <v>11.225</v>
      </c>
      <c r="R969" s="9">
        <f t="shared" si="155"/>
        <v>9.125</v>
      </c>
      <c r="S969" s="9">
        <f t="shared" si="156"/>
        <v>11.175000000000001</v>
      </c>
      <c r="T969" s="9">
        <f t="shared" si="157"/>
        <v>10.375</v>
      </c>
      <c r="U969" s="8">
        <f t="shared" si="158"/>
        <v>10.508333333333335</v>
      </c>
      <c r="V969" s="8">
        <f t="shared" si="159"/>
        <v>10.475000000000001</v>
      </c>
    </row>
    <row r="970" spans="1:22" ht="13.5" x14ac:dyDescent="0.25">
      <c r="A970" s="3">
        <f>RSI!A970</f>
        <v>43418</v>
      </c>
      <c r="B970" s="2">
        <f>RSI!B970</f>
        <v>5.1952999999999996</v>
      </c>
      <c r="C970" s="2">
        <f>RSI!I970</f>
        <v>45.606244602605706</v>
      </c>
      <c r="D970" s="2">
        <f>MACD!E970</f>
        <v>7.1198701218967209E-2</v>
      </c>
      <c r="E970" s="2">
        <f>MACD!F970</f>
        <v>4.7301251393315029E-2</v>
      </c>
      <c r="F970" s="2">
        <f>'Moving Avg'!D970</f>
        <v>5.1514800000000003</v>
      </c>
      <c r="G970" s="2">
        <f>'Moving Avg'!F970</f>
        <v>5.2362849999999987</v>
      </c>
      <c r="H970" s="2">
        <f>'Moving Avg'!G970</f>
        <v>5.3563060000000009</v>
      </c>
      <c r="I970" s="2">
        <f>'Moving Avg'!H970</f>
        <v>5.4653694999999969</v>
      </c>
      <c r="J970" s="6" t="str">
        <f>OBV!F970</f>
        <v>BEARISH</v>
      </c>
      <c r="K970" s="6" t="str">
        <f>OBV!G970</f>
        <v>NEUTRAL</v>
      </c>
      <c r="L970" s="6" t="str">
        <f>OBV!H970</f>
        <v>BEARISH DIVERGENCE</v>
      </c>
      <c r="M970" s="8">
        <f t="shared" si="150"/>
        <v>25</v>
      </c>
      <c r="N970" s="8">
        <f t="shared" si="151"/>
        <v>0</v>
      </c>
      <c r="O970" s="8">
        <f t="shared" si="152"/>
        <v>0</v>
      </c>
      <c r="P970" s="8">
        <f t="shared" si="153"/>
        <v>16.5</v>
      </c>
      <c r="Q970" s="9">
        <f t="shared" si="154"/>
        <v>11.225</v>
      </c>
      <c r="R970" s="9">
        <f t="shared" si="155"/>
        <v>9.125</v>
      </c>
      <c r="S970" s="9">
        <f t="shared" si="156"/>
        <v>11.175000000000001</v>
      </c>
      <c r="T970" s="9">
        <f t="shared" si="157"/>
        <v>10.375</v>
      </c>
      <c r="U970" s="8">
        <f t="shared" si="158"/>
        <v>10.508333333333335</v>
      </c>
      <c r="V970" s="8">
        <f t="shared" si="159"/>
        <v>10.475000000000001</v>
      </c>
    </row>
    <row r="971" spans="1:22" ht="13.5" x14ac:dyDescent="0.25">
      <c r="A971" s="3">
        <f>RSI!A971</f>
        <v>43419</v>
      </c>
      <c r="B971" s="2">
        <f>RSI!B971</f>
        <v>5.1599000000000004</v>
      </c>
      <c r="C971" s="2">
        <f>RSI!I971</f>
        <v>43.112039013736535</v>
      </c>
      <c r="D971" s="2">
        <f>MACD!E971</f>
        <v>7.0868165709314646E-2</v>
      </c>
      <c r="E971" s="2">
        <f>MACD!F971</f>
        <v>5.2014634256514952E-2</v>
      </c>
      <c r="F971" s="2">
        <f>'Moving Avg'!D971</f>
        <v>5.1656000000000004</v>
      </c>
      <c r="G971" s="2">
        <f>'Moving Avg'!F971</f>
        <v>5.2302750000000007</v>
      </c>
      <c r="H971" s="2">
        <f>'Moving Avg'!G971</f>
        <v>5.3505079999999996</v>
      </c>
      <c r="I971" s="2">
        <f>'Moving Avg'!H971</f>
        <v>5.4630994999999984</v>
      </c>
      <c r="J971" s="6" t="str">
        <f>OBV!F971</f>
        <v>BEARISH</v>
      </c>
      <c r="K971" s="6" t="str">
        <f>OBV!G971</f>
        <v>NEUTRAL</v>
      </c>
      <c r="L971" s="6" t="str">
        <f>OBV!H971</f>
        <v>BEARISH DIVERGENCE</v>
      </c>
      <c r="M971" s="8">
        <f t="shared" si="150"/>
        <v>25</v>
      </c>
      <c r="N971" s="8">
        <f t="shared" si="151"/>
        <v>0</v>
      </c>
      <c r="O971" s="8">
        <f t="shared" si="152"/>
        <v>0</v>
      </c>
      <c r="P971" s="8">
        <f t="shared" si="153"/>
        <v>16.5</v>
      </c>
      <c r="Q971" s="9">
        <f t="shared" si="154"/>
        <v>11.225</v>
      </c>
      <c r="R971" s="9">
        <f t="shared" si="155"/>
        <v>9.125</v>
      </c>
      <c r="S971" s="9">
        <f t="shared" si="156"/>
        <v>11.175000000000001</v>
      </c>
      <c r="T971" s="9">
        <f t="shared" si="157"/>
        <v>10.375</v>
      </c>
      <c r="U971" s="8">
        <f t="shared" si="158"/>
        <v>10.508333333333335</v>
      </c>
      <c r="V971" s="8">
        <f t="shared" si="159"/>
        <v>10.475000000000001</v>
      </c>
    </row>
    <row r="972" spans="1:22" ht="13.5" x14ac:dyDescent="0.25">
      <c r="A972" s="3">
        <f>RSI!A972</f>
        <v>43420</v>
      </c>
      <c r="B972" s="2">
        <f>RSI!B972</f>
        <v>5.1174999999999997</v>
      </c>
      <c r="C972" s="2">
        <f>RSI!I972</f>
        <v>40.271180684919827</v>
      </c>
      <c r="D972" s="2">
        <f>MACD!E972</f>
        <v>6.7708137424438597E-2</v>
      </c>
      <c r="E972" s="2">
        <f>MACD!F972</f>
        <v>5.5153334890099687E-2</v>
      </c>
      <c r="F972" s="2">
        <f>'Moving Avg'!D972</f>
        <v>5.14438</v>
      </c>
      <c r="G972" s="2">
        <f>'Moving Avg'!F972</f>
        <v>5.2221450000000003</v>
      </c>
      <c r="H972" s="2">
        <f>'Moving Avg'!G972</f>
        <v>5.3447120000000021</v>
      </c>
      <c r="I972" s="2">
        <f>'Moving Avg'!H972</f>
        <v>5.4606174999999988</v>
      </c>
      <c r="J972" s="6" t="str">
        <f>OBV!F972</f>
        <v>BEARISH</v>
      </c>
      <c r="K972" s="6" t="str">
        <f>OBV!G972</f>
        <v>WEAK</v>
      </c>
      <c r="L972" s="6" t="str">
        <f>OBV!H972</f>
        <v>CONFIRMED BEARISH</v>
      </c>
      <c r="M972" s="8">
        <f t="shared" si="150"/>
        <v>25</v>
      </c>
      <c r="N972" s="8">
        <f t="shared" si="151"/>
        <v>0</v>
      </c>
      <c r="O972" s="8">
        <f t="shared" si="152"/>
        <v>0</v>
      </c>
      <c r="P972" s="8">
        <f t="shared" si="153"/>
        <v>0</v>
      </c>
      <c r="Q972" s="9">
        <f t="shared" si="154"/>
        <v>8.75</v>
      </c>
      <c r="R972" s="9">
        <f t="shared" si="155"/>
        <v>5</v>
      </c>
      <c r="S972" s="9">
        <f t="shared" si="156"/>
        <v>3.75</v>
      </c>
      <c r="T972" s="9">
        <f t="shared" si="157"/>
        <v>6.25</v>
      </c>
      <c r="U972" s="8">
        <f t="shared" si="158"/>
        <v>5.833333333333333</v>
      </c>
      <c r="V972" s="8">
        <f t="shared" si="159"/>
        <v>5.9375</v>
      </c>
    </row>
    <row r="973" spans="1:22" ht="13.5" x14ac:dyDescent="0.25">
      <c r="A973" s="3">
        <f>RSI!A973</f>
        <v>43423</v>
      </c>
      <c r="B973" s="2">
        <f>RSI!B973</f>
        <v>4.9691000000000001</v>
      </c>
      <c r="C973" s="2">
        <f>RSI!I973</f>
        <v>32.258942270296231</v>
      </c>
      <c r="D973" s="2">
        <f>MACD!E973</f>
        <v>5.5003749025468451E-2</v>
      </c>
      <c r="E973" s="2">
        <f>MACD!F973</f>
        <v>5.512341771717344E-2</v>
      </c>
      <c r="F973" s="2">
        <f>'Moving Avg'!D973</f>
        <v>5.1062199999999995</v>
      </c>
      <c r="G973" s="2">
        <f>'Moving Avg'!F973</f>
        <v>5.2055350000000002</v>
      </c>
      <c r="H973" s="2">
        <f>'Moving Avg'!G973</f>
        <v>5.3319880000000008</v>
      </c>
      <c r="I973" s="2">
        <f>'Moving Avg'!H973</f>
        <v>5.457625499999998</v>
      </c>
      <c r="J973" s="6" t="str">
        <f>OBV!F973</f>
        <v>BEARISH</v>
      </c>
      <c r="K973" s="6" t="str">
        <f>OBV!G973</f>
        <v>WEAK</v>
      </c>
      <c r="L973" s="6" t="str">
        <f>OBV!H973</f>
        <v>CONFIRMED BEARISH</v>
      </c>
      <c r="M973" s="8">
        <f t="shared" si="150"/>
        <v>25</v>
      </c>
      <c r="N973" s="8">
        <f t="shared" si="151"/>
        <v>45</v>
      </c>
      <c r="O973" s="8">
        <f t="shared" si="152"/>
        <v>0</v>
      </c>
      <c r="P973" s="8">
        <f t="shared" si="153"/>
        <v>0</v>
      </c>
      <c r="Q973" s="9">
        <f t="shared" si="154"/>
        <v>24.5</v>
      </c>
      <c r="R973" s="9">
        <f t="shared" si="155"/>
        <v>14</v>
      </c>
      <c r="S973" s="9">
        <f t="shared" si="156"/>
        <v>10.5</v>
      </c>
      <c r="T973" s="9">
        <f t="shared" si="157"/>
        <v>17.5</v>
      </c>
      <c r="U973" s="8">
        <f t="shared" si="158"/>
        <v>16.333333333333332</v>
      </c>
      <c r="V973" s="8">
        <f t="shared" si="159"/>
        <v>16.625</v>
      </c>
    </row>
    <row r="974" spans="1:22" ht="13.5" x14ac:dyDescent="0.25">
      <c r="A974" s="3">
        <f>RSI!A974</f>
        <v>43425</v>
      </c>
      <c r="B974" s="2">
        <f>RSI!B974</f>
        <v>5.0822000000000003</v>
      </c>
      <c r="C974" s="2">
        <f>RSI!I974</f>
        <v>41.767945622338566</v>
      </c>
      <c r="D974" s="2">
        <f>MACD!E974</f>
        <v>3.7415367812309697E-2</v>
      </c>
      <c r="E974" s="2">
        <f>MACD!F974</f>
        <v>5.1581807736200691E-2</v>
      </c>
      <c r="F974" s="2">
        <f>'Moving Avg'!D974</f>
        <v>5.1048</v>
      </c>
      <c r="G974" s="2">
        <f>'Moving Avg'!F974</f>
        <v>5.1910450000000008</v>
      </c>
      <c r="H974" s="2">
        <f>'Moving Avg'!G974</f>
        <v>5.3243540000000023</v>
      </c>
      <c r="I974" s="2">
        <f>'Moving Avg'!H974</f>
        <v>5.4552324999999993</v>
      </c>
      <c r="J974" s="6" t="str">
        <f>OBV!F974</f>
        <v>BULLISH</v>
      </c>
      <c r="K974" s="6" t="str">
        <f>OBV!G974</f>
        <v>NEUTRAL</v>
      </c>
      <c r="L974" s="6" t="str">
        <f>OBV!H974</f>
        <v>BULLISH DIVERGENCE</v>
      </c>
      <c r="M974" s="8">
        <f t="shared" si="150"/>
        <v>25</v>
      </c>
      <c r="N974" s="8">
        <f t="shared" si="151"/>
        <v>45</v>
      </c>
      <c r="O974" s="8">
        <f t="shared" si="152"/>
        <v>0</v>
      </c>
      <c r="P974" s="8">
        <f t="shared" si="153"/>
        <v>66.5</v>
      </c>
      <c r="Q974" s="9">
        <f t="shared" si="154"/>
        <v>34.475000000000001</v>
      </c>
      <c r="R974" s="9">
        <f t="shared" si="155"/>
        <v>30.625</v>
      </c>
      <c r="S974" s="9">
        <f t="shared" si="156"/>
        <v>40.424999999999997</v>
      </c>
      <c r="T974" s="9">
        <f t="shared" si="157"/>
        <v>34.125</v>
      </c>
      <c r="U974" s="8">
        <f t="shared" si="158"/>
        <v>35.174999999999997</v>
      </c>
      <c r="V974" s="8">
        <f t="shared" si="159"/>
        <v>34.912499999999994</v>
      </c>
    </row>
    <row r="975" spans="1:22" ht="13.5" x14ac:dyDescent="0.25">
      <c r="A975" s="3">
        <f>RSI!A975</f>
        <v>43426</v>
      </c>
      <c r="B975" s="2">
        <f>RSI!B975</f>
        <v>5.0681000000000003</v>
      </c>
      <c r="C975" s="2">
        <f>RSI!I975</f>
        <v>40.995338522055427</v>
      </c>
      <c r="D975" s="2">
        <f>MACD!E975</f>
        <v>2.4334267228639739E-2</v>
      </c>
      <c r="E975" s="2">
        <f>MACD!F975</f>
        <v>4.6132299634688498E-2</v>
      </c>
      <c r="F975" s="2">
        <f>'Moving Avg'!D975</f>
        <v>5.0793600000000003</v>
      </c>
      <c r="G975" s="2">
        <f>'Moving Avg'!F975</f>
        <v>5.1758500000000005</v>
      </c>
      <c r="H975" s="2">
        <f>'Moving Avg'!G975</f>
        <v>5.3162960000000012</v>
      </c>
      <c r="I975" s="2">
        <f>'Moving Avg'!H975</f>
        <v>5.452769</v>
      </c>
      <c r="J975" s="6" t="str">
        <f>OBV!F975</f>
        <v>BEARISH</v>
      </c>
      <c r="K975" s="6" t="str">
        <f>OBV!G975</f>
        <v>NEUTRAL</v>
      </c>
      <c r="L975" s="6" t="str">
        <f>OBV!H975</f>
        <v>CONFIRMED BEARISH</v>
      </c>
      <c r="M975" s="8">
        <f t="shared" si="150"/>
        <v>25</v>
      </c>
      <c r="N975" s="8">
        <f t="shared" si="151"/>
        <v>100</v>
      </c>
      <c r="O975" s="8">
        <f t="shared" si="152"/>
        <v>0</v>
      </c>
      <c r="P975" s="8">
        <f t="shared" si="153"/>
        <v>16.5</v>
      </c>
      <c r="Q975" s="9">
        <f t="shared" si="154"/>
        <v>46.225000000000001</v>
      </c>
      <c r="R975" s="9">
        <f t="shared" si="155"/>
        <v>29.125</v>
      </c>
      <c r="S975" s="9">
        <f t="shared" si="156"/>
        <v>26.175000000000001</v>
      </c>
      <c r="T975" s="9">
        <f t="shared" si="157"/>
        <v>35.375</v>
      </c>
      <c r="U975" s="8">
        <f t="shared" si="158"/>
        <v>33.841666666666661</v>
      </c>
      <c r="V975" s="8">
        <f t="shared" si="159"/>
        <v>34.224999999999994</v>
      </c>
    </row>
    <row r="976" spans="1:22" ht="13.5" x14ac:dyDescent="0.25">
      <c r="A976" s="3">
        <f>RSI!A976</f>
        <v>43427</v>
      </c>
      <c r="B976" s="2">
        <f>RSI!B976</f>
        <v>5.0044000000000004</v>
      </c>
      <c r="C976" s="2">
        <f>RSI!I976</f>
        <v>37.610559094812515</v>
      </c>
      <c r="D976" s="2">
        <f>MACD!E976</f>
        <v>1.8768342073586908E-2</v>
      </c>
      <c r="E976" s="2">
        <f>MACD!F976</f>
        <v>4.0659508122468178E-2</v>
      </c>
      <c r="F976" s="2">
        <f>'Moving Avg'!D976</f>
        <v>5.0482600000000009</v>
      </c>
      <c r="G976" s="2">
        <f>'Moving Avg'!F976</f>
        <v>5.15747</v>
      </c>
      <c r="H976" s="2">
        <f>'Moving Avg'!G976</f>
        <v>5.3048440000000001</v>
      </c>
      <c r="I976" s="2">
        <f>'Moving Avg'!H976</f>
        <v>5.4499869999999984</v>
      </c>
      <c r="J976" s="6" t="str">
        <f>OBV!F976</f>
        <v>BEARISH</v>
      </c>
      <c r="K976" s="6" t="str">
        <f>OBV!G976</f>
        <v>NEUTRAL</v>
      </c>
      <c r="L976" s="6" t="str">
        <f>OBV!H976</f>
        <v>CONFIRMED BEARISH</v>
      </c>
      <c r="M976" s="8">
        <f t="shared" si="150"/>
        <v>25</v>
      </c>
      <c r="N976" s="8">
        <f t="shared" si="151"/>
        <v>100</v>
      </c>
      <c r="O976" s="8">
        <f t="shared" si="152"/>
        <v>0</v>
      </c>
      <c r="P976" s="8">
        <f t="shared" si="153"/>
        <v>16.5</v>
      </c>
      <c r="Q976" s="9">
        <f t="shared" si="154"/>
        <v>46.225000000000001</v>
      </c>
      <c r="R976" s="9">
        <f t="shared" si="155"/>
        <v>29.125</v>
      </c>
      <c r="S976" s="9">
        <f t="shared" si="156"/>
        <v>26.175000000000001</v>
      </c>
      <c r="T976" s="9">
        <f t="shared" si="157"/>
        <v>35.375</v>
      </c>
      <c r="U976" s="8">
        <f t="shared" si="158"/>
        <v>33.841666666666661</v>
      </c>
      <c r="V976" s="8">
        <f t="shared" si="159"/>
        <v>34.224999999999994</v>
      </c>
    </row>
    <row r="977" spans="1:22" ht="13.5" x14ac:dyDescent="0.25">
      <c r="A977" s="3">
        <f>RSI!A977</f>
        <v>43430</v>
      </c>
      <c r="B977" s="2">
        <f>RSI!B977</f>
        <v>4.9478999999999997</v>
      </c>
      <c r="C977" s="2">
        <f>RSI!I977</f>
        <v>34.861197300459807</v>
      </c>
      <c r="D977" s="2">
        <f>MACD!E977</f>
        <v>4.0007935276053175E-2</v>
      </c>
      <c r="E977" s="2">
        <f>MACD!F977</f>
        <v>4.0529193553185183E-2</v>
      </c>
      <c r="F977" s="2">
        <f>'Moving Avg'!D977</f>
        <v>5.0143400000000007</v>
      </c>
      <c r="G977" s="2">
        <f>'Moving Avg'!F977</f>
        <v>5.1362650000000007</v>
      </c>
      <c r="H977" s="2">
        <f>'Moving Avg'!G977</f>
        <v>5.2924040000000003</v>
      </c>
      <c r="I977" s="2">
        <f>'Moving Avg'!H977</f>
        <v>5.4466899999999976</v>
      </c>
      <c r="J977" s="6" t="str">
        <f>OBV!F977</f>
        <v>BEARISH</v>
      </c>
      <c r="K977" s="6" t="str">
        <f>OBV!G977</f>
        <v>NEUTRAL</v>
      </c>
      <c r="L977" s="6" t="str">
        <f>OBV!H977</f>
        <v>CONFIRMED BEARISH</v>
      </c>
      <c r="M977" s="8">
        <f t="shared" si="150"/>
        <v>25</v>
      </c>
      <c r="N977" s="8">
        <f t="shared" si="151"/>
        <v>45</v>
      </c>
      <c r="O977" s="8">
        <f t="shared" si="152"/>
        <v>0</v>
      </c>
      <c r="P977" s="8">
        <f t="shared" si="153"/>
        <v>16.5</v>
      </c>
      <c r="Q977" s="9">
        <f t="shared" si="154"/>
        <v>26.975000000000001</v>
      </c>
      <c r="R977" s="9">
        <f t="shared" si="155"/>
        <v>18.125</v>
      </c>
      <c r="S977" s="9">
        <f t="shared" si="156"/>
        <v>17.925000000000001</v>
      </c>
      <c r="T977" s="9">
        <f t="shared" si="157"/>
        <v>21.625</v>
      </c>
      <c r="U977" s="8">
        <f t="shared" si="158"/>
        <v>21.008333333333336</v>
      </c>
      <c r="V977" s="8">
        <f t="shared" si="159"/>
        <v>21.162500000000001</v>
      </c>
    </row>
    <row r="978" spans="1:22" ht="13.5" x14ac:dyDescent="0.25">
      <c r="A978" s="3">
        <f>RSI!A978</f>
        <v>43431</v>
      </c>
      <c r="B978" s="2">
        <f>RSI!B978</f>
        <v>4.9478999999999997</v>
      </c>
      <c r="C978" s="2">
        <f>RSI!I978</f>
        <v>34.861197300459807</v>
      </c>
      <c r="D978" s="2">
        <f>MACD!E978</f>
        <v>4.9534591656606786E-2</v>
      </c>
      <c r="E978" s="2">
        <f>MACD!F978</f>
        <v>4.2330273173869511E-2</v>
      </c>
      <c r="F978" s="2">
        <f>'Moving Avg'!D978</f>
        <v>5.0101000000000004</v>
      </c>
      <c r="G978" s="2">
        <f>'Moving Avg'!F978</f>
        <v>5.1189500000000017</v>
      </c>
      <c r="H978" s="2">
        <f>'Moving Avg'!G978</f>
        <v>5.2792560000000002</v>
      </c>
      <c r="I978" s="2">
        <f>'Moving Avg'!H978</f>
        <v>5.4436254999999969</v>
      </c>
      <c r="J978" s="6" t="str">
        <f>OBV!F978</f>
        <v>BEARISH</v>
      </c>
      <c r="K978" s="6" t="str">
        <f>OBV!G978</f>
        <v>NEUTRAL</v>
      </c>
      <c r="L978" s="6" t="str">
        <f>OBV!H978</f>
        <v>CONFIRMED BEARISH</v>
      </c>
      <c r="M978" s="8">
        <f t="shared" si="150"/>
        <v>25</v>
      </c>
      <c r="N978" s="8">
        <f t="shared" si="151"/>
        <v>0</v>
      </c>
      <c r="O978" s="8">
        <f t="shared" si="152"/>
        <v>0</v>
      </c>
      <c r="P978" s="8">
        <f t="shared" si="153"/>
        <v>16.5</v>
      </c>
      <c r="Q978" s="9">
        <f t="shared" si="154"/>
        <v>11.225</v>
      </c>
      <c r="R978" s="9">
        <f t="shared" si="155"/>
        <v>9.125</v>
      </c>
      <c r="S978" s="9">
        <f t="shared" si="156"/>
        <v>11.175000000000001</v>
      </c>
      <c r="T978" s="9">
        <f t="shared" si="157"/>
        <v>10.375</v>
      </c>
      <c r="U978" s="8">
        <f t="shared" si="158"/>
        <v>10.508333333333335</v>
      </c>
      <c r="V978" s="8">
        <f t="shared" si="159"/>
        <v>10.475000000000001</v>
      </c>
    </row>
    <row r="979" spans="1:22" ht="13.5" x14ac:dyDescent="0.25">
      <c r="A979" s="3">
        <f>RSI!A979</f>
        <v>43432</v>
      </c>
      <c r="B979" s="2">
        <f>RSI!B979</f>
        <v>5.0892999999999997</v>
      </c>
      <c r="C979" s="2">
        <f>RSI!I979</f>
        <v>46.262833838165328</v>
      </c>
      <c r="D979" s="2">
        <f>MACD!E979</f>
        <v>3.7514341337591794E-2</v>
      </c>
      <c r="E979" s="2">
        <f>MACD!F979</f>
        <v>4.1367086806613967E-2</v>
      </c>
      <c r="F979" s="2">
        <f>'Moving Avg'!D979</f>
        <v>5.01152</v>
      </c>
      <c r="G979" s="2">
        <f>'Moving Avg'!F979</f>
        <v>5.1094100000000005</v>
      </c>
      <c r="H979" s="2">
        <f>'Moving Avg'!G979</f>
        <v>5.2685120000000003</v>
      </c>
      <c r="I979" s="2">
        <f>'Moving Avg'!H979</f>
        <v>5.4415334999999958</v>
      </c>
      <c r="J979" s="6" t="str">
        <f>OBV!F979</f>
        <v>BULLISH</v>
      </c>
      <c r="K979" s="6" t="str">
        <f>OBV!G979</f>
        <v>STRONG</v>
      </c>
      <c r="L979" s="6" t="str">
        <f>OBV!H979</f>
        <v>CONFIRMED BULLISH</v>
      </c>
      <c r="M979" s="8">
        <f t="shared" si="150"/>
        <v>25</v>
      </c>
      <c r="N979" s="8">
        <f t="shared" si="151"/>
        <v>45</v>
      </c>
      <c r="O979" s="8">
        <f t="shared" si="152"/>
        <v>0</v>
      </c>
      <c r="P979" s="8">
        <f t="shared" si="153"/>
        <v>100</v>
      </c>
      <c r="Q979" s="9">
        <f t="shared" si="154"/>
        <v>39.5</v>
      </c>
      <c r="R979" s="9">
        <f t="shared" si="155"/>
        <v>39</v>
      </c>
      <c r="S979" s="9">
        <f t="shared" si="156"/>
        <v>55.5</v>
      </c>
      <c r="T979" s="9">
        <f t="shared" si="157"/>
        <v>42.5</v>
      </c>
      <c r="U979" s="8">
        <f t="shared" si="158"/>
        <v>44.666666666666664</v>
      </c>
      <c r="V979" s="8">
        <f t="shared" si="159"/>
        <v>44.125</v>
      </c>
    </row>
    <row r="980" spans="1:22" ht="13.5" x14ac:dyDescent="0.25">
      <c r="A980" s="3">
        <f>RSI!A980</f>
        <v>43433</v>
      </c>
      <c r="B980" s="2">
        <f>RSI!B980</f>
        <v>5.0822000000000003</v>
      </c>
      <c r="C980" s="2">
        <f>RSI!I980</f>
        <v>45.829061347915832</v>
      </c>
      <c r="D980" s="2">
        <f>MACD!E980</f>
        <v>4.4502870673548856E-2</v>
      </c>
      <c r="E980" s="2">
        <f>MACD!F980</f>
        <v>4.1994243580000951E-2</v>
      </c>
      <c r="F980" s="2">
        <f>'Moving Avg'!D980</f>
        <v>5.0143399999999998</v>
      </c>
      <c r="G980" s="2">
        <f>'Moving Avg'!F980</f>
        <v>5.0998700000000001</v>
      </c>
      <c r="H980" s="2">
        <f>'Moving Avg'!G980</f>
        <v>5.2587580000000012</v>
      </c>
      <c r="I980" s="2">
        <f>'Moving Avg'!H980</f>
        <v>5.4400029999999973</v>
      </c>
      <c r="J980" s="6" t="str">
        <f>OBV!F980</f>
        <v>BULLISH</v>
      </c>
      <c r="K980" s="6" t="str">
        <f>OBV!G980</f>
        <v>STRONG</v>
      </c>
      <c r="L980" s="6" t="str">
        <f>OBV!H980</f>
        <v>CONFIRMED BULLISH</v>
      </c>
      <c r="M980" s="8">
        <f t="shared" si="150"/>
        <v>25</v>
      </c>
      <c r="N980" s="8">
        <f t="shared" si="151"/>
        <v>0</v>
      </c>
      <c r="O980" s="8">
        <f t="shared" si="152"/>
        <v>0</v>
      </c>
      <c r="P980" s="8">
        <f t="shared" si="153"/>
        <v>100</v>
      </c>
      <c r="Q980" s="9">
        <f t="shared" si="154"/>
        <v>23.75</v>
      </c>
      <c r="R980" s="9">
        <f t="shared" si="155"/>
        <v>30</v>
      </c>
      <c r="S980" s="9">
        <f t="shared" si="156"/>
        <v>48.75</v>
      </c>
      <c r="T980" s="9">
        <f t="shared" si="157"/>
        <v>31.25</v>
      </c>
      <c r="U980" s="8">
        <f t="shared" si="158"/>
        <v>34.166666666666664</v>
      </c>
      <c r="V980" s="8">
        <f t="shared" si="159"/>
        <v>33.4375</v>
      </c>
    </row>
    <row r="981" spans="1:22" ht="13.5" x14ac:dyDescent="0.25">
      <c r="A981" s="3">
        <f>RSI!A981</f>
        <v>43434</v>
      </c>
      <c r="B981" s="2">
        <f>RSI!B981</f>
        <v>5.0681000000000003</v>
      </c>
      <c r="C981" s="2">
        <f>RSI!I981</f>
        <v>44.928126206637771</v>
      </c>
      <c r="D981" s="2">
        <f>MACD!E981</f>
        <v>4.635823843620912E-2</v>
      </c>
      <c r="E981" s="2">
        <f>MACD!F981</f>
        <v>4.2867042551242587E-2</v>
      </c>
      <c r="F981" s="2">
        <f>'Moving Avg'!D981</f>
        <v>5.0270799999999998</v>
      </c>
      <c r="G981" s="2">
        <f>'Moving Avg'!F981</f>
        <v>5.0896249999999998</v>
      </c>
      <c r="H981" s="2">
        <f>'Moving Avg'!G981</f>
        <v>5.2487220000000017</v>
      </c>
      <c r="I981" s="2">
        <f>'Moving Avg'!H981</f>
        <v>5.4378049999999964</v>
      </c>
      <c r="J981" s="6" t="str">
        <f>OBV!F981</f>
        <v>BULLISH</v>
      </c>
      <c r="K981" s="6" t="str">
        <f>OBV!G981</f>
        <v>STRONG</v>
      </c>
      <c r="L981" s="6" t="str">
        <f>OBV!H981</f>
        <v>CONFIRMED BULLISH</v>
      </c>
      <c r="M981" s="8">
        <f t="shared" si="150"/>
        <v>25</v>
      </c>
      <c r="N981" s="8">
        <f t="shared" si="151"/>
        <v>0</v>
      </c>
      <c r="O981" s="8">
        <f t="shared" si="152"/>
        <v>0</v>
      </c>
      <c r="P981" s="8">
        <f t="shared" si="153"/>
        <v>100</v>
      </c>
      <c r="Q981" s="9">
        <f t="shared" si="154"/>
        <v>23.75</v>
      </c>
      <c r="R981" s="9">
        <f t="shared" si="155"/>
        <v>30</v>
      </c>
      <c r="S981" s="9">
        <f t="shared" si="156"/>
        <v>48.75</v>
      </c>
      <c r="T981" s="9">
        <f t="shared" si="157"/>
        <v>31.25</v>
      </c>
      <c r="U981" s="8">
        <f t="shared" si="158"/>
        <v>34.166666666666664</v>
      </c>
      <c r="V981" s="8">
        <f t="shared" si="159"/>
        <v>33.4375</v>
      </c>
    </row>
    <row r="982" spans="1:22" ht="13.5" x14ac:dyDescent="0.25">
      <c r="A982" s="3">
        <f>RSI!A982</f>
        <v>43437</v>
      </c>
      <c r="B982" s="2">
        <f>RSI!B982</f>
        <v>5.0892999999999997</v>
      </c>
      <c r="C982" s="2">
        <f>RSI!I982</f>
        <v>46.62705494865483</v>
      </c>
      <c r="D982" s="2">
        <f>MACD!E982</f>
        <v>4.0236281686883757E-2</v>
      </c>
      <c r="E982" s="2">
        <f>MACD!F982</f>
        <v>4.2340890378370827E-2</v>
      </c>
      <c r="F982" s="2">
        <f>'Moving Avg'!D982</f>
        <v>5.0553600000000003</v>
      </c>
      <c r="G982" s="2">
        <f>'Moving Avg'!F982</f>
        <v>5.08256</v>
      </c>
      <c r="H982" s="2">
        <f>'Moving Avg'!G982</f>
        <v>5.2391100000000002</v>
      </c>
      <c r="I982" s="2">
        <f>'Moving Avg'!H982</f>
        <v>5.4357129999999962</v>
      </c>
      <c r="J982" s="6" t="str">
        <f>OBV!F982</f>
        <v>BULLISH</v>
      </c>
      <c r="K982" s="6" t="str">
        <f>OBV!G982</f>
        <v>STRONG</v>
      </c>
      <c r="L982" s="6" t="str">
        <f>OBV!H982</f>
        <v>CONFIRMED BULLISH</v>
      </c>
      <c r="M982" s="8">
        <f t="shared" si="150"/>
        <v>25</v>
      </c>
      <c r="N982" s="8">
        <f t="shared" si="151"/>
        <v>45</v>
      </c>
      <c r="O982" s="8">
        <f t="shared" si="152"/>
        <v>0</v>
      </c>
      <c r="P982" s="8">
        <f t="shared" si="153"/>
        <v>100</v>
      </c>
      <c r="Q982" s="9">
        <f t="shared" si="154"/>
        <v>39.5</v>
      </c>
      <c r="R982" s="9">
        <f t="shared" si="155"/>
        <v>39</v>
      </c>
      <c r="S982" s="9">
        <f t="shared" si="156"/>
        <v>55.5</v>
      </c>
      <c r="T982" s="9">
        <f t="shared" si="157"/>
        <v>42.5</v>
      </c>
      <c r="U982" s="8">
        <f t="shared" si="158"/>
        <v>44.666666666666664</v>
      </c>
      <c r="V982" s="8">
        <f t="shared" si="159"/>
        <v>44.125</v>
      </c>
    </row>
    <row r="983" spans="1:22" ht="13.5" x14ac:dyDescent="0.25">
      <c r="A983" s="3">
        <f>RSI!A983</f>
        <v>43438</v>
      </c>
      <c r="B983" s="2">
        <f>RSI!B983</f>
        <v>5.2377000000000002</v>
      </c>
      <c r="C983" s="2">
        <f>RSI!I983</f>
        <v>56.697355892805739</v>
      </c>
      <c r="D983" s="2">
        <f>MACD!E983</f>
        <v>1.4793493996698714E-3</v>
      </c>
      <c r="E983" s="2">
        <f>MACD!F983</f>
        <v>3.4168582182630643E-2</v>
      </c>
      <c r="F983" s="2">
        <f>'Moving Avg'!D983</f>
        <v>5.1133199999999999</v>
      </c>
      <c r="G983" s="2">
        <f>'Moving Avg'!F983</f>
        <v>5.0899799999999997</v>
      </c>
      <c r="H983" s="2">
        <f>'Moving Avg'!G983</f>
        <v>5.2335960000000012</v>
      </c>
      <c r="I983" s="2">
        <f>'Moving Avg'!H983</f>
        <v>5.4344289999999953</v>
      </c>
      <c r="J983" s="6" t="str">
        <f>OBV!F983</f>
        <v>BULLISH</v>
      </c>
      <c r="K983" s="6" t="str">
        <f>OBV!G983</f>
        <v>STRONG</v>
      </c>
      <c r="L983" s="6" t="str">
        <f>OBV!H983</f>
        <v>CONFIRMED BULLISH</v>
      </c>
      <c r="M983" s="8">
        <f t="shared" si="150"/>
        <v>25</v>
      </c>
      <c r="N983" s="8">
        <f t="shared" si="151"/>
        <v>100</v>
      </c>
      <c r="O983" s="8">
        <f t="shared" si="152"/>
        <v>0</v>
      </c>
      <c r="P983" s="8">
        <f t="shared" si="153"/>
        <v>100</v>
      </c>
      <c r="Q983" s="9">
        <f t="shared" si="154"/>
        <v>58.75</v>
      </c>
      <c r="R983" s="9">
        <f t="shared" si="155"/>
        <v>50</v>
      </c>
      <c r="S983" s="9">
        <f t="shared" si="156"/>
        <v>63.75</v>
      </c>
      <c r="T983" s="9">
        <f t="shared" si="157"/>
        <v>56.25</v>
      </c>
      <c r="U983" s="8">
        <f t="shared" si="158"/>
        <v>57.5</v>
      </c>
      <c r="V983" s="8">
        <f t="shared" si="159"/>
        <v>57.1875</v>
      </c>
    </row>
    <row r="984" spans="1:22" ht="13.5" x14ac:dyDescent="0.25">
      <c r="A984" s="3">
        <f>RSI!A984</f>
        <v>43439</v>
      </c>
      <c r="B984" s="2">
        <f>RSI!B984</f>
        <v>5.4284999999999997</v>
      </c>
      <c r="C984" s="2">
        <f>RSI!I984</f>
        <v>65.666786741832411</v>
      </c>
      <c r="D984" s="2">
        <f>MACD!E984</f>
        <v>-2.8696929166092566E-2</v>
      </c>
      <c r="E984" s="2">
        <f>MACD!F984</f>
        <v>2.1595479912886E-2</v>
      </c>
      <c r="F984" s="2">
        <f>'Moving Avg'!D984</f>
        <v>5.1811600000000002</v>
      </c>
      <c r="G984" s="2">
        <f>'Moving Avg'!F984</f>
        <v>5.1069399999999998</v>
      </c>
      <c r="H984" s="2">
        <f>'Moving Avg'!G984</f>
        <v>5.2320400000000005</v>
      </c>
      <c r="I984" s="2">
        <f>'Moving Avg'!H984</f>
        <v>5.4343644999999938</v>
      </c>
      <c r="J984" s="6" t="str">
        <f>OBV!F984</f>
        <v>BULLISH</v>
      </c>
      <c r="K984" s="6" t="str">
        <f>OBV!G984</f>
        <v>STRONG</v>
      </c>
      <c r="L984" s="6" t="str">
        <f>OBV!H984</f>
        <v>CONFIRMED BULLISH</v>
      </c>
      <c r="M984" s="8">
        <f t="shared" si="150"/>
        <v>25</v>
      </c>
      <c r="N984" s="8">
        <f t="shared" si="151"/>
        <v>100</v>
      </c>
      <c r="O984" s="8">
        <f t="shared" si="152"/>
        <v>0</v>
      </c>
      <c r="P984" s="8">
        <f t="shared" si="153"/>
        <v>100</v>
      </c>
      <c r="Q984" s="9">
        <f t="shared" si="154"/>
        <v>58.75</v>
      </c>
      <c r="R984" s="9">
        <f t="shared" si="155"/>
        <v>50</v>
      </c>
      <c r="S984" s="9">
        <f t="shared" si="156"/>
        <v>63.75</v>
      </c>
      <c r="T984" s="9">
        <f t="shared" si="157"/>
        <v>56.25</v>
      </c>
      <c r="U984" s="8">
        <f t="shared" si="158"/>
        <v>57.5</v>
      </c>
      <c r="V984" s="8">
        <f t="shared" si="159"/>
        <v>57.1875</v>
      </c>
    </row>
    <row r="985" spans="1:22" ht="13.5" x14ac:dyDescent="0.25">
      <c r="A985" s="3">
        <f>RSI!A985</f>
        <v>43440</v>
      </c>
      <c r="B985" s="2">
        <f>RSI!B985</f>
        <v>5.3719999999999999</v>
      </c>
      <c r="C985" s="2">
        <f>RSI!I985</f>
        <v>61.597939229741833</v>
      </c>
      <c r="D985" s="2">
        <f>MACD!E985</f>
        <v>-5.3942766456463787E-2</v>
      </c>
      <c r="E985" s="2">
        <f>MACD!F985</f>
        <v>6.4878306390160432E-3</v>
      </c>
      <c r="F985" s="2">
        <f>'Moving Avg'!D985</f>
        <v>5.2391199999999998</v>
      </c>
      <c r="G985" s="2">
        <f>'Moving Avg'!F985</f>
        <v>5.1210749999999994</v>
      </c>
      <c r="H985" s="2">
        <f>'Moving Avg'!G985</f>
        <v>5.2294960000000001</v>
      </c>
      <c r="I985" s="2">
        <f>'Moving Avg'!H985</f>
        <v>5.4337854999999946</v>
      </c>
      <c r="J985" s="6" t="str">
        <f>OBV!F985</f>
        <v>BULLISH</v>
      </c>
      <c r="K985" s="6" t="str">
        <f>OBV!G985</f>
        <v>STRONG</v>
      </c>
      <c r="L985" s="6" t="str">
        <f>OBV!H985</f>
        <v>CONFIRMED BULLISH</v>
      </c>
      <c r="M985" s="8">
        <f t="shared" si="150"/>
        <v>25</v>
      </c>
      <c r="N985" s="8">
        <f t="shared" si="151"/>
        <v>100</v>
      </c>
      <c r="O985" s="8">
        <f t="shared" si="152"/>
        <v>0</v>
      </c>
      <c r="P985" s="8">
        <f t="shared" si="153"/>
        <v>100</v>
      </c>
      <c r="Q985" s="9">
        <f t="shared" si="154"/>
        <v>58.75</v>
      </c>
      <c r="R985" s="9">
        <f t="shared" si="155"/>
        <v>50</v>
      </c>
      <c r="S985" s="9">
        <f t="shared" si="156"/>
        <v>63.75</v>
      </c>
      <c r="T985" s="9">
        <f t="shared" si="157"/>
        <v>56.25</v>
      </c>
      <c r="U985" s="8">
        <f t="shared" si="158"/>
        <v>57.5</v>
      </c>
      <c r="V985" s="8">
        <f t="shared" si="159"/>
        <v>57.1875</v>
      </c>
    </row>
    <row r="986" spans="1:22" ht="13.5" x14ac:dyDescent="0.25">
      <c r="A986" s="3">
        <f>RSI!A986</f>
        <v>43441</v>
      </c>
      <c r="B986" s="2">
        <f>RSI!B986</f>
        <v>5.4356</v>
      </c>
      <c r="C986" s="2">
        <f>RSI!I986</f>
        <v>64.280929792860974</v>
      </c>
      <c r="D986" s="2">
        <f>MACD!E986</f>
        <v>-9.1081895200128216E-2</v>
      </c>
      <c r="E986" s="2">
        <f>MACD!F986</f>
        <v>-1.3026114528812808E-2</v>
      </c>
      <c r="F986" s="2">
        <f>'Moving Avg'!D986</f>
        <v>5.3126199999999999</v>
      </c>
      <c r="G986" s="2">
        <f>'Moving Avg'!F986</f>
        <v>5.1383899999999993</v>
      </c>
      <c r="H986" s="2">
        <f>'Moving Avg'!G986</f>
        <v>5.2307680000000012</v>
      </c>
      <c r="I986" s="2">
        <f>'Moving Avg'!H986</f>
        <v>5.4334249999999944</v>
      </c>
      <c r="J986" s="6" t="str">
        <f>OBV!F986</f>
        <v>BULLISH</v>
      </c>
      <c r="K986" s="6" t="str">
        <f>OBV!G986</f>
        <v>STRONG</v>
      </c>
      <c r="L986" s="6" t="str">
        <f>OBV!H986</f>
        <v>CONFIRMED BULLISH</v>
      </c>
      <c r="M986" s="8">
        <f t="shared" si="150"/>
        <v>25</v>
      </c>
      <c r="N986" s="8">
        <f t="shared" si="151"/>
        <v>100</v>
      </c>
      <c r="O986" s="8">
        <f t="shared" si="152"/>
        <v>0</v>
      </c>
      <c r="P986" s="8">
        <f t="shared" si="153"/>
        <v>100</v>
      </c>
      <c r="Q986" s="9">
        <f t="shared" si="154"/>
        <v>58.75</v>
      </c>
      <c r="R986" s="9">
        <f t="shared" si="155"/>
        <v>50</v>
      </c>
      <c r="S986" s="9">
        <f t="shared" si="156"/>
        <v>63.75</v>
      </c>
      <c r="T986" s="9">
        <f t="shared" si="157"/>
        <v>56.25</v>
      </c>
      <c r="U986" s="8">
        <f t="shared" si="158"/>
        <v>57.5</v>
      </c>
      <c r="V986" s="8">
        <f t="shared" si="159"/>
        <v>57.1875</v>
      </c>
    </row>
    <row r="987" spans="1:22" ht="13.5" x14ac:dyDescent="0.25">
      <c r="A987" s="3">
        <f>RSI!A987</f>
        <v>43444</v>
      </c>
      <c r="B987" s="2">
        <f>RSI!B987</f>
        <v>5.4143999999999997</v>
      </c>
      <c r="C987" s="2">
        <f>RSI!I987</f>
        <v>62.70820613227162</v>
      </c>
      <c r="D987" s="2">
        <f>MACD!E987</f>
        <v>-0.13117743031040519</v>
      </c>
      <c r="E987" s="2">
        <f>MACD!F987</f>
        <v>-3.6656377685131282E-2</v>
      </c>
      <c r="F987" s="2">
        <f>'Moving Avg'!D987</f>
        <v>5.3776400000000004</v>
      </c>
      <c r="G987" s="2">
        <f>'Moving Avg'!F987</f>
        <v>5.1479300000000006</v>
      </c>
      <c r="H987" s="2">
        <f>'Moving Avg'!G987</f>
        <v>5.230202000000002</v>
      </c>
      <c r="I987" s="2">
        <f>'Moving Avg'!H987</f>
        <v>5.4328254999999936</v>
      </c>
      <c r="J987" s="6" t="str">
        <f>OBV!F987</f>
        <v>BULLISH</v>
      </c>
      <c r="K987" s="6" t="str">
        <f>OBV!G987</f>
        <v>NEUTRAL</v>
      </c>
      <c r="L987" s="6" t="str">
        <f>OBV!H987</f>
        <v>CONFIRMED BULLISH</v>
      </c>
      <c r="M987" s="8">
        <f t="shared" si="150"/>
        <v>25</v>
      </c>
      <c r="N987" s="8">
        <f t="shared" si="151"/>
        <v>100</v>
      </c>
      <c r="O987" s="8">
        <f t="shared" si="152"/>
        <v>0</v>
      </c>
      <c r="P987" s="8">
        <f t="shared" si="153"/>
        <v>83.5</v>
      </c>
      <c r="Q987" s="9">
        <f t="shared" si="154"/>
        <v>56.274999999999999</v>
      </c>
      <c r="R987" s="9">
        <f t="shared" si="155"/>
        <v>45.875</v>
      </c>
      <c r="S987" s="9">
        <f t="shared" si="156"/>
        <v>56.325000000000003</v>
      </c>
      <c r="T987" s="9">
        <f t="shared" si="157"/>
        <v>52.125</v>
      </c>
      <c r="U987" s="8">
        <f t="shared" si="158"/>
        <v>52.82500000000001</v>
      </c>
      <c r="V987" s="8">
        <f t="shared" si="159"/>
        <v>52.650000000000006</v>
      </c>
    </row>
    <row r="988" spans="1:22" ht="13.5" x14ac:dyDescent="0.25">
      <c r="A988" s="3">
        <f>RSI!A988</f>
        <v>43445</v>
      </c>
      <c r="B988" s="2">
        <f>RSI!B988</f>
        <v>5.4710000000000001</v>
      </c>
      <c r="C988" s="2">
        <f>RSI!I988</f>
        <v>65.159102024648718</v>
      </c>
      <c r="D988" s="2">
        <f>MACD!E988</f>
        <v>-0.1706052435129255</v>
      </c>
      <c r="E988" s="2">
        <f>MACD!F988</f>
        <v>-6.3446150850690136E-2</v>
      </c>
      <c r="F988" s="2">
        <f>'Moving Avg'!D988</f>
        <v>5.4243000000000006</v>
      </c>
      <c r="G988" s="2">
        <f>'Moving Avg'!F988</f>
        <v>5.1634849999999997</v>
      </c>
      <c r="H988" s="2">
        <f>'Moving Avg'!G988</f>
        <v>5.2300620000000002</v>
      </c>
      <c r="I988" s="2">
        <f>'Moving Avg'!H988</f>
        <v>5.4327079999999945</v>
      </c>
      <c r="J988" s="6" t="str">
        <f>OBV!F988</f>
        <v>BULLISH</v>
      </c>
      <c r="K988" s="6" t="str">
        <f>OBV!G988</f>
        <v>NEUTRAL</v>
      </c>
      <c r="L988" s="6" t="str">
        <f>OBV!H988</f>
        <v>CONFIRMED BULLISH</v>
      </c>
      <c r="M988" s="8">
        <f t="shared" si="150"/>
        <v>25</v>
      </c>
      <c r="N988" s="8">
        <f t="shared" si="151"/>
        <v>100</v>
      </c>
      <c r="O988" s="8">
        <f t="shared" si="152"/>
        <v>0</v>
      </c>
      <c r="P988" s="8">
        <f t="shared" si="153"/>
        <v>83.5</v>
      </c>
      <c r="Q988" s="9">
        <f t="shared" si="154"/>
        <v>56.274999999999999</v>
      </c>
      <c r="R988" s="9">
        <f t="shared" si="155"/>
        <v>45.875</v>
      </c>
      <c r="S988" s="9">
        <f t="shared" si="156"/>
        <v>56.325000000000003</v>
      </c>
      <c r="T988" s="9">
        <f t="shared" si="157"/>
        <v>52.125</v>
      </c>
      <c r="U988" s="8">
        <f t="shared" si="158"/>
        <v>52.82500000000001</v>
      </c>
      <c r="V988" s="8">
        <f t="shared" si="159"/>
        <v>52.650000000000006</v>
      </c>
    </row>
    <row r="989" spans="1:22" ht="13.5" x14ac:dyDescent="0.25">
      <c r="A989" s="3">
        <f>RSI!A989</f>
        <v>43446</v>
      </c>
      <c r="B989" s="2">
        <f>RSI!B989</f>
        <v>5.5274999999999999</v>
      </c>
      <c r="C989" s="2">
        <f>RSI!I989</f>
        <v>67.458261221998583</v>
      </c>
      <c r="D989" s="2">
        <f>MACD!E989</f>
        <v>-0.18794435364580586</v>
      </c>
      <c r="E989" s="2">
        <f>MACD!F989</f>
        <v>-8.8345791409713284E-2</v>
      </c>
      <c r="F989" s="2">
        <f>'Moving Avg'!D989</f>
        <v>5.4441000000000006</v>
      </c>
      <c r="G989" s="2">
        <f>'Moving Avg'!F989</f>
        <v>5.1853950000000006</v>
      </c>
      <c r="H989" s="2">
        <f>'Moving Avg'!G989</f>
        <v>5.231052</v>
      </c>
      <c r="I989" s="2">
        <f>'Moving Avg'!H989</f>
        <v>5.4328729999999954</v>
      </c>
      <c r="J989" s="6" t="str">
        <f>OBV!F989</f>
        <v>BULLISH</v>
      </c>
      <c r="K989" s="6" t="str">
        <f>OBV!G989</f>
        <v>NEUTRAL</v>
      </c>
      <c r="L989" s="6" t="str">
        <f>OBV!H989</f>
        <v>CONFIRMED BULLISH</v>
      </c>
      <c r="M989" s="8">
        <f t="shared" si="150"/>
        <v>25</v>
      </c>
      <c r="N989" s="8">
        <f t="shared" si="151"/>
        <v>100</v>
      </c>
      <c r="O989" s="8">
        <f t="shared" si="152"/>
        <v>50</v>
      </c>
      <c r="P989" s="8">
        <f t="shared" si="153"/>
        <v>83.5</v>
      </c>
      <c r="Q989" s="9">
        <f t="shared" si="154"/>
        <v>63.774999999999999</v>
      </c>
      <c r="R989" s="9">
        <f t="shared" si="155"/>
        <v>63.375</v>
      </c>
      <c r="S989" s="9">
        <f t="shared" si="156"/>
        <v>68.825000000000003</v>
      </c>
      <c r="T989" s="9">
        <f t="shared" si="157"/>
        <v>64.625</v>
      </c>
      <c r="U989" s="8">
        <f t="shared" si="158"/>
        <v>65.325000000000003</v>
      </c>
      <c r="V989" s="8">
        <f t="shared" si="159"/>
        <v>65.150000000000006</v>
      </c>
    </row>
    <row r="990" spans="1:22" ht="13.5" x14ac:dyDescent="0.25">
      <c r="A990" s="3">
        <f>RSI!A990</f>
        <v>43447</v>
      </c>
      <c r="B990" s="2">
        <f>RSI!B990</f>
        <v>5.7042000000000002</v>
      </c>
      <c r="C990" s="2">
        <f>RSI!I990</f>
        <v>73.375665593754945</v>
      </c>
      <c r="D990" s="2">
        <f>MACD!E990</f>
        <v>-0.21856223932090302</v>
      </c>
      <c r="E990" s="2">
        <f>MACD!F990</f>
        <v>-0.11438908099195123</v>
      </c>
      <c r="F990" s="2">
        <f>'Moving Avg'!D990</f>
        <v>5.5105399999999998</v>
      </c>
      <c r="G990" s="2">
        <f>'Moving Avg'!F990</f>
        <v>5.2108400000000001</v>
      </c>
      <c r="H990" s="2">
        <f>'Moving Avg'!G990</f>
        <v>5.2374140000000002</v>
      </c>
      <c r="I990" s="2">
        <f>'Moving Avg'!H990</f>
        <v>5.4339214999999941</v>
      </c>
      <c r="J990" s="6" t="str">
        <f>OBV!F990</f>
        <v>BULLISH</v>
      </c>
      <c r="K990" s="6" t="str">
        <f>OBV!G990</f>
        <v>STRONG</v>
      </c>
      <c r="L990" s="6" t="str">
        <f>OBV!H990</f>
        <v>CONFIRMED BULLISH</v>
      </c>
      <c r="M990" s="8">
        <f t="shared" si="150"/>
        <v>0</v>
      </c>
      <c r="N990" s="8">
        <f t="shared" si="151"/>
        <v>100</v>
      </c>
      <c r="O990" s="8">
        <f t="shared" si="152"/>
        <v>50</v>
      </c>
      <c r="P990" s="8">
        <f t="shared" si="153"/>
        <v>100</v>
      </c>
      <c r="Q990" s="9">
        <f t="shared" si="154"/>
        <v>57.5</v>
      </c>
      <c r="R990" s="9">
        <f t="shared" si="155"/>
        <v>62.5</v>
      </c>
      <c r="S990" s="9">
        <f t="shared" si="156"/>
        <v>72.5</v>
      </c>
      <c r="T990" s="9">
        <f t="shared" si="157"/>
        <v>62.5</v>
      </c>
      <c r="U990" s="8">
        <f t="shared" si="158"/>
        <v>64.166666666666671</v>
      </c>
      <c r="V990" s="8">
        <f t="shared" si="159"/>
        <v>63.75</v>
      </c>
    </row>
    <row r="991" spans="1:22" ht="13.5" x14ac:dyDescent="0.25">
      <c r="A991" s="3">
        <f>RSI!A991</f>
        <v>43448</v>
      </c>
      <c r="B991" s="2">
        <f>RSI!B991</f>
        <v>5.7253999999999996</v>
      </c>
      <c r="C991" s="2">
        <f>RSI!I991</f>
        <v>73.986843356857094</v>
      </c>
      <c r="D991" s="2">
        <f>MACD!E991</f>
        <v>-0.25088779374645398</v>
      </c>
      <c r="E991" s="2">
        <f>MACD!F991</f>
        <v>-0.14168882354285178</v>
      </c>
      <c r="F991" s="2">
        <f>'Moving Avg'!D991</f>
        <v>5.5685000000000002</v>
      </c>
      <c r="G991" s="2">
        <f>'Moving Avg'!F991</f>
        <v>5.239115</v>
      </c>
      <c r="H991" s="2">
        <f>'Moving Avg'!G991</f>
        <v>5.2444819999999996</v>
      </c>
      <c r="I991" s="2">
        <f>'Moving Avg'!H991</f>
        <v>5.4353414999999936</v>
      </c>
      <c r="J991" s="6" t="str">
        <f>OBV!F991</f>
        <v>BULLISH</v>
      </c>
      <c r="K991" s="6" t="str">
        <f>OBV!G991</f>
        <v>STRONG</v>
      </c>
      <c r="L991" s="6" t="str">
        <f>OBV!H991</f>
        <v>CONFIRMED BULLISH</v>
      </c>
      <c r="M991" s="8">
        <f t="shared" si="150"/>
        <v>0</v>
      </c>
      <c r="N991" s="8">
        <f t="shared" si="151"/>
        <v>100</v>
      </c>
      <c r="O991" s="8">
        <f t="shared" si="152"/>
        <v>50</v>
      </c>
      <c r="P991" s="8">
        <f t="shared" si="153"/>
        <v>100</v>
      </c>
      <c r="Q991" s="9">
        <f t="shared" si="154"/>
        <v>57.5</v>
      </c>
      <c r="R991" s="9">
        <f t="shared" si="155"/>
        <v>62.5</v>
      </c>
      <c r="S991" s="9">
        <f t="shared" si="156"/>
        <v>72.5</v>
      </c>
      <c r="T991" s="9">
        <f t="shared" si="157"/>
        <v>62.5</v>
      </c>
      <c r="U991" s="8">
        <f t="shared" si="158"/>
        <v>64.166666666666671</v>
      </c>
      <c r="V991" s="8">
        <f t="shared" si="159"/>
        <v>63.75</v>
      </c>
    </row>
    <row r="992" spans="1:22" ht="13.5" x14ac:dyDescent="0.25">
      <c r="A992" s="3">
        <f>RSI!A992</f>
        <v>43451</v>
      </c>
      <c r="B992" s="2">
        <f>RSI!B992</f>
        <v>5.7183999999999999</v>
      </c>
      <c r="C992" s="2">
        <f>RSI!I992</f>
        <v>73.38779827613503</v>
      </c>
      <c r="D992" s="2">
        <f>MACD!E992</f>
        <v>-0.2770655039801877</v>
      </c>
      <c r="E992" s="2">
        <f>MACD!F992</f>
        <v>-0.16876415963031896</v>
      </c>
      <c r="F992" s="2">
        <f>'Moving Avg'!D992</f>
        <v>5.6292999999999997</v>
      </c>
      <c r="G992" s="2">
        <f>'Moving Avg'!F992</f>
        <v>5.2691600000000003</v>
      </c>
      <c r="H992" s="2">
        <f>'Moving Avg'!G992</f>
        <v>5.2514099999999981</v>
      </c>
      <c r="I992" s="2">
        <f>'Moving Avg'!H992</f>
        <v>5.4364609999999933</v>
      </c>
      <c r="J992" s="6" t="str">
        <f>OBV!F992</f>
        <v>BULLISH</v>
      </c>
      <c r="K992" s="6" t="str">
        <f>OBV!G992</f>
        <v>STRONG</v>
      </c>
      <c r="L992" s="6" t="str">
        <f>OBV!H992</f>
        <v>CONFIRMED BULLISH</v>
      </c>
      <c r="M992" s="8">
        <f t="shared" si="150"/>
        <v>0</v>
      </c>
      <c r="N992" s="8">
        <f t="shared" si="151"/>
        <v>100</v>
      </c>
      <c r="O992" s="8">
        <f t="shared" si="152"/>
        <v>50</v>
      </c>
      <c r="P992" s="8">
        <f t="shared" si="153"/>
        <v>100</v>
      </c>
      <c r="Q992" s="9">
        <f t="shared" si="154"/>
        <v>57.5</v>
      </c>
      <c r="R992" s="9">
        <f t="shared" si="155"/>
        <v>62.5</v>
      </c>
      <c r="S992" s="9">
        <f t="shared" si="156"/>
        <v>72.5</v>
      </c>
      <c r="T992" s="9">
        <f t="shared" si="157"/>
        <v>62.5</v>
      </c>
      <c r="U992" s="8">
        <f t="shared" si="158"/>
        <v>64.166666666666671</v>
      </c>
      <c r="V992" s="8">
        <f t="shared" si="159"/>
        <v>63.75</v>
      </c>
    </row>
    <row r="993" spans="1:22" ht="13.5" x14ac:dyDescent="0.25">
      <c r="A993" s="3">
        <f>RSI!A993</f>
        <v>43452</v>
      </c>
      <c r="B993" s="2">
        <f>RSI!B993</f>
        <v>5.7253999999999996</v>
      </c>
      <c r="C993" s="2">
        <f>RSI!I993</f>
        <v>73.617836548681225</v>
      </c>
      <c r="D993" s="2">
        <f>MACD!E993</f>
        <v>-0.27927464443134475</v>
      </c>
      <c r="E993" s="2">
        <f>MACD!F993</f>
        <v>-0.19086625659052411</v>
      </c>
      <c r="F993" s="2">
        <f>'Moving Avg'!D993</f>
        <v>5.68018</v>
      </c>
      <c r="G993" s="2">
        <f>'Moving Avg'!F993</f>
        <v>5.3069749999999996</v>
      </c>
      <c r="H993" s="2">
        <f>'Moving Avg'!G993</f>
        <v>5.2598919999999998</v>
      </c>
      <c r="I993" s="2">
        <f>'Moving Avg'!H993</f>
        <v>5.4377149999999936</v>
      </c>
      <c r="J993" s="6" t="str">
        <f>OBV!F993</f>
        <v>BULLISH</v>
      </c>
      <c r="K993" s="6" t="str">
        <f>OBV!G993</f>
        <v>STRONG</v>
      </c>
      <c r="L993" s="6" t="str">
        <f>OBV!H993</f>
        <v>CONFIRMED BULLISH</v>
      </c>
      <c r="M993" s="8">
        <f t="shared" si="150"/>
        <v>0</v>
      </c>
      <c r="N993" s="8">
        <f t="shared" si="151"/>
        <v>100</v>
      </c>
      <c r="O993" s="8">
        <f t="shared" si="152"/>
        <v>50</v>
      </c>
      <c r="P993" s="8">
        <f t="shared" si="153"/>
        <v>100</v>
      </c>
      <c r="Q993" s="9">
        <f t="shared" si="154"/>
        <v>57.5</v>
      </c>
      <c r="R993" s="9">
        <f t="shared" si="155"/>
        <v>62.5</v>
      </c>
      <c r="S993" s="9">
        <f t="shared" si="156"/>
        <v>72.5</v>
      </c>
      <c r="T993" s="9">
        <f t="shared" si="157"/>
        <v>62.5</v>
      </c>
      <c r="U993" s="8">
        <f t="shared" si="158"/>
        <v>64.166666666666671</v>
      </c>
      <c r="V993" s="8">
        <f t="shared" si="159"/>
        <v>63.75</v>
      </c>
    </row>
    <row r="994" spans="1:22" ht="13.5" x14ac:dyDescent="0.25">
      <c r="A994" s="3">
        <f>RSI!A994</f>
        <v>43453</v>
      </c>
      <c r="B994" s="2">
        <f>RSI!B994</f>
        <v>5.7183999999999999</v>
      </c>
      <c r="C994" s="2">
        <f>RSI!I994</f>
        <v>72.938847343025145</v>
      </c>
      <c r="D994" s="2">
        <f>MACD!E994</f>
        <v>-0.25350830553203707</v>
      </c>
      <c r="E994" s="2">
        <f>MACD!F994</f>
        <v>-0.20339466637882672</v>
      </c>
      <c r="F994" s="2">
        <f>'Moving Avg'!D994</f>
        <v>5.7183599999999997</v>
      </c>
      <c r="G994" s="2">
        <f>'Moving Avg'!F994</f>
        <v>5.3387849999999997</v>
      </c>
      <c r="H994" s="2">
        <f>'Moving Avg'!G994</f>
        <v>5.2682339999999988</v>
      </c>
      <c r="I994" s="2">
        <f>'Moving Avg'!H994</f>
        <v>5.438867999999994</v>
      </c>
      <c r="J994" s="6" t="str">
        <f>OBV!F994</f>
        <v>BULLISH</v>
      </c>
      <c r="K994" s="6" t="str">
        <f>OBV!G994</f>
        <v>STRONG</v>
      </c>
      <c r="L994" s="6" t="str">
        <f>OBV!H994</f>
        <v>CONFIRMED BULLISH</v>
      </c>
      <c r="M994" s="8">
        <f t="shared" si="150"/>
        <v>0</v>
      </c>
      <c r="N994" s="8">
        <f t="shared" si="151"/>
        <v>100</v>
      </c>
      <c r="O994" s="8">
        <f t="shared" si="152"/>
        <v>50</v>
      </c>
      <c r="P994" s="8">
        <f t="shared" si="153"/>
        <v>100</v>
      </c>
      <c r="Q994" s="9">
        <f t="shared" si="154"/>
        <v>57.5</v>
      </c>
      <c r="R994" s="9">
        <f t="shared" si="155"/>
        <v>62.5</v>
      </c>
      <c r="S994" s="9">
        <f t="shared" si="156"/>
        <v>72.5</v>
      </c>
      <c r="T994" s="9">
        <f t="shared" si="157"/>
        <v>62.5</v>
      </c>
      <c r="U994" s="8">
        <f t="shared" si="158"/>
        <v>64.166666666666671</v>
      </c>
      <c r="V994" s="8">
        <f t="shared" si="159"/>
        <v>63.75</v>
      </c>
    </row>
    <row r="995" spans="1:22" ht="13.5" x14ac:dyDescent="0.25">
      <c r="A995" s="3">
        <f>RSI!A995</f>
        <v>43454</v>
      </c>
      <c r="B995" s="2">
        <f>RSI!B995</f>
        <v>5.7183999999999999</v>
      </c>
      <c r="C995" s="2">
        <f>RSI!I995</f>
        <v>72.938847343025145</v>
      </c>
      <c r="D995" s="2">
        <f>MACD!E995</f>
        <v>-0.24242803083278375</v>
      </c>
      <c r="E995" s="2">
        <f>MACD!F995</f>
        <v>-0.21120133926961815</v>
      </c>
      <c r="F995" s="2">
        <f>'Moving Avg'!D995</f>
        <v>5.7211999999999996</v>
      </c>
      <c r="G995" s="2">
        <f>'Moving Avg'!F995</f>
        <v>5.3712999999999997</v>
      </c>
      <c r="H995" s="2">
        <f>'Moving Avg'!G995</f>
        <v>5.2771419999999987</v>
      </c>
      <c r="I995" s="2">
        <f>'Moving Avg'!H995</f>
        <v>5.4400209999999936</v>
      </c>
      <c r="J995" s="6" t="str">
        <f>OBV!F995</f>
        <v>BEARISH</v>
      </c>
      <c r="K995" s="6" t="str">
        <f>OBV!G995</f>
        <v>NEUTRAL</v>
      </c>
      <c r="L995" s="6" t="str">
        <f>OBV!H995</f>
        <v>BEARISH DIVERGENCE</v>
      </c>
      <c r="M995" s="8">
        <f t="shared" si="150"/>
        <v>0</v>
      </c>
      <c r="N995" s="8">
        <f t="shared" si="151"/>
        <v>100</v>
      </c>
      <c r="O995" s="8">
        <f t="shared" si="152"/>
        <v>50</v>
      </c>
      <c r="P995" s="8">
        <f t="shared" si="153"/>
        <v>16.5</v>
      </c>
      <c r="Q995" s="9">
        <f t="shared" si="154"/>
        <v>44.975000000000001</v>
      </c>
      <c r="R995" s="9">
        <f t="shared" si="155"/>
        <v>41.625</v>
      </c>
      <c r="S995" s="9">
        <f t="shared" si="156"/>
        <v>34.924999999999997</v>
      </c>
      <c r="T995" s="9">
        <f t="shared" si="157"/>
        <v>41.625</v>
      </c>
      <c r="U995" s="8">
        <f t="shared" si="158"/>
        <v>40.508333333333333</v>
      </c>
      <c r="V995" s="8">
        <f t="shared" si="159"/>
        <v>40.787499999999994</v>
      </c>
    </row>
    <row r="996" spans="1:22" ht="13.5" x14ac:dyDescent="0.25">
      <c r="A996" s="3">
        <f>RSI!A996</f>
        <v>43455</v>
      </c>
      <c r="B996" s="2">
        <f>RSI!B996</f>
        <v>5.6547000000000001</v>
      </c>
      <c r="C996" s="2">
        <f>RSI!I996</f>
        <v>66.468786987755834</v>
      </c>
      <c r="D996" s="2">
        <f>MACD!E996</f>
        <v>-0.22042863577402017</v>
      </c>
      <c r="E996" s="2">
        <f>MACD!F996</f>
        <v>-0.21304679857049857</v>
      </c>
      <c r="F996" s="2">
        <f>'Moving Avg'!D996</f>
        <v>5.7070600000000002</v>
      </c>
      <c r="G996" s="2">
        <f>'Moving Avg'!F996</f>
        <v>5.4038149999999998</v>
      </c>
      <c r="H996" s="2">
        <f>'Moving Avg'!G996</f>
        <v>5.284209999999999</v>
      </c>
      <c r="I996" s="2">
        <f>'Moving Avg'!H996</f>
        <v>5.4409214999999937</v>
      </c>
      <c r="J996" s="6" t="str">
        <f>OBV!F996</f>
        <v>BEARISH</v>
      </c>
      <c r="K996" s="6" t="str">
        <f>OBV!G996</f>
        <v>WEAK</v>
      </c>
      <c r="L996" s="6" t="str">
        <f>OBV!H996</f>
        <v>CONFIRMED BEARISH</v>
      </c>
      <c r="M996" s="8">
        <f t="shared" si="150"/>
        <v>25</v>
      </c>
      <c r="N996" s="8">
        <f t="shared" si="151"/>
        <v>45</v>
      </c>
      <c r="O996" s="8">
        <f t="shared" si="152"/>
        <v>50</v>
      </c>
      <c r="P996" s="8">
        <f t="shared" si="153"/>
        <v>0</v>
      </c>
      <c r="Q996" s="9">
        <f t="shared" si="154"/>
        <v>32</v>
      </c>
      <c r="R996" s="9">
        <f t="shared" si="155"/>
        <v>31.5</v>
      </c>
      <c r="S996" s="9">
        <f t="shared" si="156"/>
        <v>23</v>
      </c>
      <c r="T996" s="9">
        <f t="shared" si="157"/>
        <v>30</v>
      </c>
      <c r="U996" s="8">
        <f t="shared" si="158"/>
        <v>28.833333333333332</v>
      </c>
      <c r="V996" s="8">
        <f t="shared" si="159"/>
        <v>29.125</v>
      </c>
    </row>
    <row r="997" spans="1:22" ht="13.5" x14ac:dyDescent="0.25">
      <c r="A997" s="3">
        <f>RSI!A997</f>
        <v>43458</v>
      </c>
      <c r="B997" s="2">
        <f>RSI!B997</f>
        <v>5.6547000000000001</v>
      </c>
      <c r="C997" s="2">
        <f>RSI!I997</f>
        <v>66.468786987755834</v>
      </c>
      <c r="D997" s="2">
        <f>MACD!E997</f>
        <v>-0.20643903980747869</v>
      </c>
      <c r="E997" s="2">
        <f>MACD!F997</f>
        <v>-0.21172524681789462</v>
      </c>
      <c r="F997" s="2">
        <f>'Moving Avg'!D997</f>
        <v>5.6943199999999994</v>
      </c>
      <c r="G997" s="2">
        <f>'Moving Avg'!F997</f>
        <v>5.4391550000000004</v>
      </c>
      <c r="H997" s="2">
        <f>'Moving Avg'!G997</f>
        <v>5.2938220000000014</v>
      </c>
      <c r="I997" s="2">
        <f>'Moving Avg'!H997</f>
        <v>5.441855499999992</v>
      </c>
      <c r="J997" s="6" t="str">
        <f>OBV!F997</f>
        <v>BEARISH</v>
      </c>
      <c r="K997" s="6" t="str">
        <f>OBV!G997</f>
        <v>NEUTRAL</v>
      </c>
      <c r="L997" s="6" t="str">
        <f>OBV!H997</f>
        <v>CONFIRMED BEARISH</v>
      </c>
      <c r="M997" s="8">
        <f t="shared" si="150"/>
        <v>25</v>
      </c>
      <c r="N997" s="8">
        <f t="shared" si="151"/>
        <v>0</v>
      </c>
      <c r="O997" s="8">
        <f t="shared" si="152"/>
        <v>50</v>
      </c>
      <c r="P997" s="8">
        <f t="shared" si="153"/>
        <v>16.5</v>
      </c>
      <c r="Q997" s="9">
        <f t="shared" si="154"/>
        <v>18.725000000000001</v>
      </c>
      <c r="R997" s="9">
        <f t="shared" si="155"/>
        <v>26.625</v>
      </c>
      <c r="S997" s="9">
        <f t="shared" si="156"/>
        <v>23.675000000000001</v>
      </c>
      <c r="T997" s="9">
        <f t="shared" si="157"/>
        <v>22.875</v>
      </c>
      <c r="U997" s="8">
        <f t="shared" si="158"/>
        <v>23.008333333333336</v>
      </c>
      <c r="V997" s="8">
        <f t="shared" si="159"/>
        <v>22.975000000000001</v>
      </c>
    </row>
    <row r="998" spans="1:22" ht="13.5" x14ac:dyDescent="0.25">
      <c r="A998" s="3">
        <f>RSI!A998</f>
        <v>43459</v>
      </c>
      <c r="B998" s="2">
        <f>RSI!B998</f>
        <v>5.6547000000000001</v>
      </c>
      <c r="C998" s="2">
        <f>RSI!I998</f>
        <v>66.468786987755834</v>
      </c>
      <c r="D998" s="2">
        <f>MACD!E998</f>
        <v>-0.18715671772762388</v>
      </c>
      <c r="E998" s="2">
        <f>MACD!F998</f>
        <v>-0.20681154099984048</v>
      </c>
      <c r="F998" s="2">
        <f>'Moving Avg'!D998</f>
        <v>5.68018</v>
      </c>
      <c r="G998" s="2">
        <f>'Moving Avg'!F998</f>
        <v>5.4744950000000001</v>
      </c>
      <c r="H998" s="2">
        <f>'Moving Avg'!G998</f>
        <v>5.3023040000000004</v>
      </c>
      <c r="I998" s="2">
        <f>'Moving Avg'!H998</f>
        <v>5.4425239999999944</v>
      </c>
      <c r="J998" s="6" t="str">
        <f>OBV!F998</f>
        <v>BEARISH</v>
      </c>
      <c r="K998" s="6" t="str">
        <f>OBV!G998</f>
        <v>NEUTRAL</v>
      </c>
      <c r="L998" s="6" t="str">
        <f>OBV!H998</f>
        <v>CONFIRMED BEARISH</v>
      </c>
      <c r="M998" s="8">
        <f t="shared" si="150"/>
        <v>25</v>
      </c>
      <c r="N998" s="8">
        <f t="shared" si="151"/>
        <v>0</v>
      </c>
      <c r="O998" s="8">
        <f t="shared" si="152"/>
        <v>50</v>
      </c>
      <c r="P998" s="8">
        <f t="shared" si="153"/>
        <v>16.5</v>
      </c>
      <c r="Q998" s="9">
        <f t="shared" si="154"/>
        <v>18.725000000000001</v>
      </c>
      <c r="R998" s="9">
        <f t="shared" si="155"/>
        <v>26.625</v>
      </c>
      <c r="S998" s="9">
        <f t="shared" si="156"/>
        <v>23.675000000000001</v>
      </c>
      <c r="T998" s="9">
        <f t="shared" si="157"/>
        <v>22.875</v>
      </c>
      <c r="U998" s="8">
        <f t="shared" si="158"/>
        <v>23.008333333333336</v>
      </c>
      <c r="V998" s="8">
        <f t="shared" si="159"/>
        <v>22.975000000000001</v>
      </c>
    </row>
    <row r="999" spans="1:22" ht="13.5" x14ac:dyDescent="0.25">
      <c r="A999" s="3">
        <f>RSI!A999</f>
        <v>43460</v>
      </c>
      <c r="B999" s="2">
        <f>RSI!B999</f>
        <v>5.6547000000000001</v>
      </c>
      <c r="C999" s="2">
        <f>RSI!I999</f>
        <v>66.468786987755834</v>
      </c>
      <c r="D999" s="2">
        <f>MACD!E999</f>
        <v>-0.16331778484195336</v>
      </c>
      <c r="E999" s="2">
        <f>MACD!F999</f>
        <v>-0.19811278976826308</v>
      </c>
      <c r="F999" s="2">
        <f>'Moving Avg'!D999</f>
        <v>5.6674399999999991</v>
      </c>
      <c r="G999" s="2">
        <f>'Moving Avg'!F999</f>
        <v>5.502765000000001</v>
      </c>
      <c r="H999" s="2">
        <f>'Moving Avg'!G999</f>
        <v>5.3093720000000006</v>
      </c>
      <c r="I999" s="2">
        <f>'Moving Avg'!H999</f>
        <v>5.443258999999995</v>
      </c>
      <c r="J999" s="6" t="str">
        <f>OBV!F999</f>
        <v>BEARISH</v>
      </c>
      <c r="K999" s="6" t="str">
        <f>OBV!G999</f>
        <v>NEUTRAL</v>
      </c>
      <c r="L999" s="6" t="str">
        <f>OBV!H999</f>
        <v>CONFIRMED BEARISH</v>
      </c>
      <c r="M999" s="8">
        <f t="shared" si="150"/>
        <v>25</v>
      </c>
      <c r="N999" s="8">
        <f t="shared" si="151"/>
        <v>0</v>
      </c>
      <c r="O999" s="8">
        <f t="shared" si="152"/>
        <v>50</v>
      </c>
      <c r="P999" s="8">
        <f t="shared" si="153"/>
        <v>16.5</v>
      </c>
      <c r="Q999" s="9">
        <f t="shared" si="154"/>
        <v>18.725000000000001</v>
      </c>
      <c r="R999" s="9">
        <f t="shared" si="155"/>
        <v>26.625</v>
      </c>
      <c r="S999" s="9">
        <f t="shared" si="156"/>
        <v>23.675000000000001</v>
      </c>
      <c r="T999" s="9">
        <f t="shared" si="157"/>
        <v>22.875</v>
      </c>
      <c r="U999" s="8">
        <f t="shared" si="158"/>
        <v>23.008333333333336</v>
      </c>
      <c r="V999" s="8">
        <f t="shared" si="159"/>
        <v>22.975000000000001</v>
      </c>
    </row>
    <row r="1000" spans="1:22" ht="13.5" x14ac:dyDescent="0.25">
      <c r="A1000" s="3">
        <f>RSI!A1000</f>
        <v>43461</v>
      </c>
      <c r="B1000" s="2">
        <f>RSI!B1000</f>
        <v>5.6547000000000001</v>
      </c>
      <c r="C1000" s="2">
        <f>RSI!I1000</f>
        <v>66.468786987755834</v>
      </c>
      <c r="D1000" s="2">
        <f>MACD!E1000</f>
        <v>-0.11704434414985254</v>
      </c>
      <c r="E1000" s="2">
        <f>MACD!F1000</f>
        <v>-0.18189910064458098</v>
      </c>
      <c r="F1000" s="2">
        <f>'Moving Avg'!D1000</f>
        <v>5.6547000000000001</v>
      </c>
      <c r="G1000" s="2">
        <f>'Moving Avg'!F1000</f>
        <v>5.5313900000000009</v>
      </c>
      <c r="H1000" s="2">
        <f>'Moving Avg'!G1000</f>
        <v>5.3164400000000001</v>
      </c>
      <c r="I1000" s="2">
        <f>'Moving Avg'!H1000</f>
        <v>5.4439939999999947</v>
      </c>
      <c r="J1000" s="6" t="str">
        <f>OBV!F1000</f>
        <v>BEARISH</v>
      </c>
      <c r="K1000" s="6" t="str">
        <f>OBV!G1000</f>
        <v>NEUTRAL</v>
      </c>
      <c r="L1000" s="6" t="str">
        <f>OBV!H1000</f>
        <v>CONFIRMED BEARISH</v>
      </c>
      <c r="M1000" s="8">
        <f t="shared" si="150"/>
        <v>25</v>
      </c>
      <c r="N1000" s="8">
        <f t="shared" si="151"/>
        <v>0</v>
      </c>
      <c r="O1000" s="8">
        <f t="shared" si="152"/>
        <v>50</v>
      </c>
      <c r="P1000" s="8">
        <f t="shared" si="153"/>
        <v>16.5</v>
      </c>
      <c r="Q1000" s="9">
        <f t="shared" si="154"/>
        <v>18.725000000000001</v>
      </c>
      <c r="R1000" s="9">
        <f t="shared" si="155"/>
        <v>26.625</v>
      </c>
      <c r="S1000" s="9">
        <f t="shared" si="156"/>
        <v>23.675000000000001</v>
      </c>
      <c r="T1000" s="9">
        <f t="shared" si="157"/>
        <v>22.875</v>
      </c>
      <c r="U1000" s="8">
        <f t="shared" si="158"/>
        <v>23.008333333333336</v>
      </c>
      <c r="V1000" s="8">
        <f t="shared" si="159"/>
        <v>22.975000000000001</v>
      </c>
    </row>
    <row r="1001" spans="1:22" ht="13.5" x14ac:dyDescent="0.25">
      <c r="A1001" s="3">
        <f>RSI!A1001</f>
        <v>43462</v>
      </c>
      <c r="B1001" s="2">
        <f>RSI!B1001</f>
        <v>5.6547000000000001</v>
      </c>
      <c r="C1001" s="2">
        <f>RSI!I1001</f>
        <v>66.468786987755834</v>
      </c>
      <c r="D1001" s="2">
        <f>MACD!E1001</f>
        <v>-7.5630744244077341E-2</v>
      </c>
      <c r="E1001" s="2">
        <f>MACD!F1001</f>
        <v>-0.16064542936448026</v>
      </c>
      <c r="F1001" s="2">
        <f>'Moving Avg'!D1001</f>
        <v>5.6547000000000001</v>
      </c>
      <c r="G1001" s="2">
        <f>'Moving Avg'!F1001</f>
        <v>5.5607200000000017</v>
      </c>
      <c r="H1001" s="2">
        <f>'Moving Avg'!G1001</f>
        <v>5.323932000000001</v>
      </c>
      <c r="I1001" s="2">
        <f>'Moving Avg'!H1001</f>
        <v>5.4447289999999953</v>
      </c>
      <c r="J1001" s="6" t="str">
        <f>OBV!F1001</f>
        <v>NEUTRAL</v>
      </c>
      <c r="K1001" s="6" t="str">
        <f>OBV!G1001</f>
        <v>NEUTRAL</v>
      </c>
      <c r="L1001" s="6" t="str">
        <f>OBV!H1001</f>
        <v>NEUTRAL</v>
      </c>
      <c r="M1001" s="8">
        <f t="shared" si="150"/>
        <v>25</v>
      </c>
      <c r="N1001" s="8">
        <f t="shared" si="151"/>
        <v>0</v>
      </c>
      <c r="O1001" s="8">
        <f t="shared" si="152"/>
        <v>50</v>
      </c>
      <c r="P1001" s="8">
        <f t="shared" si="153"/>
        <v>33</v>
      </c>
      <c r="Q1001" s="9">
        <f t="shared" si="154"/>
        <v>21.2</v>
      </c>
      <c r="R1001" s="9">
        <f t="shared" si="155"/>
        <v>30.75</v>
      </c>
      <c r="S1001" s="9">
        <f t="shared" si="156"/>
        <v>31.1</v>
      </c>
      <c r="T1001" s="9">
        <f t="shared" si="157"/>
        <v>27</v>
      </c>
      <c r="U1001" s="8">
        <f t="shared" si="158"/>
        <v>27.683333333333337</v>
      </c>
      <c r="V1001" s="8">
        <f t="shared" si="159"/>
        <v>27.512500000000003</v>
      </c>
    </row>
    <row r="1002" spans="1:22" ht="13.5" x14ac:dyDescent="0.25">
      <c r="A1002" s="3">
        <f>RSI!A1002</f>
        <v>43465</v>
      </c>
      <c r="B1002" s="2">
        <f>RSI!B1002</f>
        <v>5.6547000000000001</v>
      </c>
      <c r="C1002" s="2">
        <f>RSI!I1002</f>
        <v>66.468786987755834</v>
      </c>
      <c r="D1002" s="2">
        <f>MACD!E1002</f>
        <v>-4.2593527859278169E-2</v>
      </c>
      <c r="E1002" s="2">
        <f>MACD!F1002</f>
        <v>-0.13703504906343986</v>
      </c>
      <c r="F1002" s="2">
        <f>'Moving Avg'!D1002</f>
        <v>5.6547000000000001</v>
      </c>
      <c r="G1002" s="2">
        <f>'Moving Avg'!F1002</f>
        <v>5.5889900000000026</v>
      </c>
      <c r="H1002" s="2">
        <f>'Moving Avg'!G1002</f>
        <v>5.3314240000000011</v>
      </c>
      <c r="I1002" s="2">
        <f>'Moving Avg'!H1002</f>
        <v>5.4454639999999959</v>
      </c>
      <c r="J1002" s="6" t="str">
        <f>OBV!F1002</f>
        <v>NEUTRAL</v>
      </c>
      <c r="K1002" s="6" t="str">
        <f>OBV!G1002</f>
        <v>NEUTRAL</v>
      </c>
      <c r="L1002" s="6" t="str">
        <f>OBV!H1002</f>
        <v>NEUTRAL</v>
      </c>
      <c r="M1002" s="8">
        <f t="shared" si="150"/>
        <v>25</v>
      </c>
      <c r="N1002" s="8">
        <f t="shared" si="151"/>
        <v>0</v>
      </c>
      <c r="O1002" s="8">
        <f t="shared" si="152"/>
        <v>50</v>
      </c>
      <c r="P1002" s="8">
        <f t="shared" si="153"/>
        <v>33</v>
      </c>
      <c r="Q1002" s="9">
        <f t="shared" si="154"/>
        <v>21.2</v>
      </c>
      <c r="R1002" s="9">
        <f t="shared" si="155"/>
        <v>30.75</v>
      </c>
      <c r="S1002" s="9">
        <f t="shared" si="156"/>
        <v>31.1</v>
      </c>
      <c r="T1002" s="9">
        <f t="shared" si="157"/>
        <v>27</v>
      </c>
      <c r="U1002" s="8">
        <f t="shared" si="158"/>
        <v>27.683333333333337</v>
      </c>
      <c r="V1002" s="8">
        <f t="shared" si="159"/>
        <v>27.512500000000003</v>
      </c>
    </row>
    <row r="1003" spans="1:22" ht="13.5" x14ac:dyDescent="0.25">
      <c r="A1003" s="3">
        <f>RSI!A1003</f>
        <v>43467</v>
      </c>
      <c r="B1003" s="2">
        <f>RSI!B1003</f>
        <v>5.6547000000000001</v>
      </c>
      <c r="C1003" s="2">
        <f>RSI!I1003</f>
        <v>66.468786987755834</v>
      </c>
      <c r="D1003" s="2">
        <f>MACD!E1003</f>
        <v>-1.4421423536608913E-2</v>
      </c>
      <c r="E1003" s="2">
        <f>MACD!F1003</f>
        <v>-0.11251232395807367</v>
      </c>
      <c r="F1003" s="2">
        <f>'Moving Avg'!D1003</f>
        <v>5.6547000000000001</v>
      </c>
      <c r="G1003" s="2">
        <f>'Moving Avg'!F1003</f>
        <v>5.6098400000000028</v>
      </c>
      <c r="H1003" s="2">
        <f>'Moving Avg'!G1003</f>
        <v>5.3384919999999996</v>
      </c>
      <c r="I1003" s="2">
        <f>'Moving Avg'!H1003</f>
        <v>5.4462984999999957</v>
      </c>
      <c r="J1003" s="6" t="str">
        <f>OBV!F1003</f>
        <v>NEUTRAL</v>
      </c>
      <c r="K1003" s="6" t="str">
        <f>OBV!G1003</f>
        <v>NEUTRAL</v>
      </c>
      <c r="L1003" s="6" t="str">
        <f>OBV!H1003</f>
        <v>NEUTRAL</v>
      </c>
      <c r="M1003" s="8">
        <f t="shared" si="150"/>
        <v>25</v>
      </c>
      <c r="N1003" s="8">
        <f t="shared" si="151"/>
        <v>0</v>
      </c>
      <c r="O1003" s="8">
        <f t="shared" si="152"/>
        <v>50</v>
      </c>
      <c r="P1003" s="8">
        <f t="shared" si="153"/>
        <v>33</v>
      </c>
      <c r="Q1003" s="9">
        <f t="shared" si="154"/>
        <v>21.2</v>
      </c>
      <c r="R1003" s="9">
        <f t="shared" si="155"/>
        <v>30.75</v>
      </c>
      <c r="S1003" s="9">
        <f t="shared" si="156"/>
        <v>31.1</v>
      </c>
      <c r="T1003" s="9">
        <f t="shared" si="157"/>
        <v>27</v>
      </c>
      <c r="U1003" s="8">
        <f t="shared" si="158"/>
        <v>27.683333333333337</v>
      </c>
      <c r="V1003" s="8">
        <f t="shared" si="159"/>
        <v>27.512500000000003</v>
      </c>
    </row>
    <row r="1004" spans="1:22" ht="13.5" x14ac:dyDescent="0.25">
      <c r="A1004" s="3">
        <f>RSI!A1004</f>
        <v>43468</v>
      </c>
      <c r="B1004" s="2">
        <f>RSI!B1004</f>
        <v>5.6547000000000001</v>
      </c>
      <c r="C1004" s="2">
        <f>RSI!I1004</f>
        <v>66.468786987755834</v>
      </c>
      <c r="D1004" s="2">
        <f>MACD!E1004</f>
        <v>7.5438596055015239E-3</v>
      </c>
      <c r="E1004" s="2">
        <f>MACD!F1004</f>
        <v>-8.8501087245358642E-2</v>
      </c>
      <c r="F1004" s="2">
        <f>'Moving Avg'!D1004</f>
        <v>5.6547000000000001</v>
      </c>
      <c r="G1004" s="2">
        <f>'Moving Avg'!F1004</f>
        <v>5.6211500000000028</v>
      </c>
      <c r="H1004" s="2">
        <f>'Moving Avg'!G1004</f>
        <v>5.3441460000000003</v>
      </c>
      <c r="I1004" s="2">
        <f>'Moving Avg'!H1004</f>
        <v>5.4471329999999956</v>
      </c>
      <c r="J1004" s="6" t="str">
        <f>OBV!F1004</f>
        <v>NEUTRAL</v>
      </c>
      <c r="K1004" s="6" t="str">
        <f>OBV!G1004</f>
        <v>NEUTRAL</v>
      </c>
      <c r="L1004" s="6" t="str">
        <f>OBV!H1004</f>
        <v>NEUTRAL</v>
      </c>
      <c r="M1004" s="8">
        <f t="shared" si="150"/>
        <v>25</v>
      </c>
      <c r="N1004" s="8">
        <f t="shared" si="151"/>
        <v>0</v>
      </c>
      <c r="O1004" s="8">
        <f t="shared" si="152"/>
        <v>50</v>
      </c>
      <c r="P1004" s="8">
        <f t="shared" si="153"/>
        <v>33</v>
      </c>
      <c r="Q1004" s="9">
        <f t="shared" si="154"/>
        <v>21.2</v>
      </c>
      <c r="R1004" s="9">
        <f t="shared" si="155"/>
        <v>30.75</v>
      </c>
      <c r="S1004" s="9">
        <f t="shared" si="156"/>
        <v>31.1</v>
      </c>
      <c r="T1004" s="9">
        <f t="shared" si="157"/>
        <v>27</v>
      </c>
      <c r="U1004" s="8">
        <f t="shared" si="158"/>
        <v>27.683333333333337</v>
      </c>
      <c r="V1004" s="8">
        <f t="shared" si="159"/>
        <v>27.512500000000003</v>
      </c>
    </row>
    <row r="1005" spans="1:22" ht="13.5" x14ac:dyDescent="0.25">
      <c r="A1005" s="3">
        <f>RSI!A1005</f>
        <v>43469</v>
      </c>
      <c r="B1005" s="2">
        <f>RSI!B1005</f>
        <v>5.6547000000000001</v>
      </c>
      <c r="C1005" s="2">
        <f>RSI!I1005</f>
        <v>66.468786987755834</v>
      </c>
      <c r="D1005" s="2">
        <f>MACD!E1005</f>
        <v>2.5393083040425424E-2</v>
      </c>
      <c r="E1005" s="2">
        <f>MACD!F1005</f>
        <v>-6.5722253188201823E-2</v>
      </c>
      <c r="F1005" s="2">
        <f>'Moving Avg'!D1005</f>
        <v>5.6547000000000001</v>
      </c>
      <c r="G1005" s="2">
        <f>'Moving Avg'!F1005</f>
        <v>5.6352850000000023</v>
      </c>
      <c r="H1005" s="2">
        <f>'Moving Avg'!G1005</f>
        <v>5.3498000000000001</v>
      </c>
      <c r="I1005" s="2">
        <f>'Moving Avg'!H1005</f>
        <v>5.4479674999999963</v>
      </c>
      <c r="J1005" s="6" t="str">
        <f>OBV!F1005</f>
        <v>NEUTRAL</v>
      </c>
      <c r="K1005" s="6" t="str">
        <f>OBV!G1005</f>
        <v>NEUTRAL</v>
      </c>
      <c r="L1005" s="6" t="str">
        <f>OBV!H1005</f>
        <v>NEUTRAL</v>
      </c>
      <c r="M1005" s="8">
        <f t="shared" si="150"/>
        <v>25</v>
      </c>
      <c r="N1005" s="8">
        <f t="shared" si="151"/>
        <v>0</v>
      </c>
      <c r="O1005" s="8">
        <f t="shared" si="152"/>
        <v>50</v>
      </c>
      <c r="P1005" s="8">
        <f t="shared" si="153"/>
        <v>33</v>
      </c>
      <c r="Q1005" s="9">
        <f t="shared" si="154"/>
        <v>21.2</v>
      </c>
      <c r="R1005" s="9">
        <f t="shared" si="155"/>
        <v>30.75</v>
      </c>
      <c r="S1005" s="9">
        <f t="shared" si="156"/>
        <v>31.1</v>
      </c>
      <c r="T1005" s="9">
        <f t="shared" si="157"/>
        <v>27</v>
      </c>
      <c r="U1005" s="8">
        <f t="shared" si="158"/>
        <v>27.683333333333337</v>
      </c>
      <c r="V1005" s="8">
        <f t="shared" si="159"/>
        <v>27.512500000000003</v>
      </c>
    </row>
    <row r="1006" spans="1:22" ht="13.5" x14ac:dyDescent="0.25">
      <c r="A1006" s="3">
        <f>RSI!A1006</f>
        <v>43472</v>
      </c>
      <c r="B1006" s="2">
        <f>RSI!B1006</f>
        <v>5.6547000000000001</v>
      </c>
      <c r="C1006" s="2">
        <f>RSI!I1006</f>
        <v>66.468786987755834</v>
      </c>
      <c r="D1006" s="2">
        <f>MACD!E1006</f>
        <v>3.0014063417753256E-2</v>
      </c>
      <c r="E1006" s="2">
        <f>MACD!F1006</f>
        <v>-4.6574989867010815E-2</v>
      </c>
      <c r="F1006" s="2">
        <f>'Moving Avg'!D1006</f>
        <v>5.6547000000000001</v>
      </c>
      <c r="G1006" s="2">
        <f>'Moving Avg'!F1006</f>
        <v>5.6462400000000024</v>
      </c>
      <c r="H1006" s="2">
        <f>'Moving Avg'!G1006</f>
        <v>5.3554539999999999</v>
      </c>
      <c r="I1006" s="2">
        <f>'Moving Avg'!H1006</f>
        <v>5.4488679999999965</v>
      </c>
      <c r="J1006" s="6" t="str">
        <f>OBV!F1006</f>
        <v>NEUTRAL</v>
      </c>
      <c r="K1006" s="6" t="str">
        <f>OBV!G1006</f>
        <v>NEUTRAL</v>
      </c>
      <c r="L1006" s="6" t="str">
        <f>OBV!H1006</f>
        <v>NEUTRAL</v>
      </c>
      <c r="M1006" s="8">
        <f t="shared" si="150"/>
        <v>25</v>
      </c>
      <c r="N1006" s="8">
        <f t="shared" si="151"/>
        <v>0</v>
      </c>
      <c r="O1006" s="8">
        <f t="shared" si="152"/>
        <v>50</v>
      </c>
      <c r="P1006" s="8">
        <f t="shared" si="153"/>
        <v>33</v>
      </c>
      <c r="Q1006" s="9">
        <f t="shared" si="154"/>
        <v>21.2</v>
      </c>
      <c r="R1006" s="9">
        <f t="shared" si="155"/>
        <v>30.75</v>
      </c>
      <c r="S1006" s="9">
        <f t="shared" si="156"/>
        <v>31.1</v>
      </c>
      <c r="T1006" s="9">
        <f t="shared" si="157"/>
        <v>27</v>
      </c>
      <c r="U1006" s="8">
        <f t="shared" si="158"/>
        <v>27.683333333333337</v>
      </c>
      <c r="V1006" s="8">
        <f t="shared" si="159"/>
        <v>27.512500000000003</v>
      </c>
    </row>
    <row r="1007" spans="1:22" ht="13.5" x14ac:dyDescent="0.25">
      <c r="A1007" s="3">
        <f>RSI!A1007</f>
        <v>43473</v>
      </c>
      <c r="B1007" s="2">
        <f>RSI!B1007</f>
        <v>5.6193999999999997</v>
      </c>
      <c r="C1007" s="2">
        <f>RSI!I1007</f>
        <v>59.823853881622917</v>
      </c>
      <c r="D1007" s="2">
        <f>MACD!E1007</f>
        <v>3.5907263845372128E-2</v>
      </c>
      <c r="E1007" s="2">
        <f>MACD!F1007</f>
        <v>-3.0078539124534225E-2</v>
      </c>
      <c r="F1007" s="2">
        <f>'Moving Avg'!D1007</f>
        <v>5.64764</v>
      </c>
      <c r="G1007" s="2">
        <f>'Moving Avg'!F1007</f>
        <v>5.6564900000000016</v>
      </c>
      <c r="H1007" s="2">
        <f>'Moving Avg'!G1007</f>
        <v>5.3604019999999988</v>
      </c>
      <c r="I1007" s="2">
        <f>'Moving Avg'!H1007</f>
        <v>5.4495919999999964</v>
      </c>
      <c r="J1007" s="6" t="str">
        <f>OBV!F1007</f>
        <v>BEARISH</v>
      </c>
      <c r="K1007" s="6" t="str">
        <f>OBV!G1007</f>
        <v>NEUTRAL</v>
      </c>
      <c r="L1007" s="6" t="str">
        <f>OBV!H1007</f>
        <v>CONFIRMED BEARISH</v>
      </c>
      <c r="M1007" s="8">
        <f t="shared" si="150"/>
        <v>25</v>
      </c>
      <c r="N1007" s="8">
        <f t="shared" si="151"/>
        <v>0</v>
      </c>
      <c r="O1007" s="8">
        <f t="shared" si="152"/>
        <v>50</v>
      </c>
      <c r="P1007" s="8">
        <f t="shared" si="153"/>
        <v>16.5</v>
      </c>
      <c r="Q1007" s="9">
        <f t="shared" si="154"/>
        <v>18.725000000000001</v>
      </c>
      <c r="R1007" s="9">
        <f t="shared" si="155"/>
        <v>26.625</v>
      </c>
      <c r="S1007" s="9">
        <f t="shared" si="156"/>
        <v>23.675000000000001</v>
      </c>
      <c r="T1007" s="9">
        <f t="shared" si="157"/>
        <v>22.875</v>
      </c>
      <c r="U1007" s="8">
        <f t="shared" si="158"/>
        <v>23.008333333333336</v>
      </c>
      <c r="V1007" s="8">
        <f t="shared" si="159"/>
        <v>22.975000000000001</v>
      </c>
    </row>
    <row r="1008" spans="1:22" ht="13.5" x14ac:dyDescent="0.25">
      <c r="A1008" s="3">
        <f>RSI!A1008</f>
        <v>43474</v>
      </c>
      <c r="B1008" s="2">
        <f>RSI!B1008</f>
        <v>5.6477000000000004</v>
      </c>
      <c r="C1008" s="2">
        <f>RSI!I1008</f>
        <v>63.016002647677801</v>
      </c>
      <c r="D1008" s="2">
        <f>MACD!E1008</f>
        <v>3.8421226985581924E-2</v>
      </c>
      <c r="E1008" s="2">
        <f>MACD!F1008</f>
        <v>-1.6378585902510998E-2</v>
      </c>
      <c r="F1008" s="2">
        <f>'Moving Avg'!D1008</f>
        <v>5.6462400000000006</v>
      </c>
      <c r="G1008" s="2">
        <f>'Moving Avg'!F1008</f>
        <v>5.6653250000000011</v>
      </c>
      <c r="H1008" s="2">
        <f>'Moving Avg'!G1008</f>
        <v>5.3674719999999994</v>
      </c>
      <c r="I1008" s="2">
        <f>'Moving Avg'!H1008</f>
        <v>5.4504574999999962</v>
      </c>
      <c r="J1008" s="6" t="str">
        <f>OBV!F1008</f>
        <v>BULLISH</v>
      </c>
      <c r="K1008" s="6" t="str">
        <f>OBV!G1008</f>
        <v>NEUTRAL</v>
      </c>
      <c r="L1008" s="6" t="str">
        <f>OBV!H1008</f>
        <v>BULLISH DIVERGENCE</v>
      </c>
      <c r="M1008" s="8">
        <f t="shared" si="150"/>
        <v>25</v>
      </c>
      <c r="N1008" s="8">
        <f t="shared" si="151"/>
        <v>0</v>
      </c>
      <c r="O1008" s="8">
        <f t="shared" si="152"/>
        <v>50</v>
      </c>
      <c r="P1008" s="8">
        <f t="shared" si="153"/>
        <v>66.5</v>
      </c>
      <c r="Q1008" s="9">
        <f t="shared" si="154"/>
        <v>26.225000000000001</v>
      </c>
      <c r="R1008" s="9">
        <f t="shared" si="155"/>
        <v>39.125</v>
      </c>
      <c r="S1008" s="9">
        <f t="shared" si="156"/>
        <v>46.174999999999997</v>
      </c>
      <c r="T1008" s="9">
        <f t="shared" si="157"/>
        <v>35.375</v>
      </c>
      <c r="U1008" s="8">
        <f t="shared" si="158"/>
        <v>37.174999999999997</v>
      </c>
      <c r="V1008" s="8">
        <f t="shared" si="159"/>
        <v>36.724999999999994</v>
      </c>
    </row>
    <row r="1009" spans="1:22" ht="13.5" x14ac:dyDescent="0.25">
      <c r="A1009" s="3">
        <f>RSI!A1009</f>
        <v>43475</v>
      </c>
      <c r="B1009" s="2">
        <f>RSI!B1009</f>
        <v>5.6477000000000004</v>
      </c>
      <c r="C1009" s="2">
        <f>RSI!I1009</f>
        <v>63.016002647677801</v>
      </c>
      <c r="D1009" s="2">
        <f>MACD!E1009</f>
        <v>4.0032779565683185E-2</v>
      </c>
      <c r="E1009" s="2">
        <f>MACD!F1009</f>
        <v>-5.0963128088721606E-3</v>
      </c>
      <c r="F1009" s="2">
        <f>'Moving Avg'!D1009</f>
        <v>5.6448400000000003</v>
      </c>
      <c r="G1009" s="2">
        <f>'Moving Avg'!F1009</f>
        <v>5.6713350000000009</v>
      </c>
      <c r="H1009" s="2">
        <f>'Moving Avg'!G1009</f>
        <v>5.3748239999999985</v>
      </c>
      <c r="I1009" s="2">
        <f>'Moving Avg'!H1009</f>
        <v>5.4513229999999968</v>
      </c>
      <c r="J1009" s="6" t="str">
        <f>OBV!F1009</f>
        <v>BULLISH</v>
      </c>
      <c r="K1009" s="6" t="str">
        <f>OBV!G1009</f>
        <v>NEUTRAL</v>
      </c>
      <c r="L1009" s="6" t="str">
        <f>OBV!H1009</f>
        <v>BULLISH DIVERGENCE</v>
      </c>
      <c r="M1009" s="8">
        <f t="shared" si="150"/>
        <v>25</v>
      </c>
      <c r="N1009" s="8">
        <f t="shared" si="151"/>
        <v>0</v>
      </c>
      <c r="O1009" s="8">
        <f t="shared" si="152"/>
        <v>50</v>
      </c>
      <c r="P1009" s="8">
        <f t="shared" si="153"/>
        <v>66.5</v>
      </c>
      <c r="Q1009" s="9">
        <f t="shared" si="154"/>
        <v>26.225000000000001</v>
      </c>
      <c r="R1009" s="9">
        <f t="shared" si="155"/>
        <v>39.125</v>
      </c>
      <c r="S1009" s="9">
        <f t="shared" si="156"/>
        <v>46.174999999999997</v>
      </c>
      <c r="T1009" s="9">
        <f t="shared" si="157"/>
        <v>35.375</v>
      </c>
      <c r="U1009" s="8">
        <f t="shared" si="158"/>
        <v>37.174999999999997</v>
      </c>
      <c r="V1009" s="8">
        <f t="shared" si="159"/>
        <v>36.724999999999994</v>
      </c>
    </row>
    <row r="1010" spans="1:22" ht="13.5" x14ac:dyDescent="0.25">
      <c r="A1010" s="3">
        <f>RSI!A1010</f>
        <v>43476</v>
      </c>
      <c r="B1010" s="2">
        <f>RSI!B1010</f>
        <v>5.6193999999999997</v>
      </c>
      <c r="C1010" s="2">
        <f>RSI!I1010</f>
        <v>57.699161144972365</v>
      </c>
      <c r="D1010" s="2">
        <f>MACD!E1010</f>
        <v>4.3015246349913383E-2</v>
      </c>
      <c r="E1010" s="2">
        <f>MACD!F1010</f>
        <v>4.5259990228849476E-3</v>
      </c>
      <c r="F1010" s="2">
        <f>'Moving Avg'!D1010</f>
        <v>5.6377800000000002</v>
      </c>
      <c r="G1010" s="2">
        <f>'Moving Avg'!F1010</f>
        <v>5.6670950000000007</v>
      </c>
      <c r="H1010" s="2">
        <f>'Moving Avg'!G1010</f>
        <v>5.3817519999999979</v>
      </c>
      <c r="I1010" s="2">
        <f>'Moving Avg'!H1010</f>
        <v>5.4521464999999969</v>
      </c>
      <c r="J1010" s="6" t="str">
        <f>OBV!F1010</f>
        <v>BULLISH</v>
      </c>
      <c r="K1010" s="6" t="str">
        <f>OBV!G1010</f>
        <v>NEUTRAL</v>
      </c>
      <c r="L1010" s="6" t="str">
        <f>OBV!H1010</f>
        <v>BULLISH DIVERGENCE</v>
      </c>
      <c r="M1010" s="8">
        <f t="shared" si="150"/>
        <v>25</v>
      </c>
      <c r="N1010" s="8">
        <f t="shared" si="151"/>
        <v>0</v>
      </c>
      <c r="O1010" s="8">
        <f t="shared" si="152"/>
        <v>50</v>
      </c>
      <c r="P1010" s="8">
        <f t="shared" si="153"/>
        <v>66.5</v>
      </c>
      <c r="Q1010" s="9">
        <f t="shared" si="154"/>
        <v>26.225000000000001</v>
      </c>
      <c r="R1010" s="9">
        <f t="shared" si="155"/>
        <v>39.125</v>
      </c>
      <c r="S1010" s="9">
        <f t="shared" si="156"/>
        <v>46.174999999999997</v>
      </c>
      <c r="T1010" s="9">
        <f t="shared" si="157"/>
        <v>35.375</v>
      </c>
      <c r="U1010" s="8">
        <f t="shared" si="158"/>
        <v>37.174999999999997</v>
      </c>
      <c r="V1010" s="8">
        <f t="shared" si="159"/>
        <v>36.724999999999994</v>
      </c>
    </row>
    <row r="1011" spans="1:22" ht="13.5" x14ac:dyDescent="0.25">
      <c r="A1011" s="3">
        <f>RSI!A1011</f>
        <v>43480</v>
      </c>
      <c r="B1011" s="2">
        <f>RSI!B1011</f>
        <v>5.6477000000000004</v>
      </c>
      <c r="C1011" s="2">
        <f>RSI!I1011</f>
        <v>61.222596236523565</v>
      </c>
      <c r="D1011" s="2">
        <f>MACD!E1011</f>
        <v>4.316771751875681E-2</v>
      </c>
      <c r="E1011" s="2">
        <f>MACD!F1011</f>
        <v>1.225434272205932E-2</v>
      </c>
      <c r="F1011" s="2">
        <f>'Moving Avg'!D1011</f>
        <v>5.6363799999999999</v>
      </c>
      <c r="G1011" s="2">
        <f>'Moving Avg'!F1011</f>
        <v>5.6632100000000003</v>
      </c>
      <c r="H1011" s="2">
        <f>'Moving Avg'!G1011</f>
        <v>5.3892459999999982</v>
      </c>
      <c r="I1011" s="2">
        <f>'Moving Avg'!H1011</f>
        <v>5.453111499999995</v>
      </c>
      <c r="J1011" s="6" t="str">
        <f>OBV!F1011</f>
        <v>BULLISH</v>
      </c>
      <c r="K1011" s="6" t="str">
        <f>OBV!G1011</f>
        <v>NEUTRAL</v>
      </c>
      <c r="L1011" s="6" t="str">
        <f>OBV!H1011</f>
        <v>BULLISH DIVERGENCE</v>
      </c>
      <c r="M1011" s="8">
        <f t="shared" si="150"/>
        <v>25</v>
      </c>
      <c r="N1011" s="8">
        <f t="shared" si="151"/>
        <v>0</v>
      </c>
      <c r="O1011" s="8">
        <f t="shared" si="152"/>
        <v>50</v>
      </c>
      <c r="P1011" s="8">
        <f t="shared" si="153"/>
        <v>66.5</v>
      </c>
      <c r="Q1011" s="9">
        <f t="shared" si="154"/>
        <v>26.225000000000001</v>
      </c>
      <c r="R1011" s="9">
        <f t="shared" si="155"/>
        <v>39.125</v>
      </c>
      <c r="S1011" s="9">
        <f t="shared" si="156"/>
        <v>46.174999999999997</v>
      </c>
      <c r="T1011" s="9">
        <f t="shared" si="157"/>
        <v>35.375</v>
      </c>
      <c r="U1011" s="8">
        <f t="shared" si="158"/>
        <v>37.174999999999997</v>
      </c>
      <c r="V1011" s="8">
        <f t="shared" si="159"/>
        <v>36.724999999999994</v>
      </c>
    </row>
    <row r="1012" spans="1:22" ht="13.5" x14ac:dyDescent="0.25">
      <c r="A1012" s="3">
        <f>RSI!A1012</f>
        <v>43481</v>
      </c>
      <c r="B1012" s="2">
        <f>RSI!B1012</f>
        <v>5.5133999999999999</v>
      </c>
      <c r="C1012" s="2">
        <f>RSI!I1012</f>
        <v>42.942488113297237</v>
      </c>
      <c r="D1012" s="2">
        <f>MACD!E1012</f>
        <v>5.2823155414359668E-2</v>
      </c>
      <c r="E1012" s="2">
        <f>MACD!F1012</f>
        <v>2.0368105260519392E-2</v>
      </c>
      <c r="F1012" s="2">
        <f>'Moving Avg'!D1012</f>
        <v>5.6151800000000005</v>
      </c>
      <c r="G1012" s="2">
        <f>'Moving Avg'!F1012</f>
        <v>5.6529600000000002</v>
      </c>
      <c r="H1012" s="2">
        <f>'Moving Avg'!G1012</f>
        <v>5.3949019999999974</v>
      </c>
      <c r="I1012" s="2">
        <f>'Moving Avg'!H1012</f>
        <v>5.4534714999999956</v>
      </c>
      <c r="J1012" s="6" t="str">
        <f>OBV!F1012</f>
        <v>BEARISH</v>
      </c>
      <c r="K1012" s="6" t="str">
        <f>OBV!G1012</f>
        <v>NEUTRAL</v>
      </c>
      <c r="L1012" s="6" t="str">
        <f>OBV!H1012</f>
        <v>CONFIRMED BEARISH</v>
      </c>
      <c r="M1012" s="8">
        <f t="shared" si="150"/>
        <v>25</v>
      </c>
      <c r="N1012" s="8">
        <f t="shared" si="151"/>
        <v>0</v>
      </c>
      <c r="O1012" s="8">
        <f t="shared" si="152"/>
        <v>50</v>
      </c>
      <c r="P1012" s="8">
        <f t="shared" si="153"/>
        <v>16.5</v>
      </c>
      <c r="Q1012" s="9">
        <f t="shared" si="154"/>
        <v>18.725000000000001</v>
      </c>
      <c r="R1012" s="9">
        <f t="shared" si="155"/>
        <v>26.625</v>
      </c>
      <c r="S1012" s="9">
        <f t="shared" si="156"/>
        <v>23.675000000000001</v>
      </c>
      <c r="T1012" s="9">
        <f t="shared" si="157"/>
        <v>22.875</v>
      </c>
      <c r="U1012" s="8">
        <f t="shared" si="158"/>
        <v>23.008333333333336</v>
      </c>
      <c r="V1012" s="8">
        <f t="shared" si="159"/>
        <v>22.975000000000001</v>
      </c>
    </row>
    <row r="1013" spans="1:22" ht="13.5" x14ac:dyDescent="0.25">
      <c r="A1013" s="3">
        <f>RSI!A1013</f>
        <v>43482</v>
      </c>
      <c r="B1013" s="2">
        <f>RSI!B1013</f>
        <v>5.3719999999999999</v>
      </c>
      <c r="C1013" s="2">
        <f>RSI!I1013</f>
        <v>32.081305220170776</v>
      </c>
      <c r="D1013" s="2">
        <f>MACD!E1013</f>
        <v>7.1870314387673773E-2</v>
      </c>
      <c r="E1013" s="2">
        <f>MACD!F1013</f>
        <v>3.0668547085950272E-2</v>
      </c>
      <c r="F1013" s="2">
        <f>'Moving Avg'!D1013</f>
        <v>5.5600399999999999</v>
      </c>
      <c r="G1013" s="2">
        <f>'Moving Avg'!F1013</f>
        <v>5.6352899999999995</v>
      </c>
      <c r="H1013" s="2">
        <f>'Moving Avg'!G1013</f>
        <v>5.400555999999999</v>
      </c>
      <c r="I1013" s="2">
        <f>'Moving Avg'!H1013</f>
        <v>5.4530249999999967</v>
      </c>
      <c r="J1013" s="6" t="str">
        <f>OBV!F1013</f>
        <v>BEARISH</v>
      </c>
      <c r="K1013" s="6" t="str">
        <f>OBV!G1013</f>
        <v>NEUTRAL</v>
      </c>
      <c r="L1013" s="6" t="str">
        <f>OBV!H1013</f>
        <v>CONFIRMED BEARISH</v>
      </c>
      <c r="M1013" s="8">
        <f t="shared" si="150"/>
        <v>25</v>
      </c>
      <c r="N1013" s="8">
        <f t="shared" si="151"/>
        <v>0</v>
      </c>
      <c r="O1013" s="8">
        <f t="shared" si="152"/>
        <v>50</v>
      </c>
      <c r="P1013" s="8">
        <f t="shared" si="153"/>
        <v>16.5</v>
      </c>
      <c r="Q1013" s="9">
        <f t="shared" si="154"/>
        <v>18.725000000000001</v>
      </c>
      <c r="R1013" s="9">
        <f t="shared" si="155"/>
        <v>26.625</v>
      </c>
      <c r="S1013" s="9">
        <f t="shared" si="156"/>
        <v>23.675000000000001</v>
      </c>
      <c r="T1013" s="9">
        <f t="shared" si="157"/>
        <v>22.875</v>
      </c>
      <c r="U1013" s="8">
        <f t="shared" si="158"/>
        <v>23.008333333333336</v>
      </c>
      <c r="V1013" s="8">
        <f t="shared" si="159"/>
        <v>22.975000000000001</v>
      </c>
    </row>
    <row r="1014" spans="1:22" ht="13.5" x14ac:dyDescent="0.25">
      <c r="A1014" s="3">
        <f>RSI!A1014</f>
        <v>43483</v>
      </c>
      <c r="B1014" s="2">
        <f>RSI!B1014</f>
        <v>5.5133999999999999</v>
      </c>
      <c r="C1014" s="2">
        <f>RSI!I1014</f>
        <v>46.620730300201998</v>
      </c>
      <c r="D1014" s="2">
        <f>MACD!E1014</f>
        <v>7.872184561306117E-2</v>
      </c>
      <c r="E1014" s="2">
        <f>MACD!F1014</f>
        <v>4.0279206791372452E-2</v>
      </c>
      <c r="F1014" s="2">
        <f>'Moving Avg'!D1014</f>
        <v>5.5331799999999998</v>
      </c>
      <c r="G1014" s="2">
        <f>'Moving Avg'!F1014</f>
        <v>5.6250400000000003</v>
      </c>
      <c r="H1014" s="2">
        <f>'Moving Avg'!G1014</f>
        <v>5.409037999999998</v>
      </c>
      <c r="I1014" s="2">
        <f>'Moving Avg'!H1014</f>
        <v>5.4532189999999972</v>
      </c>
      <c r="J1014" s="6" t="str">
        <f>OBV!F1014</f>
        <v>BEARISH</v>
      </c>
      <c r="K1014" s="6" t="str">
        <f>OBV!G1014</f>
        <v>NEUTRAL</v>
      </c>
      <c r="L1014" s="6" t="str">
        <f>OBV!H1014</f>
        <v>CONFIRMED BEARISH</v>
      </c>
      <c r="M1014" s="8">
        <f t="shared" si="150"/>
        <v>25</v>
      </c>
      <c r="N1014" s="8">
        <f t="shared" si="151"/>
        <v>0</v>
      </c>
      <c r="O1014" s="8">
        <f t="shared" si="152"/>
        <v>50</v>
      </c>
      <c r="P1014" s="8">
        <f t="shared" si="153"/>
        <v>16.5</v>
      </c>
      <c r="Q1014" s="9">
        <f t="shared" si="154"/>
        <v>18.725000000000001</v>
      </c>
      <c r="R1014" s="9">
        <f t="shared" si="155"/>
        <v>26.625</v>
      </c>
      <c r="S1014" s="9">
        <f t="shared" si="156"/>
        <v>23.675000000000001</v>
      </c>
      <c r="T1014" s="9">
        <f t="shared" si="157"/>
        <v>22.875</v>
      </c>
      <c r="U1014" s="8">
        <f t="shared" si="158"/>
        <v>23.008333333333336</v>
      </c>
      <c r="V1014" s="8">
        <f t="shared" si="159"/>
        <v>22.975000000000001</v>
      </c>
    </row>
    <row r="1015" spans="1:22" ht="13.5" x14ac:dyDescent="0.25">
      <c r="A1015" s="3">
        <f>RSI!A1015</f>
        <v>43486</v>
      </c>
      <c r="B1015" s="2">
        <f>RSI!B1015</f>
        <v>5.3507999999999996</v>
      </c>
      <c r="C1015" s="2">
        <f>RSI!I1015</f>
        <v>36.851348150312447</v>
      </c>
      <c r="D1015" s="2">
        <f>MACD!E1015</f>
        <v>9.6847440212860292E-2</v>
      </c>
      <c r="E1015" s="2">
        <f>MACD!F1015</f>
        <v>5.1592853475670025E-2</v>
      </c>
      <c r="F1015" s="2">
        <f>'Moving Avg'!D1015</f>
        <v>5.4794600000000004</v>
      </c>
      <c r="G1015" s="2">
        <f>'Moving Avg'!F1015</f>
        <v>5.6066599999999998</v>
      </c>
      <c r="H1015" s="2">
        <f>'Moving Avg'!G1015</f>
        <v>5.4142679999999981</v>
      </c>
      <c r="I1015" s="2">
        <f>'Moving Avg'!H1015</f>
        <v>5.4526994999999969</v>
      </c>
      <c r="J1015" s="6" t="str">
        <f>OBV!F1015</f>
        <v>BEARISH</v>
      </c>
      <c r="K1015" s="6" t="str">
        <f>OBV!G1015</f>
        <v>WEAK</v>
      </c>
      <c r="L1015" s="6" t="str">
        <f>OBV!H1015</f>
        <v>CONFIRMED BEARISH</v>
      </c>
      <c r="M1015" s="8">
        <f t="shared" si="150"/>
        <v>25</v>
      </c>
      <c r="N1015" s="8">
        <f t="shared" si="151"/>
        <v>0</v>
      </c>
      <c r="O1015" s="8">
        <f t="shared" si="152"/>
        <v>50</v>
      </c>
      <c r="P1015" s="8">
        <f t="shared" si="153"/>
        <v>0</v>
      </c>
      <c r="Q1015" s="9">
        <f t="shared" si="154"/>
        <v>16.25</v>
      </c>
      <c r="R1015" s="9">
        <f t="shared" si="155"/>
        <v>22.5</v>
      </c>
      <c r="S1015" s="9">
        <f t="shared" si="156"/>
        <v>16.25</v>
      </c>
      <c r="T1015" s="9">
        <f t="shared" si="157"/>
        <v>18.75</v>
      </c>
      <c r="U1015" s="8">
        <f t="shared" si="158"/>
        <v>18.333333333333332</v>
      </c>
      <c r="V1015" s="8">
        <f t="shared" si="159"/>
        <v>18.4375</v>
      </c>
    </row>
    <row r="1016" spans="1:22" ht="13.5" x14ac:dyDescent="0.25">
      <c r="A1016" s="3">
        <f>RSI!A1016</f>
        <v>43487</v>
      </c>
      <c r="B1016" s="2">
        <f>RSI!B1016</f>
        <v>5.1952999999999996</v>
      </c>
      <c r="C1016" s="2">
        <f>RSI!I1016</f>
        <v>30.309984717977756</v>
      </c>
      <c r="D1016" s="2">
        <f>MACD!E1016</f>
        <v>0.12492649649232757</v>
      </c>
      <c r="E1016" s="2">
        <f>MACD!F1016</f>
        <v>6.6259582079001539E-2</v>
      </c>
      <c r="F1016" s="2">
        <f>'Moving Avg'!D1016</f>
        <v>5.3889800000000001</v>
      </c>
      <c r="G1016" s="2">
        <f>'Moving Avg'!F1016</f>
        <v>5.5836899999999998</v>
      </c>
      <c r="H1016" s="2">
        <f>'Moving Avg'!G1016</f>
        <v>5.4163879999999986</v>
      </c>
      <c r="I1016" s="2">
        <f>'Moving Avg'!H1016</f>
        <v>5.4514024999999968</v>
      </c>
      <c r="J1016" s="6" t="str">
        <f>OBV!F1016</f>
        <v>BEARISH</v>
      </c>
      <c r="K1016" s="6" t="str">
        <f>OBV!G1016</f>
        <v>WEAK</v>
      </c>
      <c r="L1016" s="6" t="str">
        <f>OBV!H1016</f>
        <v>CONFIRMED BEARISH</v>
      </c>
      <c r="M1016" s="8">
        <f t="shared" si="150"/>
        <v>25</v>
      </c>
      <c r="N1016" s="8">
        <f t="shared" si="151"/>
        <v>0</v>
      </c>
      <c r="O1016" s="8">
        <f t="shared" si="152"/>
        <v>0</v>
      </c>
      <c r="P1016" s="8">
        <f t="shared" si="153"/>
        <v>0</v>
      </c>
      <c r="Q1016" s="9">
        <f t="shared" si="154"/>
        <v>8.75</v>
      </c>
      <c r="R1016" s="9">
        <f t="shared" si="155"/>
        <v>5</v>
      </c>
      <c r="S1016" s="9">
        <f t="shared" si="156"/>
        <v>3.75</v>
      </c>
      <c r="T1016" s="9">
        <f t="shared" si="157"/>
        <v>6.25</v>
      </c>
      <c r="U1016" s="8">
        <f t="shared" si="158"/>
        <v>5.833333333333333</v>
      </c>
      <c r="V1016" s="8">
        <f t="shared" si="159"/>
        <v>5.9375</v>
      </c>
    </row>
    <row r="1017" spans="1:22" ht="13.5" x14ac:dyDescent="0.25">
      <c r="A1017" s="3">
        <f>RSI!A1017</f>
        <v>43488</v>
      </c>
      <c r="B1017" s="2">
        <f>RSI!B1017</f>
        <v>5.0892999999999997</v>
      </c>
      <c r="C1017" s="2">
        <f>RSI!I1017</f>
        <v>26.815657979885643</v>
      </c>
      <c r="D1017" s="2">
        <f>MACD!E1017</f>
        <v>0.1531585035888634</v>
      </c>
      <c r="E1017" s="2">
        <f>MACD!F1017</f>
        <v>8.3639366380973912E-2</v>
      </c>
      <c r="F1017" s="2">
        <f>'Moving Avg'!D1017</f>
        <v>5.3041600000000004</v>
      </c>
      <c r="G1017" s="2">
        <f>'Moving Avg'!F1017</f>
        <v>5.5554199999999998</v>
      </c>
      <c r="H1017" s="2">
        <f>'Moving Avg'!G1017</f>
        <v>5.4137019999999971</v>
      </c>
      <c r="I1017" s="2">
        <f>'Moving Avg'!H1017</f>
        <v>5.4496089999999979</v>
      </c>
      <c r="J1017" s="6" t="str">
        <f>OBV!F1017</f>
        <v>BEARISH</v>
      </c>
      <c r="K1017" s="6" t="str">
        <f>OBV!G1017</f>
        <v>WEAK</v>
      </c>
      <c r="L1017" s="6" t="str">
        <f>OBV!H1017</f>
        <v>CONFIRMED BEARISH</v>
      </c>
      <c r="M1017" s="8">
        <f t="shared" si="150"/>
        <v>50</v>
      </c>
      <c r="N1017" s="8">
        <f t="shared" si="151"/>
        <v>0</v>
      </c>
      <c r="O1017" s="8">
        <f t="shared" si="152"/>
        <v>0</v>
      </c>
      <c r="P1017" s="8">
        <f t="shared" si="153"/>
        <v>0</v>
      </c>
      <c r="Q1017" s="9">
        <f t="shared" si="154"/>
        <v>17.5</v>
      </c>
      <c r="R1017" s="9">
        <f t="shared" si="155"/>
        <v>10</v>
      </c>
      <c r="S1017" s="9">
        <f t="shared" si="156"/>
        <v>7.5</v>
      </c>
      <c r="T1017" s="9">
        <f t="shared" si="157"/>
        <v>12.5</v>
      </c>
      <c r="U1017" s="8">
        <f t="shared" si="158"/>
        <v>11.666666666666666</v>
      </c>
      <c r="V1017" s="8">
        <f t="shared" si="159"/>
        <v>11.875</v>
      </c>
    </row>
    <row r="1018" spans="1:22" ht="13.5" x14ac:dyDescent="0.25">
      <c r="A1018" s="3">
        <f>RSI!A1018</f>
        <v>43489</v>
      </c>
      <c r="B1018" s="2">
        <f>RSI!B1018</f>
        <v>5.0892999999999997</v>
      </c>
      <c r="C1018" s="2">
        <f>RSI!I1018</f>
        <v>26.815657979885643</v>
      </c>
      <c r="D1018" s="2">
        <f>MACD!E1018</f>
        <v>0.1839270732104934</v>
      </c>
      <c r="E1018" s="2">
        <f>MACD!F1018</f>
        <v>0.10369690774687781</v>
      </c>
      <c r="F1018" s="2">
        <f>'Moving Avg'!D1018</f>
        <v>5.2476200000000004</v>
      </c>
      <c r="G1018" s="2">
        <f>'Moving Avg'!F1018</f>
        <v>5.5271500000000007</v>
      </c>
      <c r="H1018" s="2">
        <f>'Moving Avg'!G1018</f>
        <v>5.4122899999999969</v>
      </c>
      <c r="I1018" s="2">
        <f>'Moving Avg'!H1018</f>
        <v>5.4478484999999974</v>
      </c>
      <c r="J1018" s="6" t="str">
        <f>OBV!F1018</f>
        <v>BEARISH</v>
      </c>
      <c r="K1018" s="6" t="str">
        <f>OBV!G1018</f>
        <v>WEAK</v>
      </c>
      <c r="L1018" s="6" t="str">
        <f>OBV!H1018</f>
        <v>CONFIRMED BEARISH</v>
      </c>
      <c r="M1018" s="8">
        <f t="shared" si="150"/>
        <v>50</v>
      </c>
      <c r="N1018" s="8">
        <f t="shared" si="151"/>
        <v>0</v>
      </c>
      <c r="O1018" s="8">
        <f t="shared" si="152"/>
        <v>0</v>
      </c>
      <c r="P1018" s="8">
        <f t="shared" si="153"/>
        <v>0</v>
      </c>
      <c r="Q1018" s="9">
        <f t="shared" si="154"/>
        <v>17.5</v>
      </c>
      <c r="R1018" s="9">
        <f t="shared" si="155"/>
        <v>10</v>
      </c>
      <c r="S1018" s="9">
        <f t="shared" si="156"/>
        <v>7.5</v>
      </c>
      <c r="T1018" s="9">
        <f t="shared" si="157"/>
        <v>12.5</v>
      </c>
      <c r="U1018" s="8">
        <f t="shared" si="158"/>
        <v>11.666666666666666</v>
      </c>
      <c r="V1018" s="8">
        <f t="shared" si="159"/>
        <v>11.875</v>
      </c>
    </row>
    <row r="1019" spans="1:22" ht="13.5" x14ac:dyDescent="0.25">
      <c r="A1019" s="3">
        <f>RSI!A1019</f>
        <v>43490</v>
      </c>
      <c r="B1019" s="2">
        <f>RSI!B1019</f>
        <v>5.0186000000000002</v>
      </c>
      <c r="C1019" s="2">
        <f>RSI!I1019</f>
        <v>24.620073953951646</v>
      </c>
      <c r="D1019" s="2">
        <f>MACD!E1019</f>
        <v>0.21753803717945797</v>
      </c>
      <c r="E1019" s="2">
        <f>MACD!F1019</f>
        <v>0.12646513363339384</v>
      </c>
      <c r="F1019" s="2">
        <f>'Moving Avg'!D1019</f>
        <v>5.1486599999999996</v>
      </c>
      <c r="G1019" s="2">
        <f>'Moving Avg'!F1019</f>
        <v>5.4953449999999995</v>
      </c>
      <c r="H1019" s="2">
        <f>'Moving Avg'!G1019</f>
        <v>5.4108759999999982</v>
      </c>
      <c r="I1019" s="2">
        <f>'Moving Avg'!H1019</f>
        <v>5.4457344999999995</v>
      </c>
      <c r="J1019" s="6" t="str">
        <f>OBV!F1019</f>
        <v>BEARISH</v>
      </c>
      <c r="K1019" s="6" t="str">
        <f>OBV!G1019</f>
        <v>WEAK</v>
      </c>
      <c r="L1019" s="6" t="str">
        <f>OBV!H1019</f>
        <v>CONFIRMED BEARISH</v>
      </c>
      <c r="M1019" s="8">
        <f t="shared" si="150"/>
        <v>50</v>
      </c>
      <c r="N1019" s="8">
        <f t="shared" si="151"/>
        <v>0</v>
      </c>
      <c r="O1019" s="8">
        <f t="shared" si="152"/>
        <v>0</v>
      </c>
      <c r="P1019" s="8">
        <f t="shared" si="153"/>
        <v>0</v>
      </c>
      <c r="Q1019" s="9">
        <f t="shared" si="154"/>
        <v>17.5</v>
      </c>
      <c r="R1019" s="9">
        <f t="shared" si="155"/>
        <v>10</v>
      </c>
      <c r="S1019" s="9">
        <f t="shared" si="156"/>
        <v>7.5</v>
      </c>
      <c r="T1019" s="9">
        <f t="shared" si="157"/>
        <v>12.5</v>
      </c>
      <c r="U1019" s="8">
        <f t="shared" si="158"/>
        <v>11.666666666666666</v>
      </c>
      <c r="V1019" s="8">
        <f t="shared" si="159"/>
        <v>11.875</v>
      </c>
    </row>
    <row r="1020" spans="1:22" ht="13.5" x14ac:dyDescent="0.25">
      <c r="A1020" s="3">
        <f>RSI!A1020</f>
        <v>43493</v>
      </c>
      <c r="B1020" s="2">
        <f>RSI!B1020</f>
        <v>4.9478999999999997</v>
      </c>
      <c r="C1020" s="2">
        <f>RSI!I1020</f>
        <v>22.625101834575602</v>
      </c>
      <c r="D1020" s="2">
        <f>MACD!E1020</f>
        <v>0.24944476921007652</v>
      </c>
      <c r="E1020" s="2">
        <f>MACD!F1020</f>
        <v>0.15106106074873038</v>
      </c>
      <c r="F1020" s="2">
        <f>'Moving Avg'!D1020</f>
        <v>5.0680800000000001</v>
      </c>
      <c r="G1020" s="2">
        <f>'Moving Avg'!F1020</f>
        <v>5.4600050000000007</v>
      </c>
      <c r="H1020" s="2">
        <f>'Moving Avg'!G1020</f>
        <v>5.4059279999999976</v>
      </c>
      <c r="I1020" s="2">
        <f>'Moving Avg'!H1020</f>
        <v>5.4433334999999987</v>
      </c>
      <c r="J1020" s="6" t="str">
        <f>OBV!F1020</f>
        <v>BEARISH</v>
      </c>
      <c r="K1020" s="6" t="str">
        <f>OBV!G1020</f>
        <v>WEAK</v>
      </c>
      <c r="L1020" s="6" t="str">
        <f>OBV!H1020</f>
        <v>CONFIRMED BEARISH</v>
      </c>
      <c r="M1020" s="8">
        <f t="shared" si="150"/>
        <v>50</v>
      </c>
      <c r="N1020" s="8">
        <f t="shared" si="151"/>
        <v>0</v>
      </c>
      <c r="O1020" s="8">
        <f t="shared" si="152"/>
        <v>0</v>
      </c>
      <c r="P1020" s="8">
        <f t="shared" si="153"/>
        <v>0</v>
      </c>
      <c r="Q1020" s="9">
        <f t="shared" si="154"/>
        <v>17.5</v>
      </c>
      <c r="R1020" s="9">
        <f t="shared" si="155"/>
        <v>10</v>
      </c>
      <c r="S1020" s="9">
        <f t="shared" si="156"/>
        <v>7.5</v>
      </c>
      <c r="T1020" s="9">
        <f t="shared" si="157"/>
        <v>12.5</v>
      </c>
      <c r="U1020" s="8">
        <f t="shared" si="158"/>
        <v>11.666666666666666</v>
      </c>
      <c r="V1020" s="8">
        <f t="shared" si="159"/>
        <v>11.875</v>
      </c>
    </row>
    <row r="1021" spans="1:22" ht="13.5" x14ac:dyDescent="0.25">
      <c r="A1021" s="3">
        <f>RSI!A1021</f>
        <v>43494</v>
      </c>
      <c r="B1021" s="2">
        <f>RSI!B1021</f>
        <v>5.0892999999999997</v>
      </c>
      <c r="C1021" s="2">
        <f>RSI!I1021</f>
        <v>34.122493115020745</v>
      </c>
      <c r="D1021" s="2">
        <f>MACD!E1021</f>
        <v>0.27313243938551768</v>
      </c>
      <c r="E1021" s="2">
        <f>MACD!F1021</f>
        <v>0.17547533647608785</v>
      </c>
      <c r="F1021" s="2">
        <f>'Moving Avg'!D1021</f>
        <v>5.0468799999999998</v>
      </c>
      <c r="G1021" s="2">
        <f>'Moving Avg'!F1021</f>
        <v>5.4317350000000006</v>
      </c>
      <c r="H1021" s="2">
        <f>'Moving Avg'!G1021</f>
        <v>5.4045159999999983</v>
      </c>
      <c r="I1021" s="2">
        <f>'Moving Avg'!H1021</f>
        <v>5.441573</v>
      </c>
      <c r="J1021" s="6" t="str">
        <f>OBV!F1021</f>
        <v>BEARISH</v>
      </c>
      <c r="K1021" s="6" t="str">
        <f>OBV!G1021</f>
        <v>NEUTRAL</v>
      </c>
      <c r="L1021" s="6" t="str">
        <f>OBV!H1021</f>
        <v>CONFIRMED BEARISH</v>
      </c>
      <c r="M1021" s="8">
        <f t="shared" si="150"/>
        <v>25</v>
      </c>
      <c r="N1021" s="8">
        <f t="shared" si="151"/>
        <v>0</v>
      </c>
      <c r="O1021" s="8">
        <f t="shared" si="152"/>
        <v>0</v>
      </c>
      <c r="P1021" s="8">
        <f t="shared" si="153"/>
        <v>16.5</v>
      </c>
      <c r="Q1021" s="9">
        <f t="shared" si="154"/>
        <v>11.225</v>
      </c>
      <c r="R1021" s="9">
        <f t="shared" si="155"/>
        <v>9.125</v>
      </c>
      <c r="S1021" s="9">
        <f t="shared" si="156"/>
        <v>11.175000000000001</v>
      </c>
      <c r="T1021" s="9">
        <f t="shared" si="157"/>
        <v>10.375</v>
      </c>
      <c r="U1021" s="8">
        <f t="shared" si="158"/>
        <v>10.508333333333335</v>
      </c>
      <c r="V1021" s="8">
        <f t="shared" si="159"/>
        <v>10.475000000000001</v>
      </c>
    </row>
    <row r="1022" spans="1:22" ht="13.5" x14ac:dyDescent="0.25">
      <c r="A1022" s="3">
        <f>RSI!A1022</f>
        <v>43495</v>
      </c>
      <c r="B1022" s="2">
        <f>RSI!B1022</f>
        <v>5.2377000000000002</v>
      </c>
      <c r="C1022" s="2">
        <f>RSI!I1022</f>
        <v>43.595393488126483</v>
      </c>
      <c r="D1022" s="2">
        <f>MACD!E1022</f>
        <v>0.26328793665248096</v>
      </c>
      <c r="E1022" s="2">
        <f>MACD!F1022</f>
        <v>0.19303785651136648</v>
      </c>
      <c r="F1022" s="2">
        <f>'Moving Avg'!D1022</f>
        <v>5.0765599999999997</v>
      </c>
      <c r="G1022" s="2">
        <f>'Moving Avg'!F1022</f>
        <v>5.4108849999999995</v>
      </c>
      <c r="H1022" s="2">
        <f>'Moving Avg'!G1022</f>
        <v>5.4069199999999977</v>
      </c>
      <c r="I1022" s="2">
        <f>'Moving Avg'!H1022</f>
        <v>5.4405879999999991</v>
      </c>
      <c r="J1022" s="6" t="str">
        <f>OBV!F1022</f>
        <v>BULLISH</v>
      </c>
      <c r="K1022" s="6" t="str">
        <f>OBV!G1022</f>
        <v>NEUTRAL</v>
      </c>
      <c r="L1022" s="6" t="str">
        <f>OBV!H1022</f>
        <v>CONFIRMED BULLISH</v>
      </c>
      <c r="M1022" s="8">
        <f t="shared" si="150"/>
        <v>25</v>
      </c>
      <c r="N1022" s="8">
        <f t="shared" si="151"/>
        <v>0</v>
      </c>
      <c r="O1022" s="8">
        <f t="shared" si="152"/>
        <v>0</v>
      </c>
      <c r="P1022" s="8">
        <f t="shared" si="153"/>
        <v>83.5</v>
      </c>
      <c r="Q1022" s="9">
        <f t="shared" si="154"/>
        <v>21.274999999999999</v>
      </c>
      <c r="R1022" s="9">
        <f t="shared" si="155"/>
        <v>25.875</v>
      </c>
      <c r="S1022" s="9">
        <f t="shared" si="156"/>
        <v>41.325000000000003</v>
      </c>
      <c r="T1022" s="9">
        <f t="shared" si="157"/>
        <v>27.125</v>
      </c>
      <c r="U1022" s="8">
        <f t="shared" si="158"/>
        <v>29.491666666666664</v>
      </c>
      <c r="V1022" s="8">
        <f t="shared" si="159"/>
        <v>28.9</v>
      </c>
    </row>
    <row r="1023" spans="1:22" ht="13.5" x14ac:dyDescent="0.25">
      <c r="A1023" s="3">
        <f>RSI!A1023</f>
        <v>43496</v>
      </c>
      <c r="B1023" s="2">
        <f>RSI!B1023</f>
        <v>5.2305999999999999</v>
      </c>
      <c r="C1023" s="2">
        <f>RSI!I1023</f>
        <v>43.274774118735728</v>
      </c>
      <c r="D1023" s="2">
        <f>MACD!E1023</f>
        <v>0.23448853494822242</v>
      </c>
      <c r="E1023" s="2">
        <f>MACD!F1023</f>
        <v>0.20132799219873768</v>
      </c>
      <c r="F1023" s="2">
        <f>'Moving Avg'!D1023</f>
        <v>5.1048200000000001</v>
      </c>
      <c r="G1023" s="2">
        <f>'Moving Avg'!F1023</f>
        <v>5.3896800000000002</v>
      </c>
      <c r="H1023" s="2">
        <f>'Moving Avg'!G1023</f>
        <v>5.4121499999999996</v>
      </c>
      <c r="I1023" s="2">
        <f>'Moving Avg'!H1023</f>
        <v>5.4396004999999992</v>
      </c>
      <c r="J1023" s="6" t="str">
        <f>OBV!F1023</f>
        <v>BULLISH</v>
      </c>
      <c r="K1023" s="6" t="str">
        <f>OBV!G1023</f>
        <v>NEUTRAL</v>
      </c>
      <c r="L1023" s="6" t="str">
        <f>OBV!H1023</f>
        <v>CONFIRMED BULLISH</v>
      </c>
      <c r="M1023" s="8">
        <f t="shared" si="150"/>
        <v>25</v>
      </c>
      <c r="N1023" s="8">
        <f t="shared" si="151"/>
        <v>0</v>
      </c>
      <c r="O1023" s="8">
        <f t="shared" si="152"/>
        <v>0</v>
      </c>
      <c r="P1023" s="8">
        <f t="shared" si="153"/>
        <v>83.5</v>
      </c>
      <c r="Q1023" s="9">
        <f t="shared" si="154"/>
        <v>21.274999999999999</v>
      </c>
      <c r="R1023" s="9">
        <f t="shared" si="155"/>
        <v>25.875</v>
      </c>
      <c r="S1023" s="9">
        <f t="shared" si="156"/>
        <v>41.325000000000003</v>
      </c>
      <c r="T1023" s="9">
        <f t="shared" si="157"/>
        <v>27.125</v>
      </c>
      <c r="U1023" s="8">
        <f t="shared" si="158"/>
        <v>29.491666666666664</v>
      </c>
      <c r="V1023" s="8">
        <f t="shared" si="159"/>
        <v>28.9</v>
      </c>
    </row>
    <row r="1024" spans="1:22" ht="13.5" x14ac:dyDescent="0.25">
      <c r="A1024" s="3">
        <f>RSI!A1024</f>
        <v>43497</v>
      </c>
      <c r="B1024" s="2">
        <f>RSI!B1024</f>
        <v>5.1528999999999998</v>
      </c>
      <c r="C1024" s="2">
        <f>RSI!I1024</f>
        <v>39.823086942392102</v>
      </c>
      <c r="D1024" s="2">
        <f>MACD!E1024</f>
        <v>0.23837346483863708</v>
      </c>
      <c r="E1024" s="2">
        <f>MACD!F1024</f>
        <v>0.20873708672671756</v>
      </c>
      <c r="F1024" s="2">
        <f>'Moving Avg'!D1024</f>
        <v>5.1316799999999994</v>
      </c>
      <c r="G1024" s="2">
        <f>'Moving Avg'!F1024</f>
        <v>5.3645899999999997</v>
      </c>
      <c r="H1024" s="2">
        <f>'Moving Avg'!G1024</f>
        <v>5.4135639999999992</v>
      </c>
      <c r="I1024" s="2">
        <f>'Moving Avg'!H1024</f>
        <v>5.4382244999999987</v>
      </c>
      <c r="J1024" s="6" t="str">
        <f>OBV!F1024</f>
        <v>BULLISH</v>
      </c>
      <c r="K1024" s="6" t="str">
        <f>OBV!G1024</f>
        <v>NEUTRAL</v>
      </c>
      <c r="L1024" s="6" t="str">
        <f>OBV!H1024</f>
        <v>CONFIRMED BULLISH</v>
      </c>
      <c r="M1024" s="8">
        <f t="shared" si="150"/>
        <v>25</v>
      </c>
      <c r="N1024" s="8">
        <f t="shared" si="151"/>
        <v>0</v>
      </c>
      <c r="O1024" s="8">
        <f t="shared" si="152"/>
        <v>0</v>
      </c>
      <c r="P1024" s="8">
        <f t="shared" si="153"/>
        <v>83.5</v>
      </c>
      <c r="Q1024" s="9">
        <f t="shared" si="154"/>
        <v>21.274999999999999</v>
      </c>
      <c r="R1024" s="9">
        <f t="shared" si="155"/>
        <v>25.875</v>
      </c>
      <c r="S1024" s="9">
        <f t="shared" si="156"/>
        <v>41.325000000000003</v>
      </c>
      <c r="T1024" s="9">
        <f t="shared" si="157"/>
        <v>27.125</v>
      </c>
      <c r="U1024" s="8">
        <f t="shared" si="158"/>
        <v>29.491666666666664</v>
      </c>
      <c r="V1024" s="8">
        <f t="shared" si="159"/>
        <v>28.9</v>
      </c>
    </row>
    <row r="1025" spans="1:22" ht="13.5" x14ac:dyDescent="0.25">
      <c r="A1025" s="3">
        <f>RSI!A1025</f>
        <v>43500</v>
      </c>
      <c r="B1025" s="2">
        <f>RSI!B1025</f>
        <v>5.1528999999999998</v>
      </c>
      <c r="C1025" s="2">
        <f>RSI!I1025</f>
        <v>39.823086942392102</v>
      </c>
      <c r="D1025" s="2">
        <f>MACD!E1025</f>
        <v>0.21779358409934879</v>
      </c>
      <c r="E1025" s="2">
        <f>MACD!F1025</f>
        <v>0.2105483862012438</v>
      </c>
      <c r="F1025" s="2">
        <f>'Moving Avg'!D1025</f>
        <v>5.1726799999999997</v>
      </c>
      <c r="G1025" s="2">
        <f>'Moving Avg'!F1025</f>
        <v>5.3394999999999992</v>
      </c>
      <c r="H1025" s="2">
        <f>'Moving Avg'!G1025</f>
        <v>5.41526</v>
      </c>
      <c r="I1025" s="2">
        <f>'Moving Avg'!H1025</f>
        <v>5.4368154999999989</v>
      </c>
      <c r="J1025" s="6" t="str">
        <f>OBV!F1025</f>
        <v>BULLISH</v>
      </c>
      <c r="K1025" s="6" t="str">
        <f>OBV!G1025</f>
        <v>NEUTRAL</v>
      </c>
      <c r="L1025" s="6" t="str">
        <f>OBV!H1025</f>
        <v>CONFIRMED BULLISH</v>
      </c>
      <c r="M1025" s="8">
        <f t="shared" si="150"/>
        <v>25</v>
      </c>
      <c r="N1025" s="8">
        <f t="shared" si="151"/>
        <v>0</v>
      </c>
      <c r="O1025" s="8">
        <f t="shared" si="152"/>
        <v>0</v>
      </c>
      <c r="P1025" s="8">
        <f t="shared" si="153"/>
        <v>83.5</v>
      </c>
      <c r="Q1025" s="9">
        <f t="shared" si="154"/>
        <v>21.274999999999999</v>
      </c>
      <c r="R1025" s="9">
        <f t="shared" si="155"/>
        <v>25.875</v>
      </c>
      <c r="S1025" s="9">
        <f t="shared" si="156"/>
        <v>41.325000000000003</v>
      </c>
      <c r="T1025" s="9">
        <f t="shared" si="157"/>
        <v>27.125</v>
      </c>
      <c r="U1025" s="8">
        <f t="shared" si="158"/>
        <v>29.491666666666664</v>
      </c>
      <c r="V1025" s="8">
        <f t="shared" si="159"/>
        <v>28.9</v>
      </c>
    </row>
    <row r="1026" spans="1:22" ht="13.5" x14ac:dyDescent="0.25">
      <c r="A1026" s="3">
        <f>RSI!A1026</f>
        <v>43501</v>
      </c>
      <c r="B1026" s="2">
        <f>RSI!B1026</f>
        <v>5.1528999999999998</v>
      </c>
      <c r="C1026" s="2">
        <f>RSI!I1026</f>
        <v>39.823086942392102</v>
      </c>
      <c r="D1026" s="2">
        <f>MACD!E1026</f>
        <v>0.17751996147911608</v>
      </c>
      <c r="E1026" s="2">
        <f>MACD!F1026</f>
        <v>0.20394270125681827</v>
      </c>
      <c r="F1026" s="2">
        <f>'Moving Avg'!D1026</f>
        <v>5.1853999999999996</v>
      </c>
      <c r="G1026" s="2">
        <f>'Moving Avg'!F1026</f>
        <v>5.3144100000000005</v>
      </c>
      <c r="H1026" s="2">
        <f>'Moving Avg'!G1026</f>
        <v>5.4182299999999994</v>
      </c>
      <c r="I1026" s="2">
        <f>'Moving Avg'!H1026</f>
        <v>5.4353729999999976</v>
      </c>
      <c r="J1026" s="6" t="str">
        <f>OBV!F1026</f>
        <v>BEARISH</v>
      </c>
      <c r="K1026" s="6" t="str">
        <f>OBV!G1026</f>
        <v>NEUTRAL</v>
      </c>
      <c r="L1026" s="6" t="str">
        <f>OBV!H1026</f>
        <v>BEARISH DIVERGENCE</v>
      </c>
      <c r="M1026" s="8">
        <f t="shared" ref="M1026:M1089" si="160">IF(C1026&lt;30,50, IF(C1026&gt;70, 0, 25))</f>
        <v>25</v>
      </c>
      <c r="N1026" s="8">
        <f t="shared" ref="N1026:N1089" si="161">IF(E1026-D1026&gt;0.02, 100, IF(E1026-D1026&lt;0,0,45))</f>
        <v>100</v>
      </c>
      <c r="O1026" s="8">
        <f t="shared" ref="O1026:O1089" si="162">IF(F1026-I1026&gt;10,100,IF(F1026-I1026&gt;5,75, IF(F1026-I1026&gt;0,50,0)))</f>
        <v>0</v>
      </c>
      <c r="P1026" s="8">
        <f t="shared" ref="P1026:P1089" si="163">IF(L1026="confirmed bullish", 34, IF(L1026="bullish divergence",17, 0))+IF(J1026="bullish",33,IF(J1026="bearish",0,16.5))+IF(K1026="strong",33,IF(K1026="weak",0,16.5))</f>
        <v>16.5</v>
      </c>
      <c r="Q1026" s="9">
        <f t="shared" si="154"/>
        <v>46.225000000000001</v>
      </c>
      <c r="R1026" s="9">
        <f t="shared" si="155"/>
        <v>29.125</v>
      </c>
      <c r="S1026" s="9">
        <f t="shared" si="156"/>
        <v>26.175000000000001</v>
      </c>
      <c r="T1026" s="9">
        <f t="shared" si="157"/>
        <v>35.375</v>
      </c>
      <c r="U1026" s="8">
        <f t="shared" si="158"/>
        <v>33.841666666666661</v>
      </c>
      <c r="V1026" s="8">
        <f t="shared" si="159"/>
        <v>34.224999999999994</v>
      </c>
    </row>
    <row r="1027" spans="1:22" ht="13.5" x14ac:dyDescent="0.25">
      <c r="A1027" s="3">
        <f>RSI!A1027</f>
        <v>43502</v>
      </c>
      <c r="B1027" s="2">
        <f>RSI!B1027</f>
        <v>5.1528999999999998</v>
      </c>
      <c r="C1027" s="2">
        <f>RSI!I1027</f>
        <v>39.823086942392102</v>
      </c>
      <c r="D1027" s="2">
        <f>MACD!E1027</f>
        <v>0.12811903251478451</v>
      </c>
      <c r="E1027" s="2">
        <f>MACD!F1027</f>
        <v>0.18877796750841153</v>
      </c>
      <c r="F1027" s="2">
        <f>'Moving Avg'!D1027</f>
        <v>5.1684399999999995</v>
      </c>
      <c r="G1027" s="2">
        <f>'Moving Avg'!F1027</f>
        <v>5.2910850000000007</v>
      </c>
      <c r="H1027" s="2">
        <f>'Moving Avg'!G1027</f>
        <v>5.4223299999999997</v>
      </c>
      <c r="I1027" s="2">
        <f>'Moving Avg'!H1027</f>
        <v>5.4339304999999989</v>
      </c>
      <c r="J1027" s="6" t="str">
        <f>OBV!F1027</f>
        <v>BEARISH</v>
      </c>
      <c r="K1027" s="6" t="str">
        <f>OBV!G1027</f>
        <v>NEUTRAL</v>
      </c>
      <c r="L1027" s="6" t="str">
        <f>OBV!H1027</f>
        <v>CONFIRMED BEARISH</v>
      </c>
      <c r="M1027" s="8">
        <f t="shared" si="160"/>
        <v>25</v>
      </c>
      <c r="N1027" s="8">
        <f t="shared" si="161"/>
        <v>100</v>
      </c>
      <c r="O1027" s="8">
        <f t="shared" si="162"/>
        <v>0</v>
      </c>
      <c r="P1027" s="8">
        <f t="shared" si="163"/>
        <v>16.5</v>
      </c>
      <c r="Q1027" s="9">
        <f t="shared" ref="Q1027:Q1090" si="164">0.35*M1027+N1027*0.35+O1027*0.15+P1027*0.15</f>
        <v>46.225000000000001</v>
      </c>
      <c r="R1027" s="9">
        <f t="shared" ref="R1027:R1090" si="165">M1027*0.2+N1027*0.2+O1027*0.35+P1027*0.25</f>
        <v>29.125</v>
      </c>
      <c r="S1027" s="9">
        <f t="shared" ref="S1027:S1090" si="166">M1027*0.15+N1027*0.15+O1027*0.25+P1027*0.45</f>
        <v>26.175000000000001</v>
      </c>
      <c r="T1027" s="9">
        <f t="shared" ref="T1027:T1090" si="167">0.25*SUM(M1027:P1027)</f>
        <v>35.375</v>
      </c>
      <c r="U1027" s="8">
        <f t="shared" ref="U1027:U1090" si="168">SUM(Q1027:S1027)/3</f>
        <v>33.841666666666661</v>
      </c>
      <c r="V1027" s="8">
        <f t="shared" ref="V1027:V1090" si="169">SUM(Q1027:T1027)/4</f>
        <v>34.224999999999994</v>
      </c>
    </row>
    <row r="1028" spans="1:22" ht="13.5" x14ac:dyDescent="0.25">
      <c r="A1028" s="3">
        <f>RSI!A1028</f>
        <v>43503</v>
      </c>
      <c r="B1028" s="2">
        <f>RSI!B1028</f>
        <v>5.0186000000000002</v>
      </c>
      <c r="C1028" s="2">
        <f>RSI!I1028</f>
        <v>33.593665175081185</v>
      </c>
      <c r="D1028" s="2">
        <f>MACD!E1028</f>
        <v>9.7177916858800728E-2</v>
      </c>
      <c r="E1028" s="2">
        <f>MACD!F1028</f>
        <v>0.1704579573784894</v>
      </c>
      <c r="F1028" s="2">
        <f>'Moving Avg'!D1028</f>
        <v>5.1260399999999997</v>
      </c>
      <c r="G1028" s="2">
        <f>'Moving Avg'!F1028</f>
        <v>5.2596300000000005</v>
      </c>
      <c r="H1028" s="2">
        <f>'Moving Avg'!G1028</f>
        <v>5.4237439999999992</v>
      </c>
      <c r="I1028" s="2">
        <f>'Moving Avg'!H1028</f>
        <v>5.4318829999999991</v>
      </c>
      <c r="J1028" s="6" t="str">
        <f>OBV!F1028</f>
        <v>BEARISH</v>
      </c>
      <c r="K1028" s="6" t="str">
        <f>OBV!G1028</f>
        <v>NEUTRAL</v>
      </c>
      <c r="L1028" s="6" t="str">
        <f>OBV!H1028</f>
        <v>CONFIRMED BEARISH</v>
      </c>
      <c r="M1028" s="8">
        <f t="shared" si="160"/>
        <v>25</v>
      </c>
      <c r="N1028" s="8">
        <f t="shared" si="161"/>
        <v>100</v>
      </c>
      <c r="O1028" s="8">
        <f t="shared" si="162"/>
        <v>0</v>
      </c>
      <c r="P1028" s="8">
        <f t="shared" si="163"/>
        <v>16.5</v>
      </c>
      <c r="Q1028" s="9">
        <f t="shared" si="164"/>
        <v>46.225000000000001</v>
      </c>
      <c r="R1028" s="9">
        <f t="shared" si="165"/>
        <v>29.125</v>
      </c>
      <c r="S1028" s="9">
        <f t="shared" si="166"/>
        <v>26.175000000000001</v>
      </c>
      <c r="T1028" s="9">
        <f t="shared" si="167"/>
        <v>35.375</v>
      </c>
      <c r="U1028" s="8">
        <f t="shared" si="168"/>
        <v>33.841666666666661</v>
      </c>
      <c r="V1028" s="8">
        <f t="shared" si="169"/>
        <v>34.224999999999994</v>
      </c>
    </row>
    <row r="1029" spans="1:22" ht="13.5" x14ac:dyDescent="0.25">
      <c r="A1029" s="3">
        <f>RSI!A1029</f>
        <v>43504</v>
      </c>
      <c r="B1029" s="2">
        <f>RSI!B1029</f>
        <v>5.0892999999999997</v>
      </c>
      <c r="C1029" s="2">
        <f>RSI!I1029</f>
        <v>39.003063043000232</v>
      </c>
      <c r="D1029" s="2">
        <f>MACD!E1029</f>
        <v>5.6520599272388061E-2</v>
      </c>
      <c r="E1029" s="2">
        <f>MACD!F1029</f>
        <v>0.14767048575726913</v>
      </c>
      <c r="F1029" s="2">
        <f>'Moving Avg'!D1029</f>
        <v>5.1133199999999999</v>
      </c>
      <c r="G1029" s="2">
        <f>'Moving Avg'!F1029</f>
        <v>5.2317100000000005</v>
      </c>
      <c r="H1029" s="2">
        <f>'Moving Avg'!G1029</f>
        <v>5.4237439999999992</v>
      </c>
      <c r="I1029" s="2">
        <f>'Moving Avg'!H1029</f>
        <v>5.4301224999999986</v>
      </c>
      <c r="J1029" s="6" t="str">
        <f>OBV!F1029</f>
        <v>BEARISH</v>
      </c>
      <c r="K1029" s="6" t="str">
        <f>OBV!G1029</f>
        <v>NEUTRAL</v>
      </c>
      <c r="L1029" s="6" t="str">
        <f>OBV!H1029</f>
        <v>CONFIRMED BEARISH</v>
      </c>
      <c r="M1029" s="8">
        <f t="shared" si="160"/>
        <v>25</v>
      </c>
      <c r="N1029" s="8">
        <f t="shared" si="161"/>
        <v>100</v>
      </c>
      <c r="O1029" s="8">
        <f t="shared" si="162"/>
        <v>0</v>
      </c>
      <c r="P1029" s="8">
        <f t="shared" si="163"/>
        <v>16.5</v>
      </c>
      <c r="Q1029" s="9">
        <f t="shared" si="164"/>
        <v>46.225000000000001</v>
      </c>
      <c r="R1029" s="9">
        <f t="shared" si="165"/>
        <v>29.125</v>
      </c>
      <c r="S1029" s="9">
        <f t="shared" si="166"/>
        <v>26.175000000000001</v>
      </c>
      <c r="T1029" s="9">
        <f t="shared" si="167"/>
        <v>35.375</v>
      </c>
      <c r="U1029" s="8">
        <f t="shared" si="168"/>
        <v>33.841666666666661</v>
      </c>
      <c r="V1029" s="8">
        <f t="shared" si="169"/>
        <v>34.224999999999994</v>
      </c>
    </row>
    <row r="1030" spans="1:22" ht="13.5" x14ac:dyDescent="0.25">
      <c r="A1030" s="3">
        <f>RSI!A1030</f>
        <v>43507</v>
      </c>
      <c r="B1030" s="2">
        <f>RSI!B1030</f>
        <v>5.1105</v>
      </c>
      <c r="C1030" s="2">
        <f>RSI!I1030</f>
        <v>40.566470107175874</v>
      </c>
      <c r="D1030" s="2">
        <f>MACD!E1030</f>
        <v>1.0769474675940138E-2</v>
      </c>
      <c r="E1030" s="2">
        <f>MACD!F1030</f>
        <v>0.12029028354100334</v>
      </c>
      <c r="F1030" s="2">
        <f>'Moving Avg'!D1030</f>
        <v>5.1048400000000003</v>
      </c>
      <c r="G1030" s="2">
        <f>'Moving Avg'!F1030</f>
        <v>5.2062650000000001</v>
      </c>
      <c r="H1030" s="2">
        <f>'Moving Avg'!G1030</f>
        <v>5.4243099999999993</v>
      </c>
      <c r="I1030" s="2">
        <f>'Moving Avg'!H1030</f>
        <v>5.4284349999999995</v>
      </c>
      <c r="J1030" s="6" t="str">
        <f>OBV!F1030</f>
        <v>BEARISH</v>
      </c>
      <c r="K1030" s="6" t="str">
        <f>OBV!G1030</f>
        <v>NEUTRAL</v>
      </c>
      <c r="L1030" s="6" t="str">
        <f>OBV!H1030</f>
        <v>CONFIRMED BEARISH</v>
      </c>
      <c r="M1030" s="8">
        <f t="shared" si="160"/>
        <v>25</v>
      </c>
      <c r="N1030" s="8">
        <f t="shared" si="161"/>
        <v>100</v>
      </c>
      <c r="O1030" s="8">
        <f t="shared" si="162"/>
        <v>0</v>
      </c>
      <c r="P1030" s="8">
        <f t="shared" si="163"/>
        <v>16.5</v>
      </c>
      <c r="Q1030" s="9">
        <f t="shared" si="164"/>
        <v>46.225000000000001</v>
      </c>
      <c r="R1030" s="9">
        <f t="shared" si="165"/>
        <v>29.125</v>
      </c>
      <c r="S1030" s="9">
        <f t="shared" si="166"/>
        <v>26.175000000000001</v>
      </c>
      <c r="T1030" s="9">
        <f t="shared" si="167"/>
        <v>35.375</v>
      </c>
      <c r="U1030" s="8">
        <f t="shared" si="168"/>
        <v>33.841666666666661</v>
      </c>
      <c r="V1030" s="8">
        <f t="shared" si="169"/>
        <v>34.224999999999994</v>
      </c>
    </row>
    <row r="1031" spans="1:22" ht="13.5" x14ac:dyDescent="0.25">
      <c r="A1031" s="3">
        <f>RSI!A1031</f>
        <v>43508</v>
      </c>
      <c r="B1031" s="2">
        <f>RSI!B1031</f>
        <v>5.2518000000000002</v>
      </c>
      <c r="C1031" s="2">
        <f>RSI!I1031</f>
        <v>49.801634017850311</v>
      </c>
      <c r="D1031" s="2">
        <f>MACD!E1031</f>
        <v>-1.5763964534108332E-2</v>
      </c>
      <c r="E1031" s="2">
        <f>MACD!F1031</f>
        <v>9.3079433925981017E-2</v>
      </c>
      <c r="F1031" s="2">
        <f>'Moving Avg'!D1031</f>
        <v>5.1246199999999993</v>
      </c>
      <c r="G1031" s="2">
        <f>'Moving Avg'!F1031</f>
        <v>5.1864700000000008</v>
      </c>
      <c r="H1031" s="2">
        <f>'Moving Avg'!G1031</f>
        <v>5.4279840000000004</v>
      </c>
      <c r="I1031" s="2">
        <f>'Moving Avg'!H1031</f>
        <v>5.4274869999999984</v>
      </c>
      <c r="J1031" s="6" t="str">
        <f>OBV!F1031</f>
        <v>BEARISH</v>
      </c>
      <c r="K1031" s="6" t="str">
        <f>OBV!G1031</f>
        <v>NEUTRAL</v>
      </c>
      <c r="L1031" s="6" t="str">
        <f>OBV!H1031</f>
        <v>BEARISH DIVERGENCE</v>
      </c>
      <c r="M1031" s="8">
        <f t="shared" si="160"/>
        <v>25</v>
      </c>
      <c r="N1031" s="8">
        <f t="shared" si="161"/>
        <v>100</v>
      </c>
      <c r="O1031" s="8">
        <f t="shared" si="162"/>
        <v>0</v>
      </c>
      <c r="P1031" s="8">
        <f t="shared" si="163"/>
        <v>16.5</v>
      </c>
      <c r="Q1031" s="9">
        <f t="shared" si="164"/>
        <v>46.225000000000001</v>
      </c>
      <c r="R1031" s="9">
        <f t="shared" si="165"/>
        <v>29.125</v>
      </c>
      <c r="S1031" s="9">
        <f t="shared" si="166"/>
        <v>26.175000000000001</v>
      </c>
      <c r="T1031" s="9">
        <f t="shared" si="167"/>
        <v>35.375</v>
      </c>
      <c r="U1031" s="8">
        <f t="shared" si="168"/>
        <v>33.841666666666661</v>
      </c>
      <c r="V1031" s="8">
        <f t="shared" si="169"/>
        <v>34.224999999999994</v>
      </c>
    </row>
    <row r="1032" spans="1:22" ht="13.5" x14ac:dyDescent="0.25">
      <c r="A1032" s="3">
        <f>RSI!A1032</f>
        <v>43509</v>
      </c>
      <c r="B1032" s="2">
        <f>RSI!B1032</f>
        <v>5.1528999999999998</v>
      </c>
      <c r="C1032" s="2">
        <f>RSI!I1032</f>
        <v>44.580155718162644</v>
      </c>
      <c r="D1032" s="2">
        <f>MACD!E1032</f>
        <v>-8.0677819831880271E-3</v>
      </c>
      <c r="E1032" s="2">
        <f>MACD!F1032</f>
        <v>7.2849990744147219E-2</v>
      </c>
      <c r="F1032" s="2">
        <f>'Moving Avg'!D1032</f>
        <v>5.1246200000000002</v>
      </c>
      <c r="G1032" s="2">
        <f>'Moving Avg'!F1032</f>
        <v>5.1684450000000002</v>
      </c>
      <c r="H1032" s="2">
        <f>'Moving Avg'!G1032</f>
        <v>5.4292560000000005</v>
      </c>
      <c r="I1032" s="2">
        <f>'Moving Avg'!H1032</f>
        <v>5.4259119999999985</v>
      </c>
      <c r="J1032" s="6" t="str">
        <f>OBV!F1032</f>
        <v>BEARISH</v>
      </c>
      <c r="K1032" s="6" t="str">
        <f>OBV!G1032</f>
        <v>NEUTRAL</v>
      </c>
      <c r="L1032" s="6" t="str">
        <f>OBV!H1032</f>
        <v>NEUTRAL</v>
      </c>
      <c r="M1032" s="8">
        <f t="shared" si="160"/>
        <v>25</v>
      </c>
      <c r="N1032" s="8">
        <f t="shared" si="161"/>
        <v>100</v>
      </c>
      <c r="O1032" s="8">
        <f t="shared" si="162"/>
        <v>0</v>
      </c>
      <c r="P1032" s="8">
        <f t="shared" si="163"/>
        <v>16.5</v>
      </c>
      <c r="Q1032" s="9">
        <f t="shared" si="164"/>
        <v>46.225000000000001</v>
      </c>
      <c r="R1032" s="9">
        <f t="shared" si="165"/>
        <v>29.125</v>
      </c>
      <c r="S1032" s="9">
        <f t="shared" si="166"/>
        <v>26.175000000000001</v>
      </c>
      <c r="T1032" s="9">
        <f t="shared" si="167"/>
        <v>35.375</v>
      </c>
      <c r="U1032" s="8">
        <f t="shared" si="168"/>
        <v>33.841666666666661</v>
      </c>
      <c r="V1032" s="8">
        <f t="shared" si="169"/>
        <v>34.224999999999994</v>
      </c>
    </row>
    <row r="1033" spans="1:22" ht="13.5" x14ac:dyDescent="0.25">
      <c r="A1033" s="3">
        <f>RSI!A1033</f>
        <v>43510</v>
      </c>
      <c r="B1033" s="2">
        <f>RSI!B1033</f>
        <v>5.2447999999999997</v>
      </c>
      <c r="C1033" s="2">
        <f>RSI!I1033</f>
        <v>49.842614185556492</v>
      </c>
      <c r="D1033" s="2">
        <f>MACD!E1033</f>
        <v>-8.8794021272438073E-3</v>
      </c>
      <c r="E1033" s="2">
        <f>MACD!F1033</f>
        <v>5.6504112169869017E-2</v>
      </c>
      <c r="F1033" s="2">
        <f>'Moving Avg'!D1033</f>
        <v>5.1698599999999999</v>
      </c>
      <c r="G1033" s="2">
        <f>'Moving Avg'!F1033</f>
        <v>5.1620850000000003</v>
      </c>
      <c r="H1033" s="2">
        <f>'Moving Avg'!G1033</f>
        <v>5.4293979999999999</v>
      </c>
      <c r="I1033" s="2">
        <f>'Moving Avg'!H1033</f>
        <v>5.4248294999999986</v>
      </c>
      <c r="J1033" s="6" t="str">
        <f>OBV!F1033</f>
        <v>BULLISH</v>
      </c>
      <c r="K1033" s="6" t="str">
        <f>OBV!G1033</f>
        <v>NEUTRAL</v>
      </c>
      <c r="L1033" s="6" t="str">
        <f>OBV!H1033</f>
        <v>CONFIRMED BULLISH</v>
      </c>
      <c r="M1033" s="8">
        <f t="shared" si="160"/>
        <v>25</v>
      </c>
      <c r="N1033" s="8">
        <f t="shared" si="161"/>
        <v>100</v>
      </c>
      <c r="O1033" s="8">
        <f t="shared" si="162"/>
        <v>0</v>
      </c>
      <c r="P1033" s="8">
        <f t="shared" si="163"/>
        <v>83.5</v>
      </c>
      <c r="Q1033" s="9">
        <f t="shared" si="164"/>
        <v>56.274999999999999</v>
      </c>
      <c r="R1033" s="9">
        <f t="shared" si="165"/>
        <v>45.875</v>
      </c>
      <c r="S1033" s="9">
        <f t="shared" si="166"/>
        <v>56.325000000000003</v>
      </c>
      <c r="T1033" s="9">
        <f t="shared" si="167"/>
        <v>52.125</v>
      </c>
      <c r="U1033" s="8">
        <f t="shared" si="168"/>
        <v>52.82500000000001</v>
      </c>
      <c r="V1033" s="8">
        <f t="shared" si="169"/>
        <v>52.650000000000006</v>
      </c>
    </row>
    <row r="1034" spans="1:22" ht="13.5" x14ac:dyDescent="0.25">
      <c r="A1034" s="3">
        <f>RSI!A1034</f>
        <v>43511</v>
      </c>
      <c r="B1034" s="2">
        <f>RSI!B1034</f>
        <v>5.2447999999999997</v>
      </c>
      <c r="C1034" s="2">
        <f>RSI!I1034</f>
        <v>49.842614185556492</v>
      </c>
      <c r="D1034" s="2">
        <f>MACD!E1034</f>
        <v>-2.1529766603331169E-2</v>
      </c>
      <c r="E1034" s="2">
        <f>MACD!F1034</f>
        <v>4.0897336415228983E-2</v>
      </c>
      <c r="F1034" s="2">
        <f>'Moving Avg'!D1034</f>
        <v>5.2009599999999994</v>
      </c>
      <c r="G1034" s="2">
        <f>'Moving Avg'!F1034</f>
        <v>5.1486549999999998</v>
      </c>
      <c r="H1034" s="2">
        <f>'Moving Avg'!G1034</f>
        <v>5.4257240000000015</v>
      </c>
      <c r="I1034" s="2">
        <f>'Moving Avg'!H1034</f>
        <v>5.4236804999999979</v>
      </c>
      <c r="J1034" s="6" t="str">
        <f>OBV!F1034</f>
        <v>BULLISH</v>
      </c>
      <c r="K1034" s="6" t="str">
        <f>OBV!G1034</f>
        <v>NEUTRAL</v>
      </c>
      <c r="L1034" s="6" t="str">
        <f>OBV!H1034</f>
        <v>CONFIRMED BULLISH</v>
      </c>
      <c r="M1034" s="8">
        <f t="shared" si="160"/>
        <v>25</v>
      </c>
      <c r="N1034" s="8">
        <f t="shared" si="161"/>
        <v>100</v>
      </c>
      <c r="O1034" s="8">
        <f t="shared" si="162"/>
        <v>0</v>
      </c>
      <c r="P1034" s="8">
        <f t="shared" si="163"/>
        <v>83.5</v>
      </c>
      <c r="Q1034" s="9">
        <f t="shared" si="164"/>
        <v>56.274999999999999</v>
      </c>
      <c r="R1034" s="9">
        <f t="shared" si="165"/>
        <v>45.875</v>
      </c>
      <c r="S1034" s="9">
        <f t="shared" si="166"/>
        <v>56.325000000000003</v>
      </c>
      <c r="T1034" s="9">
        <f t="shared" si="167"/>
        <v>52.125</v>
      </c>
      <c r="U1034" s="8">
        <f t="shared" si="168"/>
        <v>52.82500000000001</v>
      </c>
      <c r="V1034" s="8">
        <f t="shared" si="169"/>
        <v>52.650000000000006</v>
      </c>
    </row>
    <row r="1035" spans="1:22" ht="13.5" x14ac:dyDescent="0.25">
      <c r="A1035" s="3">
        <f>RSI!A1035</f>
        <v>43514</v>
      </c>
      <c r="B1035" s="2">
        <f>RSI!B1035</f>
        <v>5.1599000000000004</v>
      </c>
      <c r="C1035" s="2">
        <f>RSI!I1035</f>
        <v>45.239971619939801</v>
      </c>
      <c r="D1035" s="2">
        <f>MACD!E1035</f>
        <v>-2.5954071915328392E-2</v>
      </c>
      <c r="E1035" s="2">
        <f>MACD!F1035</f>
        <v>2.7527054749117506E-2</v>
      </c>
      <c r="F1035" s="2">
        <f>'Moving Avg'!D1035</f>
        <v>5.2108400000000001</v>
      </c>
      <c r="G1035" s="2">
        <f>'Moving Avg'!F1035</f>
        <v>5.1391100000000005</v>
      </c>
      <c r="H1035" s="2">
        <f>'Moving Avg'!G1035</f>
        <v>5.421482000000001</v>
      </c>
      <c r="I1035" s="2">
        <f>'Moving Avg'!H1035</f>
        <v>5.4221404999999994</v>
      </c>
      <c r="J1035" s="6" t="str">
        <f>OBV!F1035</f>
        <v>BEARISH</v>
      </c>
      <c r="K1035" s="6" t="str">
        <f>OBV!G1035</f>
        <v>NEUTRAL</v>
      </c>
      <c r="L1035" s="6" t="str">
        <f>OBV!H1035</f>
        <v>BEARISH DIVERGENCE</v>
      </c>
      <c r="M1035" s="8">
        <f t="shared" si="160"/>
        <v>25</v>
      </c>
      <c r="N1035" s="8">
        <f t="shared" si="161"/>
        <v>100</v>
      </c>
      <c r="O1035" s="8">
        <f t="shared" si="162"/>
        <v>0</v>
      </c>
      <c r="P1035" s="8">
        <f t="shared" si="163"/>
        <v>16.5</v>
      </c>
      <c r="Q1035" s="9">
        <f t="shared" si="164"/>
        <v>46.225000000000001</v>
      </c>
      <c r="R1035" s="9">
        <f t="shared" si="165"/>
        <v>29.125</v>
      </c>
      <c r="S1035" s="9">
        <f t="shared" si="166"/>
        <v>26.175000000000001</v>
      </c>
      <c r="T1035" s="9">
        <f t="shared" si="167"/>
        <v>35.375</v>
      </c>
      <c r="U1035" s="8">
        <f t="shared" si="168"/>
        <v>33.841666666666661</v>
      </c>
      <c r="V1035" s="8">
        <f t="shared" si="169"/>
        <v>34.224999999999994</v>
      </c>
    </row>
    <row r="1036" spans="1:22" ht="13.5" x14ac:dyDescent="0.25">
      <c r="A1036" s="3">
        <f>RSI!A1036</f>
        <v>43515</v>
      </c>
      <c r="B1036" s="2">
        <f>RSI!B1036</f>
        <v>5.1599000000000004</v>
      </c>
      <c r="C1036" s="2">
        <f>RSI!I1036</f>
        <v>45.239971619939801</v>
      </c>
      <c r="D1036" s="2">
        <f>MACD!E1036</f>
        <v>-2.9204407166433022E-2</v>
      </c>
      <c r="E1036" s="2">
        <f>MACD!F1036</f>
        <v>1.6180762366007403E-2</v>
      </c>
      <c r="F1036" s="2">
        <f>'Moving Avg'!D1036</f>
        <v>5.1924599999999996</v>
      </c>
      <c r="G1036" s="2">
        <f>'Moving Avg'!F1036</f>
        <v>5.13734</v>
      </c>
      <c r="H1036" s="2">
        <f>'Moving Avg'!G1036</f>
        <v>5.4159680000000003</v>
      </c>
      <c r="I1036" s="2">
        <f>'Moving Avg'!H1036</f>
        <v>5.4206999999999992</v>
      </c>
      <c r="J1036" s="6" t="str">
        <f>OBV!F1036</f>
        <v>BEARISH</v>
      </c>
      <c r="K1036" s="6" t="str">
        <f>OBV!G1036</f>
        <v>NEUTRAL</v>
      </c>
      <c r="L1036" s="6" t="str">
        <f>OBV!H1036</f>
        <v>CONFIRMED BEARISH</v>
      </c>
      <c r="M1036" s="8">
        <f t="shared" si="160"/>
        <v>25</v>
      </c>
      <c r="N1036" s="8">
        <f t="shared" si="161"/>
        <v>100</v>
      </c>
      <c r="O1036" s="8">
        <f t="shared" si="162"/>
        <v>0</v>
      </c>
      <c r="P1036" s="8">
        <f t="shared" si="163"/>
        <v>16.5</v>
      </c>
      <c r="Q1036" s="9">
        <f t="shared" si="164"/>
        <v>46.225000000000001</v>
      </c>
      <c r="R1036" s="9">
        <f t="shared" si="165"/>
        <v>29.125</v>
      </c>
      <c r="S1036" s="9">
        <f t="shared" si="166"/>
        <v>26.175000000000001</v>
      </c>
      <c r="T1036" s="9">
        <f t="shared" si="167"/>
        <v>35.375</v>
      </c>
      <c r="U1036" s="8">
        <f t="shared" si="168"/>
        <v>33.841666666666661</v>
      </c>
      <c r="V1036" s="8">
        <f t="shared" si="169"/>
        <v>34.224999999999994</v>
      </c>
    </row>
    <row r="1037" spans="1:22" ht="13.5" x14ac:dyDescent="0.25">
      <c r="A1037" s="3">
        <f>RSI!A1037</f>
        <v>43516</v>
      </c>
      <c r="B1037" s="2">
        <f>RSI!B1037</f>
        <v>5.2305999999999999</v>
      </c>
      <c r="C1037" s="2">
        <f>RSI!I1037</f>
        <v>49.723809394437701</v>
      </c>
      <c r="D1037" s="2">
        <f>MACD!E1037</f>
        <v>-3.6734961483777973E-2</v>
      </c>
      <c r="E1037" s="2">
        <f>MACD!F1037</f>
        <v>5.5976175960503272E-3</v>
      </c>
      <c r="F1037" s="2">
        <f>'Moving Avg'!D1037</f>
        <v>5.2080000000000002</v>
      </c>
      <c r="G1037" s="2">
        <f>'Moving Avg'!F1037</f>
        <v>5.1444049999999999</v>
      </c>
      <c r="H1037" s="2">
        <f>'Moving Avg'!G1037</f>
        <v>5.4122919999999999</v>
      </c>
      <c r="I1037" s="2">
        <f>'Moving Avg'!H1037</f>
        <v>5.4196460000000002</v>
      </c>
      <c r="J1037" s="6" t="str">
        <f>OBV!F1037</f>
        <v>BULLISH</v>
      </c>
      <c r="K1037" s="6" t="str">
        <f>OBV!G1037</f>
        <v>NEUTRAL</v>
      </c>
      <c r="L1037" s="6" t="str">
        <f>OBV!H1037</f>
        <v>CONFIRMED BULLISH</v>
      </c>
      <c r="M1037" s="8">
        <f t="shared" si="160"/>
        <v>25</v>
      </c>
      <c r="N1037" s="8">
        <f t="shared" si="161"/>
        <v>100</v>
      </c>
      <c r="O1037" s="8">
        <f t="shared" si="162"/>
        <v>0</v>
      </c>
      <c r="P1037" s="8">
        <f t="shared" si="163"/>
        <v>83.5</v>
      </c>
      <c r="Q1037" s="9">
        <f t="shared" si="164"/>
        <v>56.274999999999999</v>
      </c>
      <c r="R1037" s="9">
        <f t="shared" si="165"/>
        <v>45.875</v>
      </c>
      <c r="S1037" s="9">
        <f t="shared" si="166"/>
        <v>56.325000000000003</v>
      </c>
      <c r="T1037" s="9">
        <f t="shared" si="167"/>
        <v>52.125</v>
      </c>
      <c r="U1037" s="8">
        <f t="shared" si="168"/>
        <v>52.82500000000001</v>
      </c>
      <c r="V1037" s="8">
        <f t="shared" si="169"/>
        <v>52.650000000000006</v>
      </c>
    </row>
    <row r="1038" spans="1:22" ht="13.5" x14ac:dyDescent="0.25">
      <c r="A1038" s="3">
        <f>RSI!A1038</f>
        <v>43517</v>
      </c>
      <c r="B1038" s="2">
        <f>RSI!B1038</f>
        <v>5.1599000000000004</v>
      </c>
      <c r="C1038" s="2">
        <f>RSI!I1038</f>
        <v>45.694463991249343</v>
      </c>
      <c r="D1038" s="2">
        <f>MACD!E1038</f>
        <v>-5.8526307897837526E-2</v>
      </c>
      <c r="E1038" s="2">
        <f>MACD!F1038</f>
        <v>-7.2271675027272449E-3</v>
      </c>
      <c r="F1038" s="2">
        <f>'Moving Avg'!D1038</f>
        <v>5.19102</v>
      </c>
      <c r="G1038" s="2">
        <f>'Moving Avg'!F1038</f>
        <v>5.1479349999999995</v>
      </c>
      <c r="H1038" s="2">
        <f>'Moving Avg'!G1038</f>
        <v>5.4060699999999997</v>
      </c>
      <c r="I1038" s="2">
        <f>'Moving Avg'!H1038</f>
        <v>5.4182385000000011</v>
      </c>
      <c r="J1038" s="6" t="str">
        <f>OBV!F1038</f>
        <v>BULLISH</v>
      </c>
      <c r="K1038" s="6" t="str">
        <f>OBV!G1038</f>
        <v>NEUTRAL</v>
      </c>
      <c r="L1038" s="6" t="str">
        <f>OBV!H1038</f>
        <v>BULLISH DIVERGENCE</v>
      </c>
      <c r="M1038" s="8">
        <f t="shared" si="160"/>
        <v>25</v>
      </c>
      <c r="N1038" s="8">
        <f t="shared" si="161"/>
        <v>100</v>
      </c>
      <c r="O1038" s="8">
        <f t="shared" si="162"/>
        <v>0</v>
      </c>
      <c r="P1038" s="8">
        <f t="shared" si="163"/>
        <v>66.5</v>
      </c>
      <c r="Q1038" s="9">
        <f t="shared" si="164"/>
        <v>53.725000000000001</v>
      </c>
      <c r="R1038" s="9">
        <f t="shared" si="165"/>
        <v>41.625</v>
      </c>
      <c r="S1038" s="9">
        <f t="shared" si="166"/>
        <v>48.674999999999997</v>
      </c>
      <c r="T1038" s="9">
        <f t="shared" si="167"/>
        <v>47.875</v>
      </c>
      <c r="U1038" s="8">
        <f t="shared" si="168"/>
        <v>48.008333333333326</v>
      </c>
      <c r="V1038" s="8">
        <f t="shared" si="169"/>
        <v>47.974999999999994</v>
      </c>
    </row>
    <row r="1039" spans="1:22" ht="13.5" x14ac:dyDescent="0.25">
      <c r="A1039" s="3">
        <f>RSI!A1039</f>
        <v>43518</v>
      </c>
      <c r="B1039" s="2">
        <f>RSI!B1039</f>
        <v>5.1599000000000004</v>
      </c>
      <c r="C1039" s="2">
        <f>RSI!I1039</f>
        <v>45.694463991249343</v>
      </c>
      <c r="D1039" s="2">
        <f>MACD!E1039</f>
        <v>-6.5665666964147995E-2</v>
      </c>
      <c r="E1039" s="2">
        <f>MACD!F1039</f>
        <v>-1.8914867395011397E-2</v>
      </c>
      <c r="F1039" s="2">
        <f>'Moving Avg'!D1039</f>
        <v>5.1740399999999998</v>
      </c>
      <c r="G1039" s="2">
        <f>'Moving Avg'!F1039</f>
        <v>5.1549999999999994</v>
      </c>
      <c r="H1039" s="2">
        <f>'Moving Avg'!G1039</f>
        <v>5.3987179999999988</v>
      </c>
      <c r="I1039" s="2">
        <f>'Moving Avg'!H1039</f>
        <v>5.4168310000000019</v>
      </c>
      <c r="J1039" s="6" t="str">
        <f>OBV!F1039</f>
        <v>BULLISH</v>
      </c>
      <c r="K1039" s="6" t="str">
        <f>OBV!G1039</f>
        <v>NEUTRAL</v>
      </c>
      <c r="L1039" s="6" t="str">
        <f>OBV!H1039</f>
        <v>BULLISH DIVERGENCE</v>
      </c>
      <c r="M1039" s="8">
        <f t="shared" si="160"/>
        <v>25</v>
      </c>
      <c r="N1039" s="8">
        <f t="shared" si="161"/>
        <v>100</v>
      </c>
      <c r="O1039" s="8">
        <f t="shared" si="162"/>
        <v>0</v>
      </c>
      <c r="P1039" s="8">
        <f t="shared" si="163"/>
        <v>66.5</v>
      </c>
      <c r="Q1039" s="9">
        <f t="shared" si="164"/>
        <v>53.725000000000001</v>
      </c>
      <c r="R1039" s="9">
        <f t="shared" si="165"/>
        <v>41.625</v>
      </c>
      <c r="S1039" s="9">
        <f t="shared" si="166"/>
        <v>48.674999999999997</v>
      </c>
      <c r="T1039" s="9">
        <f t="shared" si="167"/>
        <v>47.875</v>
      </c>
      <c r="U1039" s="8">
        <f t="shared" si="168"/>
        <v>48.008333333333326</v>
      </c>
      <c r="V1039" s="8">
        <f t="shared" si="169"/>
        <v>47.974999999999994</v>
      </c>
    </row>
    <row r="1040" spans="1:22" ht="13.5" x14ac:dyDescent="0.25">
      <c r="A1040" s="3">
        <f>RSI!A1040</f>
        <v>43521</v>
      </c>
      <c r="B1040" s="2">
        <f>RSI!B1040</f>
        <v>5.2872000000000003</v>
      </c>
      <c r="C1040" s="2">
        <f>RSI!I1040</f>
        <v>53.553998002406225</v>
      </c>
      <c r="D1040" s="2">
        <f>MACD!E1040</f>
        <v>-7.7483504785739399E-2</v>
      </c>
      <c r="E1040" s="2">
        <f>MACD!F1040</f>
        <v>-3.0628594873157E-2</v>
      </c>
      <c r="F1040" s="2">
        <f>'Moving Avg'!D1040</f>
        <v>5.1995000000000005</v>
      </c>
      <c r="G1040" s="2">
        <f>'Moving Avg'!F1040</f>
        <v>5.1719649999999993</v>
      </c>
      <c r="H1040" s="2">
        <f>'Moving Avg'!G1040</f>
        <v>5.3903779999999983</v>
      </c>
      <c r="I1040" s="2">
        <f>'Moving Avg'!H1040</f>
        <v>5.4160599999999999</v>
      </c>
      <c r="J1040" s="6" t="str">
        <f>OBV!F1040</f>
        <v>BULLISH</v>
      </c>
      <c r="K1040" s="6" t="str">
        <f>OBV!G1040</f>
        <v>STRONG</v>
      </c>
      <c r="L1040" s="6" t="str">
        <f>OBV!H1040</f>
        <v>CONFIRMED BULLISH</v>
      </c>
      <c r="M1040" s="8">
        <f t="shared" si="160"/>
        <v>25</v>
      </c>
      <c r="N1040" s="8">
        <f t="shared" si="161"/>
        <v>100</v>
      </c>
      <c r="O1040" s="8">
        <f t="shared" si="162"/>
        <v>0</v>
      </c>
      <c r="P1040" s="8">
        <f t="shared" si="163"/>
        <v>100</v>
      </c>
      <c r="Q1040" s="9">
        <f t="shared" si="164"/>
        <v>58.75</v>
      </c>
      <c r="R1040" s="9">
        <f t="shared" si="165"/>
        <v>50</v>
      </c>
      <c r="S1040" s="9">
        <f t="shared" si="166"/>
        <v>63.75</v>
      </c>
      <c r="T1040" s="9">
        <f t="shared" si="167"/>
        <v>56.25</v>
      </c>
      <c r="U1040" s="8">
        <f t="shared" si="168"/>
        <v>57.5</v>
      </c>
      <c r="V1040" s="8">
        <f t="shared" si="169"/>
        <v>57.1875</v>
      </c>
    </row>
    <row r="1041" spans="1:22" ht="13.5" x14ac:dyDescent="0.25">
      <c r="A1041" s="3">
        <f>RSI!A1041</f>
        <v>43522</v>
      </c>
      <c r="B1041" s="2">
        <f>RSI!B1041</f>
        <v>5.2872000000000003</v>
      </c>
      <c r="C1041" s="2">
        <f>RSI!I1041</f>
        <v>53.553998002406225</v>
      </c>
      <c r="D1041" s="2">
        <f>MACD!E1041</f>
        <v>-6.6134705303673158E-2</v>
      </c>
      <c r="E1041" s="2">
        <f>MACD!F1041</f>
        <v>-3.7729816959260233E-2</v>
      </c>
      <c r="F1041" s="2">
        <f>'Moving Avg'!D1041</f>
        <v>5.2249600000000003</v>
      </c>
      <c r="G1041" s="2">
        <f>'Moving Avg'!F1041</f>
        <v>5.1818599999999986</v>
      </c>
      <c r="H1041" s="2">
        <f>'Moving Avg'!G1041</f>
        <v>5.3816139999999981</v>
      </c>
      <c r="I1041" s="2">
        <f>'Moving Avg'!H1041</f>
        <v>5.4154550000000006</v>
      </c>
      <c r="J1041" s="6" t="str">
        <f>OBV!F1041</f>
        <v>BULLISH</v>
      </c>
      <c r="K1041" s="6" t="str">
        <f>OBV!G1041</f>
        <v>STRONG</v>
      </c>
      <c r="L1041" s="6" t="str">
        <f>OBV!H1041</f>
        <v>CONFIRMED BULLISH</v>
      </c>
      <c r="M1041" s="8">
        <f t="shared" si="160"/>
        <v>25</v>
      </c>
      <c r="N1041" s="8">
        <f t="shared" si="161"/>
        <v>100</v>
      </c>
      <c r="O1041" s="8">
        <f t="shared" si="162"/>
        <v>0</v>
      </c>
      <c r="P1041" s="8">
        <f t="shared" si="163"/>
        <v>100</v>
      </c>
      <c r="Q1041" s="9">
        <f t="shared" si="164"/>
        <v>58.75</v>
      </c>
      <c r="R1041" s="9">
        <f t="shared" si="165"/>
        <v>50</v>
      </c>
      <c r="S1041" s="9">
        <f t="shared" si="166"/>
        <v>63.75</v>
      </c>
      <c r="T1041" s="9">
        <f t="shared" si="167"/>
        <v>56.25</v>
      </c>
      <c r="U1041" s="8">
        <f t="shared" si="168"/>
        <v>57.5</v>
      </c>
      <c r="V1041" s="8">
        <f t="shared" si="169"/>
        <v>57.1875</v>
      </c>
    </row>
    <row r="1042" spans="1:22" ht="13.5" x14ac:dyDescent="0.25">
      <c r="A1042" s="3">
        <f>RSI!A1042</f>
        <v>43523</v>
      </c>
      <c r="B1042" s="2">
        <f>RSI!B1042</f>
        <v>5.4356</v>
      </c>
      <c r="C1042" s="2">
        <f>RSI!I1042</f>
        <v>61.1548805006205</v>
      </c>
      <c r="D1042" s="2">
        <f>MACD!E1042</f>
        <v>-8.3100919894035563E-2</v>
      </c>
      <c r="E1042" s="2">
        <f>MACD!F1042</f>
        <v>-4.6804037546215302E-2</v>
      </c>
      <c r="F1042" s="2">
        <f>'Moving Avg'!D1042</f>
        <v>5.2659600000000006</v>
      </c>
      <c r="G1042" s="2">
        <f>'Moving Avg'!F1042</f>
        <v>5.1917549999999988</v>
      </c>
      <c r="H1042" s="2">
        <f>'Moving Avg'!G1042</f>
        <v>5.3759579999999998</v>
      </c>
      <c r="I1042" s="2">
        <f>'Moving Avg'!H1042</f>
        <v>5.4154260000000001</v>
      </c>
      <c r="J1042" s="6" t="str">
        <f>OBV!F1042</f>
        <v>BULLISH</v>
      </c>
      <c r="K1042" s="6" t="str">
        <f>OBV!G1042</f>
        <v>NEUTRAL</v>
      </c>
      <c r="L1042" s="6" t="str">
        <f>OBV!H1042</f>
        <v>CONFIRMED BULLISH</v>
      </c>
      <c r="M1042" s="8">
        <f t="shared" si="160"/>
        <v>25</v>
      </c>
      <c r="N1042" s="8">
        <f t="shared" si="161"/>
        <v>100</v>
      </c>
      <c r="O1042" s="8">
        <f t="shared" si="162"/>
        <v>0</v>
      </c>
      <c r="P1042" s="8">
        <f t="shared" si="163"/>
        <v>83.5</v>
      </c>
      <c r="Q1042" s="9">
        <f t="shared" si="164"/>
        <v>56.274999999999999</v>
      </c>
      <c r="R1042" s="9">
        <f t="shared" si="165"/>
        <v>45.875</v>
      </c>
      <c r="S1042" s="9">
        <f t="shared" si="166"/>
        <v>56.325000000000003</v>
      </c>
      <c r="T1042" s="9">
        <f t="shared" si="167"/>
        <v>52.125</v>
      </c>
      <c r="U1042" s="8">
        <f t="shared" si="168"/>
        <v>52.82500000000001</v>
      </c>
      <c r="V1042" s="8">
        <f t="shared" si="169"/>
        <v>52.650000000000006</v>
      </c>
    </row>
    <row r="1043" spans="1:22" ht="13.5" x14ac:dyDescent="0.25">
      <c r="A1043" s="3">
        <f>RSI!A1043</f>
        <v>43524</v>
      </c>
      <c r="B1043" s="2">
        <f>RSI!B1043</f>
        <v>5.4356</v>
      </c>
      <c r="C1043" s="2">
        <f>RSI!I1043</f>
        <v>61.1548805006205</v>
      </c>
      <c r="D1043" s="2">
        <f>MACD!E1043</f>
        <v>-8.4529710015897486E-2</v>
      </c>
      <c r="E1043" s="2">
        <f>MACD!F1043</f>
        <v>-5.4349172040151744E-2</v>
      </c>
      <c r="F1043" s="2">
        <f>'Moving Avg'!D1043</f>
        <v>5.3211000000000004</v>
      </c>
      <c r="G1043" s="2">
        <f>'Moving Avg'!F1043</f>
        <v>5.202004999999998</v>
      </c>
      <c r="H1043" s="2">
        <f>'Moving Avg'!G1043</f>
        <v>5.3701620000000005</v>
      </c>
      <c r="I1043" s="2">
        <f>'Moving Avg'!H1043</f>
        <v>5.4153970000000005</v>
      </c>
      <c r="J1043" s="6" t="str">
        <f>OBV!F1043</f>
        <v>BULLISH</v>
      </c>
      <c r="K1043" s="6" t="str">
        <f>OBV!G1043</f>
        <v>NEUTRAL</v>
      </c>
      <c r="L1043" s="6" t="str">
        <f>OBV!H1043</f>
        <v>CONFIRMED BULLISH</v>
      </c>
      <c r="M1043" s="8">
        <f t="shared" si="160"/>
        <v>25</v>
      </c>
      <c r="N1043" s="8">
        <f t="shared" si="161"/>
        <v>100</v>
      </c>
      <c r="O1043" s="8">
        <f t="shared" si="162"/>
        <v>0</v>
      </c>
      <c r="P1043" s="8">
        <f t="shared" si="163"/>
        <v>83.5</v>
      </c>
      <c r="Q1043" s="9">
        <f t="shared" si="164"/>
        <v>56.274999999999999</v>
      </c>
      <c r="R1043" s="9">
        <f t="shared" si="165"/>
        <v>45.875</v>
      </c>
      <c r="S1043" s="9">
        <f t="shared" si="166"/>
        <v>56.325000000000003</v>
      </c>
      <c r="T1043" s="9">
        <f t="shared" si="167"/>
        <v>52.125</v>
      </c>
      <c r="U1043" s="8">
        <f t="shared" si="168"/>
        <v>52.82500000000001</v>
      </c>
      <c r="V1043" s="8">
        <f t="shared" si="169"/>
        <v>52.650000000000006</v>
      </c>
    </row>
    <row r="1044" spans="1:22" ht="13.5" x14ac:dyDescent="0.25">
      <c r="A1044" s="3">
        <f>RSI!A1044</f>
        <v>43525</v>
      </c>
      <c r="B1044" s="2">
        <f>RSI!B1044</f>
        <v>5.4356</v>
      </c>
      <c r="C1044" s="2">
        <f>RSI!I1044</f>
        <v>61.1548805006205</v>
      </c>
      <c r="D1044" s="2">
        <f>MACD!E1044</f>
        <v>-8.6860189911761587E-2</v>
      </c>
      <c r="E1044" s="2">
        <f>MACD!F1044</f>
        <v>-6.0851375614473714E-2</v>
      </c>
      <c r="F1044" s="2">
        <f>'Moving Avg'!D1044</f>
        <v>5.376240000000001</v>
      </c>
      <c r="G1044" s="2">
        <f>'Moving Avg'!F1044</f>
        <v>5.2161399999999984</v>
      </c>
      <c r="H1044" s="2">
        <f>'Moving Avg'!G1044</f>
        <v>5.3645060000000004</v>
      </c>
      <c r="I1044" s="2">
        <f>'Moving Avg'!H1044</f>
        <v>5.4153680000000008</v>
      </c>
      <c r="J1044" s="6" t="str">
        <f>OBV!F1044</f>
        <v>BULLISH</v>
      </c>
      <c r="K1044" s="6" t="str">
        <f>OBV!G1044</f>
        <v>NEUTRAL</v>
      </c>
      <c r="L1044" s="6" t="str">
        <f>OBV!H1044</f>
        <v>CONFIRMED BULLISH</v>
      </c>
      <c r="M1044" s="8">
        <f t="shared" si="160"/>
        <v>25</v>
      </c>
      <c r="N1044" s="8">
        <f t="shared" si="161"/>
        <v>100</v>
      </c>
      <c r="O1044" s="8">
        <f t="shared" si="162"/>
        <v>0</v>
      </c>
      <c r="P1044" s="8">
        <f t="shared" si="163"/>
        <v>83.5</v>
      </c>
      <c r="Q1044" s="9">
        <f t="shared" si="164"/>
        <v>56.274999999999999</v>
      </c>
      <c r="R1044" s="9">
        <f t="shared" si="165"/>
        <v>45.875</v>
      </c>
      <c r="S1044" s="9">
        <f t="shared" si="166"/>
        <v>56.325000000000003</v>
      </c>
      <c r="T1044" s="9">
        <f t="shared" si="167"/>
        <v>52.125</v>
      </c>
      <c r="U1044" s="8">
        <f t="shared" si="168"/>
        <v>52.82500000000001</v>
      </c>
      <c r="V1044" s="8">
        <f t="shared" si="169"/>
        <v>52.650000000000006</v>
      </c>
    </row>
    <row r="1045" spans="1:22" ht="13.5" x14ac:dyDescent="0.25">
      <c r="A1045" s="3">
        <f>RSI!A1045</f>
        <v>43528</v>
      </c>
      <c r="B1045" s="2">
        <f>RSI!B1045</f>
        <v>5.4356</v>
      </c>
      <c r="C1045" s="2">
        <f>RSI!I1045</f>
        <v>61.1548805006205</v>
      </c>
      <c r="D1045" s="2">
        <f>MACD!E1045</f>
        <v>-0.1029321021958518</v>
      </c>
      <c r="E1045" s="2">
        <f>MACD!F1045</f>
        <v>-6.9267520930749338E-2</v>
      </c>
      <c r="F1045" s="2">
        <f>'Moving Avg'!D1045</f>
        <v>5.4059200000000001</v>
      </c>
      <c r="G1045" s="2">
        <f>'Moving Avg'!F1045</f>
        <v>5.2302749999999989</v>
      </c>
      <c r="H1045" s="2">
        <f>'Moving Avg'!G1045</f>
        <v>5.3588500000000003</v>
      </c>
      <c r="I1045" s="2">
        <f>'Moving Avg'!H1045</f>
        <v>5.415405500000003</v>
      </c>
      <c r="J1045" s="6" t="str">
        <f>OBV!F1045</f>
        <v>BULLISH</v>
      </c>
      <c r="K1045" s="6" t="str">
        <f>OBV!G1045</f>
        <v>NEUTRAL</v>
      </c>
      <c r="L1045" s="6" t="str">
        <f>OBV!H1045</f>
        <v>CONFIRMED BULLISH</v>
      </c>
      <c r="M1045" s="8">
        <f t="shared" si="160"/>
        <v>25</v>
      </c>
      <c r="N1045" s="8">
        <f t="shared" si="161"/>
        <v>100</v>
      </c>
      <c r="O1045" s="8">
        <f t="shared" si="162"/>
        <v>0</v>
      </c>
      <c r="P1045" s="8">
        <f t="shared" si="163"/>
        <v>83.5</v>
      </c>
      <c r="Q1045" s="9">
        <f t="shared" si="164"/>
        <v>56.274999999999999</v>
      </c>
      <c r="R1045" s="9">
        <f t="shared" si="165"/>
        <v>45.875</v>
      </c>
      <c r="S1045" s="9">
        <f t="shared" si="166"/>
        <v>56.325000000000003</v>
      </c>
      <c r="T1045" s="9">
        <f t="shared" si="167"/>
        <v>52.125</v>
      </c>
      <c r="U1045" s="8">
        <f t="shared" si="168"/>
        <v>52.82500000000001</v>
      </c>
      <c r="V1045" s="8">
        <f t="shared" si="169"/>
        <v>52.650000000000006</v>
      </c>
    </row>
    <row r="1046" spans="1:22" ht="13.5" x14ac:dyDescent="0.25">
      <c r="A1046" s="3">
        <f>RSI!A1046</f>
        <v>43529</v>
      </c>
      <c r="B1046" s="2">
        <f>RSI!B1046</f>
        <v>5.4356</v>
      </c>
      <c r="C1046" s="2">
        <f>RSI!I1046</f>
        <v>61.1548805006205</v>
      </c>
      <c r="D1046" s="2">
        <f>MACD!E1046</f>
        <v>-0.11749292119682408</v>
      </c>
      <c r="E1046" s="2">
        <f>MACD!F1046</f>
        <v>-7.8912600983964298E-2</v>
      </c>
      <c r="F1046" s="2">
        <f>'Moving Avg'!D1046</f>
        <v>5.4356</v>
      </c>
      <c r="G1046" s="2">
        <f>'Moving Avg'!F1046</f>
        <v>5.2444099999999976</v>
      </c>
      <c r="H1046" s="2">
        <f>'Moving Avg'!G1046</f>
        <v>5.3544679999999998</v>
      </c>
      <c r="I1046" s="2">
        <f>'Moving Avg'!H1046</f>
        <v>5.4155425000000026</v>
      </c>
      <c r="J1046" s="6" t="str">
        <f>OBV!F1046</f>
        <v>BULLISH</v>
      </c>
      <c r="K1046" s="6" t="str">
        <f>OBV!G1046</f>
        <v>NEUTRAL</v>
      </c>
      <c r="L1046" s="6" t="str">
        <f>OBV!H1046</f>
        <v>CONFIRMED BULLISH</v>
      </c>
      <c r="M1046" s="8">
        <f t="shared" si="160"/>
        <v>25</v>
      </c>
      <c r="N1046" s="8">
        <f t="shared" si="161"/>
        <v>100</v>
      </c>
      <c r="O1046" s="8">
        <f t="shared" si="162"/>
        <v>50</v>
      </c>
      <c r="P1046" s="8">
        <f t="shared" si="163"/>
        <v>83.5</v>
      </c>
      <c r="Q1046" s="9">
        <f t="shared" si="164"/>
        <v>63.774999999999999</v>
      </c>
      <c r="R1046" s="9">
        <f t="shared" si="165"/>
        <v>63.375</v>
      </c>
      <c r="S1046" s="9">
        <f t="shared" si="166"/>
        <v>68.825000000000003</v>
      </c>
      <c r="T1046" s="9">
        <f t="shared" si="167"/>
        <v>64.625</v>
      </c>
      <c r="U1046" s="8">
        <f t="shared" si="168"/>
        <v>65.325000000000003</v>
      </c>
      <c r="V1046" s="8">
        <f t="shared" si="169"/>
        <v>65.150000000000006</v>
      </c>
    </row>
    <row r="1047" spans="1:22" ht="13.5" x14ac:dyDescent="0.25">
      <c r="A1047" s="3">
        <f>RSI!A1047</f>
        <v>43530</v>
      </c>
      <c r="B1047" s="2">
        <f>RSI!B1047</f>
        <v>5.4356</v>
      </c>
      <c r="C1047" s="2">
        <f>RSI!I1047</f>
        <v>61.1548805006205</v>
      </c>
      <c r="D1047" s="2">
        <f>MACD!E1047</f>
        <v>-0.11982697686770738</v>
      </c>
      <c r="E1047" s="2">
        <f>MACD!F1047</f>
        <v>-8.709547616071292E-2</v>
      </c>
      <c r="F1047" s="2">
        <f>'Moving Avg'!D1047</f>
        <v>5.4356</v>
      </c>
      <c r="G1047" s="2">
        <f>'Moving Avg'!F1047</f>
        <v>5.258544999999998</v>
      </c>
      <c r="H1047" s="2">
        <f>'Moving Avg'!G1047</f>
        <v>5.3500860000000001</v>
      </c>
      <c r="I1047" s="2">
        <f>'Moving Avg'!H1047</f>
        <v>5.4156795000000022</v>
      </c>
      <c r="J1047" s="6" t="str">
        <f>OBV!F1047</f>
        <v>NEUTRAL</v>
      </c>
      <c r="K1047" s="6" t="str">
        <f>OBV!G1047</f>
        <v>NEUTRAL</v>
      </c>
      <c r="L1047" s="6" t="str">
        <f>OBV!H1047</f>
        <v>NEUTRAL</v>
      </c>
      <c r="M1047" s="8">
        <f t="shared" si="160"/>
        <v>25</v>
      </c>
      <c r="N1047" s="8">
        <f t="shared" si="161"/>
        <v>100</v>
      </c>
      <c r="O1047" s="8">
        <f t="shared" si="162"/>
        <v>50</v>
      </c>
      <c r="P1047" s="8">
        <f t="shared" si="163"/>
        <v>33</v>
      </c>
      <c r="Q1047" s="9">
        <f t="shared" si="164"/>
        <v>56.2</v>
      </c>
      <c r="R1047" s="9">
        <f t="shared" si="165"/>
        <v>50.75</v>
      </c>
      <c r="S1047" s="9">
        <f t="shared" si="166"/>
        <v>46.1</v>
      </c>
      <c r="T1047" s="9">
        <f t="shared" si="167"/>
        <v>52</v>
      </c>
      <c r="U1047" s="8">
        <f t="shared" si="168"/>
        <v>51.016666666666673</v>
      </c>
      <c r="V1047" s="8">
        <f t="shared" si="169"/>
        <v>51.262500000000003</v>
      </c>
    </row>
    <row r="1048" spans="1:22" ht="13.5" x14ac:dyDescent="0.25">
      <c r="A1048" s="3">
        <f>RSI!A1048</f>
        <v>43531</v>
      </c>
      <c r="B1048" s="2">
        <f>RSI!B1048</f>
        <v>5.4215</v>
      </c>
      <c r="C1048" s="2">
        <f>RSI!I1048</f>
        <v>59.706669504355951</v>
      </c>
      <c r="D1048" s="2">
        <f>MACD!E1048</f>
        <v>-0.13245876433785586</v>
      </c>
      <c r="E1048" s="2">
        <f>MACD!F1048</f>
        <v>-9.6168133796141517E-2</v>
      </c>
      <c r="F1048" s="2">
        <f>'Moving Avg'!D1048</f>
        <v>5.4327799999999993</v>
      </c>
      <c r="G1048" s="2">
        <f>'Moving Avg'!F1048</f>
        <v>5.2786899999999983</v>
      </c>
      <c r="H1048" s="2">
        <f>'Moving Avg'!G1048</f>
        <v>5.3454219999999983</v>
      </c>
      <c r="I1048" s="2">
        <f>'Moving Avg'!H1048</f>
        <v>5.415547000000001</v>
      </c>
      <c r="J1048" s="6" t="str">
        <f>OBV!F1048</f>
        <v>BEARISH</v>
      </c>
      <c r="K1048" s="6" t="str">
        <f>OBV!G1048</f>
        <v>NEUTRAL</v>
      </c>
      <c r="L1048" s="6" t="str">
        <f>OBV!H1048</f>
        <v>CONFIRMED BEARISH</v>
      </c>
      <c r="M1048" s="8">
        <f t="shared" si="160"/>
        <v>25</v>
      </c>
      <c r="N1048" s="8">
        <f t="shared" si="161"/>
        <v>100</v>
      </c>
      <c r="O1048" s="8">
        <f t="shared" si="162"/>
        <v>50</v>
      </c>
      <c r="P1048" s="8">
        <f t="shared" si="163"/>
        <v>16.5</v>
      </c>
      <c r="Q1048" s="9">
        <f t="shared" si="164"/>
        <v>53.725000000000001</v>
      </c>
      <c r="R1048" s="9">
        <f t="shared" si="165"/>
        <v>46.625</v>
      </c>
      <c r="S1048" s="9">
        <f t="shared" si="166"/>
        <v>38.674999999999997</v>
      </c>
      <c r="T1048" s="9">
        <f t="shared" si="167"/>
        <v>47.875</v>
      </c>
      <c r="U1048" s="8">
        <f t="shared" si="168"/>
        <v>46.341666666666661</v>
      </c>
      <c r="V1048" s="8">
        <f t="shared" si="169"/>
        <v>46.724999999999994</v>
      </c>
    </row>
    <row r="1049" spans="1:22" ht="13.5" x14ac:dyDescent="0.25">
      <c r="A1049" s="3">
        <f>RSI!A1049</f>
        <v>43532</v>
      </c>
      <c r="B1049" s="2">
        <f>RSI!B1049</f>
        <v>5.4215</v>
      </c>
      <c r="C1049" s="2">
        <f>RSI!I1049</f>
        <v>59.706669504355951</v>
      </c>
      <c r="D1049" s="2">
        <f>MACD!E1049</f>
        <v>-0.14382715891603048</v>
      </c>
      <c r="E1049" s="2">
        <f>MACD!F1049</f>
        <v>-0.10569993882011933</v>
      </c>
      <c r="F1049" s="2">
        <f>'Moving Avg'!D1049</f>
        <v>5.4299599999999995</v>
      </c>
      <c r="G1049" s="2">
        <f>'Moving Avg'!F1049</f>
        <v>5.2952999999999975</v>
      </c>
      <c r="H1049" s="2">
        <f>'Moving Avg'!G1049</f>
        <v>5.3407579999999975</v>
      </c>
      <c r="I1049" s="2">
        <f>'Moving Avg'!H1049</f>
        <v>5.4154810000000007</v>
      </c>
      <c r="J1049" s="6" t="str">
        <f>OBV!F1049</f>
        <v>BEARISH</v>
      </c>
      <c r="K1049" s="6" t="str">
        <f>OBV!G1049</f>
        <v>NEUTRAL</v>
      </c>
      <c r="L1049" s="6" t="str">
        <f>OBV!H1049</f>
        <v>CONFIRMED BEARISH</v>
      </c>
      <c r="M1049" s="8">
        <f t="shared" si="160"/>
        <v>25</v>
      </c>
      <c r="N1049" s="8">
        <f t="shared" si="161"/>
        <v>100</v>
      </c>
      <c r="O1049" s="8">
        <f t="shared" si="162"/>
        <v>50</v>
      </c>
      <c r="P1049" s="8">
        <f t="shared" si="163"/>
        <v>16.5</v>
      </c>
      <c r="Q1049" s="9">
        <f t="shared" si="164"/>
        <v>53.725000000000001</v>
      </c>
      <c r="R1049" s="9">
        <f t="shared" si="165"/>
        <v>46.625</v>
      </c>
      <c r="S1049" s="9">
        <f t="shared" si="166"/>
        <v>38.674999999999997</v>
      </c>
      <c r="T1049" s="9">
        <f t="shared" si="167"/>
        <v>47.875</v>
      </c>
      <c r="U1049" s="8">
        <f t="shared" si="168"/>
        <v>46.341666666666661</v>
      </c>
      <c r="V1049" s="8">
        <f t="shared" si="169"/>
        <v>46.724999999999994</v>
      </c>
    </row>
    <row r="1050" spans="1:22" ht="13.5" x14ac:dyDescent="0.25">
      <c r="A1050" s="3">
        <f>RSI!A1050</f>
        <v>43535</v>
      </c>
      <c r="B1050" s="2">
        <f>RSI!B1050</f>
        <v>5.4215</v>
      </c>
      <c r="C1050" s="2">
        <f>RSI!I1050</f>
        <v>59.706669504355951</v>
      </c>
      <c r="D1050" s="2">
        <f>MACD!E1050</f>
        <v>-0.13449154601954572</v>
      </c>
      <c r="E1050" s="2">
        <f>MACD!F1050</f>
        <v>-0.11145826026000462</v>
      </c>
      <c r="F1050" s="2">
        <f>'Moving Avg'!D1050</f>
        <v>5.4271399999999996</v>
      </c>
      <c r="G1050" s="2">
        <f>'Moving Avg'!F1050</f>
        <v>5.3108499999999976</v>
      </c>
      <c r="H1050" s="2">
        <f>'Moving Avg'!G1050</f>
        <v>5.3360939999999983</v>
      </c>
      <c r="I1050" s="2">
        <f>'Moving Avg'!H1050</f>
        <v>5.4157135000000007</v>
      </c>
      <c r="J1050" s="6" t="str">
        <f>OBV!F1050</f>
        <v>BEARISH</v>
      </c>
      <c r="K1050" s="6" t="str">
        <f>OBV!G1050</f>
        <v>NEUTRAL</v>
      </c>
      <c r="L1050" s="6" t="str">
        <f>OBV!H1050</f>
        <v>CONFIRMED BEARISH</v>
      </c>
      <c r="M1050" s="8">
        <f t="shared" si="160"/>
        <v>25</v>
      </c>
      <c r="N1050" s="8">
        <f t="shared" si="161"/>
        <v>100</v>
      </c>
      <c r="O1050" s="8">
        <f t="shared" si="162"/>
        <v>50</v>
      </c>
      <c r="P1050" s="8">
        <f t="shared" si="163"/>
        <v>16.5</v>
      </c>
      <c r="Q1050" s="9">
        <f t="shared" si="164"/>
        <v>53.725000000000001</v>
      </c>
      <c r="R1050" s="9">
        <f t="shared" si="165"/>
        <v>46.625</v>
      </c>
      <c r="S1050" s="9">
        <f t="shared" si="166"/>
        <v>38.674999999999997</v>
      </c>
      <c r="T1050" s="9">
        <f t="shared" si="167"/>
        <v>47.875</v>
      </c>
      <c r="U1050" s="8">
        <f t="shared" si="168"/>
        <v>46.341666666666661</v>
      </c>
      <c r="V1050" s="8">
        <f t="shared" si="169"/>
        <v>46.724999999999994</v>
      </c>
    </row>
    <row r="1051" spans="1:22" ht="13.5" x14ac:dyDescent="0.25">
      <c r="A1051" s="3">
        <f>RSI!A1051</f>
        <v>43536</v>
      </c>
      <c r="B1051" s="2">
        <f>RSI!B1051</f>
        <v>5.3719999999999999</v>
      </c>
      <c r="C1051" s="2">
        <f>RSI!I1051</f>
        <v>54.090246425344347</v>
      </c>
      <c r="D1051" s="2">
        <f>MACD!E1051</f>
        <v>-0.12350846986395858</v>
      </c>
      <c r="E1051" s="2">
        <f>MACD!F1051</f>
        <v>-0.11386830218079542</v>
      </c>
      <c r="F1051" s="2">
        <f>'Moving Avg'!D1051</f>
        <v>5.4144199999999998</v>
      </c>
      <c r="G1051" s="2">
        <f>'Moving Avg'!F1051</f>
        <v>5.3168599999999984</v>
      </c>
      <c r="H1051" s="2">
        <f>'Moving Avg'!G1051</f>
        <v>5.3304399999999994</v>
      </c>
      <c r="I1051" s="2">
        <f>'Moving Avg'!H1051</f>
        <v>5.415499500000001</v>
      </c>
      <c r="J1051" s="6" t="str">
        <f>OBV!F1051</f>
        <v>BEARISH</v>
      </c>
      <c r="K1051" s="6" t="str">
        <f>OBV!G1051</f>
        <v>NEUTRAL</v>
      </c>
      <c r="L1051" s="6" t="str">
        <f>OBV!H1051</f>
        <v>CONFIRMED BEARISH</v>
      </c>
      <c r="M1051" s="8">
        <f t="shared" si="160"/>
        <v>25</v>
      </c>
      <c r="N1051" s="8">
        <f t="shared" si="161"/>
        <v>45</v>
      </c>
      <c r="O1051" s="8">
        <f t="shared" si="162"/>
        <v>0</v>
      </c>
      <c r="P1051" s="8">
        <f t="shared" si="163"/>
        <v>16.5</v>
      </c>
      <c r="Q1051" s="9">
        <f t="shared" si="164"/>
        <v>26.975000000000001</v>
      </c>
      <c r="R1051" s="9">
        <f t="shared" si="165"/>
        <v>18.125</v>
      </c>
      <c r="S1051" s="9">
        <f t="shared" si="166"/>
        <v>17.925000000000001</v>
      </c>
      <c r="T1051" s="9">
        <f t="shared" si="167"/>
        <v>21.625</v>
      </c>
      <c r="U1051" s="8">
        <f t="shared" si="168"/>
        <v>21.008333333333336</v>
      </c>
      <c r="V1051" s="8">
        <f t="shared" si="169"/>
        <v>21.162500000000001</v>
      </c>
    </row>
    <row r="1052" spans="1:22" ht="13.5" x14ac:dyDescent="0.25">
      <c r="A1052" s="3">
        <f>RSI!A1052</f>
        <v>43537</v>
      </c>
      <c r="B1052" s="2">
        <f>RSI!B1052</f>
        <v>5.3013000000000003</v>
      </c>
      <c r="C1052" s="2">
        <f>RSI!I1052</f>
        <v>47.253219769496951</v>
      </c>
      <c r="D1052" s="2">
        <f>MACD!E1052</f>
        <v>-8.6394567236488307E-2</v>
      </c>
      <c r="E1052" s="2">
        <f>MACD!F1052</f>
        <v>-0.10837355519193401</v>
      </c>
      <c r="F1052" s="2">
        <f>'Moving Avg'!D1052</f>
        <v>5.3875599999999997</v>
      </c>
      <c r="G1052" s="2">
        <f>'Moving Avg'!F1052</f>
        <v>5.3242799999999981</v>
      </c>
      <c r="H1052" s="2">
        <f>'Moving Avg'!G1052</f>
        <v>5.3233719999999991</v>
      </c>
      <c r="I1052" s="2">
        <f>'Moving Avg'!H1052</f>
        <v>5.4146665000000009</v>
      </c>
      <c r="J1052" s="6" t="str">
        <f>OBV!F1052</f>
        <v>BEARISH</v>
      </c>
      <c r="K1052" s="6" t="str">
        <f>OBV!G1052</f>
        <v>NEUTRAL</v>
      </c>
      <c r="L1052" s="6" t="str">
        <f>OBV!H1052</f>
        <v>CONFIRMED BEARISH</v>
      </c>
      <c r="M1052" s="8">
        <f t="shared" si="160"/>
        <v>25</v>
      </c>
      <c r="N1052" s="8">
        <f t="shared" si="161"/>
        <v>0</v>
      </c>
      <c r="O1052" s="8">
        <f t="shared" si="162"/>
        <v>0</v>
      </c>
      <c r="P1052" s="8">
        <f t="shared" si="163"/>
        <v>16.5</v>
      </c>
      <c r="Q1052" s="9">
        <f t="shared" si="164"/>
        <v>11.225</v>
      </c>
      <c r="R1052" s="9">
        <f t="shared" si="165"/>
        <v>9.125</v>
      </c>
      <c r="S1052" s="9">
        <f t="shared" si="166"/>
        <v>11.175000000000001</v>
      </c>
      <c r="T1052" s="9">
        <f t="shared" si="167"/>
        <v>10.375</v>
      </c>
      <c r="U1052" s="8">
        <f t="shared" si="168"/>
        <v>10.508333333333335</v>
      </c>
      <c r="V1052" s="8">
        <f t="shared" si="169"/>
        <v>10.475000000000001</v>
      </c>
    </row>
    <row r="1053" spans="1:22" ht="13.5" x14ac:dyDescent="0.25">
      <c r="A1053" s="3">
        <f>RSI!A1053</f>
        <v>43538</v>
      </c>
      <c r="B1053" s="2">
        <f>RSI!B1053</f>
        <v>5.3013000000000003</v>
      </c>
      <c r="C1053" s="2">
        <f>RSI!I1053</f>
        <v>47.253219769496958</v>
      </c>
      <c r="D1053" s="2">
        <f>MACD!E1053</f>
        <v>-5.4801685494321184E-2</v>
      </c>
      <c r="E1053" s="2">
        <f>MACD!F1053</f>
        <v>-9.7659181252411451E-2</v>
      </c>
      <c r="F1053" s="2">
        <f>'Moving Avg'!D1053</f>
        <v>5.3635200000000003</v>
      </c>
      <c r="G1053" s="2">
        <f>'Moving Avg'!F1053</f>
        <v>5.3271049999999986</v>
      </c>
      <c r="H1053" s="2">
        <f>'Moving Avg'!G1053</f>
        <v>5.3163040000000015</v>
      </c>
      <c r="I1053" s="2">
        <f>'Moving Avg'!H1053</f>
        <v>5.4140655000000013</v>
      </c>
      <c r="J1053" s="6" t="str">
        <f>OBV!F1053</f>
        <v>BEARISH</v>
      </c>
      <c r="K1053" s="6" t="str">
        <f>OBV!G1053</f>
        <v>NEUTRAL</v>
      </c>
      <c r="L1053" s="6" t="str">
        <f>OBV!H1053</f>
        <v>CONFIRMED BEARISH</v>
      </c>
      <c r="M1053" s="8">
        <f t="shared" si="160"/>
        <v>25</v>
      </c>
      <c r="N1053" s="8">
        <f t="shared" si="161"/>
        <v>0</v>
      </c>
      <c r="O1053" s="8">
        <f t="shared" si="162"/>
        <v>0</v>
      </c>
      <c r="P1053" s="8">
        <f t="shared" si="163"/>
        <v>16.5</v>
      </c>
      <c r="Q1053" s="9">
        <f t="shared" si="164"/>
        <v>11.225</v>
      </c>
      <c r="R1053" s="9">
        <f t="shared" si="165"/>
        <v>9.125</v>
      </c>
      <c r="S1053" s="9">
        <f t="shared" si="166"/>
        <v>11.175000000000001</v>
      </c>
      <c r="T1053" s="9">
        <f t="shared" si="167"/>
        <v>10.375</v>
      </c>
      <c r="U1053" s="8">
        <f t="shared" si="168"/>
        <v>10.508333333333335</v>
      </c>
      <c r="V1053" s="8">
        <f t="shared" si="169"/>
        <v>10.475000000000001</v>
      </c>
    </row>
    <row r="1054" spans="1:22" ht="13.5" x14ac:dyDescent="0.25">
      <c r="A1054" s="3">
        <f>RSI!A1054</f>
        <v>43539</v>
      </c>
      <c r="B1054" s="2">
        <f>RSI!B1054</f>
        <v>5.3013000000000003</v>
      </c>
      <c r="C1054" s="2">
        <f>RSI!I1054</f>
        <v>47.253219769496958</v>
      </c>
      <c r="D1054" s="2">
        <f>MACD!E1054</f>
        <v>-2.7894422756221005E-2</v>
      </c>
      <c r="E1054" s="2">
        <f>MACD!F1054</f>
        <v>-8.3706229553173361E-2</v>
      </c>
      <c r="F1054" s="2">
        <f>'Moving Avg'!D1054</f>
        <v>5.33948</v>
      </c>
      <c r="G1054" s="2">
        <f>'Moving Avg'!F1054</f>
        <v>5.3299299999999992</v>
      </c>
      <c r="H1054" s="2">
        <f>'Moving Avg'!G1054</f>
        <v>5.3092360000000012</v>
      </c>
      <c r="I1054" s="2">
        <f>'Moving Avg'!H1054</f>
        <v>5.4133650000000024</v>
      </c>
      <c r="J1054" s="6" t="str">
        <f>OBV!F1054</f>
        <v>BEARISH</v>
      </c>
      <c r="K1054" s="6" t="str">
        <f>OBV!G1054</f>
        <v>NEUTRAL</v>
      </c>
      <c r="L1054" s="6" t="str">
        <f>OBV!H1054</f>
        <v>CONFIRMED BEARISH</v>
      </c>
      <c r="M1054" s="8">
        <f t="shared" si="160"/>
        <v>25</v>
      </c>
      <c r="N1054" s="8">
        <f t="shared" si="161"/>
        <v>0</v>
      </c>
      <c r="O1054" s="8">
        <f t="shared" si="162"/>
        <v>0</v>
      </c>
      <c r="P1054" s="8">
        <f t="shared" si="163"/>
        <v>16.5</v>
      </c>
      <c r="Q1054" s="9">
        <f t="shared" si="164"/>
        <v>11.225</v>
      </c>
      <c r="R1054" s="9">
        <f t="shared" si="165"/>
        <v>9.125</v>
      </c>
      <c r="S1054" s="9">
        <f t="shared" si="166"/>
        <v>11.175000000000001</v>
      </c>
      <c r="T1054" s="9">
        <f t="shared" si="167"/>
        <v>10.375</v>
      </c>
      <c r="U1054" s="8">
        <f t="shared" si="168"/>
        <v>10.508333333333335</v>
      </c>
      <c r="V1054" s="8">
        <f t="shared" si="169"/>
        <v>10.475000000000001</v>
      </c>
    </row>
    <row r="1055" spans="1:22" ht="13.5" x14ac:dyDescent="0.25">
      <c r="A1055" s="3">
        <f>RSI!A1055</f>
        <v>43542</v>
      </c>
      <c r="B1055" s="2">
        <f>RSI!B1055</f>
        <v>5.3013000000000003</v>
      </c>
      <c r="C1055" s="2">
        <f>RSI!I1055</f>
        <v>47.253219769496958</v>
      </c>
      <c r="D1055" s="2">
        <f>MACD!E1055</f>
        <v>-4.9648645112005951E-3</v>
      </c>
      <c r="E1055" s="2">
        <f>MACD!F1055</f>
        <v>-6.7957956544778819E-2</v>
      </c>
      <c r="F1055" s="2">
        <f>'Moving Avg'!D1055</f>
        <v>5.3154400000000006</v>
      </c>
      <c r="G1055" s="2">
        <f>'Moving Avg'!F1055</f>
        <v>5.3369999999999989</v>
      </c>
      <c r="H1055" s="2">
        <f>'Moving Avg'!G1055</f>
        <v>5.302168</v>
      </c>
      <c r="I1055" s="2">
        <f>'Moving Avg'!H1055</f>
        <v>5.4126645000000027</v>
      </c>
      <c r="J1055" s="6" t="str">
        <f>OBV!F1055</f>
        <v>BEARISH</v>
      </c>
      <c r="K1055" s="6" t="str">
        <f>OBV!G1055</f>
        <v>NEUTRAL</v>
      </c>
      <c r="L1055" s="6" t="str">
        <f>OBV!H1055</f>
        <v>CONFIRMED BEARISH</v>
      </c>
      <c r="M1055" s="8">
        <f t="shared" si="160"/>
        <v>25</v>
      </c>
      <c r="N1055" s="8">
        <f t="shared" si="161"/>
        <v>0</v>
      </c>
      <c r="O1055" s="8">
        <f t="shared" si="162"/>
        <v>0</v>
      </c>
      <c r="P1055" s="8">
        <f t="shared" si="163"/>
        <v>16.5</v>
      </c>
      <c r="Q1055" s="9">
        <f t="shared" si="164"/>
        <v>11.225</v>
      </c>
      <c r="R1055" s="9">
        <f t="shared" si="165"/>
        <v>9.125</v>
      </c>
      <c r="S1055" s="9">
        <f t="shared" si="166"/>
        <v>11.175000000000001</v>
      </c>
      <c r="T1055" s="9">
        <f t="shared" si="167"/>
        <v>10.375</v>
      </c>
      <c r="U1055" s="8">
        <f t="shared" si="168"/>
        <v>10.508333333333335</v>
      </c>
      <c r="V1055" s="8">
        <f t="shared" si="169"/>
        <v>10.475000000000001</v>
      </c>
    </row>
    <row r="1056" spans="1:22" ht="13.5" x14ac:dyDescent="0.25">
      <c r="A1056" s="3">
        <f>RSI!A1056</f>
        <v>43543</v>
      </c>
      <c r="B1056" s="2">
        <f>RSI!B1056</f>
        <v>5.3013000000000003</v>
      </c>
      <c r="C1056" s="2">
        <f>RSI!I1056</f>
        <v>47.253219769496951</v>
      </c>
      <c r="D1056" s="2">
        <f>MACD!E1056</f>
        <v>1.4586953082603493E-2</v>
      </c>
      <c r="E1056" s="2">
        <f>MACD!F1056</f>
        <v>-5.1448974619302354E-2</v>
      </c>
      <c r="F1056" s="2">
        <f>'Moving Avg'!D1056</f>
        <v>5.3013000000000003</v>
      </c>
      <c r="G1056" s="2">
        <f>'Moving Avg'!F1056</f>
        <v>5.3440699999999994</v>
      </c>
      <c r="H1056" s="2">
        <f>'Moving Avg'!G1056</f>
        <v>5.2950999999999997</v>
      </c>
      <c r="I1056" s="2">
        <f>'Moving Avg'!H1056</f>
        <v>5.4119640000000029</v>
      </c>
      <c r="J1056" s="6" t="str">
        <f>OBV!F1056</f>
        <v>BEARISH</v>
      </c>
      <c r="K1056" s="6" t="str">
        <f>OBV!G1056</f>
        <v>NEUTRAL</v>
      </c>
      <c r="L1056" s="6" t="str">
        <f>OBV!H1056</f>
        <v>CONFIRMED BEARISH</v>
      </c>
      <c r="M1056" s="8">
        <f t="shared" si="160"/>
        <v>25</v>
      </c>
      <c r="N1056" s="8">
        <f t="shared" si="161"/>
        <v>0</v>
      </c>
      <c r="O1056" s="8">
        <f t="shared" si="162"/>
        <v>0</v>
      </c>
      <c r="P1056" s="8">
        <f t="shared" si="163"/>
        <v>16.5</v>
      </c>
      <c r="Q1056" s="9">
        <f t="shared" si="164"/>
        <v>11.225</v>
      </c>
      <c r="R1056" s="9">
        <f t="shared" si="165"/>
        <v>9.125</v>
      </c>
      <c r="S1056" s="9">
        <f t="shared" si="166"/>
        <v>11.175000000000001</v>
      </c>
      <c r="T1056" s="9">
        <f t="shared" si="167"/>
        <v>10.375</v>
      </c>
      <c r="U1056" s="8">
        <f t="shared" si="168"/>
        <v>10.508333333333335</v>
      </c>
      <c r="V1056" s="8">
        <f t="shared" si="169"/>
        <v>10.475000000000001</v>
      </c>
    </row>
    <row r="1057" spans="1:22" ht="13.5" x14ac:dyDescent="0.25">
      <c r="A1057" s="3">
        <f>RSI!A1057</f>
        <v>43545</v>
      </c>
      <c r="B1057" s="2">
        <f>RSI!B1057</f>
        <v>5.2305999999999999</v>
      </c>
      <c r="C1057" s="2">
        <f>RSI!I1057</f>
        <v>39.940410390794113</v>
      </c>
      <c r="D1057" s="2">
        <f>MACD!E1057</f>
        <v>3.6506616974245176E-2</v>
      </c>
      <c r="E1057" s="2">
        <f>MACD!F1057</f>
        <v>-3.3857856300592855E-2</v>
      </c>
      <c r="F1057" s="2">
        <f>'Moving Avg'!D1057</f>
        <v>5.2871600000000001</v>
      </c>
      <c r="G1057" s="2">
        <f>'Moving Avg'!F1057</f>
        <v>5.3440699999999994</v>
      </c>
      <c r="H1057" s="2">
        <f>'Moving Avg'!G1057</f>
        <v>5.2873239999999999</v>
      </c>
      <c r="I1057" s="2">
        <f>'Moving Avg'!H1057</f>
        <v>5.4109100000000039</v>
      </c>
      <c r="J1057" s="6" t="str">
        <f>OBV!F1057</f>
        <v>BEARISH</v>
      </c>
      <c r="K1057" s="6" t="str">
        <f>OBV!G1057</f>
        <v>NEUTRAL</v>
      </c>
      <c r="L1057" s="6" t="str">
        <f>OBV!H1057</f>
        <v>CONFIRMED BEARISH</v>
      </c>
      <c r="M1057" s="8">
        <f t="shared" si="160"/>
        <v>25</v>
      </c>
      <c r="N1057" s="8">
        <f t="shared" si="161"/>
        <v>0</v>
      </c>
      <c r="O1057" s="8">
        <f t="shared" si="162"/>
        <v>0</v>
      </c>
      <c r="P1057" s="8">
        <f t="shared" si="163"/>
        <v>16.5</v>
      </c>
      <c r="Q1057" s="9">
        <f t="shared" si="164"/>
        <v>11.225</v>
      </c>
      <c r="R1057" s="9">
        <f t="shared" si="165"/>
        <v>9.125</v>
      </c>
      <c r="S1057" s="9">
        <f t="shared" si="166"/>
        <v>11.175000000000001</v>
      </c>
      <c r="T1057" s="9">
        <f t="shared" si="167"/>
        <v>10.375</v>
      </c>
      <c r="U1057" s="8">
        <f t="shared" si="168"/>
        <v>10.508333333333335</v>
      </c>
      <c r="V1057" s="8">
        <f t="shared" si="169"/>
        <v>10.475000000000001</v>
      </c>
    </row>
    <row r="1058" spans="1:22" ht="13.5" x14ac:dyDescent="0.25">
      <c r="A1058" s="3">
        <f>RSI!A1058</f>
        <v>43546</v>
      </c>
      <c r="B1058" s="2">
        <f>RSI!B1058</f>
        <v>5.3013000000000003</v>
      </c>
      <c r="C1058" s="2">
        <f>RSI!I1058</f>
        <v>48.520161778586782</v>
      </c>
      <c r="D1058" s="2">
        <f>MACD!E1058</f>
        <v>4.8194027522120209E-2</v>
      </c>
      <c r="E1058" s="2">
        <f>MACD!F1058</f>
        <v>-1.7447479536050241E-2</v>
      </c>
      <c r="F1058" s="2">
        <f>'Moving Avg'!D1058</f>
        <v>5.2871600000000001</v>
      </c>
      <c r="G1058" s="2">
        <f>'Moving Avg'!F1058</f>
        <v>5.3511399999999991</v>
      </c>
      <c r="H1058" s="2">
        <f>'Moving Avg'!G1058</f>
        <v>5.2803960000000005</v>
      </c>
      <c r="I1058" s="2">
        <f>'Moving Avg'!H1058</f>
        <v>5.410209500000005</v>
      </c>
      <c r="J1058" s="6" t="str">
        <f>OBV!F1058</f>
        <v>BEARISH</v>
      </c>
      <c r="K1058" s="6" t="str">
        <f>OBV!G1058</f>
        <v>NEUTRAL</v>
      </c>
      <c r="L1058" s="6" t="str">
        <f>OBV!H1058</f>
        <v>NEUTRAL</v>
      </c>
      <c r="M1058" s="8">
        <f t="shared" si="160"/>
        <v>25</v>
      </c>
      <c r="N1058" s="8">
        <f t="shared" si="161"/>
        <v>0</v>
      </c>
      <c r="O1058" s="8">
        <f t="shared" si="162"/>
        <v>0</v>
      </c>
      <c r="P1058" s="8">
        <f t="shared" si="163"/>
        <v>16.5</v>
      </c>
      <c r="Q1058" s="9">
        <f t="shared" si="164"/>
        <v>11.225</v>
      </c>
      <c r="R1058" s="9">
        <f t="shared" si="165"/>
        <v>9.125</v>
      </c>
      <c r="S1058" s="9">
        <f t="shared" si="166"/>
        <v>11.175000000000001</v>
      </c>
      <c r="T1058" s="9">
        <f t="shared" si="167"/>
        <v>10.375</v>
      </c>
      <c r="U1058" s="8">
        <f t="shared" si="168"/>
        <v>10.508333333333335</v>
      </c>
      <c r="V1058" s="8">
        <f t="shared" si="169"/>
        <v>10.475000000000001</v>
      </c>
    </row>
    <row r="1059" spans="1:22" ht="13.5" x14ac:dyDescent="0.25">
      <c r="A1059" s="3">
        <f>RSI!A1059</f>
        <v>43549</v>
      </c>
      <c r="B1059" s="2">
        <f>RSI!B1059</f>
        <v>5.3013000000000003</v>
      </c>
      <c r="C1059" s="2">
        <f>RSI!I1059</f>
        <v>48.520161778586782</v>
      </c>
      <c r="D1059" s="2">
        <f>MACD!E1059</f>
        <v>5.8171411540859808E-2</v>
      </c>
      <c r="E1059" s="2">
        <f>MACD!F1059</f>
        <v>-2.3237013206682307E-3</v>
      </c>
      <c r="F1059" s="2">
        <f>'Moving Avg'!D1059</f>
        <v>5.287160000000001</v>
      </c>
      <c r="G1059" s="2">
        <f>'Moving Avg'!F1059</f>
        <v>5.3582099999999988</v>
      </c>
      <c r="H1059" s="2">
        <f>'Moving Avg'!G1059</f>
        <v>5.2734680000000012</v>
      </c>
      <c r="I1059" s="2">
        <f>'Moving Avg'!H1059</f>
        <v>5.4095425000000059</v>
      </c>
      <c r="J1059" s="6" t="str">
        <f>OBV!F1059</f>
        <v>BEARISH</v>
      </c>
      <c r="K1059" s="6" t="str">
        <f>OBV!G1059</f>
        <v>NEUTRAL</v>
      </c>
      <c r="L1059" s="6" t="str">
        <f>OBV!H1059</f>
        <v>NEUTRAL</v>
      </c>
      <c r="M1059" s="8">
        <f t="shared" si="160"/>
        <v>25</v>
      </c>
      <c r="N1059" s="8">
        <f t="shared" si="161"/>
        <v>0</v>
      </c>
      <c r="O1059" s="8">
        <f t="shared" si="162"/>
        <v>0</v>
      </c>
      <c r="P1059" s="8">
        <f t="shared" si="163"/>
        <v>16.5</v>
      </c>
      <c r="Q1059" s="9">
        <f t="shared" si="164"/>
        <v>11.225</v>
      </c>
      <c r="R1059" s="9">
        <f t="shared" si="165"/>
        <v>9.125</v>
      </c>
      <c r="S1059" s="9">
        <f t="shared" si="166"/>
        <v>11.175000000000001</v>
      </c>
      <c r="T1059" s="9">
        <f t="shared" si="167"/>
        <v>10.375</v>
      </c>
      <c r="U1059" s="8">
        <f t="shared" si="168"/>
        <v>10.508333333333335</v>
      </c>
      <c r="V1059" s="8">
        <f t="shared" si="169"/>
        <v>10.475000000000001</v>
      </c>
    </row>
    <row r="1060" spans="1:22" ht="13.5" x14ac:dyDescent="0.25">
      <c r="A1060" s="3">
        <f>RSI!A1060</f>
        <v>43550</v>
      </c>
      <c r="B1060" s="2">
        <f>RSI!B1060</f>
        <v>5.1741000000000001</v>
      </c>
      <c r="C1060" s="2">
        <f>RSI!I1060</f>
        <v>37.378474187672211</v>
      </c>
      <c r="D1060" s="2">
        <f>MACD!E1060</f>
        <v>7.6117551025160601E-2</v>
      </c>
      <c r="E1060" s="2">
        <f>MACD!F1060</f>
        <v>1.3364549148497535E-2</v>
      </c>
      <c r="F1060" s="2">
        <f>'Moving Avg'!D1060</f>
        <v>5.2617200000000004</v>
      </c>
      <c r="G1060" s="2">
        <f>'Moving Avg'!F1060</f>
        <v>5.3525549999999997</v>
      </c>
      <c r="H1060" s="2">
        <f>'Moving Avg'!G1060</f>
        <v>5.2645620000000006</v>
      </c>
      <c r="I1060" s="2">
        <f>'Moving Avg'!H1060</f>
        <v>5.4084715000000072</v>
      </c>
      <c r="J1060" s="6" t="str">
        <f>OBV!F1060</f>
        <v>BEARISH</v>
      </c>
      <c r="K1060" s="6" t="str">
        <f>OBV!G1060</f>
        <v>NEUTRAL</v>
      </c>
      <c r="L1060" s="6" t="str">
        <f>OBV!H1060</f>
        <v>CONFIRMED BEARISH</v>
      </c>
      <c r="M1060" s="8">
        <f t="shared" si="160"/>
        <v>25</v>
      </c>
      <c r="N1060" s="8">
        <f t="shared" si="161"/>
        <v>0</v>
      </c>
      <c r="O1060" s="8">
        <f t="shared" si="162"/>
        <v>0</v>
      </c>
      <c r="P1060" s="8">
        <f t="shared" si="163"/>
        <v>16.5</v>
      </c>
      <c r="Q1060" s="9">
        <f t="shared" si="164"/>
        <v>11.225</v>
      </c>
      <c r="R1060" s="9">
        <f t="shared" si="165"/>
        <v>9.125</v>
      </c>
      <c r="S1060" s="9">
        <f t="shared" si="166"/>
        <v>11.175000000000001</v>
      </c>
      <c r="T1060" s="9">
        <f t="shared" si="167"/>
        <v>10.375</v>
      </c>
      <c r="U1060" s="8">
        <f t="shared" si="168"/>
        <v>10.508333333333335</v>
      </c>
      <c r="V1060" s="8">
        <f t="shared" si="169"/>
        <v>10.475000000000001</v>
      </c>
    </row>
    <row r="1061" spans="1:22" ht="13.5" x14ac:dyDescent="0.25">
      <c r="A1061" s="3">
        <f>RSI!A1061</f>
        <v>43551</v>
      </c>
      <c r="B1061" s="2">
        <f>RSI!B1061</f>
        <v>5.3013000000000003</v>
      </c>
      <c r="C1061" s="2">
        <f>RSI!I1061</f>
        <v>49.794089950164341</v>
      </c>
      <c r="D1061" s="2">
        <f>MACD!E1061</f>
        <v>7.5092246620835468E-2</v>
      </c>
      <c r="E1061" s="2">
        <f>MACD!F1061</f>
        <v>2.5710088642965125E-2</v>
      </c>
      <c r="F1061" s="2">
        <f>'Moving Avg'!D1061</f>
        <v>5.2617200000000004</v>
      </c>
      <c r="G1061" s="2">
        <f>'Moving Avg'!F1061</f>
        <v>5.3532599999999988</v>
      </c>
      <c r="H1061" s="2">
        <f>'Moving Avg'!G1061</f>
        <v>5.2576340000000004</v>
      </c>
      <c r="I1061" s="2">
        <f>'Moving Avg'!H1061</f>
        <v>5.4078375000000083</v>
      </c>
      <c r="J1061" s="6" t="str">
        <f>OBV!F1061</f>
        <v>BEARISH</v>
      </c>
      <c r="K1061" s="6" t="str">
        <f>OBV!G1061</f>
        <v>NEUTRAL</v>
      </c>
      <c r="L1061" s="6" t="str">
        <f>OBV!H1061</f>
        <v>NEUTRAL</v>
      </c>
      <c r="M1061" s="8">
        <f t="shared" si="160"/>
        <v>25</v>
      </c>
      <c r="N1061" s="8">
        <f t="shared" si="161"/>
        <v>0</v>
      </c>
      <c r="O1061" s="8">
        <f t="shared" si="162"/>
        <v>0</v>
      </c>
      <c r="P1061" s="8">
        <f t="shared" si="163"/>
        <v>16.5</v>
      </c>
      <c r="Q1061" s="9">
        <f t="shared" si="164"/>
        <v>11.225</v>
      </c>
      <c r="R1061" s="9">
        <f t="shared" si="165"/>
        <v>9.125</v>
      </c>
      <c r="S1061" s="9">
        <f t="shared" si="166"/>
        <v>11.175000000000001</v>
      </c>
      <c r="T1061" s="9">
        <f t="shared" si="167"/>
        <v>10.375</v>
      </c>
      <c r="U1061" s="8">
        <f t="shared" si="168"/>
        <v>10.508333333333335</v>
      </c>
      <c r="V1061" s="8">
        <f t="shared" si="169"/>
        <v>10.475000000000001</v>
      </c>
    </row>
    <row r="1062" spans="1:22" ht="13.5" x14ac:dyDescent="0.25">
      <c r="A1062" s="3">
        <f>RSI!A1062</f>
        <v>43552</v>
      </c>
      <c r="B1062" s="2">
        <f>RSI!B1062</f>
        <v>5.3013000000000003</v>
      </c>
      <c r="C1062" s="2">
        <f>RSI!I1062</f>
        <v>49.794089950164341</v>
      </c>
      <c r="D1062" s="2">
        <f>MACD!E1062</f>
        <v>6.3361968279887826E-2</v>
      </c>
      <c r="E1062" s="2">
        <f>MACD!F1062</f>
        <v>3.3240464570349668E-2</v>
      </c>
      <c r="F1062" s="2">
        <f>'Moving Avg'!D1062</f>
        <v>5.2758600000000007</v>
      </c>
      <c r="G1062" s="2">
        <f>'Moving Avg'!F1062</f>
        <v>5.346544999999999</v>
      </c>
      <c r="H1062" s="2">
        <f>'Moving Avg'!G1062</f>
        <v>5.2533920000000016</v>
      </c>
      <c r="I1062" s="2">
        <f>'Moving Avg'!H1062</f>
        <v>5.4072365000000078</v>
      </c>
      <c r="J1062" s="6" t="str">
        <f>OBV!F1062</f>
        <v>BULLISH</v>
      </c>
      <c r="K1062" s="6" t="str">
        <f>OBV!G1062</f>
        <v>NEUTRAL</v>
      </c>
      <c r="L1062" s="6" t="str">
        <f>OBV!H1062</f>
        <v>CONFIRMED BULLISH</v>
      </c>
      <c r="M1062" s="8">
        <f t="shared" si="160"/>
        <v>25</v>
      </c>
      <c r="N1062" s="8">
        <f t="shared" si="161"/>
        <v>0</v>
      </c>
      <c r="O1062" s="8">
        <f t="shared" si="162"/>
        <v>0</v>
      </c>
      <c r="P1062" s="8">
        <f t="shared" si="163"/>
        <v>83.5</v>
      </c>
      <c r="Q1062" s="9">
        <f t="shared" si="164"/>
        <v>21.274999999999999</v>
      </c>
      <c r="R1062" s="9">
        <f t="shared" si="165"/>
        <v>25.875</v>
      </c>
      <c r="S1062" s="9">
        <f t="shared" si="166"/>
        <v>41.325000000000003</v>
      </c>
      <c r="T1062" s="9">
        <f t="shared" si="167"/>
        <v>27.125</v>
      </c>
      <c r="U1062" s="8">
        <f t="shared" si="168"/>
        <v>29.491666666666664</v>
      </c>
      <c r="V1062" s="8">
        <f t="shared" si="169"/>
        <v>28.9</v>
      </c>
    </row>
    <row r="1063" spans="1:22" ht="13.5" x14ac:dyDescent="0.25">
      <c r="A1063" s="3">
        <f>RSI!A1063</f>
        <v>43553</v>
      </c>
      <c r="B1063" s="2">
        <f>RSI!B1063</f>
        <v>5.3013000000000003</v>
      </c>
      <c r="C1063" s="2">
        <f>RSI!I1063</f>
        <v>49.794089950164341</v>
      </c>
      <c r="D1063" s="2">
        <f>MACD!E1063</f>
        <v>5.3449505553734511E-2</v>
      </c>
      <c r="E1063" s="2">
        <f>MACD!F1063</f>
        <v>3.7282272767026642E-2</v>
      </c>
      <c r="F1063" s="2">
        <f>'Moving Avg'!D1063</f>
        <v>5.2758600000000007</v>
      </c>
      <c r="G1063" s="2">
        <f>'Moving Avg'!F1063</f>
        <v>5.3398299999999983</v>
      </c>
      <c r="H1063" s="2">
        <f>'Moving Avg'!G1063</f>
        <v>5.2519780000000003</v>
      </c>
      <c r="I1063" s="2">
        <f>'Moving Avg'!H1063</f>
        <v>5.4069010000000093</v>
      </c>
      <c r="J1063" s="6" t="str">
        <f>OBV!F1063</f>
        <v>BEARISH</v>
      </c>
      <c r="K1063" s="6" t="str">
        <f>OBV!G1063</f>
        <v>NEUTRAL</v>
      </c>
      <c r="L1063" s="6" t="str">
        <f>OBV!H1063</f>
        <v>NEUTRAL</v>
      </c>
      <c r="M1063" s="8">
        <f t="shared" si="160"/>
        <v>25</v>
      </c>
      <c r="N1063" s="8">
        <f t="shared" si="161"/>
        <v>0</v>
      </c>
      <c r="O1063" s="8">
        <f t="shared" si="162"/>
        <v>0</v>
      </c>
      <c r="P1063" s="8">
        <f t="shared" si="163"/>
        <v>16.5</v>
      </c>
      <c r="Q1063" s="9">
        <f t="shared" si="164"/>
        <v>11.225</v>
      </c>
      <c r="R1063" s="9">
        <f t="shared" si="165"/>
        <v>9.125</v>
      </c>
      <c r="S1063" s="9">
        <f t="shared" si="166"/>
        <v>11.175000000000001</v>
      </c>
      <c r="T1063" s="9">
        <f t="shared" si="167"/>
        <v>10.375</v>
      </c>
      <c r="U1063" s="8">
        <f t="shared" si="168"/>
        <v>10.508333333333335</v>
      </c>
      <c r="V1063" s="8">
        <f t="shared" si="169"/>
        <v>10.475000000000001</v>
      </c>
    </row>
    <row r="1064" spans="1:22" ht="13.5" x14ac:dyDescent="0.25">
      <c r="A1064" s="3">
        <f>RSI!A1064</f>
        <v>43556</v>
      </c>
      <c r="B1064" s="2">
        <f>RSI!B1064</f>
        <v>5.3013000000000003</v>
      </c>
      <c r="C1064" s="2">
        <f>RSI!I1064</f>
        <v>49.794089950164341</v>
      </c>
      <c r="D1064" s="2">
        <f>MACD!E1064</f>
        <v>4.5074219878785904E-2</v>
      </c>
      <c r="E1064" s="2">
        <f>MACD!F1064</f>
        <v>3.8840662189378497E-2</v>
      </c>
      <c r="F1064" s="2">
        <f>'Moving Avg'!D1064</f>
        <v>5.2758600000000007</v>
      </c>
      <c r="G1064" s="2">
        <f>'Moving Avg'!F1064</f>
        <v>5.3331149999999985</v>
      </c>
      <c r="H1064" s="2">
        <f>'Moving Avg'!G1064</f>
        <v>5.2477360000000006</v>
      </c>
      <c r="I1064" s="2">
        <f>'Moving Avg'!H1064</f>
        <v>5.4063665000000078</v>
      </c>
      <c r="J1064" s="6" t="str">
        <f>OBV!F1064</f>
        <v>BEARISH</v>
      </c>
      <c r="K1064" s="6" t="str">
        <f>OBV!G1064</f>
        <v>NEUTRAL</v>
      </c>
      <c r="L1064" s="6" t="str">
        <f>OBV!H1064</f>
        <v>NEUTRAL</v>
      </c>
      <c r="M1064" s="8">
        <f t="shared" si="160"/>
        <v>25</v>
      </c>
      <c r="N1064" s="8">
        <f t="shared" si="161"/>
        <v>0</v>
      </c>
      <c r="O1064" s="8">
        <f t="shared" si="162"/>
        <v>0</v>
      </c>
      <c r="P1064" s="8">
        <f t="shared" si="163"/>
        <v>16.5</v>
      </c>
      <c r="Q1064" s="9">
        <f t="shared" si="164"/>
        <v>11.225</v>
      </c>
      <c r="R1064" s="9">
        <f t="shared" si="165"/>
        <v>9.125</v>
      </c>
      <c r="S1064" s="9">
        <f t="shared" si="166"/>
        <v>11.175000000000001</v>
      </c>
      <c r="T1064" s="9">
        <f t="shared" si="167"/>
        <v>10.375</v>
      </c>
      <c r="U1064" s="8">
        <f t="shared" si="168"/>
        <v>10.508333333333335</v>
      </c>
      <c r="V1064" s="8">
        <f t="shared" si="169"/>
        <v>10.475000000000001</v>
      </c>
    </row>
    <row r="1065" spans="1:22" ht="13.5" x14ac:dyDescent="0.25">
      <c r="A1065" s="3">
        <f>RSI!A1065</f>
        <v>43557</v>
      </c>
      <c r="B1065" s="2">
        <f>RSI!B1065</f>
        <v>5.3013000000000003</v>
      </c>
      <c r="C1065" s="2">
        <f>RSI!I1065</f>
        <v>49.794089950164341</v>
      </c>
      <c r="D1065" s="2">
        <f>MACD!E1065</f>
        <v>3.7998720049366774E-2</v>
      </c>
      <c r="E1065" s="2">
        <f>MACD!F1065</f>
        <v>3.8672273761376157E-2</v>
      </c>
      <c r="F1065" s="2">
        <f>'Moving Avg'!D1065</f>
        <v>5.3013000000000003</v>
      </c>
      <c r="G1065" s="2">
        <f>'Moving Avg'!F1065</f>
        <v>5.3263999999999978</v>
      </c>
      <c r="H1065" s="2">
        <f>'Moving Avg'!G1065</f>
        <v>5.2467460000000008</v>
      </c>
      <c r="I1065" s="2">
        <f>'Moving Avg'!H1065</f>
        <v>5.4059980000000083</v>
      </c>
      <c r="J1065" s="6" t="str">
        <f>OBV!F1065</f>
        <v>BULLISH</v>
      </c>
      <c r="K1065" s="6" t="str">
        <f>OBV!G1065</f>
        <v>NEUTRAL</v>
      </c>
      <c r="L1065" s="6" t="str">
        <f>OBV!H1065</f>
        <v>CONFIRMED BULLISH</v>
      </c>
      <c r="M1065" s="8">
        <f t="shared" si="160"/>
        <v>25</v>
      </c>
      <c r="N1065" s="8">
        <f t="shared" si="161"/>
        <v>45</v>
      </c>
      <c r="O1065" s="8">
        <f t="shared" si="162"/>
        <v>0</v>
      </c>
      <c r="P1065" s="8">
        <f t="shared" si="163"/>
        <v>83.5</v>
      </c>
      <c r="Q1065" s="9">
        <f t="shared" si="164"/>
        <v>37.024999999999999</v>
      </c>
      <c r="R1065" s="9">
        <f t="shared" si="165"/>
        <v>34.875</v>
      </c>
      <c r="S1065" s="9">
        <f t="shared" si="166"/>
        <v>48.075000000000003</v>
      </c>
      <c r="T1065" s="9">
        <f t="shared" si="167"/>
        <v>38.375</v>
      </c>
      <c r="U1065" s="8">
        <f t="shared" si="168"/>
        <v>39.991666666666667</v>
      </c>
      <c r="V1065" s="8">
        <f t="shared" si="169"/>
        <v>39.587500000000006</v>
      </c>
    </row>
    <row r="1066" spans="1:22" ht="13.5" x14ac:dyDescent="0.25">
      <c r="A1066" s="3">
        <f>RSI!A1066</f>
        <v>43558</v>
      </c>
      <c r="B1066" s="2">
        <f>RSI!B1066</f>
        <v>5.3013000000000003</v>
      </c>
      <c r="C1066" s="2">
        <f>RSI!I1066</f>
        <v>49.794089950164341</v>
      </c>
      <c r="D1066" s="2">
        <f>MACD!E1066</f>
        <v>3.2022203430313034E-2</v>
      </c>
      <c r="E1066" s="2">
        <f>MACD!F1066</f>
        <v>3.7342259695163534E-2</v>
      </c>
      <c r="F1066" s="2">
        <f>'Moving Avg'!D1066</f>
        <v>5.3013000000000003</v>
      </c>
      <c r="G1066" s="2">
        <f>'Moving Avg'!F1066</f>
        <v>5.319684999999998</v>
      </c>
      <c r="H1066" s="2">
        <f>'Moving Avg'!G1066</f>
        <v>5.2488660000000005</v>
      </c>
      <c r="I1066" s="2">
        <f>'Moving Avg'!H1066</f>
        <v>5.4053640000000085</v>
      </c>
      <c r="J1066" s="6" t="str">
        <f>OBV!F1066</f>
        <v>NEUTRAL</v>
      </c>
      <c r="K1066" s="6" t="str">
        <f>OBV!G1066</f>
        <v>NEUTRAL</v>
      </c>
      <c r="L1066" s="6" t="str">
        <f>OBV!H1066</f>
        <v>NEUTRAL</v>
      </c>
      <c r="M1066" s="8">
        <f t="shared" si="160"/>
        <v>25</v>
      </c>
      <c r="N1066" s="8">
        <f t="shared" si="161"/>
        <v>45</v>
      </c>
      <c r="O1066" s="8">
        <f t="shared" si="162"/>
        <v>0</v>
      </c>
      <c r="P1066" s="8">
        <f t="shared" si="163"/>
        <v>33</v>
      </c>
      <c r="Q1066" s="9">
        <f t="shared" si="164"/>
        <v>29.45</v>
      </c>
      <c r="R1066" s="9">
        <f t="shared" si="165"/>
        <v>22.25</v>
      </c>
      <c r="S1066" s="9">
        <f t="shared" si="166"/>
        <v>25.35</v>
      </c>
      <c r="T1066" s="9">
        <f t="shared" si="167"/>
        <v>25.75</v>
      </c>
      <c r="U1066" s="8">
        <f t="shared" si="168"/>
        <v>25.683333333333337</v>
      </c>
      <c r="V1066" s="8">
        <f t="shared" si="169"/>
        <v>25.700000000000003</v>
      </c>
    </row>
    <row r="1067" spans="1:22" ht="13.5" x14ac:dyDescent="0.25">
      <c r="A1067" s="3">
        <f>RSI!A1067</f>
        <v>43559</v>
      </c>
      <c r="B1067" s="2">
        <f>RSI!B1067</f>
        <v>5.3013000000000003</v>
      </c>
      <c r="C1067" s="2">
        <f>RSI!I1067</f>
        <v>49.794089950164341</v>
      </c>
      <c r="D1067" s="2">
        <f>MACD!E1067</f>
        <v>1.6097898917603715E-2</v>
      </c>
      <c r="E1067" s="2">
        <f>MACD!F1067</f>
        <v>3.3093387539651568E-2</v>
      </c>
      <c r="F1067" s="2">
        <f>'Moving Avg'!D1067</f>
        <v>5.3013000000000003</v>
      </c>
      <c r="G1067" s="2">
        <f>'Moving Avg'!F1067</f>
        <v>5.3129699999999982</v>
      </c>
      <c r="H1067" s="2">
        <f>'Moving Avg'!G1067</f>
        <v>5.2531059999999998</v>
      </c>
      <c r="I1067" s="2">
        <f>'Moving Avg'!H1067</f>
        <v>5.4047965000000087</v>
      </c>
      <c r="J1067" s="6" t="str">
        <f>OBV!F1067</f>
        <v>NEUTRAL</v>
      </c>
      <c r="K1067" s="6" t="str">
        <f>OBV!G1067</f>
        <v>NEUTRAL</v>
      </c>
      <c r="L1067" s="6" t="str">
        <f>OBV!H1067</f>
        <v>NEUTRAL</v>
      </c>
      <c r="M1067" s="8">
        <f t="shared" si="160"/>
        <v>25</v>
      </c>
      <c r="N1067" s="8">
        <f t="shared" si="161"/>
        <v>45</v>
      </c>
      <c r="O1067" s="8">
        <f t="shared" si="162"/>
        <v>0</v>
      </c>
      <c r="P1067" s="8">
        <f t="shared" si="163"/>
        <v>33</v>
      </c>
      <c r="Q1067" s="9">
        <f t="shared" si="164"/>
        <v>29.45</v>
      </c>
      <c r="R1067" s="9">
        <f t="shared" si="165"/>
        <v>22.25</v>
      </c>
      <c r="S1067" s="9">
        <f t="shared" si="166"/>
        <v>25.35</v>
      </c>
      <c r="T1067" s="9">
        <f t="shared" si="167"/>
        <v>25.75</v>
      </c>
      <c r="U1067" s="8">
        <f t="shared" si="168"/>
        <v>25.683333333333337</v>
      </c>
      <c r="V1067" s="8">
        <f t="shared" si="169"/>
        <v>25.700000000000003</v>
      </c>
    </row>
    <row r="1068" spans="1:22" ht="13.5" x14ac:dyDescent="0.25">
      <c r="A1068" s="3">
        <f>RSI!A1068</f>
        <v>43560</v>
      </c>
      <c r="B1068" s="2">
        <f>RSI!B1068</f>
        <v>5.3013000000000003</v>
      </c>
      <c r="C1068" s="2">
        <f>RSI!I1068</f>
        <v>49.794089950164341</v>
      </c>
      <c r="D1068" s="2">
        <f>MACD!E1068</f>
        <v>1.3509365194909861E-2</v>
      </c>
      <c r="E1068" s="2">
        <f>MACD!F1068</f>
        <v>2.9176583070703227E-2</v>
      </c>
      <c r="F1068" s="2">
        <f>'Moving Avg'!D1068</f>
        <v>5.3013000000000003</v>
      </c>
      <c r="G1068" s="2">
        <f>'Moving Avg'!F1068</f>
        <v>5.3069599999999992</v>
      </c>
      <c r="H1068" s="2">
        <f>'Moving Avg'!G1068</f>
        <v>5.2573460000000001</v>
      </c>
      <c r="I1068" s="2">
        <f>'Moving Avg'!H1068</f>
        <v>5.4035595000000081</v>
      </c>
      <c r="J1068" s="6" t="str">
        <f>OBV!F1068</f>
        <v>NEUTRAL</v>
      </c>
      <c r="K1068" s="6" t="str">
        <f>OBV!G1068</f>
        <v>NEUTRAL</v>
      </c>
      <c r="L1068" s="6" t="str">
        <f>OBV!H1068</f>
        <v>NEUTRAL</v>
      </c>
      <c r="M1068" s="8">
        <f t="shared" si="160"/>
        <v>25</v>
      </c>
      <c r="N1068" s="8">
        <f t="shared" si="161"/>
        <v>45</v>
      </c>
      <c r="O1068" s="8">
        <f t="shared" si="162"/>
        <v>0</v>
      </c>
      <c r="P1068" s="8">
        <f t="shared" si="163"/>
        <v>33</v>
      </c>
      <c r="Q1068" s="9">
        <f t="shared" si="164"/>
        <v>29.45</v>
      </c>
      <c r="R1068" s="9">
        <f t="shared" si="165"/>
        <v>22.25</v>
      </c>
      <c r="S1068" s="9">
        <f t="shared" si="166"/>
        <v>25.35</v>
      </c>
      <c r="T1068" s="9">
        <f t="shared" si="167"/>
        <v>25.75</v>
      </c>
      <c r="U1068" s="8">
        <f t="shared" si="168"/>
        <v>25.683333333333337</v>
      </c>
      <c r="V1068" s="8">
        <f t="shared" si="169"/>
        <v>25.700000000000003</v>
      </c>
    </row>
    <row r="1069" spans="1:22" ht="13.5" x14ac:dyDescent="0.25">
      <c r="A1069" s="3">
        <f>RSI!A1069</f>
        <v>43563</v>
      </c>
      <c r="B1069" s="2">
        <f>RSI!B1069</f>
        <v>5.2942</v>
      </c>
      <c r="C1069" s="2">
        <f>RSI!I1069</f>
        <v>48.816713521717404</v>
      </c>
      <c r="D1069" s="2">
        <f>MACD!E1069</f>
        <v>1.1853284754680615E-2</v>
      </c>
      <c r="E1069" s="2">
        <f>MACD!F1069</f>
        <v>2.5711923407498706E-2</v>
      </c>
      <c r="F1069" s="2">
        <f>'Moving Avg'!D1069</f>
        <v>5.2998799999999999</v>
      </c>
      <c r="G1069" s="2">
        <f>'Moving Avg'!F1069</f>
        <v>5.3005949999999995</v>
      </c>
      <c r="H1069" s="2">
        <f>'Moving Avg'!G1069</f>
        <v>5.2628579999999987</v>
      </c>
      <c r="I1069" s="2">
        <f>'Moving Avg'!H1069</f>
        <v>5.4024635000000076</v>
      </c>
      <c r="J1069" s="6" t="str">
        <f>OBV!F1069</f>
        <v>BEARISH</v>
      </c>
      <c r="K1069" s="6" t="str">
        <f>OBV!G1069</f>
        <v>NEUTRAL</v>
      </c>
      <c r="L1069" s="6" t="str">
        <f>OBV!H1069</f>
        <v>CONFIRMED BEARISH</v>
      </c>
      <c r="M1069" s="8">
        <f t="shared" si="160"/>
        <v>25</v>
      </c>
      <c r="N1069" s="8">
        <f t="shared" si="161"/>
        <v>45</v>
      </c>
      <c r="O1069" s="8">
        <f t="shared" si="162"/>
        <v>0</v>
      </c>
      <c r="P1069" s="8">
        <f t="shared" si="163"/>
        <v>16.5</v>
      </c>
      <c r="Q1069" s="9">
        <f t="shared" si="164"/>
        <v>26.975000000000001</v>
      </c>
      <c r="R1069" s="9">
        <f t="shared" si="165"/>
        <v>18.125</v>
      </c>
      <c r="S1069" s="9">
        <f t="shared" si="166"/>
        <v>17.925000000000001</v>
      </c>
      <c r="T1069" s="9">
        <f t="shared" si="167"/>
        <v>21.625</v>
      </c>
      <c r="U1069" s="8">
        <f t="shared" si="168"/>
        <v>21.008333333333336</v>
      </c>
      <c r="V1069" s="8">
        <f t="shared" si="169"/>
        <v>21.162500000000001</v>
      </c>
    </row>
    <row r="1070" spans="1:22" ht="13.5" x14ac:dyDescent="0.25">
      <c r="A1070" s="3">
        <f>RSI!A1070</f>
        <v>43565</v>
      </c>
      <c r="B1070" s="2">
        <f>RSI!B1070</f>
        <v>5.2942</v>
      </c>
      <c r="C1070" s="2">
        <f>RSI!I1070</f>
        <v>48.816713521717404</v>
      </c>
      <c r="D1070" s="2">
        <f>MACD!E1070</f>
        <v>-9.0676134221903126E-3</v>
      </c>
      <c r="E1070" s="2">
        <f>MACD!F1070</f>
        <v>1.8756016041560904E-2</v>
      </c>
      <c r="F1070" s="2">
        <f>'Moving Avg'!D1070</f>
        <v>5.2984600000000004</v>
      </c>
      <c r="G1070" s="2">
        <f>'Moving Avg'!F1070</f>
        <v>5.2942299999999998</v>
      </c>
      <c r="H1070" s="2">
        <f>'Moving Avg'!G1070</f>
        <v>5.2697839999999987</v>
      </c>
      <c r="I1070" s="2">
        <f>'Moving Avg'!H1070</f>
        <v>5.4015445000000089</v>
      </c>
      <c r="J1070" s="6" t="str">
        <f>OBV!F1070</f>
        <v>BEARISH</v>
      </c>
      <c r="K1070" s="6" t="str">
        <f>OBV!G1070</f>
        <v>NEUTRAL</v>
      </c>
      <c r="L1070" s="6" t="str">
        <f>OBV!H1070</f>
        <v>CONFIRMED BEARISH</v>
      </c>
      <c r="M1070" s="8">
        <f t="shared" si="160"/>
        <v>25</v>
      </c>
      <c r="N1070" s="8">
        <f t="shared" si="161"/>
        <v>100</v>
      </c>
      <c r="O1070" s="8">
        <f t="shared" si="162"/>
        <v>0</v>
      </c>
      <c r="P1070" s="8">
        <f t="shared" si="163"/>
        <v>16.5</v>
      </c>
      <c r="Q1070" s="9">
        <f t="shared" si="164"/>
        <v>46.225000000000001</v>
      </c>
      <c r="R1070" s="9">
        <f t="shared" si="165"/>
        <v>29.125</v>
      </c>
      <c r="S1070" s="9">
        <f t="shared" si="166"/>
        <v>26.175000000000001</v>
      </c>
      <c r="T1070" s="9">
        <f t="shared" si="167"/>
        <v>35.375</v>
      </c>
      <c r="U1070" s="8">
        <f t="shared" si="168"/>
        <v>33.841666666666661</v>
      </c>
      <c r="V1070" s="8">
        <f t="shared" si="169"/>
        <v>34.224999999999994</v>
      </c>
    </row>
    <row r="1071" spans="1:22" ht="13.5" x14ac:dyDescent="0.25">
      <c r="A1071" s="3">
        <f>RSI!A1071</f>
        <v>43566</v>
      </c>
      <c r="B1071" s="2">
        <f>RSI!B1071</f>
        <v>5.2942</v>
      </c>
      <c r="C1071" s="2">
        <f>RSI!I1071</f>
        <v>48.816713521717404</v>
      </c>
      <c r="D1071" s="2">
        <f>MACD!E1071</f>
        <v>-7.1547260858668693E-3</v>
      </c>
      <c r="E1071" s="2">
        <f>MACD!F1071</f>
        <v>1.357386761607535E-2</v>
      </c>
      <c r="F1071" s="2">
        <f>'Moving Avg'!D1071</f>
        <v>5.2970400000000009</v>
      </c>
      <c r="G1071" s="2">
        <f>'Moving Avg'!F1071</f>
        <v>5.2903399999999996</v>
      </c>
      <c r="H1071" s="2">
        <f>'Moving Avg'!G1071</f>
        <v>5.2738819999999986</v>
      </c>
      <c r="I1071" s="2">
        <f>'Moving Avg'!H1071</f>
        <v>5.4006255000000074</v>
      </c>
      <c r="J1071" s="6" t="str">
        <f>OBV!F1071</f>
        <v>BEARISH</v>
      </c>
      <c r="K1071" s="6" t="str">
        <f>OBV!G1071</f>
        <v>NEUTRAL</v>
      </c>
      <c r="L1071" s="6" t="str">
        <f>OBV!H1071</f>
        <v>CONFIRMED BEARISH</v>
      </c>
      <c r="M1071" s="8">
        <f t="shared" si="160"/>
        <v>25</v>
      </c>
      <c r="N1071" s="8">
        <f t="shared" si="161"/>
        <v>100</v>
      </c>
      <c r="O1071" s="8">
        <f t="shared" si="162"/>
        <v>0</v>
      </c>
      <c r="P1071" s="8">
        <f t="shared" si="163"/>
        <v>16.5</v>
      </c>
      <c r="Q1071" s="9">
        <f t="shared" si="164"/>
        <v>46.225000000000001</v>
      </c>
      <c r="R1071" s="9">
        <f t="shared" si="165"/>
        <v>29.125</v>
      </c>
      <c r="S1071" s="9">
        <f t="shared" si="166"/>
        <v>26.175000000000001</v>
      </c>
      <c r="T1071" s="9">
        <f t="shared" si="167"/>
        <v>35.375</v>
      </c>
      <c r="U1071" s="8">
        <f t="shared" si="168"/>
        <v>33.841666666666661</v>
      </c>
      <c r="V1071" s="8">
        <f t="shared" si="169"/>
        <v>34.224999999999994</v>
      </c>
    </row>
    <row r="1072" spans="1:22" ht="13.5" x14ac:dyDescent="0.25">
      <c r="A1072" s="3">
        <f>RSI!A1072</f>
        <v>43567</v>
      </c>
      <c r="B1072" s="2">
        <f>RSI!B1072</f>
        <v>5.2942</v>
      </c>
      <c r="C1072" s="2">
        <f>RSI!I1072</f>
        <v>48.816713521717411</v>
      </c>
      <c r="D1072" s="2">
        <f>MACD!E1072</f>
        <v>-5.49357816041951E-3</v>
      </c>
      <c r="E1072" s="2">
        <f>MACD!F1072</f>
        <v>9.760378460776379E-3</v>
      </c>
      <c r="F1072" s="2">
        <f>'Moving Avg'!D1072</f>
        <v>5.2956200000000004</v>
      </c>
      <c r="G1072" s="2">
        <f>'Moving Avg'!F1072</f>
        <v>5.2899849999999997</v>
      </c>
      <c r="H1072" s="2">
        <f>'Moving Avg'!G1072</f>
        <v>5.2750119999999985</v>
      </c>
      <c r="I1072" s="2">
        <f>'Moving Avg'!H1072</f>
        <v>5.3997065000000086</v>
      </c>
      <c r="J1072" s="6" t="str">
        <f>OBV!F1072</f>
        <v>BEARISH</v>
      </c>
      <c r="K1072" s="6" t="str">
        <f>OBV!G1072</f>
        <v>NEUTRAL</v>
      </c>
      <c r="L1072" s="6" t="str">
        <f>OBV!H1072</f>
        <v>CONFIRMED BEARISH</v>
      </c>
      <c r="M1072" s="8">
        <f t="shared" si="160"/>
        <v>25</v>
      </c>
      <c r="N1072" s="8">
        <f t="shared" si="161"/>
        <v>45</v>
      </c>
      <c r="O1072" s="8">
        <f t="shared" si="162"/>
        <v>0</v>
      </c>
      <c r="P1072" s="8">
        <f t="shared" si="163"/>
        <v>16.5</v>
      </c>
      <c r="Q1072" s="9">
        <f t="shared" si="164"/>
        <v>26.975000000000001</v>
      </c>
      <c r="R1072" s="9">
        <f t="shared" si="165"/>
        <v>18.125</v>
      </c>
      <c r="S1072" s="9">
        <f t="shared" si="166"/>
        <v>17.925000000000001</v>
      </c>
      <c r="T1072" s="9">
        <f t="shared" si="167"/>
        <v>21.625</v>
      </c>
      <c r="U1072" s="8">
        <f t="shared" si="168"/>
        <v>21.008333333333336</v>
      </c>
      <c r="V1072" s="8">
        <f t="shared" si="169"/>
        <v>21.162500000000001</v>
      </c>
    </row>
    <row r="1073" spans="1:22" ht="13.5" x14ac:dyDescent="0.25">
      <c r="A1073" s="3">
        <f>RSI!A1073</f>
        <v>43570</v>
      </c>
      <c r="B1073" s="2">
        <f>RSI!B1073</f>
        <v>5.1669999999999998</v>
      </c>
      <c r="C1073" s="2">
        <f>RSI!I1073</f>
        <v>33.141248761588344</v>
      </c>
      <c r="D1073" s="2">
        <f>MACD!E1073</f>
        <v>5.3736297943940414E-3</v>
      </c>
      <c r="E1073" s="2">
        <f>MACD!F1073</f>
        <v>8.8830287274999122E-3</v>
      </c>
      <c r="F1073" s="2">
        <f>'Moving Avg'!D1073</f>
        <v>5.2687600000000003</v>
      </c>
      <c r="G1073" s="2">
        <f>'Moving Avg'!F1073</f>
        <v>5.2832699999999999</v>
      </c>
      <c r="H1073" s="2">
        <f>'Moving Avg'!G1073</f>
        <v>5.2737399999999983</v>
      </c>
      <c r="I1073" s="2">
        <f>'Moving Avg'!H1073</f>
        <v>5.3979745000000072</v>
      </c>
      <c r="J1073" s="6" t="str">
        <f>OBV!F1073</f>
        <v>BEARISH</v>
      </c>
      <c r="K1073" s="6" t="str">
        <f>OBV!G1073</f>
        <v>NEUTRAL</v>
      </c>
      <c r="L1073" s="6" t="str">
        <f>OBV!H1073</f>
        <v>CONFIRMED BEARISH</v>
      </c>
      <c r="M1073" s="8">
        <f t="shared" si="160"/>
        <v>25</v>
      </c>
      <c r="N1073" s="8">
        <f t="shared" si="161"/>
        <v>45</v>
      </c>
      <c r="O1073" s="8">
        <f t="shared" si="162"/>
        <v>0</v>
      </c>
      <c r="P1073" s="8">
        <f t="shared" si="163"/>
        <v>16.5</v>
      </c>
      <c r="Q1073" s="9">
        <f t="shared" si="164"/>
        <v>26.975000000000001</v>
      </c>
      <c r="R1073" s="9">
        <f t="shared" si="165"/>
        <v>18.125</v>
      </c>
      <c r="S1073" s="9">
        <f t="shared" si="166"/>
        <v>17.925000000000001</v>
      </c>
      <c r="T1073" s="9">
        <f t="shared" si="167"/>
        <v>21.625</v>
      </c>
      <c r="U1073" s="8">
        <f t="shared" si="168"/>
        <v>21.008333333333336</v>
      </c>
      <c r="V1073" s="8">
        <f t="shared" si="169"/>
        <v>21.162500000000001</v>
      </c>
    </row>
    <row r="1074" spans="1:22" ht="13.5" x14ac:dyDescent="0.25">
      <c r="A1074" s="3">
        <f>RSI!A1074</f>
        <v>43571</v>
      </c>
      <c r="B1074" s="2">
        <f>RSI!B1074</f>
        <v>5.2942</v>
      </c>
      <c r="C1074" s="2">
        <f>RSI!I1074</f>
        <v>50.320780890030377</v>
      </c>
      <c r="D1074" s="2">
        <f>MACD!E1074</f>
        <v>5.9348482228740451E-3</v>
      </c>
      <c r="E1074" s="2">
        <f>MACD!F1074</f>
        <v>8.2933926265747401E-3</v>
      </c>
      <c r="F1074" s="2">
        <f>'Moving Avg'!D1074</f>
        <v>5.2687599999999994</v>
      </c>
      <c r="G1074" s="2">
        <f>'Moving Avg'!F1074</f>
        <v>5.2829150000000009</v>
      </c>
      <c r="H1074" s="2">
        <f>'Moving Avg'!G1074</f>
        <v>5.2765659999999972</v>
      </c>
      <c r="I1074" s="2">
        <f>'Moving Avg'!H1074</f>
        <v>5.3974090000000068</v>
      </c>
      <c r="J1074" s="6" t="str">
        <f>OBV!F1074</f>
        <v>BEARISH</v>
      </c>
      <c r="K1074" s="6" t="str">
        <f>OBV!G1074</f>
        <v>NEUTRAL</v>
      </c>
      <c r="L1074" s="6" t="str">
        <f>OBV!H1074</f>
        <v>NEUTRAL</v>
      </c>
      <c r="M1074" s="8">
        <f t="shared" si="160"/>
        <v>25</v>
      </c>
      <c r="N1074" s="8">
        <f t="shared" si="161"/>
        <v>45</v>
      </c>
      <c r="O1074" s="8">
        <f t="shared" si="162"/>
        <v>0</v>
      </c>
      <c r="P1074" s="8">
        <f t="shared" si="163"/>
        <v>16.5</v>
      </c>
      <c r="Q1074" s="9">
        <f t="shared" si="164"/>
        <v>26.975000000000001</v>
      </c>
      <c r="R1074" s="9">
        <f t="shared" si="165"/>
        <v>18.125</v>
      </c>
      <c r="S1074" s="9">
        <f t="shared" si="166"/>
        <v>17.925000000000001</v>
      </c>
      <c r="T1074" s="9">
        <f t="shared" si="167"/>
        <v>21.625</v>
      </c>
      <c r="U1074" s="8">
        <f t="shared" si="168"/>
        <v>21.008333333333336</v>
      </c>
      <c r="V1074" s="8">
        <f t="shared" si="169"/>
        <v>21.162500000000001</v>
      </c>
    </row>
    <row r="1075" spans="1:22" ht="13.5" x14ac:dyDescent="0.25">
      <c r="A1075" s="3">
        <f>RSI!A1075</f>
        <v>43572</v>
      </c>
      <c r="B1075" s="2">
        <f>RSI!B1075</f>
        <v>5.3013000000000003</v>
      </c>
      <c r="C1075" s="2">
        <f>RSI!I1075</f>
        <v>51.076441921211213</v>
      </c>
      <c r="D1075" s="2">
        <f>MACD!E1075</f>
        <v>5.8619014278331605E-3</v>
      </c>
      <c r="E1075" s="2">
        <f>MACD!F1075</f>
        <v>7.8070943868264239E-3</v>
      </c>
      <c r="F1075" s="2">
        <f>'Moving Avg'!D1075</f>
        <v>5.2701799999999999</v>
      </c>
      <c r="G1075" s="2">
        <f>'Moving Avg'!F1075</f>
        <v>5.2829150000000009</v>
      </c>
      <c r="H1075" s="2">
        <f>'Moving Avg'!G1075</f>
        <v>5.2795339999999991</v>
      </c>
      <c r="I1075" s="2">
        <f>'Moving Avg'!H1075</f>
        <v>5.3963840000000065</v>
      </c>
      <c r="J1075" s="6" t="str">
        <f>OBV!F1075</f>
        <v>BULLISH</v>
      </c>
      <c r="K1075" s="6" t="str">
        <f>OBV!G1075</f>
        <v>NEUTRAL</v>
      </c>
      <c r="L1075" s="6" t="str">
        <f>OBV!H1075</f>
        <v>CONFIRMED BULLISH</v>
      </c>
      <c r="M1075" s="8">
        <f t="shared" si="160"/>
        <v>25</v>
      </c>
      <c r="N1075" s="8">
        <f t="shared" si="161"/>
        <v>45</v>
      </c>
      <c r="O1075" s="8">
        <f t="shared" si="162"/>
        <v>0</v>
      </c>
      <c r="P1075" s="8">
        <f t="shared" si="163"/>
        <v>83.5</v>
      </c>
      <c r="Q1075" s="9">
        <f t="shared" si="164"/>
        <v>37.024999999999999</v>
      </c>
      <c r="R1075" s="9">
        <f t="shared" si="165"/>
        <v>34.875</v>
      </c>
      <c r="S1075" s="9">
        <f t="shared" si="166"/>
        <v>48.075000000000003</v>
      </c>
      <c r="T1075" s="9">
        <f t="shared" si="167"/>
        <v>38.375</v>
      </c>
      <c r="U1075" s="8">
        <f t="shared" si="168"/>
        <v>39.991666666666667</v>
      </c>
      <c r="V1075" s="8">
        <f t="shared" si="169"/>
        <v>39.587500000000006</v>
      </c>
    </row>
    <row r="1076" spans="1:22" ht="13.5" x14ac:dyDescent="0.25">
      <c r="A1076" s="3">
        <f>RSI!A1076</f>
        <v>43573</v>
      </c>
      <c r="B1076" s="2">
        <f>RSI!B1076</f>
        <v>5.3013000000000003</v>
      </c>
      <c r="C1076" s="2">
        <f>RSI!I1076</f>
        <v>51.076441921211213</v>
      </c>
      <c r="D1076" s="2">
        <f>MACD!E1076</f>
        <v>5.737947084962336E-3</v>
      </c>
      <c r="E1076" s="2">
        <f>MACD!F1076</f>
        <v>7.3932649264536066E-3</v>
      </c>
      <c r="F1076" s="2">
        <f>'Moving Avg'!D1076</f>
        <v>5.2716000000000003</v>
      </c>
      <c r="G1076" s="2">
        <f>'Moving Avg'!F1076</f>
        <v>5.282915</v>
      </c>
      <c r="H1076" s="2">
        <f>'Moving Avg'!G1076</f>
        <v>5.2825019999999983</v>
      </c>
      <c r="I1076" s="2">
        <f>'Moving Avg'!H1076</f>
        <v>5.3959950000000072</v>
      </c>
      <c r="J1076" s="6" t="str">
        <f>OBV!F1076</f>
        <v>BULLISH</v>
      </c>
      <c r="K1076" s="6" t="str">
        <f>OBV!G1076</f>
        <v>NEUTRAL</v>
      </c>
      <c r="L1076" s="6" t="str">
        <f>OBV!H1076</f>
        <v>CONFIRMED BULLISH</v>
      </c>
      <c r="M1076" s="8">
        <f t="shared" si="160"/>
        <v>25</v>
      </c>
      <c r="N1076" s="8">
        <f t="shared" si="161"/>
        <v>45</v>
      </c>
      <c r="O1076" s="8">
        <f t="shared" si="162"/>
        <v>0</v>
      </c>
      <c r="P1076" s="8">
        <f t="shared" si="163"/>
        <v>83.5</v>
      </c>
      <c r="Q1076" s="9">
        <f t="shared" si="164"/>
        <v>37.024999999999999</v>
      </c>
      <c r="R1076" s="9">
        <f t="shared" si="165"/>
        <v>34.875</v>
      </c>
      <c r="S1076" s="9">
        <f t="shared" si="166"/>
        <v>48.075000000000003</v>
      </c>
      <c r="T1076" s="9">
        <f t="shared" si="167"/>
        <v>38.375</v>
      </c>
      <c r="U1076" s="8">
        <f t="shared" si="168"/>
        <v>39.991666666666667</v>
      </c>
      <c r="V1076" s="8">
        <f t="shared" si="169"/>
        <v>39.587500000000006</v>
      </c>
    </row>
    <row r="1077" spans="1:22" ht="13.5" x14ac:dyDescent="0.25">
      <c r="A1077" s="3">
        <f>RSI!A1077</f>
        <v>43574</v>
      </c>
      <c r="B1077" s="2">
        <f>RSI!B1077</f>
        <v>5.3013000000000003</v>
      </c>
      <c r="C1077" s="2">
        <f>RSI!I1077</f>
        <v>51.076441921211213</v>
      </c>
      <c r="D1077" s="2">
        <f>MACD!E1077</f>
        <v>5.5754421486957639E-3</v>
      </c>
      <c r="E1077" s="2">
        <f>MACD!F1077</f>
        <v>7.0297003709020381E-3</v>
      </c>
      <c r="F1077" s="2">
        <f>'Moving Avg'!D1077</f>
        <v>5.2730200000000007</v>
      </c>
      <c r="G1077" s="2">
        <f>'Moving Avg'!F1077</f>
        <v>5.2864500000000003</v>
      </c>
      <c r="H1077" s="2">
        <f>'Moving Avg'!G1077</f>
        <v>5.2854699999999983</v>
      </c>
      <c r="I1077" s="2">
        <f>'Moving Avg'!H1077</f>
        <v>5.3956770000000063</v>
      </c>
      <c r="J1077" s="6" t="str">
        <f>OBV!F1077</f>
        <v>BULLISH</v>
      </c>
      <c r="K1077" s="6" t="str">
        <f>OBV!G1077</f>
        <v>NEUTRAL</v>
      </c>
      <c r="L1077" s="6" t="str">
        <f>OBV!H1077</f>
        <v>CONFIRMED BULLISH</v>
      </c>
      <c r="M1077" s="8">
        <f t="shared" si="160"/>
        <v>25</v>
      </c>
      <c r="N1077" s="8">
        <f t="shared" si="161"/>
        <v>45</v>
      </c>
      <c r="O1077" s="8">
        <f t="shared" si="162"/>
        <v>0</v>
      </c>
      <c r="P1077" s="8">
        <f t="shared" si="163"/>
        <v>83.5</v>
      </c>
      <c r="Q1077" s="9">
        <f t="shared" si="164"/>
        <v>37.024999999999999</v>
      </c>
      <c r="R1077" s="9">
        <f t="shared" si="165"/>
        <v>34.875</v>
      </c>
      <c r="S1077" s="9">
        <f t="shared" si="166"/>
        <v>48.075000000000003</v>
      </c>
      <c r="T1077" s="9">
        <f t="shared" si="167"/>
        <v>38.375</v>
      </c>
      <c r="U1077" s="8">
        <f t="shared" si="168"/>
        <v>39.991666666666667</v>
      </c>
      <c r="V1077" s="8">
        <f t="shared" si="169"/>
        <v>39.587500000000006</v>
      </c>
    </row>
    <row r="1078" spans="1:22" ht="13.5" x14ac:dyDescent="0.25">
      <c r="A1078" s="3">
        <f>RSI!A1078</f>
        <v>43577</v>
      </c>
      <c r="B1078" s="2">
        <f>RSI!B1078</f>
        <v>5.4073000000000002</v>
      </c>
      <c r="C1078" s="2">
        <f>RSI!I1078</f>
        <v>61.88658992803861</v>
      </c>
      <c r="D1078" s="2">
        <f>MACD!E1078</f>
        <v>-2.4672661876810054E-3</v>
      </c>
      <c r="E1078" s="2">
        <f>MACD!F1078</f>
        <v>5.1303070591854297E-3</v>
      </c>
      <c r="F1078" s="2">
        <f>'Moving Avg'!D1078</f>
        <v>5.3210800000000003</v>
      </c>
      <c r="G1078" s="2">
        <f>'Moving Avg'!F1078</f>
        <v>5.2917500000000004</v>
      </c>
      <c r="H1078" s="2">
        <f>'Moving Avg'!G1078</f>
        <v>5.2932439999999987</v>
      </c>
      <c r="I1078" s="2">
        <f>'Moving Avg'!H1078</f>
        <v>5.3955355000000065</v>
      </c>
      <c r="J1078" s="6" t="str">
        <f>OBV!F1078</f>
        <v>BULLISH</v>
      </c>
      <c r="K1078" s="6" t="str">
        <f>OBV!G1078</f>
        <v>NEUTRAL</v>
      </c>
      <c r="L1078" s="6" t="str">
        <f>OBV!H1078</f>
        <v>CONFIRMED BULLISH</v>
      </c>
      <c r="M1078" s="8">
        <f t="shared" si="160"/>
        <v>25</v>
      </c>
      <c r="N1078" s="8">
        <f t="shared" si="161"/>
        <v>45</v>
      </c>
      <c r="O1078" s="8">
        <f t="shared" si="162"/>
        <v>0</v>
      </c>
      <c r="P1078" s="8">
        <f t="shared" si="163"/>
        <v>83.5</v>
      </c>
      <c r="Q1078" s="9">
        <f t="shared" si="164"/>
        <v>37.024999999999999</v>
      </c>
      <c r="R1078" s="9">
        <f t="shared" si="165"/>
        <v>34.875</v>
      </c>
      <c r="S1078" s="9">
        <f t="shared" si="166"/>
        <v>48.075000000000003</v>
      </c>
      <c r="T1078" s="9">
        <f t="shared" si="167"/>
        <v>38.375</v>
      </c>
      <c r="U1078" s="8">
        <f t="shared" si="168"/>
        <v>39.991666666666667</v>
      </c>
      <c r="V1078" s="8">
        <f t="shared" si="169"/>
        <v>39.587500000000006</v>
      </c>
    </row>
    <row r="1079" spans="1:22" ht="13.5" x14ac:dyDescent="0.25">
      <c r="A1079" s="3">
        <f>RSI!A1079</f>
        <v>43578</v>
      </c>
      <c r="B1079" s="2">
        <f>RSI!B1079</f>
        <v>5.4073000000000002</v>
      </c>
      <c r="C1079" s="2">
        <f>RSI!I1079</f>
        <v>61.886589928038617</v>
      </c>
      <c r="D1079" s="2">
        <f>MACD!E1079</f>
        <v>-1.1040701309484646E-2</v>
      </c>
      <c r="E1079" s="2">
        <f>MACD!F1079</f>
        <v>1.8961053854514142E-3</v>
      </c>
      <c r="F1079" s="2">
        <f>'Moving Avg'!D1079</f>
        <v>5.3437000000000001</v>
      </c>
      <c r="G1079" s="2">
        <f>'Moving Avg'!F1079</f>
        <v>5.2970500000000005</v>
      </c>
      <c r="H1079" s="2">
        <f>'Moving Avg'!G1079</f>
        <v>5.2996039999999986</v>
      </c>
      <c r="I1079" s="2">
        <f>'Moving Avg'!H1079</f>
        <v>5.3953940000000058</v>
      </c>
      <c r="J1079" s="6" t="str">
        <f>OBV!F1079</f>
        <v>BULLISH</v>
      </c>
      <c r="K1079" s="6" t="str">
        <f>OBV!G1079</f>
        <v>NEUTRAL</v>
      </c>
      <c r="L1079" s="6" t="str">
        <f>OBV!H1079</f>
        <v>CONFIRMED BULLISH</v>
      </c>
      <c r="M1079" s="8">
        <f t="shared" si="160"/>
        <v>25</v>
      </c>
      <c r="N1079" s="8">
        <f t="shared" si="161"/>
        <v>45</v>
      </c>
      <c r="O1079" s="8">
        <f t="shared" si="162"/>
        <v>0</v>
      </c>
      <c r="P1079" s="8">
        <f t="shared" si="163"/>
        <v>83.5</v>
      </c>
      <c r="Q1079" s="9">
        <f t="shared" si="164"/>
        <v>37.024999999999999</v>
      </c>
      <c r="R1079" s="9">
        <f t="shared" si="165"/>
        <v>34.875</v>
      </c>
      <c r="S1079" s="9">
        <f t="shared" si="166"/>
        <v>48.075000000000003</v>
      </c>
      <c r="T1079" s="9">
        <f t="shared" si="167"/>
        <v>38.375</v>
      </c>
      <c r="U1079" s="8">
        <f t="shared" si="168"/>
        <v>39.991666666666667</v>
      </c>
      <c r="V1079" s="8">
        <f t="shared" si="169"/>
        <v>39.587500000000006</v>
      </c>
    </row>
    <row r="1080" spans="1:22" ht="13.5" x14ac:dyDescent="0.25">
      <c r="A1080" s="3">
        <f>RSI!A1080</f>
        <v>43579</v>
      </c>
      <c r="B1080" s="2">
        <f>RSI!B1080</f>
        <v>5.4073000000000002</v>
      </c>
      <c r="C1080" s="2">
        <f>RSI!I1080</f>
        <v>61.88658992803861</v>
      </c>
      <c r="D1080" s="2">
        <f>MACD!E1080</f>
        <v>-1.892084903956448E-2</v>
      </c>
      <c r="E1080" s="2">
        <f>MACD!F1080</f>
        <v>-2.2672854995517649E-3</v>
      </c>
      <c r="F1080" s="2">
        <f>'Moving Avg'!D1080</f>
        <v>5.3649000000000004</v>
      </c>
      <c r="G1080" s="2">
        <f>'Moving Avg'!F1080</f>
        <v>5.3087100000000014</v>
      </c>
      <c r="H1080" s="2">
        <f>'Moving Avg'!G1080</f>
        <v>5.3055399999999988</v>
      </c>
      <c r="I1080" s="2">
        <f>'Moving Avg'!H1080</f>
        <v>5.3952170000000068</v>
      </c>
      <c r="J1080" s="6" t="str">
        <f>OBV!F1080</f>
        <v>BULLISH</v>
      </c>
      <c r="K1080" s="6" t="str">
        <f>OBV!G1080</f>
        <v>NEUTRAL</v>
      </c>
      <c r="L1080" s="6" t="str">
        <f>OBV!H1080</f>
        <v>CONFIRMED BULLISH</v>
      </c>
      <c r="M1080" s="8">
        <f t="shared" si="160"/>
        <v>25</v>
      </c>
      <c r="N1080" s="8">
        <f t="shared" si="161"/>
        <v>45</v>
      </c>
      <c r="O1080" s="8">
        <f t="shared" si="162"/>
        <v>0</v>
      </c>
      <c r="P1080" s="8">
        <f t="shared" si="163"/>
        <v>83.5</v>
      </c>
      <c r="Q1080" s="9">
        <f t="shared" si="164"/>
        <v>37.024999999999999</v>
      </c>
      <c r="R1080" s="9">
        <f t="shared" si="165"/>
        <v>34.875</v>
      </c>
      <c r="S1080" s="9">
        <f t="shared" si="166"/>
        <v>48.075000000000003</v>
      </c>
      <c r="T1080" s="9">
        <f t="shared" si="167"/>
        <v>38.375</v>
      </c>
      <c r="U1080" s="8">
        <f t="shared" si="168"/>
        <v>39.991666666666667</v>
      </c>
      <c r="V1080" s="8">
        <f t="shared" si="169"/>
        <v>39.587500000000006</v>
      </c>
    </row>
    <row r="1081" spans="1:22" ht="13.5" x14ac:dyDescent="0.25">
      <c r="A1081" s="3">
        <f>RSI!A1081</f>
        <v>43580</v>
      </c>
      <c r="B1081" s="2">
        <f>RSI!B1081</f>
        <v>5.3932000000000002</v>
      </c>
      <c r="C1081" s="2">
        <f>RSI!I1081</f>
        <v>59.695196819830699</v>
      </c>
      <c r="D1081" s="2">
        <f>MACD!E1081</f>
        <v>-2.5123576189459484E-2</v>
      </c>
      <c r="E1081" s="2">
        <f>MACD!F1081</f>
        <v>-6.838543637533309E-3</v>
      </c>
      <c r="F1081" s="2">
        <f>'Moving Avg'!D1081</f>
        <v>5.3832800000000001</v>
      </c>
      <c r="G1081" s="2">
        <f>'Moving Avg'!F1081</f>
        <v>5.3133050000000015</v>
      </c>
      <c r="H1081" s="2">
        <f>'Moving Avg'!G1081</f>
        <v>5.3083679999999971</v>
      </c>
      <c r="I1081" s="2">
        <f>'Moving Avg'!H1081</f>
        <v>5.3941215000000069</v>
      </c>
      <c r="J1081" s="6" t="str">
        <f>OBV!F1081</f>
        <v>BEARISH</v>
      </c>
      <c r="K1081" s="6" t="str">
        <f>OBV!G1081</f>
        <v>NEUTRAL</v>
      </c>
      <c r="L1081" s="6" t="str">
        <f>OBV!H1081</f>
        <v>BEARISH DIVERGENCE</v>
      </c>
      <c r="M1081" s="8">
        <f t="shared" si="160"/>
        <v>25</v>
      </c>
      <c r="N1081" s="8">
        <f t="shared" si="161"/>
        <v>45</v>
      </c>
      <c r="O1081" s="8">
        <f t="shared" si="162"/>
        <v>0</v>
      </c>
      <c r="P1081" s="8">
        <f t="shared" si="163"/>
        <v>16.5</v>
      </c>
      <c r="Q1081" s="9">
        <f t="shared" si="164"/>
        <v>26.975000000000001</v>
      </c>
      <c r="R1081" s="9">
        <f t="shared" si="165"/>
        <v>18.125</v>
      </c>
      <c r="S1081" s="9">
        <f t="shared" si="166"/>
        <v>17.925000000000001</v>
      </c>
      <c r="T1081" s="9">
        <f t="shared" si="167"/>
        <v>21.625</v>
      </c>
      <c r="U1081" s="8">
        <f t="shared" si="168"/>
        <v>21.008333333333336</v>
      </c>
      <c r="V1081" s="8">
        <f t="shared" si="169"/>
        <v>21.162500000000001</v>
      </c>
    </row>
    <row r="1082" spans="1:22" ht="13.5" x14ac:dyDescent="0.25">
      <c r="A1082" s="3">
        <f>RSI!A1082</f>
        <v>43581</v>
      </c>
      <c r="B1082" s="2">
        <f>RSI!B1082</f>
        <v>5.3791000000000002</v>
      </c>
      <c r="C1082" s="2">
        <f>RSI!I1082</f>
        <v>57.502419451125938</v>
      </c>
      <c r="D1082" s="2">
        <f>MACD!E1082</f>
        <v>-2.9780714826107335E-2</v>
      </c>
      <c r="E1082" s="2">
        <f>MACD!F1082</f>
        <v>-1.1426977875248115E-2</v>
      </c>
      <c r="F1082" s="2">
        <f>'Moving Avg'!D1082</f>
        <v>5.3988400000000007</v>
      </c>
      <c r="G1082" s="2">
        <f>'Moving Avg'!F1082</f>
        <v>5.3171950000000008</v>
      </c>
      <c r="H1082" s="2">
        <f>'Moving Avg'!G1082</f>
        <v>5.3128919999999971</v>
      </c>
      <c r="I1082" s="2">
        <f>'Moving Avg'!H1082</f>
        <v>5.393026000000007</v>
      </c>
      <c r="J1082" s="6" t="str">
        <f>OBV!F1082</f>
        <v>BEARISH</v>
      </c>
      <c r="K1082" s="6" t="str">
        <f>OBV!G1082</f>
        <v>NEUTRAL</v>
      </c>
      <c r="L1082" s="6" t="str">
        <f>OBV!H1082</f>
        <v>BEARISH DIVERGENCE</v>
      </c>
      <c r="M1082" s="8">
        <f t="shared" si="160"/>
        <v>25</v>
      </c>
      <c r="N1082" s="8">
        <f t="shared" si="161"/>
        <v>45</v>
      </c>
      <c r="O1082" s="8">
        <f t="shared" si="162"/>
        <v>50</v>
      </c>
      <c r="P1082" s="8">
        <f t="shared" si="163"/>
        <v>16.5</v>
      </c>
      <c r="Q1082" s="9">
        <f t="shared" si="164"/>
        <v>34.475000000000001</v>
      </c>
      <c r="R1082" s="9">
        <f t="shared" si="165"/>
        <v>35.625</v>
      </c>
      <c r="S1082" s="9">
        <f t="shared" si="166"/>
        <v>30.425000000000001</v>
      </c>
      <c r="T1082" s="9">
        <f t="shared" si="167"/>
        <v>34.125</v>
      </c>
      <c r="U1082" s="8">
        <f t="shared" si="168"/>
        <v>33.508333333333333</v>
      </c>
      <c r="V1082" s="8">
        <f t="shared" si="169"/>
        <v>33.662499999999994</v>
      </c>
    </row>
    <row r="1083" spans="1:22" ht="13.5" x14ac:dyDescent="0.25">
      <c r="A1083" s="3">
        <f>RSI!A1083</f>
        <v>43584</v>
      </c>
      <c r="B1083" s="2">
        <f>RSI!B1083</f>
        <v>5.4073000000000002</v>
      </c>
      <c r="C1083" s="2">
        <f>RSI!I1083</f>
        <v>60.61819023607741</v>
      </c>
      <c r="D1083" s="2">
        <f>MACD!E1083</f>
        <v>-5.571572982831352E-2</v>
      </c>
      <c r="E1083" s="2">
        <f>MACD!F1083</f>
        <v>-2.0284728265861196E-2</v>
      </c>
      <c r="F1083" s="2">
        <f>'Moving Avg'!D1083</f>
        <v>5.3988399999999999</v>
      </c>
      <c r="G1083" s="2">
        <f>'Moving Avg'!F1083</f>
        <v>5.3224950000000018</v>
      </c>
      <c r="H1083" s="2">
        <f>'Moving Avg'!G1083</f>
        <v>5.3161419999999984</v>
      </c>
      <c r="I1083" s="2">
        <f>'Moving Avg'!H1083</f>
        <v>5.392531000000008</v>
      </c>
      <c r="J1083" s="6" t="str">
        <f>OBV!F1083</f>
        <v>BEARISH</v>
      </c>
      <c r="K1083" s="6" t="str">
        <f>OBV!G1083</f>
        <v>NEUTRAL</v>
      </c>
      <c r="L1083" s="6" t="str">
        <f>OBV!H1083</f>
        <v>NEUTRAL</v>
      </c>
      <c r="M1083" s="8">
        <f t="shared" si="160"/>
        <v>25</v>
      </c>
      <c r="N1083" s="8">
        <f t="shared" si="161"/>
        <v>100</v>
      </c>
      <c r="O1083" s="8">
        <f t="shared" si="162"/>
        <v>50</v>
      </c>
      <c r="P1083" s="8">
        <f t="shared" si="163"/>
        <v>16.5</v>
      </c>
      <c r="Q1083" s="9">
        <f t="shared" si="164"/>
        <v>53.725000000000001</v>
      </c>
      <c r="R1083" s="9">
        <f t="shared" si="165"/>
        <v>46.625</v>
      </c>
      <c r="S1083" s="9">
        <f t="shared" si="166"/>
        <v>38.674999999999997</v>
      </c>
      <c r="T1083" s="9">
        <f t="shared" si="167"/>
        <v>47.875</v>
      </c>
      <c r="U1083" s="8">
        <f t="shared" si="168"/>
        <v>46.341666666666661</v>
      </c>
      <c r="V1083" s="8">
        <f t="shared" si="169"/>
        <v>46.724999999999994</v>
      </c>
    </row>
    <row r="1084" spans="1:22" ht="13.5" x14ac:dyDescent="0.25">
      <c r="A1084" s="3">
        <f>RSI!A1084</f>
        <v>43585</v>
      </c>
      <c r="B1084" s="2">
        <f>RSI!B1084</f>
        <v>5.4002999999999997</v>
      </c>
      <c r="C1084" s="2">
        <f>RSI!I1084</f>
        <v>59.452968824387703</v>
      </c>
      <c r="D1084" s="2">
        <f>MACD!E1084</f>
        <v>-5.8050961185273309E-2</v>
      </c>
      <c r="E1084" s="2">
        <f>MACD!F1084</f>
        <v>-2.7837974849743621E-2</v>
      </c>
      <c r="F1084" s="2">
        <f>'Moving Avg'!D1084</f>
        <v>5.3974400000000005</v>
      </c>
      <c r="G1084" s="2">
        <f>'Moving Avg'!F1084</f>
        <v>5.3274450000000018</v>
      </c>
      <c r="H1084" s="2">
        <f>'Moving Avg'!G1084</f>
        <v>5.3192519999999979</v>
      </c>
      <c r="I1084" s="2">
        <f>'Moving Avg'!H1084</f>
        <v>5.3916120000000083</v>
      </c>
      <c r="J1084" s="6" t="str">
        <f>OBV!F1084</f>
        <v>BEARISH</v>
      </c>
      <c r="K1084" s="6" t="str">
        <f>OBV!G1084</f>
        <v>NEUTRAL</v>
      </c>
      <c r="L1084" s="6" t="str">
        <f>OBV!H1084</f>
        <v>CONFIRMED BEARISH</v>
      </c>
      <c r="M1084" s="8">
        <f t="shared" si="160"/>
        <v>25</v>
      </c>
      <c r="N1084" s="8">
        <f t="shared" si="161"/>
        <v>100</v>
      </c>
      <c r="O1084" s="8">
        <f t="shared" si="162"/>
        <v>50</v>
      </c>
      <c r="P1084" s="8">
        <f t="shared" si="163"/>
        <v>16.5</v>
      </c>
      <c r="Q1084" s="9">
        <f t="shared" si="164"/>
        <v>53.725000000000001</v>
      </c>
      <c r="R1084" s="9">
        <f t="shared" si="165"/>
        <v>46.625</v>
      </c>
      <c r="S1084" s="9">
        <f t="shared" si="166"/>
        <v>38.674999999999997</v>
      </c>
      <c r="T1084" s="9">
        <f t="shared" si="167"/>
        <v>47.875</v>
      </c>
      <c r="U1084" s="8">
        <f t="shared" si="168"/>
        <v>46.341666666666661</v>
      </c>
      <c r="V1084" s="8">
        <f t="shared" si="169"/>
        <v>46.724999999999994</v>
      </c>
    </row>
    <row r="1085" spans="1:22" ht="13.5" x14ac:dyDescent="0.25">
      <c r="A1085" s="3">
        <f>RSI!A1085</f>
        <v>43587</v>
      </c>
      <c r="B1085" s="2">
        <f>RSI!B1085</f>
        <v>5.4073000000000002</v>
      </c>
      <c r="C1085" s="2">
        <f>RSI!I1085</f>
        <v>60.275307502779022</v>
      </c>
      <c r="D1085" s="2">
        <f>MACD!E1085</f>
        <v>-5.9854336622375826E-2</v>
      </c>
      <c r="E1085" s="2">
        <f>MACD!F1085</f>
        <v>-3.4241247204270062E-2</v>
      </c>
      <c r="F1085" s="2">
        <f>'Moving Avg'!D1085</f>
        <v>5.3974400000000005</v>
      </c>
      <c r="G1085" s="2">
        <f>'Moving Avg'!F1085</f>
        <v>5.332745000000001</v>
      </c>
      <c r="H1085" s="2">
        <f>'Moving Avg'!G1085</f>
        <v>5.3241999999999976</v>
      </c>
      <c r="I1085" s="2">
        <f>'Moving Avg'!H1085</f>
        <v>5.3907990000000083</v>
      </c>
      <c r="J1085" s="6" t="str">
        <f>OBV!F1085</f>
        <v>BEARISH</v>
      </c>
      <c r="K1085" s="6" t="str">
        <f>OBV!G1085</f>
        <v>NEUTRAL</v>
      </c>
      <c r="L1085" s="6" t="str">
        <f>OBV!H1085</f>
        <v>NEUTRAL</v>
      </c>
      <c r="M1085" s="8">
        <f t="shared" si="160"/>
        <v>25</v>
      </c>
      <c r="N1085" s="8">
        <f t="shared" si="161"/>
        <v>100</v>
      </c>
      <c r="O1085" s="8">
        <f t="shared" si="162"/>
        <v>50</v>
      </c>
      <c r="P1085" s="8">
        <f t="shared" si="163"/>
        <v>16.5</v>
      </c>
      <c r="Q1085" s="9">
        <f t="shared" si="164"/>
        <v>53.725000000000001</v>
      </c>
      <c r="R1085" s="9">
        <f t="shared" si="165"/>
        <v>46.625</v>
      </c>
      <c r="S1085" s="9">
        <f t="shared" si="166"/>
        <v>38.674999999999997</v>
      </c>
      <c r="T1085" s="9">
        <f t="shared" si="167"/>
        <v>47.875</v>
      </c>
      <c r="U1085" s="8">
        <f t="shared" si="168"/>
        <v>46.341666666666661</v>
      </c>
      <c r="V1085" s="8">
        <f t="shared" si="169"/>
        <v>46.724999999999994</v>
      </c>
    </row>
    <row r="1086" spans="1:22" ht="13.5" x14ac:dyDescent="0.25">
      <c r="A1086" s="3">
        <f>RSI!A1086</f>
        <v>43588</v>
      </c>
      <c r="B1086" s="2">
        <f>RSI!B1086</f>
        <v>5.4073000000000002</v>
      </c>
      <c r="C1086" s="2">
        <f>RSI!I1086</f>
        <v>60.275307502779022</v>
      </c>
      <c r="D1086" s="2">
        <f>MACD!E1086</f>
        <v>-6.1793114111588388E-2</v>
      </c>
      <c r="E1086" s="2">
        <f>MACD!F1086</f>
        <v>-3.9751620585733727E-2</v>
      </c>
      <c r="F1086" s="2">
        <f>'Moving Avg'!D1086</f>
        <v>5.4002600000000003</v>
      </c>
      <c r="G1086" s="2">
        <f>'Moving Avg'!F1086</f>
        <v>5.338045000000001</v>
      </c>
      <c r="H1086" s="2">
        <f>'Moving Avg'!G1086</f>
        <v>5.3291479999999982</v>
      </c>
      <c r="I1086" s="2">
        <f>'Moving Avg'!H1086</f>
        <v>5.3899860000000084</v>
      </c>
      <c r="J1086" s="6" t="str">
        <f>OBV!F1086</f>
        <v>BEARISH</v>
      </c>
      <c r="K1086" s="6" t="str">
        <f>OBV!G1086</f>
        <v>NEUTRAL</v>
      </c>
      <c r="L1086" s="6" t="str">
        <f>OBV!H1086</f>
        <v>BEARISH DIVERGENCE</v>
      </c>
      <c r="M1086" s="8">
        <f t="shared" si="160"/>
        <v>25</v>
      </c>
      <c r="N1086" s="8">
        <f t="shared" si="161"/>
        <v>100</v>
      </c>
      <c r="O1086" s="8">
        <f t="shared" si="162"/>
        <v>50</v>
      </c>
      <c r="P1086" s="8">
        <f t="shared" si="163"/>
        <v>16.5</v>
      </c>
      <c r="Q1086" s="9">
        <f t="shared" si="164"/>
        <v>53.725000000000001</v>
      </c>
      <c r="R1086" s="9">
        <f t="shared" si="165"/>
        <v>46.625</v>
      </c>
      <c r="S1086" s="9">
        <f t="shared" si="166"/>
        <v>38.674999999999997</v>
      </c>
      <c r="T1086" s="9">
        <f t="shared" si="167"/>
        <v>47.875</v>
      </c>
      <c r="U1086" s="8">
        <f t="shared" si="168"/>
        <v>46.341666666666661</v>
      </c>
      <c r="V1086" s="8">
        <f t="shared" si="169"/>
        <v>46.724999999999994</v>
      </c>
    </row>
    <row r="1087" spans="1:22" ht="13.5" x14ac:dyDescent="0.25">
      <c r="A1087" s="3">
        <f>RSI!A1087</f>
        <v>43591</v>
      </c>
      <c r="B1087" s="2">
        <f>RSI!B1087</f>
        <v>5.4427000000000003</v>
      </c>
      <c r="C1087" s="2">
        <f>RSI!I1087</f>
        <v>64.498257291066665</v>
      </c>
      <c r="D1087" s="2">
        <f>MACD!E1087</f>
        <v>-6.6438103721522701E-2</v>
      </c>
      <c r="E1087" s="2">
        <f>MACD!F1087</f>
        <v>-4.5088917212891523E-2</v>
      </c>
      <c r="F1087" s="2">
        <f>'Moving Avg'!D1087</f>
        <v>5.4129800000000001</v>
      </c>
      <c r="G1087" s="2">
        <f>'Moving Avg'!F1087</f>
        <v>5.3451150000000016</v>
      </c>
      <c r="H1087" s="2">
        <f>'Moving Avg'!G1087</f>
        <v>5.333389999999997</v>
      </c>
      <c r="I1087" s="2">
        <f>'Moving Avg'!H1087</f>
        <v>5.3894915000000072</v>
      </c>
      <c r="J1087" s="6" t="str">
        <f>OBV!F1087</f>
        <v>BULLISH</v>
      </c>
      <c r="K1087" s="6" t="str">
        <f>OBV!G1087</f>
        <v>NEUTRAL</v>
      </c>
      <c r="L1087" s="6" t="str">
        <f>OBV!H1087</f>
        <v>CONFIRMED BULLISH</v>
      </c>
      <c r="M1087" s="8">
        <f t="shared" si="160"/>
        <v>25</v>
      </c>
      <c r="N1087" s="8">
        <f t="shared" si="161"/>
        <v>100</v>
      </c>
      <c r="O1087" s="8">
        <f t="shared" si="162"/>
        <v>50</v>
      </c>
      <c r="P1087" s="8">
        <f t="shared" si="163"/>
        <v>83.5</v>
      </c>
      <c r="Q1087" s="9">
        <f t="shared" si="164"/>
        <v>63.774999999999999</v>
      </c>
      <c r="R1087" s="9">
        <f t="shared" si="165"/>
        <v>63.375</v>
      </c>
      <c r="S1087" s="9">
        <f t="shared" si="166"/>
        <v>68.825000000000003</v>
      </c>
      <c r="T1087" s="9">
        <f t="shared" si="167"/>
        <v>64.625</v>
      </c>
      <c r="U1087" s="8">
        <f t="shared" si="168"/>
        <v>65.325000000000003</v>
      </c>
      <c r="V1087" s="8">
        <f t="shared" si="169"/>
        <v>65.150000000000006</v>
      </c>
    </row>
    <row r="1088" spans="1:22" ht="13.5" x14ac:dyDescent="0.25">
      <c r="A1088" s="3">
        <f>RSI!A1088</f>
        <v>43592</v>
      </c>
      <c r="B1088" s="2">
        <f>RSI!B1088</f>
        <v>5.4427000000000003</v>
      </c>
      <c r="C1088" s="2">
        <f>RSI!I1088</f>
        <v>64.498257291066665</v>
      </c>
      <c r="D1088" s="2">
        <f>MACD!E1088</f>
        <v>-5.4623914911966942E-2</v>
      </c>
      <c r="E1088" s="2">
        <f>MACD!F1088</f>
        <v>-4.6995916752706611E-2</v>
      </c>
      <c r="F1088" s="2">
        <f>'Moving Avg'!D1088</f>
        <v>5.4200600000000012</v>
      </c>
      <c r="G1088" s="2">
        <f>'Moving Avg'!F1088</f>
        <v>5.3521850000000004</v>
      </c>
      <c r="H1088" s="2">
        <f>'Moving Avg'!G1088</f>
        <v>5.3390459999999971</v>
      </c>
      <c r="I1088" s="2">
        <f>'Moving Avg'!H1088</f>
        <v>5.3889260000000068</v>
      </c>
      <c r="J1088" s="6" t="str">
        <f>OBV!F1088</f>
        <v>BULLISH</v>
      </c>
      <c r="K1088" s="6" t="str">
        <f>OBV!G1088</f>
        <v>NEUTRAL</v>
      </c>
      <c r="L1088" s="6" t="str">
        <f>OBV!H1088</f>
        <v>CONFIRMED BULLISH</v>
      </c>
      <c r="M1088" s="8">
        <f t="shared" si="160"/>
        <v>25</v>
      </c>
      <c r="N1088" s="8">
        <f t="shared" si="161"/>
        <v>45</v>
      </c>
      <c r="O1088" s="8">
        <f t="shared" si="162"/>
        <v>50</v>
      </c>
      <c r="P1088" s="8">
        <f t="shared" si="163"/>
        <v>83.5</v>
      </c>
      <c r="Q1088" s="9">
        <f t="shared" si="164"/>
        <v>44.524999999999999</v>
      </c>
      <c r="R1088" s="9">
        <f t="shared" si="165"/>
        <v>52.375</v>
      </c>
      <c r="S1088" s="9">
        <f t="shared" si="166"/>
        <v>60.575000000000003</v>
      </c>
      <c r="T1088" s="9">
        <f t="shared" si="167"/>
        <v>50.875</v>
      </c>
      <c r="U1088" s="8">
        <f t="shared" si="168"/>
        <v>52.491666666666674</v>
      </c>
      <c r="V1088" s="8">
        <f t="shared" si="169"/>
        <v>52.087500000000006</v>
      </c>
    </row>
    <row r="1089" spans="1:22" ht="13.5" x14ac:dyDescent="0.25">
      <c r="A1089" s="3">
        <f>RSI!A1089</f>
        <v>43593</v>
      </c>
      <c r="B1089" s="2">
        <f>RSI!B1089</f>
        <v>5.4427000000000003</v>
      </c>
      <c r="C1089" s="2">
        <f>RSI!I1089</f>
        <v>64.498257291066665</v>
      </c>
      <c r="D1089" s="2">
        <f>MACD!E1089</f>
        <v>-4.5148708124856718E-2</v>
      </c>
      <c r="E1089" s="2">
        <f>MACD!F1089</f>
        <v>-4.6626475027136641E-2</v>
      </c>
      <c r="F1089" s="2">
        <f>'Moving Avg'!D1089</f>
        <v>5.4285400000000008</v>
      </c>
      <c r="G1089" s="2">
        <f>'Moving Avg'!F1089</f>
        <v>5.3596100000000009</v>
      </c>
      <c r="H1089" s="2">
        <f>'Moving Avg'!G1089</f>
        <v>5.3447019999999963</v>
      </c>
      <c r="I1089" s="2">
        <f>'Moving Avg'!H1089</f>
        <v>5.3883605000000072</v>
      </c>
      <c r="J1089" s="6" t="str">
        <f>OBV!F1089</f>
        <v>BULLISH</v>
      </c>
      <c r="K1089" s="6" t="str">
        <f>OBV!G1089</f>
        <v>NEUTRAL</v>
      </c>
      <c r="L1089" s="6" t="str">
        <f>OBV!H1089</f>
        <v>CONFIRMED BULLISH</v>
      </c>
      <c r="M1089" s="8">
        <f t="shared" si="160"/>
        <v>25</v>
      </c>
      <c r="N1089" s="8">
        <f t="shared" si="161"/>
        <v>0</v>
      </c>
      <c r="O1089" s="8">
        <f t="shared" si="162"/>
        <v>50</v>
      </c>
      <c r="P1089" s="8">
        <f t="shared" si="163"/>
        <v>83.5</v>
      </c>
      <c r="Q1089" s="9">
        <f t="shared" si="164"/>
        <v>28.774999999999999</v>
      </c>
      <c r="R1089" s="9">
        <f t="shared" si="165"/>
        <v>43.375</v>
      </c>
      <c r="S1089" s="9">
        <f t="shared" si="166"/>
        <v>53.825000000000003</v>
      </c>
      <c r="T1089" s="9">
        <f t="shared" si="167"/>
        <v>39.625</v>
      </c>
      <c r="U1089" s="8">
        <f t="shared" si="168"/>
        <v>41.991666666666667</v>
      </c>
      <c r="V1089" s="8">
        <f t="shared" si="169"/>
        <v>41.400000000000006</v>
      </c>
    </row>
    <row r="1090" spans="1:22" ht="13.5" x14ac:dyDescent="0.25">
      <c r="A1090" s="3">
        <f>RSI!A1090</f>
        <v>43594</v>
      </c>
      <c r="B1090" s="2">
        <f>RSI!B1090</f>
        <v>5.4073000000000002</v>
      </c>
      <c r="C1090" s="2">
        <f>RSI!I1090</f>
        <v>56.93838332084389</v>
      </c>
      <c r="D1090" s="2">
        <f>MACD!E1090</f>
        <v>-3.4991794452620795E-2</v>
      </c>
      <c r="E1090" s="2">
        <f>MACD!F1090</f>
        <v>-4.4299538912233469E-2</v>
      </c>
      <c r="F1090" s="2">
        <f>'Moving Avg'!D1090</f>
        <v>5.4285400000000008</v>
      </c>
      <c r="G1090" s="2">
        <f>'Moving Avg'!F1090</f>
        <v>5.3652650000000017</v>
      </c>
      <c r="H1090" s="2">
        <f>'Moving Avg'!G1090</f>
        <v>5.3471039999999972</v>
      </c>
      <c r="I1090" s="2">
        <f>'Moving Avg'!H1090</f>
        <v>5.387653500000007</v>
      </c>
      <c r="J1090" s="6" t="str">
        <f>OBV!F1090</f>
        <v>BEARISH</v>
      </c>
      <c r="K1090" s="6" t="str">
        <f>OBV!G1090</f>
        <v>NEUTRAL</v>
      </c>
      <c r="L1090" s="6" t="str">
        <f>OBV!H1090</f>
        <v>NEUTRAL</v>
      </c>
      <c r="M1090" s="8">
        <f t="shared" ref="M1090:M1153" si="170">IF(C1090&lt;30,50, IF(C1090&gt;70, 0, 25))</f>
        <v>25</v>
      </c>
      <c r="N1090" s="8">
        <f t="shared" ref="N1090:N1153" si="171">IF(E1090-D1090&gt;0.02, 100, IF(E1090-D1090&lt;0,0,45))</f>
        <v>0</v>
      </c>
      <c r="O1090" s="8">
        <f t="shared" ref="O1090:O1153" si="172">IF(F1090-I1090&gt;10,100,IF(F1090-I1090&gt;5,75, IF(F1090-I1090&gt;0,50,0)))</f>
        <v>50</v>
      </c>
      <c r="P1090" s="8">
        <f t="shared" ref="P1090:P1153" si="173">IF(L1090="confirmed bullish", 34, IF(L1090="bullish divergence",17, 0))+IF(J1090="bullish",33,IF(J1090="bearish",0,16.5))+IF(K1090="strong",33,IF(K1090="weak",0,16.5))</f>
        <v>16.5</v>
      </c>
      <c r="Q1090" s="9">
        <f t="shared" si="164"/>
        <v>18.725000000000001</v>
      </c>
      <c r="R1090" s="9">
        <f t="shared" si="165"/>
        <v>26.625</v>
      </c>
      <c r="S1090" s="9">
        <f t="shared" si="166"/>
        <v>23.675000000000001</v>
      </c>
      <c r="T1090" s="9">
        <f t="shared" si="167"/>
        <v>22.875</v>
      </c>
      <c r="U1090" s="8">
        <f t="shared" si="168"/>
        <v>23.008333333333336</v>
      </c>
      <c r="V1090" s="8">
        <f t="shared" si="169"/>
        <v>22.975000000000001</v>
      </c>
    </row>
    <row r="1091" spans="1:22" ht="13.5" x14ac:dyDescent="0.25">
      <c r="A1091" s="3">
        <f>RSI!A1091</f>
        <v>43595</v>
      </c>
      <c r="B1091" s="2">
        <f>RSI!B1091</f>
        <v>5.4073000000000002</v>
      </c>
      <c r="C1091" s="2">
        <f>RSI!I1091</f>
        <v>56.93838332084389</v>
      </c>
      <c r="D1091" s="2">
        <f>MACD!E1091</f>
        <v>-2.880456243645213E-2</v>
      </c>
      <c r="E1091" s="2">
        <f>MACD!F1091</f>
        <v>-4.1200543617077201E-2</v>
      </c>
      <c r="F1091" s="2">
        <f>'Moving Avg'!D1091</f>
        <v>5.4285399999999999</v>
      </c>
      <c r="G1091" s="2">
        <f>'Moving Avg'!F1091</f>
        <v>5.3709200000000017</v>
      </c>
      <c r="H1091" s="2">
        <f>'Moving Avg'!G1091</f>
        <v>5.3495059999999981</v>
      </c>
      <c r="I1091" s="2">
        <f>'Moving Avg'!H1091</f>
        <v>5.387123000000007</v>
      </c>
      <c r="J1091" s="6" t="str">
        <f>OBV!F1091</f>
        <v>BEARISH</v>
      </c>
      <c r="K1091" s="6" t="str">
        <f>OBV!G1091</f>
        <v>NEUTRAL</v>
      </c>
      <c r="L1091" s="6" t="str">
        <f>OBV!H1091</f>
        <v>NEUTRAL</v>
      </c>
      <c r="M1091" s="8">
        <f t="shared" si="170"/>
        <v>25</v>
      </c>
      <c r="N1091" s="8">
        <f t="shared" si="171"/>
        <v>0</v>
      </c>
      <c r="O1091" s="8">
        <f t="shared" si="172"/>
        <v>50</v>
      </c>
      <c r="P1091" s="8">
        <f t="shared" si="173"/>
        <v>16.5</v>
      </c>
      <c r="Q1091" s="9">
        <f t="shared" ref="Q1091:Q1154" si="174">0.35*M1091+N1091*0.35+O1091*0.15+P1091*0.15</f>
        <v>18.725000000000001</v>
      </c>
      <c r="R1091" s="9">
        <f t="shared" ref="R1091:R1154" si="175">M1091*0.2+N1091*0.2+O1091*0.35+P1091*0.25</f>
        <v>26.625</v>
      </c>
      <c r="S1091" s="9">
        <f t="shared" ref="S1091:S1154" si="176">M1091*0.15+N1091*0.15+O1091*0.25+P1091*0.45</f>
        <v>23.675000000000001</v>
      </c>
      <c r="T1091" s="9">
        <f t="shared" ref="T1091:T1154" si="177">0.25*SUM(M1091:P1091)</f>
        <v>22.875</v>
      </c>
      <c r="U1091" s="8">
        <f t="shared" ref="U1091:U1154" si="178">SUM(Q1091:S1091)/3</f>
        <v>23.008333333333336</v>
      </c>
      <c r="V1091" s="8">
        <f t="shared" ref="V1091:V1154" si="179">SUM(Q1091:T1091)/4</f>
        <v>22.975000000000001</v>
      </c>
    </row>
    <row r="1092" spans="1:22" ht="13.5" x14ac:dyDescent="0.25">
      <c r="A1092" s="3">
        <f>RSI!A1092</f>
        <v>43598</v>
      </c>
      <c r="B1092" s="2">
        <f>RSI!B1092</f>
        <v>5.4002999999999997</v>
      </c>
      <c r="C1092" s="2">
        <f>RSI!I1092</f>
        <v>55.44793775895571</v>
      </c>
      <c r="D1092" s="2">
        <f>MACD!E1092</f>
        <v>-2.5440154874650567E-2</v>
      </c>
      <c r="E1092" s="2">
        <f>MACD!F1092</f>
        <v>-3.8048465868591876E-2</v>
      </c>
      <c r="F1092" s="2">
        <f>'Moving Avg'!D1092</f>
        <v>5.4200599999999994</v>
      </c>
      <c r="G1092" s="2">
        <f>'Moving Avg'!F1092</f>
        <v>5.3762250000000016</v>
      </c>
      <c r="H1092" s="2">
        <f>'Moving Avg'!G1092</f>
        <v>5.348799999999998</v>
      </c>
      <c r="I1092" s="2">
        <f>'Moving Avg'!H1092</f>
        <v>5.3864165000000073</v>
      </c>
      <c r="J1092" s="6" t="str">
        <f>OBV!F1092</f>
        <v>BEARISH</v>
      </c>
      <c r="K1092" s="6" t="str">
        <f>OBV!G1092</f>
        <v>NEUTRAL</v>
      </c>
      <c r="L1092" s="6" t="str">
        <f>OBV!H1092</f>
        <v>CONFIRMED BEARISH</v>
      </c>
      <c r="M1092" s="8">
        <f t="shared" si="170"/>
        <v>25</v>
      </c>
      <c r="N1092" s="8">
        <f t="shared" si="171"/>
        <v>0</v>
      </c>
      <c r="O1092" s="8">
        <f t="shared" si="172"/>
        <v>50</v>
      </c>
      <c r="P1092" s="8">
        <f t="shared" si="173"/>
        <v>16.5</v>
      </c>
      <c r="Q1092" s="9">
        <f t="shared" si="174"/>
        <v>18.725000000000001</v>
      </c>
      <c r="R1092" s="9">
        <f t="shared" si="175"/>
        <v>26.625</v>
      </c>
      <c r="S1092" s="9">
        <f t="shared" si="176"/>
        <v>23.675000000000001</v>
      </c>
      <c r="T1092" s="9">
        <f t="shared" si="177"/>
        <v>22.875</v>
      </c>
      <c r="U1092" s="8">
        <f t="shared" si="178"/>
        <v>23.008333333333336</v>
      </c>
      <c r="V1092" s="8">
        <f t="shared" si="179"/>
        <v>22.975000000000001</v>
      </c>
    </row>
    <row r="1093" spans="1:22" ht="13.5" x14ac:dyDescent="0.25">
      <c r="A1093" s="3">
        <f>RSI!A1093</f>
        <v>43599</v>
      </c>
      <c r="B1093" s="2">
        <f>RSI!B1093</f>
        <v>5.4002999999999997</v>
      </c>
      <c r="C1093" s="2">
        <f>RSI!I1093</f>
        <v>55.44793775895571</v>
      </c>
      <c r="D1093" s="2">
        <f>MACD!E1093</f>
        <v>-1.8417440632502391E-2</v>
      </c>
      <c r="E1093" s="2">
        <f>MACD!F1093</f>
        <v>-3.4122260821373977E-2</v>
      </c>
      <c r="F1093" s="2">
        <f>'Moving Avg'!D1093</f>
        <v>5.4115800000000007</v>
      </c>
      <c r="G1093" s="2">
        <f>'Moving Avg'!F1093</f>
        <v>5.3878900000000014</v>
      </c>
      <c r="H1093" s="2">
        <f>'Moving Avg'!G1093</f>
        <v>5.3480939999999979</v>
      </c>
      <c r="I1093" s="2">
        <f>'Moving Avg'!H1093</f>
        <v>5.3854625000000054</v>
      </c>
      <c r="J1093" s="6" t="str">
        <f>OBV!F1093</f>
        <v>BEARISH</v>
      </c>
      <c r="K1093" s="6" t="str">
        <f>OBV!G1093</f>
        <v>NEUTRAL</v>
      </c>
      <c r="L1093" s="6" t="str">
        <f>OBV!H1093</f>
        <v>CONFIRMED BEARISH</v>
      </c>
      <c r="M1093" s="8">
        <f t="shared" si="170"/>
        <v>25</v>
      </c>
      <c r="N1093" s="8">
        <f t="shared" si="171"/>
        <v>0</v>
      </c>
      <c r="O1093" s="8">
        <f t="shared" si="172"/>
        <v>50</v>
      </c>
      <c r="P1093" s="8">
        <f t="shared" si="173"/>
        <v>16.5</v>
      </c>
      <c r="Q1093" s="9">
        <f t="shared" si="174"/>
        <v>18.725000000000001</v>
      </c>
      <c r="R1093" s="9">
        <f t="shared" si="175"/>
        <v>26.625</v>
      </c>
      <c r="S1093" s="9">
        <f t="shared" si="176"/>
        <v>23.675000000000001</v>
      </c>
      <c r="T1093" s="9">
        <f t="shared" si="177"/>
        <v>22.875</v>
      </c>
      <c r="U1093" s="8">
        <f t="shared" si="178"/>
        <v>23.008333333333336</v>
      </c>
      <c r="V1093" s="8">
        <f t="shared" si="179"/>
        <v>22.975000000000001</v>
      </c>
    </row>
    <row r="1094" spans="1:22" ht="13.5" x14ac:dyDescent="0.25">
      <c r="A1094" s="3">
        <f>RSI!A1094</f>
        <v>43600</v>
      </c>
      <c r="B1094" s="2">
        <f>RSI!B1094</f>
        <v>5.3932000000000002</v>
      </c>
      <c r="C1094" s="2">
        <f>RSI!I1094</f>
        <v>53.791576980178235</v>
      </c>
      <c r="D1094" s="2">
        <f>MACD!E1094</f>
        <v>-1.3176653797400739E-2</v>
      </c>
      <c r="E1094" s="2">
        <f>MACD!F1094</f>
        <v>-2.9933139416579331E-2</v>
      </c>
      <c r="F1094" s="2">
        <f>'Moving Avg'!D1094</f>
        <v>5.4016800000000007</v>
      </c>
      <c r="G1094" s="2">
        <f>'Moving Avg'!F1094</f>
        <v>5.3928400000000014</v>
      </c>
      <c r="H1094" s="2">
        <f>'Moving Avg'!G1094</f>
        <v>5.3472459999999966</v>
      </c>
      <c r="I1094" s="2">
        <f>'Moving Avg'!H1094</f>
        <v>5.3845080000000065</v>
      </c>
      <c r="J1094" s="6" t="str">
        <f>OBV!F1094</f>
        <v>BEARISH</v>
      </c>
      <c r="K1094" s="6" t="str">
        <f>OBV!G1094</f>
        <v>NEUTRAL</v>
      </c>
      <c r="L1094" s="6" t="str">
        <f>OBV!H1094</f>
        <v>CONFIRMED BEARISH</v>
      </c>
      <c r="M1094" s="8">
        <f t="shared" si="170"/>
        <v>25</v>
      </c>
      <c r="N1094" s="8">
        <f t="shared" si="171"/>
        <v>0</v>
      </c>
      <c r="O1094" s="8">
        <f t="shared" si="172"/>
        <v>50</v>
      </c>
      <c r="P1094" s="8">
        <f t="shared" si="173"/>
        <v>16.5</v>
      </c>
      <c r="Q1094" s="9">
        <f t="shared" si="174"/>
        <v>18.725000000000001</v>
      </c>
      <c r="R1094" s="9">
        <f t="shared" si="175"/>
        <v>26.625</v>
      </c>
      <c r="S1094" s="9">
        <f t="shared" si="176"/>
        <v>23.675000000000001</v>
      </c>
      <c r="T1094" s="9">
        <f t="shared" si="177"/>
        <v>22.875</v>
      </c>
      <c r="U1094" s="8">
        <f t="shared" si="178"/>
        <v>23.008333333333336</v>
      </c>
      <c r="V1094" s="8">
        <f t="shared" si="179"/>
        <v>22.975000000000001</v>
      </c>
    </row>
    <row r="1095" spans="1:22" ht="13.5" x14ac:dyDescent="0.25">
      <c r="A1095" s="3">
        <f>RSI!A1095</f>
        <v>43601</v>
      </c>
      <c r="B1095" s="2">
        <f>RSI!B1095</f>
        <v>5.4002999999999997</v>
      </c>
      <c r="C1095" s="2">
        <f>RSI!I1095</f>
        <v>55.231781070100872</v>
      </c>
      <c r="D1095" s="2">
        <f>MACD!E1095</f>
        <v>-8.2885540969943605E-3</v>
      </c>
      <c r="E1095" s="2">
        <f>MACD!F1095</f>
        <v>-2.5604222352662336E-2</v>
      </c>
      <c r="F1095" s="2">
        <f>'Moving Avg'!D1095</f>
        <v>5.4002800000000004</v>
      </c>
      <c r="G1095" s="2">
        <f>'Moving Avg'!F1095</f>
        <v>5.3977900000000014</v>
      </c>
      <c r="H1095" s="2">
        <f>'Moving Avg'!G1095</f>
        <v>5.3465399999999965</v>
      </c>
      <c r="I1095" s="2">
        <f>'Moving Avg'!H1095</f>
        <v>5.383271000000005</v>
      </c>
      <c r="J1095" s="6" t="str">
        <f>OBV!F1095</f>
        <v>BEARISH</v>
      </c>
      <c r="K1095" s="6" t="str">
        <f>OBV!G1095</f>
        <v>NEUTRAL</v>
      </c>
      <c r="L1095" s="6" t="str">
        <f>OBV!H1095</f>
        <v>CONFIRMED BEARISH</v>
      </c>
      <c r="M1095" s="8">
        <f t="shared" si="170"/>
        <v>25</v>
      </c>
      <c r="N1095" s="8">
        <f t="shared" si="171"/>
        <v>0</v>
      </c>
      <c r="O1095" s="8">
        <f t="shared" si="172"/>
        <v>50</v>
      </c>
      <c r="P1095" s="8">
        <f t="shared" si="173"/>
        <v>16.5</v>
      </c>
      <c r="Q1095" s="9">
        <f t="shared" si="174"/>
        <v>18.725000000000001</v>
      </c>
      <c r="R1095" s="9">
        <f t="shared" si="175"/>
        <v>26.625</v>
      </c>
      <c r="S1095" s="9">
        <f t="shared" si="176"/>
        <v>23.675000000000001</v>
      </c>
      <c r="T1095" s="9">
        <f t="shared" si="177"/>
        <v>22.875</v>
      </c>
      <c r="U1095" s="8">
        <f t="shared" si="178"/>
        <v>23.008333333333336</v>
      </c>
      <c r="V1095" s="8">
        <f t="shared" si="179"/>
        <v>22.975000000000001</v>
      </c>
    </row>
    <row r="1096" spans="1:22" ht="13.5" x14ac:dyDescent="0.25">
      <c r="A1096" s="3">
        <f>RSI!A1096</f>
        <v>43602</v>
      </c>
      <c r="B1096" s="2">
        <f>RSI!B1096</f>
        <v>5.3932000000000002</v>
      </c>
      <c r="C1096" s="2">
        <f>RSI!I1096</f>
        <v>53.438126535181318</v>
      </c>
      <c r="D1096" s="2">
        <f>MACD!E1096</f>
        <v>-3.7586918918668388E-3</v>
      </c>
      <c r="E1096" s="2">
        <f>MACD!F1096</f>
        <v>-2.1235116260503239E-2</v>
      </c>
      <c r="F1096" s="2">
        <f>'Moving Avg'!D1096</f>
        <v>5.3974599999999997</v>
      </c>
      <c r="G1096" s="2">
        <f>'Moving Avg'!F1096</f>
        <v>5.4023850000000007</v>
      </c>
      <c r="H1096" s="2">
        <f>'Moving Avg'!G1096</f>
        <v>5.345691999999997</v>
      </c>
      <c r="I1096" s="2">
        <f>'Moving Avg'!H1096</f>
        <v>5.3819985000000043</v>
      </c>
      <c r="J1096" s="6" t="str">
        <f>OBV!F1096</f>
        <v>BEARISH</v>
      </c>
      <c r="K1096" s="6" t="str">
        <f>OBV!G1096</f>
        <v>NEUTRAL</v>
      </c>
      <c r="L1096" s="6" t="str">
        <f>OBV!H1096</f>
        <v>CONFIRMED BEARISH</v>
      </c>
      <c r="M1096" s="8">
        <f t="shared" si="170"/>
        <v>25</v>
      </c>
      <c r="N1096" s="8">
        <f t="shared" si="171"/>
        <v>0</v>
      </c>
      <c r="O1096" s="8">
        <f t="shared" si="172"/>
        <v>50</v>
      </c>
      <c r="P1096" s="8">
        <f t="shared" si="173"/>
        <v>16.5</v>
      </c>
      <c r="Q1096" s="9">
        <f t="shared" si="174"/>
        <v>18.725000000000001</v>
      </c>
      <c r="R1096" s="9">
        <f t="shared" si="175"/>
        <v>26.625</v>
      </c>
      <c r="S1096" s="9">
        <f t="shared" si="176"/>
        <v>23.675000000000001</v>
      </c>
      <c r="T1096" s="9">
        <f t="shared" si="177"/>
        <v>22.875</v>
      </c>
      <c r="U1096" s="8">
        <f t="shared" si="178"/>
        <v>23.008333333333336</v>
      </c>
      <c r="V1096" s="8">
        <f t="shared" si="179"/>
        <v>22.975000000000001</v>
      </c>
    </row>
    <row r="1097" spans="1:22" ht="13.5" x14ac:dyDescent="0.25">
      <c r="A1097" s="3">
        <f>RSI!A1097</f>
        <v>43605</v>
      </c>
      <c r="B1097" s="2">
        <f>RSI!B1097</f>
        <v>5.3932000000000002</v>
      </c>
      <c r="C1097" s="2">
        <f>RSI!I1097</f>
        <v>53.438126535181318</v>
      </c>
      <c r="D1097" s="2">
        <f>MACD!E1097</f>
        <v>5.4400171508044437E-3</v>
      </c>
      <c r="E1097" s="2">
        <f>MACD!F1097</f>
        <v>-1.59000895782417E-2</v>
      </c>
      <c r="F1097" s="2">
        <f>'Moving Avg'!D1097</f>
        <v>5.3960400000000002</v>
      </c>
      <c r="G1097" s="2">
        <f>'Moving Avg'!F1097</f>
        <v>5.4069800000000017</v>
      </c>
      <c r="H1097" s="2">
        <f>'Moving Avg'!G1097</f>
        <v>5.3448439999999975</v>
      </c>
      <c r="I1097" s="2">
        <f>'Moving Avg'!H1097</f>
        <v>5.3807260000000028</v>
      </c>
      <c r="J1097" s="6" t="str">
        <f>OBV!F1097</f>
        <v>BEARISH</v>
      </c>
      <c r="K1097" s="6" t="str">
        <f>OBV!G1097</f>
        <v>NEUTRAL</v>
      </c>
      <c r="L1097" s="6" t="str">
        <f>OBV!H1097</f>
        <v>CONFIRMED BEARISH</v>
      </c>
      <c r="M1097" s="8">
        <f t="shared" si="170"/>
        <v>25</v>
      </c>
      <c r="N1097" s="8">
        <f t="shared" si="171"/>
        <v>0</v>
      </c>
      <c r="O1097" s="8">
        <f t="shared" si="172"/>
        <v>50</v>
      </c>
      <c r="P1097" s="8">
        <f t="shared" si="173"/>
        <v>16.5</v>
      </c>
      <c r="Q1097" s="9">
        <f t="shared" si="174"/>
        <v>18.725000000000001</v>
      </c>
      <c r="R1097" s="9">
        <f t="shared" si="175"/>
        <v>26.625</v>
      </c>
      <c r="S1097" s="9">
        <f t="shared" si="176"/>
        <v>23.675000000000001</v>
      </c>
      <c r="T1097" s="9">
        <f t="shared" si="177"/>
        <v>22.875</v>
      </c>
      <c r="U1097" s="8">
        <f t="shared" si="178"/>
        <v>23.008333333333336</v>
      </c>
      <c r="V1097" s="8">
        <f t="shared" si="179"/>
        <v>22.975000000000001</v>
      </c>
    </row>
    <row r="1098" spans="1:22" ht="13.5" x14ac:dyDescent="0.25">
      <c r="A1098" s="3">
        <f>RSI!A1098</f>
        <v>43606</v>
      </c>
      <c r="B1098" s="2">
        <f>RSI!B1098</f>
        <v>5.3932000000000002</v>
      </c>
      <c r="C1098" s="2">
        <f>RSI!I1098</f>
        <v>53.438126535181318</v>
      </c>
      <c r="D1098" s="2">
        <f>MACD!E1098</f>
        <v>1.3149090991634083E-2</v>
      </c>
      <c r="E1098" s="2">
        <f>MACD!F1098</f>
        <v>-1.0090253464266546E-2</v>
      </c>
      <c r="F1098" s="2">
        <f>'Moving Avg'!D1098</f>
        <v>5.3946200000000006</v>
      </c>
      <c r="G1098" s="2">
        <f>'Moving Avg'!F1098</f>
        <v>5.4062750000000008</v>
      </c>
      <c r="H1098" s="2">
        <f>'Moving Avg'!G1098</f>
        <v>5.3442779999999974</v>
      </c>
      <c r="I1098" s="2">
        <f>'Moving Avg'!H1098</f>
        <v>5.3794185000000017</v>
      </c>
      <c r="J1098" s="6" t="str">
        <f>OBV!F1098</f>
        <v>BEARISH</v>
      </c>
      <c r="K1098" s="6" t="str">
        <f>OBV!G1098</f>
        <v>NEUTRAL</v>
      </c>
      <c r="L1098" s="6" t="str">
        <f>OBV!H1098</f>
        <v>CONFIRMED BEARISH</v>
      </c>
      <c r="M1098" s="8">
        <f t="shared" si="170"/>
        <v>25</v>
      </c>
      <c r="N1098" s="8">
        <f t="shared" si="171"/>
        <v>0</v>
      </c>
      <c r="O1098" s="8">
        <f t="shared" si="172"/>
        <v>50</v>
      </c>
      <c r="P1098" s="8">
        <f t="shared" si="173"/>
        <v>16.5</v>
      </c>
      <c r="Q1098" s="9">
        <f t="shared" si="174"/>
        <v>18.725000000000001</v>
      </c>
      <c r="R1098" s="9">
        <f t="shared" si="175"/>
        <v>26.625</v>
      </c>
      <c r="S1098" s="9">
        <f t="shared" si="176"/>
        <v>23.675000000000001</v>
      </c>
      <c r="T1098" s="9">
        <f t="shared" si="177"/>
        <v>22.875</v>
      </c>
      <c r="U1098" s="8">
        <f t="shared" si="178"/>
        <v>23.008333333333336</v>
      </c>
      <c r="V1098" s="8">
        <f t="shared" si="179"/>
        <v>22.975000000000001</v>
      </c>
    </row>
    <row r="1099" spans="1:22" ht="13.5" x14ac:dyDescent="0.25">
      <c r="A1099" s="3">
        <f>RSI!A1099</f>
        <v>43607</v>
      </c>
      <c r="B1099" s="2">
        <f>RSI!B1099</f>
        <v>5.4851000000000001</v>
      </c>
      <c r="C1099" s="2">
        <f>RSI!I1099</f>
        <v>69.467664159449541</v>
      </c>
      <c r="D1099" s="2">
        <f>MACD!E1099</f>
        <v>1.2795811624858544E-2</v>
      </c>
      <c r="E1099" s="2">
        <f>MACD!F1099</f>
        <v>-5.5130404464415281E-3</v>
      </c>
      <c r="F1099" s="2">
        <f>'Moving Avg'!D1099</f>
        <v>5.4130000000000003</v>
      </c>
      <c r="G1099" s="2">
        <f>'Moving Avg'!F1099</f>
        <v>5.410165000000001</v>
      </c>
      <c r="H1099" s="2">
        <f>'Moving Avg'!G1099</f>
        <v>5.3455499999999976</v>
      </c>
      <c r="I1099" s="2">
        <f>'Moving Avg'!H1099</f>
        <v>5.3786055000000026</v>
      </c>
      <c r="J1099" s="6" t="str">
        <f>OBV!F1099</f>
        <v>BEARISH</v>
      </c>
      <c r="K1099" s="6" t="str">
        <f>OBV!G1099</f>
        <v>NEUTRAL</v>
      </c>
      <c r="L1099" s="6" t="str">
        <f>OBV!H1099</f>
        <v>BEARISH DIVERGENCE</v>
      </c>
      <c r="M1099" s="8">
        <f t="shared" si="170"/>
        <v>25</v>
      </c>
      <c r="N1099" s="8">
        <f t="shared" si="171"/>
        <v>0</v>
      </c>
      <c r="O1099" s="8">
        <f t="shared" si="172"/>
        <v>50</v>
      </c>
      <c r="P1099" s="8">
        <f t="shared" si="173"/>
        <v>16.5</v>
      </c>
      <c r="Q1099" s="9">
        <f t="shared" si="174"/>
        <v>18.725000000000001</v>
      </c>
      <c r="R1099" s="9">
        <f t="shared" si="175"/>
        <v>26.625</v>
      </c>
      <c r="S1099" s="9">
        <f t="shared" si="176"/>
        <v>23.675000000000001</v>
      </c>
      <c r="T1099" s="9">
        <f t="shared" si="177"/>
        <v>22.875</v>
      </c>
      <c r="U1099" s="8">
        <f t="shared" si="178"/>
        <v>23.008333333333336</v>
      </c>
      <c r="V1099" s="8">
        <f t="shared" si="179"/>
        <v>22.975000000000001</v>
      </c>
    </row>
    <row r="1100" spans="1:22" ht="13.5" x14ac:dyDescent="0.25">
      <c r="A1100" s="3">
        <f>RSI!A1100</f>
        <v>43608</v>
      </c>
      <c r="B1100" s="2">
        <f>RSI!B1100</f>
        <v>5.6406000000000001</v>
      </c>
      <c r="C1100" s="2">
        <f>RSI!I1100</f>
        <v>81.237673433772926</v>
      </c>
      <c r="D1100" s="2">
        <f>MACD!E1100</f>
        <v>-5.0746586667731464E-3</v>
      </c>
      <c r="E1100" s="2">
        <f>MACD!F1100</f>
        <v>-5.4253640905078514E-3</v>
      </c>
      <c r="F1100" s="2">
        <f>'Moving Avg'!D1100</f>
        <v>5.4610599999999998</v>
      </c>
      <c r="G1100" s="2">
        <f>'Moving Avg'!F1100</f>
        <v>5.4218300000000008</v>
      </c>
      <c r="H1100" s="2">
        <f>'Moving Avg'!G1100</f>
        <v>5.3499319999999981</v>
      </c>
      <c r="I1100" s="2">
        <f>'Moving Avg'!H1100</f>
        <v>5.3788880000000008</v>
      </c>
      <c r="J1100" s="6" t="str">
        <f>OBV!F1100</f>
        <v>BULLISH</v>
      </c>
      <c r="K1100" s="6" t="str">
        <f>OBV!G1100</f>
        <v>NEUTRAL</v>
      </c>
      <c r="L1100" s="6" t="str">
        <f>OBV!H1100</f>
        <v>CONFIRMED BULLISH</v>
      </c>
      <c r="M1100" s="8">
        <f t="shared" si="170"/>
        <v>0</v>
      </c>
      <c r="N1100" s="8">
        <f t="shared" si="171"/>
        <v>0</v>
      </c>
      <c r="O1100" s="8">
        <f t="shared" si="172"/>
        <v>50</v>
      </c>
      <c r="P1100" s="8">
        <f t="shared" si="173"/>
        <v>83.5</v>
      </c>
      <c r="Q1100" s="9">
        <f t="shared" si="174"/>
        <v>20.024999999999999</v>
      </c>
      <c r="R1100" s="9">
        <f t="shared" si="175"/>
        <v>38.375</v>
      </c>
      <c r="S1100" s="9">
        <f t="shared" si="176"/>
        <v>50.075000000000003</v>
      </c>
      <c r="T1100" s="9">
        <f t="shared" si="177"/>
        <v>33.375</v>
      </c>
      <c r="U1100" s="8">
        <f t="shared" si="178"/>
        <v>36.158333333333331</v>
      </c>
      <c r="V1100" s="8">
        <f t="shared" si="179"/>
        <v>35.462499999999999</v>
      </c>
    </row>
    <row r="1101" spans="1:22" ht="13.5" x14ac:dyDescent="0.25">
      <c r="A1101" s="3">
        <f>RSI!A1101</f>
        <v>43609</v>
      </c>
      <c r="B1101" s="2">
        <f>RSI!B1101</f>
        <v>5.6334999999999997</v>
      </c>
      <c r="C1101" s="2">
        <f>RSI!I1101</f>
        <v>79.726439207735638</v>
      </c>
      <c r="D1101" s="2">
        <f>MACD!E1101</f>
        <v>-2.1150672044356611E-2</v>
      </c>
      <c r="E1101" s="2">
        <f>MACD!F1101</f>
        <v>-8.5704256812776033E-3</v>
      </c>
      <c r="F1101" s="2">
        <f>'Moving Avg'!D1101</f>
        <v>5.5091200000000002</v>
      </c>
      <c r="G1101" s="2">
        <f>'Moving Avg'!F1101</f>
        <v>5.4338450000000016</v>
      </c>
      <c r="H1101" s="2">
        <f>'Moving Avg'!G1101</f>
        <v>5.3551619999999991</v>
      </c>
      <c r="I1101" s="2">
        <f>'Moving Avg'!H1101</f>
        <v>5.3791349999999998</v>
      </c>
      <c r="J1101" s="6" t="str">
        <f>OBV!F1101</f>
        <v>BULLISH</v>
      </c>
      <c r="K1101" s="6" t="str">
        <f>OBV!G1101</f>
        <v>NEUTRAL</v>
      </c>
      <c r="L1101" s="6" t="str">
        <f>OBV!H1101</f>
        <v>CONFIRMED BULLISH</v>
      </c>
      <c r="M1101" s="8">
        <f t="shared" si="170"/>
        <v>0</v>
      </c>
      <c r="N1101" s="8">
        <f t="shared" si="171"/>
        <v>45</v>
      </c>
      <c r="O1101" s="8">
        <f t="shared" si="172"/>
        <v>50</v>
      </c>
      <c r="P1101" s="8">
        <f t="shared" si="173"/>
        <v>83.5</v>
      </c>
      <c r="Q1101" s="9">
        <f t="shared" si="174"/>
        <v>35.774999999999999</v>
      </c>
      <c r="R1101" s="9">
        <f t="shared" si="175"/>
        <v>47.375</v>
      </c>
      <c r="S1101" s="9">
        <f t="shared" si="176"/>
        <v>56.825000000000003</v>
      </c>
      <c r="T1101" s="9">
        <f t="shared" si="177"/>
        <v>44.625</v>
      </c>
      <c r="U1101" s="8">
        <f t="shared" si="178"/>
        <v>46.658333333333339</v>
      </c>
      <c r="V1101" s="8">
        <f t="shared" si="179"/>
        <v>46.150000000000006</v>
      </c>
    </row>
    <row r="1102" spans="1:22" ht="13.5" x14ac:dyDescent="0.25">
      <c r="A1102" s="3">
        <f>RSI!A1102</f>
        <v>43612</v>
      </c>
      <c r="B1102" s="2">
        <f>RSI!B1102</f>
        <v>5.6334999999999997</v>
      </c>
      <c r="C1102" s="2">
        <f>RSI!I1102</f>
        <v>79.726439207735638</v>
      </c>
      <c r="D1102" s="2">
        <f>MACD!E1102</f>
        <v>-3.7159506775576112E-2</v>
      </c>
      <c r="E1102" s="2">
        <f>MACD!F1102</f>
        <v>-1.4288241900137305E-2</v>
      </c>
      <c r="F1102" s="2">
        <f>'Moving Avg'!D1102</f>
        <v>5.5571799999999998</v>
      </c>
      <c r="G1102" s="2">
        <f>'Moving Avg'!F1102</f>
        <v>5.4465650000000014</v>
      </c>
      <c r="H1102" s="2">
        <f>'Moving Avg'!G1102</f>
        <v>5.3618059999999987</v>
      </c>
      <c r="I1102" s="2">
        <f>'Moving Avg'!H1102</f>
        <v>5.3795944999999987</v>
      </c>
      <c r="J1102" s="6" t="str">
        <f>OBV!F1102</f>
        <v>BULLISH</v>
      </c>
      <c r="K1102" s="6" t="str">
        <f>OBV!G1102</f>
        <v>NEUTRAL</v>
      </c>
      <c r="L1102" s="6" t="str">
        <f>OBV!H1102</f>
        <v>CONFIRMED BULLISH</v>
      </c>
      <c r="M1102" s="8">
        <f t="shared" si="170"/>
        <v>0</v>
      </c>
      <c r="N1102" s="8">
        <f t="shared" si="171"/>
        <v>100</v>
      </c>
      <c r="O1102" s="8">
        <f t="shared" si="172"/>
        <v>50</v>
      </c>
      <c r="P1102" s="8">
        <f t="shared" si="173"/>
        <v>83.5</v>
      </c>
      <c r="Q1102" s="9">
        <f t="shared" si="174"/>
        <v>55.024999999999999</v>
      </c>
      <c r="R1102" s="9">
        <f t="shared" si="175"/>
        <v>58.375</v>
      </c>
      <c r="S1102" s="9">
        <f t="shared" si="176"/>
        <v>65.075000000000003</v>
      </c>
      <c r="T1102" s="9">
        <f t="shared" si="177"/>
        <v>58.375</v>
      </c>
      <c r="U1102" s="8">
        <f t="shared" si="178"/>
        <v>59.491666666666674</v>
      </c>
      <c r="V1102" s="8">
        <f t="shared" si="179"/>
        <v>59.212500000000006</v>
      </c>
    </row>
    <row r="1103" spans="1:22" ht="13.5" x14ac:dyDescent="0.25">
      <c r="A1103" s="3">
        <f>RSI!A1103</f>
        <v>43613</v>
      </c>
      <c r="B1103" s="2">
        <f>RSI!B1103</f>
        <v>5.6477000000000004</v>
      </c>
      <c r="C1103" s="2">
        <f>RSI!I1103</f>
        <v>80.565043792554931</v>
      </c>
      <c r="D1103" s="2">
        <f>MACD!E1103</f>
        <v>-5.298797265586952E-2</v>
      </c>
      <c r="E1103" s="2">
        <f>MACD!F1103</f>
        <v>-2.2028188051283752E-2</v>
      </c>
      <c r="F1103" s="2">
        <f>'Moving Avg'!D1103</f>
        <v>5.6080799999999993</v>
      </c>
      <c r="G1103" s="2">
        <f>'Moving Avg'!F1103</f>
        <v>5.4585850000000011</v>
      </c>
      <c r="H1103" s="2">
        <f>'Moving Avg'!G1103</f>
        <v>5.3687339999999999</v>
      </c>
      <c r="I1103" s="2">
        <f>'Moving Avg'!H1103</f>
        <v>5.3800894999999995</v>
      </c>
      <c r="J1103" s="6" t="str">
        <f>OBV!F1103</f>
        <v>BULLISH</v>
      </c>
      <c r="K1103" s="6" t="str">
        <f>OBV!G1103</f>
        <v>STRONG</v>
      </c>
      <c r="L1103" s="6" t="str">
        <f>OBV!H1103</f>
        <v>CONFIRMED BULLISH</v>
      </c>
      <c r="M1103" s="8">
        <f t="shared" si="170"/>
        <v>0</v>
      </c>
      <c r="N1103" s="8">
        <f t="shared" si="171"/>
        <v>100</v>
      </c>
      <c r="O1103" s="8">
        <f t="shared" si="172"/>
        <v>50</v>
      </c>
      <c r="P1103" s="8">
        <f t="shared" si="173"/>
        <v>100</v>
      </c>
      <c r="Q1103" s="9">
        <f t="shared" si="174"/>
        <v>57.5</v>
      </c>
      <c r="R1103" s="9">
        <f t="shared" si="175"/>
        <v>62.5</v>
      </c>
      <c r="S1103" s="9">
        <f t="shared" si="176"/>
        <v>72.5</v>
      </c>
      <c r="T1103" s="9">
        <f t="shared" si="177"/>
        <v>62.5</v>
      </c>
      <c r="U1103" s="8">
        <f t="shared" si="178"/>
        <v>64.166666666666671</v>
      </c>
      <c r="V1103" s="8">
        <f t="shared" si="179"/>
        <v>63.75</v>
      </c>
    </row>
    <row r="1104" spans="1:22" ht="13.5" x14ac:dyDescent="0.25">
      <c r="A1104" s="3">
        <f>RSI!A1104</f>
        <v>43614</v>
      </c>
      <c r="B1104" s="2">
        <f>RSI!B1104</f>
        <v>5.6477000000000004</v>
      </c>
      <c r="C1104" s="2">
        <f>RSI!I1104</f>
        <v>80.565043792554945</v>
      </c>
      <c r="D1104" s="2">
        <f>MACD!E1104</f>
        <v>-6.8697021734094754E-2</v>
      </c>
      <c r="E1104" s="2">
        <f>MACD!F1104</f>
        <v>-3.1361954787845953E-2</v>
      </c>
      <c r="F1104" s="2">
        <f>'Moving Avg'!D1104</f>
        <v>5.6406000000000009</v>
      </c>
      <c r="G1104" s="2">
        <f>'Moving Avg'!F1104</f>
        <v>5.4709550000000018</v>
      </c>
      <c r="H1104" s="2">
        <f>'Moving Avg'!G1104</f>
        <v>5.3756619999999984</v>
      </c>
      <c r="I1104" s="2">
        <f>'Moving Avg'!H1104</f>
        <v>5.3804429999999979</v>
      </c>
      <c r="J1104" s="6" t="str">
        <f>OBV!F1104</f>
        <v>BULLISH</v>
      </c>
      <c r="K1104" s="6" t="str">
        <f>OBV!G1104</f>
        <v>NEUTRAL</v>
      </c>
      <c r="L1104" s="6" t="str">
        <f>OBV!H1104</f>
        <v>CONFIRMED BULLISH</v>
      </c>
      <c r="M1104" s="8">
        <f t="shared" si="170"/>
        <v>0</v>
      </c>
      <c r="N1104" s="8">
        <f t="shared" si="171"/>
        <v>100</v>
      </c>
      <c r="O1104" s="8">
        <f t="shared" si="172"/>
        <v>50</v>
      </c>
      <c r="P1104" s="8">
        <f t="shared" si="173"/>
        <v>83.5</v>
      </c>
      <c r="Q1104" s="9">
        <f t="shared" si="174"/>
        <v>55.024999999999999</v>
      </c>
      <c r="R1104" s="9">
        <f t="shared" si="175"/>
        <v>58.375</v>
      </c>
      <c r="S1104" s="9">
        <f t="shared" si="176"/>
        <v>65.075000000000003</v>
      </c>
      <c r="T1104" s="9">
        <f t="shared" si="177"/>
        <v>58.375</v>
      </c>
      <c r="U1104" s="8">
        <f t="shared" si="178"/>
        <v>59.491666666666674</v>
      </c>
      <c r="V1104" s="8">
        <f t="shared" si="179"/>
        <v>59.212500000000006</v>
      </c>
    </row>
    <row r="1105" spans="1:22" ht="13.5" x14ac:dyDescent="0.25">
      <c r="A1105" s="3">
        <f>RSI!A1105</f>
        <v>43615</v>
      </c>
      <c r="B1105" s="2">
        <f>RSI!B1105</f>
        <v>5.6547000000000001</v>
      </c>
      <c r="C1105" s="2">
        <f>RSI!I1105</f>
        <v>81.014036111701387</v>
      </c>
      <c r="D1105" s="2">
        <f>MACD!E1105</f>
        <v>-8.2548304952259066E-2</v>
      </c>
      <c r="E1105" s="2">
        <f>MACD!F1105</f>
        <v>-4.1599224820728573E-2</v>
      </c>
      <c r="F1105" s="2">
        <f>'Moving Avg'!D1105</f>
        <v>5.6434200000000008</v>
      </c>
      <c r="G1105" s="2">
        <f>'Moving Avg'!F1105</f>
        <v>5.4833250000000007</v>
      </c>
      <c r="H1105" s="2">
        <f>'Moving Avg'!G1105</f>
        <v>5.3827299999999987</v>
      </c>
      <c r="I1105" s="2">
        <f>'Moving Avg'!H1105</f>
        <v>5.3808669999999985</v>
      </c>
      <c r="J1105" s="6" t="str">
        <f>OBV!F1105</f>
        <v>BULLISH</v>
      </c>
      <c r="K1105" s="6" t="str">
        <f>OBV!G1105</f>
        <v>NEUTRAL</v>
      </c>
      <c r="L1105" s="6" t="str">
        <f>OBV!H1105</f>
        <v>CONFIRMED BULLISH</v>
      </c>
      <c r="M1105" s="8">
        <f t="shared" si="170"/>
        <v>0</v>
      </c>
      <c r="N1105" s="8">
        <f t="shared" si="171"/>
        <v>100</v>
      </c>
      <c r="O1105" s="8">
        <f t="shared" si="172"/>
        <v>50</v>
      </c>
      <c r="P1105" s="8">
        <f t="shared" si="173"/>
        <v>83.5</v>
      </c>
      <c r="Q1105" s="9">
        <f t="shared" si="174"/>
        <v>55.024999999999999</v>
      </c>
      <c r="R1105" s="9">
        <f t="shared" si="175"/>
        <v>58.375</v>
      </c>
      <c r="S1105" s="9">
        <f t="shared" si="176"/>
        <v>65.075000000000003</v>
      </c>
      <c r="T1105" s="9">
        <f t="shared" si="177"/>
        <v>58.375</v>
      </c>
      <c r="U1105" s="8">
        <f t="shared" si="178"/>
        <v>59.491666666666674</v>
      </c>
      <c r="V1105" s="8">
        <f t="shared" si="179"/>
        <v>59.212500000000006</v>
      </c>
    </row>
    <row r="1106" spans="1:22" ht="13.5" x14ac:dyDescent="0.25">
      <c r="A1106" s="3">
        <f>RSI!A1106</f>
        <v>43616</v>
      </c>
      <c r="B1106" s="2">
        <f>RSI!B1106</f>
        <v>5.7466999999999997</v>
      </c>
      <c r="C1106" s="2">
        <f>RSI!I1106</f>
        <v>85.692421165709945</v>
      </c>
      <c r="D1106" s="2">
        <f>MACD!E1106</f>
        <v>-0.10326599630606559</v>
      </c>
      <c r="E1106" s="2">
        <f>MACD!F1106</f>
        <v>-5.3932579117795976E-2</v>
      </c>
      <c r="F1106" s="2">
        <f>'Moving Avg'!D1106</f>
        <v>5.6660599999999999</v>
      </c>
      <c r="G1106" s="2">
        <f>'Moving Avg'!F1106</f>
        <v>5.5002950000000013</v>
      </c>
      <c r="H1106" s="2">
        <f>'Moving Avg'!G1106</f>
        <v>5.3916379999999977</v>
      </c>
      <c r="I1106" s="2">
        <f>'Moving Avg'!H1106</f>
        <v>5.3816799999999976</v>
      </c>
      <c r="J1106" s="6" t="str">
        <f>OBV!F1106</f>
        <v>BEARISH</v>
      </c>
      <c r="K1106" s="6" t="str">
        <f>OBV!G1106</f>
        <v>NEUTRAL</v>
      </c>
      <c r="L1106" s="6" t="str">
        <f>OBV!H1106</f>
        <v>CONFIRMED BEARISH</v>
      </c>
      <c r="M1106" s="8">
        <f t="shared" si="170"/>
        <v>0</v>
      </c>
      <c r="N1106" s="8">
        <f t="shared" si="171"/>
        <v>100</v>
      </c>
      <c r="O1106" s="8">
        <f t="shared" si="172"/>
        <v>50</v>
      </c>
      <c r="P1106" s="8">
        <f t="shared" si="173"/>
        <v>16.5</v>
      </c>
      <c r="Q1106" s="9">
        <f t="shared" si="174"/>
        <v>44.975000000000001</v>
      </c>
      <c r="R1106" s="9">
        <f t="shared" si="175"/>
        <v>41.625</v>
      </c>
      <c r="S1106" s="9">
        <f t="shared" si="176"/>
        <v>34.924999999999997</v>
      </c>
      <c r="T1106" s="9">
        <f t="shared" si="177"/>
        <v>41.625</v>
      </c>
      <c r="U1106" s="8">
        <f t="shared" si="178"/>
        <v>40.508333333333333</v>
      </c>
      <c r="V1106" s="8">
        <f t="shared" si="179"/>
        <v>40.787499999999994</v>
      </c>
    </row>
    <row r="1107" spans="1:22" ht="13.5" x14ac:dyDescent="0.25">
      <c r="A1107" s="3">
        <f>RSI!A1107</f>
        <v>43619</v>
      </c>
      <c r="B1107" s="2">
        <f>RSI!B1107</f>
        <v>5.6936</v>
      </c>
      <c r="C1107" s="2">
        <f>RSI!I1107</f>
        <v>74.310743167032896</v>
      </c>
      <c r="D1107" s="2">
        <f>MACD!E1107</f>
        <v>-0.11841614199573058</v>
      </c>
      <c r="E1107" s="2">
        <f>MACD!F1107</f>
        <v>-6.6829291693382906E-2</v>
      </c>
      <c r="F1107" s="2">
        <f>'Moving Avg'!D1107</f>
        <v>5.6780799999999996</v>
      </c>
      <c r="G1107" s="2">
        <f>'Moving Avg'!F1107</f>
        <v>5.5128400000000006</v>
      </c>
      <c r="H1107" s="2">
        <f>'Moving Avg'!G1107</f>
        <v>5.4008979999999989</v>
      </c>
      <c r="I1107" s="2">
        <f>'Moving Avg'!H1107</f>
        <v>5.3818744999999977</v>
      </c>
      <c r="J1107" s="6" t="str">
        <f>OBV!F1107</f>
        <v>BEARISH</v>
      </c>
      <c r="K1107" s="6" t="str">
        <f>OBV!G1107</f>
        <v>WEAK</v>
      </c>
      <c r="L1107" s="6" t="str">
        <f>OBV!H1107</f>
        <v>CONFIRMED BEARISH</v>
      </c>
      <c r="M1107" s="8">
        <f t="shared" si="170"/>
        <v>0</v>
      </c>
      <c r="N1107" s="8">
        <f t="shared" si="171"/>
        <v>100</v>
      </c>
      <c r="O1107" s="8">
        <f t="shared" si="172"/>
        <v>50</v>
      </c>
      <c r="P1107" s="8">
        <f t="shared" si="173"/>
        <v>0</v>
      </c>
      <c r="Q1107" s="9">
        <f t="shared" si="174"/>
        <v>42.5</v>
      </c>
      <c r="R1107" s="9">
        <f t="shared" si="175"/>
        <v>37.5</v>
      </c>
      <c r="S1107" s="9">
        <f t="shared" si="176"/>
        <v>27.5</v>
      </c>
      <c r="T1107" s="9">
        <f t="shared" si="177"/>
        <v>37.5</v>
      </c>
      <c r="U1107" s="8">
        <f t="shared" si="178"/>
        <v>35.833333333333336</v>
      </c>
      <c r="V1107" s="8">
        <f t="shared" si="179"/>
        <v>36.25</v>
      </c>
    </row>
    <row r="1108" spans="1:22" ht="13.5" x14ac:dyDescent="0.25">
      <c r="A1108" s="3">
        <f>RSI!A1108</f>
        <v>43623</v>
      </c>
      <c r="B1108" s="2">
        <f>RSI!B1108</f>
        <v>5.6936</v>
      </c>
      <c r="C1108" s="2">
        <f>RSI!I1108</f>
        <v>74.310743167032896</v>
      </c>
      <c r="D1108" s="2">
        <f>MACD!E1108</f>
        <v>-0.13235980437942008</v>
      </c>
      <c r="E1108" s="2">
        <f>MACD!F1108</f>
        <v>-7.9935394230590345E-2</v>
      </c>
      <c r="F1108" s="2">
        <f>'Moving Avg'!D1108</f>
        <v>5.6872600000000002</v>
      </c>
      <c r="G1108" s="2">
        <f>'Moving Avg'!F1108</f>
        <v>5.5253850000000018</v>
      </c>
      <c r="H1108" s="2">
        <f>'Moving Avg'!G1108</f>
        <v>5.4087439999999978</v>
      </c>
      <c r="I1108" s="2">
        <f>'Moving Avg'!H1108</f>
        <v>5.3822809999999972</v>
      </c>
      <c r="J1108" s="6" t="str">
        <f>OBV!F1108</f>
        <v>BEARISH</v>
      </c>
      <c r="K1108" s="6" t="str">
        <f>OBV!G1108</f>
        <v>WEAK</v>
      </c>
      <c r="L1108" s="6" t="str">
        <f>OBV!H1108</f>
        <v>CONFIRMED BEARISH</v>
      </c>
      <c r="M1108" s="8">
        <f t="shared" si="170"/>
        <v>0</v>
      </c>
      <c r="N1108" s="8">
        <f t="shared" si="171"/>
        <v>100</v>
      </c>
      <c r="O1108" s="8">
        <f t="shared" si="172"/>
        <v>50</v>
      </c>
      <c r="P1108" s="8">
        <f t="shared" si="173"/>
        <v>0</v>
      </c>
      <c r="Q1108" s="9">
        <f t="shared" si="174"/>
        <v>42.5</v>
      </c>
      <c r="R1108" s="9">
        <f t="shared" si="175"/>
        <v>37.5</v>
      </c>
      <c r="S1108" s="9">
        <f t="shared" si="176"/>
        <v>27.5</v>
      </c>
      <c r="T1108" s="9">
        <f t="shared" si="177"/>
        <v>37.5</v>
      </c>
      <c r="U1108" s="8">
        <f t="shared" si="178"/>
        <v>35.833333333333336</v>
      </c>
      <c r="V1108" s="8">
        <f t="shared" si="179"/>
        <v>36.25</v>
      </c>
    </row>
    <row r="1109" spans="1:22" ht="13.5" x14ac:dyDescent="0.25">
      <c r="A1109" s="3">
        <f>RSI!A1109</f>
        <v>43626</v>
      </c>
      <c r="B1109" s="2">
        <f>RSI!B1109</f>
        <v>5.7240000000000002</v>
      </c>
      <c r="C1109" s="2">
        <f>RSI!I1109</f>
        <v>76.392642329055363</v>
      </c>
      <c r="D1109" s="2">
        <f>MACD!E1109</f>
        <v>-0.13331270448767363</v>
      </c>
      <c r="E1109" s="2">
        <f>MACD!F1109</f>
        <v>-9.0610856282007005E-2</v>
      </c>
      <c r="F1109" s="2">
        <f>'Moving Avg'!D1109</f>
        <v>5.7025199999999998</v>
      </c>
      <c r="G1109" s="2">
        <f>'Moving Avg'!F1109</f>
        <v>5.5394500000000013</v>
      </c>
      <c r="H1109" s="2">
        <f>'Moving Avg'!G1109</f>
        <v>5.4171979999999982</v>
      </c>
      <c r="I1109" s="2">
        <f>'Moving Avg'!H1109</f>
        <v>5.3828394999999967</v>
      </c>
      <c r="J1109" s="6" t="str">
        <f>OBV!F1109</f>
        <v>BEARISH</v>
      </c>
      <c r="K1109" s="6" t="str">
        <f>OBV!G1109</f>
        <v>WEAK</v>
      </c>
      <c r="L1109" s="6" t="str">
        <f>OBV!H1109</f>
        <v>CONFIRMED BEARISH</v>
      </c>
      <c r="M1109" s="8">
        <f t="shared" si="170"/>
        <v>0</v>
      </c>
      <c r="N1109" s="8">
        <f t="shared" si="171"/>
        <v>100</v>
      </c>
      <c r="O1109" s="8">
        <f t="shared" si="172"/>
        <v>50</v>
      </c>
      <c r="P1109" s="8">
        <f t="shared" si="173"/>
        <v>0</v>
      </c>
      <c r="Q1109" s="9">
        <f t="shared" si="174"/>
        <v>42.5</v>
      </c>
      <c r="R1109" s="9">
        <f t="shared" si="175"/>
        <v>37.5</v>
      </c>
      <c r="S1109" s="9">
        <f t="shared" si="176"/>
        <v>27.5</v>
      </c>
      <c r="T1109" s="9">
        <f t="shared" si="177"/>
        <v>37.5</v>
      </c>
      <c r="U1109" s="8">
        <f t="shared" si="178"/>
        <v>35.833333333333336</v>
      </c>
      <c r="V1109" s="8">
        <f t="shared" si="179"/>
        <v>36.25</v>
      </c>
    </row>
    <row r="1110" spans="1:22" ht="13.5" x14ac:dyDescent="0.25">
      <c r="A1110" s="3">
        <f>RSI!A1110</f>
        <v>43627</v>
      </c>
      <c r="B1110" s="2">
        <f>RSI!B1110</f>
        <v>5.6936</v>
      </c>
      <c r="C1110" s="2">
        <f>RSI!I1110</f>
        <v>70.260605932791634</v>
      </c>
      <c r="D1110" s="2">
        <f>MACD!E1110</f>
        <v>-0.10908762389456594</v>
      </c>
      <c r="E1110" s="2">
        <f>MACD!F1110</f>
        <v>-9.4306209804518801E-2</v>
      </c>
      <c r="F1110" s="2">
        <f>'Moving Avg'!D1110</f>
        <v>5.7103000000000002</v>
      </c>
      <c r="G1110" s="2">
        <f>'Moving Avg'!F1110</f>
        <v>5.5537650000000012</v>
      </c>
      <c r="H1110" s="2">
        <f>'Moving Avg'!G1110</f>
        <v>5.4275879999999983</v>
      </c>
      <c r="I1110" s="2">
        <f>'Moving Avg'!H1110</f>
        <v>5.3831044999999973</v>
      </c>
      <c r="J1110" s="6" t="str">
        <f>OBV!F1110</f>
        <v>BEARISH</v>
      </c>
      <c r="K1110" s="6" t="str">
        <f>OBV!G1110</f>
        <v>WEAK</v>
      </c>
      <c r="L1110" s="6" t="str">
        <f>OBV!H1110</f>
        <v>CONFIRMED BEARISH</v>
      </c>
      <c r="M1110" s="8">
        <f t="shared" si="170"/>
        <v>0</v>
      </c>
      <c r="N1110" s="8">
        <f t="shared" si="171"/>
        <v>45</v>
      </c>
      <c r="O1110" s="8">
        <f t="shared" si="172"/>
        <v>50</v>
      </c>
      <c r="P1110" s="8">
        <f t="shared" si="173"/>
        <v>0</v>
      </c>
      <c r="Q1110" s="9">
        <f t="shared" si="174"/>
        <v>23.25</v>
      </c>
      <c r="R1110" s="9">
        <f t="shared" si="175"/>
        <v>26.5</v>
      </c>
      <c r="S1110" s="9">
        <f t="shared" si="176"/>
        <v>19.25</v>
      </c>
      <c r="T1110" s="9">
        <f t="shared" si="177"/>
        <v>23.75</v>
      </c>
      <c r="U1110" s="8">
        <f t="shared" si="178"/>
        <v>23</v>
      </c>
      <c r="V1110" s="8">
        <f t="shared" si="179"/>
        <v>23.1875</v>
      </c>
    </row>
    <row r="1111" spans="1:22" ht="13.5" x14ac:dyDescent="0.25">
      <c r="A1111" s="3">
        <f>RSI!A1111</f>
        <v>43628</v>
      </c>
      <c r="B1111" s="2">
        <f>RSI!B1111</f>
        <v>5.6936</v>
      </c>
      <c r="C1111" s="2">
        <f>RSI!I1111</f>
        <v>70.260605932791634</v>
      </c>
      <c r="D1111" s="2">
        <f>MACD!E1111</f>
        <v>-9.0560992388346584E-2</v>
      </c>
      <c r="E1111" s="2">
        <f>MACD!F1111</f>
        <v>-9.3557166321284357E-2</v>
      </c>
      <c r="F1111" s="2">
        <f>'Moving Avg'!D1111</f>
        <v>5.6996799999999999</v>
      </c>
      <c r="G1111" s="2">
        <f>'Moving Avg'!F1111</f>
        <v>5.568080000000001</v>
      </c>
      <c r="H1111" s="2">
        <f>'Moving Avg'!G1111</f>
        <v>5.4354339999999999</v>
      </c>
      <c r="I1111" s="2">
        <f>'Moving Avg'!H1111</f>
        <v>5.3833694999999979</v>
      </c>
      <c r="J1111" s="6" t="str">
        <f>OBV!F1111</f>
        <v>BEARISH</v>
      </c>
      <c r="K1111" s="6" t="str">
        <f>OBV!G1111</f>
        <v>WEAK</v>
      </c>
      <c r="L1111" s="6" t="str">
        <f>OBV!H1111</f>
        <v>CONFIRMED BEARISH</v>
      </c>
      <c r="M1111" s="8">
        <f t="shared" si="170"/>
        <v>0</v>
      </c>
      <c r="N1111" s="8">
        <f t="shared" si="171"/>
        <v>0</v>
      </c>
      <c r="O1111" s="8">
        <f t="shared" si="172"/>
        <v>50</v>
      </c>
      <c r="P1111" s="8">
        <f t="shared" si="173"/>
        <v>0</v>
      </c>
      <c r="Q1111" s="9">
        <f t="shared" si="174"/>
        <v>7.5</v>
      </c>
      <c r="R1111" s="9">
        <f t="shared" si="175"/>
        <v>17.5</v>
      </c>
      <c r="S1111" s="9">
        <f t="shared" si="176"/>
        <v>12.5</v>
      </c>
      <c r="T1111" s="9">
        <f t="shared" si="177"/>
        <v>12.5</v>
      </c>
      <c r="U1111" s="8">
        <f t="shared" si="178"/>
        <v>12.5</v>
      </c>
      <c r="V1111" s="8">
        <f t="shared" si="179"/>
        <v>12.5</v>
      </c>
    </row>
    <row r="1112" spans="1:22" ht="13.5" x14ac:dyDescent="0.25">
      <c r="A1112" s="3">
        <f>RSI!A1112</f>
        <v>43629</v>
      </c>
      <c r="B1112" s="2">
        <f>RSI!B1112</f>
        <v>5.6936</v>
      </c>
      <c r="C1112" s="2">
        <f>RSI!I1112</f>
        <v>70.260605932791634</v>
      </c>
      <c r="D1112" s="2">
        <f>MACD!E1112</f>
        <v>-7.5698691437452226E-2</v>
      </c>
      <c r="E1112" s="2">
        <f>MACD!F1112</f>
        <v>-8.9985471344517939E-2</v>
      </c>
      <c r="F1112" s="2">
        <f>'Moving Avg'!D1112</f>
        <v>5.6996799999999999</v>
      </c>
      <c r="G1112" s="2">
        <f>'Moving Avg'!F1112</f>
        <v>5.582745000000001</v>
      </c>
      <c r="H1112" s="2">
        <f>'Moving Avg'!G1112</f>
        <v>5.4432799999999997</v>
      </c>
      <c r="I1112" s="2">
        <f>'Moving Avg'!H1112</f>
        <v>5.3836344999999985</v>
      </c>
      <c r="J1112" s="6" t="str">
        <f>OBV!F1112</f>
        <v>BEARISH</v>
      </c>
      <c r="K1112" s="6" t="str">
        <f>OBV!G1112</f>
        <v>NEUTRAL</v>
      </c>
      <c r="L1112" s="6" t="str">
        <f>OBV!H1112</f>
        <v>NEUTRAL</v>
      </c>
      <c r="M1112" s="8">
        <f t="shared" si="170"/>
        <v>0</v>
      </c>
      <c r="N1112" s="8">
        <f t="shared" si="171"/>
        <v>0</v>
      </c>
      <c r="O1112" s="8">
        <f t="shared" si="172"/>
        <v>50</v>
      </c>
      <c r="P1112" s="8">
        <f t="shared" si="173"/>
        <v>16.5</v>
      </c>
      <c r="Q1112" s="9">
        <f t="shared" si="174"/>
        <v>9.9749999999999996</v>
      </c>
      <c r="R1112" s="9">
        <f t="shared" si="175"/>
        <v>21.625</v>
      </c>
      <c r="S1112" s="9">
        <f t="shared" si="176"/>
        <v>19.925000000000001</v>
      </c>
      <c r="T1112" s="9">
        <f t="shared" si="177"/>
        <v>16.625</v>
      </c>
      <c r="U1112" s="8">
        <f t="shared" si="178"/>
        <v>17.175000000000001</v>
      </c>
      <c r="V1112" s="8">
        <f t="shared" si="179"/>
        <v>17.037500000000001</v>
      </c>
    </row>
    <row r="1113" spans="1:22" ht="13.5" x14ac:dyDescent="0.25">
      <c r="A1113" s="3">
        <f>RSI!A1113</f>
        <v>43630</v>
      </c>
      <c r="B1113" s="2">
        <f>RSI!B1113</f>
        <v>5.6936</v>
      </c>
      <c r="C1113" s="2">
        <f>RSI!I1113</f>
        <v>70.260605932791634</v>
      </c>
      <c r="D1113" s="2">
        <f>MACD!E1113</f>
        <v>-6.1692060305698071E-2</v>
      </c>
      <c r="E1113" s="2">
        <f>MACD!F1113</f>
        <v>-8.4326789136753968E-2</v>
      </c>
      <c r="F1113" s="2">
        <f>'Moving Avg'!D1113</f>
        <v>5.6996799999999999</v>
      </c>
      <c r="G1113" s="2">
        <f>'Moving Avg'!F1113</f>
        <v>5.5974100000000018</v>
      </c>
      <c r="H1113" s="2">
        <f>'Moving Avg'!G1113</f>
        <v>5.4511259999999995</v>
      </c>
      <c r="I1113" s="2">
        <f>'Moving Avg'!H1113</f>
        <v>5.3838639999999991</v>
      </c>
      <c r="J1113" s="6" t="str">
        <f>OBV!F1113</f>
        <v>BEARISH</v>
      </c>
      <c r="K1113" s="6" t="str">
        <f>OBV!G1113</f>
        <v>NEUTRAL</v>
      </c>
      <c r="L1113" s="6" t="str">
        <f>OBV!H1113</f>
        <v>NEUTRAL</v>
      </c>
      <c r="M1113" s="8">
        <f t="shared" si="170"/>
        <v>0</v>
      </c>
      <c r="N1113" s="8">
        <f t="shared" si="171"/>
        <v>0</v>
      </c>
      <c r="O1113" s="8">
        <f t="shared" si="172"/>
        <v>50</v>
      </c>
      <c r="P1113" s="8">
        <f t="shared" si="173"/>
        <v>16.5</v>
      </c>
      <c r="Q1113" s="9">
        <f t="shared" si="174"/>
        <v>9.9749999999999996</v>
      </c>
      <c r="R1113" s="9">
        <f t="shared" si="175"/>
        <v>21.625</v>
      </c>
      <c r="S1113" s="9">
        <f t="shared" si="176"/>
        <v>19.925000000000001</v>
      </c>
      <c r="T1113" s="9">
        <f t="shared" si="177"/>
        <v>16.625</v>
      </c>
      <c r="U1113" s="8">
        <f t="shared" si="178"/>
        <v>17.175000000000001</v>
      </c>
      <c r="V1113" s="8">
        <f t="shared" si="179"/>
        <v>17.037500000000001</v>
      </c>
    </row>
    <row r="1114" spans="1:22" ht="13.5" x14ac:dyDescent="0.25">
      <c r="A1114" s="3">
        <f>RSI!A1114</f>
        <v>43633</v>
      </c>
      <c r="B1114" s="2">
        <f>RSI!B1114</f>
        <v>5.6783999999999999</v>
      </c>
      <c r="C1114" s="2">
        <f>RSI!I1114</f>
        <v>66.661953007348075</v>
      </c>
      <c r="D1114" s="2">
        <f>MACD!E1114</f>
        <v>-4.941231158075432E-2</v>
      </c>
      <c r="E1114" s="2">
        <f>MACD!F1114</f>
        <v>-7.7343893625554036E-2</v>
      </c>
      <c r="F1114" s="2">
        <f>'Moving Avg'!D1114</f>
        <v>5.6905599999999996</v>
      </c>
      <c r="G1114" s="2">
        <f>'Moving Avg'!F1114</f>
        <v>5.611670000000001</v>
      </c>
      <c r="H1114" s="2">
        <f>'Moving Avg'!G1114</f>
        <v>5.4586680000000003</v>
      </c>
      <c r="I1114" s="2">
        <f>'Moving Avg'!H1114</f>
        <v>5.3840174999999979</v>
      </c>
      <c r="J1114" s="6" t="str">
        <f>OBV!F1114</f>
        <v>BEARISH</v>
      </c>
      <c r="K1114" s="6" t="str">
        <f>OBV!G1114</f>
        <v>NEUTRAL</v>
      </c>
      <c r="L1114" s="6" t="str">
        <f>OBV!H1114</f>
        <v>CONFIRMED BEARISH</v>
      </c>
      <c r="M1114" s="8">
        <f t="shared" si="170"/>
        <v>25</v>
      </c>
      <c r="N1114" s="8">
        <f t="shared" si="171"/>
        <v>0</v>
      </c>
      <c r="O1114" s="8">
        <f t="shared" si="172"/>
        <v>50</v>
      </c>
      <c r="P1114" s="8">
        <f t="shared" si="173"/>
        <v>16.5</v>
      </c>
      <c r="Q1114" s="9">
        <f t="shared" si="174"/>
        <v>18.725000000000001</v>
      </c>
      <c r="R1114" s="9">
        <f t="shared" si="175"/>
        <v>26.625</v>
      </c>
      <c r="S1114" s="9">
        <f t="shared" si="176"/>
        <v>23.675000000000001</v>
      </c>
      <c r="T1114" s="9">
        <f t="shared" si="177"/>
        <v>22.875</v>
      </c>
      <c r="U1114" s="8">
        <f t="shared" si="178"/>
        <v>23.008333333333336</v>
      </c>
      <c r="V1114" s="8">
        <f t="shared" si="179"/>
        <v>22.975000000000001</v>
      </c>
    </row>
    <row r="1115" spans="1:22" ht="13.5" x14ac:dyDescent="0.25">
      <c r="A1115" s="3">
        <f>RSI!A1115</f>
        <v>43634</v>
      </c>
      <c r="B1115" s="2">
        <f>RSI!B1115</f>
        <v>5.6481000000000003</v>
      </c>
      <c r="C1115" s="2">
        <f>RSI!I1115</f>
        <v>60.058291973102968</v>
      </c>
      <c r="D1115" s="2">
        <f>MACD!E1115</f>
        <v>-3.6256812590206522E-2</v>
      </c>
      <c r="E1115" s="2">
        <f>MACD!F1115</f>
        <v>-6.912647741848453E-2</v>
      </c>
      <c r="F1115" s="2">
        <f>'Moving Avg'!D1115</f>
        <v>5.6814599999999995</v>
      </c>
      <c r="G1115" s="2">
        <f>'Moving Avg'!F1115</f>
        <v>5.6240600000000009</v>
      </c>
      <c r="H1115" s="2">
        <f>'Moving Avg'!G1115</f>
        <v>5.4656039999999999</v>
      </c>
      <c r="I1115" s="2">
        <f>'Moving Avg'!H1115</f>
        <v>5.3840194999999982</v>
      </c>
      <c r="J1115" s="6" t="str">
        <f>OBV!F1115</f>
        <v>BEARISH</v>
      </c>
      <c r="K1115" s="6" t="str">
        <f>OBV!G1115</f>
        <v>NEUTRAL</v>
      </c>
      <c r="L1115" s="6" t="str">
        <f>OBV!H1115</f>
        <v>CONFIRMED BEARISH</v>
      </c>
      <c r="M1115" s="8">
        <f t="shared" si="170"/>
        <v>25</v>
      </c>
      <c r="N1115" s="8">
        <f t="shared" si="171"/>
        <v>0</v>
      </c>
      <c r="O1115" s="8">
        <f t="shared" si="172"/>
        <v>50</v>
      </c>
      <c r="P1115" s="8">
        <f t="shared" si="173"/>
        <v>16.5</v>
      </c>
      <c r="Q1115" s="9">
        <f t="shared" si="174"/>
        <v>18.725000000000001</v>
      </c>
      <c r="R1115" s="9">
        <f t="shared" si="175"/>
        <v>26.625</v>
      </c>
      <c r="S1115" s="9">
        <f t="shared" si="176"/>
        <v>23.675000000000001</v>
      </c>
      <c r="T1115" s="9">
        <f t="shared" si="177"/>
        <v>22.875</v>
      </c>
      <c r="U1115" s="8">
        <f t="shared" si="178"/>
        <v>23.008333333333336</v>
      </c>
      <c r="V1115" s="8">
        <f t="shared" si="179"/>
        <v>22.975000000000001</v>
      </c>
    </row>
    <row r="1116" spans="1:22" ht="13.5" x14ac:dyDescent="0.25">
      <c r="A1116" s="3">
        <f>RSI!A1116</f>
        <v>43635</v>
      </c>
      <c r="B1116" s="2">
        <f>RSI!B1116</f>
        <v>5.6555999999999997</v>
      </c>
      <c r="C1116" s="2">
        <f>RSI!I1116</f>
        <v>61.085875934526854</v>
      </c>
      <c r="D1116" s="2">
        <f>MACD!E1116</f>
        <v>-1.1863110388606657E-2</v>
      </c>
      <c r="E1116" s="2">
        <f>MACD!F1116</f>
        <v>-5.7673804012508961E-2</v>
      </c>
      <c r="F1116" s="2">
        <f>'Moving Avg'!D1116</f>
        <v>5.6738599999999995</v>
      </c>
      <c r="G1116" s="2">
        <f>'Moving Avg'!F1116</f>
        <v>5.6371800000000007</v>
      </c>
      <c r="H1116" s="2">
        <f>'Moving Avg'!G1116</f>
        <v>5.4726899999999992</v>
      </c>
      <c r="I1116" s="2">
        <f>'Moving Avg'!H1116</f>
        <v>5.3842004999999986</v>
      </c>
      <c r="J1116" s="6" t="str">
        <f>OBV!F1116</f>
        <v>BEARISH</v>
      </c>
      <c r="K1116" s="6" t="str">
        <f>OBV!G1116</f>
        <v>NEUTRAL</v>
      </c>
      <c r="L1116" s="6" t="str">
        <f>OBV!H1116</f>
        <v>CONFIRMED BEARISH</v>
      </c>
      <c r="M1116" s="8">
        <f t="shared" si="170"/>
        <v>25</v>
      </c>
      <c r="N1116" s="8">
        <f t="shared" si="171"/>
        <v>0</v>
      </c>
      <c r="O1116" s="8">
        <f t="shared" si="172"/>
        <v>50</v>
      </c>
      <c r="P1116" s="8">
        <f t="shared" si="173"/>
        <v>16.5</v>
      </c>
      <c r="Q1116" s="9">
        <f t="shared" si="174"/>
        <v>18.725000000000001</v>
      </c>
      <c r="R1116" s="9">
        <f t="shared" si="175"/>
        <v>26.625</v>
      </c>
      <c r="S1116" s="9">
        <f t="shared" si="176"/>
        <v>23.675000000000001</v>
      </c>
      <c r="T1116" s="9">
        <f t="shared" si="177"/>
        <v>22.875</v>
      </c>
      <c r="U1116" s="8">
        <f t="shared" si="178"/>
        <v>23.008333333333336</v>
      </c>
      <c r="V1116" s="8">
        <f t="shared" si="179"/>
        <v>22.975000000000001</v>
      </c>
    </row>
    <row r="1117" spans="1:22" ht="13.5" x14ac:dyDescent="0.25">
      <c r="A1117" s="3">
        <f>RSI!A1117</f>
        <v>43636</v>
      </c>
      <c r="B1117" s="2">
        <f>RSI!B1117</f>
        <v>5.6481000000000003</v>
      </c>
      <c r="C1117" s="2">
        <f>RSI!I1117</f>
        <v>59.439051735200252</v>
      </c>
      <c r="D1117" s="2">
        <f>MACD!E1117</f>
        <v>8.084581213489983E-4</v>
      </c>
      <c r="E1117" s="2">
        <f>MACD!F1117</f>
        <v>-4.5977351585737368E-2</v>
      </c>
      <c r="F1117" s="2">
        <f>'Moving Avg'!D1117</f>
        <v>5.6647599999999994</v>
      </c>
      <c r="G1117" s="2">
        <f>'Moving Avg'!F1117</f>
        <v>5.6499250000000005</v>
      </c>
      <c r="H1117" s="2">
        <f>'Moving Avg'!G1117</f>
        <v>5.4796259999999997</v>
      </c>
      <c r="I1117" s="2">
        <f>'Moving Avg'!H1117</f>
        <v>5.3843439999999987</v>
      </c>
      <c r="J1117" s="6" t="str">
        <f>OBV!F1117</f>
        <v>BEARISH</v>
      </c>
      <c r="K1117" s="6" t="str">
        <f>OBV!G1117</f>
        <v>NEUTRAL</v>
      </c>
      <c r="L1117" s="6" t="str">
        <f>OBV!H1117</f>
        <v>CONFIRMED BEARISH</v>
      </c>
      <c r="M1117" s="8">
        <f t="shared" si="170"/>
        <v>25</v>
      </c>
      <c r="N1117" s="8">
        <f t="shared" si="171"/>
        <v>0</v>
      </c>
      <c r="O1117" s="8">
        <f t="shared" si="172"/>
        <v>50</v>
      </c>
      <c r="P1117" s="8">
        <f t="shared" si="173"/>
        <v>16.5</v>
      </c>
      <c r="Q1117" s="9">
        <f t="shared" si="174"/>
        <v>18.725000000000001</v>
      </c>
      <c r="R1117" s="9">
        <f t="shared" si="175"/>
        <v>26.625</v>
      </c>
      <c r="S1117" s="9">
        <f t="shared" si="176"/>
        <v>23.675000000000001</v>
      </c>
      <c r="T1117" s="9">
        <f t="shared" si="177"/>
        <v>22.875</v>
      </c>
      <c r="U1117" s="8">
        <f t="shared" si="178"/>
        <v>23.008333333333336</v>
      </c>
      <c r="V1117" s="8">
        <f t="shared" si="179"/>
        <v>22.975000000000001</v>
      </c>
    </row>
    <row r="1118" spans="1:22" ht="13.5" x14ac:dyDescent="0.25">
      <c r="A1118" s="3">
        <f>RSI!A1118</f>
        <v>43637</v>
      </c>
      <c r="B1118" s="2">
        <f>RSI!B1118</f>
        <v>5.6481000000000003</v>
      </c>
      <c r="C1118" s="2">
        <f>RSI!I1118</f>
        <v>59.439051735200252</v>
      </c>
      <c r="D1118" s="2">
        <f>MACD!E1118</f>
        <v>1.1245630508107674E-2</v>
      </c>
      <c r="E1118" s="2">
        <f>MACD!F1118</f>
        <v>-3.4532755166968361E-2</v>
      </c>
      <c r="F1118" s="2">
        <f>'Moving Avg'!D1118</f>
        <v>5.6556599999999992</v>
      </c>
      <c r="G1118" s="2">
        <f>'Moving Avg'!F1118</f>
        <v>5.6626700000000003</v>
      </c>
      <c r="H1118" s="2">
        <f>'Moving Avg'!G1118</f>
        <v>5.486562000000001</v>
      </c>
      <c r="I1118" s="2">
        <f>'Moving Avg'!H1118</f>
        <v>5.3836744999999997</v>
      </c>
      <c r="J1118" s="6" t="str">
        <f>OBV!F1118</f>
        <v>BEARISH</v>
      </c>
      <c r="K1118" s="6" t="str">
        <f>OBV!G1118</f>
        <v>NEUTRAL</v>
      </c>
      <c r="L1118" s="6" t="str">
        <f>OBV!H1118</f>
        <v>CONFIRMED BEARISH</v>
      </c>
      <c r="M1118" s="8">
        <f t="shared" si="170"/>
        <v>25</v>
      </c>
      <c r="N1118" s="8">
        <f t="shared" si="171"/>
        <v>0</v>
      </c>
      <c r="O1118" s="8">
        <f t="shared" si="172"/>
        <v>50</v>
      </c>
      <c r="P1118" s="8">
        <f t="shared" si="173"/>
        <v>16.5</v>
      </c>
      <c r="Q1118" s="9">
        <f t="shared" si="174"/>
        <v>18.725000000000001</v>
      </c>
      <c r="R1118" s="9">
        <f t="shared" si="175"/>
        <v>26.625</v>
      </c>
      <c r="S1118" s="9">
        <f t="shared" si="176"/>
        <v>23.675000000000001</v>
      </c>
      <c r="T1118" s="9">
        <f t="shared" si="177"/>
        <v>22.875</v>
      </c>
      <c r="U1118" s="8">
        <f t="shared" si="178"/>
        <v>23.008333333333336</v>
      </c>
      <c r="V1118" s="8">
        <f t="shared" si="179"/>
        <v>22.975000000000001</v>
      </c>
    </row>
    <row r="1119" spans="1:22" ht="13.5" x14ac:dyDescent="0.25">
      <c r="A1119" s="3">
        <f>RSI!A1119</f>
        <v>43640</v>
      </c>
      <c r="B1119" s="2">
        <f>RSI!B1119</f>
        <v>5.6177000000000001</v>
      </c>
      <c r="C1119" s="2">
        <f>RSI!I1119</f>
        <v>52.753470677443154</v>
      </c>
      <c r="D1119" s="2">
        <f>MACD!E1119</f>
        <v>2.6742040434962533E-2</v>
      </c>
      <c r="E1119" s="2">
        <f>MACD!F1119</f>
        <v>-2.2277796046582185E-2</v>
      </c>
      <c r="F1119" s="2">
        <f>'Moving Avg'!D1119</f>
        <v>5.6435199999999996</v>
      </c>
      <c r="G1119" s="2">
        <f>'Moving Avg'!F1119</f>
        <v>5.6693000000000007</v>
      </c>
      <c r="H1119" s="2">
        <f>'Moving Avg'!G1119</f>
        <v>5.4930320000000021</v>
      </c>
      <c r="I1119" s="2">
        <f>'Moving Avg'!H1119</f>
        <v>5.3828529999999999</v>
      </c>
      <c r="J1119" s="6" t="str">
        <f>OBV!F1119</f>
        <v>BEARISH</v>
      </c>
      <c r="K1119" s="6" t="str">
        <f>OBV!G1119</f>
        <v>NEUTRAL</v>
      </c>
      <c r="L1119" s="6" t="str">
        <f>OBV!H1119</f>
        <v>CONFIRMED BEARISH</v>
      </c>
      <c r="M1119" s="8">
        <f t="shared" si="170"/>
        <v>25</v>
      </c>
      <c r="N1119" s="8">
        <f t="shared" si="171"/>
        <v>0</v>
      </c>
      <c r="O1119" s="8">
        <f t="shared" si="172"/>
        <v>50</v>
      </c>
      <c r="P1119" s="8">
        <f t="shared" si="173"/>
        <v>16.5</v>
      </c>
      <c r="Q1119" s="9">
        <f t="shared" si="174"/>
        <v>18.725000000000001</v>
      </c>
      <c r="R1119" s="9">
        <f t="shared" si="175"/>
        <v>26.625</v>
      </c>
      <c r="S1119" s="9">
        <f t="shared" si="176"/>
        <v>23.675000000000001</v>
      </c>
      <c r="T1119" s="9">
        <f t="shared" si="177"/>
        <v>22.875</v>
      </c>
      <c r="U1119" s="8">
        <f t="shared" si="178"/>
        <v>23.008333333333336</v>
      </c>
      <c r="V1119" s="8">
        <f t="shared" si="179"/>
        <v>22.975000000000001</v>
      </c>
    </row>
    <row r="1120" spans="1:22" ht="13.5" x14ac:dyDescent="0.25">
      <c r="A1120" s="3">
        <f>RSI!A1120</f>
        <v>43641</v>
      </c>
      <c r="B1120" s="2">
        <f>RSI!B1120</f>
        <v>5.7392000000000003</v>
      </c>
      <c r="C1120" s="2">
        <f>RSI!I1120</f>
        <v>68.165329527421306</v>
      </c>
      <c r="D1120" s="2">
        <f>MACD!E1120</f>
        <v>2.6112822680390835E-2</v>
      </c>
      <c r="E1120" s="2">
        <f>MACD!F1120</f>
        <v>-1.2599672301187581E-2</v>
      </c>
      <c r="F1120" s="2">
        <f>'Moving Avg'!D1120</f>
        <v>5.66174</v>
      </c>
      <c r="G1120" s="2">
        <f>'Moving Avg'!F1120</f>
        <v>5.6742299999999997</v>
      </c>
      <c r="H1120" s="2">
        <f>'Moving Avg'!G1120</f>
        <v>5.5019320000000018</v>
      </c>
      <c r="I1120" s="2">
        <f>'Moving Avg'!H1120</f>
        <v>5.3834874999999984</v>
      </c>
      <c r="J1120" s="6" t="str">
        <f>OBV!F1120</f>
        <v>BULLISH</v>
      </c>
      <c r="K1120" s="6" t="str">
        <f>OBV!G1120</f>
        <v>NEUTRAL</v>
      </c>
      <c r="L1120" s="6" t="str">
        <f>OBV!H1120</f>
        <v>CONFIRMED BULLISH</v>
      </c>
      <c r="M1120" s="8">
        <f t="shared" si="170"/>
        <v>25</v>
      </c>
      <c r="N1120" s="8">
        <f t="shared" si="171"/>
        <v>0</v>
      </c>
      <c r="O1120" s="8">
        <f t="shared" si="172"/>
        <v>50</v>
      </c>
      <c r="P1120" s="8">
        <f t="shared" si="173"/>
        <v>83.5</v>
      </c>
      <c r="Q1120" s="9">
        <f t="shared" si="174"/>
        <v>28.774999999999999</v>
      </c>
      <c r="R1120" s="9">
        <f t="shared" si="175"/>
        <v>43.375</v>
      </c>
      <c r="S1120" s="9">
        <f t="shared" si="176"/>
        <v>53.825000000000003</v>
      </c>
      <c r="T1120" s="9">
        <f t="shared" si="177"/>
        <v>39.625</v>
      </c>
      <c r="U1120" s="8">
        <f t="shared" si="178"/>
        <v>41.991666666666667</v>
      </c>
      <c r="V1120" s="8">
        <f t="shared" si="179"/>
        <v>41.400000000000006</v>
      </c>
    </row>
    <row r="1121" spans="1:22" ht="13.5" x14ac:dyDescent="0.25">
      <c r="A1121" s="3">
        <f>RSI!A1121</f>
        <v>43642</v>
      </c>
      <c r="B1121" s="2">
        <f>RSI!B1121</f>
        <v>5.7694999999999999</v>
      </c>
      <c r="C1121" s="2">
        <f>RSI!I1121</f>
        <v>70.729605273916292</v>
      </c>
      <c r="D1121" s="2">
        <f>MACD!E1121</f>
        <v>2.2558161218199757E-2</v>
      </c>
      <c r="E1121" s="2">
        <f>MACD!F1121</f>
        <v>-5.5681055973101131E-3</v>
      </c>
      <c r="F1121" s="2">
        <f>'Moving Avg'!D1121</f>
        <v>5.6845200000000009</v>
      </c>
      <c r="G1121" s="2">
        <f>'Moving Avg'!F1121</f>
        <v>5.6810299999999998</v>
      </c>
      <c r="H1121" s="2">
        <f>'Moving Avg'!G1121</f>
        <v>5.5114380000000009</v>
      </c>
      <c r="I1121" s="2">
        <f>'Moving Avg'!H1121</f>
        <v>5.3850859999999985</v>
      </c>
      <c r="J1121" s="6" t="str">
        <f>OBV!F1121</f>
        <v>BULLISH</v>
      </c>
      <c r="K1121" s="6" t="str">
        <f>OBV!G1121</f>
        <v>NEUTRAL</v>
      </c>
      <c r="L1121" s="6" t="str">
        <f>OBV!H1121</f>
        <v>CONFIRMED BULLISH</v>
      </c>
      <c r="M1121" s="8">
        <f t="shared" si="170"/>
        <v>0</v>
      </c>
      <c r="N1121" s="8">
        <f t="shared" si="171"/>
        <v>0</v>
      </c>
      <c r="O1121" s="8">
        <f t="shared" si="172"/>
        <v>50</v>
      </c>
      <c r="P1121" s="8">
        <f t="shared" si="173"/>
        <v>83.5</v>
      </c>
      <c r="Q1121" s="9">
        <f t="shared" si="174"/>
        <v>20.024999999999999</v>
      </c>
      <c r="R1121" s="9">
        <f t="shared" si="175"/>
        <v>38.375</v>
      </c>
      <c r="S1121" s="9">
        <f t="shared" si="176"/>
        <v>50.075000000000003</v>
      </c>
      <c r="T1121" s="9">
        <f t="shared" si="177"/>
        <v>33.375</v>
      </c>
      <c r="U1121" s="8">
        <f t="shared" si="178"/>
        <v>36.158333333333331</v>
      </c>
      <c r="V1121" s="8">
        <f t="shared" si="179"/>
        <v>35.462499999999999</v>
      </c>
    </row>
    <row r="1122" spans="1:22" ht="13.5" x14ac:dyDescent="0.25">
      <c r="A1122" s="3">
        <f>RSI!A1122</f>
        <v>43643</v>
      </c>
      <c r="B1122" s="2">
        <f>RSI!B1122</f>
        <v>5.8075000000000001</v>
      </c>
      <c r="C1122" s="2">
        <f>RSI!I1122</f>
        <v>73.601504483157683</v>
      </c>
      <c r="D1122" s="2">
        <f>MACD!E1122</f>
        <v>1.5836324902030796E-2</v>
      </c>
      <c r="E1122" s="2">
        <f>MACD!F1122</f>
        <v>-1.2872194974419314E-3</v>
      </c>
      <c r="F1122" s="2">
        <f>'Moving Avg'!D1122</f>
        <v>5.716400000000001</v>
      </c>
      <c r="G1122" s="2">
        <f>'Moving Avg'!F1122</f>
        <v>5.68973</v>
      </c>
      <c r="H1122" s="2">
        <f>'Moving Avg'!G1122</f>
        <v>5.5217039999999997</v>
      </c>
      <c r="I1122" s="2">
        <f>'Moving Avg'!H1122</f>
        <v>5.3870869999999975</v>
      </c>
      <c r="J1122" s="6" t="str">
        <f>OBV!F1122</f>
        <v>BULLISH</v>
      </c>
      <c r="K1122" s="6" t="str">
        <f>OBV!G1122</f>
        <v>STRONG</v>
      </c>
      <c r="L1122" s="6" t="str">
        <f>OBV!H1122</f>
        <v>CONFIRMED BULLISH</v>
      </c>
      <c r="M1122" s="8">
        <f t="shared" si="170"/>
        <v>0</v>
      </c>
      <c r="N1122" s="8">
        <f t="shared" si="171"/>
        <v>0</v>
      </c>
      <c r="O1122" s="8">
        <f t="shared" si="172"/>
        <v>50</v>
      </c>
      <c r="P1122" s="8">
        <f t="shared" si="173"/>
        <v>100</v>
      </c>
      <c r="Q1122" s="9">
        <f t="shared" si="174"/>
        <v>22.5</v>
      </c>
      <c r="R1122" s="9">
        <f t="shared" si="175"/>
        <v>42.5</v>
      </c>
      <c r="S1122" s="9">
        <f t="shared" si="176"/>
        <v>57.5</v>
      </c>
      <c r="T1122" s="9">
        <f t="shared" si="177"/>
        <v>37.5</v>
      </c>
      <c r="U1122" s="8">
        <f t="shared" si="178"/>
        <v>40.833333333333336</v>
      </c>
      <c r="V1122" s="8">
        <f t="shared" si="179"/>
        <v>40</v>
      </c>
    </row>
    <row r="1123" spans="1:22" ht="13.5" x14ac:dyDescent="0.25">
      <c r="A1123" s="3">
        <f>RSI!A1123</f>
        <v>43644</v>
      </c>
      <c r="B1123" s="2">
        <f>RSI!B1123</f>
        <v>5.9973000000000001</v>
      </c>
      <c r="C1123" s="2">
        <f>RSI!I1123</f>
        <v>82.720803458847357</v>
      </c>
      <c r="D1123" s="2">
        <f>MACD!E1123</f>
        <v>-4.9678069684944148E-3</v>
      </c>
      <c r="E1123" s="2">
        <f>MACD!F1123</f>
        <v>-2.0233369916524283E-3</v>
      </c>
      <c r="F1123" s="2">
        <f>'Moving Avg'!D1123</f>
        <v>5.7862400000000003</v>
      </c>
      <c r="G1123" s="2">
        <f>'Moving Avg'!F1123</f>
        <v>5.707209999999999</v>
      </c>
      <c r="H1123" s="2">
        <f>'Moving Avg'!G1123</f>
        <v>5.538310000000001</v>
      </c>
      <c r="I1123" s="2">
        <f>'Moving Avg'!H1123</f>
        <v>5.389046999999997</v>
      </c>
      <c r="J1123" s="6" t="str">
        <f>OBV!F1123</f>
        <v>BULLISH</v>
      </c>
      <c r="K1123" s="6" t="str">
        <f>OBV!G1123</f>
        <v>STRONG</v>
      </c>
      <c r="L1123" s="6" t="str">
        <f>OBV!H1123</f>
        <v>CONFIRMED BULLISH</v>
      </c>
      <c r="M1123" s="8">
        <f t="shared" si="170"/>
        <v>0</v>
      </c>
      <c r="N1123" s="8">
        <f t="shared" si="171"/>
        <v>45</v>
      </c>
      <c r="O1123" s="8">
        <f t="shared" si="172"/>
        <v>50</v>
      </c>
      <c r="P1123" s="8">
        <f t="shared" si="173"/>
        <v>100</v>
      </c>
      <c r="Q1123" s="9">
        <f t="shared" si="174"/>
        <v>38.25</v>
      </c>
      <c r="R1123" s="9">
        <f t="shared" si="175"/>
        <v>51.5</v>
      </c>
      <c r="S1123" s="9">
        <f t="shared" si="176"/>
        <v>64.25</v>
      </c>
      <c r="T1123" s="9">
        <f t="shared" si="177"/>
        <v>48.75</v>
      </c>
      <c r="U1123" s="8">
        <f t="shared" si="178"/>
        <v>51.333333333333336</v>
      </c>
      <c r="V1123" s="8">
        <f t="shared" si="179"/>
        <v>50.6875</v>
      </c>
    </row>
    <row r="1124" spans="1:22" ht="13.5" x14ac:dyDescent="0.25">
      <c r="A1124" s="3">
        <f>RSI!A1124</f>
        <v>43647</v>
      </c>
      <c r="B1124" s="2">
        <f>RSI!B1124</f>
        <v>6.0655999999999999</v>
      </c>
      <c r="C1124" s="2">
        <f>RSI!I1124</f>
        <v>84.760900232139363</v>
      </c>
      <c r="D1124" s="2">
        <f>MACD!E1124</f>
        <v>-3.2069416759150648E-2</v>
      </c>
      <c r="E1124" s="2">
        <f>MACD!F1124</f>
        <v>-8.032552945152073E-3</v>
      </c>
      <c r="F1124" s="2">
        <f>'Moving Avg'!D1124</f>
        <v>5.87582</v>
      </c>
      <c r="G1124" s="2">
        <f>'Moving Avg'!F1124</f>
        <v>5.7281050000000002</v>
      </c>
      <c r="H1124" s="2">
        <f>'Moving Avg'!G1124</f>
        <v>5.553738000000001</v>
      </c>
      <c r="I1124" s="2">
        <f>'Moving Avg'!H1124</f>
        <v>5.392055499999997</v>
      </c>
      <c r="J1124" s="6" t="str">
        <f>OBV!F1124</f>
        <v>BULLISH</v>
      </c>
      <c r="K1124" s="6" t="str">
        <f>OBV!G1124</f>
        <v>STRONG</v>
      </c>
      <c r="L1124" s="6" t="str">
        <f>OBV!H1124</f>
        <v>CONFIRMED BULLISH</v>
      </c>
      <c r="M1124" s="8">
        <f t="shared" si="170"/>
        <v>0</v>
      </c>
      <c r="N1124" s="8">
        <f t="shared" si="171"/>
        <v>100</v>
      </c>
      <c r="O1124" s="8">
        <f t="shared" si="172"/>
        <v>50</v>
      </c>
      <c r="P1124" s="8">
        <f t="shared" si="173"/>
        <v>100</v>
      </c>
      <c r="Q1124" s="9">
        <f t="shared" si="174"/>
        <v>57.5</v>
      </c>
      <c r="R1124" s="9">
        <f t="shared" si="175"/>
        <v>62.5</v>
      </c>
      <c r="S1124" s="9">
        <f t="shared" si="176"/>
        <v>72.5</v>
      </c>
      <c r="T1124" s="9">
        <f t="shared" si="177"/>
        <v>62.5</v>
      </c>
      <c r="U1124" s="8">
        <f t="shared" si="178"/>
        <v>64.166666666666671</v>
      </c>
      <c r="V1124" s="8">
        <f t="shared" si="179"/>
        <v>63.75</v>
      </c>
    </row>
    <row r="1125" spans="1:22" ht="13.5" x14ac:dyDescent="0.25">
      <c r="A1125" s="3">
        <f>RSI!A1125</f>
        <v>43648</v>
      </c>
      <c r="B1125" s="2">
        <f>RSI!B1125</f>
        <v>6.0655999999999999</v>
      </c>
      <c r="C1125" s="2">
        <f>RSI!I1125</f>
        <v>84.760900232139363</v>
      </c>
      <c r="D1125" s="2">
        <f>MACD!E1125</f>
        <v>-6.2011482358563796E-2</v>
      </c>
      <c r="E1125" s="2">
        <f>MACD!F1125</f>
        <v>-1.8828338827834419E-2</v>
      </c>
      <c r="F1125" s="2">
        <f>'Moving Avg'!D1125</f>
        <v>5.9411000000000005</v>
      </c>
      <c r="G1125" s="2">
        <f>'Moving Avg'!F1125</f>
        <v>5.7486499999999996</v>
      </c>
      <c r="H1125" s="2">
        <f>'Moving Avg'!G1125</f>
        <v>5.5690240000000015</v>
      </c>
      <c r="I1125" s="2">
        <f>'Moving Avg'!H1125</f>
        <v>5.3950284999999951</v>
      </c>
      <c r="J1125" s="6" t="str">
        <f>OBV!F1125</f>
        <v>BULLISH</v>
      </c>
      <c r="K1125" s="6" t="str">
        <f>OBV!G1125</f>
        <v>STRONG</v>
      </c>
      <c r="L1125" s="6" t="str">
        <f>OBV!H1125</f>
        <v>CONFIRMED BULLISH</v>
      </c>
      <c r="M1125" s="8">
        <f t="shared" si="170"/>
        <v>0</v>
      </c>
      <c r="N1125" s="8">
        <f t="shared" si="171"/>
        <v>100</v>
      </c>
      <c r="O1125" s="8">
        <f t="shared" si="172"/>
        <v>50</v>
      </c>
      <c r="P1125" s="8">
        <f t="shared" si="173"/>
        <v>100</v>
      </c>
      <c r="Q1125" s="9">
        <f t="shared" si="174"/>
        <v>57.5</v>
      </c>
      <c r="R1125" s="9">
        <f t="shared" si="175"/>
        <v>62.5</v>
      </c>
      <c r="S1125" s="9">
        <f t="shared" si="176"/>
        <v>72.5</v>
      </c>
      <c r="T1125" s="9">
        <f t="shared" si="177"/>
        <v>62.5</v>
      </c>
      <c r="U1125" s="8">
        <f t="shared" si="178"/>
        <v>64.166666666666671</v>
      </c>
      <c r="V1125" s="8">
        <f t="shared" si="179"/>
        <v>63.75</v>
      </c>
    </row>
    <row r="1126" spans="1:22" ht="13.5" x14ac:dyDescent="0.25">
      <c r="A1126" s="3">
        <f>RSI!A1126</f>
        <v>43649</v>
      </c>
      <c r="B1126" s="2">
        <f>RSI!B1126</f>
        <v>6.0655999999999999</v>
      </c>
      <c r="C1126" s="2">
        <f>RSI!I1126</f>
        <v>84.760900232139363</v>
      </c>
      <c r="D1126" s="2">
        <f>MACD!E1126</f>
        <v>-8.8367670707294899E-2</v>
      </c>
      <c r="E1126" s="2">
        <f>MACD!F1126</f>
        <v>-3.2736205203726519E-2</v>
      </c>
      <c r="F1126" s="2">
        <f>'Moving Avg'!D1126</f>
        <v>6.0003200000000003</v>
      </c>
      <c r="G1126" s="2">
        <f>'Moving Avg'!F1126</f>
        <v>5.7645949999999999</v>
      </c>
      <c r="H1126" s="2">
        <f>'Moving Avg'!G1126</f>
        <v>5.5843100000000012</v>
      </c>
      <c r="I1126" s="2">
        <f>'Moving Avg'!H1126</f>
        <v>5.3974714999999946</v>
      </c>
      <c r="J1126" s="6" t="str">
        <f>OBV!F1126</f>
        <v>BULLISH</v>
      </c>
      <c r="K1126" s="6" t="str">
        <f>OBV!G1126</f>
        <v>STRONG</v>
      </c>
      <c r="L1126" s="6" t="str">
        <f>OBV!H1126</f>
        <v>CONFIRMED BULLISH</v>
      </c>
      <c r="M1126" s="8">
        <f t="shared" si="170"/>
        <v>0</v>
      </c>
      <c r="N1126" s="8">
        <f t="shared" si="171"/>
        <v>100</v>
      </c>
      <c r="O1126" s="8">
        <f t="shared" si="172"/>
        <v>50</v>
      </c>
      <c r="P1126" s="8">
        <f t="shared" si="173"/>
        <v>100</v>
      </c>
      <c r="Q1126" s="9">
        <f t="shared" si="174"/>
        <v>57.5</v>
      </c>
      <c r="R1126" s="9">
        <f t="shared" si="175"/>
        <v>62.5</v>
      </c>
      <c r="S1126" s="9">
        <f t="shared" si="176"/>
        <v>72.5</v>
      </c>
      <c r="T1126" s="9">
        <f t="shared" si="177"/>
        <v>62.5</v>
      </c>
      <c r="U1126" s="8">
        <f t="shared" si="178"/>
        <v>64.166666666666671</v>
      </c>
      <c r="V1126" s="8">
        <f t="shared" si="179"/>
        <v>63.75</v>
      </c>
    </row>
    <row r="1127" spans="1:22" ht="13.5" x14ac:dyDescent="0.25">
      <c r="A1127" s="3">
        <f>RSI!A1127</f>
        <v>43650</v>
      </c>
      <c r="B1127" s="2">
        <f>RSI!B1127</f>
        <v>6.0655999999999999</v>
      </c>
      <c r="C1127" s="2">
        <f>RSI!I1127</f>
        <v>84.760900232139363</v>
      </c>
      <c r="D1127" s="2">
        <f>MACD!E1127</f>
        <v>-0.1138362778670432</v>
      </c>
      <c r="E1127" s="2">
        <f>MACD!F1127</f>
        <v>-4.8956219736389861E-2</v>
      </c>
      <c r="F1127" s="2">
        <f>'Moving Avg'!D1127</f>
        <v>6.0519400000000001</v>
      </c>
      <c r="G1127" s="2">
        <f>'Moving Avg'!F1127</f>
        <v>5.783195000000001</v>
      </c>
      <c r="H1127" s="2">
        <f>'Moving Avg'!G1127</f>
        <v>5.5995960000000027</v>
      </c>
      <c r="I1127" s="2">
        <f>'Moving Avg'!H1127</f>
        <v>5.3999499999999934</v>
      </c>
      <c r="J1127" s="6" t="str">
        <f>OBV!F1127</f>
        <v>BULLISH</v>
      </c>
      <c r="K1127" s="6" t="str">
        <f>OBV!G1127</f>
        <v>NEUTRAL</v>
      </c>
      <c r="L1127" s="6" t="str">
        <f>OBV!H1127</f>
        <v>CONFIRMED BULLISH</v>
      </c>
      <c r="M1127" s="8">
        <f t="shared" si="170"/>
        <v>0</v>
      </c>
      <c r="N1127" s="8">
        <f t="shared" si="171"/>
        <v>100</v>
      </c>
      <c r="O1127" s="8">
        <f t="shared" si="172"/>
        <v>50</v>
      </c>
      <c r="P1127" s="8">
        <f t="shared" si="173"/>
        <v>83.5</v>
      </c>
      <c r="Q1127" s="9">
        <f t="shared" si="174"/>
        <v>55.024999999999999</v>
      </c>
      <c r="R1127" s="9">
        <f t="shared" si="175"/>
        <v>58.375</v>
      </c>
      <c r="S1127" s="9">
        <f t="shared" si="176"/>
        <v>65.075000000000003</v>
      </c>
      <c r="T1127" s="9">
        <f t="shared" si="177"/>
        <v>58.375</v>
      </c>
      <c r="U1127" s="8">
        <f t="shared" si="178"/>
        <v>59.491666666666674</v>
      </c>
      <c r="V1127" s="8">
        <f t="shared" si="179"/>
        <v>59.212500000000006</v>
      </c>
    </row>
    <row r="1128" spans="1:22" ht="13.5" x14ac:dyDescent="0.25">
      <c r="A1128" s="3">
        <f>RSI!A1128</f>
        <v>43651</v>
      </c>
      <c r="B1128" s="2">
        <f>RSI!B1128</f>
        <v>5.891</v>
      </c>
      <c r="C1128" s="2">
        <f>RSI!I1128</f>
        <v>60.286599927494422</v>
      </c>
      <c r="D1128" s="2">
        <f>MACD!E1128</f>
        <v>-0.12431753672021273</v>
      </c>
      <c r="E1128" s="2">
        <f>MACD!F1128</f>
        <v>-6.4028483133154443E-2</v>
      </c>
      <c r="F1128" s="2">
        <f>'Moving Avg'!D1128</f>
        <v>6.0306799999999994</v>
      </c>
      <c r="G1128" s="2">
        <f>'Moving Avg'!F1128</f>
        <v>5.7930650000000004</v>
      </c>
      <c r="H1128" s="2">
        <f>'Moving Avg'!G1128</f>
        <v>5.6092700000000022</v>
      </c>
      <c r="I1128" s="2">
        <f>'Moving Avg'!H1128</f>
        <v>5.4013784999999928</v>
      </c>
      <c r="J1128" s="6" t="str">
        <f>OBV!F1128</f>
        <v>BEARISH</v>
      </c>
      <c r="K1128" s="6" t="str">
        <f>OBV!G1128</f>
        <v>NEUTRAL</v>
      </c>
      <c r="L1128" s="6" t="str">
        <f>OBV!H1128</f>
        <v>CONFIRMED BEARISH</v>
      </c>
      <c r="M1128" s="8">
        <f t="shared" si="170"/>
        <v>25</v>
      </c>
      <c r="N1128" s="8">
        <f t="shared" si="171"/>
        <v>100</v>
      </c>
      <c r="O1128" s="8">
        <f t="shared" si="172"/>
        <v>50</v>
      </c>
      <c r="P1128" s="8">
        <f t="shared" si="173"/>
        <v>16.5</v>
      </c>
      <c r="Q1128" s="9">
        <f t="shared" si="174"/>
        <v>53.725000000000001</v>
      </c>
      <c r="R1128" s="9">
        <f t="shared" si="175"/>
        <v>46.625</v>
      </c>
      <c r="S1128" s="9">
        <f t="shared" si="176"/>
        <v>38.674999999999997</v>
      </c>
      <c r="T1128" s="9">
        <f t="shared" si="177"/>
        <v>47.875</v>
      </c>
      <c r="U1128" s="8">
        <f t="shared" si="178"/>
        <v>46.341666666666661</v>
      </c>
      <c r="V1128" s="8">
        <f t="shared" si="179"/>
        <v>46.724999999999994</v>
      </c>
    </row>
    <row r="1129" spans="1:22" ht="13.5" x14ac:dyDescent="0.25">
      <c r="A1129" s="3">
        <f>RSI!A1129</f>
        <v>43654</v>
      </c>
      <c r="B1129" s="2">
        <f>RSI!B1129</f>
        <v>5.891</v>
      </c>
      <c r="C1129" s="2">
        <f>RSI!I1129</f>
        <v>60.286599927494414</v>
      </c>
      <c r="D1129" s="2">
        <f>MACD!E1129</f>
        <v>-0.13855763939183863</v>
      </c>
      <c r="E1129" s="2">
        <f>MACD!F1129</f>
        <v>-7.8934314384891291E-2</v>
      </c>
      <c r="F1129" s="2">
        <f>'Moving Avg'!D1129</f>
        <v>5.9957599999999998</v>
      </c>
      <c r="G1129" s="2">
        <f>'Moving Avg'!F1129</f>
        <v>5.8014150000000004</v>
      </c>
      <c r="H1129" s="2">
        <f>'Moving Avg'!G1129</f>
        <v>5.6189440000000026</v>
      </c>
      <c r="I1129" s="2">
        <f>'Moving Avg'!H1129</f>
        <v>5.4027009999999942</v>
      </c>
      <c r="J1129" s="6" t="str">
        <f>OBV!F1129</f>
        <v>BEARISH</v>
      </c>
      <c r="K1129" s="6" t="str">
        <f>OBV!G1129</f>
        <v>NEUTRAL</v>
      </c>
      <c r="L1129" s="6" t="str">
        <f>OBV!H1129</f>
        <v>CONFIRMED BEARISH</v>
      </c>
      <c r="M1129" s="8">
        <f t="shared" si="170"/>
        <v>25</v>
      </c>
      <c r="N1129" s="8">
        <f t="shared" si="171"/>
        <v>100</v>
      </c>
      <c r="O1129" s="8">
        <f t="shared" si="172"/>
        <v>50</v>
      </c>
      <c r="P1129" s="8">
        <f t="shared" si="173"/>
        <v>16.5</v>
      </c>
      <c r="Q1129" s="9">
        <f t="shared" si="174"/>
        <v>53.725000000000001</v>
      </c>
      <c r="R1129" s="9">
        <f t="shared" si="175"/>
        <v>46.625</v>
      </c>
      <c r="S1129" s="9">
        <f t="shared" si="176"/>
        <v>38.674999999999997</v>
      </c>
      <c r="T1129" s="9">
        <f t="shared" si="177"/>
        <v>47.875</v>
      </c>
      <c r="U1129" s="8">
        <f t="shared" si="178"/>
        <v>46.341666666666661</v>
      </c>
      <c r="V1129" s="8">
        <f t="shared" si="179"/>
        <v>46.724999999999994</v>
      </c>
    </row>
    <row r="1130" spans="1:22" ht="13.5" x14ac:dyDescent="0.25">
      <c r="A1130" s="3">
        <f>RSI!A1130</f>
        <v>43655</v>
      </c>
      <c r="B1130" s="2">
        <f>RSI!B1130</f>
        <v>5.891</v>
      </c>
      <c r="C1130" s="2">
        <f>RSI!I1130</f>
        <v>60.286599927494414</v>
      </c>
      <c r="D1130" s="2">
        <f>MACD!E1130</f>
        <v>-0.13255763277397481</v>
      </c>
      <c r="E1130" s="2">
        <f>MACD!F1130</f>
        <v>-8.9658978062708006E-2</v>
      </c>
      <c r="F1130" s="2">
        <f>'Moving Avg'!D1130</f>
        <v>5.9608399999999993</v>
      </c>
      <c r="G1130" s="2">
        <f>'Moving Avg'!F1130</f>
        <v>5.8112850000000007</v>
      </c>
      <c r="H1130" s="2">
        <f>'Moving Avg'!G1130</f>
        <v>5.6286180000000021</v>
      </c>
      <c r="I1130" s="2">
        <f>'Moving Avg'!H1130</f>
        <v>5.4043064999999935</v>
      </c>
      <c r="J1130" s="6" t="str">
        <f>OBV!F1130</f>
        <v>BEARISH</v>
      </c>
      <c r="K1130" s="6" t="str">
        <f>OBV!G1130</f>
        <v>NEUTRAL</v>
      </c>
      <c r="L1130" s="6" t="str">
        <f>OBV!H1130</f>
        <v>CONFIRMED BEARISH</v>
      </c>
      <c r="M1130" s="8">
        <f t="shared" si="170"/>
        <v>25</v>
      </c>
      <c r="N1130" s="8">
        <f t="shared" si="171"/>
        <v>100</v>
      </c>
      <c r="O1130" s="8">
        <f t="shared" si="172"/>
        <v>50</v>
      </c>
      <c r="P1130" s="8">
        <f t="shared" si="173"/>
        <v>16.5</v>
      </c>
      <c r="Q1130" s="9">
        <f t="shared" si="174"/>
        <v>53.725000000000001</v>
      </c>
      <c r="R1130" s="9">
        <f t="shared" si="175"/>
        <v>46.625</v>
      </c>
      <c r="S1130" s="9">
        <f t="shared" si="176"/>
        <v>38.674999999999997</v>
      </c>
      <c r="T1130" s="9">
        <f t="shared" si="177"/>
        <v>47.875</v>
      </c>
      <c r="U1130" s="8">
        <f t="shared" si="178"/>
        <v>46.341666666666661</v>
      </c>
      <c r="V1130" s="8">
        <f t="shared" si="179"/>
        <v>46.724999999999994</v>
      </c>
    </row>
    <row r="1131" spans="1:22" ht="13.5" x14ac:dyDescent="0.25">
      <c r="A1131" s="3">
        <f>RSI!A1131</f>
        <v>43656</v>
      </c>
      <c r="B1131" s="2">
        <f>RSI!B1131</f>
        <v>5.8757999999999999</v>
      </c>
      <c r="C1131" s="2">
        <f>RSI!I1131</f>
        <v>58.451483345213397</v>
      </c>
      <c r="D1131" s="2">
        <f>MACD!E1131</f>
        <v>-0.122288594736915</v>
      </c>
      <c r="E1131" s="2">
        <f>MACD!F1131</f>
        <v>-9.6184901397549399E-2</v>
      </c>
      <c r="F1131" s="2">
        <f>'Moving Avg'!D1131</f>
        <v>5.9228799999999993</v>
      </c>
      <c r="G1131" s="2">
        <f>'Moving Avg'!F1131</f>
        <v>5.8203950000000013</v>
      </c>
      <c r="H1131" s="2">
        <f>'Moving Avg'!G1131</f>
        <v>5.6382700000000021</v>
      </c>
      <c r="I1131" s="2">
        <f>'Moving Avg'!H1131</f>
        <v>5.4058359999999936</v>
      </c>
      <c r="J1131" s="6" t="str">
        <f>OBV!F1131</f>
        <v>BEARISH</v>
      </c>
      <c r="K1131" s="6" t="str">
        <f>OBV!G1131</f>
        <v>NEUTRAL</v>
      </c>
      <c r="L1131" s="6" t="str">
        <f>OBV!H1131</f>
        <v>CONFIRMED BEARISH</v>
      </c>
      <c r="M1131" s="8">
        <f t="shared" si="170"/>
        <v>25</v>
      </c>
      <c r="N1131" s="8">
        <f t="shared" si="171"/>
        <v>100</v>
      </c>
      <c r="O1131" s="8">
        <f t="shared" si="172"/>
        <v>50</v>
      </c>
      <c r="P1131" s="8">
        <f t="shared" si="173"/>
        <v>16.5</v>
      </c>
      <c r="Q1131" s="9">
        <f t="shared" si="174"/>
        <v>53.725000000000001</v>
      </c>
      <c r="R1131" s="9">
        <f t="shared" si="175"/>
        <v>46.625</v>
      </c>
      <c r="S1131" s="9">
        <f t="shared" si="176"/>
        <v>38.674999999999997</v>
      </c>
      <c r="T1131" s="9">
        <f t="shared" si="177"/>
        <v>47.875</v>
      </c>
      <c r="U1131" s="8">
        <f t="shared" si="178"/>
        <v>46.341666666666661</v>
      </c>
      <c r="V1131" s="8">
        <f t="shared" si="179"/>
        <v>46.724999999999994</v>
      </c>
    </row>
    <row r="1132" spans="1:22" ht="13.5" x14ac:dyDescent="0.25">
      <c r="A1132" s="3">
        <f>RSI!A1132</f>
        <v>43657</v>
      </c>
      <c r="B1132" s="2">
        <f>RSI!B1132</f>
        <v>5.8681999999999999</v>
      </c>
      <c r="C1132" s="2">
        <f>RSI!I1132</f>
        <v>57.508872548952063</v>
      </c>
      <c r="D1132" s="2">
        <f>MACD!E1132</f>
        <v>-0.10765172909834142</v>
      </c>
      <c r="E1132" s="2">
        <f>MACD!F1132</f>
        <v>-9.8478266937707809E-2</v>
      </c>
      <c r="F1132" s="2">
        <f>'Moving Avg'!D1132</f>
        <v>5.8834</v>
      </c>
      <c r="G1132" s="2">
        <f>'Moving Avg'!F1132</f>
        <v>5.8291250000000012</v>
      </c>
      <c r="H1132" s="2">
        <f>'Moving Avg'!G1132</f>
        <v>5.6480520000000025</v>
      </c>
      <c r="I1132" s="2">
        <f>'Moving Avg'!H1132</f>
        <v>5.407327499999993</v>
      </c>
      <c r="J1132" s="6" t="str">
        <f>OBV!F1132</f>
        <v>BEARISH</v>
      </c>
      <c r="K1132" s="6" t="str">
        <f>OBV!G1132</f>
        <v>NEUTRAL</v>
      </c>
      <c r="L1132" s="6" t="str">
        <f>OBV!H1132</f>
        <v>CONFIRMED BEARISH</v>
      </c>
      <c r="M1132" s="8">
        <f t="shared" si="170"/>
        <v>25</v>
      </c>
      <c r="N1132" s="8">
        <f t="shared" si="171"/>
        <v>45</v>
      </c>
      <c r="O1132" s="8">
        <f t="shared" si="172"/>
        <v>50</v>
      </c>
      <c r="P1132" s="8">
        <f t="shared" si="173"/>
        <v>16.5</v>
      </c>
      <c r="Q1132" s="9">
        <f t="shared" si="174"/>
        <v>34.475000000000001</v>
      </c>
      <c r="R1132" s="9">
        <f t="shared" si="175"/>
        <v>35.625</v>
      </c>
      <c r="S1132" s="9">
        <f t="shared" si="176"/>
        <v>30.425000000000001</v>
      </c>
      <c r="T1132" s="9">
        <f t="shared" si="177"/>
        <v>34.125</v>
      </c>
      <c r="U1132" s="8">
        <f t="shared" si="178"/>
        <v>33.508333333333333</v>
      </c>
      <c r="V1132" s="8">
        <f t="shared" si="179"/>
        <v>33.662499999999994</v>
      </c>
    </row>
    <row r="1133" spans="1:22" ht="13.5" x14ac:dyDescent="0.25">
      <c r="A1133" s="3">
        <f>RSI!A1133</f>
        <v>43658</v>
      </c>
      <c r="B1133" s="2">
        <f>RSI!B1133</f>
        <v>5.8757999999999999</v>
      </c>
      <c r="C1133" s="2">
        <f>RSI!I1133</f>
        <v>58.234213537528902</v>
      </c>
      <c r="D1133" s="2">
        <f>MACD!E1133</f>
        <v>-6.7011999847626846E-2</v>
      </c>
      <c r="E1133" s="2">
        <f>MACD!F1133</f>
        <v>-9.2185013519691619E-2</v>
      </c>
      <c r="F1133" s="2">
        <f>'Moving Avg'!D1133</f>
        <v>5.8803600000000005</v>
      </c>
      <c r="G1133" s="2">
        <f>'Moving Avg'!F1133</f>
        <v>5.838235000000001</v>
      </c>
      <c r="H1133" s="2">
        <f>'Moving Avg'!G1133</f>
        <v>5.6574220000000013</v>
      </c>
      <c r="I1133" s="2">
        <f>'Moving Avg'!H1133</f>
        <v>5.4091394999999931</v>
      </c>
      <c r="J1133" s="6" t="str">
        <f>OBV!F1133</f>
        <v>BEARISH</v>
      </c>
      <c r="K1133" s="6" t="str">
        <f>OBV!G1133</f>
        <v>NEUTRAL</v>
      </c>
      <c r="L1133" s="6" t="str">
        <f>OBV!H1133</f>
        <v>CONFIRMED BEARISH</v>
      </c>
      <c r="M1133" s="8">
        <f t="shared" si="170"/>
        <v>25</v>
      </c>
      <c r="N1133" s="8">
        <f t="shared" si="171"/>
        <v>0</v>
      </c>
      <c r="O1133" s="8">
        <f t="shared" si="172"/>
        <v>50</v>
      </c>
      <c r="P1133" s="8">
        <f t="shared" si="173"/>
        <v>16.5</v>
      </c>
      <c r="Q1133" s="9">
        <f t="shared" si="174"/>
        <v>18.725000000000001</v>
      </c>
      <c r="R1133" s="9">
        <f t="shared" si="175"/>
        <v>26.625</v>
      </c>
      <c r="S1133" s="9">
        <f t="shared" si="176"/>
        <v>23.675000000000001</v>
      </c>
      <c r="T1133" s="9">
        <f t="shared" si="177"/>
        <v>22.875</v>
      </c>
      <c r="U1133" s="8">
        <f t="shared" si="178"/>
        <v>23.008333333333336</v>
      </c>
      <c r="V1133" s="8">
        <f t="shared" si="179"/>
        <v>22.975000000000001</v>
      </c>
    </row>
    <row r="1134" spans="1:22" ht="13.5" x14ac:dyDescent="0.25">
      <c r="A1134" s="3">
        <f>RSI!A1134</f>
        <v>43661</v>
      </c>
      <c r="B1134" s="2">
        <f>RSI!B1134</f>
        <v>5.7694999999999999</v>
      </c>
      <c r="C1134" s="2">
        <f>RSI!I1134</f>
        <v>46.323240245420941</v>
      </c>
      <c r="D1134" s="2">
        <f>MACD!E1134</f>
        <v>-1.4641704852364157E-2</v>
      </c>
      <c r="E1134" s="2">
        <f>MACD!F1134</f>
        <v>-7.667635178622613E-2</v>
      </c>
      <c r="F1134" s="2">
        <f>'Moving Avg'!D1134</f>
        <v>5.8560599999999994</v>
      </c>
      <c r="G1134" s="2">
        <f>'Moving Avg'!F1134</f>
        <v>5.8427900000000008</v>
      </c>
      <c r="H1134" s="2">
        <f>'Moving Avg'!G1134</f>
        <v>5.6648060000000013</v>
      </c>
      <c r="I1134" s="2">
        <f>'Moving Avg'!H1134</f>
        <v>5.410455499999995</v>
      </c>
      <c r="J1134" s="6" t="str">
        <f>OBV!F1134</f>
        <v>BEARISH</v>
      </c>
      <c r="K1134" s="6" t="str">
        <f>OBV!G1134</f>
        <v>NEUTRAL</v>
      </c>
      <c r="L1134" s="6" t="str">
        <f>OBV!H1134</f>
        <v>CONFIRMED BEARISH</v>
      </c>
      <c r="M1134" s="8">
        <f t="shared" si="170"/>
        <v>25</v>
      </c>
      <c r="N1134" s="8">
        <f t="shared" si="171"/>
        <v>0</v>
      </c>
      <c r="O1134" s="8">
        <f t="shared" si="172"/>
        <v>50</v>
      </c>
      <c r="P1134" s="8">
        <f t="shared" si="173"/>
        <v>16.5</v>
      </c>
      <c r="Q1134" s="9">
        <f t="shared" si="174"/>
        <v>18.725000000000001</v>
      </c>
      <c r="R1134" s="9">
        <f t="shared" si="175"/>
        <v>26.625</v>
      </c>
      <c r="S1134" s="9">
        <f t="shared" si="176"/>
        <v>23.675000000000001</v>
      </c>
      <c r="T1134" s="9">
        <f t="shared" si="177"/>
        <v>22.875</v>
      </c>
      <c r="U1134" s="8">
        <f t="shared" si="178"/>
        <v>23.008333333333336</v>
      </c>
      <c r="V1134" s="8">
        <f t="shared" si="179"/>
        <v>22.975000000000001</v>
      </c>
    </row>
    <row r="1135" spans="1:22" ht="13.5" x14ac:dyDescent="0.25">
      <c r="A1135" s="3">
        <f>RSI!A1135</f>
        <v>43662</v>
      </c>
      <c r="B1135" s="2">
        <f>RSI!B1135</f>
        <v>5.7618999999999998</v>
      </c>
      <c r="C1135" s="2">
        <f>RSI!I1135</f>
        <v>45.605037819814704</v>
      </c>
      <c r="D1135" s="2">
        <f>MACD!E1135</f>
        <v>3.049333202258353E-2</v>
      </c>
      <c r="E1135" s="2">
        <f>MACD!F1135</f>
        <v>-5.5242415024464198E-2</v>
      </c>
      <c r="F1135" s="2">
        <f>'Moving Avg'!D1135</f>
        <v>5.8302399999999999</v>
      </c>
      <c r="G1135" s="2">
        <f>'Moving Avg'!F1135</f>
        <v>5.8484800000000003</v>
      </c>
      <c r="H1135" s="2">
        <f>'Moving Avg'!G1135</f>
        <v>5.6718980000000014</v>
      </c>
      <c r="I1135" s="2">
        <f>'Moving Avg'!H1135</f>
        <v>5.4117689999999952</v>
      </c>
      <c r="J1135" s="6" t="str">
        <f>OBV!F1135</f>
        <v>BEARISH</v>
      </c>
      <c r="K1135" s="6" t="str">
        <f>OBV!G1135</f>
        <v>NEUTRAL</v>
      </c>
      <c r="L1135" s="6" t="str">
        <f>OBV!H1135</f>
        <v>CONFIRMED BEARISH</v>
      </c>
      <c r="M1135" s="8">
        <f t="shared" si="170"/>
        <v>25</v>
      </c>
      <c r="N1135" s="8">
        <f t="shared" si="171"/>
        <v>0</v>
      </c>
      <c r="O1135" s="8">
        <f t="shared" si="172"/>
        <v>50</v>
      </c>
      <c r="P1135" s="8">
        <f t="shared" si="173"/>
        <v>16.5</v>
      </c>
      <c r="Q1135" s="9">
        <f t="shared" si="174"/>
        <v>18.725000000000001</v>
      </c>
      <c r="R1135" s="9">
        <f t="shared" si="175"/>
        <v>26.625</v>
      </c>
      <c r="S1135" s="9">
        <f t="shared" si="176"/>
        <v>23.675000000000001</v>
      </c>
      <c r="T1135" s="9">
        <f t="shared" si="177"/>
        <v>22.875</v>
      </c>
      <c r="U1135" s="8">
        <f t="shared" si="178"/>
        <v>23.008333333333336</v>
      </c>
      <c r="V1135" s="8">
        <f t="shared" si="179"/>
        <v>22.975000000000001</v>
      </c>
    </row>
    <row r="1136" spans="1:22" ht="13.5" x14ac:dyDescent="0.25">
      <c r="A1136" s="3">
        <f>RSI!A1136</f>
        <v>43663</v>
      </c>
      <c r="B1136" s="2">
        <f>RSI!B1136</f>
        <v>5.8075000000000001</v>
      </c>
      <c r="C1136" s="2">
        <f>RSI!I1136</f>
        <v>50.558154351183383</v>
      </c>
      <c r="D1136" s="2">
        <f>MACD!E1136</f>
        <v>6.5591228924350986E-2</v>
      </c>
      <c r="E1136" s="2">
        <f>MACD!F1136</f>
        <v>-3.1075686234701166E-2</v>
      </c>
      <c r="F1136" s="2">
        <f>'Moving Avg'!D1136</f>
        <v>5.8165800000000001</v>
      </c>
      <c r="G1136" s="2">
        <f>'Moving Avg'!F1136</f>
        <v>5.8560750000000015</v>
      </c>
      <c r="H1136" s="2">
        <f>'Moving Avg'!G1136</f>
        <v>5.6799020000000011</v>
      </c>
      <c r="I1136" s="2">
        <f>'Moving Avg'!H1136</f>
        <v>5.4139464999999936</v>
      </c>
      <c r="J1136" s="6" t="str">
        <f>OBV!F1136</f>
        <v>BEARISH</v>
      </c>
      <c r="K1136" s="6" t="str">
        <f>OBV!G1136</f>
        <v>NEUTRAL</v>
      </c>
      <c r="L1136" s="6" t="str">
        <f>OBV!H1136</f>
        <v>CONFIRMED BEARISH</v>
      </c>
      <c r="M1136" s="8">
        <f t="shared" si="170"/>
        <v>25</v>
      </c>
      <c r="N1136" s="8">
        <f t="shared" si="171"/>
        <v>0</v>
      </c>
      <c r="O1136" s="8">
        <f t="shared" si="172"/>
        <v>50</v>
      </c>
      <c r="P1136" s="8">
        <f t="shared" si="173"/>
        <v>16.5</v>
      </c>
      <c r="Q1136" s="9">
        <f t="shared" si="174"/>
        <v>18.725000000000001</v>
      </c>
      <c r="R1136" s="9">
        <f t="shared" si="175"/>
        <v>26.625</v>
      </c>
      <c r="S1136" s="9">
        <f t="shared" si="176"/>
        <v>23.675000000000001</v>
      </c>
      <c r="T1136" s="9">
        <f t="shared" si="177"/>
        <v>22.875</v>
      </c>
      <c r="U1136" s="8">
        <f t="shared" si="178"/>
        <v>23.008333333333336</v>
      </c>
      <c r="V1136" s="8">
        <f t="shared" si="179"/>
        <v>22.975000000000001</v>
      </c>
    </row>
    <row r="1137" spans="1:22" ht="13.5" x14ac:dyDescent="0.25">
      <c r="A1137" s="3">
        <f>RSI!A1137</f>
        <v>43664</v>
      </c>
      <c r="B1137" s="2">
        <f>RSI!B1137</f>
        <v>5.8075000000000001</v>
      </c>
      <c r="C1137" s="2">
        <f>RSI!I1137</f>
        <v>50.558154351183383</v>
      </c>
      <c r="D1137" s="2">
        <f>MACD!E1137</f>
        <v>9.5283413346825441E-2</v>
      </c>
      <c r="E1137" s="2">
        <f>MACD!F1137</f>
        <v>-5.8038663183958457E-3</v>
      </c>
      <c r="F1137" s="2">
        <f>'Moving Avg'!D1137</f>
        <v>5.8044400000000005</v>
      </c>
      <c r="G1137" s="2">
        <f>'Moving Avg'!F1137</f>
        <v>5.8640450000000017</v>
      </c>
      <c r="H1137" s="2">
        <f>'Moving Avg'!G1137</f>
        <v>5.6871980000000004</v>
      </c>
      <c r="I1137" s="2">
        <f>'Moving Avg'!H1137</f>
        <v>5.4157704999999945</v>
      </c>
      <c r="J1137" s="6" t="str">
        <f>OBV!F1137</f>
        <v>BEARISH</v>
      </c>
      <c r="K1137" s="6" t="str">
        <f>OBV!G1137</f>
        <v>NEUTRAL</v>
      </c>
      <c r="L1137" s="6" t="str">
        <f>OBV!H1137</f>
        <v>CONFIRMED BEARISH</v>
      </c>
      <c r="M1137" s="8">
        <f t="shared" si="170"/>
        <v>25</v>
      </c>
      <c r="N1137" s="8">
        <f t="shared" si="171"/>
        <v>0</v>
      </c>
      <c r="O1137" s="8">
        <f t="shared" si="172"/>
        <v>50</v>
      </c>
      <c r="P1137" s="8">
        <f t="shared" si="173"/>
        <v>16.5</v>
      </c>
      <c r="Q1137" s="9">
        <f t="shared" si="174"/>
        <v>18.725000000000001</v>
      </c>
      <c r="R1137" s="9">
        <f t="shared" si="175"/>
        <v>26.625</v>
      </c>
      <c r="S1137" s="9">
        <f t="shared" si="176"/>
        <v>23.675000000000001</v>
      </c>
      <c r="T1137" s="9">
        <f t="shared" si="177"/>
        <v>22.875</v>
      </c>
      <c r="U1137" s="8">
        <f t="shared" si="178"/>
        <v>23.008333333333336</v>
      </c>
      <c r="V1137" s="8">
        <f t="shared" si="179"/>
        <v>22.975000000000001</v>
      </c>
    </row>
    <row r="1138" spans="1:22" ht="13.5" x14ac:dyDescent="0.25">
      <c r="A1138" s="3">
        <f>RSI!A1138</f>
        <v>43665</v>
      </c>
      <c r="B1138" s="2">
        <f>RSI!B1138</f>
        <v>5.7694999999999999</v>
      </c>
      <c r="C1138" s="2">
        <f>RSI!I1138</f>
        <v>46.468672777101638</v>
      </c>
      <c r="D1138" s="2">
        <f>MACD!E1138</f>
        <v>9.635525683056656E-2</v>
      </c>
      <c r="E1138" s="2">
        <f>MACD!F1138</f>
        <v>1.4627958311396638E-2</v>
      </c>
      <c r="F1138" s="2">
        <f>'Moving Avg'!D1138</f>
        <v>5.7831799999999998</v>
      </c>
      <c r="G1138" s="2">
        <f>'Moving Avg'!F1138</f>
        <v>5.8701150000000002</v>
      </c>
      <c r="H1138" s="2">
        <f>'Moving Avg'!G1138</f>
        <v>5.693734000000001</v>
      </c>
      <c r="I1138" s="2">
        <f>'Moving Avg'!H1138</f>
        <v>5.4172279999999944</v>
      </c>
      <c r="J1138" s="6" t="str">
        <f>OBV!F1138</f>
        <v>BEARISH</v>
      </c>
      <c r="K1138" s="6" t="str">
        <f>OBV!G1138</f>
        <v>NEUTRAL</v>
      </c>
      <c r="L1138" s="6" t="str">
        <f>OBV!H1138</f>
        <v>CONFIRMED BEARISH</v>
      </c>
      <c r="M1138" s="8">
        <f t="shared" si="170"/>
        <v>25</v>
      </c>
      <c r="N1138" s="8">
        <f t="shared" si="171"/>
        <v>0</v>
      </c>
      <c r="O1138" s="8">
        <f t="shared" si="172"/>
        <v>50</v>
      </c>
      <c r="P1138" s="8">
        <f t="shared" si="173"/>
        <v>16.5</v>
      </c>
      <c r="Q1138" s="9">
        <f t="shared" si="174"/>
        <v>18.725000000000001</v>
      </c>
      <c r="R1138" s="9">
        <f t="shared" si="175"/>
        <v>26.625</v>
      </c>
      <c r="S1138" s="9">
        <f t="shared" si="176"/>
        <v>23.675000000000001</v>
      </c>
      <c r="T1138" s="9">
        <f t="shared" si="177"/>
        <v>22.875</v>
      </c>
      <c r="U1138" s="8">
        <f t="shared" si="178"/>
        <v>23.008333333333336</v>
      </c>
      <c r="V1138" s="8">
        <f t="shared" si="179"/>
        <v>22.975000000000001</v>
      </c>
    </row>
    <row r="1139" spans="1:22" ht="13.5" x14ac:dyDescent="0.25">
      <c r="A1139" s="3">
        <f>RSI!A1139</f>
        <v>43668</v>
      </c>
      <c r="B1139" s="2">
        <f>RSI!B1139</f>
        <v>5.7088000000000001</v>
      </c>
      <c r="C1139" s="2">
        <f>RSI!I1139</f>
        <v>40.792597088758178</v>
      </c>
      <c r="D1139" s="2">
        <f>MACD!E1139</f>
        <v>0.1019778663197588</v>
      </c>
      <c r="E1139" s="2">
        <f>MACD!F1139</f>
        <v>3.2097939913069071E-2</v>
      </c>
      <c r="F1139" s="2">
        <f>'Moving Avg'!D1139</f>
        <v>5.7710400000000002</v>
      </c>
      <c r="G1139" s="2">
        <f>'Moving Avg'!F1139</f>
        <v>5.8746700000000001</v>
      </c>
      <c r="H1139" s="2">
        <f>'Moving Avg'!G1139</f>
        <v>5.6990560000000006</v>
      </c>
      <c r="I1139" s="2">
        <f>'Moving Avg'!H1139</f>
        <v>5.4183819999999931</v>
      </c>
      <c r="J1139" s="6" t="str">
        <f>OBV!F1139</f>
        <v>BEARISH</v>
      </c>
      <c r="K1139" s="6" t="str">
        <f>OBV!G1139</f>
        <v>WEAK</v>
      </c>
      <c r="L1139" s="6" t="str">
        <f>OBV!H1139</f>
        <v>CONFIRMED BEARISH</v>
      </c>
      <c r="M1139" s="8">
        <f t="shared" si="170"/>
        <v>25</v>
      </c>
      <c r="N1139" s="8">
        <f t="shared" si="171"/>
        <v>0</v>
      </c>
      <c r="O1139" s="8">
        <f t="shared" si="172"/>
        <v>50</v>
      </c>
      <c r="P1139" s="8">
        <f t="shared" si="173"/>
        <v>0</v>
      </c>
      <c r="Q1139" s="9">
        <f t="shared" si="174"/>
        <v>16.25</v>
      </c>
      <c r="R1139" s="9">
        <f t="shared" si="175"/>
        <v>22.5</v>
      </c>
      <c r="S1139" s="9">
        <f t="shared" si="176"/>
        <v>16.25</v>
      </c>
      <c r="T1139" s="9">
        <f t="shared" si="177"/>
        <v>18.75</v>
      </c>
      <c r="U1139" s="8">
        <f t="shared" si="178"/>
        <v>18.333333333333332</v>
      </c>
      <c r="V1139" s="8">
        <f t="shared" si="179"/>
        <v>18.4375</v>
      </c>
    </row>
    <row r="1140" spans="1:22" ht="13.5" x14ac:dyDescent="0.25">
      <c r="A1140" s="3">
        <f>RSI!A1140</f>
        <v>43669</v>
      </c>
      <c r="B1140" s="2">
        <f>RSI!B1140</f>
        <v>5.8075000000000001</v>
      </c>
      <c r="C1140" s="2">
        <f>RSI!I1140</f>
        <v>51.225276668755392</v>
      </c>
      <c r="D1140" s="2">
        <f>MACD!E1140</f>
        <v>9.9986145933002923E-2</v>
      </c>
      <c r="E1140" s="2">
        <f>MACD!F1140</f>
        <v>4.5675581117055844E-2</v>
      </c>
      <c r="F1140" s="2">
        <f>'Moving Avg'!D1140</f>
        <v>5.7801600000000004</v>
      </c>
      <c r="G1140" s="2">
        <f>'Moving Avg'!F1140</f>
        <v>5.8780850000000004</v>
      </c>
      <c r="H1140" s="2">
        <f>'Moving Avg'!G1140</f>
        <v>5.7070600000000002</v>
      </c>
      <c r="I1140" s="2">
        <f>'Moving Avg'!H1140</f>
        <v>5.4204889999999928</v>
      </c>
      <c r="J1140" s="6" t="str">
        <f>OBV!F1140</f>
        <v>BEARISH</v>
      </c>
      <c r="K1140" s="6" t="str">
        <f>OBV!G1140</f>
        <v>WEAK</v>
      </c>
      <c r="L1140" s="6" t="str">
        <f>OBV!H1140</f>
        <v>BEARISH DIVERGENCE</v>
      </c>
      <c r="M1140" s="8">
        <f t="shared" si="170"/>
        <v>25</v>
      </c>
      <c r="N1140" s="8">
        <f t="shared" si="171"/>
        <v>0</v>
      </c>
      <c r="O1140" s="8">
        <f t="shared" si="172"/>
        <v>50</v>
      </c>
      <c r="P1140" s="8">
        <f t="shared" si="173"/>
        <v>0</v>
      </c>
      <c r="Q1140" s="9">
        <f t="shared" si="174"/>
        <v>16.25</v>
      </c>
      <c r="R1140" s="9">
        <f t="shared" si="175"/>
        <v>22.5</v>
      </c>
      <c r="S1140" s="9">
        <f t="shared" si="176"/>
        <v>16.25</v>
      </c>
      <c r="T1140" s="9">
        <f t="shared" si="177"/>
        <v>18.75</v>
      </c>
      <c r="U1140" s="8">
        <f t="shared" si="178"/>
        <v>18.333333333333332</v>
      </c>
      <c r="V1140" s="8">
        <f t="shared" si="179"/>
        <v>18.4375</v>
      </c>
    </row>
    <row r="1141" spans="1:22" ht="13.5" x14ac:dyDescent="0.25">
      <c r="A1141" s="3">
        <f>RSI!A1141</f>
        <v>43670</v>
      </c>
      <c r="B1141" s="2">
        <f>RSI!B1141</f>
        <v>5.8757999999999999</v>
      </c>
      <c r="C1141" s="2">
        <f>RSI!I1141</f>
        <v>56.88662772618023</v>
      </c>
      <c r="D1141" s="2">
        <f>MACD!E1141</f>
        <v>9.0840084137875365E-2</v>
      </c>
      <c r="E1141" s="2">
        <f>MACD!F1141</f>
        <v>5.4708481721219747E-2</v>
      </c>
      <c r="F1141" s="2">
        <f>'Moving Avg'!D1141</f>
        <v>5.7938200000000011</v>
      </c>
      <c r="G1141" s="2">
        <f>'Moving Avg'!F1141</f>
        <v>5.8833999999999991</v>
      </c>
      <c r="H1141" s="2">
        <f>'Moving Avg'!G1141</f>
        <v>5.716429999999999</v>
      </c>
      <c r="I1141" s="2">
        <f>'Moving Avg'!H1141</f>
        <v>5.4230079999999923</v>
      </c>
      <c r="J1141" s="6" t="str">
        <f>OBV!F1141</f>
        <v>BEARISH</v>
      </c>
      <c r="K1141" s="6" t="str">
        <f>OBV!G1141</f>
        <v>WEAK</v>
      </c>
      <c r="L1141" s="6" t="str">
        <f>OBV!H1141</f>
        <v>BEARISH DIVERGENCE</v>
      </c>
      <c r="M1141" s="8">
        <f t="shared" si="170"/>
        <v>25</v>
      </c>
      <c r="N1141" s="8">
        <f t="shared" si="171"/>
        <v>0</v>
      </c>
      <c r="O1141" s="8">
        <f t="shared" si="172"/>
        <v>50</v>
      </c>
      <c r="P1141" s="8">
        <f t="shared" si="173"/>
        <v>0</v>
      </c>
      <c r="Q1141" s="9">
        <f t="shared" si="174"/>
        <v>16.25</v>
      </c>
      <c r="R1141" s="9">
        <f t="shared" si="175"/>
        <v>22.5</v>
      </c>
      <c r="S1141" s="9">
        <f t="shared" si="176"/>
        <v>16.25</v>
      </c>
      <c r="T1141" s="9">
        <f t="shared" si="177"/>
        <v>18.75</v>
      </c>
      <c r="U1141" s="8">
        <f t="shared" si="178"/>
        <v>18.333333333333332</v>
      </c>
      <c r="V1141" s="8">
        <f t="shared" si="179"/>
        <v>18.4375</v>
      </c>
    </row>
    <row r="1142" spans="1:22" ht="13.5" x14ac:dyDescent="0.25">
      <c r="A1142" s="3">
        <f>RSI!A1142</f>
        <v>43672</v>
      </c>
      <c r="B1142" s="2">
        <f>RSI!B1142</f>
        <v>5.8834</v>
      </c>
      <c r="C1142" s="2">
        <f>RSI!I1142</f>
        <v>57.478074632359061</v>
      </c>
      <c r="D1142" s="2">
        <f>MACD!E1142</f>
        <v>8.0906957840976901E-2</v>
      </c>
      <c r="E1142" s="2">
        <f>MACD!F1142</f>
        <v>5.9948176945171183E-2</v>
      </c>
      <c r="F1142" s="2">
        <f>'Moving Avg'!D1142</f>
        <v>5.8090000000000002</v>
      </c>
      <c r="G1142" s="2">
        <f>'Moving Avg'!F1142</f>
        <v>5.8871949999999993</v>
      </c>
      <c r="H1142" s="2">
        <f>'Moving Avg'!G1142</f>
        <v>5.7260919999999995</v>
      </c>
      <c r="I1142" s="2">
        <f>'Moving Avg'!H1142</f>
        <v>5.4255649999999926</v>
      </c>
      <c r="J1142" s="6" t="str">
        <f>OBV!F1142</f>
        <v>BEARISH</v>
      </c>
      <c r="K1142" s="6" t="str">
        <f>OBV!G1142</f>
        <v>WEAK</v>
      </c>
      <c r="L1142" s="6" t="str">
        <f>OBV!H1142</f>
        <v>BEARISH DIVERGENCE</v>
      </c>
      <c r="M1142" s="8">
        <f t="shared" si="170"/>
        <v>25</v>
      </c>
      <c r="N1142" s="8">
        <f t="shared" si="171"/>
        <v>0</v>
      </c>
      <c r="O1142" s="8">
        <f t="shared" si="172"/>
        <v>50</v>
      </c>
      <c r="P1142" s="8">
        <f t="shared" si="173"/>
        <v>0</v>
      </c>
      <c r="Q1142" s="9">
        <f t="shared" si="174"/>
        <v>16.25</v>
      </c>
      <c r="R1142" s="9">
        <f t="shared" si="175"/>
        <v>22.5</v>
      </c>
      <c r="S1142" s="9">
        <f t="shared" si="176"/>
        <v>16.25</v>
      </c>
      <c r="T1142" s="9">
        <f t="shared" si="177"/>
        <v>18.75</v>
      </c>
      <c r="U1142" s="8">
        <f t="shared" si="178"/>
        <v>18.333333333333332</v>
      </c>
      <c r="V1142" s="8">
        <f t="shared" si="179"/>
        <v>18.4375</v>
      </c>
    </row>
    <row r="1143" spans="1:22" ht="13.5" x14ac:dyDescent="0.25">
      <c r="A1143" s="3">
        <f>RSI!A1143</f>
        <v>43675</v>
      </c>
      <c r="B1143" s="2">
        <f>RSI!B1143</f>
        <v>5.8834</v>
      </c>
      <c r="C1143" s="2">
        <f>RSI!I1143</f>
        <v>57.478074632359061</v>
      </c>
      <c r="D1143" s="2">
        <f>MACD!E1143</f>
        <v>7.3198588715588819E-2</v>
      </c>
      <c r="E1143" s="2">
        <f>MACD!F1143</f>
        <v>6.2598259299254722E-2</v>
      </c>
      <c r="F1143" s="2">
        <f>'Moving Avg'!D1143</f>
        <v>5.8317800000000002</v>
      </c>
      <c r="G1143" s="2">
        <f>'Moving Avg'!F1143</f>
        <v>5.8814999999999991</v>
      </c>
      <c r="H1143" s="2">
        <f>'Moving Avg'!G1143</f>
        <v>5.7357539999999991</v>
      </c>
      <c r="I1143" s="2">
        <f>'Moving Avg'!H1143</f>
        <v>5.4284754999999931</v>
      </c>
      <c r="J1143" s="6" t="str">
        <f>OBV!F1143</f>
        <v>BEARISH</v>
      </c>
      <c r="K1143" s="6" t="str">
        <f>OBV!G1143</f>
        <v>WEAK</v>
      </c>
      <c r="L1143" s="6" t="str">
        <f>OBV!H1143</f>
        <v>BEARISH DIVERGENCE</v>
      </c>
      <c r="M1143" s="8">
        <f t="shared" si="170"/>
        <v>25</v>
      </c>
      <c r="N1143" s="8">
        <f t="shared" si="171"/>
        <v>0</v>
      </c>
      <c r="O1143" s="8">
        <f t="shared" si="172"/>
        <v>50</v>
      </c>
      <c r="P1143" s="8">
        <f t="shared" si="173"/>
        <v>0</v>
      </c>
      <c r="Q1143" s="9">
        <f t="shared" si="174"/>
        <v>16.25</v>
      </c>
      <c r="R1143" s="9">
        <f t="shared" si="175"/>
        <v>22.5</v>
      </c>
      <c r="S1143" s="9">
        <f t="shared" si="176"/>
        <v>16.25</v>
      </c>
      <c r="T1143" s="9">
        <f t="shared" si="177"/>
        <v>18.75</v>
      </c>
      <c r="U1143" s="8">
        <f t="shared" si="178"/>
        <v>18.333333333333332</v>
      </c>
      <c r="V1143" s="8">
        <f t="shared" si="179"/>
        <v>18.4375</v>
      </c>
    </row>
    <row r="1144" spans="1:22" ht="13.5" x14ac:dyDescent="0.25">
      <c r="A1144" s="3">
        <f>RSI!A1144</f>
        <v>43676</v>
      </c>
      <c r="B1144" s="2">
        <f>RSI!B1144</f>
        <v>5.7088000000000001</v>
      </c>
      <c r="C1144" s="2">
        <f>RSI!I1144</f>
        <v>42.092635338492038</v>
      </c>
      <c r="D1144" s="2">
        <f>MACD!E1144</f>
        <v>6.2817973717457676E-2</v>
      </c>
      <c r="E1144" s="2">
        <f>MACD!F1144</f>
        <v>6.2642202182895318E-2</v>
      </c>
      <c r="F1144" s="2">
        <f>'Moving Avg'!D1144</f>
        <v>5.8317800000000002</v>
      </c>
      <c r="G1144" s="2">
        <f>'Moving Avg'!F1144</f>
        <v>5.8636599999999994</v>
      </c>
      <c r="H1144" s="2">
        <f>'Moving Avg'!G1144</f>
        <v>5.7420659999999994</v>
      </c>
      <c r="I1144" s="2">
        <f>'Moving Avg'!H1144</f>
        <v>5.4305129999999933</v>
      </c>
      <c r="J1144" s="6" t="str">
        <f>OBV!F1144</f>
        <v>BEARISH</v>
      </c>
      <c r="K1144" s="6" t="str">
        <f>OBV!G1144</f>
        <v>NEUTRAL</v>
      </c>
      <c r="L1144" s="6" t="str">
        <f>OBV!H1144</f>
        <v>NEUTRAL</v>
      </c>
      <c r="M1144" s="8">
        <f t="shared" si="170"/>
        <v>25</v>
      </c>
      <c r="N1144" s="8">
        <f t="shared" si="171"/>
        <v>0</v>
      </c>
      <c r="O1144" s="8">
        <f t="shared" si="172"/>
        <v>50</v>
      </c>
      <c r="P1144" s="8">
        <f t="shared" si="173"/>
        <v>16.5</v>
      </c>
      <c r="Q1144" s="9">
        <f t="shared" si="174"/>
        <v>18.725000000000001</v>
      </c>
      <c r="R1144" s="9">
        <f t="shared" si="175"/>
        <v>26.625</v>
      </c>
      <c r="S1144" s="9">
        <f t="shared" si="176"/>
        <v>23.675000000000001</v>
      </c>
      <c r="T1144" s="9">
        <f t="shared" si="177"/>
        <v>22.875</v>
      </c>
      <c r="U1144" s="8">
        <f t="shared" si="178"/>
        <v>23.008333333333336</v>
      </c>
      <c r="V1144" s="8">
        <f t="shared" si="179"/>
        <v>22.975000000000001</v>
      </c>
    </row>
    <row r="1145" spans="1:22" ht="13.5" x14ac:dyDescent="0.25">
      <c r="A1145" s="3">
        <f>RSI!A1145</f>
        <v>43677</v>
      </c>
      <c r="B1145" s="2">
        <f>RSI!B1145</f>
        <v>5.8757999999999999</v>
      </c>
      <c r="C1145" s="2">
        <f>RSI!I1145</f>
        <v>54.608009361398288</v>
      </c>
      <c r="D1145" s="2">
        <f>MACD!E1145</f>
        <v>4.1121275656614387E-2</v>
      </c>
      <c r="E1145" s="2">
        <f>MACD!F1145</f>
        <v>5.8338016877639134E-2</v>
      </c>
      <c r="F1145" s="2">
        <f>'Moving Avg'!D1145</f>
        <v>5.8454400000000009</v>
      </c>
      <c r="G1145" s="2">
        <f>'Moving Avg'!F1145</f>
        <v>5.8541699999999981</v>
      </c>
      <c r="H1145" s="2">
        <f>'Moving Avg'!G1145</f>
        <v>5.751576</v>
      </c>
      <c r="I1145" s="2">
        <f>'Moving Avg'!H1145</f>
        <v>5.4335269999999936</v>
      </c>
      <c r="J1145" s="6" t="str">
        <f>OBV!F1145</f>
        <v>BEARISH</v>
      </c>
      <c r="K1145" s="6" t="str">
        <f>OBV!G1145</f>
        <v>NEUTRAL</v>
      </c>
      <c r="L1145" s="6" t="str">
        <f>OBV!H1145</f>
        <v>BEARISH DIVERGENCE</v>
      </c>
      <c r="M1145" s="8">
        <f t="shared" si="170"/>
        <v>25</v>
      </c>
      <c r="N1145" s="8">
        <f t="shared" si="171"/>
        <v>45</v>
      </c>
      <c r="O1145" s="8">
        <f t="shared" si="172"/>
        <v>50</v>
      </c>
      <c r="P1145" s="8">
        <f t="shared" si="173"/>
        <v>16.5</v>
      </c>
      <c r="Q1145" s="9">
        <f t="shared" si="174"/>
        <v>34.475000000000001</v>
      </c>
      <c r="R1145" s="9">
        <f t="shared" si="175"/>
        <v>35.625</v>
      </c>
      <c r="S1145" s="9">
        <f t="shared" si="176"/>
        <v>30.425000000000001</v>
      </c>
      <c r="T1145" s="9">
        <f t="shared" si="177"/>
        <v>34.125</v>
      </c>
      <c r="U1145" s="8">
        <f t="shared" si="178"/>
        <v>33.508333333333333</v>
      </c>
      <c r="V1145" s="8">
        <f t="shared" si="179"/>
        <v>33.662499999999994</v>
      </c>
    </row>
    <row r="1146" spans="1:22" ht="13.5" x14ac:dyDescent="0.25">
      <c r="A1146" s="3">
        <f>RSI!A1146</f>
        <v>43678</v>
      </c>
      <c r="B1146" s="2">
        <f>RSI!B1146</f>
        <v>5.8453999999999997</v>
      </c>
      <c r="C1146" s="2">
        <f>RSI!I1146</f>
        <v>52.388348933356824</v>
      </c>
      <c r="D1146" s="2">
        <f>MACD!E1146</f>
        <v>3.1623050387788787E-2</v>
      </c>
      <c r="E1146" s="2">
        <f>MACD!F1146</f>
        <v>5.2995023579669072E-2</v>
      </c>
      <c r="F1146" s="2">
        <f>'Moving Avg'!D1146</f>
        <v>5.8393599999999992</v>
      </c>
      <c r="G1146" s="2">
        <f>'Moving Avg'!F1146</f>
        <v>5.8431599999999984</v>
      </c>
      <c r="H1146" s="2">
        <f>'Moving Avg'!G1146</f>
        <v>5.7606199999999994</v>
      </c>
      <c r="I1146" s="2">
        <f>'Moving Avg'!H1146</f>
        <v>5.4362474999999923</v>
      </c>
      <c r="J1146" s="6" t="str">
        <f>OBV!F1146</f>
        <v>BEARISH</v>
      </c>
      <c r="K1146" s="6" t="str">
        <f>OBV!G1146</f>
        <v>NEUTRAL</v>
      </c>
      <c r="L1146" s="6" t="str">
        <f>OBV!H1146</f>
        <v>CONFIRMED BEARISH</v>
      </c>
      <c r="M1146" s="8">
        <f t="shared" si="170"/>
        <v>25</v>
      </c>
      <c r="N1146" s="8">
        <f t="shared" si="171"/>
        <v>100</v>
      </c>
      <c r="O1146" s="8">
        <f t="shared" si="172"/>
        <v>50</v>
      </c>
      <c r="P1146" s="8">
        <f t="shared" si="173"/>
        <v>16.5</v>
      </c>
      <c r="Q1146" s="9">
        <f t="shared" si="174"/>
        <v>53.725000000000001</v>
      </c>
      <c r="R1146" s="9">
        <f t="shared" si="175"/>
        <v>46.625</v>
      </c>
      <c r="S1146" s="9">
        <f t="shared" si="176"/>
        <v>38.674999999999997</v>
      </c>
      <c r="T1146" s="9">
        <f t="shared" si="177"/>
        <v>47.875</v>
      </c>
      <c r="U1146" s="8">
        <f t="shared" si="178"/>
        <v>46.341666666666661</v>
      </c>
      <c r="V1146" s="8">
        <f t="shared" si="179"/>
        <v>46.724999999999994</v>
      </c>
    </row>
    <row r="1147" spans="1:22" ht="13.5" x14ac:dyDescent="0.25">
      <c r="A1147" s="3">
        <f>RSI!A1147</f>
        <v>43679</v>
      </c>
      <c r="B1147" s="2">
        <f>RSI!B1147</f>
        <v>5.8453999999999997</v>
      </c>
      <c r="C1147" s="2">
        <f>RSI!I1147</f>
        <v>52.388348933356824</v>
      </c>
      <c r="D1147" s="2">
        <f>MACD!E1147</f>
        <v>2.3389135429161101E-2</v>
      </c>
      <c r="E1147" s="2">
        <f>MACD!F1147</f>
        <v>4.7073845949567476E-2</v>
      </c>
      <c r="F1147" s="2">
        <f>'Moving Avg'!D1147</f>
        <v>5.8317600000000001</v>
      </c>
      <c r="G1147" s="2">
        <f>'Moving Avg'!F1147</f>
        <v>5.8321499999999986</v>
      </c>
      <c r="H1147" s="2">
        <f>'Moving Avg'!G1147</f>
        <v>5.7696639999999979</v>
      </c>
      <c r="I1147" s="2">
        <f>'Moving Avg'!H1147</f>
        <v>5.4396039999999939</v>
      </c>
      <c r="J1147" s="6" t="str">
        <f>OBV!F1147</f>
        <v>BEARISH</v>
      </c>
      <c r="K1147" s="6" t="str">
        <f>OBV!G1147</f>
        <v>NEUTRAL</v>
      </c>
      <c r="L1147" s="6" t="str">
        <f>OBV!H1147</f>
        <v>CONFIRMED BEARISH</v>
      </c>
      <c r="M1147" s="8">
        <f t="shared" si="170"/>
        <v>25</v>
      </c>
      <c r="N1147" s="8">
        <f t="shared" si="171"/>
        <v>100</v>
      </c>
      <c r="O1147" s="8">
        <f t="shared" si="172"/>
        <v>50</v>
      </c>
      <c r="P1147" s="8">
        <f t="shared" si="173"/>
        <v>16.5</v>
      </c>
      <c r="Q1147" s="9">
        <f t="shared" si="174"/>
        <v>53.725000000000001</v>
      </c>
      <c r="R1147" s="9">
        <f t="shared" si="175"/>
        <v>46.625</v>
      </c>
      <c r="S1147" s="9">
        <f t="shared" si="176"/>
        <v>38.674999999999997</v>
      </c>
      <c r="T1147" s="9">
        <f t="shared" si="177"/>
        <v>47.875</v>
      </c>
      <c r="U1147" s="8">
        <f t="shared" si="178"/>
        <v>46.341666666666661</v>
      </c>
      <c r="V1147" s="8">
        <f t="shared" si="179"/>
        <v>46.724999999999994</v>
      </c>
    </row>
    <row r="1148" spans="1:22" ht="13.5" x14ac:dyDescent="0.25">
      <c r="A1148" s="3">
        <f>RSI!A1148</f>
        <v>43682</v>
      </c>
      <c r="B1148" s="2">
        <f>RSI!B1148</f>
        <v>5.8453999999999997</v>
      </c>
      <c r="C1148" s="2">
        <f>RSI!I1148</f>
        <v>52.388348933356824</v>
      </c>
      <c r="D1148" s="2">
        <f>MACD!E1148</f>
        <v>1.0393456923919686E-2</v>
      </c>
      <c r="E1148" s="2">
        <f>MACD!F1148</f>
        <v>3.973776814443792E-2</v>
      </c>
      <c r="F1148" s="2">
        <f>'Moving Avg'!D1148</f>
        <v>5.8241599999999991</v>
      </c>
      <c r="G1148" s="2">
        <f>'Moving Avg'!F1148</f>
        <v>5.8298699999999988</v>
      </c>
      <c r="H1148" s="2">
        <f>'Moving Avg'!G1148</f>
        <v>5.7787079999999982</v>
      </c>
      <c r="I1148" s="2">
        <f>'Moving Avg'!H1148</f>
        <v>5.4426779999999928</v>
      </c>
      <c r="J1148" s="6" t="str">
        <f>OBV!F1148</f>
        <v>BEARISH</v>
      </c>
      <c r="K1148" s="6" t="str">
        <f>OBV!G1148</f>
        <v>NEUTRAL</v>
      </c>
      <c r="L1148" s="6" t="str">
        <f>OBV!H1148</f>
        <v>CONFIRMED BEARISH</v>
      </c>
      <c r="M1148" s="8">
        <f t="shared" si="170"/>
        <v>25</v>
      </c>
      <c r="N1148" s="8">
        <f t="shared" si="171"/>
        <v>100</v>
      </c>
      <c r="O1148" s="8">
        <f t="shared" si="172"/>
        <v>50</v>
      </c>
      <c r="P1148" s="8">
        <f t="shared" si="173"/>
        <v>16.5</v>
      </c>
      <c r="Q1148" s="9">
        <f t="shared" si="174"/>
        <v>53.725000000000001</v>
      </c>
      <c r="R1148" s="9">
        <f t="shared" si="175"/>
        <v>46.625</v>
      </c>
      <c r="S1148" s="9">
        <f t="shared" si="176"/>
        <v>38.674999999999997</v>
      </c>
      <c r="T1148" s="9">
        <f t="shared" si="177"/>
        <v>47.875</v>
      </c>
      <c r="U1148" s="8">
        <f t="shared" si="178"/>
        <v>46.341666666666661</v>
      </c>
      <c r="V1148" s="8">
        <f t="shared" si="179"/>
        <v>46.724999999999994</v>
      </c>
    </row>
    <row r="1149" spans="1:22" ht="13.5" x14ac:dyDescent="0.25">
      <c r="A1149" s="3">
        <f>RSI!A1149</f>
        <v>43683</v>
      </c>
      <c r="B1149" s="2">
        <f>RSI!B1149</f>
        <v>5.7088000000000001</v>
      </c>
      <c r="C1149" s="2">
        <f>RSI!I1149</f>
        <v>42.657390003735834</v>
      </c>
      <c r="D1149" s="2">
        <f>MACD!E1149</f>
        <v>8.3132867771951169E-6</v>
      </c>
      <c r="E1149" s="2">
        <f>MACD!F1149</f>
        <v>3.1791877172905776E-2</v>
      </c>
      <c r="F1149" s="2">
        <f>'Moving Avg'!D1149</f>
        <v>5.82416</v>
      </c>
      <c r="G1149" s="2">
        <f>'Moving Avg'!F1149</f>
        <v>5.8207599999999982</v>
      </c>
      <c r="H1149" s="2">
        <f>'Moving Avg'!G1149</f>
        <v>5.7831819999999983</v>
      </c>
      <c r="I1149" s="2">
        <f>'Moving Avg'!H1149</f>
        <v>5.4447154999999938</v>
      </c>
      <c r="J1149" s="6" t="str">
        <f>OBV!F1149</f>
        <v>BEARISH</v>
      </c>
      <c r="K1149" s="6" t="str">
        <f>OBV!G1149</f>
        <v>NEUTRAL</v>
      </c>
      <c r="L1149" s="6" t="str">
        <f>OBV!H1149</f>
        <v>NEUTRAL</v>
      </c>
      <c r="M1149" s="8">
        <f t="shared" si="170"/>
        <v>25</v>
      </c>
      <c r="N1149" s="8">
        <f t="shared" si="171"/>
        <v>100</v>
      </c>
      <c r="O1149" s="8">
        <f t="shared" si="172"/>
        <v>50</v>
      </c>
      <c r="P1149" s="8">
        <f t="shared" si="173"/>
        <v>16.5</v>
      </c>
      <c r="Q1149" s="9">
        <f t="shared" si="174"/>
        <v>53.725000000000001</v>
      </c>
      <c r="R1149" s="9">
        <f t="shared" si="175"/>
        <v>46.625</v>
      </c>
      <c r="S1149" s="9">
        <f t="shared" si="176"/>
        <v>38.674999999999997</v>
      </c>
      <c r="T1149" s="9">
        <f t="shared" si="177"/>
        <v>47.875</v>
      </c>
      <c r="U1149" s="8">
        <f t="shared" si="178"/>
        <v>46.341666666666661</v>
      </c>
      <c r="V1149" s="8">
        <f t="shared" si="179"/>
        <v>46.724999999999994</v>
      </c>
    </row>
    <row r="1150" spans="1:22" ht="13.5" x14ac:dyDescent="0.25">
      <c r="A1150" s="3">
        <f>RSI!A1150</f>
        <v>43684</v>
      </c>
      <c r="B1150" s="2">
        <f>RSI!B1150</f>
        <v>5.8075000000000001</v>
      </c>
      <c r="C1150" s="2">
        <f>RSI!I1150</f>
        <v>49.898757105412429</v>
      </c>
      <c r="D1150" s="2">
        <f>MACD!E1150</f>
        <v>-2.5478572564807678E-4</v>
      </c>
      <c r="E1150" s="2">
        <f>MACD!F1150</f>
        <v>2.5382544593195007E-2</v>
      </c>
      <c r="F1150" s="2">
        <f>'Moving Avg'!D1150</f>
        <v>5.8105000000000002</v>
      </c>
      <c r="G1150" s="2">
        <f>'Moving Avg'!F1150</f>
        <v>5.816584999999999</v>
      </c>
      <c r="H1150" s="2">
        <f>'Moving Avg'!G1150</f>
        <v>5.7865199999999968</v>
      </c>
      <c r="I1150" s="2">
        <f>'Moving Avg'!H1150</f>
        <v>5.4472464999999923</v>
      </c>
      <c r="J1150" s="6" t="str">
        <f>OBV!F1150</f>
        <v>BEARISH</v>
      </c>
      <c r="K1150" s="6" t="str">
        <f>OBV!G1150</f>
        <v>NEUTRAL</v>
      </c>
      <c r="L1150" s="6" t="str">
        <f>OBV!H1150</f>
        <v>CONFIRMED BEARISH</v>
      </c>
      <c r="M1150" s="8">
        <f t="shared" si="170"/>
        <v>25</v>
      </c>
      <c r="N1150" s="8">
        <f t="shared" si="171"/>
        <v>100</v>
      </c>
      <c r="O1150" s="8">
        <f t="shared" si="172"/>
        <v>50</v>
      </c>
      <c r="P1150" s="8">
        <f t="shared" si="173"/>
        <v>16.5</v>
      </c>
      <c r="Q1150" s="9">
        <f t="shared" si="174"/>
        <v>53.725000000000001</v>
      </c>
      <c r="R1150" s="9">
        <f t="shared" si="175"/>
        <v>46.625</v>
      </c>
      <c r="S1150" s="9">
        <f t="shared" si="176"/>
        <v>38.674999999999997</v>
      </c>
      <c r="T1150" s="9">
        <f t="shared" si="177"/>
        <v>47.875</v>
      </c>
      <c r="U1150" s="8">
        <f t="shared" si="178"/>
        <v>46.341666666666661</v>
      </c>
      <c r="V1150" s="8">
        <f t="shared" si="179"/>
        <v>46.724999999999994</v>
      </c>
    </row>
    <row r="1151" spans="1:22" ht="13.5" x14ac:dyDescent="0.25">
      <c r="A1151" s="3">
        <f>RSI!A1151</f>
        <v>43685</v>
      </c>
      <c r="B1151" s="2">
        <f>RSI!B1151</f>
        <v>5.8453999999999997</v>
      </c>
      <c r="C1151" s="2">
        <f>RSI!I1151</f>
        <v>52.385272498766227</v>
      </c>
      <c r="D1151" s="2">
        <f>MACD!E1151</f>
        <v>7.2422710107789001E-3</v>
      </c>
      <c r="E1151" s="2">
        <f>MACD!F1151</f>
        <v>2.1754489876711788E-2</v>
      </c>
      <c r="F1151" s="2">
        <f>'Moving Avg'!D1151</f>
        <v>5.8105000000000002</v>
      </c>
      <c r="G1151" s="2">
        <f>'Moving Avg'!F1151</f>
        <v>5.8150649999999988</v>
      </c>
      <c r="H1151" s="2">
        <f>'Moving Avg'!G1151</f>
        <v>5.7907579999999976</v>
      </c>
      <c r="I1151" s="2">
        <f>'Moving Avg'!H1151</f>
        <v>5.4500729999999917</v>
      </c>
      <c r="J1151" s="6" t="str">
        <f>OBV!F1151</f>
        <v>BEARISH</v>
      </c>
      <c r="K1151" s="6" t="str">
        <f>OBV!G1151</f>
        <v>NEUTRAL</v>
      </c>
      <c r="L1151" s="6" t="str">
        <f>OBV!H1151</f>
        <v>NEUTRAL</v>
      </c>
      <c r="M1151" s="8">
        <f t="shared" si="170"/>
        <v>25</v>
      </c>
      <c r="N1151" s="8">
        <f t="shared" si="171"/>
        <v>45</v>
      </c>
      <c r="O1151" s="8">
        <f t="shared" si="172"/>
        <v>50</v>
      </c>
      <c r="P1151" s="8">
        <f t="shared" si="173"/>
        <v>16.5</v>
      </c>
      <c r="Q1151" s="9">
        <f t="shared" si="174"/>
        <v>34.475000000000001</v>
      </c>
      <c r="R1151" s="9">
        <f t="shared" si="175"/>
        <v>35.625</v>
      </c>
      <c r="S1151" s="9">
        <f t="shared" si="176"/>
        <v>30.425000000000001</v>
      </c>
      <c r="T1151" s="9">
        <f t="shared" si="177"/>
        <v>34.125</v>
      </c>
      <c r="U1151" s="8">
        <f t="shared" si="178"/>
        <v>33.508333333333333</v>
      </c>
      <c r="V1151" s="8">
        <f t="shared" si="179"/>
        <v>33.662499999999994</v>
      </c>
    </row>
    <row r="1152" spans="1:22" ht="13.5" x14ac:dyDescent="0.25">
      <c r="A1152" s="3">
        <f>RSI!A1152</f>
        <v>43686</v>
      </c>
      <c r="B1152" s="2">
        <f>RSI!B1152</f>
        <v>5.8453999999999997</v>
      </c>
      <c r="C1152" s="2">
        <f>RSI!I1152</f>
        <v>52.385272498766227</v>
      </c>
      <c r="D1152" s="2">
        <f>MACD!E1152</f>
        <v>1.4549169923810723E-2</v>
      </c>
      <c r="E1152" s="2">
        <f>MACD!F1152</f>
        <v>2.0313425886131574E-2</v>
      </c>
      <c r="F1152" s="2">
        <f>'Moving Avg'!D1152</f>
        <v>5.8104999999999993</v>
      </c>
      <c r="G1152" s="2">
        <f>'Moving Avg'!F1152</f>
        <v>5.8139249999999993</v>
      </c>
      <c r="H1152" s="2">
        <f>'Moving Avg'!G1152</f>
        <v>5.7949959999999976</v>
      </c>
      <c r="I1152" s="2">
        <f>'Moving Avg'!H1152</f>
        <v>5.452899499999992</v>
      </c>
      <c r="J1152" s="6" t="str">
        <f>OBV!F1152</f>
        <v>BEARISH</v>
      </c>
      <c r="K1152" s="6" t="str">
        <f>OBV!G1152</f>
        <v>NEUTRAL</v>
      </c>
      <c r="L1152" s="6" t="str">
        <f>OBV!H1152</f>
        <v>NEUTRAL</v>
      </c>
      <c r="M1152" s="8">
        <f t="shared" si="170"/>
        <v>25</v>
      </c>
      <c r="N1152" s="8">
        <f t="shared" si="171"/>
        <v>45</v>
      </c>
      <c r="O1152" s="8">
        <f t="shared" si="172"/>
        <v>50</v>
      </c>
      <c r="P1152" s="8">
        <f t="shared" si="173"/>
        <v>16.5</v>
      </c>
      <c r="Q1152" s="9">
        <f t="shared" si="174"/>
        <v>34.475000000000001</v>
      </c>
      <c r="R1152" s="9">
        <f t="shared" si="175"/>
        <v>35.625</v>
      </c>
      <c r="S1152" s="9">
        <f t="shared" si="176"/>
        <v>30.425000000000001</v>
      </c>
      <c r="T1152" s="9">
        <f t="shared" si="177"/>
        <v>34.125</v>
      </c>
      <c r="U1152" s="8">
        <f t="shared" si="178"/>
        <v>33.508333333333333</v>
      </c>
      <c r="V1152" s="8">
        <f t="shared" si="179"/>
        <v>33.662499999999994</v>
      </c>
    </row>
    <row r="1153" spans="1:22" ht="13.5" x14ac:dyDescent="0.25">
      <c r="A1153" s="3">
        <f>RSI!A1153</f>
        <v>43691</v>
      </c>
      <c r="B1153" s="2">
        <f>RSI!B1153</f>
        <v>5.8453999999999997</v>
      </c>
      <c r="C1153" s="2">
        <f>RSI!I1153</f>
        <v>52.385272498766227</v>
      </c>
      <c r="D1153" s="2">
        <f>MACD!E1153</f>
        <v>2.0541194201270763E-2</v>
      </c>
      <c r="E1153" s="2">
        <f>MACD!F1153</f>
        <v>2.0358979549159412E-2</v>
      </c>
      <c r="F1153" s="2">
        <f>'Moving Avg'!D1153</f>
        <v>5.8104999999999993</v>
      </c>
      <c r="G1153" s="2">
        <f>'Moving Avg'!F1153</f>
        <v>5.812405</v>
      </c>
      <c r="H1153" s="2">
        <f>'Moving Avg'!G1153</f>
        <v>5.7989499999999978</v>
      </c>
      <c r="I1153" s="2">
        <f>'Moving Avg'!H1153</f>
        <v>5.4556199999999908</v>
      </c>
      <c r="J1153" s="6" t="str">
        <f>OBV!F1153</f>
        <v>BEARISH</v>
      </c>
      <c r="K1153" s="6" t="str">
        <f>OBV!G1153</f>
        <v>NEUTRAL</v>
      </c>
      <c r="L1153" s="6" t="str">
        <f>OBV!H1153</f>
        <v>NEUTRAL</v>
      </c>
      <c r="M1153" s="8">
        <f t="shared" si="170"/>
        <v>25</v>
      </c>
      <c r="N1153" s="8">
        <f t="shared" si="171"/>
        <v>0</v>
      </c>
      <c r="O1153" s="8">
        <f t="shared" si="172"/>
        <v>50</v>
      </c>
      <c r="P1153" s="8">
        <f t="shared" si="173"/>
        <v>16.5</v>
      </c>
      <c r="Q1153" s="9">
        <f t="shared" si="174"/>
        <v>18.725000000000001</v>
      </c>
      <c r="R1153" s="9">
        <f t="shared" si="175"/>
        <v>26.625</v>
      </c>
      <c r="S1153" s="9">
        <f t="shared" si="176"/>
        <v>23.675000000000001</v>
      </c>
      <c r="T1153" s="9">
        <f t="shared" si="177"/>
        <v>22.875</v>
      </c>
      <c r="U1153" s="8">
        <f t="shared" si="178"/>
        <v>23.008333333333336</v>
      </c>
      <c r="V1153" s="8">
        <f t="shared" si="179"/>
        <v>22.975000000000001</v>
      </c>
    </row>
    <row r="1154" spans="1:22" ht="13.5" x14ac:dyDescent="0.25">
      <c r="A1154" s="3">
        <f>RSI!A1154</f>
        <v>43692</v>
      </c>
      <c r="B1154" s="2">
        <f>RSI!B1154</f>
        <v>5.9212999999999996</v>
      </c>
      <c r="C1154" s="2">
        <f>RSI!I1154</f>
        <v>57.643284190453201</v>
      </c>
      <c r="D1154" s="2">
        <f>MACD!E1154</f>
        <v>-7.0489998172584833E-3</v>
      </c>
      <c r="E1154" s="2">
        <f>MACD!F1154</f>
        <v>1.4877383675875832E-2</v>
      </c>
      <c r="F1154" s="2">
        <f>'Moving Avg'!D1154</f>
        <v>5.8529999999999998</v>
      </c>
      <c r="G1154" s="2">
        <f>'Moving Avg'!F1154</f>
        <v>5.8199949999999996</v>
      </c>
      <c r="H1154" s="2">
        <f>'Moving Avg'!G1154</f>
        <v>5.8044219999999989</v>
      </c>
      <c r="I1154" s="2">
        <f>'Moving Avg'!H1154</f>
        <v>5.4583664999999915</v>
      </c>
      <c r="J1154" s="6" t="str">
        <f>OBV!F1154</f>
        <v>BULLISH</v>
      </c>
      <c r="K1154" s="6" t="str">
        <f>OBV!G1154</f>
        <v>NEUTRAL</v>
      </c>
      <c r="L1154" s="6" t="str">
        <f>OBV!H1154</f>
        <v>CONFIRMED BULLISH</v>
      </c>
      <c r="M1154" s="8">
        <f t="shared" ref="M1154:M1217" si="180">IF(C1154&lt;30,50, IF(C1154&gt;70, 0, 25))</f>
        <v>25</v>
      </c>
      <c r="N1154" s="8">
        <f t="shared" ref="N1154:N1217" si="181">IF(E1154-D1154&gt;0.02, 100, IF(E1154-D1154&lt;0,0,45))</f>
        <v>100</v>
      </c>
      <c r="O1154" s="8">
        <f t="shared" ref="O1154:O1217" si="182">IF(F1154-I1154&gt;10,100,IF(F1154-I1154&gt;5,75, IF(F1154-I1154&gt;0,50,0)))</f>
        <v>50</v>
      </c>
      <c r="P1154" s="8">
        <f t="shared" ref="P1154:P1217" si="183">IF(L1154="confirmed bullish", 34, IF(L1154="bullish divergence",17, 0))+IF(J1154="bullish",33,IF(J1154="bearish",0,16.5))+IF(K1154="strong",33,IF(K1154="weak",0,16.5))</f>
        <v>83.5</v>
      </c>
      <c r="Q1154" s="9">
        <f t="shared" si="174"/>
        <v>63.774999999999999</v>
      </c>
      <c r="R1154" s="9">
        <f t="shared" si="175"/>
        <v>63.375</v>
      </c>
      <c r="S1154" s="9">
        <f t="shared" si="176"/>
        <v>68.825000000000003</v>
      </c>
      <c r="T1154" s="9">
        <f t="shared" si="177"/>
        <v>64.625</v>
      </c>
      <c r="U1154" s="8">
        <f t="shared" si="178"/>
        <v>65.325000000000003</v>
      </c>
      <c r="V1154" s="8">
        <f t="shared" si="179"/>
        <v>65.150000000000006</v>
      </c>
    </row>
    <row r="1155" spans="1:22" ht="13.5" x14ac:dyDescent="0.25">
      <c r="A1155" s="3">
        <f>RSI!A1155</f>
        <v>43693</v>
      </c>
      <c r="B1155" s="2">
        <f>RSI!B1155</f>
        <v>5.9212999999999996</v>
      </c>
      <c r="C1155" s="2">
        <f>RSI!I1155</f>
        <v>57.643284190453201</v>
      </c>
      <c r="D1155" s="2">
        <f>MACD!E1155</f>
        <v>-5.3142629392715079E-3</v>
      </c>
      <c r="E1155" s="2">
        <f>MACD!F1155</f>
        <v>1.0839054352846366E-2</v>
      </c>
      <c r="F1155" s="2">
        <f>'Moving Avg'!D1155</f>
        <v>5.8757599999999996</v>
      </c>
      <c r="G1155" s="2">
        <f>'Moving Avg'!F1155</f>
        <v>5.8279649999999998</v>
      </c>
      <c r="H1155" s="2">
        <f>'Moving Avg'!G1155</f>
        <v>5.8097539999999981</v>
      </c>
      <c r="I1155" s="2">
        <f>'Moving Avg'!H1155</f>
        <v>5.4611129999999921</v>
      </c>
      <c r="J1155" s="6" t="str">
        <f>OBV!F1155</f>
        <v>BULLISH</v>
      </c>
      <c r="K1155" s="6" t="str">
        <f>OBV!G1155</f>
        <v>NEUTRAL</v>
      </c>
      <c r="L1155" s="6" t="str">
        <f>OBV!H1155</f>
        <v>CONFIRMED BULLISH</v>
      </c>
      <c r="M1155" s="8">
        <f t="shared" si="180"/>
        <v>25</v>
      </c>
      <c r="N1155" s="8">
        <f t="shared" si="181"/>
        <v>45</v>
      </c>
      <c r="O1155" s="8">
        <f t="shared" si="182"/>
        <v>50</v>
      </c>
      <c r="P1155" s="8">
        <f t="shared" si="183"/>
        <v>83.5</v>
      </c>
      <c r="Q1155" s="9">
        <f t="shared" ref="Q1155:Q1218" si="184">0.35*M1155+N1155*0.35+O1155*0.15+P1155*0.15</f>
        <v>44.524999999999999</v>
      </c>
      <c r="R1155" s="9">
        <f t="shared" ref="R1155:R1218" si="185">M1155*0.2+N1155*0.2+O1155*0.35+P1155*0.25</f>
        <v>52.375</v>
      </c>
      <c r="S1155" s="9">
        <f t="shared" ref="S1155:S1218" si="186">M1155*0.15+N1155*0.15+O1155*0.25+P1155*0.45</f>
        <v>60.575000000000003</v>
      </c>
      <c r="T1155" s="9">
        <f t="shared" ref="T1155:T1218" si="187">0.25*SUM(M1155:P1155)</f>
        <v>50.875</v>
      </c>
      <c r="U1155" s="8">
        <f t="shared" ref="U1155:U1218" si="188">SUM(Q1155:S1155)/3</f>
        <v>52.491666666666674</v>
      </c>
      <c r="V1155" s="8">
        <f t="shared" ref="V1155:V1218" si="189">SUM(Q1155:T1155)/4</f>
        <v>52.087500000000006</v>
      </c>
    </row>
    <row r="1156" spans="1:22" ht="13.5" x14ac:dyDescent="0.25">
      <c r="A1156" s="3">
        <f>RSI!A1156</f>
        <v>43696</v>
      </c>
      <c r="B1156" s="2">
        <f>RSI!B1156</f>
        <v>5.9212999999999996</v>
      </c>
      <c r="C1156" s="2">
        <f>RSI!I1156</f>
        <v>57.643284190453201</v>
      </c>
      <c r="D1156" s="2">
        <f>MACD!E1156</f>
        <v>-9.0900187990898829E-3</v>
      </c>
      <c r="E1156" s="2">
        <f>MACD!F1156</f>
        <v>6.8532397224591174E-3</v>
      </c>
      <c r="F1156" s="2">
        <f>'Moving Avg'!D1156</f>
        <v>5.8909399999999987</v>
      </c>
      <c r="G1156" s="2">
        <f>'Moving Avg'!F1156</f>
        <v>5.8336550000000003</v>
      </c>
      <c r="H1156" s="2">
        <f>'Moving Avg'!G1156</f>
        <v>5.8132459999999977</v>
      </c>
      <c r="I1156" s="2">
        <f>'Moving Avg'!H1156</f>
        <v>5.4638594999999919</v>
      </c>
      <c r="J1156" s="6" t="str">
        <f>OBV!F1156</f>
        <v>BULLISH</v>
      </c>
      <c r="K1156" s="6" t="str">
        <f>OBV!G1156</f>
        <v>NEUTRAL</v>
      </c>
      <c r="L1156" s="6" t="str">
        <f>OBV!H1156</f>
        <v>CONFIRMED BULLISH</v>
      </c>
      <c r="M1156" s="8">
        <f t="shared" si="180"/>
        <v>25</v>
      </c>
      <c r="N1156" s="8">
        <f t="shared" si="181"/>
        <v>45</v>
      </c>
      <c r="O1156" s="8">
        <f t="shared" si="182"/>
        <v>50</v>
      </c>
      <c r="P1156" s="8">
        <f t="shared" si="183"/>
        <v>83.5</v>
      </c>
      <c r="Q1156" s="9">
        <f t="shared" si="184"/>
        <v>44.524999999999999</v>
      </c>
      <c r="R1156" s="9">
        <f t="shared" si="185"/>
        <v>52.375</v>
      </c>
      <c r="S1156" s="9">
        <f t="shared" si="186"/>
        <v>60.575000000000003</v>
      </c>
      <c r="T1156" s="9">
        <f t="shared" si="187"/>
        <v>50.875</v>
      </c>
      <c r="U1156" s="8">
        <f t="shared" si="188"/>
        <v>52.491666666666674</v>
      </c>
      <c r="V1156" s="8">
        <f t="shared" si="189"/>
        <v>52.087500000000006</v>
      </c>
    </row>
    <row r="1157" spans="1:22" ht="13.5" x14ac:dyDescent="0.25">
      <c r="A1157" s="3">
        <f>RSI!A1157</f>
        <v>43697</v>
      </c>
      <c r="B1157" s="2">
        <f>RSI!B1157</f>
        <v>5.7466999999999997</v>
      </c>
      <c r="C1157" s="2">
        <f>RSI!I1157</f>
        <v>43.759469554039448</v>
      </c>
      <c r="D1157" s="2">
        <f>MACD!E1157</f>
        <v>1.2373394662645865E-4</v>
      </c>
      <c r="E1157" s="2">
        <f>MACD!F1157</f>
        <v>5.5073385672925858E-3</v>
      </c>
      <c r="F1157" s="2">
        <f>'Moving Avg'!D1157</f>
        <v>5.8712</v>
      </c>
      <c r="G1157" s="2">
        <f>'Moving Avg'!F1157</f>
        <v>5.8306149999999999</v>
      </c>
      <c r="H1157" s="2">
        <f>'Moving Avg'!G1157</f>
        <v>5.8143079999999987</v>
      </c>
      <c r="I1157" s="2">
        <f>'Moving Avg'!H1157</f>
        <v>5.4657329999999922</v>
      </c>
      <c r="J1157" s="6" t="str">
        <f>OBV!F1157</f>
        <v>BEARISH</v>
      </c>
      <c r="K1157" s="6" t="str">
        <f>OBV!G1157</f>
        <v>NEUTRAL</v>
      </c>
      <c r="L1157" s="6" t="str">
        <f>OBV!H1157</f>
        <v>CONFIRMED BEARISH</v>
      </c>
      <c r="M1157" s="8">
        <f t="shared" si="180"/>
        <v>25</v>
      </c>
      <c r="N1157" s="8">
        <f t="shared" si="181"/>
        <v>45</v>
      </c>
      <c r="O1157" s="8">
        <f t="shared" si="182"/>
        <v>50</v>
      </c>
      <c r="P1157" s="8">
        <f t="shared" si="183"/>
        <v>16.5</v>
      </c>
      <c r="Q1157" s="9">
        <f t="shared" si="184"/>
        <v>34.475000000000001</v>
      </c>
      <c r="R1157" s="9">
        <f t="shared" si="185"/>
        <v>35.625</v>
      </c>
      <c r="S1157" s="9">
        <f t="shared" si="186"/>
        <v>30.425000000000001</v>
      </c>
      <c r="T1157" s="9">
        <f t="shared" si="187"/>
        <v>34.125</v>
      </c>
      <c r="U1157" s="8">
        <f t="shared" si="188"/>
        <v>33.508333333333333</v>
      </c>
      <c r="V1157" s="8">
        <f t="shared" si="189"/>
        <v>33.662499999999994</v>
      </c>
    </row>
    <row r="1158" spans="1:22" ht="13.5" x14ac:dyDescent="0.25">
      <c r="A1158" s="3">
        <f>RSI!A1158</f>
        <v>43698</v>
      </c>
      <c r="B1158" s="2">
        <f>RSI!B1158</f>
        <v>5.9138000000000002</v>
      </c>
      <c r="C1158" s="2">
        <f>RSI!I1158</f>
        <v>54.944244719583807</v>
      </c>
      <c r="D1158" s="2">
        <f>MACD!E1158</f>
        <v>-3.9119154286293423E-3</v>
      </c>
      <c r="E1158" s="2">
        <f>MACD!F1158</f>
        <v>3.6234877681082002E-3</v>
      </c>
      <c r="F1158" s="2">
        <f>'Moving Avg'!D1158</f>
        <v>5.8848799999999999</v>
      </c>
      <c r="G1158" s="2">
        <f>'Moving Avg'!F1158</f>
        <v>5.8378299999999994</v>
      </c>
      <c r="H1158" s="2">
        <f>'Moving Avg'!G1158</f>
        <v>5.8187119999999997</v>
      </c>
      <c r="I1158" s="2">
        <f>'Moving Avg'!H1158</f>
        <v>5.4688309999999936</v>
      </c>
      <c r="J1158" s="6" t="str">
        <f>OBV!F1158</f>
        <v>BEARISH</v>
      </c>
      <c r="K1158" s="6" t="str">
        <f>OBV!G1158</f>
        <v>NEUTRAL</v>
      </c>
      <c r="L1158" s="6" t="str">
        <f>OBV!H1158</f>
        <v>BEARISH DIVERGENCE</v>
      </c>
      <c r="M1158" s="8">
        <f t="shared" si="180"/>
        <v>25</v>
      </c>
      <c r="N1158" s="8">
        <f t="shared" si="181"/>
        <v>45</v>
      </c>
      <c r="O1158" s="8">
        <f t="shared" si="182"/>
        <v>50</v>
      </c>
      <c r="P1158" s="8">
        <f t="shared" si="183"/>
        <v>16.5</v>
      </c>
      <c r="Q1158" s="9">
        <f t="shared" si="184"/>
        <v>34.475000000000001</v>
      </c>
      <c r="R1158" s="9">
        <f t="shared" si="185"/>
        <v>35.625</v>
      </c>
      <c r="S1158" s="9">
        <f t="shared" si="186"/>
        <v>30.425000000000001</v>
      </c>
      <c r="T1158" s="9">
        <f t="shared" si="187"/>
        <v>34.125</v>
      </c>
      <c r="U1158" s="8">
        <f t="shared" si="188"/>
        <v>33.508333333333333</v>
      </c>
      <c r="V1158" s="8">
        <f t="shared" si="189"/>
        <v>33.662499999999994</v>
      </c>
    </row>
    <row r="1159" spans="1:22" ht="13.5" x14ac:dyDescent="0.25">
      <c r="A1159" s="3">
        <f>RSI!A1159</f>
        <v>43699</v>
      </c>
      <c r="B1159" s="2">
        <f>RSI!B1159</f>
        <v>5.9592999999999998</v>
      </c>
      <c r="C1159" s="2">
        <f>RSI!I1159</f>
        <v>57.426988229051716</v>
      </c>
      <c r="D1159" s="2">
        <f>MACD!E1159</f>
        <v>-3.2194410917178118E-2</v>
      </c>
      <c r="E1159" s="2">
        <f>MACD!F1159</f>
        <v>-3.5400919689490638E-3</v>
      </c>
      <c r="F1159" s="2">
        <f>'Moving Avg'!D1159</f>
        <v>5.8924799999999991</v>
      </c>
      <c r="G1159" s="2">
        <f>'Moving Avg'!F1159</f>
        <v>5.8503549999999995</v>
      </c>
      <c r="H1159" s="2">
        <f>'Moving Avg'!G1159</f>
        <v>5.8234179999999993</v>
      </c>
      <c r="I1159" s="2">
        <f>'Moving Avg'!H1159</f>
        <v>5.4722269999999931</v>
      </c>
      <c r="J1159" s="6" t="str">
        <f>OBV!F1159</f>
        <v>BEARISH</v>
      </c>
      <c r="K1159" s="6" t="str">
        <f>OBV!G1159</f>
        <v>NEUTRAL</v>
      </c>
      <c r="L1159" s="6" t="str">
        <f>OBV!H1159</f>
        <v>BEARISH DIVERGENCE</v>
      </c>
      <c r="M1159" s="8">
        <f t="shared" si="180"/>
        <v>25</v>
      </c>
      <c r="N1159" s="8">
        <f t="shared" si="181"/>
        <v>100</v>
      </c>
      <c r="O1159" s="8">
        <f t="shared" si="182"/>
        <v>50</v>
      </c>
      <c r="P1159" s="8">
        <f t="shared" si="183"/>
        <v>16.5</v>
      </c>
      <c r="Q1159" s="9">
        <f t="shared" si="184"/>
        <v>53.725000000000001</v>
      </c>
      <c r="R1159" s="9">
        <f t="shared" si="185"/>
        <v>46.625</v>
      </c>
      <c r="S1159" s="9">
        <f t="shared" si="186"/>
        <v>38.674999999999997</v>
      </c>
      <c r="T1159" s="9">
        <f t="shared" si="187"/>
        <v>47.875</v>
      </c>
      <c r="U1159" s="8">
        <f t="shared" si="188"/>
        <v>46.341666666666661</v>
      </c>
      <c r="V1159" s="8">
        <f t="shared" si="189"/>
        <v>46.724999999999994</v>
      </c>
    </row>
    <row r="1160" spans="1:22" ht="13.5" x14ac:dyDescent="0.25">
      <c r="A1160" s="3">
        <f>RSI!A1160</f>
        <v>43700</v>
      </c>
      <c r="B1160" s="2">
        <f>RSI!B1160</f>
        <v>5.8453999999999997</v>
      </c>
      <c r="C1160" s="2">
        <f>RSI!I1160</f>
        <v>49.999466036559234</v>
      </c>
      <c r="D1160" s="2">
        <f>MACD!E1160</f>
        <v>-3.3219221788066911E-2</v>
      </c>
      <c r="E1160" s="2">
        <f>MACD!F1160</f>
        <v>-9.4759179327726338E-3</v>
      </c>
      <c r="F1160" s="2">
        <f>'Moving Avg'!D1160</f>
        <v>5.8773</v>
      </c>
      <c r="G1160" s="2">
        <f>'Moving Avg'!F1160</f>
        <v>5.8522499999999997</v>
      </c>
      <c r="H1160" s="2">
        <f>'Moving Avg'!G1160</f>
        <v>5.8264539999999991</v>
      </c>
      <c r="I1160" s="2">
        <f>'Moving Avg'!H1160</f>
        <v>5.4750889999999934</v>
      </c>
      <c r="J1160" s="6" t="str">
        <f>OBV!F1160</f>
        <v>BEARISH</v>
      </c>
      <c r="K1160" s="6" t="str">
        <f>OBV!G1160</f>
        <v>NEUTRAL</v>
      </c>
      <c r="L1160" s="6" t="str">
        <f>OBV!H1160</f>
        <v>CONFIRMED BEARISH</v>
      </c>
      <c r="M1160" s="8">
        <f t="shared" si="180"/>
        <v>25</v>
      </c>
      <c r="N1160" s="8">
        <f t="shared" si="181"/>
        <v>100</v>
      </c>
      <c r="O1160" s="8">
        <f t="shared" si="182"/>
        <v>50</v>
      </c>
      <c r="P1160" s="8">
        <f t="shared" si="183"/>
        <v>16.5</v>
      </c>
      <c r="Q1160" s="9">
        <f t="shared" si="184"/>
        <v>53.725000000000001</v>
      </c>
      <c r="R1160" s="9">
        <f t="shared" si="185"/>
        <v>46.625</v>
      </c>
      <c r="S1160" s="9">
        <f t="shared" si="186"/>
        <v>38.674999999999997</v>
      </c>
      <c r="T1160" s="9">
        <f t="shared" si="187"/>
        <v>47.875</v>
      </c>
      <c r="U1160" s="8">
        <f t="shared" si="188"/>
        <v>46.341666666666661</v>
      </c>
      <c r="V1160" s="8">
        <f t="shared" si="189"/>
        <v>46.724999999999994</v>
      </c>
    </row>
    <row r="1161" spans="1:22" ht="13.5" x14ac:dyDescent="0.25">
      <c r="A1161" s="3">
        <f>RSI!A1161</f>
        <v>43703</v>
      </c>
      <c r="B1161" s="2">
        <f>RSI!B1161</f>
        <v>5.8377999999999997</v>
      </c>
      <c r="C1161" s="2">
        <f>RSI!I1161</f>
        <v>49.539050313579814</v>
      </c>
      <c r="D1161" s="2">
        <f>MACD!E1161</f>
        <v>-2.7681746296164711E-2</v>
      </c>
      <c r="E1161" s="2">
        <f>MACD!F1161</f>
        <v>-1.311708360545105E-2</v>
      </c>
      <c r="F1161" s="2">
        <f>'Moving Avg'!D1161</f>
        <v>5.8605999999999998</v>
      </c>
      <c r="G1161" s="2">
        <f>'Moving Avg'!F1161</f>
        <v>5.8503499999999997</v>
      </c>
      <c r="H1161" s="2">
        <f>'Moving Avg'!G1161</f>
        <v>5.8293379999999999</v>
      </c>
      <c r="I1161" s="2">
        <f>'Moving Avg'!H1161</f>
        <v>5.4779129999999938</v>
      </c>
      <c r="J1161" s="6" t="str">
        <f>OBV!F1161</f>
        <v>BEARISH</v>
      </c>
      <c r="K1161" s="6" t="str">
        <f>OBV!G1161</f>
        <v>NEUTRAL</v>
      </c>
      <c r="L1161" s="6" t="str">
        <f>OBV!H1161</f>
        <v>CONFIRMED BEARISH</v>
      </c>
      <c r="M1161" s="8">
        <f t="shared" si="180"/>
        <v>25</v>
      </c>
      <c r="N1161" s="8">
        <f t="shared" si="181"/>
        <v>45</v>
      </c>
      <c r="O1161" s="8">
        <f t="shared" si="182"/>
        <v>50</v>
      </c>
      <c r="P1161" s="8">
        <f t="shared" si="183"/>
        <v>16.5</v>
      </c>
      <c r="Q1161" s="9">
        <f t="shared" si="184"/>
        <v>34.475000000000001</v>
      </c>
      <c r="R1161" s="9">
        <f t="shared" si="185"/>
        <v>35.625</v>
      </c>
      <c r="S1161" s="9">
        <f t="shared" si="186"/>
        <v>30.425000000000001</v>
      </c>
      <c r="T1161" s="9">
        <f t="shared" si="187"/>
        <v>34.125</v>
      </c>
      <c r="U1161" s="8">
        <f t="shared" si="188"/>
        <v>33.508333333333333</v>
      </c>
      <c r="V1161" s="8">
        <f t="shared" si="189"/>
        <v>33.662499999999994</v>
      </c>
    </row>
    <row r="1162" spans="1:22" ht="13.5" x14ac:dyDescent="0.25">
      <c r="A1162" s="3">
        <f>RSI!A1162</f>
        <v>43704</v>
      </c>
      <c r="B1162" s="2">
        <f>RSI!B1162</f>
        <v>5.8377999999999997</v>
      </c>
      <c r="C1162" s="2">
        <f>RSI!I1162</f>
        <v>49.539050313579814</v>
      </c>
      <c r="D1162" s="2">
        <f>MACD!E1162</f>
        <v>-2.2941197163805604E-2</v>
      </c>
      <c r="E1162" s="2">
        <f>MACD!F1162</f>
        <v>-1.5081906317121961E-2</v>
      </c>
      <c r="F1162" s="2">
        <f>'Moving Avg'!D1162</f>
        <v>5.8788200000000002</v>
      </c>
      <c r="G1162" s="2">
        <f>'Moving Avg'!F1162</f>
        <v>5.8480699999999999</v>
      </c>
      <c r="H1162" s="2">
        <f>'Moving Avg'!G1162</f>
        <v>5.8322220000000007</v>
      </c>
      <c r="I1162" s="2">
        <f>'Moving Avg'!H1162</f>
        <v>5.4809489999999936</v>
      </c>
      <c r="J1162" s="6" t="str">
        <f>OBV!F1162</f>
        <v>BEARISH</v>
      </c>
      <c r="K1162" s="6" t="str">
        <f>OBV!G1162</f>
        <v>NEUTRAL</v>
      </c>
      <c r="L1162" s="6" t="str">
        <f>OBV!H1162</f>
        <v>BEARISH DIVERGENCE</v>
      </c>
      <c r="M1162" s="8">
        <f t="shared" si="180"/>
        <v>25</v>
      </c>
      <c r="N1162" s="8">
        <f t="shared" si="181"/>
        <v>45</v>
      </c>
      <c r="O1162" s="8">
        <f t="shared" si="182"/>
        <v>50</v>
      </c>
      <c r="P1162" s="8">
        <f t="shared" si="183"/>
        <v>16.5</v>
      </c>
      <c r="Q1162" s="9">
        <f t="shared" si="184"/>
        <v>34.475000000000001</v>
      </c>
      <c r="R1162" s="9">
        <f t="shared" si="185"/>
        <v>35.625</v>
      </c>
      <c r="S1162" s="9">
        <f t="shared" si="186"/>
        <v>30.425000000000001</v>
      </c>
      <c r="T1162" s="9">
        <f t="shared" si="187"/>
        <v>34.125</v>
      </c>
      <c r="U1162" s="8">
        <f t="shared" si="188"/>
        <v>33.508333333333333</v>
      </c>
      <c r="V1162" s="8">
        <f t="shared" si="189"/>
        <v>33.662499999999994</v>
      </c>
    </row>
    <row r="1163" spans="1:22" ht="13.5" x14ac:dyDescent="0.25">
      <c r="A1163" s="3">
        <f>RSI!A1163</f>
        <v>43705</v>
      </c>
      <c r="B1163" s="2">
        <f>RSI!B1163</f>
        <v>5.8377999999999997</v>
      </c>
      <c r="C1163" s="2">
        <f>RSI!I1163</f>
        <v>49.539050313579814</v>
      </c>
      <c r="D1163" s="2">
        <f>MACD!E1163</f>
        <v>-1.887904388729833E-2</v>
      </c>
      <c r="E1163" s="2">
        <f>MACD!F1163</f>
        <v>-1.5841333831157236E-2</v>
      </c>
      <c r="F1163" s="2">
        <f>'Moving Avg'!D1163</f>
        <v>5.8636200000000001</v>
      </c>
      <c r="G1163" s="2">
        <f>'Moving Avg'!F1163</f>
        <v>5.8457899999999992</v>
      </c>
      <c r="H1163" s="2">
        <f>'Moving Avg'!G1163</f>
        <v>5.8351060000000015</v>
      </c>
      <c r="I1163" s="2">
        <f>'Moving Avg'!H1163</f>
        <v>5.4846914999999958</v>
      </c>
      <c r="J1163" s="6" t="str">
        <f>OBV!F1163</f>
        <v>BEARISH</v>
      </c>
      <c r="K1163" s="6" t="str">
        <f>OBV!G1163</f>
        <v>NEUTRAL</v>
      </c>
      <c r="L1163" s="6" t="str">
        <f>OBV!H1163</f>
        <v>CONFIRMED BEARISH</v>
      </c>
      <c r="M1163" s="8">
        <f t="shared" si="180"/>
        <v>25</v>
      </c>
      <c r="N1163" s="8">
        <f t="shared" si="181"/>
        <v>45</v>
      </c>
      <c r="O1163" s="8">
        <f t="shared" si="182"/>
        <v>50</v>
      </c>
      <c r="P1163" s="8">
        <f t="shared" si="183"/>
        <v>16.5</v>
      </c>
      <c r="Q1163" s="9">
        <f t="shared" si="184"/>
        <v>34.475000000000001</v>
      </c>
      <c r="R1163" s="9">
        <f t="shared" si="185"/>
        <v>35.625</v>
      </c>
      <c r="S1163" s="9">
        <f t="shared" si="186"/>
        <v>30.425000000000001</v>
      </c>
      <c r="T1163" s="9">
        <f t="shared" si="187"/>
        <v>34.125</v>
      </c>
      <c r="U1163" s="8">
        <f t="shared" si="188"/>
        <v>33.508333333333333</v>
      </c>
      <c r="V1163" s="8">
        <f t="shared" si="189"/>
        <v>33.662499999999994</v>
      </c>
    </row>
    <row r="1164" spans="1:22" ht="13.5" x14ac:dyDescent="0.25">
      <c r="A1164" s="3">
        <f>RSI!A1164</f>
        <v>43706</v>
      </c>
      <c r="B1164" s="2">
        <f>RSI!B1164</f>
        <v>5.6936</v>
      </c>
      <c r="C1164" s="2">
        <f>RSI!I1164</f>
        <v>40.665177994888317</v>
      </c>
      <c r="D1164" s="2">
        <f>MACD!E1164</f>
        <v>6.9637148779104763E-3</v>
      </c>
      <c r="E1164" s="2">
        <f>MACD!F1164</f>
        <v>-1.1280324089343695E-2</v>
      </c>
      <c r="F1164" s="2">
        <f>'Moving Avg'!D1164</f>
        <v>5.8104800000000001</v>
      </c>
      <c r="G1164" s="2">
        <f>'Moving Avg'!F1164</f>
        <v>5.8450299999999995</v>
      </c>
      <c r="H1164" s="2">
        <f>'Moving Avg'!G1164</f>
        <v>5.8354100000000013</v>
      </c>
      <c r="I1164" s="2">
        <f>'Moving Avg'!H1164</f>
        <v>5.4877129999999967</v>
      </c>
      <c r="J1164" s="6" t="str">
        <f>OBV!F1164</f>
        <v>BEARISH</v>
      </c>
      <c r="K1164" s="6" t="str">
        <f>OBV!G1164</f>
        <v>NEUTRAL</v>
      </c>
      <c r="L1164" s="6" t="str">
        <f>OBV!H1164</f>
        <v>CONFIRMED BEARISH</v>
      </c>
      <c r="M1164" s="8">
        <f t="shared" si="180"/>
        <v>25</v>
      </c>
      <c r="N1164" s="8">
        <f t="shared" si="181"/>
        <v>0</v>
      </c>
      <c r="O1164" s="8">
        <f t="shared" si="182"/>
        <v>50</v>
      </c>
      <c r="P1164" s="8">
        <f t="shared" si="183"/>
        <v>16.5</v>
      </c>
      <c r="Q1164" s="9">
        <f t="shared" si="184"/>
        <v>18.725000000000001</v>
      </c>
      <c r="R1164" s="9">
        <f t="shared" si="185"/>
        <v>26.625</v>
      </c>
      <c r="S1164" s="9">
        <f t="shared" si="186"/>
        <v>23.675000000000001</v>
      </c>
      <c r="T1164" s="9">
        <f t="shared" si="187"/>
        <v>22.875</v>
      </c>
      <c r="U1164" s="8">
        <f t="shared" si="188"/>
        <v>23.008333333333336</v>
      </c>
      <c r="V1164" s="8">
        <f t="shared" si="189"/>
        <v>22.975000000000001</v>
      </c>
    </row>
    <row r="1165" spans="1:22" ht="13.5" x14ac:dyDescent="0.25">
      <c r="A1165" s="3">
        <f>RSI!A1165</f>
        <v>43707</v>
      </c>
      <c r="B1165" s="2">
        <f>RSI!B1165</f>
        <v>5.6859999999999999</v>
      </c>
      <c r="C1165" s="2">
        <f>RSI!I1165</f>
        <v>40.25589098831432</v>
      </c>
      <c r="D1165" s="2">
        <f>MACD!E1165</f>
        <v>3.0289366732385581E-2</v>
      </c>
      <c r="E1165" s="2">
        <f>MACD!F1165</f>
        <v>-2.9663859249978407E-3</v>
      </c>
      <c r="F1165" s="2">
        <f>'Moving Avg'!D1165</f>
        <v>5.7785999999999991</v>
      </c>
      <c r="G1165" s="2">
        <f>'Moving Avg'!F1165</f>
        <v>5.8355399999999999</v>
      </c>
      <c r="H1165" s="2">
        <f>'Moving Avg'!G1165</f>
        <v>5.8361680000000025</v>
      </c>
      <c r="I1165" s="2">
        <f>'Moving Avg'!H1165</f>
        <v>5.4906964999999968</v>
      </c>
      <c r="J1165" s="6" t="str">
        <f>OBV!F1165</f>
        <v>BEARISH</v>
      </c>
      <c r="K1165" s="6" t="str">
        <f>OBV!G1165</f>
        <v>NEUTRAL</v>
      </c>
      <c r="L1165" s="6" t="str">
        <f>OBV!H1165</f>
        <v>CONFIRMED BEARISH</v>
      </c>
      <c r="M1165" s="8">
        <f t="shared" si="180"/>
        <v>25</v>
      </c>
      <c r="N1165" s="8">
        <f t="shared" si="181"/>
        <v>0</v>
      </c>
      <c r="O1165" s="8">
        <f t="shared" si="182"/>
        <v>50</v>
      </c>
      <c r="P1165" s="8">
        <f t="shared" si="183"/>
        <v>16.5</v>
      </c>
      <c r="Q1165" s="9">
        <f t="shared" si="184"/>
        <v>18.725000000000001</v>
      </c>
      <c r="R1165" s="9">
        <f t="shared" si="185"/>
        <v>26.625</v>
      </c>
      <c r="S1165" s="9">
        <f t="shared" si="186"/>
        <v>23.675000000000001</v>
      </c>
      <c r="T1165" s="9">
        <f t="shared" si="187"/>
        <v>22.875</v>
      </c>
      <c r="U1165" s="8">
        <f t="shared" si="188"/>
        <v>23.008333333333336</v>
      </c>
      <c r="V1165" s="8">
        <f t="shared" si="189"/>
        <v>22.975000000000001</v>
      </c>
    </row>
    <row r="1166" spans="1:22" ht="13.5" x14ac:dyDescent="0.25">
      <c r="A1166" s="3">
        <f>RSI!A1166</f>
        <v>43710</v>
      </c>
      <c r="B1166" s="2">
        <f>RSI!B1166</f>
        <v>5.7694999999999999</v>
      </c>
      <c r="C1166" s="2">
        <f>RSI!I1166</f>
        <v>46.613506285779692</v>
      </c>
      <c r="D1166" s="2">
        <f>MACD!E1166</f>
        <v>4.4715568421990426E-2</v>
      </c>
      <c r="E1166" s="2">
        <f>MACD!F1166</f>
        <v>6.5700049443998126E-3</v>
      </c>
      <c r="F1166" s="2">
        <f>'Moving Avg'!D1166</f>
        <v>5.7649400000000002</v>
      </c>
      <c r="G1166" s="2">
        <f>'Moving Avg'!F1166</f>
        <v>5.8317449999999997</v>
      </c>
      <c r="H1166" s="2">
        <f>'Moving Avg'!G1166</f>
        <v>5.838446000000002</v>
      </c>
      <c r="I1166" s="2">
        <f>'Moving Avg'!H1166</f>
        <v>5.4940974999999979</v>
      </c>
      <c r="J1166" s="6" t="str">
        <f>OBV!F1166</f>
        <v>BEARISH</v>
      </c>
      <c r="K1166" s="6" t="str">
        <f>OBV!G1166</f>
        <v>NEUTRAL</v>
      </c>
      <c r="L1166" s="6" t="str">
        <f>OBV!H1166</f>
        <v>CONFIRMED BEARISH</v>
      </c>
      <c r="M1166" s="8">
        <f t="shared" si="180"/>
        <v>25</v>
      </c>
      <c r="N1166" s="8">
        <f t="shared" si="181"/>
        <v>0</v>
      </c>
      <c r="O1166" s="8">
        <f t="shared" si="182"/>
        <v>50</v>
      </c>
      <c r="P1166" s="8">
        <f t="shared" si="183"/>
        <v>16.5</v>
      </c>
      <c r="Q1166" s="9">
        <f t="shared" si="184"/>
        <v>18.725000000000001</v>
      </c>
      <c r="R1166" s="9">
        <f t="shared" si="185"/>
        <v>26.625</v>
      </c>
      <c r="S1166" s="9">
        <f t="shared" si="186"/>
        <v>23.675000000000001</v>
      </c>
      <c r="T1166" s="9">
        <f t="shared" si="187"/>
        <v>22.875</v>
      </c>
      <c r="U1166" s="8">
        <f t="shared" si="188"/>
        <v>23.008333333333336</v>
      </c>
      <c r="V1166" s="8">
        <f t="shared" si="189"/>
        <v>22.975000000000001</v>
      </c>
    </row>
    <row r="1167" spans="1:22" ht="13.5" x14ac:dyDescent="0.25">
      <c r="A1167" s="3">
        <f>RSI!A1167</f>
        <v>43711</v>
      </c>
      <c r="B1167" s="2">
        <f>RSI!B1167</f>
        <v>5.6101000000000001</v>
      </c>
      <c r="C1167" s="2">
        <f>RSI!I1167</f>
        <v>38.246384852242201</v>
      </c>
      <c r="D1167" s="2">
        <f>MACD!E1167</f>
        <v>4.2184352441799966E-2</v>
      </c>
      <c r="E1167" s="2">
        <f>MACD!F1167</f>
        <v>1.3692874443879843E-2</v>
      </c>
      <c r="F1167" s="2">
        <f>'Moving Avg'!D1167</f>
        <v>5.7193999999999994</v>
      </c>
      <c r="G1167" s="2">
        <f>'Moving Avg'!F1167</f>
        <v>5.8199800000000002</v>
      </c>
      <c r="H1167" s="2">
        <f>'Moving Avg'!G1167</f>
        <v>5.8376860000000024</v>
      </c>
      <c r="I1167" s="2">
        <f>'Moving Avg'!H1167</f>
        <v>5.4960299999999984</v>
      </c>
      <c r="J1167" s="6" t="str">
        <f>OBV!F1167</f>
        <v>BEARISH</v>
      </c>
      <c r="K1167" s="6" t="str">
        <f>OBV!G1167</f>
        <v>NEUTRAL</v>
      </c>
      <c r="L1167" s="6" t="str">
        <f>OBV!H1167</f>
        <v>CONFIRMED BEARISH</v>
      </c>
      <c r="M1167" s="8">
        <f t="shared" si="180"/>
        <v>25</v>
      </c>
      <c r="N1167" s="8">
        <f t="shared" si="181"/>
        <v>0</v>
      </c>
      <c r="O1167" s="8">
        <f t="shared" si="182"/>
        <v>50</v>
      </c>
      <c r="P1167" s="8">
        <f t="shared" si="183"/>
        <v>16.5</v>
      </c>
      <c r="Q1167" s="9">
        <f t="shared" si="184"/>
        <v>18.725000000000001</v>
      </c>
      <c r="R1167" s="9">
        <f t="shared" si="185"/>
        <v>26.625</v>
      </c>
      <c r="S1167" s="9">
        <f t="shared" si="186"/>
        <v>23.675000000000001</v>
      </c>
      <c r="T1167" s="9">
        <f t="shared" si="187"/>
        <v>22.875</v>
      </c>
      <c r="U1167" s="8">
        <f t="shared" si="188"/>
        <v>23.008333333333336</v>
      </c>
      <c r="V1167" s="8">
        <f t="shared" si="189"/>
        <v>22.975000000000001</v>
      </c>
    </row>
    <row r="1168" spans="1:22" ht="13.5" x14ac:dyDescent="0.25">
      <c r="A1168" s="3">
        <f>RSI!A1168</f>
        <v>43712</v>
      </c>
      <c r="B1168" s="2">
        <f>RSI!B1168</f>
        <v>5.7694999999999999</v>
      </c>
      <c r="C1168" s="2">
        <f>RSI!I1168</f>
        <v>48.25004559464012</v>
      </c>
      <c r="D1168" s="2">
        <f>MACD!E1168</f>
        <v>5.517745271439356E-2</v>
      </c>
      <c r="E1168" s="2">
        <f>MACD!F1168</f>
        <v>2.1989790097982589E-2</v>
      </c>
      <c r="F1168" s="2">
        <f>'Moving Avg'!D1168</f>
        <v>5.7057400000000005</v>
      </c>
      <c r="G1168" s="2">
        <f>'Moving Avg'!F1168</f>
        <v>5.8161849999999991</v>
      </c>
      <c r="H1168" s="2">
        <f>'Moving Avg'!G1168</f>
        <v>5.8401140000000007</v>
      </c>
      <c r="I1168" s="2">
        <f>'Moving Avg'!H1168</f>
        <v>5.4990779999999999</v>
      </c>
      <c r="J1168" s="6" t="str">
        <f>OBV!F1168</f>
        <v>BEARISH</v>
      </c>
      <c r="K1168" s="6" t="str">
        <f>OBV!G1168</f>
        <v>NEUTRAL</v>
      </c>
      <c r="L1168" s="6" t="str">
        <f>OBV!H1168</f>
        <v>CONFIRMED BEARISH</v>
      </c>
      <c r="M1168" s="8">
        <f t="shared" si="180"/>
        <v>25</v>
      </c>
      <c r="N1168" s="8">
        <f t="shared" si="181"/>
        <v>0</v>
      </c>
      <c r="O1168" s="8">
        <f t="shared" si="182"/>
        <v>50</v>
      </c>
      <c r="P1168" s="8">
        <f t="shared" si="183"/>
        <v>16.5</v>
      </c>
      <c r="Q1168" s="9">
        <f t="shared" si="184"/>
        <v>18.725000000000001</v>
      </c>
      <c r="R1168" s="9">
        <f t="shared" si="185"/>
        <v>26.625</v>
      </c>
      <c r="S1168" s="9">
        <f t="shared" si="186"/>
        <v>23.675000000000001</v>
      </c>
      <c r="T1168" s="9">
        <f t="shared" si="187"/>
        <v>22.875</v>
      </c>
      <c r="U1168" s="8">
        <f t="shared" si="188"/>
        <v>23.008333333333336</v>
      </c>
      <c r="V1168" s="8">
        <f t="shared" si="189"/>
        <v>22.975000000000001</v>
      </c>
    </row>
    <row r="1169" spans="1:22" ht="13.5" x14ac:dyDescent="0.25">
      <c r="A1169" s="3">
        <f>RSI!A1169</f>
        <v>43713</v>
      </c>
      <c r="B1169" s="2">
        <f>RSI!B1169</f>
        <v>5.7542999999999997</v>
      </c>
      <c r="C1169" s="2">
        <f>RSI!I1169</f>
        <v>47.460514991063079</v>
      </c>
      <c r="D1169" s="2">
        <f>MACD!E1169</f>
        <v>7.4498799620678291E-2</v>
      </c>
      <c r="E1169" s="2">
        <f>MACD!F1169</f>
        <v>3.2491592002521733E-2</v>
      </c>
      <c r="F1169" s="2">
        <f>'Moving Avg'!D1169</f>
        <v>5.7178800000000001</v>
      </c>
      <c r="G1169" s="2">
        <f>'Moving Avg'!F1169</f>
        <v>5.81846</v>
      </c>
      <c r="H1169" s="2">
        <f>'Moving Avg'!G1169</f>
        <v>5.8428460000000007</v>
      </c>
      <c r="I1169" s="2">
        <f>'Moving Avg'!H1169</f>
        <v>5.5024030000000002</v>
      </c>
      <c r="J1169" s="6" t="str">
        <f>OBV!F1169</f>
        <v>BEARISH</v>
      </c>
      <c r="K1169" s="6" t="str">
        <f>OBV!G1169</f>
        <v>NEUTRAL</v>
      </c>
      <c r="L1169" s="6" t="str">
        <f>OBV!H1169</f>
        <v>BEARISH DIVERGENCE</v>
      </c>
      <c r="M1169" s="8">
        <f t="shared" si="180"/>
        <v>25</v>
      </c>
      <c r="N1169" s="8">
        <f t="shared" si="181"/>
        <v>0</v>
      </c>
      <c r="O1169" s="8">
        <f t="shared" si="182"/>
        <v>50</v>
      </c>
      <c r="P1169" s="8">
        <f t="shared" si="183"/>
        <v>16.5</v>
      </c>
      <c r="Q1169" s="9">
        <f t="shared" si="184"/>
        <v>18.725000000000001</v>
      </c>
      <c r="R1169" s="9">
        <f t="shared" si="185"/>
        <v>26.625</v>
      </c>
      <c r="S1169" s="9">
        <f t="shared" si="186"/>
        <v>23.675000000000001</v>
      </c>
      <c r="T1169" s="9">
        <f t="shared" si="187"/>
        <v>22.875</v>
      </c>
      <c r="U1169" s="8">
        <f t="shared" si="188"/>
        <v>23.008333333333336</v>
      </c>
      <c r="V1169" s="8">
        <f t="shared" si="189"/>
        <v>22.975000000000001</v>
      </c>
    </row>
    <row r="1170" spans="1:22" ht="13.5" x14ac:dyDescent="0.25">
      <c r="A1170" s="3">
        <f>RSI!A1170</f>
        <v>43714</v>
      </c>
      <c r="B1170" s="2">
        <f>RSI!B1170</f>
        <v>5.6177000000000001</v>
      </c>
      <c r="C1170" s="2">
        <f>RSI!I1170</f>
        <v>40.971936967445451</v>
      </c>
      <c r="D1170" s="2">
        <f>MACD!E1170</f>
        <v>8.371924178804413E-2</v>
      </c>
      <c r="E1170" s="2">
        <f>MACD!F1170</f>
        <v>4.2737121959626215E-2</v>
      </c>
      <c r="F1170" s="2">
        <f>'Moving Avg'!D1170</f>
        <v>5.7042200000000003</v>
      </c>
      <c r="G1170" s="2">
        <f>'Moving Avg'!F1170</f>
        <v>5.8089699999999995</v>
      </c>
      <c r="H1170" s="2">
        <f>'Moving Avg'!G1170</f>
        <v>5.8404160000000003</v>
      </c>
      <c r="I1170" s="2">
        <f>'Moving Avg'!H1170</f>
        <v>5.5045150000000014</v>
      </c>
      <c r="J1170" s="6" t="str">
        <f>OBV!F1170</f>
        <v>BEARISH</v>
      </c>
      <c r="K1170" s="6" t="str">
        <f>OBV!G1170</f>
        <v>NEUTRAL</v>
      </c>
      <c r="L1170" s="6" t="str">
        <f>OBV!H1170</f>
        <v>CONFIRMED BEARISH</v>
      </c>
      <c r="M1170" s="8">
        <f t="shared" si="180"/>
        <v>25</v>
      </c>
      <c r="N1170" s="8">
        <f t="shared" si="181"/>
        <v>0</v>
      </c>
      <c r="O1170" s="8">
        <f t="shared" si="182"/>
        <v>50</v>
      </c>
      <c r="P1170" s="8">
        <f t="shared" si="183"/>
        <v>16.5</v>
      </c>
      <c r="Q1170" s="9">
        <f t="shared" si="184"/>
        <v>18.725000000000001</v>
      </c>
      <c r="R1170" s="9">
        <f t="shared" si="185"/>
        <v>26.625</v>
      </c>
      <c r="S1170" s="9">
        <f t="shared" si="186"/>
        <v>23.675000000000001</v>
      </c>
      <c r="T1170" s="9">
        <f t="shared" si="187"/>
        <v>22.875</v>
      </c>
      <c r="U1170" s="8">
        <f t="shared" si="188"/>
        <v>23.008333333333336</v>
      </c>
      <c r="V1170" s="8">
        <f t="shared" si="189"/>
        <v>22.975000000000001</v>
      </c>
    </row>
    <row r="1171" spans="1:22" ht="13.5" x14ac:dyDescent="0.25">
      <c r="A1171" s="3">
        <f>RSI!A1171</f>
        <v>43717</v>
      </c>
      <c r="B1171" s="2">
        <f>RSI!B1171</f>
        <v>5.6177000000000001</v>
      </c>
      <c r="C1171" s="2">
        <f>RSI!I1171</f>
        <v>40.971936967445444</v>
      </c>
      <c r="D1171" s="2">
        <f>MACD!E1171</f>
        <v>9.141481053127265E-2</v>
      </c>
      <c r="E1171" s="2">
        <f>MACD!F1171</f>
        <v>5.2472659673955507E-2</v>
      </c>
      <c r="F1171" s="2">
        <f>'Moving Avg'!D1171</f>
        <v>5.6738599999999995</v>
      </c>
      <c r="G1171" s="2">
        <f>'Moving Avg'!F1171</f>
        <v>5.7975849999999989</v>
      </c>
      <c r="H1171" s="2">
        <f>'Moving Avg'!G1171</f>
        <v>5.8373800000000005</v>
      </c>
      <c r="I1171" s="2">
        <f>'Moving Avg'!H1171</f>
        <v>5.5068040000000016</v>
      </c>
      <c r="J1171" s="6" t="str">
        <f>OBV!F1171</f>
        <v>BEARISH</v>
      </c>
      <c r="K1171" s="6" t="str">
        <f>OBV!G1171</f>
        <v>NEUTRAL</v>
      </c>
      <c r="L1171" s="6" t="str">
        <f>OBV!H1171</f>
        <v>CONFIRMED BEARISH</v>
      </c>
      <c r="M1171" s="8">
        <f t="shared" si="180"/>
        <v>25</v>
      </c>
      <c r="N1171" s="8">
        <f t="shared" si="181"/>
        <v>0</v>
      </c>
      <c r="O1171" s="8">
        <f t="shared" si="182"/>
        <v>50</v>
      </c>
      <c r="P1171" s="8">
        <f t="shared" si="183"/>
        <v>16.5</v>
      </c>
      <c r="Q1171" s="9">
        <f t="shared" si="184"/>
        <v>18.725000000000001</v>
      </c>
      <c r="R1171" s="9">
        <f t="shared" si="185"/>
        <v>26.625</v>
      </c>
      <c r="S1171" s="9">
        <f t="shared" si="186"/>
        <v>23.675000000000001</v>
      </c>
      <c r="T1171" s="9">
        <f t="shared" si="187"/>
        <v>22.875</v>
      </c>
      <c r="U1171" s="8">
        <f t="shared" si="188"/>
        <v>23.008333333333336</v>
      </c>
      <c r="V1171" s="8">
        <f t="shared" si="189"/>
        <v>22.975000000000001</v>
      </c>
    </row>
    <row r="1172" spans="1:22" ht="13.5" x14ac:dyDescent="0.25">
      <c r="A1172" s="3">
        <f>RSI!A1172</f>
        <v>43718</v>
      </c>
      <c r="B1172" s="2">
        <f>RSI!B1172</f>
        <v>5.6177000000000001</v>
      </c>
      <c r="C1172" s="2">
        <f>RSI!I1172</f>
        <v>40.971936967445451</v>
      </c>
      <c r="D1172" s="2">
        <f>MACD!E1172</f>
        <v>9.8910600167348761E-2</v>
      </c>
      <c r="E1172" s="2">
        <f>MACD!F1172</f>
        <v>6.1760247772634162E-2</v>
      </c>
      <c r="F1172" s="2">
        <f>'Moving Avg'!D1172</f>
        <v>5.6753799999999996</v>
      </c>
      <c r="G1172" s="2">
        <f>'Moving Avg'!F1172</f>
        <v>5.7861999999999991</v>
      </c>
      <c r="H1172" s="2">
        <f>'Moving Avg'!G1172</f>
        <v>5.8335840000000019</v>
      </c>
      <c r="I1172" s="2">
        <f>'Moving Avg'!H1172</f>
        <v>5.5093050000000012</v>
      </c>
      <c r="J1172" s="6" t="str">
        <f>OBV!F1172</f>
        <v>BEARISH</v>
      </c>
      <c r="K1172" s="6" t="str">
        <f>OBV!G1172</f>
        <v>NEUTRAL</v>
      </c>
      <c r="L1172" s="6" t="str">
        <f>OBV!H1172</f>
        <v>BEARISH DIVERGENCE</v>
      </c>
      <c r="M1172" s="8">
        <f t="shared" si="180"/>
        <v>25</v>
      </c>
      <c r="N1172" s="8">
        <f t="shared" si="181"/>
        <v>0</v>
      </c>
      <c r="O1172" s="8">
        <f t="shared" si="182"/>
        <v>50</v>
      </c>
      <c r="P1172" s="8">
        <f t="shared" si="183"/>
        <v>16.5</v>
      </c>
      <c r="Q1172" s="9">
        <f t="shared" si="184"/>
        <v>18.725000000000001</v>
      </c>
      <c r="R1172" s="9">
        <f t="shared" si="185"/>
        <v>26.625</v>
      </c>
      <c r="S1172" s="9">
        <f t="shared" si="186"/>
        <v>23.675000000000001</v>
      </c>
      <c r="T1172" s="9">
        <f t="shared" si="187"/>
        <v>22.875</v>
      </c>
      <c r="U1172" s="8">
        <f t="shared" si="188"/>
        <v>23.008333333333336</v>
      </c>
      <c r="V1172" s="8">
        <f t="shared" si="189"/>
        <v>22.975000000000001</v>
      </c>
    </row>
    <row r="1173" spans="1:22" ht="13.5" x14ac:dyDescent="0.25">
      <c r="A1173" s="3">
        <f>RSI!A1173</f>
        <v>43719</v>
      </c>
      <c r="B1173" s="2">
        <f>RSI!B1173</f>
        <v>5.7694999999999999</v>
      </c>
      <c r="C1173" s="2">
        <f>RSI!I1173</f>
        <v>50.386352512276616</v>
      </c>
      <c r="D1173" s="2">
        <f>MACD!E1173</f>
        <v>9.4920001162367207E-2</v>
      </c>
      <c r="E1173" s="2">
        <f>MACD!F1173</f>
        <v>6.8392198450580782E-2</v>
      </c>
      <c r="F1173" s="2">
        <f>'Moving Avg'!D1173</f>
        <v>5.6753799999999996</v>
      </c>
      <c r="G1173" s="2">
        <f>'Moving Avg'!F1173</f>
        <v>5.7824049999999989</v>
      </c>
      <c r="H1173" s="2">
        <f>'Moving Avg'!G1173</f>
        <v>5.8290280000000019</v>
      </c>
      <c r="I1173" s="2">
        <f>'Moving Avg'!H1173</f>
        <v>5.5133070000000028</v>
      </c>
      <c r="J1173" s="6" t="str">
        <f>OBV!F1173</f>
        <v>BEARISH</v>
      </c>
      <c r="K1173" s="6" t="str">
        <f>OBV!G1173</f>
        <v>NEUTRAL</v>
      </c>
      <c r="L1173" s="6" t="str">
        <f>OBV!H1173</f>
        <v>NEUTRAL</v>
      </c>
      <c r="M1173" s="8">
        <f t="shared" si="180"/>
        <v>25</v>
      </c>
      <c r="N1173" s="8">
        <f t="shared" si="181"/>
        <v>0</v>
      </c>
      <c r="O1173" s="8">
        <f t="shared" si="182"/>
        <v>50</v>
      </c>
      <c r="P1173" s="8">
        <f t="shared" si="183"/>
        <v>16.5</v>
      </c>
      <c r="Q1173" s="9">
        <f t="shared" si="184"/>
        <v>18.725000000000001</v>
      </c>
      <c r="R1173" s="9">
        <f t="shared" si="185"/>
        <v>26.625</v>
      </c>
      <c r="S1173" s="9">
        <f t="shared" si="186"/>
        <v>23.675000000000001</v>
      </c>
      <c r="T1173" s="9">
        <f t="shared" si="187"/>
        <v>22.875</v>
      </c>
      <c r="U1173" s="8">
        <f t="shared" si="188"/>
        <v>23.008333333333336</v>
      </c>
      <c r="V1173" s="8">
        <f t="shared" si="189"/>
        <v>22.975000000000001</v>
      </c>
    </row>
    <row r="1174" spans="1:22" ht="13.5" x14ac:dyDescent="0.25">
      <c r="A1174" s="3">
        <f>RSI!A1174</f>
        <v>43720</v>
      </c>
      <c r="B1174" s="2">
        <f>RSI!B1174</f>
        <v>5.7694999999999999</v>
      </c>
      <c r="C1174" s="2">
        <f>RSI!I1174</f>
        <v>50.386352512276616</v>
      </c>
      <c r="D1174" s="2">
        <f>MACD!E1174</f>
        <v>6.9305486259177762E-2</v>
      </c>
      <c r="E1174" s="2">
        <f>MACD!F1174</f>
        <v>6.8574856012300178E-2</v>
      </c>
      <c r="F1174" s="2">
        <f>'Moving Avg'!D1174</f>
        <v>5.6784200000000009</v>
      </c>
      <c r="G1174" s="2">
        <f>'Moving Avg'!F1174</f>
        <v>5.7748149999999985</v>
      </c>
      <c r="H1174" s="2">
        <f>'Moving Avg'!G1174</f>
        <v>5.823106000000001</v>
      </c>
      <c r="I1174" s="2">
        <f>'Moving Avg'!H1174</f>
        <v>5.5167435000000031</v>
      </c>
      <c r="J1174" s="6" t="str">
        <f>OBV!F1174</f>
        <v>BEARISH</v>
      </c>
      <c r="K1174" s="6" t="str">
        <f>OBV!G1174</f>
        <v>NEUTRAL</v>
      </c>
      <c r="L1174" s="6" t="str">
        <f>OBV!H1174</f>
        <v>BEARISH DIVERGENCE</v>
      </c>
      <c r="M1174" s="8">
        <f t="shared" si="180"/>
        <v>25</v>
      </c>
      <c r="N1174" s="8">
        <f t="shared" si="181"/>
        <v>0</v>
      </c>
      <c r="O1174" s="8">
        <f t="shared" si="182"/>
        <v>50</v>
      </c>
      <c r="P1174" s="8">
        <f t="shared" si="183"/>
        <v>16.5</v>
      </c>
      <c r="Q1174" s="9">
        <f t="shared" si="184"/>
        <v>18.725000000000001</v>
      </c>
      <c r="R1174" s="9">
        <f t="shared" si="185"/>
        <v>26.625</v>
      </c>
      <c r="S1174" s="9">
        <f t="shared" si="186"/>
        <v>23.675000000000001</v>
      </c>
      <c r="T1174" s="9">
        <f t="shared" si="187"/>
        <v>22.875</v>
      </c>
      <c r="U1174" s="8">
        <f t="shared" si="188"/>
        <v>23.008333333333336</v>
      </c>
      <c r="V1174" s="8">
        <f t="shared" si="189"/>
        <v>22.975000000000001</v>
      </c>
    </row>
    <row r="1175" spans="1:22" ht="13.5" x14ac:dyDescent="0.25">
      <c r="A1175" s="3">
        <f>RSI!A1175</f>
        <v>43721</v>
      </c>
      <c r="B1175" s="2">
        <f>RSI!B1175</f>
        <v>5.7694999999999999</v>
      </c>
      <c r="C1175" s="2">
        <f>RSI!I1175</f>
        <v>50.386352512276616</v>
      </c>
      <c r="D1175" s="2">
        <f>MACD!E1175</f>
        <v>4.641313998164609E-2</v>
      </c>
      <c r="E1175" s="2">
        <f>MACD!F1175</f>
        <v>6.4142512806169366E-2</v>
      </c>
      <c r="F1175" s="2">
        <f>'Moving Avg'!D1175</f>
        <v>5.70878</v>
      </c>
      <c r="G1175" s="2">
        <f>'Moving Avg'!F1175</f>
        <v>5.7672249999999989</v>
      </c>
      <c r="H1175" s="2">
        <f>'Moving Avg'!G1175</f>
        <v>5.817184000000001</v>
      </c>
      <c r="I1175" s="2">
        <f>'Moving Avg'!H1175</f>
        <v>5.5202505000000039</v>
      </c>
      <c r="J1175" s="6" t="str">
        <f>OBV!F1175</f>
        <v>BULLISH</v>
      </c>
      <c r="K1175" s="6" t="str">
        <f>OBV!G1175</f>
        <v>NEUTRAL</v>
      </c>
      <c r="L1175" s="6" t="str">
        <f>OBV!H1175</f>
        <v>CONFIRMED BULLISH</v>
      </c>
      <c r="M1175" s="8">
        <f t="shared" si="180"/>
        <v>25</v>
      </c>
      <c r="N1175" s="8">
        <f t="shared" si="181"/>
        <v>45</v>
      </c>
      <c r="O1175" s="8">
        <f t="shared" si="182"/>
        <v>50</v>
      </c>
      <c r="P1175" s="8">
        <f t="shared" si="183"/>
        <v>83.5</v>
      </c>
      <c r="Q1175" s="9">
        <f t="shared" si="184"/>
        <v>44.524999999999999</v>
      </c>
      <c r="R1175" s="9">
        <f t="shared" si="185"/>
        <v>52.375</v>
      </c>
      <c r="S1175" s="9">
        <f t="shared" si="186"/>
        <v>60.575000000000003</v>
      </c>
      <c r="T1175" s="9">
        <f t="shared" si="187"/>
        <v>50.875</v>
      </c>
      <c r="U1175" s="8">
        <f t="shared" si="188"/>
        <v>52.491666666666674</v>
      </c>
      <c r="V1175" s="8">
        <f t="shared" si="189"/>
        <v>52.087500000000006</v>
      </c>
    </row>
    <row r="1176" spans="1:22" ht="13.5" x14ac:dyDescent="0.25">
      <c r="A1176" s="3">
        <f>RSI!A1176</f>
        <v>43724</v>
      </c>
      <c r="B1176" s="2">
        <f>RSI!B1176</f>
        <v>5.7694999999999999</v>
      </c>
      <c r="C1176" s="2">
        <f>RSI!I1176</f>
        <v>50.386352512276616</v>
      </c>
      <c r="D1176" s="2">
        <f>MACD!E1176</f>
        <v>3.9843203268689287E-2</v>
      </c>
      <c r="E1176" s="2">
        <f>MACD!F1176</f>
        <v>5.928265089867335E-2</v>
      </c>
      <c r="F1176" s="2">
        <f>'Moving Avg'!D1176</f>
        <v>5.7391400000000008</v>
      </c>
      <c r="G1176" s="2">
        <f>'Moving Avg'!F1176</f>
        <v>5.7596349999999985</v>
      </c>
      <c r="H1176" s="2">
        <f>'Moving Avg'!G1176</f>
        <v>5.8112620000000001</v>
      </c>
      <c r="I1176" s="2">
        <f>'Moving Avg'!H1176</f>
        <v>5.5240760000000044</v>
      </c>
      <c r="J1176" s="6" t="str">
        <f>OBV!F1176</f>
        <v>BULLISH</v>
      </c>
      <c r="K1176" s="6" t="str">
        <f>OBV!G1176</f>
        <v>NEUTRAL</v>
      </c>
      <c r="L1176" s="6" t="str">
        <f>OBV!H1176</f>
        <v>CONFIRMED BULLISH</v>
      </c>
      <c r="M1176" s="8">
        <f t="shared" si="180"/>
        <v>25</v>
      </c>
      <c r="N1176" s="8">
        <f t="shared" si="181"/>
        <v>45</v>
      </c>
      <c r="O1176" s="8">
        <f t="shared" si="182"/>
        <v>50</v>
      </c>
      <c r="P1176" s="8">
        <f t="shared" si="183"/>
        <v>83.5</v>
      </c>
      <c r="Q1176" s="9">
        <f t="shared" si="184"/>
        <v>44.524999999999999</v>
      </c>
      <c r="R1176" s="9">
        <f t="shared" si="185"/>
        <v>52.375</v>
      </c>
      <c r="S1176" s="9">
        <f t="shared" si="186"/>
        <v>60.575000000000003</v>
      </c>
      <c r="T1176" s="9">
        <f t="shared" si="187"/>
        <v>50.875</v>
      </c>
      <c r="U1176" s="8">
        <f t="shared" si="188"/>
        <v>52.491666666666674</v>
      </c>
      <c r="V1176" s="8">
        <f t="shared" si="189"/>
        <v>52.087500000000006</v>
      </c>
    </row>
    <row r="1177" spans="1:22" ht="13.5" x14ac:dyDescent="0.25">
      <c r="A1177" s="3">
        <f>RSI!A1177</f>
        <v>43725</v>
      </c>
      <c r="B1177" s="2">
        <f>RSI!B1177</f>
        <v>5.7694999999999999</v>
      </c>
      <c r="C1177" s="2">
        <f>RSI!I1177</f>
        <v>50.386352512276616</v>
      </c>
      <c r="D1177" s="2">
        <f>MACD!E1177</f>
        <v>9.7186864335387924E-3</v>
      </c>
      <c r="E1177" s="2">
        <f>MACD!F1177</f>
        <v>4.9369858005646437E-2</v>
      </c>
      <c r="F1177" s="2">
        <f>'Moving Avg'!D1177</f>
        <v>5.7694999999999999</v>
      </c>
      <c r="G1177" s="2">
        <f>'Moving Avg'!F1177</f>
        <v>5.760774999999998</v>
      </c>
      <c r="H1177" s="2">
        <f>'Moving Avg'!G1177</f>
        <v>5.8053400000000002</v>
      </c>
      <c r="I1177" s="2">
        <f>'Moving Avg'!H1177</f>
        <v>5.5281840000000049</v>
      </c>
      <c r="J1177" s="6" t="str">
        <f>OBV!F1177</f>
        <v>BULLISH</v>
      </c>
      <c r="K1177" s="6" t="str">
        <f>OBV!G1177</f>
        <v>NEUTRAL</v>
      </c>
      <c r="L1177" s="6" t="str">
        <f>OBV!H1177</f>
        <v>CONFIRMED BULLISH</v>
      </c>
      <c r="M1177" s="8">
        <f t="shared" si="180"/>
        <v>25</v>
      </c>
      <c r="N1177" s="8">
        <f t="shared" si="181"/>
        <v>100</v>
      </c>
      <c r="O1177" s="8">
        <f t="shared" si="182"/>
        <v>50</v>
      </c>
      <c r="P1177" s="8">
        <f t="shared" si="183"/>
        <v>83.5</v>
      </c>
      <c r="Q1177" s="9">
        <f t="shared" si="184"/>
        <v>63.774999999999999</v>
      </c>
      <c r="R1177" s="9">
        <f t="shared" si="185"/>
        <v>63.375</v>
      </c>
      <c r="S1177" s="9">
        <f t="shared" si="186"/>
        <v>68.825000000000003</v>
      </c>
      <c r="T1177" s="9">
        <f t="shared" si="187"/>
        <v>64.625</v>
      </c>
      <c r="U1177" s="8">
        <f t="shared" si="188"/>
        <v>65.325000000000003</v>
      </c>
      <c r="V1177" s="8">
        <f t="shared" si="189"/>
        <v>65.150000000000006</v>
      </c>
    </row>
    <row r="1178" spans="1:22" ht="13.5" x14ac:dyDescent="0.25">
      <c r="A1178" s="3">
        <f>RSI!A1178</f>
        <v>43726</v>
      </c>
      <c r="B1178" s="2">
        <f>RSI!B1178</f>
        <v>5.7694999999999999</v>
      </c>
      <c r="C1178" s="2">
        <f>RSI!I1178</f>
        <v>50.386352512276616</v>
      </c>
      <c r="D1178" s="2">
        <f>MACD!E1178</f>
        <v>8.7126554494911801E-3</v>
      </c>
      <c r="E1178" s="2">
        <f>MACD!F1178</f>
        <v>4.1238417494415383E-2</v>
      </c>
      <c r="F1178" s="2">
        <f>'Moving Avg'!D1178</f>
        <v>5.7694999999999999</v>
      </c>
      <c r="G1178" s="2">
        <f>'Moving Avg'!F1178</f>
        <v>5.7535599999999985</v>
      </c>
      <c r="H1178" s="2">
        <f>'Moving Avg'!G1178</f>
        <v>5.8029100000000007</v>
      </c>
      <c r="I1178" s="2">
        <f>'Moving Avg'!H1178</f>
        <v>5.5322920000000044</v>
      </c>
      <c r="J1178" s="6" t="str">
        <f>OBV!F1178</f>
        <v>NEUTRAL</v>
      </c>
      <c r="K1178" s="6" t="str">
        <f>OBV!G1178</f>
        <v>NEUTRAL</v>
      </c>
      <c r="L1178" s="6" t="str">
        <f>OBV!H1178</f>
        <v>NEUTRAL</v>
      </c>
      <c r="M1178" s="8">
        <f t="shared" si="180"/>
        <v>25</v>
      </c>
      <c r="N1178" s="8">
        <f t="shared" si="181"/>
        <v>100</v>
      </c>
      <c r="O1178" s="8">
        <f t="shared" si="182"/>
        <v>50</v>
      </c>
      <c r="P1178" s="8">
        <f t="shared" si="183"/>
        <v>33</v>
      </c>
      <c r="Q1178" s="9">
        <f t="shared" si="184"/>
        <v>56.2</v>
      </c>
      <c r="R1178" s="9">
        <f t="shared" si="185"/>
        <v>50.75</v>
      </c>
      <c r="S1178" s="9">
        <f t="shared" si="186"/>
        <v>46.1</v>
      </c>
      <c r="T1178" s="9">
        <f t="shared" si="187"/>
        <v>52</v>
      </c>
      <c r="U1178" s="8">
        <f t="shared" si="188"/>
        <v>51.016666666666673</v>
      </c>
      <c r="V1178" s="8">
        <f t="shared" si="189"/>
        <v>51.262500000000003</v>
      </c>
    </row>
    <row r="1179" spans="1:22" ht="13.5" x14ac:dyDescent="0.25">
      <c r="A1179" s="3">
        <f>RSI!A1179</f>
        <v>43727</v>
      </c>
      <c r="B1179" s="2">
        <f>RSI!B1179</f>
        <v>5.7694999999999999</v>
      </c>
      <c r="C1179" s="2">
        <f>RSI!I1179</f>
        <v>50.386352512276616</v>
      </c>
      <c r="D1179" s="2">
        <f>MACD!E1179</f>
        <v>5.4867034768095735E-3</v>
      </c>
      <c r="E1179" s="2">
        <f>MACD!F1179</f>
        <v>3.4088074690894227E-2</v>
      </c>
      <c r="F1179" s="2">
        <f>'Moving Avg'!D1179</f>
        <v>5.7694999999999999</v>
      </c>
      <c r="G1179" s="2">
        <f>'Moving Avg'!F1179</f>
        <v>5.744069999999998</v>
      </c>
      <c r="H1179" s="2">
        <f>'Moving Avg'!G1179</f>
        <v>5.8004800000000003</v>
      </c>
      <c r="I1179" s="2">
        <f>'Moving Avg'!H1179</f>
        <v>5.5356930000000055</v>
      </c>
      <c r="J1179" s="6" t="str">
        <f>OBV!F1179</f>
        <v>NEUTRAL</v>
      </c>
      <c r="K1179" s="6" t="str">
        <f>OBV!G1179</f>
        <v>NEUTRAL</v>
      </c>
      <c r="L1179" s="6" t="str">
        <f>OBV!H1179</f>
        <v>NEUTRAL</v>
      </c>
      <c r="M1179" s="8">
        <f t="shared" si="180"/>
        <v>25</v>
      </c>
      <c r="N1179" s="8">
        <f t="shared" si="181"/>
        <v>100</v>
      </c>
      <c r="O1179" s="8">
        <f t="shared" si="182"/>
        <v>50</v>
      </c>
      <c r="P1179" s="8">
        <f t="shared" si="183"/>
        <v>33</v>
      </c>
      <c r="Q1179" s="9">
        <f t="shared" si="184"/>
        <v>56.2</v>
      </c>
      <c r="R1179" s="9">
        <f t="shared" si="185"/>
        <v>50.75</v>
      </c>
      <c r="S1179" s="9">
        <f t="shared" si="186"/>
        <v>46.1</v>
      </c>
      <c r="T1179" s="9">
        <f t="shared" si="187"/>
        <v>52</v>
      </c>
      <c r="U1179" s="8">
        <f t="shared" si="188"/>
        <v>51.016666666666673</v>
      </c>
      <c r="V1179" s="8">
        <f t="shared" si="189"/>
        <v>51.262500000000003</v>
      </c>
    </row>
    <row r="1180" spans="1:22" ht="13.5" x14ac:dyDescent="0.25">
      <c r="A1180" s="3">
        <f>RSI!A1180</f>
        <v>43728</v>
      </c>
      <c r="B1180" s="2">
        <f>RSI!B1180</f>
        <v>5.7694999999999999</v>
      </c>
      <c r="C1180" s="2">
        <f>RSI!I1180</f>
        <v>50.386352512276616</v>
      </c>
      <c r="D1180" s="2">
        <f>MACD!E1180</f>
        <v>-1.8291882296394668E-2</v>
      </c>
      <c r="E1180" s="2">
        <f>MACD!F1180</f>
        <v>2.3612083293436448E-2</v>
      </c>
      <c r="F1180" s="2">
        <f>'Moving Avg'!D1180</f>
        <v>5.7694999999999999</v>
      </c>
      <c r="G1180" s="2">
        <f>'Moving Avg'!F1180</f>
        <v>5.7402749999999978</v>
      </c>
      <c r="H1180" s="2">
        <f>'Moving Avg'!G1180</f>
        <v>5.7980499999999999</v>
      </c>
      <c r="I1180" s="2">
        <f>'Moving Avg'!H1180</f>
        <v>5.5391295000000058</v>
      </c>
      <c r="J1180" s="6" t="str">
        <f>OBV!F1180</f>
        <v>NEUTRAL</v>
      </c>
      <c r="K1180" s="6" t="str">
        <f>OBV!G1180</f>
        <v>NEUTRAL</v>
      </c>
      <c r="L1180" s="6" t="str">
        <f>OBV!H1180</f>
        <v>NEUTRAL</v>
      </c>
      <c r="M1180" s="8">
        <f t="shared" si="180"/>
        <v>25</v>
      </c>
      <c r="N1180" s="8">
        <f t="shared" si="181"/>
        <v>100</v>
      </c>
      <c r="O1180" s="8">
        <f t="shared" si="182"/>
        <v>50</v>
      </c>
      <c r="P1180" s="8">
        <f t="shared" si="183"/>
        <v>33</v>
      </c>
      <c r="Q1180" s="9">
        <f t="shared" si="184"/>
        <v>56.2</v>
      </c>
      <c r="R1180" s="9">
        <f t="shared" si="185"/>
        <v>50.75</v>
      </c>
      <c r="S1180" s="9">
        <f t="shared" si="186"/>
        <v>46.1</v>
      </c>
      <c r="T1180" s="9">
        <f t="shared" si="187"/>
        <v>52</v>
      </c>
      <c r="U1180" s="8">
        <f t="shared" si="188"/>
        <v>51.016666666666673</v>
      </c>
      <c r="V1180" s="8">
        <f t="shared" si="189"/>
        <v>51.262500000000003</v>
      </c>
    </row>
    <row r="1181" spans="1:22" ht="13.5" x14ac:dyDescent="0.25">
      <c r="A1181" s="3">
        <f>RSI!A1181</f>
        <v>43731</v>
      </c>
      <c r="B1181" s="2">
        <f>RSI!B1181</f>
        <v>5.7694999999999999</v>
      </c>
      <c r="C1181" s="2">
        <f>RSI!I1181</f>
        <v>50.386352512276616</v>
      </c>
      <c r="D1181" s="2">
        <f>MACD!E1181</f>
        <v>-3.8443288445811241E-2</v>
      </c>
      <c r="E1181" s="2">
        <f>MACD!F1181</f>
        <v>1.1201008945586909E-2</v>
      </c>
      <c r="F1181" s="2">
        <f>'Moving Avg'!D1181</f>
        <v>5.7694999999999999</v>
      </c>
      <c r="G1181" s="2">
        <f>'Moving Avg'!F1181</f>
        <v>5.7368599999999974</v>
      </c>
      <c r="H1181" s="2">
        <f>'Moving Avg'!G1181</f>
        <v>5.7959239999999985</v>
      </c>
      <c r="I1181" s="2">
        <f>'Moving Avg'!H1181</f>
        <v>5.5426365000000066</v>
      </c>
      <c r="J1181" s="6" t="str">
        <f>OBV!F1181</f>
        <v>NEUTRAL</v>
      </c>
      <c r="K1181" s="6" t="str">
        <f>OBV!G1181</f>
        <v>NEUTRAL</v>
      </c>
      <c r="L1181" s="6" t="str">
        <f>OBV!H1181</f>
        <v>NEUTRAL</v>
      </c>
      <c r="M1181" s="8">
        <f t="shared" si="180"/>
        <v>25</v>
      </c>
      <c r="N1181" s="8">
        <f t="shared" si="181"/>
        <v>100</v>
      </c>
      <c r="O1181" s="8">
        <f t="shared" si="182"/>
        <v>50</v>
      </c>
      <c r="P1181" s="8">
        <f t="shared" si="183"/>
        <v>33</v>
      </c>
      <c r="Q1181" s="9">
        <f t="shared" si="184"/>
        <v>56.2</v>
      </c>
      <c r="R1181" s="9">
        <f t="shared" si="185"/>
        <v>50.75</v>
      </c>
      <c r="S1181" s="9">
        <f t="shared" si="186"/>
        <v>46.1</v>
      </c>
      <c r="T1181" s="9">
        <f t="shared" si="187"/>
        <v>52</v>
      </c>
      <c r="U1181" s="8">
        <f t="shared" si="188"/>
        <v>51.016666666666673</v>
      </c>
      <c r="V1181" s="8">
        <f t="shared" si="189"/>
        <v>51.262500000000003</v>
      </c>
    </row>
    <row r="1182" spans="1:22" ht="13.5" x14ac:dyDescent="0.25">
      <c r="A1182" s="3">
        <f>RSI!A1182</f>
        <v>43732</v>
      </c>
      <c r="B1182" s="2">
        <f>RSI!B1182</f>
        <v>5.7694999999999999</v>
      </c>
      <c r="C1182" s="2">
        <f>RSI!I1182</f>
        <v>50.386352512276616</v>
      </c>
      <c r="D1182" s="2">
        <f>MACD!E1182</f>
        <v>-5.5523241543550483E-2</v>
      </c>
      <c r="E1182" s="2">
        <f>MACD!F1182</f>
        <v>-2.1438411522405696E-3</v>
      </c>
      <c r="F1182" s="2">
        <f>'Moving Avg'!D1182</f>
        <v>5.7694999999999999</v>
      </c>
      <c r="G1182" s="2">
        <f>'Moving Avg'!F1182</f>
        <v>5.733444999999997</v>
      </c>
      <c r="H1182" s="2">
        <f>'Moving Avg'!G1182</f>
        <v>5.7939499999999997</v>
      </c>
      <c r="I1182" s="2">
        <f>'Moving Avg'!H1182</f>
        <v>5.5460375000000068</v>
      </c>
      <c r="J1182" s="6" t="str">
        <f>OBV!F1182</f>
        <v>NEUTRAL</v>
      </c>
      <c r="K1182" s="6" t="str">
        <f>OBV!G1182</f>
        <v>NEUTRAL</v>
      </c>
      <c r="L1182" s="6" t="str">
        <f>OBV!H1182</f>
        <v>NEUTRAL</v>
      </c>
      <c r="M1182" s="8">
        <f t="shared" si="180"/>
        <v>25</v>
      </c>
      <c r="N1182" s="8">
        <f t="shared" si="181"/>
        <v>100</v>
      </c>
      <c r="O1182" s="8">
        <f t="shared" si="182"/>
        <v>50</v>
      </c>
      <c r="P1182" s="8">
        <f t="shared" si="183"/>
        <v>33</v>
      </c>
      <c r="Q1182" s="9">
        <f t="shared" si="184"/>
        <v>56.2</v>
      </c>
      <c r="R1182" s="9">
        <f t="shared" si="185"/>
        <v>50.75</v>
      </c>
      <c r="S1182" s="9">
        <f t="shared" si="186"/>
        <v>46.1</v>
      </c>
      <c r="T1182" s="9">
        <f t="shared" si="187"/>
        <v>52</v>
      </c>
      <c r="U1182" s="8">
        <f t="shared" si="188"/>
        <v>51.016666666666673</v>
      </c>
      <c r="V1182" s="8">
        <f t="shared" si="189"/>
        <v>51.262500000000003</v>
      </c>
    </row>
    <row r="1183" spans="1:22" ht="13.5" x14ac:dyDescent="0.25">
      <c r="A1183" s="3">
        <f>RSI!A1183</f>
        <v>43733</v>
      </c>
      <c r="B1183" s="2">
        <f>RSI!B1183</f>
        <v>5.7694999999999999</v>
      </c>
      <c r="C1183" s="2">
        <f>RSI!I1183</f>
        <v>50.386352512276616</v>
      </c>
      <c r="D1183" s="2">
        <f>MACD!E1183</f>
        <v>-4.6648296061226446E-2</v>
      </c>
      <c r="E1183" s="2">
        <f>MACD!F1183</f>
        <v>-1.1044732134037746E-2</v>
      </c>
      <c r="F1183" s="2">
        <f>'Moving Avg'!D1183</f>
        <v>5.7694999999999999</v>
      </c>
      <c r="G1183" s="2">
        <f>'Moving Avg'!F1183</f>
        <v>5.7300299999999975</v>
      </c>
      <c r="H1183" s="2">
        <f>'Moving Avg'!G1183</f>
        <v>5.7918239999999992</v>
      </c>
      <c r="I1183" s="2">
        <f>'Moving Avg'!H1183</f>
        <v>5.5486965000000064</v>
      </c>
      <c r="J1183" s="6" t="str">
        <f>OBV!F1183</f>
        <v>NEUTRAL</v>
      </c>
      <c r="K1183" s="6" t="str">
        <f>OBV!G1183</f>
        <v>NEUTRAL</v>
      </c>
      <c r="L1183" s="6" t="str">
        <f>OBV!H1183</f>
        <v>NEUTRAL</v>
      </c>
      <c r="M1183" s="8">
        <f t="shared" si="180"/>
        <v>25</v>
      </c>
      <c r="N1183" s="8">
        <f t="shared" si="181"/>
        <v>100</v>
      </c>
      <c r="O1183" s="8">
        <f t="shared" si="182"/>
        <v>50</v>
      </c>
      <c r="P1183" s="8">
        <f t="shared" si="183"/>
        <v>33</v>
      </c>
      <c r="Q1183" s="9">
        <f t="shared" si="184"/>
        <v>56.2</v>
      </c>
      <c r="R1183" s="9">
        <f t="shared" si="185"/>
        <v>50.75</v>
      </c>
      <c r="S1183" s="9">
        <f t="shared" si="186"/>
        <v>46.1</v>
      </c>
      <c r="T1183" s="9">
        <f t="shared" si="187"/>
        <v>52</v>
      </c>
      <c r="U1183" s="8">
        <f t="shared" si="188"/>
        <v>51.016666666666673</v>
      </c>
      <c r="V1183" s="8">
        <f t="shared" si="189"/>
        <v>51.262500000000003</v>
      </c>
    </row>
    <row r="1184" spans="1:22" ht="13.5" x14ac:dyDescent="0.25">
      <c r="A1184" s="3">
        <f>RSI!A1184</f>
        <v>43734</v>
      </c>
      <c r="B1184" s="2">
        <f>RSI!B1184</f>
        <v>5.7392000000000003</v>
      </c>
      <c r="C1184" s="2">
        <f>RSI!I1184</f>
        <v>47.005066725229391</v>
      </c>
      <c r="D1184" s="2">
        <f>MACD!E1184</f>
        <v>-3.6918942238193253E-2</v>
      </c>
      <c r="E1184" s="2">
        <f>MACD!F1184</f>
        <v>-1.6219574154868847E-2</v>
      </c>
      <c r="F1184" s="2">
        <f>'Moving Avg'!D1184</f>
        <v>5.7634400000000001</v>
      </c>
      <c r="G1184" s="2">
        <f>'Moving Avg'!F1184</f>
        <v>5.7323099999999974</v>
      </c>
      <c r="H1184" s="2">
        <f>'Moving Avg'!G1184</f>
        <v>5.7912179999999989</v>
      </c>
      <c r="I1184" s="2">
        <f>'Moving Avg'!H1184</f>
        <v>5.5502500000000063</v>
      </c>
      <c r="J1184" s="6" t="str">
        <f>OBV!F1184</f>
        <v>BEARISH</v>
      </c>
      <c r="K1184" s="6" t="str">
        <f>OBV!G1184</f>
        <v>NEUTRAL</v>
      </c>
      <c r="L1184" s="6" t="str">
        <f>OBV!H1184</f>
        <v>CONFIRMED BEARISH</v>
      </c>
      <c r="M1184" s="8">
        <f t="shared" si="180"/>
        <v>25</v>
      </c>
      <c r="N1184" s="8">
        <f t="shared" si="181"/>
        <v>100</v>
      </c>
      <c r="O1184" s="8">
        <f t="shared" si="182"/>
        <v>50</v>
      </c>
      <c r="P1184" s="8">
        <f t="shared" si="183"/>
        <v>16.5</v>
      </c>
      <c r="Q1184" s="9">
        <f t="shared" si="184"/>
        <v>53.725000000000001</v>
      </c>
      <c r="R1184" s="9">
        <f t="shared" si="185"/>
        <v>46.625</v>
      </c>
      <c r="S1184" s="9">
        <f t="shared" si="186"/>
        <v>38.674999999999997</v>
      </c>
      <c r="T1184" s="9">
        <f t="shared" si="187"/>
        <v>47.875</v>
      </c>
      <c r="U1184" s="8">
        <f t="shared" si="188"/>
        <v>46.341666666666661</v>
      </c>
      <c r="V1184" s="8">
        <f t="shared" si="189"/>
        <v>46.724999999999994</v>
      </c>
    </row>
    <row r="1185" spans="1:22" ht="13.5" x14ac:dyDescent="0.25">
      <c r="A1185" s="3">
        <f>RSI!A1185</f>
        <v>43735</v>
      </c>
      <c r="B1185" s="2">
        <f>RSI!B1185</f>
        <v>5.7392000000000003</v>
      </c>
      <c r="C1185" s="2">
        <f>RSI!I1185</f>
        <v>47.005066725229398</v>
      </c>
      <c r="D1185" s="2">
        <f>MACD!E1185</f>
        <v>-2.8530201297205515E-2</v>
      </c>
      <c r="E1185" s="2">
        <f>MACD!F1185</f>
        <v>-1.8681699583336181E-2</v>
      </c>
      <c r="F1185" s="2">
        <f>'Moving Avg'!D1185</f>
        <v>5.7573799999999995</v>
      </c>
      <c r="G1185" s="2">
        <f>'Moving Avg'!F1185</f>
        <v>5.7349699999999979</v>
      </c>
      <c r="H1185" s="2">
        <f>'Moving Avg'!G1185</f>
        <v>5.7907639999999985</v>
      </c>
      <c r="I1185" s="2">
        <f>'Moving Avg'!H1185</f>
        <v>5.5520860000000072</v>
      </c>
      <c r="J1185" s="6" t="str">
        <f>OBV!F1185</f>
        <v>BEARISH</v>
      </c>
      <c r="K1185" s="6" t="str">
        <f>OBV!G1185</f>
        <v>NEUTRAL</v>
      </c>
      <c r="L1185" s="6" t="str">
        <f>OBV!H1185</f>
        <v>CONFIRMED BEARISH</v>
      </c>
      <c r="M1185" s="8">
        <f t="shared" si="180"/>
        <v>25</v>
      </c>
      <c r="N1185" s="8">
        <f t="shared" si="181"/>
        <v>45</v>
      </c>
      <c r="O1185" s="8">
        <f t="shared" si="182"/>
        <v>50</v>
      </c>
      <c r="P1185" s="8">
        <f t="shared" si="183"/>
        <v>16.5</v>
      </c>
      <c r="Q1185" s="9">
        <f t="shared" si="184"/>
        <v>34.475000000000001</v>
      </c>
      <c r="R1185" s="9">
        <f t="shared" si="185"/>
        <v>35.625</v>
      </c>
      <c r="S1185" s="9">
        <f t="shared" si="186"/>
        <v>30.425000000000001</v>
      </c>
      <c r="T1185" s="9">
        <f t="shared" si="187"/>
        <v>34.125</v>
      </c>
      <c r="U1185" s="8">
        <f t="shared" si="188"/>
        <v>33.508333333333333</v>
      </c>
      <c r="V1185" s="8">
        <f t="shared" si="189"/>
        <v>33.662499999999994</v>
      </c>
    </row>
    <row r="1186" spans="1:22" ht="13.5" x14ac:dyDescent="0.25">
      <c r="A1186" s="3">
        <f>RSI!A1186</f>
        <v>43738</v>
      </c>
      <c r="B1186" s="2">
        <f>RSI!B1186</f>
        <v>5.7392000000000003</v>
      </c>
      <c r="C1186" s="2">
        <f>RSI!I1186</f>
        <v>47.005066725229391</v>
      </c>
      <c r="D1186" s="2">
        <f>MACD!E1186</f>
        <v>-2.1287396271676862E-2</v>
      </c>
      <c r="E1186" s="2">
        <f>MACD!F1186</f>
        <v>-1.9202838921004318E-2</v>
      </c>
      <c r="F1186" s="2">
        <f>'Moving Avg'!D1186</f>
        <v>5.7513199999999998</v>
      </c>
      <c r="G1186" s="2">
        <f>'Moving Avg'!F1186</f>
        <v>5.7334549999999975</v>
      </c>
      <c r="H1186" s="2">
        <f>'Moving Avg'!G1186</f>
        <v>5.7893979999999985</v>
      </c>
      <c r="I1186" s="2">
        <f>'Moving Avg'!H1186</f>
        <v>5.5536040000000071</v>
      </c>
      <c r="J1186" s="6" t="str">
        <f>OBV!F1186</f>
        <v>BEARISH</v>
      </c>
      <c r="K1186" s="6" t="str">
        <f>OBV!G1186</f>
        <v>NEUTRAL</v>
      </c>
      <c r="L1186" s="6" t="str">
        <f>OBV!H1186</f>
        <v>CONFIRMED BEARISH</v>
      </c>
      <c r="M1186" s="8">
        <f t="shared" si="180"/>
        <v>25</v>
      </c>
      <c r="N1186" s="8">
        <f t="shared" si="181"/>
        <v>45</v>
      </c>
      <c r="O1186" s="8">
        <f t="shared" si="182"/>
        <v>50</v>
      </c>
      <c r="P1186" s="8">
        <f t="shared" si="183"/>
        <v>16.5</v>
      </c>
      <c r="Q1186" s="9">
        <f t="shared" si="184"/>
        <v>34.475000000000001</v>
      </c>
      <c r="R1186" s="9">
        <f t="shared" si="185"/>
        <v>35.625</v>
      </c>
      <c r="S1186" s="9">
        <f t="shared" si="186"/>
        <v>30.425000000000001</v>
      </c>
      <c r="T1186" s="9">
        <f t="shared" si="187"/>
        <v>34.125</v>
      </c>
      <c r="U1186" s="8">
        <f t="shared" si="188"/>
        <v>33.508333333333333</v>
      </c>
      <c r="V1186" s="8">
        <f t="shared" si="189"/>
        <v>33.662499999999994</v>
      </c>
    </row>
    <row r="1187" spans="1:22" ht="13.5" x14ac:dyDescent="0.25">
      <c r="A1187" s="3">
        <f>RSI!A1187</f>
        <v>43739</v>
      </c>
      <c r="B1187" s="2">
        <f>RSI!B1187</f>
        <v>5.7694999999999999</v>
      </c>
      <c r="C1187" s="2">
        <f>RSI!I1187</f>
        <v>51.10335122321753</v>
      </c>
      <c r="D1187" s="2">
        <f>MACD!E1187</f>
        <v>-1.7269387818380721E-2</v>
      </c>
      <c r="E1187" s="2">
        <f>MACD!F1187</f>
        <v>-1.8816148700479599E-2</v>
      </c>
      <c r="F1187" s="2">
        <f>'Moving Avg'!D1187</f>
        <v>5.7513200000000007</v>
      </c>
      <c r="G1187" s="2">
        <f>'Moving Avg'!F1187</f>
        <v>5.7414249999999978</v>
      </c>
      <c r="H1187" s="2">
        <f>'Moving Avg'!G1187</f>
        <v>5.7886379999999971</v>
      </c>
      <c r="I1187" s="2">
        <f>'Moving Avg'!H1187</f>
        <v>5.555379500000007</v>
      </c>
      <c r="J1187" s="6" t="str">
        <f>OBV!F1187</f>
        <v>BULLISH</v>
      </c>
      <c r="K1187" s="6" t="str">
        <f>OBV!G1187</f>
        <v>NEUTRAL</v>
      </c>
      <c r="L1187" s="6" t="str">
        <f>OBV!H1187</f>
        <v>NEUTRAL</v>
      </c>
      <c r="M1187" s="8">
        <f t="shared" si="180"/>
        <v>25</v>
      </c>
      <c r="N1187" s="8">
        <f t="shared" si="181"/>
        <v>0</v>
      </c>
      <c r="O1187" s="8">
        <f t="shared" si="182"/>
        <v>50</v>
      </c>
      <c r="P1187" s="8">
        <f t="shared" si="183"/>
        <v>49.5</v>
      </c>
      <c r="Q1187" s="9">
        <f t="shared" si="184"/>
        <v>23.675000000000001</v>
      </c>
      <c r="R1187" s="9">
        <f t="shared" si="185"/>
        <v>34.875</v>
      </c>
      <c r="S1187" s="9">
        <f t="shared" si="186"/>
        <v>38.525000000000006</v>
      </c>
      <c r="T1187" s="9">
        <f t="shared" si="187"/>
        <v>31.125</v>
      </c>
      <c r="U1187" s="8">
        <f t="shared" si="188"/>
        <v>32.358333333333334</v>
      </c>
      <c r="V1187" s="8">
        <f t="shared" si="189"/>
        <v>32.049999999999997</v>
      </c>
    </row>
    <row r="1188" spans="1:22" ht="13.5" x14ac:dyDescent="0.25">
      <c r="A1188" s="3">
        <f>RSI!A1188</f>
        <v>43740</v>
      </c>
      <c r="B1188" s="2">
        <f>RSI!B1188</f>
        <v>5.7694999999999999</v>
      </c>
      <c r="C1188" s="2">
        <f>RSI!I1188</f>
        <v>51.10335122321753</v>
      </c>
      <c r="D1188" s="2">
        <f>MACD!E1188</f>
        <v>-1.3924573357042114E-2</v>
      </c>
      <c r="E1188" s="2">
        <f>MACD!F1188</f>
        <v>-1.7837833631792102E-2</v>
      </c>
      <c r="F1188" s="2">
        <f>'Moving Avg'!D1188</f>
        <v>5.7513200000000007</v>
      </c>
      <c r="G1188" s="2">
        <f>'Moving Avg'!F1188</f>
        <v>5.7414249999999978</v>
      </c>
      <c r="H1188" s="2">
        <f>'Moving Avg'!G1188</f>
        <v>5.7886379999999971</v>
      </c>
      <c r="I1188" s="2">
        <f>'Moving Avg'!H1188</f>
        <v>5.5568720000000074</v>
      </c>
      <c r="J1188" s="6" t="str">
        <f>OBV!F1188</f>
        <v>BULLISH</v>
      </c>
      <c r="K1188" s="6" t="str">
        <f>OBV!G1188</f>
        <v>NEUTRAL</v>
      </c>
      <c r="L1188" s="6" t="str">
        <f>OBV!H1188</f>
        <v>NEUTRAL</v>
      </c>
      <c r="M1188" s="8">
        <f t="shared" si="180"/>
        <v>25</v>
      </c>
      <c r="N1188" s="8">
        <f t="shared" si="181"/>
        <v>0</v>
      </c>
      <c r="O1188" s="8">
        <f t="shared" si="182"/>
        <v>50</v>
      </c>
      <c r="P1188" s="8">
        <f t="shared" si="183"/>
        <v>49.5</v>
      </c>
      <c r="Q1188" s="9">
        <f t="shared" si="184"/>
        <v>23.675000000000001</v>
      </c>
      <c r="R1188" s="9">
        <f t="shared" si="185"/>
        <v>34.875</v>
      </c>
      <c r="S1188" s="9">
        <f t="shared" si="186"/>
        <v>38.525000000000006</v>
      </c>
      <c r="T1188" s="9">
        <f t="shared" si="187"/>
        <v>31.125</v>
      </c>
      <c r="U1188" s="8">
        <f t="shared" si="188"/>
        <v>32.358333333333334</v>
      </c>
      <c r="V1188" s="8">
        <f t="shared" si="189"/>
        <v>32.049999999999997</v>
      </c>
    </row>
    <row r="1189" spans="1:22" ht="13.5" x14ac:dyDescent="0.25">
      <c r="A1189" s="3">
        <f>RSI!A1189</f>
        <v>43741</v>
      </c>
      <c r="B1189" s="2">
        <f>RSI!B1189</f>
        <v>5.7694999999999999</v>
      </c>
      <c r="C1189" s="2">
        <f>RSI!I1189</f>
        <v>51.10335122321753</v>
      </c>
      <c r="D1189" s="2">
        <f>MACD!E1189</f>
        <v>-1.1145307629703005E-2</v>
      </c>
      <c r="E1189" s="2">
        <f>MACD!F1189</f>
        <v>-1.6499328431374284E-2</v>
      </c>
      <c r="F1189" s="2">
        <f>'Moving Avg'!D1189</f>
        <v>5.7573800000000004</v>
      </c>
      <c r="G1189" s="2">
        <f>'Moving Avg'!F1189</f>
        <v>5.7421849999999974</v>
      </c>
      <c r="H1189" s="2">
        <f>'Moving Avg'!G1189</f>
        <v>5.7898519999999971</v>
      </c>
      <c r="I1189" s="2">
        <f>'Moving Avg'!H1189</f>
        <v>5.5580820000000086</v>
      </c>
      <c r="J1189" s="6" t="str">
        <f>OBV!F1189</f>
        <v>BULLISH</v>
      </c>
      <c r="K1189" s="6" t="str">
        <f>OBV!G1189</f>
        <v>NEUTRAL</v>
      </c>
      <c r="L1189" s="6" t="str">
        <f>OBV!H1189</f>
        <v>CONFIRMED BULLISH</v>
      </c>
      <c r="M1189" s="8">
        <f t="shared" si="180"/>
        <v>25</v>
      </c>
      <c r="N1189" s="8">
        <f t="shared" si="181"/>
        <v>0</v>
      </c>
      <c r="O1189" s="8">
        <f t="shared" si="182"/>
        <v>50</v>
      </c>
      <c r="P1189" s="8">
        <f t="shared" si="183"/>
        <v>83.5</v>
      </c>
      <c r="Q1189" s="9">
        <f t="shared" si="184"/>
        <v>28.774999999999999</v>
      </c>
      <c r="R1189" s="9">
        <f t="shared" si="185"/>
        <v>43.375</v>
      </c>
      <c r="S1189" s="9">
        <f t="shared" si="186"/>
        <v>53.825000000000003</v>
      </c>
      <c r="T1189" s="9">
        <f t="shared" si="187"/>
        <v>39.625</v>
      </c>
      <c r="U1189" s="8">
        <f t="shared" si="188"/>
        <v>41.991666666666667</v>
      </c>
      <c r="V1189" s="8">
        <f t="shared" si="189"/>
        <v>41.400000000000006</v>
      </c>
    </row>
    <row r="1190" spans="1:22" ht="13.5" x14ac:dyDescent="0.25">
      <c r="A1190" s="3">
        <f>RSI!A1190</f>
        <v>43742</v>
      </c>
      <c r="B1190" s="2">
        <f>RSI!B1190</f>
        <v>5.7694999999999999</v>
      </c>
      <c r="C1190" s="2">
        <f>RSI!I1190</f>
        <v>51.10335122321753</v>
      </c>
      <c r="D1190" s="2">
        <f>MACD!E1190</f>
        <v>-8.8408081837281216E-3</v>
      </c>
      <c r="E1190" s="2">
        <f>MACD!F1190</f>
        <v>-1.4967624381845053E-2</v>
      </c>
      <c r="F1190" s="2">
        <f>'Moving Avg'!D1190</f>
        <v>5.763440000000001</v>
      </c>
      <c r="G1190" s="2">
        <f>'Moving Avg'!F1190</f>
        <v>5.7497749999999979</v>
      </c>
      <c r="H1190" s="2">
        <f>'Moving Avg'!G1190</f>
        <v>5.7890919999999984</v>
      </c>
      <c r="I1190" s="2">
        <f>'Moving Avg'!H1190</f>
        <v>5.5584085000000085</v>
      </c>
      <c r="J1190" s="6" t="str">
        <f>OBV!F1190</f>
        <v>BULLISH</v>
      </c>
      <c r="K1190" s="6" t="str">
        <f>OBV!G1190</f>
        <v>NEUTRAL</v>
      </c>
      <c r="L1190" s="6" t="str">
        <f>OBV!H1190</f>
        <v>CONFIRMED BULLISH</v>
      </c>
      <c r="M1190" s="8">
        <f t="shared" si="180"/>
        <v>25</v>
      </c>
      <c r="N1190" s="8">
        <f t="shared" si="181"/>
        <v>0</v>
      </c>
      <c r="O1190" s="8">
        <f t="shared" si="182"/>
        <v>50</v>
      </c>
      <c r="P1190" s="8">
        <f t="shared" si="183"/>
        <v>83.5</v>
      </c>
      <c r="Q1190" s="9">
        <f t="shared" si="184"/>
        <v>28.774999999999999</v>
      </c>
      <c r="R1190" s="9">
        <f t="shared" si="185"/>
        <v>43.375</v>
      </c>
      <c r="S1190" s="9">
        <f t="shared" si="186"/>
        <v>53.825000000000003</v>
      </c>
      <c r="T1190" s="9">
        <f t="shared" si="187"/>
        <v>39.625</v>
      </c>
      <c r="U1190" s="8">
        <f t="shared" si="188"/>
        <v>41.991666666666667</v>
      </c>
      <c r="V1190" s="8">
        <f t="shared" si="189"/>
        <v>41.400000000000006</v>
      </c>
    </row>
    <row r="1191" spans="1:22" ht="13.5" x14ac:dyDescent="0.25">
      <c r="A1191" s="3">
        <f>RSI!A1191</f>
        <v>43745</v>
      </c>
      <c r="B1191" s="2">
        <f>RSI!B1191</f>
        <v>5.7694999999999999</v>
      </c>
      <c r="C1191" s="2">
        <f>RSI!I1191</f>
        <v>51.10335122321753</v>
      </c>
      <c r="D1191" s="2">
        <f>MACD!E1191</f>
        <v>-6.9345387239607703E-3</v>
      </c>
      <c r="E1191" s="2">
        <f>MACD!F1191</f>
        <v>-1.3361007250268198E-2</v>
      </c>
      <c r="F1191" s="2">
        <f>'Moving Avg'!D1191</f>
        <v>5.7694999999999999</v>
      </c>
      <c r="G1191" s="2">
        <f>'Moving Avg'!F1191</f>
        <v>5.7573649999999983</v>
      </c>
      <c r="H1191" s="2">
        <f>'Moving Avg'!G1191</f>
        <v>5.7869659999999987</v>
      </c>
      <c r="I1191" s="2">
        <f>'Moving Avg'!H1191</f>
        <v>5.5586290000000087</v>
      </c>
      <c r="J1191" s="6" t="str">
        <f>OBV!F1191</f>
        <v>BULLISH</v>
      </c>
      <c r="K1191" s="6" t="str">
        <f>OBV!G1191</f>
        <v>NEUTRAL</v>
      </c>
      <c r="L1191" s="6" t="str">
        <f>OBV!H1191</f>
        <v>CONFIRMED BULLISH</v>
      </c>
      <c r="M1191" s="8">
        <f t="shared" si="180"/>
        <v>25</v>
      </c>
      <c r="N1191" s="8">
        <f t="shared" si="181"/>
        <v>0</v>
      </c>
      <c r="O1191" s="8">
        <f t="shared" si="182"/>
        <v>50</v>
      </c>
      <c r="P1191" s="8">
        <f t="shared" si="183"/>
        <v>83.5</v>
      </c>
      <c r="Q1191" s="9">
        <f t="shared" si="184"/>
        <v>28.774999999999999</v>
      </c>
      <c r="R1191" s="9">
        <f t="shared" si="185"/>
        <v>43.375</v>
      </c>
      <c r="S1191" s="9">
        <f t="shared" si="186"/>
        <v>53.825000000000003</v>
      </c>
      <c r="T1191" s="9">
        <f t="shared" si="187"/>
        <v>39.625</v>
      </c>
      <c r="U1191" s="8">
        <f t="shared" si="188"/>
        <v>41.991666666666667</v>
      </c>
      <c r="V1191" s="8">
        <f t="shared" si="189"/>
        <v>41.400000000000006</v>
      </c>
    </row>
    <row r="1192" spans="1:22" ht="13.5" x14ac:dyDescent="0.25">
      <c r="A1192" s="3">
        <f>RSI!A1192</f>
        <v>43746</v>
      </c>
      <c r="B1192" s="2">
        <f>RSI!B1192</f>
        <v>5.7694999999999999</v>
      </c>
      <c r="C1192" s="2">
        <f>RSI!I1192</f>
        <v>51.103351223217544</v>
      </c>
      <c r="D1192" s="2">
        <f>MACD!E1192</f>
        <v>-5.3619966831295329E-3</v>
      </c>
      <c r="E1192" s="2">
        <f>MACD!F1192</f>
        <v>-1.1761205136840465E-2</v>
      </c>
      <c r="F1192" s="2">
        <f>'Moving Avg'!D1192</f>
        <v>5.7694999999999999</v>
      </c>
      <c r="G1192" s="2">
        <f>'Moving Avg'!F1192</f>
        <v>5.7649549999999978</v>
      </c>
      <c r="H1192" s="2">
        <f>'Moving Avg'!G1192</f>
        <v>5.7846879999999992</v>
      </c>
      <c r="I1192" s="2">
        <f>'Moving Avg'!H1192</f>
        <v>5.5588845000000093</v>
      </c>
      <c r="J1192" s="6" t="str">
        <f>OBV!F1192</f>
        <v>NEUTRAL</v>
      </c>
      <c r="K1192" s="6" t="str">
        <f>OBV!G1192</f>
        <v>NEUTRAL</v>
      </c>
      <c r="L1192" s="6" t="str">
        <f>OBV!H1192</f>
        <v>NEUTRAL</v>
      </c>
      <c r="M1192" s="8">
        <f t="shared" si="180"/>
        <v>25</v>
      </c>
      <c r="N1192" s="8">
        <f t="shared" si="181"/>
        <v>0</v>
      </c>
      <c r="O1192" s="8">
        <f t="shared" si="182"/>
        <v>50</v>
      </c>
      <c r="P1192" s="8">
        <f t="shared" si="183"/>
        <v>33</v>
      </c>
      <c r="Q1192" s="9">
        <f t="shared" si="184"/>
        <v>21.2</v>
      </c>
      <c r="R1192" s="9">
        <f t="shared" si="185"/>
        <v>30.75</v>
      </c>
      <c r="S1192" s="9">
        <f t="shared" si="186"/>
        <v>31.1</v>
      </c>
      <c r="T1192" s="9">
        <f t="shared" si="187"/>
        <v>27</v>
      </c>
      <c r="U1192" s="8">
        <f t="shared" si="188"/>
        <v>27.683333333333337</v>
      </c>
      <c r="V1192" s="8">
        <f t="shared" si="189"/>
        <v>27.512500000000003</v>
      </c>
    </row>
    <row r="1193" spans="1:22" ht="13.5" x14ac:dyDescent="0.25">
      <c r="A1193" s="3">
        <f>RSI!A1193</f>
        <v>43747</v>
      </c>
      <c r="B1193" s="2">
        <f>RSI!B1193</f>
        <v>5.7618999999999998</v>
      </c>
      <c r="C1193" s="2">
        <f>RSI!I1193</f>
        <v>49.602457265384416</v>
      </c>
      <c r="D1193" s="2">
        <f>MACD!E1193</f>
        <v>-3.5058797373723749E-3</v>
      </c>
      <c r="E1193" s="2">
        <f>MACD!F1193</f>
        <v>-1.0110140056946848E-2</v>
      </c>
      <c r="F1193" s="2">
        <f>'Moving Avg'!D1193</f>
        <v>5.7679799999999997</v>
      </c>
      <c r="G1193" s="2">
        <f>'Moving Avg'!F1193</f>
        <v>5.764574999999998</v>
      </c>
      <c r="H1193" s="2">
        <f>'Moving Avg'!G1193</f>
        <v>5.7822579999999997</v>
      </c>
      <c r="I1193" s="2">
        <f>'Moving Avg'!H1193</f>
        <v>5.5590670000000095</v>
      </c>
      <c r="J1193" s="6" t="str">
        <f>OBV!F1193</f>
        <v>BEARISH</v>
      </c>
      <c r="K1193" s="6" t="str">
        <f>OBV!G1193</f>
        <v>NEUTRAL</v>
      </c>
      <c r="L1193" s="6" t="str">
        <f>OBV!H1193</f>
        <v>CONFIRMED BEARISH</v>
      </c>
      <c r="M1193" s="8">
        <f t="shared" si="180"/>
        <v>25</v>
      </c>
      <c r="N1193" s="8">
        <f t="shared" si="181"/>
        <v>0</v>
      </c>
      <c r="O1193" s="8">
        <f t="shared" si="182"/>
        <v>50</v>
      </c>
      <c r="P1193" s="8">
        <f t="shared" si="183"/>
        <v>16.5</v>
      </c>
      <c r="Q1193" s="9">
        <f t="shared" si="184"/>
        <v>18.725000000000001</v>
      </c>
      <c r="R1193" s="9">
        <f t="shared" si="185"/>
        <v>26.625</v>
      </c>
      <c r="S1193" s="9">
        <f t="shared" si="186"/>
        <v>23.675000000000001</v>
      </c>
      <c r="T1193" s="9">
        <f t="shared" si="187"/>
        <v>22.875</v>
      </c>
      <c r="U1193" s="8">
        <f t="shared" si="188"/>
        <v>23.008333333333336</v>
      </c>
      <c r="V1193" s="8">
        <f t="shared" si="189"/>
        <v>22.975000000000001</v>
      </c>
    </row>
    <row r="1194" spans="1:22" ht="13.5" x14ac:dyDescent="0.25">
      <c r="A1194" s="3">
        <f>RSI!A1194</f>
        <v>43748</v>
      </c>
      <c r="B1194" s="2">
        <f>RSI!B1194</f>
        <v>5.7542999999999997</v>
      </c>
      <c r="C1194" s="2">
        <f>RSI!I1194</f>
        <v>48.081682260876399</v>
      </c>
      <c r="D1194" s="2">
        <f>MACD!E1194</f>
        <v>-6.023669825597544E-3</v>
      </c>
      <c r="E1194" s="2">
        <f>MACD!F1194</f>
        <v>-9.2928460106769875E-3</v>
      </c>
      <c r="F1194" s="2">
        <f>'Moving Avg'!D1194</f>
        <v>5.7649400000000002</v>
      </c>
      <c r="G1194" s="2">
        <f>'Moving Avg'!F1194</f>
        <v>5.7638149999999975</v>
      </c>
      <c r="H1194" s="2">
        <f>'Moving Avg'!G1194</f>
        <v>5.7831679999999999</v>
      </c>
      <c r="I1194" s="2">
        <f>'Moving Avg'!H1194</f>
        <v>5.5592465000000084</v>
      </c>
      <c r="J1194" s="6" t="str">
        <f>OBV!F1194</f>
        <v>BEARISH</v>
      </c>
      <c r="K1194" s="6" t="str">
        <f>OBV!G1194</f>
        <v>NEUTRAL</v>
      </c>
      <c r="L1194" s="6" t="str">
        <f>OBV!H1194</f>
        <v>CONFIRMED BEARISH</v>
      </c>
      <c r="M1194" s="8">
        <f t="shared" si="180"/>
        <v>25</v>
      </c>
      <c r="N1194" s="8">
        <f t="shared" si="181"/>
        <v>0</v>
      </c>
      <c r="O1194" s="8">
        <f t="shared" si="182"/>
        <v>50</v>
      </c>
      <c r="P1194" s="8">
        <f t="shared" si="183"/>
        <v>16.5</v>
      </c>
      <c r="Q1194" s="9">
        <f t="shared" si="184"/>
        <v>18.725000000000001</v>
      </c>
      <c r="R1194" s="9">
        <f t="shared" si="185"/>
        <v>26.625</v>
      </c>
      <c r="S1194" s="9">
        <f t="shared" si="186"/>
        <v>23.675000000000001</v>
      </c>
      <c r="T1194" s="9">
        <f t="shared" si="187"/>
        <v>22.875</v>
      </c>
      <c r="U1194" s="8">
        <f t="shared" si="188"/>
        <v>23.008333333333336</v>
      </c>
      <c r="V1194" s="8">
        <f t="shared" si="189"/>
        <v>22.975000000000001</v>
      </c>
    </row>
    <row r="1195" spans="1:22" ht="13.5" x14ac:dyDescent="0.25">
      <c r="A1195" s="3">
        <f>RSI!A1195</f>
        <v>43749</v>
      </c>
      <c r="B1195" s="2">
        <f>RSI!B1195</f>
        <v>5.7542999999999997</v>
      </c>
      <c r="C1195" s="2">
        <f>RSI!I1195</f>
        <v>48.081682260876399</v>
      </c>
      <c r="D1195" s="2">
        <f>MACD!E1195</f>
        <v>-8.0997313496986578E-3</v>
      </c>
      <c r="E1195" s="2">
        <f>MACD!F1195</f>
        <v>-9.0542230784813223E-3</v>
      </c>
      <c r="F1195" s="2">
        <f>'Moving Avg'!D1195</f>
        <v>5.7618999999999998</v>
      </c>
      <c r="G1195" s="2">
        <f>'Moving Avg'!F1195</f>
        <v>5.7630549999999978</v>
      </c>
      <c r="H1195" s="2">
        <f>'Moving Avg'!G1195</f>
        <v>5.7807380000000004</v>
      </c>
      <c r="I1195" s="2">
        <f>'Moving Avg'!H1195</f>
        <v>5.5594260000000091</v>
      </c>
      <c r="J1195" s="6" t="str">
        <f>OBV!F1195</f>
        <v>BEARISH</v>
      </c>
      <c r="K1195" s="6" t="str">
        <f>OBV!G1195</f>
        <v>NEUTRAL</v>
      </c>
      <c r="L1195" s="6" t="str">
        <f>OBV!H1195</f>
        <v>CONFIRMED BEARISH</v>
      </c>
      <c r="M1195" s="8">
        <f t="shared" si="180"/>
        <v>25</v>
      </c>
      <c r="N1195" s="8">
        <f t="shared" si="181"/>
        <v>0</v>
      </c>
      <c r="O1195" s="8">
        <f t="shared" si="182"/>
        <v>50</v>
      </c>
      <c r="P1195" s="8">
        <f t="shared" si="183"/>
        <v>16.5</v>
      </c>
      <c r="Q1195" s="9">
        <f t="shared" si="184"/>
        <v>18.725000000000001</v>
      </c>
      <c r="R1195" s="9">
        <f t="shared" si="185"/>
        <v>26.625</v>
      </c>
      <c r="S1195" s="9">
        <f t="shared" si="186"/>
        <v>23.675000000000001</v>
      </c>
      <c r="T1195" s="9">
        <f t="shared" si="187"/>
        <v>22.875</v>
      </c>
      <c r="U1195" s="8">
        <f t="shared" si="188"/>
        <v>23.008333333333336</v>
      </c>
      <c r="V1195" s="8">
        <f t="shared" si="189"/>
        <v>22.975000000000001</v>
      </c>
    </row>
    <row r="1196" spans="1:22" ht="13.5" x14ac:dyDescent="0.25">
      <c r="A1196" s="3">
        <f>RSI!A1196</f>
        <v>43752</v>
      </c>
      <c r="B1196" s="2">
        <f>RSI!B1196</f>
        <v>5.7542999999999997</v>
      </c>
      <c r="C1196" s="2">
        <f>RSI!I1196</f>
        <v>48.081682260876391</v>
      </c>
      <c r="D1196" s="2">
        <f>MACD!E1196</f>
        <v>-9.8060504201518128E-3</v>
      </c>
      <c r="E1196" s="2">
        <f>MACD!F1196</f>
        <v>-9.2045885468154207E-3</v>
      </c>
      <c r="F1196" s="2">
        <f>'Moving Avg'!D1196</f>
        <v>5.7588600000000003</v>
      </c>
      <c r="G1196" s="2">
        <f>'Moving Avg'!F1196</f>
        <v>5.7622949999999982</v>
      </c>
      <c r="H1196" s="2">
        <f>'Moving Avg'!G1196</f>
        <v>5.7789160000000006</v>
      </c>
      <c r="I1196" s="2">
        <f>'Moving Avg'!H1196</f>
        <v>5.5599240000000076</v>
      </c>
      <c r="J1196" s="6" t="str">
        <f>OBV!F1196</f>
        <v>BEARISH</v>
      </c>
      <c r="K1196" s="6" t="str">
        <f>OBV!G1196</f>
        <v>NEUTRAL</v>
      </c>
      <c r="L1196" s="6" t="str">
        <f>OBV!H1196</f>
        <v>CONFIRMED BEARISH</v>
      </c>
      <c r="M1196" s="8">
        <f t="shared" si="180"/>
        <v>25</v>
      </c>
      <c r="N1196" s="8">
        <f t="shared" si="181"/>
        <v>45</v>
      </c>
      <c r="O1196" s="8">
        <f t="shared" si="182"/>
        <v>50</v>
      </c>
      <c r="P1196" s="8">
        <f t="shared" si="183"/>
        <v>16.5</v>
      </c>
      <c r="Q1196" s="9">
        <f t="shared" si="184"/>
        <v>34.475000000000001</v>
      </c>
      <c r="R1196" s="9">
        <f t="shared" si="185"/>
        <v>35.625</v>
      </c>
      <c r="S1196" s="9">
        <f t="shared" si="186"/>
        <v>30.425000000000001</v>
      </c>
      <c r="T1196" s="9">
        <f t="shared" si="187"/>
        <v>34.125</v>
      </c>
      <c r="U1196" s="8">
        <f t="shared" si="188"/>
        <v>33.508333333333333</v>
      </c>
      <c r="V1196" s="8">
        <f t="shared" si="189"/>
        <v>33.662499999999994</v>
      </c>
    </row>
    <row r="1197" spans="1:22" ht="13.5" x14ac:dyDescent="0.25">
      <c r="A1197" s="3">
        <f>RSI!A1197</f>
        <v>43754</v>
      </c>
      <c r="B1197" s="2">
        <f>RSI!B1197</f>
        <v>5.7542999999999997</v>
      </c>
      <c r="C1197" s="2">
        <f>RSI!I1197</f>
        <v>48.081682260876391</v>
      </c>
      <c r="D1197" s="2">
        <f>MACD!E1197</f>
        <v>-6.5417015389384048E-3</v>
      </c>
      <c r="E1197" s="2">
        <f>MACD!F1197</f>
        <v>-8.6720111452400182E-3</v>
      </c>
      <c r="F1197" s="2">
        <f>'Moving Avg'!D1197</f>
        <v>5.7558199999999999</v>
      </c>
      <c r="G1197" s="2">
        <f>'Moving Avg'!F1197</f>
        <v>5.7615349999999985</v>
      </c>
      <c r="H1197" s="2">
        <f>'Moving Avg'!G1197</f>
        <v>5.777094</v>
      </c>
      <c r="I1197" s="2">
        <f>'Moving Avg'!H1197</f>
        <v>5.560422000000008</v>
      </c>
      <c r="J1197" s="6" t="str">
        <f>OBV!F1197</f>
        <v>BEARISH</v>
      </c>
      <c r="K1197" s="6" t="str">
        <f>OBV!G1197</f>
        <v>NEUTRAL</v>
      </c>
      <c r="L1197" s="6" t="str">
        <f>OBV!H1197</f>
        <v>CONFIRMED BEARISH</v>
      </c>
      <c r="M1197" s="8">
        <f t="shared" si="180"/>
        <v>25</v>
      </c>
      <c r="N1197" s="8">
        <f t="shared" si="181"/>
        <v>0</v>
      </c>
      <c r="O1197" s="8">
        <f t="shared" si="182"/>
        <v>50</v>
      </c>
      <c r="P1197" s="8">
        <f t="shared" si="183"/>
        <v>16.5</v>
      </c>
      <c r="Q1197" s="9">
        <f t="shared" si="184"/>
        <v>18.725000000000001</v>
      </c>
      <c r="R1197" s="9">
        <f t="shared" si="185"/>
        <v>26.625</v>
      </c>
      <c r="S1197" s="9">
        <f t="shared" si="186"/>
        <v>23.675000000000001</v>
      </c>
      <c r="T1197" s="9">
        <f t="shared" si="187"/>
        <v>22.875</v>
      </c>
      <c r="U1197" s="8">
        <f t="shared" si="188"/>
        <v>23.008333333333336</v>
      </c>
      <c r="V1197" s="8">
        <f t="shared" si="189"/>
        <v>22.975000000000001</v>
      </c>
    </row>
    <row r="1198" spans="1:22" ht="13.5" x14ac:dyDescent="0.25">
      <c r="A1198" s="3">
        <f>RSI!A1198</f>
        <v>43755</v>
      </c>
      <c r="B1198" s="2">
        <f>RSI!B1198</f>
        <v>5.7542999999999997</v>
      </c>
      <c r="C1198" s="2">
        <f>RSI!I1198</f>
        <v>48.081682260876399</v>
      </c>
      <c r="D1198" s="2">
        <f>MACD!E1198</f>
        <v>-3.7363945631847528E-3</v>
      </c>
      <c r="E1198" s="2">
        <f>MACD!F1198</f>
        <v>-7.684887828828966E-3</v>
      </c>
      <c r="F1198" s="2">
        <f>'Moving Avg'!D1198</f>
        <v>5.7542999999999997</v>
      </c>
      <c r="G1198" s="2">
        <f>'Moving Avg'!F1198</f>
        <v>5.7607749999999998</v>
      </c>
      <c r="H1198" s="2">
        <f>'Moving Avg'!G1198</f>
        <v>5.7752719999999984</v>
      </c>
      <c r="I1198" s="2">
        <f>'Moving Avg'!H1198</f>
        <v>5.5609200000000074</v>
      </c>
      <c r="J1198" s="6" t="str">
        <f>OBV!F1198</f>
        <v>BEARISH</v>
      </c>
      <c r="K1198" s="6" t="str">
        <f>OBV!G1198</f>
        <v>NEUTRAL</v>
      </c>
      <c r="L1198" s="6" t="str">
        <f>OBV!H1198</f>
        <v>CONFIRMED BEARISH</v>
      </c>
      <c r="M1198" s="8">
        <f t="shared" si="180"/>
        <v>25</v>
      </c>
      <c r="N1198" s="8">
        <f t="shared" si="181"/>
        <v>0</v>
      </c>
      <c r="O1198" s="8">
        <f t="shared" si="182"/>
        <v>50</v>
      </c>
      <c r="P1198" s="8">
        <f t="shared" si="183"/>
        <v>16.5</v>
      </c>
      <c r="Q1198" s="9">
        <f t="shared" si="184"/>
        <v>18.725000000000001</v>
      </c>
      <c r="R1198" s="9">
        <f t="shared" si="185"/>
        <v>26.625</v>
      </c>
      <c r="S1198" s="9">
        <f t="shared" si="186"/>
        <v>23.675000000000001</v>
      </c>
      <c r="T1198" s="9">
        <f t="shared" si="187"/>
        <v>22.875</v>
      </c>
      <c r="U1198" s="8">
        <f t="shared" si="188"/>
        <v>23.008333333333336</v>
      </c>
      <c r="V1198" s="8">
        <f t="shared" si="189"/>
        <v>22.975000000000001</v>
      </c>
    </row>
    <row r="1199" spans="1:22" ht="13.5" x14ac:dyDescent="0.25">
      <c r="A1199" s="3">
        <f>RSI!A1199</f>
        <v>43756</v>
      </c>
      <c r="B1199" s="2">
        <f>RSI!B1199</f>
        <v>5.5872999999999999</v>
      </c>
      <c r="C1199" s="2">
        <f>RSI!I1199</f>
        <v>24.334543954583467</v>
      </c>
      <c r="D1199" s="2">
        <f>MACD!E1199</f>
        <v>1.1047665256145756E-2</v>
      </c>
      <c r="E1199" s="2">
        <f>MACD!F1199</f>
        <v>-3.9383772118340224E-3</v>
      </c>
      <c r="F1199" s="2">
        <f>'Moving Avg'!D1199</f>
        <v>5.7208999999999994</v>
      </c>
      <c r="G1199" s="2">
        <f>'Moving Avg'!F1199</f>
        <v>5.7516649999999991</v>
      </c>
      <c r="H1199" s="2">
        <f>'Moving Avg'!G1199</f>
        <v>5.772841999999998</v>
      </c>
      <c r="I1199" s="2">
        <f>'Moving Avg'!H1199</f>
        <v>5.5605830000000056</v>
      </c>
      <c r="J1199" s="6" t="str">
        <f>OBV!F1199</f>
        <v>BEARISH</v>
      </c>
      <c r="K1199" s="6" t="str">
        <f>OBV!G1199</f>
        <v>NEUTRAL</v>
      </c>
      <c r="L1199" s="6" t="str">
        <f>OBV!H1199</f>
        <v>CONFIRMED BEARISH</v>
      </c>
      <c r="M1199" s="8">
        <f t="shared" si="180"/>
        <v>50</v>
      </c>
      <c r="N1199" s="8">
        <f t="shared" si="181"/>
        <v>0</v>
      </c>
      <c r="O1199" s="8">
        <f t="shared" si="182"/>
        <v>50</v>
      </c>
      <c r="P1199" s="8">
        <f t="shared" si="183"/>
        <v>16.5</v>
      </c>
      <c r="Q1199" s="9">
        <f t="shared" si="184"/>
        <v>27.475000000000001</v>
      </c>
      <c r="R1199" s="9">
        <f t="shared" si="185"/>
        <v>31.625</v>
      </c>
      <c r="S1199" s="9">
        <f t="shared" si="186"/>
        <v>27.425000000000001</v>
      </c>
      <c r="T1199" s="9">
        <f t="shared" si="187"/>
        <v>29.125</v>
      </c>
      <c r="U1199" s="8">
        <f t="shared" si="188"/>
        <v>28.841666666666669</v>
      </c>
      <c r="V1199" s="8">
        <f t="shared" si="189"/>
        <v>28.912500000000001</v>
      </c>
    </row>
    <row r="1200" spans="1:22" ht="13.5" x14ac:dyDescent="0.25">
      <c r="A1200" s="3">
        <f>RSI!A1200</f>
        <v>43759</v>
      </c>
      <c r="B1200" s="2">
        <f>RSI!B1200</f>
        <v>5.7164000000000001</v>
      </c>
      <c r="C1200" s="2">
        <f>RSI!I1200</f>
        <v>46.381216025478842</v>
      </c>
      <c r="D1200" s="2">
        <f>MACD!E1200</f>
        <v>1.5018109100280341E-2</v>
      </c>
      <c r="E1200" s="2">
        <f>MACD!F1200</f>
        <v>-1.4707994941114957E-4</v>
      </c>
      <c r="F1200" s="2">
        <f>'Moving Avg'!D1200</f>
        <v>5.7133199999999995</v>
      </c>
      <c r="G1200" s="2">
        <f>'Moving Avg'!F1200</f>
        <v>5.7490100000000002</v>
      </c>
      <c r="H1200" s="2">
        <f>'Moving Avg'!G1200</f>
        <v>5.7710199999999983</v>
      </c>
      <c r="I1200" s="2">
        <f>'Moving Avg'!H1200</f>
        <v>5.5608915000000074</v>
      </c>
      <c r="J1200" s="6" t="str">
        <f>OBV!F1200</f>
        <v>BEARISH</v>
      </c>
      <c r="K1200" s="6" t="str">
        <f>OBV!G1200</f>
        <v>NEUTRAL</v>
      </c>
      <c r="L1200" s="6" t="str">
        <f>OBV!H1200</f>
        <v>CONFIRMED BEARISH</v>
      </c>
      <c r="M1200" s="8">
        <f t="shared" si="180"/>
        <v>25</v>
      </c>
      <c r="N1200" s="8">
        <f t="shared" si="181"/>
        <v>0</v>
      </c>
      <c r="O1200" s="8">
        <f t="shared" si="182"/>
        <v>50</v>
      </c>
      <c r="P1200" s="8">
        <f t="shared" si="183"/>
        <v>16.5</v>
      </c>
      <c r="Q1200" s="9">
        <f t="shared" si="184"/>
        <v>18.725000000000001</v>
      </c>
      <c r="R1200" s="9">
        <f t="shared" si="185"/>
        <v>26.625</v>
      </c>
      <c r="S1200" s="9">
        <f t="shared" si="186"/>
        <v>23.675000000000001</v>
      </c>
      <c r="T1200" s="9">
        <f t="shared" si="187"/>
        <v>22.875</v>
      </c>
      <c r="U1200" s="8">
        <f t="shared" si="188"/>
        <v>23.008333333333336</v>
      </c>
      <c r="V1200" s="8">
        <f t="shared" si="189"/>
        <v>22.975000000000001</v>
      </c>
    </row>
    <row r="1201" spans="1:22" ht="13.5" x14ac:dyDescent="0.25">
      <c r="A1201" s="3">
        <f>RSI!A1201</f>
        <v>43760</v>
      </c>
      <c r="B1201" s="2">
        <f>RSI!B1201</f>
        <v>5.7088000000000001</v>
      </c>
      <c r="C1201" s="2">
        <f>RSI!I1201</f>
        <v>45.539994464773031</v>
      </c>
      <c r="D1201" s="2">
        <f>MACD!E1201</f>
        <v>1.9125800327448594E-2</v>
      </c>
      <c r="E1201" s="2">
        <f>MACD!F1201</f>
        <v>3.7074961059607994E-3</v>
      </c>
      <c r="F1201" s="2">
        <f>'Moving Avg'!D1201</f>
        <v>5.7042200000000003</v>
      </c>
      <c r="G1201" s="2">
        <f>'Moving Avg'!F1201</f>
        <v>5.7459749999999996</v>
      </c>
      <c r="H1201" s="2">
        <f>'Moving Avg'!G1201</f>
        <v>5.7682879999999992</v>
      </c>
      <c r="I1201" s="2">
        <f>'Moving Avg'!H1201</f>
        <v>5.5611620000000084</v>
      </c>
      <c r="J1201" s="6" t="str">
        <f>OBV!F1201</f>
        <v>BEARISH</v>
      </c>
      <c r="K1201" s="6" t="str">
        <f>OBV!G1201</f>
        <v>NEUTRAL</v>
      </c>
      <c r="L1201" s="6" t="str">
        <f>OBV!H1201</f>
        <v>CONFIRMED BEARISH</v>
      </c>
      <c r="M1201" s="8">
        <f t="shared" si="180"/>
        <v>25</v>
      </c>
      <c r="N1201" s="8">
        <f t="shared" si="181"/>
        <v>0</v>
      </c>
      <c r="O1201" s="8">
        <f t="shared" si="182"/>
        <v>50</v>
      </c>
      <c r="P1201" s="8">
        <f t="shared" si="183"/>
        <v>16.5</v>
      </c>
      <c r="Q1201" s="9">
        <f t="shared" si="184"/>
        <v>18.725000000000001</v>
      </c>
      <c r="R1201" s="9">
        <f t="shared" si="185"/>
        <v>26.625</v>
      </c>
      <c r="S1201" s="9">
        <f t="shared" si="186"/>
        <v>23.675000000000001</v>
      </c>
      <c r="T1201" s="9">
        <f t="shared" si="187"/>
        <v>22.875</v>
      </c>
      <c r="U1201" s="8">
        <f t="shared" si="188"/>
        <v>23.008333333333336</v>
      </c>
      <c r="V1201" s="8">
        <f t="shared" si="189"/>
        <v>22.975000000000001</v>
      </c>
    </row>
    <row r="1202" spans="1:22" ht="13.5" x14ac:dyDescent="0.25">
      <c r="A1202" s="3">
        <f>RSI!A1202</f>
        <v>43761</v>
      </c>
      <c r="B1202" s="2">
        <f>RSI!B1202</f>
        <v>5.7088000000000001</v>
      </c>
      <c r="C1202" s="2">
        <f>RSI!I1202</f>
        <v>45.539994464773031</v>
      </c>
      <c r="D1202" s="2">
        <f>MACD!E1202</f>
        <v>2.2817856983178508E-2</v>
      </c>
      <c r="E1202" s="2">
        <f>MACD!F1202</f>
        <v>7.5295682814043412E-3</v>
      </c>
      <c r="F1202" s="2">
        <f>'Moving Avg'!D1202</f>
        <v>5.6951200000000002</v>
      </c>
      <c r="G1202" s="2">
        <f>'Moving Avg'!F1202</f>
        <v>5.7429399999999999</v>
      </c>
      <c r="H1202" s="2">
        <f>'Moving Avg'!G1202</f>
        <v>5.7655559999999992</v>
      </c>
      <c r="I1202" s="2">
        <f>'Moving Avg'!H1202</f>
        <v>5.5614325000000076</v>
      </c>
      <c r="J1202" s="6" t="str">
        <f>OBV!F1202</f>
        <v>BEARISH</v>
      </c>
      <c r="K1202" s="6" t="str">
        <f>OBV!G1202</f>
        <v>NEUTRAL</v>
      </c>
      <c r="L1202" s="6" t="str">
        <f>OBV!H1202</f>
        <v>CONFIRMED BEARISH</v>
      </c>
      <c r="M1202" s="8">
        <f t="shared" si="180"/>
        <v>25</v>
      </c>
      <c r="N1202" s="8">
        <f t="shared" si="181"/>
        <v>0</v>
      </c>
      <c r="O1202" s="8">
        <f t="shared" si="182"/>
        <v>50</v>
      </c>
      <c r="P1202" s="8">
        <f t="shared" si="183"/>
        <v>16.5</v>
      </c>
      <c r="Q1202" s="9">
        <f t="shared" si="184"/>
        <v>18.725000000000001</v>
      </c>
      <c r="R1202" s="9">
        <f t="shared" si="185"/>
        <v>26.625</v>
      </c>
      <c r="S1202" s="9">
        <f t="shared" si="186"/>
        <v>23.675000000000001</v>
      </c>
      <c r="T1202" s="9">
        <f t="shared" si="187"/>
        <v>22.875</v>
      </c>
      <c r="U1202" s="8">
        <f t="shared" si="188"/>
        <v>23.008333333333336</v>
      </c>
      <c r="V1202" s="8">
        <f t="shared" si="189"/>
        <v>22.975000000000001</v>
      </c>
    </row>
    <row r="1203" spans="1:22" ht="13.5" x14ac:dyDescent="0.25">
      <c r="A1203" s="3">
        <f>RSI!A1203</f>
        <v>43762</v>
      </c>
      <c r="B1203" s="2">
        <f>RSI!B1203</f>
        <v>5.6936</v>
      </c>
      <c r="C1203" s="2">
        <f>RSI!I1203</f>
        <v>43.701493321375494</v>
      </c>
      <c r="D1203" s="2">
        <f>MACD!E1203</f>
        <v>2.6098894454383625E-2</v>
      </c>
      <c r="E1203" s="2">
        <f>MACD!F1203</f>
        <v>1.1243433516000198E-2</v>
      </c>
      <c r="F1203" s="2">
        <f>'Moving Avg'!D1203</f>
        <v>5.6829799999999997</v>
      </c>
      <c r="G1203" s="2">
        <f>'Moving Avg'!F1203</f>
        <v>5.7391449999999988</v>
      </c>
      <c r="H1203" s="2">
        <f>'Moving Avg'!G1203</f>
        <v>5.7625199999999985</v>
      </c>
      <c r="I1203" s="2">
        <f>'Moving Avg'!H1203</f>
        <v>5.5616270000000076</v>
      </c>
      <c r="J1203" s="6" t="str">
        <f>OBV!F1203</f>
        <v>BEARISH</v>
      </c>
      <c r="K1203" s="6" t="str">
        <f>OBV!G1203</f>
        <v>NEUTRAL</v>
      </c>
      <c r="L1203" s="6" t="str">
        <f>OBV!H1203</f>
        <v>CONFIRMED BEARISH</v>
      </c>
      <c r="M1203" s="8">
        <f t="shared" si="180"/>
        <v>25</v>
      </c>
      <c r="N1203" s="8">
        <f t="shared" si="181"/>
        <v>0</v>
      </c>
      <c r="O1203" s="8">
        <f t="shared" si="182"/>
        <v>50</v>
      </c>
      <c r="P1203" s="8">
        <f t="shared" si="183"/>
        <v>16.5</v>
      </c>
      <c r="Q1203" s="9">
        <f t="shared" si="184"/>
        <v>18.725000000000001</v>
      </c>
      <c r="R1203" s="9">
        <f t="shared" si="185"/>
        <v>26.625</v>
      </c>
      <c r="S1203" s="9">
        <f t="shared" si="186"/>
        <v>23.675000000000001</v>
      </c>
      <c r="T1203" s="9">
        <f t="shared" si="187"/>
        <v>22.875</v>
      </c>
      <c r="U1203" s="8">
        <f t="shared" si="188"/>
        <v>23.008333333333336</v>
      </c>
      <c r="V1203" s="8">
        <f t="shared" si="189"/>
        <v>22.975000000000001</v>
      </c>
    </row>
    <row r="1204" spans="1:22" ht="13.5" x14ac:dyDescent="0.25">
      <c r="A1204" s="3">
        <f>RSI!A1204</f>
        <v>43763</v>
      </c>
      <c r="B1204" s="2">
        <f>RSI!B1204</f>
        <v>5.6936</v>
      </c>
      <c r="C1204" s="2">
        <f>RSI!I1204</f>
        <v>43.701493321375494</v>
      </c>
      <c r="D1204" s="2">
        <f>MACD!E1204</f>
        <v>2.798120136824167E-2</v>
      </c>
      <c r="E1204" s="2">
        <f>MACD!F1204</f>
        <v>1.4590987086448494E-2</v>
      </c>
      <c r="F1204" s="2">
        <f>'Moving Avg'!D1204</f>
        <v>5.7042400000000004</v>
      </c>
      <c r="G1204" s="2">
        <f>'Moving Avg'!F1204</f>
        <v>5.7368649999999999</v>
      </c>
      <c r="H1204" s="2">
        <f>'Moving Avg'!G1204</f>
        <v>5.7579659999999988</v>
      </c>
      <c r="I1204" s="2">
        <f>'Moving Avg'!H1204</f>
        <v>5.5618215000000077</v>
      </c>
      <c r="J1204" s="6" t="str">
        <f>OBV!F1204</f>
        <v>BEARISH</v>
      </c>
      <c r="K1204" s="6" t="str">
        <f>OBV!G1204</f>
        <v>NEUTRAL</v>
      </c>
      <c r="L1204" s="6" t="str">
        <f>OBV!H1204</f>
        <v>BEARISH DIVERGENCE</v>
      </c>
      <c r="M1204" s="8">
        <f t="shared" si="180"/>
        <v>25</v>
      </c>
      <c r="N1204" s="8">
        <f t="shared" si="181"/>
        <v>0</v>
      </c>
      <c r="O1204" s="8">
        <f t="shared" si="182"/>
        <v>50</v>
      </c>
      <c r="P1204" s="8">
        <f t="shared" si="183"/>
        <v>16.5</v>
      </c>
      <c r="Q1204" s="9">
        <f t="shared" si="184"/>
        <v>18.725000000000001</v>
      </c>
      <c r="R1204" s="9">
        <f t="shared" si="185"/>
        <v>26.625</v>
      </c>
      <c r="S1204" s="9">
        <f t="shared" si="186"/>
        <v>23.675000000000001</v>
      </c>
      <c r="T1204" s="9">
        <f t="shared" si="187"/>
        <v>22.875</v>
      </c>
      <c r="U1204" s="8">
        <f t="shared" si="188"/>
        <v>23.008333333333336</v>
      </c>
      <c r="V1204" s="8">
        <f t="shared" si="189"/>
        <v>22.975000000000001</v>
      </c>
    </row>
    <row r="1205" spans="1:22" ht="13.5" x14ac:dyDescent="0.25">
      <c r="A1205" s="3">
        <f>RSI!A1205</f>
        <v>43766</v>
      </c>
      <c r="B1205" s="2">
        <f>RSI!B1205</f>
        <v>5.6936</v>
      </c>
      <c r="C1205" s="2">
        <f>RSI!I1205</f>
        <v>43.701493321375494</v>
      </c>
      <c r="D1205" s="2">
        <f>MACD!E1205</f>
        <v>2.982880705438884E-2</v>
      </c>
      <c r="E1205" s="2">
        <f>MACD!F1205</f>
        <v>1.7638551080036563E-2</v>
      </c>
      <c r="F1205" s="2">
        <f>'Moving Avg'!D1205</f>
        <v>5.6996799999999999</v>
      </c>
      <c r="G1205" s="2">
        <f>'Moving Avg'!F1205</f>
        <v>5.734585</v>
      </c>
      <c r="H1205" s="2">
        <f>'Moving Avg'!G1205</f>
        <v>5.7534119999999982</v>
      </c>
      <c r="I1205" s="2">
        <f>'Moving Avg'!H1205</f>
        <v>5.562016000000007</v>
      </c>
      <c r="J1205" s="6" t="str">
        <f>OBV!F1205</f>
        <v>BEARISH</v>
      </c>
      <c r="K1205" s="6" t="str">
        <f>OBV!G1205</f>
        <v>NEUTRAL</v>
      </c>
      <c r="L1205" s="6" t="str">
        <f>OBV!H1205</f>
        <v>CONFIRMED BEARISH</v>
      </c>
      <c r="M1205" s="8">
        <f t="shared" si="180"/>
        <v>25</v>
      </c>
      <c r="N1205" s="8">
        <f t="shared" si="181"/>
        <v>0</v>
      </c>
      <c r="O1205" s="8">
        <f t="shared" si="182"/>
        <v>50</v>
      </c>
      <c r="P1205" s="8">
        <f t="shared" si="183"/>
        <v>16.5</v>
      </c>
      <c r="Q1205" s="9">
        <f t="shared" si="184"/>
        <v>18.725000000000001</v>
      </c>
      <c r="R1205" s="9">
        <f t="shared" si="185"/>
        <v>26.625</v>
      </c>
      <c r="S1205" s="9">
        <f t="shared" si="186"/>
        <v>23.675000000000001</v>
      </c>
      <c r="T1205" s="9">
        <f t="shared" si="187"/>
        <v>22.875</v>
      </c>
      <c r="U1205" s="8">
        <f t="shared" si="188"/>
        <v>23.008333333333336</v>
      </c>
      <c r="V1205" s="8">
        <f t="shared" si="189"/>
        <v>22.975000000000001</v>
      </c>
    </row>
    <row r="1206" spans="1:22" ht="13.5" x14ac:dyDescent="0.25">
      <c r="A1206" s="3">
        <f>RSI!A1206</f>
        <v>43767</v>
      </c>
      <c r="B1206" s="2">
        <f>RSI!B1206</f>
        <v>5.6936</v>
      </c>
      <c r="C1206" s="2">
        <f>RSI!I1206</f>
        <v>43.701493321375494</v>
      </c>
      <c r="D1206" s="2">
        <f>MACD!E1206</f>
        <v>3.1628169833514796E-2</v>
      </c>
      <c r="E1206" s="2">
        <f>MACD!F1206</f>
        <v>2.0436474830732208E-2</v>
      </c>
      <c r="F1206" s="2">
        <f>'Moving Avg'!D1206</f>
        <v>5.6966400000000004</v>
      </c>
      <c r="G1206" s="2">
        <f>'Moving Avg'!F1206</f>
        <v>5.7323049999999993</v>
      </c>
      <c r="H1206" s="2">
        <f>'Moving Avg'!G1206</f>
        <v>5.7488579999999994</v>
      </c>
      <c r="I1206" s="2">
        <f>'Moving Avg'!H1206</f>
        <v>5.5622105000000071</v>
      </c>
      <c r="J1206" s="6" t="str">
        <f>OBV!F1206</f>
        <v>BEARISH</v>
      </c>
      <c r="K1206" s="6" t="str">
        <f>OBV!G1206</f>
        <v>NEUTRAL</v>
      </c>
      <c r="L1206" s="6" t="str">
        <f>OBV!H1206</f>
        <v>CONFIRMED BEARISH</v>
      </c>
      <c r="M1206" s="8">
        <f t="shared" si="180"/>
        <v>25</v>
      </c>
      <c r="N1206" s="8">
        <f t="shared" si="181"/>
        <v>0</v>
      </c>
      <c r="O1206" s="8">
        <f t="shared" si="182"/>
        <v>50</v>
      </c>
      <c r="P1206" s="8">
        <f t="shared" si="183"/>
        <v>16.5</v>
      </c>
      <c r="Q1206" s="9">
        <f t="shared" si="184"/>
        <v>18.725000000000001</v>
      </c>
      <c r="R1206" s="9">
        <f t="shared" si="185"/>
        <v>26.625</v>
      </c>
      <c r="S1206" s="9">
        <f t="shared" si="186"/>
        <v>23.675000000000001</v>
      </c>
      <c r="T1206" s="9">
        <f t="shared" si="187"/>
        <v>22.875</v>
      </c>
      <c r="U1206" s="8">
        <f t="shared" si="188"/>
        <v>23.008333333333336</v>
      </c>
      <c r="V1206" s="8">
        <f t="shared" si="189"/>
        <v>22.975000000000001</v>
      </c>
    </row>
    <row r="1207" spans="1:22" ht="13.5" x14ac:dyDescent="0.25">
      <c r="A1207" s="3">
        <f>RSI!A1207</f>
        <v>43768</v>
      </c>
      <c r="B1207" s="2">
        <f>RSI!B1207</f>
        <v>5.6936</v>
      </c>
      <c r="C1207" s="2">
        <f>RSI!I1207</f>
        <v>43.701493321375494</v>
      </c>
      <c r="D1207" s="2">
        <f>MACD!E1207</f>
        <v>3.336922990452873E-2</v>
      </c>
      <c r="E1207" s="2">
        <f>MACD!F1207</f>
        <v>2.3023025845491513E-2</v>
      </c>
      <c r="F1207" s="2">
        <f>'Moving Avg'!D1207</f>
        <v>5.6936</v>
      </c>
      <c r="G1207" s="2">
        <f>'Moving Avg'!F1207</f>
        <v>5.7285100000000018</v>
      </c>
      <c r="H1207" s="2">
        <f>'Moving Avg'!G1207</f>
        <v>5.7477959999999984</v>
      </c>
      <c r="I1207" s="2">
        <f>'Moving Avg'!H1207</f>
        <v>5.5625815000000065</v>
      </c>
      <c r="J1207" s="6" t="str">
        <f>OBV!F1207</f>
        <v>BEARISH</v>
      </c>
      <c r="K1207" s="6" t="str">
        <f>OBV!G1207</f>
        <v>NEUTRAL</v>
      </c>
      <c r="L1207" s="6" t="str">
        <f>OBV!H1207</f>
        <v>CONFIRMED BEARISH</v>
      </c>
      <c r="M1207" s="8">
        <f t="shared" si="180"/>
        <v>25</v>
      </c>
      <c r="N1207" s="8">
        <f t="shared" si="181"/>
        <v>0</v>
      </c>
      <c r="O1207" s="8">
        <f t="shared" si="182"/>
        <v>50</v>
      </c>
      <c r="P1207" s="8">
        <f t="shared" si="183"/>
        <v>16.5</v>
      </c>
      <c r="Q1207" s="9">
        <f t="shared" si="184"/>
        <v>18.725000000000001</v>
      </c>
      <c r="R1207" s="9">
        <f t="shared" si="185"/>
        <v>26.625</v>
      </c>
      <c r="S1207" s="9">
        <f t="shared" si="186"/>
        <v>23.675000000000001</v>
      </c>
      <c r="T1207" s="9">
        <f t="shared" si="187"/>
        <v>22.875</v>
      </c>
      <c r="U1207" s="8">
        <f t="shared" si="188"/>
        <v>23.008333333333336</v>
      </c>
      <c r="V1207" s="8">
        <f t="shared" si="189"/>
        <v>22.975000000000001</v>
      </c>
    </row>
    <row r="1208" spans="1:22" ht="13.5" x14ac:dyDescent="0.25">
      <c r="A1208" s="3">
        <f>RSI!A1208</f>
        <v>43769</v>
      </c>
      <c r="B1208" s="2">
        <f>RSI!B1208</f>
        <v>5.6936</v>
      </c>
      <c r="C1208" s="2">
        <f>RSI!I1208</f>
        <v>43.701493321375494</v>
      </c>
      <c r="D1208" s="2">
        <f>MACD!E1208</f>
        <v>3.5044770075214338E-2</v>
      </c>
      <c r="E1208" s="2">
        <f>MACD!F1208</f>
        <v>2.5427374691436078E-2</v>
      </c>
      <c r="F1208" s="2">
        <f>'Moving Avg'!D1208</f>
        <v>5.6936</v>
      </c>
      <c r="G1208" s="2">
        <f>'Moving Avg'!F1208</f>
        <v>5.7247150000000007</v>
      </c>
      <c r="H1208" s="2">
        <f>'Moving Avg'!G1208</f>
        <v>5.7433919999999992</v>
      </c>
      <c r="I1208" s="2">
        <f>'Moving Avg'!H1208</f>
        <v>5.5628110000000062</v>
      </c>
      <c r="J1208" s="6" t="str">
        <f>OBV!F1208</f>
        <v>NEUTRAL</v>
      </c>
      <c r="K1208" s="6" t="str">
        <f>OBV!G1208</f>
        <v>NEUTRAL</v>
      </c>
      <c r="L1208" s="6" t="str">
        <f>OBV!H1208</f>
        <v>NEUTRAL</v>
      </c>
      <c r="M1208" s="8">
        <f t="shared" si="180"/>
        <v>25</v>
      </c>
      <c r="N1208" s="8">
        <f t="shared" si="181"/>
        <v>0</v>
      </c>
      <c r="O1208" s="8">
        <f t="shared" si="182"/>
        <v>50</v>
      </c>
      <c r="P1208" s="8">
        <f t="shared" si="183"/>
        <v>33</v>
      </c>
      <c r="Q1208" s="9">
        <f t="shared" si="184"/>
        <v>21.2</v>
      </c>
      <c r="R1208" s="9">
        <f t="shared" si="185"/>
        <v>30.75</v>
      </c>
      <c r="S1208" s="9">
        <f t="shared" si="186"/>
        <v>31.1</v>
      </c>
      <c r="T1208" s="9">
        <f t="shared" si="187"/>
        <v>27</v>
      </c>
      <c r="U1208" s="8">
        <f t="shared" si="188"/>
        <v>27.683333333333337</v>
      </c>
      <c r="V1208" s="8">
        <f t="shared" si="189"/>
        <v>27.512500000000003</v>
      </c>
    </row>
    <row r="1209" spans="1:22" ht="13.5" x14ac:dyDescent="0.25">
      <c r="A1209" s="3">
        <f>RSI!A1209</f>
        <v>43770</v>
      </c>
      <c r="B1209" s="2">
        <f>RSI!B1209</f>
        <v>5.5342000000000002</v>
      </c>
      <c r="C1209" s="2">
        <f>RSI!I1209</f>
        <v>26.319456225860961</v>
      </c>
      <c r="D1209" s="2">
        <f>MACD!E1209</f>
        <v>2.276498223087664E-2</v>
      </c>
      <c r="E1209" s="2">
        <f>MACD!F1209</f>
        <v>2.4894896199324192E-2</v>
      </c>
      <c r="F1209" s="2">
        <f>'Moving Avg'!D1209</f>
        <v>5.6617199999999999</v>
      </c>
      <c r="G1209" s="2">
        <f>'Moving Avg'!F1209</f>
        <v>5.7129500000000011</v>
      </c>
      <c r="H1209" s="2">
        <f>'Moving Avg'!G1209</f>
        <v>5.7348899999999983</v>
      </c>
      <c r="I1209" s="2">
        <f>'Moving Avg'!H1209</f>
        <v>5.5622435000000063</v>
      </c>
      <c r="J1209" s="6" t="str">
        <f>OBV!F1209</f>
        <v>BEARISH</v>
      </c>
      <c r="K1209" s="6" t="str">
        <f>OBV!G1209</f>
        <v>NEUTRAL</v>
      </c>
      <c r="L1209" s="6" t="str">
        <f>OBV!H1209</f>
        <v>CONFIRMED BEARISH</v>
      </c>
      <c r="M1209" s="8">
        <f t="shared" si="180"/>
        <v>50</v>
      </c>
      <c r="N1209" s="8">
        <f t="shared" si="181"/>
        <v>45</v>
      </c>
      <c r="O1209" s="8">
        <f t="shared" si="182"/>
        <v>50</v>
      </c>
      <c r="P1209" s="8">
        <f t="shared" si="183"/>
        <v>16.5</v>
      </c>
      <c r="Q1209" s="9">
        <f t="shared" si="184"/>
        <v>43.225000000000001</v>
      </c>
      <c r="R1209" s="9">
        <f t="shared" si="185"/>
        <v>40.625</v>
      </c>
      <c r="S1209" s="9">
        <f t="shared" si="186"/>
        <v>34.174999999999997</v>
      </c>
      <c r="T1209" s="9">
        <f t="shared" si="187"/>
        <v>40.375</v>
      </c>
      <c r="U1209" s="8">
        <f t="shared" si="188"/>
        <v>39.341666666666661</v>
      </c>
      <c r="V1209" s="8">
        <f t="shared" si="189"/>
        <v>39.599999999999994</v>
      </c>
    </row>
    <row r="1210" spans="1:22" ht="13.5" x14ac:dyDescent="0.25">
      <c r="A1210" s="3">
        <f>RSI!A1210</f>
        <v>43773</v>
      </c>
      <c r="B1210" s="2">
        <f>RSI!B1210</f>
        <v>5.5418000000000003</v>
      </c>
      <c r="C1210" s="2">
        <f>RSI!I1210</f>
        <v>27.794099725499436</v>
      </c>
      <c r="D1210" s="2">
        <f>MACD!E1210</f>
        <v>3.2788339535388289E-2</v>
      </c>
      <c r="E1210" s="2">
        <f>MACD!F1210</f>
        <v>2.6473584866537014E-2</v>
      </c>
      <c r="F1210" s="2">
        <f>'Moving Avg'!D1210</f>
        <v>5.6313600000000008</v>
      </c>
      <c r="G1210" s="2">
        <f>'Moving Avg'!F1210</f>
        <v>5.7015650000000004</v>
      </c>
      <c r="H1210" s="2">
        <f>'Moving Avg'!G1210</f>
        <v>5.7288179999999986</v>
      </c>
      <c r="I1210" s="2">
        <f>'Moving Avg'!H1210</f>
        <v>5.5618555000000045</v>
      </c>
      <c r="J1210" s="6" t="str">
        <f>OBV!F1210</f>
        <v>BULLISH</v>
      </c>
      <c r="K1210" s="6" t="str">
        <f>OBV!G1210</f>
        <v>NEUTRAL</v>
      </c>
      <c r="L1210" s="6" t="str">
        <f>OBV!H1210</f>
        <v>BULLISH DIVERGENCE</v>
      </c>
      <c r="M1210" s="8">
        <f t="shared" si="180"/>
        <v>50</v>
      </c>
      <c r="N1210" s="8">
        <f t="shared" si="181"/>
        <v>0</v>
      </c>
      <c r="O1210" s="8">
        <f t="shared" si="182"/>
        <v>50</v>
      </c>
      <c r="P1210" s="8">
        <f t="shared" si="183"/>
        <v>66.5</v>
      </c>
      <c r="Q1210" s="9">
        <f t="shared" si="184"/>
        <v>34.975000000000001</v>
      </c>
      <c r="R1210" s="9">
        <f t="shared" si="185"/>
        <v>44.125</v>
      </c>
      <c r="S1210" s="9">
        <f t="shared" si="186"/>
        <v>49.924999999999997</v>
      </c>
      <c r="T1210" s="9">
        <f t="shared" si="187"/>
        <v>41.625</v>
      </c>
      <c r="U1210" s="8">
        <f t="shared" si="188"/>
        <v>43.008333333333326</v>
      </c>
      <c r="V1210" s="8">
        <f t="shared" si="189"/>
        <v>42.662499999999994</v>
      </c>
    </row>
    <row r="1211" spans="1:22" ht="13.5" x14ac:dyDescent="0.25">
      <c r="A1211" s="3">
        <f>RSI!A1211</f>
        <v>43774</v>
      </c>
      <c r="B1211" s="2">
        <f>RSI!B1211</f>
        <v>5.6631999999999998</v>
      </c>
      <c r="C1211" s="2">
        <f>RSI!I1211</f>
        <v>46.286948621401962</v>
      </c>
      <c r="D1211" s="2">
        <f>MACD!E1211</f>
        <v>3.2095661189516456E-2</v>
      </c>
      <c r="E1211" s="2">
        <f>MACD!F1211</f>
        <v>2.7598000131132904E-2</v>
      </c>
      <c r="F1211" s="2">
        <f>'Moving Avg'!D1211</f>
        <v>5.6252800000000001</v>
      </c>
      <c r="G1211" s="2">
        <f>'Moving Avg'!F1211</f>
        <v>5.6962500000000009</v>
      </c>
      <c r="H1211" s="2">
        <f>'Moving Avg'!G1211</f>
        <v>5.725325999999999</v>
      </c>
      <c r="I1211" s="2">
        <f>'Moving Avg'!H1211</f>
        <v>5.5619330000000051</v>
      </c>
      <c r="J1211" s="6" t="str">
        <f>OBV!F1211</f>
        <v>BULLISH</v>
      </c>
      <c r="K1211" s="6" t="str">
        <f>OBV!G1211</f>
        <v>NEUTRAL</v>
      </c>
      <c r="L1211" s="6" t="str">
        <f>OBV!H1211</f>
        <v>BULLISH DIVERGENCE</v>
      </c>
      <c r="M1211" s="8">
        <f t="shared" si="180"/>
        <v>25</v>
      </c>
      <c r="N1211" s="8">
        <f t="shared" si="181"/>
        <v>0</v>
      </c>
      <c r="O1211" s="8">
        <f t="shared" si="182"/>
        <v>50</v>
      </c>
      <c r="P1211" s="8">
        <f t="shared" si="183"/>
        <v>66.5</v>
      </c>
      <c r="Q1211" s="9">
        <f t="shared" si="184"/>
        <v>26.225000000000001</v>
      </c>
      <c r="R1211" s="9">
        <f t="shared" si="185"/>
        <v>39.125</v>
      </c>
      <c r="S1211" s="9">
        <f t="shared" si="186"/>
        <v>46.174999999999997</v>
      </c>
      <c r="T1211" s="9">
        <f t="shared" si="187"/>
        <v>35.375</v>
      </c>
      <c r="U1211" s="8">
        <f t="shared" si="188"/>
        <v>37.174999999999997</v>
      </c>
      <c r="V1211" s="8">
        <f t="shared" si="189"/>
        <v>36.724999999999994</v>
      </c>
    </row>
    <row r="1212" spans="1:22" ht="13.5" x14ac:dyDescent="0.25">
      <c r="A1212" s="3">
        <f>RSI!A1212</f>
        <v>43775</v>
      </c>
      <c r="B1212" s="2">
        <f>RSI!B1212</f>
        <v>5.4962</v>
      </c>
      <c r="C1212" s="2">
        <f>RSI!I1212</f>
        <v>33.55551074541988</v>
      </c>
      <c r="D1212" s="2">
        <f>MACD!E1212</f>
        <v>4.4077230449137694E-2</v>
      </c>
      <c r="E1212" s="2">
        <f>MACD!F1212</f>
        <v>3.0893846194733864E-2</v>
      </c>
      <c r="F1212" s="2">
        <f>'Moving Avg'!D1212</f>
        <v>5.5858000000000008</v>
      </c>
      <c r="G1212" s="2">
        <f>'Moving Avg'!F1212</f>
        <v>5.6825850000000013</v>
      </c>
      <c r="H1212" s="2">
        <f>'Moving Avg'!G1212</f>
        <v>5.718493999999998</v>
      </c>
      <c r="I1212" s="2">
        <f>'Moving Avg'!H1212</f>
        <v>5.5618470000000038</v>
      </c>
      <c r="J1212" s="6" t="str">
        <f>OBV!F1212</f>
        <v>BULLISH</v>
      </c>
      <c r="K1212" s="6" t="str">
        <f>OBV!G1212</f>
        <v>NEUTRAL</v>
      </c>
      <c r="L1212" s="6" t="str">
        <f>OBV!H1212</f>
        <v>BULLISH DIVERGENCE</v>
      </c>
      <c r="M1212" s="8">
        <f t="shared" si="180"/>
        <v>25</v>
      </c>
      <c r="N1212" s="8">
        <f t="shared" si="181"/>
        <v>0</v>
      </c>
      <c r="O1212" s="8">
        <f t="shared" si="182"/>
        <v>50</v>
      </c>
      <c r="P1212" s="8">
        <f t="shared" si="183"/>
        <v>66.5</v>
      </c>
      <c r="Q1212" s="9">
        <f t="shared" si="184"/>
        <v>26.225000000000001</v>
      </c>
      <c r="R1212" s="9">
        <f t="shared" si="185"/>
        <v>39.125</v>
      </c>
      <c r="S1212" s="9">
        <f t="shared" si="186"/>
        <v>46.174999999999997</v>
      </c>
      <c r="T1212" s="9">
        <f t="shared" si="187"/>
        <v>35.375</v>
      </c>
      <c r="U1212" s="8">
        <f t="shared" si="188"/>
        <v>37.174999999999997</v>
      </c>
      <c r="V1212" s="8">
        <f t="shared" si="189"/>
        <v>36.724999999999994</v>
      </c>
    </row>
    <row r="1213" spans="1:22" ht="13.5" x14ac:dyDescent="0.25">
      <c r="A1213" s="3">
        <f>RSI!A1213</f>
        <v>43776</v>
      </c>
      <c r="B1213" s="2">
        <f>RSI!B1213</f>
        <v>5.6555999999999997</v>
      </c>
      <c r="C1213" s="2">
        <f>RSI!I1213</f>
        <v>48.200813973448852</v>
      </c>
      <c r="D1213" s="2">
        <f>MACD!E1213</f>
        <v>4.123911826850879E-2</v>
      </c>
      <c r="E1213" s="2">
        <f>MACD!F1213</f>
        <v>3.2962900609488852E-2</v>
      </c>
      <c r="F1213" s="2">
        <f>'Moving Avg'!D1213</f>
        <v>5.5781999999999998</v>
      </c>
      <c r="G1213" s="2">
        <f>'Moving Avg'!F1213</f>
        <v>5.6772700000000018</v>
      </c>
      <c r="H1213" s="2">
        <f>'Moving Avg'!G1213</f>
        <v>5.7148499999999975</v>
      </c>
      <c r="I1213" s="2">
        <f>'Moving Avg'!H1213</f>
        <v>5.5632650000000039</v>
      </c>
      <c r="J1213" s="6" t="str">
        <f>OBV!F1213</f>
        <v>BULLISH</v>
      </c>
      <c r="K1213" s="6" t="str">
        <f>OBV!G1213</f>
        <v>NEUTRAL</v>
      </c>
      <c r="L1213" s="6" t="str">
        <f>OBV!H1213</f>
        <v>BULLISH DIVERGENCE</v>
      </c>
      <c r="M1213" s="8">
        <f t="shared" si="180"/>
        <v>25</v>
      </c>
      <c r="N1213" s="8">
        <f t="shared" si="181"/>
        <v>0</v>
      </c>
      <c r="O1213" s="8">
        <f t="shared" si="182"/>
        <v>50</v>
      </c>
      <c r="P1213" s="8">
        <f t="shared" si="183"/>
        <v>66.5</v>
      </c>
      <c r="Q1213" s="9">
        <f t="shared" si="184"/>
        <v>26.225000000000001</v>
      </c>
      <c r="R1213" s="9">
        <f t="shared" si="185"/>
        <v>39.125</v>
      </c>
      <c r="S1213" s="9">
        <f t="shared" si="186"/>
        <v>46.174999999999997</v>
      </c>
      <c r="T1213" s="9">
        <f t="shared" si="187"/>
        <v>35.375</v>
      </c>
      <c r="U1213" s="8">
        <f t="shared" si="188"/>
        <v>37.174999999999997</v>
      </c>
      <c r="V1213" s="8">
        <f t="shared" si="189"/>
        <v>36.724999999999994</v>
      </c>
    </row>
    <row r="1214" spans="1:22" ht="13.5" x14ac:dyDescent="0.25">
      <c r="A1214" s="3">
        <f>RSI!A1214</f>
        <v>43777</v>
      </c>
      <c r="B1214" s="2">
        <f>RSI!B1214</f>
        <v>5.5038</v>
      </c>
      <c r="C1214" s="2">
        <f>RSI!I1214</f>
        <v>39.313855086738826</v>
      </c>
      <c r="D1214" s="2">
        <f>MACD!E1214</f>
        <v>5.0223057519942493E-2</v>
      </c>
      <c r="E1214" s="2">
        <f>MACD!F1214</f>
        <v>3.641493199157958E-2</v>
      </c>
      <c r="F1214" s="2">
        <f>'Moving Avg'!D1214</f>
        <v>5.57212</v>
      </c>
      <c r="G1214" s="2">
        <f>'Moving Avg'!F1214</f>
        <v>5.6647449999999999</v>
      </c>
      <c r="H1214" s="2">
        <f>'Moving Avg'!G1214</f>
        <v>5.711053999999999</v>
      </c>
      <c r="I1214" s="2">
        <f>'Moving Avg'!H1214</f>
        <v>5.5632170000000034</v>
      </c>
      <c r="J1214" s="6" t="str">
        <f>OBV!F1214</f>
        <v>BULLISH</v>
      </c>
      <c r="K1214" s="6" t="str">
        <f>OBV!G1214</f>
        <v>NEUTRAL</v>
      </c>
      <c r="L1214" s="6" t="str">
        <f>OBV!H1214</f>
        <v>BULLISH DIVERGENCE</v>
      </c>
      <c r="M1214" s="8">
        <f t="shared" si="180"/>
        <v>25</v>
      </c>
      <c r="N1214" s="8">
        <f t="shared" si="181"/>
        <v>0</v>
      </c>
      <c r="O1214" s="8">
        <f t="shared" si="182"/>
        <v>50</v>
      </c>
      <c r="P1214" s="8">
        <f t="shared" si="183"/>
        <v>66.5</v>
      </c>
      <c r="Q1214" s="9">
        <f t="shared" si="184"/>
        <v>26.225000000000001</v>
      </c>
      <c r="R1214" s="9">
        <f t="shared" si="185"/>
        <v>39.125</v>
      </c>
      <c r="S1214" s="9">
        <f t="shared" si="186"/>
        <v>46.174999999999997</v>
      </c>
      <c r="T1214" s="9">
        <f t="shared" si="187"/>
        <v>35.375</v>
      </c>
      <c r="U1214" s="8">
        <f t="shared" si="188"/>
        <v>37.174999999999997</v>
      </c>
      <c r="V1214" s="8">
        <f t="shared" si="189"/>
        <v>36.724999999999994</v>
      </c>
    </row>
    <row r="1215" spans="1:22" ht="13.5" x14ac:dyDescent="0.25">
      <c r="A1215" s="3">
        <f>RSI!A1215</f>
        <v>43780</v>
      </c>
      <c r="B1215" s="2">
        <f>RSI!B1215</f>
        <v>5.6631999999999998</v>
      </c>
      <c r="C1215" s="2">
        <f>RSI!I1215</f>
        <v>49.783789552193255</v>
      </c>
      <c r="D1215" s="2">
        <f>MACD!E1215</f>
        <v>4.7044969383374102E-2</v>
      </c>
      <c r="E1215" s="2">
        <f>MACD!F1215</f>
        <v>3.8540939469938487E-2</v>
      </c>
      <c r="F1215" s="2">
        <f>'Moving Avg'!D1215</f>
        <v>5.5963999999999992</v>
      </c>
      <c r="G1215" s="2">
        <f>'Moving Avg'!F1215</f>
        <v>5.6601900000000018</v>
      </c>
      <c r="H1215" s="2">
        <f>'Moving Avg'!G1215</f>
        <v>5.7105979999999992</v>
      </c>
      <c r="I1215" s="2">
        <f>'Moving Avg'!H1215</f>
        <v>5.5647790000000033</v>
      </c>
      <c r="J1215" s="6" t="str">
        <f>OBV!F1215</f>
        <v>BULLISH</v>
      </c>
      <c r="K1215" s="6" t="str">
        <f>OBV!G1215</f>
        <v>NEUTRAL</v>
      </c>
      <c r="L1215" s="6" t="str">
        <f>OBV!H1215</f>
        <v>CONFIRMED BULLISH</v>
      </c>
      <c r="M1215" s="8">
        <f t="shared" si="180"/>
        <v>25</v>
      </c>
      <c r="N1215" s="8">
        <f t="shared" si="181"/>
        <v>0</v>
      </c>
      <c r="O1215" s="8">
        <f t="shared" si="182"/>
        <v>50</v>
      </c>
      <c r="P1215" s="8">
        <f t="shared" si="183"/>
        <v>83.5</v>
      </c>
      <c r="Q1215" s="9">
        <f t="shared" si="184"/>
        <v>28.774999999999999</v>
      </c>
      <c r="R1215" s="9">
        <f t="shared" si="185"/>
        <v>43.375</v>
      </c>
      <c r="S1215" s="9">
        <f t="shared" si="186"/>
        <v>53.825000000000003</v>
      </c>
      <c r="T1215" s="9">
        <f t="shared" si="187"/>
        <v>39.625</v>
      </c>
      <c r="U1215" s="8">
        <f t="shared" si="188"/>
        <v>41.991666666666667</v>
      </c>
      <c r="V1215" s="8">
        <f t="shared" si="189"/>
        <v>41.400000000000006</v>
      </c>
    </row>
    <row r="1216" spans="1:22" ht="13.5" x14ac:dyDescent="0.25">
      <c r="A1216" s="3">
        <f>RSI!A1216</f>
        <v>43781</v>
      </c>
      <c r="B1216" s="2">
        <f>RSI!B1216</f>
        <v>5.6631999999999998</v>
      </c>
      <c r="C1216" s="2">
        <f>RSI!I1216</f>
        <v>49.783789552193262</v>
      </c>
      <c r="D1216" s="2">
        <f>MACD!E1216</f>
        <v>4.43653280298415E-2</v>
      </c>
      <c r="E1216" s="2">
        <f>MACD!F1216</f>
        <v>3.9705817181919095E-2</v>
      </c>
      <c r="F1216" s="2">
        <f>'Moving Avg'!D1216</f>
        <v>5.5964</v>
      </c>
      <c r="G1216" s="2">
        <f>'Moving Avg'!F1216</f>
        <v>5.655635000000002</v>
      </c>
      <c r="H1216" s="2">
        <f>'Moving Avg'!G1216</f>
        <v>5.7084719999999995</v>
      </c>
      <c r="I1216" s="2">
        <f>'Moving Avg'!H1216</f>
        <v>5.567118500000003</v>
      </c>
      <c r="J1216" s="6" t="str">
        <f>OBV!F1216</f>
        <v>BEARISH</v>
      </c>
      <c r="K1216" s="6" t="str">
        <f>OBV!G1216</f>
        <v>NEUTRAL</v>
      </c>
      <c r="L1216" s="6" t="str">
        <f>OBV!H1216</f>
        <v>NEUTRAL</v>
      </c>
      <c r="M1216" s="8">
        <f t="shared" si="180"/>
        <v>25</v>
      </c>
      <c r="N1216" s="8">
        <f t="shared" si="181"/>
        <v>0</v>
      </c>
      <c r="O1216" s="8">
        <f t="shared" si="182"/>
        <v>50</v>
      </c>
      <c r="P1216" s="8">
        <f t="shared" si="183"/>
        <v>16.5</v>
      </c>
      <c r="Q1216" s="9">
        <f t="shared" si="184"/>
        <v>18.725000000000001</v>
      </c>
      <c r="R1216" s="9">
        <f t="shared" si="185"/>
        <v>26.625</v>
      </c>
      <c r="S1216" s="9">
        <f t="shared" si="186"/>
        <v>23.675000000000001</v>
      </c>
      <c r="T1216" s="9">
        <f t="shared" si="187"/>
        <v>22.875</v>
      </c>
      <c r="U1216" s="8">
        <f t="shared" si="188"/>
        <v>23.008333333333336</v>
      </c>
      <c r="V1216" s="8">
        <f t="shared" si="189"/>
        <v>22.975000000000001</v>
      </c>
    </row>
    <row r="1217" spans="1:22" ht="13.5" x14ac:dyDescent="0.25">
      <c r="A1217" s="3">
        <f>RSI!A1217</f>
        <v>43782</v>
      </c>
      <c r="B1217" s="2">
        <f>RSI!B1217</f>
        <v>5.6631999999999998</v>
      </c>
      <c r="C1217" s="2">
        <f>RSI!I1217</f>
        <v>49.783789552193262</v>
      </c>
      <c r="D1217" s="2">
        <f>MACD!E1217</f>
        <v>4.2106744883571245E-2</v>
      </c>
      <c r="E1217" s="2">
        <f>MACD!F1217</f>
        <v>4.0186002722249523E-2</v>
      </c>
      <c r="F1217" s="2">
        <f>'Moving Avg'!D1217</f>
        <v>5.6298000000000004</v>
      </c>
      <c r="G1217" s="2">
        <f>'Moving Avg'!F1217</f>
        <v>5.6510800000000021</v>
      </c>
      <c r="H1217" s="2">
        <f>'Moving Avg'!G1217</f>
        <v>5.7095339999999997</v>
      </c>
      <c r="I1217" s="2">
        <f>'Moving Avg'!H1217</f>
        <v>5.5699880000000022</v>
      </c>
      <c r="J1217" s="6" t="str">
        <f>OBV!F1217</f>
        <v>BEARISH</v>
      </c>
      <c r="K1217" s="6" t="str">
        <f>OBV!G1217</f>
        <v>NEUTRAL</v>
      </c>
      <c r="L1217" s="6" t="str">
        <f>OBV!H1217</f>
        <v>BEARISH DIVERGENCE</v>
      </c>
      <c r="M1217" s="8">
        <f t="shared" si="180"/>
        <v>25</v>
      </c>
      <c r="N1217" s="8">
        <f t="shared" si="181"/>
        <v>0</v>
      </c>
      <c r="O1217" s="8">
        <f t="shared" si="182"/>
        <v>50</v>
      </c>
      <c r="P1217" s="8">
        <f t="shared" si="183"/>
        <v>16.5</v>
      </c>
      <c r="Q1217" s="9">
        <f t="shared" si="184"/>
        <v>18.725000000000001</v>
      </c>
      <c r="R1217" s="9">
        <f t="shared" si="185"/>
        <v>26.625</v>
      </c>
      <c r="S1217" s="9">
        <f t="shared" si="186"/>
        <v>23.675000000000001</v>
      </c>
      <c r="T1217" s="9">
        <f t="shared" si="187"/>
        <v>22.875</v>
      </c>
      <c r="U1217" s="8">
        <f t="shared" si="188"/>
        <v>23.008333333333336</v>
      </c>
      <c r="V1217" s="8">
        <f t="shared" si="189"/>
        <v>22.975000000000001</v>
      </c>
    </row>
    <row r="1218" spans="1:22" ht="13.5" x14ac:dyDescent="0.25">
      <c r="A1218" s="3">
        <f>RSI!A1218</f>
        <v>43783</v>
      </c>
      <c r="B1218" s="2">
        <f>RSI!B1218</f>
        <v>5.6631999999999998</v>
      </c>
      <c r="C1218" s="2">
        <f>RSI!I1218</f>
        <v>49.783789552193262</v>
      </c>
      <c r="D1218" s="2">
        <f>MACD!E1218</f>
        <v>4.0203789485398822E-2</v>
      </c>
      <c r="E1218" s="2">
        <f>MACD!F1218</f>
        <v>4.0189560074879387E-2</v>
      </c>
      <c r="F1218" s="2">
        <f>'Moving Avg'!D1218</f>
        <v>5.6313199999999997</v>
      </c>
      <c r="G1218" s="2">
        <f>'Moving Avg'!F1218</f>
        <v>5.6465250000000005</v>
      </c>
      <c r="H1218" s="2">
        <f>'Moving Avg'!G1218</f>
        <v>5.707408</v>
      </c>
      <c r="I1218" s="2">
        <f>'Moving Avg'!H1218</f>
        <v>5.5728575000000022</v>
      </c>
      <c r="J1218" s="6" t="str">
        <f>OBV!F1218</f>
        <v>BEARISH</v>
      </c>
      <c r="K1218" s="6" t="str">
        <f>OBV!G1218</f>
        <v>NEUTRAL</v>
      </c>
      <c r="L1218" s="6" t="str">
        <f>OBV!H1218</f>
        <v>BEARISH DIVERGENCE</v>
      </c>
      <c r="M1218" s="8">
        <f t="shared" ref="M1218:M1281" si="190">IF(C1218&lt;30,50, IF(C1218&gt;70, 0, 25))</f>
        <v>25</v>
      </c>
      <c r="N1218" s="8">
        <f t="shared" ref="N1218:N1281" si="191">IF(E1218-D1218&gt;0.02, 100, IF(E1218-D1218&lt;0,0,45))</f>
        <v>0</v>
      </c>
      <c r="O1218" s="8">
        <f t="shared" ref="O1218:O1281" si="192">IF(F1218-I1218&gt;10,100,IF(F1218-I1218&gt;5,75, IF(F1218-I1218&gt;0,50,0)))</f>
        <v>50</v>
      </c>
      <c r="P1218" s="8">
        <f t="shared" ref="P1218:P1281" si="193">IF(L1218="confirmed bullish", 34, IF(L1218="bullish divergence",17, 0))+IF(J1218="bullish",33,IF(J1218="bearish",0,16.5))+IF(K1218="strong",33,IF(K1218="weak",0,16.5))</f>
        <v>16.5</v>
      </c>
      <c r="Q1218" s="9">
        <f t="shared" si="184"/>
        <v>18.725000000000001</v>
      </c>
      <c r="R1218" s="9">
        <f t="shared" si="185"/>
        <v>26.625</v>
      </c>
      <c r="S1218" s="9">
        <f t="shared" si="186"/>
        <v>23.675000000000001</v>
      </c>
      <c r="T1218" s="9">
        <f t="shared" si="187"/>
        <v>22.875</v>
      </c>
      <c r="U1218" s="8">
        <f t="shared" si="188"/>
        <v>23.008333333333336</v>
      </c>
      <c r="V1218" s="8">
        <f t="shared" si="189"/>
        <v>22.975000000000001</v>
      </c>
    </row>
    <row r="1219" spans="1:22" ht="13.5" x14ac:dyDescent="0.25">
      <c r="A1219" s="3">
        <f>RSI!A1219</f>
        <v>43784</v>
      </c>
      <c r="B1219" s="2">
        <f>RSI!B1219</f>
        <v>5.6783999999999999</v>
      </c>
      <c r="C1219" s="2">
        <f>RSI!I1219</f>
        <v>50.870933200235136</v>
      </c>
      <c r="D1219" s="2">
        <f>MACD!E1219</f>
        <v>1.2952143068194921E-2</v>
      </c>
      <c r="E1219" s="2">
        <f>MACD!F1219</f>
        <v>3.4742076673542496E-2</v>
      </c>
      <c r="F1219" s="2">
        <f>'Moving Avg'!D1219</f>
        <v>5.6662400000000002</v>
      </c>
      <c r="G1219" s="2">
        <f>'Moving Avg'!F1219</f>
        <v>5.6510800000000003</v>
      </c>
      <c r="H1219" s="2">
        <f>'Moving Avg'!G1219</f>
        <v>5.7058899999999992</v>
      </c>
      <c r="I1219" s="2">
        <f>'Moving Avg'!H1219</f>
        <v>5.5761565000000015</v>
      </c>
      <c r="J1219" s="6" t="str">
        <f>OBV!F1219</f>
        <v>BULLISH</v>
      </c>
      <c r="K1219" s="6" t="str">
        <f>OBV!G1219</f>
        <v>NEUTRAL</v>
      </c>
      <c r="L1219" s="6" t="str">
        <f>OBV!H1219</f>
        <v>CONFIRMED BULLISH</v>
      </c>
      <c r="M1219" s="8">
        <f t="shared" si="190"/>
        <v>25</v>
      </c>
      <c r="N1219" s="8">
        <f t="shared" si="191"/>
        <v>100</v>
      </c>
      <c r="O1219" s="8">
        <f t="shared" si="192"/>
        <v>50</v>
      </c>
      <c r="P1219" s="8">
        <f t="shared" si="193"/>
        <v>83.5</v>
      </c>
      <c r="Q1219" s="9">
        <f t="shared" ref="Q1219:Q1282" si="194">0.35*M1219+N1219*0.35+O1219*0.15+P1219*0.15</f>
        <v>63.774999999999999</v>
      </c>
      <c r="R1219" s="9">
        <f t="shared" ref="R1219:R1282" si="195">M1219*0.2+N1219*0.2+O1219*0.35+P1219*0.25</f>
        <v>63.375</v>
      </c>
      <c r="S1219" s="9">
        <f t="shared" ref="S1219:S1282" si="196">M1219*0.15+N1219*0.15+O1219*0.25+P1219*0.45</f>
        <v>68.825000000000003</v>
      </c>
      <c r="T1219" s="9">
        <f t="shared" ref="T1219:T1282" si="197">0.25*SUM(M1219:P1219)</f>
        <v>64.625</v>
      </c>
      <c r="U1219" s="8">
        <f t="shared" ref="U1219:U1282" si="198">SUM(Q1219:S1219)/3</f>
        <v>65.325000000000003</v>
      </c>
      <c r="V1219" s="8">
        <f t="shared" ref="V1219:V1282" si="199">SUM(Q1219:T1219)/4</f>
        <v>65.150000000000006</v>
      </c>
    </row>
    <row r="1220" spans="1:22" ht="13.5" x14ac:dyDescent="0.25">
      <c r="A1220" s="3">
        <f>RSI!A1220</f>
        <v>43787</v>
      </c>
      <c r="B1220" s="2">
        <f>RSI!B1220</f>
        <v>5.6783999999999999</v>
      </c>
      <c r="C1220" s="2">
        <f>RSI!I1220</f>
        <v>50.870933200235136</v>
      </c>
      <c r="D1220" s="2">
        <f>MACD!E1220</f>
        <v>-9.020538803611089E-3</v>
      </c>
      <c r="E1220" s="2">
        <f>MACD!F1220</f>
        <v>2.5989553578111783E-2</v>
      </c>
      <c r="F1220" s="2">
        <f>'Moving Avg'!D1220</f>
        <v>5.6692799999999997</v>
      </c>
      <c r="G1220" s="2">
        <f>'Moving Avg'!F1220</f>
        <v>5.6491800000000003</v>
      </c>
      <c r="H1220" s="2">
        <f>'Moving Avg'!G1220</f>
        <v>5.7071040000000002</v>
      </c>
      <c r="I1220" s="2">
        <f>'Moving Avg'!H1220</f>
        <v>5.579809</v>
      </c>
      <c r="J1220" s="6" t="str">
        <f>OBV!F1220</f>
        <v>BULLISH</v>
      </c>
      <c r="K1220" s="6" t="str">
        <f>OBV!G1220</f>
        <v>NEUTRAL</v>
      </c>
      <c r="L1220" s="6" t="str">
        <f>OBV!H1220</f>
        <v>CONFIRMED BULLISH</v>
      </c>
      <c r="M1220" s="8">
        <f t="shared" si="190"/>
        <v>25</v>
      </c>
      <c r="N1220" s="8">
        <f t="shared" si="191"/>
        <v>100</v>
      </c>
      <c r="O1220" s="8">
        <f t="shared" si="192"/>
        <v>50</v>
      </c>
      <c r="P1220" s="8">
        <f t="shared" si="193"/>
        <v>83.5</v>
      </c>
      <c r="Q1220" s="9">
        <f t="shared" si="194"/>
        <v>63.774999999999999</v>
      </c>
      <c r="R1220" s="9">
        <f t="shared" si="195"/>
        <v>63.375</v>
      </c>
      <c r="S1220" s="9">
        <f t="shared" si="196"/>
        <v>68.825000000000003</v>
      </c>
      <c r="T1220" s="9">
        <f t="shared" si="197"/>
        <v>64.625</v>
      </c>
      <c r="U1220" s="8">
        <f t="shared" si="198"/>
        <v>65.325000000000003</v>
      </c>
      <c r="V1220" s="8">
        <f t="shared" si="199"/>
        <v>65.150000000000006</v>
      </c>
    </row>
    <row r="1221" spans="1:22" ht="13.5" x14ac:dyDescent="0.25">
      <c r="A1221" s="3">
        <f>RSI!A1221</f>
        <v>43788</v>
      </c>
      <c r="B1221" s="2">
        <f>RSI!B1221</f>
        <v>5.5114000000000001</v>
      </c>
      <c r="C1221" s="2">
        <f>RSI!I1221</f>
        <v>39.871946342153784</v>
      </c>
      <c r="D1221" s="2">
        <f>MACD!E1221</f>
        <v>3.357793505412765E-3</v>
      </c>
      <c r="E1221" s="2">
        <f>MACD!F1221</f>
        <v>2.1463201563571978E-2</v>
      </c>
      <c r="F1221" s="2">
        <f>'Moving Avg'!D1221</f>
        <v>5.6389200000000006</v>
      </c>
      <c r="G1221" s="2">
        <f>'Moving Avg'!F1221</f>
        <v>5.63931</v>
      </c>
      <c r="H1221" s="2">
        <f>'Moving Avg'!G1221</f>
        <v>5.7049779999999988</v>
      </c>
      <c r="I1221" s="2">
        <f>'Moving Avg'!H1221</f>
        <v>5.5819195000000006</v>
      </c>
      <c r="J1221" s="6" t="str">
        <f>OBV!F1221</f>
        <v>BEARISH</v>
      </c>
      <c r="K1221" s="6" t="str">
        <f>OBV!G1221</f>
        <v>NEUTRAL</v>
      </c>
      <c r="L1221" s="6" t="str">
        <f>OBV!H1221</f>
        <v>CONFIRMED BEARISH</v>
      </c>
      <c r="M1221" s="8">
        <f t="shared" si="190"/>
        <v>25</v>
      </c>
      <c r="N1221" s="8">
        <f t="shared" si="191"/>
        <v>45</v>
      </c>
      <c r="O1221" s="8">
        <f t="shared" si="192"/>
        <v>50</v>
      </c>
      <c r="P1221" s="8">
        <f t="shared" si="193"/>
        <v>16.5</v>
      </c>
      <c r="Q1221" s="9">
        <f t="shared" si="194"/>
        <v>34.475000000000001</v>
      </c>
      <c r="R1221" s="9">
        <f t="shared" si="195"/>
        <v>35.625</v>
      </c>
      <c r="S1221" s="9">
        <f t="shared" si="196"/>
        <v>30.425000000000001</v>
      </c>
      <c r="T1221" s="9">
        <f t="shared" si="197"/>
        <v>34.125</v>
      </c>
      <c r="U1221" s="8">
        <f t="shared" si="198"/>
        <v>33.508333333333333</v>
      </c>
      <c r="V1221" s="8">
        <f t="shared" si="199"/>
        <v>33.662499999999994</v>
      </c>
    </row>
    <row r="1222" spans="1:22" ht="13.5" x14ac:dyDescent="0.25">
      <c r="A1222" s="3">
        <f>RSI!A1222</f>
        <v>43789</v>
      </c>
      <c r="B1222" s="2">
        <f>RSI!B1222</f>
        <v>5.5114000000000001</v>
      </c>
      <c r="C1222" s="2">
        <f>RSI!I1222</f>
        <v>39.871946342153784</v>
      </c>
      <c r="D1222" s="2">
        <f>MACD!E1222</f>
        <v>-1.0944741506097699E-2</v>
      </c>
      <c r="E1222" s="2">
        <f>MACD!F1222</f>
        <v>1.4981612949638042E-2</v>
      </c>
      <c r="F1222" s="2">
        <f>'Moving Avg'!D1222</f>
        <v>5.6085599999999998</v>
      </c>
      <c r="G1222" s="2">
        <f>'Moving Avg'!F1222</f>
        <v>5.6294400000000007</v>
      </c>
      <c r="H1222" s="2">
        <f>'Moving Avg'!G1222</f>
        <v>5.7028519999999983</v>
      </c>
      <c r="I1222" s="2">
        <f>'Moving Avg'!H1222</f>
        <v>5.5832879999999996</v>
      </c>
      <c r="J1222" s="6" t="str">
        <f>OBV!F1222</f>
        <v>BEARISH</v>
      </c>
      <c r="K1222" s="6" t="str">
        <f>OBV!G1222</f>
        <v>NEUTRAL</v>
      </c>
      <c r="L1222" s="6" t="str">
        <f>OBV!H1222</f>
        <v>CONFIRMED BEARISH</v>
      </c>
      <c r="M1222" s="8">
        <f t="shared" si="190"/>
        <v>25</v>
      </c>
      <c r="N1222" s="8">
        <f t="shared" si="191"/>
        <v>100</v>
      </c>
      <c r="O1222" s="8">
        <f t="shared" si="192"/>
        <v>50</v>
      </c>
      <c r="P1222" s="8">
        <f t="shared" si="193"/>
        <v>16.5</v>
      </c>
      <c r="Q1222" s="9">
        <f t="shared" si="194"/>
        <v>53.725000000000001</v>
      </c>
      <c r="R1222" s="9">
        <f t="shared" si="195"/>
        <v>46.625</v>
      </c>
      <c r="S1222" s="9">
        <f t="shared" si="196"/>
        <v>38.674999999999997</v>
      </c>
      <c r="T1222" s="9">
        <f t="shared" si="197"/>
        <v>47.875</v>
      </c>
      <c r="U1222" s="8">
        <f t="shared" si="198"/>
        <v>46.341666666666661</v>
      </c>
      <c r="V1222" s="8">
        <f t="shared" si="199"/>
        <v>46.724999999999994</v>
      </c>
    </row>
    <row r="1223" spans="1:22" ht="13.5" x14ac:dyDescent="0.25">
      <c r="A1223" s="3">
        <f>RSI!A1223</f>
        <v>43790</v>
      </c>
      <c r="B1223" s="2">
        <f>RSI!B1223</f>
        <v>5.6631999999999998</v>
      </c>
      <c r="C1223" s="2">
        <f>RSI!I1223</f>
        <v>51.033124466864969</v>
      </c>
      <c r="D1223" s="2">
        <f>MACD!E1223</f>
        <v>-8.9202918255866237E-3</v>
      </c>
      <c r="E1223" s="2">
        <f>MACD!F1223</f>
        <v>1.0201231994593109E-2</v>
      </c>
      <c r="F1223" s="2">
        <f>'Moving Avg'!D1223</f>
        <v>5.6085600000000007</v>
      </c>
      <c r="G1223" s="2">
        <f>'Moving Avg'!F1223</f>
        <v>5.6279199999999996</v>
      </c>
      <c r="H1223" s="2">
        <f>'Moving Avg'!G1223</f>
        <v>5.7007259999999986</v>
      </c>
      <c r="I1223" s="2">
        <f>'Moving Avg'!H1223</f>
        <v>5.5854509999999991</v>
      </c>
      <c r="J1223" s="6" t="str">
        <f>OBV!F1223</f>
        <v>BULLISH</v>
      </c>
      <c r="K1223" s="6" t="str">
        <f>OBV!G1223</f>
        <v>NEUTRAL</v>
      </c>
      <c r="L1223" s="6" t="str">
        <f>OBV!H1223</f>
        <v>NEUTRAL</v>
      </c>
      <c r="M1223" s="8">
        <f t="shared" si="190"/>
        <v>25</v>
      </c>
      <c r="N1223" s="8">
        <f t="shared" si="191"/>
        <v>45</v>
      </c>
      <c r="O1223" s="8">
        <f t="shared" si="192"/>
        <v>50</v>
      </c>
      <c r="P1223" s="8">
        <f t="shared" si="193"/>
        <v>49.5</v>
      </c>
      <c r="Q1223" s="9">
        <f t="shared" si="194"/>
        <v>39.424999999999997</v>
      </c>
      <c r="R1223" s="9">
        <f t="shared" si="195"/>
        <v>43.875</v>
      </c>
      <c r="S1223" s="9">
        <f t="shared" si="196"/>
        <v>45.275000000000006</v>
      </c>
      <c r="T1223" s="9">
        <f t="shared" si="197"/>
        <v>42.375</v>
      </c>
      <c r="U1223" s="8">
        <f t="shared" si="198"/>
        <v>42.858333333333327</v>
      </c>
      <c r="V1223" s="8">
        <f t="shared" si="199"/>
        <v>42.737499999999997</v>
      </c>
    </row>
    <row r="1224" spans="1:22" ht="13.5" x14ac:dyDescent="0.25">
      <c r="A1224" s="3">
        <f>RSI!A1224</f>
        <v>43791</v>
      </c>
      <c r="B1224" s="2">
        <f>RSI!B1224</f>
        <v>5.6177000000000001</v>
      </c>
      <c r="C1224" s="2">
        <f>RSI!I1224</f>
        <v>48.148182384983144</v>
      </c>
      <c r="D1224" s="2">
        <f>MACD!E1224</f>
        <v>-2.7302614248827517E-2</v>
      </c>
      <c r="E1224" s="2">
        <f>MACD!F1224</f>
        <v>2.7004627459089846E-3</v>
      </c>
      <c r="F1224" s="2">
        <f>'Moving Avg'!D1224</f>
        <v>5.5964200000000002</v>
      </c>
      <c r="G1224" s="2">
        <f>'Moving Avg'!F1224</f>
        <v>5.6241249999999994</v>
      </c>
      <c r="H1224" s="2">
        <f>'Moving Avg'!G1224</f>
        <v>5.6976899999999979</v>
      </c>
      <c r="I1224" s="2">
        <f>'Moving Avg'!H1224</f>
        <v>5.5877749999999988</v>
      </c>
      <c r="J1224" s="6" t="str">
        <f>OBV!F1224</f>
        <v>BULLISH</v>
      </c>
      <c r="K1224" s="6" t="str">
        <f>OBV!G1224</f>
        <v>NEUTRAL</v>
      </c>
      <c r="L1224" s="6" t="str">
        <f>OBV!H1224</f>
        <v>BULLISH DIVERGENCE</v>
      </c>
      <c r="M1224" s="8">
        <f t="shared" si="190"/>
        <v>25</v>
      </c>
      <c r="N1224" s="8">
        <f t="shared" si="191"/>
        <v>100</v>
      </c>
      <c r="O1224" s="8">
        <f t="shared" si="192"/>
        <v>50</v>
      </c>
      <c r="P1224" s="8">
        <f t="shared" si="193"/>
        <v>66.5</v>
      </c>
      <c r="Q1224" s="9">
        <f t="shared" si="194"/>
        <v>61.225000000000001</v>
      </c>
      <c r="R1224" s="9">
        <f t="shared" si="195"/>
        <v>59.125</v>
      </c>
      <c r="S1224" s="9">
        <f t="shared" si="196"/>
        <v>61.174999999999997</v>
      </c>
      <c r="T1224" s="9">
        <f t="shared" si="197"/>
        <v>60.375</v>
      </c>
      <c r="U1224" s="8">
        <f t="shared" si="198"/>
        <v>60.508333333333326</v>
      </c>
      <c r="V1224" s="8">
        <f t="shared" si="199"/>
        <v>60.474999999999994</v>
      </c>
    </row>
    <row r="1225" spans="1:22" ht="13.5" x14ac:dyDescent="0.25">
      <c r="A1225" s="3">
        <f>RSI!A1225</f>
        <v>43794</v>
      </c>
      <c r="B1225" s="2">
        <f>RSI!B1225</f>
        <v>5.6177000000000001</v>
      </c>
      <c r="C1225" s="2">
        <f>RSI!I1225</f>
        <v>48.148182384983144</v>
      </c>
      <c r="D1225" s="2">
        <f>MACD!E1225</f>
        <v>-1.8168506583288391E-2</v>
      </c>
      <c r="E1225" s="2">
        <f>MACD!F1225</f>
        <v>-1.4733311199304905E-3</v>
      </c>
      <c r="F1225" s="2">
        <f>'Moving Avg'!D1225</f>
        <v>5.5842799999999997</v>
      </c>
      <c r="G1225" s="2">
        <f>'Moving Avg'!F1225</f>
        <v>5.62033</v>
      </c>
      <c r="H1225" s="2">
        <f>'Moving Avg'!G1225</f>
        <v>5.6946539999999981</v>
      </c>
      <c r="I1225" s="2">
        <f>'Moving Avg'!H1225</f>
        <v>5.5900989999999986</v>
      </c>
      <c r="J1225" s="6" t="str">
        <f>OBV!F1225</f>
        <v>BULLISH</v>
      </c>
      <c r="K1225" s="6" t="str">
        <f>OBV!G1225</f>
        <v>NEUTRAL</v>
      </c>
      <c r="L1225" s="6" t="str">
        <f>OBV!H1225</f>
        <v>BULLISH DIVERGENCE</v>
      </c>
      <c r="M1225" s="8">
        <f t="shared" si="190"/>
        <v>25</v>
      </c>
      <c r="N1225" s="8">
        <f t="shared" si="191"/>
        <v>45</v>
      </c>
      <c r="O1225" s="8">
        <f t="shared" si="192"/>
        <v>0</v>
      </c>
      <c r="P1225" s="8">
        <f t="shared" si="193"/>
        <v>66.5</v>
      </c>
      <c r="Q1225" s="9">
        <f t="shared" si="194"/>
        <v>34.475000000000001</v>
      </c>
      <c r="R1225" s="9">
        <f t="shared" si="195"/>
        <v>30.625</v>
      </c>
      <c r="S1225" s="9">
        <f t="shared" si="196"/>
        <v>40.424999999999997</v>
      </c>
      <c r="T1225" s="9">
        <f t="shared" si="197"/>
        <v>34.125</v>
      </c>
      <c r="U1225" s="8">
        <f t="shared" si="198"/>
        <v>35.174999999999997</v>
      </c>
      <c r="V1225" s="8">
        <f t="shared" si="199"/>
        <v>34.912499999999994</v>
      </c>
    </row>
    <row r="1226" spans="1:22" ht="13.5" x14ac:dyDescent="0.25">
      <c r="A1226" s="3">
        <f>RSI!A1226</f>
        <v>43795</v>
      </c>
      <c r="B1226" s="2">
        <f>RSI!B1226</f>
        <v>5.5796999999999999</v>
      </c>
      <c r="C1226" s="2">
        <f>RSI!I1226</f>
        <v>45.648673587706675</v>
      </c>
      <c r="D1226" s="2">
        <f>MACD!E1226</f>
        <v>-7.4717725822717185E-3</v>
      </c>
      <c r="E1226" s="2">
        <f>MACD!F1226</f>
        <v>-2.6730194123987363E-3</v>
      </c>
      <c r="F1226" s="2">
        <f>'Moving Avg'!D1226</f>
        <v>5.5979399999999995</v>
      </c>
      <c r="G1226" s="2">
        <f>'Moving Avg'!F1226</f>
        <v>5.6146349999999998</v>
      </c>
      <c r="H1226" s="2">
        <f>'Moving Avg'!G1226</f>
        <v>5.6908579999999995</v>
      </c>
      <c r="I1226" s="2">
        <f>'Moving Avg'!H1226</f>
        <v>5.5922329999999985</v>
      </c>
      <c r="J1226" s="6" t="str">
        <f>OBV!F1226</f>
        <v>BEARISH</v>
      </c>
      <c r="K1226" s="6" t="str">
        <f>OBV!G1226</f>
        <v>NEUTRAL</v>
      </c>
      <c r="L1226" s="6" t="str">
        <f>OBV!H1226</f>
        <v>BEARISH DIVERGENCE</v>
      </c>
      <c r="M1226" s="8">
        <f t="shared" si="190"/>
        <v>25</v>
      </c>
      <c r="N1226" s="8">
        <f t="shared" si="191"/>
        <v>45</v>
      </c>
      <c r="O1226" s="8">
        <f t="shared" si="192"/>
        <v>50</v>
      </c>
      <c r="P1226" s="8">
        <f t="shared" si="193"/>
        <v>16.5</v>
      </c>
      <c r="Q1226" s="9">
        <f t="shared" si="194"/>
        <v>34.475000000000001</v>
      </c>
      <c r="R1226" s="9">
        <f t="shared" si="195"/>
        <v>35.625</v>
      </c>
      <c r="S1226" s="9">
        <f t="shared" si="196"/>
        <v>30.425000000000001</v>
      </c>
      <c r="T1226" s="9">
        <f t="shared" si="197"/>
        <v>34.125</v>
      </c>
      <c r="U1226" s="8">
        <f t="shared" si="198"/>
        <v>33.508333333333333</v>
      </c>
      <c r="V1226" s="8">
        <f t="shared" si="199"/>
        <v>33.662499999999994</v>
      </c>
    </row>
    <row r="1227" spans="1:22" ht="13.5" x14ac:dyDescent="0.25">
      <c r="A1227" s="3">
        <f>RSI!A1227</f>
        <v>43796</v>
      </c>
      <c r="B1227" s="2">
        <f>RSI!B1227</f>
        <v>5.6177000000000001</v>
      </c>
      <c r="C1227" s="2">
        <f>RSI!I1227</f>
        <v>48.526365463862525</v>
      </c>
      <c r="D1227" s="2">
        <f>MACD!E1227</f>
        <v>-8.6923998794663504E-4</v>
      </c>
      <c r="E1227" s="2">
        <f>MACD!F1227</f>
        <v>-2.3122635275083163E-3</v>
      </c>
      <c r="F1227" s="2">
        <f>'Moving Avg'!D1227</f>
        <v>5.6191999999999993</v>
      </c>
      <c r="G1227" s="2">
        <f>'Moving Avg'!F1227</f>
        <v>5.6108399999999996</v>
      </c>
      <c r="H1227" s="2">
        <f>'Moving Avg'!G1227</f>
        <v>5.6878219999999997</v>
      </c>
      <c r="I1227" s="2">
        <f>'Moving Avg'!H1227</f>
        <v>5.5945569999999982</v>
      </c>
      <c r="J1227" s="6" t="str">
        <f>OBV!F1227</f>
        <v>BEARISH</v>
      </c>
      <c r="K1227" s="6" t="str">
        <f>OBV!G1227</f>
        <v>NEUTRAL</v>
      </c>
      <c r="L1227" s="6" t="str">
        <f>OBV!H1227</f>
        <v>BEARISH DIVERGENCE</v>
      </c>
      <c r="M1227" s="8">
        <f t="shared" si="190"/>
        <v>25</v>
      </c>
      <c r="N1227" s="8">
        <f t="shared" si="191"/>
        <v>0</v>
      </c>
      <c r="O1227" s="8">
        <f t="shared" si="192"/>
        <v>50</v>
      </c>
      <c r="P1227" s="8">
        <f t="shared" si="193"/>
        <v>16.5</v>
      </c>
      <c r="Q1227" s="9">
        <f t="shared" si="194"/>
        <v>18.725000000000001</v>
      </c>
      <c r="R1227" s="9">
        <f t="shared" si="195"/>
        <v>26.625</v>
      </c>
      <c r="S1227" s="9">
        <f t="shared" si="196"/>
        <v>23.675000000000001</v>
      </c>
      <c r="T1227" s="9">
        <f t="shared" si="197"/>
        <v>22.875</v>
      </c>
      <c r="U1227" s="8">
        <f t="shared" si="198"/>
        <v>23.008333333333336</v>
      </c>
      <c r="V1227" s="8">
        <f t="shared" si="199"/>
        <v>22.975000000000001</v>
      </c>
    </row>
    <row r="1228" spans="1:22" ht="13.5" x14ac:dyDescent="0.25">
      <c r="A1228" s="3">
        <f>RSI!A1228</f>
        <v>43797</v>
      </c>
      <c r="B1228" s="2">
        <f>RSI!B1228</f>
        <v>5.6177000000000001</v>
      </c>
      <c r="C1228" s="2">
        <f>RSI!I1228</f>
        <v>48.526365463862525</v>
      </c>
      <c r="D1228" s="2">
        <f>MACD!E1228</f>
        <v>4.8321087966440857E-3</v>
      </c>
      <c r="E1228" s="2">
        <f>MACD!F1228</f>
        <v>-8.8338906267783606E-4</v>
      </c>
      <c r="F1228" s="2">
        <f>'Moving Avg'!D1228</f>
        <v>5.6101000000000001</v>
      </c>
      <c r="G1228" s="2">
        <f>'Moving Avg'!F1228</f>
        <v>5.6070449999999994</v>
      </c>
      <c r="H1228" s="2">
        <f>'Moving Avg'!G1228</f>
        <v>5.6847859999999999</v>
      </c>
      <c r="I1228" s="2">
        <f>'Moving Avg'!H1228</f>
        <v>5.597552499999999</v>
      </c>
      <c r="J1228" s="6" t="str">
        <f>OBV!F1228</f>
        <v>BEARISH</v>
      </c>
      <c r="K1228" s="6" t="str">
        <f>OBV!G1228</f>
        <v>NEUTRAL</v>
      </c>
      <c r="L1228" s="6" t="str">
        <f>OBV!H1228</f>
        <v>CONFIRMED BEARISH</v>
      </c>
      <c r="M1228" s="8">
        <f t="shared" si="190"/>
        <v>25</v>
      </c>
      <c r="N1228" s="8">
        <f t="shared" si="191"/>
        <v>0</v>
      </c>
      <c r="O1228" s="8">
        <f t="shared" si="192"/>
        <v>50</v>
      </c>
      <c r="P1228" s="8">
        <f t="shared" si="193"/>
        <v>16.5</v>
      </c>
      <c r="Q1228" s="9">
        <f t="shared" si="194"/>
        <v>18.725000000000001</v>
      </c>
      <c r="R1228" s="9">
        <f t="shared" si="195"/>
        <v>26.625</v>
      </c>
      <c r="S1228" s="9">
        <f t="shared" si="196"/>
        <v>23.675000000000001</v>
      </c>
      <c r="T1228" s="9">
        <f t="shared" si="197"/>
        <v>22.875</v>
      </c>
      <c r="U1228" s="8">
        <f t="shared" si="198"/>
        <v>23.008333333333336</v>
      </c>
      <c r="V1228" s="8">
        <f t="shared" si="199"/>
        <v>22.975000000000001</v>
      </c>
    </row>
    <row r="1229" spans="1:22" ht="13.5" x14ac:dyDescent="0.25">
      <c r="A1229" s="3">
        <f>RSI!A1229</f>
        <v>43798</v>
      </c>
      <c r="B1229" s="2">
        <f>RSI!B1229</f>
        <v>5.4507000000000003</v>
      </c>
      <c r="C1229" s="2">
        <f>RSI!I1229</f>
        <v>38.213988999227865</v>
      </c>
      <c r="D1229" s="2">
        <f>MACD!E1229</f>
        <v>2.4471261162956282E-2</v>
      </c>
      <c r="E1229" s="2">
        <f>MACD!F1229</f>
        <v>4.1875409824489885E-3</v>
      </c>
      <c r="F1229" s="2">
        <f>'Moving Avg'!D1229</f>
        <v>5.5767000000000007</v>
      </c>
      <c r="G1229" s="2">
        <f>'Moving Avg'!F1229</f>
        <v>5.6028699999999994</v>
      </c>
      <c r="H1229" s="2">
        <f>'Moving Avg'!G1229</f>
        <v>5.6784100000000004</v>
      </c>
      <c r="I1229" s="2">
        <f>'Moving Avg'!H1229</f>
        <v>5.5993594999999985</v>
      </c>
      <c r="J1229" s="6" t="str">
        <f>OBV!F1229</f>
        <v>BEARISH</v>
      </c>
      <c r="K1229" s="6" t="str">
        <f>OBV!G1229</f>
        <v>NEUTRAL</v>
      </c>
      <c r="L1229" s="6" t="str">
        <f>OBV!H1229</f>
        <v>CONFIRMED BEARISH</v>
      </c>
      <c r="M1229" s="8">
        <f t="shared" si="190"/>
        <v>25</v>
      </c>
      <c r="N1229" s="8">
        <f t="shared" si="191"/>
        <v>0</v>
      </c>
      <c r="O1229" s="8">
        <f t="shared" si="192"/>
        <v>0</v>
      </c>
      <c r="P1229" s="8">
        <f t="shared" si="193"/>
        <v>16.5</v>
      </c>
      <c r="Q1229" s="9">
        <f t="shared" si="194"/>
        <v>11.225</v>
      </c>
      <c r="R1229" s="9">
        <f t="shared" si="195"/>
        <v>9.125</v>
      </c>
      <c r="S1229" s="9">
        <f t="shared" si="196"/>
        <v>11.175000000000001</v>
      </c>
      <c r="T1229" s="9">
        <f t="shared" si="197"/>
        <v>10.375</v>
      </c>
      <c r="U1229" s="8">
        <f t="shared" si="198"/>
        <v>10.508333333333335</v>
      </c>
      <c r="V1229" s="8">
        <f t="shared" si="199"/>
        <v>10.475000000000001</v>
      </c>
    </row>
    <row r="1230" spans="1:22" ht="13.5" x14ac:dyDescent="0.25">
      <c r="A1230" s="3">
        <f>RSI!A1230</f>
        <v>43801</v>
      </c>
      <c r="B1230" s="2">
        <f>RSI!B1230</f>
        <v>5.4507000000000003</v>
      </c>
      <c r="C1230" s="2">
        <f>RSI!I1230</f>
        <v>38.213988999227865</v>
      </c>
      <c r="D1230" s="2">
        <f>MACD!E1230</f>
        <v>4.2174058473737119E-2</v>
      </c>
      <c r="E1230" s="2">
        <f>MACD!F1230</f>
        <v>1.1784844480706616E-2</v>
      </c>
      <c r="F1230" s="2">
        <f>'Moving Avg'!D1230</f>
        <v>5.5433000000000003</v>
      </c>
      <c r="G1230" s="2">
        <f>'Moving Avg'!F1230</f>
        <v>5.5983149999999995</v>
      </c>
      <c r="H1230" s="2">
        <f>'Moving Avg'!G1230</f>
        <v>5.672034</v>
      </c>
      <c r="I1230" s="2">
        <f>'Moving Avg'!H1230</f>
        <v>5.6010604999999991</v>
      </c>
      <c r="J1230" s="6" t="str">
        <f>OBV!F1230</f>
        <v>BEARISH</v>
      </c>
      <c r="K1230" s="6" t="str">
        <f>OBV!G1230</f>
        <v>NEUTRAL</v>
      </c>
      <c r="L1230" s="6" t="str">
        <f>OBV!H1230</f>
        <v>CONFIRMED BEARISH</v>
      </c>
      <c r="M1230" s="8">
        <f t="shared" si="190"/>
        <v>25</v>
      </c>
      <c r="N1230" s="8">
        <f t="shared" si="191"/>
        <v>0</v>
      </c>
      <c r="O1230" s="8">
        <f t="shared" si="192"/>
        <v>0</v>
      </c>
      <c r="P1230" s="8">
        <f t="shared" si="193"/>
        <v>16.5</v>
      </c>
      <c r="Q1230" s="9">
        <f t="shared" si="194"/>
        <v>11.225</v>
      </c>
      <c r="R1230" s="9">
        <f t="shared" si="195"/>
        <v>9.125</v>
      </c>
      <c r="S1230" s="9">
        <f t="shared" si="196"/>
        <v>11.175000000000001</v>
      </c>
      <c r="T1230" s="9">
        <f t="shared" si="197"/>
        <v>10.375</v>
      </c>
      <c r="U1230" s="8">
        <f t="shared" si="198"/>
        <v>10.508333333333335</v>
      </c>
      <c r="V1230" s="8">
        <f t="shared" si="199"/>
        <v>10.475000000000001</v>
      </c>
    </row>
    <row r="1231" spans="1:22" ht="13.5" x14ac:dyDescent="0.25">
      <c r="A1231" s="3">
        <f>RSI!A1231</f>
        <v>43802</v>
      </c>
      <c r="B1231" s="2">
        <f>RSI!B1231</f>
        <v>5.6025</v>
      </c>
      <c r="C1231" s="2">
        <f>RSI!I1231</f>
        <v>49.522459031044932</v>
      </c>
      <c r="D1231" s="2">
        <f>MACD!E1231</f>
        <v>2.1221275073651569E-2</v>
      </c>
      <c r="E1231" s="2">
        <f>MACD!F1231</f>
        <v>1.3672130599295607E-2</v>
      </c>
      <c r="F1231" s="2">
        <f>'Moving Avg'!D1231</f>
        <v>5.54786</v>
      </c>
      <c r="G1231" s="2">
        <f>'Moving Avg'!F1231</f>
        <v>5.5952800000000007</v>
      </c>
      <c r="H1231" s="2">
        <f>'Moving Avg'!G1231</f>
        <v>5.6686940000000003</v>
      </c>
      <c r="I1231" s="2">
        <f>'Moving Avg'!H1231</f>
        <v>5.6028139999999995</v>
      </c>
      <c r="J1231" s="6" t="str">
        <f>OBV!F1231</f>
        <v>BULLISH</v>
      </c>
      <c r="K1231" s="6" t="str">
        <f>OBV!G1231</f>
        <v>NEUTRAL</v>
      </c>
      <c r="L1231" s="6" t="str">
        <f>OBV!H1231</f>
        <v>CONFIRMED BULLISH</v>
      </c>
      <c r="M1231" s="8">
        <f t="shared" si="190"/>
        <v>25</v>
      </c>
      <c r="N1231" s="8">
        <f t="shared" si="191"/>
        <v>0</v>
      </c>
      <c r="O1231" s="8">
        <f t="shared" si="192"/>
        <v>0</v>
      </c>
      <c r="P1231" s="8">
        <f t="shared" si="193"/>
        <v>83.5</v>
      </c>
      <c r="Q1231" s="9">
        <f t="shared" si="194"/>
        <v>21.274999999999999</v>
      </c>
      <c r="R1231" s="9">
        <f t="shared" si="195"/>
        <v>25.875</v>
      </c>
      <c r="S1231" s="9">
        <f t="shared" si="196"/>
        <v>41.325000000000003</v>
      </c>
      <c r="T1231" s="9">
        <f t="shared" si="197"/>
        <v>27.125</v>
      </c>
      <c r="U1231" s="8">
        <f t="shared" si="198"/>
        <v>29.491666666666664</v>
      </c>
      <c r="V1231" s="8">
        <f t="shared" si="199"/>
        <v>28.9</v>
      </c>
    </row>
    <row r="1232" spans="1:22" ht="13.5" x14ac:dyDescent="0.25">
      <c r="A1232" s="3">
        <f>RSI!A1232</f>
        <v>43803</v>
      </c>
      <c r="B1232" s="2">
        <f>RSI!B1232</f>
        <v>5.7694999999999999</v>
      </c>
      <c r="C1232" s="2">
        <f>RSI!I1232</f>
        <v>58.517582605787993</v>
      </c>
      <c r="D1232" s="2">
        <f>MACD!E1232</f>
        <v>-8.8451082178542251E-3</v>
      </c>
      <c r="E1232" s="2">
        <f>MACD!F1232</f>
        <v>9.1686828358656415E-3</v>
      </c>
      <c r="F1232" s="2">
        <f>'Moving Avg'!D1232</f>
        <v>5.57822</v>
      </c>
      <c r="G1232" s="2">
        <f>'Moving Avg'!F1232</f>
        <v>5.6089450000000003</v>
      </c>
      <c r="H1232" s="2">
        <f>'Moving Avg'!G1232</f>
        <v>5.6686940000000003</v>
      </c>
      <c r="I1232" s="2">
        <f>'Moving Avg'!H1232</f>
        <v>5.6058969999999997</v>
      </c>
      <c r="J1232" s="6" t="str">
        <f>OBV!F1232</f>
        <v>BULLISH</v>
      </c>
      <c r="K1232" s="6" t="str">
        <f>OBV!G1232</f>
        <v>STRONG</v>
      </c>
      <c r="L1232" s="6" t="str">
        <f>OBV!H1232</f>
        <v>CONFIRMED BULLISH</v>
      </c>
      <c r="M1232" s="8">
        <f t="shared" si="190"/>
        <v>25</v>
      </c>
      <c r="N1232" s="8">
        <f t="shared" si="191"/>
        <v>45</v>
      </c>
      <c r="O1232" s="8">
        <f t="shared" si="192"/>
        <v>0</v>
      </c>
      <c r="P1232" s="8">
        <f t="shared" si="193"/>
        <v>100</v>
      </c>
      <c r="Q1232" s="9">
        <f t="shared" si="194"/>
        <v>39.5</v>
      </c>
      <c r="R1232" s="9">
        <f t="shared" si="195"/>
        <v>39</v>
      </c>
      <c r="S1232" s="9">
        <f t="shared" si="196"/>
        <v>55.5</v>
      </c>
      <c r="T1232" s="9">
        <f t="shared" si="197"/>
        <v>42.5</v>
      </c>
      <c r="U1232" s="8">
        <f t="shared" si="198"/>
        <v>44.666666666666664</v>
      </c>
      <c r="V1232" s="8">
        <f t="shared" si="199"/>
        <v>44.125</v>
      </c>
    </row>
    <row r="1233" spans="1:22" ht="13.5" x14ac:dyDescent="0.25">
      <c r="A1233" s="3">
        <f>RSI!A1233</f>
        <v>43804</v>
      </c>
      <c r="B1233" s="2">
        <f>RSI!B1233</f>
        <v>5.8453999999999997</v>
      </c>
      <c r="C1233" s="2">
        <f>RSI!I1233</f>
        <v>61.84544475220455</v>
      </c>
      <c r="D1233" s="2">
        <f>MACD!E1233</f>
        <v>-1.7510279079086644E-2</v>
      </c>
      <c r="E1233" s="2">
        <f>MACD!F1233</f>
        <v>3.8328904528751847E-3</v>
      </c>
      <c r="F1233" s="2">
        <f>'Moving Avg'!D1233</f>
        <v>5.6237599999999999</v>
      </c>
      <c r="G1233" s="2">
        <f>'Moving Avg'!F1233</f>
        <v>5.6184349999999998</v>
      </c>
      <c r="H1233" s="2">
        <f>'Moving Avg'!G1233</f>
        <v>5.6702120000000003</v>
      </c>
      <c r="I1233" s="2">
        <f>'Moving Avg'!H1233</f>
        <v>5.6089000000000002</v>
      </c>
      <c r="J1233" s="6" t="str">
        <f>OBV!F1233</f>
        <v>BULLISH</v>
      </c>
      <c r="K1233" s="6" t="str">
        <f>OBV!G1233</f>
        <v>STRONG</v>
      </c>
      <c r="L1233" s="6" t="str">
        <f>OBV!H1233</f>
        <v>CONFIRMED BULLISH</v>
      </c>
      <c r="M1233" s="8">
        <f t="shared" si="190"/>
        <v>25</v>
      </c>
      <c r="N1233" s="8">
        <f t="shared" si="191"/>
        <v>100</v>
      </c>
      <c r="O1233" s="8">
        <f t="shared" si="192"/>
        <v>50</v>
      </c>
      <c r="P1233" s="8">
        <f t="shared" si="193"/>
        <v>100</v>
      </c>
      <c r="Q1233" s="9">
        <f t="shared" si="194"/>
        <v>66.25</v>
      </c>
      <c r="R1233" s="9">
        <f t="shared" si="195"/>
        <v>67.5</v>
      </c>
      <c r="S1233" s="9">
        <f t="shared" si="196"/>
        <v>76.25</v>
      </c>
      <c r="T1233" s="9">
        <f t="shared" si="197"/>
        <v>68.75</v>
      </c>
      <c r="U1233" s="8">
        <f t="shared" si="198"/>
        <v>70</v>
      </c>
      <c r="V1233" s="8">
        <f t="shared" si="199"/>
        <v>69.6875</v>
      </c>
    </row>
    <row r="1234" spans="1:22" ht="13.5" x14ac:dyDescent="0.25">
      <c r="A1234" s="3">
        <f>RSI!A1234</f>
        <v>43805</v>
      </c>
      <c r="B1234" s="2">
        <f>RSI!B1234</f>
        <v>5.8377999999999997</v>
      </c>
      <c r="C1234" s="2">
        <f>RSI!I1234</f>
        <v>61.315018955542975</v>
      </c>
      <c r="D1234" s="2">
        <f>MACD!E1234</f>
        <v>-3.2613073581998719E-2</v>
      </c>
      <c r="E1234" s="2">
        <f>MACD!F1234</f>
        <v>-3.4563023540995965E-3</v>
      </c>
      <c r="F1234" s="2">
        <f>'Moving Avg'!D1234</f>
        <v>5.7011800000000008</v>
      </c>
      <c r="G1234" s="2">
        <f>'Moving Avg'!F1234</f>
        <v>5.635135</v>
      </c>
      <c r="H1234" s="2">
        <f>'Moving Avg'!G1234</f>
        <v>5.6721840000000006</v>
      </c>
      <c r="I1234" s="2">
        <f>'Moving Avg'!H1234</f>
        <v>5.6118649999999999</v>
      </c>
      <c r="J1234" s="6" t="str">
        <f>OBV!F1234</f>
        <v>BULLISH</v>
      </c>
      <c r="K1234" s="6" t="str">
        <f>OBV!G1234</f>
        <v>STRONG</v>
      </c>
      <c r="L1234" s="6" t="str">
        <f>OBV!H1234</f>
        <v>CONFIRMED BULLISH</v>
      </c>
      <c r="M1234" s="8">
        <f t="shared" si="190"/>
        <v>25</v>
      </c>
      <c r="N1234" s="8">
        <f t="shared" si="191"/>
        <v>100</v>
      </c>
      <c r="O1234" s="8">
        <f t="shared" si="192"/>
        <v>50</v>
      </c>
      <c r="P1234" s="8">
        <f t="shared" si="193"/>
        <v>100</v>
      </c>
      <c r="Q1234" s="9">
        <f t="shared" si="194"/>
        <v>66.25</v>
      </c>
      <c r="R1234" s="9">
        <f t="shared" si="195"/>
        <v>67.5</v>
      </c>
      <c r="S1234" s="9">
        <f t="shared" si="196"/>
        <v>76.25</v>
      </c>
      <c r="T1234" s="9">
        <f t="shared" si="197"/>
        <v>68.75</v>
      </c>
      <c r="U1234" s="8">
        <f t="shared" si="198"/>
        <v>70</v>
      </c>
      <c r="V1234" s="8">
        <f t="shared" si="199"/>
        <v>69.6875</v>
      </c>
    </row>
    <row r="1235" spans="1:22" ht="13.5" x14ac:dyDescent="0.25">
      <c r="A1235" s="3">
        <f>RSI!A1235</f>
        <v>43808</v>
      </c>
      <c r="B1235" s="2">
        <f>RSI!B1235</f>
        <v>5.9212999999999996</v>
      </c>
      <c r="C1235" s="2">
        <f>RSI!I1235</f>
        <v>64.879044511778702</v>
      </c>
      <c r="D1235" s="2">
        <f>MACD!E1235</f>
        <v>-5.2767535673090116E-2</v>
      </c>
      <c r="E1235" s="2">
        <f>MACD!F1235</f>
        <v>-1.3318549017897701E-2</v>
      </c>
      <c r="F1235" s="2">
        <f>'Moving Avg'!D1235</f>
        <v>5.7952999999999992</v>
      </c>
      <c r="G1235" s="2">
        <f>'Moving Avg'!F1235</f>
        <v>5.6480399999999999</v>
      </c>
      <c r="H1235" s="2">
        <f>'Moving Avg'!G1235</f>
        <v>5.6758260000000007</v>
      </c>
      <c r="I1235" s="2">
        <f>'Moving Avg'!H1235</f>
        <v>5.615672</v>
      </c>
      <c r="J1235" s="6" t="str">
        <f>OBV!F1235</f>
        <v>BULLISH</v>
      </c>
      <c r="K1235" s="6" t="str">
        <f>OBV!G1235</f>
        <v>STRONG</v>
      </c>
      <c r="L1235" s="6" t="str">
        <f>OBV!H1235</f>
        <v>CONFIRMED BULLISH</v>
      </c>
      <c r="M1235" s="8">
        <f t="shared" si="190"/>
        <v>25</v>
      </c>
      <c r="N1235" s="8">
        <f t="shared" si="191"/>
        <v>100</v>
      </c>
      <c r="O1235" s="8">
        <f t="shared" si="192"/>
        <v>50</v>
      </c>
      <c r="P1235" s="8">
        <f t="shared" si="193"/>
        <v>100</v>
      </c>
      <c r="Q1235" s="9">
        <f t="shared" si="194"/>
        <v>66.25</v>
      </c>
      <c r="R1235" s="9">
        <f t="shared" si="195"/>
        <v>67.5</v>
      </c>
      <c r="S1235" s="9">
        <f t="shared" si="196"/>
        <v>76.25</v>
      </c>
      <c r="T1235" s="9">
        <f t="shared" si="197"/>
        <v>68.75</v>
      </c>
      <c r="U1235" s="8">
        <f t="shared" si="198"/>
        <v>70</v>
      </c>
      <c r="V1235" s="8">
        <f t="shared" si="199"/>
        <v>69.6875</v>
      </c>
    </row>
    <row r="1236" spans="1:22" ht="13.5" x14ac:dyDescent="0.25">
      <c r="A1236" s="3">
        <f>RSI!A1236</f>
        <v>43809</v>
      </c>
      <c r="B1236" s="2">
        <f>RSI!B1236</f>
        <v>5.9212999999999996</v>
      </c>
      <c r="C1236" s="2">
        <f>RSI!I1236</f>
        <v>64.879044511778702</v>
      </c>
      <c r="D1236" s="2">
        <f>MACD!E1236</f>
        <v>-7.7262712118553623E-2</v>
      </c>
      <c r="E1236" s="2">
        <f>MACD!F1236</f>
        <v>-2.6107381638028886E-2</v>
      </c>
      <c r="F1236" s="2">
        <f>'Moving Avg'!D1236</f>
        <v>5.8590599999999995</v>
      </c>
      <c r="G1236" s="2">
        <f>'Moving Avg'!F1236</f>
        <v>5.6609449999999999</v>
      </c>
      <c r="H1236" s="2">
        <f>'Moving Avg'!G1236</f>
        <v>5.6794679999999991</v>
      </c>
      <c r="I1236" s="2">
        <f>'Moving Avg'!H1236</f>
        <v>5.6194789999999992</v>
      </c>
      <c r="J1236" s="6" t="str">
        <f>OBV!F1236</f>
        <v>BULLISH</v>
      </c>
      <c r="K1236" s="6" t="str">
        <f>OBV!G1236</f>
        <v>STRONG</v>
      </c>
      <c r="L1236" s="6" t="str">
        <f>OBV!H1236</f>
        <v>CONFIRMED BULLISH</v>
      </c>
      <c r="M1236" s="8">
        <f t="shared" si="190"/>
        <v>25</v>
      </c>
      <c r="N1236" s="8">
        <f t="shared" si="191"/>
        <v>100</v>
      </c>
      <c r="O1236" s="8">
        <f t="shared" si="192"/>
        <v>50</v>
      </c>
      <c r="P1236" s="8">
        <f t="shared" si="193"/>
        <v>100</v>
      </c>
      <c r="Q1236" s="9">
        <f t="shared" si="194"/>
        <v>66.25</v>
      </c>
      <c r="R1236" s="9">
        <f t="shared" si="195"/>
        <v>67.5</v>
      </c>
      <c r="S1236" s="9">
        <f t="shared" si="196"/>
        <v>76.25</v>
      </c>
      <c r="T1236" s="9">
        <f t="shared" si="197"/>
        <v>68.75</v>
      </c>
      <c r="U1236" s="8">
        <f t="shared" si="198"/>
        <v>70</v>
      </c>
      <c r="V1236" s="8">
        <f t="shared" si="199"/>
        <v>69.6875</v>
      </c>
    </row>
    <row r="1237" spans="1:22" ht="13.5" x14ac:dyDescent="0.25">
      <c r="A1237" s="3">
        <f>RSI!A1237</f>
        <v>43810</v>
      </c>
      <c r="B1237" s="2">
        <f>RSI!B1237</f>
        <v>5.9973000000000001</v>
      </c>
      <c r="C1237" s="2">
        <f>RSI!I1237</f>
        <v>67.991872828863336</v>
      </c>
      <c r="D1237" s="2">
        <f>MACD!E1237</f>
        <v>-9.9249956204103817E-2</v>
      </c>
      <c r="E1237" s="2">
        <f>MACD!F1237</f>
        <v>-4.0735896551243878E-2</v>
      </c>
      <c r="F1237" s="2">
        <f>'Moving Avg'!D1237</f>
        <v>5.9046199999999995</v>
      </c>
      <c r="G1237" s="2">
        <f>'Moving Avg'!F1237</f>
        <v>5.6776499999999999</v>
      </c>
      <c r="H1237" s="2">
        <f>'Moving Avg'!G1237</f>
        <v>5.6840240000000009</v>
      </c>
      <c r="I1237" s="2">
        <f>'Moving Avg'!H1237</f>
        <v>5.6233124999999999</v>
      </c>
      <c r="J1237" s="6" t="str">
        <f>OBV!F1237</f>
        <v>BULLISH</v>
      </c>
      <c r="K1237" s="6" t="str">
        <f>OBV!G1237</f>
        <v>STRONG</v>
      </c>
      <c r="L1237" s="6" t="str">
        <f>OBV!H1237</f>
        <v>CONFIRMED BULLISH</v>
      </c>
      <c r="M1237" s="8">
        <f t="shared" si="190"/>
        <v>25</v>
      </c>
      <c r="N1237" s="8">
        <f t="shared" si="191"/>
        <v>100</v>
      </c>
      <c r="O1237" s="8">
        <f t="shared" si="192"/>
        <v>50</v>
      </c>
      <c r="P1237" s="8">
        <f t="shared" si="193"/>
        <v>100</v>
      </c>
      <c r="Q1237" s="9">
        <f t="shared" si="194"/>
        <v>66.25</v>
      </c>
      <c r="R1237" s="9">
        <f t="shared" si="195"/>
        <v>67.5</v>
      </c>
      <c r="S1237" s="9">
        <f t="shared" si="196"/>
        <v>76.25</v>
      </c>
      <c r="T1237" s="9">
        <f t="shared" si="197"/>
        <v>68.75</v>
      </c>
      <c r="U1237" s="8">
        <f t="shared" si="198"/>
        <v>70</v>
      </c>
      <c r="V1237" s="8">
        <f t="shared" si="199"/>
        <v>69.6875</v>
      </c>
    </row>
    <row r="1238" spans="1:22" ht="13.5" x14ac:dyDescent="0.25">
      <c r="A1238" s="3">
        <f>RSI!A1238</f>
        <v>43811</v>
      </c>
      <c r="B1238" s="2">
        <f>RSI!B1238</f>
        <v>6.0124000000000004</v>
      </c>
      <c r="C1238" s="2">
        <f>RSI!I1238</f>
        <v>68.587587338723992</v>
      </c>
      <c r="D1238" s="2">
        <f>MACD!E1238</f>
        <v>-0.1207898203029929</v>
      </c>
      <c r="E1238" s="2">
        <f>MACD!F1238</f>
        <v>-5.6746681301593688E-2</v>
      </c>
      <c r="F1238" s="2">
        <f>'Moving Avg'!D1238</f>
        <v>5.9380199999999999</v>
      </c>
      <c r="G1238" s="2">
        <f>'Moving Avg'!F1238</f>
        <v>5.6951100000000006</v>
      </c>
      <c r="H1238" s="2">
        <f>'Moving Avg'!G1238</f>
        <v>5.6888819999999996</v>
      </c>
      <c r="I1238" s="2">
        <f>'Moving Avg'!H1238</f>
        <v>5.6275749999999993</v>
      </c>
      <c r="J1238" s="6" t="str">
        <f>OBV!F1238</f>
        <v>BULLISH</v>
      </c>
      <c r="K1238" s="6" t="str">
        <f>OBV!G1238</f>
        <v>STRONG</v>
      </c>
      <c r="L1238" s="6" t="str">
        <f>OBV!H1238</f>
        <v>CONFIRMED BULLISH</v>
      </c>
      <c r="M1238" s="8">
        <f t="shared" si="190"/>
        <v>25</v>
      </c>
      <c r="N1238" s="8">
        <f t="shared" si="191"/>
        <v>100</v>
      </c>
      <c r="O1238" s="8">
        <f t="shared" si="192"/>
        <v>50</v>
      </c>
      <c r="P1238" s="8">
        <f t="shared" si="193"/>
        <v>100</v>
      </c>
      <c r="Q1238" s="9">
        <f t="shared" si="194"/>
        <v>66.25</v>
      </c>
      <c r="R1238" s="9">
        <f t="shared" si="195"/>
        <v>67.5</v>
      </c>
      <c r="S1238" s="9">
        <f t="shared" si="196"/>
        <v>76.25</v>
      </c>
      <c r="T1238" s="9">
        <f t="shared" si="197"/>
        <v>68.75</v>
      </c>
      <c r="U1238" s="8">
        <f t="shared" si="198"/>
        <v>70</v>
      </c>
      <c r="V1238" s="8">
        <f t="shared" si="199"/>
        <v>69.6875</v>
      </c>
    </row>
    <row r="1239" spans="1:22" ht="13.5" x14ac:dyDescent="0.25">
      <c r="A1239" s="3">
        <f>RSI!A1239</f>
        <v>43812</v>
      </c>
      <c r="B1239" s="2">
        <f>RSI!B1239</f>
        <v>5.9212999999999996</v>
      </c>
      <c r="C1239" s="2">
        <f>RSI!I1239</f>
        <v>61.188565649991638</v>
      </c>
      <c r="D1239" s="2">
        <f>MACD!E1239</f>
        <v>-0.15973142527730211</v>
      </c>
      <c r="E1239" s="2">
        <f>MACD!F1239</f>
        <v>-7.734363009673538E-2</v>
      </c>
      <c r="F1239" s="2">
        <f>'Moving Avg'!D1239</f>
        <v>5.95472</v>
      </c>
      <c r="G1239" s="2">
        <f>'Moving Avg'!F1239</f>
        <v>5.707255</v>
      </c>
      <c r="H1239" s="2">
        <f>'Moving Avg'!G1239</f>
        <v>5.6919180000000003</v>
      </c>
      <c r="I1239" s="2">
        <f>'Moving Avg'!H1239</f>
        <v>5.6313819999999986</v>
      </c>
      <c r="J1239" s="6" t="str">
        <f>OBV!F1239</f>
        <v>BULLISH</v>
      </c>
      <c r="K1239" s="6" t="str">
        <f>OBV!G1239</f>
        <v>STRONG</v>
      </c>
      <c r="L1239" s="6" t="str">
        <f>OBV!H1239</f>
        <v>CONFIRMED BULLISH</v>
      </c>
      <c r="M1239" s="8">
        <f t="shared" si="190"/>
        <v>25</v>
      </c>
      <c r="N1239" s="8">
        <f t="shared" si="191"/>
        <v>100</v>
      </c>
      <c r="O1239" s="8">
        <f t="shared" si="192"/>
        <v>50</v>
      </c>
      <c r="P1239" s="8">
        <f t="shared" si="193"/>
        <v>100</v>
      </c>
      <c r="Q1239" s="9">
        <f t="shared" si="194"/>
        <v>66.25</v>
      </c>
      <c r="R1239" s="9">
        <f t="shared" si="195"/>
        <v>67.5</v>
      </c>
      <c r="S1239" s="9">
        <f t="shared" si="196"/>
        <v>76.25</v>
      </c>
      <c r="T1239" s="9">
        <f t="shared" si="197"/>
        <v>68.75</v>
      </c>
      <c r="U1239" s="8">
        <f t="shared" si="198"/>
        <v>70</v>
      </c>
      <c r="V1239" s="8">
        <f t="shared" si="199"/>
        <v>69.6875</v>
      </c>
    </row>
    <row r="1240" spans="1:22" ht="13.5" x14ac:dyDescent="0.25">
      <c r="A1240" s="3">
        <f>RSI!A1240</f>
        <v>43815</v>
      </c>
      <c r="B1240" s="2">
        <f>RSI!B1240</f>
        <v>5.9212999999999996</v>
      </c>
      <c r="C1240" s="2">
        <f>RSI!I1240</f>
        <v>61.188565649991645</v>
      </c>
      <c r="D1240" s="2">
        <f>MACD!E1240</f>
        <v>-0.19378389156455533</v>
      </c>
      <c r="E1240" s="2">
        <f>MACD!F1240</f>
        <v>-0.10063168239029938</v>
      </c>
      <c r="F1240" s="2">
        <f>'Moving Avg'!D1240</f>
        <v>5.95472</v>
      </c>
      <c r="G1240" s="2">
        <f>'Moving Avg'!F1240</f>
        <v>5.7193999999999994</v>
      </c>
      <c r="H1240" s="2">
        <f>'Moving Avg'!G1240</f>
        <v>5.6949540000000001</v>
      </c>
      <c r="I1240" s="2">
        <f>'Moving Avg'!H1240</f>
        <v>5.634552499999999</v>
      </c>
      <c r="J1240" s="6" t="str">
        <f>OBV!F1240</f>
        <v>BULLISH</v>
      </c>
      <c r="K1240" s="6" t="str">
        <f>OBV!G1240</f>
        <v>NEUTRAL</v>
      </c>
      <c r="L1240" s="6" t="str">
        <f>OBV!H1240</f>
        <v>NEUTRAL</v>
      </c>
      <c r="M1240" s="8">
        <f t="shared" si="190"/>
        <v>25</v>
      </c>
      <c r="N1240" s="8">
        <f t="shared" si="191"/>
        <v>100</v>
      </c>
      <c r="O1240" s="8">
        <f t="shared" si="192"/>
        <v>50</v>
      </c>
      <c r="P1240" s="8">
        <f t="shared" si="193"/>
        <v>49.5</v>
      </c>
      <c r="Q1240" s="9">
        <f t="shared" si="194"/>
        <v>58.674999999999997</v>
      </c>
      <c r="R1240" s="9">
        <f t="shared" si="195"/>
        <v>54.875</v>
      </c>
      <c r="S1240" s="9">
        <f t="shared" si="196"/>
        <v>53.525000000000006</v>
      </c>
      <c r="T1240" s="9">
        <f t="shared" si="197"/>
        <v>56.125</v>
      </c>
      <c r="U1240" s="8">
        <f t="shared" si="198"/>
        <v>55.691666666666663</v>
      </c>
      <c r="V1240" s="8">
        <f t="shared" si="199"/>
        <v>55.8</v>
      </c>
    </row>
    <row r="1241" spans="1:22" ht="13.5" x14ac:dyDescent="0.25">
      <c r="A1241" s="3">
        <f>RSI!A1241</f>
        <v>43816</v>
      </c>
      <c r="B1241" s="2">
        <f>RSI!B1241</f>
        <v>5.9062000000000001</v>
      </c>
      <c r="C1241" s="2">
        <f>RSI!I1241</f>
        <v>59.945446068593384</v>
      </c>
      <c r="D1241" s="2">
        <f>MACD!E1241</f>
        <v>-0.19914540912220868</v>
      </c>
      <c r="E1241" s="2">
        <f>MACD!F1241</f>
        <v>-0.12033442773668125</v>
      </c>
      <c r="F1241" s="2">
        <f>'Moving Avg'!D1241</f>
        <v>5.9516999999999998</v>
      </c>
      <c r="G1241" s="2">
        <f>'Moving Avg'!F1241</f>
        <v>5.7391399999999999</v>
      </c>
      <c r="H1241" s="2">
        <f>'Moving Avg'!G1241</f>
        <v>5.6976880000000021</v>
      </c>
      <c r="I1241" s="2">
        <f>'Moving Avg'!H1241</f>
        <v>5.6376474999999981</v>
      </c>
      <c r="J1241" s="6" t="str">
        <f>OBV!F1241</f>
        <v>BULLISH</v>
      </c>
      <c r="K1241" s="6" t="str">
        <f>OBV!G1241</f>
        <v>NEUTRAL</v>
      </c>
      <c r="L1241" s="6" t="str">
        <f>OBV!H1241</f>
        <v>BULLISH DIVERGENCE</v>
      </c>
      <c r="M1241" s="8">
        <f t="shared" si="190"/>
        <v>25</v>
      </c>
      <c r="N1241" s="8">
        <f t="shared" si="191"/>
        <v>100</v>
      </c>
      <c r="O1241" s="8">
        <f t="shared" si="192"/>
        <v>50</v>
      </c>
      <c r="P1241" s="8">
        <f t="shared" si="193"/>
        <v>66.5</v>
      </c>
      <c r="Q1241" s="9">
        <f t="shared" si="194"/>
        <v>61.225000000000001</v>
      </c>
      <c r="R1241" s="9">
        <f t="shared" si="195"/>
        <v>59.125</v>
      </c>
      <c r="S1241" s="9">
        <f t="shared" si="196"/>
        <v>61.174999999999997</v>
      </c>
      <c r="T1241" s="9">
        <f t="shared" si="197"/>
        <v>60.375</v>
      </c>
      <c r="U1241" s="8">
        <f t="shared" si="198"/>
        <v>60.508333333333326</v>
      </c>
      <c r="V1241" s="8">
        <f t="shared" si="199"/>
        <v>60.474999999999994</v>
      </c>
    </row>
    <row r="1242" spans="1:22" ht="13.5" x14ac:dyDescent="0.25">
      <c r="A1242" s="3">
        <f>RSI!A1242</f>
        <v>43817</v>
      </c>
      <c r="B1242" s="2">
        <f>RSI!B1242</f>
        <v>5.8681999999999999</v>
      </c>
      <c r="C1242" s="2">
        <f>RSI!I1242</f>
        <v>56.817112014526401</v>
      </c>
      <c r="D1242" s="2">
        <f>MACD!E1242</f>
        <v>-0.17603041109333617</v>
      </c>
      <c r="E1242" s="2">
        <f>MACD!F1242</f>
        <v>-0.13147362440801225</v>
      </c>
      <c r="F1242" s="2">
        <f>'Moving Avg'!D1242</f>
        <v>5.9258800000000011</v>
      </c>
      <c r="G1242" s="2">
        <f>'Moving Avg'!F1242</f>
        <v>5.7569799999999995</v>
      </c>
      <c r="H1242" s="2">
        <f>'Moving Avg'!G1242</f>
        <v>5.6996620000000009</v>
      </c>
      <c r="I1242" s="2">
        <f>'Moving Avg'!H1242</f>
        <v>5.6398104999999976</v>
      </c>
      <c r="J1242" s="6" t="str">
        <f>OBV!F1242</f>
        <v>BEARISH</v>
      </c>
      <c r="K1242" s="6" t="str">
        <f>OBV!G1242</f>
        <v>WEAK</v>
      </c>
      <c r="L1242" s="6" t="str">
        <f>OBV!H1242</f>
        <v>CONFIRMED BEARISH</v>
      </c>
      <c r="M1242" s="8">
        <f t="shared" si="190"/>
        <v>25</v>
      </c>
      <c r="N1242" s="8">
        <f t="shared" si="191"/>
        <v>100</v>
      </c>
      <c r="O1242" s="8">
        <f t="shared" si="192"/>
        <v>50</v>
      </c>
      <c r="P1242" s="8">
        <f t="shared" si="193"/>
        <v>0</v>
      </c>
      <c r="Q1242" s="9">
        <f t="shared" si="194"/>
        <v>51.25</v>
      </c>
      <c r="R1242" s="9">
        <f t="shared" si="195"/>
        <v>42.5</v>
      </c>
      <c r="S1242" s="9">
        <f t="shared" si="196"/>
        <v>31.25</v>
      </c>
      <c r="T1242" s="9">
        <f t="shared" si="197"/>
        <v>43.75</v>
      </c>
      <c r="U1242" s="8">
        <f t="shared" si="198"/>
        <v>41.666666666666664</v>
      </c>
      <c r="V1242" s="8">
        <f t="shared" si="199"/>
        <v>42.1875</v>
      </c>
    </row>
    <row r="1243" spans="1:22" ht="13.5" x14ac:dyDescent="0.25">
      <c r="A1243" s="3">
        <f>RSI!A1243</f>
        <v>43818</v>
      </c>
      <c r="B1243" s="2">
        <f>RSI!B1243</f>
        <v>5.7618999999999998</v>
      </c>
      <c r="C1243" s="2">
        <f>RSI!I1243</f>
        <v>49.098188366989895</v>
      </c>
      <c r="D1243" s="2">
        <f>MACD!E1243</f>
        <v>-0.13748811450554932</v>
      </c>
      <c r="E1243" s="2">
        <f>MACD!F1243</f>
        <v>-0.13267652242751965</v>
      </c>
      <c r="F1243" s="2">
        <f>'Moving Avg'!D1243</f>
        <v>5.8757799999999998</v>
      </c>
      <c r="G1243" s="2">
        <f>'Moving Avg'!F1243</f>
        <v>5.7619150000000001</v>
      </c>
      <c r="H1243" s="2">
        <f>'Moving Avg'!G1243</f>
        <v>5.6996620000000018</v>
      </c>
      <c r="I1243" s="2">
        <f>'Moving Avg'!H1243</f>
        <v>5.641441999999997</v>
      </c>
      <c r="J1243" s="6" t="str">
        <f>OBV!F1243</f>
        <v>BEARISH</v>
      </c>
      <c r="K1243" s="6" t="str">
        <f>OBV!G1243</f>
        <v>WEAK</v>
      </c>
      <c r="L1243" s="6" t="str">
        <f>OBV!H1243</f>
        <v>CONFIRMED BEARISH</v>
      </c>
      <c r="M1243" s="8">
        <f t="shared" si="190"/>
        <v>25</v>
      </c>
      <c r="N1243" s="8">
        <f t="shared" si="191"/>
        <v>45</v>
      </c>
      <c r="O1243" s="8">
        <f t="shared" si="192"/>
        <v>50</v>
      </c>
      <c r="P1243" s="8">
        <f t="shared" si="193"/>
        <v>0</v>
      </c>
      <c r="Q1243" s="9">
        <f t="shared" si="194"/>
        <v>32</v>
      </c>
      <c r="R1243" s="9">
        <f t="shared" si="195"/>
        <v>31.5</v>
      </c>
      <c r="S1243" s="9">
        <f t="shared" si="196"/>
        <v>23</v>
      </c>
      <c r="T1243" s="9">
        <f t="shared" si="197"/>
        <v>30</v>
      </c>
      <c r="U1243" s="8">
        <f t="shared" si="198"/>
        <v>28.833333333333332</v>
      </c>
      <c r="V1243" s="8">
        <f t="shared" si="199"/>
        <v>29.125</v>
      </c>
    </row>
    <row r="1244" spans="1:22" ht="13.5" x14ac:dyDescent="0.25">
      <c r="A1244" s="3">
        <f>RSI!A1244</f>
        <v>43819</v>
      </c>
      <c r="B1244" s="2">
        <f>RSI!B1244</f>
        <v>5.9062000000000001</v>
      </c>
      <c r="C1244" s="2">
        <f>RSI!I1244</f>
        <v>57.532538758935786</v>
      </c>
      <c r="D1244" s="2">
        <f>MACD!E1244</f>
        <v>-0.11663089507630886</v>
      </c>
      <c r="E1244" s="2">
        <f>MACD!F1244</f>
        <v>-0.12946739695727749</v>
      </c>
      <c r="F1244" s="2">
        <f>'Moving Avg'!D1244</f>
        <v>5.8727600000000013</v>
      </c>
      <c r="G1244" s="2">
        <f>'Moving Avg'!F1244</f>
        <v>5.7763399999999994</v>
      </c>
      <c r="H1244" s="2">
        <f>'Moving Avg'!G1244</f>
        <v>5.7027000000000037</v>
      </c>
      <c r="I1244" s="2">
        <f>'Moving Avg'!H1244</f>
        <v>5.6437949999999963</v>
      </c>
      <c r="J1244" s="6" t="str">
        <f>OBV!F1244</f>
        <v>BEARISH</v>
      </c>
      <c r="K1244" s="6" t="str">
        <f>OBV!G1244</f>
        <v>NEUTRAL</v>
      </c>
      <c r="L1244" s="6" t="str">
        <f>OBV!H1244</f>
        <v>CONFIRMED BEARISH</v>
      </c>
      <c r="M1244" s="8">
        <f t="shared" si="190"/>
        <v>25</v>
      </c>
      <c r="N1244" s="8">
        <f t="shared" si="191"/>
        <v>0</v>
      </c>
      <c r="O1244" s="8">
        <f t="shared" si="192"/>
        <v>50</v>
      </c>
      <c r="P1244" s="8">
        <f t="shared" si="193"/>
        <v>16.5</v>
      </c>
      <c r="Q1244" s="9">
        <f t="shared" si="194"/>
        <v>18.725000000000001</v>
      </c>
      <c r="R1244" s="9">
        <f t="shared" si="195"/>
        <v>26.625</v>
      </c>
      <c r="S1244" s="9">
        <f t="shared" si="196"/>
        <v>23.675000000000001</v>
      </c>
      <c r="T1244" s="9">
        <f t="shared" si="197"/>
        <v>22.875</v>
      </c>
      <c r="U1244" s="8">
        <f t="shared" si="198"/>
        <v>23.008333333333336</v>
      </c>
      <c r="V1244" s="8">
        <f t="shared" si="199"/>
        <v>22.975000000000001</v>
      </c>
    </row>
    <row r="1245" spans="1:22" ht="13.5" x14ac:dyDescent="0.25">
      <c r="A1245" s="3">
        <f>RSI!A1245</f>
        <v>43822</v>
      </c>
      <c r="B1245" s="2">
        <f>RSI!B1245</f>
        <v>5.9212999999999996</v>
      </c>
      <c r="C1245" s="2">
        <f>RSI!I1245</f>
        <v>58.310996802299847</v>
      </c>
      <c r="D1245" s="2">
        <f>MACD!E1245</f>
        <v>-8.8012493585293505E-2</v>
      </c>
      <c r="E1245" s="2">
        <f>MACD!F1245</f>
        <v>-0.1211764162828807</v>
      </c>
      <c r="F1245" s="2">
        <f>'Moving Avg'!D1245</f>
        <v>5.8727600000000004</v>
      </c>
      <c r="G1245" s="2">
        <f>'Moving Avg'!F1245</f>
        <v>5.7915200000000002</v>
      </c>
      <c r="H1245" s="2">
        <f>'Moving Avg'!G1245</f>
        <v>5.7060400000000024</v>
      </c>
      <c r="I1245" s="2">
        <f>'Moving Avg'!H1245</f>
        <v>5.6462234999999961</v>
      </c>
      <c r="J1245" s="6" t="str">
        <f>OBV!F1245</f>
        <v>BULLISH</v>
      </c>
      <c r="K1245" s="6" t="str">
        <f>OBV!G1245</f>
        <v>NEUTRAL</v>
      </c>
      <c r="L1245" s="6" t="str">
        <f>OBV!H1245</f>
        <v>NEUTRAL</v>
      </c>
      <c r="M1245" s="8">
        <f t="shared" si="190"/>
        <v>25</v>
      </c>
      <c r="N1245" s="8">
        <f t="shared" si="191"/>
        <v>0</v>
      </c>
      <c r="O1245" s="8">
        <f t="shared" si="192"/>
        <v>50</v>
      </c>
      <c r="P1245" s="8">
        <f t="shared" si="193"/>
        <v>49.5</v>
      </c>
      <c r="Q1245" s="9">
        <f t="shared" si="194"/>
        <v>23.675000000000001</v>
      </c>
      <c r="R1245" s="9">
        <f t="shared" si="195"/>
        <v>34.875</v>
      </c>
      <c r="S1245" s="9">
        <f t="shared" si="196"/>
        <v>38.525000000000006</v>
      </c>
      <c r="T1245" s="9">
        <f t="shared" si="197"/>
        <v>31.125</v>
      </c>
      <c r="U1245" s="8">
        <f t="shared" si="198"/>
        <v>32.358333333333334</v>
      </c>
      <c r="V1245" s="8">
        <f t="shared" si="199"/>
        <v>32.049999999999997</v>
      </c>
    </row>
    <row r="1246" spans="1:22" ht="13.5" x14ac:dyDescent="0.25">
      <c r="A1246" s="3">
        <f>RSI!A1246</f>
        <v>43823</v>
      </c>
      <c r="B1246" s="2">
        <f>RSI!B1246</f>
        <v>5.9212999999999996</v>
      </c>
      <c r="C1246" s="2">
        <f>RSI!I1246</f>
        <v>58.310996802299847</v>
      </c>
      <c r="D1246" s="2">
        <f>MACD!E1246</f>
        <v>-6.4587677675405963E-2</v>
      </c>
      <c r="E1246" s="2">
        <f>MACD!F1246</f>
        <v>-0.10985866856138576</v>
      </c>
      <c r="F1246" s="2">
        <f>'Moving Avg'!D1246</f>
        <v>5.8757799999999989</v>
      </c>
      <c r="G1246" s="2">
        <f>'Moving Avg'!F1246</f>
        <v>5.8086000000000002</v>
      </c>
      <c r="H1246" s="2">
        <f>'Moving Avg'!G1246</f>
        <v>5.7093800000000021</v>
      </c>
      <c r="I1246" s="2">
        <f>'Moving Avg'!H1246</f>
        <v>5.6486519999999958</v>
      </c>
      <c r="J1246" s="6" t="str">
        <f>OBV!F1246</f>
        <v>BULLISH</v>
      </c>
      <c r="K1246" s="6" t="str">
        <f>OBV!G1246</f>
        <v>NEUTRAL</v>
      </c>
      <c r="L1246" s="6" t="str">
        <f>OBV!H1246</f>
        <v>CONFIRMED BULLISH</v>
      </c>
      <c r="M1246" s="8">
        <f t="shared" si="190"/>
        <v>25</v>
      </c>
      <c r="N1246" s="8">
        <f t="shared" si="191"/>
        <v>0</v>
      </c>
      <c r="O1246" s="8">
        <f t="shared" si="192"/>
        <v>50</v>
      </c>
      <c r="P1246" s="8">
        <f t="shared" si="193"/>
        <v>83.5</v>
      </c>
      <c r="Q1246" s="9">
        <f t="shared" si="194"/>
        <v>28.774999999999999</v>
      </c>
      <c r="R1246" s="9">
        <f t="shared" si="195"/>
        <v>43.375</v>
      </c>
      <c r="S1246" s="9">
        <f t="shared" si="196"/>
        <v>53.825000000000003</v>
      </c>
      <c r="T1246" s="9">
        <f t="shared" si="197"/>
        <v>39.625</v>
      </c>
      <c r="U1246" s="8">
        <f t="shared" si="198"/>
        <v>41.991666666666667</v>
      </c>
      <c r="V1246" s="8">
        <f t="shared" si="199"/>
        <v>41.400000000000006</v>
      </c>
    </row>
    <row r="1247" spans="1:22" ht="13.5" x14ac:dyDescent="0.25">
      <c r="A1247" s="3">
        <f>RSI!A1247</f>
        <v>43824</v>
      </c>
      <c r="B1247" s="2">
        <f>RSI!B1247</f>
        <v>5.9973000000000001</v>
      </c>
      <c r="C1247" s="2">
        <f>RSI!I1247</f>
        <v>62.340566782870006</v>
      </c>
      <c r="D1247" s="2">
        <f>MACD!E1247</f>
        <v>-3.943618170412222E-2</v>
      </c>
      <c r="E1247" s="2">
        <f>MACD!F1247</f>
        <v>-9.5774171189933061E-2</v>
      </c>
      <c r="F1247" s="2">
        <f>'Moving Avg'!D1247</f>
        <v>5.9015999999999993</v>
      </c>
      <c r="G1247" s="2">
        <f>'Moving Avg'!F1247</f>
        <v>5.8275800000000002</v>
      </c>
      <c r="H1247" s="2">
        <f>'Moving Avg'!G1247</f>
        <v>5.714240000000002</v>
      </c>
      <c r="I1247" s="2">
        <f>'Moving Avg'!H1247</f>
        <v>5.6514604999999962</v>
      </c>
      <c r="J1247" s="6" t="str">
        <f>OBV!F1247</f>
        <v>BULLISH</v>
      </c>
      <c r="K1247" s="6" t="str">
        <f>OBV!G1247</f>
        <v>STRONG</v>
      </c>
      <c r="L1247" s="6" t="str">
        <f>OBV!H1247</f>
        <v>CONFIRMED BULLISH</v>
      </c>
      <c r="M1247" s="8">
        <f t="shared" si="190"/>
        <v>25</v>
      </c>
      <c r="N1247" s="8">
        <f t="shared" si="191"/>
        <v>0</v>
      </c>
      <c r="O1247" s="8">
        <f t="shared" si="192"/>
        <v>50</v>
      </c>
      <c r="P1247" s="8">
        <f t="shared" si="193"/>
        <v>100</v>
      </c>
      <c r="Q1247" s="9">
        <f t="shared" si="194"/>
        <v>31.25</v>
      </c>
      <c r="R1247" s="9">
        <f t="shared" si="195"/>
        <v>47.5</v>
      </c>
      <c r="S1247" s="9">
        <f t="shared" si="196"/>
        <v>61.25</v>
      </c>
      <c r="T1247" s="9">
        <f t="shared" si="197"/>
        <v>43.75</v>
      </c>
      <c r="U1247" s="8">
        <f t="shared" si="198"/>
        <v>46.666666666666664</v>
      </c>
      <c r="V1247" s="8">
        <f t="shared" si="199"/>
        <v>45.9375</v>
      </c>
    </row>
    <row r="1248" spans="1:22" ht="13.5" x14ac:dyDescent="0.25">
      <c r="A1248" s="3">
        <f>RSI!A1248</f>
        <v>43825</v>
      </c>
      <c r="B1248" s="2">
        <f>RSI!B1248</f>
        <v>5.9973000000000001</v>
      </c>
      <c r="C1248" s="2">
        <f>RSI!I1248</f>
        <v>62.340566782869999</v>
      </c>
      <c r="D1248" s="2">
        <f>MACD!E1248</f>
        <v>-1.6958101593239405E-2</v>
      </c>
      <c r="E1248" s="2">
        <f>MACD!F1248</f>
        <v>-8.0010957270594332E-2</v>
      </c>
      <c r="F1248" s="2">
        <f>'Moving Avg'!D1248</f>
        <v>5.9486799999999995</v>
      </c>
      <c r="G1248" s="2">
        <f>'Moving Avg'!F1248</f>
        <v>5.8465600000000002</v>
      </c>
      <c r="H1248" s="2">
        <f>'Moving Avg'!G1248</f>
        <v>5.719100000000001</v>
      </c>
      <c r="I1248" s="2">
        <f>'Moving Avg'!H1248</f>
        <v>5.6543394999999954</v>
      </c>
      <c r="J1248" s="6" t="str">
        <f>OBV!F1248</f>
        <v>BULLISH</v>
      </c>
      <c r="K1248" s="6" t="str">
        <f>OBV!G1248</f>
        <v>STRONG</v>
      </c>
      <c r="L1248" s="6" t="str">
        <f>OBV!H1248</f>
        <v>CONFIRMED BULLISH</v>
      </c>
      <c r="M1248" s="8">
        <f t="shared" si="190"/>
        <v>25</v>
      </c>
      <c r="N1248" s="8">
        <f t="shared" si="191"/>
        <v>0</v>
      </c>
      <c r="O1248" s="8">
        <f t="shared" si="192"/>
        <v>50</v>
      </c>
      <c r="P1248" s="8">
        <f t="shared" si="193"/>
        <v>100</v>
      </c>
      <c r="Q1248" s="9">
        <f t="shared" si="194"/>
        <v>31.25</v>
      </c>
      <c r="R1248" s="9">
        <f t="shared" si="195"/>
        <v>47.5</v>
      </c>
      <c r="S1248" s="9">
        <f t="shared" si="196"/>
        <v>61.25</v>
      </c>
      <c r="T1248" s="9">
        <f t="shared" si="197"/>
        <v>43.75</v>
      </c>
      <c r="U1248" s="8">
        <f t="shared" si="198"/>
        <v>46.666666666666664</v>
      </c>
      <c r="V1248" s="8">
        <f t="shared" si="199"/>
        <v>45.9375</v>
      </c>
    </row>
    <row r="1249" spans="1:22" ht="13.5" x14ac:dyDescent="0.25">
      <c r="A1249" s="3">
        <f>RSI!A1249</f>
        <v>43826</v>
      </c>
      <c r="B1249" s="2">
        <f>RSI!B1249</f>
        <v>5.9973000000000001</v>
      </c>
      <c r="C1249" s="2">
        <f>RSI!I1249</f>
        <v>62.340566782870006</v>
      </c>
      <c r="D1249" s="2">
        <f>MACD!E1249</f>
        <v>-1.2997120291627695E-2</v>
      </c>
      <c r="E1249" s="2">
        <f>MACD!F1249</f>
        <v>-6.6608189874801008E-2</v>
      </c>
      <c r="F1249" s="2">
        <f>'Moving Avg'!D1249</f>
        <v>5.9668999999999999</v>
      </c>
      <c r="G1249" s="2">
        <f>'Moving Avg'!F1249</f>
        <v>5.8738900000000003</v>
      </c>
      <c r="H1249" s="2">
        <f>'Moving Avg'!G1249</f>
        <v>5.7273000000000005</v>
      </c>
      <c r="I1249" s="2">
        <f>'Moving Avg'!H1249</f>
        <v>5.6572184999999955</v>
      </c>
      <c r="J1249" s="6" t="str">
        <f>OBV!F1249</f>
        <v>BULLISH</v>
      </c>
      <c r="K1249" s="6" t="str">
        <f>OBV!G1249</f>
        <v>STRONG</v>
      </c>
      <c r="L1249" s="6" t="str">
        <f>OBV!H1249</f>
        <v>CONFIRMED BULLISH</v>
      </c>
      <c r="M1249" s="8">
        <f t="shared" si="190"/>
        <v>25</v>
      </c>
      <c r="N1249" s="8">
        <f t="shared" si="191"/>
        <v>0</v>
      </c>
      <c r="O1249" s="8">
        <f t="shared" si="192"/>
        <v>50</v>
      </c>
      <c r="P1249" s="8">
        <f t="shared" si="193"/>
        <v>100</v>
      </c>
      <c r="Q1249" s="9">
        <f t="shared" si="194"/>
        <v>31.25</v>
      </c>
      <c r="R1249" s="9">
        <f t="shared" si="195"/>
        <v>47.5</v>
      </c>
      <c r="S1249" s="9">
        <f t="shared" si="196"/>
        <v>61.25</v>
      </c>
      <c r="T1249" s="9">
        <f t="shared" si="197"/>
        <v>43.75</v>
      </c>
      <c r="U1249" s="8">
        <f t="shared" si="198"/>
        <v>46.666666666666664</v>
      </c>
      <c r="V1249" s="8">
        <f t="shared" si="199"/>
        <v>45.9375</v>
      </c>
    </row>
    <row r="1250" spans="1:22" ht="13.5" x14ac:dyDescent="0.25">
      <c r="A1250" s="3">
        <f>RSI!A1250</f>
        <v>43829</v>
      </c>
      <c r="B1250" s="2">
        <f>RSI!B1250</f>
        <v>5.9973000000000001</v>
      </c>
      <c r="C1250" s="2">
        <f>RSI!I1250</f>
        <v>62.340566782870006</v>
      </c>
      <c r="D1250" s="2">
        <f>MACD!E1250</f>
        <v>-1.0611768898153073E-2</v>
      </c>
      <c r="E1250" s="2">
        <f>MACD!F1250</f>
        <v>-5.5408905679471425E-2</v>
      </c>
      <c r="F1250" s="2">
        <f>'Moving Avg'!D1250</f>
        <v>5.9821</v>
      </c>
      <c r="G1250" s="2">
        <f>'Moving Avg'!F1250</f>
        <v>5.9012199999999995</v>
      </c>
      <c r="H1250" s="2">
        <f>'Moving Avg'!G1250</f>
        <v>5.7329180000000006</v>
      </c>
      <c r="I1250" s="2">
        <f>'Moving Avg'!H1250</f>
        <v>5.6600974999999947</v>
      </c>
      <c r="J1250" s="6" t="str">
        <f>OBV!F1250</f>
        <v>BULLISH</v>
      </c>
      <c r="K1250" s="6" t="str">
        <f>OBV!G1250</f>
        <v>STRONG</v>
      </c>
      <c r="L1250" s="6" t="str">
        <f>OBV!H1250</f>
        <v>CONFIRMED BULLISH</v>
      </c>
      <c r="M1250" s="8">
        <f t="shared" si="190"/>
        <v>25</v>
      </c>
      <c r="N1250" s="8">
        <f t="shared" si="191"/>
        <v>0</v>
      </c>
      <c r="O1250" s="8">
        <f t="shared" si="192"/>
        <v>50</v>
      </c>
      <c r="P1250" s="8">
        <f t="shared" si="193"/>
        <v>100</v>
      </c>
      <c r="Q1250" s="9">
        <f t="shared" si="194"/>
        <v>31.25</v>
      </c>
      <c r="R1250" s="9">
        <f t="shared" si="195"/>
        <v>47.5</v>
      </c>
      <c r="S1250" s="9">
        <f t="shared" si="196"/>
        <v>61.25</v>
      </c>
      <c r="T1250" s="9">
        <f t="shared" si="197"/>
        <v>43.75</v>
      </c>
      <c r="U1250" s="8">
        <f t="shared" si="198"/>
        <v>46.666666666666664</v>
      </c>
      <c r="V1250" s="8">
        <f t="shared" si="199"/>
        <v>45.9375</v>
      </c>
    </row>
    <row r="1251" spans="1:22" ht="13.5" x14ac:dyDescent="0.25">
      <c r="A1251" s="3">
        <f>RSI!A1251</f>
        <v>43830</v>
      </c>
      <c r="B1251" s="2">
        <f>RSI!B1251</f>
        <v>6.0655999999999999</v>
      </c>
      <c r="C1251" s="2">
        <f>RSI!I1251</f>
        <v>66.280299384522621</v>
      </c>
      <c r="D1251" s="2">
        <f>MACD!E1251</f>
        <v>-1.6870405055423809E-2</v>
      </c>
      <c r="E1251" s="2">
        <f>MACD!F1251</f>
        <v>-4.7701205554661903E-2</v>
      </c>
      <c r="F1251" s="2">
        <f>'Moving Avg'!D1251</f>
        <v>6.0109599999999999</v>
      </c>
      <c r="G1251" s="2">
        <f>'Moving Avg'!F1251</f>
        <v>5.9243749999999995</v>
      </c>
      <c r="H1251" s="2">
        <f>'Moving Avg'!G1251</f>
        <v>5.7400540000000024</v>
      </c>
      <c r="I1251" s="2">
        <f>'Moving Avg'!H1251</f>
        <v>5.6635654999999954</v>
      </c>
      <c r="J1251" s="6" t="str">
        <f>OBV!F1251</f>
        <v>BULLISH</v>
      </c>
      <c r="K1251" s="6" t="str">
        <f>OBV!G1251</f>
        <v>STRONG</v>
      </c>
      <c r="L1251" s="6" t="str">
        <f>OBV!H1251</f>
        <v>CONFIRMED BULLISH</v>
      </c>
      <c r="M1251" s="8">
        <f t="shared" si="190"/>
        <v>25</v>
      </c>
      <c r="N1251" s="8">
        <f t="shared" si="191"/>
        <v>0</v>
      </c>
      <c r="O1251" s="8">
        <f t="shared" si="192"/>
        <v>50</v>
      </c>
      <c r="P1251" s="8">
        <f t="shared" si="193"/>
        <v>100</v>
      </c>
      <c r="Q1251" s="9">
        <f t="shared" si="194"/>
        <v>31.25</v>
      </c>
      <c r="R1251" s="9">
        <f t="shared" si="195"/>
        <v>47.5</v>
      </c>
      <c r="S1251" s="9">
        <f t="shared" si="196"/>
        <v>61.25</v>
      </c>
      <c r="T1251" s="9">
        <f t="shared" si="197"/>
        <v>43.75</v>
      </c>
      <c r="U1251" s="8">
        <f t="shared" si="198"/>
        <v>46.666666666666664</v>
      </c>
      <c r="V1251" s="8">
        <f t="shared" si="199"/>
        <v>45.9375</v>
      </c>
    </row>
    <row r="1252" spans="1:22" ht="13.5" x14ac:dyDescent="0.25">
      <c r="A1252" s="3">
        <f>RSI!A1252</f>
        <v>43832</v>
      </c>
      <c r="B1252" s="2">
        <f>RSI!B1252</f>
        <v>6.0655999999999999</v>
      </c>
      <c r="C1252" s="2">
        <f>RSI!I1252</f>
        <v>66.280299384522621</v>
      </c>
      <c r="D1252" s="2">
        <f>MACD!E1252</f>
        <v>-2.9244317656641705E-2</v>
      </c>
      <c r="E1252" s="2">
        <f>MACD!F1252</f>
        <v>-4.4009827975057869E-2</v>
      </c>
      <c r="F1252" s="2">
        <f>'Moving Avg'!D1252</f>
        <v>6.0246200000000005</v>
      </c>
      <c r="G1252" s="2">
        <f>'Moving Avg'!F1252</f>
        <v>5.9391799999999995</v>
      </c>
      <c r="H1252" s="2">
        <f>'Moving Avg'!G1252</f>
        <v>5.7471900000000025</v>
      </c>
      <c r="I1252" s="2">
        <f>'Moving Avg'!H1252</f>
        <v>5.6673869999999944</v>
      </c>
      <c r="J1252" s="6" t="str">
        <f>OBV!F1252</f>
        <v>BULLISH</v>
      </c>
      <c r="K1252" s="6" t="str">
        <f>OBV!G1252</f>
        <v>STRONG</v>
      </c>
      <c r="L1252" s="6" t="str">
        <f>OBV!H1252</f>
        <v>CONFIRMED BULLISH</v>
      </c>
      <c r="M1252" s="8">
        <f t="shared" si="190"/>
        <v>25</v>
      </c>
      <c r="N1252" s="8">
        <f t="shared" si="191"/>
        <v>0</v>
      </c>
      <c r="O1252" s="8">
        <f t="shared" si="192"/>
        <v>50</v>
      </c>
      <c r="P1252" s="8">
        <f t="shared" si="193"/>
        <v>100</v>
      </c>
      <c r="Q1252" s="9">
        <f t="shared" si="194"/>
        <v>31.25</v>
      </c>
      <c r="R1252" s="9">
        <f t="shared" si="195"/>
        <v>47.5</v>
      </c>
      <c r="S1252" s="9">
        <f t="shared" si="196"/>
        <v>61.25</v>
      </c>
      <c r="T1252" s="9">
        <f t="shared" si="197"/>
        <v>43.75</v>
      </c>
      <c r="U1252" s="8">
        <f t="shared" si="198"/>
        <v>46.666666666666664</v>
      </c>
      <c r="V1252" s="8">
        <f t="shared" si="199"/>
        <v>45.9375</v>
      </c>
    </row>
    <row r="1253" spans="1:22" ht="13.5" x14ac:dyDescent="0.25">
      <c r="A1253" s="3">
        <f>RSI!A1253</f>
        <v>43833</v>
      </c>
      <c r="B1253" s="2">
        <f>RSI!B1253</f>
        <v>5.8834</v>
      </c>
      <c r="C1253" s="2">
        <f>RSI!I1253</f>
        <v>50.073480414575691</v>
      </c>
      <c r="D1253" s="2">
        <f>MACD!E1253</f>
        <v>-4.3712832456381356E-2</v>
      </c>
      <c r="E1253" s="2">
        <f>MACD!F1253</f>
        <v>-4.3950428871322569E-2</v>
      </c>
      <c r="F1253" s="2">
        <f>'Moving Avg'!D1253</f>
        <v>6.0018399999999996</v>
      </c>
      <c r="G1253" s="2">
        <f>'Moving Avg'!F1253</f>
        <v>5.9410799999999995</v>
      </c>
      <c r="H1253" s="2">
        <f>'Moving Avg'!G1253</f>
        <v>5.750986000000001</v>
      </c>
      <c r="I1253" s="2">
        <f>'Moving Avg'!H1253</f>
        <v>5.6702974999999949</v>
      </c>
      <c r="J1253" s="6" t="str">
        <f>OBV!F1253</f>
        <v>BULLISH</v>
      </c>
      <c r="K1253" s="6" t="str">
        <f>OBV!G1253</f>
        <v>STRONG</v>
      </c>
      <c r="L1253" s="6" t="str">
        <f>OBV!H1253</f>
        <v>BULLISH DIVERGENCE</v>
      </c>
      <c r="M1253" s="8">
        <f t="shared" si="190"/>
        <v>25</v>
      </c>
      <c r="N1253" s="8">
        <f t="shared" si="191"/>
        <v>0</v>
      </c>
      <c r="O1253" s="8">
        <f t="shared" si="192"/>
        <v>50</v>
      </c>
      <c r="P1253" s="8">
        <f t="shared" si="193"/>
        <v>83</v>
      </c>
      <c r="Q1253" s="9">
        <f t="shared" si="194"/>
        <v>28.7</v>
      </c>
      <c r="R1253" s="9">
        <f t="shared" si="195"/>
        <v>43.25</v>
      </c>
      <c r="S1253" s="9">
        <f t="shared" si="196"/>
        <v>53.6</v>
      </c>
      <c r="T1253" s="9">
        <f t="shared" si="197"/>
        <v>39.5</v>
      </c>
      <c r="U1253" s="8">
        <f t="shared" si="198"/>
        <v>41.85</v>
      </c>
      <c r="V1253" s="8">
        <f t="shared" si="199"/>
        <v>41.262500000000003</v>
      </c>
    </row>
    <row r="1254" spans="1:22" ht="13.5" x14ac:dyDescent="0.25">
      <c r="A1254" s="3">
        <f>RSI!A1254</f>
        <v>43836</v>
      </c>
      <c r="B1254" s="2">
        <f>RSI!B1254</f>
        <v>5.8834</v>
      </c>
      <c r="C1254" s="2">
        <f>RSI!I1254</f>
        <v>50.073480414575691</v>
      </c>
      <c r="D1254" s="2">
        <f>MACD!E1254</f>
        <v>-3.3735026872628637E-2</v>
      </c>
      <c r="E1254" s="2">
        <f>MACD!F1254</f>
        <v>-4.190734847158379E-2</v>
      </c>
      <c r="F1254" s="2">
        <f>'Moving Avg'!D1254</f>
        <v>5.9790599999999996</v>
      </c>
      <c r="G1254" s="2">
        <f>'Moving Avg'!F1254</f>
        <v>5.9433599999999984</v>
      </c>
      <c r="H1254" s="2">
        <f>'Moving Avg'!G1254</f>
        <v>5.7547820000000014</v>
      </c>
      <c r="I1254" s="2">
        <f>'Moving Avg'!H1254</f>
        <v>5.6732079999999936</v>
      </c>
      <c r="J1254" s="6" t="str">
        <f>OBV!F1254</f>
        <v>BULLISH</v>
      </c>
      <c r="K1254" s="6" t="str">
        <f>OBV!G1254</f>
        <v>STRONG</v>
      </c>
      <c r="L1254" s="6" t="str">
        <f>OBV!H1254</f>
        <v>BULLISH DIVERGENCE</v>
      </c>
      <c r="M1254" s="8">
        <f t="shared" si="190"/>
        <v>25</v>
      </c>
      <c r="N1254" s="8">
        <f t="shared" si="191"/>
        <v>0</v>
      </c>
      <c r="O1254" s="8">
        <f t="shared" si="192"/>
        <v>50</v>
      </c>
      <c r="P1254" s="8">
        <f t="shared" si="193"/>
        <v>83</v>
      </c>
      <c r="Q1254" s="9">
        <f t="shared" si="194"/>
        <v>28.7</v>
      </c>
      <c r="R1254" s="9">
        <f t="shared" si="195"/>
        <v>43.25</v>
      </c>
      <c r="S1254" s="9">
        <f t="shared" si="196"/>
        <v>53.6</v>
      </c>
      <c r="T1254" s="9">
        <f t="shared" si="197"/>
        <v>39.5</v>
      </c>
      <c r="U1254" s="8">
        <f t="shared" si="198"/>
        <v>41.85</v>
      </c>
      <c r="V1254" s="8">
        <f t="shared" si="199"/>
        <v>41.262500000000003</v>
      </c>
    </row>
    <row r="1255" spans="1:22" ht="13.5" x14ac:dyDescent="0.25">
      <c r="A1255" s="3">
        <f>RSI!A1255</f>
        <v>43837</v>
      </c>
      <c r="B1255" s="2">
        <f>RSI!B1255</f>
        <v>5.7088000000000001</v>
      </c>
      <c r="C1255" s="2">
        <f>RSI!I1255</f>
        <v>39.373507898238024</v>
      </c>
      <c r="D1255" s="2">
        <f>MACD!E1255</f>
        <v>-1.0016973758603775E-2</v>
      </c>
      <c r="E1255" s="2">
        <f>MACD!F1255</f>
        <v>-3.5529273528987784E-2</v>
      </c>
      <c r="F1255" s="2">
        <f>'Moving Avg'!D1255</f>
        <v>5.9213600000000008</v>
      </c>
      <c r="G1255" s="2">
        <f>'Moving Avg'!F1255</f>
        <v>5.9327349999999992</v>
      </c>
      <c r="H1255" s="2">
        <f>'Moving Avg'!G1255</f>
        <v>5.7550860000000013</v>
      </c>
      <c r="I1255" s="2">
        <f>'Moving Avg'!H1255</f>
        <v>5.6752454999999937</v>
      </c>
      <c r="J1255" s="6" t="str">
        <f>OBV!F1255</f>
        <v>BULLISH</v>
      </c>
      <c r="K1255" s="6" t="str">
        <f>OBV!G1255</f>
        <v>STRONG</v>
      </c>
      <c r="L1255" s="6" t="str">
        <f>OBV!H1255</f>
        <v>BULLISH DIVERGENCE</v>
      </c>
      <c r="M1255" s="8">
        <f t="shared" si="190"/>
        <v>25</v>
      </c>
      <c r="N1255" s="8">
        <f t="shared" si="191"/>
        <v>0</v>
      </c>
      <c r="O1255" s="8">
        <f t="shared" si="192"/>
        <v>50</v>
      </c>
      <c r="P1255" s="8">
        <f t="shared" si="193"/>
        <v>83</v>
      </c>
      <c r="Q1255" s="9">
        <f t="shared" si="194"/>
        <v>28.7</v>
      </c>
      <c r="R1255" s="9">
        <f t="shared" si="195"/>
        <v>43.25</v>
      </c>
      <c r="S1255" s="9">
        <f t="shared" si="196"/>
        <v>53.6</v>
      </c>
      <c r="T1255" s="9">
        <f t="shared" si="197"/>
        <v>39.5</v>
      </c>
      <c r="U1255" s="8">
        <f t="shared" si="198"/>
        <v>41.85</v>
      </c>
      <c r="V1255" s="8">
        <f t="shared" si="199"/>
        <v>41.262500000000003</v>
      </c>
    </row>
    <row r="1256" spans="1:22" ht="13.5" x14ac:dyDescent="0.25">
      <c r="A1256" s="3">
        <f>RSI!A1256</f>
        <v>43838</v>
      </c>
      <c r="B1256" s="2">
        <f>RSI!B1256</f>
        <v>5.5418000000000003</v>
      </c>
      <c r="C1256" s="2">
        <f>RSI!I1256</f>
        <v>32.270564402038232</v>
      </c>
      <c r="D1256" s="2">
        <f>MACD!E1256</f>
        <v>2.3471722826555741E-2</v>
      </c>
      <c r="E1256" s="2">
        <f>MACD!F1256</f>
        <v>-2.3729074257879082E-2</v>
      </c>
      <c r="F1256" s="2">
        <f>'Moving Avg'!D1256</f>
        <v>5.8165999999999993</v>
      </c>
      <c r="G1256" s="2">
        <f>'Moving Avg'!F1256</f>
        <v>5.9137599999999981</v>
      </c>
      <c r="H1256" s="2">
        <f>'Moving Avg'!G1256</f>
        <v>5.7520500000000014</v>
      </c>
      <c r="I1256" s="2">
        <f>'Moving Avg'!H1256</f>
        <v>5.6764479999999935</v>
      </c>
      <c r="J1256" s="6" t="str">
        <f>OBV!F1256</f>
        <v>BEARISH</v>
      </c>
      <c r="K1256" s="6" t="str">
        <f>OBV!G1256</f>
        <v>WEAK</v>
      </c>
      <c r="L1256" s="6" t="str">
        <f>OBV!H1256</f>
        <v>CONFIRMED BEARISH</v>
      </c>
      <c r="M1256" s="8">
        <f t="shared" si="190"/>
        <v>25</v>
      </c>
      <c r="N1256" s="8">
        <f t="shared" si="191"/>
        <v>0</v>
      </c>
      <c r="O1256" s="8">
        <f t="shared" si="192"/>
        <v>50</v>
      </c>
      <c r="P1256" s="8">
        <f t="shared" si="193"/>
        <v>0</v>
      </c>
      <c r="Q1256" s="9">
        <f t="shared" si="194"/>
        <v>16.25</v>
      </c>
      <c r="R1256" s="9">
        <f t="shared" si="195"/>
        <v>22.5</v>
      </c>
      <c r="S1256" s="9">
        <f t="shared" si="196"/>
        <v>16.25</v>
      </c>
      <c r="T1256" s="9">
        <f t="shared" si="197"/>
        <v>18.75</v>
      </c>
      <c r="U1256" s="8">
        <f t="shared" si="198"/>
        <v>18.333333333333332</v>
      </c>
      <c r="V1256" s="8">
        <f t="shared" si="199"/>
        <v>18.4375</v>
      </c>
    </row>
    <row r="1257" spans="1:22" ht="13.5" x14ac:dyDescent="0.25">
      <c r="A1257" s="3">
        <f>RSI!A1257</f>
        <v>43839</v>
      </c>
      <c r="B1257" s="2">
        <f>RSI!B1257</f>
        <v>5.4279000000000002</v>
      </c>
      <c r="C1257" s="2">
        <f>RSI!I1257</f>
        <v>28.494900468039845</v>
      </c>
      <c r="D1257" s="2">
        <f>MACD!E1257</f>
        <v>7.3895952654511987E-2</v>
      </c>
      <c r="E1257" s="2">
        <f>MACD!F1257</f>
        <v>-4.2040688754008699E-3</v>
      </c>
      <c r="F1257" s="2">
        <f>'Moving Avg'!D1257</f>
        <v>5.6890600000000004</v>
      </c>
      <c r="G1257" s="2">
        <f>'Moving Avg'!F1257</f>
        <v>5.8852899999999995</v>
      </c>
      <c r="H1257" s="2">
        <f>'Moving Avg'!G1257</f>
        <v>5.7467360000000012</v>
      </c>
      <c r="I1257" s="2">
        <f>'Moving Avg'!H1257</f>
        <v>5.6774344999999924</v>
      </c>
      <c r="J1257" s="6" t="str">
        <f>OBV!F1257</f>
        <v>BEARISH</v>
      </c>
      <c r="K1257" s="6" t="str">
        <f>OBV!G1257</f>
        <v>WEAK</v>
      </c>
      <c r="L1257" s="6" t="str">
        <f>OBV!H1257</f>
        <v>CONFIRMED BEARISH</v>
      </c>
      <c r="M1257" s="8">
        <f t="shared" si="190"/>
        <v>50</v>
      </c>
      <c r="N1257" s="8">
        <f t="shared" si="191"/>
        <v>0</v>
      </c>
      <c r="O1257" s="8">
        <f t="shared" si="192"/>
        <v>50</v>
      </c>
      <c r="P1257" s="8">
        <f t="shared" si="193"/>
        <v>0</v>
      </c>
      <c r="Q1257" s="9">
        <f t="shared" si="194"/>
        <v>25</v>
      </c>
      <c r="R1257" s="9">
        <f t="shared" si="195"/>
        <v>27.5</v>
      </c>
      <c r="S1257" s="9">
        <f t="shared" si="196"/>
        <v>20</v>
      </c>
      <c r="T1257" s="9">
        <f t="shared" si="197"/>
        <v>25</v>
      </c>
      <c r="U1257" s="8">
        <f t="shared" si="198"/>
        <v>24.166666666666668</v>
      </c>
      <c r="V1257" s="8">
        <f t="shared" si="199"/>
        <v>24.375</v>
      </c>
    </row>
    <row r="1258" spans="1:22" ht="13.5" x14ac:dyDescent="0.25">
      <c r="A1258" s="3">
        <f>RSI!A1258</f>
        <v>43840</v>
      </c>
      <c r="B1258" s="2">
        <f>RSI!B1258</f>
        <v>5.3898999999999999</v>
      </c>
      <c r="C1258" s="2">
        <f>RSI!I1258</f>
        <v>27.345383605712811</v>
      </c>
      <c r="D1258" s="2">
        <f>MACD!E1258</f>
        <v>0.12186370021026693</v>
      </c>
      <c r="E1258" s="2">
        <f>MACD!F1258</f>
        <v>2.1009484941732694E-2</v>
      </c>
      <c r="F1258" s="2">
        <f>'Moving Avg'!D1258</f>
        <v>5.5903600000000004</v>
      </c>
      <c r="G1258" s="2">
        <f>'Moving Avg'!F1258</f>
        <v>5.8541649999999992</v>
      </c>
      <c r="H1258" s="2">
        <f>'Moving Avg'!G1258</f>
        <v>5.7406620000000013</v>
      </c>
      <c r="I1258" s="2">
        <f>'Moving Avg'!H1258</f>
        <v>5.6778774999999913</v>
      </c>
      <c r="J1258" s="6" t="str">
        <f>OBV!F1258</f>
        <v>BEARISH</v>
      </c>
      <c r="K1258" s="6" t="str">
        <f>OBV!G1258</f>
        <v>WEAK</v>
      </c>
      <c r="L1258" s="6" t="str">
        <f>OBV!H1258</f>
        <v>CONFIRMED BEARISH</v>
      </c>
      <c r="M1258" s="8">
        <f t="shared" si="190"/>
        <v>50</v>
      </c>
      <c r="N1258" s="8">
        <f t="shared" si="191"/>
        <v>0</v>
      </c>
      <c r="O1258" s="8">
        <f t="shared" si="192"/>
        <v>0</v>
      </c>
      <c r="P1258" s="8">
        <f t="shared" si="193"/>
        <v>0</v>
      </c>
      <c r="Q1258" s="9">
        <f t="shared" si="194"/>
        <v>17.5</v>
      </c>
      <c r="R1258" s="9">
        <f t="shared" si="195"/>
        <v>10</v>
      </c>
      <c r="S1258" s="9">
        <f t="shared" si="196"/>
        <v>7.5</v>
      </c>
      <c r="T1258" s="9">
        <f t="shared" si="197"/>
        <v>12.5</v>
      </c>
      <c r="U1258" s="8">
        <f t="shared" si="198"/>
        <v>11.666666666666666</v>
      </c>
      <c r="V1258" s="8">
        <f t="shared" si="199"/>
        <v>11.875</v>
      </c>
    </row>
    <row r="1259" spans="1:22" ht="13.5" x14ac:dyDescent="0.25">
      <c r="A1259" s="3">
        <f>RSI!A1259</f>
        <v>43843</v>
      </c>
      <c r="B1259" s="2">
        <f>RSI!B1259</f>
        <v>5.4279000000000002</v>
      </c>
      <c r="C1259" s="2">
        <f>RSI!I1259</f>
        <v>30.370393678414729</v>
      </c>
      <c r="D1259" s="2">
        <f>MACD!E1259</f>
        <v>0.16216363119884747</v>
      </c>
      <c r="E1259" s="2">
        <f>MACD!F1259</f>
        <v>4.9240314193155652E-2</v>
      </c>
      <c r="F1259" s="2">
        <f>'Moving Avg'!D1259</f>
        <v>5.4992600000000005</v>
      </c>
      <c r="G1259" s="2">
        <f>'Moving Avg'!F1259</f>
        <v>5.8294949999999996</v>
      </c>
      <c r="H1259" s="2">
        <f>'Moving Avg'!G1259</f>
        <v>5.7385360000000016</v>
      </c>
      <c r="I1259" s="2">
        <f>'Moving Avg'!H1259</f>
        <v>5.6785104999999918</v>
      </c>
      <c r="J1259" s="6" t="str">
        <f>OBV!F1259</f>
        <v>BEARISH</v>
      </c>
      <c r="K1259" s="6" t="str">
        <f>OBV!G1259</f>
        <v>WEAK</v>
      </c>
      <c r="L1259" s="6" t="str">
        <f>OBV!H1259</f>
        <v>CONFIRMED BEARISH</v>
      </c>
      <c r="M1259" s="8">
        <f t="shared" si="190"/>
        <v>25</v>
      </c>
      <c r="N1259" s="8">
        <f t="shared" si="191"/>
        <v>0</v>
      </c>
      <c r="O1259" s="8">
        <f t="shared" si="192"/>
        <v>0</v>
      </c>
      <c r="P1259" s="8">
        <f t="shared" si="193"/>
        <v>0</v>
      </c>
      <c r="Q1259" s="9">
        <f t="shared" si="194"/>
        <v>8.75</v>
      </c>
      <c r="R1259" s="9">
        <f t="shared" si="195"/>
        <v>5</v>
      </c>
      <c r="S1259" s="9">
        <f t="shared" si="196"/>
        <v>3.75</v>
      </c>
      <c r="T1259" s="9">
        <f t="shared" si="197"/>
        <v>6.25</v>
      </c>
      <c r="U1259" s="8">
        <f t="shared" si="198"/>
        <v>5.833333333333333</v>
      </c>
      <c r="V1259" s="8">
        <f t="shared" si="199"/>
        <v>5.9375</v>
      </c>
    </row>
    <row r="1260" spans="1:22" ht="13.5" x14ac:dyDescent="0.25">
      <c r="A1260" s="3">
        <f>RSI!A1260</f>
        <v>43845</v>
      </c>
      <c r="B1260" s="2">
        <f>RSI!B1260</f>
        <v>5.5342000000000002</v>
      </c>
      <c r="C1260" s="2">
        <f>RSI!I1260</f>
        <v>38.130609503191764</v>
      </c>
      <c r="D1260" s="2">
        <f>MACD!E1260</f>
        <v>0.19050444742979877</v>
      </c>
      <c r="E1260" s="2">
        <f>MACD!F1260</f>
        <v>7.7493140840484281E-2</v>
      </c>
      <c r="F1260" s="2">
        <f>'Moving Avg'!D1260</f>
        <v>5.46434</v>
      </c>
      <c r="G1260" s="2">
        <f>'Moving Avg'!F1260</f>
        <v>5.8101399999999988</v>
      </c>
      <c r="H1260" s="2">
        <f>'Moving Avg'!G1260</f>
        <v>5.7383840000000008</v>
      </c>
      <c r="I1260" s="2">
        <f>'Moving Avg'!H1260</f>
        <v>5.6803109999999917</v>
      </c>
      <c r="J1260" s="6" t="str">
        <f>OBV!F1260</f>
        <v>BEARISH</v>
      </c>
      <c r="K1260" s="6" t="str">
        <f>OBV!G1260</f>
        <v>WEAK</v>
      </c>
      <c r="L1260" s="6" t="str">
        <f>OBV!H1260</f>
        <v>CONFIRMED BEARISH</v>
      </c>
      <c r="M1260" s="8">
        <f t="shared" si="190"/>
        <v>25</v>
      </c>
      <c r="N1260" s="8">
        <f t="shared" si="191"/>
        <v>0</v>
      </c>
      <c r="O1260" s="8">
        <f t="shared" si="192"/>
        <v>0</v>
      </c>
      <c r="P1260" s="8">
        <f t="shared" si="193"/>
        <v>0</v>
      </c>
      <c r="Q1260" s="9">
        <f t="shared" si="194"/>
        <v>8.75</v>
      </c>
      <c r="R1260" s="9">
        <f t="shared" si="195"/>
        <v>5</v>
      </c>
      <c r="S1260" s="9">
        <f t="shared" si="196"/>
        <v>3.75</v>
      </c>
      <c r="T1260" s="9">
        <f t="shared" si="197"/>
        <v>6.25</v>
      </c>
      <c r="U1260" s="8">
        <f t="shared" si="198"/>
        <v>5.833333333333333</v>
      </c>
      <c r="V1260" s="8">
        <f t="shared" si="199"/>
        <v>5.9375</v>
      </c>
    </row>
    <row r="1261" spans="1:22" ht="13.5" x14ac:dyDescent="0.25">
      <c r="A1261" s="3">
        <f>RSI!A1261</f>
        <v>43846</v>
      </c>
      <c r="B1261" s="2">
        <f>RSI!B1261</f>
        <v>5.5342000000000002</v>
      </c>
      <c r="C1261" s="2">
        <f>RSI!I1261</f>
        <v>38.130609503191764</v>
      </c>
      <c r="D1261" s="2">
        <f>MACD!E1261</f>
        <v>0.22632298496197123</v>
      </c>
      <c r="E1261" s="2">
        <f>MACD!F1261</f>
        <v>0.10725910966478167</v>
      </c>
      <c r="F1261" s="2">
        <f>'Moving Avg'!D1261</f>
        <v>5.4628199999999989</v>
      </c>
      <c r="G1261" s="2">
        <f>'Moving Avg'!F1261</f>
        <v>5.7915399999999986</v>
      </c>
      <c r="H1261" s="2">
        <f>'Moving Avg'!G1261</f>
        <v>5.7358040000000008</v>
      </c>
      <c r="I1261" s="2">
        <f>'Moving Avg'!H1261</f>
        <v>5.6814754999999924</v>
      </c>
      <c r="J1261" s="6" t="str">
        <f>OBV!F1261</f>
        <v>BEARISH</v>
      </c>
      <c r="K1261" s="6" t="str">
        <f>OBV!G1261</f>
        <v>WEAK</v>
      </c>
      <c r="L1261" s="6" t="str">
        <f>OBV!H1261</f>
        <v>CONFIRMED BEARISH</v>
      </c>
      <c r="M1261" s="8">
        <f t="shared" si="190"/>
        <v>25</v>
      </c>
      <c r="N1261" s="8">
        <f t="shared" si="191"/>
        <v>0</v>
      </c>
      <c r="O1261" s="8">
        <f t="shared" si="192"/>
        <v>0</v>
      </c>
      <c r="P1261" s="8">
        <f t="shared" si="193"/>
        <v>0</v>
      </c>
      <c r="Q1261" s="9">
        <f t="shared" si="194"/>
        <v>8.75</v>
      </c>
      <c r="R1261" s="9">
        <f t="shared" si="195"/>
        <v>5</v>
      </c>
      <c r="S1261" s="9">
        <f t="shared" si="196"/>
        <v>3.75</v>
      </c>
      <c r="T1261" s="9">
        <f t="shared" si="197"/>
        <v>6.25</v>
      </c>
      <c r="U1261" s="8">
        <f t="shared" si="198"/>
        <v>5.833333333333333</v>
      </c>
      <c r="V1261" s="8">
        <f t="shared" si="199"/>
        <v>5.9375</v>
      </c>
    </row>
    <row r="1262" spans="1:22" ht="13.5" x14ac:dyDescent="0.25">
      <c r="A1262" s="3">
        <f>RSI!A1262</f>
        <v>43847</v>
      </c>
      <c r="B1262" s="2">
        <f>RSI!B1262</f>
        <v>5.5796999999999999</v>
      </c>
      <c r="C1262" s="2">
        <f>RSI!I1262</f>
        <v>41.374130091778184</v>
      </c>
      <c r="D1262" s="2">
        <f>MACD!E1262</f>
        <v>0.25449223248761133</v>
      </c>
      <c r="E1262" s="2">
        <f>MACD!F1262</f>
        <v>0.13670573422934759</v>
      </c>
      <c r="F1262" s="2">
        <f>'Moving Avg'!D1262</f>
        <v>5.4931800000000006</v>
      </c>
      <c r="G1262" s="2">
        <f>'Moving Avg'!F1262</f>
        <v>5.7771149999999984</v>
      </c>
      <c r="H1262" s="2">
        <f>'Moving Avg'!G1262</f>
        <v>5.7374740000000006</v>
      </c>
      <c r="I1262" s="2">
        <f>'Moving Avg'!H1262</f>
        <v>5.6828674999999933</v>
      </c>
      <c r="J1262" s="6" t="str">
        <f>OBV!F1262</f>
        <v>BULLISH</v>
      </c>
      <c r="K1262" s="6" t="str">
        <f>OBV!G1262</f>
        <v>NEUTRAL</v>
      </c>
      <c r="L1262" s="6" t="str">
        <f>OBV!H1262</f>
        <v>CONFIRMED BULLISH</v>
      </c>
      <c r="M1262" s="8">
        <f t="shared" si="190"/>
        <v>25</v>
      </c>
      <c r="N1262" s="8">
        <f t="shared" si="191"/>
        <v>0</v>
      </c>
      <c r="O1262" s="8">
        <f t="shared" si="192"/>
        <v>0</v>
      </c>
      <c r="P1262" s="8">
        <f t="shared" si="193"/>
        <v>83.5</v>
      </c>
      <c r="Q1262" s="9">
        <f t="shared" si="194"/>
        <v>21.274999999999999</v>
      </c>
      <c r="R1262" s="9">
        <f t="shared" si="195"/>
        <v>25.875</v>
      </c>
      <c r="S1262" s="9">
        <f t="shared" si="196"/>
        <v>41.325000000000003</v>
      </c>
      <c r="T1262" s="9">
        <f t="shared" si="197"/>
        <v>27.125</v>
      </c>
      <c r="U1262" s="8">
        <f t="shared" si="198"/>
        <v>29.491666666666664</v>
      </c>
      <c r="V1262" s="8">
        <f t="shared" si="199"/>
        <v>28.9</v>
      </c>
    </row>
    <row r="1263" spans="1:22" ht="13.5" x14ac:dyDescent="0.25">
      <c r="A1263" s="3">
        <f>RSI!A1263</f>
        <v>43850</v>
      </c>
      <c r="B1263" s="2">
        <f>RSI!B1263</f>
        <v>5.6859999999999999</v>
      </c>
      <c r="C1263" s="2">
        <f>RSI!I1263</f>
        <v>48.205822626232418</v>
      </c>
      <c r="D1263" s="2">
        <f>MACD!E1263</f>
        <v>0.24329443801353978</v>
      </c>
      <c r="E1263" s="2">
        <f>MACD!F1263</f>
        <v>0.15802347498618605</v>
      </c>
      <c r="F1263" s="2">
        <f>'Moving Avg'!D1263</f>
        <v>5.5523999999999996</v>
      </c>
      <c r="G1263" s="2">
        <f>'Moving Avg'!F1263</f>
        <v>5.77332</v>
      </c>
      <c r="H1263" s="2">
        <f>'Moving Avg'!G1263</f>
        <v>5.7380819999999995</v>
      </c>
      <c r="I1263" s="2">
        <f>'Moving Avg'!H1263</f>
        <v>5.6847909999999926</v>
      </c>
      <c r="J1263" s="6" t="str">
        <f>OBV!F1263</f>
        <v>BULLISH</v>
      </c>
      <c r="K1263" s="6" t="str">
        <f>OBV!G1263</f>
        <v>NEUTRAL</v>
      </c>
      <c r="L1263" s="6" t="str">
        <f>OBV!H1263</f>
        <v>CONFIRMED BULLISH</v>
      </c>
      <c r="M1263" s="8">
        <f t="shared" si="190"/>
        <v>25</v>
      </c>
      <c r="N1263" s="8">
        <f t="shared" si="191"/>
        <v>0</v>
      </c>
      <c r="O1263" s="8">
        <f t="shared" si="192"/>
        <v>0</v>
      </c>
      <c r="P1263" s="8">
        <f t="shared" si="193"/>
        <v>83.5</v>
      </c>
      <c r="Q1263" s="9">
        <f t="shared" si="194"/>
        <v>21.274999999999999</v>
      </c>
      <c r="R1263" s="9">
        <f t="shared" si="195"/>
        <v>25.875</v>
      </c>
      <c r="S1263" s="9">
        <f t="shared" si="196"/>
        <v>41.325000000000003</v>
      </c>
      <c r="T1263" s="9">
        <f t="shared" si="197"/>
        <v>27.125</v>
      </c>
      <c r="U1263" s="8">
        <f t="shared" si="198"/>
        <v>29.491666666666664</v>
      </c>
      <c r="V1263" s="8">
        <f t="shared" si="199"/>
        <v>28.9</v>
      </c>
    </row>
    <row r="1264" spans="1:22" ht="13.5" x14ac:dyDescent="0.25">
      <c r="A1264" s="3">
        <f>RSI!A1264</f>
        <v>43851</v>
      </c>
      <c r="B1264" s="2">
        <f>RSI!B1264</f>
        <v>5.6936</v>
      </c>
      <c r="C1264" s="2">
        <f>RSI!I1264</f>
        <v>48.666403307396855</v>
      </c>
      <c r="D1264" s="2">
        <f>MACD!E1264</f>
        <v>0.23343526071318621</v>
      </c>
      <c r="E1264" s="2">
        <f>MACD!F1264</f>
        <v>0.17310583213158609</v>
      </c>
      <c r="F1264" s="2">
        <f>'Moving Avg'!D1264</f>
        <v>5.6055399999999995</v>
      </c>
      <c r="G1264" s="2">
        <f>'Moving Avg'!F1264</f>
        <v>5.7626899999999992</v>
      </c>
      <c r="H1264" s="2">
        <f>'Moving Avg'!G1264</f>
        <v>5.7418779999999989</v>
      </c>
      <c r="I1264" s="2">
        <f>'Moving Avg'!H1264</f>
        <v>5.6867524999999937</v>
      </c>
      <c r="J1264" s="6" t="str">
        <f>OBV!F1264</f>
        <v>BULLISH</v>
      </c>
      <c r="K1264" s="6" t="str">
        <f>OBV!G1264</f>
        <v>NEUTRAL</v>
      </c>
      <c r="L1264" s="6" t="str">
        <f>OBV!H1264</f>
        <v>CONFIRMED BULLISH</v>
      </c>
      <c r="M1264" s="8">
        <f t="shared" si="190"/>
        <v>25</v>
      </c>
      <c r="N1264" s="8">
        <f t="shared" si="191"/>
        <v>0</v>
      </c>
      <c r="O1264" s="8">
        <f t="shared" si="192"/>
        <v>0</v>
      </c>
      <c r="P1264" s="8">
        <f t="shared" si="193"/>
        <v>83.5</v>
      </c>
      <c r="Q1264" s="9">
        <f t="shared" si="194"/>
        <v>21.274999999999999</v>
      </c>
      <c r="R1264" s="9">
        <f t="shared" si="195"/>
        <v>25.875</v>
      </c>
      <c r="S1264" s="9">
        <f t="shared" si="196"/>
        <v>41.325000000000003</v>
      </c>
      <c r="T1264" s="9">
        <f t="shared" si="197"/>
        <v>27.125</v>
      </c>
      <c r="U1264" s="8">
        <f t="shared" si="198"/>
        <v>29.491666666666664</v>
      </c>
      <c r="V1264" s="8">
        <f t="shared" si="199"/>
        <v>28.9</v>
      </c>
    </row>
    <row r="1265" spans="1:22" ht="13.5" x14ac:dyDescent="0.25">
      <c r="A1265" s="3">
        <f>RSI!A1265</f>
        <v>43852</v>
      </c>
      <c r="B1265" s="2">
        <f>RSI!B1265</f>
        <v>5.6555999999999997</v>
      </c>
      <c r="C1265" s="2">
        <f>RSI!I1265</f>
        <v>46.442601862771888</v>
      </c>
      <c r="D1265" s="2">
        <f>MACD!E1265</f>
        <v>0.20116684247828598</v>
      </c>
      <c r="E1265" s="2">
        <f>MACD!F1265</f>
        <v>0.17871803420092608</v>
      </c>
      <c r="F1265" s="2">
        <f>'Moving Avg'!D1265</f>
        <v>5.6298200000000005</v>
      </c>
      <c r="G1265" s="2">
        <f>'Moving Avg'!F1265</f>
        <v>5.7494049999999985</v>
      </c>
      <c r="H1265" s="2">
        <f>'Moving Avg'!G1265</f>
        <v>5.741725999999999</v>
      </c>
      <c r="I1265" s="2">
        <f>'Moving Avg'!H1265</f>
        <v>5.688523999999993</v>
      </c>
      <c r="J1265" s="6" t="str">
        <f>OBV!F1265</f>
        <v>BULLISH</v>
      </c>
      <c r="K1265" s="6" t="str">
        <f>OBV!G1265</f>
        <v>NEUTRAL</v>
      </c>
      <c r="L1265" s="6" t="str">
        <f>OBV!H1265</f>
        <v>CONFIRMED BULLISH</v>
      </c>
      <c r="M1265" s="8">
        <f t="shared" si="190"/>
        <v>25</v>
      </c>
      <c r="N1265" s="8">
        <f t="shared" si="191"/>
        <v>0</v>
      </c>
      <c r="O1265" s="8">
        <f t="shared" si="192"/>
        <v>0</v>
      </c>
      <c r="P1265" s="8">
        <f t="shared" si="193"/>
        <v>83.5</v>
      </c>
      <c r="Q1265" s="9">
        <f t="shared" si="194"/>
        <v>21.274999999999999</v>
      </c>
      <c r="R1265" s="9">
        <f t="shared" si="195"/>
        <v>25.875</v>
      </c>
      <c r="S1265" s="9">
        <f t="shared" si="196"/>
        <v>41.325000000000003</v>
      </c>
      <c r="T1265" s="9">
        <f t="shared" si="197"/>
        <v>27.125</v>
      </c>
      <c r="U1265" s="8">
        <f t="shared" si="198"/>
        <v>29.491666666666664</v>
      </c>
      <c r="V1265" s="8">
        <f t="shared" si="199"/>
        <v>28.9</v>
      </c>
    </row>
    <row r="1266" spans="1:22" ht="13.5" x14ac:dyDescent="0.25">
      <c r="A1266" s="3">
        <f>RSI!A1266</f>
        <v>43853</v>
      </c>
      <c r="B1266" s="2">
        <f>RSI!B1266</f>
        <v>5.6555999999999997</v>
      </c>
      <c r="C1266" s="2">
        <f>RSI!I1266</f>
        <v>46.442601862771895</v>
      </c>
      <c r="D1266" s="2">
        <f>MACD!E1266</f>
        <v>0.14850677870475071</v>
      </c>
      <c r="E1266" s="2">
        <f>MACD!F1266</f>
        <v>0.17267578310169102</v>
      </c>
      <c r="F1266" s="2">
        <f>'Moving Avg'!D1266</f>
        <v>5.6540999999999997</v>
      </c>
      <c r="G1266" s="2">
        <f>'Moving Avg'!F1266</f>
        <v>5.7361199999999997</v>
      </c>
      <c r="H1266" s="2">
        <f>'Moving Avg'!G1266</f>
        <v>5.7415739999999991</v>
      </c>
      <c r="I1266" s="2">
        <f>'Moving Avg'!H1266</f>
        <v>5.6902954999999933</v>
      </c>
      <c r="J1266" s="6" t="str">
        <f>OBV!F1266</f>
        <v>BULLISH</v>
      </c>
      <c r="K1266" s="6" t="str">
        <f>OBV!G1266</f>
        <v>NEUTRAL</v>
      </c>
      <c r="L1266" s="6" t="str">
        <f>OBV!H1266</f>
        <v>CONFIRMED BULLISH</v>
      </c>
      <c r="M1266" s="8">
        <f t="shared" si="190"/>
        <v>25</v>
      </c>
      <c r="N1266" s="8">
        <f t="shared" si="191"/>
        <v>100</v>
      </c>
      <c r="O1266" s="8">
        <f t="shared" si="192"/>
        <v>0</v>
      </c>
      <c r="P1266" s="8">
        <f t="shared" si="193"/>
        <v>83.5</v>
      </c>
      <c r="Q1266" s="9">
        <f t="shared" si="194"/>
        <v>56.274999999999999</v>
      </c>
      <c r="R1266" s="9">
        <f t="shared" si="195"/>
        <v>45.875</v>
      </c>
      <c r="S1266" s="9">
        <f t="shared" si="196"/>
        <v>56.325000000000003</v>
      </c>
      <c r="T1266" s="9">
        <f t="shared" si="197"/>
        <v>52.125</v>
      </c>
      <c r="U1266" s="8">
        <f t="shared" si="198"/>
        <v>52.82500000000001</v>
      </c>
      <c r="V1266" s="8">
        <f t="shared" si="199"/>
        <v>52.650000000000006</v>
      </c>
    </row>
    <row r="1267" spans="1:22" ht="13.5" x14ac:dyDescent="0.25">
      <c r="A1267" s="3">
        <f>RSI!A1267</f>
        <v>43854</v>
      </c>
      <c r="B1267" s="2">
        <f>RSI!B1267</f>
        <v>5.6481000000000003</v>
      </c>
      <c r="C1267" s="2">
        <f>RSI!I1267</f>
        <v>45.96186060878928</v>
      </c>
      <c r="D1267" s="2">
        <f>MACD!E1267</f>
        <v>8.7292121575003989E-2</v>
      </c>
      <c r="E1267" s="2">
        <f>MACD!F1267</f>
        <v>0.15559905079635361</v>
      </c>
      <c r="F1267" s="2">
        <f>'Moving Avg'!D1267</f>
        <v>5.6677799999999996</v>
      </c>
      <c r="G1267" s="2">
        <f>'Moving Avg'!F1267</f>
        <v>5.7186599999999999</v>
      </c>
      <c r="H1267" s="2">
        <f>'Moving Avg'!G1267</f>
        <v>5.7412719999999977</v>
      </c>
      <c r="I1267" s="2">
        <f>'Moving Avg'!H1267</f>
        <v>5.6920294999999941</v>
      </c>
      <c r="J1267" s="6" t="str">
        <f>OBV!F1267</f>
        <v>BULLISH</v>
      </c>
      <c r="K1267" s="6" t="str">
        <f>OBV!G1267</f>
        <v>NEUTRAL</v>
      </c>
      <c r="L1267" s="6" t="str">
        <f>OBV!H1267</f>
        <v>CONFIRMED BULLISH</v>
      </c>
      <c r="M1267" s="8">
        <f t="shared" si="190"/>
        <v>25</v>
      </c>
      <c r="N1267" s="8">
        <f t="shared" si="191"/>
        <v>100</v>
      </c>
      <c r="O1267" s="8">
        <f t="shared" si="192"/>
        <v>0</v>
      </c>
      <c r="P1267" s="8">
        <f t="shared" si="193"/>
        <v>83.5</v>
      </c>
      <c r="Q1267" s="9">
        <f t="shared" si="194"/>
        <v>56.274999999999999</v>
      </c>
      <c r="R1267" s="9">
        <f t="shared" si="195"/>
        <v>45.875</v>
      </c>
      <c r="S1267" s="9">
        <f t="shared" si="196"/>
        <v>56.325000000000003</v>
      </c>
      <c r="T1267" s="9">
        <f t="shared" si="197"/>
        <v>52.125</v>
      </c>
      <c r="U1267" s="8">
        <f t="shared" si="198"/>
        <v>52.82500000000001</v>
      </c>
      <c r="V1267" s="8">
        <f t="shared" si="199"/>
        <v>52.650000000000006</v>
      </c>
    </row>
    <row r="1268" spans="1:22" ht="13.5" x14ac:dyDescent="0.25">
      <c r="A1268" s="3">
        <f>RSI!A1268</f>
        <v>43857</v>
      </c>
      <c r="B1268" s="2">
        <f>RSI!B1268</f>
        <v>5.6481000000000003</v>
      </c>
      <c r="C1268" s="2">
        <f>RSI!I1268</f>
        <v>45.961860608789287</v>
      </c>
      <c r="D1268" s="2">
        <f>MACD!E1268</f>
        <v>2.9981582552268016E-2</v>
      </c>
      <c r="E1268" s="2">
        <f>MACD!F1268</f>
        <v>0.1304755571475365</v>
      </c>
      <c r="F1268" s="2">
        <f>'Moving Avg'!D1268</f>
        <v>5.6601999999999997</v>
      </c>
      <c r="G1268" s="2">
        <f>'Moving Avg'!F1268</f>
        <v>5.7012</v>
      </c>
      <c r="H1268" s="2">
        <f>'Moving Avg'!G1268</f>
        <v>5.740969999999999</v>
      </c>
      <c r="I1268" s="2">
        <f>'Moving Avg'!H1268</f>
        <v>5.693763499999994</v>
      </c>
      <c r="J1268" s="6" t="str">
        <f>OBV!F1268</f>
        <v>BEARISH</v>
      </c>
      <c r="K1268" s="6" t="str">
        <f>OBV!G1268</f>
        <v>NEUTRAL</v>
      </c>
      <c r="L1268" s="6" t="str">
        <f>OBV!H1268</f>
        <v>CONFIRMED BEARISH</v>
      </c>
      <c r="M1268" s="8">
        <f t="shared" si="190"/>
        <v>25</v>
      </c>
      <c r="N1268" s="8">
        <f t="shared" si="191"/>
        <v>100</v>
      </c>
      <c r="O1268" s="8">
        <f t="shared" si="192"/>
        <v>0</v>
      </c>
      <c r="P1268" s="8">
        <f t="shared" si="193"/>
        <v>16.5</v>
      </c>
      <c r="Q1268" s="9">
        <f t="shared" si="194"/>
        <v>46.225000000000001</v>
      </c>
      <c r="R1268" s="9">
        <f t="shared" si="195"/>
        <v>29.125</v>
      </c>
      <c r="S1268" s="9">
        <f t="shared" si="196"/>
        <v>26.175000000000001</v>
      </c>
      <c r="T1268" s="9">
        <f t="shared" si="197"/>
        <v>35.375</v>
      </c>
      <c r="U1268" s="8">
        <f t="shared" si="198"/>
        <v>33.841666666666661</v>
      </c>
      <c r="V1268" s="8">
        <f t="shared" si="199"/>
        <v>34.224999999999994</v>
      </c>
    </row>
    <row r="1269" spans="1:22" ht="13.5" x14ac:dyDescent="0.25">
      <c r="A1269" s="3">
        <f>RSI!A1269</f>
        <v>43858</v>
      </c>
      <c r="B1269" s="2">
        <f>RSI!B1269</f>
        <v>5.6481000000000003</v>
      </c>
      <c r="C1269" s="2">
        <f>RSI!I1269</f>
        <v>45.961860608789287</v>
      </c>
      <c r="D1269" s="2">
        <f>MACD!E1269</f>
        <v>-1.2357803662721878E-2</v>
      </c>
      <c r="E1269" s="2">
        <f>MACD!F1269</f>
        <v>0.10190888498548484</v>
      </c>
      <c r="F1269" s="2">
        <f>'Moving Avg'!D1269</f>
        <v>5.6510999999999996</v>
      </c>
      <c r="G1269" s="2">
        <f>'Moving Avg'!F1269</f>
        <v>5.6837400000000002</v>
      </c>
      <c r="H1269" s="2">
        <f>'Moving Avg'!G1269</f>
        <v>5.7403639999999987</v>
      </c>
      <c r="I1269" s="2">
        <f>'Moving Avg'!H1269</f>
        <v>5.6955329999999948</v>
      </c>
      <c r="J1269" s="6" t="str">
        <f>OBV!F1269</f>
        <v>BEARISH</v>
      </c>
      <c r="K1269" s="6" t="str">
        <f>OBV!G1269</f>
        <v>NEUTRAL</v>
      </c>
      <c r="L1269" s="6" t="str">
        <f>OBV!H1269</f>
        <v>CONFIRMED BEARISH</v>
      </c>
      <c r="M1269" s="8">
        <f t="shared" si="190"/>
        <v>25</v>
      </c>
      <c r="N1269" s="8">
        <f t="shared" si="191"/>
        <v>100</v>
      </c>
      <c r="O1269" s="8">
        <f t="shared" si="192"/>
        <v>0</v>
      </c>
      <c r="P1269" s="8">
        <f t="shared" si="193"/>
        <v>16.5</v>
      </c>
      <c r="Q1269" s="9">
        <f t="shared" si="194"/>
        <v>46.225000000000001</v>
      </c>
      <c r="R1269" s="9">
        <f t="shared" si="195"/>
        <v>29.125</v>
      </c>
      <c r="S1269" s="9">
        <f t="shared" si="196"/>
        <v>26.175000000000001</v>
      </c>
      <c r="T1269" s="9">
        <f t="shared" si="197"/>
        <v>35.375</v>
      </c>
      <c r="U1269" s="8">
        <f t="shared" si="198"/>
        <v>33.841666666666661</v>
      </c>
      <c r="V1269" s="8">
        <f t="shared" si="199"/>
        <v>34.224999999999994</v>
      </c>
    </row>
    <row r="1270" spans="1:22" ht="13.5" x14ac:dyDescent="0.25">
      <c r="A1270" s="3">
        <f>RSI!A1270</f>
        <v>43859</v>
      </c>
      <c r="B1270" s="2">
        <f>RSI!B1270</f>
        <v>5.6481000000000003</v>
      </c>
      <c r="C1270" s="2">
        <f>RSI!I1270</f>
        <v>45.961860608789287</v>
      </c>
      <c r="D1270" s="2">
        <f>MACD!E1270</f>
        <v>-3.1544413333580046E-2</v>
      </c>
      <c r="E1270" s="2">
        <f>MACD!F1270</f>
        <v>7.5218225321671869E-2</v>
      </c>
      <c r="F1270" s="2">
        <f>'Moving Avg'!D1270</f>
        <v>5.6495999999999995</v>
      </c>
      <c r="G1270" s="2">
        <f>'Moving Avg'!F1270</f>
        <v>5.6662799999999987</v>
      </c>
      <c r="H1270" s="2">
        <f>'Moving Avg'!G1270</f>
        <v>5.7397579999999992</v>
      </c>
      <c r="I1270" s="2">
        <f>'Moving Avg'!H1270</f>
        <v>5.6973024999999948</v>
      </c>
      <c r="J1270" s="6" t="str">
        <f>OBV!F1270</f>
        <v>BEARISH</v>
      </c>
      <c r="K1270" s="6" t="str">
        <f>OBV!G1270</f>
        <v>NEUTRAL</v>
      </c>
      <c r="L1270" s="6" t="str">
        <f>OBV!H1270</f>
        <v>CONFIRMED BEARISH</v>
      </c>
      <c r="M1270" s="8">
        <f t="shared" si="190"/>
        <v>25</v>
      </c>
      <c r="N1270" s="8">
        <f t="shared" si="191"/>
        <v>100</v>
      </c>
      <c r="O1270" s="8">
        <f t="shared" si="192"/>
        <v>0</v>
      </c>
      <c r="P1270" s="8">
        <f t="shared" si="193"/>
        <v>16.5</v>
      </c>
      <c r="Q1270" s="9">
        <f t="shared" si="194"/>
        <v>46.225000000000001</v>
      </c>
      <c r="R1270" s="9">
        <f t="shared" si="195"/>
        <v>29.125</v>
      </c>
      <c r="S1270" s="9">
        <f t="shared" si="196"/>
        <v>26.175000000000001</v>
      </c>
      <c r="T1270" s="9">
        <f t="shared" si="197"/>
        <v>35.375</v>
      </c>
      <c r="U1270" s="8">
        <f t="shared" si="198"/>
        <v>33.841666666666661</v>
      </c>
      <c r="V1270" s="8">
        <f t="shared" si="199"/>
        <v>34.224999999999994</v>
      </c>
    </row>
    <row r="1271" spans="1:22" ht="13.5" x14ac:dyDescent="0.25">
      <c r="A1271" s="3">
        <f>RSI!A1271</f>
        <v>43860</v>
      </c>
      <c r="B1271" s="2">
        <f>RSI!B1271</f>
        <v>5.6481000000000003</v>
      </c>
      <c r="C1271" s="2">
        <f>RSI!I1271</f>
        <v>45.961860608789287</v>
      </c>
      <c r="D1271" s="2">
        <f>MACD!E1271</f>
        <v>-4.7515182581875592E-2</v>
      </c>
      <c r="E1271" s="2">
        <f>MACD!F1271</f>
        <v>5.0671543740962374E-2</v>
      </c>
      <c r="F1271" s="2">
        <f>'Moving Avg'!D1271</f>
        <v>5.6481000000000003</v>
      </c>
      <c r="G1271" s="2">
        <f>'Moving Avg'!F1271</f>
        <v>5.6454049999999993</v>
      </c>
      <c r="H1271" s="2">
        <f>'Moving Avg'!G1271</f>
        <v>5.7424919999999986</v>
      </c>
      <c r="I1271" s="2">
        <f>'Moving Avg'!H1271</f>
        <v>5.6990719999999957</v>
      </c>
      <c r="J1271" s="6" t="str">
        <f>OBV!F1271</f>
        <v>BEARISH</v>
      </c>
      <c r="K1271" s="6" t="str">
        <f>OBV!G1271</f>
        <v>NEUTRAL</v>
      </c>
      <c r="L1271" s="6" t="str">
        <f>OBV!H1271</f>
        <v>CONFIRMED BEARISH</v>
      </c>
      <c r="M1271" s="8">
        <f t="shared" si="190"/>
        <v>25</v>
      </c>
      <c r="N1271" s="8">
        <f t="shared" si="191"/>
        <v>100</v>
      </c>
      <c r="O1271" s="8">
        <f t="shared" si="192"/>
        <v>0</v>
      </c>
      <c r="P1271" s="8">
        <f t="shared" si="193"/>
        <v>16.5</v>
      </c>
      <c r="Q1271" s="9">
        <f t="shared" si="194"/>
        <v>46.225000000000001</v>
      </c>
      <c r="R1271" s="9">
        <f t="shared" si="195"/>
        <v>29.125</v>
      </c>
      <c r="S1271" s="9">
        <f t="shared" si="196"/>
        <v>26.175000000000001</v>
      </c>
      <c r="T1271" s="9">
        <f t="shared" si="197"/>
        <v>35.375</v>
      </c>
      <c r="U1271" s="8">
        <f t="shared" si="198"/>
        <v>33.841666666666661</v>
      </c>
      <c r="V1271" s="8">
        <f t="shared" si="199"/>
        <v>34.224999999999994</v>
      </c>
    </row>
    <row r="1272" spans="1:22" ht="13.5" x14ac:dyDescent="0.25">
      <c r="A1272" s="3">
        <f>RSI!A1272</f>
        <v>43861</v>
      </c>
      <c r="B1272" s="2">
        <f>RSI!B1272</f>
        <v>5.6936</v>
      </c>
      <c r="C1272" s="2">
        <f>RSI!I1272</f>
        <v>50.467521091899087</v>
      </c>
      <c r="D1272" s="2">
        <f>MACD!E1272</f>
        <v>-5.715478603758406E-2</v>
      </c>
      <c r="E1272" s="2">
        <f>MACD!F1272</f>
        <v>2.9106277785253085E-2</v>
      </c>
      <c r="F1272" s="2">
        <f>'Moving Avg'!D1272</f>
        <v>5.6572000000000005</v>
      </c>
      <c r="G1272" s="2">
        <f>'Moving Avg'!F1272</f>
        <v>5.6268050000000001</v>
      </c>
      <c r="H1272" s="2">
        <f>'Moving Avg'!G1272</f>
        <v>5.746135999999999</v>
      </c>
      <c r="I1272" s="2">
        <f>'Moving Avg'!H1272</f>
        <v>5.7010689999999968</v>
      </c>
      <c r="J1272" s="6" t="str">
        <f>OBV!F1272</f>
        <v>BULLISH</v>
      </c>
      <c r="K1272" s="6" t="str">
        <f>OBV!G1272</f>
        <v>NEUTRAL</v>
      </c>
      <c r="L1272" s="6" t="str">
        <f>OBV!H1272</f>
        <v>CONFIRMED BULLISH</v>
      </c>
      <c r="M1272" s="8">
        <f t="shared" si="190"/>
        <v>25</v>
      </c>
      <c r="N1272" s="8">
        <f t="shared" si="191"/>
        <v>100</v>
      </c>
      <c r="O1272" s="8">
        <f t="shared" si="192"/>
        <v>0</v>
      </c>
      <c r="P1272" s="8">
        <f t="shared" si="193"/>
        <v>83.5</v>
      </c>
      <c r="Q1272" s="9">
        <f t="shared" si="194"/>
        <v>56.274999999999999</v>
      </c>
      <c r="R1272" s="9">
        <f t="shared" si="195"/>
        <v>45.875</v>
      </c>
      <c r="S1272" s="9">
        <f t="shared" si="196"/>
        <v>56.325000000000003</v>
      </c>
      <c r="T1272" s="9">
        <f t="shared" si="197"/>
        <v>52.125</v>
      </c>
      <c r="U1272" s="8">
        <f t="shared" si="198"/>
        <v>52.82500000000001</v>
      </c>
      <c r="V1272" s="8">
        <f t="shared" si="199"/>
        <v>52.650000000000006</v>
      </c>
    </row>
    <row r="1273" spans="1:22" ht="13.5" x14ac:dyDescent="0.25">
      <c r="A1273" s="3">
        <f>RSI!A1273</f>
        <v>43864</v>
      </c>
      <c r="B1273" s="2">
        <f>RSI!B1273</f>
        <v>5.8453999999999997</v>
      </c>
      <c r="C1273" s="2">
        <f>RSI!I1273</f>
        <v>61.885583442086222</v>
      </c>
      <c r="D1273" s="2">
        <f>MACD!E1273</f>
        <v>-6.0244449303024084E-2</v>
      </c>
      <c r="E1273" s="2">
        <f>MACD!F1273</f>
        <v>1.1236132367597653E-2</v>
      </c>
      <c r="F1273" s="2">
        <f>'Moving Avg'!D1273</f>
        <v>5.6966599999999996</v>
      </c>
      <c r="G1273" s="2">
        <f>'Moving Avg'!F1273</f>
        <v>5.6249049999999992</v>
      </c>
      <c r="H1273" s="2">
        <f>'Moving Avg'!G1273</f>
        <v>5.7497799999999986</v>
      </c>
      <c r="I1273" s="2">
        <f>'Moving Avg'!H1273</f>
        <v>5.7044609999999976</v>
      </c>
      <c r="J1273" s="6" t="str">
        <f>OBV!F1273</f>
        <v>BULLISH</v>
      </c>
      <c r="K1273" s="6" t="str">
        <f>OBV!G1273</f>
        <v>NEUTRAL</v>
      </c>
      <c r="L1273" s="6" t="str">
        <f>OBV!H1273</f>
        <v>CONFIRMED BULLISH</v>
      </c>
      <c r="M1273" s="8">
        <f t="shared" si="190"/>
        <v>25</v>
      </c>
      <c r="N1273" s="8">
        <f t="shared" si="191"/>
        <v>100</v>
      </c>
      <c r="O1273" s="8">
        <f t="shared" si="192"/>
        <v>0</v>
      </c>
      <c r="P1273" s="8">
        <f t="shared" si="193"/>
        <v>83.5</v>
      </c>
      <c r="Q1273" s="9">
        <f t="shared" si="194"/>
        <v>56.274999999999999</v>
      </c>
      <c r="R1273" s="9">
        <f t="shared" si="195"/>
        <v>45.875</v>
      </c>
      <c r="S1273" s="9">
        <f t="shared" si="196"/>
        <v>56.325000000000003</v>
      </c>
      <c r="T1273" s="9">
        <f t="shared" si="197"/>
        <v>52.125</v>
      </c>
      <c r="U1273" s="8">
        <f t="shared" si="198"/>
        <v>52.82500000000001</v>
      </c>
      <c r="V1273" s="8">
        <f t="shared" si="199"/>
        <v>52.650000000000006</v>
      </c>
    </row>
    <row r="1274" spans="1:22" ht="13.5" x14ac:dyDescent="0.25">
      <c r="A1274" s="3">
        <f>RSI!A1274</f>
        <v>43865</v>
      </c>
      <c r="B1274" s="2">
        <f>RSI!B1274</f>
        <v>5.8453999999999997</v>
      </c>
      <c r="C1274" s="2">
        <f>RSI!I1274</f>
        <v>61.885583442086222</v>
      </c>
      <c r="D1274" s="2">
        <f>MACD!E1274</f>
        <v>-6.2625872667081417E-2</v>
      </c>
      <c r="E1274" s="2">
        <f>MACD!F1274</f>
        <v>-3.5362686393381609E-3</v>
      </c>
      <c r="F1274" s="2">
        <f>'Moving Avg'!D1274</f>
        <v>5.7361199999999997</v>
      </c>
      <c r="G1274" s="2">
        <f>'Moving Avg'!F1274</f>
        <v>5.623005</v>
      </c>
      <c r="H1274" s="2">
        <f>'Moving Avg'!G1274</f>
        <v>5.7543339999999992</v>
      </c>
      <c r="I1274" s="2">
        <f>'Moving Avg'!H1274</f>
        <v>5.7072169999999973</v>
      </c>
      <c r="J1274" s="6" t="str">
        <f>OBV!F1274</f>
        <v>BULLISH</v>
      </c>
      <c r="K1274" s="6" t="str">
        <f>OBV!G1274</f>
        <v>NEUTRAL</v>
      </c>
      <c r="L1274" s="6" t="str">
        <f>OBV!H1274</f>
        <v>CONFIRMED BULLISH</v>
      </c>
      <c r="M1274" s="8">
        <f t="shared" si="190"/>
        <v>25</v>
      </c>
      <c r="N1274" s="8">
        <f t="shared" si="191"/>
        <v>100</v>
      </c>
      <c r="O1274" s="8">
        <f t="shared" si="192"/>
        <v>50</v>
      </c>
      <c r="P1274" s="8">
        <f t="shared" si="193"/>
        <v>83.5</v>
      </c>
      <c r="Q1274" s="9">
        <f t="shared" si="194"/>
        <v>63.774999999999999</v>
      </c>
      <c r="R1274" s="9">
        <f t="shared" si="195"/>
        <v>63.375</v>
      </c>
      <c r="S1274" s="9">
        <f t="shared" si="196"/>
        <v>68.825000000000003</v>
      </c>
      <c r="T1274" s="9">
        <f t="shared" si="197"/>
        <v>64.625</v>
      </c>
      <c r="U1274" s="8">
        <f t="shared" si="198"/>
        <v>65.325000000000003</v>
      </c>
      <c r="V1274" s="8">
        <f t="shared" si="199"/>
        <v>65.150000000000006</v>
      </c>
    </row>
    <row r="1275" spans="1:22" ht="13.5" x14ac:dyDescent="0.25">
      <c r="A1275" s="3">
        <f>RSI!A1275</f>
        <v>43866</v>
      </c>
      <c r="B1275" s="2">
        <f>RSI!B1275</f>
        <v>5.8453999999999997</v>
      </c>
      <c r="C1275" s="2">
        <f>RSI!I1275</f>
        <v>61.885583442086222</v>
      </c>
      <c r="D1275" s="2">
        <f>MACD!E1275</f>
        <v>-7.1354043420492452E-2</v>
      </c>
      <c r="E1275" s="2">
        <f>MACD!F1275</f>
        <v>-1.7099823595569018E-2</v>
      </c>
      <c r="F1275" s="2">
        <f>'Moving Avg'!D1275</f>
        <v>5.7755799999999997</v>
      </c>
      <c r="G1275" s="2">
        <f>'Moving Avg'!F1275</f>
        <v>5.6298349999999999</v>
      </c>
      <c r="H1275" s="2">
        <f>'Moving Avg'!G1275</f>
        <v>5.758887999999998</v>
      </c>
      <c r="I1275" s="2">
        <f>'Moving Avg'!H1275</f>
        <v>5.7099374999999979</v>
      </c>
      <c r="J1275" s="6" t="str">
        <f>OBV!F1275</f>
        <v>BULLISH</v>
      </c>
      <c r="K1275" s="6" t="str">
        <f>OBV!G1275</f>
        <v>NEUTRAL</v>
      </c>
      <c r="L1275" s="6" t="str">
        <f>OBV!H1275</f>
        <v>CONFIRMED BULLISH</v>
      </c>
      <c r="M1275" s="8">
        <f t="shared" si="190"/>
        <v>25</v>
      </c>
      <c r="N1275" s="8">
        <f t="shared" si="191"/>
        <v>100</v>
      </c>
      <c r="O1275" s="8">
        <f t="shared" si="192"/>
        <v>50</v>
      </c>
      <c r="P1275" s="8">
        <f t="shared" si="193"/>
        <v>83.5</v>
      </c>
      <c r="Q1275" s="9">
        <f t="shared" si="194"/>
        <v>63.774999999999999</v>
      </c>
      <c r="R1275" s="9">
        <f t="shared" si="195"/>
        <v>63.375</v>
      </c>
      <c r="S1275" s="9">
        <f t="shared" si="196"/>
        <v>68.825000000000003</v>
      </c>
      <c r="T1275" s="9">
        <f t="shared" si="197"/>
        <v>64.625</v>
      </c>
      <c r="U1275" s="8">
        <f t="shared" si="198"/>
        <v>65.325000000000003</v>
      </c>
      <c r="V1275" s="8">
        <f t="shared" si="199"/>
        <v>65.150000000000006</v>
      </c>
    </row>
    <row r="1276" spans="1:22" ht="13.5" x14ac:dyDescent="0.25">
      <c r="A1276" s="3">
        <f>RSI!A1276</f>
        <v>43867</v>
      </c>
      <c r="B1276" s="2">
        <f>RSI!B1276</f>
        <v>5.8453999999999997</v>
      </c>
      <c r="C1276" s="2">
        <f>RSI!I1276</f>
        <v>61.885583442086222</v>
      </c>
      <c r="D1276" s="2">
        <f>MACD!E1276</f>
        <v>-7.9542165310823698E-2</v>
      </c>
      <c r="E1276" s="2">
        <f>MACD!F1276</f>
        <v>-2.9588291938619955E-2</v>
      </c>
      <c r="F1276" s="2">
        <f>'Moving Avg'!D1276</f>
        <v>5.8150399999999989</v>
      </c>
      <c r="G1276" s="2">
        <f>'Moving Avg'!F1276</f>
        <v>5.645014999999999</v>
      </c>
      <c r="H1276" s="2">
        <f>'Moving Avg'!G1276</f>
        <v>5.7642019999999983</v>
      </c>
      <c r="I1276" s="2">
        <f>'Moving Avg'!H1276</f>
        <v>5.7126579999999967</v>
      </c>
      <c r="J1276" s="6" t="str">
        <f>OBV!F1276</f>
        <v>BULLISH</v>
      </c>
      <c r="K1276" s="6" t="str">
        <f>OBV!G1276</f>
        <v>NEUTRAL</v>
      </c>
      <c r="L1276" s="6" t="str">
        <f>OBV!H1276</f>
        <v>CONFIRMED BULLISH</v>
      </c>
      <c r="M1276" s="8">
        <f t="shared" si="190"/>
        <v>25</v>
      </c>
      <c r="N1276" s="8">
        <f t="shared" si="191"/>
        <v>100</v>
      </c>
      <c r="O1276" s="8">
        <f t="shared" si="192"/>
        <v>50</v>
      </c>
      <c r="P1276" s="8">
        <f t="shared" si="193"/>
        <v>83.5</v>
      </c>
      <c r="Q1276" s="9">
        <f t="shared" si="194"/>
        <v>63.774999999999999</v>
      </c>
      <c r="R1276" s="9">
        <f t="shared" si="195"/>
        <v>63.375</v>
      </c>
      <c r="S1276" s="9">
        <f t="shared" si="196"/>
        <v>68.825000000000003</v>
      </c>
      <c r="T1276" s="9">
        <f t="shared" si="197"/>
        <v>64.625</v>
      </c>
      <c r="U1276" s="8">
        <f t="shared" si="198"/>
        <v>65.325000000000003</v>
      </c>
      <c r="V1276" s="8">
        <f t="shared" si="199"/>
        <v>65.150000000000006</v>
      </c>
    </row>
    <row r="1277" spans="1:22" ht="13.5" x14ac:dyDescent="0.25">
      <c r="A1277" s="3">
        <f>RSI!A1277</f>
        <v>43868</v>
      </c>
      <c r="B1277" s="2">
        <f>RSI!B1277</f>
        <v>5.6859999999999999</v>
      </c>
      <c r="C1277" s="2">
        <f>RSI!I1277</f>
        <v>46.685667175043342</v>
      </c>
      <c r="D1277" s="2">
        <f>MACD!E1277</f>
        <v>-7.6560298811101823E-2</v>
      </c>
      <c r="E1277" s="2">
        <f>MACD!F1277</f>
        <v>-3.898269331311633E-2</v>
      </c>
      <c r="F1277" s="2">
        <f>'Moving Avg'!D1277</f>
        <v>5.8135199999999996</v>
      </c>
      <c r="G1277" s="2">
        <f>'Moving Avg'!F1277</f>
        <v>5.6579199999999998</v>
      </c>
      <c r="H1277" s="2">
        <f>'Moving Avg'!G1277</f>
        <v>5.7655679999999974</v>
      </c>
      <c r="I1277" s="2">
        <f>'Moving Avg'!H1277</f>
        <v>5.714581499999996</v>
      </c>
      <c r="J1277" s="6" t="str">
        <f>OBV!F1277</f>
        <v>BULLISH</v>
      </c>
      <c r="K1277" s="6" t="str">
        <f>OBV!G1277</f>
        <v>NEUTRAL</v>
      </c>
      <c r="L1277" s="6" t="str">
        <f>OBV!H1277</f>
        <v>BULLISH DIVERGENCE</v>
      </c>
      <c r="M1277" s="8">
        <f t="shared" si="190"/>
        <v>25</v>
      </c>
      <c r="N1277" s="8">
        <f t="shared" si="191"/>
        <v>100</v>
      </c>
      <c r="O1277" s="8">
        <f t="shared" si="192"/>
        <v>50</v>
      </c>
      <c r="P1277" s="8">
        <f t="shared" si="193"/>
        <v>66.5</v>
      </c>
      <c r="Q1277" s="9">
        <f t="shared" si="194"/>
        <v>61.225000000000001</v>
      </c>
      <c r="R1277" s="9">
        <f t="shared" si="195"/>
        <v>59.125</v>
      </c>
      <c r="S1277" s="9">
        <f t="shared" si="196"/>
        <v>61.174999999999997</v>
      </c>
      <c r="T1277" s="9">
        <f t="shared" si="197"/>
        <v>60.375</v>
      </c>
      <c r="U1277" s="8">
        <f t="shared" si="198"/>
        <v>60.508333333333326</v>
      </c>
      <c r="V1277" s="8">
        <f t="shared" si="199"/>
        <v>60.474999999999994</v>
      </c>
    </row>
    <row r="1278" spans="1:22" ht="13.5" x14ac:dyDescent="0.25">
      <c r="A1278" s="3">
        <f>RSI!A1278</f>
        <v>43871</v>
      </c>
      <c r="B1278" s="2">
        <f>RSI!B1278</f>
        <v>5.8529999999999998</v>
      </c>
      <c r="C1278" s="2">
        <f>RSI!I1278</f>
        <v>58.254180147308375</v>
      </c>
      <c r="D1278" s="2">
        <f>MACD!E1278</f>
        <v>-8.6153875783558043E-2</v>
      </c>
      <c r="E1278" s="2">
        <f>MACD!F1278</f>
        <v>-4.8416929807204676E-2</v>
      </c>
      <c r="F1278" s="2">
        <f>'Moving Avg'!D1278</f>
        <v>5.8150400000000007</v>
      </c>
      <c r="G1278" s="2">
        <f>'Moving Avg'!F1278</f>
        <v>5.681074999999999</v>
      </c>
      <c r="H1278" s="2">
        <f>'Moving Avg'!G1278</f>
        <v>5.7702739999999979</v>
      </c>
      <c r="I1278" s="2">
        <f>'Moving Avg'!H1278</f>
        <v>5.7168099999999971</v>
      </c>
      <c r="J1278" s="6" t="str">
        <f>OBV!F1278</f>
        <v>BULLISH</v>
      </c>
      <c r="K1278" s="6" t="str">
        <f>OBV!G1278</f>
        <v>NEUTRAL</v>
      </c>
      <c r="L1278" s="6" t="str">
        <f>OBV!H1278</f>
        <v>CONFIRMED BULLISH</v>
      </c>
      <c r="M1278" s="8">
        <f t="shared" si="190"/>
        <v>25</v>
      </c>
      <c r="N1278" s="8">
        <f t="shared" si="191"/>
        <v>100</v>
      </c>
      <c r="O1278" s="8">
        <f t="shared" si="192"/>
        <v>50</v>
      </c>
      <c r="P1278" s="8">
        <f t="shared" si="193"/>
        <v>83.5</v>
      </c>
      <c r="Q1278" s="9">
        <f t="shared" si="194"/>
        <v>63.774999999999999</v>
      </c>
      <c r="R1278" s="9">
        <f t="shared" si="195"/>
        <v>63.375</v>
      </c>
      <c r="S1278" s="9">
        <f t="shared" si="196"/>
        <v>68.825000000000003</v>
      </c>
      <c r="T1278" s="9">
        <f t="shared" si="197"/>
        <v>64.625</v>
      </c>
      <c r="U1278" s="8">
        <f t="shared" si="198"/>
        <v>65.325000000000003</v>
      </c>
      <c r="V1278" s="8">
        <f t="shared" si="199"/>
        <v>65.150000000000006</v>
      </c>
    </row>
    <row r="1279" spans="1:22" ht="13.5" x14ac:dyDescent="0.25">
      <c r="A1279" s="3">
        <f>RSI!A1279</f>
        <v>43872</v>
      </c>
      <c r="B1279" s="2">
        <f>RSI!B1279</f>
        <v>5.8529999999999998</v>
      </c>
      <c r="C1279" s="2">
        <f>RSI!I1279</f>
        <v>58.254180147308375</v>
      </c>
      <c r="D1279" s="2">
        <f>MACD!E1279</f>
        <v>-9.5023443203190894E-2</v>
      </c>
      <c r="E1279" s="2">
        <f>MACD!F1279</f>
        <v>-5.7738232486401926E-2</v>
      </c>
      <c r="F1279" s="2">
        <f>'Moving Avg'!D1279</f>
        <v>5.81656</v>
      </c>
      <c r="G1279" s="2">
        <f>'Moving Avg'!F1279</f>
        <v>5.702329999999999</v>
      </c>
      <c r="H1279" s="2">
        <f>'Moving Avg'!G1279</f>
        <v>5.778319999999999</v>
      </c>
      <c r="I1279" s="2">
        <f>'Moving Avg'!H1279</f>
        <v>5.7190384999999972</v>
      </c>
      <c r="J1279" s="6" t="str">
        <f>OBV!F1279</f>
        <v>BULLISH</v>
      </c>
      <c r="K1279" s="6" t="str">
        <f>OBV!G1279</f>
        <v>NEUTRAL</v>
      </c>
      <c r="L1279" s="6" t="str">
        <f>OBV!H1279</f>
        <v>CONFIRMED BULLISH</v>
      </c>
      <c r="M1279" s="8">
        <f t="shared" si="190"/>
        <v>25</v>
      </c>
      <c r="N1279" s="8">
        <f t="shared" si="191"/>
        <v>100</v>
      </c>
      <c r="O1279" s="8">
        <f t="shared" si="192"/>
        <v>50</v>
      </c>
      <c r="P1279" s="8">
        <f t="shared" si="193"/>
        <v>83.5</v>
      </c>
      <c r="Q1279" s="9">
        <f t="shared" si="194"/>
        <v>63.774999999999999</v>
      </c>
      <c r="R1279" s="9">
        <f t="shared" si="195"/>
        <v>63.375</v>
      </c>
      <c r="S1279" s="9">
        <f t="shared" si="196"/>
        <v>68.825000000000003</v>
      </c>
      <c r="T1279" s="9">
        <f t="shared" si="197"/>
        <v>64.625</v>
      </c>
      <c r="U1279" s="8">
        <f t="shared" si="198"/>
        <v>65.325000000000003</v>
      </c>
      <c r="V1279" s="8">
        <f t="shared" si="199"/>
        <v>65.150000000000006</v>
      </c>
    </row>
    <row r="1280" spans="1:22" ht="13.5" x14ac:dyDescent="0.25">
      <c r="A1280" s="3">
        <f>RSI!A1280</f>
        <v>43873</v>
      </c>
      <c r="B1280" s="2">
        <f>RSI!B1280</f>
        <v>5.7618999999999998</v>
      </c>
      <c r="C1280" s="2">
        <f>RSI!I1280</f>
        <v>51.222407529716207</v>
      </c>
      <c r="D1280" s="2">
        <f>MACD!E1280</f>
        <v>-9.6476540831641699E-2</v>
      </c>
      <c r="E1280" s="2">
        <f>MACD!F1280</f>
        <v>-6.5485894155449878E-2</v>
      </c>
      <c r="F1280" s="2">
        <f>'Moving Avg'!D1280</f>
        <v>5.7998600000000007</v>
      </c>
      <c r="G1280" s="2">
        <f>'Moving Avg'!F1280</f>
        <v>5.7137149999999988</v>
      </c>
      <c r="H1280" s="2">
        <f>'Moving Avg'!G1280</f>
        <v>5.7845439999999995</v>
      </c>
      <c r="I1280" s="2">
        <f>'Moving Avg'!H1280</f>
        <v>5.7208114999999973</v>
      </c>
      <c r="J1280" s="6" t="str">
        <f>OBV!F1280</f>
        <v>BEARISH</v>
      </c>
      <c r="K1280" s="6" t="str">
        <f>OBV!G1280</f>
        <v>NEUTRAL</v>
      </c>
      <c r="L1280" s="6" t="str">
        <f>OBV!H1280</f>
        <v>CONFIRMED BEARISH</v>
      </c>
      <c r="M1280" s="8">
        <f t="shared" si="190"/>
        <v>25</v>
      </c>
      <c r="N1280" s="8">
        <f t="shared" si="191"/>
        <v>100</v>
      </c>
      <c r="O1280" s="8">
        <f t="shared" si="192"/>
        <v>50</v>
      </c>
      <c r="P1280" s="8">
        <f t="shared" si="193"/>
        <v>16.5</v>
      </c>
      <c r="Q1280" s="9">
        <f t="shared" si="194"/>
        <v>53.725000000000001</v>
      </c>
      <c r="R1280" s="9">
        <f t="shared" si="195"/>
        <v>46.625</v>
      </c>
      <c r="S1280" s="9">
        <f t="shared" si="196"/>
        <v>38.674999999999997</v>
      </c>
      <c r="T1280" s="9">
        <f t="shared" si="197"/>
        <v>47.875</v>
      </c>
      <c r="U1280" s="8">
        <f t="shared" si="198"/>
        <v>46.341666666666661</v>
      </c>
      <c r="V1280" s="8">
        <f t="shared" si="199"/>
        <v>46.724999999999994</v>
      </c>
    </row>
    <row r="1281" spans="1:22" ht="13.5" x14ac:dyDescent="0.25">
      <c r="A1281" s="3">
        <f>RSI!A1281</f>
        <v>43874</v>
      </c>
      <c r="B1281" s="2">
        <f>RSI!B1281</f>
        <v>5.7618999999999998</v>
      </c>
      <c r="C1281" s="2">
        <f>RSI!I1281</f>
        <v>51.222407529716207</v>
      </c>
      <c r="D1281" s="2">
        <f>MACD!E1281</f>
        <v>-9.7812425972660044E-2</v>
      </c>
      <c r="E1281" s="2">
        <f>MACD!F1281</f>
        <v>-7.1951200518891908E-2</v>
      </c>
      <c r="F1281" s="2">
        <f>'Moving Avg'!D1281</f>
        <v>5.7831600000000005</v>
      </c>
      <c r="G1281" s="2">
        <f>'Moving Avg'!F1281</f>
        <v>5.7250999999999994</v>
      </c>
      <c r="H1281" s="2">
        <f>'Moving Avg'!G1281</f>
        <v>5.787732000000001</v>
      </c>
      <c r="I1281" s="2">
        <f>'Moving Avg'!H1281</f>
        <v>5.7226549999999978</v>
      </c>
      <c r="J1281" s="6" t="str">
        <f>OBV!F1281</f>
        <v>BEARISH</v>
      </c>
      <c r="K1281" s="6" t="str">
        <f>OBV!G1281</f>
        <v>NEUTRAL</v>
      </c>
      <c r="L1281" s="6" t="str">
        <f>OBV!H1281</f>
        <v>CONFIRMED BEARISH</v>
      </c>
      <c r="M1281" s="8">
        <f t="shared" si="190"/>
        <v>25</v>
      </c>
      <c r="N1281" s="8">
        <f t="shared" si="191"/>
        <v>100</v>
      </c>
      <c r="O1281" s="8">
        <f t="shared" si="192"/>
        <v>50</v>
      </c>
      <c r="P1281" s="8">
        <f t="shared" si="193"/>
        <v>16.5</v>
      </c>
      <c r="Q1281" s="9">
        <f t="shared" si="194"/>
        <v>53.725000000000001</v>
      </c>
      <c r="R1281" s="9">
        <f t="shared" si="195"/>
        <v>46.625</v>
      </c>
      <c r="S1281" s="9">
        <f t="shared" si="196"/>
        <v>38.674999999999997</v>
      </c>
      <c r="T1281" s="9">
        <f t="shared" si="197"/>
        <v>47.875</v>
      </c>
      <c r="U1281" s="8">
        <f t="shared" si="198"/>
        <v>46.341666666666661</v>
      </c>
      <c r="V1281" s="8">
        <f t="shared" si="199"/>
        <v>46.724999999999994</v>
      </c>
    </row>
    <row r="1282" spans="1:22" ht="13.5" x14ac:dyDescent="0.25">
      <c r="A1282" s="3">
        <f>RSI!A1282</f>
        <v>43875</v>
      </c>
      <c r="B1282" s="2">
        <f>RSI!B1282</f>
        <v>5.7618999999999998</v>
      </c>
      <c r="C1282" s="2">
        <f>RSI!I1282</f>
        <v>51.222407529716207</v>
      </c>
      <c r="D1282" s="2">
        <f>MACD!E1282</f>
        <v>-9.2041254205963874E-2</v>
      </c>
      <c r="E1282" s="2">
        <f>MACD!F1282</f>
        <v>-7.5969211256306304E-2</v>
      </c>
      <c r="F1282" s="2">
        <f>'Moving Avg'!D1282</f>
        <v>5.7983400000000005</v>
      </c>
      <c r="G1282" s="2">
        <f>'Moving Avg'!F1282</f>
        <v>5.7342099999999991</v>
      </c>
      <c r="H1282" s="2">
        <f>'Moving Avg'!G1282</f>
        <v>5.7875800000000028</v>
      </c>
      <c r="I1282" s="2">
        <f>'Moving Avg'!H1282</f>
        <v>5.7245689999999971</v>
      </c>
      <c r="J1282" s="6" t="str">
        <f>OBV!F1282</f>
        <v>BEARISH</v>
      </c>
      <c r="K1282" s="6" t="str">
        <f>OBV!G1282</f>
        <v>NEUTRAL</v>
      </c>
      <c r="L1282" s="6" t="str">
        <f>OBV!H1282</f>
        <v>BEARISH DIVERGENCE</v>
      </c>
      <c r="M1282" s="8">
        <f t="shared" ref="M1282:M1345" si="200">IF(C1282&lt;30,50, IF(C1282&gt;70, 0, 25))</f>
        <v>25</v>
      </c>
      <c r="N1282" s="8">
        <f t="shared" ref="N1282:N1345" si="201">IF(E1282-D1282&gt;0.02, 100, IF(E1282-D1282&lt;0,0,45))</f>
        <v>45</v>
      </c>
      <c r="O1282" s="8">
        <f t="shared" ref="O1282:O1345" si="202">IF(F1282-I1282&gt;10,100,IF(F1282-I1282&gt;5,75, IF(F1282-I1282&gt;0,50,0)))</f>
        <v>50</v>
      </c>
      <c r="P1282" s="8">
        <f t="shared" ref="P1282:P1345" si="203">IF(L1282="confirmed bullish", 34, IF(L1282="bullish divergence",17, 0))+IF(J1282="bullish",33,IF(J1282="bearish",0,16.5))+IF(K1282="strong",33,IF(K1282="weak",0,16.5))</f>
        <v>16.5</v>
      </c>
      <c r="Q1282" s="9">
        <f t="shared" si="194"/>
        <v>34.475000000000001</v>
      </c>
      <c r="R1282" s="9">
        <f t="shared" si="195"/>
        <v>35.625</v>
      </c>
      <c r="S1282" s="9">
        <f t="shared" si="196"/>
        <v>30.425000000000001</v>
      </c>
      <c r="T1282" s="9">
        <f t="shared" si="197"/>
        <v>34.125</v>
      </c>
      <c r="U1282" s="8">
        <f t="shared" si="198"/>
        <v>33.508333333333333</v>
      </c>
      <c r="V1282" s="8">
        <f t="shared" si="199"/>
        <v>33.662499999999994</v>
      </c>
    </row>
    <row r="1283" spans="1:22" ht="13.5" x14ac:dyDescent="0.25">
      <c r="A1283" s="3">
        <f>RSI!A1283</f>
        <v>43878</v>
      </c>
      <c r="B1283" s="2">
        <f>RSI!B1283</f>
        <v>5.7618999999999998</v>
      </c>
      <c r="C1283" s="2">
        <f>RSI!I1283</f>
        <v>51.222407529716207</v>
      </c>
      <c r="D1283" s="2">
        <f>MACD!E1283</f>
        <v>-6.3895279127144988E-2</v>
      </c>
      <c r="E1283" s="2">
        <f>MACD!F1283</f>
        <v>-7.3554424830474044E-2</v>
      </c>
      <c r="F1283" s="2">
        <f>'Moving Avg'!D1283</f>
        <v>5.7801200000000001</v>
      </c>
      <c r="G1283" s="2">
        <f>'Moving Avg'!F1283</f>
        <v>5.7380049999999985</v>
      </c>
      <c r="H1283" s="2">
        <f>'Moving Avg'!G1283</f>
        <v>5.7859100000000021</v>
      </c>
      <c r="I1283" s="2">
        <f>'Moving Avg'!H1283</f>
        <v>5.7263419999999972</v>
      </c>
      <c r="J1283" s="6" t="str">
        <f>OBV!F1283</f>
        <v>BEARISH</v>
      </c>
      <c r="K1283" s="6" t="str">
        <f>OBV!G1283</f>
        <v>NEUTRAL</v>
      </c>
      <c r="L1283" s="6" t="str">
        <f>OBV!H1283</f>
        <v>CONFIRMED BEARISH</v>
      </c>
      <c r="M1283" s="8">
        <f t="shared" si="200"/>
        <v>25</v>
      </c>
      <c r="N1283" s="8">
        <f t="shared" si="201"/>
        <v>0</v>
      </c>
      <c r="O1283" s="8">
        <f t="shared" si="202"/>
        <v>50</v>
      </c>
      <c r="P1283" s="8">
        <f t="shared" si="203"/>
        <v>16.5</v>
      </c>
      <c r="Q1283" s="9">
        <f t="shared" ref="Q1283:Q1346" si="204">0.35*M1283+N1283*0.35+O1283*0.15+P1283*0.15</f>
        <v>18.725000000000001</v>
      </c>
      <c r="R1283" s="9">
        <f t="shared" ref="R1283:R1346" si="205">M1283*0.2+N1283*0.2+O1283*0.35+P1283*0.25</f>
        <v>26.625</v>
      </c>
      <c r="S1283" s="9">
        <f t="shared" ref="S1283:S1346" si="206">M1283*0.15+N1283*0.15+O1283*0.25+P1283*0.45</f>
        <v>23.675000000000001</v>
      </c>
      <c r="T1283" s="9">
        <f t="shared" ref="T1283:T1346" si="207">0.25*SUM(M1283:P1283)</f>
        <v>22.875</v>
      </c>
      <c r="U1283" s="8">
        <f t="shared" ref="U1283:U1346" si="208">SUM(Q1283:S1283)/3</f>
        <v>23.008333333333336</v>
      </c>
      <c r="V1283" s="8">
        <f t="shared" ref="V1283:V1346" si="209">SUM(Q1283:T1283)/4</f>
        <v>22.975000000000001</v>
      </c>
    </row>
    <row r="1284" spans="1:22" ht="13.5" x14ac:dyDescent="0.25">
      <c r="A1284" s="3">
        <f>RSI!A1284</f>
        <v>43879</v>
      </c>
      <c r="B1284" s="2">
        <f>RSI!B1284</f>
        <v>5.7618999999999998</v>
      </c>
      <c r="C1284" s="2">
        <f>RSI!I1284</f>
        <v>51.222407529716207</v>
      </c>
      <c r="D1284" s="2">
        <f>MACD!E1284</f>
        <v>-4.016387096992613E-2</v>
      </c>
      <c r="E1284" s="2">
        <f>MACD!F1284</f>
        <v>-6.6876314058364458E-2</v>
      </c>
      <c r="F1284" s="2">
        <f>'Moving Avg'!D1284</f>
        <v>5.7618999999999998</v>
      </c>
      <c r="G1284" s="2">
        <f>'Moving Avg'!F1284</f>
        <v>5.741419999999998</v>
      </c>
      <c r="H1284" s="2">
        <f>'Moving Avg'!G1284</f>
        <v>5.7843920000000022</v>
      </c>
      <c r="I1284" s="2">
        <f>'Moving Avg'!H1284</f>
        <v>5.7281499999999967</v>
      </c>
      <c r="J1284" s="6" t="str">
        <f>OBV!F1284</f>
        <v>BEARISH</v>
      </c>
      <c r="K1284" s="6" t="str">
        <f>OBV!G1284</f>
        <v>NEUTRAL</v>
      </c>
      <c r="L1284" s="6" t="str">
        <f>OBV!H1284</f>
        <v>CONFIRMED BEARISH</v>
      </c>
      <c r="M1284" s="8">
        <f t="shared" si="200"/>
        <v>25</v>
      </c>
      <c r="N1284" s="8">
        <f t="shared" si="201"/>
        <v>0</v>
      </c>
      <c r="O1284" s="8">
        <f t="shared" si="202"/>
        <v>50</v>
      </c>
      <c r="P1284" s="8">
        <f t="shared" si="203"/>
        <v>16.5</v>
      </c>
      <c r="Q1284" s="9">
        <f t="shared" si="204"/>
        <v>18.725000000000001</v>
      </c>
      <c r="R1284" s="9">
        <f t="shared" si="205"/>
        <v>26.625</v>
      </c>
      <c r="S1284" s="9">
        <f t="shared" si="206"/>
        <v>23.675000000000001</v>
      </c>
      <c r="T1284" s="9">
        <f t="shared" si="207"/>
        <v>22.875</v>
      </c>
      <c r="U1284" s="8">
        <f t="shared" si="208"/>
        <v>23.008333333333336</v>
      </c>
      <c r="V1284" s="8">
        <f t="shared" si="209"/>
        <v>22.975000000000001</v>
      </c>
    </row>
    <row r="1285" spans="1:22" ht="13.5" x14ac:dyDescent="0.25">
      <c r="A1285" s="3">
        <f>RSI!A1285</f>
        <v>43880</v>
      </c>
      <c r="B1285" s="2">
        <f>RSI!B1285</f>
        <v>5.9062000000000001</v>
      </c>
      <c r="C1285" s="2">
        <f>RSI!I1285</f>
        <v>61.801633363936432</v>
      </c>
      <c r="D1285" s="2">
        <f>MACD!E1285</f>
        <v>-3.0850501377005735E-2</v>
      </c>
      <c r="E1285" s="2">
        <f>MACD!F1285</f>
        <v>-5.9671151522092722E-2</v>
      </c>
      <c r="F1285" s="2">
        <f>'Moving Avg'!D1285</f>
        <v>5.7907600000000006</v>
      </c>
      <c r="G1285" s="2">
        <f>'Moving Avg'!F1285</f>
        <v>5.7539499999999979</v>
      </c>
      <c r="H1285" s="2">
        <f>'Moving Avg'!G1285</f>
        <v>5.7840900000000035</v>
      </c>
      <c r="I1285" s="2">
        <f>'Moving Avg'!H1285</f>
        <v>5.7306444999999959</v>
      </c>
      <c r="J1285" s="6" t="str">
        <f>OBV!F1285</f>
        <v>BULLISH</v>
      </c>
      <c r="K1285" s="6" t="str">
        <f>OBV!G1285</f>
        <v>NEUTRAL</v>
      </c>
      <c r="L1285" s="6" t="str">
        <f>OBV!H1285</f>
        <v>CONFIRMED BULLISH</v>
      </c>
      <c r="M1285" s="8">
        <f t="shared" si="200"/>
        <v>25</v>
      </c>
      <c r="N1285" s="8">
        <f t="shared" si="201"/>
        <v>0</v>
      </c>
      <c r="O1285" s="8">
        <f t="shared" si="202"/>
        <v>50</v>
      </c>
      <c r="P1285" s="8">
        <f t="shared" si="203"/>
        <v>83.5</v>
      </c>
      <c r="Q1285" s="9">
        <f t="shared" si="204"/>
        <v>28.774999999999999</v>
      </c>
      <c r="R1285" s="9">
        <f t="shared" si="205"/>
        <v>43.375</v>
      </c>
      <c r="S1285" s="9">
        <f t="shared" si="206"/>
        <v>53.825000000000003</v>
      </c>
      <c r="T1285" s="9">
        <f t="shared" si="207"/>
        <v>39.625</v>
      </c>
      <c r="U1285" s="8">
        <f t="shared" si="208"/>
        <v>41.991666666666667</v>
      </c>
      <c r="V1285" s="8">
        <f t="shared" si="209"/>
        <v>41.400000000000006</v>
      </c>
    </row>
    <row r="1286" spans="1:22" ht="13.5" x14ac:dyDescent="0.25">
      <c r="A1286" s="3">
        <f>RSI!A1286</f>
        <v>43881</v>
      </c>
      <c r="B1286" s="2">
        <f>RSI!B1286</f>
        <v>5.8986000000000001</v>
      </c>
      <c r="C1286" s="2">
        <f>RSI!I1286</f>
        <v>61.050606529608686</v>
      </c>
      <c r="D1286" s="2">
        <f>MACD!E1286</f>
        <v>-2.3332043703042871E-2</v>
      </c>
      <c r="E1286" s="2">
        <f>MACD!F1286</f>
        <v>-5.240332995828275E-2</v>
      </c>
      <c r="F1286" s="2">
        <f>'Moving Avg'!D1286</f>
        <v>5.8180999999999994</v>
      </c>
      <c r="G1286" s="2">
        <f>'Moving Avg'!F1286</f>
        <v>5.7660999999999989</v>
      </c>
      <c r="H1286" s="2">
        <f>'Moving Avg'!G1286</f>
        <v>5.7836360000000022</v>
      </c>
      <c r="I1286" s="2">
        <f>'Moving Avg'!H1286</f>
        <v>5.733100999999996</v>
      </c>
      <c r="J1286" s="6" t="str">
        <f>OBV!F1286</f>
        <v>BULLISH</v>
      </c>
      <c r="K1286" s="6" t="str">
        <f>OBV!G1286</f>
        <v>NEUTRAL</v>
      </c>
      <c r="L1286" s="6" t="str">
        <f>OBV!H1286</f>
        <v>CONFIRMED BULLISH</v>
      </c>
      <c r="M1286" s="8">
        <f t="shared" si="200"/>
        <v>25</v>
      </c>
      <c r="N1286" s="8">
        <f t="shared" si="201"/>
        <v>0</v>
      </c>
      <c r="O1286" s="8">
        <f t="shared" si="202"/>
        <v>50</v>
      </c>
      <c r="P1286" s="8">
        <f t="shared" si="203"/>
        <v>83.5</v>
      </c>
      <c r="Q1286" s="9">
        <f t="shared" si="204"/>
        <v>28.774999999999999</v>
      </c>
      <c r="R1286" s="9">
        <f t="shared" si="205"/>
        <v>43.375</v>
      </c>
      <c r="S1286" s="9">
        <f t="shared" si="206"/>
        <v>53.825000000000003</v>
      </c>
      <c r="T1286" s="9">
        <f t="shared" si="207"/>
        <v>39.625</v>
      </c>
      <c r="U1286" s="8">
        <f t="shared" si="208"/>
        <v>41.991666666666667</v>
      </c>
      <c r="V1286" s="8">
        <f t="shared" si="209"/>
        <v>41.400000000000006</v>
      </c>
    </row>
    <row r="1287" spans="1:22" ht="13.5" x14ac:dyDescent="0.25">
      <c r="A1287" s="3">
        <f>RSI!A1287</f>
        <v>43882</v>
      </c>
      <c r="B1287" s="2">
        <f>RSI!B1287</f>
        <v>5.891</v>
      </c>
      <c r="C1287" s="2">
        <f>RSI!I1287</f>
        <v>60.261958133890992</v>
      </c>
      <c r="D1287" s="2">
        <f>MACD!E1287</f>
        <v>-4.1742003716855436E-2</v>
      </c>
      <c r="E1287" s="2">
        <f>MACD!F1287</f>
        <v>-5.0271064709997287E-2</v>
      </c>
      <c r="F1287" s="2">
        <f>'Moving Avg'!D1287</f>
        <v>5.8439199999999998</v>
      </c>
      <c r="G1287" s="2">
        <f>'Moving Avg'!F1287</f>
        <v>5.7782449999999992</v>
      </c>
      <c r="H1287" s="2">
        <f>'Moving Avg'!G1287</f>
        <v>5.7815100000000026</v>
      </c>
      <c r="I1287" s="2">
        <f>'Moving Avg'!H1287</f>
        <v>5.7353424999999962</v>
      </c>
      <c r="J1287" s="6" t="str">
        <f>OBV!F1287</f>
        <v>BEARISH</v>
      </c>
      <c r="K1287" s="6" t="str">
        <f>OBV!G1287</f>
        <v>NEUTRAL</v>
      </c>
      <c r="L1287" s="6" t="str">
        <f>OBV!H1287</f>
        <v>BEARISH DIVERGENCE</v>
      </c>
      <c r="M1287" s="8">
        <f t="shared" si="200"/>
        <v>25</v>
      </c>
      <c r="N1287" s="8">
        <f t="shared" si="201"/>
        <v>0</v>
      </c>
      <c r="O1287" s="8">
        <f t="shared" si="202"/>
        <v>50</v>
      </c>
      <c r="P1287" s="8">
        <f t="shared" si="203"/>
        <v>16.5</v>
      </c>
      <c r="Q1287" s="9">
        <f t="shared" si="204"/>
        <v>18.725000000000001</v>
      </c>
      <c r="R1287" s="9">
        <f t="shared" si="205"/>
        <v>26.625</v>
      </c>
      <c r="S1287" s="9">
        <f t="shared" si="206"/>
        <v>23.675000000000001</v>
      </c>
      <c r="T1287" s="9">
        <f t="shared" si="207"/>
        <v>22.875</v>
      </c>
      <c r="U1287" s="8">
        <f t="shared" si="208"/>
        <v>23.008333333333336</v>
      </c>
      <c r="V1287" s="8">
        <f t="shared" si="209"/>
        <v>22.975000000000001</v>
      </c>
    </row>
    <row r="1288" spans="1:22" ht="13.5" x14ac:dyDescent="0.25">
      <c r="A1288" s="3">
        <f>RSI!A1288</f>
        <v>43885</v>
      </c>
      <c r="B1288" s="2">
        <f>RSI!B1288</f>
        <v>6.0427999999999997</v>
      </c>
      <c r="C1288" s="2">
        <f>RSI!I1288</f>
        <v>68.902823874977656</v>
      </c>
      <c r="D1288" s="2">
        <f>MACD!E1288</f>
        <v>-4.3578388300703708E-2</v>
      </c>
      <c r="E1288" s="2">
        <f>MACD!F1288</f>
        <v>-4.8932529428138569E-2</v>
      </c>
      <c r="F1288" s="2">
        <f>'Moving Avg'!D1288</f>
        <v>5.9000999999999992</v>
      </c>
      <c r="G1288" s="2">
        <f>'Moving Avg'!F1288</f>
        <v>5.7979799999999999</v>
      </c>
      <c r="H1288" s="2">
        <f>'Moving Avg'!G1288</f>
        <v>5.7821180000000014</v>
      </c>
      <c r="I1288" s="2">
        <f>'Moving Avg'!H1288</f>
        <v>5.7383429999999969</v>
      </c>
      <c r="J1288" s="6" t="str">
        <f>OBV!F1288</f>
        <v>BULLISH</v>
      </c>
      <c r="K1288" s="6" t="str">
        <f>OBV!G1288</f>
        <v>NEUTRAL</v>
      </c>
      <c r="L1288" s="6" t="str">
        <f>OBV!H1288</f>
        <v>CONFIRMED BULLISH</v>
      </c>
      <c r="M1288" s="8">
        <f t="shared" si="200"/>
        <v>25</v>
      </c>
      <c r="N1288" s="8">
        <f t="shared" si="201"/>
        <v>0</v>
      </c>
      <c r="O1288" s="8">
        <f t="shared" si="202"/>
        <v>50</v>
      </c>
      <c r="P1288" s="8">
        <f t="shared" si="203"/>
        <v>83.5</v>
      </c>
      <c r="Q1288" s="9">
        <f t="shared" si="204"/>
        <v>28.774999999999999</v>
      </c>
      <c r="R1288" s="9">
        <f t="shared" si="205"/>
        <v>43.375</v>
      </c>
      <c r="S1288" s="9">
        <f t="shared" si="206"/>
        <v>53.825000000000003</v>
      </c>
      <c r="T1288" s="9">
        <f t="shared" si="207"/>
        <v>39.625</v>
      </c>
      <c r="U1288" s="8">
        <f t="shared" si="208"/>
        <v>41.991666666666667</v>
      </c>
      <c r="V1288" s="8">
        <f t="shared" si="209"/>
        <v>41.400000000000006</v>
      </c>
    </row>
    <row r="1289" spans="1:22" ht="13.5" x14ac:dyDescent="0.25">
      <c r="A1289" s="3">
        <f>RSI!A1289</f>
        <v>43886</v>
      </c>
      <c r="B1289" s="2">
        <f>RSI!B1289</f>
        <v>6.0427999999999997</v>
      </c>
      <c r="C1289" s="2">
        <f>RSI!I1289</f>
        <v>68.902823874977656</v>
      </c>
      <c r="D1289" s="2">
        <f>MACD!E1289</f>
        <v>-4.6683494304565976E-2</v>
      </c>
      <c r="E1289" s="2">
        <f>MACD!F1289</f>
        <v>-4.848272240342405E-2</v>
      </c>
      <c r="F1289" s="2">
        <f>'Moving Avg'!D1289</f>
        <v>5.9562799999999996</v>
      </c>
      <c r="G1289" s="2">
        <f>'Moving Avg'!F1289</f>
        <v>5.8177149999999997</v>
      </c>
      <c r="H1289" s="2">
        <f>'Moving Avg'!G1289</f>
        <v>5.7845480000000009</v>
      </c>
      <c r="I1289" s="2">
        <f>'Moving Avg'!H1289</f>
        <v>5.7413434999999948</v>
      </c>
      <c r="J1289" s="6" t="str">
        <f>OBV!F1289</f>
        <v>BULLISH</v>
      </c>
      <c r="K1289" s="6" t="str">
        <f>OBV!G1289</f>
        <v>NEUTRAL</v>
      </c>
      <c r="L1289" s="6" t="str">
        <f>OBV!H1289</f>
        <v>CONFIRMED BULLISH</v>
      </c>
      <c r="M1289" s="8">
        <f t="shared" si="200"/>
        <v>25</v>
      </c>
      <c r="N1289" s="8">
        <f t="shared" si="201"/>
        <v>0</v>
      </c>
      <c r="O1289" s="8">
        <f t="shared" si="202"/>
        <v>50</v>
      </c>
      <c r="P1289" s="8">
        <f t="shared" si="203"/>
        <v>83.5</v>
      </c>
      <c r="Q1289" s="9">
        <f t="shared" si="204"/>
        <v>28.774999999999999</v>
      </c>
      <c r="R1289" s="9">
        <f t="shared" si="205"/>
        <v>43.375</v>
      </c>
      <c r="S1289" s="9">
        <f t="shared" si="206"/>
        <v>53.825000000000003</v>
      </c>
      <c r="T1289" s="9">
        <f t="shared" si="207"/>
        <v>39.625</v>
      </c>
      <c r="U1289" s="8">
        <f t="shared" si="208"/>
        <v>41.991666666666667</v>
      </c>
      <c r="V1289" s="8">
        <f t="shared" si="209"/>
        <v>41.400000000000006</v>
      </c>
    </row>
    <row r="1290" spans="1:22" ht="13.5" x14ac:dyDescent="0.25">
      <c r="A1290" s="3">
        <f>RSI!A1290</f>
        <v>43887</v>
      </c>
      <c r="B1290" s="2">
        <f>RSI!B1290</f>
        <v>6.0427999999999997</v>
      </c>
      <c r="C1290" s="2">
        <f>RSI!I1290</f>
        <v>68.902823874977656</v>
      </c>
      <c r="D1290" s="2">
        <f>MACD!E1290</f>
        <v>-6.4762611608963461E-2</v>
      </c>
      <c r="E1290" s="2">
        <f>MACD!F1290</f>
        <v>-5.1738700244531935E-2</v>
      </c>
      <c r="F1290" s="2">
        <f>'Moving Avg'!D1290</f>
        <v>5.9836</v>
      </c>
      <c r="G1290" s="2">
        <f>'Moving Avg'!F1290</f>
        <v>5.8374499999999996</v>
      </c>
      <c r="H1290" s="2">
        <f>'Moving Avg'!G1290</f>
        <v>5.7869780000000004</v>
      </c>
      <c r="I1290" s="2">
        <f>'Moving Avg'!H1290</f>
        <v>5.7445209999999944</v>
      </c>
      <c r="J1290" s="6" t="str">
        <f>OBV!F1290</f>
        <v>BULLISH</v>
      </c>
      <c r="K1290" s="6" t="str">
        <f>OBV!G1290</f>
        <v>NEUTRAL</v>
      </c>
      <c r="L1290" s="6" t="str">
        <f>OBV!H1290</f>
        <v>CONFIRMED BULLISH</v>
      </c>
      <c r="M1290" s="8">
        <f t="shared" si="200"/>
        <v>25</v>
      </c>
      <c r="N1290" s="8">
        <f t="shared" si="201"/>
        <v>45</v>
      </c>
      <c r="O1290" s="8">
        <f t="shared" si="202"/>
        <v>50</v>
      </c>
      <c r="P1290" s="8">
        <f t="shared" si="203"/>
        <v>83.5</v>
      </c>
      <c r="Q1290" s="9">
        <f t="shared" si="204"/>
        <v>44.524999999999999</v>
      </c>
      <c r="R1290" s="9">
        <f t="shared" si="205"/>
        <v>52.375</v>
      </c>
      <c r="S1290" s="9">
        <f t="shared" si="206"/>
        <v>60.575000000000003</v>
      </c>
      <c r="T1290" s="9">
        <f t="shared" si="207"/>
        <v>50.875</v>
      </c>
      <c r="U1290" s="8">
        <f t="shared" si="208"/>
        <v>52.491666666666674</v>
      </c>
      <c r="V1290" s="8">
        <f t="shared" si="209"/>
        <v>52.087500000000006</v>
      </c>
    </row>
    <row r="1291" spans="1:22" ht="13.5" x14ac:dyDescent="0.25">
      <c r="A1291" s="3">
        <f>RSI!A1291</f>
        <v>43888</v>
      </c>
      <c r="B1291" s="2">
        <f>RSI!B1291</f>
        <v>5.8681999999999999</v>
      </c>
      <c r="C1291" s="2">
        <f>RSI!I1291</f>
        <v>52.502359832411564</v>
      </c>
      <c r="D1291" s="2">
        <f>MACD!E1291</f>
        <v>-6.845693301145328E-2</v>
      </c>
      <c r="E1291" s="2">
        <f>MACD!F1291</f>
        <v>-5.5082346797916203E-2</v>
      </c>
      <c r="F1291" s="2">
        <f>'Moving Avg'!D1291</f>
        <v>5.9775200000000002</v>
      </c>
      <c r="G1291" s="2">
        <f>'Moving Avg'!F1291</f>
        <v>5.8484549999999995</v>
      </c>
      <c r="H1291" s="2">
        <f>'Moving Avg'!G1291</f>
        <v>5.7862180000000016</v>
      </c>
      <c r="I1291" s="2">
        <f>'Moving Avg'!H1291</f>
        <v>5.7468254999999928</v>
      </c>
      <c r="J1291" s="6" t="str">
        <f>OBV!F1291</f>
        <v>BEARISH</v>
      </c>
      <c r="K1291" s="6" t="str">
        <f>OBV!G1291</f>
        <v>NEUTRAL</v>
      </c>
      <c r="L1291" s="6" t="str">
        <f>OBV!H1291</f>
        <v>CONFIRMED BEARISH</v>
      </c>
      <c r="M1291" s="8">
        <f t="shared" si="200"/>
        <v>25</v>
      </c>
      <c r="N1291" s="8">
        <f t="shared" si="201"/>
        <v>45</v>
      </c>
      <c r="O1291" s="8">
        <f t="shared" si="202"/>
        <v>50</v>
      </c>
      <c r="P1291" s="8">
        <f t="shared" si="203"/>
        <v>16.5</v>
      </c>
      <c r="Q1291" s="9">
        <f t="shared" si="204"/>
        <v>34.475000000000001</v>
      </c>
      <c r="R1291" s="9">
        <f t="shared" si="205"/>
        <v>35.625</v>
      </c>
      <c r="S1291" s="9">
        <f t="shared" si="206"/>
        <v>30.425000000000001</v>
      </c>
      <c r="T1291" s="9">
        <f t="shared" si="207"/>
        <v>34.125</v>
      </c>
      <c r="U1291" s="8">
        <f t="shared" si="208"/>
        <v>33.508333333333333</v>
      </c>
      <c r="V1291" s="8">
        <f t="shared" si="209"/>
        <v>33.662499999999994</v>
      </c>
    </row>
    <row r="1292" spans="1:22" ht="13.5" x14ac:dyDescent="0.25">
      <c r="A1292" s="3">
        <f>RSI!A1292</f>
        <v>43889</v>
      </c>
      <c r="B1292" s="2">
        <f>RSI!B1292</f>
        <v>5.8453999999999997</v>
      </c>
      <c r="C1292" s="2">
        <f>RSI!I1292</f>
        <v>50.801869751915781</v>
      </c>
      <c r="D1292" s="2">
        <f>MACD!E1292</f>
        <v>-7.0093715500452625E-2</v>
      </c>
      <c r="E1292" s="2">
        <f>MACD!F1292</f>
        <v>-5.808462053842349E-2</v>
      </c>
      <c r="F1292" s="2">
        <f>'Moving Avg'!D1292</f>
        <v>5.9683999999999999</v>
      </c>
      <c r="G1292" s="2">
        <f>'Moving Avg'!F1292</f>
        <v>5.8560449999999999</v>
      </c>
      <c r="H1292" s="2">
        <f>'Moving Avg'!G1292</f>
        <v>5.7857620000000001</v>
      </c>
      <c r="I1292" s="2">
        <f>'Moving Avg'!H1292</f>
        <v>5.7490509999999917</v>
      </c>
      <c r="J1292" s="6" t="str">
        <f>OBV!F1292</f>
        <v>BEARISH</v>
      </c>
      <c r="K1292" s="6" t="str">
        <f>OBV!G1292</f>
        <v>NEUTRAL</v>
      </c>
      <c r="L1292" s="6" t="str">
        <f>OBV!H1292</f>
        <v>CONFIRMED BEARISH</v>
      </c>
      <c r="M1292" s="8">
        <f t="shared" si="200"/>
        <v>25</v>
      </c>
      <c r="N1292" s="8">
        <f t="shared" si="201"/>
        <v>45</v>
      </c>
      <c r="O1292" s="8">
        <f t="shared" si="202"/>
        <v>50</v>
      </c>
      <c r="P1292" s="8">
        <f t="shared" si="203"/>
        <v>16.5</v>
      </c>
      <c r="Q1292" s="9">
        <f t="shared" si="204"/>
        <v>34.475000000000001</v>
      </c>
      <c r="R1292" s="9">
        <f t="shared" si="205"/>
        <v>35.625</v>
      </c>
      <c r="S1292" s="9">
        <f t="shared" si="206"/>
        <v>30.425000000000001</v>
      </c>
      <c r="T1292" s="9">
        <f t="shared" si="207"/>
        <v>34.125</v>
      </c>
      <c r="U1292" s="8">
        <f t="shared" si="208"/>
        <v>33.508333333333333</v>
      </c>
      <c r="V1292" s="8">
        <f t="shared" si="209"/>
        <v>33.662499999999994</v>
      </c>
    </row>
    <row r="1293" spans="1:22" ht="13.5" x14ac:dyDescent="0.25">
      <c r="A1293" s="3">
        <f>RSI!A1293</f>
        <v>43892</v>
      </c>
      <c r="B1293" s="2">
        <f>RSI!B1293</f>
        <v>5.8453999999999997</v>
      </c>
      <c r="C1293" s="2">
        <f>RSI!I1293</f>
        <v>50.801869751915781</v>
      </c>
      <c r="D1293" s="2">
        <f>MACD!E1293</f>
        <v>-7.1528873114335312E-2</v>
      </c>
      <c r="E1293" s="2">
        <f>MACD!F1293</f>
        <v>-6.0773471053605858E-2</v>
      </c>
      <c r="F1293" s="2">
        <f>'Moving Avg'!D1293</f>
        <v>5.9289199999999997</v>
      </c>
      <c r="G1293" s="2">
        <f>'Moving Avg'!F1293</f>
        <v>5.8560449999999999</v>
      </c>
      <c r="H1293" s="2">
        <f>'Moving Avg'!G1293</f>
        <v>5.7874319999999999</v>
      </c>
      <c r="I1293" s="2">
        <f>'Moving Avg'!H1293</f>
        <v>5.7512764999999915</v>
      </c>
      <c r="J1293" s="6" t="str">
        <f>OBV!F1293</f>
        <v>BEARISH</v>
      </c>
      <c r="K1293" s="6" t="str">
        <f>OBV!G1293</f>
        <v>NEUTRAL</v>
      </c>
      <c r="L1293" s="6" t="str">
        <f>OBV!H1293</f>
        <v>CONFIRMED BEARISH</v>
      </c>
      <c r="M1293" s="8">
        <f t="shared" si="200"/>
        <v>25</v>
      </c>
      <c r="N1293" s="8">
        <f t="shared" si="201"/>
        <v>45</v>
      </c>
      <c r="O1293" s="8">
        <f t="shared" si="202"/>
        <v>50</v>
      </c>
      <c r="P1293" s="8">
        <f t="shared" si="203"/>
        <v>16.5</v>
      </c>
      <c r="Q1293" s="9">
        <f t="shared" si="204"/>
        <v>34.475000000000001</v>
      </c>
      <c r="R1293" s="9">
        <f t="shared" si="205"/>
        <v>35.625</v>
      </c>
      <c r="S1293" s="9">
        <f t="shared" si="206"/>
        <v>30.425000000000001</v>
      </c>
      <c r="T1293" s="9">
        <f t="shared" si="207"/>
        <v>34.125</v>
      </c>
      <c r="U1293" s="8">
        <f t="shared" si="208"/>
        <v>33.508333333333333</v>
      </c>
      <c r="V1293" s="8">
        <f t="shared" si="209"/>
        <v>33.662499999999994</v>
      </c>
    </row>
    <row r="1294" spans="1:22" ht="13.5" x14ac:dyDescent="0.25">
      <c r="A1294" s="3">
        <f>RSI!A1294</f>
        <v>43893</v>
      </c>
      <c r="B1294" s="2">
        <f>RSI!B1294</f>
        <v>5.8453999999999997</v>
      </c>
      <c r="C1294" s="2">
        <f>RSI!I1294</f>
        <v>50.801869751915781</v>
      </c>
      <c r="D1294" s="2">
        <f>MACD!E1294</f>
        <v>-7.2789707448695395E-2</v>
      </c>
      <c r="E1294" s="2">
        <f>MACD!F1294</f>
        <v>-6.3176718332623769E-2</v>
      </c>
      <c r="F1294" s="2">
        <f>'Moving Avg'!D1294</f>
        <v>5.8894399999999987</v>
      </c>
      <c r="G1294" s="2">
        <f>'Moving Avg'!F1294</f>
        <v>5.8560449999999991</v>
      </c>
      <c r="H1294" s="2">
        <f>'Moving Avg'!G1294</f>
        <v>5.7862159999999996</v>
      </c>
      <c r="I1294" s="2">
        <f>'Moving Avg'!H1294</f>
        <v>5.7535374999999904</v>
      </c>
      <c r="J1294" s="6" t="str">
        <f>OBV!F1294</f>
        <v>BEARISH</v>
      </c>
      <c r="K1294" s="6" t="str">
        <f>OBV!G1294</f>
        <v>NEUTRAL</v>
      </c>
      <c r="L1294" s="6" t="str">
        <f>OBV!H1294</f>
        <v>CONFIRMED BEARISH</v>
      </c>
      <c r="M1294" s="8">
        <f t="shared" si="200"/>
        <v>25</v>
      </c>
      <c r="N1294" s="8">
        <f t="shared" si="201"/>
        <v>45</v>
      </c>
      <c r="O1294" s="8">
        <f t="shared" si="202"/>
        <v>50</v>
      </c>
      <c r="P1294" s="8">
        <f t="shared" si="203"/>
        <v>16.5</v>
      </c>
      <c r="Q1294" s="9">
        <f t="shared" si="204"/>
        <v>34.475000000000001</v>
      </c>
      <c r="R1294" s="9">
        <f t="shared" si="205"/>
        <v>35.625</v>
      </c>
      <c r="S1294" s="9">
        <f t="shared" si="206"/>
        <v>30.425000000000001</v>
      </c>
      <c r="T1294" s="9">
        <f t="shared" si="207"/>
        <v>34.125</v>
      </c>
      <c r="U1294" s="8">
        <f t="shared" si="208"/>
        <v>33.508333333333333</v>
      </c>
      <c r="V1294" s="8">
        <f t="shared" si="209"/>
        <v>33.662499999999994</v>
      </c>
    </row>
    <row r="1295" spans="1:22" ht="13.5" x14ac:dyDescent="0.25">
      <c r="A1295" s="3">
        <f>RSI!A1295</f>
        <v>43894</v>
      </c>
      <c r="B1295" s="2">
        <f>RSI!B1295</f>
        <v>5.8453999999999997</v>
      </c>
      <c r="C1295" s="2">
        <f>RSI!I1295</f>
        <v>50.801869751915781</v>
      </c>
      <c r="D1295" s="2">
        <f>MACD!E1295</f>
        <v>-5.1699595232610918E-2</v>
      </c>
      <c r="E1295" s="2">
        <f>MACD!F1295</f>
        <v>-6.0881293712621201E-2</v>
      </c>
      <c r="F1295" s="2">
        <f>'Moving Avg'!D1295</f>
        <v>5.8499599999999985</v>
      </c>
      <c r="G1295" s="2">
        <f>'Moving Avg'!F1295</f>
        <v>5.8560449999999999</v>
      </c>
      <c r="H1295" s="2">
        <f>'Moving Avg'!G1295</f>
        <v>5.7846979999999988</v>
      </c>
      <c r="I1295" s="2">
        <f>'Moving Avg'!H1295</f>
        <v>5.7557629999999902</v>
      </c>
      <c r="J1295" s="6" t="str">
        <f>OBV!F1295</f>
        <v>BEARISH</v>
      </c>
      <c r="K1295" s="6" t="str">
        <f>OBV!G1295</f>
        <v>NEUTRAL</v>
      </c>
      <c r="L1295" s="6" t="str">
        <f>OBV!H1295</f>
        <v>CONFIRMED BEARISH</v>
      </c>
      <c r="M1295" s="8">
        <f t="shared" si="200"/>
        <v>25</v>
      </c>
      <c r="N1295" s="8">
        <f t="shared" si="201"/>
        <v>0</v>
      </c>
      <c r="O1295" s="8">
        <f t="shared" si="202"/>
        <v>50</v>
      </c>
      <c r="P1295" s="8">
        <f t="shared" si="203"/>
        <v>16.5</v>
      </c>
      <c r="Q1295" s="9">
        <f t="shared" si="204"/>
        <v>18.725000000000001</v>
      </c>
      <c r="R1295" s="9">
        <f t="shared" si="205"/>
        <v>26.625</v>
      </c>
      <c r="S1295" s="9">
        <f t="shared" si="206"/>
        <v>23.675000000000001</v>
      </c>
      <c r="T1295" s="9">
        <f t="shared" si="207"/>
        <v>22.875</v>
      </c>
      <c r="U1295" s="8">
        <f t="shared" si="208"/>
        <v>23.008333333333336</v>
      </c>
      <c r="V1295" s="8">
        <f t="shared" si="209"/>
        <v>22.975000000000001</v>
      </c>
    </row>
    <row r="1296" spans="1:22" ht="13.5" x14ac:dyDescent="0.25">
      <c r="A1296" s="3">
        <f>RSI!A1296</f>
        <v>43895</v>
      </c>
      <c r="B1296" s="2">
        <f>RSI!B1296</f>
        <v>5.8453999999999997</v>
      </c>
      <c r="C1296" s="2">
        <f>RSI!I1296</f>
        <v>50.801869751915781</v>
      </c>
      <c r="D1296" s="2">
        <f>MACD!E1296</f>
        <v>-3.5063187140434771E-2</v>
      </c>
      <c r="E1296" s="2">
        <f>MACD!F1296</f>
        <v>-5.5717672398183919E-2</v>
      </c>
      <c r="F1296" s="2">
        <f>'Moving Avg'!D1296</f>
        <v>5.8453999999999997</v>
      </c>
      <c r="G1296" s="2">
        <f>'Moving Avg'!F1296</f>
        <v>5.8560449999999999</v>
      </c>
      <c r="H1296" s="2">
        <f>'Moving Avg'!G1296</f>
        <v>5.7831799999999989</v>
      </c>
      <c r="I1296" s="2">
        <f>'Moving Avg'!H1296</f>
        <v>5.7580239999999909</v>
      </c>
      <c r="J1296" s="6" t="str">
        <f>OBV!F1296</f>
        <v>BEARISH</v>
      </c>
      <c r="K1296" s="6" t="str">
        <f>OBV!G1296</f>
        <v>NEUTRAL</v>
      </c>
      <c r="L1296" s="6" t="str">
        <f>OBV!H1296</f>
        <v>CONFIRMED BEARISH</v>
      </c>
      <c r="M1296" s="8">
        <f t="shared" si="200"/>
        <v>25</v>
      </c>
      <c r="N1296" s="8">
        <f t="shared" si="201"/>
        <v>0</v>
      </c>
      <c r="O1296" s="8">
        <f t="shared" si="202"/>
        <v>50</v>
      </c>
      <c r="P1296" s="8">
        <f t="shared" si="203"/>
        <v>16.5</v>
      </c>
      <c r="Q1296" s="9">
        <f t="shared" si="204"/>
        <v>18.725000000000001</v>
      </c>
      <c r="R1296" s="9">
        <f t="shared" si="205"/>
        <v>26.625</v>
      </c>
      <c r="S1296" s="9">
        <f t="shared" si="206"/>
        <v>23.675000000000001</v>
      </c>
      <c r="T1296" s="9">
        <f t="shared" si="207"/>
        <v>22.875</v>
      </c>
      <c r="U1296" s="8">
        <f t="shared" si="208"/>
        <v>23.008333333333336</v>
      </c>
      <c r="V1296" s="8">
        <f t="shared" si="209"/>
        <v>22.975000000000001</v>
      </c>
    </row>
    <row r="1297" spans="1:22" ht="13.5" x14ac:dyDescent="0.25">
      <c r="A1297" s="3">
        <f>RSI!A1297</f>
        <v>43896</v>
      </c>
      <c r="B1297" s="2">
        <f>RSI!B1297</f>
        <v>5.7694999999999999</v>
      </c>
      <c r="C1297" s="2">
        <f>RSI!I1297</f>
        <v>43.939409518206531</v>
      </c>
      <c r="D1297" s="2">
        <f>MACD!E1297</f>
        <v>-1.657012453670248E-2</v>
      </c>
      <c r="E1297" s="2">
        <f>MACD!F1297</f>
        <v>-4.7888162825887634E-2</v>
      </c>
      <c r="F1297" s="2">
        <f>'Moving Avg'!D1297</f>
        <v>5.8302199999999997</v>
      </c>
      <c r="G1297" s="2">
        <f>'Moving Avg'!F1297</f>
        <v>5.8602199999999991</v>
      </c>
      <c r="H1297" s="2">
        <f>'Moving Avg'!G1297</f>
        <v>5.7786239999999998</v>
      </c>
      <c r="I1297" s="2">
        <f>'Moving Avg'!H1297</f>
        <v>5.7599054999999915</v>
      </c>
      <c r="J1297" s="6" t="str">
        <f>OBV!F1297</f>
        <v>BEARISH</v>
      </c>
      <c r="K1297" s="6" t="str">
        <f>OBV!G1297</f>
        <v>NEUTRAL</v>
      </c>
      <c r="L1297" s="6" t="str">
        <f>OBV!H1297</f>
        <v>CONFIRMED BEARISH</v>
      </c>
      <c r="M1297" s="8">
        <f t="shared" si="200"/>
        <v>25</v>
      </c>
      <c r="N1297" s="8">
        <f t="shared" si="201"/>
        <v>0</v>
      </c>
      <c r="O1297" s="8">
        <f t="shared" si="202"/>
        <v>50</v>
      </c>
      <c r="P1297" s="8">
        <f t="shared" si="203"/>
        <v>16.5</v>
      </c>
      <c r="Q1297" s="9">
        <f t="shared" si="204"/>
        <v>18.725000000000001</v>
      </c>
      <c r="R1297" s="9">
        <f t="shared" si="205"/>
        <v>26.625</v>
      </c>
      <c r="S1297" s="9">
        <f t="shared" si="206"/>
        <v>23.675000000000001</v>
      </c>
      <c r="T1297" s="9">
        <f t="shared" si="207"/>
        <v>22.875</v>
      </c>
      <c r="U1297" s="8">
        <f t="shared" si="208"/>
        <v>23.008333333333336</v>
      </c>
      <c r="V1297" s="8">
        <f t="shared" si="209"/>
        <v>22.975000000000001</v>
      </c>
    </row>
    <row r="1298" spans="1:22" ht="13.5" x14ac:dyDescent="0.25">
      <c r="A1298" s="3">
        <f>RSI!A1298</f>
        <v>43899</v>
      </c>
      <c r="B1298" s="2">
        <f>RSI!B1298</f>
        <v>5.7618999999999998</v>
      </c>
      <c r="C1298" s="2">
        <f>RSI!I1298</f>
        <v>43.308553396890595</v>
      </c>
      <c r="D1298" s="2">
        <f>MACD!E1298</f>
        <v>2.340900000510171E-2</v>
      </c>
      <c r="E1298" s="2">
        <f>MACD!F1298</f>
        <v>-3.3628730259689765E-2</v>
      </c>
      <c r="F1298" s="2">
        <f>'Moving Avg'!D1298</f>
        <v>5.8135200000000005</v>
      </c>
      <c r="G1298" s="2">
        <f>'Moving Avg'!F1298</f>
        <v>5.8556649999999992</v>
      </c>
      <c r="H1298" s="2">
        <f>'Moving Avg'!G1298</f>
        <v>5.7739160000000007</v>
      </c>
      <c r="I1298" s="2">
        <f>'Moving Avg'!H1298</f>
        <v>5.761748999999992</v>
      </c>
      <c r="J1298" s="6" t="str">
        <f>OBV!F1298</f>
        <v>BEARISH</v>
      </c>
      <c r="K1298" s="6" t="str">
        <f>OBV!G1298</f>
        <v>NEUTRAL</v>
      </c>
      <c r="L1298" s="6" t="str">
        <f>OBV!H1298</f>
        <v>CONFIRMED BEARISH</v>
      </c>
      <c r="M1298" s="8">
        <f t="shared" si="200"/>
        <v>25</v>
      </c>
      <c r="N1298" s="8">
        <f t="shared" si="201"/>
        <v>0</v>
      </c>
      <c r="O1298" s="8">
        <f t="shared" si="202"/>
        <v>50</v>
      </c>
      <c r="P1298" s="8">
        <f t="shared" si="203"/>
        <v>16.5</v>
      </c>
      <c r="Q1298" s="9">
        <f t="shared" si="204"/>
        <v>18.725000000000001</v>
      </c>
      <c r="R1298" s="9">
        <f t="shared" si="205"/>
        <v>26.625</v>
      </c>
      <c r="S1298" s="9">
        <f t="shared" si="206"/>
        <v>23.675000000000001</v>
      </c>
      <c r="T1298" s="9">
        <f t="shared" si="207"/>
        <v>22.875</v>
      </c>
      <c r="U1298" s="8">
        <f t="shared" si="208"/>
        <v>23.008333333333336</v>
      </c>
      <c r="V1298" s="8">
        <f t="shared" si="209"/>
        <v>22.975000000000001</v>
      </c>
    </row>
    <row r="1299" spans="1:22" ht="13.5" x14ac:dyDescent="0.25">
      <c r="A1299" s="3">
        <f>RSI!A1299</f>
        <v>43900</v>
      </c>
      <c r="B1299" s="2">
        <f>RSI!B1299</f>
        <v>5.6936</v>
      </c>
      <c r="C1299" s="2">
        <f>RSI!I1299</f>
        <v>38.024882268681353</v>
      </c>
      <c r="D1299" s="2">
        <f>MACD!E1299</f>
        <v>6.2725305557738587E-2</v>
      </c>
      <c r="E1299" s="2">
        <f>MACD!F1299</f>
        <v>-1.4357923096204095E-2</v>
      </c>
      <c r="F1299" s="2">
        <f>'Moving Avg'!D1299</f>
        <v>5.7831600000000005</v>
      </c>
      <c r="G1299" s="2">
        <f>'Moving Avg'!F1299</f>
        <v>5.8476949999999999</v>
      </c>
      <c r="H1299" s="2">
        <f>'Moving Avg'!G1299</f>
        <v>5.7678420000000017</v>
      </c>
      <c r="I1299" s="2">
        <f>'Moving Avg'!H1299</f>
        <v>5.7627914999999925</v>
      </c>
      <c r="J1299" s="6" t="str">
        <f>OBV!F1299</f>
        <v>BEARISH</v>
      </c>
      <c r="K1299" s="6" t="str">
        <f>OBV!G1299</f>
        <v>NEUTRAL</v>
      </c>
      <c r="L1299" s="6" t="str">
        <f>OBV!H1299</f>
        <v>CONFIRMED BEARISH</v>
      </c>
      <c r="M1299" s="8">
        <f t="shared" si="200"/>
        <v>25</v>
      </c>
      <c r="N1299" s="8">
        <f t="shared" si="201"/>
        <v>0</v>
      </c>
      <c r="O1299" s="8">
        <f t="shared" si="202"/>
        <v>50</v>
      </c>
      <c r="P1299" s="8">
        <f t="shared" si="203"/>
        <v>16.5</v>
      </c>
      <c r="Q1299" s="9">
        <f t="shared" si="204"/>
        <v>18.725000000000001</v>
      </c>
      <c r="R1299" s="9">
        <f t="shared" si="205"/>
        <v>26.625</v>
      </c>
      <c r="S1299" s="9">
        <f t="shared" si="206"/>
        <v>23.675000000000001</v>
      </c>
      <c r="T1299" s="9">
        <f t="shared" si="207"/>
        <v>22.875</v>
      </c>
      <c r="U1299" s="8">
        <f t="shared" si="208"/>
        <v>23.008333333333336</v>
      </c>
      <c r="V1299" s="8">
        <f t="shared" si="209"/>
        <v>22.975000000000001</v>
      </c>
    </row>
    <row r="1300" spans="1:22" ht="13.5" x14ac:dyDescent="0.25">
      <c r="A1300" s="3">
        <f>RSI!A1300</f>
        <v>43901</v>
      </c>
      <c r="B1300" s="2">
        <f>RSI!B1300</f>
        <v>5.7542999999999997</v>
      </c>
      <c r="C1300" s="2">
        <f>RSI!I1300</f>
        <v>44.504809351638499</v>
      </c>
      <c r="D1300" s="2">
        <f>MACD!E1300</f>
        <v>9.2297051440200839E-2</v>
      </c>
      <c r="E1300" s="2">
        <f>MACD!F1300</f>
        <v>6.9730718110768905E-3</v>
      </c>
      <c r="F1300" s="2">
        <f>'Moving Avg'!D1300</f>
        <v>5.7649400000000002</v>
      </c>
      <c r="G1300" s="2">
        <f>'Moving Avg'!F1300</f>
        <v>5.8473149999999992</v>
      </c>
      <c r="H1300" s="2">
        <f>'Moving Avg'!G1300</f>
        <v>5.7629820000000018</v>
      </c>
      <c r="I1300" s="2">
        <f>'Moving Avg'!H1300</f>
        <v>5.7633599999999925</v>
      </c>
      <c r="J1300" s="6" t="str">
        <f>OBV!F1300</f>
        <v>BEARISH</v>
      </c>
      <c r="K1300" s="6" t="str">
        <f>OBV!G1300</f>
        <v>NEUTRAL</v>
      </c>
      <c r="L1300" s="6" t="str">
        <f>OBV!H1300</f>
        <v>CONFIRMED BEARISH</v>
      </c>
      <c r="M1300" s="8">
        <f t="shared" si="200"/>
        <v>25</v>
      </c>
      <c r="N1300" s="8">
        <f t="shared" si="201"/>
        <v>0</v>
      </c>
      <c r="O1300" s="8">
        <f t="shared" si="202"/>
        <v>50</v>
      </c>
      <c r="P1300" s="8">
        <f t="shared" si="203"/>
        <v>16.5</v>
      </c>
      <c r="Q1300" s="9">
        <f t="shared" si="204"/>
        <v>18.725000000000001</v>
      </c>
      <c r="R1300" s="9">
        <f t="shared" si="205"/>
        <v>26.625</v>
      </c>
      <c r="S1300" s="9">
        <f t="shared" si="206"/>
        <v>23.675000000000001</v>
      </c>
      <c r="T1300" s="9">
        <f t="shared" si="207"/>
        <v>22.875</v>
      </c>
      <c r="U1300" s="8">
        <f t="shared" si="208"/>
        <v>23.008333333333336</v>
      </c>
      <c r="V1300" s="8">
        <f t="shared" si="209"/>
        <v>22.975000000000001</v>
      </c>
    </row>
    <row r="1301" spans="1:22" ht="13.5" x14ac:dyDescent="0.25">
      <c r="A1301" s="3">
        <f>RSI!A1301</f>
        <v>43902</v>
      </c>
      <c r="B1301" s="2">
        <f>RSI!B1301</f>
        <v>5.7542999999999997</v>
      </c>
      <c r="C1301" s="2">
        <f>RSI!I1301</f>
        <v>44.504809351638507</v>
      </c>
      <c r="D1301" s="2">
        <f>MACD!E1301</f>
        <v>9.0840190790390629E-2</v>
      </c>
      <c r="E1301" s="2">
        <f>MACD!F1301</f>
        <v>2.374649560693964E-2</v>
      </c>
      <c r="F1301" s="2">
        <f>'Moving Avg'!D1301</f>
        <v>5.7467200000000007</v>
      </c>
      <c r="G1301" s="2">
        <f>'Moving Avg'!F1301</f>
        <v>5.8469349999999993</v>
      </c>
      <c r="H1301" s="2">
        <f>'Moving Avg'!G1301</f>
        <v>5.7567560000000011</v>
      </c>
      <c r="I1301" s="2">
        <f>'Moving Avg'!H1301</f>
        <v>5.7639639999999925</v>
      </c>
      <c r="J1301" s="6" t="str">
        <f>OBV!F1301</f>
        <v>BEARISH</v>
      </c>
      <c r="K1301" s="6" t="str">
        <f>OBV!G1301</f>
        <v>NEUTRAL</v>
      </c>
      <c r="L1301" s="6" t="str">
        <f>OBV!H1301</f>
        <v>CONFIRMED BEARISH</v>
      </c>
      <c r="M1301" s="8">
        <f t="shared" si="200"/>
        <v>25</v>
      </c>
      <c r="N1301" s="8">
        <f t="shared" si="201"/>
        <v>0</v>
      </c>
      <c r="O1301" s="8">
        <f t="shared" si="202"/>
        <v>0</v>
      </c>
      <c r="P1301" s="8">
        <f t="shared" si="203"/>
        <v>16.5</v>
      </c>
      <c r="Q1301" s="9">
        <f t="shared" si="204"/>
        <v>11.225</v>
      </c>
      <c r="R1301" s="9">
        <f t="shared" si="205"/>
        <v>9.125</v>
      </c>
      <c r="S1301" s="9">
        <f t="shared" si="206"/>
        <v>11.175000000000001</v>
      </c>
      <c r="T1301" s="9">
        <f t="shared" si="207"/>
        <v>10.375</v>
      </c>
      <c r="U1301" s="8">
        <f t="shared" si="208"/>
        <v>10.508333333333335</v>
      </c>
      <c r="V1301" s="8">
        <f t="shared" si="209"/>
        <v>10.475000000000001</v>
      </c>
    </row>
    <row r="1302" spans="1:22" ht="13.5" x14ac:dyDescent="0.25">
      <c r="A1302" s="3">
        <f>RSI!A1302</f>
        <v>43903</v>
      </c>
      <c r="B1302" s="2">
        <f>RSI!B1302</f>
        <v>5.5644999999999998</v>
      </c>
      <c r="C1302" s="2">
        <f>RSI!I1302</f>
        <v>32.269358556070742</v>
      </c>
      <c r="D1302" s="2">
        <f>MACD!E1302</f>
        <v>0.10051313255147498</v>
      </c>
      <c r="E1302" s="2">
        <f>MACD!F1302</f>
        <v>3.9099822995846717E-2</v>
      </c>
      <c r="F1302" s="2">
        <f>'Moving Avg'!D1302</f>
        <v>5.7057200000000003</v>
      </c>
      <c r="G1302" s="2">
        <f>'Moving Avg'!F1302</f>
        <v>5.8370649999999991</v>
      </c>
      <c r="H1302" s="2">
        <f>'Moving Avg'!G1302</f>
        <v>5.7467340000000027</v>
      </c>
      <c r="I1302" s="2">
        <f>'Moving Avg'!H1302</f>
        <v>5.7636189999999923</v>
      </c>
      <c r="J1302" s="6" t="str">
        <f>OBV!F1302</f>
        <v>BEARISH</v>
      </c>
      <c r="K1302" s="6" t="str">
        <f>OBV!G1302</f>
        <v>NEUTRAL</v>
      </c>
      <c r="L1302" s="6" t="str">
        <f>OBV!H1302</f>
        <v>CONFIRMED BEARISH</v>
      </c>
      <c r="M1302" s="8">
        <f t="shared" si="200"/>
        <v>25</v>
      </c>
      <c r="N1302" s="8">
        <f t="shared" si="201"/>
        <v>0</v>
      </c>
      <c r="O1302" s="8">
        <f t="shared" si="202"/>
        <v>0</v>
      </c>
      <c r="P1302" s="8">
        <f t="shared" si="203"/>
        <v>16.5</v>
      </c>
      <c r="Q1302" s="9">
        <f t="shared" si="204"/>
        <v>11.225</v>
      </c>
      <c r="R1302" s="9">
        <f t="shared" si="205"/>
        <v>9.125</v>
      </c>
      <c r="S1302" s="9">
        <f t="shared" si="206"/>
        <v>11.175000000000001</v>
      </c>
      <c r="T1302" s="9">
        <f t="shared" si="207"/>
        <v>10.375</v>
      </c>
      <c r="U1302" s="8">
        <f t="shared" si="208"/>
        <v>10.508333333333335</v>
      </c>
      <c r="V1302" s="8">
        <f t="shared" si="209"/>
        <v>10.475000000000001</v>
      </c>
    </row>
    <row r="1303" spans="1:22" ht="13.5" x14ac:dyDescent="0.25">
      <c r="A1303" s="3">
        <f>RSI!A1303</f>
        <v>43906</v>
      </c>
      <c r="B1303" s="2">
        <f>RSI!B1303</f>
        <v>5.3216000000000001</v>
      </c>
      <c r="C1303" s="2">
        <f>RSI!I1303</f>
        <v>23.402181753093174</v>
      </c>
      <c r="D1303" s="2">
        <f>MACD!E1303</f>
        <v>0.12813993156598258</v>
      </c>
      <c r="E1303" s="2">
        <f>MACD!F1303</f>
        <v>5.6907844709873888E-2</v>
      </c>
      <c r="F1303" s="2">
        <f>'Moving Avg'!D1303</f>
        <v>5.6176599999999999</v>
      </c>
      <c r="G1303" s="2">
        <f>'Moving Avg'!F1303</f>
        <v>5.8150499999999994</v>
      </c>
      <c r="H1303" s="2">
        <f>'Moving Avg'!G1303</f>
        <v>5.7354980000000015</v>
      </c>
      <c r="I1303" s="2">
        <f>'Moving Avg'!H1303</f>
        <v>5.7619884999999922</v>
      </c>
      <c r="J1303" s="6" t="str">
        <f>OBV!F1303</f>
        <v>BEARISH</v>
      </c>
      <c r="K1303" s="6" t="str">
        <f>OBV!G1303</f>
        <v>NEUTRAL</v>
      </c>
      <c r="L1303" s="6" t="str">
        <f>OBV!H1303</f>
        <v>CONFIRMED BEARISH</v>
      </c>
      <c r="M1303" s="8">
        <f t="shared" si="200"/>
        <v>50</v>
      </c>
      <c r="N1303" s="8">
        <f t="shared" si="201"/>
        <v>0</v>
      </c>
      <c r="O1303" s="8">
        <f t="shared" si="202"/>
        <v>0</v>
      </c>
      <c r="P1303" s="8">
        <f t="shared" si="203"/>
        <v>16.5</v>
      </c>
      <c r="Q1303" s="9">
        <f t="shared" si="204"/>
        <v>19.975000000000001</v>
      </c>
      <c r="R1303" s="9">
        <f t="shared" si="205"/>
        <v>14.125</v>
      </c>
      <c r="S1303" s="9">
        <f t="shared" si="206"/>
        <v>14.925000000000001</v>
      </c>
      <c r="T1303" s="9">
        <f t="shared" si="207"/>
        <v>16.625</v>
      </c>
      <c r="U1303" s="8">
        <f t="shared" si="208"/>
        <v>16.341666666666669</v>
      </c>
      <c r="V1303" s="8">
        <f t="shared" si="209"/>
        <v>16.412500000000001</v>
      </c>
    </row>
    <row r="1304" spans="1:22" ht="13.5" x14ac:dyDescent="0.25">
      <c r="A1304" s="3">
        <f>RSI!A1304</f>
        <v>43907</v>
      </c>
      <c r="B1304" s="2">
        <f>RSI!B1304</f>
        <v>5.3216000000000001</v>
      </c>
      <c r="C1304" s="2">
        <f>RSI!I1304</f>
        <v>23.402181753093174</v>
      </c>
      <c r="D1304" s="2">
        <f>MACD!E1304</f>
        <v>0.15429380621762334</v>
      </c>
      <c r="E1304" s="2">
        <f>MACD!F1304</f>
        <v>7.6385037011423781E-2</v>
      </c>
      <c r="F1304" s="2">
        <f>'Moving Avg'!D1304</f>
        <v>5.5432600000000001</v>
      </c>
      <c r="G1304" s="2">
        <f>'Moving Avg'!F1304</f>
        <v>5.7930349999999997</v>
      </c>
      <c r="H1304" s="2">
        <f>'Moving Avg'!G1304</f>
        <v>5.7242619999999995</v>
      </c>
      <c r="I1304" s="2">
        <f>'Moving Avg'!H1304</f>
        <v>5.760357999999993</v>
      </c>
      <c r="J1304" s="6" t="str">
        <f>OBV!F1304</f>
        <v>BEARISH</v>
      </c>
      <c r="K1304" s="6" t="str">
        <f>OBV!G1304</f>
        <v>NEUTRAL</v>
      </c>
      <c r="L1304" s="6" t="str">
        <f>OBV!H1304</f>
        <v>CONFIRMED BEARISH</v>
      </c>
      <c r="M1304" s="8">
        <f t="shared" si="200"/>
        <v>50</v>
      </c>
      <c r="N1304" s="8">
        <f t="shared" si="201"/>
        <v>0</v>
      </c>
      <c r="O1304" s="8">
        <f t="shared" si="202"/>
        <v>0</v>
      </c>
      <c r="P1304" s="8">
        <f t="shared" si="203"/>
        <v>16.5</v>
      </c>
      <c r="Q1304" s="9">
        <f t="shared" si="204"/>
        <v>19.975000000000001</v>
      </c>
      <c r="R1304" s="9">
        <f t="shared" si="205"/>
        <v>14.125</v>
      </c>
      <c r="S1304" s="9">
        <f t="shared" si="206"/>
        <v>14.925000000000001</v>
      </c>
      <c r="T1304" s="9">
        <f t="shared" si="207"/>
        <v>16.625</v>
      </c>
      <c r="U1304" s="8">
        <f t="shared" si="208"/>
        <v>16.341666666666669</v>
      </c>
      <c r="V1304" s="8">
        <f t="shared" si="209"/>
        <v>16.412500000000001</v>
      </c>
    </row>
    <row r="1305" spans="1:22" ht="13.5" x14ac:dyDescent="0.25">
      <c r="A1305" s="3">
        <f>RSI!A1305</f>
        <v>43908</v>
      </c>
      <c r="B1305" s="2">
        <f>RSI!B1305</f>
        <v>5.4659000000000004</v>
      </c>
      <c r="C1305" s="2">
        <f>RSI!I1305</f>
        <v>35.595441507354366</v>
      </c>
      <c r="D1305" s="2">
        <f>MACD!E1305</f>
        <v>0.16830674155759606</v>
      </c>
      <c r="E1305" s="2">
        <f>MACD!F1305</f>
        <v>9.4769377920658232E-2</v>
      </c>
      <c r="F1305" s="2">
        <f>'Moving Avg'!D1305</f>
        <v>5.4855800000000006</v>
      </c>
      <c r="G1305" s="2">
        <f>'Moving Avg'!F1305</f>
        <v>5.77102</v>
      </c>
      <c r="H1305" s="2">
        <f>'Moving Avg'!G1305</f>
        <v>5.7194039999999999</v>
      </c>
      <c r="I1305" s="2">
        <f>'Moving Avg'!H1305</f>
        <v>5.7594139999999925</v>
      </c>
      <c r="J1305" s="6" t="str">
        <f>OBV!F1305</f>
        <v>BEARISH</v>
      </c>
      <c r="K1305" s="6" t="str">
        <f>OBV!G1305</f>
        <v>NEUTRAL</v>
      </c>
      <c r="L1305" s="6" t="str">
        <f>OBV!H1305</f>
        <v>CONFIRMED BEARISH</v>
      </c>
      <c r="M1305" s="8">
        <f t="shared" si="200"/>
        <v>25</v>
      </c>
      <c r="N1305" s="8">
        <f t="shared" si="201"/>
        <v>0</v>
      </c>
      <c r="O1305" s="8">
        <f t="shared" si="202"/>
        <v>0</v>
      </c>
      <c r="P1305" s="8">
        <f t="shared" si="203"/>
        <v>16.5</v>
      </c>
      <c r="Q1305" s="9">
        <f t="shared" si="204"/>
        <v>11.225</v>
      </c>
      <c r="R1305" s="9">
        <f t="shared" si="205"/>
        <v>9.125</v>
      </c>
      <c r="S1305" s="9">
        <f t="shared" si="206"/>
        <v>11.175000000000001</v>
      </c>
      <c r="T1305" s="9">
        <f t="shared" si="207"/>
        <v>10.375</v>
      </c>
      <c r="U1305" s="8">
        <f t="shared" si="208"/>
        <v>10.508333333333335</v>
      </c>
      <c r="V1305" s="8">
        <f t="shared" si="209"/>
        <v>10.475000000000001</v>
      </c>
    </row>
    <row r="1306" spans="1:22" ht="13.5" x14ac:dyDescent="0.25">
      <c r="A1306" s="3">
        <f>RSI!A1306</f>
        <v>43909</v>
      </c>
      <c r="B1306" s="2">
        <f>RSI!B1306</f>
        <v>5.4507000000000003</v>
      </c>
      <c r="C1306" s="2">
        <f>RSI!I1306</f>
        <v>34.964066618188468</v>
      </c>
      <c r="D1306" s="2">
        <f>MACD!E1306</f>
        <v>0.18281822375777335</v>
      </c>
      <c r="E1306" s="2">
        <f>MACD!F1306</f>
        <v>0.11237914708808126</v>
      </c>
      <c r="F1306" s="2">
        <f>'Moving Avg'!D1306</f>
        <v>5.4248600000000007</v>
      </c>
      <c r="G1306" s="2">
        <f>'Moving Avg'!F1306</f>
        <v>5.7486249999999997</v>
      </c>
      <c r="H1306" s="2">
        <f>'Moving Avg'!G1306</f>
        <v>5.7175819999999984</v>
      </c>
      <c r="I1306" s="2">
        <f>'Moving Avg'!H1306</f>
        <v>5.7579339999999934</v>
      </c>
      <c r="J1306" s="6" t="str">
        <f>OBV!F1306</f>
        <v>BEARISH</v>
      </c>
      <c r="K1306" s="6" t="str">
        <f>OBV!G1306</f>
        <v>NEUTRAL</v>
      </c>
      <c r="L1306" s="6" t="str">
        <f>OBV!H1306</f>
        <v>CONFIRMED BEARISH</v>
      </c>
      <c r="M1306" s="8">
        <f t="shared" si="200"/>
        <v>25</v>
      </c>
      <c r="N1306" s="8">
        <f t="shared" si="201"/>
        <v>0</v>
      </c>
      <c r="O1306" s="8">
        <f t="shared" si="202"/>
        <v>0</v>
      </c>
      <c r="P1306" s="8">
        <f t="shared" si="203"/>
        <v>16.5</v>
      </c>
      <c r="Q1306" s="9">
        <f t="shared" si="204"/>
        <v>11.225</v>
      </c>
      <c r="R1306" s="9">
        <f t="shared" si="205"/>
        <v>9.125</v>
      </c>
      <c r="S1306" s="9">
        <f t="shared" si="206"/>
        <v>11.175000000000001</v>
      </c>
      <c r="T1306" s="9">
        <f t="shared" si="207"/>
        <v>10.375</v>
      </c>
      <c r="U1306" s="8">
        <f t="shared" si="208"/>
        <v>10.508333333333335</v>
      </c>
      <c r="V1306" s="8">
        <f t="shared" si="209"/>
        <v>10.475000000000001</v>
      </c>
    </row>
    <row r="1307" spans="1:22" ht="13.5" x14ac:dyDescent="0.25">
      <c r="A1307" s="3">
        <f>RSI!A1307</f>
        <v>43913</v>
      </c>
      <c r="B1307" s="2">
        <f>RSI!B1307</f>
        <v>5.4507000000000003</v>
      </c>
      <c r="C1307" s="2">
        <f>RSI!I1307</f>
        <v>34.964066618188482</v>
      </c>
      <c r="D1307" s="2">
        <f>MACD!E1307</f>
        <v>0.18492530270369301</v>
      </c>
      <c r="E1307" s="2">
        <f>MACD!F1307</f>
        <v>0.12688837821120361</v>
      </c>
      <c r="F1307" s="2">
        <f>'Moving Avg'!D1307</f>
        <v>5.4021000000000008</v>
      </c>
      <c r="G1307" s="2">
        <f>'Moving Avg'!F1307</f>
        <v>5.72661</v>
      </c>
      <c r="H1307" s="2">
        <f>'Moving Avg'!G1307</f>
        <v>5.7180379999999991</v>
      </c>
      <c r="I1307" s="2">
        <f>'Moving Avg'!H1307</f>
        <v>5.7567194999999947</v>
      </c>
      <c r="J1307" s="6" t="str">
        <f>OBV!F1307</f>
        <v>BEARISH</v>
      </c>
      <c r="K1307" s="6" t="str">
        <f>OBV!G1307</f>
        <v>NEUTRAL</v>
      </c>
      <c r="L1307" s="6" t="str">
        <f>OBV!H1307</f>
        <v>CONFIRMED BEARISH</v>
      </c>
      <c r="M1307" s="8">
        <f t="shared" si="200"/>
        <v>25</v>
      </c>
      <c r="N1307" s="8">
        <f t="shared" si="201"/>
        <v>0</v>
      </c>
      <c r="O1307" s="8">
        <f t="shared" si="202"/>
        <v>0</v>
      </c>
      <c r="P1307" s="8">
        <f t="shared" si="203"/>
        <v>16.5</v>
      </c>
      <c r="Q1307" s="9">
        <f t="shared" si="204"/>
        <v>11.225</v>
      </c>
      <c r="R1307" s="9">
        <f t="shared" si="205"/>
        <v>9.125</v>
      </c>
      <c r="S1307" s="9">
        <f t="shared" si="206"/>
        <v>11.175000000000001</v>
      </c>
      <c r="T1307" s="9">
        <f t="shared" si="207"/>
        <v>10.375</v>
      </c>
      <c r="U1307" s="8">
        <f t="shared" si="208"/>
        <v>10.508333333333335</v>
      </c>
      <c r="V1307" s="8">
        <f t="shared" si="209"/>
        <v>10.475000000000001</v>
      </c>
    </row>
    <row r="1308" spans="1:22" ht="13.5" x14ac:dyDescent="0.25">
      <c r="A1308" s="3">
        <f>RSI!A1308</f>
        <v>43914</v>
      </c>
      <c r="B1308" s="2">
        <f>RSI!B1308</f>
        <v>5.3898999999999999</v>
      </c>
      <c r="C1308" s="2">
        <f>RSI!I1308</f>
        <v>32.305776010152016</v>
      </c>
      <c r="D1308" s="2">
        <f>MACD!E1308</f>
        <v>0.1914362585421916</v>
      </c>
      <c r="E1308" s="2">
        <f>MACD!F1308</f>
        <v>0.13979795427740122</v>
      </c>
      <c r="F1308" s="2">
        <f>'Moving Avg'!D1308</f>
        <v>5.4157600000000006</v>
      </c>
      <c r="G1308" s="2">
        <f>'Moving Avg'!F1308</f>
        <v>5.6939649999999995</v>
      </c>
      <c r="H1308" s="2">
        <f>'Moving Avg'!G1308</f>
        <v>5.7180379999999991</v>
      </c>
      <c r="I1308" s="2">
        <f>'Moving Avg'!H1308</f>
        <v>5.7552009999999951</v>
      </c>
      <c r="J1308" s="6" t="str">
        <f>OBV!F1308</f>
        <v>BULLISH</v>
      </c>
      <c r="K1308" s="6" t="str">
        <f>OBV!G1308</f>
        <v>NEUTRAL</v>
      </c>
      <c r="L1308" s="6" t="str">
        <f>OBV!H1308</f>
        <v>CONFIRMED BULLISH</v>
      </c>
      <c r="M1308" s="8">
        <f t="shared" si="200"/>
        <v>25</v>
      </c>
      <c r="N1308" s="8">
        <f t="shared" si="201"/>
        <v>0</v>
      </c>
      <c r="O1308" s="8">
        <f t="shared" si="202"/>
        <v>0</v>
      </c>
      <c r="P1308" s="8">
        <f t="shared" si="203"/>
        <v>83.5</v>
      </c>
      <c r="Q1308" s="9">
        <f t="shared" si="204"/>
        <v>21.274999999999999</v>
      </c>
      <c r="R1308" s="9">
        <f t="shared" si="205"/>
        <v>25.875</v>
      </c>
      <c r="S1308" s="9">
        <f t="shared" si="206"/>
        <v>41.325000000000003</v>
      </c>
      <c r="T1308" s="9">
        <f t="shared" si="207"/>
        <v>27.125</v>
      </c>
      <c r="U1308" s="8">
        <f t="shared" si="208"/>
        <v>29.491666666666664</v>
      </c>
      <c r="V1308" s="8">
        <f t="shared" si="209"/>
        <v>28.9</v>
      </c>
    </row>
    <row r="1309" spans="1:22" ht="13.5" x14ac:dyDescent="0.25">
      <c r="A1309" s="3">
        <f>RSI!A1309</f>
        <v>43915</v>
      </c>
      <c r="B1309" s="2">
        <f>RSI!B1309</f>
        <v>5.4659000000000004</v>
      </c>
      <c r="C1309" s="2">
        <f>RSI!I1309</f>
        <v>38.590822504427088</v>
      </c>
      <c r="D1309" s="2">
        <f>MACD!E1309</f>
        <v>0.18245781928697191</v>
      </c>
      <c r="E1309" s="2">
        <f>MACD!F1309</f>
        <v>0.14832992727931538</v>
      </c>
      <c r="F1309" s="2">
        <f>'Moving Avg'!D1309</f>
        <v>5.4446200000000005</v>
      </c>
      <c r="G1309" s="2">
        <f>'Moving Avg'!F1309</f>
        <v>5.6651199999999999</v>
      </c>
      <c r="H1309" s="2">
        <f>'Moving Avg'!G1309</f>
        <v>5.7187979999999996</v>
      </c>
      <c r="I1309" s="2">
        <f>'Moving Avg'!H1309</f>
        <v>5.7539104999999946</v>
      </c>
      <c r="J1309" s="6" t="str">
        <f>OBV!F1309</f>
        <v>BULLISH</v>
      </c>
      <c r="K1309" s="6" t="str">
        <f>OBV!G1309</f>
        <v>NEUTRAL</v>
      </c>
      <c r="L1309" s="6" t="str">
        <f>OBV!H1309</f>
        <v>CONFIRMED BULLISH</v>
      </c>
      <c r="M1309" s="8">
        <f t="shared" si="200"/>
        <v>25</v>
      </c>
      <c r="N1309" s="8">
        <f t="shared" si="201"/>
        <v>0</v>
      </c>
      <c r="O1309" s="8">
        <f t="shared" si="202"/>
        <v>0</v>
      </c>
      <c r="P1309" s="8">
        <f t="shared" si="203"/>
        <v>83.5</v>
      </c>
      <c r="Q1309" s="9">
        <f t="shared" si="204"/>
        <v>21.274999999999999</v>
      </c>
      <c r="R1309" s="9">
        <f t="shared" si="205"/>
        <v>25.875</v>
      </c>
      <c r="S1309" s="9">
        <f t="shared" si="206"/>
        <v>41.325000000000003</v>
      </c>
      <c r="T1309" s="9">
        <f t="shared" si="207"/>
        <v>27.125</v>
      </c>
      <c r="U1309" s="8">
        <f t="shared" si="208"/>
        <v>29.491666666666664</v>
      </c>
      <c r="V1309" s="8">
        <f t="shared" si="209"/>
        <v>28.9</v>
      </c>
    </row>
    <row r="1310" spans="1:22" ht="13.5" x14ac:dyDescent="0.25">
      <c r="A1310" s="3">
        <f>RSI!A1310</f>
        <v>43916</v>
      </c>
      <c r="B1310" s="2">
        <f>RSI!B1310</f>
        <v>5.6253000000000002</v>
      </c>
      <c r="C1310" s="2">
        <f>RSI!I1310</f>
        <v>49.236389390423646</v>
      </c>
      <c r="D1310" s="2">
        <f>MACD!E1310</f>
        <v>0.17347006409513988</v>
      </c>
      <c r="E1310" s="2">
        <f>MACD!F1310</f>
        <v>0.15335795464248028</v>
      </c>
      <c r="F1310" s="2">
        <f>'Moving Avg'!D1310</f>
        <v>5.4764999999999997</v>
      </c>
      <c r="G1310" s="2">
        <f>'Moving Avg'!F1310</f>
        <v>5.6442449999999997</v>
      </c>
      <c r="H1310" s="2">
        <f>'Moving Avg'!G1310</f>
        <v>5.7206199999999994</v>
      </c>
      <c r="I1310" s="2">
        <f>'Moving Avg'!H1310</f>
        <v>5.7535689999999944</v>
      </c>
      <c r="J1310" s="6" t="str">
        <f>OBV!F1310</f>
        <v>BULLISH</v>
      </c>
      <c r="K1310" s="6" t="str">
        <f>OBV!G1310</f>
        <v>NEUTRAL</v>
      </c>
      <c r="L1310" s="6" t="str">
        <f>OBV!H1310</f>
        <v>CONFIRMED BULLISH</v>
      </c>
      <c r="M1310" s="8">
        <f t="shared" si="200"/>
        <v>25</v>
      </c>
      <c r="N1310" s="8">
        <f t="shared" si="201"/>
        <v>0</v>
      </c>
      <c r="O1310" s="8">
        <f t="shared" si="202"/>
        <v>0</v>
      </c>
      <c r="P1310" s="8">
        <f t="shared" si="203"/>
        <v>83.5</v>
      </c>
      <c r="Q1310" s="9">
        <f t="shared" si="204"/>
        <v>21.274999999999999</v>
      </c>
      <c r="R1310" s="9">
        <f t="shared" si="205"/>
        <v>25.875</v>
      </c>
      <c r="S1310" s="9">
        <f t="shared" si="206"/>
        <v>41.325000000000003</v>
      </c>
      <c r="T1310" s="9">
        <f t="shared" si="207"/>
        <v>27.125</v>
      </c>
      <c r="U1310" s="8">
        <f t="shared" si="208"/>
        <v>29.491666666666664</v>
      </c>
      <c r="V1310" s="8">
        <f t="shared" si="209"/>
        <v>28.9</v>
      </c>
    </row>
    <row r="1311" spans="1:22" ht="13.5" x14ac:dyDescent="0.25">
      <c r="A1311" s="3">
        <f>RSI!A1311</f>
        <v>43917</v>
      </c>
      <c r="B1311" s="2">
        <f>RSI!B1311</f>
        <v>5.6253000000000002</v>
      </c>
      <c r="C1311" s="2">
        <f>RSI!I1311</f>
        <v>49.236389390423646</v>
      </c>
      <c r="D1311" s="2">
        <f>MACD!E1311</f>
        <v>0.16592159419732155</v>
      </c>
      <c r="E1311" s="2">
        <f>MACD!F1311</f>
        <v>0.15587068255344855</v>
      </c>
      <c r="F1311" s="2">
        <f>'Moving Avg'!D1311</f>
        <v>5.5114199999999993</v>
      </c>
      <c r="G1311" s="2">
        <f>'Moving Avg'!F1311</f>
        <v>5.6320999999999994</v>
      </c>
      <c r="H1311" s="2">
        <f>'Moving Avg'!G1311</f>
        <v>5.7224419999999983</v>
      </c>
      <c r="I1311" s="2">
        <f>'Moving Avg'!H1311</f>
        <v>5.7532274999999933</v>
      </c>
      <c r="J1311" s="6" t="str">
        <f>OBV!F1311</f>
        <v>BULLISH</v>
      </c>
      <c r="K1311" s="6" t="str">
        <f>OBV!G1311</f>
        <v>NEUTRAL</v>
      </c>
      <c r="L1311" s="6" t="str">
        <f>OBV!H1311</f>
        <v>CONFIRMED BULLISH</v>
      </c>
      <c r="M1311" s="8">
        <f t="shared" si="200"/>
        <v>25</v>
      </c>
      <c r="N1311" s="8">
        <f t="shared" si="201"/>
        <v>0</v>
      </c>
      <c r="O1311" s="8">
        <f t="shared" si="202"/>
        <v>0</v>
      </c>
      <c r="P1311" s="8">
        <f t="shared" si="203"/>
        <v>83.5</v>
      </c>
      <c r="Q1311" s="9">
        <f t="shared" si="204"/>
        <v>21.274999999999999</v>
      </c>
      <c r="R1311" s="9">
        <f t="shared" si="205"/>
        <v>25.875</v>
      </c>
      <c r="S1311" s="9">
        <f t="shared" si="206"/>
        <v>41.325000000000003</v>
      </c>
      <c r="T1311" s="9">
        <f t="shared" si="207"/>
        <v>27.125</v>
      </c>
      <c r="U1311" s="8">
        <f t="shared" si="208"/>
        <v>29.491666666666664</v>
      </c>
      <c r="V1311" s="8">
        <f t="shared" si="209"/>
        <v>28.9</v>
      </c>
    </row>
    <row r="1312" spans="1:22" ht="13.5" x14ac:dyDescent="0.25">
      <c r="A1312" s="3">
        <f>RSI!A1312</f>
        <v>43920</v>
      </c>
      <c r="B1312" s="2">
        <f>RSI!B1312</f>
        <v>5.7316000000000003</v>
      </c>
      <c r="C1312" s="2">
        <f>RSI!I1312</f>
        <v>55.237896363327955</v>
      </c>
      <c r="D1312" s="2">
        <f>MACD!E1312</f>
        <v>0.12251271784777984</v>
      </c>
      <c r="E1312" s="2">
        <f>MACD!F1312</f>
        <v>0.14919908961231482</v>
      </c>
      <c r="F1312" s="2">
        <f>'Moving Avg'!D1312</f>
        <v>5.5676000000000005</v>
      </c>
      <c r="G1312" s="2">
        <f>'Moving Avg'!F1312</f>
        <v>5.6264099999999999</v>
      </c>
      <c r="H1312" s="2">
        <f>'Moving Avg'!G1312</f>
        <v>5.7254800000000001</v>
      </c>
      <c r="I1312" s="2">
        <f>'Moving Avg'!H1312</f>
        <v>5.753417499999995</v>
      </c>
      <c r="J1312" s="6" t="str">
        <f>OBV!F1312</f>
        <v>BULLISH</v>
      </c>
      <c r="K1312" s="6" t="str">
        <f>OBV!G1312</f>
        <v>NEUTRAL</v>
      </c>
      <c r="L1312" s="6" t="str">
        <f>OBV!H1312</f>
        <v>CONFIRMED BULLISH</v>
      </c>
      <c r="M1312" s="8">
        <f t="shared" si="200"/>
        <v>25</v>
      </c>
      <c r="N1312" s="8">
        <f t="shared" si="201"/>
        <v>100</v>
      </c>
      <c r="O1312" s="8">
        <f t="shared" si="202"/>
        <v>0</v>
      </c>
      <c r="P1312" s="8">
        <f t="shared" si="203"/>
        <v>83.5</v>
      </c>
      <c r="Q1312" s="9">
        <f t="shared" si="204"/>
        <v>56.274999999999999</v>
      </c>
      <c r="R1312" s="9">
        <f t="shared" si="205"/>
        <v>45.875</v>
      </c>
      <c r="S1312" s="9">
        <f t="shared" si="206"/>
        <v>56.325000000000003</v>
      </c>
      <c r="T1312" s="9">
        <f t="shared" si="207"/>
        <v>52.125</v>
      </c>
      <c r="U1312" s="8">
        <f t="shared" si="208"/>
        <v>52.82500000000001</v>
      </c>
      <c r="V1312" s="8">
        <f t="shared" si="209"/>
        <v>52.650000000000006</v>
      </c>
    </row>
    <row r="1313" spans="1:22" ht="13.5" x14ac:dyDescent="0.25">
      <c r="A1313" s="3">
        <f>RSI!A1313</f>
        <v>43921</v>
      </c>
      <c r="B1313" s="2">
        <f>RSI!B1313</f>
        <v>5.5644999999999998</v>
      </c>
      <c r="C1313" s="2">
        <f>RSI!I1313</f>
        <v>46.02617904522824</v>
      </c>
      <c r="D1313" s="2">
        <f>MACD!E1313</f>
        <v>6.0211031615541977E-2</v>
      </c>
      <c r="E1313" s="2">
        <f>MACD!F1313</f>
        <v>0.13140147801296026</v>
      </c>
      <c r="F1313" s="2">
        <f>'Moving Avg'!D1313</f>
        <v>5.6025200000000002</v>
      </c>
      <c r="G1313" s="2">
        <f>'Moving Avg'!F1313</f>
        <v>5.6123649999999996</v>
      </c>
      <c r="H1313" s="2">
        <f>'Moving Avg'!G1313</f>
        <v>5.7230499999999997</v>
      </c>
      <c r="I1313" s="2">
        <f>'Moving Avg'!H1313</f>
        <v>5.752771999999994</v>
      </c>
      <c r="J1313" s="6" t="str">
        <f>OBV!F1313</f>
        <v>BULLISH</v>
      </c>
      <c r="K1313" s="6" t="str">
        <f>OBV!G1313</f>
        <v>NEUTRAL</v>
      </c>
      <c r="L1313" s="6" t="str">
        <f>OBV!H1313</f>
        <v>CONFIRMED BULLISH</v>
      </c>
      <c r="M1313" s="8">
        <f t="shared" si="200"/>
        <v>25</v>
      </c>
      <c r="N1313" s="8">
        <f t="shared" si="201"/>
        <v>100</v>
      </c>
      <c r="O1313" s="8">
        <f t="shared" si="202"/>
        <v>0</v>
      </c>
      <c r="P1313" s="8">
        <f t="shared" si="203"/>
        <v>83.5</v>
      </c>
      <c r="Q1313" s="9">
        <f t="shared" si="204"/>
        <v>56.274999999999999</v>
      </c>
      <c r="R1313" s="9">
        <f t="shared" si="205"/>
        <v>45.875</v>
      </c>
      <c r="S1313" s="9">
        <f t="shared" si="206"/>
        <v>56.325000000000003</v>
      </c>
      <c r="T1313" s="9">
        <f t="shared" si="207"/>
        <v>52.125</v>
      </c>
      <c r="U1313" s="8">
        <f t="shared" si="208"/>
        <v>52.82500000000001</v>
      </c>
      <c r="V1313" s="8">
        <f t="shared" si="209"/>
        <v>52.650000000000006</v>
      </c>
    </row>
    <row r="1314" spans="1:22" ht="13.5" x14ac:dyDescent="0.25">
      <c r="A1314" s="3">
        <f>RSI!A1314</f>
        <v>43922</v>
      </c>
      <c r="B1314" s="2">
        <f>RSI!B1314</f>
        <v>5.5644999999999998</v>
      </c>
      <c r="C1314" s="2">
        <f>RSI!I1314</f>
        <v>46.026179045228247</v>
      </c>
      <c r="D1314" s="2">
        <f>MACD!E1314</f>
        <v>7.9449124123289749E-3</v>
      </c>
      <c r="E1314" s="2">
        <f>MACD!F1314</f>
        <v>0.10671016489283401</v>
      </c>
      <c r="F1314" s="2">
        <f>'Moving Avg'!D1314</f>
        <v>5.6222399999999997</v>
      </c>
      <c r="G1314" s="2">
        <f>'Moving Avg'!F1314</f>
        <v>5.5983199999999993</v>
      </c>
      <c r="H1314" s="2">
        <f>'Moving Avg'!G1314</f>
        <v>5.7204680000000003</v>
      </c>
      <c r="I1314" s="2">
        <f>'Moving Avg'!H1314</f>
        <v>5.7522024999999948</v>
      </c>
      <c r="J1314" s="6" t="str">
        <f>OBV!F1314</f>
        <v>BULLISH</v>
      </c>
      <c r="K1314" s="6" t="str">
        <f>OBV!G1314</f>
        <v>NEUTRAL</v>
      </c>
      <c r="L1314" s="6" t="str">
        <f>OBV!H1314</f>
        <v>CONFIRMED BULLISH</v>
      </c>
      <c r="M1314" s="8">
        <f t="shared" si="200"/>
        <v>25</v>
      </c>
      <c r="N1314" s="8">
        <f t="shared" si="201"/>
        <v>100</v>
      </c>
      <c r="O1314" s="8">
        <f t="shared" si="202"/>
        <v>0</v>
      </c>
      <c r="P1314" s="8">
        <f t="shared" si="203"/>
        <v>83.5</v>
      </c>
      <c r="Q1314" s="9">
        <f t="shared" si="204"/>
        <v>56.274999999999999</v>
      </c>
      <c r="R1314" s="9">
        <f t="shared" si="205"/>
        <v>45.875</v>
      </c>
      <c r="S1314" s="9">
        <f t="shared" si="206"/>
        <v>56.325000000000003</v>
      </c>
      <c r="T1314" s="9">
        <f t="shared" si="207"/>
        <v>52.125</v>
      </c>
      <c r="U1314" s="8">
        <f t="shared" si="208"/>
        <v>52.82500000000001</v>
      </c>
      <c r="V1314" s="8">
        <f t="shared" si="209"/>
        <v>52.650000000000006</v>
      </c>
    </row>
    <row r="1315" spans="1:22" ht="13.5" x14ac:dyDescent="0.25">
      <c r="A1315" s="3">
        <f>RSI!A1315</f>
        <v>43923</v>
      </c>
      <c r="B1315" s="2">
        <f>RSI!B1315</f>
        <v>5.4051</v>
      </c>
      <c r="C1315" s="2">
        <f>RSI!I1315</f>
        <v>38.857215371971336</v>
      </c>
      <c r="D1315" s="2">
        <f>MACD!E1315</f>
        <v>-1.8555503527206696E-3</v>
      </c>
      <c r="E1315" s="2">
        <f>MACD!F1315</f>
        <v>8.4997021843723083E-2</v>
      </c>
      <c r="F1315" s="2">
        <f>'Moving Avg'!D1315</f>
        <v>5.5781999999999998</v>
      </c>
      <c r="G1315" s="2">
        <f>'Moving Avg'!F1315</f>
        <v>5.5763049999999996</v>
      </c>
      <c r="H1315" s="2">
        <f>'Moving Avg'!G1315</f>
        <v>5.7154580000000008</v>
      </c>
      <c r="I1315" s="2">
        <f>'Moving Avg'!H1315</f>
        <v>5.7509874999999955</v>
      </c>
      <c r="J1315" s="6" t="str">
        <f>OBV!F1315</f>
        <v>BEARISH</v>
      </c>
      <c r="K1315" s="6" t="str">
        <f>OBV!G1315</f>
        <v>NEUTRAL</v>
      </c>
      <c r="L1315" s="6" t="str">
        <f>OBV!H1315</f>
        <v>CONFIRMED BEARISH</v>
      </c>
      <c r="M1315" s="8">
        <f t="shared" si="200"/>
        <v>25</v>
      </c>
      <c r="N1315" s="8">
        <f t="shared" si="201"/>
        <v>100</v>
      </c>
      <c r="O1315" s="8">
        <f t="shared" si="202"/>
        <v>0</v>
      </c>
      <c r="P1315" s="8">
        <f t="shared" si="203"/>
        <v>16.5</v>
      </c>
      <c r="Q1315" s="9">
        <f t="shared" si="204"/>
        <v>46.225000000000001</v>
      </c>
      <c r="R1315" s="9">
        <f t="shared" si="205"/>
        <v>29.125</v>
      </c>
      <c r="S1315" s="9">
        <f t="shared" si="206"/>
        <v>26.175000000000001</v>
      </c>
      <c r="T1315" s="9">
        <f t="shared" si="207"/>
        <v>35.375</v>
      </c>
      <c r="U1315" s="8">
        <f t="shared" si="208"/>
        <v>33.841666666666661</v>
      </c>
      <c r="V1315" s="8">
        <f t="shared" si="209"/>
        <v>34.224999999999994</v>
      </c>
    </row>
    <row r="1316" spans="1:22" ht="13.5" x14ac:dyDescent="0.25">
      <c r="A1316" s="3">
        <f>RSI!A1316</f>
        <v>43924</v>
      </c>
      <c r="B1316" s="2">
        <f>RSI!B1316</f>
        <v>5.2457000000000003</v>
      </c>
      <c r="C1316" s="2">
        <f>RSI!I1316</f>
        <v>33.275576561886595</v>
      </c>
      <c r="D1316" s="2">
        <f>MACD!E1316</f>
        <v>6.4899363879522554E-4</v>
      </c>
      <c r="E1316" s="2">
        <f>MACD!F1316</f>
        <v>6.8127416202737517E-2</v>
      </c>
      <c r="F1316" s="2">
        <f>'Moving Avg'!D1316</f>
        <v>5.5022799999999998</v>
      </c>
      <c r="G1316" s="2">
        <f>'Moving Avg'!F1316</f>
        <v>5.5463199999999997</v>
      </c>
      <c r="H1316" s="2">
        <f>'Moving Avg'!G1316</f>
        <v>5.7072600000000024</v>
      </c>
      <c r="I1316" s="2">
        <f>'Moving Avg'!H1316</f>
        <v>5.7489379999999972</v>
      </c>
      <c r="J1316" s="6" t="str">
        <f>OBV!F1316</f>
        <v>BEARISH</v>
      </c>
      <c r="K1316" s="6" t="str">
        <f>OBV!G1316</f>
        <v>NEUTRAL</v>
      </c>
      <c r="L1316" s="6" t="str">
        <f>OBV!H1316</f>
        <v>CONFIRMED BEARISH</v>
      </c>
      <c r="M1316" s="8">
        <f t="shared" si="200"/>
        <v>25</v>
      </c>
      <c r="N1316" s="8">
        <f t="shared" si="201"/>
        <v>100</v>
      </c>
      <c r="O1316" s="8">
        <f t="shared" si="202"/>
        <v>0</v>
      </c>
      <c r="P1316" s="8">
        <f t="shared" si="203"/>
        <v>16.5</v>
      </c>
      <c r="Q1316" s="9">
        <f t="shared" si="204"/>
        <v>46.225000000000001</v>
      </c>
      <c r="R1316" s="9">
        <f t="shared" si="205"/>
        <v>29.125</v>
      </c>
      <c r="S1316" s="9">
        <f t="shared" si="206"/>
        <v>26.175000000000001</v>
      </c>
      <c r="T1316" s="9">
        <f t="shared" si="207"/>
        <v>35.375</v>
      </c>
      <c r="U1316" s="8">
        <f t="shared" si="208"/>
        <v>33.841666666666661</v>
      </c>
      <c r="V1316" s="8">
        <f t="shared" si="209"/>
        <v>34.224999999999994</v>
      </c>
    </row>
    <row r="1317" spans="1:22" ht="13.5" x14ac:dyDescent="0.25">
      <c r="A1317" s="3">
        <f>RSI!A1317</f>
        <v>43927</v>
      </c>
      <c r="B1317" s="2">
        <f>RSI!B1317</f>
        <v>5.3975</v>
      </c>
      <c r="C1317" s="2">
        <f>RSI!I1317</f>
        <v>41.843171196841325</v>
      </c>
      <c r="D1317" s="2">
        <f>MACD!E1317</f>
        <v>-6.304414842367656E-3</v>
      </c>
      <c r="E1317" s="2">
        <f>MACD!F1317</f>
        <v>5.324104999371649E-2</v>
      </c>
      <c r="F1317" s="2">
        <f>'Moving Avg'!D1317</f>
        <v>5.43546</v>
      </c>
      <c r="G1317" s="2">
        <f>'Moving Avg'!F1317</f>
        <v>5.5277199999999986</v>
      </c>
      <c r="H1317" s="2">
        <f>'Moving Avg'!G1317</f>
        <v>5.7022480000000018</v>
      </c>
      <c r="I1317" s="2">
        <f>'Moving Avg'!H1317</f>
        <v>5.7476849999999979</v>
      </c>
      <c r="J1317" s="6" t="str">
        <f>OBV!F1317</f>
        <v>BEARISH</v>
      </c>
      <c r="K1317" s="6" t="str">
        <f>OBV!G1317</f>
        <v>NEUTRAL</v>
      </c>
      <c r="L1317" s="6" t="str">
        <f>OBV!H1317</f>
        <v>CONFIRMED BEARISH</v>
      </c>
      <c r="M1317" s="8">
        <f t="shared" si="200"/>
        <v>25</v>
      </c>
      <c r="N1317" s="8">
        <f t="shared" si="201"/>
        <v>100</v>
      </c>
      <c r="O1317" s="8">
        <f t="shared" si="202"/>
        <v>0</v>
      </c>
      <c r="P1317" s="8">
        <f t="shared" si="203"/>
        <v>16.5</v>
      </c>
      <c r="Q1317" s="9">
        <f t="shared" si="204"/>
        <v>46.225000000000001</v>
      </c>
      <c r="R1317" s="9">
        <f t="shared" si="205"/>
        <v>29.125</v>
      </c>
      <c r="S1317" s="9">
        <f t="shared" si="206"/>
        <v>26.175000000000001</v>
      </c>
      <c r="T1317" s="9">
        <f t="shared" si="207"/>
        <v>35.375</v>
      </c>
      <c r="U1317" s="8">
        <f t="shared" si="208"/>
        <v>33.841666666666661</v>
      </c>
      <c r="V1317" s="8">
        <f t="shared" si="209"/>
        <v>34.224999999999994</v>
      </c>
    </row>
    <row r="1318" spans="1:22" ht="13.5" x14ac:dyDescent="0.25">
      <c r="A1318" s="3">
        <f>RSI!A1318</f>
        <v>43928</v>
      </c>
      <c r="B1318" s="2">
        <f>RSI!B1318</f>
        <v>5.5342000000000002</v>
      </c>
      <c r="C1318" s="2">
        <f>RSI!I1318</f>
        <v>48.283191322486566</v>
      </c>
      <c r="D1318" s="2">
        <f>MACD!E1318</f>
        <v>-3.0553901090089042E-2</v>
      </c>
      <c r="E1318" s="2">
        <f>MACD!F1318</f>
        <v>3.6482059776955386E-2</v>
      </c>
      <c r="F1318" s="2">
        <f>'Moving Avg'!D1318</f>
        <v>5.4293999999999993</v>
      </c>
      <c r="G1318" s="2">
        <f>'Moving Avg'!F1318</f>
        <v>5.5163349999999989</v>
      </c>
      <c r="H1318" s="2">
        <f>'Moving Avg'!G1318</f>
        <v>5.6999700000000022</v>
      </c>
      <c r="I1318" s="2">
        <f>'Moving Avg'!H1318</f>
        <v>5.7471154999999987</v>
      </c>
      <c r="J1318" s="6" t="str">
        <f>OBV!F1318</f>
        <v>BEARISH</v>
      </c>
      <c r="K1318" s="6" t="str">
        <f>OBV!G1318</f>
        <v>NEUTRAL</v>
      </c>
      <c r="L1318" s="6" t="str">
        <f>OBV!H1318</f>
        <v>CONFIRMED BEARISH</v>
      </c>
      <c r="M1318" s="8">
        <f t="shared" si="200"/>
        <v>25</v>
      </c>
      <c r="N1318" s="8">
        <f t="shared" si="201"/>
        <v>100</v>
      </c>
      <c r="O1318" s="8">
        <f t="shared" si="202"/>
        <v>0</v>
      </c>
      <c r="P1318" s="8">
        <f t="shared" si="203"/>
        <v>16.5</v>
      </c>
      <c r="Q1318" s="9">
        <f t="shared" si="204"/>
        <v>46.225000000000001</v>
      </c>
      <c r="R1318" s="9">
        <f t="shared" si="205"/>
        <v>29.125</v>
      </c>
      <c r="S1318" s="9">
        <f t="shared" si="206"/>
        <v>26.175000000000001</v>
      </c>
      <c r="T1318" s="9">
        <f t="shared" si="207"/>
        <v>35.375</v>
      </c>
      <c r="U1318" s="8">
        <f t="shared" si="208"/>
        <v>33.841666666666661</v>
      </c>
      <c r="V1318" s="8">
        <f t="shared" si="209"/>
        <v>34.224999999999994</v>
      </c>
    </row>
    <row r="1319" spans="1:22" ht="13.5" x14ac:dyDescent="0.25">
      <c r="A1319" s="3">
        <f>RSI!A1319</f>
        <v>43929</v>
      </c>
      <c r="B1319" s="2">
        <f>RSI!B1319</f>
        <v>5.5342000000000002</v>
      </c>
      <c r="C1319" s="2">
        <f>RSI!I1319</f>
        <v>48.283191322486559</v>
      </c>
      <c r="D1319" s="2">
        <f>MACD!E1319</f>
        <v>-3.9156730474029011E-2</v>
      </c>
      <c r="E1319" s="2">
        <f>MACD!F1319</f>
        <v>2.1354301726758507E-2</v>
      </c>
      <c r="F1319" s="2">
        <f>'Moving Avg'!D1319</f>
        <v>5.4233400000000005</v>
      </c>
      <c r="G1319" s="2">
        <f>'Moving Avg'!F1319</f>
        <v>5.5083649999999995</v>
      </c>
      <c r="H1319" s="2">
        <f>'Moving Avg'!G1319</f>
        <v>5.6976920000000018</v>
      </c>
      <c r="I1319" s="2">
        <f>'Moving Avg'!H1319</f>
        <v>5.7466979999999985</v>
      </c>
      <c r="J1319" s="6" t="str">
        <f>OBV!F1319</f>
        <v>BEARISH</v>
      </c>
      <c r="K1319" s="6" t="str">
        <f>OBV!G1319</f>
        <v>NEUTRAL</v>
      </c>
      <c r="L1319" s="6" t="str">
        <f>OBV!H1319</f>
        <v>CONFIRMED BEARISH</v>
      </c>
      <c r="M1319" s="8">
        <f t="shared" si="200"/>
        <v>25</v>
      </c>
      <c r="N1319" s="8">
        <f t="shared" si="201"/>
        <v>100</v>
      </c>
      <c r="O1319" s="8">
        <f t="shared" si="202"/>
        <v>0</v>
      </c>
      <c r="P1319" s="8">
        <f t="shared" si="203"/>
        <v>16.5</v>
      </c>
      <c r="Q1319" s="9">
        <f t="shared" si="204"/>
        <v>46.225000000000001</v>
      </c>
      <c r="R1319" s="9">
        <f t="shared" si="205"/>
        <v>29.125</v>
      </c>
      <c r="S1319" s="9">
        <f t="shared" si="206"/>
        <v>26.175000000000001</v>
      </c>
      <c r="T1319" s="9">
        <f t="shared" si="207"/>
        <v>35.375</v>
      </c>
      <c r="U1319" s="8">
        <f t="shared" si="208"/>
        <v>33.841666666666661</v>
      </c>
      <c r="V1319" s="8">
        <f t="shared" si="209"/>
        <v>34.224999999999994</v>
      </c>
    </row>
    <row r="1320" spans="1:22" ht="13.5" x14ac:dyDescent="0.25">
      <c r="A1320" s="3">
        <f>RSI!A1320</f>
        <v>43934</v>
      </c>
      <c r="B1320" s="2">
        <f>RSI!B1320</f>
        <v>5.4279000000000002</v>
      </c>
      <c r="C1320" s="2">
        <f>RSI!I1320</f>
        <v>43.899130759065457</v>
      </c>
      <c r="D1320" s="2">
        <f>MACD!E1320</f>
        <v>-1.3831805000203978E-2</v>
      </c>
      <c r="E1320" s="2">
        <f>MACD!F1320</f>
        <v>1.4317080381366011E-2</v>
      </c>
      <c r="F1320" s="2">
        <f>'Moving Avg'!D1320</f>
        <v>5.4278999999999993</v>
      </c>
      <c r="G1320" s="2">
        <f>'Moving Avg'!F1320</f>
        <v>5.4920449999999992</v>
      </c>
      <c r="H1320" s="2">
        <f>'Moving Avg'!G1320</f>
        <v>5.6932880000000026</v>
      </c>
      <c r="I1320" s="2">
        <f>'Moving Avg'!H1320</f>
        <v>5.745141499999999</v>
      </c>
      <c r="J1320" s="6" t="str">
        <f>OBV!F1320</f>
        <v>BEARISH</v>
      </c>
      <c r="K1320" s="6" t="str">
        <f>OBV!G1320</f>
        <v>NEUTRAL</v>
      </c>
      <c r="L1320" s="6" t="str">
        <f>OBV!H1320</f>
        <v>BEARISH DIVERGENCE</v>
      </c>
      <c r="M1320" s="8">
        <f t="shared" si="200"/>
        <v>25</v>
      </c>
      <c r="N1320" s="8">
        <f t="shared" si="201"/>
        <v>100</v>
      </c>
      <c r="O1320" s="8">
        <f t="shared" si="202"/>
        <v>0</v>
      </c>
      <c r="P1320" s="8">
        <f t="shared" si="203"/>
        <v>16.5</v>
      </c>
      <c r="Q1320" s="9">
        <f t="shared" si="204"/>
        <v>46.225000000000001</v>
      </c>
      <c r="R1320" s="9">
        <f t="shared" si="205"/>
        <v>29.125</v>
      </c>
      <c r="S1320" s="9">
        <f t="shared" si="206"/>
        <v>26.175000000000001</v>
      </c>
      <c r="T1320" s="9">
        <f t="shared" si="207"/>
        <v>35.375</v>
      </c>
      <c r="U1320" s="8">
        <f t="shared" si="208"/>
        <v>33.841666666666661</v>
      </c>
      <c r="V1320" s="8">
        <f t="shared" si="209"/>
        <v>34.224999999999994</v>
      </c>
    </row>
    <row r="1321" spans="1:22" ht="13.5" x14ac:dyDescent="0.25">
      <c r="A1321" s="3">
        <f>RSI!A1321</f>
        <v>43935</v>
      </c>
      <c r="B1321" s="2">
        <f>RSI!B1321</f>
        <v>5.4279000000000002</v>
      </c>
      <c r="C1321" s="2">
        <f>RSI!I1321</f>
        <v>43.89913075906545</v>
      </c>
      <c r="D1321" s="2">
        <f>MACD!E1321</f>
        <v>8.4168608838490755E-3</v>
      </c>
      <c r="E1321" s="2">
        <f>MACD!F1321</f>
        <v>1.3137036481862624E-2</v>
      </c>
      <c r="F1321" s="2">
        <f>'Moving Avg'!D1321</f>
        <v>5.46434</v>
      </c>
      <c r="G1321" s="2">
        <f>'Moving Avg'!F1321</f>
        <v>5.4757249999999988</v>
      </c>
      <c r="H1321" s="2">
        <f>'Moving Avg'!G1321</f>
        <v>5.6888840000000025</v>
      </c>
      <c r="I1321" s="2">
        <f>'Moving Avg'!H1321</f>
        <v>5.7434334999999974</v>
      </c>
      <c r="J1321" s="6" t="str">
        <f>OBV!F1321</f>
        <v>BULLISH</v>
      </c>
      <c r="K1321" s="6" t="str">
        <f>OBV!G1321</f>
        <v>NEUTRAL</v>
      </c>
      <c r="L1321" s="6" t="str">
        <f>OBV!H1321</f>
        <v>CONFIRMED BULLISH</v>
      </c>
      <c r="M1321" s="8">
        <f t="shared" si="200"/>
        <v>25</v>
      </c>
      <c r="N1321" s="8">
        <f t="shared" si="201"/>
        <v>45</v>
      </c>
      <c r="O1321" s="8">
        <f t="shared" si="202"/>
        <v>0</v>
      </c>
      <c r="P1321" s="8">
        <f t="shared" si="203"/>
        <v>83.5</v>
      </c>
      <c r="Q1321" s="9">
        <f t="shared" si="204"/>
        <v>37.024999999999999</v>
      </c>
      <c r="R1321" s="9">
        <f t="shared" si="205"/>
        <v>34.875</v>
      </c>
      <c r="S1321" s="9">
        <f t="shared" si="206"/>
        <v>48.075000000000003</v>
      </c>
      <c r="T1321" s="9">
        <f t="shared" si="207"/>
        <v>38.375</v>
      </c>
      <c r="U1321" s="8">
        <f t="shared" si="208"/>
        <v>39.991666666666667</v>
      </c>
      <c r="V1321" s="8">
        <f t="shared" si="209"/>
        <v>39.587500000000006</v>
      </c>
    </row>
    <row r="1322" spans="1:22" ht="13.5" x14ac:dyDescent="0.25">
      <c r="A1322" s="3">
        <f>RSI!A1322</f>
        <v>43936</v>
      </c>
      <c r="B1322" s="2">
        <f>RSI!B1322</f>
        <v>5.2685000000000004</v>
      </c>
      <c r="C1322" s="2">
        <f>RSI!I1322</f>
        <v>37.912441101000233</v>
      </c>
      <c r="D1322" s="2">
        <f>MACD!E1322</f>
        <v>5.6163059386923564E-2</v>
      </c>
      <c r="E1322" s="2">
        <f>MACD!F1322</f>
        <v>2.1742241062874812E-2</v>
      </c>
      <c r="F1322" s="2">
        <f>'Moving Avg'!D1322</f>
        <v>5.4385400000000006</v>
      </c>
      <c r="G1322" s="2">
        <f>'Moving Avg'!F1322</f>
        <v>5.4609249999999996</v>
      </c>
      <c r="H1322" s="2">
        <f>'Moving Avg'!G1322</f>
        <v>5.6803820000000034</v>
      </c>
      <c r="I1322" s="2">
        <f>'Moving Avg'!H1322</f>
        <v>5.7407384999999973</v>
      </c>
      <c r="J1322" s="6" t="str">
        <f>OBV!F1322</f>
        <v>BEARISH</v>
      </c>
      <c r="K1322" s="6" t="str">
        <f>OBV!G1322</f>
        <v>NEUTRAL</v>
      </c>
      <c r="L1322" s="6" t="str">
        <f>OBV!H1322</f>
        <v>CONFIRMED BEARISH</v>
      </c>
      <c r="M1322" s="8">
        <f t="shared" si="200"/>
        <v>25</v>
      </c>
      <c r="N1322" s="8">
        <f t="shared" si="201"/>
        <v>0</v>
      </c>
      <c r="O1322" s="8">
        <f t="shared" si="202"/>
        <v>0</v>
      </c>
      <c r="P1322" s="8">
        <f t="shared" si="203"/>
        <v>16.5</v>
      </c>
      <c r="Q1322" s="9">
        <f t="shared" si="204"/>
        <v>11.225</v>
      </c>
      <c r="R1322" s="9">
        <f t="shared" si="205"/>
        <v>9.125</v>
      </c>
      <c r="S1322" s="9">
        <f t="shared" si="206"/>
        <v>11.175000000000001</v>
      </c>
      <c r="T1322" s="9">
        <f t="shared" si="207"/>
        <v>10.375</v>
      </c>
      <c r="U1322" s="8">
        <f t="shared" si="208"/>
        <v>10.508333333333335</v>
      </c>
      <c r="V1322" s="8">
        <f t="shared" si="209"/>
        <v>10.475000000000001</v>
      </c>
    </row>
    <row r="1323" spans="1:22" ht="13.5" x14ac:dyDescent="0.25">
      <c r="A1323" s="3">
        <f>RSI!A1323</f>
        <v>43937</v>
      </c>
      <c r="B1323" s="2">
        <f>RSI!B1323</f>
        <v>5.4203000000000001</v>
      </c>
      <c r="C1323" s="2">
        <f>RSI!I1323</f>
        <v>45.530623498095444</v>
      </c>
      <c r="D1323" s="2">
        <f>MACD!E1323</f>
        <v>6.1256370927656789E-2</v>
      </c>
      <c r="E1323" s="2">
        <f>MACD!F1323</f>
        <v>2.964506703583121E-2</v>
      </c>
      <c r="F1323" s="2">
        <f>'Moving Avg'!D1323</f>
        <v>5.4157600000000006</v>
      </c>
      <c r="G1323" s="2">
        <f>'Moving Avg'!F1323</f>
        <v>5.4658600000000002</v>
      </c>
      <c r="H1323" s="2">
        <f>'Moving Avg'!G1323</f>
        <v>5.6718800000000034</v>
      </c>
      <c r="I1323" s="2">
        <f>'Moving Avg'!H1323</f>
        <v>5.7378534999999964</v>
      </c>
      <c r="J1323" s="6" t="str">
        <f>OBV!F1323</f>
        <v>BULLISH</v>
      </c>
      <c r="K1323" s="6" t="str">
        <f>OBV!G1323</f>
        <v>NEUTRAL</v>
      </c>
      <c r="L1323" s="6" t="str">
        <f>OBV!H1323</f>
        <v>BULLISH DIVERGENCE</v>
      </c>
      <c r="M1323" s="8">
        <f t="shared" si="200"/>
        <v>25</v>
      </c>
      <c r="N1323" s="8">
        <f t="shared" si="201"/>
        <v>0</v>
      </c>
      <c r="O1323" s="8">
        <f t="shared" si="202"/>
        <v>0</v>
      </c>
      <c r="P1323" s="8">
        <f t="shared" si="203"/>
        <v>66.5</v>
      </c>
      <c r="Q1323" s="9">
        <f t="shared" si="204"/>
        <v>18.725000000000001</v>
      </c>
      <c r="R1323" s="9">
        <f t="shared" si="205"/>
        <v>21.625</v>
      </c>
      <c r="S1323" s="9">
        <f t="shared" si="206"/>
        <v>33.674999999999997</v>
      </c>
      <c r="T1323" s="9">
        <f t="shared" si="207"/>
        <v>22.875</v>
      </c>
      <c r="U1323" s="8">
        <f t="shared" si="208"/>
        <v>24.675000000000001</v>
      </c>
      <c r="V1323" s="8">
        <f t="shared" si="209"/>
        <v>24.225000000000001</v>
      </c>
    </row>
    <row r="1324" spans="1:22" ht="13.5" x14ac:dyDescent="0.25">
      <c r="A1324" s="3">
        <f>RSI!A1324</f>
        <v>43938</v>
      </c>
      <c r="B1324" s="2">
        <f>RSI!B1324</f>
        <v>5.5796999999999999</v>
      </c>
      <c r="C1324" s="2">
        <f>RSI!I1324</f>
        <v>52.167598692186921</v>
      </c>
      <c r="D1324" s="2">
        <f>MACD!E1324</f>
        <v>5.4384676312247748E-2</v>
      </c>
      <c r="E1324" s="2">
        <f>MACD!F1324</f>
        <v>3.4592988891114521E-2</v>
      </c>
      <c r="F1324" s="2">
        <f>'Moving Avg'!D1324</f>
        <v>5.4248600000000007</v>
      </c>
      <c r="G1324" s="2">
        <f>'Moving Avg'!F1324</f>
        <v>5.4787650000000001</v>
      </c>
      <c r="H1324" s="2">
        <f>'Moving Avg'!G1324</f>
        <v>5.6665660000000022</v>
      </c>
      <c r="I1324" s="2">
        <f>'Moving Avg'!H1324</f>
        <v>5.7354239999999956</v>
      </c>
      <c r="J1324" s="6" t="str">
        <f>OBV!F1324</f>
        <v>BULLISH</v>
      </c>
      <c r="K1324" s="6" t="str">
        <f>OBV!G1324</f>
        <v>NEUTRAL</v>
      </c>
      <c r="L1324" s="6" t="str">
        <f>OBV!H1324</f>
        <v>CONFIRMED BULLISH</v>
      </c>
      <c r="M1324" s="8">
        <f t="shared" si="200"/>
        <v>25</v>
      </c>
      <c r="N1324" s="8">
        <f t="shared" si="201"/>
        <v>0</v>
      </c>
      <c r="O1324" s="8">
        <f t="shared" si="202"/>
        <v>0</v>
      </c>
      <c r="P1324" s="8">
        <f t="shared" si="203"/>
        <v>83.5</v>
      </c>
      <c r="Q1324" s="9">
        <f t="shared" si="204"/>
        <v>21.274999999999999</v>
      </c>
      <c r="R1324" s="9">
        <f t="shared" si="205"/>
        <v>25.875</v>
      </c>
      <c r="S1324" s="9">
        <f t="shared" si="206"/>
        <v>41.325000000000003</v>
      </c>
      <c r="T1324" s="9">
        <f t="shared" si="207"/>
        <v>27.125</v>
      </c>
      <c r="U1324" s="8">
        <f t="shared" si="208"/>
        <v>29.491666666666664</v>
      </c>
      <c r="V1324" s="8">
        <f t="shared" si="209"/>
        <v>28.9</v>
      </c>
    </row>
    <row r="1325" spans="1:22" ht="13.5" x14ac:dyDescent="0.25">
      <c r="A1325" s="3">
        <f>RSI!A1325</f>
        <v>43941</v>
      </c>
      <c r="B1325" s="2">
        <f>RSI!B1325</f>
        <v>5.7316000000000003</v>
      </c>
      <c r="C1325" s="2">
        <f>RSI!I1325</f>
        <v>57.484071518302976</v>
      </c>
      <c r="D1325" s="2">
        <f>MACD!E1325</f>
        <v>1.2432953450463025E-2</v>
      </c>
      <c r="E1325" s="2">
        <f>MACD!F1325</f>
        <v>3.0160981802984224E-2</v>
      </c>
      <c r="F1325" s="2">
        <f>'Moving Avg'!D1325</f>
        <v>5.4855999999999998</v>
      </c>
      <c r="G1325" s="2">
        <f>'Moving Avg'!F1325</f>
        <v>5.4920499999999999</v>
      </c>
      <c r="H1325" s="2">
        <f>'Moving Avg'!G1325</f>
        <v>5.664290000000002</v>
      </c>
      <c r="I1325" s="2">
        <f>'Moving Avg'!H1325</f>
        <v>5.7337539999999958</v>
      </c>
      <c r="J1325" s="6" t="str">
        <f>OBV!F1325</f>
        <v>BULLISH</v>
      </c>
      <c r="K1325" s="6" t="str">
        <f>OBV!G1325</f>
        <v>NEUTRAL</v>
      </c>
      <c r="L1325" s="6" t="str">
        <f>OBV!H1325</f>
        <v>CONFIRMED BULLISH</v>
      </c>
      <c r="M1325" s="8">
        <f t="shared" si="200"/>
        <v>25</v>
      </c>
      <c r="N1325" s="8">
        <f t="shared" si="201"/>
        <v>45</v>
      </c>
      <c r="O1325" s="8">
        <f t="shared" si="202"/>
        <v>0</v>
      </c>
      <c r="P1325" s="8">
        <f t="shared" si="203"/>
        <v>83.5</v>
      </c>
      <c r="Q1325" s="9">
        <f t="shared" si="204"/>
        <v>37.024999999999999</v>
      </c>
      <c r="R1325" s="9">
        <f t="shared" si="205"/>
        <v>34.875</v>
      </c>
      <c r="S1325" s="9">
        <f t="shared" si="206"/>
        <v>48.075000000000003</v>
      </c>
      <c r="T1325" s="9">
        <f t="shared" si="207"/>
        <v>38.375</v>
      </c>
      <c r="U1325" s="8">
        <f t="shared" si="208"/>
        <v>39.991666666666667</v>
      </c>
      <c r="V1325" s="8">
        <f t="shared" si="209"/>
        <v>39.587500000000006</v>
      </c>
    </row>
    <row r="1326" spans="1:22" ht="13.5" x14ac:dyDescent="0.25">
      <c r="A1326" s="3">
        <f>RSI!A1326</f>
        <v>43942</v>
      </c>
      <c r="B1326" s="2">
        <f>RSI!B1326</f>
        <v>5.7316000000000003</v>
      </c>
      <c r="C1326" s="2">
        <f>RSI!I1326</f>
        <v>57.484071518302976</v>
      </c>
      <c r="D1326" s="2">
        <f>MACD!E1326</f>
        <v>-4.8820766209915156E-2</v>
      </c>
      <c r="E1326" s="2">
        <f>MACD!F1326</f>
        <v>1.4364632200404348E-2</v>
      </c>
      <c r="F1326" s="2">
        <f>'Moving Avg'!D1326</f>
        <v>5.5463399999999998</v>
      </c>
      <c r="G1326" s="2">
        <f>'Moving Avg'!F1326</f>
        <v>5.5060950000000002</v>
      </c>
      <c r="H1326" s="2">
        <f>'Moving Avg'!G1326</f>
        <v>5.6620140000000019</v>
      </c>
      <c r="I1326" s="2">
        <f>'Moving Avg'!H1326</f>
        <v>5.7320839999999968</v>
      </c>
      <c r="J1326" s="6" t="str">
        <f>OBV!F1326</f>
        <v>BULLISH</v>
      </c>
      <c r="K1326" s="6" t="str">
        <f>OBV!G1326</f>
        <v>NEUTRAL</v>
      </c>
      <c r="L1326" s="6" t="str">
        <f>OBV!H1326</f>
        <v>CONFIRMED BULLISH</v>
      </c>
      <c r="M1326" s="8">
        <f t="shared" si="200"/>
        <v>25</v>
      </c>
      <c r="N1326" s="8">
        <f t="shared" si="201"/>
        <v>100</v>
      </c>
      <c r="O1326" s="8">
        <f t="shared" si="202"/>
        <v>0</v>
      </c>
      <c r="P1326" s="8">
        <f t="shared" si="203"/>
        <v>83.5</v>
      </c>
      <c r="Q1326" s="9">
        <f t="shared" si="204"/>
        <v>56.274999999999999</v>
      </c>
      <c r="R1326" s="9">
        <f t="shared" si="205"/>
        <v>45.875</v>
      </c>
      <c r="S1326" s="9">
        <f t="shared" si="206"/>
        <v>56.325000000000003</v>
      </c>
      <c r="T1326" s="9">
        <f t="shared" si="207"/>
        <v>52.125</v>
      </c>
      <c r="U1326" s="8">
        <f t="shared" si="208"/>
        <v>52.82500000000001</v>
      </c>
      <c r="V1326" s="8">
        <f t="shared" si="209"/>
        <v>52.650000000000006</v>
      </c>
    </row>
    <row r="1327" spans="1:22" ht="13.5" x14ac:dyDescent="0.25">
      <c r="A1327" s="3">
        <f>RSI!A1327</f>
        <v>43943</v>
      </c>
      <c r="B1327" s="2">
        <f>RSI!B1327</f>
        <v>5.5644999999999998</v>
      </c>
      <c r="C1327" s="2">
        <f>RSI!I1327</f>
        <v>50.344941410509442</v>
      </c>
      <c r="D1327" s="2">
        <f>MACD!E1327</f>
        <v>-6.606090820924404E-2</v>
      </c>
      <c r="E1327" s="2">
        <f>MACD!F1327</f>
        <v>-1.7204758815253293E-3</v>
      </c>
      <c r="F1327" s="2">
        <f>'Moving Avg'!D1327</f>
        <v>5.6055399999999995</v>
      </c>
      <c r="G1327" s="2">
        <f>'Moving Avg'!F1327</f>
        <v>5.5117849999999997</v>
      </c>
      <c r="H1327" s="2">
        <f>'Moving Avg'!G1327</f>
        <v>5.6595840000000006</v>
      </c>
      <c r="I1327" s="2">
        <f>'Moving Avg'!H1327</f>
        <v>5.729578499999997</v>
      </c>
      <c r="J1327" s="6" t="str">
        <f>OBV!F1327</f>
        <v>BULLISH</v>
      </c>
      <c r="K1327" s="6" t="str">
        <f>OBV!G1327</f>
        <v>NEUTRAL</v>
      </c>
      <c r="L1327" s="6" t="str">
        <f>OBV!H1327</f>
        <v>CONFIRMED BULLISH</v>
      </c>
      <c r="M1327" s="8">
        <f t="shared" si="200"/>
        <v>25</v>
      </c>
      <c r="N1327" s="8">
        <f t="shared" si="201"/>
        <v>100</v>
      </c>
      <c r="O1327" s="8">
        <f t="shared" si="202"/>
        <v>0</v>
      </c>
      <c r="P1327" s="8">
        <f t="shared" si="203"/>
        <v>83.5</v>
      </c>
      <c r="Q1327" s="9">
        <f t="shared" si="204"/>
        <v>56.274999999999999</v>
      </c>
      <c r="R1327" s="9">
        <f t="shared" si="205"/>
        <v>45.875</v>
      </c>
      <c r="S1327" s="9">
        <f t="shared" si="206"/>
        <v>56.325000000000003</v>
      </c>
      <c r="T1327" s="9">
        <f t="shared" si="207"/>
        <v>52.125</v>
      </c>
      <c r="U1327" s="8">
        <f t="shared" si="208"/>
        <v>52.82500000000001</v>
      </c>
      <c r="V1327" s="8">
        <f t="shared" si="209"/>
        <v>52.650000000000006</v>
      </c>
    </row>
    <row r="1328" spans="1:22" ht="13.5" x14ac:dyDescent="0.25">
      <c r="A1328" s="3">
        <f>RSI!A1328</f>
        <v>43944</v>
      </c>
      <c r="B1328" s="2">
        <f>RSI!B1328</f>
        <v>5.5644999999999998</v>
      </c>
      <c r="C1328" s="2">
        <f>RSI!I1328</f>
        <v>50.344941410509442</v>
      </c>
      <c r="D1328" s="2">
        <f>MACD!E1328</f>
        <v>-5.9687675778982374E-2</v>
      </c>
      <c r="E1328" s="2">
        <f>MACD!F1328</f>
        <v>-1.331391586101674E-2</v>
      </c>
      <c r="F1328" s="2">
        <f>'Moving Avg'!D1328</f>
        <v>5.6343799999999993</v>
      </c>
      <c r="G1328" s="2">
        <f>'Moving Avg'!F1328</f>
        <v>5.5205149999999987</v>
      </c>
      <c r="H1328" s="2">
        <f>'Moving Avg'!G1328</f>
        <v>5.6538140000000023</v>
      </c>
      <c r="I1328" s="2">
        <f>'Moving Avg'!H1328</f>
        <v>5.7279459999999975</v>
      </c>
      <c r="J1328" s="6" t="str">
        <f>OBV!F1328</f>
        <v>BULLISH</v>
      </c>
      <c r="K1328" s="6" t="str">
        <f>OBV!G1328</f>
        <v>NEUTRAL</v>
      </c>
      <c r="L1328" s="6" t="str">
        <f>OBV!H1328</f>
        <v>CONFIRMED BULLISH</v>
      </c>
      <c r="M1328" s="8">
        <f t="shared" si="200"/>
        <v>25</v>
      </c>
      <c r="N1328" s="8">
        <f t="shared" si="201"/>
        <v>100</v>
      </c>
      <c r="O1328" s="8">
        <f t="shared" si="202"/>
        <v>0</v>
      </c>
      <c r="P1328" s="8">
        <f t="shared" si="203"/>
        <v>83.5</v>
      </c>
      <c r="Q1328" s="9">
        <f t="shared" si="204"/>
        <v>56.274999999999999</v>
      </c>
      <c r="R1328" s="9">
        <f t="shared" si="205"/>
        <v>45.875</v>
      </c>
      <c r="S1328" s="9">
        <f t="shared" si="206"/>
        <v>56.325000000000003</v>
      </c>
      <c r="T1328" s="9">
        <f t="shared" si="207"/>
        <v>52.125</v>
      </c>
      <c r="U1328" s="8">
        <f t="shared" si="208"/>
        <v>52.82500000000001</v>
      </c>
      <c r="V1328" s="8">
        <f t="shared" si="209"/>
        <v>52.650000000000006</v>
      </c>
    </row>
    <row r="1329" spans="1:22" ht="13.5" x14ac:dyDescent="0.25">
      <c r="A1329" s="3">
        <f>RSI!A1329</f>
        <v>43945</v>
      </c>
      <c r="B1329" s="2">
        <f>RSI!B1329</f>
        <v>5.7240000000000002</v>
      </c>
      <c r="C1329" s="2">
        <f>RSI!I1329</f>
        <v>56.34657774917553</v>
      </c>
      <c r="D1329" s="2">
        <f>MACD!E1329</f>
        <v>-6.6174315034146503E-2</v>
      </c>
      <c r="E1329" s="2">
        <f>MACD!F1329</f>
        <v>-2.3885995695642693E-2</v>
      </c>
      <c r="F1329" s="2">
        <f>'Moving Avg'!D1329</f>
        <v>5.6632400000000001</v>
      </c>
      <c r="G1329" s="2">
        <f>'Moving Avg'!F1329</f>
        <v>5.5334199999999996</v>
      </c>
      <c r="H1329" s="2">
        <f>'Moving Avg'!G1329</f>
        <v>5.6512340000000014</v>
      </c>
      <c r="I1329" s="2">
        <f>'Moving Avg'!H1329</f>
        <v>5.7271109999999963</v>
      </c>
      <c r="J1329" s="6" t="str">
        <f>OBV!F1329</f>
        <v>BULLISH</v>
      </c>
      <c r="K1329" s="6" t="str">
        <f>OBV!G1329</f>
        <v>NEUTRAL</v>
      </c>
      <c r="L1329" s="6" t="str">
        <f>OBV!H1329</f>
        <v>CONFIRMED BULLISH</v>
      </c>
      <c r="M1329" s="8">
        <f t="shared" si="200"/>
        <v>25</v>
      </c>
      <c r="N1329" s="8">
        <f t="shared" si="201"/>
        <v>100</v>
      </c>
      <c r="O1329" s="8">
        <f t="shared" si="202"/>
        <v>0</v>
      </c>
      <c r="P1329" s="8">
        <f t="shared" si="203"/>
        <v>83.5</v>
      </c>
      <c r="Q1329" s="9">
        <f t="shared" si="204"/>
        <v>56.274999999999999</v>
      </c>
      <c r="R1329" s="9">
        <f t="shared" si="205"/>
        <v>45.875</v>
      </c>
      <c r="S1329" s="9">
        <f t="shared" si="206"/>
        <v>56.325000000000003</v>
      </c>
      <c r="T1329" s="9">
        <f t="shared" si="207"/>
        <v>52.125</v>
      </c>
      <c r="U1329" s="8">
        <f t="shared" si="208"/>
        <v>52.82500000000001</v>
      </c>
      <c r="V1329" s="8">
        <f t="shared" si="209"/>
        <v>52.650000000000006</v>
      </c>
    </row>
    <row r="1330" spans="1:22" ht="13.5" x14ac:dyDescent="0.25">
      <c r="A1330" s="3">
        <f>RSI!A1330</f>
        <v>43948</v>
      </c>
      <c r="B1330" s="2">
        <f>RSI!B1330</f>
        <v>5.5570000000000004</v>
      </c>
      <c r="C1330" s="2">
        <f>RSI!I1330</f>
        <v>49.58843929785516</v>
      </c>
      <c r="D1330" s="2">
        <f>MACD!E1330</f>
        <v>-7.6648755304896454E-2</v>
      </c>
      <c r="E1330" s="2">
        <f>MACD!F1330</f>
        <v>-3.4438547617493445E-2</v>
      </c>
      <c r="F1330" s="2">
        <f>'Moving Avg'!D1330</f>
        <v>5.6283199999999995</v>
      </c>
      <c r="G1330" s="2">
        <f>'Moving Avg'!F1330</f>
        <v>5.5300050000000001</v>
      </c>
      <c r="H1330" s="2">
        <f>'Moving Avg'!G1330</f>
        <v>5.6471360000000015</v>
      </c>
      <c r="I1330" s="2">
        <f>'Moving Avg'!H1330</f>
        <v>5.7254409999999964</v>
      </c>
      <c r="J1330" s="6" t="str">
        <f>OBV!F1330</f>
        <v>BEARISH</v>
      </c>
      <c r="K1330" s="6" t="str">
        <f>OBV!G1330</f>
        <v>NEUTRAL</v>
      </c>
      <c r="L1330" s="6" t="str">
        <f>OBV!H1330</f>
        <v>CONFIRMED BEARISH</v>
      </c>
      <c r="M1330" s="8">
        <f t="shared" si="200"/>
        <v>25</v>
      </c>
      <c r="N1330" s="8">
        <f t="shared" si="201"/>
        <v>100</v>
      </c>
      <c r="O1330" s="8">
        <f t="shared" si="202"/>
        <v>0</v>
      </c>
      <c r="P1330" s="8">
        <f t="shared" si="203"/>
        <v>16.5</v>
      </c>
      <c r="Q1330" s="9">
        <f t="shared" si="204"/>
        <v>46.225000000000001</v>
      </c>
      <c r="R1330" s="9">
        <f t="shared" si="205"/>
        <v>29.125</v>
      </c>
      <c r="S1330" s="9">
        <f t="shared" si="206"/>
        <v>26.175000000000001</v>
      </c>
      <c r="T1330" s="9">
        <f t="shared" si="207"/>
        <v>35.375</v>
      </c>
      <c r="U1330" s="8">
        <f t="shared" si="208"/>
        <v>33.841666666666661</v>
      </c>
      <c r="V1330" s="8">
        <f t="shared" si="209"/>
        <v>34.224999999999994</v>
      </c>
    </row>
    <row r="1331" spans="1:22" ht="13.5" x14ac:dyDescent="0.25">
      <c r="A1331" s="3">
        <f>RSI!A1331</f>
        <v>43949</v>
      </c>
      <c r="B1331" s="2">
        <f>RSI!B1331</f>
        <v>5.3975</v>
      </c>
      <c r="C1331" s="2">
        <f>RSI!I1331</f>
        <v>44.142806184340216</v>
      </c>
      <c r="D1331" s="2">
        <f>MACD!E1331</f>
        <v>-7.3638145769959529E-2</v>
      </c>
      <c r="E1331" s="2">
        <f>MACD!F1331</f>
        <v>-4.2278467247986666E-2</v>
      </c>
      <c r="F1331" s="2">
        <f>'Moving Avg'!D1331</f>
        <v>5.5615000000000006</v>
      </c>
      <c r="G1331" s="2">
        <f>'Moving Avg'!F1331</f>
        <v>5.5186149999999996</v>
      </c>
      <c r="H1331" s="2">
        <f>'Moving Avg'!G1331</f>
        <v>5.6398480000000015</v>
      </c>
      <c r="I1331" s="2">
        <f>'Moving Avg'!H1331</f>
        <v>5.7230494999999983</v>
      </c>
      <c r="J1331" s="6" t="str">
        <f>OBV!F1331</f>
        <v>BEARISH</v>
      </c>
      <c r="K1331" s="6" t="str">
        <f>OBV!G1331</f>
        <v>NEUTRAL</v>
      </c>
      <c r="L1331" s="6" t="str">
        <f>OBV!H1331</f>
        <v>CONFIRMED BEARISH</v>
      </c>
      <c r="M1331" s="8">
        <f t="shared" si="200"/>
        <v>25</v>
      </c>
      <c r="N1331" s="8">
        <f t="shared" si="201"/>
        <v>100</v>
      </c>
      <c r="O1331" s="8">
        <f t="shared" si="202"/>
        <v>0</v>
      </c>
      <c r="P1331" s="8">
        <f t="shared" si="203"/>
        <v>16.5</v>
      </c>
      <c r="Q1331" s="9">
        <f t="shared" si="204"/>
        <v>46.225000000000001</v>
      </c>
      <c r="R1331" s="9">
        <f t="shared" si="205"/>
        <v>29.125</v>
      </c>
      <c r="S1331" s="9">
        <f t="shared" si="206"/>
        <v>26.175000000000001</v>
      </c>
      <c r="T1331" s="9">
        <f t="shared" si="207"/>
        <v>35.375</v>
      </c>
      <c r="U1331" s="8">
        <f t="shared" si="208"/>
        <v>33.841666666666661</v>
      </c>
      <c r="V1331" s="8">
        <f t="shared" si="209"/>
        <v>34.224999999999994</v>
      </c>
    </row>
    <row r="1332" spans="1:22" ht="13.5" x14ac:dyDescent="0.25">
      <c r="A1332" s="3">
        <f>RSI!A1332</f>
        <v>43950</v>
      </c>
      <c r="B1332" s="2">
        <f>RSI!B1332</f>
        <v>5.4279000000000002</v>
      </c>
      <c r="C1332" s="2">
        <f>RSI!I1332</f>
        <v>45.37410672451265</v>
      </c>
      <c r="D1332" s="2">
        <f>MACD!E1332</f>
        <v>-9.6868714985948401E-2</v>
      </c>
      <c r="E1332" s="2">
        <f>MACD!F1332</f>
        <v>-5.3196516795579019E-2</v>
      </c>
      <c r="F1332" s="2">
        <f>'Moving Avg'!D1332</f>
        <v>5.534180000000001</v>
      </c>
      <c r="G1332" s="2">
        <f>'Moving Avg'!F1332</f>
        <v>5.5034299999999998</v>
      </c>
      <c r="H1332" s="2">
        <f>'Moving Avg'!G1332</f>
        <v>5.6331680000000013</v>
      </c>
      <c r="I1332" s="2">
        <f>'Moving Avg'!H1332</f>
        <v>5.7208479999999975</v>
      </c>
      <c r="J1332" s="6" t="str">
        <f>OBV!F1332</f>
        <v>BEARISH</v>
      </c>
      <c r="K1332" s="6" t="str">
        <f>OBV!G1332</f>
        <v>NEUTRAL</v>
      </c>
      <c r="L1332" s="6" t="str">
        <f>OBV!H1332</f>
        <v>CONFIRMED BEARISH</v>
      </c>
      <c r="M1332" s="8">
        <f t="shared" si="200"/>
        <v>25</v>
      </c>
      <c r="N1332" s="8">
        <f t="shared" si="201"/>
        <v>100</v>
      </c>
      <c r="O1332" s="8">
        <f t="shared" si="202"/>
        <v>0</v>
      </c>
      <c r="P1332" s="8">
        <f t="shared" si="203"/>
        <v>16.5</v>
      </c>
      <c r="Q1332" s="9">
        <f t="shared" si="204"/>
        <v>46.225000000000001</v>
      </c>
      <c r="R1332" s="9">
        <f t="shared" si="205"/>
        <v>29.125</v>
      </c>
      <c r="S1332" s="9">
        <f t="shared" si="206"/>
        <v>26.175000000000001</v>
      </c>
      <c r="T1332" s="9">
        <f t="shared" si="207"/>
        <v>35.375</v>
      </c>
      <c r="U1332" s="8">
        <f t="shared" si="208"/>
        <v>33.841666666666661</v>
      </c>
      <c r="V1332" s="8">
        <f t="shared" si="209"/>
        <v>34.224999999999994</v>
      </c>
    </row>
    <row r="1333" spans="1:22" ht="13.5" x14ac:dyDescent="0.25">
      <c r="A1333" s="3">
        <f>RSI!A1333</f>
        <v>43951</v>
      </c>
      <c r="B1333" s="2">
        <f>RSI!B1333</f>
        <v>5.2685000000000004</v>
      </c>
      <c r="C1333" s="2">
        <f>RSI!I1333</f>
        <v>40.351346929087846</v>
      </c>
      <c r="D1333" s="2">
        <f>MACD!E1333</f>
        <v>-8.0620657078407376E-2</v>
      </c>
      <c r="E1333" s="2">
        <f>MACD!F1333</f>
        <v>-5.8681344852144691E-2</v>
      </c>
      <c r="F1333" s="2">
        <f>'Moving Avg'!D1333</f>
        <v>5.4749800000000004</v>
      </c>
      <c r="G1333" s="2">
        <f>'Moving Avg'!F1333</f>
        <v>5.4886299999999997</v>
      </c>
      <c r="H1333" s="2">
        <f>'Moving Avg'!G1333</f>
        <v>5.6233000000000031</v>
      </c>
      <c r="I1333" s="2">
        <f>'Moving Avg'!H1333</f>
        <v>5.7178114999999972</v>
      </c>
      <c r="J1333" s="6" t="str">
        <f>OBV!F1333</f>
        <v>BEARISH</v>
      </c>
      <c r="K1333" s="6" t="str">
        <f>OBV!G1333</f>
        <v>NEUTRAL</v>
      </c>
      <c r="L1333" s="6" t="str">
        <f>OBV!H1333</f>
        <v>CONFIRMED BEARISH</v>
      </c>
      <c r="M1333" s="8">
        <f t="shared" si="200"/>
        <v>25</v>
      </c>
      <c r="N1333" s="8">
        <f t="shared" si="201"/>
        <v>100</v>
      </c>
      <c r="O1333" s="8">
        <f t="shared" si="202"/>
        <v>0</v>
      </c>
      <c r="P1333" s="8">
        <f t="shared" si="203"/>
        <v>16.5</v>
      </c>
      <c r="Q1333" s="9">
        <f t="shared" si="204"/>
        <v>46.225000000000001</v>
      </c>
      <c r="R1333" s="9">
        <f t="shared" si="205"/>
        <v>29.125</v>
      </c>
      <c r="S1333" s="9">
        <f t="shared" si="206"/>
        <v>26.175000000000001</v>
      </c>
      <c r="T1333" s="9">
        <f t="shared" si="207"/>
        <v>35.375</v>
      </c>
      <c r="U1333" s="8">
        <f t="shared" si="208"/>
        <v>33.841666666666661</v>
      </c>
      <c r="V1333" s="8">
        <f t="shared" si="209"/>
        <v>34.224999999999994</v>
      </c>
    </row>
    <row r="1334" spans="1:22" ht="13.5" x14ac:dyDescent="0.25">
      <c r="A1334" s="3">
        <f>RSI!A1334</f>
        <v>43955</v>
      </c>
      <c r="B1334" s="2">
        <f>RSI!B1334</f>
        <v>5.3140000000000001</v>
      </c>
      <c r="C1334" s="2">
        <f>RSI!I1334</f>
        <v>42.314301460877196</v>
      </c>
      <c r="D1334" s="2">
        <f>MACD!E1334</f>
        <v>-4.4089322169896583E-2</v>
      </c>
      <c r="E1334" s="2">
        <f>MACD!F1334</f>
        <v>-5.5762940315695078E-2</v>
      </c>
      <c r="F1334" s="2">
        <f>'Moving Avg'!D1334</f>
        <v>5.3929799999999997</v>
      </c>
      <c r="G1334" s="2">
        <f>'Moving Avg'!F1334</f>
        <v>5.4761049999999996</v>
      </c>
      <c r="H1334" s="2">
        <f>'Moving Avg'!G1334</f>
        <v>5.6143420000000024</v>
      </c>
      <c r="I1334" s="2">
        <f>'Moving Avg'!H1334</f>
        <v>5.7155339999999981</v>
      </c>
      <c r="J1334" s="6" t="str">
        <f>OBV!F1334</f>
        <v>BEARISH</v>
      </c>
      <c r="K1334" s="6" t="str">
        <f>OBV!G1334</f>
        <v>NEUTRAL</v>
      </c>
      <c r="L1334" s="6" t="str">
        <f>OBV!H1334</f>
        <v>CONFIRMED BEARISH</v>
      </c>
      <c r="M1334" s="8">
        <f t="shared" si="200"/>
        <v>25</v>
      </c>
      <c r="N1334" s="8">
        <f t="shared" si="201"/>
        <v>0</v>
      </c>
      <c r="O1334" s="8">
        <f t="shared" si="202"/>
        <v>0</v>
      </c>
      <c r="P1334" s="8">
        <f t="shared" si="203"/>
        <v>16.5</v>
      </c>
      <c r="Q1334" s="9">
        <f t="shared" si="204"/>
        <v>11.225</v>
      </c>
      <c r="R1334" s="9">
        <f t="shared" si="205"/>
        <v>9.125</v>
      </c>
      <c r="S1334" s="9">
        <f t="shared" si="206"/>
        <v>11.175000000000001</v>
      </c>
      <c r="T1334" s="9">
        <f t="shared" si="207"/>
        <v>10.375</v>
      </c>
      <c r="U1334" s="8">
        <f t="shared" si="208"/>
        <v>10.508333333333335</v>
      </c>
      <c r="V1334" s="8">
        <f t="shared" si="209"/>
        <v>10.475000000000001</v>
      </c>
    </row>
    <row r="1335" spans="1:22" ht="13.5" x14ac:dyDescent="0.25">
      <c r="A1335" s="3">
        <f>RSI!A1335</f>
        <v>43956</v>
      </c>
      <c r="B1335" s="2">
        <f>RSI!B1335</f>
        <v>5.1546000000000003</v>
      </c>
      <c r="C1335" s="2">
        <f>RSI!I1335</f>
        <v>37.640918077291659</v>
      </c>
      <c r="D1335" s="2">
        <f>MACD!E1335</f>
        <v>2.3239094891414069E-2</v>
      </c>
      <c r="E1335" s="2">
        <f>MACD!F1335</f>
        <v>-3.9962533274273251E-2</v>
      </c>
      <c r="F1335" s="2">
        <f>'Moving Avg'!D1335</f>
        <v>5.3125</v>
      </c>
      <c r="G1335" s="2">
        <f>'Moving Avg'!F1335</f>
        <v>5.4635799999999994</v>
      </c>
      <c r="H1335" s="2">
        <f>'Moving Avg'!G1335</f>
        <v>5.5993100000000027</v>
      </c>
      <c r="I1335" s="2">
        <f>'Moving Avg'!H1335</f>
        <v>5.7124974999999987</v>
      </c>
      <c r="J1335" s="6" t="str">
        <f>OBV!F1335</f>
        <v>BEARISH</v>
      </c>
      <c r="K1335" s="6" t="str">
        <f>OBV!G1335</f>
        <v>NEUTRAL</v>
      </c>
      <c r="L1335" s="6" t="str">
        <f>OBV!H1335</f>
        <v>CONFIRMED BEARISH</v>
      </c>
      <c r="M1335" s="8">
        <f t="shared" si="200"/>
        <v>25</v>
      </c>
      <c r="N1335" s="8">
        <f t="shared" si="201"/>
        <v>0</v>
      </c>
      <c r="O1335" s="8">
        <f t="shared" si="202"/>
        <v>0</v>
      </c>
      <c r="P1335" s="8">
        <f t="shared" si="203"/>
        <v>16.5</v>
      </c>
      <c r="Q1335" s="9">
        <f t="shared" si="204"/>
        <v>11.225</v>
      </c>
      <c r="R1335" s="9">
        <f t="shared" si="205"/>
        <v>9.125</v>
      </c>
      <c r="S1335" s="9">
        <f t="shared" si="206"/>
        <v>11.175000000000001</v>
      </c>
      <c r="T1335" s="9">
        <f t="shared" si="207"/>
        <v>10.375</v>
      </c>
      <c r="U1335" s="8">
        <f t="shared" si="208"/>
        <v>10.508333333333335</v>
      </c>
      <c r="V1335" s="8">
        <f t="shared" si="209"/>
        <v>10.475000000000001</v>
      </c>
    </row>
    <row r="1336" spans="1:22" ht="13.5" x14ac:dyDescent="0.25">
      <c r="A1336" s="3">
        <f>RSI!A1336</f>
        <v>43957</v>
      </c>
      <c r="B1336" s="2">
        <f>RSI!B1336</f>
        <v>5.2381000000000002</v>
      </c>
      <c r="C1336" s="2">
        <f>RSI!I1336</f>
        <v>41.298358986625821</v>
      </c>
      <c r="D1336" s="2">
        <f>MACD!E1336</f>
        <v>7.6114759598807424E-2</v>
      </c>
      <c r="E1336" s="2">
        <f>MACD!F1336</f>
        <v>-1.6747074699657118E-2</v>
      </c>
      <c r="F1336" s="2">
        <f>'Moving Avg'!D1336</f>
        <v>5.2806199999999999</v>
      </c>
      <c r="G1336" s="2">
        <f>'Moving Avg'!F1336</f>
        <v>5.4631999999999996</v>
      </c>
      <c r="H1336" s="2">
        <f>'Moving Avg'!G1336</f>
        <v>5.5861000000000027</v>
      </c>
      <c r="I1336" s="2">
        <f>'Moving Avg'!H1336</f>
        <v>5.7096504999999977</v>
      </c>
      <c r="J1336" s="6" t="str">
        <f>OBV!F1336</f>
        <v>BULLISH</v>
      </c>
      <c r="K1336" s="6" t="str">
        <f>OBV!G1336</f>
        <v>NEUTRAL</v>
      </c>
      <c r="L1336" s="6" t="str">
        <f>OBV!H1336</f>
        <v>BULLISH DIVERGENCE</v>
      </c>
      <c r="M1336" s="8">
        <f t="shared" si="200"/>
        <v>25</v>
      </c>
      <c r="N1336" s="8">
        <f t="shared" si="201"/>
        <v>0</v>
      </c>
      <c r="O1336" s="8">
        <f t="shared" si="202"/>
        <v>0</v>
      </c>
      <c r="P1336" s="8">
        <f t="shared" si="203"/>
        <v>66.5</v>
      </c>
      <c r="Q1336" s="9">
        <f t="shared" si="204"/>
        <v>18.725000000000001</v>
      </c>
      <c r="R1336" s="9">
        <f t="shared" si="205"/>
        <v>21.625</v>
      </c>
      <c r="S1336" s="9">
        <f t="shared" si="206"/>
        <v>33.674999999999997</v>
      </c>
      <c r="T1336" s="9">
        <f t="shared" si="207"/>
        <v>22.875</v>
      </c>
      <c r="U1336" s="8">
        <f t="shared" si="208"/>
        <v>24.675000000000001</v>
      </c>
      <c r="V1336" s="8">
        <f t="shared" si="209"/>
        <v>24.225000000000001</v>
      </c>
    </row>
    <row r="1337" spans="1:22" ht="13.5" x14ac:dyDescent="0.25">
      <c r="A1337" s="3">
        <f>RSI!A1337</f>
        <v>43958</v>
      </c>
      <c r="B1337" s="2">
        <f>RSI!B1337</f>
        <v>5.3898999999999999</v>
      </c>
      <c r="C1337" s="2">
        <f>RSI!I1337</f>
        <v>47.344663019678187</v>
      </c>
      <c r="D1337" s="2">
        <f>MACD!E1337</f>
        <v>8.5345952636236788E-2</v>
      </c>
      <c r="E1337" s="2">
        <f>MACD!F1337</f>
        <v>3.6715307675216635E-3</v>
      </c>
      <c r="F1337" s="2">
        <f>'Moving Avg'!D1337</f>
        <v>5.2730200000000007</v>
      </c>
      <c r="G1337" s="2">
        <f>'Moving Avg'!F1337</f>
        <v>5.4628200000000007</v>
      </c>
      <c r="H1337" s="2">
        <f>'Moving Avg'!G1337</f>
        <v>5.5760780000000008</v>
      </c>
      <c r="I1337" s="2">
        <f>'Moving Avg'!H1337</f>
        <v>5.7075624999999981</v>
      </c>
      <c r="J1337" s="6" t="str">
        <f>OBV!F1337</f>
        <v>BULLISH</v>
      </c>
      <c r="K1337" s="6" t="str">
        <f>OBV!G1337</f>
        <v>NEUTRAL</v>
      </c>
      <c r="L1337" s="6" t="str">
        <f>OBV!H1337</f>
        <v>BULLISH DIVERGENCE</v>
      </c>
      <c r="M1337" s="8">
        <f t="shared" si="200"/>
        <v>25</v>
      </c>
      <c r="N1337" s="8">
        <f t="shared" si="201"/>
        <v>0</v>
      </c>
      <c r="O1337" s="8">
        <f t="shared" si="202"/>
        <v>0</v>
      </c>
      <c r="P1337" s="8">
        <f t="shared" si="203"/>
        <v>66.5</v>
      </c>
      <c r="Q1337" s="9">
        <f t="shared" si="204"/>
        <v>18.725000000000001</v>
      </c>
      <c r="R1337" s="9">
        <f t="shared" si="205"/>
        <v>21.625</v>
      </c>
      <c r="S1337" s="9">
        <f t="shared" si="206"/>
        <v>33.674999999999997</v>
      </c>
      <c r="T1337" s="9">
        <f t="shared" si="207"/>
        <v>22.875</v>
      </c>
      <c r="U1337" s="8">
        <f t="shared" si="208"/>
        <v>24.675000000000001</v>
      </c>
      <c r="V1337" s="8">
        <f t="shared" si="209"/>
        <v>24.225000000000001</v>
      </c>
    </row>
    <row r="1338" spans="1:22" ht="13.5" x14ac:dyDescent="0.25">
      <c r="A1338" s="3">
        <f>RSI!A1338</f>
        <v>43959</v>
      </c>
      <c r="B1338" s="2">
        <f>RSI!B1338</f>
        <v>5.3898999999999999</v>
      </c>
      <c r="C1338" s="2">
        <f>RSI!I1338</f>
        <v>47.344663019678187</v>
      </c>
      <c r="D1338" s="2">
        <f>MACD!E1338</f>
        <v>9.3595508974550157E-2</v>
      </c>
      <c r="E1338" s="2">
        <f>MACD!F1338</f>
        <v>2.1656326408927364E-2</v>
      </c>
      <c r="F1338" s="2">
        <f>'Moving Avg'!D1338</f>
        <v>5.2973000000000008</v>
      </c>
      <c r="G1338" s="2">
        <f>'Moving Avg'!F1338</f>
        <v>5.4556050000000003</v>
      </c>
      <c r="H1338" s="2">
        <f>'Moving Avg'!G1338</f>
        <v>5.5630200000000016</v>
      </c>
      <c r="I1338" s="2">
        <f>'Moving Avg'!H1338</f>
        <v>5.7056644999999966</v>
      </c>
      <c r="J1338" s="6" t="str">
        <f>OBV!F1338</f>
        <v>BULLISH</v>
      </c>
      <c r="K1338" s="6" t="str">
        <f>OBV!G1338</f>
        <v>NEUTRAL</v>
      </c>
      <c r="L1338" s="6" t="str">
        <f>OBV!H1338</f>
        <v>CONFIRMED BULLISH</v>
      </c>
      <c r="M1338" s="8">
        <f t="shared" si="200"/>
        <v>25</v>
      </c>
      <c r="N1338" s="8">
        <f t="shared" si="201"/>
        <v>0</v>
      </c>
      <c r="O1338" s="8">
        <f t="shared" si="202"/>
        <v>0</v>
      </c>
      <c r="P1338" s="8">
        <f t="shared" si="203"/>
        <v>83.5</v>
      </c>
      <c r="Q1338" s="9">
        <f t="shared" si="204"/>
        <v>21.274999999999999</v>
      </c>
      <c r="R1338" s="9">
        <f t="shared" si="205"/>
        <v>25.875</v>
      </c>
      <c r="S1338" s="9">
        <f t="shared" si="206"/>
        <v>41.325000000000003</v>
      </c>
      <c r="T1338" s="9">
        <f t="shared" si="207"/>
        <v>27.125</v>
      </c>
      <c r="U1338" s="8">
        <f t="shared" si="208"/>
        <v>29.491666666666664</v>
      </c>
      <c r="V1338" s="8">
        <f t="shared" si="209"/>
        <v>28.9</v>
      </c>
    </row>
    <row r="1339" spans="1:22" ht="13.5" x14ac:dyDescent="0.25">
      <c r="A1339" s="3">
        <f>RSI!A1339</f>
        <v>43962</v>
      </c>
      <c r="B1339" s="2">
        <f>RSI!B1339</f>
        <v>5.3898999999999999</v>
      </c>
      <c r="C1339" s="2">
        <f>RSI!I1339</f>
        <v>47.34466301967818</v>
      </c>
      <c r="D1339" s="2">
        <f>MACD!E1339</f>
        <v>0.12552042623135407</v>
      </c>
      <c r="E1339" s="2">
        <f>MACD!F1339</f>
        <v>4.2429146373412704E-2</v>
      </c>
      <c r="F1339" s="2">
        <f>'Moving Avg'!D1339</f>
        <v>5.3124800000000008</v>
      </c>
      <c r="G1339" s="2">
        <f>'Moving Avg'!F1339</f>
        <v>5.4483900000000007</v>
      </c>
      <c r="H1339" s="2">
        <f>'Moving Avg'!G1339</f>
        <v>5.549961999999999</v>
      </c>
      <c r="I1339" s="2">
        <f>'Moving Avg'!H1339</f>
        <v>5.7040699999999971</v>
      </c>
      <c r="J1339" s="6" t="str">
        <f>OBV!F1339</f>
        <v>BULLISH</v>
      </c>
      <c r="K1339" s="6" t="str">
        <f>OBV!G1339</f>
        <v>NEUTRAL</v>
      </c>
      <c r="L1339" s="6" t="str">
        <f>OBV!H1339</f>
        <v>CONFIRMED BULLISH</v>
      </c>
      <c r="M1339" s="8">
        <f t="shared" si="200"/>
        <v>25</v>
      </c>
      <c r="N1339" s="8">
        <f t="shared" si="201"/>
        <v>0</v>
      </c>
      <c r="O1339" s="8">
        <f t="shared" si="202"/>
        <v>0</v>
      </c>
      <c r="P1339" s="8">
        <f t="shared" si="203"/>
        <v>83.5</v>
      </c>
      <c r="Q1339" s="9">
        <f t="shared" si="204"/>
        <v>21.274999999999999</v>
      </c>
      <c r="R1339" s="9">
        <f t="shared" si="205"/>
        <v>25.875</v>
      </c>
      <c r="S1339" s="9">
        <f t="shared" si="206"/>
        <v>41.325000000000003</v>
      </c>
      <c r="T1339" s="9">
        <f t="shared" si="207"/>
        <v>27.125</v>
      </c>
      <c r="U1339" s="8">
        <f t="shared" si="208"/>
        <v>29.491666666666664</v>
      </c>
      <c r="V1339" s="8">
        <f t="shared" si="209"/>
        <v>28.9</v>
      </c>
    </row>
    <row r="1340" spans="1:22" ht="13.5" x14ac:dyDescent="0.25">
      <c r="A1340" s="3">
        <f>RSI!A1340</f>
        <v>43963</v>
      </c>
      <c r="B1340" s="2">
        <f>RSI!B1340</f>
        <v>5.5418000000000003</v>
      </c>
      <c r="C1340" s="2">
        <f>RSI!I1340</f>
        <v>53.349927201880085</v>
      </c>
      <c r="D1340" s="2">
        <f>MACD!E1340</f>
        <v>0.11596564144701116</v>
      </c>
      <c r="E1340" s="2">
        <f>MACD!F1340</f>
        <v>5.7136445388132395E-2</v>
      </c>
      <c r="F1340" s="2">
        <f>'Moving Avg'!D1340</f>
        <v>5.3899200000000009</v>
      </c>
      <c r="G1340" s="2">
        <f>'Moving Avg'!F1340</f>
        <v>5.454085000000001</v>
      </c>
      <c r="H1340" s="2">
        <f>'Moving Avg'!G1340</f>
        <v>5.5399419999999999</v>
      </c>
      <c r="I1340" s="2">
        <f>'Moving Avg'!H1340</f>
        <v>5.7027414999999975</v>
      </c>
      <c r="J1340" s="6" t="str">
        <f>OBV!F1340</f>
        <v>BULLISH</v>
      </c>
      <c r="K1340" s="6" t="str">
        <f>OBV!G1340</f>
        <v>NEUTRAL</v>
      </c>
      <c r="L1340" s="6" t="str">
        <f>OBV!H1340</f>
        <v>CONFIRMED BULLISH</v>
      </c>
      <c r="M1340" s="8">
        <f t="shared" si="200"/>
        <v>25</v>
      </c>
      <c r="N1340" s="8">
        <f t="shared" si="201"/>
        <v>0</v>
      </c>
      <c r="O1340" s="8">
        <f t="shared" si="202"/>
        <v>0</v>
      </c>
      <c r="P1340" s="8">
        <f t="shared" si="203"/>
        <v>83.5</v>
      </c>
      <c r="Q1340" s="9">
        <f t="shared" si="204"/>
        <v>21.274999999999999</v>
      </c>
      <c r="R1340" s="9">
        <f t="shared" si="205"/>
        <v>25.875</v>
      </c>
      <c r="S1340" s="9">
        <f t="shared" si="206"/>
        <v>41.325000000000003</v>
      </c>
      <c r="T1340" s="9">
        <f t="shared" si="207"/>
        <v>27.125</v>
      </c>
      <c r="U1340" s="8">
        <f t="shared" si="208"/>
        <v>29.491666666666664</v>
      </c>
      <c r="V1340" s="8">
        <f t="shared" si="209"/>
        <v>28.9</v>
      </c>
    </row>
    <row r="1341" spans="1:22" ht="13.5" x14ac:dyDescent="0.25">
      <c r="A1341" s="3">
        <f>RSI!A1341</f>
        <v>43964</v>
      </c>
      <c r="B1341" s="2">
        <f>RSI!B1341</f>
        <v>5.6555999999999997</v>
      </c>
      <c r="C1341" s="2">
        <f>RSI!I1341</f>
        <v>57.280742091261892</v>
      </c>
      <c r="D1341" s="2">
        <f>MACD!E1341</f>
        <v>7.4363281385807944E-2</v>
      </c>
      <c r="E1341" s="2">
        <f>MACD!F1341</f>
        <v>6.0581812587667511E-2</v>
      </c>
      <c r="F1341" s="2">
        <f>'Moving Avg'!D1341</f>
        <v>5.47342</v>
      </c>
      <c r="G1341" s="2">
        <f>'Moving Avg'!F1341</f>
        <v>5.4654699999999989</v>
      </c>
      <c r="H1341" s="2">
        <f>'Moving Avg'!G1341</f>
        <v>5.5356899999999998</v>
      </c>
      <c r="I1341" s="2">
        <f>'Moving Avg'!H1341</f>
        <v>5.701640499999999</v>
      </c>
      <c r="J1341" s="6" t="str">
        <f>OBV!F1341</f>
        <v>BULLISH</v>
      </c>
      <c r="K1341" s="6" t="str">
        <f>OBV!G1341</f>
        <v>NEUTRAL</v>
      </c>
      <c r="L1341" s="6" t="str">
        <f>OBV!H1341</f>
        <v>CONFIRMED BULLISH</v>
      </c>
      <c r="M1341" s="8">
        <f t="shared" si="200"/>
        <v>25</v>
      </c>
      <c r="N1341" s="8">
        <f t="shared" si="201"/>
        <v>0</v>
      </c>
      <c r="O1341" s="8">
        <f t="shared" si="202"/>
        <v>0</v>
      </c>
      <c r="P1341" s="8">
        <f t="shared" si="203"/>
        <v>83.5</v>
      </c>
      <c r="Q1341" s="9">
        <f t="shared" si="204"/>
        <v>21.274999999999999</v>
      </c>
      <c r="R1341" s="9">
        <f t="shared" si="205"/>
        <v>25.875</v>
      </c>
      <c r="S1341" s="9">
        <f t="shared" si="206"/>
        <v>41.325000000000003</v>
      </c>
      <c r="T1341" s="9">
        <f t="shared" si="207"/>
        <v>27.125</v>
      </c>
      <c r="U1341" s="8">
        <f t="shared" si="208"/>
        <v>29.491666666666664</v>
      </c>
      <c r="V1341" s="8">
        <f t="shared" si="209"/>
        <v>28.9</v>
      </c>
    </row>
    <row r="1342" spans="1:22" ht="13.5" x14ac:dyDescent="0.25">
      <c r="A1342" s="3">
        <f>RSI!A1342</f>
        <v>43965</v>
      </c>
      <c r="B1342" s="2">
        <f>RSI!B1342</f>
        <v>5.6936</v>
      </c>
      <c r="C1342" s="2">
        <f>RSI!I1342</f>
        <v>58.537107246494585</v>
      </c>
      <c r="D1342" s="2">
        <f>MACD!E1342</f>
        <v>3.9842192661096121E-2</v>
      </c>
      <c r="E1342" s="2">
        <f>MACD!F1342</f>
        <v>5.6433888602353238E-2</v>
      </c>
      <c r="F1342" s="2">
        <f>'Moving Avg'!D1342</f>
        <v>5.53416</v>
      </c>
      <c r="G1342" s="2">
        <f>'Moving Avg'!F1342</f>
        <v>5.4867249999999999</v>
      </c>
      <c r="H1342" s="2">
        <f>'Moving Avg'!G1342</f>
        <v>5.532654</v>
      </c>
      <c r="I1342" s="2">
        <f>'Moving Avg'!H1342</f>
        <v>5.7006914999999996</v>
      </c>
      <c r="J1342" s="6" t="str">
        <f>OBV!F1342</f>
        <v>BULLISH</v>
      </c>
      <c r="K1342" s="6" t="str">
        <f>OBV!G1342</f>
        <v>NEUTRAL</v>
      </c>
      <c r="L1342" s="6" t="str">
        <f>OBV!H1342</f>
        <v>CONFIRMED BULLISH</v>
      </c>
      <c r="M1342" s="8">
        <f t="shared" si="200"/>
        <v>25</v>
      </c>
      <c r="N1342" s="8">
        <f t="shared" si="201"/>
        <v>45</v>
      </c>
      <c r="O1342" s="8">
        <f t="shared" si="202"/>
        <v>0</v>
      </c>
      <c r="P1342" s="8">
        <f t="shared" si="203"/>
        <v>83.5</v>
      </c>
      <c r="Q1342" s="9">
        <f t="shared" si="204"/>
        <v>37.024999999999999</v>
      </c>
      <c r="R1342" s="9">
        <f t="shared" si="205"/>
        <v>34.875</v>
      </c>
      <c r="S1342" s="9">
        <f t="shared" si="206"/>
        <v>48.075000000000003</v>
      </c>
      <c r="T1342" s="9">
        <f t="shared" si="207"/>
        <v>38.375</v>
      </c>
      <c r="U1342" s="8">
        <f t="shared" si="208"/>
        <v>39.991666666666667</v>
      </c>
      <c r="V1342" s="8">
        <f t="shared" si="209"/>
        <v>39.587500000000006</v>
      </c>
    </row>
    <row r="1343" spans="1:22" ht="13.5" x14ac:dyDescent="0.25">
      <c r="A1343" s="3">
        <f>RSI!A1343</f>
        <v>43966</v>
      </c>
      <c r="B1343" s="2">
        <f>RSI!B1343</f>
        <v>5.8453999999999997</v>
      </c>
      <c r="C1343" s="2">
        <f>RSI!I1343</f>
        <v>63.19388032268742</v>
      </c>
      <c r="D1343" s="2">
        <f>MACD!E1343</f>
        <v>-2.6453728050984893E-2</v>
      </c>
      <c r="E1343" s="2">
        <f>MACD!F1343</f>
        <v>3.9856365271685609E-2</v>
      </c>
      <c r="F1343" s="2">
        <f>'Moving Avg'!D1343</f>
        <v>5.6252599999999999</v>
      </c>
      <c r="G1343" s="2">
        <f>'Moving Avg'!F1343</f>
        <v>5.5079799999999999</v>
      </c>
      <c r="H1343" s="2">
        <f>'Moving Avg'!G1343</f>
        <v>5.532654</v>
      </c>
      <c r="I1343" s="2">
        <f>'Moving Avg'!H1343</f>
        <v>5.7005014999999988</v>
      </c>
      <c r="J1343" s="6" t="str">
        <f>OBV!F1343</f>
        <v>BULLISH</v>
      </c>
      <c r="K1343" s="6" t="str">
        <f>OBV!G1343</f>
        <v>NEUTRAL</v>
      </c>
      <c r="L1343" s="6" t="str">
        <f>OBV!H1343</f>
        <v>CONFIRMED BULLISH</v>
      </c>
      <c r="M1343" s="8">
        <f t="shared" si="200"/>
        <v>25</v>
      </c>
      <c r="N1343" s="8">
        <f t="shared" si="201"/>
        <v>100</v>
      </c>
      <c r="O1343" s="8">
        <f t="shared" si="202"/>
        <v>0</v>
      </c>
      <c r="P1343" s="8">
        <f t="shared" si="203"/>
        <v>83.5</v>
      </c>
      <c r="Q1343" s="9">
        <f t="shared" si="204"/>
        <v>56.274999999999999</v>
      </c>
      <c r="R1343" s="9">
        <f t="shared" si="205"/>
        <v>45.875</v>
      </c>
      <c r="S1343" s="9">
        <f t="shared" si="206"/>
        <v>56.325000000000003</v>
      </c>
      <c r="T1343" s="9">
        <f t="shared" si="207"/>
        <v>52.125</v>
      </c>
      <c r="U1343" s="8">
        <f t="shared" si="208"/>
        <v>52.82500000000001</v>
      </c>
      <c r="V1343" s="8">
        <f t="shared" si="209"/>
        <v>52.650000000000006</v>
      </c>
    </row>
    <row r="1344" spans="1:22" ht="13.5" x14ac:dyDescent="0.25">
      <c r="A1344" s="3">
        <f>RSI!A1344</f>
        <v>43969</v>
      </c>
      <c r="B1344" s="2">
        <f>RSI!B1344</f>
        <v>5.8453999999999997</v>
      </c>
      <c r="C1344" s="2">
        <f>RSI!I1344</f>
        <v>63.193880322687413</v>
      </c>
      <c r="D1344" s="2">
        <f>MACD!E1344</f>
        <v>-7.76678684601535E-2</v>
      </c>
      <c r="E1344" s="2">
        <f>MACD!F1344</f>
        <v>1.6351518525317792E-2</v>
      </c>
      <c r="F1344" s="2">
        <f>'Moving Avg'!D1344</f>
        <v>5.716359999999999</v>
      </c>
      <c r="G1344" s="2">
        <f>'Moving Avg'!F1344</f>
        <v>5.5212649999999996</v>
      </c>
      <c r="H1344" s="2">
        <f>'Moving Avg'!G1344</f>
        <v>5.5326539999999991</v>
      </c>
      <c r="I1344" s="2">
        <f>'Moving Avg'!H1344</f>
        <v>5.7011844999999992</v>
      </c>
      <c r="J1344" s="6" t="str">
        <f>OBV!F1344</f>
        <v>BULLISH</v>
      </c>
      <c r="K1344" s="6" t="str">
        <f>OBV!G1344</f>
        <v>NEUTRAL</v>
      </c>
      <c r="L1344" s="6" t="str">
        <f>OBV!H1344</f>
        <v>CONFIRMED BULLISH</v>
      </c>
      <c r="M1344" s="8">
        <f t="shared" si="200"/>
        <v>25</v>
      </c>
      <c r="N1344" s="8">
        <f t="shared" si="201"/>
        <v>100</v>
      </c>
      <c r="O1344" s="8">
        <f t="shared" si="202"/>
        <v>50</v>
      </c>
      <c r="P1344" s="8">
        <f t="shared" si="203"/>
        <v>83.5</v>
      </c>
      <c r="Q1344" s="9">
        <f t="shared" si="204"/>
        <v>63.774999999999999</v>
      </c>
      <c r="R1344" s="9">
        <f t="shared" si="205"/>
        <v>63.375</v>
      </c>
      <c r="S1344" s="9">
        <f t="shared" si="206"/>
        <v>68.825000000000003</v>
      </c>
      <c r="T1344" s="9">
        <f t="shared" si="207"/>
        <v>64.625</v>
      </c>
      <c r="U1344" s="8">
        <f t="shared" si="208"/>
        <v>65.325000000000003</v>
      </c>
      <c r="V1344" s="8">
        <f t="shared" si="209"/>
        <v>65.150000000000006</v>
      </c>
    </row>
    <row r="1345" spans="1:22" ht="13.5" x14ac:dyDescent="0.25">
      <c r="A1345" s="3">
        <f>RSI!A1345</f>
        <v>43970</v>
      </c>
      <c r="B1345" s="2">
        <f>RSI!B1345</f>
        <v>5.7694999999999999</v>
      </c>
      <c r="C1345" s="2">
        <f>RSI!I1345</f>
        <v>59.329870276973104</v>
      </c>
      <c r="D1345" s="2">
        <f>MACD!E1345</f>
        <v>-0.14186449848488536</v>
      </c>
      <c r="E1345" s="2">
        <f>MACD!F1345</f>
        <v>-1.529168487672284E-2</v>
      </c>
      <c r="F1345" s="2">
        <f>'Moving Avg'!D1345</f>
        <v>5.7618999999999998</v>
      </c>
      <c r="G1345" s="2">
        <f>'Moving Avg'!F1345</f>
        <v>5.5231599999999998</v>
      </c>
      <c r="H1345" s="2">
        <f>'Moving Avg'!G1345</f>
        <v>5.5311359999999992</v>
      </c>
      <c r="I1345" s="2">
        <f>'Moving Avg'!H1345</f>
        <v>5.700653</v>
      </c>
      <c r="J1345" s="6" t="str">
        <f>OBV!F1345</f>
        <v>BULLISH</v>
      </c>
      <c r="K1345" s="6" t="str">
        <f>OBV!G1345</f>
        <v>NEUTRAL</v>
      </c>
      <c r="L1345" s="6" t="str">
        <f>OBV!H1345</f>
        <v>CONFIRMED BULLISH</v>
      </c>
      <c r="M1345" s="8">
        <f t="shared" si="200"/>
        <v>25</v>
      </c>
      <c r="N1345" s="8">
        <f t="shared" si="201"/>
        <v>100</v>
      </c>
      <c r="O1345" s="8">
        <f t="shared" si="202"/>
        <v>50</v>
      </c>
      <c r="P1345" s="8">
        <f t="shared" si="203"/>
        <v>83.5</v>
      </c>
      <c r="Q1345" s="9">
        <f t="shared" si="204"/>
        <v>63.774999999999999</v>
      </c>
      <c r="R1345" s="9">
        <f t="shared" si="205"/>
        <v>63.375</v>
      </c>
      <c r="S1345" s="9">
        <f t="shared" si="206"/>
        <v>68.825000000000003</v>
      </c>
      <c r="T1345" s="9">
        <f t="shared" si="207"/>
        <v>64.625</v>
      </c>
      <c r="U1345" s="8">
        <f t="shared" si="208"/>
        <v>65.325000000000003</v>
      </c>
      <c r="V1345" s="8">
        <f t="shared" si="209"/>
        <v>65.150000000000006</v>
      </c>
    </row>
    <row r="1346" spans="1:22" ht="13.5" x14ac:dyDescent="0.25">
      <c r="A1346" s="3">
        <f>RSI!A1346</f>
        <v>43971</v>
      </c>
      <c r="B1346" s="2">
        <f>RSI!B1346</f>
        <v>5.7694999999999999</v>
      </c>
      <c r="C1346" s="2">
        <f>RSI!I1346</f>
        <v>59.329870276973111</v>
      </c>
      <c r="D1346" s="2">
        <f>MACD!E1346</f>
        <v>-0.18470556760984813</v>
      </c>
      <c r="E1346" s="2">
        <f>MACD!F1346</f>
        <v>-4.9174461423347901E-2</v>
      </c>
      <c r="F1346" s="2">
        <f>'Moving Avg'!D1346</f>
        <v>5.7846799999999998</v>
      </c>
      <c r="G1346" s="2">
        <f>'Moving Avg'!F1346</f>
        <v>5.5250549999999992</v>
      </c>
      <c r="H1346" s="2">
        <f>'Moving Avg'!G1346</f>
        <v>5.5296179999999993</v>
      </c>
      <c r="I1346" s="2">
        <f>'Moving Avg'!H1346</f>
        <v>5.7002734999999998</v>
      </c>
      <c r="J1346" s="6" t="str">
        <f>OBV!F1346</f>
        <v>BULLISH</v>
      </c>
      <c r="K1346" s="6" t="str">
        <f>OBV!G1346</f>
        <v>NEUTRAL</v>
      </c>
      <c r="L1346" s="6" t="str">
        <f>OBV!H1346</f>
        <v>CONFIRMED BULLISH</v>
      </c>
      <c r="M1346" s="8">
        <f t="shared" ref="M1346:M1409" si="210">IF(C1346&lt;30,50, IF(C1346&gt;70, 0, 25))</f>
        <v>25</v>
      </c>
      <c r="N1346" s="8">
        <f t="shared" ref="N1346:N1409" si="211">IF(E1346-D1346&gt;0.02, 100, IF(E1346-D1346&lt;0,0,45))</f>
        <v>100</v>
      </c>
      <c r="O1346" s="8">
        <f t="shared" ref="O1346:O1409" si="212">IF(F1346-I1346&gt;10,100,IF(F1346-I1346&gt;5,75, IF(F1346-I1346&gt;0,50,0)))</f>
        <v>50</v>
      </c>
      <c r="P1346" s="8">
        <f t="shared" ref="P1346:P1409" si="213">IF(L1346="confirmed bullish", 34, IF(L1346="bullish divergence",17, 0))+IF(J1346="bullish",33,IF(J1346="bearish",0,16.5))+IF(K1346="strong",33,IF(K1346="weak",0,16.5))</f>
        <v>83.5</v>
      </c>
      <c r="Q1346" s="9">
        <f t="shared" si="204"/>
        <v>63.774999999999999</v>
      </c>
      <c r="R1346" s="9">
        <f t="shared" si="205"/>
        <v>63.375</v>
      </c>
      <c r="S1346" s="9">
        <f t="shared" si="206"/>
        <v>68.825000000000003</v>
      </c>
      <c r="T1346" s="9">
        <f t="shared" si="207"/>
        <v>64.625</v>
      </c>
      <c r="U1346" s="8">
        <f t="shared" si="208"/>
        <v>65.325000000000003</v>
      </c>
      <c r="V1346" s="8">
        <f t="shared" si="209"/>
        <v>65.150000000000006</v>
      </c>
    </row>
    <row r="1347" spans="1:22" ht="13.5" x14ac:dyDescent="0.25">
      <c r="A1347" s="3">
        <f>RSI!A1347</f>
        <v>43972</v>
      </c>
      <c r="B1347" s="2">
        <f>RSI!B1347</f>
        <v>5.7694999999999999</v>
      </c>
      <c r="C1347" s="2">
        <f>RSI!I1347</f>
        <v>59.329870276973111</v>
      </c>
      <c r="D1347" s="2">
        <f>MACD!E1347</f>
        <v>-0.19886759535607368</v>
      </c>
      <c r="E1347" s="2">
        <f>MACD!F1347</f>
        <v>-7.9113088209893059E-2</v>
      </c>
      <c r="F1347" s="2">
        <f>'Moving Avg'!D1347</f>
        <v>5.7998600000000007</v>
      </c>
      <c r="G1347" s="2">
        <f>'Moving Avg'!F1347</f>
        <v>5.5353049999999993</v>
      </c>
      <c r="H1347" s="2">
        <f>'Moving Avg'!G1347</f>
        <v>5.5296179999999993</v>
      </c>
      <c r="I1347" s="2">
        <f>'Moving Avg'!H1347</f>
        <v>5.6998939999999996</v>
      </c>
      <c r="J1347" s="6" t="str">
        <f>OBV!F1347</f>
        <v>BEARISH</v>
      </c>
      <c r="K1347" s="6" t="str">
        <f>OBV!G1347</f>
        <v>NEUTRAL</v>
      </c>
      <c r="L1347" s="6" t="str">
        <f>OBV!H1347</f>
        <v>BEARISH DIVERGENCE</v>
      </c>
      <c r="M1347" s="8">
        <f t="shared" si="210"/>
        <v>25</v>
      </c>
      <c r="N1347" s="8">
        <f t="shared" si="211"/>
        <v>100</v>
      </c>
      <c r="O1347" s="8">
        <f t="shared" si="212"/>
        <v>50</v>
      </c>
      <c r="P1347" s="8">
        <f t="shared" si="213"/>
        <v>16.5</v>
      </c>
      <c r="Q1347" s="9">
        <f t="shared" ref="Q1347:Q1410" si="214">0.35*M1347+N1347*0.35+O1347*0.15+P1347*0.15</f>
        <v>53.725000000000001</v>
      </c>
      <c r="R1347" s="9">
        <f t="shared" ref="R1347:R1410" si="215">M1347*0.2+N1347*0.2+O1347*0.35+P1347*0.25</f>
        <v>46.625</v>
      </c>
      <c r="S1347" s="9">
        <f t="shared" ref="S1347:S1410" si="216">M1347*0.15+N1347*0.15+O1347*0.25+P1347*0.45</f>
        <v>38.674999999999997</v>
      </c>
      <c r="T1347" s="9">
        <f t="shared" ref="T1347:T1410" si="217">0.25*SUM(M1347:P1347)</f>
        <v>47.875</v>
      </c>
      <c r="U1347" s="8">
        <f t="shared" ref="U1347:U1410" si="218">SUM(Q1347:S1347)/3</f>
        <v>46.341666666666661</v>
      </c>
      <c r="V1347" s="8">
        <f t="shared" ref="V1347:V1410" si="219">SUM(Q1347:T1347)/4</f>
        <v>46.724999999999994</v>
      </c>
    </row>
    <row r="1348" spans="1:22" ht="13.5" x14ac:dyDescent="0.25">
      <c r="A1348" s="3">
        <f>RSI!A1348</f>
        <v>43973</v>
      </c>
      <c r="B1348" s="2">
        <f>RSI!B1348</f>
        <v>5.8453999999999997</v>
      </c>
      <c r="C1348" s="2">
        <f>RSI!I1348</f>
        <v>62.215440434186846</v>
      </c>
      <c r="D1348" s="2">
        <f>MACD!E1348</f>
        <v>-0.21764505190532635</v>
      </c>
      <c r="E1348" s="2">
        <f>MACD!F1348</f>
        <v>-0.10681948094897972</v>
      </c>
      <c r="F1348" s="2">
        <f>'Moving Avg'!D1348</f>
        <v>5.7998599999999998</v>
      </c>
      <c r="G1348" s="2">
        <f>'Moving Avg'!F1348</f>
        <v>5.5493499999999987</v>
      </c>
      <c r="H1348" s="2">
        <f>'Moving Avg'!G1348</f>
        <v>5.531288</v>
      </c>
      <c r="I1348" s="2">
        <f>'Moving Avg'!H1348</f>
        <v>5.6998939999999996</v>
      </c>
      <c r="J1348" s="6" t="str">
        <f>OBV!F1348</f>
        <v>BEARISH</v>
      </c>
      <c r="K1348" s="6" t="str">
        <f>OBV!G1348</f>
        <v>NEUTRAL</v>
      </c>
      <c r="L1348" s="6" t="str">
        <f>OBV!H1348</f>
        <v>NEUTRAL</v>
      </c>
      <c r="M1348" s="8">
        <f t="shared" si="210"/>
        <v>25</v>
      </c>
      <c r="N1348" s="8">
        <f t="shared" si="211"/>
        <v>100</v>
      </c>
      <c r="O1348" s="8">
        <f t="shared" si="212"/>
        <v>50</v>
      </c>
      <c r="P1348" s="8">
        <f t="shared" si="213"/>
        <v>16.5</v>
      </c>
      <c r="Q1348" s="9">
        <f t="shared" si="214"/>
        <v>53.725000000000001</v>
      </c>
      <c r="R1348" s="9">
        <f t="shared" si="215"/>
        <v>46.625</v>
      </c>
      <c r="S1348" s="9">
        <f t="shared" si="216"/>
        <v>38.674999999999997</v>
      </c>
      <c r="T1348" s="9">
        <f t="shared" si="217"/>
        <v>47.875</v>
      </c>
      <c r="U1348" s="8">
        <f t="shared" si="218"/>
        <v>46.341666666666661</v>
      </c>
      <c r="V1348" s="8">
        <f t="shared" si="219"/>
        <v>46.724999999999994</v>
      </c>
    </row>
    <row r="1349" spans="1:22" ht="13.5" x14ac:dyDescent="0.25">
      <c r="A1349" s="3">
        <f>RSI!A1349</f>
        <v>43977</v>
      </c>
      <c r="B1349" s="2">
        <f>RSI!B1349</f>
        <v>5.9212999999999996</v>
      </c>
      <c r="C1349" s="2">
        <f>RSI!I1349</f>
        <v>64.897559626725069</v>
      </c>
      <c r="D1349" s="2">
        <f>MACD!E1349</f>
        <v>-0.24068955430824168</v>
      </c>
      <c r="E1349" s="2">
        <f>MACD!F1349</f>
        <v>-0.13359349562083211</v>
      </c>
      <c r="F1349" s="2">
        <f>'Moving Avg'!D1349</f>
        <v>5.8150399999999998</v>
      </c>
      <c r="G1349" s="2">
        <f>'Moving Avg'!F1349</f>
        <v>5.5592149999999991</v>
      </c>
      <c r="H1349" s="2">
        <f>'Moving Avg'!G1349</f>
        <v>5.5358419999999988</v>
      </c>
      <c r="I1349" s="2">
        <f>'Moving Avg'!H1349</f>
        <v>5.7009564999999984</v>
      </c>
      <c r="J1349" s="6" t="str">
        <f>OBV!F1349</f>
        <v>BEARISH</v>
      </c>
      <c r="K1349" s="6" t="str">
        <f>OBV!G1349</f>
        <v>NEUTRAL</v>
      </c>
      <c r="L1349" s="6" t="str">
        <f>OBV!H1349</f>
        <v>BEARISH DIVERGENCE</v>
      </c>
      <c r="M1349" s="8">
        <f t="shared" si="210"/>
        <v>25</v>
      </c>
      <c r="N1349" s="8">
        <f t="shared" si="211"/>
        <v>100</v>
      </c>
      <c r="O1349" s="8">
        <f t="shared" si="212"/>
        <v>50</v>
      </c>
      <c r="P1349" s="8">
        <f t="shared" si="213"/>
        <v>16.5</v>
      </c>
      <c r="Q1349" s="9">
        <f t="shared" si="214"/>
        <v>53.725000000000001</v>
      </c>
      <c r="R1349" s="9">
        <f t="shared" si="215"/>
        <v>46.625</v>
      </c>
      <c r="S1349" s="9">
        <f t="shared" si="216"/>
        <v>38.674999999999997</v>
      </c>
      <c r="T1349" s="9">
        <f t="shared" si="217"/>
        <v>47.875</v>
      </c>
      <c r="U1349" s="8">
        <f t="shared" si="218"/>
        <v>46.341666666666661</v>
      </c>
      <c r="V1349" s="8">
        <f t="shared" si="219"/>
        <v>46.724999999999994</v>
      </c>
    </row>
    <row r="1350" spans="1:22" ht="13.5" x14ac:dyDescent="0.25">
      <c r="A1350" s="3">
        <f>RSI!A1350</f>
        <v>43978</v>
      </c>
      <c r="B1350" s="2">
        <f>RSI!B1350</f>
        <v>5.7694999999999999</v>
      </c>
      <c r="C1350" s="2">
        <f>RSI!I1350</f>
        <v>56.291210211118454</v>
      </c>
      <c r="D1350" s="2">
        <f>MACD!E1350</f>
        <v>-0.2274436282215424</v>
      </c>
      <c r="E1350" s="2">
        <f>MACD!F1350</f>
        <v>-0.15236352214097418</v>
      </c>
      <c r="F1350" s="2">
        <f>'Moving Avg'!D1350</f>
        <v>5.8150399999999998</v>
      </c>
      <c r="G1350" s="2">
        <f>'Moving Avg'!F1350</f>
        <v>5.5698399999999983</v>
      </c>
      <c r="H1350" s="2">
        <f>'Moving Avg'!G1350</f>
        <v>5.5361459999999987</v>
      </c>
      <c r="I1350" s="2">
        <f>'Moving Avg'!H1350</f>
        <v>5.7007664999999994</v>
      </c>
      <c r="J1350" s="6" t="str">
        <f>OBV!F1350</f>
        <v>BEARISH</v>
      </c>
      <c r="K1350" s="6" t="str">
        <f>OBV!G1350</f>
        <v>NEUTRAL</v>
      </c>
      <c r="L1350" s="6" t="str">
        <f>OBV!H1350</f>
        <v>NEUTRAL</v>
      </c>
      <c r="M1350" s="8">
        <f t="shared" si="210"/>
        <v>25</v>
      </c>
      <c r="N1350" s="8">
        <f t="shared" si="211"/>
        <v>100</v>
      </c>
      <c r="O1350" s="8">
        <f t="shared" si="212"/>
        <v>50</v>
      </c>
      <c r="P1350" s="8">
        <f t="shared" si="213"/>
        <v>16.5</v>
      </c>
      <c r="Q1350" s="9">
        <f t="shared" si="214"/>
        <v>53.725000000000001</v>
      </c>
      <c r="R1350" s="9">
        <f t="shared" si="215"/>
        <v>46.625</v>
      </c>
      <c r="S1350" s="9">
        <f t="shared" si="216"/>
        <v>38.674999999999997</v>
      </c>
      <c r="T1350" s="9">
        <f t="shared" si="217"/>
        <v>47.875</v>
      </c>
      <c r="U1350" s="8">
        <f t="shared" si="218"/>
        <v>46.341666666666661</v>
      </c>
      <c r="V1350" s="8">
        <f t="shared" si="219"/>
        <v>46.724999999999994</v>
      </c>
    </row>
    <row r="1351" spans="1:22" ht="13.5" x14ac:dyDescent="0.25">
      <c r="A1351" s="3">
        <f>RSI!A1351</f>
        <v>43979</v>
      </c>
      <c r="B1351" s="2">
        <f>RSI!B1351</f>
        <v>5.9212999999999996</v>
      </c>
      <c r="C1351" s="2">
        <f>RSI!I1351</f>
        <v>61.75341474045112</v>
      </c>
      <c r="D1351" s="2">
        <f>MACD!E1351</f>
        <v>-0.21080543965536513</v>
      </c>
      <c r="E1351" s="2">
        <f>MACD!F1351</f>
        <v>-0.16405190564385239</v>
      </c>
      <c r="F1351" s="2">
        <f>'Moving Avg'!D1351</f>
        <v>5.8453999999999997</v>
      </c>
      <c r="G1351" s="2">
        <f>'Moving Avg'!F1351</f>
        <v>5.5960299999999981</v>
      </c>
      <c r="H1351" s="2">
        <f>'Moving Avg'!G1351</f>
        <v>5.5394859999999984</v>
      </c>
      <c r="I1351" s="2">
        <f>'Moving Avg'!H1351</f>
        <v>5.7011459999999987</v>
      </c>
      <c r="J1351" s="6" t="str">
        <f>OBV!F1351</f>
        <v>BEARISH</v>
      </c>
      <c r="K1351" s="6" t="str">
        <f>OBV!G1351</f>
        <v>NEUTRAL</v>
      </c>
      <c r="L1351" s="6" t="str">
        <f>OBV!H1351</f>
        <v>BEARISH DIVERGENCE</v>
      </c>
      <c r="M1351" s="8">
        <f t="shared" si="210"/>
        <v>25</v>
      </c>
      <c r="N1351" s="8">
        <f t="shared" si="211"/>
        <v>100</v>
      </c>
      <c r="O1351" s="8">
        <f t="shared" si="212"/>
        <v>50</v>
      </c>
      <c r="P1351" s="8">
        <f t="shared" si="213"/>
        <v>16.5</v>
      </c>
      <c r="Q1351" s="9">
        <f t="shared" si="214"/>
        <v>53.725000000000001</v>
      </c>
      <c r="R1351" s="9">
        <f t="shared" si="215"/>
        <v>46.625</v>
      </c>
      <c r="S1351" s="9">
        <f t="shared" si="216"/>
        <v>38.674999999999997</v>
      </c>
      <c r="T1351" s="9">
        <f t="shared" si="217"/>
        <v>47.875</v>
      </c>
      <c r="U1351" s="8">
        <f t="shared" si="218"/>
        <v>46.341666666666661</v>
      </c>
      <c r="V1351" s="8">
        <f t="shared" si="219"/>
        <v>46.724999999999994</v>
      </c>
    </row>
    <row r="1352" spans="1:22" ht="13.5" x14ac:dyDescent="0.25">
      <c r="A1352" s="3">
        <f>RSI!A1352</f>
        <v>43980</v>
      </c>
      <c r="B1352" s="2">
        <f>RSI!B1352</f>
        <v>5.8834</v>
      </c>
      <c r="C1352" s="2">
        <f>RSI!I1352</f>
        <v>59.74589703612331</v>
      </c>
      <c r="D1352" s="2">
        <f>MACD!E1352</f>
        <v>-0.18974183961456692</v>
      </c>
      <c r="E1352" s="2">
        <f>MACD!F1352</f>
        <v>-0.16918989243799532</v>
      </c>
      <c r="F1352" s="2">
        <f>'Moving Avg'!D1352</f>
        <v>5.8681799999999997</v>
      </c>
      <c r="G1352" s="2">
        <f>'Moving Avg'!F1352</f>
        <v>5.6188049999999983</v>
      </c>
      <c r="H1352" s="2">
        <f>'Moving Avg'!G1352</f>
        <v>5.545863999999999</v>
      </c>
      <c r="I1352" s="2">
        <f>'Moving Avg'!H1352</f>
        <v>5.7013360000000004</v>
      </c>
      <c r="J1352" s="6" t="str">
        <f>OBV!F1352</f>
        <v>BEARISH</v>
      </c>
      <c r="K1352" s="6" t="str">
        <f>OBV!G1352</f>
        <v>NEUTRAL</v>
      </c>
      <c r="L1352" s="6" t="str">
        <f>OBV!H1352</f>
        <v>BEARISH DIVERGENCE</v>
      </c>
      <c r="M1352" s="8">
        <f t="shared" si="210"/>
        <v>25</v>
      </c>
      <c r="N1352" s="8">
        <f t="shared" si="211"/>
        <v>100</v>
      </c>
      <c r="O1352" s="8">
        <f t="shared" si="212"/>
        <v>50</v>
      </c>
      <c r="P1352" s="8">
        <f t="shared" si="213"/>
        <v>16.5</v>
      </c>
      <c r="Q1352" s="9">
        <f t="shared" si="214"/>
        <v>53.725000000000001</v>
      </c>
      <c r="R1352" s="9">
        <f t="shared" si="215"/>
        <v>46.625</v>
      </c>
      <c r="S1352" s="9">
        <f t="shared" si="216"/>
        <v>38.674999999999997</v>
      </c>
      <c r="T1352" s="9">
        <f t="shared" si="217"/>
        <v>47.875</v>
      </c>
      <c r="U1352" s="8">
        <f t="shared" si="218"/>
        <v>46.341666666666661</v>
      </c>
      <c r="V1352" s="8">
        <f t="shared" si="219"/>
        <v>46.724999999999994</v>
      </c>
    </row>
    <row r="1353" spans="1:22" ht="13.5" x14ac:dyDescent="0.25">
      <c r="A1353" s="3">
        <f>RSI!A1353</f>
        <v>43983</v>
      </c>
      <c r="B1353" s="2">
        <f>RSI!B1353</f>
        <v>5.9212999999999996</v>
      </c>
      <c r="C1353" s="2">
        <f>RSI!I1353</f>
        <v>61.107495341671601</v>
      </c>
      <c r="D1353" s="2">
        <f>MACD!E1353</f>
        <v>-0.1526932431197574</v>
      </c>
      <c r="E1353" s="2">
        <f>MACD!F1353</f>
        <v>-0.16589056257434773</v>
      </c>
      <c r="F1353" s="2">
        <f>'Moving Avg'!D1353</f>
        <v>5.8833599999999997</v>
      </c>
      <c r="G1353" s="2">
        <f>'Moving Avg'!F1353</f>
        <v>5.6514449999999989</v>
      </c>
      <c r="H1353" s="2">
        <f>'Moving Avg'!G1353</f>
        <v>5.5578579999999986</v>
      </c>
      <c r="I1353" s="2">
        <f>'Moving Avg'!H1353</f>
        <v>5.7017155000000006</v>
      </c>
      <c r="J1353" s="6" t="str">
        <f>OBV!F1353</f>
        <v>BEARISH</v>
      </c>
      <c r="K1353" s="6" t="str">
        <f>OBV!G1353</f>
        <v>NEUTRAL</v>
      </c>
      <c r="L1353" s="6" t="str">
        <f>OBV!H1353</f>
        <v>BEARISH DIVERGENCE</v>
      </c>
      <c r="M1353" s="8">
        <f t="shared" si="210"/>
        <v>25</v>
      </c>
      <c r="N1353" s="8">
        <f t="shared" si="211"/>
        <v>0</v>
      </c>
      <c r="O1353" s="8">
        <f t="shared" si="212"/>
        <v>50</v>
      </c>
      <c r="P1353" s="8">
        <f t="shared" si="213"/>
        <v>16.5</v>
      </c>
      <c r="Q1353" s="9">
        <f t="shared" si="214"/>
        <v>18.725000000000001</v>
      </c>
      <c r="R1353" s="9">
        <f t="shared" si="215"/>
        <v>26.625</v>
      </c>
      <c r="S1353" s="9">
        <f t="shared" si="216"/>
        <v>23.675000000000001</v>
      </c>
      <c r="T1353" s="9">
        <f t="shared" si="217"/>
        <v>22.875</v>
      </c>
      <c r="U1353" s="8">
        <f t="shared" si="218"/>
        <v>23.008333333333336</v>
      </c>
      <c r="V1353" s="8">
        <f t="shared" si="219"/>
        <v>22.975000000000001</v>
      </c>
    </row>
    <row r="1354" spans="1:22" ht="13.5" x14ac:dyDescent="0.25">
      <c r="A1354" s="3">
        <f>RSI!A1354</f>
        <v>43984</v>
      </c>
      <c r="B1354" s="2">
        <f>RSI!B1354</f>
        <v>5.9212999999999996</v>
      </c>
      <c r="C1354" s="2">
        <f>RSI!I1354</f>
        <v>61.107495341671601</v>
      </c>
      <c r="D1354" s="2">
        <f>MACD!E1354</f>
        <v>-0.12279142828057932</v>
      </c>
      <c r="E1354" s="2">
        <f>MACD!F1354</f>
        <v>-0.15727073571559405</v>
      </c>
      <c r="F1354" s="2">
        <f>'Moving Avg'!D1354</f>
        <v>5.8833599999999988</v>
      </c>
      <c r="G1354" s="2">
        <f>'Moving Avg'!F1354</f>
        <v>5.6818099999999996</v>
      </c>
      <c r="H1354" s="2">
        <f>'Moving Avg'!G1354</f>
        <v>5.5698519999999982</v>
      </c>
      <c r="I1354" s="2">
        <f>'Moving Avg'!H1354</f>
        <v>5.7017155000000006</v>
      </c>
      <c r="J1354" s="6" t="str">
        <f>OBV!F1354</f>
        <v>BEARISH</v>
      </c>
      <c r="K1354" s="6" t="str">
        <f>OBV!G1354</f>
        <v>NEUTRAL</v>
      </c>
      <c r="L1354" s="6" t="str">
        <f>OBV!H1354</f>
        <v>NEUTRAL</v>
      </c>
      <c r="M1354" s="8">
        <f t="shared" si="210"/>
        <v>25</v>
      </c>
      <c r="N1354" s="8">
        <f t="shared" si="211"/>
        <v>0</v>
      </c>
      <c r="O1354" s="8">
        <f t="shared" si="212"/>
        <v>50</v>
      </c>
      <c r="P1354" s="8">
        <f t="shared" si="213"/>
        <v>16.5</v>
      </c>
      <c r="Q1354" s="9">
        <f t="shared" si="214"/>
        <v>18.725000000000001</v>
      </c>
      <c r="R1354" s="9">
        <f t="shared" si="215"/>
        <v>26.625</v>
      </c>
      <c r="S1354" s="9">
        <f t="shared" si="216"/>
        <v>23.675000000000001</v>
      </c>
      <c r="T1354" s="9">
        <f t="shared" si="217"/>
        <v>22.875</v>
      </c>
      <c r="U1354" s="8">
        <f t="shared" si="218"/>
        <v>23.008333333333336</v>
      </c>
      <c r="V1354" s="8">
        <f t="shared" si="219"/>
        <v>22.975000000000001</v>
      </c>
    </row>
    <row r="1355" spans="1:22" ht="13.5" x14ac:dyDescent="0.25">
      <c r="A1355" s="3">
        <f>RSI!A1355</f>
        <v>43985</v>
      </c>
      <c r="B1355" s="2">
        <f>RSI!B1355</f>
        <v>5.9212999999999996</v>
      </c>
      <c r="C1355" s="2">
        <f>RSI!I1355</f>
        <v>61.107495341671601</v>
      </c>
      <c r="D1355" s="2">
        <f>MACD!E1355</f>
        <v>-0.11050662829796831</v>
      </c>
      <c r="E1355" s="2">
        <f>MACD!F1355</f>
        <v>-0.1479179142320689</v>
      </c>
      <c r="F1355" s="2">
        <f>'Moving Avg'!D1355</f>
        <v>5.9137199999999996</v>
      </c>
      <c r="G1355" s="2">
        <f>'Moving Avg'!F1355</f>
        <v>5.7201449999999996</v>
      </c>
      <c r="H1355" s="2">
        <f>'Moving Avg'!G1355</f>
        <v>5.5789599999999986</v>
      </c>
      <c r="I1355" s="2">
        <f>'Moving Avg'!H1355</f>
        <v>5.7017155000000006</v>
      </c>
      <c r="J1355" s="6" t="str">
        <f>OBV!F1355</f>
        <v>BEARISH</v>
      </c>
      <c r="K1355" s="6" t="str">
        <f>OBV!G1355</f>
        <v>NEUTRAL</v>
      </c>
      <c r="L1355" s="6" t="str">
        <f>OBV!H1355</f>
        <v>BEARISH DIVERGENCE</v>
      </c>
      <c r="M1355" s="8">
        <f t="shared" si="210"/>
        <v>25</v>
      </c>
      <c r="N1355" s="8">
        <f t="shared" si="211"/>
        <v>0</v>
      </c>
      <c r="O1355" s="8">
        <f t="shared" si="212"/>
        <v>50</v>
      </c>
      <c r="P1355" s="8">
        <f t="shared" si="213"/>
        <v>16.5</v>
      </c>
      <c r="Q1355" s="9">
        <f t="shared" si="214"/>
        <v>18.725000000000001</v>
      </c>
      <c r="R1355" s="9">
        <f t="shared" si="215"/>
        <v>26.625</v>
      </c>
      <c r="S1355" s="9">
        <f t="shared" si="216"/>
        <v>23.675000000000001</v>
      </c>
      <c r="T1355" s="9">
        <f t="shared" si="217"/>
        <v>22.875</v>
      </c>
      <c r="U1355" s="8">
        <f t="shared" si="218"/>
        <v>23.008333333333336</v>
      </c>
      <c r="V1355" s="8">
        <f t="shared" si="219"/>
        <v>22.975000000000001</v>
      </c>
    </row>
    <row r="1356" spans="1:22" ht="13.5" x14ac:dyDescent="0.25">
      <c r="A1356" s="3">
        <f>RSI!A1356</f>
        <v>43986</v>
      </c>
      <c r="B1356" s="2">
        <f>RSI!B1356</f>
        <v>5.9212999999999996</v>
      </c>
      <c r="C1356" s="2">
        <f>RSI!I1356</f>
        <v>61.107495341671601</v>
      </c>
      <c r="D1356" s="2">
        <f>MACD!E1356</f>
        <v>-0.10135236474124643</v>
      </c>
      <c r="E1356" s="2">
        <f>MACD!F1356</f>
        <v>-0.13860480433390443</v>
      </c>
      <c r="F1356" s="2">
        <f>'Moving Avg'!D1356</f>
        <v>5.9137199999999996</v>
      </c>
      <c r="G1356" s="2">
        <f>'Moving Avg'!F1356</f>
        <v>5.7543050000000004</v>
      </c>
      <c r="H1356" s="2">
        <f>'Moving Avg'!G1356</f>
        <v>5.5883719999999979</v>
      </c>
      <c r="I1356" s="2">
        <f>'Moving Avg'!H1356</f>
        <v>5.7017154999999988</v>
      </c>
      <c r="J1356" s="6" t="str">
        <f>OBV!F1356</f>
        <v>BEARISH</v>
      </c>
      <c r="K1356" s="6" t="str">
        <f>OBV!G1356</f>
        <v>NEUTRAL</v>
      </c>
      <c r="L1356" s="6" t="str">
        <f>OBV!H1356</f>
        <v>NEUTRAL</v>
      </c>
      <c r="M1356" s="8">
        <f t="shared" si="210"/>
        <v>25</v>
      </c>
      <c r="N1356" s="8">
        <f t="shared" si="211"/>
        <v>0</v>
      </c>
      <c r="O1356" s="8">
        <f t="shared" si="212"/>
        <v>50</v>
      </c>
      <c r="P1356" s="8">
        <f t="shared" si="213"/>
        <v>16.5</v>
      </c>
      <c r="Q1356" s="9">
        <f t="shared" si="214"/>
        <v>18.725000000000001</v>
      </c>
      <c r="R1356" s="9">
        <f t="shared" si="215"/>
        <v>26.625</v>
      </c>
      <c r="S1356" s="9">
        <f t="shared" si="216"/>
        <v>23.675000000000001</v>
      </c>
      <c r="T1356" s="9">
        <f t="shared" si="217"/>
        <v>22.875</v>
      </c>
      <c r="U1356" s="8">
        <f t="shared" si="218"/>
        <v>23.008333333333336</v>
      </c>
      <c r="V1356" s="8">
        <f t="shared" si="219"/>
        <v>22.975000000000001</v>
      </c>
    </row>
    <row r="1357" spans="1:22" ht="13.5" x14ac:dyDescent="0.25">
      <c r="A1357" s="3">
        <f>RSI!A1357</f>
        <v>43987</v>
      </c>
      <c r="B1357" s="2">
        <f>RSI!B1357</f>
        <v>5.9212999999999996</v>
      </c>
      <c r="C1357" s="2">
        <f>RSI!I1357</f>
        <v>61.107495341671601</v>
      </c>
      <c r="D1357" s="2">
        <f>MACD!E1357</f>
        <v>-9.475512275531095E-2</v>
      </c>
      <c r="E1357" s="2">
        <f>MACD!F1357</f>
        <v>-0.12983486801818572</v>
      </c>
      <c r="F1357" s="2">
        <f>'Moving Avg'!D1357</f>
        <v>5.9212999999999996</v>
      </c>
      <c r="G1357" s="2">
        <f>'Moving Avg'!F1357</f>
        <v>5.780875</v>
      </c>
      <c r="H1357" s="2">
        <f>'Moving Avg'!G1357</f>
        <v>5.5977839999999981</v>
      </c>
      <c r="I1357" s="2">
        <f>'Moving Avg'!H1357</f>
        <v>5.7025884999999992</v>
      </c>
      <c r="J1357" s="6" t="str">
        <f>OBV!F1357</f>
        <v>BULLISH</v>
      </c>
      <c r="K1357" s="6" t="str">
        <f>OBV!G1357</f>
        <v>NEUTRAL</v>
      </c>
      <c r="L1357" s="6" t="str">
        <f>OBV!H1357</f>
        <v>CONFIRMED BULLISH</v>
      </c>
      <c r="M1357" s="8">
        <f t="shared" si="210"/>
        <v>25</v>
      </c>
      <c r="N1357" s="8">
        <f t="shared" si="211"/>
        <v>0</v>
      </c>
      <c r="O1357" s="8">
        <f t="shared" si="212"/>
        <v>50</v>
      </c>
      <c r="P1357" s="8">
        <f t="shared" si="213"/>
        <v>83.5</v>
      </c>
      <c r="Q1357" s="9">
        <f t="shared" si="214"/>
        <v>28.774999999999999</v>
      </c>
      <c r="R1357" s="9">
        <f t="shared" si="215"/>
        <v>43.375</v>
      </c>
      <c r="S1357" s="9">
        <f t="shared" si="216"/>
        <v>53.825000000000003</v>
      </c>
      <c r="T1357" s="9">
        <f t="shared" si="217"/>
        <v>39.625</v>
      </c>
      <c r="U1357" s="8">
        <f t="shared" si="218"/>
        <v>41.991666666666667</v>
      </c>
      <c r="V1357" s="8">
        <f t="shared" si="219"/>
        <v>41.400000000000006</v>
      </c>
    </row>
    <row r="1358" spans="1:22" ht="13.5" x14ac:dyDescent="0.25">
      <c r="A1358" s="3">
        <f>RSI!A1358</f>
        <v>43990</v>
      </c>
      <c r="B1358" s="2">
        <f>RSI!B1358</f>
        <v>5.9212999999999996</v>
      </c>
      <c r="C1358" s="2">
        <f>RSI!I1358</f>
        <v>61.107495341671601</v>
      </c>
      <c r="D1358" s="2">
        <f>MACD!E1358</f>
        <v>-7.8559504415841808E-2</v>
      </c>
      <c r="E1358" s="2">
        <f>MACD!F1358</f>
        <v>-0.11957979529771694</v>
      </c>
      <c r="F1358" s="2">
        <f>'Moving Avg'!D1358</f>
        <v>5.9212999999999996</v>
      </c>
      <c r="G1358" s="2">
        <f>'Moving Avg'!F1358</f>
        <v>5.8074450000000004</v>
      </c>
      <c r="H1358" s="2">
        <f>'Moving Avg'!G1358</f>
        <v>5.6084119999999977</v>
      </c>
      <c r="I1358" s="2">
        <f>'Moving Avg'!H1358</f>
        <v>5.7026260000000004</v>
      </c>
      <c r="J1358" s="6" t="str">
        <f>OBV!F1358</f>
        <v>NEUTRAL</v>
      </c>
      <c r="K1358" s="6" t="str">
        <f>OBV!G1358</f>
        <v>NEUTRAL</v>
      </c>
      <c r="L1358" s="6" t="str">
        <f>OBV!H1358</f>
        <v>NEUTRAL</v>
      </c>
      <c r="M1358" s="8">
        <f t="shared" si="210"/>
        <v>25</v>
      </c>
      <c r="N1358" s="8">
        <f t="shared" si="211"/>
        <v>0</v>
      </c>
      <c r="O1358" s="8">
        <f t="shared" si="212"/>
        <v>50</v>
      </c>
      <c r="P1358" s="8">
        <f t="shared" si="213"/>
        <v>33</v>
      </c>
      <c r="Q1358" s="9">
        <f t="shared" si="214"/>
        <v>21.2</v>
      </c>
      <c r="R1358" s="9">
        <f t="shared" si="215"/>
        <v>30.75</v>
      </c>
      <c r="S1358" s="9">
        <f t="shared" si="216"/>
        <v>31.1</v>
      </c>
      <c r="T1358" s="9">
        <f t="shared" si="217"/>
        <v>27</v>
      </c>
      <c r="U1358" s="8">
        <f t="shared" si="218"/>
        <v>27.683333333333337</v>
      </c>
      <c r="V1358" s="8">
        <f t="shared" si="219"/>
        <v>27.512500000000003</v>
      </c>
    </row>
    <row r="1359" spans="1:22" ht="13.5" x14ac:dyDescent="0.25">
      <c r="A1359" s="3">
        <f>RSI!A1359</f>
        <v>43991</v>
      </c>
      <c r="B1359" s="2">
        <f>RSI!B1359</f>
        <v>5.9212999999999996</v>
      </c>
      <c r="C1359" s="2">
        <f>RSI!I1359</f>
        <v>61.107495341671608</v>
      </c>
      <c r="D1359" s="2">
        <f>MACD!E1359</f>
        <v>-5.416339882889698E-2</v>
      </c>
      <c r="E1359" s="2">
        <f>MACD!F1359</f>
        <v>-0.10649651600395295</v>
      </c>
      <c r="F1359" s="2">
        <f>'Moving Avg'!D1359</f>
        <v>5.9212999999999996</v>
      </c>
      <c r="G1359" s="2">
        <f>'Moving Avg'!F1359</f>
        <v>5.834015</v>
      </c>
      <c r="H1359" s="2">
        <f>'Moving Avg'!G1359</f>
        <v>5.6175199999999972</v>
      </c>
      <c r="I1359" s="2">
        <f>'Moving Avg'!H1359</f>
        <v>5.7024360000000005</v>
      </c>
      <c r="J1359" s="6" t="str">
        <f>OBV!F1359</f>
        <v>NEUTRAL</v>
      </c>
      <c r="K1359" s="6" t="str">
        <f>OBV!G1359</f>
        <v>NEUTRAL</v>
      </c>
      <c r="L1359" s="6" t="str">
        <f>OBV!H1359</f>
        <v>NEUTRAL</v>
      </c>
      <c r="M1359" s="8">
        <f t="shared" si="210"/>
        <v>25</v>
      </c>
      <c r="N1359" s="8">
        <f t="shared" si="211"/>
        <v>0</v>
      </c>
      <c r="O1359" s="8">
        <f t="shared" si="212"/>
        <v>50</v>
      </c>
      <c r="P1359" s="8">
        <f t="shared" si="213"/>
        <v>33</v>
      </c>
      <c r="Q1359" s="9">
        <f t="shared" si="214"/>
        <v>21.2</v>
      </c>
      <c r="R1359" s="9">
        <f t="shared" si="215"/>
        <v>30.75</v>
      </c>
      <c r="S1359" s="9">
        <f t="shared" si="216"/>
        <v>31.1</v>
      </c>
      <c r="T1359" s="9">
        <f t="shared" si="217"/>
        <v>27</v>
      </c>
      <c r="U1359" s="8">
        <f t="shared" si="218"/>
        <v>27.683333333333337</v>
      </c>
      <c r="V1359" s="8">
        <f t="shared" si="219"/>
        <v>27.512500000000003</v>
      </c>
    </row>
    <row r="1360" spans="1:22" ht="13.5" x14ac:dyDescent="0.25">
      <c r="A1360" s="3">
        <f>RSI!A1360</f>
        <v>43992</v>
      </c>
      <c r="B1360" s="2">
        <f>RSI!B1360</f>
        <v>5.9212999999999996</v>
      </c>
      <c r="C1360" s="2">
        <f>RSI!I1360</f>
        <v>61.107495341671608</v>
      </c>
      <c r="D1360" s="2">
        <f>MACD!E1360</f>
        <v>-5.7786240333953742E-2</v>
      </c>
      <c r="E1360" s="2">
        <f>MACD!F1360</f>
        <v>-9.675446086995311E-2</v>
      </c>
      <c r="F1360" s="2">
        <f>'Moving Avg'!D1360</f>
        <v>5.9212999999999996</v>
      </c>
      <c r="G1360" s="2">
        <f>'Moving Avg'!F1360</f>
        <v>5.852990000000001</v>
      </c>
      <c r="H1360" s="2">
        <f>'Moving Avg'!G1360</f>
        <v>5.6234399999999987</v>
      </c>
      <c r="I1360" s="2">
        <f>'Moving Avg'!H1360</f>
        <v>5.7028155000000007</v>
      </c>
      <c r="J1360" s="6" t="str">
        <f>OBV!F1360</f>
        <v>NEUTRAL</v>
      </c>
      <c r="K1360" s="6" t="str">
        <f>OBV!G1360</f>
        <v>NEUTRAL</v>
      </c>
      <c r="L1360" s="6" t="str">
        <f>OBV!H1360</f>
        <v>NEUTRAL</v>
      </c>
      <c r="M1360" s="8">
        <f t="shared" si="210"/>
        <v>25</v>
      </c>
      <c r="N1360" s="8">
        <f t="shared" si="211"/>
        <v>0</v>
      </c>
      <c r="O1360" s="8">
        <f t="shared" si="212"/>
        <v>50</v>
      </c>
      <c r="P1360" s="8">
        <f t="shared" si="213"/>
        <v>33</v>
      </c>
      <c r="Q1360" s="9">
        <f t="shared" si="214"/>
        <v>21.2</v>
      </c>
      <c r="R1360" s="9">
        <f t="shared" si="215"/>
        <v>30.75</v>
      </c>
      <c r="S1360" s="9">
        <f t="shared" si="216"/>
        <v>31.1</v>
      </c>
      <c r="T1360" s="9">
        <f t="shared" si="217"/>
        <v>27</v>
      </c>
      <c r="U1360" s="8">
        <f t="shared" si="218"/>
        <v>27.683333333333337</v>
      </c>
      <c r="V1360" s="8">
        <f t="shared" si="219"/>
        <v>27.512500000000003</v>
      </c>
    </row>
    <row r="1361" spans="1:22" ht="13.5" x14ac:dyDescent="0.25">
      <c r="A1361" s="3">
        <f>RSI!A1361</f>
        <v>43993</v>
      </c>
      <c r="B1361" s="2">
        <f>RSI!B1361</f>
        <v>5.7466999999999997</v>
      </c>
      <c r="C1361" s="2">
        <f>RSI!I1361</f>
        <v>47.668837262637709</v>
      </c>
      <c r="D1361" s="2">
        <f>MACD!E1361</f>
        <v>-2.5408851309892455E-2</v>
      </c>
      <c r="E1361" s="2">
        <f>MACD!F1361</f>
        <v>-8.2485338957940982E-2</v>
      </c>
      <c r="F1361" s="2">
        <f>'Moving Avg'!D1361</f>
        <v>5.8863799999999999</v>
      </c>
      <c r="G1361" s="2">
        <f>'Moving Avg'!F1361</f>
        <v>5.8575450000000009</v>
      </c>
      <c r="H1361" s="2">
        <f>'Moving Avg'!G1361</f>
        <v>5.6258679999999979</v>
      </c>
      <c r="I1361" s="2">
        <f>'Moving Avg'!H1361</f>
        <v>5.7023599999999997</v>
      </c>
      <c r="J1361" s="6" t="str">
        <f>OBV!F1361</f>
        <v>BEARISH</v>
      </c>
      <c r="K1361" s="6" t="str">
        <f>OBV!G1361</f>
        <v>NEUTRAL</v>
      </c>
      <c r="L1361" s="6" t="str">
        <f>OBV!H1361</f>
        <v>CONFIRMED BEARISH</v>
      </c>
      <c r="M1361" s="8">
        <f t="shared" si="210"/>
        <v>25</v>
      </c>
      <c r="N1361" s="8">
        <f t="shared" si="211"/>
        <v>0</v>
      </c>
      <c r="O1361" s="8">
        <f t="shared" si="212"/>
        <v>50</v>
      </c>
      <c r="P1361" s="8">
        <f t="shared" si="213"/>
        <v>16.5</v>
      </c>
      <c r="Q1361" s="9">
        <f t="shared" si="214"/>
        <v>18.725000000000001</v>
      </c>
      <c r="R1361" s="9">
        <f t="shared" si="215"/>
        <v>26.625</v>
      </c>
      <c r="S1361" s="9">
        <f t="shared" si="216"/>
        <v>23.675000000000001</v>
      </c>
      <c r="T1361" s="9">
        <f t="shared" si="217"/>
        <v>22.875</v>
      </c>
      <c r="U1361" s="8">
        <f t="shared" si="218"/>
        <v>23.008333333333336</v>
      </c>
      <c r="V1361" s="8">
        <f t="shared" si="219"/>
        <v>22.975000000000001</v>
      </c>
    </row>
    <row r="1362" spans="1:22" ht="13.5" x14ac:dyDescent="0.25">
      <c r="A1362" s="3">
        <f>RSI!A1362</f>
        <v>43994</v>
      </c>
      <c r="B1362" s="2">
        <f>RSI!B1362</f>
        <v>5.7466999999999997</v>
      </c>
      <c r="C1362" s="2">
        <f>RSI!I1362</f>
        <v>47.668837262637709</v>
      </c>
      <c r="D1362" s="2">
        <f>MACD!E1362</f>
        <v>-3.5934171593048347E-3</v>
      </c>
      <c r="E1362" s="2">
        <f>MACD!F1362</f>
        <v>-6.6706954598213755E-2</v>
      </c>
      <c r="F1362" s="2">
        <f>'Moving Avg'!D1362</f>
        <v>5.8514600000000003</v>
      </c>
      <c r="G1362" s="2">
        <f>'Moving Avg'!F1362</f>
        <v>5.8602000000000016</v>
      </c>
      <c r="H1362" s="2">
        <f>'Moving Avg'!G1362</f>
        <v>5.6261699999999983</v>
      </c>
      <c r="I1362" s="2">
        <f>'Moving Avg'!H1362</f>
        <v>5.7019044999999995</v>
      </c>
      <c r="J1362" s="6" t="str">
        <f>OBV!F1362</f>
        <v>BEARISH</v>
      </c>
      <c r="K1362" s="6" t="str">
        <f>OBV!G1362</f>
        <v>NEUTRAL</v>
      </c>
      <c r="L1362" s="6" t="str">
        <f>OBV!H1362</f>
        <v>CONFIRMED BEARISH</v>
      </c>
      <c r="M1362" s="8">
        <f t="shared" si="210"/>
        <v>25</v>
      </c>
      <c r="N1362" s="8">
        <f t="shared" si="211"/>
        <v>0</v>
      </c>
      <c r="O1362" s="8">
        <f t="shared" si="212"/>
        <v>50</v>
      </c>
      <c r="P1362" s="8">
        <f t="shared" si="213"/>
        <v>16.5</v>
      </c>
      <c r="Q1362" s="9">
        <f t="shared" si="214"/>
        <v>18.725000000000001</v>
      </c>
      <c r="R1362" s="9">
        <f t="shared" si="215"/>
        <v>26.625</v>
      </c>
      <c r="S1362" s="9">
        <f t="shared" si="216"/>
        <v>23.675000000000001</v>
      </c>
      <c r="T1362" s="9">
        <f t="shared" si="217"/>
        <v>22.875</v>
      </c>
      <c r="U1362" s="8">
        <f t="shared" si="218"/>
        <v>23.008333333333336</v>
      </c>
      <c r="V1362" s="8">
        <f t="shared" si="219"/>
        <v>22.975000000000001</v>
      </c>
    </row>
    <row r="1363" spans="1:22" ht="13.5" x14ac:dyDescent="0.25">
      <c r="A1363" s="3">
        <f>RSI!A1363</f>
        <v>43997</v>
      </c>
      <c r="B1363" s="2">
        <f>RSI!B1363</f>
        <v>5.7466999999999997</v>
      </c>
      <c r="C1363" s="2">
        <f>RSI!I1363</f>
        <v>47.668837262637709</v>
      </c>
      <c r="D1363" s="2">
        <f>MACD!E1363</f>
        <v>2.0928001815193831E-2</v>
      </c>
      <c r="E1363" s="2">
        <f>MACD!F1363</f>
        <v>-4.9179963315532246E-2</v>
      </c>
      <c r="F1363" s="2">
        <f>'Moving Avg'!D1363</f>
        <v>5.8165399999999998</v>
      </c>
      <c r="G1363" s="2">
        <f>'Moving Avg'!F1363</f>
        <v>5.8552650000000011</v>
      </c>
      <c r="H1363" s="2">
        <f>'Moving Avg'!G1363</f>
        <v>5.6298139999999988</v>
      </c>
      <c r="I1363" s="2">
        <f>'Moving Avg'!H1363</f>
        <v>5.7014489999999993</v>
      </c>
      <c r="J1363" s="6" t="str">
        <f>OBV!F1363</f>
        <v>BEARISH</v>
      </c>
      <c r="K1363" s="6" t="str">
        <f>OBV!G1363</f>
        <v>NEUTRAL</v>
      </c>
      <c r="L1363" s="6" t="str">
        <f>OBV!H1363</f>
        <v>CONFIRMED BEARISH</v>
      </c>
      <c r="M1363" s="8">
        <f t="shared" si="210"/>
        <v>25</v>
      </c>
      <c r="N1363" s="8">
        <f t="shared" si="211"/>
        <v>0</v>
      </c>
      <c r="O1363" s="8">
        <f t="shared" si="212"/>
        <v>50</v>
      </c>
      <c r="P1363" s="8">
        <f t="shared" si="213"/>
        <v>16.5</v>
      </c>
      <c r="Q1363" s="9">
        <f t="shared" si="214"/>
        <v>18.725000000000001</v>
      </c>
      <c r="R1363" s="9">
        <f t="shared" si="215"/>
        <v>26.625</v>
      </c>
      <c r="S1363" s="9">
        <f t="shared" si="216"/>
        <v>23.675000000000001</v>
      </c>
      <c r="T1363" s="9">
        <f t="shared" si="217"/>
        <v>22.875</v>
      </c>
      <c r="U1363" s="8">
        <f t="shared" si="218"/>
        <v>23.008333333333336</v>
      </c>
      <c r="V1363" s="8">
        <f t="shared" si="219"/>
        <v>22.975000000000001</v>
      </c>
    </row>
    <row r="1364" spans="1:22" ht="13.5" x14ac:dyDescent="0.25">
      <c r="A1364" s="3">
        <f>RSI!A1364</f>
        <v>43998</v>
      </c>
      <c r="B1364" s="2">
        <f>RSI!B1364</f>
        <v>5.7466999999999997</v>
      </c>
      <c r="C1364" s="2">
        <f>RSI!I1364</f>
        <v>47.668837262637709</v>
      </c>
      <c r="D1364" s="2">
        <f>MACD!E1364</f>
        <v>4.1891187600739066E-2</v>
      </c>
      <c r="E1364" s="2">
        <f>MACD!F1364</f>
        <v>-3.0965733132277986E-2</v>
      </c>
      <c r="F1364" s="2">
        <f>'Moving Avg'!D1364</f>
        <v>5.7816200000000002</v>
      </c>
      <c r="G1364" s="2">
        <f>'Moving Avg'!F1364</f>
        <v>5.8503300000000014</v>
      </c>
      <c r="H1364" s="2">
        <f>'Moving Avg'!G1364</f>
        <v>5.6334579999999983</v>
      </c>
      <c r="I1364" s="2">
        <f>'Moving Avg'!H1364</f>
        <v>5.7017144999999978</v>
      </c>
      <c r="J1364" s="6" t="str">
        <f>OBV!F1364</f>
        <v>BEARISH</v>
      </c>
      <c r="K1364" s="6" t="str">
        <f>OBV!G1364</f>
        <v>NEUTRAL</v>
      </c>
      <c r="L1364" s="6" t="str">
        <f>OBV!H1364</f>
        <v>CONFIRMED BEARISH</v>
      </c>
      <c r="M1364" s="8">
        <f t="shared" si="210"/>
        <v>25</v>
      </c>
      <c r="N1364" s="8">
        <f t="shared" si="211"/>
        <v>0</v>
      </c>
      <c r="O1364" s="8">
        <f t="shared" si="212"/>
        <v>50</v>
      </c>
      <c r="P1364" s="8">
        <f t="shared" si="213"/>
        <v>16.5</v>
      </c>
      <c r="Q1364" s="9">
        <f t="shared" si="214"/>
        <v>18.725000000000001</v>
      </c>
      <c r="R1364" s="9">
        <f t="shared" si="215"/>
        <v>26.625</v>
      </c>
      <c r="S1364" s="9">
        <f t="shared" si="216"/>
        <v>23.675000000000001</v>
      </c>
      <c r="T1364" s="9">
        <f t="shared" si="217"/>
        <v>22.875</v>
      </c>
      <c r="U1364" s="8">
        <f t="shared" si="218"/>
        <v>23.008333333333336</v>
      </c>
      <c r="V1364" s="8">
        <f t="shared" si="219"/>
        <v>22.975000000000001</v>
      </c>
    </row>
    <row r="1365" spans="1:22" ht="13.5" x14ac:dyDescent="0.25">
      <c r="A1365" s="3">
        <f>RSI!A1365</f>
        <v>43999</v>
      </c>
      <c r="B1365" s="2">
        <f>RSI!B1365</f>
        <v>5.7392000000000003</v>
      </c>
      <c r="C1365" s="2">
        <f>RSI!I1365</f>
        <v>47.070744909692074</v>
      </c>
      <c r="D1365" s="2">
        <f>MACD!E1365</f>
        <v>6.038324270222617E-2</v>
      </c>
      <c r="E1365" s="2">
        <f>MACD!F1365</f>
        <v>-1.2695937965377156E-2</v>
      </c>
      <c r="F1365" s="2">
        <f>'Moving Avg'!D1365</f>
        <v>5.7451999999999996</v>
      </c>
      <c r="G1365" s="2">
        <f>'Moving Avg'!F1365</f>
        <v>5.848815000000001</v>
      </c>
      <c r="H1365" s="2">
        <f>'Moving Avg'!G1365</f>
        <v>5.6401399999999979</v>
      </c>
      <c r="I1365" s="2">
        <f>'Moving Avg'!H1365</f>
        <v>5.7019804999999986</v>
      </c>
      <c r="J1365" s="6" t="str">
        <f>OBV!F1365</f>
        <v>BEARISH</v>
      </c>
      <c r="K1365" s="6" t="str">
        <f>OBV!G1365</f>
        <v>WEAK</v>
      </c>
      <c r="L1365" s="6" t="str">
        <f>OBV!H1365</f>
        <v>CONFIRMED BEARISH</v>
      </c>
      <c r="M1365" s="8">
        <f t="shared" si="210"/>
        <v>25</v>
      </c>
      <c r="N1365" s="8">
        <f t="shared" si="211"/>
        <v>0</v>
      </c>
      <c r="O1365" s="8">
        <f t="shared" si="212"/>
        <v>50</v>
      </c>
      <c r="P1365" s="8">
        <f t="shared" si="213"/>
        <v>0</v>
      </c>
      <c r="Q1365" s="9">
        <f t="shared" si="214"/>
        <v>16.25</v>
      </c>
      <c r="R1365" s="9">
        <f t="shared" si="215"/>
        <v>22.5</v>
      </c>
      <c r="S1365" s="9">
        <f t="shared" si="216"/>
        <v>16.25</v>
      </c>
      <c r="T1365" s="9">
        <f t="shared" si="217"/>
        <v>18.75</v>
      </c>
      <c r="U1365" s="8">
        <f t="shared" si="218"/>
        <v>18.333333333333332</v>
      </c>
      <c r="V1365" s="8">
        <f t="shared" si="219"/>
        <v>18.4375</v>
      </c>
    </row>
    <row r="1366" spans="1:22" ht="13.5" x14ac:dyDescent="0.25">
      <c r="A1366" s="3">
        <f>RSI!A1366</f>
        <v>44000</v>
      </c>
      <c r="B1366" s="2">
        <f>RSI!B1366</f>
        <v>5.6177000000000001</v>
      </c>
      <c r="C1366" s="2">
        <f>RSI!I1366</f>
        <v>38.617594336937252</v>
      </c>
      <c r="D1366" s="2">
        <f>MACD!E1366</f>
        <v>8.5258405614191624E-2</v>
      </c>
      <c r="E1366" s="2">
        <f>MACD!F1366</f>
        <v>6.8949307505366004E-3</v>
      </c>
      <c r="F1366" s="2">
        <f>'Moving Avg'!D1366</f>
        <v>5.7193999999999994</v>
      </c>
      <c r="G1366" s="2">
        <f>'Moving Avg'!F1366</f>
        <v>5.8412250000000014</v>
      </c>
      <c r="H1366" s="2">
        <f>'Moving Avg'!G1366</f>
        <v>5.6475799999999996</v>
      </c>
      <c r="I1366" s="2">
        <f>'Moving Avg'!H1366</f>
        <v>5.7012214999999973</v>
      </c>
      <c r="J1366" s="6" t="str">
        <f>OBV!F1366</f>
        <v>BEARISH</v>
      </c>
      <c r="K1366" s="6" t="str">
        <f>OBV!G1366</f>
        <v>WEAK</v>
      </c>
      <c r="L1366" s="6" t="str">
        <f>OBV!H1366</f>
        <v>CONFIRMED BEARISH</v>
      </c>
      <c r="M1366" s="8">
        <f t="shared" si="210"/>
        <v>25</v>
      </c>
      <c r="N1366" s="8">
        <f t="shared" si="211"/>
        <v>0</v>
      </c>
      <c r="O1366" s="8">
        <f t="shared" si="212"/>
        <v>50</v>
      </c>
      <c r="P1366" s="8">
        <f t="shared" si="213"/>
        <v>0</v>
      </c>
      <c r="Q1366" s="9">
        <f t="shared" si="214"/>
        <v>16.25</v>
      </c>
      <c r="R1366" s="9">
        <f t="shared" si="215"/>
        <v>22.5</v>
      </c>
      <c r="S1366" s="9">
        <f t="shared" si="216"/>
        <v>16.25</v>
      </c>
      <c r="T1366" s="9">
        <f t="shared" si="217"/>
        <v>18.75</v>
      </c>
      <c r="U1366" s="8">
        <f t="shared" si="218"/>
        <v>18.333333333333332</v>
      </c>
      <c r="V1366" s="8">
        <f t="shared" si="219"/>
        <v>18.4375</v>
      </c>
    </row>
    <row r="1367" spans="1:22" ht="13.5" x14ac:dyDescent="0.25">
      <c r="A1367" s="3">
        <f>RSI!A1367</f>
        <v>44001</v>
      </c>
      <c r="B1367" s="2">
        <f>RSI!B1367</f>
        <v>5.7316000000000003</v>
      </c>
      <c r="C1367" s="2">
        <f>RSI!I1367</f>
        <v>48.038292276333557</v>
      </c>
      <c r="D1367" s="2">
        <f>MACD!E1367</f>
        <v>9.8798679626538544E-2</v>
      </c>
      <c r="E1367" s="2">
        <f>MACD!F1367</f>
        <v>2.527568052573699E-2</v>
      </c>
      <c r="F1367" s="2">
        <f>'Moving Avg'!D1367</f>
        <v>5.7163799999999991</v>
      </c>
      <c r="G1367" s="2">
        <f>'Moving Avg'!F1367</f>
        <v>5.8393300000000012</v>
      </c>
      <c r="H1367" s="2">
        <f>'Moving Avg'!G1367</f>
        <v>5.6542620000000001</v>
      </c>
      <c r="I1367" s="2">
        <f>'Moving Avg'!H1367</f>
        <v>5.7018289999999983</v>
      </c>
      <c r="J1367" s="6" t="str">
        <f>OBV!F1367</f>
        <v>BEARISH</v>
      </c>
      <c r="K1367" s="6" t="str">
        <f>OBV!G1367</f>
        <v>WEAK</v>
      </c>
      <c r="L1367" s="6" t="str">
        <f>OBV!H1367</f>
        <v>CONFIRMED BEARISH</v>
      </c>
      <c r="M1367" s="8">
        <f t="shared" si="210"/>
        <v>25</v>
      </c>
      <c r="N1367" s="8">
        <f t="shared" si="211"/>
        <v>0</v>
      </c>
      <c r="O1367" s="8">
        <f t="shared" si="212"/>
        <v>50</v>
      </c>
      <c r="P1367" s="8">
        <f t="shared" si="213"/>
        <v>0</v>
      </c>
      <c r="Q1367" s="9">
        <f t="shared" si="214"/>
        <v>16.25</v>
      </c>
      <c r="R1367" s="9">
        <f t="shared" si="215"/>
        <v>22.5</v>
      </c>
      <c r="S1367" s="9">
        <f t="shared" si="216"/>
        <v>16.25</v>
      </c>
      <c r="T1367" s="9">
        <f t="shared" si="217"/>
        <v>18.75</v>
      </c>
      <c r="U1367" s="8">
        <f t="shared" si="218"/>
        <v>18.333333333333332</v>
      </c>
      <c r="V1367" s="8">
        <f t="shared" si="219"/>
        <v>18.4375</v>
      </c>
    </row>
    <row r="1368" spans="1:22" ht="13.5" x14ac:dyDescent="0.25">
      <c r="A1368" s="3">
        <f>RSI!A1368</f>
        <v>44004</v>
      </c>
      <c r="B1368" s="2">
        <f>RSI!B1368</f>
        <v>5.6936</v>
      </c>
      <c r="C1368" s="2">
        <f>RSI!I1368</f>
        <v>45.527791754358574</v>
      </c>
      <c r="D1368" s="2">
        <f>MACD!E1368</f>
        <v>0.11325788371454237</v>
      </c>
      <c r="E1368" s="2">
        <f>MACD!F1368</f>
        <v>4.2872121163498075E-2</v>
      </c>
      <c r="F1368" s="2">
        <f>'Moving Avg'!D1368</f>
        <v>5.7057599999999997</v>
      </c>
      <c r="G1368" s="2">
        <f>'Moving Avg'!F1368</f>
        <v>5.8317400000000017</v>
      </c>
      <c r="H1368" s="2">
        <f>'Moving Avg'!G1368</f>
        <v>5.6574500000000008</v>
      </c>
      <c r="I1368" s="2">
        <f>'Moving Avg'!H1368</f>
        <v>5.7014494999999989</v>
      </c>
      <c r="J1368" s="6" t="str">
        <f>OBV!F1368</f>
        <v>BEARISH</v>
      </c>
      <c r="K1368" s="6" t="str">
        <f>OBV!G1368</f>
        <v>WEAK</v>
      </c>
      <c r="L1368" s="6" t="str">
        <f>OBV!H1368</f>
        <v>CONFIRMED BEARISH</v>
      </c>
      <c r="M1368" s="8">
        <f t="shared" si="210"/>
        <v>25</v>
      </c>
      <c r="N1368" s="8">
        <f t="shared" si="211"/>
        <v>0</v>
      </c>
      <c r="O1368" s="8">
        <f t="shared" si="212"/>
        <v>50</v>
      </c>
      <c r="P1368" s="8">
        <f t="shared" si="213"/>
        <v>0</v>
      </c>
      <c r="Q1368" s="9">
        <f t="shared" si="214"/>
        <v>16.25</v>
      </c>
      <c r="R1368" s="9">
        <f t="shared" si="215"/>
        <v>22.5</v>
      </c>
      <c r="S1368" s="9">
        <f t="shared" si="216"/>
        <v>16.25</v>
      </c>
      <c r="T1368" s="9">
        <f t="shared" si="217"/>
        <v>18.75</v>
      </c>
      <c r="U1368" s="8">
        <f t="shared" si="218"/>
        <v>18.333333333333332</v>
      </c>
      <c r="V1368" s="8">
        <f t="shared" si="219"/>
        <v>18.4375</v>
      </c>
    </row>
    <row r="1369" spans="1:22" ht="13.5" x14ac:dyDescent="0.25">
      <c r="A1369" s="3">
        <f>RSI!A1369</f>
        <v>44005</v>
      </c>
      <c r="B1369" s="2">
        <f>RSI!B1369</f>
        <v>5.6936</v>
      </c>
      <c r="C1369" s="2">
        <f>RSI!I1369</f>
        <v>45.527791754358581</v>
      </c>
      <c r="D1369" s="2">
        <f>MACD!E1369</f>
        <v>0.12589050362720045</v>
      </c>
      <c r="E1369" s="2">
        <f>MACD!F1369</f>
        <v>5.9475797656238553E-2</v>
      </c>
      <c r="F1369" s="2">
        <f>'Moving Avg'!D1369</f>
        <v>5.6951400000000003</v>
      </c>
      <c r="G1369" s="2">
        <f>'Moving Avg'!F1369</f>
        <v>5.8203550000000011</v>
      </c>
      <c r="H1369" s="2">
        <f>'Moving Avg'!G1369</f>
        <v>5.6606380000000014</v>
      </c>
      <c r="I1369" s="2">
        <f>'Moving Avg'!H1369</f>
        <v>5.7011459999999978</v>
      </c>
      <c r="J1369" s="6" t="str">
        <f>OBV!F1369</f>
        <v>BEARISH</v>
      </c>
      <c r="K1369" s="6" t="str">
        <f>OBV!G1369</f>
        <v>WEAK</v>
      </c>
      <c r="L1369" s="6" t="str">
        <f>OBV!H1369</f>
        <v>CONFIRMED BEARISH</v>
      </c>
      <c r="M1369" s="8">
        <f t="shared" si="210"/>
        <v>25</v>
      </c>
      <c r="N1369" s="8">
        <f t="shared" si="211"/>
        <v>0</v>
      </c>
      <c r="O1369" s="8">
        <f t="shared" si="212"/>
        <v>0</v>
      </c>
      <c r="P1369" s="8">
        <f t="shared" si="213"/>
        <v>0</v>
      </c>
      <c r="Q1369" s="9">
        <f t="shared" si="214"/>
        <v>8.75</v>
      </c>
      <c r="R1369" s="9">
        <f t="shared" si="215"/>
        <v>5</v>
      </c>
      <c r="S1369" s="9">
        <f t="shared" si="216"/>
        <v>3.75</v>
      </c>
      <c r="T1369" s="9">
        <f t="shared" si="217"/>
        <v>6.25</v>
      </c>
      <c r="U1369" s="8">
        <f t="shared" si="218"/>
        <v>5.833333333333333</v>
      </c>
      <c r="V1369" s="8">
        <f t="shared" si="219"/>
        <v>5.9375</v>
      </c>
    </row>
    <row r="1370" spans="1:22" ht="13.5" x14ac:dyDescent="0.25">
      <c r="A1370" s="3">
        <f>RSI!A1370</f>
        <v>44006</v>
      </c>
      <c r="B1370" s="2">
        <f>RSI!B1370</f>
        <v>5.6936</v>
      </c>
      <c r="C1370" s="2">
        <f>RSI!I1370</f>
        <v>45.527791754358574</v>
      </c>
      <c r="D1370" s="2">
        <f>MACD!E1370</f>
        <v>0.13694807759150862</v>
      </c>
      <c r="E1370" s="2">
        <f>MACD!F1370</f>
        <v>7.4970253643292573E-2</v>
      </c>
      <c r="F1370" s="2">
        <f>'Moving Avg'!D1370</f>
        <v>5.6860200000000001</v>
      </c>
      <c r="G1370" s="2">
        <f>'Moving Avg'!F1370</f>
        <v>5.8165600000000008</v>
      </c>
      <c r="H1370" s="2">
        <f>'Moving Avg'!G1370</f>
        <v>5.6659520000000008</v>
      </c>
      <c r="I1370" s="2">
        <f>'Moving Avg'!H1370</f>
        <v>5.701525499999998</v>
      </c>
      <c r="J1370" s="6" t="str">
        <f>OBV!F1370</f>
        <v>BEARISH</v>
      </c>
      <c r="K1370" s="6" t="str">
        <f>OBV!G1370</f>
        <v>NEUTRAL</v>
      </c>
      <c r="L1370" s="6" t="str">
        <f>OBV!H1370</f>
        <v>CONFIRMED BEARISH</v>
      </c>
      <c r="M1370" s="8">
        <f t="shared" si="210"/>
        <v>25</v>
      </c>
      <c r="N1370" s="8">
        <f t="shared" si="211"/>
        <v>0</v>
      </c>
      <c r="O1370" s="8">
        <f t="shared" si="212"/>
        <v>0</v>
      </c>
      <c r="P1370" s="8">
        <f t="shared" si="213"/>
        <v>16.5</v>
      </c>
      <c r="Q1370" s="9">
        <f t="shared" si="214"/>
        <v>11.225</v>
      </c>
      <c r="R1370" s="9">
        <f t="shared" si="215"/>
        <v>9.125</v>
      </c>
      <c r="S1370" s="9">
        <f t="shared" si="216"/>
        <v>11.175000000000001</v>
      </c>
      <c r="T1370" s="9">
        <f t="shared" si="217"/>
        <v>10.375</v>
      </c>
      <c r="U1370" s="8">
        <f t="shared" si="218"/>
        <v>10.508333333333335</v>
      </c>
      <c r="V1370" s="8">
        <f t="shared" si="219"/>
        <v>10.475000000000001</v>
      </c>
    </row>
    <row r="1371" spans="1:22" ht="13.5" x14ac:dyDescent="0.25">
      <c r="A1371" s="3">
        <f>RSI!A1371</f>
        <v>44007</v>
      </c>
      <c r="B1371" s="2">
        <f>RSI!B1371</f>
        <v>5.6936</v>
      </c>
      <c r="C1371" s="2">
        <f>RSI!I1371</f>
        <v>45.527791754358574</v>
      </c>
      <c r="D1371" s="2">
        <f>MACD!E1371</f>
        <v>0.11978409049697447</v>
      </c>
      <c r="E1371" s="2">
        <f>MACD!F1371</f>
        <v>8.3933021014028955E-2</v>
      </c>
      <c r="F1371" s="2">
        <f>'Moving Avg'!D1371</f>
        <v>5.7012</v>
      </c>
      <c r="G1371" s="2">
        <f>'Moving Avg'!F1371</f>
        <v>5.8051750000000011</v>
      </c>
      <c r="H1371" s="2">
        <f>'Moving Avg'!G1371</f>
        <v>5.6712660000000001</v>
      </c>
      <c r="I1371" s="2">
        <f>'Moving Avg'!H1371</f>
        <v>5.7019049999999982</v>
      </c>
      <c r="J1371" s="6" t="str">
        <f>OBV!F1371</f>
        <v>BEARISH</v>
      </c>
      <c r="K1371" s="6" t="str">
        <f>OBV!G1371</f>
        <v>NEUTRAL</v>
      </c>
      <c r="L1371" s="6" t="str">
        <f>OBV!H1371</f>
        <v>BEARISH DIVERGENCE</v>
      </c>
      <c r="M1371" s="8">
        <f t="shared" si="210"/>
        <v>25</v>
      </c>
      <c r="N1371" s="8">
        <f t="shared" si="211"/>
        <v>0</v>
      </c>
      <c r="O1371" s="8">
        <f t="shared" si="212"/>
        <v>0</v>
      </c>
      <c r="P1371" s="8">
        <f t="shared" si="213"/>
        <v>16.5</v>
      </c>
      <c r="Q1371" s="9">
        <f t="shared" si="214"/>
        <v>11.225</v>
      </c>
      <c r="R1371" s="9">
        <f t="shared" si="215"/>
        <v>9.125</v>
      </c>
      <c r="S1371" s="9">
        <f t="shared" si="216"/>
        <v>11.175000000000001</v>
      </c>
      <c r="T1371" s="9">
        <f t="shared" si="217"/>
        <v>10.375</v>
      </c>
      <c r="U1371" s="8">
        <f t="shared" si="218"/>
        <v>10.508333333333335</v>
      </c>
      <c r="V1371" s="8">
        <f t="shared" si="219"/>
        <v>10.475000000000001</v>
      </c>
    </row>
    <row r="1372" spans="1:22" ht="13.5" x14ac:dyDescent="0.25">
      <c r="A1372" s="3">
        <f>RSI!A1372</f>
        <v>44008</v>
      </c>
      <c r="B1372" s="2">
        <f>RSI!B1372</f>
        <v>5.5266000000000002</v>
      </c>
      <c r="C1372" s="2">
        <f>RSI!I1372</f>
        <v>34.782746754963341</v>
      </c>
      <c r="D1372" s="2">
        <f>MACD!E1372</f>
        <v>0.11794695997565086</v>
      </c>
      <c r="E1372" s="2">
        <f>MACD!F1372</f>
        <v>9.0735808806353346E-2</v>
      </c>
      <c r="F1372" s="2">
        <f>'Moving Avg'!D1372</f>
        <v>5.6602000000000006</v>
      </c>
      <c r="G1372" s="2">
        <f>'Moving Avg'!F1372</f>
        <v>5.7873350000000006</v>
      </c>
      <c r="H1372" s="2">
        <f>'Moving Avg'!G1372</f>
        <v>5.6764280000000005</v>
      </c>
      <c r="I1372" s="2">
        <f>'Moving Avg'!H1372</f>
        <v>5.7014494999999981</v>
      </c>
      <c r="J1372" s="6" t="str">
        <f>OBV!F1372</f>
        <v>BEARISH</v>
      </c>
      <c r="K1372" s="6" t="str">
        <f>OBV!G1372</f>
        <v>NEUTRAL</v>
      </c>
      <c r="L1372" s="6" t="str">
        <f>OBV!H1372</f>
        <v>CONFIRMED BEARISH</v>
      </c>
      <c r="M1372" s="8">
        <f t="shared" si="210"/>
        <v>25</v>
      </c>
      <c r="N1372" s="8">
        <f t="shared" si="211"/>
        <v>0</v>
      </c>
      <c r="O1372" s="8">
        <f t="shared" si="212"/>
        <v>0</v>
      </c>
      <c r="P1372" s="8">
        <f t="shared" si="213"/>
        <v>16.5</v>
      </c>
      <c r="Q1372" s="9">
        <f t="shared" si="214"/>
        <v>11.225</v>
      </c>
      <c r="R1372" s="9">
        <f t="shared" si="215"/>
        <v>9.125</v>
      </c>
      <c r="S1372" s="9">
        <f t="shared" si="216"/>
        <v>11.175000000000001</v>
      </c>
      <c r="T1372" s="9">
        <f t="shared" si="217"/>
        <v>10.375</v>
      </c>
      <c r="U1372" s="8">
        <f t="shared" si="218"/>
        <v>10.508333333333335</v>
      </c>
      <c r="V1372" s="8">
        <f t="shared" si="219"/>
        <v>10.475000000000001</v>
      </c>
    </row>
    <row r="1373" spans="1:22" ht="13.5" x14ac:dyDescent="0.25">
      <c r="A1373" s="3">
        <f>RSI!A1373</f>
        <v>44011</v>
      </c>
      <c r="B1373" s="2">
        <f>RSI!B1373</f>
        <v>5.7316000000000003</v>
      </c>
      <c r="C1373" s="2">
        <f>RSI!I1373</f>
        <v>50.291704077234769</v>
      </c>
      <c r="D1373" s="2">
        <f>MACD!E1373</f>
        <v>0.10248656472417839</v>
      </c>
      <c r="E1373" s="2">
        <f>MACD!F1373</f>
        <v>9.3085959989918365E-2</v>
      </c>
      <c r="F1373" s="2">
        <f>'Moving Avg'!D1373</f>
        <v>5.6677999999999997</v>
      </c>
      <c r="G1373" s="2">
        <f>'Moving Avg'!F1373</f>
        <v>5.7778499999999999</v>
      </c>
      <c r="H1373" s="2">
        <f>'Moving Avg'!G1373</f>
        <v>5.6826540000000012</v>
      </c>
      <c r="I1373" s="2">
        <f>'Moving Avg'!H1373</f>
        <v>5.7012599999999987</v>
      </c>
      <c r="J1373" s="6" t="str">
        <f>OBV!F1373</f>
        <v>BEARISH</v>
      </c>
      <c r="K1373" s="6" t="str">
        <f>OBV!G1373</f>
        <v>NEUTRAL</v>
      </c>
      <c r="L1373" s="6" t="str">
        <f>OBV!H1373</f>
        <v>BEARISH DIVERGENCE</v>
      </c>
      <c r="M1373" s="8">
        <f t="shared" si="210"/>
        <v>25</v>
      </c>
      <c r="N1373" s="8">
        <f t="shared" si="211"/>
        <v>0</v>
      </c>
      <c r="O1373" s="8">
        <f t="shared" si="212"/>
        <v>0</v>
      </c>
      <c r="P1373" s="8">
        <f t="shared" si="213"/>
        <v>16.5</v>
      </c>
      <c r="Q1373" s="9">
        <f t="shared" si="214"/>
        <v>11.225</v>
      </c>
      <c r="R1373" s="9">
        <f t="shared" si="215"/>
        <v>9.125</v>
      </c>
      <c r="S1373" s="9">
        <f t="shared" si="216"/>
        <v>11.175000000000001</v>
      </c>
      <c r="T1373" s="9">
        <f t="shared" si="217"/>
        <v>10.375</v>
      </c>
      <c r="U1373" s="8">
        <f t="shared" si="218"/>
        <v>10.508333333333335</v>
      </c>
      <c r="V1373" s="8">
        <f t="shared" si="219"/>
        <v>10.475000000000001</v>
      </c>
    </row>
    <row r="1374" spans="1:22" ht="13.5" x14ac:dyDescent="0.25">
      <c r="A1374" s="3">
        <f>RSI!A1374</f>
        <v>44012</v>
      </c>
      <c r="B1374" s="2">
        <f>RSI!B1374</f>
        <v>5.5644999999999998</v>
      </c>
      <c r="C1374" s="2">
        <f>RSI!I1374</f>
        <v>41.606358943661327</v>
      </c>
      <c r="D1374" s="2">
        <f>MACD!E1374</f>
        <v>0.10175563893200845</v>
      </c>
      <c r="E1374" s="2">
        <f>MACD!F1374</f>
        <v>9.4819895778336383E-2</v>
      </c>
      <c r="F1374" s="2">
        <f>'Moving Avg'!D1374</f>
        <v>5.6419800000000002</v>
      </c>
      <c r="G1374" s="2">
        <f>'Moving Avg'!F1374</f>
        <v>5.7600099999999994</v>
      </c>
      <c r="H1374" s="2">
        <f>'Moving Avg'!G1374</f>
        <v>5.6823500000000013</v>
      </c>
      <c r="I1374" s="2">
        <f>'Moving Avg'!H1374</f>
        <v>5.7002349999999975</v>
      </c>
      <c r="J1374" s="6" t="str">
        <f>OBV!F1374</f>
        <v>BEARISH</v>
      </c>
      <c r="K1374" s="6" t="str">
        <f>OBV!G1374</f>
        <v>NEUTRAL</v>
      </c>
      <c r="L1374" s="6" t="str">
        <f>OBV!H1374</f>
        <v>CONFIRMED BEARISH</v>
      </c>
      <c r="M1374" s="8">
        <f t="shared" si="210"/>
        <v>25</v>
      </c>
      <c r="N1374" s="8">
        <f t="shared" si="211"/>
        <v>0</v>
      </c>
      <c r="O1374" s="8">
        <f t="shared" si="212"/>
        <v>0</v>
      </c>
      <c r="P1374" s="8">
        <f t="shared" si="213"/>
        <v>16.5</v>
      </c>
      <c r="Q1374" s="9">
        <f t="shared" si="214"/>
        <v>11.225</v>
      </c>
      <c r="R1374" s="9">
        <f t="shared" si="215"/>
        <v>9.125</v>
      </c>
      <c r="S1374" s="9">
        <f t="shared" si="216"/>
        <v>11.175000000000001</v>
      </c>
      <c r="T1374" s="9">
        <f t="shared" si="217"/>
        <v>10.375</v>
      </c>
      <c r="U1374" s="8">
        <f t="shared" si="218"/>
        <v>10.508333333333335</v>
      </c>
      <c r="V1374" s="8">
        <f t="shared" si="219"/>
        <v>10.475000000000001</v>
      </c>
    </row>
    <row r="1375" spans="1:22" ht="13.5" x14ac:dyDescent="0.25">
      <c r="A1375" s="3">
        <f>RSI!A1375</f>
        <v>44013</v>
      </c>
      <c r="B1375" s="2">
        <f>RSI!B1375</f>
        <v>5.4279000000000002</v>
      </c>
      <c r="C1375" s="2">
        <f>RSI!I1375</f>
        <v>36.115466999750453</v>
      </c>
      <c r="D1375" s="2">
        <f>MACD!E1375</f>
        <v>0.11106439349447328</v>
      </c>
      <c r="E1375" s="2">
        <f>MACD!F1375</f>
        <v>9.8068795321563762E-2</v>
      </c>
      <c r="F1375" s="2">
        <f>'Moving Avg'!D1375</f>
        <v>5.5888399999999994</v>
      </c>
      <c r="G1375" s="2">
        <f>'Moving Avg'!F1375</f>
        <v>5.735339999999999</v>
      </c>
      <c r="H1375" s="2">
        <f>'Moving Avg'!G1375</f>
        <v>5.6762760000000014</v>
      </c>
      <c r="I1375" s="2">
        <f>'Moving Avg'!H1375</f>
        <v>5.6985269999999977</v>
      </c>
      <c r="J1375" s="6" t="str">
        <f>OBV!F1375</f>
        <v>BEARISH</v>
      </c>
      <c r="K1375" s="6" t="str">
        <f>OBV!G1375</f>
        <v>NEUTRAL</v>
      </c>
      <c r="L1375" s="6" t="str">
        <f>OBV!H1375</f>
        <v>CONFIRMED BEARISH</v>
      </c>
      <c r="M1375" s="8">
        <f t="shared" si="210"/>
        <v>25</v>
      </c>
      <c r="N1375" s="8">
        <f t="shared" si="211"/>
        <v>0</v>
      </c>
      <c r="O1375" s="8">
        <f t="shared" si="212"/>
        <v>0</v>
      </c>
      <c r="P1375" s="8">
        <f t="shared" si="213"/>
        <v>16.5</v>
      </c>
      <c r="Q1375" s="9">
        <f t="shared" si="214"/>
        <v>11.225</v>
      </c>
      <c r="R1375" s="9">
        <f t="shared" si="215"/>
        <v>9.125</v>
      </c>
      <c r="S1375" s="9">
        <f t="shared" si="216"/>
        <v>11.175000000000001</v>
      </c>
      <c r="T1375" s="9">
        <f t="shared" si="217"/>
        <v>10.375</v>
      </c>
      <c r="U1375" s="8">
        <f t="shared" si="218"/>
        <v>10.508333333333335</v>
      </c>
      <c r="V1375" s="8">
        <f t="shared" si="219"/>
        <v>10.475000000000001</v>
      </c>
    </row>
    <row r="1376" spans="1:22" ht="13.5" x14ac:dyDescent="0.25">
      <c r="A1376" s="3">
        <f>RSI!A1376</f>
        <v>44014</v>
      </c>
      <c r="B1376" s="2">
        <f>RSI!B1376</f>
        <v>5.4809999999999999</v>
      </c>
      <c r="C1376" s="2">
        <f>RSI!I1376</f>
        <v>39.460135904414756</v>
      </c>
      <c r="D1376" s="2">
        <f>MACD!E1376</f>
        <v>9.8013823496468255E-2</v>
      </c>
      <c r="E1376" s="2">
        <f>MACD!F1376</f>
        <v>9.8057800956544677E-2</v>
      </c>
      <c r="F1376" s="2">
        <f>'Moving Avg'!D1376</f>
        <v>5.5463199999999997</v>
      </c>
      <c r="G1376" s="2">
        <f>'Moving Avg'!F1376</f>
        <v>5.7133249999999993</v>
      </c>
      <c r="H1376" s="2">
        <f>'Moving Avg'!G1376</f>
        <v>5.6712640000000007</v>
      </c>
      <c r="I1376" s="2">
        <f>'Moving Avg'!H1376</f>
        <v>5.6970844999999972</v>
      </c>
      <c r="J1376" s="6" t="str">
        <f>OBV!F1376</f>
        <v>BEARISH</v>
      </c>
      <c r="K1376" s="6" t="str">
        <f>OBV!G1376</f>
        <v>NEUTRAL</v>
      </c>
      <c r="L1376" s="6" t="str">
        <f>OBV!H1376</f>
        <v>CONFIRMED BEARISH</v>
      </c>
      <c r="M1376" s="8">
        <f t="shared" si="210"/>
        <v>25</v>
      </c>
      <c r="N1376" s="8">
        <f t="shared" si="211"/>
        <v>45</v>
      </c>
      <c r="O1376" s="8">
        <f t="shared" si="212"/>
        <v>0</v>
      </c>
      <c r="P1376" s="8">
        <f t="shared" si="213"/>
        <v>16.5</v>
      </c>
      <c r="Q1376" s="9">
        <f t="shared" si="214"/>
        <v>26.975000000000001</v>
      </c>
      <c r="R1376" s="9">
        <f t="shared" si="215"/>
        <v>18.125</v>
      </c>
      <c r="S1376" s="9">
        <f t="shared" si="216"/>
        <v>17.925000000000001</v>
      </c>
      <c r="T1376" s="9">
        <f t="shared" si="217"/>
        <v>21.625</v>
      </c>
      <c r="U1376" s="8">
        <f t="shared" si="218"/>
        <v>21.008333333333336</v>
      </c>
      <c r="V1376" s="8">
        <f t="shared" si="219"/>
        <v>21.162500000000001</v>
      </c>
    </row>
    <row r="1377" spans="1:22" ht="13.5" x14ac:dyDescent="0.25">
      <c r="A1377" s="3">
        <f>RSI!A1377</f>
        <v>44015</v>
      </c>
      <c r="B1377" s="2">
        <f>RSI!B1377</f>
        <v>5.4809999999999999</v>
      </c>
      <c r="C1377" s="2">
        <f>RSI!I1377</f>
        <v>39.460135904414756</v>
      </c>
      <c r="D1377" s="2">
        <f>MACD!E1377</f>
        <v>0.10575296297385517</v>
      </c>
      <c r="E1377" s="2">
        <f>MACD!F1377</f>
        <v>9.9596833360006784E-2</v>
      </c>
      <c r="F1377" s="2">
        <f>'Moving Avg'!D1377</f>
        <v>5.5372000000000003</v>
      </c>
      <c r="G1377" s="2">
        <f>'Moving Avg'!F1377</f>
        <v>5.6913099999999996</v>
      </c>
      <c r="H1377" s="2">
        <f>'Moving Avg'!G1377</f>
        <v>5.6695940000000018</v>
      </c>
      <c r="I1377" s="2">
        <f>'Moving Avg'!H1377</f>
        <v>5.6956419999999977</v>
      </c>
      <c r="J1377" s="6" t="str">
        <f>OBV!F1377</f>
        <v>BEARISH</v>
      </c>
      <c r="K1377" s="6" t="str">
        <f>OBV!G1377</f>
        <v>NEUTRAL</v>
      </c>
      <c r="L1377" s="6" t="str">
        <f>OBV!H1377</f>
        <v>CONFIRMED BEARISH</v>
      </c>
      <c r="M1377" s="8">
        <f t="shared" si="210"/>
        <v>25</v>
      </c>
      <c r="N1377" s="8">
        <f t="shared" si="211"/>
        <v>0</v>
      </c>
      <c r="O1377" s="8">
        <f t="shared" si="212"/>
        <v>0</v>
      </c>
      <c r="P1377" s="8">
        <f t="shared" si="213"/>
        <v>16.5</v>
      </c>
      <c r="Q1377" s="9">
        <f t="shared" si="214"/>
        <v>11.225</v>
      </c>
      <c r="R1377" s="9">
        <f t="shared" si="215"/>
        <v>9.125</v>
      </c>
      <c r="S1377" s="9">
        <f t="shared" si="216"/>
        <v>11.175000000000001</v>
      </c>
      <c r="T1377" s="9">
        <f t="shared" si="217"/>
        <v>10.375</v>
      </c>
      <c r="U1377" s="8">
        <f t="shared" si="218"/>
        <v>10.508333333333335</v>
      </c>
      <c r="V1377" s="8">
        <f t="shared" si="219"/>
        <v>10.475000000000001</v>
      </c>
    </row>
    <row r="1378" spans="1:22" ht="13.5" x14ac:dyDescent="0.25">
      <c r="A1378" s="3">
        <f>RSI!A1378</f>
        <v>44018</v>
      </c>
      <c r="B1378" s="2">
        <f>RSI!B1378</f>
        <v>5.4659000000000004</v>
      </c>
      <c r="C1378" s="2">
        <f>RSI!I1378</f>
        <v>38.79035470631279</v>
      </c>
      <c r="D1378" s="2">
        <f>MACD!E1378</f>
        <v>0.10873943449632062</v>
      </c>
      <c r="E1378" s="2">
        <f>MACD!F1378</f>
        <v>0.10142535358726956</v>
      </c>
      <c r="F1378" s="2">
        <f>'Moving Avg'!D1378</f>
        <v>5.4840600000000004</v>
      </c>
      <c r="G1378" s="2">
        <f>'Moving Avg'!F1378</f>
        <v>5.6685400000000001</v>
      </c>
      <c r="H1378" s="2">
        <f>'Moving Avg'!G1378</f>
        <v>5.6676219999999997</v>
      </c>
      <c r="I1378" s="2">
        <f>'Moving Avg'!H1378</f>
        <v>5.6941239999999969</v>
      </c>
      <c r="J1378" s="6" t="str">
        <f>OBV!F1378</f>
        <v>BEARISH</v>
      </c>
      <c r="K1378" s="6" t="str">
        <f>OBV!G1378</f>
        <v>NEUTRAL</v>
      </c>
      <c r="L1378" s="6" t="str">
        <f>OBV!H1378</f>
        <v>CONFIRMED BEARISH</v>
      </c>
      <c r="M1378" s="8">
        <f t="shared" si="210"/>
        <v>25</v>
      </c>
      <c r="N1378" s="8">
        <f t="shared" si="211"/>
        <v>0</v>
      </c>
      <c r="O1378" s="8">
        <f t="shared" si="212"/>
        <v>0</v>
      </c>
      <c r="P1378" s="8">
        <f t="shared" si="213"/>
        <v>16.5</v>
      </c>
      <c r="Q1378" s="9">
        <f t="shared" si="214"/>
        <v>11.225</v>
      </c>
      <c r="R1378" s="9">
        <f t="shared" si="215"/>
        <v>9.125</v>
      </c>
      <c r="S1378" s="9">
        <f t="shared" si="216"/>
        <v>11.175000000000001</v>
      </c>
      <c r="T1378" s="9">
        <f t="shared" si="217"/>
        <v>10.375</v>
      </c>
      <c r="U1378" s="8">
        <f t="shared" si="218"/>
        <v>10.508333333333335</v>
      </c>
      <c r="V1378" s="8">
        <f t="shared" si="219"/>
        <v>10.475000000000001</v>
      </c>
    </row>
    <row r="1379" spans="1:22" ht="13.5" x14ac:dyDescent="0.25">
      <c r="A1379" s="3">
        <f>RSI!A1379</f>
        <v>44019</v>
      </c>
      <c r="B1379" s="2">
        <f>RSI!B1379</f>
        <v>5.4659000000000004</v>
      </c>
      <c r="C1379" s="2">
        <f>RSI!I1379</f>
        <v>38.79035470631279</v>
      </c>
      <c r="D1379" s="2">
        <f>MACD!E1379</f>
        <v>0.11243493857236864</v>
      </c>
      <c r="E1379" s="2">
        <f>MACD!F1379</f>
        <v>0.10362727058428939</v>
      </c>
      <c r="F1379" s="2">
        <f>'Moving Avg'!D1379</f>
        <v>5.46434</v>
      </c>
      <c r="G1379" s="2">
        <f>'Moving Avg'!F1379</f>
        <v>5.6457700000000006</v>
      </c>
      <c r="H1379" s="2">
        <f>'Moving Avg'!G1379</f>
        <v>5.6624599999999994</v>
      </c>
      <c r="I1379" s="2">
        <f>'Moving Avg'!H1379</f>
        <v>5.6926059999999969</v>
      </c>
      <c r="J1379" s="6" t="str">
        <f>OBV!F1379</f>
        <v>BEARISH</v>
      </c>
      <c r="K1379" s="6" t="str">
        <f>OBV!G1379</f>
        <v>NEUTRAL</v>
      </c>
      <c r="L1379" s="6" t="str">
        <f>OBV!H1379</f>
        <v>CONFIRMED BEARISH</v>
      </c>
      <c r="M1379" s="8">
        <f t="shared" si="210"/>
        <v>25</v>
      </c>
      <c r="N1379" s="8">
        <f t="shared" si="211"/>
        <v>0</v>
      </c>
      <c r="O1379" s="8">
        <f t="shared" si="212"/>
        <v>0</v>
      </c>
      <c r="P1379" s="8">
        <f t="shared" si="213"/>
        <v>16.5</v>
      </c>
      <c r="Q1379" s="9">
        <f t="shared" si="214"/>
        <v>11.225</v>
      </c>
      <c r="R1379" s="9">
        <f t="shared" si="215"/>
        <v>9.125</v>
      </c>
      <c r="S1379" s="9">
        <f t="shared" si="216"/>
        <v>11.175000000000001</v>
      </c>
      <c r="T1379" s="9">
        <f t="shared" si="217"/>
        <v>10.375</v>
      </c>
      <c r="U1379" s="8">
        <f t="shared" si="218"/>
        <v>10.508333333333335</v>
      </c>
      <c r="V1379" s="8">
        <f t="shared" si="219"/>
        <v>10.475000000000001</v>
      </c>
    </row>
    <row r="1380" spans="1:22" ht="13.5" x14ac:dyDescent="0.25">
      <c r="A1380" s="3">
        <f>RSI!A1380</f>
        <v>44020</v>
      </c>
      <c r="B1380" s="2">
        <f>RSI!B1380</f>
        <v>5.4659000000000004</v>
      </c>
      <c r="C1380" s="2">
        <f>RSI!I1380</f>
        <v>38.79035470631279</v>
      </c>
      <c r="D1380" s="2">
        <f>MACD!E1380</f>
        <v>0.11664383847728033</v>
      </c>
      <c r="E1380" s="2">
        <f>MACD!F1380</f>
        <v>0.10623058416288758</v>
      </c>
      <c r="F1380" s="2">
        <f>'Moving Avg'!D1380</f>
        <v>5.4719400000000009</v>
      </c>
      <c r="G1380" s="2">
        <f>'Moving Avg'!F1380</f>
        <v>5.6230000000000002</v>
      </c>
      <c r="H1380" s="2">
        <f>'Moving Avg'!G1380</f>
        <v>5.6606379999999987</v>
      </c>
      <c r="I1380" s="2">
        <f>'Moving Avg'!H1380</f>
        <v>5.6910879999999961</v>
      </c>
      <c r="J1380" s="6" t="str">
        <f>OBV!F1380</f>
        <v>BEARISH</v>
      </c>
      <c r="K1380" s="6" t="str">
        <f>OBV!G1380</f>
        <v>NEUTRAL</v>
      </c>
      <c r="L1380" s="6" t="str">
        <f>OBV!H1380</f>
        <v>BEARISH DIVERGENCE</v>
      </c>
      <c r="M1380" s="8">
        <f t="shared" si="210"/>
        <v>25</v>
      </c>
      <c r="N1380" s="8">
        <f t="shared" si="211"/>
        <v>0</v>
      </c>
      <c r="O1380" s="8">
        <f t="shared" si="212"/>
        <v>0</v>
      </c>
      <c r="P1380" s="8">
        <f t="shared" si="213"/>
        <v>16.5</v>
      </c>
      <c r="Q1380" s="9">
        <f t="shared" si="214"/>
        <v>11.225</v>
      </c>
      <c r="R1380" s="9">
        <f t="shared" si="215"/>
        <v>9.125</v>
      </c>
      <c r="S1380" s="9">
        <f t="shared" si="216"/>
        <v>11.175000000000001</v>
      </c>
      <c r="T1380" s="9">
        <f t="shared" si="217"/>
        <v>10.375</v>
      </c>
      <c r="U1380" s="8">
        <f t="shared" si="218"/>
        <v>10.508333333333335</v>
      </c>
      <c r="V1380" s="8">
        <f t="shared" si="219"/>
        <v>10.475000000000001</v>
      </c>
    </row>
    <row r="1381" spans="1:22" ht="13.5" x14ac:dyDescent="0.25">
      <c r="A1381" s="3">
        <f>RSI!A1381</f>
        <v>44021</v>
      </c>
      <c r="B1381" s="2">
        <f>RSI!B1381</f>
        <v>5.4659000000000004</v>
      </c>
      <c r="C1381" s="2">
        <f>RSI!I1381</f>
        <v>38.79035470631279</v>
      </c>
      <c r="D1381" s="2">
        <f>MACD!E1381</f>
        <v>0.1212070069101614</v>
      </c>
      <c r="E1381" s="2">
        <f>MACD!F1381</f>
        <v>0.10922586871234234</v>
      </c>
      <c r="F1381" s="2">
        <f>'Moving Avg'!D1381</f>
        <v>5.4689200000000007</v>
      </c>
      <c r="G1381" s="2">
        <f>'Moving Avg'!F1381</f>
        <v>5.6089600000000006</v>
      </c>
      <c r="H1381" s="2">
        <f>'Moving Avg'!G1381</f>
        <v>5.662005999999999</v>
      </c>
      <c r="I1381" s="2">
        <f>'Moving Avg'!H1381</f>
        <v>5.6895699999999962</v>
      </c>
      <c r="J1381" s="6" t="str">
        <f>OBV!F1381</f>
        <v>BEARISH</v>
      </c>
      <c r="K1381" s="6" t="str">
        <f>OBV!G1381</f>
        <v>NEUTRAL</v>
      </c>
      <c r="L1381" s="6" t="str">
        <f>OBV!H1381</f>
        <v>CONFIRMED BEARISH</v>
      </c>
      <c r="M1381" s="8">
        <f t="shared" si="210"/>
        <v>25</v>
      </c>
      <c r="N1381" s="8">
        <f t="shared" si="211"/>
        <v>0</v>
      </c>
      <c r="O1381" s="8">
        <f t="shared" si="212"/>
        <v>0</v>
      </c>
      <c r="P1381" s="8">
        <f t="shared" si="213"/>
        <v>16.5</v>
      </c>
      <c r="Q1381" s="9">
        <f t="shared" si="214"/>
        <v>11.225</v>
      </c>
      <c r="R1381" s="9">
        <f t="shared" si="215"/>
        <v>9.125</v>
      </c>
      <c r="S1381" s="9">
        <f t="shared" si="216"/>
        <v>11.175000000000001</v>
      </c>
      <c r="T1381" s="9">
        <f t="shared" si="217"/>
        <v>10.375</v>
      </c>
      <c r="U1381" s="8">
        <f t="shared" si="218"/>
        <v>10.508333333333335</v>
      </c>
      <c r="V1381" s="8">
        <f t="shared" si="219"/>
        <v>10.475000000000001</v>
      </c>
    </row>
    <row r="1382" spans="1:22" ht="13.5" x14ac:dyDescent="0.25">
      <c r="A1382" s="3">
        <f>RSI!A1382</f>
        <v>44022</v>
      </c>
      <c r="B1382" s="2">
        <f>RSI!B1382</f>
        <v>5.4659000000000004</v>
      </c>
      <c r="C1382" s="2">
        <f>RSI!I1382</f>
        <v>38.79035470631279</v>
      </c>
      <c r="D1382" s="2">
        <f>MACD!E1382</f>
        <v>0.10030342654378455</v>
      </c>
      <c r="E1382" s="2">
        <f>MACD!F1382</f>
        <v>0.10744138027863079</v>
      </c>
      <c r="F1382" s="2">
        <f>'Moving Avg'!D1382</f>
        <v>5.4659000000000004</v>
      </c>
      <c r="G1382" s="2">
        <f>'Moving Avg'!F1382</f>
        <v>5.5949200000000001</v>
      </c>
      <c r="H1382" s="2">
        <f>'Moving Avg'!G1382</f>
        <v>5.6627659999999977</v>
      </c>
      <c r="I1382" s="2">
        <f>'Moving Avg'!H1382</f>
        <v>5.6880519999999954</v>
      </c>
      <c r="J1382" s="6" t="str">
        <f>OBV!F1382</f>
        <v>BEARISH</v>
      </c>
      <c r="K1382" s="6" t="str">
        <f>OBV!G1382</f>
        <v>NEUTRAL</v>
      </c>
      <c r="L1382" s="6" t="str">
        <f>OBV!H1382</f>
        <v>CONFIRMED BEARISH</v>
      </c>
      <c r="M1382" s="8">
        <f t="shared" si="210"/>
        <v>25</v>
      </c>
      <c r="N1382" s="8">
        <f t="shared" si="211"/>
        <v>45</v>
      </c>
      <c r="O1382" s="8">
        <f t="shared" si="212"/>
        <v>0</v>
      </c>
      <c r="P1382" s="8">
        <f t="shared" si="213"/>
        <v>16.5</v>
      </c>
      <c r="Q1382" s="9">
        <f t="shared" si="214"/>
        <v>26.975000000000001</v>
      </c>
      <c r="R1382" s="9">
        <f t="shared" si="215"/>
        <v>18.125</v>
      </c>
      <c r="S1382" s="9">
        <f t="shared" si="216"/>
        <v>17.925000000000001</v>
      </c>
      <c r="T1382" s="9">
        <f t="shared" si="217"/>
        <v>21.625</v>
      </c>
      <c r="U1382" s="8">
        <f t="shared" si="218"/>
        <v>21.008333333333336</v>
      </c>
      <c r="V1382" s="8">
        <f t="shared" si="219"/>
        <v>21.162500000000001</v>
      </c>
    </row>
    <row r="1383" spans="1:22" ht="13.5" x14ac:dyDescent="0.25">
      <c r="A1383" s="3">
        <f>RSI!A1383</f>
        <v>44025</v>
      </c>
      <c r="B1383" s="2">
        <f>RSI!B1383</f>
        <v>5.3898999999999999</v>
      </c>
      <c r="C1383" s="2">
        <f>RSI!I1383</f>
        <v>34.518763641799865</v>
      </c>
      <c r="D1383" s="2">
        <f>MACD!E1383</f>
        <v>0.12064274760666649</v>
      </c>
      <c r="E1383" s="2">
        <f>MACD!F1383</f>
        <v>0.11008165374423794</v>
      </c>
      <c r="F1383" s="2">
        <f>'Moving Avg'!D1383</f>
        <v>5.4507000000000003</v>
      </c>
      <c r="G1383" s="2">
        <f>'Moving Avg'!F1383</f>
        <v>5.5770800000000005</v>
      </c>
      <c r="H1383" s="2">
        <f>'Moving Avg'!G1383</f>
        <v>5.6651939999999987</v>
      </c>
      <c r="I1383" s="2">
        <f>'Moving Avg'!H1383</f>
        <v>5.6861539999999966</v>
      </c>
      <c r="J1383" s="6" t="str">
        <f>OBV!F1383</f>
        <v>BEARISH</v>
      </c>
      <c r="K1383" s="6" t="str">
        <f>OBV!G1383</f>
        <v>NEUTRAL</v>
      </c>
      <c r="L1383" s="6" t="str">
        <f>OBV!H1383</f>
        <v>CONFIRMED BEARISH</v>
      </c>
      <c r="M1383" s="8">
        <f t="shared" si="210"/>
        <v>25</v>
      </c>
      <c r="N1383" s="8">
        <f t="shared" si="211"/>
        <v>0</v>
      </c>
      <c r="O1383" s="8">
        <f t="shared" si="212"/>
        <v>0</v>
      </c>
      <c r="P1383" s="8">
        <f t="shared" si="213"/>
        <v>16.5</v>
      </c>
      <c r="Q1383" s="9">
        <f t="shared" si="214"/>
        <v>11.225</v>
      </c>
      <c r="R1383" s="9">
        <f t="shared" si="215"/>
        <v>9.125</v>
      </c>
      <c r="S1383" s="9">
        <f t="shared" si="216"/>
        <v>11.175000000000001</v>
      </c>
      <c r="T1383" s="9">
        <f t="shared" si="217"/>
        <v>10.375</v>
      </c>
      <c r="U1383" s="8">
        <f t="shared" si="218"/>
        <v>10.508333333333335</v>
      </c>
      <c r="V1383" s="8">
        <f t="shared" si="219"/>
        <v>10.475000000000001</v>
      </c>
    </row>
    <row r="1384" spans="1:22" ht="13.5" x14ac:dyDescent="0.25">
      <c r="A1384" s="3">
        <f>RSI!A1384</f>
        <v>44026</v>
      </c>
      <c r="B1384" s="2">
        <f>RSI!B1384</f>
        <v>5.3898999999999999</v>
      </c>
      <c r="C1384" s="2">
        <f>RSI!I1384</f>
        <v>34.518763641799865</v>
      </c>
      <c r="D1384" s="2">
        <f>MACD!E1384</f>
        <v>0.11338959177152574</v>
      </c>
      <c r="E1384" s="2">
        <f>MACD!F1384</f>
        <v>0.1107432413496955</v>
      </c>
      <c r="F1384" s="2">
        <f>'Moving Avg'!D1384</f>
        <v>5.4355000000000002</v>
      </c>
      <c r="G1384" s="2">
        <f>'Moving Avg'!F1384</f>
        <v>5.5592400000000008</v>
      </c>
      <c r="H1384" s="2">
        <f>'Moving Avg'!G1384</f>
        <v>5.6667119999999986</v>
      </c>
      <c r="I1384" s="2">
        <f>'Moving Avg'!H1384</f>
        <v>5.6844074999999963</v>
      </c>
      <c r="J1384" s="6" t="str">
        <f>OBV!F1384</f>
        <v>BEARISH</v>
      </c>
      <c r="K1384" s="6" t="str">
        <f>OBV!G1384</f>
        <v>NEUTRAL</v>
      </c>
      <c r="L1384" s="6" t="str">
        <f>OBV!H1384</f>
        <v>CONFIRMED BEARISH</v>
      </c>
      <c r="M1384" s="8">
        <f t="shared" si="210"/>
        <v>25</v>
      </c>
      <c r="N1384" s="8">
        <f t="shared" si="211"/>
        <v>0</v>
      </c>
      <c r="O1384" s="8">
        <f t="shared" si="212"/>
        <v>0</v>
      </c>
      <c r="P1384" s="8">
        <f t="shared" si="213"/>
        <v>16.5</v>
      </c>
      <c r="Q1384" s="9">
        <f t="shared" si="214"/>
        <v>11.225</v>
      </c>
      <c r="R1384" s="9">
        <f t="shared" si="215"/>
        <v>9.125</v>
      </c>
      <c r="S1384" s="9">
        <f t="shared" si="216"/>
        <v>11.175000000000001</v>
      </c>
      <c r="T1384" s="9">
        <f t="shared" si="217"/>
        <v>10.375</v>
      </c>
      <c r="U1384" s="8">
        <f t="shared" si="218"/>
        <v>10.508333333333335</v>
      </c>
      <c r="V1384" s="8">
        <f t="shared" si="219"/>
        <v>10.475000000000001</v>
      </c>
    </row>
    <row r="1385" spans="1:22" ht="13.5" x14ac:dyDescent="0.25">
      <c r="A1385" s="3">
        <f>RSI!A1385</f>
        <v>44027</v>
      </c>
      <c r="B1385" s="2">
        <f>RSI!B1385</f>
        <v>5.3140000000000001</v>
      </c>
      <c r="C1385" s="2">
        <f>RSI!I1385</f>
        <v>30.614089340792233</v>
      </c>
      <c r="D1385" s="2">
        <f>MACD!E1385</f>
        <v>9.3011311937480023E-2</v>
      </c>
      <c r="E1385" s="2">
        <f>MACD!F1385</f>
        <v>0.10719685546725241</v>
      </c>
      <c r="F1385" s="2">
        <f>'Moving Avg'!D1385</f>
        <v>5.4051200000000001</v>
      </c>
      <c r="G1385" s="2">
        <f>'Moving Avg'!F1385</f>
        <v>5.5379800000000019</v>
      </c>
      <c r="H1385" s="2">
        <f>'Moving Avg'!G1385</f>
        <v>5.6699000000000011</v>
      </c>
      <c r="I1385" s="2">
        <f>'Moving Avg'!H1385</f>
        <v>5.6822814999999967</v>
      </c>
      <c r="J1385" s="6" t="str">
        <f>OBV!F1385</f>
        <v>BEARISH</v>
      </c>
      <c r="K1385" s="6" t="str">
        <f>OBV!G1385</f>
        <v>NEUTRAL</v>
      </c>
      <c r="L1385" s="6" t="str">
        <f>OBV!H1385</f>
        <v>CONFIRMED BEARISH</v>
      </c>
      <c r="M1385" s="8">
        <f t="shared" si="210"/>
        <v>25</v>
      </c>
      <c r="N1385" s="8">
        <f t="shared" si="211"/>
        <v>45</v>
      </c>
      <c r="O1385" s="8">
        <f t="shared" si="212"/>
        <v>0</v>
      </c>
      <c r="P1385" s="8">
        <f t="shared" si="213"/>
        <v>16.5</v>
      </c>
      <c r="Q1385" s="9">
        <f t="shared" si="214"/>
        <v>26.975000000000001</v>
      </c>
      <c r="R1385" s="9">
        <f t="shared" si="215"/>
        <v>18.125</v>
      </c>
      <c r="S1385" s="9">
        <f t="shared" si="216"/>
        <v>17.925000000000001</v>
      </c>
      <c r="T1385" s="9">
        <f t="shared" si="217"/>
        <v>21.625</v>
      </c>
      <c r="U1385" s="8">
        <f t="shared" si="218"/>
        <v>21.008333333333336</v>
      </c>
      <c r="V1385" s="8">
        <f t="shared" si="219"/>
        <v>21.162500000000001</v>
      </c>
    </row>
    <row r="1386" spans="1:22" ht="13.5" x14ac:dyDescent="0.25">
      <c r="A1386" s="3">
        <f>RSI!A1386</f>
        <v>44028</v>
      </c>
      <c r="B1386" s="2">
        <f>RSI!B1386</f>
        <v>5.4659000000000004</v>
      </c>
      <c r="C1386" s="2">
        <f>RSI!I1386</f>
        <v>44.214489205824229</v>
      </c>
      <c r="D1386" s="2">
        <f>MACD!E1386</f>
        <v>7.4200849823199633E-2</v>
      </c>
      <c r="E1386" s="2">
        <f>MACD!F1386</f>
        <v>0.10059765433844185</v>
      </c>
      <c r="F1386" s="2">
        <f>'Moving Avg'!D1386</f>
        <v>5.4051200000000001</v>
      </c>
      <c r="G1386" s="2">
        <f>'Moving Avg'!F1386</f>
        <v>5.5303900000000015</v>
      </c>
      <c r="H1386" s="2">
        <f>'Moving Avg'!G1386</f>
        <v>5.6744560000000002</v>
      </c>
      <c r="I1386" s="2">
        <f>'Moving Avg'!H1386</f>
        <v>5.6809149999999953</v>
      </c>
      <c r="J1386" s="6" t="str">
        <f>OBV!F1386</f>
        <v>BULLISH</v>
      </c>
      <c r="K1386" s="6" t="str">
        <f>OBV!G1386</f>
        <v>NEUTRAL</v>
      </c>
      <c r="L1386" s="6" t="str">
        <f>OBV!H1386</f>
        <v>NEUTRAL</v>
      </c>
      <c r="M1386" s="8">
        <f t="shared" si="210"/>
        <v>25</v>
      </c>
      <c r="N1386" s="8">
        <f t="shared" si="211"/>
        <v>100</v>
      </c>
      <c r="O1386" s="8">
        <f t="shared" si="212"/>
        <v>0</v>
      </c>
      <c r="P1386" s="8">
        <f t="shared" si="213"/>
        <v>49.5</v>
      </c>
      <c r="Q1386" s="9">
        <f t="shared" si="214"/>
        <v>51.174999999999997</v>
      </c>
      <c r="R1386" s="9">
        <f t="shared" si="215"/>
        <v>37.375</v>
      </c>
      <c r="S1386" s="9">
        <f t="shared" si="216"/>
        <v>41.025000000000006</v>
      </c>
      <c r="T1386" s="9">
        <f t="shared" si="217"/>
        <v>43.625</v>
      </c>
      <c r="U1386" s="8">
        <f t="shared" si="218"/>
        <v>43.191666666666663</v>
      </c>
      <c r="V1386" s="8">
        <f t="shared" si="219"/>
        <v>43.3</v>
      </c>
    </row>
    <row r="1387" spans="1:22" ht="13.5" x14ac:dyDescent="0.25">
      <c r="A1387" s="3">
        <f>RSI!A1387</f>
        <v>44029</v>
      </c>
      <c r="B1387" s="2">
        <f>RSI!B1387</f>
        <v>5.4583000000000004</v>
      </c>
      <c r="C1387" s="2">
        <f>RSI!I1387</f>
        <v>43.752403218041309</v>
      </c>
      <c r="D1387" s="2">
        <f>MACD!E1387</f>
        <v>5.9352757285536129E-2</v>
      </c>
      <c r="E1387" s="2">
        <f>MACD!F1387</f>
        <v>9.2348674927860724E-2</v>
      </c>
      <c r="F1387" s="2">
        <f>'Moving Avg'!D1387</f>
        <v>5.4036000000000008</v>
      </c>
      <c r="G1387" s="2">
        <f>'Moving Avg'!F1387</f>
        <v>5.5167250000000001</v>
      </c>
      <c r="H1387" s="2">
        <f>'Moving Avg'!G1387</f>
        <v>5.6758240000000013</v>
      </c>
      <c r="I1387" s="2">
        <f>'Moving Avg'!H1387</f>
        <v>5.6793589999999945</v>
      </c>
      <c r="J1387" s="6" t="str">
        <f>OBV!F1387</f>
        <v>BULLISH</v>
      </c>
      <c r="K1387" s="6" t="str">
        <f>OBV!G1387</f>
        <v>NEUTRAL</v>
      </c>
      <c r="L1387" s="6" t="str">
        <f>OBV!H1387</f>
        <v>BULLISH DIVERGENCE</v>
      </c>
      <c r="M1387" s="8">
        <f t="shared" si="210"/>
        <v>25</v>
      </c>
      <c r="N1387" s="8">
        <f t="shared" si="211"/>
        <v>100</v>
      </c>
      <c r="O1387" s="8">
        <f t="shared" si="212"/>
        <v>0</v>
      </c>
      <c r="P1387" s="8">
        <f t="shared" si="213"/>
        <v>66.5</v>
      </c>
      <c r="Q1387" s="9">
        <f t="shared" si="214"/>
        <v>53.725000000000001</v>
      </c>
      <c r="R1387" s="9">
        <f t="shared" si="215"/>
        <v>41.625</v>
      </c>
      <c r="S1387" s="9">
        <f t="shared" si="216"/>
        <v>48.674999999999997</v>
      </c>
      <c r="T1387" s="9">
        <f t="shared" si="217"/>
        <v>47.875</v>
      </c>
      <c r="U1387" s="8">
        <f t="shared" si="218"/>
        <v>48.008333333333326</v>
      </c>
      <c r="V1387" s="8">
        <f t="shared" si="219"/>
        <v>47.974999999999994</v>
      </c>
    </row>
    <row r="1388" spans="1:22" ht="13.5" x14ac:dyDescent="0.25">
      <c r="A1388" s="3">
        <f>RSI!A1388</f>
        <v>44032</v>
      </c>
      <c r="B1388" s="2">
        <f>RSI!B1388</f>
        <v>5.4583000000000004</v>
      </c>
      <c r="C1388" s="2">
        <f>RSI!I1388</f>
        <v>43.752403218041309</v>
      </c>
      <c r="D1388" s="2">
        <f>MACD!E1388</f>
        <v>4.4978864188671253E-2</v>
      </c>
      <c r="E1388" s="2">
        <f>MACD!F1388</f>
        <v>8.2874712780022841E-2</v>
      </c>
      <c r="F1388" s="2">
        <f>'Moving Avg'!D1388</f>
        <v>5.4172800000000008</v>
      </c>
      <c r="G1388" s="2">
        <f>'Moving Avg'!F1388</f>
        <v>5.5049599999999996</v>
      </c>
      <c r="H1388" s="2">
        <f>'Moving Avg'!G1388</f>
        <v>5.6771920000000025</v>
      </c>
      <c r="I1388" s="2">
        <f>'Moving Avg'!H1388</f>
        <v>5.6778029999999955</v>
      </c>
      <c r="J1388" s="6" t="str">
        <f>OBV!F1388</f>
        <v>BULLISH</v>
      </c>
      <c r="K1388" s="6" t="str">
        <f>OBV!G1388</f>
        <v>NEUTRAL</v>
      </c>
      <c r="L1388" s="6" t="str">
        <f>OBV!H1388</f>
        <v>CONFIRMED BULLISH</v>
      </c>
      <c r="M1388" s="8">
        <f t="shared" si="210"/>
        <v>25</v>
      </c>
      <c r="N1388" s="8">
        <f t="shared" si="211"/>
        <v>100</v>
      </c>
      <c r="O1388" s="8">
        <f t="shared" si="212"/>
        <v>0</v>
      </c>
      <c r="P1388" s="8">
        <f t="shared" si="213"/>
        <v>83.5</v>
      </c>
      <c r="Q1388" s="9">
        <f t="shared" si="214"/>
        <v>56.274999999999999</v>
      </c>
      <c r="R1388" s="9">
        <f t="shared" si="215"/>
        <v>45.875</v>
      </c>
      <c r="S1388" s="9">
        <f t="shared" si="216"/>
        <v>56.325000000000003</v>
      </c>
      <c r="T1388" s="9">
        <f t="shared" si="217"/>
        <v>52.125</v>
      </c>
      <c r="U1388" s="8">
        <f t="shared" si="218"/>
        <v>52.82500000000001</v>
      </c>
      <c r="V1388" s="8">
        <f t="shared" si="219"/>
        <v>52.650000000000006</v>
      </c>
    </row>
    <row r="1389" spans="1:22" ht="13.5" x14ac:dyDescent="0.25">
      <c r="A1389" s="3">
        <f>RSI!A1389</f>
        <v>44033</v>
      </c>
      <c r="B1389" s="2">
        <f>RSI!B1389</f>
        <v>5.3140000000000001</v>
      </c>
      <c r="C1389" s="2">
        <f>RSI!I1389</f>
        <v>35.567192287528925</v>
      </c>
      <c r="D1389" s="2">
        <f>MACD!E1389</f>
        <v>4.3980185959632934E-2</v>
      </c>
      <c r="E1389" s="2">
        <f>MACD!F1389</f>
        <v>7.5095807415944862E-2</v>
      </c>
      <c r="F1389" s="2">
        <f>'Moving Avg'!D1389</f>
        <v>5.4021000000000008</v>
      </c>
      <c r="G1389" s="2">
        <f>'Moving Avg'!F1389</f>
        <v>5.4859799999999996</v>
      </c>
      <c r="H1389" s="2">
        <f>'Moving Avg'!G1389</f>
        <v>5.6756740000000026</v>
      </c>
      <c r="I1389" s="2">
        <f>'Moving Avg'!H1389</f>
        <v>5.6755254999999956</v>
      </c>
      <c r="J1389" s="6" t="str">
        <f>OBV!F1389</f>
        <v>BEARISH</v>
      </c>
      <c r="K1389" s="6" t="str">
        <f>OBV!G1389</f>
        <v>NEUTRAL</v>
      </c>
      <c r="L1389" s="6" t="str">
        <f>OBV!H1389</f>
        <v>CONFIRMED BEARISH</v>
      </c>
      <c r="M1389" s="8">
        <f t="shared" si="210"/>
        <v>25</v>
      </c>
      <c r="N1389" s="8">
        <f t="shared" si="211"/>
        <v>100</v>
      </c>
      <c r="O1389" s="8">
        <f t="shared" si="212"/>
        <v>0</v>
      </c>
      <c r="P1389" s="8">
        <f t="shared" si="213"/>
        <v>16.5</v>
      </c>
      <c r="Q1389" s="9">
        <f t="shared" si="214"/>
        <v>46.225000000000001</v>
      </c>
      <c r="R1389" s="9">
        <f t="shared" si="215"/>
        <v>29.125</v>
      </c>
      <c r="S1389" s="9">
        <f t="shared" si="216"/>
        <v>26.175000000000001</v>
      </c>
      <c r="T1389" s="9">
        <f t="shared" si="217"/>
        <v>35.375</v>
      </c>
      <c r="U1389" s="8">
        <f t="shared" si="218"/>
        <v>33.841666666666661</v>
      </c>
      <c r="V1389" s="8">
        <f t="shared" si="219"/>
        <v>34.224999999999994</v>
      </c>
    </row>
    <row r="1390" spans="1:22" ht="13.5" x14ac:dyDescent="0.25">
      <c r="A1390" s="3">
        <f>RSI!A1390</f>
        <v>44034</v>
      </c>
      <c r="B1390" s="2">
        <f>RSI!B1390</f>
        <v>5.3140000000000001</v>
      </c>
      <c r="C1390" s="2">
        <f>RSI!I1390</f>
        <v>35.567192287528925</v>
      </c>
      <c r="D1390" s="2">
        <f>MACD!E1390</f>
        <v>4.4427601182356113E-2</v>
      </c>
      <c r="E1390" s="2">
        <f>MACD!F1390</f>
        <v>6.896216616922711E-2</v>
      </c>
      <c r="F1390" s="2">
        <f>'Moving Avg'!D1390</f>
        <v>5.4020999999999999</v>
      </c>
      <c r="G1390" s="2">
        <f>'Moving Avg'!F1390</f>
        <v>5.4669999999999987</v>
      </c>
      <c r="H1390" s="2">
        <f>'Moving Avg'!G1390</f>
        <v>5.6711180000000034</v>
      </c>
      <c r="I1390" s="2">
        <f>'Moving Avg'!H1390</f>
        <v>5.6732479999999956</v>
      </c>
      <c r="J1390" s="6" t="str">
        <f>OBV!F1390</f>
        <v>BEARISH</v>
      </c>
      <c r="K1390" s="6" t="str">
        <f>OBV!G1390</f>
        <v>NEUTRAL</v>
      </c>
      <c r="L1390" s="6" t="str">
        <f>OBV!H1390</f>
        <v>NEUTRAL</v>
      </c>
      <c r="M1390" s="8">
        <f t="shared" si="210"/>
        <v>25</v>
      </c>
      <c r="N1390" s="8">
        <f t="shared" si="211"/>
        <v>100</v>
      </c>
      <c r="O1390" s="8">
        <f t="shared" si="212"/>
        <v>0</v>
      </c>
      <c r="P1390" s="8">
        <f t="shared" si="213"/>
        <v>16.5</v>
      </c>
      <c r="Q1390" s="9">
        <f t="shared" si="214"/>
        <v>46.225000000000001</v>
      </c>
      <c r="R1390" s="9">
        <f t="shared" si="215"/>
        <v>29.125</v>
      </c>
      <c r="S1390" s="9">
        <f t="shared" si="216"/>
        <v>26.175000000000001</v>
      </c>
      <c r="T1390" s="9">
        <f t="shared" si="217"/>
        <v>35.375</v>
      </c>
      <c r="U1390" s="8">
        <f t="shared" si="218"/>
        <v>33.841666666666661</v>
      </c>
      <c r="V1390" s="8">
        <f t="shared" si="219"/>
        <v>34.224999999999994</v>
      </c>
    </row>
    <row r="1391" spans="1:22" ht="13.5" x14ac:dyDescent="0.25">
      <c r="A1391" s="3">
        <f>RSI!A1391</f>
        <v>44035</v>
      </c>
      <c r="B1391" s="2">
        <f>RSI!B1391</f>
        <v>5.3140000000000001</v>
      </c>
      <c r="C1391" s="2">
        <f>RSI!I1391</f>
        <v>35.567192287528925</v>
      </c>
      <c r="D1391" s="2">
        <f>MACD!E1391</f>
        <v>4.6002896856201403E-2</v>
      </c>
      <c r="E1391" s="2">
        <f>MACD!F1391</f>
        <v>6.4370312306621963E-2</v>
      </c>
      <c r="F1391" s="2">
        <f>'Moving Avg'!D1391</f>
        <v>5.3717200000000007</v>
      </c>
      <c r="G1391" s="2">
        <f>'Moving Avg'!F1391</f>
        <v>5.4480199999999979</v>
      </c>
      <c r="H1391" s="2">
        <f>'Moving Avg'!G1391</f>
        <v>5.6642860000000033</v>
      </c>
      <c r="I1391" s="2">
        <f>'Moving Avg'!H1391</f>
        <v>5.6709704999999948</v>
      </c>
      <c r="J1391" s="6" t="str">
        <f>OBV!F1391</f>
        <v>BEARISH</v>
      </c>
      <c r="K1391" s="6" t="str">
        <f>OBV!G1391</f>
        <v>NEUTRAL</v>
      </c>
      <c r="L1391" s="6" t="str">
        <f>OBV!H1391</f>
        <v>CONFIRMED BEARISH</v>
      </c>
      <c r="M1391" s="8">
        <f t="shared" si="210"/>
        <v>25</v>
      </c>
      <c r="N1391" s="8">
        <f t="shared" si="211"/>
        <v>45</v>
      </c>
      <c r="O1391" s="8">
        <f t="shared" si="212"/>
        <v>0</v>
      </c>
      <c r="P1391" s="8">
        <f t="shared" si="213"/>
        <v>16.5</v>
      </c>
      <c r="Q1391" s="9">
        <f t="shared" si="214"/>
        <v>26.975000000000001</v>
      </c>
      <c r="R1391" s="9">
        <f t="shared" si="215"/>
        <v>18.125</v>
      </c>
      <c r="S1391" s="9">
        <f t="shared" si="216"/>
        <v>17.925000000000001</v>
      </c>
      <c r="T1391" s="9">
        <f t="shared" si="217"/>
        <v>21.625</v>
      </c>
      <c r="U1391" s="8">
        <f t="shared" si="218"/>
        <v>21.008333333333336</v>
      </c>
      <c r="V1391" s="8">
        <f t="shared" si="219"/>
        <v>21.162500000000001</v>
      </c>
    </row>
    <row r="1392" spans="1:22" ht="13.5" x14ac:dyDescent="0.25">
      <c r="A1392" s="3">
        <f>RSI!A1392</f>
        <v>44036</v>
      </c>
      <c r="B1392" s="2">
        <f>RSI!B1392</f>
        <v>5.3140000000000001</v>
      </c>
      <c r="C1392" s="2">
        <f>RSI!I1392</f>
        <v>35.567192287528925</v>
      </c>
      <c r="D1392" s="2">
        <f>MACD!E1392</f>
        <v>4.8443907462703883E-2</v>
      </c>
      <c r="E1392" s="2">
        <f>MACD!F1392</f>
        <v>6.1185031337838355E-2</v>
      </c>
      <c r="F1392" s="2">
        <f>'Moving Avg'!D1392</f>
        <v>5.3428599999999999</v>
      </c>
      <c r="G1392" s="2">
        <f>'Moving Avg'!F1392</f>
        <v>5.4373899999999979</v>
      </c>
      <c r="H1392" s="2">
        <f>'Moving Avg'!G1392</f>
        <v>5.6566940000000043</v>
      </c>
      <c r="I1392" s="2">
        <f>'Moving Avg'!H1392</f>
        <v>5.6686929999999958</v>
      </c>
      <c r="J1392" s="6" t="str">
        <f>OBV!F1392</f>
        <v>BEARISH</v>
      </c>
      <c r="K1392" s="6" t="str">
        <f>OBV!G1392</f>
        <v>NEUTRAL</v>
      </c>
      <c r="L1392" s="6" t="str">
        <f>OBV!H1392</f>
        <v>CONFIRMED BEARISH</v>
      </c>
      <c r="M1392" s="8">
        <f t="shared" si="210"/>
        <v>25</v>
      </c>
      <c r="N1392" s="8">
        <f t="shared" si="211"/>
        <v>45</v>
      </c>
      <c r="O1392" s="8">
        <f t="shared" si="212"/>
        <v>0</v>
      </c>
      <c r="P1392" s="8">
        <f t="shared" si="213"/>
        <v>16.5</v>
      </c>
      <c r="Q1392" s="9">
        <f t="shared" si="214"/>
        <v>26.975000000000001</v>
      </c>
      <c r="R1392" s="9">
        <f t="shared" si="215"/>
        <v>18.125</v>
      </c>
      <c r="S1392" s="9">
        <f t="shared" si="216"/>
        <v>17.925000000000001</v>
      </c>
      <c r="T1392" s="9">
        <f t="shared" si="217"/>
        <v>21.625</v>
      </c>
      <c r="U1392" s="8">
        <f t="shared" si="218"/>
        <v>21.008333333333336</v>
      </c>
      <c r="V1392" s="8">
        <f t="shared" si="219"/>
        <v>21.162500000000001</v>
      </c>
    </row>
    <row r="1393" spans="1:22" ht="13.5" x14ac:dyDescent="0.25">
      <c r="A1393" s="3">
        <f>RSI!A1393</f>
        <v>44039</v>
      </c>
      <c r="B1393" s="2">
        <f>RSI!B1393</f>
        <v>5.4279000000000002</v>
      </c>
      <c r="C1393" s="2">
        <f>RSI!I1393</f>
        <v>46.244197174311786</v>
      </c>
      <c r="D1393" s="2">
        <f>MACD!E1393</f>
        <v>3.1406022240303422E-2</v>
      </c>
      <c r="E1393" s="2">
        <f>MACD!F1393</f>
        <v>5.5229229518331369E-2</v>
      </c>
      <c r="F1393" s="2">
        <f>'Moving Avg'!D1393</f>
        <v>5.3367800000000001</v>
      </c>
      <c r="G1393" s="2">
        <f>'Moving Avg'!F1393</f>
        <v>5.4222049999999982</v>
      </c>
      <c r="H1393" s="2">
        <f>'Moving Avg'!G1393</f>
        <v>5.6483440000000043</v>
      </c>
      <c r="I1393" s="2">
        <f>'Moving Avg'!H1393</f>
        <v>5.6670229999999959</v>
      </c>
      <c r="J1393" s="6" t="str">
        <f>OBV!F1393</f>
        <v>BEARISH</v>
      </c>
      <c r="K1393" s="6" t="str">
        <f>OBV!G1393</f>
        <v>NEUTRAL</v>
      </c>
      <c r="L1393" s="6" t="str">
        <f>OBV!H1393</f>
        <v>CONFIRMED BEARISH</v>
      </c>
      <c r="M1393" s="8">
        <f t="shared" si="210"/>
        <v>25</v>
      </c>
      <c r="N1393" s="8">
        <f t="shared" si="211"/>
        <v>100</v>
      </c>
      <c r="O1393" s="8">
        <f t="shared" si="212"/>
        <v>0</v>
      </c>
      <c r="P1393" s="8">
        <f t="shared" si="213"/>
        <v>16.5</v>
      </c>
      <c r="Q1393" s="9">
        <f t="shared" si="214"/>
        <v>46.225000000000001</v>
      </c>
      <c r="R1393" s="9">
        <f t="shared" si="215"/>
        <v>29.125</v>
      </c>
      <c r="S1393" s="9">
        <f t="shared" si="216"/>
        <v>26.175000000000001</v>
      </c>
      <c r="T1393" s="9">
        <f t="shared" si="217"/>
        <v>35.375</v>
      </c>
      <c r="U1393" s="8">
        <f t="shared" si="218"/>
        <v>33.841666666666661</v>
      </c>
      <c r="V1393" s="8">
        <f t="shared" si="219"/>
        <v>34.224999999999994</v>
      </c>
    </row>
    <row r="1394" spans="1:22" ht="13.5" x14ac:dyDescent="0.25">
      <c r="A1394" s="3">
        <f>RSI!A1394</f>
        <v>44040</v>
      </c>
      <c r="B1394" s="2">
        <f>RSI!B1394</f>
        <v>5.4279000000000002</v>
      </c>
      <c r="C1394" s="2">
        <f>RSI!I1394</f>
        <v>46.244197174311786</v>
      </c>
      <c r="D1394" s="2">
        <f>MACD!E1394</f>
        <v>1.7266299946510522E-2</v>
      </c>
      <c r="E1394" s="2">
        <f>MACD!F1394</f>
        <v>4.7636643603967202E-2</v>
      </c>
      <c r="F1394" s="2">
        <f>'Moving Avg'!D1394</f>
        <v>5.3595600000000001</v>
      </c>
      <c r="G1394" s="2">
        <f>'Moving Avg'!F1394</f>
        <v>5.4153749999999974</v>
      </c>
      <c r="H1394" s="2">
        <f>'Moving Avg'!G1394</f>
        <v>5.6399940000000042</v>
      </c>
      <c r="I1394" s="2">
        <f>'Moving Avg'!H1394</f>
        <v>5.6653909999999961</v>
      </c>
      <c r="J1394" s="6" t="str">
        <f>OBV!F1394</f>
        <v>BULLISH</v>
      </c>
      <c r="K1394" s="6" t="str">
        <f>OBV!G1394</f>
        <v>NEUTRAL</v>
      </c>
      <c r="L1394" s="6" t="str">
        <f>OBV!H1394</f>
        <v>CONFIRMED BULLISH</v>
      </c>
      <c r="M1394" s="8">
        <f t="shared" si="210"/>
        <v>25</v>
      </c>
      <c r="N1394" s="8">
        <f t="shared" si="211"/>
        <v>100</v>
      </c>
      <c r="O1394" s="8">
        <f t="shared" si="212"/>
        <v>0</v>
      </c>
      <c r="P1394" s="8">
        <f t="shared" si="213"/>
        <v>83.5</v>
      </c>
      <c r="Q1394" s="9">
        <f t="shared" si="214"/>
        <v>56.274999999999999</v>
      </c>
      <c r="R1394" s="9">
        <f t="shared" si="215"/>
        <v>45.875</v>
      </c>
      <c r="S1394" s="9">
        <f t="shared" si="216"/>
        <v>56.325000000000003</v>
      </c>
      <c r="T1394" s="9">
        <f t="shared" si="217"/>
        <v>52.125</v>
      </c>
      <c r="U1394" s="8">
        <f t="shared" si="218"/>
        <v>52.82500000000001</v>
      </c>
      <c r="V1394" s="8">
        <f t="shared" si="219"/>
        <v>52.650000000000006</v>
      </c>
    </row>
    <row r="1395" spans="1:22" ht="13.5" x14ac:dyDescent="0.25">
      <c r="A1395" s="3">
        <f>RSI!A1395</f>
        <v>44041</v>
      </c>
      <c r="B1395" s="2">
        <f>RSI!B1395</f>
        <v>5.3140000000000001</v>
      </c>
      <c r="C1395" s="2">
        <f>RSI!I1395</f>
        <v>38.789558641411766</v>
      </c>
      <c r="D1395" s="2">
        <f>MACD!E1395</f>
        <v>2.3184685203592181E-3</v>
      </c>
      <c r="E1395" s="2">
        <f>MACD!F1395</f>
        <v>3.8573008587245605E-2</v>
      </c>
      <c r="F1395" s="2">
        <f>'Moving Avg'!D1395</f>
        <v>5.3595600000000001</v>
      </c>
      <c r="G1395" s="2">
        <f>'Moving Avg'!F1395</f>
        <v>5.4096799999999972</v>
      </c>
      <c r="H1395" s="2">
        <f>'Moving Avg'!G1395</f>
        <v>5.6308840000000036</v>
      </c>
      <c r="I1395" s="2">
        <f>'Moving Avg'!H1395</f>
        <v>5.6631894999999961</v>
      </c>
      <c r="J1395" s="6" t="str">
        <f>OBV!F1395</f>
        <v>BEARISH</v>
      </c>
      <c r="K1395" s="6" t="str">
        <f>OBV!G1395</f>
        <v>NEUTRAL</v>
      </c>
      <c r="L1395" s="6" t="str">
        <f>OBV!H1395</f>
        <v>NEUTRAL</v>
      </c>
      <c r="M1395" s="8">
        <f t="shared" si="210"/>
        <v>25</v>
      </c>
      <c r="N1395" s="8">
        <f t="shared" si="211"/>
        <v>100</v>
      </c>
      <c r="O1395" s="8">
        <f t="shared" si="212"/>
        <v>0</v>
      </c>
      <c r="P1395" s="8">
        <f t="shared" si="213"/>
        <v>16.5</v>
      </c>
      <c r="Q1395" s="9">
        <f t="shared" si="214"/>
        <v>46.225000000000001</v>
      </c>
      <c r="R1395" s="9">
        <f t="shared" si="215"/>
        <v>29.125</v>
      </c>
      <c r="S1395" s="9">
        <f t="shared" si="216"/>
        <v>26.175000000000001</v>
      </c>
      <c r="T1395" s="9">
        <f t="shared" si="217"/>
        <v>35.375</v>
      </c>
      <c r="U1395" s="8">
        <f t="shared" si="218"/>
        <v>33.841666666666661</v>
      </c>
      <c r="V1395" s="8">
        <f t="shared" si="219"/>
        <v>34.224999999999994</v>
      </c>
    </row>
    <row r="1396" spans="1:22" ht="13.5" x14ac:dyDescent="0.25">
      <c r="A1396" s="3">
        <f>RSI!A1396</f>
        <v>44042</v>
      </c>
      <c r="B1396" s="2">
        <f>RSI!B1396</f>
        <v>5.4279000000000002</v>
      </c>
      <c r="C1396" s="2">
        <f>RSI!I1396</f>
        <v>47.843940404668849</v>
      </c>
      <c r="D1396" s="2">
        <f>MACD!E1396</f>
        <v>5.5129770210067264E-3</v>
      </c>
      <c r="E1396" s="2">
        <f>MACD!F1396</f>
        <v>3.1961002273997834E-2</v>
      </c>
      <c r="F1396" s="2">
        <f>'Moving Avg'!D1396</f>
        <v>5.382340000000001</v>
      </c>
      <c r="G1396" s="2">
        <f>'Moving Avg'!F1396</f>
        <v>5.4070249999999973</v>
      </c>
      <c r="H1396" s="2">
        <f>'Moving Avg'!G1396</f>
        <v>5.6240520000000025</v>
      </c>
      <c r="I1396" s="2">
        <f>'Moving Avg'!H1396</f>
        <v>5.661557499999998</v>
      </c>
      <c r="J1396" s="6" t="str">
        <f>OBV!F1396</f>
        <v>BEARISH</v>
      </c>
      <c r="K1396" s="6" t="str">
        <f>OBV!G1396</f>
        <v>NEUTRAL</v>
      </c>
      <c r="L1396" s="6" t="str">
        <f>OBV!H1396</f>
        <v>BEARISH DIVERGENCE</v>
      </c>
      <c r="M1396" s="8">
        <f t="shared" si="210"/>
        <v>25</v>
      </c>
      <c r="N1396" s="8">
        <f t="shared" si="211"/>
        <v>100</v>
      </c>
      <c r="O1396" s="8">
        <f t="shared" si="212"/>
        <v>0</v>
      </c>
      <c r="P1396" s="8">
        <f t="shared" si="213"/>
        <v>16.5</v>
      </c>
      <c r="Q1396" s="9">
        <f t="shared" si="214"/>
        <v>46.225000000000001</v>
      </c>
      <c r="R1396" s="9">
        <f t="shared" si="215"/>
        <v>29.125</v>
      </c>
      <c r="S1396" s="9">
        <f t="shared" si="216"/>
        <v>26.175000000000001</v>
      </c>
      <c r="T1396" s="9">
        <f t="shared" si="217"/>
        <v>35.375</v>
      </c>
      <c r="U1396" s="8">
        <f t="shared" si="218"/>
        <v>33.841666666666661</v>
      </c>
      <c r="V1396" s="8">
        <f t="shared" si="219"/>
        <v>34.224999999999994</v>
      </c>
    </row>
    <row r="1397" spans="1:22" ht="13.5" x14ac:dyDescent="0.25">
      <c r="A1397" s="3">
        <f>RSI!A1397</f>
        <v>44046</v>
      </c>
      <c r="B1397" s="2">
        <f>RSI!B1397</f>
        <v>5.5342000000000002</v>
      </c>
      <c r="C1397" s="2">
        <f>RSI!I1397</f>
        <v>54.594448598701881</v>
      </c>
      <c r="D1397" s="2">
        <f>MACD!E1397</f>
        <v>-6.5728528784347873E-4</v>
      </c>
      <c r="E1397" s="2">
        <f>MACD!F1397</f>
        <v>2.5437344761629573E-2</v>
      </c>
      <c r="F1397" s="2">
        <f>'Moving Avg'!D1397</f>
        <v>5.42638</v>
      </c>
      <c r="G1397" s="2">
        <f>'Moving Avg'!F1397</f>
        <v>5.4096849999999979</v>
      </c>
      <c r="H1397" s="2">
        <f>'Moving Avg'!G1397</f>
        <v>5.6193460000000028</v>
      </c>
      <c r="I1397" s="2">
        <f>'Moving Avg'!H1397</f>
        <v>5.6604569999999974</v>
      </c>
      <c r="J1397" s="6" t="str">
        <f>OBV!F1397</f>
        <v>BEARISH</v>
      </c>
      <c r="K1397" s="6" t="str">
        <f>OBV!G1397</f>
        <v>NEUTRAL</v>
      </c>
      <c r="L1397" s="6" t="str">
        <f>OBV!H1397</f>
        <v>BEARISH DIVERGENCE</v>
      </c>
      <c r="M1397" s="8">
        <f t="shared" si="210"/>
        <v>25</v>
      </c>
      <c r="N1397" s="8">
        <f t="shared" si="211"/>
        <v>100</v>
      </c>
      <c r="O1397" s="8">
        <f t="shared" si="212"/>
        <v>0</v>
      </c>
      <c r="P1397" s="8">
        <f t="shared" si="213"/>
        <v>16.5</v>
      </c>
      <c r="Q1397" s="9">
        <f t="shared" si="214"/>
        <v>46.225000000000001</v>
      </c>
      <c r="R1397" s="9">
        <f t="shared" si="215"/>
        <v>29.125</v>
      </c>
      <c r="S1397" s="9">
        <f t="shared" si="216"/>
        <v>26.175000000000001</v>
      </c>
      <c r="T1397" s="9">
        <f t="shared" si="217"/>
        <v>35.375</v>
      </c>
      <c r="U1397" s="8">
        <f t="shared" si="218"/>
        <v>33.841666666666661</v>
      </c>
      <c r="V1397" s="8">
        <f t="shared" si="219"/>
        <v>34.224999999999994</v>
      </c>
    </row>
    <row r="1398" spans="1:22" ht="13.5" x14ac:dyDescent="0.25">
      <c r="A1398" s="3">
        <f>RSI!A1398</f>
        <v>44047</v>
      </c>
      <c r="B1398" s="2">
        <f>RSI!B1398</f>
        <v>5.5342000000000002</v>
      </c>
      <c r="C1398" s="2">
        <f>RSI!I1398</f>
        <v>54.594448598701874</v>
      </c>
      <c r="D1398" s="2">
        <f>MACD!E1398</f>
        <v>-6.3490032188466827E-3</v>
      </c>
      <c r="E1398" s="2">
        <f>MACD!F1398</f>
        <v>1.9080075165534321E-2</v>
      </c>
      <c r="F1398" s="2">
        <f>'Moving Avg'!D1398</f>
        <v>5.4476399999999998</v>
      </c>
      <c r="G1398" s="2">
        <f>'Moving Avg'!F1398</f>
        <v>5.4130999999999982</v>
      </c>
      <c r="H1398" s="2">
        <f>'Moving Avg'!G1398</f>
        <v>5.6131220000000015</v>
      </c>
      <c r="I1398" s="2">
        <f>'Moving Avg'!H1398</f>
        <v>5.6593564999999977</v>
      </c>
      <c r="J1398" s="6" t="str">
        <f>OBV!F1398</f>
        <v>BEARISH</v>
      </c>
      <c r="K1398" s="6" t="str">
        <f>OBV!G1398</f>
        <v>NEUTRAL</v>
      </c>
      <c r="L1398" s="6" t="str">
        <f>OBV!H1398</f>
        <v>BEARISH DIVERGENCE</v>
      </c>
      <c r="M1398" s="8">
        <f t="shared" si="210"/>
        <v>25</v>
      </c>
      <c r="N1398" s="8">
        <f t="shared" si="211"/>
        <v>100</v>
      </c>
      <c r="O1398" s="8">
        <f t="shared" si="212"/>
        <v>0</v>
      </c>
      <c r="P1398" s="8">
        <f t="shared" si="213"/>
        <v>16.5</v>
      </c>
      <c r="Q1398" s="9">
        <f t="shared" si="214"/>
        <v>46.225000000000001</v>
      </c>
      <c r="R1398" s="9">
        <f t="shared" si="215"/>
        <v>29.125</v>
      </c>
      <c r="S1398" s="9">
        <f t="shared" si="216"/>
        <v>26.175000000000001</v>
      </c>
      <c r="T1398" s="9">
        <f t="shared" si="217"/>
        <v>35.375</v>
      </c>
      <c r="U1398" s="8">
        <f t="shared" si="218"/>
        <v>33.841666666666661</v>
      </c>
      <c r="V1398" s="8">
        <f t="shared" si="219"/>
        <v>34.224999999999994</v>
      </c>
    </row>
    <row r="1399" spans="1:22" ht="13.5" x14ac:dyDescent="0.25">
      <c r="A1399" s="3">
        <f>RSI!A1399</f>
        <v>44048</v>
      </c>
      <c r="B1399" s="2">
        <f>RSI!B1399</f>
        <v>5.5342000000000002</v>
      </c>
      <c r="C1399" s="2">
        <f>RSI!I1399</f>
        <v>54.594448598701874</v>
      </c>
      <c r="D1399" s="2">
        <f>MACD!E1399</f>
        <v>-3.3800930336084889E-2</v>
      </c>
      <c r="E1399" s="2">
        <f>MACD!F1399</f>
        <v>8.5038740652104792E-3</v>
      </c>
      <c r="F1399" s="2">
        <f>'Moving Avg'!D1399</f>
        <v>5.4688999999999997</v>
      </c>
      <c r="G1399" s="2">
        <f>'Moving Avg'!F1399</f>
        <v>5.4165149999999986</v>
      </c>
      <c r="H1399" s="2">
        <f>'Moving Avg'!G1399</f>
        <v>5.6053800000000011</v>
      </c>
      <c r="I1399" s="2">
        <f>'Moving Avg'!H1399</f>
        <v>5.6590910000000001</v>
      </c>
      <c r="J1399" s="6" t="str">
        <f>OBV!F1399</f>
        <v>BEARISH</v>
      </c>
      <c r="K1399" s="6" t="str">
        <f>OBV!G1399</f>
        <v>NEUTRAL</v>
      </c>
      <c r="L1399" s="6" t="str">
        <f>OBV!H1399</f>
        <v>BEARISH DIVERGENCE</v>
      </c>
      <c r="M1399" s="8">
        <f t="shared" si="210"/>
        <v>25</v>
      </c>
      <c r="N1399" s="8">
        <f t="shared" si="211"/>
        <v>100</v>
      </c>
      <c r="O1399" s="8">
        <f t="shared" si="212"/>
        <v>0</v>
      </c>
      <c r="P1399" s="8">
        <f t="shared" si="213"/>
        <v>16.5</v>
      </c>
      <c r="Q1399" s="9">
        <f t="shared" si="214"/>
        <v>46.225000000000001</v>
      </c>
      <c r="R1399" s="9">
        <f t="shared" si="215"/>
        <v>29.125</v>
      </c>
      <c r="S1399" s="9">
        <f t="shared" si="216"/>
        <v>26.175000000000001</v>
      </c>
      <c r="T1399" s="9">
        <f t="shared" si="217"/>
        <v>35.375</v>
      </c>
      <c r="U1399" s="8">
        <f t="shared" si="218"/>
        <v>33.841666666666661</v>
      </c>
      <c r="V1399" s="8">
        <f t="shared" si="219"/>
        <v>34.224999999999994</v>
      </c>
    </row>
    <row r="1400" spans="1:22" ht="13.5" x14ac:dyDescent="0.25">
      <c r="A1400" s="3">
        <f>RSI!A1400</f>
        <v>44049</v>
      </c>
      <c r="B1400" s="2">
        <f>RSI!B1400</f>
        <v>5.3747999999999996</v>
      </c>
      <c r="C1400" s="2">
        <f>RSI!I1400</f>
        <v>43.942569137681339</v>
      </c>
      <c r="D1400" s="2">
        <f>MACD!E1400</f>
        <v>-4.5625648956871601E-2</v>
      </c>
      <c r="E1400" s="2">
        <f>MACD!F1400</f>
        <v>-2.3220305392059378E-3</v>
      </c>
      <c r="F1400" s="2">
        <f>'Moving Avg'!D1400</f>
        <v>5.4810599999999994</v>
      </c>
      <c r="G1400" s="2">
        <f>'Moving Avg'!F1400</f>
        <v>5.4119599999999988</v>
      </c>
      <c r="H1400" s="2">
        <f>'Moving Avg'!G1400</f>
        <v>5.597486</v>
      </c>
      <c r="I1400" s="2">
        <f>'Moving Avg'!H1400</f>
        <v>5.6573829999999994</v>
      </c>
      <c r="J1400" s="6" t="str">
        <f>OBV!F1400</f>
        <v>BULLISH</v>
      </c>
      <c r="K1400" s="6" t="str">
        <f>OBV!G1400</f>
        <v>NEUTRAL</v>
      </c>
      <c r="L1400" s="6" t="str">
        <f>OBV!H1400</f>
        <v>CONFIRMED BULLISH</v>
      </c>
      <c r="M1400" s="8">
        <f t="shared" si="210"/>
        <v>25</v>
      </c>
      <c r="N1400" s="8">
        <f t="shared" si="211"/>
        <v>100</v>
      </c>
      <c r="O1400" s="8">
        <f t="shared" si="212"/>
        <v>0</v>
      </c>
      <c r="P1400" s="8">
        <f t="shared" si="213"/>
        <v>83.5</v>
      </c>
      <c r="Q1400" s="9">
        <f t="shared" si="214"/>
        <v>56.274999999999999</v>
      </c>
      <c r="R1400" s="9">
        <f t="shared" si="215"/>
        <v>45.875</v>
      </c>
      <c r="S1400" s="9">
        <f t="shared" si="216"/>
        <v>56.325000000000003</v>
      </c>
      <c r="T1400" s="9">
        <f t="shared" si="217"/>
        <v>52.125</v>
      </c>
      <c r="U1400" s="8">
        <f t="shared" si="218"/>
        <v>52.82500000000001</v>
      </c>
      <c r="V1400" s="8">
        <f t="shared" si="219"/>
        <v>52.650000000000006</v>
      </c>
    </row>
    <row r="1401" spans="1:22" ht="13.5" x14ac:dyDescent="0.25">
      <c r="A1401" s="3">
        <f>RSI!A1401</f>
        <v>44050</v>
      </c>
      <c r="B1401" s="2">
        <f>RSI!B1401</f>
        <v>5.3747999999999996</v>
      </c>
      <c r="C1401" s="2">
        <f>RSI!I1401</f>
        <v>43.942569137681332</v>
      </c>
      <c r="D1401" s="2">
        <f>MACD!E1401</f>
        <v>-5.5062956720087541E-2</v>
      </c>
      <c r="E1401" s="2">
        <f>MACD!F1401</f>
        <v>-1.2870215775382259E-2</v>
      </c>
      <c r="F1401" s="2">
        <f>'Moving Avg'!D1401</f>
        <v>5.4704400000000009</v>
      </c>
      <c r="G1401" s="2">
        <f>'Moving Avg'!F1401</f>
        <v>5.4074049999999989</v>
      </c>
      <c r="H1401" s="2">
        <f>'Moving Avg'!G1401</f>
        <v>5.5865560000000007</v>
      </c>
      <c r="I1401" s="2">
        <f>'Moving Avg'!H1401</f>
        <v>5.6557130000000022</v>
      </c>
      <c r="J1401" s="6" t="str">
        <f>OBV!F1401</f>
        <v>BULLISH</v>
      </c>
      <c r="K1401" s="6" t="str">
        <f>OBV!G1401</f>
        <v>NEUTRAL</v>
      </c>
      <c r="L1401" s="6" t="str">
        <f>OBV!H1401</f>
        <v>BULLISH DIVERGENCE</v>
      </c>
      <c r="M1401" s="8">
        <f t="shared" si="210"/>
        <v>25</v>
      </c>
      <c r="N1401" s="8">
        <f t="shared" si="211"/>
        <v>100</v>
      </c>
      <c r="O1401" s="8">
        <f t="shared" si="212"/>
        <v>0</v>
      </c>
      <c r="P1401" s="8">
        <f t="shared" si="213"/>
        <v>66.5</v>
      </c>
      <c r="Q1401" s="9">
        <f t="shared" si="214"/>
        <v>53.725000000000001</v>
      </c>
      <c r="R1401" s="9">
        <f t="shared" si="215"/>
        <v>41.625</v>
      </c>
      <c r="S1401" s="9">
        <f t="shared" si="216"/>
        <v>48.674999999999997</v>
      </c>
      <c r="T1401" s="9">
        <f t="shared" si="217"/>
        <v>47.875</v>
      </c>
      <c r="U1401" s="8">
        <f t="shared" si="218"/>
        <v>48.008333333333326</v>
      </c>
      <c r="V1401" s="8">
        <f t="shared" si="219"/>
        <v>47.974999999999994</v>
      </c>
    </row>
    <row r="1402" spans="1:22" ht="13.5" x14ac:dyDescent="0.25">
      <c r="A1402" s="3">
        <f>RSI!A1402</f>
        <v>44053</v>
      </c>
      <c r="B1402" s="2">
        <f>RSI!B1402</f>
        <v>5.3747999999999996</v>
      </c>
      <c r="C1402" s="2">
        <f>RSI!I1402</f>
        <v>43.942569137681332</v>
      </c>
      <c r="D1402" s="2">
        <f>MACD!E1402</f>
        <v>-6.2522238224372195E-2</v>
      </c>
      <c r="E1402" s="2">
        <f>MACD!F1402</f>
        <v>-2.2800620265180246E-2</v>
      </c>
      <c r="F1402" s="2">
        <f>'Moving Avg'!D1402</f>
        <v>5.4385600000000007</v>
      </c>
      <c r="G1402" s="2">
        <f>'Moving Avg'!F1402</f>
        <v>5.4028499999999982</v>
      </c>
      <c r="H1402" s="2">
        <f>'Moving Avg'!G1402</f>
        <v>5.5763840000000009</v>
      </c>
      <c r="I1402" s="2">
        <f>'Moving Avg'!H1402</f>
        <v>5.6540430000000024</v>
      </c>
      <c r="J1402" s="6" t="str">
        <f>OBV!F1402</f>
        <v>BEARISH</v>
      </c>
      <c r="K1402" s="6" t="str">
        <f>OBV!G1402</f>
        <v>NEUTRAL</v>
      </c>
      <c r="L1402" s="6" t="str">
        <f>OBV!H1402</f>
        <v>CONFIRMED BEARISH</v>
      </c>
      <c r="M1402" s="8">
        <f t="shared" si="210"/>
        <v>25</v>
      </c>
      <c r="N1402" s="8">
        <f t="shared" si="211"/>
        <v>100</v>
      </c>
      <c r="O1402" s="8">
        <f t="shared" si="212"/>
        <v>0</v>
      </c>
      <c r="P1402" s="8">
        <f t="shared" si="213"/>
        <v>16.5</v>
      </c>
      <c r="Q1402" s="9">
        <f t="shared" si="214"/>
        <v>46.225000000000001</v>
      </c>
      <c r="R1402" s="9">
        <f t="shared" si="215"/>
        <v>29.125</v>
      </c>
      <c r="S1402" s="9">
        <f t="shared" si="216"/>
        <v>26.175000000000001</v>
      </c>
      <c r="T1402" s="9">
        <f t="shared" si="217"/>
        <v>35.375</v>
      </c>
      <c r="U1402" s="8">
        <f t="shared" si="218"/>
        <v>33.841666666666661</v>
      </c>
      <c r="V1402" s="8">
        <f t="shared" si="219"/>
        <v>34.224999999999994</v>
      </c>
    </row>
    <row r="1403" spans="1:22" ht="13.5" x14ac:dyDescent="0.25">
      <c r="A1403" s="3">
        <f>RSI!A1403</f>
        <v>44054</v>
      </c>
      <c r="B1403" s="2">
        <f>RSI!B1403</f>
        <v>5.3747999999999996</v>
      </c>
      <c r="C1403" s="2">
        <f>RSI!I1403</f>
        <v>43.942569137681332</v>
      </c>
      <c r="D1403" s="2">
        <f>MACD!E1403</f>
        <v>-5.0823701075600525E-2</v>
      </c>
      <c r="E1403" s="2">
        <f>MACD!F1403</f>
        <v>-2.8405236427264301E-2</v>
      </c>
      <c r="F1403" s="2">
        <f>'Moving Avg'!D1403</f>
        <v>5.4066799999999997</v>
      </c>
      <c r="G1403" s="2">
        <f>'Moving Avg'!F1403</f>
        <v>5.4020949999999983</v>
      </c>
      <c r="H1403" s="2">
        <f>'Moving Avg'!G1403</f>
        <v>5.5654539999999999</v>
      </c>
      <c r="I1403" s="2">
        <f>'Moving Avg'!H1403</f>
        <v>5.6524490000000025</v>
      </c>
      <c r="J1403" s="6" t="str">
        <f>OBV!F1403</f>
        <v>BEARISH</v>
      </c>
      <c r="K1403" s="6" t="str">
        <f>OBV!G1403</f>
        <v>NEUTRAL</v>
      </c>
      <c r="L1403" s="6" t="str">
        <f>OBV!H1403</f>
        <v>CONFIRMED BEARISH</v>
      </c>
      <c r="M1403" s="8">
        <f t="shared" si="210"/>
        <v>25</v>
      </c>
      <c r="N1403" s="8">
        <f t="shared" si="211"/>
        <v>100</v>
      </c>
      <c r="O1403" s="8">
        <f t="shared" si="212"/>
        <v>0</v>
      </c>
      <c r="P1403" s="8">
        <f t="shared" si="213"/>
        <v>16.5</v>
      </c>
      <c r="Q1403" s="9">
        <f t="shared" si="214"/>
        <v>46.225000000000001</v>
      </c>
      <c r="R1403" s="9">
        <f t="shared" si="215"/>
        <v>29.125</v>
      </c>
      <c r="S1403" s="9">
        <f t="shared" si="216"/>
        <v>26.175000000000001</v>
      </c>
      <c r="T1403" s="9">
        <f t="shared" si="217"/>
        <v>35.375</v>
      </c>
      <c r="U1403" s="8">
        <f t="shared" si="218"/>
        <v>33.841666666666661</v>
      </c>
      <c r="V1403" s="8">
        <f t="shared" si="219"/>
        <v>34.224999999999994</v>
      </c>
    </row>
    <row r="1404" spans="1:22" ht="13.5" x14ac:dyDescent="0.25">
      <c r="A1404" s="3">
        <f>RSI!A1404</f>
        <v>44055</v>
      </c>
      <c r="B1404" s="2">
        <f>RSI!B1404</f>
        <v>5.4734999999999996</v>
      </c>
      <c r="C1404" s="2">
        <f>RSI!I1404</f>
        <v>51.778429356592476</v>
      </c>
      <c r="D1404" s="2">
        <f>MACD!E1404</f>
        <v>-4.7784975946782993E-2</v>
      </c>
      <c r="E1404" s="2">
        <f>MACD!F1404</f>
        <v>-3.2281184331168042E-2</v>
      </c>
      <c r="F1404" s="2">
        <f>'Moving Avg'!D1404</f>
        <v>5.3945399999999992</v>
      </c>
      <c r="G1404" s="2">
        <f>'Moving Avg'!F1404</f>
        <v>5.4062749999999991</v>
      </c>
      <c r="H1404" s="2">
        <f>'Moving Avg'!G1404</f>
        <v>5.5564979999999995</v>
      </c>
      <c r="I1404" s="2">
        <f>'Moving Avg'!H1404</f>
        <v>5.6513485000000028</v>
      </c>
      <c r="J1404" s="6" t="str">
        <f>OBV!F1404</f>
        <v>BEARISH</v>
      </c>
      <c r="K1404" s="6" t="str">
        <f>OBV!G1404</f>
        <v>NEUTRAL</v>
      </c>
      <c r="L1404" s="6" t="str">
        <f>OBV!H1404</f>
        <v>CONFIRMED BEARISH</v>
      </c>
      <c r="M1404" s="8">
        <f t="shared" si="210"/>
        <v>25</v>
      </c>
      <c r="N1404" s="8">
        <f t="shared" si="211"/>
        <v>45</v>
      </c>
      <c r="O1404" s="8">
        <f t="shared" si="212"/>
        <v>0</v>
      </c>
      <c r="P1404" s="8">
        <f t="shared" si="213"/>
        <v>16.5</v>
      </c>
      <c r="Q1404" s="9">
        <f t="shared" si="214"/>
        <v>26.975000000000001</v>
      </c>
      <c r="R1404" s="9">
        <f t="shared" si="215"/>
        <v>18.125</v>
      </c>
      <c r="S1404" s="9">
        <f t="shared" si="216"/>
        <v>17.925000000000001</v>
      </c>
      <c r="T1404" s="9">
        <f t="shared" si="217"/>
        <v>21.625</v>
      </c>
      <c r="U1404" s="8">
        <f t="shared" si="218"/>
        <v>21.008333333333336</v>
      </c>
      <c r="V1404" s="8">
        <f t="shared" si="219"/>
        <v>21.162500000000001</v>
      </c>
    </row>
    <row r="1405" spans="1:22" ht="13.5" x14ac:dyDescent="0.25">
      <c r="A1405" s="3">
        <f>RSI!A1405</f>
        <v>44057</v>
      </c>
      <c r="B1405" s="2">
        <f>RSI!B1405</f>
        <v>5.3140000000000001</v>
      </c>
      <c r="C1405" s="2">
        <f>RSI!I1405</f>
        <v>41.647099248467448</v>
      </c>
      <c r="D1405" s="2">
        <f>MACD!E1405</f>
        <v>-5.1087570493188572E-2</v>
      </c>
      <c r="E1405" s="2">
        <f>MACD!F1405</f>
        <v>-3.6042461563572152E-2</v>
      </c>
      <c r="F1405" s="2">
        <f>'Moving Avg'!D1405</f>
        <v>5.3823799999999995</v>
      </c>
      <c r="G1405" s="2">
        <f>'Moving Avg'!F1405</f>
        <v>5.4062749999999991</v>
      </c>
      <c r="H1405" s="2">
        <f>'Moving Avg'!G1405</f>
        <v>5.5443519999999999</v>
      </c>
      <c r="I1405" s="2">
        <f>'Moving Avg'!H1405</f>
        <v>5.649450500000003</v>
      </c>
      <c r="J1405" s="6" t="str">
        <f>OBV!F1405</f>
        <v>BEARISH</v>
      </c>
      <c r="K1405" s="6" t="str">
        <f>OBV!G1405</f>
        <v>NEUTRAL</v>
      </c>
      <c r="L1405" s="6" t="str">
        <f>OBV!H1405</f>
        <v>CONFIRMED BEARISH</v>
      </c>
      <c r="M1405" s="8">
        <f t="shared" si="210"/>
        <v>25</v>
      </c>
      <c r="N1405" s="8">
        <f t="shared" si="211"/>
        <v>45</v>
      </c>
      <c r="O1405" s="8">
        <f t="shared" si="212"/>
        <v>0</v>
      </c>
      <c r="P1405" s="8">
        <f t="shared" si="213"/>
        <v>16.5</v>
      </c>
      <c r="Q1405" s="9">
        <f t="shared" si="214"/>
        <v>26.975000000000001</v>
      </c>
      <c r="R1405" s="9">
        <f t="shared" si="215"/>
        <v>18.125</v>
      </c>
      <c r="S1405" s="9">
        <f t="shared" si="216"/>
        <v>17.925000000000001</v>
      </c>
      <c r="T1405" s="9">
        <f t="shared" si="217"/>
        <v>21.625</v>
      </c>
      <c r="U1405" s="8">
        <f t="shared" si="218"/>
        <v>21.008333333333336</v>
      </c>
      <c r="V1405" s="8">
        <f t="shared" si="219"/>
        <v>21.162500000000001</v>
      </c>
    </row>
    <row r="1406" spans="1:22" ht="13.5" x14ac:dyDescent="0.25">
      <c r="A1406" s="3">
        <f>RSI!A1406</f>
        <v>44060</v>
      </c>
      <c r="B1406" s="2">
        <f>RSI!B1406</f>
        <v>5.4734999999999996</v>
      </c>
      <c r="C1406" s="2">
        <f>RSI!I1406</f>
        <v>51.803074084895009</v>
      </c>
      <c r="D1406" s="2">
        <f>MACD!E1406</f>
        <v>-4.7384616699138959E-2</v>
      </c>
      <c r="E1406" s="2">
        <f>MACD!F1406</f>
        <v>-3.8310892590685514E-2</v>
      </c>
      <c r="F1406" s="2">
        <f>'Moving Avg'!D1406</f>
        <v>5.4021199999999991</v>
      </c>
      <c r="G1406" s="2">
        <f>'Moving Avg'!F1406</f>
        <v>5.4066549999999989</v>
      </c>
      <c r="H1406" s="2">
        <f>'Moving Avg'!G1406</f>
        <v>5.5353959999999995</v>
      </c>
      <c r="I1406" s="2">
        <f>'Moving Avg'!H1406</f>
        <v>5.6483500000000024</v>
      </c>
      <c r="J1406" s="6" t="str">
        <f>OBV!F1406</f>
        <v>BEARISH</v>
      </c>
      <c r="K1406" s="6" t="str">
        <f>OBV!G1406</f>
        <v>NEUTRAL</v>
      </c>
      <c r="L1406" s="6" t="str">
        <f>OBV!H1406</f>
        <v>BEARISH DIVERGENCE</v>
      </c>
      <c r="M1406" s="8">
        <f t="shared" si="210"/>
        <v>25</v>
      </c>
      <c r="N1406" s="8">
        <f t="shared" si="211"/>
        <v>45</v>
      </c>
      <c r="O1406" s="8">
        <f t="shared" si="212"/>
        <v>0</v>
      </c>
      <c r="P1406" s="8">
        <f t="shared" si="213"/>
        <v>16.5</v>
      </c>
      <c r="Q1406" s="9">
        <f t="shared" si="214"/>
        <v>26.975000000000001</v>
      </c>
      <c r="R1406" s="9">
        <f t="shared" si="215"/>
        <v>18.125</v>
      </c>
      <c r="S1406" s="9">
        <f t="shared" si="216"/>
        <v>17.925000000000001</v>
      </c>
      <c r="T1406" s="9">
        <f t="shared" si="217"/>
        <v>21.625</v>
      </c>
      <c r="U1406" s="8">
        <f t="shared" si="218"/>
        <v>21.008333333333336</v>
      </c>
      <c r="V1406" s="8">
        <f t="shared" si="219"/>
        <v>21.162500000000001</v>
      </c>
    </row>
    <row r="1407" spans="1:22" ht="13.5" x14ac:dyDescent="0.25">
      <c r="A1407" s="3">
        <f>RSI!A1407</f>
        <v>44061</v>
      </c>
      <c r="B1407" s="2">
        <f>RSI!B1407</f>
        <v>5.5266000000000002</v>
      </c>
      <c r="C1407" s="2">
        <f>RSI!I1407</f>
        <v>54.633875251878223</v>
      </c>
      <c r="D1407" s="2">
        <f>MACD!E1407</f>
        <v>-3.2042591741417326E-2</v>
      </c>
      <c r="E1407" s="2">
        <f>MACD!F1407</f>
        <v>-3.7057232420831879E-2</v>
      </c>
      <c r="F1407" s="2">
        <f>'Moving Avg'!D1407</f>
        <v>5.43248</v>
      </c>
      <c r="G1407" s="2">
        <f>'Moving Avg'!F1407</f>
        <v>5.4100699999999993</v>
      </c>
      <c r="H1407" s="2">
        <f>'Moving Avg'!G1407</f>
        <v>5.5275019999999984</v>
      </c>
      <c r="I1407" s="2">
        <f>'Moving Avg'!H1407</f>
        <v>5.6475150000000021</v>
      </c>
      <c r="J1407" s="6" t="str">
        <f>OBV!F1407</f>
        <v>BEARISH</v>
      </c>
      <c r="K1407" s="6" t="str">
        <f>OBV!G1407</f>
        <v>NEUTRAL</v>
      </c>
      <c r="L1407" s="6" t="str">
        <f>OBV!H1407</f>
        <v>BEARISH DIVERGENCE</v>
      </c>
      <c r="M1407" s="8">
        <f t="shared" si="210"/>
        <v>25</v>
      </c>
      <c r="N1407" s="8">
        <f t="shared" si="211"/>
        <v>0</v>
      </c>
      <c r="O1407" s="8">
        <f t="shared" si="212"/>
        <v>0</v>
      </c>
      <c r="P1407" s="8">
        <f t="shared" si="213"/>
        <v>16.5</v>
      </c>
      <c r="Q1407" s="9">
        <f t="shared" si="214"/>
        <v>11.225</v>
      </c>
      <c r="R1407" s="9">
        <f t="shared" si="215"/>
        <v>9.125</v>
      </c>
      <c r="S1407" s="9">
        <f t="shared" si="216"/>
        <v>11.175000000000001</v>
      </c>
      <c r="T1407" s="9">
        <f t="shared" si="217"/>
        <v>10.375</v>
      </c>
      <c r="U1407" s="8">
        <f t="shared" si="218"/>
        <v>10.508333333333335</v>
      </c>
      <c r="V1407" s="8">
        <f t="shared" si="219"/>
        <v>10.475000000000001</v>
      </c>
    </row>
    <row r="1408" spans="1:22" ht="13.5" x14ac:dyDescent="0.25">
      <c r="A1408" s="3">
        <f>RSI!A1408</f>
        <v>44062</v>
      </c>
      <c r="B1408" s="2">
        <f>RSI!B1408</f>
        <v>5.5266000000000002</v>
      </c>
      <c r="C1408" s="2">
        <f>RSI!I1408</f>
        <v>54.633875251878223</v>
      </c>
      <c r="D1408" s="2">
        <f>MACD!E1408</f>
        <v>-1.9570719290308958E-2</v>
      </c>
      <c r="E1408" s="2">
        <f>MACD!F1408</f>
        <v>-3.3559929794727293E-2</v>
      </c>
      <c r="F1408" s="2">
        <f>'Moving Avg'!D1408</f>
        <v>5.4628399999999999</v>
      </c>
      <c r="G1408" s="2">
        <f>'Moving Avg'!F1408</f>
        <v>5.4134849999999988</v>
      </c>
      <c r="H1408" s="2">
        <f>'Moving Avg'!G1408</f>
        <v>5.5196079999999981</v>
      </c>
      <c r="I1408" s="2">
        <f>'Moving Avg'!H1408</f>
        <v>5.6466800000000008</v>
      </c>
      <c r="J1408" s="6" t="str">
        <f>OBV!F1408</f>
        <v>BEARISH</v>
      </c>
      <c r="K1408" s="6" t="str">
        <f>OBV!G1408</f>
        <v>NEUTRAL</v>
      </c>
      <c r="L1408" s="6" t="str">
        <f>OBV!H1408</f>
        <v>BEARISH DIVERGENCE</v>
      </c>
      <c r="M1408" s="8">
        <f t="shared" si="210"/>
        <v>25</v>
      </c>
      <c r="N1408" s="8">
        <f t="shared" si="211"/>
        <v>0</v>
      </c>
      <c r="O1408" s="8">
        <f t="shared" si="212"/>
        <v>0</v>
      </c>
      <c r="P1408" s="8">
        <f t="shared" si="213"/>
        <v>16.5</v>
      </c>
      <c r="Q1408" s="9">
        <f t="shared" si="214"/>
        <v>11.225</v>
      </c>
      <c r="R1408" s="9">
        <f t="shared" si="215"/>
        <v>9.125</v>
      </c>
      <c r="S1408" s="9">
        <f t="shared" si="216"/>
        <v>11.175000000000001</v>
      </c>
      <c r="T1408" s="9">
        <f t="shared" si="217"/>
        <v>10.375</v>
      </c>
      <c r="U1408" s="8">
        <f t="shared" si="218"/>
        <v>10.508333333333335</v>
      </c>
      <c r="V1408" s="8">
        <f t="shared" si="219"/>
        <v>10.475000000000001</v>
      </c>
    </row>
    <row r="1409" spans="1:22" ht="13.5" x14ac:dyDescent="0.25">
      <c r="A1409" s="3">
        <f>RSI!A1409</f>
        <v>44064</v>
      </c>
      <c r="B1409" s="2">
        <f>RSI!B1409</f>
        <v>5.5266000000000002</v>
      </c>
      <c r="C1409" s="2">
        <f>RSI!I1409</f>
        <v>54.633875251878223</v>
      </c>
      <c r="D1409" s="2">
        <f>MACD!E1409</f>
        <v>-9.4896714235970236E-3</v>
      </c>
      <c r="E1409" s="2">
        <f>MACD!F1409</f>
        <v>-2.874587812050124E-2</v>
      </c>
      <c r="F1409" s="2">
        <f>'Moving Avg'!D1409</f>
        <v>5.4734600000000002</v>
      </c>
      <c r="G1409" s="2">
        <f>'Moving Avg'!F1409</f>
        <v>5.4241149999999987</v>
      </c>
      <c r="H1409" s="2">
        <f>'Moving Avg'!G1409</f>
        <v>5.5117139999999969</v>
      </c>
      <c r="I1409" s="2">
        <f>'Moving Avg'!H1409</f>
        <v>5.6466420000000008</v>
      </c>
      <c r="J1409" s="6" t="str">
        <f>OBV!F1409</f>
        <v>BEARISH</v>
      </c>
      <c r="K1409" s="6" t="str">
        <f>OBV!G1409</f>
        <v>NEUTRAL</v>
      </c>
      <c r="L1409" s="6" t="str">
        <f>OBV!H1409</f>
        <v>BEARISH DIVERGENCE</v>
      </c>
      <c r="M1409" s="8">
        <f t="shared" si="210"/>
        <v>25</v>
      </c>
      <c r="N1409" s="8">
        <f t="shared" si="211"/>
        <v>0</v>
      </c>
      <c r="O1409" s="8">
        <f t="shared" si="212"/>
        <v>0</v>
      </c>
      <c r="P1409" s="8">
        <f t="shared" si="213"/>
        <v>16.5</v>
      </c>
      <c r="Q1409" s="9">
        <f t="shared" si="214"/>
        <v>11.225</v>
      </c>
      <c r="R1409" s="9">
        <f t="shared" si="215"/>
        <v>9.125</v>
      </c>
      <c r="S1409" s="9">
        <f t="shared" si="216"/>
        <v>11.175000000000001</v>
      </c>
      <c r="T1409" s="9">
        <f t="shared" si="217"/>
        <v>10.375</v>
      </c>
      <c r="U1409" s="8">
        <f t="shared" si="218"/>
        <v>10.508333333333335</v>
      </c>
      <c r="V1409" s="8">
        <f t="shared" si="219"/>
        <v>10.475000000000001</v>
      </c>
    </row>
    <row r="1410" spans="1:22" ht="13.5" x14ac:dyDescent="0.25">
      <c r="A1410" s="3">
        <f>RSI!A1410</f>
        <v>44067</v>
      </c>
      <c r="B1410" s="2">
        <f>RSI!B1410</f>
        <v>5.3140000000000001</v>
      </c>
      <c r="C1410" s="2">
        <f>RSI!I1410</f>
        <v>42.230518621221307</v>
      </c>
      <c r="D1410" s="2">
        <f>MACD!E1410</f>
        <v>-1.017158923259931E-2</v>
      </c>
      <c r="E1410" s="2">
        <f>MACD!F1410</f>
        <v>-2.5031020342920856E-2</v>
      </c>
      <c r="F1410" s="2">
        <f>'Moving Avg'!D1410</f>
        <v>5.4734600000000002</v>
      </c>
      <c r="G1410" s="2">
        <f>'Moving Avg'!F1410</f>
        <v>5.4241149999999987</v>
      </c>
      <c r="H1410" s="2">
        <f>'Moving Avg'!G1410</f>
        <v>5.4995679999999982</v>
      </c>
      <c r="I1410" s="2">
        <f>'Moving Avg'!H1410</f>
        <v>5.6455029999999997</v>
      </c>
      <c r="J1410" s="6" t="str">
        <f>OBV!F1410</f>
        <v>BEARISH</v>
      </c>
      <c r="K1410" s="6" t="str">
        <f>OBV!G1410</f>
        <v>NEUTRAL</v>
      </c>
      <c r="L1410" s="6" t="str">
        <f>OBV!H1410</f>
        <v>NEUTRAL</v>
      </c>
      <c r="M1410" s="8">
        <f t="shared" ref="M1410:M1473" si="220">IF(C1410&lt;30,50, IF(C1410&gt;70, 0, 25))</f>
        <v>25</v>
      </c>
      <c r="N1410" s="8">
        <f t="shared" ref="N1410:N1473" si="221">IF(E1410-D1410&gt;0.02, 100, IF(E1410-D1410&lt;0,0,45))</f>
        <v>0</v>
      </c>
      <c r="O1410" s="8">
        <f t="shared" ref="O1410:O1473" si="222">IF(F1410-I1410&gt;10,100,IF(F1410-I1410&gt;5,75, IF(F1410-I1410&gt;0,50,0)))</f>
        <v>0</v>
      </c>
      <c r="P1410" s="8">
        <f t="shared" ref="P1410:P1473" si="223">IF(L1410="confirmed bullish", 34, IF(L1410="bullish divergence",17, 0))+IF(J1410="bullish",33,IF(J1410="bearish",0,16.5))+IF(K1410="strong",33,IF(K1410="weak",0,16.5))</f>
        <v>16.5</v>
      </c>
      <c r="Q1410" s="9">
        <f t="shared" si="214"/>
        <v>11.225</v>
      </c>
      <c r="R1410" s="9">
        <f t="shared" si="215"/>
        <v>9.125</v>
      </c>
      <c r="S1410" s="9">
        <f t="shared" si="216"/>
        <v>11.175000000000001</v>
      </c>
      <c r="T1410" s="9">
        <f t="shared" si="217"/>
        <v>10.375</v>
      </c>
      <c r="U1410" s="8">
        <f t="shared" si="218"/>
        <v>10.508333333333335</v>
      </c>
      <c r="V1410" s="8">
        <f t="shared" si="219"/>
        <v>10.475000000000001</v>
      </c>
    </row>
    <row r="1411" spans="1:22" ht="13.5" x14ac:dyDescent="0.25">
      <c r="A1411" s="3">
        <f>RSI!A1411</f>
        <v>44068</v>
      </c>
      <c r="B1411" s="2">
        <f>RSI!B1411</f>
        <v>5.4734999999999996</v>
      </c>
      <c r="C1411" s="2">
        <f>RSI!I1411</f>
        <v>51.184515506564637</v>
      </c>
      <c r="D1411" s="2">
        <f>MACD!E1411</f>
        <v>-2.1711877097399856E-2</v>
      </c>
      <c r="E1411" s="2">
        <f>MACD!F1411</f>
        <v>-2.4367191693816657E-2</v>
      </c>
      <c r="F1411" s="2">
        <f>'Moving Avg'!D1411</f>
        <v>5.4734600000000002</v>
      </c>
      <c r="G1411" s="2">
        <f>'Moving Avg'!F1411</f>
        <v>5.4320899999999996</v>
      </c>
      <c r="H1411" s="2">
        <f>'Moving Avg'!G1411</f>
        <v>5.4941039999999983</v>
      </c>
      <c r="I1411" s="2">
        <f>'Moving Avg'!H1411</f>
        <v>5.6445545000000008</v>
      </c>
      <c r="J1411" s="6" t="str">
        <f>OBV!F1411</f>
        <v>BEARISH</v>
      </c>
      <c r="K1411" s="6" t="str">
        <f>OBV!G1411</f>
        <v>NEUTRAL</v>
      </c>
      <c r="L1411" s="6" t="str">
        <f>OBV!H1411</f>
        <v>NEUTRAL</v>
      </c>
      <c r="M1411" s="8">
        <f t="shared" si="220"/>
        <v>25</v>
      </c>
      <c r="N1411" s="8">
        <f t="shared" si="221"/>
        <v>0</v>
      </c>
      <c r="O1411" s="8">
        <f t="shared" si="222"/>
        <v>0</v>
      </c>
      <c r="P1411" s="8">
        <f t="shared" si="223"/>
        <v>16.5</v>
      </c>
      <c r="Q1411" s="9">
        <f t="shared" ref="Q1411:Q1474" si="224">0.35*M1411+N1411*0.35+O1411*0.15+P1411*0.15</f>
        <v>11.225</v>
      </c>
      <c r="R1411" s="9">
        <f t="shared" ref="R1411:R1474" si="225">M1411*0.2+N1411*0.2+O1411*0.35+P1411*0.25</f>
        <v>9.125</v>
      </c>
      <c r="S1411" s="9">
        <f t="shared" ref="S1411:S1474" si="226">M1411*0.15+N1411*0.15+O1411*0.25+P1411*0.45</f>
        <v>11.175000000000001</v>
      </c>
      <c r="T1411" s="9">
        <f t="shared" ref="T1411:T1474" si="227">0.25*SUM(M1411:P1411)</f>
        <v>10.375</v>
      </c>
      <c r="U1411" s="8">
        <f t="shared" ref="U1411:U1474" si="228">SUM(Q1411:S1411)/3</f>
        <v>10.508333333333335</v>
      </c>
      <c r="V1411" s="8">
        <f t="shared" ref="V1411:V1474" si="229">SUM(Q1411:T1411)/4</f>
        <v>10.475000000000001</v>
      </c>
    </row>
    <row r="1412" spans="1:22" ht="13.5" x14ac:dyDescent="0.25">
      <c r="A1412" s="3">
        <f>RSI!A1412</f>
        <v>44069</v>
      </c>
      <c r="B1412" s="2">
        <f>RSI!B1412</f>
        <v>5.5342000000000002</v>
      </c>
      <c r="C1412" s="2">
        <f>RSI!I1412</f>
        <v>54.100208985202109</v>
      </c>
      <c r="D1412" s="2">
        <f>MACD!E1412</f>
        <v>-3.6127066996062496E-2</v>
      </c>
      <c r="E1412" s="2">
        <f>MACD!F1412</f>
        <v>-2.6719166754265826E-2</v>
      </c>
      <c r="F1412" s="2">
        <f>'Moving Avg'!D1412</f>
        <v>5.4749799999999995</v>
      </c>
      <c r="G1412" s="2">
        <f>'Moving Avg'!F1412</f>
        <v>5.4430999999999994</v>
      </c>
      <c r="H1412" s="2">
        <f>'Moving Avg'!G1412</f>
        <v>5.4898539999999993</v>
      </c>
      <c r="I1412" s="2">
        <f>'Moving Avg'!H1412</f>
        <v>5.6447445000000007</v>
      </c>
      <c r="J1412" s="6" t="str">
        <f>OBV!F1412</f>
        <v>BEARISH</v>
      </c>
      <c r="K1412" s="6" t="str">
        <f>OBV!G1412</f>
        <v>NEUTRAL</v>
      </c>
      <c r="L1412" s="6" t="str">
        <f>OBV!H1412</f>
        <v>BEARISH DIVERGENCE</v>
      </c>
      <c r="M1412" s="8">
        <f t="shared" si="220"/>
        <v>25</v>
      </c>
      <c r="N1412" s="8">
        <f t="shared" si="221"/>
        <v>45</v>
      </c>
      <c r="O1412" s="8">
        <f t="shared" si="222"/>
        <v>0</v>
      </c>
      <c r="P1412" s="8">
        <f t="shared" si="223"/>
        <v>16.5</v>
      </c>
      <c r="Q1412" s="9">
        <f t="shared" si="224"/>
        <v>26.975000000000001</v>
      </c>
      <c r="R1412" s="9">
        <f t="shared" si="225"/>
        <v>18.125</v>
      </c>
      <c r="S1412" s="9">
        <f t="shared" si="226"/>
        <v>17.925000000000001</v>
      </c>
      <c r="T1412" s="9">
        <f t="shared" si="227"/>
        <v>21.625</v>
      </c>
      <c r="U1412" s="8">
        <f t="shared" si="228"/>
        <v>21.008333333333336</v>
      </c>
      <c r="V1412" s="8">
        <f t="shared" si="229"/>
        <v>21.162500000000001</v>
      </c>
    </row>
    <row r="1413" spans="1:22" ht="13.5" x14ac:dyDescent="0.25">
      <c r="A1413" s="3">
        <f>RSI!A1413</f>
        <v>44070</v>
      </c>
      <c r="B1413" s="2">
        <f>RSI!B1413</f>
        <v>5.5342000000000002</v>
      </c>
      <c r="C1413" s="2">
        <f>RSI!I1413</f>
        <v>54.100208985202109</v>
      </c>
      <c r="D1413" s="2">
        <f>MACD!E1413</f>
        <v>-4.8825838945202094E-2</v>
      </c>
      <c r="E1413" s="2">
        <f>MACD!F1413</f>
        <v>-3.1140501192453082E-2</v>
      </c>
      <c r="F1413" s="2">
        <f>'Moving Avg'!D1413</f>
        <v>5.4764999999999997</v>
      </c>
      <c r="G1413" s="2">
        <f>'Moving Avg'!F1413</f>
        <v>5.4484149999999998</v>
      </c>
      <c r="H1413" s="2">
        <f>'Moving Avg'!G1413</f>
        <v>5.4856039999999995</v>
      </c>
      <c r="I1413" s="2">
        <f>'Moving Avg'!H1413</f>
        <v>5.644137500000002</v>
      </c>
      <c r="J1413" s="6" t="str">
        <f>OBV!F1413</f>
        <v>BEARISH</v>
      </c>
      <c r="K1413" s="6" t="str">
        <f>OBV!G1413</f>
        <v>NEUTRAL</v>
      </c>
      <c r="L1413" s="6" t="str">
        <f>OBV!H1413</f>
        <v>BEARISH DIVERGENCE</v>
      </c>
      <c r="M1413" s="8">
        <f t="shared" si="220"/>
        <v>25</v>
      </c>
      <c r="N1413" s="8">
        <f t="shared" si="221"/>
        <v>45</v>
      </c>
      <c r="O1413" s="8">
        <f t="shared" si="222"/>
        <v>0</v>
      </c>
      <c r="P1413" s="8">
        <f t="shared" si="223"/>
        <v>16.5</v>
      </c>
      <c r="Q1413" s="9">
        <f t="shared" si="224"/>
        <v>26.975000000000001</v>
      </c>
      <c r="R1413" s="9">
        <f t="shared" si="225"/>
        <v>18.125</v>
      </c>
      <c r="S1413" s="9">
        <f t="shared" si="226"/>
        <v>17.925000000000001</v>
      </c>
      <c r="T1413" s="9">
        <f t="shared" si="227"/>
        <v>21.625</v>
      </c>
      <c r="U1413" s="8">
        <f t="shared" si="228"/>
        <v>21.008333333333336</v>
      </c>
      <c r="V1413" s="8">
        <f t="shared" si="229"/>
        <v>21.162500000000001</v>
      </c>
    </row>
    <row r="1414" spans="1:22" ht="13.5" x14ac:dyDescent="0.25">
      <c r="A1414" s="3">
        <f>RSI!A1414</f>
        <v>44071</v>
      </c>
      <c r="B1414" s="2">
        <f>RSI!B1414</f>
        <v>5.5342000000000002</v>
      </c>
      <c r="C1414" s="2">
        <f>RSI!I1414</f>
        <v>54.100208985202109</v>
      </c>
      <c r="D1414" s="2">
        <f>MACD!E1414</f>
        <v>-4.4850508262103794E-2</v>
      </c>
      <c r="E1414" s="2">
        <f>MACD!F1414</f>
        <v>-3.3882502606383223E-2</v>
      </c>
      <c r="F1414" s="2">
        <f>'Moving Avg'!D1414</f>
        <v>5.478019999999999</v>
      </c>
      <c r="G1414" s="2">
        <f>'Moving Avg'!F1414</f>
        <v>5.4537300000000002</v>
      </c>
      <c r="H1414" s="2">
        <f>'Moving Avg'!G1414</f>
        <v>5.4813539999999978</v>
      </c>
      <c r="I1414" s="2">
        <f>'Moving Avg'!H1414</f>
        <v>5.644289500000002</v>
      </c>
      <c r="J1414" s="6" t="str">
        <f>OBV!F1414</f>
        <v>BEARISH</v>
      </c>
      <c r="K1414" s="6" t="str">
        <f>OBV!G1414</f>
        <v>NEUTRAL</v>
      </c>
      <c r="L1414" s="6" t="str">
        <f>OBV!H1414</f>
        <v>BEARISH DIVERGENCE</v>
      </c>
      <c r="M1414" s="8">
        <f t="shared" si="220"/>
        <v>25</v>
      </c>
      <c r="N1414" s="8">
        <f t="shared" si="221"/>
        <v>45</v>
      </c>
      <c r="O1414" s="8">
        <f t="shared" si="222"/>
        <v>0</v>
      </c>
      <c r="P1414" s="8">
        <f t="shared" si="223"/>
        <v>16.5</v>
      </c>
      <c r="Q1414" s="9">
        <f t="shared" si="224"/>
        <v>26.975000000000001</v>
      </c>
      <c r="R1414" s="9">
        <f t="shared" si="225"/>
        <v>18.125</v>
      </c>
      <c r="S1414" s="9">
        <f t="shared" si="226"/>
        <v>17.925000000000001</v>
      </c>
      <c r="T1414" s="9">
        <f t="shared" si="227"/>
        <v>21.625</v>
      </c>
      <c r="U1414" s="8">
        <f t="shared" si="228"/>
        <v>21.008333333333336</v>
      </c>
      <c r="V1414" s="8">
        <f t="shared" si="229"/>
        <v>21.162500000000001</v>
      </c>
    </row>
    <row r="1415" spans="1:22" ht="13.5" x14ac:dyDescent="0.25">
      <c r="A1415" s="3">
        <f>RSI!A1415</f>
        <v>44074</v>
      </c>
      <c r="B1415" s="2">
        <f>RSI!B1415</f>
        <v>5.3898999999999999</v>
      </c>
      <c r="C1415" s="2">
        <f>RSI!I1415</f>
        <v>45.95107230465036</v>
      </c>
      <c r="D1415" s="2">
        <f>MACD!E1415</f>
        <v>-5.5766126578626896E-2</v>
      </c>
      <c r="E1415" s="2">
        <f>MACD!F1415</f>
        <v>-3.8259227400831958E-2</v>
      </c>
      <c r="F1415" s="2">
        <f>'Moving Avg'!D1415</f>
        <v>5.4931999999999999</v>
      </c>
      <c r="G1415" s="2">
        <f>'Moving Avg'!F1415</f>
        <v>5.4575250000000004</v>
      </c>
      <c r="H1415" s="2">
        <f>'Moving Avg'!G1415</f>
        <v>5.4743679999999992</v>
      </c>
      <c r="I1415" s="2">
        <f>'Moving Avg'!H1415</f>
        <v>5.6429230000000015</v>
      </c>
      <c r="J1415" s="6" t="str">
        <f>OBV!F1415</f>
        <v>BEARISH</v>
      </c>
      <c r="K1415" s="6" t="str">
        <f>OBV!G1415</f>
        <v>NEUTRAL</v>
      </c>
      <c r="L1415" s="6" t="str">
        <f>OBV!H1415</f>
        <v>BEARISH DIVERGENCE</v>
      </c>
      <c r="M1415" s="8">
        <f t="shared" si="220"/>
        <v>25</v>
      </c>
      <c r="N1415" s="8">
        <f t="shared" si="221"/>
        <v>45</v>
      </c>
      <c r="O1415" s="8">
        <f t="shared" si="222"/>
        <v>0</v>
      </c>
      <c r="P1415" s="8">
        <f t="shared" si="223"/>
        <v>16.5</v>
      </c>
      <c r="Q1415" s="9">
        <f t="shared" si="224"/>
        <v>26.975000000000001</v>
      </c>
      <c r="R1415" s="9">
        <f t="shared" si="225"/>
        <v>18.125</v>
      </c>
      <c r="S1415" s="9">
        <f t="shared" si="226"/>
        <v>17.925000000000001</v>
      </c>
      <c r="T1415" s="9">
        <f t="shared" si="227"/>
        <v>21.625</v>
      </c>
      <c r="U1415" s="8">
        <f t="shared" si="228"/>
        <v>21.008333333333336</v>
      </c>
      <c r="V1415" s="8">
        <f t="shared" si="229"/>
        <v>21.162500000000001</v>
      </c>
    </row>
    <row r="1416" spans="1:22" ht="13.5" x14ac:dyDescent="0.25">
      <c r="A1416" s="3">
        <f>RSI!A1416</f>
        <v>44075</v>
      </c>
      <c r="B1416" s="2">
        <f>RSI!B1416</f>
        <v>5.5266000000000002</v>
      </c>
      <c r="C1416" s="2">
        <f>RSI!I1416</f>
        <v>53.150593572022039</v>
      </c>
      <c r="D1416" s="2">
        <f>MACD!E1416</f>
        <v>-5.0135159429707699E-2</v>
      </c>
      <c r="E1416" s="2">
        <f>MACD!F1416</f>
        <v>-4.0634413806607109E-2</v>
      </c>
      <c r="F1416" s="2">
        <f>'Moving Avg'!D1416</f>
        <v>5.5038200000000002</v>
      </c>
      <c r="G1416" s="2">
        <f>'Moving Avg'!F1416</f>
        <v>5.462460000000001</v>
      </c>
      <c r="H1416" s="2">
        <f>'Moving Avg'!G1416</f>
        <v>5.4725459999999986</v>
      </c>
      <c r="I1416" s="2">
        <f>'Moving Avg'!H1416</f>
        <v>5.6422400000000019</v>
      </c>
      <c r="J1416" s="6" t="str">
        <f>OBV!F1416</f>
        <v>BEARISH</v>
      </c>
      <c r="K1416" s="6" t="str">
        <f>OBV!G1416</f>
        <v>NEUTRAL</v>
      </c>
      <c r="L1416" s="6" t="str">
        <f>OBV!H1416</f>
        <v>BEARISH DIVERGENCE</v>
      </c>
      <c r="M1416" s="8">
        <f t="shared" si="220"/>
        <v>25</v>
      </c>
      <c r="N1416" s="8">
        <f t="shared" si="221"/>
        <v>45</v>
      </c>
      <c r="O1416" s="8">
        <f t="shared" si="222"/>
        <v>0</v>
      </c>
      <c r="P1416" s="8">
        <f t="shared" si="223"/>
        <v>16.5</v>
      </c>
      <c r="Q1416" s="9">
        <f t="shared" si="224"/>
        <v>26.975000000000001</v>
      </c>
      <c r="R1416" s="9">
        <f t="shared" si="225"/>
        <v>18.125</v>
      </c>
      <c r="S1416" s="9">
        <f t="shared" si="226"/>
        <v>17.925000000000001</v>
      </c>
      <c r="T1416" s="9">
        <f t="shared" si="227"/>
        <v>21.625</v>
      </c>
      <c r="U1416" s="8">
        <f t="shared" si="228"/>
        <v>21.008333333333336</v>
      </c>
      <c r="V1416" s="8">
        <f t="shared" si="229"/>
        <v>21.162500000000001</v>
      </c>
    </row>
    <row r="1417" spans="1:22" ht="13.5" x14ac:dyDescent="0.25">
      <c r="A1417" s="3">
        <f>RSI!A1417</f>
        <v>44076</v>
      </c>
      <c r="B1417" s="2">
        <f>RSI!B1417</f>
        <v>5.4279000000000002</v>
      </c>
      <c r="C1417" s="2">
        <f>RSI!I1417</f>
        <v>48.162247209767685</v>
      </c>
      <c r="D1417" s="2">
        <f>MACD!E1417</f>
        <v>-3.0276878507566884E-2</v>
      </c>
      <c r="E1417" s="2">
        <f>MACD!F1417</f>
        <v>-3.8562906746799068E-2</v>
      </c>
      <c r="F1417" s="2">
        <f>'Moving Avg'!D1417</f>
        <v>5.4825600000000012</v>
      </c>
      <c r="G1417" s="2">
        <f>'Moving Avg'!F1417</f>
        <v>5.4571449999999988</v>
      </c>
      <c r="H1417" s="2">
        <f>'Moving Avg'!G1417</f>
        <v>5.4664719999999987</v>
      </c>
      <c r="I1417" s="2">
        <f>'Moving Avg'!H1417</f>
        <v>5.6410635000000005</v>
      </c>
      <c r="J1417" s="6" t="str">
        <f>OBV!F1417</f>
        <v>BEARISH</v>
      </c>
      <c r="K1417" s="6" t="str">
        <f>OBV!G1417</f>
        <v>NEUTRAL</v>
      </c>
      <c r="L1417" s="6" t="str">
        <f>OBV!H1417</f>
        <v>CONFIRMED BEARISH</v>
      </c>
      <c r="M1417" s="8">
        <f t="shared" si="220"/>
        <v>25</v>
      </c>
      <c r="N1417" s="8">
        <f t="shared" si="221"/>
        <v>0</v>
      </c>
      <c r="O1417" s="8">
        <f t="shared" si="222"/>
        <v>0</v>
      </c>
      <c r="P1417" s="8">
        <f t="shared" si="223"/>
        <v>16.5</v>
      </c>
      <c r="Q1417" s="9">
        <f t="shared" si="224"/>
        <v>11.225</v>
      </c>
      <c r="R1417" s="9">
        <f t="shared" si="225"/>
        <v>9.125</v>
      </c>
      <c r="S1417" s="9">
        <f t="shared" si="226"/>
        <v>11.175000000000001</v>
      </c>
      <c r="T1417" s="9">
        <f t="shared" si="227"/>
        <v>10.375</v>
      </c>
      <c r="U1417" s="8">
        <f t="shared" si="228"/>
        <v>10.508333333333335</v>
      </c>
      <c r="V1417" s="8">
        <f t="shared" si="229"/>
        <v>10.475000000000001</v>
      </c>
    </row>
    <row r="1418" spans="1:22" ht="13.5" x14ac:dyDescent="0.25">
      <c r="A1418" s="3">
        <f>RSI!A1418</f>
        <v>44077</v>
      </c>
      <c r="B1418" s="2">
        <f>RSI!B1418</f>
        <v>5.3140000000000001</v>
      </c>
      <c r="C1418" s="2">
        <f>RSI!I1418</f>
        <v>43.131481289644221</v>
      </c>
      <c r="D1418" s="2">
        <f>MACD!E1418</f>
        <v>-4.8115372892798547E-3</v>
      </c>
      <c r="E1418" s="2">
        <f>MACD!F1418</f>
        <v>-3.1812632855295231E-2</v>
      </c>
      <c r="F1418" s="2">
        <f>'Moving Avg'!D1418</f>
        <v>5.4385199999999996</v>
      </c>
      <c r="G1418" s="2">
        <f>'Moving Avg'!F1418</f>
        <v>5.4461349999999999</v>
      </c>
      <c r="H1418" s="2">
        <f>'Moving Avg'!G1418</f>
        <v>5.458879999999998</v>
      </c>
      <c r="I1418" s="2">
        <f>'Moving Avg'!H1418</f>
        <v>5.6393175000000006</v>
      </c>
      <c r="J1418" s="6" t="str">
        <f>OBV!F1418</f>
        <v>BEARISH</v>
      </c>
      <c r="K1418" s="6" t="str">
        <f>OBV!G1418</f>
        <v>NEUTRAL</v>
      </c>
      <c r="L1418" s="6" t="str">
        <f>OBV!H1418</f>
        <v>CONFIRMED BEARISH</v>
      </c>
      <c r="M1418" s="8">
        <f t="shared" si="220"/>
        <v>25</v>
      </c>
      <c r="N1418" s="8">
        <f t="shared" si="221"/>
        <v>0</v>
      </c>
      <c r="O1418" s="8">
        <f t="shared" si="222"/>
        <v>0</v>
      </c>
      <c r="P1418" s="8">
        <f t="shared" si="223"/>
        <v>16.5</v>
      </c>
      <c r="Q1418" s="9">
        <f t="shared" si="224"/>
        <v>11.225</v>
      </c>
      <c r="R1418" s="9">
        <f t="shared" si="225"/>
        <v>9.125</v>
      </c>
      <c r="S1418" s="9">
        <f t="shared" si="226"/>
        <v>11.175000000000001</v>
      </c>
      <c r="T1418" s="9">
        <f t="shared" si="227"/>
        <v>10.375</v>
      </c>
      <c r="U1418" s="8">
        <f t="shared" si="228"/>
        <v>10.508333333333335</v>
      </c>
      <c r="V1418" s="8">
        <f t="shared" si="229"/>
        <v>10.475000000000001</v>
      </c>
    </row>
    <row r="1419" spans="1:22" ht="13.5" x14ac:dyDescent="0.25">
      <c r="A1419" s="3">
        <f>RSI!A1419</f>
        <v>44078</v>
      </c>
      <c r="B1419" s="2">
        <f>RSI!B1419</f>
        <v>5.3520000000000003</v>
      </c>
      <c r="C1419" s="2">
        <f>RSI!I1419</f>
        <v>45.188524510165522</v>
      </c>
      <c r="D1419" s="2">
        <f>MACD!E1419</f>
        <v>1.4802750414954602E-2</v>
      </c>
      <c r="E1419" s="2">
        <f>MACD!F1419</f>
        <v>-2.2489556201245264E-2</v>
      </c>
      <c r="F1419" s="2">
        <f>'Moving Avg'!D1419</f>
        <v>5.4020799999999998</v>
      </c>
      <c r="G1419" s="2">
        <f>'Moving Avg'!F1419</f>
        <v>5.4370250000000002</v>
      </c>
      <c r="H1419" s="2">
        <f>'Moving Avg'!G1419</f>
        <v>5.4520479999999987</v>
      </c>
      <c r="I1419" s="2">
        <f>'Moving Avg'!H1419</f>
        <v>5.6376855000000008</v>
      </c>
      <c r="J1419" s="6" t="str">
        <f>OBV!F1419</f>
        <v>BEARISH</v>
      </c>
      <c r="K1419" s="6" t="str">
        <f>OBV!G1419</f>
        <v>NEUTRAL</v>
      </c>
      <c r="L1419" s="6" t="str">
        <f>OBV!H1419</f>
        <v>CONFIRMED BEARISH</v>
      </c>
      <c r="M1419" s="8">
        <f t="shared" si="220"/>
        <v>25</v>
      </c>
      <c r="N1419" s="8">
        <f t="shared" si="221"/>
        <v>0</v>
      </c>
      <c r="O1419" s="8">
        <f t="shared" si="222"/>
        <v>0</v>
      </c>
      <c r="P1419" s="8">
        <f t="shared" si="223"/>
        <v>16.5</v>
      </c>
      <c r="Q1419" s="9">
        <f t="shared" si="224"/>
        <v>11.225</v>
      </c>
      <c r="R1419" s="9">
        <f t="shared" si="225"/>
        <v>9.125</v>
      </c>
      <c r="S1419" s="9">
        <f t="shared" si="226"/>
        <v>11.175000000000001</v>
      </c>
      <c r="T1419" s="9">
        <f t="shared" si="227"/>
        <v>10.375</v>
      </c>
      <c r="U1419" s="8">
        <f t="shared" si="228"/>
        <v>10.508333333333335</v>
      </c>
      <c r="V1419" s="8">
        <f t="shared" si="229"/>
        <v>10.475000000000001</v>
      </c>
    </row>
    <row r="1420" spans="1:22" ht="13.5" x14ac:dyDescent="0.25">
      <c r="A1420" s="3">
        <f>RSI!A1420</f>
        <v>44081</v>
      </c>
      <c r="B1420" s="2">
        <f>RSI!B1420</f>
        <v>5.3520000000000003</v>
      </c>
      <c r="C1420" s="2">
        <f>RSI!I1420</f>
        <v>45.188524510165522</v>
      </c>
      <c r="D1420" s="2">
        <f>MACD!E1420</f>
        <v>-7.1657118902024308E-4</v>
      </c>
      <c r="E1420" s="2">
        <f>MACD!F1420</f>
        <v>-1.813495919880026E-2</v>
      </c>
      <c r="F1420" s="2">
        <f>'Moving Avg'!D1420</f>
        <v>5.3944999999999999</v>
      </c>
      <c r="G1420" s="2">
        <f>'Moving Avg'!F1420</f>
        <v>5.4358850000000007</v>
      </c>
      <c r="H1420" s="2">
        <f>'Moving Avg'!G1420</f>
        <v>5.4452159999999985</v>
      </c>
      <c r="I1420" s="2">
        <f>'Moving Avg'!H1420</f>
        <v>5.6360535000000018</v>
      </c>
      <c r="J1420" s="6" t="str">
        <f>OBV!F1420</f>
        <v>BULLISH</v>
      </c>
      <c r="K1420" s="6" t="str">
        <f>OBV!G1420</f>
        <v>NEUTRAL</v>
      </c>
      <c r="L1420" s="6" t="str">
        <f>OBV!H1420</f>
        <v>BULLISH DIVERGENCE</v>
      </c>
      <c r="M1420" s="8">
        <f t="shared" si="220"/>
        <v>25</v>
      </c>
      <c r="N1420" s="8">
        <f t="shared" si="221"/>
        <v>0</v>
      </c>
      <c r="O1420" s="8">
        <f t="shared" si="222"/>
        <v>0</v>
      </c>
      <c r="P1420" s="8">
        <f t="shared" si="223"/>
        <v>66.5</v>
      </c>
      <c r="Q1420" s="9">
        <f t="shared" si="224"/>
        <v>18.725000000000001</v>
      </c>
      <c r="R1420" s="9">
        <f t="shared" si="225"/>
        <v>21.625</v>
      </c>
      <c r="S1420" s="9">
        <f t="shared" si="226"/>
        <v>33.674999999999997</v>
      </c>
      <c r="T1420" s="9">
        <f t="shared" si="227"/>
        <v>22.875</v>
      </c>
      <c r="U1420" s="8">
        <f t="shared" si="228"/>
        <v>24.675000000000001</v>
      </c>
      <c r="V1420" s="8">
        <f t="shared" si="229"/>
        <v>24.225000000000001</v>
      </c>
    </row>
    <row r="1421" spans="1:22" ht="13.5" x14ac:dyDescent="0.25">
      <c r="A1421" s="3">
        <f>RSI!A1421</f>
        <v>44082</v>
      </c>
      <c r="B1421" s="2">
        <f>RSI!B1421</f>
        <v>5.3520000000000003</v>
      </c>
      <c r="C1421" s="2">
        <f>RSI!I1421</f>
        <v>45.188524510165522</v>
      </c>
      <c r="D1421" s="2">
        <f>MACD!E1421</f>
        <v>1.123799531714198E-2</v>
      </c>
      <c r="E1421" s="2">
        <f>MACD!F1421</f>
        <v>-1.2260368295611813E-2</v>
      </c>
      <c r="F1421" s="2">
        <f>'Moving Avg'!D1421</f>
        <v>5.3595800000000002</v>
      </c>
      <c r="G1421" s="2">
        <f>'Moving Avg'!F1421</f>
        <v>5.4347450000000013</v>
      </c>
      <c r="H1421" s="2">
        <f>'Moving Avg'!G1421</f>
        <v>5.4383839999999966</v>
      </c>
      <c r="I1421" s="2">
        <f>'Moving Avg'!H1421</f>
        <v>5.6352565000000014</v>
      </c>
      <c r="J1421" s="6" t="str">
        <f>OBV!F1421</f>
        <v>BULLISH</v>
      </c>
      <c r="K1421" s="6" t="str">
        <f>OBV!G1421</f>
        <v>NEUTRAL</v>
      </c>
      <c r="L1421" s="6" t="str">
        <f>OBV!H1421</f>
        <v>BULLISH DIVERGENCE</v>
      </c>
      <c r="M1421" s="8">
        <f t="shared" si="220"/>
        <v>25</v>
      </c>
      <c r="N1421" s="8">
        <f t="shared" si="221"/>
        <v>0</v>
      </c>
      <c r="O1421" s="8">
        <f t="shared" si="222"/>
        <v>0</v>
      </c>
      <c r="P1421" s="8">
        <f t="shared" si="223"/>
        <v>66.5</v>
      </c>
      <c r="Q1421" s="9">
        <f t="shared" si="224"/>
        <v>18.725000000000001</v>
      </c>
      <c r="R1421" s="9">
        <f t="shared" si="225"/>
        <v>21.625</v>
      </c>
      <c r="S1421" s="9">
        <f t="shared" si="226"/>
        <v>33.674999999999997</v>
      </c>
      <c r="T1421" s="9">
        <f t="shared" si="227"/>
        <v>22.875</v>
      </c>
      <c r="U1421" s="8">
        <f t="shared" si="228"/>
        <v>24.675000000000001</v>
      </c>
      <c r="V1421" s="8">
        <f t="shared" si="229"/>
        <v>24.225000000000001</v>
      </c>
    </row>
    <row r="1422" spans="1:22" ht="13.5" x14ac:dyDescent="0.25">
      <c r="A1422" s="3">
        <f>RSI!A1422</f>
        <v>44083</v>
      </c>
      <c r="B1422" s="2">
        <f>RSI!B1422</f>
        <v>5.4659000000000004</v>
      </c>
      <c r="C1422" s="2">
        <f>RSI!I1422</f>
        <v>51.725587574495748</v>
      </c>
      <c r="D1422" s="2">
        <f>MACD!E1422</f>
        <v>2.2762080240008586E-2</v>
      </c>
      <c r="E1422" s="2">
        <f>MACD!F1422</f>
        <v>-5.2558785884877345E-3</v>
      </c>
      <c r="F1422" s="2">
        <f>'Moving Avg'!D1422</f>
        <v>5.3671800000000003</v>
      </c>
      <c r="G1422" s="2">
        <f>'Moving Avg'!F1422</f>
        <v>5.4393000000000002</v>
      </c>
      <c r="H1422" s="2">
        <f>'Moving Avg'!G1422</f>
        <v>5.4371699999999965</v>
      </c>
      <c r="I1422" s="2">
        <f>'Moving Avg'!H1422</f>
        <v>5.6350290000000003</v>
      </c>
      <c r="J1422" s="6" t="str">
        <f>OBV!F1422</f>
        <v>BULLISH</v>
      </c>
      <c r="K1422" s="6" t="str">
        <f>OBV!G1422</f>
        <v>NEUTRAL</v>
      </c>
      <c r="L1422" s="6" t="str">
        <f>OBV!H1422</f>
        <v>CONFIRMED BULLISH</v>
      </c>
      <c r="M1422" s="8">
        <f t="shared" si="220"/>
        <v>25</v>
      </c>
      <c r="N1422" s="8">
        <f t="shared" si="221"/>
        <v>0</v>
      </c>
      <c r="O1422" s="8">
        <f t="shared" si="222"/>
        <v>0</v>
      </c>
      <c r="P1422" s="8">
        <f t="shared" si="223"/>
        <v>83.5</v>
      </c>
      <c r="Q1422" s="9">
        <f t="shared" si="224"/>
        <v>21.274999999999999</v>
      </c>
      <c r="R1422" s="9">
        <f t="shared" si="225"/>
        <v>25.875</v>
      </c>
      <c r="S1422" s="9">
        <f t="shared" si="226"/>
        <v>41.325000000000003</v>
      </c>
      <c r="T1422" s="9">
        <f t="shared" si="227"/>
        <v>27.125</v>
      </c>
      <c r="U1422" s="8">
        <f t="shared" si="228"/>
        <v>29.491666666666664</v>
      </c>
      <c r="V1422" s="8">
        <f t="shared" si="229"/>
        <v>28.9</v>
      </c>
    </row>
    <row r="1423" spans="1:22" ht="13.5" x14ac:dyDescent="0.25">
      <c r="A1423" s="3">
        <f>RSI!A1423</f>
        <v>44084</v>
      </c>
      <c r="B1423" s="2">
        <f>RSI!B1423</f>
        <v>5.4659000000000004</v>
      </c>
      <c r="C1423" s="2">
        <f>RSI!I1423</f>
        <v>51.725587574495748</v>
      </c>
      <c r="D1423" s="2">
        <f>MACD!E1423</f>
        <v>3.2309872356327318E-2</v>
      </c>
      <c r="E1423" s="2">
        <f>MACD!F1423</f>
        <v>2.2572716004752762E-3</v>
      </c>
      <c r="F1423" s="2">
        <f>'Moving Avg'!D1423</f>
        <v>5.3975600000000004</v>
      </c>
      <c r="G1423" s="2">
        <f>'Moving Avg'!F1423</f>
        <v>5.443855000000001</v>
      </c>
      <c r="H1423" s="2">
        <f>'Moving Avg'!G1423</f>
        <v>5.4318559999999971</v>
      </c>
      <c r="I1423" s="2">
        <f>'Moving Avg'!H1423</f>
        <v>5.6340425000000005</v>
      </c>
      <c r="J1423" s="6" t="str">
        <f>OBV!F1423</f>
        <v>BULLISH</v>
      </c>
      <c r="K1423" s="6" t="str">
        <f>OBV!G1423</f>
        <v>NEUTRAL</v>
      </c>
      <c r="L1423" s="6" t="str">
        <f>OBV!H1423</f>
        <v>CONFIRMED BULLISH</v>
      </c>
      <c r="M1423" s="8">
        <f t="shared" si="220"/>
        <v>25</v>
      </c>
      <c r="N1423" s="8">
        <f t="shared" si="221"/>
        <v>0</v>
      </c>
      <c r="O1423" s="8">
        <f t="shared" si="222"/>
        <v>0</v>
      </c>
      <c r="P1423" s="8">
        <f t="shared" si="223"/>
        <v>83.5</v>
      </c>
      <c r="Q1423" s="9">
        <f t="shared" si="224"/>
        <v>21.274999999999999</v>
      </c>
      <c r="R1423" s="9">
        <f t="shared" si="225"/>
        <v>25.875</v>
      </c>
      <c r="S1423" s="9">
        <f t="shared" si="226"/>
        <v>41.325000000000003</v>
      </c>
      <c r="T1423" s="9">
        <f t="shared" si="227"/>
        <v>27.125</v>
      </c>
      <c r="U1423" s="8">
        <f t="shared" si="228"/>
        <v>29.491666666666664</v>
      </c>
      <c r="V1423" s="8">
        <f t="shared" si="229"/>
        <v>28.9</v>
      </c>
    </row>
    <row r="1424" spans="1:22" ht="13.5" x14ac:dyDescent="0.25">
      <c r="A1424" s="3">
        <f>RSI!A1424</f>
        <v>44085</v>
      </c>
      <c r="B1424" s="2">
        <f>RSI!B1424</f>
        <v>5.4659000000000004</v>
      </c>
      <c r="C1424" s="2">
        <f>RSI!I1424</f>
        <v>51.725587574495748</v>
      </c>
      <c r="D1424" s="2">
        <f>MACD!E1424</f>
        <v>4.0200480169896302E-2</v>
      </c>
      <c r="E1424" s="2">
        <f>MACD!F1424</f>
        <v>9.8459133143594807E-3</v>
      </c>
      <c r="F1424" s="2">
        <f>'Moving Avg'!D1424</f>
        <v>5.4203400000000013</v>
      </c>
      <c r="G1424" s="2">
        <f>'Moving Avg'!F1424</f>
        <v>5.4434750000000012</v>
      </c>
      <c r="H1424" s="2">
        <f>'Moving Avg'!G1424</f>
        <v>5.4298839999999977</v>
      </c>
      <c r="I1424" s="2">
        <f>'Moving Avg'!H1424</f>
        <v>5.6332835000000001</v>
      </c>
      <c r="J1424" s="6" t="str">
        <f>OBV!F1424</f>
        <v>BULLISH</v>
      </c>
      <c r="K1424" s="6" t="str">
        <f>OBV!G1424</f>
        <v>NEUTRAL</v>
      </c>
      <c r="L1424" s="6" t="str">
        <f>OBV!H1424</f>
        <v>CONFIRMED BULLISH</v>
      </c>
      <c r="M1424" s="8">
        <f t="shared" si="220"/>
        <v>25</v>
      </c>
      <c r="N1424" s="8">
        <f t="shared" si="221"/>
        <v>0</v>
      </c>
      <c r="O1424" s="8">
        <f t="shared" si="222"/>
        <v>0</v>
      </c>
      <c r="P1424" s="8">
        <f t="shared" si="223"/>
        <v>83.5</v>
      </c>
      <c r="Q1424" s="9">
        <f t="shared" si="224"/>
        <v>21.274999999999999</v>
      </c>
      <c r="R1424" s="9">
        <f t="shared" si="225"/>
        <v>25.875</v>
      </c>
      <c r="S1424" s="9">
        <f t="shared" si="226"/>
        <v>41.325000000000003</v>
      </c>
      <c r="T1424" s="9">
        <f t="shared" si="227"/>
        <v>27.125</v>
      </c>
      <c r="U1424" s="8">
        <f t="shared" si="228"/>
        <v>29.491666666666664</v>
      </c>
      <c r="V1424" s="8">
        <f t="shared" si="229"/>
        <v>28.9</v>
      </c>
    </row>
    <row r="1425" spans="1:22" ht="13.5" x14ac:dyDescent="0.25">
      <c r="A1425" s="3">
        <f>RSI!A1425</f>
        <v>44088</v>
      </c>
      <c r="B1425" s="2">
        <f>RSI!B1425</f>
        <v>5.4659000000000004</v>
      </c>
      <c r="C1425" s="2">
        <f>RSI!I1425</f>
        <v>51.725587574495748</v>
      </c>
      <c r="D1425" s="2">
        <f>MACD!E1425</f>
        <v>2.450280275693828E-2</v>
      </c>
      <c r="E1425" s="2">
        <f>MACD!F1425</f>
        <v>1.2777291202875241E-2</v>
      </c>
      <c r="F1425" s="2">
        <f>'Moving Avg'!D1425</f>
        <v>5.4431200000000013</v>
      </c>
      <c r="G1425" s="2">
        <f>'Moving Avg'!F1425</f>
        <v>5.4510700000000014</v>
      </c>
      <c r="H1425" s="2">
        <f>'Moving Avg'!G1425</f>
        <v>5.4306439999999974</v>
      </c>
      <c r="I1425" s="2">
        <f>'Moving Avg'!H1425</f>
        <v>5.6325244999999997</v>
      </c>
      <c r="J1425" s="6" t="str">
        <f>OBV!F1425</f>
        <v>BULLISH</v>
      </c>
      <c r="K1425" s="6" t="str">
        <f>OBV!G1425</f>
        <v>NEUTRAL</v>
      </c>
      <c r="L1425" s="6" t="str">
        <f>OBV!H1425</f>
        <v>CONFIRMED BULLISH</v>
      </c>
      <c r="M1425" s="8">
        <f t="shared" si="220"/>
        <v>25</v>
      </c>
      <c r="N1425" s="8">
        <f t="shared" si="221"/>
        <v>0</v>
      </c>
      <c r="O1425" s="8">
        <f t="shared" si="222"/>
        <v>0</v>
      </c>
      <c r="P1425" s="8">
        <f t="shared" si="223"/>
        <v>83.5</v>
      </c>
      <c r="Q1425" s="9">
        <f t="shared" si="224"/>
        <v>21.274999999999999</v>
      </c>
      <c r="R1425" s="9">
        <f t="shared" si="225"/>
        <v>25.875</v>
      </c>
      <c r="S1425" s="9">
        <f t="shared" si="226"/>
        <v>41.325000000000003</v>
      </c>
      <c r="T1425" s="9">
        <f t="shared" si="227"/>
        <v>27.125</v>
      </c>
      <c r="U1425" s="8">
        <f t="shared" si="228"/>
        <v>29.491666666666664</v>
      </c>
      <c r="V1425" s="8">
        <f t="shared" si="229"/>
        <v>28.9</v>
      </c>
    </row>
    <row r="1426" spans="1:22" ht="13.5" x14ac:dyDescent="0.25">
      <c r="A1426" s="3">
        <f>RSI!A1426</f>
        <v>44089</v>
      </c>
      <c r="B1426" s="2">
        <f>RSI!B1426</f>
        <v>5.3140000000000001</v>
      </c>
      <c r="C1426" s="2">
        <f>RSI!I1426</f>
        <v>42.609812720695594</v>
      </c>
      <c r="D1426" s="2">
        <f>MACD!E1426</f>
        <v>4.3341342644142244E-2</v>
      </c>
      <c r="E1426" s="2">
        <f>MACD!F1426</f>
        <v>1.8890101491128644E-2</v>
      </c>
      <c r="F1426" s="2">
        <f>'Moving Avg'!D1426</f>
        <v>5.4355200000000004</v>
      </c>
      <c r="G1426" s="2">
        <f>'Moving Avg'!F1426</f>
        <v>5.4430950000000013</v>
      </c>
      <c r="H1426" s="2">
        <f>'Moving Avg'!G1426</f>
        <v>5.4273039999999977</v>
      </c>
      <c r="I1426" s="2">
        <f>'Moving Avg'!H1426</f>
        <v>5.631196000000001</v>
      </c>
      <c r="J1426" s="6" t="str">
        <f>OBV!F1426</f>
        <v>BEARISH</v>
      </c>
      <c r="K1426" s="6" t="str">
        <f>OBV!G1426</f>
        <v>NEUTRAL</v>
      </c>
      <c r="L1426" s="6" t="str">
        <f>OBV!H1426</f>
        <v>CONFIRMED BEARISH</v>
      </c>
      <c r="M1426" s="8">
        <f t="shared" si="220"/>
        <v>25</v>
      </c>
      <c r="N1426" s="8">
        <f t="shared" si="221"/>
        <v>0</v>
      </c>
      <c r="O1426" s="8">
        <f t="shared" si="222"/>
        <v>0</v>
      </c>
      <c r="P1426" s="8">
        <f t="shared" si="223"/>
        <v>16.5</v>
      </c>
      <c r="Q1426" s="9">
        <f t="shared" si="224"/>
        <v>11.225</v>
      </c>
      <c r="R1426" s="9">
        <f t="shared" si="225"/>
        <v>9.125</v>
      </c>
      <c r="S1426" s="9">
        <f t="shared" si="226"/>
        <v>11.175000000000001</v>
      </c>
      <c r="T1426" s="9">
        <f t="shared" si="227"/>
        <v>10.375</v>
      </c>
      <c r="U1426" s="8">
        <f t="shared" si="228"/>
        <v>10.508333333333335</v>
      </c>
      <c r="V1426" s="8">
        <f t="shared" si="229"/>
        <v>10.475000000000001</v>
      </c>
    </row>
    <row r="1427" spans="1:22" ht="13.5" x14ac:dyDescent="0.25">
      <c r="A1427" s="3">
        <f>RSI!A1427</f>
        <v>44090</v>
      </c>
      <c r="B1427" s="2">
        <f>RSI!B1427</f>
        <v>5.4659000000000004</v>
      </c>
      <c r="C1427" s="2">
        <f>RSI!I1427</f>
        <v>51.764431116943527</v>
      </c>
      <c r="D1427" s="2">
        <f>MACD!E1427</f>
        <v>3.3593288793443143E-2</v>
      </c>
      <c r="E1427" s="2">
        <f>MACD!F1427</f>
        <v>2.1830738951591544E-2</v>
      </c>
      <c r="F1427" s="2">
        <f>'Moving Avg'!D1427</f>
        <v>5.4355200000000004</v>
      </c>
      <c r="G1427" s="2">
        <f>'Moving Avg'!F1427</f>
        <v>5.4400600000000008</v>
      </c>
      <c r="H1427" s="2">
        <f>'Moving Avg'!G1427</f>
        <v>5.427001999999999</v>
      </c>
      <c r="I1427" s="2">
        <f>'Moving Avg'!H1427</f>
        <v>5.6304370000000006</v>
      </c>
      <c r="J1427" s="6" t="str">
        <f>OBV!F1427</f>
        <v>BEARISH</v>
      </c>
      <c r="K1427" s="6" t="str">
        <f>OBV!G1427</f>
        <v>NEUTRAL</v>
      </c>
      <c r="L1427" s="6" t="str">
        <f>OBV!H1427</f>
        <v>NEUTRAL</v>
      </c>
      <c r="M1427" s="8">
        <f t="shared" si="220"/>
        <v>25</v>
      </c>
      <c r="N1427" s="8">
        <f t="shared" si="221"/>
        <v>0</v>
      </c>
      <c r="O1427" s="8">
        <f t="shared" si="222"/>
        <v>0</v>
      </c>
      <c r="P1427" s="8">
        <f t="shared" si="223"/>
        <v>16.5</v>
      </c>
      <c r="Q1427" s="9">
        <f t="shared" si="224"/>
        <v>11.225</v>
      </c>
      <c r="R1427" s="9">
        <f t="shared" si="225"/>
        <v>9.125</v>
      </c>
      <c r="S1427" s="9">
        <f t="shared" si="226"/>
        <v>11.175000000000001</v>
      </c>
      <c r="T1427" s="9">
        <f t="shared" si="227"/>
        <v>10.375</v>
      </c>
      <c r="U1427" s="8">
        <f t="shared" si="228"/>
        <v>10.508333333333335</v>
      </c>
      <c r="V1427" s="8">
        <f t="shared" si="229"/>
        <v>10.475000000000001</v>
      </c>
    </row>
    <row r="1428" spans="1:22" ht="13.5" x14ac:dyDescent="0.25">
      <c r="A1428" s="3">
        <f>RSI!A1428</f>
        <v>44091</v>
      </c>
      <c r="B1428" s="2">
        <f>RSI!B1428</f>
        <v>5.4659000000000004</v>
      </c>
      <c r="C1428" s="2">
        <f>RSI!I1428</f>
        <v>51.764431116943527</v>
      </c>
      <c r="D1428" s="2">
        <f>MACD!E1428</f>
        <v>7.6169698073575987E-3</v>
      </c>
      <c r="E1428" s="2">
        <f>MACD!F1428</f>
        <v>1.8987985122744754E-2</v>
      </c>
      <c r="F1428" s="2">
        <f>'Moving Avg'!D1428</f>
        <v>5.4355200000000012</v>
      </c>
      <c r="G1428" s="2">
        <f>'Moving Avg'!F1428</f>
        <v>5.4370250000000011</v>
      </c>
      <c r="H1428" s="2">
        <f>'Moving Avg'!G1428</f>
        <v>5.427001999999999</v>
      </c>
      <c r="I1428" s="2">
        <f>'Moving Avg'!H1428</f>
        <v>5.6296780000000002</v>
      </c>
      <c r="J1428" s="6" t="str">
        <f>OBV!F1428</f>
        <v>BEARISH</v>
      </c>
      <c r="K1428" s="6" t="str">
        <f>OBV!G1428</f>
        <v>NEUTRAL</v>
      </c>
      <c r="L1428" s="6" t="str">
        <f>OBV!H1428</f>
        <v>NEUTRAL</v>
      </c>
      <c r="M1428" s="8">
        <f t="shared" si="220"/>
        <v>25</v>
      </c>
      <c r="N1428" s="8">
        <f t="shared" si="221"/>
        <v>45</v>
      </c>
      <c r="O1428" s="8">
        <f t="shared" si="222"/>
        <v>0</v>
      </c>
      <c r="P1428" s="8">
        <f t="shared" si="223"/>
        <v>16.5</v>
      </c>
      <c r="Q1428" s="9">
        <f t="shared" si="224"/>
        <v>26.975000000000001</v>
      </c>
      <c r="R1428" s="9">
        <f t="shared" si="225"/>
        <v>18.125</v>
      </c>
      <c r="S1428" s="9">
        <f t="shared" si="226"/>
        <v>17.925000000000001</v>
      </c>
      <c r="T1428" s="9">
        <f t="shared" si="227"/>
        <v>21.625</v>
      </c>
      <c r="U1428" s="8">
        <f t="shared" si="228"/>
        <v>21.008333333333336</v>
      </c>
      <c r="V1428" s="8">
        <f t="shared" si="229"/>
        <v>21.162500000000001</v>
      </c>
    </row>
    <row r="1429" spans="1:22" ht="13.5" x14ac:dyDescent="0.25">
      <c r="A1429" s="3">
        <f>RSI!A1429</f>
        <v>44092</v>
      </c>
      <c r="B1429" s="2">
        <f>RSI!B1429</f>
        <v>5.3064</v>
      </c>
      <c r="C1429" s="2">
        <f>RSI!I1429</f>
        <v>43.344494431545776</v>
      </c>
      <c r="D1429" s="2">
        <f>MACD!E1429</f>
        <v>3.1082643931039655E-3</v>
      </c>
      <c r="E1429" s="2">
        <f>MACD!F1429</f>
        <v>1.5812040976816599E-2</v>
      </c>
      <c r="F1429" s="2">
        <f>'Moving Avg'!D1429</f>
        <v>5.403620000000001</v>
      </c>
      <c r="G1429" s="2">
        <f>'Moving Avg'!F1429</f>
        <v>5.4260150000000014</v>
      </c>
      <c r="H1429" s="2">
        <f>'Moving Avg'!G1429</f>
        <v>5.4238119999999981</v>
      </c>
      <c r="I1429" s="2">
        <f>'Moving Avg'!H1429</f>
        <v>5.6289564999999993</v>
      </c>
      <c r="J1429" s="6" t="str">
        <f>OBV!F1429</f>
        <v>BEARISH</v>
      </c>
      <c r="K1429" s="6" t="str">
        <f>OBV!G1429</f>
        <v>NEUTRAL</v>
      </c>
      <c r="L1429" s="6" t="str">
        <f>OBV!H1429</f>
        <v>CONFIRMED BEARISH</v>
      </c>
      <c r="M1429" s="8">
        <f t="shared" si="220"/>
        <v>25</v>
      </c>
      <c r="N1429" s="8">
        <f t="shared" si="221"/>
        <v>45</v>
      </c>
      <c r="O1429" s="8">
        <f t="shared" si="222"/>
        <v>0</v>
      </c>
      <c r="P1429" s="8">
        <f t="shared" si="223"/>
        <v>16.5</v>
      </c>
      <c r="Q1429" s="9">
        <f t="shared" si="224"/>
        <v>26.975000000000001</v>
      </c>
      <c r="R1429" s="9">
        <f t="shared" si="225"/>
        <v>18.125</v>
      </c>
      <c r="S1429" s="9">
        <f t="shared" si="226"/>
        <v>17.925000000000001</v>
      </c>
      <c r="T1429" s="9">
        <f t="shared" si="227"/>
        <v>21.625</v>
      </c>
      <c r="U1429" s="8">
        <f t="shared" si="228"/>
        <v>21.008333333333336</v>
      </c>
      <c r="V1429" s="8">
        <f t="shared" si="229"/>
        <v>21.162500000000001</v>
      </c>
    </row>
    <row r="1430" spans="1:22" ht="13.5" x14ac:dyDescent="0.25">
      <c r="A1430" s="3">
        <f>RSI!A1430</f>
        <v>44095</v>
      </c>
      <c r="B1430" s="2">
        <f>RSI!B1430</f>
        <v>5.4507000000000003</v>
      </c>
      <c r="C1430" s="2">
        <f>RSI!I1430</f>
        <v>51.09486040145643</v>
      </c>
      <c r="D1430" s="2">
        <f>MACD!E1430</f>
        <v>-1.0628849699465981E-2</v>
      </c>
      <c r="E1430" s="2">
        <f>MACD!F1430</f>
        <v>1.0523862841560084E-2</v>
      </c>
      <c r="F1430" s="2">
        <f>'Moving Avg'!D1430</f>
        <v>5.4005800000000006</v>
      </c>
      <c r="G1430" s="2">
        <f>'Moving Avg'!F1430</f>
        <v>5.4328500000000011</v>
      </c>
      <c r="H1430" s="2">
        <f>'Moving Avg'!G1430</f>
        <v>5.4235079999999991</v>
      </c>
      <c r="I1430" s="2">
        <f>'Moving Avg'!H1430</f>
        <v>5.6289564999999984</v>
      </c>
      <c r="J1430" s="6" t="str">
        <f>OBV!F1430</f>
        <v>BEARISH</v>
      </c>
      <c r="K1430" s="6" t="str">
        <f>OBV!G1430</f>
        <v>NEUTRAL</v>
      </c>
      <c r="L1430" s="6" t="str">
        <f>OBV!H1430</f>
        <v>CONFIRMED BEARISH</v>
      </c>
      <c r="M1430" s="8">
        <f t="shared" si="220"/>
        <v>25</v>
      </c>
      <c r="N1430" s="8">
        <f t="shared" si="221"/>
        <v>100</v>
      </c>
      <c r="O1430" s="8">
        <f t="shared" si="222"/>
        <v>0</v>
      </c>
      <c r="P1430" s="8">
        <f t="shared" si="223"/>
        <v>16.5</v>
      </c>
      <c r="Q1430" s="9">
        <f t="shared" si="224"/>
        <v>46.225000000000001</v>
      </c>
      <c r="R1430" s="9">
        <f t="shared" si="225"/>
        <v>29.125</v>
      </c>
      <c r="S1430" s="9">
        <f t="shared" si="226"/>
        <v>26.175000000000001</v>
      </c>
      <c r="T1430" s="9">
        <f t="shared" si="227"/>
        <v>35.375</v>
      </c>
      <c r="U1430" s="8">
        <f t="shared" si="228"/>
        <v>33.841666666666661</v>
      </c>
      <c r="V1430" s="8">
        <f t="shared" si="229"/>
        <v>34.224999999999994</v>
      </c>
    </row>
    <row r="1431" spans="1:22" ht="13.5" x14ac:dyDescent="0.25">
      <c r="A1431" s="3">
        <f>RSI!A1431</f>
        <v>44096</v>
      </c>
      <c r="B1431" s="2">
        <f>RSI!B1431</f>
        <v>5.4507000000000003</v>
      </c>
      <c r="C1431" s="2">
        <f>RSI!I1431</f>
        <v>51.094860401456444</v>
      </c>
      <c r="D1431" s="2">
        <f>MACD!E1431</f>
        <v>-2.2395205758323655E-2</v>
      </c>
      <c r="E1431" s="2">
        <f>MACD!F1431</f>
        <v>3.9400491215833356E-3</v>
      </c>
      <c r="F1431" s="2">
        <f>'Moving Avg'!D1431</f>
        <v>5.4279200000000003</v>
      </c>
      <c r="G1431" s="2">
        <f>'Moving Avg'!F1431</f>
        <v>5.4317100000000007</v>
      </c>
      <c r="H1431" s="2">
        <f>'Moving Avg'!G1431</f>
        <v>5.4232039999999992</v>
      </c>
      <c r="I1431" s="2">
        <f>'Moving Avg'!H1431</f>
        <v>5.6281974999999989</v>
      </c>
      <c r="J1431" s="6" t="str">
        <f>OBV!F1431</f>
        <v>BULLISH</v>
      </c>
      <c r="K1431" s="6" t="str">
        <f>OBV!G1431</f>
        <v>NEUTRAL</v>
      </c>
      <c r="L1431" s="6" t="str">
        <f>OBV!H1431</f>
        <v>CONFIRMED BULLISH</v>
      </c>
      <c r="M1431" s="8">
        <f t="shared" si="220"/>
        <v>25</v>
      </c>
      <c r="N1431" s="8">
        <f t="shared" si="221"/>
        <v>100</v>
      </c>
      <c r="O1431" s="8">
        <f t="shared" si="222"/>
        <v>0</v>
      </c>
      <c r="P1431" s="8">
        <f t="shared" si="223"/>
        <v>83.5</v>
      </c>
      <c r="Q1431" s="9">
        <f t="shared" si="224"/>
        <v>56.274999999999999</v>
      </c>
      <c r="R1431" s="9">
        <f t="shared" si="225"/>
        <v>45.875</v>
      </c>
      <c r="S1431" s="9">
        <f t="shared" si="226"/>
        <v>56.325000000000003</v>
      </c>
      <c r="T1431" s="9">
        <f t="shared" si="227"/>
        <v>52.125</v>
      </c>
      <c r="U1431" s="8">
        <f t="shared" si="228"/>
        <v>52.82500000000001</v>
      </c>
      <c r="V1431" s="8">
        <f t="shared" si="229"/>
        <v>52.650000000000006</v>
      </c>
    </row>
    <row r="1432" spans="1:22" ht="13.5" x14ac:dyDescent="0.25">
      <c r="A1432" s="3">
        <f>RSI!A1432</f>
        <v>44097</v>
      </c>
      <c r="B1432" s="2">
        <f>RSI!B1432</f>
        <v>5.4507000000000003</v>
      </c>
      <c r="C1432" s="2">
        <f>RSI!I1432</f>
        <v>51.094860401456451</v>
      </c>
      <c r="D1432" s="2">
        <f>MACD!E1432</f>
        <v>-1.4960354171862811E-2</v>
      </c>
      <c r="E1432" s="2">
        <f>MACD!F1432</f>
        <v>1.5996846289410621E-4</v>
      </c>
      <c r="F1432" s="2">
        <f>'Moving Avg'!D1432</f>
        <v>5.4248800000000008</v>
      </c>
      <c r="G1432" s="2">
        <f>'Moving Avg'!F1432</f>
        <v>5.4275350000000007</v>
      </c>
      <c r="H1432" s="2">
        <f>'Moving Avg'!G1432</f>
        <v>5.4228999999999985</v>
      </c>
      <c r="I1432" s="2">
        <f>'Moving Avg'!H1432</f>
        <v>5.6266034999999999</v>
      </c>
      <c r="J1432" s="6" t="str">
        <f>OBV!F1432</f>
        <v>BULLISH</v>
      </c>
      <c r="K1432" s="6" t="str">
        <f>OBV!G1432</f>
        <v>NEUTRAL</v>
      </c>
      <c r="L1432" s="6" t="str">
        <f>OBV!H1432</f>
        <v>BULLISH DIVERGENCE</v>
      </c>
      <c r="M1432" s="8">
        <f t="shared" si="220"/>
        <v>25</v>
      </c>
      <c r="N1432" s="8">
        <f t="shared" si="221"/>
        <v>45</v>
      </c>
      <c r="O1432" s="8">
        <f t="shared" si="222"/>
        <v>0</v>
      </c>
      <c r="P1432" s="8">
        <f t="shared" si="223"/>
        <v>66.5</v>
      </c>
      <c r="Q1432" s="9">
        <f t="shared" si="224"/>
        <v>34.475000000000001</v>
      </c>
      <c r="R1432" s="9">
        <f t="shared" si="225"/>
        <v>30.625</v>
      </c>
      <c r="S1432" s="9">
        <f t="shared" si="226"/>
        <v>40.424999999999997</v>
      </c>
      <c r="T1432" s="9">
        <f t="shared" si="227"/>
        <v>34.125</v>
      </c>
      <c r="U1432" s="8">
        <f t="shared" si="228"/>
        <v>35.174999999999997</v>
      </c>
      <c r="V1432" s="8">
        <f t="shared" si="229"/>
        <v>34.912499999999994</v>
      </c>
    </row>
    <row r="1433" spans="1:22" ht="13.5" x14ac:dyDescent="0.25">
      <c r="A1433" s="3">
        <f>RSI!A1433</f>
        <v>44098</v>
      </c>
      <c r="B1433" s="2">
        <f>RSI!B1433</f>
        <v>5.4507000000000003</v>
      </c>
      <c r="C1433" s="2">
        <f>RSI!I1433</f>
        <v>51.094860401456451</v>
      </c>
      <c r="D1433" s="2">
        <f>MACD!E1433</f>
        <v>-8.7916202602835725E-3</v>
      </c>
      <c r="E1433" s="2">
        <f>MACD!F1433</f>
        <v>-1.6303492817414296E-3</v>
      </c>
      <c r="F1433" s="2">
        <f>'Moving Avg'!D1433</f>
        <v>5.4218400000000013</v>
      </c>
      <c r="G1433" s="2">
        <f>'Moving Avg'!F1433</f>
        <v>5.4233599999999997</v>
      </c>
      <c r="H1433" s="2">
        <f>'Moving Avg'!G1433</f>
        <v>5.4241159999999988</v>
      </c>
      <c r="I1433" s="2">
        <f>'Moving Avg'!H1433</f>
        <v>5.6246300000000007</v>
      </c>
      <c r="J1433" s="6" t="str">
        <f>OBV!F1433</f>
        <v>BULLISH</v>
      </c>
      <c r="K1433" s="6" t="str">
        <f>OBV!G1433</f>
        <v>NEUTRAL</v>
      </c>
      <c r="L1433" s="6" t="str">
        <f>OBV!H1433</f>
        <v>BULLISH DIVERGENCE</v>
      </c>
      <c r="M1433" s="8">
        <f t="shared" si="220"/>
        <v>25</v>
      </c>
      <c r="N1433" s="8">
        <f t="shared" si="221"/>
        <v>45</v>
      </c>
      <c r="O1433" s="8">
        <f t="shared" si="222"/>
        <v>0</v>
      </c>
      <c r="P1433" s="8">
        <f t="shared" si="223"/>
        <v>66.5</v>
      </c>
      <c r="Q1433" s="9">
        <f t="shared" si="224"/>
        <v>34.475000000000001</v>
      </c>
      <c r="R1433" s="9">
        <f t="shared" si="225"/>
        <v>30.625</v>
      </c>
      <c r="S1433" s="9">
        <f t="shared" si="226"/>
        <v>40.424999999999997</v>
      </c>
      <c r="T1433" s="9">
        <f t="shared" si="227"/>
        <v>34.125</v>
      </c>
      <c r="U1433" s="8">
        <f t="shared" si="228"/>
        <v>35.174999999999997</v>
      </c>
      <c r="V1433" s="8">
        <f t="shared" si="229"/>
        <v>34.912499999999994</v>
      </c>
    </row>
    <row r="1434" spans="1:22" ht="13.5" x14ac:dyDescent="0.25">
      <c r="A1434" s="3">
        <f>RSI!A1434</f>
        <v>44099</v>
      </c>
      <c r="B1434" s="2">
        <f>RSI!B1434</f>
        <v>5.4507000000000003</v>
      </c>
      <c r="C1434" s="2">
        <f>RSI!I1434</f>
        <v>51.094860401456451</v>
      </c>
      <c r="D1434" s="2">
        <f>MACD!E1434</f>
        <v>-3.6851578479613067E-3</v>
      </c>
      <c r="E1434" s="2">
        <f>MACD!F1434</f>
        <v>-2.041310994985405E-3</v>
      </c>
      <c r="F1434" s="2">
        <f>'Moving Avg'!D1434</f>
        <v>5.4507000000000003</v>
      </c>
      <c r="G1434" s="2">
        <f>'Moving Avg'!F1434</f>
        <v>5.4191849999999997</v>
      </c>
      <c r="H1434" s="2">
        <f>'Moving Avg'!G1434</f>
        <v>5.425332</v>
      </c>
      <c r="I1434" s="2">
        <f>'Moving Avg'!H1434</f>
        <v>5.6226945000000024</v>
      </c>
      <c r="J1434" s="6" t="str">
        <f>OBV!F1434</f>
        <v>BULLISH</v>
      </c>
      <c r="K1434" s="6" t="str">
        <f>OBV!G1434</f>
        <v>NEUTRAL</v>
      </c>
      <c r="L1434" s="6" t="str">
        <f>OBV!H1434</f>
        <v>CONFIRMED BULLISH</v>
      </c>
      <c r="M1434" s="8">
        <f t="shared" si="220"/>
        <v>25</v>
      </c>
      <c r="N1434" s="8">
        <f t="shared" si="221"/>
        <v>45</v>
      </c>
      <c r="O1434" s="8">
        <f t="shared" si="222"/>
        <v>0</v>
      </c>
      <c r="P1434" s="8">
        <f t="shared" si="223"/>
        <v>83.5</v>
      </c>
      <c r="Q1434" s="9">
        <f t="shared" si="224"/>
        <v>37.024999999999999</v>
      </c>
      <c r="R1434" s="9">
        <f t="shared" si="225"/>
        <v>34.875</v>
      </c>
      <c r="S1434" s="9">
        <f t="shared" si="226"/>
        <v>48.075000000000003</v>
      </c>
      <c r="T1434" s="9">
        <f t="shared" si="227"/>
        <v>38.375</v>
      </c>
      <c r="U1434" s="8">
        <f t="shared" si="228"/>
        <v>39.991666666666667</v>
      </c>
      <c r="V1434" s="8">
        <f t="shared" si="229"/>
        <v>39.587500000000006</v>
      </c>
    </row>
    <row r="1435" spans="1:22" ht="13.5" x14ac:dyDescent="0.25">
      <c r="A1435" s="3">
        <f>RSI!A1435</f>
        <v>44102</v>
      </c>
      <c r="B1435" s="2">
        <f>RSI!B1435</f>
        <v>5.3898999999999999</v>
      </c>
      <c r="C1435" s="2">
        <f>RSI!I1435</f>
        <v>47.157614129813872</v>
      </c>
      <c r="D1435" s="2">
        <f>MACD!E1435</f>
        <v>5.034550969077678E-3</v>
      </c>
      <c r="E1435" s="2">
        <f>MACD!F1435</f>
        <v>-6.2613860217278845E-4</v>
      </c>
      <c r="F1435" s="2">
        <f>'Moving Avg'!D1435</f>
        <v>5.4385400000000006</v>
      </c>
      <c r="G1435" s="2">
        <f>'Moving Avg'!F1435</f>
        <v>5.4191849999999988</v>
      </c>
      <c r="H1435" s="2">
        <f>'Moving Avg'!G1435</f>
        <v>5.4268500000000008</v>
      </c>
      <c r="I1435" s="2">
        <f>'Moving Avg'!H1435</f>
        <v>5.6200375000000022</v>
      </c>
      <c r="J1435" s="6" t="str">
        <f>OBV!F1435</f>
        <v>BEARISH</v>
      </c>
      <c r="K1435" s="6" t="str">
        <f>OBV!G1435</f>
        <v>NEUTRAL</v>
      </c>
      <c r="L1435" s="6" t="str">
        <f>OBV!H1435</f>
        <v>CONFIRMED BEARISH</v>
      </c>
      <c r="M1435" s="8">
        <f t="shared" si="220"/>
        <v>25</v>
      </c>
      <c r="N1435" s="8">
        <f t="shared" si="221"/>
        <v>0</v>
      </c>
      <c r="O1435" s="8">
        <f t="shared" si="222"/>
        <v>0</v>
      </c>
      <c r="P1435" s="8">
        <f t="shared" si="223"/>
        <v>16.5</v>
      </c>
      <c r="Q1435" s="9">
        <f t="shared" si="224"/>
        <v>11.225</v>
      </c>
      <c r="R1435" s="9">
        <f t="shared" si="225"/>
        <v>9.125</v>
      </c>
      <c r="S1435" s="9">
        <f t="shared" si="226"/>
        <v>11.175000000000001</v>
      </c>
      <c r="T1435" s="9">
        <f t="shared" si="227"/>
        <v>10.375</v>
      </c>
      <c r="U1435" s="8">
        <f t="shared" si="228"/>
        <v>10.508333333333335</v>
      </c>
      <c r="V1435" s="8">
        <f t="shared" si="229"/>
        <v>10.475000000000001</v>
      </c>
    </row>
    <row r="1436" spans="1:22" ht="13.5" x14ac:dyDescent="0.25">
      <c r="A1436" s="3">
        <f>RSI!A1436</f>
        <v>44103</v>
      </c>
      <c r="B1436" s="2">
        <f>RSI!B1436</f>
        <v>5.3898999999999999</v>
      </c>
      <c r="C1436" s="2">
        <f>RSI!I1436</f>
        <v>47.157614129813872</v>
      </c>
      <c r="D1436" s="2">
        <f>MACD!E1436</f>
        <v>-1.0694276037163775E-2</v>
      </c>
      <c r="E1436" s="2">
        <f>MACD!F1436</f>
        <v>-2.6397660891709857E-3</v>
      </c>
      <c r="F1436" s="2">
        <f>'Moving Avg'!D1436</f>
        <v>5.42638</v>
      </c>
      <c r="G1436" s="2">
        <f>'Moving Avg'!F1436</f>
        <v>5.4123499999999982</v>
      </c>
      <c r="H1436" s="2">
        <f>'Moving Avg'!G1436</f>
        <v>5.4253300000000015</v>
      </c>
      <c r="I1436" s="2">
        <f>'Moving Avg'!H1436</f>
        <v>5.6173805000000012</v>
      </c>
      <c r="J1436" s="6" t="str">
        <f>OBV!F1436</f>
        <v>BEARISH</v>
      </c>
      <c r="K1436" s="6" t="str">
        <f>OBV!G1436</f>
        <v>NEUTRAL</v>
      </c>
      <c r="L1436" s="6" t="str">
        <f>OBV!H1436</f>
        <v>CONFIRMED BEARISH</v>
      </c>
      <c r="M1436" s="8">
        <f t="shared" si="220"/>
        <v>25</v>
      </c>
      <c r="N1436" s="8">
        <f t="shared" si="221"/>
        <v>45</v>
      </c>
      <c r="O1436" s="8">
        <f t="shared" si="222"/>
        <v>0</v>
      </c>
      <c r="P1436" s="8">
        <f t="shared" si="223"/>
        <v>16.5</v>
      </c>
      <c r="Q1436" s="9">
        <f t="shared" si="224"/>
        <v>26.975000000000001</v>
      </c>
      <c r="R1436" s="9">
        <f t="shared" si="225"/>
        <v>18.125</v>
      </c>
      <c r="S1436" s="9">
        <f t="shared" si="226"/>
        <v>17.925000000000001</v>
      </c>
      <c r="T1436" s="9">
        <f t="shared" si="227"/>
        <v>21.625</v>
      </c>
      <c r="U1436" s="8">
        <f t="shared" si="228"/>
        <v>21.008333333333336</v>
      </c>
      <c r="V1436" s="8">
        <f t="shared" si="229"/>
        <v>21.162500000000001</v>
      </c>
    </row>
    <row r="1437" spans="1:22" ht="13.5" x14ac:dyDescent="0.25">
      <c r="A1437" s="3">
        <f>RSI!A1437</f>
        <v>44104</v>
      </c>
      <c r="B1437" s="2">
        <f>RSI!B1437</f>
        <v>5.5494000000000003</v>
      </c>
      <c r="C1437" s="2">
        <f>RSI!I1437</f>
        <v>57.193422210346093</v>
      </c>
      <c r="D1437" s="2">
        <f>MACD!E1437</f>
        <v>-1.2206100317983193E-2</v>
      </c>
      <c r="E1437" s="2">
        <f>MACD!F1437</f>
        <v>-4.5530329349334278E-3</v>
      </c>
      <c r="F1437" s="2">
        <f>'Moving Avg'!D1437</f>
        <v>5.4461200000000005</v>
      </c>
      <c r="G1437" s="2">
        <f>'Moving Avg'!F1437</f>
        <v>5.4184249999999992</v>
      </c>
      <c r="H1437" s="2">
        <f>'Moving Avg'!G1437</f>
        <v>5.4271520000000013</v>
      </c>
      <c r="I1437" s="2">
        <f>'Moving Avg'!H1437</f>
        <v>5.6151410000000022</v>
      </c>
      <c r="J1437" s="6" t="str">
        <f>OBV!F1437</f>
        <v>BULLISH</v>
      </c>
      <c r="K1437" s="6" t="str">
        <f>OBV!G1437</f>
        <v>STRONG</v>
      </c>
      <c r="L1437" s="6" t="str">
        <f>OBV!H1437</f>
        <v>CONFIRMED BULLISH</v>
      </c>
      <c r="M1437" s="8">
        <f t="shared" si="220"/>
        <v>25</v>
      </c>
      <c r="N1437" s="8">
        <f t="shared" si="221"/>
        <v>45</v>
      </c>
      <c r="O1437" s="8">
        <f t="shared" si="222"/>
        <v>0</v>
      </c>
      <c r="P1437" s="8">
        <f t="shared" si="223"/>
        <v>100</v>
      </c>
      <c r="Q1437" s="9">
        <f t="shared" si="224"/>
        <v>39.5</v>
      </c>
      <c r="R1437" s="9">
        <f t="shared" si="225"/>
        <v>39</v>
      </c>
      <c r="S1437" s="9">
        <f t="shared" si="226"/>
        <v>55.5</v>
      </c>
      <c r="T1437" s="9">
        <f t="shared" si="227"/>
        <v>42.5</v>
      </c>
      <c r="U1437" s="8">
        <f t="shared" si="228"/>
        <v>44.666666666666664</v>
      </c>
      <c r="V1437" s="8">
        <f t="shared" si="229"/>
        <v>44.125</v>
      </c>
    </row>
    <row r="1438" spans="1:22" ht="13.5" x14ac:dyDescent="0.25">
      <c r="A1438" s="3">
        <f>RSI!A1438</f>
        <v>44105</v>
      </c>
      <c r="B1438" s="2">
        <f>RSI!B1438</f>
        <v>5.4659000000000004</v>
      </c>
      <c r="C1438" s="2">
        <f>RSI!I1438</f>
        <v>51.661829649197642</v>
      </c>
      <c r="D1438" s="2">
        <f>MACD!E1438</f>
        <v>-8.0178589389330313E-3</v>
      </c>
      <c r="E1438" s="2">
        <f>MACD!F1438</f>
        <v>-5.245998135733349E-3</v>
      </c>
      <c r="F1438" s="2">
        <f>'Moving Avg'!D1438</f>
        <v>5.44916</v>
      </c>
      <c r="G1438" s="2">
        <f>'Moving Avg'!F1438</f>
        <v>5.4260199999999994</v>
      </c>
      <c r="H1438" s="2">
        <f>'Moving Avg'!G1438</f>
        <v>5.4273040000000004</v>
      </c>
      <c r="I1438" s="2">
        <f>'Moving Avg'!H1438</f>
        <v>5.6124085000000017</v>
      </c>
      <c r="J1438" s="6" t="str">
        <f>OBV!F1438</f>
        <v>BULLISH</v>
      </c>
      <c r="K1438" s="6" t="str">
        <f>OBV!G1438</f>
        <v>STRONG</v>
      </c>
      <c r="L1438" s="6" t="str">
        <f>OBV!H1438</f>
        <v>CONFIRMED BULLISH</v>
      </c>
      <c r="M1438" s="8">
        <f t="shared" si="220"/>
        <v>25</v>
      </c>
      <c r="N1438" s="8">
        <f t="shared" si="221"/>
        <v>45</v>
      </c>
      <c r="O1438" s="8">
        <f t="shared" si="222"/>
        <v>0</v>
      </c>
      <c r="P1438" s="8">
        <f t="shared" si="223"/>
        <v>100</v>
      </c>
      <c r="Q1438" s="9">
        <f t="shared" si="224"/>
        <v>39.5</v>
      </c>
      <c r="R1438" s="9">
        <f t="shared" si="225"/>
        <v>39</v>
      </c>
      <c r="S1438" s="9">
        <f t="shared" si="226"/>
        <v>55.5</v>
      </c>
      <c r="T1438" s="9">
        <f t="shared" si="227"/>
        <v>42.5</v>
      </c>
      <c r="U1438" s="8">
        <f t="shared" si="228"/>
        <v>44.666666666666664</v>
      </c>
      <c r="V1438" s="8">
        <f t="shared" si="229"/>
        <v>44.125</v>
      </c>
    </row>
    <row r="1439" spans="1:22" ht="13.5" x14ac:dyDescent="0.25">
      <c r="A1439" s="3">
        <f>RSI!A1439</f>
        <v>44106</v>
      </c>
      <c r="B1439" s="2">
        <f>RSI!B1439</f>
        <v>5.4507000000000003</v>
      </c>
      <c r="C1439" s="2">
        <f>RSI!I1439</f>
        <v>50.700530843843339</v>
      </c>
      <c r="D1439" s="2">
        <f>MACD!E1439</f>
        <v>-2.8057637243792399E-2</v>
      </c>
      <c r="E1439" s="2">
        <f>MACD!F1439</f>
        <v>-9.8083259573451594E-3</v>
      </c>
      <c r="F1439" s="2">
        <f>'Moving Avg'!D1439</f>
        <v>5.4491600000000009</v>
      </c>
      <c r="G1439" s="2">
        <f>'Moving Avg'!F1439</f>
        <v>5.4309549999999991</v>
      </c>
      <c r="H1439" s="2">
        <f>'Moving Avg'!G1439</f>
        <v>5.4300380000000006</v>
      </c>
      <c r="I1439" s="2">
        <f>'Moving Avg'!H1439</f>
        <v>5.6100555000000005</v>
      </c>
      <c r="J1439" s="6" t="str">
        <f>OBV!F1439</f>
        <v>BULLISH</v>
      </c>
      <c r="K1439" s="6" t="str">
        <f>OBV!G1439</f>
        <v>STRONG</v>
      </c>
      <c r="L1439" s="6" t="str">
        <f>OBV!H1439</f>
        <v>NEUTRAL</v>
      </c>
      <c r="M1439" s="8">
        <f t="shared" si="220"/>
        <v>25</v>
      </c>
      <c r="N1439" s="8">
        <f t="shared" si="221"/>
        <v>45</v>
      </c>
      <c r="O1439" s="8">
        <f t="shared" si="222"/>
        <v>0</v>
      </c>
      <c r="P1439" s="8">
        <f t="shared" si="223"/>
        <v>66</v>
      </c>
      <c r="Q1439" s="9">
        <f t="shared" si="224"/>
        <v>34.4</v>
      </c>
      <c r="R1439" s="9">
        <f t="shared" si="225"/>
        <v>30.5</v>
      </c>
      <c r="S1439" s="9">
        <f t="shared" si="226"/>
        <v>40.200000000000003</v>
      </c>
      <c r="T1439" s="9">
        <f t="shared" si="227"/>
        <v>34</v>
      </c>
      <c r="U1439" s="8">
        <f t="shared" si="228"/>
        <v>35.033333333333339</v>
      </c>
      <c r="V1439" s="8">
        <f t="shared" si="229"/>
        <v>34.775000000000006</v>
      </c>
    </row>
    <row r="1440" spans="1:22" ht="13.5" x14ac:dyDescent="0.25">
      <c r="A1440" s="3">
        <f>RSI!A1440</f>
        <v>44109</v>
      </c>
      <c r="B1440" s="2">
        <f>RSI!B1440</f>
        <v>5.5342000000000002</v>
      </c>
      <c r="C1440" s="2">
        <f>RSI!I1440</f>
        <v>55.589343384753995</v>
      </c>
      <c r="D1440" s="2">
        <f>MACD!E1440</f>
        <v>-2.90682027277267E-2</v>
      </c>
      <c r="E1440" s="2">
        <f>MACD!F1440</f>
        <v>-1.3660301311421468E-2</v>
      </c>
      <c r="F1440" s="2">
        <f>'Moving Avg'!D1440</f>
        <v>5.4780200000000008</v>
      </c>
      <c r="G1440" s="2">
        <f>'Moving Avg'!F1440</f>
        <v>5.4400649999999988</v>
      </c>
      <c r="H1440" s="2">
        <f>'Moving Avg'!G1440</f>
        <v>5.4344420000000015</v>
      </c>
      <c r="I1440" s="2">
        <f>'Moving Avg'!H1440</f>
        <v>5.6081200000000013</v>
      </c>
      <c r="J1440" s="6" t="str">
        <f>OBV!F1440</f>
        <v>BULLISH</v>
      </c>
      <c r="K1440" s="6" t="str">
        <f>OBV!G1440</f>
        <v>STRONG</v>
      </c>
      <c r="L1440" s="6" t="str">
        <f>OBV!H1440</f>
        <v>CONFIRMED BULLISH</v>
      </c>
      <c r="M1440" s="8">
        <f t="shared" si="220"/>
        <v>25</v>
      </c>
      <c r="N1440" s="8">
        <f t="shared" si="221"/>
        <v>45</v>
      </c>
      <c r="O1440" s="8">
        <f t="shared" si="222"/>
        <v>0</v>
      </c>
      <c r="P1440" s="8">
        <f t="shared" si="223"/>
        <v>100</v>
      </c>
      <c r="Q1440" s="9">
        <f t="shared" si="224"/>
        <v>39.5</v>
      </c>
      <c r="R1440" s="9">
        <f t="shared" si="225"/>
        <v>39</v>
      </c>
      <c r="S1440" s="9">
        <f t="shared" si="226"/>
        <v>55.5</v>
      </c>
      <c r="T1440" s="9">
        <f t="shared" si="227"/>
        <v>42.5</v>
      </c>
      <c r="U1440" s="8">
        <f t="shared" si="228"/>
        <v>44.666666666666664</v>
      </c>
      <c r="V1440" s="8">
        <f t="shared" si="229"/>
        <v>44.125</v>
      </c>
    </row>
    <row r="1441" spans="1:22" ht="13.5" x14ac:dyDescent="0.25">
      <c r="A1441" s="3">
        <f>RSI!A1441</f>
        <v>44110</v>
      </c>
      <c r="B1441" s="2">
        <f>RSI!B1441</f>
        <v>5.5342000000000002</v>
      </c>
      <c r="C1441" s="2">
        <f>RSI!I1441</f>
        <v>55.589343384753995</v>
      </c>
      <c r="D1441" s="2">
        <f>MACD!E1441</f>
        <v>-3.0480261694026289E-2</v>
      </c>
      <c r="E1441" s="2">
        <f>MACD!F1441</f>
        <v>-1.7024293387942434E-2</v>
      </c>
      <c r="F1441" s="2">
        <f>'Moving Avg'!D1441</f>
        <v>5.5068799999999998</v>
      </c>
      <c r="G1441" s="2">
        <f>'Moving Avg'!F1441</f>
        <v>5.4491749999999994</v>
      </c>
      <c r="H1441" s="2">
        <f>'Moving Avg'!G1441</f>
        <v>5.4388460000000016</v>
      </c>
      <c r="I1441" s="2">
        <f>'Moving Avg'!H1441</f>
        <v>5.6062600000000025</v>
      </c>
      <c r="J1441" s="6" t="str">
        <f>OBV!F1441</f>
        <v>BULLISH</v>
      </c>
      <c r="K1441" s="6" t="str">
        <f>OBV!G1441</f>
        <v>STRONG</v>
      </c>
      <c r="L1441" s="6" t="str">
        <f>OBV!H1441</f>
        <v>CONFIRMED BULLISH</v>
      </c>
      <c r="M1441" s="8">
        <f t="shared" si="220"/>
        <v>25</v>
      </c>
      <c r="N1441" s="8">
        <f t="shared" si="221"/>
        <v>45</v>
      </c>
      <c r="O1441" s="8">
        <f t="shared" si="222"/>
        <v>0</v>
      </c>
      <c r="P1441" s="8">
        <f t="shared" si="223"/>
        <v>100</v>
      </c>
      <c r="Q1441" s="9">
        <f t="shared" si="224"/>
        <v>39.5</v>
      </c>
      <c r="R1441" s="9">
        <f t="shared" si="225"/>
        <v>39</v>
      </c>
      <c r="S1441" s="9">
        <f t="shared" si="226"/>
        <v>55.5</v>
      </c>
      <c r="T1441" s="9">
        <f t="shared" si="227"/>
        <v>42.5</v>
      </c>
      <c r="U1441" s="8">
        <f t="shared" si="228"/>
        <v>44.666666666666664</v>
      </c>
      <c r="V1441" s="8">
        <f t="shared" si="229"/>
        <v>44.125</v>
      </c>
    </row>
    <row r="1442" spans="1:22" ht="13.5" x14ac:dyDescent="0.25">
      <c r="A1442" s="3">
        <f>RSI!A1442</f>
        <v>44111</v>
      </c>
      <c r="B1442" s="2">
        <f>RSI!B1442</f>
        <v>5.5342000000000002</v>
      </c>
      <c r="C1442" s="2">
        <f>RSI!I1442</f>
        <v>55.589343384753995</v>
      </c>
      <c r="D1442" s="2">
        <f>MACD!E1442</f>
        <v>-3.2190789240909901E-2</v>
      </c>
      <c r="E1442" s="2">
        <f>MACD!F1442</f>
        <v>-2.0057592558535928E-2</v>
      </c>
      <c r="F1442" s="2">
        <f>'Moving Avg'!D1442</f>
        <v>5.5038399999999994</v>
      </c>
      <c r="G1442" s="2">
        <f>'Moving Avg'!F1442</f>
        <v>5.4525899999999989</v>
      </c>
      <c r="H1442" s="2">
        <f>'Moving Avg'!G1442</f>
        <v>5.4432500000000017</v>
      </c>
      <c r="I1442" s="2">
        <f>'Moving Avg'!H1442</f>
        <v>5.6045900000000026</v>
      </c>
      <c r="J1442" s="6" t="str">
        <f>OBV!F1442</f>
        <v>BEARISH</v>
      </c>
      <c r="K1442" s="6" t="str">
        <f>OBV!G1442</f>
        <v>NEUTRAL</v>
      </c>
      <c r="L1442" s="6" t="str">
        <f>OBV!H1442</f>
        <v>CONFIRMED BEARISH</v>
      </c>
      <c r="M1442" s="8">
        <f t="shared" si="220"/>
        <v>25</v>
      </c>
      <c r="N1442" s="8">
        <f t="shared" si="221"/>
        <v>45</v>
      </c>
      <c r="O1442" s="8">
        <f t="shared" si="222"/>
        <v>0</v>
      </c>
      <c r="P1442" s="8">
        <f t="shared" si="223"/>
        <v>16.5</v>
      </c>
      <c r="Q1442" s="9">
        <f t="shared" si="224"/>
        <v>26.975000000000001</v>
      </c>
      <c r="R1442" s="9">
        <f t="shared" si="225"/>
        <v>18.125</v>
      </c>
      <c r="S1442" s="9">
        <f t="shared" si="226"/>
        <v>17.925000000000001</v>
      </c>
      <c r="T1442" s="9">
        <f t="shared" si="227"/>
        <v>21.625</v>
      </c>
      <c r="U1442" s="8">
        <f t="shared" si="228"/>
        <v>21.008333333333336</v>
      </c>
      <c r="V1442" s="8">
        <f t="shared" si="229"/>
        <v>21.162500000000001</v>
      </c>
    </row>
    <row r="1443" spans="1:22" ht="13.5" x14ac:dyDescent="0.25">
      <c r="A1443" s="3">
        <f>RSI!A1443</f>
        <v>44112</v>
      </c>
      <c r="B1443" s="2">
        <f>RSI!B1443</f>
        <v>5.4583000000000004</v>
      </c>
      <c r="C1443" s="2">
        <f>RSI!I1443</f>
        <v>49.964248506115595</v>
      </c>
      <c r="D1443" s="2">
        <f>MACD!E1443</f>
        <v>-2.8493444279170888E-2</v>
      </c>
      <c r="E1443" s="2">
        <f>MACD!F1443</f>
        <v>-2.1744762902662921E-2</v>
      </c>
      <c r="F1443" s="2">
        <f>'Moving Avg'!D1443</f>
        <v>5.5023200000000001</v>
      </c>
      <c r="G1443" s="2">
        <f>'Moving Avg'!F1443</f>
        <v>5.4522099999999991</v>
      </c>
      <c r="H1443" s="2">
        <f>'Moving Avg'!G1443</f>
        <v>5.4438580000000023</v>
      </c>
      <c r="I1443" s="2">
        <f>'Moving Avg'!H1443</f>
        <v>5.6030720000000027</v>
      </c>
      <c r="J1443" s="6" t="str">
        <f>OBV!F1443</f>
        <v>BEARISH</v>
      </c>
      <c r="K1443" s="6" t="str">
        <f>OBV!G1443</f>
        <v>NEUTRAL</v>
      </c>
      <c r="L1443" s="6" t="str">
        <f>OBV!H1443</f>
        <v>CONFIRMED BEARISH</v>
      </c>
      <c r="M1443" s="8">
        <f t="shared" si="220"/>
        <v>25</v>
      </c>
      <c r="N1443" s="8">
        <f t="shared" si="221"/>
        <v>45</v>
      </c>
      <c r="O1443" s="8">
        <f t="shared" si="222"/>
        <v>0</v>
      </c>
      <c r="P1443" s="8">
        <f t="shared" si="223"/>
        <v>16.5</v>
      </c>
      <c r="Q1443" s="9">
        <f t="shared" si="224"/>
        <v>26.975000000000001</v>
      </c>
      <c r="R1443" s="9">
        <f t="shared" si="225"/>
        <v>18.125</v>
      </c>
      <c r="S1443" s="9">
        <f t="shared" si="226"/>
        <v>17.925000000000001</v>
      </c>
      <c r="T1443" s="9">
        <f t="shared" si="227"/>
        <v>21.625</v>
      </c>
      <c r="U1443" s="8">
        <f t="shared" si="228"/>
        <v>21.008333333333336</v>
      </c>
      <c r="V1443" s="8">
        <f t="shared" si="229"/>
        <v>21.162500000000001</v>
      </c>
    </row>
    <row r="1444" spans="1:22" ht="13.5" x14ac:dyDescent="0.25">
      <c r="A1444" s="3">
        <f>RSI!A1444</f>
        <v>44113</v>
      </c>
      <c r="B1444" s="2">
        <f>RSI!B1444</f>
        <v>5.4583000000000004</v>
      </c>
      <c r="C1444" s="2">
        <f>RSI!I1444</f>
        <v>49.964248506115588</v>
      </c>
      <c r="D1444" s="2">
        <f>MACD!E1444</f>
        <v>-2.5358562109384586E-2</v>
      </c>
      <c r="E1444" s="2">
        <f>MACD!F1444</f>
        <v>-2.2467522744007255E-2</v>
      </c>
      <c r="F1444" s="2">
        <f>'Moving Avg'!D1444</f>
        <v>5.5038400000000012</v>
      </c>
      <c r="G1444" s="2">
        <f>'Moving Avg'!F1444</f>
        <v>5.4518299999999993</v>
      </c>
      <c r="H1444" s="2">
        <f>'Moving Avg'!G1444</f>
        <v>5.4444660000000029</v>
      </c>
      <c r="I1444" s="2">
        <f>'Moving Avg'!H1444</f>
        <v>5.6008325000000037</v>
      </c>
      <c r="J1444" s="6" t="str">
        <f>OBV!F1444</f>
        <v>BEARISH</v>
      </c>
      <c r="K1444" s="6" t="str">
        <f>OBV!G1444</f>
        <v>NEUTRAL</v>
      </c>
      <c r="L1444" s="6" t="str">
        <f>OBV!H1444</f>
        <v>BEARISH DIVERGENCE</v>
      </c>
      <c r="M1444" s="8">
        <f t="shared" si="220"/>
        <v>25</v>
      </c>
      <c r="N1444" s="8">
        <f t="shared" si="221"/>
        <v>45</v>
      </c>
      <c r="O1444" s="8">
        <f t="shared" si="222"/>
        <v>0</v>
      </c>
      <c r="P1444" s="8">
        <f t="shared" si="223"/>
        <v>16.5</v>
      </c>
      <c r="Q1444" s="9">
        <f t="shared" si="224"/>
        <v>26.975000000000001</v>
      </c>
      <c r="R1444" s="9">
        <f t="shared" si="225"/>
        <v>18.125</v>
      </c>
      <c r="S1444" s="9">
        <f t="shared" si="226"/>
        <v>17.925000000000001</v>
      </c>
      <c r="T1444" s="9">
        <f t="shared" si="227"/>
        <v>21.625</v>
      </c>
      <c r="U1444" s="8">
        <f t="shared" si="228"/>
        <v>21.008333333333336</v>
      </c>
      <c r="V1444" s="8">
        <f t="shared" si="229"/>
        <v>21.162500000000001</v>
      </c>
    </row>
    <row r="1445" spans="1:22" ht="13.5" x14ac:dyDescent="0.25">
      <c r="A1445" s="3">
        <f>RSI!A1445</f>
        <v>44116</v>
      </c>
      <c r="B1445" s="2">
        <f>RSI!B1445</f>
        <v>5.4583000000000004</v>
      </c>
      <c r="C1445" s="2">
        <f>RSI!I1445</f>
        <v>49.964248506115595</v>
      </c>
      <c r="D1445" s="2">
        <f>MACD!E1445</f>
        <v>-3.2053927222978729E-2</v>
      </c>
      <c r="E1445" s="2">
        <f>MACD!F1445</f>
        <v>-2.4384803639801549E-2</v>
      </c>
      <c r="F1445" s="2">
        <f>'Moving Avg'!D1445</f>
        <v>5.4886600000000012</v>
      </c>
      <c r="G1445" s="2">
        <f>'Moving Avg'!F1445</f>
        <v>5.4514499999999986</v>
      </c>
      <c r="H1445" s="2">
        <f>'Moving Avg'!G1445</f>
        <v>5.4473520000000031</v>
      </c>
      <c r="I1445" s="2">
        <f>'Moving Avg'!H1445</f>
        <v>5.5985175000000034</v>
      </c>
      <c r="J1445" s="6" t="str">
        <f>OBV!F1445</f>
        <v>BEARISH</v>
      </c>
      <c r="K1445" s="6" t="str">
        <f>OBV!G1445</f>
        <v>NEUTRAL</v>
      </c>
      <c r="L1445" s="6" t="str">
        <f>OBV!H1445</f>
        <v>CONFIRMED BEARISH</v>
      </c>
      <c r="M1445" s="8">
        <f t="shared" si="220"/>
        <v>25</v>
      </c>
      <c r="N1445" s="8">
        <f t="shared" si="221"/>
        <v>45</v>
      </c>
      <c r="O1445" s="8">
        <f t="shared" si="222"/>
        <v>0</v>
      </c>
      <c r="P1445" s="8">
        <f t="shared" si="223"/>
        <v>16.5</v>
      </c>
      <c r="Q1445" s="9">
        <f t="shared" si="224"/>
        <v>26.975000000000001</v>
      </c>
      <c r="R1445" s="9">
        <f t="shared" si="225"/>
        <v>18.125</v>
      </c>
      <c r="S1445" s="9">
        <f t="shared" si="226"/>
        <v>17.925000000000001</v>
      </c>
      <c r="T1445" s="9">
        <f t="shared" si="227"/>
        <v>21.625</v>
      </c>
      <c r="U1445" s="8">
        <f t="shared" si="228"/>
        <v>21.008333333333336</v>
      </c>
      <c r="V1445" s="8">
        <f t="shared" si="229"/>
        <v>21.162500000000001</v>
      </c>
    </row>
    <row r="1446" spans="1:22" ht="13.5" x14ac:dyDescent="0.25">
      <c r="A1446" s="3">
        <f>RSI!A1446</f>
        <v>44117</v>
      </c>
      <c r="B1446" s="2">
        <f>RSI!B1446</f>
        <v>5.4583000000000004</v>
      </c>
      <c r="C1446" s="2">
        <f>RSI!I1446</f>
        <v>49.964248506115588</v>
      </c>
      <c r="D1446" s="2">
        <f>MACD!E1446</f>
        <v>-3.7713783910575671E-2</v>
      </c>
      <c r="E1446" s="2">
        <f>MACD!F1446</f>
        <v>-2.7050599693956373E-2</v>
      </c>
      <c r="F1446" s="2">
        <f>'Moving Avg'!D1446</f>
        <v>5.4734800000000003</v>
      </c>
      <c r="G1446" s="2">
        <f>'Moving Avg'!F1446</f>
        <v>5.4586649999999981</v>
      </c>
      <c r="H1446" s="2">
        <f>'Moving Avg'!G1446</f>
        <v>5.4479600000000028</v>
      </c>
      <c r="I1446" s="2">
        <f>'Moving Avg'!H1446</f>
        <v>5.596202500000004</v>
      </c>
      <c r="J1446" s="6" t="str">
        <f>OBV!F1446</f>
        <v>BEARISH</v>
      </c>
      <c r="K1446" s="6" t="str">
        <f>OBV!G1446</f>
        <v>NEUTRAL</v>
      </c>
      <c r="L1446" s="6" t="str">
        <f>OBV!H1446</f>
        <v>CONFIRMED BEARISH</v>
      </c>
      <c r="M1446" s="8">
        <f t="shared" si="220"/>
        <v>25</v>
      </c>
      <c r="N1446" s="8">
        <f t="shared" si="221"/>
        <v>45</v>
      </c>
      <c r="O1446" s="8">
        <f t="shared" si="222"/>
        <v>0</v>
      </c>
      <c r="P1446" s="8">
        <f t="shared" si="223"/>
        <v>16.5</v>
      </c>
      <c r="Q1446" s="9">
        <f t="shared" si="224"/>
        <v>26.975000000000001</v>
      </c>
      <c r="R1446" s="9">
        <f t="shared" si="225"/>
        <v>18.125</v>
      </c>
      <c r="S1446" s="9">
        <f t="shared" si="226"/>
        <v>17.925000000000001</v>
      </c>
      <c r="T1446" s="9">
        <f t="shared" si="227"/>
        <v>21.625</v>
      </c>
      <c r="U1446" s="8">
        <f t="shared" si="228"/>
        <v>21.008333333333336</v>
      </c>
      <c r="V1446" s="8">
        <f t="shared" si="229"/>
        <v>21.162500000000001</v>
      </c>
    </row>
    <row r="1447" spans="1:22" ht="13.5" x14ac:dyDescent="0.25">
      <c r="A1447" s="3">
        <f>RSI!A1447</f>
        <v>44118</v>
      </c>
      <c r="B1447" s="2">
        <f>RSI!B1447</f>
        <v>5.4583000000000004</v>
      </c>
      <c r="C1447" s="2">
        <f>RSI!I1447</f>
        <v>49.964248506115595</v>
      </c>
      <c r="D1447" s="2">
        <f>MACD!E1447</f>
        <v>-1.7959383493044712E-2</v>
      </c>
      <c r="E1447" s="2">
        <f>MACD!F1447</f>
        <v>-2.5232356453774044E-2</v>
      </c>
      <c r="F1447" s="2">
        <f>'Moving Avg'!D1447</f>
        <v>5.4583000000000004</v>
      </c>
      <c r="G1447" s="2">
        <f>'Moving Avg'!F1447</f>
        <v>5.4582849999999983</v>
      </c>
      <c r="H1447" s="2">
        <f>'Moving Avg'!G1447</f>
        <v>5.4464420000000029</v>
      </c>
      <c r="I1447" s="2">
        <f>'Moving Avg'!H1447</f>
        <v>5.5935075000000047</v>
      </c>
      <c r="J1447" s="6" t="str">
        <f>OBV!F1447</f>
        <v>BEARISH</v>
      </c>
      <c r="K1447" s="6" t="str">
        <f>OBV!G1447</f>
        <v>NEUTRAL</v>
      </c>
      <c r="L1447" s="6" t="str">
        <f>OBV!H1447</f>
        <v>CONFIRMED BEARISH</v>
      </c>
      <c r="M1447" s="8">
        <f t="shared" si="220"/>
        <v>25</v>
      </c>
      <c r="N1447" s="8">
        <f t="shared" si="221"/>
        <v>0</v>
      </c>
      <c r="O1447" s="8">
        <f t="shared" si="222"/>
        <v>0</v>
      </c>
      <c r="P1447" s="8">
        <f t="shared" si="223"/>
        <v>16.5</v>
      </c>
      <c r="Q1447" s="9">
        <f t="shared" si="224"/>
        <v>11.225</v>
      </c>
      <c r="R1447" s="9">
        <f t="shared" si="225"/>
        <v>9.125</v>
      </c>
      <c r="S1447" s="9">
        <f t="shared" si="226"/>
        <v>11.175000000000001</v>
      </c>
      <c r="T1447" s="9">
        <f t="shared" si="227"/>
        <v>10.375</v>
      </c>
      <c r="U1447" s="8">
        <f t="shared" si="228"/>
        <v>10.508333333333335</v>
      </c>
      <c r="V1447" s="8">
        <f t="shared" si="229"/>
        <v>10.475000000000001</v>
      </c>
    </row>
    <row r="1448" spans="1:22" ht="13.5" x14ac:dyDescent="0.25">
      <c r="A1448" s="3">
        <f>RSI!A1448</f>
        <v>44120</v>
      </c>
      <c r="B1448" s="2">
        <f>RSI!B1448</f>
        <v>5.4583000000000004</v>
      </c>
      <c r="C1448" s="2">
        <f>RSI!I1448</f>
        <v>49.964248506115588</v>
      </c>
      <c r="D1448" s="2">
        <f>MACD!E1448</f>
        <v>-1.408560101785028E-2</v>
      </c>
      <c r="E1448" s="2">
        <f>MACD!F1448</f>
        <v>-2.3003005366589294E-2</v>
      </c>
      <c r="F1448" s="2">
        <f>'Moving Avg'!D1448</f>
        <v>5.4583000000000004</v>
      </c>
      <c r="G1448" s="2">
        <f>'Moving Avg'!F1448</f>
        <v>5.4579049999999985</v>
      </c>
      <c r="H1448" s="2">
        <f>'Moving Avg'!G1448</f>
        <v>5.444924000000003</v>
      </c>
      <c r="I1448" s="2">
        <f>'Moving Avg'!H1448</f>
        <v>5.5908125000000037</v>
      </c>
      <c r="J1448" s="6" t="str">
        <f>OBV!F1448</f>
        <v>NEUTRAL</v>
      </c>
      <c r="K1448" s="6" t="str">
        <f>OBV!G1448</f>
        <v>NEUTRAL</v>
      </c>
      <c r="L1448" s="6" t="str">
        <f>OBV!H1448</f>
        <v>NEUTRAL</v>
      </c>
      <c r="M1448" s="8">
        <f t="shared" si="220"/>
        <v>25</v>
      </c>
      <c r="N1448" s="8">
        <f t="shared" si="221"/>
        <v>0</v>
      </c>
      <c r="O1448" s="8">
        <f t="shared" si="222"/>
        <v>0</v>
      </c>
      <c r="P1448" s="8">
        <f t="shared" si="223"/>
        <v>33</v>
      </c>
      <c r="Q1448" s="9">
        <f t="shared" si="224"/>
        <v>13.7</v>
      </c>
      <c r="R1448" s="9">
        <f t="shared" si="225"/>
        <v>13.25</v>
      </c>
      <c r="S1448" s="9">
        <f t="shared" si="226"/>
        <v>18.600000000000001</v>
      </c>
      <c r="T1448" s="9">
        <f t="shared" si="227"/>
        <v>14.5</v>
      </c>
      <c r="U1448" s="8">
        <f t="shared" si="228"/>
        <v>15.183333333333332</v>
      </c>
      <c r="V1448" s="8">
        <f t="shared" si="229"/>
        <v>15.012499999999999</v>
      </c>
    </row>
    <row r="1449" spans="1:22" ht="13.5" x14ac:dyDescent="0.25">
      <c r="A1449" s="3">
        <f>RSI!A1449</f>
        <v>44123</v>
      </c>
      <c r="B1449" s="2">
        <f>RSI!B1449</f>
        <v>5.4583000000000004</v>
      </c>
      <c r="C1449" s="2">
        <f>RSI!I1449</f>
        <v>49.964248506115595</v>
      </c>
      <c r="D1449" s="2">
        <f>MACD!E1449</f>
        <v>-1.3141918440215505E-2</v>
      </c>
      <c r="E1449" s="2">
        <f>MACD!F1449</f>
        <v>-2.1030787981314539E-2</v>
      </c>
      <c r="F1449" s="2">
        <f>'Moving Avg'!D1449</f>
        <v>5.4583000000000004</v>
      </c>
      <c r="G1449" s="2">
        <f>'Moving Avg'!F1449</f>
        <v>5.4654999999999969</v>
      </c>
      <c r="H1449" s="2">
        <f>'Moving Avg'!G1449</f>
        <v>5.4434060000000031</v>
      </c>
      <c r="I1449" s="2">
        <f>'Moving Avg'!H1449</f>
        <v>5.5881175000000045</v>
      </c>
      <c r="J1449" s="6" t="str">
        <f>OBV!F1449</f>
        <v>NEUTRAL</v>
      </c>
      <c r="K1449" s="6" t="str">
        <f>OBV!G1449</f>
        <v>NEUTRAL</v>
      </c>
      <c r="L1449" s="6" t="str">
        <f>OBV!H1449</f>
        <v>NEUTRAL</v>
      </c>
      <c r="M1449" s="8">
        <f t="shared" si="220"/>
        <v>25</v>
      </c>
      <c r="N1449" s="8">
        <f t="shared" si="221"/>
        <v>0</v>
      </c>
      <c r="O1449" s="8">
        <f t="shared" si="222"/>
        <v>0</v>
      </c>
      <c r="P1449" s="8">
        <f t="shared" si="223"/>
        <v>33</v>
      </c>
      <c r="Q1449" s="9">
        <f t="shared" si="224"/>
        <v>13.7</v>
      </c>
      <c r="R1449" s="9">
        <f t="shared" si="225"/>
        <v>13.25</v>
      </c>
      <c r="S1449" s="9">
        <f t="shared" si="226"/>
        <v>18.600000000000001</v>
      </c>
      <c r="T1449" s="9">
        <f t="shared" si="227"/>
        <v>14.5</v>
      </c>
      <c r="U1449" s="8">
        <f t="shared" si="228"/>
        <v>15.183333333333332</v>
      </c>
      <c r="V1449" s="8">
        <f t="shared" si="229"/>
        <v>15.012499999999999</v>
      </c>
    </row>
    <row r="1450" spans="1:22" ht="13.5" x14ac:dyDescent="0.25">
      <c r="A1450" s="3">
        <f>RSI!A1450</f>
        <v>44124</v>
      </c>
      <c r="B1450" s="2">
        <f>RSI!B1450</f>
        <v>5.5266000000000002</v>
      </c>
      <c r="C1450" s="2">
        <f>RSI!I1450</f>
        <v>56.602778794639057</v>
      </c>
      <c r="D1450" s="2">
        <f>MACD!E1450</f>
        <v>-4.5525156407553169E-3</v>
      </c>
      <c r="E1450" s="2">
        <f>MACD!F1450</f>
        <v>-1.7735133513202696E-2</v>
      </c>
      <c r="F1450" s="2">
        <f>'Moving Avg'!D1450</f>
        <v>5.4719600000000002</v>
      </c>
      <c r="G1450" s="2">
        <f>'Moving Avg'!F1450</f>
        <v>5.4692949999999971</v>
      </c>
      <c r="H1450" s="2">
        <f>'Moving Avg'!G1450</f>
        <v>5.4464420000000029</v>
      </c>
      <c r="I1450" s="2">
        <f>'Moving Avg'!H1450</f>
        <v>5.5857640000000037</v>
      </c>
      <c r="J1450" s="6" t="str">
        <f>OBV!F1450</f>
        <v>BULLISH</v>
      </c>
      <c r="K1450" s="6" t="str">
        <f>OBV!G1450</f>
        <v>NEUTRAL</v>
      </c>
      <c r="L1450" s="6" t="str">
        <f>OBV!H1450</f>
        <v>CONFIRMED BULLISH</v>
      </c>
      <c r="M1450" s="8">
        <f t="shared" si="220"/>
        <v>25</v>
      </c>
      <c r="N1450" s="8">
        <f t="shared" si="221"/>
        <v>0</v>
      </c>
      <c r="O1450" s="8">
        <f t="shared" si="222"/>
        <v>0</v>
      </c>
      <c r="P1450" s="8">
        <f t="shared" si="223"/>
        <v>83.5</v>
      </c>
      <c r="Q1450" s="9">
        <f t="shared" si="224"/>
        <v>21.274999999999999</v>
      </c>
      <c r="R1450" s="9">
        <f t="shared" si="225"/>
        <v>25.875</v>
      </c>
      <c r="S1450" s="9">
        <f t="shared" si="226"/>
        <v>41.325000000000003</v>
      </c>
      <c r="T1450" s="9">
        <f t="shared" si="227"/>
        <v>27.125</v>
      </c>
      <c r="U1450" s="8">
        <f t="shared" si="228"/>
        <v>29.491666666666664</v>
      </c>
      <c r="V1450" s="8">
        <f t="shared" si="229"/>
        <v>28.9</v>
      </c>
    </row>
    <row r="1451" spans="1:22" ht="13.5" x14ac:dyDescent="0.25">
      <c r="A1451" s="3">
        <f>RSI!A1451</f>
        <v>44125</v>
      </c>
      <c r="B1451" s="2">
        <f>RSI!B1451</f>
        <v>5.5266000000000002</v>
      </c>
      <c r="C1451" s="2">
        <f>RSI!I1451</f>
        <v>56.602778794639057</v>
      </c>
      <c r="D1451" s="2">
        <f>MACD!E1451</f>
        <v>2.3155636538731983E-3</v>
      </c>
      <c r="E1451" s="2">
        <f>MACD!F1451</f>
        <v>-1.3724994079787518E-2</v>
      </c>
      <c r="F1451" s="2">
        <f>'Moving Avg'!D1451</f>
        <v>5.4856199999999999</v>
      </c>
      <c r="G1451" s="2">
        <f>'Moving Avg'!F1451</f>
        <v>5.4730899999999973</v>
      </c>
      <c r="H1451" s="2">
        <f>'Moving Avg'!G1451</f>
        <v>5.4494780000000027</v>
      </c>
      <c r="I1451" s="2">
        <f>'Moving Avg'!H1451</f>
        <v>5.5830690000000027</v>
      </c>
      <c r="J1451" s="6" t="str">
        <f>OBV!F1451</f>
        <v>BULLISH</v>
      </c>
      <c r="K1451" s="6" t="str">
        <f>OBV!G1451</f>
        <v>NEUTRAL</v>
      </c>
      <c r="L1451" s="6" t="str">
        <f>OBV!H1451</f>
        <v>CONFIRMED BULLISH</v>
      </c>
      <c r="M1451" s="8">
        <f t="shared" si="220"/>
        <v>25</v>
      </c>
      <c r="N1451" s="8">
        <f t="shared" si="221"/>
        <v>0</v>
      </c>
      <c r="O1451" s="8">
        <f t="shared" si="222"/>
        <v>0</v>
      </c>
      <c r="P1451" s="8">
        <f t="shared" si="223"/>
        <v>83.5</v>
      </c>
      <c r="Q1451" s="9">
        <f t="shared" si="224"/>
        <v>21.274999999999999</v>
      </c>
      <c r="R1451" s="9">
        <f t="shared" si="225"/>
        <v>25.875</v>
      </c>
      <c r="S1451" s="9">
        <f t="shared" si="226"/>
        <v>41.325000000000003</v>
      </c>
      <c r="T1451" s="9">
        <f t="shared" si="227"/>
        <v>27.125</v>
      </c>
      <c r="U1451" s="8">
        <f t="shared" si="228"/>
        <v>29.491666666666664</v>
      </c>
      <c r="V1451" s="8">
        <f t="shared" si="229"/>
        <v>28.9</v>
      </c>
    </row>
    <row r="1452" spans="1:22" ht="13.5" x14ac:dyDescent="0.25">
      <c r="A1452" s="3">
        <f>RSI!A1452</f>
        <v>44126</v>
      </c>
      <c r="B1452" s="2">
        <f>RSI!B1452</f>
        <v>5.5038</v>
      </c>
      <c r="C1452" s="2">
        <f>RSI!I1452</f>
        <v>53.837372903085111</v>
      </c>
      <c r="D1452" s="2">
        <f>MACD!E1452</f>
        <v>9.4456478459159499E-3</v>
      </c>
      <c r="E1452" s="2">
        <f>MACD!F1452</f>
        <v>-9.0908656946468245E-3</v>
      </c>
      <c r="F1452" s="2">
        <f>'Moving Avg'!D1452</f>
        <v>5.4947199999999992</v>
      </c>
      <c r="G1452" s="2">
        <f>'Moving Avg'!F1452</f>
        <v>5.4757449999999981</v>
      </c>
      <c r="H1452" s="2">
        <f>'Moving Avg'!G1452</f>
        <v>5.4520580000000018</v>
      </c>
      <c r="I1452" s="2">
        <f>'Moving Avg'!H1452</f>
        <v>5.5802600000000027</v>
      </c>
      <c r="J1452" s="6" t="str">
        <f>OBV!F1452</f>
        <v>BULLISH</v>
      </c>
      <c r="K1452" s="6" t="str">
        <f>OBV!G1452</f>
        <v>NEUTRAL</v>
      </c>
      <c r="L1452" s="6" t="str">
        <f>OBV!H1452</f>
        <v>CONFIRMED BULLISH</v>
      </c>
      <c r="M1452" s="8">
        <f t="shared" si="220"/>
        <v>25</v>
      </c>
      <c r="N1452" s="8">
        <f t="shared" si="221"/>
        <v>0</v>
      </c>
      <c r="O1452" s="8">
        <f t="shared" si="222"/>
        <v>0</v>
      </c>
      <c r="P1452" s="8">
        <f t="shared" si="223"/>
        <v>83.5</v>
      </c>
      <c r="Q1452" s="9">
        <f t="shared" si="224"/>
        <v>21.274999999999999</v>
      </c>
      <c r="R1452" s="9">
        <f t="shared" si="225"/>
        <v>25.875</v>
      </c>
      <c r="S1452" s="9">
        <f t="shared" si="226"/>
        <v>41.325000000000003</v>
      </c>
      <c r="T1452" s="9">
        <f t="shared" si="227"/>
        <v>27.125</v>
      </c>
      <c r="U1452" s="8">
        <f t="shared" si="228"/>
        <v>29.491666666666664</v>
      </c>
      <c r="V1452" s="8">
        <f t="shared" si="229"/>
        <v>28.9</v>
      </c>
    </row>
    <row r="1453" spans="1:22" ht="13.5" x14ac:dyDescent="0.25">
      <c r="A1453" s="3">
        <f>RSI!A1453</f>
        <v>44127</v>
      </c>
      <c r="B1453" s="2">
        <f>RSI!B1453</f>
        <v>5.4659000000000004</v>
      </c>
      <c r="C1453" s="2">
        <f>RSI!I1453</f>
        <v>49.507444759600354</v>
      </c>
      <c r="D1453" s="2">
        <f>MACD!E1453</f>
        <v>6.4011765109537322E-3</v>
      </c>
      <c r="E1453" s="2">
        <f>MACD!F1453</f>
        <v>-5.9924572535267132E-3</v>
      </c>
      <c r="F1453" s="2">
        <f>'Moving Avg'!D1453</f>
        <v>5.4962399999999993</v>
      </c>
      <c r="G1453" s="2">
        <f>'Moving Avg'!F1453</f>
        <v>5.4765049999999986</v>
      </c>
      <c r="H1453" s="2">
        <f>'Moving Avg'!G1453</f>
        <v>5.4538800000000025</v>
      </c>
      <c r="I1453" s="2">
        <f>'Moving Avg'!H1453</f>
        <v>5.5781725000000018</v>
      </c>
      <c r="J1453" s="6" t="str">
        <f>OBV!F1453</f>
        <v>BULLISH</v>
      </c>
      <c r="K1453" s="6" t="str">
        <f>OBV!G1453</f>
        <v>NEUTRAL</v>
      </c>
      <c r="L1453" s="6" t="str">
        <f>OBV!H1453</f>
        <v>CONFIRMED BULLISH</v>
      </c>
      <c r="M1453" s="8">
        <f t="shared" si="220"/>
        <v>25</v>
      </c>
      <c r="N1453" s="8">
        <f t="shared" si="221"/>
        <v>0</v>
      </c>
      <c r="O1453" s="8">
        <f t="shared" si="222"/>
        <v>0</v>
      </c>
      <c r="P1453" s="8">
        <f t="shared" si="223"/>
        <v>83.5</v>
      </c>
      <c r="Q1453" s="9">
        <f t="shared" si="224"/>
        <v>21.274999999999999</v>
      </c>
      <c r="R1453" s="9">
        <f t="shared" si="225"/>
        <v>25.875</v>
      </c>
      <c r="S1453" s="9">
        <f t="shared" si="226"/>
        <v>41.325000000000003</v>
      </c>
      <c r="T1453" s="9">
        <f t="shared" si="227"/>
        <v>27.125</v>
      </c>
      <c r="U1453" s="8">
        <f t="shared" si="228"/>
        <v>29.491666666666664</v>
      </c>
      <c r="V1453" s="8">
        <f t="shared" si="229"/>
        <v>28.9</v>
      </c>
    </row>
    <row r="1454" spans="1:22" ht="13.5" x14ac:dyDescent="0.25">
      <c r="A1454" s="3">
        <f>RSI!A1454</f>
        <v>44130</v>
      </c>
      <c r="B1454" s="2">
        <f>RSI!B1454</f>
        <v>5.4659000000000004</v>
      </c>
      <c r="C1454" s="2">
        <f>RSI!I1454</f>
        <v>49.507444759600347</v>
      </c>
      <c r="D1454" s="2">
        <f>MACD!E1454</f>
        <v>3.8563493794478987E-3</v>
      </c>
      <c r="E1454" s="2">
        <f>MACD!F1454</f>
        <v>-4.0226959269317915E-3</v>
      </c>
      <c r="F1454" s="2">
        <f>'Moving Avg'!D1454</f>
        <v>5.4977600000000013</v>
      </c>
      <c r="G1454" s="2">
        <f>'Moving Avg'!F1454</f>
        <v>5.4772650000000001</v>
      </c>
      <c r="H1454" s="2">
        <f>'Moving Avg'!G1454</f>
        <v>5.4537280000000017</v>
      </c>
      <c r="I1454" s="2">
        <f>'Moving Avg'!H1454</f>
        <v>5.5760850000000017</v>
      </c>
      <c r="J1454" s="6" t="str">
        <f>OBV!F1454</f>
        <v>BULLISH</v>
      </c>
      <c r="K1454" s="6" t="str">
        <f>OBV!G1454</f>
        <v>NEUTRAL</v>
      </c>
      <c r="L1454" s="6" t="str">
        <f>OBV!H1454</f>
        <v>CONFIRMED BULLISH</v>
      </c>
      <c r="M1454" s="8">
        <f t="shared" si="220"/>
        <v>25</v>
      </c>
      <c r="N1454" s="8">
        <f t="shared" si="221"/>
        <v>0</v>
      </c>
      <c r="O1454" s="8">
        <f t="shared" si="222"/>
        <v>0</v>
      </c>
      <c r="P1454" s="8">
        <f t="shared" si="223"/>
        <v>83.5</v>
      </c>
      <c r="Q1454" s="9">
        <f t="shared" si="224"/>
        <v>21.274999999999999</v>
      </c>
      <c r="R1454" s="9">
        <f t="shared" si="225"/>
        <v>25.875</v>
      </c>
      <c r="S1454" s="9">
        <f t="shared" si="226"/>
        <v>41.325000000000003</v>
      </c>
      <c r="T1454" s="9">
        <f t="shared" si="227"/>
        <v>27.125</v>
      </c>
      <c r="U1454" s="8">
        <f t="shared" si="228"/>
        <v>29.491666666666664</v>
      </c>
      <c r="V1454" s="8">
        <f t="shared" si="229"/>
        <v>28.9</v>
      </c>
    </row>
    <row r="1455" spans="1:22" ht="13.5" x14ac:dyDescent="0.25">
      <c r="A1455" s="3">
        <f>RSI!A1455</f>
        <v>44131</v>
      </c>
      <c r="B1455" s="2">
        <f>RSI!B1455</f>
        <v>5.4659000000000004</v>
      </c>
      <c r="C1455" s="2">
        <f>RSI!I1455</f>
        <v>49.507444759600347</v>
      </c>
      <c r="D1455" s="2">
        <f>MACD!E1455</f>
        <v>1.7319822606962632E-3</v>
      </c>
      <c r="E1455" s="2">
        <f>MACD!F1455</f>
        <v>-2.8717602894061806E-3</v>
      </c>
      <c r="F1455" s="2">
        <f>'Moving Avg'!D1455</f>
        <v>5.4856200000000008</v>
      </c>
      <c r="G1455" s="2">
        <f>'Moving Avg'!F1455</f>
        <v>5.4810650000000001</v>
      </c>
      <c r="H1455" s="2">
        <f>'Moving Avg'!G1455</f>
        <v>5.4567660000000027</v>
      </c>
      <c r="I1455" s="2">
        <f>'Moving Avg'!H1455</f>
        <v>5.5748705000000003</v>
      </c>
      <c r="J1455" s="6" t="str">
        <f>OBV!F1455</f>
        <v>BEARISH</v>
      </c>
      <c r="K1455" s="6" t="str">
        <f>OBV!G1455</f>
        <v>NEUTRAL</v>
      </c>
      <c r="L1455" s="6" t="str">
        <f>OBV!H1455</f>
        <v>CONFIRMED BEARISH</v>
      </c>
      <c r="M1455" s="8">
        <f t="shared" si="220"/>
        <v>25</v>
      </c>
      <c r="N1455" s="8">
        <f t="shared" si="221"/>
        <v>0</v>
      </c>
      <c r="O1455" s="8">
        <f t="shared" si="222"/>
        <v>0</v>
      </c>
      <c r="P1455" s="8">
        <f t="shared" si="223"/>
        <v>16.5</v>
      </c>
      <c r="Q1455" s="9">
        <f t="shared" si="224"/>
        <v>11.225</v>
      </c>
      <c r="R1455" s="9">
        <f t="shared" si="225"/>
        <v>9.125</v>
      </c>
      <c r="S1455" s="9">
        <f t="shared" si="226"/>
        <v>11.175000000000001</v>
      </c>
      <c r="T1455" s="9">
        <f t="shared" si="227"/>
        <v>10.375</v>
      </c>
      <c r="U1455" s="8">
        <f t="shared" si="228"/>
        <v>10.508333333333335</v>
      </c>
      <c r="V1455" s="8">
        <f t="shared" si="229"/>
        <v>10.475000000000001</v>
      </c>
    </row>
    <row r="1456" spans="1:22" ht="13.5" x14ac:dyDescent="0.25">
      <c r="A1456" s="3">
        <f>RSI!A1456</f>
        <v>44132</v>
      </c>
      <c r="B1456" s="2">
        <f>RSI!B1456</f>
        <v>5.4659000000000004</v>
      </c>
      <c r="C1456" s="2">
        <f>RSI!I1456</f>
        <v>49.507444759600347</v>
      </c>
      <c r="D1456" s="2">
        <f>MACD!E1456</f>
        <v>-3.875530824792861E-5</v>
      </c>
      <c r="E1456" s="2">
        <f>MACD!F1456</f>
        <v>-2.3051592931745304E-3</v>
      </c>
      <c r="F1456" s="2">
        <f>'Moving Avg'!D1456</f>
        <v>5.4734800000000003</v>
      </c>
      <c r="G1456" s="2">
        <f>'Moving Avg'!F1456</f>
        <v>5.484865000000001</v>
      </c>
      <c r="H1456" s="2">
        <f>'Moving Avg'!G1456</f>
        <v>5.4566140000000019</v>
      </c>
      <c r="I1456" s="2">
        <f>'Moving Avg'!H1456</f>
        <v>5.5744909999999992</v>
      </c>
      <c r="J1456" s="6" t="str">
        <f>OBV!F1456</f>
        <v>BEARISH</v>
      </c>
      <c r="K1456" s="6" t="str">
        <f>OBV!G1456</f>
        <v>NEUTRAL</v>
      </c>
      <c r="L1456" s="6" t="str">
        <f>OBV!H1456</f>
        <v>CONFIRMED BEARISH</v>
      </c>
      <c r="M1456" s="8">
        <f t="shared" si="220"/>
        <v>25</v>
      </c>
      <c r="N1456" s="8">
        <f t="shared" si="221"/>
        <v>0</v>
      </c>
      <c r="O1456" s="8">
        <f t="shared" si="222"/>
        <v>0</v>
      </c>
      <c r="P1456" s="8">
        <f t="shared" si="223"/>
        <v>16.5</v>
      </c>
      <c r="Q1456" s="9">
        <f t="shared" si="224"/>
        <v>11.225</v>
      </c>
      <c r="R1456" s="9">
        <f t="shared" si="225"/>
        <v>9.125</v>
      </c>
      <c r="S1456" s="9">
        <f t="shared" si="226"/>
        <v>11.175000000000001</v>
      </c>
      <c r="T1456" s="9">
        <f t="shared" si="227"/>
        <v>10.375</v>
      </c>
      <c r="U1456" s="8">
        <f t="shared" si="228"/>
        <v>10.508333333333335</v>
      </c>
      <c r="V1456" s="8">
        <f t="shared" si="229"/>
        <v>10.475000000000001</v>
      </c>
    </row>
    <row r="1457" spans="1:22" ht="13.5" x14ac:dyDescent="0.25">
      <c r="A1457" s="3">
        <f>RSI!A1457</f>
        <v>44134</v>
      </c>
      <c r="B1457" s="2">
        <f>RSI!B1457</f>
        <v>5.4659000000000004</v>
      </c>
      <c r="C1457" s="2">
        <f>RSI!I1457</f>
        <v>49.507444759600347</v>
      </c>
      <c r="D1457" s="2">
        <f>MACD!E1457</f>
        <v>-1.5122533430824703E-3</v>
      </c>
      <c r="E1457" s="2">
        <f>MACD!F1457</f>
        <v>-2.1465781031561187E-3</v>
      </c>
      <c r="F1457" s="2">
        <f>'Moving Avg'!D1457</f>
        <v>5.4659000000000004</v>
      </c>
      <c r="G1457" s="2">
        <f>'Moving Avg'!F1457</f>
        <v>5.4806900000000009</v>
      </c>
      <c r="H1457" s="2">
        <f>'Moving Avg'!G1457</f>
        <v>5.4554000000000018</v>
      </c>
      <c r="I1457" s="2">
        <f>'Moving Avg'!H1457</f>
        <v>5.5746809999999991</v>
      </c>
      <c r="J1457" s="6" t="str">
        <f>OBV!F1457</f>
        <v>BEARISH</v>
      </c>
      <c r="K1457" s="6" t="str">
        <f>OBV!G1457</f>
        <v>NEUTRAL</v>
      </c>
      <c r="L1457" s="6" t="str">
        <f>OBV!H1457</f>
        <v>CONFIRMED BEARISH</v>
      </c>
      <c r="M1457" s="8">
        <f t="shared" si="220"/>
        <v>25</v>
      </c>
      <c r="N1457" s="8">
        <f t="shared" si="221"/>
        <v>0</v>
      </c>
      <c r="O1457" s="8">
        <f t="shared" si="222"/>
        <v>0</v>
      </c>
      <c r="P1457" s="8">
        <f t="shared" si="223"/>
        <v>16.5</v>
      </c>
      <c r="Q1457" s="9">
        <f t="shared" si="224"/>
        <v>11.225</v>
      </c>
      <c r="R1457" s="9">
        <f t="shared" si="225"/>
        <v>9.125</v>
      </c>
      <c r="S1457" s="9">
        <f t="shared" si="226"/>
        <v>11.175000000000001</v>
      </c>
      <c r="T1457" s="9">
        <f t="shared" si="227"/>
        <v>10.375</v>
      </c>
      <c r="U1457" s="8">
        <f t="shared" si="228"/>
        <v>10.508333333333335</v>
      </c>
      <c r="V1457" s="8">
        <f t="shared" si="229"/>
        <v>10.475000000000001</v>
      </c>
    </row>
    <row r="1458" spans="1:22" ht="13.5" x14ac:dyDescent="0.25">
      <c r="A1458" s="3">
        <f>RSI!A1458</f>
        <v>44137</v>
      </c>
      <c r="B1458" s="2">
        <f>RSI!B1458</f>
        <v>5.4659000000000004</v>
      </c>
      <c r="C1458" s="2">
        <f>RSI!I1458</f>
        <v>49.507444759600347</v>
      </c>
      <c r="D1458" s="2">
        <f>MACD!E1458</f>
        <v>-2.7360794006527911E-3</v>
      </c>
      <c r="E1458" s="2">
        <f>MACD!F1458</f>
        <v>-2.2644783626554533E-3</v>
      </c>
      <c r="F1458" s="2">
        <f>'Moving Avg'!D1458</f>
        <v>5.4659000000000004</v>
      </c>
      <c r="G1458" s="2">
        <f>'Moving Avg'!F1458</f>
        <v>5.4806900000000018</v>
      </c>
      <c r="H1458" s="2">
        <f>'Moving Avg'!G1458</f>
        <v>5.4541860000000018</v>
      </c>
      <c r="I1458" s="2">
        <f>'Moving Avg'!H1458</f>
        <v>5.575060999999998</v>
      </c>
      <c r="J1458" s="6" t="str">
        <f>OBV!F1458</f>
        <v>NEUTRAL</v>
      </c>
      <c r="K1458" s="6" t="str">
        <f>OBV!G1458</f>
        <v>NEUTRAL</v>
      </c>
      <c r="L1458" s="6" t="str">
        <f>OBV!H1458</f>
        <v>NEUTRAL</v>
      </c>
      <c r="M1458" s="8">
        <f t="shared" si="220"/>
        <v>25</v>
      </c>
      <c r="N1458" s="8">
        <f t="shared" si="221"/>
        <v>45</v>
      </c>
      <c r="O1458" s="8">
        <f t="shared" si="222"/>
        <v>0</v>
      </c>
      <c r="P1458" s="8">
        <f t="shared" si="223"/>
        <v>33</v>
      </c>
      <c r="Q1458" s="9">
        <f t="shared" si="224"/>
        <v>29.45</v>
      </c>
      <c r="R1458" s="9">
        <f t="shared" si="225"/>
        <v>22.25</v>
      </c>
      <c r="S1458" s="9">
        <f t="shared" si="226"/>
        <v>25.35</v>
      </c>
      <c r="T1458" s="9">
        <f t="shared" si="227"/>
        <v>25.75</v>
      </c>
      <c r="U1458" s="8">
        <f t="shared" si="228"/>
        <v>25.683333333333337</v>
      </c>
      <c r="V1458" s="8">
        <f t="shared" si="229"/>
        <v>25.700000000000003</v>
      </c>
    </row>
    <row r="1459" spans="1:22" ht="13.5" x14ac:dyDescent="0.25">
      <c r="A1459" s="3">
        <f>RSI!A1459</f>
        <v>44138</v>
      </c>
      <c r="B1459" s="2">
        <f>RSI!B1459</f>
        <v>5.4659000000000004</v>
      </c>
      <c r="C1459" s="2">
        <f>RSI!I1459</f>
        <v>49.507444759600347</v>
      </c>
      <c r="D1459" s="2">
        <f>MACD!E1459</f>
        <v>-3.7503467745256813E-3</v>
      </c>
      <c r="E1459" s="2">
        <f>MACD!F1459</f>
        <v>-2.561652045029499E-3</v>
      </c>
      <c r="F1459" s="2">
        <f>'Moving Avg'!D1459</f>
        <v>5.4659000000000004</v>
      </c>
      <c r="G1459" s="2">
        <f>'Moving Avg'!F1459</f>
        <v>5.4814500000000024</v>
      </c>
      <c r="H1459" s="2">
        <f>'Moving Avg'!G1459</f>
        <v>5.4529720000000008</v>
      </c>
      <c r="I1459" s="2">
        <f>'Moving Avg'!H1459</f>
        <v>5.575250999999998</v>
      </c>
      <c r="J1459" s="6" t="str">
        <f>OBV!F1459</f>
        <v>NEUTRAL</v>
      </c>
      <c r="K1459" s="6" t="str">
        <f>OBV!G1459</f>
        <v>NEUTRAL</v>
      </c>
      <c r="L1459" s="6" t="str">
        <f>OBV!H1459</f>
        <v>NEUTRAL</v>
      </c>
      <c r="M1459" s="8">
        <f t="shared" si="220"/>
        <v>25</v>
      </c>
      <c r="N1459" s="8">
        <f t="shared" si="221"/>
        <v>45</v>
      </c>
      <c r="O1459" s="8">
        <f t="shared" si="222"/>
        <v>0</v>
      </c>
      <c r="P1459" s="8">
        <f t="shared" si="223"/>
        <v>33</v>
      </c>
      <c r="Q1459" s="9">
        <f t="shared" si="224"/>
        <v>29.45</v>
      </c>
      <c r="R1459" s="9">
        <f t="shared" si="225"/>
        <v>22.25</v>
      </c>
      <c r="S1459" s="9">
        <f t="shared" si="226"/>
        <v>25.35</v>
      </c>
      <c r="T1459" s="9">
        <f t="shared" si="227"/>
        <v>25.75</v>
      </c>
      <c r="U1459" s="8">
        <f t="shared" si="228"/>
        <v>25.683333333333337</v>
      </c>
      <c r="V1459" s="8">
        <f t="shared" si="229"/>
        <v>25.700000000000003</v>
      </c>
    </row>
    <row r="1460" spans="1:22" ht="13.5" x14ac:dyDescent="0.25">
      <c r="A1460" s="3">
        <f>RSI!A1460</f>
        <v>44139</v>
      </c>
      <c r="B1460" s="2">
        <f>RSI!B1460</f>
        <v>5.4431000000000003</v>
      </c>
      <c r="C1460" s="2">
        <f>RSI!I1460</f>
        <v>45.785949459704305</v>
      </c>
      <c r="D1460" s="2">
        <f>MACD!E1460</f>
        <v>7.6077098046294367E-3</v>
      </c>
      <c r="E1460" s="2">
        <f>MACD!F1460</f>
        <v>-5.2777967509771203E-4</v>
      </c>
      <c r="F1460" s="2">
        <f>'Moving Avg'!D1460</f>
        <v>5.4613400000000007</v>
      </c>
      <c r="G1460" s="2">
        <f>'Moving Avg'!F1460</f>
        <v>5.4768950000000025</v>
      </c>
      <c r="H1460" s="2">
        <f>'Moving Avg'!G1460</f>
        <v>5.455554000000002</v>
      </c>
      <c r="I1460" s="2">
        <f>'Moving Avg'!H1460</f>
        <v>5.5747954999999978</v>
      </c>
      <c r="J1460" s="6" t="str">
        <f>OBV!F1460</f>
        <v>BEARISH</v>
      </c>
      <c r="K1460" s="6" t="str">
        <f>OBV!G1460</f>
        <v>NEUTRAL</v>
      </c>
      <c r="L1460" s="6" t="str">
        <f>OBV!H1460</f>
        <v>CONFIRMED BEARISH</v>
      </c>
      <c r="M1460" s="8">
        <f t="shared" si="220"/>
        <v>25</v>
      </c>
      <c r="N1460" s="8">
        <f t="shared" si="221"/>
        <v>0</v>
      </c>
      <c r="O1460" s="8">
        <f t="shared" si="222"/>
        <v>0</v>
      </c>
      <c r="P1460" s="8">
        <f t="shared" si="223"/>
        <v>16.5</v>
      </c>
      <c r="Q1460" s="9">
        <f t="shared" si="224"/>
        <v>11.225</v>
      </c>
      <c r="R1460" s="9">
        <f t="shared" si="225"/>
        <v>9.125</v>
      </c>
      <c r="S1460" s="9">
        <f t="shared" si="226"/>
        <v>11.175000000000001</v>
      </c>
      <c r="T1460" s="9">
        <f t="shared" si="227"/>
        <v>10.375</v>
      </c>
      <c r="U1460" s="8">
        <f t="shared" si="228"/>
        <v>10.508333333333335</v>
      </c>
      <c r="V1460" s="8">
        <f t="shared" si="229"/>
        <v>10.475000000000001</v>
      </c>
    </row>
    <row r="1461" spans="1:22" ht="13.5" x14ac:dyDescent="0.25">
      <c r="A1461" s="3">
        <f>RSI!A1461</f>
        <v>44140</v>
      </c>
      <c r="B1461" s="2">
        <f>RSI!B1461</f>
        <v>5.3898999999999999</v>
      </c>
      <c r="C1461" s="2">
        <f>RSI!I1461</f>
        <v>38.511517815236147</v>
      </c>
      <c r="D1461" s="2">
        <f>MACD!E1461</f>
        <v>2.1312082226421225E-2</v>
      </c>
      <c r="E1461" s="2">
        <f>MACD!F1461</f>
        <v>3.8401927052060755E-3</v>
      </c>
      <c r="F1461" s="2">
        <f>'Moving Avg'!D1461</f>
        <v>5.4461400000000006</v>
      </c>
      <c r="G1461" s="2">
        <f>'Moving Avg'!F1461</f>
        <v>5.4696800000000021</v>
      </c>
      <c r="H1461" s="2">
        <f>'Moving Avg'!G1461</f>
        <v>5.4538820000000019</v>
      </c>
      <c r="I1461" s="2">
        <f>'Moving Avg'!H1461</f>
        <v>5.5740739999999969</v>
      </c>
      <c r="J1461" s="6" t="str">
        <f>OBV!F1461</f>
        <v>BEARISH</v>
      </c>
      <c r="K1461" s="6" t="str">
        <f>OBV!G1461</f>
        <v>NEUTRAL</v>
      </c>
      <c r="L1461" s="6" t="str">
        <f>OBV!H1461</f>
        <v>CONFIRMED BEARISH</v>
      </c>
      <c r="M1461" s="8">
        <f t="shared" si="220"/>
        <v>25</v>
      </c>
      <c r="N1461" s="8">
        <f t="shared" si="221"/>
        <v>0</v>
      </c>
      <c r="O1461" s="8">
        <f t="shared" si="222"/>
        <v>0</v>
      </c>
      <c r="P1461" s="8">
        <f t="shared" si="223"/>
        <v>16.5</v>
      </c>
      <c r="Q1461" s="9">
        <f t="shared" si="224"/>
        <v>11.225</v>
      </c>
      <c r="R1461" s="9">
        <f t="shared" si="225"/>
        <v>9.125</v>
      </c>
      <c r="S1461" s="9">
        <f t="shared" si="226"/>
        <v>11.175000000000001</v>
      </c>
      <c r="T1461" s="9">
        <f t="shared" si="227"/>
        <v>10.375</v>
      </c>
      <c r="U1461" s="8">
        <f t="shared" si="228"/>
        <v>10.508333333333335</v>
      </c>
      <c r="V1461" s="8">
        <f t="shared" si="229"/>
        <v>10.475000000000001</v>
      </c>
    </row>
    <row r="1462" spans="1:22" ht="13.5" x14ac:dyDescent="0.25">
      <c r="A1462" s="3">
        <f>RSI!A1462</f>
        <v>44141</v>
      </c>
      <c r="B1462" s="2">
        <f>RSI!B1462</f>
        <v>5.5266000000000002</v>
      </c>
      <c r="C1462" s="2">
        <f>RSI!I1462</f>
        <v>57.289324044239045</v>
      </c>
      <c r="D1462" s="2">
        <f>MACD!E1462</f>
        <v>1.9730469938920692E-2</v>
      </c>
      <c r="E1462" s="2">
        <f>MACD!F1462</f>
        <v>7.0182481519489998E-3</v>
      </c>
      <c r="F1462" s="2">
        <f>'Moving Avg'!D1462</f>
        <v>5.4582800000000002</v>
      </c>
      <c r="G1462" s="2">
        <f>'Moving Avg'!F1462</f>
        <v>5.4693000000000014</v>
      </c>
      <c r="H1462" s="2">
        <f>'Moving Avg'!G1462</f>
        <v>5.4537300000000029</v>
      </c>
      <c r="I1462" s="2">
        <f>'Moving Avg'!H1462</f>
        <v>5.5738084999999975</v>
      </c>
      <c r="J1462" s="6" t="str">
        <f>OBV!F1462</f>
        <v>BULLISH</v>
      </c>
      <c r="K1462" s="6" t="str">
        <f>OBV!G1462</f>
        <v>NEUTRAL</v>
      </c>
      <c r="L1462" s="6" t="str">
        <f>OBV!H1462</f>
        <v>CONFIRMED BULLISH</v>
      </c>
      <c r="M1462" s="8">
        <f t="shared" si="220"/>
        <v>25</v>
      </c>
      <c r="N1462" s="8">
        <f t="shared" si="221"/>
        <v>0</v>
      </c>
      <c r="O1462" s="8">
        <f t="shared" si="222"/>
        <v>0</v>
      </c>
      <c r="P1462" s="8">
        <f t="shared" si="223"/>
        <v>83.5</v>
      </c>
      <c r="Q1462" s="9">
        <f t="shared" si="224"/>
        <v>21.274999999999999</v>
      </c>
      <c r="R1462" s="9">
        <f t="shared" si="225"/>
        <v>25.875</v>
      </c>
      <c r="S1462" s="9">
        <f t="shared" si="226"/>
        <v>41.325000000000003</v>
      </c>
      <c r="T1462" s="9">
        <f t="shared" si="227"/>
        <v>27.125</v>
      </c>
      <c r="U1462" s="8">
        <f t="shared" si="228"/>
        <v>29.491666666666664</v>
      </c>
      <c r="V1462" s="8">
        <f t="shared" si="229"/>
        <v>28.9</v>
      </c>
    </row>
    <row r="1463" spans="1:22" ht="13.5" x14ac:dyDescent="0.25">
      <c r="A1463" s="3">
        <f>RSI!A1463</f>
        <v>44144</v>
      </c>
      <c r="B1463" s="2">
        <f>RSI!B1463</f>
        <v>5.5038</v>
      </c>
      <c r="C1463" s="2">
        <f>RSI!I1463</f>
        <v>54.310233089399304</v>
      </c>
      <c r="D1463" s="2">
        <f>MACD!E1463</f>
        <v>1.3864756950833446E-2</v>
      </c>
      <c r="E1463" s="2">
        <f>MACD!F1463</f>
        <v>8.3875499117258903E-3</v>
      </c>
      <c r="F1463" s="2">
        <f>'Moving Avg'!D1463</f>
        <v>5.4658599999999993</v>
      </c>
      <c r="G1463" s="2">
        <f>'Moving Avg'!F1463</f>
        <v>5.4715750000000005</v>
      </c>
      <c r="H1463" s="2">
        <f>'Moving Avg'!G1463</f>
        <v>5.4531220000000022</v>
      </c>
      <c r="I1463" s="2">
        <f>'Moving Avg'!H1463</f>
        <v>5.5728974999999972</v>
      </c>
      <c r="J1463" s="6" t="str">
        <f>OBV!F1463</f>
        <v>BULLISH</v>
      </c>
      <c r="K1463" s="6" t="str">
        <f>OBV!G1463</f>
        <v>NEUTRAL</v>
      </c>
      <c r="L1463" s="6" t="str">
        <f>OBV!H1463</f>
        <v>CONFIRMED BULLISH</v>
      </c>
      <c r="M1463" s="8">
        <f t="shared" si="220"/>
        <v>25</v>
      </c>
      <c r="N1463" s="8">
        <f t="shared" si="221"/>
        <v>0</v>
      </c>
      <c r="O1463" s="8">
        <f t="shared" si="222"/>
        <v>0</v>
      </c>
      <c r="P1463" s="8">
        <f t="shared" si="223"/>
        <v>83.5</v>
      </c>
      <c r="Q1463" s="9">
        <f t="shared" si="224"/>
        <v>21.274999999999999</v>
      </c>
      <c r="R1463" s="9">
        <f t="shared" si="225"/>
        <v>25.875</v>
      </c>
      <c r="S1463" s="9">
        <f t="shared" si="226"/>
        <v>41.325000000000003</v>
      </c>
      <c r="T1463" s="9">
        <f t="shared" si="227"/>
        <v>27.125</v>
      </c>
      <c r="U1463" s="8">
        <f t="shared" si="228"/>
        <v>29.491666666666664</v>
      </c>
      <c r="V1463" s="8">
        <f t="shared" si="229"/>
        <v>28.9</v>
      </c>
    </row>
    <row r="1464" spans="1:22" ht="13.5" x14ac:dyDescent="0.25">
      <c r="A1464" s="3">
        <f>RSI!A1464</f>
        <v>44145</v>
      </c>
      <c r="B1464" s="2">
        <f>RSI!B1464</f>
        <v>5.3672000000000004</v>
      </c>
      <c r="C1464" s="2">
        <f>RSI!I1464</f>
        <v>40.66616638897834</v>
      </c>
      <c r="D1464" s="2">
        <f>MACD!E1464</f>
        <v>1.879771963024357E-2</v>
      </c>
      <c r="E1464" s="2">
        <f>MACD!F1464</f>
        <v>1.0469583855429426E-2</v>
      </c>
      <c r="F1464" s="2">
        <f>'Moving Avg'!D1464</f>
        <v>5.4461199999999996</v>
      </c>
      <c r="G1464" s="2">
        <f>'Moving Avg'!F1464</f>
        <v>5.4670199999999998</v>
      </c>
      <c r="H1464" s="2">
        <f>'Moving Avg'!G1464</f>
        <v>5.4497820000000026</v>
      </c>
      <c r="I1464" s="2">
        <f>'Moving Avg'!H1464</f>
        <v>5.5712654999999973</v>
      </c>
      <c r="J1464" s="6" t="str">
        <f>OBV!F1464</f>
        <v>BULLISH</v>
      </c>
      <c r="K1464" s="6" t="str">
        <f>OBV!G1464</f>
        <v>NEUTRAL</v>
      </c>
      <c r="L1464" s="6" t="str">
        <f>OBV!H1464</f>
        <v>BULLISH DIVERGENCE</v>
      </c>
      <c r="M1464" s="8">
        <f t="shared" si="220"/>
        <v>25</v>
      </c>
      <c r="N1464" s="8">
        <f t="shared" si="221"/>
        <v>0</v>
      </c>
      <c r="O1464" s="8">
        <f t="shared" si="222"/>
        <v>0</v>
      </c>
      <c r="P1464" s="8">
        <f t="shared" si="223"/>
        <v>66.5</v>
      </c>
      <c r="Q1464" s="9">
        <f t="shared" si="224"/>
        <v>18.725000000000001</v>
      </c>
      <c r="R1464" s="9">
        <f t="shared" si="225"/>
        <v>21.625</v>
      </c>
      <c r="S1464" s="9">
        <f t="shared" si="226"/>
        <v>33.674999999999997</v>
      </c>
      <c r="T1464" s="9">
        <f t="shared" si="227"/>
        <v>22.875</v>
      </c>
      <c r="U1464" s="8">
        <f t="shared" si="228"/>
        <v>24.675000000000001</v>
      </c>
      <c r="V1464" s="8">
        <f t="shared" si="229"/>
        <v>24.225000000000001</v>
      </c>
    </row>
    <row r="1465" spans="1:22" ht="13.5" x14ac:dyDescent="0.25">
      <c r="A1465" s="3">
        <f>RSI!A1465</f>
        <v>44146</v>
      </c>
      <c r="B1465" s="2">
        <f>RSI!B1465</f>
        <v>5.4583000000000004</v>
      </c>
      <c r="C1465" s="2">
        <f>RSI!I1465</f>
        <v>49.735509154047001</v>
      </c>
      <c r="D1465" s="2">
        <f>MACD!E1465</f>
        <v>1.6824995579863611E-2</v>
      </c>
      <c r="E1465" s="2">
        <f>MACD!F1465</f>
        <v>1.1740666200316264E-2</v>
      </c>
      <c r="F1465" s="2">
        <f>'Moving Avg'!D1465</f>
        <v>5.44916</v>
      </c>
      <c r="G1465" s="2">
        <f>'Moving Avg'!F1465</f>
        <v>5.4670199999999998</v>
      </c>
      <c r="H1465" s="2">
        <f>'Moving Avg'!G1465</f>
        <v>5.4511500000000019</v>
      </c>
      <c r="I1465" s="2">
        <f>'Moving Avg'!H1465</f>
        <v>5.5702789999999966</v>
      </c>
      <c r="J1465" s="6" t="str">
        <f>OBV!F1465</f>
        <v>BULLISH</v>
      </c>
      <c r="K1465" s="6" t="str">
        <f>OBV!G1465</f>
        <v>NEUTRAL</v>
      </c>
      <c r="L1465" s="6" t="str">
        <f>OBV!H1465</f>
        <v>CONFIRMED BULLISH</v>
      </c>
      <c r="M1465" s="8">
        <f t="shared" si="220"/>
        <v>25</v>
      </c>
      <c r="N1465" s="8">
        <f t="shared" si="221"/>
        <v>0</v>
      </c>
      <c r="O1465" s="8">
        <f t="shared" si="222"/>
        <v>0</v>
      </c>
      <c r="P1465" s="8">
        <f t="shared" si="223"/>
        <v>83.5</v>
      </c>
      <c r="Q1465" s="9">
        <f t="shared" si="224"/>
        <v>21.274999999999999</v>
      </c>
      <c r="R1465" s="9">
        <f t="shared" si="225"/>
        <v>25.875</v>
      </c>
      <c r="S1465" s="9">
        <f t="shared" si="226"/>
        <v>41.325000000000003</v>
      </c>
      <c r="T1465" s="9">
        <f t="shared" si="227"/>
        <v>27.125</v>
      </c>
      <c r="U1465" s="8">
        <f t="shared" si="228"/>
        <v>29.491666666666664</v>
      </c>
      <c r="V1465" s="8">
        <f t="shared" si="229"/>
        <v>28.9</v>
      </c>
    </row>
    <row r="1466" spans="1:22" ht="13.5" x14ac:dyDescent="0.25">
      <c r="A1466" s="3">
        <f>RSI!A1466</f>
        <v>44147</v>
      </c>
      <c r="B1466" s="2">
        <f>RSI!B1466</f>
        <v>5.4583000000000004</v>
      </c>
      <c r="C1466" s="2">
        <f>RSI!I1466</f>
        <v>49.735509154046994</v>
      </c>
      <c r="D1466" s="2">
        <f>MACD!E1466</f>
        <v>1.5174285904154594E-2</v>
      </c>
      <c r="E1466" s="2">
        <f>MACD!F1466</f>
        <v>1.2427390141083929E-2</v>
      </c>
      <c r="F1466" s="2">
        <f>'Moving Avg'!D1466</f>
        <v>5.4628400000000008</v>
      </c>
      <c r="G1466" s="2">
        <f>'Moving Avg'!F1466</f>
        <v>5.4670199999999989</v>
      </c>
      <c r="H1466" s="2">
        <f>'Moving Avg'!G1466</f>
        <v>5.4497840000000028</v>
      </c>
      <c r="I1466" s="2">
        <f>'Moving Avg'!H1466</f>
        <v>5.5692924999999978</v>
      </c>
      <c r="J1466" s="6" t="str">
        <f>OBV!F1466</f>
        <v>BULLISH</v>
      </c>
      <c r="K1466" s="6" t="str">
        <f>OBV!G1466</f>
        <v>NEUTRAL</v>
      </c>
      <c r="L1466" s="6" t="str">
        <f>OBV!H1466</f>
        <v>CONFIRMED BULLISH</v>
      </c>
      <c r="M1466" s="8">
        <f t="shared" si="220"/>
        <v>25</v>
      </c>
      <c r="N1466" s="8">
        <f t="shared" si="221"/>
        <v>0</v>
      </c>
      <c r="O1466" s="8">
        <f t="shared" si="222"/>
        <v>0</v>
      </c>
      <c r="P1466" s="8">
        <f t="shared" si="223"/>
        <v>83.5</v>
      </c>
      <c r="Q1466" s="9">
        <f t="shared" si="224"/>
        <v>21.274999999999999</v>
      </c>
      <c r="R1466" s="9">
        <f t="shared" si="225"/>
        <v>25.875</v>
      </c>
      <c r="S1466" s="9">
        <f t="shared" si="226"/>
        <v>41.325000000000003</v>
      </c>
      <c r="T1466" s="9">
        <f t="shared" si="227"/>
        <v>27.125</v>
      </c>
      <c r="U1466" s="8">
        <f t="shared" si="228"/>
        <v>29.491666666666664</v>
      </c>
      <c r="V1466" s="8">
        <f t="shared" si="229"/>
        <v>28.9</v>
      </c>
    </row>
    <row r="1467" spans="1:22" ht="13.5" x14ac:dyDescent="0.25">
      <c r="A1467" s="3">
        <f>RSI!A1467</f>
        <v>44148</v>
      </c>
      <c r="B1467" s="2">
        <f>RSI!B1467</f>
        <v>5.4583000000000004</v>
      </c>
      <c r="C1467" s="2">
        <f>RSI!I1467</f>
        <v>49.735509154046994</v>
      </c>
      <c r="D1467" s="2">
        <f>MACD!E1467</f>
        <v>1.3794678199207766E-2</v>
      </c>
      <c r="E1467" s="2">
        <f>MACD!F1467</f>
        <v>1.2700847752708697E-2</v>
      </c>
      <c r="F1467" s="2">
        <f>'Moving Avg'!D1467</f>
        <v>5.4491800000000001</v>
      </c>
      <c r="G1467" s="2">
        <f>'Moving Avg'!F1467</f>
        <v>5.467019999999998</v>
      </c>
      <c r="H1467" s="2">
        <f>'Moving Avg'!G1467</f>
        <v>5.4503920000000026</v>
      </c>
      <c r="I1467" s="2">
        <f>'Moving Avg'!H1467</f>
        <v>5.5683434999999983</v>
      </c>
      <c r="J1467" s="6" t="str">
        <f>OBV!F1467</f>
        <v>BEARISH</v>
      </c>
      <c r="K1467" s="6" t="str">
        <f>OBV!G1467</f>
        <v>NEUTRAL</v>
      </c>
      <c r="L1467" s="6" t="str">
        <f>OBV!H1467</f>
        <v>CONFIRMED BEARISH</v>
      </c>
      <c r="M1467" s="8">
        <f t="shared" si="220"/>
        <v>25</v>
      </c>
      <c r="N1467" s="8">
        <f t="shared" si="221"/>
        <v>0</v>
      </c>
      <c r="O1467" s="8">
        <f t="shared" si="222"/>
        <v>0</v>
      </c>
      <c r="P1467" s="8">
        <f t="shared" si="223"/>
        <v>16.5</v>
      </c>
      <c r="Q1467" s="9">
        <f t="shared" si="224"/>
        <v>11.225</v>
      </c>
      <c r="R1467" s="9">
        <f t="shared" si="225"/>
        <v>9.125</v>
      </c>
      <c r="S1467" s="9">
        <f t="shared" si="226"/>
        <v>11.175000000000001</v>
      </c>
      <c r="T1467" s="9">
        <f t="shared" si="227"/>
        <v>10.375</v>
      </c>
      <c r="U1467" s="8">
        <f t="shared" si="228"/>
        <v>10.508333333333335</v>
      </c>
      <c r="V1467" s="8">
        <f t="shared" si="229"/>
        <v>10.475000000000001</v>
      </c>
    </row>
    <row r="1468" spans="1:22" ht="13.5" x14ac:dyDescent="0.25">
      <c r="A1468" s="3">
        <f>RSI!A1468</f>
        <v>44151</v>
      </c>
      <c r="B1468" s="2">
        <f>RSI!B1468</f>
        <v>5.4659000000000004</v>
      </c>
      <c r="C1468" s="2">
        <f>RSI!I1468</f>
        <v>50.523500838171707</v>
      </c>
      <c r="D1468" s="2">
        <f>MACD!E1468</f>
        <v>1.2080231385368734E-2</v>
      </c>
      <c r="E1468" s="2">
        <f>MACD!F1468</f>
        <v>1.2576724479240705E-2</v>
      </c>
      <c r="F1468" s="2">
        <f>'Moving Avg'!D1468</f>
        <v>5.4416000000000011</v>
      </c>
      <c r="G1468" s="2">
        <f>'Moving Avg'!F1468</f>
        <v>5.4673999999999987</v>
      </c>
      <c r="H1468" s="2">
        <f>'Moving Avg'!G1468</f>
        <v>5.4534300000000018</v>
      </c>
      <c r="I1468" s="2">
        <f>'Moving Avg'!H1468</f>
        <v>5.5674324999999989</v>
      </c>
      <c r="J1468" s="6" t="str">
        <f>OBV!F1468</f>
        <v>BULLISH</v>
      </c>
      <c r="K1468" s="6" t="str">
        <f>OBV!G1468</f>
        <v>NEUTRAL</v>
      </c>
      <c r="L1468" s="6" t="str">
        <f>OBV!H1468</f>
        <v>BULLISH DIVERGENCE</v>
      </c>
      <c r="M1468" s="8">
        <f t="shared" si="220"/>
        <v>25</v>
      </c>
      <c r="N1468" s="8">
        <f t="shared" si="221"/>
        <v>45</v>
      </c>
      <c r="O1468" s="8">
        <f t="shared" si="222"/>
        <v>0</v>
      </c>
      <c r="P1468" s="8">
        <f t="shared" si="223"/>
        <v>66.5</v>
      </c>
      <c r="Q1468" s="9">
        <f t="shared" si="224"/>
        <v>34.475000000000001</v>
      </c>
      <c r="R1468" s="9">
        <f t="shared" si="225"/>
        <v>30.625</v>
      </c>
      <c r="S1468" s="9">
        <f t="shared" si="226"/>
        <v>40.424999999999997</v>
      </c>
      <c r="T1468" s="9">
        <f t="shared" si="227"/>
        <v>34.125</v>
      </c>
      <c r="U1468" s="8">
        <f t="shared" si="228"/>
        <v>35.174999999999997</v>
      </c>
      <c r="V1468" s="8">
        <f t="shared" si="229"/>
        <v>34.912499999999994</v>
      </c>
    </row>
    <row r="1469" spans="1:22" ht="13.5" x14ac:dyDescent="0.25">
      <c r="A1469" s="3">
        <f>RSI!A1469</f>
        <v>44152</v>
      </c>
      <c r="B1469" s="2">
        <f>RSI!B1469</f>
        <v>5.5418000000000003</v>
      </c>
      <c r="C1469" s="2">
        <f>RSI!I1469</f>
        <v>57.661952729922454</v>
      </c>
      <c r="D1469" s="2">
        <f>MACD!E1469</f>
        <v>4.9771151479127695E-3</v>
      </c>
      <c r="E1469" s="2">
        <f>MACD!F1469</f>
        <v>1.105680261297512E-2</v>
      </c>
      <c r="F1469" s="2">
        <f>'Moving Avg'!D1469</f>
        <v>5.4765200000000007</v>
      </c>
      <c r="G1469" s="2">
        <f>'Moving Avg'!F1469</f>
        <v>5.4715749999999987</v>
      </c>
      <c r="H1469" s="2">
        <f>'Moving Avg'!G1469</f>
        <v>5.4572260000000021</v>
      </c>
      <c r="I1469" s="2">
        <f>'Moving Avg'!H1469</f>
        <v>5.5669009999999979</v>
      </c>
      <c r="J1469" s="6" t="str">
        <f>OBV!F1469</f>
        <v>BULLISH</v>
      </c>
      <c r="K1469" s="6" t="str">
        <f>OBV!G1469</f>
        <v>STRONG</v>
      </c>
      <c r="L1469" s="6" t="str">
        <f>OBV!H1469</f>
        <v>CONFIRMED BULLISH</v>
      </c>
      <c r="M1469" s="8">
        <f t="shared" si="220"/>
        <v>25</v>
      </c>
      <c r="N1469" s="8">
        <f t="shared" si="221"/>
        <v>45</v>
      </c>
      <c r="O1469" s="8">
        <f t="shared" si="222"/>
        <v>0</v>
      </c>
      <c r="P1469" s="8">
        <f t="shared" si="223"/>
        <v>100</v>
      </c>
      <c r="Q1469" s="9">
        <f t="shared" si="224"/>
        <v>39.5</v>
      </c>
      <c r="R1469" s="9">
        <f t="shared" si="225"/>
        <v>39</v>
      </c>
      <c r="S1469" s="9">
        <f t="shared" si="226"/>
        <v>55.5</v>
      </c>
      <c r="T1469" s="9">
        <f t="shared" si="227"/>
        <v>42.5</v>
      </c>
      <c r="U1469" s="8">
        <f t="shared" si="228"/>
        <v>44.666666666666664</v>
      </c>
      <c r="V1469" s="8">
        <f t="shared" si="229"/>
        <v>44.125</v>
      </c>
    </row>
    <row r="1470" spans="1:22" ht="13.5" x14ac:dyDescent="0.25">
      <c r="A1470" s="3">
        <f>RSI!A1470</f>
        <v>44153</v>
      </c>
      <c r="B1470" s="2">
        <f>RSI!B1470</f>
        <v>5.6177000000000001</v>
      </c>
      <c r="C1470" s="2">
        <f>RSI!I1470</f>
        <v>63.355677326708239</v>
      </c>
      <c r="D1470" s="2">
        <f>MACD!E1470</f>
        <v>-1.0639595467165641E-2</v>
      </c>
      <c r="E1470" s="2">
        <f>MACD!F1470</f>
        <v>6.7175229969469678E-3</v>
      </c>
      <c r="F1470" s="2">
        <f>'Moving Avg'!D1470</f>
        <v>5.5084</v>
      </c>
      <c r="G1470" s="2">
        <f>'Moving Avg'!F1470</f>
        <v>5.4761299999999986</v>
      </c>
      <c r="H1470" s="2">
        <f>'Moving Avg'!G1470</f>
        <v>5.4625400000000024</v>
      </c>
      <c r="I1470" s="2">
        <f>'Moving Avg'!H1470</f>
        <v>5.5667489999999988</v>
      </c>
      <c r="J1470" s="6" t="str">
        <f>OBV!F1470</f>
        <v>BULLISH</v>
      </c>
      <c r="K1470" s="6" t="str">
        <f>OBV!G1470</f>
        <v>STRONG</v>
      </c>
      <c r="L1470" s="6" t="str">
        <f>OBV!H1470</f>
        <v>CONFIRMED BULLISH</v>
      </c>
      <c r="M1470" s="8">
        <f t="shared" si="220"/>
        <v>25</v>
      </c>
      <c r="N1470" s="8">
        <f t="shared" si="221"/>
        <v>45</v>
      </c>
      <c r="O1470" s="8">
        <f t="shared" si="222"/>
        <v>0</v>
      </c>
      <c r="P1470" s="8">
        <f t="shared" si="223"/>
        <v>100</v>
      </c>
      <c r="Q1470" s="9">
        <f t="shared" si="224"/>
        <v>39.5</v>
      </c>
      <c r="R1470" s="9">
        <f t="shared" si="225"/>
        <v>39</v>
      </c>
      <c r="S1470" s="9">
        <f t="shared" si="226"/>
        <v>55.5</v>
      </c>
      <c r="T1470" s="9">
        <f t="shared" si="227"/>
        <v>42.5</v>
      </c>
      <c r="U1470" s="8">
        <f t="shared" si="228"/>
        <v>44.666666666666664</v>
      </c>
      <c r="V1470" s="8">
        <f t="shared" si="229"/>
        <v>44.125</v>
      </c>
    </row>
    <row r="1471" spans="1:22" ht="13.5" x14ac:dyDescent="0.25">
      <c r="A1471" s="3">
        <f>RSI!A1471</f>
        <v>44154</v>
      </c>
      <c r="B1471" s="2">
        <f>RSI!B1471</f>
        <v>5.6481000000000003</v>
      </c>
      <c r="C1471" s="2">
        <f>RSI!I1471</f>
        <v>65.36477100730535</v>
      </c>
      <c r="D1471" s="2">
        <f>MACD!E1471</f>
        <v>-3.5179871926646733E-2</v>
      </c>
      <c r="E1471" s="2">
        <f>MACD!F1471</f>
        <v>-1.661955987771772E-3</v>
      </c>
      <c r="F1471" s="2">
        <f>'Moving Avg'!D1471</f>
        <v>5.54636</v>
      </c>
      <c r="G1471" s="2">
        <f>'Moving Avg'!F1471</f>
        <v>5.4822049999999987</v>
      </c>
      <c r="H1471" s="2">
        <f>'Moving Avg'!G1471</f>
        <v>5.4684620000000033</v>
      </c>
      <c r="I1471" s="2">
        <f>'Moving Avg'!H1471</f>
        <v>5.5667489999999997</v>
      </c>
      <c r="J1471" s="6" t="str">
        <f>OBV!F1471</f>
        <v>BULLISH</v>
      </c>
      <c r="K1471" s="6" t="str">
        <f>OBV!G1471</f>
        <v>STRONG</v>
      </c>
      <c r="L1471" s="6" t="str">
        <f>OBV!H1471</f>
        <v>CONFIRMED BULLISH</v>
      </c>
      <c r="M1471" s="8">
        <f t="shared" si="220"/>
        <v>25</v>
      </c>
      <c r="N1471" s="8">
        <f t="shared" si="221"/>
        <v>100</v>
      </c>
      <c r="O1471" s="8">
        <f t="shared" si="222"/>
        <v>0</v>
      </c>
      <c r="P1471" s="8">
        <f t="shared" si="223"/>
        <v>100</v>
      </c>
      <c r="Q1471" s="9">
        <f t="shared" si="224"/>
        <v>58.75</v>
      </c>
      <c r="R1471" s="9">
        <f t="shared" si="225"/>
        <v>50</v>
      </c>
      <c r="S1471" s="9">
        <f t="shared" si="226"/>
        <v>63.75</v>
      </c>
      <c r="T1471" s="9">
        <f t="shared" si="227"/>
        <v>56.25</v>
      </c>
      <c r="U1471" s="8">
        <f t="shared" si="228"/>
        <v>57.5</v>
      </c>
      <c r="V1471" s="8">
        <f t="shared" si="229"/>
        <v>57.1875</v>
      </c>
    </row>
    <row r="1472" spans="1:22" ht="13.5" x14ac:dyDescent="0.25">
      <c r="A1472" s="3">
        <f>RSI!A1472</f>
        <v>44155</v>
      </c>
      <c r="B1472" s="2">
        <f>RSI!B1472</f>
        <v>5.7012</v>
      </c>
      <c r="C1472" s="2">
        <f>RSI!I1472</f>
        <v>68.602862831731528</v>
      </c>
      <c r="D1472" s="2">
        <f>MACD!E1472</f>
        <v>-3.9850688276078294E-2</v>
      </c>
      <c r="E1472" s="2">
        <f>MACD!F1472</f>
        <v>-9.2997024454330775E-3</v>
      </c>
      <c r="F1472" s="2">
        <f>'Moving Avg'!D1472</f>
        <v>5.5949399999999994</v>
      </c>
      <c r="G1472" s="2">
        <f>'Moving Avg'!F1472</f>
        <v>5.4920749999999989</v>
      </c>
      <c r="H1472" s="2">
        <f>'Moving Avg'!G1472</f>
        <v>5.4731680000000029</v>
      </c>
      <c r="I1472" s="2">
        <f>'Moving Avg'!H1472</f>
        <v>5.5667869999999997</v>
      </c>
      <c r="J1472" s="6" t="str">
        <f>OBV!F1472</f>
        <v>BULLISH</v>
      </c>
      <c r="K1472" s="6" t="str">
        <f>OBV!G1472</f>
        <v>STRONG</v>
      </c>
      <c r="L1472" s="6" t="str">
        <f>OBV!H1472</f>
        <v>CONFIRMED BULLISH</v>
      </c>
      <c r="M1472" s="8">
        <f t="shared" si="220"/>
        <v>25</v>
      </c>
      <c r="N1472" s="8">
        <f t="shared" si="221"/>
        <v>100</v>
      </c>
      <c r="O1472" s="8">
        <f t="shared" si="222"/>
        <v>50</v>
      </c>
      <c r="P1472" s="8">
        <f t="shared" si="223"/>
        <v>100</v>
      </c>
      <c r="Q1472" s="9">
        <f t="shared" si="224"/>
        <v>66.25</v>
      </c>
      <c r="R1472" s="9">
        <f t="shared" si="225"/>
        <v>67.5</v>
      </c>
      <c r="S1472" s="9">
        <f t="shared" si="226"/>
        <v>76.25</v>
      </c>
      <c r="T1472" s="9">
        <f t="shared" si="227"/>
        <v>68.75</v>
      </c>
      <c r="U1472" s="8">
        <f t="shared" si="228"/>
        <v>70</v>
      </c>
      <c r="V1472" s="8">
        <f t="shared" si="229"/>
        <v>69.6875</v>
      </c>
    </row>
    <row r="1473" spans="1:22" ht="13.5" x14ac:dyDescent="0.25">
      <c r="A1473" s="3">
        <f>RSI!A1473</f>
        <v>44158</v>
      </c>
      <c r="B1473" s="2">
        <f>RSI!B1473</f>
        <v>5.6177000000000001</v>
      </c>
      <c r="C1473" s="2">
        <f>RSI!I1473</f>
        <v>59.225952024184885</v>
      </c>
      <c r="D1473" s="2">
        <f>MACD!E1473</f>
        <v>-4.2368271589437789E-2</v>
      </c>
      <c r="E1473" s="2">
        <f>MACD!F1473</f>
        <v>-1.5913416274234021E-2</v>
      </c>
      <c r="F1473" s="2">
        <f>'Moving Avg'!D1473</f>
        <v>5.6253000000000002</v>
      </c>
      <c r="G1473" s="2">
        <f>'Moving Avg'!F1473</f>
        <v>5.4996649999999985</v>
      </c>
      <c r="H1473" s="2">
        <f>'Moving Avg'!G1473</f>
        <v>5.4762040000000027</v>
      </c>
      <c r="I1473" s="2">
        <f>'Moving Avg'!H1473</f>
        <v>5.5656485</v>
      </c>
      <c r="J1473" s="6" t="str">
        <f>OBV!F1473</f>
        <v>BULLISH</v>
      </c>
      <c r="K1473" s="6" t="str">
        <f>OBV!G1473</f>
        <v>STRONG</v>
      </c>
      <c r="L1473" s="6" t="str">
        <f>OBV!H1473</f>
        <v>CONFIRMED BULLISH</v>
      </c>
      <c r="M1473" s="8">
        <f t="shared" si="220"/>
        <v>25</v>
      </c>
      <c r="N1473" s="8">
        <f t="shared" si="221"/>
        <v>100</v>
      </c>
      <c r="O1473" s="8">
        <f t="shared" si="222"/>
        <v>50</v>
      </c>
      <c r="P1473" s="8">
        <f t="shared" si="223"/>
        <v>100</v>
      </c>
      <c r="Q1473" s="9">
        <f t="shared" si="224"/>
        <v>66.25</v>
      </c>
      <c r="R1473" s="9">
        <f t="shared" si="225"/>
        <v>67.5</v>
      </c>
      <c r="S1473" s="9">
        <f t="shared" si="226"/>
        <v>76.25</v>
      </c>
      <c r="T1473" s="9">
        <f t="shared" si="227"/>
        <v>68.75</v>
      </c>
      <c r="U1473" s="8">
        <f t="shared" si="228"/>
        <v>70</v>
      </c>
      <c r="V1473" s="8">
        <f t="shared" si="229"/>
        <v>69.6875</v>
      </c>
    </row>
    <row r="1474" spans="1:22" ht="13.5" x14ac:dyDescent="0.25">
      <c r="A1474" s="3">
        <f>RSI!A1474</f>
        <v>44159</v>
      </c>
      <c r="B1474" s="2">
        <f>RSI!B1474</f>
        <v>5.5570000000000004</v>
      </c>
      <c r="C1474" s="2">
        <f>RSI!I1474</f>
        <v>53.501065581343894</v>
      </c>
      <c r="D1474" s="2">
        <f>MACD!E1474</f>
        <v>-6.1675001859570422E-2</v>
      </c>
      <c r="E1474" s="2">
        <f>MACD!F1474</f>
        <v>-2.5065733391301304E-2</v>
      </c>
      <c r="F1474" s="2">
        <f>'Moving Avg'!D1474</f>
        <v>5.6283399999999997</v>
      </c>
      <c r="G1474" s="2">
        <f>'Moving Avg'!F1474</f>
        <v>5.5042200000000001</v>
      </c>
      <c r="H1474" s="2">
        <f>'Moving Avg'!G1474</f>
        <v>5.4780260000000025</v>
      </c>
      <c r="I1474" s="2">
        <f>'Moving Avg'!H1474</f>
        <v>5.5642065000000001</v>
      </c>
      <c r="J1474" s="6" t="str">
        <f>OBV!F1474</f>
        <v>BULLISH</v>
      </c>
      <c r="K1474" s="6" t="str">
        <f>OBV!G1474</f>
        <v>NEUTRAL</v>
      </c>
      <c r="L1474" s="6" t="str">
        <f>OBV!H1474</f>
        <v>CONFIRMED BULLISH</v>
      </c>
      <c r="M1474" s="8">
        <f t="shared" ref="M1474:M1537" si="230">IF(C1474&lt;30,50, IF(C1474&gt;70, 0, 25))</f>
        <v>25</v>
      </c>
      <c r="N1474" s="8">
        <f t="shared" ref="N1474:N1537" si="231">IF(E1474-D1474&gt;0.02, 100, IF(E1474-D1474&lt;0,0,45))</f>
        <v>100</v>
      </c>
      <c r="O1474" s="8">
        <f t="shared" ref="O1474:O1537" si="232">IF(F1474-I1474&gt;10,100,IF(F1474-I1474&gt;5,75, IF(F1474-I1474&gt;0,50,0)))</f>
        <v>50</v>
      </c>
      <c r="P1474" s="8">
        <f t="shared" ref="P1474:P1537" si="233">IF(L1474="confirmed bullish", 34, IF(L1474="bullish divergence",17, 0))+IF(J1474="bullish",33,IF(J1474="bearish",0,16.5))+IF(K1474="strong",33,IF(K1474="weak",0,16.5))</f>
        <v>83.5</v>
      </c>
      <c r="Q1474" s="9">
        <f t="shared" si="224"/>
        <v>63.774999999999999</v>
      </c>
      <c r="R1474" s="9">
        <f t="shared" si="225"/>
        <v>63.375</v>
      </c>
      <c r="S1474" s="9">
        <f t="shared" si="226"/>
        <v>68.825000000000003</v>
      </c>
      <c r="T1474" s="9">
        <f t="shared" si="227"/>
        <v>64.625</v>
      </c>
      <c r="U1474" s="8">
        <f t="shared" si="228"/>
        <v>65.325000000000003</v>
      </c>
      <c r="V1474" s="8">
        <f t="shared" si="229"/>
        <v>65.150000000000006</v>
      </c>
    </row>
    <row r="1475" spans="1:22" ht="13.5" x14ac:dyDescent="0.25">
      <c r="A1475" s="3">
        <f>RSI!A1475</f>
        <v>44160</v>
      </c>
      <c r="B1475" s="2">
        <f>RSI!B1475</f>
        <v>5.5418000000000003</v>
      </c>
      <c r="C1475" s="2">
        <f>RSI!I1475</f>
        <v>52.141872882931473</v>
      </c>
      <c r="D1475" s="2">
        <f>MACD!E1475</f>
        <v>-6.3120160881929621E-2</v>
      </c>
      <c r="E1475" s="2">
        <f>MACD!F1475</f>
        <v>-3.2676618889426967E-2</v>
      </c>
      <c r="F1475" s="2">
        <f>'Moving Avg'!D1475</f>
        <v>5.6131600000000006</v>
      </c>
      <c r="G1475" s="2">
        <f>'Moving Avg'!F1475</f>
        <v>5.5080149999999994</v>
      </c>
      <c r="H1475" s="2">
        <f>'Moving Avg'!G1475</f>
        <v>5.4795440000000015</v>
      </c>
      <c r="I1475" s="2">
        <f>'Moving Avg'!H1475</f>
        <v>5.5626885000000001</v>
      </c>
      <c r="J1475" s="6" t="str">
        <f>OBV!F1475</f>
        <v>BULLISH</v>
      </c>
      <c r="K1475" s="6" t="str">
        <f>OBV!G1475</f>
        <v>NEUTRAL</v>
      </c>
      <c r="L1475" s="6" t="str">
        <f>OBV!H1475</f>
        <v>BULLISH DIVERGENCE</v>
      </c>
      <c r="M1475" s="8">
        <f t="shared" si="230"/>
        <v>25</v>
      </c>
      <c r="N1475" s="8">
        <f t="shared" si="231"/>
        <v>100</v>
      </c>
      <c r="O1475" s="8">
        <f t="shared" si="232"/>
        <v>50</v>
      </c>
      <c r="P1475" s="8">
        <f t="shared" si="233"/>
        <v>66.5</v>
      </c>
      <c r="Q1475" s="9">
        <f t="shared" ref="Q1475:Q1538" si="234">0.35*M1475+N1475*0.35+O1475*0.15+P1475*0.15</f>
        <v>61.225000000000001</v>
      </c>
      <c r="R1475" s="9">
        <f t="shared" ref="R1475:R1538" si="235">M1475*0.2+N1475*0.2+O1475*0.35+P1475*0.25</f>
        <v>59.125</v>
      </c>
      <c r="S1475" s="9">
        <f t="shared" ref="S1475:S1538" si="236">M1475*0.15+N1475*0.15+O1475*0.25+P1475*0.45</f>
        <v>61.174999999999997</v>
      </c>
      <c r="T1475" s="9">
        <f t="shared" ref="T1475:T1538" si="237">0.25*SUM(M1475:P1475)</f>
        <v>60.375</v>
      </c>
      <c r="U1475" s="8">
        <f t="shared" ref="U1475:U1538" si="238">SUM(Q1475:S1475)/3</f>
        <v>60.508333333333326</v>
      </c>
      <c r="V1475" s="8">
        <f t="shared" ref="V1475:V1538" si="239">SUM(Q1475:T1475)/4</f>
        <v>60.474999999999994</v>
      </c>
    </row>
    <row r="1476" spans="1:22" ht="13.5" x14ac:dyDescent="0.25">
      <c r="A1476" s="3">
        <f>RSI!A1476</f>
        <v>44161</v>
      </c>
      <c r="B1476" s="2">
        <f>RSI!B1476</f>
        <v>5.5114000000000001</v>
      </c>
      <c r="C1476" s="2">
        <f>RSI!I1476</f>
        <v>49.436772476641949</v>
      </c>
      <c r="D1476" s="2">
        <f>MACD!E1476</f>
        <v>-6.2232805006206426E-2</v>
      </c>
      <c r="E1476" s="2">
        <f>MACD!F1476</f>
        <v>-3.8587856112782863E-2</v>
      </c>
      <c r="F1476" s="2">
        <f>'Moving Avg'!D1476</f>
        <v>5.5858200000000009</v>
      </c>
      <c r="G1476" s="2">
        <f>'Moving Avg'!F1476</f>
        <v>5.5102899999999995</v>
      </c>
      <c r="H1476" s="2">
        <f>'Moving Avg'!G1476</f>
        <v>5.4834920000000009</v>
      </c>
      <c r="I1476" s="2">
        <f>'Moving Avg'!H1476</f>
        <v>5.5610185000000012</v>
      </c>
      <c r="J1476" s="6" t="str">
        <f>OBV!F1476</f>
        <v>BEARISH</v>
      </c>
      <c r="K1476" s="6" t="str">
        <f>OBV!G1476</f>
        <v>NEUTRAL</v>
      </c>
      <c r="L1476" s="6" t="str">
        <f>OBV!H1476</f>
        <v>CONFIRMED BEARISH</v>
      </c>
      <c r="M1476" s="8">
        <f t="shared" si="230"/>
        <v>25</v>
      </c>
      <c r="N1476" s="8">
        <f t="shared" si="231"/>
        <v>100</v>
      </c>
      <c r="O1476" s="8">
        <f t="shared" si="232"/>
        <v>50</v>
      </c>
      <c r="P1476" s="8">
        <f t="shared" si="233"/>
        <v>16.5</v>
      </c>
      <c r="Q1476" s="9">
        <f t="shared" si="234"/>
        <v>53.725000000000001</v>
      </c>
      <c r="R1476" s="9">
        <f t="shared" si="235"/>
        <v>46.625</v>
      </c>
      <c r="S1476" s="9">
        <f t="shared" si="236"/>
        <v>38.674999999999997</v>
      </c>
      <c r="T1476" s="9">
        <f t="shared" si="237"/>
        <v>47.875</v>
      </c>
      <c r="U1476" s="8">
        <f t="shared" si="238"/>
        <v>46.341666666666661</v>
      </c>
      <c r="V1476" s="8">
        <f t="shared" si="239"/>
        <v>46.724999999999994</v>
      </c>
    </row>
    <row r="1477" spans="1:22" ht="13.5" x14ac:dyDescent="0.25">
      <c r="A1477" s="3">
        <f>RSI!A1477</f>
        <v>44162</v>
      </c>
      <c r="B1477" s="2">
        <f>RSI!B1477</f>
        <v>5.5418000000000003</v>
      </c>
      <c r="C1477" s="2">
        <f>RSI!I1477</f>
        <v>52.1122766750103</v>
      </c>
      <c r="D1477" s="2">
        <f>MACD!E1477</f>
        <v>-6.3685357468175496E-2</v>
      </c>
      <c r="E1477" s="2">
        <f>MACD!F1477</f>
        <v>-4.3607356383861394E-2</v>
      </c>
      <c r="F1477" s="2">
        <f>'Moving Avg'!D1477</f>
        <v>5.5539400000000017</v>
      </c>
      <c r="G1477" s="2">
        <f>'Moving Avg'!F1477</f>
        <v>5.5140849999999997</v>
      </c>
      <c r="H1477" s="2">
        <f>'Moving Avg'!G1477</f>
        <v>5.4850100000000017</v>
      </c>
      <c r="I1477" s="2">
        <f>'Moving Avg'!H1477</f>
        <v>5.5602975000000026</v>
      </c>
      <c r="J1477" s="6" t="str">
        <f>OBV!F1477</f>
        <v>BEARISH</v>
      </c>
      <c r="K1477" s="6" t="str">
        <f>OBV!G1477</f>
        <v>NEUTRAL</v>
      </c>
      <c r="L1477" s="6" t="str">
        <f>OBV!H1477</f>
        <v>CONFIRMED BEARISH</v>
      </c>
      <c r="M1477" s="8">
        <f t="shared" si="230"/>
        <v>25</v>
      </c>
      <c r="N1477" s="8">
        <f t="shared" si="231"/>
        <v>100</v>
      </c>
      <c r="O1477" s="8">
        <f t="shared" si="232"/>
        <v>0</v>
      </c>
      <c r="P1477" s="8">
        <f t="shared" si="233"/>
        <v>16.5</v>
      </c>
      <c r="Q1477" s="9">
        <f t="shared" si="234"/>
        <v>46.225000000000001</v>
      </c>
      <c r="R1477" s="9">
        <f t="shared" si="235"/>
        <v>29.125</v>
      </c>
      <c r="S1477" s="9">
        <f t="shared" si="236"/>
        <v>26.175000000000001</v>
      </c>
      <c r="T1477" s="9">
        <f t="shared" si="237"/>
        <v>35.375</v>
      </c>
      <c r="U1477" s="8">
        <f t="shared" si="238"/>
        <v>33.841666666666661</v>
      </c>
      <c r="V1477" s="8">
        <f t="shared" si="239"/>
        <v>34.224999999999994</v>
      </c>
    </row>
    <row r="1478" spans="1:22" ht="13.5" x14ac:dyDescent="0.25">
      <c r="A1478" s="3">
        <f>RSI!A1478</f>
        <v>44165</v>
      </c>
      <c r="B1478" s="2">
        <f>RSI!B1478</f>
        <v>5.5570000000000004</v>
      </c>
      <c r="C1478" s="2">
        <f>RSI!I1478</f>
        <v>53.438903385049414</v>
      </c>
      <c r="D1478" s="2">
        <f>MACD!E1478</f>
        <v>-6.5005900195151511E-2</v>
      </c>
      <c r="E1478" s="2">
        <f>MACD!F1478</f>
        <v>-4.7887065146119415E-2</v>
      </c>
      <c r="F1478" s="2">
        <f>'Moving Avg'!D1478</f>
        <v>5.5418000000000003</v>
      </c>
      <c r="G1478" s="2">
        <f>'Moving Avg'!F1478</f>
        <v>5.5186399999999995</v>
      </c>
      <c r="H1478" s="2">
        <f>'Moving Avg'!G1478</f>
        <v>5.4868320000000015</v>
      </c>
      <c r="I1478" s="2">
        <f>'Moving Avg'!H1478</f>
        <v>5.5588175000000035</v>
      </c>
      <c r="J1478" s="6" t="str">
        <f>OBV!F1478</f>
        <v>BEARISH</v>
      </c>
      <c r="K1478" s="6" t="str">
        <f>OBV!G1478</f>
        <v>NEUTRAL</v>
      </c>
      <c r="L1478" s="6" t="str">
        <f>OBV!H1478</f>
        <v>CONFIRMED BEARISH</v>
      </c>
      <c r="M1478" s="8">
        <f t="shared" si="230"/>
        <v>25</v>
      </c>
      <c r="N1478" s="8">
        <f t="shared" si="231"/>
        <v>45</v>
      </c>
      <c r="O1478" s="8">
        <f t="shared" si="232"/>
        <v>0</v>
      </c>
      <c r="P1478" s="8">
        <f t="shared" si="233"/>
        <v>16.5</v>
      </c>
      <c r="Q1478" s="9">
        <f t="shared" si="234"/>
        <v>26.975000000000001</v>
      </c>
      <c r="R1478" s="9">
        <f t="shared" si="235"/>
        <v>18.125</v>
      </c>
      <c r="S1478" s="9">
        <f t="shared" si="236"/>
        <v>17.925000000000001</v>
      </c>
      <c r="T1478" s="9">
        <f t="shared" si="237"/>
        <v>21.625</v>
      </c>
      <c r="U1478" s="8">
        <f t="shared" si="238"/>
        <v>21.008333333333336</v>
      </c>
      <c r="V1478" s="8">
        <f t="shared" si="239"/>
        <v>21.162500000000001</v>
      </c>
    </row>
    <row r="1479" spans="1:22" ht="13.5" x14ac:dyDescent="0.25">
      <c r="A1479" s="3">
        <f>RSI!A1479</f>
        <v>44166</v>
      </c>
      <c r="B1479" s="2">
        <f>RSI!B1479</f>
        <v>5.6481000000000003</v>
      </c>
      <c r="C1479" s="2">
        <f>RSI!I1479</f>
        <v>60.501503039162102</v>
      </c>
      <c r="D1479" s="2">
        <f>MACD!E1479</f>
        <v>-6.1409107172752719E-2</v>
      </c>
      <c r="E1479" s="2">
        <f>MACD!F1479</f>
        <v>-5.0591473551446081E-2</v>
      </c>
      <c r="F1479" s="2">
        <f>'Moving Avg'!D1479</f>
        <v>5.5600199999999997</v>
      </c>
      <c r="G1479" s="2">
        <f>'Moving Avg'!F1479</f>
        <v>5.5277499999999993</v>
      </c>
      <c r="H1479" s="2">
        <f>'Moving Avg'!G1479</f>
        <v>5.493666000000001</v>
      </c>
      <c r="I1479" s="2">
        <f>'Moving Avg'!H1479</f>
        <v>5.5577930000000038</v>
      </c>
      <c r="J1479" s="6" t="str">
        <f>OBV!F1479</f>
        <v>BULLISH</v>
      </c>
      <c r="K1479" s="6" t="str">
        <f>OBV!G1479</f>
        <v>NEUTRAL</v>
      </c>
      <c r="L1479" s="6" t="str">
        <f>OBV!H1479</f>
        <v>CONFIRMED BULLISH</v>
      </c>
      <c r="M1479" s="8">
        <f t="shared" si="230"/>
        <v>25</v>
      </c>
      <c r="N1479" s="8">
        <f t="shared" si="231"/>
        <v>45</v>
      </c>
      <c r="O1479" s="8">
        <f t="shared" si="232"/>
        <v>50</v>
      </c>
      <c r="P1479" s="8">
        <f t="shared" si="233"/>
        <v>83.5</v>
      </c>
      <c r="Q1479" s="9">
        <f t="shared" si="234"/>
        <v>44.524999999999999</v>
      </c>
      <c r="R1479" s="9">
        <f t="shared" si="235"/>
        <v>52.375</v>
      </c>
      <c r="S1479" s="9">
        <f t="shared" si="236"/>
        <v>60.575000000000003</v>
      </c>
      <c r="T1479" s="9">
        <f t="shared" si="237"/>
        <v>50.875</v>
      </c>
      <c r="U1479" s="8">
        <f t="shared" si="238"/>
        <v>52.491666666666674</v>
      </c>
      <c r="V1479" s="8">
        <f t="shared" si="239"/>
        <v>52.087500000000006</v>
      </c>
    </row>
    <row r="1480" spans="1:22" ht="13.5" x14ac:dyDescent="0.25">
      <c r="A1480" s="3">
        <f>RSI!A1480</f>
        <v>44167</v>
      </c>
      <c r="B1480" s="2">
        <f>RSI!B1480</f>
        <v>5.5266000000000002</v>
      </c>
      <c r="C1480" s="2">
        <f>RSI!I1480</f>
        <v>49.678404507311441</v>
      </c>
      <c r="D1480" s="2">
        <f>MACD!E1480</f>
        <v>-3.8425760990842051E-2</v>
      </c>
      <c r="E1480" s="2">
        <f>MACD!F1480</f>
        <v>-4.8158331039325278E-2</v>
      </c>
      <c r="F1480" s="2">
        <f>'Moving Avg'!D1480</f>
        <v>5.5569800000000003</v>
      </c>
      <c r="G1480" s="2">
        <f>'Moving Avg'!F1480</f>
        <v>5.5319249999999993</v>
      </c>
      <c r="H1480" s="2">
        <f>'Moving Avg'!G1480</f>
        <v>5.4951840000000001</v>
      </c>
      <c r="I1480" s="2">
        <f>'Moving Avg'!H1480</f>
        <v>5.5566165000000032</v>
      </c>
      <c r="J1480" s="6" t="str">
        <f>OBV!F1480</f>
        <v>BULLISH</v>
      </c>
      <c r="K1480" s="6" t="str">
        <f>OBV!G1480</f>
        <v>NEUTRAL</v>
      </c>
      <c r="L1480" s="6" t="str">
        <f>OBV!H1480</f>
        <v>BULLISH DIVERGENCE</v>
      </c>
      <c r="M1480" s="8">
        <f t="shared" si="230"/>
        <v>25</v>
      </c>
      <c r="N1480" s="8">
        <f t="shared" si="231"/>
        <v>0</v>
      </c>
      <c r="O1480" s="8">
        <f t="shared" si="232"/>
        <v>50</v>
      </c>
      <c r="P1480" s="8">
        <f t="shared" si="233"/>
        <v>66.5</v>
      </c>
      <c r="Q1480" s="9">
        <f t="shared" si="234"/>
        <v>26.225000000000001</v>
      </c>
      <c r="R1480" s="9">
        <f t="shared" si="235"/>
        <v>39.125</v>
      </c>
      <c r="S1480" s="9">
        <f t="shared" si="236"/>
        <v>46.174999999999997</v>
      </c>
      <c r="T1480" s="9">
        <f t="shared" si="237"/>
        <v>35.375</v>
      </c>
      <c r="U1480" s="8">
        <f t="shared" si="238"/>
        <v>37.174999999999997</v>
      </c>
      <c r="V1480" s="8">
        <f t="shared" si="239"/>
        <v>36.724999999999994</v>
      </c>
    </row>
    <row r="1481" spans="1:22" ht="13.5" x14ac:dyDescent="0.25">
      <c r="A1481" s="3">
        <f>RSI!A1481</f>
        <v>44168</v>
      </c>
      <c r="B1481" s="2">
        <f>RSI!B1481</f>
        <v>5.6025</v>
      </c>
      <c r="C1481" s="2">
        <f>RSI!I1481</f>
        <v>55.083923997852139</v>
      </c>
      <c r="D1481" s="2">
        <f>MACD!E1481</f>
        <v>-1.9888087931044574E-2</v>
      </c>
      <c r="E1481" s="2">
        <f>MACD!F1481</f>
        <v>-4.250428241766914E-2</v>
      </c>
      <c r="F1481" s="2">
        <f>'Moving Avg'!D1481</f>
        <v>5.5751999999999997</v>
      </c>
      <c r="G1481" s="2">
        <f>'Moving Avg'!F1481</f>
        <v>5.5425550000000001</v>
      </c>
      <c r="H1481" s="2">
        <f>'Moving Avg'!G1481</f>
        <v>5.4982199999999999</v>
      </c>
      <c r="I1481" s="2">
        <f>'Moving Avg'!H1481</f>
        <v>5.5558195000000037</v>
      </c>
      <c r="J1481" s="6" t="str">
        <f>OBV!F1481</f>
        <v>BULLISH</v>
      </c>
      <c r="K1481" s="6" t="str">
        <f>OBV!G1481</f>
        <v>NEUTRAL</v>
      </c>
      <c r="L1481" s="6" t="str">
        <f>OBV!H1481</f>
        <v>CONFIRMED BULLISH</v>
      </c>
      <c r="M1481" s="8">
        <f t="shared" si="230"/>
        <v>25</v>
      </c>
      <c r="N1481" s="8">
        <f t="shared" si="231"/>
        <v>0</v>
      </c>
      <c r="O1481" s="8">
        <f t="shared" si="232"/>
        <v>50</v>
      </c>
      <c r="P1481" s="8">
        <f t="shared" si="233"/>
        <v>83.5</v>
      </c>
      <c r="Q1481" s="9">
        <f t="shared" si="234"/>
        <v>28.774999999999999</v>
      </c>
      <c r="R1481" s="9">
        <f t="shared" si="235"/>
        <v>43.375</v>
      </c>
      <c r="S1481" s="9">
        <f t="shared" si="236"/>
        <v>53.825000000000003</v>
      </c>
      <c r="T1481" s="9">
        <f t="shared" si="237"/>
        <v>39.625</v>
      </c>
      <c r="U1481" s="8">
        <f t="shared" si="238"/>
        <v>41.991666666666667</v>
      </c>
      <c r="V1481" s="8">
        <f t="shared" si="239"/>
        <v>41.400000000000006</v>
      </c>
    </row>
    <row r="1482" spans="1:22" ht="13.5" x14ac:dyDescent="0.25">
      <c r="A1482" s="3">
        <f>RSI!A1482</f>
        <v>44169</v>
      </c>
      <c r="B1482" s="2">
        <f>RSI!B1482</f>
        <v>5.5190000000000001</v>
      </c>
      <c r="C1482" s="2">
        <f>RSI!I1482</f>
        <v>48.865062599421634</v>
      </c>
      <c r="D1482" s="2">
        <f>MACD!E1482</f>
        <v>9.7364489440794344E-3</v>
      </c>
      <c r="E1482" s="2">
        <f>MACD!F1482</f>
        <v>-3.2056136145319429E-2</v>
      </c>
      <c r="F1482" s="2">
        <f>'Moving Avg'!D1482</f>
        <v>5.57064</v>
      </c>
      <c r="G1482" s="2">
        <f>'Moving Avg'!F1482</f>
        <v>5.5421750000000003</v>
      </c>
      <c r="H1482" s="2">
        <f>'Moving Avg'!G1482</f>
        <v>5.4995860000000008</v>
      </c>
      <c r="I1482" s="2">
        <f>'Moving Avg'!H1482</f>
        <v>5.554605000000004</v>
      </c>
      <c r="J1482" s="6" t="str">
        <f>OBV!F1482</f>
        <v>BEARISH</v>
      </c>
      <c r="K1482" s="6" t="str">
        <f>OBV!G1482</f>
        <v>NEUTRAL</v>
      </c>
      <c r="L1482" s="6" t="str">
        <f>OBV!H1482</f>
        <v>CONFIRMED BEARISH</v>
      </c>
      <c r="M1482" s="8">
        <f t="shared" si="230"/>
        <v>25</v>
      </c>
      <c r="N1482" s="8">
        <f t="shared" si="231"/>
        <v>0</v>
      </c>
      <c r="O1482" s="8">
        <f t="shared" si="232"/>
        <v>50</v>
      </c>
      <c r="P1482" s="8">
        <f t="shared" si="233"/>
        <v>16.5</v>
      </c>
      <c r="Q1482" s="9">
        <f t="shared" si="234"/>
        <v>18.725000000000001</v>
      </c>
      <c r="R1482" s="9">
        <f t="shared" si="235"/>
        <v>26.625</v>
      </c>
      <c r="S1482" s="9">
        <f t="shared" si="236"/>
        <v>23.675000000000001</v>
      </c>
      <c r="T1482" s="9">
        <f t="shared" si="237"/>
        <v>22.875</v>
      </c>
      <c r="U1482" s="8">
        <f t="shared" si="238"/>
        <v>23.008333333333336</v>
      </c>
      <c r="V1482" s="8">
        <f t="shared" si="239"/>
        <v>22.975000000000001</v>
      </c>
    </row>
    <row r="1483" spans="1:22" ht="13.5" x14ac:dyDescent="0.25">
      <c r="A1483" s="3">
        <f>RSI!A1483</f>
        <v>44172</v>
      </c>
      <c r="B1483" s="2">
        <f>RSI!B1483</f>
        <v>5.5038</v>
      </c>
      <c r="C1483" s="2">
        <f>RSI!I1483</f>
        <v>47.806981094817118</v>
      </c>
      <c r="D1483" s="2">
        <f>MACD!E1483</f>
        <v>2.3191724855426088E-2</v>
      </c>
      <c r="E1483" s="2">
        <f>MACD!F1483</f>
        <v>-2.1006563945170326E-2</v>
      </c>
      <c r="F1483" s="2">
        <f>'Moving Avg'!D1483</f>
        <v>5.56</v>
      </c>
      <c r="G1483" s="2">
        <f>'Moving Avg'!F1483</f>
        <v>5.5421750000000003</v>
      </c>
      <c r="H1483" s="2">
        <f>'Moving Avg'!G1483</f>
        <v>5.5006480000000009</v>
      </c>
      <c r="I1483" s="2">
        <f>'Moving Avg'!H1483</f>
        <v>5.5533145000000044</v>
      </c>
      <c r="J1483" s="6" t="str">
        <f>OBV!F1483</f>
        <v>BEARISH</v>
      </c>
      <c r="K1483" s="6" t="str">
        <f>OBV!G1483</f>
        <v>NEUTRAL</v>
      </c>
      <c r="L1483" s="6" t="str">
        <f>OBV!H1483</f>
        <v>CONFIRMED BEARISH</v>
      </c>
      <c r="M1483" s="8">
        <f t="shared" si="230"/>
        <v>25</v>
      </c>
      <c r="N1483" s="8">
        <f t="shared" si="231"/>
        <v>0</v>
      </c>
      <c r="O1483" s="8">
        <f t="shared" si="232"/>
        <v>50</v>
      </c>
      <c r="P1483" s="8">
        <f t="shared" si="233"/>
        <v>16.5</v>
      </c>
      <c r="Q1483" s="9">
        <f t="shared" si="234"/>
        <v>18.725000000000001</v>
      </c>
      <c r="R1483" s="9">
        <f t="shared" si="235"/>
        <v>26.625</v>
      </c>
      <c r="S1483" s="9">
        <f t="shared" si="236"/>
        <v>23.675000000000001</v>
      </c>
      <c r="T1483" s="9">
        <f t="shared" si="237"/>
        <v>22.875</v>
      </c>
      <c r="U1483" s="8">
        <f t="shared" si="238"/>
        <v>23.008333333333336</v>
      </c>
      <c r="V1483" s="8">
        <f t="shared" si="239"/>
        <v>22.975000000000001</v>
      </c>
    </row>
    <row r="1484" spans="1:22" ht="13.5" x14ac:dyDescent="0.25">
      <c r="A1484" s="3">
        <f>RSI!A1484</f>
        <v>44173</v>
      </c>
      <c r="B1484" s="2">
        <f>RSI!B1484</f>
        <v>5.6101000000000001</v>
      </c>
      <c r="C1484" s="2">
        <f>RSI!I1484</f>
        <v>55.125086317116377</v>
      </c>
      <c r="D1484" s="2">
        <f>MACD!E1484</f>
        <v>1.7554784616676145E-2</v>
      </c>
      <c r="E1484" s="2">
        <f>MACD!F1484</f>
        <v>-1.3294294232801032E-2</v>
      </c>
      <c r="F1484" s="2">
        <f>'Moving Avg'!D1484</f>
        <v>5.5523999999999996</v>
      </c>
      <c r="G1484" s="2">
        <f>'Moving Avg'!F1484</f>
        <v>5.5543200000000006</v>
      </c>
      <c r="H1484" s="2">
        <f>'Moving Avg'!G1484</f>
        <v>5.5038360000000015</v>
      </c>
      <c r="I1484" s="2">
        <f>'Moving Avg'!H1484</f>
        <v>5.5525555000000058</v>
      </c>
      <c r="J1484" s="6" t="str">
        <f>OBV!F1484</f>
        <v>BEARISH</v>
      </c>
      <c r="K1484" s="6" t="str">
        <f>OBV!G1484</f>
        <v>NEUTRAL</v>
      </c>
      <c r="L1484" s="6" t="str">
        <f>OBV!H1484</f>
        <v>CONFIRMED BEARISH</v>
      </c>
      <c r="M1484" s="8">
        <f t="shared" si="230"/>
        <v>25</v>
      </c>
      <c r="N1484" s="8">
        <f t="shared" si="231"/>
        <v>0</v>
      </c>
      <c r="O1484" s="8">
        <f t="shared" si="232"/>
        <v>0</v>
      </c>
      <c r="P1484" s="8">
        <f t="shared" si="233"/>
        <v>16.5</v>
      </c>
      <c r="Q1484" s="9">
        <f t="shared" si="234"/>
        <v>11.225</v>
      </c>
      <c r="R1484" s="9">
        <f t="shared" si="235"/>
        <v>9.125</v>
      </c>
      <c r="S1484" s="9">
        <f t="shared" si="236"/>
        <v>11.175000000000001</v>
      </c>
      <c r="T1484" s="9">
        <f t="shared" si="237"/>
        <v>10.375</v>
      </c>
      <c r="U1484" s="8">
        <f t="shared" si="238"/>
        <v>10.508333333333335</v>
      </c>
      <c r="V1484" s="8">
        <f t="shared" si="239"/>
        <v>10.475000000000001</v>
      </c>
    </row>
    <row r="1485" spans="1:22" ht="13.5" x14ac:dyDescent="0.25">
      <c r="A1485" s="3">
        <f>RSI!A1485</f>
        <v>44174</v>
      </c>
      <c r="B1485" s="2">
        <f>RSI!B1485</f>
        <v>5.5720999999999998</v>
      </c>
      <c r="C1485" s="2">
        <f>RSI!I1485</f>
        <v>52.301905101142431</v>
      </c>
      <c r="D1485" s="2">
        <f>MACD!E1485</f>
        <v>1.2809548992394504E-2</v>
      </c>
      <c r="E1485" s="2">
        <f>MACD!F1485</f>
        <v>-8.0735255877619257E-3</v>
      </c>
      <c r="F1485" s="2">
        <f>'Moving Avg'!D1485</f>
        <v>5.5615000000000006</v>
      </c>
      <c r="G1485" s="2">
        <f>'Moving Avg'!F1485</f>
        <v>5.560010000000001</v>
      </c>
      <c r="H1485" s="2">
        <f>'Moving Avg'!G1485</f>
        <v>5.5074800000000002</v>
      </c>
      <c r="I1485" s="2">
        <f>'Moving Avg'!H1485</f>
        <v>5.5508850000000054</v>
      </c>
      <c r="J1485" s="6" t="str">
        <f>OBV!F1485</f>
        <v>BEARISH</v>
      </c>
      <c r="K1485" s="6" t="str">
        <f>OBV!G1485</f>
        <v>NEUTRAL</v>
      </c>
      <c r="L1485" s="6" t="str">
        <f>OBV!H1485</f>
        <v>BEARISH DIVERGENCE</v>
      </c>
      <c r="M1485" s="8">
        <f t="shared" si="230"/>
        <v>25</v>
      </c>
      <c r="N1485" s="8">
        <f t="shared" si="231"/>
        <v>0</v>
      </c>
      <c r="O1485" s="8">
        <f t="shared" si="232"/>
        <v>50</v>
      </c>
      <c r="P1485" s="8">
        <f t="shared" si="233"/>
        <v>16.5</v>
      </c>
      <c r="Q1485" s="9">
        <f t="shared" si="234"/>
        <v>18.725000000000001</v>
      </c>
      <c r="R1485" s="9">
        <f t="shared" si="235"/>
        <v>26.625</v>
      </c>
      <c r="S1485" s="9">
        <f t="shared" si="236"/>
        <v>23.675000000000001</v>
      </c>
      <c r="T1485" s="9">
        <f t="shared" si="237"/>
        <v>22.875</v>
      </c>
      <c r="U1485" s="8">
        <f t="shared" si="238"/>
        <v>23.008333333333336</v>
      </c>
      <c r="V1485" s="8">
        <f t="shared" si="239"/>
        <v>22.975000000000001</v>
      </c>
    </row>
    <row r="1486" spans="1:22" ht="13.5" x14ac:dyDescent="0.25">
      <c r="A1486" s="3">
        <f>RSI!A1486</f>
        <v>44175</v>
      </c>
      <c r="B1486" s="2">
        <f>RSI!B1486</f>
        <v>5.5720999999999998</v>
      </c>
      <c r="C1486" s="2">
        <f>RSI!I1486</f>
        <v>52.301905101142431</v>
      </c>
      <c r="D1486" s="2">
        <f>MACD!E1486</f>
        <v>3.923571805365178E-3</v>
      </c>
      <c r="E1486" s="2">
        <f>MACD!F1486</f>
        <v>-5.6741061091365053E-3</v>
      </c>
      <c r="F1486" s="2">
        <f>'Moving Avg'!D1486</f>
        <v>5.5554199999999998</v>
      </c>
      <c r="G1486" s="2">
        <f>'Moving Avg'!F1486</f>
        <v>5.5657000000000014</v>
      </c>
      <c r="H1486" s="2">
        <f>'Moving Avg'!G1486</f>
        <v>5.5111239999999997</v>
      </c>
      <c r="I1486" s="2">
        <f>'Moving Avg'!H1486</f>
        <v>5.5492525000000059</v>
      </c>
      <c r="J1486" s="6" t="str">
        <f>OBV!F1486</f>
        <v>BEARISH</v>
      </c>
      <c r="K1486" s="6" t="str">
        <f>OBV!G1486</f>
        <v>NEUTRAL</v>
      </c>
      <c r="L1486" s="6" t="str">
        <f>OBV!H1486</f>
        <v>CONFIRMED BEARISH</v>
      </c>
      <c r="M1486" s="8">
        <f t="shared" si="230"/>
        <v>25</v>
      </c>
      <c r="N1486" s="8">
        <f t="shared" si="231"/>
        <v>0</v>
      </c>
      <c r="O1486" s="8">
        <f t="shared" si="232"/>
        <v>50</v>
      </c>
      <c r="P1486" s="8">
        <f t="shared" si="233"/>
        <v>16.5</v>
      </c>
      <c r="Q1486" s="9">
        <f t="shared" si="234"/>
        <v>18.725000000000001</v>
      </c>
      <c r="R1486" s="9">
        <f t="shared" si="235"/>
        <v>26.625</v>
      </c>
      <c r="S1486" s="9">
        <f t="shared" si="236"/>
        <v>23.675000000000001</v>
      </c>
      <c r="T1486" s="9">
        <f t="shared" si="237"/>
        <v>22.875</v>
      </c>
      <c r="U1486" s="8">
        <f t="shared" si="238"/>
        <v>23.008333333333336</v>
      </c>
      <c r="V1486" s="8">
        <f t="shared" si="239"/>
        <v>22.975000000000001</v>
      </c>
    </row>
    <row r="1487" spans="1:22" ht="13.5" x14ac:dyDescent="0.25">
      <c r="A1487" s="3">
        <f>RSI!A1487</f>
        <v>44176</v>
      </c>
      <c r="B1487" s="2">
        <f>RSI!B1487</f>
        <v>5.4203000000000001</v>
      </c>
      <c r="C1487" s="2">
        <f>RSI!I1487</f>
        <v>42.271944245563908</v>
      </c>
      <c r="D1487" s="2">
        <f>MACD!E1487</f>
        <v>1.2146540427433017E-2</v>
      </c>
      <c r="E1487" s="2">
        <f>MACD!F1487</f>
        <v>-2.1099768018226009E-3</v>
      </c>
      <c r="F1487" s="2">
        <f>'Moving Avg'!D1487</f>
        <v>5.5356800000000002</v>
      </c>
      <c r="G1487" s="2">
        <f>'Moving Avg'!F1487</f>
        <v>5.5638000000000023</v>
      </c>
      <c r="H1487" s="2">
        <f>'Moving Avg'!G1487</f>
        <v>5.5085420000000012</v>
      </c>
      <c r="I1487" s="2">
        <f>'Moving Avg'!H1487</f>
        <v>5.5468990000000051</v>
      </c>
      <c r="J1487" s="6" t="str">
        <f>OBV!F1487</f>
        <v>BEARISH</v>
      </c>
      <c r="K1487" s="6" t="str">
        <f>OBV!G1487</f>
        <v>NEUTRAL</v>
      </c>
      <c r="L1487" s="6" t="str">
        <f>OBV!H1487</f>
        <v>CONFIRMED BEARISH</v>
      </c>
      <c r="M1487" s="8">
        <f t="shared" si="230"/>
        <v>25</v>
      </c>
      <c r="N1487" s="8">
        <f t="shared" si="231"/>
        <v>0</v>
      </c>
      <c r="O1487" s="8">
        <f t="shared" si="232"/>
        <v>0</v>
      </c>
      <c r="P1487" s="8">
        <f t="shared" si="233"/>
        <v>16.5</v>
      </c>
      <c r="Q1487" s="9">
        <f t="shared" si="234"/>
        <v>11.225</v>
      </c>
      <c r="R1487" s="9">
        <f t="shared" si="235"/>
        <v>9.125</v>
      </c>
      <c r="S1487" s="9">
        <f t="shared" si="236"/>
        <v>11.175000000000001</v>
      </c>
      <c r="T1487" s="9">
        <f t="shared" si="237"/>
        <v>10.375</v>
      </c>
      <c r="U1487" s="8">
        <f t="shared" si="238"/>
        <v>10.508333333333335</v>
      </c>
      <c r="V1487" s="8">
        <f t="shared" si="239"/>
        <v>10.475000000000001</v>
      </c>
    </row>
    <row r="1488" spans="1:22" ht="13.5" x14ac:dyDescent="0.25">
      <c r="A1488" s="3">
        <f>RSI!A1488</f>
        <v>44179</v>
      </c>
      <c r="B1488" s="2">
        <f>RSI!B1488</f>
        <v>5.5418000000000003</v>
      </c>
      <c r="C1488" s="2">
        <f>RSI!I1488</f>
        <v>50.460746397510043</v>
      </c>
      <c r="D1488" s="2">
        <f>MACD!E1488</f>
        <v>1.3173692021047678E-2</v>
      </c>
      <c r="E1488" s="2">
        <f>MACD!F1488</f>
        <v>9.4675696275145493E-4</v>
      </c>
      <c r="F1488" s="2">
        <f>'Moving Avg'!D1488</f>
        <v>5.5432800000000002</v>
      </c>
      <c r="G1488" s="2">
        <f>'Moving Avg'!F1488</f>
        <v>5.5675950000000016</v>
      </c>
      <c r="H1488" s="2">
        <f>'Moving Avg'!G1488</f>
        <v>5.5100600000000011</v>
      </c>
      <c r="I1488" s="2">
        <f>'Moving Avg'!H1488</f>
        <v>5.544394000000004</v>
      </c>
      <c r="J1488" s="6" t="str">
        <f>OBV!F1488</f>
        <v>BEARISH</v>
      </c>
      <c r="K1488" s="6" t="str">
        <f>OBV!G1488</f>
        <v>NEUTRAL</v>
      </c>
      <c r="L1488" s="6" t="str">
        <f>OBV!H1488</f>
        <v>BEARISH DIVERGENCE</v>
      </c>
      <c r="M1488" s="8">
        <f t="shared" si="230"/>
        <v>25</v>
      </c>
      <c r="N1488" s="8">
        <f t="shared" si="231"/>
        <v>0</v>
      </c>
      <c r="O1488" s="8">
        <f t="shared" si="232"/>
        <v>0</v>
      </c>
      <c r="P1488" s="8">
        <f t="shared" si="233"/>
        <v>16.5</v>
      </c>
      <c r="Q1488" s="9">
        <f t="shared" si="234"/>
        <v>11.225</v>
      </c>
      <c r="R1488" s="9">
        <f t="shared" si="235"/>
        <v>9.125</v>
      </c>
      <c r="S1488" s="9">
        <f t="shared" si="236"/>
        <v>11.175000000000001</v>
      </c>
      <c r="T1488" s="9">
        <f t="shared" si="237"/>
        <v>10.375</v>
      </c>
      <c r="U1488" s="8">
        <f t="shared" si="238"/>
        <v>10.508333333333335</v>
      </c>
      <c r="V1488" s="8">
        <f t="shared" si="239"/>
        <v>10.475000000000001</v>
      </c>
    </row>
    <row r="1489" spans="1:22" ht="13.5" x14ac:dyDescent="0.25">
      <c r="A1489" s="3">
        <f>RSI!A1489</f>
        <v>44180</v>
      </c>
      <c r="B1489" s="2">
        <f>RSI!B1489</f>
        <v>5.4583000000000004</v>
      </c>
      <c r="C1489" s="2">
        <f>RSI!I1489</f>
        <v>45.666443003657129</v>
      </c>
      <c r="D1489" s="2">
        <f>MACD!E1489</f>
        <v>3.4202102049992078E-2</v>
      </c>
      <c r="E1489" s="2">
        <f>MACD!F1489</f>
        <v>7.5978259801995802E-3</v>
      </c>
      <c r="F1489" s="2">
        <f>'Moving Avg'!D1489</f>
        <v>5.5129199999999994</v>
      </c>
      <c r="G1489" s="2">
        <f>'Moving Avg'!F1489</f>
        <v>5.5634200000000007</v>
      </c>
      <c r="H1489" s="2">
        <f>'Moving Avg'!G1489</f>
        <v>5.5102120000000028</v>
      </c>
      <c r="I1489" s="2">
        <f>'Moving Avg'!H1489</f>
        <v>5.5414715000000037</v>
      </c>
      <c r="J1489" s="6" t="str">
        <f>OBV!F1489</f>
        <v>BEARISH</v>
      </c>
      <c r="K1489" s="6" t="str">
        <f>OBV!G1489</f>
        <v>WEAK</v>
      </c>
      <c r="L1489" s="6" t="str">
        <f>OBV!H1489</f>
        <v>CONFIRMED BEARISH</v>
      </c>
      <c r="M1489" s="8">
        <f t="shared" si="230"/>
        <v>25</v>
      </c>
      <c r="N1489" s="8">
        <f t="shared" si="231"/>
        <v>0</v>
      </c>
      <c r="O1489" s="8">
        <f t="shared" si="232"/>
        <v>0</v>
      </c>
      <c r="P1489" s="8">
        <f t="shared" si="233"/>
        <v>0</v>
      </c>
      <c r="Q1489" s="9">
        <f t="shared" si="234"/>
        <v>8.75</v>
      </c>
      <c r="R1489" s="9">
        <f t="shared" si="235"/>
        <v>5</v>
      </c>
      <c r="S1489" s="9">
        <f t="shared" si="236"/>
        <v>3.75</v>
      </c>
      <c r="T1489" s="9">
        <f t="shared" si="237"/>
        <v>6.25</v>
      </c>
      <c r="U1489" s="8">
        <f t="shared" si="238"/>
        <v>5.833333333333333</v>
      </c>
      <c r="V1489" s="8">
        <f t="shared" si="239"/>
        <v>5.9375</v>
      </c>
    </row>
    <row r="1490" spans="1:22" ht="13.5" x14ac:dyDescent="0.25">
      <c r="A1490" s="3">
        <f>RSI!A1490</f>
        <v>44181</v>
      </c>
      <c r="B1490" s="2">
        <f>RSI!B1490</f>
        <v>5.5342000000000002</v>
      </c>
      <c r="C1490" s="2">
        <f>RSI!I1490</f>
        <v>50.289799109670788</v>
      </c>
      <c r="D1490" s="2">
        <f>MACD!E1490</f>
        <v>2.8136017576374073E-2</v>
      </c>
      <c r="E1490" s="2">
        <f>MACD!F1490</f>
        <v>1.1705464299434479E-2</v>
      </c>
      <c r="F1490" s="2">
        <f>'Moving Avg'!D1490</f>
        <v>5.5053399999999995</v>
      </c>
      <c r="G1490" s="2">
        <f>'Moving Avg'!F1490</f>
        <v>5.5592450000000007</v>
      </c>
      <c r="H1490" s="2">
        <f>'Moving Avg'!G1490</f>
        <v>5.5102120000000028</v>
      </c>
      <c r="I1490" s="2">
        <f>'Moving Avg'!H1490</f>
        <v>5.5389285000000044</v>
      </c>
      <c r="J1490" s="6" t="str">
        <f>OBV!F1490</f>
        <v>BEARISH</v>
      </c>
      <c r="K1490" s="6" t="str">
        <f>OBV!G1490</f>
        <v>WEAK</v>
      </c>
      <c r="L1490" s="6" t="str">
        <f>OBV!H1490</f>
        <v>CONFIRMED BEARISH</v>
      </c>
      <c r="M1490" s="8">
        <f t="shared" si="230"/>
        <v>25</v>
      </c>
      <c r="N1490" s="8">
        <f t="shared" si="231"/>
        <v>0</v>
      </c>
      <c r="O1490" s="8">
        <f t="shared" si="232"/>
        <v>0</v>
      </c>
      <c r="P1490" s="8">
        <f t="shared" si="233"/>
        <v>0</v>
      </c>
      <c r="Q1490" s="9">
        <f t="shared" si="234"/>
        <v>8.75</v>
      </c>
      <c r="R1490" s="9">
        <f t="shared" si="235"/>
        <v>5</v>
      </c>
      <c r="S1490" s="9">
        <f t="shared" si="236"/>
        <v>3.75</v>
      </c>
      <c r="T1490" s="9">
        <f t="shared" si="237"/>
        <v>6.25</v>
      </c>
      <c r="U1490" s="8">
        <f t="shared" si="238"/>
        <v>5.833333333333333</v>
      </c>
      <c r="V1490" s="8">
        <f t="shared" si="239"/>
        <v>5.9375</v>
      </c>
    </row>
    <row r="1491" spans="1:22" ht="13.5" x14ac:dyDescent="0.25">
      <c r="A1491" s="3">
        <f>RSI!A1491</f>
        <v>44182</v>
      </c>
      <c r="B1491" s="2">
        <f>RSI!B1491</f>
        <v>5.5418000000000003</v>
      </c>
      <c r="C1491" s="2">
        <f>RSI!I1491</f>
        <v>50.741784484549818</v>
      </c>
      <c r="D1491" s="2">
        <f>MACD!E1491</f>
        <v>3.4090099341187674E-2</v>
      </c>
      <c r="E1491" s="2">
        <f>MACD!F1491</f>
        <v>1.6182391307785121E-2</v>
      </c>
      <c r="F1491" s="2">
        <f>'Moving Avg'!D1491</f>
        <v>5.4992800000000006</v>
      </c>
      <c r="G1491" s="2">
        <f>'Moving Avg'!F1491</f>
        <v>5.5539300000000003</v>
      </c>
      <c r="H1491" s="2">
        <f>'Moving Avg'!G1491</f>
        <v>5.5103640000000018</v>
      </c>
      <c r="I1491" s="2">
        <f>'Moving Avg'!H1491</f>
        <v>5.5372965000000036</v>
      </c>
      <c r="J1491" s="6" t="str">
        <f>OBV!F1491</f>
        <v>BEARISH</v>
      </c>
      <c r="K1491" s="6" t="str">
        <f>OBV!G1491</f>
        <v>NEUTRAL</v>
      </c>
      <c r="L1491" s="6" t="str">
        <f>OBV!H1491</f>
        <v>CONFIRMED BEARISH</v>
      </c>
      <c r="M1491" s="8">
        <f t="shared" si="230"/>
        <v>25</v>
      </c>
      <c r="N1491" s="8">
        <f t="shared" si="231"/>
        <v>0</v>
      </c>
      <c r="O1491" s="8">
        <f t="shared" si="232"/>
        <v>0</v>
      </c>
      <c r="P1491" s="8">
        <f t="shared" si="233"/>
        <v>16.5</v>
      </c>
      <c r="Q1491" s="9">
        <f t="shared" si="234"/>
        <v>11.225</v>
      </c>
      <c r="R1491" s="9">
        <f t="shared" si="235"/>
        <v>9.125</v>
      </c>
      <c r="S1491" s="9">
        <f t="shared" si="236"/>
        <v>11.175000000000001</v>
      </c>
      <c r="T1491" s="9">
        <f t="shared" si="237"/>
        <v>10.375</v>
      </c>
      <c r="U1491" s="8">
        <f t="shared" si="238"/>
        <v>10.508333333333335</v>
      </c>
      <c r="V1491" s="8">
        <f t="shared" si="239"/>
        <v>10.475000000000001</v>
      </c>
    </row>
    <row r="1492" spans="1:22" ht="13.5" x14ac:dyDescent="0.25">
      <c r="A1492" s="3">
        <f>RSI!A1492</f>
        <v>44183</v>
      </c>
      <c r="B1492" s="2">
        <f>RSI!B1492</f>
        <v>5.6177000000000001</v>
      </c>
      <c r="C1492" s="2">
        <f>RSI!I1492</f>
        <v>55.1296304881499</v>
      </c>
      <c r="D1492" s="2">
        <f>MACD!E1492</f>
        <v>2.0589848879532191E-2</v>
      </c>
      <c r="E1492" s="2">
        <f>MACD!F1492</f>
        <v>1.7063882822134536E-2</v>
      </c>
      <c r="F1492" s="2">
        <f>'Moving Avg'!D1492</f>
        <v>5.5387600000000008</v>
      </c>
      <c r="G1492" s="2">
        <f>'Moving Avg'!F1492</f>
        <v>5.5497549999999993</v>
      </c>
      <c r="H1492" s="2">
        <f>'Moving Avg'!G1492</f>
        <v>5.5120340000000008</v>
      </c>
      <c r="I1492" s="2">
        <f>'Moving Avg'!H1492</f>
        <v>5.536158000000003</v>
      </c>
      <c r="J1492" s="6" t="str">
        <f>OBV!F1492</f>
        <v>BULLISH</v>
      </c>
      <c r="K1492" s="6" t="str">
        <f>OBV!G1492</f>
        <v>NEUTRAL</v>
      </c>
      <c r="L1492" s="6" t="str">
        <f>OBV!H1492</f>
        <v>CONFIRMED BULLISH</v>
      </c>
      <c r="M1492" s="8">
        <f t="shared" si="230"/>
        <v>25</v>
      </c>
      <c r="N1492" s="8">
        <f t="shared" si="231"/>
        <v>0</v>
      </c>
      <c r="O1492" s="8">
        <f t="shared" si="232"/>
        <v>50</v>
      </c>
      <c r="P1492" s="8">
        <f t="shared" si="233"/>
        <v>83.5</v>
      </c>
      <c r="Q1492" s="9">
        <f t="shared" si="234"/>
        <v>28.774999999999999</v>
      </c>
      <c r="R1492" s="9">
        <f t="shared" si="235"/>
        <v>43.375</v>
      </c>
      <c r="S1492" s="9">
        <f t="shared" si="236"/>
        <v>53.825000000000003</v>
      </c>
      <c r="T1492" s="9">
        <f t="shared" si="237"/>
        <v>39.625</v>
      </c>
      <c r="U1492" s="8">
        <f t="shared" si="238"/>
        <v>41.991666666666667</v>
      </c>
      <c r="V1492" s="8">
        <f t="shared" si="239"/>
        <v>41.400000000000006</v>
      </c>
    </row>
    <row r="1493" spans="1:22" ht="13.5" x14ac:dyDescent="0.25">
      <c r="A1493" s="3">
        <f>RSI!A1493</f>
        <v>44186</v>
      </c>
      <c r="B1493" s="2">
        <f>RSI!B1493</f>
        <v>5.6177000000000001</v>
      </c>
      <c r="C1493" s="2">
        <f>RSI!I1493</f>
        <v>55.1296304881499</v>
      </c>
      <c r="D1493" s="2">
        <f>MACD!E1493</f>
        <v>6.3148395562455661E-3</v>
      </c>
      <c r="E1493" s="2">
        <f>MACD!F1493</f>
        <v>1.4914074168956742E-2</v>
      </c>
      <c r="F1493" s="2">
        <f>'Moving Avg'!D1493</f>
        <v>5.5539399999999999</v>
      </c>
      <c r="G1493" s="2">
        <f>'Moving Avg'!F1493</f>
        <v>5.5497549999999993</v>
      </c>
      <c r="H1493" s="2">
        <f>'Moving Avg'!G1493</f>
        <v>5.5152220000000014</v>
      </c>
      <c r="I1493" s="2">
        <f>'Moving Avg'!H1493</f>
        <v>5.5350195000000033</v>
      </c>
      <c r="J1493" s="6" t="str">
        <f>OBV!F1493</f>
        <v>BULLISH</v>
      </c>
      <c r="K1493" s="6" t="str">
        <f>OBV!G1493</f>
        <v>NEUTRAL</v>
      </c>
      <c r="L1493" s="6" t="str">
        <f>OBV!H1493</f>
        <v>CONFIRMED BULLISH</v>
      </c>
      <c r="M1493" s="8">
        <f t="shared" si="230"/>
        <v>25</v>
      </c>
      <c r="N1493" s="8">
        <f t="shared" si="231"/>
        <v>45</v>
      </c>
      <c r="O1493" s="8">
        <f t="shared" si="232"/>
        <v>50</v>
      </c>
      <c r="P1493" s="8">
        <f t="shared" si="233"/>
        <v>83.5</v>
      </c>
      <c r="Q1493" s="9">
        <f t="shared" si="234"/>
        <v>44.524999999999999</v>
      </c>
      <c r="R1493" s="9">
        <f t="shared" si="235"/>
        <v>52.375</v>
      </c>
      <c r="S1493" s="9">
        <f t="shared" si="236"/>
        <v>60.575000000000003</v>
      </c>
      <c r="T1493" s="9">
        <f t="shared" si="237"/>
        <v>50.875</v>
      </c>
      <c r="U1493" s="8">
        <f t="shared" si="238"/>
        <v>52.491666666666674</v>
      </c>
      <c r="V1493" s="8">
        <f t="shared" si="239"/>
        <v>52.087500000000006</v>
      </c>
    </row>
    <row r="1494" spans="1:22" ht="13.5" x14ac:dyDescent="0.25">
      <c r="A1494" s="3">
        <f>RSI!A1494</f>
        <v>44187</v>
      </c>
      <c r="B1494" s="2">
        <f>RSI!B1494</f>
        <v>5.7847</v>
      </c>
      <c r="C1494" s="2">
        <f>RSI!I1494</f>
        <v>63.440040802105734</v>
      </c>
      <c r="D1494" s="2">
        <f>MACD!E1494</f>
        <v>-2.2557784555168325E-3</v>
      </c>
      <c r="E1494" s="2">
        <f>MACD!F1494</f>
        <v>1.1480103644062028E-2</v>
      </c>
      <c r="F1494" s="2">
        <f>'Moving Avg'!D1494</f>
        <v>5.6192200000000003</v>
      </c>
      <c r="G1494" s="2">
        <f>'Moving Avg'!F1494</f>
        <v>5.5611399999999991</v>
      </c>
      <c r="H1494" s="2">
        <f>'Moving Avg'!G1494</f>
        <v>5.5217500000000008</v>
      </c>
      <c r="I1494" s="2">
        <f>'Moving Avg'!H1494</f>
        <v>5.5347160000000022</v>
      </c>
      <c r="J1494" s="6" t="str">
        <f>OBV!F1494</f>
        <v>BULLISH</v>
      </c>
      <c r="K1494" s="6" t="str">
        <f>OBV!G1494</f>
        <v>STRONG</v>
      </c>
      <c r="L1494" s="6" t="str">
        <f>OBV!H1494</f>
        <v>CONFIRMED BULLISH</v>
      </c>
      <c r="M1494" s="8">
        <f t="shared" si="230"/>
        <v>25</v>
      </c>
      <c r="N1494" s="8">
        <f t="shared" si="231"/>
        <v>45</v>
      </c>
      <c r="O1494" s="8">
        <f t="shared" si="232"/>
        <v>50</v>
      </c>
      <c r="P1494" s="8">
        <f t="shared" si="233"/>
        <v>100</v>
      </c>
      <c r="Q1494" s="9">
        <f t="shared" si="234"/>
        <v>47</v>
      </c>
      <c r="R1494" s="9">
        <f t="shared" si="235"/>
        <v>56.5</v>
      </c>
      <c r="S1494" s="9">
        <f t="shared" si="236"/>
        <v>68</v>
      </c>
      <c r="T1494" s="9">
        <f t="shared" si="237"/>
        <v>55</v>
      </c>
      <c r="U1494" s="8">
        <f t="shared" si="238"/>
        <v>57.166666666666664</v>
      </c>
      <c r="V1494" s="8">
        <f t="shared" si="239"/>
        <v>56.625</v>
      </c>
    </row>
    <row r="1495" spans="1:22" ht="13.5" x14ac:dyDescent="0.25">
      <c r="A1495" s="3">
        <f>RSI!A1495</f>
        <v>44188</v>
      </c>
      <c r="B1495" s="2">
        <f>RSI!B1495</f>
        <v>5.9062000000000001</v>
      </c>
      <c r="C1495" s="2">
        <f>RSI!I1495</f>
        <v>68.073064726897357</v>
      </c>
      <c r="D1495" s="2">
        <f>MACD!E1495</f>
        <v>-2.5780840676065786E-2</v>
      </c>
      <c r="E1495" s="2">
        <f>MACD!F1495</f>
        <v>4.0279147800364647E-3</v>
      </c>
      <c r="F1495" s="2">
        <f>'Moving Avg'!D1495</f>
        <v>5.6936200000000001</v>
      </c>
      <c r="G1495" s="2">
        <f>'Moving Avg'!F1495</f>
        <v>5.5793599999999994</v>
      </c>
      <c r="H1495" s="2">
        <f>'Moving Avg'!G1495</f>
        <v>5.5307079999999997</v>
      </c>
      <c r="I1495" s="2">
        <f>'Moving Avg'!H1495</f>
        <v>5.535020000000002</v>
      </c>
      <c r="J1495" s="6" t="str">
        <f>OBV!F1495</f>
        <v>BULLISH</v>
      </c>
      <c r="K1495" s="6" t="str">
        <f>OBV!G1495</f>
        <v>STRONG</v>
      </c>
      <c r="L1495" s="6" t="str">
        <f>OBV!H1495</f>
        <v>CONFIRMED BULLISH</v>
      </c>
      <c r="M1495" s="8">
        <f t="shared" si="230"/>
        <v>25</v>
      </c>
      <c r="N1495" s="8">
        <f t="shared" si="231"/>
        <v>100</v>
      </c>
      <c r="O1495" s="8">
        <f t="shared" si="232"/>
        <v>50</v>
      </c>
      <c r="P1495" s="8">
        <f t="shared" si="233"/>
        <v>100</v>
      </c>
      <c r="Q1495" s="9">
        <f t="shared" si="234"/>
        <v>66.25</v>
      </c>
      <c r="R1495" s="9">
        <f t="shared" si="235"/>
        <v>67.5</v>
      </c>
      <c r="S1495" s="9">
        <f t="shared" si="236"/>
        <v>76.25</v>
      </c>
      <c r="T1495" s="9">
        <f t="shared" si="237"/>
        <v>68.75</v>
      </c>
      <c r="U1495" s="8">
        <f t="shared" si="238"/>
        <v>70</v>
      </c>
      <c r="V1495" s="8">
        <f t="shared" si="239"/>
        <v>69.6875</v>
      </c>
    </row>
    <row r="1496" spans="1:22" ht="13.5" x14ac:dyDescent="0.25">
      <c r="A1496" s="3">
        <f>RSI!A1496</f>
        <v>44189</v>
      </c>
      <c r="B1496" s="2">
        <f>RSI!B1496</f>
        <v>5.7694999999999999</v>
      </c>
      <c r="C1496" s="2">
        <f>RSI!I1496</f>
        <v>59.01205676496464</v>
      </c>
      <c r="D1496" s="2">
        <f>MACD!E1496</f>
        <v>-3.7599839957965564E-2</v>
      </c>
      <c r="E1496" s="2">
        <f>MACD!F1496</f>
        <v>-4.2976361675639407E-3</v>
      </c>
      <c r="F1496" s="2">
        <f>'Moving Avg'!D1496</f>
        <v>5.73916</v>
      </c>
      <c r="G1496" s="2">
        <f>'Moving Avg'!F1496</f>
        <v>5.5922649999999985</v>
      </c>
      <c r="H1496" s="2">
        <f>'Moving Avg'!G1496</f>
        <v>5.5369319999999993</v>
      </c>
      <c r="I1496" s="2">
        <f>'Moving Avg'!H1496</f>
        <v>5.5346405000000027</v>
      </c>
      <c r="J1496" s="6" t="str">
        <f>OBV!F1496</f>
        <v>BULLISH</v>
      </c>
      <c r="K1496" s="6" t="str">
        <f>OBV!G1496</f>
        <v>STRONG</v>
      </c>
      <c r="L1496" s="6" t="str">
        <f>OBV!H1496</f>
        <v>CONFIRMED BULLISH</v>
      </c>
      <c r="M1496" s="8">
        <f t="shared" si="230"/>
        <v>25</v>
      </c>
      <c r="N1496" s="8">
        <f t="shared" si="231"/>
        <v>100</v>
      </c>
      <c r="O1496" s="8">
        <f t="shared" si="232"/>
        <v>50</v>
      </c>
      <c r="P1496" s="8">
        <f t="shared" si="233"/>
        <v>100</v>
      </c>
      <c r="Q1496" s="9">
        <f t="shared" si="234"/>
        <v>66.25</v>
      </c>
      <c r="R1496" s="9">
        <f t="shared" si="235"/>
        <v>67.5</v>
      </c>
      <c r="S1496" s="9">
        <f t="shared" si="236"/>
        <v>76.25</v>
      </c>
      <c r="T1496" s="9">
        <f t="shared" si="237"/>
        <v>68.75</v>
      </c>
      <c r="U1496" s="8">
        <f t="shared" si="238"/>
        <v>70</v>
      </c>
      <c r="V1496" s="8">
        <f t="shared" si="239"/>
        <v>69.6875</v>
      </c>
    </row>
    <row r="1497" spans="1:22" ht="13.5" x14ac:dyDescent="0.25">
      <c r="A1497" s="3">
        <f>RSI!A1497</f>
        <v>44190</v>
      </c>
      <c r="B1497" s="2">
        <f>RSI!B1497</f>
        <v>5.9364999999999997</v>
      </c>
      <c r="C1497" s="2">
        <f>RSI!I1497</f>
        <v>65.120183505922043</v>
      </c>
      <c r="D1497" s="2">
        <f>MACD!E1497</f>
        <v>-8.4405040649390806E-2</v>
      </c>
      <c r="E1497" s="2">
        <f>MACD!F1497</f>
        <v>-2.0319117063929318E-2</v>
      </c>
      <c r="F1497" s="2">
        <f>'Moving Avg'!D1497</f>
        <v>5.8029199999999994</v>
      </c>
      <c r="G1497" s="2">
        <f>'Moving Avg'!F1497</f>
        <v>5.6119999999999992</v>
      </c>
      <c r="H1497" s="2">
        <f>'Moving Avg'!G1497</f>
        <v>5.5464960000000012</v>
      </c>
      <c r="I1497" s="2">
        <f>'Moving Avg'!H1497</f>
        <v>5.5354755000000031</v>
      </c>
      <c r="J1497" s="6" t="str">
        <f>OBV!F1497</f>
        <v>BULLISH</v>
      </c>
      <c r="K1497" s="6" t="str">
        <f>OBV!G1497</f>
        <v>STRONG</v>
      </c>
      <c r="L1497" s="6" t="str">
        <f>OBV!H1497</f>
        <v>CONFIRMED BULLISH</v>
      </c>
      <c r="M1497" s="8">
        <f t="shared" si="230"/>
        <v>25</v>
      </c>
      <c r="N1497" s="8">
        <f t="shared" si="231"/>
        <v>100</v>
      </c>
      <c r="O1497" s="8">
        <f t="shared" si="232"/>
        <v>50</v>
      </c>
      <c r="P1497" s="8">
        <f t="shared" si="233"/>
        <v>100</v>
      </c>
      <c r="Q1497" s="9">
        <f t="shared" si="234"/>
        <v>66.25</v>
      </c>
      <c r="R1497" s="9">
        <f t="shared" si="235"/>
        <v>67.5</v>
      </c>
      <c r="S1497" s="9">
        <f t="shared" si="236"/>
        <v>76.25</v>
      </c>
      <c r="T1497" s="9">
        <f t="shared" si="237"/>
        <v>68.75</v>
      </c>
      <c r="U1497" s="8">
        <f t="shared" si="238"/>
        <v>70</v>
      </c>
      <c r="V1497" s="8">
        <f t="shared" si="239"/>
        <v>69.6875</v>
      </c>
    </row>
    <row r="1498" spans="1:22" ht="13.5" x14ac:dyDescent="0.25">
      <c r="A1498" s="3">
        <f>RSI!A1498</f>
        <v>44193</v>
      </c>
      <c r="B1498" s="2">
        <f>RSI!B1498</f>
        <v>5.9138000000000002</v>
      </c>
      <c r="C1498" s="2">
        <f>RSI!I1498</f>
        <v>63.729944330290643</v>
      </c>
      <c r="D1498" s="2">
        <f>MACD!E1498</f>
        <v>-0.10562273303555703</v>
      </c>
      <c r="E1498" s="2">
        <f>MACD!F1498</f>
        <v>-3.7379840258254859E-2</v>
      </c>
      <c r="F1498" s="2">
        <f>'Moving Avg'!D1498</f>
        <v>5.8621399999999992</v>
      </c>
      <c r="G1498" s="2">
        <f>'Moving Avg'!F1498</f>
        <v>5.6298399999999988</v>
      </c>
      <c r="H1498" s="2">
        <f>'Moving Avg'!G1498</f>
        <v>5.5556059999999992</v>
      </c>
      <c r="I1498" s="2">
        <f>'Moving Avg'!H1498</f>
        <v>5.536235000000004</v>
      </c>
      <c r="J1498" s="6" t="str">
        <f>OBV!F1498</f>
        <v>BULLISH</v>
      </c>
      <c r="K1498" s="6" t="str">
        <f>OBV!G1498</f>
        <v>NEUTRAL</v>
      </c>
      <c r="L1498" s="6" t="str">
        <f>OBV!H1498</f>
        <v>CONFIRMED BULLISH</v>
      </c>
      <c r="M1498" s="8">
        <f t="shared" si="230"/>
        <v>25</v>
      </c>
      <c r="N1498" s="8">
        <f t="shared" si="231"/>
        <v>100</v>
      </c>
      <c r="O1498" s="8">
        <f t="shared" si="232"/>
        <v>50</v>
      </c>
      <c r="P1498" s="8">
        <f t="shared" si="233"/>
        <v>83.5</v>
      </c>
      <c r="Q1498" s="9">
        <f t="shared" si="234"/>
        <v>63.774999999999999</v>
      </c>
      <c r="R1498" s="9">
        <f t="shared" si="235"/>
        <v>63.375</v>
      </c>
      <c r="S1498" s="9">
        <f t="shared" si="236"/>
        <v>68.825000000000003</v>
      </c>
      <c r="T1498" s="9">
        <f t="shared" si="237"/>
        <v>64.625</v>
      </c>
      <c r="U1498" s="8">
        <f t="shared" si="238"/>
        <v>65.325000000000003</v>
      </c>
      <c r="V1498" s="8">
        <f t="shared" si="239"/>
        <v>65.150000000000006</v>
      </c>
    </row>
    <row r="1499" spans="1:22" ht="13.5" x14ac:dyDescent="0.25">
      <c r="A1499" s="3">
        <f>RSI!A1499</f>
        <v>44194</v>
      </c>
      <c r="B1499" s="2">
        <f>RSI!B1499</f>
        <v>5.9138000000000002</v>
      </c>
      <c r="C1499" s="2">
        <f>RSI!I1499</f>
        <v>63.729944330290643</v>
      </c>
      <c r="D1499" s="2">
        <f>MACD!E1499</f>
        <v>-0.13812807341747657</v>
      </c>
      <c r="E1499" s="2">
        <f>MACD!F1499</f>
        <v>-5.7529486890099207E-2</v>
      </c>
      <c r="F1499" s="2">
        <f>'Moving Avg'!D1499</f>
        <v>5.8879599999999996</v>
      </c>
      <c r="G1499" s="2">
        <f>'Moving Avg'!F1499</f>
        <v>5.6431249999999986</v>
      </c>
      <c r="H1499" s="2">
        <f>'Moving Avg'!G1499</f>
        <v>5.5647159999999998</v>
      </c>
      <c r="I1499" s="2">
        <f>'Moving Avg'!H1499</f>
        <v>5.5373360000000034</v>
      </c>
      <c r="J1499" s="6" t="str">
        <f>OBV!F1499</f>
        <v>BULLISH</v>
      </c>
      <c r="K1499" s="6" t="str">
        <f>OBV!G1499</f>
        <v>NEUTRAL</v>
      </c>
      <c r="L1499" s="6" t="str">
        <f>OBV!H1499</f>
        <v>CONFIRMED BULLISH</v>
      </c>
      <c r="M1499" s="8">
        <f t="shared" si="230"/>
        <v>25</v>
      </c>
      <c r="N1499" s="8">
        <f t="shared" si="231"/>
        <v>100</v>
      </c>
      <c r="O1499" s="8">
        <f t="shared" si="232"/>
        <v>50</v>
      </c>
      <c r="P1499" s="8">
        <f t="shared" si="233"/>
        <v>83.5</v>
      </c>
      <c r="Q1499" s="9">
        <f t="shared" si="234"/>
        <v>63.774999999999999</v>
      </c>
      <c r="R1499" s="9">
        <f t="shared" si="235"/>
        <v>63.375</v>
      </c>
      <c r="S1499" s="9">
        <f t="shared" si="236"/>
        <v>68.825000000000003</v>
      </c>
      <c r="T1499" s="9">
        <f t="shared" si="237"/>
        <v>64.625</v>
      </c>
      <c r="U1499" s="8">
        <f t="shared" si="238"/>
        <v>65.325000000000003</v>
      </c>
      <c r="V1499" s="8">
        <f t="shared" si="239"/>
        <v>65.150000000000006</v>
      </c>
    </row>
    <row r="1500" spans="1:22" ht="13.5" x14ac:dyDescent="0.25">
      <c r="A1500" s="3">
        <f>RSI!A1500</f>
        <v>44195</v>
      </c>
      <c r="B1500" s="2">
        <f>RSI!B1500</f>
        <v>5.8757999999999999</v>
      </c>
      <c r="C1500" s="2">
        <f>RSI!I1500</f>
        <v>61.193606707988792</v>
      </c>
      <c r="D1500" s="2">
        <f>MACD!E1500</f>
        <v>-0.15272025664071887</v>
      </c>
      <c r="E1500" s="2">
        <f>MACD!F1500</f>
        <v>-7.6567640840223147E-2</v>
      </c>
      <c r="F1500" s="2">
        <f>'Moving Avg'!D1500</f>
        <v>5.8818799999999998</v>
      </c>
      <c r="G1500" s="2">
        <f>'Moving Avg'!F1500</f>
        <v>5.6605849999999993</v>
      </c>
      <c r="H1500" s="2">
        <f>'Moving Avg'!G1500</f>
        <v>5.5716999999999999</v>
      </c>
      <c r="I1500" s="2">
        <f>'Moving Avg'!H1500</f>
        <v>5.5379435000000035</v>
      </c>
      <c r="J1500" s="6" t="str">
        <f>OBV!F1500</f>
        <v>BEARISH</v>
      </c>
      <c r="K1500" s="6" t="str">
        <f>OBV!G1500</f>
        <v>NEUTRAL</v>
      </c>
      <c r="L1500" s="6" t="str">
        <f>OBV!H1500</f>
        <v>CONFIRMED BEARISH</v>
      </c>
      <c r="M1500" s="8">
        <f t="shared" si="230"/>
        <v>25</v>
      </c>
      <c r="N1500" s="8">
        <f t="shared" si="231"/>
        <v>100</v>
      </c>
      <c r="O1500" s="8">
        <f t="shared" si="232"/>
        <v>50</v>
      </c>
      <c r="P1500" s="8">
        <f t="shared" si="233"/>
        <v>16.5</v>
      </c>
      <c r="Q1500" s="9">
        <f t="shared" si="234"/>
        <v>53.725000000000001</v>
      </c>
      <c r="R1500" s="9">
        <f t="shared" si="235"/>
        <v>46.625</v>
      </c>
      <c r="S1500" s="9">
        <f t="shared" si="236"/>
        <v>38.674999999999997</v>
      </c>
      <c r="T1500" s="9">
        <f t="shared" si="237"/>
        <v>47.875</v>
      </c>
      <c r="U1500" s="8">
        <f t="shared" si="238"/>
        <v>46.341666666666661</v>
      </c>
      <c r="V1500" s="8">
        <f t="shared" si="239"/>
        <v>46.724999999999994</v>
      </c>
    </row>
    <row r="1501" spans="1:22" ht="13.5" x14ac:dyDescent="0.25">
      <c r="A1501" s="3">
        <f>RSI!A1501</f>
        <v>44196</v>
      </c>
      <c r="B1501" s="2">
        <f>RSI!B1501</f>
        <v>5.9138000000000002</v>
      </c>
      <c r="C1501" s="2">
        <f>RSI!I1501</f>
        <v>62.788478003175811</v>
      </c>
      <c r="D1501" s="2">
        <f>MACD!E1501</f>
        <v>-0.16795093857755283</v>
      </c>
      <c r="E1501" s="2">
        <f>MACD!F1501</f>
        <v>-9.4844300387689096E-2</v>
      </c>
      <c r="F1501" s="2">
        <f>'Moving Avg'!D1501</f>
        <v>5.9107399999999997</v>
      </c>
      <c r="G1501" s="2">
        <f>'Moving Avg'!F1501</f>
        <v>5.676149999999998</v>
      </c>
      <c r="H1501" s="2">
        <f>'Moving Avg'!G1501</f>
        <v>5.5794439999999996</v>
      </c>
      <c r="I1501" s="2">
        <f>'Moving Avg'!H1501</f>
        <v>5.5387410000000035</v>
      </c>
      <c r="J1501" s="6" t="str">
        <f>OBV!F1501</f>
        <v>BULLISH</v>
      </c>
      <c r="K1501" s="6" t="str">
        <f>OBV!G1501</f>
        <v>NEUTRAL</v>
      </c>
      <c r="L1501" s="6" t="str">
        <f>OBV!H1501</f>
        <v>CONFIRMED BULLISH</v>
      </c>
      <c r="M1501" s="8">
        <f t="shared" si="230"/>
        <v>25</v>
      </c>
      <c r="N1501" s="8">
        <f t="shared" si="231"/>
        <v>100</v>
      </c>
      <c r="O1501" s="8">
        <f t="shared" si="232"/>
        <v>50</v>
      </c>
      <c r="P1501" s="8">
        <f t="shared" si="233"/>
        <v>83.5</v>
      </c>
      <c r="Q1501" s="9">
        <f t="shared" si="234"/>
        <v>63.774999999999999</v>
      </c>
      <c r="R1501" s="9">
        <f t="shared" si="235"/>
        <v>63.375</v>
      </c>
      <c r="S1501" s="9">
        <f t="shared" si="236"/>
        <v>68.825000000000003</v>
      </c>
      <c r="T1501" s="9">
        <f t="shared" si="237"/>
        <v>64.625</v>
      </c>
      <c r="U1501" s="8">
        <f t="shared" si="238"/>
        <v>65.325000000000003</v>
      </c>
      <c r="V1501" s="8">
        <f t="shared" si="239"/>
        <v>65.150000000000006</v>
      </c>
    </row>
    <row r="1502" spans="1:22" ht="13.5" x14ac:dyDescent="0.25">
      <c r="A1502" s="3">
        <f>RSI!A1502</f>
        <v>44200</v>
      </c>
      <c r="B1502" s="2">
        <f>RSI!B1502</f>
        <v>5.8377999999999997</v>
      </c>
      <c r="C1502" s="2">
        <f>RSI!I1502</f>
        <v>57.68247650750218</v>
      </c>
      <c r="D1502" s="2">
        <f>MACD!E1502</f>
        <v>-0.16490260176364657</v>
      </c>
      <c r="E1502" s="2">
        <f>MACD!F1502</f>
        <v>-0.1088559606628806</v>
      </c>
      <c r="F1502" s="2">
        <f>'Moving Avg'!D1502</f>
        <v>5.8910000000000009</v>
      </c>
      <c r="G1502" s="2">
        <f>'Moving Avg'!F1502</f>
        <v>5.6920899999999985</v>
      </c>
      <c r="H1502" s="2">
        <f>'Moving Avg'!G1502</f>
        <v>5.5861239999999999</v>
      </c>
      <c r="I1502" s="2">
        <f>'Moving Avg'!H1502</f>
        <v>5.540107500000004</v>
      </c>
      <c r="J1502" s="6" t="str">
        <f>OBV!F1502</f>
        <v>BEARISH</v>
      </c>
      <c r="K1502" s="6" t="str">
        <f>OBV!G1502</f>
        <v>NEUTRAL</v>
      </c>
      <c r="L1502" s="6" t="str">
        <f>OBV!H1502</f>
        <v>CONFIRMED BEARISH</v>
      </c>
      <c r="M1502" s="8">
        <f t="shared" si="230"/>
        <v>25</v>
      </c>
      <c r="N1502" s="8">
        <f t="shared" si="231"/>
        <v>100</v>
      </c>
      <c r="O1502" s="8">
        <f t="shared" si="232"/>
        <v>50</v>
      </c>
      <c r="P1502" s="8">
        <f t="shared" si="233"/>
        <v>16.5</v>
      </c>
      <c r="Q1502" s="9">
        <f t="shared" si="234"/>
        <v>53.725000000000001</v>
      </c>
      <c r="R1502" s="9">
        <f t="shared" si="235"/>
        <v>46.625</v>
      </c>
      <c r="S1502" s="9">
        <f t="shared" si="236"/>
        <v>38.674999999999997</v>
      </c>
      <c r="T1502" s="9">
        <f t="shared" si="237"/>
        <v>47.875</v>
      </c>
      <c r="U1502" s="8">
        <f t="shared" si="238"/>
        <v>46.341666666666661</v>
      </c>
      <c r="V1502" s="8">
        <f t="shared" si="239"/>
        <v>46.724999999999994</v>
      </c>
    </row>
    <row r="1503" spans="1:22" ht="13.5" x14ac:dyDescent="0.25">
      <c r="A1503" s="3">
        <f>RSI!A1503</f>
        <v>44201</v>
      </c>
      <c r="B1503" s="2">
        <f>RSI!B1503</f>
        <v>5.8377999999999997</v>
      </c>
      <c r="C1503" s="2">
        <f>RSI!I1503</f>
        <v>57.682476507502187</v>
      </c>
      <c r="D1503" s="2">
        <f>MACD!E1503</f>
        <v>-0.16314333386940483</v>
      </c>
      <c r="E1503" s="2">
        <f>MACD!F1503</f>
        <v>-0.11971343530418546</v>
      </c>
      <c r="F1503" s="2">
        <f>'Moving Avg'!D1503</f>
        <v>5.8758000000000008</v>
      </c>
      <c r="G1503" s="2">
        <f>'Moving Avg'!F1503</f>
        <v>5.7087899999999987</v>
      </c>
      <c r="H1503" s="2">
        <f>'Moving Avg'!G1503</f>
        <v>5.5935620000000004</v>
      </c>
      <c r="I1503" s="2">
        <f>'Moving Avg'!H1503</f>
        <v>5.5426885000000041</v>
      </c>
      <c r="J1503" s="6" t="str">
        <f>OBV!F1503</f>
        <v>BULLISH</v>
      </c>
      <c r="K1503" s="6" t="str">
        <f>OBV!G1503</f>
        <v>NEUTRAL</v>
      </c>
      <c r="L1503" s="6" t="str">
        <f>OBV!H1503</f>
        <v>BULLISH DIVERGENCE</v>
      </c>
      <c r="M1503" s="8">
        <f t="shared" si="230"/>
        <v>25</v>
      </c>
      <c r="N1503" s="8">
        <f t="shared" si="231"/>
        <v>100</v>
      </c>
      <c r="O1503" s="8">
        <f t="shared" si="232"/>
        <v>50</v>
      </c>
      <c r="P1503" s="8">
        <f t="shared" si="233"/>
        <v>66.5</v>
      </c>
      <c r="Q1503" s="9">
        <f t="shared" si="234"/>
        <v>61.225000000000001</v>
      </c>
      <c r="R1503" s="9">
        <f t="shared" si="235"/>
        <v>59.125</v>
      </c>
      <c r="S1503" s="9">
        <f t="shared" si="236"/>
        <v>61.174999999999997</v>
      </c>
      <c r="T1503" s="9">
        <f t="shared" si="237"/>
        <v>60.375</v>
      </c>
      <c r="U1503" s="8">
        <f t="shared" si="238"/>
        <v>60.508333333333326</v>
      </c>
      <c r="V1503" s="8">
        <f t="shared" si="239"/>
        <v>60.474999999999994</v>
      </c>
    </row>
    <row r="1504" spans="1:22" ht="13.5" x14ac:dyDescent="0.25">
      <c r="A1504" s="3">
        <f>RSI!A1504</f>
        <v>44202</v>
      </c>
      <c r="B1504" s="2">
        <f>RSI!B1504</f>
        <v>5.7542999999999997</v>
      </c>
      <c r="C1504" s="2">
        <f>RSI!I1504</f>
        <v>52.266614368398656</v>
      </c>
      <c r="D1504" s="2">
        <f>MACD!E1504</f>
        <v>-0.13053657601643032</v>
      </c>
      <c r="E1504" s="2">
        <f>MACD!F1504</f>
        <v>-0.12187806344663443</v>
      </c>
      <c r="F1504" s="2">
        <f>'Moving Avg'!D1504</f>
        <v>5.8439000000000005</v>
      </c>
      <c r="G1504" s="2">
        <f>'Moving Avg'!F1504</f>
        <v>5.7159999999999993</v>
      </c>
      <c r="H1504" s="2">
        <f>'Moving Avg'!G1504</f>
        <v>5.599330000000001</v>
      </c>
      <c r="I1504" s="2">
        <f>'Moving Avg'!H1504</f>
        <v>5.5448520000000041</v>
      </c>
      <c r="J1504" s="6" t="str">
        <f>OBV!F1504</f>
        <v>BULLISH</v>
      </c>
      <c r="K1504" s="6" t="str">
        <f>OBV!G1504</f>
        <v>NEUTRAL</v>
      </c>
      <c r="L1504" s="6" t="str">
        <f>OBV!H1504</f>
        <v>BULLISH DIVERGENCE</v>
      </c>
      <c r="M1504" s="8">
        <f t="shared" si="230"/>
        <v>25</v>
      </c>
      <c r="N1504" s="8">
        <f t="shared" si="231"/>
        <v>45</v>
      </c>
      <c r="O1504" s="8">
        <f t="shared" si="232"/>
        <v>50</v>
      </c>
      <c r="P1504" s="8">
        <f t="shared" si="233"/>
        <v>66.5</v>
      </c>
      <c r="Q1504" s="9">
        <f t="shared" si="234"/>
        <v>41.975000000000001</v>
      </c>
      <c r="R1504" s="9">
        <f t="shared" si="235"/>
        <v>48.125</v>
      </c>
      <c r="S1504" s="9">
        <f t="shared" si="236"/>
        <v>52.924999999999997</v>
      </c>
      <c r="T1504" s="9">
        <f t="shared" si="237"/>
        <v>46.625</v>
      </c>
      <c r="U1504" s="8">
        <f t="shared" si="238"/>
        <v>47.67499999999999</v>
      </c>
      <c r="V1504" s="8">
        <f t="shared" si="239"/>
        <v>47.412499999999994</v>
      </c>
    </row>
    <row r="1505" spans="1:22" ht="13.5" x14ac:dyDescent="0.25">
      <c r="A1505" s="3">
        <f>RSI!A1505</f>
        <v>44203</v>
      </c>
      <c r="B1505" s="2">
        <f>RSI!B1505</f>
        <v>5.5872999999999999</v>
      </c>
      <c r="C1505" s="2">
        <f>RSI!I1505</f>
        <v>43.474842685662971</v>
      </c>
      <c r="D1505" s="2">
        <f>MACD!E1505</f>
        <v>-7.2093257743969907E-2</v>
      </c>
      <c r="E1505" s="2">
        <f>MACD!F1505</f>
        <v>-0.11192110230610154</v>
      </c>
      <c r="F1505" s="2">
        <f>'Moving Avg'!D1505</f>
        <v>5.7861999999999991</v>
      </c>
      <c r="G1505" s="2">
        <f>'Moving Avg'!F1505</f>
        <v>5.716759999999999</v>
      </c>
      <c r="H1505" s="2">
        <f>'Moving Avg'!G1505</f>
        <v>5.601758000000002</v>
      </c>
      <c r="I1505" s="2">
        <f>'Moving Avg'!H1505</f>
        <v>5.5454590000000046</v>
      </c>
      <c r="J1505" s="6" t="str">
        <f>OBV!F1505</f>
        <v>BULLISH</v>
      </c>
      <c r="K1505" s="6" t="str">
        <f>OBV!G1505</f>
        <v>NEUTRAL</v>
      </c>
      <c r="L1505" s="6" t="str">
        <f>OBV!H1505</f>
        <v>BULLISH DIVERGENCE</v>
      </c>
      <c r="M1505" s="8">
        <f t="shared" si="230"/>
        <v>25</v>
      </c>
      <c r="N1505" s="8">
        <f t="shared" si="231"/>
        <v>0</v>
      </c>
      <c r="O1505" s="8">
        <f t="shared" si="232"/>
        <v>50</v>
      </c>
      <c r="P1505" s="8">
        <f t="shared" si="233"/>
        <v>66.5</v>
      </c>
      <c r="Q1505" s="9">
        <f t="shared" si="234"/>
        <v>26.225000000000001</v>
      </c>
      <c r="R1505" s="9">
        <f t="shared" si="235"/>
        <v>39.125</v>
      </c>
      <c r="S1505" s="9">
        <f t="shared" si="236"/>
        <v>46.174999999999997</v>
      </c>
      <c r="T1505" s="9">
        <f t="shared" si="237"/>
        <v>35.375</v>
      </c>
      <c r="U1505" s="8">
        <f t="shared" si="238"/>
        <v>37.174999999999997</v>
      </c>
      <c r="V1505" s="8">
        <f t="shared" si="239"/>
        <v>36.724999999999994</v>
      </c>
    </row>
    <row r="1506" spans="1:22" ht="13.5" x14ac:dyDescent="0.25">
      <c r="A1506" s="3">
        <f>RSI!A1506</f>
        <v>44204</v>
      </c>
      <c r="B1506" s="2">
        <f>RSI!B1506</f>
        <v>5.7542999999999997</v>
      </c>
      <c r="C1506" s="2">
        <f>RSI!I1506</f>
        <v>52.14393624063262</v>
      </c>
      <c r="D1506" s="2">
        <f>MACD!E1506</f>
        <v>-5.5249709151655502E-2</v>
      </c>
      <c r="E1506" s="2">
        <f>MACD!F1506</f>
        <v>-0.10058682367521234</v>
      </c>
      <c r="F1506" s="2">
        <f>'Moving Avg'!D1506</f>
        <v>5.7542999999999997</v>
      </c>
      <c r="G1506" s="2">
        <f>'Moving Avg'!F1506</f>
        <v>5.7258699999999996</v>
      </c>
      <c r="H1506" s="2">
        <f>'Moving Avg'!G1506</f>
        <v>5.6075260000000018</v>
      </c>
      <c r="I1506" s="2">
        <f>'Moving Avg'!H1506</f>
        <v>5.5469770000000036</v>
      </c>
      <c r="J1506" s="6" t="str">
        <f>OBV!F1506</f>
        <v>BEARISH</v>
      </c>
      <c r="K1506" s="6" t="str">
        <f>OBV!G1506</f>
        <v>NEUTRAL</v>
      </c>
      <c r="L1506" s="6" t="str">
        <f>OBV!H1506</f>
        <v>CONFIRMED BEARISH</v>
      </c>
      <c r="M1506" s="8">
        <f t="shared" si="230"/>
        <v>25</v>
      </c>
      <c r="N1506" s="8">
        <f t="shared" si="231"/>
        <v>0</v>
      </c>
      <c r="O1506" s="8">
        <f t="shared" si="232"/>
        <v>50</v>
      </c>
      <c r="P1506" s="8">
        <f t="shared" si="233"/>
        <v>16.5</v>
      </c>
      <c r="Q1506" s="9">
        <f t="shared" si="234"/>
        <v>18.725000000000001</v>
      </c>
      <c r="R1506" s="9">
        <f t="shared" si="235"/>
        <v>26.625</v>
      </c>
      <c r="S1506" s="9">
        <f t="shared" si="236"/>
        <v>23.675000000000001</v>
      </c>
      <c r="T1506" s="9">
        <f t="shared" si="237"/>
        <v>22.875</v>
      </c>
      <c r="U1506" s="8">
        <f t="shared" si="238"/>
        <v>23.008333333333336</v>
      </c>
      <c r="V1506" s="8">
        <f t="shared" si="239"/>
        <v>22.975000000000001</v>
      </c>
    </row>
    <row r="1507" spans="1:22" ht="13.5" x14ac:dyDescent="0.25">
      <c r="A1507" s="3">
        <f>RSI!A1507</f>
        <v>44207</v>
      </c>
      <c r="B1507" s="2">
        <f>RSI!B1507</f>
        <v>5.7618999999999998</v>
      </c>
      <c r="C1507" s="2">
        <f>RSI!I1507</f>
        <v>52.500961165273061</v>
      </c>
      <c r="D1507" s="2">
        <f>MACD!E1507</f>
        <v>-1.6121006304095964E-2</v>
      </c>
      <c r="E1507" s="2">
        <f>MACD!F1507</f>
        <v>-8.3693660200989076E-2</v>
      </c>
      <c r="F1507" s="2">
        <f>'Moving Avg'!D1507</f>
        <v>5.7391199999999998</v>
      </c>
      <c r="G1507" s="2">
        <f>'Moving Avg'!F1507</f>
        <v>5.7429499999999996</v>
      </c>
      <c r="H1507" s="2">
        <f>'Moving Avg'!G1507</f>
        <v>5.6134460000000015</v>
      </c>
      <c r="I1507" s="2">
        <f>'Moving Avg'!H1507</f>
        <v>5.5485330000000035</v>
      </c>
      <c r="J1507" s="6" t="str">
        <f>OBV!F1507</f>
        <v>BEARISH</v>
      </c>
      <c r="K1507" s="6" t="str">
        <f>OBV!G1507</f>
        <v>NEUTRAL</v>
      </c>
      <c r="L1507" s="6" t="str">
        <f>OBV!H1507</f>
        <v>CONFIRMED BEARISH</v>
      </c>
      <c r="M1507" s="8">
        <f t="shared" si="230"/>
        <v>25</v>
      </c>
      <c r="N1507" s="8">
        <f t="shared" si="231"/>
        <v>0</v>
      </c>
      <c r="O1507" s="8">
        <f t="shared" si="232"/>
        <v>50</v>
      </c>
      <c r="P1507" s="8">
        <f t="shared" si="233"/>
        <v>16.5</v>
      </c>
      <c r="Q1507" s="9">
        <f t="shared" si="234"/>
        <v>18.725000000000001</v>
      </c>
      <c r="R1507" s="9">
        <f t="shared" si="235"/>
        <v>26.625</v>
      </c>
      <c r="S1507" s="9">
        <f t="shared" si="236"/>
        <v>23.675000000000001</v>
      </c>
      <c r="T1507" s="9">
        <f t="shared" si="237"/>
        <v>22.875</v>
      </c>
      <c r="U1507" s="8">
        <f t="shared" si="238"/>
        <v>23.008333333333336</v>
      </c>
      <c r="V1507" s="8">
        <f t="shared" si="239"/>
        <v>22.975000000000001</v>
      </c>
    </row>
    <row r="1508" spans="1:22" ht="13.5" x14ac:dyDescent="0.25">
      <c r="A1508" s="3">
        <f>RSI!A1508</f>
        <v>44208</v>
      </c>
      <c r="B1508" s="2">
        <f>RSI!B1508</f>
        <v>5.7618999999999998</v>
      </c>
      <c r="C1508" s="2">
        <f>RSI!I1508</f>
        <v>52.500961165273068</v>
      </c>
      <c r="D1508" s="2">
        <f>MACD!E1508</f>
        <v>1.3216535884779113E-2</v>
      </c>
      <c r="E1508" s="2">
        <f>MACD!F1508</f>
        <v>-6.4311620983835444E-2</v>
      </c>
      <c r="F1508" s="2">
        <f>'Moving Avg'!D1508</f>
        <v>5.7239400000000007</v>
      </c>
      <c r="G1508" s="2">
        <f>'Moving Avg'!F1508</f>
        <v>5.7539549999999995</v>
      </c>
      <c r="H1508" s="2">
        <f>'Moving Avg'!G1508</f>
        <v>5.6193660000000021</v>
      </c>
      <c r="I1508" s="2">
        <f>'Moving Avg'!H1508</f>
        <v>5.5503930000000032</v>
      </c>
      <c r="J1508" s="6" t="str">
        <f>OBV!F1508</f>
        <v>BEARISH</v>
      </c>
      <c r="K1508" s="6" t="str">
        <f>OBV!G1508</f>
        <v>NEUTRAL</v>
      </c>
      <c r="L1508" s="6" t="str">
        <f>OBV!H1508</f>
        <v>CONFIRMED BEARISH</v>
      </c>
      <c r="M1508" s="8">
        <f t="shared" si="230"/>
        <v>25</v>
      </c>
      <c r="N1508" s="8">
        <f t="shared" si="231"/>
        <v>0</v>
      </c>
      <c r="O1508" s="8">
        <f t="shared" si="232"/>
        <v>50</v>
      </c>
      <c r="P1508" s="8">
        <f t="shared" si="233"/>
        <v>16.5</v>
      </c>
      <c r="Q1508" s="9">
        <f t="shared" si="234"/>
        <v>18.725000000000001</v>
      </c>
      <c r="R1508" s="9">
        <f t="shared" si="235"/>
        <v>26.625</v>
      </c>
      <c r="S1508" s="9">
        <f t="shared" si="236"/>
        <v>23.675000000000001</v>
      </c>
      <c r="T1508" s="9">
        <f t="shared" si="237"/>
        <v>22.875</v>
      </c>
      <c r="U1508" s="8">
        <f t="shared" si="238"/>
        <v>23.008333333333336</v>
      </c>
      <c r="V1508" s="8">
        <f t="shared" si="239"/>
        <v>22.975000000000001</v>
      </c>
    </row>
    <row r="1509" spans="1:22" ht="13.5" x14ac:dyDescent="0.25">
      <c r="A1509" s="3">
        <f>RSI!A1509</f>
        <v>44209</v>
      </c>
      <c r="B1509" s="2">
        <f>RSI!B1509</f>
        <v>5.7618999999999998</v>
      </c>
      <c r="C1509" s="2">
        <f>RSI!I1509</f>
        <v>52.500961165273068</v>
      </c>
      <c r="D1509" s="2">
        <f>MACD!E1509</f>
        <v>3.7782228073957036E-2</v>
      </c>
      <c r="E1509" s="2">
        <f>MACD!F1509</f>
        <v>-4.3892851172276953E-2</v>
      </c>
      <c r="F1509" s="2">
        <f>'Moving Avg'!D1509</f>
        <v>5.72546</v>
      </c>
      <c r="G1509" s="2">
        <f>'Moving Avg'!F1509</f>
        <v>5.7691350000000003</v>
      </c>
      <c r="H1509" s="2">
        <f>'Moving Avg'!G1509</f>
        <v>5.6252860000000018</v>
      </c>
      <c r="I1509" s="2">
        <f>'Moving Avg'!H1509</f>
        <v>5.5518730000000041</v>
      </c>
      <c r="J1509" s="6" t="str">
        <f>OBV!F1509</f>
        <v>BEARISH</v>
      </c>
      <c r="K1509" s="6" t="str">
        <f>OBV!G1509</f>
        <v>NEUTRAL</v>
      </c>
      <c r="L1509" s="6" t="str">
        <f>OBV!H1509</f>
        <v>BEARISH DIVERGENCE</v>
      </c>
      <c r="M1509" s="8">
        <f t="shared" si="230"/>
        <v>25</v>
      </c>
      <c r="N1509" s="8">
        <f t="shared" si="231"/>
        <v>0</v>
      </c>
      <c r="O1509" s="8">
        <f t="shared" si="232"/>
        <v>50</v>
      </c>
      <c r="P1509" s="8">
        <f t="shared" si="233"/>
        <v>16.5</v>
      </c>
      <c r="Q1509" s="9">
        <f t="shared" si="234"/>
        <v>18.725000000000001</v>
      </c>
      <c r="R1509" s="9">
        <f t="shared" si="235"/>
        <v>26.625</v>
      </c>
      <c r="S1509" s="9">
        <f t="shared" si="236"/>
        <v>23.675000000000001</v>
      </c>
      <c r="T1509" s="9">
        <f t="shared" si="237"/>
        <v>22.875</v>
      </c>
      <c r="U1509" s="8">
        <f t="shared" si="238"/>
        <v>23.008333333333336</v>
      </c>
      <c r="V1509" s="8">
        <f t="shared" si="239"/>
        <v>22.975000000000001</v>
      </c>
    </row>
    <row r="1510" spans="1:22" ht="13.5" x14ac:dyDescent="0.25">
      <c r="A1510" s="3">
        <f>RSI!A1510</f>
        <v>44211</v>
      </c>
      <c r="B1510" s="2">
        <f>RSI!B1510</f>
        <v>5.7466999999999997</v>
      </c>
      <c r="C1510" s="2">
        <f>RSI!I1510</f>
        <v>51.540468680594024</v>
      </c>
      <c r="D1510" s="2">
        <f>MACD!E1510</f>
        <v>5.3609112517627899E-2</v>
      </c>
      <c r="E1510" s="2">
        <f>MACD!F1510</f>
        <v>-2.439245843429598E-2</v>
      </c>
      <c r="F1510" s="2">
        <f>'Moving Avg'!D1510</f>
        <v>5.7573400000000001</v>
      </c>
      <c r="G1510" s="2">
        <f>'Moving Avg'!F1510</f>
        <v>5.7797600000000005</v>
      </c>
      <c r="H1510" s="2">
        <f>'Moving Avg'!G1510</f>
        <v>5.6313580000000014</v>
      </c>
      <c r="I1510" s="2">
        <f>'Moving Avg'!H1510</f>
        <v>5.5524800000000027</v>
      </c>
      <c r="J1510" s="6" t="str">
        <f>OBV!F1510</f>
        <v>BULLISH</v>
      </c>
      <c r="K1510" s="6" t="str">
        <f>OBV!G1510</f>
        <v>NEUTRAL</v>
      </c>
      <c r="L1510" s="6" t="str">
        <f>OBV!H1510</f>
        <v>CONFIRMED BULLISH</v>
      </c>
      <c r="M1510" s="8">
        <f t="shared" si="230"/>
        <v>25</v>
      </c>
      <c r="N1510" s="8">
        <f t="shared" si="231"/>
        <v>0</v>
      </c>
      <c r="O1510" s="8">
        <f t="shared" si="232"/>
        <v>50</v>
      </c>
      <c r="P1510" s="8">
        <f t="shared" si="233"/>
        <v>83.5</v>
      </c>
      <c r="Q1510" s="9">
        <f t="shared" si="234"/>
        <v>28.774999999999999</v>
      </c>
      <c r="R1510" s="9">
        <f t="shared" si="235"/>
        <v>43.375</v>
      </c>
      <c r="S1510" s="9">
        <f t="shared" si="236"/>
        <v>53.825000000000003</v>
      </c>
      <c r="T1510" s="9">
        <f t="shared" si="237"/>
        <v>39.625</v>
      </c>
      <c r="U1510" s="8">
        <f t="shared" si="238"/>
        <v>41.991666666666667</v>
      </c>
      <c r="V1510" s="8">
        <f t="shared" si="239"/>
        <v>41.400000000000006</v>
      </c>
    </row>
    <row r="1511" spans="1:22" ht="13.5" x14ac:dyDescent="0.25">
      <c r="A1511" s="3">
        <f>RSI!A1511</f>
        <v>44214</v>
      </c>
      <c r="B1511" s="2">
        <f>RSI!B1511</f>
        <v>5.7466999999999997</v>
      </c>
      <c r="C1511" s="2">
        <f>RSI!I1511</f>
        <v>51.540468680594024</v>
      </c>
      <c r="D1511" s="2">
        <f>MACD!E1511</f>
        <v>7.2715542067310679E-2</v>
      </c>
      <c r="E1511" s="2">
        <f>MACD!F1511</f>
        <v>-4.9708583339746499E-3</v>
      </c>
      <c r="F1511" s="2">
        <f>'Moving Avg'!D1511</f>
        <v>5.7558199999999999</v>
      </c>
      <c r="G1511" s="2">
        <f>'Moving Avg'!F1511</f>
        <v>5.7900049999999998</v>
      </c>
      <c r="H1511" s="2">
        <f>'Moving Avg'!G1511</f>
        <v>5.6384940000000006</v>
      </c>
      <c r="I1511" s="2">
        <f>'Moving Avg'!H1511</f>
        <v>5.5530870000000014</v>
      </c>
      <c r="J1511" s="6" t="str">
        <f>OBV!F1511</f>
        <v>BEARISH</v>
      </c>
      <c r="K1511" s="6" t="str">
        <f>OBV!G1511</f>
        <v>NEUTRAL</v>
      </c>
      <c r="L1511" s="6" t="str">
        <f>OBV!H1511</f>
        <v>CONFIRMED BEARISH</v>
      </c>
      <c r="M1511" s="8">
        <f t="shared" si="230"/>
        <v>25</v>
      </c>
      <c r="N1511" s="8">
        <f t="shared" si="231"/>
        <v>0</v>
      </c>
      <c r="O1511" s="8">
        <f t="shared" si="232"/>
        <v>50</v>
      </c>
      <c r="P1511" s="8">
        <f t="shared" si="233"/>
        <v>16.5</v>
      </c>
      <c r="Q1511" s="9">
        <f t="shared" si="234"/>
        <v>18.725000000000001</v>
      </c>
      <c r="R1511" s="9">
        <f t="shared" si="235"/>
        <v>26.625</v>
      </c>
      <c r="S1511" s="9">
        <f t="shared" si="236"/>
        <v>23.675000000000001</v>
      </c>
      <c r="T1511" s="9">
        <f t="shared" si="237"/>
        <v>22.875</v>
      </c>
      <c r="U1511" s="8">
        <f t="shared" si="238"/>
        <v>23.008333333333336</v>
      </c>
      <c r="V1511" s="8">
        <f t="shared" si="239"/>
        <v>22.975000000000001</v>
      </c>
    </row>
    <row r="1512" spans="1:22" ht="13.5" x14ac:dyDescent="0.25">
      <c r="A1512" s="3">
        <f>RSI!A1512</f>
        <v>44215</v>
      </c>
      <c r="B1512" s="2">
        <f>RSI!B1512</f>
        <v>5.5949</v>
      </c>
      <c r="C1512" s="2">
        <f>RSI!I1512</f>
        <v>42.528762680590596</v>
      </c>
      <c r="D1512" s="2">
        <f>MACD!E1512</f>
        <v>8.8312710038517039E-2</v>
      </c>
      <c r="E1512" s="2">
        <f>MACD!F1512</f>
        <v>1.3685855340523686E-2</v>
      </c>
      <c r="F1512" s="2">
        <f>'Moving Avg'!D1512</f>
        <v>5.7224199999999996</v>
      </c>
      <c r="G1512" s="2">
        <f>'Moving Avg'!F1512</f>
        <v>5.7888649999999995</v>
      </c>
      <c r="H1512" s="2">
        <f>'Moving Avg'!G1512</f>
        <v>5.6398599999999997</v>
      </c>
      <c r="I1512" s="2">
        <f>'Moving Avg'!H1512</f>
        <v>5.5524035000000023</v>
      </c>
      <c r="J1512" s="6" t="str">
        <f>OBV!F1512</f>
        <v>BEARISH</v>
      </c>
      <c r="K1512" s="6" t="str">
        <f>OBV!G1512</f>
        <v>NEUTRAL</v>
      </c>
      <c r="L1512" s="6" t="str">
        <f>OBV!H1512</f>
        <v>CONFIRMED BEARISH</v>
      </c>
      <c r="M1512" s="8">
        <f t="shared" si="230"/>
        <v>25</v>
      </c>
      <c r="N1512" s="8">
        <f t="shared" si="231"/>
        <v>0</v>
      </c>
      <c r="O1512" s="8">
        <f t="shared" si="232"/>
        <v>50</v>
      </c>
      <c r="P1512" s="8">
        <f t="shared" si="233"/>
        <v>16.5</v>
      </c>
      <c r="Q1512" s="9">
        <f t="shared" si="234"/>
        <v>18.725000000000001</v>
      </c>
      <c r="R1512" s="9">
        <f t="shared" si="235"/>
        <v>26.625</v>
      </c>
      <c r="S1512" s="9">
        <f t="shared" si="236"/>
        <v>23.675000000000001</v>
      </c>
      <c r="T1512" s="9">
        <f t="shared" si="237"/>
        <v>22.875</v>
      </c>
      <c r="U1512" s="8">
        <f t="shared" si="238"/>
        <v>23.008333333333336</v>
      </c>
      <c r="V1512" s="8">
        <f t="shared" si="239"/>
        <v>22.975000000000001</v>
      </c>
    </row>
    <row r="1513" spans="1:22" ht="13.5" x14ac:dyDescent="0.25">
      <c r="A1513" s="3">
        <f>RSI!A1513</f>
        <v>44216</v>
      </c>
      <c r="B1513" s="2">
        <f>RSI!B1513</f>
        <v>5.7618999999999998</v>
      </c>
      <c r="C1513" s="2">
        <f>RSI!I1513</f>
        <v>52.391030941067747</v>
      </c>
      <c r="D1513" s="2">
        <f>MACD!E1513</f>
        <v>8.9924021582469926E-2</v>
      </c>
      <c r="E1513" s="2">
        <f>MACD!F1513</f>
        <v>2.8933488588912936E-2</v>
      </c>
      <c r="F1513" s="2">
        <f>'Moving Avg'!D1513</f>
        <v>5.7224199999999996</v>
      </c>
      <c r="G1513" s="2">
        <f>'Moving Avg'!F1513</f>
        <v>5.7960750000000001</v>
      </c>
      <c r="H1513" s="2">
        <f>'Moving Avg'!G1513</f>
        <v>5.645022</v>
      </c>
      <c r="I1513" s="2">
        <f>'Moving Avg'!H1513</f>
        <v>5.5533905000000026</v>
      </c>
      <c r="J1513" s="6" t="str">
        <f>OBV!F1513</f>
        <v>BEARISH</v>
      </c>
      <c r="K1513" s="6" t="str">
        <f>OBV!G1513</f>
        <v>NEUTRAL</v>
      </c>
      <c r="L1513" s="6" t="str">
        <f>OBV!H1513</f>
        <v>NEUTRAL</v>
      </c>
      <c r="M1513" s="8">
        <f t="shared" si="230"/>
        <v>25</v>
      </c>
      <c r="N1513" s="8">
        <f t="shared" si="231"/>
        <v>0</v>
      </c>
      <c r="O1513" s="8">
        <f t="shared" si="232"/>
        <v>50</v>
      </c>
      <c r="P1513" s="8">
        <f t="shared" si="233"/>
        <v>16.5</v>
      </c>
      <c r="Q1513" s="9">
        <f t="shared" si="234"/>
        <v>18.725000000000001</v>
      </c>
      <c r="R1513" s="9">
        <f t="shared" si="235"/>
        <v>26.625</v>
      </c>
      <c r="S1513" s="9">
        <f t="shared" si="236"/>
        <v>23.675000000000001</v>
      </c>
      <c r="T1513" s="9">
        <f t="shared" si="237"/>
        <v>22.875</v>
      </c>
      <c r="U1513" s="8">
        <f t="shared" si="238"/>
        <v>23.008333333333336</v>
      </c>
      <c r="V1513" s="8">
        <f t="shared" si="239"/>
        <v>22.975000000000001</v>
      </c>
    </row>
    <row r="1514" spans="1:22" ht="13.5" x14ac:dyDescent="0.25">
      <c r="A1514" s="3">
        <f>RSI!A1514</f>
        <v>44217</v>
      </c>
      <c r="B1514" s="2">
        <f>RSI!B1514</f>
        <v>5.7392000000000003</v>
      </c>
      <c r="C1514" s="2">
        <f>RSI!I1514</f>
        <v>51.107215619878097</v>
      </c>
      <c r="D1514" s="2">
        <f>MACD!E1514</f>
        <v>7.9861954882348485E-2</v>
      </c>
      <c r="E1514" s="2">
        <f>MACD!F1514</f>
        <v>3.9119181847600049E-2</v>
      </c>
      <c r="F1514" s="2">
        <f>'Moving Avg'!D1514</f>
        <v>5.7178800000000001</v>
      </c>
      <c r="G1514" s="2">
        <f>'Moving Avg'!F1514</f>
        <v>5.7937999999999992</v>
      </c>
      <c r="H1514" s="2">
        <f>'Moving Avg'!G1514</f>
        <v>5.6524620000000008</v>
      </c>
      <c r="I1514" s="2">
        <f>'Moving Avg'!H1514</f>
        <v>5.5542640000000025</v>
      </c>
      <c r="J1514" s="6" t="str">
        <f>OBV!F1514</f>
        <v>BEARISH</v>
      </c>
      <c r="K1514" s="6" t="str">
        <f>OBV!G1514</f>
        <v>NEUTRAL</v>
      </c>
      <c r="L1514" s="6" t="str">
        <f>OBV!H1514</f>
        <v>CONFIRMED BEARISH</v>
      </c>
      <c r="M1514" s="8">
        <f t="shared" si="230"/>
        <v>25</v>
      </c>
      <c r="N1514" s="8">
        <f t="shared" si="231"/>
        <v>0</v>
      </c>
      <c r="O1514" s="8">
        <f t="shared" si="232"/>
        <v>50</v>
      </c>
      <c r="P1514" s="8">
        <f t="shared" si="233"/>
        <v>16.5</v>
      </c>
      <c r="Q1514" s="9">
        <f t="shared" si="234"/>
        <v>18.725000000000001</v>
      </c>
      <c r="R1514" s="9">
        <f t="shared" si="235"/>
        <v>26.625</v>
      </c>
      <c r="S1514" s="9">
        <f t="shared" si="236"/>
        <v>23.675000000000001</v>
      </c>
      <c r="T1514" s="9">
        <f t="shared" si="237"/>
        <v>22.875</v>
      </c>
      <c r="U1514" s="8">
        <f t="shared" si="238"/>
        <v>23.008333333333336</v>
      </c>
      <c r="V1514" s="8">
        <f t="shared" si="239"/>
        <v>22.975000000000001</v>
      </c>
    </row>
    <row r="1515" spans="1:22" ht="13.5" x14ac:dyDescent="0.25">
      <c r="A1515" s="3">
        <f>RSI!A1515</f>
        <v>44218</v>
      </c>
      <c r="B1515" s="2">
        <f>RSI!B1515</f>
        <v>5.7392000000000003</v>
      </c>
      <c r="C1515" s="2">
        <f>RSI!I1515</f>
        <v>51.107215619878097</v>
      </c>
      <c r="D1515" s="2">
        <f>MACD!E1515</f>
        <v>4.5548233622910494E-2</v>
      </c>
      <c r="E1515" s="2">
        <f>MACD!F1515</f>
        <v>4.0404992202662145E-2</v>
      </c>
      <c r="F1515" s="2">
        <f>'Moving Avg'!D1515</f>
        <v>5.71638</v>
      </c>
      <c r="G1515" s="2">
        <f>'Moving Avg'!F1515</f>
        <v>5.7854499999999991</v>
      </c>
      <c r="H1515" s="2">
        <f>'Moving Avg'!G1515</f>
        <v>5.65808</v>
      </c>
      <c r="I1515" s="2">
        <f>'Moving Avg'!H1515</f>
        <v>5.5559345000000029</v>
      </c>
      <c r="J1515" s="6" t="str">
        <f>OBV!F1515</f>
        <v>BEARISH</v>
      </c>
      <c r="K1515" s="6" t="str">
        <f>OBV!G1515</f>
        <v>NEUTRAL</v>
      </c>
      <c r="L1515" s="6" t="str">
        <f>OBV!H1515</f>
        <v>CONFIRMED BEARISH</v>
      </c>
      <c r="M1515" s="8">
        <f t="shared" si="230"/>
        <v>25</v>
      </c>
      <c r="N1515" s="8">
        <f t="shared" si="231"/>
        <v>0</v>
      </c>
      <c r="O1515" s="8">
        <f t="shared" si="232"/>
        <v>50</v>
      </c>
      <c r="P1515" s="8">
        <f t="shared" si="233"/>
        <v>16.5</v>
      </c>
      <c r="Q1515" s="9">
        <f t="shared" si="234"/>
        <v>18.725000000000001</v>
      </c>
      <c r="R1515" s="9">
        <f t="shared" si="235"/>
        <v>26.625</v>
      </c>
      <c r="S1515" s="9">
        <f t="shared" si="236"/>
        <v>23.675000000000001</v>
      </c>
      <c r="T1515" s="9">
        <f t="shared" si="237"/>
        <v>22.875</v>
      </c>
      <c r="U1515" s="8">
        <f t="shared" si="238"/>
        <v>23.008333333333336</v>
      </c>
      <c r="V1515" s="8">
        <f t="shared" si="239"/>
        <v>22.975000000000001</v>
      </c>
    </row>
    <row r="1516" spans="1:22" ht="13.5" x14ac:dyDescent="0.25">
      <c r="A1516" s="3">
        <f>RSI!A1516</f>
        <v>44221</v>
      </c>
      <c r="B1516" s="2">
        <f>RSI!B1516</f>
        <v>5.7392000000000003</v>
      </c>
      <c r="C1516" s="2">
        <f>RSI!I1516</f>
        <v>51.107215619878097</v>
      </c>
      <c r="D1516" s="2">
        <f>MACD!E1516</f>
        <v>4.2106449347020458E-2</v>
      </c>
      <c r="E1516" s="2">
        <f>MACD!F1516</f>
        <v>4.0745283631533805E-2</v>
      </c>
      <c r="F1516" s="2">
        <f>'Moving Avg'!D1516</f>
        <v>5.71488</v>
      </c>
      <c r="G1516" s="2">
        <f>'Moving Avg'!F1516</f>
        <v>5.7839349999999996</v>
      </c>
      <c r="H1516" s="2">
        <f>'Moving Avg'!G1516</f>
        <v>5.6636980000000001</v>
      </c>
      <c r="I1516" s="2">
        <f>'Moving Avg'!H1516</f>
        <v>5.5584020000000036</v>
      </c>
      <c r="J1516" s="6" t="str">
        <f>OBV!F1516</f>
        <v>BEARISH</v>
      </c>
      <c r="K1516" s="6" t="str">
        <f>OBV!G1516</f>
        <v>NEUTRAL</v>
      </c>
      <c r="L1516" s="6" t="str">
        <f>OBV!H1516</f>
        <v>CONFIRMED BEARISH</v>
      </c>
      <c r="M1516" s="8">
        <f t="shared" si="230"/>
        <v>25</v>
      </c>
      <c r="N1516" s="8">
        <f t="shared" si="231"/>
        <v>0</v>
      </c>
      <c r="O1516" s="8">
        <f t="shared" si="232"/>
        <v>50</v>
      </c>
      <c r="P1516" s="8">
        <f t="shared" si="233"/>
        <v>16.5</v>
      </c>
      <c r="Q1516" s="9">
        <f t="shared" si="234"/>
        <v>18.725000000000001</v>
      </c>
      <c r="R1516" s="9">
        <f t="shared" si="235"/>
        <v>26.625</v>
      </c>
      <c r="S1516" s="9">
        <f t="shared" si="236"/>
        <v>23.675000000000001</v>
      </c>
      <c r="T1516" s="9">
        <f t="shared" si="237"/>
        <v>22.875</v>
      </c>
      <c r="U1516" s="8">
        <f t="shared" si="238"/>
        <v>23.008333333333336</v>
      </c>
      <c r="V1516" s="8">
        <f t="shared" si="239"/>
        <v>22.975000000000001</v>
      </c>
    </row>
    <row r="1517" spans="1:22" ht="13.5" x14ac:dyDescent="0.25">
      <c r="A1517" s="3">
        <f>RSI!A1517</f>
        <v>44222</v>
      </c>
      <c r="B1517" s="2">
        <f>RSI!B1517</f>
        <v>5.7392000000000003</v>
      </c>
      <c r="C1517" s="2">
        <f>RSI!I1517</f>
        <v>51.107215619878097</v>
      </c>
      <c r="D1517" s="2">
        <f>MACD!E1517</f>
        <v>4.0271359679620033E-2</v>
      </c>
      <c r="E1517" s="2">
        <f>MACD!F1517</f>
        <v>4.0650498841151052E-2</v>
      </c>
      <c r="F1517" s="2">
        <f>'Moving Avg'!D1517</f>
        <v>5.7437400000000007</v>
      </c>
      <c r="G1517" s="2">
        <f>'Moving Avg'!F1517</f>
        <v>5.77407</v>
      </c>
      <c r="H1517" s="2">
        <f>'Moving Avg'!G1517</f>
        <v>5.6693160000000002</v>
      </c>
      <c r="I1517" s="2">
        <f>'Moving Avg'!H1517</f>
        <v>5.5601105000000031</v>
      </c>
      <c r="J1517" s="6" t="str">
        <f>OBV!F1517</f>
        <v>BEARISH</v>
      </c>
      <c r="K1517" s="6" t="str">
        <f>OBV!G1517</f>
        <v>NEUTRAL</v>
      </c>
      <c r="L1517" s="6" t="str">
        <f>OBV!H1517</f>
        <v>BEARISH DIVERGENCE</v>
      </c>
      <c r="M1517" s="8">
        <f t="shared" si="230"/>
        <v>25</v>
      </c>
      <c r="N1517" s="8">
        <f t="shared" si="231"/>
        <v>45</v>
      </c>
      <c r="O1517" s="8">
        <f t="shared" si="232"/>
        <v>50</v>
      </c>
      <c r="P1517" s="8">
        <f t="shared" si="233"/>
        <v>16.5</v>
      </c>
      <c r="Q1517" s="9">
        <f t="shared" si="234"/>
        <v>34.475000000000001</v>
      </c>
      <c r="R1517" s="9">
        <f t="shared" si="235"/>
        <v>35.625</v>
      </c>
      <c r="S1517" s="9">
        <f t="shared" si="236"/>
        <v>30.425000000000001</v>
      </c>
      <c r="T1517" s="9">
        <f t="shared" si="237"/>
        <v>34.125</v>
      </c>
      <c r="U1517" s="8">
        <f t="shared" si="238"/>
        <v>33.508333333333333</v>
      </c>
      <c r="V1517" s="8">
        <f t="shared" si="239"/>
        <v>33.662499999999994</v>
      </c>
    </row>
    <row r="1518" spans="1:22" ht="13.5" x14ac:dyDescent="0.25">
      <c r="A1518" s="3">
        <f>RSI!A1518</f>
        <v>44223</v>
      </c>
      <c r="B1518" s="2">
        <f>RSI!B1518</f>
        <v>5.6936</v>
      </c>
      <c r="C1518" s="2">
        <f>RSI!I1518</f>
        <v>47.933537964841094</v>
      </c>
      <c r="D1518" s="2">
        <f>MACD!E1518</f>
        <v>4.2011145727330224E-2</v>
      </c>
      <c r="E1518" s="2">
        <f>MACD!F1518</f>
        <v>4.0922628218386888E-2</v>
      </c>
      <c r="F1518" s="2">
        <f>'Moving Avg'!D1518</f>
        <v>5.7300800000000001</v>
      </c>
      <c r="G1518" s="2">
        <f>'Moving Avg'!F1518</f>
        <v>5.7630599999999994</v>
      </c>
      <c r="H1518" s="2">
        <f>'Moving Avg'!G1518</f>
        <v>5.6738699999999991</v>
      </c>
      <c r="I1518" s="2">
        <f>'Moving Avg'!H1518</f>
        <v>5.5609075000000026</v>
      </c>
      <c r="J1518" s="6" t="str">
        <f>OBV!F1518</f>
        <v>BEARISH</v>
      </c>
      <c r="K1518" s="6" t="str">
        <f>OBV!G1518</f>
        <v>NEUTRAL</v>
      </c>
      <c r="L1518" s="6" t="str">
        <f>OBV!H1518</f>
        <v>CONFIRMED BEARISH</v>
      </c>
      <c r="M1518" s="8">
        <f t="shared" si="230"/>
        <v>25</v>
      </c>
      <c r="N1518" s="8">
        <f t="shared" si="231"/>
        <v>0</v>
      </c>
      <c r="O1518" s="8">
        <f t="shared" si="232"/>
        <v>50</v>
      </c>
      <c r="P1518" s="8">
        <f t="shared" si="233"/>
        <v>16.5</v>
      </c>
      <c r="Q1518" s="9">
        <f t="shared" si="234"/>
        <v>18.725000000000001</v>
      </c>
      <c r="R1518" s="9">
        <f t="shared" si="235"/>
        <v>26.625</v>
      </c>
      <c r="S1518" s="9">
        <f t="shared" si="236"/>
        <v>23.675000000000001</v>
      </c>
      <c r="T1518" s="9">
        <f t="shared" si="237"/>
        <v>22.875</v>
      </c>
      <c r="U1518" s="8">
        <f t="shared" si="238"/>
        <v>23.008333333333336</v>
      </c>
      <c r="V1518" s="8">
        <f t="shared" si="239"/>
        <v>22.975000000000001</v>
      </c>
    </row>
    <row r="1519" spans="1:22" ht="13.5" x14ac:dyDescent="0.25">
      <c r="A1519" s="3">
        <f>RSI!A1519</f>
        <v>44224</v>
      </c>
      <c r="B1519" s="2">
        <f>RSI!B1519</f>
        <v>5.5720999999999998</v>
      </c>
      <c r="C1519" s="2">
        <f>RSI!I1519</f>
        <v>40.684141266786028</v>
      </c>
      <c r="D1519" s="2">
        <f>MACD!E1519</f>
        <v>5.267381404701954E-2</v>
      </c>
      <c r="E1519" s="2">
        <f>MACD!F1519</f>
        <v>4.3272865384113422E-2</v>
      </c>
      <c r="F1519" s="2">
        <f>'Moving Avg'!D1519</f>
        <v>5.6966599999999996</v>
      </c>
      <c r="G1519" s="2">
        <f>'Moving Avg'!F1519</f>
        <v>5.7459749999999996</v>
      </c>
      <c r="H1519" s="2">
        <f>'Moving Avg'!G1519</f>
        <v>5.6744759999999985</v>
      </c>
      <c r="I1519" s="2">
        <f>'Moving Avg'!H1519</f>
        <v>5.5610970000000046</v>
      </c>
      <c r="J1519" s="6" t="str">
        <f>OBV!F1519</f>
        <v>BEARISH</v>
      </c>
      <c r="K1519" s="6" t="str">
        <f>OBV!G1519</f>
        <v>NEUTRAL</v>
      </c>
      <c r="L1519" s="6" t="str">
        <f>OBV!H1519</f>
        <v>CONFIRMED BEARISH</v>
      </c>
      <c r="M1519" s="8">
        <f t="shared" si="230"/>
        <v>25</v>
      </c>
      <c r="N1519" s="8">
        <f t="shared" si="231"/>
        <v>0</v>
      </c>
      <c r="O1519" s="8">
        <f t="shared" si="232"/>
        <v>50</v>
      </c>
      <c r="P1519" s="8">
        <f t="shared" si="233"/>
        <v>16.5</v>
      </c>
      <c r="Q1519" s="9">
        <f t="shared" si="234"/>
        <v>18.725000000000001</v>
      </c>
      <c r="R1519" s="9">
        <f t="shared" si="235"/>
        <v>26.625</v>
      </c>
      <c r="S1519" s="9">
        <f t="shared" si="236"/>
        <v>23.675000000000001</v>
      </c>
      <c r="T1519" s="9">
        <f t="shared" si="237"/>
        <v>22.875</v>
      </c>
      <c r="U1519" s="8">
        <f t="shared" si="238"/>
        <v>23.008333333333336</v>
      </c>
      <c r="V1519" s="8">
        <f t="shared" si="239"/>
        <v>22.975000000000001</v>
      </c>
    </row>
    <row r="1520" spans="1:22" ht="13.5" x14ac:dyDescent="0.25">
      <c r="A1520" s="3">
        <f>RSI!A1520</f>
        <v>44225</v>
      </c>
      <c r="B1520" s="2">
        <f>RSI!B1520</f>
        <v>5.4051</v>
      </c>
      <c r="C1520" s="2">
        <f>RSI!I1520</f>
        <v>33.242329135435071</v>
      </c>
      <c r="D1520" s="2">
        <f>MACD!E1520</f>
        <v>7.2622356872451554E-2</v>
      </c>
      <c r="E1520" s="2">
        <f>MACD!F1520</f>
        <v>4.9142763681781047E-2</v>
      </c>
      <c r="F1520" s="2">
        <f>'Moving Avg'!D1520</f>
        <v>5.6298399999999997</v>
      </c>
      <c r="G1520" s="2">
        <f>'Moving Avg'!F1520</f>
        <v>5.7224399999999989</v>
      </c>
      <c r="H1520" s="2">
        <f>'Moving Avg'!G1520</f>
        <v>5.6702239999999993</v>
      </c>
      <c r="I1520" s="2">
        <f>'Moving Avg'!H1520</f>
        <v>5.5609830000000038</v>
      </c>
      <c r="J1520" s="6" t="str">
        <f>OBV!F1520</f>
        <v>BEARISH</v>
      </c>
      <c r="K1520" s="6" t="str">
        <f>OBV!G1520</f>
        <v>NEUTRAL</v>
      </c>
      <c r="L1520" s="6" t="str">
        <f>OBV!H1520</f>
        <v>CONFIRMED BEARISH</v>
      </c>
      <c r="M1520" s="8">
        <f t="shared" si="230"/>
        <v>25</v>
      </c>
      <c r="N1520" s="8">
        <f t="shared" si="231"/>
        <v>0</v>
      </c>
      <c r="O1520" s="8">
        <f t="shared" si="232"/>
        <v>50</v>
      </c>
      <c r="P1520" s="8">
        <f t="shared" si="233"/>
        <v>16.5</v>
      </c>
      <c r="Q1520" s="9">
        <f t="shared" si="234"/>
        <v>18.725000000000001</v>
      </c>
      <c r="R1520" s="9">
        <f t="shared" si="235"/>
        <v>26.625</v>
      </c>
      <c r="S1520" s="9">
        <f t="shared" si="236"/>
        <v>23.675000000000001</v>
      </c>
      <c r="T1520" s="9">
        <f t="shared" si="237"/>
        <v>22.875</v>
      </c>
      <c r="U1520" s="8">
        <f t="shared" si="238"/>
        <v>23.008333333333336</v>
      </c>
      <c r="V1520" s="8">
        <f t="shared" si="239"/>
        <v>22.975000000000001</v>
      </c>
    </row>
    <row r="1521" spans="1:22" ht="13.5" x14ac:dyDescent="0.25">
      <c r="A1521" s="3">
        <f>RSI!A1521</f>
        <v>44228</v>
      </c>
      <c r="B1521" s="2">
        <f>RSI!B1521</f>
        <v>5.4051</v>
      </c>
      <c r="C1521" s="2">
        <f>RSI!I1521</f>
        <v>33.242329135435071</v>
      </c>
      <c r="D1521" s="2">
        <f>MACD!E1521</f>
        <v>9.1316829378160769E-2</v>
      </c>
      <c r="E1521" s="2">
        <f>MACD!F1521</f>
        <v>5.7577576821056992E-2</v>
      </c>
      <c r="F1521" s="2">
        <f>'Moving Avg'!D1521</f>
        <v>5.5630199999999999</v>
      </c>
      <c r="G1521" s="2">
        <f>'Moving Avg'!F1521</f>
        <v>5.6970049999999999</v>
      </c>
      <c r="H1521" s="2">
        <f>'Moving Avg'!G1521</f>
        <v>5.6653640000000003</v>
      </c>
      <c r="I1521" s="2">
        <f>'Moving Avg'!H1521</f>
        <v>5.5608690000000021</v>
      </c>
      <c r="J1521" s="6" t="str">
        <f>OBV!F1521</f>
        <v>BEARISH</v>
      </c>
      <c r="K1521" s="6" t="str">
        <f>OBV!G1521</f>
        <v>NEUTRAL</v>
      </c>
      <c r="L1521" s="6" t="str">
        <f>OBV!H1521</f>
        <v>CONFIRMED BEARISH</v>
      </c>
      <c r="M1521" s="8">
        <f t="shared" si="230"/>
        <v>25</v>
      </c>
      <c r="N1521" s="8">
        <f t="shared" si="231"/>
        <v>0</v>
      </c>
      <c r="O1521" s="8">
        <f t="shared" si="232"/>
        <v>50</v>
      </c>
      <c r="P1521" s="8">
        <f t="shared" si="233"/>
        <v>16.5</v>
      </c>
      <c r="Q1521" s="9">
        <f t="shared" si="234"/>
        <v>18.725000000000001</v>
      </c>
      <c r="R1521" s="9">
        <f t="shared" si="235"/>
        <v>26.625</v>
      </c>
      <c r="S1521" s="9">
        <f t="shared" si="236"/>
        <v>23.675000000000001</v>
      </c>
      <c r="T1521" s="9">
        <f t="shared" si="237"/>
        <v>22.875</v>
      </c>
      <c r="U1521" s="8">
        <f t="shared" si="238"/>
        <v>23.008333333333336</v>
      </c>
      <c r="V1521" s="8">
        <f t="shared" si="239"/>
        <v>22.975000000000001</v>
      </c>
    </row>
    <row r="1522" spans="1:22" ht="13.5" x14ac:dyDescent="0.25">
      <c r="A1522" s="3">
        <f>RSI!A1522</f>
        <v>44229</v>
      </c>
      <c r="B1522" s="2">
        <f>RSI!B1522</f>
        <v>5.4583000000000004</v>
      </c>
      <c r="C1522" s="2">
        <f>RSI!I1522</f>
        <v>37.468225382718629</v>
      </c>
      <c r="D1522" s="2">
        <f>MACD!E1522</f>
        <v>8.1521138841287311E-2</v>
      </c>
      <c r="E1522" s="2">
        <f>MACD!F1522</f>
        <v>6.236628922510306E-2</v>
      </c>
      <c r="F1522" s="2">
        <f>'Moving Avg'!D1522</f>
        <v>5.5068400000000004</v>
      </c>
      <c r="G1522" s="2">
        <f>'Moving Avg'!F1522</f>
        <v>5.6780299999999997</v>
      </c>
      <c r="H1522" s="2">
        <f>'Moving Avg'!G1522</f>
        <v>5.6605060000000007</v>
      </c>
      <c r="I1522" s="2">
        <f>'Moving Avg'!H1522</f>
        <v>5.5618180000000033</v>
      </c>
      <c r="J1522" s="6" t="str">
        <f>OBV!F1522</f>
        <v>BULLISH</v>
      </c>
      <c r="K1522" s="6" t="str">
        <f>OBV!G1522</f>
        <v>NEUTRAL</v>
      </c>
      <c r="L1522" s="6" t="str">
        <f>OBV!H1522</f>
        <v>BULLISH DIVERGENCE</v>
      </c>
      <c r="M1522" s="8">
        <f t="shared" si="230"/>
        <v>25</v>
      </c>
      <c r="N1522" s="8">
        <f t="shared" si="231"/>
        <v>0</v>
      </c>
      <c r="O1522" s="8">
        <f t="shared" si="232"/>
        <v>0</v>
      </c>
      <c r="P1522" s="8">
        <f t="shared" si="233"/>
        <v>66.5</v>
      </c>
      <c r="Q1522" s="9">
        <f t="shared" si="234"/>
        <v>18.725000000000001</v>
      </c>
      <c r="R1522" s="9">
        <f t="shared" si="235"/>
        <v>21.625</v>
      </c>
      <c r="S1522" s="9">
        <f t="shared" si="236"/>
        <v>33.674999999999997</v>
      </c>
      <c r="T1522" s="9">
        <f t="shared" si="237"/>
        <v>22.875</v>
      </c>
      <c r="U1522" s="8">
        <f t="shared" si="238"/>
        <v>24.675000000000001</v>
      </c>
      <c r="V1522" s="8">
        <f t="shared" si="239"/>
        <v>24.225000000000001</v>
      </c>
    </row>
    <row r="1523" spans="1:22" ht="13.5" x14ac:dyDescent="0.25">
      <c r="A1523" s="3">
        <f>RSI!A1523</f>
        <v>44230</v>
      </c>
      <c r="B1523" s="2">
        <f>RSI!B1523</f>
        <v>5.6101000000000001</v>
      </c>
      <c r="C1523" s="2">
        <f>RSI!I1523</f>
        <v>47.651092951203047</v>
      </c>
      <c r="D1523" s="2">
        <f>MACD!E1523</f>
        <v>8.8921995100530893E-2</v>
      </c>
      <c r="E1523" s="2">
        <f>MACD!F1523</f>
        <v>6.7677430400188629E-2</v>
      </c>
      <c r="F1523" s="2">
        <f>'Moving Avg'!D1523</f>
        <v>5.4901400000000002</v>
      </c>
      <c r="G1523" s="2">
        <f>'Moving Avg'!F1523</f>
        <v>5.6666449999999999</v>
      </c>
      <c r="H1523" s="2">
        <f>'Moving Avg'!G1523</f>
        <v>5.6603540000000008</v>
      </c>
      <c r="I1523" s="2">
        <f>'Moving Avg'!H1523</f>
        <v>5.5627670000000036</v>
      </c>
      <c r="J1523" s="6" t="str">
        <f>OBV!F1523</f>
        <v>BULLISH</v>
      </c>
      <c r="K1523" s="6" t="str">
        <f>OBV!G1523</f>
        <v>NEUTRAL</v>
      </c>
      <c r="L1523" s="6" t="str">
        <f>OBV!H1523</f>
        <v>BULLISH DIVERGENCE</v>
      </c>
      <c r="M1523" s="8">
        <f t="shared" si="230"/>
        <v>25</v>
      </c>
      <c r="N1523" s="8">
        <f t="shared" si="231"/>
        <v>0</v>
      </c>
      <c r="O1523" s="8">
        <f t="shared" si="232"/>
        <v>0</v>
      </c>
      <c r="P1523" s="8">
        <f t="shared" si="233"/>
        <v>66.5</v>
      </c>
      <c r="Q1523" s="9">
        <f t="shared" si="234"/>
        <v>18.725000000000001</v>
      </c>
      <c r="R1523" s="9">
        <f t="shared" si="235"/>
        <v>21.625</v>
      </c>
      <c r="S1523" s="9">
        <f t="shared" si="236"/>
        <v>33.674999999999997</v>
      </c>
      <c r="T1523" s="9">
        <f t="shared" si="237"/>
        <v>22.875</v>
      </c>
      <c r="U1523" s="8">
        <f t="shared" si="238"/>
        <v>24.675000000000001</v>
      </c>
      <c r="V1523" s="8">
        <f t="shared" si="239"/>
        <v>24.225000000000001</v>
      </c>
    </row>
    <row r="1524" spans="1:22" ht="13.5" x14ac:dyDescent="0.25">
      <c r="A1524" s="3">
        <f>RSI!A1524</f>
        <v>44231</v>
      </c>
      <c r="B1524" s="2">
        <f>RSI!B1524</f>
        <v>5.6025</v>
      </c>
      <c r="C1524" s="2">
        <f>RSI!I1524</f>
        <v>47.236356471323937</v>
      </c>
      <c r="D1524" s="2">
        <f>MACD!E1524</f>
        <v>9.2507600487681252E-2</v>
      </c>
      <c r="E1524" s="2">
        <f>MACD!F1524</f>
        <v>7.2643464417687154E-2</v>
      </c>
      <c r="F1524" s="2">
        <f>'Moving Avg'!D1524</f>
        <v>5.4962199999999992</v>
      </c>
      <c r="G1524" s="2">
        <f>'Moving Avg'!F1524</f>
        <v>5.6590550000000004</v>
      </c>
      <c r="H1524" s="2">
        <f>'Moving Avg'!G1524</f>
        <v>5.661264000000001</v>
      </c>
      <c r="I1524" s="2">
        <f>'Moving Avg'!H1524</f>
        <v>5.5628810000000035</v>
      </c>
      <c r="J1524" s="6" t="str">
        <f>OBV!F1524</f>
        <v>BULLISH</v>
      </c>
      <c r="K1524" s="6" t="str">
        <f>OBV!G1524</f>
        <v>NEUTRAL</v>
      </c>
      <c r="L1524" s="6" t="str">
        <f>OBV!H1524</f>
        <v>CONFIRMED BULLISH</v>
      </c>
      <c r="M1524" s="8">
        <f t="shared" si="230"/>
        <v>25</v>
      </c>
      <c r="N1524" s="8">
        <f t="shared" si="231"/>
        <v>0</v>
      </c>
      <c r="O1524" s="8">
        <f t="shared" si="232"/>
        <v>0</v>
      </c>
      <c r="P1524" s="8">
        <f t="shared" si="233"/>
        <v>83.5</v>
      </c>
      <c r="Q1524" s="9">
        <f t="shared" si="234"/>
        <v>21.274999999999999</v>
      </c>
      <c r="R1524" s="9">
        <f t="shared" si="235"/>
        <v>25.875</v>
      </c>
      <c r="S1524" s="9">
        <f t="shared" si="236"/>
        <v>41.325000000000003</v>
      </c>
      <c r="T1524" s="9">
        <f t="shared" si="237"/>
        <v>27.125</v>
      </c>
      <c r="U1524" s="8">
        <f t="shared" si="238"/>
        <v>29.491666666666664</v>
      </c>
      <c r="V1524" s="8">
        <f t="shared" si="239"/>
        <v>28.9</v>
      </c>
    </row>
    <row r="1525" spans="1:22" ht="13.5" x14ac:dyDescent="0.25">
      <c r="A1525" s="3">
        <f>RSI!A1525</f>
        <v>44232</v>
      </c>
      <c r="B1525" s="2">
        <f>RSI!B1525</f>
        <v>5.6025</v>
      </c>
      <c r="C1525" s="2">
        <f>RSI!I1525</f>
        <v>47.236356471323937</v>
      </c>
      <c r="D1525" s="2">
        <f>MACD!E1525</f>
        <v>9.5820452566074188E-2</v>
      </c>
      <c r="E1525" s="2">
        <f>MACD!F1525</f>
        <v>7.727886204736456E-2</v>
      </c>
      <c r="F1525" s="2">
        <f>'Moving Avg'!D1525</f>
        <v>5.5357000000000003</v>
      </c>
      <c r="G1525" s="2">
        <f>'Moving Avg'!F1525</f>
        <v>5.6598150000000009</v>
      </c>
      <c r="H1525" s="2">
        <f>'Moving Avg'!G1525</f>
        <v>5.662478000000001</v>
      </c>
      <c r="I1525" s="2">
        <f>'Moving Avg'!H1525</f>
        <v>5.5622355000000026</v>
      </c>
      <c r="J1525" s="6" t="str">
        <f>OBV!F1525</f>
        <v>BULLISH</v>
      </c>
      <c r="K1525" s="6" t="str">
        <f>OBV!G1525</f>
        <v>NEUTRAL</v>
      </c>
      <c r="L1525" s="6" t="str">
        <f>OBV!H1525</f>
        <v>CONFIRMED BULLISH</v>
      </c>
      <c r="M1525" s="8">
        <f t="shared" si="230"/>
        <v>25</v>
      </c>
      <c r="N1525" s="8">
        <f t="shared" si="231"/>
        <v>0</v>
      </c>
      <c r="O1525" s="8">
        <f t="shared" si="232"/>
        <v>0</v>
      </c>
      <c r="P1525" s="8">
        <f t="shared" si="233"/>
        <v>83.5</v>
      </c>
      <c r="Q1525" s="9">
        <f t="shared" si="234"/>
        <v>21.274999999999999</v>
      </c>
      <c r="R1525" s="9">
        <f t="shared" si="235"/>
        <v>25.875</v>
      </c>
      <c r="S1525" s="9">
        <f t="shared" si="236"/>
        <v>41.325000000000003</v>
      </c>
      <c r="T1525" s="9">
        <f t="shared" si="237"/>
        <v>27.125</v>
      </c>
      <c r="U1525" s="8">
        <f t="shared" si="238"/>
        <v>29.491666666666664</v>
      </c>
      <c r="V1525" s="8">
        <f t="shared" si="239"/>
        <v>28.9</v>
      </c>
    </row>
    <row r="1526" spans="1:22" ht="13.5" x14ac:dyDescent="0.25">
      <c r="A1526" s="3">
        <f>RSI!A1526</f>
        <v>44235</v>
      </c>
      <c r="B1526" s="2">
        <f>RSI!B1526</f>
        <v>5.6025</v>
      </c>
      <c r="C1526" s="2">
        <f>RSI!I1526</f>
        <v>47.236356471323937</v>
      </c>
      <c r="D1526" s="2">
        <f>MACD!E1526</f>
        <v>9.8881855732153134E-2</v>
      </c>
      <c r="E1526" s="2">
        <f>MACD!F1526</f>
        <v>8.1599460784322286E-2</v>
      </c>
      <c r="F1526" s="2">
        <f>'Moving Avg'!D1526</f>
        <v>5.5751799999999996</v>
      </c>
      <c r="G1526" s="2">
        <f>'Moving Avg'!F1526</f>
        <v>5.6522250000000014</v>
      </c>
      <c r="H1526" s="2">
        <f>'Moving Avg'!G1526</f>
        <v>5.6643000000000008</v>
      </c>
      <c r="I1526" s="2">
        <f>'Moving Avg'!H1526</f>
        <v>5.5615900000000034</v>
      </c>
      <c r="J1526" s="6" t="str">
        <f>OBV!F1526</f>
        <v>BULLISH</v>
      </c>
      <c r="K1526" s="6" t="str">
        <f>OBV!G1526</f>
        <v>NEUTRAL</v>
      </c>
      <c r="L1526" s="6" t="str">
        <f>OBV!H1526</f>
        <v>CONFIRMED BULLISH</v>
      </c>
      <c r="M1526" s="8">
        <f t="shared" si="230"/>
        <v>25</v>
      </c>
      <c r="N1526" s="8">
        <f t="shared" si="231"/>
        <v>0</v>
      </c>
      <c r="O1526" s="8">
        <f t="shared" si="232"/>
        <v>50</v>
      </c>
      <c r="P1526" s="8">
        <f t="shared" si="233"/>
        <v>83.5</v>
      </c>
      <c r="Q1526" s="9">
        <f t="shared" si="234"/>
        <v>28.774999999999999</v>
      </c>
      <c r="R1526" s="9">
        <f t="shared" si="235"/>
        <v>43.375</v>
      </c>
      <c r="S1526" s="9">
        <f t="shared" si="236"/>
        <v>53.825000000000003</v>
      </c>
      <c r="T1526" s="9">
        <f t="shared" si="237"/>
        <v>39.625</v>
      </c>
      <c r="U1526" s="8">
        <f t="shared" si="238"/>
        <v>41.991666666666667</v>
      </c>
      <c r="V1526" s="8">
        <f t="shared" si="239"/>
        <v>41.400000000000006</v>
      </c>
    </row>
    <row r="1527" spans="1:22" ht="13.5" x14ac:dyDescent="0.25">
      <c r="A1527" s="3">
        <f>RSI!A1527</f>
        <v>44236</v>
      </c>
      <c r="B1527" s="2">
        <f>RSI!B1527</f>
        <v>5.6631999999999998</v>
      </c>
      <c r="C1527" s="2">
        <f>RSI!I1527</f>
        <v>51.451428277824313</v>
      </c>
      <c r="D1527" s="2">
        <f>MACD!E1527</f>
        <v>9.7215070682987736E-2</v>
      </c>
      <c r="E1527" s="2">
        <f>MACD!F1527</f>
        <v>8.4722582764055379E-2</v>
      </c>
      <c r="F1527" s="2">
        <f>'Moving Avg'!D1527</f>
        <v>5.6161599999999998</v>
      </c>
      <c r="G1527" s="2">
        <f>'Moving Avg'!F1527</f>
        <v>5.6472900000000008</v>
      </c>
      <c r="H1527" s="2">
        <f>'Moving Avg'!G1527</f>
        <v>5.6667280000000018</v>
      </c>
      <c r="I1527" s="2">
        <f>'Moving Avg'!H1527</f>
        <v>5.5620835000000035</v>
      </c>
      <c r="J1527" s="6" t="str">
        <f>OBV!F1527</f>
        <v>BULLISH</v>
      </c>
      <c r="K1527" s="6" t="str">
        <f>OBV!G1527</f>
        <v>NEUTRAL</v>
      </c>
      <c r="L1527" s="6" t="str">
        <f>OBV!H1527</f>
        <v>CONFIRMED BULLISH</v>
      </c>
      <c r="M1527" s="8">
        <f t="shared" si="230"/>
        <v>25</v>
      </c>
      <c r="N1527" s="8">
        <f t="shared" si="231"/>
        <v>0</v>
      </c>
      <c r="O1527" s="8">
        <f t="shared" si="232"/>
        <v>50</v>
      </c>
      <c r="P1527" s="8">
        <f t="shared" si="233"/>
        <v>83.5</v>
      </c>
      <c r="Q1527" s="9">
        <f t="shared" si="234"/>
        <v>28.774999999999999</v>
      </c>
      <c r="R1527" s="9">
        <f t="shared" si="235"/>
        <v>43.375</v>
      </c>
      <c r="S1527" s="9">
        <f t="shared" si="236"/>
        <v>53.825000000000003</v>
      </c>
      <c r="T1527" s="9">
        <f t="shared" si="237"/>
        <v>39.625</v>
      </c>
      <c r="U1527" s="8">
        <f t="shared" si="238"/>
        <v>41.991666666666667</v>
      </c>
      <c r="V1527" s="8">
        <f t="shared" si="239"/>
        <v>41.400000000000006</v>
      </c>
    </row>
    <row r="1528" spans="1:22" ht="13.5" x14ac:dyDescent="0.25">
      <c r="A1528" s="3">
        <f>RSI!A1528</f>
        <v>44237</v>
      </c>
      <c r="B1528" s="2">
        <f>RSI!B1528</f>
        <v>5.5796999999999999</v>
      </c>
      <c r="C1528" s="2">
        <f>RSI!I1528</f>
        <v>46.006727579461433</v>
      </c>
      <c r="D1528" s="2">
        <f>MACD!E1528</f>
        <v>9.4837218343237772E-2</v>
      </c>
      <c r="E1528" s="2">
        <f>MACD!F1528</f>
        <v>8.6745509879891866E-2</v>
      </c>
      <c r="F1528" s="2">
        <f>'Moving Avg'!D1528</f>
        <v>5.61008</v>
      </c>
      <c r="G1528" s="2">
        <f>'Moving Avg'!F1528</f>
        <v>5.6381800000000002</v>
      </c>
      <c r="H1528" s="2">
        <f>'Moving Avg'!G1528</f>
        <v>5.6671820000000013</v>
      </c>
      <c r="I1528" s="2">
        <f>'Moving Avg'!H1528</f>
        <v>5.5621595000000035</v>
      </c>
      <c r="J1528" s="6" t="str">
        <f>OBV!F1528</f>
        <v>BEARISH</v>
      </c>
      <c r="K1528" s="6" t="str">
        <f>OBV!G1528</f>
        <v>NEUTRAL</v>
      </c>
      <c r="L1528" s="6" t="str">
        <f>OBV!H1528</f>
        <v>CONFIRMED BEARISH</v>
      </c>
      <c r="M1528" s="8">
        <f t="shared" si="230"/>
        <v>25</v>
      </c>
      <c r="N1528" s="8">
        <f t="shared" si="231"/>
        <v>0</v>
      </c>
      <c r="O1528" s="8">
        <f t="shared" si="232"/>
        <v>50</v>
      </c>
      <c r="P1528" s="8">
        <f t="shared" si="233"/>
        <v>16.5</v>
      </c>
      <c r="Q1528" s="9">
        <f t="shared" si="234"/>
        <v>18.725000000000001</v>
      </c>
      <c r="R1528" s="9">
        <f t="shared" si="235"/>
        <v>26.625</v>
      </c>
      <c r="S1528" s="9">
        <f t="shared" si="236"/>
        <v>23.675000000000001</v>
      </c>
      <c r="T1528" s="9">
        <f t="shared" si="237"/>
        <v>22.875</v>
      </c>
      <c r="U1528" s="8">
        <f t="shared" si="238"/>
        <v>23.008333333333336</v>
      </c>
      <c r="V1528" s="8">
        <f t="shared" si="239"/>
        <v>22.975000000000001</v>
      </c>
    </row>
    <row r="1529" spans="1:22" ht="13.5" x14ac:dyDescent="0.25">
      <c r="A1529" s="3">
        <f>RSI!A1529</f>
        <v>44238</v>
      </c>
      <c r="B1529" s="2">
        <f>RSI!B1529</f>
        <v>5.6177000000000001</v>
      </c>
      <c r="C1529" s="2">
        <f>RSI!I1529</f>
        <v>48.668916151616664</v>
      </c>
      <c r="D1529" s="2">
        <f>MACD!E1529</f>
        <v>7.1684345788239234E-2</v>
      </c>
      <c r="E1529" s="2">
        <f>MACD!F1529</f>
        <v>8.3733277061561334E-2</v>
      </c>
      <c r="F1529" s="2">
        <f>'Moving Avg'!D1529</f>
        <v>5.6131200000000003</v>
      </c>
      <c r="G1529" s="2">
        <f>'Moving Avg'!F1529</f>
        <v>5.6309700000000014</v>
      </c>
      <c r="H1529" s="2">
        <f>'Moving Avg'!G1529</f>
        <v>5.6665740000000007</v>
      </c>
      <c r="I1529" s="2">
        <f>'Moving Avg'!H1529</f>
        <v>5.5616280000000025</v>
      </c>
      <c r="J1529" s="6" t="str">
        <f>OBV!F1529</f>
        <v>BEARISH</v>
      </c>
      <c r="K1529" s="6" t="str">
        <f>OBV!G1529</f>
        <v>NEUTRAL</v>
      </c>
      <c r="L1529" s="6" t="str">
        <f>OBV!H1529</f>
        <v>BEARISH DIVERGENCE</v>
      </c>
      <c r="M1529" s="8">
        <f t="shared" si="230"/>
        <v>25</v>
      </c>
      <c r="N1529" s="8">
        <f t="shared" si="231"/>
        <v>45</v>
      </c>
      <c r="O1529" s="8">
        <f t="shared" si="232"/>
        <v>50</v>
      </c>
      <c r="P1529" s="8">
        <f t="shared" si="233"/>
        <v>16.5</v>
      </c>
      <c r="Q1529" s="9">
        <f t="shared" si="234"/>
        <v>34.475000000000001</v>
      </c>
      <c r="R1529" s="9">
        <f t="shared" si="235"/>
        <v>35.625</v>
      </c>
      <c r="S1529" s="9">
        <f t="shared" si="236"/>
        <v>30.425000000000001</v>
      </c>
      <c r="T1529" s="9">
        <f t="shared" si="237"/>
        <v>34.125</v>
      </c>
      <c r="U1529" s="8">
        <f t="shared" si="238"/>
        <v>33.508333333333333</v>
      </c>
      <c r="V1529" s="8">
        <f t="shared" si="239"/>
        <v>33.662499999999994</v>
      </c>
    </row>
    <row r="1530" spans="1:22" ht="13.5" x14ac:dyDescent="0.25">
      <c r="A1530" s="3">
        <f>RSI!A1530</f>
        <v>44239</v>
      </c>
      <c r="B1530" s="2">
        <f>RSI!B1530</f>
        <v>5.5796999999999999</v>
      </c>
      <c r="C1530" s="2">
        <f>RSI!I1530</f>
        <v>46.214961977568372</v>
      </c>
      <c r="D1530" s="2">
        <f>MACD!E1530</f>
        <v>2.9330564204828491E-2</v>
      </c>
      <c r="E1530" s="2">
        <f>MACD!F1530</f>
        <v>7.285273449021476E-2</v>
      </c>
      <c r="F1530" s="2">
        <f>'Moving Avg'!D1530</f>
        <v>5.6085599999999989</v>
      </c>
      <c r="G1530" s="2">
        <f>'Moving Avg'!F1530</f>
        <v>5.6226200000000013</v>
      </c>
      <c r="H1530" s="2">
        <f>'Moving Avg'!G1530</f>
        <v>5.6676360000000008</v>
      </c>
      <c r="I1530" s="2">
        <f>'Moving Avg'!H1530</f>
        <v>5.5617415000000028</v>
      </c>
      <c r="J1530" s="6" t="str">
        <f>OBV!F1530</f>
        <v>BEARISH</v>
      </c>
      <c r="K1530" s="6" t="str">
        <f>OBV!G1530</f>
        <v>NEUTRAL</v>
      </c>
      <c r="L1530" s="6" t="str">
        <f>OBV!H1530</f>
        <v>CONFIRMED BEARISH</v>
      </c>
      <c r="M1530" s="8">
        <f t="shared" si="230"/>
        <v>25</v>
      </c>
      <c r="N1530" s="8">
        <f t="shared" si="231"/>
        <v>100</v>
      </c>
      <c r="O1530" s="8">
        <f t="shared" si="232"/>
        <v>50</v>
      </c>
      <c r="P1530" s="8">
        <f t="shared" si="233"/>
        <v>16.5</v>
      </c>
      <c r="Q1530" s="9">
        <f t="shared" si="234"/>
        <v>53.725000000000001</v>
      </c>
      <c r="R1530" s="9">
        <f t="shared" si="235"/>
        <v>46.625</v>
      </c>
      <c r="S1530" s="9">
        <f t="shared" si="236"/>
        <v>38.674999999999997</v>
      </c>
      <c r="T1530" s="9">
        <f t="shared" si="237"/>
        <v>47.875</v>
      </c>
      <c r="U1530" s="8">
        <f t="shared" si="238"/>
        <v>46.341666666666661</v>
      </c>
      <c r="V1530" s="8">
        <f t="shared" si="239"/>
        <v>46.724999999999994</v>
      </c>
    </row>
    <row r="1531" spans="1:22" ht="13.5" x14ac:dyDescent="0.25">
      <c r="A1531" s="3">
        <f>RSI!A1531</f>
        <v>44242</v>
      </c>
      <c r="B1531" s="2">
        <f>RSI!B1531</f>
        <v>5.5796999999999999</v>
      </c>
      <c r="C1531" s="2">
        <f>RSI!I1531</f>
        <v>46.214961977568372</v>
      </c>
      <c r="D1531" s="2">
        <f>MACD!E1531</f>
        <v>-6.176593038069278E-3</v>
      </c>
      <c r="E1531" s="2">
        <f>MACD!F1531</f>
        <v>5.7046868984557957E-2</v>
      </c>
      <c r="F1531" s="2">
        <f>'Moving Avg'!D1531</f>
        <v>5.6039999999999992</v>
      </c>
      <c r="G1531" s="2">
        <f>'Moving Avg'!F1531</f>
        <v>5.6142700000000012</v>
      </c>
      <c r="H1531" s="2">
        <f>'Moving Avg'!G1531</f>
        <v>5.667180000000001</v>
      </c>
      <c r="I1531" s="2">
        <f>'Moving Avg'!H1531</f>
        <v>5.5626525000000022</v>
      </c>
      <c r="J1531" s="6" t="str">
        <f>OBV!F1531</f>
        <v>BEARISH</v>
      </c>
      <c r="K1531" s="6" t="str">
        <f>OBV!G1531</f>
        <v>NEUTRAL</v>
      </c>
      <c r="L1531" s="6" t="str">
        <f>OBV!H1531</f>
        <v>CONFIRMED BEARISH</v>
      </c>
      <c r="M1531" s="8">
        <f t="shared" si="230"/>
        <v>25</v>
      </c>
      <c r="N1531" s="8">
        <f t="shared" si="231"/>
        <v>100</v>
      </c>
      <c r="O1531" s="8">
        <f t="shared" si="232"/>
        <v>50</v>
      </c>
      <c r="P1531" s="8">
        <f t="shared" si="233"/>
        <v>16.5</v>
      </c>
      <c r="Q1531" s="9">
        <f t="shared" si="234"/>
        <v>53.725000000000001</v>
      </c>
      <c r="R1531" s="9">
        <f t="shared" si="235"/>
        <v>46.625</v>
      </c>
      <c r="S1531" s="9">
        <f t="shared" si="236"/>
        <v>38.674999999999997</v>
      </c>
      <c r="T1531" s="9">
        <f t="shared" si="237"/>
        <v>47.875</v>
      </c>
      <c r="U1531" s="8">
        <f t="shared" si="238"/>
        <v>46.341666666666661</v>
      </c>
      <c r="V1531" s="8">
        <f t="shared" si="239"/>
        <v>46.724999999999994</v>
      </c>
    </row>
    <row r="1532" spans="1:22" ht="13.5" x14ac:dyDescent="0.25">
      <c r="A1532" s="3">
        <f>RSI!A1532</f>
        <v>44243</v>
      </c>
      <c r="B1532" s="2">
        <f>RSI!B1532</f>
        <v>5.5796999999999999</v>
      </c>
      <c r="C1532" s="2">
        <f>RSI!I1532</f>
        <v>46.214961977568372</v>
      </c>
      <c r="D1532" s="2">
        <f>MACD!E1532</f>
        <v>-2.7730330558425109E-2</v>
      </c>
      <c r="E1532" s="2">
        <f>MACD!F1532</f>
        <v>4.0091429075961346E-2</v>
      </c>
      <c r="F1532" s="2">
        <f>'Moving Avg'!D1532</f>
        <v>5.5872999999999999</v>
      </c>
      <c r="G1532" s="2">
        <f>'Moving Avg'!F1532</f>
        <v>5.6135100000000016</v>
      </c>
      <c r="H1532" s="2">
        <f>'Moving Avg'!G1532</f>
        <v>5.6683939999999993</v>
      </c>
      <c r="I1532" s="2">
        <f>'Moving Avg'!H1532</f>
        <v>5.5634115000000017</v>
      </c>
      <c r="J1532" s="6" t="str">
        <f>OBV!F1532</f>
        <v>BEARISH</v>
      </c>
      <c r="K1532" s="6" t="str">
        <f>OBV!G1532</f>
        <v>NEUTRAL</v>
      </c>
      <c r="L1532" s="6" t="str">
        <f>OBV!H1532</f>
        <v>CONFIRMED BEARISH</v>
      </c>
      <c r="M1532" s="8">
        <f t="shared" si="230"/>
        <v>25</v>
      </c>
      <c r="N1532" s="8">
        <f t="shared" si="231"/>
        <v>100</v>
      </c>
      <c r="O1532" s="8">
        <f t="shared" si="232"/>
        <v>50</v>
      </c>
      <c r="P1532" s="8">
        <f t="shared" si="233"/>
        <v>16.5</v>
      </c>
      <c r="Q1532" s="9">
        <f t="shared" si="234"/>
        <v>53.725000000000001</v>
      </c>
      <c r="R1532" s="9">
        <f t="shared" si="235"/>
        <v>46.625</v>
      </c>
      <c r="S1532" s="9">
        <f t="shared" si="236"/>
        <v>38.674999999999997</v>
      </c>
      <c r="T1532" s="9">
        <f t="shared" si="237"/>
        <v>47.875</v>
      </c>
      <c r="U1532" s="8">
        <f t="shared" si="238"/>
        <v>46.341666666666661</v>
      </c>
      <c r="V1532" s="8">
        <f t="shared" si="239"/>
        <v>46.724999999999994</v>
      </c>
    </row>
    <row r="1533" spans="1:22" ht="13.5" x14ac:dyDescent="0.25">
      <c r="A1533" s="3">
        <f>RSI!A1533</f>
        <v>44244</v>
      </c>
      <c r="B1533" s="2">
        <f>RSI!B1533</f>
        <v>5.5796999999999999</v>
      </c>
      <c r="C1533" s="2">
        <f>RSI!I1533</f>
        <v>46.214961977568372</v>
      </c>
      <c r="D1533" s="2">
        <f>MACD!E1533</f>
        <v>-2.2330776415587117E-2</v>
      </c>
      <c r="E1533" s="2">
        <f>MACD!F1533</f>
        <v>2.7606987977651654E-2</v>
      </c>
      <c r="F1533" s="2">
        <f>'Moving Avg'!D1533</f>
        <v>5.5872999999999999</v>
      </c>
      <c r="G1533" s="2">
        <f>'Moving Avg'!F1533</f>
        <v>5.6044000000000009</v>
      </c>
      <c r="H1533" s="2">
        <f>'Moving Avg'!G1533</f>
        <v>5.6699120000000001</v>
      </c>
      <c r="I1533" s="2">
        <f>'Moving Avg'!H1533</f>
        <v>5.5649675000000025</v>
      </c>
      <c r="J1533" s="6" t="str">
        <f>OBV!F1533</f>
        <v>BULLISH</v>
      </c>
      <c r="K1533" s="6" t="str">
        <f>OBV!G1533</f>
        <v>NEUTRAL</v>
      </c>
      <c r="L1533" s="6" t="str">
        <f>OBV!H1533</f>
        <v>NEUTRAL</v>
      </c>
      <c r="M1533" s="8">
        <f t="shared" si="230"/>
        <v>25</v>
      </c>
      <c r="N1533" s="8">
        <f t="shared" si="231"/>
        <v>100</v>
      </c>
      <c r="O1533" s="8">
        <f t="shared" si="232"/>
        <v>50</v>
      </c>
      <c r="P1533" s="8">
        <f t="shared" si="233"/>
        <v>49.5</v>
      </c>
      <c r="Q1533" s="9">
        <f t="shared" si="234"/>
        <v>58.674999999999997</v>
      </c>
      <c r="R1533" s="9">
        <f t="shared" si="235"/>
        <v>54.875</v>
      </c>
      <c r="S1533" s="9">
        <f t="shared" si="236"/>
        <v>53.525000000000006</v>
      </c>
      <c r="T1533" s="9">
        <f t="shared" si="237"/>
        <v>56.125</v>
      </c>
      <c r="U1533" s="8">
        <f t="shared" si="238"/>
        <v>55.691666666666663</v>
      </c>
      <c r="V1533" s="8">
        <f t="shared" si="239"/>
        <v>55.8</v>
      </c>
    </row>
    <row r="1534" spans="1:22" ht="13.5" x14ac:dyDescent="0.25">
      <c r="A1534" s="3">
        <f>RSI!A1534</f>
        <v>44245</v>
      </c>
      <c r="B1534" s="2">
        <f>RSI!B1534</f>
        <v>5.5796999999999999</v>
      </c>
      <c r="C1534" s="2">
        <f>RSI!I1534</f>
        <v>46.214961977568379</v>
      </c>
      <c r="D1534" s="2">
        <f>MACD!E1534</f>
        <v>-1.8668666743385742E-2</v>
      </c>
      <c r="E1534" s="2">
        <f>MACD!F1534</f>
        <v>1.8351857033444174E-2</v>
      </c>
      <c r="F1534" s="2">
        <f>'Moving Avg'!D1534</f>
        <v>5.5796999999999999</v>
      </c>
      <c r="G1534" s="2">
        <f>'Moving Avg'!F1534</f>
        <v>5.5964250000000009</v>
      </c>
      <c r="H1534" s="2">
        <f>'Moving Avg'!G1534</f>
        <v>5.6693040000000003</v>
      </c>
      <c r="I1534" s="2">
        <f>'Moving Avg'!H1534</f>
        <v>5.5662960000000021</v>
      </c>
      <c r="J1534" s="6" t="str">
        <f>OBV!F1534</f>
        <v>BEARISH</v>
      </c>
      <c r="K1534" s="6" t="str">
        <f>OBV!G1534</f>
        <v>NEUTRAL</v>
      </c>
      <c r="L1534" s="6" t="str">
        <f>OBV!H1534</f>
        <v>CONFIRMED BEARISH</v>
      </c>
      <c r="M1534" s="8">
        <f t="shared" si="230"/>
        <v>25</v>
      </c>
      <c r="N1534" s="8">
        <f t="shared" si="231"/>
        <v>100</v>
      </c>
      <c r="O1534" s="8">
        <f t="shared" si="232"/>
        <v>50</v>
      </c>
      <c r="P1534" s="8">
        <f t="shared" si="233"/>
        <v>16.5</v>
      </c>
      <c r="Q1534" s="9">
        <f t="shared" si="234"/>
        <v>53.725000000000001</v>
      </c>
      <c r="R1534" s="9">
        <f t="shared" si="235"/>
        <v>46.625</v>
      </c>
      <c r="S1534" s="9">
        <f t="shared" si="236"/>
        <v>38.674999999999997</v>
      </c>
      <c r="T1534" s="9">
        <f t="shared" si="237"/>
        <v>47.875</v>
      </c>
      <c r="U1534" s="8">
        <f t="shared" si="238"/>
        <v>46.341666666666661</v>
      </c>
      <c r="V1534" s="8">
        <f t="shared" si="239"/>
        <v>46.724999999999994</v>
      </c>
    </row>
    <row r="1535" spans="1:22" ht="13.5" x14ac:dyDescent="0.25">
      <c r="A1535" s="3">
        <f>RSI!A1535</f>
        <v>44246</v>
      </c>
      <c r="B1535" s="2">
        <f>RSI!B1535</f>
        <v>5.5720999999999998</v>
      </c>
      <c r="C1535" s="2">
        <f>RSI!I1535</f>
        <v>45.549607890620912</v>
      </c>
      <c r="D1535" s="2">
        <f>MACD!E1535</f>
        <v>-1.4763952137037073E-2</v>
      </c>
      <c r="E1535" s="2">
        <f>MACD!F1535</f>
        <v>1.1728695199347924E-2</v>
      </c>
      <c r="F1535" s="2">
        <f>'Moving Avg'!D1535</f>
        <v>5.5781799999999997</v>
      </c>
      <c r="G1535" s="2">
        <f>'Moving Avg'!F1535</f>
        <v>5.588070000000001</v>
      </c>
      <c r="H1535" s="2">
        <f>'Moving Avg'!G1535</f>
        <v>5.6693039999999995</v>
      </c>
      <c r="I1535" s="2">
        <f>'Moving Avg'!H1535</f>
        <v>5.5683835000000022</v>
      </c>
      <c r="J1535" s="6" t="str">
        <f>OBV!F1535</f>
        <v>BEARISH</v>
      </c>
      <c r="K1535" s="6" t="str">
        <f>OBV!G1535</f>
        <v>NEUTRAL</v>
      </c>
      <c r="L1535" s="6" t="str">
        <f>OBV!H1535</f>
        <v>CONFIRMED BEARISH</v>
      </c>
      <c r="M1535" s="8">
        <f t="shared" si="230"/>
        <v>25</v>
      </c>
      <c r="N1535" s="8">
        <f t="shared" si="231"/>
        <v>100</v>
      </c>
      <c r="O1535" s="8">
        <f t="shared" si="232"/>
        <v>50</v>
      </c>
      <c r="P1535" s="8">
        <f t="shared" si="233"/>
        <v>16.5</v>
      </c>
      <c r="Q1535" s="9">
        <f t="shared" si="234"/>
        <v>53.725000000000001</v>
      </c>
      <c r="R1535" s="9">
        <f t="shared" si="235"/>
        <v>46.625</v>
      </c>
      <c r="S1535" s="9">
        <f t="shared" si="236"/>
        <v>38.674999999999997</v>
      </c>
      <c r="T1535" s="9">
        <f t="shared" si="237"/>
        <v>47.875</v>
      </c>
      <c r="U1535" s="8">
        <f t="shared" si="238"/>
        <v>46.341666666666661</v>
      </c>
      <c r="V1535" s="8">
        <f t="shared" si="239"/>
        <v>46.724999999999994</v>
      </c>
    </row>
    <row r="1536" spans="1:22" ht="13.5" x14ac:dyDescent="0.25">
      <c r="A1536" s="3">
        <f>RSI!A1536</f>
        <v>44249</v>
      </c>
      <c r="B1536" s="2">
        <f>RSI!B1536</f>
        <v>5.6101000000000001</v>
      </c>
      <c r="C1536" s="2">
        <f>RSI!I1536</f>
        <v>49.467024729748488</v>
      </c>
      <c r="D1536" s="2">
        <f>MACD!E1536</f>
        <v>-1.4004828703150451E-2</v>
      </c>
      <c r="E1536" s="2">
        <f>MACD!F1536</f>
        <v>6.5819904188482489E-3</v>
      </c>
      <c r="F1536" s="2">
        <f>'Moving Avg'!D1536</f>
        <v>5.5842599999999996</v>
      </c>
      <c r="G1536" s="2">
        <f>'Moving Avg'!F1536</f>
        <v>5.5816150000000011</v>
      </c>
      <c r="H1536" s="2">
        <f>'Moving Avg'!G1536</f>
        <v>5.670064</v>
      </c>
      <c r="I1536" s="2">
        <f>'Moving Avg'!H1536</f>
        <v>5.5702435000000028</v>
      </c>
      <c r="J1536" s="6" t="str">
        <f>OBV!F1536</f>
        <v>BULLISH</v>
      </c>
      <c r="K1536" s="6" t="str">
        <f>OBV!G1536</f>
        <v>NEUTRAL</v>
      </c>
      <c r="L1536" s="6" t="str">
        <f>OBV!H1536</f>
        <v>CONFIRMED BULLISH</v>
      </c>
      <c r="M1536" s="8">
        <f t="shared" si="230"/>
        <v>25</v>
      </c>
      <c r="N1536" s="8">
        <f t="shared" si="231"/>
        <v>100</v>
      </c>
      <c r="O1536" s="8">
        <f t="shared" si="232"/>
        <v>50</v>
      </c>
      <c r="P1536" s="8">
        <f t="shared" si="233"/>
        <v>83.5</v>
      </c>
      <c r="Q1536" s="9">
        <f t="shared" si="234"/>
        <v>63.774999999999999</v>
      </c>
      <c r="R1536" s="9">
        <f t="shared" si="235"/>
        <v>63.375</v>
      </c>
      <c r="S1536" s="9">
        <f t="shared" si="236"/>
        <v>68.825000000000003</v>
      </c>
      <c r="T1536" s="9">
        <f t="shared" si="237"/>
        <v>64.625</v>
      </c>
      <c r="U1536" s="8">
        <f t="shared" si="238"/>
        <v>65.325000000000003</v>
      </c>
      <c r="V1536" s="8">
        <f t="shared" si="239"/>
        <v>65.150000000000006</v>
      </c>
    </row>
    <row r="1537" spans="1:22" ht="13.5" x14ac:dyDescent="0.25">
      <c r="A1537" s="3">
        <f>RSI!A1537</f>
        <v>44250</v>
      </c>
      <c r="B1537" s="2">
        <f>RSI!B1537</f>
        <v>5.4507000000000003</v>
      </c>
      <c r="C1537" s="2">
        <f>RSI!I1537</f>
        <v>37.333501998545017</v>
      </c>
      <c r="D1537" s="2">
        <f>MACD!E1537</f>
        <v>7.8087845707290882E-3</v>
      </c>
      <c r="E1537" s="2">
        <f>MACD!F1537</f>
        <v>6.8273492492244171E-3</v>
      </c>
      <c r="F1537" s="2">
        <f>'Moving Avg'!D1537</f>
        <v>5.5584600000000002</v>
      </c>
      <c r="G1537" s="2">
        <f>'Moving Avg'!F1537</f>
        <v>5.567190000000001</v>
      </c>
      <c r="H1537" s="2">
        <f>'Moving Avg'!G1537</f>
        <v>5.6706719999999997</v>
      </c>
      <c r="I1537" s="2">
        <f>'Moving Avg'!H1537</f>
        <v>5.5705475000000026</v>
      </c>
      <c r="J1537" s="6" t="str">
        <f>OBV!F1537</f>
        <v>BEARISH</v>
      </c>
      <c r="K1537" s="6" t="str">
        <f>OBV!G1537</f>
        <v>NEUTRAL</v>
      </c>
      <c r="L1537" s="6" t="str">
        <f>OBV!H1537</f>
        <v>CONFIRMED BEARISH</v>
      </c>
      <c r="M1537" s="8">
        <f t="shared" si="230"/>
        <v>25</v>
      </c>
      <c r="N1537" s="8">
        <f t="shared" si="231"/>
        <v>0</v>
      </c>
      <c r="O1537" s="8">
        <f t="shared" si="232"/>
        <v>0</v>
      </c>
      <c r="P1537" s="8">
        <f t="shared" si="233"/>
        <v>16.5</v>
      </c>
      <c r="Q1537" s="9">
        <f t="shared" si="234"/>
        <v>11.225</v>
      </c>
      <c r="R1537" s="9">
        <f t="shared" si="235"/>
        <v>9.125</v>
      </c>
      <c r="S1537" s="9">
        <f t="shared" si="236"/>
        <v>11.175000000000001</v>
      </c>
      <c r="T1537" s="9">
        <f t="shared" si="237"/>
        <v>10.375</v>
      </c>
      <c r="U1537" s="8">
        <f t="shared" si="238"/>
        <v>10.508333333333335</v>
      </c>
      <c r="V1537" s="8">
        <f t="shared" si="239"/>
        <v>10.475000000000001</v>
      </c>
    </row>
    <row r="1538" spans="1:22" ht="13.5" x14ac:dyDescent="0.25">
      <c r="A1538" s="3">
        <f>RSI!A1538</f>
        <v>44251</v>
      </c>
      <c r="B1538" s="2">
        <f>RSI!B1538</f>
        <v>5.6101000000000001</v>
      </c>
      <c r="C1538" s="2">
        <f>RSI!I1538</f>
        <v>50.428080829562255</v>
      </c>
      <c r="D1538" s="2">
        <f>MACD!E1538</f>
        <v>2.5783244910533298E-3</v>
      </c>
      <c r="E1538" s="2">
        <f>MACD!F1538</f>
        <v>5.9775442975902003E-3</v>
      </c>
      <c r="F1538" s="2">
        <f>'Moving Avg'!D1538</f>
        <v>5.56454</v>
      </c>
      <c r="G1538" s="2">
        <f>'Moving Avg'!F1538</f>
        <v>5.5630150000000018</v>
      </c>
      <c r="H1538" s="2">
        <f>'Moving Avg'!G1538</f>
        <v>5.6720379999999988</v>
      </c>
      <c r="I1538" s="2">
        <f>'Moving Avg'!H1538</f>
        <v>5.5716485000000038</v>
      </c>
      <c r="J1538" s="6" t="str">
        <f>OBV!F1538</f>
        <v>BEARISH</v>
      </c>
      <c r="K1538" s="6" t="str">
        <f>OBV!G1538</f>
        <v>NEUTRAL</v>
      </c>
      <c r="L1538" s="6" t="str">
        <f>OBV!H1538</f>
        <v>BEARISH DIVERGENCE</v>
      </c>
      <c r="M1538" s="8">
        <f t="shared" ref="M1538:M1601" si="240">IF(C1538&lt;30,50, IF(C1538&gt;70, 0, 25))</f>
        <v>25</v>
      </c>
      <c r="N1538" s="8">
        <f t="shared" ref="N1538:N1601" si="241">IF(E1538-D1538&gt;0.02, 100, IF(E1538-D1538&lt;0,0,45))</f>
        <v>45</v>
      </c>
      <c r="O1538" s="8">
        <f t="shared" ref="O1538:O1601" si="242">IF(F1538-I1538&gt;10,100,IF(F1538-I1538&gt;5,75, IF(F1538-I1538&gt;0,50,0)))</f>
        <v>0</v>
      </c>
      <c r="P1538" s="8">
        <f t="shared" ref="P1538:P1601" si="243">IF(L1538="confirmed bullish", 34, IF(L1538="bullish divergence",17, 0))+IF(J1538="bullish",33,IF(J1538="bearish",0,16.5))+IF(K1538="strong",33,IF(K1538="weak",0,16.5))</f>
        <v>16.5</v>
      </c>
      <c r="Q1538" s="9">
        <f t="shared" si="234"/>
        <v>26.975000000000001</v>
      </c>
      <c r="R1538" s="9">
        <f t="shared" si="235"/>
        <v>18.125</v>
      </c>
      <c r="S1538" s="9">
        <f t="shared" si="236"/>
        <v>17.925000000000001</v>
      </c>
      <c r="T1538" s="9">
        <f t="shared" si="237"/>
        <v>21.625</v>
      </c>
      <c r="U1538" s="8">
        <f t="shared" si="238"/>
        <v>21.008333333333336</v>
      </c>
      <c r="V1538" s="8">
        <f t="shared" si="239"/>
        <v>21.162500000000001</v>
      </c>
    </row>
    <row r="1539" spans="1:22" ht="13.5" x14ac:dyDescent="0.25">
      <c r="A1539" s="3">
        <f>RSI!A1539</f>
        <v>44252</v>
      </c>
      <c r="B1539" s="2">
        <f>RSI!B1539</f>
        <v>5.6177000000000001</v>
      </c>
      <c r="C1539" s="2">
        <f>RSI!I1539</f>
        <v>50.954300406601433</v>
      </c>
      <c r="D1539" s="2">
        <f>MACD!E1539</f>
        <v>3.387755203659637E-3</v>
      </c>
      <c r="E1539" s="2">
        <f>MACD!F1539</f>
        <v>5.4595864788040882E-3</v>
      </c>
      <c r="F1539" s="2">
        <f>'Moving Avg'!D1539</f>
        <v>5.5721399999999992</v>
      </c>
      <c r="G1539" s="2">
        <f>'Moving Avg'!F1539</f>
        <v>5.5652950000000008</v>
      </c>
      <c r="H1539" s="2">
        <f>'Moving Avg'!G1539</f>
        <v>5.6752260000000003</v>
      </c>
      <c r="I1539" s="2">
        <f>'Moving Avg'!H1539</f>
        <v>5.5727875000000031</v>
      </c>
      <c r="J1539" s="6" t="str">
        <f>OBV!F1539</f>
        <v>BULLISH</v>
      </c>
      <c r="K1539" s="6" t="str">
        <f>OBV!G1539</f>
        <v>NEUTRAL</v>
      </c>
      <c r="L1539" s="6" t="str">
        <f>OBV!H1539</f>
        <v>CONFIRMED BULLISH</v>
      </c>
      <c r="M1539" s="8">
        <f t="shared" si="240"/>
        <v>25</v>
      </c>
      <c r="N1539" s="8">
        <f t="shared" si="241"/>
        <v>45</v>
      </c>
      <c r="O1539" s="8">
        <f t="shared" si="242"/>
        <v>0</v>
      </c>
      <c r="P1539" s="8">
        <f t="shared" si="243"/>
        <v>83.5</v>
      </c>
      <c r="Q1539" s="9">
        <f t="shared" ref="Q1539:Q1602" si="244">0.35*M1539+N1539*0.35+O1539*0.15+P1539*0.15</f>
        <v>37.024999999999999</v>
      </c>
      <c r="R1539" s="9">
        <f t="shared" ref="R1539:R1602" si="245">M1539*0.2+N1539*0.2+O1539*0.35+P1539*0.25</f>
        <v>34.875</v>
      </c>
      <c r="S1539" s="9">
        <f t="shared" ref="S1539:S1602" si="246">M1539*0.15+N1539*0.15+O1539*0.25+P1539*0.45</f>
        <v>48.075000000000003</v>
      </c>
      <c r="T1539" s="9">
        <f t="shared" ref="T1539:T1602" si="247">0.25*SUM(M1539:P1539)</f>
        <v>38.375</v>
      </c>
      <c r="U1539" s="8">
        <f t="shared" ref="U1539:U1602" si="248">SUM(Q1539:S1539)/3</f>
        <v>39.991666666666667</v>
      </c>
      <c r="V1539" s="8">
        <f t="shared" ref="V1539:V1602" si="249">SUM(Q1539:T1539)/4</f>
        <v>39.587500000000006</v>
      </c>
    </row>
    <row r="1540" spans="1:22" ht="13.5" x14ac:dyDescent="0.25">
      <c r="A1540" s="3">
        <f>RSI!A1540</f>
        <v>44253</v>
      </c>
      <c r="B1540" s="2">
        <f>RSI!B1540</f>
        <v>5.4659000000000004</v>
      </c>
      <c r="C1540" s="2">
        <f>RSI!I1540</f>
        <v>41.48238432335539</v>
      </c>
      <c r="D1540" s="2">
        <f>MACD!E1540</f>
        <v>9.3816082667714795E-3</v>
      </c>
      <c r="E1540" s="2">
        <f>MACD!F1540</f>
        <v>6.2439908363975671E-3</v>
      </c>
      <c r="F1540" s="2">
        <f>'Moving Avg'!D1540</f>
        <v>5.5509000000000004</v>
      </c>
      <c r="G1540" s="2">
        <f>'Moving Avg'!F1540</f>
        <v>5.5683350000000011</v>
      </c>
      <c r="H1540" s="2">
        <f>'Moving Avg'!G1540</f>
        <v>5.6738600000000012</v>
      </c>
      <c r="I1540" s="2">
        <f>'Moving Avg'!H1540</f>
        <v>5.5724080000000029</v>
      </c>
      <c r="J1540" s="6" t="str">
        <f>OBV!F1540</f>
        <v>BEARISH</v>
      </c>
      <c r="K1540" s="6" t="str">
        <f>OBV!G1540</f>
        <v>NEUTRAL</v>
      </c>
      <c r="L1540" s="6" t="str">
        <f>OBV!H1540</f>
        <v>CONFIRMED BEARISH</v>
      </c>
      <c r="M1540" s="8">
        <f t="shared" si="240"/>
        <v>25</v>
      </c>
      <c r="N1540" s="8">
        <f t="shared" si="241"/>
        <v>0</v>
      </c>
      <c r="O1540" s="8">
        <f t="shared" si="242"/>
        <v>0</v>
      </c>
      <c r="P1540" s="8">
        <f t="shared" si="243"/>
        <v>16.5</v>
      </c>
      <c r="Q1540" s="9">
        <f t="shared" si="244"/>
        <v>11.225</v>
      </c>
      <c r="R1540" s="9">
        <f t="shared" si="245"/>
        <v>9.125</v>
      </c>
      <c r="S1540" s="9">
        <f t="shared" si="246"/>
        <v>11.175000000000001</v>
      </c>
      <c r="T1540" s="9">
        <f t="shared" si="247"/>
        <v>10.375</v>
      </c>
      <c r="U1540" s="8">
        <f t="shared" si="248"/>
        <v>10.508333333333335</v>
      </c>
      <c r="V1540" s="8">
        <f t="shared" si="249"/>
        <v>10.475000000000001</v>
      </c>
    </row>
    <row r="1541" spans="1:22" ht="13.5" x14ac:dyDescent="0.25">
      <c r="A1541" s="3">
        <f>RSI!A1541</f>
        <v>44256</v>
      </c>
      <c r="B1541" s="2">
        <f>RSI!B1541</f>
        <v>5.6177000000000001</v>
      </c>
      <c r="C1541" s="2">
        <f>RSI!I1541</f>
        <v>51.24302705762566</v>
      </c>
      <c r="D1541" s="2">
        <f>MACD!E1541</f>
        <v>4.023155729131922E-3</v>
      </c>
      <c r="E1541" s="2">
        <f>MACD!F1541</f>
        <v>5.7998238149444391E-3</v>
      </c>
      <c r="F1541" s="2">
        <f>'Moving Avg'!D1541</f>
        <v>5.5524199999999997</v>
      </c>
      <c r="G1541" s="2">
        <f>'Moving Avg'!F1541</f>
        <v>5.5789650000000011</v>
      </c>
      <c r="H1541" s="2">
        <f>'Moving Avg'!G1541</f>
        <v>5.6753780000000003</v>
      </c>
      <c r="I1541" s="2">
        <f>'Moving Avg'!H1541</f>
        <v>5.5722185000000026</v>
      </c>
      <c r="J1541" s="6" t="str">
        <f>OBV!F1541</f>
        <v>BEARISH</v>
      </c>
      <c r="K1541" s="6" t="str">
        <f>OBV!G1541</f>
        <v>NEUTRAL</v>
      </c>
      <c r="L1541" s="6" t="str">
        <f>OBV!H1541</f>
        <v>BEARISH DIVERGENCE</v>
      </c>
      <c r="M1541" s="8">
        <f t="shared" si="240"/>
        <v>25</v>
      </c>
      <c r="N1541" s="8">
        <f t="shared" si="241"/>
        <v>45</v>
      </c>
      <c r="O1541" s="8">
        <f t="shared" si="242"/>
        <v>0</v>
      </c>
      <c r="P1541" s="8">
        <f t="shared" si="243"/>
        <v>16.5</v>
      </c>
      <c r="Q1541" s="9">
        <f t="shared" si="244"/>
        <v>26.975000000000001</v>
      </c>
      <c r="R1541" s="9">
        <f t="shared" si="245"/>
        <v>18.125</v>
      </c>
      <c r="S1541" s="9">
        <f t="shared" si="246"/>
        <v>17.925000000000001</v>
      </c>
      <c r="T1541" s="9">
        <f t="shared" si="247"/>
        <v>21.625</v>
      </c>
      <c r="U1541" s="8">
        <f t="shared" si="248"/>
        <v>21.008333333333336</v>
      </c>
      <c r="V1541" s="8">
        <f t="shared" si="249"/>
        <v>21.162500000000001</v>
      </c>
    </row>
    <row r="1542" spans="1:22" ht="13.5" x14ac:dyDescent="0.25">
      <c r="A1542" s="3">
        <f>RSI!A1542</f>
        <v>44257</v>
      </c>
      <c r="B1542" s="2">
        <f>RSI!B1542</f>
        <v>5.6555999999999997</v>
      </c>
      <c r="C1542" s="2">
        <f>RSI!I1542</f>
        <v>53.33582596231107</v>
      </c>
      <c r="D1542" s="2">
        <f>MACD!E1542</f>
        <v>-3.4613658400060032E-3</v>
      </c>
      <c r="E1542" s="2">
        <f>MACD!F1542</f>
        <v>3.9475858839543507E-3</v>
      </c>
      <c r="F1542" s="2">
        <f>'Moving Avg'!D1542</f>
        <v>5.5933999999999999</v>
      </c>
      <c r="G1542" s="2">
        <f>'Moving Avg'!F1542</f>
        <v>5.5888300000000015</v>
      </c>
      <c r="H1542" s="2">
        <f>'Moving Avg'!G1542</f>
        <v>5.6761360000000005</v>
      </c>
      <c r="I1542" s="2">
        <f>'Moving Avg'!H1542</f>
        <v>5.5720285000000027</v>
      </c>
      <c r="J1542" s="6" t="str">
        <f>OBV!F1542</f>
        <v>BULLISH</v>
      </c>
      <c r="K1542" s="6" t="str">
        <f>OBV!G1542</f>
        <v>NEUTRAL</v>
      </c>
      <c r="L1542" s="6" t="str">
        <f>OBV!H1542</f>
        <v>CONFIRMED BULLISH</v>
      </c>
      <c r="M1542" s="8">
        <f t="shared" si="240"/>
        <v>25</v>
      </c>
      <c r="N1542" s="8">
        <f t="shared" si="241"/>
        <v>45</v>
      </c>
      <c r="O1542" s="8">
        <f t="shared" si="242"/>
        <v>50</v>
      </c>
      <c r="P1542" s="8">
        <f t="shared" si="243"/>
        <v>83.5</v>
      </c>
      <c r="Q1542" s="9">
        <f t="shared" si="244"/>
        <v>44.524999999999999</v>
      </c>
      <c r="R1542" s="9">
        <f t="shared" si="245"/>
        <v>52.375</v>
      </c>
      <c r="S1542" s="9">
        <f t="shared" si="246"/>
        <v>60.575000000000003</v>
      </c>
      <c r="T1542" s="9">
        <f t="shared" si="247"/>
        <v>50.875</v>
      </c>
      <c r="U1542" s="8">
        <f t="shared" si="248"/>
        <v>52.491666666666674</v>
      </c>
      <c r="V1542" s="8">
        <f t="shared" si="249"/>
        <v>52.087500000000006</v>
      </c>
    </row>
    <row r="1543" spans="1:22" ht="13.5" x14ac:dyDescent="0.25">
      <c r="A1543" s="3">
        <f>RSI!A1543</f>
        <v>44258</v>
      </c>
      <c r="B1543" s="2">
        <f>RSI!B1543</f>
        <v>5.6025</v>
      </c>
      <c r="C1543" s="2">
        <f>RSI!I1543</f>
        <v>50.091708268480332</v>
      </c>
      <c r="D1543" s="2">
        <f>MACD!E1543</f>
        <v>-6.2174854073928643E-3</v>
      </c>
      <c r="E1543" s="2">
        <f>MACD!F1543</f>
        <v>1.9145716256849076E-3</v>
      </c>
      <c r="F1543" s="2">
        <f>'Moving Avg'!D1543</f>
        <v>5.5918799999999997</v>
      </c>
      <c r="G1543" s="2">
        <f>'Moving Avg'!F1543</f>
        <v>5.5884500000000008</v>
      </c>
      <c r="H1543" s="2">
        <f>'Moving Avg'!G1543</f>
        <v>5.6758320000000007</v>
      </c>
      <c r="I1543" s="2">
        <f>'Moving Avg'!H1543</f>
        <v>5.5708140000000022</v>
      </c>
      <c r="J1543" s="6" t="str">
        <f>OBV!F1543</f>
        <v>BULLISH</v>
      </c>
      <c r="K1543" s="6" t="str">
        <f>OBV!G1543</f>
        <v>NEUTRAL</v>
      </c>
      <c r="L1543" s="6" t="str">
        <f>OBV!H1543</f>
        <v>BULLISH DIVERGENCE</v>
      </c>
      <c r="M1543" s="8">
        <f t="shared" si="240"/>
        <v>25</v>
      </c>
      <c r="N1543" s="8">
        <f t="shared" si="241"/>
        <v>45</v>
      </c>
      <c r="O1543" s="8">
        <f t="shared" si="242"/>
        <v>50</v>
      </c>
      <c r="P1543" s="8">
        <f t="shared" si="243"/>
        <v>66.5</v>
      </c>
      <c r="Q1543" s="9">
        <f t="shared" si="244"/>
        <v>41.975000000000001</v>
      </c>
      <c r="R1543" s="9">
        <f t="shared" si="245"/>
        <v>48.125</v>
      </c>
      <c r="S1543" s="9">
        <f t="shared" si="246"/>
        <v>52.924999999999997</v>
      </c>
      <c r="T1543" s="9">
        <f t="shared" si="247"/>
        <v>46.625</v>
      </c>
      <c r="U1543" s="8">
        <f t="shared" si="248"/>
        <v>47.67499999999999</v>
      </c>
      <c r="V1543" s="8">
        <f t="shared" si="249"/>
        <v>47.412499999999994</v>
      </c>
    </row>
    <row r="1544" spans="1:22" ht="13.5" x14ac:dyDescent="0.25">
      <c r="A1544" s="3">
        <f>RSI!A1544</f>
        <v>44259</v>
      </c>
      <c r="B1544" s="2">
        <f>RSI!B1544</f>
        <v>5.4659000000000004</v>
      </c>
      <c r="C1544" s="2">
        <f>RSI!I1544</f>
        <v>42.868121536610225</v>
      </c>
      <c r="D1544" s="2">
        <f>MACD!E1544</f>
        <v>1.5527056484421209E-3</v>
      </c>
      <c r="E1544" s="2">
        <f>MACD!F1544</f>
        <v>1.8421984302363504E-3</v>
      </c>
      <c r="F1544" s="2">
        <f>'Moving Avg'!D1544</f>
        <v>5.5615199999999998</v>
      </c>
      <c r="G1544" s="2">
        <f>'Moving Avg'!F1544</f>
        <v>5.5816200000000018</v>
      </c>
      <c r="H1544" s="2">
        <f>'Moving Avg'!G1544</f>
        <v>5.6694560000000003</v>
      </c>
      <c r="I1544" s="2">
        <f>'Moving Avg'!H1544</f>
        <v>5.5689165000000012</v>
      </c>
      <c r="J1544" s="6" t="str">
        <f>OBV!F1544</f>
        <v>BULLISH</v>
      </c>
      <c r="K1544" s="6" t="str">
        <f>OBV!G1544</f>
        <v>NEUTRAL</v>
      </c>
      <c r="L1544" s="6" t="str">
        <f>OBV!H1544</f>
        <v>BULLISH DIVERGENCE</v>
      </c>
      <c r="M1544" s="8">
        <f t="shared" si="240"/>
        <v>25</v>
      </c>
      <c r="N1544" s="8">
        <f t="shared" si="241"/>
        <v>45</v>
      </c>
      <c r="O1544" s="8">
        <f t="shared" si="242"/>
        <v>0</v>
      </c>
      <c r="P1544" s="8">
        <f t="shared" si="243"/>
        <v>66.5</v>
      </c>
      <c r="Q1544" s="9">
        <f t="shared" si="244"/>
        <v>34.475000000000001</v>
      </c>
      <c r="R1544" s="9">
        <f t="shared" si="245"/>
        <v>30.625</v>
      </c>
      <c r="S1544" s="9">
        <f t="shared" si="246"/>
        <v>40.424999999999997</v>
      </c>
      <c r="T1544" s="9">
        <f t="shared" si="247"/>
        <v>34.125</v>
      </c>
      <c r="U1544" s="8">
        <f t="shared" si="248"/>
        <v>35.174999999999997</v>
      </c>
      <c r="V1544" s="8">
        <f t="shared" si="249"/>
        <v>34.912499999999994</v>
      </c>
    </row>
    <row r="1545" spans="1:22" ht="13.5" x14ac:dyDescent="0.25">
      <c r="A1545" s="3">
        <f>RSI!A1545</f>
        <v>44260</v>
      </c>
      <c r="B1545" s="2">
        <f>RSI!B1545</f>
        <v>5.5796999999999999</v>
      </c>
      <c r="C1545" s="2">
        <f>RSI!I1545</f>
        <v>49.413008456466088</v>
      </c>
      <c r="D1545" s="2">
        <f>MACD!E1545</f>
        <v>-6.7922677958964783E-4</v>
      </c>
      <c r="E1545" s="2">
        <f>MACD!F1545</f>
        <v>1.3379133882711509E-3</v>
      </c>
      <c r="F1545" s="2">
        <f>'Moving Avg'!D1545</f>
        <v>5.5842799999999997</v>
      </c>
      <c r="G1545" s="2">
        <f>'Moving Avg'!F1545</f>
        <v>5.5804800000000006</v>
      </c>
      <c r="H1545" s="2">
        <f>'Moving Avg'!G1545</f>
        <v>5.6629259999999997</v>
      </c>
      <c r="I1545" s="2">
        <f>'Moving Avg'!H1545</f>
        <v>5.5679675000000008</v>
      </c>
      <c r="J1545" s="6" t="str">
        <f>OBV!F1545</f>
        <v>BULLISH</v>
      </c>
      <c r="K1545" s="6" t="str">
        <f>OBV!G1545</f>
        <v>NEUTRAL</v>
      </c>
      <c r="L1545" s="6" t="str">
        <f>OBV!H1545</f>
        <v>CONFIRMED BULLISH</v>
      </c>
      <c r="M1545" s="8">
        <f t="shared" si="240"/>
        <v>25</v>
      </c>
      <c r="N1545" s="8">
        <f t="shared" si="241"/>
        <v>45</v>
      </c>
      <c r="O1545" s="8">
        <f t="shared" si="242"/>
        <v>50</v>
      </c>
      <c r="P1545" s="8">
        <f t="shared" si="243"/>
        <v>83.5</v>
      </c>
      <c r="Q1545" s="9">
        <f t="shared" si="244"/>
        <v>44.524999999999999</v>
      </c>
      <c r="R1545" s="9">
        <f t="shared" si="245"/>
        <v>52.375</v>
      </c>
      <c r="S1545" s="9">
        <f t="shared" si="246"/>
        <v>60.575000000000003</v>
      </c>
      <c r="T1545" s="9">
        <f t="shared" si="247"/>
        <v>50.875</v>
      </c>
      <c r="U1545" s="8">
        <f t="shared" si="248"/>
        <v>52.491666666666674</v>
      </c>
      <c r="V1545" s="8">
        <f t="shared" si="249"/>
        <v>52.087500000000006</v>
      </c>
    </row>
    <row r="1546" spans="1:22" ht="13.5" x14ac:dyDescent="0.25">
      <c r="A1546" s="3">
        <f>RSI!A1546</f>
        <v>44263</v>
      </c>
      <c r="B1546" s="2">
        <f>RSI!B1546</f>
        <v>5.5796999999999999</v>
      </c>
      <c r="C1546" s="2">
        <f>RSI!I1546</f>
        <v>49.413008456466088</v>
      </c>
      <c r="D1546" s="2">
        <f>MACD!E1546</f>
        <v>3.3393928483587132E-3</v>
      </c>
      <c r="E1546" s="2">
        <f>MACD!F1546</f>
        <v>1.7382092802886635E-3</v>
      </c>
      <c r="F1546" s="2">
        <f>'Moving Avg'!D1546</f>
        <v>5.5766799999999996</v>
      </c>
      <c r="G1546" s="2">
        <f>'Moving Avg'!F1546</f>
        <v>5.5793400000000011</v>
      </c>
      <c r="H1546" s="2">
        <f>'Moving Avg'!G1546</f>
        <v>5.6591300000000002</v>
      </c>
      <c r="I1546" s="2">
        <f>'Moving Avg'!H1546</f>
        <v>5.5670185000000005</v>
      </c>
      <c r="J1546" s="6" t="str">
        <f>OBV!F1546</f>
        <v>BULLISH</v>
      </c>
      <c r="K1546" s="6" t="str">
        <f>OBV!G1546</f>
        <v>NEUTRAL</v>
      </c>
      <c r="L1546" s="6" t="str">
        <f>OBV!H1546</f>
        <v>BULLISH DIVERGENCE</v>
      </c>
      <c r="M1546" s="8">
        <f t="shared" si="240"/>
        <v>25</v>
      </c>
      <c r="N1546" s="8">
        <f t="shared" si="241"/>
        <v>0</v>
      </c>
      <c r="O1546" s="8">
        <f t="shared" si="242"/>
        <v>50</v>
      </c>
      <c r="P1546" s="8">
        <f t="shared" si="243"/>
        <v>66.5</v>
      </c>
      <c r="Q1546" s="9">
        <f t="shared" si="244"/>
        <v>26.225000000000001</v>
      </c>
      <c r="R1546" s="9">
        <f t="shared" si="245"/>
        <v>39.125</v>
      </c>
      <c r="S1546" s="9">
        <f t="shared" si="246"/>
        <v>46.174999999999997</v>
      </c>
      <c r="T1546" s="9">
        <f t="shared" si="247"/>
        <v>35.375</v>
      </c>
      <c r="U1546" s="8">
        <f t="shared" si="248"/>
        <v>37.174999999999997</v>
      </c>
      <c r="V1546" s="8">
        <f t="shared" si="249"/>
        <v>36.724999999999994</v>
      </c>
    </row>
    <row r="1547" spans="1:22" ht="13.5" x14ac:dyDescent="0.25">
      <c r="A1547" s="3">
        <f>RSI!A1547</f>
        <v>44264</v>
      </c>
      <c r="B1547" s="2">
        <f>RSI!B1547</f>
        <v>5.5720999999999998</v>
      </c>
      <c r="C1547" s="2">
        <f>RSI!I1547</f>
        <v>48.978429000846027</v>
      </c>
      <c r="D1547" s="2">
        <f>MACD!E1547</f>
        <v>-1.716384696277462E-2</v>
      </c>
      <c r="E1547" s="2">
        <f>MACD!F1547</f>
        <v>-2.0422019683239935E-3</v>
      </c>
      <c r="F1547" s="2">
        <f>'Moving Avg'!D1547</f>
        <v>5.5599799999999995</v>
      </c>
      <c r="G1547" s="2">
        <f>'Moving Avg'!F1547</f>
        <v>5.5747850000000021</v>
      </c>
      <c r="H1547" s="2">
        <f>'Moving Avg'!G1547</f>
        <v>5.6518419999999994</v>
      </c>
      <c r="I1547" s="2">
        <f>'Moving Avg'!H1547</f>
        <v>5.5660315000000011</v>
      </c>
      <c r="J1547" s="6" t="str">
        <f>OBV!F1547</f>
        <v>BEARISH</v>
      </c>
      <c r="K1547" s="6" t="str">
        <f>OBV!G1547</f>
        <v>NEUTRAL</v>
      </c>
      <c r="L1547" s="6" t="str">
        <f>OBV!H1547</f>
        <v>CONFIRMED BEARISH</v>
      </c>
      <c r="M1547" s="8">
        <f t="shared" si="240"/>
        <v>25</v>
      </c>
      <c r="N1547" s="8">
        <f t="shared" si="241"/>
        <v>45</v>
      </c>
      <c r="O1547" s="8">
        <f t="shared" si="242"/>
        <v>0</v>
      </c>
      <c r="P1547" s="8">
        <f t="shared" si="243"/>
        <v>16.5</v>
      </c>
      <c r="Q1547" s="9">
        <f t="shared" si="244"/>
        <v>26.975000000000001</v>
      </c>
      <c r="R1547" s="9">
        <f t="shared" si="245"/>
        <v>18.125</v>
      </c>
      <c r="S1547" s="9">
        <f t="shared" si="246"/>
        <v>17.925000000000001</v>
      </c>
      <c r="T1547" s="9">
        <f t="shared" si="247"/>
        <v>21.625</v>
      </c>
      <c r="U1547" s="8">
        <f t="shared" si="248"/>
        <v>21.008333333333336</v>
      </c>
      <c r="V1547" s="8">
        <f t="shared" si="249"/>
        <v>21.162500000000001</v>
      </c>
    </row>
    <row r="1548" spans="1:22" ht="13.5" x14ac:dyDescent="0.25">
      <c r="A1548" s="3">
        <f>RSI!A1548</f>
        <v>44265</v>
      </c>
      <c r="B1548" s="2">
        <f>RSI!B1548</f>
        <v>5.5796999999999999</v>
      </c>
      <c r="C1548" s="2">
        <f>RSI!I1548</f>
        <v>49.45713889234532</v>
      </c>
      <c r="D1548" s="2">
        <f>MACD!E1548</f>
        <v>-1.0455401265368813E-2</v>
      </c>
      <c r="E1548" s="2">
        <f>MACD!F1548</f>
        <v>-3.7248418277329577E-3</v>
      </c>
      <c r="F1548" s="2">
        <f>'Moving Avg'!D1548</f>
        <v>5.5554199999999998</v>
      </c>
      <c r="G1548" s="2">
        <f>'Moving Avg'!F1548</f>
        <v>5.5747850000000003</v>
      </c>
      <c r="H1548" s="2">
        <f>'Moving Avg'!G1548</f>
        <v>5.6451599999999997</v>
      </c>
      <c r="I1548" s="2">
        <f>'Moving Avg'!H1548</f>
        <v>5.5647030000000006</v>
      </c>
      <c r="J1548" s="6" t="str">
        <f>OBV!F1548</f>
        <v>BEARISH</v>
      </c>
      <c r="K1548" s="6" t="str">
        <f>OBV!G1548</f>
        <v>NEUTRAL</v>
      </c>
      <c r="L1548" s="6" t="str">
        <f>OBV!H1548</f>
        <v>CONFIRMED BEARISH</v>
      </c>
      <c r="M1548" s="8">
        <f t="shared" si="240"/>
        <v>25</v>
      </c>
      <c r="N1548" s="8">
        <f t="shared" si="241"/>
        <v>45</v>
      </c>
      <c r="O1548" s="8">
        <f t="shared" si="242"/>
        <v>0</v>
      </c>
      <c r="P1548" s="8">
        <f t="shared" si="243"/>
        <v>16.5</v>
      </c>
      <c r="Q1548" s="9">
        <f t="shared" si="244"/>
        <v>26.975000000000001</v>
      </c>
      <c r="R1548" s="9">
        <f t="shared" si="245"/>
        <v>18.125</v>
      </c>
      <c r="S1548" s="9">
        <f t="shared" si="246"/>
        <v>17.925000000000001</v>
      </c>
      <c r="T1548" s="9">
        <f t="shared" si="247"/>
        <v>21.625</v>
      </c>
      <c r="U1548" s="8">
        <f t="shared" si="248"/>
        <v>21.008333333333336</v>
      </c>
      <c r="V1548" s="8">
        <f t="shared" si="249"/>
        <v>21.162500000000001</v>
      </c>
    </row>
    <row r="1549" spans="1:22" ht="13.5" x14ac:dyDescent="0.25">
      <c r="A1549" s="3">
        <f>RSI!A1549</f>
        <v>44266</v>
      </c>
      <c r="B1549" s="2">
        <f>RSI!B1549</f>
        <v>5.5796999999999999</v>
      </c>
      <c r="C1549" s="2">
        <f>RSI!I1549</f>
        <v>49.45713889234532</v>
      </c>
      <c r="D1549" s="2">
        <f>MACD!E1549</f>
        <v>-3.5646771290487322E-3</v>
      </c>
      <c r="E1549" s="2">
        <f>MACD!F1549</f>
        <v>-3.692808887996113E-3</v>
      </c>
      <c r="F1549" s="2">
        <f>'Moving Avg'!D1549</f>
        <v>5.5781799999999997</v>
      </c>
      <c r="G1549" s="2">
        <f>'Moving Avg'!F1549</f>
        <v>5.5728850000000012</v>
      </c>
      <c r="H1549" s="2">
        <f>'Moving Avg'!G1549</f>
        <v>5.6384779999999992</v>
      </c>
      <c r="I1549" s="2">
        <f>'Moving Avg'!H1549</f>
        <v>5.5629949999999999</v>
      </c>
      <c r="J1549" s="6" t="str">
        <f>OBV!F1549</f>
        <v>BULLISH</v>
      </c>
      <c r="K1549" s="6" t="str">
        <f>OBV!G1549</f>
        <v>NEUTRAL</v>
      </c>
      <c r="L1549" s="6" t="str">
        <f>OBV!H1549</f>
        <v>CONFIRMED BULLISH</v>
      </c>
      <c r="M1549" s="8">
        <f t="shared" si="240"/>
        <v>25</v>
      </c>
      <c r="N1549" s="8">
        <f t="shared" si="241"/>
        <v>0</v>
      </c>
      <c r="O1549" s="8">
        <f t="shared" si="242"/>
        <v>50</v>
      </c>
      <c r="P1549" s="8">
        <f t="shared" si="243"/>
        <v>83.5</v>
      </c>
      <c r="Q1549" s="9">
        <f t="shared" si="244"/>
        <v>28.774999999999999</v>
      </c>
      <c r="R1549" s="9">
        <f t="shared" si="245"/>
        <v>43.375</v>
      </c>
      <c r="S1549" s="9">
        <f t="shared" si="246"/>
        <v>53.825000000000003</v>
      </c>
      <c r="T1549" s="9">
        <f t="shared" si="247"/>
        <v>39.625</v>
      </c>
      <c r="U1549" s="8">
        <f t="shared" si="248"/>
        <v>41.991666666666667</v>
      </c>
      <c r="V1549" s="8">
        <f t="shared" si="249"/>
        <v>41.400000000000006</v>
      </c>
    </row>
    <row r="1550" spans="1:22" ht="13.5" x14ac:dyDescent="0.25">
      <c r="A1550" s="3">
        <f>RSI!A1550</f>
        <v>44267</v>
      </c>
      <c r="B1550" s="2">
        <f>RSI!B1550</f>
        <v>5.5418000000000003</v>
      </c>
      <c r="C1550" s="2">
        <f>RSI!I1550</f>
        <v>46.911521787677344</v>
      </c>
      <c r="D1550" s="2">
        <f>MACD!E1550</f>
        <v>-1.8238728849834906E-2</v>
      </c>
      <c r="E1550" s="2">
        <f>MACD!F1550</f>
        <v>-6.6019928803638722E-3</v>
      </c>
      <c r="F1550" s="2">
        <f>'Moving Avg'!D1550</f>
        <v>5.5706000000000007</v>
      </c>
      <c r="G1550" s="2">
        <f>'Moving Avg'!F1550</f>
        <v>5.570990000000001</v>
      </c>
      <c r="H1550" s="2">
        <f>'Moving Avg'!G1550</f>
        <v>5.6317979999999999</v>
      </c>
      <c r="I1550" s="2">
        <f>'Moving Avg'!H1550</f>
        <v>5.5618564999999993</v>
      </c>
      <c r="J1550" s="6" t="str">
        <f>OBV!F1550</f>
        <v>BEARISH</v>
      </c>
      <c r="K1550" s="6" t="str">
        <f>OBV!G1550</f>
        <v>NEUTRAL</v>
      </c>
      <c r="L1550" s="6" t="str">
        <f>OBV!H1550</f>
        <v>CONFIRMED BEARISH</v>
      </c>
      <c r="M1550" s="8">
        <f t="shared" si="240"/>
        <v>25</v>
      </c>
      <c r="N1550" s="8">
        <f t="shared" si="241"/>
        <v>45</v>
      </c>
      <c r="O1550" s="8">
        <f t="shared" si="242"/>
        <v>50</v>
      </c>
      <c r="P1550" s="8">
        <f t="shared" si="243"/>
        <v>16.5</v>
      </c>
      <c r="Q1550" s="9">
        <f t="shared" si="244"/>
        <v>34.475000000000001</v>
      </c>
      <c r="R1550" s="9">
        <f t="shared" si="245"/>
        <v>35.625</v>
      </c>
      <c r="S1550" s="9">
        <f t="shared" si="246"/>
        <v>30.425000000000001</v>
      </c>
      <c r="T1550" s="9">
        <f t="shared" si="247"/>
        <v>34.125</v>
      </c>
      <c r="U1550" s="8">
        <f t="shared" si="248"/>
        <v>33.508333333333333</v>
      </c>
      <c r="V1550" s="8">
        <f t="shared" si="249"/>
        <v>33.662499999999994</v>
      </c>
    </row>
    <row r="1551" spans="1:22" ht="13.5" x14ac:dyDescent="0.25">
      <c r="A1551" s="3">
        <f>RSI!A1551</f>
        <v>44270</v>
      </c>
      <c r="B1551" s="2">
        <f>RSI!B1551</f>
        <v>5.5418000000000003</v>
      </c>
      <c r="C1551" s="2">
        <f>RSI!I1551</f>
        <v>46.911521787677344</v>
      </c>
      <c r="D1551" s="2">
        <f>MACD!E1551</f>
        <v>-7.038755367831051E-3</v>
      </c>
      <c r="E1551" s="2">
        <f>MACD!F1551</f>
        <v>-6.6893453778573081E-3</v>
      </c>
      <c r="F1551" s="2">
        <f>'Moving Avg'!D1551</f>
        <v>5.5630199999999999</v>
      </c>
      <c r="G1551" s="2">
        <f>'Moving Avg'!F1551</f>
        <v>5.5690950000000008</v>
      </c>
      <c r="H1551" s="2">
        <f>'Moving Avg'!G1551</f>
        <v>5.6243580000000009</v>
      </c>
      <c r="I1551" s="2">
        <f>'Moving Avg'!H1551</f>
        <v>5.5599589999999992</v>
      </c>
      <c r="J1551" s="6" t="str">
        <f>OBV!F1551</f>
        <v>BEARISH</v>
      </c>
      <c r="K1551" s="6" t="str">
        <f>OBV!G1551</f>
        <v>NEUTRAL</v>
      </c>
      <c r="L1551" s="6" t="str">
        <f>OBV!H1551</f>
        <v>CONFIRMED BEARISH</v>
      </c>
      <c r="M1551" s="8">
        <f t="shared" si="240"/>
        <v>25</v>
      </c>
      <c r="N1551" s="8">
        <f t="shared" si="241"/>
        <v>45</v>
      </c>
      <c r="O1551" s="8">
        <f t="shared" si="242"/>
        <v>50</v>
      </c>
      <c r="P1551" s="8">
        <f t="shared" si="243"/>
        <v>16.5</v>
      </c>
      <c r="Q1551" s="9">
        <f t="shared" si="244"/>
        <v>34.475000000000001</v>
      </c>
      <c r="R1551" s="9">
        <f t="shared" si="245"/>
        <v>35.625</v>
      </c>
      <c r="S1551" s="9">
        <f t="shared" si="246"/>
        <v>30.425000000000001</v>
      </c>
      <c r="T1551" s="9">
        <f t="shared" si="247"/>
        <v>34.125</v>
      </c>
      <c r="U1551" s="8">
        <f t="shared" si="248"/>
        <v>33.508333333333333</v>
      </c>
      <c r="V1551" s="8">
        <f t="shared" si="249"/>
        <v>33.662499999999994</v>
      </c>
    </row>
    <row r="1552" spans="1:22" ht="13.5" x14ac:dyDescent="0.25">
      <c r="A1552" s="3">
        <f>RSI!A1552</f>
        <v>44271</v>
      </c>
      <c r="B1552" s="2">
        <f>RSI!B1552</f>
        <v>5.5418000000000003</v>
      </c>
      <c r="C1552" s="2">
        <f>RSI!I1552</f>
        <v>46.911521787677344</v>
      </c>
      <c r="D1552" s="2">
        <f>MACD!E1552</f>
        <v>8.5120928630013637E-3</v>
      </c>
      <c r="E1552" s="2">
        <f>MACD!F1552</f>
        <v>-3.6490577296855739E-3</v>
      </c>
      <c r="F1552" s="2">
        <f>'Moving Avg'!D1552</f>
        <v>5.556960000000001</v>
      </c>
      <c r="G1552" s="2">
        <f>'Moving Avg'!F1552</f>
        <v>5.5671999999999997</v>
      </c>
      <c r="H1552" s="2">
        <f>'Moving Avg'!G1552</f>
        <v>5.618438000000002</v>
      </c>
      <c r="I1552" s="2">
        <f>'Moving Avg'!H1552</f>
        <v>5.5582509999999976</v>
      </c>
      <c r="J1552" s="6" t="str">
        <f>OBV!F1552</f>
        <v>BEARISH</v>
      </c>
      <c r="K1552" s="6" t="str">
        <f>OBV!G1552</f>
        <v>NEUTRAL</v>
      </c>
      <c r="L1552" s="6" t="str">
        <f>OBV!H1552</f>
        <v>CONFIRMED BEARISH</v>
      </c>
      <c r="M1552" s="8">
        <f t="shared" si="240"/>
        <v>25</v>
      </c>
      <c r="N1552" s="8">
        <f t="shared" si="241"/>
        <v>0</v>
      </c>
      <c r="O1552" s="8">
        <f t="shared" si="242"/>
        <v>0</v>
      </c>
      <c r="P1552" s="8">
        <f t="shared" si="243"/>
        <v>16.5</v>
      </c>
      <c r="Q1552" s="9">
        <f t="shared" si="244"/>
        <v>11.225</v>
      </c>
      <c r="R1552" s="9">
        <f t="shared" si="245"/>
        <v>9.125</v>
      </c>
      <c r="S1552" s="9">
        <f t="shared" si="246"/>
        <v>11.175000000000001</v>
      </c>
      <c r="T1552" s="9">
        <f t="shared" si="247"/>
        <v>10.375</v>
      </c>
      <c r="U1552" s="8">
        <f t="shared" si="248"/>
        <v>10.508333333333335</v>
      </c>
      <c r="V1552" s="8">
        <f t="shared" si="249"/>
        <v>10.475000000000001</v>
      </c>
    </row>
    <row r="1553" spans="1:22" ht="13.5" x14ac:dyDescent="0.25">
      <c r="A1553" s="3">
        <f>RSI!A1553</f>
        <v>44272</v>
      </c>
      <c r="B1553" s="2">
        <f>RSI!B1553</f>
        <v>5.5418000000000003</v>
      </c>
      <c r="C1553" s="2">
        <f>RSI!I1553</f>
        <v>46.911521787677344</v>
      </c>
      <c r="D1553" s="2">
        <f>MACD!E1553</f>
        <v>1.3726437284730331E-2</v>
      </c>
      <c r="E1553" s="2">
        <f>MACD!F1553</f>
        <v>-1.7395872680239311E-4</v>
      </c>
      <c r="F1553" s="2">
        <f>'Moving Avg'!D1553</f>
        <v>5.5493800000000011</v>
      </c>
      <c r="G1553" s="2">
        <f>'Moving Avg'!F1553</f>
        <v>5.5653049999999995</v>
      </c>
      <c r="H1553" s="2">
        <f>'Moving Avg'!G1553</f>
        <v>5.6125180000000023</v>
      </c>
      <c r="I1553" s="2">
        <f>'Moving Avg'!H1553</f>
        <v>5.5563534999999966</v>
      </c>
      <c r="J1553" s="6" t="str">
        <f>OBV!F1553</f>
        <v>BEARISH</v>
      </c>
      <c r="K1553" s="6" t="str">
        <f>OBV!G1553</f>
        <v>NEUTRAL</v>
      </c>
      <c r="L1553" s="6" t="str">
        <f>OBV!H1553</f>
        <v>CONFIRMED BEARISH</v>
      </c>
      <c r="M1553" s="8">
        <f t="shared" si="240"/>
        <v>25</v>
      </c>
      <c r="N1553" s="8">
        <f t="shared" si="241"/>
        <v>0</v>
      </c>
      <c r="O1553" s="8">
        <f t="shared" si="242"/>
        <v>0</v>
      </c>
      <c r="P1553" s="8">
        <f t="shared" si="243"/>
        <v>16.5</v>
      </c>
      <c r="Q1553" s="9">
        <f t="shared" si="244"/>
        <v>11.225</v>
      </c>
      <c r="R1553" s="9">
        <f t="shared" si="245"/>
        <v>9.125</v>
      </c>
      <c r="S1553" s="9">
        <f t="shared" si="246"/>
        <v>11.175000000000001</v>
      </c>
      <c r="T1553" s="9">
        <f t="shared" si="247"/>
        <v>10.375</v>
      </c>
      <c r="U1553" s="8">
        <f t="shared" si="248"/>
        <v>10.508333333333335</v>
      </c>
      <c r="V1553" s="8">
        <f t="shared" si="249"/>
        <v>10.475000000000001</v>
      </c>
    </row>
    <row r="1554" spans="1:22" ht="13.5" x14ac:dyDescent="0.25">
      <c r="A1554" s="3">
        <f>RSI!A1554</f>
        <v>44273</v>
      </c>
      <c r="B1554" s="2">
        <f>RSI!B1554</f>
        <v>5.5038</v>
      </c>
      <c r="C1554" s="2">
        <f>RSI!I1554</f>
        <v>43.866566926527611</v>
      </c>
      <c r="D1554" s="2">
        <f>MACD!E1554</f>
        <v>1.4649132130184483E-4</v>
      </c>
      <c r="E1554" s="2">
        <f>MACD!F1554</f>
        <v>-1.0986871718154554E-4</v>
      </c>
      <c r="F1554" s="2">
        <f>'Moving Avg'!D1554</f>
        <v>5.5342000000000002</v>
      </c>
      <c r="G1554" s="2">
        <f>'Moving Avg'!F1554</f>
        <v>5.5615099999999993</v>
      </c>
      <c r="H1554" s="2">
        <f>'Moving Avg'!G1554</f>
        <v>5.6075080000000037</v>
      </c>
      <c r="I1554" s="2">
        <f>'Moving Avg'!H1554</f>
        <v>5.5542659999999966</v>
      </c>
      <c r="J1554" s="6" t="str">
        <f>OBV!F1554</f>
        <v>BEARISH</v>
      </c>
      <c r="K1554" s="6" t="str">
        <f>OBV!G1554</f>
        <v>NEUTRAL</v>
      </c>
      <c r="L1554" s="6" t="str">
        <f>OBV!H1554</f>
        <v>CONFIRMED BEARISH</v>
      </c>
      <c r="M1554" s="8">
        <f t="shared" si="240"/>
        <v>25</v>
      </c>
      <c r="N1554" s="8">
        <f t="shared" si="241"/>
        <v>0</v>
      </c>
      <c r="O1554" s="8">
        <f t="shared" si="242"/>
        <v>0</v>
      </c>
      <c r="P1554" s="8">
        <f t="shared" si="243"/>
        <v>16.5</v>
      </c>
      <c r="Q1554" s="9">
        <f t="shared" si="244"/>
        <v>11.225</v>
      </c>
      <c r="R1554" s="9">
        <f t="shared" si="245"/>
        <v>9.125</v>
      </c>
      <c r="S1554" s="9">
        <f t="shared" si="246"/>
        <v>11.175000000000001</v>
      </c>
      <c r="T1554" s="9">
        <f t="shared" si="247"/>
        <v>10.375</v>
      </c>
      <c r="U1554" s="8">
        <f t="shared" si="248"/>
        <v>10.508333333333335</v>
      </c>
      <c r="V1554" s="8">
        <f t="shared" si="249"/>
        <v>10.475000000000001</v>
      </c>
    </row>
    <row r="1555" spans="1:22" ht="13.5" x14ac:dyDescent="0.25">
      <c r="A1555" s="3">
        <f>RSI!A1555</f>
        <v>44274</v>
      </c>
      <c r="B1555" s="2">
        <f>RSI!B1555</f>
        <v>5.5342000000000002</v>
      </c>
      <c r="C1555" s="2">
        <f>RSI!I1555</f>
        <v>46.839369906700369</v>
      </c>
      <c r="D1555" s="2">
        <f>MACD!E1555</f>
        <v>4.3291947252113161E-3</v>
      </c>
      <c r="E1555" s="2">
        <f>MACD!F1555</f>
        <v>7.7794397129702687E-4</v>
      </c>
      <c r="F1555" s="2">
        <f>'Moving Avg'!D1555</f>
        <v>5.5326799999999992</v>
      </c>
      <c r="G1555" s="2">
        <f>'Moving Avg'!F1555</f>
        <v>5.5596149999999991</v>
      </c>
      <c r="H1555" s="2">
        <f>'Moving Avg'!G1555</f>
        <v>5.6064460000000027</v>
      </c>
      <c r="I1555" s="2">
        <f>'Moving Avg'!H1555</f>
        <v>5.5523304999999974</v>
      </c>
      <c r="J1555" s="6" t="str">
        <f>OBV!F1555</f>
        <v>BULLISH</v>
      </c>
      <c r="K1555" s="6" t="str">
        <f>OBV!G1555</f>
        <v>NEUTRAL</v>
      </c>
      <c r="L1555" s="6" t="str">
        <f>OBV!H1555</f>
        <v>BULLISH DIVERGENCE</v>
      </c>
      <c r="M1555" s="8">
        <f t="shared" si="240"/>
        <v>25</v>
      </c>
      <c r="N1555" s="8">
        <f t="shared" si="241"/>
        <v>0</v>
      </c>
      <c r="O1555" s="8">
        <f t="shared" si="242"/>
        <v>0</v>
      </c>
      <c r="P1555" s="8">
        <f t="shared" si="243"/>
        <v>66.5</v>
      </c>
      <c r="Q1555" s="9">
        <f t="shared" si="244"/>
        <v>18.725000000000001</v>
      </c>
      <c r="R1555" s="9">
        <f t="shared" si="245"/>
        <v>21.625</v>
      </c>
      <c r="S1555" s="9">
        <f t="shared" si="246"/>
        <v>33.674999999999997</v>
      </c>
      <c r="T1555" s="9">
        <f t="shared" si="247"/>
        <v>22.875</v>
      </c>
      <c r="U1555" s="8">
        <f t="shared" si="248"/>
        <v>24.675000000000001</v>
      </c>
      <c r="V1555" s="8">
        <f t="shared" si="249"/>
        <v>24.225000000000001</v>
      </c>
    </row>
    <row r="1556" spans="1:22" ht="13.5" x14ac:dyDescent="0.25">
      <c r="A1556" s="3">
        <f>RSI!A1556</f>
        <v>44277</v>
      </c>
      <c r="B1556" s="2">
        <f>RSI!B1556</f>
        <v>5.5342000000000002</v>
      </c>
      <c r="C1556" s="2">
        <f>RSI!I1556</f>
        <v>46.839369906700369</v>
      </c>
      <c r="D1556" s="2">
        <f>MACD!E1556</f>
        <v>8.0754245177301343E-3</v>
      </c>
      <c r="E1556" s="2">
        <f>MACD!F1556</f>
        <v>2.2374400805836485E-3</v>
      </c>
      <c r="F1556" s="2">
        <f>'Moving Avg'!D1556</f>
        <v>5.5311599999999999</v>
      </c>
      <c r="G1556" s="2">
        <f>'Moving Avg'!F1556</f>
        <v>5.5558199999999989</v>
      </c>
      <c r="H1556" s="2">
        <f>'Moving Avg'!G1556</f>
        <v>5.602044000000002</v>
      </c>
      <c r="I1556" s="2">
        <f>'Moving Avg'!H1556</f>
        <v>5.5503949999999973</v>
      </c>
      <c r="J1556" s="6" t="str">
        <f>OBV!F1556</f>
        <v>BULLISH</v>
      </c>
      <c r="K1556" s="6" t="str">
        <f>OBV!G1556</f>
        <v>NEUTRAL</v>
      </c>
      <c r="L1556" s="6" t="str">
        <f>OBV!H1556</f>
        <v>BULLISH DIVERGENCE</v>
      </c>
      <c r="M1556" s="8">
        <f t="shared" si="240"/>
        <v>25</v>
      </c>
      <c r="N1556" s="8">
        <f t="shared" si="241"/>
        <v>0</v>
      </c>
      <c r="O1556" s="8">
        <f t="shared" si="242"/>
        <v>0</v>
      </c>
      <c r="P1556" s="8">
        <f t="shared" si="243"/>
        <v>66.5</v>
      </c>
      <c r="Q1556" s="9">
        <f t="shared" si="244"/>
        <v>18.725000000000001</v>
      </c>
      <c r="R1556" s="9">
        <f t="shared" si="245"/>
        <v>21.625</v>
      </c>
      <c r="S1556" s="9">
        <f t="shared" si="246"/>
        <v>33.674999999999997</v>
      </c>
      <c r="T1556" s="9">
        <f t="shared" si="247"/>
        <v>22.875</v>
      </c>
      <c r="U1556" s="8">
        <f t="shared" si="248"/>
        <v>24.675000000000001</v>
      </c>
      <c r="V1556" s="8">
        <f t="shared" si="249"/>
        <v>24.225000000000001</v>
      </c>
    </row>
    <row r="1557" spans="1:22" ht="13.5" x14ac:dyDescent="0.25">
      <c r="A1557" s="3">
        <f>RSI!A1557</f>
        <v>44278</v>
      </c>
      <c r="B1557" s="2">
        <f>RSI!B1557</f>
        <v>5.4659000000000004</v>
      </c>
      <c r="C1557" s="2">
        <f>RSI!I1557</f>
        <v>41.159583755031257</v>
      </c>
      <c r="D1557" s="2">
        <f>MACD!E1557</f>
        <v>1.5327024218218632E-2</v>
      </c>
      <c r="E1557" s="2">
        <f>MACD!F1557</f>
        <v>4.8553569081106456E-3</v>
      </c>
      <c r="F1557" s="2">
        <f>'Moving Avg'!D1557</f>
        <v>5.5159799999999999</v>
      </c>
      <c r="G1557" s="2">
        <f>'Moving Avg'!F1557</f>
        <v>5.5565799999999985</v>
      </c>
      <c r="H1557" s="2">
        <f>'Moving Avg'!G1557</f>
        <v>5.5961240000000005</v>
      </c>
      <c r="I1557" s="2">
        <f>'Moving Avg'!H1557</f>
        <v>5.5481179999999961</v>
      </c>
      <c r="J1557" s="6" t="str">
        <f>OBV!F1557</f>
        <v>BEARISH</v>
      </c>
      <c r="K1557" s="6" t="str">
        <f>OBV!G1557</f>
        <v>NEUTRAL</v>
      </c>
      <c r="L1557" s="6" t="str">
        <f>OBV!H1557</f>
        <v>CONFIRMED BEARISH</v>
      </c>
      <c r="M1557" s="8">
        <f t="shared" si="240"/>
        <v>25</v>
      </c>
      <c r="N1557" s="8">
        <f t="shared" si="241"/>
        <v>0</v>
      </c>
      <c r="O1557" s="8">
        <f t="shared" si="242"/>
        <v>0</v>
      </c>
      <c r="P1557" s="8">
        <f t="shared" si="243"/>
        <v>16.5</v>
      </c>
      <c r="Q1557" s="9">
        <f t="shared" si="244"/>
        <v>11.225</v>
      </c>
      <c r="R1557" s="9">
        <f t="shared" si="245"/>
        <v>9.125</v>
      </c>
      <c r="S1557" s="9">
        <f t="shared" si="246"/>
        <v>11.175000000000001</v>
      </c>
      <c r="T1557" s="9">
        <f t="shared" si="247"/>
        <v>10.375</v>
      </c>
      <c r="U1557" s="8">
        <f t="shared" si="248"/>
        <v>10.508333333333335</v>
      </c>
      <c r="V1557" s="8">
        <f t="shared" si="249"/>
        <v>10.475000000000001</v>
      </c>
    </row>
    <row r="1558" spans="1:22" ht="13.5" x14ac:dyDescent="0.25">
      <c r="A1558" s="3">
        <f>RSI!A1558</f>
        <v>44279</v>
      </c>
      <c r="B1558" s="2">
        <f>RSI!B1558</f>
        <v>5.4659000000000004</v>
      </c>
      <c r="C1558" s="2">
        <f>RSI!I1558</f>
        <v>41.159583755031257</v>
      </c>
      <c r="D1558" s="2">
        <f>MACD!E1558</f>
        <v>2.3213297211841066E-2</v>
      </c>
      <c r="E1558" s="2">
        <f>MACD!F1558</f>
        <v>8.5269449688567308E-3</v>
      </c>
      <c r="F1558" s="2">
        <f>'Moving Avg'!D1558</f>
        <v>5.5008000000000008</v>
      </c>
      <c r="G1558" s="2">
        <f>'Moving Avg'!F1558</f>
        <v>5.5493699999999997</v>
      </c>
      <c r="H1558" s="2">
        <f>'Moving Avg'!G1558</f>
        <v>5.590204</v>
      </c>
      <c r="I1558" s="2">
        <f>'Moving Avg'!H1558</f>
        <v>5.5458409999999967</v>
      </c>
      <c r="J1558" s="6" t="str">
        <f>OBV!F1558</f>
        <v>BEARISH</v>
      </c>
      <c r="K1558" s="6" t="str">
        <f>OBV!G1558</f>
        <v>NEUTRAL</v>
      </c>
      <c r="L1558" s="6" t="str">
        <f>OBV!H1558</f>
        <v>CONFIRMED BEARISH</v>
      </c>
      <c r="M1558" s="8">
        <f t="shared" si="240"/>
        <v>25</v>
      </c>
      <c r="N1558" s="8">
        <f t="shared" si="241"/>
        <v>0</v>
      </c>
      <c r="O1558" s="8">
        <f t="shared" si="242"/>
        <v>0</v>
      </c>
      <c r="P1558" s="8">
        <f t="shared" si="243"/>
        <v>16.5</v>
      </c>
      <c r="Q1558" s="9">
        <f t="shared" si="244"/>
        <v>11.225</v>
      </c>
      <c r="R1558" s="9">
        <f t="shared" si="245"/>
        <v>9.125</v>
      </c>
      <c r="S1558" s="9">
        <f t="shared" si="246"/>
        <v>11.175000000000001</v>
      </c>
      <c r="T1558" s="9">
        <f t="shared" si="247"/>
        <v>10.375</v>
      </c>
      <c r="U1558" s="8">
        <f t="shared" si="248"/>
        <v>10.508333333333335</v>
      </c>
      <c r="V1558" s="8">
        <f t="shared" si="249"/>
        <v>10.475000000000001</v>
      </c>
    </row>
    <row r="1559" spans="1:22" ht="13.5" x14ac:dyDescent="0.25">
      <c r="A1559" s="3">
        <f>RSI!A1559</f>
        <v>44280</v>
      </c>
      <c r="B1559" s="2">
        <f>RSI!B1559</f>
        <v>5.4734999999999996</v>
      </c>
      <c r="C1559" s="2">
        <f>RSI!I1559</f>
        <v>42.066182970708958</v>
      </c>
      <c r="D1559" s="2">
        <f>MACD!E1559</f>
        <v>2.9861365258562422E-2</v>
      </c>
      <c r="E1559" s="2">
        <f>MACD!F1559</f>
        <v>1.2793829026797869E-2</v>
      </c>
      <c r="F1559" s="2">
        <f>'Moving Avg'!D1559</f>
        <v>5.4947400000000002</v>
      </c>
      <c r="G1559" s="2">
        <f>'Moving Avg'!F1559</f>
        <v>5.5421600000000009</v>
      </c>
      <c r="H1559" s="2">
        <f>'Moving Avg'!G1559</f>
        <v>5.5844360000000002</v>
      </c>
      <c r="I1559" s="2">
        <f>'Moving Avg'!H1559</f>
        <v>5.5436019999999973</v>
      </c>
      <c r="J1559" s="6" t="str">
        <f>OBV!F1559</f>
        <v>BULLISH</v>
      </c>
      <c r="K1559" s="6" t="str">
        <f>OBV!G1559</f>
        <v>NEUTRAL</v>
      </c>
      <c r="L1559" s="6" t="str">
        <f>OBV!H1559</f>
        <v>BULLISH DIVERGENCE</v>
      </c>
      <c r="M1559" s="8">
        <f t="shared" si="240"/>
        <v>25</v>
      </c>
      <c r="N1559" s="8">
        <f t="shared" si="241"/>
        <v>0</v>
      </c>
      <c r="O1559" s="8">
        <f t="shared" si="242"/>
        <v>0</v>
      </c>
      <c r="P1559" s="8">
        <f t="shared" si="243"/>
        <v>66.5</v>
      </c>
      <c r="Q1559" s="9">
        <f t="shared" si="244"/>
        <v>18.725000000000001</v>
      </c>
      <c r="R1559" s="9">
        <f t="shared" si="245"/>
        <v>21.625</v>
      </c>
      <c r="S1559" s="9">
        <f t="shared" si="246"/>
        <v>33.674999999999997</v>
      </c>
      <c r="T1559" s="9">
        <f t="shared" si="247"/>
        <v>22.875</v>
      </c>
      <c r="U1559" s="8">
        <f t="shared" si="248"/>
        <v>24.675000000000001</v>
      </c>
      <c r="V1559" s="8">
        <f t="shared" si="249"/>
        <v>24.225000000000001</v>
      </c>
    </row>
    <row r="1560" spans="1:22" ht="13.5" x14ac:dyDescent="0.25">
      <c r="A1560" s="3">
        <f>RSI!A1560</f>
        <v>44281</v>
      </c>
      <c r="B1560" s="2">
        <f>RSI!B1560</f>
        <v>5.4734999999999996</v>
      </c>
      <c r="C1560" s="2">
        <f>RSI!I1560</f>
        <v>42.066182970708958</v>
      </c>
      <c r="D1560" s="2">
        <f>MACD!E1560</f>
        <v>3.0109152300767938E-2</v>
      </c>
      <c r="E1560" s="2">
        <f>MACD!F1560</f>
        <v>1.6256893681591882E-2</v>
      </c>
      <c r="F1560" s="2">
        <f>'Moving Avg'!D1560</f>
        <v>5.4826000000000006</v>
      </c>
      <c r="G1560" s="2">
        <f>'Moving Avg'!F1560</f>
        <v>5.5425400000000007</v>
      </c>
      <c r="H1560" s="2">
        <f>'Moving Avg'!G1560</f>
        <v>5.5789720000000003</v>
      </c>
      <c r="I1560" s="2">
        <f>'Moving Avg'!H1560</f>
        <v>5.5413629999999969</v>
      </c>
      <c r="J1560" s="6" t="str">
        <f>OBV!F1560</f>
        <v>BULLISH</v>
      </c>
      <c r="K1560" s="6" t="str">
        <f>OBV!G1560</f>
        <v>NEUTRAL</v>
      </c>
      <c r="L1560" s="6" t="str">
        <f>OBV!H1560</f>
        <v>BULLISH DIVERGENCE</v>
      </c>
      <c r="M1560" s="8">
        <f t="shared" si="240"/>
        <v>25</v>
      </c>
      <c r="N1560" s="8">
        <f t="shared" si="241"/>
        <v>0</v>
      </c>
      <c r="O1560" s="8">
        <f t="shared" si="242"/>
        <v>0</v>
      </c>
      <c r="P1560" s="8">
        <f t="shared" si="243"/>
        <v>66.5</v>
      </c>
      <c r="Q1560" s="9">
        <f t="shared" si="244"/>
        <v>18.725000000000001</v>
      </c>
      <c r="R1560" s="9">
        <f t="shared" si="245"/>
        <v>21.625</v>
      </c>
      <c r="S1560" s="9">
        <f t="shared" si="246"/>
        <v>33.674999999999997</v>
      </c>
      <c r="T1560" s="9">
        <f t="shared" si="247"/>
        <v>22.875</v>
      </c>
      <c r="U1560" s="8">
        <f t="shared" si="248"/>
        <v>24.675000000000001</v>
      </c>
      <c r="V1560" s="8">
        <f t="shared" si="249"/>
        <v>24.225000000000001</v>
      </c>
    </row>
    <row r="1561" spans="1:22" ht="13.5" x14ac:dyDescent="0.25">
      <c r="A1561" s="3">
        <f>RSI!A1561</f>
        <v>44284</v>
      </c>
      <c r="B1561" s="2">
        <f>RSI!B1561</f>
        <v>5.4734999999999996</v>
      </c>
      <c r="C1561" s="2">
        <f>RSI!I1561</f>
        <v>42.066182970708958</v>
      </c>
      <c r="D1561" s="2">
        <f>MACD!E1561</f>
        <v>3.0738510783398176E-2</v>
      </c>
      <c r="E1561" s="2">
        <f>MACD!F1561</f>
        <v>1.9153217101953141E-2</v>
      </c>
      <c r="F1561" s="2">
        <f>'Moving Avg'!D1561</f>
        <v>5.4704600000000001</v>
      </c>
      <c r="G1561" s="2">
        <f>'Moving Avg'!F1561</f>
        <v>5.535330000000001</v>
      </c>
      <c r="H1561" s="2">
        <f>'Moving Avg'!G1561</f>
        <v>5.5735080000000004</v>
      </c>
      <c r="I1561" s="2">
        <f>'Moving Avg'!H1561</f>
        <v>5.539996999999997</v>
      </c>
      <c r="J1561" s="6" t="str">
        <f>OBV!F1561</f>
        <v>BULLISH</v>
      </c>
      <c r="K1561" s="6" t="str">
        <f>OBV!G1561</f>
        <v>NEUTRAL</v>
      </c>
      <c r="L1561" s="6" t="str">
        <f>OBV!H1561</f>
        <v>BULLISH DIVERGENCE</v>
      </c>
      <c r="M1561" s="8">
        <f t="shared" si="240"/>
        <v>25</v>
      </c>
      <c r="N1561" s="8">
        <f t="shared" si="241"/>
        <v>0</v>
      </c>
      <c r="O1561" s="8">
        <f t="shared" si="242"/>
        <v>0</v>
      </c>
      <c r="P1561" s="8">
        <f t="shared" si="243"/>
        <v>66.5</v>
      </c>
      <c r="Q1561" s="9">
        <f t="shared" si="244"/>
        <v>18.725000000000001</v>
      </c>
      <c r="R1561" s="9">
        <f t="shared" si="245"/>
        <v>21.625</v>
      </c>
      <c r="S1561" s="9">
        <f t="shared" si="246"/>
        <v>33.674999999999997</v>
      </c>
      <c r="T1561" s="9">
        <f t="shared" si="247"/>
        <v>22.875</v>
      </c>
      <c r="U1561" s="8">
        <f t="shared" si="248"/>
        <v>24.675000000000001</v>
      </c>
      <c r="V1561" s="8">
        <f t="shared" si="249"/>
        <v>24.225000000000001</v>
      </c>
    </row>
    <row r="1562" spans="1:22" ht="13.5" x14ac:dyDescent="0.25">
      <c r="A1562" s="3">
        <f>RSI!A1562</f>
        <v>44285</v>
      </c>
      <c r="B1562" s="2">
        <f>RSI!B1562</f>
        <v>5.4962</v>
      </c>
      <c r="C1562" s="2">
        <f>RSI!I1562</f>
        <v>45.21513821443849</v>
      </c>
      <c r="D1562" s="2">
        <f>MACD!E1562</f>
        <v>2.9978167591345972E-2</v>
      </c>
      <c r="E1562" s="2">
        <f>MACD!F1562</f>
        <v>2.1318207199831709E-2</v>
      </c>
      <c r="F1562" s="2">
        <f>'Moving Avg'!D1562</f>
        <v>5.4765200000000007</v>
      </c>
      <c r="G1562" s="2">
        <f>'Moving Avg'!F1562</f>
        <v>5.5273600000000007</v>
      </c>
      <c r="H1562" s="2">
        <f>'Moving Avg'!G1562</f>
        <v>5.5715340000000007</v>
      </c>
      <c r="I1562" s="2">
        <f>'Moving Avg'!H1562</f>
        <v>5.5387444999999964</v>
      </c>
      <c r="J1562" s="6" t="str">
        <f>OBV!F1562</f>
        <v>BULLISH</v>
      </c>
      <c r="K1562" s="6" t="str">
        <f>OBV!G1562</f>
        <v>NEUTRAL</v>
      </c>
      <c r="L1562" s="6" t="str">
        <f>OBV!H1562</f>
        <v>CONFIRMED BULLISH</v>
      </c>
      <c r="M1562" s="8">
        <f t="shared" si="240"/>
        <v>25</v>
      </c>
      <c r="N1562" s="8">
        <f t="shared" si="241"/>
        <v>0</v>
      </c>
      <c r="O1562" s="8">
        <f t="shared" si="242"/>
        <v>0</v>
      </c>
      <c r="P1562" s="8">
        <f t="shared" si="243"/>
        <v>83.5</v>
      </c>
      <c r="Q1562" s="9">
        <f t="shared" si="244"/>
        <v>21.274999999999999</v>
      </c>
      <c r="R1562" s="9">
        <f t="shared" si="245"/>
        <v>25.875</v>
      </c>
      <c r="S1562" s="9">
        <f t="shared" si="246"/>
        <v>41.325000000000003</v>
      </c>
      <c r="T1562" s="9">
        <f t="shared" si="247"/>
        <v>27.125</v>
      </c>
      <c r="U1562" s="8">
        <f t="shared" si="248"/>
        <v>29.491666666666664</v>
      </c>
      <c r="V1562" s="8">
        <f t="shared" si="249"/>
        <v>28.9</v>
      </c>
    </row>
    <row r="1563" spans="1:22" ht="13.5" x14ac:dyDescent="0.25">
      <c r="A1563" s="3">
        <f>RSI!A1563</f>
        <v>44286</v>
      </c>
      <c r="B1563" s="2">
        <f>RSI!B1563</f>
        <v>5.4962</v>
      </c>
      <c r="C1563" s="2">
        <f>RSI!I1563</f>
        <v>45.21513821443849</v>
      </c>
      <c r="D1563" s="2">
        <f>MACD!E1563</f>
        <v>2.9560483693398254E-2</v>
      </c>
      <c r="E1563" s="2">
        <f>MACD!F1563</f>
        <v>2.296666249854502E-2</v>
      </c>
      <c r="F1563" s="2">
        <f>'Moving Avg'!D1563</f>
        <v>5.4825800000000005</v>
      </c>
      <c r="G1563" s="2">
        <f>'Moving Avg'!F1563</f>
        <v>5.5220450000000012</v>
      </c>
      <c r="H1563" s="2">
        <f>'Moving Avg'!G1563</f>
        <v>5.5662200000000004</v>
      </c>
      <c r="I1563" s="2">
        <f>'Moving Avg'!H1563</f>
        <v>5.5374919999999968</v>
      </c>
      <c r="J1563" s="6" t="str">
        <f>OBV!F1563</f>
        <v>BULLISH</v>
      </c>
      <c r="K1563" s="6" t="str">
        <f>OBV!G1563</f>
        <v>NEUTRAL</v>
      </c>
      <c r="L1563" s="6" t="str">
        <f>OBV!H1563</f>
        <v>CONFIRMED BULLISH</v>
      </c>
      <c r="M1563" s="8">
        <f t="shared" si="240"/>
        <v>25</v>
      </c>
      <c r="N1563" s="8">
        <f t="shared" si="241"/>
        <v>0</v>
      </c>
      <c r="O1563" s="8">
        <f t="shared" si="242"/>
        <v>0</v>
      </c>
      <c r="P1563" s="8">
        <f t="shared" si="243"/>
        <v>83.5</v>
      </c>
      <c r="Q1563" s="9">
        <f t="shared" si="244"/>
        <v>21.274999999999999</v>
      </c>
      <c r="R1563" s="9">
        <f t="shared" si="245"/>
        <v>25.875</v>
      </c>
      <c r="S1563" s="9">
        <f t="shared" si="246"/>
        <v>41.325000000000003</v>
      </c>
      <c r="T1563" s="9">
        <f t="shared" si="247"/>
        <v>27.125</v>
      </c>
      <c r="U1563" s="8">
        <f t="shared" si="248"/>
        <v>29.491666666666664</v>
      </c>
      <c r="V1563" s="8">
        <f t="shared" si="249"/>
        <v>28.9</v>
      </c>
    </row>
    <row r="1564" spans="1:22" ht="13.5" x14ac:dyDescent="0.25">
      <c r="A1564" s="3">
        <f>RSI!A1564</f>
        <v>44287</v>
      </c>
      <c r="B1564" s="2">
        <f>RSI!B1564</f>
        <v>5.5038</v>
      </c>
      <c r="C1564" s="2">
        <f>RSI!I1564</f>
        <v>46.347490309986199</v>
      </c>
      <c r="D1564" s="2">
        <f>MACD!E1564</f>
        <v>2.3006908175708496E-2</v>
      </c>
      <c r="E1564" s="2">
        <f>MACD!F1564</f>
        <v>2.2974711633977719E-2</v>
      </c>
      <c r="F1564" s="2">
        <f>'Moving Avg'!D1564</f>
        <v>5.4886399999999993</v>
      </c>
      <c r="G1564" s="2">
        <f>'Moving Avg'!F1564</f>
        <v>5.5239400000000014</v>
      </c>
      <c r="H1564" s="2">
        <f>'Moving Avg'!G1564</f>
        <v>5.5615120000000005</v>
      </c>
      <c r="I1564" s="2">
        <f>'Moving Avg'!H1564</f>
        <v>5.5362774999999953</v>
      </c>
      <c r="J1564" s="6" t="str">
        <f>OBV!F1564</f>
        <v>BULLISH</v>
      </c>
      <c r="K1564" s="6" t="str">
        <f>OBV!G1564</f>
        <v>NEUTRAL</v>
      </c>
      <c r="L1564" s="6" t="str">
        <f>OBV!H1564</f>
        <v>CONFIRMED BULLISH</v>
      </c>
      <c r="M1564" s="8">
        <f t="shared" si="240"/>
        <v>25</v>
      </c>
      <c r="N1564" s="8">
        <f t="shared" si="241"/>
        <v>0</v>
      </c>
      <c r="O1564" s="8">
        <f t="shared" si="242"/>
        <v>0</v>
      </c>
      <c r="P1564" s="8">
        <f t="shared" si="243"/>
        <v>83.5</v>
      </c>
      <c r="Q1564" s="9">
        <f t="shared" si="244"/>
        <v>21.274999999999999</v>
      </c>
      <c r="R1564" s="9">
        <f t="shared" si="245"/>
        <v>25.875</v>
      </c>
      <c r="S1564" s="9">
        <f t="shared" si="246"/>
        <v>41.325000000000003</v>
      </c>
      <c r="T1564" s="9">
        <f t="shared" si="247"/>
        <v>27.125</v>
      </c>
      <c r="U1564" s="8">
        <f t="shared" si="248"/>
        <v>29.491666666666664</v>
      </c>
      <c r="V1564" s="8">
        <f t="shared" si="249"/>
        <v>28.9</v>
      </c>
    </row>
    <row r="1565" spans="1:22" ht="13.5" x14ac:dyDescent="0.25">
      <c r="A1565" s="3">
        <f>RSI!A1565</f>
        <v>44288</v>
      </c>
      <c r="B1565" s="2">
        <f>RSI!B1565</f>
        <v>5.5720999999999998</v>
      </c>
      <c r="C1565" s="2">
        <f>RSI!I1565</f>
        <v>55.290994626899256</v>
      </c>
      <c r="D1565" s="2">
        <f>MACD!E1565</f>
        <v>1.7227817292324588E-2</v>
      </c>
      <c r="E1565" s="2">
        <f>MACD!F1565</f>
        <v>2.1825332765647094E-2</v>
      </c>
      <c r="F1565" s="2">
        <f>'Moving Avg'!D1565</f>
        <v>5.5083599999999988</v>
      </c>
      <c r="G1565" s="2">
        <f>'Moving Avg'!F1565</f>
        <v>5.5235600000000016</v>
      </c>
      <c r="H1565" s="2">
        <f>'Moving Avg'!G1565</f>
        <v>5.5581700000000014</v>
      </c>
      <c r="I1565" s="2">
        <f>'Moving Avg'!H1565</f>
        <v>5.5354419999999971</v>
      </c>
      <c r="J1565" s="6" t="str">
        <f>OBV!F1565</f>
        <v>BULLISH</v>
      </c>
      <c r="K1565" s="6" t="str">
        <f>OBV!G1565</f>
        <v>NEUTRAL</v>
      </c>
      <c r="L1565" s="6" t="str">
        <f>OBV!H1565</f>
        <v>CONFIRMED BULLISH</v>
      </c>
      <c r="M1565" s="8">
        <f t="shared" si="240"/>
        <v>25</v>
      </c>
      <c r="N1565" s="8">
        <f t="shared" si="241"/>
        <v>45</v>
      </c>
      <c r="O1565" s="8">
        <f t="shared" si="242"/>
        <v>0</v>
      </c>
      <c r="P1565" s="8">
        <f t="shared" si="243"/>
        <v>83.5</v>
      </c>
      <c r="Q1565" s="9">
        <f t="shared" si="244"/>
        <v>37.024999999999999</v>
      </c>
      <c r="R1565" s="9">
        <f t="shared" si="245"/>
        <v>34.875</v>
      </c>
      <c r="S1565" s="9">
        <f t="shared" si="246"/>
        <v>48.075000000000003</v>
      </c>
      <c r="T1565" s="9">
        <f t="shared" si="247"/>
        <v>38.375</v>
      </c>
      <c r="U1565" s="8">
        <f t="shared" si="248"/>
        <v>39.991666666666667</v>
      </c>
      <c r="V1565" s="8">
        <f t="shared" si="249"/>
        <v>39.587500000000006</v>
      </c>
    </row>
    <row r="1566" spans="1:22" ht="13.5" x14ac:dyDescent="0.25">
      <c r="A1566" s="3">
        <f>RSI!A1566</f>
        <v>44291</v>
      </c>
      <c r="B1566" s="2">
        <f>RSI!B1566</f>
        <v>5.5720999999999998</v>
      </c>
      <c r="C1566" s="2">
        <f>RSI!I1566</f>
        <v>55.290994626899263</v>
      </c>
      <c r="D1566" s="2">
        <f>MACD!E1566</f>
        <v>1.2071802300587464E-2</v>
      </c>
      <c r="E1566" s="2">
        <f>MACD!F1566</f>
        <v>1.9874626672635169E-2</v>
      </c>
      <c r="F1566" s="2">
        <f>'Moving Avg'!D1566</f>
        <v>5.5280800000000001</v>
      </c>
      <c r="G1566" s="2">
        <f>'Moving Avg'!F1566</f>
        <v>5.5231800000000009</v>
      </c>
      <c r="H1566" s="2">
        <f>'Moving Avg'!G1566</f>
        <v>5.5548279999999997</v>
      </c>
      <c r="I1566" s="2">
        <f>'Moving Avg'!H1566</f>
        <v>5.5352139999999972</v>
      </c>
      <c r="J1566" s="6" t="str">
        <f>OBV!F1566</f>
        <v>BULLISH</v>
      </c>
      <c r="K1566" s="6" t="str">
        <f>OBV!G1566</f>
        <v>NEUTRAL</v>
      </c>
      <c r="L1566" s="6" t="str">
        <f>OBV!H1566</f>
        <v>CONFIRMED BULLISH</v>
      </c>
      <c r="M1566" s="8">
        <f t="shared" si="240"/>
        <v>25</v>
      </c>
      <c r="N1566" s="8">
        <f t="shared" si="241"/>
        <v>45</v>
      </c>
      <c r="O1566" s="8">
        <f t="shared" si="242"/>
        <v>0</v>
      </c>
      <c r="P1566" s="8">
        <f t="shared" si="243"/>
        <v>83.5</v>
      </c>
      <c r="Q1566" s="9">
        <f t="shared" si="244"/>
        <v>37.024999999999999</v>
      </c>
      <c r="R1566" s="9">
        <f t="shared" si="245"/>
        <v>34.875</v>
      </c>
      <c r="S1566" s="9">
        <f t="shared" si="246"/>
        <v>48.075000000000003</v>
      </c>
      <c r="T1566" s="9">
        <f t="shared" si="247"/>
        <v>38.375</v>
      </c>
      <c r="U1566" s="8">
        <f t="shared" si="248"/>
        <v>39.991666666666667</v>
      </c>
      <c r="V1566" s="8">
        <f t="shared" si="249"/>
        <v>39.587500000000006</v>
      </c>
    </row>
    <row r="1567" spans="1:22" ht="13.5" x14ac:dyDescent="0.25">
      <c r="A1567" s="3">
        <f>RSI!A1567</f>
        <v>44292</v>
      </c>
      <c r="B1567" s="2">
        <f>RSI!B1567</f>
        <v>5.8151000000000002</v>
      </c>
      <c r="C1567" s="2">
        <f>RSI!I1567</f>
        <v>73.510743449072706</v>
      </c>
      <c r="D1567" s="2">
        <f>MACD!E1567</f>
        <v>-2.1044982120865363E-2</v>
      </c>
      <c r="E1567" s="2">
        <f>MACD!F1567</f>
        <v>1.1690704913935064E-2</v>
      </c>
      <c r="F1567" s="2">
        <f>'Moving Avg'!D1567</f>
        <v>5.5918599999999996</v>
      </c>
      <c r="G1567" s="2">
        <f>'Moving Avg'!F1567</f>
        <v>5.5353300000000001</v>
      </c>
      <c r="H1567" s="2">
        <f>'Moving Avg'!G1567</f>
        <v>5.5563459999999987</v>
      </c>
      <c r="I1567" s="2">
        <f>'Moving Avg'!H1567</f>
        <v>5.5356314999999974</v>
      </c>
      <c r="J1567" s="6" t="str">
        <f>OBV!F1567</f>
        <v>BULLISH</v>
      </c>
      <c r="K1567" s="6" t="str">
        <f>OBV!G1567</f>
        <v>NEUTRAL</v>
      </c>
      <c r="L1567" s="6" t="str">
        <f>OBV!H1567</f>
        <v>CONFIRMED BULLISH</v>
      </c>
      <c r="M1567" s="8">
        <f t="shared" si="240"/>
        <v>0</v>
      </c>
      <c r="N1567" s="8">
        <f t="shared" si="241"/>
        <v>100</v>
      </c>
      <c r="O1567" s="8">
        <f t="shared" si="242"/>
        <v>50</v>
      </c>
      <c r="P1567" s="8">
        <f t="shared" si="243"/>
        <v>83.5</v>
      </c>
      <c r="Q1567" s="9">
        <f t="shared" si="244"/>
        <v>55.024999999999999</v>
      </c>
      <c r="R1567" s="9">
        <f t="shared" si="245"/>
        <v>58.375</v>
      </c>
      <c r="S1567" s="9">
        <f t="shared" si="246"/>
        <v>65.075000000000003</v>
      </c>
      <c r="T1567" s="9">
        <f t="shared" si="247"/>
        <v>58.375</v>
      </c>
      <c r="U1567" s="8">
        <f t="shared" si="248"/>
        <v>59.491666666666674</v>
      </c>
      <c r="V1567" s="8">
        <f t="shared" si="249"/>
        <v>59.212500000000006</v>
      </c>
    </row>
    <row r="1568" spans="1:22" ht="13.5" x14ac:dyDescent="0.25">
      <c r="A1568" s="3">
        <f>RSI!A1568</f>
        <v>44293</v>
      </c>
      <c r="B1568" s="2">
        <f>RSI!B1568</f>
        <v>5.6707999999999998</v>
      </c>
      <c r="C1568" s="2">
        <f>RSI!I1568</f>
        <v>58.313599761471238</v>
      </c>
      <c r="D1568" s="2">
        <f>MACD!E1568</f>
        <v>-4.0041950176182617E-2</v>
      </c>
      <c r="E1568" s="2">
        <f>MACD!F1568</f>
        <v>1.3441738959115278E-3</v>
      </c>
      <c r="F1568" s="2">
        <f>'Moving Avg'!D1568</f>
        <v>5.6267800000000001</v>
      </c>
      <c r="G1568" s="2">
        <f>'Moving Avg'!F1568</f>
        <v>5.5398849999999999</v>
      </c>
      <c r="H1568" s="2">
        <f>'Moving Avg'!G1568</f>
        <v>5.5558899999999998</v>
      </c>
      <c r="I1568" s="2">
        <f>'Moving Avg'!H1568</f>
        <v>5.5355174999999974</v>
      </c>
      <c r="J1568" s="6" t="str">
        <f>OBV!F1568</f>
        <v>BULLISH</v>
      </c>
      <c r="K1568" s="6" t="str">
        <f>OBV!G1568</f>
        <v>NEUTRAL</v>
      </c>
      <c r="L1568" s="6" t="str">
        <f>OBV!H1568</f>
        <v>CONFIRMED BULLISH</v>
      </c>
      <c r="M1568" s="8">
        <f t="shared" si="240"/>
        <v>25</v>
      </c>
      <c r="N1568" s="8">
        <f t="shared" si="241"/>
        <v>100</v>
      </c>
      <c r="O1568" s="8">
        <f t="shared" si="242"/>
        <v>50</v>
      </c>
      <c r="P1568" s="8">
        <f t="shared" si="243"/>
        <v>83.5</v>
      </c>
      <c r="Q1568" s="9">
        <f t="shared" si="244"/>
        <v>63.774999999999999</v>
      </c>
      <c r="R1568" s="9">
        <f t="shared" si="245"/>
        <v>63.375</v>
      </c>
      <c r="S1568" s="9">
        <f t="shared" si="246"/>
        <v>68.825000000000003</v>
      </c>
      <c r="T1568" s="9">
        <f t="shared" si="247"/>
        <v>64.625</v>
      </c>
      <c r="U1568" s="8">
        <f t="shared" si="248"/>
        <v>65.325000000000003</v>
      </c>
      <c r="V1568" s="8">
        <f t="shared" si="249"/>
        <v>65.150000000000006</v>
      </c>
    </row>
    <row r="1569" spans="1:22" ht="13.5" x14ac:dyDescent="0.25">
      <c r="A1569" s="3">
        <f>RSI!A1569</f>
        <v>44294</v>
      </c>
      <c r="B1569" s="2">
        <f>RSI!B1569</f>
        <v>5.6707999999999998</v>
      </c>
      <c r="C1569" s="2">
        <f>RSI!I1569</f>
        <v>58.313599761471238</v>
      </c>
      <c r="D1569" s="2">
        <f>MACD!E1569</f>
        <v>-5.5635108052272564E-2</v>
      </c>
      <c r="E1569" s="2">
        <f>MACD!F1569</f>
        <v>-1.0051682493725293E-2</v>
      </c>
      <c r="F1569" s="2">
        <f>'Moving Avg'!D1569</f>
        <v>5.6601799999999995</v>
      </c>
      <c r="G1569" s="2">
        <f>'Moving Avg'!F1569</f>
        <v>5.5444399999999998</v>
      </c>
      <c r="H1569" s="2">
        <f>'Moving Avg'!G1569</f>
        <v>5.5578639999999995</v>
      </c>
      <c r="I1569" s="2">
        <f>'Moving Avg'!H1569</f>
        <v>5.5354034999999975</v>
      </c>
      <c r="J1569" s="6" t="str">
        <f>OBV!F1569</f>
        <v>BULLISH</v>
      </c>
      <c r="K1569" s="6" t="str">
        <f>OBV!G1569</f>
        <v>NEUTRAL</v>
      </c>
      <c r="L1569" s="6" t="str">
        <f>OBV!H1569</f>
        <v>CONFIRMED BULLISH</v>
      </c>
      <c r="M1569" s="8">
        <f t="shared" si="240"/>
        <v>25</v>
      </c>
      <c r="N1569" s="8">
        <f t="shared" si="241"/>
        <v>100</v>
      </c>
      <c r="O1569" s="8">
        <f t="shared" si="242"/>
        <v>50</v>
      </c>
      <c r="P1569" s="8">
        <f t="shared" si="243"/>
        <v>83.5</v>
      </c>
      <c r="Q1569" s="9">
        <f t="shared" si="244"/>
        <v>63.774999999999999</v>
      </c>
      <c r="R1569" s="9">
        <f t="shared" si="245"/>
        <v>63.375</v>
      </c>
      <c r="S1569" s="9">
        <f t="shared" si="246"/>
        <v>68.825000000000003</v>
      </c>
      <c r="T1569" s="9">
        <f t="shared" si="247"/>
        <v>64.625</v>
      </c>
      <c r="U1569" s="8">
        <f t="shared" si="248"/>
        <v>65.325000000000003</v>
      </c>
      <c r="V1569" s="8">
        <f t="shared" si="249"/>
        <v>65.150000000000006</v>
      </c>
    </row>
    <row r="1570" spans="1:22" ht="13.5" x14ac:dyDescent="0.25">
      <c r="A1570" s="3">
        <f>RSI!A1570</f>
        <v>44298</v>
      </c>
      <c r="B1570" s="2">
        <f>RSI!B1570</f>
        <v>5.7618999999999998</v>
      </c>
      <c r="C1570" s="2">
        <f>RSI!I1570</f>
        <v>63.794009182907949</v>
      </c>
      <c r="D1570" s="2">
        <f>MACD!E1570</f>
        <v>-7.6214532507302479E-2</v>
      </c>
      <c r="E1570" s="2">
        <f>MACD!F1570</f>
        <v>-2.3284252496440731E-2</v>
      </c>
      <c r="F1570" s="2">
        <f>'Moving Avg'!D1570</f>
        <v>5.6981400000000004</v>
      </c>
      <c r="G1570" s="2">
        <f>'Moving Avg'!F1570</f>
        <v>5.5554450000000006</v>
      </c>
      <c r="H1570" s="2">
        <f>'Moving Avg'!G1570</f>
        <v>5.5650000000000004</v>
      </c>
      <c r="I1570" s="2">
        <f>'Moving Avg'!H1570</f>
        <v>5.5357449999999968</v>
      </c>
      <c r="J1570" s="6" t="str">
        <f>OBV!F1570</f>
        <v>BULLISH</v>
      </c>
      <c r="K1570" s="6" t="str">
        <f>OBV!G1570</f>
        <v>NEUTRAL</v>
      </c>
      <c r="L1570" s="6" t="str">
        <f>OBV!H1570</f>
        <v>CONFIRMED BULLISH</v>
      </c>
      <c r="M1570" s="8">
        <f t="shared" si="240"/>
        <v>25</v>
      </c>
      <c r="N1570" s="8">
        <f t="shared" si="241"/>
        <v>100</v>
      </c>
      <c r="O1570" s="8">
        <f t="shared" si="242"/>
        <v>50</v>
      </c>
      <c r="P1570" s="8">
        <f t="shared" si="243"/>
        <v>83.5</v>
      </c>
      <c r="Q1570" s="9">
        <f t="shared" si="244"/>
        <v>63.774999999999999</v>
      </c>
      <c r="R1570" s="9">
        <f t="shared" si="245"/>
        <v>63.375</v>
      </c>
      <c r="S1570" s="9">
        <f t="shared" si="246"/>
        <v>68.825000000000003</v>
      </c>
      <c r="T1570" s="9">
        <f t="shared" si="247"/>
        <v>64.625</v>
      </c>
      <c r="U1570" s="8">
        <f t="shared" si="248"/>
        <v>65.325000000000003</v>
      </c>
      <c r="V1570" s="8">
        <f t="shared" si="249"/>
        <v>65.150000000000006</v>
      </c>
    </row>
    <row r="1571" spans="1:22" ht="13.5" x14ac:dyDescent="0.25">
      <c r="A1571" s="3">
        <f>RSI!A1571</f>
        <v>44299</v>
      </c>
      <c r="B1571" s="2">
        <f>RSI!B1571</f>
        <v>5.7618999999999998</v>
      </c>
      <c r="C1571" s="2">
        <f>RSI!I1571</f>
        <v>63.794009182907949</v>
      </c>
      <c r="D1571" s="2">
        <f>MACD!E1571</f>
        <v>-9.4756081211302856E-2</v>
      </c>
      <c r="E1571" s="2">
        <f>MACD!F1571</f>
        <v>-3.7578618239413157E-2</v>
      </c>
      <c r="F1571" s="2">
        <f>'Moving Avg'!D1571</f>
        <v>5.7361000000000004</v>
      </c>
      <c r="G1571" s="2">
        <f>'Moving Avg'!F1571</f>
        <v>5.5664500000000006</v>
      </c>
      <c r="H1571" s="2">
        <f>'Moving Avg'!G1571</f>
        <v>5.5721360000000013</v>
      </c>
      <c r="I1571" s="2">
        <f>'Moving Avg'!H1571</f>
        <v>5.5360864999999979</v>
      </c>
      <c r="J1571" s="6" t="str">
        <f>OBV!F1571</f>
        <v>BULLISH</v>
      </c>
      <c r="K1571" s="6" t="str">
        <f>OBV!G1571</f>
        <v>NEUTRAL</v>
      </c>
      <c r="L1571" s="6" t="str">
        <f>OBV!H1571</f>
        <v>CONFIRMED BULLISH</v>
      </c>
      <c r="M1571" s="8">
        <f t="shared" si="240"/>
        <v>25</v>
      </c>
      <c r="N1571" s="8">
        <f t="shared" si="241"/>
        <v>100</v>
      </c>
      <c r="O1571" s="8">
        <f t="shared" si="242"/>
        <v>50</v>
      </c>
      <c r="P1571" s="8">
        <f t="shared" si="243"/>
        <v>83.5</v>
      </c>
      <c r="Q1571" s="9">
        <f t="shared" si="244"/>
        <v>63.774999999999999</v>
      </c>
      <c r="R1571" s="9">
        <f t="shared" si="245"/>
        <v>63.375</v>
      </c>
      <c r="S1571" s="9">
        <f t="shared" si="246"/>
        <v>68.825000000000003</v>
      </c>
      <c r="T1571" s="9">
        <f t="shared" si="247"/>
        <v>64.625</v>
      </c>
      <c r="U1571" s="8">
        <f t="shared" si="248"/>
        <v>65.325000000000003</v>
      </c>
      <c r="V1571" s="8">
        <f t="shared" si="249"/>
        <v>65.150000000000006</v>
      </c>
    </row>
    <row r="1572" spans="1:22" ht="13.5" x14ac:dyDescent="0.25">
      <c r="A1572" s="3">
        <f>RSI!A1572</f>
        <v>44300</v>
      </c>
      <c r="B1572" s="2">
        <f>RSI!B1572</f>
        <v>5.7618999999999998</v>
      </c>
      <c r="C1572" s="2">
        <f>RSI!I1572</f>
        <v>63.794009182907956</v>
      </c>
      <c r="D1572" s="2">
        <f>MACD!E1572</f>
        <v>-0.10799739622200022</v>
      </c>
      <c r="E1572" s="2">
        <f>MACD!F1572</f>
        <v>-5.1662373835930572E-2</v>
      </c>
      <c r="F1572" s="2">
        <f>'Moving Avg'!D1572</f>
        <v>5.72546</v>
      </c>
      <c r="G1572" s="2">
        <f>'Moving Avg'!F1572</f>
        <v>5.5774550000000005</v>
      </c>
      <c r="H1572" s="2">
        <f>'Moving Avg'!G1572</f>
        <v>5.5782080000000018</v>
      </c>
      <c r="I1572" s="2">
        <f>'Moving Avg'!H1572</f>
        <v>5.5372629999999985</v>
      </c>
      <c r="J1572" s="6" t="str">
        <f>OBV!F1572</f>
        <v>BEARISH</v>
      </c>
      <c r="K1572" s="6" t="str">
        <f>OBV!G1572</f>
        <v>NEUTRAL</v>
      </c>
      <c r="L1572" s="6" t="str">
        <f>OBV!H1572</f>
        <v>CONFIRMED BEARISH</v>
      </c>
      <c r="M1572" s="8">
        <f t="shared" si="240"/>
        <v>25</v>
      </c>
      <c r="N1572" s="8">
        <f t="shared" si="241"/>
        <v>100</v>
      </c>
      <c r="O1572" s="8">
        <f t="shared" si="242"/>
        <v>50</v>
      </c>
      <c r="P1572" s="8">
        <f t="shared" si="243"/>
        <v>16.5</v>
      </c>
      <c r="Q1572" s="9">
        <f t="shared" si="244"/>
        <v>53.725000000000001</v>
      </c>
      <c r="R1572" s="9">
        <f t="shared" si="245"/>
        <v>46.625</v>
      </c>
      <c r="S1572" s="9">
        <f t="shared" si="246"/>
        <v>38.674999999999997</v>
      </c>
      <c r="T1572" s="9">
        <f t="shared" si="247"/>
        <v>47.875</v>
      </c>
      <c r="U1572" s="8">
        <f t="shared" si="248"/>
        <v>46.341666666666661</v>
      </c>
      <c r="V1572" s="8">
        <f t="shared" si="249"/>
        <v>46.724999999999994</v>
      </c>
    </row>
    <row r="1573" spans="1:22" ht="13.5" x14ac:dyDescent="0.25">
      <c r="A1573" s="3">
        <f>RSI!A1573</f>
        <v>44301</v>
      </c>
      <c r="B1573" s="2">
        <f>RSI!B1573</f>
        <v>5.7618999999999998</v>
      </c>
      <c r="C1573" s="2">
        <f>RSI!I1573</f>
        <v>63.794009182907956</v>
      </c>
      <c r="D1573" s="2">
        <f>MACD!E1573</f>
        <v>-0.12016882654409056</v>
      </c>
      <c r="E1573" s="2">
        <f>MACD!F1573</f>
        <v>-6.5363664377562566E-2</v>
      </c>
      <c r="F1573" s="2">
        <f>'Moving Avg'!D1573</f>
        <v>5.7436800000000003</v>
      </c>
      <c r="G1573" s="2">
        <f>'Moving Avg'!F1573</f>
        <v>5.5884600000000004</v>
      </c>
      <c r="H1573" s="2">
        <f>'Moving Avg'!G1573</f>
        <v>5.5812440000000025</v>
      </c>
      <c r="I1573" s="2">
        <f>'Moving Avg'!H1573</f>
        <v>5.5374144999999988</v>
      </c>
      <c r="J1573" s="6" t="str">
        <f>OBV!F1573</f>
        <v>BULLISH</v>
      </c>
      <c r="K1573" s="6" t="str">
        <f>OBV!G1573</f>
        <v>NEUTRAL</v>
      </c>
      <c r="L1573" s="6" t="str">
        <f>OBV!H1573</f>
        <v>CONFIRMED BULLISH</v>
      </c>
      <c r="M1573" s="8">
        <f t="shared" si="240"/>
        <v>25</v>
      </c>
      <c r="N1573" s="8">
        <f t="shared" si="241"/>
        <v>100</v>
      </c>
      <c r="O1573" s="8">
        <f t="shared" si="242"/>
        <v>50</v>
      </c>
      <c r="P1573" s="8">
        <f t="shared" si="243"/>
        <v>83.5</v>
      </c>
      <c r="Q1573" s="9">
        <f t="shared" si="244"/>
        <v>63.774999999999999</v>
      </c>
      <c r="R1573" s="9">
        <f t="shared" si="245"/>
        <v>63.375</v>
      </c>
      <c r="S1573" s="9">
        <f t="shared" si="246"/>
        <v>68.825000000000003</v>
      </c>
      <c r="T1573" s="9">
        <f t="shared" si="247"/>
        <v>64.625</v>
      </c>
      <c r="U1573" s="8">
        <f t="shared" si="248"/>
        <v>65.325000000000003</v>
      </c>
      <c r="V1573" s="8">
        <f t="shared" si="249"/>
        <v>65.150000000000006</v>
      </c>
    </row>
    <row r="1574" spans="1:22" ht="13.5" x14ac:dyDescent="0.25">
      <c r="A1574" s="3">
        <f>RSI!A1574</f>
        <v>44302</v>
      </c>
      <c r="B1574" s="2">
        <f>RSI!B1574</f>
        <v>5.8075000000000001</v>
      </c>
      <c r="C1574" s="2">
        <f>RSI!I1574</f>
        <v>66.738097884818387</v>
      </c>
      <c r="D1574" s="2">
        <f>MACD!E1574</f>
        <v>-0.13357186937143606</v>
      </c>
      <c r="E1574" s="2">
        <f>MACD!F1574</f>
        <v>-7.9005305376337265E-2</v>
      </c>
      <c r="F1574" s="2">
        <f>'Moving Avg'!D1574</f>
        <v>5.77102</v>
      </c>
      <c r="G1574" s="2">
        <f>'Moving Avg'!F1574</f>
        <v>5.6036450000000002</v>
      </c>
      <c r="H1574" s="2">
        <f>'Moving Avg'!G1574</f>
        <v>5.5853440000000028</v>
      </c>
      <c r="I1574" s="2">
        <f>'Moving Avg'!H1574</f>
        <v>5.5386294999999972</v>
      </c>
      <c r="J1574" s="6" t="str">
        <f>OBV!F1574</f>
        <v>BULLISH</v>
      </c>
      <c r="K1574" s="6" t="str">
        <f>OBV!G1574</f>
        <v>NEUTRAL</v>
      </c>
      <c r="L1574" s="6" t="str">
        <f>OBV!H1574</f>
        <v>CONFIRMED BULLISH</v>
      </c>
      <c r="M1574" s="8">
        <f t="shared" si="240"/>
        <v>25</v>
      </c>
      <c r="N1574" s="8">
        <f t="shared" si="241"/>
        <v>100</v>
      </c>
      <c r="O1574" s="8">
        <f t="shared" si="242"/>
        <v>50</v>
      </c>
      <c r="P1574" s="8">
        <f t="shared" si="243"/>
        <v>83.5</v>
      </c>
      <c r="Q1574" s="9">
        <f t="shared" si="244"/>
        <v>63.774999999999999</v>
      </c>
      <c r="R1574" s="9">
        <f t="shared" si="245"/>
        <v>63.375</v>
      </c>
      <c r="S1574" s="9">
        <f t="shared" si="246"/>
        <v>68.825000000000003</v>
      </c>
      <c r="T1574" s="9">
        <f t="shared" si="247"/>
        <v>64.625</v>
      </c>
      <c r="U1574" s="8">
        <f t="shared" si="248"/>
        <v>65.325000000000003</v>
      </c>
      <c r="V1574" s="8">
        <f t="shared" si="249"/>
        <v>65.150000000000006</v>
      </c>
    </row>
    <row r="1575" spans="1:22" ht="13.5" x14ac:dyDescent="0.25">
      <c r="A1575" s="3">
        <f>RSI!A1575</f>
        <v>44305</v>
      </c>
      <c r="B1575" s="2">
        <f>RSI!B1575</f>
        <v>5.8075000000000001</v>
      </c>
      <c r="C1575" s="2">
        <f>RSI!I1575</f>
        <v>66.738097884818387</v>
      </c>
      <c r="D1575" s="2">
        <f>MACD!E1575</f>
        <v>-0.13550391865928457</v>
      </c>
      <c r="E1575" s="2">
        <f>MACD!F1575</f>
        <v>-9.0305028032926726E-2</v>
      </c>
      <c r="F1575" s="2">
        <f>'Moving Avg'!D1575</f>
        <v>5.7801400000000003</v>
      </c>
      <c r="G1575" s="2">
        <f>'Moving Avg'!F1575</f>
        <v>5.6173099999999998</v>
      </c>
      <c r="H1575" s="2">
        <f>'Moving Avg'!G1575</f>
        <v>5.5894440000000012</v>
      </c>
      <c r="I1575" s="2">
        <f>'Moving Avg'!H1575</f>
        <v>5.5405274999999961</v>
      </c>
      <c r="J1575" s="6" t="str">
        <f>OBV!F1575</f>
        <v>BULLISH</v>
      </c>
      <c r="K1575" s="6" t="str">
        <f>OBV!G1575</f>
        <v>NEUTRAL</v>
      </c>
      <c r="L1575" s="6" t="str">
        <f>OBV!H1575</f>
        <v>CONFIRMED BULLISH</v>
      </c>
      <c r="M1575" s="8">
        <f t="shared" si="240"/>
        <v>25</v>
      </c>
      <c r="N1575" s="8">
        <f t="shared" si="241"/>
        <v>100</v>
      </c>
      <c r="O1575" s="8">
        <f t="shared" si="242"/>
        <v>50</v>
      </c>
      <c r="P1575" s="8">
        <f t="shared" si="243"/>
        <v>83.5</v>
      </c>
      <c r="Q1575" s="9">
        <f t="shared" si="244"/>
        <v>63.774999999999999</v>
      </c>
      <c r="R1575" s="9">
        <f t="shared" si="245"/>
        <v>63.375</v>
      </c>
      <c r="S1575" s="9">
        <f t="shared" si="246"/>
        <v>68.825000000000003</v>
      </c>
      <c r="T1575" s="9">
        <f t="shared" si="247"/>
        <v>64.625</v>
      </c>
      <c r="U1575" s="8">
        <f t="shared" si="248"/>
        <v>65.325000000000003</v>
      </c>
      <c r="V1575" s="8">
        <f t="shared" si="249"/>
        <v>65.150000000000006</v>
      </c>
    </row>
    <row r="1576" spans="1:22" ht="13.5" x14ac:dyDescent="0.25">
      <c r="A1576" s="3">
        <f>RSI!A1576</f>
        <v>44306</v>
      </c>
      <c r="B1576" s="2">
        <f>RSI!B1576</f>
        <v>5.8075000000000001</v>
      </c>
      <c r="C1576" s="2">
        <f>RSI!I1576</f>
        <v>66.738097884818373</v>
      </c>
      <c r="D1576" s="2">
        <f>MACD!E1576</f>
        <v>-0.13815604937017145</v>
      </c>
      <c r="E1576" s="2">
        <f>MACD!F1576</f>
        <v>-9.9875232300375677E-2</v>
      </c>
      <c r="F1576" s="2">
        <f>'Moving Avg'!D1576</f>
        <v>5.7892600000000005</v>
      </c>
      <c r="G1576" s="2">
        <f>'Moving Avg'!F1576</f>
        <v>5.6309750000000003</v>
      </c>
      <c r="H1576" s="2">
        <f>'Moving Avg'!G1576</f>
        <v>5.5935440000000014</v>
      </c>
      <c r="I1576" s="2">
        <f>'Moving Avg'!H1576</f>
        <v>5.5421599999999955</v>
      </c>
      <c r="J1576" s="6" t="str">
        <f>OBV!F1576</f>
        <v>BULLISH</v>
      </c>
      <c r="K1576" s="6" t="str">
        <f>OBV!G1576</f>
        <v>NEUTRAL</v>
      </c>
      <c r="L1576" s="6" t="str">
        <f>OBV!H1576</f>
        <v>CONFIRMED BULLISH</v>
      </c>
      <c r="M1576" s="8">
        <f t="shared" si="240"/>
        <v>25</v>
      </c>
      <c r="N1576" s="8">
        <f t="shared" si="241"/>
        <v>100</v>
      </c>
      <c r="O1576" s="8">
        <f t="shared" si="242"/>
        <v>50</v>
      </c>
      <c r="P1576" s="8">
        <f t="shared" si="243"/>
        <v>83.5</v>
      </c>
      <c r="Q1576" s="9">
        <f t="shared" si="244"/>
        <v>63.774999999999999</v>
      </c>
      <c r="R1576" s="9">
        <f t="shared" si="245"/>
        <v>63.375</v>
      </c>
      <c r="S1576" s="9">
        <f t="shared" si="246"/>
        <v>68.825000000000003</v>
      </c>
      <c r="T1576" s="9">
        <f t="shared" si="247"/>
        <v>64.625</v>
      </c>
      <c r="U1576" s="8">
        <f t="shared" si="248"/>
        <v>65.325000000000003</v>
      </c>
      <c r="V1576" s="8">
        <f t="shared" si="249"/>
        <v>65.150000000000006</v>
      </c>
    </row>
    <row r="1577" spans="1:22" ht="13.5" x14ac:dyDescent="0.25">
      <c r="A1577" s="3">
        <f>RSI!A1577</f>
        <v>44307</v>
      </c>
      <c r="B1577" s="2">
        <f>RSI!B1577</f>
        <v>5.6936</v>
      </c>
      <c r="C1577" s="2">
        <f>RSI!I1577</f>
        <v>53.23382865771962</v>
      </c>
      <c r="D1577" s="2">
        <f>MACD!E1577</f>
        <v>-9.5520470304681027E-2</v>
      </c>
      <c r="E1577" s="2">
        <f>MACD!F1577</f>
        <v>-9.9004279901236752E-2</v>
      </c>
      <c r="F1577" s="2">
        <f>'Moving Avg'!D1577</f>
        <v>5.7755999999999998</v>
      </c>
      <c r="G1577" s="2">
        <f>'Moving Avg'!F1577</f>
        <v>5.6423600000000009</v>
      </c>
      <c r="H1577" s="2">
        <f>'Moving Avg'!G1577</f>
        <v>5.5941520000000011</v>
      </c>
      <c r="I1577" s="2">
        <f>'Moving Avg'!H1577</f>
        <v>5.5432229999999958</v>
      </c>
      <c r="J1577" s="6" t="str">
        <f>OBV!F1577</f>
        <v>BEARISH</v>
      </c>
      <c r="K1577" s="6" t="str">
        <f>OBV!G1577</f>
        <v>NEUTRAL</v>
      </c>
      <c r="L1577" s="6" t="str">
        <f>OBV!H1577</f>
        <v>CONFIRMED BEARISH</v>
      </c>
      <c r="M1577" s="8">
        <f t="shared" si="240"/>
        <v>25</v>
      </c>
      <c r="N1577" s="8">
        <f t="shared" si="241"/>
        <v>0</v>
      </c>
      <c r="O1577" s="8">
        <f t="shared" si="242"/>
        <v>50</v>
      </c>
      <c r="P1577" s="8">
        <f t="shared" si="243"/>
        <v>16.5</v>
      </c>
      <c r="Q1577" s="9">
        <f t="shared" si="244"/>
        <v>18.725000000000001</v>
      </c>
      <c r="R1577" s="9">
        <f t="shared" si="245"/>
        <v>26.625</v>
      </c>
      <c r="S1577" s="9">
        <f t="shared" si="246"/>
        <v>23.675000000000001</v>
      </c>
      <c r="T1577" s="9">
        <f t="shared" si="247"/>
        <v>22.875</v>
      </c>
      <c r="U1577" s="8">
        <f t="shared" si="248"/>
        <v>23.008333333333336</v>
      </c>
      <c r="V1577" s="8">
        <f t="shared" si="249"/>
        <v>22.975000000000001</v>
      </c>
    </row>
    <row r="1578" spans="1:22" ht="13.5" x14ac:dyDescent="0.25">
      <c r="A1578" s="3">
        <f>RSI!A1578</f>
        <v>44308</v>
      </c>
      <c r="B1578" s="2">
        <f>RSI!B1578</f>
        <v>5.6859999999999999</v>
      </c>
      <c r="C1578" s="2">
        <f>RSI!I1578</f>
        <v>52.47088891885744</v>
      </c>
      <c r="D1578" s="2">
        <f>MACD!E1578</f>
        <v>-8.1280395876679457E-2</v>
      </c>
      <c r="E1578" s="2">
        <f>MACD!F1578</f>
        <v>-9.5459503096325296E-2</v>
      </c>
      <c r="F1578" s="2">
        <f>'Moving Avg'!D1578</f>
        <v>5.7604199999999999</v>
      </c>
      <c r="G1578" s="2">
        <f>'Moving Avg'!F1578</f>
        <v>5.6533650000000009</v>
      </c>
      <c r="H1578" s="2">
        <f>'Moving Avg'!G1578</f>
        <v>5.5962779999999999</v>
      </c>
      <c r="I1578" s="2">
        <f>'Moving Avg'!H1578</f>
        <v>5.5443234999999973</v>
      </c>
      <c r="J1578" s="6" t="str">
        <f>OBV!F1578</f>
        <v>BEARISH</v>
      </c>
      <c r="K1578" s="6" t="str">
        <f>OBV!G1578</f>
        <v>NEUTRAL</v>
      </c>
      <c r="L1578" s="6" t="str">
        <f>OBV!H1578</f>
        <v>CONFIRMED BEARISH</v>
      </c>
      <c r="M1578" s="8">
        <f t="shared" si="240"/>
        <v>25</v>
      </c>
      <c r="N1578" s="8">
        <f t="shared" si="241"/>
        <v>0</v>
      </c>
      <c r="O1578" s="8">
        <f t="shared" si="242"/>
        <v>50</v>
      </c>
      <c r="P1578" s="8">
        <f t="shared" si="243"/>
        <v>16.5</v>
      </c>
      <c r="Q1578" s="9">
        <f t="shared" si="244"/>
        <v>18.725000000000001</v>
      </c>
      <c r="R1578" s="9">
        <f t="shared" si="245"/>
        <v>26.625</v>
      </c>
      <c r="S1578" s="9">
        <f t="shared" si="246"/>
        <v>23.675000000000001</v>
      </c>
      <c r="T1578" s="9">
        <f t="shared" si="247"/>
        <v>22.875</v>
      </c>
      <c r="U1578" s="8">
        <f t="shared" si="248"/>
        <v>23.008333333333336</v>
      </c>
      <c r="V1578" s="8">
        <f t="shared" si="249"/>
        <v>22.975000000000001</v>
      </c>
    </row>
    <row r="1579" spans="1:22" ht="13.5" x14ac:dyDescent="0.25">
      <c r="A1579" s="3">
        <f>RSI!A1579</f>
        <v>44309</v>
      </c>
      <c r="B1579" s="2">
        <f>RSI!B1579</f>
        <v>5.8075000000000001</v>
      </c>
      <c r="C1579" s="2">
        <f>RSI!I1579</f>
        <v>61.877466777910044</v>
      </c>
      <c r="D1579" s="2">
        <f>MACD!E1579</f>
        <v>-7.8370589462983808E-2</v>
      </c>
      <c r="E1579" s="2">
        <f>MACD!F1579</f>
        <v>-9.2041720369657007E-2</v>
      </c>
      <c r="F1579" s="2">
        <f>'Moving Avg'!D1579</f>
        <v>5.7604199999999999</v>
      </c>
      <c r="G1579" s="2">
        <f>'Moving Avg'!F1579</f>
        <v>5.670065000000001</v>
      </c>
      <c r="H1579" s="2">
        <f>'Moving Avg'!G1579</f>
        <v>5.6000740000000011</v>
      </c>
      <c r="I1579" s="2">
        <f>'Moving Avg'!H1579</f>
        <v>5.5460314999999953</v>
      </c>
      <c r="J1579" s="6" t="str">
        <f>OBV!F1579</f>
        <v>BULLISH</v>
      </c>
      <c r="K1579" s="6" t="str">
        <f>OBV!G1579</f>
        <v>NEUTRAL</v>
      </c>
      <c r="L1579" s="6" t="str">
        <f>OBV!H1579</f>
        <v>NEUTRAL</v>
      </c>
      <c r="M1579" s="8">
        <f t="shared" si="240"/>
        <v>25</v>
      </c>
      <c r="N1579" s="8">
        <f t="shared" si="241"/>
        <v>0</v>
      </c>
      <c r="O1579" s="8">
        <f t="shared" si="242"/>
        <v>50</v>
      </c>
      <c r="P1579" s="8">
        <f t="shared" si="243"/>
        <v>49.5</v>
      </c>
      <c r="Q1579" s="9">
        <f t="shared" si="244"/>
        <v>23.675000000000001</v>
      </c>
      <c r="R1579" s="9">
        <f t="shared" si="245"/>
        <v>34.875</v>
      </c>
      <c r="S1579" s="9">
        <f t="shared" si="246"/>
        <v>38.525000000000006</v>
      </c>
      <c r="T1579" s="9">
        <f t="shared" si="247"/>
        <v>31.125</v>
      </c>
      <c r="U1579" s="8">
        <f t="shared" si="248"/>
        <v>32.358333333333334</v>
      </c>
      <c r="V1579" s="8">
        <f t="shared" si="249"/>
        <v>32.049999999999997</v>
      </c>
    </row>
    <row r="1580" spans="1:22" ht="13.5" x14ac:dyDescent="0.25">
      <c r="A1580" s="3">
        <f>RSI!A1580</f>
        <v>44312</v>
      </c>
      <c r="B1580" s="2">
        <f>RSI!B1580</f>
        <v>5.6936</v>
      </c>
      <c r="C1580" s="2">
        <f>RSI!I1580</f>
        <v>51.572980940695039</v>
      </c>
      <c r="D1580" s="2">
        <f>MACD!E1580</f>
        <v>-5.4303127578031685E-2</v>
      </c>
      <c r="E1580" s="2">
        <f>MACD!F1580</f>
        <v>-8.4494001811331945E-2</v>
      </c>
      <c r="F1580" s="2">
        <f>'Moving Avg'!D1580</f>
        <v>5.7376400000000007</v>
      </c>
      <c r="G1580" s="2">
        <f>'Moving Avg'!F1580</f>
        <v>5.681070000000001</v>
      </c>
      <c r="H1580" s="2">
        <f>'Moving Avg'!G1580</f>
        <v>5.6023520000000007</v>
      </c>
      <c r="I1580" s="2">
        <f>'Moving Avg'!H1580</f>
        <v>5.547169999999995</v>
      </c>
      <c r="J1580" s="6" t="str">
        <f>OBV!F1580</f>
        <v>BULLISH</v>
      </c>
      <c r="K1580" s="6" t="str">
        <f>OBV!G1580</f>
        <v>NEUTRAL</v>
      </c>
      <c r="L1580" s="6" t="str">
        <f>OBV!H1580</f>
        <v>BULLISH DIVERGENCE</v>
      </c>
      <c r="M1580" s="8">
        <f t="shared" si="240"/>
        <v>25</v>
      </c>
      <c r="N1580" s="8">
        <f t="shared" si="241"/>
        <v>0</v>
      </c>
      <c r="O1580" s="8">
        <f t="shared" si="242"/>
        <v>50</v>
      </c>
      <c r="P1580" s="8">
        <f t="shared" si="243"/>
        <v>66.5</v>
      </c>
      <c r="Q1580" s="9">
        <f t="shared" si="244"/>
        <v>26.225000000000001</v>
      </c>
      <c r="R1580" s="9">
        <f t="shared" si="245"/>
        <v>39.125</v>
      </c>
      <c r="S1580" s="9">
        <f t="shared" si="246"/>
        <v>46.174999999999997</v>
      </c>
      <c r="T1580" s="9">
        <f t="shared" si="247"/>
        <v>35.375</v>
      </c>
      <c r="U1580" s="8">
        <f t="shared" si="248"/>
        <v>37.174999999999997</v>
      </c>
      <c r="V1580" s="8">
        <f t="shared" si="249"/>
        <v>36.724999999999994</v>
      </c>
    </row>
    <row r="1581" spans="1:22" ht="13.5" x14ac:dyDescent="0.25">
      <c r="A1581" s="3">
        <f>RSI!A1581</f>
        <v>44313</v>
      </c>
      <c r="B1581" s="2">
        <f>RSI!B1581</f>
        <v>5.7618999999999998</v>
      </c>
      <c r="C1581" s="2">
        <f>RSI!I1581</f>
        <v>56.275204283629954</v>
      </c>
      <c r="D1581" s="2">
        <f>MACD!E1581</f>
        <v>-3.9108926641638675E-2</v>
      </c>
      <c r="E1581" s="2">
        <f>MACD!F1581</f>
        <v>-7.5416986777393294E-2</v>
      </c>
      <c r="F1581" s="2">
        <f>'Moving Avg'!D1581</f>
        <v>5.7285200000000005</v>
      </c>
      <c r="G1581" s="2">
        <f>'Moving Avg'!F1581</f>
        <v>5.6954900000000013</v>
      </c>
      <c r="H1581" s="2">
        <f>'Moving Avg'!G1581</f>
        <v>5.6059960000000002</v>
      </c>
      <c r="I1581" s="2">
        <f>'Moving Avg'!H1581</f>
        <v>5.5486499999999941</v>
      </c>
      <c r="J1581" s="6" t="str">
        <f>OBV!F1581</f>
        <v>BULLISH</v>
      </c>
      <c r="K1581" s="6" t="str">
        <f>OBV!G1581</f>
        <v>STRONG</v>
      </c>
      <c r="L1581" s="6" t="str">
        <f>OBV!H1581</f>
        <v>BULLISH DIVERGENCE</v>
      </c>
      <c r="M1581" s="8">
        <f t="shared" si="240"/>
        <v>25</v>
      </c>
      <c r="N1581" s="8">
        <f t="shared" si="241"/>
        <v>0</v>
      </c>
      <c r="O1581" s="8">
        <f t="shared" si="242"/>
        <v>50</v>
      </c>
      <c r="P1581" s="8">
        <f t="shared" si="243"/>
        <v>83</v>
      </c>
      <c r="Q1581" s="9">
        <f t="shared" si="244"/>
        <v>28.7</v>
      </c>
      <c r="R1581" s="9">
        <f t="shared" si="245"/>
        <v>43.25</v>
      </c>
      <c r="S1581" s="9">
        <f t="shared" si="246"/>
        <v>53.6</v>
      </c>
      <c r="T1581" s="9">
        <f t="shared" si="247"/>
        <v>39.5</v>
      </c>
      <c r="U1581" s="8">
        <f t="shared" si="248"/>
        <v>41.85</v>
      </c>
      <c r="V1581" s="8">
        <f t="shared" si="249"/>
        <v>41.262500000000003</v>
      </c>
    </row>
    <row r="1582" spans="1:22" ht="13.5" x14ac:dyDescent="0.25">
      <c r="A1582" s="3">
        <f>RSI!A1582</f>
        <v>44314</v>
      </c>
      <c r="B1582" s="2">
        <f>RSI!B1582</f>
        <v>5.7618999999999998</v>
      </c>
      <c r="C1582" s="2">
        <f>RSI!I1582</f>
        <v>56.275204283629954</v>
      </c>
      <c r="D1582" s="2">
        <f>MACD!E1582</f>
        <v>-2.6758952385015355E-2</v>
      </c>
      <c r="E1582" s="2">
        <f>MACD!F1582</f>
        <v>-6.5685379898917706E-2</v>
      </c>
      <c r="F1582" s="2">
        <f>'Moving Avg'!D1582</f>
        <v>5.7421800000000003</v>
      </c>
      <c r="G1582" s="2">
        <f>'Moving Avg'!F1582</f>
        <v>5.7087750000000002</v>
      </c>
      <c r="H1582" s="2">
        <f>'Moving Avg'!G1582</f>
        <v>5.6096400000000006</v>
      </c>
      <c r="I1582" s="2">
        <f>'Moving Avg'!H1582</f>
        <v>5.5501299999999949</v>
      </c>
      <c r="J1582" s="6" t="str">
        <f>OBV!F1582</f>
        <v>BULLISH</v>
      </c>
      <c r="K1582" s="6" t="str">
        <f>OBV!G1582</f>
        <v>STRONG</v>
      </c>
      <c r="L1582" s="6" t="str">
        <f>OBV!H1582</f>
        <v>CONFIRMED BULLISH</v>
      </c>
      <c r="M1582" s="8">
        <f t="shared" si="240"/>
        <v>25</v>
      </c>
      <c r="N1582" s="8">
        <f t="shared" si="241"/>
        <v>0</v>
      </c>
      <c r="O1582" s="8">
        <f t="shared" si="242"/>
        <v>50</v>
      </c>
      <c r="P1582" s="8">
        <f t="shared" si="243"/>
        <v>100</v>
      </c>
      <c r="Q1582" s="9">
        <f t="shared" si="244"/>
        <v>31.25</v>
      </c>
      <c r="R1582" s="9">
        <f t="shared" si="245"/>
        <v>47.5</v>
      </c>
      <c r="S1582" s="9">
        <f t="shared" si="246"/>
        <v>61.25</v>
      </c>
      <c r="T1582" s="9">
        <f t="shared" si="247"/>
        <v>43.75</v>
      </c>
      <c r="U1582" s="8">
        <f t="shared" si="248"/>
        <v>46.666666666666664</v>
      </c>
      <c r="V1582" s="8">
        <f t="shared" si="249"/>
        <v>45.9375</v>
      </c>
    </row>
    <row r="1583" spans="1:22" ht="13.5" x14ac:dyDescent="0.25">
      <c r="A1583" s="3">
        <f>RSI!A1583</f>
        <v>44315</v>
      </c>
      <c r="B1583" s="2">
        <f>RSI!B1583</f>
        <v>5.7618999999999998</v>
      </c>
      <c r="C1583" s="2">
        <f>RSI!I1583</f>
        <v>56.27520428362994</v>
      </c>
      <c r="D1583" s="2">
        <f>MACD!E1583</f>
        <v>-1.6778101302076465E-2</v>
      </c>
      <c r="E1583" s="2">
        <f>MACD!F1583</f>
        <v>-5.5903924179549459E-2</v>
      </c>
      <c r="F1583" s="2">
        <f>'Moving Avg'!D1583</f>
        <v>5.7573600000000003</v>
      </c>
      <c r="G1583" s="2">
        <f>'Moving Avg'!F1583</f>
        <v>5.722059999999999</v>
      </c>
      <c r="H1583" s="2">
        <f>'Moving Avg'!G1583</f>
        <v>5.6132840000000011</v>
      </c>
      <c r="I1583" s="2">
        <f>'Moving Avg'!H1583</f>
        <v>5.5519899999999947</v>
      </c>
      <c r="J1583" s="6" t="str">
        <f>OBV!F1583</f>
        <v>BULLISH</v>
      </c>
      <c r="K1583" s="6" t="str">
        <f>OBV!G1583</f>
        <v>STRONG</v>
      </c>
      <c r="L1583" s="6" t="str">
        <f>OBV!H1583</f>
        <v>CONFIRMED BULLISH</v>
      </c>
      <c r="M1583" s="8">
        <f t="shared" si="240"/>
        <v>25</v>
      </c>
      <c r="N1583" s="8">
        <f t="shared" si="241"/>
        <v>0</v>
      </c>
      <c r="O1583" s="8">
        <f t="shared" si="242"/>
        <v>50</v>
      </c>
      <c r="P1583" s="8">
        <f t="shared" si="243"/>
        <v>100</v>
      </c>
      <c r="Q1583" s="9">
        <f t="shared" si="244"/>
        <v>31.25</v>
      </c>
      <c r="R1583" s="9">
        <f t="shared" si="245"/>
        <v>47.5</v>
      </c>
      <c r="S1583" s="9">
        <f t="shared" si="246"/>
        <v>61.25</v>
      </c>
      <c r="T1583" s="9">
        <f t="shared" si="247"/>
        <v>43.75</v>
      </c>
      <c r="U1583" s="8">
        <f t="shared" si="248"/>
        <v>46.666666666666664</v>
      </c>
      <c r="V1583" s="8">
        <f t="shared" si="249"/>
        <v>45.9375</v>
      </c>
    </row>
    <row r="1584" spans="1:22" ht="13.5" x14ac:dyDescent="0.25">
      <c r="A1584" s="3">
        <f>RSI!A1584</f>
        <v>44316</v>
      </c>
      <c r="B1584" s="2">
        <f>RSI!B1584</f>
        <v>5.6177000000000001</v>
      </c>
      <c r="C1584" s="2">
        <f>RSI!I1584</f>
        <v>44.803539497642099</v>
      </c>
      <c r="D1584" s="2">
        <f>MACD!E1584</f>
        <v>8.9297233503922158E-3</v>
      </c>
      <c r="E1584" s="2">
        <f>MACD!F1584</f>
        <v>-4.2937194673561128E-2</v>
      </c>
      <c r="F1584" s="2">
        <f>'Moving Avg'!D1584</f>
        <v>5.7194000000000003</v>
      </c>
      <c r="G1584" s="2">
        <f>'Moving Avg'!F1584</f>
        <v>5.7277550000000002</v>
      </c>
      <c r="H1584" s="2">
        <f>'Moving Avg'!G1584</f>
        <v>5.6140440000000016</v>
      </c>
      <c r="I1584" s="2">
        <f>'Moving Avg'!H1584</f>
        <v>5.5531289999999949</v>
      </c>
      <c r="J1584" s="6" t="str">
        <f>OBV!F1584</f>
        <v>BULLISH</v>
      </c>
      <c r="K1584" s="6" t="str">
        <f>OBV!G1584</f>
        <v>STRONG</v>
      </c>
      <c r="L1584" s="6" t="str">
        <f>OBV!H1584</f>
        <v>BULLISH DIVERGENCE</v>
      </c>
      <c r="M1584" s="8">
        <f t="shared" si="240"/>
        <v>25</v>
      </c>
      <c r="N1584" s="8">
        <f t="shared" si="241"/>
        <v>0</v>
      </c>
      <c r="O1584" s="8">
        <f t="shared" si="242"/>
        <v>50</v>
      </c>
      <c r="P1584" s="8">
        <f t="shared" si="243"/>
        <v>83</v>
      </c>
      <c r="Q1584" s="9">
        <f t="shared" si="244"/>
        <v>28.7</v>
      </c>
      <c r="R1584" s="9">
        <f t="shared" si="245"/>
        <v>43.25</v>
      </c>
      <c r="S1584" s="9">
        <f t="shared" si="246"/>
        <v>53.6</v>
      </c>
      <c r="T1584" s="9">
        <f t="shared" si="247"/>
        <v>39.5</v>
      </c>
      <c r="U1584" s="8">
        <f t="shared" si="248"/>
        <v>41.85</v>
      </c>
      <c r="V1584" s="8">
        <f t="shared" si="249"/>
        <v>41.262500000000003</v>
      </c>
    </row>
    <row r="1585" spans="1:22" ht="13.5" x14ac:dyDescent="0.25">
      <c r="A1585" s="3">
        <f>RSI!A1585</f>
        <v>44319</v>
      </c>
      <c r="B1585" s="2">
        <f>RSI!B1585</f>
        <v>5.6177000000000001</v>
      </c>
      <c r="C1585" s="2">
        <f>RSI!I1585</f>
        <v>44.803539497642099</v>
      </c>
      <c r="D1585" s="2">
        <f>MACD!E1585</f>
        <v>3.1132381145341448E-2</v>
      </c>
      <c r="E1585" s="2">
        <f>MACD!F1585</f>
        <v>-2.8123279509780611E-2</v>
      </c>
      <c r="F1585" s="2">
        <f>'Moving Avg'!D1585</f>
        <v>5.7042199999999994</v>
      </c>
      <c r="G1585" s="2">
        <f>'Moving Avg'!F1585</f>
        <v>5.7300349999999991</v>
      </c>
      <c r="H1585" s="2">
        <f>'Moving Avg'!G1585</f>
        <v>5.6149560000000021</v>
      </c>
      <c r="I1585" s="2">
        <f>'Moving Avg'!H1585</f>
        <v>5.5546474999999953</v>
      </c>
      <c r="J1585" s="6" t="str">
        <f>OBV!F1585</f>
        <v>BULLISH</v>
      </c>
      <c r="K1585" s="6" t="str">
        <f>OBV!G1585</f>
        <v>STRONG</v>
      </c>
      <c r="L1585" s="6" t="str">
        <f>OBV!H1585</f>
        <v>BULLISH DIVERGENCE</v>
      </c>
      <c r="M1585" s="8">
        <f t="shared" si="240"/>
        <v>25</v>
      </c>
      <c r="N1585" s="8">
        <f t="shared" si="241"/>
        <v>0</v>
      </c>
      <c r="O1585" s="8">
        <f t="shared" si="242"/>
        <v>50</v>
      </c>
      <c r="P1585" s="8">
        <f t="shared" si="243"/>
        <v>83</v>
      </c>
      <c r="Q1585" s="9">
        <f t="shared" si="244"/>
        <v>28.7</v>
      </c>
      <c r="R1585" s="9">
        <f t="shared" si="245"/>
        <v>43.25</v>
      </c>
      <c r="S1585" s="9">
        <f t="shared" si="246"/>
        <v>53.6</v>
      </c>
      <c r="T1585" s="9">
        <f t="shared" si="247"/>
        <v>39.5</v>
      </c>
      <c r="U1585" s="8">
        <f t="shared" si="248"/>
        <v>41.85</v>
      </c>
      <c r="V1585" s="8">
        <f t="shared" si="249"/>
        <v>41.262500000000003</v>
      </c>
    </row>
    <row r="1586" spans="1:22" ht="13.5" x14ac:dyDescent="0.25">
      <c r="A1586" s="3">
        <f>RSI!A1586</f>
        <v>44320</v>
      </c>
      <c r="B1586" s="2">
        <f>RSI!B1586</f>
        <v>5.6177000000000001</v>
      </c>
      <c r="C1586" s="2">
        <f>RSI!I1586</f>
        <v>44.803539497642099</v>
      </c>
      <c r="D1586" s="2">
        <f>MACD!E1586</f>
        <v>5.0335803849129057E-2</v>
      </c>
      <c r="E1586" s="2">
        <f>MACD!F1586</f>
        <v>-1.2431462837998678E-2</v>
      </c>
      <c r="F1586" s="2">
        <f>'Moving Avg'!D1586</f>
        <v>5.6753799999999996</v>
      </c>
      <c r="G1586" s="2">
        <f>'Moving Avg'!F1586</f>
        <v>5.7323149999999989</v>
      </c>
      <c r="H1586" s="2">
        <f>'Moving Avg'!G1586</f>
        <v>5.6151080000000011</v>
      </c>
      <c r="I1586" s="2">
        <f>'Moving Avg'!H1586</f>
        <v>5.5554064999999957</v>
      </c>
      <c r="J1586" s="6" t="str">
        <f>OBV!F1586</f>
        <v>BEARISH</v>
      </c>
      <c r="K1586" s="6" t="str">
        <f>OBV!G1586</f>
        <v>NEUTRAL</v>
      </c>
      <c r="L1586" s="6" t="str">
        <f>OBV!H1586</f>
        <v>CONFIRMED BEARISH</v>
      </c>
      <c r="M1586" s="8">
        <f t="shared" si="240"/>
        <v>25</v>
      </c>
      <c r="N1586" s="8">
        <f t="shared" si="241"/>
        <v>0</v>
      </c>
      <c r="O1586" s="8">
        <f t="shared" si="242"/>
        <v>50</v>
      </c>
      <c r="P1586" s="8">
        <f t="shared" si="243"/>
        <v>16.5</v>
      </c>
      <c r="Q1586" s="9">
        <f t="shared" si="244"/>
        <v>18.725000000000001</v>
      </c>
      <c r="R1586" s="9">
        <f t="shared" si="245"/>
        <v>26.625</v>
      </c>
      <c r="S1586" s="9">
        <f t="shared" si="246"/>
        <v>23.675000000000001</v>
      </c>
      <c r="T1586" s="9">
        <f t="shared" si="247"/>
        <v>22.875</v>
      </c>
      <c r="U1586" s="8">
        <f t="shared" si="248"/>
        <v>23.008333333333336</v>
      </c>
      <c r="V1586" s="8">
        <f t="shared" si="249"/>
        <v>22.975000000000001</v>
      </c>
    </row>
    <row r="1587" spans="1:22" ht="13.5" x14ac:dyDescent="0.25">
      <c r="A1587" s="3">
        <f>RSI!A1587</f>
        <v>44321</v>
      </c>
      <c r="B1587" s="2">
        <f>RSI!B1587</f>
        <v>5.6177000000000001</v>
      </c>
      <c r="C1587" s="2">
        <f>RSI!I1587</f>
        <v>44.803539497642092</v>
      </c>
      <c r="D1587" s="2">
        <f>MACD!E1587</f>
        <v>4.944747914298997E-2</v>
      </c>
      <c r="E1587" s="2">
        <f>MACD!F1587</f>
        <v>-5.5674441800948604E-5</v>
      </c>
      <c r="F1587" s="2">
        <f>'Moving Avg'!D1587</f>
        <v>5.6465399999999999</v>
      </c>
      <c r="G1587" s="2">
        <f>'Moving Avg'!F1587</f>
        <v>5.7224449999999987</v>
      </c>
      <c r="H1587" s="2">
        <f>'Moving Avg'!G1587</f>
        <v>5.6184480000000008</v>
      </c>
      <c r="I1587" s="2">
        <f>'Moving Avg'!H1587</f>
        <v>5.5562034999999961</v>
      </c>
      <c r="J1587" s="6" t="str">
        <f>OBV!F1587</f>
        <v>BEARISH</v>
      </c>
      <c r="K1587" s="6" t="str">
        <f>OBV!G1587</f>
        <v>NEUTRAL</v>
      </c>
      <c r="L1587" s="6" t="str">
        <f>OBV!H1587</f>
        <v>CONFIRMED BEARISH</v>
      </c>
      <c r="M1587" s="8">
        <f t="shared" si="240"/>
        <v>25</v>
      </c>
      <c r="N1587" s="8">
        <f t="shared" si="241"/>
        <v>0</v>
      </c>
      <c r="O1587" s="8">
        <f t="shared" si="242"/>
        <v>50</v>
      </c>
      <c r="P1587" s="8">
        <f t="shared" si="243"/>
        <v>16.5</v>
      </c>
      <c r="Q1587" s="9">
        <f t="shared" si="244"/>
        <v>18.725000000000001</v>
      </c>
      <c r="R1587" s="9">
        <f t="shared" si="245"/>
        <v>26.625</v>
      </c>
      <c r="S1587" s="9">
        <f t="shared" si="246"/>
        <v>23.675000000000001</v>
      </c>
      <c r="T1587" s="9">
        <f t="shared" si="247"/>
        <v>22.875</v>
      </c>
      <c r="U1587" s="8">
        <f t="shared" si="248"/>
        <v>23.008333333333336</v>
      </c>
      <c r="V1587" s="8">
        <f t="shared" si="249"/>
        <v>22.975000000000001</v>
      </c>
    </row>
    <row r="1588" spans="1:22" ht="13.5" x14ac:dyDescent="0.25">
      <c r="A1588" s="3">
        <f>RSI!A1588</f>
        <v>44322</v>
      </c>
      <c r="B1588" s="2">
        <f>RSI!B1588</f>
        <v>5.6177000000000001</v>
      </c>
      <c r="C1588" s="2">
        <f>RSI!I1588</f>
        <v>44.803539497642092</v>
      </c>
      <c r="D1588" s="2">
        <f>MACD!E1588</f>
        <v>4.7883720707775801E-2</v>
      </c>
      <c r="E1588" s="2">
        <f>MACD!F1588</f>
        <v>9.5322045881144034E-3</v>
      </c>
      <c r="F1588" s="2">
        <f>'Moving Avg'!D1588</f>
        <v>5.6177000000000001</v>
      </c>
      <c r="G1588" s="2">
        <f>'Moving Avg'!F1588</f>
        <v>5.7197899999999988</v>
      </c>
      <c r="H1588" s="2">
        <f>'Moving Avg'!G1588</f>
        <v>5.6186000000000016</v>
      </c>
      <c r="I1588" s="2">
        <f>'Moving Avg'!H1588</f>
        <v>5.5570004999999956</v>
      </c>
      <c r="J1588" s="6" t="str">
        <f>OBV!F1588</f>
        <v>BEARISH</v>
      </c>
      <c r="K1588" s="6" t="str">
        <f>OBV!G1588</f>
        <v>NEUTRAL</v>
      </c>
      <c r="L1588" s="6" t="str">
        <f>OBV!H1588</f>
        <v>CONFIRMED BEARISH</v>
      </c>
      <c r="M1588" s="8">
        <f t="shared" si="240"/>
        <v>25</v>
      </c>
      <c r="N1588" s="8">
        <f t="shared" si="241"/>
        <v>0</v>
      </c>
      <c r="O1588" s="8">
        <f t="shared" si="242"/>
        <v>50</v>
      </c>
      <c r="P1588" s="8">
        <f t="shared" si="243"/>
        <v>16.5</v>
      </c>
      <c r="Q1588" s="9">
        <f t="shared" si="244"/>
        <v>18.725000000000001</v>
      </c>
      <c r="R1588" s="9">
        <f t="shared" si="245"/>
        <v>26.625</v>
      </c>
      <c r="S1588" s="9">
        <f t="shared" si="246"/>
        <v>23.675000000000001</v>
      </c>
      <c r="T1588" s="9">
        <f t="shared" si="247"/>
        <v>22.875</v>
      </c>
      <c r="U1588" s="8">
        <f t="shared" si="248"/>
        <v>23.008333333333336</v>
      </c>
      <c r="V1588" s="8">
        <f t="shared" si="249"/>
        <v>22.975000000000001</v>
      </c>
    </row>
    <row r="1589" spans="1:22" ht="13.5" x14ac:dyDescent="0.25">
      <c r="A1589" s="3">
        <f>RSI!A1589</f>
        <v>44323</v>
      </c>
      <c r="B1589" s="2">
        <f>RSI!B1589</f>
        <v>5.6177000000000001</v>
      </c>
      <c r="C1589" s="2">
        <f>RSI!I1589</f>
        <v>44.803539497642099</v>
      </c>
      <c r="D1589" s="2">
        <f>MACD!E1589</f>
        <v>6.5583525686365718E-2</v>
      </c>
      <c r="E1589" s="2">
        <f>MACD!F1589</f>
        <v>2.0742468807764668E-2</v>
      </c>
      <c r="F1589" s="2">
        <f>'Moving Avg'!D1589</f>
        <v>5.6177000000000001</v>
      </c>
      <c r="G1589" s="2">
        <f>'Moving Avg'!F1589</f>
        <v>5.717134999999999</v>
      </c>
      <c r="H1589" s="2">
        <f>'Moving Avg'!G1589</f>
        <v>5.6186000000000025</v>
      </c>
      <c r="I1589" s="2">
        <f>'Moving Avg'!H1589</f>
        <v>5.5585189999999951</v>
      </c>
      <c r="J1589" s="6" t="str">
        <f>OBV!F1589</f>
        <v>NEUTRAL</v>
      </c>
      <c r="K1589" s="6" t="str">
        <f>OBV!G1589</f>
        <v>NEUTRAL</v>
      </c>
      <c r="L1589" s="6" t="str">
        <f>OBV!H1589</f>
        <v>NEUTRAL</v>
      </c>
      <c r="M1589" s="8">
        <f t="shared" si="240"/>
        <v>25</v>
      </c>
      <c r="N1589" s="8">
        <f t="shared" si="241"/>
        <v>0</v>
      </c>
      <c r="O1589" s="8">
        <f t="shared" si="242"/>
        <v>50</v>
      </c>
      <c r="P1589" s="8">
        <f t="shared" si="243"/>
        <v>33</v>
      </c>
      <c r="Q1589" s="9">
        <f t="shared" si="244"/>
        <v>21.2</v>
      </c>
      <c r="R1589" s="9">
        <f t="shared" si="245"/>
        <v>30.75</v>
      </c>
      <c r="S1589" s="9">
        <f t="shared" si="246"/>
        <v>31.1</v>
      </c>
      <c r="T1589" s="9">
        <f t="shared" si="247"/>
        <v>27</v>
      </c>
      <c r="U1589" s="8">
        <f t="shared" si="248"/>
        <v>27.683333333333337</v>
      </c>
      <c r="V1589" s="8">
        <f t="shared" si="249"/>
        <v>27.512500000000003</v>
      </c>
    </row>
    <row r="1590" spans="1:22" ht="13.5" x14ac:dyDescent="0.25">
      <c r="A1590" s="3">
        <f>RSI!A1590</f>
        <v>44326</v>
      </c>
      <c r="B1590" s="2">
        <f>RSI!B1590</f>
        <v>5.6177000000000001</v>
      </c>
      <c r="C1590" s="2">
        <f>RSI!I1590</f>
        <v>44.803539497642099</v>
      </c>
      <c r="D1590" s="2">
        <f>MACD!E1590</f>
        <v>6.334338969310771E-2</v>
      </c>
      <c r="E1590" s="2">
        <f>MACD!F1590</f>
        <v>2.9262652984833278E-2</v>
      </c>
      <c r="F1590" s="2">
        <f>'Moving Avg'!D1590</f>
        <v>5.6177000000000001</v>
      </c>
      <c r="G1590" s="2">
        <f>'Moving Avg'!F1590</f>
        <v>5.7099249999999993</v>
      </c>
      <c r="H1590" s="2">
        <f>'Moving Avg'!G1590</f>
        <v>5.6216360000000023</v>
      </c>
      <c r="I1590" s="2">
        <f>'Moving Avg'!H1590</f>
        <v>5.5600374999999973</v>
      </c>
      <c r="J1590" s="6" t="str">
        <f>OBV!F1590</f>
        <v>NEUTRAL</v>
      </c>
      <c r="K1590" s="6" t="str">
        <f>OBV!G1590</f>
        <v>NEUTRAL</v>
      </c>
      <c r="L1590" s="6" t="str">
        <f>OBV!H1590</f>
        <v>NEUTRAL</v>
      </c>
      <c r="M1590" s="8">
        <f t="shared" si="240"/>
        <v>25</v>
      </c>
      <c r="N1590" s="8">
        <f t="shared" si="241"/>
        <v>0</v>
      </c>
      <c r="O1590" s="8">
        <f t="shared" si="242"/>
        <v>50</v>
      </c>
      <c r="P1590" s="8">
        <f t="shared" si="243"/>
        <v>33</v>
      </c>
      <c r="Q1590" s="9">
        <f t="shared" si="244"/>
        <v>21.2</v>
      </c>
      <c r="R1590" s="9">
        <f t="shared" si="245"/>
        <v>30.75</v>
      </c>
      <c r="S1590" s="9">
        <f t="shared" si="246"/>
        <v>31.1</v>
      </c>
      <c r="T1590" s="9">
        <f t="shared" si="247"/>
        <v>27</v>
      </c>
      <c r="U1590" s="8">
        <f t="shared" si="248"/>
        <v>27.683333333333337</v>
      </c>
      <c r="V1590" s="8">
        <f t="shared" si="249"/>
        <v>27.512500000000003</v>
      </c>
    </row>
    <row r="1591" spans="1:22" ht="13.5" x14ac:dyDescent="0.25">
      <c r="A1591" s="3">
        <f>RSI!A1591</f>
        <v>44327</v>
      </c>
      <c r="B1591" s="2">
        <f>RSI!B1591</f>
        <v>5.5796999999999999</v>
      </c>
      <c r="C1591" s="2">
        <f>RSI!I1591</f>
        <v>41.094948591040705</v>
      </c>
      <c r="D1591" s="2">
        <f>MACD!E1591</f>
        <v>7.505389978735888E-2</v>
      </c>
      <c r="E1591" s="2">
        <f>MACD!F1591</f>
        <v>3.8420902345338404E-2</v>
      </c>
      <c r="F1591" s="2">
        <f>'Moving Avg'!D1591</f>
        <v>5.6101000000000001</v>
      </c>
      <c r="G1591" s="2">
        <f>'Moving Avg'!F1591</f>
        <v>5.7008149999999995</v>
      </c>
      <c r="H1591" s="2">
        <f>'Moving Avg'!G1591</f>
        <v>5.6208760000000026</v>
      </c>
      <c r="I1591" s="2">
        <f>'Moving Avg'!H1591</f>
        <v>5.5613659999999978</v>
      </c>
      <c r="J1591" s="6" t="str">
        <f>OBV!F1591</f>
        <v>BEARISH</v>
      </c>
      <c r="K1591" s="6" t="str">
        <f>OBV!G1591</f>
        <v>NEUTRAL</v>
      </c>
      <c r="L1591" s="6" t="str">
        <f>OBV!H1591</f>
        <v>CONFIRMED BEARISH</v>
      </c>
      <c r="M1591" s="8">
        <f t="shared" si="240"/>
        <v>25</v>
      </c>
      <c r="N1591" s="8">
        <f t="shared" si="241"/>
        <v>0</v>
      </c>
      <c r="O1591" s="8">
        <f t="shared" si="242"/>
        <v>50</v>
      </c>
      <c r="P1591" s="8">
        <f t="shared" si="243"/>
        <v>16.5</v>
      </c>
      <c r="Q1591" s="9">
        <f t="shared" si="244"/>
        <v>18.725000000000001</v>
      </c>
      <c r="R1591" s="9">
        <f t="shared" si="245"/>
        <v>26.625</v>
      </c>
      <c r="S1591" s="9">
        <f t="shared" si="246"/>
        <v>23.675000000000001</v>
      </c>
      <c r="T1591" s="9">
        <f t="shared" si="247"/>
        <v>22.875</v>
      </c>
      <c r="U1591" s="8">
        <f t="shared" si="248"/>
        <v>23.008333333333336</v>
      </c>
      <c r="V1591" s="8">
        <f t="shared" si="249"/>
        <v>22.975000000000001</v>
      </c>
    </row>
    <row r="1592" spans="1:22" ht="13.5" x14ac:dyDescent="0.25">
      <c r="A1592" s="3">
        <f>RSI!A1592</f>
        <v>44333</v>
      </c>
      <c r="B1592" s="2">
        <f>RSI!B1592</f>
        <v>5.6936</v>
      </c>
      <c r="C1592" s="2">
        <f>RSI!I1592</f>
        <v>53.515245025179532</v>
      </c>
      <c r="D1592" s="2">
        <f>MACD!E1592</f>
        <v>7.7012802000377079E-2</v>
      </c>
      <c r="E1592" s="2">
        <f>MACD!F1592</f>
        <v>4.6139282276346144E-2</v>
      </c>
      <c r="F1592" s="2">
        <f>'Moving Avg'!D1592</f>
        <v>5.6252800000000001</v>
      </c>
      <c r="G1592" s="2">
        <f>'Moving Avg'!F1592</f>
        <v>5.6974</v>
      </c>
      <c r="H1592" s="2">
        <f>'Moving Avg'!G1592</f>
        <v>5.6216360000000023</v>
      </c>
      <c r="I1592" s="2">
        <f>'Moving Avg'!H1592</f>
        <v>5.5632639999999984</v>
      </c>
      <c r="J1592" s="6" t="str">
        <f>OBV!F1592</f>
        <v>BULLISH</v>
      </c>
      <c r="K1592" s="6" t="str">
        <f>OBV!G1592</f>
        <v>STRONG</v>
      </c>
      <c r="L1592" s="6" t="str">
        <f>OBV!H1592</f>
        <v>CONFIRMED BULLISH</v>
      </c>
      <c r="M1592" s="8">
        <f t="shared" si="240"/>
        <v>25</v>
      </c>
      <c r="N1592" s="8">
        <f t="shared" si="241"/>
        <v>0</v>
      </c>
      <c r="O1592" s="8">
        <f t="shared" si="242"/>
        <v>50</v>
      </c>
      <c r="P1592" s="8">
        <f t="shared" si="243"/>
        <v>100</v>
      </c>
      <c r="Q1592" s="9">
        <f t="shared" si="244"/>
        <v>31.25</v>
      </c>
      <c r="R1592" s="9">
        <f t="shared" si="245"/>
        <v>47.5</v>
      </c>
      <c r="S1592" s="9">
        <f t="shared" si="246"/>
        <v>61.25</v>
      </c>
      <c r="T1592" s="9">
        <f t="shared" si="247"/>
        <v>43.75</v>
      </c>
      <c r="U1592" s="8">
        <f t="shared" si="248"/>
        <v>46.666666666666664</v>
      </c>
      <c r="V1592" s="8">
        <f t="shared" si="249"/>
        <v>45.9375</v>
      </c>
    </row>
    <row r="1593" spans="1:22" ht="13.5" x14ac:dyDescent="0.25">
      <c r="A1593" s="3">
        <f>RSI!A1593</f>
        <v>44334</v>
      </c>
      <c r="B1593" s="2">
        <f>RSI!B1593</f>
        <v>5.6859999999999999</v>
      </c>
      <c r="C1593" s="2">
        <f>RSI!I1593</f>
        <v>52.716513813080745</v>
      </c>
      <c r="D1593" s="2">
        <f>MACD!E1593</f>
        <v>7.9011226218550057E-2</v>
      </c>
      <c r="E1593" s="2">
        <f>MACD!F1593</f>
        <v>5.2713671064786929E-2</v>
      </c>
      <c r="F1593" s="2">
        <f>'Moving Avg'!D1593</f>
        <v>5.6389399999999998</v>
      </c>
      <c r="G1593" s="2">
        <f>'Moving Avg'!F1593</f>
        <v>5.6936049999999998</v>
      </c>
      <c r="H1593" s="2">
        <f>'Moving Avg'!G1593</f>
        <v>5.6233060000000021</v>
      </c>
      <c r="I1593" s="2">
        <f>'Moving Avg'!H1593</f>
        <v>5.5645544999999981</v>
      </c>
      <c r="J1593" s="6" t="str">
        <f>OBV!F1593</f>
        <v>BULLISH</v>
      </c>
      <c r="K1593" s="6" t="str">
        <f>OBV!G1593</f>
        <v>STRONG</v>
      </c>
      <c r="L1593" s="6" t="str">
        <f>OBV!H1593</f>
        <v>CONFIRMED BULLISH</v>
      </c>
      <c r="M1593" s="8">
        <f t="shared" si="240"/>
        <v>25</v>
      </c>
      <c r="N1593" s="8">
        <f t="shared" si="241"/>
        <v>0</v>
      </c>
      <c r="O1593" s="8">
        <f t="shared" si="242"/>
        <v>50</v>
      </c>
      <c r="P1593" s="8">
        <f t="shared" si="243"/>
        <v>100</v>
      </c>
      <c r="Q1593" s="9">
        <f t="shared" si="244"/>
        <v>31.25</v>
      </c>
      <c r="R1593" s="9">
        <f t="shared" si="245"/>
        <v>47.5</v>
      </c>
      <c r="S1593" s="9">
        <f t="shared" si="246"/>
        <v>61.25</v>
      </c>
      <c r="T1593" s="9">
        <f t="shared" si="247"/>
        <v>43.75</v>
      </c>
      <c r="U1593" s="8">
        <f t="shared" si="248"/>
        <v>46.666666666666664</v>
      </c>
      <c r="V1593" s="8">
        <f t="shared" si="249"/>
        <v>45.9375</v>
      </c>
    </row>
    <row r="1594" spans="1:22" ht="13.5" x14ac:dyDescent="0.25">
      <c r="A1594" s="3">
        <f>RSI!A1594</f>
        <v>44335</v>
      </c>
      <c r="B1594" s="2">
        <f>RSI!B1594</f>
        <v>5.6859999999999999</v>
      </c>
      <c r="C1594" s="2">
        <f>RSI!I1594</f>
        <v>52.716513813080745</v>
      </c>
      <c r="D1594" s="2">
        <f>MACD!E1594</f>
        <v>5.8356872244542224E-2</v>
      </c>
      <c r="E1594" s="2">
        <f>MACD!F1594</f>
        <v>5.3842311300737987E-2</v>
      </c>
      <c r="F1594" s="2">
        <f>'Moving Avg'!D1594</f>
        <v>5.6525999999999996</v>
      </c>
      <c r="G1594" s="2">
        <f>'Moving Avg'!F1594</f>
        <v>5.6875299999999998</v>
      </c>
      <c r="H1594" s="2">
        <f>'Moving Avg'!G1594</f>
        <v>5.6277080000000019</v>
      </c>
      <c r="I1594" s="2">
        <f>'Moving Avg'!H1594</f>
        <v>5.5658449999999986</v>
      </c>
      <c r="J1594" s="6" t="str">
        <f>OBV!F1594</f>
        <v>BULLISH</v>
      </c>
      <c r="K1594" s="6" t="str">
        <f>OBV!G1594</f>
        <v>STRONG</v>
      </c>
      <c r="L1594" s="6" t="str">
        <f>OBV!H1594</f>
        <v>CONFIRMED BULLISH</v>
      </c>
      <c r="M1594" s="8">
        <f t="shared" si="240"/>
        <v>25</v>
      </c>
      <c r="N1594" s="8">
        <f t="shared" si="241"/>
        <v>0</v>
      </c>
      <c r="O1594" s="8">
        <f t="shared" si="242"/>
        <v>50</v>
      </c>
      <c r="P1594" s="8">
        <f t="shared" si="243"/>
        <v>100</v>
      </c>
      <c r="Q1594" s="9">
        <f t="shared" si="244"/>
        <v>31.25</v>
      </c>
      <c r="R1594" s="9">
        <f t="shared" si="245"/>
        <v>47.5</v>
      </c>
      <c r="S1594" s="9">
        <f t="shared" si="246"/>
        <v>61.25</v>
      </c>
      <c r="T1594" s="9">
        <f t="shared" si="247"/>
        <v>43.75</v>
      </c>
      <c r="U1594" s="8">
        <f t="shared" si="248"/>
        <v>46.666666666666664</v>
      </c>
      <c r="V1594" s="8">
        <f t="shared" si="249"/>
        <v>45.9375</v>
      </c>
    </row>
    <row r="1595" spans="1:22" ht="13.5" x14ac:dyDescent="0.25">
      <c r="A1595" s="3">
        <f>RSI!A1595</f>
        <v>44336</v>
      </c>
      <c r="B1595" s="2">
        <f>RSI!B1595</f>
        <v>5.6859999999999999</v>
      </c>
      <c r="C1595" s="2">
        <f>RSI!I1595</f>
        <v>52.716513813080745</v>
      </c>
      <c r="D1595" s="2">
        <f>MACD!E1595</f>
        <v>4.0731302923087576E-2</v>
      </c>
      <c r="E1595" s="2">
        <f>MACD!F1595</f>
        <v>5.1220109625207906E-2</v>
      </c>
      <c r="F1595" s="2">
        <f>'Moving Avg'!D1595</f>
        <v>5.6662599999999994</v>
      </c>
      <c r="G1595" s="2">
        <f>'Moving Avg'!F1595</f>
        <v>5.6814550000000015</v>
      </c>
      <c r="H1595" s="2">
        <f>'Moving Avg'!G1595</f>
        <v>5.6298340000000016</v>
      </c>
      <c r="I1595" s="2">
        <f>'Moving Avg'!H1595</f>
        <v>5.5677049999999975</v>
      </c>
      <c r="J1595" s="6" t="str">
        <f>OBV!F1595</f>
        <v>BULLISH</v>
      </c>
      <c r="K1595" s="6" t="str">
        <f>OBV!G1595</f>
        <v>STRONG</v>
      </c>
      <c r="L1595" s="6" t="str">
        <f>OBV!H1595</f>
        <v>CONFIRMED BULLISH</v>
      </c>
      <c r="M1595" s="8">
        <f t="shared" si="240"/>
        <v>25</v>
      </c>
      <c r="N1595" s="8">
        <f t="shared" si="241"/>
        <v>45</v>
      </c>
      <c r="O1595" s="8">
        <f t="shared" si="242"/>
        <v>50</v>
      </c>
      <c r="P1595" s="8">
        <f t="shared" si="243"/>
        <v>100</v>
      </c>
      <c r="Q1595" s="9">
        <f t="shared" si="244"/>
        <v>47</v>
      </c>
      <c r="R1595" s="9">
        <f t="shared" si="245"/>
        <v>56.5</v>
      </c>
      <c r="S1595" s="9">
        <f t="shared" si="246"/>
        <v>68</v>
      </c>
      <c r="T1595" s="9">
        <f t="shared" si="247"/>
        <v>55</v>
      </c>
      <c r="U1595" s="8">
        <f t="shared" si="248"/>
        <v>57.166666666666664</v>
      </c>
      <c r="V1595" s="8">
        <f t="shared" si="249"/>
        <v>56.625</v>
      </c>
    </row>
    <row r="1596" spans="1:22" ht="13.5" x14ac:dyDescent="0.25">
      <c r="A1596" s="3">
        <f>RSI!A1596</f>
        <v>44337</v>
      </c>
      <c r="B1596" s="2">
        <f>RSI!B1596</f>
        <v>5.6177000000000001</v>
      </c>
      <c r="C1596" s="2">
        <f>RSI!I1596</f>
        <v>45.152294325990837</v>
      </c>
      <c r="D1596" s="2">
        <f>MACD!E1596</f>
        <v>3.0738833478380023E-2</v>
      </c>
      <c r="E1596" s="2">
        <f>MACD!F1596</f>
        <v>4.7123854395842338E-2</v>
      </c>
      <c r="F1596" s="2">
        <f>'Moving Avg'!D1596</f>
        <v>5.6738599999999995</v>
      </c>
      <c r="G1596" s="2">
        <f>'Moving Avg'!F1596</f>
        <v>5.671965000000001</v>
      </c>
      <c r="H1596" s="2">
        <f>'Moving Avg'!G1596</f>
        <v>5.6305940000000012</v>
      </c>
      <c r="I1596" s="2">
        <f>'Moving Avg'!H1596</f>
        <v>5.5686539999999978</v>
      </c>
      <c r="J1596" s="6" t="str">
        <f>OBV!F1596</f>
        <v>BULLISH</v>
      </c>
      <c r="K1596" s="6" t="str">
        <f>OBV!G1596</f>
        <v>STRONG</v>
      </c>
      <c r="L1596" s="6" t="str">
        <f>OBV!H1596</f>
        <v>CONFIRMED BULLISH</v>
      </c>
      <c r="M1596" s="8">
        <f t="shared" si="240"/>
        <v>25</v>
      </c>
      <c r="N1596" s="8">
        <f t="shared" si="241"/>
        <v>45</v>
      </c>
      <c r="O1596" s="8">
        <f t="shared" si="242"/>
        <v>50</v>
      </c>
      <c r="P1596" s="8">
        <f t="shared" si="243"/>
        <v>100</v>
      </c>
      <c r="Q1596" s="9">
        <f t="shared" si="244"/>
        <v>47</v>
      </c>
      <c r="R1596" s="9">
        <f t="shared" si="245"/>
        <v>56.5</v>
      </c>
      <c r="S1596" s="9">
        <f t="shared" si="246"/>
        <v>68</v>
      </c>
      <c r="T1596" s="9">
        <f t="shared" si="247"/>
        <v>55</v>
      </c>
      <c r="U1596" s="8">
        <f t="shared" si="248"/>
        <v>57.166666666666664</v>
      </c>
      <c r="V1596" s="8">
        <f t="shared" si="249"/>
        <v>56.625</v>
      </c>
    </row>
    <row r="1597" spans="1:22" ht="13.5" x14ac:dyDescent="0.25">
      <c r="A1597" s="3">
        <f>RSI!A1597</f>
        <v>44340</v>
      </c>
      <c r="B1597" s="2">
        <f>RSI!B1597</f>
        <v>5.4659000000000004</v>
      </c>
      <c r="C1597" s="2">
        <f>RSI!I1597</f>
        <v>33.609415219344413</v>
      </c>
      <c r="D1597" s="2">
        <f>MACD!E1597</f>
        <v>3.3804119999154558E-2</v>
      </c>
      <c r="E1597" s="2">
        <f>MACD!F1597</f>
        <v>4.4459907516504783E-2</v>
      </c>
      <c r="F1597" s="2">
        <f>'Moving Avg'!D1597</f>
        <v>5.6283200000000004</v>
      </c>
      <c r="G1597" s="2">
        <f>'Moving Avg'!F1597</f>
        <v>5.6605800000000013</v>
      </c>
      <c r="H1597" s="2">
        <f>'Moving Avg'!G1597</f>
        <v>5.628470000000001</v>
      </c>
      <c r="I1597" s="2">
        <f>'Moving Avg'!H1597</f>
        <v>5.5683124999999976</v>
      </c>
      <c r="J1597" s="6" t="str">
        <f>OBV!F1597</f>
        <v>BEARISH</v>
      </c>
      <c r="K1597" s="6" t="str">
        <f>OBV!G1597</f>
        <v>WEAK</v>
      </c>
      <c r="L1597" s="6" t="str">
        <f>OBV!H1597</f>
        <v>CONFIRMED BEARISH</v>
      </c>
      <c r="M1597" s="8">
        <f t="shared" si="240"/>
        <v>25</v>
      </c>
      <c r="N1597" s="8">
        <f t="shared" si="241"/>
        <v>45</v>
      </c>
      <c r="O1597" s="8">
        <f t="shared" si="242"/>
        <v>50</v>
      </c>
      <c r="P1597" s="8">
        <f t="shared" si="243"/>
        <v>0</v>
      </c>
      <c r="Q1597" s="9">
        <f t="shared" si="244"/>
        <v>32</v>
      </c>
      <c r="R1597" s="9">
        <f t="shared" si="245"/>
        <v>31.5</v>
      </c>
      <c r="S1597" s="9">
        <f t="shared" si="246"/>
        <v>23</v>
      </c>
      <c r="T1597" s="9">
        <f t="shared" si="247"/>
        <v>30</v>
      </c>
      <c r="U1597" s="8">
        <f t="shared" si="248"/>
        <v>28.833333333333332</v>
      </c>
      <c r="V1597" s="8">
        <f t="shared" si="249"/>
        <v>29.125</v>
      </c>
    </row>
    <row r="1598" spans="1:22" ht="13.5" x14ac:dyDescent="0.25">
      <c r="A1598" s="3">
        <f>RSI!A1598</f>
        <v>44341</v>
      </c>
      <c r="B1598" s="2">
        <f>RSI!B1598</f>
        <v>5.4659000000000004</v>
      </c>
      <c r="C1598" s="2">
        <f>RSI!I1598</f>
        <v>33.609415219344413</v>
      </c>
      <c r="D1598" s="2">
        <f>MACD!E1598</f>
        <v>3.7550380150767282E-2</v>
      </c>
      <c r="E1598" s="2">
        <f>MACD!F1598</f>
        <v>4.307800204335728E-2</v>
      </c>
      <c r="F1598" s="2">
        <f>'Moving Avg'!D1598</f>
        <v>5.5843000000000007</v>
      </c>
      <c r="G1598" s="2">
        <f>'Moving Avg'!F1598</f>
        <v>5.6495750000000022</v>
      </c>
      <c r="H1598" s="2">
        <f>'Moving Avg'!G1598</f>
        <v>5.6261940000000017</v>
      </c>
      <c r="I1598" s="2">
        <f>'Moving Avg'!H1598</f>
        <v>5.5679709999999965</v>
      </c>
      <c r="J1598" s="6" t="str">
        <f>OBV!F1598</f>
        <v>BEARISH</v>
      </c>
      <c r="K1598" s="6" t="str">
        <f>OBV!G1598</f>
        <v>WEAK</v>
      </c>
      <c r="L1598" s="6" t="str">
        <f>OBV!H1598</f>
        <v>CONFIRMED BEARISH</v>
      </c>
      <c r="M1598" s="8">
        <f t="shared" si="240"/>
        <v>25</v>
      </c>
      <c r="N1598" s="8">
        <f t="shared" si="241"/>
        <v>45</v>
      </c>
      <c r="O1598" s="8">
        <f t="shared" si="242"/>
        <v>50</v>
      </c>
      <c r="P1598" s="8">
        <f t="shared" si="243"/>
        <v>0</v>
      </c>
      <c r="Q1598" s="9">
        <f t="shared" si="244"/>
        <v>32</v>
      </c>
      <c r="R1598" s="9">
        <f t="shared" si="245"/>
        <v>31.5</v>
      </c>
      <c r="S1598" s="9">
        <f t="shared" si="246"/>
        <v>23</v>
      </c>
      <c r="T1598" s="9">
        <f t="shared" si="247"/>
        <v>30</v>
      </c>
      <c r="U1598" s="8">
        <f t="shared" si="248"/>
        <v>28.833333333333332</v>
      </c>
      <c r="V1598" s="8">
        <f t="shared" si="249"/>
        <v>29.125</v>
      </c>
    </row>
    <row r="1599" spans="1:22" ht="13.5" x14ac:dyDescent="0.25">
      <c r="A1599" s="3">
        <f>RSI!A1599</f>
        <v>44342</v>
      </c>
      <c r="B1599" s="2">
        <f>RSI!B1599</f>
        <v>5.4659000000000004</v>
      </c>
      <c r="C1599" s="2">
        <f>RSI!I1599</f>
        <v>33.609415219344413</v>
      </c>
      <c r="D1599" s="2">
        <f>MACD!E1599</f>
        <v>4.1787474227948707E-2</v>
      </c>
      <c r="E1599" s="2">
        <f>MACD!F1599</f>
        <v>4.2819896480275572E-2</v>
      </c>
      <c r="F1599" s="2">
        <f>'Moving Avg'!D1599</f>
        <v>5.540280000000001</v>
      </c>
      <c r="G1599" s="2">
        <f>'Moving Avg'!F1599</f>
        <v>5.6324950000000005</v>
      </c>
      <c r="H1599" s="2">
        <f>'Moving Avg'!G1599</f>
        <v>5.6239180000000006</v>
      </c>
      <c r="I1599" s="2">
        <f>'Moving Avg'!H1599</f>
        <v>5.5676294999999962</v>
      </c>
      <c r="J1599" s="6" t="str">
        <f>OBV!F1599</f>
        <v>BEARISH</v>
      </c>
      <c r="K1599" s="6" t="str">
        <f>OBV!G1599</f>
        <v>WEAK</v>
      </c>
      <c r="L1599" s="6" t="str">
        <f>OBV!H1599</f>
        <v>CONFIRMED BEARISH</v>
      </c>
      <c r="M1599" s="8">
        <f t="shared" si="240"/>
        <v>25</v>
      </c>
      <c r="N1599" s="8">
        <f t="shared" si="241"/>
        <v>45</v>
      </c>
      <c r="O1599" s="8">
        <f t="shared" si="242"/>
        <v>0</v>
      </c>
      <c r="P1599" s="8">
        <f t="shared" si="243"/>
        <v>0</v>
      </c>
      <c r="Q1599" s="9">
        <f t="shared" si="244"/>
        <v>24.5</v>
      </c>
      <c r="R1599" s="9">
        <f t="shared" si="245"/>
        <v>14</v>
      </c>
      <c r="S1599" s="9">
        <f t="shared" si="246"/>
        <v>10.5</v>
      </c>
      <c r="T1599" s="9">
        <f t="shared" si="247"/>
        <v>17.5</v>
      </c>
      <c r="U1599" s="8">
        <f t="shared" si="248"/>
        <v>16.333333333333332</v>
      </c>
      <c r="V1599" s="8">
        <f t="shared" si="249"/>
        <v>16.625</v>
      </c>
    </row>
    <row r="1600" spans="1:22" ht="13.5" x14ac:dyDescent="0.25">
      <c r="A1600" s="3">
        <f>RSI!A1600</f>
        <v>44343</v>
      </c>
      <c r="B1600" s="2">
        <f>RSI!B1600</f>
        <v>5.4659000000000004</v>
      </c>
      <c r="C1600" s="2">
        <f>RSI!I1600</f>
        <v>33.609415219344413</v>
      </c>
      <c r="D1600" s="2">
        <f>MACD!E1600</f>
        <v>4.6360838827131268E-2</v>
      </c>
      <c r="E1600" s="2">
        <f>MACD!F1600</f>
        <v>4.3528084949646717E-2</v>
      </c>
      <c r="F1600" s="2">
        <f>'Moving Avg'!D1600</f>
        <v>5.4962600000000013</v>
      </c>
      <c r="G1600" s="2">
        <f>'Moving Avg'!F1600</f>
        <v>5.6211100000000007</v>
      </c>
      <c r="H1600" s="2">
        <f>'Moving Avg'!G1600</f>
        <v>5.6224000000000016</v>
      </c>
      <c r="I1600" s="2">
        <f>'Moving Avg'!H1600</f>
        <v>5.5680849999999955</v>
      </c>
      <c r="J1600" s="6" t="str">
        <f>OBV!F1600</f>
        <v>BEARISH</v>
      </c>
      <c r="K1600" s="6" t="str">
        <f>OBV!G1600</f>
        <v>WEAK</v>
      </c>
      <c r="L1600" s="6" t="str">
        <f>OBV!H1600</f>
        <v>CONFIRMED BEARISH</v>
      </c>
      <c r="M1600" s="8">
        <f t="shared" si="240"/>
        <v>25</v>
      </c>
      <c r="N1600" s="8">
        <f t="shared" si="241"/>
        <v>0</v>
      </c>
      <c r="O1600" s="8">
        <f t="shared" si="242"/>
        <v>0</v>
      </c>
      <c r="P1600" s="8">
        <f t="shared" si="243"/>
        <v>0</v>
      </c>
      <c r="Q1600" s="9">
        <f t="shared" si="244"/>
        <v>8.75</v>
      </c>
      <c r="R1600" s="9">
        <f t="shared" si="245"/>
        <v>5</v>
      </c>
      <c r="S1600" s="9">
        <f t="shared" si="246"/>
        <v>3.75</v>
      </c>
      <c r="T1600" s="9">
        <f t="shared" si="247"/>
        <v>6.25</v>
      </c>
      <c r="U1600" s="8">
        <f t="shared" si="248"/>
        <v>5.833333333333333</v>
      </c>
      <c r="V1600" s="8">
        <f t="shared" si="249"/>
        <v>5.9375</v>
      </c>
    </row>
    <row r="1601" spans="1:22" ht="13.5" x14ac:dyDescent="0.25">
      <c r="A1601" s="3">
        <f>RSI!A1601</f>
        <v>44344</v>
      </c>
      <c r="B1601" s="2">
        <f>RSI!B1601</f>
        <v>5.6116999999999999</v>
      </c>
      <c r="C1601" s="2">
        <f>RSI!I1601</f>
        <v>50.092104367579523</v>
      </c>
      <c r="D1601" s="2">
        <f>MACD!E1601</f>
        <v>3.4499391275755187E-2</v>
      </c>
      <c r="E1601" s="2">
        <f>MACD!F1601</f>
        <v>4.1722346214868415E-2</v>
      </c>
      <c r="F1601" s="2">
        <f>'Moving Avg'!D1601</f>
        <v>5.4950600000000005</v>
      </c>
      <c r="G1601" s="2">
        <f>'Moving Avg'!F1601</f>
        <v>5.6136000000000008</v>
      </c>
      <c r="H1601" s="2">
        <f>'Moving Avg'!G1601</f>
        <v>5.6237980000000016</v>
      </c>
      <c r="I1601" s="2">
        <f>'Moving Avg'!H1601</f>
        <v>5.5692694999999945</v>
      </c>
      <c r="J1601" s="6" t="str">
        <f>OBV!F1601</f>
        <v>BEARISH</v>
      </c>
      <c r="K1601" s="6" t="str">
        <f>OBV!G1601</f>
        <v>NEUTRAL</v>
      </c>
      <c r="L1601" s="6" t="str">
        <f>OBV!H1601</f>
        <v>CONFIRMED BEARISH</v>
      </c>
      <c r="M1601" s="8">
        <f t="shared" si="240"/>
        <v>25</v>
      </c>
      <c r="N1601" s="8">
        <f t="shared" si="241"/>
        <v>45</v>
      </c>
      <c r="O1601" s="8">
        <f t="shared" si="242"/>
        <v>0</v>
      </c>
      <c r="P1601" s="8">
        <f t="shared" si="243"/>
        <v>16.5</v>
      </c>
      <c r="Q1601" s="9">
        <f t="shared" si="244"/>
        <v>26.975000000000001</v>
      </c>
      <c r="R1601" s="9">
        <f t="shared" si="245"/>
        <v>18.125</v>
      </c>
      <c r="S1601" s="9">
        <f t="shared" si="246"/>
        <v>17.925000000000001</v>
      </c>
      <c r="T1601" s="9">
        <f t="shared" si="247"/>
        <v>21.625</v>
      </c>
      <c r="U1601" s="8">
        <f t="shared" si="248"/>
        <v>21.008333333333336</v>
      </c>
      <c r="V1601" s="8">
        <f t="shared" si="249"/>
        <v>21.162500000000001</v>
      </c>
    </row>
    <row r="1602" spans="1:22" ht="13.5" x14ac:dyDescent="0.25">
      <c r="A1602" s="3">
        <f>RSI!A1602</f>
        <v>44347</v>
      </c>
      <c r="B1602" s="2">
        <f>RSI!B1602</f>
        <v>5.6116999999999999</v>
      </c>
      <c r="C1602" s="2">
        <f>RSI!I1602</f>
        <v>50.092104367579523</v>
      </c>
      <c r="D1602" s="2">
        <f>MACD!E1602</f>
        <v>4.1971483464553927E-2</v>
      </c>
      <c r="E1602" s="2">
        <f>MACD!F1602</f>
        <v>4.1772173664805519E-2</v>
      </c>
      <c r="F1602" s="2">
        <f>'Moving Avg'!D1602</f>
        <v>5.5242199999999997</v>
      </c>
      <c r="G1602" s="2">
        <f>'Moving Avg'!F1602</f>
        <v>5.6060900000000009</v>
      </c>
      <c r="H1602" s="2">
        <f>'Moving Avg'!G1602</f>
        <v>5.6251960000000016</v>
      </c>
      <c r="I1602" s="2">
        <f>'Moving Avg'!H1602</f>
        <v>5.5704539999999945</v>
      </c>
      <c r="J1602" s="6" t="str">
        <f>OBV!F1602</f>
        <v>BEARISH</v>
      </c>
      <c r="K1602" s="6" t="str">
        <f>OBV!G1602</f>
        <v>NEUTRAL</v>
      </c>
      <c r="L1602" s="6" t="str">
        <f>OBV!H1602</f>
        <v>CONFIRMED BEARISH</v>
      </c>
      <c r="M1602" s="8">
        <f t="shared" ref="M1602:M1665" si="250">IF(C1602&lt;30,50, IF(C1602&gt;70, 0, 25))</f>
        <v>25</v>
      </c>
      <c r="N1602" s="8">
        <f t="shared" ref="N1602:N1665" si="251">IF(E1602-D1602&gt;0.02, 100, IF(E1602-D1602&lt;0,0,45))</f>
        <v>0</v>
      </c>
      <c r="O1602" s="8">
        <f t="shared" ref="O1602:O1665" si="252">IF(F1602-I1602&gt;10,100,IF(F1602-I1602&gt;5,75, IF(F1602-I1602&gt;0,50,0)))</f>
        <v>0</v>
      </c>
      <c r="P1602" s="8">
        <f t="shared" ref="P1602:P1665" si="253">IF(L1602="confirmed bullish", 34, IF(L1602="bullish divergence",17, 0))+IF(J1602="bullish",33,IF(J1602="bearish",0,16.5))+IF(K1602="strong",33,IF(K1602="weak",0,16.5))</f>
        <v>16.5</v>
      </c>
      <c r="Q1602" s="9">
        <f t="shared" si="244"/>
        <v>11.225</v>
      </c>
      <c r="R1602" s="9">
        <f t="shared" si="245"/>
        <v>9.125</v>
      </c>
      <c r="S1602" s="9">
        <f t="shared" si="246"/>
        <v>11.175000000000001</v>
      </c>
      <c r="T1602" s="9">
        <f t="shared" si="247"/>
        <v>10.375</v>
      </c>
      <c r="U1602" s="8">
        <f t="shared" si="248"/>
        <v>10.508333333333335</v>
      </c>
      <c r="V1602" s="8">
        <f t="shared" si="249"/>
        <v>10.475000000000001</v>
      </c>
    </row>
    <row r="1603" spans="1:22" ht="13.5" x14ac:dyDescent="0.25">
      <c r="A1603" s="3">
        <f>RSI!A1603</f>
        <v>44348</v>
      </c>
      <c r="B1603" s="2">
        <f>RSI!B1603</f>
        <v>5.5015999999999998</v>
      </c>
      <c r="C1603" s="2">
        <f>RSI!I1603</f>
        <v>41.145756391906581</v>
      </c>
      <c r="D1603" s="2">
        <f>MACD!E1603</f>
        <v>5.526703736216465E-2</v>
      </c>
      <c r="E1603" s="2">
        <f>MACD!F1603</f>
        <v>4.4471146404277351E-2</v>
      </c>
      <c r="F1603" s="2">
        <f>'Moving Avg'!D1603</f>
        <v>5.5313600000000003</v>
      </c>
      <c r="G1603" s="2">
        <f>'Moving Avg'!F1603</f>
        <v>5.5930750000000007</v>
      </c>
      <c r="H1603" s="2">
        <f>'Moving Avg'!G1603</f>
        <v>5.6243920000000029</v>
      </c>
      <c r="I1603" s="2">
        <f>'Moving Avg'!H1603</f>
        <v>5.5710879999999943</v>
      </c>
      <c r="J1603" s="6" t="str">
        <f>OBV!F1603</f>
        <v>BEARISH</v>
      </c>
      <c r="K1603" s="6" t="str">
        <f>OBV!G1603</f>
        <v>NEUTRAL</v>
      </c>
      <c r="L1603" s="6" t="str">
        <f>OBV!H1603</f>
        <v>CONFIRMED BEARISH</v>
      </c>
      <c r="M1603" s="8">
        <f t="shared" si="250"/>
        <v>25</v>
      </c>
      <c r="N1603" s="8">
        <f t="shared" si="251"/>
        <v>0</v>
      </c>
      <c r="O1603" s="8">
        <f t="shared" si="252"/>
        <v>0</v>
      </c>
      <c r="P1603" s="8">
        <f t="shared" si="253"/>
        <v>16.5</v>
      </c>
      <c r="Q1603" s="9">
        <f t="shared" ref="Q1603:Q1666" si="254">0.35*M1603+N1603*0.35+O1603*0.15+P1603*0.15</f>
        <v>11.225</v>
      </c>
      <c r="R1603" s="9">
        <f t="shared" ref="R1603:R1666" si="255">M1603*0.2+N1603*0.2+O1603*0.35+P1603*0.25</f>
        <v>9.125</v>
      </c>
      <c r="S1603" s="9">
        <f t="shared" ref="S1603:S1666" si="256">M1603*0.15+N1603*0.15+O1603*0.25+P1603*0.45</f>
        <v>11.175000000000001</v>
      </c>
      <c r="T1603" s="9">
        <f t="shared" ref="T1603:T1666" si="257">0.25*SUM(M1603:P1603)</f>
        <v>10.375</v>
      </c>
      <c r="U1603" s="8">
        <f t="shared" ref="U1603:U1666" si="258">SUM(Q1603:S1603)/3</f>
        <v>10.508333333333335</v>
      </c>
      <c r="V1603" s="8">
        <f t="shared" ref="V1603:V1666" si="259">SUM(Q1603:T1603)/4</f>
        <v>10.475000000000001</v>
      </c>
    </row>
    <row r="1604" spans="1:22" ht="13.5" x14ac:dyDescent="0.25">
      <c r="A1604" s="3">
        <f>RSI!A1604</f>
        <v>44349</v>
      </c>
      <c r="B1604" s="2">
        <f>RSI!B1604</f>
        <v>5.5015999999999998</v>
      </c>
      <c r="C1604" s="2">
        <f>RSI!I1604</f>
        <v>41.145756391906581</v>
      </c>
      <c r="D1604" s="2">
        <f>MACD!E1604</f>
        <v>6.7155382582662071E-2</v>
      </c>
      <c r="E1604" s="2">
        <f>MACD!F1604</f>
        <v>4.9007993639954298E-2</v>
      </c>
      <c r="F1604" s="2">
        <f>'Moving Avg'!D1604</f>
        <v>5.5385</v>
      </c>
      <c r="G1604" s="2">
        <f>'Moving Avg'!F1604</f>
        <v>5.5872700000000011</v>
      </c>
      <c r="H1604" s="2">
        <f>'Moving Avg'!G1604</f>
        <v>5.6243480000000021</v>
      </c>
      <c r="I1604" s="2">
        <f>'Moving Avg'!H1604</f>
        <v>5.5712284999999948</v>
      </c>
      <c r="J1604" s="6" t="str">
        <f>OBV!F1604</f>
        <v>BEARISH</v>
      </c>
      <c r="K1604" s="6" t="str">
        <f>OBV!G1604</f>
        <v>NEUTRAL</v>
      </c>
      <c r="L1604" s="6" t="str">
        <f>OBV!H1604</f>
        <v>CONFIRMED BEARISH</v>
      </c>
      <c r="M1604" s="8">
        <f t="shared" si="250"/>
        <v>25</v>
      </c>
      <c r="N1604" s="8">
        <f t="shared" si="251"/>
        <v>0</v>
      </c>
      <c r="O1604" s="8">
        <f t="shared" si="252"/>
        <v>0</v>
      </c>
      <c r="P1604" s="8">
        <f t="shared" si="253"/>
        <v>16.5</v>
      </c>
      <c r="Q1604" s="9">
        <f t="shared" si="254"/>
        <v>11.225</v>
      </c>
      <c r="R1604" s="9">
        <f t="shared" si="255"/>
        <v>9.125</v>
      </c>
      <c r="S1604" s="9">
        <f t="shared" si="256"/>
        <v>11.175000000000001</v>
      </c>
      <c r="T1604" s="9">
        <f t="shared" si="257"/>
        <v>10.375</v>
      </c>
      <c r="U1604" s="8">
        <f t="shared" si="258"/>
        <v>10.508333333333335</v>
      </c>
      <c r="V1604" s="8">
        <f t="shared" si="259"/>
        <v>10.475000000000001</v>
      </c>
    </row>
    <row r="1605" spans="1:22" ht="13.5" x14ac:dyDescent="0.25">
      <c r="A1605" s="3">
        <f>RSI!A1605</f>
        <v>44350</v>
      </c>
      <c r="B1605" s="2">
        <f>RSI!B1605</f>
        <v>5.423</v>
      </c>
      <c r="C1605" s="2">
        <f>RSI!I1605</f>
        <v>35.845299392756189</v>
      </c>
      <c r="D1605" s="2">
        <f>MACD!E1605</f>
        <v>8.362795638695264E-2</v>
      </c>
      <c r="E1605" s="2">
        <f>MACD!F1605</f>
        <v>5.5931986189353966E-2</v>
      </c>
      <c r="F1605" s="2">
        <f>'Moving Avg'!D1605</f>
        <v>5.5299199999999997</v>
      </c>
      <c r="G1605" s="2">
        <f>'Moving Avg'!F1605</f>
        <v>5.5775350000000001</v>
      </c>
      <c r="H1605" s="2">
        <f>'Moving Avg'!G1605</f>
        <v>5.6221240000000021</v>
      </c>
      <c r="I1605" s="2">
        <f>'Moving Avg'!H1605</f>
        <v>5.5717734999999946</v>
      </c>
      <c r="J1605" s="6" t="str">
        <f>OBV!F1605</f>
        <v>BEARISH</v>
      </c>
      <c r="K1605" s="6" t="str">
        <f>OBV!G1605</f>
        <v>NEUTRAL</v>
      </c>
      <c r="L1605" s="6" t="str">
        <f>OBV!H1605</f>
        <v>CONFIRMED BEARISH</v>
      </c>
      <c r="M1605" s="8">
        <f t="shared" si="250"/>
        <v>25</v>
      </c>
      <c r="N1605" s="8">
        <f t="shared" si="251"/>
        <v>0</v>
      </c>
      <c r="O1605" s="8">
        <f t="shared" si="252"/>
        <v>0</v>
      </c>
      <c r="P1605" s="8">
        <f t="shared" si="253"/>
        <v>16.5</v>
      </c>
      <c r="Q1605" s="9">
        <f t="shared" si="254"/>
        <v>11.225</v>
      </c>
      <c r="R1605" s="9">
        <f t="shared" si="255"/>
        <v>9.125</v>
      </c>
      <c r="S1605" s="9">
        <f t="shared" si="256"/>
        <v>11.175000000000001</v>
      </c>
      <c r="T1605" s="9">
        <f t="shared" si="257"/>
        <v>10.375</v>
      </c>
      <c r="U1605" s="8">
        <f t="shared" si="258"/>
        <v>10.508333333333335</v>
      </c>
      <c r="V1605" s="8">
        <f t="shared" si="259"/>
        <v>10.475000000000001</v>
      </c>
    </row>
    <row r="1606" spans="1:22" ht="13.5" x14ac:dyDescent="0.25">
      <c r="A1606" s="3">
        <f>RSI!A1606</f>
        <v>44351</v>
      </c>
      <c r="B1606" s="2">
        <f>RSI!B1606</f>
        <v>5.423</v>
      </c>
      <c r="C1606" s="2">
        <f>RSI!I1606</f>
        <v>35.845299392756189</v>
      </c>
      <c r="D1606" s="2">
        <f>MACD!E1606</f>
        <v>8.807025259957868E-2</v>
      </c>
      <c r="E1606" s="2">
        <f>MACD!F1606</f>
        <v>6.2359639471398914E-2</v>
      </c>
      <c r="F1606" s="2">
        <f>'Moving Avg'!D1606</f>
        <v>5.4921800000000003</v>
      </c>
      <c r="G1606" s="2">
        <f>'Moving Avg'!F1606</f>
        <v>5.5678000000000001</v>
      </c>
      <c r="H1606" s="2">
        <f>'Moving Avg'!G1606</f>
        <v>5.6199000000000039</v>
      </c>
      <c r="I1606" s="2">
        <f>'Moving Avg'!H1606</f>
        <v>5.5715209999999944</v>
      </c>
      <c r="J1606" s="6" t="str">
        <f>OBV!F1606</f>
        <v>BEARISH</v>
      </c>
      <c r="K1606" s="6" t="str">
        <f>OBV!G1606</f>
        <v>NEUTRAL</v>
      </c>
      <c r="L1606" s="6" t="str">
        <f>OBV!H1606</f>
        <v>CONFIRMED BEARISH</v>
      </c>
      <c r="M1606" s="8">
        <f t="shared" si="250"/>
        <v>25</v>
      </c>
      <c r="N1606" s="8">
        <f t="shared" si="251"/>
        <v>0</v>
      </c>
      <c r="O1606" s="8">
        <f t="shared" si="252"/>
        <v>0</v>
      </c>
      <c r="P1606" s="8">
        <f t="shared" si="253"/>
        <v>16.5</v>
      </c>
      <c r="Q1606" s="9">
        <f t="shared" si="254"/>
        <v>11.225</v>
      </c>
      <c r="R1606" s="9">
        <f t="shared" si="255"/>
        <v>9.125</v>
      </c>
      <c r="S1606" s="9">
        <f t="shared" si="256"/>
        <v>11.175000000000001</v>
      </c>
      <c r="T1606" s="9">
        <f t="shared" si="257"/>
        <v>10.375</v>
      </c>
      <c r="U1606" s="8">
        <f t="shared" si="258"/>
        <v>10.508333333333335</v>
      </c>
      <c r="V1606" s="8">
        <f t="shared" si="259"/>
        <v>10.475000000000001</v>
      </c>
    </row>
    <row r="1607" spans="1:22" ht="13.5" x14ac:dyDescent="0.25">
      <c r="A1607" s="3">
        <f>RSI!A1607</f>
        <v>44354</v>
      </c>
      <c r="B1607" s="2">
        <f>RSI!B1607</f>
        <v>5.423</v>
      </c>
      <c r="C1607" s="2">
        <f>RSI!I1607</f>
        <v>35.845299392756189</v>
      </c>
      <c r="D1607" s="2">
        <f>MACD!E1607</f>
        <v>6.9411991767880821E-2</v>
      </c>
      <c r="E1607" s="2">
        <f>MACD!F1607</f>
        <v>6.377010993069529E-2</v>
      </c>
      <c r="F1607" s="2">
        <f>'Moving Avg'!D1607</f>
        <v>5.4544400000000008</v>
      </c>
      <c r="G1607" s="2">
        <f>'Moving Avg'!F1607</f>
        <v>5.558065</v>
      </c>
      <c r="H1607" s="2">
        <f>'Moving Avg'!G1607</f>
        <v>5.6190420000000039</v>
      </c>
      <c r="I1607" s="2">
        <f>'Moving Avg'!H1607</f>
        <v>5.5710029999999948</v>
      </c>
      <c r="J1607" s="6" t="str">
        <f>OBV!F1607</f>
        <v>BEARISH</v>
      </c>
      <c r="K1607" s="6" t="str">
        <f>OBV!G1607</f>
        <v>NEUTRAL</v>
      </c>
      <c r="L1607" s="6" t="str">
        <f>OBV!H1607</f>
        <v>CONFIRMED BEARISH</v>
      </c>
      <c r="M1607" s="8">
        <f t="shared" si="250"/>
        <v>25</v>
      </c>
      <c r="N1607" s="8">
        <f t="shared" si="251"/>
        <v>0</v>
      </c>
      <c r="O1607" s="8">
        <f t="shared" si="252"/>
        <v>0</v>
      </c>
      <c r="P1607" s="8">
        <f t="shared" si="253"/>
        <v>16.5</v>
      </c>
      <c r="Q1607" s="9">
        <f t="shared" si="254"/>
        <v>11.225</v>
      </c>
      <c r="R1607" s="9">
        <f t="shared" si="255"/>
        <v>9.125</v>
      </c>
      <c r="S1607" s="9">
        <f t="shared" si="256"/>
        <v>11.175000000000001</v>
      </c>
      <c r="T1607" s="9">
        <f t="shared" si="257"/>
        <v>10.375</v>
      </c>
      <c r="U1607" s="8">
        <f t="shared" si="258"/>
        <v>10.508333333333335</v>
      </c>
      <c r="V1607" s="8">
        <f t="shared" si="259"/>
        <v>10.475000000000001</v>
      </c>
    </row>
    <row r="1608" spans="1:22" ht="13.5" x14ac:dyDescent="0.25">
      <c r="A1608" s="3">
        <f>RSI!A1608</f>
        <v>44355</v>
      </c>
      <c r="B1608" s="2">
        <f>RSI!B1608</f>
        <v>5.423</v>
      </c>
      <c r="C1608" s="2">
        <f>RSI!I1608</f>
        <v>35.845299392756189</v>
      </c>
      <c r="D1608" s="2">
        <f>MACD!E1608</f>
        <v>5.449156528415422E-2</v>
      </c>
      <c r="E1608" s="2">
        <f>MACD!F1608</f>
        <v>6.1914401001387079E-2</v>
      </c>
      <c r="F1608" s="2">
        <f>'Moving Avg'!D1608</f>
        <v>5.4387200000000009</v>
      </c>
      <c r="G1608" s="2">
        <f>'Moving Avg'!F1608</f>
        <v>5.54833</v>
      </c>
      <c r="H1608" s="2">
        <f>'Moving Avg'!G1608</f>
        <v>5.6181840000000047</v>
      </c>
      <c r="I1608" s="2">
        <f>'Moving Avg'!H1608</f>
        <v>5.5704849999999944</v>
      </c>
      <c r="J1608" s="6" t="str">
        <f>OBV!F1608</f>
        <v>BEARISH</v>
      </c>
      <c r="K1608" s="6" t="str">
        <f>OBV!G1608</f>
        <v>NEUTRAL</v>
      </c>
      <c r="L1608" s="6" t="str">
        <f>OBV!H1608</f>
        <v>CONFIRMED BEARISH</v>
      </c>
      <c r="M1608" s="8">
        <f t="shared" si="250"/>
        <v>25</v>
      </c>
      <c r="N1608" s="8">
        <f t="shared" si="251"/>
        <v>45</v>
      </c>
      <c r="O1608" s="8">
        <f t="shared" si="252"/>
        <v>0</v>
      </c>
      <c r="P1608" s="8">
        <f t="shared" si="253"/>
        <v>16.5</v>
      </c>
      <c r="Q1608" s="9">
        <f t="shared" si="254"/>
        <v>26.975000000000001</v>
      </c>
      <c r="R1608" s="9">
        <f t="shared" si="255"/>
        <v>18.125</v>
      </c>
      <c r="S1608" s="9">
        <f t="shared" si="256"/>
        <v>17.925000000000001</v>
      </c>
      <c r="T1608" s="9">
        <f t="shared" si="257"/>
        <v>21.625</v>
      </c>
      <c r="U1608" s="8">
        <f t="shared" si="258"/>
        <v>21.008333333333336</v>
      </c>
      <c r="V1608" s="8">
        <f t="shared" si="259"/>
        <v>21.162500000000001</v>
      </c>
    </row>
    <row r="1609" spans="1:22" ht="13.5" x14ac:dyDescent="0.25">
      <c r="A1609" s="3">
        <f>RSI!A1609</f>
        <v>44356</v>
      </c>
      <c r="B1609" s="2">
        <f>RSI!B1609</f>
        <v>5.2659000000000002</v>
      </c>
      <c r="C1609" s="2">
        <f>RSI!I1609</f>
        <v>26.62460211776073</v>
      </c>
      <c r="D1609" s="2">
        <f>MACD!E1609</f>
        <v>5.4306711881983993E-2</v>
      </c>
      <c r="E1609" s="2">
        <f>MACD!F1609</f>
        <v>6.0392863177506466E-2</v>
      </c>
      <c r="F1609" s="2">
        <f>'Moving Avg'!D1609</f>
        <v>5.3915800000000003</v>
      </c>
      <c r="G1609" s="2">
        <f>'Moving Avg'!F1609</f>
        <v>5.5307399999999998</v>
      </c>
      <c r="H1609" s="2">
        <f>'Moving Avg'!G1609</f>
        <v>5.6140320000000035</v>
      </c>
      <c r="I1609" s="2">
        <f>'Moving Avg'!H1609</f>
        <v>5.5691814999999956</v>
      </c>
      <c r="J1609" s="6" t="str">
        <f>OBV!F1609</f>
        <v>BEARISH</v>
      </c>
      <c r="K1609" s="6" t="str">
        <f>OBV!G1609</f>
        <v>NEUTRAL</v>
      </c>
      <c r="L1609" s="6" t="str">
        <f>OBV!H1609</f>
        <v>CONFIRMED BEARISH</v>
      </c>
      <c r="M1609" s="8">
        <f t="shared" si="250"/>
        <v>50</v>
      </c>
      <c r="N1609" s="8">
        <f t="shared" si="251"/>
        <v>45</v>
      </c>
      <c r="O1609" s="8">
        <f t="shared" si="252"/>
        <v>0</v>
      </c>
      <c r="P1609" s="8">
        <f t="shared" si="253"/>
        <v>16.5</v>
      </c>
      <c r="Q1609" s="9">
        <f t="shared" si="254"/>
        <v>35.725000000000001</v>
      </c>
      <c r="R1609" s="9">
        <f t="shared" si="255"/>
        <v>23.125</v>
      </c>
      <c r="S1609" s="9">
        <f t="shared" si="256"/>
        <v>21.675000000000001</v>
      </c>
      <c r="T1609" s="9">
        <f t="shared" si="257"/>
        <v>27.875</v>
      </c>
      <c r="U1609" s="8">
        <f t="shared" si="258"/>
        <v>26.841666666666669</v>
      </c>
      <c r="V1609" s="8">
        <f t="shared" si="259"/>
        <v>27.1</v>
      </c>
    </row>
    <row r="1610" spans="1:22" ht="13.5" x14ac:dyDescent="0.25">
      <c r="A1610" s="3">
        <f>RSI!A1610</f>
        <v>44357</v>
      </c>
      <c r="B1610" s="2">
        <f>RSI!B1610</f>
        <v>5.4151999999999996</v>
      </c>
      <c r="C1610" s="2">
        <f>RSI!I1610</f>
        <v>41.916256028878102</v>
      </c>
      <c r="D1610" s="2">
        <f>MACD!E1610</f>
        <v>4.4762946830347872E-2</v>
      </c>
      <c r="E1610" s="2">
        <f>MACD!F1610</f>
        <v>5.7266879908074747E-2</v>
      </c>
      <c r="F1610" s="2">
        <f>'Moving Avg'!D1610</f>
        <v>5.3900199999999998</v>
      </c>
      <c r="G1610" s="2">
        <f>'Moving Avg'!F1610</f>
        <v>5.5206149999999994</v>
      </c>
      <c r="H1610" s="2">
        <f>'Moving Avg'!G1610</f>
        <v>5.6128660000000039</v>
      </c>
      <c r="I1610" s="2">
        <f>'Moving Avg'!H1610</f>
        <v>5.5696874999999952</v>
      </c>
      <c r="J1610" s="6" t="str">
        <f>OBV!F1610</f>
        <v>BEARISH</v>
      </c>
      <c r="K1610" s="6" t="str">
        <f>OBV!G1610</f>
        <v>NEUTRAL</v>
      </c>
      <c r="L1610" s="6" t="str">
        <f>OBV!H1610</f>
        <v>CONFIRMED BEARISH</v>
      </c>
      <c r="M1610" s="8">
        <f t="shared" si="250"/>
        <v>25</v>
      </c>
      <c r="N1610" s="8">
        <f t="shared" si="251"/>
        <v>45</v>
      </c>
      <c r="O1610" s="8">
        <f t="shared" si="252"/>
        <v>0</v>
      </c>
      <c r="P1610" s="8">
        <f t="shared" si="253"/>
        <v>16.5</v>
      </c>
      <c r="Q1610" s="9">
        <f t="shared" si="254"/>
        <v>26.975000000000001</v>
      </c>
      <c r="R1610" s="9">
        <f t="shared" si="255"/>
        <v>18.125</v>
      </c>
      <c r="S1610" s="9">
        <f t="shared" si="256"/>
        <v>17.925000000000001</v>
      </c>
      <c r="T1610" s="9">
        <f t="shared" si="257"/>
        <v>21.625</v>
      </c>
      <c r="U1610" s="8">
        <f t="shared" si="258"/>
        <v>21.008333333333336</v>
      </c>
      <c r="V1610" s="8">
        <f t="shared" si="259"/>
        <v>21.162500000000001</v>
      </c>
    </row>
    <row r="1611" spans="1:22" ht="13.5" x14ac:dyDescent="0.25">
      <c r="A1611" s="3">
        <f>RSI!A1611</f>
        <v>44358</v>
      </c>
      <c r="B1611" s="2">
        <f>RSI!B1611</f>
        <v>5.4151999999999996</v>
      </c>
      <c r="C1611" s="2">
        <f>RSI!I1611</f>
        <v>41.916256028878102</v>
      </c>
      <c r="D1611" s="2">
        <f>MACD!E1611</f>
        <v>5.978406598555619E-2</v>
      </c>
      <c r="E1611" s="2">
        <f>MACD!F1611</f>
        <v>5.7770317123571044E-2</v>
      </c>
      <c r="F1611" s="2">
        <f>'Moving Avg'!D1611</f>
        <v>5.3884599999999994</v>
      </c>
      <c r="G1611" s="2">
        <f>'Moving Avg'!F1611</f>
        <v>5.5123899999999999</v>
      </c>
      <c r="H1611" s="2">
        <f>'Moving Avg'!G1611</f>
        <v>5.6117000000000044</v>
      </c>
      <c r="I1611" s="2">
        <f>'Moving Avg'!H1611</f>
        <v>5.5693959999999958</v>
      </c>
      <c r="J1611" s="6" t="str">
        <f>OBV!F1611</f>
        <v>BEARISH</v>
      </c>
      <c r="K1611" s="6" t="str">
        <f>OBV!G1611</f>
        <v>NEUTRAL</v>
      </c>
      <c r="L1611" s="6" t="str">
        <f>OBV!H1611</f>
        <v>CONFIRMED BEARISH</v>
      </c>
      <c r="M1611" s="8">
        <f t="shared" si="250"/>
        <v>25</v>
      </c>
      <c r="N1611" s="8">
        <f t="shared" si="251"/>
        <v>0</v>
      </c>
      <c r="O1611" s="8">
        <f t="shared" si="252"/>
        <v>0</v>
      </c>
      <c r="P1611" s="8">
        <f t="shared" si="253"/>
        <v>16.5</v>
      </c>
      <c r="Q1611" s="9">
        <f t="shared" si="254"/>
        <v>11.225</v>
      </c>
      <c r="R1611" s="9">
        <f t="shared" si="255"/>
        <v>9.125</v>
      </c>
      <c r="S1611" s="9">
        <f t="shared" si="256"/>
        <v>11.175000000000001</v>
      </c>
      <c r="T1611" s="9">
        <f t="shared" si="257"/>
        <v>10.375</v>
      </c>
      <c r="U1611" s="8">
        <f t="shared" si="258"/>
        <v>10.508333333333335</v>
      </c>
      <c r="V1611" s="8">
        <f t="shared" si="259"/>
        <v>10.475000000000001</v>
      </c>
    </row>
    <row r="1612" spans="1:22" ht="13.5" x14ac:dyDescent="0.25">
      <c r="A1612" s="3">
        <f>RSI!A1612</f>
        <v>44361</v>
      </c>
      <c r="B1612" s="2">
        <f>RSI!B1612</f>
        <v>5.3837000000000002</v>
      </c>
      <c r="C1612" s="2">
        <f>RSI!I1612</f>
        <v>39.882466028134331</v>
      </c>
      <c r="D1612" s="2">
        <f>MACD!E1612</f>
        <v>7.5444098759744449E-2</v>
      </c>
      <c r="E1612" s="2">
        <f>MACD!F1612</f>
        <v>6.1305073450805728E-2</v>
      </c>
      <c r="F1612" s="2">
        <f>'Moving Avg'!D1612</f>
        <v>5.3805999999999994</v>
      </c>
      <c r="G1612" s="2">
        <f>'Moving Avg'!F1612</f>
        <v>5.4968950000000003</v>
      </c>
      <c r="H1612" s="2">
        <f>'Moving Avg'!G1612</f>
        <v>5.6094500000000025</v>
      </c>
      <c r="I1612" s="2">
        <f>'Moving Avg'!H1612</f>
        <v>5.5686434999999959</v>
      </c>
      <c r="J1612" s="6" t="str">
        <f>OBV!F1612</f>
        <v>BEARISH</v>
      </c>
      <c r="K1612" s="6" t="str">
        <f>OBV!G1612</f>
        <v>NEUTRAL</v>
      </c>
      <c r="L1612" s="6" t="str">
        <f>OBV!H1612</f>
        <v>CONFIRMED BEARISH</v>
      </c>
      <c r="M1612" s="8">
        <f t="shared" si="250"/>
        <v>25</v>
      </c>
      <c r="N1612" s="8">
        <f t="shared" si="251"/>
        <v>0</v>
      </c>
      <c r="O1612" s="8">
        <f t="shared" si="252"/>
        <v>0</v>
      </c>
      <c r="P1612" s="8">
        <f t="shared" si="253"/>
        <v>16.5</v>
      </c>
      <c r="Q1612" s="9">
        <f t="shared" si="254"/>
        <v>11.225</v>
      </c>
      <c r="R1612" s="9">
        <f t="shared" si="255"/>
        <v>9.125</v>
      </c>
      <c r="S1612" s="9">
        <f t="shared" si="256"/>
        <v>11.175000000000001</v>
      </c>
      <c r="T1612" s="9">
        <f t="shared" si="257"/>
        <v>10.375</v>
      </c>
      <c r="U1612" s="8">
        <f t="shared" si="258"/>
        <v>10.508333333333335</v>
      </c>
      <c r="V1612" s="8">
        <f t="shared" si="259"/>
        <v>10.475000000000001</v>
      </c>
    </row>
    <row r="1613" spans="1:22" ht="13.5" x14ac:dyDescent="0.25">
      <c r="A1613" s="3">
        <f>RSI!A1613</f>
        <v>44362</v>
      </c>
      <c r="B1613" s="2">
        <f>RSI!B1613</f>
        <v>5.3837000000000002</v>
      </c>
      <c r="C1613" s="2">
        <f>RSI!I1613</f>
        <v>39.882466028134338</v>
      </c>
      <c r="D1613" s="2">
        <f>MACD!E1613</f>
        <v>7.2513422457359589E-2</v>
      </c>
      <c r="E1613" s="2">
        <f>MACD!F1613</f>
        <v>6.3546743252116497E-2</v>
      </c>
      <c r="F1613" s="2">
        <f>'Moving Avg'!D1613</f>
        <v>5.3727400000000003</v>
      </c>
      <c r="G1613" s="2">
        <f>'Moving Avg'!F1613</f>
        <v>5.4817800000000005</v>
      </c>
      <c r="H1613" s="2">
        <f>'Moving Avg'!G1613</f>
        <v>5.6072000000000024</v>
      </c>
      <c r="I1613" s="2">
        <f>'Moving Avg'!H1613</f>
        <v>5.5678909999999977</v>
      </c>
      <c r="J1613" s="6" t="str">
        <f>OBV!F1613</f>
        <v>BEARISH</v>
      </c>
      <c r="K1613" s="6" t="str">
        <f>OBV!G1613</f>
        <v>NEUTRAL</v>
      </c>
      <c r="L1613" s="6" t="str">
        <f>OBV!H1613</f>
        <v>CONFIRMED BEARISH</v>
      </c>
      <c r="M1613" s="8">
        <f t="shared" si="250"/>
        <v>25</v>
      </c>
      <c r="N1613" s="8">
        <f t="shared" si="251"/>
        <v>0</v>
      </c>
      <c r="O1613" s="8">
        <f t="shared" si="252"/>
        <v>0</v>
      </c>
      <c r="P1613" s="8">
        <f t="shared" si="253"/>
        <v>16.5</v>
      </c>
      <c r="Q1613" s="9">
        <f t="shared" si="254"/>
        <v>11.225</v>
      </c>
      <c r="R1613" s="9">
        <f t="shared" si="255"/>
        <v>9.125</v>
      </c>
      <c r="S1613" s="9">
        <f t="shared" si="256"/>
        <v>11.175000000000001</v>
      </c>
      <c r="T1613" s="9">
        <f t="shared" si="257"/>
        <v>10.375</v>
      </c>
      <c r="U1613" s="8">
        <f t="shared" si="258"/>
        <v>10.508333333333335</v>
      </c>
      <c r="V1613" s="8">
        <f t="shared" si="259"/>
        <v>10.475000000000001</v>
      </c>
    </row>
    <row r="1614" spans="1:22" ht="13.5" x14ac:dyDescent="0.25">
      <c r="A1614" s="3">
        <f>RSI!A1614</f>
        <v>44363</v>
      </c>
      <c r="B1614" s="2">
        <f>RSI!B1614</f>
        <v>5.3837000000000002</v>
      </c>
      <c r="C1614" s="2">
        <f>RSI!I1614</f>
        <v>39.882466028134331</v>
      </c>
      <c r="D1614" s="2">
        <f>MACD!E1614</f>
        <v>7.0734534500136448E-2</v>
      </c>
      <c r="E1614" s="2">
        <f>MACD!F1614</f>
        <v>6.4984301501720493E-2</v>
      </c>
      <c r="F1614" s="2">
        <f>'Moving Avg'!D1614</f>
        <v>5.3963000000000001</v>
      </c>
      <c r="G1614" s="2">
        <f>'Moving Avg'!F1614</f>
        <v>5.4666650000000008</v>
      </c>
      <c r="H1614" s="2">
        <f>'Moving Avg'!G1614</f>
        <v>5.6047980000000015</v>
      </c>
      <c r="I1614" s="2">
        <f>'Moving Avg'!H1614</f>
        <v>5.5671384999999987</v>
      </c>
      <c r="J1614" s="6" t="str">
        <f>OBV!F1614</f>
        <v>BEARISH</v>
      </c>
      <c r="K1614" s="6" t="str">
        <f>OBV!G1614</f>
        <v>NEUTRAL</v>
      </c>
      <c r="L1614" s="6" t="str">
        <f>OBV!H1614</f>
        <v>BEARISH DIVERGENCE</v>
      </c>
      <c r="M1614" s="8">
        <f t="shared" si="250"/>
        <v>25</v>
      </c>
      <c r="N1614" s="8">
        <f t="shared" si="251"/>
        <v>0</v>
      </c>
      <c r="O1614" s="8">
        <f t="shared" si="252"/>
        <v>0</v>
      </c>
      <c r="P1614" s="8">
        <f t="shared" si="253"/>
        <v>16.5</v>
      </c>
      <c r="Q1614" s="9">
        <f t="shared" si="254"/>
        <v>11.225</v>
      </c>
      <c r="R1614" s="9">
        <f t="shared" si="255"/>
        <v>9.125</v>
      </c>
      <c r="S1614" s="9">
        <f t="shared" si="256"/>
        <v>11.175000000000001</v>
      </c>
      <c r="T1614" s="9">
        <f t="shared" si="257"/>
        <v>10.375</v>
      </c>
      <c r="U1614" s="8">
        <f t="shared" si="258"/>
        <v>10.508333333333335</v>
      </c>
      <c r="V1614" s="8">
        <f t="shared" si="259"/>
        <v>10.475000000000001</v>
      </c>
    </row>
    <row r="1615" spans="1:22" ht="13.5" x14ac:dyDescent="0.25">
      <c r="A1615" s="3">
        <f>RSI!A1615</f>
        <v>44364</v>
      </c>
      <c r="B1615" s="2">
        <f>RSI!B1615</f>
        <v>5.3837000000000002</v>
      </c>
      <c r="C1615" s="2">
        <f>RSI!I1615</f>
        <v>39.882466028134324</v>
      </c>
      <c r="D1615" s="2">
        <f>MACD!E1615</f>
        <v>5.7786009354162893E-2</v>
      </c>
      <c r="E1615" s="2">
        <f>MACD!F1615</f>
        <v>6.3544643072208973E-2</v>
      </c>
      <c r="F1615" s="2">
        <f>'Moving Avg'!D1615</f>
        <v>5.3900000000000006</v>
      </c>
      <c r="G1615" s="2">
        <f>'Moving Avg'!F1615</f>
        <v>5.451550000000001</v>
      </c>
      <c r="H1615" s="2">
        <f>'Moving Avg'!G1615</f>
        <v>5.6010300000000006</v>
      </c>
      <c r="I1615" s="2">
        <f>'Moving Avg'!H1615</f>
        <v>5.5671074999999997</v>
      </c>
      <c r="J1615" s="6" t="str">
        <f>OBV!F1615</f>
        <v>BEARISH</v>
      </c>
      <c r="K1615" s="6" t="str">
        <f>OBV!G1615</f>
        <v>NEUTRAL</v>
      </c>
      <c r="L1615" s="6" t="str">
        <f>OBV!H1615</f>
        <v>CONFIRMED BEARISH</v>
      </c>
      <c r="M1615" s="8">
        <f t="shared" si="250"/>
        <v>25</v>
      </c>
      <c r="N1615" s="8">
        <f t="shared" si="251"/>
        <v>45</v>
      </c>
      <c r="O1615" s="8">
        <f t="shared" si="252"/>
        <v>0</v>
      </c>
      <c r="P1615" s="8">
        <f t="shared" si="253"/>
        <v>16.5</v>
      </c>
      <c r="Q1615" s="9">
        <f t="shared" si="254"/>
        <v>26.975000000000001</v>
      </c>
      <c r="R1615" s="9">
        <f t="shared" si="255"/>
        <v>18.125</v>
      </c>
      <c r="S1615" s="9">
        <f t="shared" si="256"/>
        <v>17.925000000000001</v>
      </c>
      <c r="T1615" s="9">
        <f t="shared" si="257"/>
        <v>21.625</v>
      </c>
      <c r="U1615" s="8">
        <f t="shared" si="258"/>
        <v>21.008333333333336</v>
      </c>
      <c r="V1615" s="8">
        <f t="shared" si="259"/>
        <v>21.162500000000001</v>
      </c>
    </row>
    <row r="1616" spans="1:22" ht="13.5" x14ac:dyDescent="0.25">
      <c r="A1616" s="3">
        <f>RSI!A1616</f>
        <v>44365</v>
      </c>
      <c r="B1616" s="2">
        <f>RSI!B1616</f>
        <v>5.4073000000000002</v>
      </c>
      <c r="C1616" s="2">
        <f>RSI!I1616</f>
        <v>42.68488444475507</v>
      </c>
      <c r="D1616" s="2">
        <f>MACD!E1616</f>
        <v>4.5682338549148938E-2</v>
      </c>
      <c r="E1616" s="2">
        <f>MACD!F1616</f>
        <v>5.997218216759697E-2</v>
      </c>
      <c r="F1616" s="2">
        <f>'Moving Avg'!D1616</f>
        <v>5.38842</v>
      </c>
      <c r="G1616" s="2">
        <f>'Moving Avg'!F1616</f>
        <v>5.4410300000000014</v>
      </c>
      <c r="H1616" s="2">
        <f>'Moving Avg'!G1616</f>
        <v>5.597734</v>
      </c>
      <c r="I1616" s="2">
        <f>'Moving Avg'!H1616</f>
        <v>5.566511000000002</v>
      </c>
      <c r="J1616" s="6" t="str">
        <f>OBV!F1616</f>
        <v>BEARISH</v>
      </c>
      <c r="K1616" s="6" t="str">
        <f>OBV!G1616</f>
        <v>NEUTRAL</v>
      </c>
      <c r="L1616" s="6" t="str">
        <f>OBV!H1616</f>
        <v>CONFIRMED BEARISH</v>
      </c>
      <c r="M1616" s="8">
        <f t="shared" si="250"/>
        <v>25</v>
      </c>
      <c r="N1616" s="8">
        <f t="shared" si="251"/>
        <v>45</v>
      </c>
      <c r="O1616" s="8">
        <f t="shared" si="252"/>
        <v>0</v>
      </c>
      <c r="P1616" s="8">
        <f t="shared" si="253"/>
        <v>16.5</v>
      </c>
      <c r="Q1616" s="9">
        <f t="shared" si="254"/>
        <v>26.975000000000001</v>
      </c>
      <c r="R1616" s="9">
        <f t="shared" si="255"/>
        <v>18.125</v>
      </c>
      <c r="S1616" s="9">
        <f t="shared" si="256"/>
        <v>17.925000000000001</v>
      </c>
      <c r="T1616" s="9">
        <f t="shared" si="257"/>
        <v>21.625</v>
      </c>
      <c r="U1616" s="8">
        <f t="shared" si="258"/>
        <v>21.008333333333336</v>
      </c>
      <c r="V1616" s="8">
        <f t="shared" si="259"/>
        <v>21.162500000000001</v>
      </c>
    </row>
    <row r="1617" spans="1:22" ht="13.5" x14ac:dyDescent="0.25">
      <c r="A1617" s="3">
        <f>RSI!A1617</f>
        <v>44368</v>
      </c>
      <c r="B1617" s="2">
        <f>RSI!B1617</f>
        <v>5.4151999999999996</v>
      </c>
      <c r="C1617" s="2">
        <f>RSI!I1617</f>
        <v>43.632131374362231</v>
      </c>
      <c r="D1617" s="2">
        <f>MACD!E1617</f>
        <v>3.5272541325287676E-2</v>
      </c>
      <c r="E1617" s="2">
        <f>MACD!F1617</f>
        <v>5.5032253999135111E-2</v>
      </c>
      <c r="F1617" s="2">
        <f>'Moving Avg'!D1617</f>
        <v>5.3947199999999995</v>
      </c>
      <c r="G1617" s="2">
        <f>'Moving Avg'!F1617</f>
        <v>5.4384950000000014</v>
      </c>
      <c r="H1617" s="2">
        <f>'Moving Avg'!G1617</f>
        <v>5.5897360000000011</v>
      </c>
      <c r="I1617" s="2">
        <f>'Moving Avg'!H1617</f>
        <v>5.5664475000000015</v>
      </c>
      <c r="J1617" s="6" t="str">
        <f>OBV!F1617</f>
        <v>BULLISH</v>
      </c>
      <c r="K1617" s="6" t="str">
        <f>OBV!G1617</f>
        <v>NEUTRAL</v>
      </c>
      <c r="L1617" s="6" t="str">
        <f>OBV!H1617</f>
        <v>CONFIRMED BULLISH</v>
      </c>
      <c r="M1617" s="8">
        <f t="shared" si="250"/>
        <v>25</v>
      </c>
      <c r="N1617" s="8">
        <f t="shared" si="251"/>
        <v>45</v>
      </c>
      <c r="O1617" s="8">
        <f t="shared" si="252"/>
        <v>0</v>
      </c>
      <c r="P1617" s="8">
        <f t="shared" si="253"/>
        <v>83.5</v>
      </c>
      <c r="Q1617" s="9">
        <f t="shared" si="254"/>
        <v>37.024999999999999</v>
      </c>
      <c r="R1617" s="9">
        <f t="shared" si="255"/>
        <v>34.875</v>
      </c>
      <c r="S1617" s="9">
        <f t="shared" si="256"/>
        <v>48.075000000000003</v>
      </c>
      <c r="T1617" s="9">
        <f t="shared" si="257"/>
        <v>38.375</v>
      </c>
      <c r="U1617" s="8">
        <f t="shared" si="258"/>
        <v>39.991666666666667</v>
      </c>
      <c r="V1617" s="8">
        <f t="shared" si="259"/>
        <v>39.587500000000006</v>
      </c>
    </row>
    <row r="1618" spans="1:22" ht="13.5" x14ac:dyDescent="0.25">
      <c r="A1618" s="3">
        <f>RSI!A1618</f>
        <v>44369</v>
      </c>
      <c r="B1618" s="2">
        <f>RSI!B1618</f>
        <v>5.4151999999999996</v>
      </c>
      <c r="C1618" s="2">
        <f>RSI!I1618</f>
        <v>43.632131374362238</v>
      </c>
      <c r="D1618" s="2">
        <f>MACD!E1618</f>
        <v>2.6803639895478959E-2</v>
      </c>
      <c r="E1618" s="2">
        <f>MACD!F1618</f>
        <v>4.9386531178403886E-2</v>
      </c>
      <c r="F1618" s="2">
        <f>'Moving Avg'!D1618</f>
        <v>5.4010199999999999</v>
      </c>
      <c r="G1618" s="2">
        <f>'Moving Avg'!F1618</f>
        <v>5.4359600000000015</v>
      </c>
      <c r="H1618" s="2">
        <f>'Moving Avg'!G1618</f>
        <v>5.5846240000000025</v>
      </c>
      <c r="I1618" s="2">
        <f>'Moving Avg'!H1618</f>
        <v>5.5669535000000003</v>
      </c>
      <c r="J1618" s="6" t="str">
        <f>OBV!F1618</f>
        <v>BULLISH</v>
      </c>
      <c r="K1618" s="6" t="str">
        <f>OBV!G1618</f>
        <v>NEUTRAL</v>
      </c>
      <c r="L1618" s="6" t="str">
        <f>OBV!H1618</f>
        <v>CONFIRMED BULLISH</v>
      </c>
      <c r="M1618" s="8">
        <f t="shared" si="250"/>
        <v>25</v>
      </c>
      <c r="N1618" s="8">
        <f t="shared" si="251"/>
        <v>100</v>
      </c>
      <c r="O1618" s="8">
        <f t="shared" si="252"/>
        <v>0</v>
      </c>
      <c r="P1618" s="8">
        <f t="shared" si="253"/>
        <v>83.5</v>
      </c>
      <c r="Q1618" s="9">
        <f t="shared" si="254"/>
        <v>56.274999999999999</v>
      </c>
      <c r="R1618" s="9">
        <f t="shared" si="255"/>
        <v>45.875</v>
      </c>
      <c r="S1618" s="9">
        <f t="shared" si="256"/>
        <v>56.325000000000003</v>
      </c>
      <c r="T1618" s="9">
        <f t="shared" si="257"/>
        <v>52.125</v>
      </c>
      <c r="U1618" s="8">
        <f t="shared" si="258"/>
        <v>52.82500000000001</v>
      </c>
      <c r="V1618" s="8">
        <f t="shared" si="259"/>
        <v>52.650000000000006</v>
      </c>
    </row>
    <row r="1619" spans="1:22" ht="13.5" x14ac:dyDescent="0.25">
      <c r="A1619" s="3">
        <f>RSI!A1619</f>
        <v>44370</v>
      </c>
      <c r="B1619" s="2">
        <f>RSI!B1619</f>
        <v>5.4151999999999996</v>
      </c>
      <c r="C1619" s="2">
        <f>RSI!I1619</f>
        <v>43.632131374362231</v>
      </c>
      <c r="D1619" s="2">
        <f>MACD!E1619</f>
        <v>-4.2173357534638356E-3</v>
      </c>
      <c r="E1619" s="2">
        <f>MACD!F1619</f>
        <v>3.8665757792030346E-2</v>
      </c>
      <c r="F1619" s="2">
        <f>'Moving Avg'!D1619</f>
        <v>5.4073199999999995</v>
      </c>
      <c r="G1619" s="2">
        <f>'Moving Avg'!F1619</f>
        <v>5.4334250000000015</v>
      </c>
      <c r="H1619" s="2">
        <f>'Moving Avg'!G1619</f>
        <v>5.5795120000000029</v>
      </c>
      <c r="I1619" s="2">
        <f>'Moving Avg'!H1619</f>
        <v>5.5672695000000001</v>
      </c>
      <c r="J1619" s="6" t="str">
        <f>OBV!F1619</f>
        <v>BULLISH</v>
      </c>
      <c r="K1619" s="6" t="str">
        <f>OBV!G1619</f>
        <v>NEUTRAL</v>
      </c>
      <c r="L1619" s="6" t="str">
        <f>OBV!H1619</f>
        <v>CONFIRMED BULLISH</v>
      </c>
      <c r="M1619" s="8">
        <f t="shared" si="250"/>
        <v>25</v>
      </c>
      <c r="N1619" s="8">
        <f t="shared" si="251"/>
        <v>100</v>
      </c>
      <c r="O1619" s="8">
        <f t="shared" si="252"/>
        <v>0</v>
      </c>
      <c r="P1619" s="8">
        <f t="shared" si="253"/>
        <v>83.5</v>
      </c>
      <c r="Q1619" s="9">
        <f t="shared" si="254"/>
        <v>56.274999999999999</v>
      </c>
      <c r="R1619" s="9">
        <f t="shared" si="255"/>
        <v>45.875</v>
      </c>
      <c r="S1619" s="9">
        <f t="shared" si="256"/>
        <v>56.325000000000003</v>
      </c>
      <c r="T1619" s="9">
        <f t="shared" si="257"/>
        <v>52.125</v>
      </c>
      <c r="U1619" s="8">
        <f t="shared" si="258"/>
        <v>52.82500000000001</v>
      </c>
      <c r="V1619" s="8">
        <f t="shared" si="259"/>
        <v>52.650000000000006</v>
      </c>
    </row>
    <row r="1620" spans="1:22" ht="13.5" x14ac:dyDescent="0.25">
      <c r="A1620" s="3">
        <f>RSI!A1620</f>
        <v>44371</v>
      </c>
      <c r="B1620" s="2">
        <f>RSI!B1620</f>
        <v>5.4151999999999996</v>
      </c>
      <c r="C1620" s="2">
        <f>RSI!I1620</f>
        <v>43.632131374362231</v>
      </c>
      <c r="D1620" s="2">
        <f>MACD!E1620</f>
        <v>-7.2056518800893699E-3</v>
      </c>
      <c r="E1620" s="2">
        <f>MACD!F1620</f>
        <v>2.9491475857606402E-2</v>
      </c>
      <c r="F1620" s="2">
        <f>'Moving Avg'!D1620</f>
        <v>5.4136199999999999</v>
      </c>
      <c r="G1620" s="2">
        <f>'Moving Avg'!F1620</f>
        <v>5.4308900000000007</v>
      </c>
      <c r="H1620" s="2">
        <f>'Moving Avg'!G1620</f>
        <v>5.5725780000000036</v>
      </c>
      <c r="I1620" s="2">
        <f>'Moving Avg'!H1620</f>
        <v>5.5675854999999999</v>
      </c>
      <c r="J1620" s="6" t="str">
        <f>OBV!F1620</f>
        <v>BULLISH</v>
      </c>
      <c r="K1620" s="6" t="str">
        <f>OBV!G1620</f>
        <v>NEUTRAL</v>
      </c>
      <c r="L1620" s="6" t="str">
        <f>OBV!H1620</f>
        <v>CONFIRMED BULLISH</v>
      </c>
      <c r="M1620" s="8">
        <f t="shared" si="250"/>
        <v>25</v>
      </c>
      <c r="N1620" s="8">
        <f t="shared" si="251"/>
        <v>100</v>
      </c>
      <c r="O1620" s="8">
        <f t="shared" si="252"/>
        <v>0</v>
      </c>
      <c r="P1620" s="8">
        <f t="shared" si="253"/>
        <v>83.5</v>
      </c>
      <c r="Q1620" s="9">
        <f t="shared" si="254"/>
        <v>56.274999999999999</v>
      </c>
      <c r="R1620" s="9">
        <f t="shared" si="255"/>
        <v>45.875</v>
      </c>
      <c r="S1620" s="9">
        <f t="shared" si="256"/>
        <v>56.325000000000003</v>
      </c>
      <c r="T1620" s="9">
        <f t="shared" si="257"/>
        <v>52.125</v>
      </c>
      <c r="U1620" s="8">
        <f t="shared" si="258"/>
        <v>52.82500000000001</v>
      </c>
      <c r="V1620" s="8">
        <f t="shared" si="259"/>
        <v>52.650000000000006</v>
      </c>
    </row>
    <row r="1621" spans="1:22" ht="13.5" x14ac:dyDescent="0.25">
      <c r="A1621" s="3">
        <f>RSI!A1621</f>
        <v>44372</v>
      </c>
      <c r="B1621" s="2">
        <f>RSI!B1621</f>
        <v>5.4151999999999996</v>
      </c>
      <c r="C1621" s="2">
        <f>RSI!I1621</f>
        <v>43.632131374362238</v>
      </c>
      <c r="D1621" s="2">
        <f>MACD!E1621</f>
        <v>-9.4648095077296546E-3</v>
      </c>
      <c r="E1621" s="2">
        <f>MACD!F1621</f>
        <v>2.1700218784539194E-2</v>
      </c>
      <c r="F1621" s="2">
        <f>'Moving Avg'!D1621</f>
        <v>5.4151999999999996</v>
      </c>
      <c r="G1621" s="2">
        <f>'Moving Avg'!F1621</f>
        <v>5.4210650000000005</v>
      </c>
      <c r="H1621" s="2">
        <f>'Moving Avg'!G1621</f>
        <v>5.5656440000000034</v>
      </c>
      <c r="I1621" s="2">
        <f>'Moving Avg'!H1621</f>
        <v>5.5679015000000005</v>
      </c>
      <c r="J1621" s="6" t="str">
        <f>OBV!F1621</f>
        <v>BULLISH</v>
      </c>
      <c r="K1621" s="6" t="str">
        <f>OBV!G1621</f>
        <v>NEUTRAL</v>
      </c>
      <c r="L1621" s="6" t="str">
        <f>OBV!H1621</f>
        <v>CONFIRMED BULLISH</v>
      </c>
      <c r="M1621" s="8">
        <f t="shared" si="250"/>
        <v>25</v>
      </c>
      <c r="N1621" s="8">
        <f t="shared" si="251"/>
        <v>100</v>
      </c>
      <c r="O1621" s="8">
        <f t="shared" si="252"/>
        <v>0</v>
      </c>
      <c r="P1621" s="8">
        <f t="shared" si="253"/>
        <v>83.5</v>
      </c>
      <c r="Q1621" s="9">
        <f t="shared" si="254"/>
        <v>56.274999999999999</v>
      </c>
      <c r="R1621" s="9">
        <f t="shared" si="255"/>
        <v>45.875</v>
      </c>
      <c r="S1621" s="9">
        <f t="shared" si="256"/>
        <v>56.325000000000003</v>
      </c>
      <c r="T1621" s="9">
        <f t="shared" si="257"/>
        <v>52.125</v>
      </c>
      <c r="U1621" s="8">
        <f t="shared" si="258"/>
        <v>52.82500000000001</v>
      </c>
      <c r="V1621" s="8">
        <f t="shared" si="259"/>
        <v>52.650000000000006</v>
      </c>
    </row>
    <row r="1622" spans="1:22" ht="13.5" x14ac:dyDescent="0.25">
      <c r="A1622" s="3">
        <f>RSI!A1622</f>
        <v>44375</v>
      </c>
      <c r="B1622" s="2">
        <f>RSI!B1622</f>
        <v>5.4151999999999996</v>
      </c>
      <c r="C1622" s="2">
        <f>RSI!I1622</f>
        <v>43.632131374362238</v>
      </c>
      <c r="D1622" s="2">
        <f>MACD!E1622</f>
        <v>-1.5973097569182748E-2</v>
      </c>
      <c r="E1622" s="2">
        <f>MACD!F1622</f>
        <v>1.4165555513794809E-2</v>
      </c>
      <c r="F1622" s="2">
        <f>'Moving Avg'!D1622</f>
        <v>5.4151999999999996</v>
      </c>
      <c r="G1622" s="2">
        <f>'Moving Avg'!F1622</f>
        <v>5.4112400000000003</v>
      </c>
      <c r="H1622" s="2">
        <f>'Moving Avg'!G1622</f>
        <v>5.5587100000000031</v>
      </c>
      <c r="I1622" s="2">
        <f>'Moving Avg'!H1622</f>
        <v>5.5676479999999993</v>
      </c>
      <c r="J1622" s="6" t="str">
        <f>OBV!F1622</f>
        <v>NEUTRAL</v>
      </c>
      <c r="K1622" s="6" t="str">
        <f>OBV!G1622</f>
        <v>NEUTRAL</v>
      </c>
      <c r="L1622" s="6" t="str">
        <f>OBV!H1622</f>
        <v>NEUTRAL</v>
      </c>
      <c r="M1622" s="8">
        <f t="shared" si="250"/>
        <v>25</v>
      </c>
      <c r="N1622" s="8">
        <f t="shared" si="251"/>
        <v>100</v>
      </c>
      <c r="O1622" s="8">
        <f t="shared" si="252"/>
        <v>0</v>
      </c>
      <c r="P1622" s="8">
        <f t="shared" si="253"/>
        <v>33</v>
      </c>
      <c r="Q1622" s="9">
        <f t="shared" si="254"/>
        <v>48.7</v>
      </c>
      <c r="R1622" s="9">
        <f t="shared" si="255"/>
        <v>33.25</v>
      </c>
      <c r="S1622" s="9">
        <f t="shared" si="256"/>
        <v>33.6</v>
      </c>
      <c r="T1622" s="9">
        <f t="shared" si="257"/>
        <v>39.5</v>
      </c>
      <c r="U1622" s="8">
        <f t="shared" si="258"/>
        <v>38.516666666666673</v>
      </c>
      <c r="V1622" s="8">
        <f t="shared" si="259"/>
        <v>38.762500000000003</v>
      </c>
    </row>
    <row r="1623" spans="1:22" ht="13.5" x14ac:dyDescent="0.25">
      <c r="A1623" s="3">
        <f>RSI!A1623</f>
        <v>44376</v>
      </c>
      <c r="B1623" s="2">
        <f>RSI!B1623</f>
        <v>5.4073000000000002</v>
      </c>
      <c r="C1623" s="2">
        <f>RSI!I1623</f>
        <v>42.535517207631088</v>
      </c>
      <c r="D1623" s="2">
        <f>MACD!E1623</f>
        <v>-2.066394322907783E-2</v>
      </c>
      <c r="E1623" s="2">
        <f>MACD!F1623</f>
        <v>7.1996557652202822E-3</v>
      </c>
      <c r="F1623" s="2">
        <f>'Moving Avg'!D1623</f>
        <v>5.4136199999999999</v>
      </c>
      <c r="G1623" s="2">
        <f>'Moving Avg'!F1623</f>
        <v>5.4065250000000002</v>
      </c>
      <c r="H1623" s="2">
        <f>'Moving Avg'!G1623</f>
        <v>5.5516180000000031</v>
      </c>
      <c r="I1623" s="2">
        <f>'Moving Avg'!H1623</f>
        <v>5.5673550000000001</v>
      </c>
      <c r="J1623" s="6" t="str">
        <f>OBV!F1623</f>
        <v>BEARISH</v>
      </c>
      <c r="K1623" s="6" t="str">
        <f>OBV!G1623</f>
        <v>NEUTRAL</v>
      </c>
      <c r="L1623" s="6" t="str">
        <f>OBV!H1623</f>
        <v>CONFIRMED BEARISH</v>
      </c>
      <c r="M1623" s="8">
        <f t="shared" si="250"/>
        <v>25</v>
      </c>
      <c r="N1623" s="8">
        <f t="shared" si="251"/>
        <v>100</v>
      </c>
      <c r="O1623" s="8">
        <f t="shared" si="252"/>
        <v>0</v>
      </c>
      <c r="P1623" s="8">
        <f t="shared" si="253"/>
        <v>16.5</v>
      </c>
      <c r="Q1623" s="9">
        <f t="shared" si="254"/>
        <v>46.225000000000001</v>
      </c>
      <c r="R1623" s="9">
        <f t="shared" si="255"/>
        <v>29.125</v>
      </c>
      <c r="S1623" s="9">
        <f t="shared" si="256"/>
        <v>26.175000000000001</v>
      </c>
      <c r="T1623" s="9">
        <f t="shared" si="257"/>
        <v>35.375</v>
      </c>
      <c r="U1623" s="8">
        <f t="shared" si="258"/>
        <v>33.841666666666661</v>
      </c>
      <c r="V1623" s="8">
        <f t="shared" si="259"/>
        <v>34.224999999999994</v>
      </c>
    </row>
    <row r="1624" spans="1:22" ht="13.5" x14ac:dyDescent="0.25">
      <c r="A1624" s="3">
        <f>RSI!A1624</f>
        <v>44377</v>
      </c>
      <c r="B1624" s="2">
        <f>RSI!B1624</f>
        <v>5.423</v>
      </c>
      <c r="C1624" s="2">
        <f>RSI!I1624</f>
        <v>45.46877300742559</v>
      </c>
      <c r="D1624" s="2">
        <f>MACD!E1624</f>
        <v>-2.5535529507010324E-2</v>
      </c>
      <c r="E1624" s="2">
        <f>MACD!F1624</f>
        <v>6.5261871077416152E-4</v>
      </c>
      <c r="F1624" s="2">
        <f>'Moving Avg'!D1624</f>
        <v>5.4151799999999994</v>
      </c>
      <c r="G1624" s="2">
        <f>'Moving Avg'!F1624</f>
        <v>5.4025949999999998</v>
      </c>
      <c r="H1624" s="2">
        <f>'Moving Avg'!G1624</f>
        <v>5.543928000000002</v>
      </c>
      <c r="I1624" s="2">
        <f>'Moving Avg'!H1624</f>
        <v>5.5671404999999989</v>
      </c>
      <c r="J1624" s="6" t="str">
        <f>OBV!F1624</f>
        <v>BULLISH</v>
      </c>
      <c r="K1624" s="6" t="str">
        <f>OBV!G1624</f>
        <v>NEUTRAL</v>
      </c>
      <c r="L1624" s="6" t="str">
        <f>OBV!H1624</f>
        <v>CONFIRMED BULLISH</v>
      </c>
      <c r="M1624" s="8">
        <f t="shared" si="250"/>
        <v>25</v>
      </c>
      <c r="N1624" s="8">
        <f t="shared" si="251"/>
        <v>100</v>
      </c>
      <c r="O1624" s="8">
        <f t="shared" si="252"/>
        <v>0</v>
      </c>
      <c r="P1624" s="8">
        <f t="shared" si="253"/>
        <v>83.5</v>
      </c>
      <c r="Q1624" s="9">
        <f t="shared" si="254"/>
        <v>56.274999999999999</v>
      </c>
      <c r="R1624" s="9">
        <f t="shared" si="255"/>
        <v>45.875</v>
      </c>
      <c r="S1624" s="9">
        <f t="shared" si="256"/>
        <v>56.325000000000003</v>
      </c>
      <c r="T1624" s="9">
        <f t="shared" si="257"/>
        <v>52.125</v>
      </c>
      <c r="U1624" s="8">
        <f t="shared" si="258"/>
        <v>52.82500000000001</v>
      </c>
      <c r="V1624" s="8">
        <f t="shared" si="259"/>
        <v>52.650000000000006</v>
      </c>
    </row>
    <row r="1625" spans="1:22" ht="13.5" x14ac:dyDescent="0.25">
      <c r="A1625" s="3">
        <f>RSI!A1625</f>
        <v>44378</v>
      </c>
      <c r="B1625" s="2">
        <f>RSI!B1625</f>
        <v>5.423</v>
      </c>
      <c r="C1625" s="2">
        <f>RSI!I1625</f>
        <v>45.46877300742559</v>
      </c>
      <c r="D1625" s="2">
        <f>MACD!E1625</f>
        <v>-2.9509159445482602E-2</v>
      </c>
      <c r="E1625" s="2">
        <f>MACD!F1625</f>
        <v>-5.3797369204771914E-3</v>
      </c>
      <c r="F1625" s="2">
        <f>'Moving Avg'!D1625</f>
        <v>5.4167399999999999</v>
      </c>
      <c r="G1625" s="2">
        <f>'Moving Avg'!F1625</f>
        <v>5.4025949999999998</v>
      </c>
      <c r="H1625" s="2">
        <f>'Moving Avg'!G1625</f>
        <v>5.5362380000000018</v>
      </c>
      <c r="I1625" s="2">
        <f>'Moving Avg'!H1625</f>
        <v>5.5669259999999996</v>
      </c>
      <c r="J1625" s="6" t="str">
        <f>OBV!F1625</f>
        <v>BULLISH</v>
      </c>
      <c r="K1625" s="6" t="str">
        <f>OBV!G1625</f>
        <v>NEUTRAL</v>
      </c>
      <c r="L1625" s="6" t="str">
        <f>OBV!H1625</f>
        <v>CONFIRMED BULLISH</v>
      </c>
      <c r="M1625" s="8">
        <f t="shared" si="250"/>
        <v>25</v>
      </c>
      <c r="N1625" s="8">
        <f t="shared" si="251"/>
        <v>100</v>
      </c>
      <c r="O1625" s="8">
        <f t="shared" si="252"/>
        <v>0</v>
      </c>
      <c r="P1625" s="8">
        <f t="shared" si="253"/>
        <v>83.5</v>
      </c>
      <c r="Q1625" s="9">
        <f t="shared" si="254"/>
        <v>56.274999999999999</v>
      </c>
      <c r="R1625" s="9">
        <f t="shared" si="255"/>
        <v>45.875</v>
      </c>
      <c r="S1625" s="9">
        <f t="shared" si="256"/>
        <v>56.325000000000003</v>
      </c>
      <c r="T1625" s="9">
        <f t="shared" si="257"/>
        <v>52.125</v>
      </c>
      <c r="U1625" s="8">
        <f t="shared" si="258"/>
        <v>52.82500000000001</v>
      </c>
      <c r="V1625" s="8">
        <f t="shared" si="259"/>
        <v>52.650000000000006</v>
      </c>
    </row>
    <row r="1626" spans="1:22" ht="13.5" x14ac:dyDescent="0.25">
      <c r="A1626" s="3">
        <f>RSI!A1626</f>
        <v>44379</v>
      </c>
      <c r="B1626" s="2">
        <f>RSI!B1626</f>
        <v>5.5801999999999996</v>
      </c>
      <c r="C1626" s="2">
        <f>RSI!I1626</f>
        <v>65.762879155941079</v>
      </c>
      <c r="D1626" s="2">
        <f>MACD!E1626</f>
        <v>-4.0747654018980839E-2</v>
      </c>
      <c r="E1626" s="2">
        <f>MACD!F1626</f>
        <v>-1.2453320340177921E-2</v>
      </c>
      <c r="F1626" s="2">
        <f>'Moving Avg'!D1626</f>
        <v>5.4497400000000003</v>
      </c>
      <c r="G1626" s="2">
        <f>'Moving Avg'!F1626</f>
        <v>5.4104549999999998</v>
      </c>
      <c r="H1626" s="2">
        <f>'Moving Avg'!G1626</f>
        <v>5.5316920000000005</v>
      </c>
      <c r="I1626" s="2">
        <f>'Moving Avg'!H1626</f>
        <v>5.568257</v>
      </c>
      <c r="J1626" s="6" t="str">
        <f>OBV!F1626</f>
        <v>BULLISH</v>
      </c>
      <c r="K1626" s="6" t="str">
        <f>OBV!G1626</f>
        <v>NEUTRAL</v>
      </c>
      <c r="L1626" s="6" t="str">
        <f>OBV!H1626</f>
        <v>CONFIRMED BULLISH</v>
      </c>
      <c r="M1626" s="8">
        <f t="shared" si="250"/>
        <v>25</v>
      </c>
      <c r="N1626" s="8">
        <f t="shared" si="251"/>
        <v>100</v>
      </c>
      <c r="O1626" s="8">
        <f t="shared" si="252"/>
        <v>0</v>
      </c>
      <c r="P1626" s="8">
        <f t="shared" si="253"/>
        <v>83.5</v>
      </c>
      <c r="Q1626" s="9">
        <f t="shared" si="254"/>
        <v>56.274999999999999</v>
      </c>
      <c r="R1626" s="9">
        <f t="shared" si="255"/>
        <v>45.875</v>
      </c>
      <c r="S1626" s="9">
        <f t="shared" si="256"/>
        <v>56.325000000000003</v>
      </c>
      <c r="T1626" s="9">
        <f t="shared" si="257"/>
        <v>52.125</v>
      </c>
      <c r="U1626" s="8">
        <f t="shared" si="258"/>
        <v>52.82500000000001</v>
      </c>
      <c r="V1626" s="8">
        <f t="shared" si="259"/>
        <v>52.650000000000006</v>
      </c>
    </row>
    <row r="1627" spans="1:22" ht="13.5" x14ac:dyDescent="0.25">
      <c r="A1627" s="3">
        <f>RSI!A1627</f>
        <v>44382</v>
      </c>
      <c r="B1627" s="2">
        <f>RSI!B1627</f>
        <v>5.5801999999999996</v>
      </c>
      <c r="C1627" s="2">
        <f>RSI!I1627</f>
        <v>65.762879155941079</v>
      </c>
      <c r="D1627" s="2">
        <f>MACD!E1627</f>
        <v>-4.9843367385466131E-2</v>
      </c>
      <c r="E1627" s="2">
        <f>MACD!F1627</f>
        <v>-1.9931329749235564E-2</v>
      </c>
      <c r="F1627" s="2">
        <f>'Moving Avg'!D1627</f>
        <v>5.4827399999999997</v>
      </c>
      <c r="G1627" s="2">
        <f>'Moving Avg'!F1627</f>
        <v>5.4183150000000007</v>
      </c>
      <c r="H1627" s="2">
        <f>'Moving Avg'!G1627</f>
        <v>5.5294240000000006</v>
      </c>
      <c r="I1627" s="2">
        <f>'Moving Avg'!H1627</f>
        <v>5.5688285000000004</v>
      </c>
      <c r="J1627" s="6" t="str">
        <f>OBV!F1627</f>
        <v>BULLISH</v>
      </c>
      <c r="K1627" s="6" t="str">
        <f>OBV!G1627</f>
        <v>NEUTRAL</v>
      </c>
      <c r="L1627" s="6" t="str">
        <f>OBV!H1627</f>
        <v>CONFIRMED BULLISH</v>
      </c>
      <c r="M1627" s="8">
        <f t="shared" si="250"/>
        <v>25</v>
      </c>
      <c r="N1627" s="8">
        <f t="shared" si="251"/>
        <v>100</v>
      </c>
      <c r="O1627" s="8">
        <f t="shared" si="252"/>
        <v>0</v>
      </c>
      <c r="P1627" s="8">
        <f t="shared" si="253"/>
        <v>83.5</v>
      </c>
      <c r="Q1627" s="9">
        <f t="shared" si="254"/>
        <v>56.274999999999999</v>
      </c>
      <c r="R1627" s="9">
        <f t="shared" si="255"/>
        <v>45.875</v>
      </c>
      <c r="S1627" s="9">
        <f t="shared" si="256"/>
        <v>56.325000000000003</v>
      </c>
      <c r="T1627" s="9">
        <f t="shared" si="257"/>
        <v>52.125</v>
      </c>
      <c r="U1627" s="8">
        <f t="shared" si="258"/>
        <v>52.82500000000001</v>
      </c>
      <c r="V1627" s="8">
        <f t="shared" si="259"/>
        <v>52.650000000000006</v>
      </c>
    </row>
    <row r="1628" spans="1:22" ht="13.5" x14ac:dyDescent="0.25">
      <c r="A1628" s="3">
        <f>RSI!A1628</f>
        <v>44383</v>
      </c>
      <c r="B1628" s="2">
        <f>RSI!B1628</f>
        <v>5.5801999999999996</v>
      </c>
      <c r="C1628" s="2">
        <f>RSI!I1628</f>
        <v>65.762879155941079</v>
      </c>
      <c r="D1628" s="2">
        <f>MACD!E1628</f>
        <v>-5.8281964839145495E-2</v>
      </c>
      <c r="E1628" s="2">
        <f>MACD!F1628</f>
        <v>-2.760145676721755E-2</v>
      </c>
      <c r="F1628" s="2">
        <f>'Moving Avg'!D1628</f>
        <v>5.5173199999999998</v>
      </c>
      <c r="G1628" s="2">
        <f>'Moving Avg'!F1628</f>
        <v>5.4261750000000006</v>
      </c>
      <c r="H1628" s="2">
        <f>'Moving Avg'!G1628</f>
        <v>5.5273080000000006</v>
      </c>
      <c r="I1628" s="2">
        <f>'Moving Avg'!H1628</f>
        <v>5.5694000000000017</v>
      </c>
      <c r="J1628" s="6" t="str">
        <f>OBV!F1628</f>
        <v>BULLISH</v>
      </c>
      <c r="K1628" s="6" t="str">
        <f>OBV!G1628</f>
        <v>NEUTRAL</v>
      </c>
      <c r="L1628" s="6" t="str">
        <f>OBV!H1628</f>
        <v>CONFIRMED BULLISH</v>
      </c>
      <c r="M1628" s="8">
        <f t="shared" si="250"/>
        <v>25</v>
      </c>
      <c r="N1628" s="8">
        <f t="shared" si="251"/>
        <v>100</v>
      </c>
      <c r="O1628" s="8">
        <f t="shared" si="252"/>
        <v>0</v>
      </c>
      <c r="P1628" s="8">
        <f t="shared" si="253"/>
        <v>83.5</v>
      </c>
      <c r="Q1628" s="9">
        <f t="shared" si="254"/>
        <v>56.274999999999999</v>
      </c>
      <c r="R1628" s="9">
        <f t="shared" si="255"/>
        <v>45.875</v>
      </c>
      <c r="S1628" s="9">
        <f t="shared" si="256"/>
        <v>56.325000000000003</v>
      </c>
      <c r="T1628" s="9">
        <f t="shared" si="257"/>
        <v>52.125</v>
      </c>
      <c r="U1628" s="8">
        <f t="shared" si="258"/>
        <v>52.82500000000001</v>
      </c>
      <c r="V1628" s="8">
        <f t="shared" si="259"/>
        <v>52.650000000000006</v>
      </c>
    </row>
    <row r="1629" spans="1:22" ht="13.5" x14ac:dyDescent="0.25">
      <c r="A1629" s="3">
        <f>RSI!A1629</f>
        <v>44384</v>
      </c>
      <c r="B1629" s="2">
        <f>RSI!B1629</f>
        <v>5.5015999999999998</v>
      </c>
      <c r="C1629" s="2">
        <f>RSI!I1629</f>
        <v>53.361343464583157</v>
      </c>
      <c r="D1629" s="2">
        <f>MACD!E1629</f>
        <v>-6.0287339313234156E-2</v>
      </c>
      <c r="E1629" s="2">
        <f>MACD!F1629</f>
        <v>-3.4138633276420874E-2</v>
      </c>
      <c r="F1629" s="2">
        <f>'Moving Avg'!D1629</f>
        <v>5.5330399999999988</v>
      </c>
      <c r="G1629" s="2">
        <f>'Moving Avg'!F1629</f>
        <v>5.4379600000000012</v>
      </c>
      <c r="H1629" s="2">
        <f>'Moving Avg'!G1629</f>
        <v>5.5211900000000007</v>
      </c>
      <c r="I1629" s="2">
        <f>'Moving Avg'!H1629</f>
        <v>5.5703760000000013</v>
      </c>
      <c r="J1629" s="6" t="str">
        <f>OBV!F1629</f>
        <v>BULLISH</v>
      </c>
      <c r="K1629" s="6" t="str">
        <f>OBV!G1629</f>
        <v>NEUTRAL</v>
      </c>
      <c r="L1629" s="6" t="str">
        <f>OBV!H1629</f>
        <v>CONFIRMED BULLISH</v>
      </c>
      <c r="M1629" s="8">
        <f t="shared" si="250"/>
        <v>25</v>
      </c>
      <c r="N1629" s="8">
        <f t="shared" si="251"/>
        <v>100</v>
      </c>
      <c r="O1629" s="8">
        <f t="shared" si="252"/>
        <v>0</v>
      </c>
      <c r="P1629" s="8">
        <f t="shared" si="253"/>
        <v>83.5</v>
      </c>
      <c r="Q1629" s="9">
        <f t="shared" si="254"/>
        <v>56.274999999999999</v>
      </c>
      <c r="R1629" s="9">
        <f t="shared" si="255"/>
        <v>45.875</v>
      </c>
      <c r="S1629" s="9">
        <f t="shared" si="256"/>
        <v>56.325000000000003</v>
      </c>
      <c r="T1629" s="9">
        <f t="shared" si="257"/>
        <v>52.125</v>
      </c>
      <c r="U1629" s="8">
        <f t="shared" si="258"/>
        <v>52.82500000000001</v>
      </c>
      <c r="V1629" s="8">
        <f t="shared" si="259"/>
        <v>52.650000000000006</v>
      </c>
    </row>
    <row r="1630" spans="1:22" ht="13.5" x14ac:dyDescent="0.25">
      <c r="A1630" s="3">
        <f>RSI!A1630</f>
        <v>44385</v>
      </c>
      <c r="B1630" s="2">
        <f>RSI!B1630</f>
        <v>5.5015999999999998</v>
      </c>
      <c r="C1630" s="2">
        <f>RSI!I1630</f>
        <v>53.361343464583157</v>
      </c>
      <c r="D1630" s="2">
        <f>MACD!E1630</f>
        <v>-6.2156081829249921E-2</v>
      </c>
      <c r="E1630" s="2">
        <f>MACD!F1630</f>
        <v>-3.9742122986986685E-2</v>
      </c>
      <c r="F1630" s="2">
        <f>'Moving Avg'!D1630</f>
        <v>5.5487599999999997</v>
      </c>
      <c r="G1630" s="2">
        <f>'Moving Avg'!F1630</f>
        <v>5.4422800000000011</v>
      </c>
      <c r="H1630" s="2">
        <f>'Moving Avg'!G1630</f>
        <v>5.5173500000000004</v>
      </c>
      <c r="I1630" s="2">
        <f>'Moving Avg'!H1630</f>
        <v>5.5706305000000009</v>
      </c>
      <c r="J1630" s="6" t="str">
        <f>OBV!F1630</f>
        <v>BULLISH</v>
      </c>
      <c r="K1630" s="6" t="str">
        <f>OBV!G1630</f>
        <v>NEUTRAL</v>
      </c>
      <c r="L1630" s="6" t="str">
        <f>OBV!H1630</f>
        <v>CONFIRMED BULLISH</v>
      </c>
      <c r="M1630" s="8">
        <f t="shared" si="250"/>
        <v>25</v>
      </c>
      <c r="N1630" s="8">
        <f t="shared" si="251"/>
        <v>100</v>
      </c>
      <c r="O1630" s="8">
        <f t="shared" si="252"/>
        <v>0</v>
      </c>
      <c r="P1630" s="8">
        <f t="shared" si="253"/>
        <v>83.5</v>
      </c>
      <c r="Q1630" s="9">
        <f t="shared" si="254"/>
        <v>56.274999999999999</v>
      </c>
      <c r="R1630" s="9">
        <f t="shared" si="255"/>
        <v>45.875</v>
      </c>
      <c r="S1630" s="9">
        <f t="shared" si="256"/>
        <v>56.325000000000003</v>
      </c>
      <c r="T1630" s="9">
        <f t="shared" si="257"/>
        <v>52.125</v>
      </c>
      <c r="U1630" s="8">
        <f t="shared" si="258"/>
        <v>52.82500000000001</v>
      </c>
      <c r="V1630" s="8">
        <f t="shared" si="259"/>
        <v>52.650000000000006</v>
      </c>
    </row>
    <row r="1631" spans="1:22" ht="13.5" x14ac:dyDescent="0.25">
      <c r="A1631" s="3">
        <f>RSI!A1631</f>
        <v>44386</v>
      </c>
      <c r="B1631" s="2">
        <f>RSI!B1631</f>
        <v>5.423</v>
      </c>
      <c r="C1631" s="2">
        <f>RSI!I1631</f>
        <v>43.785187163260936</v>
      </c>
      <c r="D1631" s="2">
        <f>MACD!E1631</f>
        <v>-5.8074258081635577E-2</v>
      </c>
      <c r="E1631" s="2">
        <f>MACD!F1631</f>
        <v>-4.3408550005916466E-2</v>
      </c>
      <c r="F1631" s="2">
        <f>'Moving Avg'!D1631</f>
        <v>5.5173199999999998</v>
      </c>
      <c r="G1631" s="2">
        <f>'Moving Avg'!F1631</f>
        <v>5.4426700000000006</v>
      </c>
      <c r="H1631" s="2">
        <f>'Moving Avg'!G1631</f>
        <v>5.5105719999999998</v>
      </c>
      <c r="I1631" s="2">
        <f>'Moving Avg'!H1631</f>
        <v>5.5704920000000007</v>
      </c>
      <c r="J1631" s="6" t="str">
        <f>OBV!F1631</f>
        <v>BEARISH</v>
      </c>
      <c r="K1631" s="6" t="str">
        <f>OBV!G1631</f>
        <v>NEUTRAL</v>
      </c>
      <c r="L1631" s="6" t="str">
        <f>OBV!H1631</f>
        <v>CONFIRMED BEARISH</v>
      </c>
      <c r="M1631" s="8">
        <f t="shared" si="250"/>
        <v>25</v>
      </c>
      <c r="N1631" s="8">
        <f t="shared" si="251"/>
        <v>45</v>
      </c>
      <c r="O1631" s="8">
        <f t="shared" si="252"/>
        <v>0</v>
      </c>
      <c r="P1631" s="8">
        <f t="shared" si="253"/>
        <v>16.5</v>
      </c>
      <c r="Q1631" s="9">
        <f t="shared" si="254"/>
        <v>26.975000000000001</v>
      </c>
      <c r="R1631" s="9">
        <f t="shared" si="255"/>
        <v>18.125</v>
      </c>
      <c r="S1631" s="9">
        <f t="shared" si="256"/>
        <v>17.925000000000001</v>
      </c>
      <c r="T1631" s="9">
        <f t="shared" si="257"/>
        <v>21.625</v>
      </c>
      <c r="U1631" s="8">
        <f t="shared" si="258"/>
        <v>21.008333333333336</v>
      </c>
      <c r="V1631" s="8">
        <f t="shared" si="259"/>
        <v>21.162500000000001</v>
      </c>
    </row>
    <row r="1632" spans="1:22" ht="13.5" x14ac:dyDescent="0.25">
      <c r="A1632" s="3">
        <f>RSI!A1632</f>
        <v>44389</v>
      </c>
      <c r="B1632" s="2">
        <f>RSI!B1632</f>
        <v>5.423</v>
      </c>
      <c r="C1632" s="2">
        <f>RSI!I1632</f>
        <v>43.785187163260936</v>
      </c>
      <c r="D1632" s="2">
        <f>MACD!E1632</f>
        <v>-5.4303322004939147E-2</v>
      </c>
      <c r="E1632" s="2">
        <f>MACD!F1632</f>
        <v>-4.5587504405721006E-2</v>
      </c>
      <c r="F1632" s="2">
        <f>'Moving Avg'!D1632</f>
        <v>5.4858799999999999</v>
      </c>
      <c r="G1632" s="2">
        <f>'Moving Avg'!F1632</f>
        <v>5.4446349999999999</v>
      </c>
      <c r="H1632" s="2">
        <f>'Moving Avg'!G1632</f>
        <v>5.5037939999999992</v>
      </c>
      <c r="I1632" s="2">
        <f>'Moving Avg'!H1632</f>
        <v>5.5703534999999995</v>
      </c>
      <c r="J1632" s="6" t="str">
        <f>OBV!F1632</f>
        <v>BEARISH</v>
      </c>
      <c r="K1632" s="6" t="str">
        <f>OBV!G1632</f>
        <v>NEUTRAL</v>
      </c>
      <c r="L1632" s="6" t="str">
        <f>OBV!H1632</f>
        <v>CONFIRMED BEARISH</v>
      </c>
      <c r="M1632" s="8">
        <f t="shared" si="250"/>
        <v>25</v>
      </c>
      <c r="N1632" s="8">
        <f t="shared" si="251"/>
        <v>45</v>
      </c>
      <c r="O1632" s="8">
        <f t="shared" si="252"/>
        <v>0</v>
      </c>
      <c r="P1632" s="8">
        <f t="shared" si="253"/>
        <v>16.5</v>
      </c>
      <c r="Q1632" s="9">
        <f t="shared" si="254"/>
        <v>26.975000000000001</v>
      </c>
      <c r="R1632" s="9">
        <f t="shared" si="255"/>
        <v>18.125</v>
      </c>
      <c r="S1632" s="9">
        <f t="shared" si="256"/>
        <v>17.925000000000001</v>
      </c>
      <c r="T1632" s="9">
        <f t="shared" si="257"/>
        <v>21.625</v>
      </c>
      <c r="U1632" s="8">
        <f t="shared" si="258"/>
        <v>21.008333333333336</v>
      </c>
      <c r="V1632" s="8">
        <f t="shared" si="259"/>
        <v>21.162500000000001</v>
      </c>
    </row>
    <row r="1633" spans="1:22" ht="13.5" x14ac:dyDescent="0.25">
      <c r="A1633" s="3">
        <f>RSI!A1633</f>
        <v>44390</v>
      </c>
      <c r="B1633" s="2">
        <f>RSI!B1633</f>
        <v>5.2659000000000002</v>
      </c>
      <c r="C1633" s="2">
        <f>RSI!I1633</f>
        <v>30.921864799070448</v>
      </c>
      <c r="D1633" s="2">
        <f>MACD!E1633</f>
        <v>-4.0397280098638966E-2</v>
      </c>
      <c r="E1633" s="2">
        <f>MACD!F1633</f>
        <v>-4.4549459544304601E-2</v>
      </c>
      <c r="F1633" s="2">
        <f>'Moving Avg'!D1633</f>
        <v>5.4230200000000011</v>
      </c>
      <c r="G1633" s="2">
        <f>'Moving Avg'!F1633</f>
        <v>5.4387449999999999</v>
      </c>
      <c r="H1633" s="2">
        <f>'Moving Avg'!G1633</f>
        <v>5.4938739999999999</v>
      </c>
      <c r="I1633" s="2">
        <f>'Moving Avg'!H1633</f>
        <v>5.5694295000000009</v>
      </c>
      <c r="J1633" s="6" t="str">
        <f>OBV!F1633</f>
        <v>BEARISH</v>
      </c>
      <c r="K1633" s="6" t="str">
        <f>OBV!G1633</f>
        <v>NEUTRAL</v>
      </c>
      <c r="L1633" s="6" t="str">
        <f>OBV!H1633</f>
        <v>CONFIRMED BEARISH</v>
      </c>
      <c r="M1633" s="8">
        <f t="shared" si="250"/>
        <v>25</v>
      </c>
      <c r="N1633" s="8">
        <f t="shared" si="251"/>
        <v>0</v>
      </c>
      <c r="O1633" s="8">
        <f t="shared" si="252"/>
        <v>0</v>
      </c>
      <c r="P1633" s="8">
        <f t="shared" si="253"/>
        <v>16.5</v>
      </c>
      <c r="Q1633" s="9">
        <f t="shared" si="254"/>
        <v>11.225</v>
      </c>
      <c r="R1633" s="9">
        <f t="shared" si="255"/>
        <v>9.125</v>
      </c>
      <c r="S1633" s="9">
        <f t="shared" si="256"/>
        <v>11.175000000000001</v>
      </c>
      <c r="T1633" s="9">
        <f t="shared" si="257"/>
        <v>10.375</v>
      </c>
      <c r="U1633" s="8">
        <f t="shared" si="258"/>
        <v>10.508333333333335</v>
      </c>
      <c r="V1633" s="8">
        <f t="shared" si="259"/>
        <v>10.475000000000001</v>
      </c>
    </row>
    <row r="1634" spans="1:22" ht="13.5" x14ac:dyDescent="0.25">
      <c r="A1634" s="3">
        <f>RSI!A1634</f>
        <v>44391</v>
      </c>
      <c r="B1634" s="2">
        <f>RSI!B1634</f>
        <v>5.2659000000000002</v>
      </c>
      <c r="C1634" s="2">
        <f>RSI!I1634</f>
        <v>30.921864799070462</v>
      </c>
      <c r="D1634" s="2">
        <f>MACD!E1634</f>
        <v>-2.5015084529901976E-2</v>
      </c>
      <c r="E1634" s="2">
        <f>MACD!F1634</f>
        <v>-4.0642584541424075E-2</v>
      </c>
      <c r="F1634" s="2">
        <f>'Moving Avg'!D1634</f>
        <v>5.3758800000000004</v>
      </c>
      <c r="G1634" s="2">
        <f>'Moving Avg'!F1634</f>
        <v>5.4328550000000009</v>
      </c>
      <c r="H1634" s="2">
        <f>'Moving Avg'!G1634</f>
        <v>5.4868379999999988</v>
      </c>
      <c r="I1634" s="2">
        <f>'Moving Avg'!H1634</f>
        <v>5.5685055000000023</v>
      </c>
      <c r="J1634" s="6" t="str">
        <f>OBV!F1634</f>
        <v>BEARISH</v>
      </c>
      <c r="K1634" s="6" t="str">
        <f>OBV!G1634</f>
        <v>NEUTRAL</v>
      </c>
      <c r="L1634" s="6" t="str">
        <f>OBV!H1634</f>
        <v>CONFIRMED BEARISH</v>
      </c>
      <c r="M1634" s="8">
        <f t="shared" si="250"/>
        <v>25</v>
      </c>
      <c r="N1634" s="8">
        <f t="shared" si="251"/>
        <v>0</v>
      </c>
      <c r="O1634" s="8">
        <f t="shared" si="252"/>
        <v>0</v>
      </c>
      <c r="P1634" s="8">
        <f t="shared" si="253"/>
        <v>16.5</v>
      </c>
      <c r="Q1634" s="9">
        <f t="shared" si="254"/>
        <v>11.225</v>
      </c>
      <c r="R1634" s="9">
        <f t="shared" si="255"/>
        <v>9.125</v>
      </c>
      <c r="S1634" s="9">
        <f t="shared" si="256"/>
        <v>11.175000000000001</v>
      </c>
      <c r="T1634" s="9">
        <f t="shared" si="257"/>
        <v>10.375</v>
      </c>
      <c r="U1634" s="8">
        <f t="shared" si="258"/>
        <v>10.508333333333335</v>
      </c>
      <c r="V1634" s="8">
        <f t="shared" si="259"/>
        <v>10.475000000000001</v>
      </c>
    </row>
    <row r="1635" spans="1:22" ht="13.5" x14ac:dyDescent="0.25">
      <c r="A1635" s="3">
        <f>RSI!A1635</f>
        <v>44392</v>
      </c>
      <c r="B1635" s="2">
        <f>RSI!B1635</f>
        <v>5.2659000000000002</v>
      </c>
      <c r="C1635" s="2">
        <f>RSI!I1635</f>
        <v>30.921864799070462</v>
      </c>
      <c r="D1635" s="2">
        <f>MACD!E1635</f>
        <v>-1.088812122641869E-2</v>
      </c>
      <c r="E1635" s="2">
        <f>MACD!F1635</f>
        <v>-3.4691691878423005E-2</v>
      </c>
      <c r="F1635" s="2">
        <f>'Moving Avg'!D1635</f>
        <v>5.3287400000000007</v>
      </c>
      <c r="G1635" s="2">
        <f>'Moving Avg'!F1635</f>
        <v>5.4269650000000009</v>
      </c>
      <c r="H1635" s="2">
        <f>'Moving Avg'!G1635</f>
        <v>5.4798019999999985</v>
      </c>
      <c r="I1635" s="2">
        <f>'Moving Avg'!H1635</f>
        <v>5.5678855000000036</v>
      </c>
      <c r="J1635" s="6" t="str">
        <f>OBV!F1635</f>
        <v>BEARISH</v>
      </c>
      <c r="K1635" s="6" t="str">
        <f>OBV!G1635</f>
        <v>NEUTRAL</v>
      </c>
      <c r="L1635" s="6" t="str">
        <f>OBV!H1635</f>
        <v>CONFIRMED BEARISH</v>
      </c>
      <c r="M1635" s="8">
        <f t="shared" si="250"/>
        <v>25</v>
      </c>
      <c r="N1635" s="8">
        <f t="shared" si="251"/>
        <v>0</v>
      </c>
      <c r="O1635" s="8">
        <f t="shared" si="252"/>
        <v>0</v>
      </c>
      <c r="P1635" s="8">
        <f t="shared" si="253"/>
        <v>16.5</v>
      </c>
      <c r="Q1635" s="9">
        <f t="shared" si="254"/>
        <v>11.225</v>
      </c>
      <c r="R1635" s="9">
        <f t="shared" si="255"/>
        <v>9.125</v>
      </c>
      <c r="S1635" s="9">
        <f t="shared" si="256"/>
        <v>11.175000000000001</v>
      </c>
      <c r="T1635" s="9">
        <f t="shared" si="257"/>
        <v>10.375</v>
      </c>
      <c r="U1635" s="8">
        <f t="shared" si="258"/>
        <v>10.508333333333335</v>
      </c>
      <c r="V1635" s="8">
        <f t="shared" si="259"/>
        <v>10.475000000000001</v>
      </c>
    </row>
    <row r="1636" spans="1:22" ht="13.5" x14ac:dyDescent="0.25">
      <c r="A1636" s="3">
        <f>RSI!A1636</f>
        <v>44393</v>
      </c>
      <c r="B1636" s="2">
        <f>RSI!B1636</f>
        <v>5.423</v>
      </c>
      <c r="C1636" s="2">
        <f>RSI!I1636</f>
        <v>49.464659481987113</v>
      </c>
      <c r="D1636" s="2">
        <f>MACD!E1636</f>
        <v>1.46419853073807E-2</v>
      </c>
      <c r="E1636" s="2">
        <f>MACD!F1636</f>
        <v>-2.4824956441262265E-2</v>
      </c>
      <c r="F1636" s="2">
        <f>'Moving Avg'!D1636</f>
        <v>5.3287400000000007</v>
      </c>
      <c r="G1636" s="2">
        <f>'Moving Avg'!F1636</f>
        <v>5.4277500000000005</v>
      </c>
      <c r="H1636" s="2">
        <f>'Moving Avg'!G1636</f>
        <v>5.4759079999999996</v>
      </c>
      <c r="I1636" s="2">
        <f>'Moving Avg'!H1636</f>
        <v>5.5680510000000041</v>
      </c>
      <c r="J1636" s="6" t="str">
        <f>OBV!F1636</f>
        <v>BEARISH</v>
      </c>
      <c r="K1636" s="6" t="str">
        <f>OBV!G1636</f>
        <v>NEUTRAL</v>
      </c>
      <c r="L1636" s="6" t="str">
        <f>OBV!H1636</f>
        <v>NEUTRAL</v>
      </c>
      <c r="M1636" s="8">
        <f t="shared" si="250"/>
        <v>25</v>
      </c>
      <c r="N1636" s="8">
        <f t="shared" si="251"/>
        <v>0</v>
      </c>
      <c r="O1636" s="8">
        <f t="shared" si="252"/>
        <v>0</v>
      </c>
      <c r="P1636" s="8">
        <f t="shared" si="253"/>
        <v>16.5</v>
      </c>
      <c r="Q1636" s="9">
        <f t="shared" si="254"/>
        <v>11.225</v>
      </c>
      <c r="R1636" s="9">
        <f t="shared" si="255"/>
        <v>9.125</v>
      </c>
      <c r="S1636" s="9">
        <f t="shared" si="256"/>
        <v>11.175000000000001</v>
      </c>
      <c r="T1636" s="9">
        <f t="shared" si="257"/>
        <v>10.375</v>
      </c>
      <c r="U1636" s="8">
        <f t="shared" si="258"/>
        <v>10.508333333333335</v>
      </c>
      <c r="V1636" s="8">
        <f t="shared" si="259"/>
        <v>10.475000000000001</v>
      </c>
    </row>
    <row r="1637" spans="1:22" ht="13.5" x14ac:dyDescent="0.25">
      <c r="A1637" s="3">
        <f>RSI!A1637</f>
        <v>44396</v>
      </c>
      <c r="B1637" s="2">
        <f>RSI!B1637</f>
        <v>5.5801999999999996</v>
      </c>
      <c r="C1637" s="2">
        <f>RSI!I1637</f>
        <v>60.802978893512375</v>
      </c>
      <c r="D1637" s="2">
        <f>MACD!E1637</f>
        <v>2.4624353841754321E-2</v>
      </c>
      <c r="E1637" s="2">
        <f>MACD!F1637</f>
        <v>-1.493509438465895E-2</v>
      </c>
      <c r="F1637" s="2">
        <f>'Moving Avg'!D1637</f>
        <v>5.3601799999999997</v>
      </c>
      <c r="G1637" s="2">
        <f>'Moving Avg'!F1637</f>
        <v>5.4360000000000008</v>
      </c>
      <c r="H1637" s="2">
        <f>'Moving Avg'!G1637</f>
        <v>5.4751579999999986</v>
      </c>
      <c r="I1637" s="2">
        <f>'Moving Avg'!H1637</f>
        <v>5.5682050000000061</v>
      </c>
      <c r="J1637" s="6" t="str">
        <f>OBV!F1637</f>
        <v>BEARISH</v>
      </c>
      <c r="K1637" s="6" t="str">
        <f>OBV!G1637</f>
        <v>NEUTRAL</v>
      </c>
      <c r="L1637" s="6" t="str">
        <f>OBV!H1637</f>
        <v>BEARISH DIVERGENCE</v>
      </c>
      <c r="M1637" s="8">
        <f t="shared" si="250"/>
        <v>25</v>
      </c>
      <c r="N1637" s="8">
        <f t="shared" si="251"/>
        <v>0</v>
      </c>
      <c r="O1637" s="8">
        <f t="shared" si="252"/>
        <v>0</v>
      </c>
      <c r="P1637" s="8">
        <f t="shared" si="253"/>
        <v>16.5</v>
      </c>
      <c r="Q1637" s="9">
        <f t="shared" si="254"/>
        <v>11.225</v>
      </c>
      <c r="R1637" s="9">
        <f t="shared" si="255"/>
        <v>9.125</v>
      </c>
      <c r="S1637" s="9">
        <f t="shared" si="256"/>
        <v>11.175000000000001</v>
      </c>
      <c r="T1637" s="9">
        <f t="shared" si="257"/>
        <v>10.375</v>
      </c>
      <c r="U1637" s="8">
        <f t="shared" si="258"/>
        <v>10.508333333333335</v>
      </c>
      <c r="V1637" s="8">
        <f t="shared" si="259"/>
        <v>10.475000000000001</v>
      </c>
    </row>
    <row r="1638" spans="1:22" ht="13.5" x14ac:dyDescent="0.25">
      <c r="A1638" s="3">
        <f>RSI!A1638</f>
        <v>44399</v>
      </c>
      <c r="B1638" s="2">
        <f>RSI!B1638</f>
        <v>5.5801999999999996</v>
      </c>
      <c r="C1638" s="2">
        <f>RSI!I1638</f>
        <v>60.802978893512375</v>
      </c>
      <c r="D1638" s="2">
        <f>MACD!E1638</f>
        <v>3.2164678433166394E-2</v>
      </c>
      <c r="E1638" s="2">
        <f>MACD!F1638</f>
        <v>-5.5151398210938826E-3</v>
      </c>
      <c r="F1638" s="2">
        <f>'Moving Avg'!D1638</f>
        <v>5.4230400000000003</v>
      </c>
      <c r="G1638" s="2">
        <f>'Moving Avg'!F1638</f>
        <v>5.4442500000000003</v>
      </c>
      <c r="H1638" s="2">
        <f>'Moving Avg'!G1638</f>
        <v>5.4744079999999986</v>
      </c>
      <c r="I1638" s="2">
        <f>'Moving Avg'!H1638</f>
        <v>5.5687765000000073</v>
      </c>
      <c r="J1638" s="6" t="str">
        <f>OBV!F1638</f>
        <v>BULLISH</v>
      </c>
      <c r="K1638" s="6" t="str">
        <f>OBV!G1638</f>
        <v>NEUTRAL</v>
      </c>
      <c r="L1638" s="6" t="str">
        <f>OBV!H1638</f>
        <v>CONFIRMED BULLISH</v>
      </c>
      <c r="M1638" s="8">
        <f t="shared" si="250"/>
        <v>25</v>
      </c>
      <c r="N1638" s="8">
        <f t="shared" si="251"/>
        <v>0</v>
      </c>
      <c r="O1638" s="8">
        <f t="shared" si="252"/>
        <v>0</v>
      </c>
      <c r="P1638" s="8">
        <f t="shared" si="253"/>
        <v>83.5</v>
      </c>
      <c r="Q1638" s="9">
        <f t="shared" si="254"/>
        <v>21.274999999999999</v>
      </c>
      <c r="R1638" s="9">
        <f t="shared" si="255"/>
        <v>25.875</v>
      </c>
      <c r="S1638" s="9">
        <f t="shared" si="256"/>
        <v>41.325000000000003</v>
      </c>
      <c r="T1638" s="9">
        <f t="shared" si="257"/>
        <v>27.125</v>
      </c>
      <c r="U1638" s="8">
        <f t="shared" si="258"/>
        <v>29.491666666666664</v>
      </c>
      <c r="V1638" s="8">
        <f t="shared" si="259"/>
        <v>28.9</v>
      </c>
    </row>
    <row r="1639" spans="1:22" ht="13.5" x14ac:dyDescent="0.25">
      <c r="A1639" s="3">
        <f>RSI!A1639</f>
        <v>44400</v>
      </c>
      <c r="B1639" s="2">
        <f>RSI!B1639</f>
        <v>5.5801999999999996</v>
      </c>
      <c r="C1639" s="2">
        <f>RSI!I1639</f>
        <v>60.802978893512375</v>
      </c>
      <c r="D1639" s="2">
        <f>MACD!E1639</f>
        <v>2.5613483415804161E-2</v>
      </c>
      <c r="E1639" s="2">
        <f>MACD!F1639</f>
        <v>7.1058482628572669E-4</v>
      </c>
      <c r="F1639" s="2">
        <f>'Moving Avg'!D1639</f>
        <v>5.4858999999999991</v>
      </c>
      <c r="G1639" s="2">
        <f>'Moving Avg'!F1639</f>
        <v>5.4525000000000006</v>
      </c>
      <c r="H1639" s="2">
        <f>'Moving Avg'!G1639</f>
        <v>5.4736579999999968</v>
      </c>
      <c r="I1639" s="2">
        <f>'Moving Avg'!H1639</f>
        <v>5.5694240000000068</v>
      </c>
      <c r="J1639" s="6" t="str">
        <f>OBV!F1639</f>
        <v>BULLISH</v>
      </c>
      <c r="K1639" s="6" t="str">
        <f>OBV!G1639</f>
        <v>NEUTRAL</v>
      </c>
      <c r="L1639" s="6" t="str">
        <f>OBV!H1639</f>
        <v>CONFIRMED BULLISH</v>
      </c>
      <c r="M1639" s="8">
        <f t="shared" si="250"/>
        <v>25</v>
      </c>
      <c r="N1639" s="8">
        <f t="shared" si="251"/>
        <v>0</v>
      </c>
      <c r="O1639" s="8">
        <f t="shared" si="252"/>
        <v>0</v>
      </c>
      <c r="P1639" s="8">
        <f t="shared" si="253"/>
        <v>83.5</v>
      </c>
      <c r="Q1639" s="9">
        <f t="shared" si="254"/>
        <v>21.274999999999999</v>
      </c>
      <c r="R1639" s="9">
        <f t="shared" si="255"/>
        <v>25.875</v>
      </c>
      <c r="S1639" s="9">
        <f t="shared" si="256"/>
        <v>41.325000000000003</v>
      </c>
      <c r="T1639" s="9">
        <f t="shared" si="257"/>
        <v>27.125</v>
      </c>
      <c r="U1639" s="8">
        <f t="shared" si="258"/>
        <v>29.491666666666664</v>
      </c>
      <c r="V1639" s="8">
        <f t="shared" si="259"/>
        <v>28.9</v>
      </c>
    </row>
    <row r="1640" spans="1:22" ht="13.5" x14ac:dyDescent="0.25">
      <c r="A1640" s="3">
        <f>RSI!A1640</f>
        <v>44403</v>
      </c>
      <c r="B1640" s="2">
        <f>RSI!B1640</f>
        <v>5.5801999999999996</v>
      </c>
      <c r="C1640" s="2">
        <f>RSI!I1640</f>
        <v>60.802978893512375</v>
      </c>
      <c r="D1640" s="2">
        <f>MACD!E1640</f>
        <v>1.9293162722249235E-2</v>
      </c>
      <c r="E1640" s="2">
        <f>MACD!F1640</f>
        <v>4.4271004054784284E-3</v>
      </c>
      <c r="F1640" s="2">
        <f>'Moving Avg'!D1640</f>
        <v>5.5487599999999988</v>
      </c>
      <c r="G1640" s="2">
        <f>'Moving Avg'!F1640</f>
        <v>5.4607500000000009</v>
      </c>
      <c r="H1640" s="2">
        <f>'Moving Avg'!G1640</f>
        <v>5.4729079999999977</v>
      </c>
      <c r="I1640" s="2">
        <f>'Moving Avg'!H1640</f>
        <v>5.569654000000007</v>
      </c>
      <c r="J1640" s="6" t="str">
        <f>OBV!F1640</f>
        <v>BULLISH</v>
      </c>
      <c r="K1640" s="6" t="str">
        <f>OBV!G1640</f>
        <v>NEUTRAL</v>
      </c>
      <c r="L1640" s="6" t="str">
        <f>OBV!H1640</f>
        <v>CONFIRMED BULLISH</v>
      </c>
      <c r="M1640" s="8">
        <f t="shared" si="250"/>
        <v>25</v>
      </c>
      <c r="N1640" s="8">
        <f t="shared" si="251"/>
        <v>0</v>
      </c>
      <c r="O1640" s="8">
        <f t="shared" si="252"/>
        <v>0</v>
      </c>
      <c r="P1640" s="8">
        <f t="shared" si="253"/>
        <v>83.5</v>
      </c>
      <c r="Q1640" s="9">
        <f t="shared" si="254"/>
        <v>21.274999999999999</v>
      </c>
      <c r="R1640" s="9">
        <f t="shared" si="255"/>
        <v>25.875</v>
      </c>
      <c r="S1640" s="9">
        <f t="shared" si="256"/>
        <v>41.325000000000003</v>
      </c>
      <c r="T1640" s="9">
        <f t="shared" si="257"/>
        <v>27.125</v>
      </c>
      <c r="U1640" s="8">
        <f t="shared" si="258"/>
        <v>29.491666666666664</v>
      </c>
      <c r="V1640" s="8">
        <f t="shared" si="259"/>
        <v>28.9</v>
      </c>
    </row>
    <row r="1641" spans="1:22" ht="13.5" x14ac:dyDescent="0.25">
      <c r="A1641" s="3">
        <f>RSI!A1641</f>
        <v>44404</v>
      </c>
      <c r="B1641" s="2">
        <f>RSI!B1641</f>
        <v>5.5408999999999997</v>
      </c>
      <c r="C1641" s="2">
        <f>RSI!I1641</f>
        <v>56.537490533987729</v>
      </c>
      <c r="D1641" s="2">
        <f>MACD!E1641</f>
        <v>4.0445563358764147E-3</v>
      </c>
      <c r="E1641" s="2">
        <f>MACD!F1641</f>
        <v>4.3505915915580257E-3</v>
      </c>
      <c r="F1641" s="2">
        <f>'Moving Avg'!D1641</f>
        <v>5.5723399999999996</v>
      </c>
      <c r="G1641" s="2">
        <f>'Moving Avg'!F1641</f>
        <v>5.467035000000001</v>
      </c>
      <c r="H1641" s="2">
        <f>'Moving Avg'!G1641</f>
        <v>5.4721319999999984</v>
      </c>
      <c r="I1641" s="2">
        <f>'Moving Avg'!H1641</f>
        <v>5.5696875000000068</v>
      </c>
      <c r="J1641" s="6" t="str">
        <f>OBV!F1641</f>
        <v>BULLISH</v>
      </c>
      <c r="K1641" s="6" t="str">
        <f>OBV!G1641</f>
        <v>NEUTRAL</v>
      </c>
      <c r="L1641" s="6" t="str">
        <f>OBV!H1641</f>
        <v>CONFIRMED BULLISH</v>
      </c>
      <c r="M1641" s="8">
        <f t="shared" si="250"/>
        <v>25</v>
      </c>
      <c r="N1641" s="8">
        <f t="shared" si="251"/>
        <v>45</v>
      </c>
      <c r="O1641" s="8">
        <f t="shared" si="252"/>
        <v>50</v>
      </c>
      <c r="P1641" s="8">
        <f t="shared" si="253"/>
        <v>83.5</v>
      </c>
      <c r="Q1641" s="9">
        <f t="shared" si="254"/>
        <v>44.524999999999999</v>
      </c>
      <c r="R1641" s="9">
        <f t="shared" si="255"/>
        <v>52.375</v>
      </c>
      <c r="S1641" s="9">
        <f t="shared" si="256"/>
        <v>60.575000000000003</v>
      </c>
      <c r="T1641" s="9">
        <f t="shared" si="257"/>
        <v>50.875</v>
      </c>
      <c r="U1641" s="8">
        <f t="shared" si="258"/>
        <v>52.491666666666674</v>
      </c>
      <c r="V1641" s="8">
        <f t="shared" si="259"/>
        <v>52.087500000000006</v>
      </c>
    </row>
    <row r="1642" spans="1:22" ht="13.5" x14ac:dyDescent="0.25">
      <c r="A1642" s="3">
        <f>RSI!A1642</f>
        <v>44405</v>
      </c>
      <c r="B1642" s="2">
        <f>RSI!B1642</f>
        <v>5.5408999999999997</v>
      </c>
      <c r="C1642" s="2">
        <f>RSI!I1642</f>
        <v>56.537490533987729</v>
      </c>
      <c r="D1642" s="2">
        <f>MACD!E1642</f>
        <v>-9.2920390532862385E-3</v>
      </c>
      <c r="E1642" s="2">
        <f>MACD!F1642</f>
        <v>1.6220654625891729E-3</v>
      </c>
      <c r="F1642" s="2">
        <f>'Moving Avg'!D1642</f>
        <v>5.5644800000000005</v>
      </c>
      <c r="G1642" s="2">
        <f>'Moving Avg'!F1642</f>
        <v>5.4733200000000002</v>
      </c>
      <c r="H1642" s="2">
        <f>'Moving Avg'!G1642</f>
        <v>5.4690779999999997</v>
      </c>
      <c r="I1642" s="2">
        <f>'Moving Avg'!H1642</f>
        <v>5.5697210000000066</v>
      </c>
      <c r="J1642" s="6" t="str">
        <f>OBV!F1642</f>
        <v>BEARISH</v>
      </c>
      <c r="K1642" s="6" t="str">
        <f>OBV!G1642</f>
        <v>NEUTRAL</v>
      </c>
      <c r="L1642" s="6" t="str">
        <f>OBV!H1642</f>
        <v>CONFIRMED BEARISH</v>
      </c>
      <c r="M1642" s="8">
        <f t="shared" si="250"/>
        <v>25</v>
      </c>
      <c r="N1642" s="8">
        <f t="shared" si="251"/>
        <v>45</v>
      </c>
      <c r="O1642" s="8">
        <f t="shared" si="252"/>
        <v>0</v>
      </c>
      <c r="P1642" s="8">
        <f t="shared" si="253"/>
        <v>16.5</v>
      </c>
      <c r="Q1642" s="9">
        <f t="shared" si="254"/>
        <v>26.975000000000001</v>
      </c>
      <c r="R1642" s="9">
        <f t="shared" si="255"/>
        <v>18.125</v>
      </c>
      <c r="S1642" s="9">
        <f t="shared" si="256"/>
        <v>17.925000000000001</v>
      </c>
      <c r="T1642" s="9">
        <f t="shared" si="257"/>
        <v>21.625</v>
      </c>
      <c r="U1642" s="8">
        <f t="shared" si="258"/>
        <v>21.008333333333336</v>
      </c>
      <c r="V1642" s="8">
        <f t="shared" si="259"/>
        <v>21.162500000000001</v>
      </c>
    </row>
    <row r="1643" spans="1:22" ht="13.5" x14ac:dyDescent="0.25">
      <c r="A1643" s="3">
        <f>RSI!A1643</f>
        <v>44406</v>
      </c>
      <c r="B1643" s="2">
        <f>RSI!B1643</f>
        <v>5.5408999999999997</v>
      </c>
      <c r="C1643" s="2">
        <f>RSI!I1643</f>
        <v>56.537490533987729</v>
      </c>
      <c r="D1643" s="2">
        <f>MACD!E1643</f>
        <v>-4.5147866904586387E-2</v>
      </c>
      <c r="E1643" s="2">
        <f>MACD!F1643</f>
        <v>-7.7319210108459397E-3</v>
      </c>
      <c r="F1643" s="2">
        <f>'Moving Avg'!D1643</f>
        <v>5.5566200000000006</v>
      </c>
      <c r="G1643" s="2">
        <f>'Moving Avg'!F1643</f>
        <v>5.48</v>
      </c>
      <c r="H1643" s="2">
        <f>'Moving Avg'!G1643</f>
        <v>5.4661760000000008</v>
      </c>
      <c r="I1643" s="2">
        <f>'Moving Avg'!H1643</f>
        <v>5.5701340000000066</v>
      </c>
      <c r="J1643" s="6" t="str">
        <f>OBV!F1643</f>
        <v>BEARISH</v>
      </c>
      <c r="K1643" s="6" t="str">
        <f>OBV!G1643</f>
        <v>NEUTRAL</v>
      </c>
      <c r="L1643" s="6" t="str">
        <f>OBV!H1643</f>
        <v>CONFIRMED BEARISH</v>
      </c>
      <c r="M1643" s="8">
        <f t="shared" si="250"/>
        <v>25</v>
      </c>
      <c r="N1643" s="8">
        <f t="shared" si="251"/>
        <v>100</v>
      </c>
      <c r="O1643" s="8">
        <f t="shared" si="252"/>
        <v>0</v>
      </c>
      <c r="P1643" s="8">
        <f t="shared" si="253"/>
        <v>16.5</v>
      </c>
      <c r="Q1643" s="9">
        <f t="shared" si="254"/>
        <v>46.225000000000001</v>
      </c>
      <c r="R1643" s="9">
        <f t="shared" si="255"/>
        <v>29.125</v>
      </c>
      <c r="S1643" s="9">
        <f t="shared" si="256"/>
        <v>26.175000000000001</v>
      </c>
      <c r="T1643" s="9">
        <f t="shared" si="257"/>
        <v>35.375</v>
      </c>
      <c r="U1643" s="8">
        <f t="shared" si="258"/>
        <v>33.841666666666661</v>
      </c>
      <c r="V1643" s="8">
        <f t="shared" si="259"/>
        <v>34.224999999999994</v>
      </c>
    </row>
    <row r="1644" spans="1:22" ht="13.5" x14ac:dyDescent="0.25">
      <c r="A1644" s="3">
        <f>RSI!A1644</f>
        <v>44407</v>
      </c>
      <c r="B1644" s="2">
        <f>RSI!B1644</f>
        <v>5.5408999999999997</v>
      </c>
      <c r="C1644" s="2">
        <f>RSI!I1644</f>
        <v>56.537490533987722</v>
      </c>
      <c r="D1644" s="2">
        <f>MACD!E1644</f>
        <v>-7.5859437250708872E-2</v>
      </c>
      <c r="E1644" s="2">
        <f>MACD!F1644</f>
        <v>-2.1357424258818529E-2</v>
      </c>
      <c r="F1644" s="2">
        <f>'Moving Avg'!D1644</f>
        <v>5.5487599999999997</v>
      </c>
      <c r="G1644" s="2">
        <f>'Moving Avg'!F1644</f>
        <v>5.4858950000000002</v>
      </c>
      <c r="H1644" s="2">
        <f>'Moving Avg'!G1644</f>
        <v>5.4632740000000002</v>
      </c>
      <c r="I1644" s="2">
        <f>'Moving Avg'!H1644</f>
        <v>5.5705470000000048</v>
      </c>
      <c r="J1644" s="6" t="str">
        <f>OBV!F1644</f>
        <v>BEARISH</v>
      </c>
      <c r="K1644" s="6" t="str">
        <f>OBV!G1644</f>
        <v>NEUTRAL</v>
      </c>
      <c r="L1644" s="6" t="str">
        <f>OBV!H1644</f>
        <v>CONFIRMED BEARISH</v>
      </c>
      <c r="M1644" s="8">
        <f t="shared" si="250"/>
        <v>25</v>
      </c>
      <c r="N1644" s="8">
        <f t="shared" si="251"/>
        <v>100</v>
      </c>
      <c r="O1644" s="8">
        <f t="shared" si="252"/>
        <v>0</v>
      </c>
      <c r="P1644" s="8">
        <f t="shared" si="253"/>
        <v>16.5</v>
      </c>
      <c r="Q1644" s="9">
        <f t="shared" si="254"/>
        <v>46.225000000000001</v>
      </c>
      <c r="R1644" s="9">
        <f t="shared" si="255"/>
        <v>29.125</v>
      </c>
      <c r="S1644" s="9">
        <f t="shared" si="256"/>
        <v>26.175000000000001</v>
      </c>
      <c r="T1644" s="9">
        <f t="shared" si="257"/>
        <v>35.375</v>
      </c>
      <c r="U1644" s="8">
        <f t="shared" si="258"/>
        <v>33.841666666666661</v>
      </c>
      <c r="V1644" s="8">
        <f t="shared" si="259"/>
        <v>34.224999999999994</v>
      </c>
    </row>
    <row r="1645" spans="1:22" ht="13.5" x14ac:dyDescent="0.25">
      <c r="A1645" s="3">
        <f>RSI!A1645</f>
        <v>44410</v>
      </c>
      <c r="B1645" s="2">
        <f>RSI!B1645</f>
        <v>5.5408999999999997</v>
      </c>
      <c r="C1645" s="2">
        <f>RSI!I1645</f>
        <v>56.537490533987722</v>
      </c>
      <c r="D1645" s="2">
        <f>MACD!E1645</f>
        <v>-0.10219061701190846</v>
      </c>
      <c r="E1645" s="2">
        <f>MACD!F1645</f>
        <v>-3.7524062809436515E-2</v>
      </c>
      <c r="F1645" s="2">
        <f>'Moving Avg'!D1645</f>
        <v>5.5408999999999997</v>
      </c>
      <c r="G1645" s="2">
        <f>'Moving Avg'!F1645</f>
        <v>5.4917899999999999</v>
      </c>
      <c r="H1645" s="2">
        <f>'Moving Avg'!G1645</f>
        <v>5.4603719999999996</v>
      </c>
      <c r="I1645" s="2">
        <f>'Moving Avg'!H1645</f>
        <v>5.5709600000000048</v>
      </c>
      <c r="J1645" s="6" t="str">
        <f>OBV!F1645</f>
        <v>BEARISH</v>
      </c>
      <c r="K1645" s="6" t="str">
        <f>OBV!G1645</f>
        <v>NEUTRAL</v>
      </c>
      <c r="L1645" s="6" t="str">
        <f>OBV!H1645</f>
        <v>CONFIRMED BEARISH</v>
      </c>
      <c r="M1645" s="8">
        <f t="shared" si="250"/>
        <v>25</v>
      </c>
      <c r="N1645" s="8">
        <f t="shared" si="251"/>
        <v>100</v>
      </c>
      <c r="O1645" s="8">
        <f t="shared" si="252"/>
        <v>0</v>
      </c>
      <c r="P1645" s="8">
        <f t="shared" si="253"/>
        <v>16.5</v>
      </c>
      <c r="Q1645" s="9">
        <f t="shared" si="254"/>
        <v>46.225000000000001</v>
      </c>
      <c r="R1645" s="9">
        <f t="shared" si="255"/>
        <v>29.125</v>
      </c>
      <c r="S1645" s="9">
        <f t="shared" si="256"/>
        <v>26.175000000000001</v>
      </c>
      <c r="T1645" s="9">
        <f t="shared" si="257"/>
        <v>35.375</v>
      </c>
      <c r="U1645" s="8">
        <f t="shared" si="258"/>
        <v>33.841666666666661</v>
      </c>
      <c r="V1645" s="8">
        <f t="shared" si="259"/>
        <v>34.224999999999994</v>
      </c>
    </row>
    <row r="1646" spans="1:22" ht="13.5" x14ac:dyDescent="0.25">
      <c r="A1646" s="3">
        <f>RSI!A1646</f>
        <v>44411</v>
      </c>
      <c r="B1646" s="2">
        <f>RSI!B1646</f>
        <v>5.5408999999999997</v>
      </c>
      <c r="C1646" s="2">
        <f>RSI!I1646</f>
        <v>56.537490533987729</v>
      </c>
      <c r="D1646" s="2">
        <f>MACD!E1646</f>
        <v>-0.10062056563379596</v>
      </c>
      <c r="E1646" s="2">
        <f>MACD!F1646</f>
        <v>-5.0143363374308407E-2</v>
      </c>
      <c r="F1646" s="2">
        <f>'Moving Avg'!D1646</f>
        <v>5.5408999999999997</v>
      </c>
      <c r="G1646" s="2">
        <f>'Moving Avg'!F1646</f>
        <v>5.4898249999999988</v>
      </c>
      <c r="H1646" s="2">
        <f>'Moving Avg'!G1646</f>
        <v>5.4588359999999998</v>
      </c>
      <c r="I1646" s="2">
        <f>'Moving Avg'!H1646</f>
        <v>5.5713730000000048</v>
      </c>
      <c r="J1646" s="6" t="str">
        <f>OBV!F1646</f>
        <v>NEUTRAL</v>
      </c>
      <c r="K1646" s="6" t="str">
        <f>OBV!G1646</f>
        <v>NEUTRAL</v>
      </c>
      <c r="L1646" s="6" t="str">
        <f>OBV!H1646</f>
        <v>NEUTRAL</v>
      </c>
      <c r="M1646" s="8">
        <f t="shared" si="250"/>
        <v>25</v>
      </c>
      <c r="N1646" s="8">
        <f t="shared" si="251"/>
        <v>100</v>
      </c>
      <c r="O1646" s="8">
        <f t="shared" si="252"/>
        <v>0</v>
      </c>
      <c r="P1646" s="8">
        <f t="shared" si="253"/>
        <v>33</v>
      </c>
      <c r="Q1646" s="9">
        <f t="shared" si="254"/>
        <v>48.7</v>
      </c>
      <c r="R1646" s="9">
        <f t="shared" si="255"/>
        <v>33.25</v>
      </c>
      <c r="S1646" s="9">
        <f t="shared" si="256"/>
        <v>33.6</v>
      </c>
      <c r="T1646" s="9">
        <f t="shared" si="257"/>
        <v>39.5</v>
      </c>
      <c r="U1646" s="8">
        <f t="shared" si="258"/>
        <v>38.516666666666673</v>
      </c>
      <c r="V1646" s="8">
        <f t="shared" si="259"/>
        <v>38.762500000000003</v>
      </c>
    </row>
    <row r="1647" spans="1:22" ht="13.5" x14ac:dyDescent="0.25">
      <c r="A1647" s="3">
        <f>RSI!A1647</f>
        <v>44412</v>
      </c>
      <c r="B1647" s="2">
        <f>RSI!B1647</f>
        <v>5.5408999999999997</v>
      </c>
      <c r="C1647" s="2">
        <f>RSI!I1647</f>
        <v>56.537490533987729</v>
      </c>
      <c r="D1647" s="2">
        <f>MACD!E1647</f>
        <v>-7.5402769646570889E-2</v>
      </c>
      <c r="E1647" s="2">
        <f>MACD!F1647</f>
        <v>-5.5195244628760909E-2</v>
      </c>
      <c r="F1647" s="2">
        <f>'Moving Avg'!D1647</f>
        <v>5.5408999999999997</v>
      </c>
      <c r="G1647" s="2">
        <f>'Moving Avg'!F1647</f>
        <v>5.4878599999999986</v>
      </c>
      <c r="H1647" s="2">
        <f>'Moving Avg'!G1647</f>
        <v>5.4603359999999999</v>
      </c>
      <c r="I1647" s="2">
        <f>'Moving Avg'!H1647</f>
        <v>5.5717860000000039</v>
      </c>
      <c r="J1647" s="6" t="str">
        <f>OBV!F1647</f>
        <v>NEUTRAL</v>
      </c>
      <c r="K1647" s="6" t="str">
        <f>OBV!G1647</f>
        <v>NEUTRAL</v>
      </c>
      <c r="L1647" s="6" t="str">
        <f>OBV!H1647</f>
        <v>NEUTRAL</v>
      </c>
      <c r="M1647" s="8">
        <f t="shared" si="250"/>
        <v>25</v>
      </c>
      <c r="N1647" s="8">
        <f t="shared" si="251"/>
        <v>100</v>
      </c>
      <c r="O1647" s="8">
        <f t="shared" si="252"/>
        <v>0</v>
      </c>
      <c r="P1647" s="8">
        <f t="shared" si="253"/>
        <v>33</v>
      </c>
      <c r="Q1647" s="9">
        <f t="shared" si="254"/>
        <v>48.7</v>
      </c>
      <c r="R1647" s="9">
        <f t="shared" si="255"/>
        <v>33.25</v>
      </c>
      <c r="S1647" s="9">
        <f t="shared" si="256"/>
        <v>33.6</v>
      </c>
      <c r="T1647" s="9">
        <f t="shared" si="257"/>
        <v>39.5</v>
      </c>
      <c r="U1647" s="8">
        <f t="shared" si="258"/>
        <v>38.516666666666673</v>
      </c>
      <c r="V1647" s="8">
        <f t="shared" si="259"/>
        <v>38.762500000000003</v>
      </c>
    </row>
    <row r="1648" spans="1:22" ht="13.5" x14ac:dyDescent="0.25">
      <c r="A1648" s="3">
        <f>RSI!A1648</f>
        <v>44413</v>
      </c>
      <c r="B1648" s="2">
        <f>RSI!B1648</f>
        <v>5.5408999999999997</v>
      </c>
      <c r="C1648" s="2">
        <f>RSI!I1648</f>
        <v>56.537490533987729</v>
      </c>
      <c r="D1648" s="2">
        <f>MACD!E1648</f>
        <v>-5.4338083107900559E-2</v>
      </c>
      <c r="E1648" s="2">
        <f>MACD!F1648</f>
        <v>-5.502381232458884E-2</v>
      </c>
      <c r="F1648" s="2">
        <f>'Moving Avg'!D1648</f>
        <v>5.5408999999999997</v>
      </c>
      <c r="G1648" s="2">
        <f>'Moving Avg'!F1648</f>
        <v>5.4858949999999975</v>
      </c>
      <c r="H1648" s="2">
        <f>'Moving Avg'!G1648</f>
        <v>5.4618359999999999</v>
      </c>
      <c r="I1648" s="2">
        <f>'Moving Avg'!H1648</f>
        <v>5.572199000000003</v>
      </c>
      <c r="J1648" s="6" t="str">
        <f>OBV!F1648</f>
        <v>NEUTRAL</v>
      </c>
      <c r="K1648" s="6" t="str">
        <f>OBV!G1648</f>
        <v>NEUTRAL</v>
      </c>
      <c r="L1648" s="6" t="str">
        <f>OBV!H1648</f>
        <v>NEUTRAL</v>
      </c>
      <c r="M1648" s="8">
        <f t="shared" si="250"/>
        <v>25</v>
      </c>
      <c r="N1648" s="8">
        <f t="shared" si="251"/>
        <v>0</v>
      </c>
      <c r="O1648" s="8">
        <f t="shared" si="252"/>
        <v>0</v>
      </c>
      <c r="P1648" s="8">
        <f t="shared" si="253"/>
        <v>33</v>
      </c>
      <c r="Q1648" s="9">
        <f t="shared" si="254"/>
        <v>13.7</v>
      </c>
      <c r="R1648" s="9">
        <f t="shared" si="255"/>
        <v>13.25</v>
      </c>
      <c r="S1648" s="9">
        <f t="shared" si="256"/>
        <v>18.600000000000001</v>
      </c>
      <c r="T1648" s="9">
        <f t="shared" si="257"/>
        <v>14.5</v>
      </c>
      <c r="U1648" s="8">
        <f t="shared" si="258"/>
        <v>15.183333333333332</v>
      </c>
      <c r="V1648" s="8">
        <f t="shared" si="259"/>
        <v>15.012499999999999</v>
      </c>
    </row>
    <row r="1649" spans="1:22" ht="13.5" x14ac:dyDescent="0.25">
      <c r="A1649" s="3">
        <f>RSI!A1649</f>
        <v>44414</v>
      </c>
      <c r="B1649" s="2">
        <f>RSI!B1649</f>
        <v>5.5015999999999998</v>
      </c>
      <c r="C1649" s="2">
        <f>RSI!I1649</f>
        <v>50.170036896067849</v>
      </c>
      <c r="D1649" s="2">
        <f>MACD!E1649</f>
        <v>-3.3856199545033938E-2</v>
      </c>
      <c r="E1649" s="2">
        <f>MACD!F1649</f>
        <v>-5.079028976867786E-2</v>
      </c>
      <c r="F1649" s="2">
        <f>'Moving Avg'!D1649</f>
        <v>5.5330399999999997</v>
      </c>
      <c r="G1649" s="2">
        <f>'Moving Avg'!F1649</f>
        <v>5.4858949999999975</v>
      </c>
      <c r="H1649" s="2">
        <f>'Moving Avg'!G1649</f>
        <v>5.4625499999999985</v>
      </c>
      <c r="I1649" s="2">
        <f>'Moving Avg'!H1649</f>
        <v>5.5724155000000026</v>
      </c>
      <c r="J1649" s="6" t="str">
        <f>OBV!F1649</f>
        <v>BEARISH</v>
      </c>
      <c r="K1649" s="6" t="str">
        <f>OBV!G1649</f>
        <v>NEUTRAL</v>
      </c>
      <c r="L1649" s="6" t="str">
        <f>OBV!H1649</f>
        <v>CONFIRMED BEARISH</v>
      </c>
      <c r="M1649" s="8">
        <f t="shared" si="250"/>
        <v>25</v>
      </c>
      <c r="N1649" s="8">
        <f t="shared" si="251"/>
        <v>0</v>
      </c>
      <c r="O1649" s="8">
        <f t="shared" si="252"/>
        <v>0</v>
      </c>
      <c r="P1649" s="8">
        <f t="shared" si="253"/>
        <v>16.5</v>
      </c>
      <c r="Q1649" s="9">
        <f t="shared" si="254"/>
        <v>11.225</v>
      </c>
      <c r="R1649" s="9">
        <f t="shared" si="255"/>
        <v>9.125</v>
      </c>
      <c r="S1649" s="9">
        <f t="shared" si="256"/>
        <v>11.175000000000001</v>
      </c>
      <c r="T1649" s="9">
        <f t="shared" si="257"/>
        <v>10.375</v>
      </c>
      <c r="U1649" s="8">
        <f t="shared" si="258"/>
        <v>10.508333333333335</v>
      </c>
      <c r="V1649" s="8">
        <f t="shared" si="259"/>
        <v>10.475000000000001</v>
      </c>
    </row>
    <row r="1650" spans="1:22" ht="13.5" x14ac:dyDescent="0.25">
      <c r="A1650" s="3">
        <f>RSI!A1650</f>
        <v>44417</v>
      </c>
      <c r="B1650" s="2">
        <f>RSI!B1650</f>
        <v>5.5724</v>
      </c>
      <c r="C1650" s="2">
        <f>RSI!I1650</f>
        <v>59.10554205934357</v>
      </c>
      <c r="D1650" s="2">
        <f>MACD!E1650</f>
        <v>-2.1772032086434301E-2</v>
      </c>
      <c r="E1650" s="2">
        <f>MACD!F1650</f>
        <v>-4.4986638232229155E-2</v>
      </c>
      <c r="F1650" s="2">
        <f>'Moving Avg'!D1650</f>
        <v>5.5393400000000002</v>
      </c>
      <c r="G1650" s="2">
        <f>'Moving Avg'!F1650</f>
        <v>5.4894349999999976</v>
      </c>
      <c r="H1650" s="2">
        <f>'Moving Avg'!G1650</f>
        <v>5.4646799999999986</v>
      </c>
      <c r="I1650" s="2">
        <f>'Moving Avg'!H1650</f>
        <v>5.5726445000000027</v>
      </c>
      <c r="J1650" s="6" t="str">
        <f>OBV!F1650</f>
        <v>BEARISH</v>
      </c>
      <c r="K1650" s="6" t="str">
        <f>OBV!G1650</f>
        <v>NEUTRAL</v>
      </c>
      <c r="L1650" s="6" t="str">
        <f>OBV!H1650</f>
        <v>BEARISH DIVERGENCE</v>
      </c>
      <c r="M1650" s="8">
        <f t="shared" si="250"/>
        <v>25</v>
      </c>
      <c r="N1650" s="8">
        <f t="shared" si="251"/>
        <v>0</v>
      </c>
      <c r="O1650" s="8">
        <f t="shared" si="252"/>
        <v>0</v>
      </c>
      <c r="P1650" s="8">
        <f t="shared" si="253"/>
        <v>16.5</v>
      </c>
      <c r="Q1650" s="9">
        <f t="shared" si="254"/>
        <v>11.225</v>
      </c>
      <c r="R1650" s="9">
        <f t="shared" si="255"/>
        <v>9.125</v>
      </c>
      <c r="S1650" s="9">
        <f t="shared" si="256"/>
        <v>11.175000000000001</v>
      </c>
      <c r="T1650" s="9">
        <f t="shared" si="257"/>
        <v>10.375</v>
      </c>
      <c r="U1650" s="8">
        <f t="shared" si="258"/>
        <v>10.508333333333335</v>
      </c>
      <c r="V1650" s="8">
        <f t="shared" si="259"/>
        <v>10.475000000000001</v>
      </c>
    </row>
    <row r="1651" spans="1:22" ht="13.5" x14ac:dyDescent="0.25">
      <c r="A1651" s="3">
        <f>RSI!A1651</f>
        <v>44419</v>
      </c>
      <c r="B1651" s="2">
        <f>RSI!B1651</f>
        <v>5.5724</v>
      </c>
      <c r="C1651" s="2">
        <f>RSI!I1651</f>
        <v>59.105542059343556</v>
      </c>
      <c r="D1651" s="2">
        <f>MACD!E1651</f>
        <v>-1.8013530150648549E-2</v>
      </c>
      <c r="E1651" s="2">
        <f>MACD!F1651</f>
        <v>-3.9592016615913037E-2</v>
      </c>
      <c r="F1651" s="2">
        <f>'Moving Avg'!D1651</f>
        <v>5.5456400000000006</v>
      </c>
      <c r="G1651" s="2">
        <f>'Moving Avg'!F1651</f>
        <v>5.4969049999999982</v>
      </c>
      <c r="H1651" s="2">
        <f>'Moving Avg'!G1651</f>
        <v>5.463893999999998</v>
      </c>
      <c r="I1651" s="2">
        <f>'Moving Avg'!H1651</f>
        <v>5.5728735000000027</v>
      </c>
      <c r="J1651" s="6" t="str">
        <f>OBV!F1651</f>
        <v>BEARISH</v>
      </c>
      <c r="K1651" s="6" t="str">
        <f>OBV!G1651</f>
        <v>NEUTRAL</v>
      </c>
      <c r="L1651" s="6" t="str">
        <f>OBV!H1651</f>
        <v>BEARISH DIVERGENCE</v>
      </c>
      <c r="M1651" s="8">
        <f t="shared" si="250"/>
        <v>25</v>
      </c>
      <c r="N1651" s="8">
        <f t="shared" si="251"/>
        <v>0</v>
      </c>
      <c r="O1651" s="8">
        <f t="shared" si="252"/>
        <v>0</v>
      </c>
      <c r="P1651" s="8">
        <f t="shared" si="253"/>
        <v>16.5</v>
      </c>
      <c r="Q1651" s="9">
        <f t="shared" si="254"/>
        <v>11.225</v>
      </c>
      <c r="R1651" s="9">
        <f t="shared" si="255"/>
        <v>9.125</v>
      </c>
      <c r="S1651" s="9">
        <f t="shared" si="256"/>
        <v>11.175000000000001</v>
      </c>
      <c r="T1651" s="9">
        <f t="shared" si="257"/>
        <v>10.375</v>
      </c>
      <c r="U1651" s="8">
        <f t="shared" si="258"/>
        <v>10.508333333333335</v>
      </c>
      <c r="V1651" s="8">
        <f t="shared" si="259"/>
        <v>10.475000000000001</v>
      </c>
    </row>
    <row r="1652" spans="1:22" ht="13.5" x14ac:dyDescent="0.25">
      <c r="A1652" s="3">
        <f>RSI!A1652</f>
        <v>44420</v>
      </c>
      <c r="B1652" s="2">
        <f>RSI!B1652</f>
        <v>5.5724</v>
      </c>
      <c r="C1652" s="2">
        <f>RSI!I1652</f>
        <v>59.105542059343556</v>
      </c>
      <c r="D1652" s="2">
        <f>MACD!E1652</f>
        <v>-1.5222526865908748E-2</v>
      </c>
      <c r="E1652" s="2">
        <f>MACD!F1652</f>
        <v>-3.4718118665912186E-2</v>
      </c>
      <c r="F1652" s="2">
        <f>'Moving Avg'!D1652</f>
        <v>5.5519400000000001</v>
      </c>
      <c r="G1652" s="2">
        <f>'Moving Avg'!F1652</f>
        <v>5.5043749999999978</v>
      </c>
      <c r="H1652" s="2">
        <f>'Moving Avg'!G1652</f>
        <v>5.4631079999999983</v>
      </c>
      <c r="I1652" s="2">
        <f>'Moving Avg'!H1652</f>
        <v>5.5732165000000018</v>
      </c>
      <c r="J1652" s="6" t="str">
        <f>OBV!F1652</f>
        <v>BEARISH</v>
      </c>
      <c r="K1652" s="6" t="str">
        <f>OBV!G1652</f>
        <v>NEUTRAL</v>
      </c>
      <c r="L1652" s="6" t="str">
        <f>OBV!H1652</f>
        <v>BEARISH DIVERGENCE</v>
      </c>
      <c r="M1652" s="8">
        <f t="shared" si="250"/>
        <v>25</v>
      </c>
      <c r="N1652" s="8">
        <f t="shared" si="251"/>
        <v>0</v>
      </c>
      <c r="O1652" s="8">
        <f t="shared" si="252"/>
        <v>0</v>
      </c>
      <c r="P1652" s="8">
        <f t="shared" si="253"/>
        <v>16.5</v>
      </c>
      <c r="Q1652" s="9">
        <f t="shared" si="254"/>
        <v>11.225</v>
      </c>
      <c r="R1652" s="9">
        <f t="shared" si="255"/>
        <v>9.125</v>
      </c>
      <c r="S1652" s="9">
        <f t="shared" si="256"/>
        <v>11.175000000000001</v>
      </c>
      <c r="T1652" s="9">
        <f t="shared" si="257"/>
        <v>10.375</v>
      </c>
      <c r="U1652" s="8">
        <f t="shared" si="258"/>
        <v>10.508333333333335</v>
      </c>
      <c r="V1652" s="8">
        <f t="shared" si="259"/>
        <v>10.475000000000001</v>
      </c>
    </row>
    <row r="1653" spans="1:22" ht="13.5" x14ac:dyDescent="0.25">
      <c r="A1653" s="3">
        <f>RSI!A1653</f>
        <v>44424</v>
      </c>
      <c r="B1653" s="2">
        <f>RSI!B1653</f>
        <v>5.5724</v>
      </c>
      <c r="C1653" s="2">
        <f>RSI!I1653</f>
        <v>59.105542059343556</v>
      </c>
      <c r="D1653" s="2">
        <f>MACD!E1653</f>
        <v>-1.3221341650048402E-2</v>
      </c>
      <c r="E1653" s="2">
        <f>MACD!F1653</f>
        <v>-3.0418763262739432E-2</v>
      </c>
      <c r="F1653" s="2">
        <f>'Moving Avg'!D1653</f>
        <v>5.5582400000000005</v>
      </c>
      <c r="G1653" s="2">
        <f>'Moving Avg'!F1653</f>
        <v>5.5196999999999985</v>
      </c>
      <c r="H1653" s="2">
        <f>'Moving Avg'!G1653</f>
        <v>5.4645239999999982</v>
      </c>
      <c r="I1653" s="2">
        <f>'Moving Avg'!H1653</f>
        <v>5.5737490000000012</v>
      </c>
      <c r="J1653" s="6" t="str">
        <f>OBV!F1653</f>
        <v>BEARISH</v>
      </c>
      <c r="K1653" s="6" t="str">
        <f>OBV!G1653</f>
        <v>NEUTRAL</v>
      </c>
      <c r="L1653" s="6" t="str">
        <f>OBV!H1653</f>
        <v>BEARISH DIVERGENCE</v>
      </c>
      <c r="M1653" s="8">
        <f t="shared" si="250"/>
        <v>25</v>
      </c>
      <c r="N1653" s="8">
        <f t="shared" si="251"/>
        <v>0</v>
      </c>
      <c r="O1653" s="8">
        <f t="shared" si="252"/>
        <v>0</v>
      </c>
      <c r="P1653" s="8">
        <f t="shared" si="253"/>
        <v>16.5</v>
      </c>
      <c r="Q1653" s="9">
        <f t="shared" si="254"/>
        <v>11.225</v>
      </c>
      <c r="R1653" s="9">
        <f t="shared" si="255"/>
        <v>9.125</v>
      </c>
      <c r="S1653" s="9">
        <f t="shared" si="256"/>
        <v>11.175000000000001</v>
      </c>
      <c r="T1653" s="9">
        <f t="shared" si="257"/>
        <v>10.375</v>
      </c>
      <c r="U1653" s="8">
        <f t="shared" si="258"/>
        <v>10.508333333333335</v>
      </c>
      <c r="V1653" s="8">
        <f t="shared" si="259"/>
        <v>10.475000000000001</v>
      </c>
    </row>
    <row r="1654" spans="1:22" ht="13.5" x14ac:dyDescent="0.25">
      <c r="A1654" s="3">
        <f>RSI!A1654</f>
        <v>44425</v>
      </c>
      <c r="B1654" s="2">
        <f>RSI!B1654</f>
        <v>5.5724</v>
      </c>
      <c r="C1654" s="2">
        <f>RSI!I1654</f>
        <v>59.105542059343556</v>
      </c>
      <c r="D1654" s="2">
        <f>MACD!E1654</f>
        <v>-1.1861765294031379E-2</v>
      </c>
      <c r="E1654" s="2">
        <f>MACD!F1654</f>
        <v>-2.6707363668997824E-2</v>
      </c>
      <c r="F1654" s="2">
        <f>'Moving Avg'!D1654</f>
        <v>5.5724</v>
      </c>
      <c r="G1654" s="2">
        <f>'Moving Avg'!F1654</f>
        <v>5.5350249999999992</v>
      </c>
      <c r="H1654" s="2">
        <f>'Moving Avg'!G1654</f>
        <v>5.465939999999998</v>
      </c>
      <c r="I1654" s="2">
        <f>'Moving Avg'!H1654</f>
        <v>5.5742815000000014</v>
      </c>
      <c r="J1654" s="6" t="str">
        <f>OBV!F1654</f>
        <v>BULLISH</v>
      </c>
      <c r="K1654" s="6" t="str">
        <f>OBV!G1654</f>
        <v>NEUTRAL</v>
      </c>
      <c r="L1654" s="6" t="str">
        <f>OBV!H1654</f>
        <v>CONFIRMED BULLISH</v>
      </c>
      <c r="M1654" s="8">
        <f t="shared" si="250"/>
        <v>25</v>
      </c>
      <c r="N1654" s="8">
        <f t="shared" si="251"/>
        <v>0</v>
      </c>
      <c r="O1654" s="8">
        <f t="shared" si="252"/>
        <v>0</v>
      </c>
      <c r="P1654" s="8">
        <f t="shared" si="253"/>
        <v>83.5</v>
      </c>
      <c r="Q1654" s="9">
        <f t="shared" si="254"/>
        <v>21.274999999999999</v>
      </c>
      <c r="R1654" s="9">
        <f t="shared" si="255"/>
        <v>25.875</v>
      </c>
      <c r="S1654" s="9">
        <f t="shared" si="256"/>
        <v>41.325000000000003</v>
      </c>
      <c r="T1654" s="9">
        <f t="shared" si="257"/>
        <v>27.125</v>
      </c>
      <c r="U1654" s="8">
        <f t="shared" si="258"/>
        <v>29.491666666666664</v>
      </c>
      <c r="V1654" s="8">
        <f t="shared" si="259"/>
        <v>28.9</v>
      </c>
    </row>
    <row r="1655" spans="1:22" ht="13.5" x14ac:dyDescent="0.25">
      <c r="A1655" s="3">
        <f>RSI!A1655</f>
        <v>44426</v>
      </c>
      <c r="B1655" s="2">
        <f>RSI!B1655</f>
        <v>5.4073000000000002</v>
      </c>
      <c r="C1655" s="2">
        <f>RSI!I1655</f>
        <v>36.809566494786608</v>
      </c>
      <c r="D1655" s="2">
        <f>MACD!E1655</f>
        <v>1.2092619398158533E-3</v>
      </c>
      <c r="E1655" s="2">
        <f>MACD!F1655</f>
        <v>-2.1124038547235092E-2</v>
      </c>
      <c r="F1655" s="2">
        <f>'Moving Avg'!D1655</f>
        <v>5.5393799999999995</v>
      </c>
      <c r="G1655" s="2">
        <f>'Moving Avg'!F1655</f>
        <v>5.5420949999999998</v>
      </c>
      <c r="H1655" s="2">
        <f>'Moving Avg'!G1655</f>
        <v>5.4656259999999985</v>
      </c>
      <c r="I1655" s="2">
        <f>'Moving Avg'!H1655</f>
        <v>5.5739885000000013</v>
      </c>
      <c r="J1655" s="6" t="str">
        <f>OBV!F1655</f>
        <v>BEARISH</v>
      </c>
      <c r="K1655" s="6" t="str">
        <f>OBV!G1655</f>
        <v>NEUTRAL</v>
      </c>
      <c r="L1655" s="6" t="str">
        <f>OBV!H1655</f>
        <v>CONFIRMED BEARISH</v>
      </c>
      <c r="M1655" s="8">
        <f t="shared" si="250"/>
        <v>25</v>
      </c>
      <c r="N1655" s="8">
        <f t="shared" si="251"/>
        <v>0</v>
      </c>
      <c r="O1655" s="8">
        <f t="shared" si="252"/>
        <v>0</v>
      </c>
      <c r="P1655" s="8">
        <f t="shared" si="253"/>
        <v>16.5</v>
      </c>
      <c r="Q1655" s="9">
        <f t="shared" si="254"/>
        <v>11.225</v>
      </c>
      <c r="R1655" s="9">
        <f t="shared" si="255"/>
        <v>9.125</v>
      </c>
      <c r="S1655" s="9">
        <f t="shared" si="256"/>
        <v>11.175000000000001</v>
      </c>
      <c r="T1655" s="9">
        <f t="shared" si="257"/>
        <v>10.375</v>
      </c>
      <c r="U1655" s="8">
        <f t="shared" si="258"/>
        <v>10.508333333333335</v>
      </c>
      <c r="V1655" s="8">
        <f t="shared" si="259"/>
        <v>10.475000000000001</v>
      </c>
    </row>
    <row r="1656" spans="1:22" ht="13.5" x14ac:dyDescent="0.25">
      <c r="A1656" s="3">
        <f>RSI!A1656</f>
        <v>44427</v>
      </c>
      <c r="B1656" s="2">
        <f>RSI!B1656</f>
        <v>5.4073000000000002</v>
      </c>
      <c r="C1656" s="2">
        <f>RSI!I1656</f>
        <v>36.809566494786601</v>
      </c>
      <c r="D1656" s="2">
        <f>MACD!E1656</f>
        <v>1.2958821602348181E-2</v>
      </c>
      <c r="E1656" s="2">
        <f>MACD!F1656</f>
        <v>-1.4307466517318436E-2</v>
      </c>
      <c r="F1656" s="2">
        <f>'Moving Avg'!D1656</f>
        <v>5.506359999999999</v>
      </c>
      <c r="G1656" s="2">
        <f>'Moving Avg'!F1656</f>
        <v>5.5413100000000011</v>
      </c>
      <c r="H1656" s="2">
        <f>'Moving Avg'!G1656</f>
        <v>5.4653119999999982</v>
      </c>
      <c r="I1656" s="2">
        <f>'Moving Avg'!H1656</f>
        <v>5.5736955000000012</v>
      </c>
      <c r="J1656" s="6" t="str">
        <f>OBV!F1656</f>
        <v>BEARISH</v>
      </c>
      <c r="K1656" s="6" t="str">
        <f>OBV!G1656</f>
        <v>NEUTRAL</v>
      </c>
      <c r="L1656" s="6" t="str">
        <f>OBV!H1656</f>
        <v>CONFIRMED BEARISH</v>
      </c>
      <c r="M1656" s="8">
        <f t="shared" si="250"/>
        <v>25</v>
      </c>
      <c r="N1656" s="8">
        <f t="shared" si="251"/>
        <v>0</v>
      </c>
      <c r="O1656" s="8">
        <f t="shared" si="252"/>
        <v>0</v>
      </c>
      <c r="P1656" s="8">
        <f t="shared" si="253"/>
        <v>16.5</v>
      </c>
      <c r="Q1656" s="9">
        <f t="shared" si="254"/>
        <v>11.225</v>
      </c>
      <c r="R1656" s="9">
        <f t="shared" si="255"/>
        <v>9.125</v>
      </c>
      <c r="S1656" s="9">
        <f t="shared" si="256"/>
        <v>11.175000000000001</v>
      </c>
      <c r="T1656" s="9">
        <f t="shared" si="257"/>
        <v>10.375</v>
      </c>
      <c r="U1656" s="8">
        <f t="shared" si="258"/>
        <v>10.508333333333335</v>
      </c>
      <c r="V1656" s="8">
        <f t="shared" si="259"/>
        <v>10.475000000000001</v>
      </c>
    </row>
    <row r="1657" spans="1:22" ht="13.5" x14ac:dyDescent="0.25">
      <c r="A1657" s="3">
        <f>RSI!A1657</f>
        <v>44428</v>
      </c>
      <c r="B1657" s="2">
        <f>RSI!B1657</f>
        <v>5.3837000000000002</v>
      </c>
      <c r="C1657" s="2">
        <f>RSI!I1657</f>
        <v>34.643112478354752</v>
      </c>
      <c r="D1657" s="2">
        <f>MACD!E1657</f>
        <v>2.5287293456441873E-2</v>
      </c>
      <c r="E1657" s="2">
        <f>MACD!F1657</f>
        <v>-6.3885145225663752E-3</v>
      </c>
      <c r="F1657" s="2">
        <f>'Moving Avg'!D1657</f>
        <v>5.4686199999999996</v>
      </c>
      <c r="G1657" s="2">
        <f>'Moving Avg'!F1657</f>
        <v>5.5314850000000018</v>
      </c>
      <c r="H1657" s="2">
        <f>'Moving Avg'!G1657</f>
        <v>5.4645259999999976</v>
      </c>
      <c r="I1657" s="2">
        <f>'Moving Avg'!H1657</f>
        <v>5.5732845000000006</v>
      </c>
      <c r="J1657" s="6" t="str">
        <f>OBV!F1657</f>
        <v>BEARISH</v>
      </c>
      <c r="K1657" s="6" t="str">
        <f>OBV!G1657</f>
        <v>NEUTRAL</v>
      </c>
      <c r="L1657" s="6" t="str">
        <f>OBV!H1657</f>
        <v>CONFIRMED BEARISH</v>
      </c>
      <c r="M1657" s="8">
        <f t="shared" si="250"/>
        <v>25</v>
      </c>
      <c r="N1657" s="8">
        <f t="shared" si="251"/>
        <v>0</v>
      </c>
      <c r="O1657" s="8">
        <f t="shared" si="252"/>
        <v>0</v>
      </c>
      <c r="P1657" s="8">
        <f t="shared" si="253"/>
        <v>16.5</v>
      </c>
      <c r="Q1657" s="9">
        <f t="shared" si="254"/>
        <v>11.225</v>
      </c>
      <c r="R1657" s="9">
        <f t="shared" si="255"/>
        <v>9.125</v>
      </c>
      <c r="S1657" s="9">
        <f t="shared" si="256"/>
        <v>11.175000000000001</v>
      </c>
      <c r="T1657" s="9">
        <f t="shared" si="257"/>
        <v>10.375</v>
      </c>
      <c r="U1657" s="8">
        <f t="shared" si="258"/>
        <v>10.508333333333335</v>
      </c>
      <c r="V1657" s="8">
        <f t="shared" si="259"/>
        <v>10.475000000000001</v>
      </c>
    </row>
    <row r="1658" spans="1:22" ht="13.5" x14ac:dyDescent="0.25">
      <c r="A1658" s="3">
        <f>RSI!A1658</f>
        <v>44431</v>
      </c>
      <c r="B1658" s="2">
        <f>RSI!B1658</f>
        <v>5.3837000000000002</v>
      </c>
      <c r="C1658" s="2">
        <f>RSI!I1658</f>
        <v>34.643112478354766</v>
      </c>
      <c r="D1658" s="2">
        <f>MACD!E1658</f>
        <v>3.6449631308437702E-2</v>
      </c>
      <c r="E1658" s="2">
        <f>MACD!F1658</f>
        <v>2.1791146436344402E-3</v>
      </c>
      <c r="F1658" s="2">
        <f>'Moving Avg'!D1658</f>
        <v>5.4308800000000002</v>
      </c>
      <c r="G1658" s="2">
        <f>'Moving Avg'!F1658</f>
        <v>5.5216600000000016</v>
      </c>
      <c r="H1658" s="2">
        <f>'Moving Avg'!G1658</f>
        <v>5.463739999999996</v>
      </c>
      <c r="I1658" s="2">
        <f>'Moving Avg'!H1658</f>
        <v>5.5728735000000018</v>
      </c>
      <c r="J1658" s="6" t="str">
        <f>OBV!F1658</f>
        <v>BEARISH</v>
      </c>
      <c r="K1658" s="6" t="str">
        <f>OBV!G1658</f>
        <v>NEUTRAL</v>
      </c>
      <c r="L1658" s="6" t="str">
        <f>OBV!H1658</f>
        <v>CONFIRMED BEARISH</v>
      </c>
      <c r="M1658" s="8">
        <f t="shared" si="250"/>
        <v>25</v>
      </c>
      <c r="N1658" s="8">
        <f t="shared" si="251"/>
        <v>0</v>
      </c>
      <c r="O1658" s="8">
        <f t="shared" si="252"/>
        <v>0</v>
      </c>
      <c r="P1658" s="8">
        <f t="shared" si="253"/>
        <v>16.5</v>
      </c>
      <c r="Q1658" s="9">
        <f t="shared" si="254"/>
        <v>11.225</v>
      </c>
      <c r="R1658" s="9">
        <f t="shared" si="255"/>
        <v>9.125</v>
      </c>
      <c r="S1658" s="9">
        <f t="shared" si="256"/>
        <v>11.175000000000001</v>
      </c>
      <c r="T1658" s="9">
        <f t="shared" si="257"/>
        <v>10.375</v>
      </c>
      <c r="U1658" s="8">
        <f t="shared" si="258"/>
        <v>10.508333333333335</v>
      </c>
      <c r="V1658" s="8">
        <f t="shared" si="259"/>
        <v>10.475000000000001</v>
      </c>
    </row>
    <row r="1659" spans="1:22" ht="13.5" x14ac:dyDescent="0.25">
      <c r="A1659" s="3">
        <f>RSI!A1659</f>
        <v>44432</v>
      </c>
      <c r="B1659" s="2">
        <f>RSI!B1659</f>
        <v>5.3837000000000002</v>
      </c>
      <c r="C1659" s="2">
        <f>RSI!I1659</f>
        <v>34.643112478354766</v>
      </c>
      <c r="D1659" s="2">
        <f>MACD!E1659</f>
        <v>4.052497143397904E-2</v>
      </c>
      <c r="E1659" s="2">
        <f>MACD!F1659</f>
        <v>9.8482860017033609E-3</v>
      </c>
      <c r="F1659" s="2">
        <f>'Moving Avg'!D1659</f>
        <v>5.3931400000000007</v>
      </c>
      <c r="G1659" s="2">
        <f>'Moving Avg'!F1659</f>
        <v>5.5118350000000023</v>
      </c>
      <c r="H1659" s="2">
        <f>'Moving Avg'!G1659</f>
        <v>5.4660959999999958</v>
      </c>
      <c r="I1659" s="2">
        <f>'Moving Avg'!H1659</f>
        <v>5.572462500000003</v>
      </c>
      <c r="J1659" s="6" t="str">
        <f>OBV!F1659</f>
        <v>BEARISH</v>
      </c>
      <c r="K1659" s="6" t="str">
        <f>OBV!G1659</f>
        <v>NEUTRAL</v>
      </c>
      <c r="L1659" s="6" t="str">
        <f>OBV!H1659</f>
        <v>CONFIRMED BEARISH</v>
      </c>
      <c r="M1659" s="8">
        <f t="shared" si="250"/>
        <v>25</v>
      </c>
      <c r="N1659" s="8">
        <f t="shared" si="251"/>
        <v>0</v>
      </c>
      <c r="O1659" s="8">
        <f t="shared" si="252"/>
        <v>0</v>
      </c>
      <c r="P1659" s="8">
        <f t="shared" si="253"/>
        <v>16.5</v>
      </c>
      <c r="Q1659" s="9">
        <f t="shared" si="254"/>
        <v>11.225</v>
      </c>
      <c r="R1659" s="9">
        <f t="shared" si="255"/>
        <v>9.125</v>
      </c>
      <c r="S1659" s="9">
        <f t="shared" si="256"/>
        <v>11.175000000000001</v>
      </c>
      <c r="T1659" s="9">
        <f t="shared" si="257"/>
        <v>10.375</v>
      </c>
      <c r="U1659" s="8">
        <f t="shared" si="258"/>
        <v>10.508333333333335</v>
      </c>
      <c r="V1659" s="8">
        <f t="shared" si="259"/>
        <v>10.475000000000001</v>
      </c>
    </row>
    <row r="1660" spans="1:22" ht="13.5" x14ac:dyDescent="0.25">
      <c r="A1660" s="3">
        <f>RSI!A1660</f>
        <v>44433</v>
      </c>
      <c r="B1660" s="2">
        <f>RSI!B1660</f>
        <v>5.4073000000000002</v>
      </c>
      <c r="C1660" s="2">
        <f>RSI!I1660</f>
        <v>39.118476195537788</v>
      </c>
      <c r="D1660" s="2">
        <f>MACD!E1660</f>
        <v>5.3743827983232073E-2</v>
      </c>
      <c r="E1660" s="2">
        <f>MACD!F1660</f>
        <v>1.8627394398009103E-2</v>
      </c>
      <c r="F1660" s="2">
        <f>'Moving Avg'!D1660</f>
        <v>5.3931400000000007</v>
      </c>
      <c r="G1660" s="2">
        <f>'Moving Avg'!F1660</f>
        <v>5.5031900000000018</v>
      </c>
      <c r="H1660" s="2">
        <f>'Moving Avg'!G1660</f>
        <v>5.4659379999999969</v>
      </c>
      <c r="I1660" s="2">
        <f>'Moving Avg'!H1660</f>
        <v>5.5722835000000028</v>
      </c>
      <c r="J1660" s="6" t="str">
        <f>OBV!F1660</f>
        <v>BULLISH</v>
      </c>
      <c r="K1660" s="6" t="str">
        <f>OBV!G1660</f>
        <v>NEUTRAL</v>
      </c>
      <c r="L1660" s="6" t="str">
        <f>OBV!H1660</f>
        <v>NEUTRAL</v>
      </c>
      <c r="M1660" s="8">
        <f t="shared" si="250"/>
        <v>25</v>
      </c>
      <c r="N1660" s="8">
        <f t="shared" si="251"/>
        <v>0</v>
      </c>
      <c r="O1660" s="8">
        <f t="shared" si="252"/>
        <v>0</v>
      </c>
      <c r="P1660" s="8">
        <f t="shared" si="253"/>
        <v>49.5</v>
      </c>
      <c r="Q1660" s="9">
        <f t="shared" si="254"/>
        <v>16.175000000000001</v>
      </c>
      <c r="R1660" s="9">
        <f t="shared" si="255"/>
        <v>17.375</v>
      </c>
      <c r="S1660" s="9">
        <f t="shared" si="256"/>
        <v>26.025000000000002</v>
      </c>
      <c r="T1660" s="9">
        <f t="shared" si="257"/>
        <v>18.625</v>
      </c>
      <c r="U1660" s="8">
        <f t="shared" si="258"/>
        <v>19.858333333333334</v>
      </c>
      <c r="V1660" s="8">
        <f t="shared" si="259"/>
        <v>19.55</v>
      </c>
    </row>
    <row r="1661" spans="1:22" ht="13.5" x14ac:dyDescent="0.25">
      <c r="A1661" s="3">
        <f>RSI!A1661</f>
        <v>44434</v>
      </c>
      <c r="B1661" s="2">
        <f>RSI!B1661</f>
        <v>5.5015999999999998</v>
      </c>
      <c r="C1661" s="2">
        <f>RSI!I1661</f>
        <v>52.974897976105176</v>
      </c>
      <c r="D1661" s="2">
        <f>MACD!E1661</f>
        <v>5.8384312994945731E-2</v>
      </c>
      <c r="E1661" s="2">
        <f>MACD!F1661</f>
        <v>2.657877811739643E-2</v>
      </c>
      <c r="F1661" s="2">
        <f>'Moving Avg'!D1661</f>
        <v>5.4119999999999999</v>
      </c>
      <c r="G1661" s="2">
        <f>'Moving Avg'!F1661</f>
        <v>5.5012250000000016</v>
      </c>
      <c r="H1661" s="2">
        <f>'Moving Avg'!G1661</f>
        <v>5.4676659999999968</v>
      </c>
      <c r="I1661" s="2">
        <f>'Moving Avg'!H1661</f>
        <v>5.5728420000000041</v>
      </c>
      <c r="J1661" s="6" t="str">
        <f>OBV!F1661</f>
        <v>BULLISH</v>
      </c>
      <c r="K1661" s="6" t="str">
        <f>OBV!G1661</f>
        <v>NEUTRAL</v>
      </c>
      <c r="L1661" s="6" t="str">
        <f>OBV!H1661</f>
        <v>CONFIRMED BULLISH</v>
      </c>
      <c r="M1661" s="8">
        <f t="shared" si="250"/>
        <v>25</v>
      </c>
      <c r="N1661" s="8">
        <f t="shared" si="251"/>
        <v>0</v>
      </c>
      <c r="O1661" s="8">
        <f t="shared" si="252"/>
        <v>0</v>
      </c>
      <c r="P1661" s="8">
        <f t="shared" si="253"/>
        <v>83.5</v>
      </c>
      <c r="Q1661" s="9">
        <f t="shared" si="254"/>
        <v>21.274999999999999</v>
      </c>
      <c r="R1661" s="9">
        <f t="shared" si="255"/>
        <v>25.875</v>
      </c>
      <c r="S1661" s="9">
        <f t="shared" si="256"/>
        <v>41.325000000000003</v>
      </c>
      <c r="T1661" s="9">
        <f t="shared" si="257"/>
        <v>27.125</v>
      </c>
      <c r="U1661" s="8">
        <f t="shared" si="258"/>
        <v>29.491666666666664</v>
      </c>
      <c r="V1661" s="8">
        <f t="shared" si="259"/>
        <v>28.9</v>
      </c>
    </row>
    <row r="1662" spans="1:22" ht="13.5" x14ac:dyDescent="0.25">
      <c r="A1662" s="3">
        <f>RSI!A1662</f>
        <v>44435</v>
      </c>
      <c r="B1662" s="2">
        <f>RSI!B1662</f>
        <v>5.5015999999999998</v>
      </c>
      <c r="C1662" s="2">
        <f>RSI!I1662</f>
        <v>52.974897976105176</v>
      </c>
      <c r="D1662" s="2">
        <f>MACD!E1662</f>
        <v>6.216150993580527E-2</v>
      </c>
      <c r="E1662" s="2">
        <f>MACD!F1662</f>
        <v>3.3695324481078204E-2</v>
      </c>
      <c r="F1662" s="2">
        <f>'Moving Avg'!D1662</f>
        <v>5.4355799999999999</v>
      </c>
      <c r="G1662" s="2">
        <f>'Moving Avg'!F1662</f>
        <v>5.4992600000000014</v>
      </c>
      <c r="H1662" s="2">
        <f>'Moving Avg'!G1662</f>
        <v>5.4700239999999978</v>
      </c>
      <c r="I1662" s="2">
        <f>'Moving Avg'!H1662</f>
        <v>5.5727170000000044</v>
      </c>
      <c r="J1662" s="6" t="str">
        <f>OBV!F1662</f>
        <v>BULLISH</v>
      </c>
      <c r="K1662" s="6" t="str">
        <f>OBV!G1662</f>
        <v>NEUTRAL</v>
      </c>
      <c r="L1662" s="6" t="str">
        <f>OBV!H1662</f>
        <v>CONFIRMED BULLISH</v>
      </c>
      <c r="M1662" s="8">
        <f t="shared" si="250"/>
        <v>25</v>
      </c>
      <c r="N1662" s="8">
        <f t="shared" si="251"/>
        <v>0</v>
      </c>
      <c r="O1662" s="8">
        <f t="shared" si="252"/>
        <v>0</v>
      </c>
      <c r="P1662" s="8">
        <f t="shared" si="253"/>
        <v>83.5</v>
      </c>
      <c r="Q1662" s="9">
        <f t="shared" si="254"/>
        <v>21.274999999999999</v>
      </c>
      <c r="R1662" s="9">
        <f t="shared" si="255"/>
        <v>25.875</v>
      </c>
      <c r="S1662" s="9">
        <f t="shared" si="256"/>
        <v>41.325000000000003</v>
      </c>
      <c r="T1662" s="9">
        <f t="shared" si="257"/>
        <v>27.125</v>
      </c>
      <c r="U1662" s="8">
        <f t="shared" si="258"/>
        <v>29.491666666666664</v>
      </c>
      <c r="V1662" s="8">
        <f t="shared" si="259"/>
        <v>28.9</v>
      </c>
    </row>
    <row r="1663" spans="1:22" ht="13.5" x14ac:dyDescent="0.25">
      <c r="A1663" s="3">
        <f>RSI!A1663</f>
        <v>44438</v>
      </c>
      <c r="B1663" s="2">
        <f>RSI!B1663</f>
        <v>5.5015999999999998</v>
      </c>
      <c r="C1663" s="2">
        <f>RSI!I1663</f>
        <v>52.974897976105176</v>
      </c>
      <c r="D1663" s="2">
        <f>MACD!E1663</f>
        <v>6.521929659960346E-2</v>
      </c>
      <c r="E1663" s="2">
        <f>MACD!F1663</f>
        <v>4.0000118904783256E-2</v>
      </c>
      <c r="F1663" s="2">
        <f>'Moving Avg'!D1663</f>
        <v>5.4591599999999998</v>
      </c>
      <c r="G1663" s="2">
        <f>'Moving Avg'!F1663</f>
        <v>5.4972950000000012</v>
      </c>
      <c r="H1663" s="2">
        <f>'Moving Avg'!G1663</f>
        <v>5.472381999999997</v>
      </c>
      <c r="I1663" s="2">
        <f>'Moving Avg'!H1663</f>
        <v>5.5727060000000037</v>
      </c>
      <c r="J1663" s="6" t="str">
        <f>OBV!F1663</f>
        <v>BULLISH</v>
      </c>
      <c r="K1663" s="6" t="str">
        <f>OBV!G1663</f>
        <v>NEUTRAL</v>
      </c>
      <c r="L1663" s="6" t="str">
        <f>OBV!H1663</f>
        <v>CONFIRMED BULLISH</v>
      </c>
      <c r="M1663" s="8">
        <f t="shared" si="250"/>
        <v>25</v>
      </c>
      <c r="N1663" s="8">
        <f t="shared" si="251"/>
        <v>0</v>
      </c>
      <c r="O1663" s="8">
        <f t="shared" si="252"/>
        <v>0</v>
      </c>
      <c r="P1663" s="8">
        <f t="shared" si="253"/>
        <v>83.5</v>
      </c>
      <c r="Q1663" s="9">
        <f t="shared" si="254"/>
        <v>21.274999999999999</v>
      </c>
      <c r="R1663" s="9">
        <f t="shared" si="255"/>
        <v>25.875</v>
      </c>
      <c r="S1663" s="9">
        <f t="shared" si="256"/>
        <v>41.325000000000003</v>
      </c>
      <c r="T1663" s="9">
        <f t="shared" si="257"/>
        <v>27.125</v>
      </c>
      <c r="U1663" s="8">
        <f t="shared" si="258"/>
        <v>29.491666666666664</v>
      </c>
      <c r="V1663" s="8">
        <f t="shared" si="259"/>
        <v>28.9</v>
      </c>
    </row>
    <row r="1664" spans="1:22" ht="13.5" x14ac:dyDescent="0.25">
      <c r="A1664" s="3">
        <f>RSI!A1664</f>
        <v>44439</v>
      </c>
      <c r="B1664" s="2">
        <f>RSI!B1664</f>
        <v>5.5015999999999998</v>
      </c>
      <c r="C1664" s="2">
        <f>RSI!I1664</f>
        <v>52.974897976105176</v>
      </c>
      <c r="D1664" s="2">
        <f>MACD!E1664</f>
        <v>6.7678596161273141E-2</v>
      </c>
      <c r="E1664" s="2">
        <f>MACD!F1664</f>
        <v>4.5535814356081235E-2</v>
      </c>
      <c r="F1664" s="2">
        <f>'Moving Avg'!D1664</f>
        <v>5.4827399999999997</v>
      </c>
      <c r="G1664" s="2">
        <f>'Moving Avg'!F1664</f>
        <v>5.4953300000000009</v>
      </c>
      <c r="H1664" s="2">
        <f>'Moving Avg'!G1664</f>
        <v>5.4747399999999971</v>
      </c>
      <c r="I1664" s="2">
        <f>'Moving Avg'!H1664</f>
        <v>5.5733780000000044</v>
      </c>
      <c r="J1664" s="6" t="str">
        <f>OBV!F1664</f>
        <v>BULLISH</v>
      </c>
      <c r="K1664" s="6" t="str">
        <f>OBV!G1664</f>
        <v>NEUTRAL</v>
      </c>
      <c r="L1664" s="6" t="str">
        <f>OBV!H1664</f>
        <v>CONFIRMED BULLISH</v>
      </c>
      <c r="M1664" s="8">
        <f t="shared" si="250"/>
        <v>25</v>
      </c>
      <c r="N1664" s="8">
        <f t="shared" si="251"/>
        <v>0</v>
      </c>
      <c r="O1664" s="8">
        <f t="shared" si="252"/>
        <v>0</v>
      </c>
      <c r="P1664" s="8">
        <f t="shared" si="253"/>
        <v>83.5</v>
      </c>
      <c r="Q1664" s="9">
        <f t="shared" si="254"/>
        <v>21.274999999999999</v>
      </c>
      <c r="R1664" s="9">
        <f t="shared" si="255"/>
        <v>25.875</v>
      </c>
      <c r="S1664" s="9">
        <f t="shared" si="256"/>
        <v>41.325000000000003</v>
      </c>
      <c r="T1664" s="9">
        <f t="shared" si="257"/>
        <v>27.125</v>
      </c>
      <c r="U1664" s="8">
        <f t="shared" si="258"/>
        <v>29.491666666666664</v>
      </c>
      <c r="V1664" s="8">
        <f t="shared" si="259"/>
        <v>28.9</v>
      </c>
    </row>
    <row r="1665" spans="1:22" ht="13.5" x14ac:dyDescent="0.25">
      <c r="A1665" s="3">
        <f>RSI!A1665</f>
        <v>44440</v>
      </c>
      <c r="B1665" s="2">
        <f>RSI!B1665</f>
        <v>5.5015999999999998</v>
      </c>
      <c r="C1665" s="2">
        <f>RSI!I1665</f>
        <v>52.974897976105183</v>
      </c>
      <c r="D1665" s="2">
        <f>MACD!E1665</f>
        <v>4.4240969365871408E-2</v>
      </c>
      <c r="E1665" s="2">
        <f>MACD!F1665</f>
        <v>4.5276845358039268E-2</v>
      </c>
      <c r="F1665" s="2">
        <f>'Moving Avg'!D1665</f>
        <v>5.5015999999999998</v>
      </c>
      <c r="G1665" s="2">
        <f>'Moving Avg'!F1665</f>
        <v>5.4933649999999998</v>
      </c>
      <c r="H1665" s="2">
        <f>'Moving Avg'!G1665</f>
        <v>5.4770979999999971</v>
      </c>
      <c r="I1665" s="2">
        <f>'Moving Avg'!H1665</f>
        <v>5.573594500000004</v>
      </c>
      <c r="J1665" s="6" t="str">
        <f>OBV!F1665</f>
        <v>BULLISH</v>
      </c>
      <c r="K1665" s="6" t="str">
        <f>OBV!G1665</f>
        <v>NEUTRAL</v>
      </c>
      <c r="L1665" s="6" t="str">
        <f>OBV!H1665</f>
        <v>CONFIRMED BULLISH</v>
      </c>
      <c r="M1665" s="8">
        <f t="shared" si="250"/>
        <v>25</v>
      </c>
      <c r="N1665" s="8">
        <f t="shared" si="251"/>
        <v>45</v>
      </c>
      <c r="O1665" s="8">
        <f t="shared" si="252"/>
        <v>0</v>
      </c>
      <c r="P1665" s="8">
        <f t="shared" si="253"/>
        <v>83.5</v>
      </c>
      <c r="Q1665" s="9">
        <f t="shared" si="254"/>
        <v>37.024999999999999</v>
      </c>
      <c r="R1665" s="9">
        <f t="shared" si="255"/>
        <v>34.875</v>
      </c>
      <c r="S1665" s="9">
        <f t="shared" si="256"/>
        <v>48.075000000000003</v>
      </c>
      <c r="T1665" s="9">
        <f t="shared" si="257"/>
        <v>38.375</v>
      </c>
      <c r="U1665" s="8">
        <f t="shared" si="258"/>
        <v>39.991666666666667</v>
      </c>
      <c r="V1665" s="8">
        <f t="shared" si="259"/>
        <v>39.587500000000006</v>
      </c>
    </row>
    <row r="1666" spans="1:22" ht="13.5" x14ac:dyDescent="0.25">
      <c r="A1666" s="3">
        <f>RSI!A1666</f>
        <v>44441</v>
      </c>
      <c r="B1666" s="2">
        <f>RSI!B1666</f>
        <v>5.5015999999999998</v>
      </c>
      <c r="C1666" s="2">
        <f>RSI!I1666</f>
        <v>52.974897976105197</v>
      </c>
      <c r="D1666" s="2">
        <f>MACD!E1666</f>
        <v>2.4299341883822656E-2</v>
      </c>
      <c r="E1666" s="2">
        <f>MACD!F1666</f>
        <v>4.1081344663195948E-2</v>
      </c>
      <c r="F1666" s="2">
        <f>'Moving Avg'!D1666</f>
        <v>5.5015999999999998</v>
      </c>
      <c r="G1666" s="2">
        <f>'Moving Avg'!F1666</f>
        <v>5.4913999999999996</v>
      </c>
      <c r="H1666" s="2">
        <f>'Moving Avg'!G1666</f>
        <v>5.4789839999999979</v>
      </c>
      <c r="I1666" s="2">
        <f>'Moving Avg'!H1666</f>
        <v>5.5738110000000036</v>
      </c>
      <c r="J1666" s="6" t="str">
        <f>OBV!F1666</f>
        <v>NEUTRAL</v>
      </c>
      <c r="K1666" s="6" t="str">
        <f>OBV!G1666</f>
        <v>NEUTRAL</v>
      </c>
      <c r="L1666" s="6" t="str">
        <f>OBV!H1666</f>
        <v>NEUTRAL</v>
      </c>
      <c r="M1666" s="8">
        <f t="shared" ref="M1666:M1729" si="260">IF(C1666&lt;30,50, IF(C1666&gt;70, 0, 25))</f>
        <v>25</v>
      </c>
      <c r="N1666" s="8">
        <f t="shared" ref="N1666:N1729" si="261">IF(E1666-D1666&gt;0.02, 100, IF(E1666-D1666&lt;0,0,45))</f>
        <v>45</v>
      </c>
      <c r="O1666" s="8">
        <f t="shared" ref="O1666:O1729" si="262">IF(F1666-I1666&gt;10,100,IF(F1666-I1666&gt;5,75, IF(F1666-I1666&gt;0,50,0)))</f>
        <v>0</v>
      </c>
      <c r="P1666" s="8">
        <f t="shared" ref="P1666:P1729" si="263">IF(L1666="confirmed bullish", 34, IF(L1666="bullish divergence",17, 0))+IF(J1666="bullish",33,IF(J1666="bearish",0,16.5))+IF(K1666="strong",33,IF(K1666="weak",0,16.5))</f>
        <v>33</v>
      </c>
      <c r="Q1666" s="9">
        <f t="shared" si="254"/>
        <v>29.45</v>
      </c>
      <c r="R1666" s="9">
        <f t="shared" si="255"/>
        <v>22.25</v>
      </c>
      <c r="S1666" s="9">
        <f t="shared" si="256"/>
        <v>25.35</v>
      </c>
      <c r="T1666" s="9">
        <f t="shared" si="257"/>
        <v>25.75</v>
      </c>
      <c r="U1666" s="8">
        <f t="shared" si="258"/>
        <v>25.683333333333337</v>
      </c>
      <c r="V1666" s="8">
        <f t="shared" si="259"/>
        <v>25.700000000000003</v>
      </c>
    </row>
    <row r="1667" spans="1:22" ht="13.5" x14ac:dyDescent="0.25">
      <c r="A1667" s="3">
        <f>RSI!A1667</f>
        <v>44442</v>
      </c>
      <c r="B1667" s="2">
        <f>RSI!B1667</f>
        <v>5.6430999999999996</v>
      </c>
      <c r="C1667" s="2">
        <f>RSI!I1667</f>
        <v>69.319659863485029</v>
      </c>
      <c r="D1667" s="2">
        <f>MACD!E1667</f>
        <v>-6.7882504953757916E-3</v>
      </c>
      <c r="E1667" s="2">
        <f>MACD!F1667</f>
        <v>3.1507425631481602E-2</v>
      </c>
      <c r="F1667" s="2">
        <f>'Moving Avg'!D1667</f>
        <v>5.5298999999999996</v>
      </c>
      <c r="G1667" s="2">
        <f>'Moving Avg'!F1667</f>
        <v>5.4965099999999989</v>
      </c>
      <c r="H1667" s="2">
        <f>'Moving Avg'!G1667</f>
        <v>5.4835419999999973</v>
      </c>
      <c r="I1667" s="2">
        <f>'Moving Avg'!H1667</f>
        <v>5.574735000000004</v>
      </c>
      <c r="J1667" s="6" t="str">
        <f>OBV!F1667</f>
        <v>BULLISH</v>
      </c>
      <c r="K1667" s="6" t="str">
        <f>OBV!G1667</f>
        <v>NEUTRAL</v>
      </c>
      <c r="L1667" s="6" t="str">
        <f>OBV!H1667</f>
        <v>CONFIRMED BULLISH</v>
      </c>
      <c r="M1667" s="8">
        <f t="shared" si="260"/>
        <v>25</v>
      </c>
      <c r="N1667" s="8">
        <f t="shared" si="261"/>
        <v>100</v>
      </c>
      <c r="O1667" s="8">
        <f t="shared" si="262"/>
        <v>0</v>
      </c>
      <c r="P1667" s="8">
        <f t="shared" si="263"/>
        <v>83.5</v>
      </c>
      <c r="Q1667" s="9">
        <f t="shared" ref="Q1667:Q1730" si="264">0.35*M1667+N1667*0.35+O1667*0.15+P1667*0.15</f>
        <v>56.274999999999999</v>
      </c>
      <c r="R1667" s="9">
        <f t="shared" ref="R1667:R1730" si="265">M1667*0.2+N1667*0.2+O1667*0.35+P1667*0.25</f>
        <v>45.875</v>
      </c>
      <c r="S1667" s="9">
        <f t="shared" ref="S1667:S1730" si="266">M1667*0.15+N1667*0.15+O1667*0.25+P1667*0.45</f>
        <v>56.325000000000003</v>
      </c>
      <c r="T1667" s="9">
        <f t="shared" ref="T1667:T1730" si="267">0.25*SUM(M1667:P1667)</f>
        <v>52.125</v>
      </c>
      <c r="U1667" s="8">
        <f t="shared" ref="U1667:U1730" si="268">SUM(Q1667:S1667)/3</f>
        <v>52.82500000000001</v>
      </c>
      <c r="V1667" s="8">
        <f t="shared" ref="V1667:V1730" si="269">SUM(Q1667:T1667)/4</f>
        <v>52.650000000000006</v>
      </c>
    </row>
    <row r="1668" spans="1:22" ht="13.5" x14ac:dyDescent="0.25">
      <c r="A1668" s="3">
        <f>RSI!A1668</f>
        <v>44445</v>
      </c>
      <c r="B1668" s="2">
        <f>RSI!B1668</f>
        <v>5.5015999999999998</v>
      </c>
      <c r="C1668" s="2">
        <f>RSI!I1668</f>
        <v>50.439543002218805</v>
      </c>
      <c r="D1668" s="2">
        <f>MACD!E1668</f>
        <v>-2.3541911185683162E-2</v>
      </c>
      <c r="E1668" s="2">
        <f>MACD!F1668</f>
        <v>2.0497558268048648E-2</v>
      </c>
      <c r="F1668" s="2">
        <f>'Moving Avg'!D1668</f>
        <v>5.5298999999999996</v>
      </c>
      <c r="G1668" s="2">
        <f>'Moving Avg'!F1668</f>
        <v>5.4945449999999987</v>
      </c>
      <c r="H1668" s="2">
        <f>'Moving Avg'!G1668</f>
        <v>5.4852699999999981</v>
      </c>
      <c r="I1668" s="2">
        <f>'Moving Avg'!H1668</f>
        <v>5.5749135000000045</v>
      </c>
      <c r="J1668" s="6" t="str">
        <f>OBV!F1668</f>
        <v>BULLISH</v>
      </c>
      <c r="K1668" s="6" t="str">
        <f>OBV!G1668</f>
        <v>NEUTRAL</v>
      </c>
      <c r="L1668" s="6" t="str">
        <f>OBV!H1668</f>
        <v>NEUTRAL</v>
      </c>
      <c r="M1668" s="8">
        <f t="shared" si="260"/>
        <v>25</v>
      </c>
      <c r="N1668" s="8">
        <f t="shared" si="261"/>
        <v>100</v>
      </c>
      <c r="O1668" s="8">
        <f t="shared" si="262"/>
        <v>0</v>
      </c>
      <c r="P1668" s="8">
        <f t="shared" si="263"/>
        <v>49.5</v>
      </c>
      <c r="Q1668" s="9">
        <f t="shared" si="264"/>
        <v>51.174999999999997</v>
      </c>
      <c r="R1668" s="9">
        <f t="shared" si="265"/>
        <v>37.375</v>
      </c>
      <c r="S1668" s="9">
        <f t="shared" si="266"/>
        <v>41.025000000000006</v>
      </c>
      <c r="T1668" s="9">
        <f t="shared" si="267"/>
        <v>43.625</v>
      </c>
      <c r="U1668" s="8">
        <f t="shared" si="268"/>
        <v>43.191666666666663</v>
      </c>
      <c r="V1668" s="8">
        <f t="shared" si="269"/>
        <v>43.3</v>
      </c>
    </row>
    <row r="1669" spans="1:22" ht="13.5" x14ac:dyDescent="0.25">
      <c r="A1669" s="3">
        <f>RSI!A1669</f>
        <v>44446</v>
      </c>
      <c r="B1669" s="2">
        <f>RSI!B1669</f>
        <v>5.5015999999999998</v>
      </c>
      <c r="C1669" s="2">
        <f>RSI!I1669</f>
        <v>50.439543002218805</v>
      </c>
      <c r="D1669" s="2">
        <f>MACD!E1669</f>
        <v>-3.7743304476542505E-2</v>
      </c>
      <c r="E1669" s="2">
        <f>MACD!F1669</f>
        <v>8.849385719130418E-3</v>
      </c>
      <c r="F1669" s="2">
        <f>'Moving Avg'!D1669</f>
        <v>5.5298999999999996</v>
      </c>
      <c r="G1669" s="2">
        <f>'Moving Avg'!F1669</f>
        <v>5.4945449999999987</v>
      </c>
      <c r="H1669" s="2">
        <f>'Moving Avg'!G1669</f>
        <v>5.4869979999999972</v>
      </c>
      <c r="I1669" s="2">
        <f>'Moving Avg'!H1669</f>
        <v>5.5747125000000048</v>
      </c>
      <c r="J1669" s="6" t="str">
        <f>OBV!F1669</f>
        <v>BULLISH</v>
      </c>
      <c r="K1669" s="6" t="str">
        <f>OBV!G1669</f>
        <v>NEUTRAL</v>
      </c>
      <c r="L1669" s="6" t="str">
        <f>OBV!H1669</f>
        <v>NEUTRAL</v>
      </c>
      <c r="M1669" s="8">
        <f t="shared" si="260"/>
        <v>25</v>
      </c>
      <c r="N1669" s="8">
        <f t="shared" si="261"/>
        <v>100</v>
      </c>
      <c r="O1669" s="8">
        <f t="shared" si="262"/>
        <v>0</v>
      </c>
      <c r="P1669" s="8">
        <f t="shared" si="263"/>
        <v>49.5</v>
      </c>
      <c r="Q1669" s="9">
        <f t="shared" si="264"/>
        <v>51.174999999999997</v>
      </c>
      <c r="R1669" s="9">
        <f t="shared" si="265"/>
        <v>37.375</v>
      </c>
      <c r="S1669" s="9">
        <f t="shared" si="266"/>
        <v>41.025000000000006</v>
      </c>
      <c r="T1669" s="9">
        <f t="shared" si="267"/>
        <v>43.625</v>
      </c>
      <c r="U1669" s="8">
        <f t="shared" si="268"/>
        <v>43.191666666666663</v>
      </c>
      <c r="V1669" s="8">
        <f t="shared" si="269"/>
        <v>43.3</v>
      </c>
    </row>
    <row r="1670" spans="1:22" ht="13.5" x14ac:dyDescent="0.25">
      <c r="A1670" s="3">
        <f>RSI!A1670</f>
        <v>44447</v>
      </c>
      <c r="B1670" s="2">
        <f>RSI!B1670</f>
        <v>5.5015999999999998</v>
      </c>
      <c r="C1670" s="2">
        <f>RSI!I1670</f>
        <v>50.439543002218805</v>
      </c>
      <c r="D1670" s="2">
        <f>MACD!E1670</f>
        <v>-4.6152449596429612E-2</v>
      </c>
      <c r="E1670" s="2">
        <f>MACD!F1670</f>
        <v>-2.1509813439815886E-3</v>
      </c>
      <c r="F1670" s="2">
        <f>'Moving Avg'!D1670</f>
        <v>5.5298999999999996</v>
      </c>
      <c r="G1670" s="2">
        <f>'Moving Avg'!F1670</f>
        <v>5.4910049999999986</v>
      </c>
      <c r="H1670" s="2">
        <f>'Moving Avg'!G1670</f>
        <v>5.4887259999999971</v>
      </c>
      <c r="I1670" s="2">
        <f>'Moving Avg'!H1670</f>
        <v>5.574132000000005</v>
      </c>
      <c r="J1670" s="6" t="str">
        <f>OBV!F1670</f>
        <v>BULLISH</v>
      </c>
      <c r="K1670" s="6" t="str">
        <f>OBV!G1670</f>
        <v>NEUTRAL</v>
      </c>
      <c r="L1670" s="6" t="str">
        <f>OBV!H1670</f>
        <v>NEUTRAL</v>
      </c>
      <c r="M1670" s="8">
        <f t="shared" si="260"/>
        <v>25</v>
      </c>
      <c r="N1670" s="8">
        <f t="shared" si="261"/>
        <v>100</v>
      </c>
      <c r="O1670" s="8">
        <f t="shared" si="262"/>
        <v>0</v>
      </c>
      <c r="P1670" s="8">
        <f t="shared" si="263"/>
        <v>49.5</v>
      </c>
      <c r="Q1670" s="9">
        <f t="shared" si="264"/>
        <v>51.174999999999997</v>
      </c>
      <c r="R1670" s="9">
        <f t="shared" si="265"/>
        <v>37.375</v>
      </c>
      <c r="S1670" s="9">
        <f t="shared" si="266"/>
        <v>41.025000000000006</v>
      </c>
      <c r="T1670" s="9">
        <f t="shared" si="267"/>
        <v>43.625</v>
      </c>
      <c r="U1670" s="8">
        <f t="shared" si="268"/>
        <v>43.191666666666663</v>
      </c>
      <c r="V1670" s="8">
        <f t="shared" si="269"/>
        <v>43.3</v>
      </c>
    </row>
    <row r="1671" spans="1:22" ht="13.5" x14ac:dyDescent="0.25">
      <c r="A1671" s="3">
        <f>RSI!A1671</f>
        <v>44448</v>
      </c>
      <c r="B1671" s="2">
        <f>RSI!B1671</f>
        <v>5.5015999999999998</v>
      </c>
      <c r="C1671" s="2">
        <f>RSI!I1671</f>
        <v>50.439543002218805</v>
      </c>
      <c r="D1671" s="2">
        <f>MACD!E1671</f>
        <v>-3.8781808882990987E-2</v>
      </c>
      <c r="E1671" s="2">
        <f>MACD!F1671</f>
        <v>-9.4771468517834689E-3</v>
      </c>
      <c r="F1671" s="2">
        <f>'Moving Avg'!D1671</f>
        <v>5.5298999999999996</v>
      </c>
      <c r="G1671" s="2">
        <f>'Moving Avg'!F1671</f>
        <v>5.4874649999999985</v>
      </c>
      <c r="H1671" s="2">
        <f>'Moving Avg'!G1671</f>
        <v>5.4904539999999971</v>
      </c>
      <c r="I1671" s="2">
        <f>'Moving Avg'!H1671</f>
        <v>5.5733995000000061</v>
      </c>
      <c r="J1671" s="6" t="str">
        <f>OBV!F1671</f>
        <v>BULLISH</v>
      </c>
      <c r="K1671" s="6" t="str">
        <f>OBV!G1671</f>
        <v>NEUTRAL</v>
      </c>
      <c r="L1671" s="6" t="str">
        <f>OBV!H1671</f>
        <v>NEUTRAL</v>
      </c>
      <c r="M1671" s="8">
        <f t="shared" si="260"/>
        <v>25</v>
      </c>
      <c r="N1671" s="8">
        <f t="shared" si="261"/>
        <v>100</v>
      </c>
      <c r="O1671" s="8">
        <f t="shared" si="262"/>
        <v>0</v>
      </c>
      <c r="P1671" s="8">
        <f t="shared" si="263"/>
        <v>49.5</v>
      </c>
      <c r="Q1671" s="9">
        <f t="shared" si="264"/>
        <v>51.174999999999997</v>
      </c>
      <c r="R1671" s="9">
        <f t="shared" si="265"/>
        <v>37.375</v>
      </c>
      <c r="S1671" s="9">
        <f t="shared" si="266"/>
        <v>41.025000000000006</v>
      </c>
      <c r="T1671" s="9">
        <f t="shared" si="267"/>
        <v>43.625</v>
      </c>
      <c r="U1671" s="8">
        <f t="shared" si="268"/>
        <v>43.191666666666663</v>
      </c>
      <c r="V1671" s="8">
        <f t="shared" si="269"/>
        <v>43.3</v>
      </c>
    </row>
    <row r="1672" spans="1:22" ht="13.5" x14ac:dyDescent="0.25">
      <c r="A1672" s="3">
        <f>RSI!A1672</f>
        <v>44449</v>
      </c>
      <c r="B1672" s="2">
        <f>RSI!B1672</f>
        <v>5.5801999999999996</v>
      </c>
      <c r="C1672" s="2">
        <f>RSI!I1672</f>
        <v>58.819546817169325</v>
      </c>
      <c r="D1672" s="2">
        <f>MACD!E1672</f>
        <v>-3.8387354661545636E-2</v>
      </c>
      <c r="E1672" s="2">
        <f>MACD!F1672</f>
        <v>-1.5259188413735903E-2</v>
      </c>
      <c r="F1672" s="2">
        <f>'Moving Avg'!D1672</f>
        <v>5.5173199999999998</v>
      </c>
      <c r="G1672" s="2">
        <f>'Moving Avg'!F1672</f>
        <v>5.4878549999999979</v>
      </c>
      <c r="H1672" s="2">
        <f>'Moving Avg'!G1672</f>
        <v>5.4937539999999982</v>
      </c>
      <c r="I1672" s="2">
        <f>'Moving Avg'!H1672</f>
        <v>5.5727945000000059</v>
      </c>
      <c r="J1672" s="6" t="str">
        <f>OBV!F1672</f>
        <v>BEARISH</v>
      </c>
      <c r="K1672" s="6" t="str">
        <f>OBV!G1672</f>
        <v>NEUTRAL</v>
      </c>
      <c r="L1672" s="6" t="str">
        <f>OBV!H1672</f>
        <v>CONFIRMED BEARISH</v>
      </c>
      <c r="M1672" s="8">
        <f t="shared" si="260"/>
        <v>25</v>
      </c>
      <c r="N1672" s="8">
        <f t="shared" si="261"/>
        <v>100</v>
      </c>
      <c r="O1672" s="8">
        <f t="shared" si="262"/>
        <v>0</v>
      </c>
      <c r="P1672" s="8">
        <f t="shared" si="263"/>
        <v>16.5</v>
      </c>
      <c r="Q1672" s="9">
        <f t="shared" si="264"/>
        <v>46.225000000000001</v>
      </c>
      <c r="R1672" s="9">
        <f t="shared" si="265"/>
        <v>29.125</v>
      </c>
      <c r="S1672" s="9">
        <f t="shared" si="266"/>
        <v>26.175000000000001</v>
      </c>
      <c r="T1672" s="9">
        <f t="shared" si="267"/>
        <v>35.375</v>
      </c>
      <c r="U1672" s="8">
        <f t="shared" si="268"/>
        <v>33.841666666666661</v>
      </c>
      <c r="V1672" s="8">
        <f t="shared" si="269"/>
        <v>34.224999999999994</v>
      </c>
    </row>
    <row r="1673" spans="1:22" ht="13.5" x14ac:dyDescent="0.25">
      <c r="A1673" s="3">
        <f>RSI!A1673</f>
        <v>44452</v>
      </c>
      <c r="B1673" s="2">
        <f>RSI!B1673</f>
        <v>5.5801999999999996</v>
      </c>
      <c r="C1673" s="2">
        <f>RSI!I1673</f>
        <v>58.819546817169332</v>
      </c>
      <c r="D1673" s="2">
        <f>MACD!E1673</f>
        <v>-3.8536573095893978E-2</v>
      </c>
      <c r="E1673" s="2">
        <f>MACD!F1673</f>
        <v>-1.9914665350167518E-2</v>
      </c>
      <c r="F1673" s="2">
        <f>'Moving Avg'!D1673</f>
        <v>5.5330399999999997</v>
      </c>
      <c r="G1673" s="2">
        <f>'Moving Avg'!F1673</f>
        <v>5.4882449999999992</v>
      </c>
      <c r="H1673" s="2">
        <f>'Moving Avg'!G1673</f>
        <v>5.4972119999999975</v>
      </c>
      <c r="I1673" s="2">
        <f>'Moving Avg'!H1673</f>
        <v>5.5726070000000059</v>
      </c>
      <c r="J1673" s="6" t="str">
        <f>OBV!F1673</f>
        <v>BULLISH</v>
      </c>
      <c r="K1673" s="6" t="str">
        <f>OBV!G1673</f>
        <v>NEUTRAL</v>
      </c>
      <c r="L1673" s="6" t="str">
        <f>OBV!H1673</f>
        <v>CONFIRMED BULLISH</v>
      </c>
      <c r="M1673" s="8">
        <f t="shared" si="260"/>
        <v>25</v>
      </c>
      <c r="N1673" s="8">
        <f t="shared" si="261"/>
        <v>45</v>
      </c>
      <c r="O1673" s="8">
        <f t="shared" si="262"/>
        <v>0</v>
      </c>
      <c r="P1673" s="8">
        <f t="shared" si="263"/>
        <v>83.5</v>
      </c>
      <c r="Q1673" s="9">
        <f t="shared" si="264"/>
        <v>37.024999999999999</v>
      </c>
      <c r="R1673" s="9">
        <f t="shared" si="265"/>
        <v>34.875</v>
      </c>
      <c r="S1673" s="9">
        <f t="shared" si="266"/>
        <v>48.075000000000003</v>
      </c>
      <c r="T1673" s="9">
        <f t="shared" si="267"/>
        <v>38.375</v>
      </c>
      <c r="U1673" s="8">
        <f t="shared" si="268"/>
        <v>39.991666666666667</v>
      </c>
      <c r="V1673" s="8">
        <f t="shared" si="269"/>
        <v>39.587500000000006</v>
      </c>
    </row>
    <row r="1674" spans="1:22" ht="13.5" x14ac:dyDescent="0.25">
      <c r="A1674" s="3">
        <f>RSI!A1674</f>
        <v>44453</v>
      </c>
      <c r="B1674" s="2">
        <f>RSI!B1674</f>
        <v>5.5801999999999996</v>
      </c>
      <c r="C1674" s="2">
        <f>RSI!I1674</f>
        <v>58.819546817169332</v>
      </c>
      <c r="D1674" s="2">
        <f>MACD!E1674</f>
        <v>-3.9110045395216453E-2</v>
      </c>
      <c r="E1674" s="2">
        <f>MACD!F1674</f>
        <v>-2.3753741359177304E-2</v>
      </c>
      <c r="F1674" s="2">
        <f>'Moving Avg'!D1674</f>
        <v>5.5487599999999988</v>
      </c>
      <c r="G1674" s="2">
        <f>'Moving Avg'!F1674</f>
        <v>5.4886349999999995</v>
      </c>
      <c r="H1674" s="2">
        <f>'Moving Avg'!G1674</f>
        <v>5.5003559999999974</v>
      </c>
      <c r="I1674" s="2">
        <f>'Moving Avg'!H1674</f>
        <v>5.5727230000000052</v>
      </c>
      <c r="J1674" s="6" t="str">
        <f>OBV!F1674</f>
        <v>BULLISH</v>
      </c>
      <c r="K1674" s="6" t="str">
        <f>OBV!G1674</f>
        <v>NEUTRAL</v>
      </c>
      <c r="L1674" s="6" t="str">
        <f>OBV!H1674</f>
        <v>CONFIRMED BULLISH</v>
      </c>
      <c r="M1674" s="8">
        <f t="shared" si="260"/>
        <v>25</v>
      </c>
      <c r="N1674" s="8">
        <f t="shared" si="261"/>
        <v>45</v>
      </c>
      <c r="O1674" s="8">
        <f t="shared" si="262"/>
        <v>0</v>
      </c>
      <c r="P1674" s="8">
        <f t="shared" si="263"/>
        <v>83.5</v>
      </c>
      <c r="Q1674" s="9">
        <f t="shared" si="264"/>
        <v>37.024999999999999</v>
      </c>
      <c r="R1674" s="9">
        <f t="shared" si="265"/>
        <v>34.875</v>
      </c>
      <c r="S1674" s="9">
        <f t="shared" si="266"/>
        <v>48.075000000000003</v>
      </c>
      <c r="T1674" s="9">
        <f t="shared" si="267"/>
        <v>38.375</v>
      </c>
      <c r="U1674" s="8">
        <f t="shared" si="268"/>
        <v>39.991666666666667</v>
      </c>
      <c r="V1674" s="8">
        <f t="shared" si="269"/>
        <v>39.587500000000006</v>
      </c>
    </row>
    <row r="1675" spans="1:22" ht="13.5" x14ac:dyDescent="0.25">
      <c r="A1675" s="3">
        <f>RSI!A1675</f>
        <v>44454</v>
      </c>
      <c r="B1675" s="2">
        <f>RSI!B1675</f>
        <v>5.5801999999999996</v>
      </c>
      <c r="C1675" s="2">
        <f>RSI!I1675</f>
        <v>58.819546817169332</v>
      </c>
      <c r="D1675" s="2">
        <f>MACD!E1675</f>
        <v>-4.0009375026934357E-2</v>
      </c>
      <c r="E1675" s="2">
        <f>MACD!F1675</f>
        <v>-2.7004868092728715E-2</v>
      </c>
      <c r="F1675" s="2">
        <f>'Moving Avg'!D1675</f>
        <v>5.5644799999999988</v>
      </c>
      <c r="G1675" s="2">
        <f>'Moving Avg'!F1675</f>
        <v>5.4972799999999999</v>
      </c>
      <c r="H1675" s="2">
        <f>'Moving Avg'!G1675</f>
        <v>5.5034999999999972</v>
      </c>
      <c r="I1675" s="2">
        <f>'Moving Avg'!H1675</f>
        <v>5.5729150000000054</v>
      </c>
      <c r="J1675" s="6" t="str">
        <f>OBV!F1675</f>
        <v>BULLISH</v>
      </c>
      <c r="K1675" s="6" t="str">
        <f>OBV!G1675</f>
        <v>NEUTRAL</v>
      </c>
      <c r="L1675" s="6" t="str">
        <f>OBV!H1675</f>
        <v>CONFIRMED BULLISH</v>
      </c>
      <c r="M1675" s="8">
        <f t="shared" si="260"/>
        <v>25</v>
      </c>
      <c r="N1675" s="8">
        <f t="shared" si="261"/>
        <v>45</v>
      </c>
      <c r="O1675" s="8">
        <f t="shared" si="262"/>
        <v>0</v>
      </c>
      <c r="P1675" s="8">
        <f t="shared" si="263"/>
        <v>83.5</v>
      </c>
      <c r="Q1675" s="9">
        <f t="shared" si="264"/>
        <v>37.024999999999999</v>
      </c>
      <c r="R1675" s="9">
        <f t="shared" si="265"/>
        <v>34.875</v>
      </c>
      <c r="S1675" s="9">
        <f t="shared" si="266"/>
        <v>48.075000000000003</v>
      </c>
      <c r="T1675" s="9">
        <f t="shared" si="267"/>
        <v>38.375</v>
      </c>
      <c r="U1675" s="8">
        <f t="shared" si="268"/>
        <v>39.991666666666667</v>
      </c>
      <c r="V1675" s="8">
        <f t="shared" si="269"/>
        <v>39.587500000000006</v>
      </c>
    </row>
    <row r="1676" spans="1:22" ht="13.5" x14ac:dyDescent="0.25">
      <c r="A1676" s="3">
        <f>RSI!A1676</f>
        <v>44455</v>
      </c>
      <c r="B1676" s="2">
        <f>RSI!B1676</f>
        <v>5.5801999999999996</v>
      </c>
      <c r="C1676" s="2">
        <f>RSI!I1676</f>
        <v>58.819546817169325</v>
      </c>
      <c r="D1676" s="2">
        <f>MACD!E1676</f>
        <v>-4.1153757216719988E-2</v>
      </c>
      <c r="E1676" s="2">
        <f>MACD!F1676</f>
        <v>-2.9834645917526971E-2</v>
      </c>
      <c r="F1676" s="2">
        <f>'Moving Avg'!D1676</f>
        <v>5.5801999999999996</v>
      </c>
      <c r="G1676" s="2">
        <f>'Moving Avg'!F1676</f>
        <v>5.5059249999999995</v>
      </c>
      <c r="H1676" s="2">
        <f>'Moving Avg'!G1676</f>
        <v>5.5034999999999972</v>
      </c>
      <c r="I1676" s="2">
        <f>'Moving Avg'!H1676</f>
        <v>5.5732590000000046</v>
      </c>
      <c r="J1676" s="6" t="str">
        <f>OBV!F1676</f>
        <v>BULLISH</v>
      </c>
      <c r="K1676" s="6" t="str">
        <f>OBV!G1676</f>
        <v>NEUTRAL</v>
      </c>
      <c r="L1676" s="6" t="str">
        <f>OBV!H1676</f>
        <v>CONFIRMED BULLISH</v>
      </c>
      <c r="M1676" s="8">
        <f t="shared" si="260"/>
        <v>25</v>
      </c>
      <c r="N1676" s="8">
        <f t="shared" si="261"/>
        <v>45</v>
      </c>
      <c r="O1676" s="8">
        <f t="shared" si="262"/>
        <v>50</v>
      </c>
      <c r="P1676" s="8">
        <f t="shared" si="263"/>
        <v>83.5</v>
      </c>
      <c r="Q1676" s="9">
        <f t="shared" si="264"/>
        <v>44.524999999999999</v>
      </c>
      <c r="R1676" s="9">
        <f t="shared" si="265"/>
        <v>52.375</v>
      </c>
      <c r="S1676" s="9">
        <f t="shared" si="266"/>
        <v>60.575000000000003</v>
      </c>
      <c r="T1676" s="9">
        <f t="shared" si="267"/>
        <v>50.875</v>
      </c>
      <c r="U1676" s="8">
        <f t="shared" si="268"/>
        <v>52.491666666666674</v>
      </c>
      <c r="V1676" s="8">
        <f t="shared" si="269"/>
        <v>52.087500000000006</v>
      </c>
    </row>
    <row r="1677" spans="1:22" ht="13.5" x14ac:dyDescent="0.25">
      <c r="A1677" s="3">
        <f>RSI!A1677</f>
        <v>44456</v>
      </c>
      <c r="B1677" s="2">
        <f>RSI!B1677</f>
        <v>5.5408999999999997</v>
      </c>
      <c r="C1677" s="2">
        <f>RSI!I1677</f>
        <v>52.402248119357282</v>
      </c>
      <c r="D1677" s="2">
        <f>MACD!E1677</f>
        <v>-1.7796748878613045E-2</v>
      </c>
      <c r="E1677" s="2">
        <f>MACD!F1677</f>
        <v>-2.7427066509744184E-2</v>
      </c>
      <c r="F1677" s="2">
        <f>'Moving Avg'!D1677</f>
        <v>5.5723399999999996</v>
      </c>
      <c r="G1677" s="2">
        <f>'Moving Avg'!F1677</f>
        <v>5.5137850000000004</v>
      </c>
      <c r="H1677" s="2">
        <f>'Moving Avg'!G1677</f>
        <v>5.5027139999999974</v>
      </c>
      <c r="I1677" s="2">
        <f>'Moving Avg'!H1677</f>
        <v>5.5732545000000053</v>
      </c>
      <c r="J1677" s="6" t="str">
        <f>OBV!F1677</f>
        <v>BEARISH</v>
      </c>
      <c r="K1677" s="6" t="str">
        <f>OBV!G1677</f>
        <v>NEUTRAL</v>
      </c>
      <c r="L1677" s="6" t="str">
        <f>OBV!H1677</f>
        <v>CONFIRMED BEARISH</v>
      </c>
      <c r="M1677" s="8">
        <f t="shared" si="260"/>
        <v>25</v>
      </c>
      <c r="N1677" s="8">
        <f t="shared" si="261"/>
        <v>0</v>
      </c>
      <c r="O1677" s="8">
        <f t="shared" si="262"/>
        <v>0</v>
      </c>
      <c r="P1677" s="8">
        <f t="shared" si="263"/>
        <v>16.5</v>
      </c>
      <c r="Q1677" s="9">
        <f t="shared" si="264"/>
        <v>11.225</v>
      </c>
      <c r="R1677" s="9">
        <f t="shared" si="265"/>
        <v>9.125</v>
      </c>
      <c r="S1677" s="9">
        <f t="shared" si="266"/>
        <v>11.175000000000001</v>
      </c>
      <c r="T1677" s="9">
        <f t="shared" si="267"/>
        <v>10.375</v>
      </c>
      <c r="U1677" s="8">
        <f t="shared" si="268"/>
        <v>10.508333333333335</v>
      </c>
      <c r="V1677" s="8">
        <f t="shared" si="269"/>
        <v>10.475000000000001</v>
      </c>
    </row>
    <row r="1678" spans="1:22" ht="13.5" x14ac:dyDescent="0.25">
      <c r="A1678" s="3">
        <f>RSI!A1678</f>
        <v>44459</v>
      </c>
      <c r="B1678" s="2">
        <f>RSI!B1678</f>
        <v>5.5015999999999998</v>
      </c>
      <c r="C1678" s="2">
        <f>RSI!I1678</f>
        <v>46.892648658720709</v>
      </c>
      <c r="D1678" s="2">
        <f>MACD!E1678</f>
        <v>-1.6987733811678396E-2</v>
      </c>
      <c r="E1678" s="2">
        <f>MACD!F1678</f>
        <v>-2.5339199970131027E-2</v>
      </c>
      <c r="F1678" s="2">
        <f>'Moving Avg'!D1678</f>
        <v>5.5566200000000006</v>
      </c>
      <c r="G1678" s="2">
        <f>'Moving Avg'!F1678</f>
        <v>5.5196799999999993</v>
      </c>
      <c r="H1678" s="2">
        <f>'Moving Avg'!G1678</f>
        <v>5.501141999999998</v>
      </c>
      <c r="I1678" s="2">
        <f>'Moving Avg'!H1678</f>
        <v>5.5729775000000048</v>
      </c>
      <c r="J1678" s="6" t="str">
        <f>OBV!F1678</f>
        <v>BEARISH</v>
      </c>
      <c r="K1678" s="6" t="str">
        <f>OBV!G1678</f>
        <v>NEUTRAL</v>
      </c>
      <c r="L1678" s="6" t="str">
        <f>OBV!H1678</f>
        <v>CONFIRMED BEARISH</v>
      </c>
      <c r="M1678" s="8">
        <f t="shared" si="260"/>
        <v>25</v>
      </c>
      <c r="N1678" s="8">
        <f t="shared" si="261"/>
        <v>0</v>
      </c>
      <c r="O1678" s="8">
        <f t="shared" si="262"/>
        <v>0</v>
      </c>
      <c r="P1678" s="8">
        <f t="shared" si="263"/>
        <v>16.5</v>
      </c>
      <c r="Q1678" s="9">
        <f t="shared" si="264"/>
        <v>11.225</v>
      </c>
      <c r="R1678" s="9">
        <f t="shared" si="265"/>
        <v>9.125</v>
      </c>
      <c r="S1678" s="9">
        <f t="shared" si="266"/>
        <v>11.175000000000001</v>
      </c>
      <c r="T1678" s="9">
        <f t="shared" si="267"/>
        <v>10.375</v>
      </c>
      <c r="U1678" s="8">
        <f t="shared" si="268"/>
        <v>10.508333333333335</v>
      </c>
      <c r="V1678" s="8">
        <f t="shared" si="269"/>
        <v>10.475000000000001</v>
      </c>
    </row>
    <row r="1679" spans="1:22" ht="13.5" x14ac:dyDescent="0.25">
      <c r="A1679" s="3">
        <f>RSI!A1679</f>
        <v>44460</v>
      </c>
      <c r="B1679" s="2">
        <f>RSI!B1679</f>
        <v>5.5015999999999998</v>
      </c>
      <c r="C1679" s="2">
        <f>RSI!I1679</f>
        <v>46.892648658720709</v>
      </c>
      <c r="D1679" s="2">
        <f>MACD!E1679</f>
        <v>-1.6160297690157144E-2</v>
      </c>
      <c r="E1679" s="2">
        <f>MACD!F1679</f>
        <v>-2.3503419514136252E-2</v>
      </c>
      <c r="F1679" s="2">
        <f>'Moving Avg'!D1679</f>
        <v>5.5408999999999997</v>
      </c>
      <c r="G1679" s="2">
        <f>'Moving Avg'!F1679</f>
        <v>5.5255749999999999</v>
      </c>
      <c r="H1679" s="2">
        <f>'Moving Avg'!G1679</f>
        <v>5.501141999999998</v>
      </c>
      <c r="I1679" s="2">
        <f>'Moving Avg'!H1679</f>
        <v>5.572245000000005</v>
      </c>
      <c r="J1679" s="6" t="str">
        <f>OBV!F1679</f>
        <v>BEARISH</v>
      </c>
      <c r="K1679" s="6" t="str">
        <f>OBV!G1679</f>
        <v>NEUTRAL</v>
      </c>
      <c r="L1679" s="6" t="str">
        <f>OBV!H1679</f>
        <v>CONFIRMED BEARISH</v>
      </c>
      <c r="M1679" s="8">
        <f t="shared" si="260"/>
        <v>25</v>
      </c>
      <c r="N1679" s="8">
        <f t="shared" si="261"/>
        <v>0</v>
      </c>
      <c r="O1679" s="8">
        <f t="shared" si="262"/>
        <v>0</v>
      </c>
      <c r="P1679" s="8">
        <f t="shared" si="263"/>
        <v>16.5</v>
      </c>
      <c r="Q1679" s="9">
        <f t="shared" si="264"/>
        <v>11.225</v>
      </c>
      <c r="R1679" s="9">
        <f t="shared" si="265"/>
        <v>9.125</v>
      </c>
      <c r="S1679" s="9">
        <f t="shared" si="266"/>
        <v>11.175000000000001</v>
      </c>
      <c r="T1679" s="9">
        <f t="shared" si="267"/>
        <v>10.375</v>
      </c>
      <c r="U1679" s="8">
        <f t="shared" si="268"/>
        <v>10.508333333333335</v>
      </c>
      <c r="V1679" s="8">
        <f t="shared" si="269"/>
        <v>10.475000000000001</v>
      </c>
    </row>
    <row r="1680" spans="1:22" ht="13.5" x14ac:dyDescent="0.25">
      <c r="A1680" s="3">
        <f>RSI!A1680</f>
        <v>44461</v>
      </c>
      <c r="B1680" s="2">
        <f>RSI!B1680</f>
        <v>5.4859</v>
      </c>
      <c r="C1680" s="2">
        <f>RSI!I1680</f>
        <v>44.714464424012768</v>
      </c>
      <c r="D1680" s="2">
        <f>MACD!E1680</f>
        <v>-1.4164895626969098E-2</v>
      </c>
      <c r="E1680" s="2">
        <f>MACD!F1680</f>
        <v>-2.1635714736702824E-2</v>
      </c>
      <c r="F1680" s="2">
        <f>'Moving Avg'!D1680</f>
        <v>5.5220399999999996</v>
      </c>
      <c r="G1680" s="2">
        <f>'Moving Avg'!F1680</f>
        <v>5.5295049999999994</v>
      </c>
      <c r="H1680" s="2">
        <f>'Moving Avg'!G1680</f>
        <v>5.5008279999999976</v>
      </c>
      <c r="I1680" s="2">
        <f>'Moving Avg'!H1680</f>
        <v>5.5720415000000045</v>
      </c>
      <c r="J1680" s="6" t="str">
        <f>OBV!F1680</f>
        <v>BEARISH</v>
      </c>
      <c r="K1680" s="6" t="str">
        <f>OBV!G1680</f>
        <v>NEUTRAL</v>
      </c>
      <c r="L1680" s="6" t="str">
        <f>OBV!H1680</f>
        <v>CONFIRMED BEARISH</v>
      </c>
      <c r="M1680" s="8">
        <f t="shared" si="260"/>
        <v>25</v>
      </c>
      <c r="N1680" s="8">
        <f t="shared" si="261"/>
        <v>0</v>
      </c>
      <c r="O1680" s="8">
        <f t="shared" si="262"/>
        <v>0</v>
      </c>
      <c r="P1680" s="8">
        <f t="shared" si="263"/>
        <v>16.5</v>
      </c>
      <c r="Q1680" s="9">
        <f t="shared" si="264"/>
        <v>11.225</v>
      </c>
      <c r="R1680" s="9">
        <f t="shared" si="265"/>
        <v>9.125</v>
      </c>
      <c r="S1680" s="9">
        <f t="shared" si="266"/>
        <v>11.175000000000001</v>
      </c>
      <c r="T1680" s="9">
        <f t="shared" si="267"/>
        <v>10.375</v>
      </c>
      <c r="U1680" s="8">
        <f t="shared" si="268"/>
        <v>10.508333333333335</v>
      </c>
      <c r="V1680" s="8">
        <f t="shared" si="269"/>
        <v>10.475000000000001</v>
      </c>
    </row>
    <row r="1681" spans="1:22" ht="13.5" x14ac:dyDescent="0.25">
      <c r="A1681" s="3">
        <f>RSI!A1681</f>
        <v>44462</v>
      </c>
      <c r="B1681" s="2">
        <f>RSI!B1681</f>
        <v>5.423</v>
      </c>
      <c r="C1681" s="2">
        <f>RSI!I1681</f>
        <v>37.249238985554939</v>
      </c>
      <c r="D1681" s="2">
        <f>MACD!E1681</f>
        <v>-7.6019464819987448E-3</v>
      </c>
      <c r="E1681" s="2">
        <f>MACD!F1681</f>
        <v>-1.882896108576201E-2</v>
      </c>
      <c r="F1681" s="2">
        <f>'Moving Avg'!D1681</f>
        <v>5.4906000000000006</v>
      </c>
      <c r="G1681" s="2">
        <f>'Moving Avg'!F1681</f>
        <v>5.525574999999999</v>
      </c>
      <c r="H1681" s="2">
        <f>'Moving Avg'!G1681</f>
        <v>5.5008279999999976</v>
      </c>
      <c r="I1681" s="2">
        <f>'Moving Avg'!H1681</f>
        <v>5.5711440000000048</v>
      </c>
      <c r="J1681" s="6" t="str">
        <f>OBV!F1681</f>
        <v>BEARISH</v>
      </c>
      <c r="K1681" s="6" t="str">
        <f>OBV!G1681</f>
        <v>NEUTRAL</v>
      </c>
      <c r="L1681" s="6" t="str">
        <f>OBV!H1681</f>
        <v>CONFIRMED BEARISH</v>
      </c>
      <c r="M1681" s="8">
        <f t="shared" si="260"/>
        <v>25</v>
      </c>
      <c r="N1681" s="8">
        <f t="shared" si="261"/>
        <v>0</v>
      </c>
      <c r="O1681" s="8">
        <f t="shared" si="262"/>
        <v>0</v>
      </c>
      <c r="P1681" s="8">
        <f t="shared" si="263"/>
        <v>16.5</v>
      </c>
      <c r="Q1681" s="9">
        <f t="shared" si="264"/>
        <v>11.225</v>
      </c>
      <c r="R1681" s="9">
        <f t="shared" si="265"/>
        <v>9.125</v>
      </c>
      <c r="S1681" s="9">
        <f t="shared" si="266"/>
        <v>11.175000000000001</v>
      </c>
      <c r="T1681" s="9">
        <f t="shared" si="267"/>
        <v>10.375</v>
      </c>
      <c r="U1681" s="8">
        <f t="shared" si="268"/>
        <v>10.508333333333335</v>
      </c>
      <c r="V1681" s="8">
        <f t="shared" si="269"/>
        <v>10.475000000000001</v>
      </c>
    </row>
    <row r="1682" spans="1:22" ht="13.5" x14ac:dyDescent="0.25">
      <c r="A1682" s="3">
        <f>RSI!A1682</f>
        <v>44463</v>
      </c>
      <c r="B1682" s="2">
        <f>RSI!B1682</f>
        <v>5.4309000000000003</v>
      </c>
      <c r="C1682" s="2">
        <f>RSI!I1682</f>
        <v>38.634963874736215</v>
      </c>
      <c r="D1682" s="2">
        <f>MACD!E1682</f>
        <v>1.0029446112857165E-2</v>
      </c>
      <c r="E1682" s="2">
        <f>MACD!F1682</f>
        <v>-1.3057279646038176E-2</v>
      </c>
      <c r="F1682" s="2">
        <f>'Moving Avg'!D1682</f>
        <v>5.4686000000000003</v>
      </c>
      <c r="G1682" s="2">
        <f>'Moving Avg'!F1682</f>
        <v>5.5220399999999987</v>
      </c>
      <c r="H1682" s="2">
        <f>'Moving Avg'!G1682</f>
        <v>5.5009859999999984</v>
      </c>
      <c r="I1682" s="2">
        <f>'Moving Avg'!H1682</f>
        <v>5.5707035000000049</v>
      </c>
      <c r="J1682" s="6" t="str">
        <f>OBV!F1682</f>
        <v>BEARISH</v>
      </c>
      <c r="K1682" s="6" t="str">
        <f>OBV!G1682</f>
        <v>NEUTRAL</v>
      </c>
      <c r="L1682" s="6" t="str">
        <f>OBV!H1682</f>
        <v>CONFIRMED BEARISH</v>
      </c>
      <c r="M1682" s="8">
        <f t="shared" si="260"/>
        <v>25</v>
      </c>
      <c r="N1682" s="8">
        <f t="shared" si="261"/>
        <v>0</v>
      </c>
      <c r="O1682" s="8">
        <f t="shared" si="262"/>
        <v>0</v>
      </c>
      <c r="P1682" s="8">
        <f t="shared" si="263"/>
        <v>16.5</v>
      </c>
      <c r="Q1682" s="9">
        <f t="shared" si="264"/>
        <v>11.225</v>
      </c>
      <c r="R1682" s="9">
        <f t="shared" si="265"/>
        <v>9.125</v>
      </c>
      <c r="S1682" s="9">
        <f t="shared" si="266"/>
        <v>11.175000000000001</v>
      </c>
      <c r="T1682" s="9">
        <f t="shared" si="267"/>
        <v>10.375</v>
      </c>
      <c r="U1682" s="8">
        <f t="shared" si="268"/>
        <v>10.508333333333335</v>
      </c>
      <c r="V1682" s="8">
        <f t="shared" si="269"/>
        <v>10.475000000000001</v>
      </c>
    </row>
    <row r="1683" spans="1:22" ht="13.5" x14ac:dyDescent="0.25">
      <c r="A1683" s="3">
        <f>RSI!A1683</f>
        <v>44466</v>
      </c>
      <c r="B1683" s="2">
        <f>RSI!B1683</f>
        <v>5.423</v>
      </c>
      <c r="C1683" s="2">
        <f>RSI!I1683</f>
        <v>37.737502313949328</v>
      </c>
      <c r="D1683" s="2">
        <f>MACD!E1683</f>
        <v>2.6015529244292956E-2</v>
      </c>
      <c r="E1683" s="2">
        <f>MACD!F1683</f>
        <v>-5.2427178679719496E-3</v>
      </c>
      <c r="F1683" s="2">
        <f>'Moving Avg'!D1683</f>
        <v>5.4528800000000004</v>
      </c>
      <c r="G1683" s="2">
        <f>'Moving Avg'!F1683</f>
        <v>5.5181099999999983</v>
      </c>
      <c r="H1683" s="2">
        <f>'Moving Avg'!G1683</f>
        <v>5.5041279999999979</v>
      </c>
      <c r="I1683" s="2">
        <f>'Moving Avg'!H1683</f>
        <v>5.5702995000000053</v>
      </c>
      <c r="J1683" s="6" t="str">
        <f>OBV!F1683</f>
        <v>BEARISH</v>
      </c>
      <c r="K1683" s="6" t="str">
        <f>OBV!G1683</f>
        <v>NEUTRAL</v>
      </c>
      <c r="L1683" s="6" t="str">
        <f>OBV!H1683</f>
        <v>CONFIRMED BEARISH</v>
      </c>
      <c r="M1683" s="8">
        <f t="shared" si="260"/>
        <v>25</v>
      </c>
      <c r="N1683" s="8">
        <f t="shared" si="261"/>
        <v>0</v>
      </c>
      <c r="O1683" s="8">
        <f t="shared" si="262"/>
        <v>0</v>
      </c>
      <c r="P1683" s="8">
        <f t="shared" si="263"/>
        <v>16.5</v>
      </c>
      <c r="Q1683" s="9">
        <f t="shared" si="264"/>
        <v>11.225</v>
      </c>
      <c r="R1683" s="9">
        <f t="shared" si="265"/>
        <v>9.125</v>
      </c>
      <c r="S1683" s="9">
        <f t="shared" si="266"/>
        <v>11.175000000000001</v>
      </c>
      <c r="T1683" s="9">
        <f t="shared" si="267"/>
        <v>10.375</v>
      </c>
      <c r="U1683" s="8">
        <f t="shared" si="268"/>
        <v>10.508333333333335</v>
      </c>
      <c r="V1683" s="8">
        <f t="shared" si="269"/>
        <v>10.475000000000001</v>
      </c>
    </row>
    <row r="1684" spans="1:22" ht="13.5" x14ac:dyDescent="0.25">
      <c r="A1684" s="3">
        <f>RSI!A1684</f>
        <v>44467</v>
      </c>
      <c r="B1684" s="2">
        <f>RSI!B1684</f>
        <v>5.4622999999999999</v>
      </c>
      <c r="C1684" s="2">
        <f>RSI!I1684</f>
        <v>44.628354274876123</v>
      </c>
      <c r="D1684" s="2">
        <f>MACD!E1684</f>
        <v>3.7124106863005935E-2</v>
      </c>
      <c r="E1684" s="2">
        <f>MACD!F1684</f>
        <v>3.2306470782236278E-3</v>
      </c>
      <c r="F1684" s="2">
        <f>'Moving Avg'!D1684</f>
        <v>5.4450199999999995</v>
      </c>
      <c r="G1684" s="2">
        <f>'Moving Avg'!F1684</f>
        <v>5.516144999999999</v>
      </c>
      <c r="H1684" s="2">
        <f>'Moving Avg'!G1684</f>
        <v>5.5080559999999981</v>
      </c>
      <c r="I1684" s="2">
        <f>'Moving Avg'!H1684</f>
        <v>5.569560500000005</v>
      </c>
      <c r="J1684" s="6" t="str">
        <f>OBV!F1684</f>
        <v>BEARISH</v>
      </c>
      <c r="K1684" s="6" t="str">
        <f>OBV!G1684</f>
        <v>NEUTRAL</v>
      </c>
      <c r="L1684" s="6" t="str">
        <f>OBV!H1684</f>
        <v>CONFIRMED BEARISH</v>
      </c>
      <c r="M1684" s="8">
        <f t="shared" si="260"/>
        <v>25</v>
      </c>
      <c r="N1684" s="8">
        <f t="shared" si="261"/>
        <v>0</v>
      </c>
      <c r="O1684" s="8">
        <f t="shared" si="262"/>
        <v>0</v>
      </c>
      <c r="P1684" s="8">
        <f t="shared" si="263"/>
        <v>16.5</v>
      </c>
      <c r="Q1684" s="9">
        <f t="shared" si="264"/>
        <v>11.225</v>
      </c>
      <c r="R1684" s="9">
        <f t="shared" si="265"/>
        <v>9.125</v>
      </c>
      <c r="S1684" s="9">
        <f t="shared" si="266"/>
        <v>11.175000000000001</v>
      </c>
      <c r="T1684" s="9">
        <f t="shared" si="267"/>
        <v>10.375</v>
      </c>
      <c r="U1684" s="8">
        <f t="shared" si="268"/>
        <v>10.508333333333335</v>
      </c>
      <c r="V1684" s="8">
        <f t="shared" si="269"/>
        <v>10.475000000000001</v>
      </c>
    </row>
    <row r="1685" spans="1:22" ht="13.5" x14ac:dyDescent="0.25">
      <c r="A1685" s="3">
        <f>RSI!A1685</f>
        <v>44468</v>
      </c>
      <c r="B1685" s="2">
        <f>RSI!B1685</f>
        <v>5.5408999999999997</v>
      </c>
      <c r="C1685" s="2">
        <f>RSI!I1685</f>
        <v>55.286858156279173</v>
      </c>
      <c r="D1685" s="2">
        <f>MACD!E1685</f>
        <v>4.0925709192618065E-2</v>
      </c>
      <c r="E1685" s="2">
        <f>MACD!F1685</f>
        <v>1.0769659501102516E-2</v>
      </c>
      <c r="F1685" s="2">
        <f>'Moving Avg'!D1685</f>
        <v>5.4560199999999996</v>
      </c>
      <c r="G1685" s="2">
        <f>'Moving Avg'!F1685</f>
        <v>5.5181099999999983</v>
      </c>
      <c r="H1685" s="2">
        <f>'Moving Avg'!G1685</f>
        <v>5.5135559999999986</v>
      </c>
      <c r="I1685" s="2">
        <f>'Moving Avg'!H1685</f>
        <v>5.5694045000000054</v>
      </c>
      <c r="J1685" s="6" t="str">
        <f>OBV!F1685</f>
        <v>BEARISH</v>
      </c>
      <c r="K1685" s="6" t="str">
        <f>OBV!G1685</f>
        <v>NEUTRAL</v>
      </c>
      <c r="L1685" s="6" t="str">
        <f>OBV!H1685</f>
        <v>BEARISH DIVERGENCE</v>
      </c>
      <c r="M1685" s="8">
        <f t="shared" si="260"/>
        <v>25</v>
      </c>
      <c r="N1685" s="8">
        <f t="shared" si="261"/>
        <v>0</v>
      </c>
      <c r="O1685" s="8">
        <f t="shared" si="262"/>
        <v>0</v>
      </c>
      <c r="P1685" s="8">
        <f t="shared" si="263"/>
        <v>16.5</v>
      </c>
      <c r="Q1685" s="9">
        <f t="shared" si="264"/>
        <v>11.225</v>
      </c>
      <c r="R1685" s="9">
        <f t="shared" si="265"/>
        <v>9.125</v>
      </c>
      <c r="S1685" s="9">
        <f t="shared" si="266"/>
        <v>11.175000000000001</v>
      </c>
      <c r="T1685" s="9">
        <f t="shared" si="267"/>
        <v>10.375</v>
      </c>
      <c r="U1685" s="8">
        <f t="shared" si="268"/>
        <v>10.508333333333335</v>
      </c>
      <c r="V1685" s="8">
        <f t="shared" si="269"/>
        <v>10.475000000000001</v>
      </c>
    </row>
    <row r="1686" spans="1:22" ht="13.5" x14ac:dyDescent="0.25">
      <c r="A1686" s="3">
        <f>RSI!A1686</f>
        <v>44469</v>
      </c>
      <c r="B1686" s="2">
        <f>RSI!B1686</f>
        <v>5.5015999999999998</v>
      </c>
      <c r="C1686" s="2">
        <f>RSI!I1686</f>
        <v>50.094620151399063</v>
      </c>
      <c r="D1686" s="2">
        <f>MACD!E1686</f>
        <v>4.6796757066899453E-2</v>
      </c>
      <c r="E1686" s="2">
        <f>MACD!F1686</f>
        <v>1.7975079014261902E-2</v>
      </c>
      <c r="F1686" s="2">
        <f>'Moving Avg'!D1686</f>
        <v>5.4717399999999996</v>
      </c>
      <c r="G1686" s="2">
        <f>'Moving Avg'!F1686</f>
        <v>5.5181099999999983</v>
      </c>
      <c r="H1686" s="2">
        <f>'Moving Avg'!G1686</f>
        <v>5.5151279999999998</v>
      </c>
      <c r="I1686" s="2">
        <f>'Moving Avg'!H1686</f>
        <v>5.5690520000000046</v>
      </c>
      <c r="J1686" s="6" t="str">
        <f>OBV!F1686</f>
        <v>BULLISH</v>
      </c>
      <c r="K1686" s="6" t="str">
        <f>OBV!G1686</f>
        <v>NEUTRAL</v>
      </c>
      <c r="L1686" s="6" t="str">
        <f>OBV!H1686</f>
        <v>CONFIRMED BULLISH</v>
      </c>
      <c r="M1686" s="8">
        <f t="shared" si="260"/>
        <v>25</v>
      </c>
      <c r="N1686" s="8">
        <f t="shared" si="261"/>
        <v>0</v>
      </c>
      <c r="O1686" s="8">
        <f t="shared" si="262"/>
        <v>0</v>
      </c>
      <c r="P1686" s="8">
        <f t="shared" si="263"/>
        <v>83.5</v>
      </c>
      <c r="Q1686" s="9">
        <f t="shared" si="264"/>
        <v>21.274999999999999</v>
      </c>
      <c r="R1686" s="9">
        <f t="shared" si="265"/>
        <v>25.875</v>
      </c>
      <c r="S1686" s="9">
        <f t="shared" si="266"/>
        <v>41.325000000000003</v>
      </c>
      <c r="T1686" s="9">
        <f t="shared" si="267"/>
        <v>27.125</v>
      </c>
      <c r="U1686" s="8">
        <f t="shared" si="268"/>
        <v>29.491666666666664</v>
      </c>
      <c r="V1686" s="8">
        <f t="shared" si="269"/>
        <v>28.9</v>
      </c>
    </row>
    <row r="1687" spans="1:22" ht="13.5" x14ac:dyDescent="0.25">
      <c r="A1687" s="3">
        <f>RSI!A1687</f>
        <v>44470</v>
      </c>
      <c r="B1687" s="2">
        <f>RSI!B1687</f>
        <v>5.423</v>
      </c>
      <c r="C1687" s="2">
        <f>RSI!I1687</f>
        <v>41.66644087350732</v>
      </c>
      <c r="D1687" s="2">
        <f>MACD!E1687</f>
        <v>5.1535079394990468E-2</v>
      </c>
      <c r="E1687" s="2">
        <f>MACD!F1687</f>
        <v>2.4687079090407616E-2</v>
      </c>
      <c r="F1687" s="2">
        <f>'Moving Avg'!D1687</f>
        <v>5.4701599999999999</v>
      </c>
      <c r="G1687" s="2">
        <f>'Moving Avg'!F1687</f>
        <v>5.5071049999999984</v>
      </c>
      <c r="H1687" s="2">
        <f>'Moving Avg'!G1687</f>
        <v>5.511984</v>
      </c>
      <c r="I1687" s="2">
        <f>'Moving Avg'!H1687</f>
        <v>5.5690655000000051</v>
      </c>
      <c r="J1687" s="6" t="str">
        <f>OBV!F1687</f>
        <v>BEARISH</v>
      </c>
      <c r="K1687" s="6" t="str">
        <f>OBV!G1687</f>
        <v>NEUTRAL</v>
      </c>
      <c r="L1687" s="6" t="str">
        <f>OBV!H1687</f>
        <v>CONFIRMED BEARISH</v>
      </c>
      <c r="M1687" s="8">
        <f t="shared" si="260"/>
        <v>25</v>
      </c>
      <c r="N1687" s="8">
        <f t="shared" si="261"/>
        <v>0</v>
      </c>
      <c r="O1687" s="8">
        <f t="shared" si="262"/>
        <v>0</v>
      </c>
      <c r="P1687" s="8">
        <f t="shared" si="263"/>
        <v>16.5</v>
      </c>
      <c r="Q1687" s="9">
        <f t="shared" si="264"/>
        <v>11.225</v>
      </c>
      <c r="R1687" s="9">
        <f t="shared" si="265"/>
        <v>9.125</v>
      </c>
      <c r="S1687" s="9">
        <f t="shared" si="266"/>
        <v>11.175000000000001</v>
      </c>
      <c r="T1687" s="9">
        <f t="shared" si="267"/>
        <v>10.375</v>
      </c>
      <c r="U1687" s="8">
        <f t="shared" si="268"/>
        <v>10.508333333333335</v>
      </c>
      <c r="V1687" s="8">
        <f t="shared" si="269"/>
        <v>10.475000000000001</v>
      </c>
    </row>
    <row r="1688" spans="1:22" ht="13.5" x14ac:dyDescent="0.25">
      <c r="A1688" s="3">
        <f>RSI!A1688</f>
        <v>44473</v>
      </c>
      <c r="B1688" s="2">
        <f>RSI!B1688</f>
        <v>5.423</v>
      </c>
      <c r="C1688" s="2">
        <f>RSI!I1688</f>
        <v>41.66644087350732</v>
      </c>
      <c r="D1688" s="2">
        <f>MACD!E1688</f>
        <v>4.9957581738707901E-2</v>
      </c>
      <c r="E1688" s="2">
        <f>MACD!F1688</f>
        <v>2.9741179620067674E-2</v>
      </c>
      <c r="F1688" s="2">
        <f>'Moving Avg'!D1688</f>
        <v>5.4701599999999999</v>
      </c>
      <c r="G1688" s="2">
        <f>'Moving Avg'!F1688</f>
        <v>5.5031749999999988</v>
      </c>
      <c r="H1688" s="2">
        <f>'Moving Avg'!G1688</f>
        <v>5.5088399999999993</v>
      </c>
      <c r="I1688" s="2">
        <f>'Moving Avg'!H1688</f>
        <v>5.5684715000000047</v>
      </c>
      <c r="J1688" s="6" t="str">
        <f>OBV!F1688</f>
        <v>BEARISH</v>
      </c>
      <c r="K1688" s="6" t="str">
        <f>OBV!G1688</f>
        <v>NEUTRAL</v>
      </c>
      <c r="L1688" s="6" t="str">
        <f>OBV!H1688</f>
        <v>NEUTRAL</v>
      </c>
      <c r="M1688" s="8">
        <f t="shared" si="260"/>
        <v>25</v>
      </c>
      <c r="N1688" s="8">
        <f t="shared" si="261"/>
        <v>0</v>
      </c>
      <c r="O1688" s="8">
        <f t="shared" si="262"/>
        <v>0</v>
      </c>
      <c r="P1688" s="8">
        <f t="shared" si="263"/>
        <v>16.5</v>
      </c>
      <c r="Q1688" s="9">
        <f t="shared" si="264"/>
        <v>11.225</v>
      </c>
      <c r="R1688" s="9">
        <f t="shared" si="265"/>
        <v>9.125</v>
      </c>
      <c r="S1688" s="9">
        <f t="shared" si="266"/>
        <v>11.175000000000001</v>
      </c>
      <c r="T1688" s="9">
        <f t="shared" si="267"/>
        <v>10.375</v>
      </c>
      <c r="U1688" s="8">
        <f t="shared" si="268"/>
        <v>10.508333333333335</v>
      </c>
      <c r="V1688" s="8">
        <f t="shared" si="269"/>
        <v>10.475000000000001</v>
      </c>
    </row>
    <row r="1689" spans="1:22" ht="13.5" x14ac:dyDescent="0.25">
      <c r="A1689" s="3">
        <f>RSI!A1689</f>
        <v>44474</v>
      </c>
      <c r="B1689" s="2">
        <f>RSI!B1689</f>
        <v>5.423</v>
      </c>
      <c r="C1689" s="2">
        <f>RSI!I1689</f>
        <v>41.666440873507312</v>
      </c>
      <c r="D1689" s="2">
        <f>MACD!E1689</f>
        <v>4.9048059851435788E-2</v>
      </c>
      <c r="E1689" s="2">
        <f>MACD!F1689</f>
        <v>3.3602555666341301E-2</v>
      </c>
      <c r="F1689" s="2">
        <f>'Moving Avg'!D1689</f>
        <v>5.4623000000000008</v>
      </c>
      <c r="G1689" s="2">
        <f>'Moving Avg'!F1689</f>
        <v>5.4992449999999993</v>
      </c>
      <c r="H1689" s="2">
        <f>'Moving Avg'!G1689</f>
        <v>5.5056959999999995</v>
      </c>
      <c r="I1689" s="2">
        <f>'Moving Avg'!H1689</f>
        <v>5.5682950000000053</v>
      </c>
      <c r="J1689" s="6" t="str">
        <f>OBV!F1689</f>
        <v>BEARISH</v>
      </c>
      <c r="K1689" s="6" t="str">
        <f>OBV!G1689</f>
        <v>NEUTRAL</v>
      </c>
      <c r="L1689" s="6" t="str">
        <f>OBV!H1689</f>
        <v>CONFIRMED BEARISH</v>
      </c>
      <c r="M1689" s="8">
        <f t="shared" si="260"/>
        <v>25</v>
      </c>
      <c r="N1689" s="8">
        <f t="shared" si="261"/>
        <v>0</v>
      </c>
      <c r="O1689" s="8">
        <f t="shared" si="262"/>
        <v>0</v>
      </c>
      <c r="P1689" s="8">
        <f t="shared" si="263"/>
        <v>16.5</v>
      </c>
      <c r="Q1689" s="9">
        <f t="shared" si="264"/>
        <v>11.225</v>
      </c>
      <c r="R1689" s="9">
        <f t="shared" si="265"/>
        <v>9.125</v>
      </c>
      <c r="S1689" s="9">
        <f t="shared" si="266"/>
        <v>11.175000000000001</v>
      </c>
      <c r="T1689" s="9">
        <f t="shared" si="267"/>
        <v>10.375</v>
      </c>
      <c r="U1689" s="8">
        <f t="shared" si="268"/>
        <v>10.508333333333335</v>
      </c>
      <c r="V1689" s="8">
        <f t="shared" si="269"/>
        <v>10.475000000000001</v>
      </c>
    </row>
    <row r="1690" spans="1:22" ht="13.5" x14ac:dyDescent="0.25">
      <c r="A1690" s="3">
        <f>RSI!A1690</f>
        <v>44475</v>
      </c>
      <c r="B1690" s="2">
        <f>RSI!B1690</f>
        <v>5.4622999999999999</v>
      </c>
      <c r="C1690" s="2">
        <f>RSI!I1690</f>
        <v>47.212654054088659</v>
      </c>
      <c r="D1690" s="2">
        <f>MACD!E1690</f>
        <v>4.3345749998428218E-2</v>
      </c>
      <c r="E1690" s="2">
        <f>MACD!F1690</f>
        <v>3.5551194532758686E-2</v>
      </c>
      <c r="F1690" s="2">
        <f>'Moving Avg'!D1690</f>
        <v>5.44658</v>
      </c>
      <c r="G1690" s="2">
        <f>'Moving Avg'!F1690</f>
        <v>5.4972799999999991</v>
      </c>
      <c r="H1690" s="2">
        <f>'Moving Avg'!G1690</f>
        <v>5.5033379999999985</v>
      </c>
      <c r="I1690" s="2">
        <f>'Moving Avg'!H1690</f>
        <v>5.5679355000000044</v>
      </c>
      <c r="J1690" s="6" t="str">
        <f>OBV!F1690</f>
        <v>BEARISH</v>
      </c>
      <c r="K1690" s="6" t="str">
        <f>OBV!G1690</f>
        <v>NEUTRAL</v>
      </c>
      <c r="L1690" s="6" t="str">
        <f>OBV!H1690</f>
        <v>CONFIRMED BEARISH</v>
      </c>
      <c r="M1690" s="8">
        <f t="shared" si="260"/>
        <v>25</v>
      </c>
      <c r="N1690" s="8">
        <f t="shared" si="261"/>
        <v>0</v>
      </c>
      <c r="O1690" s="8">
        <f t="shared" si="262"/>
        <v>0</v>
      </c>
      <c r="P1690" s="8">
        <f t="shared" si="263"/>
        <v>16.5</v>
      </c>
      <c r="Q1690" s="9">
        <f t="shared" si="264"/>
        <v>11.225</v>
      </c>
      <c r="R1690" s="9">
        <f t="shared" si="265"/>
        <v>9.125</v>
      </c>
      <c r="S1690" s="9">
        <f t="shared" si="266"/>
        <v>11.175000000000001</v>
      </c>
      <c r="T1690" s="9">
        <f t="shared" si="267"/>
        <v>10.375</v>
      </c>
      <c r="U1690" s="8">
        <f t="shared" si="268"/>
        <v>10.508333333333335</v>
      </c>
      <c r="V1690" s="8">
        <f t="shared" si="269"/>
        <v>10.475000000000001</v>
      </c>
    </row>
    <row r="1691" spans="1:22" ht="13.5" x14ac:dyDescent="0.25">
      <c r="A1691" s="3">
        <f>RSI!A1691</f>
        <v>44476</v>
      </c>
      <c r="B1691" s="2">
        <f>RSI!B1691</f>
        <v>5.423</v>
      </c>
      <c r="C1691" s="2">
        <f>RSI!I1691</f>
        <v>42.827494178028843</v>
      </c>
      <c r="D1691" s="2">
        <f>MACD!E1691</f>
        <v>3.1887293560904695E-2</v>
      </c>
      <c r="E1691" s="2">
        <f>MACD!F1691</f>
        <v>3.4818414338387893E-2</v>
      </c>
      <c r="F1691" s="2">
        <f>'Moving Avg'!D1691</f>
        <v>5.43086</v>
      </c>
      <c r="G1691" s="2">
        <f>'Moving Avg'!F1691</f>
        <v>5.4933499999999995</v>
      </c>
      <c r="H1691" s="2">
        <f>'Moving Avg'!G1691</f>
        <v>5.5009799999999993</v>
      </c>
      <c r="I1691" s="2">
        <f>'Moving Avg'!H1691</f>
        <v>5.5673415000000048</v>
      </c>
      <c r="J1691" s="6" t="str">
        <f>OBV!F1691</f>
        <v>BEARISH</v>
      </c>
      <c r="K1691" s="6" t="str">
        <f>OBV!G1691</f>
        <v>NEUTRAL</v>
      </c>
      <c r="L1691" s="6" t="str">
        <f>OBV!H1691</f>
        <v>CONFIRMED BEARISH</v>
      </c>
      <c r="M1691" s="8">
        <f t="shared" si="260"/>
        <v>25</v>
      </c>
      <c r="N1691" s="8">
        <f t="shared" si="261"/>
        <v>45</v>
      </c>
      <c r="O1691" s="8">
        <f t="shared" si="262"/>
        <v>0</v>
      </c>
      <c r="P1691" s="8">
        <f t="shared" si="263"/>
        <v>16.5</v>
      </c>
      <c r="Q1691" s="9">
        <f t="shared" si="264"/>
        <v>26.975000000000001</v>
      </c>
      <c r="R1691" s="9">
        <f t="shared" si="265"/>
        <v>18.125</v>
      </c>
      <c r="S1691" s="9">
        <f t="shared" si="266"/>
        <v>17.925000000000001</v>
      </c>
      <c r="T1691" s="9">
        <f t="shared" si="267"/>
        <v>21.625</v>
      </c>
      <c r="U1691" s="8">
        <f t="shared" si="268"/>
        <v>21.008333333333336</v>
      </c>
      <c r="V1691" s="8">
        <f t="shared" si="269"/>
        <v>21.162500000000001</v>
      </c>
    </row>
    <row r="1692" spans="1:22" ht="13.5" x14ac:dyDescent="0.25">
      <c r="A1692" s="3">
        <f>RSI!A1692</f>
        <v>44477</v>
      </c>
      <c r="B1692" s="2">
        <f>RSI!B1692</f>
        <v>5.423</v>
      </c>
      <c r="C1692" s="2">
        <f>RSI!I1692</f>
        <v>42.827494178028843</v>
      </c>
      <c r="D1692" s="2">
        <f>MACD!E1692</f>
        <v>2.3761867080669852E-2</v>
      </c>
      <c r="E1692" s="2">
        <f>MACD!F1692</f>
        <v>3.2607104886844283E-2</v>
      </c>
      <c r="F1692" s="2">
        <f>'Moving Avg'!D1692</f>
        <v>5.43086</v>
      </c>
      <c r="G1692" s="2">
        <f>'Moving Avg'!F1692</f>
        <v>5.4854900000000004</v>
      </c>
      <c r="H1692" s="2">
        <f>'Moving Avg'!G1692</f>
        <v>5.4986219999999992</v>
      </c>
      <c r="I1692" s="2">
        <f>'Moving Avg'!H1692</f>
        <v>5.5663680000000033</v>
      </c>
      <c r="J1692" s="6" t="str">
        <f>OBV!F1692</f>
        <v>BEARISH</v>
      </c>
      <c r="K1692" s="6" t="str">
        <f>OBV!G1692</f>
        <v>NEUTRAL</v>
      </c>
      <c r="L1692" s="6" t="str">
        <f>OBV!H1692</f>
        <v>NEUTRAL</v>
      </c>
      <c r="M1692" s="8">
        <f t="shared" si="260"/>
        <v>25</v>
      </c>
      <c r="N1692" s="8">
        <f t="shared" si="261"/>
        <v>45</v>
      </c>
      <c r="O1692" s="8">
        <f t="shared" si="262"/>
        <v>0</v>
      </c>
      <c r="P1692" s="8">
        <f t="shared" si="263"/>
        <v>16.5</v>
      </c>
      <c r="Q1692" s="9">
        <f t="shared" si="264"/>
        <v>26.975000000000001</v>
      </c>
      <c r="R1692" s="9">
        <f t="shared" si="265"/>
        <v>18.125</v>
      </c>
      <c r="S1692" s="9">
        <f t="shared" si="266"/>
        <v>17.925000000000001</v>
      </c>
      <c r="T1692" s="9">
        <f t="shared" si="267"/>
        <v>21.625</v>
      </c>
      <c r="U1692" s="8">
        <f t="shared" si="268"/>
        <v>21.008333333333336</v>
      </c>
      <c r="V1692" s="8">
        <f t="shared" si="269"/>
        <v>21.162500000000001</v>
      </c>
    </row>
    <row r="1693" spans="1:22" ht="13.5" x14ac:dyDescent="0.25">
      <c r="A1693" s="3">
        <f>RSI!A1693</f>
        <v>44480</v>
      </c>
      <c r="B1693" s="2">
        <f>RSI!B1693</f>
        <v>5.423</v>
      </c>
      <c r="C1693" s="2">
        <f>RSI!I1693</f>
        <v>42.827494178028843</v>
      </c>
      <c r="D1693" s="2">
        <f>MACD!E1693</f>
        <v>1.5999645569594101E-2</v>
      </c>
      <c r="E1693" s="2">
        <f>MACD!F1693</f>
        <v>2.9285613023394247E-2</v>
      </c>
      <c r="F1693" s="2">
        <f>'Moving Avg'!D1693</f>
        <v>5.4308600000000009</v>
      </c>
      <c r="G1693" s="2">
        <f>'Moving Avg'!F1693</f>
        <v>5.4776300000000004</v>
      </c>
      <c r="H1693" s="2">
        <f>'Moving Avg'!G1693</f>
        <v>5.4962639999999992</v>
      </c>
      <c r="I1693" s="2">
        <f>'Moving Avg'!H1693</f>
        <v>5.5653945000000036</v>
      </c>
      <c r="J1693" s="6" t="str">
        <f>OBV!F1693</f>
        <v>BEARISH</v>
      </c>
      <c r="K1693" s="6" t="str">
        <f>OBV!G1693</f>
        <v>NEUTRAL</v>
      </c>
      <c r="L1693" s="6" t="str">
        <f>OBV!H1693</f>
        <v>NEUTRAL</v>
      </c>
      <c r="M1693" s="8">
        <f t="shared" si="260"/>
        <v>25</v>
      </c>
      <c r="N1693" s="8">
        <f t="shared" si="261"/>
        <v>45</v>
      </c>
      <c r="O1693" s="8">
        <f t="shared" si="262"/>
        <v>0</v>
      </c>
      <c r="P1693" s="8">
        <f t="shared" si="263"/>
        <v>16.5</v>
      </c>
      <c r="Q1693" s="9">
        <f t="shared" si="264"/>
        <v>26.975000000000001</v>
      </c>
      <c r="R1693" s="9">
        <f t="shared" si="265"/>
        <v>18.125</v>
      </c>
      <c r="S1693" s="9">
        <f t="shared" si="266"/>
        <v>17.925000000000001</v>
      </c>
      <c r="T1693" s="9">
        <f t="shared" si="267"/>
        <v>21.625</v>
      </c>
      <c r="U1693" s="8">
        <f t="shared" si="268"/>
        <v>21.008333333333336</v>
      </c>
      <c r="V1693" s="8">
        <f t="shared" si="269"/>
        <v>21.162500000000001</v>
      </c>
    </row>
    <row r="1694" spans="1:22" ht="13.5" x14ac:dyDescent="0.25">
      <c r="A1694" s="3">
        <f>RSI!A1694</f>
        <v>44481</v>
      </c>
      <c r="B1694" s="2">
        <f>RSI!B1694</f>
        <v>5.423</v>
      </c>
      <c r="C1694" s="2">
        <f>RSI!I1694</f>
        <v>42.827494178028843</v>
      </c>
      <c r="D1694" s="2">
        <f>MACD!E1694</f>
        <v>1.5781954692602795E-2</v>
      </c>
      <c r="E1694" s="2">
        <f>MACD!F1694</f>
        <v>2.6584881357235957E-2</v>
      </c>
      <c r="F1694" s="2">
        <f>'Moving Avg'!D1694</f>
        <v>5.4308600000000009</v>
      </c>
      <c r="G1694" s="2">
        <f>'Moving Avg'!F1694</f>
        <v>5.4697700000000005</v>
      </c>
      <c r="H1694" s="2">
        <f>'Moving Avg'!G1694</f>
        <v>5.4939059999999982</v>
      </c>
      <c r="I1694" s="2">
        <f>'Moving Avg'!H1694</f>
        <v>5.5635860000000035</v>
      </c>
      <c r="J1694" s="6" t="str">
        <f>OBV!F1694</f>
        <v>BEARISH</v>
      </c>
      <c r="K1694" s="6" t="str">
        <f>OBV!G1694</f>
        <v>NEUTRAL</v>
      </c>
      <c r="L1694" s="6" t="str">
        <f>OBV!H1694</f>
        <v>NEUTRAL</v>
      </c>
      <c r="M1694" s="8">
        <f t="shared" si="260"/>
        <v>25</v>
      </c>
      <c r="N1694" s="8">
        <f t="shared" si="261"/>
        <v>45</v>
      </c>
      <c r="O1694" s="8">
        <f t="shared" si="262"/>
        <v>0</v>
      </c>
      <c r="P1694" s="8">
        <f t="shared" si="263"/>
        <v>16.5</v>
      </c>
      <c r="Q1694" s="9">
        <f t="shared" si="264"/>
        <v>26.975000000000001</v>
      </c>
      <c r="R1694" s="9">
        <f t="shared" si="265"/>
        <v>18.125</v>
      </c>
      <c r="S1694" s="9">
        <f t="shared" si="266"/>
        <v>17.925000000000001</v>
      </c>
      <c r="T1694" s="9">
        <f t="shared" si="267"/>
        <v>21.625</v>
      </c>
      <c r="U1694" s="8">
        <f t="shared" si="268"/>
        <v>21.008333333333336</v>
      </c>
      <c r="V1694" s="8">
        <f t="shared" si="269"/>
        <v>21.162500000000001</v>
      </c>
    </row>
    <row r="1695" spans="1:22" ht="13.5" x14ac:dyDescent="0.25">
      <c r="A1695" s="3">
        <f>RSI!A1695</f>
        <v>44482</v>
      </c>
      <c r="B1695" s="2">
        <f>RSI!B1695</f>
        <v>5.5015999999999998</v>
      </c>
      <c r="C1695" s="2">
        <f>RSI!I1695</f>
        <v>54.25685127218285</v>
      </c>
      <c r="D1695" s="2">
        <f>MACD!E1695</f>
        <v>2.2149496544616731E-2</v>
      </c>
      <c r="E1695" s="2">
        <f>MACD!F1695</f>
        <v>2.5697804394712115E-2</v>
      </c>
      <c r="F1695" s="2">
        <f>'Moving Avg'!D1695</f>
        <v>5.43872</v>
      </c>
      <c r="G1695" s="2">
        <f>'Moving Avg'!F1695</f>
        <v>5.4658400000000009</v>
      </c>
      <c r="H1695" s="2">
        <f>'Moving Avg'!G1695</f>
        <v>5.4931199999999976</v>
      </c>
      <c r="I1695" s="2">
        <f>'Moving Avg'!H1695</f>
        <v>5.5615630000000031</v>
      </c>
      <c r="J1695" s="6" t="str">
        <f>OBV!F1695</f>
        <v>BEARISH</v>
      </c>
      <c r="K1695" s="6" t="str">
        <f>OBV!G1695</f>
        <v>NEUTRAL</v>
      </c>
      <c r="L1695" s="6" t="str">
        <f>OBV!H1695</f>
        <v>BEARISH DIVERGENCE</v>
      </c>
      <c r="M1695" s="8">
        <f t="shared" si="260"/>
        <v>25</v>
      </c>
      <c r="N1695" s="8">
        <f t="shared" si="261"/>
        <v>45</v>
      </c>
      <c r="O1695" s="8">
        <f t="shared" si="262"/>
        <v>0</v>
      </c>
      <c r="P1695" s="8">
        <f t="shared" si="263"/>
        <v>16.5</v>
      </c>
      <c r="Q1695" s="9">
        <f t="shared" si="264"/>
        <v>26.975000000000001</v>
      </c>
      <c r="R1695" s="9">
        <f t="shared" si="265"/>
        <v>18.125</v>
      </c>
      <c r="S1695" s="9">
        <f t="shared" si="266"/>
        <v>17.925000000000001</v>
      </c>
      <c r="T1695" s="9">
        <f t="shared" si="267"/>
        <v>21.625</v>
      </c>
      <c r="U1695" s="8">
        <f t="shared" si="268"/>
        <v>21.008333333333336</v>
      </c>
      <c r="V1695" s="8">
        <f t="shared" si="269"/>
        <v>21.162500000000001</v>
      </c>
    </row>
    <row r="1696" spans="1:22" ht="13.5" x14ac:dyDescent="0.25">
      <c r="A1696" s="3">
        <f>RSI!A1696</f>
        <v>44483</v>
      </c>
      <c r="B1696" s="2">
        <f>RSI!B1696</f>
        <v>5.423</v>
      </c>
      <c r="C1696" s="2">
        <f>RSI!I1696</f>
        <v>44.645272384291701</v>
      </c>
      <c r="D1696" s="2">
        <f>MACD!E1696</f>
        <v>2.7109827094832006E-2</v>
      </c>
      <c r="E1696" s="2">
        <f>MACD!F1696</f>
        <v>2.5980208934736095E-2</v>
      </c>
      <c r="F1696" s="2">
        <f>'Moving Avg'!D1696</f>
        <v>5.4387199999999991</v>
      </c>
      <c r="G1696" s="2">
        <f>'Moving Avg'!F1696</f>
        <v>5.4579800000000009</v>
      </c>
      <c r="H1696" s="2">
        <f>'Moving Avg'!G1696</f>
        <v>5.4907619999999984</v>
      </c>
      <c r="I1696" s="2">
        <f>'Moving Avg'!H1696</f>
        <v>5.5598305000000039</v>
      </c>
      <c r="J1696" s="6" t="str">
        <f>OBV!F1696</f>
        <v>BEARISH</v>
      </c>
      <c r="K1696" s="6" t="str">
        <f>OBV!G1696</f>
        <v>NEUTRAL</v>
      </c>
      <c r="L1696" s="6" t="str">
        <f>OBV!H1696</f>
        <v>NEUTRAL</v>
      </c>
      <c r="M1696" s="8">
        <f t="shared" si="260"/>
        <v>25</v>
      </c>
      <c r="N1696" s="8">
        <f t="shared" si="261"/>
        <v>0</v>
      </c>
      <c r="O1696" s="8">
        <f t="shared" si="262"/>
        <v>0</v>
      </c>
      <c r="P1696" s="8">
        <f t="shared" si="263"/>
        <v>16.5</v>
      </c>
      <c r="Q1696" s="9">
        <f t="shared" si="264"/>
        <v>11.225</v>
      </c>
      <c r="R1696" s="9">
        <f t="shared" si="265"/>
        <v>9.125</v>
      </c>
      <c r="S1696" s="9">
        <f t="shared" si="266"/>
        <v>11.175000000000001</v>
      </c>
      <c r="T1696" s="9">
        <f t="shared" si="267"/>
        <v>10.375</v>
      </c>
      <c r="U1696" s="8">
        <f t="shared" si="268"/>
        <v>10.508333333333335</v>
      </c>
      <c r="V1696" s="8">
        <f t="shared" si="269"/>
        <v>10.475000000000001</v>
      </c>
    </row>
    <row r="1697" spans="1:22" ht="13.5" x14ac:dyDescent="0.25">
      <c r="A1697" s="3">
        <f>RSI!A1697</f>
        <v>44488</v>
      </c>
      <c r="B1697" s="2">
        <f>RSI!B1697</f>
        <v>5.5015999999999998</v>
      </c>
      <c r="C1697" s="2">
        <f>RSI!I1697</f>
        <v>53.513754648167158</v>
      </c>
      <c r="D1697" s="2">
        <f>MACD!E1697</f>
        <v>1.3668378641639833E-2</v>
      </c>
      <c r="E1697" s="2">
        <f>MACD!F1697</f>
        <v>2.3517842876116843E-2</v>
      </c>
      <c r="F1697" s="2">
        <f>'Moving Avg'!D1697</f>
        <v>5.45444</v>
      </c>
      <c r="G1697" s="2">
        <f>'Moving Avg'!F1697</f>
        <v>5.4560150000000007</v>
      </c>
      <c r="H1697" s="2">
        <f>'Moving Avg'!G1697</f>
        <v>5.4899759999999977</v>
      </c>
      <c r="I1697" s="2">
        <f>'Moving Avg'!H1697</f>
        <v>5.5576560000000041</v>
      </c>
      <c r="J1697" s="6" t="str">
        <f>OBV!F1697</f>
        <v>BEARISH</v>
      </c>
      <c r="K1697" s="6" t="str">
        <f>OBV!G1697</f>
        <v>NEUTRAL</v>
      </c>
      <c r="L1697" s="6" t="str">
        <f>OBV!H1697</f>
        <v>BEARISH DIVERGENCE</v>
      </c>
      <c r="M1697" s="8">
        <f t="shared" si="260"/>
        <v>25</v>
      </c>
      <c r="N1697" s="8">
        <f t="shared" si="261"/>
        <v>45</v>
      </c>
      <c r="O1697" s="8">
        <f t="shared" si="262"/>
        <v>0</v>
      </c>
      <c r="P1697" s="8">
        <f t="shared" si="263"/>
        <v>16.5</v>
      </c>
      <c r="Q1697" s="9">
        <f t="shared" si="264"/>
        <v>26.975000000000001</v>
      </c>
      <c r="R1697" s="9">
        <f t="shared" si="265"/>
        <v>18.125</v>
      </c>
      <c r="S1697" s="9">
        <f t="shared" si="266"/>
        <v>17.925000000000001</v>
      </c>
      <c r="T1697" s="9">
        <f t="shared" si="267"/>
        <v>21.625</v>
      </c>
      <c r="U1697" s="8">
        <f t="shared" si="268"/>
        <v>21.008333333333336</v>
      </c>
      <c r="V1697" s="8">
        <f t="shared" si="269"/>
        <v>21.162500000000001</v>
      </c>
    </row>
    <row r="1698" spans="1:22" ht="13.5" x14ac:dyDescent="0.25">
      <c r="A1698" s="3">
        <f>RSI!A1698</f>
        <v>44489</v>
      </c>
      <c r="B1698" s="2">
        <f>RSI!B1698</f>
        <v>5.5015999999999998</v>
      </c>
      <c r="C1698" s="2">
        <f>RSI!I1698</f>
        <v>53.513754648167158</v>
      </c>
      <c r="D1698" s="2">
        <f>MACD!E1698</f>
        <v>2.0858377892336577E-3</v>
      </c>
      <c r="E1698" s="2">
        <f>MACD!F1698</f>
        <v>1.9231441858740206E-2</v>
      </c>
      <c r="F1698" s="2">
        <f>'Moving Avg'!D1698</f>
        <v>5.4701599999999999</v>
      </c>
      <c r="G1698" s="2">
        <f>'Moving Avg'!F1698</f>
        <v>5.4560149999999998</v>
      </c>
      <c r="H1698" s="2">
        <f>'Moving Avg'!G1698</f>
        <v>5.4891899999999989</v>
      </c>
      <c r="I1698" s="2">
        <f>'Moving Avg'!H1698</f>
        <v>5.5555950000000038</v>
      </c>
      <c r="J1698" s="6" t="str">
        <f>OBV!F1698</f>
        <v>BEARISH</v>
      </c>
      <c r="K1698" s="6" t="str">
        <f>OBV!G1698</f>
        <v>NEUTRAL</v>
      </c>
      <c r="L1698" s="6" t="str">
        <f>OBV!H1698</f>
        <v>BEARISH DIVERGENCE</v>
      </c>
      <c r="M1698" s="8">
        <f t="shared" si="260"/>
        <v>25</v>
      </c>
      <c r="N1698" s="8">
        <f t="shared" si="261"/>
        <v>45</v>
      </c>
      <c r="O1698" s="8">
        <f t="shared" si="262"/>
        <v>0</v>
      </c>
      <c r="P1698" s="8">
        <f t="shared" si="263"/>
        <v>16.5</v>
      </c>
      <c r="Q1698" s="9">
        <f t="shared" si="264"/>
        <v>26.975000000000001</v>
      </c>
      <c r="R1698" s="9">
        <f t="shared" si="265"/>
        <v>18.125</v>
      </c>
      <c r="S1698" s="9">
        <f t="shared" si="266"/>
        <v>17.925000000000001</v>
      </c>
      <c r="T1698" s="9">
        <f t="shared" si="267"/>
        <v>21.625</v>
      </c>
      <c r="U1698" s="8">
        <f t="shared" si="268"/>
        <v>21.008333333333336</v>
      </c>
      <c r="V1698" s="8">
        <f t="shared" si="269"/>
        <v>21.162500000000001</v>
      </c>
    </row>
    <row r="1699" spans="1:22" ht="13.5" x14ac:dyDescent="0.25">
      <c r="A1699" s="3">
        <f>RSI!A1699</f>
        <v>44490</v>
      </c>
      <c r="B1699" s="2">
        <f>RSI!B1699</f>
        <v>5.5015999999999998</v>
      </c>
      <c r="C1699" s="2">
        <f>RSI!I1699</f>
        <v>53.513754648167158</v>
      </c>
      <c r="D1699" s="2">
        <f>MACD!E1699</f>
        <v>-7.9082992066874525E-3</v>
      </c>
      <c r="E1699" s="2">
        <f>MACD!F1699</f>
        <v>1.3803493645654676E-2</v>
      </c>
      <c r="F1699" s="2">
        <f>'Moving Avg'!D1699</f>
        <v>5.4858799999999999</v>
      </c>
      <c r="G1699" s="2">
        <f>'Moving Avg'!F1699</f>
        <v>5.4560149999999998</v>
      </c>
      <c r="H1699" s="2">
        <f>'Moving Avg'!G1699</f>
        <v>5.4891899999999971</v>
      </c>
      <c r="I1699" s="2">
        <f>'Moving Avg'!H1699</f>
        <v>5.5535340000000044</v>
      </c>
      <c r="J1699" s="6" t="str">
        <f>OBV!F1699</f>
        <v>BEARISH</v>
      </c>
      <c r="K1699" s="6" t="str">
        <f>OBV!G1699</f>
        <v>NEUTRAL</v>
      </c>
      <c r="L1699" s="6" t="str">
        <f>OBV!H1699</f>
        <v>BEARISH DIVERGENCE</v>
      </c>
      <c r="M1699" s="8">
        <f t="shared" si="260"/>
        <v>25</v>
      </c>
      <c r="N1699" s="8">
        <f t="shared" si="261"/>
        <v>100</v>
      </c>
      <c r="O1699" s="8">
        <f t="shared" si="262"/>
        <v>0</v>
      </c>
      <c r="P1699" s="8">
        <f t="shared" si="263"/>
        <v>16.5</v>
      </c>
      <c r="Q1699" s="9">
        <f t="shared" si="264"/>
        <v>46.225000000000001</v>
      </c>
      <c r="R1699" s="9">
        <f t="shared" si="265"/>
        <v>29.125</v>
      </c>
      <c r="S1699" s="9">
        <f t="shared" si="266"/>
        <v>26.175000000000001</v>
      </c>
      <c r="T1699" s="9">
        <f t="shared" si="267"/>
        <v>35.375</v>
      </c>
      <c r="U1699" s="8">
        <f t="shared" si="268"/>
        <v>33.841666666666661</v>
      </c>
      <c r="V1699" s="8">
        <f t="shared" si="269"/>
        <v>34.224999999999994</v>
      </c>
    </row>
    <row r="1700" spans="1:22" ht="13.5" x14ac:dyDescent="0.25">
      <c r="A1700" s="3">
        <f>RSI!A1700</f>
        <v>44491</v>
      </c>
      <c r="B1700" s="2">
        <f>RSI!B1700</f>
        <v>5.5015999999999998</v>
      </c>
      <c r="C1700" s="2">
        <f>RSI!I1700</f>
        <v>53.513754648167158</v>
      </c>
      <c r="D1700" s="2">
        <f>MACD!E1700</f>
        <v>-1.0497913101421119E-2</v>
      </c>
      <c r="E1700" s="2">
        <f>MACD!F1700</f>
        <v>8.9432122962395163E-3</v>
      </c>
      <c r="F1700" s="2">
        <f>'Moving Avg'!D1700</f>
        <v>5.4858799999999999</v>
      </c>
      <c r="G1700" s="2">
        <f>'Moving Avg'!F1700</f>
        <v>5.4567999999999994</v>
      </c>
      <c r="H1700" s="2">
        <f>'Moving Avg'!G1700</f>
        <v>5.4877739999999982</v>
      </c>
      <c r="I1700" s="2">
        <f>'Moving Avg'!H1700</f>
        <v>5.5516630000000058</v>
      </c>
      <c r="J1700" s="6" t="str">
        <f>OBV!F1700</f>
        <v>BEARISH</v>
      </c>
      <c r="K1700" s="6" t="str">
        <f>OBV!G1700</f>
        <v>NEUTRAL</v>
      </c>
      <c r="L1700" s="6" t="str">
        <f>OBV!H1700</f>
        <v>NEUTRAL</v>
      </c>
      <c r="M1700" s="8">
        <f t="shared" si="260"/>
        <v>25</v>
      </c>
      <c r="N1700" s="8">
        <f t="shared" si="261"/>
        <v>45</v>
      </c>
      <c r="O1700" s="8">
        <f t="shared" si="262"/>
        <v>0</v>
      </c>
      <c r="P1700" s="8">
        <f t="shared" si="263"/>
        <v>16.5</v>
      </c>
      <c r="Q1700" s="9">
        <f t="shared" si="264"/>
        <v>26.975000000000001</v>
      </c>
      <c r="R1700" s="9">
        <f t="shared" si="265"/>
        <v>18.125</v>
      </c>
      <c r="S1700" s="9">
        <f t="shared" si="266"/>
        <v>17.925000000000001</v>
      </c>
      <c r="T1700" s="9">
        <f t="shared" si="267"/>
        <v>21.625</v>
      </c>
      <c r="U1700" s="8">
        <f t="shared" si="268"/>
        <v>21.008333333333336</v>
      </c>
      <c r="V1700" s="8">
        <f t="shared" si="269"/>
        <v>21.162500000000001</v>
      </c>
    </row>
    <row r="1701" spans="1:22" ht="13.5" x14ac:dyDescent="0.25">
      <c r="A1701" s="3">
        <f>RSI!A1701</f>
        <v>44494</v>
      </c>
      <c r="B1701" s="2">
        <f>RSI!B1701</f>
        <v>5.5015999999999998</v>
      </c>
      <c r="C1701" s="2">
        <f>RSI!I1701</f>
        <v>53.513754648167158</v>
      </c>
      <c r="D1701" s="2">
        <f>MACD!E1701</f>
        <v>-1.8901195633176826E-2</v>
      </c>
      <c r="E1701" s="2">
        <f>MACD!F1701</f>
        <v>3.3743307103562483E-3</v>
      </c>
      <c r="F1701" s="2">
        <f>'Moving Avg'!D1701</f>
        <v>5.5015999999999998</v>
      </c>
      <c r="G1701" s="2">
        <f>'Moving Avg'!F1701</f>
        <v>5.4607299999999999</v>
      </c>
      <c r="H1701" s="2">
        <f>'Moving Avg'!G1701</f>
        <v>5.4863579999999992</v>
      </c>
      <c r="I1701" s="2">
        <f>'Moving Avg'!H1701</f>
        <v>5.5496020000000055</v>
      </c>
      <c r="J1701" s="6" t="str">
        <f>OBV!F1701</f>
        <v>BULLISH</v>
      </c>
      <c r="K1701" s="6" t="str">
        <f>OBV!G1701</f>
        <v>NEUTRAL</v>
      </c>
      <c r="L1701" s="6" t="str">
        <f>OBV!H1701</f>
        <v>CONFIRMED BULLISH</v>
      </c>
      <c r="M1701" s="8">
        <f t="shared" si="260"/>
        <v>25</v>
      </c>
      <c r="N1701" s="8">
        <f t="shared" si="261"/>
        <v>100</v>
      </c>
      <c r="O1701" s="8">
        <f t="shared" si="262"/>
        <v>0</v>
      </c>
      <c r="P1701" s="8">
        <f t="shared" si="263"/>
        <v>83.5</v>
      </c>
      <c r="Q1701" s="9">
        <f t="shared" si="264"/>
        <v>56.274999999999999</v>
      </c>
      <c r="R1701" s="9">
        <f t="shared" si="265"/>
        <v>45.875</v>
      </c>
      <c r="S1701" s="9">
        <f t="shared" si="266"/>
        <v>56.325000000000003</v>
      </c>
      <c r="T1701" s="9">
        <f t="shared" si="267"/>
        <v>52.125</v>
      </c>
      <c r="U1701" s="8">
        <f t="shared" si="268"/>
        <v>52.82500000000001</v>
      </c>
      <c r="V1701" s="8">
        <f t="shared" si="269"/>
        <v>52.650000000000006</v>
      </c>
    </row>
    <row r="1702" spans="1:22" ht="13.5" x14ac:dyDescent="0.25">
      <c r="A1702" s="3">
        <f>RSI!A1702</f>
        <v>44495</v>
      </c>
      <c r="B1702" s="2">
        <f>RSI!B1702</f>
        <v>5.5015999999999998</v>
      </c>
      <c r="C1702" s="2">
        <f>RSI!I1702</f>
        <v>53.513754648167158</v>
      </c>
      <c r="D1702" s="2">
        <f>MACD!E1702</f>
        <v>-2.6165292253405248E-2</v>
      </c>
      <c r="E1702" s="2">
        <f>MACD!F1702</f>
        <v>-2.5335938823960514E-3</v>
      </c>
      <c r="F1702" s="2">
        <f>'Moving Avg'!D1702</f>
        <v>5.5015999999999998</v>
      </c>
      <c r="G1702" s="2">
        <f>'Moving Avg'!F1702</f>
        <v>5.4642649999999993</v>
      </c>
      <c r="H1702" s="2">
        <f>'Moving Avg'!G1702</f>
        <v>5.4849419999999984</v>
      </c>
      <c r="I1702" s="2">
        <f>'Moving Avg'!H1702</f>
        <v>5.5479210000000059</v>
      </c>
      <c r="J1702" s="6" t="str">
        <f>OBV!F1702</f>
        <v>NEUTRAL</v>
      </c>
      <c r="K1702" s="6" t="str">
        <f>OBV!G1702</f>
        <v>NEUTRAL</v>
      </c>
      <c r="L1702" s="6" t="str">
        <f>OBV!H1702</f>
        <v>NEUTRAL</v>
      </c>
      <c r="M1702" s="8">
        <f t="shared" si="260"/>
        <v>25</v>
      </c>
      <c r="N1702" s="8">
        <f t="shared" si="261"/>
        <v>100</v>
      </c>
      <c r="O1702" s="8">
        <f t="shared" si="262"/>
        <v>0</v>
      </c>
      <c r="P1702" s="8">
        <f t="shared" si="263"/>
        <v>33</v>
      </c>
      <c r="Q1702" s="9">
        <f t="shared" si="264"/>
        <v>48.7</v>
      </c>
      <c r="R1702" s="9">
        <f t="shared" si="265"/>
        <v>33.25</v>
      </c>
      <c r="S1702" s="9">
        <f t="shared" si="266"/>
        <v>33.6</v>
      </c>
      <c r="T1702" s="9">
        <f t="shared" si="267"/>
        <v>39.5</v>
      </c>
      <c r="U1702" s="8">
        <f t="shared" si="268"/>
        <v>38.516666666666673</v>
      </c>
      <c r="V1702" s="8">
        <f t="shared" si="269"/>
        <v>38.762500000000003</v>
      </c>
    </row>
    <row r="1703" spans="1:22" ht="13.5" x14ac:dyDescent="0.25">
      <c r="A1703" s="3">
        <f>RSI!A1703</f>
        <v>44496</v>
      </c>
      <c r="B1703" s="2">
        <f>RSI!B1703</f>
        <v>5.5015999999999998</v>
      </c>
      <c r="C1703" s="2">
        <f>RSI!I1703</f>
        <v>53.513754648167158</v>
      </c>
      <c r="D1703" s="2">
        <f>MACD!E1703</f>
        <v>-3.2454082571208964E-2</v>
      </c>
      <c r="E1703" s="2">
        <f>MACD!F1703</f>
        <v>-8.5176916201586336E-3</v>
      </c>
      <c r="F1703" s="2">
        <f>'Moving Avg'!D1703</f>
        <v>5.5015999999999998</v>
      </c>
      <c r="G1703" s="2">
        <f>'Moving Avg'!F1703</f>
        <v>5.4681949999999997</v>
      </c>
      <c r="H1703" s="2">
        <f>'Moving Avg'!G1703</f>
        <v>5.4835259999999995</v>
      </c>
      <c r="I1703" s="2">
        <f>'Moving Avg'!H1703</f>
        <v>5.5462400000000063</v>
      </c>
      <c r="J1703" s="6" t="str">
        <f>OBV!F1703</f>
        <v>NEUTRAL</v>
      </c>
      <c r="K1703" s="6" t="str">
        <f>OBV!G1703</f>
        <v>NEUTRAL</v>
      </c>
      <c r="L1703" s="6" t="str">
        <f>OBV!H1703</f>
        <v>NEUTRAL</v>
      </c>
      <c r="M1703" s="8">
        <f t="shared" si="260"/>
        <v>25</v>
      </c>
      <c r="N1703" s="8">
        <f t="shared" si="261"/>
        <v>100</v>
      </c>
      <c r="O1703" s="8">
        <f t="shared" si="262"/>
        <v>0</v>
      </c>
      <c r="P1703" s="8">
        <f t="shared" si="263"/>
        <v>33</v>
      </c>
      <c r="Q1703" s="9">
        <f t="shared" si="264"/>
        <v>48.7</v>
      </c>
      <c r="R1703" s="9">
        <f t="shared" si="265"/>
        <v>33.25</v>
      </c>
      <c r="S1703" s="9">
        <f t="shared" si="266"/>
        <v>33.6</v>
      </c>
      <c r="T1703" s="9">
        <f t="shared" si="267"/>
        <v>39.5</v>
      </c>
      <c r="U1703" s="8">
        <f t="shared" si="268"/>
        <v>38.516666666666673</v>
      </c>
      <c r="V1703" s="8">
        <f t="shared" si="269"/>
        <v>38.762500000000003</v>
      </c>
    </row>
    <row r="1704" spans="1:22" ht="13.5" x14ac:dyDescent="0.25">
      <c r="A1704" s="3">
        <f>RSI!A1704</f>
        <v>44497</v>
      </c>
      <c r="B1704" s="2">
        <f>RSI!B1704</f>
        <v>5.5015999999999998</v>
      </c>
      <c r="C1704" s="2">
        <f>RSI!I1704</f>
        <v>53.513754648167158</v>
      </c>
      <c r="D1704" s="2">
        <f>MACD!E1704</f>
        <v>-3.7907076893462843E-2</v>
      </c>
      <c r="E1704" s="2">
        <f>MACD!F1704</f>
        <v>-1.4395568674819476E-2</v>
      </c>
      <c r="F1704" s="2">
        <f>'Moving Avg'!D1704</f>
        <v>5.5015999999999998</v>
      </c>
      <c r="G1704" s="2">
        <f>'Moving Avg'!F1704</f>
        <v>5.470159999999999</v>
      </c>
      <c r="H1704" s="2">
        <f>'Moving Avg'!G1704</f>
        <v>5.4821099999999987</v>
      </c>
      <c r="I1704" s="2">
        <f>'Moving Avg'!H1704</f>
        <v>5.544976500000006</v>
      </c>
      <c r="J1704" s="6" t="str">
        <f>OBV!F1704</f>
        <v>NEUTRAL</v>
      </c>
      <c r="K1704" s="6" t="str">
        <f>OBV!G1704</f>
        <v>NEUTRAL</v>
      </c>
      <c r="L1704" s="6" t="str">
        <f>OBV!H1704</f>
        <v>NEUTRAL</v>
      </c>
      <c r="M1704" s="8">
        <f t="shared" si="260"/>
        <v>25</v>
      </c>
      <c r="N1704" s="8">
        <f t="shared" si="261"/>
        <v>100</v>
      </c>
      <c r="O1704" s="8">
        <f t="shared" si="262"/>
        <v>0</v>
      </c>
      <c r="P1704" s="8">
        <f t="shared" si="263"/>
        <v>33</v>
      </c>
      <c r="Q1704" s="9">
        <f t="shared" si="264"/>
        <v>48.7</v>
      </c>
      <c r="R1704" s="9">
        <f t="shared" si="265"/>
        <v>33.25</v>
      </c>
      <c r="S1704" s="9">
        <f t="shared" si="266"/>
        <v>33.6</v>
      </c>
      <c r="T1704" s="9">
        <f t="shared" si="267"/>
        <v>39.5</v>
      </c>
      <c r="U1704" s="8">
        <f t="shared" si="268"/>
        <v>38.516666666666673</v>
      </c>
      <c r="V1704" s="8">
        <f t="shared" si="269"/>
        <v>38.762500000000003</v>
      </c>
    </row>
    <row r="1705" spans="1:22" ht="13.5" x14ac:dyDescent="0.25">
      <c r="A1705" s="3">
        <f>RSI!A1705</f>
        <v>44498</v>
      </c>
      <c r="B1705" s="2">
        <f>RSI!B1705</f>
        <v>5.6430999999999996</v>
      </c>
      <c r="C1705" s="2">
        <f>RSI!I1705</f>
        <v>69.453162880760459</v>
      </c>
      <c r="D1705" s="2">
        <f>MACD!E1705</f>
        <v>-4.1032276697012371E-2</v>
      </c>
      <c r="E1705" s="2">
        <f>MACD!F1705</f>
        <v>-1.9722910279258057E-2</v>
      </c>
      <c r="F1705" s="2">
        <f>'Moving Avg'!D1705</f>
        <v>5.5298999999999996</v>
      </c>
      <c r="G1705" s="2">
        <f>'Moving Avg'!F1705</f>
        <v>5.4752699999999992</v>
      </c>
      <c r="H1705" s="2">
        <f>'Moving Avg'!G1705</f>
        <v>5.4868259999999998</v>
      </c>
      <c r="I1705" s="2">
        <f>'Moving Avg'!H1705</f>
        <v>5.5452555000000068</v>
      </c>
      <c r="J1705" s="6" t="str">
        <f>OBV!F1705</f>
        <v>BULLISH</v>
      </c>
      <c r="K1705" s="6" t="str">
        <f>OBV!G1705</f>
        <v>NEUTRAL</v>
      </c>
      <c r="L1705" s="6" t="str">
        <f>OBV!H1705</f>
        <v>CONFIRMED BULLISH</v>
      </c>
      <c r="M1705" s="8">
        <f t="shared" si="260"/>
        <v>25</v>
      </c>
      <c r="N1705" s="8">
        <f t="shared" si="261"/>
        <v>100</v>
      </c>
      <c r="O1705" s="8">
        <f t="shared" si="262"/>
        <v>0</v>
      </c>
      <c r="P1705" s="8">
        <f t="shared" si="263"/>
        <v>83.5</v>
      </c>
      <c r="Q1705" s="9">
        <f t="shared" si="264"/>
        <v>56.274999999999999</v>
      </c>
      <c r="R1705" s="9">
        <f t="shared" si="265"/>
        <v>45.875</v>
      </c>
      <c r="S1705" s="9">
        <f t="shared" si="266"/>
        <v>56.325000000000003</v>
      </c>
      <c r="T1705" s="9">
        <f t="shared" si="267"/>
        <v>52.125</v>
      </c>
      <c r="U1705" s="8">
        <f t="shared" si="268"/>
        <v>52.82500000000001</v>
      </c>
      <c r="V1705" s="8">
        <f t="shared" si="269"/>
        <v>52.650000000000006</v>
      </c>
    </row>
    <row r="1706" spans="1:22" ht="13.5" x14ac:dyDescent="0.25">
      <c r="A1706" s="3">
        <f>RSI!A1706</f>
        <v>44501</v>
      </c>
      <c r="B1706" s="2">
        <f>RSI!B1706</f>
        <v>5.6195000000000004</v>
      </c>
      <c r="C1706" s="2">
        <f>RSI!I1706</f>
        <v>65.423910517172786</v>
      </c>
      <c r="D1706" s="2">
        <f>MACD!E1706</f>
        <v>-5.4969885925469697E-2</v>
      </c>
      <c r="E1706" s="2">
        <f>MACD!F1706</f>
        <v>-2.6772305408500389E-2</v>
      </c>
      <c r="F1706" s="2">
        <f>'Moving Avg'!D1706</f>
        <v>5.5534800000000004</v>
      </c>
      <c r="G1706" s="2">
        <f>'Moving Avg'!F1706</f>
        <v>5.481164999999999</v>
      </c>
      <c r="H1706" s="2">
        <f>'Moving Avg'!G1706</f>
        <v>5.4910699999999997</v>
      </c>
      <c r="I1706" s="2">
        <f>'Moving Avg'!H1706</f>
        <v>5.5445815000000058</v>
      </c>
      <c r="J1706" s="6" t="str">
        <f>OBV!F1706</f>
        <v>BULLISH</v>
      </c>
      <c r="K1706" s="6" t="str">
        <f>OBV!G1706</f>
        <v>NEUTRAL</v>
      </c>
      <c r="L1706" s="6" t="str">
        <f>OBV!H1706</f>
        <v>CONFIRMED BULLISH</v>
      </c>
      <c r="M1706" s="8">
        <f t="shared" si="260"/>
        <v>25</v>
      </c>
      <c r="N1706" s="8">
        <f t="shared" si="261"/>
        <v>100</v>
      </c>
      <c r="O1706" s="8">
        <f t="shared" si="262"/>
        <v>50</v>
      </c>
      <c r="P1706" s="8">
        <f t="shared" si="263"/>
        <v>83.5</v>
      </c>
      <c r="Q1706" s="9">
        <f t="shared" si="264"/>
        <v>63.774999999999999</v>
      </c>
      <c r="R1706" s="9">
        <f t="shared" si="265"/>
        <v>63.375</v>
      </c>
      <c r="S1706" s="9">
        <f t="shared" si="266"/>
        <v>68.825000000000003</v>
      </c>
      <c r="T1706" s="9">
        <f t="shared" si="267"/>
        <v>64.625</v>
      </c>
      <c r="U1706" s="8">
        <f t="shared" si="268"/>
        <v>65.325000000000003</v>
      </c>
      <c r="V1706" s="8">
        <f t="shared" si="269"/>
        <v>65.150000000000006</v>
      </c>
    </row>
    <row r="1707" spans="1:22" ht="13.5" x14ac:dyDescent="0.25">
      <c r="A1707" s="3">
        <f>RSI!A1707</f>
        <v>44502</v>
      </c>
      <c r="B1707" s="2">
        <f>RSI!B1707</f>
        <v>5.6273999999999997</v>
      </c>
      <c r="C1707" s="2">
        <f>RSI!I1707</f>
        <v>66.132213428870642</v>
      </c>
      <c r="D1707" s="2">
        <f>MACD!E1707</f>
        <v>-5.5995421521262578E-2</v>
      </c>
      <c r="E1707" s="2">
        <f>MACD!F1707</f>
        <v>-3.2616928631052831E-2</v>
      </c>
      <c r="F1707" s="2">
        <f>'Moving Avg'!D1707</f>
        <v>5.57864</v>
      </c>
      <c r="G1707" s="2">
        <f>'Moving Avg'!F1707</f>
        <v>5.4913849999999993</v>
      </c>
      <c r="H1707" s="2">
        <f>'Moving Avg'!G1707</f>
        <v>5.4959440000000006</v>
      </c>
      <c r="I1707" s="2">
        <f>'Moving Avg'!H1707</f>
        <v>5.5439090000000055</v>
      </c>
      <c r="J1707" s="6" t="str">
        <f>OBV!F1707</f>
        <v>BULLISH</v>
      </c>
      <c r="K1707" s="6" t="str">
        <f>OBV!G1707</f>
        <v>NEUTRAL</v>
      </c>
      <c r="L1707" s="6" t="str">
        <f>OBV!H1707</f>
        <v>CONFIRMED BULLISH</v>
      </c>
      <c r="M1707" s="8">
        <f t="shared" si="260"/>
        <v>25</v>
      </c>
      <c r="N1707" s="8">
        <f t="shared" si="261"/>
        <v>100</v>
      </c>
      <c r="O1707" s="8">
        <f t="shared" si="262"/>
        <v>50</v>
      </c>
      <c r="P1707" s="8">
        <f t="shared" si="263"/>
        <v>83.5</v>
      </c>
      <c r="Q1707" s="9">
        <f t="shared" si="264"/>
        <v>63.774999999999999</v>
      </c>
      <c r="R1707" s="9">
        <f t="shared" si="265"/>
        <v>63.375</v>
      </c>
      <c r="S1707" s="9">
        <f t="shared" si="266"/>
        <v>68.825000000000003</v>
      </c>
      <c r="T1707" s="9">
        <f t="shared" si="267"/>
        <v>64.625</v>
      </c>
      <c r="U1707" s="8">
        <f t="shared" si="268"/>
        <v>65.325000000000003</v>
      </c>
      <c r="V1707" s="8">
        <f t="shared" si="269"/>
        <v>65.150000000000006</v>
      </c>
    </row>
    <row r="1708" spans="1:22" ht="13.5" x14ac:dyDescent="0.25">
      <c r="A1708" s="3">
        <f>RSI!A1708</f>
        <v>44503</v>
      </c>
      <c r="B1708" s="2">
        <f>RSI!B1708</f>
        <v>5.6273999999999997</v>
      </c>
      <c r="C1708" s="2">
        <f>RSI!I1708</f>
        <v>66.132213428870642</v>
      </c>
      <c r="D1708" s="2">
        <f>MACD!E1708</f>
        <v>-5.7594397597496183E-2</v>
      </c>
      <c r="E1708" s="2">
        <f>MACD!F1708</f>
        <v>-3.7612422424341506E-2</v>
      </c>
      <c r="F1708" s="2">
        <f>'Moving Avg'!D1708</f>
        <v>5.6038000000000014</v>
      </c>
      <c r="G1708" s="2">
        <f>'Moving Avg'!F1708</f>
        <v>5.5016049999999987</v>
      </c>
      <c r="H1708" s="2">
        <f>'Moving Avg'!G1708</f>
        <v>5.5008180000000007</v>
      </c>
      <c r="I1708" s="2">
        <f>'Moving Avg'!H1708</f>
        <v>5.5432365000000061</v>
      </c>
      <c r="J1708" s="6" t="str">
        <f>OBV!F1708</f>
        <v>BULLISH</v>
      </c>
      <c r="K1708" s="6" t="str">
        <f>OBV!G1708</f>
        <v>NEUTRAL</v>
      </c>
      <c r="L1708" s="6" t="str">
        <f>OBV!H1708</f>
        <v>CONFIRMED BULLISH</v>
      </c>
      <c r="M1708" s="8">
        <f t="shared" si="260"/>
        <v>25</v>
      </c>
      <c r="N1708" s="8">
        <f t="shared" si="261"/>
        <v>45</v>
      </c>
      <c r="O1708" s="8">
        <f t="shared" si="262"/>
        <v>50</v>
      </c>
      <c r="P1708" s="8">
        <f t="shared" si="263"/>
        <v>83.5</v>
      </c>
      <c r="Q1708" s="9">
        <f t="shared" si="264"/>
        <v>44.524999999999999</v>
      </c>
      <c r="R1708" s="9">
        <f t="shared" si="265"/>
        <v>52.375</v>
      </c>
      <c r="S1708" s="9">
        <f t="shared" si="266"/>
        <v>60.575000000000003</v>
      </c>
      <c r="T1708" s="9">
        <f t="shared" si="267"/>
        <v>50.875</v>
      </c>
      <c r="U1708" s="8">
        <f t="shared" si="268"/>
        <v>52.491666666666674</v>
      </c>
      <c r="V1708" s="8">
        <f t="shared" si="269"/>
        <v>52.087500000000006</v>
      </c>
    </row>
    <row r="1709" spans="1:22" ht="13.5" x14ac:dyDescent="0.25">
      <c r="A1709" s="3">
        <f>RSI!A1709</f>
        <v>44504</v>
      </c>
      <c r="B1709" s="2">
        <f>RSI!B1709</f>
        <v>5.6588000000000003</v>
      </c>
      <c r="C1709" s="2">
        <f>RSI!I1709</f>
        <v>69.054437159464726</v>
      </c>
      <c r="D1709" s="2">
        <f>MACD!E1709</f>
        <v>-6.1950354379758821E-2</v>
      </c>
      <c r="E1709" s="2">
        <f>MACD!F1709</f>
        <v>-4.248000881542497E-2</v>
      </c>
      <c r="F1709" s="2">
        <f>'Moving Avg'!D1709</f>
        <v>5.6352400000000005</v>
      </c>
      <c r="G1709" s="2">
        <f>'Moving Avg'!F1709</f>
        <v>5.5133949999999983</v>
      </c>
      <c r="H1709" s="2">
        <f>'Moving Avg'!G1709</f>
        <v>5.5063199999999997</v>
      </c>
      <c r="I1709" s="2">
        <f>'Moving Avg'!H1709</f>
        <v>5.5427210000000056</v>
      </c>
      <c r="J1709" s="6" t="str">
        <f>OBV!F1709</f>
        <v>BULLISH</v>
      </c>
      <c r="K1709" s="6" t="str">
        <f>OBV!G1709</f>
        <v>NEUTRAL</v>
      </c>
      <c r="L1709" s="6" t="str">
        <f>OBV!H1709</f>
        <v>CONFIRMED BULLISH</v>
      </c>
      <c r="M1709" s="8">
        <f t="shared" si="260"/>
        <v>25</v>
      </c>
      <c r="N1709" s="8">
        <f t="shared" si="261"/>
        <v>45</v>
      </c>
      <c r="O1709" s="8">
        <f t="shared" si="262"/>
        <v>50</v>
      </c>
      <c r="P1709" s="8">
        <f t="shared" si="263"/>
        <v>83.5</v>
      </c>
      <c r="Q1709" s="9">
        <f t="shared" si="264"/>
        <v>44.524999999999999</v>
      </c>
      <c r="R1709" s="9">
        <f t="shared" si="265"/>
        <v>52.375</v>
      </c>
      <c r="S1709" s="9">
        <f t="shared" si="266"/>
        <v>60.575000000000003</v>
      </c>
      <c r="T1709" s="9">
        <f t="shared" si="267"/>
        <v>50.875</v>
      </c>
      <c r="U1709" s="8">
        <f t="shared" si="268"/>
        <v>52.491666666666674</v>
      </c>
      <c r="V1709" s="8">
        <f t="shared" si="269"/>
        <v>52.087500000000006</v>
      </c>
    </row>
    <row r="1710" spans="1:22" ht="13.5" x14ac:dyDescent="0.25">
      <c r="A1710" s="3">
        <f>RSI!A1710</f>
        <v>44505</v>
      </c>
      <c r="B1710" s="2">
        <f>RSI!B1710</f>
        <v>5.6824000000000003</v>
      </c>
      <c r="C1710" s="2">
        <f>RSI!I1710</f>
        <v>71.074542096305976</v>
      </c>
      <c r="D1710" s="2">
        <f>MACD!E1710</f>
        <v>-6.8196755227631911E-2</v>
      </c>
      <c r="E1710" s="2">
        <f>MACD!F1710</f>
        <v>-4.7623358097866358E-2</v>
      </c>
      <c r="F1710" s="2">
        <f>'Moving Avg'!D1710</f>
        <v>5.6430999999999996</v>
      </c>
      <c r="G1710" s="2">
        <f>'Moving Avg'!F1710</f>
        <v>5.5243999999999982</v>
      </c>
      <c r="H1710" s="2">
        <f>'Moving Avg'!G1710</f>
        <v>5.5118219999999987</v>
      </c>
      <c r="I1710" s="2">
        <f>'Moving Avg'!H1710</f>
        <v>5.5423995000000046</v>
      </c>
      <c r="J1710" s="6" t="str">
        <f>OBV!F1710</f>
        <v>BULLISH</v>
      </c>
      <c r="K1710" s="6" t="str">
        <f>OBV!G1710</f>
        <v>NEUTRAL</v>
      </c>
      <c r="L1710" s="6" t="str">
        <f>OBV!H1710</f>
        <v>CONFIRMED BULLISH</v>
      </c>
      <c r="M1710" s="8">
        <f t="shared" si="260"/>
        <v>0</v>
      </c>
      <c r="N1710" s="8">
        <f t="shared" si="261"/>
        <v>100</v>
      </c>
      <c r="O1710" s="8">
        <f t="shared" si="262"/>
        <v>50</v>
      </c>
      <c r="P1710" s="8">
        <f t="shared" si="263"/>
        <v>83.5</v>
      </c>
      <c r="Q1710" s="9">
        <f t="shared" si="264"/>
        <v>55.024999999999999</v>
      </c>
      <c r="R1710" s="9">
        <f t="shared" si="265"/>
        <v>58.375</v>
      </c>
      <c r="S1710" s="9">
        <f t="shared" si="266"/>
        <v>65.075000000000003</v>
      </c>
      <c r="T1710" s="9">
        <f t="shared" si="267"/>
        <v>58.375</v>
      </c>
      <c r="U1710" s="8">
        <f t="shared" si="268"/>
        <v>59.491666666666674</v>
      </c>
      <c r="V1710" s="8">
        <f t="shared" si="269"/>
        <v>59.212500000000006</v>
      </c>
    </row>
    <row r="1711" spans="1:22" ht="13.5" x14ac:dyDescent="0.25">
      <c r="A1711" s="3">
        <f>RSI!A1711</f>
        <v>44508</v>
      </c>
      <c r="B1711" s="2">
        <f>RSI!B1711</f>
        <v>5.7138</v>
      </c>
      <c r="C1711" s="2">
        <f>RSI!I1711</f>
        <v>73.548686872453743</v>
      </c>
      <c r="D1711" s="2">
        <f>MACD!E1711</f>
        <v>-7.669981281240279E-2</v>
      </c>
      <c r="E1711" s="2">
        <f>MACD!F1711</f>
        <v>-5.3438649040773653E-2</v>
      </c>
      <c r="F1711" s="2">
        <f>'Moving Avg'!D1711</f>
        <v>5.6619599999999997</v>
      </c>
      <c r="G1711" s="2">
        <f>'Moving Avg'!F1711</f>
        <v>5.5389399999999984</v>
      </c>
      <c r="H1711" s="2">
        <f>'Moving Avg'!G1711</f>
        <v>5.5160659999999986</v>
      </c>
      <c r="I1711" s="2">
        <f>'Moving Avg'!H1711</f>
        <v>5.5422350000000042</v>
      </c>
      <c r="J1711" s="6" t="str">
        <f>OBV!F1711</f>
        <v>BULLISH</v>
      </c>
      <c r="K1711" s="6" t="str">
        <f>OBV!G1711</f>
        <v>NEUTRAL</v>
      </c>
      <c r="L1711" s="6" t="str">
        <f>OBV!H1711</f>
        <v>CONFIRMED BULLISH</v>
      </c>
      <c r="M1711" s="8">
        <f t="shared" si="260"/>
        <v>0</v>
      </c>
      <c r="N1711" s="8">
        <f t="shared" si="261"/>
        <v>100</v>
      </c>
      <c r="O1711" s="8">
        <f t="shared" si="262"/>
        <v>50</v>
      </c>
      <c r="P1711" s="8">
        <f t="shared" si="263"/>
        <v>83.5</v>
      </c>
      <c r="Q1711" s="9">
        <f t="shared" si="264"/>
        <v>55.024999999999999</v>
      </c>
      <c r="R1711" s="9">
        <f t="shared" si="265"/>
        <v>58.375</v>
      </c>
      <c r="S1711" s="9">
        <f t="shared" si="266"/>
        <v>65.075000000000003</v>
      </c>
      <c r="T1711" s="9">
        <f t="shared" si="267"/>
        <v>58.375</v>
      </c>
      <c r="U1711" s="8">
        <f t="shared" si="268"/>
        <v>59.491666666666674</v>
      </c>
      <c r="V1711" s="8">
        <f t="shared" si="269"/>
        <v>59.212500000000006</v>
      </c>
    </row>
    <row r="1712" spans="1:22" ht="13.5" x14ac:dyDescent="0.25">
      <c r="A1712" s="3">
        <f>RSI!A1712</f>
        <v>44509</v>
      </c>
      <c r="B1712" s="2">
        <f>RSI!B1712</f>
        <v>5.7138</v>
      </c>
      <c r="C1712" s="2">
        <f>RSI!I1712</f>
        <v>73.548686872453743</v>
      </c>
      <c r="D1712" s="2">
        <f>MACD!E1712</f>
        <v>-8.490591419292226E-2</v>
      </c>
      <c r="E1712" s="2">
        <f>MACD!F1712</f>
        <v>-5.9732102071203372E-2</v>
      </c>
      <c r="F1712" s="2">
        <f>'Moving Avg'!D1712</f>
        <v>5.6792400000000001</v>
      </c>
      <c r="G1712" s="2">
        <f>'Moving Avg'!F1712</f>
        <v>5.5534799999999995</v>
      </c>
      <c r="H1712" s="2">
        <f>'Moving Avg'!G1712</f>
        <v>5.5203099999999985</v>
      </c>
      <c r="I1712" s="2">
        <f>'Moving Avg'!H1712</f>
        <v>5.5428295000000034</v>
      </c>
      <c r="J1712" s="6" t="str">
        <f>OBV!F1712</f>
        <v>BULLISH</v>
      </c>
      <c r="K1712" s="6" t="str">
        <f>OBV!G1712</f>
        <v>NEUTRAL</v>
      </c>
      <c r="L1712" s="6" t="str">
        <f>OBV!H1712</f>
        <v>CONFIRMED BULLISH</v>
      </c>
      <c r="M1712" s="8">
        <f t="shared" si="260"/>
        <v>0</v>
      </c>
      <c r="N1712" s="8">
        <f t="shared" si="261"/>
        <v>100</v>
      </c>
      <c r="O1712" s="8">
        <f t="shared" si="262"/>
        <v>50</v>
      </c>
      <c r="P1712" s="8">
        <f t="shared" si="263"/>
        <v>83.5</v>
      </c>
      <c r="Q1712" s="9">
        <f t="shared" si="264"/>
        <v>55.024999999999999</v>
      </c>
      <c r="R1712" s="9">
        <f t="shared" si="265"/>
        <v>58.375</v>
      </c>
      <c r="S1712" s="9">
        <f t="shared" si="266"/>
        <v>65.075000000000003</v>
      </c>
      <c r="T1712" s="9">
        <f t="shared" si="267"/>
        <v>58.375</v>
      </c>
      <c r="U1712" s="8">
        <f t="shared" si="268"/>
        <v>59.491666666666674</v>
      </c>
      <c r="V1712" s="8">
        <f t="shared" si="269"/>
        <v>59.212500000000006</v>
      </c>
    </row>
    <row r="1713" spans="1:22" ht="13.5" x14ac:dyDescent="0.25">
      <c r="A1713" s="3">
        <f>RSI!A1713</f>
        <v>44510</v>
      </c>
      <c r="B1713" s="2">
        <f>RSI!B1713</f>
        <v>5.7138</v>
      </c>
      <c r="C1713" s="2">
        <f>RSI!I1713</f>
        <v>73.548686872453743</v>
      </c>
      <c r="D1713" s="2">
        <f>MACD!E1713</f>
        <v>-9.2785840753808024E-2</v>
      </c>
      <c r="E1713" s="2">
        <f>MACD!F1713</f>
        <v>-6.6342849807724313E-2</v>
      </c>
      <c r="F1713" s="2">
        <f>'Moving Avg'!D1713</f>
        <v>5.6965199999999996</v>
      </c>
      <c r="G1713" s="2">
        <f>'Moving Avg'!F1713</f>
        <v>5.5680199999999997</v>
      </c>
      <c r="H1713" s="2">
        <f>'Moving Avg'!G1713</f>
        <v>5.5245539999999984</v>
      </c>
      <c r="I1713" s="2">
        <f>'Moving Avg'!H1713</f>
        <v>5.542589000000004</v>
      </c>
      <c r="J1713" s="6" t="str">
        <f>OBV!F1713</f>
        <v>BULLISH</v>
      </c>
      <c r="K1713" s="6" t="str">
        <f>OBV!G1713</f>
        <v>NEUTRAL</v>
      </c>
      <c r="L1713" s="6" t="str">
        <f>OBV!H1713</f>
        <v>CONFIRMED BULLISH</v>
      </c>
      <c r="M1713" s="8">
        <f t="shared" si="260"/>
        <v>0</v>
      </c>
      <c r="N1713" s="8">
        <f t="shared" si="261"/>
        <v>100</v>
      </c>
      <c r="O1713" s="8">
        <f t="shared" si="262"/>
        <v>50</v>
      </c>
      <c r="P1713" s="8">
        <f t="shared" si="263"/>
        <v>83.5</v>
      </c>
      <c r="Q1713" s="9">
        <f t="shared" si="264"/>
        <v>55.024999999999999</v>
      </c>
      <c r="R1713" s="9">
        <f t="shared" si="265"/>
        <v>58.375</v>
      </c>
      <c r="S1713" s="9">
        <f t="shared" si="266"/>
        <v>65.075000000000003</v>
      </c>
      <c r="T1713" s="9">
        <f t="shared" si="267"/>
        <v>58.375</v>
      </c>
      <c r="U1713" s="8">
        <f t="shared" si="268"/>
        <v>59.491666666666674</v>
      </c>
      <c r="V1713" s="8">
        <f t="shared" si="269"/>
        <v>59.212500000000006</v>
      </c>
    </row>
    <row r="1714" spans="1:22" ht="13.5" x14ac:dyDescent="0.25">
      <c r="A1714" s="3">
        <f>RSI!A1714</f>
        <v>44511</v>
      </c>
      <c r="B1714" s="2">
        <f>RSI!B1714</f>
        <v>5.7766999999999999</v>
      </c>
      <c r="C1714" s="2">
        <f>RSI!I1714</f>
        <v>78.211493244407052</v>
      </c>
      <c r="D1714" s="2">
        <f>MACD!E1714</f>
        <v>-0.10497967676870434</v>
      </c>
      <c r="E1714" s="2">
        <f>MACD!F1714</f>
        <v>-7.4070215199920325E-2</v>
      </c>
      <c r="F1714" s="2">
        <f>'Moving Avg'!D1714</f>
        <v>5.7200999999999995</v>
      </c>
      <c r="G1714" s="2">
        <f>'Moving Avg'!F1714</f>
        <v>5.585704999999999</v>
      </c>
      <c r="H1714" s="2">
        <f>'Moving Avg'!G1714</f>
        <v>5.5300559999999983</v>
      </c>
      <c r="I1714" s="2">
        <f>'Moving Avg'!H1714</f>
        <v>5.5427765000000031</v>
      </c>
      <c r="J1714" s="6" t="str">
        <f>OBV!F1714</f>
        <v>BULLISH</v>
      </c>
      <c r="K1714" s="6" t="str">
        <f>OBV!G1714</f>
        <v>NEUTRAL</v>
      </c>
      <c r="L1714" s="6" t="str">
        <f>OBV!H1714</f>
        <v>CONFIRMED BULLISH</v>
      </c>
      <c r="M1714" s="8">
        <f t="shared" si="260"/>
        <v>0</v>
      </c>
      <c r="N1714" s="8">
        <f t="shared" si="261"/>
        <v>100</v>
      </c>
      <c r="O1714" s="8">
        <f t="shared" si="262"/>
        <v>50</v>
      </c>
      <c r="P1714" s="8">
        <f t="shared" si="263"/>
        <v>83.5</v>
      </c>
      <c r="Q1714" s="9">
        <f t="shared" si="264"/>
        <v>55.024999999999999</v>
      </c>
      <c r="R1714" s="9">
        <f t="shared" si="265"/>
        <v>58.375</v>
      </c>
      <c r="S1714" s="9">
        <f t="shared" si="266"/>
        <v>65.075000000000003</v>
      </c>
      <c r="T1714" s="9">
        <f t="shared" si="267"/>
        <v>58.375</v>
      </c>
      <c r="U1714" s="8">
        <f t="shared" si="268"/>
        <v>59.491666666666674</v>
      </c>
      <c r="V1714" s="8">
        <f t="shared" si="269"/>
        <v>59.212500000000006</v>
      </c>
    </row>
    <row r="1715" spans="1:22" ht="13.5" x14ac:dyDescent="0.25">
      <c r="A1715" s="3">
        <f>RSI!A1715</f>
        <v>44512</v>
      </c>
      <c r="B1715" s="2">
        <f>RSI!B1715</f>
        <v>5.8868</v>
      </c>
      <c r="C1715" s="2">
        <f>RSI!I1715</f>
        <v>83.645862516263421</v>
      </c>
      <c r="D1715" s="2">
        <f>MACD!E1715</f>
        <v>-0.10285826992261349</v>
      </c>
      <c r="E1715" s="2">
        <f>MACD!F1715</f>
        <v>-7.9827826144458963E-2</v>
      </c>
      <c r="F1715" s="2">
        <f>'Moving Avg'!D1715</f>
        <v>5.7609800000000009</v>
      </c>
      <c r="G1715" s="2">
        <f>'Moving Avg'!F1715</f>
        <v>5.604965</v>
      </c>
      <c r="H1715" s="2">
        <f>'Moving Avg'!G1715</f>
        <v>5.5377599999999987</v>
      </c>
      <c r="I1715" s="2">
        <f>'Moving Avg'!H1715</f>
        <v>5.5435145000000032</v>
      </c>
      <c r="J1715" s="6" t="str">
        <f>OBV!F1715</f>
        <v>BULLISH</v>
      </c>
      <c r="K1715" s="6" t="str">
        <f>OBV!G1715</f>
        <v>NEUTRAL</v>
      </c>
      <c r="L1715" s="6" t="str">
        <f>OBV!H1715</f>
        <v>CONFIRMED BULLISH</v>
      </c>
      <c r="M1715" s="8">
        <f t="shared" si="260"/>
        <v>0</v>
      </c>
      <c r="N1715" s="8">
        <f t="shared" si="261"/>
        <v>100</v>
      </c>
      <c r="O1715" s="8">
        <f t="shared" si="262"/>
        <v>50</v>
      </c>
      <c r="P1715" s="8">
        <f t="shared" si="263"/>
        <v>83.5</v>
      </c>
      <c r="Q1715" s="9">
        <f t="shared" si="264"/>
        <v>55.024999999999999</v>
      </c>
      <c r="R1715" s="9">
        <f t="shared" si="265"/>
        <v>58.375</v>
      </c>
      <c r="S1715" s="9">
        <f t="shared" si="266"/>
        <v>65.075000000000003</v>
      </c>
      <c r="T1715" s="9">
        <f t="shared" si="267"/>
        <v>58.375</v>
      </c>
      <c r="U1715" s="8">
        <f t="shared" si="268"/>
        <v>59.491666666666674</v>
      </c>
      <c r="V1715" s="8">
        <f t="shared" si="269"/>
        <v>59.212500000000006</v>
      </c>
    </row>
    <row r="1716" spans="1:22" ht="13.5" x14ac:dyDescent="0.25">
      <c r="A1716" s="3">
        <f>RSI!A1716</f>
        <v>44515</v>
      </c>
      <c r="B1716" s="2">
        <f>RSI!B1716</f>
        <v>5.7374000000000001</v>
      </c>
      <c r="C1716" s="2">
        <f>RSI!I1716</f>
        <v>61.302526605599731</v>
      </c>
      <c r="D1716" s="2">
        <f>MACD!E1716</f>
        <v>-9.5365335556898856E-2</v>
      </c>
      <c r="E1716" s="2">
        <f>MACD!F1716</f>
        <v>-8.2935328026946947E-2</v>
      </c>
      <c r="F1716" s="2">
        <f>'Moving Avg'!D1716</f>
        <v>5.7657000000000007</v>
      </c>
      <c r="G1716" s="2">
        <f>'Moving Avg'!F1716</f>
        <v>5.6206849999999999</v>
      </c>
      <c r="H1716" s="2">
        <f>'Moving Avg'!G1716</f>
        <v>5.542475999999998</v>
      </c>
      <c r="I1716" s="2">
        <f>'Moving Avg'!H1716</f>
        <v>5.5435055000000037</v>
      </c>
      <c r="J1716" s="6" t="str">
        <f>OBV!F1716</f>
        <v>BULLISH</v>
      </c>
      <c r="K1716" s="6" t="str">
        <f>OBV!G1716</f>
        <v>NEUTRAL</v>
      </c>
      <c r="L1716" s="6" t="str">
        <f>OBV!H1716</f>
        <v>CONFIRMED BULLISH</v>
      </c>
      <c r="M1716" s="8">
        <f t="shared" si="260"/>
        <v>25</v>
      </c>
      <c r="N1716" s="8">
        <f t="shared" si="261"/>
        <v>45</v>
      </c>
      <c r="O1716" s="8">
        <f t="shared" si="262"/>
        <v>50</v>
      </c>
      <c r="P1716" s="8">
        <f t="shared" si="263"/>
        <v>83.5</v>
      </c>
      <c r="Q1716" s="9">
        <f t="shared" si="264"/>
        <v>44.524999999999999</v>
      </c>
      <c r="R1716" s="9">
        <f t="shared" si="265"/>
        <v>52.375</v>
      </c>
      <c r="S1716" s="9">
        <f t="shared" si="266"/>
        <v>60.575000000000003</v>
      </c>
      <c r="T1716" s="9">
        <f t="shared" si="267"/>
        <v>50.875</v>
      </c>
      <c r="U1716" s="8">
        <f t="shared" si="268"/>
        <v>52.491666666666674</v>
      </c>
      <c r="V1716" s="8">
        <f t="shared" si="269"/>
        <v>52.087500000000006</v>
      </c>
    </row>
    <row r="1717" spans="1:22" ht="13.5" x14ac:dyDescent="0.25">
      <c r="A1717" s="3">
        <f>RSI!A1717</f>
        <v>44516</v>
      </c>
      <c r="B1717" s="2">
        <f>RSI!B1717</f>
        <v>5.8475000000000001</v>
      </c>
      <c r="C1717" s="2">
        <f>RSI!I1717</f>
        <v>68.071251354829172</v>
      </c>
      <c r="D1717" s="2">
        <f>MACD!E1717</f>
        <v>-9.6691779167157321E-2</v>
      </c>
      <c r="E1717" s="2">
        <f>MACD!F1717</f>
        <v>-8.5686618254989022E-2</v>
      </c>
      <c r="F1717" s="2">
        <f>'Moving Avg'!D1717</f>
        <v>5.7924400000000009</v>
      </c>
      <c r="G1717" s="2">
        <f>'Moving Avg'!F1717</f>
        <v>5.6379800000000007</v>
      </c>
      <c r="H1717" s="2">
        <f>'Moving Avg'!G1717</f>
        <v>5.5465639999999983</v>
      </c>
      <c r="I1717" s="2">
        <f>'Moving Avg'!H1717</f>
        <v>5.5440470000000035</v>
      </c>
      <c r="J1717" s="6" t="str">
        <f>OBV!F1717</f>
        <v>BULLISH</v>
      </c>
      <c r="K1717" s="6" t="str">
        <f>OBV!G1717</f>
        <v>NEUTRAL</v>
      </c>
      <c r="L1717" s="6" t="str">
        <f>OBV!H1717</f>
        <v>CONFIRMED BULLISH</v>
      </c>
      <c r="M1717" s="8">
        <f t="shared" si="260"/>
        <v>25</v>
      </c>
      <c r="N1717" s="8">
        <f t="shared" si="261"/>
        <v>45</v>
      </c>
      <c r="O1717" s="8">
        <f t="shared" si="262"/>
        <v>50</v>
      </c>
      <c r="P1717" s="8">
        <f t="shared" si="263"/>
        <v>83.5</v>
      </c>
      <c r="Q1717" s="9">
        <f t="shared" si="264"/>
        <v>44.524999999999999</v>
      </c>
      <c r="R1717" s="9">
        <f t="shared" si="265"/>
        <v>52.375</v>
      </c>
      <c r="S1717" s="9">
        <f t="shared" si="266"/>
        <v>60.575000000000003</v>
      </c>
      <c r="T1717" s="9">
        <f t="shared" si="267"/>
        <v>50.875</v>
      </c>
      <c r="U1717" s="8">
        <f t="shared" si="268"/>
        <v>52.491666666666674</v>
      </c>
      <c r="V1717" s="8">
        <f t="shared" si="269"/>
        <v>52.087500000000006</v>
      </c>
    </row>
    <row r="1718" spans="1:22" ht="13.5" x14ac:dyDescent="0.25">
      <c r="A1718" s="3">
        <f>RSI!A1718</f>
        <v>44517</v>
      </c>
      <c r="B1718" s="2">
        <f>RSI!B1718</f>
        <v>5.8475000000000001</v>
      </c>
      <c r="C1718" s="2">
        <f>RSI!I1718</f>
        <v>68.071251354829172</v>
      </c>
      <c r="D1718" s="2">
        <f>MACD!E1718</f>
        <v>-9.9137377104914215E-2</v>
      </c>
      <c r="E1718" s="2">
        <f>MACD!F1718</f>
        <v>-8.8376770024974058E-2</v>
      </c>
      <c r="F1718" s="2">
        <f>'Moving Avg'!D1718</f>
        <v>5.8191800000000002</v>
      </c>
      <c r="G1718" s="2">
        <f>'Moving Avg'!F1718</f>
        <v>5.6552750000000005</v>
      </c>
      <c r="H1718" s="2">
        <f>'Moving Avg'!G1718</f>
        <v>5.5534819999999989</v>
      </c>
      <c r="I1718" s="2">
        <f>'Moving Avg'!H1718</f>
        <v>5.544816500000004</v>
      </c>
      <c r="J1718" s="6" t="str">
        <f>OBV!F1718</f>
        <v>BULLISH</v>
      </c>
      <c r="K1718" s="6" t="str">
        <f>OBV!G1718</f>
        <v>NEUTRAL</v>
      </c>
      <c r="L1718" s="6" t="str">
        <f>OBV!H1718</f>
        <v>CONFIRMED BULLISH</v>
      </c>
      <c r="M1718" s="8">
        <f t="shared" si="260"/>
        <v>25</v>
      </c>
      <c r="N1718" s="8">
        <f t="shared" si="261"/>
        <v>45</v>
      </c>
      <c r="O1718" s="8">
        <f t="shared" si="262"/>
        <v>50</v>
      </c>
      <c r="P1718" s="8">
        <f t="shared" si="263"/>
        <v>83.5</v>
      </c>
      <c r="Q1718" s="9">
        <f t="shared" si="264"/>
        <v>44.524999999999999</v>
      </c>
      <c r="R1718" s="9">
        <f t="shared" si="265"/>
        <v>52.375</v>
      </c>
      <c r="S1718" s="9">
        <f t="shared" si="266"/>
        <v>60.575000000000003</v>
      </c>
      <c r="T1718" s="9">
        <f t="shared" si="267"/>
        <v>50.875</v>
      </c>
      <c r="U1718" s="8">
        <f t="shared" si="268"/>
        <v>52.491666666666674</v>
      </c>
      <c r="V1718" s="8">
        <f t="shared" si="269"/>
        <v>52.087500000000006</v>
      </c>
    </row>
    <row r="1719" spans="1:22" ht="13.5" x14ac:dyDescent="0.25">
      <c r="A1719" s="3">
        <f>RSI!A1719</f>
        <v>44518</v>
      </c>
      <c r="B1719" s="2">
        <f>RSI!B1719</f>
        <v>5.8475000000000001</v>
      </c>
      <c r="C1719" s="2">
        <f>RSI!I1719</f>
        <v>68.071251354829172</v>
      </c>
      <c r="D1719" s="2">
        <f>MACD!E1719</f>
        <v>-9.7601166063499889E-2</v>
      </c>
      <c r="E1719" s="2">
        <f>MACD!F1719</f>
        <v>-9.0221649232679224E-2</v>
      </c>
      <c r="F1719" s="2">
        <f>'Moving Avg'!D1719</f>
        <v>5.8333399999999997</v>
      </c>
      <c r="G1719" s="2">
        <f>'Moving Avg'!F1719</f>
        <v>5.6725700000000003</v>
      </c>
      <c r="H1719" s="2">
        <f>'Moving Avg'!G1719</f>
        <v>5.5603999999999996</v>
      </c>
      <c r="I1719" s="2">
        <f>'Moving Avg'!H1719</f>
        <v>5.5461935000000047</v>
      </c>
      <c r="J1719" s="6" t="str">
        <f>OBV!F1719</f>
        <v>BULLISH</v>
      </c>
      <c r="K1719" s="6" t="str">
        <f>OBV!G1719</f>
        <v>NEUTRAL</v>
      </c>
      <c r="L1719" s="6" t="str">
        <f>OBV!H1719</f>
        <v>CONFIRMED BULLISH</v>
      </c>
      <c r="M1719" s="8">
        <f t="shared" si="260"/>
        <v>25</v>
      </c>
      <c r="N1719" s="8">
        <f t="shared" si="261"/>
        <v>45</v>
      </c>
      <c r="O1719" s="8">
        <f t="shared" si="262"/>
        <v>50</v>
      </c>
      <c r="P1719" s="8">
        <f t="shared" si="263"/>
        <v>83.5</v>
      </c>
      <c r="Q1719" s="9">
        <f t="shared" si="264"/>
        <v>44.524999999999999</v>
      </c>
      <c r="R1719" s="9">
        <f t="shared" si="265"/>
        <v>52.375</v>
      </c>
      <c r="S1719" s="9">
        <f t="shared" si="266"/>
        <v>60.575000000000003</v>
      </c>
      <c r="T1719" s="9">
        <f t="shared" si="267"/>
        <v>50.875</v>
      </c>
      <c r="U1719" s="8">
        <f t="shared" si="268"/>
        <v>52.491666666666674</v>
      </c>
      <c r="V1719" s="8">
        <f t="shared" si="269"/>
        <v>52.087500000000006</v>
      </c>
    </row>
    <row r="1720" spans="1:22" ht="13.5" x14ac:dyDescent="0.25">
      <c r="A1720" s="3">
        <f>RSI!A1720</f>
        <v>44519</v>
      </c>
      <c r="B1720" s="2">
        <f>RSI!B1720</f>
        <v>5.7374000000000001</v>
      </c>
      <c r="C1720" s="2">
        <f>RSI!I1720</f>
        <v>55.866481052369934</v>
      </c>
      <c r="D1720" s="2">
        <f>MACD!E1720</f>
        <v>-8.5649420477622584E-2</v>
      </c>
      <c r="E1720" s="2">
        <f>MACD!F1720</f>
        <v>-8.9307203481667902E-2</v>
      </c>
      <c r="F1720" s="2">
        <f>'Moving Avg'!D1720</f>
        <v>5.8034600000000003</v>
      </c>
      <c r="G1720" s="2">
        <f>'Moving Avg'!F1720</f>
        <v>5.6843599999999999</v>
      </c>
      <c r="H1720" s="2">
        <f>'Moving Avg'!G1720</f>
        <v>5.5651159999999997</v>
      </c>
      <c r="I1720" s="2">
        <f>'Moving Avg'!H1720</f>
        <v>5.5478550000000055</v>
      </c>
      <c r="J1720" s="6" t="str">
        <f>OBV!F1720</f>
        <v>BEARISH</v>
      </c>
      <c r="K1720" s="6" t="str">
        <f>OBV!G1720</f>
        <v>NEUTRAL</v>
      </c>
      <c r="L1720" s="6" t="str">
        <f>OBV!H1720</f>
        <v>CONFIRMED BEARISH</v>
      </c>
      <c r="M1720" s="8">
        <f t="shared" si="260"/>
        <v>25</v>
      </c>
      <c r="N1720" s="8">
        <f t="shared" si="261"/>
        <v>0</v>
      </c>
      <c r="O1720" s="8">
        <f t="shared" si="262"/>
        <v>50</v>
      </c>
      <c r="P1720" s="8">
        <f t="shared" si="263"/>
        <v>16.5</v>
      </c>
      <c r="Q1720" s="9">
        <f t="shared" si="264"/>
        <v>18.725000000000001</v>
      </c>
      <c r="R1720" s="9">
        <f t="shared" si="265"/>
        <v>26.625</v>
      </c>
      <c r="S1720" s="9">
        <f t="shared" si="266"/>
        <v>23.675000000000001</v>
      </c>
      <c r="T1720" s="9">
        <f t="shared" si="267"/>
        <v>22.875</v>
      </c>
      <c r="U1720" s="8">
        <f t="shared" si="268"/>
        <v>23.008333333333336</v>
      </c>
      <c r="V1720" s="8">
        <f t="shared" si="269"/>
        <v>22.975000000000001</v>
      </c>
    </row>
    <row r="1721" spans="1:22" ht="13.5" x14ac:dyDescent="0.25">
      <c r="A1721" s="3">
        <f>RSI!A1721</f>
        <v>44522</v>
      </c>
      <c r="B1721" s="2">
        <f>RSI!B1721</f>
        <v>5.7374000000000001</v>
      </c>
      <c r="C1721" s="2">
        <f>RSI!I1721</f>
        <v>55.866481052369934</v>
      </c>
      <c r="D1721" s="2">
        <f>MACD!E1721</f>
        <v>-7.1105466865009959E-2</v>
      </c>
      <c r="E1721" s="2">
        <f>MACD!F1721</f>
        <v>-8.5666856158336316E-2</v>
      </c>
      <c r="F1721" s="2">
        <f>'Moving Avg'!D1721</f>
        <v>5.8034600000000003</v>
      </c>
      <c r="G1721" s="2">
        <f>'Moving Avg'!F1721</f>
        <v>5.6961499999999985</v>
      </c>
      <c r="H1721" s="2">
        <f>'Moving Avg'!G1721</f>
        <v>5.569831999999999</v>
      </c>
      <c r="I1721" s="2">
        <f>'Moving Avg'!H1721</f>
        <v>5.5495165000000055</v>
      </c>
      <c r="J1721" s="6" t="str">
        <f>OBV!F1721</f>
        <v>BEARISH</v>
      </c>
      <c r="K1721" s="6" t="str">
        <f>OBV!G1721</f>
        <v>NEUTRAL</v>
      </c>
      <c r="L1721" s="6" t="str">
        <f>OBV!H1721</f>
        <v>NEUTRAL</v>
      </c>
      <c r="M1721" s="8">
        <f t="shared" si="260"/>
        <v>25</v>
      </c>
      <c r="N1721" s="8">
        <f t="shared" si="261"/>
        <v>0</v>
      </c>
      <c r="O1721" s="8">
        <f t="shared" si="262"/>
        <v>50</v>
      </c>
      <c r="P1721" s="8">
        <f t="shared" si="263"/>
        <v>16.5</v>
      </c>
      <c r="Q1721" s="9">
        <f t="shared" si="264"/>
        <v>18.725000000000001</v>
      </c>
      <c r="R1721" s="9">
        <f t="shared" si="265"/>
        <v>26.625</v>
      </c>
      <c r="S1721" s="9">
        <f t="shared" si="266"/>
        <v>23.675000000000001</v>
      </c>
      <c r="T1721" s="9">
        <f t="shared" si="267"/>
        <v>22.875</v>
      </c>
      <c r="U1721" s="8">
        <f t="shared" si="268"/>
        <v>23.008333333333336</v>
      </c>
      <c r="V1721" s="8">
        <f t="shared" si="269"/>
        <v>22.975000000000001</v>
      </c>
    </row>
    <row r="1722" spans="1:22" ht="13.5" x14ac:dyDescent="0.25">
      <c r="A1722" s="3">
        <f>RSI!A1722</f>
        <v>44523</v>
      </c>
      <c r="B1722" s="2">
        <f>RSI!B1722</f>
        <v>5.7374000000000001</v>
      </c>
      <c r="C1722" s="2">
        <f>RSI!I1722</f>
        <v>55.866481052369927</v>
      </c>
      <c r="D1722" s="2">
        <f>MACD!E1722</f>
        <v>-5.916925857176647E-2</v>
      </c>
      <c r="E1722" s="2">
        <f>MACD!F1722</f>
        <v>-8.0367336641022344E-2</v>
      </c>
      <c r="F1722" s="2">
        <f>'Moving Avg'!D1722</f>
        <v>5.7814400000000008</v>
      </c>
      <c r="G1722" s="2">
        <f>'Moving Avg'!F1722</f>
        <v>5.707939999999998</v>
      </c>
      <c r="H1722" s="2">
        <f>'Moving Avg'!G1722</f>
        <v>5.5729759999999979</v>
      </c>
      <c r="I1722" s="2">
        <f>'Moving Avg'!H1722</f>
        <v>5.5509120000000038</v>
      </c>
      <c r="J1722" s="6" t="str">
        <f>OBV!F1722</f>
        <v>BEARISH</v>
      </c>
      <c r="K1722" s="6" t="str">
        <f>OBV!G1722</f>
        <v>NEUTRAL</v>
      </c>
      <c r="L1722" s="6" t="str">
        <f>OBV!H1722</f>
        <v>CONFIRMED BEARISH</v>
      </c>
      <c r="M1722" s="8">
        <f t="shared" si="260"/>
        <v>25</v>
      </c>
      <c r="N1722" s="8">
        <f t="shared" si="261"/>
        <v>0</v>
      </c>
      <c r="O1722" s="8">
        <f t="shared" si="262"/>
        <v>50</v>
      </c>
      <c r="P1722" s="8">
        <f t="shared" si="263"/>
        <v>16.5</v>
      </c>
      <c r="Q1722" s="9">
        <f t="shared" si="264"/>
        <v>18.725000000000001</v>
      </c>
      <c r="R1722" s="9">
        <f t="shared" si="265"/>
        <v>26.625</v>
      </c>
      <c r="S1722" s="9">
        <f t="shared" si="266"/>
        <v>23.675000000000001</v>
      </c>
      <c r="T1722" s="9">
        <f t="shared" si="267"/>
        <v>22.875</v>
      </c>
      <c r="U1722" s="8">
        <f t="shared" si="268"/>
        <v>23.008333333333336</v>
      </c>
      <c r="V1722" s="8">
        <f t="shared" si="269"/>
        <v>22.975000000000001</v>
      </c>
    </row>
    <row r="1723" spans="1:22" ht="13.5" x14ac:dyDescent="0.25">
      <c r="A1723" s="3">
        <f>RSI!A1723</f>
        <v>44524</v>
      </c>
      <c r="B1723" s="2">
        <f>RSI!B1723</f>
        <v>5.7374000000000001</v>
      </c>
      <c r="C1723" s="2">
        <f>RSI!I1723</f>
        <v>55.866481052369927</v>
      </c>
      <c r="D1723" s="2">
        <f>MACD!E1723</f>
        <v>-4.9412180751455814E-2</v>
      </c>
      <c r="E1723" s="2">
        <f>MACD!F1723</f>
        <v>-7.4176305463109035E-2</v>
      </c>
      <c r="F1723" s="2">
        <f>'Moving Avg'!D1723</f>
        <v>5.7594200000000004</v>
      </c>
      <c r="G1723" s="2">
        <f>'Moving Avg'!F1723</f>
        <v>5.7197299999999975</v>
      </c>
      <c r="H1723" s="2">
        <f>'Moving Avg'!G1723</f>
        <v>5.5761199999999977</v>
      </c>
      <c r="I1723" s="2">
        <f>'Moving Avg'!H1723</f>
        <v>5.5515485000000044</v>
      </c>
      <c r="J1723" s="6" t="str">
        <f>OBV!F1723</f>
        <v>BEARISH</v>
      </c>
      <c r="K1723" s="6" t="str">
        <f>OBV!G1723</f>
        <v>NEUTRAL</v>
      </c>
      <c r="L1723" s="6" t="str">
        <f>OBV!H1723</f>
        <v>CONFIRMED BEARISH</v>
      </c>
      <c r="M1723" s="8">
        <f t="shared" si="260"/>
        <v>25</v>
      </c>
      <c r="N1723" s="8">
        <f t="shared" si="261"/>
        <v>0</v>
      </c>
      <c r="O1723" s="8">
        <f t="shared" si="262"/>
        <v>50</v>
      </c>
      <c r="P1723" s="8">
        <f t="shared" si="263"/>
        <v>16.5</v>
      </c>
      <c r="Q1723" s="9">
        <f t="shared" si="264"/>
        <v>18.725000000000001</v>
      </c>
      <c r="R1723" s="9">
        <f t="shared" si="265"/>
        <v>26.625</v>
      </c>
      <c r="S1723" s="9">
        <f t="shared" si="266"/>
        <v>23.675000000000001</v>
      </c>
      <c r="T1723" s="9">
        <f t="shared" si="267"/>
        <v>22.875</v>
      </c>
      <c r="U1723" s="8">
        <f t="shared" si="268"/>
        <v>23.008333333333336</v>
      </c>
      <c r="V1723" s="8">
        <f t="shared" si="269"/>
        <v>22.975000000000001</v>
      </c>
    </row>
    <row r="1724" spans="1:22" ht="13.5" x14ac:dyDescent="0.25">
      <c r="A1724" s="3">
        <f>RSI!A1724</f>
        <v>44525</v>
      </c>
      <c r="B1724" s="2">
        <f>RSI!B1724</f>
        <v>5.7374000000000001</v>
      </c>
      <c r="C1724" s="2">
        <f>RSI!I1724</f>
        <v>55.866481052369927</v>
      </c>
      <c r="D1724" s="2">
        <f>MACD!E1724</f>
        <v>-3.1796667578830373E-2</v>
      </c>
      <c r="E1724" s="2">
        <f>MACD!F1724</f>
        <v>-6.5700377886253311E-2</v>
      </c>
      <c r="F1724" s="2">
        <f>'Moving Avg'!D1724</f>
        <v>5.7374000000000001</v>
      </c>
      <c r="G1724" s="2">
        <f>'Moving Avg'!F1724</f>
        <v>5.7315199999999979</v>
      </c>
      <c r="H1724" s="2">
        <f>'Moving Avg'!G1724</f>
        <v>5.5792639999999976</v>
      </c>
      <c r="I1724" s="2">
        <f>'Moving Avg'!H1724</f>
        <v>5.552223000000005</v>
      </c>
      <c r="J1724" s="6" t="str">
        <f>OBV!F1724</f>
        <v>BEARISH</v>
      </c>
      <c r="K1724" s="6" t="str">
        <f>OBV!G1724</f>
        <v>NEUTRAL</v>
      </c>
      <c r="L1724" s="6" t="str">
        <f>OBV!H1724</f>
        <v>CONFIRMED BEARISH</v>
      </c>
      <c r="M1724" s="8">
        <f t="shared" si="260"/>
        <v>25</v>
      </c>
      <c r="N1724" s="8">
        <f t="shared" si="261"/>
        <v>0</v>
      </c>
      <c r="O1724" s="8">
        <f t="shared" si="262"/>
        <v>50</v>
      </c>
      <c r="P1724" s="8">
        <f t="shared" si="263"/>
        <v>16.5</v>
      </c>
      <c r="Q1724" s="9">
        <f t="shared" si="264"/>
        <v>18.725000000000001</v>
      </c>
      <c r="R1724" s="9">
        <f t="shared" si="265"/>
        <v>26.625</v>
      </c>
      <c r="S1724" s="9">
        <f t="shared" si="266"/>
        <v>23.675000000000001</v>
      </c>
      <c r="T1724" s="9">
        <f t="shared" si="267"/>
        <v>22.875</v>
      </c>
      <c r="U1724" s="8">
        <f t="shared" si="268"/>
        <v>23.008333333333336</v>
      </c>
      <c r="V1724" s="8">
        <f t="shared" si="269"/>
        <v>22.975000000000001</v>
      </c>
    </row>
    <row r="1725" spans="1:22" ht="13.5" x14ac:dyDescent="0.25">
      <c r="A1725" s="3">
        <f>RSI!A1725</f>
        <v>44526</v>
      </c>
      <c r="B1725" s="2">
        <f>RSI!B1725</f>
        <v>5.7374000000000001</v>
      </c>
      <c r="C1725" s="2">
        <f>RSI!I1725</f>
        <v>55.866481052369927</v>
      </c>
      <c r="D1725" s="2">
        <f>MACD!E1725</f>
        <v>-2.4665962217174098E-4</v>
      </c>
      <c r="E1725" s="2">
        <f>MACD!F1725</f>
        <v>-5.2609634233437001E-2</v>
      </c>
      <c r="F1725" s="2">
        <f>'Moving Avg'!D1725</f>
        <v>5.7374000000000001</v>
      </c>
      <c r="G1725" s="2">
        <f>'Moving Avg'!F1725</f>
        <v>5.736234999999998</v>
      </c>
      <c r="H1725" s="2">
        <f>'Moving Avg'!G1725</f>
        <v>5.5824079999999983</v>
      </c>
      <c r="I1725" s="2">
        <f>'Moving Avg'!H1725</f>
        <v>5.5528975000000038</v>
      </c>
      <c r="J1725" s="6" t="str">
        <f>OBV!F1725</f>
        <v>NEUTRAL</v>
      </c>
      <c r="K1725" s="6" t="str">
        <f>OBV!G1725</f>
        <v>NEUTRAL</v>
      </c>
      <c r="L1725" s="6" t="str">
        <f>OBV!H1725</f>
        <v>NEUTRAL</v>
      </c>
      <c r="M1725" s="8">
        <f t="shared" si="260"/>
        <v>25</v>
      </c>
      <c r="N1725" s="8">
        <f t="shared" si="261"/>
        <v>0</v>
      </c>
      <c r="O1725" s="8">
        <f t="shared" si="262"/>
        <v>50</v>
      </c>
      <c r="P1725" s="8">
        <f t="shared" si="263"/>
        <v>33</v>
      </c>
      <c r="Q1725" s="9">
        <f t="shared" si="264"/>
        <v>21.2</v>
      </c>
      <c r="R1725" s="9">
        <f t="shared" si="265"/>
        <v>30.75</v>
      </c>
      <c r="S1725" s="9">
        <f t="shared" si="266"/>
        <v>31.1</v>
      </c>
      <c r="T1725" s="9">
        <f t="shared" si="267"/>
        <v>27</v>
      </c>
      <c r="U1725" s="8">
        <f t="shared" si="268"/>
        <v>27.683333333333337</v>
      </c>
      <c r="V1725" s="8">
        <f t="shared" si="269"/>
        <v>27.512500000000003</v>
      </c>
    </row>
    <row r="1726" spans="1:22" ht="13.5" x14ac:dyDescent="0.25">
      <c r="A1726" s="3">
        <f>RSI!A1726</f>
        <v>44529</v>
      </c>
      <c r="B1726" s="2">
        <f>RSI!B1726</f>
        <v>5.7374000000000001</v>
      </c>
      <c r="C1726" s="2">
        <f>RSI!I1726</f>
        <v>55.866481052369927</v>
      </c>
      <c r="D1726" s="2">
        <f>MACD!E1726</f>
        <v>3.19276723415296E-3</v>
      </c>
      <c r="E1726" s="2">
        <f>MACD!F1726</f>
        <v>-4.1449153939919013E-2</v>
      </c>
      <c r="F1726" s="2">
        <f>'Moving Avg'!D1726</f>
        <v>5.7374000000000001</v>
      </c>
      <c r="G1726" s="2">
        <f>'Moving Avg'!F1726</f>
        <v>5.7421299999999977</v>
      </c>
      <c r="H1726" s="2">
        <f>'Moving Avg'!G1726</f>
        <v>5.5855519999999981</v>
      </c>
      <c r="I1726" s="2">
        <f>'Moving Avg'!H1726</f>
        <v>5.5535720000000053</v>
      </c>
      <c r="J1726" s="6" t="str">
        <f>OBV!F1726</f>
        <v>NEUTRAL</v>
      </c>
      <c r="K1726" s="6" t="str">
        <f>OBV!G1726</f>
        <v>NEUTRAL</v>
      </c>
      <c r="L1726" s="6" t="str">
        <f>OBV!H1726</f>
        <v>NEUTRAL</v>
      </c>
      <c r="M1726" s="8">
        <f t="shared" si="260"/>
        <v>25</v>
      </c>
      <c r="N1726" s="8">
        <f t="shared" si="261"/>
        <v>0</v>
      </c>
      <c r="O1726" s="8">
        <f t="shared" si="262"/>
        <v>50</v>
      </c>
      <c r="P1726" s="8">
        <f t="shared" si="263"/>
        <v>33</v>
      </c>
      <c r="Q1726" s="9">
        <f t="shared" si="264"/>
        <v>21.2</v>
      </c>
      <c r="R1726" s="9">
        <f t="shared" si="265"/>
        <v>30.75</v>
      </c>
      <c r="S1726" s="9">
        <f t="shared" si="266"/>
        <v>31.1</v>
      </c>
      <c r="T1726" s="9">
        <f t="shared" si="267"/>
        <v>27</v>
      </c>
      <c r="U1726" s="8">
        <f t="shared" si="268"/>
        <v>27.683333333333337</v>
      </c>
      <c r="V1726" s="8">
        <f t="shared" si="269"/>
        <v>27.512500000000003</v>
      </c>
    </row>
    <row r="1727" spans="1:22" ht="13.5" x14ac:dyDescent="0.25">
      <c r="A1727" s="3">
        <f>RSI!A1727</f>
        <v>44530</v>
      </c>
      <c r="B1727" s="2">
        <f>RSI!B1727</f>
        <v>5.7217000000000002</v>
      </c>
      <c r="C1727" s="2">
        <f>RSI!I1727</f>
        <v>53.565788964408519</v>
      </c>
      <c r="D1727" s="2">
        <f>MACD!E1727</f>
        <v>2.3952514574757444E-2</v>
      </c>
      <c r="E1727" s="2">
        <f>MACD!F1727</f>
        <v>-2.8368820236983724E-2</v>
      </c>
      <c r="F1727" s="2">
        <f>'Moving Avg'!D1727</f>
        <v>5.7342600000000008</v>
      </c>
      <c r="G1727" s="2">
        <f>'Moving Avg'!F1727</f>
        <v>5.7468449999999978</v>
      </c>
      <c r="H1727" s="2">
        <f>'Moving Avg'!G1727</f>
        <v>5.5891679999999981</v>
      </c>
      <c r="I1727" s="2">
        <f>'Moving Avg'!H1727</f>
        <v>5.5538645000000058</v>
      </c>
      <c r="J1727" s="6" t="str">
        <f>OBV!F1727</f>
        <v>BEARISH</v>
      </c>
      <c r="K1727" s="6" t="str">
        <f>OBV!G1727</f>
        <v>NEUTRAL</v>
      </c>
      <c r="L1727" s="6" t="str">
        <f>OBV!H1727</f>
        <v>CONFIRMED BEARISH</v>
      </c>
      <c r="M1727" s="8">
        <f t="shared" si="260"/>
        <v>25</v>
      </c>
      <c r="N1727" s="8">
        <f t="shared" si="261"/>
        <v>0</v>
      </c>
      <c r="O1727" s="8">
        <f t="shared" si="262"/>
        <v>50</v>
      </c>
      <c r="P1727" s="8">
        <f t="shared" si="263"/>
        <v>16.5</v>
      </c>
      <c r="Q1727" s="9">
        <f t="shared" si="264"/>
        <v>18.725000000000001</v>
      </c>
      <c r="R1727" s="9">
        <f t="shared" si="265"/>
        <v>26.625</v>
      </c>
      <c r="S1727" s="9">
        <f t="shared" si="266"/>
        <v>23.675000000000001</v>
      </c>
      <c r="T1727" s="9">
        <f t="shared" si="267"/>
        <v>22.875</v>
      </c>
      <c r="U1727" s="8">
        <f t="shared" si="268"/>
        <v>23.008333333333336</v>
      </c>
      <c r="V1727" s="8">
        <f t="shared" si="269"/>
        <v>22.975000000000001</v>
      </c>
    </row>
    <row r="1728" spans="1:22" ht="13.5" x14ac:dyDescent="0.25">
      <c r="A1728" s="3">
        <f>RSI!A1728</f>
        <v>44531</v>
      </c>
      <c r="B1728" s="2">
        <f>RSI!B1728</f>
        <v>5.7217000000000002</v>
      </c>
      <c r="C1728" s="2">
        <f>RSI!I1728</f>
        <v>53.565788964408519</v>
      </c>
      <c r="D1728" s="2">
        <f>MACD!E1728</f>
        <v>4.1377928991757962E-2</v>
      </c>
      <c r="E1728" s="2">
        <f>MACD!F1728</f>
        <v>-1.4419470391235386E-2</v>
      </c>
      <c r="F1728" s="2">
        <f>'Moving Avg'!D1728</f>
        <v>5.7311199999999998</v>
      </c>
      <c r="G1728" s="2">
        <f>'Moving Avg'!F1728</f>
        <v>5.7515599999999969</v>
      </c>
      <c r="H1728" s="2">
        <f>'Moving Avg'!G1728</f>
        <v>5.5935699999999988</v>
      </c>
      <c r="I1728" s="2">
        <f>'Moving Avg'!H1728</f>
        <v>5.5545745000000046</v>
      </c>
      <c r="J1728" s="6" t="str">
        <f>OBV!F1728</f>
        <v>BEARISH</v>
      </c>
      <c r="K1728" s="6" t="str">
        <f>OBV!G1728</f>
        <v>NEUTRAL</v>
      </c>
      <c r="L1728" s="6" t="str">
        <f>OBV!H1728</f>
        <v>CONFIRMED BEARISH</v>
      </c>
      <c r="M1728" s="8">
        <f t="shared" si="260"/>
        <v>25</v>
      </c>
      <c r="N1728" s="8">
        <f t="shared" si="261"/>
        <v>0</v>
      </c>
      <c r="O1728" s="8">
        <f t="shared" si="262"/>
        <v>50</v>
      </c>
      <c r="P1728" s="8">
        <f t="shared" si="263"/>
        <v>16.5</v>
      </c>
      <c r="Q1728" s="9">
        <f t="shared" si="264"/>
        <v>18.725000000000001</v>
      </c>
      <c r="R1728" s="9">
        <f t="shared" si="265"/>
        <v>26.625</v>
      </c>
      <c r="S1728" s="9">
        <f t="shared" si="266"/>
        <v>23.675000000000001</v>
      </c>
      <c r="T1728" s="9">
        <f t="shared" si="267"/>
        <v>22.875</v>
      </c>
      <c r="U1728" s="8">
        <f t="shared" si="268"/>
        <v>23.008333333333336</v>
      </c>
      <c r="V1728" s="8">
        <f t="shared" si="269"/>
        <v>22.975000000000001</v>
      </c>
    </row>
    <row r="1729" spans="1:22" ht="13.5" x14ac:dyDescent="0.25">
      <c r="A1729" s="3">
        <f>RSI!A1729</f>
        <v>44532</v>
      </c>
      <c r="B1729" s="2">
        <f>RSI!B1729</f>
        <v>5.7217000000000002</v>
      </c>
      <c r="C1729" s="2">
        <f>RSI!I1729</f>
        <v>53.565788964408533</v>
      </c>
      <c r="D1729" s="2">
        <f>MACD!E1729</f>
        <v>5.5992394087793329E-2</v>
      </c>
      <c r="E1729" s="2">
        <f>MACD!F1729</f>
        <v>-3.3709749542964323E-4</v>
      </c>
      <c r="F1729" s="2">
        <f>'Moving Avg'!D1729</f>
        <v>5.7279799999999996</v>
      </c>
      <c r="G1729" s="2">
        <f>'Moving Avg'!F1729</f>
        <v>5.7547049999999977</v>
      </c>
      <c r="H1729" s="2">
        <f>'Moving Avg'!G1729</f>
        <v>5.5979719999999995</v>
      </c>
      <c r="I1729" s="2">
        <f>'Moving Avg'!H1729</f>
        <v>5.5550945000000063</v>
      </c>
      <c r="J1729" s="6" t="str">
        <f>OBV!F1729</f>
        <v>BEARISH</v>
      </c>
      <c r="K1729" s="6" t="str">
        <f>OBV!G1729</f>
        <v>NEUTRAL</v>
      </c>
      <c r="L1729" s="6" t="str">
        <f>OBV!H1729</f>
        <v>CONFIRMED BEARISH</v>
      </c>
      <c r="M1729" s="8">
        <f t="shared" si="260"/>
        <v>25</v>
      </c>
      <c r="N1729" s="8">
        <f t="shared" si="261"/>
        <v>0</v>
      </c>
      <c r="O1729" s="8">
        <f t="shared" si="262"/>
        <v>50</v>
      </c>
      <c r="P1729" s="8">
        <f t="shared" si="263"/>
        <v>16.5</v>
      </c>
      <c r="Q1729" s="9">
        <f t="shared" si="264"/>
        <v>18.725000000000001</v>
      </c>
      <c r="R1729" s="9">
        <f t="shared" si="265"/>
        <v>26.625</v>
      </c>
      <c r="S1729" s="9">
        <f t="shared" si="266"/>
        <v>23.675000000000001</v>
      </c>
      <c r="T1729" s="9">
        <f t="shared" si="267"/>
        <v>22.875</v>
      </c>
      <c r="U1729" s="8">
        <f t="shared" si="268"/>
        <v>23.008333333333336</v>
      </c>
      <c r="V1729" s="8">
        <f t="shared" si="269"/>
        <v>22.975000000000001</v>
      </c>
    </row>
    <row r="1730" spans="1:22" ht="13.5" x14ac:dyDescent="0.25">
      <c r="A1730" s="3">
        <f>RSI!A1730</f>
        <v>44533</v>
      </c>
      <c r="B1730" s="2">
        <f>RSI!B1730</f>
        <v>5.7217000000000002</v>
      </c>
      <c r="C1730" s="2">
        <f>RSI!I1730</f>
        <v>53.565788964408533</v>
      </c>
      <c r="D1730" s="2">
        <f>MACD!E1730</f>
        <v>5.1299540313031855E-2</v>
      </c>
      <c r="E1730" s="2">
        <f>MACD!F1730</f>
        <v>9.9902300662626561E-3</v>
      </c>
      <c r="F1730" s="2">
        <f>'Moving Avg'!D1730</f>
        <v>5.7248399999999986</v>
      </c>
      <c r="G1730" s="2">
        <f>'Moving Avg'!F1730</f>
        <v>5.756669999999998</v>
      </c>
      <c r="H1730" s="2">
        <f>'Moving Avg'!G1730</f>
        <v>5.6026879999999997</v>
      </c>
      <c r="I1730" s="2">
        <f>'Moving Avg'!H1730</f>
        <v>5.555804500000006</v>
      </c>
      <c r="J1730" s="6" t="str">
        <f>OBV!F1730</f>
        <v>BEARISH</v>
      </c>
      <c r="K1730" s="6" t="str">
        <f>OBV!G1730</f>
        <v>NEUTRAL</v>
      </c>
      <c r="L1730" s="6" t="str">
        <f>OBV!H1730</f>
        <v>CONFIRMED BEARISH</v>
      </c>
      <c r="M1730" s="8">
        <f t="shared" ref="M1730:M1793" si="270">IF(C1730&lt;30,50, IF(C1730&gt;70, 0, 25))</f>
        <v>25</v>
      </c>
      <c r="N1730" s="8">
        <f t="shared" ref="N1730:N1793" si="271">IF(E1730-D1730&gt;0.02, 100, IF(E1730-D1730&lt;0,0,45))</f>
        <v>0</v>
      </c>
      <c r="O1730" s="8">
        <f t="shared" ref="O1730:O1793" si="272">IF(F1730-I1730&gt;10,100,IF(F1730-I1730&gt;5,75, IF(F1730-I1730&gt;0,50,0)))</f>
        <v>50</v>
      </c>
      <c r="P1730" s="8">
        <f t="shared" ref="P1730:P1793" si="273">IF(L1730="confirmed bullish", 34, IF(L1730="bullish divergence",17, 0))+IF(J1730="bullish",33,IF(J1730="bearish",0,16.5))+IF(K1730="strong",33,IF(K1730="weak",0,16.5))</f>
        <v>16.5</v>
      </c>
      <c r="Q1730" s="9">
        <f t="shared" si="264"/>
        <v>18.725000000000001</v>
      </c>
      <c r="R1730" s="9">
        <f t="shared" si="265"/>
        <v>26.625</v>
      </c>
      <c r="S1730" s="9">
        <f t="shared" si="266"/>
        <v>23.675000000000001</v>
      </c>
      <c r="T1730" s="9">
        <f t="shared" si="267"/>
        <v>22.875</v>
      </c>
      <c r="U1730" s="8">
        <f t="shared" si="268"/>
        <v>23.008333333333336</v>
      </c>
      <c r="V1730" s="8">
        <f t="shared" si="269"/>
        <v>22.975000000000001</v>
      </c>
    </row>
    <row r="1731" spans="1:22" ht="13.5" x14ac:dyDescent="0.25">
      <c r="A1731" s="3">
        <f>RSI!A1731</f>
        <v>44536</v>
      </c>
      <c r="B1731" s="2">
        <f>RSI!B1731</f>
        <v>5.7217000000000002</v>
      </c>
      <c r="C1731" s="2">
        <f>RSI!I1731</f>
        <v>53.565788964408519</v>
      </c>
      <c r="D1731" s="2">
        <f>MACD!E1731</f>
        <v>4.721711025801234E-2</v>
      </c>
      <c r="E1731" s="2">
        <f>MACD!F1731</f>
        <v>1.7435606104612596E-2</v>
      </c>
      <c r="F1731" s="2">
        <f>'Moving Avg'!D1731</f>
        <v>5.7217000000000002</v>
      </c>
      <c r="G1731" s="2">
        <f>'Moving Avg'!F1731</f>
        <v>5.757064999999999</v>
      </c>
      <c r="H1731" s="2">
        <f>'Moving Avg'!G1731</f>
        <v>5.6086620000000007</v>
      </c>
      <c r="I1731" s="2">
        <f>'Moving Avg'!H1731</f>
        <v>5.5565145000000067</v>
      </c>
      <c r="J1731" s="6" t="str">
        <f>OBV!F1731</f>
        <v>BEARISH</v>
      </c>
      <c r="K1731" s="6" t="str">
        <f>OBV!G1731</f>
        <v>NEUTRAL</v>
      </c>
      <c r="L1731" s="6" t="str">
        <f>OBV!H1731</f>
        <v>CONFIRMED BEARISH</v>
      </c>
      <c r="M1731" s="8">
        <f t="shared" si="270"/>
        <v>25</v>
      </c>
      <c r="N1731" s="8">
        <f t="shared" si="271"/>
        <v>0</v>
      </c>
      <c r="O1731" s="8">
        <f t="shared" si="272"/>
        <v>50</v>
      </c>
      <c r="P1731" s="8">
        <f t="shared" si="273"/>
        <v>16.5</v>
      </c>
      <c r="Q1731" s="9">
        <f t="shared" ref="Q1731:Q1794" si="274">0.35*M1731+N1731*0.35+O1731*0.15+P1731*0.15</f>
        <v>18.725000000000001</v>
      </c>
      <c r="R1731" s="9">
        <f t="shared" ref="R1731:R1794" si="275">M1731*0.2+N1731*0.2+O1731*0.35+P1731*0.25</f>
        <v>26.625</v>
      </c>
      <c r="S1731" s="9">
        <f t="shared" ref="S1731:S1794" si="276">M1731*0.15+N1731*0.15+O1731*0.25+P1731*0.45</f>
        <v>23.675000000000001</v>
      </c>
      <c r="T1731" s="9">
        <f t="shared" ref="T1731:T1794" si="277">0.25*SUM(M1731:P1731)</f>
        <v>22.875</v>
      </c>
      <c r="U1731" s="8">
        <f t="shared" ref="U1731:U1794" si="278">SUM(Q1731:S1731)/3</f>
        <v>23.008333333333336</v>
      </c>
      <c r="V1731" s="8">
        <f t="shared" ref="V1731:V1794" si="279">SUM(Q1731:T1731)/4</f>
        <v>22.975000000000001</v>
      </c>
    </row>
    <row r="1732" spans="1:22" ht="13.5" x14ac:dyDescent="0.25">
      <c r="A1732" s="3">
        <f>RSI!A1732</f>
        <v>44537</v>
      </c>
      <c r="B1732" s="2">
        <f>RSI!B1732</f>
        <v>5.7217000000000002</v>
      </c>
      <c r="C1732" s="2">
        <f>RSI!I1732</f>
        <v>53.565788964408519</v>
      </c>
      <c r="D1732" s="2">
        <f>MACD!E1732</f>
        <v>4.3659455824500704E-2</v>
      </c>
      <c r="E1732" s="2">
        <f>MACD!F1732</f>
        <v>2.2680376048590217E-2</v>
      </c>
      <c r="F1732" s="2">
        <f>'Moving Avg'!D1732</f>
        <v>5.7217000000000002</v>
      </c>
      <c r="G1732" s="2">
        <f>'Moving Avg'!F1732</f>
        <v>5.7574599999999991</v>
      </c>
      <c r="H1732" s="2">
        <f>'Moving Avg'!G1732</f>
        <v>5.6144780000000001</v>
      </c>
      <c r="I1732" s="2">
        <f>'Moving Avg'!H1732</f>
        <v>5.5572245000000065</v>
      </c>
      <c r="J1732" s="6" t="str">
        <f>OBV!F1732</f>
        <v>NEUTRAL</v>
      </c>
      <c r="K1732" s="6" t="str">
        <f>OBV!G1732</f>
        <v>NEUTRAL</v>
      </c>
      <c r="L1732" s="6" t="str">
        <f>OBV!H1732</f>
        <v>NEUTRAL</v>
      </c>
      <c r="M1732" s="8">
        <f t="shared" si="270"/>
        <v>25</v>
      </c>
      <c r="N1732" s="8">
        <f t="shared" si="271"/>
        <v>0</v>
      </c>
      <c r="O1732" s="8">
        <f t="shared" si="272"/>
        <v>50</v>
      </c>
      <c r="P1732" s="8">
        <f t="shared" si="273"/>
        <v>33</v>
      </c>
      <c r="Q1732" s="9">
        <f t="shared" si="274"/>
        <v>21.2</v>
      </c>
      <c r="R1732" s="9">
        <f t="shared" si="275"/>
        <v>30.75</v>
      </c>
      <c r="S1732" s="9">
        <f t="shared" si="276"/>
        <v>31.1</v>
      </c>
      <c r="T1732" s="9">
        <f t="shared" si="277"/>
        <v>27</v>
      </c>
      <c r="U1732" s="8">
        <f t="shared" si="278"/>
        <v>27.683333333333337</v>
      </c>
      <c r="V1732" s="8">
        <f t="shared" si="279"/>
        <v>27.512500000000003</v>
      </c>
    </row>
    <row r="1733" spans="1:22" ht="13.5" x14ac:dyDescent="0.25">
      <c r="A1733" s="3">
        <f>RSI!A1733</f>
        <v>44538</v>
      </c>
      <c r="B1733" s="2">
        <f>RSI!B1733</f>
        <v>5.7217000000000002</v>
      </c>
      <c r="C1733" s="2">
        <f>RSI!I1733</f>
        <v>53.565788964408533</v>
      </c>
      <c r="D1733" s="2">
        <f>MACD!E1733</f>
        <v>4.0553493452667233E-2</v>
      </c>
      <c r="E1733" s="2">
        <f>MACD!F1733</f>
        <v>2.6254999529405625E-2</v>
      </c>
      <c r="F1733" s="2">
        <f>'Moving Avg'!D1733</f>
        <v>5.7217000000000002</v>
      </c>
      <c r="G1733" s="2">
        <f>'Moving Avg'!F1733</f>
        <v>5.7578549999999993</v>
      </c>
      <c r="H1733" s="2">
        <f>'Moving Avg'!G1733</f>
        <v>5.6204520000000002</v>
      </c>
      <c r="I1733" s="2">
        <f>'Moving Avg'!H1733</f>
        <v>5.5579345000000053</v>
      </c>
      <c r="J1733" s="6" t="str">
        <f>OBV!F1733</f>
        <v>NEUTRAL</v>
      </c>
      <c r="K1733" s="6" t="str">
        <f>OBV!G1733</f>
        <v>NEUTRAL</v>
      </c>
      <c r="L1733" s="6" t="str">
        <f>OBV!H1733</f>
        <v>NEUTRAL</v>
      </c>
      <c r="M1733" s="8">
        <f t="shared" si="270"/>
        <v>25</v>
      </c>
      <c r="N1733" s="8">
        <f t="shared" si="271"/>
        <v>0</v>
      </c>
      <c r="O1733" s="8">
        <f t="shared" si="272"/>
        <v>50</v>
      </c>
      <c r="P1733" s="8">
        <f t="shared" si="273"/>
        <v>33</v>
      </c>
      <c r="Q1733" s="9">
        <f t="shared" si="274"/>
        <v>21.2</v>
      </c>
      <c r="R1733" s="9">
        <f t="shared" si="275"/>
        <v>30.75</v>
      </c>
      <c r="S1733" s="9">
        <f t="shared" si="276"/>
        <v>31.1</v>
      </c>
      <c r="T1733" s="9">
        <f t="shared" si="277"/>
        <v>27</v>
      </c>
      <c r="U1733" s="8">
        <f t="shared" si="278"/>
        <v>27.683333333333337</v>
      </c>
      <c r="V1733" s="8">
        <f t="shared" si="279"/>
        <v>27.512500000000003</v>
      </c>
    </row>
    <row r="1734" spans="1:22" ht="13.5" x14ac:dyDescent="0.25">
      <c r="A1734" s="3">
        <f>RSI!A1734</f>
        <v>44539</v>
      </c>
      <c r="B1734" s="2">
        <f>RSI!B1734</f>
        <v>5.7217000000000002</v>
      </c>
      <c r="C1734" s="2">
        <f>RSI!I1734</f>
        <v>53.565788964408533</v>
      </c>
      <c r="D1734" s="2">
        <f>MACD!E1734</f>
        <v>3.7836816455332212E-2</v>
      </c>
      <c r="E1734" s="2">
        <f>MACD!F1734</f>
        <v>2.8571362914590944E-2</v>
      </c>
      <c r="F1734" s="2">
        <f>'Moving Avg'!D1734</f>
        <v>5.7217000000000002</v>
      </c>
      <c r="G1734" s="2">
        <f>'Moving Avg'!F1734</f>
        <v>5.7551049999999995</v>
      </c>
      <c r="H1734" s="2">
        <f>'Moving Avg'!G1734</f>
        <v>5.6256400000000006</v>
      </c>
      <c r="I1734" s="2">
        <f>'Moving Avg'!H1734</f>
        <v>5.558644500000006</v>
      </c>
      <c r="J1734" s="6" t="str">
        <f>OBV!F1734</f>
        <v>NEUTRAL</v>
      </c>
      <c r="K1734" s="6" t="str">
        <f>OBV!G1734</f>
        <v>NEUTRAL</v>
      </c>
      <c r="L1734" s="6" t="str">
        <f>OBV!H1734</f>
        <v>NEUTRAL</v>
      </c>
      <c r="M1734" s="8">
        <f t="shared" si="270"/>
        <v>25</v>
      </c>
      <c r="N1734" s="8">
        <f t="shared" si="271"/>
        <v>0</v>
      </c>
      <c r="O1734" s="8">
        <f t="shared" si="272"/>
        <v>50</v>
      </c>
      <c r="P1734" s="8">
        <f t="shared" si="273"/>
        <v>33</v>
      </c>
      <c r="Q1734" s="9">
        <f t="shared" si="274"/>
        <v>21.2</v>
      </c>
      <c r="R1734" s="9">
        <f t="shared" si="275"/>
        <v>30.75</v>
      </c>
      <c r="S1734" s="9">
        <f t="shared" si="276"/>
        <v>31.1</v>
      </c>
      <c r="T1734" s="9">
        <f t="shared" si="277"/>
        <v>27</v>
      </c>
      <c r="U1734" s="8">
        <f t="shared" si="278"/>
        <v>27.683333333333337</v>
      </c>
      <c r="V1734" s="8">
        <f t="shared" si="279"/>
        <v>27.512500000000003</v>
      </c>
    </row>
    <row r="1735" spans="1:22" ht="13.5" x14ac:dyDescent="0.25">
      <c r="A1735" s="3">
        <f>RSI!A1735</f>
        <v>44540</v>
      </c>
      <c r="B1735" s="2">
        <f>RSI!B1735</f>
        <v>5.6588000000000003</v>
      </c>
      <c r="C1735" s="2">
        <f>RSI!I1735</f>
        <v>41.252241388982469</v>
      </c>
      <c r="D1735" s="2">
        <f>MACD!E1735</f>
        <v>4.0115353663057185E-2</v>
      </c>
      <c r="E1735" s="2">
        <f>MACD!F1735</f>
        <v>3.0880161064284192E-2</v>
      </c>
      <c r="F1735" s="2">
        <f>'Moving Avg'!D1735</f>
        <v>5.7091200000000004</v>
      </c>
      <c r="G1735" s="2">
        <f>'Moving Avg'!F1735</f>
        <v>5.7437050000000003</v>
      </c>
      <c r="H1735" s="2">
        <f>'Moving Avg'!G1735</f>
        <v>5.6279979999999998</v>
      </c>
      <c r="I1735" s="2">
        <f>'Moving Avg'!H1735</f>
        <v>5.5590780000000048</v>
      </c>
      <c r="J1735" s="6" t="str">
        <f>OBV!F1735</f>
        <v>BEARISH</v>
      </c>
      <c r="K1735" s="6" t="str">
        <f>OBV!G1735</f>
        <v>NEUTRAL</v>
      </c>
      <c r="L1735" s="6" t="str">
        <f>OBV!H1735</f>
        <v>CONFIRMED BEARISH</v>
      </c>
      <c r="M1735" s="8">
        <f t="shared" si="270"/>
        <v>25</v>
      </c>
      <c r="N1735" s="8">
        <f t="shared" si="271"/>
        <v>0</v>
      </c>
      <c r="O1735" s="8">
        <f t="shared" si="272"/>
        <v>50</v>
      </c>
      <c r="P1735" s="8">
        <f t="shared" si="273"/>
        <v>16.5</v>
      </c>
      <c r="Q1735" s="9">
        <f t="shared" si="274"/>
        <v>18.725000000000001</v>
      </c>
      <c r="R1735" s="9">
        <f t="shared" si="275"/>
        <v>26.625</v>
      </c>
      <c r="S1735" s="9">
        <f t="shared" si="276"/>
        <v>23.675000000000001</v>
      </c>
      <c r="T1735" s="9">
        <f t="shared" si="277"/>
        <v>22.875</v>
      </c>
      <c r="U1735" s="8">
        <f t="shared" si="278"/>
        <v>23.008333333333336</v>
      </c>
      <c r="V1735" s="8">
        <f t="shared" si="279"/>
        <v>22.975000000000001</v>
      </c>
    </row>
    <row r="1736" spans="1:22" ht="13.5" x14ac:dyDescent="0.25">
      <c r="A1736" s="3">
        <f>RSI!A1736</f>
        <v>44543</v>
      </c>
      <c r="B1736" s="2">
        <f>RSI!B1736</f>
        <v>5.6588000000000003</v>
      </c>
      <c r="C1736" s="2">
        <f>RSI!I1736</f>
        <v>41.252241388982469</v>
      </c>
      <c r="D1736" s="2">
        <f>MACD!E1736</f>
        <v>4.2339103855285387E-2</v>
      </c>
      <c r="E1736" s="2">
        <f>MACD!F1736</f>
        <v>3.3171949622484431E-2</v>
      </c>
      <c r="F1736" s="2">
        <f>'Moving Avg'!D1736</f>
        <v>5.6965400000000006</v>
      </c>
      <c r="G1736" s="2">
        <f>'Moving Avg'!F1736</f>
        <v>5.7397749999999998</v>
      </c>
      <c r="H1736" s="2">
        <f>'Moving Avg'!G1736</f>
        <v>5.6311419999999996</v>
      </c>
      <c r="I1736" s="2">
        <f>'Moving Avg'!H1736</f>
        <v>5.5593215000000047</v>
      </c>
      <c r="J1736" s="6" t="str">
        <f>OBV!F1736</f>
        <v>BEARISH</v>
      </c>
      <c r="K1736" s="6" t="str">
        <f>OBV!G1736</f>
        <v>NEUTRAL</v>
      </c>
      <c r="L1736" s="6" t="str">
        <f>OBV!H1736</f>
        <v>CONFIRMED BEARISH</v>
      </c>
      <c r="M1736" s="8">
        <f t="shared" si="270"/>
        <v>25</v>
      </c>
      <c r="N1736" s="8">
        <f t="shared" si="271"/>
        <v>0</v>
      </c>
      <c r="O1736" s="8">
        <f t="shared" si="272"/>
        <v>50</v>
      </c>
      <c r="P1736" s="8">
        <f t="shared" si="273"/>
        <v>16.5</v>
      </c>
      <c r="Q1736" s="9">
        <f t="shared" si="274"/>
        <v>18.725000000000001</v>
      </c>
      <c r="R1736" s="9">
        <f t="shared" si="275"/>
        <v>26.625</v>
      </c>
      <c r="S1736" s="9">
        <f t="shared" si="276"/>
        <v>23.675000000000001</v>
      </c>
      <c r="T1736" s="9">
        <f t="shared" si="277"/>
        <v>22.875</v>
      </c>
      <c r="U1736" s="8">
        <f t="shared" si="278"/>
        <v>23.008333333333336</v>
      </c>
      <c r="V1736" s="8">
        <f t="shared" si="279"/>
        <v>22.975000000000001</v>
      </c>
    </row>
    <row r="1737" spans="1:22" ht="13.5" x14ac:dyDescent="0.25">
      <c r="A1737" s="3">
        <f>RSI!A1737</f>
        <v>44544</v>
      </c>
      <c r="B1737" s="2">
        <f>RSI!B1737</f>
        <v>5.6588000000000003</v>
      </c>
      <c r="C1737" s="2">
        <f>RSI!I1737</f>
        <v>41.252241388982469</v>
      </c>
      <c r="D1737" s="2">
        <f>MACD!E1737</f>
        <v>4.2079203249706154E-2</v>
      </c>
      <c r="E1737" s="2">
        <f>MACD!F1737</f>
        <v>3.4953400347928779E-2</v>
      </c>
      <c r="F1737" s="2">
        <f>'Moving Avg'!D1737</f>
        <v>5.6839599999999999</v>
      </c>
      <c r="G1737" s="2">
        <f>'Moving Avg'!F1737</f>
        <v>5.73034</v>
      </c>
      <c r="H1737" s="2">
        <f>'Moving Avg'!G1737</f>
        <v>5.6358579999999998</v>
      </c>
      <c r="I1737" s="2">
        <f>'Moving Avg'!H1737</f>
        <v>5.5603620000000031</v>
      </c>
      <c r="J1737" s="6" t="str">
        <f>OBV!F1737</f>
        <v>BEARISH</v>
      </c>
      <c r="K1737" s="6" t="str">
        <f>OBV!G1737</f>
        <v>NEUTRAL</v>
      </c>
      <c r="L1737" s="6" t="str">
        <f>OBV!H1737</f>
        <v>CONFIRMED BEARISH</v>
      </c>
      <c r="M1737" s="8">
        <f t="shared" si="270"/>
        <v>25</v>
      </c>
      <c r="N1737" s="8">
        <f t="shared" si="271"/>
        <v>0</v>
      </c>
      <c r="O1737" s="8">
        <f t="shared" si="272"/>
        <v>50</v>
      </c>
      <c r="P1737" s="8">
        <f t="shared" si="273"/>
        <v>16.5</v>
      </c>
      <c r="Q1737" s="9">
        <f t="shared" si="274"/>
        <v>18.725000000000001</v>
      </c>
      <c r="R1737" s="9">
        <f t="shared" si="275"/>
        <v>26.625</v>
      </c>
      <c r="S1737" s="9">
        <f t="shared" si="276"/>
        <v>23.675000000000001</v>
      </c>
      <c r="T1737" s="9">
        <f t="shared" si="277"/>
        <v>22.875</v>
      </c>
      <c r="U1737" s="8">
        <f t="shared" si="278"/>
        <v>23.008333333333336</v>
      </c>
      <c r="V1737" s="8">
        <f t="shared" si="279"/>
        <v>22.975000000000001</v>
      </c>
    </row>
    <row r="1738" spans="1:22" ht="13.5" x14ac:dyDescent="0.25">
      <c r="A1738" s="3">
        <f>RSI!A1738</f>
        <v>44545</v>
      </c>
      <c r="B1738" s="2">
        <f>RSI!B1738</f>
        <v>5.6588000000000003</v>
      </c>
      <c r="C1738" s="2">
        <f>RSI!I1738</f>
        <v>41.252241388982469</v>
      </c>
      <c r="D1738" s="2">
        <f>MACD!E1738</f>
        <v>4.2112851456164613E-2</v>
      </c>
      <c r="E1738" s="2">
        <f>MACD!F1738</f>
        <v>3.638529056957595E-2</v>
      </c>
      <c r="F1738" s="2">
        <f>'Moving Avg'!D1738</f>
        <v>5.6713800000000001</v>
      </c>
      <c r="G1738" s="2">
        <f>'Moving Avg'!F1738</f>
        <v>5.7209050000000001</v>
      </c>
      <c r="H1738" s="2">
        <f>'Moving Avg'!G1738</f>
        <v>5.6405739999999991</v>
      </c>
      <c r="I1738" s="2">
        <f>'Moving Avg'!H1738</f>
        <v>5.5606055000000039</v>
      </c>
      <c r="J1738" s="6" t="str">
        <f>OBV!F1738</f>
        <v>BEARISH</v>
      </c>
      <c r="K1738" s="6" t="str">
        <f>OBV!G1738</f>
        <v>NEUTRAL</v>
      </c>
      <c r="L1738" s="6" t="str">
        <f>OBV!H1738</f>
        <v>CONFIRMED BEARISH</v>
      </c>
      <c r="M1738" s="8">
        <f t="shared" si="270"/>
        <v>25</v>
      </c>
      <c r="N1738" s="8">
        <f t="shared" si="271"/>
        <v>0</v>
      </c>
      <c r="O1738" s="8">
        <f t="shared" si="272"/>
        <v>50</v>
      </c>
      <c r="P1738" s="8">
        <f t="shared" si="273"/>
        <v>16.5</v>
      </c>
      <c r="Q1738" s="9">
        <f t="shared" si="274"/>
        <v>18.725000000000001</v>
      </c>
      <c r="R1738" s="9">
        <f t="shared" si="275"/>
        <v>26.625</v>
      </c>
      <c r="S1738" s="9">
        <f t="shared" si="276"/>
        <v>23.675000000000001</v>
      </c>
      <c r="T1738" s="9">
        <f t="shared" si="277"/>
        <v>22.875</v>
      </c>
      <c r="U1738" s="8">
        <f t="shared" si="278"/>
        <v>23.008333333333336</v>
      </c>
      <c r="V1738" s="8">
        <f t="shared" si="279"/>
        <v>22.975000000000001</v>
      </c>
    </row>
    <row r="1739" spans="1:22" ht="13.5" x14ac:dyDescent="0.25">
      <c r="A1739" s="3">
        <f>RSI!A1739</f>
        <v>44546</v>
      </c>
      <c r="B1739" s="2">
        <f>RSI!B1739</f>
        <v>5.6588000000000003</v>
      </c>
      <c r="C1739" s="2">
        <f>RSI!I1739</f>
        <v>41.252241388982469</v>
      </c>
      <c r="D1739" s="2">
        <f>MACD!E1739</f>
        <v>4.2376104592777963E-2</v>
      </c>
      <c r="E1739" s="2">
        <f>MACD!F1739</f>
        <v>3.7583453374216355E-2</v>
      </c>
      <c r="F1739" s="2">
        <f>'Moving Avg'!D1739</f>
        <v>5.6588000000000003</v>
      </c>
      <c r="G1739" s="2">
        <f>'Moving Avg'!F1739</f>
        <v>5.7114699999999994</v>
      </c>
      <c r="H1739" s="2">
        <f>'Moving Avg'!G1739</f>
        <v>5.6452899999999993</v>
      </c>
      <c r="I1739" s="2">
        <f>'Moving Avg'!H1739</f>
        <v>5.5608110000000037</v>
      </c>
      <c r="J1739" s="6" t="str">
        <f>OBV!F1739</f>
        <v>BEARISH</v>
      </c>
      <c r="K1739" s="6" t="str">
        <f>OBV!G1739</f>
        <v>NEUTRAL</v>
      </c>
      <c r="L1739" s="6" t="str">
        <f>OBV!H1739</f>
        <v>CONFIRMED BEARISH</v>
      </c>
      <c r="M1739" s="8">
        <f t="shared" si="270"/>
        <v>25</v>
      </c>
      <c r="N1739" s="8">
        <f t="shared" si="271"/>
        <v>0</v>
      </c>
      <c r="O1739" s="8">
        <f t="shared" si="272"/>
        <v>50</v>
      </c>
      <c r="P1739" s="8">
        <f t="shared" si="273"/>
        <v>16.5</v>
      </c>
      <c r="Q1739" s="9">
        <f t="shared" si="274"/>
        <v>18.725000000000001</v>
      </c>
      <c r="R1739" s="9">
        <f t="shared" si="275"/>
        <v>26.625</v>
      </c>
      <c r="S1739" s="9">
        <f t="shared" si="276"/>
        <v>23.675000000000001</v>
      </c>
      <c r="T1739" s="9">
        <f t="shared" si="277"/>
        <v>22.875</v>
      </c>
      <c r="U1739" s="8">
        <f t="shared" si="278"/>
        <v>23.008333333333336</v>
      </c>
      <c r="V1739" s="8">
        <f t="shared" si="279"/>
        <v>22.975000000000001</v>
      </c>
    </row>
    <row r="1740" spans="1:22" ht="13.5" x14ac:dyDescent="0.25">
      <c r="A1740" s="3">
        <f>RSI!A1740</f>
        <v>44550</v>
      </c>
      <c r="B1740" s="2">
        <f>RSI!B1740</f>
        <v>5.6588000000000003</v>
      </c>
      <c r="C1740" s="2">
        <f>RSI!I1740</f>
        <v>41.252241388982469</v>
      </c>
      <c r="D1740" s="2">
        <f>MACD!E1740</f>
        <v>4.2816247596189072E-2</v>
      </c>
      <c r="E1740" s="2">
        <f>MACD!F1740</f>
        <v>3.8630012218610899E-2</v>
      </c>
      <c r="F1740" s="2">
        <f>'Moving Avg'!D1740</f>
        <v>5.6588000000000003</v>
      </c>
      <c r="G1740" s="2">
        <f>'Moving Avg'!F1740</f>
        <v>5.7075399999999998</v>
      </c>
      <c r="H1740" s="2">
        <f>'Moving Avg'!G1740</f>
        <v>5.6492199999999988</v>
      </c>
      <c r="I1740" s="2">
        <f>'Moving Avg'!H1740</f>
        <v>5.5617755000000031</v>
      </c>
      <c r="J1740" s="6" t="str">
        <f>OBV!F1740</f>
        <v>NEUTRAL</v>
      </c>
      <c r="K1740" s="6" t="str">
        <f>OBV!G1740</f>
        <v>NEUTRAL</v>
      </c>
      <c r="L1740" s="6" t="str">
        <f>OBV!H1740</f>
        <v>NEUTRAL</v>
      </c>
      <c r="M1740" s="8">
        <f t="shared" si="270"/>
        <v>25</v>
      </c>
      <c r="N1740" s="8">
        <f t="shared" si="271"/>
        <v>0</v>
      </c>
      <c r="O1740" s="8">
        <f t="shared" si="272"/>
        <v>50</v>
      </c>
      <c r="P1740" s="8">
        <f t="shared" si="273"/>
        <v>33</v>
      </c>
      <c r="Q1740" s="9">
        <f t="shared" si="274"/>
        <v>21.2</v>
      </c>
      <c r="R1740" s="9">
        <f t="shared" si="275"/>
        <v>30.75</v>
      </c>
      <c r="S1740" s="9">
        <f t="shared" si="276"/>
        <v>31.1</v>
      </c>
      <c r="T1740" s="9">
        <f t="shared" si="277"/>
        <v>27</v>
      </c>
      <c r="U1740" s="8">
        <f t="shared" si="278"/>
        <v>27.683333333333337</v>
      </c>
      <c r="V1740" s="8">
        <f t="shared" si="279"/>
        <v>27.512500000000003</v>
      </c>
    </row>
    <row r="1741" spans="1:22" ht="13.5" x14ac:dyDescent="0.25">
      <c r="A1741" s="3">
        <f>RSI!A1741</f>
        <v>44551</v>
      </c>
      <c r="B1741" s="2">
        <f>RSI!B1741</f>
        <v>5.6195000000000004</v>
      </c>
      <c r="C1741" s="2">
        <f>RSI!I1741</f>
        <v>33.701424337149746</v>
      </c>
      <c r="D1741" s="2">
        <f>MACD!E1741</f>
        <v>4.6301074763007044E-2</v>
      </c>
      <c r="E1741" s="2">
        <f>MACD!F1741</f>
        <v>4.0164224727490129E-2</v>
      </c>
      <c r="F1741" s="2">
        <f>'Moving Avg'!D1741</f>
        <v>5.6509400000000003</v>
      </c>
      <c r="G1741" s="2">
        <f>'Moving Avg'!F1741</f>
        <v>5.7016450000000001</v>
      </c>
      <c r="H1741" s="2">
        <f>'Moving Avg'!G1741</f>
        <v>5.6531500000000001</v>
      </c>
      <c r="I1741" s="2">
        <f>'Moving Avg'!H1741</f>
        <v>5.5617845000000035</v>
      </c>
      <c r="J1741" s="6" t="str">
        <f>OBV!F1741</f>
        <v>BEARISH</v>
      </c>
      <c r="K1741" s="6" t="str">
        <f>OBV!G1741</f>
        <v>NEUTRAL</v>
      </c>
      <c r="L1741" s="6" t="str">
        <f>OBV!H1741</f>
        <v>CONFIRMED BEARISH</v>
      </c>
      <c r="M1741" s="8">
        <f t="shared" si="270"/>
        <v>25</v>
      </c>
      <c r="N1741" s="8">
        <f t="shared" si="271"/>
        <v>0</v>
      </c>
      <c r="O1741" s="8">
        <f t="shared" si="272"/>
        <v>50</v>
      </c>
      <c r="P1741" s="8">
        <f t="shared" si="273"/>
        <v>16.5</v>
      </c>
      <c r="Q1741" s="9">
        <f t="shared" si="274"/>
        <v>18.725000000000001</v>
      </c>
      <c r="R1741" s="9">
        <f t="shared" si="275"/>
        <v>26.625</v>
      </c>
      <c r="S1741" s="9">
        <f t="shared" si="276"/>
        <v>23.675000000000001</v>
      </c>
      <c r="T1741" s="9">
        <f t="shared" si="277"/>
        <v>22.875</v>
      </c>
      <c r="U1741" s="8">
        <f t="shared" si="278"/>
        <v>23.008333333333336</v>
      </c>
      <c r="V1741" s="8">
        <f t="shared" si="279"/>
        <v>22.975000000000001</v>
      </c>
    </row>
    <row r="1742" spans="1:22" ht="13.5" x14ac:dyDescent="0.25">
      <c r="A1742" s="3">
        <f>RSI!A1742</f>
        <v>44552</v>
      </c>
      <c r="B1742" s="2">
        <f>RSI!B1742</f>
        <v>5.6195000000000004</v>
      </c>
      <c r="C1742" s="2">
        <f>RSI!I1742</f>
        <v>33.701424337149746</v>
      </c>
      <c r="D1742" s="2">
        <f>MACD!E1742</f>
        <v>4.9668377246833373E-2</v>
      </c>
      <c r="E1742" s="2">
        <f>MACD!F1742</f>
        <v>4.2065055231358783E-2</v>
      </c>
      <c r="F1742" s="2">
        <f>'Moving Avg'!D1742</f>
        <v>5.6430800000000003</v>
      </c>
      <c r="G1742" s="2">
        <f>'Moving Avg'!F1742</f>
        <v>5.6957499999999994</v>
      </c>
      <c r="H1742" s="2">
        <f>'Moving Avg'!G1742</f>
        <v>5.6570800000000023</v>
      </c>
      <c r="I1742" s="2">
        <f>'Moving Avg'!H1742</f>
        <v>5.5616040000000018</v>
      </c>
      <c r="J1742" s="6" t="str">
        <f>OBV!F1742</f>
        <v>BEARISH</v>
      </c>
      <c r="K1742" s="6" t="str">
        <f>OBV!G1742</f>
        <v>NEUTRAL</v>
      </c>
      <c r="L1742" s="6" t="str">
        <f>OBV!H1742</f>
        <v>CONFIRMED BEARISH</v>
      </c>
      <c r="M1742" s="8">
        <f t="shared" si="270"/>
        <v>25</v>
      </c>
      <c r="N1742" s="8">
        <f t="shared" si="271"/>
        <v>0</v>
      </c>
      <c r="O1742" s="8">
        <f t="shared" si="272"/>
        <v>50</v>
      </c>
      <c r="P1742" s="8">
        <f t="shared" si="273"/>
        <v>16.5</v>
      </c>
      <c r="Q1742" s="9">
        <f t="shared" si="274"/>
        <v>18.725000000000001</v>
      </c>
      <c r="R1742" s="9">
        <f t="shared" si="275"/>
        <v>26.625</v>
      </c>
      <c r="S1742" s="9">
        <f t="shared" si="276"/>
        <v>23.675000000000001</v>
      </c>
      <c r="T1742" s="9">
        <f t="shared" si="277"/>
        <v>22.875</v>
      </c>
      <c r="U1742" s="8">
        <f t="shared" si="278"/>
        <v>23.008333333333336</v>
      </c>
      <c r="V1742" s="8">
        <f t="shared" si="279"/>
        <v>22.975000000000001</v>
      </c>
    </row>
    <row r="1743" spans="1:22" ht="13.5" x14ac:dyDescent="0.25">
      <c r="A1743" s="3">
        <f>RSI!A1743</f>
        <v>44553</v>
      </c>
      <c r="B1743" s="2">
        <f>RSI!B1743</f>
        <v>5.6195000000000004</v>
      </c>
      <c r="C1743" s="2">
        <f>RSI!I1743</f>
        <v>33.701424337149746</v>
      </c>
      <c r="D1743" s="2">
        <f>MACD!E1743</f>
        <v>5.2905228170095242E-2</v>
      </c>
      <c r="E1743" s="2">
        <f>MACD!F1743</f>
        <v>4.4233089819106078E-2</v>
      </c>
      <c r="F1743" s="2">
        <f>'Moving Avg'!D1743</f>
        <v>5.6352200000000012</v>
      </c>
      <c r="G1743" s="2">
        <f>'Moving Avg'!F1743</f>
        <v>5.6898549999999997</v>
      </c>
      <c r="H1743" s="2">
        <f>'Moving Avg'!G1743</f>
        <v>5.6610100000000019</v>
      </c>
      <c r="I1743" s="2">
        <f>'Moving Avg'!H1743</f>
        <v>5.5616890000000021</v>
      </c>
      <c r="J1743" s="6" t="str">
        <f>OBV!F1743</f>
        <v>BEARISH</v>
      </c>
      <c r="K1743" s="6" t="str">
        <f>OBV!G1743</f>
        <v>NEUTRAL</v>
      </c>
      <c r="L1743" s="6" t="str">
        <f>OBV!H1743</f>
        <v>CONFIRMED BEARISH</v>
      </c>
      <c r="M1743" s="8">
        <f t="shared" si="270"/>
        <v>25</v>
      </c>
      <c r="N1743" s="8">
        <f t="shared" si="271"/>
        <v>0</v>
      </c>
      <c r="O1743" s="8">
        <f t="shared" si="272"/>
        <v>50</v>
      </c>
      <c r="P1743" s="8">
        <f t="shared" si="273"/>
        <v>16.5</v>
      </c>
      <c r="Q1743" s="9">
        <f t="shared" si="274"/>
        <v>18.725000000000001</v>
      </c>
      <c r="R1743" s="9">
        <f t="shared" si="275"/>
        <v>26.625</v>
      </c>
      <c r="S1743" s="9">
        <f t="shared" si="276"/>
        <v>23.675000000000001</v>
      </c>
      <c r="T1743" s="9">
        <f t="shared" si="277"/>
        <v>22.875</v>
      </c>
      <c r="U1743" s="8">
        <f t="shared" si="278"/>
        <v>23.008333333333336</v>
      </c>
      <c r="V1743" s="8">
        <f t="shared" si="279"/>
        <v>22.975000000000001</v>
      </c>
    </row>
    <row r="1744" spans="1:22" ht="13.5" x14ac:dyDescent="0.25">
      <c r="A1744" s="3">
        <f>RSI!A1744</f>
        <v>44554</v>
      </c>
      <c r="B1744" s="2">
        <f>RSI!B1744</f>
        <v>5.6195000000000004</v>
      </c>
      <c r="C1744" s="2">
        <f>RSI!I1744</f>
        <v>33.701424337149746</v>
      </c>
      <c r="D1744" s="2">
        <f>MACD!E1744</f>
        <v>5.6002986264728882E-2</v>
      </c>
      <c r="E1744" s="2">
        <f>MACD!F1744</f>
        <v>4.6587069108230642E-2</v>
      </c>
      <c r="F1744" s="2">
        <f>'Moving Avg'!D1744</f>
        <v>5.6273600000000012</v>
      </c>
      <c r="G1744" s="2">
        <f>'Moving Avg'!F1744</f>
        <v>5.6839599999999999</v>
      </c>
      <c r="H1744" s="2">
        <f>'Moving Avg'!G1744</f>
        <v>5.6649400000000023</v>
      </c>
      <c r="I1744" s="2">
        <f>'Moving Avg'!H1744</f>
        <v>5.5624570000000029</v>
      </c>
      <c r="J1744" s="6" t="str">
        <f>OBV!F1744</f>
        <v>BEARISH</v>
      </c>
      <c r="K1744" s="6" t="str">
        <f>OBV!G1744</f>
        <v>NEUTRAL</v>
      </c>
      <c r="L1744" s="6" t="str">
        <f>OBV!H1744</f>
        <v>CONFIRMED BEARISH</v>
      </c>
      <c r="M1744" s="8">
        <f t="shared" si="270"/>
        <v>25</v>
      </c>
      <c r="N1744" s="8">
        <f t="shared" si="271"/>
        <v>0</v>
      </c>
      <c r="O1744" s="8">
        <f t="shared" si="272"/>
        <v>50</v>
      </c>
      <c r="P1744" s="8">
        <f t="shared" si="273"/>
        <v>16.5</v>
      </c>
      <c r="Q1744" s="9">
        <f t="shared" si="274"/>
        <v>18.725000000000001</v>
      </c>
      <c r="R1744" s="9">
        <f t="shared" si="275"/>
        <v>26.625</v>
      </c>
      <c r="S1744" s="9">
        <f t="shared" si="276"/>
        <v>23.675000000000001</v>
      </c>
      <c r="T1744" s="9">
        <f t="shared" si="277"/>
        <v>22.875</v>
      </c>
      <c r="U1744" s="8">
        <f t="shared" si="278"/>
        <v>23.008333333333336</v>
      </c>
      <c r="V1744" s="8">
        <f t="shared" si="279"/>
        <v>22.975000000000001</v>
      </c>
    </row>
    <row r="1745" spans="1:22" ht="13.5" x14ac:dyDescent="0.25">
      <c r="A1745" s="3">
        <f>RSI!A1745</f>
        <v>44557</v>
      </c>
      <c r="B1745" s="2">
        <f>RSI!B1745</f>
        <v>5.6195000000000004</v>
      </c>
      <c r="C1745" s="2">
        <f>RSI!I1745</f>
        <v>33.701424337149746</v>
      </c>
      <c r="D1745" s="2">
        <f>MACD!E1745</f>
        <v>4.9279543333006437E-2</v>
      </c>
      <c r="E1745" s="2">
        <f>MACD!F1745</f>
        <v>4.7125563953185803E-2</v>
      </c>
      <c r="F1745" s="2">
        <f>'Moving Avg'!D1745</f>
        <v>5.6195000000000004</v>
      </c>
      <c r="G1745" s="2">
        <f>'Moving Avg'!F1745</f>
        <v>5.6780650000000001</v>
      </c>
      <c r="H1745" s="2">
        <f>'Moving Avg'!G1745</f>
        <v>5.6672980000000042</v>
      </c>
      <c r="I1745" s="2">
        <f>'Moving Avg'!H1745</f>
        <v>5.5626560000000032</v>
      </c>
      <c r="J1745" s="6" t="str">
        <f>OBV!F1745</f>
        <v>BEARISH</v>
      </c>
      <c r="K1745" s="6" t="str">
        <f>OBV!G1745</f>
        <v>NEUTRAL</v>
      </c>
      <c r="L1745" s="6" t="str">
        <f>OBV!H1745</f>
        <v>CONFIRMED BEARISH</v>
      </c>
      <c r="M1745" s="8">
        <f t="shared" si="270"/>
        <v>25</v>
      </c>
      <c r="N1745" s="8">
        <f t="shared" si="271"/>
        <v>0</v>
      </c>
      <c r="O1745" s="8">
        <f t="shared" si="272"/>
        <v>50</v>
      </c>
      <c r="P1745" s="8">
        <f t="shared" si="273"/>
        <v>16.5</v>
      </c>
      <c r="Q1745" s="9">
        <f t="shared" si="274"/>
        <v>18.725000000000001</v>
      </c>
      <c r="R1745" s="9">
        <f t="shared" si="275"/>
        <v>26.625</v>
      </c>
      <c r="S1745" s="9">
        <f t="shared" si="276"/>
        <v>23.675000000000001</v>
      </c>
      <c r="T1745" s="9">
        <f t="shared" si="277"/>
        <v>22.875</v>
      </c>
      <c r="U1745" s="8">
        <f t="shared" si="278"/>
        <v>23.008333333333336</v>
      </c>
      <c r="V1745" s="8">
        <f t="shared" si="279"/>
        <v>22.975000000000001</v>
      </c>
    </row>
    <row r="1746" spans="1:22" ht="13.5" x14ac:dyDescent="0.25">
      <c r="A1746" s="3">
        <f>RSI!A1746</f>
        <v>44558</v>
      </c>
      <c r="B1746" s="2">
        <f>RSI!B1746</f>
        <v>5.6116999999999999</v>
      </c>
      <c r="C1746" s="2">
        <f>RSI!I1746</f>
        <v>32.016627826696634</v>
      </c>
      <c r="D1746" s="2">
        <f>MACD!E1746</f>
        <v>4.4475939402649267E-2</v>
      </c>
      <c r="E1746" s="2">
        <f>MACD!F1746</f>
        <v>4.65956390430785E-2</v>
      </c>
      <c r="F1746" s="2">
        <f>'Moving Avg'!D1746</f>
        <v>5.6179399999999999</v>
      </c>
      <c r="G1746" s="2">
        <f>'Moving Avg'!F1746</f>
        <v>5.67178</v>
      </c>
      <c r="H1746" s="2">
        <f>'Moving Avg'!G1746</f>
        <v>5.6710720000000023</v>
      </c>
      <c r="I1746" s="2">
        <f>'Moving Avg'!H1746</f>
        <v>5.5628160000000024</v>
      </c>
      <c r="J1746" s="6" t="str">
        <f>OBV!F1746</f>
        <v>BEARISH</v>
      </c>
      <c r="K1746" s="6" t="str">
        <f>OBV!G1746</f>
        <v>NEUTRAL</v>
      </c>
      <c r="L1746" s="6" t="str">
        <f>OBV!H1746</f>
        <v>CONFIRMED BEARISH</v>
      </c>
      <c r="M1746" s="8">
        <f t="shared" si="270"/>
        <v>25</v>
      </c>
      <c r="N1746" s="8">
        <f t="shared" si="271"/>
        <v>45</v>
      </c>
      <c r="O1746" s="8">
        <f t="shared" si="272"/>
        <v>50</v>
      </c>
      <c r="P1746" s="8">
        <f t="shared" si="273"/>
        <v>16.5</v>
      </c>
      <c r="Q1746" s="9">
        <f t="shared" si="274"/>
        <v>34.475000000000001</v>
      </c>
      <c r="R1746" s="9">
        <f t="shared" si="275"/>
        <v>35.625</v>
      </c>
      <c r="S1746" s="9">
        <f t="shared" si="276"/>
        <v>30.425000000000001</v>
      </c>
      <c r="T1746" s="9">
        <f t="shared" si="277"/>
        <v>34.125</v>
      </c>
      <c r="U1746" s="8">
        <f t="shared" si="278"/>
        <v>33.508333333333333</v>
      </c>
      <c r="V1746" s="8">
        <f t="shared" si="279"/>
        <v>33.662499999999994</v>
      </c>
    </row>
    <row r="1747" spans="1:22" ht="13.5" x14ac:dyDescent="0.25">
      <c r="A1747" s="3">
        <f>RSI!A1747</f>
        <v>44559</v>
      </c>
      <c r="B1747" s="2">
        <f>RSI!B1747</f>
        <v>5.6116999999999999</v>
      </c>
      <c r="C1747" s="2">
        <f>RSI!I1747</f>
        <v>32.016627826696634</v>
      </c>
      <c r="D1747" s="2">
        <f>MACD!E1747</f>
        <v>4.0742335874275781E-2</v>
      </c>
      <c r="E1747" s="2">
        <f>MACD!F1747</f>
        <v>4.5424978409317959E-2</v>
      </c>
      <c r="F1747" s="2">
        <f>'Moving Avg'!D1747</f>
        <v>5.6163799999999995</v>
      </c>
      <c r="G1747" s="2">
        <f>'Moving Avg'!F1747</f>
        <v>5.6662800000000004</v>
      </c>
      <c r="H1747" s="2">
        <f>'Moving Avg'!G1747</f>
        <v>5.6732740000000028</v>
      </c>
      <c r="I1747" s="2">
        <f>'Moving Avg'!H1747</f>
        <v>5.5630140000000017</v>
      </c>
      <c r="J1747" s="6" t="str">
        <f>OBV!F1747</f>
        <v>BEARISH</v>
      </c>
      <c r="K1747" s="6" t="str">
        <f>OBV!G1747</f>
        <v>NEUTRAL</v>
      </c>
      <c r="L1747" s="6" t="str">
        <f>OBV!H1747</f>
        <v>CONFIRMED BEARISH</v>
      </c>
      <c r="M1747" s="8">
        <f t="shared" si="270"/>
        <v>25</v>
      </c>
      <c r="N1747" s="8">
        <f t="shared" si="271"/>
        <v>45</v>
      </c>
      <c r="O1747" s="8">
        <f t="shared" si="272"/>
        <v>50</v>
      </c>
      <c r="P1747" s="8">
        <f t="shared" si="273"/>
        <v>16.5</v>
      </c>
      <c r="Q1747" s="9">
        <f t="shared" si="274"/>
        <v>34.475000000000001</v>
      </c>
      <c r="R1747" s="9">
        <f t="shared" si="275"/>
        <v>35.625</v>
      </c>
      <c r="S1747" s="9">
        <f t="shared" si="276"/>
        <v>30.425000000000001</v>
      </c>
      <c r="T1747" s="9">
        <f t="shared" si="277"/>
        <v>34.125</v>
      </c>
      <c r="U1747" s="8">
        <f t="shared" si="278"/>
        <v>33.508333333333333</v>
      </c>
      <c r="V1747" s="8">
        <f t="shared" si="279"/>
        <v>33.662499999999994</v>
      </c>
    </row>
    <row r="1748" spans="1:22" ht="13.5" x14ac:dyDescent="0.25">
      <c r="A1748" s="3">
        <f>RSI!A1748</f>
        <v>44560</v>
      </c>
      <c r="B1748" s="2">
        <f>RSI!B1748</f>
        <v>5.6116999999999999</v>
      </c>
      <c r="C1748" s="2">
        <f>RSI!I1748</f>
        <v>32.016627826696634</v>
      </c>
      <c r="D1748" s="2">
        <f>MACD!E1748</f>
        <v>3.7889599937524387E-2</v>
      </c>
      <c r="E1748" s="2">
        <f>MACD!F1748</f>
        <v>4.3917902714959246E-2</v>
      </c>
      <c r="F1748" s="2">
        <f>'Moving Avg'!D1748</f>
        <v>5.6148199999999999</v>
      </c>
      <c r="G1748" s="2">
        <f>'Moving Avg'!F1748</f>
        <v>5.6607800000000008</v>
      </c>
      <c r="H1748" s="2">
        <f>'Moving Avg'!G1748</f>
        <v>5.6754760000000006</v>
      </c>
      <c r="I1748" s="2">
        <f>'Moving Avg'!H1748</f>
        <v>5.5631740000000027</v>
      </c>
      <c r="J1748" s="6" t="str">
        <f>OBV!F1748</f>
        <v>BEARISH</v>
      </c>
      <c r="K1748" s="6" t="str">
        <f>OBV!G1748</f>
        <v>NEUTRAL</v>
      </c>
      <c r="L1748" s="6" t="str">
        <f>OBV!H1748</f>
        <v>CONFIRMED BEARISH</v>
      </c>
      <c r="M1748" s="8">
        <f t="shared" si="270"/>
        <v>25</v>
      </c>
      <c r="N1748" s="8">
        <f t="shared" si="271"/>
        <v>45</v>
      </c>
      <c r="O1748" s="8">
        <f t="shared" si="272"/>
        <v>50</v>
      </c>
      <c r="P1748" s="8">
        <f t="shared" si="273"/>
        <v>16.5</v>
      </c>
      <c r="Q1748" s="9">
        <f t="shared" si="274"/>
        <v>34.475000000000001</v>
      </c>
      <c r="R1748" s="9">
        <f t="shared" si="275"/>
        <v>35.625</v>
      </c>
      <c r="S1748" s="9">
        <f t="shared" si="276"/>
        <v>30.425000000000001</v>
      </c>
      <c r="T1748" s="9">
        <f t="shared" si="277"/>
        <v>34.125</v>
      </c>
      <c r="U1748" s="8">
        <f t="shared" si="278"/>
        <v>33.508333333333333</v>
      </c>
      <c r="V1748" s="8">
        <f t="shared" si="279"/>
        <v>33.662499999999994</v>
      </c>
    </row>
    <row r="1749" spans="1:22" ht="13.5" x14ac:dyDescent="0.25">
      <c r="A1749" s="3">
        <f>RSI!A1749</f>
        <v>44561</v>
      </c>
      <c r="B1749" s="2">
        <f>RSI!B1749</f>
        <v>5.6116999999999999</v>
      </c>
      <c r="C1749" s="2">
        <f>RSI!I1749</f>
        <v>32.016627826696634</v>
      </c>
      <c r="D1749" s="2">
        <f>MACD!E1749</f>
        <v>3.5759512238502822E-2</v>
      </c>
      <c r="E1749" s="2">
        <f>MACD!F1749</f>
        <v>4.2286224619667967E-2</v>
      </c>
      <c r="F1749" s="2">
        <f>'Moving Avg'!D1749</f>
        <v>5.6132599999999995</v>
      </c>
      <c r="G1749" s="2">
        <f>'Moving Avg'!F1749</f>
        <v>5.6552799999999994</v>
      </c>
      <c r="H1749" s="2">
        <f>'Moving Avg'!G1749</f>
        <v>5.6776779999999993</v>
      </c>
      <c r="I1749" s="2">
        <f>'Moving Avg'!H1749</f>
        <v>5.563334000000002</v>
      </c>
      <c r="J1749" s="6" t="str">
        <f>OBV!F1749</f>
        <v>BEARISH</v>
      </c>
      <c r="K1749" s="6" t="str">
        <f>OBV!G1749</f>
        <v>NEUTRAL</v>
      </c>
      <c r="L1749" s="6" t="str">
        <f>OBV!H1749</f>
        <v>CONFIRMED BEARISH</v>
      </c>
      <c r="M1749" s="8">
        <f t="shared" si="270"/>
        <v>25</v>
      </c>
      <c r="N1749" s="8">
        <f t="shared" si="271"/>
        <v>45</v>
      </c>
      <c r="O1749" s="8">
        <f t="shared" si="272"/>
        <v>50</v>
      </c>
      <c r="P1749" s="8">
        <f t="shared" si="273"/>
        <v>16.5</v>
      </c>
      <c r="Q1749" s="9">
        <f t="shared" si="274"/>
        <v>34.475000000000001</v>
      </c>
      <c r="R1749" s="9">
        <f t="shared" si="275"/>
        <v>35.625</v>
      </c>
      <c r="S1749" s="9">
        <f t="shared" si="276"/>
        <v>30.425000000000001</v>
      </c>
      <c r="T1749" s="9">
        <f t="shared" si="277"/>
        <v>34.125</v>
      </c>
      <c r="U1749" s="8">
        <f t="shared" si="278"/>
        <v>33.508333333333333</v>
      </c>
      <c r="V1749" s="8">
        <f t="shared" si="279"/>
        <v>33.662499999999994</v>
      </c>
    </row>
    <row r="1750" spans="1:22" ht="13.5" x14ac:dyDescent="0.25">
      <c r="A1750" s="3">
        <f>RSI!A1750</f>
        <v>44564</v>
      </c>
      <c r="B1750" s="2">
        <f>RSI!B1750</f>
        <v>5.6116999999999999</v>
      </c>
      <c r="C1750" s="2">
        <f>RSI!I1750</f>
        <v>32.016627826696634</v>
      </c>
      <c r="D1750" s="2">
        <f>MACD!E1750</f>
        <v>3.4219876437405539E-2</v>
      </c>
      <c r="E1750" s="2">
        <f>MACD!F1750</f>
        <v>4.0672954983215485E-2</v>
      </c>
      <c r="F1750" s="2">
        <f>'Moving Avg'!D1750</f>
        <v>5.6116999999999999</v>
      </c>
      <c r="G1750" s="2">
        <f>'Moving Avg'!F1750</f>
        <v>5.6497799999999998</v>
      </c>
      <c r="H1750" s="2">
        <f>'Moving Avg'!G1750</f>
        <v>5.6798799999999998</v>
      </c>
      <c r="I1750" s="2">
        <f>'Moving Avg'!H1750</f>
        <v>5.5636835000000033</v>
      </c>
      <c r="J1750" s="6" t="str">
        <f>OBV!F1750</f>
        <v>BEARISH</v>
      </c>
      <c r="K1750" s="6" t="str">
        <f>OBV!G1750</f>
        <v>NEUTRAL</v>
      </c>
      <c r="L1750" s="6" t="str">
        <f>OBV!H1750</f>
        <v>CONFIRMED BEARISH</v>
      </c>
      <c r="M1750" s="8">
        <f t="shared" si="270"/>
        <v>25</v>
      </c>
      <c r="N1750" s="8">
        <f t="shared" si="271"/>
        <v>45</v>
      </c>
      <c r="O1750" s="8">
        <f t="shared" si="272"/>
        <v>50</v>
      </c>
      <c r="P1750" s="8">
        <f t="shared" si="273"/>
        <v>16.5</v>
      </c>
      <c r="Q1750" s="9">
        <f t="shared" si="274"/>
        <v>34.475000000000001</v>
      </c>
      <c r="R1750" s="9">
        <f t="shared" si="275"/>
        <v>35.625</v>
      </c>
      <c r="S1750" s="9">
        <f t="shared" si="276"/>
        <v>30.425000000000001</v>
      </c>
      <c r="T1750" s="9">
        <f t="shared" si="277"/>
        <v>34.125</v>
      </c>
      <c r="U1750" s="8">
        <f t="shared" si="278"/>
        <v>33.508333333333333</v>
      </c>
      <c r="V1750" s="8">
        <f t="shared" si="279"/>
        <v>33.662499999999994</v>
      </c>
    </row>
    <row r="1751" spans="1:22" ht="13.5" x14ac:dyDescent="0.25">
      <c r="A1751" s="3">
        <f>RSI!A1751</f>
        <v>44565</v>
      </c>
      <c r="B1751" s="2">
        <f>RSI!B1751</f>
        <v>5.6116999999999999</v>
      </c>
      <c r="C1751" s="2">
        <f>RSI!I1751</f>
        <v>32.016627826696634</v>
      </c>
      <c r="D1751" s="2">
        <f>MACD!E1751</f>
        <v>2.711423726062101E-2</v>
      </c>
      <c r="E1751" s="2">
        <f>MACD!F1751</f>
        <v>3.7961211438696588E-2</v>
      </c>
      <c r="F1751" s="2">
        <f>'Moving Avg'!D1751</f>
        <v>5.6116999999999999</v>
      </c>
      <c r="G1751" s="2">
        <f>'Moving Avg'!F1751</f>
        <v>5.6442800000000002</v>
      </c>
      <c r="H1751" s="2">
        <f>'Moving Avg'!G1751</f>
        <v>5.6820819999999976</v>
      </c>
      <c r="I1751" s="2">
        <f>'Moving Avg'!H1751</f>
        <v>5.5640330000000029</v>
      </c>
      <c r="J1751" s="6" t="str">
        <f>OBV!F1751</f>
        <v>NEUTRAL</v>
      </c>
      <c r="K1751" s="6" t="str">
        <f>OBV!G1751</f>
        <v>NEUTRAL</v>
      </c>
      <c r="L1751" s="6" t="str">
        <f>OBV!H1751</f>
        <v>NEUTRAL</v>
      </c>
      <c r="M1751" s="8">
        <f t="shared" si="270"/>
        <v>25</v>
      </c>
      <c r="N1751" s="8">
        <f t="shared" si="271"/>
        <v>45</v>
      </c>
      <c r="O1751" s="8">
        <f t="shared" si="272"/>
        <v>50</v>
      </c>
      <c r="P1751" s="8">
        <f t="shared" si="273"/>
        <v>33</v>
      </c>
      <c r="Q1751" s="9">
        <f t="shared" si="274"/>
        <v>36.950000000000003</v>
      </c>
      <c r="R1751" s="9">
        <f t="shared" si="275"/>
        <v>39.75</v>
      </c>
      <c r="S1751" s="9">
        <f t="shared" si="276"/>
        <v>37.85</v>
      </c>
      <c r="T1751" s="9">
        <f t="shared" si="277"/>
        <v>38.25</v>
      </c>
      <c r="U1751" s="8">
        <f t="shared" si="278"/>
        <v>38.183333333333337</v>
      </c>
      <c r="V1751" s="8">
        <f t="shared" si="279"/>
        <v>38.200000000000003</v>
      </c>
    </row>
    <row r="1752" spans="1:22" ht="13.5" x14ac:dyDescent="0.25">
      <c r="A1752" s="3">
        <f>RSI!A1752</f>
        <v>44566</v>
      </c>
      <c r="B1752" s="2">
        <f>RSI!B1752</f>
        <v>5.6116999999999999</v>
      </c>
      <c r="C1752" s="2">
        <f>RSI!I1752</f>
        <v>32.01662782669662</v>
      </c>
      <c r="D1752" s="2">
        <f>MACD!E1752</f>
        <v>2.1327035771566472E-2</v>
      </c>
      <c r="E1752" s="2">
        <f>MACD!F1752</f>
        <v>3.4634376305270567E-2</v>
      </c>
      <c r="F1752" s="2">
        <f>'Moving Avg'!D1752</f>
        <v>5.6116999999999999</v>
      </c>
      <c r="G1752" s="2">
        <f>'Moving Avg'!F1752</f>
        <v>5.6387799999999997</v>
      </c>
      <c r="H1752" s="2">
        <f>'Moving Avg'!G1752</f>
        <v>5.6842839999999981</v>
      </c>
      <c r="I1752" s="2">
        <f>'Moving Avg'!H1752</f>
        <v>5.5643825000000042</v>
      </c>
      <c r="J1752" s="6" t="str">
        <f>OBV!F1752</f>
        <v>NEUTRAL</v>
      </c>
      <c r="K1752" s="6" t="str">
        <f>OBV!G1752</f>
        <v>NEUTRAL</v>
      </c>
      <c r="L1752" s="6" t="str">
        <f>OBV!H1752</f>
        <v>NEUTRAL</v>
      </c>
      <c r="M1752" s="8">
        <f t="shared" si="270"/>
        <v>25</v>
      </c>
      <c r="N1752" s="8">
        <f t="shared" si="271"/>
        <v>45</v>
      </c>
      <c r="O1752" s="8">
        <f t="shared" si="272"/>
        <v>50</v>
      </c>
      <c r="P1752" s="8">
        <f t="shared" si="273"/>
        <v>33</v>
      </c>
      <c r="Q1752" s="9">
        <f t="shared" si="274"/>
        <v>36.950000000000003</v>
      </c>
      <c r="R1752" s="9">
        <f t="shared" si="275"/>
        <v>39.75</v>
      </c>
      <c r="S1752" s="9">
        <f t="shared" si="276"/>
        <v>37.85</v>
      </c>
      <c r="T1752" s="9">
        <f t="shared" si="277"/>
        <v>38.25</v>
      </c>
      <c r="U1752" s="8">
        <f t="shared" si="278"/>
        <v>38.183333333333337</v>
      </c>
      <c r="V1752" s="8">
        <f t="shared" si="279"/>
        <v>38.200000000000003</v>
      </c>
    </row>
    <row r="1753" spans="1:22" ht="13.5" x14ac:dyDescent="0.25">
      <c r="A1753" s="3">
        <f>RSI!A1753</f>
        <v>44567</v>
      </c>
      <c r="B1753" s="2">
        <f>RSI!B1753</f>
        <v>5.5801999999999996</v>
      </c>
      <c r="C1753" s="2">
        <f>RSI!I1753</f>
        <v>23.90794684214643</v>
      </c>
      <c r="D1753" s="2">
        <f>MACD!E1753</f>
        <v>1.8972082630324572E-2</v>
      </c>
      <c r="E1753" s="2">
        <f>MACD!F1753</f>
        <v>3.1501917570281368E-2</v>
      </c>
      <c r="F1753" s="2">
        <f>'Moving Avg'!D1753</f>
        <v>5.6054000000000004</v>
      </c>
      <c r="G1753" s="2">
        <f>'Moving Avg'!F1753</f>
        <v>5.6317050000000002</v>
      </c>
      <c r="H1753" s="2">
        <f>'Moving Avg'!G1753</f>
        <v>5.6858559999999976</v>
      </c>
      <c r="I1753" s="2">
        <f>'Moving Avg'!H1753</f>
        <v>5.5645745000000053</v>
      </c>
      <c r="J1753" s="6" t="str">
        <f>OBV!F1753</f>
        <v>BEARISH</v>
      </c>
      <c r="K1753" s="6" t="str">
        <f>OBV!G1753</f>
        <v>NEUTRAL</v>
      </c>
      <c r="L1753" s="6" t="str">
        <f>OBV!H1753</f>
        <v>CONFIRMED BEARISH</v>
      </c>
      <c r="M1753" s="8">
        <f t="shared" si="270"/>
        <v>50</v>
      </c>
      <c r="N1753" s="8">
        <f t="shared" si="271"/>
        <v>45</v>
      </c>
      <c r="O1753" s="8">
        <f t="shared" si="272"/>
        <v>50</v>
      </c>
      <c r="P1753" s="8">
        <f t="shared" si="273"/>
        <v>16.5</v>
      </c>
      <c r="Q1753" s="9">
        <f t="shared" si="274"/>
        <v>43.225000000000001</v>
      </c>
      <c r="R1753" s="9">
        <f t="shared" si="275"/>
        <v>40.625</v>
      </c>
      <c r="S1753" s="9">
        <f t="shared" si="276"/>
        <v>34.174999999999997</v>
      </c>
      <c r="T1753" s="9">
        <f t="shared" si="277"/>
        <v>40.375</v>
      </c>
      <c r="U1753" s="8">
        <f t="shared" si="278"/>
        <v>39.341666666666661</v>
      </c>
      <c r="V1753" s="8">
        <f t="shared" si="279"/>
        <v>39.599999999999994</v>
      </c>
    </row>
    <row r="1754" spans="1:22" ht="13.5" x14ac:dyDescent="0.25">
      <c r="A1754" s="3">
        <f>RSI!A1754</f>
        <v>44568</v>
      </c>
      <c r="B1754" s="2">
        <f>RSI!B1754</f>
        <v>5.4622999999999999</v>
      </c>
      <c r="C1754" s="2">
        <f>RSI!I1754</f>
        <v>11.830630360939097</v>
      </c>
      <c r="D1754" s="2">
        <f>MACD!E1754</f>
        <v>2.6092024384274382E-2</v>
      </c>
      <c r="E1754" s="2">
        <f>MACD!F1754</f>
        <v>3.0419938933079971E-2</v>
      </c>
      <c r="F1754" s="2">
        <f>'Moving Avg'!D1754</f>
        <v>5.57552</v>
      </c>
      <c r="G1754" s="2">
        <f>'Moving Avg'!F1754</f>
        <v>5.6187350000000009</v>
      </c>
      <c r="H1754" s="2">
        <f>'Moving Avg'!G1754</f>
        <v>5.6850699999999996</v>
      </c>
      <c r="I1754" s="2">
        <f>'Moving Avg'!H1754</f>
        <v>5.5643670000000052</v>
      </c>
      <c r="J1754" s="6" t="str">
        <f>OBV!F1754</f>
        <v>BEARISH</v>
      </c>
      <c r="K1754" s="6" t="str">
        <f>OBV!G1754</f>
        <v>NEUTRAL</v>
      </c>
      <c r="L1754" s="6" t="str">
        <f>OBV!H1754</f>
        <v>CONFIRMED BEARISH</v>
      </c>
      <c r="M1754" s="8">
        <f t="shared" si="270"/>
        <v>50</v>
      </c>
      <c r="N1754" s="8">
        <f t="shared" si="271"/>
        <v>45</v>
      </c>
      <c r="O1754" s="8">
        <f t="shared" si="272"/>
        <v>50</v>
      </c>
      <c r="P1754" s="8">
        <f t="shared" si="273"/>
        <v>16.5</v>
      </c>
      <c r="Q1754" s="9">
        <f t="shared" si="274"/>
        <v>43.225000000000001</v>
      </c>
      <c r="R1754" s="9">
        <f t="shared" si="275"/>
        <v>40.625</v>
      </c>
      <c r="S1754" s="9">
        <f t="shared" si="276"/>
        <v>34.174999999999997</v>
      </c>
      <c r="T1754" s="9">
        <f t="shared" si="277"/>
        <v>40.375</v>
      </c>
      <c r="U1754" s="8">
        <f t="shared" si="278"/>
        <v>39.341666666666661</v>
      </c>
      <c r="V1754" s="8">
        <f t="shared" si="279"/>
        <v>39.599999999999994</v>
      </c>
    </row>
    <row r="1755" spans="1:22" ht="13.5" x14ac:dyDescent="0.25">
      <c r="A1755" s="3">
        <f>RSI!A1755</f>
        <v>44571</v>
      </c>
      <c r="B1755" s="2">
        <f>RSI!B1755</f>
        <v>5.5960000000000001</v>
      </c>
      <c r="C1755" s="2">
        <f>RSI!I1755</f>
        <v>45.470867066526715</v>
      </c>
      <c r="D1755" s="2">
        <f>MACD!E1755</f>
        <v>2.3260730608773983E-2</v>
      </c>
      <c r="E1755" s="2">
        <f>MACD!F1755</f>
        <v>2.8988097268218774E-2</v>
      </c>
      <c r="F1755" s="2">
        <f>'Moving Avg'!D1755</f>
        <v>5.5723799999999999</v>
      </c>
      <c r="G1755" s="2">
        <f>'Moving Avg'!F1755</f>
        <v>5.6155950000000008</v>
      </c>
      <c r="H1755" s="2">
        <f>'Moving Avg'!G1755</f>
        <v>5.6841280000000003</v>
      </c>
      <c r="I1755" s="2">
        <f>'Moving Avg'!H1755</f>
        <v>5.5646760000000066</v>
      </c>
      <c r="J1755" s="6" t="str">
        <f>OBV!F1755</f>
        <v>BEARISH</v>
      </c>
      <c r="K1755" s="6" t="str">
        <f>OBV!G1755</f>
        <v>NEUTRAL</v>
      </c>
      <c r="L1755" s="6" t="str">
        <f>OBV!H1755</f>
        <v>CONFIRMED BEARISH</v>
      </c>
      <c r="M1755" s="8">
        <f t="shared" si="270"/>
        <v>25</v>
      </c>
      <c r="N1755" s="8">
        <f t="shared" si="271"/>
        <v>45</v>
      </c>
      <c r="O1755" s="8">
        <f t="shared" si="272"/>
        <v>50</v>
      </c>
      <c r="P1755" s="8">
        <f t="shared" si="273"/>
        <v>16.5</v>
      </c>
      <c r="Q1755" s="9">
        <f t="shared" si="274"/>
        <v>34.475000000000001</v>
      </c>
      <c r="R1755" s="9">
        <f t="shared" si="275"/>
        <v>35.625</v>
      </c>
      <c r="S1755" s="9">
        <f t="shared" si="276"/>
        <v>30.425000000000001</v>
      </c>
      <c r="T1755" s="9">
        <f t="shared" si="277"/>
        <v>34.125</v>
      </c>
      <c r="U1755" s="8">
        <f t="shared" si="278"/>
        <v>33.508333333333333</v>
      </c>
      <c r="V1755" s="8">
        <f t="shared" si="279"/>
        <v>33.662499999999994</v>
      </c>
    </row>
    <row r="1756" spans="1:22" ht="13.5" x14ac:dyDescent="0.25">
      <c r="A1756" s="3">
        <f>RSI!A1756</f>
        <v>44572</v>
      </c>
      <c r="B1756" s="2">
        <f>RSI!B1756</f>
        <v>5.8395999999999999</v>
      </c>
      <c r="C1756" s="2">
        <f>RSI!I1756</f>
        <v>68.816225568164157</v>
      </c>
      <c r="D1756" s="2">
        <f>MACD!E1756</f>
        <v>1.8007627720288966E-3</v>
      </c>
      <c r="E1756" s="2">
        <f>MACD!F1756</f>
        <v>2.35506303689808E-2</v>
      </c>
      <c r="F1756" s="2">
        <f>'Moving Avg'!D1756</f>
        <v>5.6179600000000001</v>
      </c>
      <c r="G1756" s="2">
        <f>'Moving Avg'!F1756</f>
        <v>5.6246350000000005</v>
      </c>
      <c r="H1756" s="2">
        <f>'Moving Avg'!G1756</f>
        <v>5.688530000000001</v>
      </c>
      <c r="I1756" s="2">
        <f>'Moving Avg'!H1756</f>
        <v>5.5662030000000069</v>
      </c>
      <c r="J1756" s="6" t="str">
        <f>OBV!F1756</f>
        <v>BEARISH</v>
      </c>
      <c r="K1756" s="6" t="str">
        <f>OBV!G1756</f>
        <v>NEUTRAL</v>
      </c>
      <c r="L1756" s="6" t="str">
        <f>OBV!H1756</f>
        <v>BEARISH DIVERGENCE</v>
      </c>
      <c r="M1756" s="8">
        <f t="shared" si="270"/>
        <v>25</v>
      </c>
      <c r="N1756" s="8">
        <f t="shared" si="271"/>
        <v>100</v>
      </c>
      <c r="O1756" s="8">
        <f t="shared" si="272"/>
        <v>50</v>
      </c>
      <c r="P1756" s="8">
        <f t="shared" si="273"/>
        <v>16.5</v>
      </c>
      <c r="Q1756" s="9">
        <f t="shared" si="274"/>
        <v>53.725000000000001</v>
      </c>
      <c r="R1756" s="9">
        <f t="shared" si="275"/>
        <v>46.625</v>
      </c>
      <c r="S1756" s="9">
        <f t="shared" si="276"/>
        <v>38.674999999999997</v>
      </c>
      <c r="T1756" s="9">
        <f t="shared" si="277"/>
        <v>47.875</v>
      </c>
      <c r="U1756" s="8">
        <f t="shared" si="278"/>
        <v>46.341666666666661</v>
      </c>
      <c r="V1756" s="8">
        <f t="shared" si="279"/>
        <v>46.724999999999994</v>
      </c>
    </row>
    <row r="1757" spans="1:22" ht="13.5" x14ac:dyDescent="0.25">
      <c r="A1757" s="3">
        <f>RSI!A1757</f>
        <v>44573</v>
      </c>
      <c r="B1757" s="2">
        <f>RSI!B1757</f>
        <v>5.8395999999999999</v>
      </c>
      <c r="C1757" s="2">
        <f>RSI!I1757</f>
        <v>68.816225568164157</v>
      </c>
      <c r="D1757" s="2">
        <f>MACD!E1757</f>
        <v>-1.7630274852452388E-2</v>
      </c>
      <c r="E1757" s="2">
        <f>MACD!F1757</f>
        <v>1.5314449324694165E-2</v>
      </c>
      <c r="F1757" s="2">
        <f>'Moving Avg'!D1757</f>
        <v>5.6635400000000002</v>
      </c>
      <c r="G1757" s="2">
        <f>'Moving Avg'!F1757</f>
        <v>5.6336750000000011</v>
      </c>
      <c r="H1757" s="2">
        <f>'Moving Avg'!G1757</f>
        <v>5.6927740000000018</v>
      </c>
      <c r="I1757" s="2">
        <f>'Moving Avg'!H1757</f>
        <v>5.5680715000000065</v>
      </c>
      <c r="J1757" s="6" t="str">
        <f>OBV!F1757</f>
        <v>BEARISH</v>
      </c>
      <c r="K1757" s="6" t="str">
        <f>OBV!G1757</f>
        <v>NEUTRAL</v>
      </c>
      <c r="L1757" s="6" t="str">
        <f>OBV!H1757</f>
        <v>BEARISH DIVERGENCE</v>
      </c>
      <c r="M1757" s="8">
        <f t="shared" si="270"/>
        <v>25</v>
      </c>
      <c r="N1757" s="8">
        <f t="shared" si="271"/>
        <v>100</v>
      </c>
      <c r="O1757" s="8">
        <f t="shared" si="272"/>
        <v>50</v>
      </c>
      <c r="P1757" s="8">
        <f t="shared" si="273"/>
        <v>16.5</v>
      </c>
      <c r="Q1757" s="9">
        <f t="shared" si="274"/>
        <v>53.725000000000001</v>
      </c>
      <c r="R1757" s="9">
        <f t="shared" si="275"/>
        <v>46.625</v>
      </c>
      <c r="S1757" s="9">
        <f t="shared" si="276"/>
        <v>38.674999999999997</v>
      </c>
      <c r="T1757" s="9">
        <f t="shared" si="277"/>
        <v>47.875</v>
      </c>
      <c r="U1757" s="8">
        <f t="shared" si="278"/>
        <v>46.341666666666661</v>
      </c>
      <c r="V1757" s="8">
        <f t="shared" si="279"/>
        <v>46.724999999999994</v>
      </c>
    </row>
    <row r="1758" spans="1:22" ht="13.5" x14ac:dyDescent="0.25">
      <c r="A1758" s="3">
        <f>RSI!A1758</f>
        <v>44574</v>
      </c>
      <c r="B1758" s="2">
        <f>RSI!B1758</f>
        <v>5.5801999999999996</v>
      </c>
      <c r="C1758" s="2">
        <f>RSI!I1758</f>
        <v>45.015288791915815</v>
      </c>
      <c r="D1758" s="2">
        <f>MACD!E1758</f>
        <v>-1.6035443648243941E-2</v>
      </c>
      <c r="E1758" s="2">
        <f>MACD!F1758</f>
        <v>9.0444707301065453E-3</v>
      </c>
      <c r="F1758" s="2">
        <f>'Moving Avg'!D1758</f>
        <v>5.6635400000000002</v>
      </c>
      <c r="G1758" s="2">
        <f>'Moving Avg'!F1758</f>
        <v>5.6297450000000016</v>
      </c>
      <c r="H1758" s="2">
        <f>'Moving Avg'!G1758</f>
        <v>5.6918300000000022</v>
      </c>
      <c r="I1758" s="2">
        <f>'Moving Avg'!H1758</f>
        <v>5.5686430000000078</v>
      </c>
      <c r="J1758" s="6" t="str">
        <f>OBV!F1758</f>
        <v>BEARISH</v>
      </c>
      <c r="K1758" s="6" t="str">
        <f>OBV!G1758</f>
        <v>NEUTRAL</v>
      </c>
      <c r="L1758" s="6" t="str">
        <f>OBV!H1758</f>
        <v>NEUTRAL</v>
      </c>
      <c r="M1758" s="8">
        <f t="shared" si="270"/>
        <v>25</v>
      </c>
      <c r="N1758" s="8">
        <f t="shared" si="271"/>
        <v>100</v>
      </c>
      <c r="O1758" s="8">
        <f t="shared" si="272"/>
        <v>50</v>
      </c>
      <c r="P1758" s="8">
        <f t="shared" si="273"/>
        <v>16.5</v>
      </c>
      <c r="Q1758" s="9">
        <f t="shared" si="274"/>
        <v>53.725000000000001</v>
      </c>
      <c r="R1758" s="9">
        <f t="shared" si="275"/>
        <v>46.625</v>
      </c>
      <c r="S1758" s="9">
        <f t="shared" si="276"/>
        <v>38.674999999999997</v>
      </c>
      <c r="T1758" s="9">
        <f t="shared" si="277"/>
        <v>47.875</v>
      </c>
      <c r="U1758" s="8">
        <f t="shared" si="278"/>
        <v>46.341666666666661</v>
      </c>
      <c r="V1758" s="8">
        <f t="shared" si="279"/>
        <v>46.724999999999994</v>
      </c>
    </row>
    <row r="1759" spans="1:22" ht="13.5" x14ac:dyDescent="0.25">
      <c r="A1759" s="3">
        <f>RSI!A1759</f>
        <v>44575</v>
      </c>
      <c r="B1759" s="2">
        <f>RSI!B1759</f>
        <v>5.7374000000000001</v>
      </c>
      <c r="C1759" s="2">
        <f>RSI!I1759</f>
        <v>55.14089550363618</v>
      </c>
      <c r="D1759" s="2">
        <f>MACD!E1759</f>
        <v>-2.5888662007929497E-2</v>
      </c>
      <c r="E1759" s="2">
        <f>MACD!F1759</f>
        <v>2.0578441824993365E-3</v>
      </c>
      <c r="F1759" s="2">
        <f>'Moving Avg'!D1759</f>
        <v>5.718560000000001</v>
      </c>
      <c r="G1759" s="2">
        <f>'Moving Avg'!F1759</f>
        <v>5.6336750000000011</v>
      </c>
      <c r="H1759" s="2">
        <f>'Moving Avg'!G1759</f>
        <v>5.6934020000000025</v>
      </c>
      <c r="I1759" s="2">
        <f>'Moving Avg'!H1759</f>
        <v>5.569962500000007</v>
      </c>
      <c r="J1759" s="6" t="str">
        <f>OBV!F1759</f>
        <v>BULLISH</v>
      </c>
      <c r="K1759" s="6" t="str">
        <f>OBV!G1759</f>
        <v>NEUTRAL</v>
      </c>
      <c r="L1759" s="6" t="str">
        <f>OBV!H1759</f>
        <v>CONFIRMED BULLISH</v>
      </c>
      <c r="M1759" s="8">
        <f t="shared" si="270"/>
        <v>25</v>
      </c>
      <c r="N1759" s="8">
        <f t="shared" si="271"/>
        <v>100</v>
      </c>
      <c r="O1759" s="8">
        <f t="shared" si="272"/>
        <v>50</v>
      </c>
      <c r="P1759" s="8">
        <f t="shared" si="273"/>
        <v>83.5</v>
      </c>
      <c r="Q1759" s="9">
        <f t="shared" si="274"/>
        <v>63.774999999999999</v>
      </c>
      <c r="R1759" s="9">
        <f t="shared" si="275"/>
        <v>63.375</v>
      </c>
      <c r="S1759" s="9">
        <f t="shared" si="276"/>
        <v>68.825000000000003</v>
      </c>
      <c r="T1759" s="9">
        <f t="shared" si="277"/>
        <v>64.625</v>
      </c>
      <c r="U1759" s="8">
        <f t="shared" si="278"/>
        <v>65.325000000000003</v>
      </c>
      <c r="V1759" s="8">
        <f t="shared" si="279"/>
        <v>65.150000000000006</v>
      </c>
    </row>
    <row r="1760" spans="1:22" ht="13.5" x14ac:dyDescent="0.25">
      <c r="A1760" s="3">
        <f>RSI!A1760</f>
        <v>44578</v>
      </c>
      <c r="B1760" s="2">
        <f>RSI!B1760</f>
        <v>5.7295999999999996</v>
      </c>
      <c r="C1760" s="2">
        <f>RSI!I1760</f>
        <v>54.603582944541252</v>
      </c>
      <c r="D1760" s="2">
        <f>MACD!E1760</f>
        <v>-3.4168093349473239E-2</v>
      </c>
      <c r="E1760" s="2">
        <f>MACD!F1760</f>
        <v>-5.1873433238951785E-3</v>
      </c>
      <c r="F1760" s="2">
        <f>'Moving Avg'!D1760</f>
        <v>5.7452799999999993</v>
      </c>
      <c r="G1760" s="2">
        <f>'Moving Avg'!F1760</f>
        <v>5.6372150000000012</v>
      </c>
      <c r="H1760" s="2">
        <f>'Moving Avg'!G1760</f>
        <v>5.6943460000000012</v>
      </c>
      <c r="I1760" s="2">
        <f>'Moving Avg'!H1760</f>
        <v>5.5712430000000062</v>
      </c>
      <c r="J1760" s="6" t="str">
        <f>OBV!F1760</f>
        <v>BEARISH</v>
      </c>
      <c r="K1760" s="6" t="str">
        <f>OBV!G1760</f>
        <v>NEUTRAL</v>
      </c>
      <c r="L1760" s="6" t="str">
        <f>OBV!H1760</f>
        <v>BEARISH DIVERGENCE</v>
      </c>
      <c r="M1760" s="8">
        <f t="shared" si="270"/>
        <v>25</v>
      </c>
      <c r="N1760" s="8">
        <f t="shared" si="271"/>
        <v>100</v>
      </c>
      <c r="O1760" s="8">
        <f t="shared" si="272"/>
        <v>50</v>
      </c>
      <c r="P1760" s="8">
        <f t="shared" si="273"/>
        <v>16.5</v>
      </c>
      <c r="Q1760" s="9">
        <f t="shared" si="274"/>
        <v>53.725000000000001</v>
      </c>
      <c r="R1760" s="9">
        <f t="shared" si="275"/>
        <v>46.625</v>
      </c>
      <c r="S1760" s="9">
        <f t="shared" si="276"/>
        <v>38.674999999999997</v>
      </c>
      <c r="T1760" s="9">
        <f t="shared" si="277"/>
        <v>47.875</v>
      </c>
      <c r="U1760" s="8">
        <f t="shared" si="278"/>
        <v>46.341666666666661</v>
      </c>
      <c r="V1760" s="8">
        <f t="shared" si="279"/>
        <v>46.724999999999994</v>
      </c>
    </row>
    <row r="1761" spans="1:22" ht="13.5" x14ac:dyDescent="0.25">
      <c r="A1761" s="3">
        <f>RSI!A1761</f>
        <v>44579</v>
      </c>
      <c r="B1761" s="2">
        <f>RSI!B1761</f>
        <v>5.7295999999999996</v>
      </c>
      <c r="C1761" s="2">
        <f>RSI!I1761</f>
        <v>54.603582944541252</v>
      </c>
      <c r="D1761" s="2">
        <f>MACD!E1761</f>
        <v>-4.1609037068921495E-2</v>
      </c>
      <c r="E1761" s="2">
        <f>MACD!F1761</f>
        <v>-1.2471682072900442E-2</v>
      </c>
      <c r="F1761" s="2">
        <f>'Moving Avg'!D1761</f>
        <v>5.7232799999999999</v>
      </c>
      <c r="G1761" s="2">
        <f>'Moving Avg'!F1761</f>
        <v>5.6427200000000006</v>
      </c>
      <c r="H1761" s="2">
        <f>'Moving Avg'!G1761</f>
        <v>5.6946620000000019</v>
      </c>
      <c r="I1761" s="2">
        <f>'Moving Avg'!H1761</f>
        <v>5.5725235000000062</v>
      </c>
      <c r="J1761" s="6" t="str">
        <f>OBV!F1761</f>
        <v>BEARISH</v>
      </c>
      <c r="K1761" s="6" t="str">
        <f>OBV!G1761</f>
        <v>NEUTRAL</v>
      </c>
      <c r="L1761" s="6" t="str">
        <f>OBV!H1761</f>
        <v>CONFIRMED BEARISH</v>
      </c>
      <c r="M1761" s="8">
        <f t="shared" si="270"/>
        <v>25</v>
      </c>
      <c r="N1761" s="8">
        <f t="shared" si="271"/>
        <v>100</v>
      </c>
      <c r="O1761" s="8">
        <f t="shared" si="272"/>
        <v>50</v>
      </c>
      <c r="P1761" s="8">
        <f t="shared" si="273"/>
        <v>16.5</v>
      </c>
      <c r="Q1761" s="9">
        <f t="shared" si="274"/>
        <v>53.725000000000001</v>
      </c>
      <c r="R1761" s="9">
        <f t="shared" si="275"/>
        <v>46.625</v>
      </c>
      <c r="S1761" s="9">
        <f t="shared" si="276"/>
        <v>38.674999999999997</v>
      </c>
      <c r="T1761" s="9">
        <f t="shared" si="277"/>
        <v>47.875</v>
      </c>
      <c r="U1761" s="8">
        <f t="shared" si="278"/>
        <v>46.341666666666661</v>
      </c>
      <c r="V1761" s="8">
        <f t="shared" si="279"/>
        <v>46.724999999999994</v>
      </c>
    </row>
    <row r="1762" spans="1:22" ht="13.5" x14ac:dyDescent="0.25">
      <c r="A1762" s="3">
        <f>RSI!A1762</f>
        <v>44580</v>
      </c>
      <c r="B1762" s="2">
        <f>RSI!B1762</f>
        <v>5.5015999999999998</v>
      </c>
      <c r="C1762" s="2">
        <f>RSI!I1762</f>
        <v>41.044794756759501</v>
      </c>
      <c r="D1762" s="2">
        <f>MACD!E1762</f>
        <v>-3.1419360073401847E-2</v>
      </c>
      <c r="E1762" s="2">
        <f>MACD!F1762</f>
        <v>-1.6261217673000726E-2</v>
      </c>
      <c r="F1762" s="2">
        <f>'Moving Avg'!D1762</f>
        <v>5.6556799999999985</v>
      </c>
      <c r="G1762" s="2">
        <f>'Moving Avg'!F1762</f>
        <v>5.636825</v>
      </c>
      <c r="H1762" s="2">
        <f>'Moving Avg'!G1762</f>
        <v>5.6904180000000011</v>
      </c>
      <c r="I1762" s="2">
        <f>'Moving Avg'!H1762</f>
        <v>5.5725505000000064</v>
      </c>
      <c r="J1762" s="6" t="str">
        <f>OBV!F1762</f>
        <v>BEARISH</v>
      </c>
      <c r="K1762" s="6" t="str">
        <f>OBV!G1762</f>
        <v>NEUTRAL</v>
      </c>
      <c r="L1762" s="6" t="str">
        <f>OBV!H1762</f>
        <v>CONFIRMED BEARISH</v>
      </c>
      <c r="M1762" s="8">
        <f t="shared" si="270"/>
        <v>25</v>
      </c>
      <c r="N1762" s="8">
        <f t="shared" si="271"/>
        <v>45</v>
      </c>
      <c r="O1762" s="8">
        <f t="shared" si="272"/>
        <v>50</v>
      </c>
      <c r="P1762" s="8">
        <f t="shared" si="273"/>
        <v>16.5</v>
      </c>
      <c r="Q1762" s="9">
        <f t="shared" si="274"/>
        <v>34.475000000000001</v>
      </c>
      <c r="R1762" s="9">
        <f t="shared" si="275"/>
        <v>35.625</v>
      </c>
      <c r="S1762" s="9">
        <f t="shared" si="276"/>
        <v>30.425000000000001</v>
      </c>
      <c r="T1762" s="9">
        <f t="shared" si="277"/>
        <v>34.125</v>
      </c>
      <c r="U1762" s="8">
        <f t="shared" si="278"/>
        <v>33.508333333333333</v>
      </c>
      <c r="V1762" s="8">
        <f t="shared" si="279"/>
        <v>33.662499999999994</v>
      </c>
    </row>
    <row r="1763" spans="1:22" ht="13.5" x14ac:dyDescent="0.25">
      <c r="A1763" s="3">
        <f>RSI!A1763</f>
        <v>44581</v>
      </c>
      <c r="B1763" s="2">
        <f>RSI!B1763</f>
        <v>5.7217000000000002</v>
      </c>
      <c r="C1763" s="2">
        <f>RSI!I1763</f>
        <v>53.14129849769477</v>
      </c>
      <c r="D1763" s="2">
        <f>MACD!E1763</f>
        <v>-4.2973096215678019E-2</v>
      </c>
      <c r="E1763" s="2">
        <f>MACD!F1763</f>
        <v>-2.1603593381536189E-2</v>
      </c>
      <c r="F1763" s="2">
        <f>'Moving Avg'!D1763</f>
        <v>5.68398</v>
      </c>
      <c r="G1763" s="2">
        <f>'Moving Avg'!F1763</f>
        <v>5.6419350000000001</v>
      </c>
      <c r="H1763" s="2">
        <f>'Moving Avg'!G1763</f>
        <v>5.690576000000001</v>
      </c>
      <c r="I1763" s="2">
        <f>'Moving Avg'!H1763</f>
        <v>5.5736780000000081</v>
      </c>
      <c r="J1763" s="6" t="str">
        <f>OBV!F1763</f>
        <v>BEARISH</v>
      </c>
      <c r="K1763" s="6" t="str">
        <f>OBV!G1763</f>
        <v>NEUTRAL</v>
      </c>
      <c r="L1763" s="6" t="str">
        <f>OBV!H1763</f>
        <v>BEARISH DIVERGENCE</v>
      </c>
      <c r="M1763" s="8">
        <f t="shared" si="270"/>
        <v>25</v>
      </c>
      <c r="N1763" s="8">
        <f t="shared" si="271"/>
        <v>100</v>
      </c>
      <c r="O1763" s="8">
        <f t="shared" si="272"/>
        <v>50</v>
      </c>
      <c r="P1763" s="8">
        <f t="shared" si="273"/>
        <v>16.5</v>
      </c>
      <c r="Q1763" s="9">
        <f t="shared" si="274"/>
        <v>53.725000000000001</v>
      </c>
      <c r="R1763" s="9">
        <f t="shared" si="275"/>
        <v>46.625</v>
      </c>
      <c r="S1763" s="9">
        <f t="shared" si="276"/>
        <v>38.674999999999997</v>
      </c>
      <c r="T1763" s="9">
        <f t="shared" si="277"/>
        <v>47.875</v>
      </c>
      <c r="U1763" s="8">
        <f t="shared" si="278"/>
        <v>46.341666666666661</v>
      </c>
      <c r="V1763" s="8">
        <f t="shared" si="279"/>
        <v>46.724999999999994</v>
      </c>
    </row>
    <row r="1764" spans="1:22" ht="13.5" x14ac:dyDescent="0.25">
      <c r="A1764" s="3">
        <f>RSI!A1764</f>
        <v>44582</v>
      </c>
      <c r="B1764" s="2">
        <f>RSI!B1764</f>
        <v>5.5015999999999998</v>
      </c>
      <c r="C1764" s="2">
        <f>RSI!I1764</f>
        <v>43.524034501191494</v>
      </c>
      <c r="D1764" s="2">
        <f>MACD!E1764</f>
        <v>-5.4982740244917672E-2</v>
      </c>
      <c r="E1764" s="2">
        <f>MACD!F1764</f>
        <v>-2.8279422754212486E-2</v>
      </c>
      <c r="F1764" s="2">
        <f>'Moving Avg'!D1764</f>
        <v>5.6368199999999993</v>
      </c>
      <c r="G1764" s="2">
        <f>'Moving Avg'!F1764</f>
        <v>5.6360399999999995</v>
      </c>
      <c r="H1764" s="2">
        <f>'Moving Avg'!G1764</f>
        <v>5.6850740000000011</v>
      </c>
      <c r="I1764" s="2">
        <f>'Moving Avg'!H1764</f>
        <v>5.5736670000000093</v>
      </c>
      <c r="J1764" s="6" t="str">
        <f>OBV!F1764</f>
        <v>BEARISH</v>
      </c>
      <c r="K1764" s="6" t="str">
        <f>OBV!G1764</f>
        <v>NEUTRAL</v>
      </c>
      <c r="L1764" s="6" t="str">
        <f>OBV!H1764</f>
        <v>CONFIRMED BEARISH</v>
      </c>
      <c r="M1764" s="8">
        <f t="shared" si="270"/>
        <v>25</v>
      </c>
      <c r="N1764" s="8">
        <f t="shared" si="271"/>
        <v>100</v>
      </c>
      <c r="O1764" s="8">
        <f t="shared" si="272"/>
        <v>50</v>
      </c>
      <c r="P1764" s="8">
        <f t="shared" si="273"/>
        <v>16.5</v>
      </c>
      <c r="Q1764" s="9">
        <f t="shared" si="274"/>
        <v>53.725000000000001</v>
      </c>
      <c r="R1764" s="9">
        <f t="shared" si="275"/>
        <v>46.625</v>
      </c>
      <c r="S1764" s="9">
        <f t="shared" si="276"/>
        <v>38.674999999999997</v>
      </c>
      <c r="T1764" s="9">
        <f t="shared" si="277"/>
        <v>47.875</v>
      </c>
      <c r="U1764" s="8">
        <f t="shared" si="278"/>
        <v>46.341666666666661</v>
      </c>
      <c r="V1764" s="8">
        <f t="shared" si="279"/>
        <v>46.724999999999994</v>
      </c>
    </row>
    <row r="1765" spans="1:22" ht="13.5" x14ac:dyDescent="0.25">
      <c r="A1765" s="3">
        <f>RSI!A1765</f>
        <v>44585</v>
      </c>
      <c r="B1765" s="2">
        <f>RSI!B1765</f>
        <v>5.5015999999999998</v>
      </c>
      <c r="C1765" s="2">
        <f>RSI!I1765</f>
        <v>43.524034501191494</v>
      </c>
      <c r="D1765" s="2">
        <f>MACD!E1765</f>
        <v>-4.3644054054207793E-2</v>
      </c>
      <c r="E1765" s="2">
        <f>MACD!F1765</f>
        <v>-3.135234901421155E-2</v>
      </c>
      <c r="F1765" s="2">
        <f>'Moving Avg'!D1765</f>
        <v>5.5912199999999999</v>
      </c>
      <c r="G1765" s="2">
        <f>'Moving Avg'!F1765</f>
        <v>5.6301449999999997</v>
      </c>
      <c r="H1765" s="2">
        <f>'Moving Avg'!G1765</f>
        <v>5.6773700000000007</v>
      </c>
      <c r="I1765" s="2">
        <f>'Moving Avg'!H1765</f>
        <v>5.5733145000000102</v>
      </c>
      <c r="J1765" s="6" t="str">
        <f>OBV!F1765</f>
        <v>BEARISH</v>
      </c>
      <c r="K1765" s="6" t="str">
        <f>OBV!G1765</f>
        <v>NEUTRAL</v>
      </c>
      <c r="L1765" s="6" t="str">
        <f>OBV!H1765</f>
        <v>CONFIRMED BEARISH</v>
      </c>
      <c r="M1765" s="8">
        <f t="shared" si="270"/>
        <v>25</v>
      </c>
      <c r="N1765" s="8">
        <f t="shared" si="271"/>
        <v>45</v>
      </c>
      <c r="O1765" s="8">
        <f t="shared" si="272"/>
        <v>50</v>
      </c>
      <c r="P1765" s="8">
        <f t="shared" si="273"/>
        <v>16.5</v>
      </c>
      <c r="Q1765" s="9">
        <f t="shared" si="274"/>
        <v>34.475000000000001</v>
      </c>
      <c r="R1765" s="9">
        <f t="shared" si="275"/>
        <v>35.625</v>
      </c>
      <c r="S1765" s="9">
        <f t="shared" si="276"/>
        <v>30.425000000000001</v>
      </c>
      <c r="T1765" s="9">
        <f t="shared" si="277"/>
        <v>34.125</v>
      </c>
      <c r="U1765" s="8">
        <f t="shared" si="278"/>
        <v>33.508333333333333</v>
      </c>
      <c r="V1765" s="8">
        <f t="shared" si="279"/>
        <v>33.662499999999994</v>
      </c>
    </row>
    <row r="1766" spans="1:22" ht="13.5" x14ac:dyDescent="0.25">
      <c r="A1766" s="3">
        <f>RSI!A1766</f>
        <v>44586</v>
      </c>
      <c r="B1766" s="2">
        <f>RSI!B1766</f>
        <v>5.423</v>
      </c>
      <c r="C1766" s="2">
        <f>RSI!I1766</f>
        <v>40.489229714026457</v>
      </c>
      <c r="D1766" s="2">
        <f>MACD!E1766</f>
        <v>1.0111828904942222E-2</v>
      </c>
      <c r="E1766" s="2">
        <f>MACD!F1766</f>
        <v>-2.3059513430380797E-2</v>
      </c>
      <c r="F1766" s="2">
        <f>'Moving Avg'!D1766</f>
        <v>5.5298999999999996</v>
      </c>
      <c r="G1766" s="2">
        <f>'Moving Avg'!F1766</f>
        <v>5.6207099999999999</v>
      </c>
      <c r="H1766" s="2">
        <f>'Moving Avg'!G1766</f>
        <v>5.6710820000000002</v>
      </c>
      <c r="I1766" s="2">
        <f>'Moving Avg'!H1766</f>
        <v>5.5725690000000103</v>
      </c>
      <c r="J1766" s="6" t="str">
        <f>OBV!F1766</f>
        <v>BEARISH</v>
      </c>
      <c r="K1766" s="6" t="str">
        <f>OBV!G1766</f>
        <v>NEUTRAL</v>
      </c>
      <c r="L1766" s="6" t="str">
        <f>OBV!H1766</f>
        <v>CONFIRMED BEARISH</v>
      </c>
      <c r="M1766" s="8">
        <f t="shared" si="270"/>
        <v>25</v>
      </c>
      <c r="N1766" s="8">
        <f t="shared" si="271"/>
        <v>0</v>
      </c>
      <c r="O1766" s="8">
        <f t="shared" si="272"/>
        <v>0</v>
      </c>
      <c r="P1766" s="8">
        <f t="shared" si="273"/>
        <v>16.5</v>
      </c>
      <c r="Q1766" s="9">
        <f t="shared" si="274"/>
        <v>11.225</v>
      </c>
      <c r="R1766" s="9">
        <f t="shared" si="275"/>
        <v>9.125</v>
      </c>
      <c r="S1766" s="9">
        <f t="shared" si="276"/>
        <v>11.175000000000001</v>
      </c>
      <c r="T1766" s="9">
        <f t="shared" si="277"/>
        <v>10.375</v>
      </c>
      <c r="U1766" s="8">
        <f t="shared" si="278"/>
        <v>10.508333333333335</v>
      </c>
      <c r="V1766" s="8">
        <f t="shared" si="279"/>
        <v>10.475000000000001</v>
      </c>
    </row>
    <row r="1767" spans="1:22" ht="13.5" x14ac:dyDescent="0.25">
      <c r="A1767" s="3">
        <f>RSI!A1767</f>
        <v>44587</v>
      </c>
      <c r="B1767" s="2">
        <f>RSI!B1767</f>
        <v>5.4309000000000003</v>
      </c>
      <c r="C1767" s="2">
        <f>RSI!I1767</f>
        <v>40.935010121715891</v>
      </c>
      <c r="D1767" s="2">
        <f>MACD!E1767</f>
        <v>5.6275420067752435E-2</v>
      </c>
      <c r="E1767" s="2">
        <f>MACD!F1767</f>
        <v>-7.1925267307541511E-3</v>
      </c>
      <c r="F1767" s="2">
        <f>'Moving Avg'!D1767</f>
        <v>5.5157600000000002</v>
      </c>
      <c r="G1767" s="2">
        <f>'Moving Avg'!F1767</f>
        <v>5.6116699999999993</v>
      </c>
      <c r="H1767" s="2">
        <f>'Moving Avg'!G1767</f>
        <v>5.6627500000000008</v>
      </c>
      <c r="I1767" s="2">
        <f>'Moving Avg'!H1767</f>
        <v>5.5706480000000109</v>
      </c>
      <c r="J1767" s="6" t="str">
        <f>OBV!F1767</f>
        <v>BULLISH</v>
      </c>
      <c r="K1767" s="6" t="str">
        <f>OBV!G1767</f>
        <v>NEUTRAL</v>
      </c>
      <c r="L1767" s="6" t="str">
        <f>OBV!H1767</f>
        <v>BULLISH DIVERGENCE</v>
      </c>
      <c r="M1767" s="8">
        <f t="shared" si="270"/>
        <v>25</v>
      </c>
      <c r="N1767" s="8">
        <f t="shared" si="271"/>
        <v>0</v>
      </c>
      <c r="O1767" s="8">
        <f t="shared" si="272"/>
        <v>0</v>
      </c>
      <c r="P1767" s="8">
        <f t="shared" si="273"/>
        <v>66.5</v>
      </c>
      <c r="Q1767" s="9">
        <f t="shared" si="274"/>
        <v>18.725000000000001</v>
      </c>
      <c r="R1767" s="9">
        <f t="shared" si="275"/>
        <v>21.625</v>
      </c>
      <c r="S1767" s="9">
        <f t="shared" si="276"/>
        <v>33.674999999999997</v>
      </c>
      <c r="T1767" s="9">
        <f t="shared" si="277"/>
        <v>22.875</v>
      </c>
      <c r="U1767" s="8">
        <f t="shared" si="278"/>
        <v>24.675000000000001</v>
      </c>
      <c r="V1767" s="8">
        <f t="shared" si="279"/>
        <v>24.225000000000001</v>
      </c>
    </row>
    <row r="1768" spans="1:22" ht="13.5" x14ac:dyDescent="0.25">
      <c r="A1768" s="3">
        <f>RSI!A1768</f>
        <v>44588</v>
      </c>
      <c r="B1768" s="2">
        <f>RSI!B1768</f>
        <v>5.4387999999999996</v>
      </c>
      <c r="C1768" s="2">
        <f>RSI!I1768</f>
        <v>41.407672287334648</v>
      </c>
      <c r="D1768" s="2">
        <f>MACD!E1768</f>
        <v>5.5966832858356241E-2</v>
      </c>
      <c r="E1768" s="2">
        <f>MACD!F1768</f>
        <v>5.4393451870679271E-3</v>
      </c>
      <c r="F1768" s="2">
        <f>'Moving Avg'!D1768</f>
        <v>5.4591800000000008</v>
      </c>
      <c r="G1768" s="2">
        <f>'Moving Avg'!F1768</f>
        <v>5.6030249999999997</v>
      </c>
      <c r="H1768" s="2">
        <f>'Moving Avg'!G1768</f>
        <v>5.6545760000000005</v>
      </c>
      <c r="I1768" s="2">
        <f>'Moving Avg'!H1768</f>
        <v>5.5694880000000113</v>
      </c>
      <c r="J1768" s="6" t="str">
        <f>OBV!F1768</f>
        <v>BULLISH</v>
      </c>
      <c r="K1768" s="6" t="str">
        <f>OBV!G1768</f>
        <v>NEUTRAL</v>
      </c>
      <c r="L1768" s="6" t="str">
        <f>OBV!H1768</f>
        <v>BULLISH DIVERGENCE</v>
      </c>
      <c r="M1768" s="8">
        <f t="shared" si="270"/>
        <v>25</v>
      </c>
      <c r="N1768" s="8">
        <f t="shared" si="271"/>
        <v>0</v>
      </c>
      <c r="O1768" s="8">
        <f t="shared" si="272"/>
        <v>0</v>
      </c>
      <c r="P1768" s="8">
        <f t="shared" si="273"/>
        <v>66.5</v>
      </c>
      <c r="Q1768" s="9">
        <f t="shared" si="274"/>
        <v>18.725000000000001</v>
      </c>
      <c r="R1768" s="9">
        <f t="shared" si="275"/>
        <v>21.625</v>
      </c>
      <c r="S1768" s="9">
        <f t="shared" si="276"/>
        <v>33.674999999999997</v>
      </c>
      <c r="T1768" s="9">
        <f t="shared" si="277"/>
        <v>22.875</v>
      </c>
      <c r="U1768" s="8">
        <f t="shared" si="278"/>
        <v>24.675000000000001</v>
      </c>
      <c r="V1768" s="8">
        <f t="shared" si="279"/>
        <v>24.225000000000001</v>
      </c>
    </row>
    <row r="1769" spans="1:22" ht="13.5" x14ac:dyDescent="0.25">
      <c r="A1769" s="3">
        <f>RSI!A1769</f>
        <v>44589</v>
      </c>
      <c r="B1769" s="2">
        <f>RSI!B1769</f>
        <v>5.4466000000000001</v>
      </c>
      <c r="C1769" s="2">
        <f>RSI!I1769</f>
        <v>41.902021585864297</v>
      </c>
      <c r="D1769" s="2">
        <f>MACD!E1769</f>
        <v>8.0305497205885423E-2</v>
      </c>
      <c r="E1769" s="2">
        <f>MACD!F1769</f>
        <v>2.0412575590831428E-2</v>
      </c>
      <c r="F1769" s="2">
        <f>'Moving Avg'!D1769</f>
        <v>5.4481799999999998</v>
      </c>
      <c r="G1769" s="2">
        <f>'Moving Avg'!F1769</f>
        <v>5.5947699999999987</v>
      </c>
      <c r="H1769" s="2">
        <f>'Moving Avg'!G1769</f>
        <v>5.6465580000000015</v>
      </c>
      <c r="I1769" s="2">
        <f>'Moving Avg'!H1769</f>
        <v>5.5683670000000109</v>
      </c>
      <c r="J1769" s="6" t="str">
        <f>OBV!F1769</f>
        <v>BULLISH</v>
      </c>
      <c r="K1769" s="6" t="str">
        <f>OBV!G1769</f>
        <v>NEUTRAL</v>
      </c>
      <c r="L1769" s="6" t="str">
        <f>OBV!H1769</f>
        <v>BULLISH DIVERGENCE</v>
      </c>
      <c r="M1769" s="8">
        <f t="shared" si="270"/>
        <v>25</v>
      </c>
      <c r="N1769" s="8">
        <f t="shared" si="271"/>
        <v>0</v>
      </c>
      <c r="O1769" s="8">
        <f t="shared" si="272"/>
        <v>0</v>
      </c>
      <c r="P1769" s="8">
        <f t="shared" si="273"/>
        <v>66.5</v>
      </c>
      <c r="Q1769" s="9">
        <f t="shared" si="274"/>
        <v>18.725000000000001</v>
      </c>
      <c r="R1769" s="9">
        <f t="shared" si="275"/>
        <v>21.625</v>
      </c>
      <c r="S1769" s="9">
        <f t="shared" si="276"/>
        <v>33.674999999999997</v>
      </c>
      <c r="T1769" s="9">
        <f t="shared" si="277"/>
        <v>22.875</v>
      </c>
      <c r="U1769" s="8">
        <f t="shared" si="278"/>
        <v>24.675000000000001</v>
      </c>
      <c r="V1769" s="8">
        <f t="shared" si="279"/>
        <v>24.225000000000001</v>
      </c>
    </row>
    <row r="1770" spans="1:22" ht="13.5" x14ac:dyDescent="0.25">
      <c r="A1770" s="3">
        <f>RSI!A1770</f>
        <v>44592</v>
      </c>
      <c r="B1770" s="2">
        <f>RSI!B1770</f>
        <v>5.423</v>
      </c>
      <c r="C1770" s="2">
        <f>RSI!I1770</f>
        <v>40.780901643628006</v>
      </c>
      <c r="D1770" s="2">
        <f>MACD!E1770</f>
        <v>0.10232119722510724</v>
      </c>
      <c r="E1770" s="2">
        <f>MACD!F1770</f>
        <v>3.6794299917686596E-2</v>
      </c>
      <c r="F1770" s="2">
        <f>'Moving Avg'!D1770</f>
        <v>5.4324600000000007</v>
      </c>
      <c r="G1770" s="2">
        <f>'Moving Avg'!F1770</f>
        <v>5.5853349999999988</v>
      </c>
      <c r="H1770" s="2">
        <f>'Moving Avg'!G1770</f>
        <v>5.6402700000000001</v>
      </c>
      <c r="I1770" s="2">
        <f>'Moving Avg'!H1770</f>
        <v>5.5666725000000108</v>
      </c>
      <c r="J1770" s="6" t="str">
        <f>OBV!F1770</f>
        <v>BULLISH</v>
      </c>
      <c r="K1770" s="6" t="str">
        <f>OBV!G1770</f>
        <v>NEUTRAL</v>
      </c>
      <c r="L1770" s="6" t="str">
        <f>OBV!H1770</f>
        <v>BULLISH DIVERGENCE</v>
      </c>
      <c r="M1770" s="8">
        <f t="shared" si="270"/>
        <v>25</v>
      </c>
      <c r="N1770" s="8">
        <f t="shared" si="271"/>
        <v>0</v>
      </c>
      <c r="O1770" s="8">
        <f t="shared" si="272"/>
        <v>0</v>
      </c>
      <c r="P1770" s="8">
        <f t="shared" si="273"/>
        <v>66.5</v>
      </c>
      <c r="Q1770" s="9">
        <f t="shared" si="274"/>
        <v>18.725000000000001</v>
      </c>
      <c r="R1770" s="9">
        <f t="shared" si="275"/>
        <v>21.625</v>
      </c>
      <c r="S1770" s="9">
        <f t="shared" si="276"/>
        <v>33.674999999999997</v>
      </c>
      <c r="T1770" s="9">
        <f t="shared" si="277"/>
        <v>22.875</v>
      </c>
      <c r="U1770" s="8">
        <f t="shared" si="278"/>
        <v>24.675000000000001</v>
      </c>
      <c r="V1770" s="8">
        <f t="shared" si="279"/>
        <v>24.225000000000001</v>
      </c>
    </row>
    <row r="1771" spans="1:22" ht="13.5" x14ac:dyDescent="0.25">
      <c r="A1771" s="3">
        <f>RSI!A1771</f>
        <v>44593</v>
      </c>
      <c r="B1771" s="2">
        <f>RSI!B1771</f>
        <v>5.4387999999999996</v>
      </c>
      <c r="C1771" s="2">
        <f>RSI!I1771</f>
        <v>41.901656473292157</v>
      </c>
      <c r="D1771" s="2">
        <f>MACD!E1771</f>
        <v>0.12072755824045256</v>
      </c>
      <c r="E1771" s="2">
        <f>MACD!F1771</f>
        <v>5.3580951582239793E-2</v>
      </c>
      <c r="F1771" s="2">
        <f>'Moving Avg'!D1771</f>
        <v>5.4356200000000001</v>
      </c>
      <c r="G1771" s="2">
        <f>'Moving Avg'!F1771</f>
        <v>5.5766899999999993</v>
      </c>
      <c r="H1771" s="2">
        <f>'Moving Avg'!G1771</f>
        <v>5.6342980000000011</v>
      </c>
      <c r="I1771" s="2">
        <f>'Moving Avg'!H1771</f>
        <v>5.5650570000000092</v>
      </c>
      <c r="J1771" s="6" t="str">
        <f>OBV!F1771</f>
        <v>BULLISH</v>
      </c>
      <c r="K1771" s="6" t="str">
        <f>OBV!G1771</f>
        <v>STRONG</v>
      </c>
      <c r="L1771" s="6" t="str">
        <f>OBV!H1771</f>
        <v>CONFIRMED BULLISH</v>
      </c>
      <c r="M1771" s="8">
        <f t="shared" si="270"/>
        <v>25</v>
      </c>
      <c r="N1771" s="8">
        <f t="shared" si="271"/>
        <v>0</v>
      </c>
      <c r="O1771" s="8">
        <f t="shared" si="272"/>
        <v>0</v>
      </c>
      <c r="P1771" s="8">
        <f t="shared" si="273"/>
        <v>100</v>
      </c>
      <c r="Q1771" s="9">
        <f t="shared" si="274"/>
        <v>23.75</v>
      </c>
      <c r="R1771" s="9">
        <f t="shared" si="275"/>
        <v>30</v>
      </c>
      <c r="S1771" s="9">
        <f t="shared" si="276"/>
        <v>48.75</v>
      </c>
      <c r="T1771" s="9">
        <f t="shared" si="277"/>
        <v>31.25</v>
      </c>
      <c r="U1771" s="8">
        <f t="shared" si="278"/>
        <v>34.166666666666664</v>
      </c>
      <c r="V1771" s="8">
        <f t="shared" si="279"/>
        <v>33.4375</v>
      </c>
    </row>
    <row r="1772" spans="1:22" ht="13.5" x14ac:dyDescent="0.25">
      <c r="A1772" s="3">
        <f>RSI!A1772</f>
        <v>44594</v>
      </c>
      <c r="B1772" s="2">
        <f>RSI!B1772</f>
        <v>5.4622999999999999</v>
      </c>
      <c r="C1772" s="2">
        <f>RSI!I1772</f>
        <v>43.611035635338524</v>
      </c>
      <c r="D1772" s="2">
        <f>MACD!E1772</f>
        <v>0.10026898002466211</v>
      </c>
      <c r="E1772" s="2">
        <f>MACD!F1772</f>
        <v>6.2918557270724262E-2</v>
      </c>
      <c r="F1772" s="2">
        <f>'Moving Avg'!D1772</f>
        <v>5.4418999999999995</v>
      </c>
      <c r="G1772" s="2">
        <f>'Moving Avg'!F1772</f>
        <v>5.5692199999999996</v>
      </c>
      <c r="H1772" s="2">
        <f>'Moving Avg'!G1772</f>
        <v>5.6287960000000021</v>
      </c>
      <c r="I1772" s="2">
        <f>'Moving Avg'!H1772</f>
        <v>5.5635590000000095</v>
      </c>
      <c r="J1772" s="6" t="str">
        <f>OBV!F1772</f>
        <v>BULLISH</v>
      </c>
      <c r="K1772" s="6" t="str">
        <f>OBV!G1772</f>
        <v>NEUTRAL</v>
      </c>
      <c r="L1772" s="6" t="str">
        <f>OBV!H1772</f>
        <v>CONFIRMED BULLISH</v>
      </c>
      <c r="M1772" s="8">
        <f t="shared" si="270"/>
        <v>25</v>
      </c>
      <c r="N1772" s="8">
        <f t="shared" si="271"/>
        <v>0</v>
      </c>
      <c r="O1772" s="8">
        <f t="shared" si="272"/>
        <v>0</v>
      </c>
      <c r="P1772" s="8">
        <f t="shared" si="273"/>
        <v>83.5</v>
      </c>
      <c r="Q1772" s="9">
        <f t="shared" si="274"/>
        <v>21.274999999999999</v>
      </c>
      <c r="R1772" s="9">
        <f t="shared" si="275"/>
        <v>25.875</v>
      </c>
      <c r="S1772" s="9">
        <f t="shared" si="276"/>
        <v>41.325000000000003</v>
      </c>
      <c r="T1772" s="9">
        <f t="shared" si="277"/>
        <v>27.125</v>
      </c>
      <c r="U1772" s="8">
        <f t="shared" si="278"/>
        <v>29.491666666666664</v>
      </c>
      <c r="V1772" s="8">
        <f t="shared" si="279"/>
        <v>28.9</v>
      </c>
    </row>
    <row r="1773" spans="1:22" ht="13.5" x14ac:dyDescent="0.25">
      <c r="A1773" s="3">
        <f>RSI!A1773</f>
        <v>44595</v>
      </c>
      <c r="B1773" s="2">
        <f>RSI!B1773</f>
        <v>5.4387999999999996</v>
      </c>
      <c r="C1773" s="2">
        <f>RSI!I1773</f>
        <v>42.271641325393489</v>
      </c>
      <c r="D1773" s="2">
        <f>MACD!E1773</f>
        <v>0.11914765543936046</v>
      </c>
      <c r="E1773" s="2">
        <f>MACD!F1773</f>
        <v>7.4164376904451504E-2</v>
      </c>
      <c r="F1773" s="2">
        <f>'Moving Avg'!D1773</f>
        <v>5.4418999999999995</v>
      </c>
      <c r="G1773" s="2">
        <f>'Moving Avg'!F1773</f>
        <v>5.5621499999999999</v>
      </c>
      <c r="H1773" s="2">
        <f>'Moving Avg'!G1773</f>
        <v>5.6228240000000032</v>
      </c>
      <c r="I1773" s="2">
        <f>'Moving Avg'!H1773</f>
        <v>5.5619435000000079</v>
      </c>
      <c r="J1773" s="6" t="str">
        <f>OBV!F1773</f>
        <v>BULLISH</v>
      </c>
      <c r="K1773" s="6" t="str">
        <f>OBV!G1773</f>
        <v>NEUTRAL</v>
      </c>
      <c r="L1773" s="6" t="str">
        <f>OBV!H1773</f>
        <v>NEUTRAL</v>
      </c>
      <c r="M1773" s="8">
        <f t="shared" si="270"/>
        <v>25</v>
      </c>
      <c r="N1773" s="8">
        <f t="shared" si="271"/>
        <v>0</v>
      </c>
      <c r="O1773" s="8">
        <f t="shared" si="272"/>
        <v>0</v>
      </c>
      <c r="P1773" s="8">
        <f t="shared" si="273"/>
        <v>49.5</v>
      </c>
      <c r="Q1773" s="9">
        <f t="shared" si="274"/>
        <v>16.175000000000001</v>
      </c>
      <c r="R1773" s="9">
        <f t="shared" si="275"/>
        <v>17.375</v>
      </c>
      <c r="S1773" s="9">
        <f t="shared" si="276"/>
        <v>26.025000000000002</v>
      </c>
      <c r="T1773" s="9">
        <f t="shared" si="277"/>
        <v>18.625</v>
      </c>
      <c r="U1773" s="8">
        <f t="shared" si="278"/>
        <v>19.858333333333334</v>
      </c>
      <c r="V1773" s="8">
        <f t="shared" si="279"/>
        <v>19.55</v>
      </c>
    </row>
    <row r="1774" spans="1:22" ht="13.5" x14ac:dyDescent="0.25">
      <c r="A1774" s="3">
        <f>RSI!A1774</f>
        <v>44596</v>
      </c>
      <c r="B1774" s="2">
        <f>RSI!B1774</f>
        <v>5.6588000000000003</v>
      </c>
      <c r="C1774" s="2">
        <f>RSI!I1774</f>
        <v>55.920305004580101</v>
      </c>
      <c r="D1774" s="2">
        <f>MACD!E1774</f>
        <v>8.5646929277778838E-2</v>
      </c>
      <c r="E1774" s="2">
        <f>MACD!F1774</f>
        <v>7.6460887379116965E-2</v>
      </c>
      <c r="F1774" s="2">
        <f>'Moving Avg'!D1774</f>
        <v>5.4843399999999995</v>
      </c>
      <c r="G1774" s="2">
        <f>'Moving Avg'!F1774</f>
        <v>5.5719750000000001</v>
      </c>
      <c r="H1774" s="2">
        <f>'Moving Avg'!G1774</f>
        <v>5.621252000000001</v>
      </c>
      <c r="I1774" s="2">
        <f>'Moving Avg'!H1774</f>
        <v>5.5612000000000066</v>
      </c>
      <c r="J1774" s="6" t="str">
        <f>OBV!F1774</f>
        <v>BULLISH</v>
      </c>
      <c r="K1774" s="6" t="str">
        <f>OBV!G1774</f>
        <v>NEUTRAL</v>
      </c>
      <c r="L1774" s="6" t="str">
        <f>OBV!H1774</f>
        <v>CONFIRMED BULLISH</v>
      </c>
      <c r="M1774" s="8">
        <f t="shared" si="270"/>
        <v>25</v>
      </c>
      <c r="N1774" s="8">
        <f t="shared" si="271"/>
        <v>0</v>
      </c>
      <c r="O1774" s="8">
        <f t="shared" si="272"/>
        <v>0</v>
      </c>
      <c r="P1774" s="8">
        <f t="shared" si="273"/>
        <v>83.5</v>
      </c>
      <c r="Q1774" s="9">
        <f t="shared" si="274"/>
        <v>21.274999999999999</v>
      </c>
      <c r="R1774" s="9">
        <f t="shared" si="275"/>
        <v>25.875</v>
      </c>
      <c r="S1774" s="9">
        <f t="shared" si="276"/>
        <v>41.325000000000003</v>
      </c>
      <c r="T1774" s="9">
        <f t="shared" si="277"/>
        <v>27.125</v>
      </c>
      <c r="U1774" s="8">
        <f t="shared" si="278"/>
        <v>29.491666666666664</v>
      </c>
      <c r="V1774" s="8">
        <f t="shared" si="279"/>
        <v>28.9</v>
      </c>
    </row>
    <row r="1775" spans="1:22" ht="13.5" x14ac:dyDescent="0.25">
      <c r="A1775" s="3">
        <f>RSI!A1775</f>
        <v>44599</v>
      </c>
      <c r="B1775" s="2">
        <f>RSI!B1775</f>
        <v>5.6588000000000003</v>
      </c>
      <c r="C1775" s="2">
        <f>RSI!I1775</f>
        <v>55.920305004580101</v>
      </c>
      <c r="D1775" s="2">
        <f>MACD!E1775</f>
        <v>5.6632435227789379E-2</v>
      </c>
      <c r="E1775" s="2">
        <f>MACD!F1775</f>
        <v>7.2495196948851454E-2</v>
      </c>
      <c r="F1775" s="2">
        <f>'Moving Avg'!D1775</f>
        <v>5.5314999999999994</v>
      </c>
      <c r="G1775" s="2">
        <f>'Moving Avg'!F1775</f>
        <v>5.5751149999999994</v>
      </c>
      <c r="H1775" s="2">
        <f>'Moving Avg'!G1775</f>
        <v>5.6196800000000007</v>
      </c>
      <c r="I1775" s="2">
        <f>'Moving Avg'!H1775</f>
        <v>5.560456500000007</v>
      </c>
      <c r="J1775" s="6" t="str">
        <f>OBV!F1775</f>
        <v>BULLISH</v>
      </c>
      <c r="K1775" s="6" t="str">
        <f>OBV!G1775</f>
        <v>NEUTRAL</v>
      </c>
      <c r="L1775" s="6" t="str">
        <f>OBV!H1775</f>
        <v>CONFIRMED BULLISH</v>
      </c>
      <c r="M1775" s="8">
        <f t="shared" si="270"/>
        <v>25</v>
      </c>
      <c r="N1775" s="8">
        <f t="shared" si="271"/>
        <v>45</v>
      </c>
      <c r="O1775" s="8">
        <f t="shared" si="272"/>
        <v>0</v>
      </c>
      <c r="P1775" s="8">
        <f t="shared" si="273"/>
        <v>83.5</v>
      </c>
      <c r="Q1775" s="9">
        <f t="shared" si="274"/>
        <v>37.024999999999999</v>
      </c>
      <c r="R1775" s="9">
        <f t="shared" si="275"/>
        <v>34.875</v>
      </c>
      <c r="S1775" s="9">
        <f t="shared" si="276"/>
        <v>48.075000000000003</v>
      </c>
      <c r="T1775" s="9">
        <f t="shared" si="277"/>
        <v>38.375</v>
      </c>
      <c r="U1775" s="8">
        <f t="shared" si="278"/>
        <v>39.991666666666667</v>
      </c>
      <c r="V1775" s="8">
        <f t="shared" si="279"/>
        <v>39.587500000000006</v>
      </c>
    </row>
    <row r="1776" spans="1:22" ht="13.5" x14ac:dyDescent="0.25">
      <c r="A1776" s="3">
        <f>RSI!A1776</f>
        <v>44600</v>
      </c>
      <c r="B1776" s="2">
        <f>RSI!B1776</f>
        <v>5.6588000000000003</v>
      </c>
      <c r="C1776" s="2">
        <f>RSI!I1776</f>
        <v>55.920305004580101</v>
      </c>
      <c r="D1776" s="2">
        <f>MACD!E1776</f>
        <v>1.9371137208819889E-2</v>
      </c>
      <c r="E1776" s="2">
        <f>MACD!F1776</f>
        <v>6.1870385000845143E-2</v>
      </c>
      <c r="F1776" s="2">
        <f>'Moving Avg'!D1776</f>
        <v>5.5754999999999999</v>
      </c>
      <c r="G1776" s="2">
        <f>'Moving Avg'!F1776</f>
        <v>5.5660749999999997</v>
      </c>
      <c r="H1776" s="2">
        <f>'Moving Avg'!G1776</f>
        <v>5.6181079999999994</v>
      </c>
      <c r="I1776" s="2">
        <f>'Moving Avg'!H1776</f>
        <v>5.5597130000000057</v>
      </c>
      <c r="J1776" s="6" t="str">
        <f>OBV!F1776</f>
        <v>BULLISH</v>
      </c>
      <c r="K1776" s="6" t="str">
        <f>OBV!G1776</f>
        <v>NEUTRAL</v>
      </c>
      <c r="L1776" s="6" t="str">
        <f>OBV!H1776</f>
        <v>CONFIRMED BULLISH</v>
      </c>
      <c r="M1776" s="8">
        <f t="shared" si="270"/>
        <v>25</v>
      </c>
      <c r="N1776" s="8">
        <f t="shared" si="271"/>
        <v>100</v>
      </c>
      <c r="O1776" s="8">
        <f t="shared" si="272"/>
        <v>50</v>
      </c>
      <c r="P1776" s="8">
        <f t="shared" si="273"/>
        <v>83.5</v>
      </c>
      <c r="Q1776" s="9">
        <f t="shared" si="274"/>
        <v>63.774999999999999</v>
      </c>
      <c r="R1776" s="9">
        <f t="shared" si="275"/>
        <v>63.375</v>
      </c>
      <c r="S1776" s="9">
        <f t="shared" si="276"/>
        <v>68.825000000000003</v>
      </c>
      <c r="T1776" s="9">
        <f t="shared" si="277"/>
        <v>64.625</v>
      </c>
      <c r="U1776" s="8">
        <f t="shared" si="278"/>
        <v>65.325000000000003</v>
      </c>
      <c r="V1776" s="8">
        <f t="shared" si="279"/>
        <v>65.150000000000006</v>
      </c>
    </row>
    <row r="1777" spans="1:22" ht="13.5" x14ac:dyDescent="0.25">
      <c r="A1777" s="3">
        <f>RSI!A1777</f>
        <v>44601</v>
      </c>
      <c r="B1777" s="2">
        <f>RSI!B1777</f>
        <v>5.5174000000000003</v>
      </c>
      <c r="C1777" s="2">
        <f>RSI!I1777</f>
        <v>47.000002502543083</v>
      </c>
      <c r="D1777" s="2">
        <f>MACD!E1777</f>
        <v>-1.0406619480223256E-3</v>
      </c>
      <c r="E1777" s="2">
        <f>MACD!F1777</f>
        <v>4.9288175611071648E-2</v>
      </c>
      <c r="F1777" s="2">
        <f>'Moving Avg'!D1777</f>
        <v>5.5865200000000002</v>
      </c>
      <c r="G1777" s="2">
        <f>'Moving Avg'!F1777</f>
        <v>5.5499649999999994</v>
      </c>
      <c r="H1777" s="2">
        <f>'Moving Avg'!G1777</f>
        <v>5.6140219999999985</v>
      </c>
      <c r="I1777" s="2">
        <f>'Moving Avg'!H1777</f>
        <v>5.558832000000006</v>
      </c>
      <c r="J1777" s="6" t="str">
        <f>OBV!F1777</f>
        <v>BEARISH</v>
      </c>
      <c r="K1777" s="6" t="str">
        <f>OBV!G1777</f>
        <v>NEUTRAL</v>
      </c>
      <c r="L1777" s="6" t="str">
        <f>OBV!H1777</f>
        <v>BEARISH DIVERGENCE</v>
      </c>
      <c r="M1777" s="8">
        <f t="shared" si="270"/>
        <v>25</v>
      </c>
      <c r="N1777" s="8">
        <f t="shared" si="271"/>
        <v>100</v>
      </c>
      <c r="O1777" s="8">
        <f t="shared" si="272"/>
        <v>50</v>
      </c>
      <c r="P1777" s="8">
        <f t="shared" si="273"/>
        <v>16.5</v>
      </c>
      <c r="Q1777" s="9">
        <f t="shared" si="274"/>
        <v>53.725000000000001</v>
      </c>
      <c r="R1777" s="9">
        <f t="shared" si="275"/>
        <v>46.625</v>
      </c>
      <c r="S1777" s="9">
        <f t="shared" si="276"/>
        <v>38.674999999999997</v>
      </c>
      <c r="T1777" s="9">
        <f t="shared" si="277"/>
        <v>47.875</v>
      </c>
      <c r="U1777" s="8">
        <f t="shared" si="278"/>
        <v>46.341666666666661</v>
      </c>
      <c r="V1777" s="8">
        <f t="shared" si="279"/>
        <v>46.724999999999994</v>
      </c>
    </row>
    <row r="1778" spans="1:22" ht="13.5" x14ac:dyDescent="0.25">
      <c r="A1778" s="3">
        <f>RSI!A1778</f>
        <v>44602</v>
      </c>
      <c r="B1778" s="2">
        <f>RSI!B1778</f>
        <v>5.5174000000000003</v>
      </c>
      <c r="C1778" s="2">
        <f>RSI!I1778</f>
        <v>47.000002502543083</v>
      </c>
      <c r="D1778" s="2">
        <f>MACD!E1778</f>
        <v>-1.6791323259531588E-2</v>
      </c>
      <c r="E1778" s="2">
        <f>MACD!F1778</f>
        <v>3.6072275836951002E-2</v>
      </c>
      <c r="F1778" s="2">
        <f>'Moving Avg'!D1778</f>
        <v>5.6022400000000001</v>
      </c>
      <c r="G1778" s="2">
        <f>'Moving Avg'!F1778</f>
        <v>5.5468249999999992</v>
      </c>
      <c r="H1778" s="2">
        <f>'Moving Avg'!G1778</f>
        <v>5.6099359999999994</v>
      </c>
      <c r="I1778" s="2">
        <f>'Moving Avg'!H1778</f>
        <v>5.5579890000000054</v>
      </c>
      <c r="J1778" s="6" t="str">
        <f>OBV!F1778</f>
        <v>BEARISH</v>
      </c>
      <c r="K1778" s="6" t="str">
        <f>OBV!G1778</f>
        <v>NEUTRAL</v>
      </c>
      <c r="L1778" s="6" t="str">
        <f>OBV!H1778</f>
        <v>BEARISH DIVERGENCE</v>
      </c>
      <c r="M1778" s="8">
        <f t="shared" si="270"/>
        <v>25</v>
      </c>
      <c r="N1778" s="8">
        <f t="shared" si="271"/>
        <v>100</v>
      </c>
      <c r="O1778" s="8">
        <f t="shared" si="272"/>
        <v>50</v>
      </c>
      <c r="P1778" s="8">
        <f t="shared" si="273"/>
        <v>16.5</v>
      </c>
      <c r="Q1778" s="9">
        <f t="shared" si="274"/>
        <v>53.725000000000001</v>
      </c>
      <c r="R1778" s="9">
        <f t="shared" si="275"/>
        <v>46.625</v>
      </c>
      <c r="S1778" s="9">
        <f t="shared" si="276"/>
        <v>38.674999999999997</v>
      </c>
      <c r="T1778" s="9">
        <f t="shared" si="277"/>
        <v>47.875</v>
      </c>
      <c r="U1778" s="8">
        <f t="shared" si="278"/>
        <v>46.341666666666661</v>
      </c>
      <c r="V1778" s="8">
        <f t="shared" si="279"/>
        <v>46.724999999999994</v>
      </c>
    </row>
    <row r="1779" spans="1:22" ht="13.5" x14ac:dyDescent="0.25">
      <c r="A1779" s="3">
        <f>RSI!A1779</f>
        <v>44603</v>
      </c>
      <c r="B1779" s="2">
        <f>RSI!B1779</f>
        <v>5.4622999999999999</v>
      </c>
      <c r="C1779" s="2">
        <f>RSI!I1779</f>
        <v>43.839560679673831</v>
      </c>
      <c r="D1779" s="2">
        <f>MACD!E1779</f>
        <v>-2.4554475873853399E-2</v>
      </c>
      <c r="E1779" s="2">
        <f>MACD!F1779</f>
        <v>2.3946925494790123E-2</v>
      </c>
      <c r="F1779" s="2">
        <f>'Moving Avg'!D1779</f>
        <v>5.5629400000000002</v>
      </c>
      <c r="G1779" s="2">
        <f>'Moving Avg'!F1779</f>
        <v>5.5330699999999995</v>
      </c>
      <c r="H1779" s="2">
        <f>'Moving Avg'!G1779</f>
        <v>5.6047479999999998</v>
      </c>
      <c r="I1779" s="2">
        <f>'Moving Avg'!H1779</f>
        <v>5.5562630000000048</v>
      </c>
      <c r="J1779" s="6" t="str">
        <f>OBV!F1779</f>
        <v>BEARISH</v>
      </c>
      <c r="K1779" s="6" t="str">
        <f>OBV!G1779</f>
        <v>NEUTRAL</v>
      </c>
      <c r="L1779" s="6" t="str">
        <f>OBV!H1779</f>
        <v>CONFIRMED BEARISH</v>
      </c>
      <c r="M1779" s="8">
        <f t="shared" si="270"/>
        <v>25</v>
      </c>
      <c r="N1779" s="8">
        <f t="shared" si="271"/>
        <v>100</v>
      </c>
      <c r="O1779" s="8">
        <f t="shared" si="272"/>
        <v>50</v>
      </c>
      <c r="P1779" s="8">
        <f t="shared" si="273"/>
        <v>16.5</v>
      </c>
      <c r="Q1779" s="9">
        <f t="shared" si="274"/>
        <v>53.725000000000001</v>
      </c>
      <c r="R1779" s="9">
        <f t="shared" si="275"/>
        <v>46.625</v>
      </c>
      <c r="S1779" s="9">
        <f t="shared" si="276"/>
        <v>38.674999999999997</v>
      </c>
      <c r="T1779" s="9">
        <f t="shared" si="277"/>
        <v>47.875</v>
      </c>
      <c r="U1779" s="8">
        <f t="shared" si="278"/>
        <v>46.341666666666661</v>
      </c>
      <c r="V1779" s="8">
        <f t="shared" si="279"/>
        <v>46.724999999999994</v>
      </c>
    </row>
    <row r="1780" spans="1:22" ht="13.5" x14ac:dyDescent="0.25">
      <c r="A1780" s="3">
        <f>RSI!A1780</f>
        <v>44606</v>
      </c>
      <c r="B1780" s="2">
        <f>RSI!B1780</f>
        <v>5.6430999999999996</v>
      </c>
      <c r="C1780" s="2">
        <f>RSI!I1780</f>
        <v>54.622195752120106</v>
      </c>
      <c r="D1780" s="2">
        <f>MACD!E1780</f>
        <v>-4.7559174065999521E-2</v>
      </c>
      <c r="E1780" s="2">
        <f>MACD!F1780</f>
        <v>9.6457055826321952E-3</v>
      </c>
      <c r="F1780" s="2">
        <f>'Moving Avg'!D1780</f>
        <v>5.559800000000001</v>
      </c>
      <c r="G1780" s="2">
        <f>'Moving Avg'!F1780</f>
        <v>5.5287449999999998</v>
      </c>
      <c r="H1780" s="2">
        <f>'Moving Avg'!G1780</f>
        <v>5.6031759999999995</v>
      </c>
      <c r="I1780" s="2">
        <f>'Moving Avg'!H1780</f>
        <v>5.5560105000000055</v>
      </c>
      <c r="J1780" s="6" t="str">
        <f>OBV!F1780</f>
        <v>BEARISH</v>
      </c>
      <c r="K1780" s="6" t="str">
        <f>OBV!G1780</f>
        <v>NEUTRAL</v>
      </c>
      <c r="L1780" s="6" t="str">
        <f>OBV!H1780</f>
        <v>CONFIRMED BEARISH</v>
      </c>
      <c r="M1780" s="8">
        <f t="shared" si="270"/>
        <v>25</v>
      </c>
      <c r="N1780" s="8">
        <f t="shared" si="271"/>
        <v>100</v>
      </c>
      <c r="O1780" s="8">
        <f t="shared" si="272"/>
        <v>50</v>
      </c>
      <c r="P1780" s="8">
        <f t="shared" si="273"/>
        <v>16.5</v>
      </c>
      <c r="Q1780" s="9">
        <f t="shared" si="274"/>
        <v>53.725000000000001</v>
      </c>
      <c r="R1780" s="9">
        <f t="shared" si="275"/>
        <v>46.625</v>
      </c>
      <c r="S1780" s="9">
        <f t="shared" si="276"/>
        <v>38.674999999999997</v>
      </c>
      <c r="T1780" s="9">
        <f t="shared" si="277"/>
        <v>47.875</v>
      </c>
      <c r="U1780" s="8">
        <f t="shared" si="278"/>
        <v>46.341666666666661</v>
      </c>
      <c r="V1780" s="8">
        <f t="shared" si="279"/>
        <v>46.724999999999994</v>
      </c>
    </row>
    <row r="1781" spans="1:22" ht="13.5" x14ac:dyDescent="0.25">
      <c r="A1781" s="3">
        <f>RSI!A1781</f>
        <v>44607</v>
      </c>
      <c r="B1781" s="2">
        <f>RSI!B1781</f>
        <v>5.4622999999999999</v>
      </c>
      <c r="C1781" s="2">
        <f>RSI!I1781</f>
        <v>45.263287532786066</v>
      </c>
      <c r="D1781" s="2">
        <f>MACD!E1781</f>
        <v>-5.1725713400974094E-2</v>
      </c>
      <c r="E1781" s="2">
        <f>MACD!F1781</f>
        <v>-2.6285782140890619E-3</v>
      </c>
      <c r="F1781" s="2">
        <f>'Moving Avg'!D1781</f>
        <v>5.5205000000000002</v>
      </c>
      <c r="G1781" s="2">
        <f>'Moving Avg'!F1781</f>
        <v>5.5153799999999995</v>
      </c>
      <c r="H1781" s="2">
        <f>'Moving Avg'!G1781</f>
        <v>5.5979880000000017</v>
      </c>
      <c r="I1781" s="2">
        <f>'Moving Avg'!H1781</f>
        <v>5.554512500000004</v>
      </c>
      <c r="J1781" s="6" t="str">
        <f>OBV!F1781</f>
        <v>BEARISH</v>
      </c>
      <c r="K1781" s="6" t="str">
        <f>OBV!G1781</f>
        <v>NEUTRAL</v>
      </c>
      <c r="L1781" s="6" t="str">
        <f>OBV!H1781</f>
        <v>CONFIRMED BEARISH</v>
      </c>
      <c r="M1781" s="8">
        <f t="shared" si="270"/>
        <v>25</v>
      </c>
      <c r="N1781" s="8">
        <f t="shared" si="271"/>
        <v>100</v>
      </c>
      <c r="O1781" s="8">
        <f t="shared" si="272"/>
        <v>0</v>
      </c>
      <c r="P1781" s="8">
        <f t="shared" si="273"/>
        <v>16.5</v>
      </c>
      <c r="Q1781" s="9">
        <f t="shared" si="274"/>
        <v>46.225000000000001</v>
      </c>
      <c r="R1781" s="9">
        <f t="shared" si="275"/>
        <v>29.125</v>
      </c>
      <c r="S1781" s="9">
        <f t="shared" si="276"/>
        <v>26.175000000000001</v>
      </c>
      <c r="T1781" s="9">
        <f t="shared" si="277"/>
        <v>35.375</v>
      </c>
      <c r="U1781" s="8">
        <f t="shared" si="278"/>
        <v>33.841666666666661</v>
      </c>
      <c r="V1781" s="8">
        <f t="shared" si="279"/>
        <v>34.224999999999994</v>
      </c>
    </row>
    <row r="1782" spans="1:22" ht="13.5" x14ac:dyDescent="0.25">
      <c r="A1782" s="3">
        <f>RSI!A1782</f>
        <v>44608</v>
      </c>
      <c r="B1782" s="2">
        <f>RSI!B1782</f>
        <v>5.4622999999999999</v>
      </c>
      <c r="C1782" s="2">
        <f>RSI!I1782</f>
        <v>45.263287532786066</v>
      </c>
      <c r="D1782" s="2">
        <f>MACD!E1782</f>
        <v>-5.1053050903862918E-2</v>
      </c>
      <c r="E1782" s="2">
        <f>MACD!F1782</f>
        <v>-1.2313472752043834E-2</v>
      </c>
      <c r="F1782" s="2">
        <f>'Moving Avg'!D1782</f>
        <v>5.5094799999999999</v>
      </c>
      <c r="G1782" s="2">
        <f>'Moving Avg'!F1782</f>
        <v>5.5134150000000002</v>
      </c>
      <c r="H1782" s="2">
        <f>'Moving Avg'!G1782</f>
        <v>5.5928000000000004</v>
      </c>
      <c r="I1782" s="2">
        <f>'Moving Avg'!H1782</f>
        <v>5.5530145000000042</v>
      </c>
      <c r="J1782" s="6" t="str">
        <f>OBV!F1782</f>
        <v>BEARISH</v>
      </c>
      <c r="K1782" s="6" t="str">
        <f>OBV!G1782</f>
        <v>NEUTRAL</v>
      </c>
      <c r="L1782" s="6" t="str">
        <f>OBV!H1782</f>
        <v>CONFIRMED BEARISH</v>
      </c>
      <c r="M1782" s="8">
        <f t="shared" si="270"/>
        <v>25</v>
      </c>
      <c r="N1782" s="8">
        <f t="shared" si="271"/>
        <v>100</v>
      </c>
      <c r="O1782" s="8">
        <f t="shared" si="272"/>
        <v>0</v>
      </c>
      <c r="P1782" s="8">
        <f t="shared" si="273"/>
        <v>16.5</v>
      </c>
      <c r="Q1782" s="9">
        <f t="shared" si="274"/>
        <v>46.225000000000001</v>
      </c>
      <c r="R1782" s="9">
        <f t="shared" si="275"/>
        <v>29.125</v>
      </c>
      <c r="S1782" s="9">
        <f t="shared" si="276"/>
        <v>26.175000000000001</v>
      </c>
      <c r="T1782" s="9">
        <f t="shared" si="277"/>
        <v>35.375</v>
      </c>
      <c r="U1782" s="8">
        <f t="shared" si="278"/>
        <v>33.841666666666661</v>
      </c>
      <c r="V1782" s="8">
        <f t="shared" si="279"/>
        <v>34.224999999999994</v>
      </c>
    </row>
    <row r="1783" spans="1:22" ht="13.5" x14ac:dyDescent="0.25">
      <c r="A1783" s="3">
        <f>RSI!A1783</f>
        <v>44609</v>
      </c>
      <c r="B1783" s="2">
        <f>RSI!B1783</f>
        <v>5.5015999999999998</v>
      </c>
      <c r="C1783" s="2">
        <f>RSI!I1783</f>
        <v>47.529670593908847</v>
      </c>
      <c r="D1783" s="2">
        <f>MACD!E1783</f>
        <v>-5.6470730703519045E-2</v>
      </c>
      <c r="E1783" s="2">
        <f>MACD!F1783</f>
        <v>-2.1144924342338875E-2</v>
      </c>
      <c r="F1783" s="2">
        <f>'Moving Avg'!D1783</f>
        <v>5.5063199999999997</v>
      </c>
      <c r="G1783" s="2">
        <f>'Moving Avg'!F1783</f>
        <v>5.5024099999999994</v>
      </c>
      <c r="H1783" s="2">
        <f>'Moving Avg'!G1783</f>
        <v>5.5883980000000015</v>
      </c>
      <c r="I1783" s="2">
        <f>'Moving Avg'!H1783</f>
        <v>5.5517130000000039</v>
      </c>
      <c r="J1783" s="6" t="str">
        <f>OBV!F1783</f>
        <v>BEARISH</v>
      </c>
      <c r="K1783" s="6" t="str">
        <f>OBV!G1783</f>
        <v>NEUTRAL</v>
      </c>
      <c r="L1783" s="6" t="str">
        <f>OBV!H1783</f>
        <v>CONFIRMED BEARISH</v>
      </c>
      <c r="M1783" s="8">
        <f t="shared" si="270"/>
        <v>25</v>
      </c>
      <c r="N1783" s="8">
        <f t="shared" si="271"/>
        <v>100</v>
      </c>
      <c r="O1783" s="8">
        <f t="shared" si="272"/>
        <v>0</v>
      </c>
      <c r="P1783" s="8">
        <f t="shared" si="273"/>
        <v>16.5</v>
      </c>
      <c r="Q1783" s="9">
        <f t="shared" si="274"/>
        <v>46.225000000000001</v>
      </c>
      <c r="R1783" s="9">
        <f t="shared" si="275"/>
        <v>29.125</v>
      </c>
      <c r="S1783" s="9">
        <f t="shared" si="276"/>
        <v>26.175000000000001</v>
      </c>
      <c r="T1783" s="9">
        <f t="shared" si="277"/>
        <v>35.375</v>
      </c>
      <c r="U1783" s="8">
        <f t="shared" si="278"/>
        <v>33.841666666666661</v>
      </c>
      <c r="V1783" s="8">
        <f t="shared" si="279"/>
        <v>34.224999999999994</v>
      </c>
    </row>
    <row r="1784" spans="1:22" ht="13.5" x14ac:dyDescent="0.25">
      <c r="A1784" s="3">
        <f>RSI!A1784</f>
        <v>44610</v>
      </c>
      <c r="B1784" s="2">
        <f>RSI!B1784</f>
        <v>5.5408999999999997</v>
      </c>
      <c r="C1784" s="2">
        <f>RSI!I1784</f>
        <v>49.769459753655511</v>
      </c>
      <c r="D1784" s="2">
        <f>MACD!E1784</f>
        <v>-2.9852437319163982E-2</v>
      </c>
      <c r="E1784" s="2">
        <f>MACD!F1784</f>
        <v>-2.2886426937703895E-2</v>
      </c>
      <c r="F1784" s="2">
        <f>'Moving Avg'!D1784</f>
        <v>5.5220399999999996</v>
      </c>
      <c r="G1784" s="2">
        <f>'Moving Avg'!F1784</f>
        <v>5.5043749999999987</v>
      </c>
      <c r="H1784" s="2">
        <f>'Moving Avg'!G1784</f>
        <v>5.5847820000000024</v>
      </c>
      <c r="I1784" s="2">
        <f>'Moving Avg'!H1784</f>
        <v>5.5513290000000053</v>
      </c>
      <c r="J1784" s="6" t="str">
        <f>OBV!F1784</f>
        <v>BEARISH</v>
      </c>
      <c r="K1784" s="6" t="str">
        <f>OBV!G1784</f>
        <v>NEUTRAL</v>
      </c>
      <c r="L1784" s="6" t="str">
        <f>OBV!H1784</f>
        <v>BEARISH DIVERGENCE</v>
      </c>
      <c r="M1784" s="8">
        <f t="shared" si="270"/>
        <v>25</v>
      </c>
      <c r="N1784" s="8">
        <f t="shared" si="271"/>
        <v>45</v>
      </c>
      <c r="O1784" s="8">
        <f t="shared" si="272"/>
        <v>0</v>
      </c>
      <c r="P1784" s="8">
        <f t="shared" si="273"/>
        <v>16.5</v>
      </c>
      <c r="Q1784" s="9">
        <f t="shared" si="274"/>
        <v>26.975000000000001</v>
      </c>
      <c r="R1784" s="9">
        <f t="shared" si="275"/>
        <v>18.125</v>
      </c>
      <c r="S1784" s="9">
        <f t="shared" si="276"/>
        <v>17.925000000000001</v>
      </c>
      <c r="T1784" s="9">
        <f t="shared" si="277"/>
        <v>21.625</v>
      </c>
      <c r="U1784" s="8">
        <f t="shared" si="278"/>
        <v>21.008333333333336</v>
      </c>
      <c r="V1784" s="8">
        <f t="shared" si="279"/>
        <v>21.162500000000001</v>
      </c>
    </row>
    <row r="1785" spans="1:22" ht="13.5" x14ac:dyDescent="0.25">
      <c r="A1785" s="3">
        <f>RSI!A1785</f>
        <v>44613</v>
      </c>
      <c r="B1785" s="2">
        <f>RSI!B1785</f>
        <v>5.5408999999999997</v>
      </c>
      <c r="C1785" s="2">
        <f>RSI!I1785</f>
        <v>49.769459753655511</v>
      </c>
      <c r="D1785" s="2">
        <f>MACD!E1785</f>
        <v>-7.3138605955902491E-3</v>
      </c>
      <c r="E1785" s="2">
        <f>MACD!F1785</f>
        <v>-1.9771913669281167E-2</v>
      </c>
      <c r="F1785" s="2">
        <f>'Moving Avg'!D1785</f>
        <v>5.5016000000000007</v>
      </c>
      <c r="G1785" s="2">
        <f>'Moving Avg'!F1785</f>
        <v>5.5063399999999989</v>
      </c>
      <c r="H1785" s="2">
        <f>'Moving Avg'!G1785</f>
        <v>5.5824240000000023</v>
      </c>
      <c r="I1785" s="2">
        <f>'Moving Avg'!H1785</f>
        <v>5.550945000000004</v>
      </c>
      <c r="J1785" s="6" t="str">
        <f>OBV!F1785</f>
        <v>BEARISH</v>
      </c>
      <c r="K1785" s="6" t="str">
        <f>OBV!G1785</f>
        <v>NEUTRAL</v>
      </c>
      <c r="L1785" s="6" t="str">
        <f>OBV!H1785</f>
        <v>CONFIRMED BEARISH</v>
      </c>
      <c r="M1785" s="8">
        <f t="shared" si="270"/>
        <v>25</v>
      </c>
      <c r="N1785" s="8">
        <f t="shared" si="271"/>
        <v>0</v>
      </c>
      <c r="O1785" s="8">
        <f t="shared" si="272"/>
        <v>0</v>
      </c>
      <c r="P1785" s="8">
        <f t="shared" si="273"/>
        <v>16.5</v>
      </c>
      <c r="Q1785" s="9">
        <f t="shared" si="274"/>
        <v>11.225</v>
      </c>
      <c r="R1785" s="9">
        <f t="shared" si="275"/>
        <v>9.125</v>
      </c>
      <c r="S1785" s="9">
        <f t="shared" si="276"/>
        <v>11.175000000000001</v>
      </c>
      <c r="T1785" s="9">
        <f t="shared" si="277"/>
        <v>10.375</v>
      </c>
      <c r="U1785" s="8">
        <f t="shared" si="278"/>
        <v>10.508333333333335</v>
      </c>
      <c r="V1785" s="8">
        <f t="shared" si="279"/>
        <v>10.475000000000001</v>
      </c>
    </row>
    <row r="1786" spans="1:22" ht="13.5" x14ac:dyDescent="0.25">
      <c r="A1786" s="3">
        <f>RSI!A1786</f>
        <v>44614</v>
      </c>
      <c r="B1786" s="2">
        <f>RSI!B1786</f>
        <v>5.5408999999999997</v>
      </c>
      <c r="C1786" s="2">
        <f>RSI!I1786</f>
        <v>49.769459753655511</v>
      </c>
      <c r="D1786" s="2">
        <f>MACD!E1786</f>
        <v>1.1771507043627061E-2</v>
      </c>
      <c r="E1786" s="2">
        <f>MACD!F1786</f>
        <v>-1.3463229526699523E-2</v>
      </c>
      <c r="F1786" s="2">
        <f>'Moving Avg'!D1786</f>
        <v>5.5173199999999998</v>
      </c>
      <c r="G1786" s="2">
        <f>'Moving Avg'!F1786</f>
        <v>5.5122349999999987</v>
      </c>
      <c r="H1786" s="2">
        <f>'Moving Avg'!G1786</f>
        <v>5.5800660000000031</v>
      </c>
      <c r="I1786" s="2">
        <f>'Moving Avg'!H1786</f>
        <v>5.5505610000000036</v>
      </c>
      <c r="J1786" s="6" t="str">
        <f>OBV!F1786</f>
        <v>BULLISH</v>
      </c>
      <c r="K1786" s="6" t="str">
        <f>OBV!G1786</f>
        <v>NEUTRAL</v>
      </c>
      <c r="L1786" s="6" t="str">
        <f>OBV!H1786</f>
        <v>CONFIRMED BULLISH</v>
      </c>
      <c r="M1786" s="8">
        <f t="shared" si="270"/>
        <v>25</v>
      </c>
      <c r="N1786" s="8">
        <f t="shared" si="271"/>
        <v>0</v>
      </c>
      <c r="O1786" s="8">
        <f t="shared" si="272"/>
        <v>0</v>
      </c>
      <c r="P1786" s="8">
        <f t="shared" si="273"/>
        <v>83.5</v>
      </c>
      <c r="Q1786" s="9">
        <f t="shared" si="274"/>
        <v>21.274999999999999</v>
      </c>
      <c r="R1786" s="9">
        <f t="shared" si="275"/>
        <v>25.875</v>
      </c>
      <c r="S1786" s="9">
        <f t="shared" si="276"/>
        <v>41.325000000000003</v>
      </c>
      <c r="T1786" s="9">
        <f t="shared" si="277"/>
        <v>27.125</v>
      </c>
      <c r="U1786" s="8">
        <f t="shared" si="278"/>
        <v>29.491666666666664</v>
      </c>
      <c r="V1786" s="8">
        <f t="shared" si="279"/>
        <v>28.9</v>
      </c>
    </row>
    <row r="1787" spans="1:22" ht="13.5" x14ac:dyDescent="0.25">
      <c r="A1787" s="3">
        <f>RSI!A1787</f>
        <v>44615</v>
      </c>
      <c r="B1787" s="2">
        <f>RSI!B1787</f>
        <v>5.5408999999999997</v>
      </c>
      <c r="C1787" s="2">
        <f>RSI!I1787</f>
        <v>49.769459753655511</v>
      </c>
      <c r="D1787" s="2">
        <f>MACD!E1787</f>
        <v>6.1800257690123317E-3</v>
      </c>
      <c r="E1787" s="2">
        <f>MACD!F1787</f>
        <v>-9.5345784675571511E-3</v>
      </c>
      <c r="F1787" s="2">
        <f>'Moving Avg'!D1787</f>
        <v>5.5330400000000006</v>
      </c>
      <c r="G1787" s="2">
        <f>'Moving Avg'!F1787</f>
        <v>5.5177349999999992</v>
      </c>
      <c r="H1787" s="2">
        <f>'Moving Avg'!G1787</f>
        <v>5.5777080000000021</v>
      </c>
      <c r="I1787" s="2">
        <f>'Moving Avg'!H1787</f>
        <v>5.5501770000000041</v>
      </c>
      <c r="J1787" s="6" t="str">
        <f>OBV!F1787</f>
        <v>BULLISH</v>
      </c>
      <c r="K1787" s="6" t="str">
        <f>OBV!G1787</f>
        <v>NEUTRAL</v>
      </c>
      <c r="L1787" s="6" t="str">
        <f>OBV!H1787</f>
        <v>CONFIRMED BULLISH</v>
      </c>
      <c r="M1787" s="8">
        <f t="shared" si="270"/>
        <v>25</v>
      </c>
      <c r="N1787" s="8">
        <f t="shared" si="271"/>
        <v>0</v>
      </c>
      <c r="O1787" s="8">
        <f t="shared" si="272"/>
        <v>0</v>
      </c>
      <c r="P1787" s="8">
        <f t="shared" si="273"/>
        <v>83.5</v>
      </c>
      <c r="Q1787" s="9">
        <f t="shared" si="274"/>
        <v>21.274999999999999</v>
      </c>
      <c r="R1787" s="9">
        <f t="shared" si="275"/>
        <v>25.875</v>
      </c>
      <c r="S1787" s="9">
        <f t="shared" si="276"/>
        <v>41.325000000000003</v>
      </c>
      <c r="T1787" s="9">
        <f t="shared" si="277"/>
        <v>27.125</v>
      </c>
      <c r="U1787" s="8">
        <f t="shared" si="278"/>
        <v>29.491666666666664</v>
      </c>
      <c r="V1787" s="8">
        <f t="shared" si="279"/>
        <v>28.9</v>
      </c>
    </row>
    <row r="1788" spans="1:22" ht="13.5" x14ac:dyDescent="0.25">
      <c r="A1788" s="3">
        <f>RSI!A1788</f>
        <v>44616</v>
      </c>
      <c r="B1788" s="2">
        <f>RSI!B1788</f>
        <v>5.5408999999999997</v>
      </c>
      <c r="C1788" s="2">
        <f>RSI!I1788</f>
        <v>49.769459753655511</v>
      </c>
      <c r="D1788" s="2">
        <f>MACD!E1788</f>
        <v>1.4610016846958729E-3</v>
      </c>
      <c r="E1788" s="2">
        <f>MACD!F1788</f>
        <v>-7.3354624371065463E-3</v>
      </c>
      <c r="F1788" s="2">
        <f>'Moving Avg'!D1788</f>
        <v>5.5408999999999997</v>
      </c>
      <c r="G1788" s="2">
        <f>'Moving Avg'!F1788</f>
        <v>5.5228399999999978</v>
      </c>
      <c r="H1788" s="2">
        <f>'Moving Avg'!G1788</f>
        <v>5.575350000000002</v>
      </c>
      <c r="I1788" s="2">
        <f>'Moving Avg'!H1788</f>
        <v>5.5497930000000055</v>
      </c>
      <c r="J1788" s="6" t="str">
        <f>OBV!F1788</f>
        <v>BULLISH</v>
      </c>
      <c r="K1788" s="6" t="str">
        <f>OBV!G1788</f>
        <v>NEUTRAL</v>
      </c>
      <c r="L1788" s="6" t="str">
        <f>OBV!H1788</f>
        <v>CONFIRMED BULLISH</v>
      </c>
      <c r="M1788" s="8">
        <f t="shared" si="270"/>
        <v>25</v>
      </c>
      <c r="N1788" s="8">
        <f t="shared" si="271"/>
        <v>0</v>
      </c>
      <c r="O1788" s="8">
        <f t="shared" si="272"/>
        <v>0</v>
      </c>
      <c r="P1788" s="8">
        <f t="shared" si="273"/>
        <v>83.5</v>
      </c>
      <c r="Q1788" s="9">
        <f t="shared" si="274"/>
        <v>21.274999999999999</v>
      </c>
      <c r="R1788" s="9">
        <f t="shared" si="275"/>
        <v>25.875</v>
      </c>
      <c r="S1788" s="9">
        <f t="shared" si="276"/>
        <v>41.325000000000003</v>
      </c>
      <c r="T1788" s="9">
        <f t="shared" si="277"/>
        <v>27.125</v>
      </c>
      <c r="U1788" s="8">
        <f t="shared" si="278"/>
        <v>29.491666666666664</v>
      </c>
      <c r="V1788" s="8">
        <f t="shared" si="279"/>
        <v>28.9</v>
      </c>
    </row>
    <row r="1789" spans="1:22" ht="13.5" x14ac:dyDescent="0.25">
      <c r="A1789" s="3">
        <f>RSI!A1789</f>
        <v>44617</v>
      </c>
      <c r="B1789" s="2">
        <f>RSI!B1789</f>
        <v>5.3601999999999999</v>
      </c>
      <c r="C1789" s="2">
        <f>RSI!I1789</f>
        <v>38.752098457676894</v>
      </c>
      <c r="D1789" s="2">
        <f>MACD!E1789</f>
        <v>2.3875668416026841E-3</v>
      </c>
      <c r="E1789" s="2">
        <f>MACD!F1789</f>
        <v>-5.3908565813647006E-3</v>
      </c>
      <c r="F1789" s="2">
        <f>'Moving Avg'!D1789</f>
        <v>5.5047599999999992</v>
      </c>
      <c r="G1789" s="2">
        <f>'Moving Avg'!F1789</f>
        <v>5.5185199999999988</v>
      </c>
      <c r="H1789" s="2">
        <f>'Moving Avg'!G1789</f>
        <v>5.569378000000003</v>
      </c>
      <c r="I1789" s="2">
        <f>'Moving Avg'!H1789</f>
        <v>5.5485055000000054</v>
      </c>
      <c r="J1789" s="6" t="str">
        <f>OBV!F1789</f>
        <v>BEARISH</v>
      </c>
      <c r="K1789" s="6" t="str">
        <f>OBV!G1789</f>
        <v>NEUTRAL</v>
      </c>
      <c r="L1789" s="6" t="str">
        <f>OBV!H1789</f>
        <v>CONFIRMED BEARISH</v>
      </c>
      <c r="M1789" s="8">
        <f t="shared" si="270"/>
        <v>25</v>
      </c>
      <c r="N1789" s="8">
        <f t="shared" si="271"/>
        <v>0</v>
      </c>
      <c r="O1789" s="8">
        <f t="shared" si="272"/>
        <v>0</v>
      </c>
      <c r="P1789" s="8">
        <f t="shared" si="273"/>
        <v>16.5</v>
      </c>
      <c r="Q1789" s="9">
        <f t="shared" si="274"/>
        <v>11.225</v>
      </c>
      <c r="R1789" s="9">
        <f t="shared" si="275"/>
        <v>9.125</v>
      </c>
      <c r="S1789" s="9">
        <f t="shared" si="276"/>
        <v>11.175000000000001</v>
      </c>
      <c r="T1789" s="9">
        <f t="shared" si="277"/>
        <v>10.375</v>
      </c>
      <c r="U1789" s="8">
        <f t="shared" si="278"/>
        <v>10.508333333333335</v>
      </c>
      <c r="V1789" s="8">
        <f t="shared" si="279"/>
        <v>10.475000000000001</v>
      </c>
    </row>
    <row r="1790" spans="1:22" ht="13.5" x14ac:dyDescent="0.25">
      <c r="A1790" s="3">
        <f>RSI!A1790</f>
        <v>44620</v>
      </c>
      <c r="B1790" s="2">
        <f>RSI!B1790</f>
        <v>5.3522999999999996</v>
      </c>
      <c r="C1790" s="2">
        <f>RSI!I1790</f>
        <v>38.352374166638022</v>
      </c>
      <c r="D1790" s="2">
        <f>MACD!E1790</f>
        <v>3.2650402029018366E-2</v>
      </c>
      <c r="E1790" s="2">
        <f>MACD!F1790</f>
        <v>2.2173951407119131E-3</v>
      </c>
      <c r="F1790" s="2">
        <f>'Moving Avg'!D1790</f>
        <v>5.467039999999999</v>
      </c>
      <c r="G1790" s="2">
        <f>'Moving Avg'!F1790</f>
        <v>5.5149849999999985</v>
      </c>
      <c r="H1790" s="2">
        <f>'Moving Avg'!G1790</f>
        <v>5.5632480000000024</v>
      </c>
      <c r="I1790" s="2">
        <f>'Moving Avg'!H1790</f>
        <v>5.5471785000000065</v>
      </c>
      <c r="J1790" s="6" t="str">
        <f>OBV!F1790</f>
        <v>BEARISH</v>
      </c>
      <c r="K1790" s="6" t="str">
        <f>OBV!G1790</f>
        <v>NEUTRAL</v>
      </c>
      <c r="L1790" s="6" t="str">
        <f>OBV!H1790</f>
        <v>CONFIRMED BEARISH</v>
      </c>
      <c r="M1790" s="8">
        <f t="shared" si="270"/>
        <v>25</v>
      </c>
      <c r="N1790" s="8">
        <f t="shared" si="271"/>
        <v>0</v>
      </c>
      <c r="O1790" s="8">
        <f t="shared" si="272"/>
        <v>0</v>
      </c>
      <c r="P1790" s="8">
        <f t="shared" si="273"/>
        <v>16.5</v>
      </c>
      <c r="Q1790" s="9">
        <f t="shared" si="274"/>
        <v>11.225</v>
      </c>
      <c r="R1790" s="9">
        <f t="shared" si="275"/>
        <v>9.125</v>
      </c>
      <c r="S1790" s="9">
        <f t="shared" si="276"/>
        <v>11.175000000000001</v>
      </c>
      <c r="T1790" s="9">
        <f t="shared" si="277"/>
        <v>10.375</v>
      </c>
      <c r="U1790" s="8">
        <f t="shared" si="278"/>
        <v>10.508333333333335</v>
      </c>
      <c r="V1790" s="8">
        <f t="shared" si="279"/>
        <v>10.475000000000001</v>
      </c>
    </row>
    <row r="1791" spans="1:22" ht="13.5" x14ac:dyDescent="0.25">
      <c r="A1791" s="3">
        <f>RSI!A1791</f>
        <v>44621</v>
      </c>
      <c r="B1791" s="2">
        <f>RSI!B1791</f>
        <v>5.3601999999999999</v>
      </c>
      <c r="C1791" s="2">
        <f>RSI!I1791</f>
        <v>39.029654793903767</v>
      </c>
      <c r="D1791" s="2">
        <f>MACD!E1791</f>
        <v>3.0901906497461162E-2</v>
      </c>
      <c r="E1791" s="2">
        <f>MACD!F1791</f>
        <v>7.9542974120617622E-3</v>
      </c>
      <c r="F1791" s="2">
        <f>'Moving Avg'!D1791</f>
        <v>5.4308999999999994</v>
      </c>
      <c r="G1791" s="2">
        <f>'Moving Avg'!F1791</f>
        <v>5.5110549999999989</v>
      </c>
      <c r="H1791" s="2">
        <f>'Moving Avg'!G1791</f>
        <v>5.5580620000000023</v>
      </c>
      <c r="I1791" s="2">
        <f>'Moving Avg'!H1791</f>
        <v>5.5460810000000071</v>
      </c>
      <c r="J1791" s="6" t="str">
        <f>OBV!F1791</f>
        <v>BEARISH</v>
      </c>
      <c r="K1791" s="6" t="str">
        <f>OBV!G1791</f>
        <v>NEUTRAL</v>
      </c>
      <c r="L1791" s="6" t="str">
        <f>OBV!H1791</f>
        <v>CONFIRMED BEARISH</v>
      </c>
      <c r="M1791" s="8">
        <f t="shared" si="270"/>
        <v>25</v>
      </c>
      <c r="N1791" s="8">
        <f t="shared" si="271"/>
        <v>0</v>
      </c>
      <c r="O1791" s="8">
        <f t="shared" si="272"/>
        <v>0</v>
      </c>
      <c r="P1791" s="8">
        <f t="shared" si="273"/>
        <v>16.5</v>
      </c>
      <c r="Q1791" s="9">
        <f t="shared" si="274"/>
        <v>11.225</v>
      </c>
      <c r="R1791" s="9">
        <f t="shared" si="275"/>
        <v>9.125</v>
      </c>
      <c r="S1791" s="9">
        <f t="shared" si="276"/>
        <v>11.175000000000001</v>
      </c>
      <c r="T1791" s="9">
        <f t="shared" si="277"/>
        <v>10.375</v>
      </c>
      <c r="U1791" s="8">
        <f t="shared" si="278"/>
        <v>10.508333333333335</v>
      </c>
      <c r="V1791" s="8">
        <f t="shared" si="279"/>
        <v>10.475000000000001</v>
      </c>
    </row>
    <row r="1792" spans="1:22" ht="13.5" x14ac:dyDescent="0.25">
      <c r="A1792" s="3">
        <f>RSI!A1792</f>
        <v>44622</v>
      </c>
      <c r="B1792" s="2">
        <f>RSI!B1792</f>
        <v>5.3837000000000002</v>
      </c>
      <c r="C1792" s="2">
        <f>RSI!I1792</f>
        <v>41.10253569265862</v>
      </c>
      <c r="D1792" s="2">
        <f>MACD!E1792</f>
        <v>2.8602636135157233E-2</v>
      </c>
      <c r="E1792" s="2">
        <f>MACD!F1792</f>
        <v>1.2083965156680858E-2</v>
      </c>
      <c r="F1792" s="2">
        <f>'Moving Avg'!D1792</f>
        <v>5.3994599999999995</v>
      </c>
      <c r="G1792" s="2">
        <f>'Moving Avg'!F1792</f>
        <v>5.5071249999999994</v>
      </c>
      <c r="H1792" s="2">
        <f>'Moving Avg'!G1792</f>
        <v>5.5533460000000003</v>
      </c>
      <c r="I1792" s="2">
        <f>'Moving Avg'!H1792</f>
        <v>5.5445315000000086</v>
      </c>
      <c r="J1792" s="6" t="str">
        <f>OBV!F1792</f>
        <v>BULLISH</v>
      </c>
      <c r="K1792" s="6" t="str">
        <f>OBV!G1792</f>
        <v>NEUTRAL</v>
      </c>
      <c r="L1792" s="6" t="str">
        <f>OBV!H1792</f>
        <v>BULLISH DIVERGENCE</v>
      </c>
      <c r="M1792" s="8">
        <f t="shared" si="270"/>
        <v>25</v>
      </c>
      <c r="N1792" s="8">
        <f t="shared" si="271"/>
        <v>0</v>
      </c>
      <c r="O1792" s="8">
        <f t="shared" si="272"/>
        <v>0</v>
      </c>
      <c r="P1792" s="8">
        <f t="shared" si="273"/>
        <v>66.5</v>
      </c>
      <c r="Q1792" s="9">
        <f t="shared" si="274"/>
        <v>18.725000000000001</v>
      </c>
      <c r="R1792" s="9">
        <f t="shared" si="275"/>
        <v>21.625</v>
      </c>
      <c r="S1792" s="9">
        <f t="shared" si="276"/>
        <v>33.674999999999997</v>
      </c>
      <c r="T1792" s="9">
        <f t="shared" si="277"/>
        <v>22.875</v>
      </c>
      <c r="U1792" s="8">
        <f t="shared" si="278"/>
        <v>24.675000000000001</v>
      </c>
      <c r="V1792" s="8">
        <f t="shared" si="279"/>
        <v>24.225000000000001</v>
      </c>
    </row>
    <row r="1793" spans="1:22" ht="13.5" x14ac:dyDescent="0.25">
      <c r="A1793" s="3">
        <f>RSI!A1793</f>
        <v>44623</v>
      </c>
      <c r="B1793" s="2">
        <f>RSI!B1793</f>
        <v>5.3837000000000002</v>
      </c>
      <c r="C1793" s="2">
        <f>RSI!I1793</f>
        <v>41.10253569265862</v>
      </c>
      <c r="D1793" s="2">
        <f>MACD!E1793</f>
        <v>3.3417137861157187E-2</v>
      </c>
      <c r="E1793" s="2">
        <f>MACD!F1793</f>
        <v>1.6350599697576126E-2</v>
      </c>
      <c r="F1793" s="2">
        <f>'Moving Avg'!D1793</f>
        <v>5.3680199999999996</v>
      </c>
      <c r="G1793" s="2">
        <f>'Moving Avg'!F1793</f>
        <v>5.5043699999999998</v>
      </c>
      <c r="H1793" s="2">
        <f>'Moving Avg'!G1793</f>
        <v>5.5486299999999984</v>
      </c>
      <c r="I1793" s="2">
        <f>'Moving Avg'!H1793</f>
        <v>5.5430200000000092</v>
      </c>
      <c r="J1793" s="6" t="str">
        <f>OBV!F1793</f>
        <v>BULLISH</v>
      </c>
      <c r="K1793" s="6" t="str">
        <f>OBV!G1793</f>
        <v>NEUTRAL</v>
      </c>
      <c r="L1793" s="6" t="str">
        <f>OBV!H1793</f>
        <v>BULLISH DIVERGENCE</v>
      </c>
      <c r="M1793" s="8">
        <f t="shared" si="270"/>
        <v>25</v>
      </c>
      <c r="N1793" s="8">
        <f t="shared" si="271"/>
        <v>0</v>
      </c>
      <c r="O1793" s="8">
        <f t="shared" si="272"/>
        <v>0</v>
      </c>
      <c r="P1793" s="8">
        <f t="shared" si="273"/>
        <v>66.5</v>
      </c>
      <c r="Q1793" s="9">
        <f t="shared" si="274"/>
        <v>18.725000000000001</v>
      </c>
      <c r="R1793" s="9">
        <f t="shared" si="275"/>
        <v>21.625</v>
      </c>
      <c r="S1793" s="9">
        <f t="shared" si="276"/>
        <v>33.674999999999997</v>
      </c>
      <c r="T1793" s="9">
        <f t="shared" si="277"/>
        <v>22.875</v>
      </c>
      <c r="U1793" s="8">
        <f t="shared" si="278"/>
        <v>24.675000000000001</v>
      </c>
      <c r="V1793" s="8">
        <f t="shared" si="279"/>
        <v>24.225000000000001</v>
      </c>
    </row>
    <row r="1794" spans="1:22" ht="13.5" x14ac:dyDescent="0.25">
      <c r="A1794" s="3">
        <f>RSI!A1794</f>
        <v>44624</v>
      </c>
      <c r="B1794" s="2">
        <f>RSI!B1794</f>
        <v>5.3837000000000002</v>
      </c>
      <c r="C1794" s="2">
        <f>RSI!I1794</f>
        <v>41.102535692658627</v>
      </c>
      <c r="D1794" s="2">
        <f>MACD!E1794</f>
        <v>4.4198104878836908E-2</v>
      </c>
      <c r="E1794" s="2">
        <f>MACD!F1794</f>
        <v>2.1920100733828281E-2</v>
      </c>
      <c r="F1794" s="2">
        <f>'Moving Avg'!D1794</f>
        <v>5.3727200000000002</v>
      </c>
      <c r="G1794" s="2">
        <f>'Moving Avg'!F1794</f>
        <v>5.490615</v>
      </c>
      <c r="H1794" s="2">
        <f>'Moving Avg'!G1794</f>
        <v>5.5439139999999982</v>
      </c>
      <c r="I1794" s="2">
        <f>'Moving Avg'!H1794</f>
        <v>5.5415085000000088</v>
      </c>
      <c r="J1794" s="6" t="str">
        <f>OBV!F1794</f>
        <v>BULLISH</v>
      </c>
      <c r="K1794" s="6" t="str">
        <f>OBV!G1794</f>
        <v>NEUTRAL</v>
      </c>
      <c r="L1794" s="6" t="str">
        <f>OBV!H1794</f>
        <v>CONFIRMED BULLISH</v>
      </c>
      <c r="M1794" s="8">
        <f t="shared" ref="M1794:M1857" si="280">IF(C1794&lt;30,50, IF(C1794&gt;70, 0, 25))</f>
        <v>25</v>
      </c>
      <c r="N1794" s="8">
        <f t="shared" ref="N1794:N1857" si="281">IF(E1794-D1794&gt;0.02, 100, IF(E1794-D1794&lt;0,0,45))</f>
        <v>0</v>
      </c>
      <c r="O1794" s="8">
        <f t="shared" ref="O1794:O1857" si="282">IF(F1794-I1794&gt;10,100,IF(F1794-I1794&gt;5,75, IF(F1794-I1794&gt;0,50,0)))</f>
        <v>0</v>
      </c>
      <c r="P1794" s="8">
        <f t="shared" ref="P1794:P1857" si="283">IF(L1794="confirmed bullish", 34, IF(L1794="bullish divergence",17, 0))+IF(J1794="bullish",33,IF(J1794="bearish",0,16.5))+IF(K1794="strong",33,IF(K1794="weak",0,16.5))</f>
        <v>83.5</v>
      </c>
      <c r="Q1794" s="9">
        <f t="shared" si="274"/>
        <v>21.274999999999999</v>
      </c>
      <c r="R1794" s="9">
        <f t="shared" si="275"/>
        <v>25.875</v>
      </c>
      <c r="S1794" s="9">
        <f t="shared" si="276"/>
        <v>41.325000000000003</v>
      </c>
      <c r="T1794" s="9">
        <f t="shared" si="277"/>
        <v>27.125</v>
      </c>
      <c r="U1794" s="8">
        <f t="shared" si="278"/>
        <v>29.491666666666664</v>
      </c>
      <c r="V1794" s="8">
        <f t="shared" si="279"/>
        <v>28.9</v>
      </c>
    </row>
    <row r="1795" spans="1:22" ht="13.5" x14ac:dyDescent="0.25">
      <c r="A1795" s="3">
        <f>RSI!A1795</f>
        <v>44627</v>
      </c>
      <c r="B1795" s="2">
        <f>RSI!B1795</f>
        <v>5.3837000000000002</v>
      </c>
      <c r="C1795" s="2">
        <f>RSI!I1795</f>
        <v>41.102535692658634</v>
      </c>
      <c r="D1795" s="2">
        <f>MACD!E1795</f>
        <v>5.3932502344212097E-2</v>
      </c>
      <c r="E1795" s="2">
        <f>MACD!F1795</f>
        <v>2.8322581055905047E-2</v>
      </c>
      <c r="F1795" s="2">
        <f>'Moving Avg'!D1795</f>
        <v>5.3790000000000004</v>
      </c>
      <c r="G1795" s="2">
        <f>'Moving Avg'!F1795</f>
        <v>5.4768600000000012</v>
      </c>
      <c r="H1795" s="2">
        <f>'Moving Avg'!G1795</f>
        <v>5.5391979999999981</v>
      </c>
      <c r="I1795" s="2">
        <f>'Moving Avg'!H1795</f>
        <v>5.5399970000000103</v>
      </c>
      <c r="J1795" s="6" t="str">
        <f>OBV!F1795</f>
        <v>BULLISH</v>
      </c>
      <c r="K1795" s="6" t="str">
        <f>OBV!G1795</f>
        <v>NEUTRAL</v>
      </c>
      <c r="L1795" s="6" t="str">
        <f>OBV!H1795</f>
        <v>CONFIRMED BULLISH</v>
      </c>
      <c r="M1795" s="8">
        <f t="shared" si="280"/>
        <v>25</v>
      </c>
      <c r="N1795" s="8">
        <f t="shared" si="281"/>
        <v>0</v>
      </c>
      <c r="O1795" s="8">
        <f t="shared" si="282"/>
        <v>0</v>
      </c>
      <c r="P1795" s="8">
        <f t="shared" si="283"/>
        <v>83.5</v>
      </c>
      <c r="Q1795" s="9">
        <f t="shared" ref="Q1795:Q1858" si="284">0.35*M1795+N1795*0.35+O1795*0.15+P1795*0.15</f>
        <v>21.274999999999999</v>
      </c>
      <c r="R1795" s="9">
        <f t="shared" ref="R1795:R1858" si="285">M1795*0.2+N1795*0.2+O1795*0.35+P1795*0.25</f>
        <v>25.875</v>
      </c>
      <c r="S1795" s="9">
        <f t="shared" ref="S1795:S1858" si="286">M1795*0.15+N1795*0.15+O1795*0.25+P1795*0.45</f>
        <v>41.325000000000003</v>
      </c>
      <c r="T1795" s="9">
        <f t="shared" ref="T1795:T1858" si="287">0.25*SUM(M1795:P1795)</f>
        <v>27.125</v>
      </c>
      <c r="U1795" s="8">
        <f t="shared" ref="U1795:U1858" si="288">SUM(Q1795:S1795)/3</f>
        <v>29.491666666666664</v>
      </c>
      <c r="V1795" s="8">
        <f t="shared" ref="V1795:V1858" si="289">SUM(Q1795:T1795)/4</f>
        <v>28.9</v>
      </c>
    </row>
    <row r="1796" spans="1:22" ht="13.5" x14ac:dyDescent="0.25">
      <c r="A1796" s="3">
        <f>RSI!A1796</f>
        <v>44628</v>
      </c>
      <c r="B1796" s="2">
        <f>RSI!B1796</f>
        <v>5.3916000000000004</v>
      </c>
      <c r="C1796" s="2">
        <f>RSI!I1796</f>
        <v>41.994247916779422</v>
      </c>
      <c r="D1796" s="2">
        <f>MACD!E1796</f>
        <v>6.2150819419999337E-2</v>
      </c>
      <c r="E1796" s="2">
        <f>MACD!F1796</f>
        <v>3.5088228728723907E-2</v>
      </c>
      <c r="F1796" s="2">
        <f>'Moving Avg'!D1796</f>
        <v>5.3852799999999998</v>
      </c>
      <c r="G1796" s="2">
        <f>'Moving Avg'!F1796</f>
        <v>5.4635000000000016</v>
      </c>
      <c r="H1796" s="2">
        <f>'Moving Avg'!G1796</f>
        <v>5.5347959999999974</v>
      </c>
      <c r="I1796" s="2">
        <f>'Moving Avg'!H1796</f>
        <v>5.538866500000009</v>
      </c>
      <c r="J1796" s="6" t="str">
        <f>OBV!F1796</f>
        <v>BULLISH</v>
      </c>
      <c r="K1796" s="6" t="str">
        <f>OBV!G1796</f>
        <v>NEUTRAL</v>
      </c>
      <c r="L1796" s="6" t="str">
        <f>OBV!H1796</f>
        <v>CONFIRMED BULLISH</v>
      </c>
      <c r="M1796" s="8">
        <f t="shared" si="280"/>
        <v>25</v>
      </c>
      <c r="N1796" s="8">
        <f t="shared" si="281"/>
        <v>0</v>
      </c>
      <c r="O1796" s="8">
        <f t="shared" si="282"/>
        <v>0</v>
      </c>
      <c r="P1796" s="8">
        <f t="shared" si="283"/>
        <v>83.5</v>
      </c>
      <c r="Q1796" s="9">
        <f t="shared" si="284"/>
        <v>21.274999999999999</v>
      </c>
      <c r="R1796" s="9">
        <f t="shared" si="285"/>
        <v>25.875</v>
      </c>
      <c r="S1796" s="9">
        <f t="shared" si="286"/>
        <v>41.325000000000003</v>
      </c>
      <c r="T1796" s="9">
        <f t="shared" si="287"/>
        <v>27.125</v>
      </c>
      <c r="U1796" s="8">
        <f t="shared" si="288"/>
        <v>29.491666666666664</v>
      </c>
      <c r="V1796" s="8">
        <f t="shared" si="289"/>
        <v>28.9</v>
      </c>
    </row>
    <row r="1797" spans="1:22" ht="13.5" x14ac:dyDescent="0.25">
      <c r="A1797" s="3">
        <f>RSI!A1797</f>
        <v>44629</v>
      </c>
      <c r="B1797" s="2">
        <f>RSI!B1797</f>
        <v>5.4938000000000002</v>
      </c>
      <c r="C1797" s="2">
        <f>RSI!I1797</f>
        <v>52.098145544905584</v>
      </c>
      <c r="D1797" s="2">
        <f>MACD!E1797</f>
        <v>6.20124545144769E-2</v>
      </c>
      <c r="E1797" s="2">
        <f>MACD!F1797</f>
        <v>4.0473073885874504E-2</v>
      </c>
      <c r="F1797" s="2">
        <f>'Moving Avg'!D1797</f>
        <v>5.4073000000000002</v>
      </c>
      <c r="G1797" s="2">
        <f>'Moving Avg'!F1797</f>
        <v>5.462320000000001</v>
      </c>
      <c r="H1797" s="2">
        <f>'Moving Avg'!G1797</f>
        <v>5.532438</v>
      </c>
      <c r="I1797" s="2">
        <f>'Moving Avg'!H1797</f>
        <v>5.5390060000000094</v>
      </c>
      <c r="J1797" s="6" t="str">
        <f>OBV!F1797</f>
        <v>BULLISH</v>
      </c>
      <c r="K1797" s="6" t="str">
        <f>OBV!G1797</f>
        <v>NEUTRAL</v>
      </c>
      <c r="L1797" s="6" t="str">
        <f>OBV!H1797</f>
        <v>CONFIRMED BULLISH</v>
      </c>
      <c r="M1797" s="8">
        <f t="shared" si="280"/>
        <v>25</v>
      </c>
      <c r="N1797" s="8">
        <f t="shared" si="281"/>
        <v>0</v>
      </c>
      <c r="O1797" s="8">
        <f t="shared" si="282"/>
        <v>0</v>
      </c>
      <c r="P1797" s="8">
        <f t="shared" si="283"/>
        <v>83.5</v>
      </c>
      <c r="Q1797" s="9">
        <f t="shared" si="284"/>
        <v>21.274999999999999</v>
      </c>
      <c r="R1797" s="9">
        <f t="shared" si="285"/>
        <v>25.875</v>
      </c>
      <c r="S1797" s="9">
        <f t="shared" si="286"/>
        <v>41.325000000000003</v>
      </c>
      <c r="T1797" s="9">
        <f t="shared" si="287"/>
        <v>27.125</v>
      </c>
      <c r="U1797" s="8">
        <f t="shared" si="288"/>
        <v>29.491666666666664</v>
      </c>
      <c r="V1797" s="8">
        <f t="shared" si="289"/>
        <v>28.9</v>
      </c>
    </row>
    <row r="1798" spans="1:22" ht="13.5" x14ac:dyDescent="0.25">
      <c r="A1798" s="3">
        <f>RSI!A1798</f>
        <v>44630</v>
      </c>
      <c r="B1798" s="2">
        <f>RSI!B1798</f>
        <v>5.4938000000000002</v>
      </c>
      <c r="C1798" s="2">
        <f>RSI!I1798</f>
        <v>52.098145544905591</v>
      </c>
      <c r="D1798" s="2">
        <f>MACD!E1798</f>
        <v>6.1734106460127336E-2</v>
      </c>
      <c r="E1798" s="2">
        <f>MACD!F1798</f>
        <v>4.472528040072507E-2</v>
      </c>
      <c r="F1798" s="2">
        <f>'Moving Avg'!D1798</f>
        <v>5.4293199999999997</v>
      </c>
      <c r="G1798" s="2">
        <f>'Moving Avg'!F1798</f>
        <v>5.4611400000000003</v>
      </c>
      <c r="H1798" s="2">
        <f>'Moving Avg'!G1798</f>
        <v>5.5300800000000008</v>
      </c>
      <c r="I1798" s="2">
        <f>'Moving Avg'!H1798</f>
        <v>5.5391455000000098</v>
      </c>
      <c r="J1798" s="6" t="str">
        <f>OBV!F1798</f>
        <v>BULLISH</v>
      </c>
      <c r="K1798" s="6" t="str">
        <f>OBV!G1798</f>
        <v>NEUTRAL</v>
      </c>
      <c r="L1798" s="6" t="str">
        <f>OBV!H1798</f>
        <v>CONFIRMED BULLISH</v>
      </c>
      <c r="M1798" s="8">
        <f t="shared" si="280"/>
        <v>25</v>
      </c>
      <c r="N1798" s="8">
        <f t="shared" si="281"/>
        <v>0</v>
      </c>
      <c r="O1798" s="8">
        <f t="shared" si="282"/>
        <v>0</v>
      </c>
      <c r="P1798" s="8">
        <f t="shared" si="283"/>
        <v>83.5</v>
      </c>
      <c r="Q1798" s="9">
        <f t="shared" si="284"/>
        <v>21.274999999999999</v>
      </c>
      <c r="R1798" s="9">
        <f t="shared" si="285"/>
        <v>25.875</v>
      </c>
      <c r="S1798" s="9">
        <f t="shared" si="286"/>
        <v>41.325000000000003</v>
      </c>
      <c r="T1798" s="9">
        <f t="shared" si="287"/>
        <v>27.125</v>
      </c>
      <c r="U1798" s="8">
        <f t="shared" si="288"/>
        <v>29.491666666666664</v>
      </c>
      <c r="V1798" s="8">
        <f t="shared" si="289"/>
        <v>28.9</v>
      </c>
    </row>
    <row r="1799" spans="1:22" ht="13.5" x14ac:dyDescent="0.25">
      <c r="A1799" s="3">
        <f>RSI!A1799</f>
        <v>44631</v>
      </c>
      <c r="B1799" s="2">
        <f>RSI!B1799</f>
        <v>5.4938000000000002</v>
      </c>
      <c r="C1799" s="2">
        <f>RSI!I1799</f>
        <v>52.098145544905591</v>
      </c>
      <c r="D1799" s="2">
        <f>MACD!E1799</f>
        <v>3.3549257056177062E-2</v>
      </c>
      <c r="E1799" s="2">
        <f>MACD!F1799</f>
        <v>4.2490075731815471E-2</v>
      </c>
      <c r="F1799" s="2">
        <f>'Moving Avg'!D1799</f>
        <v>5.4513400000000001</v>
      </c>
      <c r="G1799" s="2">
        <f>'Moving Avg'!F1799</f>
        <v>5.4627150000000002</v>
      </c>
      <c r="H1799" s="2">
        <f>'Moving Avg'!G1799</f>
        <v>5.5277220000000007</v>
      </c>
      <c r="I1799" s="2">
        <f>'Moving Avg'!H1799</f>
        <v>5.5392850000000102</v>
      </c>
      <c r="J1799" s="6" t="str">
        <f>OBV!F1799</f>
        <v>BULLISH</v>
      </c>
      <c r="K1799" s="6" t="str">
        <f>OBV!G1799</f>
        <v>NEUTRAL</v>
      </c>
      <c r="L1799" s="6" t="str">
        <f>OBV!H1799</f>
        <v>CONFIRMED BULLISH</v>
      </c>
      <c r="M1799" s="8">
        <f t="shared" si="280"/>
        <v>25</v>
      </c>
      <c r="N1799" s="8">
        <f t="shared" si="281"/>
        <v>45</v>
      </c>
      <c r="O1799" s="8">
        <f t="shared" si="282"/>
        <v>0</v>
      </c>
      <c r="P1799" s="8">
        <f t="shared" si="283"/>
        <v>83.5</v>
      </c>
      <c r="Q1799" s="9">
        <f t="shared" si="284"/>
        <v>37.024999999999999</v>
      </c>
      <c r="R1799" s="9">
        <f t="shared" si="285"/>
        <v>34.875</v>
      </c>
      <c r="S1799" s="9">
        <f t="shared" si="286"/>
        <v>48.075000000000003</v>
      </c>
      <c r="T1799" s="9">
        <f t="shared" si="287"/>
        <v>38.375</v>
      </c>
      <c r="U1799" s="8">
        <f t="shared" si="288"/>
        <v>39.991666666666667</v>
      </c>
      <c r="V1799" s="8">
        <f t="shared" si="289"/>
        <v>39.587500000000006</v>
      </c>
    </row>
    <row r="1800" spans="1:22" ht="13.5" x14ac:dyDescent="0.25">
      <c r="A1800" s="3">
        <f>RSI!A1800</f>
        <v>44634</v>
      </c>
      <c r="B1800" s="2">
        <f>RSI!B1800</f>
        <v>5.4781000000000004</v>
      </c>
      <c r="C1800" s="2">
        <f>RSI!I1800</f>
        <v>50.413278545916768</v>
      </c>
      <c r="D1800" s="2">
        <f>MACD!E1800</f>
        <v>9.5098535966009479E-3</v>
      </c>
      <c r="E1800" s="2">
        <f>MACD!F1800</f>
        <v>3.5894031304772568E-2</v>
      </c>
      <c r="F1800" s="2">
        <f>'Moving Avg'!D1800</f>
        <v>5.4702200000000003</v>
      </c>
      <c r="G1800" s="2">
        <f>'Moving Avg'!F1800</f>
        <v>5.4544649999999999</v>
      </c>
      <c r="H1800" s="2">
        <f>'Moving Avg'!G1800</f>
        <v>5.5250500000000011</v>
      </c>
      <c r="I1800" s="2">
        <f>'Moving Avg'!H1800</f>
        <v>5.5393460000000099</v>
      </c>
      <c r="J1800" s="6" t="str">
        <f>OBV!F1800</f>
        <v>BULLISH</v>
      </c>
      <c r="K1800" s="6" t="str">
        <f>OBV!G1800</f>
        <v>NEUTRAL</v>
      </c>
      <c r="L1800" s="6" t="str">
        <f>OBV!H1800</f>
        <v>CONFIRMED BULLISH</v>
      </c>
      <c r="M1800" s="8">
        <f t="shared" si="280"/>
        <v>25</v>
      </c>
      <c r="N1800" s="8">
        <f t="shared" si="281"/>
        <v>100</v>
      </c>
      <c r="O1800" s="8">
        <f t="shared" si="282"/>
        <v>0</v>
      </c>
      <c r="P1800" s="8">
        <f t="shared" si="283"/>
        <v>83.5</v>
      </c>
      <c r="Q1800" s="9">
        <f t="shared" si="284"/>
        <v>56.274999999999999</v>
      </c>
      <c r="R1800" s="9">
        <f t="shared" si="285"/>
        <v>45.875</v>
      </c>
      <c r="S1800" s="9">
        <f t="shared" si="286"/>
        <v>56.325000000000003</v>
      </c>
      <c r="T1800" s="9">
        <f t="shared" si="287"/>
        <v>52.125</v>
      </c>
      <c r="U1800" s="8">
        <f t="shared" si="288"/>
        <v>52.82500000000001</v>
      </c>
      <c r="V1800" s="8">
        <f t="shared" si="289"/>
        <v>52.650000000000006</v>
      </c>
    </row>
    <row r="1801" spans="1:22" ht="13.5" x14ac:dyDescent="0.25">
      <c r="A1801" s="3">
        <f>RSI!A1801</f>
        <v>44635</v>
      </c>
      <c r="B1801" s="2">
        <f>RSI!B1801</f>
        <v>5.4781000000000004</v>
      </c>
      <c r="C1801" s="2">
        <f>RSI!I1801</f>
        <v>50.413278545916768</v>
      </c>
      <c r="D1801" s="2">
        <f>MACD!E1801</f>
        <v>-9.6510448813758032E-3</v>
      </c>
      <c r="E1801" s="2">
        <f>MACD!F1801</f>
        <v>2.6785016067542897E-2</v>
      </c>
      <c r="F1801" s="2">
        <f>'Moving Avg'!D1801</f>
        <v>5.4875200000000008</v>
      </c>
      <c r="G1801" s="2">
        <f>'Moving Avg'!F1801</f>
        <v>5.4552549999999993</v>
      </c>
      <c r="H1801" s="2">
        <f>'Moving Avg'!G1801</f>
        <v>5.5223779999999998</v>
      </c>
      <c r="I1801" s="2">
        <f>'Moving Avg'!H1801</f>
        <v>5.5386780000000098</v>
      </c>
      <c r="J1801" s="6" t="str">
        <f>OBV!F1801</f>
        <v>BEARISH</v>
      </c>
      <c r="K1801" s="6" t="str">
        <f>OBV!G1801</f>
        <v>NEUTRAL</v>
      </c>
      <c r="L1801" s="6" t="str">
        <f>OBV!H1801</f>
        <v>BEARISH DIVERGENCE</v>
      </c>
      <c r="M1801" s="8">
        <f t="shared" si="280"/>
        <v>25</v>
      </c>
      <c r="N1801" s="8">
        <f t="shared" si="281"/>
        <v>100</v>
      </c>
      <c r="O1801" s="8">
        <f t="shared" si="282"/>
        <v>0</v>
      </c>
      <c r="P1801" s="8">
        <f t="shared" si="283"/>
        <v>16.5</v>
      </c>
      <c r="Q1801" s="9">
        <f t="shared" si="284"/>
        <v>46.225000000000001</v>
      </c>
      <c r="R1801" s="9">
        <f t="shared" si="285"/>
        <v>29.125</v>
      </c>
      <c r="S1801" s="9">
        <f t="shared" si="286"/>
        <v>26.175000000000001</v>
      </c>
      <c r="T1801" s="9">
        <f t="shared" si="287"/>
        <v>35.375</v>
      </c>
      <c r="U1801" s="8">
        <f t="shared" si="288"/>
        <v>33.841666666666661</v>
      </c>
      <c r="V1801" s="8">
        <f t="shared" si="289"/>
        <v>34.224999999999994</v>
      </c>
    </row>
    <row r="1802" spans="1:22" ht="13.5" x14ac:dyDescent="0.25">
      <c r="A1802" s="3">
        <f>RSI!A1802</f>
        <v>44636</v>
      </c>
      <c r="B1802" s="2">
        <f>RSI!B1802</f>
        <v>5.4781000000000004</v>
      </c>
      <c r="C1802" s="2">
        <f>RSI!I1802</f>
        <v>50.413278545916768</v>
      </c>
      <c r="D1802" s="2">
        <f>MACD!E1802</f>
        <v>-2.2281366539261604E-2</v>
      </c>
      <c r="E1802" s="2">
        <f>MACD!F1802</f>
        <v>1.6971739546181999E-2</v>
      </c>
      <c r="F1802" s="2">
        <f>'Moving Avg'!D1802</f>
        <v>5.4843800000000007</v>
      </c>
      <c r="G1802" s="2">
        <f>'Moving Avg'!F1802</f>
        <v>5.4560449999999978</v>
      </c>
      <c r="H1802" s="2">
        <f>'Moving Avg'!G1802</f>
        <v>5.5197059999999984</v>
      </c>
      <c r="I1802" s="2">
        <f>'Moving Avg'!H1802</f>
        <v>5.5380100000000096</v>
      </c>
      <c r="J1802" s="6" t="str">
        <f>OBV!F1802</f>
        <v>BEARISH</v>
      </c>
      <c r="K1802" s="6" t="str">
        <f>OBV!G1802</f>
        <v>NEUTRAL</v>
      </c>
      <c r="L1802" s="6" t="str">
        <f>OBV!H1802</f>
        <v>CONFIRMED BEARISH</v>
      </c>
      <c r="M1802" s="8">
        <f t="shared" si="280"/>
        <v>25</v>
      </c>
      <c r="N1802" s="8">
        <f t="shared" si="281"/>
        <v>100</v>
      </c>
      <c r="O1802" s="8">
        <f t="shared" si="282"/>
        <v>0</v>
      </c>
      <c r="P1802" s="8">
        <f t="shared" si="283"/>
        <v>16.5</v>
      </c>
      <c r="Q1802" s="9">
        <f t="shared" si="284"/>
        <v>46.225000000000001</v>
      </c>
      <c r="R1802" s="9">
        <f t="shared" si="285"/>
        <v>29.125</v>
      </c>
      <c r="S1802" s="9">
        <f t="shared" si="286"/>
        <v>26.175000000000001</v>
      </c>
      <c r="T1802" s="9">
        <f t="shared" si="287"/>
        <v>35.375</v>
      </c>
      <c r="U1802" s="8">
        <f t="shared" si="288"/>
        <v>33.841666666666661</v>
      </c>
      <c r="V1802" s="8">
        <f t="shared" si="289"/>
        <v>34.224999999999994</v>
      </c>
    </row>
    <row r="1803" spans="1:22" ht="13.5" x14ac:dyDescent="0.25">
      <c r="A1803" s="3">
        <f>RSI!A1803</f>
        <v>44637</v>
      </c>
      <c r="B1803" s="2">
        <f>RSI!B1803</f>
        <v>5.5015999999999998</v>
      </c>
      <c r="C1803" s="2">
        <f>RSI!I1803</f>
        <v>53.240350525672255</v>
      </c>
      <c r="D1803" s="2">
        <f>MACD!E1803</f>
        <v>-3.4739523205248979E-2</v>
      </c>
      <c r="E1803" s="2">
        <f>MACD!F1803</f>
        <v>6.6294869958958037E-3</v>
      </c>
      <c r="F1803" s="2">
        <f>'Moving Avg'!D1803</f>
        <v>5.4859400000000011</v>
      </c>
      <c r="G1803" s="2">
        <f>'Moving Avg'!F1803</f>
        <v>5.4560449999999978</v>
      </c>
      <c r="H1803" s="2">
        <f>'Moving Avg'!G1803</f>
        <v>5.518133999999999</v>
      </c>
      <c r="I1803" s="2">
        <f>'Moving Avg'!H1803</f>
        <v>5.5380100000000096</v>
      </c>
      <c r="J1803" s="6" t="str">
        <f>OBV!F1803</f>
        <v>BEARISH</v>
      </c>
      <c r="K1803" s="6" t="str">
        <f>OBV!G1803</f>
        <v>NEUTRAL</v>
      </c>
      <c r="L1803" s="6" t="str">
        <f>OBV!H1803</f>
        <v>BEARISH DIVERGENCE</v>
      </c>
      <c r="M1803" s="8">
        <f t="shared" si="280"/>
        <v>25</v>
      </c>
      <c r="N1803" s="8">
        <f t="shared" si="281"/>
        <v>100</v>
      </c>
      <c r="O1803" s="8">
        <f t="shared" si="282"/>
        <v>0</v>
      </c>
      <c r="P1803" s="8">
        <f t="shared" si="283"/>
        <v>16.5</v>
      </c>
      <c r="Q1803" s="9">
        <f t="shared" si="284"/>
        <v>46.225000000000001</v>
      </c>
      <c r="R1803" s="9">
        <f t="shared" si="285"/>
        <v>29.125</v>
      </c>
      <c r="S1803" s="9">
        <f t="shared" si="286"/>
        <v>26.175000000000001</v>
      </c>
      <c r="T1803" s="9">
        <f t="shared" si="287"/>
        <v>35.375</v>
      </c>
      <c r="U1803" s="8">
        <f t="shared" si="288"/>
        <v>33.841666666666661</v>
      </c>
      <c r="V1803" s="8">
        <f t="shared" si="289"/>
        <v>34.224999999999994</v>
      </c>
    </row>
    <row r="1804" spans="1:22" ht="13.5" x14ac:dyDescent="0.25">
      <c r="A1804" s="3">
        <f>RSI!A1804</f>
        <v>44638</v>
      </c>
      <c r="B1804" s="2">
        <f>RSI!B1804</f>
        <v>5.4859</v>
      </c>
      <c r="C1804" s="2">
        <f>RSI!I1804</f>
        <v>51.142521540726818</v>
      </c>
      <c r="D1804" s="2">
        <f>MACD!E1804</f>
        <v>-4.4284922038086094E-2</v>
      </c>
      <c r="E1804" s="2">
        <f>MACD!F1804</f>
        <v>-3.5533948109005764E-3</v>
      </c>
      <c r="F1804" s="2">
        <f>'Moving Avg'!D1804</f>
        <v>5.4843600000000006</v>
      </c>
      <c r="G1804" s="2">
        <f>'Moving Avg'!F1804</f>
        <v>5.4532949999999989</v>
      </c>
      <c r="H1804" s="2">
        <f>'Moving Avg'!G1804</f>
        <v>5.5186059999999983</v>
      </c>
      <c r="I1804" s="2">
        <f>'Moving Avg'!H1804</f>
        <v>5.5379315000000089</v>
      </c>
      <c r="J1804" s="6" t="str">
        <f>OBV!F1804</f>
        <v>BEARISH</v>
      </c>
      <c r="K1804" s="6" t="str">
        <f>OBV!G1804</f>
        <v>NEUTRAL</v>
      </c>
      <c r="L1804" s="6" t="str">
        <f>OBV!H1804</f>
        <v>CONFIRMED BEARISH</v>
      </c>
      <c r="M1804" s="8">
        <f t="shared" si="280"/>
        <v>25</v>
      </c>
      <c r="N1804" s="8">
        <f t="shared" si="281"/>
        <v>100</v>
      </c>
      <c r="O1804" s="8">
        <f t="shared" si="282"/>
        <v>0</v>
      </c>
      <c r="P1804" s="8">
        <f t="shared" si="283"/>
        <v>16.5</v>
      </c>
      <c r="Q1804" s="9">
        <f t="shared" si="284"/>
        <v>46.225000000000001</v>
      </c>
      <c r="R1804" s="9">
        <f t="shared" si="285"/>
        <v>29.125</v>
      </c>
      <c r="S1804" s="9">
        <f t="shared" si="286"/>
        <v>26.175000000000001</v>
      </c>
      <c r="T1804" s="9">
        <f t="shared" si="287"/>
        <v>35.375</v>
      </c>
      <c r="U1804" s="8">
        <f t="shared" si="288"/>
        <v>33.841666666666661</v>
      </c>
      <c r="V1804" s="8">
        <f t="shared" si="289"/>
        <v>34.224999999999994</v>
      </c>
    </row>
    <row r="1805" spans="1:22" ht="13.5" x14ac:dyDescent="0.25">
      <c r="A1805" s="3">
        <f>RSI!A1805</f>
        <v>44641</v>
      </c>
      <c r="B1805" s="2">
        <f>RSI!B1805</f>
        <v>5.4859</v>
      </c>
      <c r="C1805" s="2">
        <f>RSI!I1805</f>
        <v>51.142521540726818</v>
      </c>
      <c r="D1805" s="2">
        <f>MACD!E1805</f>
        <v>-5.2423511755685936E-2</v>
      </c>
      <c r="E1805" s="2">
        <f>MACD!F1805</f>
        <v>-1.3327418199857648E-2</v>
      </c>
      <c r="F1805" s="2">
        <f>'Moving Avg'!D1805</f>
        <v>5.4859200000000001</v>
      </c>
      <c r="G1805" s="2">
        <f>'Moving Avg'!F1805</f>
        <v>5.4505449999999991</v>
      </c>
      <c r="H1805" s="2">
        <f>'Moving Avg'!G1805</f>
        <v>5.5164039999999996</v>
      </c>
      <c r="I1805" s="2">
        <f>'Moving Avg'!H1805</f>
        <v>5.5382460000000071</v>
      </c>
      <c r="J1805" s="6" t="str">
        <f>OBV!F1805</f>
        <v>BEARISH</v>
      </c>
      <c r="K1805" s="6" t="str">
        <f>OBV!G1805</f>
        <v>NEUTRAL</v>
      </c>
      <c r="L1805" s="6" t="str">
        <f>OBV!H1805</f>
        <v>BEARISH DIVERGENCE</v>
      </c>
      <c r="M1805" s="8">
        <f t="shared" si="280"/>
        <v>25</v>
      </c>
      <c r="N1805" s="8">
        <f t="shared" si="281"/>
        <v>100</v>
      </c>
      <c r="O1805" s="8">
        <f t="shared" si="282"/>
        <v>0</v>
      </c>
      <c r="P1805" s="8">
        <f t="shared" si="283"/>
        <v>16.5</v>
      </c>
      <c r="Q1805" s="9">
        <f t="shared" si="284"/>
        <v>46.225000000000001</v>
      </c>
      <c r="R1805" s="9">
        <f t="shared" si="285"/>
        <v>29.125</v>
      </c>
      <c r="S1805" s="9">
        <f t="shared" si="286"/>
        <v>26.175000000000001</v>
      </c>
      <c r="T1805" s="9">
        <f t="shared" si="287"/>
        <v>35.375</v>
      </c>
      <c r="U1805" s="8">
        <f t="shared" si="288"/>
        <v>33.841666666666661</v>
      </c>
      <c r="V1805" s="8">
        <f t="shared" si="289"/>
        <v>34.224999999999994</v>
      </c>
    </row>
    <row r="1806" spans="1:22" ht="13.5" x14ac:dyDescent="0.25">
      <c r="A1806" s="3">
        <f>RSI!A1806</f>
        <v>44642</v>
      </c>
      <c r="B1806" s="2">
        <f>RSI!B1806</f>
        <v>5.3444000000000003</v>
      </c>
      <c r="C1806" s="2">
        <f>RSI!I1806</f>
        <v>36.223368629857063</v>
      </c>
      <c r="D1806" s="2">
        <f>MACD!E1806</f>
        <v>-4.7670287041490234E-2</v>
      </c>
      <c r="E1806" s="2">
        <f>MACD!F1806</f>
        <v>-2.0195991968184168E-2</v>
      </c>
      <c r="F1806" s="2">
        <f>'Moving Avg'!D1806</f>
        <v>5.4591800000000008</v>
      </c>
      <c r="G1806" s="2">
        <f>'Moving Avg'!F1806</f>
        <v>5.4407199999999989</v>
      </c>
      <c r="H1806" s="2">
        <f>'Moving Avg'!G1806</f>
        <v>5.5065</v>
      </c>
      <c r="I1806" s="2">
        <f>'Moving Avg'!H1806</f>
        <v>5.5378530000000072</v>
      </c>
      <c r="J1806" s="6" t="str">
        <f>OBV!F1806</f>
        <v>BEARISH</v>
      </c>
      <c r="K1806" s="6" t="str">
        <f>OBV!G1806</f>
        <v>NEUTRAL</v>
      </c>
      <c r="L1806" s="6" t="str">
        <f>OBV!H1806</f>
        <v>CONFIRMED BEARISH</v>
      </c>
      <c r="M1806" s="8">
        <f t="shared" si="280"/>
        <v>25</v>
      </c>
      <c r="N1806" s="8">
        <f t="shared" si="281"/>
        <v>100</v>
      </c>
      <c r="O1806" s="8">
        <f t="shared" si="282"/>
        <v>0</v>
      </c>
      <c r="P1806" s="8">
        <f t="shared" si="283"/>
        <v>16.5</v>
      </c>
      <c r="Q1806" s="9">
        <f t="shared" si="284"/>
        <v>46.225000000000001</v>
      </c>
      <c r="R1806" s="9">
        <f t="shared" si="285"/>
        <v>29.125</v>
      </c>
      <c r="S1806" s="9">
        <f t="shared" si="286"/>
        <v>26.175000000000001</v>
      </c>
      <c r="T1806" s="9">
        <f t="shared" si="287"/>
        <v>35.375</v>
      </c>
      <c r="U1806" s="8">
        <f t="shared" si="288"/>
        <v>33.841666666666661</v>
      </c>
      <c r="V1806" s="8">
        <f t="shared" si="289"/>
        <v>34.224999999999994</v>
      </c>
    </row>
    <row r="1807" spans="1:22" ht="13.5" x14ac:dyDescent="0.25">
      <c r="A1807" s="3">
        <f>RSI!A1807</f>
        <v>44643</v>
      </c>
      <c r="B1807" s="2">
        <f>RSI!B1807</f>
        <v>5.3444000000000003</v>
      </c>
      <c r="C1807" s="2">
        <f>RSI!I1807</f>
        <v>36.223368629857063</v>
      </c>
      <c r="D1807" s="2">
        <f>MACD!E1807</f>
        <v>-2.7142030789154781E-2</v>
      </c>
      <c r="E1807" s="2">
        <f>MACD!F1807</f>
        <v>-2.1585199732378293E-2</v>
      </c>
      <c r="F1807" s="2">
        <f>'Moving Avg'!D1807</f>
        <v>5.4324400000000006</v>
      </c>
      <c r="G1807" s="2">
        <f>'Moving Avg'!F1807</f>
        <v>5.4308949999999996</v>
      </c>
      <c r="H1807" s="2">
        <f>'Moving Avg'!G1807</f>
        <v>5.4965960000000003</v>
      </c>
      <c r="I1807" s="2">
        <f>'Moving Avg'!H1807</f>
        <v>5.5374600000000056</v>
      </c>
      <c r="J1807" s="6" t="str">
        <f>OBV!F1807</f>
        <v>BEARISH</v>
      </c>
      <c r="K1807" s="6" t="str">
        <f>OBV!G1807</f>
        <v>NEUTRAL</v>
      </c>
      <c r="L1807" s="6" t="str">
        <f>OBV!H1807</f>
        <v>CONFIRMED BEARISH</v>
      </c>
      <c r="M1807" s="8">
        <f t="shared" si="280"/>
        <v>25</v>
      </c>
      <c r="N1807" s="8">
        <f t="shared" si="281"/>
        <v>45</v>
      </c>
      <c r="O1807" s="8">
        <f t="shared" si="282"/>
        <v>0</v>
      </c>
      <c r="P1807" s="8">
        <f t="shared" si="283"/>
        <v>16.5</v>
      </c>
      <c r="Q1807" s="9">
        <f t="shared" si="284"/>
        <v>26.975000000000001</v>
      </c>
      <c r="R1807" s="9">
        <f t="shared" si="285"/>
        <v>18.125</v>
      </c>
      <c r="S1807" s="9">
        <f t="shared" si="286"/>
        <v>17.925000000000001</v>
      </c>
      <c r="T1807" s="9">
        <f t="shared" si="287"/>
        <v>21.625</v>
      </c>
      <c r="U1807" s="8">
        <f t="shared" si="288"/>
        <v>21.008333333333336</v>
      </c>
      <c r="V1807" s="8">
        <f t="shared" si="289"/>
        <v>21.162500000000001</v>
      </c>
    </row>
    <row r="1808" spans="1:22" ht="13.5" x14ac:dyDescent="0.25">
      <c r="A1808" s="3">
        <f>RSI!A1808</f>
        <v>44644</v>
      </c>
      <c r="B1808" s="2">
        <f>RSI!B1808</f>
        <v>5.4622999999999999</v>
      </c>
      <c r="C1808" s="2">
        <f>RSI!I1808</f>
        <v>50.248197738413808</v>
      </c>
      <c r="D1808" s="2">
        <f>MACD!E1808</f>
        <v>-1.7780097477048784E-2</v>
      </c>
      <c r="E1808" s="2">
        <f>MACD!F1808</f>
        <v>-2.0824179281312395E-2</v>
      </c>
      <c r="F1808" s="2">
        <f>'Moving Avg'!D1808</f>
        <v>5.4245800000000006</v>
      </c>
      <c r="G1808" s="2">
        <f>'Moving Avg'!F1808</f>
        <v>5.426965</v>
      </c>
      <c r="H1808" s="2">
        <f>'Moving Avg'!G1808</f>
        <v>5.4942380000000002</v>
      </c>
      <c r="I1808" s="2">
        <f>'Moving Avg'!H1808</f>
        <v>5.5376565000000042</v>
      </c>
      <c r="J1808" s="6" t="str">
        <f>OBV!F1808</f>
        <v>BEARISH</v>
      </c>
      <c r="K1808" s="6" t="str">
        <f>OBV!G1808</f>
        <v>NEUTRAL</v>
      </c>
      <c r="L1808" s="6" t="str">
        <f>OBV!H1808</f>
        <v>CONFIRMED BEARISH</v>
      </c>
      <c r="M1808" s="8">
        <f t="shared" si="280"/>
        <v>25</v>
      </c>
      <c r="N1808" s="8">
        <f t="shared" si="281"/>
        <v>0</v>
      </c>
      <c r="O1808" s="8">
        <f t="shared" si="282"/>
        <v>0</v>
      </c>
      <c r="P1808" s="8">
        <f t="shared" si="283"/>
        <v>16.5</v>
      </c>
      <c r="Q1808" s="9">
        <f t="shared" si="284"/>
        <v>11.225</v>
      </c>
      <c r="R1808" s="9">
        <f t="shared" si="285"/>
        <v>9.125</v>
      </c>
      <c r="S1808" s="9">
        <f t="shared" si="286"/>
        <v>11.175000000000001</v>
      </c>
      <c r="T1808" s="9">
        <f t="shared" si="287"/>
        <v>10.375</v>
      </c>
      <c r="U1808" s="8">
        <f t="shared" si="288"/>
        <v>10.508333333333335</v>
      </c>
      <c r="V1808" s="8">
        <f t="shared" si="289"/>
        <v>10.475000000000001</v>
      </c>
    </row>
    <row r="1809" spans="1:22" ht="13.5" x14ac:dyDescent="0.25">
      <c r="A1809" s="3">
        <f>RSI!A1809</f>
        <v>44645</v>
      </c>
      <c r="B1809" s="2">
        <f>RSI!B1809</f>
        <v>5.4622999999999999</v>
      </c>
      <c r="C1809" s="2">
        <f>RSI!I1809</f>
        <v>50.248197738413808</v>
      </c>
      <c r="D1809" s="2">
        <f>MACD!E1809</f>
        <v>-9.8836528880541508E-3</v>
      </c>
      <c r="E1809" s="2">
        <f>MACD!F1809</f>
        <v>-1.8636074002660746E-2</v>
      </c>
      <c r="F1809" s="2">
        <f>'Moving Avg'!D1809</f>
        <v>5.4198599999999999</v>
      </c>
      <c r="G1809" s="2">
        <f>'Moving Avg'!F1809</f>
        <v>5.4320700000000004</v>
      </c>
      <c r="H1809" s="2">
        <f>'Moving Avg'!G1809</f>
        <v>5.4887360000000003</v>
      </c>
      <c r="I1809" s="2">
        <f>'Moving Avg'!H1809</f>
        <v>5.5386385000000029</v>
      </c>
      <c r="J1809" s="6" t="str">
        <f>OBV!F1809</f>
        <v>BEARISH</v>
      </c>
      <c r="K1809" s="6" t="str">
        <f>OBV!G1809</f>
        <v>NEUTRAL</v>
      </c>
      <c r="L1809" s="6" t="str">
        <f>OBV!H1809</f>
        <v>CONFIRMED BEARISH</v>
      </c>
      <c r="M1809" s="8">
        <f t="shared" si="280"/>
        <v>25</v>
      </c>
      <c r="N1809" s="8">
        <f t="shared" si="281"/>
        <v>0</v>
      </c>
      <c r="O1809" s="8">
        <f t="shared" si="282"/>
        <v>0</v>
      </c>
      <c r="P1809" s="8">
        <f t="shared" si="283"/>
        <v>16.5</v>
      </c>
      <c r="Q1809" s="9">
        <f t="shared" si="284"/>
        <v>11.225</v>
      </c>
      <c r="R1809" s="9">
        <f t="shared" si="285"/>
        <v>9.125</v>
      </c>
      <c r="S1809" s="9">
        <f t="shared" si="286"/>
        <v>11.175000000000001</v>
      </c>
      <c r="T1809" s="9">
        <f t="shared" si="287"/>
        <v>10.375</v>
      </c>
      <c r="U1809" s="8">
        <f t="shared" si="288"/>
        <v>10.508333333333335</v>
      </c>
      <c r="V1809" s="8">
        <f t="shared" si="289"/>
        <v>10.475000000000001</v>
      </c>
    </row>
    <row r="1810" spans="1:22" ht="13.5" x14ac:dyDescent="0.25">
      <c r="A1810" s="3">
        <f>RSI!A1810</f>
        <v>44648</v>
      </c>
      <c r="B1810" s="2">
        <f>RSI!B1810</f>
        <v>5.4622999999999999</v>
      </c>
      <c r="C1810" s="2">
        <f>RSI!I1810</f>
        <v>50.248197738413808</v>
      </c>
      <c r="D1810" s="2">
        <f>MACD!E1810</f>
        <v>-5.6407558124833557E-3</v>
      </c>
      <c r="E1810" s="2">
        <f>MACD!F1810</f>
        <v>-1.6037010364625268E-2</v>
      </c>
      <c r="F1810" s="2">
        <f>'Moving Avg'!D1810</f>
        <v>5.4151399999999992</v>
      </c>
      <c r="G1810" s="2">
        <f>'Moving Avg'!F1810</f>
        <v>5.4375700000000009</v>
      </c>
      <c r="H1810" s="2">
        <f>'Moving Avg'!G1810</f>
        <v>5.4833900000000018</v>
      </c>
      <c r="I1810" s="2">
        <f>'Moving Avg'!H1810</f>
        <v>5.5388740000000016</v>
      </c>
      <c r="J1810" s="6" t="str">
        <f>OBV!F1810</f>
        <v>BEARISH</v>
      </c>
      <c r="K1810" s="6" t="str">
        <f>OBV!G1810</f>
        <v>NEUTRAL</v>
      </c>
      <c r="L1810" s="6" t="str">
        <f>OBV!H1810</f>
        <v>CONFIRMED BEARISH</v>
      </c>
      <c r="M1810" s="8">
        <f t="shared" si="280"/>
        <v>25</v>
      </c>
      <c r="N1810" s="8">
        <f t="shared" si="281"/>
        <v>0</v>
      </c>
      <c r="O1810" s="8">
        <f t="shared" si="282"/>
        <v>0</v>
      </c>
      <c r="P1810" s="8">
        <f t="shared" si="283"/>
        <v>16.5</v>
      </c>
      <c r="Q1810" s="9">
        <f t="shared" si="284"/>
        <v>11.225</v>
      </c>
      <c r="R1810" s="9">
        <f t="shared" si="285"/>
        <v>9.125</v>
      </c>
      <c r="S1810" s="9">
        <f t="shared" si="286"/>
        <v>11.175000000000001</v>
      </c>
      <c r="T1810" s="9">
        <f t="shared" si="287"/>
        <v>10.375</v>
      </c>
      <c r="U1810" s="8">
        <f t="shared" si="288"/>
        <v>10.508333333333335</v>
      </c>
      <c r="V1810" s="8">
        <f t="shared" si="289"/>
        <v>10.475000000000001</v>
      </c>
    </row>
    <row r="1811" spans="1:22" ht="13.5" x14ac:dyDescent="0.25">
      <c r="A1811" s="3">
        <f>RSI!A1811</f>
        <v>44649</v>
      </c>
      <c r="B1811" s="2">
        <f>RSI!B1811</f>
        <v>5.4622999999999999</v>
      </c>
      <c r="C1811" s="2">
        <f>RSI!I1811</f>
        <v>50.248197738413808</v>
      </c>
      <c r="D1811" s="2">
        <f>MACD!E1811</f>
        <v>-2.0722096044147875E-3</v>
      </c>
      <c r="E1811" s="2">
        <f>MACD!F1811</f>
        <v>-1.3244050212583174E-2</v>
      </c>
      <c r="F1811" s="2">
        <f>'Moving Avg'!D1811</f>
        <v>5.4387199999999991</v>
      </c>
      <c r="G1811" s="2">
        <f>'Moving Avg'!F1811</f>
        <v>5.4426749999999995</v>
      </c>
      <c r="H1811" s="2">
        <f>'Moving Avg'!G1811</f>
        <v>5.4780440000000024</v>
      </c>
      <c r="I1811" s="2">
        <f>'Moving Avg'!H1811</f>
        <v>5.5391095000000004</v>
      </c>
      <c r="J1811" s="6" t="str">
        <f>OBV!F1811</f>
        <v>BULLISH</v>
      </c>
      <c r="K1811" s="6" t="str">
        <f>OBV!G1811</f>
        <v>NEUTRAL</v>
      </c>
      <c r="L1811" s="6" t="str">
        <f>OBV!H1811</f>
        <v>CONFIRMED BULLISH</v>
      </c>
      <c r="M1811" s="8">
        <f t="shared" si="280"/>
        <v>25</v>
      </c>
      <c r="N1811" s="8">
        <f t="shared" si="281"/>
        <v>0</v>
      </c>
      <c r="O1811" s="8">
        <f t="shared" si="282"/>
        <v>0</v>
      </c>
      <c r="P1811" s="8">
        <f t="shared" si="283"/>
        <v>83.5</v>
      </c>
      <c r="Q1811" s="9">
        <f t="shared" si="284"/>
        <v>21.274999999999999</v>
      </c>
      <c r="R1811" s="9">
        <f t="shared" si="285"/>
        <v>25.875</v>
      </c>
      <c r="S1811" s="9">
        <f t="shared" si="286"/>
        <v>41.325000000000003</v>
      </c>
      <c r="T1811" s="9">
        <f t="shared" si="287"/>
        <v>27.125</v>
      </c>
      <c r="U1811" s="8">
        <f t="shared" si="288"/>
        <v>29.491666666666664</v>
      </c>
      <c r="V1811" s="8">
        <f t="shared" si="289"/>
        <v>28.9</v>
      </c>
    </row>
    <row r="1812" spans="1:22" ht="13.5" x14ac:dyDescent="0.25">
      <c r="A1812" s="3">
        <f>RSI!A1812</f>
        <v>44650</v>
      </c>
      <c r="B1812" s="2">
        <f>RSI!B1812</f>
        <v>5.4622999999999999</v>
      </c>
      <c r="C1812" s="2">
        <f>RSI!I1812</f>
        <v>50.248197738413793</v>
      </c>
      <c r="D1812" s="2">
        <f>MACD!E1812</f>
        <v>9.2733183614512882E-4</v>
      </c>
      <c r="E1812" s="2">
        <f>MACD!F1812</f>
        <v>-1.0409773802837514E-2</v>
      </c>
      <c r="F1812" s="2">
        <f>'Moving Avg'!D1812</f>
        <v>5.4622999999999999</v>
      </c>
      <c r="G1812" s="2">
        <f>'Moving Avg'!F1812</f>
        <v>5.4466049999999999</v>
      </c>
      <c r="H1812" s="2">
        <f>'Moving Avg'!G1812</f>
        <v>5.4772580000000017</v>
      </c>
      <c r="I1812" s="2">
        <f>'Moving Avg'!H1812</f>
        <v>5.5395025000000011</v>
      </c>
      <c r="J1812" s="6" t="str">
        <f>OBV!F1812</f>
        <v>BULLISH</v>
      </c>
      <c r="K1812" s="6" t="str">
        <f>OBV!G1812</f>
        <v>NEUTRAL</v>
      </c>
      <c r="L1812" s="6" t="str">
        <f>OBV!H1812</f>
        <v>CONFIRMED BULLISH</v>
      </c>
      <c r="M1812" s="8">
        <f t="shared" si="280"/>
        <v>25</v>
      </c>
      <c r="N1812" s="8">
        <f t="shared" si="281"/>
        <v>0</v>
      </c>
      <c r="O1812" s="8">
        <f t="shared" si="282"/>
        <v>0</v>
      </c>
      <c r="P1812" s="8">
        <f t="shared" si="283"/>
        <v>83.5</v>
      </c>
      <c r="Q1812" s="9">
        <f t="shared" si="284"/>
        <v>21.274999999999999</v>
      </c>
      <c r="R1812" s="9">
        <f t="shared" si="285"/>
        <v>25.875</v>
      </c>
      <c r="S1812" s="9">
        <f t="shared" si="286"/>
        <v>41.325000000000003</v>
      </c>
      <c r="T1812" s="9">
        <f t="shared" si="287"/>
        <v>27.125</v>
      </c>
      <c r="U1812" s="8">
        <f t="shared" si="288"/>
        <v>29.491666666666664</v>
      </c>
      <c r="V1812" s="8">
        <f t="shared" si="289"/>
        <v>28.9</v>
      </c>
    </row>
    <row r="1813" spans="1:22" ht="13.5" x14ac:dyDescent="0.25">
      <c r="A1813" s="3">
        <f>RSI!A1813</f>
        <v>44651</v>
      </c>
      <c r="B1813" s="2">
        <f>RSI!B1813</f>
        <v>5.4622999999999999</v>
      </c>
      <c r="C1813" s="2">
        <f>RSI!I1813</f>
        <v>50.248197738413786</v>
      </c>
      <c r="D1813" s="2">
        <f>MACD!E1813</f>
        <v>7.0622736276240161E-3</v>
      </c>
      <c r="E1813" s="2">
        <f>MACD!F1813</f>
        <v>-6.9153643167452093E-3</v>
      </c>
      <c r="F1813" s="2">
        <f>'Moving Avg'!D1813</f>
        <v>5.4622999999999999</v>
      </c>
      <c r="G1813" s="2">
        <f>'Moving Avg'!F1813</f>
        <v>5.4505349999999995</v>
      </c>
      <c r="H1813" s="2">
        <f>'Moving Avg'!G1813</f>
        <v>5.4720700000000022</v>
      </c>
      <c r="I1813" s="2">
        <f>'Moving Avg'!H1813</f>
        <v>5.539895500000001</v>
      </c>
      <c r="J1813" s="6" t="str">
        <f>OBV!F1813</f>
        <v>NEUTRAL</v>
      </c>
      <c r="K1813" s="6" t="str">
        <f>OBV!G1813</f>
        <v>NEUTRAL</v>
      </c>
      <c r="L1813" s="6" t="str">
        <f>OBV!H1813</f>
        <v>NEUTRAL</v>
      </c>
      <c r="M1813" s="8">
        <f t="shared" si="280"/>
        <v>25</v>
      </c>
      <c r="N1813" s="8">
        <f t="shared" si="281"/>
        <v>0</v>
      </c>
      <c r="O1813" s="8">
        <f t="shared" si="282"/>
        <v>0</v>
      </c>
      <c r="P1813" s="8">
        <f t="shared" si="283"/>
        <v>33</v>
      </c>
      <c r="Q1813" s="9">
        <f t="shared" si="284"/>
        <v>13.7</v>
      </c>
      <c r="R1813" s="9">
        <f t="shared" si="285"/>
        <v>13.25</v>
      </c>
      <c r="S1813" s="9">
        <f t="shared" si="286"/>
        <v>18.600000000000001</v>
      </c>
      <c r="T1813" s="9">
        <f t="shared" si="287"/>
        <v>14.5</v>
      </c>
      <c r="U1813" s="8">
        <f t="shared" si="288"/>
        <v>15.183333333333332</v>
      </c>
      <c r="V1813" s="8">
        <f t="shared" si="289"/>
        <v>15.012499999999999</v>
      </c>
    </row>
    <row r="1814" spans="1:22" ht="13.5" x14ac:dyDescent="0.25">
      <c r="A1814" s="3">
        <f>RSI!A1814</f>
        <v>44652</v>
      </c>
      <c r="B1814" s="2">
        <f>RSI!B1814</f>
        <v>5.3837000000000002</v>
      </c>
      <c r="C1814" s="2">
        <f>RSI!I1814</f>
        <v>40.895649570424631</v>
      </c>
      <c r="D1814" s="2">
        <f>MACD!E1814</f>
        <v>1.5643071058240032E-2</v>
      </c>
      <c r="E1814" s="2">
        <f>MACD!F1814</f>
        <v>-2.4036772417481613E-3</v>
      </c>
      <c r="F1814" s="2">
        <f>'Moving Avg'!D1814</f>
        <v>5.44658</v>
      </c>
      <c r="G1814" s="2">
        <f>'Moving Avg'!F1814</f>
        <v>5.4505350000000004</v>
      </c>
      <c r="H1814" s="2">
        <f>'Moving Avg'!G1814</f>
        <v>5.4697119999999995</v>
      </c>
      <c r="I1814" s="2">
        <f>'Moving Avg'!H1814</f>
        <v>5.539895500000001</v>
      </c>
      <c r="J1814" s="6" t="str">
        <f>OBV!F1814</f>
        <v>BEARISH</v>
      </c>
      <c r="K1814" s="6" t="str">
        <f>OBV!G1814</f>
        <v>NEUTRAL</v>
      </c>
      <c r="L1814" s="6" t="str">
        <f>OBV!H1814</f>
        <v>CONFIRMED BEARISH</v>
      </c>
      <c r="M1814" s="8">
        <f t="shared" si="280"/>
        <v>25</v>
      </c>
      <c r="N1814" s="8">
        <f t="shared" si="281"/>
        <v>0</v>
      </c>
      <c r="O1814" s="8">
        <f t="shared" si="282"/>
        <v>0</v>
      </c>
      <c r="P1814" s="8">
        <f t="shared" si="283"/>
        <v>16.5</v>
      </c>
      <c r="Q1814" s="9">
        <f t="shared" si="284"/>
        <v>11.225</v>
      </c>
      <c r="R1814" s="9">
        <f t="shared" si="285"/>
        <v>9.125</v>
      </c>
      <c r="S1814" s="9">
        <f t="shared" si="286"/>
        <v>11.175000000000001</v>
      </c>
      <c r="T1814" s="9">
        <f t="shared" si="287"/>
        <v>10.375</v>
      </c>
      <c r="U1814" s="8">
        <f t="shared" si="288"/>
        <v>10.508333333333335</v>
      </c>
      <c r="V1814" s="8">
        <f t="shared" si="289"/>
        <v>10.475000000000001</v>
      </c>
    </row>
    <row r="1815" spans="1:22" ht="13.5" x14ac:dyDescent="0.25">
      <c r="A1815" s="3">
        <f>RSI!A1815</f>
        <v>44655</v>
      </c>
      <c r="B1815" s="2">
        <f>RSI!B1815</f>
        <v>5.1951000000000001</v>
      </c>
      <c r="C1815" s="2">
        <f>RSI!I1815</f>
        <v>27.614194254038821</v>
      </c>
      <c r="D1815" s="2">
        <f>MACD!E1815</f>
        <v>3.7322692167032656E-2</v>
      </c>
      <c r="E1815" s="2">
        <f>MACD!F1815</f>
        <v>5.5415966400080025E-3</v>
      </c>
      <c r="F1815" s="2">
        <f>'Moving Avg'!D1815</f>
        <v>5.3931400000000007</v>
      </c>
      <c r="G1815" s="2">
        <f>'Moving Avg'!F1815</f>
        <v>5.4411049999999994</v>
      </c>
      <c r="H1815" s="2">
        <f>'Moving Avg'!G1815</f>
        <v>5.4635819999999997</v>
      </c>
      <c r="I1815" s="2">
        <f>'Moving Avg'!H1815</f>
        <v>5.5389525000000006</v>
      </c>
      <c r="J1815" s="6" t="str">
        <f>OBV!F1815</f>
        <v>BEARISH</v>
      </c>
      <c r="K1815" s="6" t="str">
        <f>OBV!G1815</f>
        <v>NEUTRAL</v>
      </c>
      <c r="L1815" s="6" t="str">
        <f>OBV!H1815</f>
        <v>CONFIRMED BEARISH</v>
      </c>
      <c r="M1815" s="8">
        <f t="shared" si="280"/>
        <v>50</v>
      </c>
      <c r="N1815" s="8">
        <f t="shared" si="281"/>
        <v>0</v>
      </c>
      <c r="O1815" s="8">
        <f t="shared" si="282"/>
        <v>0</v>
      </c>
      <c r="P1815" s="8">
        <f t="shared" si="283"/>
        <v>16.5</v>
      </c>
      <c r="Q1815" s="9">
        <f t="shared" si="284"/>
        <v>19.975000000000001</v>
      </c>
      <c r="R1815" s="9">
        <f t="shared" si="285"/>
        <v>14.125</v>
      </c>
      <c r="S1815" s="9">
        <f t="shared" si="286"/>
        <v>14.925000000000001</v>
      </c>
      <c r="T1815" s="9">
        <f t="shared" si="287"/>
        <v>16.625</v>
      </c>
      <c r="U1815" s="8">
        <f t="shared" si="288"/>
        <v>16.341666666666669</v>
      </c>
      <c r="V1815" s="8">
        <f t="shared" si="289"/>
        <v>16.412500000000001</v>
      </c>
    </row>
    <row r="1816" spans="1:22" ht="13.5" x14ac:dyDescent="0.25">
      <c r="A1816" s="3">
        <f>RSI!A1816</f>
        <v>44656</v>
      </c>
      <c r="B1816" s="2">
        <f>RSI!B1816</f>
        <v>5.3837000000000002</v>
      </c>
      <c r="C1816" s="2">
        <f>RSI!I1816</f>
        <v>46.370809816306227</v>
      </c>
      <c r="D1816" s="2">
        <f>MACD!E1816</f>
        <v>2.1457179449797081E-2</v>
      </c>
      <c r="E1816" s="2">
        <f>MACD!F1816</f>
        <v>8.7247132019658176E-3</v>
      </c>
      <c r="F1816" s="2">
        <f>'Moving Avg'!D1816</f>
        <v>5.3774199999999999</v>
      </c>
      <c r="G1816" s="2">
        <f>'Moving Avg'!F1816</f>
        <v>5.4407100000000002</v>
      </c>
      <c r="H1816" s="2">
        <f>'Moving Avg'!G1816</f>
        <v>5.462796</v>
      </c>
      <c r="I1816" s="2">
        <f>'Moving Avg'!H1816</f>
        <v>5.5388345000000019</v>
      </c>
      <c r="J1816" s="6" t="str">
        <f>OBV!F1816</f>
        <v>BEARISH</v>
      </c>
      <c r="K1816" s="6" t="str">
        <f>OBV!G1816</f>
        <v>NEUTRAL</v>
      </c>
      <c r="L1816" s="6" t="str">
        <f>OBV!H1816</f>
        <v>CONFIRMED BEARISH</v>
      </c>
      <c r="M1816" s="8">
        <f t="shared" si="280"/>
        <v>25</v>
      </c>
      <c r="N1816" s="8">
        <f t="shared" si="281"/>
        <v>0</v>
      </c>
      <c r="O1816" s="8">
        <f t="shared" si="282"/>
        <v>0</v>
      </c>
      <c r="P1816" s="8">
        <f t="shared" si="283"/>
        <v>16.5</v>
      </c>
      <c r="Q1816" s="9">
        <f t="shared" si="284"/>
        <v>11.225</v>
      </c>
      <c r="R1816" s="9">
        <f t="shared" si="285"/>
        <v>9.125</v>
      </c>
      <c r="S1816" s="9">
        <f t="shared" si="286"/>
        <v>11.175000000000001</v>
      </c>
      <c r="T1816" s="9">
        <f t="shared" si="287"/>
        <v>10.375</v>
      </c>
      <c r="U1816" s="8">
        <f t="shared" si="288"/>
        <v>10.508333333333335</v>
      </c>
      <c r="V1816" s="8">
        <f t="shared" si="289"/>
        <v>10.475000000000001</v>
      </c>
    </row>
    <row r="1817" spans="1:22" ht="13.5" x14ac:dyDescent="0.25">
      <c r="A1817" s="3">
        <f>RSI!A1817</f>
        <v>44657</v>
      </c>
      <c r="B1817" s="2">
        <f>RSI!B1817</f>
        <v>5.3837000000000002</v>
      </c>
      <c r="C1817" s="2">
        <f>RSI!I1817</f>
        <v>46.370809816306227</v>
      </c>
      <c r="D1817" s="2">
        <f>MACD!E1817</f>
        <v>8.3345449340157529E-3</v>
      </c>
      <c r="E1817" s="2">
        <f>MACD!F1817</f>
        <v>8.6466795483758057E-3</v>
      </c>
      <c r="F1817" s="2">
        <f>'Moving Avg'!D1817</f>
        <v>5.3617000000000008</v>
      </c>
      <c r="G1817" s="2">
        <f>'Moving Avg'!F1817</f>
        <v>5.4352050000000007</v>
      </c>
      <c r="H1817" s="2">
        <f>'Moving Avg'!G1817</f>
        <v>5.4618519999999986</v>
      </c>
      <c r="I1817" s="2">
        <f>'Moving Avg'!H1817</f>
        <v>5.5386770000000016</v>
      </c>
      <c r="J1817" s="6" t="str">
        <f>OBV!F1817</f>
        <v>BEARISH</v>
      </c>
      <c r="K1817" s="6" t="str">
        <f>OBV!G1817</f>
        <v>NEUTRAL</v>
      </c>
      <c r="L1817" s="6" t="str">
        <f>OBV!H1817</f>
        <v>CONFIRMED BEARISH</v>
      </c>
      <c r="M1817" s="8">
        <f t="shared" si="280"/>
        <v>25</v>
      </c>
      <c r="N1817" s="8">
        <f t="shared" si="281"/>
        <v>45</v>
      </c>
      <c r="O1817" s="8">
        <f t="shared" si="282"/>
        <v>0</v>
      </c>
      <c r="P1817" s="8">
        <f t="shared" si="283"/>
        <v>16.5</v>
      </c>
      <c r="Q1817" s="9">
        <f t="shared" si="284"/>
        <v>26.975000000000001</v>
      </c>
      <c r="R1817" s="9">
        <f t="shared" si="285"/>
        <v>18.125</v>
      </c>
      <c r="S1817" s="9">
        <f t="shared" si="286"/>
        <v>17.925000000000001</v>
      </c>
      <c r="T1817" s="9">
        <f t="shared" si="287"/>
        <v>21.625</v>
      </c>
      <c r="U1817" s="8">
        <f t="shared" si="288"/>
        <v>21.008333333333336</v>
      </c>
      <c r="V1817" s="8">
        <f t="shared" si="289"/>
        <v>21.162500000000001</v>
      </c>
    </row>
    <row r="1818" spans="1:22" ht="13.5" x14ac:dyDescent="0.25">
      <c r="A1818" s="3">
        <f>RSI!A1818</f>
        <v>44658</v>
      </c>
      <c r="B1818" s="2">
        <f>RSI!B1818</f>
        <v>5.3837000000000002</v>
      </c>
      <c r="C1818" s="2">
        <f>RSI!I1818</f>
        <v>46.37080981630622</v>
      </c>
      <c r="D1818" s="2">
        <f>MACD!E1818</f>
        <v>1.5648896297048687E-2</v>
      </c>
      <c r="E1818" s="2">
        <f>MACD!F1818</f>
        <v>1.0047122898110383E-2</v>
      </c>
      <c r="F1818" s="2">
        <f>'Moving Avg'!D1818</f>
        <v>5.3459800000000008</v>
      </c>
      <c r="G1818" s="2">
        <f>'Moving Avg'!F1818</f>
        <v>5.4297000000000013</v>
      </c>
      <c r="H1818" s="2">
        <f>'Moving Avg'!G1818</f>
        <v>5.4607499999999982</v>
      </c>
      <c r="I1818" s="2">
        <f>'Moving Avg'!H1818</f>
        <v>5.5385195000000023</v>
      </c>
      <c r="J1818" s="6" t="str">
        <f>OBV!F1818</f>
        <v>BEARISH</v>
      </c>
      <c r="K1818" s="6" t="str">
        <f>OBV!G1818</f>
        <v>NEUTRAL</v>
      </c>
      <c r="L1818" s="6" t="str">
        <f>OBV!H1818</f>
        <v>CONFIRMED BEARISH</v>
      </c>
      <c r="M1818" s="8">
        <f t="shared" si="280"/>
        <v>25</v>
      </c>
      <c r="N1818" s="8">
        <f t="shared" si="281"/>
        <v>0</v>
      </c>
      <c r="O1818" s="8">
        <f t="shared" si="282"/>
        <v>0</v>
      </c>
      <c r="P1818" s="8">
        <f t="shared" si="283"/>
        <v>16.5</v>
      </c>
      <c r="Q1818" s="9">
        <f t="shared" si="284"/>
        <v>11.225</v>
      </c>
      <c r="R1818" s="9">
        <f t="shared" si="285"/>
        <v>9.125</v>
      </c>
      <c r="S1818" s="9">
        <f t="shared" si="286"/>
        <v>11.175000000000001</v>
      </c>
      <c r="T1818" s="9">
        <f t="shared" si="287"/>
        <v>10.375</v>
      </c>
      <c r="U1818" s="8">
        <f t="shared" si="288"/>
        <v>10.508333333333335</v>
      </c>
      <c r="V1818" s="8">
        <f t="shared" si="289"/>
        <v>10.475000000000001</v>
      </c>
    </row>
    <row r="1819" spans="1:22" ht="13.5" x14ac:dyDescent="0.25">
      <c r="A1819" s="3">
        <f>RSI!A1819</f>
        <v>44659</v>
      </c>
      <c r="B1819" s="2">
        <f>RSI!B1819</f>
        <v>5.3051000000000004</v>
      </c>
      <c r="C1819" s="2">
        <f>RSI!I1819</f>
        <v>40.85978855221299</v>
      </c>
      <c r="D1819" s="2">
        <f>MACD!E1819</f>
        <v>2.7919127179230507E-2</v>
      </c>
      <c r="E1819" s="2">
        <f>MACD!F1819</f>
        <v>1.3621523754334407E-2</v>
      </c>
      <c r="F1819" s="2">
        <f>'Moving Avg'!D1819</f>
        <v>5.3302600000000009</v>
      </c>
      <c r="G1819" s="2">
        <f>'Moving Avg'!F1819</f>
        <v>5.4202650000000006</v>
      </c>
      <c r="H1819" s="2">
        <f>'Moving Avg'!G1819</f>
        <v>5.4579199999999979</v>
      </c>
      <c r="I1819" s="2">
        <f>'Moving Avg'!H1819</f>
        <v>5.537969000000003</v>
      </c>
      <c r="J1819" s="6" t="str">
        <f>OBV!F1819</f>
        <v>BEARISH</v>
      </c>
      <c r="K1819" s="6" t="str">
        <f>OBV!G1819</f>
        <v>NEUTRAL</v>
      </c>
      <c r="L1819" s="6" t="str">
        <f>OBV!H1819</f>
        <v>CONFIRMED BEARISH</v>
      </c>
      <c r="M1819" s="8">
        <f t="shared" si="280"/>
        <v>25</v>
      </c>
      <c r="N1819" s="8">
        <f t="shared" si="281"/>
        <v>0</v>
      </c>
      <c r="O1819" s="8">
        <f t="shared" si="282"/>
        <v>0</v>
      </c>
      <c r="P1819" s="8">
        <f t="shared" si="283"/>
        <v>16.5</v>
      </c>
      <c r="Q1819" s="9">
        <f t="shared" si="284"/>
        <v>11.225</v>
      </c>
      <c r="R1819" s="9">
        <f t="shared" si="285"/>
        <v>9.125</v>
      </c>
      <c r="S1819" s="9">
        <f t="shared" si="286"/>
        <v>11.175000000000001</v>
      </c>
      <c r="T1819" s="9">
        <f t="shared" si="287"/>
        <v>10.375</v>
      </c>
      <c r="U1819" s="8">
        <f t="shared" si="288"/>
        <v>10.508333333333335</v>
      </c>
      <c r="V1819" s="8">
        <f t="shared" si="289"/>
        <v>10.475000000000001</v>
      </c>
    </row>
    <row r="1820" spans="1:22" ht="13.5" x14ac:dyDescent="0.25">
      <c r="A1820" s="3">
        <f>RSI!A1820</f>
        <v>44662</v>
      </c>
      <c r="B1820" s="2">
        <f>RSI!B1820</f>
        <v>5.3051000000000004</v>
      </c>
      <c r="C1820" s="2">
        <f>RSI!I1820</f>
        <v>40.85978855221299</v>
      </c>
      <c r="D1820" s="2">
        <f>MACD!E1820</f>
        <v>3.9005842233027721E-2</v>
      </c>
      <c r="E1820" s="2">
        <f>MACD!F1820</f>
        <v>1.8698387450073073E-2</v>
      </c>
      <c r="F1820" s="2">
        <f>'Moving Avg'!D1820</f>
        <v>5.3522599999999994</v>
      </c>
      <c r="G1820" s="2">
        <f>'Moving Avg'!F1820</f>
        <v>5.4116150000000003</v>
      </c>
      <c r="H1820" s="2">
        <f>'Moving Avg'!G1820</f>
        <v>5.4555619999999987</v>
      </c>
      <c r="I1820" s="2">
        <f>'Moving Avg'!H1820</f>
        <v>5.5374185000000038</v>
      </c>
      <c r="J1820" s="6" t="str">
        <f>OBV!F1820</f>
        <v>BULLISH</v>
      </c>
      <c r="K1820" s="6" t="str">
        <f>OBV!G1820</f>
        <v>NEUTRAL</v>
      </c>
      <c r="L1820" s="6" t="str">
        <f>OBV!H1820</f>
        <v>CONFIRMED BULLISH</v>
      </c>
      <c r="M1820" s="8">
        <f t="shared" si="280"/>
        <v>25</v>
      </c>
      <c r="N1820" s="8">
        <f t="shared" si="281"/>
        <v>0</v>
      </c>
      <c r="O1820" s="8">
        <f t="shared" si="282"/>
        <v>0</v>
      </c>
      <c r="P1820" s="8">
        <f t="shared" si="283"/>
        <v>83.5</v>
      </c>
      <c r="Q1820" s="9">
        <f t="shared" si="284"/>
        <v>21.274999999999999</v>
      </c>
      <c r="R1820" s="9">
        <f t="shared" si="285"/>
        <v>25.875</v>
      </c>
      <c r="S1820" s="9">
        <f t="shared" si="286"/>
        <v>41.325000000000003</v>
      </c>
      <c r="T1820" s="9">
        <f t="shared" si="287"/>
        <v>27.125</v>
      </c>
      <c r="U1820" s="8">
        <f t="shared" si="288"/>
        <v>29.491666666666664</v>
      </c>
      <c r="V1820" s="8">
        <f t="shared" si="289"/>
        <v>28.9</v>
      </c>
    </row>
    <row r="1821" spans="1:22" ht="13.5" x14ac:dyDescent="0.25">
      <c r="A1821" s="3">
        <f>RSI!A1821</f>
        <v>44663</v>
      </c>
      <c r="B1821" s="2">
        <f>RSI!B1821</f>
        <v>5.3051000000000004</v>
      </c>
      <c r="C1821" s="2">
        <f>RSI!I1821</f>
        <v>40.85978855221299</v>
      </c>
      <c r="D1821" s="2">
        <f>MACD!E1821</f>
        <v>4.9038956964829516E-2</v>
      </c>
      <c r="E1821" s="2">
        <f>MACD!F1821</f>
        <v>2.4766501353024363E-2</v>
      </c>
      <c r="F1821" s="2">
        <f>'Moving Avg'!D1821</f>
        <v>5.3365400000000003</v>
      </c>
      <c r="G1821" s="2">
        <f>'Moving Avg'!F1821</f>
        <v>5.402965</v>
      </c>
      <c r="H1821" s="2">
        <f>'Moving Avg'!G1821</f>
        <v>5.4528879999999988</v>
      </c>
      <c r="I1821" s="2">
        <f>'Moving Avg'!H1821</f>
        <v>5.5368680000000037</v>
      </c>
      <c r="J1821" s="6" t="str">
        <f>OBV!F1821</f>
        <v>BEARISH</v>
      </c>
      <c r="K1821" s="6" t="str">
        <f>OBV!G1821</f>
        <v>NEUTRAL</v>
      </c>
      <c r="L1821" s="6" t="str">
        <f>OBV!H1821</f>
        <v>CONFIRMED BEARISH</v>
      </c>
      <c r="M1821" s="8">
        <f t="shared" si="280"/>
        <v>25</v>
      </c>
      <c r="N1821" s="8">
        <f t="shared" si="281"/>
        <v>0</v>
      </c>
      <c r="O1821" s="8">
        <f t="shared" si="282"/>
        <v>0</v>
      </c>
      <c r="P1821" s="8">
        <f t="shared" si="283"/>
        <v>16.5</v>
      </c>
      <c r="Q1821" s="9">
        <f t="shared" si="284"/>
        <v>11.225</v>
      </c>
      <c r="R1821" s="9">
        <f t="shared" si="285"/>
        <v>9.125</v>
      </c>
      <c r="S1821" s="9">
        <f t="shared" si="286"/>
        <v>11.175000000000001</v>
      </c>
      <c r="T1821" s="9">
        <f t="shared" si="287"/>
        <v>10.375</v>
      </c>
      <c r="U1821" s="8">
        <f t="shared" si="288"/>
        <v>10.508333333333335</v>
      </c>
      <c r="V1821" s="8">
        <f t="shared" si="289"/>
        <v>10.475000000000001</v>
      </c>
    </row>
    <row r="1822" spans="1:22" ht="13.5" x14ac:dyDescent="0.25">
      <c r="A1822" s="3">
        <f>RSI!A1822</f>
        <v>44664</v>
      </c>
      <c r="B1822" s="2">
        <f>RSI!B1822</f>
        <v>5.3051000000000004</v>
      </c>
      <c r="C1822" s="2">
        <f>RSI!I1822</f>
        <v>40.85978855221299</v>
      </c>
      <c r="D1822" s="2">
        <f>MACD!E1822</f>
        <v>5.8132263869063117E-2</v>
      </c>
      <c r="E1822" s="2">
        <f>MACD!F1822</f>
        <v>3.1439653856232111E-2</v>
      </c>
      <c r="F1822" s="2">
        <f>'Moving Avg'!D1822</f>
        <v>5.3208199999999994</v>
      </c>
      <c r="G1822" s="2">
        <f>'Moving Avg'!F1822</f>
        <v>5.3943149999999997</v>
      </c>
      <c r="H1822" s="2">
        <f>'Moving Avg'!G1822</f>
        <v>5.449743999999999</v>
      </c>
      <c r="I1822" s="2">
        <f>'Moving Avg'!H1822</f>
        <v>5.5363175000000044</v>
      </c>
      <c r="J1822" s="6" t="str">
        <f>OBV!F1822</f>
        <v>BEARISH</v>
      </c>
      <c r="K1822" s="6" t="str">
        <f>OBV!G1822</f>
        <v>NEUTRAL</v>
      </c>
      <c r="L1822" s="6" t="str">
        <f>OBV!H1822</f>
        <v>CONFIRMED BEARISH</v>
      </c>
      <c r="M1822" s="8">
        <f t="shared" si="280"/>
        <v>25</v>
      </c>
      <c r="N1822" s="8">
        <f t="shared" si="281"/>
        <v>0</v>
      </c>
      <c r="O1822" s="8">
        <f t="shared" si="282"/>
        <v>0</v>
      </c>
      <c r="P1822" s="8">
        <f t="shared" si="283"/>
        <v>16.5</v>
      </c>
      <c r="Q1822" s="9">
        <f t="shared" si="284"/>
        <v>11.225</v>
      </c>
      <c r="R1822" s="9">
        <f t="shared" si="285"/>
        <v>9.125</v>
      </c>
      <c r="S1822" s="9">
        <f t="shared" si="286"/>
        <v>11.175000000000001</v>
      </c>
      <c r="T1822" s="9">
        <f t="shared" si="287"/>
        <v>10.375</v>
      </c>
      <c r="U1822" s="8">
        <f t="shared" si="288"/>
        <v>10.508333333333335</v>
      </c>
      <c r="V1822" s="8">
        <f t="shared" si="289"/>
        <v>10.475000000000001</v>
      </c>
    </row>
    <row r="1823" spans="1:22" ht="13.5" x14ac:dyDescent="0.25">
      <c r="A1823" s="3">
        <f>RSI!A1823</f>
        <v>44665</v>
      </c>
      <c r="B1823" s="2">
        <f>RSI!B1823</f>
        <v>5.3051000000000004</v>
      </c>
      <c r="C1823" s="2">
        <f>RSI!I1823</f>
        <v>40.85978855221299</v>
      </c>
      <c r="D1823" s="2">
        <f>MACD!E1823</f>
        <v>6.6385626670168563E-2</v>
      </c>
      <c r="E1823" s="2">
        <f>MACD!F1823</f>
        <v>3.8428848419019404E-2</v>
      </c>
      <c r="F1823" s="2">
        <f>'Moving Avg'!D1823</f>
        <v>5.3051000000000004</v>
      </c>
      <c r="G1823" s="2">
        <f>'Moving Avg'!F1823</f>
        <v>5.3844899999999996</v>
      </c>
      <c r="H1823" s="2">
        <f>'Moving Avg'!G1823</f>
        <v>5.4470700000000001</v>
      </c>
      <c r="I1823" s="2">
        <f>'Moving Avg'!H1823</f>
        <v>5.5358065000000041</v>
      </c>
      <c r="J1823" s="6" t="str">
        <f>OBV!F1823</f>
        <v>BEARISH</v>
      </c>
      <c r="K1823" s="6" t="str">
        <f>OBV!G1823</f>
        <v>NEUTRAL</v>
      </c>
      <c r="L1823" s="6" t="str">
        <f>OBV!H1823</f>
        <v>CONFIRMED BEARISH</v>
      </c>
      <c r="M1823" s="8">
        <f t="shared" si="280"/>
        <v>25</v>
      </c>
      <c r="N1823" s="8">
        <f t="shared" si="281"/>
        <v>0</v>
      </c>
      <c r="O1823" s="8">
        <f t="shared" si="282"/>
        <v>0</v>
      </c>
      <c r="P1823" s="8">
        <f t="shared" si="283"/>
        <v>16.5</v>
      </c>
      <c r="Q1823" s="9">
        <f t="shared" si="284"/>
        <v>11.225</v>
      </c>
      <c r="R1823" s="9">
        <f t="shared" si="285"/>
        <v>9.125</v>
      </c>
      <c r="S1823" s="9">
        <f t="shared" si="286"/>
        <v>11.175000000000001</v>
      </c>
      <c r="T1823" s="9">
        <f t="shared" si="287"/>
        <v>10.375</v>
      </c>
      <c r="U1823" s="8">
        <f t="shared" si="288"/>
        <v>10.508333333333335</v>
      </c>
      <c r="V1823" s="8">
        <f t="shared" si="289"/>
        <v>10.475000000000001</v>
      </c>
    </row>
    <row r="1824" spans="1:22" ht="13.5" x14ac:dyDescent="0.25">
      <c r="A1824" s="3">
        <f>RSI!A1824</f>
        <v>44666</v>
      </c>
      <c r="B1824" s="2">
        <f>RSI!B1824</f>
        <v>5.3444000000000003</v>
      </c>
      <c r="C1824" s="2">
        <f>RSI!I1824</f>
        <v>45.546881680608116</v>
      </c>
      <c r="D1824" s="2">
        <f>MACD!E1824</f>
        <v>5.8883439387044767E-2</v>
      </c>
      <c r="E1824" s="2">
        <f>MACD!F1824</f>
        <v>4.2519766612624479E-2</v>
      </c>
      <c r="F1824" s="2">
        <f>'Moving Avg'!D1824</f>
        <v>5.3129600000000003</v>
      </c>
      <c r="G1824" s="2">
        <f>'Moving Avg'!F1824</f>
        <v>5.3774149999999992</v>
      </c>
      <c r="H1824" s="2">
        <f>'Moving Avg'!G1824</f>
        <v>5.4407820000000005</v>
      </c>
      <c r="I1824" s="2">
        <f>'Moving Avg'!H1824</f>
        <v>5.5354135000000051</v>
      </c>
      <c r="J1824" s="6" t="str">
        <f>OBV!F1824</f>
        <v>BULLISH</v>
      </c>
      <c r="K1824" s="6" t="str">
        <f>OBV!G1824</f>
        <v>NEUTRAL</v>
      </c>
      <c r="L1824" s="6" t="str">
        <f>OBV!H1824</f>
        <v>CONFIRMED BULLISH</v>
      </c>
      <c r="M1824" s="8">
        <f t="shared" si="280"/>
        <v>25</v>
      </c>
      <c r="N1824" s="8">
        <f t="shared" si="281"/>
        <v>0</v>
      </c>
      <c r="O1824" s="8">
        <f t="shared" si="282"/>
        <v>0</v>
      </c>
      <c r="P1824" s="8">
        <f t="shared" si="283"/>
        <v>83.5</v>
      </c>
      <c r="Q1824" s="9">
        <f t="shared" si="284"/>
        <v>21.274999999999999</v>
      </c>
      <c r="R1824" s="9">
        <f t="shared" si="285"/>
        <v>25.875</v>
      </c>
      <c r="S1824" s="9">
        <f t="shared" si="286"/>
        <v>41.325000000000003</v>
      </c>
      <c r="T1824" s="9">
        <f t="shared" si="287"/>
        <v>27.125</v>
      </c>
      <c r="U1824" s="8">
        <f t="shared" si="288"/>
        <v>29.491666666666664</v>
      </c>
      <c r="V1824" s="8">
        <f t="shared" si="289"/>
        <v>28.9</v>
      </c>
    </row>
    <row r="1825" spans="1:22" ht="13.5" x14ac:dyDescent="0.25">
      <c r="A1825" s="3">
        <f>RSI!A1825</f>
        <v>44669</v>
      </c>
      <c r="B1825" s="2">
        <f>RSI!B1825</f>
        <v>5.3444000000000003</v>
      </c>
      <c r="C1825" s="2">
        <f>RSI!I1825</f>
        <v>45.546881680608116</v>
      </c>
      <c r="D1825" s="2">
        <f>MACD!E1825</f>
        <v>2.3767099613803744E-2</v>
      </c>
      <c r="E1825" s="2">
        <f>MACD!F1825</f>
        <v>3.8769233212860334E-2</v>
      </c>
      <c r="F1825" s="2">
        <f>'Moving Avg'!D1825</f>
        <v>5.3208200000000003</v>
      </c>
      <c r="G1825" s="2">
        <f>'Moving Avg'!F1825</f>
        <v>5.3703399999999988</v>
      </c>
      <c r="H1825" s="2">
        <f>'Moving Avg'!G1825</f>
        <v>5.4344940000000017</v>
      </c>
      <c r="I1825" s="2">
        <f>'Moving Avg'!H1825</f>
        <v>5.5350205000000052</v>
      </c>
      <c r="J1825" s="6" t="str">
        <f>OBV!F1825</f>
        <v>BULLISH</v>
      </c>
      <c r="K1825" s="6" t="str">
        <f>OBV!G1825</f>
        <v>NEUTRAL</v>
      </c>
      <c r="L1825" s="6" t="str">
        <f>OBV!H1825</f>
        <v>CONFIRMED BULLISH</v>
      </c>
      <c r="M1825" s="8">
        <f t="shared" si="280"/>
        <v>25</v>
      </c>
      <c r="N1825" s="8">
        <f t="shared" si="281"/>
        <v>45</v>
      </c>
      <c r="O1825" s="8">
        <f t="shared" si="282"/>
        <v>0</v>
      </c>
      <c r="P1825" s="8">
        <f t="shared" si="283"/>
        <v>83.5</v>
      </c>
      <c r="Q1825" s="9">
        <f t="shared" si="284"/>
        <v>37.024999999999999</v>
      </c>
      <c r="R1825" s="9">
        <f t="shared" si="285"/>
        <v>34.875</v>
      </c>
      <c r="S1825" s="9">
        <f t="shared" si="286"/>
        <v>48.075000000000003</v>
      </c>
      <c r="T1825" s="9">
        <f t="shared" si="287"/>
        <v>38.375</v>
      </c>
      <c r="U1825" s="8">
        <f t="shared" si="288"/>
        <v>39.991666666666667</v>
      </c>
      <c r="V1825" s="8">
        <f t="shared" si="289"/>
        <v>39.587500000000006</v>
      </c>
    </row>
    <row r="1826" spans="1:22" ht="13.5" x14ac:dyDescent="0.25">
      <c r="A1826" s="3">
        <f>RSI!A1826</f>
        <v>44670</v>
      </c>
      <c r="B1826" s="2">
        <f>RSI!B1826</f>
        <v>5.3444000000000003</v>
      </c>
      <c r="C1826" s="2">
        <f>RSI!I1826</f>
        <v>45.546881680608116</v>
      </c>
      <c r="D1826" s="2">
        <f>MACD!E1826</f>
        <v>2.3297407773073431E-2</v>
      </c>
      <c r="E1826" s="2">
        <f>MACD!F1826</f>
        <v>3.5674868124902955E-2</v>
      </c>
      <c r="F1826" s="2">
        <f>'Moving Avg'!D1826</f>
        <v>5.3286800000000003</v>
      </c>
      <c r="G1826" s="2">
        <f>'Moving Avg'!F1826</f>
        <v>5.3703399999999988</v>
      </c>
      <c r="H1826" s="2">
        <f>'Moving Avg'!G1826</f>
        <v>5.4282060000000021</v>
      </c>
      <c r="I1826" s="2">
        <f>'Moving Avg'!H1826</f>
        <v>5.5338415000000065</v>
      </c>
      <c r="J1826" s="6" t="str">
        <f>OBV!F1826</f>
        <v>BULLISH</v>
      </c>
      <c r="K1826" s="6" t="str">
        <f>OBV!G1826</f>
        <v>NEUTRAL</v>
      </c>
      <c r="L1826" s="6" t="str">
        <f>OBV!H1826</f>
        <v>CONFIRMED BULLISH</v>
      </c>
      <c r="M1826" s="8">
        <f t="shared" si="280"/>
        <v>25</v>
      </c>
      <c r="N1826" s="8">
        <f t="shared" si="281"/>
        <v>45</v>
      </c>
      <c r="O1826" s="8">
        <f t="shared" si="282"/>
        <v>0</v>
      </c>
      <c r="P1826" s="8">
        <f t="shared" si="283"/>
        <v>83.5</v>
      </c>
      <c r="Q1826" s="9">
        <f t="shared" si="284"/>
        <v>37.024999999999999</v>
      </c>
      <c r="R1826" s="9">
        <f t="shared" si="285"/>
        <v>34.875</v>
      </c>
      <c r="S1826" s="9">
        <f t="shared" si="286"/>
        <v>48.075000000000003</v>
      </c>
      <c r="T1826" s="9">
        <f t="shared" si="287"/>
        <v>38.375</v>
      </c>
      <c r="U1826" s="8">
        <f t="shared" si="288"/>
        <v>39.991666666666667</v>
      </c>
      <c r="V1826" s="8">
        <f t="shared" si="289"/>
        <v>39.587500000000006</v>
      </c>
    </row>
    <row r="1827" spans="1:22" ht="13.5" x14ac:dyDescent="0.25">
      <c r="A1827" s="3">
        <f>RSI!A1827</f>
        <v>44671</v>
      </c>
      <c r="B1827" s="2">
        <f>RSI!B1827</f>
        <v>5.3444000000000003</v>
      </c>
      <c r="C1827" s="2">
        <f>RSI!I1827</f>
        <v>45.546881680608116</v>
      </c>
      <c r="D1827" s="2">
        <f>MACD!E1827</f>
        <v>2.3111781313549074E-2</v>
      </c>
      <c r="E1827" s="2">
        <f>MACD!F1827</f>
        <v>3.3162250762632177E-2</v>
      </c>
      <c r="F1827" s="2">
        <f>'Moving Avg'!D1827</f>
        <v>5.3365400000000003</v>
      </c>
      <c r="G1827" s="2">
        <f>'Moving Avg'!F1827</f>
        <v>5.3703400000000006</v>
      </c>
      <c r="H1827" s="2">
        <f>'Moving Avg'!G1827</f>
        <v>5.4247460000000016</v>
      </c>
      <c r="I1827" s="2">
        <f>'Moving Avg'!H1827</f>
        <v>5.5326625000000069</v>
      </c>
      <c r="J1827" s="6" t="str">
        <f>OBV!F1827</f>
        <v>BULLISH</v>
      </c>
      <c r="K1827" s="6" t="str">
        <f>OBV!G1827</f>
        <v>NEUTRAL</v>
      </c>
      <c r="L1827" s="6" t="str">
        <f>OBV!H1827</f>
        <v>CONFIRMED BULLISH</v>
      </c>
      <c r="M1827" s="8">
        <f t="shared" si="280"/>
        <v>25</v>
      </c>
      <c r="N1827" s="8">
        <f t="shared" si="281"/>
        <v>45</v>
      </c>
      <c r="O1827" s="8">
        <f t="shared" si="282"/>
        <v>0</v>
      </c>
      <c r="P1827" s="8">
        <f t="shared" si="283"/>
        <v>83.5</v>
      </c>
      <c r="Q1827" s="9">
        <f t="shared" si="284"/>
        <v>37.024999999999999</v>
      </c>
      <c r="R1827" s="9">
        <f t="shared" si="285"/>
        <v>34.875</v>
      </c>
      <c r="S1827" s="9">
        <f t="shared" si="286"/>
        <v>48.075000000000003</v>
      </c>
      <c r="T1827" s="9">
        <f t="shared" si="287"/>
        <v>38.375</v>
      </c>
      <c r="U1827" s="8">
        <f t="shared" si="288"/>
        <v>39.991666666666667</v>
      </c>
      <c r="V1827" s="8">
        <f t="shared" si="289"/>
        <v>39.587500000000006</v>
      </c>
    </row>
    <row r="1828" spans="1:22" ht="13.5" x14ac:dyDescent="0.25">
      <c r="A1828" s="3">
        <f>RSI!A1828</f>
        <v>44672</v>
      </c>
      <c r="B1828" s="2">
        <f>RSI!B1828</f>
        <v>5.3444000000000003</v>
      </c>
      <c r="C1828" s="2">
        <f>RSI!I1828</f>
        <v>45.546881680608116</v>
      </c>
      <c r="D1828" s="2">
        <f>MACD!E1828</f>
        <v>2.3150828602370943E-2</v>
      </c>
      <c r="E1828" s="2">
        <f>MACD!F1828</f>
        <v>3.1159966330579932E-2</v>
      </c>
      <c r="F1828" s="2">
        <f>'Moving Avg'!D1828</f>
        <v>5.3444000000000003</v>
      </c>
      <c r="G1828" s="2">
        <f>'Moving Avg'!F1828</f>
        <v>5.3644450000000008</v>
      </c>
      <c r="H1828" s="2">
        <f>'Moving Avg'!G1828</f>
        <v>5.4212860000000012</v>
      </c>
      <c r="I1828" s="2">
        <f>'Moving Avg'!H1828</f>
        <v>5.5314835000000073</v>
      </c>
      <c r="J1828" s="6" t="str">
        <f>OBV!F1828</f>
        <v>BULLISH</v>
      </c>
      <c r="K1828" s="6" t="str">
        <f>OBV!G1828</f>
        <v>NEUTRAL</v>
      </c>
      <c r="L1828" s="6" t="str">
        <f>OBV!H1828</f>
        <v>CONFIRMED BULLISH</v>
      </c>
      <c r="M1828" s="8">
        <f t="shared" si="280"/>
        <v>25</v>
      </c>
      <c r="N1828" s="8">
        <f t="shared" si="281"/>
        <v>45</v>
      </c>
      <c r="O1828" s="8">
        <f t="shared" si="282"/>
        <v>0</v>
      </c>
      <c r="P1828" s="8">
        <f t="shared" si="283"/>
        <v>83.5</v>
      </c>
      <c r="Q1828" s="9">
        <f t="shared" si="284"/>
        <v>37.024999999999999</v>
      </c>
      <c r="R1828" s="9">
        <f t="shared" si="285"/>
        <v>34.875</v>
      </c>
      <c r="S1828" s="9">
        <f t="shared" si="286"/>
        <v>48.075000000000003</v>
      </c>
      <c r="T1828" s="9">
        <f t="shared" si="287"/>
        <v>38.375</v>
      </c>
      <c r="U1828" s="8">
        <f t="shared" si="288"/>
        <v>39.991666666666667</v>
      </c>
      <c r="V1828" s="8">
        <f t="shared" si="289"/>
        <v>39.587500000000006</v>
      </c>
    </row>
    <row r="1829" spans="1:22" ht="13.5" x14ac:dyDescent="0.25">
      <c r="A1829" s="3">
        <f>RSI!A1829</f>
        <v>44673</v>
      </c>
      <c r="B1829" s="2">
        <f>RSI!B1829</f>
        <v>5.3209</v>
      </c>
      <c r="C1829" s="2">
        <f>RSI!I1829</f>
        <v>42.621086280373511</v>
      </c>
      <c r="D1829" s="2">
        <f>MACD!E1829</f>
        <v>1.3013890397289174E-2</v>
      </c>
      <c r="E1829" s="2">
        <f>MACD!F1829</f>
        <v>2.7530751143921783E-2</v>
      </c>
      <c r="F1829" s="2">
        <f>'Moving Avg'!D1829</f>
        <v>5.3397000000000006</v>
      </c>
      <c r="G1829" s="2">
        <f>'Moving Avg'!F1829</f>
        <v>5.3573750000000002</v>
      </c>
      <c r="H1829" s="2">
        <f>'Moving Avg'!G1829</f>
        <v>5.418458000000002</v>
      </c>
      <c r="I1829" s="2">
        <f>'Moving Avg'!H1829</f>
        <v>5.5305800000000067</v>
      </c>
      <c r="J1829" s="6" t="str">
        <f>OBV!F1829</f>
        <v>BEARISH</v>
      </c>
      <c r="K1829" s="6" t="str">
        <f>OBV!G1829</f>
        <v>NEUTRAL</v>
      </c>
      <c r="L1829" s="6" t="str">
        <f>OBV!H1829</f>
        <v>CONFIRMED BEARISH</v>
      </c>
      <c r="M1829" s="8">
        <f t="shared" si="280"/>
        <v>25</v>
      </c>
      <c r="N1829" s="8">
        <f t="shared" si="281"/>
        <v>45</v>
      </c>
      <c r="O1829" s="8">
        <f t="shared" si="282"/>
        <v>0</v>
      </c>
      <c r="P1829" s="8">
        <f t="shared" si="283"/>
        <v>16.5</v>
      </c>
      <c r="Q1829" s="9">
        <f t="shared" si="284"/>
        <v>26.975000000000001</v>
      </c>
      <c r="R1829" s="9">
        <f t="shared" si="285"/>
        <v>18.125</v>
      </c>
      <c r="S1829" s="9">
        <f t="shared" si="286"/>
        <v>17.925000000000001</v>
      </c>
      <c r="T1829" s="9">
        <f t="shared" si="287"/>
        <v>21.625</v>
      </c>
      <c r="U1829" s="8">
        <f t="shared" si="288"/>
        <v>21.008333333333336</v>
      </c>
      <c r="V1829" s="8">
        <f t="shared" si="289"/>
        <v>21.162500000000001</v>
      </c>
    </row>
    <row r="1830" spans="1:22" ht="13.5" x14ac:dyDescent="0.25">
      <c r="A1830" s="3">
        <f>RSI!A1830</f>
        <v>44676</v>
      </c>
      <c r="B1830" s="2">
        <f>RSI!B1830</f>
        <v>5.2816000000000001</v>
      </c>
      <c r="C1830" s="2">
        <f>RSI!I1830</f>
        <v>38.201559517856388</v>
      </c>
      <c r="D1830" s="2">
        <f>MACD!E1830</f>
        <v>7.654592482798428E-3</v>
      </c>
      <c r="E1830" s="2">
        <f>MACD!F1830</f>
        <v>2.3555519411697114E-2</v>
      </c>
      <c r="F1830" s="2">
        <f>'Moving Avg'!D1830</f>
        <v>5.3271400000000009</v>
      </c>
      <c r="G1830" s="2">
        <f>'Moving Avg'!F1830</f>
        <v>5.3483400000000021</v>
      </c>
      <c r="H1830" s="2">
        <f>'Moving Avg'!G1830</f>
        <v>5.4112280000000021</v>
      </c>
      <c r="I1830" s="2">
        <f>'Moving Avg'!H1830</f>
        <v>5.5294800000000066</v>
      </c>
      <c r="J1830" s="6" t="str">
        <f>OBV!F1830</f>
        <v>BEARISH</v>
      </c>
      <c r="K1830" s="6" t="str">
        <f>OBV!G1830</f>
        <v>NEUTRAL</v>
      </c>
      <c r="L1830" s="6" t="str">
        <f>OBV!H1830</f>
        <v>CONFIRMED BEARISH</v>
      </c>
      <c r="M1830" s="8">
        <f t="shared" si="280"/>
        <v>25</v>
      </c>
      <c r="N1830" s="8">
        <f t="shared" si="281"/>
        <v>45</v>
      </c>
      <c r="O1830" s="8">
        <f t="shared" si="282"/>
        <v>0</v>
      </c>
      <c r="P1830" s="8">
        <f t="shared" si="283"/>
        <v>16.5</v>
      </c>
      <c r="Q1830" s="9">
        <f t="shared" si="284"/>
        <v>26.975000000000001</v>
      </c>
      <c r="R1830" s="9">
        <f t="shared" si="285"/>
        <v>18.125</v>
      </c>
      <c r="S1830" s="9">
        <f t="shared" si="286"/>
        <v>17.925000000000001</v>
      </c>
      <c r="T1830" s="9">
        <f t="shared" si="287"/>
        <v>21.625</v>
      </c>
      <c r="U1830" s="8">
        <f t="shared" si="288"/>
        <v>21.008333333333336</v>
      </c>
      <c r="V1830" s="8">
        <f t="shared" si="289"/>
        <v>21.162500000000001</v>
      </c>
    </row>
    <row r="1831" spans="1:22" ht="13.5" x14ac:dyDescent="0.25">
      <c r="A1831" s="3">
        <f>RSI!A1831</f>
        <v>44677</v>
      </c>
      <c r="B1831" s="2">
        <f>RSI!B1831</f>
        <v>5.2659000000000002</v>
      </c>
      <c r="C1831" s="2">
        <f>RSI!I1831</f>
        <v>36.570125585756813</v>
      </c>
      <c r="D1831" s="2">
        <f>MACD!E1831</f>
        <v>4.799249757964752E-3</v>
      </c>
      <c r="E1831" s="2">
        <f>MACD!F1831</f>
        <v>1.9804265480950642E-2</v>
      </c>
      <c r="F1831" s="2">
        <f>'Moving Avg'!D1831</f>
        <v>5.3114400000000002</v>
      </c>
      <c r="G1831" s="2">
        <f>'Moving Avg'!F1831</f>
        <v>5.3385200000000017</v>
      </c>
      <c r="H1831" s="2">
        <f>'Moving Avg'!G1831</f>
        <v>5.4073000000000029</v>
      </c>
      <c r="I1831" s="2">
        <f>'Moving Avg'!H1831</f>
        <v>5.5286945000000074</v>
      </c>
      <c r="J1831" s="6" t="str">
        <f>OBV!F1831</f>
        <v>BEARISH</v>
      </c>
      <c r="K1831" s="6" t="str">
        <f>OBV!G1831</f>
        <v>NEUTRAL</v>
      </c>
      <c r="L1831" s="6" t="str">
        <f>OBV!H1831</f>
        <v>CONFIRMED BEARISH</v>
      </c>
      <c r="M1831" s="8">
        <f t="shared" si="280"/>
        <v>25</v>
      </c>
      <c r="N1831" s="8">
        <f t="shared" si="281"/>
        <v>45</v>
      </c>
      <c r="O1831" s="8">
        <f t="shared" si="282"/>
        <v>0</v>
      </c>
      <c r="P1831" s="8">
        <f t="shared" si="283"/>
        <v>16.5</v>
      </c>
      <c r="Q1831" s="9">
        <f t="shared" si="284"/>
        <v>26.975000000000001</v>
      </c>
      <c r="R1831" s="9">
        <f t="shared" si="285"/>
        <v>18.125</v>
      </c>
      <c r="S1831" s="9">
        <f t="shared" si="286"/>
        <v>17.925000000000001</v>
      </c>
      <c r="T1831" s="9">
        <f t="shared" si="287"/>
        <v>21.625</v>
      </c>
      <c r="U1831" s="8">
        <f t="shared" si="288"/>
        <v>21.008333333333336</v>
      </c>
      <c r="V1831" s="8">
        <f t="shared" si="289"/>
        <v>21.162500000000001</v>
      </c>
    </row>
    <row r="1832" spans="1:22" ht="13.5" x14ac:dyDescent="0.25">
      <c r="A1832" s="3">
        <f>RSI!A1832</f>
        <v>44678</v>
      </c>
      <c r="B1832" s="2">
        <f>RSI!B1832</f>
        <v>5.2659000000000002</v>
      </c>
      <c r="C1832" s="2">
        <f>RSI!I1832</f>
        <v>36.570125585756813</v>
      </c>
      <c r="D1832" s="2">
        <f>MACD!E1832</f>
        <v>2.9541892213238441E-3</v>
      </c>
      <c r="E1832" s="2">
        <f>MACD!F1832</f>
        <v>1.6434250229025282E-2</v>
      </c>
      <c r="F1832" s="2">
        <f>'Moving Avg'!D1832</f>
        <v>5.2957400000000003</v>
      </c>
      <c r="G1832" s="2">
        <f>'Moving Avg'!F1832</f>
        <v>5.3287000000000022</v>
      </c>
      <c r="H1832" s="2">
        <f>'Moving Avg'!G1832</f>
        <v>5.403372000000001</v>
      </c>
      <c r="I1832" s="2">
        <f>'Moving Avg'!H1832</f>
        <v>5.5279090000000073</v>
      </c>
      <c r="J1832" s="6" t="str">
        <f>OBV!F1832</f>
        <v>BEARISH</v>
      </c>
      <c r="K1832" s="6" t="str">
        <f>OBV!G1832</f>
        <v>NEUTRAL</v>
      </c>
      <c r="L1832" s="6" t="str">
        <f>OBV!H1832</f>
        <v>CONFIRMED BEARISH</v>
      </c>
      <c r="M1832" s="8">
        <f t="shared" si="280"/>
        <v>25</v>
      </c>
      <c r="N1832" s="8">
        <f t="shared" si="281"/>
        <v>45</v>
      </c>
      <c r="O1832" s="8">
        <f t="shared" si="282"/>
        <v>0</v>
      </c>
      <c r="P1832" s="8">
        <f t="shared" si="283"/>
        <v>16.5</v>
      </c>
      <c r="Q1832" s="9">
        <f t="shared" si="284"/>
        <v>26.975000000000001</v>
      </c>
      <c r="R1832" s="9">
        <f t="shared" si="285"/>
        <v>18.125</v>
      </c>
      <c r="S1832" s="9">
        <f t="shared" si="286"/>
        <v>17.925000000000001</v>
      </c>
      <c r="T1832" s="9">
        <f t="shared" si="287"/>
        <v>21.625</v>
      </c>
      <c r="U1832" s="8">
        <f t="shared" si="288"/>
        <v>21.008333333333336</v>
      </c>
      <c r="V1832" s="8">
        <f t="shared" si="289"/>
        <v>21.162500000000001</v>
      </c>
    </row>
    <row r="1833" spans="1:22" ht="13.5" x14ac:dyDescent="0.25">
      <c r="A1833" s="3">
        <f>RSI!A1833</f>
        <v>44679</v>
      </c>
      <c r="B1833" s="2">
        <f>RSI!B1833</f>
        <v>5.3051000000000004</v>
      </c>
      <c r="C1833" s="2">
        <f>RSI!I1833</f>
        <v>43.550865637928879</v>
      </c>
      <c r="D1833" s="2">
        <f>MACD!E1833</f>
        <v>-9.820170591927635E-4</v>
      </c>
      <c r="E1833" s="2">
        <f>MACD!F1833</f>
        <v>1.2950996771381675E-2</v>
      </c>
      <c r="F1833" s="2">
        <f>'Moving Avg'!D1833</f>
        <v>5.2878799999999995</v>
      </c>
      <c r="G1833" s="2">
        <f>'Moving Avg'!F1833</f>
        <v>5.3208400000000005</v>
      </c>
      <c r="H1833" s="2">
        <f>'Moving Avg'!G1833</f>
        <v>5.3994420000000005</v>
      </c>
      <c r="I1833" s="2">
        <f>'Moving Avg'!H1833</f>
        <v>5.5281050000000072</v>
      </c>
      <c r="J1833" s="6" t="str">
        <f>OBV!F1833</f>
        <v>BEARISH</v>
      </c>
      <c r="K1833" s="6" t="str">
        <f>OBV!G1833</f>
        <v>NEUTRAL</v>
      </c>
      <c r="L1833" s="6" t="str">
        <f>OBV!H1833</f>
        <v>CONFIRMED BEARISH</v>
      </c>
      <c r="M1833" s="8">
        <f t="shared" si="280"/>
        <v>25</v>
      </c>
      <c r="N1833" s="8">
        <f t="shared" si="281"/>
        <v>45</v>
      </c>
      <c r="O1833" s="8">
        <f t="shared" si="282"/>
        <v>0</v>
      </c>
      <c r="P1833" s="8">
        <f t="shared" si="283"/>
        <v>16.5</v>
      </c>
      <c r="Q1833" s="9">
        <f t="shared" si="284"/>
        <v>26.975000000000001</v>
      </c>
      <c r="R1833" s="9">
        <f t="shared" si="285"/>
        <v>18.125</v>
      </c>
      <c r="S1833" s="9">
        <f t="shared" si="286"/>
        <v>17.925000000000001</v>
      </c>
      <c r="T1833" s="9">
        <f t="shared" si="287"/>
        <v>21.625</v>
      </c>
      <c r="U1833" s="8">
        <f t="shared" si="288"/>
        <v>21.008333333333336</v>
      </c>
      <c r="V1833" s="8">
        <f t="shared" si="289"/>
        <v>21.162500000000001</v>
      </c>
    </row>
    <row r="1834" spans="1:22" ht="13.5" x14ac:dyDescent="0.25">
      <c r="A1834" s="3">
        <f>RSI!A1834</f>
        <v>44680</v>
      </c>
      <c r="B1834" s="2">
        <f>RSI!B1834</f>
        <v>5.3444000000000003</v>
      </c>
      <c r="C1834" s="2">
        <f>RSI!I1834</f>
        <v>49.545944025122374</v>
      </c>
      <c r="D1834" s="2">
        <f>MACD!E1834</f>
        <v>-9.1970554610210087E-4</v>
      </c>
      <c r="E1834" s="2">
        <f>MACD!F1834</f>
        <v>1.017685630788492E-2</v>
      </c>
      <c r="F1834" s="2">
        <f>'Moving Avg'!D1834</f>
        <v>5.2925800000000001</v>
      </c>
      <c r="G1834" s="2">
        <f>'Moving Avg'!F1834</f>
        <v>5.3188750000000002</v>
      </c>
      <c r="H1834" s="2">
        <f>'Moving Avg'!G1834</f>
        <v>5.395512000000001</v>
      </c>
      <c r="I1834" s="2">
        <f>'Moving Avg'!H1834</f>
        <v>5.5284975000000056</v>
      </c>
      <c r="J1834" s="6" t="str">
        <f>OBV!F1834</f>
        <v>BEARISH</v>
      </c>
      <c r="K1834" s="6" t="str">
        <f>OBV!G1834</f>
        <v>NEUTRAL</v>
      </c>
      <c r="L1834" s="6" t="str">
        <f>OBV!H1834</f>
        <v>BEARISH DIVERGENCE</v>
      </c>
      <c r="M1834" s="8">
        <f t="shared" si="280"/>
        <v>25</v>
      </c>
      <c r="N1834" s="8">
        <f t="shared" si="281"/>
        <v>45</v>
      </c>
      <c r="O1834" s="8">
        <f t="shared" si="282"/>
        <v>0</v>
      </c>
      <c r="P1834" s="8">
        <f t="shared" si="283"/>
        <v>16.5</v>
      </c>
      <c r="Q1834" s="9">
        <f t="shared" si="284"/>
        <v>26.975000000000001</v>
      </c>
      <c r="R1834" s="9">
        <f t="shared" si="285"/>
        <v>18.125</v>
      </c>
      <c r="S1834" s="9">
        <f t="shared" si="286"/>
        <v>17.925000000000001</v>
      </c>
      <c r="T1834" s="9">
        <f t="shared" si="287"/>
        <v>21.625</v>
      </c>
      <c r="U1834" s="8">
        <f t="shared" si="288"/>
        <v>21.008333333333336</v>
      </c>
      <c r="V1834" s="8">
        <f t="shared" si="289"/>
        <v>21.162500000000001</v>
      </c>
    </row>
    <row r="1835" spans="1:22" ht="13.5" x14ac:dyDescent="0.25">
      <c r="A1835" s="3">
        <f>RSI!A1835</f>
        <v>44685</v>
      </c>
      <c r="B1835" s="2">
        <f>RSI!B1835</f>
        <v>5.2659000000000002</v>
      </c>
      <c r="C1835" s="2">
        <f>RSI!I1835</f>
        <v>40.331938548489703</v>
      </c>
      <c r="D1835" s="2">
        <f>MACD!E1835</f>
        <v>4.9544098051352847E-3</v>
      </c>
      <c r="E1835" s="2">
        <f>MACD!F1835</f>
        <v>9.1323670073349943E-3</v>
      </c>
      <c r="F1835" s="2">
        <f>'Moving Avg'!D1835</f>
        <v>5.2894400000000008</v>
      </c>
      <c r="G1835" s="2">
        <f>'Moving Avg'!F1835</f>
        <v>5.3224150000000003</v>
      </c>
      <c r="H1835" s="2">
        <f>'Moving Avg'!G1835</f>
        <v>5.3900120000000005</v>
      </c>
      <c r="I1835" s="2">
        <f>'Moving Avg'!H1835</f>
        <v>5.5284975000000065</v>
      </c>
      <c r="J1835" s="6" t="str">
        <f>OBV!F1835</f>
        <v>BEARISH</v>
      </c>
      <c r="K1835" s="6" t="str">
        <f>OBV!G1835</f>
        <v>NEUTRAL</v>
      </c>
      <c r="L1835" s="6" t="str">
        <f>OBV!H1835</f>
        <v>CONFIRMED BEARISH</v>
      </c>
      <c r="M1835" s="8">
        <f t="shared" si="280"/>
        <v>25</v>
      </c>
      <c r="N1835" s="8">
        <f t="shared" si="281"/>
        <v>45</v>
      </c>
      <c r="O1835" s="8">
        <f t="shared" si="282"/>
        <v>0</v>
      </c>
      <c r="P1835" s="8">
        <f t="shared" si="283"/>
        <v>16.5</v>
      </c>
      <c r="Q1835" s="9">
        <f t="shared" si="284"/>
        <v>26.975000000000001</v>
      </c>
      <c r="R1835" s="9">
        <f t="shared" si="285"/>
        <v>18.125</v>
      </c>
      <c r="S1835" s="9">
        <f t="shared" si="286"/>
        <v>17.925000000000001</v>
      </c>
      <c r="T1835" s="9">
        <f t="shared" si="287"/>
        <v>21.625</v>
      </c>
      <c r="U1835" s="8">
        <f t="shared" si="288"/>
        <v>21.008333333333336</v>
      </c>
      <c r="V1835" s="8">
        <f t="shared" si="289"/>
        <v>21.162500000000001</v>
      </c>
    </row>
    <row r="1836" spans="1:22" ht="13.5" x14ac:dyDescent="0.25">
      <c r="A1836" s="3">
        <f>RSI!A1836</f>
        <v>44686</v>
      </c>
      <c r="B1836" s="2">
        <f>RSI!B1836</f>
        <v>5.4938000000000002</v>
      </c>
      <c r="C1836" s="2">
        <f>RSI!I1836</f>
        <v>62.269625219917003</v>
      </c>
      <c r="D1836" s="2">
        <f>MACD!E1836</f>
        <v>-6.4867181653207595E-3</v>
      </c>
      <c r="E1836" s="2">
        <f>MACD!F1836</f>
        <v>6.0085499728038437E-3</v>
      </c>
      <c r="F1836" s="2">
        <f>'Moving Avg'!D1836</f>
        <v>5.3350200000000001</v>
      </c>
      <c r="G1836" s="2">
        <f>'Moving Avg'!F1836</f>
        <v>5.3279200000000007</v>
      </c>
      <c r="H1836" s="2">
        <f>'Moving Avg'!G1836</f>
        <v>5.3890700000000011</v>
      </c>
      <c r="I1836" s="2">
        <f>'Moving Avg'!H1836</f>
        <v>5.5288515000000062</v>
      </c>
      <c r="J1836" s="6" t="str">
        <f>OBV!F1836</f>
        <v>BEARISH</v>
      </c>
      <c r="K1836" s="6" t="str">
        <f>OBV!G1836</f>
        <v>NEUTRAL</v>
      </c>
      <c r="L1836" s="6" t="str">
        <f>OBV!H1836</f>
        <v>BEARISH DIVERGENCE</v>
      </c>
      <c r="M1836" s="8">
        <f t="shared" si="280"/>
        <v>25</v>
      </c>
      <c r="N1836" s="8">
        <f t="shared" si="281"/>
        <v>45</v>
      </c>
      <c r="O1836" s="8">
        <f t="shared" si="282"/>
        <v>0</v>
      </c>
      <c r="P1836" s="8">
        <f t="shared" si="283"/>
        <v>16.5</v>
      </c>
      <c r="Q1836" s="9">
        <f t="shared" si="284"/>
        <v>26.975000000000001</v>
      </c>
      <c r="R1836" s="9">
        <f t="shared" si="285"/>
        <v>18.125</v>
      </c>
      <c r="S1836" s="9">
        <f t="shared" si="286"/>
        <v>17.925000000000001</v>
      </c>
      <c r="T1836" s="9">
        <f t="shared" si="287"/>
        <v>21.625</v>
      </c>
      <c r="U1836" s="8">
        <f t="shared" si="288"/>
        <v>21.008333333333336</v>
      </c>
      <c r="V1836" s="8">
        <f t="shared" si="289"/>
        <v>21.162500000000001</v>
      </c>
    </row>
    <row r="1837" spans="1:22" ht="13.5" x14ac:dyDescent="0.25">
      <c r="A1837" s="3">
        <f>RSI!A1837</f>
        <v>44687</v>
      </c>
      <c r="B1837" s="2">
        <f>RSI!B1837</f>
        <v>5.4938000000000002</v>
      </c>
      <c r="C1837" s="2">
        <f>RSI!I1837</f>
        <v>62.269625219917003</v>
      </c>
      <c r="D1837" s="2">
        <f>MACD!E1837</f>
        <v>-1.7079206254249968E-2</v>
      </c>
      <c r="E1837" s="2">
        <f>MACD!F1837</f>
        <v>1.3909987273930816E-3</v>
      </c>
      <c r="F1837" s="2">
        <f>'Moving Avg'!D1837</f>
        <v>5.3805999999999994</v>
      </c>
      <c r="G1837" s="2">
        <f>'Moving Avg'!F1837</f>
        <v>5.3334250000000001</v>
      </c>
      <c r="H1837" s="2">
        <f>'Moving Avg'!G1837</f>
        <v>5.3881280000000027</v>
      </c>
      <c r="I1837" s="2">
        <f>'Moving Avg'!H1837</f>
        <v>5.5284195000000054</v>
      </c>
      <c r="J1837" s="6" t="str">
        <f>OBV!F1837</f>
        <v>BEARISH</v>
      </c>
      <c r="K1837" s="6" t="str">
        <f>OBV!G1837</f>
        <v>NEUTRAL</v>
      </c>
      <c r="L1837" s="6" t="str">
        <f>OBV!H1837</f>
        <v>BEARISH DIVERGENCE</v>
      </c>
      <c r="M1837" s="8">
        <f t="shared" si="280"/>
        <v>25</v>
      </c>
      <c r="N1837" s="8">
        <f t="shared" si="281"/>
        <v>45</v>
      </c>
      <c r="O1837" s="8">
        <f t="shared" si="282"/>
        <v>0</v>
      </c>
      <c r="P1837" s="8">
        <f t="shared" si="283"/>
        <v>16.5</v>
      </c>
      <c r="Q1837" s="9">
        <f t="shared" si="284"/>
        <v>26.975000000000001</v>
      </c>
      <c r="R1837" s="9">
        <f t="shared" si="285"/>
        <v>18.125</v>
      </c>
      <c r="S1837" s="9">
        <f t="shared" si="286"/>
        <v>17.925000000000001</v>
      </c>
      <c r="T1837" s="9">
        <f t="shared" si="287"/>
        <v>21.625</v>
      </c>
      <c r="U1837" s="8">
        <f t="shared" si="288"/>
        <v>21.008333333333336</v>
      </c>
      <c r="V1837" s="8">
        <f t="shared" si="289"/>
        <v>21.162500000000001</v>
      </c>
    </row>
    <row r="1838" spans="1:22" ht="13.5" x14ac:dyDescent="0.25">
      <c r="A1838" s="3">
        <f>RSI!A1838</f>
        <v>44690</v>
      </c>
      <c r="B1838" s="2">
        <f>RSI!B1838</f>
        <v>5.4938000000000002</v>
      </c>
      <c r="C1838" s="2">
        <f>RSI!I1838</f>
        <v>62.26962521991701</v>
      </c>
      <c r="D1838" s="2">
        <f>MACD!E1838</f>
        <v>-2.688609343213777E-2</v>
      </c>
      <c r="E1838" s="2">
        <f>MACD!F1838</f>
        <v>-4.2644197045130887E-3</v>
      </c>
      <c r="F1838" s="2">
        <f>'Moving Avg'!D1838</f>
        <v>5.4183400000000006</v>
      </c>
      <c r="G1838" s="2">
        <f>'Moving Avg'!F1838</f>
        <v>5.3389299999999995</v>
      </c>
      <c r="H1838" s="2">
        <f>'Moving Avg'!G1838</f>
        <v>5.3871860000000025</v>
      </c>
      <c r="I1838" s="2">
        <f>'Moving Avg'!H1838</f>
        <v>5.5279875000000054</v>
      </c>
      <c r="J1838" s="6" t="str">
        <f>OBV!F1838</f>
        <v>BEARISH</v>
      </c>
      <c r="K1838" s="6" t="str">
        <f>OBV!G1838</f>
        <v>NEUTRAL</v>
      </c>
      <c r="L1838" s="6" t="str">
        <f>OBV!H1838</f>
        <v>BEARISH DIVERGENCE</v>
      </c>
      <c r="M1838" s="8">
        <f t="shared" si="280"/>
        <v>25</v>
      </c>
      <c r="N1838" s="8">
        <f t="shared" si="281"/>
        <v>100</v>
      </c>
      <c r="O1838" s="8">
        <f t="shared" si="282"/>
        <v>0</v>
      </c>
      <c r="P1838" s="8">
        <f t="shared" si="283"/>
        <v>16.5</v>
      </c>
      <c r="Q1838" s="9">
        <f t="shared" si="284"/>
        <v>46.225000000000001</v>
      </c>
      <c r="R1838" s="9">
        <f t="shared" si="285"/>
        <v>29.125</v>
      </c>
      <c r="S1838" s="9">
        <f t="shared" si="286"/>
        <v>26.175000000000001</v>
      </c>
      <c r="T1838" s="9">
        <f t="shared" si="287"/>
        <v>35.375</v>
      </c>
      <c r="U1838" s="8">
        <f t="shared" si="288"/>
        <v>33.841666666666661</v>
      </c>
      <c r="V1838" s="8">
        <f t="shared" si="289"/>
        <v>34.224999999999994</v>
      </c>
    </row>
    <row r="1839" spans="1:22" ht="13.5" x14ac:dyDescent="0.25">
      <c r="A1839" s="3">
        <f>RSI!A1839</f>
        <v>44691</v>
      </c>
      <c r="B1839" s="2">
        <f>RSI!B1839</f>
        <v>5.4938000000000002</v>
      </c>
      <c r="C1839" s="2">
        <f>RSI!I1839</f>
        <v>62.269625219917017</v>
      </c>
      <c r="D1839" s="2">
        <f>MACD!E1839</f>
        <v>-3.9581106538093991E-2</v>
      </c>
      <c r="E1839" s="2">
        <f>MACD!F1839</f>
        <v>-1.132775707122927E-2</v>
      </c>
      <c r="F1839" s="2">
        <f>'Moving Avg'!D1839</f>
        <v>5.448220000000001</v>
      </c>
      <c r="G1839" s="2">
        <f>'Moving Avg'!F1839</f>
        <v>5.3483649999999994</v>
      </c>
      <c r="H1839" s="2">
        <f>'Moving Avg'!G1839</f>
        <v>5.3898580000000029</v>
      </c>
      <c r="I1839" s="2">
        <f>'Moving Avg'!H1839</f>
        <v>5.5275555000000054</v>
      </c>
      <c r="J1839" s="6" t="str">
        <f>OBV!F1839</f>
        <v>BEARISH</v>
      </c>
      <c r="K1839" s="6" t="str">
        <f>OBV!G1839</f>
        <v>NEUTRAL</v>
      </c>
      <c r="L1839" s="6" t="str">
        <f>OBV!H1839</f>
        <v>BEARISH DIVERGENCE</v>
      </c>
      <c r="M1839" s="8">
        <f t="shared" si="280"/>
        <v>25</v>
      </c>
      <c r="N1839" s="8">
        <f t="shared" si="281"/>
        <v>100</v>
      </c>
      <c r="O1839" s="8">
        <f t="shared" si="282"/>
        <v>0</v>
      </c>
      <c r="P1839" s="8">
        <f t="shared" si="283"/>
        <v>16.5</v>
      </c>
      <c r="Q1839" s="9">
        <f t="shared" si="284"/>
        <v>46.225000000000001</v>
      </c>
      <c r="R1839" s="9">
        <f t="shared" si="285"/>
        <v>29.125</v>
      </c>
      <c r="S1839" s="9">
        <f t="shared" si="286"/>
        <v>26.175000000000001</v>
      </c>
      <c r="T1839" s="9">
        <f t="shared" si="287"/>
        <v>35.375</v>
      </c>
      <c r="U1839" s="8">
        <f t="shared" si="288"/>
        <v>33.841666666666661</v>
      </c>
      <c r="V1839" s="8">
        <f t="shared" si="289"/>
        <v>34.224999999999994</v>
      </c>
    </row>
    <row r="1840" spans="1:22" ht="13.5" x14ac:dyDescent="0.25">
      <c r="A1840" s="3">
        <f>RSI!A1840</f>
        <v>44692</v>
      </c>
      <c r="B1840" s="2">
        <f>RSI!B1840</f>
        <v>5.4938000000000002</v>
      </c>
      <c r="C1840" s="2">
        <f>RSI!I1840</f>
        <v>62.269625219917017</v>
      </c>
      <c r="D1840" s="2">
        <f>MACD!E1840</f>
        <v>-5.7092799352868262E-2</v>
      </c>
      <c r="E1840" s="2">
        <f>MACD!F1840</f>
        <v>-2.0480765527557069E-2</v>
      </c>
      <c r="F1840" s="2">
        <f>'Moving Avg'!D1840</f>
        <v>5.4938000000000002</v>
      </c>
      <c r="G1840" s="2">
        <f>'Moving Avg'!F1840</f>
        <v>5.3577999999999992</v>
      </c>
      <c r="H1840" s="2">
        <f>'Moving Avg'!G1840</f>
        <v>5.3926880000000033</v>
      </c>
      <c r="I1840" s="2">
        <f>'Moving Avg'!H1840</f>
        <v>5.5271235000000045</v>
      </c>
      <c r="J1840" s="6" t="str">
        <f>OBV!F1840</f>
        <v>BULLISH</v>
      </c>
      <c r="K1840" s="6" t="str">
        <f>OBV!G1840</f>
        <v>NEUTRAL</v>
      </c>
      <c r="L1840" s="6" t="str">
        <f>OBV!H1840</f>
        <v>CONFIRMED BULLISH</v>
      </c>
      <c r="M1840" s="8">
        <f t="shared" si="280"/>
        <v>25</v>
      </c>
      <c r="N1840" s="8">
        <f t="shared" si="281"/>
        <v>100</v>
      </c>
      <c r="O1840" s="8">
        <f t="shared" si="282"/>
        <v>0</v>
      </c>
      <c r="P1840" s="8">
        <f t="shared" si="283"/>
        <v>83.5</v>
      </c>
      <c r="Q1840" s="9">
        <f t="shared" si="284"/>
        <v>56.274999999999999</v>
      </c>
      <c r="R1840" s="9">
        <f t="shared" si="285"/>
        <v>45.875</v>
      </c>
      <c r="S1840" s="9">
        <f t="shared" si="286"/>
        <v>56.325000000000003</v>
      </c>
      <c r="T1840" s="9">
        <f t="shared" si="287"/>
        <v>52.125</v>
      </c>
      <c r="U1840" s="8">
        <f t="shared" si="288"/>
        <v>52.82500000000001</v>
      </c>
      <c r="V1840" s="8">
        <f t="shared" si="289"/>
        <v>52.650000000000006</v>
      </c>
    </row>
    <row r="1841" spans="1:22" ht="13.5" x14ac:dyDescent="0.25">
      <c r="A1841" s="3">
        <f>RSI!A1841</f>
        <v>44693</v>
      </c>
      <c r="B1841" s="2">
        <f>RSI!B1841</f>
        <v>5.4938000000000002</v>
      </c>
      <c r="C1841" s="2">
        <f>RSI!I1841</f>
        <v>62.269625219917017</v>
      </c>
      <c r="D1841" s="2">
        <f>MACD!E1841</f>
        <v>-7.4995774642473201E-2</v>
      </c>
      <c r="E1841" s="2">
        <f>MACD!F1841</f>
        <v>-3.1383767350540298E-2</v>
      </c>
      <c r="F1841" s="2">
        <f>'Moving Avg'!D1841</f>
        <v>5.4938000000000002</v>
      </c>
      <c r="G1841" s="2">
        <f>'Moving Avg'!F1841</f>
        <v>5.3672349999999991</v>
      </c>
      <c r="H1841" s="2">
        <f>'Moving Avg'!G1841</f>
        <v>5.3953600000000019</v>
      </c>
      <c r="I1841" s="2">
        <f>'Moving Avg'!H1841</f>
        <v>5.5268880000000049</v>
      </c>
      <c r="J1841" s="6" t="str">
        <f>OBV!F1841</f>
        <v>NEUTRAL</v>
      </c>
      <c r="K1841" s="6" t="str">
        <f>OBV!G1841</f>
        <v>NEUTRAL</v>
      </c>
      <c r="L1841" s="6" t="str">
        <f>OBV!H1841</f>
        <v>NEUTRAL</v>
      </c>
      <c r="M1841" s="8">
        <f t="shared" si="280"/>
        <v>25</v>
      </c>
      <c r="N1841" s="8">
        <f t="shared" si="281"/>
        <v>100</v>
      </c>
      <c r="O1841" s="8">
        <f t="shared" si="282"/>
        <v>0</v>
      </c>
      <c r="P1841" s="8">
        <f t="shared" si="283"/>
        <v>33</v>
      </c>
      <c r="Q1841" s="9">
        <f t="shared" si="284"/>
        <v>48.7</v>
      </c>
      <c r="R1841" s="9">
        <f t="shared" si="285"/>
        <v>33.25</v>
      </c>
      <c r="S1841" s="9">
        <f t="shared" si="286"/>
        <v>33.6</v>
      </c>
      <c r="T1841" s="9">
        <f t="shared" si="287"/>
        <v>39.5</v>
      </c>
      <c r="U1841" s="8">
        <f t="shared" si="288"/>
        <v>38.516666666666673</v>
      </c>
      <c r="V1841" s="8">
        <f t="shared" si="289"/>
        <v>38.762500000000003</v>
      </c>
    </row>
    <row r="1842" spans="1:22" ht="13.5" x14ac:dyDescent="0.25">
      <c r="A1842" s="3">
        <f>RSI!A1842</f>
        <v>44694</v>
      </c>
      <c r="B1842" s="2">
        <f>RSI!B1842</f>
        <v>5.2659000000000002</v>
      </c>
      <c r="C1842" s="2">
        <f>RSI!I1842</f>
        <v>39.573176361331655</v>
      </c>
      <c r="D1842" s="2">
        <f>MACD!E1842</f>
        <v>-7.3883339047235097E-2</v>
      </c>
      <c r="E1842" s="2">
        <f>MACD!F1842</f>
        <v>-3.9883681689879255E-2</v>
      </c>
      <c r="F1842" s="2">
        <f>'Moving Avg'!D1842</f>
        <v>5.448220000000001</v>
      </c>
      <c r="G1842" s="2">
        <f>'Moving Avg'!F1842</f>
        <v>5.3652749999999987</v>
      </c>
      <c r="H1842" s="2">
        <f>'Moving Avg'!G1842</f>
        <v>5.3930040000000012</v>
      </c>
      <c r="I1842" s="2">
        <f>'Moving Avg'!H1842</f>
        <v>5.5255130000000046</v>
      </c>
      <c r="J1842" s="6" t="str">
        <f>OBV!F1842</f>
        <v>BEARISH</v>
      </c>
      <c r="K1842" s="6" t="str">
        <f>OBV!G1842</f>
        <v>NEUTRAL</v>
      </c>
      <c r="L1842" s="6" t="str">
        <f>OBV!H1842</f>
        <v>CONFIRMED BEARISH</v>
      </c>
      <c r="M1842" s="8">
        <f t="shared" si="280"/>
        <v>25</v>
      </c>
      <c r="N1842" s="8">
        <f t="shared" si="281"/>
        <v>100</v>
      </c>
      <c r="O1842" s="8">
        <f t="shared" si="282"/>
        <v>0</v>
      </c>
      <c r="P1842" s="8">
        <f t="shared" si="283"/>
        <v>16.5</v>
      </c>
      <c r="Q1842" s="9">
        <f t="shared" si="284"/>
        <v>46.225000000000001</v>
      </c>
      <c r="R1842" s="9">
        <f t="shared" si="285"/>
        <v>29.125</v>
      </c>
      <c r="S1842" s="9">
        <f t="shared" si="286"/>
        <v>26.175000000000001</v>
      </c>
      <c r="T1842" s="9">
        <f t="shared" si="287"/>
        <v>35.375</v>
      </c>
      <c r="U1842" s="8">
        <f t="shared" si="288"/>
        <v>33.841666666666661</v>
      </c>
      <c r="V1842" s="8">
        <f t="shared" si="289"/>
        <v>34.224999999999994</v>
      </c>
    </row>
    <row r="1843" spans="1:22" ht="13.5" x14ac:dyDescent="0.25">
      <c r="A1843" s="3">
        <f>RSI!A1843</f>
        <v>44697</v>
      </c>
      <c r="B1843" s="2">
        <f>RSI!B1843</f>
        <v>5.4859</v>
      </c>
      <c r="C1843" s="2">
        <f>RSI!I1843</f>
        <v>56.178072816674252</v>
      </c>
      <c r="D1843" s="2">
        <f>MACD!E1843</f>
        <v>-8.2435324389459552E-2</v>
      </c>
      <c r="E1843" s="2">
        <f>MACD!F1843</f>
        <v>-4.8394010229795323E-2</v>
      </c>
      <c r="F1843" s="2">
        <f>'Moving Avg'!D1843</f>
        <v>5.4466400000000004</v>
      </c>
      <c r="G1843" s="2">
        <f>'Moving Avg'!F1843</f>
        <v>5.3743149999999984</v>
      </c>
      <c r="H1843" s="2">
        <f>'Moving Avg'!G1843</f>
        <v>5.3950480000000001</v>
      </c>
      <c r="I1843" s="2">
        <f>'Moving Avg'!H1843</f>
        <v>5.5252380000000043</v>
      </c>
      <c r="J1843" s="6" t="str">
        <f>OBV!F1843</f>
        <v>BEARISH</v>
      </c>
      <c r="K1843" s="6" t="str">
        <f>OBV!G1843</f>
        <v>NEUTRAL</v>
      </c>
      <c r="L1843" s="6" t="str">
        <f>OBV!H1843</f>
        <v>CONFIRMED BEARISH</v>
      </c>
      <c r="M1843" s="8">
        <f t="shared" si="280"/>
        <v>25</v>
      </c>
      <c r="N1843" s="8">
        <f t="shared" si="281"/>
        <v>100</v>
      </c>
      <c r="O1843" s="8">
        <f t="shared" si="282"/>
        <v>0</v>
      </c>
      <c r="P1843" s="8">
        <f t="shared" si="283"/>
        <v>16.5</v>
      </c>
      <c r="Q1843" s="9">
        <f t="shared" si="284"/>
        <v>46.225000000000001</v>
      </c>
      <c r="R1843" s="9">
        <f t="shared" si="285"/>
        <v>29.125</v>
      </c>
      <c r="S1843" s="9">
        <f t="shared" si="286"/>
        <v>26.175000000000001</v>
      </c>
      <c r="T1843" s="9">
        <f t="shared" si="287"/>
        <v>35.375</v>
      </c>
      <c r="U1843" s="8">
        <f t="shared" si="288"/>
        <v>33.841666666666661</v>
      </c>
      <c r="V1843" s="8">
        <f t="shared" si="289"/>
        <v>34.224999999999994</v>
      </c>
    </row>
    <row r="1844" spans="1:22" ht="13.5" x14ac:dyDescent="0.25">
      <c r="A1844" s="3">
        <f>RSI!A1844</f>
        <v>44698</v>
      </c>
      <c r="B1844" s="2">
        <f>RSI!B1844</f>
        <v>5.2659000000000002</v>
      </c>
      <c r="C1844" s="2">
        <f>RSI!I1844</f>
        <v>43.34957206970617</v>
      </c>
      <c r="D1844" s="2">
        <f>MACD!E1844</f>
        <v>-6.7914112627504686E-2</v>
      </c>
      <c r="E1844" s="2">
        <f>MACD!F1844</f>
        <v>-5.2298030709337195E-2</v>
      </c>
      <c r="F1844" s="2">
        <f>'Moving Avg'!D1844</f>
        <v>5.4010600000000011</v>
      </c>
      <c r="G1844" s="2">
        <f>'Moving Avg'!F1844</f>
        <v>5.3703899999999996</v>
      </c>
      <c r="H1844" s="2">
        <f>'Moving Avg'!G1844</f>
        <v>5.3926920000000003</v>
      </c>
      <c r="I1844" s="2">
        <f>'Moving Avg'!H1844</f>
        <v>5.5238630000000031</v>
      </c>
      <c r="J1844" s="6" t="str">
        <f>OBV!F1844</f>
        <v>BEARISH</v>
      </c>
      <c r="K1844" s="6" t="str">
        <f>OBV!G1844</f>
        <v>NEUTRAL</v>
      </c>
      <c r="L1844" s="6" t="str">
        <f>OBV!H1844</f>
        <v>CONFIRMED BEARISH</v>
      </c>
      <c r="M1844" s="8">
        <f t="shared" si="280"/>
        <v>25</v>
      </c>
      <c r="N1844" s="8">
        <f t="shared" si="281"/>
        <v>45</v>
      </c>
      <c r="O1844" s="8">
        <f t="shared" si="282"/>
        <v>0</v>
      </c>
      <c r="P1844" s="8">
        <f t="shared" si="283"/>
        <v>16.5</v>
      </c>
      <c r="Q1844" s="9">
        <f t="shared" si="284"/>
        <v>26.975000000000001</v>
      </c>
      <c r="R1844" s="9">
        <f t="shared" si="285"/>
        <v>18.125</v>
      </c>
      <c r="S1844" s="9">
        <f t="shared" si="286"/>
        <v>17.925000000000001</v>
      </c>
      <c r="T1844" s="9">
        <f t="shared" si="287"/>
        <v>21.625</v>
      </c>
      <c r="U1844" s="8">
        <f t="shared" si="288"/>
        <v>21.008333333333336</v>
      </c>
      <c r="V1844" s="8">
        <f t="shared" si="289"/>
        <v>21.162500000000001</v>
      </c>
    </row>
    <row r="1845" spans="1:22" ht="13.5" x14ac:dyDescent="0.25">
      <c r="A1845" s="3">
        <f>RSI!A1845</f>
        <v>44699</v>
      </c>
      <c r="B1845" s="2">
        <f>RSI!B1845</f>
        <v>5.2659000000000002</v>
      </c>
      <c r="C1845" s="2">
        <f>RSI!I1845</f>
        <v>43.349572069706163</v>
      </c>
      <c r="D1845" s="2">
        <f>MACD!E1845</f>
        <v>-6.6945481046172262E-2</v>
      </c>
      <c r="E1845" s="2">
        <f>MACD!F1845</f>
        <v>-5.522752077670421E-2</v>
      </c>
      <c r="F1845" s="2">
        <f>'Moving Avg'!D1845</f>
        <v>5.35548</v>
      </c>
      <c r="G1845" s="2">
        <f>'Moving Avg'!F1845</f>
        <v>5.3664649999999998</v>
      </c>
      <c r="H1845" s="2">
        <f>'Moving Avg'!G1845</f>
        <v>5.3903359999999996</v>
      </c>
      <c r="I1845" s="2">
        <f>'Moving Avg'!H1845</f>
        <v>5.5224880000000045</v>
      </c>
      <c r="J1845" s="6" t="str">
        <f>OBV!F1845</f>
        <v>BEARISH</v>
      </c>
      <c r="K1845" s="6" t="str">
        <f>OBV!G1845</f>
        <v>NEUTRAL</v>
      </c>
      <c r="L1845" s="6" t="str">
        <f>OBV!H1845</f>
        <v>CONFIRMED BEARISH</v>
      </c>
      <c r="M1845" s="8">
        <f t="shared" si="280"/>
        <v>25</v>
      </c>
      <c r="N1845" s="8">
        <f t="shared" si="281"/>
        <v>45</v>
      </c>
      <c r="O1845" s="8">
        <f t="shared" si="282"/>
        <v>0</v>
      </c>
      <c r="P1845" s="8">
        <f t="shared" si="283"/>
        <v>16.5</v>
      </c>
      <c r="Q1845" s="9">
        <f t="shared" si="284"/>
        <v>26.975000000000001</v>
      </c>
      <c r="R1845" s="9">
        <f t="shared" si="285"/>
        <v>18.125</v>
      </c>
      <c r="S1845" s="9">
        <f t="shared" si="286"/>
        <v>17.925000000000001</v>
      </c>
      <c r="T1845" s="9">
        <f t="shared" si="287"/>
        <v>21.625</v>
      </c>
      <c r="U1845" s="8">
        <f t="shared" si="288"/>
        <v>21.008333333333336</v>
      </c>
      <c r="V1845" s="8">
        <f t="shared" si="289"/>
        <v>21.162500000000001</v>
      </c>
    </row>
    <row r="1846" spans="1:22" ht="13.5" x14ac:dyDescent="0.25">
      <c r="A1846" s="3">
        <f>RSI!A1846</f>
        <v>44700</v>
      </c>
      <c r="B1846" s="2">
        <f>RSI!B1846</f>
        <v>5.2659000000000002</v>
      </c>
      <c r="C1846" s="2">
        <f>RSI!I1846</f>
        <v>43.349572069706163</v>
      </c>
      <c r="D1846" s="2">
        <f>MACD!E1846</f>
        <v>-3.0362131732636577E-2</v>
      </c>
      <c r="E1846" s="2">
        <f>MACD!F1846</f>
        <v>-5.0254442967890681E-2</v>
      </c>
      <c r="F1846" s="2">
        <f>'Moving Avg'!D1846</f>
        <v>5.3099000000000007</v>
      </c>
      <c r="G1846" s="2">
        <f>'Moving Avg'!F1846</f>
        <v>5.362540000000001</v>
      </c>
      <c r="H1846" s="2">
        <f>'Moving Avg'!G1846</f>
        <v>5.387821999999999</v>
      </c>
      <c r="I1846" s="2">
        <f>'Moving Avg'!H1846</f>
        <v>5.5211130000000033</v>
      </c>
      <c r="J1846" s="6" t="str">
        <f>OBV!F1846</f>
        <v>BEARISH</v>
      </c>
      <c r="K1846" s="6" t="str">
        <f>OBV!G1846</f>
        <v>NEUTRAL</v>
      </c>
      <c r="L1846" s="6" t="str">
        <f>OBV!H1846</f>
        <v>CONFIRMED BEARISH</v>
      </c>
      <c r="M1846" s="8">
        <f t="shared" si="280"/>
        <v>25</v>
      </c>
      <c r="N1846" s="8">
        <f t="shared" si="281"/>
        <v>0</v>
      </c>
      <c r="O1846" s="8">
        <f t="shared" si="282"/>
        <v>0</v>
      </c>
      <c r="P1846" s="8">
        <f t="shared" si="283"/>
        <v>16.5</v>
      </c>
      <c r="Q1846" s="9">
        <f t="shared" si="284"/>
        <v>11.225</v>
      </c>
      <c r="R1846" s="9">
        <f t="shared" si="285"/>
        <v>9.125</v>
      </c>
      <c r="S1846" s="9">
        <f t="shared" si="286"/>
        <v>11.175000000000001</v>
      </c>
      <c r="T1846" s="9">
        <f t="shared" si="287"/>
        <v>10.375</v>
      </c>
      <c r="U1846" s="8">
        <f t="shared" si="288"/>
        <v>10.508333333333335</v>
      </c>
      <c r="V1846" s="8">
        <f t="shared" si="289"/>
        <v>10.475000000000001</v>
      </c>
    </row>
    <row r="1847" spans="1:22" ht="13.5" x14ac:dyDescent="0.25">
      <c r="A1847" s="3">
        <f>RSI!A1847</f>
        <v>44701</v>
      </c>
      <c r="B1847" s="2">
        <f>RSI!B1847</f>
        <v>5.4859</v>
      </c>
      <c r="C1847" s="2">
        <f>RSI!I1847</f>
        <v>55.921230651152129</v>
      </c>
      <c r="D1847" s="2">
        <f>MACD!E1847</f>
        <v>-1.505310156695927E-2</v>
      </c>
      <c r="E1847" s="2">
        <f>MACD!F1847</f>
        <v>-4.3214174687704401E-2</v>
      </c>
      <c r="F1847" s="2">
        <f>'Moving Avg'!D1847</f>
        <v>5.3539000000000003</v>
      </c>
      <c r="G1847" s="2">
        <f>'Moving Avg'!F1847</f>
        <v>5.3696150000000005</v>
      </c>
      <c r="H1847" s="2">
        <f>'Moving Avg'!G1847</f>
        <v>5.387664</v>
      </c>
      <c r="I1847" s="2">
        <f>'Moving Avg'!H1847</f>
        <v>5.5208380000000021</v>
      </c>
      <c r="J1847" s="6" t="str">
        <f>OBV!F1847</f>
        <v>BEARISH</v>
      </c>
      <c r="K1847" s="6" t="str">
        <f>OBV!G1847</f>
        <v>NEUTRAL</v>
      </c>
      <c r="L1847" s="6" t="str">
        <f>OBV!H1847</f>
        <v>BEARISH DIVERGENCE</v>
      </c>
      <c r="M1847" s="8">
        <f t="shared" si="280"/>
        <v>25</v>
      </c>
      <c r="N1847" s="8">
        <f t="shared" si="281"/>
        <v>0</v>
      </c>
      <c r="O1847" s="8">
        <f t="shared" si="282"/>
        <v>0</v>
      </c>
      <c r="P1847" s="8">
        <f t="shared" si="283"/>
        <v>16.5</v>
      </c>
      <c r="Q1847" s="9">
        <f t="shared" si="284"/>
        <v>11.225</v>
      </c>
      <c r="R1847" s="9">
        <f t="shared" si="285"/>
        <v>9.125</v>
      </c>
      <c r="S1847" s="9">
        <f t="shared" si="286"/>
        <v>11.175000000000001</v>
      </c>
      <c r="T1847" s="9">
        <f t="shared" si="287"/>
        <v>10.375</v>
      </c>
      <c r="U1847" s="8">
        <f t="shared" si="288"/>
        <v>10.508333333333335</v>
      </c>
      <c r="V1847" s="8">
        <f t="shared" si="289"/>
        <v>10.475000000000001</v>
      </c>
    </row>
    <row r="1848" spans="1:22" ht="13.5" x14ac:dyDescent="0.25">
      <c r="A1848" s="3">
        <f>RSI!A1848</f>
        <v>44704</v>
      </c>
      <c r="B1848" s="2">
        <f>RSI!B1848</f>
        <v>5.4702000000000002</v>
      </c>
      <c r="C1848" s="2">
        <f>RSI!I1848</f>
        <v>54.983488731166638</v>
      </c>
      <c r="D1848" s="2">
        <f>MACD!E1848</f>
        <v>-1.6343103936558023E-3</v>
      </c>
      <c r="E1848" s="2">
        <f>MACD!F1848</f>
        <v>-3.4898201828894679E-2</v>
      </c>
      <c r="F1848" s="2">
        <f>'Moving Avg'!D1848</f>
        <v>5.3507599999999993</v>
      </c>
      <c r="G1848" s="2">
        <f>'Moving Avg'!F1848</f>
        <v>5.3759050000000004</v>
      </c>
      <c r="H1848" s="2">
        <f>'Moving Avg'!G1848</f>
        <v>5.3871919999999989</v>
      </c>
      <c r="I1848" s="2">
        <f>'Moving Avg'!H1848</f>
        <v>5.520484500000002</v>
      </c>
      <c r="J1848" s="6" t="str">
        <f>OBV!F1848</f>
        <v>BEARISH</v>
      </c>
      <c r="K1848" s="6" t="str">
        <f>OBV!G1848</f>
        <v>NEUTRAL</v>
      </c>
      <c r="L1848" s="6" t="str">
        <f>OBV!H1848</f>
        <v>CONFIRMED BEARISH</v>
      </c>
      <c r="M1848" s="8">
        <f t="shared" si="280"/>
        <v>25</v>
      </c>
      <c r="N1848" s="8">
        <f t="shared" si="281"/>
        <v>0</v>
      </c>
      <c r="O1848" s="8">
        <f t="shared" si="282"/>
        <v>0</v>
      </c>
      <c r="P1848" s="8">
        <f t="shared" si="283"/>
        <v>16.5</v>
      </c>
      <c r="Q1848" s="9">
        <f t="shared" si="284"/>
        <v>11.225</v>
      </c>
      <c r="R1848" s="9">
        <f t="shared" si="285"/>
        <v>9.125</v>
      </c>
      <c r="S1848" s="9">
        <f t="shared" si="286"/>
        <v>11.175000000000001</v>
      </c>
      <c r="T1848" s="9">
        <f t="shared" si="287"/>
        <v>10.375</v>
      </c>
      <c r="U1848" s="8">
        <f t="shared" si="288"/>
        <v>10.508333333333335</v>
      </c>
      <c r="V1848" s="8">
        <f t="shared" si="289"/>
        <v>10.475000000000001</v>
      </c>
    </row>
    <row r="1849" spans="1:22" ht="13.5" x14ac:dyDescent="0.25">
      <c r="A1849" s="3">
        <f>RSI!A1849</f>
        <v>44705</v>
      </c>
      <c r="B1849" s="2">
        <f>RSI!B1849</f>
        <v>5.4859</v>
      </c>
      <c r="C1849" s="2">
        <f>RSI!I1849</f>
        <v>55.782016868032997</v>
      </c>
      <c r="D1849" s="2">
        <f>MACD!E1849</f>
        <v>8.0035950599981476E-3</v>
      </c>
      <c r="E1849" s="2">
        <f>MACD!F1849</f>
        <v>-2.6317842451116114E-2</v>
      </c>
      <c r="F1849" s="2">
        <f>'Moving Avg'!D1849</f>
        <v>5.3947600000000007</v>
      </c>
      <c r="G1849" s="2">
        <f>'Moving Avg'!F1849</f>
        <v>5.3841550000000007</v>
      </c>
      <c r="H1849" s="2">
        <f>'Moving Avg'!G1849</f>
        <v>5.3870339999999972</v>
      </c>
      <c r="I1849" s="2">
        <f>'Moving Avg'!H1849</f>
        <v>5.5204060000000004</v>
      </c>
      <c r="J1849" s="6" t="str">
        <f>OBV!F1849</f>
        <v>BULLISH</v>
      </c>
      <c r="K1849" s="6" t="str">
        <f>OBV!G1849</f>
        <v>NEUTRAL</v>
      </c>
      <c r="L1849" s="6" t="str">
        <f>OBV!H1849</f>
        <v>CONFIRMED BULLISH</v>
      </c>
      <c r="M1849" s="8">
        <f t="shared" si="280"/>
        <v>25</v>
      </c>
      <c r="N1849" s="8">
        <f t="shared" si="281"/>
        <v>0</v>
      </c>
      <c r="O1849" s="8">
        <f t="shared" si="282"/>
        <v>0</v>
      </c>
      <c r="P1849" s="8">
        <f t="shared" si="283"/>
        <v>83.5</v>
      </c>
      <c r="Q1849" s="9">
        <f t="shared" si="284"/>
        <v>21.274999999999999</v>
      </c>
      <c r="R1849" s="9">
        <f t="shared" si="285"/>
        <v>25.875</v>
      </c>
      <c r="S1849" s="9">
        <f t="shared" si="286"/>
        <v>41.325000000000003</v>
      </c>
      <c r="T1849" s="9">
        <f t="shared" si="287"/>
        <v>27.125</v>
      </c>
      <c r="U1849" s="8">
        <f t="shared" si="288"/>
        <v>29.491666666666664</v>
      </c>
      <c r="V1849" s="8">
        <f t="shared" si="289"/>
        <v>28.9</v>
      </c>
    </row>
    <row r="1850" spans="1:22" ht="13.5" x14ac:dyDescent="0.25">
      <c r="A1850" s="3">
        <f>RSI!A1850</f>
        <v>44706</v>
      </c>
      <c r="B1850" s="2">
        <f>RSI!B1850</f>
        <v>5.4859</v>
      </c>
      <c r="C1850" s="2">
        <f>RSI!I1850</f>
        <v>55.782016868032997</v>
      </c>
      <c r="D1850" s="2">
        <f>MACD!E1850</f>
        <v>1.555348001588186E-2</v>
      </c>
      <c r="E1850" s="2">
        <f>MACD!F1850</f>
        <v>-1.7943577957716519E-2</v>
      </c>
      <c r="F1850" s="2">
        <f>'Moving Avg'!D1850</f>
        <v>5.4387600000000003</v>
      </c>
      <c r="G1850" s="2">
        <f>'Moving Avg'!F1850</f>
        <v>5.3943700000000003</v>
      </c>
      <c r="H1850" s="2">
        <f>'Moving Avg'!G1850</f>
        <v>5.3871899999999986</v>
      </c>
      <c r="I1850" s="2">
        <f>'Moving Avg'!H1850</f>
        <v>5.5199735000000008</v>
      </c>
      <c r="J1850" s="6" t="str">
        <f>OBV!F1850</f>
        <v>BULLISH</v>
      </c>
      <c r="K1850" s="6" t="str">
        <f>OBV!G1850</f>
        <v>NEUTRAL</v>
      </c>
      <c r="L1850" s="6" t="str">
        <f>OBV!H1850</f>
        <v>CONFIRMED BULLISH</v>
      </c>
      <c r="M1850" s="8">
        <f t="shared" si="280"/>
        <v>25</v>
      </c>
      <c r="N1850" s="8">
        <f t="shared" si="281"/>
        <v>0</v>
      </c>
      <c r="O1850" s="8">
        <f t="shared" si="282"/>
        <v>0</v>
      </c>
      <c r="P1850" s="8">
        <f t="shared" si="283"/>
        <v>83.5</v>
      </c>
      <c r="Q1850" s="9">
        <f t="shared" si="284"/>
        <v>21.274999999999999</v>
      </c>
      <c r="R1850" s="9">
        <f t="shared" si="285"/>
        <v>25.875</v>
      </c>
      <c r="S1850" s="9">
        <f t="shared" si="286"/>
        <v>41.325000000000003</v>
      </c>
      <c r="T1850" s="9">
        <f t="shared" si="287"/>
        <v>27.125</v>
      </c>
      <c r="U1850" s="8">
        <f t="shared" si="288"/>
        <v>29.491666666666664</v>
      </c>
      <c r="V1850" s="8">
        <f t="shared" si="289"/>
        <v>28.9</v>
      </c>
    </row>
    <row r="1851" spans="1:22" ht="13.5" x14ac:dyDescent="0.25">
      <c r="A1851" s="3">
        <f>RSI!A1851</f>
        <v>44707</v>
      </c>
      <c r="B1851" s="2">
        <f>RSI!B1851</f>
        <v>5.4859</v>
      </c>
      <c r="C1851" s="2">
        <f>RSI!I1851</f>
        <v>55.782016868032997</v>
      </c>
      <c r="D1851" s="2">
        <f>MACD!E1851</f>
        <v>2.1381412901364527E-2</v>
      </c>
      <c r="E1851" s="2">
        <f>MACD!F1851</f>
        <v>-1.0078579785900311E-2</v>
      </c>
      <c r="F1851" s="2">
        <f>'Moving Avg'!D1851</f>
        <v>5.4827600000000007</v>
      </c>
      <c r="G1851" s="2">
        <f>'Moving Avg'!F1851</f>
        <v>5.4053700000000005</v>
      </c>
      <c r="H1851" s="2">
        <f>'Moving Avg'!G1851</f>
        <v>5.3873459999999991</v>
      </c>
      <c r="I1851" s="2">
        <f>'Moving Avg'!H1851</f>
        <v>5.5195410000000003</v>
      </c>
      <c r="J1851" s="6" t="str">
        <f>OBV!F1851</f>
        <v>BULLISH</v>
      </c>
      <c r="K1851" s="6" t="str">
        <f>OBV!G1851</f>
        <v>NEUTRAL</v>
      </c>
      <c r="L1851" s="6" t="str">
        <f>OBV!H1851</f>
        <v>CONFIRMED BULLISH</v>
      </c>
      <c r="M1851" s="8">
        <f t="shared" si="280"/>
        <v>25</v>
      </c>
      <c r="N1851" s="8">
        <f t="shared" si="281"/>
        <v>0</v>
      </c>
      <c r="O1851" s="8">
        <f t="shared" si="282"/>
        <v>0</v>
      </c>
      <c r="P1851" s="8">
        <f t="shared" si="283"/>
        <v>83.5</v>
      </c>
      <c r="Q1851" s="9">
        <f t="shared" si="284"/>
        <v>21.274999999999999</v>
      </c>
      <c r="R1851" s="9">
        <f t="shared" si="285"/>
        <v>25.875</v>
      </c>
      <c r="S1851" s="9">
        <f t="shared" si="286"/>
        <v>41.325000000000003</v>
      </c>
      <c r="T1851" s="9">
        <f t="shared" si="287"/>
        <v>27.125</v>
      </c>
      <c r="U1851" s="8">
        <f t="shared" si="288"/>
        <v>29.491666666666664</v>
      </c>
      <c r="V1851" s="8">
        <f t="shared" si="289"/>
        <v>28.9</v>
      </c>
    </row>
    <row r="1852" spans="1:22" ht="13.5" x14ac:dyDescent="0.25">
      <c r="A1852" s="3">
        <f>RSI!A1852</f>
        <v>44708</v>
      </c>
      <c r="B1852" s="2">
        <f>RSI!B1852</f>
        <v>5.4859</v>
      </c>
      <c r="C1852" s="2">
        <f>RSI!I1852</f>
        <v>55.782016868032983</v>
      </c>
      <c r="D1852" s="2">
        <f>MACD!E1852</f>
        <v>-9.2677156117346726E-3</v>
      </c>
      <c r="E1852" s="2">
        <f>MACD!F1852</f>
        <v>-9.9164069510671825E-3</v>
      </c>
      <c r="F1852" s="2">
        <f>'Moving Avg'!D1852</f>
        <v>5.4827600000000007</v>
      </c>
      <c r="G1852" s="2">
        <f>'Moving Avg'!F1852</f>
        <v>5.4163700000000006</v>
      </c>
      <c r="H1852" s="2">
        <f>'Moving Avg'!G1852</f>
        <v>5.3875019999999987</v>
      </c>
      <c r="I1852" s="2">
        <f>'Moving Avg'!H1852</f>
        <v>5.5191084999999998</v>
      </c>
      <c r="J1852" s="6" t="str">
        <f>OBV!F1852</f>
        <v>BULLISH</v>
      </c>
      <c r="K1852" s="6" t="str">
        <f>OBV!G1852</f>
        <v>NEUTRAL</v>
      </c>
      <c r="L1852" s="6" t="str">
        <f>OBV!H1852</f>
        <v>NEUTRAL</v>
      </c>
      <c r="M1852" s="8">
        <f t="shared" si="280"/>
        <v>25</v>
      </c>
      <c r="N1852" s="8">
        <f t="shared" si="281"/>
        <v>0</v>
      </c>
      <c r="O1852" s="8">
        <f t="shared" si="282"/>
        <v>0</v>
      </c>
      <c r="P1852" s="8">
        <f t="shared" si="283"/>
        <v>49.5</v>
      </c>
      <c r="Q1852" s="9">
        <f t="shared" si="284"/>
        <v>16.175000000000001</v>
      </c>
      <c r="R1852" s="9">
        <f t="shared" si="285"/>
        <v>17.375</v>
      </c>
      <c r="S1852" s="9">
        <f t="shared" si="286"/>
        <v>26.025000000000002</v>
      </c>
      <c r="T1852" s="9">
        <f t="shared" si="287"/>
        <v>18.625</v>
      </c>
      <c r="U1852" s="8">
        <f t="shared" si="288"/>
        <v>19.858333333333334</v>
      </c>
      <c r="V1852" s="8">
        <f t="shared" si="289"/>
        <v>19.55</v>
      </c>
    </row>
    <row r="1853" spans="1:22" ht="13.5" x14ac:dyDescent="0.25">
      <c r="A1853" s="3">
        <f>RSI!A1853</f>
        <v>44711</v>
      </c>
      <c r="B1853" s="2">
        <f>RSI!B1853</f>
        <v>5.4859</v>
      </c>
      <c r="C1853" s="2">
        <f>RSI!I1853</f>
        <v>55.782016868032976</v>
      </c>
      <c r="D1853" s="2">
        <f>MACD!E1853</f>
        <v>-1.8359192546277825E-3</v>
      </c>
      <c r="E1853" s="2">
        <f>MACD!F1853</f>
        <v>-8.3003094117793021E-3</v>
      </c>
      <c r="F1853" s="2">
        <f>'Moving Avg'!D1853</f>
        <v>5.4859</v>
      </c>
      <c r="G1853" s="2">
        <f>'Moving Avg'!F1853</f>
        <v>5.4254100000000012</v>
      </c>
      <c r="H1853" s="2">
        <f>'Moving Avg'!G1853</f>
        <v>5.3871879999999974</v>
      </c>
      <c r="I1853" s="2">
        <f>'Moving Avg'!H1853</f>
        <v>5.5186759999999992</v>
      </c>
      <c r="J1853" s="6" t="str">
        <f>OBV!F1853</f>
        <v>BULLISH</v>
      </c>
      <c r="K1853" s="6" t="str">
        <f>OBV!G1853</f>
        <v>NEUTRAL</v>
      </c>
      <c r="L1853" s="6" t="str">
        <f>OBV!H1853</f>
        <v>CONFIRMED BULLISH</v>
      </c>
      <c r="M1853" s="8">
        <f t="shared" si="280"/>
        <v>25</v>
      </c>
      <c r="N1853" s="8">
        <f t="shared" si="281"/>
        <v>0</v>
      </c>
      <c r="O1853" s="8">
        <f t="shared" si="282"/>
        <v>0</v>
      </c>
      <c r="P1853" s="8">
        <f t="shared" si="283"/>
        <v>83.5</v>
      </c>
      <c r="Q1853" s="9">
        <f t="shared" si="284"/>
        <v>21.274999999999999</v>
      </c>
      <c r="R1853" s="9">
        <f t="shared" si="285"/>
        <v>25.875</v>
      </c>
      <c r="S1853" s="9">
        <f t="shared" si="286"/>
        <v>41.325000000000003</v>
      </c>
      <c r="T1853" s="9">
        <f t="shared" si="287"/>
        <v>27.125</v>
      </c>
      <c r="U1853" s="8">
        <f t="shared" si="288"/>
        <v>29.491666666666664</v>
      </c>
      <c r="V1853" s="8">
        <f t="shared" si="289"/>
        <v>28.9</v>
      </c>
    </row>
    <row r="1854" spans="1:22" ht="13.5" x14ac:dyDescent="0.25">
      <c r="A1854" s="3">
        <f>RSI!A1854</f>
        <v>44712</v>
      </c>
      <c r="B1854" s="2">
        <f>RSI!B1854</f>
        <v>5.4859</v>
      </c>
      <c r="C1854" s="2">
        <f>RSI!I1854</f>
        <v>55.782016868032976</v>
      </c>
      <c r="D1854" s="2">
        <f>MACD!E1854</f>
        <v>-2.9838518470516107E-2</v>
      </c>
      <c r="E1854" s="2">
        <f>MACD!F1854</f>
        <v>-1.2607951223526663E-2</v>
      </c>
      <c r="F1854" s="2">
        <f>'Moving Avg'!D1854</f>
        <v>5.4859</v>
      </c>
      <c r="G1854" s="2">
        <f>'Moving Avg'!F1854</f>
        <v>5.4324850000000016</v>
      </c>
      <c r="H1854" s="2">
        <f>'Moving Avg'!G1854</f>
        <v>5.3871879999999974</v>
      </c>
      <c r="I1854" s="2">
        <f>'Moving Avg'!H1854</f>
        <v>5.5182434999999987</v>
      </c>
      <c r="J1854" s="6" t="str">
        <f>OBV!F1854</f>
        <v>NEUTRAL</v>
      </c>
      <c r="K1854" s="6" t="str">
        <f>OBV!G1854</f>
        <v>NEUTRAL</v>
      </c>
      <c r="L1854" s="6" t="str">
        <f>OBV!H1854</f>
        <v>NEUTRAL</v>
      </c>
      <c r="M1854" s="8">
        <f t="shared" si="280"/>
        <v>25</v>
      </c>
      <c r="N1854" s="8">
        <f t="shared" si="281"/>
        <v>45</v>
      </c>
      <c r="O1854" s="8">
        <f t="shared" si="282"/>
        <v>0</v>
      </c>
      <c r="P1854" s="8">
        <f t="shared" si="283"/>
        <v>33</v>
      </c>
      <c r="Q1854" s="9">
        <f t="shared" si="284"/>
        <v>29.45</v>
      </c>
      <c r="R1854" s="9">
        <f t="shared" si="285"/>
        <v>22.25</v>
      </c>
      <c r="S1854" s="9">
        <f t="shared" si="286"/>
        <v>25.35</v>
      </c>
      <c r="T1854" s="9">
        <f t="shared" si="287"/>
        <v>25.75</v>
      </c>
      <c r="U1854" s="8">
        <f t="shared" si="288"/>
        <v>25.683333333333337</v>
      </c>
      <c r="V1854" s="8">
        <f t="shared" si="289"/>
        <v>25.700000000000003</v>
      </c>
    </row>
    <row r="1855" spans="1:22" ht="13.5" x14ac:dyDescent="0.25">
      <c r="A1855" s="3">
        <f>RSI!A1855</f>
        <v>44713</v>
      </c>
      <c r="B1855" s="2">
        <f>RSI!B1855</f>
        <v>5.4859</v>
      </c>
      <c r="C1855" s="2">
        <f>RSI!I1855</f>
        <v>55.782016868032983</v>
      </c>
      <c r="D1855" s="2">
        <f>MACD!E1855</f>
        <v>-5.3944959241135848E-2</v>
      </c>
      <c r="E1855" s="2">
        <f>MACD!F1855</f>
        <v>-2.0875352827048502E-2</v>
      </c>
      <c r="F1855" s="2">
        <f>'Moving Avg'!D1855</f>
        <v>5.4859</v>
      </c>
      <c r="G1855" s="2">
        <f>'Moving Avg'!F1855</f>
        <v>5.4434850000000008</v>
      </c>
      <c r="H1855" s="2">
        <f>'Moving Avg'!G1855</f>
        <v>5.3871879999999965</v>
      </c>
      <c r="I1855" s="2">
        <f>'Moving Avg'!H1855</f>
        <v>5.5186364999999977</v>
      </c>
      <c r="J1855" s="6" t="str">
        <f>OBV!F1855</f>
        <v>NEUTRAL</v>
      </c>
      <c r="K1855" s="6" t="str">
        <f>OBV!G1855</f>
        <v>NEUTRAL</v>
      </c>
      <c r="L1855" s="6" t="str">
        <f>OBV!H1855</f>
        <v>NEUTRAL</v>
      </c>
      <c r="M1855" s="8">
        <f t="shared" si="280"/>
        <v>25</v>
      </c>
      <c r="N1855" s="8">
        <f t="shared" si="281"/>
        <v>100</v>
      </c>
      <c r="O1855" s="8">
        <f t="shared" si="282"/>
        <v>0</v>
      </c>
      <c r="P1855" s="8">
        <f t="shared" si="283"/>
        <v>33</v>
      </c>
      <c r="Q1855" s="9">
        <f t="shared" si="284"/>
        <v>48.7</v>
      </c>
      <c r="R1855" s="9">
        <f t="shared" si="285"/>
        <v>33.25</v>
      </c>
      <c r="S1855" s="9">
        <f t="shared" si="286"/>
        <v>33.6</v>
      </c>
      <c r="T1855" s="9">
        <f t="shared" si="287"/>
        <v>39.5</v>
      </c>
      <c r="U1855" s="8">
        <f t="shared" si="288"/>
        <v>38.516666666666673</v>
      </c>
      <c r="V1855" s="8">
        <f t="shared" si="289"/>
        <v>38.762500000000003</v>
      </c>
    </row>
    <row r="1856" spans="1:22" ht="13.5" x14ac:dyDescent="0.25">
      <c r="A1856" s="3">
        <f>RSI!A1856</f>
        <v>44714</v>
      </c>
      <c r="B1856" s="2">
        <f>RSI!B1856</f>
        <v>5.4781000000000004</v>
      </c>
      <c r="C1856" s="2">
        <f>RSI!I1856</f>
        <v>54.968216708810033</v>
      </c>
      <c r="D1856" s="2">
        <f>MACD!E1856</f>
        <v>-7.4146359169784404E-2</v>
      </c>
      <c r="E1856" s="2">
        <f>MACD!F1856</f>
        <v>-3.1529554095595685E-2</v>
      </c>
      <c r="F1856" s="2">
        <f>'Moving Avg'!D1856</f>
        <v>5.4843400000000004</v>
      </c>
      <c r="G1856" s="2">
        <f>'Moving Avg'!F1856</f>
        <v>5.4427000000000003</v>
      </c>
      <c r="H1856" s="2">
        <f>'Moving Avg'!G1856</f>
        <v>5.3898619999999964</v>
      </c>
      <c r="I1856" s="2">
        <f>'Moving Avg'!H1856</f>
        <v>5.5189904999999975</v>
      </c>
      <c r="J1856" s="6" t="str">
        <f>OBV!F1856</f>
        <v>BEARISH</v>
      </c>
      <c r="K1856" s="6" t="str">
        <f>OBV!G1856</f>
        <v>NEUTRAL</v>
      </c>
      <c r="L1856" s="6" t="str">
        <f>OBV!H1856</f>
        <v>CONFIRMED BEARISH</v>
      </c>
      <c r="M1856" s="8">
        <f t="shared" si="280"/>
        <v>25</v>
      </c>
      <c r="N1856" s="8">
        <f t="shared" si="281"/>
        <v>100</v>
      </c>
      <c r="O1856" s="8">
        <f t="shared" si="282"/>
        <v>0</v>
      </c>
      <c r="P1856" s="8">
        <f t="shared" si="283"/>
        <v>16.5</v>
      </c>
      <c r="Q1856" s="9">
        <f t="shared" si="284"/>
        <v>46.225000000000001</v>
      </c>
      <c r="R1856" s="9">
        <f t="shared" si="285"/>
        <v>29.125</v>
      </c>
      <c r="S1856" s="9">
        <f t="shared" si="286"/>
        <v>26.175000000000001</v>
      </c>
      <c r="T1856" s="9">
        <f t="shared" si="287"/>
        <v>35.375</v>
      </c>
      <c r="U1856" s="8">
        <f t="shared" si="288"/>
        <v>33.841666666666661</v>
      </c>
      <c r="V1856" s="8">
        <f t="shared" si="289"/>
        <v>34.224999999999994</v>
      </c>
    </row>
    <row r="1857" spans="1:22" ht="13.5" x14ac:dyDescent="0.25">
      <c r="A1857" s="3">
        <f>RSI!A1857</f>
        <v>44715</v>
      </c>
      <c r="B1857" s="2">
        <f>RSI!B1857</f>
        <v>5.4622999999999999</v>
      </c>
      <c r="C1857" s="2">
        <f>RSI!I1857</f>
        <v>53.272800793498817</v>
      </c>
      <c r="D1857" s="2">
        <f>MACD!E1857</f>
        <v>-5.6530403453827205E-2</v>
      </c>
      <c r="E1857" s="2">
        <f>MACD!F1857</f>
        <v>-3.6529723967241995E-2</v>
      </c>
      <c r="F1857" s="2">
        <f>'Moving Avg'!D1857</f>
        <v>5.4796199999999997</v>
      </c>
      <c r="G1857" s="2">
        <f>'Moving Avg'!F1857</f>
        <v>5.4411250000000004</v>
      </c>
      <c r="H1857" s="2">
        <f>'Moving Avg'!G1857</f>
        <v>5.3922199999999965</v>
      </c>
      <c r="I1857" s="2">
        <f>'Moving Avg'!H1857</f>
        <v>5.5193834999999964</v>
      </c>
      <c r="J1857" s="6" t="str">
        <f>OBV!F1857</f>
        <v>BEARISH</v>
      </c>
      <c r="K1857" s="6" t="str">
        <f>OBV!G1857</f>
        <v>NEUTRAL</v>
      </c>
      <c r="L1857" s="6" t="str">
        <f>OBV!H1857</f>
        <v>CONFIRMED BEARISH</v>
      </c>
      <c r="M1857" s="8">
        <f t="shared" si="280"/>
        <v>25</v>
      </c>
      <c r="N1857" s="8">
        <f t="shared" si="281"/>
        <v>100</v>
      </c>
      <c r="O1857" s="8">
        <f t="shared" si="282"/>
        <v>0</v>
      </c>
      <c r="P1857" s="8">
        <f t="shared" si="283"/>
        <v>16.5</v>
      </c>
      <c r="Q1857" s="9">
        <f t="shared" si="284"/>
        <v>46.225000000000001</v>
      </c>
      <c r="R1857" s="9">
        <f t="shared" si="285"/>
        <v>29.125</v>
      </c>
      <c r="S1857" s="9">
        <f t="shared" si="286"/>
        <v>26.175000000000001</v>
      </c>
      <c r="T1857" s="9">
        <f t="shared" si="287"/>
        <v>35.375</v>
      </c>
      <c r="U1857" s="8">
        <f t="shared" si="288"/>
        <v>33.841666666666661</v>
      </c>
      <c r="V1857" s="8">
        <f t="shared" si="289"/>
        <v>34.224999999999994</v>
      </c>
    </row>
    <row r="1858" spans="1:22" ht="13.5" x14ac:dyDescent="0.25">
      <c r="A1858" s="3">
        <f>RSI!A1858</f>
        <v>44718</v>
      </c>
      <c r="B1858" s="2">
        <f>RSI!B1858</f>
        <v>5.4859</v>
      </c>
      <c r="C1858" s="2">
        <f>RSI!I1858</f>
        <v>55.481539514211534</v>
      </c>
      <c r="D1858" s="2">
        <f>MACD!E1858</f>
        <v>-4.5979094520199659E-2</v>
      </c>
      <c r="E1858" s="2">
        <f>MACD!F1858</f>
        <v>-3.8419598077833531E-2</v>
      </c>
      <c r="F1858" s="2">
        <f>'Moving Avg'!D1858</f>
        <v>5.4796199999999997</v>
      </c>
      <c r="G1858" s="2">
        <f>'Moving Avg'!F1858</f>
        <v>5.4407300000000003</v>
      </c>
      <c r="H1858" s="2">
        <f>'Moving Avg'!G1858</f>
        <v>5.3926919999999976</v>
      </c>
      <c r="I1858" s="2">
        <f>'Moving Avg'!H1858</f>
        <v>5.5198944999999959</v>
      </c>
      <c r="J1858" s="6" t="str">
        <f>OBV!F1858</f>
        <v>BEARISH</v>
      </c>
      <c r="K1858" s="6" t="str">
        <f>OBV!G1858</f>
        <v>NEUTRAL</v>
      </c>
      <c r="L1858" s="6" t="str">
        <f>OBV!H1858</f>
        <v>NEUTRAL</v>
      </c>
      <c r="M1858" s="8">
        <f t="shared" ref="M1858:M1921" si="290">IF(C1858&lt;30,50, IF(C1858&gt;70, 0, 25))</f>
        <v>25</v>
      </c>
      <c r="N1858" s="8">
        <f t="shared" ref="N1858:N1921" si="291">IF(E1858-D1858&gt;0.02, 100, IF(E1858-D1858&lt;0,0,45))</f>
        <v>45</v>
      </c>
      <c r="O1858" s="8">
        <f t="shared" ref="O1858:O1921" si="292">IF(F1858-I1858&gt;10,100,IF(F1858-I1858&gt;5,75, IF(F1858-I1858&gt;0,50,0)))</f>
        <v>0</v>
      </c>
      <c r="P1858" s="8">
        <f t="shared" ref="P1858:P1921" si="293">IF(L1858="confirmed bullish", 34, IF(L1858="bullish divergence",17, 0))+IF(J1858="bullish",33,IF(J1858="bearish",0,16.5))+IF(K1858="strong",33,IF(K1858="weak",0,16.5))</f>
        <v>16.5</v>
      </c>
      <c r="Q1858" s="9">
        <f t="shared" si="284"/>
        <v>26.975000000000001</v>
      </c>
      <c r="R1858" s="9">
        <f t="shared" si="285"/>
        <v>18.125</v>
      </c>
      <c r="S1858" s="9">
        <f t="shared" si="286"/>
        <v>17.925000000000001</v>
      </c>
      <c r="T1858" s="9">
        <f t="shared" si="287"/>
        <v>21.625</v>
      </c>
      <c r="U1858" s="8">
        <f t="shared" si="288"/>
        <v>21.008333333333336</v>
      </c>
      <c r="V1858" s="8">
        <f t="shared" si="289"/>
        <v>21.162500000000001</v>
      </c>
    </row>
    <row r="1859" spans="1:22" ht="13.5" x14ac:dyDescent="0.25">
      <c r="A1859" s="3">
        <f>RSI!A1859</f>
        <v>44719</v>
      </c>
      <c r="B1859" s="2">
        <f>RSI!B1859</f>
        <v>5.4859</v>
      </c>
      <c r="C1859" s="2">
        <f>RSI!I1859</f>
        <v>55.481539514211534</v>
      </c>
      <c r="D1859" s="2">
        <f>MACD!E1859</f>
        <v>-3.4951953965133065E-2</v>
      </c>
      <c r="E1859" s="2">
        <f>MACD!F1859</f>
        <v>-3.772606925529344E-2</v>
      </c>
      <c r="F1859" s="2">
        <f>'Moving Avg'!D1859</f>
        <v>5.4796200000000006</v>
      </c>
      <c r="G1859" s="2">
        <f>'Moving Avg'!F1859</f>
        <v>5.4403350000000001</v>
      </c>
      <c r="H1859" s="2">
        <f>'Moving Avg'!G1859</f>
        <v>5.393163999999997</v>
      </c>
      <c r="I1859" s="2">
        <f>'Moving Avg'!H1859</f>
        <v>5.5204054999999945</v>
      </c>
      <c r="J1859" s="6" t="str">
        <f>OBV!F1859</f>
        <v>BEARISH</v>
      </c>
      <c r="K1859" s="6" t="str">
        <f>OBV!G1859</f>
        <v>NEUTRAL</v>
      </c>
      <c r="L1859" s="6" t="str">
        <f>OBV!H1859</f>
        <v>NEUTRAL</v>
      </c>
      <c r="M1859" s="8">
        <f t="shared" si="290"/>
        <v>25</v>
      </c>
      <c r="N1859" s="8">
        <f t="shared" si="291"/>
        <v>0</v>
      </c>
      <c r="O1859" s="8">
        <f t="shared" si="292"/>
        <v>0</v>
      </c>
      <c r="P1859" s="8">
        <f t="shared" si="293"/>
        <v>16.5</v>
      </c>
      <c r="Q1859" s="9">
        <f t="shared" ref="Q1859:Q1922" si="294">0.35*M1859+N1859*0.35+O1859*0.15+P1859*0.15</f>
        <v>11.225</v>
      </c>
      <c r="R1859" s="9">
        <f t="shared" ref="R1859:R1922" si="295">M1859*0.2+N1859*0.2+O1859*0.35+P1859*0.25</f>
        <v>9.125</v>
      </c>
      <c r="S1859" s="9">
        <f t="shared" ref="S1859:S1922" si="296">M1859*0.15+N1859*0.15+O1859*0.25+P1859*0.45</f>
        <v>11.175000000000001</v>
      </c>
      <c r="T1859" s="9">
        <f t="shared" ref="T1859:T1922" si="297">0.25*SUM(M1859:P1859)</f>
        <v>10.375</v>
      </c>
      <c r="U1859" s="8">
        <f t="shared" ref="U1859:U1922" si="298">SUM(Q1859:S1859)/3</f>
        <v>10.508333333333335</v>
      </c>
      <c r="V1859" s="8">
        <f t="shared" ref="V1859:V1922" si="299">SUM(Q1859:T1859)/4</f>
        <v>10.475000000000001</v>
      </c>
    </row>
    <row r="1860" spans="1:22" ht="13.5" x14ac:dyDescent="0.25">
      <c r="A1860" s="3">
        <f>RSI!A1860</f>
        <v>44720</v>
      </c>
      <c r="B1860" s="2">
        <f>RSI!B1860</f>
        <v>5.5015999999999998</v>
      </c>
      <c r="C1860" s="2">
        <f>RSI!I1860</f>
        <v>57.047984538934422</v>
      </c>
      <c r="D1860" s="2">
        <f>MACD!E1860</f>
        <v>-2.7077106476518509E-2</v>
      </c>
      <c r="E1860" s="2">
        <f>MACD!F1860</f>
        <v>-3.5596276699538451E-2</v>
      </c>
      <c r="F1860" s="2">
        <f>'Moving Avg'!D1860</f>
        <v>5.4827600000000007</v>
      </c>
      <c r="G1860" s="2">
        <f>'Moving Avg'!F1860</f>
        <v>5.4407249999999996</v>
      </c>
      <c r="H1860" s="2">
        <f>'Moving Avg'!G1860</f>
        <v>5.3939499999999967</v>
      </c>
      <c r="I1860" s="2">
        <f>'Moving Avg'!H1860</f>
        <v>5.5208769999999934</v>
      </c>
      <c r="J1860" s="6" t="str">
        <f>OBV!F1860</f>
        <v>BULLISH</v>
      </c>
      <c r="K1860" s="6" t="str">
        <f>OBV!G1860</f>
        <v>NEUTRAL</v>
      </c>
      <c r="L1860" s="6" t="str">
        <f>OBV!H1860</f>
        <v>CONFIRMED BULLISH</v>
      </c>
      <c r="M1860" s="8">
        <f t="shared" si="290"/>
        <v>25</v>
      </c>
      <c r="N1860" s="8">
        <f t="shared" si="291"/>
        <v>0</v>
      </c>
      <c r="O1860" s="8">
        <f t="shared" si="292"/>
        <v>0</v>
      </c>
      <c r="P1860" s="8">
        <f t="shared" si="293"/>
        <v>83.5</v>
      </c>
      <c r="Q1860" s="9">
        <f t="shared" si="294"/>
        <v>21.274999999999999</v>
      </c>
      <c r="R1860" s="9">
        <f t="shared" si="295"/>
        <v>25.875</v>
      </c>
      <c r="S1860" s="9">
        <f t="shared" si="296"/>
        <v>41.325000000000003</v>
      </c>
      <c r="T1860" s="9">
        <f t="shared" si="297"/>
        <v>27.125</v>
      </c>
      <c r="U1860" s="8">
        <f t="shared" si="298"/>
        <v>29.491666666666664</v>
      </c>
      <c r="V1860" s="8">
        <f t="shared" si="299"/>
        <v>28.9</v>
      </c>
    </row>
    <row r="1861" spans="1:22" ht="13.5" x14ac:dyDescent="0.25">
      <c r="A1861" s="3">
        <f>RSI!A1861</f>
        <v>44721</v>
      </c>
      <c r="B1861" s="2">
        <f>RSI!B1861</f>
        <v>5.4859</v>
      </c>
      <c r="C1861" s="2">
        <f>RSI!I1861</f>
        <v>54.965185347267401</v>
      </c>
      <c r="D1861" s="2">
        <f>MACD!E1861</f>
        <v>-1.9614737572601015E-2</v>
      </c>
      <c r="E1861" s="2">
        <f>MACD!F1861</f>
        <v>-3.2399968874150961E-2</v>
      </c>
      <c r="F1861" s="2">
        <f>'Moving Avg'!D1861</f>
        <v>5.4843200000000003</v>
      </c>
      <c r="G1861" s="2">
        <f>'Moving Avg'!F1861</f>
        <v>5.4403300000000003</v>
      </c>
      <c r="H1861" s="2">
        <f>'Moving Avg'!G1861</f>
        <v>5.3944219999999969</v>
      </c>
      <c r="I1861" s="2">
        <f>'Moving Avg'!H1861</f>
        <v>5.5207984999999926</v>
      </c>
      <c r="J1861" s="6" t="str">
        <f>OBV!F1861</f>
        <v>BULLISH</v>
      </c>
      <c r="K1861" s="6" t="str">
        <f>OBV!G1861</f>
        <v>NEUTRAL</v>
      </c>
      <c r="L1861" s="6" t="str">
        <f>OBV!H1861</f>
        <v>CONFIRMED BULLISH</v>
      </c>
      <c r="M1861" s="8">
        <f t="shared" si="290"/>
        <v>25</v>
      </c>
      <c r="N1861" s="8">
        <f t="shared" si="291"/>
        <v>0</v>
      </c>
      <c r="O1861" s="8">
        <f t="shared" si="292"/>
        <v>0</v>
      </c>
      <c r="P1861" s="8">
        <f t="shared" si="293"/>
        <v>83.5</v>
      </c>
      <c r="Q1861" s="9">
        <f t="shared" si="294"/>
        <v>21.274999999999999</v>
      </c>
      <c r="R1861" s="9">
        <f t="shared" si="295"/>
        <v>25.875</v>
      </c>
      <c r="S1861" s="9">
        <f t="shared" si="296"/>
        <v>41.325000000000003</v>
      </c>
      <c r="T1861" s="9">
        <f t="shared" si="297"/>
        <v>27.125</v>
      </c>
      <c r="U1861" s="8">
        <f t="shared" si="298"/>
        <v>29.491666666666664</v>
      </c>
      <c r="V1861" s="8">
        <f t="shared" si="299"/>
        <v>28.9</v>
      </c>
    </row>
    <row r="1862" spans="1:22" ht="13.5" x14ac:dyDescent="0.25">
      <c r="A1862" s="3">
        <f>RSI!A1862</f>
        <v>44722</v>
      </c>
      <c r="B1862" s="2">
        <f>RSI!B1862</f>
        <v>5.4859</v>
      </c>
      <c r="C1862" s="2">
        <f>RSI!I1862</f>
        <v>54.965185347267401</v>
      </c>
      <c r="D1862" s="2">
        <f>MACD!E1862</f>
        <v>-1.3544622476111989E-2</v>
      </c>
      <c r="E1862" s="2">
        <f>MACD!F1862</f>
        <v>-2.8628899594543171E-2</v>
      </c>
      <c r="F1862" s="2">
        <f>'Moving Avg'!D1862</f>
        <v>5.4890400000000001</v>
      </c>
      <c r="G1862" s="2">
        <f>'Moving Avg'!F1862</f>
        <v>5.4513300000000005</v>
      </c>
      <c r="H1862" s="2">
        <f>'Moving Avg'!G1862</f>
        <v>5.3948939999999972</v>
      </c>
      <c r="I1862" s="2">
        <f>'Moving Avg'!H1862</f>
        <v>5.5207199999999936</v>
      </c>
      <c r="J1862" s="6" t="str">
        <f>OBV!F1862</f>
        <v>BULLISH</v>
      </c>
      <c r="K1862" s="6" t="str">
        <f>OBV!G1862</f>
        <v>NEUTRAL</v>
      </c>
      <c r="L1862" s="6" t="str">
        <f>OBV!H1862</f>
        <v>CONFIRMED BULLISH</v>
      </c>
      <c r="M1862" s="8">
        <f t="shared" si="290"/>
        <v>25</v>
      </c>
      <c r="N1862" s="8">
        <f t="shared" si="291"/>
        <v>0</v>
      </c>
      <c r="O1862" s="8">
        <f t="shared" si="292"/>
        <v>0</v>
      </c>
      <c r="P1862" s="8">
        <f t="shared" si="293"/>
        <v>83.5</v>
      </c>
      <c r="Q1862" s="9">
        <f t="shared" si="294"/>
        <v>21.274999999999999</v>
      </c>
      <c r="R1862" s="9">
        <f t="shared" si="295"/>
        <v>25.875</v>
      </c>
      <c r="S1862" s="9">
        <f t="shared" si="296"/>
        <v>41.325000000000003</v>
      </c>
      <c r="T1862" s="9">
        <f t="shared" si="297"/>
        <v>27.125</v>
      </c>
      <c r="U1862" s="8">
        <f t="shared" si="298"/>
        <v>29.491666666666664</v>
      </c>
      <c r="V1862" s="8">
        <f t="shared" si="299"/>
        <v>28.9</v>
      </c>
    </row>
    <row r="1863" spans="1:22" ht="13.5" x14ac:dyDescent="0.25">
      <c r="A1863" s="3">
        <f>RSI!A1863</f>
        <v>44725</v>
      </c>
      <c r="B1863" s="2">
        <f>RSI!B1863</f>
        <v>5.5015999999999998</v>
      </c>
      <c r="C1863" s="2">
        <f>RSI!I1863</f>
        <v>56.794609450276759</v>
      </c>
      <c r="D1863" s="2">
        <f>MACD!E1863</f>
        <v>-9.7974425859730374E-3</v>
      </c>
      <c r="E1863" s="2">
        <f>MACD!F1863</f>
        <v>-2.4862608192829146E-2</v>
      </c>
      <c r="F1863" s="2">
        <f>'Moving Avg'!D1863</f>
        <v>5.4921800000000003</v>
      </c>
      <c r="G1863" s="2">
        <f>'Moving Avg'!F1863</f>
        <v>5.452115</v>
      </c>
      <c r="H1863" s="2">
        <f>'Moving Avg'!G1863</f>
        <v>5.395679999999996</v>
      </c>
      <c r="I1863" s="2">
        <f>'Moving Avg'!H1863</f>
        <v>5.5207199999999936</v>
      </c>
      <c r="J1863" s="6" t="str">
        <f>OBV!F1863</f>
        <v>BULLISH</v>
      </c>
      <c r="K1863" s="6" t="str">
        <f>OBV!G1863</f>
        <v>NEUTRAL</v>
      </c>
      <c r="L1863" s="6" t="str">
        <f>OBV!H1863</f>
        <v>CONFIRMED BULLISH</v>
      </c>
      <c r="M1863" s="8">
        <f t="shared" si="290"/>
        <v>25</v>
      </c>
      <c r="N1863" s="8">
        <f t="shared" si="291"/>
        <v>0</v>
      </c>
      <c r="O1863" s="8">
        <f t="shared" si="292"/>
        <v>0</v>
      </c>
      <c r="P1863" s="8">
        <f t="shared" si="293"/>
        <v>83.5</v>
      </c>
      <c r="Q1863" s="9">
        <f t="shared" si="294"/>
        <v>21.274999999999999</v>
      </c>
      <c r="R1863" s="9">
        <f t="shared" si="295"/>
        <v>25.875</v>
      </c>
      <c r="S1863" s="9">
        <f t="shared" si="296"/>
        <v>41.325000000000003</v>
      </c>
      <c r="T1863" s="9">
        <f t="shared" si="297"/>
        <v>27.125</v>
      </c>
      <c r="U1863" s="8">
        <f t="shared" si="298"/>
        <v>29.491666666666664</v>
      </c>
      <c r="V1863" s="8">
        <f t="shared" si="299"/>
        <v>28.9</v>
      </c>
    </row>
    <row r="1864" spans="1:22" ht="13.5" x14ac:dyDescent="0.25">
      <c r="A1864" s="3">
        <f>RSI!A1864</f>
        <v>44726</v>
      </c>
      <c r="B1864" s="2">
        <f>RSI!B1864</f>
        <v>5.5015999999999998</v>
      </c>
      <c r="C1864" s="2">
        <f>RSI!I1864</f>
        <v>56.794609450276766</v>
      </c>
      <c r="D1864" s="2">
        <f>MACD!E1864</f>
        <v>-6.9288834972764946E-3</v>
      </c>
      <c r="E1864" s="2">
        <f>MACD!F1864</f>
        <v>-2.1275863253718615E-2</v>
      </c>
      <c r="F1864" s="2">
        <f>'Moving Avg'!D1864</f>
        <v>5.4953200000000004</v>
      </c>
      <c r="G1864" s="2">
        <f>'Moving Avg'!F1864</f>
        <v>5.4639000000000006</v>
      </c>
      <c r="H1864" s="2">
        <f>'Moving Avg'!G1864</f>
        <v>5.3980379999999961</v>
      </c>
      <c r="I1864" s="2">
        <f>'Moving Avg'!H1864</f>
        <v>5.5207199999999945</v>
      </c>
      <c r="J1864" s="6" t="str">
        <f>OBV!F1864</f>
        <v>BULLISH</v>
      </c>
      <c r="K1864" s="6" t="str">
        <f>OBV!G1864</f>
        <v>NEUTRAL</v>
      </c>
      <c r="L1864" s="6" t="str">
        <f>OBV!H1864</f>
        <v>CONFIRMED BULLISH</v>
      </c>
      <c r="M1864" s="8">
        <f t="shared" si="290"/>
        <v>25</v>
      </c>
      <c r="N1864" s="8">
        <f t="shared" si="291"/>
        <v>0</v>
      </c>
      <c r="O1864" s="8">
        <f t="shared" si="292"/>
        <v>0</v>
      </c>
      <c r="P1864" s="8">
        <f t="shared" si="293"/>
        <v>83.5</v>
      </c>
      <c r="Q1864" s="9">
        <f t="shared" si="294"/>
        <v>21.274999999999999</v>
      </c>
      <c r="R1864" s="9">
        <f t="shared" si="295"/>
        <v>25.875</v>
      </c>
      <c r="S1864" s="9">
        <f t="shared" si="296"/>
        <v>41.325000000000003</v>
      </c>
      <c r="T1864" s="9">
        <f t="shared" si="297"/>
        <v>27.125</v>
      </c>
      <c r="U1864" s="8">
        <f t="shared" si="298"/>
        <v>29.491666666666664</v>
      </c>
      <c r="V1864" s="8">
        <f t="shared" si="299"/>
        <v>28.9</v>
      </c>
    </row>
    <row r="1865" spans="1:22" ht="13.5" x14ac:dyDescent="0.25">
      <c r="A1865" s="3">
        <f>RSI!A1865</f>
        <v>44727</v>
      </c>
      <c r="B1865" s="2">
        <f>RSI!B1865</f>
        <v>5.4938000000000002</v>
      </c>
      <c r="C1865" s="2">
        <f>RSI!I1865</f>
        <v>55.495668462680626</v>
      </c>
      <c r="D1865" s="2">
        <f>MACD!E1865</f>
        <v>-4.2036148836563925E-3</v>
      </c>
      <c r="E1865" s="2">
        <f>MACD!F1865</f>
        <v>-1.7861413579706172E-2</v>
      </c>
      <c r="F1865" s="2">
        <f>'Moving Avg'!D1865</f>
        <v>5.49376</v>
      </c>
      <c r="G1865" s="2">
        <f>'Moving Avg'!F1865</f>
        <v>5.475295</v>
      </c>
      <c r="H1865" s="2">
        <f>'Moving Avg'!G1865</f>
        <v>5.4040119999999954</v>
      </c>
      <c r="I1865" s="2">
        <f>'Moving Avg'!H1865</f>
        <v>5.5206809999999953</v>
      </c>
      <c r="J1865" s="6" t="str">
        <f>OBV!F1865</f>
        <v>BULLISH</v>
      </c>
      <c r="K1865" s="6" t="str">
        <f>OBV!G1865</f>
        <v>NEUTRAL</v>
      </c>
      <c r="L1865" s="6" t="str">
        <f>OBV!H1865</f>
        <v>BULLISH DIVERGENCE</v>
      </c>
      <c r="M1865" s="8">
        <f t="shared" si="290"/>
        <v>25</v>
      </c>
      <c r="N1865" s="8">
        <f t="shared" si="291"/>
        <v>0</v>
      </c>
      <c r="O1865" s="8">
        <f t="shared" si="292"/>
        <v>0</v>
      </c>
      <c r="P1865" s="8">
        <f t="shared" si="293"/>
        <v>66.5</v>
      </c>
      <c r="Q1865" s="9">
        <f t="shared" si="294"/>
        <v>18.725000000000001</v>
      </c>
      <c r="R1865" s="9">
        <f t="shared" si="295"/>
        <v>21.625</v>
      </c>
      <c r="S1865" s="9">
        <f t="shared" si="296"/>
        <v>33.674999999999997</v>
      </c>
      <c r="T1865" s="9">
        <f t="shared" si="297"/>
        <v>22.875</v>
      </c>
      <c r="U1865" s="8">
        <f t="shared" si="298"/>
        <v>24.675000000000001</v>
      </c>
      <c r="V1865" s="8">
        <f t="shared" si="299"/>
        <v>24.225000000000001</v>
      </c>
    </row>
    <row r="1866" spans="1:22" ht="13.5" x14ac:dyDescent="0.25">
      <c r="A1866" s="3">
        <f>RSI!A1866</f>
        <v>44728</v>
      </c>
      <c r="B1866" s="2">
        <f>RSI!B1866</f>
        <v>5.7249999999999996</v>
      </c>
      <c r="C1866" s="2">
        <f>RSI!I1866</f>
        <v>74.275886525216691</v>
      </c>
      <c r="D1866" s="2">
        <f>MACD!E1866</f>
        <v>-2.0436482894254482E-2</v>
      </c>
      <c r="E1866" s="2">
        <f>MACD!F1866</f>
        <v>-1.8376427442615834E-2</v>
      </c>
      <c r="F1866" s="2">
        <f>'Moving Avg'!D1866</f>
        <v>5.5415800000000006</v>
      </c>
      <c r="G1866" s="2">
        <f>'Moving Avg'!F1866</f>
        <v>5.4982499999999987</v>
      </c>
      <c r="H1866" s="2">
        <f>'Moving Avg'!G1866</f>
        <v>5.4108379999999965</v>
      </c>
      <c r="I1866" s="2">
        <f>'Moving Avg'!H1866</f>
        <v>5.5217979999999951</v>
      </c>
      <c r="J1866" s="6" t="str">
        <f>OBV!F1866</f>
        <v>BULLISH</v>
      </c>
      <c r="K1866" s="6" t="str">
        <f>OBV!G1866</f>
        <v>NEUTRAL</v>
      </c>
      <c r="L1866" s="6" t="str">
        <f>OBV!H1866</f>
        <v>BULLISH DIVERGENCE</v>
      </c>
      <c r="M1866" s="8">
        <f t="shared" si="290"/>
        <v>0</v>
      </c>
      <c r="N1866" s="8">
        <f t="shared" si="291"/>
        <v>45</v>
      </c>
      <c r="O1866" s="8">
        <f t="shared" si="292"/>
        <v>50</v>
      </c>
      <c r="P1866" s="8">
        <f t="shared" si="293"/>
        <v>66.5</v>
      </c>
      <c r="Q1866" s="9">
        <f t="shared" si="294"/>
        <v>33.225000000000001</v>
      </c>
      <c r="R1866" s="9">
        <f t="shared" si="295"/>
        <v>43.125</v>
      </c>
      <c r="S1866" s="9">
        <f t="shared" si="296"/>
        <v>49.174999999999997</v>
      </c>
      <c r="T1866" s="9">
        <f t="shared" si="297"/>
        <v>40.375</v>
      </c>
      <c r="U1866" s="8">
        <f t="shared" si="298"/>
        <v>41.841666666666661</v>
      </c>
      <c r="V1866" s="8">
        <f t="shared" si="299"/>
        <v>41.474999999999994</v>
      </c>
    </row>
    <row r="1867" spans="1:22" ht="13.5" x14ac:dyDescent="0.25">
      <c r="A1867" s="3">
        <f>RSI!A1867</f>
        <v>44729</v>
      </c>
      <c r="B1867" s="2">
        <f>RSI!B1867</f>
        <v>5.7249999999999996</v>
      </c>
      <c r="C1867" s="2">
        <f>RSI!I1867</f>
        <v>74.275886525216677</v>
      </c>
      <c r="D1867" s="2">
        <f>MACD!E1867</f>
        <v>-3.8166091929404011E-2</v>
      </c>
      <c r="E1867" s="2">
        <f>MACD!F1867</f>
        <v>-2.2334360339973471E-2</v>
      </c>
      <c r="F1867" s="2">
        <f>'Moving Avg'!D1867</f>
        <v>5.5894000000000004</v>
      </c>
      <c r="G1867" s="2">
        <f>'Moving Avg'!F1867</f>
        <v>5.5102049999999991</v>
      </c>
      <c r="H1867" s="2">
        <f>'Moving Avg'!G1867</f>
        <v>5.4176639999999967</v>
      </c>
      <c r="I1867" s="2">
        <f>'Moving Avg'!H1867</f>
        <v>5.5222074999999951</v>
      </c>
      <c r="J1867" s="6" t="str">
        <f>OBV!F1867</f>
        <v>BULLISH</v>
      </c>
      <c r="K1867" s="6" t="str">
        <f>OBV!G1867</f>
        <v>NEUTRAL</v>
      </c>
      <c r="L1867" s="6" t="str">
        <f>OBV!H1867</f>
        <v>BULLISH DIVERGENCE</v>
      </c>
      <c r="M1867" s="8">
        <f t="shared" si="290"/>
        <v>0</v>
      </c>
      <c r="N1867" s="8">
        <f t="shared" si="291"/>
        <v>45</v>
      </c>
      <c r="O1867" s="8">
        <f t="shared" si="292"/>
        <v>50</v>
      </c>
      <c r="P1867" s="8">
        <f t="shared" si="293"/>
        <v>66.5</v>
      </c>
      <c r="Q1867" s="9">
        <f t="shared" si="294"/>
        <v>33.225000000000001</v>
      </c>
      <c r="R1867" s="9">
        <f t="shared" si="295"/>
        <v>43.125</v>
      </c>
      <c r="S1867" s="9">
        <f t="shared" si="296"/>
        <v>49.174999999999997</v>
      </c>
      <c r="T1867" s="9">
        <f t="shared" si="297"/>
        <v>40.375</v>
      </c>
      <c r="U1867" s="8">
        <f t="shared" si="298"/>
        <v>41.841666666666661</v>
      </c>
      <c r="V1867" s="8">
        <f t="shared" si="299"/>
        <v>41.474999999999994</v>
      </c>
    </row>
    <row r="1868" spans="1:22" ht="13.5" x14ac:dyDescent="0.25">
      <c r="A1868" s="3">
        <f>RSI!A1868</f>
        <v>44732</v>
      </c>
      <c r="B1868" s="2">
        <f>RSI!B1868</f>
        <v>5.7249999999999996</v>
      </c>
      <c r="C1868" s="2">
        <f>RSI!I1868</f>
        <v>74.275886525216691</v>
      </c>
      <c r="D1868" s="2">
        <f>MACD!E1868</f>
        <v>-5.0984833003331786E-2</v>
      </c>
      <c r="E1868" s="2">
        <f>MACD!F1868</f>
        <v>-2.8064454872645136E-2</v>
      </c>
      <c r="F1868" s="2">
        <f>'Moving Avg'!D1868</f>
        <v>5.63408</v>
      </c>
      <c r="G1868" s="2">
        <f>'Moving Avg'!F1868</f>
        <v>5.5229449999999982</v>
      </c>
      <c r="H1868" s="2">
        <f>'Moving Avg'!G1868</f>
        <v>5.424489999999996</v>
      </c>
      <c r="I1868" s="2">
        <f>'Moving Avg'!H1868</f>
        <v>5.5233244999999958</v>
      </c>
      <c r="J1868" s="6" t="str">
        <f>OBV!F1868</f>
        <v>BEARISH</v>
      </c>
      <c r="K1868" s="6" t="str">
        <f>OBV!G1868</f>
        <v>NEUTRAL</v>
      </c>
      <c r="L1868" s="6" t="str">
        <f>OBV!H1868</f>
        <v>CONFIRMED BEARISH</v>
      </c>
      <c r="M1868" s="8">
        <f t="shared" si="290"/>
        <v>0</v>
      </c>
      <c r="N1868" s="8">
        <f t="shared" si="291"/>
        <v>100</v>
      </c>
      <c r="O1868" s="8">
        <f t="shared" si="292"/>
        <v>50</v>
      </c>
      <c r="P1868" s="8">
        <f t="shared" si="293"/>
        <v>16.5</v>
      </c>
      <c r="Q1868" s="9">
        <f t="shared" si="294"/>
        <v>44.975000000000001</v>
      </c>
      <c r="R1868" s="9">
        <f t="shared" si="295"/>
        <v>41.625</v>
      </c>
      <c r="S1868" s="9">
        <f t="shared" si="296"/>
        <v>34.924999999999997</v>
      </c>
      <c r="T1868" s="9">
        <f t="shared" si="297"/>
        <v>41.625</v>
      </c>
      <c r="U1868" s="8">
        <f t="shared" si="298"/>
        <v>40.508333333333333</v>
      </c>
      <c r="V1868" s="8">
        <f t="shared" si="299"/>
        <v>40.787499999999994</v>
      </c>
    </row>
    <row r="1869" spans="1:22" ht="13.5" x14ac:dyDescent="0.25">
      <c r="A1869" s="3">
        <f>RSI!A1869</f>
        <v>44733</v>
      </c>
      <c r="B1869" s="2">
        <f>RSI!B1869</f>
        <v>5.6009000000000002</v>
      </c>
      <c r="C1869" s="2">
        <f>RSI!I1869</f>
        <v>57.896763730496758</v>
      </c>
      <c r="D1869" s="2">
        <f>MACD!E1869</f>
        <v>-5.3979176203664103E-2</v>
      </c>
      <c r="E1869" s="2">
        <f>MACD!F1869</f>
        <v>-3.3247399138848929E-2</v>
      </c>
      <c r="F1869" s="2">
        <f>'Moving Avg'!D1869</f>
        <v>5.6539399999999995</v>
      </c>
      <c r="G1869" s="2">
        <f>'Moving Avg'!F1869</f>
        <v>5.528694999999999</v>
      </c>
      <c r="H1869" s="2">
        <f>'Moving Avg'!G1869</f>
        <v>5.430405999999997</v>
      </c>
      <c r="I1869" s="2">
        <f>'Moving Avg'!H1869</f>
        <v>5.5238209999999945</v>
      </c>
      <c r="J1869" s="6" t="str">
        <f>OBV!F1869</f>
        <v>BEARISH</v>
      </c>
      <c r="K1869" s="6" t="str">
        <f>OBV!G1869</f>
        <v>NEUTRAL</v>
      </c>
      <c r="L1869" s="6" t="str">
        <f>OBV!H1869</f>
        <v>CONFIRMED BEARISH</v>
      </c>
      <c r="M1869" s="8">
        <f t="shared" si="290"/>
        <v>25</v>
      </c>
      <c r="N1869" s="8">
        <f t="shared" si="291"/>
        <v>100</v>
      </c>
      <c r="O1869" s="8">
        <f t="shared" si="292"/>
        <v>50</v>
      </c>
      <c r="P1869" s="8">
        <f t="shared" si="293"/>
        <v>16.5</v>
      </c>
      <c r="Q1869" s="9">
        <f t="shared" si="294"/>
        <v>53.725000000000001</v>
      </c>
      <c r="R1869" s="9">
        <f t="shared" si="295"/>
        <v>46.625</v>
      </c>
      <c r="S1869" s="9">
        <f t="shared" si="296"/>
        <v>38.674999999999997</v>
      </c>
      <c r="T1869" s="9">
        <f t="shared" si="297"/>
        <v>47.875</v>
      </c>
      <c r="U1869" s="8">
        <f t="shared" si="298"/>
        <v>46.341666666666661</v>
      </c>
      <c r="V1869" s="8">
        <f t="shared" si="299"/>
        <v>46.724999999999994</v>
      </c>
    </row>
    <row r="1870" spans="1:22" ht="13.5" x14ac:dyDescent="0.25">
      <c r="A1870" s="3">
        <f>RSI!A1870</f>
        <v>44734</v>
      </c>
      <c r="B1870" s="2">
        <f>RSI!B1870</f>
        <v>5.6257000000000001</v>
      </c>
      <c r="C1870" s="2">
        <f>RSI!I1870</f>
        <v>59.8043594169812</v>
      </c>
      <c r="D1870" s="2">
        <f>MACD!E1870</f>
        <v>-5.6442218013568635E-2</v>
      </c>
      <c r="E1870" s="2">
        <f>MACD!F1870</f>
        <v>-3.7886362913792875E-2</v>
      </c>
      <c r="F1870" s="2">
        <f>'Moving Avg'!D1870</f>
        <v>5.6803199999999991</v>
      </c>
      <c r="G1870" s="2">
        <f>'Moving Avg'!F1870</f>
        <v>5.5356849999999982</v>
      </c>
      <c r="H1870" s="2">
        <f>'Moving Avg'!G1870</f>
        <v>5.4368179999999962</v>
      </c>
      <c r="I1870" s="2">
        <f>'Moving Avg'!H1870</f>
        <v>5.5244414999999956</v>
      </c>
      <c r="J1870" s="6" t="str">
        <f>OBV!F1870</f>
        <v>BEARISH</v>
      </c>
      <c r="K1870" s="6" t="str">
        <f>OBV!G1870</f>
        <v>NEUTRAL</v>
      </c>
      <c r="L1870" s="6" t="str">
        <f>OBV!H1870</f>
        <v>CONFIRMED BEARISH</v>
      </c>
      <c r="M1870" s="8">
        <f t="shared" si="290"/>
        <v>25</v>
      </c>
      <c r="N1870" s="8">
        <f t="shared" si="291"/>
        <v>45</v>
      </c>
      <c r="O1870" s="8">
        <f t="shared" si="292"/>
        <v>50</v>
      </c>
      <c r="P1870" s="8">
        <f t="shared" si="293"/>
        <v>16.5</v>
      </c>
      <c r="Q1870" s="9">
        <f t="shared" si="294"/>
        <v>34.475000000000001</v>
      </c>
      <c r="R1870" s="9">
        <f t="shared" si="295"/>
        <v>35.625</v>
      </c>
      <c r="S1870" s="9">
        <f t="shared" si="296"/>
        <v>30.425000000000001</v>
      </c>
      <c r="T1870" s="9">
        <f t="shared" si="297"/>
        <v>34.125</v>
      </c>
      <c r="U1870" s="8">
        <f t="shared" si="298"/>
        <v>33.508333333333333</v>
      </c>
      <c r="V1870" s="8">
        <f t="shared" si="299"/>
        <v>33.662499999999994</v>
      </c>
    </row>
    <row r="1871" spans="1:22" ht="13.5" x14ac:dyDescent="0.25">
      <c r="A1871" s="3">
        <f>RSI!A1871</f>
        <v>44735</v>
      </c>
      <c r="B1871" s="2">
        <f>RSI!B1871</f>
        <v>5.6174999999999997</v>
      </c>
      <c r="C1871" s="2">
        <f>RSI!I1871</f>
        <v>58.85484851901937</v>
      </c>
      <c r="D1871" s="2">
        <f>MACD!E1871</f>
        <v>-6.095095768784109E-2</v>
      </c>
      <c r="E1871" s="2">
        <f>MACD!F1871</f>
        <v>-4.2499281868602523E-2</v>
      </c>
      <c r="F1871" s="2">
        <f>'Moving Avg'!D1871</f>
        <v>5.6588200000000004</v>
      </c>
      <c r="G1871" s="2">
        <f>'Moving Avg'!F1871</f>
        <v>5.5422649999999987</v>
      </c>
      <c r="H1871" s="2">
        <f>'Moving Avg'!G1871</f>
        <v>5.4430659999999964</v>
      </c>
      <c r="I1871" s="2">
        <f>'Moving Avg'!H1871</f>
        <v>5.5250209999999962</v>
      </c>
      <c r="J1871" s="6" t="str">
        <f>OBV!F1871</f>
        <v>BEARISH</v>
      </c>
      <c r="K1871" s="6" t="str">
        <f>OBV!G1871</f>
        <v>NEUTRAL</v>
      </c>
      <c r="L1871" s="6" t="str">
        <f>OBV!H1871</f>
        <v>CONFIRMED BEARISH</v>
      </c>
      <c r="M1871" s="8">
        <f t="shared" si="290"/>
        <v>25</v>
      </c>
      <c r="N1871" s="8">
        <f t="shared" si="291"/>
        <v>45</v>
      </c>
      <c r="O1871" s="8">
        <f t="shared" si="292"/>
        <v>50</v>
      </c>
      <c r="P1871" s="8">
        <f t="shared" si="293"/>
        <v>16.5</v>
      </c>
      <c r="Q1871" s="9">
        <f t="shared" si="294"/>
        <v>34.475000000000001</v>
      </c>
      <c r="R1871" s="9">
        <f t="shared" si="295"/>
        <v>35.625</v>
      </c>
      <c r="S1871" s="9">
        <f t="shared" si="296"/>
        <v>30.425000000000001</v>
      </c>
      <c r="T1871" s="9">
        <f t="shared" si="297"/>
        <v>34.125</v>
      </c>
      <c r="U1871" s="8">
        <f t="shared" si="298"/>
        <v>33.508333333333333</v>
      </c>
      <c r="V1871" s="8">
        <f t="shared" si="299"/>
        <v>33.662499999999994</v>
      </c>
    </row>
    <row r="1872" spans="1:22" ht="13.5" x14ac:dyDescent="0.25">
      <c r="A1872" s="3">
        <f>RSI!A1872</f>
        <v>44736</v>
      </c>
      <c r="B1872" s="2">
        <f>RSI!B1872</f>
        <v>5.6174999999999997</v>
      </c>
      <c r="C1872" s="2">
        <f>RSI!I1872</f>
        <v>58.85484851901937</v>
      </c>
      <c r="D1872" s="2">
        <f>MACD!E1872</f>
        <v>-6.5288563327937865E-2</v>
      </c>
      <c r="E1872" s="2">
        <f>MACD!F1872</f>
        <v>-4.7057138160469594E-2</v>
      </c>
      <c r="F1872" s="2">
        <f>'Moving Avg'!D1872</f>
        <v>5.6373199999999999</v>
      </c>
      <c r="G1872" s="2">
        <f>'Moving Avg'!F1872</f>
        <v>5.5488449999999983</v>
      </c>
      <c r="H1872" s="2">
        <f>'Moving Avg'!G1872</f>
        <v>5.4493139999999958</v>
      </c>
      <c r="I1872" s="2">
        <f>'Moving Avg'!H1872</f>
        <v>5.5252074999999969</v>
      </c>
      <c r="J1872" s="6" t="str">
        <f>OBV!F1872</f>
        <v>BEARISH</v>
      </c>
      <c r="K1872" s="6" t="str">
        <f>OBV!G1872</f>
        <v>NEUTRAL</v>
      </c>
      <c r="L1872" s="6" t="str">
        <f>OBV!H1872</f>
        <v>CONFIRMED BEARISH</v>
      </c>
      <c r="M1872" s="8">
        <f t="shared" si="290"/>
        <v>25</v>
      </c>
      <c r="N1872" s="8">
        <f t="shared" si="291"/>
        <v>45</v>
      </c>
      <c r="O1872" s="8">
        <f t="shared" si="292"/>
        <v>50</v>
      </c>
      <c r="P1872" s="8">
        <f t="shared" si="293"/>
        <v>16.5</v>
      </c>
      <c r="Q1872" s="9">
        <f t="shared" si="294"/>
        <v>34.475000000000001</v>
      </c>
      <c r="R1872" s="9">
        <f t="shared" si="295"/>
        <v>35.625</v>
      </c>
      <c r="S1872" s="9">
        <f t="shared" si="296"/>
        <v>30.425000000000001</v>
      </c>
      <c r="T1872" s="9">
        <f t="shared" si="297"/>
        <v>34.125</v>
      </c>
      <c r="U1872" s="8">
        <f t="shared" si="298"/>
        <v>33.508333333333333</v>
      </c>
      <c r="V1872" s="8">
        <f t="shared" si="299"/>
        <v>33.662499999999994</v>
      </c>
    </row>
    <row r="1873" spans="1:22" ht="13.5" x14ac:dyDescent="0.25">
      <c r="A1873" s="3">
        <f>RSI!A1873</f>
        <v>44739</v>
      </c>
      <c r="B1873" s="2">
        <f>RSI!B1873</f>
        <v>5.5182000000000002</v>
      </c>
      <c r="C1873" s="2">
        <f>RSI!I1873</f>
        <v>48.124009545118305</v>
      </c>
      <c r="D1873" s="2">
        <f>MACD!E1873</f>
        <v>-5.9671718022281439E-2</v>
      </c>
      <c r="E1873" s="2">
        <f>MACD!F1873</f>
        <v>-4.9580054132831966E-2</v>
      </c>
      <c r="F1873" s="2">
        <f>'Moving Avg'!D1873</f>
        <v>5.5959599999999998</v>
      </c>
      <c r="G1873" s="2">
        <f>'Moving Avg'!F1873</f>
        <v>5.5504599999999993</v>
      </c>
      <c r="H1873" s="2">
        <f>'Moving Avg'!G1873</f>
        <v>5.4535759999999955</v>
      </c>
      <c r="I1873" s="2">
        <f>'Moving Avg'!H1873</f>
        <v>5.5248974999999962</v>
      </c>
      <c r="J1873" s="6" t="str">
        <f>OBV!F1873</f>
        <v>BEARISH</v>
      </c>
      <c r="K1873" s="6" t="str">
        <f>OBV!G1873</f>
        <v>NEUTRAL</v>
      </c>
      <c r="L1873" s="6" t="str">
        <f>OBV!H1873</f>
        <v>CONFIRMED BEARISH</v>
      </c>
      <c r="M1873" s="8">
        <f t="shared" si="290"/>
        <v>25</v>
      </c>
      <c r="N1873" s="8">
        <f t="shared" si="291"/>
        <v>45</v>
      </c>
      <c r="O1873" s="8">
        <f t="shared" si="292"/>
        <v>50</v>
      </c>
      <c r="P1873" s="8">
        <f t="shared" si="293"/>
        <v>16.5</v>
      </c>
      <c r="Q1873" s="9">
        <f t="shared" si="294"/>
        <v>34.475000000000001</v>
      </c>
      <c r="R1873" s="9">
        <f t="shared" si="295"/>
        <v>35.625</v>
      </c>
      <c r="S1873" s="9">
        <f t="shared" si="296"/>
        <v>30.425000000000001</v>
      </c>
      <c r="T1873" s="9">
        <f t="shared" si="297"/>
        <v>34.125</v>
      </c>
      <c r="U1873" s="8">
        <f t="shared" si="298"/>
        <v>33.508333333333333</v>
      </c>
      <c r="V1873" s="8">
        <f t="shared" si="299"/>
        <v>33.662499999999994</v>
      </c>
    </row>
    <row r="1874" spans="1:22" ht="13.5" x14ac:dyDescent="0.25">
      <c r="A1874" s="3">
        <f>RSI!A1874</f>
        <v>44740</v>
      </c>
      <c r="B1874" s="2">
        <f>RSI!B1874</f>
        <v>5.5182000000000002</v>
      </c>
      <c r="C1874" s="2">
        <f>RSI!I1874</f>
        <v>48.124009545118305</v>
      </c>
      <c r="D1874" s="2">
        <f>MACD!E1874</f>
        <v>-5.4780209956342141E-2</v>
      </c>
      <c r="E1874" s="2">
        <f>MACD!F1874</f>
        <v>-5.0620085297534007E-2</v>
      </c>
      <c r="F1874" s="2">
        <f>'Moving Avg'!D1874</f>
        <v>5.5794200000000007</v>
      </c>
      <c r="G1874" s="2">
        <f>'Moving Avg'!F1874</f>
        <v>5.5520750000000003</v>
      </c>
      <c r="H1874" s="2">
        <f>'Moving Avg'!G1874</f>
        <v>5.4570519999999956</v>
      </c>
      <c r="I1874" s="2">
        <f>'Moving Avg'!H1874</f>
        <v>5.5245874999999964</v>
      </c>
      <c r="J1874" s="6" t="str">
        <f>OBV!F1874</f>
        <v>BULLISH</v>
      </c>
      <c r="K1874" s="6" t="str">
        <f>OBV!G1874</f>
        <v>NEUTRAL</v>
      </c>
      <c r="L1874" s="6" t="str">
        <f>OBV!H1874</f>
        <v>BULLISH DIVERGENCE</v>
      </c>
      <c r="M1874" s="8">
        <f t="shared" si="290"/>
        <v>25</v>
      </c>
      <c r="N1874" s="8">
        <f t="shared" si="291"/>
        <v>45</v>
      </c>
      <c r="O1874" s="8">
        <f t="shared" si="292"/>
        <v>50</v>
      </c>
      <c r="P1874" s="8">
        <f t="shared" si="293"/>
        <v>66.5</v>
      </c>
      <c r="Q1874" s="9">
        <f t="shared" si="294"/>
        <v>41.975000000000001</v>
      </c>
      <c r="R1874" s="9">
        <f t="shared" si="295"/>
        <v>48.125</v>
      </c>
      <c r="S1874" s="9">
        <f t="shared" si="296"/>
        <v>52.924999999999997</v>
      </c>
      <c r="T1874" s="9">
        <f t="shared" si="297"/>
        <v>46.625</v>
      </c>
      <c r="U1874" s="8">
        <f t="shared" si="298"/>
        <v>47.67499999999999</v>
      </c>
      <c r="V1874" s="8">
        <f t="shared" si="299"/>
        <v>47.412499999999994</v>
      </c>
    </row>
    <row r="1875" spans="1:22" ht="13.5" x14ac:dyDescent="0.25">
      <c r="A1875" s="3">
        <f>RSI!A1875</f>
        <v>44741</v>
      </c>
      <c r="B1875" s="2">
        <f>RSI!B1875</f>
        <v>5.6257000000000001</v>
      </c>
      <c r="C1875" s="2">
        <f>RSI!I1875</f>
        <v>57.787265814680659</v>
      </c>
      <c r="D1875" s="2">
        <f>MACD!E1875</f>
        <v>-5.9675692697200411E-2</v>
      </c>
      <c r="E1875" s="2">
        <f>MACD!F1875</f>
        <v>-5.2431206777467286E-2</v>
      </c>
      <c r="F1875" s="2">
        <f>'Moving Avg'!D1875</f>
        <v>5.5794200000000007</v>
      </c>
      <c r="G1875" s="2">
        <f>'Moving Avg'!F1875</f>
        <v>5.5590649999999995</v>
      </c>
      <c r="H1875" s="2">
        <f>'Moving Avg'!G1875</f>
        <v>5.462677999999995</v>
      </c>
      <c r="I1875" s="2">
        <f>'Moving Avg'!H1875</f>
        <v>5.5248149999999976</v>
      </c>
      <c r="J1875" s="6" t="str">
        <f>OBV!F1875</f>
        <v>BULLISH</v>
      </c>
      <c r="K1875" s="6" t="str">
        <f>OBV!G1875</f>
        <v>NEUTRAL</v>
      </c>
      <c r="L1875" s="6" t="str">
        <f>OBV!H1875</f>
        <v>NEUTRAL</v>
      </c>
      <c r="M1875" s="8">
        <f t="shared" si="290"/>
        <v>25</v>
      </c>
      <c r="N1875" s="8">
        <f t="shared" si="291"/>
        <v>45</v>
      </c>
      <c r="O1875" s="8">
        <f t="shared" si="292"/>
        <v>50</v>
      </c>
      <c r="P1875" s="8">
        <f t="shared" si="293"/>
        <v>49.5</v>
      </c>
      <c r="Q1875" s="9">
        <f t="shared" si="294"/>
        <v>39.424999999999997</v>
      </c>
      <c r="R1875" s="9">
        <f t="shared" si="295"/>
        <v>43.875</v>
      </c>
      <c r="S1875" s="9">
        <f t="shared" si="296"/>
        <v>45.275000000000006</v>
      </c>
      <c r="T1875" s="9">
        <f t="shared" si="297"/>
        <v>42.375</v>
      </c>
      <c r="U1875" s="8">
        <f t="shared" si="298"/>
        <v>42.858333333333327</v>
      </c>
      <c r="V1875" s="8">
        <f t="shared" si="299"/>
        <v>42.737499999999997</v>
      </c>
    </row>
    <row r="1876" spans="1:22" ht="13.5" x14ac:dyDescent="0.25">
      <c r="A1876" s="3">
        <f>RSI!A1876</f>
        <v>44742</v>
      </c>
      <c r="B1876" s="2">
        <f>RSI!B1876</f>
        <v>5.4603000000000002</v>
      </c>
      <c r="C1876" s="2">
        <f>RSI!I1876</f>
        <v>44.157862031980663</v>
      </c>
      <c r="D1876" s="2">
        <f>MACD!E1876</f>
        <v>-1.6513171281096639E-2</v>
      </c>
      <c r="E1876" s="2">
        <f>MACD!F1876</f>
        <v>-4.5247599678193161E-2</v>
      </c>
      <c r="F1876" s="2">
        <f>'Moving Avg'!D1876</f>
        <v>5.5479800000000008</v>
      </c>
      <c r="G1876" s="2">
        <f>'Moving Avg'!F1876</f>
        <v>5.5581750000000003</v>
      </c>
      <c r="H1876" s="2">
        <f>'Moving Avg'!G1876</f>
        <v>5.4649959999999975</v>
      </c>
      <c r="I1876" s="2">
        <f>'Moving Avg'!H1876</f>
        <v>5.5242154999999977</v>
      </c>
      <c r="J1876" s="6" t="str">
        <f>OBV!F1876</f>
        <v>BEARISH</v>
      </c>
      <c r="K1876" s="6" t="str">
        <f>OBV!G1876</f>
        <v>NEUTRAL</v>
      </c>
      <c r="L1876" s="6" t="str">
        <f>OBV!H1876</f>
        <v>CONFIRMED BEARISH</v>
      </c>
      <c r="M1876" s="8">
        <f t="shared" si="290"/>
        <v>25</v>
      </c>
      <c r="N1876" s="8">
        <f t="shared" si="291"/>
        <v>0</v>
      </c>
      <c r="O1876" s="8">
        <f t="shared" si="292"/>
        <v>50</v>
      </c>
      <c r="P1876" s="8">
        <f t="shared" si="293"/>
        <v>16.5</v>
      </c>
      <c r="Q1876" s="9">
        <f t="shared" si="294"/>
        <v>18.725000000000001</v>
      </c>
      <c r="R1876" s="9">
        <f t="shared" si="295"/>
        <v>26.625</v>
      </c>
      <c r="S1876" s="9">
        <f t="shared" si="296"/>
        <v>23.675000000000001</v>
      </c>
      <c r="T1876" s="9">
        <f t="shared" si="297"/>
        <v>22.875</v>
      </c>
      <c r="U1876" s="8">
        <f t="shared" si="298"/>
        <v>23.008333333333336</v>
      </c>
      <c r="V1876" s="8">
        <f t="shared" si="299"/>
        <v>22.975000000000001</v>
      </c>
    </row>
    <row r="1877" spans="1:22" ht="13.5" x14ac:dyDescent="0.25">
      <c r="A1877" s="3">
        <f>RSI!A1877</f>
        <v>44743</v>
      </c>
      <c r="B1877" s="2">
        <f>RSI!B1877</f>
        <v>5.4603000000000002</v>
      </c>
      <c r="C1877" s="2">
        <f>RSI!I1877</f>
        <v>44.157862031980663</v>
      </c>
      <c r="D1877" s="2">
        <f>MACD!E1877</f>
        <v>2.0508327506804314E-2</v>
      </c>
      <c r="E1877" s="2">
        <f>MACD!F1877</f>
        <v>-3.2096414241193673E-2</v>
      </c>
      <c r="F1877" s="2">
        <f>'Moving Avg'!D1877</f>
        <v>5.5165400000000009</v>
      </c>
      <c r="G1877" s="2">
        <f>'Moving Avg'!F1877</f>
        <v>5.5580750000000005</v>
      </c>
      <c r="H1877" s="2">
        <f>'Moving Avg'!G1877</f>
        <v>5.4673139999999982</v>
      </c>
      <c r="I1877" s="2">
        <f>'Moving Avg'!H1877</f>
        <v>5.5238124999999982</v>
      </c>
      <c r="J1877" s="6" t="str">
        <f>OBV!F1877</f>
        <v>BEARISH</v>
      </c>
      <c r="K1877" s="6" t="str">
        <f>OBV!G1877</f>
        <v>NEUTRAL</v>
      </c>
      <c r="L1877" s="6" t="str">
        <f>OBV!H1877</f>
        <v>CONFIRMED BEARISH</v>
      </c>
      <c r="M1877" s="8">
        <f t="shared" si="290"/>
        <v>25</v>
      </c>
      <c r="N1877" s="8">
        <f t="shared" si="291"/>
        <v>0</v>
      </c>
      <c r="O1877" s="8">
        <f t="shared" si="292"/>
        <v>0</v>
      </c>
      <c r="P1877" s="8">
        <f t="shared" si="293"/>
        <v>16.5</v>
      </c>
      <c r="Q1877" s="9">
        <f t="shared" si="294"/>
        <v>11.225</v>
      </c>
      <c r="R1877" s="9">
        <f t="shared" si="295"/>
        <v>9.125</v>
      </c>
      <c r="S1877" s="9">
        <f t="shared" si="296"/>
        <v>11.175000000000001</v>
      </c>
      <c r="T1877" s="9">
        <f t="shared" si="297"/>
        <v>10.375</v>
      </c>
      <c r="U1877" s="8">
        <f t="shared" si="298"/>
        <v>10.508333333333335</v>
      </c>
      <c r="V1877" s="8">
        <f t="shared" si="299"/>
        <v>10.475000000000001</v>
      </c>
    </row>
    <row r="1878" spans="1:22" ht="13.5" x14ac:dyDescent="0.25">
      <c r="A1878" s="3">
        <f>RSI!A1878</f>
        <v>44746</v>
      </c>
      <c r="B1878" s="2">
        <f>RSI!B1878</f>
        <v>5.4603000000000002</v>
      </c>
      <c r="C1878" s="2">
        <f>RSI!I1878</f>
        <v>44.157862031980663</v>
      </c>
      <c r="D1878" s="2">
        <f>MACD!E1878</f>
        <v>5.2296586357646113E-2</v>
      </c>
      <c r="E1878" s="2">
        <f>MACD!F1878</f>
        <v>-1.5217814121425715E-2</v>
      </c>
      <c r="F1878" s="2">
        <f>'Moving Avg'!D1878</f>
        <v>5.5049599999999996</v>
      </c>
      <c r="G1878" s="2">
        <f>'Moving Avg'!F1878</f>
        <v>5.5567950000000019</v>
      </c>
      <c r="H1878" s="2">
        <f>'Moving Avg'!G1878</f>
        <v>5.4696319999999989</v>
      </c>
      <c r="I1878" s="2">
        <f>'Moving Avg'!H1878</f>
        <v>5.5236059999999974</v>
      </c>
      <c r="J1878" s="6" t="str">
        <f>OBV!F1878</f>
        <v>BEARISH</v>
      </c>
      <c r="K1878" s="6" t="str">
        <f>OBV!G1878</f>
        <v>NEUTRAL</v>
      </c>
      <c r="L1878" s="6" t="str">
        <f>OBV!H1878</f>
        <v>CONFIRMED BEARISH</v>
      </c>
      <c r="M1878" s="8">
        <f t="shared" si="290"/>
        <v>25</v>
      </c>
      <c r="N1878" s="8">
        <f t="shared" si="291"/>
        <v>0</v>
      </c>
      <c r="O1878" s="8">
        <f t="shared" si="292"/>
        <v>0</v>
      </c>
      <c r="P1878" s="8">
        <f t="shared" si="293"/>
        <v>16.5</v>
      </c>
      <c r="Q1878" s="9">
        <f t="shared" si="294"/>
        <v>11.225</v>
      </c>
      <c r="R1878" s="9">
        <f t="shared" si="295"/>
        <v>9.125</v>
      </c>
      <c r="S1878" s="9">
        <f t="shared" si="296"/>
        <v>11.175000000000001</v>
      </c>
      <c r="T1878" s="9">
        <f t="shared" si="297"/>
        <v>10.375</v>
      </c>
      <c r="U1878" s="8">
        <f t="shared" si="298"/>
        <v>10.508333333333335</v>
      </c>
      <c r="V1878" s="8">
        <f t="shared" si="299"/>
        <v>10.475000000000001</v>
      </c>
    </row>
    <row r="1879" spans="1:22" ht="13.5" x14ac:dyDescent="0.25">
      <c r="A1879" s="3">
        <f>RSI!A1879</f>
        <v>44747</v>
      </c>
      <c r="B1879" s="2">
        <f>RSI!B1879</f>
        <v>5.4188999999999998</v>
      </c>
      <c r="C1879" s="2">
        <f>RSI!I1879</f>
        <v>41.125540716920035</v>
      </c>
      <c r="D1879" s="2">
        <f>MACD!E1879</f>
        <v>6.3596828062919997E-2</v>
      </c>
      <c r="E1879" s="2">
        <f>MACD!F1879</f>
        <v>5.4511431544342764E-4</v>
      </c>
      <c r="F1879" s="2">
        <f>'Moving Avg'!D1879</f>
        <v>5.485100000000001</v>
      </c>
      <c r="G1879" s="2">
        <f>'Moving Avg'!F1879</f>
        <v>5.5534450000000009</v>
      </c>
      <c r="H1879" s="2">
        <f>'Moving Avg'!G1879</f>
        <v>5.4715919999999993</v>
      </c>
      <c r="I1879" s="2">
        <f>'Moving Avg'!H1879</f>
        <v>5.5231924999999977</v>
      </c>
      <c r="J1879" s="6" t="str">
        <f>OBV!F1879</f>
        <v>BEARISH</v>
      </c>
      <c r="K1879" s="6" t="str">
        <f>OBV!G1879</f>
        <v>NEUTRAL</v>
      </c>
      <c r="L1879" s="6" t="str">
        <f>OBV!H1879</f>
        <v>CONFIRMED BEARISH</v>
      </c>
      <c r="M1879" s="8">
        <f t="shared" si="290"/>
        <v>25</v>
      </c>
      <c r="N1879" s="8">
        <f t="shared" si="291"/>
        <v>0</v>
      </c>
      <c r="O1879" s="8">
        <f t="shared" si="292"/>
        <v>0</v>
      </c>
      <c r="P1879" s="8">
        <f t="shared" si="293"/>
        <v>16.5</v>
      </c>
      <c r="Q1879" s="9">
        <f t="shared" si="294"/>
        <v>11.225</v>
      </c>
      <c r="R1879" s="9">
        <f t="shared" si="295"/>
        <v>9.125</v>
      </c>
      <c r="S1879" s="9">
        <f t="shared" si="296"/>
        <v>11.175000000000001</v>
      </c>
      <c r="T1879" s="9">
        <f t="shared" si="297"/>
        <v>10.375</v>
      </c>
      <c r="U1879" s="8">
        <f t="shared" si="298"/>
        <v>10.508333333333335</v>
      </c>
      <c r="V1879" s="8">
        <f t="shared" si="299"/>
        <v>10.475000000000001</v>
      </c>
    </row>
    <row r="1880" spans="1:22" ht="13.5" x14ac:dyDescent="0.25">
      <c r="A1880" s="3">
        <f>RSI!A1880</f>
        <v>44748</v>
      </c>
      <c r="B1880" s="2">
        <f>RSI!B1880</f>
        <v>5.6257000000000001</v>
      </c>
      <c r="C1880" s="2">
        <f>RSI!I1880</f>
        <v>57.007251083292672</v>
      </c>
      <c r="D1880" s="2">
        <f>MACD!E1880</f>
        <v>6.2296483780010625E-2</v>
      </c>
      <c r="E1880" s="2">
        <f>MACD!F1880</f>
        <v>1.2895388208356867E-2</v>
      </c>
      <c r="F1880" s="2">
        <f>'Moving Avg'!D1880</f>
        <v>5.4851000000000001</v>
      </c>
      <c r="G1880" s="2">
        <f>'Moving Avg'!F1880</f>
        <v>5.5596500000000004</v>
      </c>
      <c r="H1880" s="2">
        <f>'Moving Avg'!G1880</f>
        <v>5.4784739999999985</v>
      </c>
      <c r="I1880" s="2">
        <f>'Moving Avg'!H1880</f>
        <v>5.5238914999999986</v>
      </c>
      <c r="J1880" s="6" t="str">
        <f>OBV!F1880</f>
        <v>BEARISH</v>
      </c>
      <c r="K1880" s="6" t="str">
        <f>OBV!G1880</f>
        <v>NEUTRAL</v>
      </c>
      <c r="L1880" s="6" t="str">
        <f>OBV!H1880</f>
        <v>NEUTRAL</v>
      </c>
      <c r="M1880" s="8">
        <f t="shared" si="290"/>
        <v>25</v>
      </c>
      <c r="N1880" s="8">
        <f t="shared" si="291"/>
        <v>0</v>
      </c>
      <c r="O1880" s="8">
        <f t="shared" si="292"/>
        <v>0</v>
      </c>
      <c r="P1880" s="8">
        <f t="shared" si="293"/>
        <v>16.5</v>
      </c>
      <c r="Q1880" s="9">
        <f t="shared" si="294"/>
        <v>11.225</v>
      </c>
      <c r="R1880" s="9">
        <f t="shared" si="295"/>
        <v>9.125</v>
      </c>
      <c r="S1880" s="9">
        <f t="shared" si="296"/>
        <v>11.175000000000001</v>
      </c>
      <c r="T1880" s="9">
        <f t="shared" si="297"/>
        <v>10.375</v>
      </c>
      <c r="U1880" s="8">
        <f t="shared" si="298"/>
        <v>10.508333333333335</v>
      </c>
      <c r="V1880" s="8">
        <f t="shared" si="299"/>
        <v>10.475000000000001</v>
      </c>
    </row>
    <row r="1881" spans="1:22" ht="13.5" x14ac:dyDescent="0.25">
      <c r="A1881" s="3">
        <f>RSI!A1881</f>
        <v>44749</v>
      </c>
      <c r="B1881" s="2">
        <f>RSI!B1881</f>
        <v>5.6257000000000001</v>
      </c>
      <c r="C1881" s="2">
        <f>RSI!I1881</f>
        <v>57.007251083292665</v>
      </c>
      <c r="D1881" s="2">
        <f>MACD!E1881</f>
        <v>5.9306225623541486E-2</v>
      </c>
      <c r="E1881" s="2">
        <f>MACD!F1881</f>
        <v>2.2177555691393791E-2</v>
      </c>
      <c r="F1881" s="2">
        <f>'Moving Avg'!D1881</f>
        <v>5.518180000000001</v>
      </c>
      <c r="G1881" s="2">
        <f>'Moving Avg'!F1881</f>
        <v>5.5666399999999996</v>
      </c>
      <c r="H1881" s="2">
        <f>'Moving Avg'!G1881</f>
        <v>5.4856699999999989</v>
      </c>
      <c r="I1881" s="2">
        <f>'Moving Avg'!H1881</f>
        <v>5.5249050000000004</v>
      </c>
      <c r="J1881" s="6" t="str">
        <f>OBV!F1881</f>
        <v>BEARISH</v>
      </c>
      <c r="K1881" s="6" t="str">
        <f>OBV!G1881</f>
        <v>NEUTRAL</v>
      </c>
      <c r="L1881" s="6" t="str">
        <f>OBV!H1881</f>
        <v>BEARISH DIVERGENCE</v>
      </c>
      <c r="M1881" s="8">
        <f t="shared" si="290"/>
        <v>25</v>
      </c>
      <c r="N1881" s="8">
        <f t="shared" si="291"/>
        <v>0</v>
      </c>
      <c r="O1881" s="8">
        <f t="shared" si="292"/>
        <v>0</v>
      </c>
      <c r="P1881" s="8">
        <f t="shared" si="293"/>
        <v>16.5</v>
      </c>
      <c r="Q1881" s="9">
        <f t="shared" si="294"/>
        <v>11.225</v>
      </c>
      <c r="R1881" s="9">
        <f t="shared" si="295"/>
        <v>9.125</v>
      </c>
      <c r="S1881" s="9">
        <f t="shared" si="296"/>
        <v>11.175000000000001</v>
      </c>
      <c r="T1881" s="9">
        <f t="shared" si="297"/>
        <v>10.375</v>
      </c>
      <c r="U1881" s="8">
        <f t="shared" si="298"/>
        <v>10.508333333333335</v>
      </c>
      <c r="V1881" s="8">
        <f t="shared" si="299"/>
        <v>10.475000000000001</v>
      </c>
    </row>
    <row r="1882" spans="1:22" ht="13.5" x14ac:dyDescent="0.25">
      <c r="A1882" s="3">
        <f>RSI!A1882</f>
        <v>44750</v>
      </c>
      <c r="B1882" s="2">
        <f>RSI!B1882</f>
        <v>5.6257000000000001</v>
      </c>
      <c r="C1882" s="2">
        <f>RSI!I1882</f>
        <v>57.007251083292672</v>
      </c>
      <c r="D1882" s="2">
        <f>MACD!E1882</f>
        <v>5.6194129055099573E-2</v>
      </c>
      <c r="E1882" s="2">
        <f>MACD!F1882</f>
        <v>2.898087036413495E-2</v>
      </c>
      <c r="F1882" s="2">
        <f>'Moving Avg'!D1882</f>
        <v>5.551260000000001</v>
      </c>
      <c r="G1882" s="2">
        <f>'Moving Avg'!F1882</f>
        <v>5.5736299999999996</v>
      </c>
      <c r="H1882" s="2">
        <f>'Moving Avg'!G1882</f>
        <v>5.4928659999999976</v>
      </c>
      <c r="I1882" s="2">
        <f>'Moving Avg'!H1882</f>
        <v>5.5258789999999998</v>
      </c>
      <c r="J1882" s="6" t="str">
        <f>OBV!F1882</f>
        <v>BEARISH</v>
      </c>
      <c r="K1882" s="6" t="str">
        <f>OBV!G1882</f>
        <v>NEUTRAL</v>
      </c>
      <c r="L1882" s="6" t="str">
        <f>OBV!H1882</f>
        <v>BEARISH DIVERGENCE</v>
      </c>
      <c r="M1882" s="8">
        <f t="shared" si="290"/>
        <v>25</v>
      </c>
      <c r="N1882" s="8">
        <f t="shared" si="291"/>
        <v>0</v>
      </c>
      <c r="O1882" s="8">
        <f t="shared" si="292"/>
        <v>50</v>
      </c>
      <c r="P1882" s="8">
        <f t="shared" si="293"/>
        <v>16.5</v>
      </c>
      <c r="Q1882" s="9">
        <f t="shared" si="294"/>
        <v>18.725000000000001</v>
      </c>
      <c r="R1882" s="9">
        <f t="shared" si="295"/>
        <v>26.625</v>
      </c>
      <c r="S1882" s="9">
        <f t="shared" si="296"/>
        <v>23.675000000000001</v>
      </c>
      <c r="T1882" s="9">
        <f t="shared" si="297"/>
        <v>22.875</v>
      </c>
      <c r="U1882" s="8">
        <f t="shared" si="298"/>
        <v>23.008333333333336</v>
      </c>
      <c r="V1882" s="8">
        <f t="shared" si="299"/>
        <v>22.975000000000001</v>
      </c>
    </row>
    <row r="1883" spans="1:22" ht="13.5" x14ac:dyDescent="0.25">
      <c r="A1883" s="3">
        <f>RSI!A1883</f>
        <v>44753</v>
      </c>
      <c r="B1883" s="2">
        <f>RSI!B1883</f>
        <v>5.6257000000000001</v>
      </c>
      <c r="C1883" s="2">
        <f>RSI!I1883</f>
        <v>57.007251083292672</v>
      </c>
      <c r="D1883" s="2">
        <f>MACD!E1883</f>
        <v>3.7745117452416821E-2</v>
      </c>
      <c r="E1883" s="2">
        <f>MACD!F1883</f>
        <v>3.0733719781791326E-2</v>
      </c>
      <c r="F1883" s="2">
        <f>'Moving Avg'!D1883</f>
        <v>5.5843400000000001</v>
      </c>
      <c r="G1883" s="2">
        <f>'Moving Avg'!F1883</f>
        <v>5.5798349999999992</v>
      </c>
      <c r="H1883" s="2">
        <f>'Moving Avg'!G1883</f>
        <v>5.4992779999999986</v>
      </c>
      <c r="I1883" s="2">
        <f>'Moving Avg'!H1883</f>
        <v>5.5268925000000015</v>
      </c>
      <c r="J1883" s="6" t="str">
        <f>OBV!F1883</f>
        <v>BEARISH</v>
      </c>
      <c r="K1883" s="6" t="str">
        <f>OBV!G1883</f>
        <v>NEUTRAL</v>
      </c>
      <c r="L1883" s="6" t="str">
        <f>OBV!H1883</f>
        <v>BEARISH DIVERGENCE</v>
      </c>
      <c r="M1883" s="8">
        <f t="shared" si="290"/>
        <v>25</v>
      </c>
      <c r="N1883" s="8">
        <f t="shared" si="291"/>
        <v>0</v>
      </c>
      <c r="O1883" s="8">
        <f t="shared" si="292"/>
        <v>50</v>
      </c>
      <c r="P1883" s="8">
        <f t="shared" si="293"/>
        <v>16.5</v>
      </c>
      <c r="Q1883" s="9">
        <f t="shared" si="294"/>
        <v>18.725000000000001</v>
      </c>
      <c r="R1883" s="9">
        <f t="shared" si="295"/>
        <v>26.625</v>
      </c>
      <c r="S1883" s="9">
        <f t="shared" si="296"/>
        <v>23.675000000000001</v>
      </c>
      <c r="T1883" s="9">
        <f t="shared" si="297"/>
        <v>22.875</v>
      </c>
      <c r="U1883" s="8">
        <f t="shared" si="298"/>
        <v>23.008333333333336</v>
      </c>
      <c r="V1883" s="8">
        <f t="shared" si="299"/>
        <v>22.975000000000001</v>
      </c>
    </row>
    <row r="1884" spans="1:22" ht="13.5" x14ac:dyDescent="0.25">
      <c r="A1884" s="3">
        <f>RSI!A1884</f>
        <v>44754</v>
      </c>
      <c r="B1884" s="2">
        <f>RSI!B1884</f>
        <v>5.6257000000000001</v>
      </c>
      <c r="C1884" s="2">
        <f>RSI!I1884</f>
        <v>57.007251083292672</v>
      </c>
      <c r="D1884" s="2">
        <f>MACD!E1884</f>
        <v>2.1635548618948341E-2</v>
      </c>
      <c r="E1884" s="2">
        <f>MACD!F1884</f>
        <v>2.8914085549222732E-2</v>
      </c>
      <c r="F1884" s="2">
        <f>'Moving Avg'!D1884</f>
        <v>5.6257000000000001</v>
      </c>
      <c r="G1884" s="2">
        <f>'Moving Avg'!F1884</f>
        <v>5.5860399999999988</v>
      </c>
      <c r="H1884" s="2">
        <f>'Moving Avg'!G1884</f>
        <v>5.504903999999998</v>
      </c>
      <c r="I1884" s="2">
        <f>'Moving Avg'!H1884</f>
        <v>5.5277095000000012</v>
      </c>
      <c r="J1884" s="6" t="str">
        <f>OBV!F1884</f>
        <v>BULLISH</v>
      </c>
      <c r="K1884" s="6" t="str">
        <f>OBV!G1884</f>
        <v>NEUTRAL</v>
      </c>
      <c r="L1884" s="6" t="str">
        <f>OBV!H1884</f>
        <v>CONFIRMED BULLISH</v>
      </c>
      <c r="M1884" s="8">
        <f t="shared" si="290"/>
        <v>25</v>
      </c>
      <c r="N1884" s="8">
        <f t="shared" si="291"/>
        <v>45</v>
      </c>
      <c r="O1884" s="8">
        <f t="shared" si="292"/>
        <v>50</v>
      </c>
      <c r="P1884" s="8">
        <f t="shared" si="293"/>
        <v>83.5</v>
      </c>
      <c r="Q1884" s="9">
        <f t="shared" si="294"/>
        <v>44.524999999999999</v>
      </c>
      <c r="R1884" s="9">
        <f t="shared" si="295"/>
        <v>52.375</v>
      </c>
      <c r="S1884" s="9">
        <f t="shared" si="296"/>
        <v>60.575000000000003</v>
      </c>
      <c r="T1884" s="9">
        <f t="shared" si="297"/>
        <v>50.875</v>
      </c>
      <c r="U1884" s="8">
        <f t="shared" si="298"/>
        <v>52.491666666666674</v>
      </c>
      <c r="V1884" s="8">
        <f t="shared" si="299"/>
        <v>52.087500000000006</v>
      </c>
    </row>
    <row r="1885" spans="1:22" ht="13.5" x14ac:dyDescent="0.25">
      <c r="A1885" s="3">
        <f>RSI!A1885</f>
        <v>44755</v>
      </c>
      <c r="B1885" s="2">
        <f>RSI!B1885</f>
        <v>5.6257000000000001</v>
      </c>
      <c r="C1885" s="2">
        <f>RSI!I1885</f>
        <v>57.007251083292672</v>
      </c>
      <c r="D1885" s="2">
        <f>MACD!E1885</f>
        <v>2.4080922910459712E-2</v>
      </c>
      <c r="E1885" s="2">
        <f>MACD!F1885</f>
        <v>2.7947453021470128E-2</v>
      </c>
      <c r="F1885" s="2">
        <f>'Moving Avg'!D1885</f>
        <v>5.6257000000000001</v>
      </c>
      <c r="G1885" s="2">
        <f>'Moving Avg'!F1885</f>
        <v>5.5926349999999987</v>
      </c>
      <c r="H1885" s="2">
        <f>'Moving Avg'!G1885</f>
        <v>5.5120999999999984</v>
      </c>
      <c r="I1885" s="2">
        <f>'Moving Avg'!H1885</f>
        <v>5.5281335000000009</v>
      </c>
      <c r="J1885" s="6" t="str">
        <f>OBV!F1885</f>
        <v>NEUTRAL</v>
      </c>
      <c r="K1885" s="6" t="str">
        <f>OBV!G1885</f>
        <v>NEUTRAL</v>
      </c>
      <c r="L1885" s="6" t="str">
        <f>OBV!H1885</f>
        <v>NEUTRAL</v>
      </c>
      <c r="M1885" s="8">
        <f t="shared" si="290"/>
        <v>25</v>
      </c>
      <c r="N1885" s="8">
        <f t="shared" si="291"/>
        <v>45</v>
      </c>
      <c r="O1885" s="8">
        <f t="shared" si="292"/>
        <v>50</v>
      </c>
      <c r="P1885" s="8">
        <f t="shared" si="293"/>
        <v>33</v>
      </c>
      <c r="Q1885" s="9">
        <f t="shared" si="294"/>
        <v>36.950000000000003</v>
      </c>
      <c r="R1885" s="9">
        <f t="shared" si="295"/>
        <v>39.75</v>
      </c>
      <c r="S1885" s="9">
        <f t="shared" si="296"/>
        <v>37.85</v>
      </c>
      <c r="T1885" s="9">
        <f t="shared" si="297"/>
        <v>38.25</v>
      </c>
      <c r="U1885" s="8">
        <f t="shared" si="298"/>
        <v>38.183333333333337</v>
      </c>
      <c r="V1885" s="8">
        <f t="shared" si="299"/>
        <v>38.200000000000003</v>
      </c>
    </row>
    <row r="1886" spans="1:22" ht="13.5" x14ac:dyDescent="0.25">
      <c r="A1886" s="3">
        <f>RSI!A1886</f>
        <v>44756</v>
      </c>
      <c r="B1886" s="2">
        <f>RSI!B1886</f>
        <v>5.6092000000000004</v>
      </c>
      <c r="C1886" s="2">
        <f>RSI!I1886</f>
        <v>55.155425459732975</v>
      </c>
      <c r="D1886" s="2">
        <f>MACD!E1886</f>
        <v>1.4984563535467288E-3</v>
      </c>
      <c r="E1886" s="2">
        <f>MACD!F1886</f>
        <v>2.265765368788545E-2</v>
      </c>
      <c r="F1886" s="2">
        <f>'Moving Avg'!D1886</f>
        <v>5.6224000000000007</v>
      </c>
      <c r="G1886" s="2">
        <f>'Moving Avg'!F1886</f>
        <v>5.5868449999999985</v>
      </c>
      <c r="H1886" s="2">
        <f>'Moving Avg'!G1886</f>
        <v>5.5144079999999986</v>
      </c>
      <c r="I1886" s="2">
        <f>'Moving Avg'!H1886</f>
        <v>5.5286715000000015</v>
      </c>
      <c r="J1886" s="6" t="str">
        <f>OBV!F1886</f>
        <v>BEARISH</v>
      </c>
      <c r="K1886" s="6" t="str">
        <f>OBV!G1886</f>
        <v>NEUTRAL</v>
      </c>
      <c r="L1886" s="6" t="str">
        <f>OBV!H1886</f>
        <v>CONFIRMED BEARISH</v>
      </c>
      <c r="M1886" s="8">
        <f t="shared" si="290"/>
        <v>25</v>
      </c>
      <c r="N1886" s="8">
        <f t="shared" si="291"/>
        <v>100</v>
      </c>
      <c r="O1886" s="8">
        <f t="shared" si="292"/>
        <v>50</v>
      </c>
      <c r="P1886" s="8">
        <f t="shared" si="293"/>
        <v>16.5</v>
      </c>
      <c r="Q1886" s="9">
        <f t="shared" si="294"/>
        <v>53.725000000000001</v>
      </c>
      <c r="R1886" s="9">
        <f t="shared" si="295"/>
        <v>46.625</v>
      </c>
      <c r="S1886" s="9">
        <f t="shared" si="296"/>
        <v>38.674999999999997</v>
      </c>
      <c r="T1886" s="9">
        <f t="shared" si="297"/>
        <v>47.875</v>
      </c>
      <c r="U1886" s="8">
        <f t="shared" si="298"/>
        <v>46.341666666666661</v>
      </c>
      <c r="V1886" s="8">
        <f t="shared" si="299"/>
        <v>46.724999999999994</v>
      </c>
    </row>
    <row r="1887" spans="1:22" ht="13.5" x14ac:dyDescent="0.25">
      <c r="A1887" s="3">
        <f>RSI!A1887</f>
        <v>44757</v>
      </c>
      <c r="B1887" s="2">
        <f>RSI!B1887</f>
        <v>5.6257000000000001</v>
      </c>
      <c r="C1887" s="2">
        <f>RSI!I1887</f>
        <v>56.671188959423098</v>
      </c>
      <c r="D1887" s="2">
        <f>MACD!E1887</f>
        <v>-1.9130524069716159E-2</v>
      </c>
      <c r="E1887" s="2">
        <f>MACD!F1887</f>
        <v>1.4300018136365129E-2</v>
      </c>
      <c r="F1887" s="2">
        <f>'Moving Avg'!D1887</f>
        <v>5.6224000000000007</v>
      </c>
      <c r="G1887" s="2">
        <f>'Moving Avg'!F1887</f>
        <v>5.5818799999999982</v>
      </c>
      <c r="H1887" s="2">
        <f>'Moving Avg'!G1887</f>
        <v>5.5170459999999979</v>
      </c>
      <c r="I1887" s="2">
        <f>'Moving Avg'!H1887</f>
        <v>5.5296850000000015</v>
      </c>
      <c r="J1887" s="6" t="str">
        <f>OBV!F1887</f>
        <v>BEARISH</v>
      </c>
      <c r="K1887" s="6" t="str">
        <f>OBV!G1887</f>
        <v>NEUTRAL</v>
      </c>
      <c r="L1887" s="6" t="str">
        <f>OBV!H1887</f>
        <v>NEUTRAL</v>
      </c>
      <c r="M1887" s="8">
        <f t="shared" si="290"/>
        <v>25</v>
      </c>
      <c r="N1887" s="8">
        <f t="shared" si="291"/>
        <v>100</v>
      </c>
      <c r="O1887" s="8">
        <f t="shared" si="292"/>
        <v>50</v>
      </c>
      <c r="P1887" s="8">
        <f t="shared" si="293"/>
        <v>16.5</v>
      </c>
      <c r="Q1887" s="9">
        <f t="shared" si="294"/>
        <v>53.725000000000001</v>
      </c>
      <c r="R1887" s="9">
        <f t="shared" si="295"/>
        <v>46.625</v>
      </c>
      <c r="S1887" s="9">
        <f t="shared" si="296"/>
        <v>38.674999999999997</v>
      </c>
      <c r="T1887" s="9">
        <f t="shared" si="297"/>
        <v>47.875</v>
      </c>
      <c r="U1887" s="8">
        <f t="shared" si="298"/>
        <v>46.341666666666661</v>
      </c>
      <c r="V1887" s="8">
        <f t="shared" si="299"/>
        <v>46.724999999999994</v>
      </c>
    </row>
    <row r="1888" spans="1:22" ht="13.5" x14ac:dyDescent="0.25">
      <c r="A1888" s="3">
        <f>RSI!A1888</f>
        <v>44760</v>
      </c>
      <c r="B1888" s="2">
        <f>RSI!B1888</f>
        <v>5.4603000000000002</v>
      </c>
      <c r="C1888" s="2">
        <f>RSI!I1888</f>
        <v>41.52080738336452</v>
      </c>
      <c r="D1888" s="2">
        <f>MACD!E1888</f>
        <v>-2.4707867431876807E-2</v>
      </c>
      <c r="E1888" s="2">
        <f>MACD!F1888</f>
        <v>6.4984410227167423E-3</v>
      </c>
      <c r="F1888" s="2">
        <f>'Moving Avg'!D1888</f>
        <v>5.5893199999999998</v>
      </c>
      <c r="G1888" s="2">
        <f>'Moving Avg'!F1888</f>
        <v>5.5686449999999992</v>
      </c>
      <c r="H1888" s="2">
        <f>'Moving Avg'!G1888</f>
        <v>5.5163759999999993</v>
      </c>
      <c r="I1888" s="2">
        <f>'Moving Avg'!H1888</f>
        <v>5.5298715000000014</v>
      </c>
      <c r="J1888" s="6" t="str">
        <f>OBV!F1888</f>
        <v>BEARISH</v>
      </c>
      <c r="K1888" s="6" t="str">
        <f>OBV!G1888</f>
        <v>NEUTRAL</v>
      </c>
      <c r="L1888" s="6" t="str">
        <f>OBV!H1888</f>
        <v>CONFIRMED BEARISH</v>
      </c>
      <c r="M1888" s="8">
        <f t="shared" si="290"/>
        <v>25</v>
      </c>
      <c r="N1888" s="8">
        <f t="shared" si="291"/>
        <v>100</v>
      </c>
      <c r="O1888" s="8">
        <f t="shared" si="292"/>
        <v>50</v>
      </c>
      <c r="P1888" s="8">
        <f t="shared" si="293"/>
        <v>16.5</v>
      </c>
      <c r="Q1888" s="9">
        <f t="shared" si="294"/>
        <v>53.725000000000001</v>
      </c>
      <c r="R1888" s="9">
        <f t="shared" si="295"/>
        <v>46.625</v>
      </c>
      <c r="S1888" s="9">
        <f t="shared" si="296"/>
        <v>38.674999999999997</v>
      </c>
      <c r="T1888" s="9">
        <f t="shared" si="297"/>
        <v>47.875</v>
      </c>
      <c r="U1888" s="8">
        <f t="shared" si="298"/>
        <v>46.341666666666661</v>
      </c>
      <c r="V1888" s="8">
        <f t="shared" si="299"/>
        <v>46.724999999999994</v>
      </c>
    </row>
    <row r="1889" spans="1:22" ht="13.5" x14ac:dyDescent="0.25">
      <c r="A1889" s="3">
        <f>RSI!A1889</f>
        <v>44761</v>
      </c>
      <c r="B1889" s="2">
        <f>RSI!B1889</f>
        <v>5.4603000000000002</v>
      </c>
      <c r="C1889" s="2">
        <f>RSI!I1889</f>
        <v>41.52080738336452</v>
      </c>
      <c r="D1889" s="2">
        <f>MACD!E1889</f>
        <v>-3.5165240522665897E-2</v>
      </c>
      <c r="E1889" s="2">
        <f>MACD!F1889</f>
        <v>-1.8342952863597854E-3</v>
      </c>
      <c r="F1889" s="2">
        <f>'Moving Avg'!D1889</f>
        <v>5.5562399999999998</v>
      </c>
      <c r="G1889" s="2">
        <f>'Moving Avg'!F1889</f>
        <v>5.5616149999999998</v>
      </c>
      <c r="H1889" s="2">
        <f>'Moving Avg'!G1889</f>
        <v>5.5157059999999989</v>
      </c>
      <c r="I1889" s="2">
        <f>'Moving Avg'!H1889</f>
        <v>5.5300580000000004</v>
      </c>
      <c r="J1889" s="6" t="str">
        <f>OBV!F1889</f>
        <v>BEARISH</v>
      </c>
      <c r="K1889" s="6" t="str">
        <f>OBV!G1889</f>
        <v>NEUTRAL</v>
      </c>
      <c r="L1889" s="6" t="str">
        <f>OBV!H1889</f>
        <v>CONFIRMED BEARISH</v>
      </c>
      <c r="M1889" s="8">
        <f t="shared" si="290"/>
        <v>25</v>
      </c>
      <c r="N1889" s="8">
        <f t="shared" si="291"/>
        <v>100</v>
      </c>
      <c r="O1889" s="8">
        <f t="shared" si="292"/>
        <v>50</v>
      </c>
      <c r="P1889" s="8">
        <f t="shared" si="293"/>
        <v>16.5</v>
      </c>
      <c r="Q1889" s="9">
        <f t="shared" si="294"/>
        <v>53.725000000000001</v>
      </c>
      <c r="R1889" s="9">
        <f t="shared" si="295"/>
        <v>46.625</v>
      </c>
      <c r="S1889" s="9">
        <f t="shared" si="296"/>
        <v>38.674999999999997</v>
      </c>
      <c r="T1889" s="9">
        <f t="shared" si="297"/>
        <v>47.875</v>
      </c>
      <c r="U1889" s="8">
        <f t="shared" si="298"/>
        <v>46.341666666666661</v>
      </c>
      <c r="V1889" s="8">
        <f t="shared" si="299"/>
        <v>46.724999999999994</v>
      </c>
    </row>
    <row r="1890" spans="1:22" ht="13.5" x14ac:dyDescent="0.25">
      <c r="A1890" s="3">
        <f>RSI!A1890</f>
        <v>44762</v>
      </c>
      <c r="B1890" s="2">
        <f>RSI!B1890</f>
        <v>5.5843999999999996</v>
      </c>
      <c r="C1890" s="2">
        <f>RSI!I1890</f>
        <v>52.557407409961279</v>
      </c>
      <c r="D1890" s="2">
        <f>MACD!E1890</f>
        <v>-2.0806598465333614E-2</v>
      </c>
      <c r="E1890" s="2">
        <f>MACD!F1890</f>
        <v>-5.6287559221545515E-3</v>
      </c>
      <c r="F1890" s="2">
        <f>'Moving Avg'!D1890</f>
        <v>5.5479799999999999</v>
      </c>
      <c r="G1890" s="2">
        <f>'Moving Avg'!F1890</f>
        <v>5.5595499999999998</v>
      </c>
      <c r="H1890" s="2">
        <f>'Moving Avg'!G1890</f>
        <v>5.5175179999999999</v>
      </c>
      <c r="I1890" s="2">
        <f>'Moving Avg'!H1890</f>
        <v>5.5306685000000018</v>
      </c>
      <c r="J1890" s="6" t="str">
        <f>OBV!F1890</f>
        <v>BEARISH</v>
      </c>
      <c r="K1890" s="6" t="str">
        <f>OBV!G1890</f>
        <v>NEUTRAL</v>
      </c>
      <c r="L1890" s="6" t="str">
        <f>OBV!H1890</f>
        <v>CONFIRMED BEARISH</v>
      </c>
      <c r="M1890" s="8">
        <f t="shared" si="290"/>
        <v>25</v>
      </c>
      <c r="N1890" s="8">
        <f t="shared" si="291"/>
        <v>45</v>
      </c>
      <c r="O1890" s="8">
        <f t="shared" si="292"/>
        <v>50</v>
      </c>
      <c r="P1890" s="8">
        <f t="shared" si="293"/>
        <v>16.5</v>
      </c>
      <c r="Q1890" s="9">
        <f t="shared" si="294"/>
        <v>34.475000000000001</v>
      </c>
      <c r="R1890" s="9">
        <f t="shared" si="295"/>
        <v>35.625</v>
      </c>
      <c r="S1890" s="9">
        <f t="shared" si="296"/>
        <v>30.425000000000001</v>
      </c>
      <c r="T1890" s="9">
        <f t="shared" si="297"/>
        <v>34.125</v>
      </c>
      <c r="U1890" s="8">
        <f t="shared" si="298"/>
        <v>33.508333333333333</v>
      </c>
      <c r="V1890" s="8">
        <f t="shared" si="299"/>
        <v>33.662499999999994</v>
      </c>
    </row>
    <row r="1891" spans="1:22" ht="13.5" x14ac:dyDescent="0.25">
      <c r="A1891" s="3">
        <f>RSI!A1891</f>
        <v>44763</v>
      </c>
      <c r="B1891" s="2">
        <f>RSI!B1891</f>
        <v>5.5843999999999996</v>
      </c>
      <c r="C1891" s="2">
        <f>RSI!I1891</f>
        <v>52.557407409961286</v>
      </c>
      <c r="D1891" s="2">
        <f>MACD!E1891</f>
        <v>-8.8491826259380346E-3</v>
      </c>
      <c r="E1891" s="2">
        <f>MACD!F1891</f>
        <v>-6.2728412629112487E-3</v>
      </c>
      <c r="F1891" s="2">
        <f>'Moving Avg'!D1891</f>
        <v>5.5430200000000003</v>
      </c>
      <c r="G1891" s="2">
        <f>'Moving Avg'!F1891</f>
        <v>5.5578950000000003</v>
      </c>
      <c r="H1891" s="2">
        <f>'Moving Avg'!G1891</f>
        <v>5.5193300000000001</v>
      </c>
      <c r="I1891" s="2">
        <f>'Moving Avg'!H1891</f>
        <v>5.5314755000000018</v>
      </c>
      <c r="J1891" s="6" t="str">
        <f>OBV!F1891</f>
        <v>BEARISH</v>
      </c>
      <c r="K1891" s="6" t="str">
        <f>OBV!G1891</f>
        <v>NEUTRAL</v>
      </c>
      <c r="L1891" s="6" t="str">
        <f>OBV!H1891</f>
        <v>CONFIRMED BEARISH</v>
      </c>
      <c r="M1891" s="8">
        <f t="shared" si="290"/>
        <v>25</v>
      </c>
      <c r="N1891" s="8">
        <f t="shared" si="291"/>
        <v>45</v>
      </c>
      <c r="O1891" s="8">
        <f t="shared" si="292"/>
        <v>50</v>
      </c>
      <c r="P1891" s="8">
        <f t="shared" si="293"/>
        <v>16.5</v>
      </c>
      <c r="Q1891" s="9">
        <f t="shared" si="294"/>
        <v>34.475000000000001</v>
      </c>
      <c r="R1891" s="9">
        <f t="shared" si="295"/>
        <v>35.625</v>
      </c>
      <c r="S1891" s="9">
        <f t="shared" si="296"/>
        <v>30.425000000000001</v>
      </c>
      <c r="T1891" s="9">
        <f t="shared" si="297"/>
        <v>34.125</v>
      </c>
      <c r="U1891" s="8">
        <f t="shared" si="298"/>
        <v>33.508333333333333</v>
      </c>
      <c r="V1891" s="8">
        <f t="shared" si="299"/>
        <v>33.662499999999994</v>
      </c>
    </row>
    <row r="1892" spans="1:22" ht="13.5" x14ac:dyDescent="0.25">
      <c r="A1892" s="3">
        <f>RSI!A1892</f>
        <v>44764</v>
      </c>
      <c r="B1892" s="2">
        <f>RSI!B1892</f>
        <v>5.5843999999999996</v>
      </c>
      <c r="C1892" s="2">
        <f>RSI!I1892</f>
        <v>52.557407409961293</v>
      </c>
      <c r="D1892" s="2">
        <f>MACD!E1892</f>
        <v>1.0906637738843372E-3</v>
      </c>
      <c r="E1892" s="2">
        <f>MACD!F1892</f>
        <v>-4.800140255552132E-3</v>
      </c>
      <c r="F1892" s="2">
        <f>'Moving Avg'!D1892</f>
        <v>5.5347599999999995</v>
      </c>
      <c r="G1892" s="2">
        <f>'Moving Avg'!F1892</f>
        <v>5.5562400000000007</v>
      </c>
      <c r="H1892" s="2">
        <f>'Moving Avg'!G1892</f>
        <v>5.5256999999999996</v>
      </c>
      <c r="I1892" s="2">
        <f>'Moving Avg'!H1892</f>
        <v>5.5322825000000009</v>
      </c>
      <c r="J1892" s="6" t="str">
        <f>OBV!F1892</f>
        <v>BEARISH</v>
      </c>
      <c r="K1892" s="6" t="str">
        <f>OBV!G1892</f>
        <v>NEUTRAL</v>
      </c>
      <c r="L1892" s="6" t="str">
        <f>OBV!H1892</f>
        <v>CONFIRMED BEARISH</v>
      </c>
      <c r="M1892" s="8">
        <f t="shared" si="290"/>
        <v>25</v>
      </c>
      <c r="N1892" s="8">
        <f t="shared" si="291"/>
        <v>0</v>
      </c>
      <c r="O1892" s="8">
        <f t="shared" si="292"/>
        <v>50</v>
      </c>
      <c r="P1892" s="8">
        <f t="shared" si="293"/>
        <v>16.5</v>
      </c>
      <c r="Q1892" s="9">
        <f t="shared" si="294"/>
        <v>18.725000000000001</v>
      </c>
      <c r="R1892" s="9">
        <f t="shared" si="295"/>
        <v>26.625</v>
      </c>
      <c r="S1892" s="9">
        <f t="shared" si="296"/>
        <v>23.675000000000001</v>
      </c>
      <c r="T1892" s="9">
        <f t="shared" si="297"/>
        <v>22.875</v>
      </c>
      <c r="U1892" s="8">
        <f t="shared" si="298"/>
        <v>23.008333333333336</v>
      </c>
      <c r="V1892" s="8">
        <f t="shared" si="299"/>
        <v>22.975000000000001</v>
      </c>
    </row>
    <row r="1893" spans="1:22" ht="13.5" x14ac:dyDescent="0.25">
      <c r="A1893" s="3">
        <f>RSI!A1893</f>
        <v>44768</v>
      </c>
      <c r="B1893" s="2">
        <f>RSI!B1893</f>
        <v>5.5843999999999996</v>
      </c>
      <c r="C1893" s="2">
        <f>RSI!I1893</f>
        <v>52.557407409961293</v>
      </c>
      <c r="D1893" s="2">
        <f>MACD!E1893</f>
        <v>9.3365187734733013E-3</v>
      </c>
      <c r="E1893" s="2">
        <f>MACD!F1893</f>
        <v>-1.9728084497470455E-3</v>
      </c>
      <c r="F1893" s="2">
        <f>'Moving Avg'!D1893</f>
        <v>5.5595799999999986</v>
      </c>
      <c r="G1893" s="2">
        <f>'Moving Avg'!F1893</f>
        <v>5.5595500000000007</v>
      </c>
      <c r="H1893" s="2">
        <f>'Moving Avg'!G1893</f>
        <v>5.5276699999999996</v>
      </c>
      <c r="I1893" s="2">
        <f>'Moving Avg'!H1893</f>
        <v>5.5330895000000009</v>
      </c>
      <c r="J1893" s="6" t="str">
        <f>OBV!F1893</f>
        <v>BULLISH</v>
      </c>
      <c r="K1893" s="6" t="str">
        <f>OBV!G1893</f>
        <v>NEUTRAL</v>
      </c>
      <c r="L1893" s="6" t="str">
        <f>OBV!H1893</f>
        <v>CONFIRMED BULLISH</v>
      </c>
      <c r="M1893" s="8">
        <f t="shared" si="290"/>
        <v>25</v>
      </c>
      <c r="N1893" s="8">
        <f t="shared" si="291"/>
        <v>0</v>
      </c>
      <c r="O1893" s="8">
        <f t="shared" si="292"/>
        <v>50</v>
      </c>
      <c r="P1893" s="8">
        <f t="shared" si="293"/>
        <v>83.5</v>
      </c>
      <c r="Q1893" s="9">
        <f t="shared" si="294"/>
        <v>28.774999999999999</v>
      </c>
      <c r="R1893" s="9">
        <f t="shared" si="295"/>
        <v>43.375</v>
      </c>
      <c r="S1893" s="9">
        <f t="shared" si="296"/>
        <v>53.825000000000003</v>
      </c>
      <c r="T1893" s="9">
        <f t="shared" si="297"/>
        <v>39.625</v>
      </c>
      <c r="U1893" s="8">
        <f t="shared" si="298"/>
        <v>41.991666666666667</v>
      </c>
      <c r="V1893" s="8">
        <f t="shared" si="299"/>
        <v>41.400000000000006</v>
      </c>
    </row>
    <row r="1894" spans="1:22" ht="13.5" x14ac:dyDescent="0.25">
      <c r="A1894" s="3">
        <f>RSI!A1894</f>
        <v>44769</v>
      </c>
      <c r="B1894" s="2">
        <f>RSI!B1894</f>
        <v>5.4436999999999998</v>
      </c>
      <c r="C1894" s="2">
        <f>RSI!I1894</f>
        <v>40.811689656062775</v>
      </c>
      <c r="D1894" s="2">
        <f>MACD!E1894</f>
        <v>2.6583424898238839E-2</v>
      </c>
      <c r="E1894" s="2">
        <f>MACD!F1894</f>
        <v>3.7384382198501313E-3</v>
      </c>
      <c r="F1894" s="2">
        <f>'Moving Avg'!D1894</f>
        <v>5.55626</v>
      </c>
      <c r="G1894" s="2">
        <f>'Moving Avg'!F1894</f>
        <v>5.5558250000000013</v>
      </c>
      <c r="H1894" s="2">
        <f>'Moving Avg'!G1894</f>
        <v>5.5312259999999984</v>
      </c>
      <c r="I1894" s="2">
        <f>'Moving Avg'!H1894</f>
        <v>5.5331930000000025</v>
      </c>
      <c r="J1894" s="6" t="str">
        <f>OBV!F1894</f>
        <v>BEARISH</v>
      </c>
      <c r="K1894" s="6" t="str">
        <f>OBV!G1894</f>
        <v>NEUTRAL</v>
      </c>
      <c r="L1894" s="6" t="str">
        <f>OBV!H1894</f>
        <v>CONFIRMED BEARISH</v>
      </c>
      <c r="M1894" s="8">
        <f t="shared" si="290"/>
        <v>25</v>
      </c>
      <c r="N1894" s="8">
        <f t="shared" si="291"/>
        <v>0</v>
      </c>
      <c r="O1894" s="8">
        <f t="shared" si="292"/>
        <v>50</v>
      </c>
      <c r="P1894" s="8">
        <f t="shared" si="293"/>
        <v>16.5</v>
      </c>
      <c r="Q1894" s="9">
        <f t="shared" si="294"/>
        <v>18.725000000000001</v>
      </c>
      <c r="R1894" s="9">
        <f t="shared" si="295"/>
        <v>26.625</v>
      </c>
      <c r="S1894" s="9">
        <f t="shared" si="296"/>
        <v>23.675000000000001</v>
      </c>
      <c r="T1894" s="9">
        <f t="shared" si="297"/>
        <v>22.875</v>
      </c>
      <c r="U1894" s="8">
        <f t="shared" si="298"/>
        <v>23.008333333333336</v>
      </c>
      <c r="V1894" s="8">
        <f t="shared" si="299"/>
        <v>22.975000000000001</v>
      </c>
    </row>
    <row r="1895" spans="1:22" ht="13.5" x14ac:dyDescent="0.25">
      <c r="A1895" s="3">
        <f>RSI!A1895</f>
        <v>44770</v>
      </c>
      <c r="B1895" s="2">
        <f>RSI!B1895</f>
        <v>5.4436999999999998</v>
      </c>
      <c r="C1895" s="2">
        <f>RSI!I1895</f>
        <v>40.811689656062782</v>
      </c>
      <c r="D1895" s="2">
        <f>MACD!E1895</f>
        <v>4.1867087247862145E-2</v>
      </c>
      <c r="E1895" s="2">
        <f>MACD!F1895</f>
        <v>1.1364168025452533E-2</v>
      </c>
      <c r="F1895" s="2">
        <f>'Moving Avg'!D1895</f>
        <v>5.5281199999999995</v>
      </c>
      <c r="G1895" s="2">
        <f>'Moving Avg'!F1895</f>
        <v>5.5467250000000021</v>
      </c>
      <c r="H1895" s="2">
        <f>'Moving Avg'!G1895</f>
        <v>5.5347819999999963</v>
      </c>
      <c r="I1895" s="2">
        <f>'Moving Avg'!H1895</f>
        <v>5.5329035000000024</v>
      </c>
      <c r="J1895" s="6" t="str">
        <f>OBV!F1895</f>
        <v>BEARISH</v>
      </c>
      <c r="K1895" s="6" t="str">
        <f>OBV!G1895</f>
        <v>NEUTRAL</v>
      </c>
      <c r="L1895" s="6" t="str">
        <f>OBV!H1895</f>
        <v>CONFIRMED BEARISH</v>
      </c>
      <c r="M1895" s="8">
        <f t="shared" si="290"/>
        <v>25</v>
      </c>
      <c r="N1895" s="8">
        <f t="shared" si="291"/>
        <v>0</v>
      </c>
      <c r="O1895" s="8">
        <f t="shared" si="292"/>
        <v>0</v>
      </c>
      <c r="P1895" s="8">
        <f t="shared" si="293"/>
        <v>16.5</v>
      </c>
      <c r="Q1895" s="9">
        <f t="shared" si="294"/>
        <v>11.225</v>
      </c>
      <c r="R1895" s="9">
        <f t="shared" si="295"/>
        <v>9.125</v>
      </c>
      <c r="S1895" s="9">
        <f t="shared" si="296"/>
        <v>11.175000000000001</v>
      </c>
      <c r="T1895" s="9">
        <f t="shared" si="297"/>
        <v>10.375</v>
      </c>
      <c r="U1895" s="8">
        <f t="shared" si="298"/>
        <v>10.508333333333335</v>
      </c>
      <c r="V1895" s="8">
        <f t="shared" si="299"/>
        <v>10.475000000000001</v>
      </c>
    </row>
    <row r="1896" spans="1:22" ht="13.5" x14ac:dyDescent="0.25">
      <c r="A1896" s="3">
        <f>RSI!A1896</f>
        <v>44771</v>
      </c>
      <c r="B1896" s="2">
        <f>RSI!B1896</f>
        <v>5.5843999999999996</v>
      </c>
      <c r="C1896" s="2">
        <f>RSI!I1896</f>
        <v>52.99486061328512</v>
      </c>
      <c r="D1896" s="2">
        <f>MACD!E1896</f>
        <v>4.2477739091609124E-2</v>
      </c>
      <c r="E1896" s="2">
        <f>MACD!F1896</f>
        <v>1.7586882238683852E-2</v>
      </c>
      <c r="F1896" s="2">
        <f>'Moving Avg'!D1896</f>
        <v>5.5281199999999995</v>
      </c>
      <c r="G1896" s="2">
        <f>'Moving Avg'!F1896</f>
        <v>5.5529300000000017</v>
      </c>
      <c r="H1896" s="2">
        <f>'Moving Avg'!G1896</f>
        <v>5.5411519999999959</v>
      </c>
      <c r="I1896" s="2">
        <f>'Moving Avg'!H1896</f>
        <v>5.5337105000000015</v>
      </c>
      <c r="J1896" s="6" t="str">
        <f>OBV!F1896</f>
        <v>BEARISH</v>
      </c>
      <c r="K1896" s="6" t="str">
        <f>OBV!G1896</f>
        <v>NEUTRAL</v>
      </c>
      <c r="L1896" s="6" t="str">
        <f>OBV!H1896</f>
        <v>NEUTRAL</v>
      </c>
      <c r="M1896" s="8">
        <f t="shared" si="290"/>
        <v>25</v>
      </c>
      <c r="N1896" s="8">
        <f t="shared" si="291"/>
        <v>0</v>
      </c>
      <c r="O1896" s="8">
        <f t="shared" si="292"/>
        <v>0</v>
      </c>
      <c r="P1896" s="8">
        <f t="shared" si="293"/>
        <v>16.5</v>
      </c>
      <c r="Q1896" s="9">
        <f t="shared" si="294"/>
        <v>11.225</v>
      </c>
      <c r="R1896" s="9">
        <f t="shared" si="295"/>
        <v>9.125</v>
      </c>
      <c r="S1896" s="9">
        <f t="shared" si="296"/>
        <v>11.175000000000001</v>
      </c>
      <c r="T1896" s="9">
        <f t="shared" si="297"/>
        <v>10.375</v>
      </c>
      <c r="U1896" s="8">
        <f t="shared" si="298"/>
        <v>10.508333333333335</v>
      </c>
      <c r="V1896" s="8">
        <f t="shared" si="299"/>
        <v>10.475000000000001</v>
      </c>
    </row>
    <row r="1897" spans="1:22" ht="13.5" x14ac:dyDescent="0.25">
      <c r="A1897" s="3">
        <f>RSI!A1897</f>
        <v>44774</v>
      </c>
      <c r="B1897" s="2">
        <f>RSI!B1897</f>
        <v>5.7664</v>
      </c>
      <c r="C1897" s="2">
        <f>RSI!I1897</f>
        <v>63.469554474533119</v>
      </c>
      <c r="D1897" s="2">
        <f>MACD!E1897</f>
        <v>3.1811694364155763E-2</v>
      </c>
      <c r="E1897" s="2">
        <f>MACD!F1897</f>
        <v>2.0431844663778235E-2</v>
      </c>
      <c r="F1897" s="2">
        <f>'Moving Avg'!D1897</f>
        <v>5.5645199999999999</v>
      </c>
      <c r="G1897" s="2">
        <f>'Moving Avg'!F1897</f>
        <v>5.5682350000000023</v>
      </c>
      <c r="H1897" s="2">
        <f>'Moving Avg'!G1897</f>
        <v>5.5467619999999966</v>
      </c>
      <c r="I1897" s="2">
        <f>'Moving Avg'!H1897</f>
        <v>5.5350345000000027</v>
      </c>
      <c r="J1897" s="6" t="str">
        <f>OBV!F1897</f>
        <v>BEARISH</v>
      </c>
      <c r="K1897" s="6" t="str">
        <f>OBV!G1897</f>
        <v>NEUTRAL</v>
      </c>
      <c r="L1897" s="6" t="str">
        <f>OBV!H1897</f>
        <v>BEARISH DIVERGENCE</v>
      </c>
      <c r="M1897" s="8">
        <f t="shared" si="290"/>
        <v>25</v>
      </c>
      <c r="N1897" s="8">
        <f t="shared" si="291"/>
        <v>0</v>
      </c>
      <c r="O1897" s="8">
        <f t="shared" si="292"/>
        <v>50</v>
      </c>
      <c r="P1897" s="8">
        <f t="shared" si="293"/>
        <v>16.5</v>
      </c>
      <c r="Q1897" s="9">
        <f t="shared" si="294"/>
        <v>18.725000000000001</v>
      </c>
      <c r="R1897" s="9">
        <f t="shared" si="295"/>
        <v>26.625</v>
      </c>
      <c r="S1897" s="9">
        <f t="shared" si="296"/>
        <v>23.675000000000001</v>
      </c>
      <c r="T1897" s="9">
        <f t="shared" si="297"/>
        <v>22.875</v>
      </c>
      <c r="U1897" s="8">
        <f t="shared" si="298"/>
        <v>23.008333333333336</v>
      </c>
      <c r="V1897" s="8">
        <f t="shared" si="299"/>
        <v>22.975000000000001</v>
      </c>
    </row>
    <row r="1898" spans="1:22" ht="13.5" x14ac:dyDescent="0.25">
      <c r="A1898" s="3">
        <f>RSI!A1898</f>
        <v>44775</v>
      </c>
      <c r="B1898" s="2">
        <f>RSI!B1898</f>
        <v>5.7664</v>
      </c>
      <c r="C1898" s="2">
        <f>RSI!I1898</f>
        <v>63.469554474533119</v>
      </c>
      <c r="D1898" s="2">
        <f>MACD!E1898</f>
        <v>-3.9569924663469536E-3</v>
      </c>
      <c r="E1898" s="2">
        <f>MACD!F1898</f>
        <v>1.5554077237753197E-2</v>
      </c>
      <c r="F1898" s="2">
        <f>'Moving Avg'!D1898</f>
        <v>5.6009200000000003</v>
      </c>
      <c r="G1898" s="2">
        <f>'Moving Avg'!F1898</f>
        <v>5.5835400000000011</v>
      </c>
      <c r="H1898" s="2">
        <f>'Moving Avg'!G1898</f>
        <v>5.5526859999999969</v>
      </c>
      <c r="I1898" s="2">
        <f>'Moving Avg'!H1898</f>
        <v>5.5363585000000022</v>
      </c>
      <c r="J1898" s="6" t="str">
        <f>OBV!F1898</f>
        <v>BEARISH</v>
      </c>
      <c r="K1898" s="6" t="str">
        <f>OBV!G1898</f>
        <v>NEUTRAL</v>
      </c>
      <c r="L1898" s="6" t="str">
        <f>OBV!H1898</f>
        <v>BEARISH DIVERGENCE</v>
      </c>
      <c r="M1898" s="8">
        <f t="shared" si="290"/>
        <v>25</v>
      </c>
      <c r="N1898" s="8">
        <f t="shared" si="291"/>
        <v>45</v>
      </c>
      <c r="O1898" s="8">
        <f t="shared" si="292"/>
        <v>50</v>
      </c>
      <c r="P1898" s="8">
        <f t="shared" si="293"/>
        <v>16.5</v>
      </c>
      <c r="Q1898" s="9">
        <f t="shared" si="294"/>
        <v>34.475000000000001</v>
      </c>
      <c r="R1898" s="9">
        <f t="shared" si="295"/>
        <v>35.625</v>
      </c>
      <c r="S1898" s="9">
        <f t="shared" si="296"/>
        <v>30.425000000000001</v>
      </c>
      <c r="T1898" s="9">
        <f t="shared" si="297"/>
        <v>34.125</v>
      </c>
      <c r="U1898" s="8">
        <f t="shared" si="298"/>
        <v>33.508333333333333</v>
      </c>
      <c r="V1898" s="8">
        <f t="shared" si="299"/>
        <v>33.662499999999994</v>
      </c>
    </row>
    <row r="1899" spans="1:22" ht="13.5" x14ac:dyDescent="0.25">
      <c r="A1899" s="3">
        <f>RSI!A1899</f>
        <v>44776</v>
      </c>
      <c r="B1899" s="2">
        <f>RSI!B1899</f>
        <v>5.5182000000000002</v>
      </c>
      <c r="C1899" s="2">
        <f>RSI!I1899</f>
        <v>46.929366477353774</v>
      </c>
      <c r="D1899" s="2">
        <f>MACD!E1899</f>
        <v>-1.7038932376668647E-2</v>
      </c>
      <c r="E1899" s="2">
        <f>MACD!F1899</f>
        <v>9.0354753148688283E-3</v>
      </c>
      <c r="F1899" s="2">
        <f>'Moving Avg'!D1899</f>
        <v>5.6158200000000003</v>
      </c>
      <c r="G1899" s="2">
        <f>'Moving Avg'!F1899</f>
        <v>5.5885050000000023</v>
      </c>
      <c r="H1899" s="2">
        <f>'Moving Avg'!G1899</f>
        <v>5.5533319999999957</v>
      </c>
      <c r="I1899" s="2">
        <f>'Moving Avg'!H1899</f>
        <v>5.5364415000000022</v>
      </c>
      <c r="J1899" s="6" t="str">
        <f>OBV!F1899</f>
        <v>BEARISH</v>
      </c>
      <c r="K1899" s="6" t="str">
        <f>OBV!G1899</f>
        <v>NEUTRAL</v>
      </c>
      <c r="L1899" s="6" t="str">
        <f>OBV!H1899</f>
        <v>BEARISH DIVERGENCE</v>
      </c>
      <c r="M1899" s="8">
        <f t="shared" si="290"/>
        <v>25</v>
      </c>
      <c r="N1899" s="8">
        <f t="shared" si="291"/>
        <v>100</v>
      </c>
      <c r="O1899" s="8">
        <f t="shared" si="292"/>
        <v>50</v>
      </c>
      <c r="P1899" s="8">
        <f t="shared" si="293"/>
        <v>16.5</v>
      </c>
      <c r="Q1899" s="9">
        <f t="shared" si="294"/>
        <v>53.725000000000001</v>
      </c>
      <c r="R1899" s="9">
        <f t="shared" si="295"/>
        <v>46.625</v>
      </c>
      <c r="S1899" s="9">
        <f t="shared" si="296"/>
        <v>38.674999999999997</v>
      </c>
      <c r="T1899" s="9">
        <f t="shared" si="297"/>
        <v>47.875</v>
      </c>
      <c r="U1899" s="8">
        <f t="shared" si="298"/>
        <v>46.341666666666661</v>
      </c>
      <c r="V1899" s="8">
        <f t="shared" si="299"/>
        <v>46.724999999999994</v>
      </c>
    </row>
    <row r="1900" spans="1:22" ht="13.5" x14ac:dyDescent="0.25">
      <c r="A1900" s="3">
        <f>RSI!A1900</f>
        <v>44777</v>
      </c>
      <c r="B1900" s="2">
        <f>RSI!B1900</f>
        <v>5.7084999999999999</v>
      </c>
      <c r="C1900" s="2">
        <f>RSI!I1900</f>
        <v>56.326843421316795</v>
      </c>
      <c r="D1900" s="2">
        <f>MACD!E1900</f>
        <v>-2.2757957293568332E-2</v>
      </c>
      <c r="E1900" s="2">
        <f>MACD!F1900</f>
        <v>2.6767887931813967E-3</v>
      </c>
      <c r="F1900" s="2">
        <f>'Moving Avg'!D1900</f>
        <v>5.6687799999999999</v>
      </c>
      <c r="G1900" s="2">
        <f>'Moving Avg'!F1900</f>
        <v>5.592645000000001</v>
      </c>
      <c r="H1900" s="2">
        <f>'Moving Avg'!G1900</f>
        <v>5.5577839999999954</v>
      </c>
      <c r="I1900" s="2">
        <f>'Moving Avg'!H1900</f>
        <v>5.5374760000000025</v>
      </c>
      <c r="J1900" s="6" t="str">
        <f>OBV!F1900</f>
        <v>BEARISH</v>
      </c>
      <c r="K1900" s="6" t="str">
        <f>OBV!G1900</f>
        <v>NEUTRAL</v>
      </c>
      <c r="L1900" s="6" t="str">
        <f>OBV!H1900</f>
        <v>BEARISH DIVERGENCE</v>
      </c>
      <c r="M1900" s="8">
        <f t="shared" si="290"/>
        <v>25</v>
      </c>
      <c r="N1900" s="8">
        <f t="shared" si="291"/>
        <v>100</v>
      </c>
      <c r="O1900" s="8">
        <f t="shared" si="292"/>
        <v>50</v>
      </c>
      <c r="P1900" s="8">
        <f t="shared" si="293"/>
        <v>16.5</v>
      </c>
      <c r="Q1900" s="9">
        <f t="shared" si="294"/>
        <v>53.725000000000001</v>
      </c>
      <c r="R1900" s="9">
        <f t="shared" si="295"/>
        <v>46.625</v>
      </c>
      <c r="S1900" s="9">
        <f t="shared" si="296"/>
        <v>38.674999999999997</v>
      </c>
      <c r="T1900" s="9">
        <f t="shared" si="297"/>
        <v>47.875</v>
      </c>
      <c r="U1900" s="8">
        <f t="shared" si="298"/>
        <v>46.341666666666661</v>
      </c>
      <c r="V1900" s="8">
        <f t="shared" si="299"/>
        <v>46.724999999999994</v>
      </c>
    </row>
    <row r="1901" spans="1:22" ht="13.5" x14ac:dyDescent="0.25">
      <c r="A1901" s="3">
        <f>RSI!A1901</f>
        <v>44778</v>
      </c>
      <c r="B1901" s="2">
        <f>RSI!B1901</f>
        <v>5.7084999999999999</v>
      </c>
      <c r="C1901" s="2">
        <f>RSI!I1901</f>
        <v>56.326843421316795</v>
      </c>
      <c r="D1901" s="2">
        <f>MACD!E1901</f>
        <v>-2.8393569894631376E-2</v>
      </c>
      <c r="E1901" s="2">
        <f>MACD!F1901</f>
        <v>-3.537282944381158E-3</v>
      </c>
      <c r="F1901" s="2">
        <f>'Moving Avg'!D1901</f>
        <v>5.6936000000000009</v>
      </c>
      <c r="G1901" s="2">
        <f>'Moving Avg'!F1901</f>
        <v>5.5967850000000015</v>
      </c>
      <c r="H1901" s="2">
        <f>'Moving Avg'!G1901</f>
        <v>5.5622359999999968</v>
      </c>
      <c r="I1901" s="2">
        <f>'Moving Avg'!H1901</f>
        <v>5.538510500000001</v>
      </c>
      <c r="J1901" s="6" t="str">
        <f>OBV!F1901</f>
        <v>BEARISH</v>
      </c>
      <c r="K1901" s="6" t="str">
        <f>OBV!G1901</f>
        <v>NEUTRAL</v>
      </c>
      <c r="L1901" s="6" t="str">
        <f>OBV!H1901</f>
        <v>BEARISH DIVERGENCE</v>
      </c>
      <c r="M1901" s="8">
        <f t="shared" si="290"/>
        <v>25</v>
      </c>
      <c r="N1901" s="8">
        <f t="shared" si="291"/>
        <v>100</v>
      </c>
      <c r="O1901" s="8">
        <f t="shared" si="292"/>
        <v>50</v>
      </c>
      <c r="P1901" s="8">
        <f t="shared" si="293"/>
        <v>16.5</v>
      </c>
      <c r="Q1901" s="9">
        <f t="shared" si="294"/>
        <v>53.725000000000001</v>
      </c>
      <c r="R1901" s="9">
        <f t="shared" si="295"/>
        <v>46.625</v>
      </c>
      <c r="S1901" s="9">
        <f t="shared" si="296"/>
        <v>38.674999999999997</v>
      </c>
      <c r="T1901" s="9">
        <f t="shared" si="297"/>
        <v>47.875</v>
      </c>
      <c r="U1901" s="8">
        <f t="shared" si="298"/>
        <v>46.341666666666661</v>
      </c>
      <c r="V1901" s="8">
        <f t="shared" si="299"/>
        <v>46.724999999999994</v>
      </c>
    </row>
    <row r="1902" spans="1:22" ht="13.5" x14ac:dyDescent="0.25">
      <c r="A1902" s="3">
        <f>RSI!A1902</f>
        <v>44781</v>
      </c>
      <c r="B1902" s="2">
        <f>RSI!B1902</f>
        <v>5.7084999999999999</v>
      </c>
      <c r="C1902" s="2">
        <f>RSI!I1902</f>
        <v>56.326843421316795</v>
      </c>
      <c r="D1902" s="2">
        <f>MACD!E1902</f>
        <v>-3.3899607460767811E-2</v>
      </c>
      <c r="E1902" s="2">
        <f>MACD!F1902</f>
        <v>-9.6097478476584886E-3</v>
      </c>
      <c r="F1902" s="2">
        <f>'Moving Avg'!D1902</f>
        <v>5.6820200000000005</v>
      </c>
      <c r="G1902" s="2">
        <f>'Moving Avg'!F1902</f>
        <v>5.6009250000000019</v>
      </c>
      <c r="H1902" s="2">
        <f>'Moving Avg'!G1902</f>
        <v>5.5666879999999983</v>
      </c>
      <c r="I1902" s="2">
        <f>'Moving Avg'!H1902</f>
        <v>5.5395450000000004</v>
      </c>
      <c r="J1902" s="6" t="str">
        <f>OBV!F1902</f>
        <v>BEARISH</v>
      </c>
      <c r="K1902" s="6" t="str">
        <f>OBV!G1902</f>
        <v>NEUTRAL</v>
      </c>
      <c r="L1902" s="6" t="str">
        <f>OBV!H1902</f>
        <v>CONFIRMED BEARISH</v>
      </c>
      <c r="M1902" s="8">
        <f t="shared" si="290"/>
        <v>25</v>
      </c>
      <c r="N1902" s="8">
        <f t="shared" si="291"/>
        <v>100</v>
      </c>
      <c r="O1902" s="8">
        <f t="shared" si="292"/>
        <v>50</v>
      </c>
      <c r="P1902" s="8">
        <f t="shared" si="293"/>
        <v>16.5</v>
      </c>
      <c r="Q1902" s="9">
        <f t="shared" si="294"/>
        <v>53.725000000000001</v>
      </c>
      <c r="R1902" s="9">
        <f t="shared" si="295"/>
        <v>46.625</v>
      </c>
      <c r="S1902" s="9">
        <f t="shared" si="296"/>
        <v>38.674999999999997</v>
      </c>
      <c r="T1902" s="9">
        <f t="shared" si="297"/>
        <v>47.875</v>
      </c>
      <c r="U1902" s="8">
        <f t="shared" si="298"/>
        <v>46.341666666666661</v>
      </c>
      <c r="V1902" s="8">
        <f t="shared" si="299"/>
        <v>46.724999999999994</v>
      </c>
    </row>
    <row r="1903" spans="1:22" ht="13.5" x14ac:dyDescent="0.25">
      <c r="A1903" s="3">
        <f>RSI!A1903</f>
        <v>44782</v>
      </c>
      <c r="B1903" s="2">
        <f>RSI!B1903</f>
        <v>5.7084999999999999</v>
      </c>
      <c r="C1903" s="2">
        <f>RSI!I1903</f>
        <v>56.326843421316795</v>
      </c>
      <c r="D1903" s="2">
        <f>MACD!E1903</f>
        <v>-3.924137925804505E-2</v>
      </c>
      <c r="E1903" s="2">
        <f>MACD!F1903</f>
        <v>-1.5536074129735802E-2</v>
      </c>
      <c r="F1903" s="2">
        <f>'Moving Avg'!D1903</f>
        <v>5.670440000000001</v>
      </c>
      <c r="G1903" s="2">
        <f>'Moving Avg'!F1903</f>
        <v>5.6050650000000006</v>
      </c>
      <c r="H1903" s="2">
        <f>'Moving Avg'!G1903</f>
        <v>5.5711399999999989</v>
      </c>
      <c r="I1903" s="2">
        <f>'Moving Avg'!H1903</f>
        <v>5.5405795000000015</v>
      </c>
      <c r="J1903" s="6" t="str">
        <f>OBV!F1903</f>
        <v>BEARISH</v>
      </c>
      <c r="K1903" s="6" t="str">
        <f>OBV!G1903</f>
        <v>NEUTRAL</v>
      </c>
      <c r="L1903" s="6" t="str">
        <f>OBV!H1903</f>
        <v>CONFIRMED BEARISH</v>
      </c>
      <c r="M1903" s="8">
        <f t="shared" si="290"/>
        <v>25</v>
      </c>
      <c r="N1903" s="8">
        <f t="shared" si="291"/>
        <v>100</v>
      </c>
      <c r="O1903" s="8">
        <f t="shared" si="292"/>
        <v>50</v>
      </c>
      <c r="P1903" s="8">
        <f t="shared" si="293"/>
        <v>16.5</v>
      </c>
      <c r="Q1903" s="9">
        <f t="shared" si="294"/>
        <v>53.725000000000001</v>
      </c>
      <c r="R1903" s="9">
        <f t="shared" si="295"/>
        <v>46.625</v>
      </c>
      <c r="S1903" s="9">
        <f t="shared" si="296"/>
        <v>38.674999999999997</v>
      </c>
      <c r="T1903" s="9">
        <f t="shared" si="297"/>
        <v>47.875</v>
      </c>
      <c r="U1903" s="8">
        <f t="shared" si="298"/>
        <v>46.341666666666661</v>
      </c>
      <c r="V1903" s="8">
        <f t="shared" si="299"/>
        <v>46.724999999999994</v>
      </c>
    </row>
    <row r="1904" spans="1:22" ht="13.5" x14ac:dyDescent="0.25">
      <c r="A1904" s="3">
        <f>RSI!A1904</f>
        <v>44783</v>
      </c>
      <c r="B1904" s="2">
        <f>RSI!B1904</f>
        <v>5.4684999999999997</v>
      </c>
      <c r="C1904" s="2">
        <f>RSI!I1904</f>
        <v>43.315744767447988</v>
      </c>
      <c r="D1904" s="2">
        <f>MACD!E1904</f>
        <v>-4.8261953979467087E-2</v>
      </c>
      <c r="E1904" s="2">
        <f>MACD!F1904</f>
        <v>-2.2081250099682058E-2</v>
      </c>
      <c r="F1904" s="2">
        <f>'Moving Avg'!D1904</f>
        <v>5.6604999999999999</v>
      </c>
      <c r="G1904" s="2">
        <f>'Moving Avg'!F1904</f>
        <v>5.5972050000000007</v>
      </c>
      <c r="H1904" s="2">
        <f>'Moving Avg'!G1904</f>
        <v>5.5707919999999991</v>
      </c>
      <c r="I1904" s="2">
        <f>'Moving Avg'!H1904</f>
        <v>5.5404140000000011</v>
      </c>
      <c r="J1904" s="6" t="str">
        <f>OBV!F1904</f>
        <v>BEARISH</v>
      </c>
      <c r="K1904" s="6" t="str">
        <f>OBV!G1904</f>
        <v>NEUTRAL</v>
      </c>
      <c r="L1904" s="6" t="str">
        <f>OBV!H1904</f>
        <v>CONFIRMED BEARISH</v>
      </c>
      <c r="M1904" s="8">
        <f t="shared" si="290"/>
        <v>25</v>
      </c>
      <c r="N1904" s="8">
        <f t="shared" si="291"/>
        <v>100</v>
      </c>
      <c r="O1904" s="8">
        <f t="shared" si="292"/>
        <v>50</v>
      </c>
      <c r="P1904" s="8">
        <f t="shared" si="293"/>
        <v>16.5</v>
      </c>
      <c r="Q1904" s="9">
        <f t="shared" si="294"/>
        <v>53.725000000000001</v>
      </c>
      <c r="R1904" s="9">
        <f t="shared" si="295"/>
        <v>46.625</v>
      </c>
      <c r="S1904" s="9">
        <f t="shared" si="296"/>
        <v>38.674999999999997</v>
      </c>
      <c r="T1904" s="9">
        <f t="shared" si="297"/>
        <v>47.875</v>
      </c>
      <c r="U1904" s="8">
        <f t="shared" si="298"/>
        <v>46.341666666666661</v>
      </c>
      <c r="V1904" s="8">
        <f t="shared" si="299"/>
        <v>46.724999999999994</v>
      </c>
    </row>
    <row r="1905" spans="1:22" ht="13.5" x14ac:dyDescent="0.25">
      <c r="A1905" s="3">
        <f>RSI!A1905</f>
        <v>44784</v>
      </c>
      <c r="B1905" s="2">
        <f>RSI!B1905</f>
        <v>5.6257000000000001</v>
      </c>
      <c r="C1905" s="2">
        <f>RSI!I1905</f>
        <v>51.257749108480802</v>
      </c>
      <c r="D1905" s="2">
        <f>MACD!E1905</f>
        <v>-6.6706427576256999E-2</v>
      </c>
      <c r="E1905" s="2">
        <f>MACD!F1905</f>
        <v>-3.1006285594997046E-2</v>
      </c>
      <c r="F1905" s="2">
        <f>'Moving Avg'!D1905</f>
        <v>5.6439399999999988</v>
      </c>
      <c r="G1905" s="2">
        <f>'Moving Avg'!F1905</f>
        <v>5.5972050000000007</v>
      </c>
      <c r="H1905" s="2">
        <f>'Moving Avg'!G1905</f>
        <v>5.5735879999999982</v>
      </c>
      <c r="I1905" s="2">
        <f>'Moving Avg'!H1905</f>
        <v>5.5403270000000022</v>
      </c>
      <c r="J1905" s="6" t="str">
        <f>OBV!F1905</f>
        <v>BEARISH</v>
      </c>
      <c r="K1905" s="6" t="str">
        <f>OBV!G1905</f>
        <v>NEUTRAL</v>
      </c>
      <c r="L1905" s="6" t="str">
        <f>OBV!H1905</f>
        <v>CONFIRMED BEARISH</v>
      </c>
      <c r="M1905" s="8">
        <f t="shared" si="290"/>
        <v>25</v>
      </c>
      <c r="N1905" s="8">
        <f t="shared" si="291"/>
        <v>100</v>
      </c>
      <c r="O1905" s="8">
        <f t="shared" si="292"/>
        <v>50</v>
      </c>
      <c r="P1905" s="8">
        <f t="shared" si="293"/>
        <v>16.5</v>
      </c>
      <c r="Q1905" s="9">
        <f t="shared" si="294"/>
        <v>53.725000000000001</v>
      </c>
      <c r="R1905" s="9">
        <f t="shared" si="295"/>
        <v>46.625</v>
      </c>
      <c r="S1905" s="9">
        <f t="shared" si="296"/>
        <v>38.674999999999997</v>
      </c>
      <c r="T1905" s="9">
        <f t="shared" si="297"/>
        <v>47.875</v>
      </c>
      <c r="U1905" s="8">
        <f t="shared" si="298"/>
        <v>46.341666666666661</v>
      </c>
      <c r="V1905" s="8">
        <f t="shared" si="299"/>
        <v>46.724999999999994</v>
      </c>
    </row>
    <row r="1906" spans="1:22" ht="13.5" x14ac:dyDescent="0.25">
      <c r="A1906" s="3">
        <f>RSI!A1906</f>
        <v>44785</v>
      </c>
      <c r="B1906" s="2">
        <f>RSI!B1906</f>
        <v>5.6257000000000001</v>
      </c>
      <c r="C1906" s="2">
        <f>RSI!I1906</f>
        <v>51.257749108480795</v>
      </c>
      <c r="D1906" s="2">
        <f>MACD!E1906</f>
        <v>-6.0824958997374168E-2</v>
      </c>
      <c r="E1906" s="2">
        <f>MACD!F1906</f>
        <v>-3.697002027547247E-2</v>
      </c>
      <c r="F1906" s="2">
        <f>'Moving Avg'!D1906</f>
        <v>5.6273800000000005</v>
      </c>
      <c r="G1906" s="2">
        <f>'Moving Avg'!F1906</f>
        <v>5.5980299999999996</v>
      </c>
      <c r="H1906" s="2">
        <f>'Moving Avg'!G1906</f>
        <v>5.5765399999999978</v>
      </c>
      <c r="I1906" s="2">
        <f>'Moving Avg'!H1906</f>
        <v>5.5403580000000021</v>
      </c>
      <c r="J1906" s="6" t="str">
        <f>OBV!F1906</f>
        <v>BEARISH</v>
      </c>
      <c r="K1906" s="6" t="str">
        <f>OBV!G1906</f>
        <v>NEUTRAL</v>
      </c>
      <c r="L1906" s="6" t="str">
        <f>OBV!H1906</f>
        <v>CONFIRMED BEARISH</v>
      </c>
      <c r="M1906" s="8">
        <f t="shared" si="290"/>
        <v>25</v>
      </c>
      <c r="N1906" s="8">
        <f t="shared" si="291"/>
        <v>100</v>
      </c>
      <c r="O1906" s="8">
        <f t="shared" si="292"/>
        <v>50</v>
      </c>
      <c r="P1906" s="8">
        <f t="shared" si="293"/>
        <v>16.5</v>
      </c>
      <c r="Q1906" s="9">
        <f t="shared" si="294"/>
        <v>53.725000000000001</v>
      </c>
      <c r="R1906" s="9">
        <f t="shared" si="295"/>
        <v>46.625</v>
      </c>
      <c r="S1906" s="9">
        <f t="shared" si="296"/>
        <v>38.674999999999997</v>
      </c>
      <c r="T1906" s="9">
        <f t="shared" si="297"/>
        <v>47.875</v>
      </c>
      <c r="U1906" s="8">
        <f t="shared" si="298"/>
        <v>46.341666666666661</v>
      </c>
      <c r="V1906" s="8">
        <f t="shared" si="299"/>
        <v>46.724999999999994</v>
      </c>
    </row>
    <row r="1907" spans="1:22" ht="13.5" x14ac:dyDescent="0.25">
      <c r="A1907" s="3">
        <f>RSI!A1907</f>
        <v>44788</v>
      </c>
      <c r="B1907" s="2">
        <f>RSI!B1907</f>
        <v>5.7001999999999997</v>
      </c>
      <c r="C1907" s="2">
        <f>RSI!I1907</f>
        <v>54.742944027185295</v>
      </c>
      <c r="D1907" s="2">
        <f>MACD!E1907</f>
        <v>-3.3512982657823542E-2</v>
      </c>
      <c r="E1907" s="2">
        <f>MACD!F1907</f>
        <v>-3.6278612751942683E-2</v>
      </c>
      <c r="F1907" s="2">
        <f>'Moving Avg'!D1907</f>
        <v>5.6257200000000003</v>
      </c>
      <c r="G1907" s="2">
        <f>'Moving Avg'!F1907</f>
        <v>5.6017549999999989</v>
      </c>
      <c r="H1907" s="2">
        <f>'Moving Avg'!G1907</f>
        <v>5.5812979999999968</v>
      </c>
      <c r="I1907" s="2">
        <f>'Moving Avg'!H1907</f>
        <v>5.5407220000000033</v>
      </c>
      <c r="J1907" s="6" t="str">
        <f>OBV!F1907</f>
        <v>BEARISH</v>
      </c>
      <c r="K1907" s="6" t="str">
        <f>OBV!G1907</f>
        <v>NEUTRAL</v>
      </c>
      <c r="L1907" s="6" t="str">
        <f>OBV!H1907</f>
        <v>CONFIRMED BEARISH</v>
      </c>
      <c r="M1907" s="8">
        <f t="shared" si="290"/>
        <v>25</v>
      </c>
      <c r="N1907" s="8">
        <f t="shared" si="291"/>
        <v>0</v>
      </c>
      <c r="O1907" s="8">
        <f t="shared" si="292"/>
        <v>50</v>
      </c>
      <c r="P1907" s="8">
        <f t="shared" si="293"/>
        <v>16.5</v>
      </c>
      <c r="Q1907" s="9">
        <f t="shared" si="294"/>
        <v>18.725000000000001</v>
      </c>
      <c r="R1907" s="9">
        <f t="shared" si="295"/>
        <v>26.625</v>
      </c>
      <c r="S1907" s="9">
        <f t="shared" si="296"/>
        <v>23.675000000000001</v>
      </c>
      <c r="T1907" s="9">
        <f t="shared" si="297"/>
        <v>22.875</v>
      </c>
      <c r="U1907" s="8">
        <f t="shared" si="298"/>
        <v>23.008333333333336</v>
      </c>
      <c r="V1907" s="8">
        <f t="shared" si="299"/>
        <v>22.975000000000001</v>
      </c>
    </row>
    <row r="1908" spans="1:22" ht="13.5" x14ac:dyDescent="0.25">
      <c r="A1908" s="3">
        <f>RSI!A1908</f>
        <v>44789</v>
      </c>
      <c r="B1908" s="2">
        <f>RSI!B1908</f>
        <v>5.7001999999999997</v>
      </c>
      <c r="C1908" s="2">
        <f>RSI!I1908</f>
        <v>54.742944027185295</v>
      </c>
      <c r="D1908" s="2">
        <f>MACD!E1908</f>
        <v>-1.0978380310222136E-2</v>
      </c>
      <c r="E1908" s="2">
        <f>MACD!F1908</f>
        <v>-3.1218566263598573E-2</v>
      </c>
      <c r="F1908" s="2">
        <f>'Moving Avg'!D1908</f>
        <v>5.6240600000000001</v>
      </c>
      <c r="G1908" s="2">
        <f>'Moving Avg'!F1908</f>
        <v>5.6137499999999987</v>
      </c>
      <c r="H1908" s="2">
        <f>'Moving Avg'!G1908</f>
        <v>5.5855839999999963</v>
      </c>
      <c r="I1908" s="2">
        <f>'Moving Avg'!H1908</f>
        <v>5.5410860000000026</v>
      </c>
      <c r="J1908" s="6" t="str">
        <f>OBV!F1908</f>
        <v>BEARISH</v>
      </c>
      <c r="K1908" s="6" t="str">
        <f>OBV!G1908</f>
        <v>NEUTRAL</v>
      </c>
      <c r="L1908" s="6" t="str">
        <f>OBV!H1908</f>
        <v>CONFIRMED BEARISH</v>
      </c>
      <c r="M1908" s="8">
        <f t="shared" si="290"/>
        <v>25</v>
      </c>
      <c r="N1908" s="8">
        <f t="shared" si="291"/>
        <v>0</v>
      </c>
      <c r="O1908" s="8">
        <f t="shared" si="292"/>
        <v>50</v>
      </c>
      <c r="P1908" s="8">
        <f t="shared" si="293"/>
        <v>16.5</v>
      </c>
      <c r="Q1908" s="9">
        <f t="shared" si="294"/>
        <v>18.725000000000001</v>
      </c>
      <c r="R1908" s="9">
        <f t="shared" si="295"/>
        <v>26.625</v>
      </c>
      <c r="S1908" s="9">
        <f t="shared" si="296"/>
        <v>23.675000000000001</v>
      </c>
      <c r="T1908" s="9">
        <f t="shared" si="297"/>
        <v>22.875</v>
      </c>
      <c r="U1908" s="8">
        <f t="shared" si="298"/>
        <v>23.008333333333336</v>
      </c>
      <c r="V1908" s="8">
        <f t="shared" si="299"/>
        <v>22.975000000000001</v>
      </c>
    </row>
    <row r="1909" spans="1:22" ht="13.5" x14ac:dyDescent="0.25">
      <c r="A1909" s="3">
        <f>RSI!A1909</f>
        <v>44790</v>
      </c>
      <c r="B1909" s="2">
        <f>RSI!B1909</f>
        <v>5.7001999999999997</v>
      </c>
      <c r="C1909" s="2">
        <f>RSI!I1909</f>
        <v>54.742944027185295</v>
      </c>
      <c r="D1909" s="2">
        <f>MACD!E1909</f>
        <v>-3.0628154763694404E-2</v>
      </c>
      <c r="E1909" s="2">
        <f>MACD!F1909</f>
        <v>-3.1100483963617739E-2</v>
      </c>
      <c r="F1909" s="2">
        <f>'Moving Avg'!D1909</f>
        <v>5.670399999999999</v>
      </c>
      <c r="G1909" s="2">
        <f>'Moving Avg'!F1909</f>
        <v>5.6257449999999984</v>
      </c>
      <c r="H1909" s="2">
        <f>'Moving Avg'!G1909</f>
        <v>5.5898699999999977</v>
      </c>
      <c r="I1909" s="2">
        <f>'Moving Avg'!H1909</f>
        <v>5.5412930000000014</v>
      </c>
      <c r="J1909" s="6" t="str">
        <f>OBV!F1909</f>
        <v>BULLISH</v>
      </c>
      <c r="K1909" s="6" t="str">
        <f>OBV!G1909</f>
        <v>NEUTRAL</v>
      </c>
      <c r="L1909" s="6" t="str">
        <f>OBV!H1909</f>
        <v>CONFIRMED BULLISH</v>
      </c>
      <c r="M1909" s="8">
        <f t="shared" si="290"/>
        <v>25</v>
      </c>
      <c r="N1909" s="8">
        <f t="shared" si="291"/>
        <v>0</v>
      </c>
      <c r="O1909" s="8">
        <f t="shared" si="292"/>
        <v>50</v>
      </c>
      <c r="P1909" s="8">
        <f t="shared" si="293"/>
        <v>83.5</v>
      </c>
      <c r="Q1909" s="9">
        <f t="shared" si="294"/>
        <v>28.774999999999999</v>
      </c>
      <c r="R1909" s="9">
        <f t="shared" si="295"/>
        <v>43.375</v>
      </c>
      <c r="S1909" s="9">
        <f t="shared" si="296"/>
        <v>53.825000000000003</v>
      </c>
      <c r="T1909" s="9">
        <f t="shared" si="297"/>
        <v>39.625</v>
      </c>
      <c r="U1909" s="8">
        <f t="shared" si="298"/>
        <v>41.991666666666667</v>
      </c>
      <c r="V1909" s="8">
        <f t="shared" si="299"/>
        <v>41.400000000000006</v>
      </c>
    </row>
    <row r="1910" spans="1:22" ht="13.5" x14ac:dyDescent="0.25">
      <c r="A1910" s="3">
        <f>RSI!A1910</f>
        <v>44791</v>
      </c>
      <c r="B1910" s="2">
        <f>RSI!B1910</f>
        <v>5.6588000000000003</v>
      </c>
      <c r="C1910" s="2">
        <f>RSI!I1910</f>
        <v>52.154655479280613</v>
      </c>
      <c r="D1910" s="2">
        <f>MACD!E1910</f>
        <v>-1.5404722728510123E-2</v>
      </c>
      <c r="E1910" s="2">
        <f>MACD!F1910</f>
        <v>-2.7961331716596215E-2</v>
      </c>
      <c r="F1910" s="2">
        <f>'Moving Avg'!D1910</f>
        <v>5.6770199999999997</v>
      </c>
      <c r="G1910" s="2">
        <f>'Moving Avg'!F1910</f>
        <v>5.6294649999999988</v>
      </c>
      <c r="H1910" s="2">
        <f>'Moving Avg'!G1910</f>
        <v>5.5930139999999975</v>
      </c>
      <c r="I1910" s="2">
        <f>'Moving Avg'!H1910</f>
        <v>5.5411750000000017</v>
      </c>
      <c r="J1910" s="6" t="str">
        <f>OBV!F1910</f>
        <v>BEARISH</v>
      </c>
      <c r="K1910" s="6" t="str">
        <f>OBV!G1910</f>
        <v>NEUTRAL</v>
      </c>
      <c r="L1910" s="6" t="str">
        <f>OBV!H1910</f>
        <v>BEARISH DIVERGENCE</v>
      </c>
      <c r="M1910" s="8">
        <f t="shared" si="290"/>
        <v>25</v>
      </c>
      <c r="N1910" s="8">
        <f t="shared" si="291"/>
        <v>0</v>
      </c>
      <c r="O1910" s="8">
        <f t="shared" si="292"/>
        <v>50</v>
      </c>
      <c r="P1910" s="8">
        <f t="shared" si="293"/>
        <v>16.5</v>
      </c>
      <c r="Q1910" s="9">
        <f t="shared" si="294"/>
        <v>18.725000000000001</v>
      </c>
      <c r="R1910" s="9">
        <f t="shared" si="295"/>
        <v>26.625</v>
      </c>
      <c r="S1910" s="9">
        <f t="shared" si="296"/>
        <v>23.675000000000001</v>
      </c>
      <c r="T1910" s="9">
        <f t="shared" si="297"/>
        <v>22.875</v>
      </c>
      <c r="U1910" s="8">
        <f t="shared" si="298"/>
        <v>23.008333333333336</v>
      </c>
      <c r="V1910" s="8">
        <f t="shared" si="299"/>
        <v>22.975000000000001</v>
      </c>
    </row>
    <row r="1911" spans="1:22" ht="13.5" x14ac:dyDescent="0.25">
      <c r="A1911" s="3">
        <f>RSI!A1911</f>
        <v>44792</v>
      </c>
      <c r="B1911" s="2">
        <f>RSI!B1911</f>
        <v>5.6257000000000001</v>
      </c>
      <c r="C1911" s="2">
        <f>RSI!I1911</f>
        <v>50.114513484035847</v>
      </c>
      <c r="D1911" s="2">
        <f>MACD!E1911</f>
        <v>-2.8374637355366161E-4</v>
      </c>
      <c r="E1911" s="2">
        <f>MACD!F1911</f>
        <v>-2.2425814647987704E-2</v>
      </c>
      <c r="F1911" s="2">
        <f>'Moving Avg'!D1911</f>
        <v>5.6770200000000006</v>
      </c>
      <c r="G1911" s="2">
        <f>'Moving Avg'!F1911</f>
        <v>5.6315299999999988</v>
      </c>
      <c r="H1911" s="2">
        <f>'Moving Avg'!G1911</f>
        <v>5.5958099999999966</v>
      </c>
      <c r="I1911" s="2">
        <f>'Moving Avg'!H1911</f>
        <v>5.5407345000000019</v>
      </c>
      <c r="J1911" s="6" t="str">
        <f>OBV!F1911</f>
        <v>BEARISH</v>
      </c>
      <c r="K1911" s="6" t="str">
        <f>OBV!G1911</f>
        <v>NEUTRAL</v>
      </c>
      <c r="L1911" s="6" t="str">
        <f>OBV!H1911</f>
        <v>NEUTRAL</v>
      </c>
      <c r="M1911" s="8">
        <f t="shared" si="290"/>
        <v>25</v>
      </c>
      <c r="N1911" s="8">
        <f t="shared" si="291"/>
        <v>0</v>
      </c>
      <c r="O1911" s="8">
        <f t="shared" si="292"/>
        <v>50</v>
      </c>
      <c r="P1911" s="8">
        <f t="shared" si="293"/>
        <v>16.5</v>
      </c>
      <c r="Q1911" s="9">
        <f t="shared" si="294"/>
        <v>18.725000000000001</v>
      </c>
      <c r="R1911" s="9">
        <f t="shared" si="295"/>
        <v>26.625</v>
      </c>
      <c r="S1911" s="9">
        <f t="shared" si="296"/>
        <v>23.675000000000001</v>
      </c>
      <c r="T1911" s="9">
        <f t="shared" si="297"/>
        <v>22.875</v>
      </c>
      <c r="U1911" s="8">
        <f t="shared" si="298"/>
        <v>23.008333333333336</v>
      </c>
      <c r="V1911" s="8">
        <f t="shared" si="299"/>
        <v>22.975000000000001</v>
      </c>
    </row>
    <row r="1912" spans="1:22" ht="13.5" x14ac:dyDescent="0.25">
      <c r="A1912" s="3">
        <f>RSI!A1912</f>
        <v>44795</v>
      </c>
      <c r="B1912" s="2">
        <f>RSI!B1912</f>
        <v>5.6257000000000001</v>
      </c>
      <c r="C1912" s="2">
        <f>RSI!I1912</f>
        <v>50.114513484035847</v>
      </c>
      <c r="D1912" s="2">
        <f>MACD!E1912</f>
        <v>1.2509995743561042E-2</v>
      </c>
      <c r="E1912" s="2">
        <f>MACD!F1912</f>
        <v>-1.5438652569677956E-2</v>
      </c>
      <c r="F1912" s="2">
        <f>'Moving Avg'!D1912</f>
        <v>5.6621199999999998</v>
      </c>
      <c r="G1912" s="2">
        <f>'Moving Avg'!F1912</f>
        <v>5.6335949999999979</v>
      </c>
      <c r="H1912" s="2">
        <f>'Moving Avg'!G1912</f>
        <v>5.5986059999999966</v>
      </c>
      <c r="I1912" s="2">
        <f>'Moving Avg'!H1912</f>
        <v>5.5402940000000012</v>
      </c>
      <c r="J1912" s="6" t="str">
        <f>OBV!F1912</f>
        <v>BEARISH</v>
      </c>
      <c r="K1912" s="6" t="str">
        <f>OBV!G1912</f>
        <v>NEUTRAL</v>
      </c>
      <c r="L1912" s="6" t="str">
        <f>OBV!H1912</f>
        <v>CONFIRMED BEARISH</v>
      </c>
      <c r="M1912" s="8">
        <f t="shared" si="290"/>
        <v>25</v>
      </c>
      <c r="N1912" s="8">
        <f t="shared" si="291"/>
        <v>0</v>
      </c>
      <c r="O1912" s="8">
        <f t="shared" si="292"/>
        <v>50</v>
      </c>
      <c r="P1912" s="8">
        <f t="shared" si="293"/>
        <v>16.5</v>
      </c>
      <c r="Q1912" s="9">
        <f t="shared" si="294"/>
        <v>18.725000000000001</v>
      </c>
      <c r="R1912" s="9">
        <f t="shared" si="295"/>
        <v>26.625</v>
      </c>
      <c r="S1912" s="9">
        <f t="shared" si="296"/>
        <v>23.675000000000001</v>
      </c>
      <c r="T1912" s="9">
        <f t="shared" si="297"/>
        <v>22.875</v>
      </c>
      <c r="U1912" s="8">
        <f t="shared" si="298"/>
        <v>23.008333333333336</v>
      </c>
      <c r="V1912" s="8">
        <f t="shared" si="299"/>
        <v>22.975000000000001</v>
      </c>
    </row>
    <row r="1913" spans="1:22" ht="13.5" x14ac:dyDescent="0.25">
      <c r="A1913" s="3">
        <f>RSI!A1913</f>
        <v>44796</v>
      </c>
      <c r="B1913" s="2">
        <f>RSI!B1913</f>
        <v>5.6670999999999996</v>
      </c>
      <c r="C1913" s="2">
        <f>RSI!I1913</f>
        <v>52.793151551617811</v>
      </c>
      <c r="D1913" s="2">
        <f>MACD!E1913</f>
        <v>2.0267941895219188E-2</v>
      </c>
      <c r="E1913" s="2">
        <f>MACD!F1913</f>
        <v>-8.2973336766985276E-3</v>
      </c>
      <c r="F1913" s="2">
        <f>'Moving Avg'!D1913</f>
        <v>5.6554999999999991</v>
      </c>
      <c r="G1913" s="2">
        <f>'Moving Avg'!F1913</f>
        <v>5.6377299999999995</v>
      </c>
      <c r="H1913" s="2">
        <f>'Moving Avg'!G1913</f>
        <v>5.6019159999999966</v>
      </c>
      <c r="I1913" s="2">
        <f>'Moving Avg'!H1913</f>
        <v>5.5400605000000009</v>
      </c>
      <c r="J1913" s="6" t="str">
        <f>OBV!F1913</f>
        <v>BEARISH</v>
      </c>
      <c r="K1913" s="6" t="str">
        <f>OBV!G1913</f>
        <v>NEUTRAL</v>
      </c>
      <c r="L1913" s="6" t="str">
        <f>OBV!H1913</f>
        <v>CONFIRMED BEARISH</v>
      </c>
      <c r="M1913" s="8">
        <f t="shared" si="290"/>
        <v>25</v>
      </c>
      <c r="N1913" s="8">
        <f t="shared" si="291"/>
        <v>0</v>
      </c>
      <c r="O1913" s="8">
        <f t="shared" si="292"/>
        <v>50</v>
      </c>
      <c r="P1913" s="8">
        <f t="shared" si="293"/>
        <v>16.5</v>
      </c>
      <c r="Q1913" s="9">
        <f t="shared" si="294"/>
        <v>18.725000000000001</v>
      </c>
      <c r="R1913" s="9">
        <f t="shared" si="295"/>
        <v>26.625</v>
      </c>
      <c r="S1913" s="9">
        <f t="shared" si="296"/>
        <v>23.675000000000001</v>
      </c>
      <c r="T1913" s="9">
        <f t="shared" si="297"/>
        <v>22.875</v>
      </c>
      <c r="U1913" s="8">
        <f t="shared" si="298"/>
        <v>23.008333333333336</v>
      </c>
      <c r="V1913" s="8">
        <f t="shared" si="299"/>
        <v>22.975000000000001</v>
      </c>
    </row>
    <row r="1914" spans="1:22" ht="13.5" x14ac:dyDescent="0.25">
      <c r="A1914" s="3">
        <f>RSI!A1914</f>
        <v>44797</v>
      </c>
      <c r="B1914" s="2">
        <f>RSI!B1914</f>
        <v>5.5265000000000004</v>
      </c>
      <c r="C1914" s="2">
        <f>RSI!I1914</f>
        <v>44.127206642673329</v>
      </c>
      <c r="D1914" s="2">
        <f>MACD!E1914</f>
        <v>7.8663901273756665E-5</v>
      </c>
      <c r="E1914" s="2">
        <f>MACD!F1914</f>
        <v>-6.6221341611040711E-3</v>
      </c>
      <c r="F1914" s="2">
        <f>'Moving Avg'!D1914</f>
        <v>5.6207599999999998</v>
      </c>
      <c r="G1914" s="2">
        <f>'Moving Avg'!F1914</f>
        <v>5.6418699999999991</v>
      </c>
      <c r="H1914" s="2">
        <f>'Moving Avg'!G1914</f>
        <v>5.6024139999999969</v>
      </c>
      <c r="I1914" s="2">
        <f>'Moving Avg'!H1914</f>
        <v>5.5388095000000011</v>
      </c>
      <c r="J1914" s="6" t="str">
        <f>OBV!F1914</f>
        <v>BEARISH</v>
      </c>
      <c r="K1914" s="6" t="str">
        <f>OBV!G1914</f>
        <v>NEUTRAL</v>
      </c>
      <c r="L1914" s="6" t="str">
        <f>OBV!H1914</f>
        <v>CONFIRMED BEARISH</v>
      </c>
      <c r="M1914" s="8">
        <f t="shared" si="290"/>
        <v>25</v>
      </c>
      <c r="N1914" s="8">
        <f t="shared" si="291"/>
        <v>0</v>
      </c>
      <c r="O1914" s="8">
        <f t="shared" si="292"/>
        <v>50</v>
      </c>
      <c r="P1914" s="8">
        <f t="shared" si="293"/>
        <v>16.5</v>
      </c>
      <c r="Q1914" s="9">
        <f t="shared" si="294"/>
        <v>18.725000000000001</v>
      </c>
      <c r="R1914" s="9">
        <f t="shared" si="295"/>
        <v>26.625</v>
      </c>
      <c r="S1914" s="9">
        <f t="shared" si="296"/>
        <v>23.675000000000001</v>
      </c>
      <c r="T1914" s="9">
        <f t="shared" si="297"/>
        <v>22.875</v>
      </c>
      <c r="U1914" s="8">
        <f t="shared" si="298"/>
        <v>23.008333333333336</v>
      </c>
      <c r="V1914" s="8">
        <f t="shared" si="299"/>
        <v>22.975000000000001</v>
      </c>
    </row>
    <row r="1915" spans="1:22" ht="13.5" x14ac:dyDescent="0.25">
      <c r="A1915" s="3">
        <f>RSI!A1915</f>
        <v>44798</v>
      </c>
      <c r="B1915" s="2">
        <f>RSI!B1915</f>
        <v>5.6670999999999996</v>
      </c>
      <c r="C1915" s="2">
        <f>RSI!I1915</f>
        <v>52.52044667296434</v>
      </c>
      <c r="D1915" s="2">
        <f>MACD!E1915</f>
        <v>-2.6312110387261001E-3</v>
      </c>
      <c r="E1915" s="2">
        <f>MACD!F1915</f>
        <v>-5.823949536628477E-3</v>
      </c>
      <c r="F1915" s="2">
        <f>'Moving Avg'!D1915</f>
        <v>5.62242</v>
      </c>
      <c r="G1915" s="2">
        <f>'Moving Avg'!F1915</f>
        <v>5.653039999999999</v>
      </c>
      <c r="H1915" s="2">
        <f>'Moving Avg'!G1915</f>
        <v>5.6058799999999973</v>
      </c>
      <c r="I1915" s="2">
        <f>'Moving Avg'!H1915</f>
        <v>5.5377110000000007</v>
      </c>
      <c r="J1915" s="6" t="str">
        <f>OBV!F1915</f>
        <v>BEARISH</v>
      </c>
      <c r="K1915" s="6" t="str">
        <f>OBV!G1915</f>
        <v>NEUTRAL</v>
      </c>
      <c r="L1915" s="6" t="str">
        <f>OBV!H1915</f>
        <v>BEARISH DIVERGENCE</v>
      </c>
      <c r="M1915" s="8">
        <f t="shared" si="290"/>
        <v>25</v>
      </c>
      <c r="N1915" s="8">
        <f t="shared" si="291"/>
        <v>0</v>
      </c>
      <c r="O1915" s="8">
        <f t="shared" si="292"/>
        <v>50</v>
      </c>
      <c r="P1915" s="8">
        <f t="shared" si="293"/>
        <v>16.5</v>
      </c>
      <c r="Q1915" s="9">
        <f t="shared" si="294"/>
        <v>18.725000000000001</v>
      </c>
      <c r="R1915" s="9">
        <f t="shared" si="295"/>
        <v>26.625</v>
      </c>
      <c r="S1915" s="9">
        <f t="shared" si="296"/>
        <v>23.675000000000001</v>
      </c>
      <c r="T1915" s="9">
        <f t="shared" si="297"/>
        <v>22.875</v>
      </c>
      <c r="U1915" s="8">
        <f t="shared" si="298"/>
        <v>23.008333333333336</v>
      </c>
      <c r="V1915" s="8">
        <f t="shared" si="299"/>
        <v>22.975000000000001</v>
      </c>
    </row>
    <row r="1916" spans="1:22" ht="13.5" x14ac:dyDescent="0.25">
      <c r="A1916" s="3">
        <f>RSI!A1916</f>
        <v>44799</v>
      </c>
      <c r="B1916" s="2">
        <f>RSI!B1916</f>
        <v>5.5594999999999999</v>
      </c>
      <c r="C1916" s="2">
        <f>RSI!I1916</f>
        <v>46.734451786860916</v>
      </c>
      <c r="D1916" s="2">
        <f>MACD!E1916</f>
        <v>2.7742283790948008E-3</v>
      </c>
      <c r="E1916" s="2">
        <f>MACD!F1916</f>
        <v>-4.1043139534838223E-3</v>
      </c>
      <c r="F1916" s="2">
        <f>'Moving Avg'!D1916</f>
        <v>5.6091799999999994</v>
      </c>
      <c r="G1916" s="2">
        <f>'Moving Avg'!F1916</f>
        <v>5.6517949999999999</v>
      </c>
      <c r="H1916" s="2">
        <f>'Moving Avg'!G1916</f>
        <v>5.6025699999999983</v>
      </c>
      <c r="I1916" s="2">
        <f>'Moving Avg'!H1916</f>
        <v>5.5368215000000012</v>
      </c>
      <c r="J1916" s="6" t="str">
        <f>OBV!F1916</f>
        <v>BEARISH</v>
      </c>
      <c r="K1916" s="6" t="str">
        <f>OBV!G1916</f>
        <v>NEUTRAL</v>
      </c>
      <c r="L1916" s="6" t="str">
        <f>OBV!H1916</f>
        <v>CONFIRMED BEARISH</v>
      </c>
      <c r="M1916" s="8">
        <f t="shared" si="290"/>
        <v>25</v>
      </c>
      <c r="N1916" s="8">
        <f t="shared" si="291"/>
        <v>0</v>
      </c>
      <c r="O1916" s="8">
        <f t="shared" si="292"/>
        <v>50</v>
      </c>
      <c r="P1916" s="8">
        <f t="shared" si="293"/>
        <v>16.5</v>
      </c>
      <c r="Q1916" s="9">
        <f t="shared" si="294"/>
        <v>18.725000000000001</v>
      </c>
      <c r="R1916" s="9">
        <f t="shared" si="295"/>
        <v>26.625</v>
      </c>
      <c r="S1916" s="9">
        <f t="shared" si="296"/>
        <v>23.675000000000001</v>
      </c>
      <c r="T1916" s="9">
        <f t="shared" si="297"/>
        <v>22.875</v>
      </c>
      <c r="U1916" s="8">
        <f t="shared" si="298"/>
        <v>23.008333333333336</v>
      </c>
      <c r="V1916" s="8">
        <f t="shared" si="299"/>
        <v>22.975000000000001</v>
      </c>
    </row>
    <row r="1917" spans="1:22" ht="13.5" x14ac:dyDescent="0.25">
      <c r="A1917" s="3">
        <f>RSI!A1917</f>
        <v>44802</v>
      </c>
      <c r="B1917" s="2">
        <f>RSI!B1917</f>
        <v>5.6257000000000001</v>
      </c>
      <c r="C1917" s="2">
        <f>RSI!I1917</f>
        <v>50.357963157689561</v>
      </c>
      <c r="D1917" s="2">
        <f>MACD!E1917</f>
        <v>1.4289894836029049E-2</v>
      </c>
      <c r="E1917" s="2">
        <f>MACD!F1917</f>
        <v>-4.254721955812479E-4</v>
      </c>
      <c r="F1917" s="2">
        <f>'Moving Avg'!D1917</f>
        <v>5.6091800000000003</v>
      </c>
      <c r="G1917" s="2">
        <f>'Moving Avg'!F1917</f>
        <v>5.6447599999999998</v>
      </c>
      <c r="H1917" s="2">
        <f>'Moving Avg'!G1917</f>
        <v>5.6005839999999978</v>
      </c>
      <c r="I1917" s="2">
        <f>'Moving Avg'!H1917</f>
        <v>5.5357125000000007</v>
      </c>
      <c r="J1917" s="6" t="str">
        <f>OBV!F1917</f>
        <v>BEARISH</v>
      </c>
      <c r="K1917" s="6" t="str">
        <f>OBV!G1917</f>
        <v>NEUTRAL</v>
      </c>
      <c r="L1917" s="6" t="str">
        <f>OBV!H1917</f>
        <v>NEUTRAL</v>
      </c>
      <c r="M1917" s="8">
        <f t="shared" si="290"/>
        <v>25</v>
      </c>
      <c r="N1917" s="8">
        <f t="shared" si="291"/>
        <v>0</v>
      </c>
      <c r="O1917" s="8">
        <f t="shared" si="292"/>
        <v>50</v>
      </c>
      <c r="P1917" s="8">
        <f t="shared" si="293"/>
        <v>16.5</v>
      </c>
      <c r="Q1917" s="9">
        <f t="shared" si="294"/>
        <v>18.725000000000001</v>
      </c>
      <c r="R1917" s="9">
        <f t="shared" si="295"/>
        <v>26.625</v>
      </c>
      <c r="S1917" s="9">
        <f t="shared" si="296"/>
        <v>23.675000000000001</v>
      </c>
      <c r="T1917" s="9">
        <f t="shared" si="297"/>
        <v>22.875</v>
      </c>
      <c r="U1917" s="8">
        <f t="shared" si="298"/>
        <v>23.008333333333336</v>
      </c>
      <c r="V1917" s="8">
        <f t="shared" si="299"/>
        <v>22.975000000000001</v>
      </c>
    </row>
    <row r="1918" spans="1:22" ht="13.5" x14ac:dyDescent="0.25">
      <c r="A1918" s="3">
        <f>RSI!A1918</f>
        <v>44803</v>
      </c>
      <c r="B1918" s="2">
        <f>RSI!B1918</f>
        <v>5.5513000000000003</v>
      </c>
      <c r="C1918" s="2">
        <f>RSI!I1918</f>
        <v>46.527163551259356</v>
      </c>
      <c r="D1918" s="2">
        <f>MACD!E1918</f>
        <v>2.9509406791336623E-2</v>
      </c>
      <c r="E1918" s="2">
        <f>MACD!F1918</f>
        <v>5.5615036018023265E-3</v>
      </c>
      <c r="F1918" s="2">
        <f>'Moving Avg'!D1918</f>
        <v>5.5860199999999995</v>
      </c>
      <c r="G1918" s="2">
        <f>'Moving Avg'!F1918</f>
        <v>5.6340050000000002</v>
      </c>
      <c r="H1918" s="2">
        <f>'Moving Avg'!G1918</f>
        <v>5.5971099999999989</v>
      </c>
      <c r="I1918" s="2">
        <f>'Moving Avg'!H1918</f>
        <v>5.5342315000000015</v>
      </c>
      <c r="J1918" s="6" t="str">
        <f>OBV!F1918</f>
        <v>BEARISH</v>
      </c>
      <c r="K1918" s="6" t="str">
        <f>OBV!G1918</f>
        <v>NEUTRAL</v>
      </c>
      <c r="L1918" s="6" t="str">
        <f>OBV!H1918</f>
        <v>CONFIRMED BEARISH</v>
      </c>
      <c r="M1918" s="8">
        <f t="shared" si="290"/>
        <v>25</v>
      </c>
      <c r="N1918" s="8">
        <f t="shared" si="291"/>
        <v>0</v>
      </c>
      <c r="O1918" s="8">
        <f t="shared" si="292"/>
        <v>50</v>
      </c>
      <c r="P1918" s="8">
        <f t="shared" si="293"/>
        <v>16.5</v>
      </c>
      <c r="Q1918" s="9">
        <f t="shared" si="294"/>
        <v>18.725000000000001</v>
      </c>
      <c r="R1918" s="9">
        <f t="shared" si="295"/>
        <v>26.625</v>
      </c>
      <c r="S1918" s="9">
        <f t="shared" si="296"/>
        <v>23.675000000000001</v>
      </c>
      <c r="T1918" s="9">
        <f t="shared" si="297"/>
        <v>22.875</v>
      </c>
      <c r="U1918" s="8">
        <f t="shared" si="298"/>
        <v>23.008333333333336</v>
      </c>
      <c r="V1918" s="8">
        <f t="shared" si="299"/>
        <v>22.975000000000001</v>
      </c>
    </row>
    <row r="1919" spans="1:22" ht="13.5" x14ac:dyDescent="0.25">
      <c r="A1919" s="3">
        <f>RSI!A1919</f>
        <v>44804</v>
      </c>
      <c r="B1919" s="2">
        <f>RSI!B1919</f>
        <v>5.6174999999999997</v>
      </c>
      <c r="C1919" s="2">
        <f>RSI!I1919</f>
        <v>50.160180909391315</v>
      </c>
      <c r="D1919" s="2">
        <f>MACD!E1919</f>
        <v>3.7890398701719619E-2</v>
      </c>
      <c r="E1919" s="2">
        <f>MACD!F1919</f>
        <v>1.2027282621785786E-2</v>
      </c>
      <c r="F1919" s="2">
        <f>'Moving Avg'!D1919</f>
        <v>5.6042199999999998</v>
      </c>
      <c r="G1919" s="2">
        <f>'Moving Avg'!F1919</f>
        <v>5.6389700000000005</v>
      </c>
      <c r="H1919" s="2">
        <f>'Moving Avg'!G1919</f>
        <v>5.597442</v>
      </c>
      <c r="I1919" s="2">
        <f>'Moving Avg'!H1919</f>
        <v>5.5330815000000015</v>
      </c>
      <c r="J1919" s="6" t="str">
        <f>OBV!F1919</f>
        <v>BEARISH</v>
      </c>
      <c r="K1919" s="6" t="str">
        <f>OBV!G1919</f>
        <v>NEUTRAL</v>
      </c>
      <c r="L1919" s="6" t="str">
        <f>OBV!H1919</f>
        <v>BEARISH DIVERGENCE</v>
      </c>
      <c r="M1919" s="8">
        <f t="shared" si="290"/>
        <v>25</v>
      </c>
      <c r="N1919" s="8">
        <f t="shared" si="291"/>
        <v>0</v>
      </c>
      <c r="O1919" s="8">
        <f t="shared" si="292"/>
        <v>50</v>
      </c>
      <c r="P1919" s="8">
        <f t="shared" si="293"/>
        <v>16.5</v>
      </c>
      <c r="Q1919" s="9">
        <f t="shared" si="294"/>
        <v>18.725000000000001</v>
      </c>
      <c r="R1919" s="9">
        <f t="shared" si="295"/>
        <v>26.625</v>
      </c>
      <c r="S1919" s="9">
        <f t="shared" si="296"/>
        <v>23.675000000000001</v>
      </c>
      <c r="T1919" s="9">
        <f t="shared" si="297"/>
        <v>22.875</v>
      </c>
      <c r="U1919" s="8">
        <f t="shared" si="298"/>
        <v>23.008333333333336</v>
      </c>
      <c r="V1919" s="8">
        <f t="shared" si="299"/>
        <v>22.975000000000001</v>
      </c>
    </row>
    <row r="1920" spans="1:22" ht="13.5" x14ac:dyDescent="0.25">
      <c r="A1920" s="3">
        <f>RSI!A1920</f>
        <v>44805</v>
      </c>
      <c r="B1920" s="2">
        <f>RSI!B1920</f>
        <v>5.5594999999999999</v>
      </c>
      <c r="C1920" s="2">
        <f>RSI!I1920</f>
        <v>47.138394750272532</v>
      </c>
      <c r="D1920" s="2">
        <f>MACD!E1920</f>
        <v>4.2894419159122954E-2</v>
      </c>
      <c r="E1920" s="2">
        <f>MACD!F1920</f>
        <v>1.8200709929253218E-2</v>
      </c>
      <c r="F1920" s="2">
        <f>'Moving Avg'!D1920</f>
        <v>5.5827</v>
      </c>
      <c r="G1920" s="2">
        <f>'Moving Avg'!F1920</f>
        <v>5.6315200000000001</v>
      </c>
      <c r="H1920" s="2">
        <f>'Moving Avg'!G1920</f>
        <v>5.5961180000000006</v>
      </c>
      <c r="I1920" s="2">
        <f>'Moving Avg'!H1920</f>
        <v>5.5321920000000011</v>
      </c>
      <c r="J1920" s="6" t="str">
        <f>OBV!F1920</f>
        <v>BEARISH</v>
      </c>
      <c r="K1920" s="6" t="str">
        <f>OBV!G1920</f>
        <v>NEUTRAL</v>
      </c>
      <c r="L1920" s="6" t="str">
        <f>OBV!H1920</f>
        <v>CONFIRMED BEARISH</v>
      </c>
      <c r="M1920" s="8">
        <f t="shared" si="290"/>
        <v>25</v>
      </c>
      <c r="N1920" s="8">
        <f t="shared" si="291"/>
        <v>0</v>
      </c>
      <c r="O1920" s="8">
        <f t="shared" si="292"/>
        <v>50</v>
      </c>
      <c r="P1920" s="8">
        <f t="shared" si="293"/>
        <v>16.5</v>
      </c>
      <c r="Q1920" s="9">
        <f t="shared" si="294"/>
        <v>18.725000000000001</v>
      </c>
      <c r="R1920" s="9">
        <f t="shared" si="295"/>
        <v>26.625</v>
      </c>
      <c r="S1920" s="9">
        <f t="shared" si="296"/>
        <v>23.675000000000001</v>
      </c>
      <c r="T1920" s="9">
        <f t="shared" si="297"/>
        <v>22.875</v>
      </c>
      <c r="U1920" s="8">
        <f t="shared" si="298"/>
        <v>23.008333333333336</v>
      </c>
      <c r="V1920" s="8">
        <f t="shared" si="299"/>
        <v>22.975000000000001</v>
      </c>
    </row>
    <row r="1921" spans="1:22" ht="13.5" x14ac:dyDescent="0.25">
      <c r="A1921" s="3">
        <f>RSI!A1921</f>
        <v>44806</v>
      </c>
      <c r="B1921" s="2">
        <f>RSI!B1921</f>
        <v>5.6092000000000004</v>
      </c>
      <c r="C1921" s="2">
        <f>RSI!I1921</f>
        <v>49.922346371644288</v>
      </c>
      <c r="D1921" s="2">
        <f>MACD!E1921</f>
        <v>3.8683957475787345E-2</v>
      </c>
      <c r="E1921" s="2">
        <f>MACD!F1921</f>
        <v>2.2297359438560045E-2</v>
      </c>
      <c r="F1921" s="2">
        <f>'Moving Avg'!D1921</f>
        <v>5.5926400000000003</v>
      </c>
      <c r="G1921" s="2">
        <f>'Moving Avg'!F1921</f>
        <v>5.6265550000000006</v>
      </c>
      <c r="H1921" s="2">
        <f>'Moving Avg'!G1921</f>
        <v>5.5959519999999996</v>
      </c>
      <c r="I1921" s="2">
        <f>'Moving Avg'!H1921</f>
        <v>5.531551000000003</v>
      </c>
      <c r="J1921" s="6" t="str">
        <f>OBV!F1921</f>
        <v>BEARISH</v>
      </c>
      <c r="K1921" s="6" t="str">
        <f>OBV!G1921</f>
        <v>NEUTRAL</v>
      </c>
      <c r="L1921" s="6" t="str">
        <f>OBV!H1921</f>
        <v>BEARISH DIVERGENCE</v>
      </c>
      <c r="M1921" s="8">
        <f t="shared" si="290"/>
        <v>25</v>
      </c>
      <c r="N1921" s="8">
        <f t="shared" si="291"/>
        <v>0</v>
      </c>
      <c r="O1921" s="8">
        <f t="shared" si="292"/>
        <v>50</v>
      </c>
      <c r="P1921" s="8">
        <f t="shared" si="293"/>
        <v>16.5</v>
      </c>
      <c r="Q1921" s="9">
        <f t="shared" si="294"/>
        <v>18.725000000000001</v>
      </c>
      <c r="R1921" s="9">
        <f t="shared" si="295"/>
        <v>26.625</v>
      </c>
      <c r="S1921" s="9">
        <f t="shared" si="296"/>
        <v>23.675000000000001</v>
      </c>
      <c r="T1921" s="9">
        <f t="shared" si="297"/>
        <v>22.875</v>
      </c>
      <c r="U1921" s="8">
        <f t="shared" si="298"/>
        <v>23.008333333333336</v>
      </c>
      <c r="V1921" s="8">
        <f t="shared" si="299"/>
        <v>22.975000000000001</v>
      </c>
    </row>
    <row r="1922" spans="1:22" ht="13.5" x14ac:dyDescent="0.25">
      <c r="A1922" s="3">
        <f>RSI!A1922</f>
        <v>44809</v>
      </c>
      <c r="B1922" s="2">
        <f>RSI!B1922</f>
        <v>5.6092000000000004</v>
      </c>
      <c r="C1922" s="2">
        <f>RSI!I1922</f>
        <v>49.922346371644295</v>
      </c>
      <c r="D1922" s="2">
        <f>MACD!E1922</f>
        <v>3.5132354077439309E-2</v>
      </c>
      <c r="E1922" s="2">
        <f>MACD!F1922</f>
        <v>2.4864358366335899E-2</v>
      </c>
      <c r="F1922" s="2">
        <f>'Moving Avg'!D1922</f>
        <v>5.5893400000000009</v>
      </c>
      <c r="G1922" s="2">
        <f>'Moving Avg'!F1922</f>
        <v>5.6215899999999994</v>
      </c>
      <c r="H1922" s="2">
        <f>'Moving Avg'!G1922</f>
        <v>5.5957859999999995</v>
      </c>
      <c r="I1922" s="2">
        <f>'Moving Avg'!H1922</f>
        <v>5.5309100000000031</v>
      </c>
      <c r="J1922" s="6" t="str">
        <f>OBV!F1922</f>
        <v>BEARISH</v>
      </c>
      <c r="K1922" s="6" t="str">
        <f>OBV!G1922</f>
        <v>NEUTRAL</v>
      </c>
      <c r="L1922" s="6" t="str">
        <f>OBV!H1922</f>
        <v>CONFIRMED BEARISH</v>
      </c>
      <c r="M1922" s="8">
        <f t="shared" ref="M1922:M1985" si="300">IF(C1922&lt;30,50, IF(C1922&gt;70, 0, 25))</f>
        <v>25</v>
      </c>
      <c r="N1922" s="8">
        <f t="shared" ref="N1922:N1985" si="301">IF(E1922-D1922&gt;0.02, 100, IF(E1922-D1922&lt;0,0,45))</f>
        <v>0</v>
      </c>
      <c r="O1922" s="8">
        <f t="shared" ref="O1922:O1985" si="302">IF(F1922-I1922&gt;10,100,IF(F1922-I1922&gt;5,75, IF(F1922-I1922&gt;0,50,0)))</f>
        <v>50</v>
      </c>
      <c r="P1922" s="8">
        <f t="shared" ref="P1922:P1985" si="303">IF(L1922="confirmed bullish", 34, IF(L1922="bullish divergence",17, 0))+IF(J1922="bullish",33,IF(J1922="bearish",0,16.5))+IF(K1922="strong",33,IF(K1922="weak",0,16.5))</f>
        <v>16.5</v>
      </c>
      <c r="Q1922" s="9">
        <f t="shared" si="294"/>
        <v>18.725000000000001</v>
      </c>
      <c r="R1922" s="9">
        <f t="shared" si="295"/>
        <v>26.625</v>
      </c>
      <c r="S1922" s="9">
        <f t="shared" si="296"/>
        <v>23.675000000000001</v>
      </c>
      <c r="T1922" s="9">
        <f t="shared" si="297"/>
        <v>22.875</v>
      </c>
      <c r="U1922" s="8">
        <f t="shared" si="298"/>
        <v>23.008333333333336</v>
      </c>
      <c r="V1922" s="8">
        <f t="shared" si="299"/>
        <v>22.975000000000001</v>
      </c>
    </row>
    <row r="1923" spans="1:22" ht="13.5" x14ac:dyDescent="0.25">
      <c r="A1923" s="3">
        <f>RSI!A1923</f>
        <v>44810</v>
      </c>
      <c r="B1923" s="2">
        <f>RSI!B1923</f>
        <v>5.5594999999999999</v>
      </c>
      <c r="C1923" s="2">
        <f>RSI!I1923</f>
        <v>47.048668768684742</v>
      </c>
      <c r="D1923" s="2">
        <f>MACD!E1923</f>
        <v>4.2188136553634514E-2</v>
      </c>
      <c r="E1923" s="2">
        <f>MACD!F1923</f>
        <v>2.8329114003795626E-2</v>
      </c>
      <c r="F1923" s="2">
        <f>'Moving Avg'!D1923</f>
        <v>5.5909800000000001</v>
      </c>
      <c r="G1923" s="2">
        <f>'Moving Avg'!F1923</f>
        <v>5.6141400000000008</v>
      </c>
      <c r="H1923" s="2">
        <f>'Moving Avg'!G1923</f>
        <v>5.5966119999999986</v>
      </c>
      <c r="I1923" s="2">
        <f>'Moving Avg'!H1923</f>
        <v>5.5300205000000036</v>
      </c>
      <c r="J1923" s="6" t="str">
        <f>OBV!F1923</f>
        <v>BEARISH</v>
      </c>
      <c r="K1923" s="6" t="str">
        <f>OBV!G1923</f>
        <v>NEUTRAL</v>
      </c>
      <c r="L1923" s="6" t="str">
        <f>OBV!H1923</f>
        <v>BEARISH DIVERGENCE</v>
      </c>
      <c r="M1923" s="8">
        <f t="shared" si="300"/>
        <v>25</v>
      </c>
      <c r="N1923" s="8">
        <f t="shared" si="301"/>
        <v>0</v>
      </c>
      <c r="O1923" s="8">
        <f t="shared" si="302"/>
        <v>50</v>
      </c>
      <c r="P1923" s="8">
        <f t="shared" si="303"/>
        <v>16.5</v>
      </c>
      <c r="Q1923" s="9">
        <f t="shared" ref="Q1923:Q1986" si="304">0.35*M1923+N1923*0.35+O1923*0.15+P1923*0.15</f>
        <v>18.725000000000001</v>
      </c>
      <c r="R1923" s="9">
        <f t="shared" ref="R1923:R1986" si="305">M1923*0.2+N1923*0.2+O1923*0.35+P1923*0.25</f>
        <v>26.625</v>
      </c>
      <c r="S1923" s="9">
        <f t="shared" ref="S1923:S1986" si="306">M1923*0.15+N1923*0.15+O1923*0.25+P1923*0.45</f>
        <v>23.675000000000001</v>
      </c>
      <c r="T1923" s="9">
        <f t="shared" ref="T1923:T1986" si="307">0.25*SUM(M1923:P1923)</f>
        <v>22.875</v>
      </c>
      <c r="U1923" s="8">
        <f t="shared" ref="U1923:U1986" si="308">SUM(Q1923:S1923)/3</f>
        <v>23.008333333333336</v>
      </c>
      <c r="V1923" s="8">
        <f t="shared" ref="V1923:V1986" si="309">SUM(Q1923:T1923)/4</f>
        <v>22.975000000000001</v>
      </c>
    </row>
    <row r="1924" spans="1:22" ht="13.5" x14ac:dyDescent="0.25">
      <c r="A1924" s="3">
        <f>RSI!A1924</f>
        <v>44811</v>
      </c>
      <c r="B1924" s="2">
        <f>RSI!B1924</f>
        <v>5.5430000000000001</v>
      </c>
      <c r="C1924" s="2">
        <f>RSI!I1924</f>
        <v>46.099910925636287</v>
      </c>
      <c r="D1924" s="2">
        <f>MACD!E1924</f>
        <v>2.8053058589928348E-2</v>
      </c>
      <c r="E1924" s="2">
        <f>MACD!F1924</f>
        <v>2.8273902921022172E-2</v>
      </c>
      <c r="F1924" s="2">
        <f>'Moving Avg'!D1924</f>
        <v>5.5760800000000001</v>
      </c>
      <c r="G1924" s="2">
        <f>'Moving Avg'!F1924</f>
        <v>5.6178650000000001</v>
      </c>
      <c r="H1924" s="2">
        <f>'Moving Avg'!G1924</f>
        <v>5.5971079999999995</v>
      </c>
      <c r="I1924" s="2">
        <f>'Moving Avg'!H1924</f>
        <v>5.5290485000000036</v>
      </c>
      <c r="J1924" s="6" t="str">
        <f>OBV!F1924</f>
        <v>BEARISH</v>
      </c>
      <c r="K1924" s="6" t="str">
        <f>OBV!G1924</f>
        <v>NEUTRAL</v>
      </c>
      <c r="L1924" s="6" t="str">
        <f>OBV!H1924</f>
        <v>CONFIRMED BEARISH</v>
      </c>
      <c r="M1924" s="8">
        <f t="shared" si="300"/>
        <v>25</v>
      </c>
      <c r="N1924" s="8">
        <f t="shared" si="301"/>
        <v>45</v>
      </c>
      <c r="O1924" s="8">
        <f t="shared" si="302"/>
        <v>50</v>
      </c>
      <c r="P1924" s="8">
        <f t="shared" si="303"/>
        <v>16.5</v>
      </c>
      <c r="Q1924" s="9">
        <f t="shared" si="304"/>
        <v>34.475000000000001</v>
      </c>
      <c r="R1924" s="9">
        <f t="shared" si="305"/>
        <v>35.625</v>
      </c>
      <c r="S1924" s="9">
        <f t="shared" si="306"/>
        <v>30.425000000000001</v>
      </c>
      <c r="T1924" s="9">
        <f t="shared" si="307"/>
        <v>34.125</v>
      </c>
      <c r="U1924" s="8">
        <f t="shared" si="308"/>
        <v>33.508333333333333</v>
      </c>
      <c r="V1924" s="8">
        <f t="shared" si="309"/>
        <v>33.662499999999994</v>
      </c>
    </row>
    <row r="1925" spans="1:22" ht="13.5" x14ac:dyDescent="0.25">
      <c r="A1925" s="3">
        <f>RSI!A1925</f>
        <v>44812</v>
      </c>
      <c r="B1925" s="2">
        <f>RSI!B1925</f>
        <v>5.5430000000000001</v>
      </c>
      <c r="C1925" s="2">
        <f>RSI!I1925</f>
        <v>46.099910925636287</v>
      </c>
      <c r="D1925" s="2">
        <f>MACD!E1925</f>
        <v>3.8101609375173595E-2</v>
      </c>
      <c r="E1925" s="2">
        <f>MACD!F1925</f>
        <v>3.0239444211852456E-2</v>
      </c>
      <c r="F1925" s="2">
        <f>'Moving Avg'!D1925</f>
        <v>5.5727799999999998</v>
      </c>
      <c r="G1925" s="2">
        <f>'Moving Avg'!F1925</f>
        <v>5.6137299999999994</v>
      </c>
      <c r="H1925" s="2">
        <f>'Moving Avg'!G1925</f>
        <v>5.5954540000000001</v>
      </c>
      <c r="I1925" s="2">
        <f>'Moving Avg'!H1925</f>
        <v>5.5280765000000027</v>
      </c>
      <c r="J1925" s="6" t="str">
        <f>OBV!F1925</f>
        <v>BEARISH</v>
      </c>
      <c r="K1925" s="6" t="str">
        <f>OBV!G1925</f>
        <v>NEUTRAL</v>
      </c>
      <c r="L1925" s="6" t="str">
        <f>OBV!H1925</f>
        <v>CONFIRMED BEARISH</v>
      </c>
      <c r="M1925" s="8">
        <f t="shared" si="300"/>
        <v>25</v>
      </c>
      <c r="N1925" s="8">
        <f t="shared" si="301"/>
        <v>0</v>
      </c>
      <c r="O1925" s="8">
        <f t="shared" si="302"/>
        <v>50</v>
      </c>
      <c r="P1925" s="8">
        <f t="shared" si="303"/>
        <v>16.5</v>
      </c>
      <c r="Q1925" s="9">
        <f t="shared" si="304"/>
        <v>18.725000000000001</v>
      </c>
      <c r="R1925" s="9">
        <f t="shared" si="305"/>
        <v>26.625</v>
      </c>
      <c r="S1925" s="9">
        <f t="shared" si="306"/>
        <v>23.675000000000001</v>
      </c>
      <c r="T1925" s="9">
        <f t="shared" si="307"/>
        <v>22.875</v>
      </c>
      <c r="U1925" s="8">
        <f t="shared" si="308"/>
        <v>23.008333333333336</v>
      </c>
      <c r="V1925" s="8">
        <f t="shared" si="309"/>
        <v>22.975000000000001</v>
      </c>
    </row>
    <row r="1926" spans="1:22" ht="13.5" x14ac:dyDescent="0.25">
      <c r="A1926" s="3">
        <f>RSI!A1926</f>
        <v>44813</v>
      </c>
      <c r="B1926" s="2">
        <f>RSI!B1926</f>
        <v>5.5265000000000004</v>
      </c>
      <c r="C1926" s="2">
        <f>RSI!I1926</f>
        <v>45.046403671265907</v>
      </c>
      <c r="D1926" s="2">
        <f>MACD!E1926</f>
        <v>3.1622820282414921E-2</v>
      </c>
      <c r="E1926" s="2">
        <f>MACD!F1926</f>
        <v>3.0516119425964952E-2</v>
      </c>
      <c r="F1926" s="2">
        <f>'Moving Avg'!D1926</f>
        <v>5.5562399999999998</v>
      </c>
      <c r="G1926" s="2">
        <f>'Moving Avg'!F1926</f>
        <v>5.6087700000000016</v>
      </c>
      <c r="H1926" s="2">
        <f>'Moving Avg'!G1926</f>
        <v>5.5967779999999996</v>
      </c>
      <c r="I1926" s="2">
        <f>'Moving Avg'!H1926</f>
        <v>5.5270220000000014</v>
      </c>
      <c r="J1926" s="6" t="str">
        <f>OBV!F1926</f>
        <v>BEARISH</v>
      </c>
      <c r="K1926" s="6" t="str">
        <f>OBV!G1926</f>
        <v>NEUTRAL</v>
      </c>
      <c r="L1926" s="6" t="str">
        <f>OBV!H1926</f>
        <v>CONFIRMED BEARISH</v>
      </c>
      <c r="M1926" s="8">
        <f t="shared" si="300"/>
        <v>25</v>
      </c>
      <c r="N1926" s="8">
        <f t="shared" si="301"/>
        <v>0</v>
      </c>
      <c r="O1926" s="8">
        <f t="shared" si="302"/>
        <v>50</v>
      </c>
      <c r="P1926" s="8">
        <f t="shared" si="303"/>
        <v>16.5</v>
      </c>
      <c r="Q1926" s="9">
        <f t="shared" si="304"/>
        <v>18.725000000000001</v>
      </c>
      <c r="R1926" s="9">
        <f t="shared" si="305"/>
        <v>26.625</v>
      </c>
      <c r="S1926" s="9">
        <f t="shared" si="306"/>
        <v>23.675000000000001</v>
      </c>
      <c r="T1926" s="9">
        <f t="shared" si="307"/>
        <v>22.875</v>
      </c>
      <c r="U1926" s="8">
        <f t="shared" si="308"/>
        <v>23.008333333333336</v>
      </c>
      <c r="V1926" s="8">
        <f t="shared" si="309"/>
        <v>22.975000000000001</v>
      </c>
    </row>
    <row r="1927" spans="1:22" ht="13.5" x14ac:dyDescent="0.25">
      <c r="A1927" s="3">
        <f>RSI!A1927</f>
        <v>44816</v>
      </c>
      <c r="B1927" s="2">
        <f>RSI!B1927</f>
        <v>5.4851000000000001</v>
      </c>
      <c r="C1927" s="2">
        <f>RSI!I1927</f>
        <v>42.426554504516687</v>
      </c>
      <c r="D1927" s="2">
        <f>MACD!E1927</f>
        <v>3.9813822329029414E-2</v>
      </c>
      <c r="E1927" s="2">
        <f>MACD!F1927</f>
        <v>3.2375660006577843E-2</v>
      </c>
      <c r="F1927" s="2">
        <f>'Moving Avg'!D1927</f>
        <v>5.5314199999999989</v>
      </c>
      <c r="G1927" s="2">
        <f>'Moving Avg'!F1927</f>
        <v>5.5980150000000002</v>
      </c>
      <c r="H1927" s="2">
        <f>'Moving Avg'!G1927</f>
        <v>5.5972739999999988</v>
      </c>
      <c r="I1927" s="2">
        <f>'Moving Avg'!H1927</f>
        <v>5.5258390000000022</v>
      </c>
      <c r="J1927" s="6" t="str">
        <f>OBV!F1927</f>
        <v>BEARISH</v>
      </c>
      <c r="K1927" s="6" t="str">
        <f>OBV!G1927</f>
        <v>NEUTRAL</v>
      </c>
      <c r="L1927" s="6" t="str">
        <f>OBV!H1927</f>
        <v>CONFIRMED BEARISH</v>
      </c>
      <c r="M1927" s="8">
        <f t="shared" si="300"/>
        <v>25</v>
      </c>
      <c r="N1927" s="8">
        <f t="shared" si="301"/>
        <v>0</v>
      </c>
      <c r="O1927" s="8">
        <f t="shared" si="302"/>
        <v>50</v>
      </c>
      <c r="P1927" s="8">
        <f t="shared" si="303"/>
        <v>16.5</v>
      </c>
      <c r="Q1927" s="9">
        <f t="shared" si="304"/>
        <v>18.725000000000001</v>
      </c>
      <c r="R1927" s="9">
        <f t="shared" si="305"/>
        <v>26.625</v>
      </c>
      <c r="S1927" s="9">
        <f t="shared" si="306"/>
        <v>23.675000000000001</v>
      </c>
      <c r="T1927" s="9">
        <f t="shared" si="307"/>
        <v>22.875</v>
      </c>
      <c r="U1927" s="8">
        <f t="shared" si="308"/>
        <v>23.008333333333336</v>
      </c>
      <c r="V1927" s="8">
        <f t="shared" si="309"/>
        <v>22.975000000000001</v>
      </c>
    </row>
    <row r="1928" spans="1:22" ht="13.5" x14ac:dyDescent="0.25">
      <c r="A1928" s="3">
        <f>RSI!A1928</f>
        <v>44817</v>
      </c>
      <c r="B1928" s="2">
        <f>RSI!B1928</f>
        <v>5.6092000000000004</v>
      </c>
      <c r="C1928" s="2">
        <f>RSI!I1928</f>
        <v>51.527168201222601</v>
      </c>
      <c r="D1928" s="2">
        <f>MACD!E1928</f>
        <v>2.674108806550457E-2</v>
      </c>
      <c r="E1928" s="2">
        <f>MACD!F1928</f>
        <v>3.1248745618363188E-2</v>
      </c>
      <c r="F1928" s="2">
        <f>'Moving Avg'!D1928</f>
        <v>5.5413600000000001</v>
      </c>
      <c r="G1928" s="2">
        <f>'Moving Avg'!F1928</f>
        <v>5.5934650000000001</v>
      </c>
      <c r="H1928" s="2">
        <f>'Moving Avg'!G1928</f>
        <v>5.6002519999999993</v>
      </c>
      <c r="I1928" s="2">
        <f>'Moving Avg'!H1928</f>
        <v>5.525276500000003</v>
      </c>
      <c r="J1928" s="6" t="str">
        <f>OBV!F1928</f>
        <v>BEARISH</v>
      </c>
      <c r="K1928" s="6" t="str">
        <f>OBV!G1928</f>
        <v>NEUTRAL</v>
      </c>
      <c r="L1928" s="6" t="str">
        <f>OBV!H1928</f>
        <v>BEARISH DIVERGENCE</v>
      </c>
      <c r="M1928" s="8">
        <f t="shared" si="300"/>
        <v>25</v>
      </c>
      <c r="N1928" s="8">
        <f t="shared" si="301"/>
        <v>45</v>
      </c>
      <c r="O1928" s="8">
        <f t="shared" si="302"/>
        <v>50</v>
      </c>
      <c r="P1928" s="8">
        <f t="shared" si="303"/>
        <v>16.5</v>
      </c>
      <c r="Q1928" s="9">
        <f t="shared" si="304"/>
        <v>34.475000000000001</v>
      </c>
      <c r="R1928" s="9">
        <f t="shared" si="305"/>
        <v>35.625</v>
      </c>
      <c r="S1928" s="9">
        <f t="shared" si="306"/>
        <v>30.425000000000001</v>
      </c>
      <c r="T1928" s="9">
        <f t="shared" si="307"/>
        <v>34.125</v>
      </c>
      <c r="U1928" s="8">
        <f t="shared" si="308"/>
        <v>33.508333333333333</v>
      </c>
      <c r="V1928" s="8">
        <f t="shared" si="309"/>
        <v>33.662499999999994</v>
      </c>
    </row>
    <row r="1929" spans="1:22" ht="13.5" x14ac:dyDescent="0.25">
      <c r="A1929" s="3">
        <f>RSI!A1929</f>
        <v>44818</v>
      </c>
      <c r="B1929" s="2">
        <f>RSI!B1929</f>
        <v>5.4934000000000003</v>
      </c>
      <c r="C1929" s="2">
        <f>RSI!I1929</f>
        <v>44.464296099111287</v>
      </c>
      <c r="D1929" s="2">
        <f>MACD!E1929</f>
        <v>3.4296739704445578E-2</v>
      </c>
      <c r="E1929" s="2">
        <f>MACD!F1929</f>
        <v>3.1858344435579666E-2</v>
      </c>
      <c r="F1929" s="2">
        <f>'Moving Avg'!D1929</f>
        <v>5.5314400000000008</v>
      </c>
      <c r="G1929" s="2">
        <f>'Moving Avg'!F1929</f>
        <v>5.5831250000000008</v>
      </c>
      <c r="H1929" s="2">
        <f>'Moving Avg'!G1929</f>
        <v>5.6017419999999989</v>
      </c>
      <c r="I1929" s="2">
        <f>'Moving Avg'!H1929</f>
        <v>5.5241350000000038</v>
      </c>
      <c r="J1929" s="6" t="str">
        <f>OBV!F1929</f>
        <v>BEARISH</v>
      </c>
      <c r="K1929" s="6" t="str">
        <f>OBV!G1929</f>
        <v>NEUTRAL</v>
      </c>
      <c r="L1929" s="6" t="str">
        <f>OBV!H1929</f>
        <v>CONFIRMED BEARISH</v>
      </c>
      <c r="M1929" s="8">
        <f t="shared" si="300"/>
        <v>25</v>
      </c>
      <c r="N1929" s="8">
        <f t="shared" si="301"/>
        <v>0</v>
      </c>
      <c r="O1929" s="8">
        <f t="shared" si="302"/>
        <v>50</v>
      </c>
      <c r="P1929" s="8">
        <f t="shared" si="303"/>
        <v>16.5</v>
      </c>
      <c r="Q1929" s="9">
        <f t="shared" si="304"/>
        <v>18.725000000000001</v>
      </c>
      <c r="R1929" s="9">
        <f t="shared" si="305"/>
        <v>26.625</v>
      </c>
      <c r="S1929" s="9">
        <f t="shared" si="306"/>
        <v>23.675000000000001</v>
      </c>
      <c r="T1929" s="9">
        <f t="shared" si="307"/>
        <v>22.875</v>
      </c>
      <c r="U1929" s="8">
        <f t="shared" si="308"/>
        <v>23.008333333333336</v>
      </c>
      <c r="V1929" s="8">
        <f t="shared" si="309"/>
        <v>22.975000000000001</v>
      </c>
    </row>
    <row r="1930" spans="1:22" ht="13.5" x14ac:dyDescent="0.25">
      <c r="A1930" s="3">
        <f>RSI!A1930</f>
        <v>44819</v>
      </c>
      <c r="B1930" s="2">
        <f>RSI!B1930</f>
        <v>5.4934000000000003</v>
      </c>
      <c r="C1930" s="2">
        <f>RSI!I1930</f>
        <v>44.464296099111287</v>
      </c>
      <c r="D1930" s="2">
        <f>MACD!E1930</f>
        <v>3.2316731846584901E-2</v>
      </c>
      <c r="E1930" s="2">
        <f>MACD!F1930</f>
        <v>3.1950021917780715E-2</v>
      </c>
      <c r="F1930" s="2">
        <f>'Moving Avg'!D1930</f>
        <v>5.5215200000000006</v>
      </c>
      <c r="G1930" s="2">
        <f>'Moving Avg'!F1930</f>
        <v>5.5748550000000003</v>
      </c>
      <c r="H1930" s="2">
        <f>'Moving Avg'!G1930</f>
        <v>5.5990959999999994</v>
      </c>
      <c r="I1930" s="2">
        <f>'Moving Avg'!H1930</f>
        <v>5.5229935000000037</v>
      </c>
      <c r="J1930" s="6" t="str">
        <f>OBV!F1930</f>
        <v>BEARISH</v>
      </c>
      <c r="K1930" s="6" t="str">
        <f>OBV!G1930</f>
        <v>NEUTRAL</v>
      </c>
      <c r="L1930" s="6" t="str">
        <f>OBV!H1930</f>
        <v>CONFIRMED BEARISH</v>
      </c>
      <c r="M1930" s="8">
        <f t="shared" si="300"/>
        <v>25</v>
      </c>
      <c r="N1930" s="8">
        <f t="shared" si="301"/>
        <v>0</v>
      </c>
      <c r="O1930" s="8">
        <f t="shared" si="302"/>
        <v>0</v>
      </c>
      <c r="P1930" s="8">
        <f t="shared" si="303"/>
        <v>16.5</v>
      </c>
      <c r="Q1930" s="9">
        <f t="shared" si="304"/>
        <v>11.225</v>
      </c>
      <c r="R1930" s="9">
        <f t="shared" si="305"/>
        <v>9.125</v>
      </c>
      <c r="S1930" s="9">
        <f t="shared" si="306"/>
        <v>11.175000000000001</v>
      </c>
      <c r="T1930" s="9">
        <f t="shared" si="307"/>
        <v>10.375</v>
      </c>
      <c r="U1930" s="8">
        <f t="shared" si="308"/>
        <v>10.508333333333335</v>
      </c>
      <c r="V1930" s="8">
        <f t="shared" si="309"/>
        <v>10.475000000000001</v>
      </c>
    </row>
    <row r="1931" spans="1:22" ht="13.5" x14ac:dyDescent="0.25">
      <c r="A1931" s="3">
        <f>RSI!A1931</f>
        <v>44820</v>
      </c>
      <c r="B1931" s="2">
        <f>RSI!B1931</f>
        <v>5.4603000000000002</v>
      </c>
      <c r="C1931" s="2">
        <f>RSI!I1931</f>
        <v>42.531676542379763</v>
      </c>
      <c r="D1931" s="2">
        <f>MACD!E1931</f>
        <v>4.124844384573656E-2</v>
      </c>
      <c r="E1931" s="2">
        <f>MACD!F1931</f>
        <v>3.3809706303371885E-2</v>
      </c>
      <c r="F1931" s="2">
        <f>'Moving Avg'!D1931</f>
        <v>5.508280000000001</v>
      </c>
      <c r="G1931" s="2">
        <f>'Moving Avg'!F1931</f>
        <v>5.5665849999999999</v>
      </c>
      <c r="H1931" s="2">
        <f>'Moving Avg'!G1931</f>
        <v>5.5957879999999998</v>
      </c>
      <c r="I1931" s="2">
        <f>'Moving Avg'!H1931</f>
        <v>5.5216865000000031</v>
      </c>
      <c r="J1931" s="6" t="str">
        <f>OBV!F1931</f>
        <v>BEARISH</v>
      </c>
      <c r="K1931" s="6" t="str">
        <f>OBV!G1931</f>
        <v>NEUTRAL</v>
      </c>
      <c r="L1931" s="6" t="str">
        <f>OBV!H1931</f>
        <v>CONFIRMED BEARISH</v>
      </c>
      <c r="M1931" s="8">
        <f t="shared" si="300"/>
        <v>25</v>
      </c>
      <c r="N1931" s="8">
        <f t="shared" si="301"/>
        <v>0</v>
      </c>
      <c r="O1931" s="8">
        <f t="shared" si="302"/>
        <v>0</v>
      </c>
      <c r="P1931" s="8">
        <f t="shared" si="303"/>
        <v>16.5</v>
      </c>
      <c r="Q1931" s="9">
        <f t="shared" si="304"/>
        <v>11.225</v>
      </c>
      <c r="R1931" s="9">
        <f t="shared" si="305"/>
        <v>9.125</v>
      </c>
      <c r="S1931" s="9">
        <f t="shared" si="306"/>
        <v>11.175000000000001</v>
      </c>
      <c r="T1931" s="9">
        <f t="shared" si="307"/>
        <v>10.375</v>
      </c>
      <c r="U1931" s="8">
        <f t="shared" si="308"/>
        <v>10.508333333333335</v>
      </c>
      <c r="V1931" s="8">
        <f t="shared" si="309"/>
        <v>10.475000000000001</v>
      </c>
    </row>
    <row r="1932" spans="1:22" ht="13.5" x14ac:dyDescent="0.25">
      <c r="A1932" s="3">
        <f>RSI!A1932</f>
        <v>44823</v>
      </c>
      <c r="B1932" s="2">
        <f>RSI!B1932</f>
        <v>5.4603000000000002</v>
      </c>
      <c r="C1932" s="2">
        <f>RSI!I1932</f>
        <v>42.531676542379763</v>
      </c>
      <c r="D1932" s="2">
        <f>MACD!E1932</f>
        <v>4.9473022262784383E-2</v>
      </c>
      <c r="E1932" s="2">
        <f>MACD!F1932</f>
        <v>3.6942369495254389E-2</v>
      </c>
      <c r="F1932" s="2">
        <f>'Moving Avg'!D1932</f>
        <v>5.5033200000000004</v>
      </c>
      <c r="G1932" s="2">
        <f>'Moving Avg'!F1932</f>
        <v>5.5583150000000003</v>
      </c>
      <c r="H1932" s="2">
        <f>'Moving Avg'!G1932</f>
        <v>5.5924800000000001</v>
      </c>
      <c r="I1932" s="2">
        <f>'Moving Avg'!H1932</f>
        <v>5.5203795000000033</v>
      </c>
      <c r="J1932" s="6" t="str">
        <f>OBV!F1932</f>
        <v>BEARISH</v>
      </c>
      <c r="K1932" s="6" t="str">
        <f>OBV!G1932</f>
        <v>NEUTRAL</v>
      </c>
      <c r="L1932" s="6" t="str">
        <f>OBV!H1932</f>
        <v>CONFIRMED BEARISH</v>
      </c>
      <c r="M1932" s="8">
        <f t="shared" si="300"/>
        <v>25</v>
      </c>
      <c r="N1932" s="8">
        <f t="shared" si="301"/>
        <v>0</v>
      </c>
      <c r="O1932" s="8">
        <f t="shared" si="302"/>
        <v>0</v>
      </c>
      <c r="P1932" s="8">
        <f t="shared" si="303"/>
        <v>16.5</v>
      </c>
      <c r="Q1932" s="9">
        <f t="shared" si="304"/>
        <v>11.225</v>
      </c>
      <c r="R1932" s="9">
        <f t="shared" si="305"/>
        <v>9.125</v>
      </c>
      <c r="S1932" s="9">
        <f t="shared" si="306"/>
        <v>11.175000000000001</v>
      </c>
      <c r="T1932" s="9">
        <f t="shared" si="307"/>
        <v>10.375</v>
      </c>
      <c r="U1932" s="8">
        <f t="shared" si="308"/>
        <v>10.508333333333335</v>
      </c>
      <c r="V1932" s="8">
        <f t="shared" si="309"/>
        <v>10.475000000000001</v>
      </c>
    </row>
    <row r="1933" spans="1:22" ht="13.5" x14ac:dyDescent="0.25">
      <c r="A1933" s="3">
        <f>RSI!A1933</f>
        <v>44824</v>
      </c>
      <c r="B1933" s="2">
        <f>RSI!B1933</f>
        <v>5.4603000000000002</v>
      </c>
      <c r="C1933" s="2">
        <f>RSI!I1933</f>
        <v>42.531676542379756</v>
      </c>
      <c r="D1933" s="2">
        <f>MACD!E1933</f>
        <v>4.9403697407049307E-2</v>
      </c>
      <c r="E1933" s="2">
        <f>MACD!F1933</f>
        <v>3.9434635077613377E-2</v>
      </c>
      <c r="F1933" s="2">
        <f>'Moving Avg'!D1933</f>
        <v>5.4735399999999998</v>
      </c>
      <c r="G1933" s="2">
        <f>'Moving Avg'!F1933</f>
        <v>5.5479750000000001</v>
      </c>
      <c r="H1933" s="2">
        <f>'Moving Avg'!G1933</f>
        <v>5.5891720000000014</v>
      </c>
      <c r="I1933" s="2">
        <f>'Moving Avg'!H1933</f>
        <v>5.5190725000000036</v>
      </c>
      <c r="J1933" s="6" t="str">
        <f>OBV!F1933</f>
        <v>BEARISH</v>
      </c>
      <c r="K1933" s="6" t="str">
        <f>OBV!G1933</f>
        <v>NEUTRAL</v>
      </c>
      <c r="L1933" s="6" t="str">
        <f>OBV!H1933</f>
        <v>CONFIRMED BEARISH</v>
      </c>
      <c r="M1933" s="8">
        <f t="shared" si="300"/>
        <v>25</v>
      </c>
      <c r="N1933" s="8">
        <f t="shared" si="301"/>
        <v>0</v>
      </c>
      <c r="O1933" s="8">
        <f t="shared" si="302"/>
        <v>0</v>
      </c>
      <c r="P1933" s="8">
        <f t="shared" si="303"/>
        <v>16.5</v>
      </c>
      <c r="Q1933" s="9">
        <f t="shared" si="304"/>
        <v>11.225</v>
      </c>
      <c r="R1933" s="9">
        <f t="shared" si="305"/>
        <v>9.125</v>
      </c>
      <c r="S1933" s="9">
        <f t="shared" si="306"/>
        <v>11.175000000000001</v>
      </c>
      <c r="T1933" s="9">
        <f t="shared" si="307"/>
        <v>10.375</v>
      </c>
      <c r="U1933" s="8">
        <f t="shared" si="308"/>
        <v>10.508333333333335</v>
      </c>
      <c r="V1933" s="8">
        <f t="shared" si="309"/>
        <v>10.475000000000001</v>
      </c>
    </row>
    <row r="1934" spans="1:22" ht="13.5" x14ac:dyDescent="0.25">
      <c r="A1934" s="3">
        <f>RSI!A1934</f>
        <v>44825</v>
      </c>
      <c r="B1934" s="2">
        <f>RSI!B1934</f>
        <v>5.4603000000000002</v>
      </c>
      <c r="C1934" s="2">
        <f>RSI!I1934</f>
        <v>42.531676542379763</v>
      </c>
      <c r="D1934" s="2">
        <f>MACD!E1934</f>
        <v>4.7378400754754857E-2</v>
      </c>
      <c r="E1934" s="2">
        <f>MACD!F1934</f>
        <v>4.1023388213041675E-2</v>
      </c>
      <c r="F1934" s="2">
        <f>'Moving Avg'!D1934</f>
        <v>5.46692</v>
      </c>
      <c r="G1934" s="2">
        <f>'Moving Avg'!F1934</f>
        <v>5.5446650000000002</v>
      </c>
      <c r="H1934" s="2">
        <f>'Moving Avg'!G1934</f>
        <v>5.5858640000000017</v>
      </c>
      <c r="I1934" s="2">
        <f>'Moving Avg'!H1934</f>
        <v>5.517765500000003</v>
      </c>
      <c r="J1934" s="6" t="str">
        <f>OBV!F1934</f>
        <v>BEARISH</v>
      </c>
      <c r="K1934" s="6" t="str">
        <f>OBV!G1934</f>
        <v>NEUTRAL</v>
      </c>
      <c r="L1934" s="6" t="str">
        <f>OBV!H1934</f>
        <v>CONFIRMED BEARISH</v>
      </c>
      <c r="M1934" s="8">
        <f t="shared" si="300"/>
        <v>25</v>
      </c>
      <c r="N1934" s="8">
        <f t="shared" si="301"/>
        <v>0</v>
      </c>
      <c r="O1934" s="8">
        <f t="shared" si="302"/>
        <v>0</v>
      </c>
      <c r="P1934" s="8">
        <f t="shared" si="303"/>
        <v>16.5</v>
      </c>
      <c r="Q1934" s="9">
        <f t="shared" si="304"/>
        <v>11.225</v>
      </c>
      <c r="R1934" s="9">
        <f t="shared" si="305"/>
        <v>9.125</v>
      </c>
      <c r="S1934" s="9">
        <f t="shared" si="306"/>
        <v>11.175000000000001</v>
      </c>
      <c r="T1934" s="9">
        <f t="shared" si="307"/>
        <v>10.375</v>
      </c>
      <c r="U1934" s="8">
        <f t="shared" si="308"/>
        <v>10.508333333333335</v>
      </c>
      <c r="V1934" s="8">
        <f t="shared" si="309"/>
        <v>10.475000000000001</v>
      </c>
    </row>
    <row r="1935" spans="1:22" ht="13.5" x14ac:dyDescent="0.25">
      <c r="A1935" s="3">
        <f>RSI!A1935</f>
        <v>44826</v>
      </c>
      <c r="B1935" s="2">
        <f>RSI!B1935</f>
        <v>5.4603000000000002</v>
      </c>
      <c r="C1935" s="2">
        <f>RSI!I1935</f>
        <v>42.531676542379756</v>
      </c>
      <c r="D1935" s="2">
        <f>MACD!E1935</f>
        <v>4.619415522085113E-2</v>
      </c>
      <c r="E1935" s="2">
        <f>MACD!F1935</f>
        <v>4.2057541614603566E-2</v>
      </c>
      <c r="F1935" s="2">
        <f>'Moving Avg'!D1935</f>
        <v>5.4603000000000002</v>
      </c>
      <c r="G1935" s="2">
        <f>'Moving Avg'!F1935</f>
        <v>5.5343250000000008</v>
      </c>
      <c r="H1935" s="2">
        <f>'Moving Avg'!G1935</f>
        <v>5.5825560000000021</v>
      </c>
      <c r="I1935" s="2">
        <f>'Moving Avg'!H1935</f>
        <v>5.5167730000000015</v>
      </c>
      <c r="J1935" s="6" t="str">
        <f>OBV!F1935</f>
        <v>BEARISH</v>
      </c>
      <c r="K1935" s="6" t="str">
        <f>OBV!G1935</f>
        <v>NEUTRAL</v>
      </c>
      <c r="L1935" s="6" t="str">
        <f>OBV!H1935</f>
        <v>CONFIRMED BEARISH</v>
      </c>
      <c r="M1935" s="8">
        <f t="shared" si="300"/>
        <v>25</v>
      </c>
      <c r="N1935" s="8">
        <f t="shared" si="301"/>
        <v>0</v>
      </c>
      <c r="O1935" s="8">
        <f t="shared" si="302"/>
        <v>0</v>
      </c>
      <c r="P1935" s="8">
        <f t="shared" si="303"/>
        <v>16.5</v>
      </c>
      <c r="Q1935" s="9">
        <f t="shared" si="304"/>
        <v>11.225</v>
      </c>
      <c r="R1935" s="9">
        <f t="shared" si="305"/>
        <v>9.125</v>
      </c>
      <c r="S1935" s="9">
        <f t="shared" si="306"/>
        <v>11.175000000000001</v>
      </c>
      <c r="T1935" s="9">
        <f t="shared" si="307"/>
        <v>10.375</v>
      </c>
      <c r="U1935" s="8">
        <f t="shared" si="308"/>
        <v>10.508333333333335</v>
      </c>
      <c r="V1935" s="8">
        <f t="shared" si="309"/>
        <v>10.475000000000001</v>
      </c>
    </row>
    <row r="1936" spans="1:22" ht="13.5" x14ac:dyDescent="0.25">
      <c r="A1936" s="3">
        <f>RSI!A1936</f>
        <v>44827</v>
      </c>
      <c r="B1936" s="2">
        <f>RSI!B1936</f>
        <v>5.4603000000000002</v>
      </c>
      <c r="C1936" s="2">
        <f>RSI!I1936</f>
        <v>42.531676542379756</v>
      </c>
      <c r="D1936" s="2">
        <f>MACD!E1936</f>
        <v>4.3143887008011639E-2</v>
      </c>
      <c r="E1936" s="2">
        <f>MACD!F1936</f>
        <v>4.2274810693285189E-2</v>
      </c>
      <c r="F1936" s="2">
        <f>'Moving Avg'!D1936</f>
        <v>5.4603000000000002</v>
      </c>
      <c r="G1936" s="2">
        <f>'Moving Avg'!F1936</f>
        <v>5.5293650000000003</v>
      </c>
      <c r="H1936" s="2">
        <f>'Moving Avg'!G1936</f>
        <v>5.5795780000000006</v>
      </c>
      <c r="I1936" s="2">
        <f>'Moving Avg'!H1936</f>
        <v>5.5157805000000009</v>
      </c>
      <c r="J1936" s="6" t="str">
        <f>OBV!F1936</f>
        <v>NEUTRAL</v>
      </c>
      <c r="K1936" s="6" t="str">
        <f>OBV!G1936</f>
        <v>NEUTRAL</v>
      </c>
      <c r="L1936" s="6" t="str">
        <f>OBV!H1936</f>
        <v>NEUTRAL</v>
      </c>
      <c r="M1936" s="8">
        <f t="shared" si="300"/>
        <v>25</v>
      </c>
      <c r="N1936" s="8">
        <f t="shared" si="301"/>
        <v>0</v>
      </c>
      <c r="O1936" s="8">
        <f t="shared" si="302"/>
        <v>0</v>
      </c>
      <c r="P1936" s="8">
        <f t="shared" si="303"/>
        <v>33</v>
      </c>
      <c r="Q1936" s="9">
        <f t="shared" si="304"/>
        <v>13.7</v>
      </c>
      <c r="R1936" s="9">
        <f t="shared" si="305"/>
        <v>13.25</v>
      </c>
      <c r="S1936" s="9">
        <f t="shared" si="306"/>
        <v>18.600000000000001</v>
      </c>
      <c r="T1936" s="9">
        <f t="shared" si="307"/>
        <v>14.5</v>
      </c>
      <c r="U1936" s="8">
        <f t="shared" si="308"/>
        <v>15.183333333333332</v>
      </c>
      <c r="V1936" s="8">
        <f t="shared" si="309"/>
        <v>15.012499999999999</v>
      </c>
    </row>
    <row r="1937" spans="1:22" ht="13.5" x14ac:dyDescent="0.25">
      <c r="A1937" s="3">
        <f>RSI!A1937</f>
        <v>44830</v>
      </c>
      <c r="B1937" s="2">
        <f>RSI!B1937</f>
        <v>5.3775000000000004</v>
      </c>
      <c r="C1937" s="2">
        <f>RSI!I1937</f>
        <v>36.364055231084819</v>
      </c>
      <c r="D1937" s="2">
        <f>MACD!E1937</f>
        <v>4.0780926020652863E-2</v>
      </c>
      <c r="E1937" s="2">
        <f>MACD!F1937</f>
        <v>4.1976033758758732E-2</v>
      </c>
      <c r="F1937" s="2">
        <f>'Moving Avg'!D1937</f>
        <v>5.44374</v>
      </c>
      <c r="G1937" s="2">
        <f>'Moving Avg'!F1937</f>
        <v>5.5169550000000012</v>
      </c>
      <c r="H1937" s="2">
        <f>'Moving Avg'!G1937</f>
        <v>5.5746140000000004</v>
      </c>
      <c r="I1937" s="2">
        <f>'Moving Avg'!H1937</f>
        <v>5.5143740000000001</v>
      </c>
      <c r="J1937" s="6" t="str">
        <f>OBV!F1937</f>
        <v>BEARISH</v>
      </c>
      <c r="K1937" s="6" t="str">
        <f>OBV!G1937</f>
        <v>NEUTRAL</v>
      </c>
      <c r="L1937" s="6" t="str">
        <f>OBV!H1937</f>
        <v>CONFIRMED BEARISH</v>
      </c>
      <c r="M1937" s="8">
        <f t="shared" si="300"/>
        <v>25</v>
      </c>
      <c r="N1937" s="8">
        <f t="shared" si="301"/>
        <v>45</v>
      </c>
      <c r="O1937" s="8">
        <f t="shared" si="302"/>
        <v>0</v>
      </c>
      <c r="P1937" s="8">
        <f t="shared" si="303"/>
        <v>16.5</v>
      </c>
      <c r="Q1937" s="9">
        <f t="shared" si="304"/>
        <v>26.975000000000001</v>
      </c>
      <c r="R1937" s="9">
        <f t="shared" si="305"/>
        <v>18.125</v>
      </c>
      <c r="S1937" s="9">
        <f t="shared" si="306"/>
        <v>17.925000000000001</v>
      </c>
      <c r="T1937" s="9">
        <f t="shared" si="307"/>
        <v>21.625</v>
      </c>
      <c r="U1937" s="8">
        <f t="shared" si="308"/>
        <v>21.008333333333336</v>
      </c>
      <c r="V1937" s="8">
        <f t="shared" si="309"/>
        <v>21.162500000000001</v>
      </c>
    </row>
    <row r="1938" spans="1:22" ht="13.5" x14ac:dyDescent="0.25">
      <c r="A1938" s="3">
        <f>RSI!A1938</f>
        <v>44831</v>
      </c>
      <c r="B1938" s="2">
        <f>RSI!B1938</f>
        <v>5.4436999999999998</v>
      </c>
      <c r="C1938" s="2">
        <f>RSI!I1938</f>
        <v>43.427591836747503</v>
      </c>
      <c r="D1938" s="2">
        <f>MACD!E1938</f>
        <v>5.3879678226902428E-2</v>
      </c>
      <c r="E1938" s="2">
        <f>MACD!F1938</f>
        <v>4.4356762652387471E-2</v>
      </c>
      <c r="F1938" s="2">
        <f>'Moving Avg'!D1938</f>
        <v>5.4404200000000005</v>
      </c>
      <c r="G1938" s="2">
        <f>'Moving Avg'!F1938</f>
        <v>5.5115750000000006</v>
      </c>
      <c r="H1938" s="2">
        <f>'Moving Avg'!G1938</f>
        <v>5.5742819999999984</v>
      </c>
      <c r="I1938" s="2">
        <f>'Moving Avg'!H1938</f>
        <v>5.5132985000000012</v>
      </c>
      <c r="J1938" s="6" t="str">
        <f>OBV!F1938</f>
        <v>BULLISH</v>
      </c>
      <c r="K1938" s="6" t="str">
        <f>OBV!G1938</f>
        <v>NEUTRAL</v>
      </c>
      <c r="L1938" s="6" t="str">
        <f>OBV!H1938</f>
        <v>BULLISH DIVERGENCE</v>
      </c>
      <c r="M1938" s="8">
        <f t="shared" si="300"/>
        <v>25</v>
      </c>
      <c r="N1938" s="8">
        <f t="shared" si="301"/>
        <v>0</v>
      </c>
      <c r="O1938" s="8">
        <f t="shared" si="302"/>
        <v>0</v>
      </c>
      <c r="P1938" s="8">
        <f t="shared" si="303"/>
        <v>66.5</v>
      </c>
      <c r="Q1938" s="9">
        <f t="shared" si="304"/>
        <v>18.725000000000001</v>
      </c>
      <c r="R1938" s="9">
        <f t="shared" si="305"/>
        <v>21.625</v>
      </c>
      <c r="S1938" s="9">
        <f t="shared" si="306"/>
        <v>33.674999999999997</v>
      </c>
      <c r="T1938" s="9">
        <f t="shared" si="307"/>
        <v>22.875</v>
      </c>
      <c r="U1938" s="8">
        <f t="shared" si="308"/>
        <v>24.675000000000001</v>
      </c>
      <c r="V1938" s="8">
        <f t="shared" si="309"/>
        <v>24.225000000000001</v>
      </c>
    </row>
    <row r="1939" spans="1:22" ht="13.5" x14ac:dyDescent="0.25">
      <c r="A1939" s="3">
        <f>RSI!A1939</f>
        <v>44832</v>
      </c>
      <c r="B1939" s="2">
        <f>RSI!B1939</f>
        <v>5.4436999999999998</v>
      </c>
      <c r="C1939" s="2">
        <f>RSI!I1939</f>
        <v>43.427591836747503</v>
      </c>
      <c r="D1939" s="2">
        <f>MACD!E1939</f>
        <v>4.7598875217817138E-2</v>
      </c>
      <c r="E1939" s="2">
        <f>MACD!F1939</f>
        <v>4.5005185165473402E-2</v>
      </c>
      <c r="F1939" s="2">
        <f>'Moving Avg'!D1939</f>
        <v>5.4371</v>
      </c>
      <c r="G1939" s="2">
        <f>'Moving Avg'!F1939</f>
        <v>5.5028850000000018</v>
      </c>
      <c r="H1939" s="2">
        <f>'Moving Avg'!G1939</f>
        <v>5.5739499999999973</v>
      </c>
      <c r="I1939" s="2">
        <f>'Moving Avg'!H1939</f>
        <v>5.5122230000000014</v>
      </c>
      <c r="J1939" s="6" t="str">
        <f>OBV!F1939</f>
        <v>BULLISH</v>
      </c>
      <c r="K1939" s="6" t="str">
        <f>OBV!G1939</f>
        <v>NEUTRAL</v>
      </c>
      <c r="L1939" s="6" t="str">
        <f>OBV!H1939</f>
        <v>BULLISH DIVERGENCE</v>
      </c>
      <c r="M1939" s="8">
        <f t="shared" si="300"/>
        <v>25</v>
      </c>
      <c r="N1939" s="8">
        <f t="shared" si="301"/>
        <v>0</v>
      </c>
      <c r="O1939" s="8">
        <f t="shared" si="302"/>
        <v>0</v>
      </c>
      <c r="P1939" s="8">
        <f t="shared" si="303"/>
        <v>66.5</v>
      </c>
      <c r="Q1939" s="9">
        <f t="shared" si="304"/>
        <v>18.725000000000001</v>
      </c>
      <c r="R1939" s="9">
        <f t="shared" si="305"/>
        <v>21.625</v>
      </c>
      <c r="S1939" s="9">
        <f t="shared" si="306"/>
        <v>33.674999999999997</v>
      </c>
      <c r="T1939" s="9">
        <f t="shared" si="307"/>
        <v>22.875</v>
      </c>
      <c r="U1939" s="8">
        <f t="shared" si="308"/>
        <v>24.675000000000001</v>
      </c>
      <c r="V1939" s="8">
        <f t="shared" si="309"/>
        <v>24.225000000000001</v>
      </c>
    </row>
    <row r="1940" spans="1:22" ht="13.5" x14ac:dyDescent="0.25">
      <c r="A1940" s="3">
        <f>RSI!A1940</f>
        <v>44833</v>
      </c>
      <c r="B1940" s="2">
        <f>RSI!B1940</f>
        <v>5.4436999999999998</v>
      </c>
      <c r="C1940" s="2">
        <f>RSI!I1940</f>
        <v>43.427591836747503</v>
      </c>
      <c r="D1940" s="2">
        <f>MACD!E1940</f>
        <v>4.2701962601379151E-2</v>
      </c>
      <c r="E1940" s="2">
        <f>MACD!F1940</f>
        <v>4.4544540652654556E-2</v>
      </c>
      <c r="F1940" s="2">
        <f>'Moving Avg'!D1940</f>
        <v>5.4337800000000005</v>
      </c>
      <c r="G1940" s="2">
        <f>'Moving Avg'!F1940</f>
        <v>5.4970950000000016</v>
      </c>
      <c r="H1940" s="2">
        <f>'Moving Avg'!G1940</f>
        <v>5.5711359999999965</v>
      </c>
      <c r="I1940" s="2">
        <f>'Moving Avg'!H1940</f>
        <v>5.5111475000000016</v>
      </c>
      <c r="J1940" s="6" t="str">
        <f>OBV!F1940</f>
        <v>BULLISH</v>
      </c>
      <c r="K1940" s="6" t="str">
        <f>OBV!G1940</f>
        <v>NEUTRAL</v>
      </c>
      <c r="L1940" s="6" t="str">
        <f>OBV!H1940</f>
        <v>BULLISH DIVERGENCE</v>
      </c>
      <c r="M1940" s="8">
        <f t="shared" si="300"/>
        <v>25</v>
      </c>
      <c r="N1940" s="8">
        <f t="shared" si="301"/>
        <v>45</v>
      </c>
      <c r="O1940" s="8">
        <f t="shared" si="302"/>
        <v>0</v>
      </c>
      <c r="P1940" s="8">
        <f t="shared" si="303"/>
        <v>66.5</v>
      </c>
      <c r="Q1940" s="9">
        <f t="shared" si="304"/>
        <v>34.475000000000001</v>
      </c>
      <c r="R1940" s="9">
        <f t="shared" si="305"/>
        <v>30.625</v>
      </c>
      <c r="S1940" s="9">
        <f t="shared" si="306"/>
        <v>40.424999999999997</v>
      </c>
      <c r="T1940" s="9">
        <f t="shared" si="307"/>
        <v>34.125</v>
      </c>
      <c r="U1940" s="8">
        <f t="shared" si="308"/>
        <v>35.174999999999997</v>
      </c>
      <c r="V1940" s="8">
        <f t="shared" si="309"/>
        <v>34.912499999999994</v>
      </c>
    </row>
    <row r="1941" spans="1:22" ht="13.5" x14ac:dyDescent="0.25">
      <c r="A1941" s="3">
        <f>RSI!A1941</f>
        <v>44834</v>
      </c>
      <c r="B1941" s="2">
        <f>RSI!B1941</f>
        <v>5.4436999999999998</v>
      </c>
      <c r="C1941" s="2">
        <f>RSI!I1941</f>
        <v>43.427591836747503</v>
      </c>
      <c r="D1941" s="2">
        <f>MACD!E1941</f>
        <v>3.3852792174238644E-2</v>
      </c>
      <c r="E1941" s="2">
        <f>MACD!F1941</f>
        <v>4.2406190956971374E-2</v>
      </c>
      <c r="F1941" s="2">
        <f>'Moving Avg'!D1941</f>
        <v>5.4304600000000001</v>
      </c>
      <c r="G1941" s="2">
        <f>'Moving Avg'!F1941</f>
        <v>5.4888200000000023</v>
      </c>
      <c r="H1941" s="2">
        <f>'Moving Avg'!G1941</f>
        <v>5.5683219999999958</v>
      </c>
      <c r="I1941" s="2">
        <f>'Moving Avg'!H1941</f>
        <v>5.5102685000000022</v>
      </c>
      <c r="J1941" s="6" t="str">
        <f>OBV!F1941</f>
        <v>BULLISH</v>
      </c>
      <c r="K1941" s="6" t="str">
        <f>OBV!G1941</f>
        <v>NEUTRAL</v>
      </c>
      <c r="L1941" s="6" t="str">
        <f>OBV!H1941</f>
        <v>BULLISH DIVERGENCE</v>
      </c>
      <c r="M1941" s="8">
        <f t="shared" si="300"/>
        <v>25</v>
      </c>
      <c r="N1941" s="8">
        <f t="shared" si="301"/>
        <v>45</v>
      </c>
      <c r="O1941" s="8">
        <f t="shared" si="302"/>
        <v>0</v>
      </c>
      <c r="P1941" s="8">
        <f t="shared" si="303"/>
        <v>66.5</v>
      </c>
      <c r="Q1941" s="9">
        <f t="shared" si="304"/>
        <v>34.475000000000001</v>
      </c>
      <c r="R1941" s="9">
        <f t="shared" si="305"/>
        <v>30.625</v>
      </c>
      <c r="S1941" s="9">
        <f t="shared" si="306"/>
        <v>40.424999999999997</v>
      </c>
      <c r="T1941" s="9">
        <f t="shared" si="307"/>
        <v>34.125</v>
      </c>
      <c r="U1941" s="8">
        <f t="shared" si="308"/>
        <v>35.174999999999997</v>
      </c>
      <c r="V1941" s="8">
        <f t="shared" si="309"/>
        <v>34.912499999999994</v>
      </c>
    </row>
    <row r="1942" spans="1:22" ht="13.5" x14ac:dyDescent="0.25">
      <c r="A1942" s="3">
        <f>RSI!A1942</f>
        <v>44837</v>
      </c>
      <c r="B1942" s="2">
        <f>RSI!B1942</f>
        <v>5.3775000000000004</v>
      </c>
      <c r="C1942" s="2">
        <f>RSI!I1942</f>
        <v>37.786139073291366</v>
      </c>
      <c r="D1942" s="2">
        <f>MACD!E1942</f>
        <v>3.1626772128197089E-2</v>
      </c>
      <c r="E1942" s="2">
        <f>MACD!F1942</f>
        <v>4.0250307191216521E-2</v>
      </c>
      <c r="F1942" s="2">
        <f>'Moving Avg'!D1942</f>
        <v>5.4304600000000001</v>
      </c>
      <c r="G1942" s="2">
        <f>'Moving Avg'!F1942</f>
        <v>5.4772350000000021</v>
      </c>
      <c r="H1942" s="2">
        <f>'Moving Avg'!G1942</f>
        <v>5.5641839999999956</v>
      </c>
      <c r="I1942" s="2">
        <f>'Moving Avg'!H1942</f>
        <v>5.509058500000001</v>
      </c>
      <c r="J1942" s="6" t="str">
        <f>OBV!F1942</f>
        <v>BULLISH</v>
      </c>
      <c r="K1942" s="6" t="str">
        <f>OBV!G1942</f>
        <v>NEUTRAL</v>
      </c>
      <c r="L1942" s="6" t="str">
        <f>OBV!H1942</f>
        <v>NEUTRAL</v>
      </c>
      <c r="M1942" s="8">
        <f t="shared" si="300"/>
        <v>25</v>
      </c>
      <c r="N1942" s="8">
        <f t="shared" si="301"/>
        <v>45</v>
      </c>
      <c r="O1942" s="8">
        <f t="shared" si="302"/>
        <v>0</v>
      </c>
      <c r="P1942" s="8">
        <f t="shared" si="303"/>
        <v>49.5</v>
      </c>
      <c r="Q1942" s="9">
        <f t="shared" si="304"/>
        <v>31.925000000000001</v>
      </c>
      <c r="R1942" s="9">
        <f t="shared" si="305"/>
        <v>26.375</v>
      </c>
      <c r="S1942" s="9">
        <f t="shared" si="306"/>
        <v>32.775000000000006</v>
      </c>
      <c r="T1942" s="9">
        <f t="shared" si="307"/>
        <v>29.875</v>
      </c>
      <c r="U1942" s="8">
        <f t="shared" si="308"/>
        <v>30.358333333333334</v>
      </c>
      <c r="V1942" s="8">
        <f t="shared" si="309"/>
        <v>30.237500000000001</v>
      </c>
    </row>
    <row r="1943" spans="1:22" ht="13.5" x14ac:dyDescent="0.25">
      <c r="A1943" s="3">
        <f>RSI!A1943</f>
        <v>44838</v>
      </c>
      <c r="B1943" s="2">
        <f>RSI!B1943</f>
        <v>5.3775000000000004</v>
      </c>
      <c r="C1943" s="2">
        <f>RSI!I1943</f>
        <v>37.786139073291366</v>
      </c>
      <c r="D1943" s="2">
        <f>MACD!E1943</f>
        <v>3.0465910016589604E-2</v>
      </c>
      <c r="E1943" s="2">
        <f>MACD!F1943</f>
        <v>3.8293427756291146E-2</v>
      </c>
      <c r="F1943" s="2">
        <f>'Moving Avg'!D1943</f>
        <v>5.4172200000000004</v>
      </c>
      <c r="G1943" s="2">
        <f>'Moving Avg'!F1943</f>
        <v>5.468135000000002</v>
      </c>
      <c r="H1943" s="2">
        <f>'Moving Avg'!G1943</f>
        <v>5.5600459999999972</v>
      </c>
      <c r="I1943" s="2">
        <f>'Moving Avg'!H1943</f>
        <v>5.5078485000000015</v>
      </c>
      <c r="J1943" s="6" t="str">
        <f>OBV!F1943</f>
        <v>BEARISH</v>
      </c>
      <c r="K1943" s="6" t="str">
        <f>OBV!G1943</f>
        <v>NEUTRAL</v>
      </c>
      <c r="L1943" s="6" t="str">
        <f>OBV!H1943</f>
        <v>CONFIRMED BEARISH</v>
      </c>
      <c r="M1943" s="8">
        <f t="shared" si="300"/>
        <v>25</v>
      </c>
      <c r="N1943" s="8">
        <f t="shared" si="301"/>
        <v>45</v>
      </c>
      <c r="O1943" s="8">
        <f t="shared" si="302"/>
        <v>0</v>
      </c>
      <c r="P1943" s="8">
        <f t="shared" si="303"/>
        <v>16.5</v>
      </c>
      <c r="Q1943" s="9">
        <f t="shared" si="304"/>
        <v>26.975000000000001</v>
      </c>
      <c r="R1943" s="9">
        <f t="shared" si="305"/>
        <v>18.125</v>
      </c>
      <c r="S1943" s="9">
        <f t="shared" si="306"/>
        <v>17.925000000000001</v>
      </c>
      <c r="T1943" s="9">
        <f t="shared" si="307"/>
        <v>21.625</v>
      </c>
      <c r="U1943" s="8">
        <f t="shared" si="308"/>
        <v>21.008333333333336</v>
      </c>
      <c r="V1943" s="8">
        <f t="shared" si="309"/>
        <v>21.162500000000001</v>
      </c>
    </row>
    <row r="1944" spans="1:22" ht="13.5" x14ac:dyDescent="0.25">
      <c r="A1944" s="3">
        <f>RSI!A1944</f>
        <v>44839</v>
      </c>
      <c r="B1944" s="2">
        <f>RSI!B1944</f>
        <v>5.3609999999999998</v>
      </c>
      <c r="C1944" s="2">
        <f>RSI!I1944</f>
        <v>36.418587759881035</v>
      </c>
      <c r="D1944" s="2">
        <f>MACD!E1944</f>
        <v>3.1375024772263949E-2</v>
      </c>
      <c r="E1944" s="2">
        <f>MACD!F1944</f>
        <v>3.6909747159485709E-2</v>
      </c>
      <c r="F1944" s="2">
        <f>'Moving Avg'!D1944</f>
        <v>5.4006800000000004</v>
      </c>
      <c r="G1944" s="2">
        <f>'Moving Avg'!F1944</f>
        <v>5.4590350000000019</v>
      </c>
      <c r="H1944" s="2">
        <f>'Moving Avg'!G1944</f>
        <v>5.5583919999999978</v>
      </c>
      <c r="I1944" s="2">
        <f>'Moving Avg'!H1944</f>
        <v>5.5065560000000016</v>
      </c>
      <c r="J1944" s="6" t="str">
        <f>OBV!F1944</f>
        <v>BEARISH</v>
      </c>
      <c r="K1944" s="6" t="str">
        <f>OBV!G1944</f>
        <v>NEUTRAL</v>
      </c>
      <c r="L1944" s="6" t="str">
        <f>OBV!H1944</f>
        <v>CONFIRMED BEARISH</v>
      </c>
      <c r="M1944" s="8">
        <f t="shared" si="300"/>
        <v>25</v>
      </c>
      <c r="N1944" s="8">
        <f t="shared" si="301"/>
        <v>45</v>
      </c>
      <c r="O1944" s="8">
        <f t="shared" si="302"/>
        <v>0</v>
      </c>
      <c r="P1944" s="8">
        <f t="shared" si="303"/>
        <v>16.5</v>
      </c>
      <c r="Q1944" s="9">
        <f t="shared" si="304"/>
        <v>26.975000000000001</v>
      </c>
      <c r="R1944" s="9">
        <f t="shared" si="305"/>
        <v>18.125</v>
      </c>
      <c r="S1944" s="9">
        <f t="shared" si="306"/>
        <v>17.925000000000001</v>
      </c>
      <c r="T1944" s="9">
        <f t="shared" si="307"/>
        <v>21.625</v>
      </c>
      <c r="U1944" s="8">
        <f t="shared" si="308"/>
        <v>21.008333333333336</v>
      </c>
      <c r="V1944" s="8">
        <f t="shared" si="309"/>
        <v>21.162500000000001</v>
      </c>
    </row>
    <row r="1945" spans="1:22" ht="13.5" x14ac:dyDescent="0.25">
      <c r="A1945" s="3">
        <f>RSI!A1945</f>
        <v>44840</v>
      </c>
      <c r="B1945" s="2">
        <f>RSI!B1945</f>
        <v>5.3775000000000004</v>
      </c>
      <c r="C1945" s="2">
        <f>RSI!I1945</f>
        <v>38.803764168979228</v>
      </c>
      <c r="D1945" s="2">
        <f>MACD!E1945</f>
        <v>3.1639145737281993E-2</v>
      </c>
      <c r="E1945" s="2">
        <f>MACD!F1945</f>
        <v>3.5855626875044969E-2</v>
      </c>
      <c r="F1945" s="2">
        <f>'Moving Avg'!D1945</f>
        <v>5.3874400000000007</v>
      </c>
      <c r="G1945" s="2">
        <f>'Moving Avg'!F1945</f>
        <v>5.4507600000000016</v>
      </c>
      <c r="H1945" s="2">
        <f>'Moving Avg'!G1945</f>
        <v>5.5570679999999983</v>
      </c>
      <c r="I1945" s="2">
        <f>'Moving Avg'!H1945</f>
        <v>5.5053460000000021</v>
      </c>
      <c r="J1945" s="6" t="str">
        <f>OBV!F1945</f>
        <v>BULLISH</v>
      </c>
      <c r="K1945" s="6" t="str">
        <f>OBV!G1945</f>
        <v>NEUTRAL</v>
      </c>
      <c r="L1945" s="6" t="str">
        <f>OBV!H1945</f>
        <v>BULLISH DIVERGENCE</v>
      </c>
      <c r="M1945" s="8">
        <f t="shared" si="300"/>
        <v>25</v>
      </c>
      <c r="N1945" s="8">
        <f t="shared" si="301"/>
        <v>45</v>
      </c>
      <c r="O1945" s="8">
        <f t="shared" si="302"/>
        <v>0</v>
      </c>
      <c r="P1945" s="8">
        <f t="shared" si="303"/>
        <v>66.5</v>
      </c>
      <c r="Q1945" s="9">
        <f t="shared" si="304"/>
        <v>34.475000000000001</v>
      </c>
      <c r="R1945" s="9">
        <f t="shared" si="305"/>
        <v>30.625</v>
      </c>
      <c r="S1945" s="9">
        <f t="shared" si="306"/>
        <v>40.424999999999997</v>
      </c>
      <c r="T1945" s="9">
        <f t="shared" si="307"/>
        <v>34.125</v>
      </c>
      <c r="U1945" s="8">
        <f t="shared" si="308"/>
        <v>35.174999999999997</v>
      </c>
      <c r="V1945" s="8">
        <f t="shared" si="309"/>
        <v>34.912499999999994</v>
      </c>
    </row>
    <row r="1946" spans="1:22" ht="13.5" x14ac:dyDescent="0.25">
      <c r="A1946" s="3">
        <f>RSI!A1946</f>
        <v>44841</v>
      </c>
      <c r="B1946" s="2">
        <f>RSI!B1946</f>
        <v>5.3775000000000004</v>
      </c>
      <c r="C1946" s="2">
        <f>RSI!I1946</f>
        <v>38.803764168979221</v>
      </c>
      <c r="D1946" s="2">
        <f>MACD!E1946</f>
        <v>3.2429107795489465E-2</v>
      </c>
      <c r="E1946" s="2">
        <f>MACD!F1946</f>
        <v>3.5170323059133868E-2</v>
      </c>
      <c r="F1946" s="2">
        <f>'Moving Avg'!D1946</f>
        <v>5.3742000000000001</v>
      </c>
      <c r="G1946" s="2">
        <f>'Moving Avg'!F1946</f>
        <v>5.4433100000000021</v>
      </c>
      <c r="H1946" s="2">
        <f>'Moving Avg'!G1946</f>
        <v>5.552929999999999</v>
      </c>
      <c r="I1946" s="2">
        <f>'Moving Avg'!H1946</f>
        <v>5.5041750000000027</v>
      </c>
      <c r="J1946" s="6" t="str">
        <f>OBV!F1946</f>
        <v>BULLISH</v>
      </c>
      <c r="K1946" s="6" t="str">
        <f>OBV!G1946</f>
        <v>NEUTRAL</v>
      </c>
      <c r="L1946" s="6" t="str">
        <f>OBV!H1946</f>
        <v>BULLISH DIVERGENCE</v>
      </c>
      <c r="M1946" s="8">
        <f t="shared" si="300"/>
        <v>25</v>
      </c>
      <c r="N1946" s="8">
        <f t="shared" si="301"/>
        <v>45</v>
      </c>
      <c r="O1946" s="8">
        <f t="shared" si="302"/>
        <v>0</v>
      </c>
      <c r="P1946" s="8">
        <f t="shared" si="303"/>
        <v>66.5</v>
      </c>
      <c r="Q1946" s="9">
        <f t="shared" si="304"/>
        <v>34.475000000000001</v>
      </c>
      <c r="R1946" s="9">
        <f t="shared" si="305"/>
        <v>30.625</v>
      </c>
      <c r="S1946" s="9">
        <f t="shared" si="306"/>
        <v>40.424999999999997</v>
      </c>
      <c r="T1946" s="9">
        <f t="shared" si="307"/>
        <v>34.125</v>
      </c>
      <c r="U1946" s="8">
        <f t="shared" si="308"/>
        <v>35.174999999999997</v>
      </c>
      <c r="V1946" s="8">
        <f t="shared" si="309"/>
        <v>34.912499999999994</v>
      </c>
    </row>
    <row r="1947" spans="1:22" ht="13.5" x14ac:dyDescent="0.25">
      <c r="A1947" s="3">
        <f>RSI!A1947</f>
        <v>44844</v>
      </c>
      <c r="B1947" s="2">
        <f>RSI!B1947</f>
        <v>5.3775000000000004</v>
      </c>
      <c r="C1947" s="2">
        <f>RSI!I1947</f>
        <v>38.803764168979221</v>
      </c>
      <c r="D1947" s="2">
        <f>MACD!E1947</f>
        <v>2.0883589661088386E-2</v>
      </c>
      <c r="E1947" s="2">
        <f>MACD!F1947</f>
        <v>3.2312976379524773E-2</v>
      </c>
      <c r="F1947" s="2">
        <f>'Moving Avg'!D1947</f>
        <v>5.3742000000000001</v>
      </c>
      <c r="G1947" s="2">
        <f>'Moving Avg'!F1947</f>
        <v>5.4379300000000006</v>
      </c>
      <c r="H1947" s="2">
        <f>'Moving Avg'!G1947</f>
        <v>5.5451519999999981</v>
      </c>
      <c r="I1947" s="2">
        <f>'Moving Avg'!H1947</f>
        <v>5.5030040000000033</v>
      </c>
      <c r="J1947" s="6" t="str">
        <f>OBV!F1947</f>
        <v>BULLISH</v>
      </c>
      <c r="K1947" s="6" t="str">
        <f>OBV!G1947</f>
        <v>NEUTRAL</v>
      </c>
      <c r="L1947" s="6" t="str">
        <f>OBV!H1947</f>
        <v>NEUTRAL</v>
      </c>
      <c r="M1947" s="8">
        <f t="shared" si="300"/>
        <v>25</v>
      </c>
      <c r="N1947" s="8">
        <f t="shared" si="301"/>
        <v>45</v>
      </c>
      <c r="O1947" s="8">
        <f t="shared" si="302"/>
        <v>0</v>
      </c>
      <c r="P1947" s="8">
        <f t="shared" si="303"/>
        <v>49.5</v>
      </c>
      <c r="Q1947" s="9">
        <f t="shared" si="304"/>
        <v>31.925000000000001</v>
      </c>
      <c r="R1947" s="9">
        <f t="shared" si="305"/>
        <v>26.375</v>
      </c>
      <c r="S1947" s="9">
        <f t="shared" si="306"/>
        <v>32.775000000000006</v>
      </c>
      <c r="T1947" s="9">
        <f t="shared" si="307"/>
        <v>29.875</v>
      </c>
      <c r="U1947" s="8">
        <f t="shared" si="308"/>
        <v>30.358333333333334</v>
      </c>
      <c r="V1947" s="8">
        <f t="shared" si="309"/>
        <v>30.237500000000001</v>
      </c>
    </row>
    <row r="1948" spans="1:22" ht="13.5" x14ac:dyDescent="0.25">
      <c r="A1948" s="3">
        <f>RSI!A1948</f>
        <v>44845</v>
      </c>
      <c r="B1948" s="2">
        <f>RSI!B1948</f>
        <v>5.3775000000000004</v>
      </c>
      <c r="C1948" s="2">
        <f>RSI!I1948</f>
        <v>38.803764168979221</v>
      </c>
      <c r="D1948" s="2">
        <f>MACD!E1948</f>
        <v>2.1784581553951909E-2</v>
      </c>
      <c r="E1948" s="2">
        <f>MACD!F1948</f>
        <v>3.0207297414410202E-2</v>
      </c>
      <c r="F1948" s="2">
        <f>'Moving Avg'!D1948</f>
        <v>5.3742000000000001</v>
      </c>
      <c r="G1948" s="2">
        <f>'Moving Avg'!F1948</f>
        <v>5.4263449999999995</v>
      </c>
      <c r="H1948" s="2">
        <f>'Moving Avg'!G1948</f>
        <v>5.5373739999999989</v>
      </c>
      <c r="I1948" s="2">
        <f>'Moving Avg'!H1948</f>
        <v>5.501833000000004</v>
      </c>
      <c r="J1948" s="6" t="str">
        <f>OBV!F1948</f>
        <v>BULLISH</v>
      </c>
      <c r="K1948" s="6" t="str">
        <f>OBV!G1948</f>
        <v>NEUTRAL</v>
      </c>
      <c r="L1948" s="6" t="str">
        <f>OBV!H1948</f>
        <v>NEUTRAL</v>
      </c>
      <c r="M1948" s="8">
        <f t="shared" si="300"/>
        <v>25</v>
      </c>
      <c r="N1948" s="8">
        <f t="shared" si="301"/>
        <v>45</v>
      </c>
      <c r="O1948" s="8">
        <f t="shared" si="302"/>
        <v>0</v>
      </c>
      <c r="P1948" s="8">
        <f t="shared" si="303"/>
        <v>49.5</v>
      </c>
      <c r="Q1948" s="9">
        <f t="shared" si="304"/>
        <v>31.925000000000001</v>
      </c>
      <c r="R1948" s="9">
        <f t="shared" si="305"/>
        <v>26.375</v>
      </c>
      <c r="S1948" s="9">
        <f t="shared" si="306"/>
        <v>32.775000000000006</v>
      </c>
      <c r="T1948" s="9">
        <f t="shared" si="307"/>
        <v>29.875</v>
      </c>
      <c r="U1948" s="8">
        <f t="shared" si="308"/>
        <v>30.358333333333334</v>
      </c>
      <c r="V1948" s="8">
        <f t="shared" si="309"/>
        <v>30.237500000000001</v>
      </c>
    </row>
    <row r="1949" spans="1:22" ht="13.5" x14ac:dyDescent="0.25">
      <c r="A1949" s="3">
        <f>RSI!A1949</f>
        <v>44846</v>
      </c>
      <c r="B1949" s="2">
        <f>RSI!B1949</f>
        <v>5.3775000000000004</v>
      </c>
      <c r="C1949" s="2">
        <f>RSI!I1949</f>
        <v>38.803764168979221</v>
      </c>
      <c r="D1949" s="2">
        <f>MACD!E1949</f>
        <v>2.2996645497888935E-2</v>
      </c>
      <c r="E1949" s="2">
        <f>MACD!F1949</f>
        <v>2.8765167031105949E-2</v>
      </c>
      <c r="F1949" s="2">
        <f>'Moving Avg'!D1949</f>
        <v>5.3775000000000004</v>
      </c>
      <c r="G1949" s="2">
        <f>'Moving Avg'!F1949</f>
        <v>5.4205499999999995</v>
      </c>
      <c r="H1949" s="2">
        <f>'Moving Avg'!G1949</f>
        <v>5.534559999999999</v>
      </c>
      <c r="I1949" s="2">
        <f>'Moving Avg'!H1949</f>
        <v>5.5006620000000046</v>
      </c>
      <c r="J1949" s="6" t="str">
        <f>OBV!F1949</f>
        <v>BULLISH</v>
      </c>
      <c r="K1949" s="6" t="str">
        <f>OBV!G1949</f>
        <v>NEUTRAL</v>
      </c>
      <c r="L1949" s="6" t="str">
        <f>OBV!H1949</f>
        <v>CONFIRMED BULLISH</v>
      </c>
      <c r="M1949" s="8">
        <f t="shared" si="300"/>
        <v>25</v>
      </c>
      <c r="N1949" s="8">
        <f t="shared" si="301"/>
        <v>45</v>
      </c>
      <c r="O1949" s="8">
        <f t="shared" si="302"/>
        <v>0</v>
      </c>
      <c r="P1949" s="8">
        <f t="shared" si="303"/>
        <v>83.5</v>
      </c>
      <c r="Q1949" s="9">
        <f t="shared" si="304"/>
        <v>37.024999999999999</v>
      </c>
      <c r="R1949" s="9">
        <f t="shared" si="305"/>
        <v>34.875</v>
      </c>
      <c r="S1949" s="9">
        <f t="shared" si="306"/>
        <v>48.075000000000003</v>
      </c>
      <c r="T1949" s="9">
        <f t="shared" si="307"/>
        <v>38.375</v>
      </c>
      <c r="U1949" s="8">
        <f t="shared" si="308"/>
        <v>39.991666666666667</v>
      </c>
      <c r="V1949" s="8">
        <f t="shared" si="309"/>
        <v>39.587500000000006</v>
      </c>
    </row>
    <row r="1950" spans="1:22" ht="13.5" x14ac:dyDescent="0.25">
      <c r="A1950" s="3">
        <f>RSI!A1950</f>
        <v>44847</v>
      </c>
      <c r="B1950" s="2">
        <f>RSI!B1950</f>
        <v>5.3775000000000004</v>
      </c>
      <c r="C1950" s="2">
        <f>RSI!I1950</f>
        <v>38.803764168979221</v>
      </c>
      <c r="D1950" s="2">
        <f>MACD!E1950</f>
        <v>2.4438614166238715E-2</v>
      </c>
      <c r="E1950" s="2">
        <f>MACD!F1950</f>
        <v>2.7899856458132501E-2</v>
      </c>
      <c r="F1950" s="2">
        <f>'Moving Avg'!D1950</f>
        <v>5.3775000000000004</v>
      </c>
      <c r="G1950" s="2">
        <f>'Moving Avg'!F1950</f>
        <v>5.4147549999999995</v>
      </c>
      <c r="H1950" s="2">
        <f>'Moving Avg'!G1950</f>
        <v>5.5279399999999983</v>
      </c>
      <c r="I1950" s="2">
        <f>'Moving Avg'!H1950</f>
        <v>5.4994910000000052</v>
      </c>
      <c r="J1950" s="6" t="str">
        <f>OBV!F1950</f>
        <v>NEUTRAL</v>
      </c>
      <c r="K1950" s="6" t="str">
        <f>OBV!G1950</f>
        <v>NEUTRAL</v>
      </c>
      <c r="L1950" s="6" t="str">
        <f>OBV!H1950</f>
        <v>NEUTRAL</v>
      </c>
      <c r="M1950" s="8">
        <f t="shared" si="300"/>
        <v>25</v>
      </c>
      <c r="N1950" s="8">
        <f t="shared" si="301"/>
        <v>45</v>
      </c>
      <c r="O1950" s="8">
        <f t="shared" si="302"/>
        <v>0</v>
      </c>
      <c r="P1950" s="8">
        <f t="shared" si="303"/>
        <v>33</v>
      </c>
      <c r="Q1950" s="9">
        <f t="shared" si="304"/>
        <v>29.45</v>
      </c>
      <c r="R1950" s="9">
        <f t="shared" si="305"/>
        <v>22.25</v>
      </c>
      <c r="S1950" s="9">
        <f t="shared" si="306"/>
        <v>25.35</v>
      </c>
      <c r="T1950" s="9">
        <f t="shared" si="307"/>
        <v>25.75</v>
      </c>
      <c r="U1950" s="8">
        <f t="shared" si="308"/>
        <v>25.683333333333337</v>
      </c>
      <c r="V1950" s="8">
        <f t="shared" si="309"/>
        <v>25.700000000000003</v>
      </c>
    </row>
    <row r="1951" spans="1:22" ht="13.5" x14ac:dyDescent="0.25">
      <c r="A1951" s="3">
        <f>RSI!A1951</f>
        <v>44848</v>
      </c>
      <c r="B1951" s="2">
        <f>RSI!B1951</f>
        <v>5.3196000000000003</v>
      </c>
      <c r="C1951" s="2">
        <f>RSI!I1951</f>
        <v>32.192964134175725</v>
      </c>
      <c r="D1951" s="2">
        <f>MACD!E1951</f>
        <v>3.0333163816185227E-2</v>
      </c>
      <c r="E1951" s="2">
        <f>MACD!F1951</f>
        <v>2.8386517929743046E-2</v>
      </c>
      <c r="F1951" s="2">
        <f>'Moving Avg'!D1951</f>
        <v>5.3659200000000009</v>
      </c>
      <c r="G1951" s="2">
        <f>'Moving Avg'!F1951</f>
        <v>5.4077199999999994</v>
      </c>
      <c r="H1951" s="2">
        <f>'Moving Avg'!G1951</f>
        <v>5.5201619999999991</v>
      </c>
      <c r="I1951" s="2">
        <f>'Moving Avg'!H1951</f>
        <v>5.498030500000004</v>
      </c>
      <c r="J1951" s="6" t="str">
        <f>OBV!F1951</f>
        <v>BEARISH</v>
      </c>
      <c r="K1951" s="6" t="str">
        <f>OBV!G1951</f>
        <v>NEUTRAL</v>
      </c>
      <c r="L1951" s="6" t="str">
        <f>OBV!H1951</f>
        <v>CONFIRMED BEARISH</v>
      </c>
      <c r="M1951" s="8">
        <f t="shared" si="300"/>
        <v>25</v>
      </c>
      <c r="N1951" s="8">
        <f t="shared" si="301"/>
        <v>0</v>
      </c>
      <c r="O1951" s="8">
        <f t="shared" si="302"/>
        <v>0</v>
      </c>
      <c r="P1951" s="8">
        <f t="shared" si="303"/>
        <v>16.5</v>
      </c>
      <c r="Q1951" s="9">
        <f t="shared" si="304"/>
        <v>11.225</v>
      </c>
      <c r="R1951" s="9">
        <f t="shared" si="305"/>
        <v>9.125</v>
      </c>
      <c r="S1951" s="9">
        <f t="shared" si="306"/>
        <v>11.175000000000001</v>
      </c>
      <c r="T1951" s="9">
        <f t="shared" si="307"/>
        <v>10.375</v>
      </c>
      <c r="U1951" s="8">
        <f t="shared" si="308"/>
        <v>10.508333333333335</v>
      </c>
      <c r="V1951" s="8">
        <f t="shared" si="309"/>
        <v>10.475000000000001</v>
      </c>
    </row>
    <row r="1952" spans="1:22" ht="13.5" x14ac:dyDescent="0.25">
      <c r="A1952" s="3">
        <f>RSI!A1952</f>
        <v>44851</v>
      </c>
      <c r="B1952" s="2">
        <f>RSI!B1952</f>
        <v>5.3196000000000003</v>
      </c>
      <c r="C1952" s="2">
        <f>RSI!I1952</f>
        <v>32.192964134175725</v>
      </c>
      <c r="D1952" s="2">
        <f>MACD!E1952</f>
        <v>2.5835353270518446E-2</v>
      </c>
      <c r="E1952" s="2">
        <f>MACD!F1952</f>
        <v>2.787628499789813E-2</v>
      </c>
      <c r="F1952" s="2">
        <f>'Moving Avg'!D1952</f>
        <v>5.3543400000000005</v>
      </c>
      <c r="G1952" s="2">
        <f>'Moving Avg'!F1952</f>
        <v>5.4006849999999984</v>
      </c>
      <c r="H1952" s="2">
        <f>'Moving Avg'!G1952</f>
        <v>5.5123839999999982</v>
      </c>
      <c r="I1952" s="2">
        <f>'Moving Avg'!H1952</f>
        <v>5.4965700000000037</v>
      </c>
      <c r="J1952" s="6" t="str">
        <f>OBV!F1952</f>
        <v>BEARISH</v>
      </c>
      <c r="K1952" s="6" t="str">
        <f>OBV!G1952</f>
        <v>NEUTRAL</v>
      </c>
      <c r="L1952" s="6" t="str">
        <f>OBV!H1952</f>
        <v>CONFIRMED BEARISH</v>
      </c>
      <c r="M1952" s="8">
        <f t="shared" si="300"/>
        <v>25</v>
      </c>
      <c r="N1952" s="8">
        <f t="shared" si="301"/>
        <v>45</v>
      </c>
      <c r="O1952" s="8">
        <f t="shared" si="302"/>
        <v>0</v>
      </c>
      <c r="P1952" s="8">
        <f t="shared" si="303"/>
        <v>16.5</v>
      </c>
      <c r="Q1952" s="9">
        <f t="shared" si="304"/>
        <v>26.975000000000001</v>
      </c>
      <c r="R1952" s="9">
        <f t="shared" si="305"/>
        <v>18.125</v>
      </c>
      <c r="S1952" s="9">
        <f t="shared" si="306"/>
        <v>17.925000000000001</v>
      </c>
      <c r="T1952" s="9">
        <f t="shared" si="307"/>
        <v>21.625</v>
      </c>
      <c r="U1952" s="8">
        <f t="shared" si="308"/>
        <v>21.008333333333336</v>
      </c>
      <c r="V1952" s="8">
        <f t="shared" si="309"/>
        <v>21.162500000000001</v>
      </c>
    </row>
    <row r="1953" spans="1:22" ht="13.5" x14ac:dyDescent="0.25">
      <c r="A1953" s="3">
        <f>RSI!A1953</f>
        <v>44852</v>
      </c>
      <c r="B1953" s="2">
        <f>RSI!B1953</f>
        <v>5.3196000000000003</v>
      </c>
      <c r="C1953" s="2">
        <f>RSI!I1953</f>
        <v>32.192964134175725</v>
      </c>
      <c r="D1953" s="2">
        <f>MACD!E1953</f>
        <v>2.2676836708863668E-2</v>
      </c>
      <c r="E1953" s="2">
        <f>MACD!F1953</f>
        <v>2.6836395340091239E-2</v>
      </c>
      <c r="F1953" s="2">
        <f>'Moving Avg'!D1953</f>
        <v>5.3427600000000002</v>
      </c>
      <c r="G1953" s="2">
        <f>'Moving Avg'!F1953</f>
        <v>5.3936499999999983</v>
      </c>
      <c r="H1953" s="2">
        <f>'Moving Avg'!G1953</f>
        <v>5.5046059999999981</v>
      </c>
      <c r="I1953" s="2">
        <f>'Moving Avg'!H1953</f>
        <v>5.4952670000000046</v>
      </c>
      <c r="J1953" s="6" t="str">
        <f>OBV!F1953</f>
        <v>BEARISH</v>
      </c>
      <c r="K1953" s="6" t="str">
        <f>OBV!G1953</f>
        <v>NEUTRAL</v>
      </c>
      <c r="L1953" s="6" t="str">
        <f>OBV!H1953</f>
        <v>CONFIRMED BEARISH</v>
      </c>
      <c r="M1953" s="8">
        <f t="shared" si="300"/>
        <v>25</v>
      </c>
      <c r="N1953" s="8">
        <f t="shared" si="301"/>
        <v>45</v>
      </c>
      <c r="O1953" s="8">
        <f t="shared" si="302"/>
        <v>0</v>
      </c>
      <c r="P1953" s="8">
        <f t="shared" si="303"/>
        <v>16.5</v>
      </c>
      <c r="Q1953" s="9">
        <f t="shared" si="304"/>
        <v>26.975000000000001</v>
      </c>
      <c r="R1953" s="9">
        <f t="shared" si="305"/>
        <v>18.125</v>
      </c>
      <c r="S1953" s="9">
        <f t="shared" si="306"/>
        <v>17.925000000000001</v>
      </c>
      <c r="T1953" s="9">
        <f t="shared" si="307"/>
        <v>21.625</v>
      </c>
      <c r="U1953" s="8">
        <f t="shared" si="308"/>
        <v>21.008333333333336</v>
      </c>
      <c r="V1953" s="8">
        <f t="shared" si="309"/>
        <v>21.162500000000001</v>
      </c>
    </row>
    <row r="1954" spans="1:22" ht="13.5" x14ac:dyDescent="0.25">
      <c r="A1954" s="3">
        <f>RSI!A1954</f>
        <v>44853</v>
      </c>
      <c r="B1954" s="2">
        <f>RSI!B1954</f>
        <v>5.2286000000000001</v>
      </c>
      <c r="C1954" s="2">
        <f>RSI!I1954</f>
        <v>24.124994347293153</v>
      </c>
      <c r="D1954" s="2">
        <f>MACD!E1954</f>
        <v>2.4805898243649871E-2</v>
      </c>
      <c r="E1954" s="2">
        <f>MACD!F1954</f>
        <v>2.6430295920802968E-2</v>
      </c>
      <c r="F1954" s="2">
        <f>'Moving Avg'!D1954</f>
        <v>5.3129800000000005</v>
      </c>
      <c r="G1954" s="2">
        <f>'Moving Avg'!F1954</f>
        <v>5.3820649999999981</v>
      </c>
      <c r="H1954" s="2">
        <f>'Moving Avg'!G1954</f>
        <v>5.499807999999998</v>
      </c>
      <c r="I1954" s="2">
        <f>'Moving Avg'!H1954</f>
        <v>5.4940985000000033</v>
      </c>
      <c r="J1954" s="6" t="str">
        <f>OBV!F1954</f>
        <v>BEARISH</v>
      </c>
      <c r="K1954" s="6" t="str">
        <f>OBV!G1954</f>
        <v>NEUTRAL</v>
      </c>
      <c r="L1954" s="6" t="str">
        <f>OBV!H1954</f>
        <v>CONFIRMED BEARISH</v>
      </c>
      <c r="M1954" s="8">
        <f t="shared" si="300"/>
        <v>50</v>
      </c>
      <c r="N1954" s="8">
        <f t="shared" si="301"/>
        <v>45</v>
      </c>
      <c r="O1954" s="8">
        <f t="shared" si="302"/>
        <v>0</v>
      </c>
      <c r="P1954" s="8">
        <f t="shared" si="303"/>
        <v>16.5</v>
      </c>
      <c r="Q1954" s="9">
        <f t="shared" si="304"/>
        <v>35.725000000000001</v>
      </c>
      <c r="R1954" s="9">
        <f t="shared" si="305"/>
        <v>23.125</v>
      </c>
      <c r="S1954" s="9">
        <f t="shared" si="306"/>
        <v>21.675000000000001</v>
      </c>
      <c r="T1954" s="9">
        <f t="shared" si="307"/>
        <v>27.875</v>
      </c>
      <c r="U1954" s="8">
        <f t="shared" si="308"/>
        <v>26.841666666666669</v>
      </c>
      <c r="V1954" s="8">
        <f t="shared" si="309"/>
        <v>27.1</v>
      </c>
    </row>
    <row r="1955" spans="1:22" ht="13.5" x14ac:dyDescent="0.25">
      <c r="A1955" s="3">
        <f>RSI!A1955</f>
        <v>44854</v>
      </c>
      <c r="B1955" s="2">
        <f>RSI!B1955</f>
        <v>5.2948000000000004</v>
      </c>
      <c r="C1955" s="2">
        <f>RSI!I1955</f>
        <v>36.577288790922594</v>
      </c>
      <c r="D1955" s="2">
        <f>MACD!E1955</f>
        <v>2.5334867842200737E-2</v>
      </c>
      <c r="E1955" s="2">
        <f>MACD!F1955</f>
        <v>2.6211210305082524E-2</v>
      </c>
      <c r="F1955" s="2">
        <f>'Moving Avg'!D1955</f>
        <v>5.2964399999999996</v>
      </c>
      <c r="G1955" s="2">
        <f>'Moving Avg'!F1955</f>
        <v>5.3737899999999978</v>
      </c>
      <c r="H1955" s="2">
        <f>'Moving Avg'!G1955</f>
        <v>5.4931899999999994</v>
      </c>
      <c r="I1955" s="2">
        <f>'Moving Avg'!H1955</f>
        <v>5.4925925000000033</v>
      </c>
      <c r="J1955" s="6" t="str">
        <f>OBV!F1955</f>
        <v>BEARISH</v>
      </c>
      <c r="K1955" s="6" t="str">
        <f>OBV!G1955</f>
        <v>NEUTRAL</v>
      </c>
      <c r="L1955" s="6" t="str">
        <f>OBV!H1955</f>
        <v>CONFIRMED BEARISH</v>
      </c>
      <c r="M1955" s="8">
        <f t="shared" si="300"/>
        <v>25</v>
      </c>
      <c r="N1955" s="8">
        <f t="shared" si="301"/>
        <v>45</v>
      </c>
      <c r="O1955" s="8">
        <f t="shared" si="302"/>
        <v>0</v>
      </c>
      <c r="P1955" s="8">
        <f t="shared" si="303"/>
        <v>16.5</v>
      </c>
      <c r="Q1955" s="9">
        <f t="shared" si="304"/>
        <v>26.975000000000001</v>
      </c>
      <c r="R1955" s="9">
        <f t="shared" si="305"/>
        <v>18.125</v>
      </c>
      <c r="S1955" s="9">
        <f t="shared" si="306"/>
        <v>17.925000000000001</v>
      </c>
      <c r="T1955" s="9">
        <f t="shared" si="307"/>
        <v>21.625</v>
      </c>
      <c r="U1955" s="8">
        <f t="shared" si="308"/>
        <v>21.008333333333336</v>
      </c>
      <c r="V1955" s="8">
        <f t="shared" si="309"/>
        <v>21.162500000000001</v>
      </c>
    </row>
    <row r="1956" spans="1:22" ht="13.5" x14ac:dyDescent="0.25">
      <c r="A1956" s="3">
        <f>RSI!A1956</f>
        <v>44855</v>
      </c>
      <c r="B1956" s="2">
        <f>RSI!B1956</f>
        <v>5.2948000000000004</v>
      </c>
      <c r="C1956" s="2">
        <f>RSI!I1956</f>
        <v>36.577288790922594</v>
      </c>
      <c r="D1956" s="2">
        <f>MACD!E1956</f>
        <v>2.640303641266506E-2</v>
      </c>
      <c r="E1956" s="2">
        <f>MACD!F1956</f>
        <v>2.6249575526599032E-2</v>
      </c>
      <c r="F1956" s="2">
        <f>'Moving Avg'!D1956</f>
        <v>5.29148</v>
      </c>
      <c r="G1956" s="2">
        <f>'Moving Avg'!F1956</f>
        <v>5.3655149999999976</v>
      </c>
      <c r="H1956" s="2">
        <f>'Moving Avg'!G1956</f>
        <v>5.4865720000000007</v>
      </c>
      <c r="I1956" s="2">
        <f>'Moving Avg'!H1956</f>
        <v>5.4898685000000027</v>
      </c>
      <c r="J1956" s="6" t="str">
        <f>OBV!F1956</f>
        <v>BEARISH</v>
      </c>
      <c r="K1956" s="6" t="str">
        <f>OBV!G1956</f>
        <v>NEUTRAL</v>
      </c>
      <c r="L1956" s="6" t="str">
        <f>OBV!H1956</f>
        <v>CONFIRMED BEARISH</v>
      </c>
      <c r="M1956" s="8">
        <f t="shared" si="300"/>
        <v>25</v>
      </c>
      <c r="N1956" s="8">
        <f t="shared" si="301"/>
        <v>0</v>
      </c>
      <c r="O1956" s="8">
        <f t="shared" si="302"/>
        <v>0</v>
      </c>
      <c r="P1956" s="8">
        <f t="shared" si="303"/>
        <v>16.5</v>
      </c>
      <c r="Q1956" s="9">
        <f t="shared" si="304"/>
        <v>11.225</v>
      </c>
      <c r="R1956" s="9">
        <f t="shared" si="305"/>
        <v>9.125</v>
      </c>
      <c r="S1956" s="9">
        <f t="shared" si="306"/>
        <v>11.175000000000001</v>
      </c>
      <c r="T1956" s="9">
        <f t="shared" si="307"/>
        <v>10.375</v>
      </c>
      <c r="U1956" s="8">
        <f t="shared" si="308"/>
        <v>10.508333333333335</v>
      </c>
      <c r="V1956" s="8">
        <f t="shared" si="309"/>
        <v>10.475000000000001</v>
      </c>
    </row>
    <row r="1957" spans="1:22" ht="13.5" x14ac:dyDescent="0.25">
      <c r="A1957" s="3">
        <f>RSI!A1957</f>
        <v>44858</v>
      </c>
      <c r="B1957" s="2">
        <f>RSI!B1957</f>
        <v>5.2948000000000004</v>
      </c>
      <c r="C1957" s="2">
        <f>RSI!I1957</f>
        <v>36.577288790922594</v>
      </c>
      <c r="D1957" s="2">
        <f>MACD!E1957</f>
        <v>2.7881481458894797E-2</v>
      </c>
      <c r="E1957" s="2">
        <f>MACD!F1957</f>
        <v>2.6575956713058187E-2</v>
      </c>
      <c r="F1957" s="2">
        <f>'Moving Avg'!D1957</f>
        <v>5.2865200000000003</v>
      </c>
      <c r="G1957" s="2">
        <f>'Moving Avg'!F1957</f>
        <v>5.3613799999999978</v>
      </c>
      <c r="H1957" s="2">
        <f>'Moving Avg'!G1957</f>
        <v>5.4784639999999989</v>
      </c>
      <c r="I1957" s="2">
        <f>'Moving Avg'!H1957</f>
        <v>5.487144500000003</v>
      </c>
      <c r="J1957" s="6" t="str">
        <f>OBV!F1957</f>
        <v>BEARISH</v>
      </c>
      <c r="K1957" s="6" t="str">
        <f>OBV!G1957</f>
        <v>NEUTRAL</v>
      </c>
      <c r="L1957" s="6" t="str">
        <f>OBV!H1957</f>
        <v>CONFIRMED BEARISH</v>
      </c>
      <c r="M1957" s="8">
        <f t="shared" si="300"/>
        <v>25</v>
      </c>
      <c r="N1957" s="8">
        <f t="shared" si="301"/>
        <v>0</v>
      </c>
      <c r="O1957" s="8">
        <f t="shared" si="302"/>
        <v>0</v>
      </c>
      <c r="P1957" s="8">
        <f t="shared" si="303"/>
        <v>16.5</v>
      </c>
      <c r="Q1957" s="9">
        <f t="shared" si="304"/>
        <v>11.225</v>
      </c>
      <c r="R1957" s="9">
        <f t="shared" si="305"/>
        <v>9.125</v>
      </c>
      <c r="S1957" s="9">
        <f t="shared" si="306"/>
        <v>11.175000000000001</v>
      </c>
      <c r="T1957" s="9">
        <f t="shared" si="307"/>
        <v>10.375</v>
      </c>
      <c r="U1957" s="8">
        <f t="shared" si="308"/>
        <v>10.508333333333335</v>
      </c>
      <c r="V1957" s="8">
        <f t="shared" si="309"/>
        <v>10.475000000000001</v>
      </c>
    </row>
    <row r="1958" spans="1:22" ht="13.5" x14ac:dyDescent="0.25">
      <c r="A1958" s="3">
        <f>RSI!A1958</f>
        <v>44859</v>
      </c>
      <c r="B1958" s="2">
        <f>RSI!B1958</f>
        <v>5.2948000000000004</v>
      </c>
      <c r="C1958" s="2">
        <f>RSI!I1958</f>
        <v>36.577288790922594</v>
      </c>
      <c r="D1958" s="2">
        <f>MACD!E1958</f>
        <v>2.9664519811823276E-2</v>
      </c>
      <c r="E1958" s="2">
        <f>MACD!F1958</f>
        <v>2.7193669332811206E-2</v>
      </c>
      <c r="F1958" s="2">
        <f>'Moving Avg'!D1958</f>
        <v>5.2815600000000007</v>
      </c>
      <c r="G1958" s="2">
        <f>'Moving Avg'!F1958</f>
        <v>5.3539349999999981</v>
      </c>
      <c r="H1958" s="2">
        <f>'Moving Avg'!G1958</f>
        <v>5.4703559999999989</v>
      </c>
      <c r="I1958" s="2">
        <f>'Moving Avg'!H1958</f>
        <v>5.4857175000000007</v>
      </c>
      <c r="J1958" s="6" t="str">
        <f>OBV!F1958</f>
        <v>BEARISH</v>
      </c>
      <c r="K1958" s="6" t="str">
        <f>OBV!G1958</f>
        <v>NEUTRAL</v>
      </c>
      <c r="L1958" s="6" t="str">
        <f>OBV!H1958</f>
        <v>CONFIRMED BEARISH</v>
      </c>
      <c r="M1958" s="8">
        <f t="shared" si="300"/>
        <v>25</v>
      </c>
      <c r="N1958" s="8">
        <f t="shared" si="301"/>
        <v>0</v>
      </c>
      <c r="O1958" s="8">
        <f t="shared" si="302"/>
        <v>0</v>
      </c>
      <c r="P1958" s="8">
        <f t="shared" si="303"/>
        <v>16.5</v>
      </c>
      <c r="Q1958" s="9">
        <f t="shared" si="304"/>
        <v>11.225</v>
      </c>
      <c r="R1958" s="9">
        <f t="shared" si="305"/>
        <v>9.125</v>
      </c>
      <c r="S1958" s="9">
        <f t="shared" si="306"/>
        <v>11.175000000000001</v>
      </c>
      <c r="T1958" s="9">
        <f t="shared" si="307"/>
        <v>10.375</v>
      </c>
      <c r="U1958" s="8">
        <f t="shared" si="308"/>
        <v>10.508333333333335</v>
      </c>
      <c r="V1958" s="8">
        <f t="shared" si="309"/>
        <v>10.475000000000001</v>
      </c>
    </row>
    <row r="1959" spans="1:22" ht="13.5" x14ac:dyDescent="0.25">
      <c r="A1959" s="3">
        <f>RSI!A1959</f>
        <v>44860</v>
      </c>
      <c r="B1959" s="2">
        <f>RSI!B1959</f>
        <v>5.2948000000000004</v>
      </c>
      <c r="C1959" s="2">
        <f>RSI!I1959</f>
        <v>36.577288790922594</v>
      </c>
      <c r="D1959" s="2">
        <f>MACD!E1959</f>
        <v>3.1665880118969092E-2</v>
      </c>
      <c r="E1959" s="2">
        <f>MACD!F1959</f>
        <v>2.8088111490042783E-2</v>
      </c>
      <c r="F1959" s="2">
        <f>'Moving Avg'!D1959</f>
        <v>5.2948000000000004</v>
      </c>
      <c r="G1959" s="2">
        <f>'Moving Avg'!F1959</f>
        <v>5.3464899999999975</v>
      </c>
      <c r="H1959" s="2">
        <f>'Moving Avg'!G1959</f>
        <v>5.4622480000000007</v>
      </c>
      <c r="I1959" s="2">
        <f>'Moving Avg'!H1959</f>
        <v>5.4835045000000004</v>
      </c>
      <c r="J1959" s="6" t="str">
        <f>OBV!F1959</f>
        <v>BULLISH</v>
      </c>
      <c r="K1959" s="6" t="str">
        <f>OBV!G1959</f>
        <v>NEUTRAL</v>
      </c>
      <c r="L1959" s="6" t="str">
        <f>OBV!H1959</f>
        <v>CONFIRMED BULLISH</v>
      </c>
      <c r="M1959" s="8">
        <f t="shared" si="300"/>
        <v>25</v>
      </c>
      <c r="N1959" s="8">
        <f t="shared" si="301"/>
        <v>0</v>
      </c>
      <c r="O1959" s="8">
        <f t="shared" si="302"/>
        <v>0</v>
      </c>
      <c r="P1959" s="8">
        <f t="shared" si="303"/>
        <v>83.5</v>
      </c>
      <c r="Q1959" s="9">
        <f t="shared" si="304"/>
        <v>21.274999999999999</v>
      </c>
      <c r="R1959" s="9">
        <f t="shared" si="305"/>
        <v>25.875</v>
      </c>
      <c r="S1959" s="9">
        <f t="shared" si="306"/>
        <v>41.325000000000003</v>
      </c>
      <c r="T1959" s="9">
        <f t="shared" si="307"/>
        <v>27.125</v>
      </c>
      <c r="U1959" s="8">
        <f t="shared" si="308"/>
        <v>29.491666666666664</v>
      </c>
      <c r="V1959" s="8">
        <f t="shared" si="309"/>
        <v>28.9</v>
      </c>
    </row>
    <row r="1960" spans="1:22" ht="13.5" x14ac:dyDescent="0.25">
      <c r="A1960" s="3">
        <f>RSI!A1960</f>
        <v>44861</v>
      </c>
      <c r="B1960" s="2">
        <f>RSI!B1960</f>
        <v>5.3278999999999996</v>
      </c>
      <c r="C1960" s="2">
        <f>RSI!I1960</f>
        <v>43.314997569310485</v>
      </c>
      <c r="D1960" s="2">
        <f>MACD!E1960</f>
        <v>3.1363631013524795E-2</v>
      </c>
      <c r="E1960" s="2">
        <f>MACD!F1960</f>
        <v>2.8743215394739188E-2</v>
      </c>
      <c r="F1960" s="2">
        <f>'Moving Avg'!D1960</f>
        <v>5.3014200000000002</v>
      </c>
      <c r="G1960" s="2">
        <f>'Moving Avg'!F1960</f>
        <v>5.3406999999999982</v>
      </c>
      <c r="H1960" s="2">
        <f>'Moving Avg'!G1960</f>
        <v>5.4556300000000011</v>
      </c>
      <c r="I1960" s="2">
        <f>'Moving Avg'!H1960</f>
        <v>5.4814960000000008</v>
      </c>
      <c r="J1960" s="6" t="str">
        <f>OBV!F1960</f>
        <v>BULLISH</v>
      </c>
      <c r="K1960" s="6" t="str">
        <f>OBV!G1960</f>
        <v>NEUTRAL</v>
      </c>
      <c r="L1960" s="6" t="str">
        <f>OBV!H1960</f>
        <v>CONFIRMED BULLISH</v>
      </c>
      <c r="M1960" s="8">
        <f t="shared" si="300"/>
        <v>25</v>
      </c>
      <c r="N1960" s="8">
        <f t="shared" si="301"/>
        <v>0</v>
      </c>
      <c r="O1960" s="8">
        <f t="shared" si="302"/>
        <v>0</v>
      </c>
      <c r="P1960" s="8">
        <f t="shared" si="303"/>
        <v>83.5</v>
      </c>
      <c r="Q1960" s="9">
        <f t="shared" si="304"/>
        <v>21.274999999999999</v>
      </c>
      <c r="R1960" s="9">
        <f t="shared" si="305"/>
        <v>25.875</v>
      </c>
      <c r="S1960" s="9">
        <f t="shared" si="306"/>
        <v>41.325000000000003</v>
      </c>
      <c r="T1960" s="9">
        <f t="shared" si="307"/>
        <v>27.125</v>
      </c>
      <c r="U1960" s="8">
        <f t="shared" si="308"/>
        <v>29.491666666666664</v>
      </c>
      <c r="V1960" s="8">
        <f t="shared" si="309"/>
        <v>28.9</v>
      </c>
    </row>
    <row r="1961" spans="1:22" ht="13.5" x14ac:dyDescent="0.25">
      <c r="A1961" s="3">
        <f>RSI!A1961</f>
        <v>44862</v>
      </c>
      <c r="B1961" s="2">
        <f>RSI!B1961</f>
        <v>5.3113999999999999</v>
      </c>
      <c r="C1961" s="2">
        <f>RSI!I1961</f>
        <v>40.977997131243534</v>
      </c>
      <c r="D1961" s="2">
        <f>MACD!E1961</f>
        <v>2.3649177942153266E-2</v>
      </c>
      <c r="E1961" s="2">
        <f>MACD!F1961</f>
        <v>2.7724407904222006E-2</v>
      </c>
      <c r="F1961" s="2">
        <f>'Moving Avg'!D1961</f>
        <v>5.3047399999999998</v>
      </c>
      <c r="G1961" s="2">
        <f>'Moving Avg'!F1961</f>
        <v>5.3340849999999991</v>
      </c>
      <c r="H1961" s="2">
        <f>'Moving Avg'!G1961</f>
        <v>5.4493440000000009</v>
      </c>
      <c r="I1961" s="2">
        <f>'Moving Avg'!H1961</f>
        <v>5.4794050000000007</v>
      </c>
      <c r="J1961" s="6" t="str">
        <f>OBV!F1961</f>
        <v>BULLISH</v>
      </c>
      <c r="K1961" s="6" t="str">
        <f>OBV!G1961</f>
        <v>NEUTRAL</v>
      </c>
      <c r="L1961" s="6" t="str">
        <f>OBV!H1961</f>
        <v>CONFIRMED BULLISH</v>
      </c>
      <c r="M1961" s="8">
        <f t="shared" si="300"/>
        <v>25</v>
      </c>
      <c r="N1961" s="8">
        <f t="shared" si="301"/>
        <v>45</v>
      </c>
      <c r="O1961" s="8">
        <f t="shared" si="302"/>
        <v>0</v>
      </c>
      <c r="P1961" s="8">
        <f t="shared" si="303"/>
        <v>83.5</v>
      </c>
      <c r="Q1961" s="9">
        <f t="shared" si="304"/>
        <v>37.024999999999999</v>
      </c>
      <c r="R1961" s="9">
        <f t="shared" si="305"/>
        <v>34.875</v>
      </c>
      <c r="S1961" s="9">
        <f t="shared" si="306"/>
        <v>48.075000000000003</v>
      </c>
      <c r="T1961" s="9">
        <f t="shared" si="307"/>
        <v>38.375</v>
      </c>
      <c r="U1961" s="8">
        <f t="shared" si="308"/>
        <v>39.991666666666667</v>
      </c>
      <c r="V1961" s="8">
        <f t="shared" si="309"/>
        <v>39.587500000000006</v>
      </c>
    </row>
    <row r="1962" spans="1:22" ht="13.5" x14ac:dyDescent="0.25">
      <c r="A1962" s="3">
        <f>RSI!A1962</f>
        <v>44865</v>
      </c>
      <c r="B1962" s="2">
        <f>RSI!B1962</f>
        <v>5.3693</v>
      </c>
      <c r="C1962" s="2">
        <f>RSI!I1962</f>
        <v>50.973997918197647</v>
      </c>
      <c r="D1962" s="2">
        <f>MACD!E1962</f>
        <v>1.314014288119747E-2</v>
      </c>
      <c r="E1962" s="2">
        <f>MACD!F1962</f>
        <v>2.4807554899617102E-2</v>
      </c>
      <c r="F1962" s="2">
        <f>'Moving Avg'!D1962</f>
        <v>5.3196399999999997</v>
      </c>
      <c r="G1962" s="2">
        <f>'Moving Avg'!F1962</f>
        <v>5.3336749999999986</v>
      </c>
      <c r="H1962" s="2">
        <f>'Moving Avg'!G1962</f>
        <v>5.4442160000000008</v>
      </c>
      <c r="I1962" s="2">
        <f>'Moving Avg'!H1962</f>
        <v>5.4787435000000002</v>
      </c>
      <c r="J1962" s="6" t="str">
        <f>OBV!F1962</f>
        <v>BULLISH</v>
      </c>
      <c r="K1962" s="6" t="str">
        <f>OBV!G1962</f>
        <v>NEUTRAL</v>
      </c>
      <c r="L1962" s="6" t="str">
        <f>OBV!H1962</f>
        <v>CONFIRMED BULLISH</v>
      </c>
      <c r="M1962" s="8">
        <f t="shared" si="300"/>
        <v>25</v>
      </c>
      <c r="N1962" s="8">
        <f t="shared" si="301"/>
        <v>45</v>
      </c>
      <c r="O1962" s="8">
        <f t="shared" si="302"/>
        <v>0</v>
      </c>
      <c r="P1962" s="8">
        <f t="shared" si="303"/>
        <v>83.5</v>
      </c>
      <c r="Q1962" s="9">
        <f t="shared" si="304"/>
        <v>37.024999999999999</v>
      </c>
      <c r="R1962" s="9">
        <f t="shared" si="305"/>
        <v>34.875</v>
      </c>
      <c r="S1962" s="9">
        <f t="shared" si="306"/>
        <v>48.075000000000003</v>
      </c>
      <c r="T1962" s="9">
        <f t="shared" si="307"/>
        <v>38.375</v>
      </c>
      <c r="U1962" s="8">
        <f t="shared" si="308"/>
        <v>39.991666666666667</v>
      </c>
      <c r="V1962" s="8">
        <f t="shared" si="309"/>
        <v>39.587500000000006</v>
      </c>
    </row>
    <row r="1963" spans="1:22" ht="13.5" x14ac:dyDescent="0.25">
      <c r="A1963" s="3">
        <f>RSI!A1963</f>
        <v>44866</v>
      </c>
      <c r="B1963" s="2">
        <f>RSI!B1963</f>
        <v>5.3693</v>
      </c>
      <c r="C1963" s="2">
        <f>RSI!I1963</f>
        <v>50.973997918197647</v>
      </c>
      <c r="D1963" s="2">
        <f>MACD!E1963</f>
        <v>4.1904414188387307E-3</v>
      </c>
      <c r="E1963" s="2">
        <f>MACD!F1963</f>
        <v>2.0684132203461429E-2</v>
      </c>
      <c r="F1963" s="2">
        <f>'Moving Avg'!D1963</f>
        <v>5.3345399999999996</v>
      </c>
      <c r="G1963" s="2">
        <f>'Moving Avg'!F1963</f>
        <v>5.333264999999999</v>
      </c>
      <c r="H1963" s="2">
        <f>'Moving Avg'!G1963</f>
        <v>5.4382600000000023</v>
      </c>
      <c r="I1963" s="2">
        <f>'Moving Avg'!H1963</f>
        <v>5.4769815000000008</v>
      </c>
      <c r="J1963" s="6" t="str">
        <f>OBV!F1963</f>
        <v>BULLISH</v>
      </c>
      <c r="K1963" s="6" t="str">
        <f>OBV!G1963</f>
        <v>NEUTRAL</v>
      </c>
      <c r="L1963" s="6" t="str">
        <f>OBV!H1963</f>
        <v>CONFIRMED BULLISH</v>
      </c>
      <c r="M1963" s="8">
        <f t="shared" si="300"/>
        <v>25</v>
      </c>
      <c r="N1963" s="8">
        <f t="shared" si="301"/>
        <v>45</v>
      </c>
      <c r="O1963" s="8">
        <f t="shared" si="302"/>
        <v>0</v>
      </c>
      <c r="P1963" s="8">
        <f t="shared" si="303"/>
        <v>83.5</v>
      </c>
      <c r="Q1963" s="9">
        <f t="shared" si="304"/>
        <v>37.024999999999999</v>
      </c>
      <c r="R1963" s="9">
        <f t="shared" si="305"/>
        <v>34.875</v>
      </c>
      <c r="S1963" s="9">
        <f t="shared" si="306"/>
        <v>48.075000000000003</v>
      </c>
      <c r="T1963" s="9">
        <f t="shared" si="307"/>
        <v>38.375</v>
      </c>
      <c r="U1963" s="8">
        <f t="shared" si="308"/>
        <v>39.991666666666667</v>
      </c>
      <c r="V1963" s="8">
        <f t="shared" si="309"/>
        <v>39.587500000000006</v>
      </c>
    </row>
    <row r="1964" spans="1:22" ht="13.5" x14ac:dyDescent="0.25">
      <c r="A1964" s="3">
        <f>RSI!A1964</f>
        <v>44867</v>
      </c>
      <c r="B1964" s="2">
        <f>RSI!B1964</f>
        <v>5.3113999999999999</v>
      </c>
      <c r="C1964" s="2">
        <f>RSI!I1964</f>
        <v>42.605502263731353</v>
      </c>
      <c r="D1964" s="2">
        <f>MACD!E1964</f>
        <v>-1.3146680141913336E-2</v>
      </c>
      <c r="E1964" s="2">
        <f>MACD!F1964</f>
        <v>1.3917969734386477E-2</v>
      </c>
      <c r="F1964" s="2">
        <f>'Moving Avg'!D1964</f>
        <v>5.3378599999999992</v>
      </c>
      <c r="G1964" s="2">
        <f>'Moving Avg'!F1964</f>
        <v>5.3307849999999997</v>
      </c>
      <c r="H1964" s="2">
        <f>'Moving Avg'!G1964</f>
        <v>5.4339580000000014</v>
      </c>
      <c r="I1964" s="2">
        <f>'Moving Avg'!H1964</f>
        <v>5.4760305000000002</v>
      </c>
      <c r="J1964" s="6" t="str">
        <f>OBV!F1964</f>
        <v>BEARISH</v>
      </c>
      <c r="K1964" s="6" t="str">
        <f>OBV!G1964</f>
        <v>NEUTRAL</v>
      </c>
      <c r="L1964" s="6" t="str">
        <f>OBV!H1964</f>
        <v>BEARISH DIVERGENCE</v>
      </c>
      <c r="M1964" s="8">
        <f t="shared" si="300"/>
        <v>25</v>
      </c>
      <c r="N1964" s="8">
        <f t="shared" si="301"/>
        <v>100</v>
      </c>
      <c r="O1964" s="8">
        <f t="shared" si="302"/>
        <v>0</v>
      </c>
      <c r="P1964" s="8">
        <f t="shared" si="303"/>
        <v>16.5</v>
      </c>
      <c r="Q1964" s="9">
        <f t="shared" si="304"/>
        <v>46.225000000000001</v>
      </c>
      <c r="R1964" s="9">
        <f t="shared" si="305"/>
        <v>29.125</v>
      </c>
      <c r="S1964" s="9">
        <f t="shared" si="306"/>
        <v>26.175000000000001</v>
      </c>
      <c r="T1964" s="9">
        <f t="shared" si="307"/>
        <v>35.375</v>
      </c>
      <c r="U1964" s="8">
        <f t="shared" si="308"/>
        <v>33.841666666666661</v>
      </c>
      <c r="V1964" s="8">
        <f t="shared" si="309"/>
        <v>34.224999999999994</v>
      </c>
    </row>
    <row r="1965" spans="1:22" ht="13.5" x14ac:dyDescent="0.25">
      <c r="A1965" s="3">
        <f>RSI!A1965</f>
        <v>44868</v>
      </c>
      <c r="B1965" s="2">
        <f>RSI!B1965</f>
        <v>5.3113999999999999</v>
      </c>
      <c r="C1965" s="2">
        <f>RSI!I1965</f>
        <v>42.605502263731367</v>
      </c>
      <c r="D1965" s="2">
        <f>MACD!E1965</f>
        <v>-1.7339049682195906E-2</v>
      </c>
      <c r="E1965" s="2">
        <f>MACD!F1965</f>
        <v>7.6665658510700011E-3</v>
      </c>
      <c r="F1965" s="2">
        <f>'Moving Avg'!D1965</f>
        <v>5.3345599999999997</v>
      </c>
      <c r="G1965" s="2">
        <f>'Moving Avg'!F1965</f>
        <v>5.3274800000000004</v>
      </c>
      <c r="H1965" s="2">
        <f>'Moving Avg'!G1965</f>
        <v>5.4268440000000009</v>
      </c>
      <c r="I1965" s="2">
        <f>'Moving Avg'!H1965</f>
        <v>5.4750795000000005</v>
      </c>
      <c r="J1965" s="6" t="str">
        <f>OBV!F1965</f>
        <v>BEARISH</v>
      </c>
      <c r="K1965" s="6" t="str">
        <f>OBV!G1965</f>
        <v>NEUTRAL</v>
      </c>
      <c r="L1965" s="6" t="str">
        <f>OBV!H1965</f>
        <v>CONFIRMED BEARISH</v>
      </c>
      <c r="M1965" s="8">
        <f t="shared" si="300"/>
        <v>25</v>
      </c>
      <c r="N1965" s="8">
        <f t="shared" si="301"/>
        <v>100</v>
      </c>
      <c r="O1965" s="8">
        <f t="shared" si="302"/>
        <v>0</v>
      </c>
      <c r="P1965" s="8">
        <f t="shared" si="303"/>
        <v>16.5</v>
      </c>
      <c r="Q1965" s="9">
        <f t="shared" si="304"/>
        <v>46.225000000000001</v>
      </c>
      <c r="R1965" s="9">
        <f t="shared" si="305"/>
        <v>29.125</v>
      </c>
      <c r="S1965" s="9">
        <f t="shared" si="306"/>
        <v>26.175000000000001</v>
      </c>
      <c r="T1965" s="9">
        <f t="shared" si="307"/>
        <v>35.375</v>
      </c>
      <c r="U1965" s="8">
        <f t="shared" si="308"/>
        <v>33.841666666666661</v>
      </c>
      <c r="V1965" s="8">
        <f t="shared" si="309"/>
        <v>34.224999999999994</v>
      </c>
    </row>
    <row r="1966" spans="1:22" ht="13.5" x14ac:dyDescent="0.25">
      <c r="A1966" s="3">
        <f>RSI!A1966</f>
        <v>44869</v>
      </c>
      <c r="B1966" s="2">
        <f>RSI!B1966</f>
        <v>5.3113999999999999</v>
      </c>
      <c r="C1966" s="2">
        <f>RSI!I1966</f>
        <v>42.60550226373136</v>
      </c>
      <c r="D1966" s="2">
        <f>MACD!E1966</f>
        <v>-2.0615247473788401E-2</v>
      </c>
      <c r="E1966" s="2">
        <f>MACD!F1966</f>
        <v>2.0102031860983211E-3</v>
      </c>
      <c r="F1966" s="2">
        <f>'Moving Avg'!D1966</f>
        <v>5.3345599999999997</v>
      </c>
      <c r="G1966" s="2">
        <f>'Moving Avg'!F1966</f>
        <v>5.3241750000000012</v>
      </c>
      <c r="H1966" s="2">
        <f>'Moving Avg'!G1966</f>
        <v>5.4218820000000019</v>
      </c>
      <c r="I1966" s="2">
        <f>'Moving Avg'!H1966</f>
        <v>5.4745215000000007</v>
      </c>
      <c r="J1966" s="6" t="str">
        <f>OBV!F1966</f>
        <v>BEARISH</v>
      </c>
      <c r="K1966" s="6" t="str">
        <f>OBV!G1966</f>
        <v>NEUTRAL</v>
      </c>
      <c r="L1966" s="6" t="str">
        <f>OBV!H1966</f>
        <v>NEUTRAL</v>
      </c>
      <c r="M1966" s="8">
        <f t="shared" si="300"/>
        <v>25</v>
      </c>
      <c r="N1966" s="8">
        <f t="shared" si="301"/>
        <v>100</v>
      </c>
      <c r="O1966" s="8">
        <f t="shared" si="302"/>
        <v>0</v>
      </c>
      <c r="P1966" s="8">
        <f t="shared" si="303"/>
        <v>16.5</v>
      </c>
      <c r="Q1966" s="9">
        <f t="shared" si="304"/>
        <v>46.225000000000001</v>
      </c>
      <c r="R1966" s="9">
        <f t="shared" si="305"/>
        <v>29.125</v>
      </c>
      <c r="S1966" s="9">
        <f t="shared" si="306"/>
        <v>26.175000000000001</v>
      </c>
      <c r="T1966" s="9">
        <f t="shared" si="307"/>
        <v>35.375</v>
      </c>
      <c r="U1966" s="8">
        <f t="shared" si="308"/>
        <v>33.841666666666661</v>
      </c>
      <c r="V1966" s="8">
        <f t="shared" si="309"/>
        <v>34.224999999999994</v>
      </c>
    </row>
    <row r="1967" spans="1:22" ht="13.5" x14ac:dyDescent="0.25">
      <c r="A1967" s="3">
        <f>RSI!A1967</f>
        <v>44872</v>
      </c>
      <c r="B1967" s="2">
        <f>RSI!B1967</f>
        <v>5.3113999999999999</v>
      </c>
      <c r="C1967" s="2">
        <f>RSI!I1967</f>
        <v>42.60550226373136</v>
      </c>
      <c r="D1967" s="2">
        <f>MACD!E1967</f>
        <v>-2.3136311299408518E-2</v>
      </c>
      <c r="E1967" s="2">
        <f>MACD!F1967</f>
        <v>-3.0190997110030472E-3</v>
      </c>
      <c r="F1967" s="2">
        <f>'Moving Avg'!D1967</f>
        <v>5.3229799999999994</v>
      </c>
      <c r="G1967" s="2">
        <f>'Moving Avg'!F1967</f>
        <v>5.3208700000000011</v>
      </c>
      <c r="H1967" s="2">
        <f>'Moving Avg'!G1967</f>
        <v>5.4155960000000016</v>
      </c>
      <c r="I1967" s="2">
        <f>'Moving Avg'!H1967</f>
        <v>5.473924000000002</v>
      </c>
      <c r="J1967" s="6" t="str">
        <f>OBV!F1967</f>
        <v>BEARISH</v>
      </c>
      <c r="K1967" s="6" t="str">
        <f>OBV!G1967</f>
        <v>NEUTRAL</v>
      </c>
      <c r="L1967" s="6" t="str">
        <f>OBV!H1967</f>
        <v>CONFIRMED BEARISH</v>
      </c>
      <c r="M1967" s="8">
        <f t="shared" si="300"/>
        <v>25</v>
      </c>
      <c r="N1967" s="8">
        <f t="shared" si="301"/>
        <v>100</v>
      </c>
      <c r="O1967" s="8">
        <f t="shared" si="302"/>
        <v>0</v>
      </c>
      <c r="P1967" s="8">
        <f t="shared" si="303"/>
        <v>16.5</v>
      </c>
      <c r="Q1967" s="9">
        <f t="shared" si="304"/>
        <v>46.225000000000001</v>
      </c>
      <c r="R1967" s="9">
        <f t="shared" si="305"/>
        <v>29.125</v>
      </c>
      <c r="S1967" s="9">
        <f t="shared" si="306"/>
        <v>26.175000000000001</v>
      </c>
      <c r="T1967" s="9">
        <f t="shared" si="307"/>
        <v>35.375</v>
      </c>
      <c r="U1967" s="8">
        <f t="shared" si="308"/>
        <v>33.841666666666661</v>
      </c>
      <c r="V1967" s="8">
        <f t="shared" si="309"/>
        <v>34.224999999999994</v>
      </c>
    </row>
    <row r="1968" spans="1:22" ht="13.5" x14ac:dyDescent="0.25">
      <c r="A1968" s="3">
        <f>RSI!A1968</f>
        <v>44873</v>
      </c>
      <c r="B1968" s="2">
        <f>RSI!B1968</f>
        <v>5.2948000000000004</v>
      </c>
      <c r="C1968" s="2">
        <f>RSI!I1968</f>
        <v>40.068779150077802</v>
      </c>
      <c r="D1968" s="2">
        <f>MACD!E1968</f>
        <v>-2.3807386247693074E-2</v>
      </c>
      <c r="E1968" s="2">
        <f>MACD!F1968</f>
        <v>-7.1767570183410533E-3</v>
      </c>
      <c r="F1968" s="2">
        <f>'Moving Avg'!D1968</f>
        <v>5.3080799999999995</v>
      </c>
      <c r="G1968" s="2">
        <f>'Moving Avg'!F1968</f>
        <v>5.3167350000000013</v>
      </c>
      <c r="H1968" s="2">
        <f>'Moving Avg'!G1968</f>
        <v>5.4104660000000013</v>
      </c>
      <c r="I1968" s="2">
        <f>'Moving Avg'!H1968</f>
        <v>5.4732040000000017</v>
      </c>
      <c r="J1968" s="6" t="str">
        <f>OBV!F1968</f>
        <v>BEARISH</v>
      </c>
      <c r="K1968" s="6" t="str">
        <f>OBV!G1968</f>
        <v>NEUTRAL</v>
      </c>
      <c r="L1968" s="6" t="str">
        <f>OBV!H1968</f>
        <v>CONFIRMED BEARISH</v>
      </c>
      <c r="M1968" s="8">
        <f t="shared" si="300"/>
        <v>25</v>
      </c>
      <c r="N1968" s="8">
        <f t="shared" si="301"/>
        <v>45</v>
      </c>
      <c r="O1968" s="8">
        <f t="shared" si="302"/>
        <v>0</v>
      </c>
      <c r="P1968" s="8">
        <f t="shared" si="303"/>
        <v>16.5</v>
      </c>
      <c r="Q1968" s="9">
        <f t="shared" si="304"/>
        <v>26.975000000000001</v>
      </c>
      <c r="R1968" s="9">
        <f t="shared" si="305"/>
        <v>18.125</v>
      </c>
      <c r="S1968" s="9">
        <f t="shared" si="306"/>
        <v>17.925000000000001</v>
      </c>
      <c r="T1968" s="9">
        <f t="shared" si="307"/>
        <v>21.625</v>
      </c>
      <c r="U1968" s="8">
        <f t="shared" si="308"/>
        <v>21.008333333333336</v>
      </c>
      <c r="V1968" s="8">
        <f t="shared" si="309"/>
        <v>21.162500000000001</v>
      </c>
    </row>
    <row r="1969" spans="1:22" ht="13.5" x14ac:dyDescent="0.25">
      <c r="A1969" s="3">
        <f>RSI!A1969</f>
        <v>44874</v>
      </c>
      <c r="B1969" s="2">
        <f>RSI!B1969</f>
        <v>5.1707000000000001</v>
      </c>
      <c r="C1969" s="2">
        <f>RSI!I1969</f>
        <v>27.085333973916619</v>
      </c>
      <c r="D1969" s="2">
        <f>MACD!E1969</f>
        <v>-1.4869255380991042E-2</v>
      </c>
      <c r="E1969" s="2">
        <f>MACD!F1969</f>
        <v>-8.7152566908710524E-3</v>
      </c>
      <c r="F1969" s="2">
        <f>'Moving Avg'!D1969</f>
        <v>5.2799399999999999</v>
      </c>
      <c r="G1969" s="2">
        <f>'Moving Avg'!F1969</f>
        <v>5.3063950000000011</v>
      </c>
      <c r="H1969" s="2">
        <f>'Moving Avg'!G1969</f>
        <v>5.4015300000000028</v>
      </c>
      <c r="I1969" s="2">
        <f>'Moving Avg'!H1969</f>
        <v>5.4718245000000012</v>
      </c>
      <c r="J1969" s="6" t="str">
        <f>OBV!F1969</f>
        <v>BEARISH</v>
      </c>
      <c r="K1969" s="6" t="str">
        <f>OBV!G1969</f>
        <v>NEUTRAL</v>
      </c>
      <c r="L1969" s="6" t="str">
        <f>OBV!H1969</f>
        <v>CONFIRMED BEARISH</v>
      </c>
      <c r="M1969" s="8">
        <f t="shared" si="300"/>
        <v>50</v>
      </c>
      <c r="N1969" s="8">
        <f t="shared" si="301"/>
        <v>45</v>
      </c>
      <c r="O1969" s="8">
        <f t="shared" si="302"/>
        <v>0</v>
      </c>
      <c r="P1969" s="8">
        <f t="shared" si="303"/>
        <v>16.5</v>
      </c>
      <c r="Q1969" s="9">
        <f t="shared" si="304"/>
        <v>35.725000000000001</v>
      </c>
      <c r="R1969" s="9">
        <f t="shared" si="305"/>
        <v>23.125</v>
      </c>
      <c r="S1969" s="9">
        <f t="shared" si="306"/>
        <v>21.675000000000001</v>
      </c>
      <c r="T1969" s="9">
        <f t="shared" si="307"/>
        <v>27.875</v>
      </c>
      <c r="U1969" s="8">
        <f t="shared" si="308"/>
        <v>26.841666666666669</v>
      </c>
      <c r="V1969" s="8">
        <f t="shared" si="309"/>
        <v>27.1</v>
      </c>
    </row>
    <row r="1970" spans="1:22" ht="13.5" x14ac:dyDescent="0.25">
      <c r="A1970" s="3">
        <f>RSI!A1970</f>
        <v>44875</v>
      </c>
      <c r="B1970" s="2">
        <f>RSI!B1970</f>
        <v>5.3113999999999999</v>
      </c>
      <c r="C1970" s="2">
        <f>RSI!I1970</f>
        <v>47.755072009201655</v>
      </c>
      <c r="D1970" s="2">
        <f>MACD!E1970</f>
        <v>-1.1612665609290751E-2</v>
      </c>
      <c r="E1970" s="2">
        <f>MACD!F1970</f>
        <v>-9.2947384745549928E-3</v>
      </c>
      <c r="F1970" s="2">
        <f>'Moving Avg'!D1970</f>
        <v>5.2799399999999999</v>
      </c>
      <c r="G1970" s="2">
        <f>'Moving Avg'!F1970</f>
        <v>5.3030900000000019</v>
      </c>
      <c r="H1970" s="2">
        <f>'Moving Avg'!G1970</f>
        <v>5.3965680000000011</v>
      </c>
      <c r="I1970" s="2">
        <f>'Moving Avg'!H1970</f>
        <v>5.4712665000000023</v>
      </c>
      <c r="J1970" s="6" t="str">
        <f>OBV!F1970</f>
        <v>BULLISH</v>
      </c>
      <c r="K1970" s="6" t="str">
        <f>OBV!G1970</f>
        <v>NEUTRAL</v>
      </c>
      <c r="L1970" s="6" t="str">
        <f>OBV!H1970</f>
        <v>NEUTRAL</v>
      </c>
      <c r="M1970" s="8">
        <f t="shared" si="300"/>
        <v>25</v>
      </c>
      <c r="N1970" s="8">
        <f t="shared" si="301"/>
        <v>45</v>
      </c>
      <c r="O1970" s="8">
        <f t="shared" si="302"/>
        <v>0</v>
      </c>
      <c r="P1970" s="8">
        <f t="shared" si="303"/>
        <v>49.5</v>
      </c>
      <c r="Q1970" s="9">
        <f t="shared" si="304"/>
        <v>31.925000000000001</v>
      </c>
      <c r="R1970" s="9">
        <f t="shared" si="305"/>
        <v>26.375</v>
      </c>
      <c r="S1970" s="9">
        <f t="shared" si="306"/>
        <v>32.775000000000006</v>
      </c>
      <c r="T1970" s="9">
        <f t="shared" si="307"/>
        <v>29.875</v>
      </c>
      <c r="U1970" s="8">
        <f t="shared" si="308"/>
        <v>30.358333333333334</v>
      </c>
      <c r="V1970" s="8">
        <f t="shared" si="309"/>
        <v>30.237500000000001</v>
      </c>
    </row>
    <row r="1971" spans="1:22" ht="13.5" x14ac:dyDescent="0.25">
      <c r="A1971" s="3">
        <f>RSI!A1971</f>
        <v>44876</v>
      </c>
      <c r="B1971" s="2">
        <f>RSI!B1971</f>
        <v>5.2948000000000004</v>
      </c>
      <c r="C1971" s="2">
        <f>RSI!I1971</f>
        <v>46.094831569998703</v>
      </c>
      <c r="D1971" s="2">
        <f>MACD!E1971</f>
        <v>-1.0049666037623695E-2</v>
      </c>
      <c r="E1971" s="2">
        <f>MACD!F1971</f>
        <v>-9.4457239871687335E-3</v>
      </c>
      <c r="F1971" s="2">
        <f>'Moving Avg'!D1971</f>
        <v>5.2766199999999994</v>
      </c>
      <c r="G1971" s="2">
        <f>'Moving Avg'!F1971</f>
        <v>5.3018500000000008</v>
      </c>
      <c r="H1971" s="2">
        <f>'Moving Avg'!G1971</f>
        <v>5.3902800000000024</v>
      </c>
      <c r="I1971" s="2">
        <f>'Moving Avg'!H1971</f>
        <v>5.4705465000000029</v>
      </c>
      <c r="J1971" s="6" t="str">
        <f>OBV!F1971</f>
        <v>BEARISH</v>
      </c>
      <c r="K1971" s="6" t="str">
        <f>OBV!G1971</f>
        <v>NEUTRAL</v>
      </c>
      <c r="L1971" s="6" t="str">
        <f>OBV!H1971</f>
        <v>CONFIRMED BEARISH</v>
      </c>
      <c r="M1971" s="8">
        <f t="shared" si="300"/>
        <v>25</v>
      </c>
      <c r="N1971" s="8">
        <f t="shared" si="301"/>
        <v>45</v>
      </c>
      <c r="O1971" s="8">
        <f t="shared" si="302"/>
        <v>0</v>
      </c>
      <c r="P1971" s="8">
        <f t="shared" si="303"/>
        <v>16.5</v>
      </c>
      <c r="Q1971" s="9">
        <f t="shared" si="304"/>
        <v>26.975000000000001</v>
      </c>
      <c r="R1971" s="9">
        <f t="shared" si="305"/>
        <v>18.125</v>
      </c>
      <c r="S1971" s="9">
        <f t="shared" si="306"/>
        <v>17.925000000000001</v>
      </c>
      <c r="T1971" s="9">
        <f t="shared" si="307"/>
        <v>21.625</v>
      </c>
      <c r="U1971" s="8">
        <f t="shared" si="308"/>
        <v>21.008333333333336</v>
      </c>
      <c r="V1971" s="8">
        <f t="shared" si="309"/>
        <v>21.162500000000001</v>
      </c>
    </row>
    <row r="1972" spans="1:22" ht="13.5" x14ac:dyDescent="0.25">
      <c r="A1972" s="3">
        <f>RSI!A1972</f>
        <v>44879</v>
      </c>
      <c r="B1972" s="2">
        <f>RSI!B1972</f>
        <v>5.2948000000000004</v>
      </c>
      <c r="C1972" s="2">
        <f>RSI!I1972</f>
        <v>46.094831569998703</v>
      </c>
      <c r="D1972" s="2">
        <f>MACD!E1972</f>
        <v>3.8629848191717997E-4</v>
      </c>
      <c r="E1972" s="2">
        <f>MACD!F1972</f>
        <v>-7.4793194933515513E-3</v>
      </c>
      <c r="F1972" s="2">
        <f>'Moving Avg'!D1972</f>
        <v>5.2733000000000008</v>
      </c>
      <c r="G1972" s="2">
        <f>'Moving Avg'!F1972</f>
        <v>5.3006100000000007</v>
      </c>
      <c r="H1972" s="2">
        <f>'Moving Avg'!G1972</f>
        <v>5.3839920000000028</v>
      </c>
      <c r="I1972" s="2">
        <f>'Moving Avg'!H1972</f>
        <v>5.4697090000000026</v>
      </c>
      <c r="J1972" s="6" t="str">
        <f>OBV!F1972</f>
        <v>BEARISH</v>
      </c>
      <c r="K1972" s="6" t="str">
        <f>OBV!G1972</f>
        <v>NEUTRAL</v>
      </c>
      <c r="L1972" s="6" t="str">
        <f>OBV!H1972</f>
        <v>CONFIRMED BEARISH</v>
      </c>
      <c r="M1972" s="8">
        <f t="shared" si="300"/>
        <v>25</v>
      </c>
      <c r="N1972" s="8">
        <f t="shared" si="301"/>
        <v>0</v>
      </c>
      <c r="O1972" s="8">
        <f t="shared" si="302"/>
        <v>0</v>
      </c>
      <c r="P1972" s="8">
        <f t="shared" si="303"/>
        <v>16.5</v>
      </c>
      <c r="Q1972" s="9">
        <f t="shared" si="304"/>
        <v>11.225</v>
      </c>
      <c r="R1972" s="9">
        <f t="shared" si="305"/>
        <v>9.125</v>
      </c>
      <c r="S1972" s="9">
        <f t="shared" si="306"/>
        <v>11.175000000000001</v>
      </c>
      <c r="T1972" s="9">
        <f t="shared" si="307"/>
        <v>10.375</v>
      </c>
      <c r="U1972" s="8">
        <f t="shared" si="308"/>
        <v>10.508333333333335</v>
      </c>
      <c r="V1972" s="8">
        <f t="shared" si="309"/>
        <v>10.475000000000001</v>
      </c>
    </row>
    <row r="1973" spans="1:22" ht="13.5" x14ac:dyDescent="0.25">
      <c r="A1973" s="3">
        <f>RSI!A1973</f>
        <v>44880</v>
      </c>
      <c r="B1973" s="2">
        <f>RSI!B1973</f>
        <v>5.1375999999999999</v>
      </c>
      <c r="C1973" s="2">
        <f>RSI!I1973</f>
        <v>33.35791717072216</v>
      </c>
      <c r="D1973" s="2">
        <f>MACD!E1973</f>
        <v>2.1051668991734829E-2</v>
      </c>
      <c r="E1973" s="2">
        <f>MACD!F1973</f>
        <v>-1.7731217963342753E-3</v>
      </c>
      <c r="F1973" s="2">
        <f>'Moving Avg'!D1973</f>
        <v>5.24186</v>
      </c>
      <c r="G1973" s="2">
        <f>'Moving Avg'!F1973</f>
        <v>5.2915100000000006</v>
      </c>
      <c r="H1973" s="2">
        <f>'Moving Avg'!G1973</f>
        <v>5.3755540000000028</v>
      </c>
      <c r="I1973" s="2">
        <f>'Moving Avg'!H1973</f>
        <v>5.4682030000000035</v>
      </c>
      <c r="J1973" s="6" t="str">
        <f>OBV!F1973</f>
        <v>BEARISH</v>
      </c>
      <c r="K1973" s="6" t="str">
        <f>OBV!G1973</f>
        <v>NEUTRAL</v>
      </c>
      <c r="L1973" s="6" t="str">
        <f>OBV!H1973</f>
        <v>CONFIRMED BEARISH</v>
      </c>
      <c r="M1973" s="8">
        <f t="shared" si="300"/>
        <v>25</v>
      </c>
      <c r="N1973" s="8">
        <f t="shared" si="301"/>
        <v>0</v>
      </c>
      <c r="O1973" s="8">
        <f t="shared" si="302"/>
        <v>0</v>
      </c>
      <c r="P1973" s="8">
        <f t="shared" si="303"/>
        <v>16.5</v>
      </c>
      <c r="Q1973" s="9">
        <f t="shared" si="304"/>
        <v>11.225</v>
      </c>
      <c r="R1973" s="9">
        <f t="shared" si="305"/>
        <v>9.125</v>
      </c>
      <c r="S1973" s="9">
        <f t="shared" si="306"/>
        <v>11.175000000000001</v>
      </c>
      <c r="T1973" s="9">
        <f t="shared" si="307"/>
        <v>10.375</v>
      </c>
      <c r="U1973" s="8">
        <f t="shared" si="308"/>
        <v>10.508333333333335</v>
      </c>
      <c r="V1973" s="8">
        <f t="shared" si="309"/>
        <v>10.475000000000001</v>
      </c>
    </row>
    <row r="1974" spans="1:22" ht="13.5" x14ac:dyDescent="0.25">
      <c r="A1974" s="3">
        <f>RSI!A1974</f>
        <v>44881</v>
      </c>
      <c r="B1974" s="2">
        <f>RSI!B1974</f>
        <v>5.1459000000000001</v>
      </c>
      <c r="C1974" s="2">
        <f>RSI!I1974</f>
        <v>34.388778749275573</v>
      </c>
      <c r="D1974" s="2">
        <f>MACD!E1974</f>
        <v>3.01205300009455E-2</v>
      </c>
      <c r="E1974" s="2">
        <f>MACD!F1974</f>
        <v>4.6056085631216801E-3</v>
      </c>
      <c r="F1974" s="2">
        <f>'Moving Avg'!D1974</f>
        <v>5.2369000000000003</v>
      </c>
      <c r="G1974" s="2">
        <f>'Moving Avg'!F1974</f>
        <v>5.2873749999999999</v>
      </c>
      <c r="H1974" s="2">
        <f>'Moving Avg'!G1974</f>
        <v>5.3676120000000029</v>
      </c>
      <c r="I1974" s="2">
        <f>'Moving Avg'!H1974</f>
        <v>5.4656385000000034</v>
      </c>
      <c r="J1974" s="6" t="str">
        <f>OBV!F1974</f>
        <v>BEARISH</v>
      </c>
      <c r="K1974" s="6" t="str">
        <f>OBV!G1974</f>
        <v>NEUTRAL</v>
      </c>
      <c r="L1974" s="6" t="str">
        <f>OBV!H1974</f>
        <v>CONFIRMED BEARISH</v>
      </c>
      <c r="M1974" s="8">
        <f t="shared" si="300"/>
        <v>25</v>
      </c>
      <c r="N1974" s="8">
        <f t="shared" si="301"/>
        <v>0</v>
      </c>
      <c r="O1974" s="8">
        <f t="shared" si="302"/>
        <v>0</v>
      </c>
      <c r="P1974" s="8">
        <f t="shared" si="303"/>
        <v>16.5</v>
      </c>
      <c r="Q1974" s="9">
        <f t="shared" si="304"/>
        <v>11.225</v>
      </c>
      <c r="R1974" s="9">
        <f t="shared" si="305"/>
        <v>9.125</v>
      </c>
      <c r="S1974" s="9">
        <f t="shared" si="306"/>
        <v>11.175000000000001</v>
      </c>
      <c r="T1974" s="9">
        <f t="shared" si="307"/>
        <v>10.375</v>
      </c>
      <c r="U1974" s="8">
        <f t="shared" si="308"/>
        <v>10.508333333333335</v>
      </c>
      <c r="V1974" s="8">
        <f t="shared" si="309"/>
        <v>10.475000000000001</v>
      </c>
    </row>
    <row r="1975" spans="1:22" ht="13.5" x14ac:dyDescent="0.25">
      <c r="A1975" s="3">
        <f>RSI!A1975</f>
        <v>44882</v>
      </c>
      <c r="B1975" s="2">
        <f>RSI!B1975</f>
        <v>5.1292999999999997</v>
      </c>
      <c r="C1975" s="2">
        <f>RSI!I1975</f>
        <v>33.279987907738601</v>
      </c>
      <c r="D1975" s="2">
        <f>MACD!E1975</f>
        <v>3.999817859789534E-2</v>
      </c>
      <c r="E1975" s="2">
        <f>MACD!F1975</f>
        <v>1.1684122570076411E-2</v>
      </c>
      <c r="F1975" s="2">
        <f>'Moving Avg'!D1975</f>
        <v>5.2004800000000007</v>
      </c>
      <c r="G1975" s="2">
        <f>'Moving Avg'!F1975</f>
        <v>5.2790999999999997</v>
      </c>
      <c r="H1975" s="2">
        <f>'Moving Avg'!G1975</f>
        <v>5.3593380000000028</v>
      </c>
      <c r="I1975" s="2">
        <f>'Moving Avg'!H1975</f>
        <v>5.4629910000000041</v>
      </c>
      <c r="J1975" s="6" t="str">
        <f>OBV!F1975</f>
        <v>BEARISH</v>
      </c>
      <c r="K1975" s="6" t="str">
        <f>OBV!G1975</f>
        <v>NEUTRAL</v>
      </c>
      <c r="L1975" s="6" t="str">
        <f>OBV!H1975</f>
        <v>CONFIRMED BEARISH</v>
      </c>
      <c r="M1975" s="8">
        <f t="shared" si="300"/>
        <v>25</v>
      </c>
      <c r="N1975" s="8">
        <f t="shared" si="301"/>
        <v>0</v>
      </c>
      <c r="O1975" s="8">
        <f t="shared" si="302"/>
        <v>0</v>
      </c>
      <c r="P1975" s="8">
        <f t="shared" si="303"/>
        <v>16.5</v>
      </c>
      <c r="Q1975" s="9">
        <f t="shared" si="304"/>
        <v>11.225</v>
      </c>
      <c r="R1975" s="9">
        <f t="shared" si="305"/>
        <v>9.125</v>
      </c>
      <c r="S1975" s="9">
        <f t="shared" si="306"/>
        <v>11.175000000000001</v>
      </c>
      <c r="T1975" s="9">
        <f t="shared" si="307"/>
        <v>10.375</v>
      </c>
      <c r="U1975" s="8">
        <f t="shared" si="308"/>
        <v>10.508333333333335</v>
      </c>
      <c r="V1975" s="8">
        <f t="shared" si="309"/>
        <v>10.475000000000001</v>
      </c>
    </row>
    <row r="1976" spans="1:22" ht="13.5" x14ac:dyDescent="0.25">
      <c r="A1976" s="3">
        <f>RSI!A1976</f>
        <v>44883</v>
      </c>
      <c r="B1976" s="2">
        <f>RSI!B1976</f>
        <v>5.1623999999999999</v>
      </c>
      <c r="C1976" s="2">
        <f>RSI!I1976</f>
        <v>37.600345097819044</v>
      </c>
      <c r="D1976" s="2">
        <f>MACD!E1976</f>
        <v>4.6904619195529129E-2</v>
      </c>
      <c r="E1976" s="2">
        <f>MACD!F1976</f>
        <v>1.8728221895166958E-2</v>
      </c>
      <c r="F1976" s="2">
        <f>'Moving Avg'!D1976</f>
        <v>5.1740000000000013</v>
      </c>
      <c r="G1976" s="2">
        <f>'Moving Avg'!F1976</f>
        <v>5.2724799999999998</v>
      </c>
      <c r="H1976" s="2">
        <f>'Moving Avg'!G1976</f>
        <v>5.3520560000000019</v>
      </c>
      <c r="I1976" s="2">
        <f>'Moving Avg'!H1976</f>
        <v>5.4605090000000027</v>
      </c>
      <c r="J1976" s="6" t="str">
        <f>OBV!F1976</f>
        <v>BULLISH</v>
      </c>
      <c r="K1976" s="6" t="str">
        <f>OBV!G1976</f>
        <v>NEUTRAL</v>
      </c>
      <c r="L1976" s="6" t="str">
        <f>OBV!H1976</f>
        <v>BULLISH DIVERGENCE</v>
      </c>
      <c r="M1976" s="8">
        <f t="shared" si="300"/>
        <v>25</v>
      </c>
      <c r="N1976" s="8">
        <f t="shared" si="301"/>
        <v>0</v>
      </c>
      <c r="O1976" s="8">
        <f t="shared" si="302"/>
        <v>0</v>
      </c>
      <c r="P1976" s="8">
        <f t="shared" si="303"/>
        <v>66.5</v>
      </c>
      <c r="Q1976" s="9">
        <f t="shared" si="304"/>
        <v>18.725000000000001</v>
      </c>
      <c r="R1976" s="9">
        <f t="shared" si="305"/>
        <v>21.625</v>
      </c>
      <c r="S1976" s="9">
        <f t="shared" si="306"/>
        <v>33.674999999999997</v>
      </c>
      <c r="T1976" s="9">
        <f t="shared" si="307"/>
        <v>22.875</v>
      </c>
      <c r="U1976" s="8">
        <f t="shared" si="308"/>
        <v>24.675000000000001</v>
      </c>
      <c r="V1976" s="8">
        <f t="shared" si="309"/>
        <v>24.225000000000001</v>
      </c>
    </row>
    <row r="1977" spans="1:22" ht="13.5" x14ac:dyDescent="0.25">
      <c r="A1977" s="3">
        <f>RSI!A1977</f>
        <v>44886</v>
      </c>
      <c r="B1977" s="2">
        <f>RSI!B1977</f>
        <v>5.3940999999999999</v>
      </c>
      <c r="C1977" s="2">
        <f>RSI!I1977</f>
        <v>58.068752242273661</v>
      </c>
      <c r="D1977" s="2">
        <f>MACD!E1977</f>
        <v>3.6316165313953874E-2</v>
      </c>
      <c r="E1977" s="2">
        <f>MACD!F1977</f>
        <v>2.2245810578924344E-2</v>
      </c>
      <c r="F1977" s="2">
        <f>'Moving Avg'!D1977</f>
        <v>5.1938600000000008</v>
      </c>
      <c r="G1977" s="2">
        <f>'Moving Avg'!F1977</f>
        <v>5.2774450000000002</v>
      </c>
      <c r="H1977" s="2">
        <f>'Moving Avg'!G1977</f>
        <v>5.3502360000000007</v>
      </c>
      <c r="I1977" s="2">
        <f>'Moving Avg'!H1977</f>
        <v>5.4598925000000023</v>
      </c>
      <c r="J1977" s="6" t="str">
        <f>OBV!F1977</f>
        <v>BULLISH</v>
      </c>
      <c r="K1977" s="6" t="str">
        <f>OBV!G1977</f>
        <v>NEUTRAL</v>
      </c>
      <c r="L1977" s="6" t="str">
        <f>OBV!H1977</f>
        <v>CONFIRMED BULLISH</v>
      </c>
      <c r="M1977" s="8">
        <f t="shared" si="300"/>
        <v>25</v>
      </c>
      <c r="N1977" s="8">
        <f t="shared" si="301"/>
        <v>0</v>
      </c>
      <c r="O1977" s="8">
        <f t="shared" si="302"/>
        <v>0</v>
      </c>
      <c r="P1977" s="8">
        <f t="shared" si="303"/>
        <v>83.5</v>
      </c>
      <c r="Q1977" s="9">
        <f t="shared" si="304"/>
        <v>21.274999999999999</v>
      </c>
      <c r="R1977" s="9">
        <f t="shared" si="305"/>
        <v>25.875</v>
      </c>
      <c r="S1977" s="9">
        <f t="shared" si="306"/>
        <v>41.325000000000003</v>
      </c>
      <c r="T1977" s="9">
        <f t="shared" si="307"/>
        <v>27.125</v>
      </c>
      <c r="U1977" s="8">
        <f t="shared" si="308"/>
        <v>29.491666666666664</v>
      </c>
      <c r="V1977" s="8">
        <f t="shared" si="309"/>
        <v>28.9</v>
      </c>
    </row>
    <row r="1978" spans="1:22" ht="13.5" x14ac:dyDescent="0.25">
      <c r="A1978" s="3">
        <f>RSI!A1978</f>
        <v>44887</v>
      </c>
      <c r="B1978" s="2">
        <f>RSI!B1978</f>
        <v>5.3775000000000004</v>
      </c>
      <c r="C1978" s="2">
        <f>RSI!I1978</f>
        <v>56.635388286624568</v>
      </c>
      <c r="D1978" s="2">
        <f>MACD!E1978</f>
        <v>2.5339842012845004E-2</v>
      </c>
      <c r="E1978" s="2">
        <f>MACD!F1978</f>
        <v>2.2864616865708478E-2</v>
      </c>
      <c r="F1978" s="2">
        <f>'Moving Avg'!D1978</f>
        <v>5.2418399999999998</v>
      </c>
      <c r="G1978" s="2">
        <f>'Moving Avg'!F1978</f>
        <v>5.2815799999999999</v>
      </c>
      <c r="H1978" s="2">
        <f>'Moving Avg'!G1978</f>
        <v>5.3456020000000013</v>
      </c>
      <c r="I1978" s="2">
        <f>'Moving Avg'!H1978</f>
        <v>5.4591930000000026</v>
      </c>
      <c r="J1978" s="6" t="str">
        <f>OBV!F1978</f>
        <v>BEARISH</v>
      </c>
      <c r="K1978" s="6" t="str">
        <f>OBV!G1978</f>
        <v>NEUTRAL</v>
      </c>
      <c r="L1978" s="6" t="str">
        <f>OBV!H1978</f>
        <v>BEARISH DIVERGENCE</v>
      </c>
      <c r="M1978" s="8">
        <f t="shared" si="300"/>
        <v>25</v>
      </c>
      <c r="N1978" s="8">
        <f t="shared" si="301"/>
        <v>0</v>
      </c>
      <c r="O1978" s="8">
        <f t="shared" si="302"/>
        <v>0</v>
      </c>
      <c r="P1978" s="8">
        <f t="shared" si="303"/>
        <v>16.5</v>
      </c>
      <c r="Q1978" s="9">
        <f t="shared" si="304"/>
        <v>11.225</v>
      </c>
      <c r="R1978" s="9">
        <f t="shared" si="305"/>
        <v>9.125</v>
      </c>
      <c r="S1978" s="9">
        <f t="shared" si="306"/>
        <v>11.175000000000001</v>
      </c>
      <c r="T1978" s="9">
        <f t="shared" si="307"/>
        <v>10.375</v>
      </c>
      <c r="U1978" s="8">
        <f t="shared" si="308"/>
        <v>10.508333333333335</v>
      </c>
      <c r="V1978" s="8">
        <f t="shared" si="309"/>
        <v>10.475000000000001</v>
      </c>
    </row>
    <row r="1979" spans="1:22" ht="13.5" x14ac:dyDescent="0.25">
      <c r="A1979" s="3">
        <f>RSI!A1979</f>
        <v>44888</v>
      </c>
      <c r="B1979" s="2">
        <f>RSI!B1979</f>
        <v>5.3775000000000004</v>
      </c>
      <c r="C1979" s="2">
        <f>RSI!I1979</f>
        <v>56.635388286624568</v>
      </c>
      <c r="D1979" s="2">
        <f>MACD!E1979</f>
        <v>-3.5833724482836615E-3</v>
      </c>
      <c r="E1979" s="2">
        <f>MACD!F1979</f>
        <v>1.7575019002910051E-2</v>
      </c>
      <c r="F1979" s="2">
        <f>'Moving Avg'!D1979</f>
        <v>5.2881599999999995</v>
      </c>
      <c r="G1979" s="2">
        <f>'Moving Avg'!F1979</f>
        <v>5.2857149999999997</v>
      </c>
      <c r="H1979" s="2">
        <f>'Moving Avg'!G1979</f>
        <v>5.3432839999999997</v>
      </c>
      <c r="I1979" s="2">
        <f>'Moving Avg'!H1979</f>
        <v>5.4587690000000029</v>
      </c>
      <c r="J1979" s="6" t="str">
        <f>OBV!F1979</f>
        <v>BEARISH</v>
      </c>
      <c r="K1979" s="6" t="str">
        <f>OBV!G1979</f>
        <v>NEUTRAL</v>
      </c>
      <c r="L1979" s="6" t="str">
        <f>OBV!H1979</f>
        <v>BEARISH DIVERGENCE</v>
      </c>
      <c r="M1979" s="8">
        <f t="shared" si="300"/>
        <v>25</v>
      </c>
      <c r="N1979" s="8">
        <f t="shared" si="301"/>
        <v>100</v>
      </c>
      <c r="O1979" s="8">
        <f t="shared" si="302"/>
        <v>0</v>
      </c>
      <c r="P1979" s="8">
        <f t="shared" si="303"/>
        <v>16.5</v>
      </c>
      <c r="Q1979" s="9">
        <f t="shared" si="304"/>
        <v>46.225000000000001</v>
      </c>
      <c r="R1979" s="9">
        <f t="shared" si="305"/>
        <v>29.125</v>
      </c>
      <c r="S1979" s="9">
        <f t="shared" si="306"/>
        <v>26.175000000000001</v>
      </c>
      <c r="T1979" s="9">
        <f t="shared" si="307"/>
        <v>35.375</v>
      </c>
      <c r="U1979" s="8">
        <f t="shared" si="308"/>
        <v>33.841666666666661</v>
      </c>
      <c r="V1979" s="8">
        <f t="shared" si="309"/>
        <v>34.224999999999994</v>
      </c>
    </row>
    <row r="1980" spans="1:22" ht="13.5" x14ac:dyDescent="0.25">
      <c r="A1980" s="3">
        <f>RSI!A1980</f>
        <v>44889</v>
      </c>
      <c r="B1980" s="2">
        <f>RSI!B1980</f>
        <v>5.3775000000000004</v>
      </c>
      <c r="C1980" s="2">
        <f>RSI!I1980</f>
        <v>56.635388286624568</v>
      </c>
      <c r="D1980" s="2">
        <f>MACD!E1980</f>
        <v>-6.9137157161387464E-3</v>
      </c>
      <c r="E1980" s="2">
        <f>MACD!F1980</f>
        <v>1.2677272059100292E-2</v>
      </c>
      <c r="F1980" s="2">
        <f>'Moving Avg'!D1980</f>
        <v>5.3378000000000005</v>
      </c>
      <c r="G1980" s="2">
        <f>'Moving Avg'!F1980</f>
        <v>5.288195</v>
      </c>
      <c r="H1980" s="2">
        <f>'Moving Avg'!G1980</f>
        <v>5.3409660000000008</v>
      </c>
      <c r="I1980" s="2">
        <f>'Moving Avg'!H1980</f>
        <v>5.4574410000000038</v>
      </c>
      <c r="J1980" s="6" t="str">
        <f>OBV!F1980</f>
        <v>BEARISH</v>
      </c>
      <c r="K1980" s="6" t="str">
        <f>OBV!G1980</f>
        <v>NEUTRAL</v>
      </c>
      <c r="L1980" s="6" t="str">
        <f>OBV!H1980</f>
        <v>BEARISH DIVERGENCE</v>
      </c>
      <c r="M1980" s="8">
        <f t="shared" si="300"/>
        <v>25</v>
      </c>
      <c r="N1980" s="8">
        <f t="shared" si="301"/>
        <v>45</v>
      </c>
      <c r="O1980" s="8">
        <f t="shared" si="302"/>
        <v>0</v>
      </c>
      <c r="P1980" s="8">
        <f t="shared" si="303"/>
        <v>16.5</v>
      </c>
      <c r="Q1980" s="9">
        <f t="shared" si="304"/>
        <v>26.975000000000001</v>
      </c>
      <c r="R1980" s="9">
        <f t="shared" si="305"/>
        <v>18.125</v>
      </c>
      <c r="S1980" s="9">
        <f t="shared" si="306"/>
        <v>17.925000000000001</v>
      </c>
      <c r="T1980" s="9">
        <f t="shared" si="307"/>
        <v>21.625</v>
      </c>
      <c r="U1980" s="8">
        <f t="shared" si="308"/>
        <v>21.008333333333336</v>
      </c>
      <c r="V1980" s="8">
        <f t="shared" si="309"/>
        <v>21.162500000000001</v>
      </c>
    </row>
    <row r="1981" spans="1:22" ht="13.5" x14ac:dyDescent="0.25">
      <c r="A1981" s="3">
        <f>RSI!A1981</f>
        <v>44890</v>
      </c>
      <c r="B1981" s="2">
        <f>RSI!B1981</f>
        <v>5.3775000000000004</v>
      </c>
      <c r="C1981" s="2">
        <f>RSI!I1981</f>
        <v>56.635388286624575</v>
      </c>
      <c r="D1981" s="2">
        <f>MACD!E1981</f>
        <v>-1.2751292741198128E-2</v>
      </c>
      <c r="E1981" s="2">
        <f>MACD!F1981</f>
        <v>7.5915590990406085E-3</v>
      </c>
      <c r="F1981" s="2">
        <f>'Moving Avg'!D1981</f>
        <v>5.3808200000000008</v>
      </c>
      <c r="G1981" s="2">
        <f>'Moving Avg'!F1981</f>
        <v>5.2914999999999992</v>
      </c>
      <c r="H1981" s="2">
        <f>'Moving Avg'!G1981</f>
        <v>5.3393100000000002</v>
      </c>
      <c r="I1981" s="2">
        <f>'Moving Avg'!H1981</f>
        <v>5.4570170000000049</v>
      </c>
      <c r="J1981" s="6" t="str">
        <f>OBV!F1981</f>
        <v>BEARISH</v>
      </c>
      <c r="K1981" s="6" t="str">
        <f>OBV!G1981</f>
        <v>NEUTRAL</v>
      </c>
      <c r="L1981" s="6" t="str">
        <f>OBV!H1981</f>
        <v>BEARISH DIVERGENCE</v>
      </c>
      <c r="M1981" s="8">
        <f t="shared" si="300"/>
        <v>25</v>
      </c>
      <c r="N1981" s="8">
        <f t="shared" si="301"/>
        <v>100</v>
      </c>
      <c r="O1981" s="8">
        <f t="shared" si="302"/>
        <v>0</v>
      </c>
      <c r="P1981" s="8">
        <f t="shared" si="303"/>
        <v>16.5</v>
      </c>
      <c r="Q1981" s="9">
        <f t="shared" si="304"/>
        <v>46.225000000000001</v>
      </c>
      <c r="R1981" s="9">
        <f t="shared" si="305"/>
        <v>29.125</v>
      </c>
      <c r="S1981" s="9">
        <f t="shared" si="306"/>
        <v>26.175000000000001</v>
      </c>
      <c r="T1981" s="9">
        <f t="shared" si="307"/>
        <v>35.375</v>
      </c>
      <c r="U1981" s="8">
        <f t="shared" si="308"/>
        <v>33.841666666666661</v>
      </c>
      <c r="V1981" s="8">
        <f t="shared" si="309"/>
        <v>34.224999999999994</v>
      </c>
    </row>
    <row r="1982" spans="1:22" ht="13.5" x14ac:dyDescent="0.25">
      <c r="A1982" s="3">
        <f>RSI!A1982</f>
        <v>44893</v>
      </c>
      <c r="B1982" s="2">
        <f>RSI!B1982</f>
        <v>5.1790000000000003</v>
      </c>
      <c r="C1982" s="2">
        <f>RSI!I1982</f>
        <v>40.540333519555929</v>
      </c>
      <c r="D1982" s="2">
        <f>MACD!E1982</f>
        <v>-3.4183255358604114E-3</v>
      </c>
      <c r="E1982" s="2">
        <f>MACD!F1982</f>
        <v>5.3895821720604045E-3</v>
      </c>
      <c r="F1982" s="2">
        <f>'Moving Avg'!D1982</f>
        <v>5.3377999999999997</v>
      </c>
      <c r="G1982" s="2">
        <f>'Moving Avg'!F1982</f>
        <v>5.2819849999999997</v>
      </c>
      <c r="H1982" s="2">
        <f>'Moving Avg'!G1982</f>
        <v>5.3336839999999999</v>
      </c>
      <c r="I1982" s="2">
        <f>'Moving Avg'!H1982</f>
        <v>5.4556005000000054</v>
      </c>
      <c r="J1982" s="6" t="str">
        <f>OBV!F1982</f>
        <v>BEARISH</v>
      </c>
      <c r="K1982" s="6" t="str">
        <f>OBV!G1982</f>
        <v>NEUTRAL</v>
      </c>
      <c r="L1982" s="6" t="str">
        <f>OBV!H1982</f>
        <v>CONFIRMED BEARISH</v>
      </c>
      <c r="M1982" s="8">
        <f t="shared" si="300"/>
        <v>25</v>
      </c>
      <c r="N1982" s="8">
        <f t="shared" si="301"/>
        <v>45</v>
      </c>
      <c r="O1982" s="8">
        <f t="shared" si="302"/>
        <v>0</v>
      </c>
      <c r="P1982" s="8">
        <f t="shared" si="303"/>
        <v>16.5</v>
      </c>
      <c r="Q1982" s="9">
        <f t="shared" si="304"/>
        <v>26.975000000000001</v>
      </c>
      <c r="R1982" s="9">
        <f t="shared" si="305"/>
        <v>18.125</v>
      </c>
      <c r="S1982" s="9">
        <f t="shared" si="306"/>
        <v>17.925000000000001</v>
      </c>
      <c r="T1982" s="9">
        <f t="shared" si="307"/>
        <v>21.625</v>
      </c>
      <c r="U1982" s="8">
        <f t="shared" si="308"/>
        <v>21.008333333333336</v>
      </c>
      <c r="V1982" s="8">
        <f t="shared" si="309"/>
        <v>21.162500000000001</v>
      </c>
    </row>
    <row r="1983" spans="1:22" ht="13.5" x14ac:dyDescent="0.25">
      <c r="A1983" s="3">
        <f>RSI!A1983</f>
        <v>44894</v>
      </c>
      <c r="B1983" s="2">
        <f>RSI!B1983</f>
        <v>5.2948000000000004</v>
      </c>
      <c r="C1983" s="2">
        <f>RSI!I1983</f>
        <v>49.548059795021061</v>
      </c>
      <c r="D1983" s="2">
        <f>MACD!E1983</f>
        <v>-2.750995150847757E-2</v>
      </c>
      <c r="E1983" s="2">
        <f>MACD!F1983</f>
        <v>-1.1903245640471904E-3</v>
      </c>
      <c r="F1983" s="2">
        <f>'Moving Avg'!D1983</f>
        <v>5.3212600000000005</v>
      </c>
      <c r="G1983" s="2">
        <f>'Moving Avg'!F1983</f>
        <v>5.2782599999999995</v>
      </c>
      <c r="H1983" s="2">
        <f>'Moving Avg'!G1983</f>
        <v>5.3303739999999991</v>
      </c>
      <c r="I1983" s="2">
        <f>'Moving Avg'!H1983</f>
        <v>5.4545665000000056</v>
      </c>
      <c r="J1983" s="6" t="str">
        <f>OBV!F1983</f>
        <v>BULLISH</v>
      </c>
      <c r="K1983" s="6" t="str">
        <f>OBV!G1983</f>
        <v>NEUTRAL</v>
      </c>
      <c r="L1983" s="6" t="str">
        <f>OBV!H1983</f>
        <v>BULLISH DIVERGENCE</v>
      </c>
      <c r="M1983" s="8">
        <f t="shared" si="300"/>
        <v>25</v>
      </c>
      <c r="N1983" s="8">
        <f t="shared" si="301"/>
        <v>100</v>
      </c>
      <c r="O1983" s="8">
        <f t="shared" si="302"/>
        <v>0</v>
      </c>
      <c r="P1983" s="8">
        <f t="shared" si="303"/>
        <v>66.5</v>
      </c>
      <c r="Q1983" s="9">
        <f t="shared" si="304"/>
        <v>53.725000000000001</v>
      </c>
      <c r="R1983" s="9">
        <f t="shared" si="305"/>
        <v>41.625</v>
      </c>
      <c r="S1983" s="9">
        <f t="shared" si="306"/>
        <v>48.674999999999997</v>
      </c>
      <c r="T1983" s="9">
        <f t="shared" si="307"/>
        <v>47.875</v>
      </c>
      <c r="U1983" s="8">
        <f t="shared" si="308"/>
        <v>48.008333333333326</v>
      </c>
      <c r="V1983" s="8">
        <f t="shared" si="309"/>
        <v>47.974999999999994</v>
      </c>
    </row>
    <row r="1984" spans="1:22" ht="13.5" x14ac:dyDescent="0.25">
      <c r="A1984" s="3">
        <f>RSI!A1984</f>
        <v>44895</v>
      </c>
      <c r="B1984" s="2">
        <f>RSI!B1984</f>
        <v>5.4436999999999998</v>
      </c>
      <c r="C1984" s="2">
        <f>RSI!I1984</f>
        <v>58.296590092250483</v>
      </c>
      <c r="D1984" s="2">
        <f>MACD!E1984</f>
        <v>-5.7615812865844163E-2</v>
      </c>
      <c r="E1984" s="2">
        <f>MACD!F1984</f>
        <v>-1.2475422224406585E-2</v>
      </c>
      <c r="F1984" s="2">
        <f>'Moving Avg'!D1984</f>
        <v>5.3345000000000002</v>
      </c>
      <c r="G1984" s="2">
        <f>'Moving Avg'!F1984</f>
        <v>5.2848749999999995</v>
      </c>
      <c r="H1984" s="2">
        <f>'Moving Avg'!G1984</f>
        <v>5.3300419999999988</v>
      </c>
      <c r="I1984" s="2">
        <f>'Moving Avg'!H1984</f>
        <v>5.454080500000007</v>
      </c>
      <c r="J1984" s="6" t="str">
        <f>OBV!F1984</f>
        <v>BULLISH</v>
      </c>
      <c r="K1984" s="6" t="str">
        <f>OBV!G1984</f>
        <v>NEUTRAL</v>
      </c>
      <c r="L1984" s="6" t="str">
        <f>OBV!H1984</f>
        <v>CONFIRMED BULLISH</v>
      </c>
      <c r="M1984" s="8">
        <f t="shared" si="300"/>
        <v>25</v>
      </c>
      <c r="N1984" s="8">
        <f t="shared" si="301"/>
        <v>100</v>
      </c>
      <c r="O1984" s="8">
        <f t="shared" si="302"/>
        <v>0</v>
      </c>
      <c r="P1984" s="8">
        <f t="shared" si="303"/>
        <v>83.5</v>
      </c>
      <c r="Q1984" s="9">
        <f t="shared" si="304"/>
        <v>56.274999999999999</v>
      </c>
      <c r="R1984" s="9">
        <f t="shared" si="305"/>
        <v>45.875</v>
      </c>
      <c r="S1984" s="9">
        <f t="shared" si="306"/>
        <v>56.325000000000003</v>
      </c>
      <c r="T1984" s="9">
        <f t="shared" si="307"/>
        <v>52.125</v>
      </c>
      <c r="U1984" s="8">
        <f t="shared" si="308"/>
        <v>52.82500000000001</v>
      </c>
      <c r="V1984" s="8">
        <f t="shared" si="309"/>
        <v>52.650000000000006</v>
      </c>
    </row>
    <row r="1985" spans="1:22" ht="13.5" x14ac:dyDescent="0.25">
      <c r="A1985" s="3">
        <f>RSI!A1985</f>
        <v>44896</v>
      </c>
      <c r="B1985" s="2">
        <f>RSI!B1985</f>
        <v>5.4436999999999998</v>
      </c>
      <c r="C1985" s="2">
        <f>RSI!I1985</f>
        <v>58.296590092250483</v>
      </c>
      <c r="D1985" s="2">
        <f>MACD!E1985</f>
        <v>-8.6494014067589831E-2</v>
      </c>
      <c r="E1985" s="2">
        <f>MACD!F1985</f>
        <v>-2.7279140593043236E-2</v>
      </c>
      <c r="F1985" s="2">
        <f>'Moving Avg'!D1985</f>
        <v>5.3477399999999999</v>
      </c>
      <c r="G1985" s="2">
        <f>'Moving Avg'!F1985</f>
        <v>5.2914900000000005</v>
      </c>
      <c r="H1985" s="2">
        <f>'Moving Avg'!G1985</f>
        <v>5.3297099999999986</v>
      </c>
      <c r="I1985" s="2">
        <f>'Moving Avg'!H1985</f>
        <v>5.4535945000000057</v>
      </c>
      <c r="J1985" s="6" t="str">
        <f>OBV!F1985</f>
        <v>BULLISH</v>
      </c>
      <c r="K1985" s="6" t="str">
        <f>OBV!G1985</f>
        <v>NEUTRAL</v>
      </c>
      <c r="L1985" s="6" t="str">
        <f>OBV!H1985</f>
        <v>CONFIRMED BULLISH</v>
      </c>
      <c r="M1985" s="8">
        <f t="shared" si="300"/>
        <v>25</v>
      </c>
      <c r="N1985" s="8">
        <f t="shared" si="301"/>
        <v>100</v>
      </c>
      <c r="O1985" s="8">
        <f t="shared" si="302"/>
        <v>0</v>
      </c>
      <c r="P1985" s="8">
        <f t="shared" si="303"/>
        <v>83.5</v>
      </c>
      <c r="Q1985" s="9">
        <f t="shared" si="304"/>
        <v>56.274999999999999</v>
      </c>
      <c r="R1985" s="9">
        <f t="shared" si="305"/>
        <v>45.875</v>
      </c>
      <c r="S1985" s="9">
        <f t="shared" si="306"/>
        <v>56.325000000000003</v>
      </c>
      <c r="T1985" s="9">
        <f t="shared" si="307"/>
        <v>52.125</v>
      </c>
      <c r="U1985" s="8">
        <f t="shared" si="308"/>
        <v>52.82500000000001</v>
      </c>
      <c r="V1985" s="8">
        <f t="shared" si="309"/>
        <v>52.650000000000006</v>
      </c>
    </row>
    <row r="1986" spans="1:22" ht="13.5" x14ac:dyDescent="0.25">
      <c r="A1986" s="3">
        <f>RSI!A1986</f>
        <v>44897</v>
      </c>
      <c r="B1986" s="2">
        <f>RSI!B1986</f>
        <v>5.4436999999999998</v>
      </c>
      <c r="C1986" s="2">
        <f>RSI!I1986</f>
        <v>58.296590092250483</v>
      </c>
      <c r="D1986" s="2">
        <f>MACD!E1986</f>
        <v>-0.10662429690009567</v>
      </c>
      <c r="E1986" s="2">
        <f>MACD!F1986</f>
        <v>-4.3148171854453729E-2</v>
      </c>
      <c r="F1986" s="2">
        <f>'Moving Avg'!D1986</f>
        <v>5.3609799999999996</v>
      </c>
      <c r="G1986" s="2">
        <f>'Moving Avg'!F1986</f>
        <v>5.2981049999999996</v>
      </c>
      <c r="H1986" s="2">
        <f>'Moving Avg'!G1986</f>
        <v>5.3293779999999993</v>
      </c>
      <c r="I1986" s="2">
        <f>'Moving Avg'!H1986</f>
        <v>5.4531085000000079</v>
      </c>
      <c r="J1986" s="6" t="str">
        <f>OBV!F1986</f>
        <v>BULLISH</v>
      </c>
      <c r="K1986" s="6" t="str">
        <f>OBV!G1986</f>
        <v>NEUTRAL</v>
      </c>
      <c r="L1986" s="6" t="str">
        <f>OBV!H1986</f>
        <v>CONFIRMED BULLISH</v>
      </c>
      <c r="M1986" s="8">
        <f t="shared" ref="M1986:M2049" si="310">IF(C1986&lt;30,50, IF(C1986&gt;70, 0, 25))</f>
        <v>25</v>
      </c>
      <c r="N1986" s="8">
        <f t="shared" ref="N1986:N2049" si="311">IF(E1986-D1986&gt;0.02, 100, IF(E1986-D1986&lt;0,0,45))</f>
        <v>100</v>
      </c>
      <c r="O1986" s="8">
        <f t="shared" ref="O1986:O2049" si="312">IF(F1986-I1986&gt;10,100,IF(F1986-I1986&gt;5,75, IF(F1986-I1986&gt;0,50,0)))</f>
        <v>0</v>
      </c>
      <c r="P1986" s="8">
        <f t="shared" ref="P1986:P2049" si="313">IF(L1986="confirmed bullish", 34, IF(L1986="bullish divergence",17, 0))+IF(J1986="bullish",33,IF(J1986="bearish",0,16.5))+IF(K1986="strong",33,IF(K1986="weak",0,16.5))</f>
        <v>83.5</v>
      </c>
      <c r="Q1986" s="9">
        <f t="shared" si="304"/>
        <v>56.274999999999999</v>
      </c>
      <c r="R1986" s="9">
        <f t="shared" si="305"/>
        <v>45.875</v>
      </c>
      <c r="S1986" s="9">
        <f t="shared" si="306"/>
        <v>56.325000000000003</v>
      </c>
      <c r="T1986" s="9">
        <f t="shared" si="307"/>
        <v>52.125</v>
      </c>
      <c r="U1986" s="8">
        <f t="shared" si="308"/>
        <v>52.82500000000001</v>
      </c>
      <c r="V1986" s="8">
        <f t="shared" si="309"/>
        <v>52.650000000000006</v>
      </c>
    </row>
    <row r="1987" spans="1:22" ht="13.5" x14ac:dyDescent="0.25">
      <c r="A1987" s="3">
        <f>RSI!A1987</f>
        <v>44900</v>
      </c>
      <c r="B1987" s="2">
        <f>RSI!B1987</f>
        <v>5.452</v>
      </c>
      <c r="C1987" s="2">
        <f>RSI!I1987</f>
        <v>58.794046060061184</v>
      </c>
      <c r="D1987" s="2">
        <f>MACD!E1987</f>
        <v>-8.9355153285676003E-2</v>
      </c>
      <c r="E1987" s="2">
        <f>MACD!F1987</f>
        <v>-5.2389568140698187E-2</v>
      </c>
      <c r="F1987" s="2">
        <f>'Moving Avg'!D1987</f>
        <v>5.4155800000000003</v>
      </c>
      <c r="G1987" s="2">
        <f>'Moving Avg'!F1987</f>
        <v>5.3051349999999999</v>
      </c>
      <c r="H1987" s="2">
        <f>'Moving Avg'!G1987</f>
        <v>5.3308679999999988</v>
      </c>
      <c r="I1987" s="2">
        <f>'Moving Avg'!H1987</f>
        <v>5.4526640000000066</v>
      </c>
      <c r="J1987" s="6" t="str">
        <f>OBV!F1987</f>
        <v>BULLISH</v>
      </c>
      <c r="K1987" s="6" t="str">
        <f>OBV!G1987</f>
        <v>STRONG</v>
      </c>
      <c r="L1987" s="6" t="str">
        <f>OBV!H1987</f>
        <v>CONFIRMED BULLISH</v>
      </c>
      <c r="M1987" s="8">
        <f t="shared" si="310"/>
        <v>25</v>
      </c>
      <c r="N1987" s="8">
        <f t="shared" si="311"/>
        <v>100</v>
      </c>
      <c r="O1987" s="8">
        <f t="shared" si="312"/>
        <v>0</v>
      </c>
      <c r="P1987" s="8">
        <f t="shared" si="313"/>
        <v>100</v>
      </c>
      <c r="Q1987" s="9">
        <f t="shared" ref="Q1987:Q2050" si="314">0.35*M1987+N1987*0.35+O1987*0.15+P1987*0.15</f>
        <v>58.75</v>
      </c>
      <c r="R1987" s="9">
        <f t="shared" ref="R1987:R2050" si="315">M1987*0.2+N1987*0.2+O1987*0.35+P1987*0.25</f>
        <v>50</v>
      </c>
      <c r="S1987" s="9">
        <f t="shared" ref="S1987:S2050" si="316">M1987*0.15+N1987*0.15+O1987*0.25+P1987*0.45</f>
        <v>63.75</v>
      </c>
      <c r="T1987" s="9">
        <f t="shared" ref="T1987:T2050" si="317">0.25*SUM(M1987:P1987)</f>
        <v>56.25</v>
      </c>
      <c r="U1987" s="8">
        <f t="shared" ref="U1987:U2050" si="318">SUM(Q1987:S1987)/3</f>
        <v>57.5</v>
      </c>
      <c r="V1987" s="8">
        <f t="shared" ref="V1987:V2050" si="319">SUM(Q1987:T1987)/4</f>
        <v>57.1875</v>
      </c>
    </row>
    <row r="1988" spans="1:22" ht="13.5" x14ac:dyDescent="0.25">
      <c r="A1988" s="3">
        <f>RSI!A1988</f>
        <v>44901</v>
      </c>
      <c r="B1988" s="2">
        <f>RSI!B1988</f>
        <v>5.5182000000000002</v>
      </c>
      <c r="C1988" s="2">
        <f>RSI!I1988</f>
        <v>62.62357549978487</v>
      </c>
      <c r="D1988" s="2">
        <f>MACD!E1988</f>
        <v>-8.2924284034655571E-2</v>
      </c>
      <c r="E1988" s="2">
        <f>MACD!F1988</f>
        <v>-5.8496511319489665E-2</v>
      </c>
      <c r="F1988" s="2">
        <f>'Moving Avg'!D1988</f>
        <v>5.4602599999999999</v>
      </c>
      <c r="G1988" s="2">
        <f>'Moving Avg'!F1988</f>
        <v>5.3163049999999998</v>
      </c>
      <c r="H1988" s="2">
        <f>'Moving Avg'!G1988</f>
        <v>5.3323579999999993</v>
      </c>
      <c r="I1988" s="2">
        <f>'Moving Avg'!H1988</f>
        <v>5.4525505000000054</v>
      </c>
      <c r="J1988" s="6" t="str">
        <f>OBV!F1988</f>
        <v>BULLISH</v>
      </c>
      <c r="K1988" s="6" t="str">
        <f>OBV!G1988</f>
        <v>STRONG</v>
      </c>
      <c r="L1988" s="6" t="str">
        <f>OBV!H1988</f>
        <v>CONFIRMED BULLISH</v>
      </c>
      <c r="M1988" s="8">
        <f t="shared" si="310"/>
        <v>25</v>
      </c>
      <c r="N1988" s="8">
        <f t="shared" si="311"/>
        <v>100</v>
      </c>
      <c r="O1988" s="8">
        <f t="shared" si="312"/>
        <v>50</v>
      </c>
      <c r="P1988" s="8">
        <f t="shared" si="313"/>
        <v>100</v>
      </c>
      <c r="Q1988" s="9">
        <f t="shared" si="314"/>
        <v>66.25</v>
      </c>
      <c r="R1988" s="9">
        <f t="shared" si="315"/>
        <v>67.5</v>
      </c>
      <c r="S1988" s="9">
        <f t="shared" si="316"/>
        <v>76.25</v>
      </c>
      <c r="T1988" s="9">
        <f t="shared" si="317"/>
        <v>68.75</v>
      </c>
      <c r="U1988" s="8">
        <f t="shared" si="318"/>
        <v>70</v>
      </c>
      <c r="V1988" s="8">
        <f t="shared" si="319"/>
        <v>69.6875</v>
      </c>
    </row>
    <row r="1989" spans="1:22" ht="13.5" x14ac:dyDescent="0.25">
      <c r="A1989" s="3">
        <f>RSI!A1989</f>
        <v>44902</v>
      </c>
      <c r="B1989" s="2">
        <f>RSI!B1989</f>
        <v>5.7664</v>
      </c>
      <c r="C1989" s="2">
        <f>RSI!I1989</f>
        <v>72.82197131469286</v>
      </c>
      <c r="D1989" s="2">
        <f>MACD!E1989</f>
        <v>-9.6929451612520978E-2</v>
      </c>
      <c r="E1989" s="2">
        <f>MACD!F1989</f>
        <v>-6.6183099378095925E-2</v>
      </c>
      <c r="F1989" s="2">
        <f>'Moving Avg'!D1989</f>
        <v>5.5247999999999999</v>
      </c>
      <c r="G1989" s="2">
        <f>'Moving Avg'!F1989</f>
        <v>5.3460900000000011</v>
      </c>
      <c r="H1989" s="2">
        <f>'Moving Avg'!G1989</f>
        <v>5.338811999999999</v>
      </c>
      <c r="I1989" s="2">
        <f>'Moving Avg'!H1989</f>
        <v>5.454581500000006</v>
      </c>
      <c r="J1989" s="6" t="str">
        <f>OBV!F1989</f>
        <v>BULLISH</v>
      </c>
      <c r="K1989" s="6" t="str">
        <f>OBV!G1989</f>
        <v>STRONG</v>
      </c>
      <c r="L1989" s="6" t="str">
        <f>OBV!H1989</f>
        <v>CONFIRMED BULLISH</v>
      </c>
      <c r="M1989" s="8">
        <f t="shared" si="310"/>
        <v>0</v>
      </c>
      <c r="N1989" s="8">
        <f t="shared" si="311"/>
        <v>100</v>
      </c>
      <c r="O1989" s="8">
        <f t="shared" si="312"/>
        <v>50</v>
      </c>
      <c r="P1989" s="8">
        <f t="shared" si="313"/>
        <v>100</v>
      </c>
      <c r="Q1989" s="9">
        <f t="shared" si="314"/>
        <v>57.5</v>
      </c>
      <c r="R1989" s="9">
        <f t="shared" si="315"/>
        <v>62.5</v>
      </c>
      <c r="S1989" s="9">
        <f t="shared" si="316"/>
        <v>72.5</v>
      </c>
      <c r="T1989" s="9">
        <f t="shared" si="317"/>
        <v>62.5</v>
      </c>
      <c r="U1989" s="8">
        <f t="shared" si="318"/>
        <v>64.166666666666671</v>
      </c>
      <c r="V1989" s="8">
        <f t="shared" si="319"/>
        <v>63.75</v>
      </c>
    </row>
    <row r="1990" spans="1:22" ht="13.5" x14ac:dyDescent="0.25">
      <c r="A1990" s="3">
        <f>RSI!A1990</f>
        <v>44903</v>
      </c>
      <c r="B1990" s="2">
        <f>RSI!B1990</f>
        <v>5.7664</v>
      </c>
      <c r="C1990" s="2">
        <f>RSI!I1990</f>
        <v>72.82197131469286</v>
      </c>
      <c r="D1990" s="2">
        <f>MACD!E1990</f>
        <v>-0.11122946095002195</v>
      </c>
      <c r="E1990" s="2">
        <f>MACD!F1990</f>
        <v>-7.5192371692481136E-2</v>
      </c>
      <c r="F1990" s="2">
        <f>'Moving Avg'!D1990</f>
        <v>5.58934</v>
      </c>
      <c r="G1990" s="2">
        <f>'Moving Avg'!F1990</f>
        <v>5.3688400000000014</v>
      </c>
      <c r="H1990" s="2">
        <f>'Moving Avg'!G1990</f>
        <v>5.3452659999999987</v>
      </c>
      <c r="I1990" s="2">
        <f>'Moving Avg'!H1990</f>
        <v>5.4566520000000045</v>
      </c>
      <c r="J1990" s="6" t="str">
        <f>OBV!F1990</f>
        <v>BULLISH</v>
      </c>
      <c r="K1990" s="6" t="str">
        <f>OBV!G1990</f>
        <v>STRONG</v>
      </c>
      <c r="L1990" s="6" t="str">
        <f>OBV!H1990</f>
        <v>CONFIRMED BULLISH</v>
      </c>
      <c r="M1990" s="8">
        <f t="shared" si="310"/>
        <v>0</v>
      </c>
      <c r="N1990" s="8">
        <f t="shared" si="311"/>
        <v>100</v>
      </c>
      <c r="O1990" s="8">
        <f t="shared" si="312"/>
        <v>50</v>
      </c>
      <c r="P1990" s="8">
        <f t="shared" si="313"/>
        <v>100</v>
      </c>
      <c r="Q1990" s="9">
        <f t="shared" si="314"/>
        <v>57.5</v>
      </c>
      <c r="R1990" s="9">
        <f t="shared" si="315"/>
        <v>62.5</v>
      </c>
      <c r="S1990" s="9">
        <f t="shared" si="316"/>
        <v>72.5</v>
      </c>
      <c r="T1990" s="9">
        <f t="shared" si="317"/>
        <v>62.5</v>
      </c>
      <c r="U1990" s="8">
        <f t="shared" si="318"/>
        <v>64.166666666666671</v>
      </c>
      <c r="V1990" s="8">
        <f t="shared" si="319"/>
        <v>63.75</v>
      </c>
    </row>
    <row r="1991" spans="1:22" ht="13.5" x14ac:dyDescent="0.25">
      <c r="A1991" s="3">
        <f>RSI!A1991</f>
        <v>44904</v>
      </c>
      <c r="B1991" s="2">
        <f>RSI!B1991</f>
        <v>5.7828999999999997</v>
      </c>
      <c r="C1991" s="2">
        <f>RSI!I1991</f>
        <v>73.381937856351101</v>
      </c>
      <c r="D1991" s="2">
        <f>MACD!E1991</f>
        <v>-0.12681973081900377</v>
      </c>
      <c r="E1991" s="2">
        <f>MACD!F1991</f>
        <v>-8.5517843517785658E-2</v>
      </c>
      <c r="F1991" s="2">
        <f>'Moving Avg'!D1991</f>
        <v>5.6571799999999994</v>
      </c>
      <c r="G1991" s="2">
        <f>'Moving Avg'!F1991</f>
        <v>5.3932450000000012</v>
      </c>
      <c r="H1991" s="2">
        <f>'Moving Avg'!G1991</f>
        <v>5.3520499999999993</v>
      </c>
      <c r="I1991" s="2">
        <f>'Moving Avg'!H1991</f>
        <v>5.4587655000000037</v>
      </c>
      <c r="J1991" s="6" t="str">
        <f>OBV!F1991</f>
        <v>BULLISH</v>
      </c>
      <c r="K1991" s="6" t="str">
        <f>OBV!G1991</f>
        <v>STRONG</v>
      </c>
      <c r="L1991" s="6" t="str">
        <f>OBV!H1991</f>
        <v>CONFIRMED BULLISH</v>
      </c>
      <c r="M1991" s="8">
        <f t="shared" si="310"/>
        <v>0</v>
      </c>
      <c r="N1991" s="8">
        <f t="shared" si="311"/>
        <v>100</v>
      </c>
      <c r="O1991" s="8">
        <f t="shared" si="312"/>
        <v>50</v>
      </c>
      <c r="P1991" s="8">
        <f t="shared" si="313"/>
        <v>100</v>
      </c>
      <c r="Q1991" s="9">
        <f t="shared" si="314"/>
        <v>57.5</v>
      </c>
      <c r="R1991" s="9">
        <f t="shared" si="315"/>
        <v>62.5</v>
      </c>
      <c r="S1991" s="9">
        <f t="shared" si="316"/>
        <v>72.5</v>
      </c>
      <c r="T1991" s="9">
        <f t="shared" si="317"/>
        <v>62.5</v>
      </c>
      <c r="U1991" s="8">
        <f t="shared" si="318"/>
        <v>64.166666666666671</v>
      </c>
      <c r="V1991" s="8">
        <f t="shared" si="319"/>
        <v>63.75</v>
      </c>
    </row>
    <row r="1992" spans="1:22" ht="13.5" x14ac:dyDescent="0.25">
      <c r="A1992" s="3">
        <f>RSI!A1992</f>
        <v>44907</v>
      </c>
      <c r="B1992" s="2">
        <f>RSI!B1992</f>
        <v>5.8574000000000002</v>
      </c>
      <c r="C1992" s="2">
        <f>RSI!I1992</f>
        <v>75.805822768383081</v>
      </c>
      <c r="D1992" s="2">
        <f>MACD!E1992</f>
        <v>-0.17826601369847506</v>
      </c>
      <c r="E1992" s="2">
        <f>MACD!F1992</f>
        <v>-0.10406747755392354</v>
      </c>
      <c r="F1992" s="2">
        <f>'Moving Avg'!D1992</f>
        <v>5.7382599999999995</v>
      </c>
      <c r="G1992" s="2">
        <f>'Moving Avg'!F1992</f>
        <v>5.4213750000000003</v>
      </c>
      <c r="H1992" s="2">
        <f>'Moving Avg'!G1992</f>
        <v>5.3616479999999997</v>
      </c>
      <c r="I1992" s="2">
        <f>'Moving Avg'!H1992</f>
        <v>5.4611340000000039</v>
      </c>
      <c r="J1992" s="6" t="str">
        <f>OBV!F1992</f>
        <v>BULLISH</v>
      </c>
      <c r="K1992" s="6" t="str">
        <f>OBV!G1992</f>
        <v>STRONG</v>
      </c>
      <c r="L1992" s="6" t="str">
        <f>OBV!H1992</f>
        <v>CONFIRMED BULLISH</v>
      </c>
      <c r="M1992" s="8">
        <f t="shared" si="310"/>
        <v>0</v>
      </c>
      <c r="N1992" s="8">
        <f t="shared" si="311"/>
        <v>100</v>
      </c>
      <c r="O1992" s="8">
        <f t="shared" si="312"/>
        <v>50</v>
      </c>
      <c r="P1992" s="8">
        <f t="shared" si="313"/>
        <v>100</v>
      </c>
      <c r="Q1992" s="9">
        <f t="shared" si="314"/>
        <v>57.5</v>
      </c>
      <c r="R1992" s="9">
        <f t="shared" si="315"/>
        <v>62.5</v>
      </c>
      <c r="S1992" s="9">
        <f t="shared" si="316"/>
        <v>72.5</v>
      </c>
      <c r="T1992" s="9">
        <f t="shared" si="317"/>
        <v>62.5</v>
      </c>
      <c r="U1992" s="8">
        <f t="shared" si="318"/>
        <v>64.166666666666671</v>
      </c>
      <c r="V1992" s="8">
        <f t="shared" si="319"/>
        <v>63.75</v>
      </c>
    </row>
    <row r="1993" spans="1:22" ht="13.5" x14ac:dyDescent="0.25">
      <c r="A1993" s="3">
        <f>RSI!A1993</f>
        <v>44908</v>
      </c>
      <c r="B1993" s="2">
        <f>RSI!B1993</f>
        <v>5.8491</v>
      </c>
      <c r="C1993" s="2">
        <f>RSI!I1993</f>
        <v>74.986555753159365</v>
      </c>
      <c r="D1993" s="2">
        <f>MACD!E1993</f>
        <v>-0.2058422636616104</v>
      </c>
      <c r="E1993" s="2">
        <f>MACD!F1993</f>
        <v>-0.12442243477546092</v>
      </c>
      <c r="F1993" s="2">
        <f>'Moving Avg'!D1993</f>
        <v>5.8044399999999996</v>
      </c>
      <c r="G1993" s="2">
        <f>'Moving Avg'!F1993</f>
        <v>5.4569500000000009</v>
      </c>
      <c r="H1993" s="2">
        <f>'Moving Avg'!G1993</f>
        <v>5.3710800000000019</v>
      </c>
      <c r="I1993" s="2">
        <f>'Moving Avg'!H1993</f>
        <v>5.4634610000000032</v>
      </c>
      <c r="J1993" s="6" t="str">
        <f>OBV!F1993</f>
        <v>BULLISH</v>
      </c>
      <c r="K1993" s="6" t="str">
        <f>OBV!G1993</f>
        <v>NEUTRAL</v>
      </c>
      <c r="L1993" s="6" t="str">
        <f>OBV!H1993</f>
        <v>CONFIRMED BULLISH</v>
      </c>
      <c r="M1993" s="8">
        <f t="shared" si="310"/>
        <v>0</v>
      </c>
      <c r="N1993" s="8">
        <f t="shared" si="311"/>
        <v>100</v>
      </c>
      <c r="O1993" s="8">
        <f t="shared" si="312"/>
        <v>50</v>
      </c>
      <c r="P1993" s="8">
        <f t="shared" si="313"/>
        <v>83.5</v>
      </c>
      <c r="Q1993" s="9">
        <f t="shared" si="314"/>
        <v>55.024999999999999</v>
      </c>
      <c r="R1993" s="9">
        <f t="shared" si="315"/>
        <v>58.375</v>
      </c>
      <c r="S1993" s="9">
        <f t="shared" si="316"/>
        <v>65.075000000000003</v>
      </c>
      <c r="T1993" s="9">
        <f t="shared" si="317"/>
        <v>58.375</v>
      </c>
      <c r="U1993" s="8">
        <f t="shared" si="318"/>
        <v>59.491666666666674</v>
      </c>
      <c r="V1993" s="8">
        <f t="shared" si="319"/>
        <v>59.212500000000006</v>
      </c>
    </row>
    <row r="1994" spans="1:22" ht="13.5" x14ac:dyDescent="0.25">
      <c r="A1994" s="3">
        <f>RSI!A1994</f>
        <v>44909</v>
      </c>
      <c r="B1994" s="2">
        <f>RSI!B1994</f>
        <v>5.8491</v>
      </c>
      <c r="C1994" s="2">
        <f>RSI!I1994</f>
        <v>74.986555753159365</v>
      </c>
      <c r="D1994" s="2">
        <f>MACD!E1994</f>
        <v>-0.20851092373345015</v>
      </c>
      <c r="E1994" s="2">
        <f>MACD!F1994</f>
        <v>-0.14124013256705875</v>
      </c>
      <c r="F1994" s="2">
        <f>'Moving Avg'!D1994</f>
        <v>5.8209800000000005</v>
      </c>
      <c r="G1994" s="2">
        <f>'Moving Avg'!F1994</f>
        <v>5.4921099999999994</v>
      </c>
      <c r="H1994" s="2">
        <f>'Moving Avg'!G1994</f>
        <v>5.3808420000000021</v>
      </c>
      <c r="I1994" s="2">
        <f>'Moving Avg'!H1994</f>
        <v>5.4657880000000034</v>
      </c>
      <c r="J1994" s="6" t="str">
        <f>OBV!F1994</f>
        <v>BULLISH</v>
      </c>
      <c r="K1994" s="6" t="str">
        <f>OBV!G1994</f>
        <v>NEUTRAL</v>
      </c>
      <c r="L1994" s="6" t="str">
        <f>OBV!H1994</f>
        <v>CONFIRMED BULLISH</v>
      </c>
      <c r="M1994" s="8">
        <f t="shared" si="310"/>
        <v>0</v>
      </c>
      <c r="N1994" s="8">
        <f t="shared" si="311"/>
        <v>100</v>
      </c>
      <c r="O1994" s="8">
        <f t="shared" si="312"/>
        <v>50</v>
      </c>
      <c r="P1994" s="8">
        <f t="shared" si="313"/>
        <v>83.5</v>
      </c>
      <c r="Q1994" s="9">
        <f t="shared" si="314"/>
        <v>55.024999999999999</v>
      </c>
      <c r="R1994" s="9">
        <f t="shared" si="315"/>
        <v>58.375</v>
      </c>
      <c r="S1994" s="9">
        <f t="shared" si="316"/>
        <v>65.075000000000003</v>
      </c>
      <c r="T1994" s="9">
        <f t="shared" si="317"/>
        <v>58.375</v>
      </c>
      <c r="U1994" s="8">
        <f t="shared" si="318"/>
        <v>59.491666666666674</v>
      </c>
      <c r="V1994" s="8">
        <f t="shared" si="319"/>
        <v>59.212500000000006</v>
      </c>
    </row>
    <row r="1995" spans="1:22" ht="13.5" x14ac:dyDescent="0.25">
      <c r="A1995" s="3">
        <f>RSI!A1995</f>
        <v>44910</v>
      </c>
      <c r="B1995" s="2">
        <f>RSI!B1995</f>
        <v>5.8491</v>
      </c>
      <c r="C1995" s="2">
        <f>RSI!I1995</f>
        <v>74.986555753159365</v>
      </c>
      <c r="D1995" s="2">
        <f>MACD!E1995</f>
        <v>-0.21284550443094918</v>
      </c>
      <c r="E1995" s="2">
        <f>MACD!F1995</f>
        <v>-0.15556120693983685</v>
      </c>
      <c r="F1995" s="2">
        <f>'Moving Avg'!D1995</f>
        <v>5.8375199999999996</v>
      </c>
      <c r="G1995" s="2">
        <f>'Moving Avg'!F1995</f>
        <v>5.5280999999999993</v>
      </c>
      <c r="H1995" s="2">
        <f>'Moving Avg'!G1995</f>
        <v>5.3902740000000025</v>
      </c>
      <c r="I1995" s="2">
        <f>'Moving Avg'!H1995</f>
        <v>5.4681150000000027</v>
      </c>
      <c r="J1995" s="6" t="str">
        <f>OBV!F1995</f>
        <v>BULLISH</v>
      </c>
      <c r="K1995" s="6" t="str">
        <f>OBV!G1995</f>
        <v>NEUTRAL</v>
      </c>
      <c r="L1995" s="6" t="str">
        <f>OBV!H1995</f>
        <v>CONFIRMED BULLISH</v>
      </c>
      <c r="M1995" s="8">
        <f t="shared" si="310"/>
        <v>0</v>
      </c>
      <c r="N1995" s="8">
        <f t="shared" si="311"/>
        <v>100</v>
      </c>
      <c r="O1995" s="8">
        <f t="shared" si="312"/>
        <v>50</v>
      </c>
      <c r="P1995" s="8">
        <f t="shared" si="313"/>
        <v>83.5</v>
      </c>
      <c r="Q1995" s="9">
        <f t="shared" si="314"/>
        <v>55.024999999999999</v>
      </c>
      <c r="R1995" s="9">
        <f t="shared" si="315"/>
        <v>58.375</v>
      </c>
      <c r="S1995" s="9">
        <f t="shared" si="316"/>
        <v>65.075000000000003</v>
      </c>
      <c r="T1995" s="9">
        <f t="shared" si="317"/>
        <v>58.375</v>
      </c>
      <c r="U1995" s="8">
        <f t="shared" si="318"/>
        <v>59.491666666666674</v>
      </c>
      <c r="V1995" s="8">
        <f t="shared" si="319"/>
        <v>59.212500000000006</v>
      </c>
    </row>
    <row r="1996" spans="1:22" ht="13.5" x14ac:dyDescent="0.25">
      <c r="A1996" s="3">
        <f>RSI!A1996</f>
        <v>44911</v>
      </c>
      <c r="B1996" s="2">
        <f>RSI!B1996</f>
        <v>5.8491</v>
      </c>
      <c r="C1996" s="2">
        <f>RSI!I1996</f>
        <v>74.986555753159365</v>
      </c>
      <c r="D1996" s="2">
        <f>MACD!E1996</f>
        <v>-0.21843589666481922</v>
      </c>
      <c r="E1996" s="2">
        <f>MACD!F1996</f>
        <v>-0.16813614488483333</v>
      </c>
      <c r="F1996" s="2">
        <f>'Moving Avg'!D1996</f>
        <v>5.8507599999999993</v>
      </c>
      <c r="G1996" s="2">
        <f>'Moving Avg'!F1996</f>
        <v>5.5624349999999989</v>
      </c>
      <c r="H1996" s="2">
        <f>'Moving Avg'!G1996</f>
        <v>5.3997060000000037</v>
      </c>
      <c r="I1996" s="2">
        <f>'Moving Avg'!H1996</f>
        <v>5.4704025000000023</v>
      </c>
      <c r="J1996" s="6" t="str">
        <f>OBV!F1996</f>
        <v>BULLISH</v>
      </c>
      <c r="K1996" s="6" t="str">
        <f>OBV!G1996</f>
        <v>NEUTRAL</v>
      </c>
      <c r="L1996" s="6" t="str">
        <f>OBV!H1996</f>
        <v>CONFIRMED BULLISH</v>
      </c>
      <c r="M1996" s="8">
        <f t="shared" si="310"/>
        <v>0</v>
      </c>
      <c r="N1996" s="8">
        <f t="shared" si="311"/>
        <v>100</v>
      </c>
      <c r="O1996" s="8">
        <f t="shared" si="312"/>
        <v>50</v>
      </c>
      <c r="P1996" s="8">
        <f t="shared" si="313"/>
        <v>83.5</v>
      </c>
      <c r="Q1996" s="9">
        <f t="shared" si="314"/>
        <v>55.024999999999999</v>
      </c>
      <c r="R1996" s="9">
        <f t="shared" si="315"/>
        <v>58.375</v>
      </c>
      <c r="S1996" s="9">
        <f t="shared" si="316"/>
        <v>65.075000000000003</v>
      </c>
      <c r="T1996" s="9">
        <f t="shared" si="317"/>
        <v>58.375</v>
      </c>
      <c r="U1996" s="8">
        <f t="shared" si="318"/>
        <v>59.491666666666674</v>
      </c>
      <c r="V1996" s="8">
        <f t="shared" si="319"/>
        <v>59.212500000000006</v>
      </c>
    </row>
    <row r="1997" spans="1:22" ht="13.5" x14ac:dyDescent="0.25">
      <c r="A1997" s="3">
        <f>RSI!A1997</f>
        <v>44914</v>
      </c>
      <c r="B1997" s="2">
        <f>RSI!B1997</f>
        <v>5.8243</v>
      </c>
      <c r="C1997" s="2">
        <f>RSI!I1997</f>
        <v>71.865127021215784</v>
      </c>
      <c r="D1997" s="2">
        <f>MACD!E1997</f>
        <v>-0.22183251853848063</v>
      </c>
      <c r="E1997" s="2">
        <f>MACD!F1997</f>
        <v>-0.1788754196155628</v>
      </c>
      <c r="F1997" s="2">
        <f>'Moving Avg'!D1997</f>
        <v>5.8441400000000003</v>
      </c>
      <c r="G1997" s="2">
        <f>'Moving Avg'!F1997</f>
        <v>5.5839449999999982</v>
      </c>
      <c r="H1997" s="2">
        <f>'Moving Avg'!G1997</f>
        <v>5.4086420000000022</v>
      </c>
      <c r="I1997" s="2">
        <f>'Moving Avg'!H1997</f>
        <v>5.4720550000000028</v>
      </c>
      <c r="J1997" s="6" t="str">
        <f>OBV!F1997</f>
        <v>BEARISH</v>
      </c>
      <c r="K1997" s="6" t="str">
        <f>OBV!G1997</f>
        <v>NEUTRAL</v>
      </c>
      <c r="L1997" s="6" t="str">
        <f>OBV!H1997</f>
        <v>CONFIRMED BEARISH</v>
      </c>
      <c r="M1997" s="8">
        <f t="shared" si="310"/>
        <v>0</v>
      </c>
      <c r="N1997" s="8">
        <f t="shared" si="311"/>
        <v>100</v>
      </c>
      <c r="O1997" s="8">
        <f t="shared" si="312"/>
        <v>50</v>
      </c>
      <c r="P1997" s="8">
        <f t="shared" si="313"/>
        <v>16.5</v>
      </c>
      <c r="Q1997" s="9">
        <f t="shared" si="314"/>
        <v>44.975000000000001</v>
      </c>
      <c r="R1997" s="9">
        <f t="shared" si="315"/>
        <v>41.625</v>
      </c>
      <c r="S1997" s="9">
        <f t="shared" si="316"/>
        <v>34.924999999999997</v>
      </c>
      <c r="T1997" s="9">
        <f t="shared" si="317"/>
        <v>41.625</v>
      </c>
      <c r="U1997" s="8">
        <f t="shared" si="318"/>
        <v>40.508333333333333</v>
      </c>
      <c r="V1997" s="8">
        <f t="shared" si="319"/>
        <v>40.787499999999994</v>
      </c>
    </row>
    <row r="1998" spans="1:22" ht="13.5" x14ac:dyDescent="0.25">
      <c r="A1998" s="3">
        <f>RSI!A1998</f>
        <v>44915</v>
      </c>
      <c r="B1998" s="2">
        <f>RSI!B1998</f>
        <v>5.8076999999999996</v>
      </c>
      <c r="C1998" s="2">
        <f>RSI!I1998</f>
        <v>69.771547490723862</v>
      </c>
      <c r="D1998" s="2">
        <f>MACD!E1998</f>
        <v>-0.21479417364133813</v>
      </c>
      <c r="E1998" s="2">
        <f>MACD!F1998</f>
        <v>-0.1860591704207179</v>
      </c>
      <c r="F1998" s="2">
        <f>'Moving Avg'!D1998</f>
        <v>5.8358600000000003</v>
      </c>
      <c r="G1998" s="2">
        <f>'Moving Avg'!F1998</f>
        <v>5.6054549999999983</v>
      </c>
      <c r="H1998" s="2">
        <f>'Moving Avg'!G1998</f>
        <v>5.4172460000000013</v>
      </c>
      <c r="I1998" s="2">
        <f>'Moving Avg'!H1998</f>
        <v>5.4736245000000032</v>
      </c>
      <c r="J1998" s="6" t="str">
        <f>OBV!F1998</f>
        <v>BEARISH</v>
      </c>
      <c r="K1998" s="6" t="str">
        <f>OBV!G1998</f>
        <v>NEUTRAL</v>
      </c>
      <c r="L1998" s="6" t="str">
        <f>OBV!H1998</f>
        <v>CONFIRMED BEARISH</v>
      </c>
      <c r="M1998" s="8">
        <f t="shared" si="310"/>
        <v>25</v>
      </c>
      <c r="N1998" s="8">
        <f t="shared" si="311"/>
        <v>100</v>
      </c>
      <c r="O1998" s="8">
        <f t="shared" si="312"/>
        <v>50</v>
      </c>
      <c r="P1998" s="8">
        <f t="shared" si="313"/>
        <v>16.5</v>
      </c>
      <c r="Q1998" s="9">
        <f t="shared" si="314"/>
        <v>53.725000000000001</v>
      </c>
      <c r="R1998" s="9">
        <f t="shared" si="315"/>
        <v>46.625</v>
      </c>
      <c r="S1998" s="9">
        <f t="shared" si="316"/>
        <v>38.674999999999997</v>
      </c>
      <c r="T1998" s="9">
        <f t="shared" si="317"/>
        <v>47.875</v>
      </c>
      <c r="U1998" s="8">
        <f t="shared" si="318"/>
        <v>46.341666666666661</v>
      </c>
      <c r="V1998" s="8">
        <f t="shared" si="319"/>
        <v>46.724999999999994</v>
      </c>
    </row>
    <row r="1999" spans="1:22" ht="13.5" x14ac:dyDescent="0.25">
      <c r="A1999" s="3">
        <f>RSI!A1999</f>
        <v>44916</v>
      </c>
      <c r="B1999" s="2">
        <f>RSI!B1999</f>
        <v>5.8326000000000002</v>
      </c>
      <c r="C1999" s="2">
        <f>RSI!I1999</f>
        <v>71.130147978423196</v>
      </c>
      <c r="D1999" s="2">
        <f>MACD!E1999</f>
        <v>-0.17379097836703661</v>
      </c>
      <c r="E1999" s="2">
        <f>MACD!F1999</f>
        <v>-0.18360553200998164</v>
      </c>
      <c r="F1999" s="2">
        <f>'Moving Avg'!D1999</f>
        <v>5.83256</v>
      </c>
      <c r="G1999" s="2">
        <f>'Moving Avg'!F1999</f>
        <v>5.6282099999999984</v>
      </c>
      <c r="H1999" s="2">
        <f>'Moving Avg'!G1999</f>
        <v>5.4263480000000017</v>
      </c>
      <c r="I1999" s="2">
        <f>'Moving Avg'!H1999</f>
        <v>5.4753185000000038</v>
      </c>
      <c r="J1999" s="6" t="str">
        <f>OBV!F1999</f>
        <v>BEARISH</v>
      </c>
      <c r="K1999" s="6" t="str">
        <f>OBV!G1999</f>
        <v>NEUTRAL</v>
      </c>
      <c r="L1999" s="6" t="str">
        <f>OBV!H1999</f>
        <v>CONFIRMED BEARISH</v>
      </c>
      <c r="M1999" s="8">
        <f t="shared" si="310"/>
        <v>0</v>
      </c>
      <c r="N1999" s="8">
        <f t="shared" si="311"/>
        <v>0</v>
      </c>
      <c r="O1999" s="8">
        <f t="shared" si="312"/>
        <v>50</v>
      </c>
      <c r="P1999" s="8">
        <f t="shared" si="313"/>
        <v>16.5</v>
      </c>
      <c r="Q1999" s="9">
        <f t="shared" si="314"/>
        <v>9.9749999999999996</v>
      </c>
      <c r="R1999" s="9">
        <f t="shared" si="315"/>
        <v>21.625</v>
      </c>
      <c r="S1999" s="9">
        <f t="shared" si="316"/>
        <v>19.925000000000001</v>
      </c>
      <c r="T1999" s="9">
        <f t="shared" si="317"/>
        <v>16.625</v>
      </c>
      <c r="U1999" s="8">
        <f t="shared" si="318"/>
        <v>17.175000000000001</v>
      </c>
      <c r="V1999" s="8">
        <f t="shared" si="319"/>
        <v>17.037500000000001</v>
      </c>
    </row>
    <row r="2000" spans="1:22" ht="13.5" x14ac:dyDescent="0.25">
      <c r="A2000" s="3">
        <f>RSI!A2000</f>
        <v>44917</v>
      </c>
      <c r="B2000" s="2">
        <f>RSI!B2000</f>
        <v>5.7911999999999999</v>
      </c>
      <c r="C2000" s="2">
        <f>RSI!I2000</f>
        <v>65.832287975251148</v>
      </c>
      <c r="D2000" s="2">
        <f>MACD!E2000</f>
        <v>-0.13737319314224727</v>
      </c>
      <c r="E2000" s="2">
        <f>MACD!F2000</f>
        <v>-0.17435906423643477</v>
      </c>
      <c r="F2000" s="2">
        <f>'Moving Avg'!D2000</f>
        <v>5.8209800000000005</v>
      </c>
      <c r="G2000" s="2">
        <f>'Moving Avg'!F2000</f>
        <v>5.6488949999999987</v>
      </c>
      <c r="H2000" s="2">
        <f>'Moving Avg'!G2000</f>
        <v>5.4346220000000018</v>
      </c>
      <c r="I2000" s="2">
        <f>'Moving Avg'!H2000</f>
        <v>5.4768840000000036</v>
      </c>
      <c r="J2000" s="6" t="str">
        <f>OBV!F2000</f>
        <v>BEARISH</v>
      </c>
      <c r="K2000" s="6" t="str">
        <f>OBV!G2000</f>
        <v>NEUTRAL</v>
      </c>
      <c r="L2000" s="6" t="str">
        <f>OBV!H2000</f>
        <v>CONFIRMED BEARISH</v>
      </c>
      <c r="M2000" s="8">
        <f t="shared" si="310"/>
        <v>25</v>
      </c>
      <c r="N2000" s="8">
        <f t="shared" si="311"/>
        <v>0</v>
      </c>
      <c r="O2000" s="8">
        <f t="shared" si="312"/>
        <v>50</v>
      </c>
      <c r="P2000" s="8">
        <f t="shared" si="313"/>
        <v>16.5</v>
      </c>
      <c r="Q2000" s="9">
        <f t="shared" si="314"/>
        <v>18.725000000000001</v>
      </c>
      <c r="R2000" s="9">
        <f t="shared" si="315"/>
        <v>26.625</v>
      </c>
      <c r="S2000" s="9">
        <f t="shared" si="316"/>
        <v>23.675000000000001</v>
      </c>
      <c r="T2000" s="9">
        <f t="shared" si="317"/>
        <v>22.875</v>
      </c>
      <c r="U2000" s="8">
        <f t="shared" si="318"/>
        <v>23.008333333333336</v>
      </c>
      <c r="V2000" s="8">
        <f t="shared" si="319"/>
        <v>22.975000000000001</v>
      </c>
    </row>
    <row r="2001" spans="1:22" ht="13.5" x14ac:dyDescent="0.25">
      <c r="A2001" s="3">
        <f>RSI!A2001</f>
        <v>44918</v>
      </c>
      <c r="B2001" s="2">
        <f>RSI!B2001</f>
        <v>5.7828999999999997</v>
      </c>
      <c r="C2001" s="2">
        <f>RSI!I2001</f>
        <v>64.790402749028118</v>
      </c>
      <c r="D2001" s="2">
        <f>MACD!E2001</f>
        <v>-0.1044045785855916</v>
      </c>
      <c r="E2001" s="2">
        <f>MACD!F2001</f>
        <v>-0.16036816710626617</v>
      </c>
      <c r="F2001" s="2">
        <f>'Moving Avg'!D2001</f>
        <v>5.8077399999999999</v>
      </c>
      <c r="G2001" s="2">
        <f>'Moving Avg'!F2001</f>
        <v>5.6691649999999987</v>
      </c>
      <c r="H2001" s="2">
        <f>'Moving Avg'!G2001</f>
        <v>5.4438880000000003</v>
      </c>
      <c r="I2001" s="2">
        <f>'Moving Avg'!H2001</f>
        <v>5.4784080000000026</v>
      </c>
      <c r="J2001" s="6" t="str">
        <f>OBV!F2001</f>
        <v>BEARISH</v>
      </c>
      <c r="K2001" s="6" t="str">
        <f>OBV!G2001</f>
        <v>WEAK</v>
      </c>
      <c r="L2001" s="6" t="str">
        <f>OBV!H2001</f>
        <v>CONFIRMED BEARISH</v>
      </c>
      <c r="M2001" s="8">
        <f t="shared" si="310"/>
        <v>25</v>
      </c>
      <c r="N2001" s="8">
        <f t="shared" si="311"/>
        <v>0</v>
      </c>
      <c r="O2001" s="8">
        <f t="shared" si="312"/>
        <v>50</v>
      </c>
      <c r="P2001" s="8">
        <f t="shared" si="313"/>
        <v>0</v>
      </c>
      <c r="Q2001" s="9">
        <f t="shared" si="314"/>
        <v>16.25</v>
      </c>
      <c r="R2001" s="9">
        <f t="shared" si="315"/>
        <v>22.5</v>
      </c>
      <c r="S2001" s="9">
        <f t="shared" si="316"/>
        <v>16.25</v>
      </c>
      <c r="T2001" s="9">
        <f t="shared" si="317"/>
        <v>18.75</v>
      </c>
      <c r="U2001" s="8">
        <f t="shared" si="318"/>
        <v>18.333333333333332</v>
      </c>
      <c r="V2001" s="8">
        <f t="shared" si="319"/>
        <v>18.4375</v>
      </c>
    </row>
    <row r="2002" spans="1:22" ht="13.5" x14ac:dyDescent="0.25">
      <c r="A2002" s="3">
        <f>RSI!A2002</f>
        <v>44921</v>
      </c>
      <c r="B2002" s="2">
        <f>RSI!B2002</f>
        <v>5.8326000000000002</v>
      </c>
      <c r="C2002" s="2">
        <f>RSI!I2002</f>
        <v>68.051027398551142</v>
      </c>
      <c r="D2002" s="2">
        <f>MACD!E2002</f>
        <v>-6.9604614718290492E-2</v>
      </c>
      <c r="E2002" s="2">
        <f>MACD!F2002</f>
        <v>-0.14221545662867105</v>
      </c>
      <c r="F2002" s="2">
        <f>'Moving Avg'!D2002</f>
        <v>5.8093999999999992</v>
      </c>
      <c r="G2002" s="2">
        <f>'Moving Avg'!F2002</f>
        <v>5.7018449999999987</v>
      </c>
      <c r="H2002" s="2">
        <f>'Moving Avg'!G2002</f>
        <v>5.4541480000000009</v>
      </c>
      <c r="I2002" s="2">
        <f>'Moving Avg'!H2002</f>
        <v>5.4801805000000021</v>
      </c>
      <c r="J2002" s="6" t="str">
        <f>OBV!F2002</f>
        <v>BEARISH</v>
      </c>
      <c r="K2002" s="6" t="str">
        <f>OBV!G2002</f>
        <v>NEUTRAL</v>
      </c>
      <c r="L2002" s="6" t="str">
        <f>OBV!H2002</f>
        <v>BEARISH DIVERGENCE</v>
      </c>
      <c r="M2002" s="8">
        <f t="shared" si="310"/>
        <v>25</v>
      </c>
      <c r="N2002" s="8">
        <f t="shared" si="311"/>
        <v>0</v>
      </c>
      <c r="O2002" s="8">
        <f t="shared" si="312"/>
        <v>50</v>
      </c>
      <c r="P2002" s="8">
        <f t="shared" si="313"/>
        <v>16.5</v>
      </c>
      <c r="Q2002" s="9">
        <f t="shared" si="314"/>
        <v>18.725000000000001</v>
      </c>
      <c r="R2002" s="9">
        <f t="shared" si="315"/>
        <v>26.625</v>
      </c>
      <c r="S2002" s="9">
        <f t="shared" si="316"/>
        <v>23.675000000000001</v>
      </c>
      <c r="T2002" s="9">
        <f t="shared" si="317"/>
        <v>22.875</v>
      </c>
      <c r="U2002" s="8">
        <f t="shared" si="318"/>
        <v>23.008333333333336</v>
      </c>
      <c r="V2002" s="8">
        <f t="shared" si="319"/>
        <v>22.975000000000001</v>
      </c>
    </row>
    <row r="2003" spans="1:22" ht="13.5" x14ac:dyDescent="0.25">
      <c r="A2003" s="3">
        <f>RSI!A2003</f>
        <v>44922</v>
      </c>
      <c r="B2003" s="2">
        <f>RSI!B2003</f>
        <v>5.8159999999999998</v>
      </c>
      <c r="C2003" s="2">
        <f>RSI!I2003</f>
        <v>65.857312734549851</v>
      </c>
      <c r="D2003" s="2">
        <f>MACD!E2003</f>
        <v>-4.1311143144556084E-2</v>
      </c>
      <c r="E2003" s="2">
        <f>MACD!F2003</f>
        <v>-0.12203459393184805</v>
      </c>
      <c r="F2003" s="2">
        <f>'Moving Avg'!D2003</f>
        <v>5.8110599999999994</v>
      </c>
      <c r="G2003" s="2">
        <f>'Moving Avg'!F2003</f>
        <v>5.727904999999998</v>
      </c>
      <c r="H2003" s="2">
        <f>'Moving Avg'!G2003</f>
        <v>5.4640760000000013</v>
      </c>
      <c r="I2003" s="2">
        <f>'Moving Avg'!H2003</f>
        <v>5.4817525000000025</v>
      </c>
      <c r="J2003" s="6" t="str">
        <f>OBV!F2003</f>
        <v>BEARISH</v>
      </c>
      <c r="K2003" s="6" t="str">
        <f>OBV!G2003</f>
        <v>NEUTRAL</v>
      </c>
      <c r="L2003" s="6" t="str">
        <f>OBV!H2003</f>
        <v>BEARISH DIVERGENCE</v>
      </c>
      <c r="M2003" s="8">
        <f t="shared" si="310"/>
        <v>25</v>
      </c>
      <c r="N2003" s="8">
        <f t="shared" si="311"/>
        <v>0</v>
      </c>
      <c r="O2003" s="8">
        <f t="shared" si="312"/>
        <v>50</v>
      </c>
      <c r="P2003" s="8">
        <f t="shared" si="313"/>
        <v>16.5</v>
      </c>
      <c r="Q2003" s="9">
        <f t="shared" si="314"/>
        <v>18.725000000000001</v>
      </c>
      <c r="R2003" s="9">
        <f t="shared" si="315"/>
        <v>26.625</v>
      </c>
      <c r="S2003" s="9">
        <f t="shared" si="316"/>
        <v>23.675000000000001</v>
      </c>
      <c r="T2003" s="9">
        <f t="shared" si="317"/>
        <v>22.875</v>
      </c>
      <c r="U2003" s="8">
        <f t="shared" si="318"/>
        <v>23.008333333333336</v>
      </c>
      <c r="V2003" s="8">
        <f t="shared" si="319"/>
        <v>22.975000000000001</v>
      </c>
    </row>
    <row r="2004" spans="1:22" ht="13.5" x14ac:dyDescent="0.25">
      <c r="A2004" s="3">
        <f>RSI!A2004</f>
        <v>44923</v>
      </c>
      <c r="B2004" s="2">
        <f>RSI!B2004</f>
        <v>5.7911999999999999</v>
      </c>
      <c r="C2004" s="2">
        <f>RSI!I2004</f>
        <v>62.610047511094962</v>
      </c>
      <c r="D2004" s="2">
        <f>MACD!E2004</f>
        <v>-1.6458866063771893E-2</v>
      </c>
      <c r="E2004" s="2">
        <f>MACD!F2004</f>
        <v>-0.10091944835823283</v>
      </c>
      <c r="F2004" s="2">
        <f>'Moving Avg'!D2004</f>
        <v>5.8027800000000003</v>
      </c>
      <c r="G2004" s="2">
        <f>'Moving Avg'!F2004</f>
        <v>5.7452799999999993</v>
      </c>
      <c r="H2004" s="2">
        <f>'Moving Avg'!G2004</f>
        <v>5.4753280000000011</v>
      </c>
      <c r="I2004" s="2">
        <f>'Moving Avg'!H2004</f>
        <v>5.4832790000000022</v>
      </c>
      <c r="J2004" s="6" t="str">
        <f>OBV!F2004</f>
        <v>BEARISH</v>
      </c>
      <c r="K2004" s="6" t="str">
        <f>OBV!G2004</f>
        <v>NEUTRAL</v>
      </c>
      <c r="L2004" s="6" t="str">
        <f>OBV!H2004</f>
        <v>CONFIRMED BEARISH</v>
      </c>
      <c r="M2004" s="8">
        <f t="shared" si="310"/>
        <v>25</v>
      </c>
      <c r="N2004" s="8">
        <f t="shared" si="311"/>
        <v>0</v>
      </c>
      <c r="O2004" s="8">
        <f t="shared" si="312"/>
        <v>50</v>
      </c>
      <c r="P2004" s="8">
        <f t="shared" si="313"/>
        <v>16.5</v>
      </c>
      <c r="Q2004" s="9">
        <f t="shared" si="314"/>
        <v>18.725000000000001</v>
      </c>
      <c r="R2004" s="9">
        <f t="shared" si="315"/>
        <v>26.625</v>
      </c>
      <c r="S2004" s="9">
        <f t="shared" si="316"/>
        <v>23.675000000000001</v>
      </c>
      <c r="T2004" s="9">
        <f t="shared" si="317"/>
        <v>22.875</v>
      </c>
      <c r="U2004" s="8">
        <f t="shared" si="318"/>
        <v>23.008333333333336</v>
      </c>
      <c r="V2004" s="8">
        <f t="shared" si="319"/>
        <v>22.975000000000001</v>
      </c>
    </row>
    <row r="2005" spans="1:22" ht="13.5" x14ac:dyDescent="0.25">
      <c r="A2005" s="3">
        <f>RSI!A2005</f>
        <v>44924</v>
      </c>
      <c r="B2005" s="2">
        <f>RSI!B2005</f>
        <v>5.7828999999999997</v>
      </c>
      <c r="C2005" s="2">
        <f>RSI!I2005</f>
        <v>61.516799778392951</v>
      </c>
      <c r="D2005" s="2">
        <f>MACD!E2005</f>
        <v>4.474500493124367E-3</v>
      </c>
      <c r="E2005" s="2">
        <f>MACD!F2005</f>
        <v>-7.9840658587961397E-2</v>
      </c>
      <c r="F2005" s="2">
        <f>'Moving Avg'!D2005</f>
        <v>5.8011200000000001</v>
      </c>
      <c r="G2005" s="2">
        <f>'Moving Avg'!F2005</f>
        <v>5.7622400000000003</v>
      </c>
      <c r="H2005" s="2">
        <f>'Moving Avg'!G2005</f>
        <v>5.4850900000000005</v>
      </c>
      <c r="I2005" s="2">
        <f>'Moving Avg'!H2005</f>
        <v>5.4847640000000011</v>
      </c>
      <c r="J2005" s="6" t="str">
        <f>OBV!F2005</f>
        <v>BEARISH</v>
      </c>
      <c r="K2005" s="6" t="str">
        <f>OBV!G2005</f>
        <v>NEUTRAL</v>
      </c>
      <c r="L2005" s="6" t="str">
        <f>OBV!H2005</f>
        <v>CONFIRMED BEARISH</v>
      </c>
      <c r="M2005" s="8">
        <f t="shared" si="310"/>
        <v>25</v>
      </c>
      <c r="N2005" s="8">
        <f t="shared" si="311"/>
        <v>0</v>
      </c>
      <c r="O2005" s="8">
        <f t="shared" si="312"/>
        <v>50</v>
      </c>
      <c r="P2005" s="8">
        <f t="shared" si="313"/>
        <v>16.5</v>
      </c>
      <c r="Q2005" s="9">
        <f t="shared" si="314"/>
        <v>18.725000000000001</v>
      </c>
      <c r="R2005" s="9">
        <f t="shared" si="315"/>
        <v>26.625</v>
      </c>
      <c r="S2005" s="9">
        <f t="shared" si="316"/>
        <v>23.675000000000001</v>
      </c>
      <c r="T2005" s="9">
        <f t="shared" si="317"/>
        <v>22.875</v>
      </c>
      <c r="U2005" s="8">
        <f t="shared" si="318"/>
        <v>23.008333333333336</v>
      </c>
      <c r="V2005" s="8">
        <f t="shared" si="319"/>
        <v>22.975000000000001</v>
      </c>
    </row>
    <row r="2006" spans="1:22" ht="13.5" x14ac:dyDescent="0.25">
      <c r="A2006" s="3">
        <f>RSI!A2006</f>
        <v>44925</v>
      </c>
      <c r="B2006" s="2">
        <f>RSI!B2006</f>
        <v>5.7828999999999997</v>
      </c>
      <c r="C2006" s="2">
        <f>RSI!I2006</f>
        <v>61.516799778392951</v>
      </c>
      <c r="D2006" s="2">
        <f>MACD!E2006</f>
        <v>2.1578710752879537E-2</v>
      </c>
      <c r="E2006" s="2">
        <f>MACD!F2006</f>
        <v>-5.9556784719793213E-2</v>
      </c>
      <c r="F2006" s="2">
        <f>'Moving Avg'!D2006</f>
        <v>5.8011199999999992</v>
      </c>
      <c r="G2006" s="2">
        <f>'Moving Avg'!F2006</f>
        <v>5.7792000000000003</v>
      </c>
      <c r="H2006" s="2">
        <f>'Moving Avg'!G2006</f>
        <v>5.4948520000000007</v>
      </c>
      <c r="I2006" s="2">
        <f>'Moving Avg'!H2006</f>
        <v>5.4869565000000016</v>
      </c>
      <c r="J2006" s="6" t="str">
        <f>OBV!F2006</f>
        <v>BEARISH</v>
      </c>
      <c r="K2006" s="6" t="str">
        <f>OBV!G2006</f>
        <v>NEUTRAL</v>
      </c>
      <c r="L2006" s="6" t="str">
        <f>OBV!H2006</f>
        <v>NEUTRAL</v>
      </c>
      <c r="M2006" s="8">
        <f t="shared" si="310"/>
        <v>25</v>
      </c>
      <c r="N2006" s="8">
        <f t="shared" si="311"/>
        <v>0</v>
      </c>
      <c r="O2006" s="8">
        <f t="shared" si="312"/>
        <v>50</v>
      </c>
      <c r="P2006" s="8">
        <f t="shared" si="313"/>
        <v>16.5</v>
      </c>
      <c r="Q2006" s="9">
        <f t="shared" si="314"/>
        <v>18.725000000000001</v>
      </c>
      <c r="R2006" s="9">
        <f t="shared" si="315"/>
        <v>26.625</v>
      </c>
      <c r="S2006" s="9">
        <f t="shared" si="316"/>
        <v>23.675000000000001</v>
      </c>
      <c r="T2006" s="9">
        <f t="shared" si="317"/>
        <v>22.875</v>
      </c>
      <c r="U2006" s="8">
        <f t="shared" si="318"/>
        <v>23.008333333333336</v>
      </c>
      <c r="V2006" s="8">
        <f t="shared" si="319"/>
        <v>22.975000000000001</v>
      </c>
    </row>
    <row r="2007" spans="1:22" ht="13.5" x14ac:dyDescent="0.25">
      <c r="A2007" s="3">
        <f>RSI!A2007</f>
        <v>44928</v>
      </c>
      <c r="B2007" s="2">
        <f>RSI!B2007</f>
        <v>5.7828999999999997</v>
      </c>
      <c r="C2007" s="2">
        <f>RSI!I2007</f>
        <v>61.516799778392951</v>
      </c>
      <c r="D2007" s="2">
        <f>MACD!E2007</f>
        <v>3.1672565392256047E-2</v>
      </c>
      <c r="E2007" s="2">
        <f>MACD!F2007</f>
        <v>-4.1310914697383364E-2</v>
      </c>
      <c r="F2007" s="2">
        <f>'Moving Avg'!D2007</f>
        <v>5.7911799999999989</v>
      </c>
      <c r="G2007" s="2">
        <f>'Moving Avg'!F2007</f>
        <v>5.7957450000000001</v>
      </c>
      <c r="H2007" s="2">
        <f>'Moving Avg'!G2007</f>
        <v>5.5046140000000001</v>
      </c>
      <c r="I2007" s="2">
        <f>'Moving Avg'!H2007</f>
        <v>5.4891490000000021</v>
      </c>
      <c r="J2007" s="6" t="str">
        <f>OBV!F2007</f>
        <v>BEARISH</v>
      </c>
      <c r="K2007" s="6" t="str">
        <f>OBV!G2007</f>
        <v>NEUTRAL</v>
      </c>
      <c r="L2007" s="6" t="str">
        <f>OBV!H2007</f>
        <v>CONFIRMED BEARISH</v>
      </c>
      <c r="M2007" s="8">
        <f t="shared" si="310"/>
        <v>25</v>
      </c>
      <c r="N2007" s="8">
        <f t="shared" si="311"/>
        <v>0</v>
      </c>
      <c r="O2007" s="8">
        <f t="shared" si="312"/>
        <v>50</v>
      </c>
      <c r="P2007" s="8">
        <f t="shared" si="313"/>
        <v>16.5</v>
      </c>
      <c r="Q2007" s="9">
        <f t="shared" si="314"/>
        <v>18.725000000000001</v>
      </c>
      <c r="R2007" s="9">
        <f t="shared" si="315"/>
        <v>26.625</v>
      </c>
      <c r="S2007" s="9">
        <f t="shared" si="316"/>
        <v>23.675000000000001</v>
      </c>
      <c r="T2007" s="9">
        <f t="shared" si="317"/>
        <v>22.875</v>
      </c>
      <c r="U2007" s="8">
        <f t="shared" si="318"/>
        <v>23.008333333333336</v>
      </c>
      <c r="V2007" s="8">
        <f t="shared" si="319"/>
        <v>22.975000000000001</v>
      </c>
    </row>
    <row r="2008" spans="1:22" ht="13.5" x14ac:dyDescent="0.25">
      <c r="A2008" s="3">
        <f>RSI!A2008</f>
        <v>44929</v>
      </c>
      <c r="B2008" s="2">
        <f>RSI!B2008</f>
        <v>5.7828999999999997</v>
      </c>
      <c r="C2008" s="2">
        <f>RSI!I2008</f>
        <v>61.516799778392951</v>
      </c>
      <c r="D2008" s="2">
        <f>MACD!E2008</f>
        <v>3.7137863865929432E-2</v>
      </c>
      <c r="E2008" s="2">
        <f>MACD!F2008</f>
        <v>-2.5621158984720806E-2</v>
      </c>
      <c r="F2008" s="2">
        <f>'Moving Avg'!D2008</f>
        <v>5.784559999999999</v>
      </c>
      <c r="G2008" s="2">
        <f>'Moving Avg'!F2008</f>
        <v>5.80898</v>
      </c>
      <c r="H2008" s="2">
        <f>'Moving Avg'!G2008</f>
        <v>5.5143760000000013</v>
      </c>
      <c r="I2008" s="2">
        <f>'Moving Avg'!H2008</f>
        <v>5.4907520000000023</v>
      </c>
      <c r="J2008" s="6" t="str">
        <f>OBV!F2008</f>
        <v>BEARISH</v>
      </c>
      <c r="K2008" s="6" t="str">
        <f>OBV!G2008</f>
        <v>NEUTRAL</v>
      </c>
      <c r="L2008" s="6" t="str">
        <f>OBV!H2008</f>
        <v>CONFIRMED BEARISH</v>
      </c>
      <c r="M2008" s="8">
        <f t="shared" si="310"/>
        <v>25</v>
      </c>
      <c r="N2008" s="8">
        <f t="shared" si="311"/>
        <v>0</v>
      </c>
      <c r="O2008" s="8">
        <f t="shared" si="312"/>
        <v>50</v>
      </c>
      <c r="P2008" s="8">
        <f t="shared" si="313"/>
        <v>16.5</v>
      </c>
      <c r="Q2008" s="9">
        <f t="shared" si="314"/>
        <v>18.725000000000001</v>
      </c>
      <c r="R2008" s="9">
        <f t="shared" si="315"/>
        <v>26.625</v>
      </c>
      <c r="S2008" s="9">
        <f t="shared" si="316"/>
        <v>23.675000000000001</v>
      </c>
      <c r="T2008" s="9">
        <f t="shared" si="317"/>
        <v>22.875</v>
      </c>
      <c r="U2008" s="8">
        <f t="shared" si="318"/>
        <v>23.008333333333336</v>
      </c>
      <c r="V2008" s="8">
        <f t="shared" si="319"/>
        <v>22.975000000000001</v>
      </c>
    </row>
    <row r="2009" spans="1:22" ht="13.5" x14ac:dyDescent="0.25">
      <c r="A2009" s="3">
        <f>RSI!A2009</f>
        <v>44930</v>
      </c>
      <c r="B2009" s="2">
        <f>RSI!B2009</f>
        <v>5.7828999999999997</v>
      </c>
      <c r="C2009" s="2">
        <f>RSI!I2009</f>
        <v>61.516799778392951</v>
      </c>
      <c r="D2009" s="2">
        <f>MACD!E2009</f>
        <v>4.5109959663071741E-2</v>
      </c>
      <c r="E2009" s="2">
        <f>MACD!F2009</f>
        <v>-1.1474935255162298E-2</v>
      </c>
      <c r="F2009" s="2">
        <f>'Moving Avg'!D2009</f>
        <v>5.7828999999999997</v>
      </c>
      <c r="G2009" s="2">
        <f>'Moving Avg'!F2009</f>
        <v>5.809804999999999</v>
      </c>
      <c r="H2009" s="2">
        <f>'Moving Avg'!G2009</f>
        <v>5.5241380000000007</v>
      </c>
      <c r="I2009" s="2">
        <f>'Moving Avg'!H2009</f>
        <v>5.4923550000000025</v>
      </c>
      <c r="J2009" s="6" t="str">
        <f>OBV!F2009</f>
        <v>BEARISH</v>
      </c>
      <c r="K2009" s="6" t="str">
        <f>OBV!G2009</f>
        <v>NEUTRAL</v>
      </c>
      <c r="L2009" s="6" t="str">
        <f>OBV!H2009</f>
        <v>CONFIRMED BEARISH</v>
      </c>
      <c r="M2009" s="8">
        <f t="shared" si="310"/>
        <v>25</v>
      </c>
      <c r="N2009" s="8">
        <f t="shared" si="311"/>
        <v>0</v>
      </c>
      <c r="O2009" s="8">
        <f t="shared" si="312"/>
        <v>50</v>
      </c>
      <c r="P2009" s="8">
        <f t="shared" si="313"/>
        <v>16.5</v>
      </c>
      <c r="Q2009" s="9">
        <f t="shared" si="314"/>
        <v>18.725000000000001</v>
      </c>
      <c r="R2009" s="9">
        <f t="shared" si="315"/>
        <v>26.625</v>
      </c>
      <c r="S2009" s="9">
        <f t="shared" si="316"/>
        <v>23.675000000000001</v>
      </c>
      <c r="T2009" s="9">
        <f t="shared" si="317"/>
        <v>22.875</v>
      </c>
      <c r="U2009" s="8">
        <f t="shared" si="318"/>
        <v>23.008333333333336</v>
      </c>
      <c r="V2009" s="8">
        <f t="shared" si="319"/>
        <v>22.975000000000001</v>
      </c>
    </row>
    <row r="2010" spans="1:22" ht="13.5" x14ac:dyDescent="0.25">
      <c r="A2010" s="3">
        <f>RSI!A2010</f>
        <v>44931</v>
      </c>
      <c r="B2010" s="2">
        <f>RSI!B2010</f>
        <v>5.5347</v>
      </c>
      <c r="C2010" s="2">
        <f>RSI!I2010</f>
        <v>35.025405181726896</v>
      </c>
      <c r="D2010" s="2">
        <f>MACD!E2010</f>
        <v>6.3424166231623502E-2</v>
      </c>
      <c r="E2010" s="2">
        <f>MACD!F2010</f>
        <v>3.5048850421948632E-3</v>
      </c>
      <c r="F2010" s="2">
        <f>'Moving Avg'!D2010</f>
        <v>5.7332599999999996</v>
      </c>
      <c r="G2010" s="2">
        <f>'Moving Avg'!F2010</f>
        <v>5.7982199999999988</v>
      </c>
      <c r="H2010" s="2">
        <f>'Moving Avg'!G2010</f>
        <v>5.5282740000000015</v>
      </c>
      <c r="I2010" s="2">
        <f>'Moving Avg'!H2010</f>
        <v>5.4927170000000025</v>
      </c>
      <c r="J2010" s="6" t="str">
        <f>OBV!F2010</f>
        <v>BEARISH</v>
      </c>
      <c r="K2010" s="6" t="str">
        <f>OBV!G2010</f>
        <v>NEUTRAL</v>
      </c>
      <c r="L2010" s="6" t="str">
        <f>OBV!H2010</f>
        <v>CONFIRMED BEARISH</v>
      </c>
      <c r="M2010" s="8">
        <f t="shared" si="310"/>
        <v>25</v>
      </c>
      <c r="N2010" s="8">
        <f t="shared" si="311"/>
        <v>0</v>
      </c>
      <c r="O2010" s="8">
        <f t="shared" si="312"/>
        <v>50</v>
      </c>
      <c r="P2010" s="8">
        <f t="shared" si="313"/>
        <v>16.5</v>
      </c>
      <c r="Q2010" s="9">
        <f t="shared" si="314"/>
        <v>18.725000000000001</v>
      </c>
      <c r="R2010" s="9">
        <f t="shared" si="315"/>
        <v>26.625</v>
      </c>
      <c r="S2010" s="9">
        <f t="shared" si="316"/>
        <v>23.675000000000001</v>
      </c>
      <c r="T2010" s="9">
        <f t="shared" si="317"/>
        <v>22.875</v>
      </c>
      <c r="U2010" s="8">
        <f t="shared" si="318"/>
        <v>23.008333333333336</v>
      </c>
      <c r="V2010" s="8">
        <f t="shared" si="319"/>
        <v>22.975000000000001</v>
      </c>
    </row>
    <row r="2011" spans="1:22" ht="13.5" x14ac:dyDescent="0.25">
      <c r="A2011" s="3">
        <f>RSI!A2011</f>
        <v>44932</v>
      </c>
      <c r="B2011" s="2">
        <f>RSI!B2011</f>
        <v>5.5347</v>
      </c>
      <c r="C2011" s="2">
        <f>RSI!I2011</f>
        <v>35.025405181726896</v>
      </c>
      <c r="D2011" s="2">
        <f>MACD!E2011</f>
        <v>7.8696274896651985E-2</v>
      </c>
      <c r="E2011" s="2">
        <f>MACD!F2011</f>
        <v>1.854316301308629E-2</v>
      </c>
      <c r="F2011" s="2">
        <f>'Moving Avg'!D2011</f>
        <v>5.6836200000000003</v>
      </c>
      <c r="G2011" s="2">
        <f>'Moving Avg'!F2011</f>
        <v>5.7858099999999997</v>
      </c>
      <c r="H2011" s="2">
        <f>'Moving Avg'!G2011</f>
        <v>5.5327400000000013</v>
      </c>
      <c r="I2011" s="2">
        <f>'Moving Avg'!H2011</f>
        <v>5.4930790000000016</v>
      </c>
      <c r="J2011" s="6" t="str">
        <f>OBV!F2011</f>
        <v>BEARISH</v>
      </c>
      <c r="K2011" s="6" t="str">
        <f>OBV!G2011</f>
        <v>NEUTRAL</v>
      </c>
      <c r="L2011" s="6" t="str">
        <f>OBV!H2011</f>
        <v>CONFIRMED BEARISH</v>
      </c>
      <c r="M2011" s="8">
        <f t="shared" si="310"/>
        <v>25</v>
      </c>
      <c r="N2011" s="8">
        <f t="shared" si="311"/>
        <v>0</v>
      </c>
      <c r="O2011" s="8">
        <f t="shared" si="312"/>
        <v>50</v>
      </c>
      <c r="P2011" s="8">
        <f t="shared" si="313"/>
        <v>16.5</v>
      </c>
      <c r="Q2011" s="9">
        <f t="shared" si="314"/>
        <v>18.725000000000001</v>
      </c>
      <c r="R2011" s="9">
        <f t="shared" si="315"/>
        <v>26.625</v>
      </c>
      <c r="S2011" s="9">
        <f t="shared" si="316"/>
        <v>23.675000000000001</v>
      </c>
      <c r="T2011" s="9">
        <f t="shared" si="317"/>
        <v>22.875</v>
      </c>
      <c r="U2011" s="8">
        <f t="shared" si="318"/>
        <v>23.008333333333336</v>
      </c>
      <c r="V2011" s="8">
        <f t="shared" si="319"/>
        <v>22.975000000000001</v>
      </c>
    </row>
    <row r="2012" spans="1:22" ht="13.5" x14ac:dyDescent="0.25">
      <c r="A2012" s="3">
        <f>RSI!A2012</f>
        <v>44935</v>
      </c>
      <c r="B2012" s="2">
        <f>RSI!B2012</f>
        <v>5.5347</v>
      </c>
      <c r="C2012" s="2">
        <f>RSI!I2012</f>
        <v>35.025405181726896</v>
      </c>
      <c r="D2012" s="2">
        <f>MACD!E2012</f>
        <v>0.10023942242741057</v>
      </c>
      <c r="E2012" s="2">
        <f>MACD!F2012</f>
        <v>3.4882414895951147E-2</v>
      </c>
      <c r="F2012" s="2">
        <f>'Moving Avg'!D2012</f>
        <v>5.6339800000000002</v>
      </c>
      <c r="G2012" s="2">
        <f>'Moving Avg'!F2012</f>
        <v>5.7696749999999994</v>
      </c>
      <c r="H2012" s="2">
        <f>'Moving Avg'!G2012</f>
        <v>5.5360480000000019</v>
      </c>
      <c r="I2012" s="2">
        <f>'Moving Avg'!H2012</f>
        <v>5.4934410000000016</v>
      </c>
      <c r="J2012" s="6" t="str">
        <f>OBV!F2012</f>
        <v>BEARISH</v>
      </c>
      <c r="K2012" s="6" t="str">
        <f>OBV!G2012</f>
        <v>NEUTRAL</v>
      </c>
      <c r="L2012" s="6" t="str">
        <f>OBV!H2012</f>
        <v>CONFIRMED BEARISH</v>
      </c>
      <c r="M2012" s="8">
        <f t="shared" si="310"/>
        <v>25</v>
      </c>
      <c r="N2012" s="8">
        <f t="shared" si="311"/>
        <v>0</v>
      </c>
      <c r="O2012" s="8">
        <f t="shared" si="312"/>
        <v>50</v>
      </c>
      <c r="P2012" s="8">
        <f t="shared" si="313"/>
        <v>16.5</v>
      </c>
      <c r="Q2012" s="9">
        <f t="shared" si="314"/>
        <v>18.725000000000001</v>
      </c>
      <c r="R2012" s="9">
        <f t="shared" si="315"/>
        <v>26.625</v>
      </c>
      <c r="S2012" s="9">
        <f t="shared" si="316"/>
        <v>23.675000000000001</v>
      </c>
      <c r="T2012" s="9">
        <f t="shared" si="317"/>
        <v>22.875</v>
      </c>
      <c r="U2012" s="8">
        <f t="shared" si="318"/>
        <v>23.008333333333336</v>
      </c>
      <c r="V2012" s="8">
        <f t="shared" si="319"/>
        <v>22.975000000000001</v>
      </c>
    </row>
    <row r="2013" spans="1:22" ht="13.5" x14ac:dyDescent="0.25">
      <c r="A2013" s="3">
        <f>RSI!A2013</f>
        <v>44936</v>
      </c>
      <c r="B2013" s="2">
        <f>RSI!B2013</f>
        <v>5.4684999999999997</v>
      </c>
      <c r="C2013" s="2">
        <f>RSI!I2013</f>
        <v>30.631155504015865</v>
      </c>
      <c r="D2013" s="2">
        <f>MACD!E2013</f>
        <v>0.12172035656202329</v>
      </c>
      <c r="E2013" s="2">
        <f>MACD!F2013</f>
        <v>5.2250003229165579E-2</v>
      </c>
      <c r="F2013" s="2">
        <f>'Moving Avg'!D2013</f>
        <v>5.5710999999999995</v>
      </c>
      <c r="G2013" s="2">
        <f>'Moving Avg'!F2013</f>
        <v>5.7506450000000005</v>
      </c>
      <c r="H2013" s="2">
        <f>'Moving Avg'!G2013</f>
        <v>5.5380320000000021</v>
      </c>
      <c r="I2013" s="2">
        <f>'Moving Avg'!H2013</f>
        <v>5.4934720000000006</v>
      </c>
      <c r="J2013" s="6" t="str">
        <f>OBV!F2013</f>
        <v>BEARISH</v>
      </c>
      <c r="K2013" s="6" t="str">
        <f>OBV!G2013</f>
        <v>NEUTRAL</v>
      </c>
      <c r="L2013" s="6" t="str">
        <f>OBV!H2013</f>
        <v>CONFIRMED BEARISH</v>
      </c>
      <c r="M2013" s="8">
        <f t="shared" si="310"/>
        <v>25</v>
      </c>
      <c r="N2013" s="8">
        <f t="shared" si="311"/>
        <v>0</v>
      </c>
      <c r="O2013" s="8">
        <f t="shared" si="312"/>
        <v>50</v>
      </c>
      <c r="P2013" s="8">
        <f t="shared" si="313"/>
        <v>16.5</v>
      </c>
      <c r="Q2013" s="9">
        <f t="shared" si="314"/>
        <v>18.725000000000001</v>
      </c>
      <c r="R2013" s="9">
        <f t="shared" si="315"/>
        <v>26.625</v>
      </c>
      <c r="S2013" s="9">
        <f t="shared" si="316"/>
        <v>23.675000000000001</v>
      </c>
      <c r="T2013" s="9">
        <f t="shared" si="317"/>
        <v>22.875</v>
      </c>
      <c r="U2013" s="8">
        <f t="shared" si="318"/>
        <v>23.008333333333336</v>
      </c>
      <c r="V2013" s="8">
        <f t="shared" si="319"/>
        <v>22.975000000000001</v>
      </c>
    </row>
    <row r="2014" spans="1:22" ht="13.5" x14ac:dyDescent="0.25">
      <c r="A2014" s="3">
        <f>RSI!A2014</f>
        <v>44937</v>
      </c>
      <c r="B2014" s="2">
        <f>RSI!B2014</f>
        <v>5.4684999999999997</v>
      </c>
      <c r="C2014" s="2">
        <f>RSI!I2014</f>
        <v>30.631155504015865</v>
      </c>
      <c r="D2014" s="2">
        <f>MACD!E2014</f>
        <v>0.13730775103715231</v>
      </c>
      <c r="E2014" s="2">
        <f>MACD!F2014</f>
        <v>6.9261552790762931E-2</v>
      </c>
      <c r="F2014" s="2">
        <f>'Moving Avg'!D2014</f>
        <v>5.5082199999999997</v>
      </c>
      <c r="G2014" s="2">
        <f>'Moving Avg'!F2014</f>
        <v>5.7316149999999997</v>
      </c>
      <c r="H2014" s="2">
        <f>'Moving Avg'!G2014</f>
        <v>5.5411740000000016</v>
      </c>
      <c r="I2014" s="2">
        <f>'Moving Avg'!H2014</f>
        <v>5.4938960000000012</v>
      </c>
      <c r="J2014" s="6" t="str">
        <f>OBV!F2014</f>
        <v>BEARISH</v>
      </c>
      <c r="K2014" s="6" t="str">
        <f>OBV!G2014</f>
        <v>NEUTRAL</v>
      </c>
      <c r="L2014" s="6" t="str">
        <f>OBV!H2014</f>
        <v>CONFIRMED BEARISH</v>
      </c>
      <c r="M2014" s="8">
        <f t="shared" si="310"/>
        <v>25</v>
      </c>
      <c r="N2014" s="8">
        <f t="shared" si="311"/>
        <v>0</v>
      </c>
      <c r="O2014" s="8">
        <f t="shared" si="312"/>
        <v>50</v>
      </c>
      <c r="P2014" s="8">
        <f t="shared" si="313"/>
        <v>16.5</v>
      </c>
      <c r="Q2014" s="9">
        <f t="shared" si="314"/>
        <v>18.725000000000001</v>
      </c>
      <c r="R2014" s="9">
        <f t="shared" si="315"/>
        <v>26.625</v>
      </c>
      <c r="S2014" s="9">
        <f t="shared" si="316"/>
        <v>23.675000000000001</v>
      </c>
      <c r="T2014" s="9">
        <f t="shared" si="317"/>
        <v>22.875</v>
      </c>
      <c r="U2014" s="8">
        <f t="shared" si="318"/>
        <v>23.008333333333336</v>
      </c>
      <c r="V2014" s="8">
        <f t="shared" si="319"/>
        <v>22.975000000000001</v>
      </c>
    </row>
    <row r="2015" spans="1:22" ht="13.5" x14ac:dyDescent="0.25">
      <c r="A2015" s="3">
        <f>RSI!A2015</f>
        <v>44938</v>
      </c>
      <c r="B2015" s="2">
        <f>RSI!B2015</f>
        <v>5.4188999999999998</v>
      </c>
      <c r="C2015" s="2">
        <f>RSI!I2015</f>
        <v>27.62009311781128</v>
      </c>
      <c r="D2015" s="2">
        <f>MACD!E2015</f>
        <v>0.15402998031496384</v>
      </c>
      <c r="E2015" s="2">
        <f>MACD!F2015</f>
        <v>8.6215238295603111E-2</v>
      </c>
      <c r="F2015" s="2">
        <f>'Moving Avg'!D2015</f>
        <v>5.4850599999999998</v>
      </c>
      <c r="G2015" s="2">
        <f>'Moving Avg'!F2015</f>
        <v>5.7101050000000004</v>
      </c>
      <c r="H2015" s="2">
        <f>'Moving Avg'!G2015</f>
        <v>5.5433240000000019</v>
      </c>
      <c r="I2015" s="2">
        <f>'Moving Avg'!H2015</f>
        <v>5.4950150000000004</v>
      </c>
      <c r="J2015" s="6" t="str">
        <f>OBV!F2015</f>
        <v>BEARISH</v>
      </c>
      <c r="K2015" s="6" t="str">
        <f>OBV!G2015</f>
        <v>NEUTRAL</v>
      </c>
      <c r="L2015" s="6" t="str">
        <f>OBV!H2015</f>
        <v>CONFIRMED BEARISH</v>
      </c>
      <c r="M2015" s="8">
        <f t="shared" si="310"/>
        <v>50</v>
      </c>
      <c r="N2015" s="8">
        <f t="shared" si="311"/>
        <v>0</v>
      </c>
      <c r="O2015" s="8">
        <f t="shared" si="312"/>
        <v>0</v>
      </c>
      <c r="P2015" s="8">
        <f t="shared" si="313"/>
        <v>16.5</v>
      </c>
      <c r="Q2015" s="9">
        <f t="shared" si="314"/>
        <v>19.975000000000001</v>
      </c>
      <c r="R2015" s="9">
        <f t="shared" si="315"/>
        <v>14.125</v>
      </c>
      <c r="S2015" s="9">
        <f t="shared" si="316"/>
        <v>14.925000000000001</v>
      </c>
      <c r="T2015" s="9">
        <f t="shared" si="317"/>
        <v>16.625</v>
      </c>
      <c r="U2015" s="8">
        <f t="shared" si="318"/>
        <v>16.341666666666669</v>
      </c>
      <c r="V2015" s="8">
        <f t="shared" si="319"/>
        <v>16.412500000000001</v>
      </c>
    </row>
    <row r="2016" spans="1:22" ht="13.5" x14ac:dyDescent="0.25">
      <c r="A2016" s="3">
        <f>RSI!A2016</f>
        <v>44939</v>
      </c>
      <c r="B2016" s="2">
        <f>RSI!B2016</f>
        <v>5.4188999999999998</v>
      </c>
      <c r="C2016" s="2">
        <f>RSI!I2016</f>
        <v>27.62009311781128</v>
      </c>
      <c r="D2016" s="2">
        <f>MACD!E2016</f>
        <v>0.16952426273701082</v>
      </c>
      <c r="E2016" s="2">
        <f>MACD!F2016</f>
        <v>0.10287704318388466</v>
      </c>
      <c r="F2016" s="2">
        <f>'Moving Avg'!D2016</f>
        <v>5.4619</v>
      </c>
      <c r="G2016" s="2">
        <f>'Moving Avg'!F2016</f>
        <v>5.6885949999999994</v>
      </c>
      <c r="H2016" s="2">
        <f>'Moving Avg'!G2016</f>
        <v>5.5454740000000013</v>
      </c>
      <c r="I2016" s="2">
        <f>'Moving Avg'!H2016</f>
        <v>5.4951910000000002</v>
      </c>
      <c r="J2016" s="6" t="str">
        <f>OBV!F2016</f>
        <v>BEARISH</v>
      </c>
      <c r="K2016" s="6" t="str">
        <f>OBV!G2016</f>
        <v>NEUTRAL</v>
      </c>
      <c r="L2016" s="6" t="str">
        <f>OBV!H2016</f>
        <v>CONFIRMED BEARISH</v>
      </c>
      <c r="M2016" s="8">
        <f t="shared" si="310"/>
        <v>50</v>
      </c>
      <c r="N2016" s="8">
        <f t="shared" si="311"/>
        <v>0</v>
      </c>
      <c r="O2016" s="8">
        <f t="shared" si="312"/>
        <v>0</v>
      </c>
      <c r="P2016" s="8">
        <f t="shared" si="313"/>
        <v>16.5</v>
      </c>
      <c r="Q2016" s="9">
        <f t="shared" si="314"/>
        <v>19.975000000000001</v>
      </c>
      <c r="R2016" s="9">
        <f t="shared" si="315"/>
        <v>14.125</v>
      </c>
      <c r="S2016" s="9">
        <f t="shared" si="316"/>
        <v>14.925000000000001</v>
      </c>
      <c r="T2016" s="9">
        <f t="shared" si="317"/>
        <v>16.625</v>
      </c>
      <c r="U2016" s="8">
        <f t="shared" si="318"/>
        <v>16.341666666666669</v>
      </c>
      <c r="V2016" s="8">
        <f t="shared" si="319"/>
        <v>16.412500000000001</v>
      </c>
    </row>
    <row r="2017" spans="1:22" ht="13.5" x14ac:dyDescent="0.25">
      <c r="A2017" s="3">
        <f>RSI!A2017</f>
        <v>44942</v>
      </c>
      <c r="B2017" s="2">
        <f>RSI!B2017</f>
        <v>5.4188999999999998</v>
      </c>
      <c r="C2017" s="2">
        <f>RSI!I2017</f>
        <v>27.62009311781128</v>
      </c>
      <c r="D2017" s="2">
        <f>MACD!E2017</f>
        <v>0.18387990551511635</v>
      </c>
      <c r="E2017" s="2">
        <f>MACD!F2017</f>
        <v>0.119077615650131</v>
      </c>
      <c r="F2017" s="2">
        <f>'Moving Avg'!D2017</f>
        <v>5.4387400000000001</v>
      </c>
      <c r="G2017" s="2">
        <f>'Moving Avg'!F2017</f>
        <v>5.6683249999999994</v>
      </c>
      <c r="H2017" s="2">
        <f>'Moving Avg'!G2017</f>
        <v>5.5476240000000017</v>
      </c>
      <c r="I2017" s="2">
        <f>'Moving Avg'!H2017</f>
        <v>5.495366999999999</v>
      </c>
      <c r="J2017" s="6" t="str">
        <f>OBV!F2017</f>
        <v>BEARISH</v>
      </c>
      <c r="K2017" s="6" t="str">
        <f>OBV!G2017</f>
        <v>NEUTRAL</v>
      </c>
      <c r="L2017" s="6" t="str">
        <f>OBV!H2017</f>
        <v>CONFIRMED BEARISH</v>
      </c>
      <c r="M2017" s="8">
        <f t="shared" si="310"/>
        <v>50</v>
      </c>
      <c r="N2017" s="8">
        <f t="shared" si="311"/>
        <v>0</v>
      </c>
      <c r="O2017" s="8">
        <f t="shared" si="312"/>
        <v>0</v>
      </c>
      <c r="P2017" s="8">
        <f t="shared" si="313"/>
        <v>16.5</v>
      </c>
      <c r="Q2017" s="9">
        <f t="shared" si="314"/>
        <v>19.975000000000001</v>
      </c>
      <c r="R2017" s="9">
        <f t="shared" si="315"/>
        <v>14.125</v>
      </c>
      <c r="S2017" s="9">
        <f t="shared" si="316"/>
        <v>14.925000000000001</v>
      </c>
      <c r="T2017" s="9">
        <f t="shared" si="317"/>
        <v>16.625</v>
      </c>
      <c r="U2017" s="8">
        <f t="shared" si="318"/>
        <v>16.341666666666669</v>
      </c>
      <c r="V2017" s="8">
        <f t="shared" si="319"/>
        <v>16.412500000000001</v>
      </c>
    </row>
    <row r="2018" spans="1:22" ht="13.5" x14ac:dyDescent="0.25">
      <c r="A2018" s="3">
        <f>RSI!A2018</f>
        <v>44943</v>
      </c>
      <c r="B2018" s="2">
        <f>RSI!B2018</f>
        <v>5.3775000000000004</v>
      </c>
      <c r="C2018" s="2">
        <f>RSI!I2018</f>
        <v>25.052746898998464</v>
      </c>
      <c r="D2018" s="2">
        <f>MACD!E2018</f>
        <v>0.20024652130405762</v>
      </c>
      <c r="E2018" s="2">
        <f>MACD!F2018</f>
        <v>0.13531139678091633</v>
      </c>
      <c r="F2018" s="2">
        <f>'Moving Avg'!D2018</f>
        <v>5.4205400000000008</v>
      </c>
      <c r="G2018" s="2">
        <f>'Moving Avg'!F2018</f>
        <v>5.6468149999999984</v>
      </c>
      <c r="H2018" s="2">
        <f>'Moving Avg'!G2018</f>
        <v>5.5492780000000019</v>
      </c>
      <c r="I2018" s="2">
        <f>'Moving Avg'!H2018</f>
        <v>5.495336</v>
      </c>
      <c r="J2018" s="6" t="str">
        <f>OBV!F2018</f>
        <v>BEARISH</v>
      </c>
      <c r="K2018" s="6" t="str">
        <f>OBV!G2018</f>
        <v>NEUTRAL</v>
      </c>
      <c r="L2018" s="6" t="str">
        <f>OBV!H2018</f>
        <v>CONFIRMED BEARISH</v>
      </c>
      <c r="M2018" s="8">
        <f t="shared" si="310"/>
        <v>50</v>
      </c>
      <c r="N2018" s="8">
        <f t="shared" si="311"/>
        <v>0</v>
      </c>
      <c r="O2018" s="8">
        <f t="shared" si="312"/>
        <v>0</v>
      </c>
      <c r="P2018" s="8">
        <f t="shared" si="313"/>
        <v>16.5</v>
      </c>
      <c r="Q2018" s="9">
        <f t="shared" si="314"/>
        <v>19.975000000000001</v>
      </c>
      <c r="R2018" s="9">
        <f t="shared" si="315"/>
        <v>14.125</v>
      </c>
      <c r="S2018" s="9">
        <f t="shared" si="316"/>
        <v>14.925000000000001</v>
      </c>
      <c r="T2018" s="9">
        <f t="shared" si="317"/>
        <v>16.625</v>
      </c>
      <c r="U2018" s="8">
        <f t="shared" si="318"/>
        <v>16.341666666666669</v>
      </c>
      <c r="V2018" s="8">
        <f t="shared" si="319"/>
        <v>16.412500000000001</v>
      </c>
    </row>
    <row r="2019" spans="1:22" ht="13.5" x14ac:dyDescent="0.25">
      <c r="A2019" s="3">
        <f>RSI!A2019</f>
        <v>44944</v>
      </c>
      <c r="B2019" s="2">
        <f>RSI!B2019</f>
        <v>5.3775000000000004</v>
      </c>
      <c r="C2019" s="2">
        <f>RSI!I2019</f>
        <v>25.052746898998464</v>
      </c>
      <c r="D2019" s="2">
        <f>MACD!E2019</f>
        <v>0.21540729981329498</v>
      </c>
      <c r="E2019" s="2">
        <f>MACD!F2019</f>
        <v>0.15133057738739208</v>
      </c>
      <c r="F2019" s="2">
        <f>'Moving Avg'!D2019</f>
        <v>5.4023400000000006</v>
      </c>
      <c r="G2019" s="2">
        <f>'Moving Avg'!F2019</f>
        <v>5.6240599999999983</v>
      </c>
      <c r="H2019" s="2">
        <f>'Moving Avg'!G2019</f>
        <v>5.553414000000001</v>
      </c>
      <c r="I2019" s="2">
        <f>'Moving Avg'!H2019</f>
        <v>5.495698</v>
      </c>
      <c r="J2019" s="6" t="str">
        <f>OBV!F2019</f>
        <v>BEARISH</v>
      </c>
      <c r="K2019" s="6" t="str">
        <f>OBV!G2019</f>
        <v>NEUTRAL</v>
      </c>
      <c r="L2019" s="6" t="str">
        <f>OBV!H2019</f>
        <v>CONFIRMED BEARISH</v>
      </c>
      <c r="M2019" s="8">
        <f t="shared" si="310"/>
        <v>50</v>
      </c>
      <c r="N2019" s="8">
        <f t="shared" si="311"/>
        <v>0</v>
      </c>
      <c r="O2019" s="8">
        <f t="shared" si="312"/>
        <v>0</v>
      </c>
      <c r="P2019" s="8">
        <f t="shared" si="313"/>
        <v>16.5</v>
      </c>
      <c r="Q2019" s="9">
        <f t="shared" si="314"/>
        <v>19.975000000000001</v>
      </c>
      <c r="R2019" s="9">
        <f t="shared" si="315"/>
        <v>14.125</v>
      </c>
      <c r="S2019" s="9">
        <f t="shared" si="316"/>
        <v>14.925000000000001</v>
      </c>
      <c r="T2019" s="9">
        <f t="shared" si="317"/>
        <v>16.625</v>
      </c>
      <c r="U2019" s="8">
        <f t="shared" si="318"/>
        <v>16.341666666666669</v>
      </c>
      <c r="V2019" s="8">
        <f t="shared" si="319"/>
        <v>16.412500000000001</v>
      </c>
    </row>
    <row r="2020" spans="1:22" ht="13.5" x14ac:dyDescent="0.25">
      <c r="A2020" s="3">
        <f>RSI!A2020</f>
        <v>44945</v>
      </c>
      <c r="B2020" s="2">
        <f>RSI!B2020</f>
        <v>5.3693</v>
      </c>
      <c r="C2020" s="2">
        <f>RSI!I2020</f>
        <v>24.528999341738654</v>
      </c>
      <c r="D2020" s="2">
        <f>MACD!E2020</f>
        <v>0.19187335363320202</v>
      </c>
      <c r="E2020" s="2">
        <f>MACD!F2020</f>
        <v>0.15943913263655407</v>
      </c>
      <c r="F2020" s="2">
        <f>'Moving Avg'!D2020</f>
        <v>5.3924199999999995</v>
      </c>
      <c r="G2020" s="2">
        <f>'Moving Avg'!F2020</f>
        <v>5.6029649999999993</v>
      </c>
      <c r="H2020" s="2">
        <f>'Moving Avg'!G2020</f>
        <v>5.5545720000000021</v>
      </c>
      <c r="I2020" s="2">
        <f>'Moving Avg'!H2020</f>
        <v>5.4960190000000013</v>
      </c>
      <c r="J2020" s="6" t="str">
        <f>OBV!F2020</f>
        <v>BEARISH</v>
      </c>
      <c r="K2020" s="6" t="str">
        <f>OBV!G2020</f>
        <v>NEUTRAL</v>
      </c>
      <c r="L2020" s="6" t="str">
        <f>OBV!H2020</f>
        <v>CONFIRMED BEARISH</v>
      </c>
      <c r="M2020" s="8">
        <f t="shared" si="310"/>
        <v>50</v>
      </c>
      <c r="N2020" s="8">
        <f t="shared" si="311"/>
        <v>0</v>
      </c>
      <c r="O2020" s="8">
        <f t="shared" si="312"/>
        <v>0</v>
      </c>
      <c r="P2020" s="8">
        <f t="shared" si="313"/>
        <v>16.5</v>
      </c>
      <c r="Q2020" s="9">
        <f t="shared" si="314"/>
        <v>19.975000000000001</v>
      </c>
      <c r="R2020" s="9">
        <f t="shared" si="315"/>
        <v>14.125</v>
      </c>
      <c r="S2020" s="9">
        <f t="shared" si="316"/>
        <v>14.925000000000001</v>
      </c>
      <c r="T2020" s="9">
        <f t="shared" si="317"/>
        <v>16.625</v>
      </c>
      <c r="U2020" s="8">
        <f t="shared" si="318"/>
        <v>16.341666666666669</v>
      </c>
      <c r="V2020" s="8">
        <f t="shared" si="319"/>
        <v>16.412500000000001</v>
      </c>
    </row>
    <row r="2021" spans="1:22" ht="13.5" x14ac:dyDescent="0.25">
      <c r="A2021" s="3">
        <f>RSI!A2021</f>
        <v>44946</v>
      </c>
      <c r="B2021" s="2">
        <f>RSI!B2021</f>
        <v>5.3693</v>
      </c>
      <c r="C2021" s="2">
        <f>RSI!I2021</f>
        <v>24.528999341738654</v>
      </c>
      <c r="D2021" s="2">
        <f>MACD!E2021</f>
        <v>0.17313338607178252</v>
      </c>
      <c r="E2021" s="2">
        <f>MACD!F2021</f>
        <v>0.16217798332359976</v>
      </c>
      <c r="F2021" s="2">
        <f>'Moving Avg'!D2021</f>
        <v>5.3824999999999994</v>
      </c>
      <c r="G2021" s="2">
        <f>'Moving Avg'!F2021</f>
        <v>5.5822849999999979</v>
      </c>
      <c r="H2021" s="2">
        <f>'Moving Avg'!G2021</f>
        <v>5.5560620000000016</v>
      </c>
      <c r="I2021" s="2">
        <f>'Moving Avg'!H2021</f>
        <v>5.4963400000000009</v>
      </c>
      <c r="J2021" s="6" t="str">
        <f>OBV!F2021</f>
        <v>BEARISH</v>
      </c>
      <c r="K2021" s="6" t="str">
        <f>OBV!G2021</f>
        <v>NEUTRAL</v>
      </c>
      <c r="L2021" s="6" t="str">
        <f>OBV!H2021</f>
        <v>CONFIRMED BEARISH</v>
      </c>
      <c r="M2021" s="8">
        <f t="shared" si="310"/>
        <v>50</v>
      </c>
      <c r="N2021" s="8">
        <f t="shared" si="311"/>
        <v>0</v>
      </c>
      <c r="O2021" s="8">
        <f t="shared" si="312"/>
        <v>0</v>
      </c>
      <c r="P2021" s="8">
        <f t="shared" si="313"/>
        <v>16.5</v>
      </c>
      <c r="Q2021" s="9">
        <f t="shared" si="314"/>
        <v>19.975000000000001</v>
      </c>
      <c r="R2021" s="9">
        <f t="shared" si="315"/>
        <v>14.125</v>
      </c>
      <c r="S2021" s="9">
        <f t="shared" si="316"/>
        <v>14.925000000000001</v>
      </c>
      <c r="T2021" s="9">
        <f t="shared" si="317"/>
        <v>16.625</v>
      </c>
      <c r="U2021" s="8">
        <f t="shared" si="318"/>
        <v>16.341666666666669</v>
      </c>
      <c r="V2021" s="8">
        <f t="shared" si="319"/>
        <v>16.412500000000001</v>
      </c>
    </row>
    <row r="2022" spans="1:22" ht="13.5" x14ac:dyDescent="0.25">
      <c r="A2022" s="3">
        <f>RSI!A2022</f>
        <v>44949</v>
      </c>
      <c r="B2022" s="2">
        <f>RSI!B2022</f>
        <v>5.3693</v>
      </c>
      <c r="C2022" s="2">
        <f>RSI!I2022</f>
        <v>24.528999341738654</v>
      </c>
      <c r="D2022" s="2">
        <f>MACD!E2022</f>
        <v>0.15836294554848429</v>
      </c>
      <c r="E2022" s="2">
        <f>MACD!F2022</f>
        <v>0.16141497576857666</v>
      </c>
      <c r="F2022" s="2">
        <f>'Moving Avg'!D2022</f>
        <v>5.3725800000000001</v>
      </c>
      <c r="G2022" s="2">
        <f>'Moving Avg'!F2022</f>
        <v>5.5591199999999983</v>
      </c>
      <c r="H2022" s="2">
        <f>'Moving Avg'!G2022</f>
        <v>5.5575520000000029</v>
      </c>
      <c r="I2022" s="2">
        <f>'Moving Avg'!H2022</f>
        <v>5.4966610000000022</v>
      </c>
      <c r="J2022" s="6" t="str">
        <f>OBV!F2022</f>
        <v>BEARISH</v>
      </c>
      <c r="K2022" s="6" t="str">
        <f>OBV!G2022</f>
        <v>NEUTRAL</v>
      </c>
      <c r="L2022" s="6" t="str">
        <f>OBV!H2022</f>
        <v>CONFIRMED BEARISH</v>
      </c>
      <c r="M2022" s="8">
        <f t="shared" si="310"/>
        <v>50</v>
      </c>
      <c r="N2022" s="8">
        <f t="shared" si="311"/>
        <v>45</v>
      </c>
      <c r="O2022" s="8">
        <f t="shared" si="312"/>
        <v>0</v>
      </c>
      <c r="P2022" s="8">
        <f t="shared" si="313"/>
        <v>16.5</v>
      </c>
      <c r="Q2022" s="9">
        <f t="shared" si="314"/>
        <v>35.725000000000001</v>
      </c>
      <c r="R2022" s="9">
        <f t="shared" si="315"/>
        <v>23.125</v>
      </c>
      <c r="S2022" s="9">
        <f t="shared" si="316"/>
        <v>21.675000000000001</v>
      </c>
      <c r="T2022" s="9">
        <f t="shared" si="317"/>
        <v>27.875</v>
      </c>
      <c r="U2022" s="8">
        <f t="shared" si="318"/>
        <v>26.841666666666669</v>
      </c>
      <c r="V2022" s="8">
        <f t="shared" si="319"/>
        <v>27.1</v>
      </c>
    </row>
    <row r="2023" spans="1:22" ht="13.5" x14ac:dyDescent="0.25">
      <c r="A2023" s="3">
        <f>RSI!A2023</f>
        <v>44950</v>
      </c>
      <c r="B2023" s="2">
        <f>RSI!B2023</f>
        <v>5.3693</v>
      </c>
      <c r="C2023" s="2">
        <f>RSI!I2023</f>
        <v>24.528999341738654</v>
      </c>
      <c r="D2023" s="2">
        <f>MACD!E2023</f>
        <v>0.13668624205531987</v>
      </c>
      <c r="E2023" s="2">
        <f>MACD!F2023</f>
        <v>0.1564692290259253</v>
      </c>
      <c r="F2023" s="2">
        <f>'Moving Avg'!D2023</f>
        <v>5.3709399999999992</v>
      </c>
      <c r="G2023" s="2">
        <f>'Moving Avg'!F2023</f>
        <v>5.5367849999999974</v>
      </c>
      <c r="H2023" s="2">
        <f>'Moving Avg'!G2023</f>
        <v>5.5621860000000023</v>
      </c>
      <c r="I2023" s="2">
        <f>'Moving Avg'!H2023</f>
        <v>5.4969820000000036</v>
      </c>
      <c r="J2023" s="6" t="str">
        <f>OBV!F2023</f>
        <v>BEARISH</v>
      </c>
      <c r="K2023" s="6" t="str">
        <f>OBV!G2023</f>
        <v>NEUTRAL</v>
      </c>
      <c r="L2023" s="6" t="str">
        <f>OBV!H2023</f>
        <v>CONFIRMED BEARISH</v>
      </c>
      <c r="M2023" s="8">
        <f t="shared" si="310"/>
        <v>50</v>
      </c>
      <c r="N2023" s="8">
        <f t="shared" si="311"/>
        <v>45</v>
      </c>
      <c r="O2023" s="8">
        <f t="shared" si="312"/>
        <v>0</v>
      </c>
      <c r="P2023" s="8">
        <f t="shared" si="313"/>
        <v>16.5</v>
      </c>
      <c r="Q2023" s="9">
        <f t="shared" si="314"/>
        <v>35.725000000000001</v>
      </c>
      <c r="R2023" s="9">
        <f t="shared" si="315"/>
        <v>23.125</v>
      </c>
      <c r="S2023" s="9">
        <f t="shared" si="316"/>
        <v>21.675000000000001</v>
      </c>
      <c r="T2023" s="9">
        <f t="shared" si="317"/>
        <v>27.875</v>
      </c>
      <c r="U2023" s="8">
        <f t="shared" si="318"/>
        <v>26.841666666666669</v>
      </c>
      <c r="V2023" s="8">
        <f t="shared" si="319"/>
        <v>27.1</v>
      </c>
    </row>
    <row r="2024" spans="1:22" ht="13.5" x14ac:dyDescent="0.25">
      <c r="A2024" s="3">
        <f>RSI!A2024</f>
        <v>44951</v>
      </c>
      <c r="B2024" s="2">
        <f>RSI!B2024</f>
        <v>5.3693</v>
      </c>
      <c r="C2024" s="2">
        <f>RSI!I2024</f>
        <v>24.528999341738654</v>
      </c>
      <c r="D2024" s="2">
        <f>MACD!E2024</f>
        <v>0.11927587616118451</v>
      </c>
      <c r="E2024" s="2">
        <f>MACD!F2024</f>
        <v>0.14903055845297716</v>
      </c>
      <c r="F2024" s="2">
        <f>'Moving Avg'!D2024</f>
        <v>5.3693</v>
      </c>
      <c r="G2024" s="2">
        <f>'Moving Avg'!F2024</f>
        <v>5.5156899999999975</v>
      </c>
      <c r="H2024" s="2">
        <f>'Moving Avg'!G2024</f>
        <v>5.5666540000000024</v>
      </c>
      <c r="I2024" s="2">
        <f>'Moving Avg'!H2024</f>
        <v>5.4971065000000046</v>
      </c>
      <c r="J2024" s="6" t="str">
        <f>OBV!F2024</f>
        <v>BEARISH</v>
      </c>
      <c r="K2024" s="6" t="str">
        <f>OBV!G2024</f>
        <v>NEUTRAL</v>
      </c>
      <c r="L2024" s="6" t="str">
        <f>OBV!H2024</f>
        <v>CONFIRMED BEARISH</v>
      </c>
      <c r="M2024" s="8">
        <f t="shared" si="310"/>
        <v>50</v>
      </c>
      <c r="N2024" s="8">
        <f t="shared" si="311"/>
        <v>100</v>
      </c>
      <c r="O2024" s="8">
        <f t="shared" si="312"/>
        <v>0</v>
      </c>
      <c r="P2024" s="8">
        <f t="shared" si="313"/>
        <v>16.5</v>
      </c>
      <c r="Q2024" s="9">
        <f t="shared" si="314"/>
        <v>54.975000000000001</v>
      </c>
      <c r="R2024" s="9">
        <f t="shared" si="315"/>
        <v>34.125</v>
      </c>
      <c r="S2024" s="9">
        <f t="shared" si="316"/>
        <v>29.925000000000001</v>
      </c>
      <c r="T2024" s="9">
        <f t="shared" si="317"/>
        <v>41.625</v>
      </c>
      <c r="U2024" s="8">
        <f t="shared" si="318"/>
        <v>39.674999999999997</v>
      </c>
      <c r="V2024" s="8">
        <f t="shared" si="319"/>
        <v>40.162499999999994</v>
      </c>
    </row>
    <row r="2025" spans="1:22" ht="13.5" x14ac:dyDescent="0.25">
      <c r="A2025" s="3">
        <f>RSI!A2025</f>
        <v>44952</v>
      </c>
      <c r="B2025" s="2">
        <f>RSI!B2025</f>
        <v>5.3609999999999998</v>
      </c>
      <c r="C2025" s="2">
        <f>RSI!I2025</f>
        <v>23.799504489689269</v>
      </c>
      <c r="D2025" s="2">
        <f>MACD!E2025</f>
        <v>9.8390536772204662E-2</v>
      </c>
      <c r="E2025" s="2">
        <f>MACD!F2025</f>
        <v>0.13890255411682267</v>
      </c>
      <c r="F2025" s="2">
        <f>'Moving Avg'!D2025</f>
        <v>5.3676399999999997</v>
      </c>
      <c r="G2025" s="2">
        <f>'Moving Avg'!F2025</f>
        <v>5.4945949999999986</v>
      </c>
      <c r="H2025" s="2">
        <f>'Moving Avg'!G2025</f>
        <v>5.5712880000000018</v>
      </c>
      <c r="I2025" s="2">
        <f>'Moving Avg'!H2025</f>
        <v>5.4971895000000055</v>
      </c>
      <c r="J2025" s="6" t="str">
        <f>OBV!F2025</f>
        <v>BEARISH</v>
      </c>
      <c r="K2025" s="6" t="str">
        <f>OBV!G2025</f>
        <v>NEUTRAL</v>
      </c>
      <c r="L2025" s="6" t="str">
        <f>OBV!H2025</f>
        <v>CONFIRMED BEARISH</v>
      </c>
      <c r="M2025" s="8">
        <f t="shared" si="310"/>
        <v>50</v>
      </c>
      <c r="N2025" s="8">
        <f t="shared" si="311"/>
        <v>100</v>
      </c>
      <c r="O2025" s="8">
        <f t="shared" si="312"/>
        <v>0</v>
      </c>
      <c r="P2025" s="8">
        <f t="shared" si="313"/>
        <v>16.5</v>
      </c>
      <c r="Q2025" s="9">
        <f t="shared" si="314"/>
        <v>54.975000000000001</v>
      </c>
      <c r="R2025" s="9">
        <f t="shared" si="315"/>
        <v>34.125</v>
      </c>
      <c r="S2025" s="9">
        <f t="shared" si="316"/>
        <v>29.925000000000001</v>
      </c>
      <c r="T2025" s="9">
        <f t="shared" si="317"/>
        <v>41.625</v>
      </c>
      <c r="U2025" s="8">
        <f t="shared" si="318"/>
        <v>39.674999999999997</v>
      </c>
      <c r="V2025" s="8">
        <f t="shared" si="319"/>
        <v>40.162499999999994</v>
      </c>
    </row>
    <row r="2026" spans="1:22" ht="13.5" x14ac:dyDescent="0.25">
      <c r="A2026" s="3">
        <f>RSI!A2026</f>
        <v>44953</v>
      </c>
      <c r="B2026" s="2">
        <f>RSI!B2026</f>
        <v>5.3609999999999998</v>
      </c>
      <c r="C2026" s="2">
        <f>RSI!I2026</f>
        <v>23.799504489689269</v>
      </c>
      <c r="D2026" s="2">
        <f>MACD!E2026</f>
        <v>8.1565948512778874E-2</v>
      </c>
      <c r="E2026" s="2">
        <f>MACD!F2026</f>
        <v>0.12743523299601392</v>
      </c>
      <c r="F2026" s="2">
        <f>'Moving Avg'!D2026</f>
        <v>5.3659800000000004</v>
      </c>
      <c r="G2026" s="2">
        <f>'Moving Avg'!F2026</f>
        <v>5.4734999999999996</v>
      </c>
      <c r="H2026" s="2">
        <f>'Moving Avg'!G2026</f>
        <v>5.5752600000000019</v>
      </c>
      <c r="I2026" s="2">
        <f>'Moving Avg'!H2026</f>
        <v>5.4972725000000073</v>
      </c>
      <c r="J2026" s="6" t="str">
        <f>OBV!F2026</f>
        <v>BEARISH</v>
      </c>
      <c r="K2026" s="6" t="str">
        <f>OBV!G2026</f>
        <v>NEUTRAL</v>
      </c>
      <c r="L2026" s="6" t="str">
        <f>OBV!H2026</f>
        <v>CONFIRMED BEARISH</v>
      </c>
      <c r="M2026" s="8">
        <f t="shared" si="310"/>
        <v>50</v>
      </c>
      <c r="N2026" s="8">
        <f t="shared" si="311"/>
        <v>100</v>
      </c>
      <c r="O2026" s="8">
        <f t="shared" si="312"/>
        <v>0</v>
      </c>
      <c r="P2026" s="8">
        <f t="shared" si="313"/>
        <v>16.5</v>
      </c>
      <c r="Q2026" s="9">
        <f t="shared" si="314"/>
        <v>54.975000000000001</v>
      </c>
      <c r="R2026" s="9">
        <f t="shared" si="315"/>
        <v>34.125</v>
      </c>
      <c r="S2026" s="9">
        <f t="shared" si="316"/>
        <v>29.925000000000001</v>
      </c>
      <c r="T2026" s="9">
        <f t="shared" si="317"/>
        <v>41.625</v>
      </c>
      <c r="U2026" s="8">
        <f t="shared" si="318"/>
        <v>39.674999999999997</v>
      </c>
      <c r="V2026" s="8">
        <f t="shared" si="319"/>
        <v>40.162499999999994</v>
      </c>
    </row>
    <row r="2027" spans="1:22" ht="13.5" x14ac:dyDescent="0.25">
      <c r="A2027" s="3">
        <f>RSI!A2027</f>
        <v>44956</v>
      </c>
      <c r="B2027" s="2">
        <f>RSI!B2027</f>
        <v>5.3693</v>
      </c>
      <c r="C2027" s="2">
        <f>RSI!I2027</f>
        <v>26.340141650366888</v>
      </c>
      <c r="D2027" s="2">
        <f>MACD!E2027</f>
        <v>6.7499778810804045E-2</v>
      </c>
      <c r="E2027" s="2">
        <f>MACD!F2027</f>
        <v>0.11544814215897195</v>
      </c>
      <c r="F2027" s="2">
        <f>'Moving Avg'!D2027</f>
        <v>5.3659799999999995</v>
      </c>
      <c r="G2027" s="2">
        <f>'Moving Avg'!F2027</f>
        <v>5.4528199999999991</v>
      </c>
      <c r="H2027" s="2">
        <f>'Moving Avg'!G2027</f>
        <v>5.5747640000000009</v>
      </c>
      <c r="I2027" s="2">
        <f>'Moving Avg'!H2027</f>
        <v>5.4973970000000074</v>
      </c>
      <c r="J2027" s="6" t="str">
        <f>OBV!F2027</f>
        <v>BEARISH</v>
      </c>
      <c r="K2027" s="6" t="str">
        <f>OBV!G2027</f>
        <v>NEUTRAL</v>
      </c>
      <c r="L2027" s="6" t="str">
        <f>OBV!H2027</f>
        <v>NEUTRAL</v>
      </c>
      <c r="M2027" s="8">
        <f t="shared" si="310"/>
        <v>50</v>
      </c>
      <c r="N2027" s="8">
        <f t="shared" si="311"/>
        <v>100</v>
      </c>
      <c r="O2027" s="8">
        <f t="shared" si="312"/>
        <v>0</v>
      </c>
      <c r="P2027" s="8">
        <f t="shared" si="313"/>
        <v>16.5</v>
      </c>
      <c r="Q2027" s="9">
        <f t="shared" si="314"/>
        <v>54.975000000000001</v>
      </c>
      <c r="R2027" s="9">
        <f t="shared" si="315"/>
        <v>34.125</v>
      </c>
      <c r="S2027" s="9">
        <f t="shared" si="316"/>
        <v>29.925000000000001</v>
      </c>
      <c r="T2027" s="9">
        <f t="shared" si="317"/>
        <v>41.625</v>
      </c>
      <c r="U2027" s="8">
        <f t="shared" si="318"/>
        <v>39.674999999999997</v>
      </c>
      <c r="V2027" s="8">
        <f t="shared" si="319"/>
        <v>40.162499999999994</v>
      </c>
    </row>
    <row r="2028" spans="1:22" ht="13.5" x14ac:dyDescent="0.25">
      <c r="A2028" s="3">
        <f>RSI!A2028</f>
        <v>44957</v>
      </c>
      <c r="B2028" s="2">
        <f>RSI!B2028</f>
        <v>5.3693</v>
      </c>
      <c r="C2028" s="2">
        <f>RSI!I2028</f>
        <v>26.340141650366888</v>
      </c>
      <c r="D2028" s="2">
        <f>MACD!E2028</f>
        <v>4.9906058630501349E-2</v>
      </c>
      <c r="E2028" s="2">
        <f>MACD!F2028</f>
        <v>0.10233972545327784</v>
      </c>
      <c r="F2028" s="2">
        <f>'Moving Avg'!D2028</f>
        <v>5.3659799999999995</v>
      </c>
      <c r="G2028" s="2">
        <f>'Moving Avg'!F2028</f>
        <v>5.4321399999999986</v>
      </c>
      <c r="H2028" s="2">
        <f>'Moving Avg'!G2028</f>
        <v>5.5746000000000011</v>
      </c>
      <c r="I2028" s="2">
        <f>'Moving Avg'!H2028</f>
        <v>5.4975215000000084</v>
      </c>
      <c r="J2028" s="6" t="str">
        <f>OBV!F2028</f>
        <v>BEARISH</v>
      </c>
      <c r="K2028" s="6" t="str">
        <f>OBV!G2028</f>
        <v>NEUTRAL</v>
      </c>
      <c r="L2028" s="6" t="str">
        <f>OBV!H2028</f>
        <v>NEUTRAL</v>
      </c>
      <c r="M2028" s="8">
        <f t="shared" si="310"/>
        <v>50</v>
      </c>
      <c r="N2028" s="8">
        <f t="shared" si="311"/>
        <v>100</v>
      </c>
      <c r="O2028" s="8">
        <f t="shared" si="312"/>
        <v>0</v>
      </c>
      <c r="P2028" s="8">
        <f t="shared" si="313"/>
        <v>16.5</v>
      </c>
      <c r="Q2028" s="9">
        <f t="shared" si="314"/>
        <v>54.975000000000001</v>
      </c>
      <c r="R2028" s="9">
        <f t="shared" si="315"/>
        <v>34.125</v>
      </c>
      <c r="S2028" s="9">
        <f t="shared" si="316"/>
        <v>29.925000000000001</v>
      </c>
      <c r="T2028" s="9">
        <f t="shared" si="317"/>
        <v>41.625</v>
      </c>
      <c r="U2028" s="8">
        <f t="shared" si="318"/>
        <v>39.674999999999997</v>
      </c>
      <c r="V2028" s="8">
        <f t="shared" si="319"/>
        <v>40.162499999999994</v>
      </c>
    </row>
    <row r="2029" spans="1:22" ht="13.5" x14ac:dyDescent="0.25">
      <c r="A2029" s="3">
        <f>RSI!A2029</f>
        <v>44958</v>
      </c>
      <c r="B2029" s="2">
        <f>RSI!B2029</f>
        <v>5.6092000000000004</v>
      </c>
      <c r="C2029" s="2">
        <f>RSI!I2029</f>
        <v>65.216249580667821</v>
      </c>
      <c r="D2029" s="2">
        <f>MACD!E2029</f>
        <v>1.78761518381787E-2</v>
      </c>
      <c r="E2029" s="2">
        <f>MACD!F2029</f>
        <v>8.5447010730258011E-2</v>
      </c>
      <c r="F2029" s="2">
        <f>'Moving Avg'!D2029</f>
        <v>5.4139600000000003</v>
      </c>
      <c r="G2029" s="2">
        <f>'Moving Avg'!F2029</f>
        <v>5.4234549999999988</v>
      </c>
      <c r="H2029" s="2">
        <f>'Moving Avg'!G2029</f>
        <v>5.5792340000000014</v>
      </c>
      <c r="I2029" s="2">
        <f>'Moving Avg'!H2029</f>
        <v>5.4989630000000087</v>
      </c>
      <c r="J2029" s="6" t="str">
        <f>OBV!F2029</f>
        <v>BEARISH</v>
      </c>
      <c r="K2029" s="6" t="str">
        <f>OBV!G2029</f>
        <v>NEUTRAL</v>
      </c>
      <c r="L2029" s="6" t="str">
        <f>OBV!H2029</f>
        <v>BEARISH DIVERGENCE</v>
      </c>
      <c r="M2029" s="8">
        <f t="shared" si="310"/>
        <v>25</v>
      </c>
      <c r="N2029" s="8">
        <f t="shared" si="311"/>
        <v>100</v>
      </c>
      <c r="O2029" s="8">
        <f t="shared" si="312"/>
        <v>0</v>
      </c>
      <c r="P2029" s="8">
        <f t="shared" si="313"/>
        <v>16.5</v>
      </c>
      <c r="Q2029" s="9">
        <f t="shared" si="314"/>
        <v>46.225000000000001</v>
      </c>
      <c r="R2029" s="9">
        <f t="shared" si="315"/>
        <v>29.125</v>
      </c>
      <c r="S2029" s="9">
        <f t="shared" si="316"/>
        <v>26.175000000000001</v>
      </c>
      <c r="T2029" s="9">
        <f t="shared" si="317"/>
        <v>35.375</v>
      </c>
      <c r="U2029" s="8">
        <f t="shared" si="318"/>
        <v>33.841666666666661</v>
      </c>
      <c r="V2029" s="8">
        <f t="shared" si="319"/>
        <v>34.224999999999994</v>
      </c>
    </row>
    <row r="2030" spans="1:22" ht="13.5" x14ac:dyDescent="0.25">
      <c r="A2030" s="3">
        <f>RSI!A2030</f>
        <v>44959</v>
      </c>
      <c r="B2030" s="2">
        <f>RSI!B2030</f>
        <v>5.6753999999999998</v>
      </c>
      <c r="C2030" s="2">
        <f>RSI!I2030</f>
        <v>69.932169464751667</v>
      </c>
      <c r="D2030" s="2">
        <f>MACD!E2030</f>
        <v>-1.6227919316355255E-2</v>
      </c>
      <c r="E2030" s="2">
        <f>MACD!F2030</f>
        <v>6.5112024720935358E-2</v>
      </c>
      <c r="F2030" s="2">
        <f>'Moving Avg'!D2030</f>
        <v>5.4768400000000002</v>
      </c>
      <c r="G2030" s="2">
        <f>'Moving Avg'!F2030</f>
        <v>5.4304899999999998</v>
      </c>
      <c r="H2030" s="2">
        <f>'Moving Avg'!G2030</f>
        <v>5.5851920000000019</v>
      </c>
      <c r="I2030" s="2">
        <f>'Moving Avg'!H2030</f>
        <v>5.5009320000000104</v>
      </c>
      <c r="J2030" s="6" t="str">
        <f>OBV!F2030</f>
        <v>BULLISH</v>
      </c>
      <c r="K2030" s="6" t="str">
        <f>OBV!G2030</f>
        <v>NEUTRAL</v>
      </c>
      <c r="L2030" s="6" t="str">
        <f>OBV!H2030</f>
        <v>CONFIRMED BULLISH</v>
      </c>
      <c r="M2030" s="8">
        <f t="shared" si="310"/>
        <v>25</v>
      </c>
      <c r="N2030" s="8">
        <f t="shared" si="311"/>
        <v>100</v>
      </c>
      <c r="O2030" s="8">
        <f t="shared" si="312"/>
        <v>0</v>
      </c>
      <c r="P2030" s="8">
        <f t="shared" si="313"/>
        <v>83.5</v>
      </c>
      <c r="Q2030" s="9">
        <f t="shared" si="314"/>
        <v>56.274999999999999</v>
      </c>
      <c r="R2030" s="9">
        <f t="shared" si="315"/>
        <v>45.875</v>
      </c>
      <c r="S2030" s="9">
        <f t="shared" si="316"/>
        <v>56.325000000000003</v>
      </c>
      <c r="T2030" s="9">
        <f t="shared" si="317"/>
        <v>52.125</v>
      </c>
      <c r="U2030" s="8">
        <f t="shared" si="318"/>
        <v>52.82500000000001</v>
      </c>
      <c r="V2030" s="8">
        <f t="shared" si="319"/>
        <v>52.650000000000006</v>
      </c>
    </row>
    <row r="2031" spans="1:22" ht="13.5" x14ac:dyDescent="0.25">
      <c r="A2031" s="3">
        <f>RSI!A2031</f>
        <v>44960</v>
      </c>
      <c r="B2031" s="2">
        <f>RSI!B2031</f>
        <v>5.6753999999999998</v>
      </c>
      <c r="C2031" s="2">
        <f>RSI!I2031</f>
        <v>69.932169464751667</v>
      </c>
      <c r="D2031" s="2">
        <f>MACD!E2031</f>
        <v>-4.625101871872328E-2</v>
      </c>
      <c r="E2031" s="2">
        <f>MACD!F2031</f>
        <v>4.2839416033003633E-2</v>
      </c>
      <c r="F2031" s="2">
        <f>'Moving Avg'!D2031</f>
        <v>5.53972</v>
      </c>
      <c r="G2031" s="2">
        <f>'Moving Avg'!F2031</f>
        <v>5.4375249999999991</v>
      </c>
      <c r="H2031" s="2">
        <f>'Moving Avg'!G2031</f>
        <v>5.5911500000000025</v>
      </c>
      <c r="I2031" s="2">
        <f>'Moving Avg'!H2031</f>
        <v>5.5029795000000119</v>
      </c>
      <c r="J2031" s="6" t="str">
        <f>OBV!F2031</f>
        <v>BULLISH</v>
      </c>
      <c r="K2031" s="6" t="str">
        <f>OBV!G2031</f>
        <v>NEUTRAL</v>
      </c>
      <c r="L2031" s="6" t="str">
        <f>OBV!H2031</f>
        <v>CONFIRMED BULLISH</v>
      </c>
      <c r="M2031" s="8">
        <f t="shared" si="310"/>
        <v>25</v>
      </c>
      <c r="N2031" s="8">
        <f t="shared" si="311"/>
        <v>100</v>
      </c>
      <c r="O2031" s="8">
        <f t="shared" si="312"/>
        <v>50</v>
      </c>
      <c r="P2031" s="8">
        <f t="shared" si="313"/>
        <v>83.5</v>
      </c>
      <c r="Q2031" s="9">
        <f t="shared" si="314"/>
        <v>63.774999999999999</v>
      </c>
      <c r="R2031" s="9">
        <f t="shared" si="315"/>
        <v>63.375</v>
      </c>
      <c r="S2031" s="9">
        <f t="shared" si="316"/>
        <v>68.825000000000003</v>
      </c>
      <c r="T2031" s="9">
        <f t="shared" si="317"/>
        <v>64.625</v>
      </c>
      <c r="U2031" s="8">
        <f t="shared" si="318"/>
        <v>65.325000000000003</v>
      </c>
      <c r="V2031" s="8">
        <f t="shared" si="319"/>
        <v>65.150000000000006</v>
      </c>
    </row>
    <row r="2032" spans="1:22" ht="13.5" x14ac:dyDescent="0.25">
      <c r="A2032" s="3">
        <f>RSI!A2032</f>
        <v>44963</v>
      </c>
      <c r="B2032" s="2">
        <f>RSI!B2032</f>
        <v>5.6753999999999998</v>
      </c>
      <c r="C2032" s="2">
        <f>RSI!I2032</f>
        <v>69.932169464751667</v>
      </c>
      <c r="D2032" s="2">
        <f>MACD!E2032</f>
        <v>-7.2734631997289689E-2</v>
      </c>
      <c r="E2032" s="2">
        <f>MACD!F2032</f>
        <v>1.9724606426944964E-2</v>
      </c>
      <c r="F2032" s="2">
        <f>'Moving Avg'!D2032</f>
        <v>5.6009399999999996</v>
      </c>
      <c r="G2032" s="2">
        <f>'Moving Avg'!F2032</f>
        <v>5.4445600000000001</v>
      </c>
      <c r="H2032" s="2">
        <f>'Moving Avg'!G2032</f>
        <v>5.601078000000002</v>
      </c>
      <c r="I2032" s="2">
        <f>'Moving Avg'!H2032</f>
        <v>5.5050270000000117</v>
      </c>
      <c r="J2032" s="6" t="str">
        <f>OBV!F2032</f>
        <v>BULLISH</v>
      </c>
      <c r="K2032" s="6" t="str">
        <f>OBV!G2032</f>
        <v>NEUTRAL</v>
      </c>
      <c r="L2032" s="6" t="str">
        <f>OBV!H2032</f>
        <v>CONFIRMED BULLISH</v>
      </c>
      <c r="M2032" s="8">
        <f t="shared" si="310"/>
        <v>25</v>
      </c>
      <c r="N2032" s="8">
        <f t="shared" si="311"/>
        <v>100</v>
      </c>
      <c r="O2032" s="8">
        <f t="shared" si="312"/>
        <v>50</v>
      </c>
      <c r="P2032" s="8">
        <f t="shared" si="313"/>
        <v>83.5</v>
      </c>
      <c r="Q2032" s="9">
        <f t="shared" si="314"/>
        <v>63.774999999999999</v>
      </c>
      <c r="R2032" s="9">
        <f t="shared" si="315"/>
        <v>63.375</v>
      </c>
      <c r="S2032" s="9">
        <f t="shared" si="316"/>
        <v>68.825000000000003</v>
      </c>
      <c r="T2032" s="9">
        <f t="shared" si="317"/>
        <v>64.625</v>
      </c>
      <c r="U2032" s="8">
        <f t="shared" si="318"/>
        <v>65.325000000000003</v>
      </c>
      <c r="V2032" s="8">
        <f t="shared" si="319"/>
        <v>65.150000000000006</v>
      </c>
    </row>
    <row r="2033" spans="1:22" ht="13.5" x14ac:dyDescent="0.25">
      <c r="A2033" s="3">
        <f>RSI!A2033</f>
        <v>44964</v>
      </c>
      <c r="B2033" s="2">
        <f>RSI!B2033</f>
        <v>5.6753999999999998</v>
      </c>
      <c r="C2033" s="2">
        <f>RSI!I2033</f>
        <v>69.932169464751667</v>
      </c>
      <c r="D2033" s="2">
        <f>MACD!E2033</f>
        <v>-9.6143336053176931E-2</v>
      </c>
      <c r="E2033" s="2">
        <f>MACD!F2033</f>
        <v>-3.4489820690794155E-3</v>
      </c>
      <c r="F2033" s="2">
        <f>'Moving Avg'!D2033</f>
        <v>5.6621600000000001</v>
      </c>
      <c r="G2033" s="2">
        <f>'Moving Avg'!F2033</f>
        <v>5.4549050000000001</v>
      </c>
      <c r="H2033" s="2">
        <f>'Moving Avg'!G2033</f>
        <v>5.6086900000000028</v>
      </c>
      <c r="I2033" s="2">
        <f>'Moving Avg'!H2033</f>
        <v>5.5068785000000116</v>
      </c>
      <c r="J2033" s="6" t="str">
        <f>OBV!F2033</f>
        <v>BULLISH</v>
      </c>
      <c r="K2033" s="6" t="str">
        <f>OBV!G2033</f>
        <v>NEUTRAL</v>
      </c>
      <c r="L2033" s="6" t="str">
        <f>OBV!H2033</f>
        <v>CONFIRMED BULLISH</v>
      </c>
      <c r="M2033" s="8">
        <f t="shared" si="310"/>
        <v>25</v>
      </c>
      <c r="N2033" s="8">
        <f t="shared" si="311"/>
        <v>100</v>
      </c>
      <c r="O2033" s="8">
        <f t="shared" si="312"/>
        <v>50</v>
      </c>
      <c r="P2033" s="8">
        <f t="shared" si="313"/>
        <v>83.5</v>
      </c>
      <c r="Q2033" s="9">
        <f t="shared" si="314"/>
        <v>63.774999999999999</v>
      </c>
      <c r="R2033" s="9">
        <f t="shared" si="315"/>
        <v>63.375</v>
      </c>
      <c r="S2033" s="9">
        <f t="shared" si="316"/>
        <v>68.825000000000003</v>
      </c>
      <c r="T2033" s="9">
        <f t="shared" si="317"/>
        <v>64.625</v>
      </c>
      <c r="U2033" s="8">
        <f t="shared" si="318"/>
        <v>65.325000000000003</v>
      </c>
      <c r="V2033" s="8">
        <f t="shared" si="319"/>
        <v>65.150000000000006</v>
      </c>
    </row>
    <row r="2034" spans="1:22" ht="13.5" x14ac:dyDescent="0.25">
      <c r="A2034" s="3">
        <f>RSI!A2034</f>
        <v>44965</v>
      </c>
      <c r="B2034" s="2">
        <f>RSI!B2034</f>
        <v>5.6670999999999996</v>
      </c>
      <c r="C2034" s="2">
        <f>RSI!I2034</f>
        <v>68.368992914575216</v>
      </c>
      <c r="D2034" s="2">
        <f>MACD!E2034</f>
        <v>-0.11626134252370779</v>
      </c>
      <c r="E2034" s="2">
        <f>MACD!F2034</f>
        <v>-2.6011454160005092E-2</v>
      </c>
      <c r="F2034" s="2">
        <f>'Moving Avg'!D2034</f>
        <v>5.6737399999999996</v>
      </c>
      <c r="G2034" s="2">
        <f>'Moving Avg'!F2034</f>
        <v>5.464834999999999</v>
      </c>
      <c r="H2034" s="2">
        <f>'Moving Avg'!G2034</f>
        <v>5.613158000000003</v>
      </c>
      <c r="I2034" s="2">
        <f>'Moving Avg'!H2034</f>
        <v>5.508492000000011</v>
      </c>
      <c r="J2034" s="6" t="str">
        <f>OBV!F2034</f>
        <v>BEARISH</v>
      </c>
      <c r="K2034" s="6" t="str">
        <f>OBV!G2034</f>
        <v>NEUTRAL</v>
      </c>
      <c r="L2034" s="6" t="str">
        <f>OBV!H2034</f>
        <v>BEARISH DIVERGENCE</v>
      </c>
      <c r="M2034" s="8">
        <f t="shared" si="310"/>
        <v>25</v>
      </c>
      <c r="N2034" s="8">
        <f t="shared" si="311"/>
        <v>100</v>
      </c>
      <c r="O2034" s="8">
        <f t="shared" si="312"/>
        <v>50</v>
      </c>
      <c r="P2034" s="8">
        <f t="shared" si="313"/>
        <v>16.5</v>
      </c>
      <c r="Q2034" s="9">
        <f t="shared" si="314"/>
        <v>53.725000000000001</v>
      </c>
      <c r="R2034" s="9">
        <f t="shared" si="315"/>
        <v>46.625</v>
      </c>
      <c r="S2034" s="9">
        <f t="shared" si="316"/>
        <v>38.674999999999997</v>
      </c>
      <c r="T2034" s="9">
        <f t="shared" si="317"/>
        <v>47.875</v>
      </c>
      <c r="U2034" s="8">
        <f t="shared" si="318"/>
        <v>46.341666666666661</v>
      </c>
      <c r="V2034" s="8">
        <f t="shared" si="319"/>
        <v>46.724999999999994</v>
      </c>
    </row>
    <row r="2035" spans="1:22" ht="13.5" x14ac:dyDescent="0.25">
      <c r="A2035" s="3">
        <f>RSI!A2035</f>
        <v>44966</v>
      </c>
      <c r="B2035" s="2">
        <f>RSI!B2035</f>
        <v>5.4355000000000002</v>
      </c>
      <c r="C2035" s="2">
        <f>RSI!I2035</f>
        <v>40.897852814393872</v>
      </c>
      <c r="D2035" s="2">
        <f>MACD!E2035</f>
        <v>-0.11821349753596078</v>
      </c>
      <c r="E2035" s="2">
        <f>MACD!F2035</f>
        <v>-4.4451862835196226E-2</v>
      </c>
      <c r="F2035" s="2">
        <f>'Moving Avg'!D2035</f>
        <v>5.6257600000000005</v>
      </c>
      <c r="G2035" s="2">
        <f>'Moving Avg'!F2035</f>
        <v>5.4656649999999996</v>
      </c>
      <c r="H2035" s="2">
        <f>'Moving Avg'!G2035</f>
        <v>5.6129940000000023</v>
      </c>
      <c r="I2035" s="2">
        <f>'Moving Avg'!H2035</f>
        <v>5.5093400000000115</v>
      </c>
      <c r="J2035" s="6" t="str">
        <f>OBV!F2035</f>
        <v>BEARISH</v>
      </c>
      <c r="K2035" s="6" t="str">
        <f>OBV!G2035</f>
        <v>NEUTRAL</v>
      </c>
      <c r="L2035" s="6" t="str">
        <f>OBV!H2035</f>
        <v>CONFIRMED BEARISH</v>
      </c>
      <c r="M2035" s="8">
        <f t="shared" si="310"/>
        <v>25</v>
      </c>
      <c r="N2035" s="8">
        <f t="shared" si="311"/>
        <v>100</v>
      </c>
      <c r="O2035" s="8">
        <f t="shared" si="312"/>
        <v>50</v>
      </c>
      <c r="P2035" s="8">
        <f t="shared" si="313"/>
        <v>16.5</v>
      </c>
      <c r="Q2035" s="9">
        <f t="shared" si="314"/>
        <v>53.725000000000001</v>
      </c>
      <c r="R2035" s="9">
        <f t="shared" si="315"/>
        <v>46.625</v>
      </c>
      <c r="S2035" s="9">
        <f t="shared" si="316"/>
        <v>38.674999999999997</v>
      </c>
      <c r="T2035" s="9">
        <f t="shared" si="317"/>
        <v>47.875</v>
      </c>
      <c r="U2035" s="8">
        <f t="shared" si="318"/>
        <v>46.341666666666661</v>
      </c>
      <c r="V2035" s="8">
        <f t="shared" si="319"/>
        <v>46.724999999999994</v>
      </c>
    </row>
    <row r="2036" spans="1:22" ht="13.5" x14ac:dyDescent="0.25">
      <c r="A2036" s="3">
        <f>RSI!A2036</f>
        <v>44967</v>
      </c>
      <c r="B2036" s="2">
        <f>RSI!B2036</f>
        <v>5.3361999999999998</v>
      </c>
      <c r="C2036" s="2">
        <f>RSI!I2036</f>
        <v>34.497542434496623</v>
      </c>
      <c r="D2036" s="2">
        <f>MACD!E2036</f>
        <v>-0.11188924864201688</v>
      </c>
      <c r="E2036" s="2">
        <f>MACD!F2036</f>
        <v>-5.7939339996560361E-2</v>
      </c>
      <c r="F2036" s="2">
        <f>'Moving Avg'!D2036</f>
        <v>5.5579200000000002</v>
      </c>
      <c r="G2036" s="2">
        <f>'Moving Avg'!F2036</f>
        <v>5.4615299999999998</v>
      </c>
      <c r="H2036" s="2">
        <f>'Moving Avg'!G2036</f>
        <v>5.6108440000000019</v>
      </c>
      <c r="I2036" s="2">
        <f>'Moving Avg'!H2036</f>
        <v>5.5085520000000097</v>
      </c>
      <c r="J2036" s="6" t="str">
        <f>OBV!F2036</f>
        <v>BEARISH</v>
      </c>
      <c r="K2036" s="6" t="str">
        <f>OBV!G2036</f>
        <v>NEUTRAL</v>
      </c>
      <c r="L2036" s="6" t="str">
        <f>OBV!H2036</f>
        <v>CONFIRMED BEARISH</v>
      </c>
      <c r="M2036" s="8">
        <f t="shared" si="310"/>
        <v>25</v>
      </c>
      <c r="N2036" s="8">
        <f t="shared" si="311"/>
        <v>100</v>
      </c>
      <c r="O2036" s="8">
        <f t="shared" si="312"/>
        <v>50</v>
      </c>
      <c r="P2036" s="8">
        <f t="shared" si="313"/>
        <v>16.5</v>
      </c>
      <c r="Q2036" s="9">
        <f t="shared" si="314"/>
        <v>53.725000000000001</v>
      </c>
      <c r="R2036" s="9">
        <f t="shared" si="315"/>
        <v>46.625</v>
      </c>
      <c r="S2036" s="9">
        <f t="shared" si="316"/>
        <v>38.674999999999997</v>
      </c>
      <c r="T2036" s="9">
        <f t="shared" si="317"/>
        <v>47.875</v>
      </c>
      <c r="U2036" s="8">
        <f t="shared" si="318"/>
        <v>46.341666666666661</v>
      </c>
      <c r="V2036" s="8">
        <f t="shared" si="319"/>
        <v>46.724999999999994</v>
      </c>
    </row>
    <row r="2037" spans="1:22" ht="13.5" x14ac:dyDescent="0.25">
      <c r="A2037" s="3">
        <f>RSI!A2037</f>
        <v>44970</v>
      </c>
      <c r="B2037" s="2">
        <f>RSI!B2037</f>
        <v>5.5761000000000003</v>
      </c>
      <c r="C2037" s="2">
        <f>RSI!I2037</f>
        <v>53.450631523020036</v>
      </c>
      <c r="D2037" s="2">
        <f>MACD!E2037</f>
        <v>-0.12187008784315001</v>
      </c>
      <c r="E2037" s="2">
        <f>MACD!F2037</f>
        <v>-7.0725489565878291E-2</v>
      </c>
      <c r="F2037" s="2">
        <f>'Moving Avg'!D2037</f>
        <v>5.5380599999999998</v>
      </c>
      <c r="G2037" s="2">
        <f>'Moving Avg'!F2037</f>
        <v>5.4693899999999998</v>
      </c>
      <c r="H2037" s="2">
        <f>'Moving Avg'!G2037</f>
        <v>5.6133260000000007</v>
      </c>
      <c r="I2037" s="2">
        <f>'Moving Avg'!H2037</f>
        <v>5.5089635000000099</v>
      </c>
      <c r="J2037" s="6" t="str">
        <f>OBV!F2037</f>
        <v>BEARISH</v>
      </c>
      <c r="K2037" s="6" t="str">
        <f>OBV!G2037</f>
        <v>NEUTRAL</v>
      </c>
      <c r="L2037" s="6" t="str">
        <f>OBV!H2037</f>
        <v>CONFIRMED BEARISH</v>
      </c>
      <c r="M2037" s="8">
        <f t="shared" si="310"/>
        <v>25</v>
      </c>
      <c r="N2037" s="8">
        <f t="shared" si="311"/>
        <v>100</v>
      </c>
      <c r="O2037" s="8">
        <f t="shared" si="312"/>
        <v>50</v>
      </c>
      <c r="P2037" s="8">
        <f t="shared" si="313"/>
        <v>16.5</v>
      </c>
      <c r="Q2037" s="9">
        <f t="shared" si="314"/>
        <v>53.725000000000001</v>
      </c>
      <c r="R2037" s="9">
        <f t="shared" si="315"/>
        <v>46.625</v>
      </c>
      <c r="S2037" s="9">
        <f t="shared" si="316"/>
        <v>38.674999999999997</v>
      </c>
      <c r="T2037" s="9">
        <f t="shared" si="317"/>
        <v>47.875</v>
      </c>
      <c r="U2037" s="8">
        <f t="shared" si="318"/>
        <v>46.341666666666661</v>
      </c>
      <c r="V2037" s="8">
        <f t="shared" si="319"/>
        <v>46.724999999999994</v>
      </c>
    </row>
    <row r="2038" spans="1:22" ht="13.5" x14ac:dyDescent="0.25">
      <c r="A2038" s="3">
        <f>RSI!A2038</f>
        <v>44971</v>
      </c>
      <c r="B2038" s="2">
        <f>RSI!B2038</f>
        <v>5.5761000000000003</v>
      </c>
      <c r="C2038" s="2">
        <f>RSI!I2038</f>
        <v>53.450631523020036</v>
      </c>
      <c r="D2038" s="2">
        <f>MACD!E2038</f>
        <v>-0.13065769590280407</v>
      </c>
      <c r="E2038" s="2">
        <f>MACD!F2038</f>
        <v>-8.2711930833263447E-2</v>
      </c>
      <c r="F2038" s="2">
        <f>'Moving Avg'!D2038</f>
        <v>5.5182000000000002</v>
      </c>
      <c r="G2038" s="2">
        <f>'Moving Avg'!F2038</f>
        <v>5.4793199999999995</v>
      </c>
      <c r="H2038" s="2">
        <f>'Moving Avg'!G2038</f>
        <v>5.614484</v>
      </c>
      <c r="I2038" s="2">
        <f>'Moving Avg'!H2038</f>
        <v>5.5093750000000101</v>
      </c>
      <c r="J2038" s="6" t="str">
        <f>OBV!F2038</f>
        <v>BEARISH</v>
      </c>
      <c r="K2038" s="6" t="str">
        <f>OBV!G2038</f>
        <v>NEUTRAL</v>
      </c>
      <c r="L2038" s="6" t="str">
        <f>OBV!H2038</f>
        <v>CONFIRMED BEARISH</v>
      </c>
      <c r="M2038" s="8">
        <f t="shared" si="310"/>
        <v>25</v>
      </c>
      <c r="N2038" s="8">
        <f t="shared" si="311"/>
        <v>100</v>
      </c>
      <c r="O2038" s="8">
        <f t="shared" si="312"/>
        <v>50</v>
      </c>
      <c r="P2038" s="8">
        <f t="shared" si="313"/>
        <v>16.5</v>
      </c>
      <c r="Q2038" s="9">
        <f t="shared" si="314"/>
        <v>53.725000000000001</v>
      </c>
      <c r="R2038" s="9">
        <f t="shared" si="315"/>
        <v>46.625</v>
      </c>
      <c r="S2038" s="9">
        <f t="shared" si="316"/>
        <v>38.674999999999997</v>
      </c>
      <c r="T2038" s="9">
        <f t="shared" si="317"/>
        <v>47.875</v>
      </c>
      <c r="U2038" s="8">
        <f t="shared" si="318"/>
        <v>46.341666666666661</v>
      </c>
      <c r="V2038" s="8">
        <f t="shared" si="319"/>
        <v>46.724999999999994</v>
      </c>
    </row>
    <row r="2039" spans="1:22" ht="13.5" x14ac:dyDescent="0.25">
      <c r="A2039" s="3">
        <f>RSI!A2039</f>
        <v>44972</v>
      </c>
      <c r="B2039" s="2">
        <f>RSI!B2039</f>
        <v>5.5761000000000003</v>
      </c>
      <c r="C2039" s="2">
        <f>RSI!I2039</f>
        <v>53.450631523020036</v>
      </c>
      <c r="D2039" s="2">
        <f>MACD!E2039</f>
        <v>-0.1015026002697379</v>
      </c>
      <c r="E2039" s="2">
        <f>MACD!F2039</f>
        <v>-8.6470064720558348E-2</v>
      </c>
      <c r="F2039" s="2">
        <f>'Moving Avg'!D2039</f>
        <v>5.5</v>
      </c>
      <c r="G2039" s="2">
        <f>'Moving Avg'!F2039</f>
        <v>5.4892500000000002</v>
      </c>
      <c r="H2039" s="2">
        <f>'Moving Avg'!G2039</f>
        <v>5.6106780000000018</v>
      </c>
      <c r="I2039" s="2">
        <f>'Moving Avg'!H2039</f>
        <v>5.5097865000000095</v>
      </c>
      <c r="J2039" s="6" t="str">
        <f>OBV!F2039</f>
        <v>BEARISH</v>
      </c>
      <c r="K2039" s="6" t="str">
        <f>OBV!G2039</f>
        <v>NEUTRAL</v>
      </c>
      <c r="L2039" s="6" t="str">
        <f>OBV!H2039</f>
        <v>CONFIRMED BEARISH</v>
      </c>
      <c r="M2039" s="8">
        <f t="shared" si="310"/>
        <v>25</v>
      </c>
      <c r="N2039" s="8">
        <f t="shared" si="311"/>
        <v>45</v>
      </c>
      <c r="O2039" s="8">
        <f t="shared" si="312"/>
        <v>0</v>
      </c>
      <c r="P2039" s="8">
        <f t="shared" si="313"/>
        <v>16.5</v>
      </c>
      <c r="Q2039" s="9">
        <f t="shared" si="314"/>
        <v>26.975000000000001</v>
      </c>
      <c r="R2039" s="9">
        <f t="shared" si="315"/>
        <v>18.125</v>
      </c>
      <c r="S2039" s="9">
        <f t="shared" si="316"/>
        <v>17.925000000000001</v>
      </c>
      <c r="T2039" s="9">
        <f t="shared" si="317"/>
        <v>21.625</v>
      </c>
      <c r="U2039" s="8">
        <f t="shared" si="318"/>
        <v>21.008333333333336</v>
      </c>
      <c r="V2039" s="8">
        <f t="shared" si="319"/>
        <v>21.162500000000001</v>
      </c>
    </row>
    <row r="2040" spans="1:22" ht="13.5" x14ac:dyDescent="0.25">
      <c r="A2040" s="3">
        <f>RSI!A2040</f>
        <v>44973</v>
      </c>
      <c r="B2040" s="2">
        <f>RSI!B2040</f>
        <v>5.6588000000000003</v>
      </c>
      <c r="C2040" s="2">
        <f>RSI!I2040</f>
        <v>58.607366155406702</v>
      </c>
      <c r="D2040" s="2">
        <f>MACD!E2040</f>
        <v>-7.3067666651014385E-2</v>
      </c>
      <c r="E2040" s="2">
        <f>MACD!F2040</f>
        <v>-8.3789585106649564E-2</v>
      </c>
      <c r="F2040" s="2">
        <f>'Moving Avg'!D2040</f>
        <v>5.5446599999999995</v>
      </c>
      <c r="G2040" s="2">
        <f>'Moving Avg'!F2040</f>
        <v>5.5037250000000002</v>
      </c>
      <c r="H2040" s="2">
        <f>'Moving Avg'!G2040</f>
        <v>5.6085260000000003</v>
      </c>
      <c r="I2040" s="2">
        <f>'Moving Avg'!H2040</f>
        <v>5.5106115000000093</v>
      </c>
      <c r="J2040" s="6" t="str">
        <f>OBV!F2040</f>
        <v>BEARISH</v>
      </c>
      <c r="K2040" s="6" t="str">
        <f>OBV!G2040</f>
        <v>NEUTRAL</v>
      </c>
      <c r="L2040" s="6" t="str">
        <f>OBV!H2040</f>
        <v>BEARISH DIVERGENCE</v>
      </c>
      <c r="M2040" s="8">
        <f t="shared" si="310"/>
        <v>25</v>
      </c>
      <c r="N2040" s="8">
        <f t="shared" si="311"/>
        <v>0</v>
      </c>
      <c r="O2040" s="8">
        <f t="shared" si="312"/>
        <v>50</v>
      </c>
      <c r="P2040" s="8">
        <f t="shared" si="313"/>
        <v>16.5</v>
      </c>
      <c r="Q2040" s="9">
        <f t="shared" si="314"/>
        <v>18.725000000000001</v>
      </c>
      <c r="R2040" s="9">
        <f t="shared" si="315"/>
        <v>26.625</v>
      </c>
      <c r="S2040" s="9">
        <f t="shared" si="316"/>
        <v>23.675000000000001</v>
      </c>
      <c r="T2040" s="9">
        <f t="shared" si="317"/>
        <v>22.875</v>
      </c>
      <c r="U2040" s="8">
        <f t="shared" si="318"/>
        <v>23.008333333333336</v>
      </c>
      <c r="V2040" s="8">
        <f t="shared" si="319"/>
        <v>22.975000000000001</v>
      </c>
    </row>
    <row r="2041" spans="1:22" ht="13.5" x14ac:dyDescent="0.25">
      <c r="A2041" s="3">
        <f>RSI!A2041</f>
        <v>44974</v>
      </c>
      <c r="B2041" s="2">
        <f>RSI!B2041</f>
        <v>5.6588000000000003</v>
      </c>
      <c r="C2041" s="2">
        <f>RSI!I2041</f>
        <v>58.607366155406709</v>
      </c>
      <c r="D2041" s="2">
        <f>MACD!E2041</f>
        <v>-4.9767731004993543E-2</v>
      </c>
      <c r="E2041" s="2">
        <f>MACD!F2041</f>
        <v>-7.6985214286318368E-2</v>
      </c>
      <c r="F2041" s="2">
        <f>'Moving Avg'!D2041</f>
        <v>5.6091800000000003</v>
      </c>
      <c r="G2041" s="2">
        <f>'Moving Avg'!F2041</f>
        <v>5.5182000000000002</v>
      </c>
      <c r="H2041" s="2">
        <f>'Moving Avg'!G2041</f>
        <v>5.6060439999999998</v>
      </c>
      <c r="I2041" s="2">
        <f>'Moving Avg'!H2041</f>
        <v>5.5114365000000074</v>
      </c>
      <c r="J2041" s="6" t="str">
        <f>OBV!F2041</f>
        <v>BULLISH</v>
      </c>
      <c r="K2041" s="6" t="str">
        <f>OBV!G2041</f>
        <v>NEUTRAL</v>
      </c>
      <c r="L2041" s="6" t="str">
        <f>OBV!H2041</f>
        <v>CONFIRMED BULLISH</v>
      </c>
      <c r="M2041" s="8">
        <f t="shared" si="310"/>
        <v>25</v>
      </c>
      <c r="N2041" s="8">
        <f t="shared" si="311"/>
        <v>0</v>
      </c>
      <c r="O2041" s="8">
        <f t="shared" si="312"/>
        <v>50</v>
      </c>
      <c r="P2041" s="8">
        <f t="shared" si="313"/>
        <v>83.5</v>
      </c>
      <c r="Q2041" s="9">
        <f t="shared" si="314"/>
        <v>28.774999999999999</v>
      </c>
      <c r="R2041" s="9">
        <f t="shared" si="315"/>
        <v>43.375</v>
      </c>
      <c r="S2041" s="9">
        <f t="shared" si="316"/>
        <v>53.825000000000003</v>
      </c>
      <c r="T2041" s="9">
        <f t="shared" si="317"/>
        <v>39.625</v>
      </c>
      <c r="U2041" s="8">
        <f t="shared" si="318"/>
        <v>41.991666666666667</v>
      </c>
      <c r="V2041" s="8">
        <f t="shared" si="319"/>
        <v>41.400000000000006</v>
      </c>
    </row>
    <row r="2042" spans="1:22" ht="13.5" x14ac:dyDescent="0.25">
      <c r="A2042" s="3">
        <f>RSI!A2042</f>
        <v>44977</v>
      </c>
      <c r="B2042" s="2">
        <f>RSI!B2042</f>
        <v>5.4105999999999996</v>
      </c>
      <c r="C2042" s="2">
        <f>RSI!I2042</f>
        <v>42.297745938255531</v>
      </c>
      <c r="D2042" s="2">
        <f>MACD!E2042</f>
        <v>-1.2371283065746752E-2</v>
      </c>
      <c r="E2042" s="2">
        <f>MACD!F2042</f>
        <v>-6.406242804220405E-2</v>
      </c>
      <c r="F2042" s="2">
        <f>'Moving Avg'!D2042</f>
        <v>5.5760799999999993</v>
      </c>
      <c r="G2042" s="2">
        <f>'Moving Avg'!F2042</f>
        <v>5.5202650000000002</v>
      </c>
      <c r="H2042" s="2">
        <f>'Moving Avg'!G2042</f>
        <v>5.5971079999999995</v>
      </c>
      <c r="I2042" s="2">
        <f>'Moving Avg'!H2042</f>
        <v>5.5121600000000068</v>
      </c>
      <c r="J2042" s="6" t="str">
        <f>OBV!F2042</f>
        <v>BULLISH</v>
      </c>
      <c r="K2042" s="6" t="str">
        <f>OBV!G2042</f>
        <v>NEUTRAL</v>
      </c>
      <c r="L2042" s="6" t="str">
        <f>OBV!H2042</f>
        <v>BULLISH DIVERGENCE</v>
      </c>
      <c r="M2042" s="8">
        <f t="shared" si="310"/>
        <v>25</v>
      </c>
      <c r="N2042" s="8">
        <f t="shared" si="311"/>
        <v>0</v>
      </c>
      <c r="O2042" s="8">
        <f t="shared" si="312"/>
        <v>50</v>
      </c>
      <c r="P2042" s="8">
        <f t="shared" si="313"/>
        <v>66.5</v>
      </c>
      <c r="Q2042" s="9">
        <f t="shared" si="314"/>
        <v>26.225000000000001</v>
      </c>
      <c r="R2042" s="9">
        <f t="shared" si="315"/>
        <v>39.125</v>
      </c>
      <c r="S2042" s="9">
        <f t="shared" si="316"/>
        <v>46.174999999999997</v>
      </c>
      <c r="T2042" s="9">
        <f t="shared" si="317"/>
        <v>35.375</v>
      </c>
      <c r="U2042" s="8">
        <f t="shared" si="318"/>
        <v>37.174999999999997</v>
      </c>
      <c r="V2042" s="8">
        <f t="shared" si="319"/>
        <v>36.724999999999994</v>
      </c>
    </row>
    <row r="2043" spans="1:22" ht="13.5" x14ac:dyDescent="0.25">
      <c r="A2043" s="3">
        <f>RSI!A2043</f>
        <v>44978</v>
      </c>
      <c r="B2043" s="2">
        <f>RSI!B2043</f>
        <v>5.3444000000000003</v>
      </c>
      <c r="C2043" s="2">
        <f>RSI!I2043</f>
        <v>39.166966478935066</v>
      </c>
      <c r="D2043" s="2">
        <f>MACD!E2043</f>
        <v>2.4990279086833489E-2</v>
      </c>
      <c r="E2043" s="2">
        <f>MACD!F2043</f>
        <v>-4.6251886616396544E-2</v>
      </c>
      <c r="F2043" s="2">
        <f>'Moving Avg'!D2043</f>
        <v>5.5297399999999994</v>
      </c>
      <c r="G2043" s="2">
        <f>'Moving Avg'!F2043</f>
        <v>5.5190199999999994</v>
      </c>
      <c r="H2043" s="2">
        <f>'Moving Avg'!G2043</f>
        <v>5.587013999999999</v>
      </c>
      <c r="I2043" s="2">
        <f>'Moving Avg'!H2043</f>
        <v>5.511452500000007</v>
      </c>
      <c r="J2043" s="6" t="str">
        <f>OBV!F2043</f>
        <v>BEARISH</v>
      </c>
      <c r="K2043" s="6" t="str">
        <f>OBV!G2043</f>
        <v>NEUTRAL</v>
      </c>
      <c r="L2043" s="6" t="str">
        <f>OBV!H2043</f>
        <v>CONFIRMED BEARISH</v>
      </c>
      <c r="M2043" s="8">
        <f t="shared" si="310"/>
        <v>25</v>
      </c>
      <c r="N2043" s="8">
        <f t="shared" si="311"/>
        <v>0</v>
      </c>
      <c r="O2043" s="8">
        <f t="shared" si="312"/>
        <v>50</v>
      </c>
      <c r="P2043" s="8">
        <f t="shared" si="313"/>
        <v>16.5</v>
      </c>
      <c r="Q2043" s="9">
        <f t="shared" si="314"/>
        <v>18.725000000000001</v>
      </c>
      <c r="R2043" s="9">
        <f t="shared" si="315"/>
        <v>26.625</v>
      </c>
      <c r="S2043" s="9">
        <f t="shared" si="316"/>
        <v>23.675000000000001</v>
      </c>
      <c r="T2043" s="9">
        <f t="shared" si="317"/>
        <v>22.875</v>
      </c>
      <c r="U2043" s="8">
        <f t="shared" si="318"/>
        <v>23.008333333333336</v>
      </c>
      <c r="V2043" s="8">
        <f t="shared" si="319"/>
        <v>22.975000000000001</v>
      </c>
    </row>
    <row r="2044" spans="1:22" ht="13.5" x14ac:dyDescent="0.25">
      <c r="A2044" s="3">
        <f>RSI!A2044</f>
        <v>44979</v>
      </c>
      <c r="B2044" s="2">
        <f>RSI!B2044</f>
        <v>5.4603000000000002</v>
      </c>
      <c r="C2044" s="2">
        <f>RSI!I2044</f>
        <v>46.616851438978777</v>
      </c>
      <c r="D2044" s="2">
        <f>MACD!E2044</f>
        <v>4.7887340270913903E-2</v>
      </c>
      <c r="E2044" s="2">
        <f>MACD!F2044</f>
        <v>-2.7424041238934452E-2</v>
      </c>
      <c r="F2044" s="2">
        <f>'Moving Avg'!D2044</f>
        <v>5.5065800000000005</v>
      </c>
      <c r="G2044" s="2">
        <f>'Moving Avg'!F2044</f>
        <v>5.5235699999999985</v>
      </c>
      <c r="H2044" s="2">
        <f>'Moving Avg'!G2044</f>
        <v>5.5792379999999993</v>
      </c>
      <c r="I2044" s="2">
        <f>'Moving Avg'!H2044</f>
        <v>5.5124245000000052</v>
      </c>
      <c r="J2044" s="6" t="str">
        <f>OBV!F2044</f>
        <v>BEARISH</v>
      </c>
      <c r="K2044" s="6" t="str">
        <f>OBV!G2044</f>
        <v>NEUTRAL</v>
      </c>
      <c r="L2044" s="6" t="str">
        <f>OBV!H2044</f>
        <v>CONFIRMED BEARISH</v>
      </c>
      <c r="M2044" s="8">
        <f t="shared" si="310"/>
        <v>25</v>
      </c>
      <c r="N2044" s="8">
        <f t="shared" si="311"/>
        <v>0</v>
      </c>
      <c r="O2044" s="8">
        <f t="shared" si="312"/>
        <v>0</v>
      </c>
      <c r="P2044" s="8">
        <f t="shared" si="313"/>
        <v>16.5</v>
      </c>
      <c r="Q2044" s="9">
        <f t="shared" si="314"/>
        <v>11.225</v>
      </c>
      <c r="R2044" s="9">
        <f t="shared" si="315"/>
        <v>9.125</v>
      </c>
      <c r="S2044" s="9">
        <f t="shared" si="316"/>
        <v>11.175000000000001</v>
      </c>
      <c r="T2044" s="9">
        <f t="shared" si="317"/>
        <v>10.375</v>
      </c>
      <c r="U2044" s="8">
        <f t="shared" si="318"/>
        <v>10.508333333333335</v>
      </c>
      <c r="V2044" s="8">
        <f t="shared" si="319"/>
        <v>10.475000000000001</v>
      </c>
    </row>
    <row r="2045" spans="1:22" ht="13.5" x14ac:dyDescent="0.25">
      <c r="A2045" s="3">
        <f>RSI!A2045</f>
        <v>44980</v>
      </c>
      <c r="B2045" s="2">
        <f>RSI!B2045</f>
        <v>5.4603000000000002</v>
      </c>
      <c r="C2045" s="2">
        <f>RSI!I2045</f>
        <v>46.616851438978777</v>
      </c>
      <c r="D2045" s="2">
        <f>MACD!E2045</f>
        <v>3.2006834471877355E-2</v>
      </c>
      <c r="E2045" s="2">
        <f>MACD!F2045</f>
        <v>-1.5537866096772091E-2</v>
      </c>
      <c r="F2045" s="2">
        <f>'Moving Avg'!D2045</f>
        <v>5.4668800000000006</v>
      </c>
      <c r="G2045" s="2">
        <f>'Moving Avg'!F2045</f>
        <v>5.5285349999999998</v>
      </c>
      <c r="H2045" s="2">
        <f>'Moving Avg'!G2045</f>
        <v>5.5714620000000004</v>
      </c>
      <c r="I2045" s="2">
        <f>'Moving Avg'!H2045</f>
        <v>5.5133965000000043</v>
      </c>
      <c r="J2045" s="6" t="str">
        <f>OBV!F2045</f>
        <v>BEARISH</v>
      </c>
      <c r="K2045" s="6" t="str">
        <f>OBV!G2045</f>
        <v>NEUTRAL</v>
      </c>
      <c r="L2045" s="6" t="str">
        <f>OBV!H2045</f>
        <v>CONFIRMED BEARISH</v>
      </c>
      <c r="M2045" s="8">
        <f t="shared" si="310"/>
        <v>25</v>
      </c>
      <c r="N2045" s="8">
        <f t="shared" si="311"/>
        <v>0</v>
      </c>
      <c r="O2045" s="8">
        <f t="shared" si="312"/>
        <v>0</v>
      </c>
      <c r="P2045" s="8">
        <f t="shared" si="313"/>
        <v>16.5</v>
      </c>
      <c r="Q2045" s="9">
        <f t="shared" si="314"/>
        <v>11.225</v>
      </c>
      <c r="R2045" s="9">
        <f t="shared" si="315"/>
        <v>9.125</v>
      </c>
      <c r="S2045" s="9">
        <f t="shared" si="316"/>
        <v>11.175000000000001</v>
      </c>
      <c r="T2045" s="9">
        <f t="shared" si="317"/>
        <v>10.375</v>
      </c>
      <c r="U2045" s="8">
        <f t="shared" si="318"/>
        <v>10.508333333333335</v>
      </c>
      <c r="V2045" s="8">
        <f t="shared" si="319"/>
        <v>10.475000000000001</v>
      </c>
    </row>
    <row r="2046" spans="1:22" ht="13.5" x14ac:dyDescent="0.25">
      <c r="A2046" s="3">
        <f>RSI!A2046</f>
        <v>44981</v>
      </c>
      <c r="B2046" s="2">
        <f>RSI!B2046</f>
        <v>5.4603000000000002</v>
      </c>
      <c r="C2046" s="2">
        <f>RSI!I2046</f>
        <v>46.616851438978777</v>
      </c>
      <c r="D2046" s="2">
        <f>MACD!E2046</f>
        <v>3.6405483390504756E-3</v>
      </c>
      <c r="E2046" s="2">
        <f>MACD!F2046</f>
        <v>-1.1702183209607579E-2</v>
      </c>
      <c r="F2046" s="2">
        <f>'Moving Avg'!D2046</f>
        <v>5.4271799999999999</v>
      </c>
      <c r="G2046" s="2">
        <f>'Moving Avg'!F2046</f>
        <v>5.5335000000000001</v>
      </c>
      <c r="H2046" s="2">
        <f>'Moving Avg'!G2046</f>
        <v>5.5636860000000015</v>
      </c>
      <c r="I2046" s="2">
        <f>'Moving Avg'!H2046</f>
        <v>5.5143685000000024</v>
      </c>
      <c r="J2046" s="6" t="str">
        <f>OBV!F2046</f>
        <v>BEARISH</v>
      </c>
      <c r="K2046" s="6" t="str">
        <f>OBV!G2046</f>
        <v>NEUTRAL</v>
      </c>
      <c r="L2046" s="6" t="str">
        <f>OBV!H2046</f>
        <v>CONFIRMED BEARISH</v>
      </c>
      <c r="M2046" s="8">
        <f t="shared" si="310"/>
        <v>25</v>
      </c>
      <c r="N2046" s="8">
        <f t="shared" si="311"/>
        <v>0</v>
      </c>
      <c r="O2046" s="8">
        <f t="shared" si="312"/>
        <v>0</v>
      </c>
      <c r="P2046" s="8">
        <f t="shared" si="313"/>
        <v>16.5</v>
      </c>
      <c r="Q2046" s="9">
        <f t="shared" si="314"/>
        <v>11.225</v>
      </c>
      <c r="R2046" s="9">
        <f t="shared" si="315"/>
        <v>9.125</v>
      </c>
      <c r="S2046" s="9">
        <f t="shared" si="316"/>
        <v>11.175000000000001</v>
      </c>
      <c r="T2046" s="9">
        <f t="shared" si="317"/>
        <v>10.375</v>
      </c>
      <c r="U2046" s="8">
        <f t="shared" si="318"/>
        <v>10.508333333333335</v>
      </c>
      <c r="V2046" s="8">
        <f t="shared" si="319"/>
        <v>10.475000000000001</v>
      </c>
    </row>
    <row r="2047" spans="1:22" ht="13.5" x14ac:dyDescent="0.25">
      <c r="A2047" s="3">
        <f>RSI!A2047</f>
        <v>44984</v>
      </c>
      <c r="B2047" s="2">
        <f>RSI!B2047</f>
        <v>5.4603000000000002</v>
      </c>
      <c r="C2047" s="2">
        <f>RSI!I2047</f>
        <v>46.616851438978777</v>
      </c>
      <c r="D2047" s="2">
        <f>MACD!E2047</f>
        <v>1.6868209649922861E-2</v>
      </c>
      <c r="E2047" s="2">
        <f>MACD!F2047</f>
        <v>-5.9881046377014916E-3</v>
      </c>
      <c r="F2047" s="2">
        <f>'Moving Avg'!D2047</f>
        <v>5.4371200000000002</v>
      </c>
      <c r="G2047" s="2">
        <f>'Moving Avg'!F2047</f>
        <v>5.5380500000000001</v>
      </c>
      <c r="H2047" s="2">
        <f>'Moving Avg'!G2047</f>
        <v>5.5564060000000008</v>
      </c>
      <c r="I2047" s="2">
        <f>'Moving Avg'!H2047</f>
        <v>5.5142405000000023</v>
      </c>
      <c r="J2047" s="6" t="str">
        <f>OBV!F2047</f>
        <v>BEARISH</v>
      </c>
      <c r="K2047" s="6" t="str">
        <f>OBV!G2047</f>
        <v>NEUTRAL</v>
      </c>
      <c r="L2047" s="6" t="str">
        <f>OBV!H2047</f>
        <v>BEARISH DIVERGENCE</v>
      </c>
      <c r="M2047" s="8">
        <f t="shared" si="310"/>
        <v>25</v>
      </c>
      <c r="N2047" s="8">
        <f t="shared" si="311"/>
        <v>0</v>
      </c>
      <c r="O2047" s="8">
        <f t="shared" si="312"/>
        <v>0</v>
      </c>
      <c r="P2047" s="8">
        <f t="shared" si="313"/>
        <v>16.5</v>
      </c>
      <c r="Q2047" s="9">
        <f t="shared" si="314"/>
        <v>11.225</v>
      </c>
      <c r="R2047" s="9">
        <f t="shared" si="315"/>
        <v>9.125</v>
      </c>
      <c r="S2047" s="9">
        <f t="shared" si="316"/>
        <v>11.175000000000001</v>
      </c>
      <c r="T2047" s="9">
        <f t="shared" si="317"/>
        <v>10.375</v>
      </c>
      <c r="U2047" s="8">
        <f t="shared" si="318"/>
        <v>10.508333333333335</v>
      </c>
      <c r="V2047" s="8">
        <f t="shared" si="319"/>
        <v>10.475000000000001</v>
      </c>
    </row>
    <row r="2048" spans="1:22" ht="13.5" x14ac:dyDescent="0.25">
      <c r="A2048" s="3">
        <f>RSI!A2048</f>
        <v>44985</v>
      </c>
      <c r="B2048" s="2">
        <f>RSI!B2048</f>
        <v>5.4603000000000002</v>
      </c>
      <c r="C2048" s="2">
        <f>RSI!I2048</f>
        <v>46.616851438978777</v>
      </c>
      <c r="D2048" s="2">
        <f>MACD!E2048</f>
        <v>2.8359189769267878E-2</v>
      </c>
      <c r="E2048" s="2">
        <f>MACD!F2048</f>
        <v>8.8135424369238224E-4</v>
      </c>
      <c r="F2048" s="2">
        <f>'Moving Avg'!D2048</f>
        <v>5.4603000000000002</v>
      </c>
      <c r="G2048" s="2">
        <f>'Moving Avg'!F2048</f>
        <v>5.5426000000000011</v>
      </c>
      <c r="H2048" s="2">
        <f>'Moving Avg'!G2048</f>
        <v>5.5494580000000004</v>
      </c>
      <c r="I2048" s="2">
        <f>'Moving Avg'!H2048</f>
        <v>5.5141910000000021</v>
      </c>
      <c r="J2048" s="6" t="str">
        <f>OBV!F2048</f>
        <v>BULLISH</v>
      </c>
      <c r="K2048" s="6" t="str">
        <f>OBV!G2048</f>
        <v>NEUTRAL</v>
      </c>
      <c r="L2048" s="6" t="str">
        <f>OBV!H2048</f>
        <v>CONFIRMED BULLISH</v>
      </c>
      <c r="M2048" s="8">
        <f t="shared" si="310"/>
        <v>25</v>
      </c>
      <c r="N2048" s="8">
        <f t="shared" si="311"/>
        <v>0</v>
      </c>
      <c r="O2048" s="8">
        <f t="shared" si="312"/>
        <v>0</v>
      </c>
      <c r="P2048" s="8">
        <f t="shared" si="313"/>
        <v>83.5</v>
      </c>
      <c r="Q2048" s="9">
        <f t="shared" si="314"/>
        <v>21.274999999999999</v>
      </c>
      <c r="R2048" s="9">
        <f t="shared" si="315"/>
        <v>25.875</v>
      </c>
      <c r="S2048" s="9">
        <f t="shared" si="316"/>
        <v>41.325000000000003</v>
      </c>
      <c r="T2048" s="9">
        <f t="shared" si="317"/>
        <v>27.125</v>
      </c>
      <c r="U2048" s="8">
        <f t="shared" si="318"/>
        <v>29.491666666666664</v>
      </c>
      <c r="V2048" s="8">
        <f t="shared" si="319"/>
        <v>28.9</v>
      </c>
    </row>
    <row r="2049" spans="1:22" ht="13.5" x14ac:dyDescent="0.25">
      <c r="A2049" s="3">
        <f>RSI!A2049</f>
        <v>44986</v>
      </c>
      <c r="B2049" s="2">
        <f>RSI!B2049</f>
        <v>5.4603000000000002</v>
      </c>
      <c r="C2049" s="2">
        <f>RSI!I2049</f>
        <v>46.616851438978777</v>
      </c>
      <c r="D2049" s="2">
        <f>MACD!E2049</f>
        <v>3.8358570891041666E-2</v>
      </c>
      <c r="E2049" s="2">
        <f>MACD!F2049</f>
        <v>8.3767975731622382E-3</v>
      </c>
      <c r="F2049" s="2">
        <f>'Moving Avg'!D2049</f>
        <v>5.4603000000000002</v>
      </c>
      <c r="G2049" s="2">
        <f>'Moving Avg'!F2049</f>
        <v>5.5351550000000005</v>
      </c>
      <c r="H2049" s="2">
        <f>'Moving Avg'!G2049</f>
        <v>5.5420119999999997</v>
      </c>
      <c r="I2049" s="2">
        <f>'Moving Avg'!H2049</f>
        <v>5.514063000000001</v>
      </c>
      <c r="J2049" s="6" t="str">
        <f>OBV!F2049</f>
        <v>NEUTRAL</v>
      </c>
      <c r="K2049" s="6" t="str">
        <f>OBV!G2049</f>
        <v>NEUTRAL</v>
      </c>
      <c r="L2049" s="6" t="str">
        <f>OBV!H2049</f>
        <v>NEUTRAL</v>
      </c>
      <c r="M2049" s="8">
        <f t="shared" si="310"/>
        <v>25</v>
      </c>
      <c r="N2049" s="8">
        <f t="shared" si="311"/>
        <v>0</v>
      </c>
      <c r="O2049" s="8">
        <f t="shared" si="312"/>
        <v>0</v>
      </c>
      <c r="P2049" s="8">
        <f t="shared" si="313"/>
        <v>33</v>
      </c>
      <c r="Q2049" s="9">
        <f t="shared" si="314"/>
        <v>13.7</v>
      </c>
      <c r="R2049" s="9">
        <f t="shared" si="315"/>
        <v>13.25</v>
      </c>
      <c r="S2049" s="9">
        <f t="shared" si="316"/>
        <v>18.600000000000001</v>
      </c>
      <c r="T2049" s="9">
        <f t="shared" si="317"/>
        <v>14.5</v>
      </c>
      <c r="U2049" s="8">
        <f t="shared" si="318"/>
        <v>15.183333333333332</v>
      </c>
      <c r="V2049" s="8">
        <f t="shared" si="319"/>
        <v>15.012499999999999</v>
      </c>
    </row>
    <row r="2050" spans="1:22" ht="13.5" x14ac:dyDescent="0.25">
      <c r="A2050" s="3">
        <f>RSI!A2050</f>
        <v>44987</v>
      </c>
      <c r="B2050" s="2">
        <f>RSI!B2050</f>
        <v>5.3444000000000003</v>
      </c>
      <c r="C2050" s="2">
        <f>RSI!I2050</f>
        <v>39.139707100084919</v>
      </c>
      <c r="D2050" s="2">
        <f>MACD!E2050</f>
        <v>6.8383629366608467E-2</v>
      </c>
      <c r="E2050" s="2">
        <f>MACD!F2050</f>
        <v>2.0378163931851483E-2</v>
      </c>
      <c r="F2050" s="2">
        <f>'Moving Avg'!D2050</f>
        <v>5.4371200000000002</v>
      </c>
      <c r="G2050" s="2">
        <f>'Moving Avg'!F2050</f>
        <v>5.5186050000000009</v>
      </c>
      <c r="H2050" s="2">
        <f>'Moving Avg'!G2050</f>
        <v>5.5330759999999994</v>
      </c>
      <c r="I2050" s="2">
        <f>'Moving Avg'!H2050</f>
        <v>5.5133555000000012</v>
      </c>
      <c r="J2050" s="6" t="str">
        <f>OBV!F2050</f>
        <v>BEARISH</v>
      </c>
      <c r="K2050" s="6" t="str">
        <f>OBV!G2050</f>
        <v>NEUTRAL</v>
      </c>
      <c r="L2050" s="6" t="str">
        <f>OBV!H2050</f>
        <v>CONFIRMED BEARISH</v>
      </c>
      <c r="M2050" s="8">
        <f t="shared" ref="M2050:M2113" si="320">IF(C2050&lt;30,50, IF(C2050&gt;70, 0, 25))</f>
        <v>25</v>
      </c>
      <c r="N2050" s="8">
        <f t="shared" ref="N2050:N2113" si="321">IF(E2050-D2050&gt;0.02, 100, IF(E2050-D2050&lt;0,0,45))</f>
        <v>0</v>
      </c>
      <c r="O2050" s="8">
        <f t="shared" ref="O2050:O2113" si="322">IF(F2050-I2050&gt;10,100,IF(F2050-I2050&gt;5,75, IF(F2050-I2050&gt;0,50,0)))</f>
        <v>0</v>
      </c>
      <c r="P2050" s="8">
        <f t="shared" ref="P2050:P2113" si="323">IF(L2050="confirmed bullish", 34, IF(L2050="bullish divergence",17, 0))+IF(J2050="bullish",33,IF(J2050="bearish",0,16.5))+IF(K2050="strong",33,IF(K2050="weak",0,16.5))</f>
        <v>16.5</v>
      </c>
      <c r="Q2050" s="9">
        <f t="shared" si="314"/>
        <v>11.225</v>
      </c>
      <c r="R2050" s="9">
        <f t="shared" si="315"/>
        <v>9.125</v>
      </c>
      <c r="S2050" s="9">
        <f t="shared" si="316"/>
        <v>11.175000000000001</v>
      </c>
      <c r="T2050" s="9">
        <f t="shared" si="317"/>
        <v>10.375</v>
      </c>
      <c r="U2050" s="8">
        <f t="shared" si="318"/>
        <v>10.508333333333335</v>
      </c>
      <c r="V2050" s="8">
        <f t="shared" si="319"/>
        <v>10.475000000000001</v>
      </c>
    </row>
    <row r="2051" spans="1:22" ht="13.5" x14ac:dyDescent="0.25">
      <c r="A2051" s="3">
        <f>RSI!A2051</f>
        <v>44988</v>
      </c>
      <c r="B2051" s="2">
        <f>RSI!B2051</f>
        <v>5.3361999999999998</v>
      </c>
      <c r="C2051" s="2">
        <f>RSI!I2051</f>
        <v>38.667154517870244</v>
      </c>
      <c r="D2051" s="2">
        <f>MACD!E2051</f>
        <v>9.5318548350410204E-2</v>
      </c>
      <c r="E2051" s="2">
        <f>MACD!F2051</f>
        <v>3.5366240815563235E-2</v>
      </c>
      <c r="F2051" s="2">
        <f>'Moving Avg'!D2051</f>
        <v>5.4123000000000001</v>
      </c>
      <c r="G2051" s="2">
        <f>'Moving Avg'!F2051</f>
        <v>5.5016450000000017</v>
      </c>
      <c r="H2051" s="2">
        <f>'Moving Avg'!G2051</f>
        <v>5.5241419999999986</v>
      </c>
      <c r="I2051" s="2">
        <f>'Moving Avg'!H2051</f>
        <v>5.5126070000000018</v>
      </c>
      <c r="J2051" s="6" t="str">
        <f>OBV!F2051</f>
        <v>BEARISH</v>
      </c>
      <c r="K2051" s="6" t="str">
        <f>OBV!G2051</f>
        <v>NEUTRAL</v>
      </c>
      <c r="L2051" s="6" t="str">
        <f>OBV!H2051</f>
        <v>CONFIRMED BEARISH</v>
      </c>
      <c r="M2051" s="8">
        <f t="shared" si="320"/>
        <v>25</v>
      </c>
      <c r="N2051" s="8">
        <f t="shared" si="321"/>
        <v>0</v>
      </c>
      <c r="O2051" s="8">
        <f t="shared" si="322"/>
        <v>0</v>
      </c>
      <c r="P2051" s="8">
        <f t="shared" si="323"/>
        <v>16.5</v>
      </c>
      <c r="Q2051" s="9">
        <f t="shared" ref="Q2051:Q2114" si="324">0.35*M2051+N2051*0.35+O2051*0.15+P2051*0.15</f>
        <v>11.225</v>
      </c>
      <c r="R2051" s="9">
        <f t="shared" ref="R2051:R2114" si="325">M2051*0.2+N2051*0.2+O2051*0.35+P2051*0.25</f>
        <v>9.125</v>
      </c>
      <c r="S2051" s="9">
        <f t="shared" ref="S2051:S2114" si="326">M2051*0.15+N2051*0.15+O2051*0.25+P2051*0.45</f>
        <v>11.175000000000001</v>
      </c>
      <c r="T2051" s="9">
        <f t="shared" ref="T2051:T2114" si="327">0.25*SUM(M2051:P2051)</f>
        <v>10.375</v>
      </c>
      <c r="U2051" s="8">
        <f t="shared" ref="U2051:U2114" si="328">SUM(Q2051:S2051)/3</f>
        <v>10.508333333333335</v>
      </c>
      <c r="V2051" s="8">
        <f t="shared" ref="V2051:V2114" si="329">SUM(Q2051:T2051)/4</f>
        <v>10.475000000000001</v>
      </c>
    </row>
    <row r="2052" spans="1:22" ht="13.5" x14ac:dyDescent="0.25">
      <c r="A2052" s="3">
        <f>RSI!A2052</f>
        <v>44991</v>
      </c>
      <c r="B2052" s="2">
        <f>RSI!B2052</f>
        <v>5.452</v>
      </c>
      <c r="C2052" s="2">
        <f>RSI!I2052</f>
        <v>48.181830941015726</v>
      </c>
      <c r="D2052" s="2">
        <f>MACD!E2052</f>
        <v>7.2249113954808486E-2</v>
      </c>
      <c r="E2052" s="2">
        <f>MACD!F2052</f>
        <v>4.274281544341229E-2</v>
      </c>
      <c r="F2052" s="2">
        <f>'Moving Avg'!D2052</f>
        <v>5.410639999999999</v>
      </c>
      <c r="G2052" s="2">
        <f>'Moving Avg'!F2052</f>
        <v>5.4904750000000018</v>
      </c>
      <c r="H2052" s="2">
        <f>'Moving Avg'!G2052</f>
        <v>5.5165299999999977</v>
      </c>
      <c r="I2052" s="2">
        <f>'Moving Avg'!H2052</f>
        <v>5.5124375000000008</v>
      </c>
      <c r="J2052" s="6" t="str">
        <f>OBV!F2052</f>
        <v>BEARISH</v>
      </c>
      <c r="K2052" s="6" t="str">
        <f>OBV!G2052</f>
        <v>NEUTRAL</v>
      </c>
      <c r="L2052" s="6" t="str">
        <f>OBV!H2052</f>
        <v>CONFIRMED BEARISH</v>
      </c>
      <c r="M2052" s="8">
        <f t="shared" si="320"/>
        <v>25</v>
      </c>
      <c r="N2052" s="8">
        <f t="shared" si="321"/>
        <v>0</v>
      </c>
      <c r="O2052" s="8">
        <f t="shared" si="322"/>
        <v>0</v>
      </c>
      <c r="P2052" s="8">
        <f t="shared" si="323"/>
        <v>16.5</v>
      </c>
      <c r="Q2052" s="9">
        <f t="shared" si="324"/>
        <v>11.225</v>
      </c>
      <c r="R2052" s="9">
        <f t="shared" si="325"/>
        <v>9.125</v>
      </c>
      <c r="S2052" s="9">
        <f t="shared" si="326"/>
        <v>11.175000000000001</v>
      </c>
      <c r="T2052" s="9">
        <f t="shared" si="327"/>
        <v>10.375</v>
      </c>
      <c r="U2052" s="8">
        <f t="shared" si="328"/>
        <v>10.508333333333335</v>
      </c>
      <c r="V2052" s="8">
        <f t="shared" si="329"/>
        <v>10.475000000000001</v>
      </c>
    </row>
    <row r="2053" spans="1:22" ht="13.5" x14ac:dyDescent="0.25">
      <c r="A2053" s="3">
        <f>RSI!A2053</f>
        <v>44992</v>
      </c>
      <c r="B2053" s="2">
        <f>RSI!B2053</f>
        <v>5.2286000000000001</v>
      </c>
      <c r="C2053" s="2">
        <f>RSI!I2053</f>
        <v>36.437898914330042</v>
      </c>
      <c r="D2053" s="2">
        <f>MACD!E2053</f>
        <v>5.9243156933129093E-2</v>
      </c>
      <c r="E2053" s="2">
        <f>MACD!F2053</f>
        <v>4.604288374135565E-2</v>
      </c>
      <c r="F2053" s="2">
        <f>'Moving Avg'!D2053</f>
        <v>5.3643000000000001</v>
      </c>
      <c r="G2053" s="2">
        <f>'Moving Avg'!F2053</f>
        <v>5.468135000000002</v>
      </c>
      <c r="H2053" s="2">
        <f>'Moving Avg'!G2053</f>
        <v>5.5047819999999978</v>
      </c>
      <c r="I2053" s="2">
        <f>'Moving Avg'!H2053</f>
        <v>5.5111510000000008</v>
      </c>
      <c r="J2053" s="6" t="str">
        <f>OBV!F2053</f>
        <v>BEARISH</v>
      </c>
      <c r="K2053" s="6" t="str">
        <f>OBV!G2053</f>
        <v>NEUTRAL</v>
      </c>
      <c r="L2053" s="6" t="str">
        <f>OBV!H2053</f>
        <v>CONFIRMED BEARISH</v>
      </c>
      <c r="M2053" s="8">
        <f t="shared" si="320"/>
        <v>25</v>
      </c>
      <c r="N2053" s="8">
        <f t="shared" si="321"/>
        <v>0</v>
      </c>
      <c r="O2053" s="8">
        <f t="shared" si="322"/>
        <v>0</v>
      </c>
      <c r="P2053" s="8">
        <f t="shared" si="323"/>
        <v>16.5</v>
      </c>
      <c r="Q2053" s="9">
        <f t="shared" si="324"/>
        <v>11.225</v>
      </c>
      <c r="R2053" s="9">
        <f t="shared" si="325"/>
        <v>9.125</v>
      </c>
      <c r="S2053" s="9">
        <f t="shared" si="326"/>
        <v>11.175000000000001</v>
      </c>
      <c r="T2053" s="9">
        <f t="shared" si="327"/>
        <v>10.375</v>
      </c>
      <c r="U2053" s="8">
        <f t="shared" si="328"/>
        <v>10.508333333333335</v>
      </c>
      <c r="V2053" s="8">
        <f t="shared" si="329"/>
        <v>10.475000000000001</v>
      </c>
    </row>
    <row r="2054" spans="1:22" ht="13.5" x14ac:dyDescent="0.25">
      <c r="A2054" s="3">
        <f>RSI!A2054</f>
        <v>44993</v>
      </c>
      <c r="B2054" s="2">
        <f>RSI!B2054</f>
        <v>5.4603000000000002</v>
      </c>
      <c r="C2054" s="2">
        <f>RSI!I2054</f>
        <v>50.039365110421073</v>
      </c>
      <c r="D2054" s="2">
        <f>MACD!E2054</f>
        <v>5.0365633261634457E-2</v>
      </c>
      <c r="E2054" s="2">
        <f>MACD!F2054</f>
        <v>4.6907433645411417E-2</v>
      </c>
      <c r="F2054" s="2">
        <f>'Moving Avg'!D2054</f>
        <v>5.3643000000000001</v>
      </c>
      <c r="G2054" s="2">
        <f>'Moving Avg'!F2054</f>
        <v>5.4577950000000017</v>
      </c>
      <c r="H2054" s="2">
        <f>'Moving Avg'!G2054</f>
        <v>5.4981639999999983</v>
      </c>
      <c r="I2054" s="2">
        <f>'Moving Avg'!H2054</f>
        <v>5.5110229999999998</v>
      </c>
      <c r="J2054" s="6" t="str">
        <f>OBV!F2054</f>
        <v>BEARISH</v>
      </c>
      <c r="K2054" s="6" t="str">
        <f>OBV!G2054</f>
        <v>NEUTRAL</v>
      </c>
      <c r="L2054" s="6" t="str">
        <f>OBV!H2054</f>
        <v>NEUTRAL</v>
      </c>
      <c r="M2054" s="8">
        <f t="shared" si="320"/>
        <v>25</v>
      </c>
      <c r="N2054" s="8">
        <f t="shared" si="321"/>
        <v>0</v>
      </c>
      <c r="O2054" s="8">
        <f t="shared" si="322"/>
        <v>0</v>
      </c>
      <c r="P2054" s="8">
        <f t="shared" si="323"/>
        <v>16.5</v>
      </c>
      <c r="Q2054" s="9">
        <f t="shared" si="324"/>
        <v>11.225</v>
      </c>
      <c r="R2054" s="9">
        <f t="shared" si="325"/>
        <v>9.125</v>
      </c>
      <c r="S2054" s="9">
        <f t="shared" si="326"/>
        <v>11.175000000000001</v>
      </c>
      <c r="T2054" s="9">
        <f t="shared" si="327"/>
        <v>10.375</v>
      </c>
      <c r="U2054" s="8">
        <f t="shared" si="328"/>
        <v>10.508333333333335</v>
      </c>
      <c r="V2054" s="8">
        <f t="shared" si="329"/>
        <v>10.475000000000001</v>
      </c>
    </row>
    <row r="2055" spans="1:22" ht="13.5" x14ac:dyDescent="0.25">
      <c r="A2055" s="3">
        <f>RSI!A2055</f>
        <v>44994</v>
      </c>
      <c r="B2055" s="2">
        <f>RSI!B2055</f>
        <v>5.452</v>
      </c>
      <c r="C2055" s="2">
        <f>RSI!I2055</f>
        <v>49.629665480432855</v>
      </c>
      <c r="D2055" s="2">
        <f>MACD!E2055</f>
        <v>4.3451155931983898E-2</v>
      </c>
      <c r="E2055" s="2">
        <f>MACD!F2055</f>
        <v>4.6216178102725915E-2</v>
      </c>
      <c r="F2055" s="2">
        <f>'Moving Avg'!D2055</f>
        <v>5.3858199999999998</v>
      </c>
      <c r="G2055" s="2">
        <f>'Moving Avg'!F2055</f>
        <v>5.4586200000000016</v>
      </c>
      <c r="H2055" s="2">
        <f>'Moving Avg'!G2055</f>
        <v>5.4915459999999969</v>
      </c>
      <c r="I2055" s="2">
        <f>'Moving Avg'!H2055</f>
        <v>5.5108535000000005</v>
      </c>
      <c r="J2055" s="6" t="str">
        <f>OBV!F2055</f>
        <v>BEARISH</v>
      </c>
      <c r="K2055" s="6" t="str">
        <f>OBV!G2055</f>
        <v>NEUTRAL</v>
      </c>
      <c r="L2055" s="6" t="str">
        <f>OBV!H2055</f>
        <v>BEARISH DIVERGENCE</v>
      </c>
      <c r="M2055" s="8">
        <f t="shared" si="320"/>
        <v>25</v>
      </c>
      <c r="N2055" s="8">
        <f t="shared" si="321"/>
        <v>45</v>
      </c>
      <c r="O2055" s="8">
        <f t="shared" si="322"/>
        <v>0</v>
      </c>
      <c r="P2055" s="8">
        <f t="shared" si="323"/>
        <v>16.5</v>
      </c>
      <c r="Q2055" s="9">
        <f t="shared" si="324"/>
        <v>26.975000000000001</v>
      </c>
      <c r="R2055" s="9">
        <f t="shared" si="325"/>
        <v>18.125</v>
      </c>
      <c r="S2055" s="9">
        <f t="shared" si="326"/>
        <v>17.925000000000001</v>
      </c>
      <c r="T2055" s="9">
        <f t="shared" si="327"/>
        <v>21.625</v>
      </c>
      <c r="U2055" s="8">
        <f t="shared" si="328"/>
        <v>21.008333333333336</v>
      </c>
      <c r="V2055" s="8">
        <f t="shared" si="329"/>
        <v>21.162500000000001</v>
      </c>
    </row>
    <row r="2056" spans="1:22" ht="13.5" x14ac:dyDescent="0.25">
      <c r="A2056" s="3">
        <f>RSI!A2056</f>
        <v>44995</v>
      </c>
      <c r="B2056" s="2">
        <f>RSI!B2056</f>
        <v>5.452</v>
      </c>
      <c r="C2056" s="2">
        <f>RSI!I2056</f>
        <v>49.629665480432855</v>
      </c>
      <c r="D2056" s="2">
        <f>MACD!E2056</f>
        <v>3.7633247415226556E-2</v>
      </c>
      <c r="E2056" s="2">
        <f>MACD!F2056</f>
        <v>4.4499591965226043E-2</v>
      </c>
      <c r="F2056" s="2">
        <f>'Moving Avg'!D2056</f>
        <v>5.4089799999999997</v>
      </c>
      <c r="G2056" s="2">
        <f>'Moving Avg'!F2056</f>
        <v>5.4644100000000009</v>
      </c>
      <c r="H2056" s="2">
        <f>'Moving Avg'!G2056</f>
        <v>5.4849279999999991</v>
      </c>
      <c r="I2056" s="2">
        <f>'Moving Avg'!H2056</f>
        <v>5.5107230000000005</v>
      </c>
      <c r="J2056" s="6" t="str">
        <f>OBV!F2056</f>
        <v>BEARISH</v>
      </c>
      <c r="K2056" s="6" t="str">
        <f>OBV!G2056</f>
        <v>NEUTRAL</v>
      </c>
      <c r="L2056" s="6" t="str">
        <f>OBV!H2056</f>
        <v>BEARISH DIVERGENCE</v>
      </c>
      <c r="M2056" s="8">
        <f t="shared" si="320"/>
        <v>25</v>
      </c>
      <c r="N2056" s="8">
        <f t="shared" si="321"/>
        <v>45</v>
      </c>
      <c r="O2056" s="8">
        <f t="shared" si="322"/>
        <v>0</v>
      </c>
      <c r="P2056" s="8">
        <f t="shared" si="323"/>
        <v>16.5</v>
      </c>
      <c r="Q2056" s="9">
        <f t="shared" si="324"/>
        <v>26.975000000000001</v>
      </c>
      <c r="R2056" s="9">
        <f t="shared" si="325"/>
        <v>18.125</v>
      </c>
      <c r="S2056" s="9">
        <f t="shared" si="326"/>
        <v>17.925000000000001</v>
      </c>
      <c r="T2056" s="9">
        <f t="shared" si="327"/>
        <v>21.625</v>
      </c>
      <c r="U2056" s="8">
        <f t="shared" si="328"/>
        <v>21.008333333333336</v>
      </c>
      <c r="V2056" s="8">
        <f t="shared" si="329"/>
        <v>21.162500000000001</v>
      </c>
    </row>
    <row r="2057" spans="1:22" ht="13.5" x14ac:dyDescent="0.25">
      <c r="A2057" s="3">
        <f>RSI!A2057</f>
        <v>44998</v>
      </c>
      <c r="B2057" s="2">
        <f>RSI!B2057</f>
        <v>5.452</v>
      </c>
      <c r="C2057" s="2">
        <f>RSI!I2057</f>
        <v>49.629665480432855</v>
      </c>
      <c r="D2057" s="2">
        <f>MACD!E2057</f>
        <v>3.274077496004324E-2</v>
      </c>
      <c r="E2057" s="2">
        <f>MACD!F2057</f>
        <v>4.2147828564189485E-2</v>
      </c>
      <c r="F2057" s="2">
        <f>'Moving Avg'!D2057</f>
        <v>5.4089799999999997</v>
      </c>
      <c r="G2057" s="2">
        <f>'Moving Avg'!F2057</f>
        <v>5.4582050000000013</v>
      </c>
      <c r="H2057" s="2">
        <f>'Moving Avg'!G2057</f>
        <v>5.4783099999999978</v>
      </c>
      <c r="I2057" s="2">
        <f>'Moving Avg'!H2057</f>
        <v>5.5106715000000008</v>
      </c>
      <c r="J2057" s="6" t="str">
        <f>OBV!F2057</f>
        <v>BEARISH</v>
      </c>
      <c r="K2057" s="6" t="str">
        <f>OBV!G2057</f>
        <v>NEUTRAL</v>
      </c>
      <c r="L2057" s="6" t="str">
        <f>OBV!H2057</f>
        <v>NEUTRAL</v>
      </c>
      <c r="M2057" s="8">
        <f t="shared" si="320"/>
        <v>25</v>
      </c>
      <c r="N2057" s="8">
        <f t="shared" si="321"/>
        <v>45</v>
      </c>
      <c r="O2057" s="8">
        <f t="shared" si="322"/>
        <v>0</v>
      </c>
      <c r="P2057" s="8">
        <f t="shared" si="323"/>
        <v>16.5</v>
      </c>
      <c r="Q2057" s="9">
        <f t="shared" si="324"/>
        <v>26.975000000000001</v>
      </c>
      <c r="R2057" s="9">
        <f t="shared" si="325"/>
        <v>18.125</v>
      </c>
      <c r="S2057" s="9">
        <f t="shared" si="326"/>
        <v>17.925000000000001</v>
      </c>
      <c r="T2057" s="9">
        <f t="shared" si="327"/>
        <v>21.625</v>
      </c>
      <c r="U2057" s="8">
        <f t="shared" si="328"/>
        <v>21.008333333333336</v>
      </c>
      <c r="V2057" s="8">
        <f t="shared" si="329"/>
        <v>21.162500000000001</v>
      </c>
    </row>
    <row r="2058" spans="1:22" ht="13.5" x14ac:dyDescent="0.25">
      <c r="A2058" s="3">
        <f>RSI!A2058</f>
        <v>44999</v>
      </c>
      <c r="B2058" s="2">
        <f>RSI!B2058</f>
        <v>5.2948000000000004</v>
      </c>
      <c r="C2058" s="2">
        <f>RSI!I2058</f>
        <v>41.577065681180649</v>
      </c>
      <c r="D2058" s="2">
        <f>MACD!E2058</f>
        <v>4.027355836455726E-2</v>
      </c>
      <c r="E2058" s="2">
        <f>MACD!F2058</f>
        <v>4.1772974524263047E-2</v>
      </c>
      <c r="F2058" s="2">
        <f>'Moving Avg'!D2058</f>
        <v>5.4222200000000003</v>
      </c>
      <c r="G2058" s="2">
        <f>'Moving Avg'!F2058</f>
        <v>5.4441400000000009</v>
      </c>
      <c r="H2058" s="2">
        <f>'Moving Avg'!G2058</f>
        <v>5.4685479999999984</v>
      </c>
      <c r="I2058" s="2">
        <f>'Moving Avg'!H2058</f>
        <v>5.5097160000000001</v>
      </c>
      <c r="J2058" s="6" t="str">
        <f>OBV!F2058</f>
        <v>BEARISH</v>
      </c>
      <c r="K2058" s="6" t="str">
        <f>OBV!G2058</f>
        <v>NEUTRAL</v>
      </c>
      <c r="L2058" s="6" t="str">
        <f>OBV!H2058</f>
        <v>BEARISH DIVERGENCE</v>
      </c>
      <c r="M2058" s="8">
        <f t="shared" si="320"/>
        <v>25</v>
      </c>
      <c r="N2058" s="8">
        <f t="shared" si="321"/>
        <v>45</v>
      </c>
      <c r="O2058" s="8">
        <f t="shared" si="322"/>
        <v>0</v>
      </c>
      <c r="P2058" s="8">
        <f t="shared" si="323"/>
        <v>16.5</v>
      </c>
      <c r="Q2058" s="9">
        <f t="shared" si="324"/>
        <v>26.975000000000001</v>
      </c>
      <c r="R2058" s="9">
        <f t="shared" si="325"/>
        <v>18.125</v>
      </c>
      <c r="S2058" s="9">
        <f t="shared" si="326"/>
        <v>17.925000000000001</v>
      </c>
      <c r="T2058" s="9">
        <f t="shared" si="327"/>
        <v>21.625</v>
      </c>
      <c r="U2058" s="8">
        <f t="shared" si="328"/>
        <v>21.008333333333336</v>
      </c>
      <c r="V2058" s="8">
        <f t="shared" si="329"/>
        <v>21.162500000000001</v>
      </c>
    </row>
    <row r="2059" spans="1:22" ht="13.5" x14ac:dyDescent="0.25">
      <c r="A2059" s="3">
        <f>RSI!A2059</f>
        <v>45000</v>
      </c>
      <c r="B2059" s="2">
        <f>RSI!B2059</f>
        <v>5.2948000000000004</v>
      </c>
      <c r="C2059" s="2">
        <f>RSI!I2059</f>
        <v>41.577065681180649</v>
      </c>
      <c r="D2059" s="2">
        <f>MACD!E2059</f>
        <v>4.7602393700121759E-2</v>
      </c>
      <c r="E2059" s="2">
        <f>MACD!F2059</f>
        <v>4.2938858359434791E-2</v>
      </c>
      <c r="F2059" s="2">
        <f>'Moving Avg'!D2059</f>
        <v>5.389120000000001</v>
      </c>
      <c r="G2059" s="2">
        <f>'Moving Avg'!F2059</f>
        <v>5.4300750000000004</v>
      </c>
      <c r="H2059" s="2">
        <f>'Moving Avg'!G2059</f>
        <v>5.458785999999999</v>
      </c>
      <c r="I2059" s="2">
        <f>'Moving Avg'!H2059</f>
        <v>5.5087604999999993</v>
      </c>
      <c r="J2059" s="6" t="str">
        <f>OBV!F2059</f>
        <v>BEARISH</v>
      </c>
      <c r="K2059" s="6" t="str">
        <f>OBV!G2059</f>
        <v>NEUTRAL</v>
      </c>
      <c r="L2059" s="6" t="str">
        <f>OBV!H2059</f>
        <v>CONFIRMED BEARISH</v>
      </c>
      <c r="M2059" s="8">
        <f t="shared" si="320"/>
        <v>25</v>
      </c>
      <c r="N2059" s="8">
        <f t="shared" si="321"/>
        <v>0</v>
      </c>
      <c r="O2059" s="8">
        <f t="shared" si="322"/>
        <v>0</v>
      </c>
      <c r="P2059" s="8">
        <f t="shared" si="323"/>
        <v>16.5</v>
      </c>
      <c r="Q2059" s="9">
        <f t="shared" si="324"/>
        <v>11.225</v>
      </c>
      <c r="R2059" s="9">
        <f t="shared" si="325"/>
        <v>9.125</v>
      </c>
      <c r="S2059" s="9">
        <f t="shared" si="326"/>
        <v>11.175000000000001</v>
      </c>
      <c r="T2059" s="9">
        <f t="shared" si="327"/>
        <v>10.375</v>
      </c>
      <c r="U2059" s="8">
        <f t="shared" si="328"/>
        <v>10.508333333333335</v>
      </c>
      <c r="V2059" s="8">
        <f t="shared" si="329"/>
        <v>10.475000000000001</v>
      </c>
    </row>
    <row r="2060" spans="1:22" ht="13.5" x14ac:dyDescent="0.25">
      <c r="A2060" s="3">
        <f>RSI!A2060</f>
        <v>45001</v>
      </c>
      <c r="B2060" s="2">
        <f>RSI!B2060</f>
        <v>5.2948000000000004</v>
      </c>
      <c r="C2060" s="2">
        <f>RSI!I2060</f>
        <v>41.577065681180642</v>
      </c>
      <c r="D2060" s="2">
        <f>MACD!E2060</f>
        <v>3.6857151940805188E-2</v>
      </c>
      <c r="E2060" s="2">
        <f>MACD!F2060</f>
        <v>4.172251707570887E-2</v>
      </c>
      <c r="F2060" s="2">
        <f>'Moving Avg'!D2060</f>
        <v>5.3576800000000002</v>
      </c>
      <c r="G2060" s="2">
        <f>'Moving Avg'!F2060</f>
        <v>5.4118750000000002</v>
      </c>
      <c r="H2060" s="2">
        <f>'Moving Avg'!G2060</f>
        <v>5.4539879999999981</v>
      </c>
      <c r="I2060" s="2">
        <f>'Moving Avg'!H2060</f>
        <v>5.5077264999999986</v>
      </c>
      <c r="J2060" s="6" t="str">
        <f>OBV!F2060</f>
        <v>BEARISH</v>
      </c>
      <c r="K2060" s="6" t="str">
        <f>OBV!G2060</f>
        <v>NEUTRAL</v>
      </c>
      <c r="L2060" s="6" t="str">
        <f>OBV!H2060</f>
        <v>CONFIRMED BEARISH</v>
      </c>
      <c r="M2060" s="8">
        <f t="shared" si="320"/>
        <v>25</v>
      </c>
      <c r="N2060" s="8">
        <f t="shared" si="321"/>
        <v>45</v>
      </c>
      <c r="O2060" s="8">
        <f t="shared" si="322"/>
        <v>0</v>
      </c>
      <c r="P2060" s="8">
        <f t="shared" si="323"/>
        <v>16.5</v>
      </c>
      <c r="Q2060" s="9">
        <f t="shared" si="324"/>
        <v>26.975000000000001</v>
      </c>
      <c r="R2060" s="9">
        <f t="shared" si="325"/>
        <v>18.125</v>
      </c>
      <c r="S2060" s="9">
        <f t="shared" si="326"/>
        <v>17.925000000000001</v>
      </c>
      <c r="T2060" s="9">
        <f t="shared" si="327"/>
        <v>21.625</v>
      </c>
      <c r="U2060" s="8">
        <f t="shared" si="328"/>
        <v>21.008333333333336</v>
      </c>
      <c r="V2060" s="8">
        <f t="shared" si="329"/>
        <v>21.162500000000001</v>
      </c>
    </row>
    <row r="2061" spans="1:22" ht="13.5" x14ac:dyDescent="0.25">
      <c r="A2061" s="3">
        <f>RSI!A2061</f>
        <v>45002</v>
      </c>
      <c r="B2061" s="2">
        <f>RSI!B2061</f>
        <v>5.0796999999999999</v>
      </c>
      <c r="C2061" s="2">
        <f>RSI!I2061</f>
        <v>32.550958794475378</v>
      </c>
      <c r="D2061" s="2">
        <f>MACD!E2061</f>
        <v>4.3255527748281786E-2</v>
      </c>
      <c r="E2061" s="2">
        <f>MACD!F2061</f>
        <v>4.2029119210223453E-2</v>
      </c>
      <c r="F2061" s="2">
        <f>'Moving Avg'!D2061</f>
        <v>5.2832200000000009</v>
      </c>
      <c r="G2061" s="2">
        <f>'Moving Avg'!F2061</f>
        <v>5.3829199999999995</v>
      </c>
      <c r="H2061" s="2">
        <f>'Moving Avg'!G2061</f>
        <v>5.4448879999999988</v>
      </c>
      <c r="I2061" s="2">
        <f>'Moving Avg'!H2061</f>
        <v>5.5056954999999981</v>
      </c>
      <c r="J2061" s="6" t="str">
        <f>OBV!F2061</f>
        <v>BEARISH</v>
      </c>
      <c r="K2061" s="6" t="str">
        <f>OBV!G2061</f>
        <v>NEUTRAL</v>
      </c>
      <c r="L2061" s="6" t="str">
        <f>OBV!H2061</f>
        <v>CONFIRMED BEARISH</v>
      </c>
      <c r="M2061" s="8">
        <f t="shared" si="320"/>
        <v>25</v>
      </c>
      <c r="N2061" s="8">
        <f t="shared" si="321"/>
        <v>0</v>
      </c>
      <c r="O2061" s="8">
        <f t="shared" si="322"/>
        <v>0</v>
      </c>
      <c r="P2061" s="8">
        <f t="shared" si="323"/>
        <v>16.5</v>
      </c>
      <c r="Q2061" s="9">
        <f t="shared" si="324"/>
        <v>11.225</v>
      </c>
      <c r="R2061" s="9">
        <f t="shared" si="325"/>
        <v>9.125</v>
      </c>
      <c r="S2061" s="9">
        <f t="shared" si="326"/>
        <v>11.175000000000001</v>
      </c>
      <c r="T2061" s="9">
        <f t="shared" si="327"/>
        <v>10.375</v>
      </c>
      <c r="U2061" s="8">
        <f t="shared" si="328"/>
        <v>10.508333333333335</v>
      </c>
      <c r="V2061" s="8">
        <f t="shared" si="329"/>
        <v>10.475000000000001</v>
      </c>
    </row>
    <row r="2062" spans="1:22" ht="13.5" x14ac:dyDescent="0.25">
      <c r="A2062" s="3">
        <f>RSI!A2062</f>
        <v>45006</v>
      </c>
      <c r="B2062" s="2">
        <f>RSI!B2062</f>
        <v>5.0796999999999999</v>
      </c>
      <c r="C2062" s="2">
        <f>RSI!I2062</f>
        <v>32.550958794475378</v>
      </c>
      <c r="D2062" s="2">
        <f>MACD!E2062</f>
        <v>6.8514021298319072E-2</v>
      </c>
      <c r="E2062" s="2">
        <f>MACD!F2062</f>
        <v>4.732609962784258E-2</v>
      </c>
      <c r="F2062" s="2">
        <f>'Moving Avg'!D2062</f>
        <v>5.2087599999999998</v>
      </c>
      <c r="G2062" s="2">
        <f>'Moving Avg'!F2062</f>
        <v>5.3663749999999997</v>
      </c>
      <c r="H2062" s="2">
        <f>'Moving Avg'!G2062</f>
        <v>5.4357879999999987</v>
      </c>
      <c r="I2062" s="2">
        <f>'Moving Avg'!H2062</f>
        <v>5.5036644999999975</v>
      </c>
      <c r="J2062" s="6" t="str">
        <f>OBV!F2062</f>
        <v>BEARISH</v>
      </c>
      <c r="K2062" s="6" t="str">
        <f>OBV!G2062</f>
        <v>NEUTRAL</v>
      </c>
      <c r="L2062" s="6" t="str">
        <f>OBV!H2062</f>
        <v>CONFIRMED BEARISH</v>
      </c>
      <c r="M2062" s="8">
        <f t="shared" si="320"/>
        <v>25</v>
      </c>
      <c r="N2062" s="8">
        <f t="shared" si="321"/>
        <v>0</v>
      </c>
      <c r="O2062" s="8">
        <f t="shared" si="322"/>
        <v>0</v>
      </c>
      <c r="P2062" s="8">
        <f t="shared" si="323"/>
        <v>16.5</v>
      </c>
      <c r="Q2062" s="9">
        <f t="shared" si="324"/>
        <v>11.225</v>
      </c>
      <c r="R2062" s="9">
        <f t="shared" si="325"/>
        <v>9.125</v>
      </c>
      <c r="S2062" s="9">
        <f t="shared" si="326"/>
        <v>11.175000000000001</v>
      </c>
      <c r="T2062" s="9">
        <f t="shared" si="327"/>
        <v>10.375</v>
      </c>
      <c r="U2062" s="8">
        <f t="shared" si="328"/>
        <v>10.508333333333335</v>
      </c>
      <c r="V2062" s="8">
        <f t="shared" si="329"/>
        <v>10.475000000000001</v>
      </c>
    </row>
    <row r="2063" spans="1:22" ht="13.5" x14ac:dyDescent="0.25">
      <c r="A2063" s="3">
        <f>RSI!A2063</f>
        <v>45007</v>
      </c>
      <c r="B2063" s="2">
        <f>RSI!B2063</f>
        <v>5.3030999999999997</v>
      </c>
      <c r="C2063" s="2">
        <f>RSI!I2063</f>
        <v>46.532336488105003</v>
      </c>
      <c r="D2063" s="2">
        <f>MACD!E2063</f>
        <v>4.0848008879707187E-2</v>
      </c>
      <c r="E2063" s="2">
        <f>MACD!F2063</f>
        <v>4.6030481478215507E-2</v>
      </c>
      <c r="F2063" s="2">
        <f>'Moving Avg'!D2063</f>
        <v>5.2104200000000001</v>
      </c>
      <c r="G2063" s="2">
        <f>'Moving Avg'!F2063</f>
        <v>5.3643099999999988</v>
      </c>
      <c r="H2063" s="2">
        <f>'Moving Avg'!G2063</f>
        <v>5.4324799999999991</v>
      </c>
      <c r="I2063" s="2">
        <f>'Moving Avg'!H2063</f>
        <v>5.5026719999999987</v>
      </c>
      <c r="J2063" s="6" t="str">
        <f>OBV!F2063</f>
        <v>BEARISH</v>
      </c>
      <c r="K2063" s="6" t="str">
        <f>OBV!G2063</f>
        <v>NEUTRAL</v>
      </c>
      <c r="L2063" s="6" t="str">
        <f>OBV!H2063</f>
        <v>BEARISH DIVERGENCE</v>
      </c>
      <c r="M2063" s="8">
        <f t="shared" si="320"/>
        <v>25</v>
      </c>
      <c r="N2063" s="8">
        <f t="shared" si="321"/>
        <v>45</v>
      </c>
      <c r="O2063" s="8">
        <f t="shared" si="322"/>
        <v>0</v>
      </c>
      <c r="P2063" s="8">
        <f t="shared" si="323"/>
        <v>16.5</v>
      </c>
      <c r="Q2063" s="9">
        <f t="shared" si="324"/>
        <v>26.975000000000001</v>
      </c>
      <c r="R2063" s="9">
        <f t="shared" si="325"/>
        <v>18.125</v>
      </c>
      <c r="S2063" s="9">
        <f t="shared" si="326"/>
        <v>17.925000000000001</v>
      </c>
      <c r="T2063" s="9">
        <f t="shared" si="327"/>
        <v>21.625</v>
      </c>
      <c r="U2063" s="8">
        <f t="shared" si="328"/>
        <v>21.008333333333336</v>
      </c>
      <c r="V2063" s="8">
        <f t="shared" si="329"/>
        <v>21.162500000000001</v>
      </c>
    </row>
    <row r="2064" spans="1:22" ht="13.5" x14ac:dyDescent="0.25">
      <c r="A2064" s="3">
        <f>RSI!A2064</f>
        <v>45008</v>
      </c>
      <c r="B2064" s="2">
        <f>RSI!B2064</f>
        <v>5.4603000000000002</v>
      </c>
      <c r="C2064" s="2">
        <f>RSI!I2064</f>
        <v>53.790973269533282</v>
      </c>
      <c r="D2064" s="2">
        <f>MACD!E2064</f>
        <v>4.1859560302392573E-2</v>
      </c>
      <c r="E2064" s="2">
        <f>MACD!F2064</f>
        <v>4.5196297243050923E-2</v>
      </c>
      <c r="F2064" s="2">
        <f>'Moving Avg'!D2064</f>
        <v>5.2435200000000002</v>
      </c>
      <c r="G2064" s="2">
        <f>'Moving Avg'!F2064</f>
        <v>5.3643099999999988</v>
      </c>
      <c r="H2064" s="2">
        <f>'Moving Avg'!G2064</f>
        <v>5.4323159999999984</v>
      </c>
      <c r="I2064" s="2">
        <f>'Moving Avg'!H2064</f>
        <v>5.5024654999999987</v>
      </c>
      <c r="J2064" s="6" t="str">
        <f>OBV!F2064</f>
        <v>BEARISH</v>
      </c>
      <c r="K2064" s="6" t="str">
        <f>OBV!G2064</f>
        <v>NEUTRAL</v>
      </c>
      <c r="L2064" s="6" t="str">
        <f>OBV!H2064</f>
        <v>BEARISH DIVERGENCE</v>
      </c>
      <c r="M2064" s="8">
        <f t="shared" si="320"/>
        <v>25</v>
      </c>
      <c r="N2064" s="8">
        <f t="shared" si="321"/>
        <v>45</v>
      </c>
      <c r="O2064" s="8">
        <f t="shared" si="322"/>
        <v>0</v>
      </c>
      <c r="P2064" s="8">
        <f t="shared" si="323"/>
        <v>16.5</v>
      </c>
      <c r="Q2064" s="9">
        <f t="shared" si="324"/>
        <v>26.975000000000001</v>
      </c>
      <c r="R2064" s="9">
        <f t="shared" si="325"/>
        <v>18.125</v>
      </c>
      <c r="S2064" s="9">
        <f t="shared" si="326"/>
        <v>17.925000000000001</v>
      </c>
      <c r="T2064" s="9">
        <f t="shared" si="327"/>
        <v>21.625</v>
      </c>
      <c r="U2064" s="8">
        <f t="shared" si="328"/>
        <v>21.008333333333336</v>
      </c>
      <c r="V2064" s="8">
        <f t="shared" si="329"/>
        <v>21.162500000000001</v>
      </c>
    </row>
    <row r="2065" spans="1:22" ht="13.5" x14ac:dyDescent="0.25">
      <c r="A2065" s="3">
        <f>RSI!A2065</f>
        <v>45009</v>
      </c>
      <c r="B2065" s="2">
        <f>RSI!B2065</f>
        <v>5.4603000000000002</v>
      </c>
      <c r="C2065" s="2">
        <f>RSI!I2065</f>
        <v>53.790973269533275</v>
      </c>
      <c r="D2065" s="2">
        <f>MACD!E2065</f>
        <v>4.0898131242645519E-2</v>
      </c>
      <c r="E2065" s="2">
        <f>MACD!F2065</f>
        <v>4.4336664042969841E-2</v>
      </c>
      <c r="F2065" s="2">
        <f>'Moving Avg'!D2065</f>
        <v>5.2766199999999994</v>
      </c>
      <c r="G2065" s="2">
        <f>'Moving Avg'!F2065</f>
        <v>5.3643099999999997</v>
      </c>
      <c r="H2065" s="2">
        <f>'Moving Avg'!G2065</f>
        <v>5.4331439999999995</v>
      </c>
      <c r="I2065" s="2">
        <f>'Moving Avg'!H2065</f>
        <v>5.5022979999999988</v>
      </c>
      <c r="J2065" s="6" t="str">
        <f>OBV!F2065</f>
        <v>BEARISH</v>
      </c>
      <c r="K2065" s="6" t="str">
        <f>OBV!G2065</f>
        <v>NEUTRAL</v>
      </c>
      <c r="L2065" s="6" t="str">
        <f>OBV!H2065</f>
        <v>BEARISH DIVERGENCE</v>
      </c>
      <c r="M2065" s="8">
        <f t="shared" si="320"/>
        <v>25</v>
      </c>
      <c r="N2065" s="8">
        <f t="shared" si="321"/>
        <v>45</v>
      </c>
      <c r="O2065" s="8">
        <f t="shared" si="322"/>
        <v>0</v>
      </c>
      <c r="P2065" s="8">
        <f t="shared" si="323"/>
        <v>16.5</v>
      </c>
      <c r="Q2065" s="9">
        <f t="shared" si="324"/>
        <v>26.975000000000001</v>
      </c>
      <c r="R2065" s="9">
        <f t="shared" si="325"/>
        <v>18.125</v>
      </c>
      <c r="S2065" s="9">
        <f t="shared" si="326"/>
        <v>17.925000000000001</v>
      </c>
      <c r="T2065" s="9">
        <f t="shared" si="327"/>
        <v>21.625</v>
      </c>
      <c r="U2065" s="8">
        <f t="shared" si="328"/>
        <v>21.008333333333336</v>
      </c>
      <c r="V2065" s="8">
        <f t="shared" si="329"/>
        <v>21.162500000000001</v>
      </c>
    </row>
    <row r="2066" spans="1:22" ht="13.5" x14ac:dyDescent="0.25">
      <c r="A2066" s="3">
        <f>RSI!A2066</f>
        <v>45012</v>
      </c>
      <c r="B2066" s="2">
        <f>RSI!B2066</f>
        <v>5.4603000000000002</v>
      </c>
      <c r="C2066" s="2">
        <f>RSI!I2066</f>
        <v>53.790973269533282</v>
      </c>
      <c r="D2066" s="2">
        <f>MACD!E2066</f>
        <v>3.9584212392499651E-2</v>
      </c>
      <c r="E2066" s="2">
        <f>MACD!F2066</f>
        <v>4.33861737128758E-2</v>
      </c>
      <c r="F2066" s="2">
        <f>'Moving Avg'!D2066</f>
        <v>5.3527399999999998</v>
      </c>
      <c r="G2066" s="2">
        <f>'Moving Avg'!F2066</f>
        <v>5.3643099999999997</v>
      </c>
      <c r="H2066" s="2">
        <f>'Moving Avg'!G2066</f>
        <v>5.4339719999999998</v>
      </c>
      <c r="I2066" s="2">
        <f>'Moving Avg'!H2066</f>
        <v>5.500974499999999</v>
      </c>
      <c r="J2066" s="6" t="str">
        <f>OBV!F2066</f>
        <v>BULLISH</v>
      </c>
      <c r="K2066" s="6" t="str">
        <f>OBV!G2066</f>
        <v>NEUTRAL</v>
      </c>
      <c r="L2066" s="6" t="str">
        <f>OBV!H2066</f>
        <v>CONFIRMED BULLISH</v>
      </c>
      <c r="M2066" s="8">
        <f t="shared" si="320"/>
        <v>25</v>
      </c>
      <c r="N2066" s="8">
        <f t="shared" si="321"/>
        <v>45</v>
      </c>
      <c r="O2066" s="8">
        <f t="shared" si="322"/>
        <v>0</v>
      </c>
      <c r="P2066" s="8">
        <f t="shared" si="323"/>
        <v>83.5</v>
      </c>
      <c r="Q2066" s="9">
        <f t="shared" si="324"/>
        <v>37.024999999999999</v>
      </c>
      <c r="R2066" s="9">
        <f t="shared" si="325"/>
        <v>34.875</v>
      </c>
      <c r="S2066" s="9">
        <f t="shared" si="326"/>
        <v>48.075000000000003</v>
      </c>
      <c r="T2066" s="9">
        <f t="shared" si="327"/>
        <v>38.375</v>
      </c>
      <c r="U2066" s="8">
        <f t="shared" si="328"/>
        <v>39.991666666666667</v>
      </c>
      <c r="V2066" s="8">
        <f t="shared" si="329"/>
        <v>39.587500000000006</v>
      </c>
    </row>
    <row r="2067" spans="1:22" ht="13.5" x14ac:dyDescent="0.25">
      <c r="A2067" s="3">
        <f>RSI!A2067</f>
        <v>45013</v>
      </c>
      <c r="B2067" s="2">
        <f>RSI!B2067</f>
        <v>5.4603000000000002</v>
      </c>
      <c r="C2067" s="2">
        <f>RSI!I2067</f>
        <v>53.790973269533282</v>
      </c>
      <c r="D2067" s="2">
        <f>MACD!E2067</f>
        <v>3.8009099761844745E-2</v>
      </c>
      <c r="E2067" s="2">
        <f>MACD!F2067</f>
        <v>4.231075892266959E-2</v>
      </c>
      <c r="F2067" s="2">
        <f>'Moving Avg'!D2067</f>
        <v>5.4288600000000002</v>
      </c>
      <c r="G2067" s="2">
        <f>'Moving Avg'!F2067</f>
        <v>5.3643100000000006</v>
      </c>
      <c r="H2067" s="2">
        <f>'Moving Avg'!G2067</f>
        <v>5.4347999999999992</v>
      </c>
      <c r="I2067" s="2">
        <f>'Moving Avg'!H2067</f>
        <v>5.4996509999999974</v>
      </c>
      <c r="J2067" s="6" t="str">
        <f>OBV!F2067</f>
        <v>BULLISH</v>
      </c>
      <c r="K2067" s="6" t="str">
        <f>OBV!G2067</f>
        <v>NEUTRAL</v>
      </c>
      <c r="L2067" s="6" t="str">
        <f>OBV!H2067</f>
        <v>CONFIRMED BULLISH</v>
      </c>
      <c r="M2067" s="8">
        <f t="shared" si="320"/>
        <v>25</v>
      </c>
      <c r="N2067" s="8">
        <f t="shared" si="321"/>
        <v>45</v>
      </c>
      <c r="O2067" s="8">
        <f t="shared" si="322"/>
        <v>0</v>
      </c>
      <c r="P2067" s="8">
        <f t="shared" si="323"/>
        <v>83.5</v>
      </c>
      <c r="Q2067" s="9">
        <f t="shared" si="324"/>
        <v>37.024999999999999</v>
      </c>
      <c r="R2067" s="9">
        <f t="shared" si="325"/>
        <v>34.875</v>
      </c>
      <c r="S2067" s="9">
        <f t="shared" si="326"/>
        <v>48.075000000000003</v>
      </c>
      <c r="T2067" s="9">
        <f t="shared" si="327"/>
        <v>38.375</v>
      </c>
      <c r="U2067" s="8">
        <f t="shared" si="328"/>
        <v>39.991666666666667</v>
      </c>
      <c r="V2067" s="8">
        <f t="shared" si="329"/>
        <v>39.587500000000006</v>
      </c>
    </row>
    <row r="2068" spans="1:22" ht="13.5" x14ac:dyDescent="0.25">
      <c r="A2068" s="3">
        <f>RSI!A2068</f>
        <v>45014</v>
      </c>
      <c r="B2068" s="2">
        <f>RSI!B2068</f>
        <v>5.2534000000000001</v>
      </c>
      <c r="C2068" s="2">
        <f>RSI!I2068</f>
        <v>43.368226162391871</v>
      </c>
      <c r="D2068" s="2">
        <f>MACD!E2068</f>
        <v>2.7388608672165304E-2</v>
      </c>
      <c r="E2068" s="2">
        <f>MACD!F2068</f>
        <v>3.9326328872568733E-2</v>
      </c>
      <c r="F2068" s="2">
        <f>'Moving Avg'!D2068</f>
        <v>5.41892</v>
      </c>
      <c r="G2068" s="2">
        <f>'Moving Avg'!F2068</f>
        <v>5.3539650000000005</v>
      </c>
      <c r="H2068" s="2">
        <f>'Moving Avg'!G2068</f>
        <v>5.4323179999999986</v>
      </c>
      <c r="I2068" s="2">
        <f>'Moving Avg'!H2068</f>
        <v>5.4972929999999982</v>
      </c>
      <c r="J2068" s="6" t="str">
        <f>OBV!F2068</f>
        <v>BEARISH</v>
      </c>
      <c r="K2068" s="6" t="str">
        <f>OBV!G2068</f>
        <v>NEUTRAL</v>
      </c>
      <c r="L2068" s="6" t="str">
        <f>OBV!H2068</f>
        <v>CONFIRMED BEARISH</v>
      </c>
      <c r="M2068" s="8">
        <f t="shared" si="320"/>
        <v>25</v>
      </c>
      <c r="N2068" s="8">
        <f t="shared" si="321"/>
        <v>45</v>
      </c>
      <c r="O2068" s="8">
        <f t="shared" si="322"/>
        <v>0</v>
      </c>
      <c r="P2068" s="8">
        <f t="shared" si="323"/>
        <v>16.5</v>
      </c>
      <c r="Q2068" s="9">
        <f t="shared" si="324"/>
        <v>26.975000000000001</v>
      </c>
      <c r="R2068" s="9">
        <f t="shared" si="325"/>
        <v>18.125</v>
      </c>
      <c r="S2068" s="9">
        <f t="shared" si="326"/>
        <v>17.925000000000001</v>
      </c>
      <c r="T2068" s="9">
        <f t="shared" si="327"/>
        <v>21.625</v>
      </c>
      <c r="U2068" s="8">
        <f t="shared" si="328"/>
        <v>21.008333333333336</v>
      </c>
      <c r="V2068" s="8">
        <f t="shared" si="329"/>
        <v>21.162500000000001</v>
      </c>
    </row>
    <row r="2069" spans="1:22" ht="13.5" x14ac:dyDescent="0.25">
      <c r="A2069" s="3">
        <f>RSI!A2069</f>
        <v>45015</v>
      </c>
      <c r="B2069" s="2">
        <f>RSI!B2069</f>
        <v>5.2534000000000001</v>
      </c>
      <c r="C2069" s="2">
        <f>RSI!I2069</f>
        <v>43.368226162391871</v>
      </c>
      <c r="D2069" s="2">
        <f>MACD!E2069</f>
        <v>1.9227385070026415E-2</v>
      </c>
      <c r="E2069" s="2">
        <f>MACD!F2069</f>
        <v>3.5306540112060268E-2</v>
      </c>
      <c r="F2069" s="2">
        <f>'Moving Avg'!D2069</f>
        <v>5.3775399999999998</v>
      </c>
      <c r="G2069" s="2">
        <f>'Moving Avg'!F2069</f>
        <v>5.3436200000000005</v>
      </c>
      <c r="H2069" s="2">
        <f>'Moving Avg'!G2069</f>
        <v>5.4298359999999981</v>
      </c>
      <c r="I2069" s="2">
        <f>'Moving Avg'!H2069</f>
        <v>5.4955554999999991</v>
      </c>
      <c r="J2069" s="6" t="str">
        <f>OBV!F2069</f>
        <v>BEARISH</v>
      </c>
      <c r="K2069" s="6" t="str">
        <f>OBV!G2069</f>
        <v>NEUTRAL</v>
      </c>
      <c r="L2069" s="6" t="str">
        <f>OBV!H2069</f>
        <v>CONFIRMED BEARISH</v>
      </c>
      <c r="M2069" s="8">
        <f t="shared" si="320"/>
        <v>25</v>
      </c>
      <c r="N2069" s="8">
        <f t="shared" si="321"/>
        <v>45</v>
      </c>
      <c r="O2069" s="8">
        <f t="shared" si="322"/>
        <v>0</v>
      </c>
      <c r="P2069" s="8">
        <f t="shared" si="323"/>
        <v>16.5</v>
      </c>
      <c r="Q2069" s="9">
        <f t="shared" si="324"/>
        <v>26.975000000000001</v>
      </c>
      <c r="R2069" s="9">
        <f t="shared" si="325"/>
        <v>18.125</v>
      </c>
      <c r="S2069" s="9">
        <f t="shared" si="326"/>
        <v>17.925000000000001</v>
      </c>
      <c r="T2069" s="9">
        <f t="shared" si="327"/>
        <v>21.625</v>
      </c>
      <c r="U2069" s="8">
        <f t="shared" si="328"/>
        <v>21.008333333333336</v>
      </c>
      <c r="V2069" s="8">
        <f t="shared" si="329"/>
        <v>21.162500000000001</v>
      </c>
    </row>
    <row r="2070" spans="1:22" ht="13.5" x14ac:dyDescent="0.25">
      <c r="A2070" s="3">
        <f>RSI!A2070</f>
        <v>45016</v>
      </c>
      <c r="B2070" s="2">
        <f>RSI!B2070</f>
        <v>5.3693</v>
      </c>
      <c r="C2070" s="2">
        <f>RSI!I2070</f>
        <v>49.700099725494887</v>
      </c>
      <c r="D2070" s="2">
        <f>MACD!E2070</f>
        <v>4.5007582014564562E-3</v>
      </c>
      <c r="E2070" s="2">
        <f>MACD!F2070</f>
        <v>2.9145383729939505E-2</v>
      </c>
      <c r="F2070" s="2">
        <f>'Moving Avg'!D2070</f>
        <v>5.3593399999999995</v>
      </c>
      <c r="G2070" s="2">
        <f>'Moving Avg'!F2070</f>
        <v>5.3448650000000004</v>
      </c>
      <c r="H2070" s="2">
        <f>'Moving Avg'!G2070</f>
        <v>5.429835999999999</v>
      </c>
      <c r="I2070" s="2">
        <f>'Moving Avg'!H2070</f>
        <v>5.4942734999999994</v>
      </c>
      <c r="J2070" s="6" t="str">
        <f>OBV!F2070</f>
        <v>BULLISH</v>
      </c>
      <c r="K2070" s="6" t="str">
        <f>OBV!G2070</f>
        <v>NEUTRAL</v>
      </c>
      <c r="L2070" s="6" t="str">
        <f>OBV!H2070</f>
        <v>BULLISH DIVERGENCE</v>
      </c>
      <c r="M2070" s="8">
        <f t="shared" si="320"/>
        <v>25</v>
      </c>
      <c r="N2070" s="8">
        <f t="shared" si="321"/>
        <v>100</v>
      </c>
      <c r="O2070" s="8">
        <f t="shared" si="322"/>
        <v>0</v>
      </c>
      <c r="P2070" s="8">
        <f t="shared" si="323"/>
        <v>66.5</v>
      </c>
      <c r="Q2070" s="9">
        <f t="shared" si="324"/>
        <v>53.725000000000001</v>
      </c>
      <c r="R2070" s="9">
        <f t="shared" si="325"/>
        <v>41.625</v>
      </c>
      <c r="S2070" s="9">
        <f t="shared" si="326"/>
        <v>48.674999999999997</v>
      </c>
      <c r="T2070" s="9">
        <f t="shared" si="327"/>
        <v>47.875</v>
      </c>
      <c r="U2070" s="8">
        <f t="shared" si="328"/>
        <v>48.008333333333326</v>
      </c>
      <c r="V2070" s="8">
        <f t="shared" si="329"/>
        <v>47.974999999999994</v>
      </c>
    </row>
    <row r="2071" spans="1:22" ht="13.5" x14ac:dyDescent="0.25">
      <c r="A2071" s="3">
        <f>RSI!A2071</f>
        <v>45019</v>
      </c>
      <c r="B2071" s="2">
        <f>RSI!B2071</f>
        <v>5.3693</v>
      </c>
      <c r="C2071" s="2">
        <f>RSI!I2071</f>
        <v>49.700099725494887</v>
      </c>
      <c r="D2071" s="2">
        <f>MACD!E2071</f>
        <v>-4.1029798555417329E-2</v>
      </c>
      <c r="E2071" s="2">
        <f>MACD!F2071</f>
        <v>1.5110347272868139E-2</v>
      </c>
      <c r="F2071" s="2">
        <f>'Moving Avg'!D2071</f>
        <v>5.3411399999999993</v>
      </c>
      <c r="G2071" s="2">
        <f>'Moving Avg'!F2071</f>
        <v>5.3465199999999999</v>
      </c>
      <c r="H2071" s="2">
        <f>'Moving Avg'!G2071</f>
        <v>5.429835999999999</v>
      </c>
      <c r="I2071" s="2">
        <f>'Moving Avg'!H2071</f>
        <v>5.4930325000000009</v>
      </c>
      <c r="J2071" s="6" t="str">
        <f>OBV!F2071</f>
        <v>BULLISH</v>
      </c>
      <c r="K2071" s="6" t="str">
        <f>OBV!G2071</f>
        <v>NEUTRAL</v>
      </c>
      <c r="L2071" s="6" t="str">
        <f>OBV!H2071</f>
        <v>BULLISH DIVERGENCE</v>
      </c>
      <c r="M2071" s="8">
        <f t="shared" si="320"/>
        <v>25</v>
      </c>
      <c r="N2071" s="8">
        <f t="shared" si="321"/>
        <v>100</v>
      </c>
      <c r="O2071" s="8">
        <f t="shared" si="322"/>
        <v>0</v>
      </c>
      <c r="P2071" s="8">
        <f t="shared" si="323"/>
        <v>66.5</v>
      </c>
      <c r="Q2071" s="9">
        <f t="shared" si="324"/>
        <v>53.725000000000001</v>
      </c>
      <c r="R2071" s="9">
        <f t="shared" si="325"/>
        <v>41.625</v>
      </c>
      <c r="S2071" s="9">
        <f t="shared" si="326"/>
        <v>48.674999999999997</v>
      </c>
      <c r="T2071" s="9">
        <f t="shared" si="327"/>
        <v>47.875</v>
      </c>
      <c r="U2071" s="8">
        <f t="shared" si="328"/>
        <v>48.008333333333326</v>
      </c>
      <c r="V2071" s="8">
        <f t="shared" si="329"/>
        <v>47.974999999999994</v>
      </c>
    </row>
    <row r="2072" spans="1:22" ht="13.5" x14ac:dyDescent="0.25">
      <c r="A2072" s="3">
        <f>RSI!A2072</f>
        <v>45020</v>
      </c>
      <c r="B2072" s="2">
        <f>RSI!B2072</f>
        <v>5.3775000000000004</v>
      </c>
      <c r="C2072" s="2">
        <f>RSI!I2072</f>
        <v>50.157369824990035</v>
      </c>
      <c r="D2072" s="2">
        <f>MACD!E2072</f>
        <v>-8.0142003438375298E-2</v>
      </c>
      <c r="E2072" s="2">
        <f>MACD!F2072</f>
        <v>-3.9401228693805492E-3</v>
      </c>
      <c r="F2072" s="2">
        <f>'Moving Avg'!D2072</f>
        <v>5.3245800000000001</v>
      </c>
      <c r="G2072" s="2">
        <f>'Moving Avg'!F2072</f>
        <v>5.3427950000000006</v>
      </c>
      <c r="H2072" s="2">
        <f>'Moving Avg'!G2072</f>
        <v>5.4299999999999988</v>
      </c>
      <c r="I2072" s="2">
        <f>'Moving Avg'!H2072</f>
        <v>5.4918325000000001</v>
      </c>
      <c r="J2072" s="6" t="str">
        <f>OBV!F2072</f>
        <v>BULLISH</v>
      </c>
      <c r="K2072" s="6" t="str">
        <f>OBV!G2072</f>
        <v>NEUTRAL</v>
      </c>
      <c r="L2072" s="6" t="str">
        <f>OBV!H2072</f>
        <v>BULLISH DIVERGENCE</v>
      </c>
      <c r="M2072" s="8">
        <f t="shared" si="320"/>
        <v>25</v>
      </c>
      <c r="N2072" s="8">
        <f t="shared" si="321"/>
        <v>100</v>
      </c>
      <c r="O2072" s="8">
        <f t="shared" si="322"/>
        <v>0</v>
      </c>
      <c r="P2072" s="8">
        <f t="shared" si="323"/>
        <v>66.5</v>
      </c>
      <c r="Q2072" s="9">
        <f t="shared" si="324"/>
        <v>53.725000000000001</v>
      </c>
      <c r="R2072" s="9">
        <f t="shared" si="325"/>
        <v>41.625</v>
      </c>
      <c r="S2072" s="9">
        <f t="shared" si="326"/>
        <v>48.674999999999997</v>
      </c>
      <c r="T2072" s="9">
        <f t="shared" si="327"/>
        <v>47.875</v>
      </c>
      <c r="U2072" s="8">
        <f t="shared" si="328"/>
        <v>48.008333333333326</v>
      </c>
      <c r="V2072" s="8">
        <f t="shared" si="329"/>
        <v>47.974999999999994</v>
      </c>
    </row>
    <row r="2073" spans="1:22" ht="13.5" x14ac:dyDescent="0.25">
      <c r="A2073" s="3">
        <f>RSI!A2073</f>
        <v>45021</v>
      </c>
      <c r="B2073" s="2">
        <f>RSI!B2073</f>
        <v>5.5015999999999998</v>
      </c>
      <c r="C2073" s="2">
        <f>RSI!I2073</f>
        <v>56.589348506235872</v>
      </c>
      <c r="D2073" s="2">
        <f>MACD!E2073</f>
        <v>-8.8089263635128034E-2</v>
      </c>
      <c r="E2073" s="2">
        <f>MACD!F2073</f>
        <v>-2.0769951022530046E-2</v>
      </c>
      <c r="F2073" s="2">
        <f>'Moving Avg'!D2073</f>
        <v>5.3742200000000002</v>
      </c>
      <c r="G2073" s="2">
        <f>'Moving Avg'!F2073</f>
        <v>5.3564449999999999</v>
      </c>
      <c r="H2073" s="2">
        <f>'Moving Avg'!G2073</f>
        <v>5.4326459999999983</v>
      </c>
      <c r="I2073" s="2">
        <f>'Moving Avg'!H2073</f>
        <v>5.4917495000000009</v>
      </c>
      <c r="J2073" s="6" t="str">
        <f>OBV!F2073</f>
        <v>BULLISH</v>
      </c>
      <c r="K2073" s="6" t="str">
        <f>OBV!G2073</f>
        <v>NEUTRAL</v>
      </c>
      <c r="L2073" s="6" t="str">
        <f>OBV!H2073</f>
        <v>CONFIRMED BULLISH</v>
      </c>
      <c r="M2073" s="8">
        <f t="shared" si="320"/>
        <v>25</v>
      </c>
      <c r="N2073" s="8">
        <f t="shared" si="321"/>
        <v>100</v>
      </c>
      <c r="O2073" s="8">
        <f t="shared" si="322"/>
        <v>0</v>
      </c>
      <c r="P2073" s="8">
        <f t="shared" si="323"/>
        <v>83.5</v>
      </c>
      <c r="Q2073" s="9">
        <f t="shared" si="324"/>
        <v>56.274999999999999</v>
      </c>
      <c r="R2073" s="9">
        <f t="shared" si="325"/>
        <v>45.875</v>
      </c>
      <c r="S2073" s="9">
        <f t="shared" si="326"/>
        <v>56.325000000000003</v>
      </c>
      <c r="T2073" s="9">
        <f t="shared" si="327"/>
        <v>52.125</v>
      </c>
      <c r="U2073" s="8">
        <f t="shared" si="328"/>
        <v>52.82500000000001</v>
      </c>
      <c r="V2073" s="8">
        <f t="shared" si="329"/>
        <v>52.650000000000006</v>
      </c>
    </row>
    <row r="2074" spans="1:22" ht="13.5" x14ac:dyDescent="0.25">
      <c r="A2074" s="3">
        <f>RSI!A2074</f>
        <v>45022</v>
      </c>
      <c r="B2074" s="2">
        <f>RSI!B2074</f>
        <v>5.4851000000000001</v>
      </c>
      <c r="C2074" s="2">
        <f>RSI!I2074</f>
        <v>55.562695235903838</v>
      </c>
      <c r="D2074" s="2">
        <f>MACD!E2074</f>
        <v>-7.01671539472839E-2</v>
      </c>
      <c r="E2074" s="2">
        <f>MACD!F2074</f>
        <v>-3.0649391607480817E-2</v>
      </c>
      <c r="F2074" s="2">
        <f>'Moving Avg'!D2074</f>
        <v>5.42056</v>
      </c>
      <c r="G2074" s="2">
        <f>'Moving Avg'!F2074</f>
        <v>5.3576850000000009</v>
      </c>
      <c r="H2074" s="2">
        <f>'Moving Avg'!G2074</f>
        <v>5.4349619999999996</v>
      </c>
      <c r="I2074" s="2">
        <f>'Moving Avg'!H2074</f>
        <v>5.4915840000000014</v>
      </c>
      <c r="J2074" s="6" t="str">
        <f>OBV!F2074</f>
        <v>BULLISH</v>
      </c>
      <c r="K2074" s="6" t="str">
        <f>OBV!G2074</f>
        <v>NEUTRAL</v>
      </c>
      <c r="L2074" s="6" t="str">
        <f>OBV!H2074</f>
        <v>CONFIRMED BULLISH</v>
      </c>
      <c r="M2074" s="8">
        <f t="shared" si="320"/>
        <v>25</v>
      </c>
      <c r="N2074" s="8">
        <f t="shared" si="321"/>
        <v>100</v>
      </c>
      <c r="O2074" s="8">
        <f t="shared" si="322"/>
        <v>0</v>
      </c>
      <c r="P2074" s="8">
        <f t="shared" si="323"/>
        <v>83.5</v>
      </c>
      <c r="Q2074" s="9">
        <f t="shared" si="324"/>
        <v>56.274999999999999</v>
      </c>
      <c r="R2074" s="9">
        <f t="shared" si="325"/>
        <v>45.875</v>
      </c>
      <c r="S2074" s="9">
        <f t="shared" si="326"/>
        <v>56.325000000000003</v>
      </c>
      <c r="T2074" s="9">
        <f t="shared" si="327"/>
        <v>52.125</v>
      </c>
      <c r="U2074" s="8">
        <f t="shared" si="328"/>
        <v>52.82500000000001</v>
      </c>
      <c r="V2074" s="8">
        <f t="shared" si="329"/>
        <v>52.650000000000006</v>
      </c>
    </row>
    <row r="2075" spans="1:22" ht="13.5" x14ac:dyDescent="0.25">
      <c r="A2075" s="3">
        <f>RSI!A2075</f>
        <v>45023</v>
      </c>
      <c r="B2075" s="2">
        <f>RSI!B2075</f>
        <v>5.5843999999999996</v>
      </c>
      <c r="C2075" s="2">
        <f>RSI!I2075</f>
        <v>60.237974795542883</v>
      </c>
      <c r="D2075" s="2">
        <f>MACD!E2075</f>
        <v>-6.2964165970228692E-2</v>
      </c>
      <c r="E2075" s="2">
        <f>MACD!F2075</f>
        <v>-3.7112346480030395E-2</v>
      </c>
      <c r="F2075" s="2">
        <f>'Moving Avg'!D2075</f>
        <v>5.4635799999999994</v>
      </c>
      <c r="G2075" s="2">
        <f>'Moving Avg'!F2075</f>
        <v>5.3643049999999999</v>
      </c>
      <c r="H2075" s="2">
        <f>'Moving Avg'!G2075</f>
        <v>5.4394299999999998</v>
      </c>
      <c r="I2075" s="2">
        <f>'Moving Avg'!H2075</f>
        <v>5.4913775000000014</v>
      </c>
      <c r="J2075" s="6" t="str">
        <f>OBV!F2075</f>
        <v>BULLISH</v>
      </c>
      <c r="K2075" s="6" t="str">
        <f>OBV!G2075</f>
        <v>NEUTRAL</v>
      </c>
      <c r="L2075" s="6" t="str">
        <f>OBV!H2075</f>
        <v>CONFIRMED BULLISH</v>
      </c>
      <c r="M2075" s="8">
        <f t="shared" si="320"/>
        <v>25</v>
      </c>
      <c r="N2075" s="8">
        <f t="shared" si="321"/>
        <v>100</v>
      </c>
      <c r="O2075" s="8">
        <f t="shared" si="322"/>
        <v>0</v>
      </c>
      <c r="P2075" s="8">
        <f t="shared" si="323"/>
        <v>83.5</v>
      </c>
      <c r="Q2075" s="9">
        <f t="shared" si="324"/>
        <v>56.274999999999999</v>
      </c>
      <c r="R2075" s="9">
        <f t="shared" si="325"/>
        <v>45.875</v>
      </c>
      <c r="S2075" s="9">
        <f t="shared" si="326"/>
        <v>56.325000000000003</v>
      </c>
      <c r="T2075" s="9">
        <f t="shared" si="327"/>
        <v>52.125</v>
      </c>
      <c r="U2075" s="8">
        <f t="shared" si="328"/>
        <v>52.82500000000001</v>
      </c>
      <c r="V2075" s="8">
        <f t="shared" si="329"/>
        <v>52.650000000000006</v>
      </c>
    </row>
    <row r="2076" spans="1:22" ht="13.5" x14ac:dyDescent="0.25">
      <c r="A2076" s="3">
        <f>RSI!A2076</f>
        <v>45026</v>
      </c>
      <c r="B2076" s="2">
        <f>RSI!B2076</f>
        <v>5.6174999999999997</v>
      </c>
      <c r="C2076" s="2">
        <f>RSI!I2076</f>
        <v>61.685051491616953</v>
      </c>
      <c r="D2076" s="2">
        <f>MACD!E2076</f>
        <v>-6.0469355834698924E-2</v>
      </c>
      <c r="E2076" s="2">
        <f>MACD!F2076</f>
        <v>-4.1783748350964101E-2</v>
      </c>
      <c r="F2076" s="2">
        <f>'Moving Avg'!D2076</f>
        <v>5.5132199999999996</v>
      </c>
      <c r="G2076" s="2">
        <f>'Moving Avg'!F2076</f>
        <v>5.372580000000001</v>
      </c>
      <c r="H2076" s="2">
        <f>'Moving Avg'!G2076</f>
        <v>5.4445600000000001</v>
      </c>
      <c r="I2076" s="2">
        <f>'Moving Avg'!H2076</f>
        <v>5.4921635000000011</v>
      </c>
      <c r="J2076" s="6" t="str">
        <f>OBV!F2076</f>
        <v>BULLISH</v>
      </c>
      <c r="K2076" s="6" t="str">
        <f>OBV!G2076</f>
        <v>NEUTRAL</v>
      </c>
      <c r="L2076" s="6" t="str">
        <f>OBV!H2076</f>
        <v>CONFIRMED BULLISH</v>
      </c>
      <c r="M2076" s="8">
        <f t="shared" si="320"/>
        <v>25</v>
      </c>
      <c r="N2076" s="8">
        <f t="shared" si="321"/>
        <v>45</v>
      </c>
      <c r="O2076" s="8">
        <f t="shared" si="322"/>
        <v>50</v>
      </c>
      <c r="P2076" s="8">
        <f t="shared" si="323"/>
        <v>83.5</v>
      </c>
      <c r="Q2076" s="9">
        <f t="shared" si="324"/>
        <v>44.524999999999999</v>
      </c>
      <c r="R2076" s="9">
        <f t="shared" si="325"/>
        <v>52.375</v>
      </c>
      <c r="S2076" s="9">
        <f t="shared" si="326"/>
        <v>60.575000000000003</v>
      </c>
      <c r="T2076" s="9">
        <f t="shared" si="327"/>
        <v>50.875</v>
      </c>
      <c r="U2076" s="8">
        <f t="shared" si="328"/>
        <v>52.491666666666674</v>
      </c>
      <c r="V2076" s="8">
        <f t="shared" si="329"/>
        <v>52.087500000000006</v>
      </c>
    </row>
    <row r="2077" spans="1:22" ht="13.5" x14ac:dyDescent="0.25">
      <c r="A2077" s="3">
        <f>RSI!A2077</f>
        <v>45027</v>
      </c>
      <c r="B2077" s="2">
        <f>RSI!B2077</f>
        <v>5.4188999999999998</v>
      </c>
      <c r="C2077" s="2">
        <f>RSI!I2077</f>
        <v>49.941037773584974</v>
      </c>
      <c r="D2077" s="2">
        <f>MACD!E2077</f>
        <v>-4.4905964921280628E-2</v>
      </c>
      <c r="E2077" s="2">
        <f>MACD!F2077</f>
        <v>-4.2408191665027406E-2</v>
      </c>
      <c r="F2077" s="2">
        <f>'Moving Avg'!D2077</f>
        <v>5.5214999999999996</v>
      </c>
      <c r="G2077" s="2">
        <f>'Moving Avg'!F2077</f>
        <v>5.3709249999999988</v>
      </c>
      <c r="H2077" s="2">
        <f>'Moving Avg'!G2077</f>
        <v>5.4455520000000002</v>
      </c>
      <c r="I2077" s="2">
        <f>'Moving Avg'!H2077</f>
        <v>5.4919564999999997</v>
      </c>
      <c r="J2077" s="6" t="str">
        <f>OBV!F2077</f>
        <v>BEARISH</v>
      </c>
      <c r="K2077" s="6" t="str">
        <f>OBV!G2077</f>
        <v>NEUTRAL</v>
      </c>
      <c r="L2077" s="6" t="str">
        <f>OBV!H2077</f>
        <v>BEARISH DIVERGENCE</v>
      </c>
      <c r="M2077" s="8">
        <f t="shared" si="320"/>
        <v>25</v>
      </c>
      <c r="N2077" s="8">
        <f t="shared" si="321"/>
        <v>45</v>
      </c>
      <c r="O2077" s="8">
        <f t="shared" si="322"/>
        <v>50</v>
      </c>
      <c r="P2077" s="8">
        <f t="shared" si="323"/>
        <v>16.5</v>
      </c>
      <c r="Q2077" s="9">
        <f t="shared" si="324"/>
        <v>34.475000000000001</v>
      </c>
      <c r="R2077" s="9">
        <f t="shared" si="325"/>
        <v>35.625</v>
      </c>
      <c r="S2077" s="9">
        <f t="shared" si="326"/>
        <v>30.425000000000001</v>
      </c>
      <c r="T2077" s="9">
        <f t="shared" si="327"/>
        <v>34.125</v>
      </c>
      <c r="U2077" s="8">
        <f t="shared" si="328"/>
        <v>33.508333333333333</v>
      </c>
      <c r="V2077" s="8">
        <f t="shared" si="329"/>
        <v>33.662499999999994</v>
      </c>
    </row>
    <row r="2078" spans="1:22" ht="13.5" x14ac:dyDescent="0.25">
      <c r="A2078" s="3">
        <f>RSI!A2078</f>
        <v>45028</v>
      </c>
      <c r="B2078" s="2">
        <f>RSI!B2078</f>
        <v>5.1790000000000003</v>
      </c>
      <c r="C2078" s="2">
        <f>RSI!I2078</f>
        <v>40.027461470987241</v>
      </c>
      <c r="D2078" s="2">
        <f>MACD!E2078</f>
        <v>-4.5789280132463084E-2</v>
      </c>
      <c r="E2078" s="2">
        <f>MACD!F2078</f>
        <v>-4.3084409358514549E-2</v>
      </c>
      <c r="F2078" s="2">
        <f>'Moving Avg'!D2078</f>
        <v>5.4569799999999997</v>
      </c>
      <c r="G2078" s="2">
        <f>'Moving Avg'!F2078</f>
        <v>5.3651350000000004</v>
      </c>
      <c r="H2078" s="2">
        <f>'Moving Avg'!G2078</f>
        <v>5.4417459999999993</v>
      </c>
      <c r="I2078" s="2">
        <f>'Moving Avg'!H2078</f>
        <v>5.4905500000000007</v>
      </c>
      <c r="J2078" s="6" t="str">
        <f>OBV!F2078</f>
        <v>BEARISH</v>
      </c>
      <c r="K2078" s="6" t="str">
        <f>OBV!G2078</f>
        <v>NEUTRAL</v>
      </c>
      <c r="L2078" s="6" t="str">
        <f>OBV!H2078</f>
        <v>CONFIRMED BEARISH</v>
      </c>
      <c r="M2078" s="8">
        <f t="shared" si="320"/>
        <v>25</v>
      </c>
      <c r="N2078" s="8">
        <f t="shared" si="321"/>
        <v>45</v>
      </c>
      <c r="O2078" s="8">
        <f t="shared" si="322"/>
        <v>0</v>
      </c>
      <c r="P2078" s="8">
        <f t="shared" si="323"/>
        <v>16.5</v>
      </c>
      <c r="Q2078" s="9">
        <f t="shared" si="324"/>
        <v>26.975000000000001</v>
      </c>
      <c r="R2078" s="9">
        <f t="shared" si="325"/>
        <v>18.125</v>
      </c>
      <c r="S2078" s="9">
        <f t="shared" si="326"/>
        <v>17.925000000000001</v>
      </c>
      <c r="T2078" s="9">
        <f t="shared" si="327"/>
        <v>21.625</v>
      </c>
      <c r="U2078" s="8">
        <f t="shared" si="328"/>
        <v>21.008333333333336</v>
      </c>
      <c r="V2078" s="8">
        <f t="shared" si="329"/>
        <v>21.162500000000001</v>
      </c>
    </row>
    <row r="2079" spans="1:22" ht="13.5" x14ac:dyDescent="0.25">
      <c r="A2079" s="3">
        <f>RSI!A2079</f>
        <v>45029</v>
      </c>
      <c r="B2079" s="2">
        <f>RSI!B2079</f>
        <v>5.1790000000000003</v>
      </c>
      <c r="C2079" s="2">
        <f>RSI!I2079</f>
        <v>40.027461470987241</v>
      </c>
      <c r="D2079" s="2">
        <f>MACD!E2079</f>
        <v>-4.511165780353199E-2</v>
      </c>
      <c r="E2079" s="2">
        <f>MACD!F2079</f>
        <v>-4.3489859047518037E-2</v>
      </c>
      <c r="F2079" s="2">
        <f>'Moving Avg'!D2079</f>
        <v>5.3957600000000001</v>
      </c>
      <c r="G2079" s="2">
        <f>'Moving Avg'!F2079</f>
        <v>5.3593449999999994</v>
      </c>
      <c r="H2079" s="2">
        <f>'Moving Avg'!G2079</f>
        <v>5.4331419999999984</v>
      </c>
      <c r="I2079" s="2">
        <f>'Moving Avg'!H2079</f>
        <v>5.4893505000000014</v>
      </c>
      <c r="J2079" s="6" t="str">
        <f>OBV!F2079</f>
        <v>BEARISH</v>
      </c>
      <c r="K2079" s="6" t="str">
        <f>OBV!G2079</f>
        <v>NEUTRAL</v>
      </c>
      <c r="L2079" s="6" t="str">
        <f>OBV!H2079</f>
        <v>CONFIRMED BEARISH</v>
      </c>
      <c r="M2079" s="8">
        <f t="shared" si="320"/>
        <v>25</v>
      </c>
      <c r="N2079" s="8">
        <f t="shared" si="321"/>
        <v>45</v>
      </c>
      <c r="O2079" s="8">
        <f t="shared" si="322"/>
        <v>0</v>
      </c>
      <c r="P2079" s="8">
        <f t="shared" si="323"/>
        <v>16.5</v>
      </c>
      <c r="Q2079" s="9">
        <f t="shared" si="324"/>
        <v>26.975000000000001</v>
      </c>
      <c r="R2079" s="9">
        <f t="shared" si="325"/>
        <v>18.125</v>
      </c>
      <c r="S2079" s="9">
        <f t="shared" si="326"/>
        <v>17.925000000000001</v>
      </c>
      <c r="T2079" s="9">
        <f t="shared" si="327"/>
        <v>21.625</v>
      </c>
      <c r="U2079" s="8">
        <f t="shared" si="328"/>
        <v>21.008333333333336</v>
      </c>
      <c r="V2079" s="8">
        <f t="shared" si="329"/>
        <v>21.162500000000001</v>
      </c>
    </row>
    <row r="2080" spans="1:22" ht="13.5" x14ac:dyDescent="0.25">
      <c r="A2080" s="3">
        <f>RSI!A2080</f>
        <v>45030</v>
      </c>
      <c r="B2080" s="2">
        <f>RSI!B2080</f>
        <v>5.2121000000000004</v>
      </c>
      <c r="C2080" s="2">
        <f>RSI!I2080</f>
        <v>41.873802071574474</v>
      </c>
      <c r="D2080" s="2">
        <f>MACD!E2080</f>
        <v>-2.7839883525270004E-2</v>
      </c>
      <c r="E2080" s="2">
        <f>MACD!F2080</f>
        <v>-4.0359863943068432E-2</v>
      </c>
      <c r="F2080" s="2">
        <f>'Moving Avg'!D2080</f>
        <v>5.3213000000000008</v>
      </c>
      <c r="G2080" s="2">
        <f>'Moving Avg'!F2080</f>
        <v>5.3552100000000014</v>
      </c>
      <c r="H2080" s="2">
        <f>'Moving Avg'!G2080</f>
        <v>5.4238759999999999</v>
      </c>
      <c r="I2080" s="2">
        <f>'Moving Avg'!H2080</f>
        <v>5.487282500000001</v>
      </c>
      <c r="J2080" s="6" t="str">
        <f>OBV!F2080</f>
        <v>BEARISH</v>
      </c>
      <c r="K2080" s="6" t="str">
        <f>OBV!G2080</f>
        <v>NEUTRAL</v>
      </c>
      <c r="L2080" s="6" t="str">
        <f>OBV!H2080</f>
        <v>CONFIRMED BEARISH</v>
      </c>
      <c r="M2080" s="8">
        <f t="shared" si="320"/>
        <v>25</v>
      </c>
      <c r="N2080" s="8">
        <f t="shared" si="321"/>
        <v>0</v>
      </c>
      <c r="O2080" s="8">
        <f t="shared" si="322"/>
        <v>0</v>
      </c>
      <c r="P2080" s="8">
        <f t="shared" si="323"/>
        <v>16.5</v>
      </c>
      <c r="Q2080" s="9">
        <f t="shared" si="324"/>
        <v>11.225</v>
      </c>
      <c r="R2080" s="9">
        <f t="shared" si="325"/>
        <v>9.125</v>
      </c>
      <c r="S2080" s="9">
        <f t="shared" si="326"/>
        <v>11.175000000000001</v>
      </c>
      <c r="T2080" s="9">
        <f t="shared" si="327"/>
        <v>10.375</v>
      </c>
      <c r="U2080" s="8">
        <f t="shared" si="328"/>
        <v>10.508333333333335</v>
      </c>
      <c r="V2080" s="8">
        <f t="shared" si="329"/>
        <v>10.475000000000001</v>
      </c>
    </row>
    <row r="2081" spans="1:22" ht="13.5" x14ac:dyDescent="0.25">
      <c r="A2081" s="3">
        <f>RSI!A2081</f>
        <v>45033</v>
      </c>
      <c r="B2081" s="2">
        <f>RSI!B2081</f>
        <v>5.2121000000000004</v>
      </c>
      <c r="C2081" s="2">
        <f>RSI!I2081</f>
        <v>41.873802071574467</v>
      </c>
      <c r="D2081" s="2">
        <f>MACD!E2081</f>
        <v>-1.2199150019220006E-2</v>
      </c>
      <c r="E2081" s="2">
        <f>MACD!F2081</f>
        <v>-3.4727721158298745E-2</v>
      </c>
      <c r="F2081" s="2">
        <f>'Moving Avg'!D2081</f>
        <v>5.2402199999999999</v>
      </c>
      <c r="G2081" s="2">
        <f>'Moving Avg'!F2081</f>
        <v>5.3618300000000012</v>
      </c>
      <c r="H2081" s="2">
        <f>'Moving Avg'!G2081</f>
        <v>5.4146100000000015</v>
      </c>
      <c r="I2081" s="2">
        <f>'Moving Avg'!H2081</f>
        <v>5.4852145000000005</v>
      </c>
      <c r="J2081" s="6" t="str">
        <f>OBV!F2081</f>
        <v>BEARISH</v>
      </c>
      <c r="K2081" s="6" t="str">
        <f>OBV!G2081</f>
        <v>NEUTRAL</v>
      </c>
      <c r="L2081" s="6" t="str">
        <f>OBV!H2081</f>
        <v>CONFIRMED BEARISH</v>
      </c>
      <c r="M2081" s="8">
        <f t="shared" si="320"/>
        <v>25</v>
      </c>
      <c r="N2081" s="8">
        <f t="shared" si="321"/>
        <v>0</v>
      </c>
      <c r="O2081" s="8">
        <f t="shared" si="322"/>
        <v>0</v>
      </c>
      <c r="P2081" s="8">
        <f t="shared" si="323"/>
        <v>16.5</v>
      </c>
      <c r="Q2081" s="9">
        <f t="shared" si="324"/>
        <v>11.225</v>
      </c>
      <c r="R2081" s="9">
        <f t="shared" si="325"/>
        <v>9.125</v>
      </c>
      <c r="S2081" s="9">
        <f t="shared" si="326"/>
        <v>11.175000000000001</v>
      </c>
      <c r="T2081" s="9">
        <f t="shared" si="327"/>
        <v>10.375</v>
      </c>
      <c r="U2081" s="8">
        <f t="shared" si="328"/>
        <v>10.508333333333335</v>
      </c>
      <c r="V2081" s="8">
        <f t="shared" si="329"/>
        <v>10.475000000000001</v>
      </c>
    </row>
    <row r="2082" spans="1:22" ht="13.5" x14ac:dyDescent="0.25">
      <c r="A2082" s="3">
        <f>RSI!A2082</f>
        <v>45034</v>
      </c>
      <c r="B2082" s="2">
        <f>RSI!B2082</f>
        <v>5.4436999999999998</v>
      </c>
      <c r="C2082" s="2">
        <f>RSI!I2082</f>
        <v>53.492603810779627</v>
      </c>
      <c r="D2082" s="2">
        <f>MACD!E2082</f>
        <v>-1.390855653135592E-2</v>
      </c>
      <c r="E2082" s="2">
        <f>MACD!F2082</f>
        <v>-3.0563888232910182E-2</v>
      </c>
      <c r="F2082" s="2">
        <f>'Moving Avg'!D2082</f>
        <v>5.2451799999999995</v>
      </c>
      <c r="G2082" s="2">
        <f>'Moving Avg'!F2082</f>
        <v>5.3800300000000005</v>
      </c>
      <c r="H2082" s="2">
        <f>'Moving Avg'!G2082</f>
        <v>5.4099760000000003</v>
      </c>
      <c r="I2082" s="2">
        <f>'Moving Avg'!H2082</f>
        <v>5.4843045000000004</v>
      </c>
      <c r="J2082" s="6" t="str">
        <f>OBV!F2082</f>
        <v>BEARISH</v>
      </c>
      <c r="K2082" s="6" t="str">
        <f>OBV!G2082</f>
        <v>NEUTRAL</v>
      </c>
      <c r="L2082" s="6" t="str">
        <f>OBV!H2082</f>
        <v>BEARISH DIVERGENCE</v>
      </c>
      <c r="M2082" s="8">
        <f t="shared" si="320"/>
        <v>25</v>
      </c>
      <c r="N2082" s="8">
        <f t="shared" si="321"/>
        <v>0</v>
      </c>
      <c r="O2082" s="8">
        <f t="shared" si="322"/>
        <v>0</v>
      </c>
      <c r="P2082" s="8">
        <f t="shared" si="323"/>
        <v>16.5</v>
      </c>
      <c r="Q2082" s="9">
        <f t="shared" si="324"/>
        <v>11.225</v>
      </c>
      <c r="R2082" s="9">
        <f t="shared" si="325"/>
        <v>9.125</v>
      </c>
      <c r="S2082" s="9">
        <f t="shared" si="326"/>
        <v>11.175000000000001</v>
      </c>
      <c r="T2082" s="9">
        <f t="shared" si="327"/>
        <v>10.375</v>
      </c>
      <c r="U2082" s="8">
        <f t="shared" si="328"/>
        <v>10.508333333333335</v>
      </c>
      <c r="V2082" s="8">
        <f t="shared" si="329"/>
        <v>10.475000000000001</v>
      </c>
    </row>
    <row r="2083" spans="1:22" ht="13.5" x14ac:dyDescent="0.25">
      <c r="A2083" s="3">
        <f>RSI!A2083</f>
        <v>45035</v>
      </c>
      <c r="B2083" s="2">
        <f>RSI!B2083</f>
        <v>5.4436999999999998</v>
      </c>
      <c r="C2083" s="2">
        <f>RSI!I2083</f>
        <v>53.492603810779642</v>
      </c>
      <c r="D2083" s="2">
        <f>MACD!E2083</f>
        <v>3.248558668895285E-3</v>
      </c>
      <c r="E2083" s="2">
        <f>MACD!F2083</f>
        <v>-2.3801398852549092E-2</v>
      </c>
      <c r="F2083" s="2">
        <f>'Moving Avg'!D2083</f>
        <v>5.2981199999999999</v>
      </c>
      <c r="G2083" s="2">
        <f>'Moving Avg'!F2083</f>
        <v>5.3870600000000008</v>
      </c>
      <c r="H2083" s="2">
        <f>'Moving Avg'!G2083</f>
        <v>5.4053419999999992</v>
      </c>
      <c r="I2083" s="2">
        <f>'Moving Avg'!H2083</f>
        <v>5.4833945000000002</v>
      </c>
      <c r="J2083" s="6" t="str">
        <f>OBV!F2083</f>
        <v>BULLISH</v>
      </c>
      <c r="K2083" s="6" t="str">
        <f>OBV!G2083</f>
        <v>NEUTRAL</v>
      </c>
      <c r="L2083" s="6" t="str">
        <f>OBV!H2083</f>
        <v>CONFIRMED BULLISH</v>
      </c>
      <c r="M2083" s="8">
        <f t="shared" si="320"/>
        <v>25</v>
      </c>
      <c r="N2083" s="8">
        <f t="shared" si="321"/>
        <v>0</v>
      </c>
      <c r="O2083" s="8">
        <f t="shared" si="322"/>
        <v>0</v>
      </c>
      <c r="P2083" s="8">
        <f t="shared" si="323"/>
        <v>83.5</v>
      </c>
      <c r="Q2083" s="9">
        <f t="shared" si="324"/>
        <v>21.274999999999999</v>
      </c>
      <c r="R2083" s="9">
        <f t="shared" si="325"/>
        <v>25.875</v>
      </c>
      <c r="S2083" s="9">
        <f t="shared" si="326"/>
        <v>41.325000000000003</v>
      </c>
      <c r="T2083" s="9">
        <f t="shared" si="327"/>
        <v>27.125</v>
      </c>
      <c r="U2083" s="8">
        <f t="shared" si="328"/>
        <v>29.491666666666664</v>
      </c>
      <c r="V2083" s="8">
        <f t="shared" si="329"/>
        <v>28.9</v>
      </c>
    </row>
    <row r="2084" spans="1:22" ht="13.5" x14ac:dyDescent="0.25">
      <c r="A2084" s="3">
        <f>RSI!A2084</f>
        <v>45036</v>
      </c>
      <c r="B2084" s="2">
        <f>RSI!B2084</f>
        <v>5.4436999999999998</v>
      </c>
      <c r="C2084" s="2">
        <f>RSI!I2084</f>
        <v>53.492603810779627</v>
      </c>
      <c r="D2084" s="2">
        <f>MACD!E2084</f>
        <v>1.4775089852353318E-2</v>
      </c>
      <c r="E2084" s="2">
        <f>MACD!F2084</f>
        <v>-1.608610111156861E-2</v>
      </c>
      <c r="F2084" s="2">
        <f>'Moving Avg'!D2084</f>
        <v>5.3510599999999995</v>
      </c>
      <c r="G2084" s="2">
        <f>'Moving Avg'!F2084</f>
        <v>5.3862300000000003</v>
      </c>
      <c r="H2084" s="2">
        <f>'Moving Avg'!G2084</f>
        <v>5.4008739999999991</v>
      </c>
      <c r="I2084" s="2">
        <f>'Moving Avg'!H2084</f>
        <v>5.4824845000000009</v>
      </c>
      <c r="J2084" s="6" t="str">
        <f>OBV!F2084</f>
        <v>BULLISH</v>
      </c>
      <c r="K2084" s="6" t="str">
        <f>OBV!G2084</f>
        <v>NEUTRAL</v>
      </c>
      <c r="L2084" s="6" t="str">
        <f>OBV!H2084</f>
        <v>CONFIRMED BULLISH</v>
      </c>
      <c r="M2084" s="8">
        <f t="shared" si="320"/>
        <v>25</v>
      </c>
      <c r="N2084" s="8">
        <f t="shared" si="321"/>
        <v>0</v>
      </c>
      <c r="O2084" s="8">
        <f t="shared" si="322"/>
        <v>0</v>
      </c>
      <c r="P2084" s="8">
        <f t="shared" si="323"/>
        <v>83.5</v>
      </c>
      <c r="Q2084" s="9">
        <f t="shared" si="324"/>
        <v>21.274999999999999</v>
      </c>
      <c r="R2084" s="9">
        <f t="shared" si="325"/>
        <v>25.875</v>
      </c>
      <c r="S2084" s="9">
        <f t="shared" si="326"/>
        <v>41.325000000000003</v>
      </c>
      <c r="T2084" s="9">
        <f t="shared" si="327"/>
        <v>27.125</v>
      </c>
      <c r="U2084" s="8">
        <f t="shared" si="328"/>
        <v>29.491666666666664</v>
      </c>
      <c r="V2084" s="8">
        <f t="shared" si="329"/>
        <v>28.9</v>
      </c>
    </row>
    <row r="2085" spans="1:22" ht="13.5" x14ac:dyDescent="0.25">
      <c r="A2085" s="3">
        <f>RSI!A2085</f>
        <v>45040</v>
      </c>
      <c r="B2085" s="2">
        <f>RSI!B2085</f>
        <v>5.2203999999999997</v>
      </c>
      <c r="C2085" s="2">
        <f>RSI!I2085</f>
        <v>43.114519526989056</v>
      </c>
      <c r="D2085" s="2">
        <f>MACD!E2085</f>
        <v>5.5926929499194422E-2</v>
      </c>
      <c r="E2085" s="2">
        <f>MACD!F2085</f>
        <v>-1.6834949894160046E-3</v>
      </c>
      <c r="F2085" s="2">
        <f>'Moving Avg'!D2085</f>
        <v>5.3527199999999997</v>
      </c>
      <c r="G2085" s="2">
        <f>'Moving Avg'!F2085</f>
        <v>5.3742350000000005</v>
      </c>
      <c r="H2085" s="2">
        <f>'Moving Avg'!G2085</f>
        <v>5.396571999999999</v>
      </c>
      <c r="I2085" s="2">
        <f>'Moving Avg'!H2085</f>
        <v>5.4804579999999987</v>
      </c>
      <c r="J2085" s="6" t="str">
        <f>OBV!F2085</f>
        <v>BEARISH</v>
      </c>
      <c r="K2085" s="6" t="str">
        <f>OBV!G2085</f>
        <v>NEUTRAL</v>
      </c>
      <c r="L2085" s="6" t="str">
        <f>OBV!H2085</f>
        <v>BEARISH DIVERGENCE</v>
      </c>
      <c r="M2085" s="8">
        <f t="shared" si="320"/>
        <v>25</v>
      </c>
      <c r="N2085" s="8">
        <f t="shared" si="321"/>
        <v>0</v>
      </c>
      <c r="O2085" s="8">
        <f t="shared" si="322"/>
        <v>0</v>
      </c>
      <c r="P2085" s="8">
        <f t="shared" si="323"/>
        <v>16.5</v>
      </c>
      <c r="Q2085" s="9">
        <f t="shared" si="324"/>
        <v>11.225</v>
      </c>
      <c r="R2085" s="9">
        <f t="shared" si="325"/>
        <v>9.125</v>
      </c>
      <c r="S2085" s="9">
        <f t="shared" si="326"/>
        <v>11.175000000000001</v>
      </c>
      <c r="T2085" s="9">
        <f t="shared" si="327"/>
        <v>10.375</v>
      </c>
      <c r="U2085" s="8">
        <f t="shared" si="328"/>
        <v>10.508333333333335</v>
      </c>
      <c r="V2085" s="8">
        <f t="shared" si="329"/>
        <v>10.475000000000001</v>
      </c>
    </row>
    <row r="2086" spans="1:22" ht="13.5" x14ac:dyDescent="0.25">
      <c r="A2086" s="3">
        <f>RSI!A2086</f>
        <v>45041</v>
      </c>
      <c r="B2086" s="2">
        <f>RSI!B2086</f>
        <v>5.3113999999999999</v>
      </c>
      <c r="C2086" s="2">
        <f>RSI!I2086</f>
        <v>47.578007149017004</v>
      </c>
      <c r="D2086" s="2">
        <f>MACD!E2086</f>
        <v>9.0030770481771327E-2</v>
      </c>
      <c r="E2086" s="2">
        <f>MACD!F2086</f>
        <v>1.665935810482146E-2</v>
      </c>
      <c r="F2086" s="2">
        <f>'Moving Avg'!D2086</f>
        <v>5.3725799999999992</v>
      </c>
      <c r="G2086" s="2">
        <f>'Moving Avg'!F2086</f>
        <v>5.3667900000000017</v>
      </c>
      <c r="H2086" s="2">
        <f>'Moving Avg'!G2086</f>
        <v>5.396075999999999</v>
      </c>
      <c r="I2086" s="2">
        <f>'Moving Avg'!H2086</f>
        <v>5.4789689999999984</v>
      </c>
      <c r="J2086" s="6" t="str">
        <f>OBV!F2086</f>
        <v>BEARISH</v>
      </c>
      <c r="K2086" s="6" t="str">
        <f>OBV!G2086</f>
        <v>NEUTRAL</v>
      </c>
      <c r="L2086" s="6" t="str">
        <f>OBV!H2086</f>
        <v>BEARISH DIVERGENCE</v>
      </c>
      <c r="M2086" s="8">
        <f t="shared" si="320"/>
        <v>25</v>
      </c>
      <c r="N2086" s="8">
        <f t="shared" si="321"/>
        <v>0</v>
      </c>
      <c r="O2086" s="8">
        <f t="shared" si="322"/>
        <v>0</v>
      </c>
      <c r="P2086" s="8">
        <f t="shared" si="323"/>
        <v>16.5</v>
      </c>
      <c r="Q2086" s="9">
        <f t="shared" si="324"/>
        <v>11.225</v>
      </c>
      <c r="R2086" s="9">
        <f t="shared" si="325"/>
        <v>9.125</v>
      </c>
      <c r="S2086" s="9">
        <f t="shared" si="326"/>
        <v>11.175000000000001</v>
      </c>
      <c r="T2086" s="9">
        <f t="shared" si="327"/>
        <v>10.375</v>
      </c>
      <c r="U2086" s="8">
        <f t="shared" si="328"/>
        <v>10.508333333333335</v>
      </c>
      <c r="V2086" s="8">
        <f t="shared" si="329"/>
        <v>10.475000000000001</v>
      </c>
    </row>
    <row r="2087" spans="1:22" ht="13.5" x14ac:dyDescent="0.25">
      <c r="A2087" s="3">
        <f>RSI!A2087</f>
        <v>45042</v>
      </c>
      <c r="B2087" s="2">
        <f>RSI!B2087</f>
        <v>5.5430000000000001</v>
      </c>
      <c r="C2087" s="2">
        <f>RSI!I2087</f>
        <v>56.856371414358783</v>
      </c>
      <c r="D2087" s="2">
        <f>MACD!E2087</f>
        <v>7.1503229707645666E-2</v>
      </c>
      <c r="E2087" s="2">
        <f>MACD!F2087</f>
        <v>2.7628132425386302E-2</v>
      </c>
      <c r="F2087" s="2">
        <f>'Moving Avg'!D2087</f>
        <v>5.3924399999999988</v>
      </c>
      <c r="G2087" s="2">
        <f>'Moving Avg'!F2087</f>
        <v>5.3709250000000024</v>
      </c>
      <c r="H2087" s="2">
        <f>'Moving Avg'!G2087</f>
        <v>5.3954139999999997</v>
      </c>
      <c r="I2087" s="2">
        <f>'Moving Avg'!H2087</f>
        <v>5.4785554999999979</v>
      </c>
      <c r="J2087" s="6" t="str">
        <f>OBV!F2087</f>
        <v>BEARISH</v>
      </c>
      <c r="K2087" s="6" t="str">
        <f>OBV!G2087</f>
        <v>NEUTRAL</v>
      </c>
      <c r="L2087" s="6" t="str">
        <f>OBV!H2087</f>
        <v>BEARISH DIVERGENCE</v>
      </c>
      <c r="M2087" s="8">
        <f t="shared" si="320"/>
        <v>25</v>
      </c>
      <c r="N2087" s="8">
        <f t="shared" si="321"/>
        <v>0</v>
      </c>
      <c r="O2087" s="8">
        <f t="shared" si="322"/>
        <v>0</v>
      </c>
      <c r="P2087" s="8">
        <f t="shared" si="323"/>
        <v>16.5</v>
      </c>
      <c r="Q2087" s="9">
        <f t="shared" si="324"/>
        <v>11.225</v>
      </c>
      <c r="R2087" s="9">
        <f t="shared" si="325"/>
        <v>9.125</v>
      </c>
      <c r="S2087" s="9">
        <f t="shared" si="326"/>
        <v>11.175000000000001</v>
      </c>
      <c r="T2087" s="9">
        <f t="shared" si="327"/>
        <v>10.375</v>
      </c>
      <c r="U2087" s="8">
        <f t="shared" si="328"/>
        <v>10.508333333333335</v>
      </c>
      <c r="V2087" s="8">
        <f t="shared" si="329"/>
        <v>10.475000000000001</v>
      </c>
    </row>
    <row r="2088" spans="1:22" ht="13.5" x14ac:dyDescent="0.25">
      <c r="A2088" s="3">
        <f>RSI!A2088</f>
        <v>45043</v>
      </c>
      <c r="B2088" s="2">
        <f>RSI!B2088</f>
        <v>5.5430000000000001</v>
      </c>
      <c r="C2088" s="2">
        <f>RSI!I2088</f>
        <v>56.85637141435879</v>
      </c>
      <c r="D2088" s="2">
        <f>MACD!E2088</f>
        <v>1.7850561241220753E-2</v>
      </c>
      <c r="E2088" s="2">
        <f>MACD!F2088</f>
        <v>2.5672618188553195E-2</v>
      </c>
      <c r="F2088" s="2">
        <f>'Moving Avg'!D2088</f>
        <v>5.4123000000000001</v>
      </c>
      <c r="G2088" s="2">
        <f>'Moving Avg'!F2088</f>
        <v>5.3854050000000031</v>
      </c>
      <c r="H2088" s="2">
        <f>'Moving Avg'!G2088</f>
        <v>5.3947519999999995</v>
      </c>
      <c r="I2088" s="2">
        <f>'Moving Avg'!H2088</f>
        <v>5.4789689999999975</v>
      </c>
      <c r="J2088" s="6" t="str">
        <f>OBV!F2088</f>
        <v>BEARISH</v>
      </c>
      <c r="K2088" s="6" t="str">
        <f>OBV!G2088</f>
        <v>NEUTRAL</v>
      </c>
      <c r="L2088" s="6" t="str">
        <f>OBV!H2088</f>
        <v>BEARISH DIVERGENCE</v>
      </c>
      <c r="M2088" s="8">
        <f t="shared" si="320"/>
        <v>25</v>
      </c>
      <c r="N2088" s="8">
        <f t="shared" si="321"/>
        <v>45</v>
      </c>
      <c r="O2088" s="8">
        <f t="shared" si="322"/>
        <v>0</v>
      </c>
      <c r="P2088" s="8">
        <f t="shared" si="323"/>
        <v>16.5</v>
      </c>
      <c r="Q2088" s="9">
        <f t="shared" si="324"/>
        <v>26.975000000000001</v>
      </c>
      <c r="R2088" s="9">
        <f t="shared" si="325"/>
        <v>18.125</v>
      </c>
      <c r="S2088" s="9">
        <f t="shared" si="326"/>
        <v>17.925000000000001</v>
      </c>
      <c r="T2088" s="9">
        <f t="shared" si="327"/>
        <v>21.625</v>
      </c>
      <c r="U2088" s="8">
        <f t="shared" si="328"/>
        <v>21.008333333333336</v>
      </c>
      <c r="V2088" s="8">
        <f t="shared" si="329"/>
        <v>21.162500000000001</v>
      </c>
    </row>
    <row r="2089" spans="1:22" ht="13.5" x14ac:dyDescent="0.25">
      <c r="A2089" s="3">
        <f>RSI!A2089</f>
        <v>45044</v>
      </c>
      <c r="B2089" s="2">
        <f>RSI!B2089</f>
        <v>5.5430000000000001</v>
      </c>
      <c r="C2089" s="2">
        <f>RSI!I2089</f>
        <v>56.85637141435879</v>
      </c>
      <c r="D2089" s="2">
        <f>MACD!E2089</f>
        <v>-2.8536578568556514E-2</v>
      </c>
      <c r="E2089" s="2">
        <f>MACD!F2089</f>
        <v>1.4830778837131256E-2</v>
      </c>
      <c r="F2089" s="2">
        <f>'Moving Avg'!D2089</f>
        <v>5.4321599999999997</v>
      </c>
      <c r="G2089" s="2">
        <f>'Moving Avg'!F2089</f>
        <v>5.399885000000002</v>
      </c>
      <c r="H2089" s="2">
        <f>'Moving Avg'!G2089</f>
        <v>5.3940900000000003</v>
      </c>
      <c r="I2089" s="2">
        <f>'Moving Avg'!H2089</f>
        <v>5.4793824999999963</v>
      </c>
      <c r="J2089" s="6" t="str">
        <f>OBV!F2089</f>
        <v>BEARISH</v>
      </c>
      <c r="K2089" s="6" t="str">
        <f>OBV!G2089</f>
        <v>NEUTRAL</v>
      </c>
      <c r="L2089" s="6" t="str">
        <f>OBV!H2089</f>
        <v>BEARISH DIVERGENCE</v>
      </c>
      <c r="M2089" s="8">
        <f t="shared" si="320"/>
        <v>25</v>
      </c>
      <c r="N2089" s="8">
        <f t="shared" si="321"/>
        <v>100</v>
      </c>
      <c r="O2089" s="8">
        <f t="shared" si="322"/>
        <v>0</v>
      </c>
      <c r="P2089" s="8">
        <f t="shared" si="323"/>
        <v>16.5</v>
      </c>
      <c r="Q2089" s="9">
        <f t="shared" si="324"/>
        <v>46.225000000000001</v>
      </c>
      <c r="R2089" s="9">
        <f t="shared" si="325"/>
        <v>29.125</v>
      </c>
      <c r="S2089" s="9">
        <f t="shared" si="326"/>
        <v>26.175000000000001</v>
      </c>
      <c r="T2089" s="9">
        <f t="shared" si="327"/>
        <v>35.375</v>
      </c>
      <c r="U2089" s="8">
        <f t="shared" si="328"/>
        <v>33.841666666666661</v>
      </c>
      <c r="V2089" s="8">
        <f t="shared" si="329"/>
        <v>34.224999999999994</v>
      </c>
    </row>
    <row r="2090" spans="1:22" ht="13.5" x14ac:dyDescent="0.25">
      <c r="A2090" s="3">
        <f>RSI!A2090</f>
        <v>45048</v>
      </c>
      <c r="B2090" s="2">
        <f>RSI!B2090</f>
        <v>5.5430000000000001</v>
      </c>
      <c r="C2090" s="2">
        <f>RSI!I2090</f>
        <v>56.85637141435879</v>
      </c>
      <c r="D2090" s="2">
        <f>MACD!E2090</f>
        <v>-6.3610416555492932E-2</v>
      </c>
      <c r="E2090" s="2">
        <f>MACD!F2090</f>
        <v>-8.5746024139358133E-4</v>
      </c>
      <c r="F2090" s="2">
        <f>'Moving Avg'!D2090</f>
        <v>5.4966799999999996</v>
      </c>
      <c r="G2090" s="2">
        <f>'Moving Avg'!F2090</f>
        <v>5.4085700000000019</v>
      </c>
      <c r="H2090" s="2">
        <f>'Moving Avg'!G2090</f>
        <v>5.3917740000000007</v>
      </c>
      <c r="I2090" s="2">
        <f>'Moving Avg'!H2090</f>
        <v>5.4791754999999958</v>
      </c>
      <c r="J2090" s="6" t="str">
        <f>OBV!F2090</f>
        <v>BULLISH</v>
      </c>
      <c r="K2090" s="6" t="str">
        <f>OBV!G2090</f>
        <v>NEUTRAL</v>
      </c>
      <c r="L2090" s="6" t="str">
        <f>OBV!H2090</f>
        <v>CONFIRMED BULLISH</v>
      </c>
      <c r="M2090" s="8">
        <f t="shared" si="320"/>
        <v>25</v>
      </c>
      <c r="N2090" s="8">
        <f t="shared" si="321"/>
        <v>100</v>
      </c>
      <c r="O2090" s="8">
        <f t="shared" si="322"/>
        <v>50</v>
      </c>
      <c r="P2090" s="8">
        <f t="shared" si="323"/>
        <v>83.5</v>
      </c>
      <c r="Q2090" s="9">
        <f t="shared" si="324"/>
        <v>63.774999999999999</v>
      </c>
      <c r="R2090" s="9">
        <f t="shared" si="325"/>
        <v>63.375</v>
      </c>
      <c r="S2090" s="9">
        <f t="shared" si="326"/>
        <v>68.825000000000003</v>
      </c>
      <c r="T2090" s="9">
        <f t="shared" si="327"/>
        <v>64.625</v>
      </c>
      <c r="U2090" s="8">
        <f t="shared" si="328"/>
        <v>65.325000000000003</v>
      </c>
      <c r="V2090" s="8">
        <f t="shared" si="329"/>
        <v>65.150000000000006</v>
      </c>
    </row>
    <row r="2091" spans="1:22" ht="13.5" x14ac:dyDescent="0.25">
      <c r="A2091" s="3">
        <f>RSI!A2091</f>
        <v>45049</v>
      </c>
      <c r="B2091" s="2">
        <f>RSI!B2091</f>
        <v>5.5182000000000002</v>
      </c>
      <c r="C2091" s="2">
        <f>RSI!I2091</f>
        <v>55.442999462066275</v>
      </c>
      <c r="D2091" s="2">
        <f>MACD!E2091</f>
        <v>-9.2298917353741849E-2</v>
      </c>
      <c r="E2091" s="2">
        <f>MACD!F2091</f>
        <v>-1.9145751663863238E-2</v>
      </c>
      <c r="F2091" s="2">
        <f>'Moving Avg'!D2091</f>
        <v>5.5380400000000005</v>
      </c>
      <c r="G2091" s="2">
        <f>'Moving Avg'!F2091</f>
        <v>5.4160150000000016</v>
      </c>
      <c r="H2091" s="2">
        <f>'Moving Avg'!G2091</f>
        <v>5.3889619999999994</v>
      </c>
      <c r="I2091" s="2">
        <f>'Moving Avg'!H2091</f>
        <v>5.4788444999999948</v>
      </c>
      <c r="J2091" s="6" t="str">
        <f>OBV!F2091</f>
        <v>BEARISH</v>
      </c>
      <c r="K2091" s="6" t="str">
        <f>OBV!G2091</f>
        <v>WEAK</v>
      </c>
      <c r="L2091" s="6" t="str">
        <f>OBV!H2091</f>
        <v>BEARISH DIVERGENCE</v>
      </c>
      <c r="M2091" s="8">
        <f t="shared" si="320"/>
        <v>25</v>
      </c>
      <c r="N2091" s="8">
        <f t="shared" si="321"/>
        <v>100</v>
      </c>
      <c r="O2091" s="8">
        <f t="shared" si="322"/>
        <v>50</v>
      </c>
      <c r="P2091" s="8">
        <f t="shared" si="323"/>
        <v>0</v>
      </c>
      <c r="Q2091" s="9">
        <f t="shared" si="324"/>
        <v>51.25</v>
      </c>
      <c r="R2091" s="9">
        <f t="shared" si="325"/>
        <v>42.5</v>
      </c>
      <c r="S2091" s="9">
        <f t="shared" si="326"/>
        <v>31.25</v>
      </c>
      <c r="T2091" s="9">
        <f t="shared" si="327"/>
        <v>43.75</v>
      </c>
      <c r="U2091" s="8">
        <f t="shared" si="328"/>
        <v>41.666666666666664</v>
      </c>
      <c r="V2091" s="8">
        <f t="shared" si="329"/>
        <v>42.1875</v>
      </c>
    </row>
    <row r="2092" spans="1:22" ht="13.5" x14ac:dyDescent="0.25">
      <c r="A2092" s="3">
        <f>RSI!A2092</f>
        <v>45050</v>
      </c>
      <c r="B2092" s="2">
        <f>RSI!B2092</f>
        <v>5.3775000000000004</v>
      </c>
      <c r="C2092" s="2">
        <f>RSI!I2092</f>
        <v>48.132561388059621</v>
      </c>
      <c r="D2092" s="2">
        <f>MACD!E2092</f>
        <v>-7.1159151114721375E-2</v>
      </c>
      <c r="E2092" s="2">
        <f>MACD!F2092</f>
        <v>-2.9548431554034867E-2</v>
      </c>
      <c r="F2092" s="2">
        <f>'Moving Avg'!D2092</f>
        <v>5.5049400000000004</v>
      </c>
      <c r="G2092" s="2">
        <f>'Moving Avg'!F2092</f>
        <v>5.4160150000000016</v>
      </c>
      <c r="H2092" s="2">
        <f>'Moving Avg'!G2092</f>
        <v>5.3882999999999992</v>
      </c>
      <c r="I2092" s="2">
        <f>'Moving Avg'!H2092</f>
        <v>5.4778099999999936</v>
      </c>
      <c r="J2092" s="6" t="str">
        <f>OBV!F2092</f>
        <v>BEARISH</v>
      </c>
      <c r="K2092" s="6" t="str">
        <f>OBV!G2092</f>
        <v>WEAK</v>
      </c>
      <c r="L2092" s="6" t="str">
        <f>OBV!H2092</f>
        <v>CONFIRMED BEARISH</v>
      </c>
      <c r="M2092" s="8">
        <f t="shared" si="320"/>
        <v>25</v>
      </c>
      <c r="N2092" s="8">
        <f t="shared" si="321"/>
        <v>100</v>
      </c>
      <c r="O2092" s="8">
        <f t="shared" si="322"/>
        <v>50</v>
      </c>
      <c r="P2092" s="8">
        <f t="shared" si="323"/>
        <v>0</v>
      </c>
      <c r="Q2092" s="9">
        <f t="shared" si="324"/>
        <v>51.25</v>
      </c>
      <c r="R2092" s="9">
        <f t="shared" si="325"/>
        <v>42.5</v>
      </c>
      <c r="S2092" s="9">
        <f t="shared" si="326"/>
        <v>31.25</v>
      </c>
      <c r="T2092" s="9">
        <f t="shared" si="327"/>
        <v>43.75</v>
      </c>
      <c r="U2092" s="8">
        <f t="shared" si="328"/>
        <v>41.666666666666664</v>
      </c>
      <c r="V2092" s="8">
        <f t="shared" si="329"/>
        <v>42.1875</v>
      </c>
    </row>
    <row r="2093" spans="1:22" ht="13.5" x14ac:dyDescent="0.25">
      <c r="A2093" s="3">
        <f>RSI!A2093</f>
        <v>45051</v>
      </c>
      <c r="B2093" s="2">
        <f>RSI!B2093</f>
        <v>5.3278999999999996</v>
      </c>
      <c r="C2093" s="2">
        <f>RSI!I2093</f>
        <v>45.838025527067394</v>
      </c>
      <c r="D2093" s="2">
        <f>MACD!E2093</f>
        <v>-4.9357235672585986E-2</v>
      </c>
      <c r="E2093" s="2">
        <f>MACD!F2093</f>
        <v>-3.3510192377745093E-2</v>
      </c>
      <c r="F2093" s="2">
        <f>'Moving Avg'!D2093</f>
        <v>5.4619200000000001</v>
      </c>
      <c r="G2093" s="2">
        <f>'Moving Avg'!F2093</f>
        <v>5.4073300000000017</v>
      </c>
      <c r="H2093" s="2">
        <f>'Moving Avg'!G2093</f>
        <v>5.3879700000000001</v>
      </c>
      <c r="I2093" s="2">
        <f>'Moving Avg'!H2093</f>
        <v>5.4765274999999942</v>
      </c>
      <c r="J2093" s="6" t="str">
        <f>OBV!F2093</f>
        <v>BEARISH</v>
      </c>
      <c r="K2093" s="6" t="str">
        <f>OBV!G2093</f>
        <v>WEAK</v>
      </c>
      <c r="L2093" s="6" t="str">
        <f>OBV!H2093</f>
        <v>CONFIRMED BEARISH</v>
      </c>
      <c r="M2093" s="8">
        <f t="shared" si="320"/>
        <v>25</v>
      </c>
      <c r="N2093" s="8">
        <f t="shared" si="321"/>
        <v>45</v>
      </c>
      <c r="O2093" s="8">
        <f t="shared" si="322"/>
        <v>0</v>
      </c>
      <c r="P2093" s="8">
        <f t="shared" si="323"/>
        <v>0</v>
      </c>
      <c r="Q2093" s="9">
        <f t="shared" si="324"/>
        <v>24.5</v>
      </c>
      <c r="R2093" s="9">
        <f t="shared" si="325"/>
        <v>14</v>
      </c>
      <c r="S2093" s="9">
        <f t="shared" si="326"/>
        <v>10.5</v>
      </c>
      <c r="T2093" s="9">
        <f t="shared" si="327"/>
        <v>17.5</v>
      </c>
      <c r="U2093" s="8">
        <f t="shared" si="328"/>
        <v>16.333333333333332</v>
      </c>
      <c r="V2093" s="8">
        <f t="shared" si="329"/>
        <v>16.625</v>
      </c>
    </row>
    <row r="2094" spans="1:22" ht="13.5" x14ac:dyDescent="0.25">
      <c r="A2094" s="3">
        <f>RSI!A2094</f>
        <v>45054</v>
      </c>
      <c r="B2094" s="2">
        <f>RSI!B2094</f>
        <v>5.3278999999999996</v>
      </c>
      <c r="C2094" s="2">
        <f>RSI!I2094</f>
        <v>45.838025527067387</v>
      </c>
      <c r="D2094" s="2">
        <f>MACD!E2094</f>
        <v>-3.0393829150427543E-2</v>
      </c>
      <c r="E2094" s="2">
        <f>MACD!F2094</f>
        <v>-3.2886919732281583E-2</v>
      </c>
      <c r="F2094" s="2">
        <f>'Moving Avg'!D2094</f>
        <v>5.4188999999999998</v>
      </c>
      <c r="G2094" s="2">
        <f>'Moving Avg'!F2094</f>
        <v>5.3994700000000009</v>
      </c>
      <c r="H2094" s="2">
        <f>'Moving Avg'!G2094</f>
        <v>5.3853220000000013</v>
      </c>
      <c r="I2094" s="2">
        <f>'Moving Avg'!H2094</f>
        <v>5.475948499999995</v>
      </c>
      <c r="J2094" s="6" t="str">
        <f>OBV!F2094</f>
        <v>BEARISH</v>
      </c>
      <c r="K2094" s="6" t="str">
        <f>OBV!G2094</f>
        <v>WEAK</v>
      </c>
      <c r="L2094" s="6" t="str">
        <f>OBV!H2094</f>
        <v>CONFIRMED BEARISH</v>
      </c>
      <c r="M2094" s="8">
        <f t="shared" si="320"/>
        <v>25</v>
      </c>
      <c r="N2094" s="8">
        <f t="shared" si="321"/>
        <v>0</v>
      </c>
      <c r="O2094" s="8">
        <f t="shared" si="322"/>
        <v>0</v>
      </c>
      <c r="P2094" s="8">
        <f t="shared" si="323"/>
        <v>0</v>
      </c>
      <c r="Q2094" s="9">
        <f t="shared" si="324"/>
        <v>8.75</v>
      </c>
      <c r="R2094" s="9">
        <f t="shared" si="325"/>
        <v>5</v>
      </c>
      <c r="S2094" s="9">
        <f t="shared" si="326"/>
        <v>3.75</v>
      </c>
      <c r="T2094" s="9">
        <f t="shared" si="327"/>
        <v>6.25</v>
      </c>
      <c r="U2094" s="8">
        <f t="shared" si="328"/>
        <v>5.833333333333333</v>
      </c>
      <c r="V2094" s="8">
        <f t="shared" si="329"/>
        <v>5.9375</v>
      </c>
    </row>
    <row r="2095" spans="1:22" ht="13.5" x14ac:dyDescent="0.25">
      <c r="A2095" s="3">
        <f>RSI!A2095</f>
        <v>45055</v>
      </c>
      <c r="B2095" s="2">
        <f>RSI!B2095</f>
        <v>5.3278999999999996</v>
      </c>
      <c r="C2095" s="2">
        <f>RSI!I2095</f>
        <v>45.838025527067387</v>
      </c>
      <c r="D2095" s="2">
        <f>MACD!E2095</f>
        <v>-4.822427897893089E-2</v>
      </c>
      <c r="E2095" s="2">
        <f>MACD!F2095</f>
        <v>-3.5954391581611449E-2</v>
      </c>
      <c r="F2095" s="2">
        <f>'Moving Avg'!D2095</f>
        <v>5.3758800000000004</v>
      </c>
      <c r="G2095" s="2">
        <f>'Moving Avg'!F2095</f>
        <v>5.3866450000000015</v>
      </c>
      <c r="H2095" s="2">
        <f>'Moving Avg'!G2095</f>
        <v>5.3826740000000015</v>
      </c>
      <c r="I2095" s="2">
        <f>'Moving Avg'!H2095</f>
        <v>5.475369499999994</v>
      </c>
      <c r="J2095" s="6" t="str">
        <f>OBV!F2095</f>
        <v>BEARISH</v>
      </c>
      <c r="K2095" s="6" t="str">
        <f>OBV!G2095</f>
        <v>WEAK</v>
      </c>
      <c r="L2095" s="6" t="str">
        <f>OBV!H2095</f>
        <v>CONFIRMED BEARISH</v>
      </c>
      <c r="M2095" s="8">
        <f t="shared" si="320"/>
        <v>25</v>
      </c>
      <c r="N2095" s="8">
        <f t="shared" si="321"/>
        <v>45</v>
      </c>
      <c r="O2095" s="8">
        <f t="shared" si="322"/>
        <v>0</v>
      </c>
      <c r="P2095" s="8">
        <f t="shared" si="323"/>
        <v>0</v>
      </c>
      <c r="Q2095" s="9">
        <f t="shared" si="324"/>
        <v>24.5</v>
      </c>
      <c r="R2095" s="9">
        <f t="shared" si="325"/>
        <v>14</v>
      </c>
      <c r="S2095" s="9">
        <f t="shared" si="326"/>
        <v>10.5</v>
      </c>
      <c r="T2095" s="9">
        <f t="shared" si="327"/>
        <v>17.5</v>
      </c>
      <c r="U2095" s="8">
        <f t="shared" si="328"/>
        <v>16.333333333333332</v>
      </c>
      <c r="V2095" s="8">
        <f t="shared" si="329"/>
        <v>16.625</v>
      </c>
    </row>
    <row r="2096" spans="1:22" ht="13.5" x14ac:dyDescent="0.25">
      <c r="A2096" s="3">
        <f>RSI!A2096</f>
        <v>45056</v>
      </c>
      <c r="B2096" s="2">
        <f>RSI!B2096</f>
        <v>5.3278999999999996</v>
      </c>
      <c r="C2096" s="2">
        <f>RSI!I2096</f>
        <v>45.838025527067394</v>
      </c>
      <c r="D2096" s="2">
        <f>MACD!E2096</f>
        <v>-4.8869511420305045E-2</v>
      </c>
      <c r="E2096" s="2">
        <f>MACD!F2096</f>
        <v>-3.8537415549350168E-2</v>
      </c>
      <c r="F2096" s="2">
        <f>'Moving Avg'!D2096</f>
        <v>5.3378199999999998</v>
      </c>
      <c r="G2096" s="2">
        <f>'Moving Avg'!F2096</f>
        <v>5.3721649999999999</v>
      </c>
      <c r="H2096" s="2">
        <f>'Moving Avg'!G2096</f>
        <v>5.380026</v>
      </c>
      <c r="I2096" s="2">
        <f>'Moving Avg'!H2096</f>
        <v>5.4740869999999937</v>
      </c>
      <c r="J2096" s="6" t="str">
        <f>OBV!F2096</f>
        <v>BEARISH</v>
      </c>
      <c r="K2096" s="6" t="str">
        <f>OBV!G2096</f>
        <v>NEUTRAL</v>
      </c>
      <c r="L2096" s="6" t="str">
        <f>OBV!H2096</f>
        <v>CONFIRMED BEARISH</v>
      </c>
      <c r="M2096" s="8">
        <f t="shared" si="320"/>
        <v>25</v>
      </c>
      <c r="N2096" s="8">
        <f t="shared" si="321"/>
        <v>45</v>
      </c>
      <c r="O2096" s="8">
        <f t="shared" si="322"/>
        <v>0</v>
      </c>
      <c r="P2096" s="8">
        <f t="shared" si="323"/>
        <v>16.5</v>
      </c>
      <c r="Q2096" s="9">
        <f t="shared" si="324"/>
        <v>26.975000000000001</v>
      </c>
      <c r="R2096" s="9">
        <f t="shared" si="325"/>
        <v>18.125</v>
      </c>
      <c r="S2096" s="9">
        <f t="shared" si="326"/>
        <v>17.925000000000001</v>
      </c>
      <c r="T2096" s="9">
        <f t="shared" si="327"/>
        <v>21.625</v>
      </c>
      <c r="U2096" s="8">
        <f t="shared" si="328"/>
        <v>21.008333333333336</v>
      </c>
      <c r="V2096" s="8">
        <f t="shared" si="329"/>
        <v>21.162500000000001</v>
      </c>
    </row>
    <row r="2097" spans="1:22" ht="13.5" x14ac:dyDescent="0.25">
      <c r="A2097" s="3">
        <f>RSI!A2097</f>
        <v>45057</v>
      </c>
      <c r="B2097" s="2">
        <f>RSI!B2097</f>
        <v>5.2948000000000004</v>
      </c>
      <c r="C2097" s="2">
        <f>RSI!I2097</f>
        <v>43.957106814434205</v>
      </c>
      <c r="D2097" s="2">
        <f>MACD!E2097</f>
        <v>-1.0923531009185083E-2</v>
      </c>
      <c r="E2097" s="2">
        <f>MACD!F2097</f>
        <v>-3.3014638641317151E-2</v>
      </c>
      <c r="F2097" s="2">
        <f>'Moving Avg'!D2097</f>
        <v>5.3212799999999998</v>
      </c>
      <c r="G2097" s="2">
        <f>'Moving Avg'!F2097</f>
        <v>5.3659599999999994</v>
      </c>
      <c r="H2097" s="2">
        <f>'Moving Avg'!G2097</f>
        <v>5.3767160000000009</v>
      </c>
      <c r="I2097" s="2">
        <f>'Moving Avg'!H2097</f>
        <v>5.4717289999999936</v>
      </c>
      <c r="J2097" s="6" t="str">
        <f>OBV!F2097</f>
        <v>BEARISH</v>
      </c>
      <c r="K2097" s="6" t="str">
        <f>OBV!G2097</f>
        <v>NEUTRAL</v>
      </c>
      <c r="L2097" s="6" t="str">
        <f>OBV!H2097</f>
        <v>CONFIRMED BEARISH</v>
      </c>
      <c r="M2097" s="8">
        <f t="shared" si="320"/>
        <v>25</v>
      </c>
      <c r="N2097" s="8">
        <f t="shared" si="321"/>
        <v>0</v>
      </c>
      <c r="O2097" s="8">
        <f t="shared" si="322"/>
        <v>0</v>
      </c>
      <c r="P2097" s="8">
        <f t="shared" si="323"/>
        <v>16.5</v>
      </c>
      <c r="Q2097" s="9">
        <f t="shared" si="324"/>
        <v>11.225</v>
      </c>
      <c r="R2097" s="9">
        <f t="shared" si="325"/>
        <v>9.125</v>
      </c>
      <c r="S2097" s="9">
        <f t="shared" si="326"/>
        <v>11.175000000000001</v>
      </c>
      <c r="T2097" s="9">
        <f t="shared" si="327"/>
        <v>10.375</v>
      </c>
      <c r="U2097" s="8">
        <f t="shared" si="328"/>
        <v>10.508333333333335</v>
      </c>
      <c r="V2097" s="8">
        <f t="shared" si="329"/>
        <v>10.475000000000001</v>
      </c>
    </row>
    <row r="2098" spans="1:22" ht="13.5" x14ac:dyDescent="0.25">
      <c r="A2098" s="3">
        <f>RSI!A2098</f>
        <v>45058</v>
      </c>
      <c r="B2098" s="2">
        <f>RSI!B2098</f>
        <v>5.3113999999999999</v>
      </c>
      <c r="C2098" s="2">
        <f>RSI!I2098</f>
        <v>45.172200375656566</v>
      </c>
      <c r="D2098" s="2">
        <f>MACD!E2098</f>
        <v>2.0529570805899233E-2</v>
      </c>
      <c r="E2098" s="2">
        <f>MACD!F2098</f>
        <v>-2.2305796751873875E-2</v>
      </c>
      <c r="F2098" s="2">
        <f>'Moving Avg'!D2098</f>
        <v>5.3179800000000004</v>
      </c>
      <c r="G2098" s="2">
        <f>'Moving Avg'!F2098</f>
        <v>5.3725799999999992</v>
      </c>
      <c r="H2098" s="2">
        <f>'Moving Avg'!G2098</f>
        <v>5.3737380000000003</v>
      </c>
      <c r="I2098" s="2">
        <f>'Moving Avg'!H2098</f>
        <v>5.4694539999999936</v>
      </c>
      <c r="J2098" s="6" t="str">
        <f>OBV!F2098</f>
        <v>BULLISH</v>
      </c>
      <c r="K2098" s="6" t="str">
        <f>OBV!G2098</f>
        <v>NEUTRAL</v>
      </c>
      <c r="L2098" s="6" t="str">
        <f>OBV!H2098</f>
        <v>BULLISH DIVERGENCE</v>
      </c>
      <c r="M2098" s="8">
        <f t="shared" si="320"/>
        <v>25</v>
      </c>
      <c r="N2098" s="8">
        <f t="shared" si="321"/>
        <v>0</v>
      </c>
      <c r="O2098" s="8">
        <f t="shared" si="322"/>
        <v>0</v>
      </c>
      <c r="P2098" s="8">
        <f t="shared" si="323"/>
        <v>66.5</v>
      </c>
      <c r="Q2098" s="9">
        <f t="shared" si="324"/>
        <v>18.725000000000001</v>
      </c>
      <c r="R2098" s="9">
        <f t="shared" si="325"/>
        <v>21.625</v>
      </c>
      <c r="S2098" s="9">
        <f t="shared" si="326"/>
        <v>33.674999999999997</v>
      </c>
      <c r="T2098" s="9">
        <f t="shared" si="327"/>
        <v>22.875</v>
      </c>
      <c r="U2098" s="8">
        <f t="shared" si="328"/>
        <v>24.675000000000001</v>
      </c>
      <c r="V2098" s="8">
        <f t="shared" si="329"/>
        <v>24.225000000000001</v>
      </c>
    </row>
    <row r="2099" spans="1:22" ht="13.5" x14ac:dyDescent="0.25">
      <c r="A2099" s="3">
        <f>RSI!A2099</f>
        <v>45061</v>
      </c>
      <c r="B2099" s="2">
        <f>RSI!B2099</f>
        <v>5.3278999999999996</v>
      </c>
      <c r="C2099" s="2">
        <f>RSI!I2099</f>
        <v>46.415816457407928</v>
      </c>
      <c r="D2099" s="2">
        <f>MACD!E2099</f>
        <v>4.6355453187451268E-2</v>
      </c>
      <c r="E2099" s="2">
        <f>MACD!F2099</f>
        <v>-8.5735467640088471E-3</v>
      </c>
      <c r="F2099" s="2">
        <f>'Moving Avg'!D2099</f>
        <v>5.3179800000000004</v>
      </c>
      <c r="G2099" s="2">
        <f>'Moving Avg'!F2099</f>
        <v>5.3800249999999989</v>
      </c>
      <c r="H2099" s="2">
        <f>'Moving Avg'!G2099</f>
        <v>5.3710900000000006</v>
      </c>
      <c r="I2099" s="2">
        <f>'Moving Avg'!H2099</f>
        <v>5.4685024999999952</v>
      </c>
      <c r="J2099" s="6" t="str">
        <f>OBV!F2099</f>
        <v>BULLISH</v>
      </c>
      <c r="K2099" s="6" t="str">
        <f>OBV!G2099</f>
        <v>NEUTRAL</v>
      </c>
      <c r="L2099" s="6" t="str">
        <f>OBV!H2099</f>
        <v>NEUTRAL</v>
      </c>
      <c r="M2099" s="8">
        <f t="shared" si="320"/>
        <v>25</v>
      </c>
      <c r="N2099" s="8">
        <f t="shared" si="321"/>
        <v>0</v>
      </c>
      <c r="O2099" s="8">
        <f t="shared" si="322"/>
        <v>0</v>
      </c>
      <c r="P2099" s="8">
        <f t="shared" si="323"/>
        <v>49.5</v>
      </c>
      <c r="Q2099" s="9">
        <f t="shared" si="324"/>
        <v>16.175000000000001</v>
      </c>
      <c r="R2099" s="9">
        <f t="shared" si="325"/>
        <v>17.375</v>
      </c>
      <c r="S2099" s="9">
        <f t="shared" si="326"/>
        <v>26.025000000000002</v>
      </c>
      <c r="T2099" s="9">
        <f t="shared" si="327"/>
        <v>18.625</v>
      </c>
      <c r="U2099" s="8">
        <f t="shared" si="328"/>
        <v>19.858333333333334</v>
      </c>
      <c r="V2099" s="8">
        <f t="shared" si="329"/>
        <v>19.55</v>
      </c>
    </row>
    <row r="2100" spans="1:22" ht="13.5" x14ac:dyDescent="0.25">
      <c r="A2100" s="3">
        <f>RSI!A2100</f>
        <v>45062</v>
      </c>
      <c r="B2100" s="2">
        <f>RSI!B2100</f>
        <v>5.3361999999999998</v>
      </c>
      <c r="C2100" s="2">
        <f>RSI!I2100</f>
        <v>47.066241236169446</v>
      </c>
      <c r="D2100" s="2">
        <f>MACD!E2100</f>
        <v>6.7897606583967374E-2</v>
      </c>
      <c r="E2100" s="2">
        <f>MACD!F2100</f>
        <v>6.7206839055863974E-3</v>
      </c>
      <c r="F2100" s="2">
        <f>'Moving Avg'!D2100</f>
        <v>5.3196399999999997</v>
      </c>
      <c r="G2100" s="2">
        <f>'Moving Avg'!F2100</f>
        <v>5.3862299999999994</v>
      </c>
      <c r="H2100" s="2">
        <f>'Moving Avg'!G2100</f>
        <v>5.3709260000000016</v>
      </c>
      <c r="I2100" s="2">
        <f>'Moving Avg'!H2100</f>
        <v>5.4666409999999948</v>
      </c>
      <c r="J2100" s="6" t="str">
        <f>OBV!F2100</f>
        <v>BULLISH</v>
      </c>
      <c r="K2100" s="6" t="str">
        <f>OBV!G2100</f>
        <v>NEUTRAL</v>
      </c>
      <c r="L2100" s="6" t="str">
        <f>OBV!H2100</f>
        <v>CONFIRMED BULLISH</v>
      </c>
      <c r="M2100" s="8">
        <f t="shared" si="320"/>
        <v>25</v>
      </c>
      <c r="N2100" s="8">
        <f t="shared" si="321"/>
        <v>0</v>
      </c>
      <c r="O2100" s="8">
        <f t="shared" si="322"/>
        <v>0</v>
      </c>
      <c r="P2100" s="8">
        <f t="shared" si="323"/>
        <v>83.5</v>
      </c>
      <c r="Q2100" s="9">
        <f t="shared" si="324"/>
        <v>21.274999999999999</v>
      </c>
      <c r="R2100" s="9">
        <f t="shared" si="325"/>
        <v>25.875</v>
      </c>
      <c r="S2100" s="9">
        <f t="shared" si="326"/>
        <v>41.325000000000003</v>
      </c>
      <c r="T2100" s="9">
        <f t="shared" si="327"/>
        <v>27.125</v>
      </c>
      <c r="U2100" s="8">
        <f t="shared" si="328"/>
        <v>29.491666666666664</v>
      </c>
      <c r="V2100" s="8">
        <f t="shared" si="329"/>
        <v>28.9</v>
      </c>
    </row>
    <row r="2101" spans="1:22" ht="13.5" x14ac:dyDescent="0.25">
      <c r="A2101" s="3">
        <f>RSI!A2101</f>
        <v>45063</v>
      </c>
      <c r="B2101" s="2">
        <f>RSI!B2101</f>
        <v>5.3444000000000003</v>
      </c>
      <c r="C2101" s="2">
        <f>RSI!I2101</f>
        <v>47.741143378930595</v>
      </c>
      <c r="D2101" s="2">
        <f>MACD!E2101</f>
        <v>8.1935503329567894E-2</v>
      </c>
      <c r="E2101" s="2">
        <f>MACD!F2101</f>
        <v>2.1763647790382697E-2</v>
      </c>
      <c r="F2101" s="2">
        <f>'Moving Avg'!D2101</f>
        <v>5.32294</v>
      </c>
      <c r="G2101" s="2">
        <f>'Moving Avg'!F2101</f>
        <v>5.3928449999999994</v>
      </c>
      <c r="H2101" s="2">
        <f>'Moving Avg'!G2101</f>
        <v>5.3710900000000015</v>
      </c>
      <c r="I2101" s="2">
        <f>'Moving Avg'!H2101</f>
        <v>5.4648204999999948</v>
      </c>
      <c r="J2101" s="6" t="str">
        <f>OBV!F2101</f>
        <v>BULLISH</v>
      </c>
      <c r="K2101" s="6" t="str">
        <f>OBV!G2101</f>
        <v>NEUTRAL</v>
      </c>
      <c r="L2101" s="6" t="str">
        <f>OBV!H2101</f>
        <v>CONFIRMED BULLISH</v>
      </c>
      <c r="M2101" s="8">
        <f t="shared" si="320"/>
        <v>25</v>
      </c>
      <c r="N2101" s="8">
        <f t="shared" si="321"/>
        <v>0</v>
      </c>
      <c r="O2101" s="8">
        <f t="shared" si="322"/>
        <v>0</v>
      </c>
      <c r="P2101" s="8">
        <f t="shared" si="323"/>
        <v>83.5</v>
      </c>
      <c r="Q2101" s="9">
        <f t="shared" si="324"/>
        <v>21.274999999999999</v>
      </c>
      <c r="R2101" s="9">
        <f t="shared" si="325"/>
        <v>25.875</v>
      </c>
      <c r="S2101" s="9">
        <f t="shared" si="326"/>
        <v>41.325000000000003</v>
      </c>
      <c r="T2101" s="9">
        <f t="shared" si="327"/>
        <v>27.125</v>
      </c>
      <c r="U2101" s="8">
        <f t="shared" si="328"/>
        <v>29.491666666666664</v>
      </c>
      <c r="V2101" s="8">
        <f t="shared" si="329"/>
        <v>28.9</v>
      </c>
    </row>
    <row r="2102" spans="1:22" ht="13.5" x14ac:dyDescent="0.25">
      <c r="A2102" s="3">
        <f>RSI!A2102</f>
        <v>45064</v>
      </c>
      <c r="B2102" s="2">
        <f>RSI!B2102</f>
        <v>5.3775000000000004</v>
      </c>
      <c r="C2102" s="2">
        <f>RSI!I2102</f>
        <v>50.485492514845483</v>
      </c>
      <c r="D2102" s="2">
        <f>MACD!E2102</f>
        <v>6.9882738633618935E-2</v>
      </c>
      <c r="E2102" s="2">
        <f>MACD!F2102</f>
        <v>3.1387465959029942E-2</v>
      </c>
      <c r="F2102" s="2">
        <f>'Moving Avg'!D2102</f>
        <v>5.33948</v>
      </c>
      <c r="G2102" s="2">
        <f>'Moving Avg'!F2102</f>
        <v>5.3895349999999995</v>
      </c>
      <c r="H2102" s="2">
        <f>'Moving Avg'!G2102</f>
        <v>5.3696000000000019</v>
      </c>
      <c r="I2102" s="2">
        <f>'Moving Avg'!H2102</f>
        <v>5.463165499999997</v>
      </c>
      <c r="J2102" s="6" t="str">
        <f>OBV!F2102</f>
        <v>BULLISH</v>
      </c>
      <c r="K2102" s="6" t="str">
        <f>OBV!G2102</f>
        <v>NEUTRAL</v>
      </c>
      <c r="L2102" s="6" t="str">
        <f>OBV!H2102</f>
        <v>CONFIRMED BULLISH</v>
      </c>
      <c r="M2102" s="8">
        <f t="shared" si="320"/>
        <v>25</v>
      </c>
      <c r="N2102" s="8">
        <f t="shared" si="321"/>
        <v>0</v>
      </c>
      <c r="O2102" s="8">
        <f t="shared" si="322"/>
        <v>0</v>
      </c>
      <c r="P2102" s="8">
        <f t="shared" si="323"/>
        <v>83.5</v>
      </c>
      <c r="Q2102" s="9">
        <f t="shared" si="324"/>
        <v>21.274999999999999</v>
      </c>
      <c r="R2102" s="9">
        <f t="shared" si="325"/>
        <v>25.875</v>
      </c>
      <c r="S2102" s="9">
        <f t="shared" si="326"/>
        <v>41.325000000000003</v>
      </c>
      <c r="T2102" s="9">
        <f t="shared" si="327"/>
        <v>27.125</v>
      </c>
      <c r="U2102" s="8">
        <f t="shared" si="328"/>
        <v>29.491666666666664</v>
      </c>
      <c r="V2102" s="8">
        <f t="shared" si="329"/>
        <v>28.9</v>
      </c>
    </row>
    <row r="2103" spans="1:22" ht="13.5" x14ac:dyDescent="0.25">
      <c r="A2103" s="3">
        <f>RSI!A2103</f>
        <v>45065</v>
      </c>
      <c r="B2103" s="2">
        <f>RSI!B2103</f>
        <v>5.3007999999999997</v>
      </c>
      <c r="C2103" s="2">
        <f>RSI!I2103</f>
        <v>44.636016780803388</v>
      </c>
      <c r="D2103" s="2">
        <f>MACD!E2103</f>
        <v>5.7694017135268894E-2</v>
      </c>
      <c r="E2103" s="2">
        <f>MACD!F2103</f>
        <v>3.6648776194277734E-2</v>
      </c>
      <c r="F2103" s="2">
        <f>'Moving Avg'!D2103</f>
        <v>5.3373599999999994</v>
      </c>
      <c r="G2103" s="2">
        <f>'Moving Avg'!F2103</f>
        <v>5.38239</v>
      </c>
      <c r="H2103" s="2">
        <f>'Moving Avg'!G2103</f>
        <v>5.3710440000000004</v>
      </c>
      <c r="I2103" s="2">
        <f>'Moving Avg'!H2103</f>
        <v>5.4611269999999967</v>
      </c>
      <c r="J2103" s="6" t="str">
        <f>OBV!F2103</f>
        <v>BULLISH</v>
      </c>
      <c r="K2103" s="6" t="str">
        <f>OBV!G2103</f>
        <v>NEUTRAL</v>
      </c>
      <c r="L2103" s="6" t="str">
        <f>OBV!H2103</f>
        <v>BULLISH DIVERGENCE</v>
      </c>
      <c r="M2103" s="8">
        <f t="shared" si="320"/>
        <v>25</v>
      </c>
      <c r="N2103" s="8">
        <f t="shared" si="321"/>
        <v>0</v>
      </c>
      <c r="O2103" s="8">
        <f t="shared" si="322"/>
        <v>0</v>
      </c>
      <c r="P2103" s="8">
        <f t="shared" si="323"/>
        <v>66.5</v>
      </c>
      <c r="Q2103" s="9">
        <f t="shared" si="324"/>
        <v>18.725000000000001</v>
      </c>
      <c r="R2103" s="9">
        <f t="shared" si="325"/>
        <v>21.625</v>
      </c>
      <c r="S2103" s="9">
        <f t="shared" si="326"/>
        <v>33.674999999999997</v>
      </c>
      <c r="T2103" s="9">
        <f t="shared" si="327"/>
        <v>22.875</v>
      </c>
      <c r="U2103" s="8">
        <f t="shared" si="328"/>
        <v>24.675000000000001</v>
      </c>
      <c r="V2103" s="8">
        <f t="shared" si="329"/>
        <v>24.225000000000001</v>
      </c>
    </row>
    <row r="2104" spans="1:22" ht="13.5" x14ac:dyDescent="0.25">
      <c r="A2104" s="3">
        <f>RSI!A2104</f>
        <v>45068</v>
      </c>
      <c r="B2104" s="2">
        <f>RSI!B2104</f>
        <v>5.3007999999999997</v>
      </c>
      <c r="C2104" s="2">
        <f>RSI!I2104</f>
        <v>44.636016780803388</v>
      </c>
      <c r="D2104" s="2">
        <f>MACD!E2104</f>
        <v>4.7795799241858283E-2</v>
      </c>
      <c r="E2104" s="2">
        <f>MACD!F2104</f>
        <v>3.8878180803793842E-2</v>
      </c>
      <c r="F2104" s="2">
        <f>'Moving Avg'!D2104</f>
        <v>5.3319399999999995</v>
      </c>
      <c r="G2104" s="2">
        <f>'Moving Avg'!F2104</f>
        <v>5.3752449999999996</v>
      </c>
      <c r="H2104" s="2">
        <f>'Moving Avg'!G2104</f>
        <v>5.3678539999999995</v>
      </c>
      <c r="I2104" s="2">
        <f>'Moving Avg'!H2104</f>
        <v>5.4602884999999954</v>
      </c>
      <c r="J2104" s="6" t="str">
        <f>OBV!F2104</f>
        <v>BEARISH</v>
      </c>
      <c r="K2104" s="6" t="str">
        <f>OBV!G2104</f>
        <v>NEUTRAL</v>
      </c>
      <c r="L2104" s="6" t="str">
        <f>OBV!H2104</f>
        <v>CONFIRMED BEARISH</v>
      </c>
      <c r="M2104" s="8">
        <f t="shared" si="320"/>
        <v>25</v>
      </c>
      <c r="N2104" s="8">
        <f t="shared" si="321"/>
        <v>0</v>
      </c>
      <c r="O2104" s="8">
        <f t="shared" si="322"/>
        <v>0</v>
      </c>
      <c r="P2104" s="8">
        <f t="shared" si="323"/>
        <v>16.5</v>
      </c>
      <c r="Q2104" s="9">
        <f t="shared" si="324"/>
        <v>11.225</v>
      </c>
      <c r="R2104" s="9">
        <f t="shared" si="325"/>
        <v>9.125</v>
      </c>
      <c r="S2104" s="9">
        <f t="shared" si="326"/>
        <v>11.175000000000001</v>
      </c>
      <c r="T2104" s="9">
        <f t="shared" si="327"/>
        <v>10.375</v>
      </c>
      <c r="U2104" s="8">
        <f t="shared" si="328"/>
        <v>10.508333333333335</v>
      </c>
      <c r="V2104" s="8">
        <f t="shared" si="329"/>
        <v>10.475000000000001</v>
      </c>
    </row>
    <row r="2105" spans="1:22" ht="13.5" x14ac:dyDescent="0.25">
      <c r="A2105" s="3">
        <f>RSI!A2105</f>
        <v>45069</v>
      </c>
      <c r="B2105" s="2">
        <f>RSI!B2105</f>
        <v>5.3361000000000001</v>
      </c>
      <c r="C2105" s="2">
        <f>RSI!I2105</f>
        <v>47.860540523297857</v>
      </c>
      <c r="D2105" s="2">
        <f>MACD!E2105</f>
        <v>3.7190120843980878E-2</v>
      </c>
      <c r="E2105" s="2">
        <f>MACD!F2105</f>
        <v>3.8540568811831252E-2</v>
      </c>
      <c r="F2105" s="2">
        <f>'Moving Avg'!D2105</f>
        <v>5.3319199999999993</v>
      </c>
      <c r="G2105" s="2">
        <f>'Moving Avg'!F2105</f>
        <v>5.3810299999999991</v>
      </c>
      <c r="H2105" s="2">
        <f>'Moving Avg'!G2105</f>
        <v>5.3655359999999996</v>
      </c>
      <c r="I2105" s="2">
        <f>'Moving Avg'!H2105</f>
        <v>5.4588404999999964</v>
      </c>
      <c r="J2105" s="6" t="str">
        <f>OBV!F2105</f>
        <v>BULLISH</v>
      </c>
      <c r="K2105" s="6" t="str">
        <f>OBV!G2105</f>
        <v>NEUTRAL</v>
      </c>
      <c r="L2105" s="6" t="str">
        <f>OBV!H2105</f>
        <v>BULLISH DIVERGENCE</v>
      </c>
      <c r="M2105" s="8">
        <f t="shared" si="320"/>
        <v>25</v>
      </c>
      <c r="N2105" s="8">
        <f t="shared" si="321"/>
        <v>45</v>
      </c>
      <c r="O2105" s="8">
        <f t="shared" si="322"/>
        <v>0</v>
      </c>
      <c r="P2105" s="8">
        <f t="shared" si="323"/>
        <v>66.5</v>
      </c>
      <c r="Q2105" s="9">
        <f t="shared" si="324"/>
        <v>34.475000000000001</v>
      </c>
      <c r="R2105" s="9">
        <f t="shared" si="325"/>
        <v>30.625</v>
      </c>
      <c r="S2105" s="9">
        <f t="shared" si="326"/>
        <v>40.424999999999997</v>
      </c>
      <c r="T2105" s="9">
        <f t="shared" si="327"/>
        <v>34.125</v>
      </c>
      <c r="U2105" s="8">
        <f t="shared" si="328"/>
        <v>35.174999999999997</v>
      </c>
      <c r="V2105" s="8">
        <f t="shared" si="329"/>
        <v>34.912499999999994</v>
      </c>
    </row>
    <row r="2106" spans="1:22" ht="13.5" x14ac:dyDescent="0.25">
      <c r="A2106" s="3">
        <f>RSI!A2106</f>
        <v>45070</v>
      </c>
      <c r="B2106" s="2">
        <f>RSI!B2106</f>
        <v>5.5742000000000003</v>
      </c>
      <c r="C2106" s="2">
        <f>RSI!I2106</f>
        <v>63.361167133658817</v>
      </c>
      <c r="D2106" s="2">
        <f>MACD!E2106</f>
        <v>1.0726525280469801E-2</v>
      </c>
      <c r="E2106" s="2">
        <f>MACD!F2106</f>
        <v>3.2977760105558966E-2</v>
      </c>
      <c r="F2106" s="2">
        <f>'Moving Avg'!D2106</f>
        <v>5.3778799999999993</v>
      </c>
      <c r="G2106" s="2">
        <f>'Moving Avg'!F2106</f>
        <v>5.3941699999999999</v>
      </c>
      <c r="H2106" s="2">
        <f>'Moving Avg'!G2106</f>
        <v>5.3679800000000011</v>
      </c>
      <c r="I2106" s="2">
        <f>'Moving Avg'!H2106</f>
        <v>5.4585829999999973</v>
      </c>
      <c r="J2106" s="6" t="str">
        <f>OBV!F2106</f>
        <v>BEARISH</v>
      </c>
      <c r="K2106" s="6" t="str">
        <f>OBV!G2106</f>
        <v>NEUTRAL</v>
      </c>
      <c r="L2106" s="6" t="str">
        <f>OBV!H2106</f>
        <v>CONFIRMED BEARISH</v>
      </c>
      <c r="M2106" s="8">
        <f t="shared" si="320"/>
        <v>25</v>
      </c>
      <c r="N2106" s="8">
        <f t="shared" si="321"/>
        <v>100</v>
      </c>
      <c r="O2106" s="8">
        <f t="shared" si="322"/>
        <v>0</v>
      </c>
      <c r="P2106" s="8">
        <f t="shared" si="323"/>
        <v>16.5</v>
      </c>
      <c r="Q2106" s="9">
        <f t="shared" si="324"/>
        <v>46.225000000000001</v>
      </c>
      <c r="R2106" s="9">
        <f t="shared" si="325"/>
        <v>29.125</v>
      </c>
      <c r="S2106" s="9">
        <f t="shared" si="326"/>
        <v>26.175000000000001</v>
      </c>
      <c r="T2106" s="9">
        <f t="shared" si="327"/>
        <v>35.375</v>
      </c>
      <c r="U2106" s="8">
        <f t="shared" si="328"/>
        <v>33.841666666666661</v>
      </c>
      <c r="V2106" s="8">
        <f t="shared" si="329"/>
        <v>34.224999999999994</v>
      </c>
    </row>
    <row r="2107" spans="1:22" ht="13.5" x14ac:dyDescent="0.25">
      <c r="A2107" s="3">
        <f>RSI!A2107</f>
        <v>45071</v>
      </c>
      <c r="B2107" s="2">
        <f>RSI!B2107</f>
        <v>5.5742000000000003</v>
      </c>
      <c r="C2107" s="2">
        <f>RSI!I2107</f>
        <v>63.361167133658817</v>
      </c>
      <c r="D2107" s="2">
        <f>MACD!E2107</f>
        <v>-1.8028445890719169E-2</v>
      </c>
      <c r="E2107" s="2">
        <f>MACD!F2107</f>
        <v>2.277651890630334E-2</v>
      </c>
      <c r="F2107" s="2">
        <f>'Moving Avg'!D2107</f>
        <v>5.4172200000000004</v>
      </c>
      <c r="G2107" s="2">
        <f>'Moving Avg'!F2107</f>
        <v>5.3957299999999995</v>
      </c>
      <c r="H2107" s="2">
        <f>'Moving Avg'!G2107</f>
        <v>5.3704240000000016</v>
      </c>
      <c r="I2107" s="2">
        <f>'Moving Avg'!H2107</f>
        <v>5.4579529999999981</v>
      </c>
      <c r="J2107" s="6" t="str">
        <f>OBV!F2107</f>
        <v>BEARISH</v>
      </c>
      <c r="K2107" s="6" t="str">
        <f>OBV!G2107</f>
        <v>NEUTRAL</v>
      </c>
      <c r="L2107" s="6" t="str">
        <f>OBV!H2107</f>
        <v>CONFIRMED BEARISH</v>
      </c>
      <c r="M2107" s="8">
        <f t="shared" si="320"/>
        <v>25</v>
      </c>
      <c r="N2107" s="8">
        <f t="shared" si="321"/>
        <v>100</v>
      </c>
      <c r="O2107" s="8">
        <f t="shared" si="322"/>
        <v>0</v>
      </c>
      <c r="P2107" s="8">
        <f t="shared" si="323"/>
        <v>16.5</v>
      </c>
      <c r="Q2107" s="9">
        <f t="shared" si="324"/>
        <v>46.225000000000001</v>
      </c>
      <c r="R2107" s="9">
        <f t="shared" si="325"/>
        <v>29.125</v>
      </c>
      <c r="S2107" s="9">
        <f t="shared" si="326"/>
        <v>26.175000000000001</v>
      </c>
      <c r="T2107" s="9">
        <f t="shared" si="327"/>
        <v>35.375</v>
      </c>
      <c r="U2107" s="8">
        <f t="shared" si="328"/>
        <v>33.841666666666661</v>
      </c>
      <c r="V2107" s="8">
        <f t="shared" si="329"/>
        <v>34.224999999999994</v>
      </c>
    </row>
    <row r="2108" spans="1:22" ht="13.5" x14ac:dyDescent="0.25">
      <c r="A2108" s="3">
        <f>RSI!A2108</f>
        <v>45072</v>
      </c>
      <c r="B2108" s="2">
        <f>RSI!B2108</f>
        <v>5.4859999999999998</v>
      </c>
      <c r="C2108" s="2">
        <f>RSI!I2108</f>
        <v>56.185159313004775</v>
      </c>
      <c r="D2108" s="2">
        <f>MACD!E2108</f>
        <v>-3.4448683179933326E-2</v>
      </c>
      <c r="E2108" s="2">
        <f>MACD!F2108</f>
        <v>1.1331478489056006E-2</v>
      </c>
      <c r="F2108" s="2">
        <f>'Moving Avg'!D2108</f>
        <v>5.4542600000000006</v>
      </c>
      <c r="G2108" s="2">
        <f>'Moving Avg'!F2108</f>
        <v>5.3928800000000008</v>
      </c>
      <c r="H2108" s="2">
        <f>'Moving Avg'!G2108</f>
        <v>5.3742480000000015</v>
      </c>
      <c r="I2108" s="2">
        <f>'Moving Avg'!H2108</f>
        <v>5.4568819999999985</v>
      </c>
      <c r="J2108" s="6" t="str">
        <f>OBV!F2108</f>
        <v>BULLISH</v>
      </c>
      <c r="K2108" s="6" t="str">
        <f>OBV!G2108</f>
        <v>NEUTRAL</v>
      </c>
      <c r="L2108" s="6" t="str">
        <f>OBV!H2108</f>
        <v>CONFIRMED BULLISH</v>
      </c>
      <c r="M2108" s="8">
        <f t="shared" si="320"/>
        <v>25</v>
      </c>
      <c r="N2108" s="8">
        <f t="shared" si="321"/>
        <v>100</v>
      </c>
      <c r="O2108" s="8">
        <f t="shared" si="322"/>
        <v>0</v>
      </c>
      <c r="P2108" s="8">
        <f t="shared" si="323"/>
        <v>83.5</v>
      </c>
      <c r="Q2108" s="9">
        <f t="shared" si="324"/>
        <v>56.274999999999999</v>
      </c>
      <c r="R2108" s="9">
        <f t="shared" si="325"/>
        <v>45.875</v>
      </c>
      <c r="S2108" s="9">
        <f t="shared" si="326"/>
        <v>56.325000000000003</v>
      </c>
      <c r="T2108" s="9">
        <f t="shared" si="327"/>
        <v>52.125</v>
      </c>
      <c r="U2108" s="8">
        <f t="shared" si="328"/>
        <v>52.82500000000001</v>
      </c>
      <c r="V2108" s="8">
        <f t="shared" si="329"/>
        <v>52.650000000000006</v>
      </c>
    </row>
    <row r="2109" spans="1:22" ht="13.5" x14ac:dyDescent="0.25">
      <c r="A2109" s="3">
        <f>RSI!A2109</f>
        <v>45075</v>
      </c>
      <c r="B2109" s="2">
        <f>RSI!B2109</f>
        <v>5.5566000000000004</v>
      </c>
      <c r="C2109" s="2">
        <f>RSI!I2109</f>
        <v>60.082299672335907</v>
      </c>
      <c r="D2109" s="2">
        <f>MACD!E2109</f>
        <v>-5.1601875549774689E-2</v>
      </c>
      <c r="E2109" s="2">
        <f>MACD!F2109</f>
        <v>-1.2551923187101334E-3</v>
      </c>
      <c r="F2109" s="2">
        <f>'Moving Avg'!D2109</f>
        <v>5.50542</v>
      </c>
      <c r="G2109" s="2">
        <f>'Moving Avg'!F2109</f>
        <v>5.3935599999999999</v>
      </c>
      <c r="H2109" s="2">
        <f>'Moving Avg'!G2109</f>
        <v>5.3794840000000015</v>
      </c>
      <c r="I2109" s="2">
        <f>'Moving Avg'!H2109</f>
        <v>5.4561639999999976</v>
      </c>
      <c r="J2109" s="6" t="str">
        <f>OBV!F2109</f>
        <v>BULLISH</v>
      </c>
      <c r="K2109" s="6" t="str">
        <f>OBV!G2109</f>
        <v>NEUTRAL</v>
      </c>
      <c r="L2109" s="6" t="str">
        <f>OBV!H2109</f>
        <v>CONFIRMED BULLISH</v>
      </c>
      <c r="M2109" s="8">
        <f t="shared" si="320"/>
        <v>25</v>
      </c>
      <c r="N2109" s="8">
        <f t="shared" si="321"/>
        <v>100</v>
      </c>
      <c r="O2109" s="8">
        <f t="shared" si="322"/>
        <v>50</v>
      </c>
      <c r="P2109" s="8">
        <f t="shared" si="323"/>
        <v>83.5</v>
      </c>
      <c r="Q2109" s="9">
        <f t="shared" si="324"/>
        <v>63.774999999999999</v>
      </c>
      <c r="R2109" s="9">
        <f t="shared" si="325"/>
        <v>63.375</v>
      </c>
      <c r="S2109" s="9">
        <f t="shared" si="326"/>
        <v>68.825000000000003</v>
      </c>
      <c r="T2109" s="9">
        <f t="shared" si="327"/>
        <v>64.625</v>
      </c>
      <c r="U2109" s="8">
        <f t="shared" si="328"/>
        <v>65.325000000000003</v>
      </c>
      <c r="V2109" s="8">
        <f t="shared" si="329"/>
        <v>65.150000000000006</v>
      </c>
    </row>
    <row r="2110" spans="1:22" ht="13.5" x14ac:dyDescent="0.25">
      <c r="A2110" s="3">
        <f>RSI!A2110</f>
        <v>45076</v>
      </c>
      <c r="B2110" s="2">
        <f>RSI!B2110</f>
        <v>5.4683999999999999</v>
      </c>
      <c r="C2110" s="2">
        <f>RSI!I2110</f>
        <v>53.660878488296191</v>
      </c>
      <c r="D2110" s="2">
        <f>MACD!E2110</f>
        <v>-5.9248942215037737E-2</v>
      </c>
      <c r="E2110" s="2">
        <f>MACD!F2110</f>
        <v>-1.2853942297975655E-2</v>
      </c>
      <c r="F2110" s="2">
        <f>'Moving Avg'!D2110</f>
        <v>5.5318799999999992</v>
      </c>
      <c r="G2110" s="2">
        <f>'Moving Avg'!F2110</f>
        <v>5.3898300000000008</v>
      </c>
      <c r="H2110" s="2">
        <f>'Moving Avg'!G2110</f>
        <v>5.3829560000000001</v>
      </c>
      <c r="I2110" s="2">
        <f>'Moving Avg'!H2110</f>
        <v>5.4552119999999968</v>
      </c>
      <c r="J2110" s="6" t="str">
        <f>OBV!F2110</f>
        <v>BEARISH</v>
      </c>
      <c r="K2110" s="6" t="str">
        <f>OBV!G2110</f>
        <v>WEAK</v>
      </c>
      <c r="L2110" s="6" t="str">
        <f>OBV!H2110</f>
        <v>BEARISH DIVERGENCE</v>
      </c>
      <c r="M2110" s="8">
        <f t="shared" si="320"/>
        <v>25</v>
      </c>
      <c r="N2110" s="8">
        <f t="shared" si="321"/>
        <v>100</v>
      </c>
      <c r="O2110" s="8">
        <f t="shared" si="322"/>
        <v>50</v>
      </c>
      <c r="P2110" s="8">
        <f t="shared" si="323"/>
        <v>0</v>
      </c>
      <c r="Q2110" s="9">
        <f t="shared" si="324"/>
        <v>51.25</v>
      </c>
      <c r="R2110" s="9">
        <f t="shared" si="325"/>
        <v>42.5</v>
      </c>
      <c r="S2110" s="9">
        <f t="shared" si="326"/>
        <v>31.25</v>
      </c>
      <c r="T2110" s="9">
        <f t="shared" si="327"/>
        <v>43.75</v>
      </c>
      <c r="U2110" s="8">
        <f t="shared" si="328"/>
        <v>41.666666666666664</v>
      </c>
      <c r="V2110" s="8">
        <f t="shared" si="329"/>
        <v>42.1875</v>
      </c>
    </row>
    <row r="2111" spans="1:22" ht="13.5" x14ac:dyDescent="0.25">
      <c r="A2111" s="3">
        <f>RSI!A2111</f>
        <v>45077</v>
      </c>
      <c r="B2111" s="2">
        <f>RSI!B2111</f>
        <v>5.4242999999999997</v>
      </c>
      <c r="C2111" s="2">
        <f>RSI!I2111</f>
        <v>50.740786760973428</v>
      </c>
      <c r="D2111" s="2">
        <f>MACD!E2111</f>
        <v>-6.1543379719558367E-2</v>
      </c>
      <c r="E2111" s="2">
        <f>MACD!F2111</f>
        <v>-2.2591829782292197E-2</v>
      </c>
      <c r="F2111" s="2">
        <f>'Moving Avg'!D2111</f>
        <v>5.5019</v>
      </c>
      <c r="G2111" s="2">
        <f>'Moving Avg'!F2111</f>
        <v>5.3851350000000009</v>
      </c>
      <c r="H2111" s="2">
        <f>'Moving Avg'!G2111</f>
        <v>5.3898480000000006</v>
      </c>
      <c r="I2111" s="2">
        <f>'Moving Avg'!H2111</f>
        <v>5.4542049999999973</v>
      </c>
      <c r="J2111" s="6" t="str">
        <f>OBV!F2111</f>
        <v>BEARISH</v>
      </c>
      <c r="K2111" s="6" t="str">
        <f>OBV!G2111</f>
        <v>WEAK</v>
      </c>
      <c r="L2111" s="6" t="str">
        <f>OBV!H2111</f>
        <v>CONFIRMED BEARISH</v>
      </c>
      <c r="M2111" s="8">
        <f t="shared" si="320"/>
        <v>25</v>
      </c>
      <c r="N2111" s="8">
        <f t="shared" si="321"/>
        <v>100</v>
      </c>
      <c r="O2111" s="8">
        <f t="shared" si="322"/>
        <v>50</v>
      </c>
      <c r="P2111" s="8">
        <f t="shared" si="323"/>
        <v>0</v>
      </c>
      <c r="Q2111" s="9">
        <f t="shared" si="324"/>
        <v>51.25</v>
      </c>
      <c r="R2111" s="9">
        <f t="shared" si="325"/>
        <v>42.5</v>
      </c>
      <c r="S2111" s="9">
        <f t="shared" si="326"/>
        <v>31.25</v>
      </c>
      <c r="T2111" s="9">
        <f t="shared" si="327"/>
        <v>43.75</v>
      </c>
      <c r="U2111" s="8">
        <f t="shared" si="328"/>
        <v>41.666666666666664</v>
      </c>
      <c r="V2111" s="8">
        <f t="shared" si="329"/>
        <v>42.1875</v>
      </c>
    </row>
    <row r="2112" spans="1:22" ht="13.5" x14ac:dyDescent="0.25">
      <c r="A2112" s="3">
        <f>RSI!A2112</f>
        <v>45078</v>
      </c>
      <c r="B2112" s="2">
        <f>RSI!B2112</f>
        <v>5.4242999999999997</v>
      </c>
      <c r="C2112" s="2">
        <f>RSI!I2112</f>
        <v>50.740786760973428</v>
      </c>
      <c r="D2112" s="2">
        <f>MACD!E2112</f>
        <v>-5.8457900502649984E-2</v>
      </c>
      <c r="E2112" s="2">
        <f>MACD!F2112</f>
        <v>-2.9765043926363755E-2</v>
      </c>
      <c r="F2112" s="2">
        <f>'Moving Avg'!D2112</f>
        <v>5.471919999999999</v>
      </c>
      <c r="G2112" s="2">
        <f>'Moving Avg'!F2112</f>
        <v>5.3874750000000011</v>
      </c>
      <c r="H2112" s="2">
        <f>'Moving Avg'!G2112</f>
        <v>5.3967400000000012</v>
      </c>
      <c r="I2112" s="2">
        <f>'Moving Avg'!H2112</f>
        <v>5.4531979999999969</v>
      </c>
      <c r="J2112" s="6" t="str">
        <f>OBV!F2112</f>
        <v>BEARISH</v>
      </c>
      <c r="K2112" s="6" t="str">
        <f>OBV!G2112</f>
        <v>WEAK</v>
      </c>
      <c r="L2112" s="6" t="str">
        <f>OBV!H2112</f>
        <v>CONFIRMED BEARISH</v>
      </c>
      <c r="M2112" s="8">
        <f t="shared" si="320"/>
        <v>25</v>
      </c>
      <c r="N2112" s="8">
        <f t="shared" si="321"/>
        <v>100</v>
      </c>
      <c r="O2112" s="8">
        <f t="shared" si="322"/>
        <v>50</v>
      </c>
      <c r="P2112" s="8">
        <f t="shared" si="323"/>
        <v>0</v>
      </c>
      <c r="Q2112" s="9">
        <f t="shared" si="324"/>
        <v>51.25</v>
      </c>
      <c r="R2112" s="9">
        <f t="shared" si="325"/>
        <v>42.5</v>
      </c>
      <c r="S2112" s="9">
        <f t="shared" si="326"/>
        <v>31.25</v>
      </c>
      <c r="T2112" s="9">
        <f t="shared" si="327"/>
        <v>43.75</v>
      </c>
      <c r="U2112" s="8">
        <f t="shared" si="328"/>
        <v>41.666666666666664</v>
      </c>
      <c r="V2112" s="8">
        <f t="shared" si="329"/>
        <v>42.1875</v>
      </c>
    </row>
    <row r="2113" spans="1:22" ht="13.5" x14ac:dyDescent="0.25">
      <c r="A2113" s="3">
        <f>RSI!A2113</f>
        <v>45079</v>
      </c>
      <c r="B2113" s="2">
        <f>RSI!B2113</f>
        <v>5.5566000000000004</v>
      </c>
      <c r="C2113" s="2">
        <f>RSI!I2113</f>
        <v>58.582534331337328</v>
      </c>
      <c r="D2113" s="2">
        <f>MACD!E2113</f>
        <v>-7.7507648688802888E-2</v>
      </c>
      <c r="E2113" s="2">
        <f>MACD!F2113</f>
        <v>-3.9313564878851584E-2</v>
      </c>
      <c r="F2113" s="2">
        <f>'Moving Avg'!D2113</f>
        <v>5.48604</v>
      </c>
      <c r="G2113" s="2">
        <f>'Moving Avg'!F2113</f>
        <v>5.3989100000000017</v>
      </c>
      <c r="H2113" s="2">
        <f>'Moving Avg'!G2113</f>
        <v>5.4018100000000011</v>
      </c>
      <c r="I2113" s="2">
        <f>'Moving Avg'!H2113</f>
        <v>5.4526454999999965</v>
      </c>
      <c r="J2113" s="6" t="str">
        <f>OBV!F2113</f>
        <v>BEARISH</v>
      </c>
      <c r="K2113" s="6" t="str">
        <f>OBV!G2113</f>
        <v>WEAK</v>
      </c>
      <c r="L2113" s="6" t="str">
        <f>OBV!H2113</f>
        <v>BEARISH DIVERGENCE</v>
      </c>
      <c r="M2113" s="8">
        <f t="shared" si="320"/>
        <v>25</v>
      </c>
      <c r="N2113" s="8">
        <f t="shared" si="321"/>
        <v>100</v>
      </c>
      <c r="O2113" s="8">
        <f t="shared" si="322"/>
        <v>50</v>
      </c>
      <c r="P2113" s="8">
        <f t="shared" si="323"/>
        <v>0</v>
      </c>
      <c r="Q2113" s="9">
        <f t="shared" si="324"/>
        <v>51.25</v>
      </c>
      <c r="R2113" s="9">
        <f t="shared" si="325"/>
        <v>42.5</v>
      </c>
      <c r="S2113" s="9">
        <f t="shared" si="326"/>
        <v>31.25</v>
      </c>
      <c r="T2113" s="9">
        <f t="shared" si="327"/>
        <v>43.75</v>
      </c>
      <c r="U2113" s="8">
        <f t="shared" si="328"/>
        <v>41.666666666666664</v>
      </c>
      <c r="V2113" s="8">
        <f t="shared" si="329"/>
        <v>42.1875</v>
      </c>
    </row>
    <row r="2114" spans="1:22" ht="13.5" x14ac:dyDescent="0.25">
      <c r="A2114" s="3">
        <f>RSI!A2114</f>
        <v>45082</v>
      </c>
      <c r="B2114" s="2">
        <f>RSI!B2114</f>
        <v>5.4242999999999997</v>
      </c>
      <c r="C2114" s="2">
        <f>RSI!I2114</f>
        <v>50.009027816232106</v>
      </c>
      <c r="D2114" s="2">
        <f>MACD!E2114</f>
        <v>-8.4664486741329092E-2</v>
      </c>
      <c r="E2114" s="2">
        <f>MACD!F2114</f>
        <v>-4.8383749251347086E-2</v>
      </c>
      <c r="F2114" s="2">
        <f>'Moving Avg'!D2114</f>
        <v>5.4595799999999999</v>
      </c>
      <c r="G2114" s="2">
        <f>'Moving Avg'!F2114</f>
        <v>5.4037300000000013</v>
      </c>
      <c r="H2114" s="2">
        <f>'Moving Avg'!G2114</f>
        <v>5.4010899999999999</v>
      </c>
      <c r="I2114" s="2">
        <f>'Moving Avg'!H2114</f>
        <v>5.4521344999999943</v>
      </c>
      <c r="J2114" s="6" t="str">
        <f>OBV!F2114</f>
        <v>BEARISH</v>
      </c>
      <c r="K2114" s="6" t="str">
        <f>OBV!G2114</f>
        <v>WEAK</v>
      </c>
      <c r="L2114" s="6" t="str">
        <f>OBV!H2114</f>
        <v>CONFIRMED BEARISH</v>
      </c>
      <c r="M2114" s="8">
        <f t="shared" ref="M2114:M2177" si="330">IF(C2114&lt;30,50, IF(C2114&gt;70, 0, 25))</f>
        <v>25</v>
      </c>
      <c r="N2114" s="8">
        <f t="shared" ref="N2114:N2177" si="331">IF(E2114-D2114&gt;0.02, 100, IF(E2114-D2114&lt;0,0,45))</f>
        <v>100</v>
      </c>
      <c r="O2114" s="8">
        <f t="shared" ref="O2114:O2177" si="332">IF(F2114-I2114&gt;10,100,IF(F2114-I2114&gt;5,75, IF(F2114-I2114&gt;0,50,0)))</f>
        <v>50</v>
      </c>
      <c r="P2114" s="8">
        <f t="shared" ref="P2114:P2177" si="333">IF(L2114="confirmed bullish", 34, IF(L2114="bullish divergence",17, 0))+IF(J2114="bullish",33,IF(J2114="bearish",0,16.5))+IF(K2114="strong",33,IF(K2114="weak",0,16.5))</f>
        <v>0</v>
      </c>
      <c r="Q2114" s="9">
        <f t="shared" si="324"/>
        <v>51.25</v>
      </c>
      <c r="R2114" s="9">
        <f t="shared" si="325"/>
        <v>42.5</v>
      </c>
      <c r="S2114" s="9">
        <f t="shared" si="326"/>
        <v>31.25</v>
      </c>
      <c r="T2114" s="9">
        <f t="shared" si="327"/>
        <v>43.75</v>
      </c>
      <c r="U2114" s="8">
        <f t="shared" si="328"/>
        <v>41.666666666666664</v>
      </c>
      <c r="V2114" s="8">
        <f t="shared" si="329"/>
        <v>42.1875</v>
      </c>
    </row>
    <row r="2115" spans="1:22" ht="13.5" x14ac:dyDescent="0.25">
      <c r="A2115" s="3">
        <f>RSI!A2115</f>
        <v>45083</v>
      </c>
      <c r="B2115" s="2">
        <f>RSI!B2115</f>
        <v>5.4242999999999997</v>
      </c>
      <c r="C2115" s="2">
        <f>RSI!I2115</f>
        <v>50.009027816232091</v>
      </c>
      <c r="D2115" s="2">
        <f>MACD!E2115</f>
        <v>-8.5283496762637689E-2</v>
      </c>
      <c r="E2115" s="2">
        <f>MACD!F2115</f>
        <v>-5.5763698753605206E-2</v>
      </c>
      <c r="F2115" s="2">
        <f>'Moving Avg'!D2115</f>
        <v>5.4507599999999998</v>
      </c>
      <c r="G2115" s="2">
        <f>'Moving Avg'!F2115</f>
        <v>5.4085500000000009</v>
      </c>
      <c r="H2115" s="2">
        <f>'Moving Avg'!G2115</f>
        <v>5.4003700000000006</v>
      </c>
      <c r="I2115" s="2">
        <f>'Moving Avg'!H2115</f>
        <v>5.4509204999999943</v>
      </c>
      <c r="J2115" s="6" t="str">
        <f>OBV!F2115</f>
        <v>BEARISH</v>
      </c>
      <c r="K2115" s="6" t="str">
        <f>OBV!G2115</f>
        <v>NEUTRAL</v>
      </c>
      <c r="L2115" s="6" t="str">
        <f>OBV!H2115</f>
        <v>CONFIRMED BEARISH</v>
      </c>
      <c r="M2115" s="8">
        <f t="shared" si="330"/>
        <v>25</v>
      </c>
      <c r="N2115" s="8">
        <f t="shared" si="331"/>
        <v>100</v>
      </c>
      <c r="O2115" s="8">
        <f t="shared" si="332"/>
        <v>0</v>
      </c>
      <c r="P2115" s="8">
        <f t="shared" si="333"/>
        <v>16.5</v>
      </c>
      <c r="Q2115" s="9">
        <f t="shared" ref="Q2115:Q2178" si="334">0.35*M2115+N2115*0.35+O2115*0.15+P2115*0.15</f>
        <v>46.225000000000001</v>
      </c>
      <c r="R2115" s="9">
        <f t="shared" ref="R2115:R2178" si="335">M2115*0.2+N2115*0.2+O2115*0.35+P2115*0.25</f>
        <v>29.125</v>
      </c>
      <c r="S2115" s="9">
        <f t="shared" ref="S2115:S2178" si="336">M2115*0.15+N2115*0.15+O2115*0.25+P2115*0.45</f>
        <v>26.175000000000001</v>
      </c>
      <c r="T2115" s="9">
        <f t="shared" ref="T2115:T2178" si="337">0.25*SUM(M2115:P2115)</f>
        <v>35.375</v>
      </c>
      <c r="U2115" s="8">
        <f t="shared" ref="U2115:U2178" si="338">SUM(Q2115:S2115)/3</f>
        <v>33.841666666666661</v>
      </c>
      <c r="V2115" s="8">
        <f t="shared" ref="V2115:V2178" si="339">SUM(Q2115:T2115)/4</f>
        <v>34.224999999999994</v>
      </c>
    </row>
    <row r="2116" spans="1:22" ht="13.5" x14ac:dyDescent="0.25">
      <c r="A2116" s="3">
        <f>RSI!A2116</f>
        <v>45084</v>
      </c>
      <c r="B2116" s="2">
        <f>RSI!B2116</f>
        <v>5.3714000000000004</v>
      </c>
      <c r="C2116" s="2">
        <f>RSI!I2116</f>
        <v>46.830785789738194</v>
      </c>
      <c r="D2116" s="2">
        <f>MACD!E2116</f>
        <v>-4.5252424878903241E-2</v>
      </c>
      <c r="E2116" s="2">
        <f>MACD!F2116</f>
        <v>-5.3661443978664819E-2</v>
      </c>
      <c r="F2116" s="2">
        <f>'Moving Avg'!D2116</f>
        <v>5.4401799999999998</v>
      </c>
      <c r="G2116" s="2">
        <f>'Moving Avg'!F2116</f>
        <v>5.4107250000000011</v>
      </c>
      <c r="H2116" s="2">
        <f>'Moving Avg'!G2116</f>
        <v>5.3985920000000007</v>
      </c>
      <c r="I2116" s="2">
        <f>'Moving Avg'!H2116</f>
        <v>5.4499799999999938</v>
      </c>
      <c r="J2116" s="6" t="str">
        <f>OBV!F2116</f>
        <v>BEARISH</v>
      </c>
      <c r="K2116" s="6" t="str">
        <f>OBV!G2116</f>
        <v>NEUTRAL</v>
      </c>
      <c r="L2116" s="6" t="str">
        <f>OBV!H2116</f>
        <v>CONFIRMED BEARISH</v>
      </c>
      <c r="M2116" s="8">
        <f t="shared" si="330"/>
        <v>25</v>
      </c>
      <c r="N2116" s="8">
        <f t="shared" si="331"/>
        <v>0</v>
      </c>
      <c r="O2116" s="8">
        <f t="shared" si="332"/>
        <v>0</v>
      </c>
      <c r="P2116" s="8">
        <f t="shared" si="333"/>
        <v>16.5</v>
      </c>
      <c r="Q2116" s="9">
        <f t="shared" si="334"/>
        <v>11.225</v>
      </c>
      <c r="R2116" s="9">
        <f t="shared" si="335"/>
        <v>9.125</v>
      </c>
      <c r="S2116" s="9">
        <f t="shared" si="336"/>
        <v>11.175000000000001</v>
      </c>
      <c r="T2116" s="9">
        <f t="shared" si="337"/>
        <v>10.375</v>
      </c>
      <c r="U2116" s="8">
        <f t="shared" si="338"/>
        <v>10.508333333333335</v>
      </c>
      <c r="V2116" s="8">
        <f t="shared" si="339"/>
        <v>10.475000000000001</v>
      </c>
    </row>
    <row r="2117" spans="1:22" ht="13.5" x14ac:dyDescent="0.25">
      <c r="A2117" s="3">
        <f>RSI!A2117</f>
        <v>45085</v>
      </c>
      <c r="B2117" s="2">
        <f>RSI!B2117</f>
        <v>5.4242999999999997</v>
      </c>
      <c r="C2117" s="2">
        <f>RSI!I2117</f>
        <v>50.236690498114896</v>
      </c>
      <c r="D2117" s="2">
        <f>MACD!E2117</f>
        <v>-1.498075972920887E-2</v>
      </c>
      <c r="E2117" s="2">
        <f>MACD!F2117</f>
        <v>-4.5925307128773636E-2</v>
      </c>
      <c r="F2117" s="2">
        <f>'Moving Avg'!D2117</f>
        <v>5.4401799999999998</v>
      </c>
      <c r="G2117" s="2">
        <f>'Moving Avg'!F2117</f>
        <v>5.4172000000000002</v>
      </c>
      <c r="H2117" s="2">
        <f>'Moving Avg'!G2117</f>
        <v>5.3978720000000013</v>
      </c>
      <c r="I2117" s="2">
        <f>'Moving Avg'!H2117</f>
        <v>5.4489729999999925</v>
      </c>
      <c r="J2117" s="6" t="str">
        <f>OBV!F2117</f>
        <v>BEARISH</v>
      </c>
      <c r="K2117" s="6" t="str">
        <f>OBV!G2117</f>
        <v>NEUTRAL</v>
      </c>
      <c r="L2117" s="6" t="str">
        <f>OBV!H2117</f>
        <v>NEUTRAL</v>
      </c>
      <c r="M2117" s="8">
        <f t="shared" si="330"/>
        <v>25</v>
      </c>
      <c r="N2117" s="8">
        <f t="shared" si="331"/>
        <v>0</v>
      </c>
      <c r="O2117" s="8">
        <f t="shared" si="332"/>
        <v>0</v>
      </c>
      <c r="P2117" s="8">
        <f t="shared" si="333"/>
        <v>16.5</v>
      </c>
      <c r="Q2117" s="9">
        <f t="shared" si="334"/>
        <v>11.225</v>
      </c>
      <c r="R2117" s="9">
        <f t="shared" si="335"/>
        <v>9.125</v>
      </c>
      <c r="S2117" s="9">
        <f t="shared" si="336"/>
        <v>11.175000000000001</v>
      </c>
      <c r="T2117" s="9">
        <f t="shared" si="337"/>
        <v>10.375</v>
      </c>
      <c r="U2117" s="8">
        <f t="shared" si="338"/>
        <v>10.508333333333335</v>
      </c>
      <c r="V2117" s="8">
        <f t="shared" si="339"/>
        <v>10.475000000000001</v>
      </c>
    </row>
    <row r="2118" spans="1:22" ht="13.5" x14ac:dyDescent="0.25">
      <c r="A2118" s="3">
        <f>RSI!A2118</f>
        <v>45086</v>
      </c>
      <c r="B2118" s="2">
        <f>RSI!B2118</f>
        <v>5.4242999999999997</v>
      </c>
      <c r="C2118" s="2">
        <f>RSI!I2118</f>
        <v>50.236690498114896</v>
      </c>
      <c r="D2118" s="2">
        <f>MACD!E2118</f>
        <v>-2.95389091130982E-3</v>
      </c>
      <c r="E2118" s="2">
        <f>MACD!F2118</f>
        <v>-3.7331023885280874E-2</v>
      </c>
      <c r="F2118" s="2">
        <f>'Moving Avg'!D2118</f>
        <v>5.4137199999999996</v>
      </c>
      <c r="G2118" s="2">
        <f>'Moving Avg'!F2118</f>
        <v>5.4228450000000006</v>
      </c>
      <c r="H2118" s="2">
        <f>'Moving Avg'!G2118</f>
        <v>5.4012900000000013</v>
      </c>
      <c r="I2118" s="2">
        <f>'Moving Avg'!H2118</f>
        <v>5.4483379999999917</v>
      </c>
      <c r="J2118" s="6" t="str">
        <f>OBV!F2118</f>
        <v>BEARISH</v>
      </c>
      <c r="K2118" s="6" t="str">
        <f>OBV!G2118</f>
        <v>NEUTRAL</v>
      </c>
      <c r="L2118" s="6" t="str">
        <f>OBV!H2118</f>
        <v>CONFIRMED BEARISH</v>
      </c>
      <c r="M2118" s="8">
        <f t="shared" si="330"/>
        <v>25</v>
      </c>
      <c r="N2118" s="8">
        <f t="shared" si="331"/>
        <v>0</v>
      </c>
      <c r="O2118" s="8">
        <f t="shared" si="332"/>
        <v>0</v>
      </c>
      <c r="P2118" s="8">
        <f t="shared" si="333"/>
        <v>16.5</v>
      </c>
      <c r="Q2118" s="9">
        <f t="shared" si="334"/>
        <v>11.225</v>
      </c>
      <c r="R2118" s="9">
        <f t="shared" si="335"/>
        <v>9.125</v>
      </c>
      <c r="S2118" s="9">
        <f t="shared" si="336"/>
        <v>11.175000000000001</v>
      </c>
      <c r="T2118" s="9">
        <f t="shared" si="337"/>
        <v>10.375</v>
      </c>
      <c r="U2118" s="8">
        <f t="shared" si="338"/>
        <v>10.508333333333335</v>
      </c>
      <c r="V2118" s="8">
        <f t="shared" si="339"/>
        <v>10.475000000000001</v>
      </c>
    </row>
    <row r="2119" spans="1:22" ht="13.5" x14ac:dyDescent="0.25">
      <c r="A2119" s="3">
        <f>RSI!A2119</f>
        <v>45089</v>
      </c>
      <c r="B2119" s="2">
        <f>RSI!B2119</f>
        <v>5.6623999999999999</v>
      </c>
      <c r="C2119" s="2">
        <f>RSI!I2119</f>
        <v>62.706901659160707</v>
      </c>
      <c r="D2119" s="2">
        <f>MACD!E2119</f>
        <v>4.3016746067703338E-4</v>
      </c>
      <c r="E2119" s="2">
        <f>MACD!F2119</f>
        <v>-2.9778785616089293E-2</v>
      </c>
      <c r="F2119" s="2">
        <f>'Moving Avg'!D2119</f>
        <v>5.4613399999999999</v>
      </c>
      <c r="G2119" s="2">
        <f>'Moving Avg'!F2119</f>
        <v>5.4395700000000007</v>
      </c>
      <c r="H2119" s="2">
        <f>'Moving Avg'!G2119</f>
        <v>5.4094699999999998</v>
      </c>
      <c r="I2119" s="2">
        <f>'Moving Avg'!H2119</f>
        <v>5.4485624999999915</v>
      </c>
      <c r="J2119" s="6" t="str">
        <f>OBV!F2119</f>
        <v>BEARISH</v>
      </c>
      <c r="K2119" s="6" t="str">
        <f>OBV!G2119</f>
        <v>NEUTRAL</v>
      </c>
      <c r="L2119" s="6" t="str">
        <f>OBV!H2119</f>
        <v>BEARISH DIVERGENCE</v>
      </c>
      <c r="M2119" s="8">
        <f t="shared" si="330"/>
        <v>25</v>
      </c>
      <c r="N2119" s="8">
        <f t="shared" si="331"/>
        <v>0</v>
      </c>
      <c r="O2119" s="8">
        <f t="shared" si="332"/>
        <v>50</v>
      </c>
      <c r="P2119" s="8">
        <f t="shared" si="333"/>
        <v>16.5</v>
      </c>
      <c r="Q2119" s="9">
        <f t="shared" si="334"/>
        <v>18.725000000000001</v>
      </c>
      <c r="R2119" s="9">
        <f t="shared" si="335"/>
        <v>26.625</v>
      </c>
      <c r="S2119" s="9">
        <f t="shared" si="336"/>
        <v>23.675000000000001</v>
      </c>
      <c r="T2119" s="9">
        <f t="shared" si="337"/>
        <v>22.875</v>
      </c>
      <c r="U2119" s="8">
        <f t="shared" si="338"/>
        <v>23.008333333333336</v>
      </c>
      <c r="V2119" s="8">
        <f t="shared" si="339"/>
        <v>22.975000000000001</v>
      </c>
    </row>
    <row r="2120" spans="1:22" ht="13.5" x14ac:dyDescent="0.25">
      <c r="A2120" s="3">
        <f>RSI!A2120</f>
        <v>45090</v>
      </c>
      <c r="B2120" s="2">
        <f>RSI!B2120</f>
        <v>5.7329999999999997</v>
      </c>
      <c r="C2120" s="2">
        <f>RSI!I2120</f>
        <v>65.469969235100649</v>
      </c>
      <c r="D2120" s="2">
        <f>MACD!E2120</f>
        <v>-1.6927965352846464E-2</v>
      </c>
      <c r="E2120" s="2">
        <f>MACD!F2120</f>
        <v>-2.7208621563440727E-2</v>
      </c>
      <c r="F2120" s="2">
        <f>'Moving Avg'!D2120</f>
        <v>5.5230799999999993</v>
      </c>
      <c r="G2120" s="2">
        <f>'Moving Avg'!F2120</f>
        <v>5.4594100000000001</v>
      </c>
      <c r="H2120" s="2">
        <f>'Moving Avg'!G2120</f>
        <v>5.4167439999999987</v>
      </c>
      <c r="I2120" s="2">
        <f>'Moving Avg'!H2120</f>
        <v>5.4494299999999916</v>
      </c>
      <c r="J2120" s="6" t="str">
        <f>OBV!F2120</f>
        <v>BEARISH</v>
      </c>
      <c r="K2120" s="6" t="str">
        <f>OBV!G2120</f>
        <v>NEUTRAL</v>
      </c>
      <c r="L2120" s="6" t="str">
        <f>OBV!H2120</f>
        <v>BEARISH DIVERGENCE</v>
      </c>
      <c r="M2120" s="8">
        <f t="shared" si="330"/>
        <v>25</v>
      </c>
      <c r="N2120" s="8">
        <f t="shared" si="331"/>
        <v>0</v>
      </c>
      <c r="O2120" s="8">
        <f t="shared" si="332"/>
        <v>50</v>
      </c>
      <c r="P2120" s="8">
        <f t="shared" si="333"/>
        <v>16.5</v>
      </c>
      <c r="Q2120" s="9">
        <f t="shared" si="334"/>
        <v>18.725000000000001</v>
      </c>
      <c r="R2120" s="9">
        <f t="shared" si="335"/>
        <v>26.625</v>
      </c>
      <c r="S2120" s="9">
        <f t="shared" si="336"/>
        <v>23.675000000000001</v>
      </c>
      <c r="T2120" s="9">
        <f t="shared" si="337"/>
        <v>22.875</v>
      </c>
      <c r="U2120" s="8">
        <f t="shared" si="338"/>
        <v>23.008333333333336</v>
      </c>
      <c r="V2120" s="8">
        <f t="shared" si="339"/>
        <v>22.975000000000001</v>
      </c>
    </row>
    <row r="2121" spans="1:22" ht="13.5" x14ac:dyDescent="0.25">
      <c r="A2121" s="3">
        <f>RSI!A2121</f>
        <v>45091</v>
      </c>
      <c r="B2121" s="2">
        <f>RSI!B2121</f>
        <v>5.9093999999999998</v>
      </c>
      <c r="C2121" s="2">
        <f>RSI!I2121</f>
        <v>71.209658922804095</v>
      </c>
      <c r="D2121" s="2">
        <f>MACD!E2121</f>
        <v>-5.3201397439191389E-2</v>
      </c>
      <c r="E2121" s="2">
        <f>MACD!F2121</f>
        <v>-3.2407176738590865E-2</v>
      </c>
      <c r="F2121" s="2">
        <f>'Moving Avg'!D2121</f>
        <v>5.6306799999999999</v>
      </c>
      <c r="G2121" s="2">
        <f>'Moving Avg'!F2121</f>
        <v>5.4876600000000009</v>
      </c>
      <c r="H2121" s="2">
        <f>'Moving Avg'!G2121</f>
        <v>5.4275459999999986</v>
      </c>
      <c r="I2121" s="2">
        <f>'Moving Avg'!H2121</f>
        <v>5.4509309999999926</v>
      </c>
      <c r="J2121" s="6" t="str">
        <f>OBV!F2121</f>
        <v>BULLISH</v>
      </c>
      <c r="K2121" s="6" t="str">
        <f>OBV!G2121</f>
        <v>NEUTRAL</v>
      </c>
      <c r="L2121" s="6" t="str">
        <f>OBV!H2121</f>
        <v>CONFIRMED BULLISH</v>
      </c>
      <c r="M2121" s="8">
        <f t="shared" si="330"/>
        <v>0</v>
      </c>
      <c r="N2121" s="8">
        <f t="shared" si="331"/>
        <v>100</v>
      </c>
      <c r="O2121" s="8">
        <f t="shared" si="332"/>
        <v>50</v>
      </c>
      <c r="P2121" s="8">
        <f t="shared" si="333"/>
        <v>83.5</v>
      </c>
      <c r="Q2121" s="9">
        <f t="shared" si="334"/>
        <v>55.024999999999999</v>
      </c>
      <c r="R2121" s="9">
        <f t="shared" si="335"/>
        <v>58.375</v>
      </c>
      <c r="S2121" s="9">
        <f t="shared" si="336"/>
        <v>65.075000000000003</v>
      </c>
      <c r="T2121" s="9">
        <f t="shared" si="337"/>
        <v>58.375</v>
      </c>
      <c r="U2121" s="8">
        <f t="shared" si="338"/>
        <v>59.491666666666674</v>
      </c>
      <c r="V2121" s="8">
        <f t="shared" si="339"/>
        <v>59.212500000000006</v>
      </c>
    </row>
    <row r="2122" spans="1:22" ht="13.5" x14ac:dyDescent="0.25">
      <c r="A2122" s="3">
        <f>RSI!A2122</f>
        <v>45092</v>
      </c>
      <c r="B2122" s="2">
        <f>RSI!B2122</f>
        <v>5.9093999999999998</v>
      </c>
      <c r="C2122" s="2">
        <f>RSI!I2122</f>
        <v>71.209658922804095</v>
      </c>
      <c r="D2122" s="2">
        <f>MACD!E2122</f>
        <v>-8.6542674459100688E-2</v>
      </c>
      <c r="E2122" s="2">
        <f>MACD!F2122</f>
        <v>-4.323427628269283E-2</v>
      </c>
      <c r="F2122" s="2">
        <f>'Moving Avg'!D2122</f>
        <v>5.7277000000000005</v>
      </c>
      <c r="G2122" s="2">
        <f>'Moving Avg'!F2122</f>
        <v>5.5142550000000012</v>
      </c>
      <c r="H2122" s="2">
        <f>'Moving Avg'!G2122</f>
        <v>5.4381839999999988</v>
      </c>
      <c r="I2122" s="2">
        <f>'Moving Avg'!H2122</f>
        <v>5.452431999999992</v>
      </c>
      <c r="J2122" s="6" t="str">
        <f>OBV!F2122</f>
        <v>BULLISH</v>
      </c>
      <c r="K2122" s="6" t="str">
        <f>OBV!G2122</f>
        <v>NEUTRAL</v>
      </c>
      <c r="L2122" s="6" t="str">
        <f>OBV!H2122</f>
        <v>CONFIRMED BULLISH</v>
      </c>
      <c r="M2122" s="8">
        <f t="shared" si="330"/>
        <v>0</v>
      </c>
      <c r="N2122" s="8">
        <f t="shared" si="331"/>
        <v>100</v>
      </c>
      <c r="O2122" s="8">
        <f t="shared" si="332"/>
        <v>50</v>
      </c>
      <c r="P2122" s="8">
        <f t="shared" si="333"/>
        <v>83.5</v>
      </c>
      <c r="Q2122" s="9">
        <f t="shared" si="334"/>
        <v>55.024999999999999</v>
      </c>
      <c r="R2122" s="9">
        <f t="shared" si="335"/>
        <v>58.375</v>
      </c>
      <c r="S2122" s="9">
        <f t="shared" si="336"/>
        <v>65.075000000000003</v>
      </c>
      <c r="T2122" s="9">
        <f t="shared" si="337"/>
        <v>58.375</v>
      </c>
      <c r="U2122" s="8">
        <f t="shared" si="338"/>
        <v>59.491666666666674</v>
      </c>
      <c r="V2122" s="8">
        <f t="shared" si="339"/>
        <v>59.212500000000006</v>
      </c>
    </row>
    <row r="2123" spans="1:22" ht="13.5" x14ac:dyDescent="0.25">
      <c r="A2123" s="3">
        <f>RSI!A2123</f>
        <v>45093</v>
      </c>
      <c r="B2123" s="2">
        <f>RSI!B2123</f>
        <v>5.9093999999999998</v>
      </c>
      <c r="C2123" s="2">
        <f>RSI!I2123</f>
        <v>71.209658922804081</v>
      </c>
      <c r="D2123" s="2">
        <f>MACD!E2123</f>
        <v>-9.6852875264339389E-2</v>
      </c>
      <c r="E2123" s="2">
        <f>MACD!F2123</f>
        <v>-5.3957996079022144E-2</v>
      </c>
      <c r="F2123" s="2">
        <f>'Moving Avg'!D2123</f>
        <v>5.8247199999999992</v>
      </c>
      <c r="G2123" s="2">
        <f>'Moving Avg'!F2123</f>
        <v>5.5446850000000021</v>
      </c>
      <c r="H2123" s="2">
        <f>'Moving Avg'!G2123</f>
        <v>5.4463399999999993</v>
      </c>
      <c r="I2123" s="2">
        <f>'Moving Avg'!H2123</f>
        <v>5.4541814999999927</v>
      </c>
      <c r="J2123" s="6" t="str">
        <f>OBV!F2123</f>
        <v>BULLISH</v>
      </c>
      <c r="K2123" s="6" t="str">
        <f>OBV!G2123</f>
        <v>NEUTRAL</v>
      </c>
      <c r="L2123" s="6" t="str">
        <f>OBV!H2123</f>
        <v>CONFIRMED BULLISH</v>
      </c>
      <c r="M2123" s="8">
        <f t="shared" si="330"/>
        <v>0</v>
      </c>
      <c r="N2123" s="8">
        <f t="shared" si="331"/>
        <v>100</v>
      </c>
      <c r="O2123" s="8">
        <f t="shared" si="332"/>
        <v>50</v>
      </c>
      <c r="P2123" s="8">
        <f t="shared" si="333"/>
        <v>83.5</v>
      </c>
      <c r="Q2123" s="9">
        <f t="shared" si="334"/>
        <v>55.024999999999999</v>
      </c>
      <c r="R2123" s="9">
        <f t="shared" si="335"/>
        <v>58.375</v>
      </c>
      <c r="S2123" s="9">
        <f t="shared" si="336"/>
        <v>65.075000000000003</v>
      </c>
      <c r="T2123" s="9">
        <f t="shared" si="337"/>
        <v>58.375</v>
      </c>
      <c r="U2123" s="8">
        <f t="shared" si="338"/>
        <v>59.491666666666674</v>
      </c>
      <c r="V2123" s="8">
        <f t="shared" si="339"/>
        <v>59.212500000000006</v>
      </c>
    </row>
    <row r="2124" spans="1:22" ht="13.5" x14ac:dyDescent="0.25">
      <c r="A2124" s="3">
        <f>RSI!A2124</f>
        <v>45096</v>
      </c>
      <c r="B2124" s="2">
        <f>RSI!B2124</f>
        <v>5.8212000000000002</v>
      </c>
      <c r="C2124" s="2">
        <f>RSI!I2124</f>
        <v>64.512936290464012</v>
      </c>
      <c r="D2124" s="2">
        <f>MACD!E2124</f>
        <v>-0.12166795708879263</v>
      </c>
      <c r="E2124" s="2">
        <f>MACD!F2124</f>
        <v>-6.7499988280976239E-2</v>
      </c>
      <c r="F2124" s="2">
        <f>'Moving Avg'!D2124</f>
        <v>5.8564799999999995</v>
      </c>
      <c r="G2124" s="2">
        <f>'Moving Avg'!F2124</f>
        <v>5.570705000000002</v>
      </c>
      <c r="H2124" s="2">
        <f>'Moving Avg'!G2124</f>
        <v>5.4530619999999974</v>
      </c>
      <c r="I2124" s="2">
        <f>'Moving Avg'!H2124</f>
        <v>5.4555724999999935</v>
      </c>
      <c r="J2124" s="6" t="str">
        <f>OBV!F2124</f>
        <v>BEARISH</v>
      </c>
      <c r="K2124" s="6" t="str">
        <f>OBV!G2124</f>
        <v>NEUTRAL</v>
      </c>
      <c r="L2124" s="6" t="str">
        <f>OBV!H2124</f>
        <v>BEARISH DIVERGENCE</v>
      </c>
      <c r="M2124" s="8">
        <f t="shared" si="330"/>
        <v>25</v>
      </c>
      <c r="N2124" s="8">
        <f t="shared" si="331"/>
        <v>100</v>
      </c>
      <c r="O2124" s="8">
        <f t="shared" si="332"/>
        <v>50</v>
      </c>
      <c r="P2124" s="8">
        <f t="shared" si="333"/>
        <v>16.5</v>
      </c>
      <c r="Q2124" s="9">
        <f t="shared" si="334"/>
        <v>53.725000000000001</v>
      </c>
      <c r="R2124" s="9">
        <f t="shared" si="335"/>
        <v>46.625</v>
      </c>
      <c r="S2124" s="9">
        <f t="shared" si="336"/>
        <v>38.674999999999997</v>
      </c>
      <c r="T2124" s="9">
        <f t="shared" si="337"/>
        <v>47.875</v>
      </c>
      <c r="U2124" s="8">
        <f t="shared" si="338"/>
        <v>46.341666666666661</v>
      </c>
      <c r="V2124" s="8">
        <f t="shared" si="339"/>
        <v>46.724999999999994</v>
      </c>
    </row>
    <row r="2125" spans="1:22" ht="13.5" x14ac:dyDescent="0.25">
      <c r="A2125" s="3">
        <f>RSI!A2125</f>
        <v>45097</v>
      </c>
      <c r="B2125" s="2">
        <f>RSI!B2125</f>
        <v>5.9710999999999999</v>
      </c>
      <c r="C2125" s="2">
        <f>RSI!I2125</f>
        <v>69.724135648770613</v>
      </c>
      <c r="D2125" s="2">
        <f>MACD!E2125</f>
        <v>-0.15535022396448905</v>
      </c>
      <c r="E2125" s="2">
        <f>MACD!F2125</f>
        <v>-8.507003541767881E-2</v>
      </c>
      <c r="F2125" s="2">
        <f>'Moving Avg'!D2125</f>
        <v>5.9041000000000006</v>
      </c>
      <c r="G2125" s="2">
        <f>'Moving Avg'!F2125</f>
        <v>5.6024550000000017</v>
      </c>
      <c r="H2125" s="2">
        <f>'Moving Avg'!G2125</f>
        <v>5.4607959999999984</v>
      </c>
      <c r="I2125" s="2">
        <f>'Moving Avg'!H2125</f>
        <v>5.4577129999999947</v>
      </c>
      <c r="J2125" s="6" t="str">
        <f>OBV!F2125</f>
        <v>BEARISH</v>
      </c>
      <c r="K2125" s="6" t="str">
        <f>OBV!G2125</f>
        <v>NEUTRAL</v>
      </c>
      <c r="L2125" s="6" t="str">
        <f>OBV!H2125</f>
        <v>BEARISH DIVERGENCE</v>
      </c>
      <c r="M2125" s="8">
        <f t="shared" si="330"/>
        <v>25</v>
      </c>
      <c r="N2125" s="8">
        <f t="shared" si="331"/>
        <v>100</v>
      </c>
      <c r="O2125" s="8">
        <f t="shared" si="332"/>
        <v>50</v>
      </c>
      <c r="P2125" s="8">
        <f t="shared" si="333"/>
        <v>16.5</v>
      </c>
      <c r="Q2125" s="9">
        <f t="shared" si="334"/>
        <v>53.725000000000001</v>
      </c>
      <c r="R2125" s="9">
        <f t="shared" si="335"/>
        <v>46.625</v>
      </c>
      <c r="S2125" s="9">
        <f t="shared" si="336"/>
        <v>38.674999999999997</v>
      </c>
      <c r="T2125" s="9">
        <f t="shared" si="337"/>
        <v>47.875</v>
      </c>
      <c r="U2125" s="8">
        <f t="shared" si="338"/>
        <v>46.341666666666661</v>
      </c>
      <c r="V2125" s="8">
        <f t="shared" si="339"/>
        <v>46.724999999999994</v>
      </c>
    </row>
    <row r="2126" spans="1:22" ht="13.5" x14ac:dyDescent="0.25">
      <c r="A2126" s="3">
        <f>RSI!A2126</f>
        <v>45098</v>
      </c>
      <c r="B2126" s="2">
        <f>RSI!B2126</f>
        <v>5.8212000000000002</v>
      </c>
      <c r="C2126" s="2">
        <f>RSI!I2126</f>
        <v>60.203346677910062</v>
      </c>
      <c r="D2126" s="2">
        <f>MACD!E2126</f>
        <v>-0.18323518833758978</v>
      </c>
      <c r="E2126" s="2">
        <f>MACD!F2126</f>
        <v>-0.10470306600166102</v>
      </c>
      <c r="F2126" s="2">
        <f>'Moving Avg'!D2126</f>
        <v>5.8864600000000005</v>
      </c>
      <c r="G2126" s="2">
        <f>'Moving Avg'!F2126</f>
        <v>5.6148050000000023</v>
      </c>
      <c r="H2126" s="2">
        <f>'Moving Avg'!G2126</f>
        <v>5.4648699999999977</v>
      </c>
      <c r="I2126" s="2">
        <f>'Moving Avg'!H2126</f>
        <v>5.4591864999999951</v>
      </c>
      <c r="J2126" s="6" t="str">
        <f>OBV!F2126</f>
        <v>BEARISH</v>
      </c>
      <c r="K2126" s="6" t="str">
        <f>OBV!G2126</f>
        <v>NEUTRAL</v>
      </c>
      <c r="L2126" s="6" t="str">
        <f>OBV!H2126</f>
        <v>CONFIRMED BEARISH</v>
      </c>
      <c r="M2126" s="8">
        <f t="shared" si="330"/>
        <v>25</v>
      </c>
      <c r="N2126" s="8">
        <f t="shared" si="331"/>
        <v>100</v>
      </c>
      <c r="O2126" s="8">
        <f t="shared" si="332"/>
        <v>50</v>
      </c>
      <c r="P2126" s="8">
        <f t="shared" si="333"/>
        <v>16.5</v>
      </c>
      <c r="Q2126" s="9">
        <f t="shared" si="334"/>
        <v>53.725000000000001</v>
      </c>
      <c r="R2126" s="9">
        <f t="shared" si="335"/>
        <v>46.625</v>
      </c>
      <c r="S2126" s="9">
        <f t="shared" si="336"/>
        <v>38.674999999999997</v>
      </c>
      <c r="T2126" s="9">
        <f t="shared" si="337"/>
        <v>47.875</v>
      </c>
      <c r="U2126" s="8">
        <f t="shared" si="338"/>
        <v>46.341666666666661</v>
      </c>
      <c r="V2126" s="8">
        <f t="shared" si="339"/>
        <v>46.724999999999994</v>
      </c>
    </row>
    <row r="2127" spans="1:22" ht="13.5" x14ac:dyDescent="0.25">
      <c r="A2127" s="3">
        <f>RSI!A2127</f>
        <v>45099</v>
      </c>
      <c r="B2127" s="2">
        <f>RSI!B2127</f>
        <v>5.8212000000000002</v>
      </c>
      <c r="C2127" s="2">
        <f>RSI!I2127</f>
        <v>60.203346677910062</v>
      </c>
      <c r="D2127" s="2">
        <f>MACD!E2127</f>
        <v>-0.19998169674001876</v>
      </c>
      <c r="E2127" s="2">
        <f>MACD!F2127</f>
        <v>-0.12375879214933258</v>
      </c>
      <c r="F2127" s="2">
        <f>'Moving Avg'!D2127</f>
        <v>5.8688200000000004</v>
      </c>
      <c r="G2127" s="2">
        <f>'Moving Avg'!F2127</f>
        <v>5.6271550000000019</v>
      </c>
      <c r="H2127" s="2">
        <f>'Moving Avg'!G2127</f>
        <v>5.472915999999997</v>
      </c>
      <c r="I2127" s="2">
        <f>'Moving Avg'!H2127</f>
        <v>5.4608669999999959</v>
      </c>
      <c r="J2127" s="6" t="str">
        <f>OBV!F2127</f>
        <v>BEARISH</v>
      </c>
      <c r="K2127" s="6" t="str">
        <f>OBV!G2127</f>
        <v>NEUTRAL</v>
      </c>
      <c r="L2127" s="6" t="str">
        <f>OBV!H2127</f>
        <v>CONFIRMED BEARISH</v>
      </c>
      <c r="M2127" s="8">
        <f t="shared" si="330"/>
        <v>25</v>
      </c>
      <c r="N2127" s="8">
        <f t="shared" si="331"/>
        <v>100</v>
      </c>
      <c r="O2127" s="8">
        <f t="shared" si="332"/>
        <v>50</v>
      </c>
      <c r="P2127" s="8">
        <f t="shared" si="333"/>
        <v>16.5</v>
      </c>
      <c r="Q2127" s="9">
        <f t="shared" si="334"/>
        <v>53.725000000000001</v>
      </c>
      <c r="R2127" s="9">
        <f t="shared" si="335"/>
        <v>46.625</v>
      </c>
      <c r="S2127" s="9">
        <f t="shared" si="336"/>
        <v>38.674999999999997</v>
      </c>
      <c r="T2127" s="9">
        <f t="shared" si="337"/>
        <v>47.875</v>
      </c>
      <c r="U2127" s="8">
        <f t="shared" si="338"/>
        <v>46.341666666666661</v>
      </c>
      <c r="V2127" s="8">
        <f t="shared" si="339"/>
        <v>46.724999999999994</v>
      </c>
    </row>
    <row r="2128" spans="1:22" ht="13.5" x14ac:dyDescent="0.25">
      <c r="A2128" s="3">
        <f>RSI!A2128</f>
        <v>45100</v>
      </c>
      <c r="B2128" s="2">
        <f>RSI!B2128</f>
        <v>5.8212000000000002</v>
      </c>
      <c r="C2128" s="2">
        <f>RSI!I2128</f>
        <v>60.203346677910062</v>
      </c>
      <c r="D2128" s="2">
        <f>MACD!E2128</f>
        <v>-0.21534626375912946</v>
      </c>
      <c r="E2128" s="2">
        <f>MACD!F2128</f>
        <v>-0.14207628647129195</v>
      </c>
      <c r="F2128" s="2">
        <f>'Moving Avg'!D2128</f>
        <v>5.8511800000000012</v>
      </c>
      <c r="G2128" s="2">
        <f>'Moving Avg'!F2128</f>
        <v>5.6439150000000025</v>
      </c>
      <c r="H2128" s="2">
        <f>'Moving Avg'!G2128</f>
        <v>5.4857599999999964</v>
      </c>
      <c r="I2128" s="2">
        <f>'Moving Avg'!H2128</f>
        <v>5.4619269999999975</v>
      </c>
      <c r="J2128" s="6" t="str">
        <f>OBV!F2128</f>
        <v>BEARISH</v>
      </c>
      <c r="K2128" s="6" t="str">
        <f>OBV!G2128</f>
        <v>NEUTRAL</v>
      </c>
      <c r="L2128" s="6" t="str">
        <f>OBV!H2128</f>
        <v>CONFIRMED BEARISH</v>
      </c>
      <c r="M2128" s="8">
        <f t="shared" si="330"/>
        <v>25</v>
      </c>
      <c r="N2128" s="8">
        <f t="shared" si="331"/>
        <v>100</v>
      </c>
      <c r="O2128" s="8">
        <f t="shared" si="332"/>
        <v>50</v>
      </c>
      <c r="P2128" s="8">
        <f t="shared" si="333"/>
        <v>16.5</v>
      </c>
      <c r="Q2128" s="9">
        <f t="shared" si="334"/>
        <v>53.725000000000001</v>
      </c>
      <c r="R2128" s="9">
        <f t="shared" si="335"/>
        <v>46.625</v>
      </c>
      <c r="S2128" s="9">
        <f t="shared" si="336"/>
        <v>38.674999999999997</v>
      </c>
      <c r="T2128" s="9">
        <f t="shared" si="337"/>
        <v>47.875</v>
      </c>
      <c r="U2128" s="8">
        <f t="shared" si="338"/>
        <v>46.341666666666661</v>
      </c>
      <c r="V2128" s="8">
        <f t="shared" si="339"/>
        <v>46.724999999999994</v>
      </c>
    </row>
    <row r="2129" spans="1:22" ht="13.5" x14ac:dyDescent="0.25">
      <c r="A2129" s="3">
        <f>RSI!A2129</f>
        <v>45103</v>
      </c>
      <c r="B2129" s="2">
        <f>RSI!B2129</f>
        <v>5.8212000000000002</v>
      </c>
      <c r="C2129" s="2">
        <f>RSI!I2129</f>
        <v>60.203346677910062</v>
      </c>
      <c r="D2129" s="2">
        <f>MACD!E2129</f>
        <v>-0.19282224915861335</v>
      </c>
      <c r="E2129" s="2">
        <f>MACD!F2129</f>
        <v>-0.15222547900875624</v>
      </c>
      <c r="F2129" s="2">
        <f>'Moving Avg'!D2129</f>
        <v>5.8511800000000012</v>
      </c>
      <c r="G2129" s="2">
        <f>'Moving Avg'!F2129</f>
        <v>5.6571450000000016</v>
      </c>
      <c r="H2129" s="2">
        <f>'Moving Avg'!G2129</f>
        <v>5.4986039999999967</v>
      </c>
      <c r="I2129" s="2">
        <f>'Moving Avg'!H2129</f>
        <v>5.4635659999999984</v>
      </c>
      <c r="J2129" s="6" t="str">
        <f>OBV!F2129</f>
        <v>BEARISH</v>
      </c>
      <c r="K2129" s="6" t="str">
        <f>OBV!G2129</f>
        <v>NEUTRAL</v>
      </c>
      <c r="L2129" s="6" t="str">
        <f>OBV!H2129</f>
        <v>NEUTRAL</v>
      </c>
      <c r="M2129" s="8">
        <f t="shared" si="330"/>
        <v>25</v>
      </c>
      <c r="N2129" s="8">
        <f t="shared" si="331"/>
        <v>100</v>
      </c>
      <c r="O2129" s="8">
        <f t="shared" si="332"/>
        <v>50</v>
      </c>
      <c r="P2129" s="8">
        <f t="shared" si="333"/>
        <v>16.5</v>
      </c>
      <c r="Q2129" s="9">
        <f t="shared" si="334"/>
        <v>53.725000000000001</v>
      </c>
      <c r="R2129" s="9">
        <f t="shared" si="335"/>
        <v>46.625</v>
      </c>
      <c r="S2129" s="9">
        <f t="shared" si="336"/>
        <v>38.674999999999997</v>
      </c>
      <c r="T2129" s="9">
        <f t="shared" si="337"/>
        <v>47.875</v>
      </c>
      <c r="U2129" s="8">
        <f t="shared" si="338"/>
        <v>46.341666666666661</v>
      </c>
      <c r="V2129" s="8">
        <f t="shared" si="339"/>
        <v>46.724999999999994</v>
      </c>
    </row>
    <row r="2130" spans="1:22" ht="13.5" x14ac:dyDescent="0.25">
      <c r="A2130" s="3">
        <f>RSI!A2130</f>
        <v>45104</v>
      </c>
      <c r="B2130" s="2">
        <f>RSI!B2130</f>
        <v>5.6448</v>
      </c>
      <c r="C2130" s="2">
        <f>RSI!I2130</f>
        <v>49.503827529200535</v>
      </c>
      <c r="D2130" s="2">
        <f>MACD!E2130</f>
        <v>-0.15085930610512044</v>
      </c>
      <c r="E2130" s="2">
        <f>MACD!F2130</f>
        <v>-0.1519522444280291</v>
      </c>
      <c r="F2130" s="2">
        <f>'Moving Avg'!D2130</f>
        <v>5.78592</v>
      </c>
      <c r="G2130" s="2">
        <f>'Moving Avg'!F2130</f>
        <v>5.6659650000000017</v>
      </c>
      <c r="H2130" s="2">
        <f>'Moving Avg'!G2130</f>
        <v>5.5072579999999958</v>
      </c>
      <c r="I2130" s="2">
        <f>'Moving Avg'!H2130</f>
        <v>5.4643229999999994</v>
      </c>
      <c r="J2130" s="6" t="str">
        <f>OBV!F2130</f>
        <v>BEARISH</v>
      </c>
      <c r="K2130" s="6" t="str">
        <f>OBV!G2130</f>
        <v>NEUTRAL</v>
      </c>
      <c r="L2130" s="6" t="str">
        <f>OBV!H2130</f>
        <v>CONFIRMED BEARISH</v>
      </c>
      <c r="M2130" s="8">
        <f t="shared" si="330"/>
        <v>25</v>
      </c>
      <c r="N2130" s="8">
        <f t="shared" si="331"/>
        <v>0</v>
      </c>
      <c r="O2130" s="8">
        <f t="shared" si="332"/>
        <v>50</v>
      </c>
      <c r="P2130" s="8">
        <f t="shared" si="333"/>
        <v>16.5</v>
      </c>
      <c r="Q2130" s="9">
        <f t="shared" si="334"/>
        <v>18.725000000000001</v>
      </c>
      <c r="R2130" s="9">
        <f t="shared" si="335"/>
        <v>26.625</v>
      </c>
      <c r="S2130" s="9">
        <f t="shared" si="336"/>
        <v>23.675000000000001</v>
      </c>
      <c r="T2130" s="9">
        <f t="shared" si="337"/>
        <v>22.875</v>
      </c>
      <c r="U2130" s="8">
        <f t="shared" si="338"/>
        <v>23.008333333333336</v>
      </c>
      <c r="V2130" s="8">
        <f t="shared" si="339"/>
        <v>22.975000000000001</v>
      </c>
    </row>
    <row r="2131" spans="1:22" ht="13.5" x14ac:dyDescent="0.25">
      <c r="A2131" s="3">
        <f>RSI!A2131</f>
        <v>45107</v>
      </c>
      <c r="B2131" s="2">
        <f>RSI!B2131</f>
        <v>5.6006999999999998</v>
      </c>
      <c r="C2131" s="2">
        <f>RSI!I2131</f>
        <v>47.243306239797171</v>
      </c>
      <c r="D2131" s="2">
        <f>MACD!E2131</f>
        <v>-8.4852905637510467E-2</v>
      </c>
      <c r="E2131" s="2">
        <f>MACD!F2131</f>
        <v>-0.13853237666992538</v>
      </c>
      <c r="F2131" s="2">
        <f>'Moving Avg'!D2131</f>
        <v>5.7418199999999997</v>
      </c>
      <c r="G2131" s="2">
        <f>'Moving Avg'!F2131</f>
        <v>5.6747850000000009</v>
      </c>
      <c r="H2131" s="2">
        <f>'Moving Avg'!G2131</f>
        <v>5.5150299999999968</v>
      </c>
      <c r="I2131" s="2">
        <f>'Moving Avg'!H2131</f>
        <v>5.4650249999999998</v>
      </c>
      <c r="J2131" s="6" t="str">
        <f>OBV!F2131</f>
        <v>BEARISH</v>
      </c>
      <c r="K2131" s="6" t="str">
        <f>OBV!G2131</f>
        <v>NEUTRAL</v>
      </c>
      <c r="L2131" s="6" t="str">
        <f>OBV!H2131</f>
        <v>CONFIRMED BEARISH</v>
      </c>
      <c r="M2131" s="8">
        <f t="shared" si="330"/>
        <v>25</v>
      </c>
      <c r="N2131" s="8">
        <f t="shared" si="331"/>
        <v>0</v>
      </c>
      <c r="O2131" s="8">
        <f t="shared" si="332"/>
        <v>50</v>
      </c>
      <c r="P2131" s="8">
        <f t="shared" si="333"/>
        <v>16.5</v>
      </c>
      <c r="Q2131" s="9">
        <f t="shared" si="334"/>
        <v>18.725000000000001</v>
      </c>
      <c r="R2131" s="9">
        <f t="shared" si="335"/>
        <v>26.625</v>
      </c>
      <c r="S2131" s="9">
        <f t="shared" si="336"/>
        <v>23.675000000000001</v>
      </c>
      <c r="T2131" s="9">
        <f t="shared" si="337"/>
        <v>22.875</v>
      </c>
      <c r="U2131" s="8">
        <f t="shared" si="338"/>
        <v>23.008333333333336</v>
      </c>
      <c r="V2131" s="8">
        <f t="shared" si="339"/>
        <v>22.975000000000001</v>
      </c>
    </row>
    <row r="2132" spans="1:22" ht="13.5" x14ac:dyDescent="0.25">
      <c r="A2132" s="3">
        <f>RSI!A2132</f>
        <v>45110</v>
      </c>
      <c r="B2132" s="2">
        <f>RSI!B2132</f>
        <v>5.6006999999999998</v>
      </c>
      <c r="C2132" s="2">
        <f>RSI!I2132</f>
        <v>47.243306239797171</v>
      </c>
      <c r="D2132" s="2">
        <f>MACD!E2132</f>
        <v>-2.8653555919155416E-2</v>
      </c>
      <c r="E2132" s="2">
        <f>MACD!F2132</f>
        <v>-0.1165566125197714</v>
      </c>
      <c r="F2132" s="2">
        <f>'Moving Avg'!D2132</f>
        <v>5.6977199999999995</v>
      </c>
      <c r="G2132" s="2">
        <f>'Moving Avg'!F2132</f>
        <v>5.6836050000000018</v>
      </c>
      <c r="H2132" s="2">
        <f>'Moving Avg'!G2132</f>
        <v>5.5181699999999987</v>
      </c>
      <c r="I2132" s="2">
        <f>'Moving Avg'!H2132</f>
        <v>5.4657269999999993</v>
      </c>
      <c r="J2132" s="6" t="str">
        <f>OBV!F2132</f>
        <v>BEARISH</v>
      </c>
      <c r="K2132" s="6" t="str">
        <f>OBV!G2132</f>
        <v>NEUTRAL</v>
      </c>
      <c r="L2132" s="6" t="str">
        <f>OBV!H2132</f>
        <v>CONFIRMED BEARISH</v>
      </c>
      <c r="M2132" s="8">
        <f t="shared" si="330"/>
        <v>25</v>
      </c>
      <c r="N2132" s="8">
        <f t="shared" si="331"/>
        <v>0</v>
      </c>
      <c r="O2132" s="8">
        <f t="shared" si="332"/>
        <v>50</v>
      </c>
      <c r="P2132" s="8">
        <f t="shared" si="333"/>
        <v>16.5</v>
      </c>
      <c r="Q2132" s="9">
        <f t="shared" si="334"/>
        <v>18.725000000000001</v>
      </c>
      <c r="R2132" s="9">
        <f t="shared" si="335"/>
        <v>26.625</v>
      </c>
      <c r="S2132" s="9">
        <f t="shared" si="336"/>
        <v>23.675000000000001</v>
      </c>
      <c r="T2132" s="9">
        <f t="shared" si="337"/>
        <v>22.875</v>
      </c>
      <c r="U2132" s="8">
        <f t="shared" si="338"/>
        <v>23.008333333333336</v>
      </c>
      <c r="V2132" s="8">
        <f t="shared" si="339"/>
        <v>22.975000000000001</v>
      </c>
    </row>
    <row r="2133" spans="1:22" ht="13.5" x14ac:dyDescent="0.25">
      <c r="A2133" s="3">
        <f>RSI!A2133</f>
        <v>45111</v>
      </c>
      <c r="B2133" s="2">
        <f>RSI!B2133</f>
        <v>5.5918999999999999</v>
      </c>
      <c r="C2133" s="2">
        <f>RSI!I2133</f>
        <v>46.749270790083187</v>
      </c>
      <c r="D2133" s="2">
        <f>MACD!E2133</f>
        <v>1.9873610451854873E-2</v>
      </c>
      <c r="E2133" s="2">
        <f>MACD!F2133</f>
        <v>-8.9270567925446145E-2</v>
      </c>
      <c r="F2133" s="2">
        <f>'Moving Avg'!D2133</f>
        <v>5.6518600000000001</v>
      </c>
      <c r="G2133" s="2">
        <f>'Moving Avg'!F2133</f>
        <v>5.6853700000000007</v>
      </c>
      <c r="H2133" s="2">
        <f>'Moving Avg'!G2133</f>
        <v>5.521134</v>
      </c>
      <c r="I2133" s="2">
        <f>'Moving Avg'!H2133</f>
        <v>5.4663849999999981</v>
      </c>
      <c r="J2133" s="6" t="str">
        <f>OBV!F2133</f>
        <v>BEARISH</v>
      </c>
      <c r="K2133" s="6" t="str">
        <f>OBV!G2133</f>
        <v>NEUTRAL</v>
      </c>
      <c r="L2133" s="6" t="str">
        <f>OBV!H2133</f>
        <v>CONFIRMED BEARISH</v>
      </c>
      <c r="M2133" s="8">
        <f t="shared" si="330"/>
        <v>25</v>
      </c>
      <c r="N2133" s="8">
        <f t="shared" si="331"/>
        <v>0</v>
      </c>
      <c r="O2133" s="8">
        <f t="shared" si="332"/>
        <v>50</v>
      </c>
      <c r="P2133" s="8">
        <f t="shared" si="333"/>
        <v>16.5</v>
      </c>
      <c r="Q2133" s="9">
        <f t="shared" si="334"/>
        <v>18.725000000000001</v>
      </c>
      <c r="R2133" s="9">
        <f t="shared" si="335"/>
        <v>26.625</v>
      </c>
      <c r="S2133" s="9">
        <f t="shared" si="336"/>
        <v>23.675000000000001</v>
      </c>
      <c r="T2133" s="9">
        <f t="shared" si="337"/>
        <v>22.875</v>
      </c>
      <c r="U2133" s="8">
        <f t="shared" si="338"/>
        <v>23.008333333333336</v>
      </c>
      <c r="V2133" s="8">
        <f t="shared" si="339"/>
        <v>22.975000000000001</v>
      </c>
    </row>
    <row r="2134" spans="1:22" ht="13.5" x14ac:dyDescent="0.25">
      <c r="A2134" s="3">
        <f>RSI!A2134</f>
        <v>45112</v>
      </c>
      <c r="B2134" s="2">
        <f>RSI!B2134</f>
        <v>5.6006999999999998</v>
      </c>
      <c r="C2134" s="2">
        <f>RSI!I2134</f>
        <v>47.342284220302091</v>
      </c>
      <c r="D2134" s="2">
        <f>MACD!E2134</f>
        <v>4.7064141250204194E-2</v>
      </c>
      <c r="E2134" s="2">
        <f>MACD!F2134</f>
        <v>-6.2003626090316073E-2</v>
      </c>
      <c r="F2134" s="2">
        <f>'Moving Avg'!D2134</f>
        <v>5.6077599999999999</v>
      </c>
      <c r="G2134" s="2">
        <f>'Moving Avg'!F2134</f>
        <v>5.6941900000000008</v>
      </c>
      <c r="H2134" s="2">
        <f>'Moving Avg'!G2134</f>
        <v>5.5242740000000001</v>
      </c>
      <c r="I2134" s="2">
        <f>'Moving Avg'!H2134</f>
        <v>5.4670869999999976</v>
      </c>
      <c r="J2134" s="6" t="str">
        <f>OBV!F2134</f>
        <v>BULLISH</v>
      </c>
      <c r="K2134" s="6" t="str">
        <f>OBV!G2134</f>
        <v>NEUTRAL</v>
      </c>
      <c r="L2134" s="6" t="str">
        <f>OBV!H2134</f>
        <v>BULLISH DIVERGENCE</v>
      </c>
      <c r="M2134" s="8">
        <f t="shared" si="330"/>
        <v>25</v>
      </c>
      <c r="N2134" s="8">
        <f t="shared" si="331"/>
        <v>0</v>
      </c>
      <c r="O2134" s="8">
        <f t="shared" si="332"/>
        <v>50</v>
      </c>
      <c r="P2134" s="8">
        <f t="shared" si="333"/>
        <v>66.5</v>
      </c>
      <c r="Q2134" s="9">
        <f t="shared" si="334"/>
        <v>26.225000000000001</v>
      </c>
      <c r="R2134" s="9">
        <f t="shared" si="335"/>
        <v>39.125</v>
      </c>
      <c r="S2134" s="9">
        <f t="shared" si="336"/>
        <v>46.174999999999997</v>
      </c>
      <c r="T2134" s="9">
        <f t="shared" si="337"/>
        <v>35.375</v>
      </c>
      <c r="U2134" s="8">
        <f t="shared" si="338"/>
        <v>37.174999999999997</v>
      </c>
      <c r="V2134" s="8">
        <f t="shared" si="339"/>
        <v>36.724999999999994</v>
      </c>
    </row>
    <row r="2135" spans="1:22" ht="13.5" x14ac:dyDescent="0.25">
      <c r="A2135" s="3">
        <f>RSI!A2135</f>
        <v>45113</v>
      </c>
      <c r="B2135" s="2">
        <f>RSI!B2135</f>
        <v>5.6006999999999998</v>
      </c>
      <c r="C2135" s="2">
        <f>RSI!I2135</f>
        <v>47.342284220302091</v>
      </c>
      <c r="D2135" s="2">
        <f>MACD!E2135</f>
        <v>9.3405279154890053E-2</v>
      </c>
      <c r="E2135" s="2">
        <f>MACD!F2135</f>
        <v>-3.0921845041274848E-2</v>
      </c>
      <c r="F2135" s="2">
        <f>'Moving Avg'!D2135</f>
        <v>5.5989399999999998</v>
      </c>
      <c r="G2135" s="2">
        <f>'Moving Avg'!F2135</f>
        <v>5.7030100000000008</v>
      </c>
      <c r="H2135" s="2">
        <f>'Moving Avg'!G2135</f>
        <v>5.5318800000000001</v>
      </c>
      <c r="I2135" s="2">
        <f>'Moving Avg'!H2135</f>
        <v>5.4677889999999989</v>
      </c>
      <c r="J2135" s="6" t="str">
        <f>OBV!F2135</f>
        <v>BULLISH</v>
      </c>
      <c r="K2135" s="6" t="str">
        <f>OBV!G2135</f>
        <v>NEUTRAL</v>
      </c>
      <c r="L2135" s="6" t="str">
        <f>OBV!H2135</f>
        <v>BULLISH DIVERGENCE</v>
      </c>
      <c r="M2135" s="8">
        <f t="shared" si="330"/>
        <v>25</v>
      </c>
      <c r="N2135" s="8">
        <f t="shared" si="331"/>
        <v>0</v>
      </c>
      <c r="O2135" s="8">
        <f t="shared" si="332"/>
        <v>50</v>
      </c>
      <c r="P2135" s="8">
        <f t="shared" si="333"/>
        <v>66.5</v>
      </c>
      <c r="Q2135" s="9">
        <f t="shared" si="334"/>
        <v>26.225000000000001</v>
      </c>
      <c r="R2135" s="9">
        <f t="shared" si="335"/>
        <v>39.125</v>
      </c>
      <c r="S2135" s="9">
        <f t="shared" si="336"/>
        <v>46.174999999999997</v>
      </c>
      <c r="T2135" s="9">
        <f t="shared" si="337"/>
        <v>35.375</v>
      </c>
      <c r="U2135" s="8">
        <f t="shared" si="338"/>
        <v>37.174999999999997</v>
      </c>
      <c r="V2135" s="8">
        <f t="shared" si="339"/>
        <v>36.724999999999994</v>
      </c>
    </row>
    <row r="2136" spans="1:22" ht="13.5" x14ac:dyDescent="0.25">
      <c r="A2136" s="3">
        <f>RSI!A2136</f>
        <v>45114</v>
      </c>
      <c r="B2136" s="2">
        <f>RSI!B2136</f>
        <v>5.8475999999999999</v>
      </c>
      <c r="C2136" s="2">
        <f>RSI!I2136</f>
        <v>61.348317589709005</v>
      </c>
      <c r="D2136" s="2">
        <f>MACD!E2136</f>
        <v>9.151864612688243E-2</v>
      </c>
      <c r="E2136" s="2">
        <f>MACD!F2136</f>
        <v>-6.4337468076433937E-3</v>
      </c>
      <c r="F2136" s="2">
        <f>'Moving Avg'!D2136</f>
        <v>5.64832</v>
      </c>
      <c r="G2136" s="2">
        <f>'Moving Avg'!F2136</f>
        <v>5.72682</v>
      </c>
      <c r="H2136" s="2">
        <f>'Moving Avg'!G2136</f>
        <v>5.5426039999999999</v>
      </c>
      <c r="I2136" s="2">
        <f>'Moving Avg'!H2136</f>
        <v>5.4697254999999991</v>
      </c>
      <c r="J2136" s="6" t="str">
        <f>OBV!F2136</f>
        <v>BULLISH</v>
      </c>
      <c r="K2136" s="6" t="str">
        <f>OBV!G2136</f>
        <v>NEUTRAL</v>
      </c>
      <c r="L2136" s="6" t="str">
        <f>OBV!H2136</f>
        <v>CONFIRMED BULLISH</v>
      </c>
      <c r="M2136" s="8">
        <f t="shared" si="330"/>
        <v>25</v>
      </c>
      <c r="N2136" s="8">
        <f t="shared" si="331"/>
        <v>0</v>
      </c>
      <c r="O2136" s="8">
        <f t="shared" si="332"/>
        <v>50</v>
      </c>
      <c r="P2136" s="8">
        <f t="shared" si="333"/>
        <v>83.5</v>
      </c>
      <c r="Q2136" s="9">
        <f t="shared" si="334"/>
        <v>28.774999999999999</v>
      </c>
      <c r="R2136" s="9">
        <f t="shared" si="335"/>
        <v>43.375</v>
      </c>
      <c r="S2136" s="9">
        <f t="shared" si="336"/>
        <v>53.825000000000003</v>
      </c>
      <c r="T2136" s="9">
        <f t="shared" si="337"/>
        <v>39.625</v>
      </c>
      <c r="U2136" s="8">
        <f t="shared" si="338"/>
        <v>41.991666666666667</v>
      </c>
      <c r="V2136" s="8">
        <f t="shared" si="339"/>
        <v>41.400000000000006</v>
      </c>
    </row>
    <row r="2137" spans="1:22" ht="13.5" x14ac:dyDescent="0.25">
      <c r="A2137" s="3">
        <f>RSI!A2137</f>
        <v>45117</v>
      </c>
      <c r="B2137" s="2">
        <f>RSI!B2137</f>
        <v>5.8475999999999999</v>
      </c>
      <c r="C2137" s="2">
        <f>RSI!I2137</f>
        <v>61.348317589709005</v>
      </c>
      <c r="D2137" s="2">
        <f>MACD!E2137</f>
        <v>8.8696712602067684E-2</v>
      </c>
      <c r="E2137" s="2">
        <f>MACD!F2137</f>
        <v>1.2592345074298822E-2</v>
      </c>
      <c r="F2137" s="2">
        <f>'Moving Avg'!D2137</f>
        <v>5.6976999999999993</v>
      </c>
      <c r="G2137" s="2">
        <f>'Moving Avg'!F2137</f>
        <v>5.7479849999999999</v>
      </c>
      <c r="H2137" s="2">
        <f>'Moving Avg'!G2137</f>
        <v>5.5486959999999996</v>
      </c>
      <c r="I2137" s="2">
        <f>'Moving Avg'!H2137</f>
        <v>5.4720759999999995</v>
      </c>
      <c r="J2137" s="6" t="str">
        <f>OBV!F2137</f>
        <v>BULLISH</v>
      </c>
      <c r="K2137" s="6" t="str">
        <f>OBV!G2137</f>
        <v>NEUTRAL</v>
      </c>
      <c r="L2137" s="6" t="str">
        <f>OBV!H2137</f>
        <v>CONFIRMED BULLISH</v>
      </c>
      <c r="M2137" s="8">
        <f t="shared" si="330"/>
        <v>25</v>
      </c>
      <c r="N2137" s="8">
        <f t="shared" si="331"/>
        <v>0</v>
      </c>
      <c r="O2137" s="8">
        <f t="shared" si="332"/>
        <v>50</v>
      </c>
      <c r="P2137" s="8">
        <f t="shared" si="333"/>
        <v>83.5</v>
      </c>
      <c r="Q2137" s="9">
        <f t="shared" si="334"/>
        <v>28.774999999999999</v>
      </c>
      <c r="R2137" s="9">
        <f t="shared" si="335"/>
        <v>43.375</v>
      </c>
      <c r="S2137" s="9">
        <f t="shared" si="336"/>
        <v>53.825000000000003</v>
      </c>
      <c r="T2137" s="9">
        <f t="shared" si="337"/>
        <v>39.625</v>
      </c>
      <c r="U2137" s="8">
        <f t="shared" si="338"/>
        <v>41.991666666666667</v>
      </c>
      <c r="V2137" s="8">
        <f t="shared" si="339"/>
        <v>41.400000000000006</v>
      </c>
    </row>
    <row r="2138" spans="1:22" ht="13.5" x14ac:dyDescent="0.25">
      <c r="A2138" s="3">
        <f>RSI!A2138</f>
        <v>45118</v>
      </c>
      <c r="B2138" s="2">
        <f>RSI!B2138</f>
        <v>5.9005999999999998</v>
      </c>
      <c r="C2138" s="2">
        <f>RSI!I2138</f>
        <v>63.748805942889717</v>
      </c>
      <c r="D2138" s="2">
        <f>MACD!E2138</f>
        <v>8.1248226648415134E-2</v>
      </c>
      <c r="E2138" s="2">
        <f>MACD!F2138</f>
        <v>2.6323521389122084E-2</v>
      </c>
      <c r="F2138" s="2">
        <f>'Moving Avg'!D2138</f>
        <v>5.7594399999999997</v>
      </c>
      <c r="G2138" s="2">
        <f>'Moving Avg'!F2138</f>
        <v>5.7717999999999998</v>
      </c>
      <c r="H2138" s="2">
        <f>'Moving Avg'!G2138</f>
        <v>5.5558480000000001</v>
      </c>
      <c r="I2138" s="2">
        <f>'Moving Avg'!H2138</f>
        <v>5.4743604999999995</v>
      </c>
      <c r="J2138" s="6" t="str">
        <f>OBV!F2138</f>
        <v>BULLISH</v>
      </c>
      <c r="K2138" s="6" t="str">
        <f>OBV!G2138</f>
        <v>NEUTRAL</v>
      </c>
      <c r="L2138" s="6" t="str">
        <f>OBV!H2138</f>
        <v>CONFIRMED BULLISH</v>
      </c>
      <c r="M2138" s="8">
        <f t="shared" si="330"/>
        <v>25</v>
      </c>
      <c r="N2138" s="8">
        <f t="shared" si="331"/>
        <v>0</v>
      </c>
      <c r="O2138" s="8">
        <f t="shared" si="332"/>
        <v>50</v>
      </c>
      <c r="P2138" s="8">
        <f t="shared" si="333"/>
        <v>83.5</v>
      </c>
      <c r="Q2138" s="9">
        <f t="shared" si="334"/>
        <v>28.774999999999999</v>
      </c>
      <c r="R2138" s="9">
        <f t="shared" si="335"/>
        <v>43.375</v>
      </c>
      <c r="S2138" s="9">
        <f t="shared" si="336"/>
        <v>53.825000000000003</v>
      </c>
      <c r="T2138" s="9">
        <f t="shared" si="337"/>
        <v>39.625</v>
      </c>
      <c r="U2138" s="8">
        <f t="shared" si="338"/>
        <v>41.991666666666667</v>
      </c>
      <c r="V2138" s="8">
        <f t="shared" si="339"/>
        <v>41.400000000000006</v>
      </c>
    </row>
    <row r="2139" spans="1:22" ht="13.5" x14ac:dyDescent="0.25">
      <c r="A2139" s="3">
        <f>RSI!A2139</f>
        <v>45119</v>
      </c>
      <c r="B2139" s="2">
        <f>RSI!B2139</f>
        <v>5.9005999999999998</v>
      </c>
      <c r="C2139" s="2">
        <f>RSI!I2139</f>
        <v>63.748805942889717</v>
      </c>
      <c r="D2139" s="2">
        <f>MACD!E2139</f>
        <v>7.358176925853499E-2</v>
      </c>
      <c r="E2139" s="2">
        <f>MACD!F2139</f>
        <v>3.5775170963004671E-2</v>
      </c>
      <c r="F2139" s="2">
        <f>'Moving Avg'!D2139</f>
        <v>5.81942</v>
      </c>
      <c r="G2139" s="2">
        <f>'Moving Avg'!F2139</f>
        <v>5.7837100000000001</v>
      </c>
      <c r="H2139" s="2">
        <f>'Moving Avg'!G2139</f>
        <v>5.5629999999999988</v>
      </c>
      <c r="I2139" s="2">
        <f>'Moving Avg'!H2139</f>
        <v>5.4766449999999987</v>
      </c>
      <c r="J2139" s="6" t="str">
        <f>OBV!F2139</f>
        <v>BULLISH</v>
      </c>
      <c r="K2139" s="6" t="str">
        <f>OBV!G2139</f>
        <v>NEUTRAL</v>
      </c>
      <c r="L2139" s="6" t="str">
        <f>OBV!H2139</f>
        <v>CONFIRMED BULLISH</v>
      </c>
      <c r="M2139" s="8">
        <f t="shared" si="330"/>
        <v>25</v>
      </c>
      <c r="N2139" s="8">
        <f t="shared" si="331"/>
        <v>0</v>
      </c>
      <c r="O2139" s="8">
        <f t="shared" si="332"/>
        <v>50</v>
      </c>
      <c r="P2139" s="8">
        <f t="shared" si="333"/>
        <v>83.5</v>
      </c>
      <c r="Q2139" s="9">
        <f t="shared" si="334"/>
        <v>28.774999999999999</v>
      </c>
      <c r="R2139" s="9">
        <f t="shared" si="335"/>
        <v>43.375</v>
      </c>
      <c r="S2139" s="9">
        <f t="shared" si="336"/>
        <v>53.825000000000003</v>
      </c>
      <c r="T2139" s="9">
        <f t="shared" si="337"/>
        <v>39.625</v>
      </c>
      <c r="U2139" s="8">
        <f t="shared" si="338"/>
        <v>41.991666666666667</v>
      </c>
      <c r="V2139" s="8">
        <f t="shared" si="339"/>
        <v>41.400000000000006</v>
      </c>
    </row>
    <row r="2140" spans="1:22" ht="13.5" x14ac:dyDescent="0.25">
      <c r="A2140" s="3">
        <f>RSI!A2140</f>
        <v>45120</v>
      </c>
      <c r="B2140" s="2">
        <f>RSI!B2140</f>
        <v>5.8829000000000002</v>
      </c>
      <c r="C2140" s="2">
        <f>RSI!I2140</f>
        <v>62.25137463083302</v>
      </c>
      <c r="D2140" s="2">
        <f>MACD!E2140</f>
        <v>4.0004553135312371E-2</v>
      </c>
      <c r="E2140" s="2">
        <f>MACD!F2140</f>
        <v>3.6621047397466217E-2</v>
      </c>
      <c r="F2140" s="2">
        <f>'Moving Avg'!D2140</f>
        <v>5.8758600000000003</v>
      </c>
      <c r="G2140" s="2">
        <f>'Moving Avg'!F2140</f>
        <v>5.7912049999999997</v>
      </c>
      <c r="H2140" s="2">
        <f>'Moving Avg'!G2140</f>
        <v>5.5697979999999996</v>
      </c>
      <c r="I2140" s="2">
        <f>'Moving Avg'!H2140</f>
        <v>5.4788409999999992</v>
      </c>
      <c r="J2140" s="6" t="str">
        <f>OBV!F2140</f>
        <v>BEARISH</v>
      </c>
      <c r="K2140" s="6" t="str">
        <f>OBV!G2140</f>
        <v>NEUTRAL</v>
      </c>
      <c r="L2140" s="6" t="str">
        <f>OBV!H2140</f>
        <v>BEARISH DIVERGENCE</v>
      </c>
      <c r="M2140" s="8">
        <f t="shared" si="330"/>
        <v>25</v>
      </c>
      <c r="N2140" s="8">
        <f t="shared" si="331"/>
        <v>0</v>
      </c>
      <c r="O2140" s="8">
        <f t="shared" si="332"/>
        <v>50</v>
      </c>
      <c r="P2140" s="8">
        <f t="shared" si="333"/>
        <v>16.5</v>
      </c>
      <c r="Q2140" s="9">
        <f t="shared" si="334"/>
        <v>18.725000000000001</v>
      </c>
      <c r="R2140" s="9">
        <f t="shared" si="335"/>
        <v>26.625</v>
      </c>
      <c r="S2140" s="9">
        <f t="shared" si="336"/>
        <v>23.675000000000001</v>
      </c>
      <c r="T2140" s="9">
        <f t="shared" si="337"/>
        <v>22.875</v>
      </c>
      <c r="U2140" s="8">
        <f t="shared" si="338"/>
        <v>23.008333333333336</v>
      </c>
      <c r="V2140" s="8">
        <f t="shared" si="339"/>
        <v>22.975000000000001</v>
      </c>
    </row>
    <row r="2141" spans="1:22" ht="13.5" x14ac:dyDescent="0.25">
      <c r="A2141" s="3">
        <f>RSI!A2141</f>
        <v>45121</v>
      </c>
      <c r="B2141" s="2">
        <f>RSI!B2141</f>
        <v>5.9005999999999998</v>
      </c>
      <c r="C2141" s="2">
        <f>RSI!I2141</f>
        <v>63.182721003758097</v>
      </c>
      <c r="D2141" s="2">
        <f>MACD!E2141</f>
        <v>2.4326082736951804E-3</v>
      </c>
      <c r="E2141" s="2">
        <f>MACD!F2141</f>
        <v>2.9783359572712012E-2</v>
      </c>
      <c r="F2141" s="2">
        <f>'Moving Avg'!D2141</f>
        <v>5.8864600000000005</v>
      </c>
      <c r="G2141" s="2">
        <f>'Moving Avg'!F2141</f>
        <v>5.7907650000000004</v>
      </c>
      <c r="H2141" s="2">
        <f>'Moving Avg'!G2141</f>
        <v>5.5774460000000001</v>
      </c>
      <c r="I2141" s="2">
        <f>'Moving Avg'!H2141</f>
        <v>5.4811254999999983</v>
      </c>
      <c r="J2141" s="6" t="str">
        <f>OBV!F2141</f>
        <v>BEARISH</v>
      </c>
      <c r="K2141" s="6" t="str">
        <f>OBV!G2141</f>
        <v>NEUTRAL</v>
      </c>
      <c r="L2141" s="6" t="str">
        <f>OBV!H2141</f>
        <v>BEARISH DIVERGENCE</v>
      </c>
      <c r="M2141" s="8">
        <f t="shared" si="330"/>
        <v>25</v>
      </c>
      <c r="N2141" s="8">
        <f t="shared" si="331"/>
        <v>100</v>
      </c>
      <c r="O2141" s="8">
        <f t="shared" si="332"/>
        <v>50</v>
      </c>
      <c r="P2141" s="8">
        <f t="shared" si="333"/>
        <v>16.5</v>
      </c>
      <c r="Q2141" s="9">
        <f t="shared" si="334"/>
        <v>53.725000000000001</v>
      </c>
      <c r="R2141" s="9">
        <f t="shared" si="335"/>
        <v>46.625</v>
      </c>
      <c r="S2141" s="9">
        <f t="shared" si="336"/>
        <v>38.674999999999997</v>
      </c>
      <c r="T2141" s="9">
        <f t="shared" si="337"/>
        <v>47.875</v>
      </c>
      <c r="U2141" s="8">
        <f t="shared" si="338"/>
        <v>46.341666666666661</v>
      </c>
      <c r="V2141" s="8">
        <f t="shared" si="339"/>
        <v>46.724999999999994</v>
      </c>
    </row>
    <row r="2142" spans="1:22" ht="13.5" x14ac:dyDescent="0.25">
      <c r="A2142" s="3">
        <f>RSI!A2142</f>
        <v>45124</v>
      </c>
      <c r="B2142" s="2">
        <f>RSI!B2142</f>
        <v>5.8212000000000002</v>
      </c>
      <c r="C2142" s="2">
        <f>RSI!I2142</f>
        <v>56.453941810741583</v>
      </c>
      <c r="D2142" s="2">
        <f>MACD!E2142</f>
        <v>-2.4568005031260221E-2</v>
      </c>
      <c r="E2142" s="2">
        <f>MACD!F2142</f>
        <v>1.8913086651917568E-2</v>
      </c>
      <c r="F2142" s="2">
        <f>'Moving Avg'!D2142</f>
        <v>5.8811800000000005</v>
      </c>
      <c r="G2142" s="2">
        <f>'Moving Avg'!F2142</f>
        <v>5.7863550000000004</v>
      </c>
      <c r="H2142" s="2">
        <f>'Moving Avg'!G2142</f>
        <v>5.5863200000000006</v>
      </c>
      <c r="I2142" s="2">
        <f>'Moving Avg'!H2142</f>
        <v>5.4833439999999989</v>
      </c>
      <c r="J2142" s="6" t="str">
        <f>OBV!F2142</f>
        <v>BEARISH</v>
      </c>
      <c r="K2142" s="6" t="str">
        <f>OBV!G2142</f>
        <v>NEUTRAL</v>
      </c>
      <c r="L2142" s="6" t="str">
        <f>OBV!H2142</f>
        <v>CONFIRMED BEARISH</v>
      </c>
      <c r="M2142" s="8">
        <f t="shared" si="330"/>
        <v>25</v>
      </c>
      <c r="N2142" s="8">
        <f t="shared" si="331"/>
        <v>100</v>
      </c>
      <c r="O2142" s="8">
        <f t="shared" si="332"/>
        <v>50</v>
      </c>
      <c r="P2142" s="8">
        <f t="shared" si="333"/>
        <v>16.5</v>
      </c>
      <c r="Q2142" s="9">
        <f t="shared" si="334"/>
        <v>53.725000000000001</v>
      </c>
      <c r="R2142" s="9">
        <f t="shared" si="335"/>
        <v>46.625</v>
      </c>
      <c r="S2142" s="9">
        <f t="shared" si="336"/>
        <v>38.674999999999997</v>
      </c>
      <c r="T2142" s="9">
        <f t="shared" si="337"/>
        <v>47.875</v>
      </c>
      <c r="U2142" s="8">
        <f t="shared" si="338"/>
        <v>46.341666666666661</v>
      </c>
      <c r="V2142" s="8">
        <f t="shared" si="339"/>
        <v>46.724999999999994</v>
      </c>
    </row>
    <row r="2143" spans="1:22" ht="13.5" x14ac:dyDescent="0.25">
      <c r="A2143" s="3">
        <f>RSI!A2143</f>
        <v>45125</v>
      </c>
      <c r="B2143" s="2">
        <f>RSI!B2143</f>
        <v>5.7770999999999999</v>
      </c>
      <c r="C2143" s="2">
        <f>RSI!I2143</f>
        <v>53.073170789689847</v>
      </c>
      <c r="D2143" s="2">
        <f>MACD!E2143</f>
        <v>-4.6042354429372878E-2</v>
      </c>
      <c r="E2143" s="2">
        <f>MACD!F2143</f>
        <v>5.9219984356594785E-3</v>
      </c>
      <c r="F2143" s="2">
        <f>'Moving Avg'!D2143</f>
        <v>5.8564800000000004</v>
      </c>
      <c r="G2143" s="2">
        <f>'Moving Avg'!F2143</f>
        <v>5.7797400000000012</v>
      </c>
      <c r="H2143" s="2">
        <f>'Moving Avg'!G2143</f>
        <v>5.5953040000000014</v>
      </c>
      <c r="I2143" s="2">
        <f>'Moving Avg'!H2143</f>
        <v>5.4853419999999993</v>
      </c>
      <c r="J2143" s="6" t="str">
        <f>OBV!F2143</f>
        <v>BEARISH</v>
      </c>
      <c r="K2143" s="6" t="str">
        <f>OBV!G2143</f>
        <v>NEUTRAL</v>
      </c>
      <c r="L2143" s="6" t="str">
        <f>OBV!H2143</f>
        <v>CONFIRMED BEARISH</v>
      </c>
      <c r="M2143" s="8">
        <f t="shared" si="330"/>
        <v>25</v>
      </c>
      <c r="N2143" s="8">
        <f t="shared" si="331"/>
        <v>100</v>
      </c>
      <c r="O2143" s="8">
        <f t="shared" si="332"/>
        <v>50</v>
      </c>
      <c r="P2143" s="8">
        <f t="shared" si="333"/>
        <v>16.5</v>
      </c>
      <c r="Q2143" s="9">
        <f t="shared" si="334"/>
        <v>53.725000000000001</v>
      </c>
      <c r="R2143" s="9">
        <f t="shared" si="335"/>
        <v>46.625</v>
      </c>
      <c r="S2143" s="9">
        <f t="shared" si="336"/>
        <v>38.674999999999997</v>
      </c>
      <c r="T2143" s="9">
        <f t="shared" si="337"/>
        <v>47.875</v>
      </c>
      <c r="U2143" s="8">
        <f t="shared" si="338"/>
        <v>46.341666666666661</v>
      </c>
      <c r="V2143" s="8">
        <f t="shared" si="339"/>
        <v>46.724999999999994</v>
      </c>
    </row>
    <row r="2144" spans="1:22" ht="13.5" x14ac:dyDescent="0.25">
      <c r="A2144" s="3">
        <f>RSI!A2144</f>
        <v>45127</v>
      </c>
      <c r="B2144" s="2">
        <f>RSI!B2144</f>
        <v>5.7770999999999999</v>
      </c>
      <c r="C2144" s="2">
        <f>RSI!I2144</f>
        <v>53.07317078968984</v>
      </c>
      <c r="D2144" s="2">
        <f>MACD!E2144</f>
        <v>-6.3098983109612483E-2</v>
      </c>
      <c r="E2144" s="2">
        <f>MACD!F2144</f>
        <v>-7.8821978733949142E-3</v>
      </c>
      <c r="F2144" s="2">
        <f>'Moving Avg'!D2144</f>
        <v>5.8317800000000002</v>
      </c>
      <c r="G2144" s="2">
        <f>'Moving Avg'!F2144</f>
        <v>5.7775350000000012</v>
      </c>
      <c r="H2144" s="2">
        <f>'Moving Avg'!G2144</f>
        <v>5.6042880000000004</v>
      </c>
      <c r="I2144" s="2">
        <f>'Moving Avg'!H2144</f>
        <v>5.4874224999999992</v>
      </c>
      <c r="J2144" s="6" t="str">
        <f>OBV!F2144</f>
        <v>BEARISH</v>
      </c>
      <c r="K2144" s="6" t="str">
        <f>OBV!G2144</f>
        <v>NEUTRAL</v>
      </c>
      <c r="L2144" s="6" t="str">
        <f>OBV!H2144</f>
        <v>CONFIRMED BEARISH</v>
      </c>
      <c r="M2144" s="8">
        <f t="shared" si="330"/>
        <v>25</v>
      </c>
      <c r="N2144" s="8">
        <f t="shared" si="331"/>
        <v>100</v>
      </c>
      <c r="O2144" s="8">
        <f t="shared" si="332"/>
        <v>50</v>
      </c>
      <c r="P2144" s="8">
        <f t="shared" si="333"/>
        <v>16.5</v>
      </c>
      <c r="Q2144" s="9">
        <f t="shared" si="334"/>
        <v>53.725000000000001</v>
      </c>
      <c r="R2144" s="9">
        <f t="shared" si="335"/>
        <v>46.625</v>
      </c>
      <c r="S2144" s="9">
        <f t="shared" si="336"/>
        <v>38.674999999999997</v>
      </c>
      <c r="T2144" s="9">
        <f t="shared" si="337"/>
        <v>47.875</v>
      </c>
      <c r="U2144" s="8">
        <f t="shared" si="338"/>
        <v>46.341666666666661</v>
      </c>
      <c r="V2144" s="8">
        <f t="shared" si="339"/>
        <v>46.724999999999994</v>
      </c>
    </row>
    <row r="2145" spans="1:22" ht="13.5" x14ac:dyDescent="0.25">
      <c r="A2145" s="3">
        <f>RSI!A2145</f>
        <v>45128</v>
      </c>
      <c r="B2145" s="2">
        <f>RSI!B2145</f>
        <v>5.7770999999999999</v>
      </c>
      <c r="C2145" s="2">
        <f>RSI!I2145</f>
        <v>53.073170789689833</v>
      </c>
      <c r="D2145" s="2">
        <f>MACD!E2145</f>
        <v>-7.7753618307980332E-2</v>
      </c>
      <c r="E2145" s="2">
        <f>MACD!F2145</f>
        <v>-2.1856481960312001E-2</v>
      </c>
      <c r="F2145" s="2">
        <f>'Moving Avg'!D2145</f>
        <v>5.8106200000000001</v>
      </c>
      <c r="G2145" s="2">
        <f>'Moving Avg'!F2145</f>
        <v>5.7678350000000007</v>
      </c>
      <c r="H2145" s="2">
        <f>'Moving Avg'!G2145</f>
        <v>5.613272000000002</v>
      </c>
      <c r="I2145" s="2">
        <f>'Moving Avg'!H2145</f>
        <v>5.4894204999999996</v>
      </c>
      <c r="J2145" s="6" t="str">
        <f>OBV!F2145</f>
        <v>BEARISH</v>
      </c>
      <c r="K2145" s="6" t="str">
        <f>OBV!G2145</f>
        <v>NEUTRAL</v>
      </c>
      <c r="L2145" s="6" t="str">
        <f>OBV!H2145</f>
        <v>CONFIRMED BEARISH</v>
      </c>
      <c r="M2145" s="8">
        <f t="shared" si="330"/>
        <v>25</v>
      </c>
      <c r="N2145" s="8">
        <f t="shared" si="331"/>
        <v>100</v>
      </c>
      <c r="O2145" s="8">
        <f t="shared" si="332"/>
        <v>50</v>
      </c>
      <c r="P2145" s="8">
        <f t="shared" si="333"/>
        <v>16.5</v>
      </c>
      <c r="Q2145" s="9">
        <f t="shared" si="334"/>
        <v>53.725000000000001</v>
      </c>
      <c r="R2145" s="9">
        <f t="shared" si="335"/>
        <v>46.625</v>
      </c>
      <c r="S2145" s="9">
        <f t="shared" si="336"/>
        <v>38.674999999999997</v>
      </c>
      <c r="T2145" s="9">
        <f t="shared" si="337"/>
        <v>47.875</v>
      </c>
      <c r="U2145" s="8">
        <f t="shared" si="338"/>
        <v>46.341666666666661</v>
      </c>
      <c r="V2145" s="8">
        <f t="shared" si="339"/>
        <v>46.724999999999994</v>
      </c>
    </row>
    <row r="2146" spans="1:22" ht="13.5" x14ac:dyDescent="0.25">
      <c r="A2146" s="3">
        <f>RSI!A2146</f>
        <v>45131</v>
      </c>
      <c r="B2146" s="2">
        <f>RSI!B2146</f>
        <v>5.7594000000000003</v>
      </c>
      <c r="C2146" s="2">
        <f>RSI!I2146</f>
        <v>51.526351412404459</v>
      </c>
      <c r="D2146" s="2">
        <f>MACD!E2146</f>
        <v>-5.1063618895784479E-2</v>
      </c>
      <c r="E2146" s="2">
        <f>MACD!F2146</f>
        <v>-2.7697909347406499E-2</v>
      </c>
      <c r="F2146" s="2">
        <f>'Moving Avg'!D2146</f>
        <v>5.7823799999999999</v>
      </c>
      <c r="G2146" s="2">
        <f>'Moving Avg'!F2146</f>
        <v>5.7647450000000005</v>
      </c>
      <c r="H2146" s="2">
        <f>'Moving Avg'!G2146</f>
        <v>5.6219020000000022</v>
      </c>
      <c r="I2146" s="2">
        <f>'Moving Avg'!H2146</f>
        <v>5.4913299999999996</v>
      </c>
      <c r="J2146" s="6" t="str">
        <f>OBV!F2146</f>
        <v>BEARISH</v>
      </c>
      <c r="K2146" s="6" t="str">
        <f>OBV!G2146</f>
        <v>NEUTRAL</v>
      </c>
      <c r="L2146" s="6" t="str">
        <f>OBV!H2146</f>
        <v>CONFIRMED BEARISH</v>
      </c>
      <c r="M2146" s="8">
        <f t="shared" si="330"/>
        <v>25</v>
      </c>
      <c r="N2146" s="8">
        <f t="shared" si="331"/>
        <v>100</v>
      </c>
      <c r="O2146" s="8">
        <f t="shared" si="332"/>
        <v>50</v>
      </c>
      <c r="P2146" s="8">
        <f t="shared" si="333"/>
        <v>16.5</v>
      </c>
      <c r="Q2146" s="9">
        <f t="shared" si="334"/>
        <v>53.725000000000001</v>
      </c>
      <c r="R2146" s="9">
        <f t="shared" si="335"/>
        <v>46.625</v>
      </c>
      <c r="S2146" s="9">
        <f t="shared" si="336"/>
        <v>38.674999999999997</v>
      </c>
      <c r="T2146" s="9">
        <f t="shared" si="337"/>
        <v>47.875</v>
      </c>
      <c r="U2146" s="8">
        <f t="shared" si="338"/>
        <v>46.341666666666661</v>
      </c>
      <c r="V2146" s="8">
        <f t="shared" si="339"/>
        <v>46.724999999999994</v>
      </c>
    </row>
    <row r="2147" spans="1:22" ht="13.5" x14ac:dyDescent="0.25">
      <c r="A2147" s="3">
        <f>RSI!A2147</f>
        <v>45133</v>
      </c>
      <c r="B2147" s="2">
        <f>RSI!B2147</f>
        <v>5.7329999999999997</v>
      </c>
      <c r="C2147" s="2">
        <f>RSI!I2147</f>
        <v>49.222048356611019</v>
      </c>
      <c r="D2147" s="2">
        <f>MACD!E2147</f>
        <v>-2.6610045351805667E-2</v>
      </c>
      <c r="E2147" s="2">
        <f>MACD!F2147</f>
        <v>-2.7480336548286334E-2</v>
      </c>
      <c r="F2147" s="2">
        <f>'Moving Avg'!D2147</f>
        <v>5.7647399999999998</v>
      </c>
      <c r="G2147" s="2">
        <f>'Moving Avg'!F2147</f>
        <v>5.7603350000000013</v>
      </c>
      <c r="H2147" s="2">
        <f>'Moving Avg'!G2147</f>
        <v>5.6306660000000024</v>
      </c>
      <c r="I2147" s="2">
        <f>'Moving Avg'!H2147</f>
        <v>5.4931074999999989</v>
      </c>
      <c r="J2147" s="6" t="str">
        <f>OBV!F2147</f>
        <v>BEARISH</v>
      </c>
      <c r="K2147" s="6" t="str">
        <f>OBV!G2147</f>
        <v>NEUTRAL</v>
      </c>
      <c r="L2147" s="6" t="str">
        <f>OBV!H2147</f>
        <v>CONFIRMED BEARISH</v>
      </c>
      <c r="M2147" s="8">
        <f t="shared" si="330"/>
        <v>25</v>
      </c>
      <c r="N2147" s="8">
        <f t="shared" si="331"/>
        <v>0</v>
      </c>
      <c r="O2147" s="8">
        <f t="shared" si="332"/>
        <v>50</v>
      </c>
      <c r="P2147" s="8">
        <f t="shared" si="333"/>
        <v>16.5</v>
      </c>
      <c r="Q2147" s="9">
        <f t="shared" si="334"/>
        <v>18.725000000000001</v>
      </c>
      <c r="R2147" s="9">
        <f t="shared" si="335"/>
        <v>26.625</v>
      </c>
      <c r="S2147" s="9">
        <f t="shared" si="336"/>
        <v>23.675000000000001</v>
      </c>
      <c r="T2147" s="9">
        <f t="shared" si="337"/>
        <v>22.875</v>
      </c>
      <c r="U2147" s="8">
        <f t="shared" si="338"/>
        <v>23.008333333333336</v>
      </c>
      <c r="V2147" s="8">
        <f t="shared" si="339"/>
        <v>22.975000000000001</v>
      </c>
    </row>
    <row r="2148" spans="1:22" ht="13.5" x14ac:dyDescent="0.25">
      <c r="A2148" s="3">
        <f>RSI!A2148</f>
        <v>45134</v>
      </c>
      <c r="B2148" s="2">
        <f>RSI!B2148</f>
        <v>5.6448</v>
      </c>
      <c r="C2148" s="2">
        <f>RSI!I2148</f>
        <v>42.399856440709925</v>
      </c>
      <c r="D2148" s="2">
        <f>MACD!E2148</f>
        <v>8.8451481125861875E-3</v>
      </c>
      <c r="E2148" s="2">
        <f>MACD!F2148</f>
        <v>-2.0215239616111831E-2</v>
      </c>
      <c r="F2148" s="2">
        <f>'Moving Avg'!D2148</f>
        <v>5.7382800000000005</v>
      </c>
      <c r="G2148" s="2">
        <f>'Moving Avg'!F2148</f>
        <v>5.7515150000000013</v>
      </c>
      <c r="H2148" s="2">
        <f>'Moving Avg'!G2148</f>
        <v>5.637334000000001</v>
      </c>
      <c r="I2148" s="2">
        <f>'Moving Avg'!H2148</f>
        <v>5.4944439999999979</v>
      </c>
      <c r="J2148" s="6" t="str">
        <f>OBV!F2148</f>
        <v>BEARISH</v>
      </c>
      <c r="K2148" s="6" t="str">
        <f>OBV!G2148</f>
        <v>NEUTRAL</v>
      </c>
      <c r="L2148" s="6" t="str">
        <f>OBV!H2148</f>
        <v>CONFIRMED BEARISH</v>
      </c>
      <c r="M2148" s="8">
        <f t="shared" si="330"/>
        <v>25</v>
      </c>
      <c r="N2148" s="8">
        <f t="shared" si="331"/>
        <v>0</v>
      </c>
      <c r="O2148" s="8">
        <f t="shared" si="332"/>
        <v>50</v>
      </c>
      <c r="P2148" s="8">
        <f t="shared" si="333"/>
        <v>16.5</v>
      </c>
      <c r="Q2148" s="9">
        <f t="shared" si="334"/>
        <v>18.725000000000001</v>
      </c>
      <c r="R2148" s="9">
        <f t="shared" si="335"/>
        <v>26.625</v>
      </c>
      <c r="S2148" s="9">
        <f t="shared" si="336"/>
        <v>23.675000000000001</v>
      </c>
      <c r="T2148" s="9">
        <f t="shared" si="337"/>
        <v>22.875</v>
      </c>
      <c r="U2148" s="8">
        <f t="shared" si="338"/>
        <v>23.008333333333336</v>
      </c>
      <c r="V2148" s="8">
        <f t="shared" si="339"/>
        <v>22.975000000000001</v>
      </c>
    </row>
    <row r="2149" spans="1:22" ht="13.5" x14ac:dyDescent="0.25">
      <c r="A2149" s="3">
        <f>RSI!A2149</f>
        <v>45135</v>
      </c>
      <c r="B2149" s="2">
        <f>RSI!B2149</f>
        <v>5.6448</v>
      </c>
      <c r="C2149" s="2">
        <f>RSI!I2149</f>
        <v>42.399856440709925</v>
      </c>
      <c r="D2149" s="2">
        <f>MACD!E2149</f>
        <v>3.9437733896796168E-2</v>
      </c>
      <c r="E2149" s="2">
        <f>MACD!F2149</f>
        <v>-8.2846449135302331E-3</v>
      </c>
      <c r="F2149" s="2">
        <f>'Moving Avg'!D2149</f>
        <v>5.7118200000000003</v>
      </c>
      <c r="G2149" s="2">
        <f>'Moving Avg'!F2149</f>
        <v>5.7426950000000012</v>
      </c>
      <c r="H2149" s="2">
        <f>'Moving Avg'!G2149</f>
        <v>5.6436720000000005</v>
      </c>
      <c r="I2149" s="2">
        <f>'Moving Avg'!H2149</f>
        <v>5.4957804999999977</v>
      </c>
      <c r="J2149" s="6" t="str">
        <f>OBV!F2149</f>
        <v>BEARISH</v>
      </c>
      <c r="K2149" s="6" t="str">
        <f>OBV!G2149</f>
        <v>NEUTRAL</v>
      </c>
      <c r="L2149" s="6" t="str">
        <f>OBV!H2149</f>
        <v>CONFIRMED BEARISH</v>
      </c>
      <c r="M2149" s="8">
        <f t="shared" si="330"/>
        <v>25</v>
      </c>
      <c r="N2149" s="8">
        <f t="shared" si="331"/>
        <v>0</v>
      </c>
      <c r="O2149" s="8">
        <f t="shared" si="332"/>
        <v>50</v>
      </c>
      <c r="P2149" s="8">
        <f t="shared" si="333"/>
        <v>16.5</v>
      </c>
      <c r="Q2149" s="9">
        <f t="shared" si="334"/>
        <v>18.725000000000001</v>
      </c>
      <c r="R2149" s="9">
        <f t="shared" si="335"/>
        <v>26.625</v>
      </c>
      <c r="S2149" s="9">
        <f t="shared" si="336"/>
        <v>23.675000000000001</v>
      </c>
      <c r="T2149" s="9">
        <f t="shared" si="337"/>
        <v>22.875</v>
      </c>
      <c r="U2149" s="8">
        <f t="shared" si="338"/>
        <v>23.008333333333336</v>
      </c>
      <c r="V2149" s="8">
        <f t="shared" si="339"/>
        <v>22.975000000000001</v>
      </c>
    </row>
    <row r="2150" spans="1:22" ht="13.5" x14ac:dyDescent="0.25">
      <c r="A2150" s="3">
        <f>RSI!A2150</f>
        <v>45138</v>
      </c>
      <c r="B2150" s="2">
        <f>RSI!B2150</f>
        <v>5.6448</v>
      </c>
      <c r="C2150" s="2">
        <f>RSI!I2150</f>
        <v>42.399856440709925</v>
      </c>
      <c r="D2150" s="2">
        <f>MACD!E2150</f>
        <v>6.3148873939731232E-2</v>
      </c>
      <c r="E2150" s="2">
        <f>MACD!F2150</f>
        <v>6.0020588571220593E-3</v>
      </c>
      <c r="F2150" s="2">
        <f>'Moving Avg'!D2150</f>
        <v>5.6853600000000002</v>
      </c>
      <c r="G2150" s="2">
        <f>'Moving Avg'!F2150</f>
        <v>5.7426950000000003</v>
      </c>
      <c r="H2150" s="2">
        <f>'Moving Avg'!G2150</f>
        <v>5.6498439999999981</v>
      </c>
      <c r="I2150" s="2">
        <f>'Moving Avg'!H2150</f>
        <v>5.4971169999999985</v>
      </c>
      <c r="J2150" s="6" t="str">
        <f>OBV!F2150</f>
        <v>BEARISH</v>
      </c>
      <c r="K2150" s="6" t="str">
        <f>OBV!G2150</f>
        <v>NEUTRAL</v>
      </c>
      <c r="L2150" s="6" t="str">
        <f>OBV!H2150</f>
        <v>CONFIRMED BEARISH</v>
      </c>
      <c r="M2150" s="8">
        <f t="shared" si="330"/>
        <v>25</v>
      </c>
      <c r="N2150" s="8">
        <f t="shared" si="331"/>
        <v>0</v>
      </c>
      <c r="O2150" s="8">
        <f t="shared" si="332"/>
        <v>50</v>
      </c>
      <c r="P2150" s="8">
        <f t="shared" si="333"/>
        <v>16.5</v>
      </c>
      <c r="Q2150" s="9">
        <f t="shared" si="334"/>
        <v>18.725000000000001</v>
      </c>
      <c r="R2150" s="9">
        <f t="shared" si="335"/>
        <v>26.625</v>
      </c>
      <c r="S2150" s="9">
        <f t="shared" si="336"/>
        <v>23.675000000000001</v>
      </c>
      <c r="T2150" s="9">
        <f t="shared" si="337"/>
        <v>22.875</v>
      </c>
      <c r="U2150" s="8">
        <f t="shared" si="338"/>
        <v>23.008333333333336</v>
      </c>
      <c r="V2150" s="8">
        <f t="shared" si="339"/>
        <v>22.975000000000001</v>
      </c>
    </row>
    <row r="2151" spans="1:22" ht="13.5" x14ac:dyDescent="0.25">
      <c r="A2151" s="3">
        <f>RSI!A2151</f>
        <v>45139</v>
      </c>
      <c r="B2151" s="2">
        <f>RSI!B2151</f>
        <v>5.6448</v>
      </c>
      <c r="C2151" s="2">
        <f>RSI!I2151</f>
        <v>42.399856440709925</v>
      </c>
      <c r="D2151" s="2">
        <f>MACD!E2151</f>
        <v>8.6442799911379709E-2</v>
      </c>
      <c r="E2151" s="2">
        <f>MACD!F2151</f>
        <v>2.2090207067973593E-2</v>
      </c>
      <c r="F2151" s="2">
        <f>'Moving Avg'!D2151</f>
        <v>5.6624400000000001</v>
      </c>
      <c r="G2151" s="2">
        <f>'Moving Avg'!F2151</f>
        <v>5.7449000000000003</v>
      </c>
      <c r="H2151" s="2">
        <f>'Moving Avg'!G2151</f>
        <v>5.6558519999999977</v>
      </c>
      <c r="I2151" s="2">
        <f>'Moving Avg'!H2151</f>
        <v>5.4987429999999984</v>
      </c>
      <c r="J2151" s="6" t="str">
        <f>OBV!F2151</f>
        <v>BEARISH</v>
      </c>
      <c r="K2151" s="6" t="str">
        <f>OBV!G2151</f>
        <v>NEUTRAL</v>
      </c>
      <c r="L2151" s="6" t="str">
        <f>OBV!H2151</f>
        <v>CONFIRMED BEARISH</v>
      </c>
      <c r="M2151" s="8">
        <f t="shared" si="330"/>
        <v>25</v>
      </c>
      <c r="N2151" s="8">
        <f t="shared" si="331"/>
        <v>0</v>
      </c>
      <c r="O2151" s="8">
        <f t="shared" si="332"/>
        <v>50</v>
      </c>
      <c r="P2151" s="8">
        <f t="shared" si="333"/>
        <v>16.5</v>
      </c>
      <c r="Q2151" s="9">
        <f t="shared" si="334"/>
        <v>18.725000000000001</v>
      </c>
      <c r="R2151" s="9">
        <f t="shared" si="335"/>
        <v>26.625</v>
      </c>
      <c r="S2151" s="9">
        <f t="shared" si="336"/>
        <v>23.675000000000001</v>
      </c>
      <c r="T2151" s="9">
        <f t="shared" si="337"/>
        <v>22.875</v>
      </c>
      <c r="U2151" s="8">
        <f t="shared" si="338"/>
        <v>23.008333333333336</v>
      </c>
      <c r="V2151" s="8">
        <f t="shared" si="339"/>
        <v>22.975000000000001</v>
      </c>
    </row>
    <row r="2152" spans="1:22" ht="13.5" x14ac:dyDescent="0.25">
      <c r="A2152" s="3">
        <f>RSI!A2152</f>
        <v>45140</v>
      </c>
      <c r="B2152" s="2">
        <f>RSI!B2152</f>
        <v>5.6448</v>
      </c>
      <c r="C2152" s="2">
        <f>RSI!I2152</f>
        <v>42.399856440709925</v>
      </c>
      <c r="D2152" s="2">
        <f>MACD!E2152</f>
        <v>9.4407638779064662E-2</v>
      </c>
      <c r="E2152" s="2">
        <f>MACD!F2152</f>
        <v>3.6553693410191809E-2</v>
      </c>
      <c r="F2152" s="2">
        <f>'Moving Avg'!D2152</f>
        <v>5.6448</v>
      </c>
      <c r="G2152" s="2">
        <f>'Moving Avg'!F2152</f>
        <v>5.7471050000000004</v>
      </c>
      <c r="H2152" s="2">
        <f>'Moving Avg'!G2152</f>
        <v>5.661197999999998</v>
      </c>
      <c r="I2152" s="2">
        <f>'Moving Avg'!H2152</f>
        <v>5.500369000000001</v>
      </c>
      <c r="J2152" s="6" t="str">
        <f>OBV!F2152</f>
        <v>BEARISH</v>
      </c>
      <c r="K2152" s="6" t="str">
        <f>OBV!G2152</f>
        <v>NEUTRAL</v>
      </c>
      <c r="L2152" s="6" t="str">
        <f>OBV!H2152</f>
        <v>CONFIRMED BEARISH</v>
      </c>
      <c r="M2152" s="8">
        <f t="shared" si="330"/>
        <v>25</v>
      </c>
      <c r="N2152" s="8">
        <f t="shared" si="331"/>
        <v>0</v>
      </c>
      <c r="O2152" s="8">
        <f t="shared" si="332"/>
        <v>50</v>
      </c>
      <c r="P2152" s="8">
        <f t="shared" si="333"/>
        <v>16.5</v>
      </c>
      <c r="Q2152" s="9">
        <f t="shared" si="334"/>
        <v>18.725000000000001</v>
      </c>
      <c r="R2152" s="9">
        <f t="shared" si="335"/>
        <v>26.625</v>
      </c>
      <c r="S2152" s="9">
        <f t="shared" si="336"/>
        <v>23.675000000000001</v>
      </c>
      <c r="T2152" s="9">
        <f t="shared" si="337"/>
        <v>22.875</v>
      </c>
      <c r="U2152" s="8">
        <f t="shared" si="338"/>
        <v>23.008333333333336</v>
      </c>
      <c r="V2152" s="8">
        <f t="shared" si="339"/>
        <v>22.975000000000001</v>
      </c>
    </row>
    <row r="2153" spans="1:22" ht="13.5" x14ac:dyDescent="0.25">
      <c r="A2153" s="3">
        <f>RSI!A2153</f>
        <v>45141</v>
      </c>
      <c r="B2153" s="2">
        <f>RSI!B2153</f>
        <v>5.5566000000000004</v>
      </c>
      <c r="C2153" s="2">
        <f>RSI!I2153</f>
        <v>35.310707702943617</v>
      </c>
      <c r="D2153" s="2">
        <f>MACD!E2153</f>
        <v>0.1013310009827606</v>
      </c>
      <c r="E2153" s="2">
        <f>MACD!F2153</f>
        <v>4.9509154924705569E-2</v>
      </c>
      <c r="F2153" s="2">
        <f>'Moving Avg'!D2153</f>
        <v>5.6271599999999999</v>
      </c>
      <c r="G2153" s="2">
        <f>'Moving Avg'!F2153</f>
        <v>5.7453400000000006</v>
      </c>
      <c r="H2153" s="2">
        <f>'Moving Avg'!G2153</f>
        <v>5.666313999999999</v>
      </c>
      <c r="I2153" s="2">
        <f>'Moving Avg'!H2153</f>
        <v>5.5015539999999996</v>
      </c>
      <c r="J2153" s="6" t="str">
        <f>OBV!F2153</f>
        <v>BEARISH</v>
      </c>
      <c r="K2153" s="6" t="str">
        <f>OBV!G2153</f>
        <v>NEUTRAL</v>
      </c>
      <c r="L2153" s="6" t="str">
        <f>OBV!H2153</f>
        <v>CONFIRMED BEARISH</v>
      </c>
      <c r="M2153" s="8">
        <f t="shared" si="330"/>
        <v>25</v>
      </c>
      <c r="N2153" s="8">
        <f t="shared" si="331"/>
        <v>0</v>
      </c>
      <c r="O2153" s="8">
        <f t="shared" si="332"/>
        <v>50</v>
      </c>
      <c r="P2153" s="8">
        <f t="shared" si="333"/>
        <v>16.5</v>
      </c>
      <c r="Q2153" s="9">
        <f t="shared" si="334"/>
        <v>18.725000000000001</v>
      </c>
      <c r="R2153" s="9">
        <f t="shared" si="335"/>
        <v>26.625</v>
      </c>
      <c r="S2153" s="9">
        <f t="shared" si="336"/>
        <v>23.675000000000001</v>
      </c>
      <c r="T2153" s="9">
        <f t="shared" si="337"/>
        <v>22.875</v>
      </c>
      <c r="U2153" s="8">
        <f t="shared" si="338"/>
        <v>23.008333333333336</v>
      </c>
      <c r="V2153" s="8">
        <f t="shared" si="339"/>
        <v>22.975000000000001</v>
      </c>
    </row>
    <row r="2154" spans="1:22" ht="13.5" x14ac:dyDescent="0.25">
      <c r="A2154" s="3">
        <f>RSI!A2154</f>
        <v>45142</v>
      </c>
      <c r="B2154" s="2">
        <f>RSI!B2154</f>
        <v>5.6448</v>
      </c>
      <c r="C2154" s="2">
        <f>RSI!I2154</f>
        <v>45.181298151752308</v>
      </c>
      <c r="D2154" s="2">
        <f>MACD!E2154</f>
        <v>0.101580005547107</v>
      </c>
      <c r="E2154" s="2">
        <f>MACD!F2154</f>
        <v>5.9923325049185863E-2</v>
      </c>
      <c r="F2154" s="2">
        <f>'Moving Avg'!D2154</f>
        <v>5.6271599999999999</v>
      </c>
      <c r="G2154" s="2">
        <f>'Moving Avg'!F2154</f>
        <v>5.7475450000000006</v>
      </c>
      <c r="H2154" s="2">
        <f>'Moving Avg'!G2154</f>
        <v>5.6731939999999987</v>
      </c>
      <c r="I2154" s="2">
        <f>'Moving Avg'!H2154</f>
        <v>5.5036350000000001</v>
      </c>
      <c r="J2154" s="6" t="str">
        <f>OBV!F2154</f>
        <v>BEARISH</v>
      </c>
      <c r="K2154" s="6" t="str">
        <f>OBV!G2154</f>
        <v>NEUTRAL</v>
      </c>
      <c r="L2154" s="6" t="str">
        <f>OBV!H2154</f>
        <v>NEUTRAL</v>
      </c>
      <c r="M2154" s="8">
        <f t="shared" si="330"/>
        <v>25</v>
      </c>
      <c r="N2154" s="8">
        <f t="shared" si="331"/>
        <v>0</v>
      </c>
      <c r="O2154" s="8">
        <f t="shared" si="332"/>
        <v>50</v>
      </c>
      <c r="P2154" s="8">
        <f t="shared" si="333"/>
        <v>16.5</v>
      </c>
      <c r="Q2154" s="9">
        <f t="shared" si="334"/>
        <v>18.725000000000001</v>
      </c>
      <c r="R2154" s="9">
        <f t="shared" si="335"/>
        <v>26.625</v>
      </c>
      <c r="S2154" s="9">
        <f t="shared" si="336"/>
        <v>23.675000000000001</v>
      </c>
      <c r="T2154" s="9">
        <f t="shared" si="337"/>
        <v>22.875</v>
      </c>
      <c r="U2154" s="8">
        <f t="shared" si="338"/>
        <v>23.008333333333336</v>
      </c>
      <c r="V2154" s="8">
        <f t="shared" si="339"/>
        <v>22.975000000000001</v>
      </c>
    </row>
    <row r="2155" spans="1:22" ht="13.5" x14ac:dyDescent="0.25">
      <c r="A2155" s="3">
        <f>RSI!A2155</f>
        <v>45145</v>
      </c>
      <c r="B2155" s="2">
        <f>RSI!B2155</f>
        <v>5.6448</v>
      </c>
      <c r="C2155" s="2">
        <f>RSI!I2155</f>
        <v>45.181298151752301</v>
      </c>
      <c r="D2155" s="2">
        <f>MACD!E2155</f>
        <v>0.10212518000011794</v>
      </c>
      <c r="E2155" s="2">
        <f>MACD!F2155</f>
        <v>6.8363696039372285E-2</v>
      </c>
      <c r="F2155" s="2">
        <f>'Moving Avg'!D2155</f>
        <v>5.6271599999999999</v>
      </c>
      <c r="G2155" s="2">
        <f>'Moving Avg'!F2155</f>
        <v>5.7497500000000006</v>
      </c>
      <c r="H2155" s="2">
        <f>'Moving Avg'!G2155</f>
        <v>5.6793679999999984</v>
      </c>
      <c r="I2155" s="2">
        <f>'Moving Avg'!H2155</f>
        <v>5.5053850000000013</v>
      </c>
      <c r="J2155" s="6" t="str">
        <f>OBV!F2155</f>
        <v>BEARISH</v>
      </c>
      <c r="K2155" s="6" t="str">
        <f>OBV!G2155</f>
        <v>NEUTRAL</v>
      </c>
      <c r="L2155" s="6" t="str">
        <f>OBV!H2155</f>
        <v>NEUTRAL</v>
      </c>
      <c r="M2155" s="8">
        <f t="shared" si="330"/>
        <v>25</v>
      </c>
      <c r="N2155" s="8">
        <f t="shared" si="331"/>
        <v>0</v>
      </c>
      <c r="O2155" s="8">
        <f t="shared" si="332"/>
        <v>50</v>
      </c>
      <c r="P2155" s="8">
        <f t="shared" si="333"/>
        <v>16.5</v>
      </c>
      <c r="Q2155" s="9">
        <f t="shared" si="334"/>
        <v>18.725000000000001</v>
      </c>
      <c r="R2155" s="9">
        <f t="shared" si="335"/>
        <v>26.625</v>
      </c>
      <c r="S2155" s="9">
        <f t="shared" si="336"/>
        <v>23.675000000000001</v>
      </c>
      <c r="T2155" s="9">
        <f t="shared" si="337"/>
        <v>22.875</v>
      </c>
      <c r="U2155" s="8">
        <f t="shared" si="338"/>
        <v>23.008333333333336</v>
      </c>
      <c r="V2155" s="8">
        <f t="shared" si="339"/>
        <v>22.975000000000001</v>
      </c>
    </row>
    <row r="2156" spans="1:22" ht="13.5" x14ac:dyDescent="0.25">
      <c r="A2156" s="3">
        <f>RSI!A2156</f>
        <v>45146</v>
      </c>
      <c r="B2156" s="2">
        <f>RSI!B2156</f>
        <v>5.6448</v>
      </c>
      <c r="C2156" s="2">
        <f>RSI!I2156</f>
        <v>45.181298151752308</v>
      </c>
      <c r="D2156" s="2">
        <f>MACD!E2156</f>
        <v>0.10017310665133472</v>
      </c>
      <c r="E2156" s="2">
        <f>MACD!F2156</f>
        <v>7.4725578161764769E-2</v>
      </c>
      <c r="F2156" s="2">
        <f>'Moving Avg'!D2156</f>
        <v>5.6271599999999999</v>
      </c>
      <c r="G2156" s="2">
        <f>'Moving Avg'!F2156</f>
        <v>5.7396100000000008</v>
      </c>
      <c r="H2156" s="2">
        <f>'Moving Avg'!G2156</f>
        <v>5.6807799999999986</v>
      </c>
      <c r="I2156" s="2">
        <f>'Moving Avg'!H2156</f>
        <v>5.5071350000000008</v>
      </c>
      <c r="J2156" s="6" t="str">
        <f>OBV!F2156</f>
        <v>BEARISH</v>
      </c>
      <c r="K2156" s="6" t="str">
        <f>OBV!G2156</f>
        <v>NEUTRAL</v>
      </c>
      <c r="L2156" s="6" t="str">
        <f>OBV!H2156</f>
        <v>NEUTRAL</v>
      </c>
      <c r="M2156" s="8">
        <f t="shared" si="330"/>
        <v>25</v>
      </c>
      <c r="N2156" s="8">
        <f t="shared" si="331"/>
        <v>0</v>
      </c>
      <c r="O2156" s="8">
        <f t="shared" si="332"/>
        <v>50</v>
      </c>
      <c r="P2156" s="8">
        <f t="shared" si="333"/>
        <v>16.5</v>
      </c>
      <c r="Q2156" s="9">
        <f t="shared" si="334"/>
        <v>18.725000000000001</v>
      </c>
      <c r="R2156" s="9">
        <f t="shared" si="335"/>
        <v>26.625</v>
      </c>
      <c r="S2156" s="9">
        <f t="shared" si="336"/>
        <v>23.675000000000001</v>
      </c>
      <c r="T2156" s="9">
        <f t="shared" si="337"/>
        <v>22.875</v>
      </c>
      <c r="U2156" s="8">
        <f t="shared" si="338"/>
        <v>23.008333333333336</v>
      </c>
      <c r="V2156" s="8">
        <f t="shared" si="339"/>
        <v>22.975000000000001</v>
      </c>
    </row>
    <row r="2157" spans="1:22" ht="13.5" x14ac:dyDescent="0.25">
      <c r="A2157" s="3">
        <f>RSI!A2157</f>
        <v>45147</v>
      </c>
      <c r="B2157" s="2">
        <f>RSI!B2157</f>
        <v>5.5566000000000004</v>
      </c>
      <c r="C2157" s="2">
        <f>RSI!I2157</f>
        <v>37.949156695060175</v>
      </c>
      <c r="D2157" s="2">
        <f>MACD!E2157</f>
        <v>0.10127990836780043</v>
      </c>
      <c r="E2157" s="2">
        <f>MACD!F2157</f>
        <v>8.0036444202971901E-2</v>
      </c>
      <c r="F2157" s="2">
        <f>'Moving Avg'!D2157</f>
        <v>5.6095199999999998</v>
      </c>
      <c r="G2157" s="2">
        <f>'Moving Avg'!F2157</f>
        <v>5.7250600000000009</v>
      </c>
      <c r="H2157" s="2">
        <f>'Moving Avg'!G2157</f>
        <v>5.6804279999999983</v>
      </c>
      <c r="I2157" s="2">
        <f>'Moving Avg'!H2157</f>
        <v>5.5084439999999999</v>
      </c>
      <c r="J2157" s="6" t="str">
        <f>OBV!F2157</f>
        <v>BEARISH</v>
      </c>
      <c r="K2157" s="6" t="str">
        <f>OBV!G2157</f>
        <v>NEUTRAL</v>
      </c>
      <c r="L2157" s="6" t="str">
        <f>OBV!H2157</f>
        <v>CONFIRMED BEARISH</v>
      </c>
      <c r="M2157" s="8">
        <f t="shared" si="330"/>
        <v>25</v>
      </c>
      <c r="N2157" s="8">
        <f t="shared" si="331"/>
        <v>0</v>
      </c>
      <c r="O2157" s="8">
        <f t="shared" si="332"/>
        <v>50</v>
      </c>
      <c r="P2157" s="8">
        <f t="shared" si="333"/>
        <v>16.5</v>
      </c>
      <c r="Q2157" s="9">
        <f t="shared" si="334"/>
        <v>18.725000000000001</v>
      </c>
      <c r="R2157" s="9">
        <f t="shared" si="335"/>
        <v>26.625</v>
      </c>
      <c r="S2157" s="9">
        <f t="shared" si="336"/>
        <v>23.675000000000001</v>
      </c>
      <c r="T2157" s="9">
        <f t="shared" si="337"/>
        <v>22.875</v>
      </c>
      <c r="U2157" s="8">
        <f t="shared" si="338"/>
        <v>23.008333333333336</v>
      </c>
      <c r="V2157" s="8">
        <f t="shared" si="339"/>
        <v>22.975000000000001</v>
      </c>
    </row>
    <row r="2158" spans="1:22" ht="13.5" x14ac:dyDescent="0.25">
      <c r="A2158" s="3">
        <f>RSI!A2158</f>
        <v>45148</v>
      </c>
      <c r="B2158" s="2">
        <f>RSI!B2158</f>
        <v>5.6360000000000001</v>
      </c>
      <c r="C2158" s="2">
        <f>RSI!I2158</f>
        <v>46.284847896859617</v>
      </c>
      <c r="D2158" s="2">
        <f>MACD!E2158</f>
        <v>8.3552417879357854E-2</v>
      </c>
      <c r="E2158" s="2">
        <f>MACD!F2158</f>
        <v>8.0739638938249092E-2</v>
      </c>
      <c r="F2158" s="2">
        <f>'Moving Avg'!D2158</f>
        <v>5.6254</v>
      </c>
      <c r="G2158" s="2">
        <f>'Moving Avg'!F2158</f>
        <v>5.7118300000000009</v>
      </c>
      <c r="H2158" s="2">
        <f>'Moving Avg'!G2158</f>
        <v>5.6834279999999993</v>
      </c>
      <c r="I2158" s="2">
        <f>'Moving Avg'!H2158</f>
        <v>5.5101499999999994</v>
      </c>
      <c r="J2158" s="6" t="str">
        <f>OBV!F2158</f>
        <v>BULLISH</v>
      </c>
      <c r="K2158" s="6" t="str">
        <f>OBV!G2158</f>
        <v>NEUTRAL</v>
      </c>
      <c r="L2158" s="6" t="str">
        <f>OBV!H2158</f>
        <v>CONFIRMED BULLISH</v>
      </c>
      <c r="M2158" s="8">
        <f t="shared" si="330"/>
        <v>25</v>
      </c>
      <c r="N2158" s="8">
        <f t="shared" si="331"/>
        <v>0</v>
      </c>
      <c r="O2158" s="8">
        <f t="shared" si="332"/>
        <v>50</v>
      </c>
      <c r="P2158" s="8">
        <f t="shared" si="333"/>
        <v>83.5</v>
      </c>
      <c r="Q2158" s="9">
        <f t="shared" si="334"/>
        <v>28.774999999999999</v>
      </c>
      <c r="R2158" s="9">
        <f t="shared" si="335"/>
        <v>43.375</v>
      </c>
      <c r="S2158" s="9">
        <f t="shared" si="336"/>
        <v>53.825000000000003</v>
      </c>
      <c r="T2158" s="9">
        <f t="shared" si="337"/>
        <v>39.625</v>
      </c>
      <c r="U2158" s="8">
        <f t="shared" si="338"/>
        <v>41.991666666666667</v>
      </c>
      <c r="V2158" s="8">
        <f t="shared" si="339"/>
        <v>41.400000000000006</v>
      </c>
    </row>
    <row r="2159" spans="1:22" ht="13.5" x14ac:dyDescent="0.25">
      <c r="A2159" s="3">
        <f>RSI!A2159</f>
        <v>45149</v>
      </c>
      <c r="B2159" s="2">
        <f>RSI!B2159</f>
        <v>5.5566000000000004</v>
      </c>
      <c r="C2159" s="2">
        <f>RSI!I2159</f>
        <v>40.435100183226744</v>
      </c>
      <c r="D2159" s="2">
        <f>MACD!E2159</f>
        <v>7.4692960455315927E-2</v>
      </c>
      <c r="E2159" s="2">
        <f>MACD!F2159</f>
        <v>7.9530303241662464E-2</v>
      </c>
      <c r="F2159" s="2">
        <f>'Moving Avg'!D2159</f>
        <v>5.6077599999999999</v>
      </c>
      <c r="G2159" s="2">
        <f>'Moving Avg'!F2159</f>
        <v>5.6946300000000019</v>
      </c>
      <c r="H2159" s="2">
        <f>'Moving Avg'!G2159</f>
        <v>5.6834280000000001</v>
      </c>
      <c r="I2159" s="2">
        <f>'Moving Avg'!H2159</f>
        <v>5.5114590000000012</v>
      </c>
      <c r="J2159" s="6" t="str">
        <f>OBV!F2159</f>
        <v>BEARISH</v>
      </c>
      <c r="K2159" s="6" t="str">
        <f>OBV!G2159</f>
        <v>NEUTRAL</v>
      </c>
      <c r="L2159" s="6" t="str">
        <f>OBV!H2159</f>
        <v>CONFIRMED BEARISH</v>
      </c>
      <c r="M2159" s="8">
        <f t="shared" si="330"/>
        <v>25</v>
      </c>
      <c r="N2159" s="8">
        <f t="shared" si="331"/>
        <v>45</v>
      </c>
      <c r="O2159" s="8">
        <f t="shared" si="332"/>
        <v>50</v>
      </c>
      <c r="P2159" s="8">
        <f t="shared" si="333"/>
        <v>16.5</v>
      </c>
      <c r="Q2159" s="9">
        <f t="shared" si="334"/>
        <v>34.475000000000001</v>
      </c>
      <c r="R2159" s="9">
        <f t="shared" si="335"/>
        <v>35.625</v>
      </c>
      <c r="S2159" s="9">
        <f t="shared" si="336"/>
        <v>30.425000000000001</v>
      </c>
      <c r="T2159" s="9">
        <f t="shared" si="337"/>
        <v>34.125</v>
      </c>
      <c r="U2159" s="8">
        <f t="shared" si="338"/>
        <v>33.508333333333333</v>
      </c>
      <c r="V2159" s="8">
        <f t="shared" si="339"/>
        <v>33.662499999999994</v>
      </c>
    </row>
    <row r="2160" spans="1:22" ht="13.5" x14ac:dyDescent="0.25">
      <c r="A2160" s="3">
        <f>RSI!A2160</f>
        <v>45152</v>
      </c>
      <c r="B2160" s="2">
        <f>RSI!B2160</f>
        <v>5.5566000000000004</v>
      </c>
      <c r="C2160" s="2">
        <f>RSI!I2160</f>
        <v>40.435100183226744</v>
      </c>
      <c r="D2160" s="2">
        <f>MACD!E2160</f>
        <v>6.7905716485421763E-2</v>
      </c>
      <c r="E2160" s="2">
        <f>MACD!F2160</f>
        <v>7.7205385890414341E-2</v>
      </c>
      <c r="F2160" s="2">
        <f>'Moving Avg'!D2160</f>
        <v>5.5901199999999998</v>
      </c>
      <c r="G2160" s="2">
        <f>'Moving Avg'!F2160</f>
        <v>5.6783150000000013</v>
      </c>
      <c r="H2160" s="2">
        <f>'Moving Avg'!G2160</f>
        <v>5.6851920000000007</v>
      </c>
      <c r="I2160" s="2">
        <f>'Moving Avg'!H2160</f>
        <v>5.5126025000000007</v>
      </c>
      <c r="J2160" s="6" t="str">
        <f>OBV!F2160</f>
        <v>BEARISH</v>
      </c>
      <c r="K2160" s="6" t="str">
        <f>OBV!G2160</f>
        <v>NEUTRAL</v>
      </c>
      <c r="L2160" s="6" t="str">
        <f>OBV!H2160</f>
        <v>CONFIRMED BEARISH</v>
      </c>
      <c r="M2160" s="8">
        <f t="shared" si="330"/>
        <v>25</v>
      </c>
      <c r="N2160" s="8">
        <f t="shared" si="331"/>
        <v>45</v>
      </c>
      <c r="O2160" s="8">
        <f t="shared" si="332"/>
        <v>50</v>
      </c>
      <c r="P2160" s="8">
        <f t="shared" si="333"/>
        <v>16.5</v>
      </c>
      <c r="Q2160" s="9">
        <f t="shared" si="334"/>
        <v>34.475000000000001</v>
      </c>
      <c r="R2160" s="9">
        <f t="shared" si="335"/>
        <v>35.625</v>
      </c>
      <c r="S2160" s="9">
        <f t="shared" si="336"/>
        <v>30.425000000000001</v>
      </c>
      <c r="T2160" s="9">
        <f t="shared" si="337"/>
        <v>34.125</v>
      </c>
      <c r="U2160" s="8">
        <f t="shared" si="338"/>
        <v>33.508333333333333</v>
      </c>
      <c r="V2160" s="8">
        <f t="shared" si="339"/>
        <v>33.662499999999994</v>
      </c>
    </row>
    <row r="2161" spans="1:22" ht="13.5" x14ac:dyDescent="0.25">
      <c r="A2161" s="3">
        <f>RSI!A2161</f>
        <v>45153</v>
      </c>
      <c r="B2161" s="2">
        <f>RSI!B2161</f>
        <v>5.5566000000000004</v>
      </c>
      <c r="C2161" s="2">
        <f>RSI!I2161</f>
        <v>40.435100183226744</v>
      </c>
      <c r="D2161" s="2">
        <f>MACD!E2161</f>
        <v>6.2819349084673348E-2</v>
      </c>
      <c r="E2161" s="2">
        <f>MACD!F2161</f>
        <v>7.4328178529266153E-2</v>
      </c>
      <c r="F2161" s="2">
        <f>'Moving Avg'!D2161</f>
        <v>5.5724800000000005</v>
      </c>
      <c r="G2161" s="2">
        <f>'Moving Avg'!F2161</f>
        <v>5.6611150000000015</v>
      </c>
      <c r="H2161" s="2">
        <f>'Moving Avg'!G2161</f>
        <v>5.6878380000000002</v>
      </c>
      <c r="I2161" s="2">
        <f>'Moving Avg'!H2161</f>
        <v>5.5138285000000007</v>
      </c>
      <c r="J2161" s="6" t="str">
        <f>OBV!F2161</f>
        <v>BEARISH</v>
      </c>
      <c r="K2161" s="6" t="str">
        <f>OBV!G2161</f>
        <v>NEUTRAL</v>
      </c>
      <c r="L2161" s="6" t="str">
        <f>OBV!H2161</f>
        <v>CONFIRMED BEARISH</v>
      </c>
      <c r="M2161" s="8">
        <f t="shared" si="330"/>
        <v>25</v>
      </c>
      <c r="N2161" s="8">
        <f t="shared" si="331"/>
        <v>45</v>
      </c>
      <c r="O2161" s="8">
        <f t="shared" si="332"/>
        <v>50</v>
      </c>
      <c r="P2161" s="8">
        <f t="shared" si="333"/>
        <v>16.5</v>
      </c>
      <c r="Q2161" s="9">
        <f t="shared" si="334"/>
        <v>34.475000000000001</v>
      </c>
      <c r="R2161" s="9">
        <f t="shared" si="335"/>
        <v>35.625</v>
      </c>
      <c r="S2161" s="9">
        <f t="shared" si="336"/>
        <v>30.425000000000001</v>
      </c>
      <c r="T2161" s="9">
        <f t="shared" si="337"/>
        <v>34.125</v>
      </c>
      <c r="U2161" s="8">
        <f t="shared" si="338"/>
        <v>33.508333333333333</v>
      </c>
      <c r="V2161" s="8">
        <f t="shared" si="339"/>
        <v>33.662499999999994</v>
      </c>
    </row>
    <row r="2162" spans="1:22" ht="13.5" x14ac:dyDescent="0.25">
      <c r="A2162" s="3">
        <f>RSI!A2162</f>
        <v>45154</v>
      </c>
      <c r="B2162" s="2">
        <f>RSI!B2162</f>
        <v>5.5566000000000004</v>
      </c>
      <c r="C2162" s="2">
        <f>RSI!I2162</f>
        <v>40.435100183226744</v>
      </c>
      <c r="D2162" s="2">
        <f>MACD!E2162</f>
        <v>5.9123541587395856E-2</v>
      </c>
      <c r="E2162" s="2">
        <f>MACD!F2162</f>
        <v>7.1287251140892099E-2</v>
      </c>
      <c r="F2162" s="2">
        <f>'Moving Avg'!D2162</f>
        <v>5.5724800000000005</v>
      </c>
      <c r="G2162" s="2">
        <f>'Moving Avg'!F2162</f>
        <v>5.6478850000000014</v>
      </c>
      <c r="H2162" s="2">
        <f>'Moving Avg'!G2162</f>
        <v>5.6904840000000014</v>
      </c>
      <c r="I2162" s="2">
        <f>'Moving Avg'!H2162</f>
        <v>5.5147649999999997</v>
      </c>
      <c r="J2162" s="6" t="str">
        <f>OBV!F2162</f>
        <v>BEARISH</v>
      </c>
      <c r="K2162" s="6" t="str">
        <f>OBV!G2162</f>
        <v>NEUTRAL</v>
      </c>
      <c r="L2162" s="6" t="str">
        <f>OBV!H2162</f>
        <v>NEUTRAL</v>
      </c>
      <c r="M2162" s="8">
        <f t="shared" si="330"/>
        <v>25</v>
      </c>
      <c r="N2162" s="8">
        <f t="shared" si="331"/>
        <v>45</v>
      </c>
      <c r="O2162" s="8">
        <f t="shared" si="332"/>
        <v>50</v>
      </c>
      <c r="P2162" s="8">
        <f t="shared" si="333"/>
        <v>16.5</v>
      </c>
      <c r="Q2162" s="9">
        <f t="shared" si="334"/>
        <v>34.475000000000001</v>
      </c>
      <c r="R2162" s="9">
        <f t="shared" si="335"/>
        <v>35.625</v>
      </c>
      <c r="S2162" s="9">
        <f t="shared" si="336"/>
        <v>30.425000000000001</v>
      </c>
      <c r="T2162" s="9">
        <f t="shared" si="337"/>
        <v>34.125</v>
      </c>
      <c r="U2162" s="8">
        <f t="shared" si="338"/>
        <v>33.508333333333333</v>
      </c>
      <c r="V2162" s="8">
        <f t="shared" si="339"/>
        <v>33.662499999999994</v>
      </c>
    </row>
    <row r="2163" spans="1:22" ht="13.5" x14ac:dyDescent="0.25">
      <c r="A2163" s="3">
        <f>RSI!A2163</f>
        <v>45155</v>
      </c>
      <c r="B2163" s="2">
        <f>RSI!B2163</f>
        <v>5.6448</v>
      </c>
      <c r="C2163" s="2">
        <f>RSI!I2163</f>
        <v>49.896459341260133</v>
      </c>
      <c r="D2163" s="2">
        <f>MACD!E2163</f>
        <v>3.6456757461752254E-2</v>
      </c>
      <c r="E2163" s="2">
        <f>MACD!F2163</f>
        <v>6.4321152405064128E-2</v>
      </c>
      <c r="F2163" s="2">
        <f>'Moving Avg'!D2163</f>
        <v>5.5742400000000005</v>
      </c>
      <c r="G2163" s="2">
        <f>'Moving Avg'!F2163</f>
        <v>5.6412700000000022</v>
      </c>
      <c r="H2163" s="2">
        <f>'Moving Avg'!G2163</f>
        <v>5.6922480000000011</v>
      </c>
      <c r="I2163" s="2">
        <f>'Moving Avg'!H2163</f>
        <v>5.5161424999999999</v>
      </c>
      <c r="J2163" s="6" t="str">
        <f>OBV!F2163</f>
        <v>BEARISH</v>
      </c>
      <c r="K2163" s="6" t="str">
        <f>OBV!G2163</f>
        <v>NEUTRAL</v>
      </c>
      <c r="L2163" s="6" t="str">
        <f>OBV!H2163</f>
        <v>BEARISH DIVERGENCE</v>
      </c>
      <c r="M2163" s="8">
        <f t="shared" si="330"/>
        <v>25</v>
      </c>
      <c r="N2163" s="8">
        <f t="shared" si="331"/>
        <v>100</v>
      </c>
      <c r="O2163" s="8">
        <f t="shared" si="332"/>
        <v>50</v>
      </c>
      <c r="P2163" s="8">
        <f t="shared" si="333"/>
        <v>16.5</v>
      </c>
      <c r="Q2163" s="9">
        <f t="shared" si="334"/>
        <v>53.725000000000001</v>
      </c>
      <c r="R2163" s="9">
        <f t="shared" si="335"/>
        <v>46.625</v>
      </c>
      <c r="S2163" s="9">
        <f t="shared" si="336"/>
        <v>38.674999999999997</v>
      </c>
      <c r="T2163" s="9">
        <f t="shared" si="337"/>
        <v>47.875</v>
      </c>
      <c r="U2163" s="8">
        <f t="shared" si="338"/>
        <v>46.341666666666661</v>
      </c>
      <c r="V2163" s="8">
        <f t="shared" si="339"/>
        <v>46.724999999999994</v>
      </c>
    </row>
    <row r="2164" spans="1:22" ht="13.5" x14ac:dyDescent="0.25">
      <c r="A2164" s="3">
        <f>RSI!A2164</f>
        <v>45156</v>
      </c>
      <c r="B2164" s="2">
        <f>RSI!B2164</f>
        <v>5.6360000000000001</v>
      </c>
      <c r="C2164" s="2">
        <f>RSI!I2164</f>
        <v>49.059157645874613</v>
      </c>
      <c r="D2164" s="2">
        <f>MACD!E2164</f>
        <v>3.1498373802494761E-2</v>
      </c>
      <c r="E2164" s="2">
        <f>MACD!F2164</f>
        <v>5.7756596684550257E-2</v>
      </c>
      <c r="F2164" s="2">
        <f>'Moving Avg'!D2164</f>
        <v>5.5901200000000006</v>
      </c>
      <c r="G2164" s="2">
        <f>'Moving Avg'!F2164</f>
        <v>5.634215000000002</v>
      </c>
      <c r="H2164" s="2">
        <f>'Moving Avg'!G2164</f>
        <v>5.6964820000000005</v>
      </c>
      <c r="I2164" s="2">
        <f>'Moving Avg'!H2164</f>
        <v>5.5177654999999994</v>
      </c>
      <c r="J2164" s="6" t="str">
        <f>OBV!F2164</f>
        <v>BEARISH</v>
      </c>
      <c r="K2164" s="6" t="str">
        <f>OBV!G2164</f>
        <v>NEUTRAL</v>
      </c>
      <c r="L2164" s="6" t="str">
        <f>OBV!H2164</f>
        <v>BEARISH DIVERGENCE</v>
      </c>
      <c r="M2164" s="8">
        <f t="shared" si="330"/>
        <v>25</v>
      </c>
      <c r="N2164" s="8">
        <f t="shared" si="331"/>
        <v>100</v>
      </c>
      <c r="O2164" s="8">
        <f t="shared" si="332"/>
        <v>50</v>
      </c>
      <c r="P2164" s="8">
        <f t="shared" si="333"/>
        <v>16.5</v>
      </c>
      <c r="Q2164" s="9">
        <f t="shared" si="334"/>
        <v>53.725000000000001</v>
      </c>
      <c r="R2164" s="9">
        <f t="shared" si="335"/>
        <v>46.625</v>
      </c>
      <c r="S2164" s="9">
        <f t="shared" si="336"/>
        <v>38.674999999999997</v>
      </c>
      <c r="T2164" s="9">
        <f t="shared" si="337"/>
        <v>47.875</v>
      </c>
      <c r="U2164" s="8">
        <f t="shared" si="338"/>
        <v>46.341666666666661</v>
      </c>
      <c r="V2164" s="8">
        <f t="shared" si="339"/>
        <v>46.724999999999994</v>
      </c>
    </row>
    <row r="2165" spans="1:22" ht="13.5" x14ac:dyDescent="0.25">
      <c r="A2165" s="3">
        <f>RSI!A2165</f>
        <v>45159</v>
      </c>
      <c r="B2165" s="2">
        <f>RSI!B2165</f>
        <v>5.6271000000000004</v>
      </c>
      <c r="C2165" s="2">
        <f>RSI!I2165</f>
        <v>48.178598720096694</v>
      </c>
      <c r="D2165" s="2">
        <f>MACD!E2165</f>
        <v>2.8014188613019186E-2</v>
      </c>
      <c r="E2165" s="2">
        <f>MACD!F2165</f>
        <v>5.1808115070244048E-2</v>
      </c>
      <c r="F2165" s="2">
        <f>'Moving Avg'!D2165</f>
        <v>5.6042200000000006</v>
      </c>
      <c r="G2165" s="2">
        <f>'Moving Avg'!F2165</f>
        <v>5.6267150000000017</v>
      </c>
      <c r="H2165" s="2">
        <f>'Moving Avg'!G2165</f>
        <v>5.7005379999999999</v>
      </c>
      <c r="I2165" s="2">
        <f>'Moving Avg'!H2165</f>
        <v>5.5193439999999985</v>
      </c>
      <c r="J2165" s="6" t="str">
        <f>OBV!F2165</f>
        <v>BEARISH</v>
      </c>
      <c r="K2165" s="6" t="str">
        <f>OBV!G2165</f>
        <v>NEUTRAL</v>
      </c>
      <c r="L2165" s="6" t="str">
        <f>OBV!H2165</f>
        <v>BEARISH DIVERGENCE</v>
      </c>
      <c r="M2165" s="8">
        <f t="shared" si="330"/>
        <v>25</v>
      </c>
      <c r="N2165" s="8">
        <f t="shared" si="331"/>
        <v>100</v>
      </c>
      <c r="O2165" s="8">
        <f t="shared" si="332"/>
        <v>50</v>
      </c>
      <c r="P2165" s="8">
        <f t="shared" si="333"/>
        <v>16.5</v>
      </c>
      <c r="Q2165" s="9">
        <f t="shared" si="334"/>
        <v>53.725000000000001</v>
      </c>
      <c r="R2165" s="9">
        <f t="shared" si="335"/>
        <v>46.625</v>
      </c>
      <c r="S2165" s="9">
        <f t="shared" si="336"/>
        <v>38.674999999999997</v>
      </c>
      <c r="T2165" s="9">
        <f t="shared" si="337"/>
        <v>47.875</v>
      </c>
      <c r="U2165" s="8">
        <f t="shared" si="338"/>
        <v>46.341666666666661</v>
      </c>
      <c r="V2165" s="8">
        <f t="shared" si="339"/>
        <v>46.724999999999994</v>
      </c>
    </row>
    <row r="2166" spans="1:22" ht="13.5" x14ac:dyDescent="0.25">
      <c r="A2166" s="3">
        <f>RSI!A2166</f>
        <v>45160</v>
      </c>
      <c r="B2166" s="2">
        <f>RSI!B2166</f>
        <v>5.6271000000000004</v>
      </c>
      <c r="C2166" s="2">
        <f>RSI!I2166</f>
        <v>48.178598720096694</v>
      </c>
      <c r="D2166" s="2">
        <f>MACD!E2166</f>
        <v>2.5166873280944912E-2</v>
      </c>
      <c r="E2166" s="2">
        <f>MACD!F2166</f>
        <v>4.647986671238423E-2</v>
      </c>
      <c r="F2166" s="2">
        <f>'Moving Avg'!D2166</f>
        <v>5.6183199999999998</v>
      </c>
      <c r="G2166" s="2">
        <f>'Moving Avg'!F2166</f>
        <v>5.6201000000000008</v>
      </c>
      <c r="H2166" s="2">
        <f>'Moving Avg'!G2166</f>
        <v>5.7056519999999997</v>
      </c>
      <c r="I2166" s="2">
        <f>'Moving Avg'!H2166</f>
        <v>5.5209224999999984</v>
      </c>
      <c r="J2166" s="6" t="str">
        <f>OBV!F2166</f>
        <v>BEARISH</v>
      </c>
      <c r="K2166" s="6" t="str">
        <f>OBV!G2166</f>
        <v>NEUTRAL</v>
      </c>
      <c r="L2166" s="6" t="str">
        <f>OBV!H2166</f>
        <v>BEARISH DIVERGENCE</v>
      </c>
      <c r="M2166" s="8">
        <f t="shared" si="330"/>
        <v>25</v>
      </c>
      <c r="N2166" s="8">
        <f t="shared" si="331"/>
        <v>100</v>
      </c>
      <c r="O2166" s="8">
        <f t="shared" si="332"/>
        <v>50</v>
      </c>
      <c r="P2166" s="8">
        <f t="shared" si="333"/>
        <v>16.5</v>
      </c>
      <c r="Q2166" s="9">
        <f t="shared" si="334"/>
        <v>53.725000000000001</v>
      </c>
      <c r="R2166" s="9">
        <f t="shared" si="335"/>
        <v>46.625</v>
      </c>
      <c r="S2166" s="9">
        <f t="shared" si="336"/>
        <v>38.674999999999997</v>
      </c>
      <c r="T2166" s="9">
        <f t="shared" si="337"/>
        <v>47.875</v>
      </c>
      <c r="U2166" s="8">
        <f t="shared" si="338"/>
        <v>46.341666666666661</v>
      </c>
      <c r="V2166" s="8">
        <f t="shared" si="339"/>
        <v>46.724999999999994</v>
      </c>
    </row>
    <row r="2167" spans="1:22" ht="13.5" x14ac:dyDescent="0.25">
      <c r="A2167" s="3">
        <f>RSI!A2167</f>
        <v>45161</v>
      </c>
      <c r="B2167" s="2">
        <f>RSI!B2167</f>
        <v>5.4771999999999998</v>
      </c>
      <c r="C2167" s="2">
        <f>RSI!I2167</f>
        <v>35.671838519441422</v>
      </c>
      <c r="D2167" s="2">
        <f>MACD!E2167</f>
        <v>2.0385451031818214E-2</v>
      </c>
      <c r="E2167" s="2">
        <f>MACD!F2167</f>
        <v>4.1260983576271025E-2</v>
      </c>
      <c r="F2167" s="2">
        <f>'Moving Avg'!D2167</f>
        <v>5.6024399999999996</v>
      </c>
      <c r="G2167" s="2">
        <f>'Moving Avg'!F2167</f>
        <v>5.60731</v>
      </c>
      <c r="H2167" s="2">
        <f>'Moving Avg'!G2167</f>
        <v>5.7067099999999993</v>
      </c>
      <c r="I2167" s="2">
        <f>'Moving Avg'!H2167</f>
        <v>5.5217514999999988</v>
      </c>
      <c r="J2167" s="6" t="str">
        <f>OBV!F2167</f>
        <v>BEARISH</v>
      </c>
      <c r="K2167" s="6" t="str">
        <f>OBV!G2167</f>
        <v>NEUTRAL</v>
      </c>
      <c r="L2167" s="6" t="str">
        <f>OBV!H2167</f>
        <v>CONFIRMED BEARISH</v>
      </c>
      <c r="M2167" s="8">
        <f t="shared" si="330"/>
        <v>25</v>
      </c>
      <c r="N2167" s="8">
        <f t="shared" si="331"/>
        <v>100</v>
      </c>
      <c r="O2167" s="8">
        <f t="shared" si="332"/>
        <v>50</v>
      </c>
      <c r="P2167" s="8">
        <f t="shared" si="333"/>
        <v>16.5</v>
      </c>
      <c r="Q2167" s="9">
        <f t="shared" si="334"/>
        <v>53.725000000000001</v>
      </c>
      <c r="R2167" s="9">
        <f t="shared" si="335"/>
        <v>46.625</v>
      </c>
      <c r="S2167" s="9">
        <f t="shared" si="336"/>
        <v>38.674999999999997</v>
      </c>
      <c r="T2167" s="9">
        <f t="shared" si="337"/>
        <v>47.875</v>
      </c>
      <c r="U2167" s="8">
        <f t="shared" si="338"/>
        <v>46.341666666666661</v>
      </c>
      <c r="V2167" s="8">
        <f t="shared" si="339"/>
        <v>46.724999999999994</v>
      </c>
    </row>
    <row r="2168" spans="1:22" ht="13.5" x14ac:dyDescent="0.25">
      <c r="A2168" s="3">
        <f>RSI!A2168</f>
        <v>45162</v>
      </c>
      <c r="B2168" s="2">
        <f>RSI!B2168</f>
        <v>5.5566000000000004</v>
      </c>
      <c r="C2168" s="2">
        <f>RSI!I2168</f>
        <v>43.968884224166452</v>
      </c>
      <c r="D2168" s="2">
        <f>MACD!E2168</f>
        <v>2.3645756095529435E-2</v>
      </c>
      <c r="E2168" s="2">
        <f>MACD!F2168</f>
        <v>3.7737938080122706E-2</v>
      </c>
      <c r="F2168" s="2">
        <f>'Moving Avg'!D2168</f>
        <v>5.5847999999999995</v>
      </c>
      <c r="G2168" s="2">
        <f>'Moving Avg'!F2168</f>
        <v>5.6029</v>
      </c>
      <c r="H2168" s="2">
        <f>'Moving Avg'!G2168</f>
        <v>5.7093560000000005</v>
      </c>
      <c r="I2168" s="2">
        <f>'Moving Avg'!H2168</f>
        <v>5.5230604999999979</v>
      </c>
      <c r="J2168" s="6" t="str">
        <f>OBV!F2168</f>
        <v>BEARISH</v>
      </c>
      <c r="K2168" s="6" t="str">
        <f>OBV!G2168</f>
        <v>NEUTRAL</v>
      </c>
      <c r="L2168" s="6" t="str">
        <f>OBV!H2168</f>
        <v>CONFIRMED BEARISH</v>
      </c>
      <c r="M2168" s="8">
        <f t="shared" si="330"/>
        <v>25</v>
      </c>
      <c r="N2168" s="8">
        <f t="shared" si="331"/>
        <v>45</v>
      </c>
      <c r="O2168" s="8">
        <f t="shared" si="332"/>
        <v>50</v>
      </c>
      <c r="P2168" s="8">
        <f t="shared" si="333"/>
        <v>16.5</v>
      </c>
      <c r="Q2168" s="9">
        <f t="shared" si="334"/>
        <v>34.475000000000001</v>
      </c>
      <c r="R2168" s="9">
        <f t="shared" si="335"/>
        <v>35.625</v>
      </c>
      <c r="S2168" s="9">
        <f t="shared" si="336"/>
        <v>30.425000000000001</v>
      </c>
      <c r="T2168" s="9">
        <f t="shared" si="337"/>
        <v>34.125</v>
      </c>
      <c r="U2168" s="8">
        <f t="shared" si="338"/>
        <v>33.508333333333333</v>
      </c>
      <c r="V2168" s="8">
        <f t="shared" si="339"/>
        <v>33.662499999999994</v>
      </c>
    </row>
    <row r="2169" spans="1:22" ht="13.5" x14ac:dyDescent="0.25">
      <c r="A2169" s="3">
        <f>RSI!A2169</f>
        <v>45163</v>
      </c>
      <c r="B2169" s="2">
        <f>RSI!B2169</f>
        <v>5.6448</v>
      </c>
      <c r="C2169" s="2">
        <f>RSI!I2169</f>
        <v>51.458630924991972</v>
      </c>
      <c r="D2169" s="2">
        <f>MACD!E2169</f>
        <v>8.0867842098841791E-3</v>
      </c>
      <c r="E2169" s="2">
        <f>MACD!F2169</f>
        <v>3.1807707306075003E-2</v>
      </c>
      <c r="F2169" s="2">
        <f>'Moving Avg'!D2169</f>
        <v>5.5865600000000004</v>
      </c>
      <c r="G2169" s="2">
        <f>'Moving Avg'!F2169</f>
        <v>5.6029</v>
      </c>
      <c r="H2169" s="2">
        <f>'Moving Avg'!G2169</f>
        <v>5.7090039999999984</v>
      </c>
      <c r="I2169" s="2">
        <f>'Moving Avg'!H2169</f>
        <v>5.5254309999999984</v>
      </c>
      <c r="J2169" s="6" t="str">
        <f>OBV!F2169</f>
        <v>BEARISH</v>
      </c>
      <c r="K2169" s="6" t="str">
        <f>OBV!G2169</f>
        <v>NEUTRAL</v>
      </c>
      <c r="L2169" s="6" t="str">
        <f>OBV!H2169</f>
        <v>BEARISH DIVERGENCE</v>
      </c>
      <c r="M2169" s="8">
        <f t="shared" si="330"/>
        <v>25</v>
      </c>
      <c r="N2169" s="8">
        <f t="shared" si="331"/>
        <v>100</v>
      </c>
      <c r="O2169" s="8">
        <f t="shared" si="332"/>
        <v>50</v>
      </c>
      <c r="P2169" s="8">
        <f t="shared" si="333"/>
        <v>16.5</v>
      </c>
      <c r="Q2169" s="9">
        <f t="shared" si="334"/>
        <v>53.725000000000001</v>
      </c>
      <c r="R2169" s="9">
        <f t="shared" si="335"/>
        <v>46.625</v>
      </c>
      <c r="S2169" s="9">
        <f t="shared" si="336"/>
        <v>38.674999999999997</v>
      </c>
      <c r="T2169" s="9">
        <f t="shared" si="337"/>
        <v>47.875</v>
      </c>
      <c r="U2169" s="8">
        <f t="shared" si="338"/>
        <v>46.341666666666661</v>
      </c>
      <c r="V2169" s="8">
        <f t="shared" si="339"/>
        <v>46.724999999999994</v>
      </c>
    </row>
    <row r="2170" spans="1:22" ht="13.5" x14ac:dyDescent="0.25">
      <c r="A2170" s="3">
        <f>RSI!A2170</f>
        <v>45166</v>
      </c>
      <c r="B2170" s="2">
        <f>RSI!B2170</f>
        <v>5.6448</v>
      </c>
      <c r="C2170" s="2">
        <f>RSI!I2170</f>
        <v>51.458630924991979</v>
      </c>
      <c r="D2170" s="2">
        <f>MACD!E2170</f>
        <v>-5.2005787684414884E-3</v>
      </c>
      <c r="E2170" s="2">
        <f>MACD!F2170</f>
        <v>2.4406050091171708E-2</v>
      </c>
      <c r="F2170" s="2">
        <f>'Moving Avg'!D2170</f>
        <v>5.5901000000000005</v>
      </c>
      <c r="G2170" s="2">
        <f>'Moving Avg'!F2170</f>
        <v>5.6029000000000009</v>
      </c>
      <c r="H2170" s="2">
        <f>'Moving Avg'!G2170</f>
        <v>5.7072399999999996</v>
      </c>
      <c r="I2170" s="2">
        <f>'Moving Avg'!H2170</f>
        <v>5.5270979999999987</v>
      </c>
      <c r="J2170" s="6" t="str">
        <f>OBV!F2170</f>
        <v>BULLISH</v>
      </c>
      <c r="K2170" s="6" t="str">
        <f>OBV!G2170</f>
        <v>NEUTRAL</v>
      </c>
      <c r="L2170" s="6" t="str">
        <f>OBV!H2170</f>
        <v>CONFIRMED BULLISH</v>
      </c>
      <c r="M2170" s="8">
        <f t="shared" si="330"/>
        <v>25</v>
      </c>
      <c r="N2170" s="8">
        <f t="shared" si="331"/>
        <v>100</v>
      </c>
      <c r="O2170" s="8">
        <f t="shared" si="332"/>
        <v>50</v>
      </c>
      <c r="P2170" s="8">
        <f t="shared" si="333"/>
        <v>83.5</v>
      </c>
      <c r="Q2170" s="9">
        <f t="shared" si="334"/>
        <v>63.774999999999999</v>
      </c>
      <c r="R2170" s="9">
        <f t="shared" si="335"/>
        <v>63.375</v>
      </c>
      <c r="S2170" s="9">
        <f t="shared" si="336"/>
        <v>68.825000000000003</v>
      </c>
      <c r="T2170" s="9">
        <f t="shared" si="337"/>
        <v>64.625</v>
      </c>
      <c r="U2170" s="8">
        <f t="shared" si="338"/>
        <v>65.325000000000003</v>
      </c>
      <c r="V2170" s="8">
        <f t="shared" si="339"/>
        <v>65.150000000000006</v>
      </c>
    </row>
    <row r="2171" spans="1:22" ht="13.5" x14ac:dyDescent="0.25">
      <c r="A2171" s="3">
        <f>RSI!A2171</f>
        <v>45167</v>
      </c>
      <c r="B2171" s="2">
        <f>RSI!B2171</f>
        <v>5.6448</v>
      </c>
      <c r="C2171" s="2">
        <f>RSI!I2171</f>
        <v>51.458630924991979</v>
      </c>
      <c r="D2171" s="2">
        <f>MACD!E2171</f>
        <v>-1.6556768238428887E-2</v>
      </c>
      <c r="E2171" s="2">
        <f>MACD!F2171</f>
        <v>1.621348642525159E-2</v>
      </c>
      <c r="F2171" s="2">
        <f>'Moving Avg'!D2171</f>
        <v>5.5936399999999997</v>
      </c>
      <c r="G2171" s="2">
        <f>'Moving Avg'!F2171</f>
        <v>5.6029000000000009</v>
      </c>
      <c r="H2171" s="2">
        <f>'Moving Avg'!G2171</f>
        <v>5.7019479999999998</v>
      </c>
      <c r="I2171" s="2">
        <f>'Moving Avg'!H2171</f>
        <v>5.528848</v>
      </c>
      <c r="J2171" s="6" t="str">
        <f>OBV!F2171</f>
        <v>BULLISH</v>
      </c>
      <c r="K2171" s="6" t="str">
        <f>OBV!G2171</f>
        <v>NEUTRAL</v>
      </c>
      <c r="L2171" s="6" t="str">
        <f>OBV!H2171</f>
        <v>CONFIRMED BULLISH</v>
      </c>
      <c r="M2171" s="8">
        <f t="shared" si="330"/>
        <v>25</v>
      </c>
      <c r="N2171" s="8">
        <f t="shared" si="331"/>
        <v>100</v>
      </c>
      <c r="O2171" s="8">
        <f t="shared" si="332"/>
        <v>50</v>
      </c>
      <c r="P2171" s="8">
        <f t="shared" si="333"/>
        <v>83.5</v>
      </c>
      <c r="Q2171" s="9">
        <f t="shared" si="334"/>
        <v>63.774999999999999</v>
      </c>
      <c r="R2171" s="9">
        <f t="shared" si="335"/>
        <v>63.375</v>
      </c>
      <c r="S2171" s="9">
        <f t="shared" si="336"/>
        <v>68.825000000000003</v>
      </c>
      <c r="T2171" s="9">
        <f t="shared" si="337"/>
        <v>64.625</v>
      </c>
      <c r="U2171" s="8">
        <f t="shared" si="338"/>
        <v>65.325000000000003</v>
      </c>
      <c r="V2171" s="8">
        <f t="shared" si="339"/>
        <v>65.150000000000006</v>
      </c>
    </row>
    <row r="2172" spans="1:22" ht="13.5" x14ac:dyDescent="0.25">
      <c r="A2172" s="3">
        <f>RSI!A2172</f>
        <v>45168</v>
      </c>
      <c r="B2172" s="2">
        <f>RSI!B2172</f>
        <v>5.4771999999999998</v>
      </c>
      <c r="C2172" s="2">
        <f>RSI!I2172</f>
        <v>39.065290116465192</v>
      </c>
      <c r="D2172" s="2">
        <f>MACD!E2172</f>
        <v>-1.3855699951512257E-2</v>
      </c>
      <c r="E2172" s="2">
        <f>MACD!F2172</f>
        <v>1.0199649149898821E-2</v>
      </c>
      <c r="F2172" s="2">
        <f>'Moving Avg'!D2172</f>
        <v>5.5936399999999997</v>
      </c>
      <c r="G2172" s="2">
        <f>'Moving Avg'!F2172</f>
        <v>5.594520000000001</v>
      </c>
      <c r="H2172" s="2">
        <f>'Moving Avg'!G2172</f>
        <v>5.6933039999999995</v>
      </c>
      <c r="I2172" s="2">
        <f>'Moving Avg'!H2172</f>
        <v>5.5297600000000013</v>
      </c>
      <c r="J2172" s="6" t="str">
        <f>OBV!F2172</f>
        <v>BEARISH</v>
      </c>
      <c r="K2172" s="6" t="str">
        <f>OBV!G2172</f>
        <v>NEUTRAL</v>
      </c>
      <c r="L2172" s="6" t="str">
        <f>OBV!H2172</f>
        <v>NEUTRAL</v>
      </c>
      <c r="M2172" s="8">
        <f t="shared" si="330"/>
        <v>25</v>
      </c>
      <c r="N2172" s="8">
        <f t="shared" si="331"/>
        <v>100</v>
      </c>
      <c r="O2172" s="8">
        <f t="shared" si="332"/>
        <v>50</v>
      </c>
      <c r="P2172" s="8">
        <f t="shared" si="333"/>
        <v>16.5</v>
      </c>
      <c r="Q2172" s="9">
        <f t="shared" si="334"/>
        <v>53.725000000000001</v>
      </c>
      <c r="R2172" s="9">
        <f t="shared" si="335"/>
        <v>46.625</v>
      </c>
      <c r="S2172" s="9">
        <f t="shared" si="336"/>
        <v>38.674999999999997</v>
      </c>
      <c r="T2172" s="9">
        <f t="shared" si="337"/>
        <v>47.875</v>
      </c>
      <c r="U2172" s="8">
        <f t="shared" si="338"/>
        <v>46.341666666666661</v>
      </c>
      <c r="V2172" s="8">
        <f t="shared" si="339"/>
        <v>46.724999999999994</v>
      </c>
    </row>
    <row r="2173" spans="1:22" ht="13.5" x14ac:dyDescent="0.25">
      <c r="A2173" s="3">
        <f>RSI!A2173</f>
        <v>45169</v>
      </c>
      <c r="B2173" s="2">
        <f>RSI!B2173</f>
        <v>5.6448</v>
      </c>
      <c r="C2173" s="2">
        <f>RSI!I2173</f>
        <v>51.614814321737612</v>
      </c>
      <c r="D2173" s="2">
        <f>MACD!E2173</f>
        <v>-9.5223193853941623E-3</v>
      </c>
      <c r="E2173" s="2">
        <f>MACD!F2173</f>
        <v>6.2552554428402249E-3</v>
      </c>
      <c r="F2173" s="2">
        <f>'Moving Avg'!D2173</f>
        <v>5.6112799999999998</v>
      </c>
      <c r="G2173" s="2">
        <f>'Moving Avg'!F2173</f>
        <v>5.5989300000000011</v>
      </c>
      <c r="H2173" s="2">
        <f>'Moving Avg'!G2173</f>
        <v>5.6880119999999996</v>
      </c>
      <c r="I2173" s="2">
        <f>'Moving Avg'!H2173</f>
        <v>5.5322960000000014</v>
      </c>
      <c r="J2173" s="6" t="str">
        <f>OBV!F2173</f>
        <v>BEARISH</v>
      </c>
      <c r="K2173" s="6" t="str">
        <f>OBV!G2173</f>
        <v>NEUTRAL</v>
      </c>
      <c r="L2173" s="6" t="str">
        <f>OBV!H2173</f>
        <v>BEARISH DIVERGENCE</v>
      </c>
      <c r="M2173" s="8">
        <f t="shared" si="330"/>
        <v>25</v>
      </c>
      <c r="N2173" s="8">
        <f t="shared" si="331"/>
        <v>45</v>
      </c>
      <c r="O2173" s="8">
        <f t="shared" si="332"/>
        <v>50</v>
      </c>
      <c r="P2173" s="8">
        <f t="shared" si="333"/>
        <v>16.5</v>
      </c>
      <c r="Q2173" s="9">
        <f t="shared" si="334"/>
        <v>34.475000000000001</v>
      </c>
      <c r="R2173" s="9">
        <f t="shared" si="335"/>
        <v>35.625</v>
      </c>
      <c r="S2173" s="9">
        <f t="shared" si="336"/>
        <v>30.425000000000001</v>
      </c>
      <c r="T2173" s="9">
        <f t="shared" si="337"/>
        <v>34.125</v>
      </c>
      <c r="U2173" s="8">
        <f t="shared" si="338"/>
        <v>33.508333333333333</v>
      </c>
      <c r="V2173" s="8">
        <f t="shared" si="339"/>
        <v>33.662499999999994</v>
      </c>
    </row>
    <row r="2174" spans="1:22" ht="13.5" x14ac:dyDescent="0.25">
      <c r="A2174" s="3">
        <f>RSI!A2174</f>
        <v>45170</v>
      </c>
      <c r="B2174" s="2">
        <f>RSI!B2174</f>
        <v>5.6448</v>
      </c>
      <c r="C2174" s="2">
        <f>RSI!I2174</f>
        <v>51.614814321737612</v>
      </c>
      <c r="D2174" s="2">
        <f>MACD!E2174</f>
        <v>-7.3725503448693885E-3</v>
      </c>
      <c r="E2174" s="2">
        <f>MACD!F2174</f>
        <v>3.5296942852983022E-3</v>
      </c>
      <c r="F2174" s="2">
        <f>'Moving Avg'!D2174</f>
        <v>5.6112799999999998</v>
      </c>
      <c r="G2174" s="2">
        <f>'Moving Avg'!F2174</f>
        <v>5.5989300000000011</v>
      </c>
      <c r="H2174" s="2">
        <f>'Moving Avg'!G2174</f>
        <v>5.6844840000000003</v>
      </c>
      <c r="I2174" s="2">
        <f>'Moving Avg'!H2174</f>
        <v>5.5347905000000024</v>
      </c>
      <c r="J2174" s="6" t="str">
        <f>OBV!F2174</f>
        <v>BEARISH</v>
      </c>
      <c r="K2174" s="6" t="str">
        <f>OBV!G2174</f>
        <v>NEUTRAL</v>
      </c>
      <c r="L2174" s="6" t="str">
        <f>OBV!H2174</f>
        <v>NEUTRAL</v>
      </c>
      <c r="M2174" s="8">
        <f t="shared" si="330"/>
        <v>25</v>
      </c>
      <c r="N2174" s="8">
        <f t="shared" si="331"/>
        <v>45</v>
      </c>
      <c r="O2174" s="8">
        <f t="shared" si="332"/>
        <v>50</v>
      </c>
      <c r="P2174" s="8">
        <f t="shared" si="333"/>
        <v>16.5</v>
      </c>
      <c r="Q2174" s="9">
        <f t="shared" si="334"/>
        <v>34.475000000000001</v>
      </c>
      <c r="R2174" s="9">
        <f t="shared" si="335"/>
        <v>35.625</v>
      </c>
      <c r="S2174" s="9">
        <f t="shared" si="336"/>
        <v>30.425000000000001</v>
      </c>
      <c r="T2174" s="9">
        <f t="shared" si="337"/>
        <v>34.125</v>
      </c>
      <c r="U2174" s="8">
        <f t="shared" si="338"/>
        <v>33.508333333333333</v>
      </c>
      <c r="V2174" s="8">
        <f t="shared" si="339"/>
        <v>33.662499999999994</v>
      </c>
    </row>
    <row r="2175" spans="1:22" ht="13.5" x14ac:dyDescent="0.25">
      <c r="A2175" s="3">
        <f>RSI!A2175</f>
        <v>45173</v>
      </c>
      <c r="B2175" s="2">
        <f>RSI!B2175</f>
        <v>5.5918999999999999</v>
      </c>
      <c r="C2175" s="2">
        <f>RSI!I2175</f>
        <v>47.996369724684143</v>
      </c>
      <c r="D2175" s="2">
        <f>MACD!E2175</f>
        <v>-3.1552378448020946E-3</v>
      </c>
      <c r="E2175" s="2">
        <f>MACD!F2175</f>
        <v>2.1927078592782227E-3</v>
      </c>
      <c r="F2175" s="2">
        <f>'Moving Avg'!D2175</f>
        <v>5.6006999999999998</v>
      </c>
      <c r="G2175" s="2">
        <f>'Moving Avg'!F2175</f>
        <v>5.5962850000000008</v>
      </c>
      <c r="H2175" s="2">
        <f>'Moving Avg'!G2175</f>
        <v>5.6769000000000007</v>
      </c>
      <c r="I2175" s="2">
        <f>'Moving Avg'!H2175</f>
        <v>5.5371035000000015</v>
      </c>
      <c r="J2175" s="6" t="str">
        <f>OBV!F2175</f>
        <v>BEARISH</v>
      </c>
      <c r="K2175" s="6" t="str">
        <f>OBV!G2175</f>
        <v>NEUTRAL</v>
      </c>
      <c r="L2175" s="6" t="str">
        <f>OBV!H2175</f>
        <v>CONFIRMED BEARISH</v>
      </c>
      <c r="M2175" s="8">
        <f t="shared" si="330"/>
        <v>25</v>
      </c>
      <c r="N2175" s="8">
        <f t="shared" si="331"/>
        <v>45</v>
      </c>
      <c r="O2175" s="8">
        <f t="shared" si="332"/>
        <v>50</v>
      </c>
      <c r="P2175" s="8">
        <f t="shared" si="333"/>
        <v>16.5</v>
      </c>
      <c r="Q2175" s="9">
        <f t="shared" si="334"/>
        <v>34.475000000000001</v>
      </c>
      <c r="R2175" s="9">
        <f t="shared" si="335"/>
        <v>35.625</v>
      </c>
      <c r="S2175" s="9">
        <f t="shared" si="336"/>
        <v>30.425000000000001</v>
      </c>
      <c r="T2175" s="9">
        <f t="shared" si="337"/>
        <v>34.125</v>
      </c>
      <c r="U2175" s="8">
        <f t="shared" si="338"/>
        <v>33.508333333333333</v>
      </c>
      <c r="V2175" s="8">
        <f t="shared" si="339"/>
        <v>33.662499999999994</v>
      </c>
    </row>
    <row r="2176" spans="1:22" ht="13.5" x14ac:dyDescent="0.25">
      <c r="A2176" s="3">
        <f>RSI!A2176</f>
        <v>45174</v>
      </c>
      <c r="B2176" s="2">
        <f>RSI!B2176</f>
        <v>5.5566000000000004</v>
      </c>
      <c r="C2176" s="2">
        <f>RSI!I2176</f>
        <v>45.694326089469307</v>
      </c>
      <c r="D2176" s="2">
        <f>MACD!E2176</f>
        <v>3.2008359127422281E-3</v>
      </c>
      <c r="E2176" s="2">
        <f>MACD!F2176</f>
        <v>2.3943334699710241E-3</v>
      </c>
      <c r="F2176" s="2">
        <f>'Moving Avg'!D2176</f>
        <v>5.5830599999999997</v>
      </c>
      <c r="G2176" s="2">
        <f>'Moving Avg'!F2176</f>
        <v>5.5918750000000008</v>
      </c>
      <c r="H2176" s="2">
        <f>'Moving Avg'!G2176</f>
        <v>5.6716080000000009</v>
      </c>
      <c r="I2176" s="2">
        <f>'Moving Avg'!H2176</f>
        <v>5.5390745000000026</v>
      </c>
      <c r="J2176" s="6" t="str">
        <f>OBV!F2176</f>
        <v>BEARISH</v>
      </c>
      <c r="K2176" s="6" t="str">
        <f>OBV!G2176</f>
        <v>NEUTRAL</v>
      </c>
      <c r="L2176" s="6" t="str">
        <f>OBV!H2176</f>
        <v>CONFIRMED BEARISH</v>
      </c>
      <c r="M2176" s="8">
        <f t="shared" si="330"/>
        <v>25</v>
      </c>
      <c r="N2176" s="8">
        <f t="shared" si="331"/>
        <v>0</v>
      </c>
      <c r="O2176" s="8">
        <f t="shared" si="332"/>
        <v>50</v>
      </c>
      <c r="P2176" s="8">
        <f t="shared" si="333"/>
        <v>16.5</v>
      </c>
      <c r="Q2176" s="9">
        <f t="shared" si="334"/>
        <v>18.725000000000001</v>
      </c>
      <c r="R2176" s="9">
        <f t="shared" si="335"/>
        <v>26.625</v>
      </c>
      <c r="S2176" s="9">
        <f t="shared" si="336"/>
        <v>23.675000000000001</v>
      </c>
      <c r="T2176" s="9">
        <f t="shared" si="337"/>
        <v>22.875</v>
      </c>
      <c r="U2176" s="8">
        <f t="shared" si="338"/>
        <v>23.008333333333336</v>
      </c>
      <c r="V2176" s="8">
        <f t="shared" si="339"/>
        <v>22.975000000000001</v>
      </c>
    </row>
    <row r="2177" spans="1:22" ht="13.5" x14ac:dyDescent="0.25">
      <c r="A2177" s="3">
        <f>RSI!A2177</f>
        <v>45175</v>
      </c>
      <c r="B2177" s="2">
        <f>RSI!B2177</f>
        <v>5.5566000000000004</v>
      </c>
      <c r="C2177" s="2">
        <f>RSI!I2177</f>
        <v>45.694326089469307</v>
      </c>
      <c r="D2177" s="2">
        <f>MACD!E2177</f>
        <v>-1.4113930640895056E-2</v>
      </c>
      <c r="E2177" s="2">
        <f>MACD!F2177</f>
        <v>-9.0731935220219207E-4</v>
      </c>
      <c r="F2177" s="2">
        <f>'Moving Avg'!D2177</f>
        <v>5.5989399999999998</v>
      </c>
      <c r="G2177" s="2">
        <f>'Moving Avg'!F2177</f>
        <v>5.5918750000000008</v>
      </c>
      <c r="H2177" s="2">
        <f>'Moving Avg'!G2177</f>
        <v>5.6663160000000019</v>
      </c>
      <c r="I2177" s="2">
        <f>'Moving Avg'!H2177</f>
        <v>5.539887000000002</v>
      </c>
      <c r="J2177" s="6" t="str">
        <f>OBV!F2177</f>
        <v>BEARISH</v>
      </c>
      <c r="K2177" s="6" t="str">
        <f>OBV!G2177</f>
        <v>NEUTRAL</v>
      </c>
      <c r="L2177" s="6" t="str">
        <f>OBV!H2177</f>
        <v>BEARISH DIVERGENCE</v>
      </c>
      <c r="M2177" s="8">
        <f t="shared" si="330"/>
        <v>25</v>
      </c>
      <c r="N2177" s="8">
        <f t="shared" si="331"/>
        <v>45</v>
      </c>
      <c r="O2177" s="8">
        <f t="shared" si="332"/>
        <v>50</v>
      </c>
      <c r="P2177" s="8">
        <f t="shared" si="333"/>
        <v>16.5</v>
      </c>
      <c r="Q2177" s="9">
        <f t="shared" si="334"/>
        <v>34.475000000000001</v>
      </c>
      <c r="R2177" s="9">
        <f t="shared" si="335"/>
        <v>35.625</v>
      </c>
      <c r="S2177" s="9">
        <f t="shared" si="336"/>
        <v>30.425000000000001</v>
      </c>
      <c r="T2177" s="9">
        <f t="shared" si="337"/>
        <v>34.125</v>
      </c>
      <c r="U2177" s="8">
        <f t="shared" si="338"/>
        <v>33.508333333333333</v>
      </c>
      <c r="V2177" s="8">
        <f t="shared" si="339"/>
        <v>33.662499999999994</v>
      </c>
    </row>
    <row r="2178" spans="1:22" ht="13.5" x14ac:dyDescent="0.25">
      <c r="A2178" s="3">
        <f>RSI!A2178</f>
        <v>45176</v>
      </c>
      <c r="B2178" s="2">
        <f>RSI!B2178</f>
        <v>5.5566000000000004</v>
      </c>
      <c r="C2178" s="2">
        <f>RSI!I2178</f>
        <v>45.694326089469314</v>
      </c>
      <c r="D2178" s="2">
        <f>MACD!E2178</f>
        <v>-1.6208247107238449E-2</v>
      </c>
      <c r="E2178" s="2">
        <f>MACD!F2178</f>
        <v>-3.967504903209444E-3</v>
      </c>
      <c r="F2178" s="2">
        <f>'Moving Avg'!D2178</f>
        <v>5.5812999999999997</v>
      </c>
      <c r="G2178" s="2">
        <f>'Moving Avg'!F2178</f>
        <v>5.587905000000001</v>
      </c>
      <c r="H2178" s="2">
        <f>'Moving Avg'!G2178</f>
        <v>5.6610240000000021</v>
      </c>
      <c r="I2178" s="2">
        <f>'Moving Avg'!H2178</f>
        <v>5.5407825000000015</v>
      </c>
      <c r="J2178" s="6" t="str">
        <f>OBV!F2178</f>
        <v>BEARISH</v>
      </c>
      <c r="K2178" s="6" t="str">
        <f>OBV!G2178</f>
        <v>NEUTRAL</v>
      </c>
      <c r="L2178" s="6" t="str">
        <f>OBV!H2178</f>
        <v>CONFIRMED BEARISH</v>
      </c>
      <c r="M2178" s="8">
        <f t="shared" ref="M2178:M2241" si="340">IF(C2178&lt;30,50, IF(C2178&gt;70, 0, 25))</f>
        <v>25</v>
      </c>
      <c r="N2178" s="8">
        <f t="shared" ref="N2178:N2241" si="341">IF(E2178-D2178&gt;0.02, 100, IF(E2178-D2178&lt;0,0,45))</f>
        <v>45</v>
      </c>
      <c r="O2178" s="8">
        <f t="shared" ref="O2178:O2241" si="342">IF(F2178-I2178&gt;10,100,IF(F2178-I2178&gt;5,75, IF(F2178-I2178&gt;0,50,0)))</f>
        <v>50</v>
      </c>
      <c r="P2178" s="8">
        <f t="shared" ref="P2178:P2241" si="343">IF(L2178="confirmed bullish", 34, IF(L2178="bullish divergence",17, 0))+IF(J2178="bullish",33,IF(J2178="bearish",0,16.5))+IF(K2178="strong",33,IF(K2178="weak",0,16.5))</f>
        <v>16.5</v>
      </c>
      <c r="Q2178" s="9">
        <f t="shared" si="334"/>
        <v>34.475000000000001</v>
      </c>
      <c r="R2178" s="9">
        <f t="shared" si="335"/>
        <v>35.625</v>
      </c>
      <c r="S2178" s="9">
        <f t="shared" si="336"/>
        <v>30.425000000000001</v>
      </c>
      <c r="T2178" s="9">
        <f t="shared" si="337"/>
        <v>34.125</v>
      </c>
      <c r="U2178" s="8">
        <f t="shared" si="338"/>
        <v>33.508333333333333</v>
      </c>
      <c r="V2178" s="8">
        <f t="shared" si="339"/>
        <v>33.662499999999994</v>
      </c>
    </row>
    <row r="2179" spans="1:22" ht="13.5" x14ac:dyDescent="0.25">
      <c r="A2179" s="3">
        <f>RSI!A2179</f>
        <v>45177</v>
      </c>
      <c r="B2179" s="2">
        <f>RSI!B2179</f>
        <v>5.5566000000000004</v>
      </c>
      <c r="C2179" s="2">
        <f>RSI!I2179</f>
        <v>45.694326089469314</v>
      </c>
      <c r="D2179" s="2">
        <f>MACD!E2179</f>
        <v>-4.0951532035791161E-3</v>
      </c>
      <c r="E2179" s="2">
        <f>MACD!F2179</f>
        <v>-3.9930345632833786E-3</v>
      </c>
      <c r="F2179" s="2">
        <f>'Moving Avg'!D2179</f>
        <v>5.5636600000000005</v>
      </c>
      <c r="G2179" s="2">
        <f>'Moving Avg'!F2179</f>
        <v>5.587905000000001</v>
      </c>
      <c r="H2179" s="2">
        <f>'Moving Avg'!G2179</f>
        <v>5.6557320000000031</v>
      </c>
      <c r="I2179" s="2">
        <f>'Moving Avg'!H2179</f>
        <v>5.541678000000001</v>
      </c>
      <c r="J2179" s="6" t="str">
        <f>OBV!F2179</f>
        <v>BEARISH</v>
      </c>
      <c r="K2179" s="6" t="str">
        <f>OBV!G2179</f>
        <v>NEUTRAL</v>
      </c>
      <c r="L2179" s="6" t="str">
        <f>OBV!H2179</f>
        <v>CONFIRMED BEARISH</v>
      </c>
      <c r="M2179" s="8">
        <f t="shared" si="340"/>
        <v>25</v>
      </c>
      <c r="N2179" s="8">
        <f t="shared" si="341"/>
        <v>45</v>
      </c>
      <c r="O2179" s="8">
        <f t="shared" si="342"/>
        <v>50</v>
      </c>
      <c r="P2179" s="8">
        <f t="shared" si="343"/>
        <v>16.5</v>
      </c>
      <c r="Q2179" s="9">
        <f t="shared" ref="Q2179:Q2242" si="344">0.35*M2179+N2179*0.35+O2179*0.15+P2179*0.15</f>
        <v>34.475000000000001</v>
      </c>
      <c r="R2179" s="9">
        <f t="shared" ref="R2179:R2242" si="345">M2179*0.2+N2179*0.2+O2179*0.35+P2179*0.25</f>
        <v>35.625</v>
      </c>
      <c r="S2179" s="9">
        <f t="shared" ref="S2179:S2242" si="346">M2179*0.15+N2179*0.15+O2179*0.25+P2179*0.45</f>
        <v>30.425000000000001</v>
      </c>
      <c r="T2179" s="9">
        <f t="shared" ref="T2179:T2242" si="347">0.25*SUM(M2179:P2179)</f>
        <v>34.125</v>
      </c>
      <c r="U2179" s="8">
        <f t="shared" ref="U2179:U2242" si="348">SUM(Q2179:S2179)/3</f>
        <v>33.508333333333333</v>
      </c>
      <c r="V2179" s="8">
        <f t="shared" ref="V2179:V2242" si="349">SUM(Q2179:T2179)/4</f>
        <v>33.662499999999994</v>
      </c>
    </row>
    <row r="2180" spans="1:22" ht="13.5" x14ac:dyDescent="0.25">
      <c r="A2180" s="3">
        <f>RSI!A2180</f>
        <v>45180</v>
      </c>
      <c r="B2180" s="2">
        <f>RSI!B2180</f>
        <v>5.3536999999999999</v>
      </c>
      <c r="C2180" s="2">
        <f>RSI!I2180</f>
        <v>33.333818557855651</v>
      </c>
      <c r="D2180" s="2">
        <f>MACD!E2180</f>
        <v>2.1476588780241279E-2</v>
      </c>
      <c r="E2180" s="2">
        <f>MACD!F2180</f>
        <v>1.1008901054215528E-3</v>
      </c>
      <c r="F2180" s="2">
        <f>'Moving Avg'!D2180</f>
        <v>5.5160200000000001</v>
      </c>
      <c r="G2180" s="2">
        <f>'Moving Avg'!F2180</f>
        <v>5.5777600000000014</v>
      </c>
      <c r="H2180" s="2">
        <f>'Moving Avg'!G2180</f>
        <v>5.649910000000002</v>
      </c>
      <c r="I2180" s="2">
        <f>'Moving Avg'!H2180</f>
        <v>5.5415589999999995</v>
      </c>
      <c r="J2180" s="6" t="str">
        <f>OBV!F2180</f>
        <v>BEARISH</v>
      </c>
      <c r="K2180" s="6" t="str">
        <f>OBV!G2180</f>
        <v>NEUTRAL</v>
      </c>
      <c r="L2180" s="6" t="str">
        <f>OBV!H2180</f>
        <v>CONFIRMED BEARISH</v>
      </c>
      <c r="M2180" s="8">
        <f t="shared" si="340"/>
        <v>25</v>
      </c>
      <c r="N2180" s="8">
        <f t="shared" si="341"/>
        <v>0</v>
      </c>
      <c r="O2180" s="8">
        <f t="shared" si="342"/>
        <v>0</v>
      </c>
      <c r="P2180" s="8">
        <f t="shared" si="343"/>
        <v>16.5</v>
      </c>
      <c r="Q2180" s="9">
        <f t="shared" si="344"/>
        <v>11.225</v>
      </c>
      <c r="R2180" s="9">
        <f t="shared" si="345"/>
        <v>9.125</v>
      </c>
      <c r="S2180" s="9">
        <f t="shared" si="346"/>
        <v>11.175000000000001</v>
      </c>
      <c r="T2180" s="9">
        <f t="shared" si="347"/>
        <v>10.375</v>
      </c>
      <c r="U2180" s="8">
        <f t="shared" si="348"/>
        <v>10.508333333333335</v>
      </c>
      <c r="V2180" s="8">
        <f t="shared" si="349"/>
        <v>10.475000000000001</v>
      </c>
    </row>
    <row r="2181" spans="1:22" ht="13.5" x14ac:dyDescent="0.25">
      <c r="A2181" s="3">
        <f>RSI!A2181</f>
        <v>45181</v>
      </c>
      <c r="B2181" s="2">
        <f>RSI!B2181</f>
        <v>5.5388999999999999</v>
      </c>
      <c r="C2181" s="2">
        <f>RSI!I2181</f>
        <v>47.336911489730056</v>
      </c>
      <c r="D2181" s="2">
        <f>MACD!E2181</f>
        <v>3.0865542314228556E-2</v>
      </c>
      <c r="E2181" s="2">
        <f>MACD!F2181</f>
        <v>7.053820547182954E-3</v>
      </c>
      <c r="F2181" s="2">
        <f>'Moving Avg'!D2181</f>
        <v>5.5124800000000009</v>
      </c>
      <c r="G2181" s="2">
        <f>'Moving Avg'!F2181</f>
        <v>5.5768750000000011</v>
      </c>
      <c r="H2181" s="2">
        <f>'Moving Avg'!G2181</f>
        <v>5.6486740000000024</v>
      </c>
      <c r="I2181" s="2">
        <f>'Moving Avg'!H2181</f>
        <v>5.5423660000000021</v>
      </c>
      <c r="J2181" s="6" t="str">
        <f>OBV!F2181</f>
        <v>BEARISH</v>
      </c>
      <c r="K2181" s="6" t="str">
        <f>OBV!G2181</f>
        <v>NEUTRAL</v>
      </c>
      <c r="L2181" s="6" t="str">
        <f>OBV!H2181</f>
        <v>CONFIRMED BEARISH</v>
      </c>
      <c r="M2181" s="8">
        <f t="shared" si="340"/>
        <v>25</v>
      </c>
      <c r="N2181" s="8">
        <f t="shared" si="341"/>
        <v>0</v>
      </c>
      <c r="O2181" s="8">
        <f t="shared" si="342"/>
        <v>0</v>
      </c>
      <c r="P2181" s="8">
        <f t="shared" si="343"/>
        <v>16.5</v>
      </c>
      <c r="Q2181" s="9">
        <f t="shared" si="344"/>
        <v>11.225</v>
      </c>
      <c r="R2181" s="9">
        <f t="shared" si="345"/>
        <v>9.125</v>
      </c>
      <c r="S2181" s="9">
        <f t="shared" si="346"/>
        <v>11.175000000000001</v>
      </c>
      <c r="T2181" s="9">
        <f t="shared" si="347"/>
        <v>10.375</v>
      </c>
      <c r="U2181" s="8">
        <f t="shared" si="348"/>
        <v>10.508333333333335</v>
      </c>
      <c r="V2181" s="8">
        <f t="shared" si="349"/>
        <v>10.475000000000001</v>
      </c>
    </row>
    <row r="2182" spans="1:22" ht="13.5" x14ac:dyDescent="0.25">
      <c r="A2182" s="3">
        <f>RSI!A2182</f>
        <v>45182</v>
      </c>
      <c r="B2182" s="2">
        <f>RSI!B2182</f>
        <v>5.5477999999999996</v>
      </c>
      <c r="C2182" s="2">
        <f>RSI!I2182</f>
        <v>47.903232760171548</v>
      </c>
      <c r="D2182" s="2">
        <f>MACD!E2182</f>
        <v>1.2632778931291888E-2</v>
      </c>
      <c r="E2182" s="2">
        <f>MACD!F2182</f>
        <v>8.1696122240047415E-3</v>
      </c>
      <c r="F2182" s="2">
        <f>'Moving Avg'!D2182</f>
        <v>5.5107200000000001</v>
      </c>
      <c r="G2182" s="2">
        <f>'Moving Avg'!F2182</f>
        <v>5.5764350000000009</v>
      </c>
      <c r="H2182" s="2">
        <f>'Moving Avg'!G2182</f>
        <v>5.6476160000000029</v>
      </c>
      <c r="I2182" s="2">
        <f>'Moving Avg'!H2182</f>
        <v>5.5442100000000014</v>
      </c>
      <c r="J2182" s="6" t="str">
        <f>OBV!F2182</f>
        <v>BEARISH</v>
      </c>
      <c r="K2182" s="6" t="str">
        <f>OBV!G2182</f>
        <v>NEUTRAL</v>
      </c>
      <c r="L2182" s="6" t="str">
        <f>OBV!H2182</f>
        <v>CONFIRMED BEARISH</v>
      </c>
      <c r="M2182" s="8">
        <f t="shared" si="340"/>
        <v>25</v>
      </c>
      <c r="N2182" s="8">
        <f t="shared" si="341"/>
        <v>0</v>
      </c>
      <c r="O2182" s="8">
        <f t="shared" si="342"/>
        <v>0</v>
      </c>
      <c r="P2182" s="8">
        <f t="shared" si="343"/>
        <v>16.5</v>
      </c>
      <c r="Q2182" s="9">
        <f t="shared" si="344"/>
        <v>11.225</v>
      </c>
      <c r="R2182" s="9">
        <f t="shared" si="345"/>
        <v>9.125</v>
      </c>
      <c r="S2182" s="9">
        <f t="shared" si="346"/>
        <v>11.175000000000001</v>
      </c>
      <c r="T2182" s="9">
        <f t="shared" si="347"/>
        <v>10.375</v>
      </c>
      <c r="U2182" s="8">
        <f t="shared" si="348"/>
        <v>10.508333333333335</v>
      </c>
      <c r="V2182" s="8">
        <f t="shared" si="349"/>
        <v>10.475000000000001</v>
      </c>
    </row>
    <row r="2183" spans="1:22" ht="13.5" x14ac:dyDescent="0.25">
      <c r="A2183" s="3">
        <f>RSI!A2183</f>
        <v>45183</v>
      </c>
      <c r="B2183" s="2">
        <f>RSI!B2183</f>
        <v>5.5477999999999996</v>
      </c>
      <c r="C2183" s="2">
        <f>RSI!I2183</f>
        <v>47.903232760171548</v>
      </c>
      <c r="D2183" s="2">
        <f>MACD!E2183</f>
        <v>2.3183944042309612E-2</v>
      </c>
      <c r="E2183" s="2">
        <f>MACD!F2183</f>
        <v>1.1172478587665716E-2</v>
      </c>
      <c r="F2183" s="2">
        <f>'Moving Avg'!D2183</f>
        <v>5.5089599999999992</v>
      </c>
      <c r="G2183" s="2">
        <f>'Moving Avg'!F2183</f>
        <v>5.5715850000000007</v>
      </c>
      <c r="H2183" s="2">
        <f>'Moving Avg'!G2183</f>
        <v>5.6467340000000021</v>
      </c>
      <c r="I2183" s="2">
        <f>'Moving Avg'!H2183</f>
        <v>5.5454750000000015</v>
      </c>
      <c r="J2183" s="6" t="str">
        <f>OBV!F2183</f>
        <v>BEARISH</v>
      </c>
      <c r="K2183" s="6" t="str">
        <f>OBV!G2183</f>
        <v>NEUTRAL</v>
      </c>
      <c r="L2183" s="6" t="str">
        <f>OBV!H2183</f>
        <v>CONFIRMED BEARISH</v>
      </c>
      <c r="M2183" s="8">
        <f t="shared" si="340"/>
        <v>25</v>
      </c>
      <c r="N2183" s="8">
        <f t="shared" si="341"/>
        <v>0</v>
      </c>
      <c r="O2183" s="8">
        <f t="shared" si="342"/>
        <v>0</v>
      </c>
      <c r="P2183" s="8">
        <f t="shared" si="343"/>
        <v>16.5</v>
      </c>
      <c r="Q2183" s="9">
        <f t="shared" si="344"/>
        <v>11.225</v>
      </c>
      <c r="R2183" s="9">
        <f t="shared" si="345"/>
        <v>9.125</v>
      </c>
      <c r="S2183" s="9">
        <f t="shared" si="346"/>
        <v>11.175000000000001</v>
      </c>
      <c r="T2183" s="9">
        <f t="shared" si="347"/>
        <v>10.375</v>
      </c>
      <c r="U2183" s="8">
        <f t="shared" si="348"/>
        <v>10.508333333333335</v>
      </c>
      <c r="V2183" s="8">
        <f t="shared" si="349"/>
        <v>10.475000000000001</v>
      </c>
    </row>
    <row r="2184" spans="1:22" ht="13.5" x14ac:dyDescent="0.25">
      <c r="A2184" s="3">
        <f>RSI!A2184</f>
        <v>45184</v>
      </c>
      <c r="B2184" s="2">
        <f>RSI!B2184</f>
        <v>5.5388999999999999</v>
      </c>
      <c r="C2184" s="2">
        <f>RSI!I2184</f>
        <v>47.313156908793815</v>
      </c>
      <c r="D2184" s="2">
        <f>MACD!E2184</f>
        <v>3.2950994268408529E-2</v>
      </c>
      <c r="E2184" s="2">
        <f>MACD!F2184</f>
        <v>1.5528181723814278E-2</v>
      </c>
      <c r="F2184" s="2">
        <f>'Moving Avg'!D2184</f>
        <v>5.5054199999999991</v>
      </c>
      <c r="G2184" s="2">
        <f>'Moving Avg'!F2184</f>
        <v>5.5667300000000006</v>
      </c>
      <c r="H2184" s="2">
        <f>'Moving Avg'!G2184</f>
        <v>5.6454980000000026</v>
      </c>
      <c r="I2184" s="2">
        <f>'Moving Avg'!H2184</f>
        <v>5.5459510000000023</v>
      </c>
      <c r="J2184" s="6" t="str">
        <f>OBV!F2184</f>
        <v>BEARISH</v>
      </c>
      <c r="K2184" s="6" t="str">
        <f>OBV!G2184</f>
        <v>NEUTRAL</v>
      </c>
      <c r="L2184" s="6" t="str">
        <f>OBV!H2184</f>
        <v>CONFIRMED BEARISH</v>
      </c>
      <c r="M2184" s="8">
        <f t="shared" si="340"/>
        <v>25</v>
      </c>
      <c r="N2184" s="8">
        <f t="shared" si="341"/>
        <v>0</v>
      </c>
      <c r="O2184" s="8">
        <f t="shared" si="342"/>
        <v>0</v>
      </c>
      <c r="P2184" s="8">
        <f t="shared" si="343"/>
        <v>16.5</v>
      </c>
      <c r="Q2184" s="9">
        <f t="shared" si="344"/>
        <v>11.225</v>
      </c>
      <c r="R2184" s="9">
        <f t="shared" si="345"/>
        <v>9.125</v>
      </c>
      <c r="S2184" s="9">
        <f t="shared" si="346"/>
        <v>11.175000000000001</v>
      </c>
      <c r="T2184" s="9">
        <f t="shared" si="347"/>
        <v>10.375</v>
      </c>
      <c r="U2184" s="8">
        <f t="shared" si="348"/>
        <v>10.508333333333335</v>
      </c>
      <c r="V2184" s="8">
        <f t="shared" si="349"/>
        <v>10.475000000000001</v>
      </c>
    </row>
    <row r="2185" spans="1:22" ht="13.5" x14ac:dyDescent="0.25">
      <c r="A2185" s="3">
        <f>RSI!A2185</f>
        <v>45187</v>
      </c>
      <c r="B2185" s="2">
        <f>RSI!B2185</f>
        <v>5.5388999999999999</v>
      </c>
      <c r="C2185" s="2">
        <f>RSI!I2185</f>
        <v>47.313156908793822</v>
      </c>
      <c r="D2185" s="2">
        <f>MACD!E2185</f>
        <v>3.3296107758731708E-2</v>
      </c>
      <c r="E2185" s="2">
        <f>MACD!F2185</f>
        <v>1.9081766930797765E-2</v>
      </c>
      <c r="F2185" s="2">
        <f>'Moving Avg'!D2185</f>
        <v>5.5424600000000002</v>
      </c>
      <c r="G2185" s="2">
        <f>'Moving Avg'!F2185</f>
        <v>5.5623200000000006</v>
      </c>
      <c r="H2185" s="2">
        <f>'Moving Avg'!G2185</f>
        <v>5.644262000000003</v>
      </c>
      <c r="I2185" s="2">
        <f>'Moving Avg'!H2185</f>
        <v>5.5464270000000022</v>
      </c>
      <c r="J2185" s="6" t="str">
        <f>OBV!F2185</f>
        <v>BEARISH</v>
      </c>
      <c r="K2185" s="6" t="str">
        <f>OBV!G2185</f>
        <v>NEUTRAL</v>
      </c>
      <c r="L2185" s="6" t="str">
        <f>OBV!H2185</f>
        <v>BEARISH DIVERGENCE</v>
      </c>
      <c r="M2185" s="8">
        <f t="shared" si="340"/>
        <v>25</v>
      </c>
      <c r="N2185" s="8">
        <f t="shared" si="341"/>
        <v>0</v>
      </c>
      <c r="O2185" s="8">
        <f t="shared" si="342"/>
        <v>0</v>
      </c>
      <c r="P2185" s="8">
        <f t="shared" si="343"/>
        <v>16.5</v>
      </c>
      <c r="Q2185" s="9">
        <f t="shared" si="344"/>
        <v>11.225</v>
      </c>
      <c r="R2185" s="9">
        <f t="shared" si="345"/>
        <v>9.125</v>
      </c>
      <c r="S2185" s="9">
        <f t="shared" si="346"/>
        <v>11.175000000000001</v>
      </c>
      <c r="T2185" s="9">
        <f t="shared" si="347"/>
        <v>10.375</v>
      </c>
      <c r="U2185" s="8">
        <f t="shared" si="348"/>
        <v>10.508333333333335</v>
      </c>
      <c r="V2185" s="8">
        <f t="shared" si="349"/>
        <v>10.475000000000001</v>
      </c>
    </row>
    <row r="2186" spans="1:22" ht="13.5" x14ac:dyDescent="0.25">
      <c r="A2186" s="3">
        <f>RSI!A2186</f>
        <v>45188</v>
      </c>
      <c r="B2186" s="2">
        <f>RSI!B2186</f>
        <v>5.5388999999999999</v>
      </c>
      <c r="C2186" s="2">
        <f>RSI!I2186</f>
        <v>47.313156908793822</v>
      </c>
      <c r="D2186" s="2">
        <f>MACD!E2186</f>
        <v>2.8360272370710149E-2</v>
      </c>
      <c r="E2186" s="2">
        <f>MACD!F2186</f>
        <v>2.0937468018780242E-2</v>
      </c>
      <c r="F2186" s="2">
        <f>'Moving Avg'!D2186</f>
        <v>5.5424600000000002</v>
      </c>
      <c r="G2186" s="2">
        <f>'Moving Avg'!F2186</f>
        <v>5.5579099999999997</v>
      </c>
      <c r="H2186" s="2">
        <f>'Moving Avg'!G2186</f>
        <v>5.6380880000000033</v>
      </c>
      <c r="I2186" s="2">
        <f>'Moving Avg'!H2186</f>
        <v>5.5469030000000021</v>
      </c>
      <c r="J2186" s="6" t="str">
        <f>OBV!F2186</f>
        <v>BEARISH</v>
      </c>
      <c r="K2186" s="6" t="str">
        <f>OBV!G2186</f>
        <v>NEUTRAL</v>
      </c>
      <c r="L2186" s="6" t="str">
        <f>OBV!H2186</f>
        <v>NEUTRAL</v>
      </c>
      <c r="M2186" s="8">
        <f t="shared" si="340"/>
        <v>25</v>
      </c>
      <c r="N2186" s="8">
        <f t="shared" si="341"/>
        <v>0</v>
      </c>
      <c r="O2186" s="8">
        <f t="shared" si="342"/>
        <v>0</v>
      </c>
      <c r="P2186" s="8">
        <f t="shared" si="343"/>
        <v>16.5</v>
      </c>
      <c r="Q2186" s="9">
        <f t="shared" si="344"/>
        <v>11.225</v>
      </c>
      <c r="R2186" s="9">
        <f t="shared" si="345"/>
        <v>9.125</v>
      </c>
      <c r="S2186" s="9">
        <f t="shared" si="346"/>
        <v>11.175000000000001</v>
      </c>
      <c r="T2186" s="9">
        <f t="shared" si="347"/>
        <v>10.375</v>
      </c>
      <c r="U2186" s="8">
        <f t="shared" si="348"/>
        <v>10.508333333333335</v>
      </c>
      <c r="V2186" s="8">
        <f t="shared" si="349"/>
        <v>10.475000000000001</v>
      </c>
    </row>
    <row r="2187" spans="1:22" ht="13.5" x14ac:dyDescent="0.25">
      <c r="A2187" s="3">
        <f>RSI!A2187</f>
        <v>45189</v>
      </c>
      <c r="B2187" s="2">
        <f>RSI!B2187</f>
        <v>5.5388999999999999</v>
      </c>
      <c r="C2187" s="2">
        <f>RSI!I2187</f>
        <v>47.313156908793815</v>
      </c>
      <c r="D2187" s="2">
        <f>MACD!E2187</f>
        <v>2.4371680287550213E-2</v>
      </c>
      <c r="E2187" s="2">
        <f>MACD!F2187</f>
        <v>2.1624310472534235E-2</v>
      </c>
      <c r="F2187" s="2">
        <f>'Moving Avg'!D2187</f>
        <v>5.5406799999999992</v>
      </c>
      <c r="G2187" s="2">
        <f>'Moving Avg'!F2187</f>
        <v>5.5609950000000001</v>
      </c>
      <c r="H2187" s="2">
        <f>'Moving Avg'!G2187</f>
        <v>5.6319140000000036</v>
      </c>
      <c r="I2187" s="2">
        <f>'Moving Avg'!H2187</f>
        <v>5.547337500000002</v>
      </c>
      <c r="J2187" s="6" t="str">
        <f>OBV!F2187</f>
        <v>BEARISH</v>
      </c>
      <c r="K2187" s="6" t="str">
        <f>OBV!G2187</f>
        <v>NEUTRAL</v>
      </c>
      <c r="L2187" s="6" t="str">
        <f>OBV!H2187</f>
        <v>CONFIRMED BEARISH</v>
      </c>
      <c r="M2187" s="8">
        <f t="shared" si="340"/>
        <v>25</v>
      </c>
      <c r="N2187" s="8">
        <f t="shared" si="341"/>
        <v>0</v>
      </c>
      <c r="O2187" s="8">
        <f t="shared" si="342"/>
        <v>0</v>
      </c>
      <c r="P2187" s="8">
        <f t="shared" si="343"/>
        <v>16.5</v>
      </c>
      <c r="Q2187" s="9">
        <f t="shared" si="344"/>
        <v>11.225</v>
      </c>
      <c r="R2187" s="9">
        <f t="shared" si="345"/>
        <v>9.125</v>
      </c>
      <c r="S2187" s="9">
        <f t="shared" si="346"/>
        <v>11.175000000000001</v>
      </c>
      <c r="T2187" s="9">
        <f t="shared" si="347"/>
        <v>10.375</v>
      </c>
      <c r="U2187" s="8">
        <f t="shared" si="348"/>
        <v>10.508333333333335</v>
      </c>
      <c r="V2187" s="8">
        <f t="shared" si="349"/>
        <v>10.475000000000001</v>
      </c>
    </row>
    <row r="2188" spans="1:22" ht="13.5" x14ac:dyDescent="0.25">
      <c r="A2188" s="3">
        <f>RSI!A2188</f>
        <v>45190</v>
      </c>
      <c r="B2188" s="2">
        <f>RSI!B2188</f>
        <v>5.5388999999999999</v>
      </c>
      <c r="C2188" s="2">
        <f>RSI!I2188</f>
        <v>47.313156908793815</v>
      </c>
      <c r="D2188" s="2">
        <f>MACD!E2188</f>
        <v>2.1170684435643849E-2</v>
      </c>
      <c r="E2188" s="2">
        <f>MACD!F2188</f>
        <v>2.1533585265156158E-2</v>
      </c>
      <c r="F2188" s="2">
        <f>'Moving Avg'!D2188</f>
        <v>5.5388999999999999</v>
      </c>
      <c r="G2188" s="2">
        <f>'Moving Avg'!F2188</f>
        <v>5.5601099999999999</v>
      </c>
      <c r="H2188" s="2">
        <f>'Moving Avg'!G2188</f>
        <v>5.6246800000000032</v>
      </c>
      <c r="I2188" s="2">
        <f>'Moving Avg'!H2188</f>
        <v>5.5474410000000027</v>
      </c>
      <c r="J2188" s="6" t="str">
        <f>OBV!F2188</f>
        <v>BEARISH</v>
      </c>
      <c r="K2188" s="6" t="str">
        <f>OBV!G2188</f>
        <v>NEUTRAL</v>
      </c>
      <c r="L2188" s="6" t="str">
        <f>OBV!H2188</f>
        <v>CONFIRMED BEARISH</v>
      </c>
      <c r="M2188" s="8">
        <f t="shared" si="340"/>
        <v>25</v>
      </c>
      <c r="N2188" s="8">
        <f t="shared" si="341"/>
        <v>45</v>
      </c>
      <c r="O2188" s="8">
        <f t="shared" si="342"/>
        <v>0</v>
      </c>
      <c r="P2188" s="8">
        <f t="shared" si="343"/>
        <v>16.5</v>
      </c>
      <c r="Q2188" s="9">
        <f t="shared" si="344"/>
        <v>26.975000000000001</v>
      </c>
      <c r="R2188" s="9">
        <f t="shared" si="345"/>
        <v>18.125</v>
      </c>
      <c r="S2188" s="9">
        <f t="shared" si="346"/>
        <v>17.925000000000001</v>
      </c>
      <c r="T2188" s="9">
        <f t="shared" si="347"/>
        <v>21.625</v>
      </c>
      <c r="U2188" s="8">
        <f t="shared" si="348"/>
        <v>21.008333333333336</v>
      </c>
      <c r="V2188" s="8">
        <f t="shared" si="349"/>
        <v>21.162500000000001</v>
      </c>
    </row>
    <row r="2189" spans="1:22" ht="13.5" x14ac:dyDescent="0.25">
      <c r="A2189" s="3">
        <f>RSI!A2189</f>
        <v>45191</v>
      </c>
      <c r="B2189" s="2">
        <f>RSI!B2189</f>
        <v>5.5388999999999999</v>
      </c>
      <c r="C2189" s="2">
        <f>RSI!I2189</f>
        <v>47.313156908793822</v>
      </c>
      <c r="D2189" s="2">
        <f>MACD!E2189</f>
        <v>1.8623229743289116E-2</v>
      </c>
      <c r="E2189" s="2">
        <f>MACD!F2189</f>
        <v>2.0951514160782753E-2</v>
      </c>
      <c r="F2189" s="2">
        <f>'Moving Avg'!D2189</f>
        <v>5.5388999999999999</v>
      </c>
      <c r="G2189" s="2">
        <f>'Moving Avg'!F2189</f>
        <v>5.5548149999999996</v>
      </c>
      <c r="H2189" s="2">
        <f>'Moving Avg'!G2189</f>
        <v>5.6174460000000037</v>
      </c>
      <c r="I2189" s="2">
        <f>'Moving Avg'!H2189</f>
        <v>5.5463035000000023</v>
      </c>
      <c r="J2189" s="6" t="str">
        <f>OBV!F2189</f>
        <v>NEUTRAL</v>
      </c>
      <c r="K2189" s="6" t="str">
        <f>OBV!G2189</f>
        <v>NEUTRAL</v>
      </c>
      <c r="L2189" s="6" t="str">
        <f>OBV!H2189</f>
        <v>NEUTRAL</v>
      </c>
      <c r="M2189" s="8">
        <f t="shared" si="340"/>
        <v>25</v>
      </c>
      <c r="N2189" s="8">
        <f t="shared" si="341"/>
        <v>45</v>
      </c>
      <c r="O2189" s="8">
        <f t="shared" si="342"/>
        <v>0</v>
      </c>
      <c r="P2189" s="8">
        <f t="shared" si="343"/>
        <v>33</v>
      </c>
      <c r="Q2189" s="9">
        <f t="shared" si="344"/>
        <v>29.45</v>
      </c>
      <c r="R2189" s="9">
        <f t="shared" si="345"/>
        <v>22.25</v>
      </c>
      <c r="S2189" s="9">
        <f t="shared" si="346"/>
        <v>25.35</v>
      </c>
      <c r="T2189" s="9">
        <f t="shared" si="347"/>
        <v>25.75</v>
      </c>
      <c r="U2189" s="8">
        <f t="shared" si="348"/>
        <v>25.683333333333337</v>
      </c>
      <c r="V2189" s="8">
        <f t="shared" si="349"/>
        <v>25.700000000000003</v>
      </c>
    </row>
    <row r="2190" spans="1:22" ht="13.5" x14ac:dyDescent="0.25">
      <c r="A2190" s="3">
        <f>RSI!A2190</f>
        <v>45194</v>
      </c>
      <c r="B2190" s="2">
        <f>RSI!B2190</f>
        <v>5.2919999999999998</v>
      </c>
      <c r="C2190" s="2">
        <f>RSI!I2190</f>
        <v>30.861757242931816</v>
      </c>
      <c r="D2190" s="2">
        <f>MACD!E2190</f>
        <v>3.6903438191551174E-3</v>
      </c>
      <c r="E2190" s="2">
        <f>MACD!F2190</f>
        <v>1.7499280092457228E-2</v>
      </c>
      <c r="F2190" s="2">
        <f>'Moving Avg'!D2190</f>
        <v>5.4895200000000006</v>
      </c>
      <c r="G2190" s="2">
        <f>'Moving Avg'!F2190</f>
        <v>5.5371749999999995</v>
      </c>
      <c r="H2190" s="2">
        <f>'Moving Avg'!G2190</f>
        <v>5.6056280000000029</v>
      </c>
      <c r="I2190" s="2">
        <f>'Moving Avg'!H2190</f>
        <v>5.543931500000002</v>
      </c>
      <c r="J2190" s="6" t="str">
        <f>OBV!F2190</f>
        <v>BEARISH</v>
      </c>
      <c r="K2190" s="6" t="str">
        <f>OBV!G2190</f>
        <v>NEUTRAL</v>
      </c>
      <c r="L2190" s="6" t="str">
        <f>OBV!H2190</f>
        <v>CONFIRMED BEARISH</v>
      </c>
      <c r="M2190" s="8">
        <f t="shared" si="340"/>
        <v>25</v>
      </c>
      <c r="N2190" s="8">
        <f t="shared" si="341"/>
        <v>45</v>
      </c>
      <c r="O2190" s="8">
        <f t="shared" si="342"/>
        <v>0</v>
      </c>
      <c r="P2190" s="8">
        <f t="shared" si="343"/>
        <v>16.5</v>
      </c>
      <c r="Q2190" s="9">
        <f t="shared" si="344"/>
        <v>26.975000000000001</v>
      </c>
      <c r="R2190" s="9">
        <f t="shared" si="345"/>
        <v>18.125</v>
      </c>
      <c r="S2190" s="9">
        <f t="shared" si="346"/>
        <v>17.925000000000001</v>
      </c>
      <c r="T2190" s="9">
        <f t="shared" si="347"/>
        <v>21.625</v>
      </c>
      <c r="U2190" s="8">
        <f t="shared" si="348"/>
        <v>21.008333333333336</v>
      </c>
      <c r="V2190" s="8">
        <f t="shared" si="349"/>
        <v>21.162500000000001</v>
      </c>
    </row>
    <row r="2191" spans="1:22" ht="13.5" x14ac:dyDescent="0.25">
      <c r="A2191" s="3">
        <f>RSI!A2191</f>
        <v>45195</v>
      </c>
      <c r="B2191" s="2">
        <f>RSI!B2191</f>
        <v>5.2919999999999998</v>
      </c>
      <c r="C2191" s="2">
        <f>RSI!I2191</f>
        <v>30.861757242931816</v>
      </c>
      <c r="D2191" s="2">
        <f>MACD!E2191</f>
        <v>2.1144175715413382E-2</v>
      </c>
      <c r="E2191" s="2">
        <f>MACD!F2191</f>
        <v>1.8228259217048459E-2</v>
      </c>
      <c r="F2191" s="2">
        <f>'Moving Avg'!D2191</f>
        <v>5.4401400000000013</v>
      </c>
      <c r="G2191" s="2">
        <f>'Moving Avg'!F2191</f>
        <v>5.5195349999999994</v>
      </c>
      <c r="H2191" s="2">
        <f>'Moving Avg'!G2191</f>
        <v>5.5934560000000033</v>
      </c>
      <c r="I2191" s="2">
        <f>'Moving Avg'!H2191</f>
        <v>5.5414770000000022</v>
      </c>
      <c r="J2191" s="6" t="str">
        <f>OBV!F2191</f>
        <v>BEARISH</v>
      </c>
      <c r="K2191" s="6" t="str">
        <f>OBV!G2191</f>
        <v>NEUTRAL</v>
      </c>
      <c r="L2191" s="6" t="str">
        <f>OBV!H2191</f>
        <v>CONFIRMED BEARISH</v>
      </c>
      <c r="M2191" s="8">
        <f t="shared" si="340"/>
        <v>25</v>
      </c>
      <c r="N2191" s="8">
        <f t="shared" si="341"/>
        <v>0</v>
      </c>
      <c r="O2191" s="8">
        <f t="shared" si="342"/>
        <v>0</v>
      </c>
      <c r="P2191" s="8">
        <f t="shared" si="343"/>
        <v>16.5</v>
      </c>
      <c r="Q2191" s="9">
        <f t="shared" si="344"/>
        <v>11.225</v>
      </c>
      <c r="R2191" s="9">
        <f t="shared" si="345"/>
        <v>9.125</v>
      </c>
      <c r="S2191" s="9">
        <f t="shared" si="346"/>
        <v>11.175000000000001</v>
      </c>
      <c r="T2191" s="9">
        <f t="shared" si="347"/>
        <v>10.375</v>
      </c>
      <c r="U2191" s="8">
        <f t="shared" si="348"/>
        <v>10.508333333333335</v>
      </c>
      <c r="V2191" s="8">
        <f t="shared" si="349"/>
        <v>10.475000000000001</v>
      </c>
    </row>
    <row r="2192" spans="1:22" ht="13.5" x14ac:dyDescent="0.25">
      <c r="A2192" s="3">
        <f>RSI!A2192</f>
        <v>45197</v>
      </c>
      <c r="B2192" s="2">
        <f>RSI!B2192</f>
        <v>5.5301</v>
      </c>
      <c r="C2192" s="2">
        <f>RSI!I2192</f>
        <v>50.220563540987072</v>
      </c>
      <c r="D2192" s="2">
        <f>MACD!E2192</f>
        <v>2.1123740013446302E-2</v>
      </c>
      <c r="E2192" s="2">
        <f>MACD!F2192</f>
        <v>1.8807355376328029E-2</v>
      </c>
      <c r="F2192" s="2">
        <f>'Moving Avg'!D2192</f>
        <v>5.4383800000000004</v>
      </c>
      <c r="G2192" s="2">
        <f>'Moving Avg'!F2192</f>
        <v>5.5221800000000005</v>
      </c>
      <c r="H2192" s="2">
        <f>'Moving Avg'!G2192</f>
        <v>5.5876340000000031</v>
      </c>
      <c r="I2192" s="2">
        <f>'Moving Avg'!H2192</f>
        <v>5.5398405000000022</v>
      </c>
      <c r="J2192" s="6" t="str">
        <f>OBV!F2192</f>
        <v>BEARISH</v>
      </c>
      <c r="K2192" s="6" t="str">
        <f>OBV!G2192</f>
        <v>NEUTRAL</v>
      </c>
      <c r="L2192" s="6" t="str">
        <f>OBV!H2192</f>
        <v>CONFIRMED BEARISH</v>
      </c>
      <c r="M2192" s="8">
        <f t="shared" si="340"/>
        <v>25</v>
      </c>
      <c r="N2192" s="8">
        <f t="shared" si="341"/>
        <v>0</v>
      </c>
      <c r="O2192" s="8">
        <f t="shared" si="342"/>
        <v>0</v>
      </c>
      <c r="P2192" s="8">
        <f t="shared" si="343"/>
        <v>16.5</v>
      </c>
      <c r="Q2192" s="9">
        <f t="shared" si="344"/>
        <v>11.225</v>
      </c>
      <c r="R2192" s="9">
        <f t="shared" si="345"/>
        <v>9.125</v>
      </c>
      <c r="S2192" s="9">
        <f t="shared" si="346"/>
        <v>11.175000000000001</v>
      </c>
      <c r="T2192" s="9">
        <f t="shared" si="347"/>
        <v>10.375</v>
      </c>
      <c r="U2192" s="8">
        <f t="shared" si="348"/>
        <v>10.508333333333335</v>
      </c>
      <c r="V2192" s="8">
        <f t="shared" si="349"/>
        <v>10.475000000000001</v>
      </c>
    </row>
    <row r="2193" spans="1:22" ht="13.5" x14ac:dyDescent="0.25">
      <c r="A2193" s="3">
        <f>RSI!A2193</f>
        <v>45198</v>
      </c>
      <c r="B2193" s="2">
        <f>RSI!B2193</f>
        <v>5.5301</v>
      </c>
      <c r="C2193" s="2">
        <f>RSI!I2193</f>
        <v>50.220563540987065</v>
      </c>
      <c r="D2193" s="2">
        <f>MACD!E2193</f>
        <v>2.1068712155626557E-2</v>
      </c>
      <c r="E2193" s="2">
        <f>MACD!F2193</f>
        <v>1.9259626732187736E-2</v>
      </c>
      <c r="F2193" s="2">
        <f>'Moving Avg'!D2193</f>
        <v>5.4366200000000005</v>
      </c>
      <c r="G2193" s="2">
        <f>'Moving Avg'!F2193</f>
        <v>5.516445</v>
      </c>
      <c r="H2193" s="2">
        <f>'Moving Avg'!G2193</f>
        <v>5.5826940000000027</v>
      </c>
      <c r="I2193" s="2">
        <f>'Moving Avg'!H2193</f>
        <v>5.5382455000000013</v>
      </c>
      <c r="J2193" s="6" t="str">
        <f>OBV!F2193</f>
        <v>BEARISH</v>
      </c>
      <c r="K2193" s="6" t="str">
        <f>OBV!G2193</f>
        <v>NEUTRAL</v>
      </c>
      <c r="L2193" s="6" t="str">
        <f>OBV!H2193</f>
        <v>CONFIRMED BEARISH</v>
      </c>
      <c r="M2193" s="8">
        <f t="shared" si="340"/>
        <v>25</v>
      </c>
      <c r="N2193" s="8">
        <f t="shared" si="341"/>
        <v>0</v>
      </c>
      <c r="O2193" s="8">
        <f t="shared" si="342"/>
        <v>0</v>
      </c>
      <c r="P2193" s="8">
        <f t="shared" si="343"/>
        <v>16.5</v>
      </c>
      <c r="Q2193" s="9">
        <f t="shared" si="344"/>
        <v>11.225</v>
      </c>
      <c r="R2193" s="9">
        <f t="shared" si="345"/>
        <v>9.125</v>
      </c>
      <c r="S2193" s="9">
        <f t="shared" si="346"/>
        <v>11.175000000000001</v>
      </c>
      <c r="T2193" s="9">
        <f t="shared" si="347"/>
        <v>10.375</v>
      </c>
      <c r="U2193" s="8">
        <f t="shared" si="348"/>
        <v>10.508333333333335</v>
      </c>
      <c r="V2193" s="8">
        <f t="shared" si="349"/>
        <v>10.475000000000001</v>
      </c>
    </row>
    <row r="2194" spans="1:22" ht="13.5" x14ac:dyDescent="0.25">
      <c r="A2194" s="3">
        <f>RSI!A2194</f>
        <v>45201</v>
      </c>
      <c r="B2194" s="2">
        <f>RSI!B2194</f>
        <v>5.5301</v>
      </c>
      <c r="C2194" s="2">
        <f>RSI!I2194</f>
        <v>50.220563540987072</v>
      </c>
      <c r="D2194" s="2">
        <f>MACD!E2194</f>
        <v>1.961797851026148E-2</v>
      </c>
      <c r="E2194" s="2">
        <f>MACD!F2194</f>
        <v>1.9331297087802485E-2</v>
      </c>
      <c r="F2194" s="2">
        <f>'Moving Avg'!D2194</f>
        <v>5.4348600000000005</v>
      </c>
      <c r="G2194" s="2">
        <f>'Moving Avg'!F2194</f>
        <v>5.5107100000000004</v>
      </c>
      <c r="H2194" s="2">
        <f>'Moving Avg'!G2194</f>
        <v>5.5777540000000032</v>
      </c>
      <c r="I2194" s="2">
        <f>'Moving Avg'!H2194</f>
        <v>5.536650500000003</v>
      </c>
      <c r="J2194" s="6" t="str">
        <f>OBV!F2194</f>
        <v>BEARISH</v>
      </c>
      <c r="K2194" s="6" t="str">
        <f>OBV!G2194</f>
        <v>NEUTRAL</v>
      </c>
      <c r="L2194" s="6" t="str">
        <f>OBV!H2194</f>
        <v>CONFIRMED BEARISH</v>
      </c>
      <c r="M2194" s="8">
        <f t="shared" si="340"/>
        <v>25</v>
      </c>
      <c r="N2194" s="8">
        <f t="shared" si="341"/>
        <v>0</v>
      </c>
      <c r="O2194" s="8">
        <f t="shared" si="342"/>
        <v>0</v>
      </c>
      <c r="P2194" s="8">
        <f t="shared" si="343"/>
        <v>16.5</v>
      </c>
      <c r="Q2194" s="9">
        <f t="shared" si="344"/>
        <v>11.225</v>
      </c>
      <c r="R2194" s="9">
        <f t="shared" si="345"/>
        <v>9.125</v>
      </c>
      <c r="S2194" s="9">
        <f t="shared" si="346"/>
        <v>11.175000000000001</v>
      </c>
      <c r="T2194" s="9">
        <f t="shared" si="347"/>
        <v>10.375</v>
      </c>
      <c r="U2194" s="8">
        <f t="shared" si="348"/>
        <v>10.508333333333335</v>
      </c>
      <c r="V2194" s="8">
        <f t="shared" si="349"/>
        <v>10.475000000000001</v>
      </c>
    </row>
    <row r="2195" spans="1:22" ht="13.5" x14ac:dyDescent="0.25">
      <c r="A2195" s="3">
        <f>RSI!A2195</f>
        <v>45202</v>
      </c>
      <c r="B2195" s="2">
        <f>RSI!B2195</f>
        <v>5.5301</v>
      </c>
      <c r="C2195" s="2">
        <f>RSI!I2195</f>
        <v>50.220563540987072</v>
      </c>
      <c r="D2195" s="2">
        <f>MACD!E2195</f>
        <v>1.8358082024460209E-2</v>
      </c>
      <c r="E2195" s="2">
        <f>MACD!F2195</f>
        <v>1.913665407513403E-2</v>
      </c>
      <c r="F2195" s="2">
        <f>'Moving Avg'!D2195</f>
        <v>5.4824800000000007</v>
      </c>
      <c r="G2195" s="2">
        <f>'Moving Avg'!F2195</f>
        <v>5.5076200000000011</v>
      </c>
      <c r="H2195" s="2">
        <f>'Moving Avg'!G2195</f>
        <v>5.5728140000000028</v>
      </c>
      <c r="I2195" s="2">
        <f>'Moving Avg'!H2195</f>
        <v>5.5350555000000021</v>
      </c>
      <c r="J2195" s="6" t="str">
        <f>OBV!F2195</f>
        <v>BULLISH</v>
      </c>
      <c r="K2195" s="6" t="str">
        <f>OBV!G2195</f>
        <v>NEUTRAL</v>
      </c>
      <c r="L2195" s="6" t="str">
        <f>OBV!H2195</f>
        <v>CONFIRMED BULLISH</v>
      </c>
      <c r="M2195" s="8">
        <f t="shared" si="340"/>
        <v>25</v>
      </c>
      <c r="N2195" s="8">
        <f t="shared" si="341"/>
        <v>45</v>
      </c>
      <c r="O2195" s="8">
        <f t="shared" si="342"/>
        <v>0</v>
      </c>
      <c r="P2195" s="8">
        <f t="shared" si="343"/>
        <v>83.5</v>
      </c>
      <c r="Q2195" s="9">
        <f t="shared" si="344"/>
        <v>37.024999999999999</v>
      </c>
      <c r="R2195" s="9">
        <f t="shared" si="345"/>
        <v>34.875</v>
      </c>
      <c r="S2195" s="9">
        <f t="shared" si="346"/>
        <v>48.075000000000003</v>
      </c>
      <c r="T2195" s="9">
        <f t="shared" si="347"/>
        <v>38.375</v>
      </c>
      <c r="U2195" s="8">
        <f t="shared" si="348"/>
        <v>39.991666666666667</v>
      </c>
      <c r="V2195" s="8">
        <f t="shared" si="349"/>
        <v>39.587500000000006</v>
      </c>
    </row>
    <row r="2196" spans="1:22" ht="13.5" x14ac:dyDescent="0.25">
      <c r="A2196" s="3">
        <f>RSI!A2196</f>
        <v>45203</v>
      </c>
      <c r="B2196" s="2">
        <f>RSI!B2196</f>
        <v>5.5301</v>
      </c>
      <c r="C2196" s="2">
        <f>RSI!I2196</f>
        <v>50.220563540987072</v>
      </c>
      <c r="D2196" s="2">
        <f>MACD!E2196</f>
        <v>1.7262059626473203E-2</v>
      </c>
      <c r="E2196" s="2">
        <f>MACD!F2196</f>
        <v>1.8761735185401866E-2</v>
      </c>
      <c r="F2196" s="2">
        <f>'Moving Avg'!D2196</f>
        <v>5.5301</v>
      </c>
      <c r="G2196" s="2">
        <f>'Moving Avg'!F2196</f>
        <v>5.5062950000000015</v>
      </c>
      <c r="H2196" s="2">
        <f>'Moving Avg'!G2196</f>
        <v>5.5682280000000022</v>
      </c>
      <c r="I2196" s="2">
        <f>'Moving Avg'!H2196</f>
        <v>5.5334605000000021</v>
      </c>
      <c r="J2196" s="6" t="str">
        <f>OBV!F2196</f>
        <v>BULLISH</v>
      </c>
      <c r="K2196" s="6" t="str">
        <f>OBV!G2196</f>
        <v>NEUTRAL</v>
      </c>
      <c r="L2196" s="6" t="str">
        <f>OBV!H2196</f>
        <v>CONFIRMED BULLISH</v>
      </c>
      <c r="M2196" s="8">
        <f t="shared" si="340"/>
        <v>25</v>
      </c>
      <c r="N2196" s="8">
        <f t="shared" si="341"/>
        <v>45</v>
      </c>
      <c r="O2196" s="8">
        <f t="shared" si="342"/>
        <v>0</v>
      </c>
      <c r="P2196" s="8">
        <f t="shared" si="343"/>
        <v>83.5</v>
      </c>
      <c r="Q2196" s="9">
        <f t="shared" si="344"/>
        <v>37.024999999999999</v>
      </c>
      <c r="R2196" s="9">
        <f t="shared" si="345"/>
        <v>34.875</v>
      </c>
      <c r="S2196" s="9">
        <f t="shared" si="346"/>
        <v>48.075000000000003</v>
      </c>
      <c r="T2196" s="9">
        <f t="shared" si="347"/>
        <v>38.375</v>
      </c>
      <c r="U2196" s="8">
        <f t="shared" si="348"/>
        <v>39.991666666666667</v>
      </c>
      <c r="V2196" s="8">
        <f t="shared" si="349"/>
        <v>39.587500000000006</v>
      </c>
    </row>
    <row r="2197" spans="1:22" ht="13.5" x14ac:dyDescent="0.25">
      <c r="A2197" s="3">
        <f>RSI!A2197</f>
        <v>45204</v>
      </c>
      <c r="B2197" s="2">
        <f>RSI!B2197</f>
        <v>5.5301</v>
      </c>
      <c r="C2197" s="2">
        <f>RSI!I2197</f>
        <v>50.220563540987072</v>
      </c>
      <c r="D2197" s="2">
        <f>MACD!E2197</f>
        <v>1.6306918891566546E-2</v>
      </c>
      <c r="E2197" s="2">
        <f>MACD!F2197</f>
        <v>1.8270771926634802E-2</v>
      </c>
      <c r="F2197" s="2">
        <f>'Moving Avg'!D2197</f>
        <v>5.5301</v>
      </c>
      <c r="G2197" s="2">
        <f>'Moving Avg'!F2197</f>
        <v>5.504970000000001</v>
      </c>
      <c r="H2197" s="2">
        <f>'Moving Avg'!G2197</f>
        <v>5.5641700000000025</v>
      </c>
      <c r="I2197" s="2">
        <f>'Moving Avg'!H2197</f>
        <v>5.5319895000000017</v>
      </c>
      <c r="J2197" s="6" t="str">
        <f>OBV!F2197</f>
        <v>NEUTRAL</v>
      </c>
      <c r="K2197" s="6" t="str">
        <f>OBV!G2197</f>
        <v>NEUTRAL</v>
      </c>
      <c r="L2197" s="6" t="str">
        <f>OBV!H2197</f>
        <v>NEUTRAL</v>
      </c>
      <c r="M2197" s="8">
        <f t="shared" si="340"/>
        <v>25</v>
      </c>
      <c r="N2197" s="8">
        <f t="shared" si="341"/>
        <v>45</v>
      </c>
      <c r="O2197" s="8">
        <f t="shared" si="342"/>
        <v>0</v>
      </c>
      <c r="P2197" s="8">
        <f t="shared" si="343"/>
        <v>33</v>
      </c>
      <c r="Q2197" s="9">
        <f t="shared" si="344"/>
        <v>29.45</v>
      </c>
      <c r="R2197" s="9">
        <f t="shared" si="345"/>
        <v>22.25</v>
      </c>
      <c r="S2197" s="9">
        <f t="shared" si="346"/>
        <v>25.35</v>
      </c>
      <c r="T2197" s="9">
        <f t="shared" si="347"/>
        <v>25.75</v>
      </c>
      <c r="U2197" s="8">
        <f t="shared" si="348"/>
        <v>25.683333333333337</v>
      </c>
      <c r="V2197" s="8">
        <f t="shared" si="349"/>
        <v>25.700000000000003</v>
      </c>
    </row>
    <row r="2198" spans="1:22" ht="13.5" x14ac:dyDescent="0.25">
      <c r="A2198" s="3">
        <f>RSI!A2198</f>
        <v>45205</v>
      </c>
      <c r="B2198" s="2">
        <f>RSI!B2198</f>
        <v>5.5301</v>
      </c>
      <c r="C2198" s="2">
        <f>RSI!I2198</f>
        <v>50.220563540987072</v>
      </c>
      <c r="D2198" s="2">
        <f>MACD!E2198</f>
        <v>1.5473040322719456E-2</v>
      </c>
      <c r="E2198" s="2">
        <f>MACD!F2198</f>
        <v>1.7711225605851734E-2</v>
      </c>
      <c r="F2198" s="2">
        <f>'Moving Avg'!D2198</f>
        <v>5.5301</v>
      </c>
      <c r="G2198" s="2">
        <f>'Moving Avg'!F2198</f>
        <v>5.5036450000000006</v>
      </c>
      <c r="H2198" s="2">
        <f>'Moving Avg'!G2198</f>
        <v>5.5618760000000034</v>
      </c>
      <c r="I2198" s="2">
        <f>'Moving Avg'!H2198</f>
        <v>5.5306015000000013</v>
      </c>
      <c r="J2198" s="6" t="str">
        <f>OBV!F2198</f>
        <v>NEUTRAL</v>
      </c>
      <c r="K2198" s="6" t="str">
        <f>OBV!G2198</f>
        <v>NEUTRAL</v>
      </c>
      <c r="L2198" s="6" t="str">
        <f>OBV!H2198</f>
        <v>NEUTRAL</v>
      </c>
      <c r="M2198" s="8">
        <f t="shared" si="340"/>
        <v>25</v>
      </c>
      <c r="N2198" s="8">
        <f t="shared" si="341"/>
        <v>45</v>
      </c>
      <c r="O2198" s="8">
        <f t="shared" si="342"/>
        <v>0</v>
      </c>
      <c r="P2198" s="8">
        <f t="shared" si="343"/>
        <v>33</v>
      </c>
      <c r="Q2198" s="9">
        <f t="shared" si="344"/>
        <v>29.45</v>
      </c>
      <c r="R2198" s="9">
        <f t="shared" si="345"/>
        <v>22.25</v>
      </c>
      <c r="S2198" s="9">
        <f t="shared" si="346"/>
        <v>25.35</v>
      </c>
      <c r="T2198" s="9">
        <f t="shared" si="347"/>
        <v>25.75</v>
      </c>
      <c r="U2198" s="8">
        <f t="shared" si="348"/>
        <v>25.683333333333337</v>
      </c>
      <c r="V2198" s="8">
        <f t="shared" si="349"/>
        <v>25.700000000000003</v>
      </c>
    </row>
    <row r="2199" spans="1:22" ht="13.5" x14ac:dyDescent="0.25">
      <c r="A2199" s="3">
        <f>RSI!A2199</f>
        <v>45208</v>
      </c>
      <c r="B2199" s="2">
        <f>RSI!B2199</f>
        <v>5.3802000000000003</v>
      </c>
      <c r="C2199" s="2">
        <f>RSI!I2199</f>
        <v>38.746286252279944</v>
      </c>
      <c r="D2199" s="2">
        <f>MACD!E2199</f>
        <v>2.584737431780848E-2</v>
      </c>
      <c r="E2199" s="2">
        <f>MACD!F2199</f>
        <v>1.9338455348243085E-2</v>
      </c>
      <c r="F2199" s="2">
        <f>'Moving Avg'!D2199</f>
        <v>5.5001199999999999</v>
      </c>
      <c r="G2199" s="2">
        <f>'Moving Avg'!F2199</f>
        <v>5.4948250000000005</v>
      </c>
      <c r="H2199" s="2">
        <f>'Moving Avg'!G2199</f>
        <v>5.5565840000000026</v>
      </c>
      <c r="I2199" s="2">
        <f>'Moving Avg'!H2199</f>
        <v>5.5283395000000004</v>
      </c>
      <c r="J2199" s="6" t="str">
        <f>OBV!F2199</f>
        <v>BEARISH</v>
      </c>
      <c r="K2199" s="6" t="str">
        <f>OBV!G2199</f>
        <v>NEUTRAL</v>
      </c>
      <c r="L2199" s="6" t="str">
        <f>OBV!H2199</f>
        <v>CONFIRMED BEARISH</v>
      </c>
      <c r="M2199" s="8">
        <f t="shared" si="340"/>
        <v>25</v>
      </c>
      <c r="N2199" s="8">
        <f t="shared" si="341"/>
        <v>0</v>
      </c>
      <c r="O2199" s="8">
        <f t="shared" si="342"/>
        <v>0</v>
      </c>
      <c r="P2199" s="8">
        <f t="shared" si="343"/>
        <v>16.5</v>
      </c>
      <c r="Q2199" s="9">
        <f t="shared" si="344"/>
        <v>11.225</v>
      </c>
      <c r="R2199" s="9">
        <f t="shared" si="345"/>
        <v>9.125</v>
      </c>
      <c r="S2199" s="9">
        <f t="shared" si="346"/>
        <v>11.175000000000001</v>
      </c>
      <c r="T2199" s="9">
        <f t="shared" si="347"/>
        <v>10.375</v>
      </c>
      <c r="U2199" s="8">
        <f t="shared" si="348"/>
        <v>10.508333333333335</v>
      </c>
      <c r="V2199" s="8">
        <f t="shared" si="349"/>
        <v>10.475000000000001</v>
      </c>
    </row>
    <row r="2200" spans="1:22" ht="13.5" x14ac:dyDescent="0.25">
      <c r="A2200" s="3">
        <f>RSI!A2200</f>
        <v>45209</v>
      </c>
      <c r="B2200" s="2">
        <f>RSI!B2200</f>
        <v>5.3978000000000002</v>
      </c>
      <c r="C2200" s="2">
        <f>RSI!I2200</f>
        <v>40.466186196074283</v>
      </c>
      <c r="D2200" s="2">
        <f>MACD!E2200</f>
        <v>-3.7989152794057901E-3</v>
      </c>
      <c r="E2200" s="2">
        <f>MACD!F2200</f>
        <v>1.4710981222713311E-2</v>
      </c>
      <c r="F2200" s="2">
        <f>'Moving Avg'!D2200</f>
        <v>5.4736600000000006</v>
      </c>
      <c r="G2200" s="2">
        <f>'Moving Avg'!F2200</f>
        <v>5.4970300000000014</v>
      </c>
      <c r="H2200" s="2">
        <f>'Moving Avg'!G2200</f>
        <v>5.5516440000000031</v>
      </c>
      <c r="I2200" s="2">
        <f>'Moving Avg'!H2200</f>
        <v>5.5263725000000008</v>
      </c>
      <c r="J2200" s="6" t="str">
        <f>OBV!F2200</f>
        <v>BEARISH</v>
      </c>
      <c r="K2200" s="6" t="str">
        <f>OBV!G2200</f>
        <v>NEUTRAL</v>
      </c>
      <c r="L2200" s="6" t="str">
        <f>OBV!H2200</f>
        <v>CONFIRMED BEARISH</v>
      </c>
      <c r="M2200" s="8">
        <f t="shared" si="340"/>
        <v>25</v>
      </c>
      <c r="N2200" s="8">
        <f t="shared" si="341"/>
        <v>45</v>
      </c>
      <c r="O2200" s="8">
        <f t="shared" si="342"/>
        <v>0</v>
      </c>
      <c r="P2200" s="8">
        <f t="shared" si="343"/>
        <v>16.5</v>
      </c>
      <c r="Q2200" s="9">
        <f t="shared" si="344"/>
        <v>26.975000000000001</v>
      </c>
      <c r="R2200" s="9">
        <f t="shared" si="345"/>
        <v>18.125</v>
      </c>
      <c r="S2200" s="9">
        <f t="shared" si="346"/>
        <v>17.925000000000001</v>
      </c>
      <c r="T2200" s="9">
        <f t="shared" si="347"/>
        <v>21.625</v>
      </c>
      <c r="U2200" s="8">
        <f t="shared" si="348"/>
        <v>21.008333333333336</v>
      </c>
      <c r="V2200" s="8">
        <f t="shared" si="349"/>
        <v>21.162500000000001</v>
      </c>
    </row>
    <row r="2201" spans="1:22" ht="13.5" x14ac:dyDescent="0.25">
      <c r="A2201" s="3">
        <f>RSI!A2201</f>
        <v>45210</v>
      </c>
      <c r="B2201" s="2">
        <f>RSI!B2201</f>
        <v>5.5301</v>
      </c>
      <c r="C2201" s="2">
        <f>RSI!I2201</f>
        <v>51.492110301063583</v>
      </c>
      <c r="D2201" s="2">
        <f>MACD!E2201</f>
        <v>-3.7988470772615024E-2</v>
      </c>
      <c r="E2201" s="2">
        <f>MACD!F2201</f>
        <v>4.1710908236476446E-3</v>
      </c>
      <c r="F2201" s="2">
        <f>'Moving Avg'!D2201</f>
        <v>5.4736600000000006</v>
      </c>
      <c r="G2201" s="2">
        <f>'Moving Avg'!F2201</f>
        <v>5.4965900000000012</v>
      </c>
      <c r="H2201" s="2">
        <f>'Moving Avg'!G2201</f>
        <v>5.5493500000000031</v>
      </c>
      <c r="I2201" s="2">
        <f>'Moving Avg'!H2201</f>
        <v>5.5251085</v>
      </c>
      <c r="J2201" s="6" t="str">
        <f>OBV!F2201</f>
        <v>BEARISH</v>
      </c>
      <c r="K2201" s="6" t="str">
        <f>OBV!G2201</f>
        <v>NEUTRAL</v>
      </c>
      <c r="L2201" s="6" t="str">
        <f>OBV!H2201</f>
        <v>NEUTRAL</v>
      </c>
      <c r="M2201" s="8">
        <f t="shared" si="340"/>
        <v>25</v>
      </c>
      <c r="N2201" s="8">
        <f t="shared" si="341"/>
        <v>100</v>
      </c>
      <c r="O2201" s="8">
        <f t="shared" si="342"/>
        <v>0</v>
      </c>
      <c r="P2201" s="8">
        <f t="shared" si="343"/>
        <v>16.5</v>
      </c>
      <c r="Q2201" s="9">
        <f t="shared" si="344"/>
        <v>46.225000000000001</v>
      </c>
      <c r="R2201" s="9">
        <f t="shared" si="345"/>
        <v>29.125</v>
      </c>
      <c r="S2201" s="9">
        <f t="shared" si="346"/>
        <v>26.175000000000001</v>
      </c>
      <c r="T2201" s="9">
        <f t="shared" si="347"/>
        <v>35.375</v>
      </c>
      <c r="U2201" s="8">
        <f t="shared" si="348"/>
        <v>33.841666666666661</v>
      </c>
      <c r="V2201" s="8">
        <f t="shared" si="349"/>
        <v>34.224999999999994</v>
      </c>
    </row>
    <row r="2202" spans="1:22" ht="13.5" x14ac:dyDescent="0.25">
      <c r="A2202" s="3">
        <f>RSI!A2202</f>
        <v>45211</v>
      </c>
      <c r="B2202" s="2">
        <f>RSI!B2202</f>
        <v>5.5213000000000001</v>
      </c>
      <c r="C2202" s="2">
        <f>RSI!I2202</f>
        <v>50.817930433183299</v>
      </c>
      <c r="D2202" s="2">
        <f>MACD!E2202</f>
        <v>-2.9773011734271826E-2</v>
      </c>
      <c r="E2202" s="2">
        <f>MACD!F2202</f>
        <v>-2.6177296879362497E-3</v>
      </c>
      <c r="F2202" s="2">
        <f>'Moving Avg'!D2202</f>
        <v>5.4718999999999998</v>
      </c>
      <c r="G2202" s="2">
        <f>'Moving Avg'!F2202</f>
        <v>5.4952650000000007</v>
      </c>
      <c r="H2202" s="2">
        <f>'Moving Avg'!G2202</f>
        <v>5.5468800000000034</v>
      </c>
      <c r="I2202" s="2">
        <f>'Moving Avg'!H2202</f>
        <v>5.5235520000000005</v>
      </c>
      <c r="J2202" s="6" t="str">
        <f>OBV!F2202</f>
        <v>BEARISH</v>
      </c>
      <c r="K2202" s="6" t="str">
        <f>OBV!G2202</f>
        <v>NEUTRAL</v>
      </c>
      <c r="L2202" s="6" t="str">
        <f>OBV!H2202</f>
        <v>CONFIRMED BEARISH</v>
      </c>
      <c r="M2202" s="8">
        <f t="shared" si="340"/>
        <v>25</v>
      </c>
      <c r="N2202" s="8">
        <f t="shared" si="341"/>
        <v>100</v>
      </c>
      <c r="O2202" s="8">
        <f t="shared" si="342"/>
        <v>0</v>
      </c>
      <c r="P2202" s="8">
        <f t="shared" si="343"/>
        <v>16.5</v>
      </c>
      <c r="Q2202" s="9">
        <f t="shared" si="344"/>
        <v>46.225000000000001</v>
      </c>
      <c r="R2202" s="9">
        <f t="shared" si="345"/>
        <v>29.125</v>
      </c>
      <c r="S2202" s="9">
        <f t="shared" si="346"/>
        <v>26.175000000000001</v>
      </c>
      <c r="T2202" s="9">
        <f t="shared" si="347"/>
        <v>35.375</v>
      </c>
      <c r="U2202" s="8">
        <f t="shared" si="348"/>
        <v>33.841666666666661</v>
      </c>
      <c r="V2202" s="8">
        <f t="shared" si="349"/>
        <v>34.224999999999994</v>
      </c>
    </row>
    <row r="2203" spans="1:22" ht="13.5" x14ac:dyDescent="0.25">
      <c r="A2203" s="3">
        <f>RSI!A2203</f>
        <v>45212</v>
      </c>
      <c r="B2203" s="2">
        <f>RSI!B2203</f>
        <v>5.5213000000000001</v>
      </c>
      <c r="C2203" s="2">
        <f>RSI!I2203</f>
        <v>50.817930433183299</v>
      </c>
      <c r="D2203" s="2">
        <f>MACD!E2203</f>
        <v>-2.2896820046291566E-2</v>
      </c>
      <c r="E2203" s="2">
        <f>MACD!F2203</f>
        <v>-6.673547759607313E-3</v>
      </c>
      <c r="F2203" s="2">
        <f>'Moving Avg'!D2203</f>
        <v>5.4701399999999998</v>
      </c>
      <c r="G2203" s="2">
        <f>'Moving Avg'!F2203</f>
        <v>5.4939400000000003</v>
      </c>
      <c r="H2203" s="2">
        <f>'Moving Avg'!G2203</f>
        <v>5.5461740000000033</v>
      </c>
      <c r="I2203" s="2">
        <f>'Moving Avg'!H2203</f>
        <v>5.522078500000001</v>
      </c>
      <c r="J2203" s="6" t="str">
        <f>OBV!F2203</f>
        <v>BEARISH</v>
      </c>
      <c r="K2203" s="6" t="str">
        <f>OBV!G2203</f>
        <v>NEUTRAL</v>
      </c>
      <c r="L2203" s="6" t="str">
        <f>OBV!H2203</f>
        <v>CONFIRMED BEARISH</v>
      </c>
      <c r="M2203" s="8">
        <f t="shared" si="340"/>
        <v>25</v>
      </c>
      <c r="N2203" s="8">
        <f t="shared" si="341"/>
        <v>45</v>
      </c>
      <c r="O2203" s="8">
        <f t="shared" si="342"/>
        <v>0</v>
      </c>
      <c r="P2203" s="8">
        <f t="shared" si="343"/>
        <v>16.5</v>
      </c>
      <c r="Q2203" s="9">
        <f t="shared" si="344"/>
        <v>26.975000000000001</v>
      </c>
      <c r="R2203" s="9">
        <f t="shared" si="345"/>
        <v>18.125</v>
      </c>
      <c r="S2203" s="9">
        <f t="shared" si="346"/>
        <v>17.925000000000001</v>
      </c>
      <c r="T2203" s="9">
        <f t="shared" si="347"/>
        <v>21.625</v>
      </c>
      <c r="U2203" s="8">
        <f t="shared" si="348"/>
        <v>21.008333333333336</v>
      </c>
      <c r="V2203" s="8">
        <f t="shared" si="349"/>
        <v>21.162500000000001</v>
      </c>
    </row>
    <row r="2204" spans="1:22" ht="13.5" x14ac:dyDescent="0.25">
      <c r="A2204" s="3">
        <f>RSI!A2204</f>
        <v>45215</v>
      </c>
      <c r="B2204" s="2">
        <f>RSI!B2204</f>
        <v>5.5213000000000001</v>
      </c>
      <c r="C2204" s="2">
        <f>RSI!I2204</f>
        <v>50.817930433183299</v>
      </c>
      <c r="D2204" s="2">
        <f>MACD!E2204</f>
        <v>-1.7148273053756213E-2</v>
      </c>
      <c r="E2204" s="2">
        <f>MACD!F2204</f>
        <v>-8.7684928184370934E-3</v>
      </c>
      <c r="F2204" s="2">
        <f>'Moving Avg'!D2204</f>
        <v>5.4983599999999999</v>
      </c>
      <c r="G2204" s="2">
        <f>'Moving Avg'!F2204</f>
        <v>5.4930599999999998</v>
      </c>
      <c r="H2204" s="2">
        <f>'Moving Avg'!G2204</f>
        <v>5.5437040000000026</v>
      </c>
      <c r="I2204" s="2">
        <f>'Moving Avg'!H2204</f>
        <v>5.520729000000002</v>
      </c>
      <c r="J2204" s="6" t="str">
        <f>OBV!F2204</f>
        <v>BULLISH</v>
      </c>
      <c r="K2204" s="6" t="str">
        <f>OBV!G2204</f>
        <v>NEUTRAL</v>
      </c>
      <c r="L2204" s="6" t="str">
        <f>OBV!H2204</f>
        <v>CONFIRMED BULLISH</v>
      </c>
      <c r="M2204" s="8">
        <f t="shared" si="340"/>
        <v>25</v>
      </c>
      <c r="N2204" s="8">
        <f t="shared" si="341"/>
        <v>45</v>
      </c>
      <c r="O2204" s="8">
        <f t="shared" si="342"/>
        <v>0</v>
      </c>
      <c r="P2204" s="8">
        <f t="shared" si="343"/>
        <v>83.5</v>
      </c>
      <c r="Q2204" s="9">
        <f t="shared" si="344"/>
        <v>37.024999999999999</v>
      </c>
      <c r="R2204" s="9">
        <f t="shared" si="345"/>
        <v>34.875</v>
      </c>
      <c r="S2204" s="9">
        <f t="shared" si="346"/>
        <v>48.075000000000003</v>
      </c>
      <c r="T2204" s="9">
        <f t="shared" si="347"/>
        <v>38.375</v>
      </c>
      <c r="U2204" s="8">
        <f t="shared" si="348"/>
        <v>39.991666666666667</v>
      </c>
      <c r="V2204" s="8">
        <f t="shared" si="349"/>
        <v>39.587500000000006</v>
      </c>
    </row>
    <row r="2205" spans="1:22" ht="13.5" x14ac:dyDescent="0.25">
      <c r="A2205" s="3">
        <f>RSI!A2205</f>
        <v>45216</v>
      </c>
      <c r="B2205" s="2">
        <f>RSI!B2205</f>
        <v>5.5213000000000001</v>
      </c>
      <c r="C2205" s="2">
        <f>RSI!I2205</f>
        <v>50.817930433183299</v>
      </c>
      <c r="D2205" s="2">
        <f>MACD!E2205</f>
        <v>-1.2348718879505505E-2</v>
      </c>
      <c r="E2205" s="2">
        <f>MACD!F2205</f>
        <v>-9.484538030650776E-3</v>
      </c>
      <c r="F2205" s="2">
        <f>'Moving Avg'!D2205</f>
        <v>5.5230600000000001</v>
      </c>
      <c r="G2205" s="2">
        <f>'Moving Avg'!F2205</f>
        <v>5.4921799999999994</v>
      </c>
      <c r="H2205" s="2">
        <f>'Moving Avg'!G2205</f>
        <v>5.5412340000000029</v>
      </c>
      <c r="I2205" s="2">
        <f>'Moving Avg'!H2205</f>
        <v>5.519421000000003</v>
      </c>
      <c r="J2205" s="6" t="str">
        <f>OBV!F2205</f>
        <v>BEARISH</v>
      </c>
      <c r="K2205" s="6" t="str">
        <f>OBV!G2205</f>
        <v>NEUTRAL</v>
      </c>
      <c r="L2205" s="6" t="str">
        <f>OBV!H2205</f>
        <v>BEARISH DIVERGENCE</v>
      </c>
      <c r="M2205" s="8">
        <f t="shared" si="340"/>
        <v>25</v>
      </c>
      <c r="N2205" s="8">
        <f t="shared" si="341"/>
        <v>45</v>
      </c>
      <c r="O2205" s="8">
        <f t="shared" si="342"/>
        <v>50</v>
      </c>
      <c r="P2205" s="8">
        <f t="shared" si="343"/>
        <v>16.5</v>
      </c>
      <c r="Q2205" s="9">
        <f t="shared" si="344"/>
        <v>34.475000000000001</v>
      </c>
      <c r="R2205" s="9">
        <f t="shared" si="345"/>
        <v>35.625</v>
      </c>
      <c r="S2205" s="9">
        <f t="shared" si="346"/>
        <v>30.425000000000001</v>
      </c>
      <c r="T2205" s="9">
        <f t="shared" si="347"/>
        <v>34.125</v>
      </c>
      <c r="U2205" s="8">
        <f t="shared" si="348"/>
        <v>33.508333333333333</v>
      </c>
      <c r="V2205" s="8">
        <f t="shared" si="349"/>
        <v>33.662499999999994</v>
      </c>
    </row>
    <row r="2206" spans="1:22" ht="13.5" x14ac:dyDescent="0.25">
      <c r="A2206" s="3">
        <f>RSI!A2206</f>
        <v>45217</v>
      </c>
      <c r="B2206" s="2">
        <f>RSI!B2206</f>
        <v>5.5213000000000001</v>
      </c>
      <c r="C2206" s="2">
        <f>RSI!I2206</f>
        <v>50.817930433183299</v>
      </c>
      <c r="D2206" s="2">
        <f>MACD!E2206</f>
        <v>-8.3473733711381115E-3</v>
      </c>
      <c r="E2206" s="2">
        <f>MACD!F2206</f>
        <v>-9.2571050987482438E-3</v>
      </c>
      <c r="F2206" s="2">
        <f>'Moving Avg'!D2206</f>
        <v>5.5213000000000001</v>
      </c>
      <c r="G2206" s="2">
        <f>'Moving Avg'!F2206</f>
        <v>5.491299999999999</v>
      </c>
      <c r="H2206" s="2">
        <f>'Moving Avg'!G2206</f>
        <v>5.5387640000000022</v>
      </c>
      <c r="I2206" s="2">
        <f>'Moving Avg'!H2206</f>
        <v>5.5181130000000049</v>
      </c>
      <c r="J2206" s="6" t="str">
        <f>OBV!F2206</f>
        <v>BEARISH</v>
      </c>
      <c r="K2206" s="6" t="str">
        <f>OBV!G2206</f>
        <v>NEUTRAL</v>
      </c>
      <c r="L2206" s="6" t="str">
        <f>OBV!H2206</f>
        <v>CONFIRMED BEARISH</v>
      </c>
      <c r="M2206" s="8">
        <f t="shared" si="340"/>
        <v>25</v>
      </c>
      <c r="N2206" s="8">
        <f t="shared" si="341"/>
        <v>0</v>
      </c>
      <c r="O2206" s="8">
        <f t="shared" si="342"/>
        <v>50</v>
      </c>
      <c r="P2206" s="8">
        <f t="shared" si="343"/>
        <v>16.5</v>
      </c>
      <c r="Q2206" s="9">
        <f t="shared" si="344"/>
        <v>18.725000000000001</v>
      </c>
      <c r="R2206" s="9">
        <f t="shared" si="345"/>
        <v>26.625</v>
      </c>
      <c r="S2206" s="9">
        <f t="shared" si="346"/>
        <v>23.675000000000001</v>
      </c>
      <c r="T2206" s="9">
        <f t="shared" si="347"/>
        <v>22.875</v>
      </c>
      <c r="U2206" s="8">
        <f t="shared" si="348"/>
        <v>23.008333333333336</v>
      </c>
      <c r="V2206" s="8">
        <f t="shared" si="349"/>
        <v>22.975000000000001</v>
      </c>
    </row>
    <row r="2207" spans="1:22" ht="13.5" x14ac:dyDescent="0.25">
      <c r="A2207" s="3">
        <f>RSI!A2207</f>
        <v>45218</v>
      </c>
      <c r="B2207" s="2">
        <f>RSI!B2207</f>
        <v>5.3095999999999997</v>
      </c>
      <c r="C2207" s="2">
        <f>RSI!I2207</f>
        <v>34.89658864526848</v>
      </c>
      <c r="D2207" s="2">
        <f>MACD!E2207</f>
        <v>1.0664477079818546E-2</v>
      </c>
      <c r="E2207" s="2">
        <f>MACD!F2207</f>
        <v>-5.2727886630348862E-3</v>
      </c>
      <c r="F2207" s="2">
        <f>'Moving Avg'!D2207</f>
        <v>5.4789599999999998</v>
      </c>
      <c r="G2207" s="2">
        <f>'Moving Avg'!F2207</f>
        <v>5.4798349999999996</v>
      </c>
      <c r="H2207" s="2">
        <f>'Moving Avg'!G2207</f>
        <v>5.5338240000000019</v>
      </c>
      <c r="I2207" s="2">
        <f>'Moving Avg'!H2207</f>
        <v>5.5157465000000059</v>
      </c>
      <c r="J2207" s="6" t="str">
        <f>OBV!F2207</f>
        <v>BEARISH</v>
      </c>
      <c r="K2207" s="6" t="str">
        <f>OBV!G2207</f>
        <v>NEUTRAL</v>
      </c>
      <c r="L2207" s="6" t="str">
        <f>OBV!H2207</f>
        <v>CONFIRMED BEARISH</v>
      </c>
      <c r="M2207" s="8">
        <f t="shared" si="340"/>
        <v>25</v>
      </c>
      <c r="N2207" s="8">
        <f t="shared" si="341"/>
        <v>0</v>
      </c>
      <c r="O2207" s="8">
        <f t="shared" si="342"/>
        <v>0</v>
      </c>
      <c r="P2207" s="8">
        <f t="shared" si="343"/>
        <v>16.5</v>
      </c>
      <c r="Q2207" s="9">
        <f t="shared" si="344"/>
        <v>11.225</v>
      </c>
      <c r="R2207" s="9">
        <f t="shared" si="345"/>
        <v>9.125</v>
      </c>
      <c r="S2207" s="9">
        <f t="shared" si="346"/>
        <v>11.175000000000001</v>
      </c>
      <c r="T2207" s="9">
        <f t="shared" si="347"/>
        <v>10.375</v>
      </c>
      <c r="U2207" s="8">
        <f t="shared" si="348"/>
        <v>10.508333333333335</v>
      </c>
      <c r="V2207" s="8">
        <f t="shared" si="349"/>
        <v>10.475000000000001</v>
      </c>
    </row>
    <row r="2208" spans="1:22" ht="13.5" x14ac:dyDescent="0.25">
      <c r="A2208" s="3">
        <f>RSI!A2208</f>
        <v>45219</v>
      </c>
      <c r="B2208" s="2">
        <f>RSI!B2208</f>
        <v>5.2919999999999998</v>
      </c>
      <c r="C2208" s="2">
        <f>RSI!I2208</f>
        <v>33.94443343415503</v>
      </c>
      <c r="D2208" s="2">
        <f>MACD!E2208</f>
        <v>2.9254793221396014E-2</v>
      </c>
      <c r="E2208" s="2">
        <f>MACD!F2208</f>
        <v>1.6327277138512937E-3</v>
      </c>
      <c r="F2208" s="2">
        <f>'Moving Avg'!D2208</f>
        <v>5.4331000000000005</v>
      </c>
      <c r="G2208" s="2">
        <f>'Moving Avg'!F2208</f>
        <v>5.4674899999999997</v>
      </c>
      <c r="H2208" s="2">
        <f>'Moving Avg'!G2208</f>
        <v>5.5269440000000021</v>
      </c>
      <c r="I2208" s="2">
        <f>'Moving Avg'!H2208</f>
        <v>5.5132920000000043</v>
      </c>
      <c r="J2208" s="6" t="str">
        <f>OBV!F2208</f>
        <v>BEARISH</v>
      </c>
      <c r="K2208" s="6" t="str">
        <f>OBV!G2208</f>
        <v>NEUTRAL</v>
      </c>
      <c r="L2208" s="6" t="str">
        <f>OBV!H2208</f>
        <v>CONFIRMED BEARISH</v>
      </c>
      <c r="M2208" s="8">
        <f t="shared" si="340"/>
        <v>25</v>
      </c>
      <c r="N2208" s="8">
        <f t="shared" si="341"/>
        <v>0</v>
      </c>
      <c r="O2208" s="8">
        <f t="shared" si="342"/>
        <v>0</v>
      </c>
      <c r="P2208" s="8">
        <f t="shared" si="343"/>
        <v>16.5</v>
      </c>
      <c r="Q2208" s="9">
        <f t="shared" si="344"/>
        <v>11.225</v>
      </c>
      <c r="R2208" s="9">
        <f t="shared" si="345"/>
        <v>9.125</v>
      </c>
      <c r="S2208" s="9">
        <f t="shared" si="346"/>
        <v>11.175000000000001</v>
      </c>
      <c r="T2208" s="9">
        <f t="shared" si="347"/>
        <v>10.375</v>
      </c>
      <c r="U2208" s="8">
        <f t="shared" si="348"/>
        <v>10.508333333333335</v>
      </c>
      <c r="V2208" s="8">
        <f t="shared" si="349"/>
        <v>10.475000000000001</v>
      </c>
    </row>
    <row r="2209" spans="1:22" ht="13.5" x14ac:dyDescent="0.25">
      <c r="A2209" s="3">
        <f>RSI!A2209</f>
        <v>45222</v>
      </c>
      <c r="B2209" s="2">
        <f>RSI!B2209</f>
        <v>5.2919999999999998</v>
      </c>
      <c r="C2209" s="2">
        <f>RSI!I2209</f>
        <v>33.94443343415503</v>
      </c>
      <c r="D2209" s="2">
        <f>MACD!E2209</f>
        <v>2.31383196203927E-2</v>
      </c>
      <c r="E2209" s="2">
        <f>MACD!F2209</f>
        <v>5.9338460951595751E-3</v>
      </c>
      <c r="F2209" s="2">
        <f>'Moving Avg'!D2209</f>
        <v>5.3872400000000003</v>
      </c>
      <c r="G2209" s="2">
        <f>'Moving Avg'!F2209</f>
        <v>5.4551449999999999</v>
      </c>
      <c r="H2209" s="2">
        <f>'Moving Avg'!G2209</f>
        <v>5.5216520000000013</v>
      </c>
      <c r="I2209" s="2">
        <f>'Moving Avg'!H2209</f>
        <v>5.5108375000000045</v>
      </c>
      <c r="J2209" s="6" t="str">
        <f>OBV!F2209</f>
        <v>BEARISH</v>
      </c>
      <c r="K2209" s="6" t="str">
        <f>OBV!G2209</f>
        <v>NEUTRAL</v>
      </c>
      <c r="L2209" s="6" t="str">
        <f>OBV!H2209</f>
        <v>CONFIRMED BEARISH</v>
      </c>
      <c r="M2209" s="8">
        <f t="shared" si="340"/>
        <v>25</v>
      </c>
      <c r="N2209" s="8">
        <f t="shared" si="341"/>
        <v>0</v>
      </c>
      <c r="O2209" s="8">
        <f t="shared" si="342"/>
        <v>0</v>
      </c>
      <c r="P2209" s="8">
        <f t="shared" si="343"/>
        <v>16.5</v>
      </c>
      <c r="Q2209" s="9">
        <f t="shared" si="344"/>
        <v>11.225</v>
      </c>
      <c r="R2209" s="9">
        <f t="shared" si="345"/>
        <v>9.125</v>
      </c>
      <c r="S2209" s="9">
        <f t="shared" si="346"/>
        <v>11.175000000000001</v>
      </c>
      <c r="T2209" s="9">
        <f t="shared" si="347"/>
        <v>10.375</v>
      </c>
      <c r="U2209" s="8">
        <f t="shared" si="348"/>
        <v>10.508333333333335</v>
      </c>
      <c r="V2209" s="8">
        <f t="shared" si="349"/>
        <v>10.475000000000001</v>
      </c>
    </row>
    <row r="2210" spans="1:22" ht="13.5" x14ac:dyDescent="0.25">
      <c r="A2210" s="3">
        <f>RSI!A2210</f>
        <v>45223</v>
      </c>
      <c r="B2210" s="2">
        <f>RSI!B2210</f>
        <v>5.2919999999999998</v>
      </c>
      <c r="C2210" s="2">
        <f>RSI!I2210</f>
        <v>33.94443343415503</v>
      </c>
      <c r="D2210" s="2">
        <f>MACD!E2210</f>
        <v>2.179534663248095E-2</v>
      </c>
      <c r="E2210" s="2">
        <f>MACD!F2210</f>
        <v>9.1061462026238507E-3</v>
      </c>
      <c r="F2210" s="2">
        <f>'Moving Avg'!D2210</f>
        <v>5.3413800000000009</v>
      </c>
      <c r="G2210" s="2">
        <f>'Moving Avg'!F2210</f>
        <v>5.4551449999999999</v>
      </c>
      <c r="H2210" s="2">
        <f>'Moving Avg'!G2210</f>
        <v>5.5163600000000006</v>
      </c>
      <c r="I2210" s="2">
        <f>'Moving Avg'!H2210</f>
        <v>5.509624000000005</v>
      </c>
      <c r="J2210" s="6" t="str">
        <f>OBV!F2210</f>
        <v>BEARISH</v>
      </c>
      <c r="K2210" s="6" t="str">
        <f>OBV!G2210</f>
        <v>NEUTRAL</v>
      </c>
      <c r="L2210" s="6" t="str">
        <f>OBV!H2210</f>
        <v>CONFIRMED BEARISH</v>
      </c>
      <c r="M2210" s="8">
        <f t="shared" si="340"/>
        <v>25</v>
      </c>
      <c r="N2210" s="8">
        <f t="shared" si="341"/>
        <v>0</v>
      </c>
      <c r="O2210" s="8">
        <f t="shared" si="342"/>
        <v>0</v>
      </c>
      <c r="P2210" s="8">
        <f t="shared" si="343"/>
        <v>16.5</v>
      </c>
      <c r="Q2210" s="9">
        <f t="shared" si="344"/>
        <v>11.225</v>
      </c>
      <c r="R2210" s="9">
        <f t="shared" si="345"/>
        <v>9.125</v>
      </c>
      <c r="S2210" s="9">
        <f t="shared" si="346"/>
        <v>11.175000000000001</v>
      </c>
      <c r="T2210" s="9">
        <f t="shared" si="347"/>
        <v>10.375</v>
      </c>
      <c r="U2210" s="8">
        <f t="shared" si="348"/>
        <v>10.508333333333335</v>
      </c>
      <c r="V2210" s="8">
        <f t="shared" si="349"/>
        <v>10.475000000000001</v>
      </c>
    </row>
    <row r="2211" spans="1:22" ht="13.5" x14ac:dyDescent="0.25">
      <c r="A2211" s="3">
        <f>RSI!A2211</f>
        <v>45224</v>
      </c>
      <c r="B2211" s="2">
        <f>RSI!B2211</f>
        <v>5.2831999999999999</v>
      </c>
      <c r="C2211" s="2">
        <f>RSI!I2211</f>
        <v>33.375738044995956</v>
      </c>
      <c r="D2211" s="2">
        <f>MACD!E2211</f>
        <v>4.2706175811382252E-2</v>
      </c>
      <c r="E2211" s="2">
        <f>MACD!F2211</f>
        <v>1.582615212437553E-2</v>
      </c>
      <c r="F2211" s="2">
        <f>'Moving Avg'!D2211</f>
        <v>5.2937600000000007</v>
      </c>
      <c r="G2211" s="2">
        <f>'Moving Avg'!F2211</f>
        <v>5.4547049999999988</v>
      </c>
      <c r="H2211" s="2">
        <f>'Moving Avg'!G2211</f>
        <v>5.510892000000001</v>
      </c>
      <c r="I2211" s="2">
        <f>'Moving Avg'!H2211</f>
        <v>5.5083665000000046</v>
      </c>
      <c r="J2211" s="6" t="str">
        <f>OBV!F2211</f>
        <v>BEARISH</v>
      </c>
      <c r="K2211" s="6" t="str">
        <f>OBV!G2211</f>
        <v>NEUTRAL</v>
      </c>
      <c r="L2211" s="6" t="str">
        <f>OBV!H2211</f>
        <v>CONFIRMED BEARISH</v>
      </c>
      <c r="M2211" s="8">
        <f t="shared" si="340"/>
        <v>25</v>
      </c>
      <c r="N2211" s="8">
        <f t="shared" si="341"/>
        <v>0</v>
      </c>
      <c r="O2211" s="8">
        <f t="shared" si="342"/>
        <v>0</v>
      </c>
      <c r="P2211" s="8">
        <f t="shared" si="343"/>
        <v>16.5</v>
      </c>
      <c r="Q2211" s="9">
        <f t="shared" si="344"/>
        <v>11.225</v>
      </c>
      <c r="R2211" s="9">
        <f t="shared" si="345"/>
        <v>9.125</v>
      </c>
      <c r="S2211" s="9">
        <f t="shared" si="346"/>
        <v>11.175000000000001</v>
      </c>
      <c r="T2211" s="9">
        <f t="shared" si="347"/>
        <v>10.375</v>
      </c>
      <c r="U2211" s="8">
        <f t="shared" si="348"/>
        <v>10.508333333333335</v>
      </c>
      <c r="V2211" s="8">
        <f t="shared" si="349"/>
        <v>10.475000000000001</v>
      </c>
    </row>
    <row r="2212" spans="1:22" ht="13.5" x14ac:dyDescent="0.25">
      <c r="A2212" s="3">
        <f>RSI!A2212</f>
        <v>45225</v>
      </c>
      <c r="B2212" s="2">
        <f>RSI!B2212</f>
        <v>5.2919999999999998</v>
      </c>
      <c r="C2212" s="2">
        <f>RSI!I2212</f>
        <v>34.556499980465247</v>
      </c>
      <c r="D2212" s="2">
        <f>MACD!E2212</f>
        <v>5.9410601227201099E-2</v>
      </c>
      <c r="E2212" s="2">
        <f>MACD!F2212</f>
        <v>2.4543041944940645E-2</v>
      </c>
      <c r="F2212" s="2">
        <f>'Moving Avg'!D2212</f>
        <v>5.2902399999999998</v>
      </c>
      <c r="G2212" s="2">
        <f>'Moving Avg'!F2212</f>
        <v>5.4428000000000001</v>
      </c>
      <c r="H2212" s="2">
        <f>'Moving Avg'!G2212</f>
        <v>5.5056000000000003</v>
      </c>
      <c r="I2212" s="2">
        <f>'Moving Avg'!H2212</f>
        <v>5.5071530000000042</v>
      </c>
      <c r="J2212" s="6" t="str">
        <f>OBV!F2212</f>
        <v>BEARISH</v>
      </c>
      <c r="K2212" s="6" t="str">
        <f>OBV!G2212</f>
        <v>NEUTRAL</v>
      </c>
      <c r="L2212" s="6" t="str">
        <f>OBV!H2212</f>
        <v>CONFIRMED BEARISH</v>
      </c>
      <c r="M2212" s="8">
        <f t="shared" si="340"/>
        <v>25</v>
      </c>
      <c r="N2212" s="8">
        <f t="shared" si="341"/>
        <v>0</v>
      </c>
      <c r="O2212" s="8">
        <f t="shared" si="342"/>
        <v>0</v>
      </c>
      <c r="P2212" s="8">
        <f t="shared" si="343"/>
        <v>16.5</v>
      </c>
      <c r="Q2212" s="9">
        <f t="shared" si="344"/>
        <v>11.225</v>
      </c>
      <c r="R2212" s="9">
        <f t="shared" si="345"/>
        <v>9.125</v>
      </c>
      <c r="S2212" s="9">
        <f t="shared" si="346"/>
        <v>11.175000000000001</v>
      </c>
      <c r="T2212" s="9">
        <f t="shared" si="347"/>
        <v>10.375</v>
      </c>
      <c r="U2212" s="8">
        <f t="shared" si="348"/>
        <v>10.508333333333335</v>
      </c>
      <c r="V2212" s="8">
        <f t="shared" si="349"/>
        <v>10.475000000000001</v>
      </c>
    </row>
    <row r="2213" spans="1:22" ht="13.5" x14ac:dyDescent="0.25">
      <c r="A2213" s="3">
        <f>RSI!A2213</f>
        <v>45226</v>
      </c>
      <c r="B2213" s="2">
        <f>RSI!B2213</f>
        <v>5.2919999999999998</v>
      </c>
      <c r="C2213" s="2">
        <f>RSI!I2213</f>
        <v>34.556499980465247</v>
      </c>
      <c r="D2213" s="2">
        <f>MACD!E2213</f>
        <v>7.4434175541848724E-2</v>
      </c>
      <c r="E2213" s="2">
        <f>MACD!F2213</f>
        <v>3.4521268664322258E-2</v>
      </c>
      <c r="F2213" s="2">
        <f>'Moving Avg'!D2213</f>
        <v>5.2902399999999998</v>
      </c>
      <c r="G2213" s="2">
        <f>'Moving Avg'!F2213</f>
        <v>5.4308949999999996</v>
      </c>
      <c r="H2213" s="2">
        <f>'Moving Avg'!G2213</f>
        <v>5.4985440000000008</v>
      </c>
      <c r="I2213" s="2">
        <f>'Moving Avg'!H2213</f>
        <v>5.506270500000003</v>
      </c>
      <c r="J2213" s="6" t="str">
        <f>OBV!F2213</f>
        <v>BULLISH</v>
      </c>
      <c r="K2213" s="6" t="str">
        <f>OBV!G2213</f>
        <v>NEUTRAL</v>
      </c>
      <c r="L2213" s="6" t="str">
        <f>OBV!H2213</f>
        <v>NEUTRAL</v>
      </c>
      <c r="M2213" s="8">
        <f t="shared" si="340"/>
        <v>25</v>
      </c>
      <c r="N2213" s="8">
        <f t="shared" si="341"/>
        <v>0</v>
      </c>
      <c r="O2213" s="8">
        <f t="shared" si="342"/>
        <v>0</v>
      </c>
      <c r="P2213" s="8">
        <f t="shared" si="343"/>
        <v>49.5</v>
      </c>
      <c r="Q2213" s="9">
        <f t="shared" si="344"/>
        <v>16.175000000000001</v>
      </c>
      <c r="R2213" s="9">
        <f t="shared" si="345"/>
        <v>17.375</v>
      </c>
      <c r="S2213" s="9">
        <f t="shared" si="346"/>
        <v>26.025000000000002</v>
      </c>
      <c r="T2213" s="9">
        <f t="shared" si="347"/>
        <v>18.625</v>
      </c>
      <c r="U2213" s="8">
        <f t="shared" si="348"/>
        <v>19.858333333333334</v>
      </c>
      <c r="V2213" s="8">
        <f t="shared" si="349"/>
        <v>19.55</v>
      </c>
    </row>
    <row r="2214" spans="1:22" ht="13.5" x14ac:dyDescent="0.25">
      <c r="A2214" s="3">
        <f>RSI!A2214</f>
        <v>45229</v>
      </c>
      <c r="B2214" s="2">
        <f>RSI!B2214</f>
        <v>5.2831999999999999</v>
      </c>
      <c r="C2214" s="2">
        <f>RSI!I2214</f>
        <v>33.860526005129799</v>
      </c>
      <c r="D2214" s="2">
        <f>MACD!E2214</f>
        <v>8.8621486750854572E-2</v>
      </c>
      <c r="E2214" s="2">
        <f>MACD!F2214</f>
        <v>4.5341312281628729E-2</v>
      </c>
      <c r="F2214" s="2">
        <f>'Moving Avg'!D2214</f>
        <v>5.2884799999999998</v>
      </c>
      <c r="G2214" s="2">
        <f>'Moving Avg'!F2214</f>
        <v>5.4185499999999989</v>
      </c>
      <c r="H2214" s="2">
        <f>'Moving Avg'!G2214</f>
        <v>5.4914880000000004</v>
      </c>
      <c r="I2214" s="2">
        <f>'Moving Avg'!H2214</f>
        <v>5.5053440000000027</v>
      </c>
      <c r="J2214" s="6" t="str">
        <f>OBV!F2214</f>
        <v>BEARISH</v>
      </c>
      <c r="K2214" s="6" t="str">
        <f>OBV!G2214</f>
        <v>NEUTRAL</v>
      </c>
      <c r="L2214" s="6" t="str">
        <f>OBV!H2214</f>
        <v>CONFIRMED BEARISH</v>
      </c>
      <c r="M2214" s="8">
        <f t="shared" si="340"/>
        <v>25</v>
      </c>
      <c r="N2214" s="8">
        <f t="shared" si="341"/>
        <v>0</v>
      </c>
      <c r="O2214" s="8">
        <f t="shared" si="342"/>
        <v>0</v>
      </c>
      <c r="P2214" s="8">
        <f t="shared" si="343"/>
        <v>16.5</v>
      </c>
      <c r="Q2214" s="9">
        <f t="shared" si="344"/>
        <v>11.225</v>
      </c>
      <c r="R2214" s="9">
        <f t="shared" si="345"/>
        <v>9.125</v>
      </c>
      <c r="S2214" s="9">
        <f t="shared" si="346"/>
        <v>11.175000000000001</v>
      </c>
      <c r="T2214" s="9">
        <f t="shared" si="347"/>
        <v>10.375</v>
      </c>
      <c r="U2214" s="8">
        <f t="shared" si="348"/>
        <v>10.508333333333335</v>
      </c>
      <c r="V2214" s="8">
        <f t="shared" si="349"/>
        <v>10.475000000000001</v>
      </c>
    </row>
    <row r="2215" spans="1:22" ht="13.5" x14ac:dyDescent="0.25">
      <c r="A2215" s="3">
        <f>RSI!A2215</f>
        <v>45230</v>
      </c>
      <c r="B2215" s="2">
        <f>RSI!B2215</f>
        <v>5.2919999999999998</v>
      </c>
      <c r="C2215" s="2">
        <f>RSI!I2215</f>
        <v>35.264599287262513</v>
      </c>
      <c r="D2215" s="2">
        <f>MACD!E2215</f>
        <v>0.10078850850433874</v>
      </c>
      <c r="E2215" s="2">
        <f>MACD!F2215</f>
        <v>5.6430751526170733E-2</v>
      </c>
      <c r="F2215" s="2">
        <f>'Moving Avg'!D2215</f>
        <v>5.2884799999999998</v>
      </c>
      <c r="G2215" s="2">
        <f>'Moving Avg'!F2215</f>
        <v>5.4066449999999993</v>
      </c>
      <c r="H2215" s="2">
        <f>'Moving Avg'!G2215</f>
        <v>5.4847859999999988</v>
      </c>
      <c r="I2215" s="2">
        <f>'Moving Avg'!H2215</f>
        <v>5.5047095000000024</v>
      </c>
      <c r="J2215" s="6" t="str">
        <f>OBV!F2215</f>
        <v>BULLISH</v>
      </c>
      <c r="K2215" s="6" t="str">
        <f>OBV!G2215</f>
        <v>NEUTRAL</v>
      </c>
      <c r="L2215" s="6" t="str">
        <f>OBV!H2215</f>
        <v>NEUTRAL</v>
      </c>
      <c r="M2215" s="8">
        <f t="shared" si="340"/>
        <v>25</v>
      </c>
      <c r="N2215" s="8">
        <f t="shared" si="341"/>
        <v>0</v>
      </c>
      <c r="O2215" s="8">
        <f t="shared" si="342"/>
        <v>0</v>
      </c>
      <c r="P2215" s="8">
        <f t="shared" si="343"/>
        <v>49.5</v>
      </c>
      <c r="Q2215" s="9">
        <f t="shared" si="344"/>
        <v>16.175000000000001</v>
      </c>
      <c r="R2215" s="9">
        <f t="shared" si="345"/>
        <v>17.375</v>
      </c>
      <c r="S2215" s="9">
        <f t="shared" si="346"/>
        <v>26.025000000000002</v>
      </c>
      <c r="T2215" s="9">
        <f t="shared" si="347"/>
        <v>18.625</v>
      </c>
      <c r="U2215" s="8">
        <f t="shared" si="348"/>
        <v>19.858333333333334</v>
      </c>
      <c r="V2215" s="8">
        <f t="shared" si="349"/>
        <v>19.55</v>
      </c>
    </row>
    <row r="2216" spans="1:22" ht="13.5" x14ac:dyDescent="0.25">
      <c r="A2216" s="3">
        <f>RSI!A2216</f>
        <v>45231</v>
      </c>
      <c r="B2216" s="2">
        <f>RSI!B2216</f>
        <v>5.2743000000000002</v>
      </c>
      <c r="C2216" s="2">
        <f>RSI!I2216</f>
        <v>33.714290048883186</v>
      </c>
      <c r="D2216" s="2">
        <f>MACD!E2216</f>
        <v>0.11309670493793078</v>
      </c>
      <c r="E2216" s="2">
        <f>MACD!F2216</f>
        <v>6.7763942208522748E-2</v>
      </c>
      <c r="F2216" s="2">
        <f>'Moving Avg'!D2216</f>
        <v>5.2866999999999997</v>
      </c>
      <c r="G2216" s="2">
        <f>'Moving Avg'!F2216</f>
        <v>5.3938549999999994</v>
      </c>
      <c r="H2216" s="2">
        <f>'Moving Avg'!G2216</f>
        <v>5.4777299999999993</v>
      </c>
      <c r="I2216" s="2">
        <f>'Moving Avg'!H2216</f>
        <v>5.5039865000000034</v>
      </c>
      <c r="J2216" s="6" t="str">
        <f>OBV!F2216</f>
        <v>BULLISH</v>
      </c>
      <c r="K2216" s="6" t="str">
        <f>OBV!G2216</f>
        <v>NEUTRAL</v>
      </c>
      <c r="L2216" s="6" t="str">
        <f>OBV!H2216</f>
        <v>BULLISH DIVERGENCE</v>
      </c>
      <c r="M2216" s="8">
        <f t="shared" si="340"/>
        <v>25</v>
      </c>
      <c r="N2216" s="8">
        <f t="shared" si="341"/>
        <v>0</v>
      </c>
      <c r="O2216" s="8">
        <f t="shared" si="342"/>
        <v>0</v>
      </c>
      <c r="P2216" s="8">
        <f t="shared" si="343"/>
        <v>66.5</v>
      </c>
      <c r="Q2216" s="9">
        <f t="shared" si="344"/>
        <v>18.725000000000001</v>
      </c>
      <c r="R2216" s="9">
        <f t="shared" si="345"/>
        <v>21.625</v>
      </c>
      <c r="S2216" s="9">
        <f t="shared" si="346"/>
        <v>33.674999999999997</v>
      </c>
      <c r="T2216" s="9">
        <f t="shared" si="347"/>
        <v>22.875</v>
      </c>
      <c r="U2216" s="8">
        <f t="shared" si="348"/>
        <v>24.675000000000001</v>
      </c>
      <c r="V2216" s="8">
        <f t="shared" si="349"/>
        <v>24.225000000000001</v>
      </c>
    </row>
    <row r="2217" spans="1:22" ht="13.5" x14ac:dyDescent="0.25">
      <c r="A2217" s="3">
        <f>RSI!A2217</f>
        <v>45232</v>
      </c>
      <c r="B2217" s="2">
        <f>RSI!B2217</f>
        <v>5.2743000000000002</v>
      </c>
      <c r="C2217" s="2">
        <f>RSI!I2217</f>
        <v>33.714290048883186</v>
      </c>
      <c r="D2217" s="2">
        <f>MACD!E2217</f>
        <v>9.169661148917374E-2</v>
      </c>
      <c r="E2217" s="2">
        <f>MACD!F2217</f>
        <v>7.2550476064652952E-2</v>
      </c>
      <c r="F2217" s="2">
        <f>'Moving Avg'!D2217</f>
        <v>5.2831600000000005</v>
      </c>
      <c r="G2217" s="2">
        <f>'Moving Avg'!F2217</f>
        <v>5.3810649999999995</v>
      </c>
      <c r="H2217" s="2">
        <f>'Moving Avg'!G2217</f>
        <v>5.4736719999999988</v>
      </c>
      <c r="I2217" s="2">
        <f>'Moving Avg'!H2217</f>
        <v>5.5032635000000019</v>
      </c>
      <c r="J2217" s="6" t="str">
        <f>OBV!F2217</f>
        <v>BULLISH</v>
      </c>
      <c r="K2217" s="6" t="str">
        <f>OBV!G2217</f>
        <v>NEUTRAL</v>
      </c>
      <c r="L2217" s="6" t="str">
        <f>OBV!H2217</f>
        <v>BULLISH DIVERGENCE</v>
      </c>
      <c r="M2217" s="8">
        <f t="shared" si="340"/>
        <v>25</v>
      </c>
      <c r="N2217" s="8">
        <f t="shared" si="341"/>
        <v>0</v>
      </c>
      <c r="O2217" s="8">
        <f t="shared" si="342"/>
        <v>0</v>
      </c>
      <c r="P2217" s="8">
        <f t="shared" si="343"/>
        <v>66.5</v>
      </c>
      <c r="Q2217" s="9">
        <f t="shared" si="344"/>
        <v>18.725000000000001</v>
      </c>
      <c r="R2217" s="9">
        <f t="shared" si="345"/>
        <v>21.625</v>
      </c>
      <c r="S2217" s="9">
        <f t="shared" si="346"/>
        <v>33.674999999999997</v>
      </c>
      <c r="T2217" s="9">
        <f t="shared" si="347"/>
        <v>22.875</v>
      </c>
      <c r="U2217" s="8">
        <f t="shared" si="348"/>
        <v>24.675000000000001</v>
      </c>
      <c r="V2217" s="8">
        <f t="shared" si="349"/>
        <v>24.225000000000001</v>
      </c>
    </row>
    <row r="2218" spans="1:22" ht="13.5" x14ac:dyDescent="0.25">
      <c r="A2218" s="3">
        <f>RSI!A2218</f>
        <v>45233</v>
      </c>
      <c r="B2218" s="2">
        <f>RSI!B2218</f>
        <v>5.2831999999999999</v>
      </c>
      <c r="C2218" s="2">
        <f>RSI!I2218</f>
        <v>35.371172751487421</v>
      </c>
      <c r="D2218" s="2">
        <f>MACD!E2218</f>
        <v>7.0920508513774294E-2</v>
      </c>
      <c r="E2218" s="2">
        <f>MACD!F2218</f>
        <v>7.2224482554477221E-2</v>
      </c>
      <c r="F2218" s="2">
        <f>'Moving Avg'!D2218</f>
        <v>5.2813999999999997</v>
      </c>
      <c r="G2218" s="2">
        <f>'Moving Avg'!F2218</f>
        <v>5.3687199999999988</v>
      </c>
      <c r="H2218" s="2">
        <f>'Moving Avg'!G2218</f>
        <v>5.4682039999999992</v>
      </c>
      <c r="I2218" s="2">
        <f>'Moving Avg'!H2218</f>
        <v>5.5027920000000021</v>
      </c>
      <c r="J2218" s="6" t="str">
        <f>OBV!F2218</f>
        <v>BULLISH</v>
      </c>
      <c r="K2218" s="6" t="str">
        <f>OBV!G2218</f>
        <v>NEUTRAL</v>
      </c>
      <c r="L2218" s="6" t="str">
        <f>OBV!H2218</f>
        <v>BULLISH DIVERGENCE</v>
      </c>
      <c r="M2218" s="8">
        <f t="shared" si="340"/>
        <v>25</v>
      </c>
      <c r="N2218" s="8">
        <f t="shared" si="341"/>
        <v>45</v>
      </c>
      <c r="O2218" s="8">
        <f t="shared" si="342"/>
        <v>0</v>
      </c>
      <c r="P2218" s="8">
        <f t="shared" si="343"/>
        <v>66.5</v>
      </c>
      <c r="Q2218" s="9">
        <f t="shared" si="344"/>
        <v>34.475000000000001</v>
      </c>
      <c r="R2218" s="9">
        <f t="shared" si="345"/>
        <v>30.625</v>
      </c>
      <c r="S2218" s="9">
        <f t="shared" si="346"/>
        <v>40.424999999999997</v>
      </c>
      <c r="T2218" s="9">
        <f t="shared" si="347"/>
        <v>34.125</v>
      </c>
      <c r="U2218" s="8">
        <f t="shared" si="348"/>
        <v>35.174999999999997</v>
      </c>
      <c r="V2218" s="8">
        <f t="shared" si="349"/>
        <v>34.912499999999994</v>
      </c>
    </row>
    <row r="2219" spans="1:22" ht="13.5" x14ac:dyDescent="0.25">
      <c r="A2219" s="3">
        <f>RSI!A2219</f>
        <v>45236</v>
      </c>
      <c r="B2219" s="2">
        <f>RSI!B2219</f>
        <v>5.2831999999999999</v>
      </c>
      <c r="C2219" s="2">
        <f>RSI!I2219</f>
        <v>35.371172751487421</v>
      </c>
      <c r="D2219" s="2">
        <f>MACD!E2219</f>
        <v>5.3935008934600681E-2</v>
      </c>
      <c r="E2219" s="2">
        <f>MACD!F2219</f>
        <v>6.8566587830501916E-2</v>
      </c>
      <c r="F2219" s="2">
        <f>'Moving Avg'!D2219</f>
        <v>5.2813999999999997</v>
      </c>
      <c r="G2219" s="2">
        <f>'Moving Avg'!F2219</f>
        <v>5.3638699999999995</v>
      </c>
      <c r="H2219" s="2">
        <f>'Moving Avg'!G2219</f>
        <v>5.4609720000000008</v>
      </c>
      <c r="I2219" s="2">
        <f>'Moving Avg'!H2219</f>
        <v>5.5023205000000006</v>
      </c>
      <c r="J2219" s="6" t="str">
        <f>OBV!F2219</f>
        <v>BULLISH</v>
      </c>
      <c r="K2219" s="6" t="str">
        <f>OBV!G2219</f>
        <v>NEUTRAL</v>
      </c>
      <c r="L2219" s="6" t="str">
        <f>OBV!H2219</f>
        <v>NEUTRAL</v>
      </c>
      <c r="M2219" s="8">
        <f t="shared" si="340"/>
        <v>25</v>
      </c>
      <c r="N2219" s="8">
        <f t="shared" si="341"/>
        <v>45</v>
      </c>
      <c r="O2219" s="8">
        <f t="shared" si="342"/>
        <v>0</v>
      </c>
      <c r="P2219" s="8">
        <f t="shared" si="343"/>
        <v>49.5</v>
      </c>
      <c r="Q2219" s="9">
        <f t="shared" si="344"/>
        <v>31.925000000000001</v>
      </c>
      <c r="R2219" s="9">
        <f t="shared" si="345"/>
        <v>26.375</v>
      </c>
      <c r="S2219" s="9">
        <f t="shared" si="346"/>
        <v>32.775000000000006</v>
      </c>
      <c r="T2219" s="9">
        <f t="shared" si="347"/>
        <v>29.875</v>
      </c>
      <c r="U2219" s="8">
        <f t="shared" si="348"/>
        <v>30.358333333333334</v>
      </c>
      <c r="V2219" s="8">
        <f t="shared" si="349"/>
        <v>30.237500000000001</v>
      </c>
    </row>
    <row r="2220" spans="1:22" ht="13.5" x14ac:dyDescent="0.25">
      <c r="A2220" s="3">
        <f>RSI!A2220</f>
        <v>45237</v>
      </c>
      <c r="B2220" s="2">
        <f>RSI!B2220</f>
        <v>5.1332000000000004</v>
      </c>
      <c r="C2220" s="2">
        <f>RSI!I2220</f>
        <v>23.761565620778597</v>
      </c>
      <c r="D2220" s="2">
        <f>MACD!E2220</f>
        <v>5.1224033379012823E-2</v>
      </c>
      <c r="E2220" s="2">
        <f>MACD!F2220</f>
        <v>6.50980769402041E-2</v>
      </c>
      <c r="F2220" s="2">
        <f>'Moving Avg'!D2220</f>
        <v>5.2496400000000012</v>
      </c>
      <c r="G2220" s="2">
        <f>'Moving Avg'!F2220</f>
        <v>5.3506399999999994</v>
      </c>
      <c r="H2220" s="2">
        <f>'Moving Avg'!G2220</f>
        <v>5.4507400000000006</v>
      </c>
      <c r="I2220" s="2">
        <f>'Moving Avg'!H2220</f>
        <v>5.5011400000000013</v>
      </c>
      <c r="J2220" s="6" t="str">
        <f>OBV!F2220</f>
        <v>BEARISH</v>
      </c>
      <c r="K2220" s="6" t="str">
        <f>OBV!G2220</f>
        <v>NEUTRAL</v>
      </c>
      <c r="L2220" s="6" t="str">
        <f>OBV!H2220</f>
        <v>CONFIRMED BEARISH</v>
      </c>
      <c r="M2220" s="8">
        <f t="shared" si="340"/>
        <v>50</v>
      </c>
      <c r="N2220" s="8">
        <f t="shared" si="341"/>
        <v>45</v>
      </c>
      <c r="O2220" s="8">
        <f t="shared" si="342"/>
        <v>0</v>
      </c>
      <c r="P2220" s="8">
        <f t="shared" si="343"/>
        <v>16.5</v>
      </c>
      <c r="Q2220" s="9">
        <f t="shared" si="344"/>
        <v>35.725000000000001</v>
      </c>
      <c r="R2220" s="9">
        <f t="shared" si="345"/>
        <v>23.125</v>
      </c>
      <c r="S2220" s="9">
        <f t="shared" si="346"/>
        <v>21.675000000000001</v>
      </c>
      <c r="T2220" s="9">
        <f t="shared" si="347"/>
        <v>27.875</v>
      </c>
      <c r="U2220" s="8">
        <f t="shared" si="348"/>
        <v>26.841666666666669</v>
      </c>
      <c r="V2220" s="8">
        <f t="shared" si="349"/>
        <v>27.1</v>
      </c>
    </row>
    <row r="2221" spans="1:22" ht="13.5" x14ac:dyDescent="0.25">
      <c r="A2221" s="3">
        <f>RSI!A2221</f>
        <v>45238</v>
      </c>
      <c r="B2221" s="2">
        <f>RSI!B2221</f>
        <v>5.2919999999999998</v>
      </c>
      <c r="C2221" s="2">
        <f>RSI!I2221</f>
        <v>44.521872913156521</v>
      </c>
      <c r="D2221" s="2">
        <f>MACD!E2221</f>
        <v>3.7209177506356106E-2</v>
      </c>
      <c r="E2221" s="2">
        <f>MACD!F2221</f>
        <v>5.95202970534345E-2</v>
      </c>
      <c r="F2221" s="2">
        <f>'Moving Avg'!D2221</f>
        <v>5.2531800000000004</v>
      </c>
      <c r="G2221" s="2">
        <f>'Moving Avg'!F2221</f>
        <v>5.3387349999999989</v>
      </c>
      <c r="H2221" s="2">
        <f>'Moving Avg'!G2221</f>
        <v>5.4436839999999993</v>
      </c>
      <c r="I2221" s="2">
        <f>'Moving Avg'!H2221</f>
        <v>5.5007534999999992</v>
      </c>
      <c r="J2221" s="6" t="str">
        <f>OBV!F2221</f>
        <v>BULLISH</v>
      </c>
      <c r="K2221" s="6" t="str">
        <f>OBV!G2221</f>
        <v>NEUTRAL</v>
      </c>
      <c r="L2221" s="6" t="str">
        <f>OBV!H2221</f>
        <v>CONFIRMED BULLISH</v>
      </c>
      <c r="M2221" s="8">
        <f t="shared" si="340"/>
        <v>25</v>
      </c>
      <c r="N2221" s="8">
        <f t="shared" si="341"/>
        <v>100</v>
      </c>
      <c r="O2221" s="8">
        <f t="shared" si="342"/>
        <v>0</v>
      </c>
      <c r="P2221" s="8">
        <f t="shared" si="343"/>
        <v>83.5</v>
      </c>
      <c r="Q2221" s="9">
        <f t="shared" si="344"/>
        <v>56.274999999999999</v>
      </c>
      <c r="R2221" s="9">
        <f t="shared" si="345"/>
        <v>45.875</v>
      </c>
      <c r="S2221" s="9">
        <f t="shared" si="346"/>
        <v>56.325000000000003</v>
      </c>
      <c r="T2221" s="9">
        <f t="shared" si="347"/>
        <v>52.125</v>
      </c>
      <c r="U2221" s="8">
        <f t="shared" si="348"/>
        <v>52.82500000000001</v>
      </c>
      <c r="V2221" s="8">
        <f t="shared" si="349"/>
        <v>52.650000000000006</v>
      </c>
    </row>
    <row r="2222" spans="1:22" ht="13.5" x14ac:dyDescent="0.25">
      <c r="A2222" s="3">
        <f>RSI!A2222</f>
        <v>45239</v>
      </c>
      <c r="B2222" s="2">
        <f>RSI!B2222</f>
        <v>5.2919999999999998</v>
      </c>
      <c r="C2222" s="2">
        <f>RSI!I2222</f>
        <v>44.521872913156521</v>
      </c>
      <c r="D2222" s="2">
        <f>MACD!E2222</f>
        <v>2.7058402363888234E-2</v>
      </c>
      <c r="E2222" s="2">
        <f>MACD!F2222</f>
        <v>5.3027918115525249E-2</v>
      </c>
      <c r="F2222" s="2">
        <f>'Moving Avg'!D2222</f>
        <v>5.2567199999999996</v>
      </c>
      <c r="G2222" s="2">
        <f>'Moving Avg'!F2222</f>
        <v>5.3272699999999995</v>
      </c>
      <c r="H2222" s="2">
        <f>'Moving Avg'!G2222</f>
        <v>5.4399799999999994</v>
      </c>
      <c r="I2222" s="2">
        <f>'Moving Avg'!H2222</f>
        <v>5.5003669999999998</v>
      </c>
      <c r="J2222" s="6" t="str">
        <f>OBV!F2222</f>
        <v>BULLISH</v>
      </c>
      <c r="K2222" s="6" t="str">
        <f>OBV!G2222</f>
        <v>NEUTRAL</v>
      </c>
      <c r="L2222" s="6" t="str">
        <f>OBV!H2222</f>
        <v>CONFIRMED BULLISH</v>
      </c>
      <c r="M2222" s="8">
        <f t="shared" si="340"/>
        <v>25</v>
      </c>
      <c r="N2222" s="8">
        <f t="shared" si="341"/>
        <v>100</v>
      </c>
      <c r="O2222" s="8">
        <f t="shared" si="342"/>
        <v>0</v>
      </c>
      <c r="P2222" s="8">
        <f t="shared" si="343"/>
        <v>83.5</v>
      </c>
      <c r="Q2222" s="9">
        <f t="shared" si="344"/>
        <v>56.274999999999999</v>
      </c>
      <c r="R2222" s="9">
        <f t="shared" si="345"/>
        <v>45.875</v>
      </c>
      <c r="S2222" s="9">
        <f t="shared" si="346"/>
        <v>56.325000000000003</v>
      </c>
      <c r="T2222" s="9">
        <f t="shared" si="347"/>
        <v>52.125</v>
      </c>
      <c r="U2222" s="8">
        <f t="shared" si="348"/>
        <v>52.82500000000001</v>
      </c>
      <c r="V2222" s="8">
        <f t="shared" si="349"/>
        <v>52.650000000000006</v>
      </c>
    </row>
    <row r="2223" spans="1:22" ht="13.5" x14ac:dyDescent="0.25">
      <c r="A2223" s="3">
        <f>RSI!A2223</f>
        <v>45240</v>
      </c>
      <c r="B2223" s="2">
        <f>RSI!B2223</f>
        <v>5.2919999999999998</v>
      </c>
      <c r="C2223" s="2">
        <f>RSI!I2223</f>
        <v>44.521872913156521</v>
      </c>
      <c r="D2223" s="2">
        <f>MACD!E2223</f>
        <v>1.8797157994559832E-2</v>
      </c>
      <c r="E2223" s="2">
        <f>MACD!F2223</f>
        <v>4.618176609133217E-2</v>
      </c>
      <c r="F2223" s="2">
        <f>'Moving Avg'!D2223</f>
        <v>5.2584800000000005</v>
      </c>
      <c r="G2223" s="2">
        <f>'Moving Avg'!F2223</f>
        <v>5.3158049999999992</v>
      </c>
      <c r="H2223" s="2">
        <f>'Moving Avg'!G2223</f>
        <v>5.4329239999999981</v>
      </c>
      <c r="I2223" s="2">
        <f>'Moving Avg'!H2223</f>
        <v>5.4999804999999995</v>
      </c>
      <c r="J2223" s="6" t="str">
        <f>OBV!F2223</f>
        <v>BULLISH</v>
      </c>
      <c r="K2223" s="6" t="str">
        <f>OBV!G2223</f>
        <v>NEUTRAL</v>
      </c>
      <c r="L2223" s="6" t="str">
        <f>OBV!H2223</f>
        <v>CONFIRMED BULLISH</v>
      </c>
      <c r="M2223" s="8">
        <f t="shared" si="340"/>
        <v>25</v>
      </c>
      <c r="N2223" s="8">
        <f t="shared" si="341"/>
        <v>100</v>
      </c>
      <c r="O2223" s="8">
        <f t="shared" si="342"/>
        <v>0</v>
      </c>
      <c r="P2223" s="8">
        <f t="shared" si="343"/>
        <v>83.5</v>
      </c>
      <c r="Q2223" s="9">
        <f t="shared" si="344"/>
        <v>56.274999999999999</v>
      </c>
      <c r="R2223" s="9">
        <f t="shared" si="345"/>
        <v>45.875</v>
      </c>
      <c r="S2223" s="9">
        <f t="shared" si="346"/>
        <v>56.325000000000003</v>
      </c>
      <c r="T2223" s="9">
        <f t="shared" si="347"/>
        <v>52.125</v>
      </c>
      <c r="U2223" s="8">
        <f t="shared" si="348"/>
        <v>52.82500000000001</v>
      </c>
      <c r="V2223" s="8">
        <f t="shared" si="349"/>
        <v>52.650000000000006</v>
      </c>
    </row>
    <row r="2224" spans="1:22" ht="13.5" x14ac:dyDescent="0.25">
      <c r="A2224" s="3">
        <f>RSI!A2224</f>
        <v>45243</v>
      </c>
      <c r="B2224" s="2">
        <f>RSI!B2224</f>
        <v>5.4683999999999999</v>
      </c>
      <c r="C2224" s="2">
        <f>RSI!I2224</f>
        <v>59.734266572376946</v>
      </c>
      <c r="D2224" s="2">
        <f>MACD!E2224</f>
        <v>-2.3100523574157705E-3</v>
      </c>
      <c r="E2224" s="2">
        <f>MACD!F2224</f>
        <v>3.6483402401582578E-2</v>
      </c>
      <c r="F2224" s="2">
        <f>'Moving Avg'!D2224</f>
        <v>5.2955199999999998</v>
      </c>
      <c r="G2224" s="2">
        <f>'Moving Avg'!F2224</f>
        <v>5.3131599999999999</v>
      </c>
      <c r="H2224" s="2">
        <f>'Moving Avg'!G2224</f>
        <v>5.4293959999999979</v>
      </c>
      <c r="I2224" s="2">
        <f>'Moving Avg'!H2224</f>
        <v>5.5004760000000008</v>
      </c>
      <c r="J2224" s="6" t="str">
        <f>OBV!F2224</f>
        <v>BULLISH</v>
      </c>
      <c r="K2224" s="6" t="str">
        <f>OBV!G2224</f>
        <v>NEUTRAL</v>
      </c>
      <c r="L2224" s="6" t="str">
        <f>OBV!H2224</f>
        <v>CONFIRMED BULLISH</v>
      </c>
      <c r="M2224" s="8">
        <f t="shared" si="340"/>
        <v>25</v>
      </c>
      <c r="N2224" s="8">
        <f t="shared" si="341"/>
        <v>100</v>
      </c>
      <c r="O2224" s="8">
        <f t="shared" si="342"/>
        <v>0</v>
      </c>
      <c r="P2224" s="8">
        <f t="shared" si="343"/>
        <v>83.5</v>
      </c>
      <c r="Q2224" s="9">
        <f t="shared" si="344"/>
        <v>56.274999999999999</v>
      </c>
      <c r="R2224" s="9">
        <f t="shared" si="345"/>
        <v>45.875</v>
      </c>
      <c r="S2224" s="9">
        <f t="shared" si="346"/>
        <v>56.325000000000003</v>
      </c>
      <c r="T2224" s="9">
        <f t="shared" si="347"/>
        <v>52.125</v>
      </c>
      <c r="U2224" s="8">
        <f t="shared" si="348"/>
        <v>52.82500000000001</v>
      </c>
      <c r="V2224" s="8">
        <f t="shared" si="349"/>
        <v>52.650000000000006</v>
      </c>
    </row>
    <row r="2225" spans="1:22" ht="13.5" x14ac:dyDescent="0.25">
      <c r="A2225" s="3">
        <f>RSI!A2225</f>
        <v>45244</v>
      </c>
      <c r="B2225" s="2">
        <f>RSI!B2225</f>
        <v>5.7065000000000001</v>
      </c>
      <c r="C2225" s="2">
        <f>RSI!I2225</f>
        <v>71.209668916372081</v>
      </c>
      <c r="D2225" s="2">
        <f>MACD!E2225</f>
        <v>-3.7214447335659706E-2</v>
      </c>
      <c r="E2225" s="2">
        <f>MACD!F2225</f>
        <v>2.174383245413412E-2</v>
      </c>
      <c r="F2225" s="2">
        <f>'Moving Avg'!D2225</f>
        <v>5.4101799999999995</v>
      </c>
      <c r="G2225" s="2">
        <f>'Moving Avg'!F2225</f>
        <v>5.3224200000000002</v>
      </c>
      <c r="H2225" s="2">
        <f>'Moving Avg'!G2225</f>
        <v>5.4316879999999994</v>
      </c>
      <c r="I2225" s="2">
        <f>'Moving Avg'!H2225</f>
        <v>5.5022035000000002</v>
      </c>
      <c r="J2225" s="6" t="str">
        <f>OBV!F2225</f>
        <v>BULLISH</v>
      </c>
      <c r="K2225" s="6" t="str">
        <f>OBV!G2225</f>
        <v>STRONG</v>
      </c>
      <c r="L2225" s="6" t="str">
        <f>OBV!H2225</f>
        <v>CONFIRMED BULLISH</v>
      </c>
      <c r="M2225" s="8">
        <f t="shared" si="340"/>
        <v>0</v>
      </c>
      <c r="N2225" s="8">
        <f t="shared" si="341"/>
        <v>100</v>
      </c>
      <c r="O2225" s="8">
        <f t="shared" si="342"/>
        <v>0</v>
      </c>
      <c r="P2225" s="8">
        <f t="shared" si="343"/>
        <v>100</v>
      </c>
      <c r="Q2225" s="9">
        <f t="shared" si="344"/>
        <v>50</v>
      </c>
      <c r="R2225" s="9">
        <f t="shared" si="345"/>
        <v>45</v>
      </c>
      <c r="S2225" s="9">
        <f t="shared" si="346"/>
        <v>60</v>
      </c>
      <c r="T2225" s="9">
        <f t="shared" si="347"/>
        <v>50</v>
      </c>
      <c r="U2225" s="8">
        <f t="shared" si="348"/>
        <v>51.666666666666664</v>
      </c>
      <c r="V2225" s="8">
        <f t="shared" si="349"/>
        <v>51.25</v>
      </c>
    </row>
    <row r="2226" spans="1:22" ht="13.5" x14ac:dyDescent="0.25">
      <c r="A2226" s="3">
        <f>RSI!A2226</f>
        <v>45245</v>
      </c>
      <c r="B2226" s="2">
        <f>RSI!B2226</f>
        <v>5.7329999999999997</v>
      </c>
      <c r="C2226" s="2">
        <f>RSI!I2226</f>
        <v>72.160630270573662</v>
      </c>
      <c r="D2226" s="2">
        <f>MACD!E2226</f>
        <v>-7.3546785881740462E-2</v>
      </c>
      <c r="E2226" s="2">
        <f>MACD!F2226</f>
        <v>2.6857087869592029E-3</v>
      </c>
      <c r="F2226" s="2">
        <f>'Moving Avg'!D2226</f>
        <v>5.4983799999999992</v>
      </c>
      <c r="G2226" s="2">
        <f>'Moving Avg'!F2226</f>
        <v>5.3330050000000018</v>
      </c>
      <c r="H2226" s="2">
        <f>'Moving Avg'!G2226</f>
        <v>5.4352160000000005</v>
      </c>
      <c r="I2226" s="2">
        <f>'Moving Avg'!H2226</f>
        <v>5.5040635000000009</v>
      </c>
      <c r="J2226" s="6" t="str">
        <f>OBV!F2226</f>
        <v>BULLISH</v>
      </c>
      <c r="K2226" s="6" t="str">
        <f>OBV!G2226</f>
        <v>NEUTRAL</v>
      </c>
      <c r="L2226" s="6" t="str">
        <f>OBV!H2226</f>
        <v>CONFIRMED BULLISH</v>
      </c>
      <c r="M2226" s="8">
        <f t="shared" si="340"/>
        <v>0</v>
      </c>
      <c r="N2226" s="8">
        <f t="shared" si="341"/>
        <v>100</v>
      </c>
      <c r="O2226" s="8">
        <f t="shared" si="342"/>
        <v>0</v>
      </c>
      <c r="P2226" s="8">
        <f t="shared" si="343"/>
        <v>83.5</v>
      </c>
      <c r="Q2226" s="9">
        <f t="shared" si="344"/>
        <v>47.524999999999999</v>
      </c>
      <c r="R2226" s="9">
        <f t="shared" si="345"/>
        <v>40.875</v>
      </c>
      <c r="S2226" s="9">
        <f t="shared" si="346"/>
        <v>52.575000000000003</v>
      </c>
      <c r="T2226" s="9">
        <f t="shared" si="347"/>
        <v>45.875</v>
      </c>
      <c r="U2226" s="8">
        <f t="shared" si="348"/>
        <v>46.991666666666674</v>
      </c>
      <c r="V2226" s="8">
        <f t="shared" si="349"/>
        <v>46.712500000000006</v>
      </c>
    </row>
    <row r="2227" spans="1:22" ht="13.5" x14ac:dyDescent="0.25">
      <c r="A2227" s="3">
        <f>RSI!A2227</f>
        <v>45246</v>
      </c>
      <c r="B2227" s="2">
        <f>RSI!B2227</f>
        <v>5.7329999999999997</v>
      </c>
      <c r="C2227" s="2">
        <f>RSI!I2227</f>
        <v>72.160630270573662</v>
      </c>
      <c r="D2227" s="2">
        <f>MACD!E2227</f>
        <v>-0.10640150370694101</v>
      </c>
      <c r="E2227" s="2">
        <f>MACD!F2227</f>
        <v>-1.913173371182084E-2</v>
      </c>
      <c r="F2227" s="2">
        <f>'Moving Avg'!D2227</f>
        <v>5.5865800000000005</v>
      </c>
      <c r="G2227" s="2">
        <f>'Moving Avg'!F2227</f>
        <v>5.3541750000000015</v>
      </c>
      <c r="H2227" s="2">
        <f>'Moving Avg'!G2227</f>
        <v>5.4387440000000007</v>
      </c>
      <c r="I2227" s="2">
        <f>'Moving Avg'!H2227</f>
        <v>5.5058820000000006</v>
      </c>
      <c r="J2227" s="6" t="str">
        <f>OBV!F2227</f>
        <v>BULLISH</v>
      </c>
      <c r="K2227" s="6" t="str">
        <f>OBV!G2227</f>
        <v>NEUTRAL</v>
      </c>
      <c r="L2227" s="6" t="str">
        <f>OBV!H2227</f>
        <v>CONFIRMED BULLISH</v>
      </c>
      <c r="M2227" s="8">
        <f t="shared" si="340"/>
        <v>0</v>
      </c>
      <c r="N2227" s="8">
        <f t="shared" si="341"/>
        <v>100</v>
      </c>
      <c r="O2227" s="8">
        <f t="shared" si="342"/>
        <v>50</v>
      </c>
      <c r="P2227" s="8">
        <f t="shared" si="343"/>
        <v>83.5</v>
      </c>
      <c r="Q2227" s="9">
        <f t="shared" si="344"/>
        <v>55.024999999999999</v>
      </c>
      <c r="R2227" s="9">
        <f t="shared" si="345"/>
        <v>58.375</v>
      </c>
      <c r="S2227" s="9">
        <f t="shared" si="346"/>
        <v>65.075000000000003</v>
      </c>
      <c r="T2227" s="9">
        <f t="shared" si="347"/>
        <v>58.375</v>
      </c>
      <c r="U2227" s="8">
        <f t="shared" si="348"/>
        <v>59.491666666666674</v>
      </c>
      <c r="V2227" s="8">
        <f t="shared" si="349"/>
        <v>59.212500000000006</v>
      </c>
    </row>
    <row r="2228" spans="1:22" ht="13.5" x14ac:dyDescent="0.25">
      <c r="A2228" s="3">
        <f>RSI!A2228</f>
        <v>45247</v>
      </c>
      <c r="B2228" s="2">
        <f>RSI!B2228</f>
        <v>5.7329999999999997</v>
      </c>
      <c r="C2228" s="2">
        <f>RSI!I2228</f>
        <v>72.160630270573662</v>
      </c>
      <c r="D2228" s="2">
        <f>MACD!E2228</f>
        <v>-0.13478794640523883</v>
      </c>
      <c r="E2228" s="2">
        <f>MACD!F2228</f>
        <v>-4.2262976250504444E-2</v>
      </c>
      <c r="F2228" s="2">
        <f>'Moving Avg'!D2228</f>
        <v>5.6747800000000002</v>
      </c>
      <c r="G2228" s="2">
        <f>'Moving Avg'!F2228</f>
        <v>5.3762250000000016</v>
      </c>
      <c r="H2228" s="2">
        <f>'Moving Avg'!G2228</f>
        <v>5.442272</v>
      </c>
      <c r="I2228" s="2">
        <f>'Moving Avg'!H2228</f>
        <v>5.5077004999999994</v>
      </c>
      <c r="J2228" s="6" t="str">
        <f>OBV!F2228</f>
        <v>BULLISH</v>
      </c>
      <c r="K2228" s="6" t="str">
        <f>OBV!G2228</f>
        <v>NEUTRAL</v>
      </c>
      <c r="L2228" s="6" t="str">
        <f>OBV!H2228</f>
        <v>CONFIRMED BULLISH</v>
      </c>
      <c r="M2228" s="8">
        <f t="shared" si="340"/>
        <v>0</v>
      </c>
      <c r="N2228" s="8">
        <f t="shared" si="341"/>
        <v>100</v>
      </c>
      <c r="O2228" s="8">
        <f t="shared" si="342"/>
        <v>50</v>
      </c>
      <c r="P2228" s="8">
        <f t="shared" si="343"/>
        <v>83.5</v>
      </c>
      <c r="Q2228" s="9">
        <f t="shared" si="344"/>
        <v>55.024999999999999</v>
      </c>
      <c r="R2228" s="9">
        <f t="shared" si="345"/>
        <v>58.375</v>
      </c>
      <c r="S2228" s="9">
        <f t="shared" si="346"/>
        <v>65.075000000000003</v>
      </c>
      <c r="T2228" s="9">
        <f t="shared" si="347"/>
        <v>58.375</v>
      </c>
      <c r="U2228" s="8">
        <f t="shared" si="348"/>
        <v>59.491666666666674</v>
      </c>
      <c r="V2228" s="8">
        <f t="shared" si="349"/>
        <v>59.212500000000006</v>
      </c>
    </row>
    <row r="2229" spans="1:22" ht="13.5" x14ac:dyDescent="0.25">
      <c r="A2229" s="3">
        <f>RSI!A2229</f>
        <v>45250</v>
      </c>
      <c r="B2229" s="2">
        <f>RSI!B2229</f>
        <v>5.7153</v>
      </c>
      <c r="C2229" s="2">
        <f>RSI!I2229</f>
        <v>70.225576816292431</v>
      </c>
      <c r="D2229" s="2">
        <f>MACD!E2229</f>
        <v>-0.15930680667991304</v>
      </c>
      <c r="E2229" s="2">
        <f>MACD!F2229</f>
        <v>-6.5671742336386174E-2</v>
      </c>
      <c r="F2229" s="2">
        <f>'Moving Avg'!D2229</f>
        <v>5.7241599999999995</v>
      </c>
      <c r="G2229" s="2">
        <f>'Moving Avg'!F2229</f>
        <v>5.3973900000000015</v>
      </c>
      <c r="H2229" s="2">
        <f>'Moving Avg'!G2229</f>
        <v>5.4454460000000005</v>
      </c>
      <c r="I2229" s="2">
        <f>'Moving Avg'!H2229</f>
        <v>5.5082310000000003</v>
      </c>
      <c r="J2229" s="6" t="str">
        <f>OBV!F2229</f>
        <v>BULLISH</v>
      </c>
      <c r="K2229" s="6" t="str">
        <f>OBV!G2229</f>
        <v>NEUTRAL</v>
      </c>
      <c r="L2229" s="6" t="str">
        <f>OBV!H2229</f>
        <v>CONFIRMED BULLISH</v>
      </c>
      <c r="M2229" s="8">
        <f t="shared" si="340"/>
        <v>0</v>
      </c>
      <c r="N2229" s="8">
        <f t="shared" si="341"/>
        <v>100</v>
      </c>
      <c r="O2229" s="8">
        <f t="shared" si="342"/>
        <v>50</v>
      </c>
      <c r="P2229" s="8">
        <f t="shared" si="343"/>
        <v>83.5</v>
      </c>
      <c r="Q2229" s="9">
        <f t="shared" si="344"/>
        <v>55.024999999999999</v>
      </c>
      <c r="R2229" s="9">
        <f t="shared" si="345"/>
        <v>58.375</v>
      </c>
      <c r="S2229" s="9">
        <f t="shared" si="346"/>
        <v>65.075000000000003</v>
      </c>
      <c r="T2229" s="9">
        <f t="shared" si="347"/>
        <v>58.375</v>
      </c>
      <c r="U2229" s="8">
        <f t="shared" si="348"/>
        <v>59.491666666666674</v>
      </c>
      <c r="V2229" s="8">
        <f t="shared" si="349"/>
        <v>59.212500000000006</v>
      </c>
    </row>
    <row r="2230" spans="1:22" ht="13.5" x14ac:dyDescent="0.25">
      <c r="A2230" s="3">
        <f>RSI!A2230</f>
        <v>45251</v>
      </c>
      <c r="B2230" s="2">
        <f>RSI!B2230</f>
        <v>5.7153</v>
      </c>
      <c r="C2230" s="2">
        <f>RSI!I2230</f>
        <v>70.225576816292431</v>
      </c>
      <c r="D2230" s="2">
        <f>MACD!E2230</f>
        <v>-0.20470241736029937</v>
      </c>
      <c r="E2230" s="2">
        <f>MACD!F2230</f>
        <v>-9.3477877341168816E-2</v>
      </c>
      <c r="F2230" s="2">
        <f>'Moving Avg'!D2230</f>
        <v>5.7259199999999995</v>
      </c>
      <c r="G2230" s="2">
        <f>'Moving Avg'!F2230</f>
        <v>5.4185550000000013</v>
      </c>
      <c r="H2230" s="2">
        <f>'Moving Avg'!G2230</f>
        <v>5.4526780000000006</v>
      </c>
      <c r="I2230" s="2">
        <f>'Moving Avg'!H2230</f>
        <v>5.508430500000002</v>
      </c>
      <c r="J2230" s="6" t="str">
        <f>OBV!F2230</f>
        <v>BULLISH</v>
      </c>
      <c r="K2230" s="6" t="str">
        <f>OBV!G2230</f>
        <v>NEUTRAL</v>
      </c>
      <c r="L2230" s="6" t="str">
        <f>OBV!H2230</f>
        <v>CONFIRMED BULLISH</v>
      </c>
      <c r="M2230" s="8">
        <f t="shared" si="340"/>
        <v>0</v>
      </c>
      <c r="N2230" s="8">
        <f t="shared" si="341"/>
        <v>100</v>
      </c>
      <c r="O2230" s="8">
        <f t="shared" si="342"/>
        <v>50</v>
      </c>
      <c r="P2230" s="8">
        <f t="shared" si="343"/>
        <v>83.5</v>
      </c>
      <c r="Q2230" s="9">
        <f t="shared" si="344"/>
        <v>55.024999999999999</v>
      </c>
      <c r="R2230" s="9">
        <f t="shared" si="345"/>
        <v>58.375</v>
      </c>
      <c r="S2230" s="9">
        <f t="shared" si="346"/>
        <v>65.075000000000003</v>
      </c>
      <c r="T2230" s="9">
        <f t="shared" si="347"/>
        <v>58.375</v>
      </c>
      <c r="U2230" s="8">
        <f t="shared" si="348"/>
        <v>59.491666666666674</v>
      </c>
      <c r="V2230" s="8">
        <f t="shared" si="349"/>
        <v>59.212500000000006</v>
      </c>
    </row>
    <row r="2231" spans="1:22" ht="13.5" x14ac:dyDescent="0.25">
      <c r="A2231" s="3">
        <f>RSI!A2231</f>
        <v>45252</v>
      </c>
      <c r="B2231" s="2">
        <f>RSI!B2231</f>
        <v>5.7241999999999997</v>
      </c>
      <c r="C2231" s="2">
        <f>RSI!I2231</f>
        <v>70.684017560281603</v>
      </c>
      <c r="D2231" s="2">
        <f>MACD!E2231</f>
        <v>-0.22079809618555668</v>
      </c>
      <c r="E2231" s="2">
        <f>MACD!F2231</f>
        <v>-0.11894192111004639</v>
      </c>
      <c r="F2231" s="2">
        <f>'Moving Avg'!D2231</f>
        <v>5.7241599999999995</v>
      </c>
      <c r="G2231" s="2">
        <f>'Moving Avg'!F2231</f>
        <v>5.4406050000000006</v>
      </c>
      <c r="H2231" s="2">
        <f>'Moving Avg'!G2231</f>
        <v>5.4563840000000008</v>
      </c>
      <c r="I2231" s="2">
        <f>'Moving Avg'!H2231</f>
        <v>5.5086745000000015</v>
      </c>
      <c r="J2231" s="6" t="str">
        <f>OBV!F2231</f>
        <v>BEARISH</v>
      </c>
      <c r="K2231" s="6" t="str">
        <f>OBV!G2231</f>
        <v>NEUTRAL</v>
      </c>
      <c r="L2231" s="6" t="str">
        <f>OBV!H2231</f>
        <v>CONFIRMED BEARISH</v>
      </c>
      <c r="M2231" s="8">
        <f t="shared" si="340"/>
        <v>0</v>
      </c>
      <c r="N2231" s="8">
        <f t="shared" si="341"/>
        <v>100</v>
      </c>
      <c r="O2231" s="8">
        <f t="shared" si="342"/>
        <v>50</v>
      </c>
      <c r="P2231" s="8">
        <f t="shared" si="343"/>
        <v>16.5</v>
      </c>
      <c r="Q2231" s="9">
        <f t="shared" si="344"/>
        <v>44.975000000000001</v>
      </c>
      <c r="R2231" s="9">
        <f t="shared" si="345"/>
        <v>41.625</v>
      </c>
      <c r="S2231" s="9">
        <f t="shared" si="346"/>
        <v>34.924999999999997</v>
      </c>
      <c r="T2231" s="9">
        <f t="shared" si="347"/>
        <v>41.625</v>
      </c>
      <c r="U2231" s="8">
        <f t="shared" si="348"/>
        <v>40.508333333333333</v>
      </c>
      <c r="V2231" s="8">
        <f t="shared" si="349"/>
        <v>40.787499999999994</v>
      </c>
    </row>
    <row r="2232" spans="1:22" ht="13.5" x14ac:dyDescent="0.25">
      <c r="A2232" s="3">
        <f>RSI!A2232</f>
        <v>45253</v>
      </c>
      <c r="B2232" s="2">
        <f>RSI!B2232</f>
        <v>5.7241999999999997</v>
      </c>
      <c r="C2232" s="2">
        <f>RSI!I2232</f>
        <v>70.684017560281589</v>
      </c>
      <c r="D2232" s="2">
        <f>MACD!E2232</f>
        <v>-0.23581780926875773</v>
      </c>
      <c r="E2232" s="2">
        <f>MACD!F2232</f>
        <v>-0.14231709874178866</v>
      </c>
      <c r="F2232" s="2">
        <f>'Moving Avg'!D2232</f>
        <v>5.7223999999999995</v>
      </c>
      <c r="G2232" s="2">
        <f>'Moving Avg'!F2232</f>
        <v>5.4622150000000005</v>
      </c>
      <c r="H2232" s="2">
        <f>'Moving Avg'!G2232</f>
        <v>5.4599120000000001</v>
      </c>
      <c r="I2232" s="2">
        <f>'Moving Avg'!H2232</f>
        <v>5.5089185000000018</v>
      </c>
      <c r="J2232" s="6" t="str">
        <f>OBV!F2232</f>
        <v>BEARISH</v>
      </c>
      <c r="K2232" s="6" t="str">
        <f>OBV!G2232</f>
        <v>NEUTRAL</v>
      </c>
      <c r="L2232" s="6" t="str">
        <f>OBV!H2232</f>
        <v>CONFIRMED BEARISH</v>
      </c>
      <c r="M2232" s="8">
        <f t="shared" si="340"/>
        <v>0</v>
      </c>
      <c r="N2232" s="8">
        <f t="shared" si="341"/>
        <v>100</v>
      </c>
      <c r="O2232" s="8">
        <f t="shared" si="342"/>
        <v>50</v>
      </c>
      <c r="P2232" s="8">
        <f t="shared" si="343"/>
        <v>16.5</v>
      </c>
      <c r="Q2232" s="9">
        <f t="shared" si="344"/>
        <v>44.975000000000001</v>
      </c>
      <c r="R2232" s="9">
        <f t="shared" si="345"/>
        <v>41.625</v>
      </c>
      <c r="S2232" s="9">
        <f t="shared" si="346"/>
        <v>34.924999999999997</v>
      </c>
      <c r="T2232" s="9">
        <f t="shared" si="347"/>
        <v>41.625</v>
      </c>
      <c r="U2232" s="8">
        <f t="shared" si="348"/>
        <v>40.508333333333333</v>
      </c>
      <c r="V2232" s="8">
        <f t="shared" si="349"/>
        <v>40.787499999999994</v>
      </c>
    </row>
    <row r="2233" spans="1:22" ht="13.5" x14ac:dyDescent="0.25">
      <c r="A2233" s="3">
        <f>RSI!A2233</f>
        <v>45254</v>
      </c>
      <c r="B2233" s="2">
        <f>RSI!B2233</f>
        <v>5.7241999999999997</v>
      </c>
      <c r="C2233" s="2">
        <f>RSI!I2233</f>
        <v>70.684017560281603</v>
      </c>
      <c r="D2233" s="2">
        <f>MACD!E2233</f>
        <v>-0.24982336442774677</v>
      </c>
      <c r="E2233" s="2">
        <f>MACD!F2233</f>
        <v>-0.16381835187898031</v>
      </c>
      <c r="F2233" s="2">
        <f>'Moving Avg'!D2233</f>
        <v>5.7206400000000004</v>
      </c>
      <c r="G2233" s="2">
        <f>'Moving Avg'!F2233</f>
        <v>5.4838250000000004</v>
      </c>
      <c r="H2233" s="2">
        <f>'Moving Avg'!G2233</f>
        <v>5.4634400000000003</v>
      </c>
      <c r="I2233" s="2">
        <f>'Moving Avg'!H2233</f>
        <v>5.5091625000000031</v>
      </c>
      <c r="J2233" s="6" t="str">
        <f>OBV!F2233</f>
        <v>BEARISH</v>
      </c>
      <c r="K2233" s="6" t="str">
        <f>OBV!G2233</f>
        <v>NEUTRAL</v>
      </c>
      <c r="L2233" s="6" t="str">
        <f>OBV!H2233</f>
        <v>CONFIRMED BEARISH</v>
      </c>
      <c r="M2233" s="8">
        <f t="shared" si="340"/>
        <v>0</v>
      </c>
      <c r="N2233" s="8">
        <f t="shared" si="341"/>
        <v>100</v>
      </c>
      <c r="O2233" s="8">
        <f t="shared" si="342"/>
        <v>50</v>
      </c>
      <c r="P2233" s="8">
        <f t="shared" si="343"/>
        <v>16.5</v>
      </c>
      <c r="Q2233" s="9">
        <f t="shared" si="344"/>
        <v>44.975000000000001</v>
      </c>
      <c r="R2233" s="9">
        <f t="shared" si="345"/>
        <v>41.625</v>
      </c>
      <c r="S2233" s="9">
        <f t="shared" si="346"/>
        <v>34.924999999999997</v>
      </c>
      <c r="T2233" s="9">
        <f t="shared" si="347"/>
        <v>41.625</v>
      </c>
      <c r="U2233" s="8">
        <f t="shared" si="348"/>
        <v>40.508333333333333</v>
      </c>
      <c r="V2233" s="8">
        <f t="shared" si="349"/>
        <v>40.787499999999994</v>
      </c>
    </row>
    <row r="2234" spans="1:22" ht="13.5" x14ac:dyDescent="0.25">
      <c r="A2234" s="3">
        <f>RSI!A2234</f>
        <v>45257</v>
      </c>
      <c r="B2234" s="2">
        <f>RSI!B2234</f>
        <v>5.7241999999999997</v>
      </c>
      <c r="C2234" s="2">
        <f>RSI!I2234</f>
        <v>70.684017560281603</v>
      </c>
      <c r="D2234" s="2">
        <f>MACD!E2234</f>
        <v>-0.23573628240783506</v>
      </c>
      <c r="E2234" s="2">
        <f>MACD!F2234</f>
        <v>-0.17820193798475126</v>
      </c>
      <c r="F2234" s="2">
        <f>'Moving Avg'!D2234</f>
        <v>5.7224199999999996</v>
      </c>
      <c r="G2234" s="2">
        <f>'Moving Avg'!F2234</f>
        <v>5.5058749999999996</v>
      </c>
      <c r="H2234" s="2">
        <f>'Moving Avg'!G2234</f>
        <v>5.4671460000000005</v>
      </c>
      <c r="I2234" s="2">
        <f>'Moving Avg'!H2234</f>
        <v>5.5094480000000035</v>
      </c>
      <c r="J2234" s="6" t="str">
        <f>OBV!F2234</f>
        <v>BULLISH</v>
      </c>
      <c r="K2234" s="6" t="str">
        <f>OBV!G2234</f>
        <v>NEUTRAL</v>
      </c>
      <c r="L2234" s="6" t="str">
        <f>OBV!H2234</f>
        <v>CONFIRMED BULLISH</v>
      </c>
      <c r="M2234" s="8">
        <f t="shared" si="340"/>
        <v>0</v>
      </c>
      <c r="N2234" s="8">
        <f t="shared" si="341"/>
        <v>100</v>
      </c>
      <c r="O2234" s="8">
        <f t="shared" si="342"/>
        <v>50</v>
      </c>
      <c r="P2234" s="8">
        <f t="shared" si="343"/>
        <v>83.5</v>
      </c>
      <c r="Q2234" s="9">
        <f t="shared" si="344"/>
        <v>55.024999999999999</v>
      </c>
      <c r="R2234" s="9">
        <f t="shared" si="345"/>
        <v>58.375</v>
      </c>
      <c r="S2234" s="9">
        <f t="shared" si="346"/>
        <v>65.075000000000003</v>
      </c>
      <c r="T2234" s="9">
        <f t="shared" si="347"/>
        <v>58.375</v>
      </c>
      <c r="U2234" s="8">
        <f t="shared" si="348"/>
        <v>59.491666666666674</v>
      </c>
      <c r="V2234" s="8">
        <f t="shared" si="349"/>
        <v>59.212500000000006</v>
      </c>
    </row>
    <row r="2235" spans="1:22" ht="13.5" x14ac:dyDescent="0.25">
      <c r="A2235" s="3">
        <f>RSI!A2235</f>
        <v>45258</v>
      </c>
      <c r="B2235" s="2">
        <f>RSI!B2235</f>
        <v>5.7153</v>
      </c>
      <c r="C2235" s="2">
        <f>RSI!I2235</f>
        <v>69.24985799895461</v>
      </c>
      <c r="D2235" s="2">
        <f>MACD!E2235</f>
        <v>-0.18763801264969526</v>
      </c>
      <c r="E2235" s="2">
        <f>MACD!F2235</f>
        <v>-0.18008915291774008</v>
      </c>
      <c r="F2235" s="2">
        <f>'Moving Avg'!D2235</f>
        <v>5.7224199999999996</v>
      </c>
      <c r="G2235" s="2">
        <f>'Moving Avg'!F2235</f>
        <v>5.5270399999999995</v>
      </c>
      <c r="H2235" s="2">
        <f>'Moving Avg'!G2235</f>
        <v>5.4706740000000016</v>
      </c>
      <c r="I2235" s="2">
        <f>'Moving Avg'!H2235</f>
        <v>5.5108470000000036</v>
      </c>
      <c r="J2235" s="6" t="str">
        <f>OBV!F2235</f>
        <v>BEARISH</v>
      </c>
      <c r="K2235" s="6" t="str">
        <f>OBV!G2235</f>
        <v>NEUTRAL</v>
      </c>
      <c r="L2235" s="6" t="str">
        <f>OBV!H2235</f>
        <v>NEUTRAL</v>
      </c>
      <c r="M2235" s="8">
        <f t="shared" si="340"/>
        <v>25</v>
      </c>
      <c r="N2235" s="8">
        <f t="shared" si="341"/>
        <v>45</v>
      </c>
      <c r="O2235" s="8">
        <f t="shared" si="342"/>
        <v>50</v>
      </c>
      <c r="P2235" s="8">
        <f t="shared" si="343"/>
        <v>16.5</v>
      </c>
      <c r="Q2235" s="9">
        <f t="shared" si="344"/>
        <v>34.475000000000001</v>
      </c>
      <c r="R2235" s="9">
        <f t="shared" si="345"/>
        <v>35.625</v>
      </c>
      <c r="S2235" s="9">
        <f t="shared" si="346"/>
        <v>30.425000000000001</v>
      </c>
      <c r="T2235" s="9">
        <f t="shared" si="347"/>
        <v>34.125</v>
      </c>
      <c r="U2235" s="8">
        <f t="shared" si="348"/>
        <v>33.508333333333333</v>
      </c>
      <c r="V2235" s="8">
        <f t="shared" si="349"/>
        <v>33.662499999999994</v>
      </c>
    </row>
    <row r="2236" spans="1:22" ht="13.5" x14ac:dyDescent="0.25">
      <c r="A2236" s="3">
        <f>RSI!A2236</f>
        <v>45259</v>
      </c>
      <c r="B2236" s="2">
        <f>RSI!B2236</f>
        <v>5.7153</v>
      </c>
      <c r="C2236" s="2">
        <f>RSI!I2236</f>
        <v>69.24985799895461</v>
      </c>
      <c r="D2236" s="2">
        <f>MACD!E2236</f>
        <v>-0.14383921995998783</v>
      </c>
      <c r="E2236" s="2">
        <f>MACD!F2236</f>
        <v>-0.17283916632618962</v>
      </c>
      <c r="F2236" s="2">
        <f>'Moving Avg'!D2236</f>
        <v>5.7206399999999995</v>
      </c>
      <c r="G2236" s="2">
        <f>'Moving Avg'!F2236</f>
        <v>5.5490899999999987</v>
      </c>
      <c r="H2236" s="2">
        <f>'Moving Avg'!G2236</f>
        <v>5.4742020000000018</v>
      </c>
      <c r="I2236" s="2">
        <f>'Moving Avg'!H2236</f>
        <v>5.5127425000000052</v>
      </c>
      <c r="J2236" s="6" t="str">
        <f>OBV!F2236</f>
        <v>BEARISH</v>
      </c>
      <c r="K2236" s="6" t="str">
        <f>OBV!G2236</f>
        <v>NEUTRAL</v>
      </c>
      <c r="L2236" s="6" t="str">
        <f>OBV!H2236</f>
        <v>CONFIRMED BEARISH</v>
      </c>
      <c r="M2236" s="8">
        <f t="shared" si="340"/>
        <v>25</v>
      </c>
      <c r="N2236" s="8">
        <f t="shared" si="341"/>
        <v>0</v>
      </c>
      <c r="O2236" s="8">
        <f t="shared" si="342"/>
        <v>50</v>
      </c>
      <c r="P2236" s="8">
        <f t="shared" si="343"/>
        <v>16.5</v>
      </c>
      <c r="Q2236" s="9">
        <f t="shared" si="344"/>
        <v>18.725000000000001</v>
      </c>
      <c r="R2236" s="9">
        <f t="shared" si="345"/>
        <v>26.625</v>
      </c>
      <c r="S2236" s="9">
        <f t="shared" si="346"/>
        <v>23.675000000000001</v>
      </c>
      <c r="T2236" s="9">
        <f t="shared" si="347"/>
        <v>22.875</v>
      </c>
      <c r="U2236" s="8">
        <f t="shared" si="348"/>
        <v>23.008333333333336</v>
      </c>
      <c r="V2236" s="8">
        <f t="shared" si="349"/>
        <v>22.975000000000001</v>
      </c>
    </row>
    <row r="2237" spans="1:22" ht="13.5" x14ac:dyDescent="0.25">
      <c r="A2237" s="3">
        <f>RSI!A2237</f>
        <v>45260</v>
      </c>
      <c r="B2237" s="2">
        <f>RSI!B2237</f>
        <v>5.7065000000000001</v>
      </c>
      <c r="C2237" s="2">
        <f>RSI!I2237</f>
        <v>67.675265256193654</v>
      </c>
      <c r="D2237" s="2">
        <f>MACD!E2237</f>
        <v>-0.10703117189870781</v>
      </c>
      <c r="E2237" s="2">
        <f>MACD!F2237</f>
        <v>-0.15967756744069328</v>
      </c>
      <c r="F2237" s="2">
        <f>'Moving Avg'!D2237</f>
        <v>5.7170999999999994</v>
      </c>
      <c r="G2237" s="2">
        <f>'Moving Avg'!F2237</f>
        <v>5.5706999999999995</v>
      </c>
      <c r="H2237" s="2">
        <f>'Moving Avg'!G2237</f>
        <v>5.4775540000000014</v>
      </c>
      <c r="I2237" s="2">
        <f>'Moving Avg'!H2237</f>
        <v>5.5133945000000049</v>
      </c>
      <c r="J2237" s="6" t="str">
        <f>OBV!F2237</f>
        <v>BEARISH</v>
      </c>
      <c r="K2237" s="6" t="str">
        <f>OBV!G2237</f>
        <v>NEUTRAL</v>
      </c>
      <c r="L2237" s="6" t="str">
        <f>OBV!H2237</f>
        <v>CONFIRMED BEARISH</v>
      </c>
      <c r="M2237" s="8">
        <f t="shared" si="340"/>
        <v>25</v>
      </c>
      <c r="N2237" s="8">
        <f t="shared" si="341"/>
        <v>0</v>
      </c>
      <c r="O2237" s="8">
        <f t="shared" si="342"/>
        <v>50</v>
      </c>
      <c r="P2237" s="8">
        <f t="shared" si="343"/>
        <v>16.5</v>
      </c>
      <c r="Q2237" s="9">
        <f t="shared" si="344"/>
        <v>18.725000000000001</v>
      </c>
      <c r="R2237" s="9">
        <f t="shared" si="345"/>
        <v>26.625</v>
      </c>
      <c r="S2237" s="9">
        <f t="shared" si="346"/>
        <v>23.675000000000001</v>
      </c>
      <c r="T2237" s="9">
        <f t="shared" si="347"/>
        <v>22.875</v>
      </c>
      <c r="U2237" s="8">
        <f t="shared" si="348"/>
        <v>23.008333333333336</v>
      </c>
      <c r="V2237" s="8">
        <f t="shared" si="349"/>
        <v>22.975000000000001</v>
      </c>
    </row>
    <row r="2238" spans="1:22" ht="13.5" x14ac:dyDescent="0.25">
      <c r="A2238" s="3">
        <f>RSI!A2238</f>
        <v>45261</v>
      </c>
      <c r="B2238" s="2">
        <f>RSI!B2238</f>
        <v>5.7065000000000001</v>
      </c>
      <c r="C2238" s="2">
        <f>RSI!I2238</f>
        <v>67.675265256193654</v>
      </c>
      <c r="D2238" s="2">
        <f>MACD!E2238</f>
        <v>-7.6671234849001735E-2</v>
      </c>
      <c r="E2238" s="2">
        <f>MACD!F2238</f>
        <v>-0.14307630092235499</v>
      </c>
      <c r="F2238" s="2">
        <f>'Moving Avg'!D2238</f>
        <v>5.7135599999999993</v>
      </c>
      <c r="G2238" s="2">
        <f>'Moving Avg'!F2238</f>
        <v>5.5918649999999994</v>
      </c>
      <c r="H2238" s="2">
        <f>'Moving Avg'!G2238</f>
        <v>5.4809060000000009</v>
      </c>
      <c r="I2238" s="2">
        <f>'Moving Avg'!H2238</f>
        <v>5.5140465000000054</v>
      </c>
      <c r="J2238" s="6" t="str">
        <f>OBV!F2238</f>
        <v>BEARISH</v>
      </c>
      <c r="K2238" s="6" t="str">
        <f>OBV!G2238</f>
        <v>NEUTRAL</v>
      </c>
      <c r="L2238" s="6" t="str">
        <f>OBV!H2238</f>
        <v>CONFIRMED BEARISH</v>
      </c>
      <c r="M2238" s="8">
        <f t="shared" si="340"/>
        <v>25</v>
      </c>
      <c r="N2238" s="8">
        <f t="shared" si="341"/>
        <v>0</v>
      </c>
      <c r="O2238" s="8">
        <f t="shared" si="342"/>
        <v>50</v>
      </c>
      <c r="P2238" s="8">
        <f t="shared" si="343"/>
        <v>16.5</v>
      </c>
      <c r="Q2238" s="9">
        <f t="shared" si="344"/>
        <v>18.725000000000001</v>
      </c>
      <c r="R2238" s="9">
        <f t="shared" si="345"/>
        <v>26.625</v>
      </c>
      <c r="S2238" s="9">
        <f t="shared" si="346"/>
        <v>23.675000000000001</v>
      </c>
      <c r="T2238" s="9">
        <f t="shared" si="347"/>
        <v>22.875</v>
      </c>
      <c r="U2238" s="8">
        <f t="shared" si="348"/>
        <v>23.008333333333336</v>
      </c>
      <c r="V2238" s="8">
        <f t="shared" si="349"/>
        <v>22.975000000000001</v>
      </c>
    </row>
    <row r="2239" spans="1:22" ht="13.5" x14ac:dyDescent="0.25">
      <c r="A2239" s="3">
        <f>RSI!A2239</f>
        <v>45264</v>
      </c>
      <c r="B2239" s="2">
        <f>RSI!B2239</f>
        <v>5.6889000000000003</v>
      </c>
      <c r="C2239" s="2">
        <f>RSI!I2239</f>
        <v>64.284816911780837</v>
      </c>
      <c r="D2239" s="2">
        <f>MACD!E2239</f>
        <v>-5.3128592034000555E-2</v>
      </c>
      <c r="E2239" s="2">
        <f>MACD!F2239</f>
        <v>-0.12508675914468409</v>
      </c>
      <c r="F2239" s="2">
        <f>'Moving Avg'!D2239</f>
        <v>5.7065000000000001</v>
      </c>
      <c r="G2239" s="2">
        <f>'Moving Avg'!F2239</f>
        <v>5.6121499999999997</v>
      </c>
      <c r="H2239" s="2">
        <f>'Moving Avg'!G2239</f>
        <v>5.4839060000000011</v>
      </c>
      <c r="I2239" s="2">
        <f>'Moving Avg'!H2239</f>
        <v>5.5146105000000061</v>
      </c>
      <c r="J2239" s="6" t="str">
        <f>OBV!F2239</f>
        <v>BEARISH</v>
      </c>
      <c r="K2239" s="6" t="str">
        <f>OBV!G2239</f>
        <v>NEUTRAL</v>
      </c>
      <c r="L2239" s="6" t="str">
        <f>OBV!H2239</f>
        <v>CONFIRMED BEARISH</v>
      </c>
      <c r="M2239" s="8">
        <f t="shared" si="340"/>
        <v>25</v>
      </c>
      <c r="N2239" s="8">
        <f t="shared" si="341"/>
        <v>0</v>
      </c>
      <c r="O2239" s="8">
        <f t="shared" si="342"/>
        <v>50</v>
      </c>
      <c r="P2239" s="8">
        <f t="shared" si="343"/>
        <v>16.5</v>
      </c>
      <c r="Q2239" s="9">
        <f t="shared" si="344"/>
        <v>18.725000000000001</v>
      </c>
      <c r="R2239" s="9">
        <f t="shared" si="345"/>
        <v>26.625</v>
      </c>
      <c r="S2239" s="9">
        <f t="shared" si="346"/>
        <v>23.675000000000001</v>
      </c>
      <c r="T2239" s="9">
        <f t="shared" si="347"/>
        <v>22.875</v>
      </c>
      <c r="U2239" s="8">
        <f t="shared" si="348"/>
        <v>23.008333333333336</v>
      </c>
      <c r="V2239" s="8">
        <f t="shared" si="349"/>
        <v>22.975000000000001</v>
      </c>
    </row>
    <row r="2240" spans="1:22" ht="13.5" x14ac:dyDescent="0.25">
      <c r="A2240" s="3">
        <f>RSI!A2240</f>
        <v>45265</v>
      </c>
      <c r="B2240" s="2">
        <f>RSI!B2240</f>
        <v>5.7946999999999997</v>
      </c>
      <c r="C2240" s="2">
        <f>RSI!I2240</f>
        <v>73.031473366931692</v>
      </c>
      <c r="D2240" s="2">
        <f>MACD!E2240</f>
        <v>-4.161422980533569E-2</v>
      </c>
      <c r="E2240" s="2">
        <f>MACD!F2240</f>
        <v>-0.10839225327681441</v>
      </c>
      <c r="F2240" s="2">
        <f>'Moving Avg'!D2240</f>
        <v>5.7223800000000002</v>
      </c>
      <c r="G2240" s="2">
        <f>'Moving Avg'!F2240</f>
        <v>5.6452249999999999</v>
      </c>
      <c r="H2240" s="2">
        <f>'Moving Avg'!G2240</f>
        <v>5.4939600000000004</v>
      </c>
      <c r="I2240" s="2">
        <f>'Moving Avg'!H2240</f>
        <v>5.5152900000000056</v>
      </c>
      <c r="J2240" s="6" t="str">
        <f>OBV!F2240</f>
        <v>BULLISH</v>
      </c>
      <c r="K2240" s="6" t="str">
        <f>OBV!G2240</f>
        <v>NEUTRAL</v>
      </c>
      <c r="L2240" s="6" t="str">
        <f>OBV!H2240</f>
        <v>CONFIRMED BULLISH</v>
      </c>
      <c r="M2240" s="8">
        <f t="shared" si="340"/>
        <v>0</v>
      </c>
      <c r="N2240" s="8">
        <f t="shared" si="341"/>
        <v>0</v>
      </c>
      <c r="O2240" s="8">
        <f t="shared" si="342"/>
        <v>50</v>
      </c>
      <c r="P2240" s="8">
        <f t="shared" si="343"/>
        <v>83.5</v>
      </c>
      <c r="Q2240" s="9">
        <f t="shared" si="344"/>
        <v>20.024999999999999</v>
      </c>
      <c r="R2240" s="9">
        <f t="shared" si="345"/>
        <v>38.375</v>
      </c>
      <c r="S2240" s="9">
        <f t="shared" si="346"/>
        <v>50.075000000000003</v>
      </c>
      <c r="T2240" s="9">
        <f t="shared" si="347"/>
        <v>33.375</v>
      </c>
      <c r="U2240" s="8">
        <f t="shared" si="348"/>
        <v>36.158333333333331</v>
      </c>
      <c r="V2240" s="8">
        <f t="shared" si="349"/>
        <v>35.462499999999999</v>
      </c>
    </row>
    <row r="2241" spans="1:22" ht="13.5" x14ac:dyDescent="0.25">
      <c r="A2241" s="3">
        <f>RSI!A2241</f>
        <v>45266</v>
      </c>
      <c r="B2241" s="2">
        <f>RSI!B2241</f>
        <v>5.7858999999999998</v>
      </c>
      <c r="C2241" s="2">
        <f>RSI!I2241</f>
        <v>71.463795050246759</v>
      </c>
      <c r="D2241" s="2">
        <f>MACD!E2241</f>
        <v>-3.100253028367117E-2</v>
      </c>
      <c r="E2241" s="2">
        <f>MACD!F2241</f>
        <v>-9.2914308678185772E-2</v>
      </c>
      <c r="F2241" s="2">
        <f>'Moving Avg'!D2241</f>
        <v>5.7364999999999995</v>
      </c>
      <c r="G2241" s="2">
        <f>'Moving Avg'!F2241</f>
        <v>5.6699199999999994</v>
      </c>
      <c r="H2241" s="2">
        <f>'Moving Avg'!G2241</f>
        <v>5.5038380000000009</v>
      </c>
      <c r="I2241" s="2">
        <f>'Moving Avg'!H2241</f>
        <v>5.515925500000006</v>
      </c>
      <c r="J2241" s="6" t="str">
        <f>OBV!F2241</f>
        <v>BULLISH</v>
      </c>
      <c r="K2241" s="6" t="str">
        <f>OBV!G2241</f>
        <v>NEUTRAL</v>
      </c>
      <c r="L2241" s="6" t="str">
        <f>OBV!H2241</f>
        <v>CONFIRMED BULLISH</v>
      </c>
      <c r="M2241" s="8">
        <f t="shared" si="340"/>
        <v>0</v>
      </c>
      <c r="N2241" s="8">
        <f t="shared" si="341"/>
        <v>0</v>
      </c>
      <c r="O2241" s="8">
        <f t="shared" si="342"/>
        <v>50</v>
      </c>
      <c r="P2241" s="8">
        <f t="shared" si="343"/>
        <v>83.5</v>
      </c>
      <c r="Q2241" s="9">
        <f t="shared" si="344"/>
        <v>20.024999999999999</v>
      </c>
      <c r="R2241" s="9">
        <f t="shared" si="345"/>
        <v>38.375</v>
      </c>
      <c r="S2241" s="9">
        <f t="shared" si="346"/>
        <v>50.075000000000003</v>
      </c>
      <c r="T2241" s="9">
        <f t="shared" si="347"/>
        <v>33.375</v>
      </c>
      <c r="U2241" s="8">
        <f t="shared" si="348"/>
        <v>36.158333333333331</v>
      </c>
      <c r="V2241" s="8">
        <f t="shared" si="349"/>
        <v>35.462499999999999</v>
      </c>
    </row>
    <row r="2242" spans="1:22" ht="13.5" x14ac:dyDescent="0.25">
      <c r="A2242" s="3">
        <f>RSI!A2242</f>
        <v>45267</v>
      </c>
      <c r="B2242" s="2">
        <f>RSI!B2242</f>
        <v>5.7858999999999998</v>
      </c>
      <c r="C2242" s="2">
        <f>RSI!I2242</f>
        <v>71.463795050246759</v>
      </c>
      <c r="D2242" s="2">
        <f>MACD!E2242</f>
        <v>-2.30383494016424E-2</v>
      </c>
      <c r="E2242" s="2">
        <f>MACD!F2242</f>
        <v>-7.8939116822877103E-2</v>
      </c>
      <c r="F2242" s="2">
        <f>'Moving Avg'!D2242</f>
        <v>5.7523799999999996</v>
      </c>
      <c r="G2242" s="2">
        <f>'Moving Avg'!F2242</f>
        <v>5.6946150000000006</v>
      </c>
      <c r="H2242" s="2">
        <f>'Moving Avg'!G2242</f>
        <v>5.5089540000000019</v>
      </c>
      <c r="I2242" s="2">
        <f>'Moving Avg'!H2242</f>
        <v>5.5178020000000068</v>
      </c>
      <c r="J2242" s="6" t="str">
        <f>OBV!F2242</f>
        <v>BULLISH</v>
      </c>
      <c r="K2242" s="6" t="str">
        <f>OBV!G2242</f>
        <v>NEUTRAL</v>
      </c>
      <c r="L2242" s="6" t="str">
        <f>OBV!H2242</f>
        <v>CONFIRMED BULLISH</v>
      </c>
      <c r="M2242" s="8">
        <f t="shared" ref="M2242:M2305" si="350">IF(C2242&lt;30,50, IF(C2242&gt;70, 0, 25))</f>
        <v>0</v>
      </c>
      <c r="N2242" s="8">
        <f t="shared" ref="N2242:N2305" si="351">IF(E2242-D2242&gt;0.02, 100, IF(E2242-D2242&lt;0,0,45))</f>
        <v>0</v>
      </c>
      <c r="O2242" s="8">
        <f t="shared" ref="O2242:O2305" si="352">IF(F2242-I2242&gt;10,100,IF(F2242-I2242&gt;5,75, IF(F2242-I2242&gt;0,50,0)))</f>
        <v>50</v>
      </c>
      <c r="P2242" s="8">
        <f t="shared" ref="P2242:P2305" si="353">IF(L2242="confirmed bullish", 34, IF(L2242="bullish divergence",17, 0))+IF(J2242="bullish",33,IF(J2242="bearish",0,16.5))+IF(K2242="strong",33,IF(K2242="weak",0,16.5))</f>
        <v>83.5</v>
      </c>
      <c r="Q2242" s="9">
        <f t="shared" si="344"/>
        <v>20.024999999999999</v>
      </c>
      <c r="R2242" s="9">
        <f t="shared" si="345"/>
        <v>38.375</v>
      </c>
      <c r="S2242" s="9">
        <f t="shared" si="346"/>
        <v>50.075000000000003</v>
      </c>
      <c r="T2242" s="9">
        <f t="shared" si="347"/>
        <v>33.375</v>
      </c>
      <c r="U2242" s="8">
        <f t="shared" si="348"/>
        <v>36.158333333333331</v>
      </c>
      <c r="V2242" s="8">
        <f t="shared" si="349"/>
        <v>35.462499999999999</v>
      </c>
    </row>
    <row r="2243" spans="1:22" ht="13.5" x14ac:dyDescent="0.25">
      <c r="A2243" s="3">
        <f>RSI!A2243</f>
        <v>45268</v>
      </c>
      <c r="B2243" s="2">
        <f>RSI!B2243</f>
        <v>5.8829000000000002</v>
      </c>
      <c r="C2243" s="2">
        <f>RSI!I2243</f>
        <v>77.60836090944926</v>
      </c>
      <c r="D2243" s="2">
        <f>MACD!E2243</f>
        <v>-2.4424380341344865E-2</v>
      </c>
      <c r="E2243" s="2">
        <f>MACD!F2243</f>
        <v>-6.8036169526570656E-2</v>
      </c>
      <c r="F2243" s="2">
        <f>'Moving Avg'!D2243</f>
        <v>5.7876599999999998</v>
      </c>
      <c r="G2243" s="2">
        <f>'Moving Avg'!F2243</f>
        <v>5.7241600000000004</v>
      </c>
      <c r="H2243" s="2">
        <f>'Moving Avg'!G2243</f>
        <v>5.5160100000000014</v>
      </c>
      <c r="I2243" s="2">
        <f>'Moving Avg'!H2243</f>
        <v>5.520494500000007</v>
      </c>
      <c r="J2243" s="6" t="str">
        <f>OBV!F2243</f>
        <v>BULLISH</v>
      </c>
      <c r="K2243" s="6" t="str">
        <f>OBV!G2243</f>
        <v>NEUTRAL</v>
      </c>
      <c r="L2243" s="6" t="str">
        <f>OBV!H2243</f>
        <v>CONFIRMED BULLISH</v>
      </c>
      <c r="M2243" s="8">
        <f t="shared" si="350"/>
        <v>0</v>
      </c>
      <c r="N2243" s="8">
        <f t="shared" si="351"/>
        <v>0</v>
      </c>
      <c r="O2243" s="8">
        <f t="shared" si="352"/>
        <v>50</v>
      </c>
      <c r="P2243" s="8">
        <f t="shared" si="353"/>
        <v>83.5</v>
      </c>
      <c r="Q2243" s="9">
        <f t="shared" ref="Q2243:Q2306" si="354">0.35*M2243+N2243*0.35+O2243*0.15+P2243*0.15</f>
        <v>20.024999999999999</v>
      </c>
      <c r="R2243" s="9">
        <f t="shared" ref="R2243:R2306" si="355">M2243*0.2+N2243*0.2+O2243*0.35+P2243*0.25</f>
        <v>38.375</v>
      </c>
      <c r="S2243" s="9">
        <f t="shared" ref="S2243:S2306" si="356">M2243*0.15+N2243*0.15+O2243*0.25+P2243*0.45</f>
        <v>50.075000000000003</v>
      </c>
      <c r="T2243" s="9">
        <f t="shared" ref="T2243:T2306" si="357">0.25*SUM(M2243:P2243)</f>
        <v>33.375</v>
      </c>
      <c r="U2243" s="8">
        <f t="shared" ref="U2243:U2306" si="358">SUM(Q2243:S2243)/3</f>
        <v>36.158333333333331</v>
      </c>
      <c r="V2243" s="8">
        <f t="shared" ref="V2243:V2306" si="359">SUM(Q2243:T2243)/4</f>
        <v>35.462499999999999</v>
      </c>
    </row>
    <row r="2244" spans="1:22" ht="13.5" x14ac:dyDescent="0.25">
      <c r="A2244" s="3">
        <f>RSI!A2244</f>
        <v>45271</v>
      </c>
      <c r="B2244" s="2">
        <f>RSI!B2244</f>
        <v>5.8829000000000002</v>
      </c>
      <c r="C2244" s="2">
        <f>RSI!I2244</f>
        <v>77.60836090944926</v>
      </c>
      <c r="D2244" s="2">
        <f>MACD!E2244</f>
        <v>-2.7040508509585948E-2</v>
      </c>
      <c r="E2244" s="2">
        <f>MACD!F2244</f>
        <v>-5.983703732317372E-2</v>
      </c>
      <c r="F2244" s="2">
        <f>'Moving Avg'!D2244</f>
        <v>5.82646</v>
      </c>
      <c r="G2244" s="2">
        <f>'Moving Avg'!F2244</f>
        <v>5.7448850000000009</v>
      </c>
      <c r="H2244" s="2">
        <f>'Moving Avg'!G2244</f>
        <v>5.5230660000000009</v>
      </c>
      <c r="I2244" s="2">
        <f>'Moving Avg'!H2244</f>
        <v>5.5226075000000057</v>
      </c>
      <c r="J2244" s="6" t="str">
        <f>OBV!F2244</f>
        <v>BULLISH</v>
      </c>
      <c r="K2244" s="6" t="str">
        <f>OBV!G2244</f>
        <v>STRONG</v>
      </c>
      <c r="L2244" s="6" t="str">
        <f>OBV!H2244</f>
        <v>CONFIRMED BULLISH</v>
      </c>
      <c r="M2244" s="8">
        <f t="shared" si="350"/>
        <v>0</v>
      </c>
      <c r="N2244" s="8">
        <f t="shared" si="351"/>
        <v>0</v>
      </c>
      <c r="O2244" s="8">
        <f t="shared" si="352"/>
        <v>50</v>
      </c>
      <c r="P2244" s="8">
        <f t="shared" si="353"/>
        <v>100</v>
      </c>
      <c r="Q2244" s="9">
        <f t="shared" si="354"/>
        <v>22.5</v>
      </c>
      <c r="R2244" s="9">
        <f t="shared" si="355"/>
        <v>42.5</v>
      </c>
      <c r="S2244" s="9">
        <f t="shared" si="356"/>
        <v>57.5</v>
      </c>
      <c r="T2244" s="9">
        <f t="shared" si="357"/>
        <v>37.5</v>
      </c>
      <c r="U2244" s="8">
        <f t="shared" si="358"/>
        <v>40.833333333333336</v>
      </c>
      <c r="V2244" s="8">
        <f t="shared" si="359"/>
        <v>40</v>
      </c>
    </row>
    <row r="2245" spans="1:22" ht="13.5" x14ac:dyDescent="0.25">
      <c r="A2245" s="3">
        <f>RSI!A2245</f>
        <v>45272</v>
      </c>
      <c r="B2245" s="2">
        <f>RSI!B2245</f>
        <v>5.8829000000000002</v>
      </c>
      <c r="C2245" s="2">
        <f>RSI!I2245</f>
        <v>77.60836090944926</v>
      </c>
      <c r="D2245" s="2">
        <f>MACD!E2245</f>
        <v>-3.1959805410521014E-2</v>
      </c>
      <c r="E2245" s="2">
        <f>MACD!F2245</f>
        <v>-5.4261590940643187E-2</v>
      </c>
      <c r="F2245" s="2">
        <f>'Moving Avg'!D2245</f>
        <v>5.8440999999999992</v>
      </c>
      <c r="G2245" s="2">
        <f>'Moving Avg'!F2245</f>
        <v>5.753705000000001</v>
      </c>
      <c r="H2245" s="2">
        <f>'Moving Avg'!G2245</f>
        <v>5.5301220000000013</v>
      </c>
      <c r="I2245" s="2">
        <f>'Moving Avg'!H2245</f>
        <v>5.5247205000000061</v>
      </c>
      <c r="J2245" s="6" t="str">
        <f>OBV!F2245</f>
        <v>BULLISH</v>
      </c>
      <c r="K2245" s="6" t="str">
        <f>OBV!G2245</f>
        <v>NEUTRAL</v>
      </c>
      <c r="L2245" s="6" t="str">
        <f>OBV!H2245</f>
        <v>CONFIRMED BULLISH</v>
      </c>
      <c r="M2245" s="8">
        <f t="shared" si="350"/>
        <v>0</v>
      </c>
      <c r="N2245" s="8">
        <f t="shared" si="351"/>
        <v>0</v>
      </c>
      <c r="O2245" s="8">
        <f t="shared" si="352"/>
        <v>50</v>
      </c>
      <c r="P2245" s="8">
        <f t="shared" si="353"/>
        <v>83.5</v>
      </c>
      <c r="Q2245" s="9">
        <f t="shared" si="354"/>
        <v>20.024999999999999</v>
      </c>
      <c r="R2245" s="9">
        <f t="shared" si="355"/>
        <v>38.375</v>
      </c>
      <c r="S2245" s="9">
        <f t="shared" si="356"/>
        <v>50.075000000000003</v>
      </c>
      <c r="T2245" s="9">
        <f t="shared" si="357"/>
        <v>33.375</v>
      </c>
      <c r="U2245" s="8">
        <f t="shared" si="358"/>
        <v>36.158333333333331</v>
      </c>
      <c r="V2245" s="8">
        <f t="shared" si="359"/>
        <v>35.462499999999999</v>
      </c>
    </row>
    <row r="2246" spans="1:22" ht="13.5" x14ac:dyDescent="0.25">
      <c r="A2246" s="3">
        <f>RSI!A2246</f>
        <v>45273</v>
      </c>
      <c r="B2246" s="2">
        <f>RSI!B2246</f>
        <v>5.8564999999999996</v>
      </c>
      <c r="C2246" s="2">
        <f>RSI!I2246</f>
        <v>72.315248540142591</v>
      </c>
      <c r="D2246" s="2">
        <f>MACD!E2246</f>
        <v>-3.5404157051873497E-2</v>
      </c>
      <c r="E2246" s="2">
        <f>MACD!F2246</f>
        <v>-5.0490104162889252E-2</v>
      </c>
      <c r="F2246" s="2">
        <f>'Moving Avg'!D2246</f>
        <v>5.8582200000000002</v>
      </c>
      <c r="G2246" s="2">
        <f>'Moving Avg'!F2246</f>
        <v>5.7598800000000008</v>
      </c>
      <c r="H2246" s="2">
        <f>'Moving Avg'!G2246</f>
        <v>5.5366500000000007</v>
      </c>
      <c r="I2246" s="2">
        <f>'Moving Avg'!H2246</f>
        <v>5.5267015000000059</v>
      </c>
      <c r="J2246" s="6" t="str">
        <f>OBV!F2246</f>
        <v>BULLISH</v>
      </c>
      <c r="K2246" s="6" t="str">
        <f>OBV!G2246</f>
        <v>NEUTRAL</v>
      </c>
      <c r="L2246" s="6" t="str">
        <f>OBV!H2246</f>
        <v>CONFIRMED BULLISH</v>
      </c>
      <c r="M2246" s="8">
        <f t="shared" si="350"/>
        <v>0</v>
      </c>
      <c r="N2246" s="8">
        <f t="shared" si="351"/>
        <v>0</v>
      </c>
      <c r="O2246" s="8">
        <f t="shared" si="352"/>
        <v>50</v>
      </c>
      <c r="P2246" s="8">
        <f t="shared" si="353"/>
        <v>83.5</v>
      </c>
      <c r="Q2246" s="9">
        <f t="shared" si="354"/>
        <v>20.024999999999999</v>
      </c>
      <c r="R2246" s="9">
        <f t="shared" si="355"/>
        <v>38.375</v>
      </c>
      <c r="S2246" s="9">
        <f t="shared" si="356"/>
        <v>50.075000000000003</v>
      </c>
      <c r="T2246" s="9">
        <f t="shared" si="357"/>
        <v>33.375</v>
      </c>
      <c r="U2246" s="8">
        <f t="shared" si="358"/>
        <v>36.158333333333331</v>
      </c>
      <c r="V2246" s="8">
        <f t="shared" si="359"/>
        <v>35.462499999999999</v>
      </c>
    </row>
    <row r="2247" spans="1:22" ht="13.5" x14ac:dyDescent="0.25">
      <c r="A2247" s="3">
        <f>RSI!A2247</f>
        <v>45274</v>
      </c>
      <c r="B2247" s="2">
        <f>RSI!B2247</f>
        <v>5.9005999999999998</v>
      </c>
      <c r="C2247" s="2">
        <f>RSI!I2247</f>
        <v>75.340777584417424</v>
      </c>
      <c r="D2247" s="2">
        <f>MACD!E2247</f>
        <v>-4.3928886605049122E-2</v>
      </c>
      <c r="E2247" s="2">
        <f>MACD!F2247</f>
        <v>-4.917786065132123E-2</v>
      </c>
      <c r="F2247" s="2">
        <f>'Moving Avg'!D2247</f>
        <v>5.8811600000000004</v>
      </c>
      <c r="G2247" s="2">
        <f>'Moving Avg'!F2247</f>
        <v>5.7682600000000006</v>
      </c>
      <c r="H2247" s="2">
        <f>'Moving Avg'!G2247</f>
        <v>5.5440600000000009</v>
      </c>
      <c r="I2247" s="2">
        <f>'Moving Avg'!H2247</f>
        <v>5.5289030000000059</v>
      </c>
      <c r="J2247" s="6" t="str">
        <f>OBV!F2247</f>
        <v>BULLISH</v>
      </c>
      <c r="K2247" s="6" t="str">
        <f>OBV!G2247</f>
        <v>NEUTRAL</v>
      </c>
      <c r="L2247" s="6" t="str">
        <f>OBV!H2247</f>
        <v>CONFIRMED BULLISH</v>
      </c>
      <c r="M2247" s="8">
        <f t="shared" si="350"/>
        <v>0</v>
      </c>
      <c r="N2247" s="8">
        <f t="shared" si="351"/>
        <v>0</v>
      </c>
      <c r="O2247" s="8">
        <f t="shared" si="352"/>
        <v>50</v>
      </c>
      <c r="P2247" s="8">
        <f t="shared" si="353"/>
        <v>83.5</v>
      </c>
      <c r="Q2247" s="9">
        <f t="shared" si="354"/>
        <v>20.024999999999999</v>
      </c>
      <c r="R2247" s="9">
        <f t="shared" si="355"/>
        <v>38.375</v>
      </c>
      <c r="S2247" s="9">
        <f t="shared" si="356"/>
        <v>50.075000000000003</v>
      </c>
      <c r="T2247" s="9">
        <f t="shared" si="357"/>
        <v>33.375</v>
      </c>
      <c r="U2247" s="8">
        <f t="shared" si="358"/>
        <v>36.158333333333331</v>
      </c>
      <c r="V2247" s="8">
        <f t="shared" si="359"/>
        <v>35.462499999999999</v>
      </c>
    </row>
    <row r="2248" spans="1:22" ht="13.5" x14ac:dyDescent="0.25">
      <c r="A2248" s="3">
        <f>RSI!A2248</f>
        <v>45275</v>
      </c>
      <c r="B2248" s="2">
        <f>RSI!B2248</f>
        <v>5.9093999999999998</v>
      </c>
      <c r="C2248" s="2">
        <f>RSI!I2248</f>
        <v>75.906609427482579</v>
      </c>
      <c r="D2248" s="2">
        <f>MACD!E2248</f>
        <v>-5.2971009342094533E-2</v>
      </c>
      <c r="E2248" s="2">
        <f>MACD!F2248</f>
        <v>-4.9936490389475896E-2</v>
      </c>
      <c r="F2248" s="2">
        <f>'Moving Avg'!D2248</f>
        <v>5.8864599999999996</v>
      </c>
      <c r="G2248" s="2">
        <f>'Moving Avg'!F2248</f>
        <v>5.7770800000000007</v>
      </c>
      <c r="H2248" s="2">
        <f>'Moving Avg'!G2248</f>
        <v>5.5516460000000007</v>
      </c>
      <c r="I2248" s="2">
        <f>'Moving Avg'!H2248</f>
        <v>5.5311485000000049</v>
      </c>
      <c r="J2248" s="6" t="str">
        <f>OBV!F2248</f>
        <v>BULLISH</v>
      </c>
      <c r="K2248" s="6" t="str">
        <f>OBV!G2248</f>
        <v>NEUTRAL</v>
      </c>
      <c r="L2248" s="6" t="str">
        <f>OBV!H2248</f>
        <v>CONFIRMED BULLISH</v>
      </c>
      <c r="M2248" s="8">
        <f t="shared" si="350"/>
        <v>0</v>
      </c>
      <c r="N2248" s="8">
        <f t="shared" si="351"/>
        <v>45</v>
      </c>
      <c r="O2248" s="8">
        <f t="shared" si="352"/>
        <v>50</v>
      </c>
      <c r="P2248" s="8">
        <f t="shared" si="353"/>
        <v>83.5</v>
      </c>
      <c r="Q2248" s="9">
        <f t="shared" si="354"/>
        <v>35.774999999999999</v>
      </c>
      <c r="R2248" s="9">
        <f t="shared" si="355"/>
        <v>47.375</v>
      </c>
      <c r="S2248" s="9">
        <f t="shared" si="356"/>
        <v>56.825000000000003</v>
      </c>
      <c r="T2248" s="9">
        <f t="shared" si="357"/>
        <v>44.625</v>
      </c>
      <c r="U2248" s="8">
        <f t="shared" si="358"/>
        <v>46.658333333333339</v>
      </c>
      <c r="V2248" s="8">
        <f t="shared" si="359"/>
        <v>46.150000000000006</v>
      </c>
    </row>
    <row r="2249" spans="1:22" ht="13.5" x14ac:dyDescent="0.25">
      <c r="A2249" s="3">
        <f>RSI!A2249</f>
        <v>45278</v>
      </c>
      <c r="B2249" s="2">
        <f>RSI!B2249</f>
        <v>5.9976000000000003</v>
      </c>
      <c r="C2249" s="2">
        <f>RSI!I2249</f>
        <v>80.68933827053641</v>
      </c>
      <c r="D2249" s="2">
        <f>MACD!E2249</f>
        <v>-7.1004911664941162E-2</v>
      </c>
      <c r="E2249" s="2">
        <f>MACD!F2249</f>
        <v>-5.4150174644568956E-2</v>
      </c>
      <c r="F2249" s="2">
        <f>'Moving Avg'!D2249</f>
        <v>5.9093999999999998</v>
      </c>
      <c r="G2249" s="2">
        <f>'Moving Avg'!F2249</f>
        <v>5.791195000000001</v>
      </c>
      <c r="H2249" s="2">
        <f>'Moving Avg'!G2249</f>
        <v>5.563994000000001</v>
      </c>
      <c r="I2249" s="2">
        <f>'Moving Avg'!H2249</f>
        <v>5.5338350000000034</v>
      </c>
      <c r="J2249" s="6" t="str">
        <f>OBV!F2249</f>
        <v>BULLISH</v>
      </c>
      <c r="K2249" s="6" t="str">
        <f>OBV!G2249</f>
        <v>NEUTRAL</v>
      </c>
      <c r="L2249" s="6" t="str">
        <f>OBV!H2249</f>
        <v>CONFIRMED BULLISH</v>
      </c>
      <c r="M2249" s="8">
        <f t="shared" si="350"/>
        <v>0</v>
      </c>
      <c r="N2249" s="8">
        <f t="shared" si="351"/>
        <v>45</v>
      </c>
      <c r="O2249" s="8">
        <f t="shared" si="352"/>
        <v>50</v>
      </c>
      <c r="P2249" s="8">
        <f t="shared" si="353"/>
        <v>83.5</v>
      </c>
      <c r="Q2249" s="9">
        <f t="shared" si="354"/>
        <v>35.774999999999999</v>
      </c>
      <c r="R2249" s="9">
        <f t="shared" si="355"/>
        <v>47.375</v>
      </c>
      <c r="S2249" s="9">
        <f t="shared" si="356"/>
        <v>56.825000000000003</v>
      </c>
      <c r="T2249" s="9">
        <f t="shared" si="357"/>
        <v>44.625</v>
      </c>
      <c r="U2249" s="8">
        <f t="shared" si="358"/>
        <v>46.658333333333339</v>
      </c>
      <c r="V2249" s="8">
        <f t="shared" si="359"/>
        <v>46.150000000000006</v>
      </c>
    </row>
    <row r="2250" spans="1:22" ht="13.5" x14ac:dyDescent="0.25">
      <c r="A2250" s="3">
        <f>RSI!A2250</f>
        <v>45279</v>
      </c>
      <c r="B2250" s="2">
        <f>RSI!B2250</f>
        <v>6.0593000000000004</v>
      </c>
      <c r="C2250" s="2">
        <f>RSI!I2250</f>
        <v>83.20151010939324</v>
      </c>
      <c r="D2250" s="2">
        <f>MACD!E2250</f>
        <v>-7.6136260645347953E-2</v>
      </c>
      <c r="E2250" s="2">
        <f>MACD!F2250</f>
        <v>-5.854739184472476E-2</v>
      </c>
      <c r="F2250" s="2">
        <f>'Moving Avg'!D2250</f>
        <v>5.94468</v>
      </c>
      <c r="G2250" s="2">
        <f>'Moving Avg'!F2250</f>
        <v>5.8083950000000018</v>
      </c>
      <c r="H2250" s="2">
        <f>'Moving Avg'!G2250</f>
        <v>5.5772240000000011</v>
      </c>
      <c r="I2250" s="2">
        <f>'Moving Avg'!H2250</f>
        <v>5.5374095000000025</v>
      </c>
      <c r="J2250" s="6" t="str">
        <f>OBV!F2250</f>
        <v>BULLISH</v>
      </c>
      <c r="K2250" s="6" t="str">
        <f>OBV!G2250</f>
        <v>NEUTRAL</v>
      </c>
      <c r="L2250" s="6" t="str">
        <f>OBV!H2250</f>
        <v>CONFIRMED BULLISH</v>
      </c>
      <c r="M2250" s="8">
        <f t="shared" si="350"/>
        <v>0</v>
      </c>
      <c r="N2250" s="8">
        <f t="shared" si="351"/>
        <v>45</v>
      </c>
      <c r="O2250" s="8">
        <f t="shared" si="352"/>
        <v>50</v>
      </c>
      <c r="P2250" s="8">
        <f t="shared" si="353"/>
        <v>83.5</v>
      </c>
      <c r="Q2250" s="9">
        <f t="shared" si="354"/>
        <v>35.774999999999999</v>
      </c>
      <c r="R2250" s="9">
        <f t="shared" si="355"/>
        <v>47.375</v>
      </c>
      <c r="S2250" s="9">
        <f t="shared" si="356"/>
        <v>56.825000000000003</v>
      </c>
      <c r="T2250" s="9">
        <f t="shared" si="357"/>
        <v>44.625</v>
      </c>
      <c r="U2250" s="8">
        <f t="shared" si="358"/>
        <v>46.658333333333339</v>
      </c>
      <c r="V2250" s="8">
        <f t="shared" si="359"/>
        <v>46.150000000000006</v>
      </c>
    </row>
    <row r="2251" spans="1:22" ht="13.5" x14ac:dyDescent="0.25">
      <c r="A2251" s="3">
        <f>RSI!A2251</f>
        <v>45280</v>
      </c>
      <c r="B2251" s="2">
        <f>RSI!B2251</f>
        <v>5.9976000000000003</v>
      </c>
      <c r="C2251" s="2">
        <f>RSI!I2251</f>
        <v>72.977405399385574</v>
      </c>
      <c r="D2251" s="2">
        <f>MACD!E2251</f>
        <v>-7.9087759012956838E-2</v>
      </c>
      <c r="E2251" s="2">
        <f>MACD!F2251</f>
        <v>-6.2655465278371181E-2</v>
      </c>
      <c r="F2251" s="2">
        <f>'Moving Avg'!D2251</f>
        <v>5.9729000000000001</v>
      </c>
      <c r="G2251" s="2">
        <f>'Moving Avg'!F2251</f>
        <v>5.8220650000000003</v>
      </c>
      <c r="H2251" s="2">
        <f>'Moving Avg'!G2251</f>
        <v>5.5865740000000006</v>
      </c>
      <c r="I2251" s="2">
        <f>'Moving Avg'!H2251</f>
        <v>5.540716500000002</v>
      </c>
      <c r="J2251" s="6" t="str">
        <f>OBV!F2251</f>
        <v>BULLISH</v>
      </c>
      <c r="K2251" s="6" t="str">
        <f>OBV!G2251</f>
        <v>NEUTRAL</v>
      </c>
      <c r="L2251" s="6" t="str">
        <f>OBV!H2251</f>
        <v>CONFIRMED BULLISH</v>
      </c>
      <c r="M2251" s="8">
        <f t="shared" si="350"/>
        <v>0</v>
      </c>
      <c r="N2251" s="8">
        <f t="shared" si="351"/>
        <v>45</v>
      </c>
      <c r="O2251" s="8">
        <f t="shared" si="352"/>
        <v>50</v>
      </c>
      <c r="P2251" s="8">
        <f t="shared" si="353"/>
        <v>83.5</v>
      </c>
      <c r="Q2251" s="9">
        <f t="shared" si="354"/>
        <v>35.774999999999999</v>
      </c>
      <c r="R2251" s="9">
        <f t="shared" si="355"/>
        <v>47.375</v>
      </c>
      <c r="S2251" s="9">
        <f t="shared" si="356"/>
        <v>56.825000000000003</v>
      </c>
      <c r="T2251" s="9">
        <f t="shared" si="357"/>
        <v>44.625</v>
      </c>
      <c r="U2251" s="8">
        <f t="shared" si="358"/>
        <v>46.658333333333339</v>
      </c>
      <c r="V2251" s="8">
        <f t="shared" si="359"/>
        <v>46.150000000000006</v>
      </c>
    </row>
    <row r="2252" spans="1:22" ht="13.5" x14ac:dyDescent="0.25">
      <c r="A2252" s="3">
        <f>RSI!A2252</f>
        <v>45281</v>
      </c>
      <c r="B2252" s="2">
        <f>RSI!B2252</f>
        <v>6.0681000000000003</v>
      </c>
      <c r="C2252" s="2">
        <f>RSI!I2252</f>
        <v>76.526805189461086</v>
      </c>
      <c r="D2252" s="2">
        <f>MACD!E2252</f>
        <v>-8.813365934070827E-2</v>
      </c>
      <c r="E2252" s="2">
        <f>MACD!F2252</f>
        <v>-6.7751104090838593E-2</v>
      </c>
      <c r="F2252" s="2">
        <f>'Moving Avg'!D2252</f>
        <v>6.0064000000000011</v>
      </c>
      <c r="G2252" s="2">
        <f>'Moving Avg'!F2252</f>
        <v>5.8392600000000012</v>
      </c>
      <c r="H2252" s="2">
        <f>'Moving Avg'!G2252</f>
        <v>5.5975100000000007</v>
      </c>
      <c r="I2252" s="2">
        <f>'Moving Avg'!H2252</f>
        <v>5.5437970000000014</v>
      </c>
      <c r="J2252" s="6" t="str">
        <f>OBV!F2252</f>
        <v>BULLISH</v>
      </c>
      <c r="K2252" s="6" t="str">
        <f>OBV!G2252</f>
        <v>STRONG</v>
      </c>
      <c r="L2252" s="6" t="str">
        <f>OBV!H2252</f>
        <v>CONFIRMED BULLISH</v>
      </c>
      <c r="M2252" s="8">
        <f t="shared" si="350"/>
        <v>0</v>
      </c>
      <c r="N2252" s="8">
        <f t="shared" si="351"/>
        <v>100</v>
      </c>
      <c r="O2252" s="8">
        <f t="shared" si="352"/>
        <v>50</v>
      </c>
      <c r="P2252" s="8">
        <f t="shared" si="353"/>
        <v>100</v>
      </c>
      <c r="Q2252" s="9">
        <f t="shared" si="354"/>
        <v>57.5</v>
      </c>
      <c r="R2252" s="9">
        <f t="shared" si="355"/>
        <v>62.5</v>
      </c>
      <c r="S2252" s="9">
        <f t="shared" si="356"/>
        <v>72.5</v>
      </c>
      <c r="T2252" s="9">
        <f t="shared" si="357"/>
        <v>62.5</v>
      </c>
      <c r="U2252" s="8">
        <f t="shared" si="358"/>
        <v>64.166666666666671</v>
      </c>
      <c r="V2252" s="8">
        <f t="shared" si="359"/>
        <v>63.75</v>
      </c>
    </row>
    <row r="2253" spans="1:22" ht="13.5" x14ac:dyDescent="0.25">
      <c r="A2253" s="3">
        <f>RSI!A2253</f>
        <v>45282</v>
      </c>
      <c r="B2253" s="2">
        <f>RSI!B2253</f>
        <v>5.9976000000000003</v>
      </c>
      <c r="C2253" s="2">
        <f>RSI!I2253</f>
        <v>67.043318106437141</v>
      </c>
      <c r="D2253" s="2">
        <f>MACD!E2253</f>
        <v>-7.7287186271673747E-2</v>
      </c>
      <c r="E2253" s="2">
        <f>MACD!F2253</f>
        <v>-6.9658320527005629E-2</v>
      </c>
      <c r="F2253" s="2">
        <f>'Moving Avg'!D2253</f>
        <v>6.0240400000000012</v>
      </c>
      <c r="G2253" s="2">
        <f>'Moving Avg'!F2253</f>
        <v>5.8529299999999997</v>
      </c>
      <c r="H2253" s="2">
        <f>'Moving Avg'!G2253</f>
        <v>5.6070360000000008</v>
      </c>
      <c r="I2253" s="2">
        <f>'Moving Avg'!H2253</f>
        <v>5.5476420000000006</v>
      </c>
      <c r="J2253" s="6" t="str">
        <f>OBV!F2253</f>
        <v>BULLISH</v>
      </c>
      <c r="K2253" s="6" t="str">
        <f>OBV!G2253</f>
        <v>NEUTRAL</v>
      </c>
      <c r="L2253" s="6" t="str">
        <f>OBV!H2253</f>
        <v>CONFIRMED BULLISH</v>
      </c>
      <c r="M2253" s="8">
        <f t="shared" si="350"/>
        <v>25</v>
      </c>
      <c r="N2253" s="8">
        <f t="shared" si="351"/>
        <v>45</v>
      </c>
      <c r="O2253" s="8">
        <f t="shared" si="352"/>
        <v>50</v>
      </c>
      <c r="P2253" s="8">
        <f t="shared" si="353"/>
        <v>83.5</v>
      </c>
      <c r="Q2253" s="9">
        <f t="shared" si="354"/>
        <v>44.524999999999999</v>
      </c>
      <c r="R2253" s="9">
        <f t="shared" si="355"/>
        <v>52.375</v>
      </c>
      <c r="S2253" s="9">
        <f t="shared" si="356"/>
        <v>60.575000000000003</v>
      </c>
      <c r="T2253" s="9">
        <f t="shared" si="357"/>
        <v>50.875</v>
      </c>
      <c r="U2253" s="8">
        <f t="shared" si="358"/>
        <v>52.491666666666674</v>
      </c>
      <c r="V2253" s="8">
        <f t="shared" si="359"/>
        <v>52.087500000000006</v>
      </c>
    </row>
    <row r="2254" spans="1:22" ht="13.5" x14ac:dyDescent="0.25">
      <c r="A2254" s="3">
        <f>RSI!A2254</f>
        <v>45285</v>
      </c>
      <c r="B2254" s="2">
        <f>RSI!B2254</f>
        <v>5.9005999999999998</v>
      </c>
      <c r="C2254" s="2">
        <f>RSI!I2254</f>
        <v>56.642567039413848</v>
      </c>
      <c r="D2254" s="2">
        <f>MACD!E2254</f>
        <v>-6.203040895238221E-2</v>
      </c>
      <c r="E2254" s="2">
        <f>MACD!F2254</f>
        <v>-6.8132738212080948E-2</v>
      </c>
      <c r="F2254" s="2">
        <f>'Moving Avg'!D2254</f>
        <v>6.0046400000000002</v>
      </c>
      <c r="G2254" s="2">
        <f>'Moving Avg'!F2254</f>
        <v>5.8617500000000016</v>
      </c>
      <c r="H2254" s="2">
        <f>'Moving Avg'!G2254</f>
        <v>5.6146220000000007</v>
      </c>
      <c r="I2254" s="2">
        <f>'Moving Avg'!H2254</f>
        <v>5.5498435000000006</v>
      </c>
      <c r="J2254" s="6" t="str">
        <f>OBV!F2254</f>
        <v>BEARISH</v>
      </c>
      <c r="K2254" s="6" t="str">
        <f>OBV!G2254</f>
        <v>NEUTRAL</v>
      </c>
      <c r="L2254" s="6" t="str">
        <f>OBV!H2254</f>
        <v>CONFIRMED BEARISH</v>
      </c>
      <c r="M2254" s="8">
        <f t="shared" si="350"/>
        <v>25</v>
      </c>
      <c r="N2254" s="8">
        <f t="shared" si="351"/>
        <v>0</v>
      </c>
      <c r="O2254" s="8">
        <f t="shared" si="352"/>
        <v>50</v>
      </c>
      <c r="P2254" s="8">
        <f t="shared" si="353"/>
        <v>16.5</v>
      </c>
      <c r="Q2254" s="9">
        <f t="shared" si="354"/>
        <v>18.725000000000001</v>
      </c>
      <c r="R2254" s="9">
        <f t="shared" si="355"/>
        <v>26.625</v>
      </c>
      <c r="S2254" s="9">
        <f t="shared" si="356"/>
        <v>23.675000000000001</v>
      </c>
      <c r="T2254" s="9">
        <f t="shared" si="357"/>
        <v>22.875</v>
      </c>
      <c r="U2254" s="8">
        <f t="shared" si="358"/>
        <v>23.008333333333336</v>
      </c>
      <c r="V2254" s="8">
        <f t="shared" si="359"/>
        <v>22.975000000000001</v>
      </c>
    </row>
    <row r="2255" spans="1:22" ht="13.5" x14ac:dyDescent="0.25">
      <c r="A2255" s="3">
        <f>RSI!A2255</f>
        <v>45286</v>
      </c>
      <c r="B2255" s="2">
        <f>RSI!B2255</f>
        <v>5.9976000000000003</v>
      </c>
      <c r="C2255" s="2">
        <f>RSI!I2255</f>
        <v>62.849273374950833</v>
      </c>
      <c r="D2255" s="2">
        <f>MACD!E2255</f>
        <v>-5.6757088728408789E-2</v>
      </c>
      <c r="E2255" s="2">
        <f>MACD!F2255</f>
        <v>-6.5857608315346525E-2</v>
      </c>
      <c r="F2255" s="2">
        <f>'Moving Avg'!D2255</f>
        <v>5.9923000000000002</v>
      </c>
      <c r="G2255" s="2">
        <f>'Moving Avg'!F2255</f>
        <v>5.875865000000001</v>
      </c>
      <c r="H2255" s="2">
        <f>'Moving Avg'!G2255</f>
        <v>5.6241480000000017</v>
      </c>
      <c r="I2255" s="2">
        <f>'Moving Avg'!H2255</f>
        <v>5.5525715</v>
      </c>
      <c r="J2255" s="6" t="str">
        <f>OBV!F2255</f>
        <v>BULLISH</v>
      </c>
      <c r="K2255" s="6" t="str">
        <f>OBV!G2255</f>
        <v>NEUTRAL</v>
      </c>
      <c r="L2255" s="6" t="str">
        <f>OBV!H2255</f>
        <v>BULLISH DIVERGENCE</v>
      </c>
      <c r="M2255" s="8">
        <f t="shared" si="350"/>
        <v>25</v>
      </c>
      <c r="N2255" s="8">
        <f t="shared" si="351"/>
        <v>0</v>
      </c>
      <c r="O2255" s="8">
        <f t="shared" si="352"/>
        <v>50</v>
      </c>
      <c r="P2255" s="8">
        <f t="shared" si="353"/>
        <v>66.5</v>
      </c>
      <c r="Q2255" s="9">
        <f t="shared" si="354"/>
        <v>26.225000000000001</v>
      </c>
      <c r="R2255" s="9">
        <f t="shared" si="355"/>
        <v>39.125</v>
      </c>
      <c r="S2255" s="9">
        <f t="shared" si="356"/>
        <v>46.174999999999997</v>
      </c>
      <c r="T2255" s="9">
        <f t="shared" si="357"/>
        <v>35.375</v>
      </c>
      <c r="U2255" s="8">
        <f t="shared" si="358"/>
        <v>37.174999999999997</v>
      </c>
      <c r="V2255" s="8">
        <f t="shared" si="359"/>
        <v>36.724999999999994</v>
      </c>
    </row>
    <row r="2256" spans="1:22" ht="13.5" x14ac:dyDescent="0.25">
      <c r="A2256" s="3">
        <f>RSI!A2256</f>
        <v>45287</v>
      </c>
      <c r="B2256" s="2">
        <f>RSI!B2256</f>
        <v>6.1740000000000004</v>
      </c>
      <c r="C2256" s="2">
        <f>RSI!I2256</f>
        <v>70.984054805049297</v>
      </c>
      <c r="D2256" s="2">
        <f>MACD!E2256</f>
        <v>-7.0414093239786979E-2</v>
      </c>
      <c r="E2256" s="2">
        <f>MACD!F2256</f>
        <v>-6.6768905300234618E-2</v>
      </c>
      <c r="F2256" s="2">
        <f>'Moving Avg'!D2256</f>
        <v>6.0275800000000004</v>
      </c>
      <c r="G2256" s="2">
        <f>'Moving Avg'!F2256</f>
        <v>5.8988000000000005</v>
      </c>
      <c r="H2256" s="2">
        <f>'Moving Avg'!G2256</f>
        <v>5.6372020000000012</v>
      </c>
      <c r="I2256" s="2">
        <f>'Moving Avg'!H2256</f>
        <v>5.5561815000000001</v>
      </c>
      <c r="J2256" s="6" t="str">
        <f>OBV!F2256</f>
        <v>BULLISH</v>
      </c>
      <c r="K2256" s="6" t="str">
        <f>OBV!G2256</f>
        <v>STRONG</v>
      </c>
      <c r="L2256" s="6" t="str">
        <f>OBV!H2256</f>
        <v>CONFIRMED BULLISH</v>
      </c>
      <c r="M2256" s="8">
        <f t="shared" si="350"/>
        <v>0</v>
      </c>
      <c r="N2256" s="8">
        <f t="shared" si="351"/>
        <v>45</v>
      </c>
      <c r="O2256" s="8">
        <f t="shared" si="352"/>
        <v>50</v>
      </c>
      <c r="P2256" s="8">
        <f t="shared" si="353"/>
        <v>100</v>
      </c>
      <c r="Q2256" s="9">
        <f t="shared" si="354"/>
        <v>38.25</v>
      </c>
      <c r="R2256" s="9">
        <f t="shared" si="355"/>
        <v>51.5</v>
      </c>
      <c r="S2256" s="9">
        <f t="shared" si="356"/>
        <v>64.25</v>
      </c>
      <c r="T2256" s="9">
        <f t="shared" si="357"/>
        <v>48.75</v>
      </c>
      <c r="U2256" s="8">
        <f t="shared" si="358"/>
        <v>51.333333333333336</v>
      </c>
      <c r="V2256" s="8">
        <f t="shared" si="359"/>
        <v>50.6875</v>
      </c>
    </row>
    <row r="2257" spans="1:22" ht="13.5" x14ac:dyDescent="0.25">
      <c r="A2257" s="3">
        <f>RSI!A2257</f>
        <v>45288</v>
      </c>
      <c r="B2257" s="2">
        <f>RSI!B2257</f>
        <v>6.2356999999999996</v>
      </c>
      <c r="C2257" s="2">
        <f>RSI!I2257</f>
        <v>73.19494204527652</v>
      </c>
      <c r="D2257" s="2">
        <f>MACD!E2257</f>
        <v>-8.1715574344259245E-2</v>
      </c>
      <c r="E2257" s="2">
        <f>MACD!F2257</f>
        <v>-6.9758239109039555E-2</v>
      </c>
      <c r="F2257" s="2">
        <f>'Moving Avg'!D2257</f>
        <v>6.0611000000000006</v>
      </c>
      <c r="G2257" s="2">
        <f>'Moving Avg'!F2257</f>
        <v>5.9252599999999997</v>
      </c>
      <c r="H2257" s="2">
        <f>'Moving Avg'!G2257</f>
        <v>5.6557240000000011</v>
      </c>
      <c r="I2257" s="2">
        <f>'Moving Avg'!H2257</f>
        <v>5.5600999999999985</v>
      </c>
      <c r="J2257" s="6" t="str">
        <f>OBV!F2257</f>
        <v>BULLISH</v>
      </c>
      <c r="K2257" s="6" t="str">
        <f>OBV!G2257</f>
        <v>STRONG</v>
      </c>
      <c r="L2257" s="6" t="str">
        <f>OBV!H2257</f>
        <v>CONFIRMED BULLISH</v>
      </c>
      <c r="M2257" s="8">
        <f t="shared" si="350"/>
        <v>0</v>
      </c>
      <c r="N2257" s="8">
        <f t="shared" si="351"/>
        <v>45</v>
      </c>
      <c r="O2257" s="8">
        <f t="shared" si="352"/>
        <v>50</v>
      </c>
      <c r="P2257" s="8">
        <f t="shared" si="353"/>
        <v>100</v>
      </c>
      <c r="Q2257" s="9">
        <f t="shared" si="354"/>
        <v>38.25</v>
      </c>
      <c r="R2257" s="9">
        <f t="shared" si="355"/>
        <v>51.5</v>
      </c>
      <c r="S2257" s="9">
        <f t="shared" si="356"/>
        <v>64.25</v>
      </c>
      <c r="T2257" s="9">
        <f t="shared" si="357"/>
        <v>48.75</v>
      </c>
      <c r="U2257" s="8">
        <f t="shared" si="358"/>
        <v>51.333333333333336</v>
      </c>
      <c r="V2257" s="8">
        <f t="shared" si="359"/>
        <v>50.6875</v>
      </c>
    </row>
    <row r="2258" spans="1:22" ht="13.5" x14ac:dyDescent="0.25">
      <c r="A2258" s="3">
        <f>RSI!A2258</f>
        <v>45289</v>
      </c>
      <c r="B2258" s="2">
        <f>RSI!B2258</f>
        <v>6.3503999999999996</v>
      </c>
      <c r="C2258" s="2">
        <f>RSI!I2258</f>
        <v>76.74268667956558</v>
      </c>
      <c r="D2258" s="2">
        <f>MACD!E2258</f>
        <v>-0.10060003305181731</v>
      </c>
      <c r="E2258" s="2">
        <f>MACD!F2258</f>
        <v>-7.5926597897595108E-2</v>
      </c>
      <c r="F2258" s="2">
        <f>'Moving Avg'!D2258</f>
        <v>6.1316599999999992</v>
      </c>
      <c r="G2258" s="2">
        <f>'Moving Avg'!F2258</f>
        <v>5.9574549999999995</v>
      </c>
      <c r="H2258" s="2">
        <f>'Moving Avg'!G2258</f>
        <v>5.6768920000000014</v>
      </c>
      <c r="I2258" s="2">
        <f>'Moving Avg'!H2258</f>
        <v>5.5653779999999982</v>
      </c>
      <c r="J2258" s="6" t="str">
        <f>OBV!F2258</f>
        <v>BULLISH</v>
      </c>
      <c r="K2258" s="6" t="str">
        <f>OBV!G2258</f>
        <v>STRONG</v>
      </c>
      <c r="L2258" s="6" t="str">
        <f>OBV!H2258</f>
        <v>CONFIRMED BULLISH</v>
      </c>
      <c r="M2258" s="8">
        <f t="shared" si="350"/>
        <v>0</v>
      </c>
      <c r="N2258" s="8">
        <f t="shared" si="351"/>
        <v>100</v>
      </c>
      <c r="O2258" s="8">
        <f t="shared" si="352"/>
        <v>50</v>
      </c>
      <c r="P2258" s="8">
        <f t="shared" si="353"/>
        <v>100</v>
      </c>
      <c r="Q2258" s="9">
        <f t="shared" si="354"/>
        <v>57.5</v>
      </c>
      <c r="R2258" s="9">
        <f t="shared" si="355"/>
        <v>62.5</v>
      </c>
      <c r="S2258" s="9">
        <f t="shared" si="356"/>
        <v>72.5</v>
      </c>
      <c r="T2258" s="9">
        <f t="shared" si="357"/>
        <v>62.5</v>
      </c>
      <c r="U2258" s="8">
        <f t="shared" si="358"/>
        <v>64.166666666666671</v>
      </c>
      <c r="V2258" s="8">
        <f t="shared" si="359"/>
        <v>63.75</v>
      </c>
    </row>
    <row r="2259" spans="1:22" ht="13.5" x14ac:dyDescent="0.25">
      <c r="A2259" s="3">
        <f>RSI!A2259</f>
        <v>45293</v>
      </c>
      <c r="B2259" s="2">
        <f>RSI!B2259</f>
        <v>6.2268999999999997</v>
      </c>
      <c r="C2259" s="2">
        <f>RSI!I2259</f>
        <v>66.532011140844872</v>
      </c>
      <c r="D2259" s="2">
        <f>MACD!E2259</f>
        <v>-9.6557372118401652E-2</v>
      </c>
      <c r="E2259" s="2">
        <f>MACD!F2259</f>
        <v>-8.0052752741756425E-2</v>
      </c>
      <c r="F2259" s="2">
        <f>'Moving Avg'!D2259</f>
        <v>6.1969200000000004</v>
      </c>
      <c r="G2259" s="2">
        <f>'Moving Avg'!F2259</f>
        <v>5.9843549999999999</v>
      </c>
      <c r="H2259" s="2">
        <f>'Moving Avg'!G2259</f>
        <v>5.695590000000001</v>
      </c>
      <c r="I2259" s="2">
        <f>'Moving Avg'!H2259</f>
        <v>5.5700384999999963</v>
      </c>
      <c r="J2259" s="6" t="str">
        <f>OBV!F2259</f>
        <v>BULLISH</v>
      </c>
      <c r="K2259" s="6" t="str">
        <f>OBV!G2259</f>
        <v>STRONG</v>
      </c>
      <c r="L2259" s="6" t="str">
        <f>OBV!H2259</f>
        <v>CONFIRMED BULLISH</v>
      </c>
      <c r="M2259" s="8">
        <f t="shared" si="350"/>
        <v>25</v>
      </c>
      <c r="N2259" s="8">
        <f t="shared" si="351"/>
        <v>45</v>
      </c>
      <c r="O2259" s="8">
        <f t="shared" si="352"/>
        <v>50</v>
      </c>
      <c r="P2259" s="8">
        <f t="shared" si="353"/>
        <v>100</v>
      </c>
      <c r="Q2259" s="9">
        <f t="shared" si="354"/>
        <v>47</v>
      </c>
      <c r="R2259" s="9">
        <f t="shared" si="355"/>
        <v>56.5</v>
      </c>
      <c r="S2259" s="9">
        <f t="shared" si="356"/>
        <v>68</v>
      </c>
      <c r="T2259" s="9">
        <f t="shared" si="357"/>
        <v>55</v>
      </c>
      <c r="U2259" s="8">
        <f t="shared" si="358"/>
        <v>57.166666666666664</v>
      </c>
      <c r="V2259" s="8">
        <f t="shared" si="359"/>
        <v>56.625</v>
      </c>
    </row>
    <row r="2260" spans="1:22" ht="13.5" x14ac:dyDescent="0.25">
      <c r="A2260" s="3">
        <f>RSI!A2260</f>
        <v>45294</v>
      </c>
      <c r="B2260" s="2">
        <f>RSI!B2260</f>
        <v>6.1740000000000004</v>
      </c>
      <c r="C2260" s="2">
        <f>RSI!I2260</f>
        <v>62.684740763278086</v>
      </c>
      <c r="D2260" s="2">
        <f>MACD!E2260</f>
        <v>-8.1491955465516241E-2</v>
      </c>
      <c r="E2260" s="2">
        <f>MACD!F2260</f>
        <v>-8.0340593286508388E-2</v>
      </c>
      <c r="F2260" s="2">
        <f>'Moving Avg'!D2260</f>
        <v>6.2322000000000006</v>
      </c>
      <c r="G2260" s="2">
        <f>'Moving Avg'!F2260</f>
        <v>6.0033200000000004</v>
      </c>
      <c r="H2260" s="2">
        <f>'Moving Avg'!G2260</f>
        <v>5.7132300000000011</v>
      </c>
      <c r="I2260" s="2">
        <f>'Moving Avg'!H2260</f>
        <v>5.5744344999999962</v>
      </c>
      <c r="J2260" s="6" t="str">
        <f>OBV!F2260</f>
        <v>BULLISH</v>
      </c>
      <c r="K2260" s="6" t="str">
        <f>OBV!G2260</f>
        <v>STRONG</v>
      </c>
      <c r="L2260" s="6" t="str">
        <f>OBV!H2260</f>
        <v>CONFIRMED BULLISH</v>
      </c>
      <c r="M2260" s="8">
        <f t="shared" si="350"/>
        <v>25</v>
      </c>
      <c r="N2260" s="8">
        <f t="shared" si="351"/>
        <v>45</v>
      </c>
      <c r="O2260" s="8">
        <f t="shared" si="352"/>
        <v>50</v>
      </c>
      <c r="P2260" s="8">
        <f t="shared" si="353"/>
        <v>100</v>
      </c>
      <c r="Q2260" s="9">
        <f t="shared" si="354"/>
        <v>47</v>
      </c>
      <c r="R2260" s="9">
        <f t="shared" si="355"/>
        <v>56.5</v>
      </c>
      <c r="S2260" s="9">
        <f t="shared" si="356"/>
        <v>68</v>
      </c>
      <c r="T2260" s="9">
        <f t="shared" si="357"/>
        <v>55</v>
      </c>
      <c r="U2260" s="8">
        <f t="shared" si="358"/>
        <v>57.166666666666664</v>
      </c>
      <c r="V2260" s="8">
        <f t="shared" si="359"/>
        <v>56.625</v>
      </c>
    </row>
    <row r="2261" spans="1:22" ht="13.5" x14ac:dyDescent="0.25">
      <c r="A2261" s="3">
        <f>RSI!A2261</f>
        <v>45295</v>
      </c>
      <c r="B2261" s="2">
        <f>RSI!B2261</f>
        <v>6.1740000000000004</v>
      </c>
      <c r="C2261" s="2">
        <f>RSI!I2261</f>
        <v>62.684740763278086</v>
      </c>
      <c r="D2261" s="2">
        <f>MACD!E2261</f>
        <v>-7.9559313296269529E-2</v>
      </c>
      <c r="E2261" s="2">
        <f>MACD!F2261</f>
        <v>-8.0184337288460611E-2</v>
      </c>
      <c r="F2261" s="2">
        <f>'Moving Avg'!D2261</f>
        <v>6.2321999999999997</v>
      </c>
      <c r="G2261" s="2">
        <f>'Moving Avg'!F2261</f>
        <v>6.0227250000000003</v>
      </c>
      <c r="H2261" s="2">
        <f>'Moving Avg'!G2261</f>
        <v>5.7310460000000001</v>
      </c>
      <c r="I2261" s="2">
        <f>'Moving Avg'!H2261</f>
        <v>5.5799059999999949</v>
      </c>
      <c r="J2261" s="6" t="str">
        <f>OBV!F2261</f>
        <v>BULLISH</v>
      </c>
      <c r="K2261" s="6" t="str">
        <f>OBV!G2261</f>
        <v>NEUTRAL</v>
      </c>
      <c r="L2261" s="6" t="str">
        <f>OBV!H2261</f>
        <v>NEUTRAL</v>
      </c>
      <c r="M2261" s="8">
        <f t="shared" si="350"/>
        <v>25</v>
      </c>
      <c r="N2261" s="8">
        <f t="shared" si="351"/>
        <v>0</v>
      </c>
      <c r="O2261" s="8">
        <f t="shared" si="352"/>
        <v>50</v>
      </c>
      <c r="P2261" s="8">
        <f t="shared" si="353"/>
        <v>49.5</v>
      </c>
      <c r="Q2261" s="9">
        <f t="shared" si="354"/>
        <v>23.675000000000001</v>
      </c>
      <c r="R2261" s="9">
        <f t="shared" si="355"/>
        <v>34.875</v>
      </c>
      <c r="S2261" s="9">
        <f t="shared" si="356"/>
        <v>38.525000000000006</v>
      </c>
      <c r="T2261" s="9">
        <f t="shared" si="357"/>
        <v>31.125</v>
      </c>
      <c r="U2261" s="8">
        <f t="shared" si="358"/>
        <v>32.358333333333334</v>
      </c>
      <c r="V2261" s="8">
        <f t="shared" si="359"/>
        <v>32.049999999999997</v>
      </c>
    </row>
    <row r="2262" spans="1:22" ht="13.5" x14ac:dyDescent="0.25">
      <c r="A2262" s="3">
        <f>RSI!A2262</f>
        <v>45296</v>
      </c>
      <c r="B2262" s="2">
        <f>RSI!B2262</f>
        <v>6.1740000000000004</v>
      </c>
      <c r="C2262" s="2">
        <f>RSI!I2262</f>
        <v>62.684740763278086</v>
      </c>
      <c r="D2262" s="2">
        <f>MACD!E2262</f>
        <v>-6.8302578681660009E-2</v>
      </c>
      <c r="E2262" s="2">
        <f>MACD!F2262</f>
        <v>-7.7807985567100502E-2</v>
      </c>
      <c r="F2262" s="2">
        <f>'Moving Avg'!D2262</f>
        <v>6.2198599999999997</v>
      </c>
      <c r="G2262" s="2">
        <f>'Moving Avg'!F2262</f>
        <v>6.0421300000000011</v>
      </c>
      <c r="H2262" s="2">
        <f>'Moving Avg'!G2262</f>
        <v>5.7486859999999993</v>
      </c>
      <c r="I2262" s="2">
        <f>'Moving Avg'!H2262</f>
        <v>5.5853774999999954</v>
      </c>
      <c r="J2262" s="6" t="str">
        <f>OBV!F2262</f>
        <v>BULLISH</v>
      </c>
      <c r="K2262" s="6" t="str">
        <f>OBV!G2262</f>
        <v>NEUTRAL</v>
      </c>
      <c r="L2262" s="6" t="str">
        <f>OBV!H2262</f>
        <v>BULLISH DIVERGENCE</v>
      </c>
      <c r="M2262" s="8">
        <f t="shared" si="350"/>
        <v>25</v>
      </c>
      <c r="N2262" s="8">
        <f t="shared" si="351"/>
        <v>0</v>
      </c>
      <c r="O2262" s="8">
        <f t="shared" si="352"/>
        <v>50</v>
      </c>
      <c r="P2262" s="8">
        <f t="shared" si="353"/>
        <v>66.5</v>
      </c>
      <c r="Q2262" s="9">
        <f t="shared" si="354"/>
        <v>26.225000000000001</v>
      </c>
      <c r="R2262" s="9">
        <f t="shared" si="355"/>
        <v>39.125</v>
      </c>
      <c r="S2262" s="9">
        <f t="shared" si="356"/>
        <v>46.174999999999997</v>
      </c>
      <c r="T2262" s="9">
        <f t="shared" si="357"/>
        <v>35.375</v>
      </c>
      <c r="U2262" s="8">
        <f t="shared" si="358"/>
        <v>37.174999999999997</v>
      </c>
      <c r="V2262" s="8">
        <f t="shared" si="359"/>
        <v>36.724999999999994</v>
      </c>
    </row>
    <row r="2263" spans="1:22" ht="13.5" x14ac:dyDescent="0.25">
      <c r="A2263" s="3">
        <f>RSI!A2263</f>
        <v>45299</v>
      </c>
      <c r="B2263" s="2">
        <f>RSI!B2263</f>
        <v>6.1740000000000004</v>
      </c>
      <c r="C2263" s="2">
        <f>RSI!I2263</f>
        <v>62.684740763278093</v>
      </c>
      <c r="D2263" s="2">
        <f>MACD!E2263</f>
        <v>-7.0757814198058711E-2</v>
      </c>
      <c r="E2263" s="2">
        <f>MACD!F2263</f>
        <v>-7.6397951293292146E-2</v>
      </c>
      <c r="F2263" s="2">
        <f>'Moving Avg'!D2263</f>
        <v>6.1845799999999995</v>
      </c>
      <c r="G2263" s="2">
        <f>'Moving Avg'!F2263</f>
        <v>6.0566850000000008</v>
      </c>
      <c r="H2263" s="2">
        <f>'Moving Avg'!G2263</f>
        <v>5.7663259999999994</v>
      </c>
      <c r="I2263" s="2">
        <f>'Moving Avg'!H2263</f>
        <v>5.5897319999999944</v>
      </c>
      <c r="J2263" s="6" t="str">
        <f>OBV!F2263</f>
        <v>BEARISH</v>
      </c>
      <c r="K2263" s="6" t="str">
        <f>OBV!G2263</f>
        <v>NEUTRAL</v>
      </c>
      <c r="L2263" s="6" t="str">
        <f>OBV!H2263</f>
        <v>CONFIRMED BEARISH</v>
      </c>
      <c r="M2263" s="8">
        <f t="shared" si="350"/>
        <v>25</v>
      </c>
      <c r="N2263" s="8">
        <f t="shared" si="351"/>
        <v>0</v>
      </c>
      <c r="O2263" s="8">
        <f t="shared" si="352"/>
        <v>50</v>
      </c>
      <c r="P2263" s="8">
        <f t="shared" si="353"/>
        <v>16.5</v>
      </c>
      <c r="Q2263" s="9">
        <f t="shared" si="354"/>
        <v>18.725000000000001</v>
      </c>
      <c r="R2263" s="9">
        <f t="shared" si="355"/>
        <v>26.625</v>
      </c>
      <c r="S2263" s="9">
        <f t="shared" si="356"/>
        <v>23.675000000000001</v>
      </c>
      <c r="T2263" s="9">
        <f t="shared" si="357"/>
        <v>22.875</v>
      </c>
      <c r="U2263" s="8">
        <f t="shared" si="358"/>
        <v>23.008333333333336</v>
      </c>
      <c r="V2263" s="8">
        <f t="shared" si="359"/>
        <v>22.975000000000001</v>
      </c>
    </row>
    <row r="2264" spans="1:22" ht="13.5" x14ac:dyDescent="0.25">
      <c r="A2264" s="3">
        <f>RSI!A2264</f>
        <v>45300</v>
      </c>
      <c r="B2264" s="2">
        <f>RSI!B2264</f>
        <v>6.1740000000000004</v>
      </c>
      <c r="C2264" s="2">
        <f>RSI!I2264</f>
        <v>62.684740763278093</v>
      </c>
      <c r="D2264" s="2">
        <f>MACD!E2264</f>
        <v>-8.8808408244261727E-2</v>
      </c>
      <c r="E2264" s="2">
        <f>MACD!F2264</f>
        <v>-7.8880042683486071E-2</v>
      </c>
      <c r="F2264" s="2">
        <f>'Moving Avg'!D2264</f>
        <v>6.1740000000000004</v>
      </c>
      <c r="G2264" s="2">
        <f>'Moving Avg'!F2264</f>
        <v>6.0712400000000013</v>
      </c>
      <c r="H2264" s="2">
        <f>'Moving Avg'!G2264</f>
        <v>5.7841419999999983</v>
      </c>
      <c r="I2264" s="2">
        <f>'Moving Avg'!H2264</f>
        <v>5.5933004999999945</v>
      </c>
      <c r="J2264" s="6" t="str">
        <f>OBV!F2264</f>
        <v>BEARISH</v>
      </c>
      <c r="K2264" s="6" t="str">
        <f>OBV!G2264</f>
        <v>NEUTRAL</v>
      </c>
      <c r="L2264" s="6" t="str">
        <f>OBV!H2264</f>
        <v>CONFIRMED BEARISH</v>
      </c>
      <c r="M2264" s="8">
        <f t="shared" si="350"/>
        <v>25</v>
      </c>
      <c r="N2264" s="8">
        <f t="shared" si="351"/>
        <v>45</v>
      </c>
      <c r="O2264" s="8">
        <f t="shared" si="352"/>
        <v>50</v>
      </c>
      <c r="P2264" s="8">
        <f t="shared" si="353"/>
        <v>16.5</v>
      </c>
      <c r="Q2264" s="9">
        <f t="shared" si="354"/>
        <v>34.475000000000001</v>
      </c>
      <c r="R2264" s="9">
        <f t="shared" si="355"/>
        <v>35.625</v>
      </c>
      <c r="S2264" s="9">
        <f t="shared" si="356"/>
        <v>30.425000000000001</v>
      </c>
      <c r="T2264" s="9">
        <f t="shared" si="357"/>
        <v>34.125</v>
      </c>
      <c r="U2264" s="8">
        <f t="shared" si="358"/>
        <v>33.508333333333333</v>
      </c>
      <c r="V2264" s="8">
        <f t="shared" si="359"/>
        <v>33.662499999999994</v>
      </c>
    </row>
    <row r="2265" spans="1:22" ht="13.5" x14ac:dyDescent="0.25">
      <c r="A2265" s="3">
        <f>RSI!A2265</f>
        <v>45301</v>
      </c>
      <c r="B2265" s="2">
        <f>RSI!B2265</f>
        <v>6.1740000000000004</v>
      </c>
      <c r="C2265" s="2">
        <f>RSI!I2265</f>
        <v>62.684740763278093</v>
      </c>
      <c r="D2265" s="2">
        <f>MACD!E2265</f>
        <v>-9.0131142516993279E-2</v>
      </c>
      <c r="E2265" s="2">
        <f>MACD!F2265</f>
        <v>-8.1130262650187523E-2</v>
      </c>
      <c r="F2265" s="2">
        <f>'Moving Avg'!D2265</f>
        <v>6.1740000000000004</v>
      </c>
      <c r="G2265" s="2">
        <f>'Moving Avg'!F2265</f>
        <v>6.085795000000001</v>
      </c>
      <c r="H2265" s="2">
        <f>'Moving Avg'!G2265</f>
        <v>5.8017819999999993</v>
      </c>
      <c r="I2265" s="2">
        <f>'Moving Avg'!H2265</f>
        <v>5.5968689999999945</v>
      </c>
      <c r="J2265" s="6" t="str">
        <f>OBV!F2265</f>
        <v>NEUTRAL</v>
      </c>
      <c r="K2265" s="6" t="str">
        <f>OBV!G2265</f>
        <v>NEUTRAL</v>
      </c>
      <c r="L2265" s="6" t="str">
        <f>OBV!H2265</f>
        <v>NEUTRAL</v>
      </c>
      <c r="M2265" s="8">
        <f t="shared" si="350"/>
        <v>25</v>
      </c>
      <c r="N2265" s="8">
        <f t="shared" si="351"/>
        <v>45</v>
      </c>
      <c r="O2265" s="8">
        <f t="shared" si="352"/>
        <v>50</v>
      </c>
      <c r="P2265" s="8">
        <f t="shared" si="353"/>
        <v>33</v>
      </c>
      <c r="Q2265" s="9">
        <f t="shared" si="354"/>
        <v>36.950000000000003</v>
      </c>
      <c r="R2265" s="9">
        <f t="shared" si="355"/>
        <v>39.75</v>
      </c>
      <c r="S2265" s="9">
        <f t="shared" si="356"/>
        <v>37.85</v>
      </c>
      <c r="T2265" s="9">
        <f t="shared" si="357"/>
        <v>38.25</v>
      </c>
      <c r="U2265" s="8">
        <f t="shared" si="358"/>
        <v>38.183333333333337</v>
      </c>
      <c r="V2265" s="8">
        <f t="shared" si="359"/>
        <v>38.200000000000003</v>
      </c>
    </row>
    <row r="2266" spans="1:22" ht="13.5" x14ac:dyDescent="0.25">
      <c r="A2266" s="3">
        <f>RSI!A2266</f>
        <v>45302</v>
      </c>
      <c r="B2266" s="2">
        <f>RSI!B2266</f>
        <v>6.1740000000000004</v>
      </c>
      <c r="C2266" s="2">
        <f>RSI!I2266</f>
        <v>62.684740763278093</v>
      </c>
      <c r="D2266" s="2">
        <f>MACD!E2266</f>
        <v>-6.501213213218815E-2</v>
      </c>
      <c r="E2266" s="2">
        <f>MACD!F2266</f>
        <v>-7.7906636546587651E-2</v>
      </c>
      <c r="F2266" s="2">
        <f>'Moving Avg'!D2266</f>
        <v>6.1740000000000004</v>
      </c>
      <c r="G2266" s="2">
        <f>'Moving Avg'!F2266</f>
        <v>6.1016700000000013</v>
      </c>
      <c r="H2266" s="2">
        <f>'Moving Avg'!G2266</f>
        <v>5.8197759999999992</v>
      </c>
      <c r="I2266" s="2">
        <f>'Moving Avg'!H2266</f>
        <v>5.6004374999999955</v>
      </c>
      <c r="J2266" s="6" t="str">
        <f>OBV!F2266</f>
        <v>NEUTRAL</v>
      </c>
      <c r="K2266" s="6" t="str">
        <f>OBV!G2266</f>
        <v>NEUTRAL</v>
      </c>
      <c r="L2266" s="6" t="str">
        <f>OBV!H2266</f>
        <v>NEUTRAL</v>
      </c>
      <c r="M2266" s="8">
        <f t="shared" si="350"/>
        <v>25</v>
      </c>
      <c r="N2266" s="8">
        <f t="shared" si="351"/>
        <v>0</v>
      </c>
      <c r="O2266" s="8">
        <f t="shared" si="352"/>
        <v>50</v>
      </c>
      <c r="P2266" s="8">
        <f t="shared" si="353"/>
        <v>33</v>
      </c>
      <c r="Q2266" s="9">
        <f t="shared" si="354"/>
        <v>21.2</v>
      </c>
      <c r="R2266" s="9">
        <f t="shared" si="355"/>
        <v>30.75</v>
      </c>
      <c r="S2266" s="9">
        <f t="shared" si="356"/>
        <v>31.1</v>
      </c>
      <c r="T2266" s="9">
        <f t="shared" si="357"/>
        <v>27</v>
      </c>
      <c r="U2266" s="8">
        <f t="shared" si="358"/>
        <v>27.683333333333337</v>
      </c>
      <c r="V2266" s="8">
        <f t="shared" si="359"/>
        <v>27.512500000000003</v>
      </c>
    </row>
    <row r="2267" spans="1:22" ht="13.5" x14ac:dyDescent="0.25">
      <c r="A2267" s="3">
        <f>RSI!A2267</f>
        <v>45303</v>
      </c>
      <c r="B2267" s="2">
        <f>RSI!B2267</f>
        <v>5.9447000000000001</v>
      </c>
      <c r="C2267" s="2">
        <f>RSI!I2267</f>
        <v>44.110676563253541</v>
      </c>
      <c r="D2267" s="2">
        <f>MACD!E2267</f>
        <v>-1.8113623914666199E-2</v>
      </c>
      <c r="E2267" s="2">
        <f>MACD!F2267</f>
        <v>-6.5948034020203355E-2</v>
      </c>
      <c r="F2267" s="2">
        <f>'Moving Avg'!D2267</f>
        <v>6.1281400000000001</v>
      </c>
      <c r="G2267" s="2">
        <f>'Moving Avg'!F2267</f>
        <v>6.1038750000000022</v>
      </c>
      <c r="H2267" s="2">
        <f>'Moving Avg'!G2267</f>
        <v>5.8331840000000001</v>
      </c>
      <c r="I2267" s="2">
        <f>'Moving Avg'!H2267</f>
        <v>5.6028594999999966</v>
      </c>
      <c r="J2267" s="6" t="str">
        <f>OBV!F2267</f>
        <v>BEARISH</v>
      </c>
      <c r="K2267" s="6" t="str">
        <f>OBV!G2267</f>
        <v>NEUTRAL</v>
      </c>
      <c r="L2267" s="6" t="str">
        <f>OBV!H2267</f>
        <v>CONFIRMED BEARISH</v>
      </c>
      <c r="M2267" s="8">
        <f t="shared" si="350"/>
        <v>25</v>
      </c>
      <c r="N2267" s="8">
        <f t="shared" si="351"/>
        <v>0</v>
      </c>
      <c r="O2267" s="8">
        <f t="shared" si="352"/>
        <v>50</v>
      </c>
      <c r="P2267" s="8">
        <f t="shared" si="353"/>
        <v>16.5</v>
      </c>
      <c r="Q2267" s="9">
        <f t="shared" si="354"/>
        <v>18.725000000000001</v>
      </c>
      <c r="R2267" s="9">
        <f t="shared" si="355"/>
        <v>26.625</v>
      </c>
      <c r="S2267" s="9">
        <f t="shared" si="356"/>
        <v>23.675000000000001</v>
      </c>
      <c r="T2267" s="9">
        <f t="shared" si="357"/>
        <v>22.875</v>
      </c>
      <c r="U2267" s="8">
        <f t="shared" si="358"/>
        <v>23.008333333333336</v>
      </c>
      <c r="V2267" s="8">
        <f t="shared" si="359"/>
        <v>22.975000000000001</v>
      </c>
    </row>
    <row r="2268" spans="1:22" ht="13.5" x14ac:dyDescent="0.25">
      <c r="A2268" s="3">
        <f>RSI!A2268</f>
        <v>45306</v>
      </c>
      <c r="B2268" s="2">
        <f>RSI!B2268</f>
        <v>5.9976000000000003</v>
      </c>
      <c r="C2268" s="2">
        <f>RSI!I2268</f>
        <v>47.942986768859107</v>
      </c>
      <c r="D2268" s="2">
        <f>MACD!E2268</f>
        <v>3.5880519263331578E-2</v>
      </c>
      <c r="E2268" s="2">
        <f>MACD!F2268</f>
        <v>-4.5582323363496373E-2</v>
      </c>
      <c r="F2268" s="2">
        <f>'Moving Avg'!D2268</f>
        <v>6.0928599999999999</v>
      </c>
      <c r="G2268" s="2">
        <f>'Moving Avg'!F2268</f>
        <v>6.1082850000000022</v>
      </c>
      <c r="H2268" s="2">
        <f>'Moving Avg'!G2268</f>
        <v>5.8474719999999998</v>
      </c>
      <c r="I2268" s="2">
        <f>'Moving Avg'!H2268</f>
        <v>5.6065804999999953</v>
      </c>
      <c r="J2268" s="6" t="str">
        <f>OBV!F2268</f>
        <v>BULLISH</v>
      </c>
      <c r="K2268" s="6" t="str">
        <f>OBV!G2268</f>
        <v>NEUTRAL</v>
      </c>
      <c r="L2268" s="6" t="str">
        <f>OBV!H2268</f>
        <v>BULLISH DIVERGENCE</v>
      </c>
      <c r="M2268" s="8">
        <f t="shared" si="350"/>
        <v>25</v>
      </c>
      <c r="N2268" s="8">
        <f t="shared" si="351"/>
        <v>0</v>
      </c>
      <c r="O2268" s="8">
        <f t="shared" si="352"/>
        <v>50</v>
      </c>
      <c r="P2268" s="8">
        <f t="shared" si="353"/>
        <v>66.5</v>
      </c>
      <c r="Q2268" s="9">
        <f t="shared" si="354"/>
        <v>26.225000000000001</v>
      </c>
      <c r="R2268" s="9">
        <f t="shared" si="355"/>
        <v>39.125</v>
      </c>
      <c r="S2268" s="9">
        <f t="shared" si="356"/>
        <v>46.174999999999997</v>
      </c>
      <c r="T2268" s="9">
        <f t="shared" si="357"/>
        <v>35.375</v>
      </c>
      <c r="U2268" s="8">
        <f t="shared" si="358"/>
        <v>37.174999999999997</v>
      </c>
      <c r="V2268" s="8">
        <f t="shared" si="359"/>
        <v>36.724999999999994</v>
      </c>
    </row>
    <row r="2269" spans="1:22" ht="13.5" x14ac:dyDescent="0.25">
      <c r="A2269" s="3">
        <f>RSI!A2269</f>
        <v>45307</v>
      </c>
      <c r="B2269" s="2">
        <f>RSI!B2269</f>
        <v>5.9976000000000003</v>
      </c>
      <c r="C2269" s="2">
        <f>RSI!I2269</f>
        <v>47.942986768859107</v>
      </c>
      <c r="D2269" s="2">
        <f>MACD!E2269</f>
        <v>6.2795240906910799E-2</v>
      </c>
      <c r="E2269" s="2">
        <f>MACD!F2269</f>
        <v>-2.3906810509414934E-2</v>
      </c>
      <c r="F2269" s="2">
        <f>'Moving Avg'!D2269</f>
        <v>6.0575799999999997</v>
      </c>
      <c r="G2269" s="2">
        <f>'Moving Avg'!F2269</f>
        <v>6.1082850000000031</v>
      </c>
      <c r="H2269" s="2">
        <f>'Moving Avg'!G2269</f>
        <v>5.8617599999999994</v>
      </c>
      <c r="I2269" s="2">
        <f>'Moving Avg'!H2269</f>
        <v>5.6103014999999949</v>
      </c>
      <c r="J2269" s="6" t="str">
        <f>OBV!F2269</f>
        <v>BULLISH</v>
      </c>
      <c r="K2269" s="6" t="str">
        <f>OBV!G2269</f>
        <v>NEUTRAL</v>
      </c>
      <c r="L2269" s="6" t="str">
        <f>OBV!H2269</f>
        <v>BULLISH DIVERGENCE</v>
      </c>
      <c r="M2269" s="8">
        <f t="shared" si="350"/>
        <v>25</v>
      </c>
      <c r="N2269" s="8">
        <f t="shared" si="351"/>
        <v>0</v>
      </c>
      <c r="O2269" s="8">
        <f t="shared" si="352"/>
        <v>50</v>
      </c>
      <c r="P2269" s="8">
        <f t="shared" si="353"/>
        <v>66.5</v>
      </c>
      <c r="Q2269" s="9">
        <f t="shared" si="354"/>
        <v>26.225000000000001</v>
      </c>
      <c r="R2269" s="9">
        <f t="shared" si="355"/>
        <v>39.125</v>
      </c>
      <c r="S2269" s="9">
        <f t="shared" si="356"/>
        <v>46.174999999999997</v>
      </c>
      <c r="T2269" s="9">
        <f t="shared" si="357"/>
        <v>35.375</v>
      </c>
      <c r="U2269" s="8">
        <f t="shared" si="358"/>
        <v>37.174999999999997</v>
      </c>
      <c r="V2269" s="8">
        <f t="shared" si="359"/>
        <v>36.724999999999994</v>
      </c>
    </row>
    <row r="2270" spans="1:22" ht="13.5" x14ac:dyDescent="0.25">
      <c r="A2270" s="3">
        <f>RSI!A2270</f>
        <v>45308</v>
      </c>
      <c r="B2270" s="2">
        <f>RSI!B2270</f>
        <v>6.1651999999999996</v>
      </c>
      <c r="C2270" s="2">
        <f>RSI!I2270</f>
        <v>58.41935460093287</v>
      </c>
      <c r="D2270" s="2">
        <f>MACD!E2270</f>
        <v>6.5226487312485482E-2</v>
      </c>
      <c r="E2270" s="2">
        <f>MACD!F2270</f>
        <v>-6.0801509450348519E-3</v>
      </c>
      <c r="F2270" s="2">
        <f>'Moving Avg'!D2270</f>
        <v>6.0558199999999998</v>
      </c>
      <c r="G2270" s="2">
        <f>'Moving Avg'!F2270</f>
        <v>6.1135800000000025</v>
      </c>
      <c r="H2270" s="2">
        <f>'Moving Avg'!G2270</f>
        <v>5.8824000000000005</v>
      </c>
      <c r="I2270" s="2">
        <f>'Moving Avg'!H2270</f>
        <v>5.6142809999999947</v>
      </c>
      <c r="J2270" s="6" t="str">
        <f>OBV!F2270</f>
        <v>BULLISH</v>
      </c>
      <c r="K2270" s="6" t="str">
        <f>OBV!G2270</f>
        <v>NEUTRAL</v>
      </c>
      <c r="L2270" s="6" t="str">
        <f>OBV!H2270</f>
        <v>BULLISH DIVERGENCE</v>
      </c>
      <c r="M2270" s="8">
        <f t="shared" si="350"/>
        <v>25</v>
      </c>
      <c r="N2270" s="8">
        <f t="shared" si="351"/>
        <v>0</v>
      </c>
      <c r="O2270" s="8">
        <f t="shared" si="352"/>
        <v>50</v>
      </c>
      <c r="P2270" s="8">
        <f t="shared" si="353"/>
        <v>66.5</v>
      </c>
      <c r="Q2270" s="9">
        <f t="shared" si="354"/>
        <v>26.225000000000001</v>
      </c>
      <c r="R2270" s="9">
        <f t="shared" si="355"/>
        <v>39.125</v>
      </c>
      <c r="S2270" s="9">
        <f t="shared" si="356"/>
        <v>46.174999999999997</v>
      </c>
      <c r="T2270" s="9">
        <f t="shared" si="357"/>
        <v>35.375</v>
      </c>
      <c r="U2270" s="8">
        <f t="shared" si="358"/>
        <v>37.174999999999997</v>
      </c>
      <c r="V2270" s="8">
        <f t="shared" si="359"/>
        <v>36.724999999999994</v>
      </c>
    </row>
    <row r="2271" spans="1:22" ht="13.5" x14ac:dyDescent="0.25">
      <c r="A2271" s="3">
        <f>RSI!A2271</f>
        <v>45309</v>
      </c>
      <c r="B2271" s="2">
        <f>RSI!B2271</f>
        <v>6.1475</v>
      </c>
      <c r="C2271" s="2">
        <f>RSI!I2271</f>
        <v>57.112148914821539</v>
      </c>
      <c r="D2271" s="2">
        <f>MACD!E2271</f>
        <v>6.7799384213576452E-2</v>
      </c>
      <c r="E2271" s="2">
        <f>MACD!F2271</f>
        <v>8.6957560866874097E-3</v>
      </c>
      <c r="F2271" s="2">
        <f>'Moving Avg'!D2271</f>
        <v>6.0505200000000006</v>
      </c>
      <c r="G2271" s="2">
        <f>'Moving Avg'!F2271</f>
        <v>6.121075000000002</v>
      </c>
      <c r="H2271" s="2">
        <f>'Moving Avg'!G2271</f>
        <v>5.8995100000000003</v>
      </c>
      <c r="I2271" s="2">
        <f>'Moving Avg'!H2271</f>
        <v>5.6181719999999959</v>
      </c>
      <c r="J2271" s="6" t="str">
        <f>OBV!F2271</f>
        <v>BULLISH</v>
      </c>
      <c r="K2271" s="6" t="str">
        <f>OBV!G2271</f>
        <v>NEUTRAL</v>
      </c>
      <c r="L2271" s="6" t="str">
        <f>OBV!H2271</f>
        <v>BULLISH DIVERGENCE</v>
      </c>
      <c r="M2271" s="8">
        <f t="shared" si="350"/>
        <v>25</v>
      </c>
      <c r="N2271" s="8">
        <f t="shared" si="351"/>
        <v>0</v>
      </c>
      <c r="O2271" s="8">
        <f t="shared" si="352"/>
        <v>50</v>
      </c>
      <c r="P2271" s="8">
        <f t="shared" si="353"/>
        <v>66.5</v>
      </c>
      <c r="Q2271" s="9">
        <f t="shared" si="354"/>
        <v>26.225000000000001</v>
      </c>
      <c r="R2271" s="9">
        <f t="shared" si="355"/>
        <v>39.125</v>
      </c>
      <c r="S2271" s="9">
        <f t="shared" si="356"/>
        <v>46.174999999999997</v>
      </c>
      <c r="T2271" s="9">
        <f t="shared" si="357"/>
        <v>35.375</v>
      </c>
      <c r="U2271" s="8">
        <f t="shared" si="358"/>
        <v>37.174999999999997</v>
      </c>
      <c r="V2271" s="8">
        <f t="shared" si="359"/>
        <v>36.724999999999994</v>
      </c>
    </row>
    <row r="2272" spans="1:22" ht="13.5" x14ac:dyDescent="0.25">
      <c r="A2272" s="3">
        <f>RSI!A2272</f>
        <v>45310</v>
      </c>
      <c r="B2272" s="2">
        <f>RSI!B2272</f>
        <v>5.9976000000000003</v>
      </c>
      <c r="C2272" s="2">
        <f>RSI!I2272</f>
        <v>47.432192102295602</v>
      </c>
      <c r="D2272" s="2">
        <f>MACD!E2272</f>
        <v>8.044824207951784E-2</v>
      </c>
      <c r="E2272" s="2">
        <f>MACD!F2272</f>
        <v>2.3046253285253497E-2</v>
      </c>
      <c r="F2272" s="2">
        <f>'Moving Avg'!D2272</f>
        <v>6.0611000000000006</v>
      </c>
      <c r="G2272" s="2">
        <f>'Moving Avg'!F2272</f>
        <v>6.1175500000000014</v>
      </c>
      <c r="H2272" s="2">
        <f>'Moving Avg'!G2272</f>
        <v>5.913622000000001</v>
      </c>
      <c r="I2272" s="2">
        <f>'Moving Avg'!H2272</f>
        <v>5.6212724999999955</v>
      </c>
      <c r="J2272" s="6" t="str">
        <f>OBV!F2272</f>
        <v>BEARISH</v>
      </c>
      <c r="K2272" s="6" t="str">
        <f>OBV!G2272</f>
        <v>NEUTRAL</v>
      </c>
      <c r="L2272" s="6" t="str">
        <f>OBV!H2272</f>
        <v>BEARISH DIVERGENCE</v>
      </c>
      <c r="M2272" s="8">
        <f t="shared" si="350"/>
        <v>25</v>
      </c>
      <c r="N2272" s="8">
        <f t="shared" si="351"/>
        <v>0</v>
      </c>
      <c r="O2272" s="8">
        <f t="shared" si="352"/>
        <v>50</v>
      </c>
      <c r="P2272" s="8">
        <f t="shared" si="353"/>
        <v>16.5</v>
      </c>
      <c r="Q2272" s="9">
        <f t="shared" si="354"/>
        <v>18.725000000000001</v>
      </c>
      <c r="R2272" s="9">
        <f t="shared" si="355"/>
        <v>26.625</v>
      </c>
      <c r="S2272" s="9">
        <f t="shared" si="356"/>
        <v>23.675000000000001</v>
      </c>
      <c r="T2272" s="9">
        <f t="shared" si="357"/>
        <v>22.875</v>
      </c>
      <c r="U2272" s="8">
        <f t="shared" si="358"/>
        <v>23.008333333333336</v>
      </c>
      <c r="V2272" s="8">
        <f t="shared" si="359"/>
        <v>22.975000000000001</v>
      </c>
    </row>
    <row r="2273" spans="1:22" ht="13.5" x14ac:dyDescent="0.25">
      <c r="A2273" s="3">
        <f>RSI!A2273</f>
        <v>45313</v>
      </c>
      <c r="B2273" s="2">
        <f>RSI!B2273</f>
        <v>5.9976000000000003</v>
      </c>
      <c r="C2273" s="2">
        <f>RSI!I2273</f>
        <v>47.432192102295602</v>
      </c>
      <c r="D2273" s="2">
        <f>MACD!E2273</f>
        <v>9.1451783232840533E-2</v>
      </c>
      <c r="E2273" s="2">
        <f>MACD!F2273</f>
        <v>3.6727359274770909E-2</v>
      </c>
      <c r="F2273" s="2">
        <f>'Moving Avg'!D2273</f>
        <v>6.0611000000000006</v>
      </c>
      <c r="G2273" s="2">
        <f>'Moving Avg'!F2273</f>
        <v>6.1175500000000014</v>
      </c>
      <c r="H2273" s="2">
        <f>'Moving Avg'!G2273</f>
        <v>5.9277340000000001</v>
      </c>
      <c r="I2273" s="2">
        <f>'Moving Avg'!H2273</f>
        <v>5.6237524999999957</v>
      </c>
      <c r="J2273" s="6" t="str">
        <f>OBV!F2273</f>
        <v>BEARISH</v>
      </c>
      <c r="K2273" s="6" t="str">
        <f>OBV!G2273</f>
        <v>NEUTRAL</v>
      </c>
      <c r="L2273" s="6" t="str">
        <f>OBV!H2273</f>
        <v>NEUTRAL</v>
      </c>
      <c r="M2273" s="8">
        <f t="shared" si="350"/>
        <v>25</v>
      </c>
      <c r="N2273" s="8">
        <f t="shared" si="351"/>
        <v>0</v>
      </c>
      <c r="O2273" s="8">
        <f t="shared" si="352"/>
        <v>50</v>
      </c>
      <c r="P2273" s="8">
        <f t="shared" si="353"/>
        <v>16.5</v>
      </c>
      <c r="Q2273" s="9">
        <f t="shared" si="354"/>
        <v>18.725000000000001</v>
      </c>
      <c r="R2273" s="9">
        <f t="shared" si="355"/>
        <v>26.625</v>
      </c>
      <c r="S2273" s="9">
        <f t="shared" si="356"/>
        <v>23.675000000000001</v>
      </c>
      <c r="T2273" s="9">
        <f t="shared" si="357"/>
        <v>22.875</v>
      </c>
      <c r="U2273" s="8">
        <f t="shared" si="358"/>
        <v>23.008333333333336</v>
      </c>
      <c r="V2273" s="8">
        <f t="shared" si="359"/>
        <v>22.975000000000001</v>
      </c>
    </row>
    <row r="2274" spans="1:22" ht="13.5" x14ac:dyDescent="0.25">
      <c r="A2274" s="3">
        <f>RSI!A2274</f>
        <v>45314</v>
      </c>
      <c r="B2274" s="2">
        <f>RSI!B2274</f>
        <v>5.9976000000000003</v>
      </c>
      <c r="C2274" s="2">
        <f>RSI!I2274</f>
        <v>47.432192102295602</v>
      </c>
      <c r="D2274" s="2">
        <f>MACD!E2274</f>
        <v>0.10104086210529761</v>
      </c>
      <c r="E2274" s="2">
        <f>MACD!F2274</f>
        <v>4.9590059840876249E-2</v>
      </c>
      <c r="F2274" s="2">
        <f>'Moving Avg'!D2274</f>
        <v>6.0610999999999988</v>
      </c>
      <c r="G2274" s="2">
        <f>'Moving Avg'!F2274</f>
        <v>6.1224000000000007</v>
      </c>
      <c r="H2274" s="2">
        <f>'Moving Avg'!G2274</f>
        <v>5.9383180000000007</v>
      </c>
      <c r="I2274" s="2">
        <f>'Moving Avg'!H2274</f>
        <v>5.6263149999999937</v>
      </c>
      <c r="J2274" s="6" t="str">
        <f>OBV!F2274</f>
        <v>BEARISH</v>
      </c>
      <c r="K2274" s="6" t="str">
        <f>OBV!G2274</f>
        <v>NEUTRAL</v>
      </c>
      <c r="L2274" s="6" t="str">
        <f>OBV!H2274</f>
        <v>NEUTRAL</v>
      </c>
      <c r="M2274" s="8">
        <f t="shared" si="350"/>
        <v>25</v>
      </c>
      <c r="N2274" s="8">
        <f t="shared" si="351"/>
        <v>0</v>
      </c>
      <c r="O2274" s="8">
        <f t="shared" si="352"/>
        <v>50</v>
      </c>
      <c r="P2274" s="8">
        <f t="shared" si="353"/>
        <v>16.5</v>
      </c>
      <c r="Q2274" s="9">
        <f t="shared" si="354"/>
        <v>18.725000000000001</v>
      </c>
      <c r="R2274" s="9">
        <f t="shared" si="355"/>
        <v>26.625</v>
      </c>
      <c r="S2274" s="9">
        <f t="shared" si="356"/>
        <v>23.675000000000001</v>
      </c>
      <c r="T2274" s="9">
        <f t="shared" si="357"/>
        <v>22.875</v>
      </c>
      <c r="U2274" s="8">
        <f t="shared" si="358"/>
        <v>23.008333333333336</v>
      </c>
      <c r="V2274" s="8">
        <f t="shared" si="359"/>
        <v>22.975000000000001</v>
      </c>
    </row>
    <row r="2275" spans="1:22" ht="13.5" x14ac:dyDescent="0.25">
      <c r="A2275" s="3">
        <f>RSI!A2275</f>
        <v>45315</v>
      </c>
      <c r="B2275" s="2">
        <f>RSI!B2275</f>
        <v>6.0857999999999999</v>
      </c>
      <c r="C2275" s="2">
        <f>RSI!I2275</f>
        <v>53.254625915476524</v>
      </c>
      <c r="D2275" s="2">
        <f>MACD!E2275</f>
        <v>0.10287913344861455</v>
      </c>
      <c r="E2275" s="2">
        <f>MACD!F2275</f>
        <v>6.0247874562423913E-2</v>
      </c>
      <c r="F2275" s="2">
        <f>'Moving Avg'!D2275</f>
        <v>6.0452199999999987</v>
      </c>
      <c r="G2275" s="2">
        <f>'Moving Avg'!F2275</f>
        <v>6.1268100000000008</v>
      </c>
      <c r="H2275" s="2">
        <f>'Moving Avg'!G2275</f>
        <v>5.9459040000000005</v>
      </c>
      <c r="I2275" s="2">
        <f>'Moving Avg'!H2275</f>
        <v>5.6288219999999942</v>
      </c>
      <c r="J2275" s="6" t="str">
        <f>OBV!F2275</f>
        <v>BEARISH</v>
      </c>
      <c r="K2275" s="6" t="str">
        <f>OBV!G2275</f>
        <v>NEUTRAL</v>
      </c>
      <c r="L2275" s="6" t="str">
        <f>OBV!H2275</f>
        <v>CONFIRMED BEARISH</v>
      </c>
      <c r="M2275" s="8">
        <f t="shared" si="350"/>
        <v>25</v>
      </c>
      <c r="N2275" s="8">
        <f t="shared" si="351"/>
        <v>0</v>
      </c>
      <c r="O2275" s="8">
        <f t="shared" si="352"/>
        <v>50</v>
      </c>
      <c r="P2275" s="8">
        <f t="shared" si="353"/>
        <v>16.5</v>
      </c>
      <c r="Q2275" s="9">
        <f t="shared" si="354"/>
        <v>18.725000000000001</v>
      </c>
      <c r="R2275" s="9">
        <f t="shared" si="355"/>
        <v>26.625</v>
      </c>
      <c r="S2275" s="9">
        <f t="shared" si="356"/>
        <v>23.675000000000001</v>
      </c>
      <c r="T2275" s="9">
        <f t="shared" si="357"/>
        <v>22.875</v>
      </c>
      <c r="U2275" s="8">
        <f t="shared" si="358"/>
        <v>23.008333333333336</v>
      </c>
      <c r="V2275" s="8">
        <f t="shared" si="359"/>
        <v>22.975000000000001</v>
      </c>
    </row>
    <row r="2276" spans="1:22" ht="13.5" x14ac:dyDescent="0.25">
      <c r="A2276" s="3">
        <f>RSI!A2276</f>
        <v>45316</v>
      </c>
      <c r="B2276" s="2">
        <f>RSI!B2276</f>
        <v>5.9976000000000003</v>
      </c>
      <c r="C2276" s="2">
        <f>RSI!I2276</f>
        <v>47.579339483136621</v>
      </c>
      <c r="D2276" s="2">
        <f>MACD!E2276</f>
        <v>0.11068542429083106</v>
      </c>
      <c r="E2276" s="2">
        <f>MACD!F2276</f>
        <v>7.0335384508105336E-2</v>
      </c>
      <c r="F2276" s="2">
        <f>'Moving Avg'!D2276</f>
        <v>6.0152400000000004</v>
      </c>
      <c r="G2276" s="2">
        <f>'Moving Avg'!F2276</f>
        <v>6.1179900000000016</v>
      </c>
      <c r="H2276" s="2">
        <f>'Moving Avg'!G2276</f>
        <v>5.9511959999999995</v>
      </c>
      <c r="I2276" s="2">
        <f>'Moving Avg'!H2276</f>
        <v>5.6307224999999947</v>
      </c>
      <c r="J2276" s="6" t="str">
        <f>OBV!F2276</f>
        <v>BEARISH</v>
      </c>
      <c r="K2276" s="6" t="str">
        <f>OBV!G2276</f>
        <v>NEUTRAL</v>
      </c>
      <c r="L2276" s="6" t="str">
        <f>OBV!H2276</f>
        <v>CONFIRMED BEARISH</v>
      </c>
      <c r="M2276" s="8">
        <f t="shared" si="350"/>
        <v>25</v>
      </c>
      <c r="N2276" s="8">
        <f t="shared" si="351"/>
        <v>0</v>
      </c>
      <c r="O2276" s="8">
        <f t="shared" si="352"/>
        <v>50</v>
      </c>
      <c r="P2276" s="8">
        <f t="shared" si="353"/>
        <v>16.5</v>
      </c>
      <c r="Q2276" s="9">
        <f t="shared" si="354"/>
        <v>18.725000000000001</v>
      </c>
      <c r="R2276" s="9">
        <f t="shared" si="355"/>
        <v>26.625</v>
      </c>
      <c r="S2276" s="9">
        <f t="shared" si="356"/>
        <v>23.675000000000001</v>
      </c>
      <c r="T2276" s="9">
        <f t="shared" si="357"/>
        <v>22.875</v>
      </c>
      <c r="U2276" s="8">
        <f t="shared" si="358"/>
        <v>23.008333333333336</v>
      </c>
      <c r="V2276" s="8">
        <f t="shared" si="359"/>
        <v>22.975000000000001</v>
      </c>
    </row>
    <row r="2277" spans="1:22" ht="13.5" x14ac:dyDescent="0.25">
      <c r="A2277" s="3">
        <f>RSI!A2277</f>
        <v>45317</v>
      </c>
      <c r="B2277" s="2">
        <f>RSI!B2277</f>
        <v>5.9976000000000003</v>
      </c>
      <c r="C2277" s="2">
        <f>RSI!I2277</f>
        <v>47.579339483136621</v>
      </c>
      <c r="D2277" s="2">
        <f>MACD!E2277</f>
        <v>8.2273425101218045E-2</v>
      </c>
      <c r="E2277" s="2">
        <f>MACD!F2277</f>
        <v>7.2722992626727878E-2</v>
      </c>
      <c r="F2277" s="2">
        <f>'Moving Avg'!D2277</f>
        <v>6.0152400000000004</v>
      </c>
      <c r="G2277" s="2">
        <f>'Moving Avg'!F2277</f>
        <v>6.106085000000002</v>
      </c>
      <c r="H2277" s="2">
        <f>'Moving Avg'!G2277</f>
        <v>5.9564880000000002</v>
      </c>
      <c r="I2277" s="2">
        <f>'Moving Avg'!H2277</f>
        <v>5.6336159999999937</v>
      </c>
      <c r="J2277" s="6" t="str">
        <f>OBV!F2277</f>
        <v>BULLISH</v>
      </c>
      <c r="K2277" s="6" t="str">
        <f>OBV!G2277</f>
        <v>NEUTRAL</v>
      </c>
      <c r="L2277" s="6" t="str">
        <f>OBV!H2277</f>
        <v>NEUTRAL</v>
      </c>
      <c r="M2277" s="8">
        <f t="shared" si="350"/>
        <v>25</v>
      </c>
      <c r="N2277" s="8">
        <f t="shared" si="351"/>
        <v>0</v>
      </c>
      <c r="O2277" s="8">
        <f t="shared" si="352"/>
        <v>50</v>
      </c>
      <c r="P2277" s="8">
        <f t="shared" si="353"/>
        <v>49.5</v>
      </c>
      <c r="Q2277" s="9">
        <f t="shared" si="354"/>
        <v>23.675000000000001</v>
      </c>
      <c r="R2277" s="9">
        <f t="shared" si="355"/>
        <v>34.875</v>
      </c>
      <c r="S2277" s="9">
        <f t="shared" si="356"/>
        <v>38.525000000000006</v>
      </c>
      <c r="T2277" s="9">
        <f t="shared" si="357"/>
        <v>31.125</v>
      </c>
      <c r="U2277" s="8">
        <f t="shared" si="358"/>
        <v>32.358333333333334</v>
      </c>
      <c r="V2277" s="8">
        <f t="shared" si="359"/>
        <v>32.049999999999997</v>
      </c>
    </row>
    <row r="2278" spans="1:22" ht="13.5" x14ac:dyDescent="0.25">
      <c r="A2278" s="3">
        <f>RSI!A2278</f>
        <v>45320</v>
      </c>
      <c r="B2278" s="2">
        <f>RSI!B2278</f>
        <v>5.9976000000000003</v>
      </c>
      <c r="C2278" s="2">
        <f>RSI!I2278</f>
        <v>47.579339483136621</v>
      </c>
      <c r="D2278" s="2">
        <f>MACD!E2278</f>
        <v>6.6611335421593587E-2</v>
      </c>
      <c r="E2278" s="2">
        <f>MACD!F2278</f>
        <v>7.1500661185701031E-2</v>
      </c>
      <c r="F2278" s="2">
        <f>'Moving Avg'!D2278</f>
        <v>6.0152400000000004</v>
      </c>
      <c r="G2278" s="2">
        <f>'Moving Avg'!F2278</f>
        <v>6.0884450000000019</v>
      </c>
      <c r="H2278" s="2">
        <f>'Moving Avg'!G2278</f>
        <v>5.9617800000000001</v>
      </c>
      <c r="I2278" s="2">
        <f>'Moving Avg'!H2278</f>
        <v>5.6377089999999939</v>
      </c>
      <c r="J2278" s="6" t="str">
        <f>OBV!F2278</f>
        <v>BULLISH</v>
      </c>
      <c r="K2278" s="6" t="str">
        <f>OBV!G2278</f>
        <v>NEUTRAL</v>
      </c>
      <c r="L2278" s="6" t="str">
        <f>OBV!H2278</f>
        <v>NEUTRAL</v>
      </c>
      <c r="M2278" s="8">
        <f t="shared" si="350"/>
        <v>25</v>
      </c>
      <c r="N2278" s="8">
        <f t="shared" si="351"/>
        <v>45</v>
      </c>
      <c r="O2278" s="8">
        <f t="shared" si="352"/>
        <v>50</v>
      </c>
      <c r="P2278" s="8">
        <f t="shared" si="353"/>
        <v>49.5</v>
      </c>
      <c r="Q2278" s="9">
        <f t="shared" si="354"/>
        <v>39.424999999999997</v>
      </c>
      <c r="R2278" s="9">
        <f t="shared" si="355"/>
        <v>43.875</v>
      </c>
      <c r="S2278" s="9">
        <f t="shared" si="356"/>
        <v>45.275000000000006</v>
      </c>
      <c r="T2278" s="9">
        <f t="shared" si="357"/>
        <v>42.375</v>
      </c>
      <c r="U2278" s="8">
        <f t="shared" si="358"/>
        <v>42.858333333333327</v>
      </c>
      <c r="V2278" s="8">
        <f t="shared" si="359"/>
        <v>42.737499999999997</v>
      </c>
    </row>
    <row r="2279" spans="1:22" ht="13.5" x14ac:dyDescent="0.25">
      <c r="A2279" s="3">
        <f>RSI!A2279</f>
        <v>45321</v>
      </c>
      <c r="B2279" s="2">
        <f>RSI!B2279</f>
        <v>5.9976000000000003</v>
      </c>
      <c r="C2279" s="2">
        <f>RSI!I2279</f>
        <v>47.579339483136621</v>
      </c>
      <c r="D2279" s="2">
        <f>MACD!E2279</f>
        <v>5.3581363901414214E-2</v>
      </c>
      <c r="E2279" s="2">
        <f>MACD!F2279</f>
        <v>6.7916801728843679E-2</v>
      </c>
      <c r="F2279" s="2">
        <f>'Moving Avg'!D2279</f>
        <v>6.0152400000000004</v>
      </c>
      <c r="G2279" s="2">
        <f>'Moving Avg'!F2279</f>
        <v>6.0769800000000016</v>
      </c>
      <c r="H2279" s="2">
        <f>'Moving Avg'!G2279</f>
        <v>5.9674259999999997</v>
      </c>
      <c r="I2279" s="2">
        <f>'Moving Avg'!H2279</f>
        <v>5.6418019999999931</v>
      </c>
      <c r="J2279" s="6" t="str">
        <f>OBV!F2279</f>
        <v>BULLISH</v>
      </c>
      <c r="K2279" s="6" t="str">
        <f>OBV!G2279</f>
        <v>NEUTRAL</v>
      </c>
      <c r="L2279" s="6" t="str">
        <f>OBV!H2279</f>
        <v>NEUTRAL</v>
      </c>
      <c r="M2279" s="8">
        <f t="shared" si="350"/>
        <v>25</v>
      </c>
      <c r="N2279" s="8">
        <f t="shared" si="351"/>
        <v>45</v>
      </c>
      <c r="O2279" s="8">
        <f t="shared" si="352"/>
        <v>50</v>
      </c>
      <c r="P2279" s="8">
        <f t="shared" si="353"/>
        <v>49.5</v>
      </c>
      <c r="Q2279" s="9">
        <f t="shared" si="354"/>
        <v>39.424999999999997</v>
      </c>
      <c r="R2279" s="9">
        <f t="shared" si="355"/>
        <v>43.875</v>
      </c>
      <c r="S2279" s="9">
        <f t="shared" si="356"/>
        <v>45.275000000000006</v>
      </c>
      <c r="T2279" s="9">
        <f t="shared" si="357"/>
        <v>42.375</v>
      </c>
      <c r="U2279" s="8">
        <f t="shared" si="358"/>
        <v>42.858333333333327</v>
      </c>
      <c r="V2279" s="8">
        <f t="shared" si="359"/>
        <v>42.737499999999997</v>
      </c>
    </row>
    <row r="2280" spans="1:22" ht="13.5" x14ac:dyDescent="0.25">
      <c r="A2280" s="3">
        <f>RSI!A2280</f>
        <v>45322</v>
      </c>
      <c r="B2280" s="2">
        <f>RSI!B2280</f>
        <v>5.9976000000000003</v>
      </c>
      <c r="C2280" s="2">
        <f>RSI!I2280</f>
        <v>47.579339483136621</v>
      </c>
      <c r="D2280" s="2">
        <f>MACD!E2280</f>
        <v>6.8546698306954923E-2</v>
      </c>
      <c r="E2280" s="2">
        <f>MACD!F2280</f>
        <v>6.8042781044465928E-2</v>
      </c>
      <c r="F2280" s="2">
        <f>'Moving Avg'!D2280</f>
        <v>5.9976000000000003</v>
      </c>
      <c r="G2280" s="2">
        <f>'Moving Avg'!F2280</f>
        <v>6.0681600000000024</v>
      </c>
      <c r="H2280" s="2">
        <f>'Moving Avg'!G2280</f>
        <v>5.9730719999999993</v>
      </c>
      <c r="I2280" s="2">
        <f>'Moving Avg'!H2280</f>
        <v>5.6457294999999919</v>
      </c>
      <c r="J2280" s="6" t="str">
        <f>OBV!F2280</f>
        <v>BEARISH</v>
      </c>
      <c r="K2280" s="6" t="str">
        <f>OBV!G2280</f>
        <v>NEUTRAL</v>
      </c>
      <c r="L2280" s="6" t="str">
        <f>OBV!H2280</f>
        <v>CONFIRMED BEARISH</v>
      </c>
      <c r="M2280" s="8">
        <f t="shared" si="350"/>
        <v>25</v>
      </c>
      <c r="N2280" s="8">
        <f t="shared" si="351"/>
        <v>0</v>
      </c>
      <c r="O2280" s="8">
        <f t="shared" si="352"/>
        <v>50</v>
      </c>
      <c r="P2280" s="8">
        <f t="shared" si="353"/>
        <v>16.5</v>
      </c>
      <c r="Q2280" s="9">
        <f t="shared" si="354"/>
        <v>18.725000000000001</v>
      </c>
      <c r="R2280" s="9">
        <f t="shared" si="355"/>
        <v>26.625</v>
      </c>
      <c r="S2280" s="9">
        <f t="shared" si="356"/>
        <v>23.675000000000001</v>
      </c>
      <c r="T2280" s="9">
        <f t="shared" si="357"/>
        <v>22.875</v>
      </c>
      <c r="U2280" s="8">
        <f t="shared" si="358"/>
        <v>23.008333333333336</v>
      </c>
      <c r="V2280" s="8">
        <f t="shared" si="359"/>
        <v>22.975000000000001</v>
      </c>
    </row>
    <row r="2281" spans="1:22" ht="13.5" x14ac:dyDescent="0.25">
      <c r="A2281" s="3">
        <f>RSI!A2281</f>
        <v>45323</v>
      </c>
      <c r="B2281" s="2">
        <f>RSI!B2281</f>
        <v>5.9976000000000003</v>
      </c>
      <c r="C2281" s="2">
        <f>RSI!I2281</f>
        <v>47.579339483136629</v>
      </c>
      <c r="D2281" s="2">
        <f>MACD!E2281</f>
        <v>7.8677411037142875E-2</v>
      </c>
      <c r="E2281" s="2">
        <f>MACD!F2281</f>
        <v>7.0169707043001323E-2</v>
      </c>
      <c r="F2281" s="2">
        <f>'Moving Avg'!D2281</f>
        <v>5.9976000000000003</v>
      </c>
      <c r="G2281" s="2">
        <f>'Moving Avg'!F2281</f>
        <v>6.0593400000000024</v>
      </c>
      <c r="H2281" s="2">
        <f>'Moving Avg'!G2281</f>
        <v>5.9785399999999989</v>
      </c>
      <c r="I2281" s="2">
        <f>'Moving Avg'!H2281</f>
        <v>5.6496569999999915</v>
      </c>
      <c r="J2281" s="6" t="str">
        <f>OBV!F2281</f>
        <v>NEUTRAL</v>
      </c>
      <c r="K2281" s="6" t="str">
        <f>OBV!G2281</f>
        <v>NEUTRAL</v>
      </c>
      <c r="L2281" s="6" t="str">
        <f>OBV!H2281</f>
        <v>NEUTRAL</v>
      </c>
      <c r="M2281" s="8">
        <f t="shared" si="350"/>
        <v>25</v>
      </c>
      <c r="N2281" s="8">
        <f t="shared" si="351"/>
        <v>0</v>
      </c>
      <c r="O2281" s="8">
        <f t="shared" si="352"/>
        <v>50</v>
      </c>
      <c r="P2281" s="8">
        <f t="shared" si="353"/>
        <v>33</v>
      </c>
      <c r="Q2281" s="9">
        <f t="shared" si="354"/>
        <v>21.2</v>
      </c>
      <c r="R2281" s="9">
        <f t="shared" si="355"/>
        <v>30.75</v>
      </c>
      <c r="S2281" s="9">
        <f t="shared" si="356"/>
        <v>31.1</v>
      </c>
      <c r="T2281" s="9">
        <f t="shared" si="357"/>
        <v>27</v>
      </c>
      <c r="U2281" s="8">
        <f t="shared" si="358"/>
        <v>27.683333333333337</v>
      </c>
      <c r="V2281" s="8">
        <f t="shared" si="359"/>
        <v>27.512500000000003</v>
      </c>
    </row>
    <row r="2282" spans="1:22" ht="13.5" x14ac:dyDescent="0.25">
      <c r="A2282" s="3">
        <f>RSI!A2282</f>
        <v>45324</v>
      </c>
      <c r="B2282" s="2">
        <f>RSI!B2282</f>
        <v>5.9976000000000003</v>
      </c>
      <c r="C2282" s="2">
        <f>RSI!I2282</f>
        <v>47.579339483136621</v>
      </c>
      <c r="D2282" s="2">
        <f>MACD!E2282</f>
        <v>6.4364694104530606E-2</v>
      </c>
      <c r="E2282" s="2">
        <f>MACD!F2282</f>
        <v>6.9008704455307185E-2</v>
      </c>
      <c r="F2282" s="2">
        <f>'Moving Avg'!D2282</f>
        <v>5.9976000000000003</v>
      </c>
      <c r="G2282" s="2">
        <f>'Moving Avg'!F2282</f>
        <v>6.0505200000000023</v>
      </c>
      <c r="H2282" s="2">
        <f>'Moving Avg'!G2282</f>
        <v>5.9840080000000002</v>
      </c>
      <c r="I2282" s="2">
        <f>'Moving Avg'!H2282</f>
        <v>5.6524264999999909</v>
      </c>
      <c r="J2282" s="6" t="str">
        <f>OBV!F2282</f>
        <v>NEUTRAL</v>
      </c>
      <c r="K2282" s="6" t="str">
        <f>OBV!G2282</f>
        <v>NEUTRAL</v>
      </c>
      <c r="L2282" s="6" t="str">
        <f>OBV!H2282</f>
        <v>NEUTRAL</v>
      </c>
      <c r="M2282" s="8">
        <f t="shared" si="350"/>
        <v>25</v>
      </c>
      <c r="N2282" s="8">
        <f t="shared" si="351"/>
        <v>45</v>
      </c>
      <c r="O2282" s="8">
        <f t="shared" si="352"/>
        <v>50</v>
      </c>
      <c r="P2282" s="8">
        <f t="shared" si="353"/>
        <v>33</v>
      </c>
      <c r="Q2282" s="9">
        <f t="shared" si="354"/>
        <v>36.950000000000003</v>
      </c>
      <c r="R2282" s="9">
        <f t="shared" si="355"/>
        <v>39.75</v>
      </c>
      <c r="S2282" s="9">
        <f t="shared" si="356"/>
        <v>37.85</v>
      </c>
      <c r="T2282" s="9">
        <f t="shared" si="357"/>
        <v>38.25</v>
      </c>
      <c r="U2282" s="8">
        <f t="shared" si="358"/>
        <v>38.183333333333337</v>
      </c>
      <c r="V2282" s="8">
        <f t="shared" si="359"/>
        <v>38.200000000000003</v>
      </c>
    </row>
    <row r="2283" spans="1:22" ht="13.5" x14ac:dyDescent="0.25">
      <c r="A2283" s="3">
        <f>RSI!A2283</f>
        <v>45327</v>
      </c>
      <c r="B2283" s="2">
        <f>RSI!B2283</f>
        <v>5.9976000000000003</v>
      </c>
      <c r="C2283" s="2">
        <f>RSI!I2283</f>
        <v>47.579339483136629</v>
      </c>
      <c r="D2283" s="2">
        <f>MACD!E2283</f>
        <v>5.2417526204568077E-2</v>
      </c>
      <c r="E2283" s="2">
        <f>MACD!F2283</f>
        <v>6.5690468805159372E-2</v>
      </c>
      <c r="F2283" s="2">
        <f>'Moving Avg'!D2283</f>
        <v>5.9976000000000003</v>
      </c>
      <c r="G2283" s="2">
        <f>'Moving Avg'!F2283</f>
        <v>6.0417000000000023</v>
      </c>
      <c r="H2283" s="2">
        <f>'Moving Avg'!G2283</f>
        <v>5.9894759999999989</v>
      </c>
      <c r="I2283" s="2">
        <f>'Moving Avg'!H2283</f>
        <v>5.6551959999999903</v>
      </c>
      <c r="J2283" s="6" t="str">
        <f>OBV!F2283</f>
        <v>NEUTRAL</v>
      </c>
      <c r="K2283" s="6" t="str">
        <f>OBV!G2283</f>
        <v>NEUTRAL</v>
      </c>
      <c r="L2283" s="6" t="str">
        <f>OBV!H2283</f>
        <v>NEUTRAL</v>
      </c>
      <c r="M2283" s="8">
        <f t="shared" si="350"/>
        <v>25</v>
      </c>
      <c r="N2283" s="8">
        <f t="shared" si="351"/>
        <v>45</v>
      </c>
      <c r="O2283" s="8">
        <f t="shared" si="352"/>
        <v>50</v>
      </c>
      <c r="P2283" s="8">
        <f t="shared" si="353"/>
        <v>33</v>
      </c>
      <c r="Q2283" s="9">
        <f t="shared" si="354"/>
        <v>36.950000000000003</v>
      </c>
      <c r="R2283" s="9">
        <f t="shared" si="355"/>
        <v>39.75</v>
      </c>
      <c r="S2283" s="9">
        <f t="shared" si="356"/>
        <v>37.85</v>
      </c>
      <c r="T2283" s="9">
        <f t="shared" si="357"/>
        <v>38.25</v>
      </c>
      <c r="U2283" s="8">
        <f t="shared" si="358"/>
        <v>38.183333333333337</v>
      </c>
      <c r="V2283" s="8">
        <f t="shared" si="359"/>
        <v>38.200000000000003</v>
      </c>
    </row>
    <row r="2284" spans="1:22" ht="13.5" x14ac:dyDescent="0.25">
      <c r="A2284" s="3">
        <f>RSI!A2284</f>
        <v>45328</v>
      </c>
      <c r="B2284" s="2">
        <f>RSI!B2284</f>
        <v>6.0064000000000002</v>
      </c>
      <c r="C2284" s="2">
        <f>RSI!I2284</f>
        <v>48.568688664036188</v>
      </c>
      <c r="D2284" s="2">
        <f>MACD!E2284</f>
        <v>4.180800689599895E-2</v>
      </c>
      <c r="E2284" s="2">
        <f>MACD!F2284</f>
        <v>6.0913976423327292E-2</v>
      </c>
      <c r="F2284" s="2">
        <f>'Moving Avg'!D2284</f>
        <v>5.9993600000000002</v>
      </c>
      <c r="G2284" s="2">
        <f>'Moving Avg'!F2284</f>
        <v>6.0333200000000016</v>
      </c>
      <c r="H2284" s="2">
        <f>'Moving Avg'!G2284</f>
        <v>5.9951199999999991</v>
      </c>
      <c r="I2284" s="2">
        <f>'Moving Avg'!H2284</f>
        <v>5.6580094999999906</v>
      </c>
      <c r="J2284" s="6" t="str">
        <f>OBV!F2284</f>
        <v>BULLISH</v>
      </c>
      <c r="K2284" s="6" t="str">
        <f>OBV!G2284</f>
        <v>NEUTRAL</v>
      </c>
      <c r="L2284" s="6" t="str">
        <f>OBV!H2284</f>
        <v>CONFIRMED BULLISH</v>
      </c>
      <c r="M2284" s="8">
        <f t="shared" si="350"/>
        <v>25</v>
      </c>
      <c r="N2284" s="8">
        <f t="shared" si="351"/>
        <v>45</v>
      </c>
      <c r="O2284" s="8">
        <f t="shared" si="352"/>
        <v>50</v>
      </c>
      <c r="P2284" s="8">
        <f t="shared" si="353"/>
        <v>83.5</v>
      </c>
      <c r="Q2284" s="9">
        <f t="shared" si="354"/>
        <v>44.524999999999999</v>
      </c>
      <c r="R2284" s="9">
        <f t="shared" si="355"/>
        <v>52.375</v>
      </c>
      <c r="S2284" s="9">
        <f t="shared" si="356"/>
        <v>60.575000000000003</v>
      </c>
      <c r="T2284" s="9">
        <f t="shared" si="357"/>
        <v>50.875</v>
      </c>
      <c r="U2284" s="8">
        <f t="shared" si="358"/>
        <v>52.491666666666674</v>
      </c>
      <c r="V2284" s="8">
        <f t="shared" si="359"/>
        <v>52.087500000000006</v>
      </c>
    </row>
    <row r="2285" spans="1:22" ht="13.5" x14ac:dyDescent="0.25">
      <c r="A2285" s="3">
        <f>RSI!A2285</f>
        <v>45329</v>
      </c>
      <c r="B2285" s="2">
        <f>RSI!B2285</f>
        <v>6.1211000000000002</v>
      </c>
      <c r="C2285" s="2">
        <f>RSI!I2285</f>
        <v>59.340222235583674</v>
      </c>
      <c r="D2285" s="2">
        <f>MACD!E2285</f>
        <v>3.7991910493033743E-2</v>
      </c>
      <c r="E2285" s="2">
        <f>MACD!F2285</f>
        <v>5.6329563237268586E-2</v>
      </c>
      <c r="F2285" s="2">
        <f>'Moving Avg'!D2285</f>
        <v>6.0240600000000004</v>
      </c>
      <c r="G2285" s="2">
        <f>'Moving Avg'!F2285</f>
        <v>6.0306750000000013</v>
      </c>
      <c r="H2285" s="2">
        <f>'Moving Avg'!G2285</f>
        <v>6.0032360000000002</v>
      </c>
      <c r="I2285" s="2">
        <f>'Moving Avg'!H2285</f>
        <v>5.6625129999999908</v>
      </c>
      <c r="J2285" s="6" t="str">
        <f>OBV!F2285</f>
        <v>BULLISH</v>
      </c>
      <c r="K2285" s="6" t="str">
        <f>OBV!G2285</f>
        <v>NEUTRAL</v>
      </c>
      <c r="L2285" s="6" t="str">
        <f>OBV!H2285</f>
        <v>CONFIRMED BULLISH</v>
      </c>
      <c r="M2285" s="8">
        <f t="shared" si="350"/>
        <v>25</v>
      </c>
      <c r="N2285" s="8">
        <f t="shared" si="351"/>
        <v>45</v>
      </c>
      <c r="O2285" s="8">
        <f t="shared" si="352"/>
        <v>50</v>
      </c>
      <c r="P2285" s="8">
        <f t="shared" si="353"/>
        <v>83.5</v>
      </c>
      <c r="Q2285" s="9">
        <f t="shared" si="354"/>
        <v>44.524999999999999</v>
      </c>
      <c r="R2285" s="9">
        <f t="shared" si="355"/>
        <v>52.375</v>
      </c>
      <c r="S2285" s="9">
        <f t="shared" si="356"/>
        <v>60.575000000000003</v>
      </c>
      <c r="T2285" s="9">
        <f t="shared" si="357"/>
        <v>50.875</v>
      </c>
      <c r="U2285" s="8">
        <f t="shared" si="358"/>
        <v>52.491666666666674</v>
      </c>
      <c r="V2285" s="8">
        <f t="shared" si="359"/>
        <v>52.087500000000006</v>
      </c>
    </row>
    <row r="2286" spans="1:22" ht="13.5" x14ac:dyDescent="0.25">
      <c r="A2286" s="3">
        <f>RSI!A2286</f>
        <v>45330</v>
      </c>
      <c r="B2286" s="2">
        <f>RSI!B2286</f>
        <v>6.0152000000000001</v>
      </c>
      <c r="C2286" s="2">
        <f>RSI!I2286</f>
        <v>49.11288427797524</v>
      </c>
      <c r="D2286" s="2">
        <f>MACD!E2286</f>
        <v>2.8442069601902986E-2</v>
      </c>
      <c r="E2286" s="2">
        <f>MACD!F2286</f>
        <v>5.0752064510195469E-2</v>
      </c>
      <c r="F2286" s="2">
        <f>'Moving Avg'!D2286</f>
        <v>6.0275800000000004</v>
      </c>
      <c r="G2286" s="2">
        <f>'Moving Avg'!F2286</f>
        <v>6.0227350000000017</v>
      </c>
      <c r="H2286" s="2">
        <f>'Moving Avg'!G2286</f>
        <v>6.0092340000000002</v>
      </c>
      <c r="I2286" s="2">
        <f>'Moving Avg'!H2286</f>
        <v>5.6660319999999906</v>
      </c>
      <c r="J2286" s="6" t="str">
        <f>OBV!F2286</f>
        <v>BEARISH</v>
      </c>
      <c r="K2286" s="6" t="str">
        <f>OBV!G2286</f>
        <v>NEUTRAL</v>
      </c>
      <c r="L2286" s="6" t="str">
        <f>OBV!H2286</f>
        <v>BEARISH DIVERGENCE</v>
      </c>
      <c r="M2286" s="8">
        <f t="shared" si="350"/>
        <v>25</v>
      </c>
      <c r="N2286" s="8">
        <f t="shared" si="351"/>
        <v>100</v>
      </c>
      <c r="O2286" s="8">
        <f t="shared" si="352"/>
        <v>50</v>
      </c>
      <c r="P2286" s="8">
        <f t="shared" si="353"/>
        <v>16.5</v>
      </c>
      <c r="Q2286" s="9">
        <f t="shared" si="354"/>
        <v>53.725000000000001</v>
      </c>
      <c r="R2286" s="9">
        <f t="shared" si="355"/>
        <v>46.625</v>
      </c>
      <c r="S2286" s="9">
        <f t="shared" si="356"/>
        <v>38.674999999999997</v>
      </c>
      <c r="T2286" s="9">
        <f t="shared" si="357"/>
        <v>47.875</v>
      </c>
      <c r="U2286" s="8">
        <f t="shared" si="358"/>
        <v>46.341666666666661</v>
      </c>
      <c r="V2286" s="8">
        <f t="shared" si="359"/>
        <v>46.724999999999994</v>
      </c>
    </row>
    <row r="2287" spans="1:22" ht="13.5" x14ac:dyDescent="0.25">
      <c r="A2287" s="3">
        <f>RSI!A2287</f>
        <v>45331</v>
      </c>
      <c r="B2287" s="2">
        <f>RSI!B2287</f>
        <v>6.0152000000000001</v>
      </c>
      <c r="C2287" s="2">
        <f>RSI!I2287</f>
        <v>49.11288427797524</v>
      </c>
      <c r="D2287" s="2">
        <f>MACD!E2287</f>
        <v>2.0435304577774538E-2</v>
      </c>
      <c r="E2287" s="2">
        <f>MACD!F2287</f>
        <v>4.4688712523711281E-2</v>
      </c>
      <c r="F2287" s="2">
        <f>'Moving Avg'!D2287</f>
        <v>6.0311000000000003</v>
      </c>
      <c r="G2287" s="2">
        <f>'Moving Avg'!F2287</f>
        <v>6.0262600000000006</v>
      </c>
      <c r="H2287" s="2">
        <f>'Moving Avg'!G2287</f>
        <v>6.0154079999999999</v>
      </c>
      <c r="I2287" s="2">
        <f>'Moving Avg'!H2287</f>
        <v>5.668392999999992</v>
      </c>
      <c r="J2287" s="6" t="str">
        <f>OBV!F2287</f>
        <v>BEARISH</v>
      </c>
      <c r="K2287" s="6" t="str">
        <f>OBV!G2287</f>
        <v>NEUTRAL</v>
      </c>
      <c r="L2287" s="6" t="str">
        <f>OBV!H2287</f>
        <v>BEARISH DIVERGENCE</v>
      </c>
      <c r="M2287" s="8">
        <f t="shared" si="350"/>
        <v>25</v>
      </c>
      <c r="N2287" s="8">
        <f t="shared" si="351"/>
        <v>100</v>
      </c>
      <c r="O2287" s="8">
        <f t="shared" si="352"/>
        <v>50</v>
      </c>
      <c r="P2287" s="8">
        <f t="shared" si="353"/>
        <v>16.5</v>
      </c>
      <c r="Q2287" s="9">
        <f t="shared" si="354"/>
        <v>53.725000000000001</v>
      </c>
      <c r="R2287" s="9">
        <f t="shared" si="355"/>
        <v>46.625</v>
      </c>
      <c r="S2287" s="9">
        <f t="shared" si="356"/>
        <v>38.674999999999997</v>
      </c>
      <c r="T2287" s="9">
        <f t="shared" si="357"/>
        <v>47.875</v>
      </c>
      <c r="U2287" s="8">
        <f t="shared" si="358"/>
        <v>46.341666666666661</v>
      </c>
      <c r="V2287" s="8">
        <f t="shared" si="359"/>
        <v>46.724999999999994</v>
      </c>
    </row>
    <row r="2288" spans="1:22" ht="13.5" x14ac:dyDescent="0.25">
      <c r="A2288" s="3">
        <f>RSI!A2288</f>
        <v>45334</v>
      </c>
      <c r="B2288" s="2">
        <f>RSI!B2288</f>
        <v>6.0064000000000002</v>
      </c>
      <c r="C2288" s="2">
        <f>RSI!I2288</f>
        <v>48.310447949800931</v>
      </c>
      <c r="D2288" s="2">
        <f>MACD!E2288</f>
        <v>1.4380599164821817E-2</v>
      </c>
      <c r="E2288" s="2">
        <f>MACD!F2288</f>
        <v>3.8627089851933388E-2</v>
      </c>
      <c r="F2288" s="2">
        <f>'Moving Avg'!D2288</f>
        <v>6.0328600000000003</v>
      </c>
      <c r="G2288" s="2">
        <f>'Moving Avg'!F2288</f>
        <v>6.0266999999999999</v>
      </c>
      <c r="H2288" s="2">
        <f>'Moving Avg'!G2288</f>
        <v>6.0214060000000007</v>
      </c>
      <c r="I2288" s="2">
        <f>'Moving Avg'!H2288</f>
        <v>5.6707099999999926</v>
      </c>
      <c r="J2288" s="6" t="str">
        <f>OBV!F2288</f>
        <v>BEARISH</v>
      </c>
      <c r="K2288" s="6" t="str">
        <f>OBV!G2288</f>
        <v>NEUTRAL</v>
      </c>
      <c r="L2288" s="6" t="str">
        <f>OBV!H2288</f>
        <v>BEARISH DIVERGENCE</v>
      </c>
      <c r="M2288" s="8">
        <f t="shared" si="350"/>
        <v>25</v>
      </c>
      <c r="N2288" s="8">
        <f t="shared" si="351"/>
        <v>100</v>
      </c>
      <c r="O2288" s="8">
        <f t="shared" si="352"/>
        <v>50</v>
      </c>
      <c r="P2288" s="8">
        <f t="shared" si="353"/>
        <v>16.5</v>
      </c>
      <c r="Q2288" s="9">
        <f t="shared" si="354"/>
        <v>53.725000000000001</v>
      </c>
      <c r="R2288" s="9">
        <f t="shared" si="355"/>
        <v>46.625</v>
      </c>
      <c r="S2288" s="9">
        <f t="shared" si="356"/>
        <v>38.674999999999997</v>
      </c>
      <c r="T2288" s="9">
        <f t="shared" si="357"/>
        <v>47.875</v>
      </c>
      <c r="U2288" s="8">
        <f t="shared" si="358"/>
        <v>46.341666666666661</v>
      </c>
      <c r="V2288" s="8">
        <f t="shared" si="359"/>
        <v>46.724999999999994</v>
      </c>
    </row>
    <row r="2289" spans="1:22" ht="13.5" x14ac:dyDescent="0.25">
      <c r="A2289" s="3">
        <f>RSI!A2289</f>
        <v>45335</v>
      </c>
      <c r="B2289" s="2">
        <f>RSI!B2289</f>
        <v>6.0064000000000002</v>
      </c>
      <c r="C2289" s="2">
        <f>RSI!I2289</f>
        <v>48.310447949800931</v>
      </c>
      <c r="D2289" s="2">
        <f>MACD!E2289</f>
        <v>9.3727177254461225E-3</v>
      </c>
      <c r="E2289" s="2">
        <f>MACD!F2289</f>
        <v>3.2776215426635939E-2</v>
      </c>
      <c r="F2289" s="2">
        <f>'Moving Avg'!D2289</f>
        <v>6.0328599999999994</v>
      </c>
      <c r="G2289" s="2">
        <f>'Moving Avg'!F2289</f>
        <v>6.0271400000000002</v>
      </c>
      <c r="H2289" s="2">
        <f>'Moving Avg'!G2289</f>
        <v>6.0277560000000001</v>
      </c>
      <c r="I2289" s="2">
        <f>'Moving Avg'!H2289</f>
        <v>5.6730269999999932</v>
      </c>
      <c r="J2289" s="6" t="str">
        <f>OBV!F2289</f>
        <v>BEARISH</v>
      </c>
      <c r="K2289" s="6" t="str">
        <f>OBV!G2289</f>
        <v>NEUTRAL</v>
      </c>
      <c r="L2289" s="6" t="str">
        <f>OBV!H2289</f>
        <v>NEUTRAL</v>
      </c>
      <c r="M2289" s="8">
        <f t="shared" si="350"/>
        <v>25</v>
      </c>
      <c r="N2289" s="8">
        <f t="shared" si="351"/>
        <v>100</v>
      </c>
      <c r="O2289" s="8">
        <f t="shared" si="352"/>
        <v>50</v>
      </c>
      <c r="P2289" s="8">
        <f t="shared" si="353"/>
        <v>16.5</v>
      </c>
      <c r="Q2289" s="9">
        <f t="shared" si="354"/>
        <v>53.725000000000001</v>
      </c>
      <c r="R2289" s="9">
        <f t="shared" si="355"/>
        <v>46.625</v>
      </c>
      <c r="S2289" s="9">
        <f t="shared" si="356"/>
        <v>38.674999999999997</v>
      </c>
      <c r="T2289" s="9">
        <f t="shared" si="357"/>
        <v>47.875</v>
      </c>
      <c r="U2289" s="8">
        <f t="shared" si="358"/>
        <v>46.341666666666661</v>
      </c>
      <c r="V2289" s="8">
        <f t="shared" si="359"/>
        <v>46.724999999999994</v>
      </c>
    </row>
    <row r="2290" spans="1:22" ht="13.5" x14ac:dyDescent="0.25">
      <c r="A2290" s="3">
        <f>RSI!A2290</f>
        <v>45336</v>
      </c>
      <c r="B2290" s="2">
        <f>RSI!B2290</f>
        <v>6.1121999999999996</v>
      </c>
      <c r="C2290" s="2">
        <f>RSI!I2290</f>
        <v>57.901281976305008</v>
      </c>
      <c r="D2290" s="2">
        <f>MACD!E2290</f>
        <v>-2.5949696441562864E-3</v>
      </c>
      <c r="E2290" s="2">
        <f>MACD!F2290</f>
        <v>2.5701978412477497E-2</v>
      </c>
      <c r="F2290" s="2">
        <f>'Moving Avg'!D2290</f>
        <v>6.0310800000000002</v>
      </c>
      <c r="G2290" s="2">
        <f>'Moving Avg'!F2290</f>
        <v>6.0244900000000001</v>
      </c>
      <c r="H2290" s="2">
        <f>'Moving Avg'!G2290</f>
        <v>6.0341060000000004</v>
      </c>
      <c r="I2290" s="2">
        <f>'Moving Avg'!H2290</f>
        <v>5.6758729999999931</v>
      </c>
      <c r="J2290" s="6" t="str">
        <f>OBV!F2290</f>
        <v>BULLISH</v>
      </c>
      <c r="K2290" s="6" t="str">
        <f>OBV!G2290</f>
        <v>NEUTRAL</v>
      </c>
      <c r="L2290" s="6" t="str">
        <f>OBV!H2290</f>
        <v>BULLISH DIVERGENCE</v>
      </c>
      <c r="M2290" s="8">
        <f t="shared" si="350"/>
        <v>25</v>
      </c>
      <c r="N2290" s="8">
        <f t="shared" si="351"/>
        <v>100</v>
      </c>
      <c r="O2290" s="8">
        <f t="shared" si="352"/>
        <v>50</v>
      </c>
      <c r="P2290" s="8">
        <f t="shared" si="353"/>
        <v>66.5</v>
      </c>
      <c r="Q2290" s="9">
        <f t="shared" si="354"/>
        <v>61.225000000000001</v>
      </c>
      <c r="R2290" s="9">
        <f t="shared" si="355"/>
        <v>59.125</v>
      </c>
      <c r="S2290" s="9">
        <f t="shared" si="356"/>
        <v>61.174999999999997</v>
      </c>
      <c r="T2290" s="9">
        <f t="shared" si="357"/>
        <v>60.375</v>
      </c>
      <c r="U2290" s="8">
        <f t="shared" si="358"/>
        <v>60.508333333333326</v>
      </c>
      <c r="V2290" s="8">
        <f t="shared" si="359"/>
        <v>60.474999999999994</v>
      </c>
    </row>
    <row r="2291" spans="1:22" ht="13.5" x14ac:dyDescent="0.25">
      <c r="A2291" s="3">
        <f>RSI!A2291</f>
        <v>45337</v>
      </c>
      <c r="B2291" s="2">
        <f>RSI!B2291</f>
        <v>6.1121999999999996</v>
      </c>
      <c r="C2291" s="2">
        <f>RSI!I2291</f>
        <v>57.901281976305015</v>
      </c>
      <c r="D2291" s="2">
        <f>MACD!E2291</f>
        <v>-1.3247773484793335E-2</v>
      </c>
      <c r="E2291" s="2">
        <f>MACD!F2291</f>
        <v>1.7912028033023334E-2</v>
      </c>
      <c r="F2291" s="2">
        <f>'Moving Avg'!D2291</f>
        <v>6.0504800000000003</v>
      </c>
      <c r="G2291" s="2">
        <f>'Moving Avg'!F2291</f>
        <v>6.0227249999999994</v>
      </c>
      <c r="H2291" s="2">
        <f>'Moving Avg'!G2291</f>
        <v>6.0406320000000004</v>
      </c>
      <c r="I2291" s="2">
        <f>'Moving Avg'!H2291</f>
        <v>5.6788429999999934</v>
      </c>
      <c r="J2291" s="6" t="str">
        <f>OBV!F2291</f>
        <v>BULLISH</v>
      </c>
      <c r="K2291" s="6" t="str">
        <f>OBV!G2291</f>
        <v>NEUTRAL</v>
      </c>
      <c r="L2291" s="6" t="str">
        <f>OBV!H2291</f>
        <v>CONFIRMED BULLISH</v>
      </c>
      <c r="M2291" s="8">
        <f t="shared" si="350"/>
        <v>25</v>
      </c>
      <c r="N2291" s="8">
        <f t="shared" si="351"/>
        <v>100</v>
      </c>
      <c r="O2291" s="8">
        <f t="shared" si="352"/>
        <v>50</v>
      </c>
      <c r="P2291" s="8">
        <f t="shared" si="353"/>
        <v>83.5</v>
      </c>
      <c r="Q2291" s="9">
        <f t="shared" si="354"/>
        <v>63.774999999999999</v>
      </c>
      <c r="R2291" s="9">
        <f t="shared" si="355"/>
        <v>63.375</v>
      </c>
      <c r="S2291" s="9">
        <f t="shared" si="356"/>
        <v>68.825000000000003</v>
      </c>
      <c r="T2291" s="9">
        <f t="shared" si="357"/>
        <v>64.625</v>
      </c>
      <c r="U2291" s="8">
        <f t="shared" si="358"/>
        <v>65.325000000000003</v>
      </c>
      <c r="V2291" s="8">
        <f t="shared" si="359"/>
        <v>65.150000000000006</v>
      </c>
    </row>
    <row r="2292" spans="1:22" ht="13.5" x14ac:dyDescent="0.25">
      <c r="A2292" s="3">
        <f>RSI!A2292</f>
        <v>45338</v>
      </c>
      <c r="B2292" s="2">
        <f>RSI!B2292</f>
        <v>6.1033999999999997</v>
      </c>
      <c r="C2292" s="2">
        <f>RSI!I2292</f>
        <v>56.883151062249539</v>
      </c>
      <c r="D2292" s="2">
        <f>MACD!E2292</f>
        <v>-2.2097146596576245E-2</v>
      </c>
      <c r="E2292" s="2">
        <f>MACD!F2292</f>
        <v>9.9101931071034176E-3</v>
      </c>
      <c r="F2292" s="2">
        <f>'Moving Avg'!D2292</f>
        <v>6.0681200000000004</v>
      </c>
      <c r="G2292" s="2">
        <f>'Moving Avg'!F2292</f>
        <v>6.028014999999999</v>
      </c>
      <c r="H2292" s="2">
        <f>'Moving Avg'!G2292</f>
        <v>6.0469820000000016</v>
      </c>
      <c r="I2292" s="2">
        <f>'Moving Avg'!H2292</f>
        <v>5.682472499999994</v>
      </c>
      <c r="J2292" s="6" t="str">
        <f>OBV!F2292</f>
        <v>BULLISH</v>
      </c>
      <c r="K2292" s="6" t="str">
        <f>OBV!G2292</f>
        <v>NEUTRAL</v>
      </c>
      <c r="L2292" s="6" t="str">
        <f>OBV!H2292</f>
        <v>CONFIRMED BULLISH</v>
      </c>
      <c r="M2292" s="8">
        <f t="shared" si="350"/>
        <v>25</v>
      </c>
      <c r="N2292" s="8">
        <f t="shared" si="351"/>
        <v>100</v>
      </c>
      <c r="O2292" s="8">
        <f t="shared" si="352"/>
        <v>50</v>
      </c>
      <c r="P2292" s="8">
        <f t="shared" si="353"/>
        <v>83.5</v>
      </c>
      <c r="Q2292" s="9">
        <f t="shared" si="354"/>
        <v>63.774999999999999</v>
      </c>
      <c r="R2292" s="9">
        <f t="shared" si="355"/>
        <v>63.375</v>
      </c>
      <c r="S2292" s="9">
        <f t="shared" si="356"/>
        <v>68.825000000000003</v>
      </c>
      <c r="T2292" s="9">
        <f t="shared" si="357"/>
        <v>64.625</v>
      </c>
      <c r="U2292" s="8">
        <f t="shared" si="358"/>
        <v>65.325000000000003</v>
      </c>
      <c r="V2292" s="8">
        <f t="shared" si="359"/>
        <v>65.150000000000006</v>
      </c>
    </row>
    <row r="2293" spans="1:22" ht="13.5" x14ac:dyDescent="0.25">
      <c r="A2293" s="3">
        <f>RSI!A2293</f>
        <v>45341</v>
      </c>
      <c r="B2293" s="2">
        <f>RSI!B2293</f>
        <v>6.1033999999999997</v>
      </c>
      <c r="C2293" s="2">
        <f>RSI!I2293</f>
        <v>56.883151062249539</v>
      </c>
      <c r="D2293" s="2">
        <f>MACD!E2293</f>
        <v>-2.9984294799864308E-2</v>
      </c>
      <c r="E2293" s="2">
        <f>MACD!F2293</f>
        <v>1.9312955257098727E-3</v>
      </c>
      <c r="F2293" s="2">
        <f>'Moving Avg'!D2293</f>
        <v>6.0875200000000005</v>
      </c>
      <c r="G2293" s="2">
        <f>'Moving Avg'!F2293</f>
        <v>6.0333049999999986</v>
      </c>
      <c r="H2293" s="2">
        <f>'Moving Avg'!G2293</f>
        <v>6.0513920000000017</v>
      </c>
      <c r="I2293" s="2">
        <f>'Moving Avg'!H2293</f>
        <v>5.6863499999999938</v>
      </c>
      <c r="J2293" s="6" t="str">
        <f>OBV!F2293</f>
        <v>BULLISH</v>
      </c>
      <c r="K2293" s="6" t="str">
        <f>OBV!G2293</f>
        <v>NEUTRAL</v>
      </c>
      <c r="L2293" s="6" t="str">
        <f>OBV!H2293</f>
        <v>CONFIRMED BULLISH</v>
      </c>
      <c r="M2293" s="8">
        <f t="shared" si="350"/>
        <v>25</v>
      </c>
      <c r="N2293" s="8">
        <f t="shared" si="351"/>
        <v>100</v>
      </c>
      <c r="O2293" s="8">
        <f t="shared" si="352"/>
        <v>50</v>
      </c>
      <c r="P2293" s="8">
        <f t="shared" si="353"/>
        <v>83.5</v>
      </c>
      <c r="Q2293" s="9">
        <f t="shared" si="354"/>
        <v>63.774999999999999</v>
      </c>
      <c r="R2293" s="9">
        <f t="shared" si="355"/>
        <v>63.375</v>
      </c>
      <c r="S2293" s="9">
        <f t="shared" si="356"/>
        <v>68.825000000000003</v>
      </c>
      <c r="T2293" s="9">
        <f t="shared" si="357"/>
        <v>64.625</v>
      </c>
      <c r="U2293" s="8">
        <f t="shared" si="358"/>
        <v>65.325000000000003</v>
      </c>
      <c r="V2293" s="8">
        <f t="shared" si="359"/>
        <v>65.150000000000006</v>
      </c>
    </row>
    <row r="2294" spans="1:22" ht="13.5" x14ac:dyDescent="0.25">
      <c r="A2294" s="3">
        <f>RSI!A2294</f>
        <v>45342</v>
      </c>
      <c r="B2294" s="2">
        <f>RSI!B2294</f>
        <v>6.1033999999999997</v>
      </c>
      <c r="C2294" s="2">
        <f>RSI!I2294</f>
        <v>56.883151062249539</v>
      </c>
      <c r="D2294" s="2">
        <f>MACD!E2294</f>
        <v>-3.5673834904436319E-2</v>
      </c>
      <c r="E2294" s="2">
        <f>MACD!F2294</f>
        <v>-5.5897305603193666E-3</v>
      </c>
      <c r="F2294" s="2">
        <f>'Moving Avg'!D2294</f>
        <v>6.1069200000000006</v>
      </c>
      <c r="G2294" s="2">
        <f>'Moving Avg'!F2294</f>
        <v>6.0385949999999982</v>
      </c>
      <c r="H2294" s="2">
        <f>'Moving Avg'!G2294</f>
        <v>6.0558020000000026</v>
      </c>
      <c r="I2294" s="2">
        <f>'Moving Avg'!H2294</f>
        <v>5.6902274999999944</v>
      </c>
      <c r="J2294" s="6" t="str">
        <f>OBV!F2294</f>
        <v>BULLISH</v>
      </c>
      <c r="K2294" s="6" t="str">
        <f>OBV!G2294</f>
        <v>NEUTRAL</v>
      </c>
      <c r="L2294" s="6" t="str">
        <f>OBV!H2294</f>
        <v>CONFIRMED BULLISH</v>
      </c>
      <c r="M2294" s="8">
        <f t="shared" si="350"/>
        <v>25</v>
      </c>
      <c r="N2294" s="8">
        <f t="shared" si="351"/>
        <v>100</v>
      </c>
      <c r="O2294" s="8">
        <f t="shared" si="352"/>
        <v>50</v>
      </c>
      <c r="P2294" s="8">
        <f t="shared" si="353"/>
        <v>83.5</v>
      </c>
      <c r="Q2294" s="9">
        <f t="shared" si="354"/>
        <v>63.774999999999999</v>
      </c>
      <c r="R2294" s="9">
        <f t="shared" si="355"/>
        <v>63.375</v>
      </c>
      <c r="S2294" s="9">
        <f t="shared" si="356"/>
        <v>68.825000000000003</v>
      </c>
      <c r="T2294" s="9">
        <f t="shared" si="357"/>
        <v>64.625</v>
      </c>
      <c r="U2294" s="8">
        <f t="shared" si="358"/>
        <v>65.325000000000003</v>
      </c>
      <c r="V2294" s="8">
        <f t="shared" si="359"/>
        <v>65.150000000000006</v>
      </c>
    </row>
    <row r="2295" spans="1:22" ht="13.5" x14ac:dyDescent="0.25">
      <c r="A2295" s="3">
        <f>RSI!A2295</f>
        <v>45343</v>
      </c>
      <c r="B2295" s="2">
        <f>RSI!B2295</f>
        <v>6.1033999999999997</v>
      </c>
      <c r="C2295" s="2">
        <f>RSI!I2295</f>
        <v>56.883151062249546</v>
      </c>
      <c r="D2295" s="2">
        <f>MACD!E2295</f>
        <v>-2.3184171625632466E-2</v>
      </c>
      <c r="E2295" s="2">
        <f>MACD!F2295</f>
        <v>-9.1086187733819875E-3</v>
      </c>
      <c r="F2295" s="2">
        <f>'Moving Avg'!D2295</f>
        <v>6.1051599999999997</v>
      </c>
      <c r="G2295" s="2">
        <f>'Moving Avg'!F2295</f>
        <v>6.0394749999999986</v>
      </c>
      <c r="H2295" s="2">
        <f>'Moving Avg'!G2295</f>
        <v>6.0602120000000026</v>
      </c>
      <c r="I2295" s="2">
        <f>'Moving Avg'!H2295</f>
        <v>5.6941049999999942</v>
      </c>
      <c r="J2295" s="6" t="str">
        <f>OBV!F2295</f>
        <v>BEARISH</v>
      </c>
      <c r="K2295" s="6" t="str">
        <f>OBV!G2295</f>
        <v>NEUTRAL</v>
      </c>
      <c r="L2295" s="6" t="str">
        <f>OBV!H2295</f>
        <v>CONFIRMED BEARISH</v>
      </c>
      <c r="M2295" s="8">
        <f t="shared" si="350"/>
        <v>25</v>
      </c>
      <c r="N2295" s="8">
        <f t="shared" si="351"/>
        <v>45</v>
      </c>
      <c r="O2295" s="8">
        <f t="shared" si="352"/>
        <v>50</v>
      </c>
      <c r="P2295" s="8">
        <f t="shared" si="353"/>
        <v>16.5</v>
      </c>
      <c r="Q2295" s="9">
        <f t="shared" si="354"/>
        <v>34.475000000000001</v>
      </c>
      <c r="R2295" s="9">
        <f t="shared" si="355"/>
        <v>35.625</v>
      </c>
      <c r="S2295" s="9">
        <f t="shared" si="356"/>
        <v>30.425000000000001</v>
      </c>
      <c r="T2295" s="9">
        <f t="shared" si="357"/>
        <v>34.125</v>
      </c>
      <c r="U2295" s="8">
        <f t="shared" si="358"/>
        <v>33.508333333333333</v>
      </c>
      <c r="V2295" s="8">
        <f t="shared" si="359"/>
        <v>33.662499999999994</v>
      </c>
    </row>
    <row r="2296" spans="1:22" ht="13.5" x14ac:dyDescent="0.25">
      <c r="A2296" s="3">
        <f>RSI!A2296</f>
        <v>45344</v>
      </c>
      <c r="B2296" s="2">
        <f>RSI!B2296</f>
        <v>6.1033999999999997</v>
      </c>
      <c r="C2296" s="2">
        <f>RSI!I2296</f>
        <v>56.883151062249539</v>
      </c>
      <c r="D2296" s="2">
        <f>MACD!E2296</f>
        <v>-2.9225214109467323E-2</v>
      </c>
      <c r="E2296" s="2">
        <f>MACD!F2296</f>
        <v>-1.3131937840599055E-2</v>
      </c>
      <c r="F2296" s="2">
        <f>'Moving Avg'!D2296</f>
        <v>6.1033999999999997</v>
      </c>
      <c r="G2296" s="2">
        <f>'Moving Avg'!F2296</f>
        <v>6.0447649999999982</v>
      </c>
      <c r="H2296" s="2">
        <f>'Moving Avg'!G2296</f>
        <v>6.0651500000000036</v>
      </c>
      <c r="I2296" s="2">
        <f>'Moving Avg'!H2296</f>
        <v>5.697982499999994</v>
      </c>
      <c r="J2296" s="6" t="str">
        <f>OBV!F2296</f>
        <v>BEARISH</v>
      </c>
      <c r="K2296" s="6" t="str">
        <f>OBV!G2296</f>
        <v>NEUTRAL</v>
      </c>
      <c r="L2296" s="6" t="str">
        <f>OBV!H2296</f>
        <v>CONFIRMED BEARISH</v>
      </c>
      <c r="M2296" s="8">
        <f t="shared" si="350"/>
        <v>25</v>
      </c>
      <c r="N2296" s="8">
        <f t="shared" si="351"/>
        <v>45</v>
      </c>
      <c r="O2296" s="8">
        <f t="shared" si="352"/>
        <v>50</v>
      </c>
      <c r="P2296" s="8">
        <f t="shared" si="353"/>
        <v>16.5</v>
      </c>
      <c r="Q2296" s="9">
        <f t="shared" si="354"/>
        <v>34.475000000000001</v>
      </c>
      <c r="R2296" s="9">
        <f t="shared" si="355"/>
        <v>35.625</v>
      </c>
      <c r="S2296" s="9">
        <f t="shared" si="356"/>
        <v>30.425000000000001</v>
      </c>
      <c r="T2296" s="9">
        <f t="shared" si="357"/>
        <v>34.125</v>
      </c>
      <c r="U2296" s="8">
        <f t="shared" si="358"/>
        <v>33.508333333333333</v>
      </c>
      <c r="V2296" s="8">
        <f t="shared" si="359"/>
        <v>33.662499999999994</v>
      </c>
    </row>
    <row r="2297" spans="1:22" ht="13.5" x14ac:dyDescent="0.25">
      <c r="A2297" s="3">
        <f>RSI!A2297</f>
        <v>45345</v>
      </c>
      <c r="B2297" s="2">
        <f>RSI!B2297</f>
        <v>6.1033999999999997</v>
      </c>
      <c r="C2297" s="2">
        <f>RSI!I2297</f>
        <v>56.883151062249539</v>
      </c>
      <c r="D2297" s="2">
        <f>MACD!E2297</f>
        <v>-3.4630301934586605E-2</v>
      </c>
      <c r="E2297" s="2">
        <f>MACD!F2297</f>
        <v>-1.7431610659396565E-2</v>
      </c>
      <c r="F2297" s="2">
        <f>'Moving Avg'!D2297</f>
        <v>6.1033999999999997</v>
      </c>
      <c r="G2297" s="2">
        <f>'Moving Avg'!F2297</f>
        <v>6.0500549999999986</v>
      </c>
      <c r="H2297" s="2">
        <f>'Moving Avg'!G2297</f>
        <v>6.0692060000000048</v>
      </c>
      <c r="I2297" s="2">
        <f>'Moving Avg'!H2297</f>
        <v>5.7020254999999942</v>
      </c>
      <c r="J2297" s="6" t="str">
        <f>OBV!F2297</f>
        <v>NEUTRAL</v>
      </c>
      <c r="K2297" s="6" t="str">
        <f>OBV!G2297</f>
        <v>NEUTRAL</v>
      </c>
      <c r="L2297" s="6" t="str">
        <f>OBV!H2297</f>
        <v>NEUTRAL</v>
      </c>
      <c r="M2297" s="8">
        <f t="shared" si="350"/>
        <v>25</v>
      </c>
      <c r="N2297" s="8">
        <f t="shared" si="351"/>
        <v>45</v>
      </c>
      <c r="O2297" s="8">
        <f t="shared" si="352"/>
        <v>50</v>
      </c>
      <c r="P2297" s="8">
        <f t="shared" si="353"/>
        <v>33</v>
      </c>
      <c r="Q2297" s="9">
        <f t="shared" si="354"/>
        <v>36.950000000000003</v>
      </c>
      <c r="R2297" s="9">
        <f t="shared" si="355"/>
        <v>39.75</v>
      </c>
      <c r="S2297" s="9">
        <f t="shared" si="356"/>
        <v>37.85</v>
      </c>
      <c r="T2297" s="9">
        <f t="shared" si="357"/>
        <v>38.25</v>
      </c>
      <c r="U2297" s="8">
        <f t="shared" si="358"/>
        <v>38.183333333333337</v>
      </c>
      <c r="V2297" s="8">
        <f t="shared" si="359"/>
        <v>38.200000000000003</v>
      </c>
    </row>
    <row r="2298" spans="1:22" ht="13.5" x14ac:dyDescent="0.25">
      <c r="A2298" s="3">
        <f>RSI!A2298</f>
        <v>45348</v>
      </c>
      <c r="B2298" s="2">
        <f>RSI!B2298</f>
        <v>6.1033999999999997</v>
      </c>
      <c r="C2298" s="2">
        <f>RSI!I2298</f>
        <v>56.883151062249539</v>
      </c>
      <c r="D2298" s="2">
        <f>MACD!E2298</f>
        <v>-4.0829384396608326E-2</v>
      </c>
      <c r="E2298" s="2">
        <f>MACD!F2298</f>
        <v>-2.2111165406838919E-2</v>
      </c>
      <c r="F2298" s="2">
        <f>'Moving Avg'!D2298</f>
        <v>6.1033999999999997</v>
      </c>
      <c r="G2298" s="2">
        <f>'Moving Avg'!F2298</f>
        <v>6.0553449999999973</v>
      </c>
      <c r="H2298" s="2">
        <f>'Moving Avg'!G2298</f>
        <v>6.0730860000000062</v>
      </c>
      <c r="I2298" s="2">
        <f>'Moving Avg'!H2298</f>
        <v>5.7059854999999944</v>
      </c>
      <c r="J2298" s="6" t="str">
        <f>OBV!F2298</f>
        <v>NEUTRAL</v>
      </c>
      <c r="K2298" s="6" t="str">
        <f>OBV!G2298</f>
        <v>NEUTRAL</v>
      </c>
      <c r="L2298" s="6" t="str">
        <f>OBV!H2298</f>
        <v>NEUTRAL</v>
      </c>
      <c r="M2298" s="8">
        <f t="shared" si="350"/>
        <v>25</v>
      </c>
      <c r="N2298" s="8">
        <f t="shared" si="351"/>
        <v>45</v>
      </c>
      <c r="O2298" s="8">
        <f t="shared" si="352"/>
        <v>50</v>
      </c>
      <c r="P2298" s="8">
        <f t="shared" si="353"/>
        <v>33</v>
      </c>
      <c r="Q2298" s="9">
        <f t="shared" si="354"/>
        <v>36.950000000000003</v>
      </c>
      <c r="R2298" s="9">
        <f t="shared" si="355"/>
        <v>39.75</v>
      </c>
      <c r="S2298" s="9">
        <f t="shared" si="356"/>
        <v>37.85</v>
      </c>
      <c r="T2298" s="9">
        <f t="shared" si="357"/>
        <v>38.25</v>
      </c>
      <c r="U2298" s="8">
        <f t="shared" si="358"/>
        <v>38.183333333333337</v>
      </c>
      <c r="V2298" s="8">
        <f t="shared" si="359"/>
        <v>38.200000000000003</v>
      </c>
    </row>
    <row r="2299" spans="1:22" ht="13.5" x14ac:dyDescent="0.25">
      <c r="A2299" s="3">
        <f>RSI!A2299</f>
        <v>45349</v>
      </c>
      <c r="B2299" s="2">
        <f>RSI!B2299</f>
        <v>6.1033999999999997</v>
      </c>
      <c r="C2299" s="2">
        <f>RSI!I2299</f>
        <v>56.883151062249546</v>
      </c>
      <c r="D2299" s="2">
        <f>MACD!E2299</f>
        <v>-4.6326336360908549E-2</v>
      </c>
      <c r="E2299" s="2">
        <f>MACD!F2299</f>
        <v>-2.6954199597652849E-2</v>
      </c>
      <c r="F2299" s="2">
        <f>'Moving Avg'!D2299</f>
        <v>6.1033999999999997</v>
      </c>
      <c r="G2299" s="2">
        <f>'Moving Avg'!F2299</f>
        <v>6.0606349999999969</v>
      </c>
      <c r="H2299" s="2">
        <f>'Moving Avg'!G2299</f>
        <v>6.0752020000000071</v>
      </c>
      <c r="I2299" s="2">
        <f>'Moving Avg'!H2299</f>
        <v>5.709862999999995</v>
      </c>
      <c r="J2299" s="6" t="str">
        <f>OBV!F2299</f>
        <v>NEUTRAL</v>
      </c>
      <c r="K2299" s="6" t="str">
        <f>OBV!G2299</f>
        <v>NEUTRAL</v>
      </c>
      <c r="L2299" s="6" t="str">
        <f>OBV!H2299</f>
        <v>NEUTRAL</v>
      </c>
      <c r="M2299" s="8">
        <f t="shared" si="350"/>
        <v>25</v>
      </c>
      <c r="N2299" s="8">
        <f t="shared" si="351"/>
        <v>45</v>
      </c>
      <c r="O2299" s="8">
        <f t="shared" si="352"/>
        <v>50</v>
      </c>
      <c r="P2299" s="8">
        <f t="shared" si="353"/>
        <v>33</v>
      </c>
      <c r="Q2299" s="9">
        <f t="shared" si="354"/>
        <v>36.950000000000003</v>
      </c>
      <c r="R2299" s="9">
        <f t="shared" si="355"/>
        <v>39.75</v>
      </c>
      <c r="S2299" s="9">
        <f t="shared" si="356"/>
        <v>37.85</v>
      </c>
      <c r="T2299" s="9">
        <f t="shared" si="357"/>
        <v>38.25</v>
      </c>
      <c r="U2299" s="8">
        <f t="shared" si="358"/>
        <v>38.183333333333337</v>
      </c>
      <c r="V2299" s="8">
        <f t="shared" si="359"/>
        <v>38.200000000000003</v>
      </c>
    </row>
    <row r="2300" spans="1:22" ht="13.5" x14ac:dyDescent="0.25">
      <c r="A2300" s="3">
        <f>RSI!A2300</f>
        <v>45350</v>
      </c>
      <c r="B2300" s="2">
        <f>RSI!B2300</f>
        <v>6.0857999999999999</v>
      </c>
      <c r="C2300" s="2">
        <f>RSI!I2300</f>
        <v>53.480492991178259</v>
      </c>
      <c r="D2300" s="2">
        <f>MACD!E2300</f>
        <v>-3.3629915975549984E-2</v>
      </c>
      <c r="E2300" s="2">
        <f>MACD!F2300</f>
        <v>-2.828934287323228E-2</v>
      </c>
      <c r="F2300" s="2">
        <f>'Moving Avg'!D2300</f>
        <v>6.0998799999999997</v>
      </c>
      <c r="G2300" s="2">
        <f>'Moving Avg'!F2300</f>
        <v>6.0650449999999978</v>
      </c>
      <c r="H2300" s="2">
        <f>'Moving Avg'!G2300</f>
        <v>6.0757320000000057</v>
      </c>
      <c r="I2300" s="2">
        <f>'Moving Avg'!H2300</f>
        <v>5.7136109999999949</v>
      </c>
      <c r="J2300" s="6" t="str">
        <f>OBV!F2300</f>
        <v>BEARISH</v>
      </c>
      <c r="K2300" s="6" t="str">
        <f>OBV!G2300</f>
        <v>NEUTRAL</v>
      </c>
      <c r="L2300" s="6" t="str">
        <f>OBV!H2300</f>
        <v>CONFIRMED BEARISH</v>
      </c>
      <c r="M2300" s="8">
        <f t="shared" si="350"/>
        <v>25</v>
      </c>
      <c r="N2300" s="8">
        <f t="shared" si="351"/>
        <v>45</v>
      </c>
      <c r="O2300" s="8">
        <f t="shared" si="352"/>
        <v>50</v>
      </c>
      <c r="P2300" s="8">
        <f t="shared" si="353"/>
        <v>16.5</v>
      </c>
      <c r="Q2300" s="9">
        <f t="shared" si="354"/>
        <v>34.475000000000001</v>
      </c>
      <c r="R2300" s="9">
        <f t="shared" si="355"/>
        <v>35.625</v>
      </c>
      <c r="S2300" s="9">
        <f t="shared" si="356"/>
        <v>30.425000000000001</v>
      </c>
      <c r="T2300" s="9">
        <f t="shared" si="357"/>
        <v>34.125</v>
      </c>
      <c r="U2300" s="8">
        <f t="shared" si="358"/>
        <v>33.508333333333333</v>
      </c>
      <c r="V2300" s="8">
        <f t="shared" si="359"/>
        <v>33.662499999999994</v>
      </c>
    </row>
    <row r="2301" spans="1:22" ht="13.5" x14ac:dyDescent="0.25">
      <c r="A2301" s="3">
        <f>RSI!A2301</f>
        <v>45351</v>
      </c>
      <c r="B2301" s="2">
        <f>RSI!B2301</f>
        <v>5.83</v>
      </c>
      <c r="C2301" s="2">
        <f>RSI!I2301</f>
        <v>27.620181641674463</v>
      </c>
      <c r="D2301" s="2">
        <f>MACD!E2301</f>
        <v>-4.0503283120862932E-3</v>
      </c>
      <c r="E2301" s="2">
        <f>MACD!F2301</f>
        <v>-2.3441539961003083E-2</v>
      </c>
      <c r="F2301" s="2">
        <f>'Moving Avg'!D2301</f>
        <v>6.0451999999999995</v>
      </c>
      <c r="G2301" s="2">
        <f>'Moving Avg'!F2301</f>
        <v>6.056664999999998</v>
      </c>
      <c r="H2301" s="2">
        <f>'Moving Avg'!G2301</f>
        <v>6.0723800000000052</v>
      </c>
      <c r="I2301" s="2">
        <f>'Moving Avg'!H2301</f>
        <v>5.7160389999999959</v>
      </c>
      <c r="J2301" s="6" t="str">
        <f>OBV!F2301</f>
        <v>BEARISH</v>
      </c>
      <c r="K2301" s="6" t="str">
        <f>OBV!G2301</f>
        <v>NEUTRAL</v>
      </c>
      <c r="L2301" s="6" t="str">
        <f>OBV!H2301</f>
        <v>CONFIRMED BEARISH</v>
      </c>
      <c r="M2301" s="8">
        <f t="shared" si="350"/>
        <v>50</v>
      </c>
      <c r="N2301" s="8">
        <f t="shared" si="351"/>
        <v>0</v>
      </c>
      <c r="O2301" s="8">
        <f t="shared" si="352"/>
        <v>50</v>
      </c>
      <c r="P2301" s="8">
        <f t="shared" si="353"/>
        <v>16.5</v>
      </c>
      <c r="Q2301" s="9">
        <f t="shared" si="354"/>
        <v>27.475000000000001</v>
      </c>
      <c r="R2301" s="9">
        <f t="shared" si="355"/>
        <v>31.625</v>
      </c>
      <c r="S2301" s="9">
        <f t="shared" si="356"/>
        <v>27.425000000000001</v>
      </c>
      <c r="T2301" s="9">
        <f t="shared" si="357"/>
        <v>29.125</v>
      </c>
      <c r="U2301" s="8">
        <f t="shared" si="358"/>
        <v>28.841666666666669</v>
      </c>
      <c r="V2301" s="8">
        <f t="shared" si="359"/>
        <v>28.912500000000001</v>
      </c>
    </row>
    <row r="2302" spans="1:22" ht="13.5" x14ac:dyDescent="0.25">
      <c r="A2302" s="3">
        <f>RSI!A2302</f>
        <v>45352</v>
      </c>
      <c r="B2302" s="2">
        <f>RSI!B2302</f>
        <v>5.83</v>
      </c>
      <c r="C2302" s="2">
        <f>RSI!I2302</f>
        <v>27.620181641674463</v>
      </c>
      <c r="D2302" s="2">
        <f>MACD!E2302</f>
        <v>2.1032828157147243E-2</v>
      </c>
      <c r="E2302" s="2">
        <f>MACD!F2302</f>
        <v>-1.4546666337373018E-2</v>
      </c>
      <c r="F2302" s="2">
        <f>'Moving Avg'!D2302</f>
        <v>5.9905199999999992</v>
      </c>
      <c r="G2302" s="2">
        <f>'Moving Avg'!F2302</f>
        <v>6.0482849999999981</v>
      </c>
      <c r="H2302" s="2">
        <f>'Moving Avg'!G2302</f>
        <v>6.0676180000000031</v>
      </c>
      <c r="I2302" s="2">
        <f>'Moving Avg'!H2302</f>
        <v>5.7183014999999964</v>
      </c>
      <c r="J2302" s="6" t="str">
        <f>OBV!F2302</f>
        <v>BEARISH</v>
      </c>
      <c r="K2302" s="6" t="str">
        <f>OBV!G2302</f>
        <v>NEUTRAL</v>
      </c>
      <c r="L2302" s="6" t="str">
        <f>OBV!H2302</f>
        <v>CONFIRMED BEARISH</v>
      </c>
      <c r="M2302" s="8">
        <f t="shared" si="350"/>
        <v>50</v>
      </c>
      <c r="N2302" s="8">
        <f t="shared" si="351"/>
        <v>0</v>
      </c>
      <c r="O2302" s="8">
        <f t="shared" si="352"/>
        <v>50</v>
      </c>
      <c r="P2302" s="8">
        <f t="shared" si="353"/>
        <v>16.5</v>
      </c>
      <c r="Q2302" s="9">
        <f t="shared" si="354"/>
        <v>27.475000000000001</v>
      </c>
      <c r="R2302" s="9">
        <f t="shared" si="355"/>
        <v>31.625</v>
      </c>
      <c r="S2302" s="9">
        <f t="shared" si="356"/>
        <v>27.425000000000001</v>
      </c>
      <c r="T2302" s="9">
        <f t="shared" si="357"/>
        <v>29.125</v>
      </c>
      <c r="U2302" s="8">
        <f t="shared" si="358"/>
        <v>28.841666666666669</v>
      </c>
      <c r="V2302" s="8">
        <f t="shared" si="359"/>
        <v>28.912500000000001</v>
      </c>
    </row>
    <row r="2303" spans="1:22" ht="13.5" x14ac:dyDescent="0.25">
      <c r="A2303" s="3">
        <f>RSI!A2303</f>
        <v>45355</v>
      </c>
      <c r="B2303" s="2">
        <f>RSI!B2303</f>
        <v>5.8388</v>
      </c>
      <c r="C2303" s="2">
        <f>RSI!I2303</f>
        <v>28.990143515911583</v>
      </c>
      <c r="D2303" s="2">
        <f>MACD!E2303</f>
        <v>4.2909001138374592E-2</v>
      </c>
      <c r="E2303" s="2">
        <f>MACD!F2303</f>
        <v>-3.0555328422234955E-3</v>
      </c>
      <c r="F2303" s="2">
        <f>'Moving Avg'!D2303</f>
        <v>5.9375999999999989</v>
      </c>
      <c r="G2303" s="2">
        <f>'Moving Avg'!F2303</f>
        <v>6.0403449999999994</v>
      </c>
      <c r="H2303" s="2">
        <f>'Moving Avg'!G2303</f>
        <v>6.0644420000000023</v>
      </c>
      <c r="I2303" s="2">
        <f>'Moving Avg'!H2303</f>
        <v>5.7209914999999976</v>
      </c>
      <c r="J2303" s="6" t="str">
        <f>OBV!F2303</f>
        <v>BEARISH</v>
      </c>
      <c r="K2303" s="6" t="str">
        <f>OBV!G2303</f>
        <v>NEUTRAL</v>
      </c>
      <c r="L2303" s="6" t="str">
        <f>OBV!H2303</f>
        <v>CONFIRMED BEARISH</v>
      </c>
      <c r="M2303" s="8">
        <f t="shared" si="350"/>
        <v>50</v>
      </c>
      <c r="N2303" s="8">
        <f t="shared" si="351"/>
        <v>0</v>
      </c>
      <c r="O2303" s="8">
        <f t="shared" si="352"/>
        <v>50</v>
      </c>
      <c r="P2303" s="8">
        <f t="shared" si="353"/>
        <v>16.5</v>
      </c>
      <c r="Q2303" s="9">
        <f t="shared" si="354"/>
        <v>27.475000000000001</v>
      </c>
      <c r="R2303" s="9">
        <f t="shared" si="355"/>
        <v>31.625</v>
      </c>
      <c r="S2303" s="9">
        <f t="shared" si="356"/>
        <v>27.425000000000001</v>
      </c>
      <c r="T2303" s="9">
        <f t="shared" si="357"/>
        <v>29.125</v>
      </c>
      <c r="U2303" s="8">
        <f t="shared" si="358"/>
        <v>28.841666666666669</v>
      </c>
      <c r="V2303" s="8">
        <f t="shared" si="359"/>
        <v>28.912500000000001</v>
      </c>
    </row>
    <row r="2304" spans="1:22" ht="13.5" x14ac:dyDescent="0.25">
      <c r="A2304" s="3">
        <f>RSI!A2304</f>
        <v>45356</v>
      </c>
      <c r="B2304" s="2">
        <f>RSI!B2304</f>
        <v>5.8388</v>
      </c>
      <c r="C2304" s="2">
        <f>RSI!I2304</f>
        <v>28.990143515911569</v>
      </c>
      <c r="D2304" s="2">
        <f>MACD!E2304</f>
        <v>6.2574846053712996E-2</v>
      </c>
      <c r="E2304" s="2">
        <f>MACD!F2304</f>
        <v>1.0070542936963803E-2</v>
      </c>
      <c r="F2304" s="2">
        <f>'Moving Avg'!D2304</f>
        <v>5.8846800000000004</v>
      </c>
      <c r="G2304" s="2">
        <f>'Moving Avg'!F2304</f>
        <v>6.0319649999999996</v>
      </c>
      <c r="H2304" s="2">
        <f>'Moving Avg'!G2304</f>
        <v>6.063206000000001</v>
      </c>
      <c r="I2304" s="2">
        <f>'Moving Avg'!H2304</f>
        <v>5.7236814999999979</v>
      </c>
      <c r="J2304" s="6" t="str">
        <f>OBV!F2304</f>
        <v>BEARISH</v>
      </c>
      <c r="K2304" s="6" t="str">
        <f>OBV!G2304</f>
        <v>NEUTRAL</v>
      </c>
      <c r="L2304" s="6" t="str">
        <f>OBV!H2304</f>
        <v>CONFIRMED BEARISH</v>
      </c>
      <c r="M2304" s="8">
        <f t="shared" si="350"/>
        <v>50</v>
      </c>
      <c r="N2304" s="8">
        <f t="shared" si="351"/>
        <v>0</v>
      </c>
      <c r="O2304" s="8">
        <f t="shared" si="352"/>
        <v>50</v>
      </c>
      <c r="P2304" s="8">
        <f t="shared" si="353"/>
        <v>16.5</v>
      </c>
      <c r="Q2304" s="9">
        <f t="shared" si="354"/>
        <v>27.475000000000001</v>
      </c>
      <c r="R2304" s="9">
        <f t="shared" si="355"/>
        <v>31.625</v>
      </c>
      <c r="S2304" s="9">
        <f t="shared" si="356"/>
        <v>27.425000000000001</v>
      </c>
      <c r="T2304" s="9">
        <f t="shared" si="357"/>
        <v>29.125</v>
      </c>
      <c r="U2304" s="8">
        <f t="shared" si="358"/>
        <v>28.841666666666669</v>
      </c>
      <c r="V2304" s="8">
        <f t="shared" si="359"/>
        <v>28.912500000000001</v>
      </c>
    </row>
    <row r="2305" spans="1:22" ht="13.5" x14ac:dyDescent="0.25">
      <c r="A2305" s="3">
        <f>RSI!A2305</f>
        <v>45357</v>
      </c>
      <c r="B2305" s="2">
        <f>RSI!B2305</f>
        <v>5.8388</v>
      </c>
      <c r="C2305" s="2">
        <f>RSI!I2305</f>
        <v>28.990143515911583</v>
      </c>
      <c r="D2305" s="2">
        <f>MACD!E2305</f>
        <v>8.0284840263124657E-2</v>
      </c>
      <c r="E2305" s="2">
        <f>MACD!F2305</f>
        <v>2.4113402402195977E-2</v>
      </c>
      <c r="F2305" s="2">
        <f>'Moving Avg'!D2305</f>
        <v>5.8352799999999991</v>
      </c>
      <c r="G2305" s="2">
        <f>'Moving Avg'!F2305</f>
        <v>6.0178500000000001</v>
      </c>
      <c r="H2305" s="2">
        <f>'Moving Avg'!G2305</f>
        <v>6.0600300000000002</v>
      </c>
      <c r="I2305" s="2">
        <f>'Moving Avg'!H2305</f>
        <v>5.7261949999999979</v>
      </c>
      <c r="J2305" s="6" t="str">
        <f>OBV!F2305</f>
        <v>BEARISH</v>
      </c>
      <c r="K2305" s="6" t="str">
        <f>OBV!G2305</f>
        <v>NEUTRAL</v>
      </c>
      <c r="L2305" s="6" t="str">
        <f>OBV!H2305</f>
        <v>CONFIRMED BEARISH</v>
      </c>
      <c r="M2305" s="8">
        <f t="shared" si="350"/>
        <v>50</v>
      </c>
      <c r="N2305" s="8">
        <f t="shared" si="351"/>
        <v>0</v>
      </c>
      <c r="O2305" s="8">
        <f t="shared" si="352"/>
        <v>50</v>
      </c>
      <c r="P2305" s="8">
        <f t="shared" si="353"/>
        <v>16.5</v>
      </c>
      <c r="Q2305" s="9">
        <f t="shared" si="354"/>
        <v>27.475000000000001</v>
      </c>
      <c r="R2305" s="9">
        <f t="shared" si="355"/>
        <v>31.625</v>
      </c>
      <c r="S2305" s="9">
        <f t="shared" si="356"/>
        <v>27.425000000000001</v>
      </c>
      <c r="T2305" s="9">
        <f t="shared" si="357"/>
        <v>29.125</v>
      </c>
      <c r="U2305" s="8">
        <f t="shared" si="358"/>
        <v>28.841666666666669</v>
      </c>
      <c r="V2305" s="8">
        <f t="shared" si="359"/>
        <v>28.912500000000001</v>
      </c>
    </row>
    <row r="2306" spans="1:22" ht="13.5" x14ac:dyDescent="0.25">
      <c r="A2306" s="3">
        <f>RSI!A2306</f>
        <v>45358</v>
      </c>
      <c r="B2306" s="2">
        <f>RSI!B2306</f>
        <v>5.8212000000000002</v>
      </c>
      <c r="C2306" s="2">
        <f>RSI!I2306</f>
        <v>27.681375409447767</v>
      </c>
      <c r="D2306" s="2">
        <f>MACD!E2306</f>
        <v>9.7564353216218258E-2</v>
      </c>
      <c r="E2306" s="2">
        <f>MACD!F2306</f>
        <v>3.8803592565000433E-2</v>
      </c>
      <c r="F2306" s="2">
        <f>'Moving Avg'!D2306</f>
        <v>5.83352</v>
      </c>
      <c r="G2306" s="2">
        <f>'Moving Avg'!F2306</f>
        <v>6.0081500000000005</v>
      </c>
      <c r="H2306" s="2">
        <f>'Moving Avg'!G2306</f>
        <v>6.0529740000000007</v>
      </c>
      <c r="I2306" s="2">
        <f>'Moving Avg'!H2306</f>
        <v>5.7274299999999982</v>
      </c>
      <c r="J2306" s="6" t="str">
        <f>OBV!F2306</f>
        <v>BULLISH</v>
      </c>
      <c r="K2306" s="6" t="str">
        <f>OBV!G2306</f>
        <v>NEUTRAL</v>
      </c>
      <c r="L2306" s="6" t="str">
        <f>OBV!H2306</f>
        <v>BULLISH DIVERGENCE</v>
      </c>
      <c r="M2306" s="8">
        <f t="shared" ref="M2306:M2369" si="360">IF(C2306&lt;30,50, IF(C2306&gt;70, 0, 25))</f>
        <v>50</v>
      </c>
      <c r="N2306" s="8">
        <f t="shared" ref="N2306:N2369" si="361">IF(E2306-D2306&gt;0.02, 100, IF(E2306-D2306&lt;0,0,45))</f>
        <v>0</v>
      </c>
      <c r="O2306" s="8">
        <f t="shared" ref="O2306:O2369" si="362">IF(F2306-I2306&gt;10,100,IF(F2306-I2306&gt;5,75, IF(F2306-I2306&gt;0,50,0)))</f>
        <v>50</v>
      </c>
      <c r="P2306" s="8">
        <f t="shared" ref="P2306:P2369" si="363">IF(L2306="confirmed bullish", 34, IF(L2306="bullish divergence",17, 0))+IF(J2306="bullish",33,IF(J2306="bearish",0,16.5))+IF(K2306="strong",33,IF(K2306="weak",0,16.5))</f>
        <v>66.5</v>
      </c>
      <c r="Q2306" s="9">
        <f t="shared" si="354"/>
        <v>34.975000000000001</v>
      </c>
      <c r="R2306" s="9">
        <f t="shared" si="355"/>
        <v>44.125</v>
      </c>
      <c r="S2306" s="9">
        <f t="shared" si="356"/>
        <v>49.924999999999997</v>
      </c>
      <c r="T2306" s="9">
        <f t="shared" si="357"/>
        <v>41.625</v>
      </c>
      <c r="U2306" s="8">
        <f t="shared" si="358"/>
        <v>43.008333333333326</v>
      </c>
      <c r="V2306" s="8">
        <f t="shared" si="359"/>
        <v>42.662499999999994</v>
      </c>
    </row>
    <row r="2307" spans="1:22" ht="13.5" x14ac:dyDescent="0.25">
      <c r="A2307" s="3">
        <f>RSI!A2307</f>
        <v>45359</v>
      </c>
      <c r="B2307" s="2">
        <f>RSI!B2307</f>
        <v>5.8212000000000002</v>
      </c>
      <c r="C2307" s="2">
        <f>RSI!I2307</f>
        <v>27.681375409447767</v>
      </c>
      <c r="D2307" s="2">
        <f>MACD!E2307</f>
        <v>0.11320654310008127</v>
      </c>
      <c r="E2307" s="2">
        <f>MACD!F2307</f>
        <v>5.3684182672016606E-2</v>
      </c>
      <c r="F2307" s="2">
        <f>'Moving Avg'!D2307</f>
        <v>5.8317600000000009</v>
      </c>
      <c r="G2307" s="2">
        <f>'Moving Avg'!F2307</f>
        <v>5.9984500000000009</v>
      </c>
      <c r="H2307" s="2">
        <f>'Moving Avg'!G2307</f>
        <v>6.0446839999999984</v>
      </c>
      <c r="I2307" s="2">
        <f>'Moving Avg'!H2307</f>
        <v>5.7286649999999986</v>
      </c>
      <c r="J2307" s="6" t="str">
        <f>OBV!F2307</f>
        <v>BULLISH</v>
      </c>
      <c r="K2307" s="6" t="str">
        <f>OBV!G2307</f>
        <v>NEUTRAL</v>
      </c>
      <c r="L2307" s="6" t="str">
        <f>OBV!H2307</f>
        <v>BULLISH DIVERGENCE</v>
      </c>
      <c r="M2307" s="8">
        <f t="shared" si="360"/>
        <v>50</v>
      </c>
      <c r="N2307" s="8">
        <f t="shared" si="361"/>
        <v>0</v>
      </c>
      <c r="O2307" s="8">
        <f t="shared" si="362"/>
        <v>50</v>
      </c>
      <c r="P2307" s="8">
        <f t="shared" si="363"/>
        <v>66.5</v>
      </c>
      <c r="Q2307" s="9">
        <f t="shared" ref="Q2307:Q2370" si="364">0.35*M2307+N2307*0.35+O2307*0.15+P2307*0.15</f>
        <v>34.975000000000001</v>
      </c>
      <c r="R2307" s="9">
        <f t="shared" ref="R2307:R2370" si="365">M2307*0.2+N2307*0.2+O2307*0.35+P2307*0.25</f>
        <v>44.125</v>
      </c>
      <c r="S2307" s="9">
        <f t="shared" ref="S2307:S2370" si="366">M2307*0.15+N2307*0.15+O2307*0.25+P2307*0.45</f>
        <v>49.924999999999997</v>
      </c>
      <c r="T2307" s="9">
        <f t="shared" ref="T2307:T2370" si="367">0.25*SUM(M2307:P2307)</f>
        <v>41.625</v>
      </c>
      <c r="U2307" s="8">
        <f t="shared" ref="U2307:U2370" si="368">SUM(Q2307:S2307)/3</f>
        <v>43.008333333333326</v>
      </c>
      <c r="V2307" s="8">
        <f t="shared" ref="V2307:V2370" si="369">SUM(Q2307:T2307)/4</f>
        <v>42.662499999999994</v>
      </c>
    </row>
    <row r="2308" spans="1:22" ht="13.5" x14ac:dyDescent="0.25">
      <c r="A2308" s="3">
        <f>RSI!A2308</f>
        <v>45362</v>
      </c>
      <c r="B2308" s="2">
        <f>RSI!B2308</f>
        <v>5.8212000000000002</v>
      </c>
      <c r="C2308" s="2">
        <f>RSI!I2308</f>
        <v>27.681375409447767</v>
      </c>
      <c r="D2308" s="2">
        <f>MACD!E2308</f>
        <v>0.12738767143529994</v>
      </c>
      <c r="E2308" s="2">
        <f>MACD!F2308</f>
        <v>6.8424880424673276E-2</v>
      </c>
      <c r="F2308" s="2">
        <f>'Moving Avg'!D2308</f>
        <v>5.8282400000000001</v>
      </c>
      <c r="G2308" s="2">
        <f>'Moving Avg'!F2308</f>
        <v>5.9891900000000025</v>
      </c>
      <c r="H2308" s="2">
        <f>'Moving Avg'!G2308</f>
        <v>6.0340999999999987</v>
      </c>
      <c r="I2308" s="2">
        <f>'Moving Avg'!H2308</f>
        <v>5.7303409999999992</v>
      </c>
      <c r="J2308" s="6" t="str">
        <f>OBV!F2308</f>
        <v>BEARISH</v>
      </c>
      <c r="K2308" s="6" t="str">
        <f>OBV!G2308</f>
        <v>NEUTRAL</v>
      </c>
      <c r="L2308" s="6" t="str">
        <f>OBV!H2308</f>
        <v>CONFIRMED BEARISH</v>
      </c>
      <c r="M2308" s="8">
        <f t="shared" si="360"/>
        <v>50</v>
      </c>
      <c r="N2308" s="8">
        <f t="shared" si="361"/>
        <v>0</v>
      </c>
      <c r="O2308" s="8">
        <f t="shared" si="362"/>
        <v>50</v>
      </c>
      <c r="P2308" s="8">
        <f t="shared" si="363"/>
        <v>16.5</v>
      </c>
      <c r="Q2308" s="9">
        <f t="shared" si="364"/>
        <v>27.475000000000001</v>
      </c>
      <c r="R2308" s="9">
        <f t="shared" si="365"/>
        <v>31.625</v>
      </c>
      <c r="S2308" s="9">
        <f t="shared" si="366"/>
        <v>27.425000000000001</v>
      </c>
      <c r="T2308" s="9">
        <f t="shared" si="367"/>
        <v>29.125</v>
      </c>
      <c r="U2308" s="8">
        <f t="shared" si="368"/>
        <v>28.841666666666669</v>
      </c>
      <c r="V2308" s="8">
        <f t="shared" si="369"/>
        <v>28.912500000000001</v>
      </c>
    </row>
    <row r="2309" spans="1:22" ht="13.5" x14ac:dyDescent="0.25">
      <c r="A2309" s="3">
        <f>RSI!A2309</f>
        <v>45363</v>
      </c>
      <c r="B2309" s="2">
        <f>RSI!B2309</f>
        <v>5.8212000000000002</v>
      </c>
      <c r="C2309" s="2">
        <f>RSI!I2309</f>
        <v>27.681375409447767</v>
      </c>
      <c r="D2309" s="2">
        <f>MACD!E2309</f>
        <v>0.14026248512887296</v>
      </c>
      <c r="E2309" s="2">
        <f>MACD!F2309</f>
        <v>8.2792401365513218E-2</v>
      </c>
      <c r="F2309" s="2">
        <f>'Moving Avg'!D2309</f>
        <v>5.824720000000001</v>
      </c>
      <c r="G2309" s="2">
        <f>'Moving Avg'!F2309</f>
        <v>5.9799300000000013</v>
      </c>
      <c r="H2309" s="2">
        <f>'Moving Avg'!G2309</f>
        <v>6.0259859999999996</v>
      </c>
      <c r="I2309" s="2">
        <f>'Moving Avg'!H2309</f>
        <v>5.7316640000000003</v>
      </c>
      <c r="J2309" s="6" t="str">
        <f>OBV!F2309</f>
        <v>BEARISH</v>
      </c>
      <c r="K2309" s="6" t="str">
        <f>OBV!G2309</f>
        <v>NEUTRAL</v>
      </c>
      <c r="L2309" s="6" t="str">
        <f>OBV!H2309</f>
        <v>CONFIRMED BEARISH</v>
      </c>
      <c r="M2309" s="8">
        <f t="shared" si="360"/>
        <v>50</v>
      </c>
      <c r="N2309" s="8">
        <f t="shared" si="361"/>
        <v>0</v>
      </c>
      <c r="O2309" s="8">
        <f t="shared" si="362"/>
        <v>50</v>
      </c>
      <c r="P2309" s="8">
        <f t="shared" si="363"/>
        <v>16.5</v>
      </c>
      <c r="Q2309" s="9">
        <f t="shared" si="364"/>
        <v>27.475000000000001</v>
      </c>
      <c r="R2309" s="9">
        <f t="shared" si="365"/>
        <v>31.625</v>
      </c>
      <c r="S2309" s="9">
        <f t="shared" si="366"/>
        <v>27.425000000000001</v>
      </c>
      <c r="T2309" s="9">
        <f t="shared" si="367"/>
        <v>29.125</v>
      </c>
      <c r="U2309" s="8">
        <f t="shared" si="368"/>
        <v>28.841666666666669</v>
      </c>
      <c r="V2309" s="8">
        <f t="shared" si="369"/>
        <v>28.912500000000001</v>
      </c>
    </row>
    <row r="2310" spans="1:22" ht="13.5" x14ac:dyDescent="0.25">
      <c r="A2310" s="3">
        <f>RSI!A2310</f>
        <v>45364</v>
      </c>
      <c r="B2310" s="2">
        <f>RSI!B2310</f>
        <v>5.8212000000000002</v>
      </c>
      <c r="C2310" s="2">
        <f>RSI!I2310</f>
        <v>27.681375409447767</v>
      </c>
      <c r="D2310" s="2">
        <f>MACD!E2310</f>
        <v>0.14925941910384921</v>
      </c>
      <c r="E2310" s="2">
        <f>MACD!F2310</f>
        <v>9.6085804913180417E-2</v>
      </c>
      <c r="F2310" s="2">
        <f>'Moving Avg'!D2310</f>
        <v>5.8212000000000002</v>
      </c>
      <c r="G2310" s="2">
        <f>'Moving Avg'!F2310</f>
        <v>5.9653800000000015</v>
      </c>
      <c r="H2310" s="2">
        <f>'Moving Avg'!G2310</f>
        <v>6.0189299999999992</v>
      </c>
      <c r="I2310" s="2">
        <f>'Moving Avg'!H2310</f>
        <v>5.7334280000000009</v>
      </c>
      <c r="J2310" s="6" t="str">
        <f>OBV!F2310</f>
        <v>BEARISH</v>
      </c>
      <c r="K2310" s="6" t="str">
        <f>OBV!G2310</f>
        <v>NEUTRAL</v>
      </c>
      <c r="L2310" s="6" t="str">
        <f>OBV!H2310</f>
        <v>CONFIRMED BEARISH</v>
      </c>
      <c r="M2310" s="8">
        <f t="shared" si="360"/>
        <v>50</v>
      </c>
      <c r="N2310" s="8">
        <f t="shared" si="361"/>
        <v>0</v>
      </c>
      <c r="O2310" s="8">
        <f t="shared" si="362"/>
        <v>50</v>
      </c>
      <c r="P2310" s="8">
        <f t="shared" si="363"/>
        <v>16.5</v>
      </c>
      <c r="Q2310" s="9">
        <f t="shared" si="364"/>
        <v>27.475000000000001</v>
      </c>
      <c r="R2310" s="9">
        <f t="shared" si="365"/>
        <v>31.625</v>
      </c>
      <c r="S2310" s="9">
        <f t="shared" si="366"/>
        <v>27.425000000000001</v>
      </c>
      <c r="T2310" s="9">
        <f t="shared" si="367"/>
        <v>29.125</v>
      </c>
      <c r="U2310" s="8">
        <f t="shared" si="368"/>
        <v>28.841666666666669</v>
      </c>
      <c r="V2310" s="8">
        <f t="shared" si="369"/>
        <v>28.912500000000001</v>
      </c>
    </row>
    <row r="2311" spans="1:22" ht="13.5" x14ac:dyDescent="0.25">
      <c r="A2311" s="3">
        <f>RSI!A2311</f>
        <v>45365</v>
      </c>
      <c r="B2311" s="2">
        <f>RSI!B2311</f>
        <v>5.8212000000000002</v>
      </c>
      <c r="C2311" s="2">
        <f>RSI!I2311</f>
        <v>27.681375409447767</v>
      </c>
      <c r="D2311" s="2">
        <f>MACD!E2311</f>
        <v>0.11826887541924336</v>
      </c>
      <c r="E2311" s="2">
        <f>MACD!F2311</f>
        <v>0.10052241901439302</v>
      </c>
      <c r="F2311" s="2">
        <f>'Moving Avg'!D2311</f>
        <v>5.8212000000000002</v>
      </c>
      <c r="G2311" s="2">
        <f>'Moving Avg'!F2311</f>
        <v>5.9508300000000016</v>
      </c>
      <c r="H2311" s="2">
        <f>'Moving Avg'!G2311</f>
        <v>6.0118739999999979</v>
      </c>
      <c r="I2311" s="2">
        <f>'Moving Avg'!H2311</f>
        <v>5.7354125000000007</v>
      </c>
      <c r="J2311" s="6" t="str">
        <f>OBV!F2311</f>
        <v>NEUTRAL</v>
      </c>
      <c r="K2311" s="6" t="str">
        <f>OBV!G2311</f>
        <v>NEUTRAL</v>
      </c>
      <c r="L2311" s="6" t="str">
        <f>OBV!H2311</f>
        <v>NEUTRAL</v>
      </c>
      <c r="M2311" s="8">
        <f t="shared" si="360"/>
        <v>50</v>
      </c>
      <c r="N2311" s="8">
        <f t="shared" si="361"/>
        <v>0</v>
      </c>
      <c r="O2311" s="8">
        <f t="shared" si="362"/>
        <v>50</v>
      </c>
      <c r="P2311" s="8">
        <f t="shared" si="363"/>
        <v>33</v>
      </c>
      <c r="Q2311" s="9">
        <f t="shared" si="364"/>
        <v>29.95</v>
      </c>
      <c r="R2311" s="9">
        <f t="shared" si="365"/>
        <v>35.75</v>
      </c>
      <c r="S2311" s="9">
        <f t="shared" si="366"/>
        <v>34.85</v>
      </c>
      <c r="T2311" s="9">
        <f t="shared" si="367"/>
        <v>33.25</v>
      </c>
      <c r="U2311" s="8">
        <f t="shared" si="368"/>
        <v>33.516666666666673</v>
      </c>
      <c r="V2311" s="8">
        <f t="shared" si="369"/>
        <v>33.450000000000003</v>
      </c>
    </row>
    <row r="2312" spans="1:22" ht="13.5" x14ac:dyDescent="0.25">
      <c r="A2312" s="3">
        <f>RSI!A2312</f>
        <v>45366</v>
      </c>
      <c r="B2312" s="2">
        <f>RSI!B2312</f>
        <v>5.8212000000000002</v>
      </c>
      <c r="C2312" s="2">
        <f>RSI!I2312</f>
        <v>27.681375409447782</v>
      </c>
      <c r="D2312" s="2">
        <f>MACD!E2312</f>
        <v>9.2741026373819757E-2</v>
      </c>
      <c r="E2312" s="2">
        <f>MACD!F2312</f>
        <v>9.8966140486278359E-2</v>
      </c>
      <c r="F2312" s="2">
        <f>'Moving Avg'!D2312</f>
        <v>5.8212000000000002</v>
      </c>
      <c r="G2312" s="2">
        <f>'Moving Avg'!F2312</f>
        <v>5.936720000000002</v>
      </c>
      <c r="H2312" s="2">
        <f>'Moving Avg'!G2312</f>
        <v>6.0048179999999975</v>
      </c>
      <c r="I2312" s="2">
        <f>'Moving Avg'!H2312</f>
        <v>5.7373970000000032</v>
      </c>
      <c r="J2312" s="6" t="str">
        <f>OBV!F2312</f>
        <v>NEUTRAL</v>
      </c>
      <c r="K2312" s="6" t="str">
        <f>OBV!G2312</f>
        <v>NEUTRAL</v>
      </c>
      <c r="L2312" s="6" t="str">
        <f>OBV!H2312</f>
        <v>NEUTRAL</v>
      </c>
      <c r="M2312" s="8">
        <f t="shared" si="360"/>
        <v>50</v>
      </c>
      <c r="N2312" s="8">
        <f t="shared" si="361"/>
        <v>45</v>
      </c>
      <c r="O2312" s="8">
        <f t="shared" si="362"/>
        <v>50</v>
      </c>
      <c r="P2312" s="8">
        <f t="shared" si="363"/>
        <v>33</v>
      </c>
      <c r="Q2312" s="9">
        <f t="shared" si="364"/>
        <v>45.7</v>
      </c>
      <c r="R2312" s="9">
        <f t="shared" si="365"/>
        <v>44.75</v>
      </c>
      <c r="S2312" s="9">
        <f t="shared" si="366"/>
        <v>41.6</v>
      </c>
      <c r="T2312" s="9">
        <f t="shared" si="367"/>
        <v>44.5</v>
      </c>
      <c r="U2312" s="8">
        <f t="shared" si="368"/>
        <v>44.016666666666673</v>
      </c>
      <c r="V2312" s="8">
        <f t="shared" si="369"/>
        <v>44.137500000000003</v>
      </c>
    </row>
    <row r="2313" spans="1:22" ht="13.5" x14ac:dyDescent="0.25">
      <c r="A2313" s="3">
        <f>RSI!A2313</f>
        <v>45369</v>
      </c>
      <c r="B2313" s="2">
        <f>RSI!B2313</f>
        <v>5.7770999999999999</v>
      </c>
      <c r="C2313" s="2">
        <f>RSI!I2313</f>
        <v>23.260997690516277</v>
      </c>
      <c r="D2313" s="2">
        <f>MACD!E2313</f>
        <v>7.6404494769868769E-2</v>
      </c>
      <c r="E2313" s="2">
        <f>MACD!F2313</f>
        <v>9.4453811342996435E-2</v>
      </c>
      <c r="F2313" s="2">
        <f>'Moving Avg'!D2313</f>
        <v>5.8123800000000001</v>
      </c>
      <c r="G2313" s="2">
        <f>'Moving Avg'!F2313</f>
        <v>5.9204050000000015</v>
      </c>
      <c r="H2313" s="2">
        <f>'Moving Avg'!G2313</f>
        <v>5.9968799999999973</v>
      </c>
      <c r="I2313" s="2">
        <f>'Moving Avg'!H2313</f>
        <v>5.7384995000000023</v>
      </c>
      <c r="J2313" s="6" t="str">
        <f>OBV!F2313</f>
        <v>BEARISH</v>
      </c>
      <c r="K2313" s="6" t="str">
        <f>OBV!G2313</f>
        <v>NEUTRAL</v>
      </c>
      <c r="L2313" s="6" t="str">
        <f>OBV!H2313</f>
        <v>CONFIRMED BEARISH</v>
      </c>
      <c r="M2313" s="8">
        <f t="shared" si="360"/>
        <v>50</v>
      </c>
      <c r="N2313" s="8">
        <f t="shared" si="361"/>
        <v>45</v>
      </c>
      <c r="O2313" s="8">
        <f t="shared" si="362"/>
        <v>50</v>
      </c>
      <c r="P2313" s="8">
        <f t="shared" si="363"/>
        <v>16.5</v>
      </c>
      <c r="Q2313" s="9">
        <f t="shared" si="364"/>
        <v>43.225000000000001</v>
      </c>
      <c r="R2313" s="9">
        <f t="shared" si="365"/>
        <v>40.625</v>
      </c>
      <c r="S2313" s="9">
        <f t="shared" si="366"/>
        <v>34.174999999999997</v>
      </c>
      <c r="T2313" s="9">
        <f t="shared" si="367"/>
        <v>40.375</v>
      </c>
      <c r="U2313" s="8">
        <f t="shared" si="368"/>
        <v>39.341666666666661</v>
      </c>
      <c r="V2313" s="8">
        <f t="shared" si="369"/>
        <v>39.599999999999994</v>
      </c>
    </row>
    <row r="2314" spans="1:22" ht="13.5" x14ac:dyDescent="0.25">
      <c r="A2314" s="3">
        <f>RSI!A2314</f>
        <v>45370</v>
      </c>
      <c r="B2314" s="2">
        <f>RSI!B2314</f>
        <v>5.83</v>
      </c>
      <c r="C2314" s="2">
        <f>RSI!I2314</f>
        <v>36.384166205297205</v>
      </c>
      <c r="D2314" s="2">
        <f>MACD!E2314</f>
        <v>5.9519126763698083E-2</v>
      </c>
      <c r="E2314" s="2">
        <f>MACD!F2314</f>
        <v>8.746687442713677E-2</v>
      </c>
      <c r="F2314" s="2">
        <f>'Moving Avg'!D2314</f>
        <v>5.8141400000000001</v>
      </c>
      <c r="G2314" s="2">
        <f>'Moving Avg'!F2314</f>
        <v>5.9067350000000021</v>
      </c>
      <c r="H2314" s="2">
        <f>'Moving Avg'!G2314</f>
        <v>5.9899999999999975</v>
      </c>
      <c r="I2314" s="2">
        <f>'Moving Avg'!H2314</f>
        <v>5.740528000000003</v>
      </c>
      <c r="J2314" s="6" t="str">
        <f>OBV!F2314</f>
        <v>BEARISH</v>
      </c>
      <c r="K2314" s="6" t="str">
        <f>OBV!G2314</f>
        <v>NEUTRAL</v>
      </c>
      <c r="L2314" s="6" t="str">
        <f>OBV!H2314</f>
        <v>BEARISH DIVERGENCE</v>
      </c>
      <c r="M2314" s="8">
        <f t="shared" si="360"/>
        <v>25</v>
      </c>
      <c r="N2314" s="8">
        <f t="shared" si="361"/>
        <v>100</v>
      </c>
      <c r="O2314" s="8">
        <f t="shared" si="362"/>
        <v>50</v>
      </c>
      <c r="P2314" s="8">
        <f t="shared" si="363"/>
        <v>16.5</v>
      </c>
      <c r="Q2314" s="9">
        <f t="shared" si="364"/>
        <v>53.725000000000001</v>
      </c>
      <c r="R2314" s="9">
        <f t="shared" si="365"/>
        <v>46.625</v>
      </c>
      <c r="S2314" s="9">
        <f t="shared" si="366"/>
        <v>38.674999999999997</v>
      </c>
      <c r="T2314" s="9">
        <f t="shared" si="367"/>
        <v>47.875</v>
      </c>
      <c r="U2314" s="8">
        <f t="shared" si="368"/>
        <v>46.341666666666661</v>
      </c>
      <c r="V2314" s="8">
        <f t="shared" si="369"/>
        <v>46.724999999999994</v>
      </c>
    </row>
    <row r="2315" spans="1:22" ht="13.5" x14ac:dyDescent="0.25">
      <c r="A2315" s="3">
        <f>RSI!A2315</f>
        <v>45372</v>
      </c>
      <c r="B2315" s="2">
        <f>RSI!B2315</f>
        <v>5.8388</v>
      </c>
      <c r="C2315" s="2">
        <f>RSI!I2315</f>
        <v>38.275177362400221</v>
      </c>
      <c r="D2315" s="2">
        <f>MACD!E2315</f>
        <v>4.5060002237339525E-2</v>
      </c>
      <c r="E2315" s="2">
        <f>MACD!F2315</f>
        <v>7.8985499989177324E-2</v>
      </c>
      <c r="F2315" s="2">
        <f>'Moving Avg'!D2315</f>
        <v>5.8176599999999992</v>
      </c>
      <c r="G2315" s="2">
        <f>'Moving Avg'!F2315</f>
        <v>5.893505000000002</v>
      </c>
      <c r="H2315" s="2">
        <f>'Moving Avg'!G2315</f>
        <v>5.9832959999999984</v>
      </c>
      <c r="I2315" s="2">
        <f>'Moving Avg'!H2315</f>
        <v>5.7426005000000018</v>
      </c>
      <c r="J2315" s="6" t="str">
        <f>OBV!F2315</f>
        <v>BULLISH</v>
      </c>
      <c r="K2315" s="6" t="str">
        <f>OBV!G2315</f>
        <v>NEUTRAL</v>
      </c>
      <c r="L2315" s="6" t="str">
        <f>OBV!H2315</f>
        <v>CONFIRMED BULLISH</v>
      </c>
      <c r="M2315" s="8">
        <f t="shared" si="360"/>
        <v>25</v>
      </c>
      <c r="N2315" s="8">
        <f t="shared" si="361"/>
        <v>100</v>
      </c>
      <c r="O2315" s="8">
        <f t="shared" si="362"/>
        <v>50</v>
      </c>
      <c r="P2315" s="8">
        <f t="shared" si="363"/>
        <v>83.5</v>
      </c>
      <c r="Q2315" s="9">
        <f t="shared" si="364"/>
        <v>63.774999999999999</v>
      </c>
      <c r="R2315" s="9">
        <f t="shared" si="365"/>
        <v>63.375</v>
      </c>
      <c r="S2315" s="9">
        <f t="shared" si="366"/>
        <v>68.825000000000003</v>
      </c>
      <c r="T2315" s="9">
        <f t="shared" si="367"/>
        <v>64.625</v>
      </c>
      <c r="U2315" s="8">
        <f t="shared" si="368"/>
        <v>65.325000000000003</v>
      </c>
      <c r="V2315" s="8">
        <f t="shared" si="369"/>
        <v>65.150000000000006</v>
      </c>
    </row>
    <row r="2316" spans="1:22" ht="13.5" x14ac:dyDescent="0.25">
      <c r="A2316" s="3">
        <f>RSI!A2316</f>
        <v>45373</v>
      </c>
      <c r="B2316" s="2">
        <f>RSI!B2316</f>
        <v>5.7506000000000004</v>
      </c>
      <c r="C2316" s="2">
        <f>RSI!I2316</f>
        <v>28.977728425578803</v>
      </c>
      <c r="D2316" s="2">
        <f>MACD!E2316</f>
        <v>3.7043765047316768E-2</v>
      </c>
      <c r="E2316" s="2">
        <f>MACD!F2316</f>
        <v>7.0597153000805213E-2</v>
      </c>
      <c r="F2316" s="2">
        <f>'Moving Avg'!D2316</f>
        <v>5.8035399999999999</v>
      </c>
      <c r="G2316" s="2">
        <f>'Moving Avg'!F2316</f>
        <v>5.8758650000000019</v>
      </c>
      <c r="H2316" s="2">
        <f>'Moving Avg'!G2316</f>
        <v>5.9748279999999987</v>
      </c>
      <c r="I2316" s="2">
        <f>'Moving Avg'!H2316</f>
        <v>5.7444965000000021</v>
      </c>
      <c r="J2316" s="6" t="str">
        <f>OBV!F2316</f>
        <v>BULLISH</v>
      </c>
      <c r="K2316" s="6" t="str">
        <f>OBV!G2316</f>
        <v>NEUTRAL</v>
      </c>
      <c r="L2316" s="6" t="str">
        <f>OBV!H2316</f>
        <v>BULLISH DIVERGENCE</v>
      </c>
      <c r="M2316" s="8">
        <f t="shared" si="360"/>
        <v>50</v>
      </c>
      <c r="N2316" s="8">
        <f t="shared" si="361"/>
        <v>100</v>
      </c>
      <c r="O2316" s="8">
        <f t="shared" si="362"/>
        <v>50</v>
      </c>
      <c r="P2316" s="8">
        <f t="shared" si="363"/>
        <v>66.5</v>
      </c>
      <c r="Q2316" s="9">
        <f t="shared" si="364"/>
        <v>69.974999999999994</v>
      </c>
      <c r="R2316" s="9">
        <f t="shared" si="365"/>
        <v>64.125</v>
      </c>
      <c r="S2316" s="9">
        <f t="shared" si="366"/>
        <v>64.924999999999997</v>
      </c>
      <c r="T2316" s="9">
        <f t="shared" si="367"/>
        <v>66.625</v>
      </c>
      <c r="U2316" s="8">
        <f t="shared" si="368"/>
        <v>66.341666666666654</v>
      </c>
      <c r="V2316" s="8">
        <f t="shared" si="369"/>
        <v>66.412499999999994</v>
      </c>
    </row>
    <row r="2317" spans="1:22" ht="13.5" x14ac:dyDescent="0.25">
      <c r="A2317" s="3">
        <f>RSI!A2317</f>
        <v>45376</v>
      </c>
      <c r="B2317" s="2">
        <f>RSI!B2317</f>
        <v>5.7506000000000004</v>
      </c>
      <c r="C2317" s="2">
        <f>RSI!I2317</f>
        <v>28.977728425578803</v>
      </c>
      <c r="D2317" s="2">
        <f>MACD!E2317</f>
        <v>3.1145644570263364E-2</v>
      </c>
      <c r="E2317" s="2">
        <f>MACD!F2317</f>
        <v>6.2706851314696846E-2</v>
      </c>
      <c r="F2317" s="2">
        <f>'Moving Avg'!D2317</f>
        <v>5.7894199999999998</v>
      </c>
      <c r="G2317" s="2">
        <f>'Moving Avg'!F2317</f>
        <v>5.8582250000000018</v>
      </c>
      <c r="H2317" s="2">
        <f>'Moving Avg'!G2317</f>
        <v>5.9709459999999988</v>
      </c>
      <c r="I2317" s="2">
        <f>'Moving Avg'!H2317</f>
        <v>5.7461280000000023</v>
      </c>
      <c r="J2317" s="6" t="str">
        <f>OBV!F2317</f>
        <v>BULLISH</v>
      </c>
      <c r="K2317" s="6" t="str">
        <f>OBV!G2317</f>
        <v>NEUTRAL</v>
      </c>
      <c r="L2317" s="6" t="str">
        <f>OBV!H2317</f>
        <v>BULLISH DIVERGENCE</v>
      </c>
      <c r="M2317" s="8">
        <f t="shared" si="360"/>
        <v>50</v>
      </c>
      <c r="N2317" s="8">
        <f t="shared" si="361"/>
        <v>100</v>
      </c>
      <c r="O2317" s="8">
        <f t="shared" si="362"/>
        <v>50</v>
      </c>
      <c r="P2317" s="8">
        <f t="shared" si="363"/>
        <v>66.5</v>
      </c>
      <c r="Q2317" s="9">
        <f t="shared" si="364"/>
        <v>69.974999999999994</v>
      </c>
      <c r="R2317" s="9">
        <f t="shared" si="365"/>
        <v>64.125</v>
      </c>
      <c r="S2317" s="9">
        <f t="shared" si="366"/>
        <v>64.924999999999997</v>
      </c>
      <c r="T2317" s="9">
        <f t="shared" si="367"/>
        <v>66.625</v>
      </c>
      <c r="U2317" s="8">
        <f t="shared" si="368"/>
        <v>66.341666666666654</v>
      </c>
      <c r="V2317" s="8">
        <f t="shared" si="369"/>
        <v>66.412499999999994</v>
      </c>
    </row>
    <row r="2318" spans="1:22" ht="13.5" x14ac:dyDescent="0.25">
      <c r="A2318" s="3">
        <f>RSI!A2318</f>
        <v>45377</v>
      </c>
      <c r="B2318" s="2">
        <f>RSI!B2318</f>
        <v>5.7506000000000004</v>
      </c>
      <c r="C2318" s="2">
        <f>RSI!I2318</f>
        <v>28.977728425578803</v>
      </c>
      <c r="D2318" s="2">
        <f>MACD!E2318</f>
        <v>2.6974232292569233E-2</v>
      </c>
      <c r="E2318" s="2">
        <f>MACD!F2318</f>
        <v>5.5560327510271325E-2</v>
      </c>
      <c r="F2318" s="2">
        <f>'Moving Avg'!D2318</f>
        <v>5.7841199999999997</v>
      </c>
      <c r="G2318" s="2">
        <f>'Moving Avg'!F2318</f>
        <v>5.8405850000000017</v>
      </c>
      <c r="H2318" s="2">
        <f>'Moving Avg'!G2318</f>
        <v>5.9660060000000001</v>
      </c>
      <c r="I2318" s="2">
        <f>'Moving Avg'!H2318</f>
        <v>5.7477595000000017</v>
      </c>
      <c r="J2318" s="6" t="str">
        <f>OBV!F2318</f>
        <v>BULLISH</v>
      </c>
      <c r="K2318" s="6" t="str">
        <f>OBV!G2318</f>
        <v>NEUTRAL</v>
      </c>
      <c r="L2318" s="6" t="str">
        <f>OBV!H2318</f>
        <v>BULLISH DIVERGENCE</v>
      </c>
      <c r="M2318" s="8">
        <f t="shared" si="360"/>
        <v>50</v>
      </c>
      <c r="N2318" s="8">
        <f t="shared" si="361"/>
        <v>100</v>
      </c>
      <c r="O2318" s="8">
        <f t="shared" si="362"/>
        <v>50</v>
      </c>
      <c r="P2318" s="8">
        <f t="shared" si="363"/>
        <v>66.5</v>
      </c>
      <c r="Q2318" s="9">
        <f t="shared" si="364"/>
        <v>69.974999999999994</v>
      </c>
      <c r="R2318" s="9">
        <f t="shared" si="365"/>
        <v>64.125</v>
      </c>
      <c r="S2318" s="9">
        <f t="shared" si="366"/>
        <v>64.924999999999997</v>
      </c>
      <c r="T2318" s="9">
        <f t="shared" si="367"/>
        <v>66.625</v>
      </c>
      <c r="U2318" s="8">
        <f t="shared" si="368"/>
        <v>66.341666666666654</v>
      </c>
      <c r="V2318" s="8">
        <f t="shared" si="369"/>
        <v>66.412499999999994</v>
      </c>
    </row>
    <row r="2319" spans="1:22" ht="13.5" x14ac:dyDescent="0.25">
      <c r="A2319" s="3">
        <f>RSI!A2319</f>
        <v>45378</v>
      </c>
      <c r="B2319" s="2">
        <f>RSI!B2319</f>
        <v>5.7506000000000004</v>
      </c>
      <c r="C2319" s="2">
        <f>RSI!I2319</f>
        <v>28.977728425578803</v>
      </c>
      <c r="D2319" s="2">
        <f>MACD!E2319</f>
        <v>2.4203191536056323E-2</v>
      </c>
      <c r="E2319" s="2">
        <f>MACD!F2319</f>
        <v>4.9288900315428326E-2</v>
      </c>
      <c r="F2319" s="2">
        <f>'Moving Avg'!D2319</f>
        <v>5.7682400000000005</v>
      </c>
      <c r="G2319" s="2">
        <f>'Moving Avg'!F2319</f>
        <v>5.8229450000000016</v>
      </c>
      <c r="H2319" s="2">
        <f>'Moving Avg'!G2319</f>
        <v>5.9610660000000006</v>
      </c>
      <c r="I2319" s="2">
        <f>'Moving Avg'!H2319</f>
        <v>5.7482005000000029</v>
      </c>
      <c r="J2319" s="6" t="str">
        <f>OBV!F2319</f>
        <v>BULLISH</v>
      </c>
      <c r="K2319" s="6" t="str">
        <f>OBV!G2319</f>
        <v>NEUTRAL</v>
      </c>
      <c r="L2319" s="6" t="str">
        <f>OBV!H2319</f>
        <v>BULLISH DIVERGENCE</v>
      </c>
      <c r="M2319" s="8">
        <f t="shared" si="360"/>
        <v>50</v>
      </c>
      <c r="N2319" s="8">
        <f t="shared" si="361"/>
        <v>100</v>
      </c>
      <c r="O2319" s="8">
        <f t="shared" si="362"/>
        <v>50</v>
      </c>
      <c r="P2319" s="8">
        <f t="shared" si="363"/>
        <v>66.5</v>
      </c>
      <c r="Q2319" s="9">
        <f t="shared" si="364"/>
        <v>69.974999999999994</v>
      </c>
      <c r="R2319" s="9">
        <f t="shared" si="365"/>
        <v>64.125</v>
      </c>
      <c r="S2319" s="9">
        <f t="shared" si="366"/>
        <v>64.924999999999997</v>
      </c>
      <c r="T2319" s="9">
        <f t="shared" si="367"/>
        <v>66.625</v>
      </c>
      <c r="U2319" s="8">
        <f t="shared" si="368"/>
        <v>66.341666666666654</v>
      </c>
      <c r="V2319" s="8">
        <f t="shared" si="369"/>
        <v>66.412499999999994</v>
      </c>
    </row>
    <row r="2320" spans="1:22" ht="13.5" x14ac:dyDescent="0.25">
      <c r="A2320" s="3">
        <f>RSI!A2320</f>
        <v>45379</v>
      </c>
      <c r="B2320" s="2">
        <f>RSI!B2320</f>
        <v>5.7506000000000004</v>
      </c>
      <c r="C2320" s="2">
        <f>RSI!I2320</f>
        <v>28.977728425578803</v>
      </c>
      <c r="D2320" s="2">
        <f>MACD!E2320</f>
        <v>2.2560886766298083E-2</v>
      </c>
      <c r="E2320" s="2">
        <f>MACD!F2320</f>
        <v>4.3943297605602276E-2</v>
      </c>
      <c r="F2320" s="2">
        <f>'Moving Avg'!D2320</f>
        <v>5.7506000000000004</v>
      </c>
      <c r="G2320" s="2">
        <f>'Moving Avg'!F2320</f>
        <v>5.806185000000001</v>
      </c>
      <c r="H2320" s="2">
        <f>'Moving Avg'!G2320</f>
        <v>5.9527740000000016</v>
      </c>
      <c r="I2320" s="2">
        <f>'Moving Avg'!H2320</f>
        <v>5.7482885000000037</v>
      </c>
      <c r="J2320" s="6" t="str">
        <f>OBV!F2320</f>
        <v>BEARISH</v>
      </c>
      <c r="K2320" s="6" t="str">
        <f>OBV!G2320</f>
        <v>NEUTRAL</v>
      </c>
      <c r="L2320" s="6" t="str">
        <f>OBV!H2320</f>
        <v>CONFIRMED BEARISH</v>
      </c>
      <c r="M2320" s="8">
        <f t="shared" si="360"/>
        <v>50</v>
      </c>
      <c r="N2320" s="8">
        <f t="shared" si="361"/>
        <v>100</v>
      </c>
      <c r="O2320" s="8">
        <f t="shared" si="362"/>
        <v>50</v>
      </c>
      <c r="P2320" s="8">
        <f t="shared" si="363"/>
        <v>16.5</v>
      </c>
      <c r="Q2320" s="9">
        <f t="shared" si="364"/>
        <v>62.475000000000001</v>
      </c>
      <c r="R2320" s="9">
        <f t="shared" si="365"/>
        <v>51.625</v>
      </c>
      <c r="S2320" s="9">
        <f t="shared" si="366"/>
        <v>42.424999999999997</v>
      </c>
      <c r="T2320" s="9">
        <f t="shared" si="367"/>
        <v>54.125</v>
      </c>
      <c r="U2320" s="8">
        <f t="shared" si="368"/>
        <v>52.17499999999999</v>
      </c>
      <c r="V2320" s="8">
        <f t="shared" si="369"/>
        <v>52.662499999999994</v>
      </c>
    </row>
    <row r="2321" spans="1:22" ht="13.5" x14ac:dyDescent="0.25">
      <c r="A2321" s="3">
        <f>RSI!A2321</f>
        <v>45380</v>
      </c>
      <c r="B2321" s="2">
        <f>RSI!B2321</f>
        <v>5.7506000000000004</v>
      </c>
      <c r="C2321" s="2">
        <f>RSI!I2321</f>
        <v>28.977728425578803</v>
      </c>
      <c r="D2321" s="2">
        <f>MACD!E2321</f>
        <v>2.1821635031971987E-2</v>
      </c>
      <c r="E2321" s="2">
        <f>MACD!F2321</f>
        <v>3.9518965090876219E-2</v>
      </c>
      <c r="F2321" s="2">
        <f>'Moving Avg'!D2321</f>
        <v>5.7506000000000004</v>
      </c>
      <c r="G2321" s="2">
        <f>'Moving Avg'!F2321</f>
        <v>5.8022150000000021</v>
      </c>
      <c r="H2321" s="2">
        <f>'Moving Avg'!G2321</f>
        <v>5.9448360000000013</v>
      </c>
      <c r="I2321" s="2">
        <f>'Moving Avg'!H2321</f>
        <v>5.7474945000000028</v>
      </c>
      <c r="J2321" s="6" t="str">
        <f>OBV!F2321</f>
        <v>NEUTRAL</v>
      </c>
      <c r="K2321" s="6" t="str">
        <f>OBV!G2321</f>
        <v>NEUTRAL</v>
      </c>
      <c r="L2321" s="6" t="str">
        <f>OBV!H2321</f>
        <v>NEUTRAL</v>
      </c>
      <c r="M2321" s="8">
        <f t="shared" si="360"/>
        <v>50</v>
      </c>
      <c r="N2321" s="8">
        <f t="shared" si="361"/>
        <v>45</v>
      </c>
      <c r="O2321" s="8">
        <f t="shared" si="362"/>
        <v>50</v>
      </c>
      <c r="P2321" s="8">
        <f t="shared" si="363"/>
        <v>33</v>
      </c>
      <c r="Q2321" s="9">
        <f t="shared" si="364"/>
        <v>45.7</v>
      </c>
      <c r="R2321" s="9">
        <f t="shared" si="365"/>
        <v>44.75</v>
      </c>
      <c r="S2321" s="9">
        <f t="shared" si="366"/>
        <v>41.6</v>
      </c>
      <c r="T2321" s="9">
        <f t="shared" si="367"/>
        <v>44.5</v>
      </c>
      <c r="U2321" s="8">
        <f t="shared" si="368"/>
        <v>44.016666666666673</v>
      </c>
      <c r="V2321" s="8">
        <f t="shared" si="369"/>
        <v>44.137500000000003</v>
      </c>
    </row>
    <row r="2322" spans="1:22" ht="13.5" x14ac:dyDescent="0.25">
      <c r="A2322" s="3">
        <f>RSI!A2322</f>
        <v>45383</v>
      </c>
      <c r="B2322" s="2">
        <f>RSI!B2322</f>
        <v>5.7329999999999997</v>
      </c>
      <c r="C2322" s="2">
        <f>RSI!I2322</f>
        <v>26.940653953397018</v>
      </c>
      <c r="D2322" s="2">
        <f>MACD!E2322</f>
        <v>2.3102031706992321E-2</v>
      </c>
      <c r="E2322" s="2">
        <f>MACD!F2322</f>
        <v>3.623557841409944E-2</v>
      </c>
      <c r="F2322" s="2">
        <f>'Moving Avg'!D2322</f>
        <v>5.7470800000000004</v>
      </c>
      <c r="G2322" s="2">
        <f>'Moving Avg'!F2322</f>
        <v>5.7973650000000019</v>
      </c>
      <c r="H2322" s="2">
        <f>'Moving Avg'!G2322</f>
        <v>5.9395440000000015</v>
      </c>
      <c r="I2322" s="2">
        <f>'Moving Avg'!H2322</f>
        <v>5.7466125000000021</v>
      </c>
      <c r="J2322" s="6" t="str">
        <f>OBV!F2322</f>
        <v>BEARISH</v>
      </c>
      <c r="K2322" s="6" t="str">
        <f>OBV!G2322</f>
        <v>NEUTRAL</v>
      </c>
      <c r="L2322" s="6" t="str">
        <f>OBV!H2322</f>
        <v>CONFIRMED BEARISH</v>
      </c>
      <c r="M2322" s="8">
        <f t="shared" si="360"/>
        <v>50</v>
      </c>
      <c r="N2322" s="8">
        <f t="shared" si="361"/>
        <v>45</v>
      </c>
      <c r="O2322" s="8">
        <f t="shared" si="362"/>
        <v>50</v>
      </c>
      <c r="P2322" s="8">
        <f t="shared" si="363"/>
        <v>16.5</v>
      </c>
      <c r="Q2322" s="9">
        <f t="shared" si="364"/>
        <v>43.225000000000001</v>
      </c>
      <c r="R2322" s="9">
        <f t="shared" si="365"/>
        <v>40.625</v>
      </c>
      <c r="S2322" s="9">
        <f t="shared" si="366"/>
        <v>34.174999999999997</v>
      </c>
      <c r="T2322" s="9">
        <f t="shared" si="367"/>
        <v>40.375</v>
      </c>
      <c r="U2322" s="8">
        <f t="shared" si="368"/>
        <v>39.341666666666661</v>
      </c>
      <c r="V2322" s="8">
        <f t="shared" si="369"/>
        <v>39.599999999999994</v>
      </c>
    </row>
    <row r="2323" spans="1:22" ht="13.5" x14ac:dyDescent="0.25">
      <c r="A2323" s="3">
        <f>RSI!A2323</f>
        <v>45384</v>
      </c>
      <c r="B2323" s="2">
        <f>RSI!B2323</f>
        <v>5.7506000000000004</v>
      </c>
      <c r="C2323" s="2">
        <f>RSI!I2323</f>
        <v>32.082388552100198</v>
      </c>
      <c r="D2323" s="2">
        <f>MACD!E2323</f>
        <v>1.6758729595318655E-2</v>
      </c>
      <c r="E2323" s="2">
        <f>MACD!F2323</f>
        <v>3.2340208650343288E-2</v>
      </c>
      <c r="F2323" s="2">
        <f>'Moving Avg'!D2323</f>
        <v>5.7470800000000013</v>
      </c>
      <c r="G2323" s="2">
        <f>'Moving Avg'!F2323</f>
        <v>5.7929550000000019</v>
      </c>
      <c r="H2323" s="2">
        <f>'Moving Avg'!G2323</f>
        <v>5.934604000000002</v>
      </c>
      <c r="I2323" s="2">
        <f>'Moving Avg'!H2323</f>
        <v>5.7458185000000039</v>
      </c>
      <c r="J2323" s="6" t="str">
        <f>OBV!F2323</f>
        <v>BEARISH</v>
      </c>
      <c r="K2323" s="6" t="str">
        <f>OBV!G2323</f>
        <v>NEUTRAL</v>
      </c>
      <c r="L2323" s="6" t="str">
        <f>OBV!H2323</f>
        <v>NEUTRAL</v>
      </c>
      <c r="M2323" s="8">
        <f t="shared" si="360"/>
        <v>25</v>
      </c>
      <c r="N2323" s="8">
        <f t="shared" si="361"/>
        <v>45</v>
      </c>
      <c r="O2323" s="8">
        <f t="shared" si="362"/>
        <v>50</v>
      </c>
      <c r="P2323" s="8">
        <f t="shared" si="363"/>
        <v>16.5</v>
      </c>
      <c r="Q2323" s="9">
        <f t="shared" si="364"/>
        <v>34.475000000000001</v>
      </c>
      <c r="R2323" s="9">
        <f t="shared" si="365"/>
        <v>35.625</v>
      </c>
      <c r="S2323" s="9">
        <f t="shared" si="366"/>
        <v>30.425000000000001</v>
      </c>
      <c r="T2323" s="9">
        <f t="shared" si="367"/>
        <v>34.125</v>
      </c>
      <c r="U2323" s="8">
        <f t="shared" si="368"/>
        <v>33.508333333333333</v>
      </c>
      <c r="V2323" s="8">
        <f t="shared" si="369"/>
        <v>33.662499999999994</v>
      </c>
    </row>
    <row r="2324" spans="1:22" ht="13.5" x14ac:dyDescent="0.25">
      <c r="A2324" s="3">
        <f>RSI!A2324</f>
        <v>45385</v>
      </c>
      <c r="B2324" s="2">
        <f>RSI!B2324</f>
        <v>5.7506000000000004</v>
      </c>
      <c r="C2324" s="2">
        <f>RSI!I2324</f>
        <v>32.082388552100198</v>
      </c>
      <c r="D2324" s="2">
        <f>MACD!E2324</f>
        <v>2.003837917055673E-2</v>
      </c>
      <c r="E2324" s="2">
        <f>MACD!F2324</f>
        <v>2.9879842754385981E-2</v>
      </c>
      <c r="F2324" s="2">
        <f>'Moving Avg'!D2324</f>
        <v>5.7470799999999995</v>
      </c>
      <c r="G2324" s="2">
        <f>'Moving Avg'!F2324</f>
        <v>5.7885450000000018</v>
      </c>
      <c r="H2324" s="2">
        <f>'Moving Avg'!G2324</f>
        <v>5.9296640000000016</v>
      </c>
      <c r="I2324" s="2">
        <f>'Moving Avg'!H2324</f>
        <v>5.7454655000000052</v>
      </c>
      <c r="J2324" s="6" t="str">
        <f>OBV!F2324</f>
        <v>BEARISH</v>
      </c>
      <c r="K2324" s="6" t="str">
        <f>OBV!G2324</f>
        <v>NEUTRAL</v>
      </c>
      <c r="L2324" s="6" t="str">
        <f>OBV!H2324</f>
        <v>NEUTRAL</v>
      </c>
      <c r="M2324" s="8">
        <f t="shared" si="360"/>
        <v>25</v>
      </c>
      <c r="N2324" s="8">
        <f t="shared" si="361"/>
        <v>45</v>
      </c>
      <c r="O2324" s="8">
        <f t="shared" si="362"/>
        <v>50</v>
      </c>
      <c r="P2324" s="8">
        <f t="shared" si="363"/>
        <v>16.5</v>
      </c>
      <c r="Q2324" s="9">
        <f t="shared" si="364"/>
        <v>34.475000000000001</v>
      </c>
      <c r="R2324" s="9">
        <f t="shared" si="365"/>
        <v>35.625</v>
      </c>
      <c r="S2324" s="9">
        <f t="shared" si="366"/>
        <v>30.425000000000001</v>
      </c>
      <c r="T2324" s="9">
        <f t="shared" si="367"/>
        <v>34.125</v>
      </c>
      <c r="U2324" s="8">
        <f t="shared" si="368"/>
        <v>33.508333333333333</v>
      </c>
      <c r="V2324" s="8">
        <f t="shared" si="369"/>
        <v>33.662499999999994</v>
      </c>
    </row>
    <row r="2325" spans="1:22" ht="13.5" x14ac:dyDescent="0.25">
      <c r="A2325" s="3">
        <f>RSI!A2325</f>
        <v>45386</v>
      </c>
      <c r="B2325" s="2">
        <f>RSI!B2325</f>
        <v>5.7329999999999997</v>
      </c>
      <c r="C2325" s="2">
        <f>RSI!I2325</f>
        <v>29.661388909566526</v>
      </c>
      <c r="D2325" s="2">
        <f>MACD!E2325</f>
        <v>2.5941940756049497E-2</v>
      </c>
      <c r="E2325" s="2">
        <f>MACD!F2325</f>
        <v>2.9092262354718686E-2</v>
      </c>
      <c r="F2325" s="2">
        <f>'Moving Avg'!D2325</f>
        <v>5.7435600000000004</v>
      </c>
      <c r="G2325" s="2">
        <f>'Moving Avg'!F2325</f>
        <v>5.7832550000000023</v>
      </c>
      <c r="H2325" s="2">
        <f>'Moving Avg'!G2325</f>
        <v>5.9226080000000012</v>
      </c>
      <c r="I2325" s="2">
        <f>'Moving Avg'!H2325</f>
        <v>5.7442750000000045</v>
      </c>
      <c r="J2325" s="6" t="str">
        <f>OBV!F2325</f>
        <v>BEARISH</v>
      </c>
      <c r="K2325" s="6" t="str">
        <f>OBV!G2325</f>
        <v>NEUTRAL</v>
      </c>
      <c r="L2325" s="6" t="str">
        <f>OBV!H2325</f>
        <v>CONFIRMED BEARISH</v>
      </c>
      <c r="M2325" s="8">
        <f t="shared" si="360"/>
        <v>50</v>
      </c>
      <c r="N2325" s="8">
        <f t="shared" si="361"/>
        <v>45</v>
      </c>
      <c r="O2325" s="8">
        <f t="shared" si="362"/>
        <v>0</v>
      </c>
      <c r="P2325" s="8">
        <f t="shared" si="363"/>
        <v>16.5</v>
      </c>
      <c r="Q2325" s="9">
        <f t="shared" si="364"/>
        <v>35.725000000000001</v>
      </c>
      <c r="R2325" s="9">
        <f t="shared" si="365"/>
        <v>23.125</v>
      </c>
      <c r="S2325" s="9">
        <f t="shared" si="366"/>
        <v>21.675000000000001</v>
      </c>
      <c r="T2325" s="9">
        <f t="shared" si="367"/>
        <v>27.875</v>
      </c>
      <c r="U2325" s="8">
        <f t="shared" si="368"/>
        <v>26.841666666666669</v>
      </c>
      <c r="V2325" s="8">
        <f t="shared" si="369"/>
        <v>27.1</v>
      </c>
    </row>
    <row r="2326" spans="1:22" ht="13.5" x14ac:dyDescent="0.25">
      <c r="A2326" s="3">
        <f>RSI!A2326</f>
        <v>45387</v>
      </c>
      <c r="B2326" s="2">
        <f>RSI!B2326</f>
        <v>5.7329999999999997</v>
      </c>
      <c r="C2326" s="2">
        <f>RSI!I2326</f>
        <v>29.661388909566526</v>
      </c>
      <c r="D2326" s="2">
        <f>MACD!E2326</f>
        <v>1.7908070878518423E-2</v>
      </c>
      <c r="E2326" s="2">
        <f>MACD!F2326</f>
        <v>2.6855424059478633E-2</v>
      </c>
      <c r="F2326" s="2">
        <f>'Moving Avg'!D2326</f>
        <v>5.7400400000000005</v>
      </c>
      <c r="G2326" s="2">
        <f>'Moving Avg'!F2326</f>
        <v>5.7788450000000022</v>
      </c>
      <c r="H2326" s="2">
        <f>'Moving Avg'!G2326</f>
        <v>5.9173160000000005</v>
      </c>
      <c r="I2326" s="2">
        <f>'Moving Avg'!H2326</f>
        <v>5.7438340000000041</v>
      </c>
      <c r="J2326" s="6" t="str">
        <f>OBV!F2326</f>
        <v>BEARISH</v>
      </c>
      <c r="K2326" s="6" t="str">
        <f>OBV!G2326</f>
        <v>NEUTRAL</v>
      </c>
      <c r="L2326" s="6" t="str">
        <f>OBV!H2326</f>
        <v>CONFIRMED BEARISH</v>
      </c>
      <c r="M2326" s="8">
        <f t="shared" si="360"/>
        <v>50</v>
      </c>
      <c r="N2326" s="8">
        <f t="shared" si="361"/>
        <v>45</v>
      </c>
      <c r="O2326" s="8">
        <f t="shared" si="362"/>
        <v>0</v>
      </c>
      <c r="P2326" s="8">
        <f t="shared" si="363"/>
        <v>16.5</v>
      </c>
      <c r="Q2326" s="9">
        <f t="shared" si="364"/>
        <v>35.725000000000001</v>
      </c>
      <c r="R2326" s="9">
        <f t="shared" si="365"/>
        <v>23.125</v>
      </c>
      <c r="S2326" s="9">
        <f t="shared" si="366"/>
        <v>21.675000000000001</v>
      </c>
      <c r="T2326" s="9">
        <f t="shared" si="367"/>
        <v>27.875</v>
      </c>
      <c r="U2326" s="8">
        <f t="shared" si="368"/>
        <v>26.841666666666669</v>
      </c>
      <c r="V2326" s="8">
        <f t="shared" si="369"/>
        <v>27.1</v>
      </c>
    </row>
    <row r="2327" spans="1:22" ht="13.5" x14ac:dyDescent="0.25">
      <c r="A2327" s="3">
        <f>RSI!A2327</f>
        <v>45390</v>
      </c>
      <c r="B2327" s="2">
        <f>RSI!B2327</f>
        <v>5.6448</v>
      </c>
      <c r="C2327" s="2">
        <f>RSI!I2327</f>
        <v>20.618453877960391</v>
      </c>
      <c r="D2327" s="2">
        <f>MACD!E2327</f>
        <v>1.81435509359682E-2</v>
      </c>
      <c r="E2327" s="2">
        <f>MACD!F2327</f>
        <v>2.5113049434776546E-2</v>
      </c>
      <c r="F2327" s="2">
        <f>'Moving Avg'!D2327</f>
        <v>5.7224000000000004</v>
      </c>
      <c r="G2327" s="2">
        <f>'Moving Avg'!F2327</f>
        <v>5.7700250000000022</v>
      </c>
      <c r="H2327" s="2">
        <f>'Moving Avg'!G2327</f>
        <v>5.9102599999999992</v>
      </c>
      <c r="I2327" s="2">
        <f>'Moving Avg'!H2327</f>
        <v>5.7429520000000052</v>
      </c>
      <c r="J2327" s="6" t="str">
        <f>OBV!F2327</f>
        <v>BEARISH</v>
      </c>
      <c r="K2327" s="6" t="str">
        <f>OBV!G2327</f>
        <v>NEUTRAL</v>
      </c>
      <c r="L2327" s="6" t="str">
        <f>OBV!H2327</f>
        <v>CONFIRMED BEARISH</v>
      </c>
      <c r="M2327" s="8">
        <f t="shared" si="360"/>
        <v>50</v>
      </c>
      <c r="N2327" s="8">
        <f t="shared" si="361"/>
        <v>45</v>
      </c>
      <c r="O2327" s="8">
        <f t="shared" si="362"/>
        <v>0</v>
      </c>
      <c r="P2327" s="8">
        <f t="shared" si="363"/>
        <v>16.5</v>
      </c>
      <c r="Q2327" s="9">
        <f t="shared" si="364"/>
        <v>35.725000000000001</v>
      </c>
      <c r="R2327" s="9">
        <f t="shared" si="365"/>
        <v>23.125</v>
      </c>
      <c r="S2327" s="9">
        <f t="shared" si="366"/>
        <v>21.675000000000001</v>
      </c>
      <c r="T2327" s="9">
        <f t="shared" si="367"/>
        <v>27.875</v>
      </c>
      <c r="U2327" s="8">
        <f t="shared" si="368"/>
        <v>26.841666666666669</v>
      </c>
      <c r="V2327" s="8">
        <f t="shared" si="369"/>
        <v>27.1</v>
      </c>
    </row>
    <row r="2328" spans="1:22" ht="13.5" x14ac:dyDescent="0.25">
      <c r="A2328" s="3">
        <f>RSI!A2328</f>
        <v>45394</v>
      </c>
      <c r="B2328" s="2">
        <f>RSI!B2328</f>
        <v>5.7241999999999997</v>
      </c>
      <c r="C2328" s="2">
        <f>RSI!I2328</f>
        <v>38.728290282474305</v>
      </c>
      <c r="D2328" s="2">
        <f>MACD!E2328</f>
        <v>1.3445496269458346E-2</v>
      </c>
      <c r="E2328" s="2">
        <f>MACD!F2328</f>
        <v>2.2779538801712906E-2</v>
      </c>
      <c r="F2328" s="2">
        <f>'Moving Avg'!D2328</f>
        <v>5.7171199999999995</v>
      </c>
      <c r="G2328" s="2">
        <f>'Moving Avg'!F2328</f>
        <v>5.765175000000001</v>
      </c>
      <c r="H2328" s="2">
        <f>'Moving Avg'!G2328</f>
        <v>5.9047919999999987</v>
      </c>
      <c r="I2328" s="2">
        <f>'Moving Avg'!H2328</f>
        <v>5.742467000000004</v>
      </c>
      <c r="J2328" s="6" t="str">
        <f>OBV!F2328</f>
        <v>BULLISH</v>
      </c>
      <c r="K2328" s="6" t="str">
        <f>OBV!G2328</f>
        <v>NEUTRAL</v>
      </c>
      <c r="L2328" s="6" t="str">
        <f>OBV!H2328</f>
        <v>BULLISH DIVERGENCE</v>
      </c>
      <c r="M2328" s="8">
        <f t="shared" si="360"/>
        <v>25</v>
      </c>
      <c r="N2328" s="8">
        <f t="shared" si="361"/>
        <v>45</v>
      </c>
      <c r="O2328" s="8">
        <f t="shared" si="362"/>
        <v>0</v>
      </c>
      <c r="P2328" s="8">
        <f t="shared" si="363"/>
        <v>66.5</v>
      </c>
      <c r="Q2328" s="9">
        <f t="shared" si="364"/>
        <v>34.475000000000001</v>
      </c>
      <c r="R2328" s="9">
        <f t="shared" si="365"/>
        <v>30.625</v>
      </c>
      <c r="S2328" s="9">
        <f t="shared" si="366"/>
        <v>40.424999999999997</v>
      </c>
      <c r="T2328" s="9">
        <f t="shared" si="367"/>
        <v>34.125</v>
      </c>
      <c r="U2328" s="8">
        <f t="shared" si="368"/>
        <v>35.174999999999997</v>
      </c>
      <c r="V2328" s="8">
        <f t="shared" si="369"/>
        <v>34.912499999999994</v>
      </c>
    </row>
    <row r="2329" spans="1:22" ht="13.5" x14ac:dyDescent="0.25">
      <c r="A2329" s="3">
        <f>RSI!A2329</f>
        <v>45397</v>
      </c>
      <c r="B2329" s="2">
        <f>RSI!B2329</f>
        <v>5.6448</v>
      </c>
      <c r="C2329" s="2">
        <f>RSI!I2329</f>
        <v>31.089940417746902</v>
      </c>
      <c r="D2329" s="2">
        <f>MACD!E2329</f>
        <v>1.5793795362426089E-2</v>
      </c>
      <c r="E2329" s="2">
        <f>MACD!F2329</f>
        <v>2.1382390113855544E-2</v>
      </c>
      <c r="F2329" s="2">
        <f>'Moving Avg'!D2329</f>
        <v>5.6959599999999995</v>
      </c>
      <c r="G2329" s="2">
        <f>'Moving Avg'!F2329</f>
        <v>5.756355000000001</v>
      </c>
      <c r="H2329" s="2">
        <f>'Moving Avg'!G2329</f>
        <v>5.8977359999999974</v>
      </c>
      <c r="I2329" s="2">
        <f>'Moving Avg'!H2329</f>
        <v>5.7415850000000033</v>
      </c>
      <c r="J2329" s="6" t="str">
        <f>OBV!F2329</f>
        <v>BEARISH</v>
      </c>
      <c r="K2329" s="6" t="str">
        <f>OBV!G2329</f>
        <v>NEUTRAL</v>
      </c>
      <c r="L2329" s="6" t="str">
        <f>OBV!H2329</f>
        <v>CONFIRMED BEARISH</v>
      </c>
      <c r="M2329" s="8">
        <f t="shared" si="360"/>
        <v>25</v>
      </c>
      <c r="N2329" s="8">
        <f t="shared" si="361"/>
        <v>45</v>
      </c>
      <c r="O2329" s="8">
        <f t="shared" si="362"/>
        <v>0</v>
      </c>
      <c r="P2329" s="8">
        <f t="shared" si="363"/>
        <v>16.5</v>
      </c>
      <c r="Q2329" s="9">
        <f t="shared" si="364"/>
        <v>26.975000000000001</v>
      </c>
      <c r="R2329" s="9">
        <f t="shared" si="365"/>
        <v>18.125</v>
      </c>
      <c r="S2329" s="9">
        <f t="shared" si="366"/>
        <v>17.925000000000001</v>
      </c>
      <c r="T2329" s="9">
        <f t="shared" si="367"/>
        <v>21.625</v>
      </c>
      <c r="U2329" s="8">
        <f t="shared" si="368"/>
        <v>21.008333333333336</v>
      </c>
      <c r="V2329" s="8">
        <f t="shared" si="369"/>
        <v>21.162500000000001</v>
      </c>
    </row>
    <row r="2330" spans="1:22" ht="13.5" x14ac:dyDescent="0.25">
      <c r="A2330" s="3">
        <f>RSI!A2330</f>
        <v>45398</v>
      </c>
      <c r="B2330" s="2">
        <f>RSI!B2330</f>
        <v>5.7241999999999997</v>
      </c>
      <c r="C2330" s="2">
        <f>RSI!I2330</f>
        <v>43.162305458089016</v>
      </c>
      <c r="D2330" s="2">
        <f>MACD!E2330</f>
        <v>1.2777861086404663E-2</v>
      </c>
      <c r="E2330" s="2">
        <f>MACD!F2330</f>
        <v>1.9661484308365368E-2</v>
      </c>
      <c r="F2330" s="2">
        <f>'Moving Avg'!D2330</f>
        <v>5.6942000000000004</v>
      </c>
      <c r="G2330" s="2">
        <f>'Moving Avg'!F2330</f>
        <v>5.7515049999999999</v>
      </c>
      <c r="H2330" s="2">
        <f>'Moving Avg'!G2330</f>
        <v>5.892267999999997</v>
      </c>
      <c r="I2330" s="2">
        <f>'Moving Avg'!H2330</f>
        <v>5.7419820000000028</v>
      </c>
      <c r="J2330" s="6" t="str">
        <f>OBV!F2330</f>
        <v>BEARISH</v>
      </c>
      <c r="K2330" s="6" t="str">
        <f>OBV!G2330</f>
        <v>NEUTRAL</v>
      </c>
      <c r="L2330" s="6" t="str">
        <f>OBV!H2330</f>
        <v>CONFIRMED BEARISH</v>
      </c>
      <c r="M2330" s="8">
        <f t="shared" si="360"/>
        <v>25</v>
      </c>
      <c r="N2330" s="8">
        <f t="shared" si="361"/>
        <v>45</v>
      </c>
      <c r="O2330" s="8">
        <f t="shared" si="362"/>
        <v>0</v>
      </c>
      <c r="P2330" s="8">
        <f t="shared" si="363"/>
        <v>16.5</v>
      </c>
      <c r="Q2330" s="9">
        <f t="shared" si="364"/>
        <v>26.975000000000001</v>
      </c>
      <c r="R2330" s="9">
        <f t="shared" si="365"/>
        <v>18.125</v>
      </c>
      <c r="S2330" s="9">
        <f t="shared" si="366"/>
        <v>17.925000000000001</v>
      </c>
      <c r="T2330" s="9">
        <f t="shared" si="367"/>
        <v>21.625</v>
      </c>
      <c r="U2330" s="8">
        <f t="shared" si="368"/>
        <v>21.008333333333336</v>
      </c>
      <c r="V2330" s="8">
        <f t="shared" si="369"/>
        <v>21.162500000000001</v>
      </c>
    </row>
    <row r="2331" spans="1:22" ht="13.5" x14ac:dyDescent="0.25">
      <c r="A2331" s="3">
        <f>RSI!A2331</f>
        <v>45399</v>
      </c>
      <c r="B2331" s="2">
        <f>RSI!B2331</f>
        <v>5.7241999999999997</v>
      </c>
      <c r="C2331" s="2">
        <f>RSI!I2331</f>
        <v>43.162305458089016</v>
      </c>
      <c r="D2331" s="2">
        <f>MACD!E2331</f>
        <v>1.0570187666886E-2</v>
      </c>
      <c r="E2331" s="2">
        <f>MACD!F2331</f>
        <v>1.7843224980069496E-2</v>
      </c>
      <c r="F2331" s="2">
        <f>'Moving Avg'!D2331</f>
        <v>5.6924399999999995</v>
      </c>
      <c r="G2331" s="2">
        <f>'Moving Avg'!F2331</f>
        <v>5.7466549999999996</v>
      </c>
      <c r="H2331" s="2">
        <f>'Moving Avg'!G2331</f>
        <v>5.8867999999999974</v>
      </c>
      <c r="I2331" s="2">
        <f>'Moving Avg'!H2331</f>
        <v>5.7425995000000034</v>
      </c>
      <c r="J2331" s="6" t="str">
        <f>OBV!F2331</f>
        <v>BEARISH</v>
      </c>
      <c r="K2331" s="6" t="str">
        <f>OBV!G2331</f>
        <v>NEUTRAL</v>
      </c>
      <c r="L2331" s="6" t="str">
        <f>OBV!H2331</f>
        <v>CONFIRMED BEARISH</v>
      </c>
      <c r="M2331" s="8">
        <f t="shared" si="360"/>
        <v>25</v>
      </c>
      <c r="N2331" s="8">
        <f t="shared" si="361"/>
        <v>45</v>
      </c>
      <c r="O2331" s="8">
        <f t="shared" si="362"/>
        <v>0</v>
      </c>
      <c r="P2331" s="8">
        <f t="shared" si="363"/>
        <v>16.5</v>
      </c>
      <c r="Q2331" s="9">
        <f t="shared" si="364"/>
        <v>26.975000000000001</v>
      </c>
      <c r="R2331" s="9">
        <f t="shared" si="365"/>
        <v>18.125</v>
      </c>
      <c r="S2331" s="9">
        <f t="shared" si="366"/>
        <v>17.925000000000001</v>
      </c>
      <c r="T2331" s="9">
        <f t="shared" si="367"/>
        <v>21.625</v>
      </c>
      <c r="U2331" s="8">
        <f t="shared" si="368"/>
        <v>21.008333333333336</v>
      </c>
      <c r="V2331" s="8">
        <f t="shared" si="369"/>
        <v>21.162500000000001</v>
      </c>
    </row>
    <row r="2332" spans="1:22" ht="13.5" x14ac:dyDescent="0.25">
      <c r="A2332" s="3">
        <f>RSI!A2332</f>
        <v>45400</v>
      </c>
      <c r="B2332" s="2">
        <f>RSI!B2332</f>
        <v>5.7241999999999997</v>
      </c>
      <c r="C2332" s="2">
        <f>RSI!I2332</f>
        <v>43.162305458089001</v>
      </c>
      <c r="D2332" s="2">
        <f>MACD!E2332</f>
        <v>6.3132334189210937E-3</v>
      </c>
      <c r="E2332" s="2">
        <f>MACD!F2332</f>
        <v>1.5537226667839816E-2</v>
      </c>
      <c r="F2332" s="2">
        <f>'Moving Avg'!D2332</f>
        <v>5.7083199999999996</v>
      </c>
      <c r="G2332" s="2">
        <f>'Moving Avg'!F2332</f>
        <v>5.7418049999999994</v>
      </c>
      <c r="H2332" s="2">
        <f>'Moving Avg'!G2332</f>
        <v>5.8813319999999978</v>
      </c>
      <c r="I2332" s="2">
        <f>'Moving Avg'!H2332</f>
        <v>5.7432170000000031</v>
      </c>
      <c r="J2332" s="6" t="str">
        <f>OBV!F2332</f>
        <v>BEARISH</v>
      </c>
      <c r="K2332" s="6" t="str">
        <f>OBV!G2332</f>
        <v>NEUTRAL</v>
      </c>
      <c r="L2332" s="6" t="str">
        <f>OBV!H2332</f>
        <v>BEARISH DIVERGENCE</v>
      </c>
      <c r="M2332" s="8">
        <f t="shared" si="360"/>
        <v>25</v>
      </c>
      <c r="N2332" s="8">
        <f t="shared" si="361"/>
        <v>45</v>
      </c>
      <c r="O2332" s="8">
        <f t="shared" si="362"/>
        <v>0</v>
      </c>
      <c r="P2332" s="8">
        <f t="shared" si="363"/>
        <v>16.5</v>
      </c>
      <c r="Q2332" s="9">
        <f t="shared" si="364"/>
        <v>26.975000000000001</v>
      </c>
      <c r="R2332" s="9">
        <f t="shared" si="365"/>
        <v>18.125</v>
      </c>
      <c r="S2332" s="9">
        <f t="shared" si="366"/>
        <v>17.925000000000001</v>
      </c>
      <c r="T2332" s="9">
        <f t="shared" si="367"/>
        <v>21.625</v>
      </c>
      <c r="U2332" s="8">
        <f t="shared" si="368"/>
        <v>21.008333333333336</v>
      </c>
      <c r="V2332" s="8">
        <f t="shared" si="369"/>
        <v>21.162500000000001</v>
      </c>
    </row>
    <row r="2333" spans="1:22" ht="13.5" x14ac:dyDescent="0.25">
      <c r="A2333" s="3">
        <f>RSI!A2333</f>
        <v>45401</v>
      </c>
      <c r="B2333" s="2">
        <f>RSI!B2333</f>
        <v>5.7241999999999997</v>
      </c>
      <c r="C2333" s="2">
        <f>RSI!I2333</f>
        <v>43.162305458089001</v>
      </c>
      <c r="D2333" s="2">
        <f>MACD!E2333</f>
        <v>5.7140443822660814E-3</v>
      </c>
      <c r="E2333" s="2">
        <f>MACD!F2333</f>
        <v>1.357259021072507E-2</v>
      </c>
      <c r="F2333" s="2">
        <f>'Moving Avg'!D2333</f>
        <v>5.7083199999999996</v>
      </c>
      <c r="G2333" s="2">
        <f>'Moving Avg'!F2333</f>
        <v>5.7391599999999992</v>
      </c>
      <c r="H2333" s="2">
        <f>'Moving Avg'!G2333</f>
        <v>5.8758639999999982</v>
      </c>
      <c r="I2333" s="2">
        <f>'Moving Avg'!H2333</f>
        <v>5.7438785000000028</v>
      </c>
      <c r="J2333" s="6" t="str">
        <f>OBV!F2333</f>
        <v>BEARISH</v>
      </c>
      <c r="K2333" s="6" t="str">
        <f>OBV!G2333</f>
        <v>NEUTRAL</v>
      </c>
      <c r="L2333" s="6" t="str">
        <f>OBV!H2333</f>
        <v>NEUTRAL</v>
      </c>
      <c r="M2333" s="8">
        <f t="shared" si="360"/>
        <v>25</v>
      </c>
      <c r="N2333" s="8">
        <f t="shared" si="361"/>
        <v>45</v>
      </c>
      <c r="O2333" s="8">
        <f t="shared" si="362"/>
        <v>0</v>
      </c>
      <c r="P2333" s="8">
        <f t="shared" si="363"/>
        <v>16.5</v>
      </c>
      <c r="Q2333" s="9">
        <f t="shared" si="364"/>
        <v>26.975000000000001</v>
      </c>
      <c r="R2333" s="9">
        <f t="shared" si="365"/>
        <v>18.125</v>
      </c>
      <c r="S2333" s="9">
        <f t="shared" si="366"/>
        <v>17.925000000000001</v>
      </c>
      <c r="T2333" s="9">
        <f t="shared" si="367"/>
        <v>21.625</v>
      </c>
      <c r="U2333" s="8">
        <f t="shared" si="368"/>
        <v>21.008333333333336</v>
      </c>
      <c r="V2333" s="8">
        <f t="shared" si="369"/>
        <v>21.162500000000001</v>
      </c>
    </row>
    <row r="2334" spans="1:22" ht="13.5" x14ac:dyDescent="0.25">
      <c r="A2334" s="3">
        <f>RSI!A2334</f>
        <v>45404</v>
      </c>
      <c r="B2334" s="2">
        <f>RSI!B2334</f>
        <v>5.7241999999999997</v>
      </c>
      <c r="C2334" s="2">
        <f>RSI!I2334</f>
        <v>43.162305458089001</v>
      </c>
      <c r="D2334" s="2">
        <f>MACD!E2334</f>
        <v>5.480331668280769E-3</v>
      </c>
      <c r="E2334" s="2">
        <f>MACD!F2334</f>
        <v>1.1954138502236211E-2</v>
      </c>
      <c r="F2334" s="2">
        <f>'Moving Avg'!D2334</f>
        <v>5.7241999999999997</v>
      </c>
      <c r="G2334" s="2">
        <f>'Moving Avg'!F2334</f>
        <v>5.7338699999999987</v>
      </c>
      <c r="H2334" s="2">
        <f>'Moving Avg'!G2334</f>
        <v>5.870219999999998</v>
      </c>
      <c r="I2334" s="2">
        <f>'Moving Avg'!H2334</f>
        <v>5.7444960000000034</v>
      </c>
      <c r="J2334" s="6" t="str">
        <f>OBV!F2334</f>
        <v>BULLISH</v>
      </c>
      <c r="K2334" s="6" t="str">
        <f>OBV!G2334</f>
        <v>NEUTRAL</v>
      </c>
      <c r="L2334" s="6" t="str">
        <f>OBV!H2334</f>
        <v>CONFIRMED BULLISH</v>
      </c>
      <c r="M2334" s="8">
        <f t="shared" si="360"/>
        <v>25</v>
      </c>
      <c r="N2334" s="8">
        <f t="shared" si="361"/>
        <v>45</v>
      </c>
      <c r="O2334" s="8">
        <f t="shared" si="362"/>
        <v>0</v>
      </c>
      <c r="P2334" s="8">
        <f t="shared" si="363"/>
        <v>83.5</v>
      </c>
      <c r="Q2334" s="9">
        <f t="shared" si="364"/>
        <v>37.024999999999999</v>
      </c>
      <c r="R2334" s="9">
        <f t="shared" si="365"/>
        <v>34.875</v>
      </c>
      <c r="S2334" s="9">
        <f t="shared" si="366"/>
        <v>48.075000000000003</v>
      </c>
      <c r="T2334" s="9">
        <f t="shared" si="367"/>
        <v>38.375</v>
      </c>
      <c r="U2334" s="8">
        <f t="shared" si="368"/>
        <v>39.991666666666667</v>
      </c>
      <c r="V2334" s="8">
        <f t="shared" si="369"/>
        <v>39.587500000000006</v>
      </c>
    </row>
    <row r="2335" spans="1:22" ht="13.5" x14ac:dyDescent="0.25">
      <c r="A2335" s="3">
        <f>RSI!A2335</f>
        <v>45405</v>
      </c>
      <c r="B2335" s="2">
        <f>RSI!B2335</f>
        <v>5.7241999999999997</v>
      </c>
      <c r="C2335" s="2">
        <f>RSI!I2335</f>
        <v>43.162305458089001</v>
      </c>
      <c r="D2335" s="2">
        <f>MACD!E2335</f>
        <v>2.827931887599E-3</v>
      </c>
      <c r="E2335" s="2">
        <f>MACD!F2335</f>
        <v>1.0128897179308769E-2</v>
      </c>
      <c r="F2335" s="2">
        <f>'Moving Avg'!D2335</f>
        <v>5.7241999999999997</v>
      </c>
      <c r="G2335" s="2">
        <f>'Moving Avg'!F2335</f>
        <v>5.728139999999998</v>
      </c>
      <c r="H2335" s="2">
        <f>'Moving Avg'!G2335</f>
        <v>5.8622819999999987</v>
      </c>
      <c r="I2335" s="2">
        <f>'Moving Avg'!H2335</f>
        <v>5.7451135000000049</v>
      </c>
      <c r="J2335" s="6" t="str">
        <f>OBV!F2335</f>
        <v>NEUTRAL</v>
      </c>
      <c r="K2335" s="6" t="str">
        <f>OBV!G2335</f>
        <v>NEUTRAL</v>
      </c>
      <c r="L2335" s="6" t="str">
        <f>OBV!H2335</f>
        <v>NEUTRAL</v>
      </c>
      <c r="M2335" s="8">
        <f t="shared" si="360"/>
        <v>25</v>
      </c>
      <c r="N2335" s="8">
        <f t="shared" si="361"/>
        <v>45</v>
      </c>
      <c r="O2335" s="8">
        <f t="shared" si="362"/>
        <v>0</v>
      </c>
      <c r="P2335" s="8">
        <f t="shared" si="363"/>
        <v>33</v>
      </c>
      <c r="Q2335" s="9">
        <f t="shared" si="364"/>
        <v>29.45</v>
      </c>
      <c r="R2335" s="9">
        <f t="shared" si="365"/>
        <v>22.25</v>
      </c>
      <c r="S2335" s="9">
        <f t="shared" si="366"/>
        <v>25.35</v>
      </c>
      <c r="T2335" s="9">
        <f t="shared" si="367"/>
        <v>25.75</v>
      </c>
      <c r="U2335" s="8">
        <f t="shared" si="368"/>
        <v>25.683333333333337</v>
      </c>
      <c r="V2335" s="8">
        <f t="shared" si="369"/>
        <v>25.700000000000003</v>
      </c>
    </row>
    <row r="2336" spans="1:22" ht="13.5" x14ac:dyDescent="0.25">
      <c r="A2336" s="3">
        <f>RSI!A2336</f>
        <v>45406</v>
      </c>
      <c r="B2336" s="2">
        <f>RSI!B2336</f>
        <v>5.7241999999999997</v>
      </c>
      <c r="C2336" s="2">
        <f>RSI!I2336</f>
        <v>43.162305458089008</v>
      </c>
      <c r="D2336" s="2">
        <f>MACD!E2336</f>
        <v>8.1789864760484221E-4</v>
      </c>
      <c r="E2336" s="2">
        <f>MACD!F2336</f>
        <v>8.2666974729679842E-3</v>
      </c>
      <c r="F2336" s="2">
        <f>'Moving Avg'!D2336</f>
        <v>5.7241999999999997</v>
      </c>
      <c r="G2336" s="2">
        <f>'Moving Avg'!F2336</f>
        <v>5.7268199999999982</v>
      </c>
      <c r="H2336" s="2">
        <f>'Moving Avg'!G2336</f>
        <v>5.8564619999999987</v>
      </c>
      <c r="I2336" s="2">
        <f>'Moving Avg'!H2336</f>
        <v>5.7444965000000057</v>
      </c>
      <c r="J2336" s="6" t="str">
        <f>OBV!F2336</f>
        <v>NEUTRAL</v>
      </c>
      <c r="K2336" s="6" t="str">
        <f>OBV!G2336</f>
        <v>NEUTRAL</v>
      </c>
      <c r="L2336" s="6" t="str">
        <f>OBV!H2336</f>
        <v>NEUTRAL</v>
      </c>
      <c r="M2336" s="8">
        <f t="shared" si="360"/>
        <v>25</v>
      </c>
      <c r="N2336" s="8">
        <f t="shared" si="361"/>
        <v>45</v>
      </c>
      <c r="O2336" s="8">
        <f t="shared" si="362"/>
        <v>0</v>
      </c>
      <c r="P2336" s="8">
        <f t="shared" si="363"/>
        <v>33</v>
      </c>
      <c r="Q2336" s="9">
        <f t="shared" si="364"/>
        <v>29.45</v>
      </c>
      <c r="R2336" s="9">
        <f t="shared" si="365"/>
        <v>22.25</v>
      </c>
      <c r="S2336" s="9">
        <f t="shared" si="366"/>
        <v>25.35</v>
      </c>
      <c r="T2336" s="9">
        <f t="shared" si="367"/>
        <v>25.75</v>
      </c>
      <c r="U2336" s="8">
        <f t="shared" si="368"/>
        <v>25.683333333333337</v>
      </c>
      <c r="V2336" s="8">
        <f t="shared" si="369"/>
        <v>25.700000000000003</v>
      </c>
    </row>
    <row r="2337" spans="1:22" ht="13.5" x14ac:dyDescent="0.25">
      <c r="A2337" s="3">
        <f>RSI!A2337</f>
        <v>45407</v>
      </c>
      <c r="B2337" s="2">
        <f>RSI!B2337</f>
        <v>5.7417999999999996</v>
      </c>
      <c r="C2337" s="2">
        <f>RSI!I2337</f>
        <v>46.643151785932432</v>
      </c>
      <c r="D2337" s="2">
        <f>MACD!E2337</f>
        <v>-1.5538884074871362E-2</v>
      </c>
      <c r="E2337" s="2">
        <f>MACD!F2337</f>
        <v>3.5055811634001153E-3</v>
      </c>
      <c r="F2337" s="2">
        <f>'Moving Avg'!D2337</f>
        <v>5.7277199999999997</v>
      </c>
      <c r="G2337" s="2">
        <f>'Moving Avg'!F2337</f>
        <v>5.726379999999998</v>
      </c>
      <c r="H2337" s="2">
        <f>'Moving Avg'!G2337</f>
        <v>5.8509939999999991</v>
      </c>
      <c r="I2337" s="2">
        <f>'Moving Avg'!H2337</f>
        <v>5.7439675000000054</v>
      </c>
      <c r="J2337" s="6" t="str">
        <f>OBV!F2337</f>
        <v>BULLISH</v>
      </c>
      <c r="K2337" s="6" t="str">
        <f>OBV!G2337</f>
        <v>NEUTRAL</v>
      </c>
      <c r="L2337" s="6" t="str">
        <f>OBV!H2337</f>
        <v>CONFIRMED BULLISH</v>
      </c>
      <c r="M2337" s="8">
        <f t="shared" si="360"/>
        <v>25</v>
      </c>
      <c r="N2337" s="8">
        <f t="shared" si="361"/>
        <v>45</v>
      </c>
      <c r="O2337" s="8">
        <f t="shared" si="362"/>
        <v>0</v>
      </c>
      <c r="P2337" s="8">
        <f t="shared" si="363"/>
        <v>83.5</v>
      </c>
      <c r="Q2337" s="9">
        <f t="shared" si="364"/>
        <v>37.024999999999999</v>
      </c>
      <c r="R2337" s="9">
        <f t="shared" si="365"/>
        <v>34.875</v>
      </c>
      <c r="S2337" s="9">
        <f t="shared" si="366"/>
        <v>48.075000000000003</v>
      </c>
      <c r="T2337" s="9">
        <f t="shared" si="367"/>
        <v>38.375</v>
      </c>
      <c r="U2337" s="8">
        <f t="shared" si="368"/>
        <v>39.991666666666667</v>
      </c>
      <c r="V2337" s="8">
        <f t="shared" si="369"/>
        <v>39.587500000000006</v>
      </c>
    </row>
    <row r="2338" spans="1:22" ht="13.5" x14ac:dyDescent="0.25">
      <c r="A2338" s="3">
        <f>RSI!A2338</f>
        <v>45408</v>
      </c>
      <c r="B2338" s="2">
        <f>RSI!B2338</f>
        <v>5.9976000000000003</v>
      </c>
      <c r="C2338" s="2">
        <f>RSI!I2338</f>
        <v>72.757153732948879</v>
      </c>
      <c r="D2338" s="2">
        <f>MACD!E2338</f>
        <v>-3.6015122571683378E-2</v>
      </c>
      <c r="E2338" s="2">
        <f>MACD!F2338</f>
        <v>-4.3985595836165837E-3</v>
      </c>
      <c r="F2338" s="2">
        <f>'Moving Avg'!D2338</f>
        <v>5.7824</v>
      </c>
      <c r="G2338" s="2">
        <f>'Moving Avg'!F2338</f>
        <v>5.7387299999999986</v>
      </c>
      <c r="H2338" s="2">
        <f>'Moving Avg'!G2338</f>
        <v>5.8508179999999994</v>
      </c>
      <c r="I2338" s="2">
        <f>'Moving Avg'!H2338</f>
        <v>5.7444525000000057</v>
      </c>
      <c r="J2338" s="6" t="str">
        <f>OBV!F2338</f>
        <v>BULLISH</v>
      </c>
      <c r="K2338" s="6" t="str">
        <f>OBV!G2338</f>
        <v>NEUTRAL</v>
      </c>
      <c r="L2338" s="6" t="str">
        <f>OBV!H2338</f>
        <v>CONFIRMED BULLISH</v>
      </c>
      <c r="M2338" s="8">
        <f t="shared" si="360"/>
        <v>0</v>
      </c>
      <c r="N2338" s="8">
        <f t="shared" si="361"/>
        <v>100</v>
      </c>
      <c r="O2338" s="8">
        <f t="shared" si="362"/>
        <v>50</v>
      </c>
      <c r="P2338" s="8">
        <f t="shared" si="363"/>
        <v>83.5</v>
      </c>
      <c r="Q2338" s="9">
        <f t="shared" si="364"/>
        <v>55.024999999999999</v>
      </c>
      <c r="R2338" s="9">
        <f t="shared" si="365"/>
        <v>58.375</v>
      </c>
      <c r="S2338" s="9">
        <f t="shared" si="366"/>
        <v>65.075000000000003</v>
      </c>
      <c r="T2338" s="9">
        <f t="shared" si="367"/>
        <v>58.375</v>
      </c>
      <c r="U2338" s="8">
        <f t="shared" si="368"/>
        <v>59.491666666666674</v>
      </c>
      <c r="V2338" s="8">
        <f t="shared" si="369"/>
        <v>59.212500000000006</v>
      </c>
    </row>
    <row r="2339" spans="1:22" ht="13.5" x14ac:dyDescent="0.25">
      <c r="A2339" s="3">
        <f>RSI!A2339</f>
        <v>45411</v>
      </c>
      <c r="B2339" s="2">
        <f>RSI!B2339</f>
        <v>5.9093999999999998</v>
      </c>
      <c r="C2339" s="2">
        <f>RSI!I2339</f>
        <v>61.568135219275113</v>
      </c>
      <c r="D2339" s="2">
        <f>MACD!E2339</f>
        <v>-6.0445051621075052E-2</v>
      </c>
      <c r="E2339" s="2">
        <f>MACD!F2339</f>
        <v>-1.5607857991108278E-2</v>
      </c>
      <c r="F2339" s="2">
        <f>'Moving Avg'!D2339</f>
        <v>5.8194399999999984</v>
      </c>
      <c r="G2339" s="2">
        <f>'Moving Avg'!F2339</f>
        <v>5.7466699999999991</v>
      </c>
      <c r="H2339" s="2">
        <f>'Moving Avg'!G2339</f>
        <v>5.848878</v>
      </c>
      <c r="I2339" s="2">
        <f>'Moving Avg'!H2339</f>
        <v>5.7444965000000048</v>
      </c>
      <c r="J2339" s="6" t="str">
        <f>OBV!F2339</f>
        <v>BULLISH</v>
      </c>
      <c r="K2339" s="6" t="str">
        <f>OBV!G2339</f>
        <v>NEUTRAL</v>
      </c>
      <c r="L2339" s="6" t="str">
        <f>OBV!H2339</f>
        <v>CONFIRMED BULLISH</v>
      </c>
      <c r="M2339" s="8">
        <f t="shared" si="360"/>
        <v>25</v>
      </c>
      <c r="N2339" s="8">
        <f t="shared" si="361"/>
        <v>100</v>
      </c>
      <c r="O2339" s="8">
        <f t="shared" si="362"/>
        <v>50</v>
      </c>
      <c r="P2339" s="8">
        <f t="shared" si="363"/>
        <v>83.5</v>
      </c>
      <c r="Q2339" s="9">
        <f t="shared" si="364"/>
        <v>63.774999999999999</v>
      </c>
      <c r="R2339" s="9">
        <f t="shared" si="365"/>
        <v>63.375</v>
      </c>
      <c r="S2339" s="9">
        <f t="shared" si="366"/>
        <v>68.825000000000003</v>
      </c>
      <c r="T2339" s="9">
        <f t="shared" si="367"/>
        <v>64.625</v>
      </c>
      <c r="U2339" s="8">
        <f t="shared" si="368"/>
        <v>65.325000000000003</v>
      </c>
      <c r="V2339" s="8">
        <f t="shared" si="369"/>
        <v>65.150000000000006</v>
      </c>
    </row>
    <row r="2340" spans="1:22" ht="13.5" x14ac:dyDescent="0.25">
      <c r="A2340" s="3">
        <f>RSI!A2340</f>
        <v>45412</v>
      </c>
      <c r="B2340" s="2">
        <f>RSI!B2340</f>
        <v>5.9093999999999998</v>
      </c>
      <c r="C2340" s="2">
        <f>RSI!I2340</f>
        <v>61.568135219275113</v>
      </c>
      <c r="D2340" s="2">
        <f>MACD!E2340</f>
        <v>-6.9696476926198514E-2</v>
      </c>
      <c r="E2340" s="2">
        <f>MACD!F2340</f>
        <v>-2.6425581778126327E-2</v>
      </c>
      <c r="F2340" s="2">
        <f>'Moving Avg'!D2340</f>
        <v>5.8564799999999995</v>
      </c>
      <c r="G2340" s="2">
        <f>'Moving Avg'!F2340</f>
        <v>5.7546099999999996</v>
      </c>
      <c r="H2340" s="2">
        <f>'Moving Avg'!G2340</f>
        <v>5.8448219999999989</v>
      </c>
      <c r="I2340" s="2">
        <f>'Moving Avg'!H2340</f>
        <v>5.7446290000000042</v>
      </c>
      <c r="J2340" s="6" t="str">
        <f>OBV!F2340</f>
        <v>BULLISH</v>
      </c>
      <c r="K2340" s="6" t="str">
        <f>OBV!G2340</f>
        <v>NEUTRAL</v>
      </c>
      <c r="L2340" s="6" t="str">
        <f>OBV!H2340</f>
        <v>CONFIRMED BULLISH</v>
      </c>
      <c r="M2340" s="8">
        <f t="shared" si="360"/>
        <v>25</v>
      </c>
      <c r="N2340" s="8">
        <f t="shared" si="361"/>
        <v>100</v>
      </c>
      <c r="O2340" s="8">
        <f t="shared" si="362"/>
        <v>50</v>
      </c>
      <c r="P2340" s="8">
        <f t="shared" si="363"/>
        <v>83.5</v>
      </c>
      <c r="Q2340" s="9">
        <f t="shared" si="364"/>
        <v>63.774999999999999</v>
      </c>
      <c r="R2340" s="9">
        <f t="shared" si="365"/>
        <v>63.375</v>
      </c>
      <c r="S2340" s="9">
        <f t="shared" si="366"/>
        <v>68.825000000000003</v>
      </c>
      <c r="T2340" s="9">
        <f t="shared" si="367"/>
        <v>64.625</v>
      </c>
      <c r="U2340" s="8">
        <f t="shared" si="368"/>
        <v>65.325000000000003</v>
      </c>
      <c r="V2340" s="8">
        <f t="shared" si="369"/>
        <v>65.150000000000006</v>
      </c>
    </row>
    <row r="2341" spans="1:22" ht="13.5" x14ac:dyDescent="0.25">
      <c r="A2341" s="3">
        <f>RSI!A2341</f>
        <v>45414</v>
      </c>
      <c r="B2341" s="2">
        <f>RSI!B2341</f>
        <v>6.1299000000000001</v>
      </c>
      <c r="C2341" s="2">
        <f>RSI!I2341</f>
        <v>73.419885915240442</v>
      </c>
      <c r="D2341" s="2">
        <f>MACD!E2341</f>
        <v>-9.4594357413960495E-2</v>
      </c>
      <c r="E2341" s="2">
        <f>MACD!F2341</f>
        <v>-4.0059336905293161E-2</v>
      </c>
      <c r="F2341" s="2">
        <f>'Moving Avg'!D2341</f>
        <v>5.9376199999999999</v>
      </c>
      <c r="G2341" s="2">
        <f>'Moving Avg'!F2341</f>
        <v>5.7735749999999992</v>
      </c>
      <c r="H2341" s="2">
        <f>'Moving Avg'!G2341</f>
        <v>5.8451760000000004</v>
      </c>
      <c r="I2341" s="2">
        <f>'Moving Avg'!H2341</f>
        <v>5.7457755000000033</v>
      </c>
      <c r="J2341" s="6" t="str">
        <f>OBV!F2341</f>
        <v>BULLISH</v>
      </c>
      <c r="K2341" s="6" t="str">
        <f>OBV!G2341</f>
        <v>NEUTRAL</v>
      </c>
      <c r="L2341" s="6" t="str">
        <f>OBV!H2341</f>
        <v>CONFIRMED BULLISH</v>
      </c>
      <c r="M2341" s="8">
        <f t="shared" si="360"/>
        <v>0</v>
      </c>
      <c r="N2341" s="8">
        <f t="shared" si="361"/>
        <v>100</v>
      </c>
      <c r="O2341" s="8">
        <f t="shared" si="362"/>
        <v>50</v>
      </c>
      <c r="P2341" s="8">
        <f t="shared" si="363"/>
        <v>83.5</v>
      </c>
      <c r="Q2341" s="9">
        <f t="shared" si="364"/>
        <v>55.024999999999999</v>
      </c>
      <c r="R2341" s="9">
        <f t="shared" si="365"/>
        <v>58.375</v>
      </c>
      <c r="S2341" s="9">
        <f t="shared" si="366"/>
        <v>65.075000000000003</v>
      </c>
      <c r="T2341" s="9">
        <f t="shared" si="367"/>
        <v>58.375</v>
      </c>
      <c r="U2341" s="8">
        <f t="shared" si="368"/>
        <v>59.491666666666674</v>
      </c>
      <c r="V2341" s="8">
        <f t="shared" si="369"/>
        <v>59.212500000000006</v>
      </c>
    </row>
    <row r="2342" spans="1:22" ht="13.5" x14ac:dyDescent="0.25">
      <c r="A2342" s="3">
        <f>RSI!A2342</f>
        <v>45415</v>
      </c>
      <c r="B2342" s="2">
        <f>RSI!B2342</f>
        <v>5.9976000000000003</v>
      </c>
      <c r="C2342" s="2">
        <f>RSI!I2342</f>
        <v>61.220830590362176</v>
      </c>
      <c r="D2342" s="2">
        <f>MACD!E2342</f>
        <v>-0.10784660728427031</v>
      </c>
      <c r="E2342" s="2">
        <f>MACD!F2342</f>
        <v>-5.3616790981088597E-2</v>
      </c>
      <c r="F2342" s="2">
        <f>'Moving Avg'!D2342</f>
        <v>5.9887800000000002</v>
      </c>
      <c r="G2342" s="2">
        <f>'Moving Avg'!F2342</f>
        <v>5.7868050000000002</v>
      </c>
      <c r="H2342" s="2">
        <f>'Moving Avg'!G2342</f>
        <v>5.8430599999999995</v>
      </c>
      <c r="I2342" s="2">
        <f>'Moving Avg'!H2342</f>
        <v>5.7466575000000022</v>
      </c>
      <c r="J2342" s="6" t="str">
        <f>OBV!F2342</f>
        <v>BEARISH</v>
      </c>
      <c r="K2342" s="6" t="str">
        <f>OBV!G2342</f>
        <v>NEUTRAL</v>
      </c>
      <c r="L2342" s="6" t="str">
        <f>OBV!H2342</f>
        <v>BEARISH DIVERGENCE</v>
      </c>
      <c r="M2342" s="8">
        <f t="shared" si="360"/>
        <v>25</v>
      </c>
      <c r="N2342" s="8">
        <f t="shared" si="361"/>
        <v>100</v>
      </c>
      <c r="O2342" s="8">
        <f t="shared" si="362"/>
        <v>50</v>
      </c>
      <c r="P2342" s="8">
        <f t="shared" si="363"/>
        <v>16.5</v>
      </c>
      <c r="Q2342" s="9">
        <f t="shared" si="364"/>
        <v>53.725000000000001</v>
      </c>
      <c r="R2342" s="9">
        <f t="shared" si="365"/>
        <v>46.625</v>
      </c>
      <c r="S2342" s="9">
        <f t="shared" si="366"/>
        <v>38.674999999999997</v>
      </c>
      <c r="T2342" s="9">
        <f t="shared" si="367"/>
        <v>47.875</v>
      </c>
      <c r="U2342" s="8">
        <f t="shared" si="368"/>
        <v>46.341666666666661</v>
      </c>
      <c r="V2342" s="8">
        <f t="shared" si="369"/>
        <v>46.724999999999994</v>
      </c>
    </row>
    <row r="2343" spans="1:22" ht="13.5" x14ac:dyDescent="0.25">
      <c r="A2343" s="3">
        <f>RSI!A2343</f>
        <v>45418</v>
      </c>
      <c r="B2343" s="2">
        <f>RSI!B2343</f>
        <v>5.9976000000000003</v>
      </c>
      <c r="C2343" s="2">
        <f>RSI!I2343</f>
        <v>61.220830590362183</v>
      </c>
      <c r="D2343" s="2">
        <f>MACD!E2343</f>
        <v>-0.12011607248426515</v>
      </c>
      <c r="E2343" s="2">
        <f>MACD!F2343</f>
        <v>-6.6916647281723918E-2</v>
      </c>
      <c r="F2343" s="2">
        <f>'Moving Avg'!D2343</f>
        <v>5.9887800000000002</v>
      </c>
      <c r="G2343" s="2">
        <f>'Moving Avg'!F2343</f>
        <v>5.7991550000000007</v>
      </c>
      <c r="H2343" s="2">
        <f>'Moving Avg'!G2343</f>
        <v>5.8409439999999986</v>
      </c>
      <c r="I2343" s="2">
        <f>'Moving Avg'!H2343</f>
        <v>5.7477600000000022</v>
      </c>
      <c r="J2343" s="6" t="str">
        <f>OBV!F2343</f>
        <v>BEARISH</v>
      </c>
      <c r="K2343" s="6" t="str">
        <f>OBV!G2343</f>
        <v>NEUTRAL</v>
      </c>
      <c r="L2343" s="6" t="str">
        <f>OBV!H2343</f>
        <v>NEUTRAL</v>
      </c>
      <c r="M2343" s="8">
        <f t="shared" si="360"/>
        <v>25</v>
      </c>
      <c r="N2343" s="8">
        <f t="shared" si="361"/>
        <v>100</v>
      </c>
      <c r="O2343" s="8">
        <f t="shared" si="362"/>
        <v>50</v>
      </c>
      <c r="P2343" s="8">
        <f t="shared" si="363"/>
        <v>16.5</v>
      </c>
      <c r="Q2343" s="9">
        <f t="shared" si="364"/>
        <v>53.725000000000001</v>
      </c>
      <c r="R2343" s="9">
        <f t="shared" si="365"/>
        <v>46.625</v>
      </c>
      <c r="S2343" s="9">
        <f t="shared" si="366"/>
        <v>38.674999999999997</v>
      </c>
      <c r="T2343" s="9">
        <f t="shared" si="367"/>
        <v>47.875</v>
      </c>
      <c r="U2343" s="8">
        <f t="shared" si="368"/>
        <v>46.341666666666661</v>
      </c>
      <c r="V2343" s="8">
        <f t="shared" si="369"/>
        <v>46.724999999999994</v>
      </c>
    </row>
    <row r="2344" spans="1:22" ht="13.5" x14ac:dyDescent="0.25">
      <c r="A2344" s="3">
        <f>RSI!A2344</f>
        <v>45419</v>
      </c>
      <c r="B2344" s="2">
        <f>RSI!B2344</f>
        <v>5.9976000000000003</v>
      </c>
      <c r="C2344" s="2">
        <f>RSI!I2344</f>
        <v>61.220830590362183</v>
      </c>
      <c r="D2344" s="2">
        <f>MACD!E2344</f>
        <v>-0.13147572672945351</v>
      </c>
      <c r="E2344" s="2">
        <f>MACD!F2344</f>
        <v>-7.9828463171269848E-2</v>
      </c>
      <c r="F2344" s="2">
        <f>'Moving Avg'!D2344</f>
        <v>6.0064200000000003</v>
      </c>
      <c r="G2344" s="2">
        <f>'Moving Avg'!F2344</f>
        <v>5.8115050000000004</v>
      </c>
      <c r="H2344" s="2">
        <f>'Moving Avg'!G2344</f>
        <v>5.8388279999999986</v>
      </c>
      <c r="I2344" s="2">
        <f>'Moving Avg'!H2344</f>
        <v>5.7488625000000013</v>
      </c>
      <c r="J2344" s="6" t="str">
        <f>OBV!F2344</f>
        <v>BEARISH</v>
      </c>
      <c r="K2344" s="6" t="str">
        <f>OBV!G2344</f>
        <v>NEUTRAL</v>
      </c>
      <c r="L2344" s="6" t="str">
        <f>OBV!H2344</f>
        <v>BEARISH DIVERGENCE</v>
      </c>
      <c r="M2344" s="8">
        <f t="shared" si="360"/>
        <v>25</v>
      </c>
      <c r="N2344" s="8">
        <f t="shared" si="361"/>
        <v>100</v>
      </c>
      <c r="O2344" s="8">
        <f t="shared" si="362"/>
        <v>50</v>
      </c>
      <c r="P2344" s="8">
        <f t="shared" si="363"/>
        <v>16.5</v>
      </c>
      <c r="Q2344" s="9">
        <f t="shared" si="364"/>
        <v>53.725000000000001</v>
      </c>
      <c r="R2344" s="9">
        <f t="shared" si="365"/>
        <v>46.625</v>
      </c>
      <c r="S2344" s="9">
        <f t="shared" si="366"/>
        <v>38.674999999999997</v>
      </c>
      <c r="T2344" s="9">
        <f t="shared" si="367"/>
        <v>47.875</v>
      </c>
      <c r="U2344" s="8">
        <f t="shared" si="368"/>
        <v>46.341666666666661</v>
      </c>
      <c r="V2344" s="8">
        <f t="shared" si="369"/>
        <v>46.724999999999994</v>
      </c>
    </row>
    <row r="2345" spans="1:22" ht="13.5" x14ac:dyDescent="0.25">
      <c r="A2345" s="3">
        <f>RSI!A2345</f>
        <v>45420</v>
      </c>
      <c r="B2345" s="2">
        <f>RSI!B2345</f>
        <v>6.1740000000000004</v>
      </c>
      <c r="C2345" s="2">
        <f>RSI!I2345</f>
        <v>69.625405784066103</v>
      </c>
      <c r="D2345" s="2">
        <f>MACD!E2345</f>
        <v>-0.15505977804144599</v>
      </c>
      <c r="E2345" s="2">
        <f>MACD!F2345</f>
        <v>-9.487472614530508E-2</v>
      </c>
      <c r="F2345" s="2">
        <f>'Moving Avg'!D2345</f>
        <v>6.0593400000000006</v>
      </c>
      <c r="G2345" s="2">
        <f>'Moving Avg'!F2345</f>
        <v>5.8335550000000014</v>
      </c>
      <c r="H2345" s="2">
        <f>'Moving Avg'!G2345</f>
        <v>5.8402399999999988</v>
      </c>
      <c r="I2345" s="2">
        <f>'Moving Avg'!H2345</f>
        <v>5.7508470000000003</v>
      </c>
      <c r="J2345" s="6" t="str">
        <f>OBV!F2345</f>
        <v>BULLISH</v>
      </c>
      <c r="K2345" s="6" t="str">
        <f>OBV!G2345</f>
        <v>NEUTRAL</v>
      </c>
      <c r="L2345" s="6" t="str">
        <f>OBV!H2345</f>
        <v>CONFIRMED BULLISH</v>
      </c>
      <c r="M2345" s="8">
        <f t="shared" si="360"/>
        <v>25</v>
      </c>
      <c r="N2345" s="8">
        <f t="shared" si="361"/>
        <v>100</v>
      </c>
      <c r="O2345" s="8">
        <f t="shared" si="362"/>
        <v>50</v>
      </c>
      <c r="P2345" s="8">
        <f t="shared" si="363"/>
        <v>83.5</v>
      </c>
      <c r="Q2345" s="9">
        <f t="shared" si="364"/>
        <v>63.774999999999999</v>
      </c>
      <c r="R2345" s="9">
        <f t="shared" si="365"/>
        <v>63.375</v>
      </c>
      <c r="S2345" s="9">
        <f t="shared" si="366"/>
        <v>68.825000000000003</v>
      </c>
      <c r="T2345" s="9">
        <f t="shared" si="367"/>
        <v>64.625</v>
      </c>
      <c r="U2345" s="8">
        <f t="shared" si="368"/>
        <v>65.325000000000003</v>
      </c>
      <c r="V2345" s="8">
        <f t="shared" si="369"/>
        <v>65.150000000000006</v>
      </c>
    </row>
    <row r="2346" spans="1:22" ht="13.5" x14ac:dyDescent="0.25">
      <c r="A2346" s="3">
        <f>RSI!A2346</f>
        <v>45421</v>
      </c>
      <c r="B2346" s="2">
        <f>RSI!B2346</f>
        <v>6.1740000000000004</v>
      </c>
      <c r="C2346" s="2">
        <f>RSI!I2346</f>
        <v>69.625405784066103</v>
      </c>
      <c r="D2346" s="2">
        <f>MACD!E2346</f>
        <v>-0.1768961740489452</v>
      </c>
      <c r="E2346" s="2">
        <f>MACD!F2346</f>
        <v>-0.1112790157260331</v>
      </c>
      <c r="F2346" s="2">
        <f>'Moving Avg'!D2346</f>
        <v>6.0681600000000007</v>
      </c>
      <c r="G2346" s="2">
        <f>'Moving Avg'!F2346</f>
        <v>5.8556050000000024</v>
      </c>
      <c r="H2346" s="2">
        <f>'Moving Avg'!G2346</f>
        <v>5.8416519999999981</v>
      </c>
      <c r="I2346" s="2">
        <f>'Moving Avg'!H2346</f>
        <v>5.7529200000000005</v>
      </c>
      <c r="J2346" s="6" t="str">
        <f>OBV!F2346</f>
        <v>BEARISH</v>
      </c>
      <c r="K2346" s="6" t="str">
        <f>OBV!G2346</f>
        <v>NEUTRAL</v>
      </c>
      <c r="L2346" s="6" t="str">
        <f>OBV!H2346</f>
        <v>BEARISH DIVERGENCE</v>
      </c>
      <c r="M2346" s="8">
        <f t="shared" si="360"/>
        <v>25</v>
      </c>
      <c r="N2346" s="8">
        <f t="shared" si="361"/>
        <v>100</v>
      </c>
      <c r="O2346" s="8">
        <f t="shared" si="362"/>
        <v>50</v>
      </c>
      <c r="P2346" s="8">
        <f t="shared" si="363"/>
        <v>16.5</v>
      </c>
      <c r="Q2346" s="9">
        <f t="shared" si="364"/>
        <v>53.725000000000001</v>
      </c>
      <c r="R2346" s="9">
        <f t="shared" si="365"/>
        <v>46.625</v>
      </c>
      <c r="S2346" s="9">
        <f t="shared" si="366"/>
        <v>38.674999999999997</v>
      </c>
      <c r="T2346" s="9">
        <f t="shared" si="367"/>
        <v>47.875</v>
      </c>
      <c r="U2346" s="8">
        <f t="shared" si="368"/>
        <v>46.341666666666661</v>
      </c>
      <c r="V2346" s="8">
        <f t="shared" si="369"/>
        <v>46.724999999999994</v>
      </c>
    </row>
    <row r="2347" spans="1:22" ht="13.5" x14ac:dyDescent="0.25">
      <c r="A2347" s="3">
        <f>RSI!A2347</f>
        <v>45422</v>
      </c>
      <c r="B2347" s="2">
        <f>RSI!B2347</f>
        <v>6.1740000000000004</v>
      </c>
      <c r="C2347" s="2">
        <f>RSI!I2347</f>
        <v>69.625405784066103</v>
      </c>
      <c r="D2347" s="2">
        <f>MACD!E2347</f>
        <v>-0.19440678432206937</v>
      </c>
      <c r="E2347" s="2">
        <f>MACD!F2347</f>
        <v>-0.12790456944524037</v>
      </c>
      <c r="F2347" s="2">
        <f>'Moving Avg'!D2347</f>
        <v>6.10344</v>
      </c>
      <c r="G2347" s="2">
        <f>'Moving Avg'!F2347</f>
        <v>5.8820650000000017</v>
      </c>
      <c r="H2347" s="2">
        <f>'Moving Avg'!G2347</f>
        <v>5.8430639999999983</v>
      </c>
      <c r="I2347" s="2">
        <f>'Moving Avg'!H2347</f>
        <v>5.7551250000000005</v>
      </c>
      <c r="J2347" s="6" t="str">
        <f>OBV!F2347</f>
        <v>BULLISH</v>
      </c>
      <c r="K2347" s="6" t="str">
        <f>OBV!G2347</f>
        <v>NEUTRAL</v>
      </c>
      <c r="L2347" s="6" t="str">
        <f>OBV!H2347</f>
        <v>CONFIRMED BULLISH</v>
      </c>
      <c r="M2347" s="8">
        <f t="shared" si="360"/>
        <v>25</v>
      </c>
      <c r="N2347" s="8">
        <f t="shared" si="361"/>
        <v>100</v>
      </c>
      <c r="O2347" s="8">
        <f t="shared" si="362"/>
        <v>50</v>
      </c>
      <c r="P2347" s="8">
        <f t="shared" si="363"/>
        <v>83.5</v>
      </c>
      <c r="Q2347" s="9">
        <f t="shared" si="364"/>
        <v>63.774999999999999</v>
      </c>
      <c r="R2347" s="9">
        <f t="shared" si="365"/>
        <v>63.375</v>
      </c>
      <c r="S2347" s="9">
        <f t="shared" si="366"/>
        <v>68.825000000000003</v>
      </c>
      <c r="T2347" s="9">
        <f t="shared" si="367"/>
        <v>64.625</v>
      </c>
      <c r="U2347" s="8">
        <f t="shared" si="368"/>
        <v>65.325000000000003</v>
      </c>
      <c r="V2347" s="8">
        <f t="shared" si="369"/>
        <v>65.150000000000006</v>
      </c>
    </row>
    <row r="2348" spans="1:22" ht="13.5" x14ac:dyDescent="0.25">
      <c r="A2348" s="3">
        <f>RSI!A2348</f>
        <v>45425</v>
      </c>
      <c r="B2348" s="2">
        <f>RSI!B2348</f>
        <v>6.1740000000000004</v>
      </c>
      <c r="C2348" s="2">
        <f>RSI!I2348</f>
        <v>69.625405784066103</v>
      </c>
      <c r="D2348" s="2">
        <f>MACD!E2348</f>
        <v>-0.17148197146685806</v>
      </c>
      <c r="E2348" s="2">
        <f>MACD!F2348</f>
        <v>-0.13662004984956391</v>
      </c>
      <c r="F2348" s="2">
        <f>'Moving Avg'!D2348</f>
        <v>6.1387200000000002</v>
      </c>
      <c r="G2348" s="2">
        <f>'Moving Avg'!F2348</f>
        <v>5.904555000000002</v>
      </c>
      <c r="H2348" s="2">
        <f>'Moving Avg'!G2348</f>
        <v>5.8444759999999985</v>
      </c>
      <c r="I2348" s="2">
        <f>'Moving Avg'!H2348</f>
        <v>5.7577709999999991</v>
      </c>
      <c r="J2348" s="6" t="str">
        <f>OBV!F2348</f>
        <v>BULLISH</v>
      </c>
      <c r="K2348" s="6" t="str">
        <f>OBV!G2348</f>
        <v>NEUTRAL</v>
      </c>
      <c r="L2348" s="6" t="str">
        <f>OBV!H2348</f>
        <v>CONFIRMED BULLISH</v>
      </c>
      <c r="M2348" s="8">
        <f t="shared" si="360"/>
        <v>25</v>
      </c>
      <c r="N2348" s="8">
        <f t="shared" si="361"/>
        <v>100</v>
      </c>
      <c r="O2348" s="8">
        <f t="shared" si="362"/>
        <v>50</v>
      </c>
      <c r="P2348" s="8">
        <f t="shared" si="363"/>
        <v>83.5</v>
      </c>
      <c r="Q2348" s="9">
        <f t="shared" si="364"/>
        <v>63.774999999999999</v>
      </c>
      <c r="R2348" s="9">
        <f t="shared" si="365"/>
        <v>63.375</v>
      </c>
      <c r="S2348" s="9">
        <f t="shared" si="366"/>
        <v>68.825000000000003</v>
      </c>
      <c r="T2348" s="9">
        <f t="shared" si="367"/>
        <v>64.625</v>
      </c>
      <c r="U2348" s="8">
        <f t="shared" si="368"/>
        <v>65.325000000000003</v>
      </c>
      <c r="V2348" s="8">
        <f t="shared" si="369"/>
        <v>65.150000000000006</v>
      </c>
    </row>
    <row r="2349" spans="1:22" ht="13.5" x14ac:dyDescent="0.25">
      <c r="A2349" s="3">
        <f>RSI!A2349</f>
        <v>45426</v>
      </c>
      <c r="B2349" s="2">
        <f>RSI!B2349</f>
        <v>6.1651999999999996</v>
      </c>
      <c r="C2349" s="2">
        <f>RSI!I2349</f>
        <v>68.627389634336197</v>
      </c>
      <c r="D2349" s="2">
        <f>MACD!E2349</f>
        <v>-0.16649436058067391</v>
      </c>
      <c r="E2349" s="2">
        <f>MACD!F2349</f>
        <v>-0.14259491199578592</v>
      </c>
      <c r="F2349" s="2">
        <f>'Moving Avg'!D2349</f>
        <v>6.1722400000000004</v>
      </c>
      <c r="G2349" s="2">
        <f>'Moving Avg'!F2349</f>
        <v>5.9305750000000019</v>
      </c>
      <c r="H2349" s="2">
        <f>'Moving Avg'!G2349</f>
        <v>5.8457119999999998</v>
      </c>
      <c r="I2349" s="2">
        <f>'Moving Avg'!H2349</f>
        <v>5.7603729999999995</v>
      </c>
      <c r="J2349" s="6" t="str">
        <f>OBV!F2349</f>
        <v>BULLISH</v>
      </c>
      <c r="K2349" s="6" t="str">
        <f>OBV!G2349</f>
        <v>NEUTRAL</v>
      </c>
      <c r="L2349" s="6" t="str">
        <f>OBV!H2349</f>
        <v>CONFIRMED BULLISH</v>
      </c>
      <c r="M2349" s="8">
        <f t="shared" si="360"/>
        <v>25</v>
      </c>
      <c r="N2349" s="8">
        <f t="shared" si="361"/>
        <v>100</v>
      </c>
      <c r="O2349" s="8">
        <f t="shared" si="362"/>
        <v>50</v>
      </c>
      <c r="P2349" s="8">
        <f t="shared" si="363"/>
        <v>83.5</v>
      </c>
      <c r="Q2349" s="9">
        <f t="shared" si="364"/>
        <v>63.774999999999999</v>
      </c>
      <c r="R2349" s="9">
        <f t="shared" si="365"/>
        <v>63.375</v>
      </c>
      <c r="S2349" s="9">
        <f t="shared" si="366"/>
        <v>68.825000000000003</v>
      </c>
      <c r="T2349" s="9">
        <f t="shared" si="367"/>
        <v>64.625</v>
      </c>
      <c r="U2349" s="8">
        <f t="shared" si="368"/>
        <v>65.325000000000003</v>
      </c>
      <c r="V2349" s="8">
        <f t="shared" si="369"/>
        <v>65.150000000000006</v>
      </c>
    </row>
    <row r="2350" spans="1:22" ht="13.5" x14ac:dyDescent="0.25">
      <c r="A2350" s="3">
        <f>RSI!A2350</f>
        <v>45427</v>
      </c>
      <c r="B2350" s="2">
        <f>RSI!B2350</f>
        <v>6.3503999999999996</v>
      </c>
      <c r="C2350" s="2">
        <f>RSI!I2350</f>
        <v>76.320277899398661</v>
      </c>
      <c r="D2350" s="2">
        <f>MACD!E2350</f>
        <v>-0.17732293483701778</v>
      </c>
      <c r="E2350" s="2">
        <f>MACD!F2350</f>
        <v>-0.14954051656403231</v>
      </c>
      <c r="F2350" s="2">
        <f>'Moving Avg'!D2350</f>
        <v>6.2075200000000006</v>
      </c>
      <c r="G2350" s="2">
        <f>'Moving Avg'!F2350</f>
        <v>5.9618850000000014</v>
      </c>
      <c r="H2350" s="2">
        <f>'Moving Avg'!G2350</f>
        <v>5.8510039999999996</v>
      </c>
      <c r="I2350" s="2">
        <f>'Moving Avg'!H2350</f>
        <v>5.7639009999999997</v>
      </c>
      <c r="J2350" s="6" t="str">
        <f>OBV!F2350</f>
        <v>BEARISH</v>
      </c>
      <c r="K2350" s="6" t="str">
        <f>OBV!G2350</f>
        <v>NEUTRAL</v>
      </c>
      <c r="L2350" s="6" t="str">
        <f>OBV!H2350</f>
        <v>BEARISH DIVERGENCE</v>
      </c>
      <c r="M2350" s="8">
        <f t="shared" si="360"/>
        <v>0</v>
      </c>
      <c r="N2350" s="8">
        <f t="shared" si="361"/>
        <v>100</v>
      </c>
      <c r="O2350" s="8">
        <f t="shared" si="362"/>
        <v>50</v>
      </c>
      <c r="P2350" s="8">
        <f t="shared" si="363"/>
        <v>16.5</v>
      </c>
      <c r="Q2350" s="9">
        <f t="shared" si="364"/>
        <v>44.975000000000001</v>
      </c>
      <c r="R2350" s="9">
        <f t="shared" si="365"/>
        <v>41.625</v>
      </c>
      <c r="S2350" s="9">
        <f t="shared" si="366"/>
        <v>34.924999999999997</v>
      </c>
      <c r="T2350" s="9">
        <f t="shared" si="367"/>
        <v>41.625</v>
      </c>
      <c r="U2350" s="8">
        <f t="shared" si="368"/>
        <v>40.508333333333333</v>
      </c>
      <c r="V2350" s="8">
        <f t="shared" si="369"/>
        <v>40.787499999999994</v>
      </c>
    </row>
    <row r="2351" spans="1:22" ht="13.5" x14ac:dyDescent="0.25">
      <c r="A2351" s="3">
        <f>RSI!A2351</f>
        <v>45428</v>
      </c>
      <c r="B2351" s="2">
        <f>RSI!B2351</f>
        <v>6.3503999999999996</v>
      </c>
      <c r="C2351" s="2">
        <f>RSI!I2351</f>
        <v>76.320277899398661</v>
      </c>
      <c r="D2351" s="2">
        <f>MACD!E2351</f>
        <v>-0.1548886504528193</v>
      </c>
      <c r="E2351" s="2">
        <f>MACD!F2351</f>
        <v>-0.15061014334178971</v>
      </c>
      <c r="F2351" s="2">
        <f>'Moving Avg'!D2351</f>
        <v>6.2428000000000008</v>
      </c>
      <c r="G2351" s="2">
        <f>'Moving Avg'!F2351</f>
        <v>5.9931950000000009</v>
      </c>
      <c r="H2351" s="2">
        <f>'Moving Avg'!G2351</f>
        <v>5.8614120000000005</v>
      </c>
      <c r="I2351" s="2">
        <f>'Moving Avg'!H2351</f>
        <v>5.7674289999999999</v>
      </c>
      <c r="J2351" s="6" t="str">
        <f>OBV!F2351</f>
        <v>BEARISH</v>
      </c>
      <c r="K2351" s="6" t="str">
        <f>OBV!G2351</f>
        <v>NEUTRAL</v>
      </c>
      <c r="L2351" s="6" t="str">
        <f>OBV!H2351</f>
        <v>BEARISH DIVERGENCE</v>
      </c>
      <c r="M2351" s="8">
        <f t="shared" si="360"/>
        <v>0</v>
      </c>
      <c r="N2351" s="8">
        <f t="shared" si="361"/>
        <v>45</v>
      </c>
      <c r="O2351" s="8">
        <f t="shared" si="362"/>
        <v>50</v>
      </c>
      <c r="P2351" s="8">
        <f t="shared" si="363"/>
        <v>16.5</v>
      </c>
      <c r="Q2351" s="9">
        <f t="shared" si="364"/>
        <v>25.725000000000001</v>
      </c>
      <c r="R2351" s="9">
        <f t="shared" si="365"/>
        <v>30.625</v>
      </c>
      <c r="S2351" s="9">
        <f t="shared" si="366"/>
        <v>26.675000000000001</v>
      </c>
      <c r="T2351" s="9">
        <f t="shared" si="367"/>
        <v>27.875</v>
      </c>
      <c r="U2351" s="8">
        <f t="shared" si="368"/>
        <v>27.675000000000001</v>
      </c>
      <c r="V2351" s="8">
        <f t="shared" si="369"/>
        <v>27.725000000000001</v>
      </c>
    </row>
    <row r="2352" spans="1:22" ht="13.5" x14ac:dyDescent="0.25">
      <c r="A2352" s="3">
        <f>RSI!A2352</f>
        <v>45429</v>
      </c>
      <c r="B2352" s="2">
        <f>RSI!B2352</f>
        <v>6.3503999999999996</v>
      </c>
      <c r="C2352" s="2">
        <f>RSI!I2352</f>
        <v>76.320277899398661</v>
      </c>
      <c r="D2352" s="2">
        <f>MACD!E2352</f>
        <v>-0.15841348575918346</v>
      </c>
      <c r="E2352" s="2">
        <f>MACD!F2352</f>
        <v>-0.15217081182526848</v>
      </c>
      <c r="F2352" s="2">
        <f>'Moving Avg'!D2352</f>
        <v>6.2780800000000001</v>
      </c>
      <c r="G2352" s="2">
        <f>'Moving Avg'!F2352</f>
        <v>6.0245049999999996</v>
      </c>
      <c r="H2352" s="2">
        <f>'Moving Avg'!G2352</f>
        <v>5.8718200000000005</v>
      </c>
      <c r="I2352" s="2">
        <f>'Moving Avg'!H2352</f>
        <v>5.7709569999999992</v>
      </c>
      <c r="J2352" s="6" t="str">
        <f>OBV!F2352</f>
        <v>BEARISH</v>
      </c>
      <c r="K2352" s="6" t="str">
        <f>OBV!G2352</f>
        <v>NEUTRAL</v>
      </c>
      <c r="L2352" s="6" t="str">
        <f>OBV!H2352</f>
        <v>BEARISH DIVERGENCE</v>
      </c>
      <c r="M2352" s="8">
        <f t="shared" si="360"/>
        <v>0</v>
      </c>
      <c r="N2352" s="8">
        <f t="shared" si="361"/>
        <v>45</v>
      </c>
      <c r="O2352" s="8">
        <f t="shared" si="362"/>
        <v>50</v>
      </c>
      <c r="P2352" s="8">
        <f t="shared" si="363"/>
        <v>16.5</v>
      </c>
      <c r="Q2352" s="9">
        <f t="shared" si="364"/>
        <v>25.725000000000001</v>
      </c>
      <c r="R2352" s="9">
        <f t="shared" si="365"/>
        <v>30.625</v>
      </c>
      <c r="S2352" s="9">
        <f t="shared" si="366"/>
        <v>26.675000000000001</v>
      </c>
      <c r="T2352" s="9">
        <f t="shared" si="367"/>
        <v>27.875</v>
      </c>
      <c r="U2352" s="8">
        <f t="shared" si="368"/>
        <v>27.675000000000001</v>
      </c>
      <c r="V2352" s="8">
        <f t="shared" si="369"/>
        <v>27.725000000000001</v>
      </c>
    </row>
    <row r="2353" spans="1:22" ht="13.5" x14ac:dyDescent="0.25">
      <c r="A2353" s="3">
        <f>RSI!A2353</f>
        <v>45432</v>
      </c>
      <c r="B2353" s="2">
        <f>RSI!B2353</f>
        <v>6.3503999999999996</v>
      </c>
      <c r="C2353" s="2">
        <f>RSI!I2353</f>
        <v>76.320277899398661</v>
      </c>
      <c r="D2353" s="2">
        <f>MACD!E2353</f>
        <v>-0.16339033979398021</v>
      </c>
      <c r="E2353" s="2">
        <f>MACD!F2353</f>
        <v>-0.15441471741901083</v>
      </c>
      <c r="F2353" s="2">
        <f>'Moving Avg'!D2353</f>
        <v>6.3133600000000003</v>
      </c>
      <c r="G2353" s="2">
        <f>'Moving Avg'!F2353</f>
        <v>6.0558149999999999</v>
      </c>
      <c r="H2353" s="2">
        <f>'Moving Avg'!G2353</f>
        <v>5.8820519999999998</v>
      </c>
      <c r="I2353" s="2">
        <f>'Moving Avg'!H2353</f>
        <v>5.7749259999999989</v>
      </c>
      <c r="J2353" s="6" t="str">
        <f>OBV!F2353</f>
        <v>BEARISH</v>
      </c>
      <c r="K2353" s="6" t="str">
        <f>OBV!G2353</f>
        <v>NEUTRAL</v>
      </c>
      <c r="L2353" s="6" t="str">
        <f>OBV!H2353</f>
        <v>BEARISH DIVERGENCE</v>
      </c>
      <c r="M2353" s="8">
        <f t="shared" si="360"/>
        <v>0</v>
      </c>
      <c r="N2353" s="8">
        <f t="shared" si="361"/>
        <v>45</v>
      </c>
      <c r="O2353" s="8">
        <f t="shared" si="362"/>
        <v>50</v>
      </c>
      <c r="P2353" s="8">
        <f t="shared" si="363"/>
        <v>16.5</v>
      </c>
      <c r="Q2353" s="9">
        <f t="shared" si="364"/>
        <v>25.725000000000001</v>
      </c>
      <c r="R2353" s="9">
        <f t="shared" si="365"/>
        <v>30.625</v>
      </c>
      <c r="S2353" s="9">
        <f t="shared" si="366"/>
        <v>26.675000000000001</v>
      </c>
      <c r="T2353" s="9">
        <f t="shared" si="367"/>
        <v>27.875</v>
      </c>
      <c r="U2353" s="8">
        <f t="shared" si="368"/>
        <v>27.675000000000001</v>
      </c>
      <c r="V2353" s="8">
        <f t="shared" si="369"/>
        <v>27.725000000000001</v>
      </c>
    </row>
    <row r="2354" spans="1:22" ht="13.5" x14ac:dyDescent="0.25">
      <c r="A2354" s="3">
        <f>RSI!A2354</f>
        <v>45433</v>
      </c>
      <c r="B2354" s="2">
        <f>RSI!B2354</f>
        <v>6.3503999999999996</v>
      </c>
      <c r="C2354" s="2">
        <f>RSI!I2354</f>
        <v>76.320277899398661</v>
      </c>
      <c r="D2354" s="2">
        <f>MACD!E2354</f>
        <v>-0.16944809905436031</v>
      </c>
      <c r="E2354" s="2">
        <f>MACD!F2354</f>
        <v>-0.15742139374608075</v>
      </c>
      <c r="F2354" s="2">
        <f>'Moving Avg'!D2354</f>
        <v>6.3503999999999996</v>
      </c>
      <c r="G2354" s="2">
        <f>'Moving Avg'!F2354</f>
        <v>6.0871249999999986</v>
      </c>
      <c r="H2354" s="2">
        <f>'Moving Avg'!G2354</f>
        <v>5.8922840000000001</v>
      </c>
      <c r="I2354" s="2">
        <f>'Moving Avg'!H2354</f>
        <v>5.7784539999999982</v>
      </c>
      <c r="J2354" s="6" t="str">
        <f>OBV!F2354</f>
        <v>BULLISH</v>
      </c>
      <c r="K2354" s="6" t="str">
        <f>OBV!G2354</f>
        <v>NEUTRAL</v>
      </c>
      <c r="L2354" s="6" t="str">
        <f>OBV!H2354</f>
        <v>CONFIRMED BULLISH</v>
      </c>
      <c r="M2354" s="8">
        <f t="shared" si="360"/>
        <v>0</v>
      </c>
      <c r="N2354" s="8">
        <f t="shared" si="361"/>
        <v>45</v>
      </c>
      <c r="O2354" s="8">
        <f t="shared" si="362"/>
        <v>50</v>
      </c>
      <c r="P2354" s="8">
        <f t="shared" si="363"/>
        <v>83.5</v>
      </c>
      <c r="Q2354" s="9">
        <f t="shared" si="364"/>
        <v>35.774999999999999</v>
      </c>
      <c r="R2354" s="9">
        <f t="shared" si="365"/>
        <v>47.375</v>
      </c>
      <c r="S2354" s="9">
        <f t="shared" si="366"/>
        <v>56.825000000000003</v>
      </c>
      <c r="T2354" s="9">
        <f t="shared" si="367"/>
        <v>44.625</v>
      </c>
      <c r="U2354" s="8">
        <f t="shared" si="368"/>
        <v>46.658333333333339</v>
      </c>
      <c r="V2354" s="8">
        <f t="shared" si="369"/>
        <v>46.150000000000006</v>
      </c>
    </row>
    <row r="2355" spans="1:22" ht="13.5" x14ac:dyDescent="0.25">
      <c r="A2355" s="3">
        <f>RSI!A2355</f>
        <v>45434</v>
      </c>
      <c r="B2355" s="2">
        <f>RSI!B2355</f>
        <v>6.2975000000000003</v>
      </c>
      <c r="C2355" s="2">
        <f>RSI!I2355</f>
        <v>69.290368228917416</v>
      </c>
      <c r="D2355" s="2">
        <f>MACD!E2355</f>
        <v>-0.14522670703267071</v>
      </c>
      <c r="E2355" s="2">
        <f>MACD!F2355</f>
        <v>-0.15498245640339875</v>
      </c>
      <c r="F2355" s="2">
        <f>'Moving Avg'!D2355</f>
        <v>6.3398199999999996</v>
      </c>
      <c r="G2355" s="2">
        <f>'Moving Avg'!F2355</f>
        <v>6.1157899999999987</v>
      </c>
      <c r="H2355" s="2">
        <f>'Moving Avg'!G2355</f>
        <v>5.9014579999999999</v>
      </c>
      <c r="I2355" s="2">
        <f>'Moving Avg'!H2355</f>
        <v>5.7817174999999974</v>
      </c>
      <c r="J2355" s="6" t="str">
        <f>OBV!F2355</f>
        <v>BEARISH</v>
      </c>
      <c r="K2355" s="6" t="str">
        <f>OBV!G2355</f>
        <v>NEUTRAL</v>
      </c>
      <c r="L2355" s="6" t="str">
        <f>OBV!H2355</f>
        <v>CONFIRMED BEARISH</v>
      </c>
      <c r="M2355" s="8">
        <f t="shared" si="360"/>
        <v>25</v>
      </c>
      <c r="N2355" s="8">
        <f t="shared" si="361"/>
        <v>0</v>
      </c>
      <c r="O2355" s="8">
        <f t="shared" si="362"/>
        <v>50</v>
      </c>
      <c r="P2355" s="8">
        <f t="shared" si="363"/>
        <v>16.5</v>
      </c>
      <c r="Q2355" s="9">
        <f t="shared" si="364"/>
        <v>18.725000000000001</v>
      </c>
      <c r="R2355" s="9">
        <f t="shared" si="365"/>
        <v>26.625</v>
      </c>
      <c r="S2355" s="9">
        <f t="shared" si="366"/>
        <v>23.675000000000001</v>
      </c>
      <c r="T2355" s="9">
        <f t="shared" si="367"/>
        <v>22.875</v>
      </c>
      <c r="U2355" s="8">
        <f t="shared" si="368"/>
        <v>23.008333333333336</v>
      </c>
      <c r="V2355" s="8">
        <f t="shared" si="369"/>
        <v>22.975000000000001</v>
      </c>
    </row>
    <row r="2356" spans="1:22" ht="13.5" x14ac:dyDescent="0.25">
      <c r="A2356" s="3">
        <f>RSI!A2356</f>
        <v>45435</v>
      </c>
      <c r="B2356" s="2">
        <f>RSI!B2356</f>
        <v>6.0681000000000003</v>
      </c>
      <c r="C2356" s="2">
        <f>RSI!I2356</f>
        <v>48.449308125724286</v>
      </c>
      <c r="D2356" s="2">
        <f>MACD!E2356</f>
        <v>-0.10900964254806933</v>
      </c>
      <c r="E2356" s="2">
        <f>MACD!F2356</f>
        <v>-0.14578789363233288</v>
      </c>
      <c r="F2356" s="2">
        <f>'Moving Avg'!D2356</f>
        <v>6.2833600000000001</v>
      </c>
      <c r="G2356" s="2">
        <f>'Moving Avg'!F2356</f>
        <v>6.1329849999999988</v>
      </c>
      <c r="H2356" s="2">
        <f>'Moving Avg'!G2356</f>
        <v>5.906396</v>
      </c>
      <c r="I2356" s="2">
        <f>'Moving Avg'!H2356</f>
        <v>5.7838339999999961</v>
      </c>
      <c r="J2356" s="6" t="str">
        <f>OBV!F2356</f>
        <v>BEARISH</v>
      </c>
      <c r="K2356" s="6" t="str">
        <f>OBV!G2356</f>
        <v>NEUTRAL</v>
      </c>
      <c r="L2356" s="6" t="str">
        <f>OBV!H2356</f>
        <v>CONFIRMED BEARISH</v>
      </c>
      <c r="M2356" s="8">
        <f t="shared" si="360"/>
        <v>25</v>
      </c>
      <c r="N2356" s="8">
        <f t="shared" si="361"/>
        <v>0</v>
      </c>
      <c r="O2356" s="8">
        <f t="shared" si="362"/>
        <v>50</v>
      </c>
      <c r="P2356" s="8">
        <f t="shared" si="363"/>
        <v>16.5</v>
      </c>
      <c r="Q2356" s="9">
        <f t="shared" si="364"/>
        <v>18.725000000000001</v>
      </c>
      <c r="R2356" s="9">
        <f t="shared" si="365"/>
        <v>26.625</v>
      </c>
      <c r="S2356" s="9">
        <f t="shared" si="366"/>
        <v>23.675000000000001</v>
      </c>
      <c r="T2356" s="9">
        <f t="shared" si="367"/>
        <v>22.875</v>
      </c>
      <c r="U2356" s="8">
        <f t="shared" si="368"/>
        <v>23.008333333333336</v>
      </c>
      <c r="V2356" s="8">
        <f t="shared" si="369"/>
        <v>22.975000000000001</v>
      </c>
    </row>
    <row r="2357" spans="1:22" ht="13.5" x14ac:dyDescent="0.25">
      <c r="A2357" s="3">
        <f>RSI!A2357</f>
        <v>45436</v>
      </c>
      <c r="B2357" s="2">
        <f>RSI!B2357</f>
        <v>6.3167999999999997</v>
      </c>
      <c r="C2357" s="2">
        <f>RSI!I2357</f>
        <v>61.847289940215703</v>
      </c>
      <c r="D2357" s="2">
        <f>MACD!E2357</f>
        <v>-9.6607559062434234E-2</v>
      </c>
      <c r="E2357" s="2">
        <f>MACD!F2357</f>
        <v>-0.13595182671835315</v>
      </c>
      <c r="F2357" s="2">
        <f>'Moving Avg'!D2357</f>
        <v>6.2766400000000004</v>
      </c>
      <c r="G2357" s="2">
        <f>'Moving Avg'!F2357</f>
        <v>6.1617349999999984</v>
      </c>
      <c r="H2357" s="2">
        <f>'Moving Avg'!G2357</f>
        <v>5.9163080000000017</v>
      </c>
      <c r="I2357" s="2">
        <f>'Moving Avg'!H2357</f>
        <v>5.7876349999999954</v>
      </c>
      <c r="J2357" s="6" t="str">
        <f>OBV!F2357</f>
        <v>BEARISH</v>
      </c>
      <c r="K2357" s="6" t="str">
        <f>OBV!G2357</f>
        <v>NEUTRAL</v>
      </c>
      <c r="L2357" s="6" t="str">
        <f>OBV!H2357</f>
        <v>CONFIRMED BEARISH</v>
      </c>
      <c r="M2357" s="8">
        <f t="shared" si="360"/>
        <v>25</v>
      </c>
      <c r="N2357" s="8">
        <f t="shared" si="361"/>
        <v>0</v>
      </c>
      <c r="O2357" s="8">
        <f t="shared" si="362"/>
        <v>50</v>
      </c>
      <c r="P2357" s="8">
        <f t="shared" si="363"/>
        <v>16.5</v>
      </c>
      <c r="Q2357" s="9">
        <f t="shared" si="364"/>
        <v>18.725000000000001</v>
      </c>
      <c r="R2357" s="9">
        <f t="shared" si="365"/>
        <v>26.625</v>
      </c>
      <c r="S2357" s="9">
        <f t="shared" si="366"/>
        <v>23.675000000000001</v>
      </c>
      <c r="T2357" s="9">
        <f t="shared" si="367"/>
        <v>22.875</v>
      </c>
      <c r="U2357" s="8">
        <f t="shared" si="368"/>
        <v>23.008333333333336</v>
      </c>
      <c r="V2357" s="8">
        <f t="shared" si="369"/>
        <v>22.975000000000001</v>
      </c>
    </row>
    <row r="2358" spans="1:22" ht="13.5" x14ac:dyDescent="0.25">
      <c r="A2358" s="3">
        <f>RSI!A2358</f>
        <v>45439</v>
      </c>
      <c r="B2358" s="2">
        <f>RSI!B2358</f>
        <v>6.4485999999999999</v>
      </c>
      <c r="C2358" s="2">
        <f>RSI!I2358</f>
        <v>66.775484553843057</v>
      </c>
      <c r="D2358" s="2">
        <f>MACD!E2358</f>
        <v>-9.7180199533092093E-2</v>
      </c>
      <c r="E2358" s="2">
        <f>MACD!F2358</f>
        <v>-0.12819750128130095</v>
      </c>
      <c r="F2358" s="2">
        <f>'Moving Avg'!D2358</f>
        <v>6.2962800000000003</v>
      </c>
      <c r="G2358" s="2">
        <f>'Moving Avg'!F2358</f>
        <v>6.1842849999999983</v>
      </c>
      <c r="H2358" s="2">
        <f>'Moving Avg'!G2358</f>
        <v>5.9288560000000015</v>
      </c>
      <c r="I2358" s="2">
        <f>'Moving Avg'!H2358</f>
        <v>5.7916979999999958</v>
      </c>
      <c r="J2358" s="6" t="str">
        <f>OBV!F2358</f>
        <v>BEARISH</v>
      </c>
      <c r="K2358" s="6" t="str">
        <f>OBV!G2358</f>
        <v>NEUTRAL</v>
      </c>
      <c r="L2358" s="6" t="str">
        <f>OBV!H2358</f>
        <v>CONFIRMED BEARISH</v>
      </c>
      <c r="M2358" s="8">
        <f t="shared" si="360"/>
        <v>25</v>
      </c>
      <c r="N2358" s="8">
        <f t="shared" si="361"/>
        <v>0</v>
      </c>
      <c r="O2358" s="8">
        <f t="shared" si="362"/>
        <v>50</v>
      </c>
      <c r="P2358" s="8">
        <f t="shared" si="363"/>
        <v>16.5</v>
      </c>
      <c r="Q2358" s="9">
        <f t="shared" si="364"/>
        <v>18.725000000000001</v>
      </c>
      <c r="R2358" s="9">
        <f t="shared" si="365"/>
        <v>26.625</v>
      </c>
      <c r="S2358" s="9">
        <f t="shared" si="366"/>
        <v>23.675000000000001</v>
      </c>
      <c r="T2358" s="9">
        <f t="shared" si="367"/>
        <v>22.875</v>
      </c>
      <c r="U2358" s="8">
        <f t="shared" si="368"/>
        <v>23.008333333333336</v>
      </c>
      <c r="V2358" s="8">
        <f t="shared" si="369"/>
        <v>22.975000000000001</v>
      </c>
    </row>
    <row r="2359" spans="1:22" ht="13.5" x14ac:dyDescent="0.25">
      <c r="A2359" s="3">
        <f>RSI!A2359</f>
        <v>45440</v>
      </c>
      <c r="B2359" s="2">
        <f>RSI!B2359</f>
        <v>6.3544999999999998</v>
      </c>
      <c r="C2359" s="2">
        <f>RSI!I2359</f>
        <v>60.742729939928992</v>
      </c>
      <c r="D2359" s="2">
        <f>MACD!E2359</f>
        <v>-9.4034203325964683E-2</v>
      </c>
      <c r="E2359" s="2">
        <f>MACD!F2359</f>
        <v>-0.12136484169023369</v>
      </c>
      <c r="F2359" s="2">
        <f>'Moving Avg'!D2359</f>
        <v>6.2971000000000004</v>
      </c>
      <c r="G2359" s="2">
        <f>'Moving Avg'!F2359</f>
        <v>6.2065399999999986</v>
      </c>
      <c r="H2359" s="2">
        <f>'Moving Avg'!G2359</f>
        <v>5.939522000000002</v>
      </c>
      <c r="I2359" s="2">
        <f>'Moving Avg'!H2359</f>
        <v>5.7956874999999961</v>
      </c>
      <c r="J2359" s="6" t="str">
        <f>OBV!F2359</f>
        <v>BEARISH</v>
      </c>
      <c r="K2359" s="6" t="str">
        <f>OBV!G2359</f>
        <v>NEUTRAL</v>
      </c>
      <c r="L2359" s="6" t="str">
        <f>OBV!H2359</f>
        <v>CONFIRMED BEARISH</v>
      </c>
      <c r="M2359" s="8">
        <f t="shared" si="360"/>
        <v>25</v>
      </c>
      <c r="N2359" s="8">
        <f t="shared" si="361"/>
        <v>0</v>
      </c>
      <c r="O2359" s="8">
        <f t="shared" si="362"/>
        <v>50</v>
      </c>
      <c r="P2359" s="8">
        <f t="shared" si="363"/>
        <v>16.5</v>
      </c>
      <c r="Q2359" s="9">
        <f t="shared" si="364"/>
        <v>18.725000000000001</v>
      </c>
      <c r="R2359" s="9">
        <f t="shared" si="365"/>
        <v>26.625</v>
      </c>
      <c r="S2359" s="9">
        <f t="shared" si="366"/>
        <v>23.675000000000001</v>
      </c>
      <c r="T2359" s="9">
        <f t="shared" si="367"/>
        <v>22.875</v>
      </c>
      <c r="U2359" s="8">
        <f t="shared" si="368"/>
        <v>23.008333333333336</v>
      </c>
      <c r="V2359" s="8">
        <f t="shared" si="369"/>
        <v>22.975000000000001</v>
      </c>
    </row>
    <row r="2360" spans="1:22" ht="13.5" x14ac:dyDescent="0.25">
      <c r="A2360" s="3">
        <f>RSI!A2360</f>
        <v>45441</v>
      </c>
      <c r="B2360" s="2">
        <f>RSI!B2360</f>
        <v>6.3544999999999998</v>
      </c>
      <c r="C2360" s="2">
        <f>RSI!I2360</f>
        <v>60.742729939928992</v>
      </c>
      <c r="D2360" s="2">
        <f>MACD!E2360</f>
        <v>-6.4162733895013702E-2</v>
      </c>
      <c r="E2360" s="2">
        <f>MACD!F2360</f>
        <v>-0.10992442013118969</v>
      </c>
      <c r="F2360" s="2">
        <f>'Moving Avg'!D2360</f>
        <v>6.3085000000000004</v>
      </c>
      <c r="G2360" s="2">
        <f>'Moving Avg'!F2360</f>
        <v>6.228794999999999</v>
      </c>
      <c r="H2360" s="2">
        <f>'Moving Avg'!G2360</f>
        <v>5.9501880000000007</v>
      </c>
      <c r="I2360" s="2">
        <f>'Moving Avg'!H2360</f>
        <v>5.7996769999999946</v>
      </c>
      <c r="J2360" s="6" t="str">
        <f>OBV!F2360</f>
        <v>BEARISH</v>
      </c>
      <c r="K2360" s="6" t="str">
        <f>OBV!G2360</f>
        <v>NEUTRAL</v>
      </c>
      <c r="L2360" s="6" t="str">
        <f>OBV!H2360</f>
        <v>CONFIRMED BEARISH</v>
      </c>
      <c r="M2360" s="8">
        <f t="shared" si="360"/>
        <v>25</v>
      </c>
      <c r="N2360" s="8">
        <f t="shared" si="361"/>
        <v>0</v>
      </c>
      <c r="O2360" s="8">
        <f t="shared" si="362"/>
        <v>50</v>
      </c>
      <c r="P2360" s="8">
        <f t="shared" si="363"/>
        <v>16.5</v>
      </c>
      <c r="Q2360" s="9">
        <f t="shared" si="364"/>
        <v>18.725000000000001</v>
      </c>
      <c r="R2360" s="9">
        <f t="shared" si="365"/>
        <v>26.625</v>
      </c>
      <c r="S2360" s="9">
        <f t="shared" si="366"/>
        <v>23.675000000000001</v>
      </c>
      <c r="T2360" s="9">
        <f t="shared" si="367"/>
        <v>22.875</v>
      </c>
      <c r="U2360" s="8">
        <f t="shared" si="368"/>
        <v>23.008333333333336</v>
      </c>
      <c r="V2360" s="8">
        <f t="shared" si="369"/>
        <v>22.975000000000001</v>
      </c>
    </row>
    <row r="2361" spans="1:22" ht="13.5" x14ac:dyDescent="0.25">
      <c r="A2361" s="3">
        <f>RSI!A2361</f>
        <v>45442</v>
      </c>
      <c r="B2361" s="2">
        <f>RSI!B2361</f>
        <v>6.3544999999999998</v>
      </c>
      <c r="C2361" s="2">
        <f>RSI!I2361</f>
        <v>60.742729939928992</v>
      </c>
      <c r="D2361" s="2">
        <f>MACD!E2361</f>
        <v>-4.0074685379083874E-2</v>
      </c>
      <c r="E2361" s="2">
        <f>MACD!F2361</f>
        <v>-9.5954473180768524E-2</v>
      </c>
      <c r="F2361" s="2">
        <f>'Moving Avg'!D2361</f>
        <v>6.3657800000000009</v>
      </c>
      <c r="G2361" s="2">
        <f>'Moving Avg'!F2361</f>
        <v>6.2400249999999993</v>
      </c>
      <c r="H2361" s="2">
        <f>'Moving Avg'!G2361</f>
        <v>5.9608540000000003</v>
      </c>
      <c r="I2361" s="2">
        <f>'Moving Avg'!H2361</f>
        <v>5.803666499999995</v>
      </c>
      <c r="J2361" s="6" t="str">
        <f>OBV!F2361</f>
        <v>BEARISH</v>
      </c>
      <c r="K2361" s="6" t="str">
        <f>OBV!G2361</f>
        <v>NEUTRAL</v>
      </c>
      <c r="L2361" s="6" t="str">
        <f>OBV!H2361</f>
        <v>CONFIRMED BEARISH</v>
      </c>
      <c r="M2361" s="8">
        <f t="shared" si="360"/>
        <v>25</v>
      </c>
      <c r="N2361" s="8">
        <f t="shared" si="361"/>
        <v>0</v>
      </c>
      <c r="O2361" s="8">
        <f t="shared" si="362"/>
        <v>50</v>
      </c>
      <c r="P2361" s="8">
        <f t="shared" si="363"/>
        <v>16.5</v>
      </c>
      <c r="Q2361" s="9">
        <f t="shared" si="364"/>
        <v>18.725000000000001</v>
      </c>
      <c r="R2361" s="9">
        <f t="shared" si="365"/>
        <v>26.625</v>
      </c>
      <c r="S2361" s="9">
        <f t="shared" si="366"/>
        <v>23.675000000000001</v>
      </c>
      <c r="T2361" s="9">
        <f t="shared" si="367"/>
        <v>22.875</v>
      </c>
      <c r="U2361" s="8">
        <f t="shared" si="368"/>
        <v>23.008333333333336</v>
      </c>
      <c r="V2361" s="8">
        <f t="shared" si="369"/>
        <v>22.975000000000001</v>
      </c>
    </row>
    <row r="2362" spans="1:22" ht="13.5" x14ac:dyDescent="0.25">
      <c r="A2362" s="3">
        <f>RSI!A2362</f>
        <v>45443</v>
      </c>
      <c r="B2362" s="2">
        <f>RSI!B2362</f>
        <v>6.3074000000000003</v>
      </c>
      <c r="C2362" s="2">
        <f>RSI!I2362</f>
        <v>57.495466321361135</v>
      </c>
      <c r="D2362" s="2">
        <f>MACD!E2362</f>
        <v>-1.7303425882226442E-2</v>
      </c>
      <c r="E2362" s="2">
        <f>MACD!F2362</f>
        <v>-8.0224263721060118E-2</v>
      </c>
      <c r="F2362" s="2">
        <f>'Moving Avg'!D2362</f>
        <v>6.363900000000001</v>
      </c>
      <c r="G2362" s="2">
        <f>'Moving Avg'!F2362</f>
        <v>6.2555149999999999</v>
      </c>
      <c r="H2362" s="2">
        <f>'Moving Avg'!G2362</f>
        <v>5.9705779999999997</v>
      </c>
      <c r="I2362" s="2">
        <f>'Moving Avg'!H2362</f>
        <v>5.8074204999999939</v>
      </c>
      <c r="J2362" s="6" t="str">
        <f>OBV!F2362</f>
        <v>BEARISH</v>
      </c>
      <c r="K2362" s="6" t="str">
        <f>OBV!G2362</f>
        <v>NEUTRAL</v>
      </c>
      <c r="L2362" s="6" t="str">
        <f>OBV!H2362</f>
        <v>CONFIRMED BEARISH</v>
      </c>
      <c r="M2362" s="8">
        <f t="shared" si="360"/>
        <v>25</v>
      </c>
      <c r="N2362" s="8">
        <f t="shared" si="361"/>
        <v>0</v>
      </c>
      <c r="O2362" s="8">
        <f t="shared" si="362"/>
        <v>50</v>
      </c>
      <c r="P2362" s="8">
        <f t="shared" si="363"/>
        <v>16.5</v>
      </c>
      <c r="Q2362" s="9">
        <f t="shared" si="364"/>
        <v>18.725000000000001</v>
      </c>
      <c r="R2362" s="9">
        <f t="shared" si="365"/>
        <v>26.625</v>
      </c>
      <c r="S2362" s="9">
        <f t="shared" si="366"/>
        <v>23.675000000000001</v>
      </c>
      <c r="T2362" s="9">
        <f t="shared" si="367"/>
        <v>22.875</v>
      </c>
      <c r="U2362" s="8">
        <f t="shared" si="368"/>
        <v>23.008333333333336</v>
      </c>
      <c r="V2362" s="8">
        <f t="shared" si="369"/>
        <v>22.975000000000001</v>
      </c>
    </row>
    <row r="2363" spans="1:22" ht="13.5" x14ac:dyDescent="0.25">
      <c r="A2363" s="3">
        <f>RSI!A2363</f>
        <v>45446</v>
      </c>
      <c r="B2363" s="2">
        <f>RSI!B2363</f>
        <v>6.298</v>
      </c>
      <c r="C2363" s="2">
        <f>RSI!I2363</f>
        <v>56.842355415069136</v>
      </c>
      <c r="D2363" s="2">
        <f>MACD!E2363</f>
        <v>1.9208193176734056E-3</v>
      </c>
      <c r="E2363" s="2">
        <f>MACD!F2363</f>
        <v>-6.3795247113313414E-2</v>
      </c>
      <c r="F2363" s="2">
        <f>'Moving Avg'!D2363</f>
        <v>6.33378</v>
      </c>
      <c r="G2363" s="2">
        <f>'Moving Avg'!F2363</f>
        <v>6.2705350000000006</v>
      </c>
      <c r="H2363" s="2">
        <f>'Moving Avg'!G2363</f>
        <v>5.9809959999999993</v>
      </c>
      <c r="I2363" s="2">
        <f>'Moving Avg'!H2363</f>
        <v>5.8106864999999939</v>
      </c>
      <c r="J2363" s="6" t="str">
        <f>OBV!F2363</f>
        <v>BEARISH</v>
      </c>
      <c r="K2363" s="6" t="str">
        <f>OBV!G2363</f>
        <v>NEUTRAL</v>
      </c>
      <c r="L2363" s="6" t="str">
        <f>OBV!H2363</f>
        <v>CONFIRMED BEARISH</v>
      </c>
      <c r="M2363" s="8">
        <f t="shared" si="360"/>
        <v>25</v>
      </c>
      <c r="N2363" s="8">
        <f t="shared" si="361"/>
        <v>0</v>
      </c>
      <c r="O2363" s="8">
        <f t="shared" si="362"/>
        <v>50</v>
      </c>
      <c r="P2363" s="8">
        <f t="shared" si="363"/>
        <v>16.5</v>
      </c>
      <c r="Q2363" s="9">
        <f t="shared" si="364"/>
        <v>18.725000000000001</v>
      </c>
      <c r="R2363" s="9">
        <f t="shared" si="365"/>
        <v>26.625</v>
      </c>
      <c r="S2363" s="9">
        <f t="shared" si="366"/>
        <v>23.675000000000001</v>
      </c>
      <c r="T2363" s="9">
        <f t="shared" si="367"/>
        <v>22.875</v>
      </c>
      <c r="U2363" s="8">
        <f t="shared" si="368"/>
        <v>23.008333333333336</v>
      </c>
      <c r="V2363" s="8">
        <f t="shared" si="369"/>
        <v>22.975000000000001</v>
      </c>
    </row>
    <row r="2364" spans="1:22" ht="13.5" x14ac:dyDescent="0.25">
      <c r="A2364" s="3">
        <f>RSI!A2364</f>
        <v>45447</v>
      </c>
      <c r="B2364" s="2">
        <f>RSI!B2364</f>
        <v>6.298</v>
      </c>
      <c r="C2364" s="2">
        <f>RSI!I2364</f>
        <v>56.842355415069136</v>
      </c>
      <c r="D2364" s="2">
        <f>MACD!E2364</f>
        <v>1.7557811205712426E-2</v>
      </c>
      <c r="E2364" s="2">
        <f>MACD!F2364</f>
        <v>-4.7524635449508253E-2</v>
      </c>
      <c r="F2364" s="2">
        <f>'Moving Avg'!D2364</f>
        <v>6.3224800000000005</v>
      </c>
      <c r="G2364" s="2">
        <f>'Moving Avg'!F2364</f>
        <v>6.2855550000000004</v>
      </c>
      <c r="H2364" s="2">
        <f>'Moving Avg'!G2364</f>
        <v>5.9903559999999993</v>
      </c>
      <c r="I2364" s="2">
        <f>'Moving Avg'!H2364</f>
        <v>5.8139964999999947</v>
      </c>
      <c r="J2364" s="6" t="str">
        <f>OBV!F2364</f>
        <v>BEARISH</v>
      </c>
      <c r="K2364" s="6" t="str">
        <f>OBV!G2364</f>
        <v>NEUTRAL</v>
      </c>
      <c r="L2364" s="6" t="str">
        <f>OBV!H2364</f>
        <v>CONFIRMED BEARISH</v>
      </c>
      <c r="M2364" s="8">
        <f t="shared" si="360"/>
        <v>25</v>
      </c>
      <c r="N2364" s="8">
        <f t="shared" si="361"/>
        <v>0</v>
      </c>
      <c r="O2364" s="8">
        <f t="shared" si="362"/>
        <v>50</v>
      </c>
      <c r="P2364" s="8">
        <f t="shared" si="363"/>
        <v>16.5</v>
      </c>
      <c r="Q2364" s="9">
        <f t="shared" si="364"/>
        <v>18.725000000000001</v>
      </c>
      <c r="R2364" s="9">
        <f t="shared" si="365"/>
        <v>26.625</v>
      </c>
      <c r="S2364" s="9">
        <f t="shared" si="366"/>
        <v>23.675000000000001</v>
      </c>
      <c r="T2364" s="9">
        <f t="shared" si="367"/>
        <v>22.875</v>
      </c>
      <c r="U2364" s="8">
        <f t="shared" si="368"/>
        <v>23.008333333333336</v>
      </c>
      <c r="V2364" s="8">
        <f t="shared" si="369"/>
        <v>22.975000000000001</v>
      </c>
    </row>
    <row r="2365" spans="1:22" ht="13.5" x14ac:dyDescent="0.25">
      <c r="A2365" s="3">
        <f>RSI!A2365</f>
        <v>45448</v>
      </c>
      <c r="B2365" s="2">
        <f>RSI!B2365</f>
        <v>6.298</v>
      </c>
      <c r="C2365" s="2">
        <f>RSI!I2365</f>
        <v>56.84235541506915</v>
      </c>
      <c r="D2365" s="2">
        <f>MACD!E2365</f>
        <v>2.2067616118498279E-2</v>
      </c>
      <c r="E2365" s="2">
        <f>MACD!F2365</f>
        <v>-3.3606185135906949E-2</v>
      </c>
      <c r="F2365" s="2">
        <f>'Moving Avg'!D2365</f>
        <v>6.3111800000000002</v>
      </c>
      <c r="G2365" s="2">
        <f>'Moving Avg'!F2365</f>
        <v>6.2917550000000002</v>
      </c>
      <c r="H2365" s="2">
        <f>'Moving Avg'!G2365</f>
        <v>5.9995399999999997</v>
      </c>
      <c r="I2365" s="2">
        <f>'Moving Avg'!H2365</f>
        <v>5.8173509999999951</v>
      </c>
      <c r="J2365" s="6" t="str">
        <f>OBV!F2365</f>
        <v>BEARISH</v>
      </c>
      <c r="K2365" s="6" t="str">
        <f>OBV!G2365</f>
        <v>NEUTRAL</v>
      </c>
      <c r="L2365" s="6" t="str">
        <f>OBV!H2365</f>
        <v>CONFIRMED BEARISH</v>
      </c>
      <c r="M2365" s="8">
        <f t="shared" si="360"/>
        <v>25</v>
      </c>
      <c r="N2365" s="8">
        <f t="shared" si="361"/>
        <v>0</v>
      </c>
      <c r="O2365" s="8">
        <f t="shared" si="362"/>
        <v>50</v>
      </c>
      <c r="P2365" s="8">
        <f t="shared" si="363"/>
        <v>16.5</v>
      </c>
      <c r="Q2365" s="9">
        <f t="shared" si="364"/>
        <v>18.725000000000001</v>
      </c>
      <c r="R2365" s="9">
        <f t="shared" si="365"/>
        <v>26.625</v>
      </c>
      <c r="S2365" s="9">
        <f t="shared" si="366"/>
        <v>23.675000000000001</v>
      </c>
      <c r="T2365" s="9">
        <f t="shared" si="367"/>
        <v>22.875</v>
      </c>
      <c r="U2365" s="8">
        <f t="shared" si="368"/>
        <v>23.008333333333336</v>
      </c>
      <c r="V2365" s="8">
        <f t="shared" si="369"/>
        <v>22.975000000000001</v>
      </c>
    </row>
    <row r="2366" spans="1:22" ht="13.5" x14ac:dyDescent="0.25">
      <c r="A2366" s="3">
        <f>RSI!A2366</f>
        <v>45449</v>
      </c>
      <c r="B2366" s="2">
        <f>RSI!B2366</f>
        <v>6.298</v>
      </c>
      <c r="C2366" s="2">
        <f>RSI!I2366</f>
        <v>56.84235541506915</v>
      </c>
      <c r="D2366" s="2">
        <f>MACD!E2366</f>
        <v>-9.9485494469080393E-3</v>
      </c>
      <c r="E2366" s="2">
        <f>MACD!F2366</f>
        <v>-2.8874657998107171E-2</v>
      </c>
      <c r="F2366" s="2">
        <f>'Moving Avg'!D2366</f>
        <v>6.2998799999999999</v>
      </c>
      <c r="G2366" s="2">
        <f>'Moving Avg'!F2366</f>
        <v>6.297955</v>
      </c>
      <c r="H2366" s="2">
        <f>'Moving Avg'!G2366</f>
        <v>6.0104879999999987</v>
      </c>
      <c r="I2366" s="2">
        <f>'Moving Avg'!H2366</f>
        <v>5.8207054999999954</v>
      </c>
      <c r="J2366" s="6" t="str">
        <f>OBV!F2366</f>
        <v>BEARISH</v>
      </c>
      <c r="K2366" s="6" t="str">
        <f>OBV!G2366</f>
        <v>NEUTRAL</v>
      </c>
      <c r="L2366" s="6" t="str">
        <f>OBV!H2366</f>
        <v>CONFIRMED BEARISH</v>
      </c>
      <c r="M2366" s="8">
        <f t="shared" si="360"/>
        <v>25</v>
      </c>
      <c r="N2366" s="8">
        <f t="shared" si="361"/>
        <v>0</v>
      </c>
      <c r="O2366" s="8">
        <f t="shared" si="362"/>
        <v>50</v>
      </c>
      <c r="P2366" s="8">
        <f t="shared" si="363"/>
        <v>16.5</v>
      </c>
      <c r="Q2366" s="9">
        <f t="shared" si="364"/>
        <v>18.725000000000001</v>
      </c>
      <c r="R2366" s="9">
        <f t="shared" si="365"/>
        <v>26.625</v>
      </c>
      <c r="S2366" s="9">
        <f t="shared" si="366"/>
        <v>23.675000000000001</v>
      </c>
      <c r="T2366" s="9">
        <f t="shared" si="367"/>
        <v>22.875</v>
      </c>
      <c r="U2366" s="8">
        <f t="shared" si="368"/>
        <v>23.008333333333336</v>
      </c>
      <c r="V2366" s="8">
        <f t="shared" si="369"/>
        <v>22.975000000000001</v>
      </c>
    </row>
    <row r="2367" spans="1:22" ht="13.5" x14ac:dyDescent="0.25">
      <c r="A2367" s="3">
        <f>RSI!A2367</f>
        <v>45450</v>
      </c>
      <c r="B2367" s="2">
        <f>RSI!B2367</f>
        <v>6.298</v>
      </c>
      <c r="C2367" s="2">
        <f>RSI!I2367</f>
        <v>56.84235541506915</v>
      </c>
      <c r="D2367" s="2">
        <f>MACD!E2367</f>
        <v>7.2252937731054345E-4</v>
      </c>
      <c r="E2367" s="2">
        <f>MACD!F2367</f>
        <v>-2.295522052302363E-2</v>
      </c>
      <c r="F2367" s="2">
        <f>'Moving Avg'!D2367</f>
        <v>6.298</v>
      </c>
      <c r="G2367" s="2">
        <f>'Moving Avg'!F2367</f>
        <v>6.3041550000000006</v>
      </c>
      <c r="H2367" s="2">
        <f>'Moving Avg'!G2367</f>
        <v>6.0214359999999996</v>
      </c>
      <c r="I2367" s="2">
        <f>'Moving Avg'!H2367</f>
        <v>5.8248094999999953</v>
      </c>
      <c r="J2367" s="6" t="str">
        <f>OBV!F2367</f>
        <v>BEARISH</v>
      </c>
      <c r="K2367" s="6" t="str">
        <f>OBV!G2367</f>
        <v>NEUTRAL</v>
      </c>
      <c r="L2367" s="6" t="str">
        <f>OBV!H2367</f>
        <v>CONFIRMED BEARISH</v>
      </c>
      <c r="M2367" s="8">
        <f t="shared" si="360"/>
        <v>25</v>
      </c>
      <c r="N2367" s="8">
        <f t="shared" si="361"/>
        <v>0</v>
      </c>
      <c r="O2367" s="8">
        <f t="shared" si="362"/>
        <v>50</v>
      </c>
      <c r="P2367" s="8">
        <f t="shared" si="363"/>
        <v>16.5</v>
      </c>
      <c r="Q2367" s="9">
        <f t="shared" si="364"/>
        <v>18.725000000000001</v>
      </c>
      <c r="R2367" s="9">
        <f t="shared" si="365"/>
        <v>26.625</v>
      </c>
      <c r="S2367" s="9">
        <f t="shared" si="366"/>
        <v>23.675000000000001</v>
      </c>
      <c r="T2367" s="9">
        <f t="shared" si="367"/>
        <v>22.875</v>
      </c>
      <c r="U2367" s="8">
        <f t="shared" si="368"/>
        <v>23.008333333333336</v>
      </c>
      <c r="V2367" s="8">
        <f t="shared" si="369"/>
        <v>22.975000000000001</v>
      </c>
    </row>
    <row r="2368" spans="1:22" ht="13.5" x14ac:dyDescent="0.25">
      <c r="A2368" s="3">
        <f>RSI!A2368</f>
        <v>45453</v>
      </c>
      <c r="B2368" s="2">
        <f>RSI!B2368</f>
        <v>6.0250000000000004</v>
      </c>
      <c r="C2368" s="2">
        <f>RSI!I2368</f>
        <v>38.462300565889052</v>
      </c>
      <c r="D2368" s="2">
        <f>MACD!E2368</f>
        <v>4.9788217580019278E-2</v>
      </c>
      <c r="E2368" s="2">
        <f>MACD!F2368</f>
        <v>-8.4065329024150467E-3</v>
      </c>
      <c r="F2368" s="2">
        <f>'Moving Avg'!D2368</f>
        <v>6.2433999999999994</v>
      </c>
      <c r="G2368" s="2">
        <f>'Moving Avg'!F2368</f>
        <v>6.2967050000000011</v>
      </c>
      <c r="H2368" s="2">
        <f>'Moving Avg'!G2368</f>
        <v>6.0269240000000002</v>
      </c>
      <c r="I2368" s="2">
        <f>'Moving Avg'!H2368</f>
        <v>5.8271514999999967</v>
      </c>
      <c r="J2368" s="6" t="str">
        <f>OBV!F2368</f>
        <v>BEARISH</v>
      </c>
      <c r="K2368" s="6" t="str">
        <f>OBV!G2368</f>
        <v>NEUTRAL</v>
      </c>
      <c r="L2368" s="6" t="str">
        <f>OBV!H2368</f>
        <v>CONFIRMED BEARISH</v>
      </c>
      <c r="M2368" s="8">
        <f t="shared" si="360"/>
        <v>25</v>
      </c>
      <c r="N2368" s="8">
        <f t="shared" si="361"/>
        <v>0</v>
      </c>
      <c r="O2368" s="8">
        <f t="shared" si="362"/>
        <v>50</v>
      </c>
      <c r="P2368" s="8">
        <f t="shared" si="363"/>
        <v>16.5</v>
      </c>
      <c r="Q2368" s="9">
        <f t="shared" si="364"/>
        <v>18.725000000000001</v>
      </c>
      <c r="R2368" s="9">
        <f t="shared" si="365"/>
        <v>26.625</v>
      </c>
      <c r="S2368" s="9">
        <f t="shared" si="366"/>
        <v>23.675000000000001</v>
      </c>
      <c r="T2368" s="9">
        <f t="shared" si="367"/>
        <v>22.875</v>
      </c>
      <c r="U2368" s="8">
        <f t="shared" si="368"/>
        <v>23.008333333333336</v>
      </c>
      <c r="V2368" s="8">
        <f t="shared" si="369"/>
        <v>22.975000000000001</v>
      </c>
    </row>
    <row r="2369" spans="1:22" ht="13.5" x14ac:dyDescent="0.25">
      <c r="A2369" s="3">
        <f>RSI!A2369</f>
        <v>45454</v>
      </c>
      <c r="B2369" s="2">
        <f>RSI!B2369</f>
        <v>6.2885999999999997</v>
      </c>
      <c r="C2369" s="2">
        <f>RSI!I2369</f>
        <v>53.94692865086261</v>
      </c>
      <c r="D2369" s="2">
        <f>MACD!E2369</f>
        <v>5.8487110415988752E-2</v>
      </c>
      <c r="E2369" s="2">
        <f>MACD!F2369</f>
        <v>4.9721957612657141E-3</v>
      </c>
      <c r="F2369" s="2">
        <f>'Moving Avg'!D2369</f>
        <v>6.2415199999999995</v>
      </c>
      <c r="G2369" s="2">
        <f>'Moving Avg'!F2369</f>
        <v>6.3028750000000011</v>
      </c>
      <c r="H2369" s="2">
        <f>'Moving Avg'!G2369</f>
        <v>6.0376840000000005</v>
      </c>
      <c r="I2369" s="2">
        <f>'Moving Avg'!H2369</f>
        <v>5.8303704999999972</v>
      </c>
      <c r="J2369" s="6" t="str">
        <f>OBV!F2369</f>
        <v>BULLISH</v>
      </c>
      <c r="K2369" s="6" t="str">
        <f>OBV!G2369</f>
        <v>NEUTRAL</v>
      </c>
      <c r="L2369" s="6" t="str">
        <f>OBV!H2369</f>
        <v>BULLISH DIVERGENCE</v>
      </c>
      <c r="M2369" s="8">
        <f t="shared" si="360"/>
        <v>25</v>
      </c>
      <c r="N2369" s="8">
        <f t="shared" si="361"/>
        <v>0</v>
      </c>
      <c r="O2369" s="8">
        <f t="shared" si="362"/>
        <v>50</v>
      </c>
      <c r="P2369" s="8">
        <f t="shared" si="363"/>
        <v>66.5</v>
      </c>
      <c r="Q2369" s="9">
        <f t="shared" si="364"/>
        <v>26.225000000000001</v>
      </c>
      <c r="R2369" s="9">
        <f t="shared" si="365"/>
        <v>39.125</v>
      </c>
      <c r="S2369" s="9">
        <f t="shared" si="366"/>
        <v>46.174999999999997</v>
      </c>
      <c r="T2369" s="9">
        <f t="shared" si="367"/>
        <v>35.375</v>
      </c>
      <c r="U2369" s="8">
        <f t="shared" si="368"/>
        <v>37.174999999999997</v>
      </c>
      <c r="V2369" s="8">
        <f t="shared" si="369"/>
        <v>36.724999999999994</v>
      </c>
    </row>
    <row r="2370" spans="1:22" ht="13.5" x14ac:dyDescent="0.25">
      <c r="A2370" s="3">
        <f>RSI!A2370</f>
        <v>45455</v>
      </c>
      <c r="B2370" s="2">
        <f>RSI!B2370</f>
        <v>6.2885999999999997</v>
      </c>
      <c r="C2370" s="2">
        <f>RSI!I2370</f>
        <v>53.94692865086261</v>
      </c>
      <c r="D2370" s="2">
        <f>MACD!E2370</f>
        <v>6.5386959670197697E-2</v>
      </c>
      <c r="E2370" s="2">
        <f>MACD!F2370</f>
        <v>1.7055148543052113E-2</v>
      </c>
      <c r="F2370" s="2">
        <f>'Moving Avg'!D2370</f>
        <v>6.2396399999999996</v>
      </c>
      <c r="G2370" s="2">
        <f>'Moving Avg'!F2370</f>
        <v>6.2997850000000009</v>
      </c>
      <c r="H2370" s="2">
        <f>'Moving Avg'!G2370</f>
        <v>6.0484439999999999</v>
      </c>
      <c r="I2370" s="2">
        <f>'Moving Avg'!H2370</f>
        <v>5.8335894999999987</v>
      </c>
      <c r="J2370" s="6" t="str">
        <f>OBV!F2370</f>
        <v>BULLISH</v>
      </c>
      <c r="K2370" s="6" t="str">
        <f>OBV!G2370</f>
        <v>NEUTRAL</v>
      </c>
      <c r="L2370" s="6" t="str">
        <f>OBV!H2370</f>
        <v>BULLISH DIVERGENCE</v>
      </c>
      <c r="M2370" s="8">
        <f t="shared" ref="M2370:M2433" si="370">IF(C2370&lt;30,50, IF(C2370&gt;70, 0, 25))</f>
        <v>25</v>
      </c>
      <c r="N2370" s="8">
        <f t="shared" ref="N2370:N2433" si="371">IF(E2370-D2370&gt;0.02, 100, IF(E2370-D2370&lt;0,0,45))</f>
        <v>0</v>
      </c>
      <c r="O2370" s="8">
        <f t="shared" ref="O2370:O2433" si="372">IF(F2370-I2370&gt;10,100,IF(F2370-I2370&gt;5,75, IF(F2370-I2370&gt;0,50,0)))</f>
        <v>50</v>
      </c>
      <c r="P2370" s="8">
        <f t="shared" ref="P2370:P2433" si="373">IF(L2370="confirmed bullish", 34, IF(L2370="bullish divergence",17, 0))+IF(J2370="bullish",33,IF(J2370="bearish",0,16.5))+IF(K2370="strong",33,IF(K2370="weak",0,16.5))</f>
        <v>66.5</v>
      </c>
      <c r="Q2370" s="9">
        <f t="shared" si="364"/>
        <v>26.225000000000001</v>
      </c>
      <c r="R2370" s="9">
        <f t="shared" si="365"/>
        <v>39.125</v>
      </c>
      <c r="S2370" s="9">
        <f t="shared" si="366"/>
        <v>46.174999999999997</v>
      </c>
      <c r="T2370" s="9">
        <f t="shared" si="367"/>
        <v>35.375</v>
      </c>
      <c r="U2370" s="8">
        <f t="shared" si="368"/>
        <v>37.174999999999997</v>
      </c>
      <c r="V2370" s="8">
        <f t="shared" si="369"/>
        <v>36.724999999999994</v>
      </c>
    </row>
    <row r="2371" spans="1:22" ht="13.5" x14ac:dyDescent="0.25">
      <c r="A2371" s="3">
        <f>RSI!A2371</f>
        <v>45456</v>
      </c>
      <c r="B2371" s="2">
        <f>RSI!B2371</f>
        <v>6.2603</v>
      </c>
      <c r="C2371" s="2">
        <f>RSI!I2371</f>
        <v>52.308080548093116</v>
      </c>
      <c r="D2371" s="2">
        <f>MACD!E2371</f>
        <v>7.2894967380246811E-2</v>
      </c>
      <c r="E2371" s="2">
        <f>MACD!F2371</f>
        <v>2.8223112310491055E-2</v>
      </c>
      <c r="F2371" s="2">
        <f>'Moving Avg'!D2371</f>
        <v>6.2321</v>
      </c>
      <c r="G2371" s="2">
        <f>'Moving Avg'!F2371</f>
        <v>6.2952800000000009</v>
      </c>
      <c r="H2371" s="2">
        <f>'Moving Avg'!G2371</f>
        <v>6.0586379999999993</v>
      </c>
      <c r="I2371" s="2">
        <f>'Moving Avg'!H2371</f>
        <v>5.8366669999999976</v>
      </c>
      <c r="J2371" s="6" t="str">
        <f>OBV!F2371</f>
        <v>BEARISH</v>
      </c>
      <c r="K2371" s="6" t="str">
        <f>OBV!G2371</f>
        <v>NEUTRAL</v>
      </c>
      <c r="L2371" s="6" t="str">
        <f>OBV!H2371</f>
        <v>CONFIRMED BEARISH</v>
      </c>
      <c r="M2371" s="8">
        <f t="shared" si="370"/>
        <v>25</v>
      </c>
      <c r="N2371" s="8">
        <f t="shared" si="371"/>
        <v>0</v>
      </c>
      <c r="O2371" s="8">
        <f t="shared" si="372"/>
        <v>50</v>
      </c>
      <c r="P2371" s="8">
        <f t="shared" si="373"/>
        <v>16.5</v>
      </c>
      <c r="Q2371" s="9">
        <f t="shared" ref="Q2371:Q2434" si="374">0.35*M2371+N2371*0.35+O2371*0.15+P2371*0.15</f>
        <v>18.725000000000001</v>
      </c>
      <c r="R2371" s="9">
        <f t="shared" ref="R2371:R2434" si="375">M2371*0.2+N2371*0.2+O2371*0.35+P2371*0.25</f>
        <v>26.625</v>
      </c>
      <c r="S2371" s="9">
        <f t="shared" ref="S2371:S2434" si="376">M2371*0.15+N2371*0.15+O2371*0.25+P2371*0.45</f>
        <v>23.675000000000001</v>
      </c>
      <c r="T2371" s="9">
        <f t="shared" ref="T2371:T2434" si="377">0.25*SUM(M2371:P2371)</f>
        <v>22.875</v>
      </c>
      <c r="U2371" s="8">
        <f t="shared" ref="U2371:U2434" si="378">SUM(Q2371:S2371)/3</f>
        <v>23.008333333333336</v>
      </c>
      <c r="V2371" s="8">
        <f t="shared" ref="V2371:V2434" si="379">SUM(Q2371:T2371)/4</f>
        <v>22.975000000000001</v>
      </c>
    </row>
    <row r="2372" spans="1:22" ht="13.5" x14ac:dyDescent="0.25">
      <c r="A2372" s="3">
        <f>RSI!A2372</f>
        <v>45457</v>
      </c>
      <c r="B2372" s="2">
        <f>RSI!B2372</f>
        <v>6.4015000000000004</v>
      </c>
      <c r="C2372" s="2">
        <f>RSI!I2372</f>
        <v>59.000504380947476</v>
      </c>
      <c r="D2372" s="2">
        <f>MACD!E2372</f>
        <v>6.1314688892332825E-2</v>
      </c>
      <c r="E2372" s="2">
        <f>MACD!F2372</f>
        <v>3.4841427626859413E-2</v>
      </c>
      <c r="F2372" s="2">
        <f>'Moving Avg'!D2372</f>
        <v>6.2528000000000006</v>
      </c>
      <c r="G2372" s="2">
        <f>'Moving Avg'!F2372</f>
        <v>6.297835000000001</v>
      </c>
      <c r="H2372" s="2">
        <f>'Moving Avg'!G2372</f>
        <v>6.0720079999999994</v>
      </c>
      <c r="I2372" s="2">
        <f>'Moving Avg'!H2372</f>
        <v>5.8412884999999974</v>
      </c>
      <c r="J2372" s="6" t="str">
        <f>OBV!F2372</f>
        <v>BEARISH</v>
      </c>
      <c r="K2372" s="6" t="str">
        <f>OBV!G2372</f>
        <v>NEUTRAL</v>
      </c>
      <c r="L2372" s="6" t="str">
        <f>OBV!H2372</f>
        <v>BEARISH DIVERGENCE</v>
      </c>
      <c r="M2372" s="8">
        <f t="shared" si="370"/>
        <v>25</v>
      </c>
      <c r="N2372" s="8">
        <f t="shared" si="371"/>
        <v>0</v>
      </c>
      <c r="O2372" s="8">
        <f t="shared" si="372"/>
        <v>50</v>
      </c>
      <c r="P2372" s="8">
        <f t="shared" si="373"/>
        <v>16.5</v>
      </c>
      <c r="Q2372" s="9">
        <f t="shared" si="374"/>
        <v>18.725000000000001</v>
      </c>
      <c r="R2372" s="9">
        <f t="shared" si="375"/>
        <v>26.625</v>
      </c>
      <c r="S2372" s="9">
        <f t="shared" si="376"/>
        <v>23.675000000000001</v>
      </c>
      <c r="T2372" s="9">
        <f t="shared" si="377"/>
        <v>22.875</v>
      </c>
      <c r="U2372" s="8">
        <f t="shared" si="378"/>
        <v>23.008333333333336</v>
      </c>
      <c r="V2372" s="8">
        <f t="shared" si="379"/>
        <v>22.975000000000001</v>
      </c>
    </row>
    <row r="2373" spans="1:22" ht="13.5" x14ac:dyDescent="0.25">
      <c r="A2373" s="3">
        <f>RSI!A2373</f>
        <v>45461</v>
      </c>
      <c r="B2373" s="2">
        <f>RSI!B2373</f>
        <v>6.4015000000000004</v>
      </c>
      <c r="C2373" s="2">
        <f>RSI!I2373</f>
        <v>59.000504380947476</v>
      </c>
      <c r="D2373" s="2">
        <f>MACD!E2373</f>
        <v>4.9024559719268446E-2</v>
      </c>
      <c r="E2373" s="2">
        <f>MACD!F2373</f>
        <v>3.7678054045341219E-2</v>
      </c>
      <c r="F2373" s="2">
        <f>'Moving Avg'!D2373</f>
        <v>6.3280999999999992</v>
      </c>
      <c r="G2373" s="2">
        <f>'Moving Avg'!F2373</f>
        <v>6.300390000000001</v>
      </c>
      <c r="H2373" s="2">
        <f>'Moving Avg'!G2373</f>
        <v>6.0850259999999992</v>
      </c>
      <c r="I2373" s="2">
        <f>'Moving Avg'!H2373</f>
        <v>5.8450719999999965</v>
      </c>
      <c r="J2373" s="6" t="str">
        <f>OBV!F2373</f>
        <v>BULLISH</v>
      </c>
      <c r="K2373" s="6" t="str">
        <f>OBV!G2373</f>
        <v>NEUTRAL</v>
      </c>
      <c r="L2373" s="6" t="str">
        <f>OBV!H2373</f>
        <v>CONFIRMED BULLISH</v>
      </c>
      <c r="M2373" s="8">
        <f t="shared" si="370"/>
        <v>25</v>
      </c>
      <c r="N2373" s="8">
        <f t="shared" si="371"/>
        <v>0</v>
      </c>
      <c r="O2373" s="8">
        <f t="shared" si="372"/>
        <v>50</v>
      </c>
      <c r="P2373" s="8">
        <f t="shared" si="373"/>
        <v>83.5</v>
      </c>
      <c r="Q2373" s="9">
        <f t="shared" si="374"/>
        <v>28.774999999999999</v>
      </c>
      <c r="R2373" s="9">
        <f t="shared" si="375"/>
        <v>43.375</v>
      </c>
      <c r="S2373" s="9">
        <f t="shared" si="376"/>
        <v>53.825000000000003</v>
      </c>
      <c r="T2373" s="9">
        <f t="shared" si="377"/>
        <v>39.625</v>
      </c>
      <c r="U2373" s="8">
        <f t="shared" si="378"/>
        <v>41.991666666666667</v>
      </c>
      <c r="V2373" s="8">
        <f t="shared" si="379"/>
        <v>41.400000000000006</v>
      </c>
    </row>
    <row r="2374" spans="1:22" ht="13.5" x14ac:dyDescent="0.25">
      <c r="A2374" s="3">
        <f>RSI!A2374</f>
        <v>45462</v>
      </c>
      <c r="B2374" s="2">
        <f>RSI!B2374</f>
        <v>6.4015000000000004</v>
      </c>
      <c r="C2374" s="2">
        <f>RSI!I2374</f>
        <v>59.000504380947476</v>
      </c>
      <c r="D2374" s="2">
        <f>MACD!E2374</f>
        <v>3.7657369515650352E-2</v>
      </c>
      <c r="E2374" s="2">
        <f>MACD!F2374</f>
        <v>3.7673917139403046E-2</v>
      </c>
      <c r="F2374" s="2">
        <f>'Moving Avg'!D2374</f>
        <v>6.3506799999999997</v>
      </c>
      <c r="G2374" s="2">
        <f>'Moving Avg'!F2374</f>
        <v>6.3029450000000011</v>
      </c>
      <c r="H2374" s="2">
        <f>'Moving Avg'!G2374</f>
        <v>6.0980439999999989</v>
      </c>
      <c r="I2374" s="2">
        <f>'Moving Avg'!H2374</f>
        <v>5.8488554999999964</v>
      </c>
      <c r="J2374" s="6" t="str">
        <f>OBV!F2374</f>
        <v>BEARISH</v>
      </c>
      <c r="K2374" s="6" t="str">
        <f>OBV!G2374</f>
        <v>NEUTRAL</v>
      </c>
      <c r="L2374" s="6" t="str">
        <f>OBV!H2374</f>
        <v>BEARISH DIVERGENCE</v>
      </c>
      <c r="M2374" s="8">
        <f t="shared" si="370"/>
        <v>25</v>
      </c>
      <c r="N2374" s="8">
        <f t="shared" si="371"/>
        <v>45</v>
      </c>
      <c r="O2374" s="8">
        <f t="shared" si="372"/>
        <v>50</v>
      </c>
      <c r="P2374" s="8">
        <f t="shared" si="373"/>
        <v>16.5</v>
      </c>
      <c r="Q2374" s="9">
        <f t="shared" si="374"/>
        <v>34.475000000000001</v>
      </c>
      <c r="R2374" s="9">
        <f t="shared" si="375"/>
        <v>35.625</v>
      </c>
      <c r="S2374" s="9">
        <f t="shared" si="376"/>
        <v>30.425000000000001</v>
      </c>
      <c r="T2374" s="9">
        <f t="shared" si="377"/>
        <v>34.125</v>
      </c>
      <c r="U2374" s="8">
        <f t="shared" si="378"/>
        <v>33.508333333333333</v>
      </c>
      <c r="V2374" s="8">
        <f t="shared" si="379"/>
        <v>33.662499999999994</v>
      </c>
    </row>
    <row r="2375" spans="1:22" ht="13.5" x14ac:dyDescent="0.25">
      <c r="A2375" s="3">
        <f>RSI!A2375</f>
        <v>45463</v>
      </c>
      <c r="B2375" s="2">
        <f>RSI!B2375</f>
        <v>6.5898000000000003</v>
      </c>
      <c r="C2375" s="2">
        <f>RSI!I2375</f>
        <v>66.767764732383711</v>
      </c>
      <c r="D2375" s="2">
        <f>MACD!E2375</f>
        <v>1.3194672125172779E-2</v>
      </c>
      <c r="E2375" s="2">
        <f>MACD!F2375</f>
        <v>3.2778068136556995E-2</v>
      </c>
      <c r="F2375" s="2">
        <f>'Moving Avg'!D2375</f>
        <v>6.4109199999999991</v>
      </c>
      <c r="G2375" s="2">
        <f>'Moving Avg'!F2375</f>
        <v>6.3175600000000012</v>
      </c>
      <c r="H2375" s="2">
        <f>'Moving Avg'!G2375</f>
        <v>6.1151800000000005</v>
      </c>
      <c r="I2375" s="2">
        <f>'Moving Avg'!H2375</f>
        <v>5.8538449999999962</v>
      </c>
      <c r="J2375" s="6" t="str">
        <f>OBV!F2375</f>
        <v>BULLISH</v>
      </c>
      <c r="K2375" s="6" t="str">
        <f>OBV!G2375</f>
        <v>NEUTRAL</v>
      </c>
      <c r="L2375" s="6" t="str">
        <f>OBV!H2375</f>
        <v>CONFIRMED BULLISH</v>
      </c>
      <c r="M2375" s="8">
        <f t="shared" si="370"/>
        <v>25</v>
      </c>
      <c r="N2375" s="8">
        <f t="shared" si="371"/>
        <v>45</v>
      </c>
      <c r="O2375" s="8">
        <f t="shared" si="372"/>
        <v>50</v>
      </c>
      <c r="P2375" s="8">
        <f t="shared" si="373"/>
        <v>83.5</v>
      </c>
      <c r="Q2375" s="9">
        <f t="shared" si="374"/>
        <v>44.524999999999999</v>
      </c>
      <c r="R2375" s="9">
        <f t="shared" si="375"/>
        <v>52.375</v>
      </c>
      <c r="S2375" s="9">
        <f t="shared" si="376"/>
        <v>60.575000000000003</v>
      </c>
      <c r="T2375" s="9">
        <f t="shared" si="377"/>
        <v>50.875</v>
      </c>
      <c r="U2375" s="8">
        <f t="shared" si="378"/>
        <v>52.491666666666674</v>
      </c>
      <c r="V2375" s="8">
        <f t="shared" si="379"/>
        <v>52.087500000000006</v>
      </c>
    </row>
    <row r="2376" spans="1:22" ht="13.5" x14ac:dyDescent="0.25">
      <c r="A2376" s="3">
        <f>RSI!A2376</f>
        <v>45464</v>
      </c>
      <c r="B2376" s="2">
        <f>RSI!B2376</f>
        <v>6.5898000000000003</v>
      </c>
      <c r="C2376" s="2">
        <f>RSI!I2376</f>
        <v>66.767764732383711</v>
      </c>
      <c r="D2376" s="2">
        <f>MACD!E2376</f>
        <v>-9.4469816380229332E-3</v>
      </c>
      <c r="E2376" s="2">
        <f>MACD!F2376</f>
        <v>2.4333058181641009E-2</v>
      </c>
      <c r="F2376" s="2">
        <f>'Moving Avg'!D2376</f>
        <v>6.4768200000000009</v>
      </c>
      <c r="G2376" s="2">
        <f>'Moving Avg'!F2376</f>
        <v>6.3436450000000004</v>
      </c>
      <c r="H2376" s="2">
        <f>'Moving Avg'!G2376</f>
        <v>6.1323160000000021</v>
      </c>
      <c r="I2376" s="2">
        <f>'Moving Avg'!H2376</f>
        <v>5.8590109999999962</v>
      </c>
      <c r="J2376" s="6" t="str">
        <f>OBV!F2376</f>
        <v>BULLISH</v>
      </c>
      <c r="K2376" s="6" t="str">
        <f>OBV!G2376</f>
        <v>NEUTRAL</v>
      </c>
      <c r="L2376" s="6" t="str">
        <f>OBV!H2376</f>
        <v>CONFIRMED BULLISH</v>
      </c>
      <c r="M2376" s="8">
        <f t="shared" si="370"/>
        <v>25</v>
      </c>
      <c r="N2376" s="8">
        <f t="shared" si="371"/>
        <v>100</v>
      </c>
      <c r="O2376" s="8">
        <f t="shared" si="372"/>
        <v>50</v>
      </c>
      <c r="P2376" s="8">
        <f t="shared" si="373"/>
        <v>83.5</v>
      </c>
      <c r="Q2376" s="9">
        <f t="shared" si="374"/>
        <v>63.774999999999999</v>
      </c>
      <c r="R2376" s="9">
        <f t="shared" si="375"/>
        <v>63.375</v>
      </c>
      <c r="S2376" s="9">
        <f t="shared" si="376"/>
        <v>68.825000000000003</v>
      </c>
      <c r="T2376" s="9">
        <f t="shared" si="377"/>
        <v>64.625</v>
      </c>
      <c r="U2376" s="8">
        <f t="shared" si="378"/>
        <v>65.325000000000003</v>
      </c>
      <c r="V2376" s="8">
        <f t="shared" si="379"/>
        <v>65.150000000000006</v>
      </c>
    </row>
    <row r="2377" spans="1:22" ht="13.5" x14ac:dyDescent="0.25">
      <c r="A2377" s="3">
        <f>RSI!A2377</f>
        <v>45467</v>
      </c>
      <c r="B2377" s="2">
        <f>RSI!B2377</f>
        <v>6.5898000000000003</v>
      </c>
      <c r="C2377" s="2">
        <f>RSI!I2377</f>
        <v>66.767764732383711</v>
      </c>
      <c r="D2377" s="2">
        <f>MACD!E2377</f>
        <v>-3.0403867274282348E-2</v>
      </c>
      <c r="E2377" s="2">
        <f>MACD!F2377</f>
        <v>1.3385673090456338E-2</v>
      </c>
      <c r="F2377" s="2">
        <f>'Moving Avg'!D2377</f>
        <v>6.5144800000000007</v>
      </c>
      <c r="G2377" s="2">
        <f>'Moving Avg'!F2377</f>
        <v>6.3572950000000006</v>
      </c>
      <c r="H2377" s="2">
        <f>'Moving Avg'!G2377</f>
        <v>6.1512160000000016</v>
      </c>
      <c r="I2377" s="2">
        <f>'Moving Avg'!H2377</f>
        <v>5.8641769999999962</v>
      </c>
      <c r="J2377" s="6" t="str">
        <f>OBV!F2377</f>
        <v>BULLISH</v>
      </c>
      <c r="K2377" s="6" t="str">
        <f>OBV!G2377</f>
        <v>NEUTRAL</v>
      </c>
      <c r="L2377" s="6" t="str">
        <f>OBV!H2377</f>
        <v>CONFIRMED BULLISH</v>
      </c>
      <c r="M2377" s="8">
        <f t="shared" si="370"/>
        <v>25</v>
      </c>
      <c r="N2377" s="8">
        <f t="shared" si="371"/>
        <v>100</v>
      </c>
      <c r="O2377" s="8">
        <f t="shared" si="372"/>
        <v>50</v>
      </c>
      <c r="P2377" s="8">
        <f t="shared" si="373"/>
        <v>83.5</v>
      </c>
      <c r="Q2377" s="9">
        <f t="shared" si="374"/>
        <v>63.774999999999999</v>
      </c>
      <c r="R2377" s="9">
        <f t="shared" si="375"/>
        <v>63.375</v>
      </c>
      <c r="S2377" s="9">
        <f t="shared" si="376"/>
        <v>68.825000000000003</v>
      </c>
      <c r="T2377" s="9">
        <f t="shared" si="377"/>
        <v>64.625</v>
      </c>
      <c r="U2377" s="8">
        <f t="shared" si="378"/>
        <v>65.325000000000003</v>
      </c>
      <c r="V2377" s="8">
        <f t="shared" si="379"/>
        <v>65.150000000000006</v>
      </c>
    </row>
    <row r="2378" spans="1:22" ht="13.5" x14ac:dyDescent="0.25">
      <c r="A2378" s="3">
        <f>RSI!A2378</f>
        <v>45468</v>
      </c>
      <c r="B2378" s="2">
        <f>RSI!B2378</f>
        <v>6.5709999999999997</v>
      </c>
      <c r="C2378" s="2">
        <f>RSI!I2378</f>
        <v>65.226854415367399</v>
      </c>
      <c r="D2378" s="2">
        <f>MACD!E2378</f>
        <v>-9.0409360382186499E-2</v>
      </c>
      <c r="E2378" s="2">
        <f>MACD!F2378</f>
        <v>-7.373333604072229E-3</v>
      </c>
      <c r="F2378" s="2">
        <f>'Moving Avg'!D2378</f>
        <v>6.5483799999999999</v>
      </c>
      <c r="G2378" s="2">
        <f>'Moving Avg'!F2378</f>
        <v>6.3634149999999998</v>
      </c>
      <c r="H2378" s="2">
        <f>'Moving Avg'!G2378</f>
        <v>6.1681520000000036</v>
      </c>
      <c r="I2378" s="2">
        <f>'Moving Avg'!H2378</f>
        <v>5.8692489999999964</v>
      </c>
      <c r="J2378" s="6" t="str">
        <f>OBV!F2378</f>
        <v>BULLISH</v>
      </c>
      <c r="K2378" s="6" t="str">
        <f>OBV!G2378</f>
        <v>NEUTRAL</v>
      </c>
      <c r="L2378" s="6" t="str">
        <f>OBV!H2378</f>
        <v>CONFIRMED BULLISH</v>
      </c>
      <c r="M2378" s="8">
        <f t="shared" si="370"/>
        <v>25</v>
      </c>
      <c r="N2378" s="8">
        <f t="shared" si="371"/>
        <v>100</v>
      </c>
      <c r="O2378" s="8">
        <f t="shared" si="372"/>
        <v>50</v>
      </c>
      <c r="P2378" s="8">
        <f t="shared" si="373"/>
        <v>83.5</v>
      </c>
      <c r="Q2378" s="9">
        <f t="shared" si="374"/>
        <v>63.774999999999999</v>
      </c>
      <c r="R2378" s="9">
        <f t="shared" si="375"/>
        <v>63.375</v>
      </c>
      <c r="S2378" s="9">
        <f t="shared" si="376"/>
        <v>68.825000000000003</v>
      </c>
      <c r="T2378" s="9">
        <f t="shared" si="377"/>
        <v>64.625</v>
      </c>
      <c r="U2378" s="8">
        <f t="shared" si="378"/>
        <v>65.325000000000003</v>
      </c>
      <c r="V2378" s="8">
        <f t="shared" si="379"/>
        <v>65.150000000000006</v>
      </c>
    </row>
    <row r="2379" spans="1:22" ht="13.5" x14ac:dyDescent="0.25">
      <c r="A2379" s="3">
        <f>RSI!A2379</f>
        <v>45469</v>
      </c>
      <c r="B2379" s="2">
        <f>RSI!B2379</f>
        <v>6.6839000000000004</v>
      </c>
      <c r="C2379" s="2">
        <f>RSI!I2379</f>
        <v>69.742902583420147</v>
      </c>
      <c r="D2379" s="2">
        <f>MACD!E2379</f>
        <v>-0.11042324403786896</v>
      </c>
      <c r="E2379" s="2">
        <f>MACD!F2379</f>
        <v>-2.7983315690831578E-2</v>
      </c>
      <c r="F2379" s="2">
        <f>'Moving Avg'!D2379</f>
        <v>6.6048600000000004</v>
      </c>
      <c r="G2379" s="2">
        <f>'Moving Avg'!F2379</f>
        <v>6.3798849999999998</v>
      </c>
      <c r="H2379" s="2">
        <f>'Moving Avg'!G2379</f>
        <v>6.1889340000000024</v>
      </c>
      <c r="I2379" s="2">
        <f>'Moving Avg'!H2379</f>
        <v>5.874885499999996</v>
      </c>
      <c r="J2379" s="6" t="str">
        <f>OBV!F2379</f>
        <v>BULLISH</v>
      </c>
      <c r="K2379" s="6" t="str">
        <f>OBV!G2379</f>
        <v>NEUTRAL</v>
      </c>
      <c r="L2379" s="6" t="str">
        <f>OBV!H2379</f>
        <v>CONFIRMED BULLISH</v>
      </c>
      <c r="M2379" s="8">
        <f t="shared" si="370"/>
        <v>25</v>
      </c>
      <c r="N2379" s="8">
        <f t="shared" si="371"/>
        <v>100</v>
      </c>
      <c r="O2379" s="8">
        <f t="shared" si="372"/>
        <v>50</v>
      </c>
      <c r="P2379" s="8">
        <f t="shared" si="373"/>
        <v>83.5</v>
      </c>
      <c r="Q2379" s="9">
        <f t="shared" si="374"/>
        <v>63.774999999999999</v>
      </c>
      <c r="R2379" s="9">
        <f t="shared" si="375"/>
        <v>63.375</v>
      </c>
      <c r="S2379" s="9">
        <f t="shared" si="376"/>
        <v>68.825000000000003</v>
      </c>
      <c r="T2379" s="9">
        <f t="shared" si="377"/>
        <v>64.625</v>
      </c>
      <c r="U2379" s="8">
        <f t="shared" si="378"/>
        <v>65.325000000000003</v>
      </c>
      <c r="V2379" s="8">
        <f t="shared" si="379"/>
        <v>65.150000000000006</v>
      </c>
    </row>
    <row r="2380" spans="1:22" ht="13.5" x14ac:dyDescent="0.25">
      <c r="A2380" s="3">
        <f>RSI!A2380</f>
        <v>45470</v>
      </c>
      <c r="B2380" s="2">
        <f>RSI!B2380</f>
        <v>6.7781000000000002</v>
      </c>
      <c r="C2380" s="2">
        <f>RSI!I2380</f>
        <v>72.904805321360769</v>
      </c>
      <c r="D2380" s="2">
        <f>MACD!E2380</f>
        <v>-0.13632787375057998</v>
      </c>
      <c r="E2380" s="2">
        <f>MACD!F2380</f>
        <v>-4.9652227302781266E-2</v>
      </c>
      <c r="F2380" s="2">
        <f>'Moving Avg'!D2380</f>
        <v>6.6425200000000002</v>
      </c>
      <c r="G2380" s="2">
        <f>'Moving Avg'!F2380</f>
        <v>6.401065</v>
      </c>
      <c r="H2380" s="2">
        <f>'Moving Avg'!G2380</f>
        <v>6.2100120000000034</v>
      </c>
      <c r="I2380" s="2">
        <f>'Moving Avg'!H2380</f>
        <v>5.8820074999999949</v>
      </c>
      <c r="J2380" s="6" t="str">
        <f>OBV!F2380</f>
        <v>BULLISH</v>
      </c>
      <c r="K2380" s="6" t="str">
        <f>OBV!G2380</f>
        <v>NEUTRAL</v>
      </c>
      <c r="L2380" s="6" t="str">
        <f>OBV!H2380</f>
        <v>CONFIRMED BULLISH</v>
      </c>
      <c r="M2380" s="8">
        <f t="shared" si="370"/>
        <v>0</v>
      </c>
      <c r="N2380" s="8">
        <f t="shared" si="371"/>
        <v>100</v>
      </c>
      <c r="O2380" s="8">
        <f t="shared" si="372"/>
        <v>50</v>
      </c>
      <c r="P2380" s="8">
        <f t="shared" si="373"/>
        <v>83.5</v>
      </c>
      <c r="Q2380" s="9">
        <f t="shared" si="374"/>
        <v>55.024999999999999</v>
      </c>
      <c r="R2380" s="9">
        <f t="shared" si="375"/>
        <v>58.375</v>
      </c>
      <c r="S2380" s="9">
        <f t="shared" si="376"/>
        <v>65.075000000000003</v>
      </c>
      <c r="T2380" s="9">
        <f t="shared" si="377"/>
        <v>58.375</v>
      </c>
      <c r="U2380" s="8">
        <f t="shared" si="378"/>
        <v>59.491666666666674</v>
      </c>
      <c r="V2380" s="8">
        <f t="shared" si="379"/>
        <v>59.212500000000006</v>
      </c>
    </row>
    <row r="2381" spans="1:22" ht="13.5" x14ac:dyDescent="0.25">
      <c r="A2381" s="3">
        <f>RSI!A2381</f>
        <v>45471</v>
      </c>
      <c r="B2381" s="2">
        <f>RSI!B2381</f>
        <v>6.8722000000000003</v>
      </c>
      <c r="C2381" s="2">
        <f>RSI!I2381</f>
        <v>75.643023357603681</v>
      </c>
      <c r="D2381" s="2">
        <f>MACD!E2381</f>
        <v>-0.17197249391010416</v>
      </c>
      <c r="E2381" s="2">
        <f>MACD!F2381</f>
        <v>-7.4116280624245856E-2</v>
      </c>
      <c r="F2381" s="2">
        <f>'Moving Avg'!D2381</f>
        <v>6.6989999999999998</v>
      </c>
      <c r="G2381" s="2">
        <f>'Moving Avg'!F2381</f>
        <v>6.4269499999999997</v>
      </c>
      <c r="H2381" s="2">
        <f>'Moving Avg'!G2381</f>
        <v>6.2329720000000028</v>
      </c>
      <c r="I2381" s="2">
        <f>'Moving Avg'!H2381</f>
        <v>5.8886739999999955</v>
      </c>
      <c r="J2381" s="6" t="str">
        <f>OBV!F2381</f>
        <v>BULLISH</v>
      </c>
      <c r="K2381" s="6" t="str">
        <f>OBV!G2381</f>
        <v>NEUTRAL</v>
      </c>
      <c r="L2381" s="6" t="str">
        <f>OBV!H2381</f>
        <v>CONFIRMED BULLISH</v>
      </c>
      <c r="M2381" s="8">
        <f t="shared" si="370"/>
        <v>0</v>
      </c>
      <c r="N2381" s="8">
        <f t="shared" si="371"/>
        <v>100</v>
      </c>
      <c r="O2381" s="8">
        <f t="shared" si="372"/>
        <v>50</v>
      </c>
      <c r="P2381" s="8">
        <f t="shared" si="373"/>
        <v>83.5</v>
      </c>
      <c r="Q2381" s="9">
        <f t="shared" si="374"/>
        <v>55.024999999999999</v>
      </c>
      <c r="R2381" s="9">
        <f t="shared" si="375"/>
        <v>58.375</v>
      </c>
      <c r="S2381" s="9">
        <f t="shared" si="376"/>
        <v>65.075000000000003</v>
      </c>
      <c r="T2381" s="9">
        <f t="shared" si="377"/>
        <v>58.375</v>
      </c>
      <c r="U2381" s="8">
        <f t="shared" si="378"/>
        <v>59.491666666666674</v>
      </c>
      <c r="V2381" s="8">
        <f t="shared" si="379"/>
        <v>59.212500000000006</v>
      </c>
    </row>
    <row r="2382" spans="1:22" ht="13.5" x14ac:dyDescent="0.25">
      <c r="A2382" s="3">
        <f>RSI!A2382</f>
        <v>45474</v>
      </c>
      <c r="B2382" s="2">
        <f>RSI!B2382</f>
        <v>6.8722000000000003</v>
      </c>
      <c r="C2382" s="2">
        <f>RSI!I2382</f>
        <v>75.643023357603681</v>
      </c>
      <c r="D2382" s="2">
        <f>MACD!E2382</f>
        <v>-0.18318953256602644</v>
      </c>
      <c r="E2382" s="2">
        <f>MACD!F2382</f>
        <v>-9.5930931012601972E-2</v>
      </c>
      <c r="F2382" s="2">
        <f>'Moving Avg'!D2382</f>
        <v>6.7554800000000004</v>
      </c>
      <c r="G2382" s="2">
        <f>'Moving Avg'!F2382</f>
        <v>6.4551899999999991</v>
      </c>
      <c r="H2382" s="2">
        <f>'Moving Avg'!G2382</f>
        <v>6.255932000000004</v>
      </c>
      <c r="I2382" s="2">
        <f>'Moving Avg'!H2382</f>
        <v>5.8952959999999948</v>
      </c>
      <c r="J2382" s="6" t="str">
        <f>OBV!F2382</f>
        <v>BULLISH</v>
      </c>
      <c r="K2382" s="6" t="str">
        <f>OBV!G2382</f>
        <v>NEUTRAL</v>
      </c>
      <c r="L2382" s="6" t="str">
        <f>OBV!H2382</f>
        <v>CONFIRMED BULLISH</v>
      </c>
      <c r="M2382" s="8">
        <f t="shared" si="370"/>
        <v>0</v>
      </c>
      <c r="N2382" s="8">
        <f t="shared" si="371"/>
        <v>100</v>
      </c>
      <c r="O2382" s="8">
        <f t="shared" si="372"/>
        <v>50</v>
      </c>
      <c r="P2382" s="8">
        <f t="shared" si="373"/>
        <v>83.5</v>
      </c>
      <c r="Q2382" s="9">
        <f t="shared" si="374"/>
        <v>55.024999999999999</v>
      </c>
      <c r="R2382" s="9">
        <f t="shared" si="375"/>
        <v>58.375</v>
      </c>
      <c r="S2382" s="9">
        <f t="shared" si="376"/>
        <v>65.075000000000003</v>
      </c>
      <c r="T2382" s="9">
        <f t="shared" si="377"/>
        <v>58.375</v>
      </c>
      <c r="U2382" s="8">
        <f t="shared" si="378"/>
        <v>59.491666666666674</v>
      </c>
      <c r="V2382" s="8">
        <f t="shared" si="379"/>
        <v>59.212500000000006</v>
      </c>
    </row>
    <row r="2383" spans="1:22" ht="13.5" x14ac:dyDescent="0.25">
      <c r="A2383" s="3">
        <f>RSI!A2383</f>
        <v>45475</v>
      </c>
      <c r="B2383" s="2">
        <f>RSI!B2383</f>
        <v>6.8722000000000003</v>
      </c>
      <c r="C2383" s="2">
        <f>RSI!I2383</f>
        <v>75.643023357603681</v>
      </c>
      <c r="D2383" s="2">
        <f>MACD!E2383</f>
        <v>-0.1952542832786035</v>
      </c>
      <c r="E2383" s="2">
        <f>MACD!F2383</f>
        <v>-0.11579560146580228</v>
      </c>
      <c r="F2383" s="2">
        <f>'Moving Avg'!D2383</f>
        <v>6.8157200000000007</v>
      </c>
      <c r="G2383" s="2">
        <f>'Moving Avg'!F2383</f>
        <v>6.4839000000000002</v>
      </c>
      <c r="H2383" s="2">
        <f>'Moving Avg'!G2383</f>
        <v>6.2788920000000026</v>
      </c>
      <c r="I2383" s="2">
        <f>'Moving Avg'!H2383</f>
        <v>5.9019179999999958</v>
      </c>
      <c r="J2383" s="6" t="str">
        <f>OBV!F2383</f>
        <v>BULLISH</v>
      </c>
      <c r="K2383" s="6" t="str">
        <f>OBV!G2383</f>
        <v>NEUTRAL</v>
      </c>
      <c r="L2383" s="6" t="str">
        <f>OBV!H2383</f>
        <v>CONFIRMED BULLISH</v>
      </c>
      <c r="M2383" s="8">
        <f t="shared" si="370"/>
        <v>0</v>
      </c>
      <c r="N2383" s="8">
        <f t="shared" si="371"/>
        <v>100</v>
      </c>
      <c r="O2383" s="8">
        <f t="shared" si="372"/>
        <v>50</v>
      </c>
      <c r="P2383" s="8">
        <f t="shared" si="373"/>
        <v>83.5</v>
      </c>
      <c r="Q2383" s="9">
        <f t="shared" si="374"/>
        <v>55.024999999999999</v>
      </c>
      <c r="R2383" s="9">
        <f t="shared" si="375"/>
        <v>58.375</v>
      </c>
      <c r="S2383" s="9">
        <f t="shared" si="376"/>
        <v>65.075000000000003</v>
      </c>
      <c r="T2383" s="9">
        <f t="shared" si="377"/>
        <v>58.375</v>
      </c>
      <c r="U2383" s="8">
        <f t="shared" si="378"/>
        <v>59.491666666666674</v>
      </c>
      <c r="V2383" s="8">
        <f t="shared" si="379"/>
        <v>59.212500000000006</v>
      </c>
    </row>
    <row r="2384" spans="1:22" ht="13.5" x14ac:dyDescent="0.25">
      <c r="A2384" s="3">
        <f>RSI!A2384</f>
        <v>45476</v>
      </c>
      <c r="B2384" s="2">
        <f>RSI!B2384</f>
        <v>6.8722000000000003</v>
      </c>
      <c r="C2384" s="2">
        <f>RSI!I2384</f>
        <v>75.643023357603681</v>
      </c>
      <c r="D2384" s="2">
        <f>MACD!E2384</f>
        <v>-0.20784570582231865</v>
      </c>
      <c r="E2384" s="2">
        <f>MACD!F2384</f>
        <v>-0.13420562233710556</v>
      </c>
      <c r="F2384" s="2">
        <f>'Moving Avg'!D2384</f>
        <v>6.8533799999999996</v>
      </c>
      <c r="G2384" s="2">
        <f>'Moving Avg'!F2384</f>
        <v>6.5126099999999996</v>
      </c>
      <c r="H2384" s="2">
        <f>'Moving Avg'!G2384</f>
        <v>6.301852000000002</v>
      </c>
      <c r="I2384" s="2">
        <f>'Moving Avg'!H2384</f>
        <v>5.9085844999999964</v>
      </c>
      <c r="J2384" s="6" t="str">
        <f>OBV!F2384</f>
        <v>BULLISH</v>
      </c>
      <c r="K2384" s="6" t="str">
        <f>OBV!G2384</f>
        <v>NEUTRAL</v>
      </c>
      <c r="L2384" s="6" t="str">
        <f>OBV!H2384</f>
        <v>CONFIRMED BULLISH</v>
      </c>
      <c r="M2384" s="8">
        <f t="shared" si="370"/>
        <v>0</v>
      </c>
      <c r="N2384" s="8">
        <f t="shared" si="371"/>
        <v>100</v>
      </c>
      <c r="O2384" s="8">
        <f t="shared" si="372"/>
        <v>50</v>
      </c>
      <c r="P2384" s="8">
        <f t="shared" si="373"/>
        <v>83.5</v>
      </c>
      <c r="Q2384" s="9">
        <f t="shared" si="374"/>
        <v>55.024999999999999</v>
      </c>
      <c r="R2384" s="9">
        <f t="shared" si="375"/>
        <v>58.375</v>
      </c>
      <c r="S2384" s="9">
        <f t="shared" si="376"/>
        <v>65.075000000000003</v>
      </c>
      <c r="T2384" s="9">
        <f t="shared" si="377"/>
        <v>58.375</v>
      </c>
      <c r="U2384" s="8">
        <f t="shared" si="378"/>
        <v>59.491666666666674</v>
      </c>
      <c r="V2384" s="8">
        <f t="shared" si="379"/>
        <v>59.212500000000006</v>
      </c>
    </row>
    <row r="2385" spans="1:22" ht="13.5" x14ac:dyDescent="0.25">
      <c r="A2385" s="3">
        <f>RSI!A2385</f>
        <v>45477</v>
      </c>
      <c r="B2385" s="2">
        <f>RSI!B2385</f>
        <v>6.8722000000000003</v>
      </c>
      <c r="C2385" s="2">
        <f>RSI!I2385</f>
        <v>75.643023357603681</v>
      </c>
      <c r="D2385" s="2">
        <f>MACD!E2385</f>
        <v>-0.19173704022753935</v>
      </c>
      <c r="E2385" s="2">
        <f>MACD!F2385</f>
        <v>-0.14571190591519234</v>
      </c>
      <c r="F2385" s="2">
        <f>'Moving Avg'!D2385</f>
        <v>6.8722000000000012</v>
      </c>
      <c r="G2385" s="2">
        <f>'Moving Avg'!F2385</f>
        <v>6.5413200000000007</v>
      </c>
      <c r="H2385" s="2">
        <f>'Moving Avg'!G2385</f>
        <v>6.3248120000000014</v>
      </c>
      <c r="I2385" s="2">
        <f>'Moving Avg'!H2385</f>
        <v>5.9152509999999969</v>
      </c>
      <c r="J2385" s="6" t="str">
        <f>OBV!F2385</f>
        <v>BULLISH</v>
      </c>
      <c r="K2385" s="6" t="str">
        <f>OBV!G2385</f>
        <v>NEUTRAL</v>
      </c>
      <c r="L2385" s="6" t="str">
        <f>OBV!H2385</f>
        <v>CONFIRMED BULLISH</v>
      </c>
      <c r="M2385" s="8">
        <f t="shared" si="370"/>
        <v>0</v>
      </c>
      <c r="N2385" s="8">
        <f t="shared" si="371"/>
        <v>100</v>
      </c>
      <c r="O2385" s="8">
        <f t="shared" si="372"/>
        <v>50</v>
      </c>
      <c r="P2385" s="8">
        <f t="shared" si="373"/>
        <v>83.5</v>
      </c>
      <c r="Q2385" s="9">
        <f t="shared" si="374"/>
        <v>55.024999999999999</v>
      </c>
      <c r="R2385" s="9">
        <f t="shared" si="375"/>
        <v>58.375</v>
      </c>
      <c r="S2385" s="9">
        <f t="shared" si="376"/>
        <v>65.075000000000003</v>
      </c>
      <c r="T2385" s="9">
        <f t="shared" si="377"/>
        <v>58.375</v>
      </c>
      <c r="U2385" s="8">
        <f t="shared" si="378"/>
        <v>59.491666666666674</v>
      </c>
      <c r="V2385" s="8">
        <f t="shared" si="379"/>
        <v>59.212500000000006</v>
      </c>
    </row>
    <row r="2386" spans="1:22" ht="13.5" x14ac:dyDescent="0.25">
      <c r="A2386" s="3">
        <f>RSI!A2386</f>
        <v>45478</v>
      </c>
      <c r="B2386" s="2">
        <f>RSI!B2386</f>
        <v>6.8722000000000003</v>
      </c>
      <c r="C2386" s="2">
        <f>RSI!I2386</f>
        <v>75.643023357603681</v>
      </c>
      <c r="D2386" s="2">
        <f>MACD!E2386</f>
        <v>-0.18014948695268274</v>
      </c>
      <c r="E2386" s="2">
        <f>MACD!F2386</f>
        <v>-0.15259942212269043</v>
      </c>
      <c r="F2386" s="2">
        <f>'Moving Avg'!D2386</f>
        <v>6.8722000000000012</v>
      </c>
      <c r="G2386" s="2">
        <f>'Moving Avg'!F2386</f>
        <v>6.57003</v>
      </c>
      <c r="H2386" s="2">
        <f>'Moving Avg'!G2386</f>
        <v>6.3477720000000026</v>
      </c>
      <c r="I2386" s="2">
        <f>'Moving Avg'!H2386</f>
        <v>5.9219174999999975</v>
      </c>
      <c r="J2386" s="6" t="str">
        <f>OBV!F2386</f>
        <v>NEUTRAL</v>
      </c>
      <c r="K2386" s="6" t="str">
        <f>OBV!G2386</f>
        <v>NEUTRAL</v>
      </c>
      <c r="L2386" s="6" t="str">
        <f>OBV!H2386</f>
        <v>NEUTRAL</v>
      </c>
      <c r="M2386" s="8">
        <f t="shared" si="370"/>
        <v>0</v>
      </c>
      <c r="N2386" s="8">
        <f t="shared" si="371"/>
        <v>100</v>
      </c>
      <c r="O2386" s="8">
        <f t="shared" si="372"/>
        <v>50</v>
      </c>
      <c r="P2386" s="8">
        <f t="shared" si="373"/>
        <v>33</v>
      </c>
      <c r="Q2386" s="9">
        <f t="shared" si="374"/>
        <v>47.45</v>
      </c>
      <c r="R2386" s="9">
        <f t="shared" si="375"/>
        <v>45.75</v>
      </c>
      <c r="S2386" s="9">
        <f t="shared" si="376"/>
        <v>42.35</v>
      </c>
      <c r="T2386" s="9">
        <f t="shared" si="377"/>
        <v>45.75</v>
      </c>
      <c r="U2386" s="8">
        <f t="shared" si="378"/>
        <v>45.183333333333337</v>
      </c>
      <c r="V2386" s="8">
        <f t="shared" si="379"/>
        <v>45.325000000000003</v>
      </c>
    </row>
    <row r="2387" spans="1:22" ht="13.5" x14ac:dyDescent="0.25">
      <c r="A2387" s="3">
        <f>RSI!A2387</f>
        <v>45481</v>
      </c>
      <c r="B2387" s="2">
        <f>RSI!B2387</f>
        <v>6.5709999999999997</v>
      </c>
      <c r="C2387" s="2">
        <f>RSI!I2387</f>
        <v>50.274431411165757</v>
      </c>
      <c r="D2387" s="2">
        <f>MACD!E2387</f>
        <v>-0.14992505647292198</v>
      </c>
      <c r="E2387" s="2">
        <f>MACD!F2387</f>
        <v>-0.15206454899273675</v>
      </c>
      <c r="F2387" s="2">
        <f>'Moving Avg'!D2387</f>
        <v>6.8119600000000009</v>
      </c>
      <c r="G2387" s="2">
        <f>'Moving Avg'!F2387</f>
        <v>6.5836800000000011</v>
      </c>
      <c r="H2387" s="2">
        <f>'Moving Avg'!G2387</f>
        <v>6.3643560000000026</v>
      </c>
      <c r="I2387" s="2">
        <f>'Moving Avg'!H2387</f>
        <v>5.9270779999999972</v>
      </c>
      <c r="J2387" s="6" t="str">
        <f>OBV!F2387</f>
        <v>NEUTRAL</v>
      </c>
      <c r="K2387" s="6" t="str">
        <f>OBV!G2387</f>
        <v>NEUTRAL</v>
      </c>
      <c r="L2387" s="6" t="str">
        <f>OBV!H2387</f>
        <v>NEUTRAL</v>
      </c>
      <c r="M2387" s="8">
        <f t="shared" si="370"/>
        <v>25</v>
      </c>
      <c r="N2387" s="8">
        <f t="shared" si="371"/>
        <v>0</v>
      </c>
      <c r="O2387" s="8">
        <f t="shared" si="372"/>
        <v>50</v>
      </c>
      <c r="P2387" s="8">
        <f t="shared" si="373"/>
        <v>33</v>
      </c>
      <c r="Q2387" s="9">
        <f t="shared" si="374"/>
        <v>21.2</v>
      </c>
      <c r="R2387" s="9">
        <f t="shared" si="375"/>
        <v>30.75</v>
      </c>
      <c r="S2387" s="9">
        <f t="shared" si="376"/>
        <v>31.1</v>
      </c>
      <c r="T2387" s="9">
        <f t="shared" si="377"/>
        <v>27</v>
      </c>
      <c r="U2387" s="8">
        <f t="shared" si="378"/>
        <v>27.683333333333337</v>
      </c>
      <c r="V2387" s="8">
        <f t="shared" si="379"/>
        <v>27.512500000000003</v>
      </c>
    </row>
    <row r="2388" spans="1:22" ht="13.5" x14ac:dyDescent="0.25">
      <c r="A2388" s="3">
        <f>RSI!A2388</f>
        <v>45482</v>
      </c>
      <c r="B2388" s="2">
        <f>RSI!B2388</f>
        <v>6.5898000000000003</v>
      </c>
      <c r="C2388" s="2">
        <f>RSI!I2388</f>
        <v>51.3706903647102</v>
      </c>
      <c r="D2388" s="2">
        <f>MACD!E2388</f>
        <v>-0.12860705474122458</v>
      </c>
      <c r="E2388" s="2">
        <f>MACD!F2388</f>
        <v>-0.14737305014243432</v>
      </c>
      <c r="F2388" s="2">
        <f>'Moving Avg'!D2388</f>
        <v>6.7554800000000004</v>
      </c>
      <c r="G2388" s="2">
        <f>'Moving Avg'!F2388</f>
        <v>6.6119200000000005</v>
      </c>
      <c r="H2388" s="2">
        <f>'Moving Avg'!G2388</f>
        <v>6.3762000000000034</v>
      </c>
      <c r="I2388" s="2">
        <f>'Moving Avg'!H2388</f>
        <v>5.9323324999999967</v>
      </c>
      <c r="J2388" s="6" t="str">
        <f>OBV!F2388</f>
        <v>BULLISH</v>
      </c>
      <c r="K2388" s="6" t="str">
        <f>OBV!G2388</f>
        <v>NEUTRAL</v>
      </c>
      <c r="L2388" s="6" t="str">
        <f>OBV!H2388</f>
        <v>BULLISH DIVERGENCE</v>
      </c>
      <c r="M2388" s="8">
        <f t="shared" si="370"/>
        <v>25</v>
      </c>
      <c r="N2388" s="8">
        <f t="shared" si="371"/>
        <v>0</v>
      </c>
      <c r="O2388" s="8">
        <f t="shared" si="372"/>
        <v>50</v>
      </c>
      <c r="P2388" s="8">
        <f t="shared" si="373"/>
        <v>66.5</v>
      </c>
      <c r="Q2388" s="9">
        <f t="shared" si="374"/>
        <v>26.225000000000001</v>
      </c>
      <c r="R2388" s="9">
        <f t="shared" si="375"/>
        <v>39.125</v>
      </c>
      <c r="S2388" s="9">
        <f t="shared" si="376"/>
        <v>46.174999999999997</v>
      </c>
      <c r="T2388" s="9">
        <f t="shared" si="377"/>
        <v>35.375</v>
      </c>
      <c r="U2388" s="8">
        <f t="shared" si="378"/>
        <v>37.174999999999997</v>
      </c>
      <c r="V2388" s="8">
        <f t="shared" si="379"/>
        <v>36.724999999999994</v>
      </c>
    </row>
    <row r="2389" spans="1:22" ht="13.5" x14ac:dyDescent="0.25">
      <c r="A2389" s="3">
        <f>RSI!A2389</f>
        <v>45483</v>
      </c>
      <c r="B2389" s="2">
        <f>RSI!B2389</f>
        <v>6.5898000000000003</v>
      </c>
      <c r="C2389" s="2">
        <f>RSI!I2389</f>
        <v>51.3706903647102</v>
      </c>
      <c r="D2389" s="2">
        <f>MACD!E2389</f>
        <v>-9.3284323415920412E-2</v>
      </c>
      <c r="E2389" s="2">
        <f>MACD!F2389</f>
        <v>-0.13655530479713154</v>
      </c>
      <c r="F2389" s="2">
        <f>'Moving Avg'!D2389</f>
        <v>6.6990000000000007</v>
      </c>
      <c r="G2389" s="2">
        <f>'Moving Avg'!F2389</f>
        <v>6.6269800000000005</v>
      </c>
      <c r="H2389" s="2">
        <f>'Moving Avg'!G2389</f>
        <v>6.3898080000000039</v>
      </c>
      <c r="I2389" s="2">
        <f>'Moving Avg'!H2389</f>
        <v>5.9375869999999962</v>
      </c>
      <c r="J2389" s="6" t="str">
        <f>OBV!F2389</f>
        <v>BULLISH</v>
      </c>
      <c r="K2389" s="6" t="str">
        <f>OBV!G2389</f>
        <v>NEUTRAL</v>
      </c>
      <c r="L2389" s="6" t="str">
        <f>OBV!H2389</f>
        <v>BULLISH DIVERGENCE</v>
      </c>
      <c r="M2389" s="8">
        <f t="shared" si="370"/>
        <v>25</v>
      </c>
      <c r="N2389" s="8">
        <f t="shared" si="371"/>
        <v>0</v>
      </c>
      <c r="O2389" s="8">
        <f t="shared" si="372"/>
        <v>50</v>
      </c>
      <c r="P2389" s="8">
        <f t="shared" si="373"/>
        <v>66.5</v>
      </c>
      <c r="Q2389" s="9">
        <f t="shared" si="374"/>
        <v>26.225000000000001</v>
      </c>
      <c r="R2389" s="9">
        <f t="shared" si="375"/>
        <v>39.125</v>
      </c>
      <c r="S2389" s="9">
        <f t="shared" si="376"/>
        <v>46.174999999999997</v>
      </c>
      <c r="T2389" s="9">
        <f t="shared" si="377"/>
        <v>35.375</v>
      </c>
      <c r="U2389" s="8">
        <f t="shared" si="378"/>
        <v>37.174999999999997</v>
      </c>
      <c r="V2389" s="8">
        <f t="shared" si="379"/>
        <v>36.724999999999994</v>
      </c>
    </row>
    <row r="2390" spans="1:22" ht="13.5" x14ac:dyDescent="0.25">
      <c r="A2390" s="3">
        <f>RSI!A2390</f>
        <v>45484</v>
      </c>
      <c r="B2390" s="2">
        <f>RSI!B2390</f>
        <v>6.5898000000000003</v>
      </c>
      <c r="C2390" s="2">
        <f>RSI!I2390</f>
        <v>51.3706903647102</v>
      </c>
      <c r="D2390" s="2">
        <f>MACD!E2390</f>
        <v>-4.8982077238933996E-2</v>
      </c>
      <c r="E2390" s="2">
        <f>MACD!F2390</f>
        <v>-0.11904065928549204</v>
      </c>
      <c r="F2390" s="2">
        <f>'Moving Avg'!D2390</f>
        <v>6.6425200000000002</v>
      </c>
      <c r="G2390" s="2">
        <f>'Moving Avg'!F2390</f>
        <v>6.6420400000000015</v>
      </c>
      <c r="H2390" s="2">
        <f>'Moving Avg'!G2390</f>
        <v>6.4034160000000035</v>
      </c>
      <c r="I2390" s="2">
        <f>'Moving Avg'!H2390</f>
        <v>5.9440759999999955</v>
      </c>
      <c r="J2390" s="6" t="str">
        <f>OBV!F2390</f>
        <v>BULLISH</v>
      </c>
      <c r="K2390" s="6" t="str">
        <f>OBV!G2390</f>
        <v>NEUTRAL</v>
      </c>
      <c r="L2390" s="6" t="str">
        <f>OBV!H2390</f>
        <v>BULLISH DIVERGENCE</v>
      </c>
      <c r="M2390" s="8">
        <f t="shared" si="370"/>
        <v>25</v>
      </c>
      <c r="N2390" s="8">
        <f t="shared" si="371"/>
        <v>0</v>
      </c>
      <c r="O2390" s="8">
        <f t="shared" si="372"/>
        <v>50</v>
      </c>
      <c r="P2390" s="8">
        <f t="shared" si="373"/>
        <v>66.5</v>
      </c>
      <c r="Q2390" s="9">
        <f t="shared" si="374"/>
        <v>26.225000000000001</v>
      </c>
      <c r="R2390" s="9">
        <f t="shared" si="375"/>
        <v>39.125</v>
      </c>
      <c r="S2390" s="9">
        <f t="shared" si="376"/>
        <v>46.174999999999997</v>
      </c>
      <c r="T2390" s="9">
        <f t="shared" si="377"/>
        <v>35.375</v>
      </c>
      <c r="U2390" s="8">
        <f t="shared" si="378"/>
        <v>37.174999999999997</v>
      </c>
      <c r="V2390" s="8">
        <f t="shared" si="379"/>
        <v>36.724999999999994</v>
      </c>
    </row>
    <row r="2391" spans="1:22" ht="13.5" x14ac:dyDescent="0.25">
      <c r="A2391" s="3">
        <f>RSI!A2391</f>
        <v>45485</v>
      </c>
      <c r="B2391" s="2">
        <f>RSI!B2391</f>
        <v>6.5898000000000003</v>
      </c>
      <c r="C2391" s="2">
        <f>RSI!I2391</f>
        <v>51.3706903647102</v>
      </c>
      <c r="D2391" s="2">
        <f>MACD!E2391</f>
        <v>2.9086521275250021E-3</v>
      </c>
      <c r="E2391" s="2">
        <f>MACD!F2391</f>
        <v>-9.4650797002888643E-2</v>
      </c>
      <c r="F2391" s="2">
        <f>'Moving Avg'!D2391</f>
        <v>6.5860399999999997</v>
      </c>
      <c r="G2391" s="2">
        <f>'Moving Avg'!F2391</f>
        <v>6.6585150000000013</v>
      </c>
      <c r="H2391" s="2">
        <f>'Moving Avg'!G2391</f>
        <v>6.4126140000000031</v>
      </c>
      <c r="I2391" s="2">
        <f>'Moving Avg'!H2391</f>
        <v>5.9505649999999948</v>
      </c>
      <c r="J2391" s="6" t="str">
        <f>OBV!F2391</f>
        <v>BULLISH</v>
      </c>
      <c r="K2391" s="6" t="str">
        <f>OBV!G2391</f>
        <v>NEUTRAL</v>
      </c>
      <c r="L2391" s="6" t="str">
        <f>OBV!H2391</f>
        <v>BULLISH DIVERGENCE</v>
      </c>
      <c r="M2391" s="8">
        <f t="shared" si="370"/>
        <v>25</v>
      </c>
      <c r="N2391" s="8">
        <f t="shared" si="371"/>
        <v>0</v>
      </c>
      <c r="O2391" s="8">
        <f t="shared" si="372"/>
        <v>50</v>
      </c>
      <c r="P2391" s="8">
        <f t="shared" si="373"/>
        <v>66.5</v>
      </c>
      <c r="Q2391" s="9">
        <f t="shared" si="374"/>
        <v>26.225000000000001</v>
      </c>
      <c r="R2391" s="9">
        <f t="shared" si="375"/>
        <v>39.125</v>
      </c>
      <c r="S2391" s="9">
        <f t="shared" si="376"/>
        <v>46.174999999999997</v>
      </c>
      <c r="T2391" s="9">
        <f t="shared" si="377"/>
        <v>35.375</v>
      </c>
      <c r="U2391" s="8">
        <f t="shared" si="378"/>
        <v>37.174999999999997</v>
      </c>
      <c r="V2391" s="8">
        <f t="shared" si="379"/>
        <v>36.724999999999994</v>
      </c>
    </row>
    <row r="2392" spans="1:22" ht="13.5" x14ac:dyDescent="0.25">
      <c r="A2392" s="3">
        <f>RSI!A2392</f>
        <v>45488</v>
      </c>
      <c r="B2392" s="2">
        <f>RSI!B2392</f>
        <v>6.6839000000000004</v>
      </c>
      <c r="C2392" s="2">
        <f>RSI!I2392</f>
        <v>57.655610698895082</v>
      </c>
      <c r="D2392" s="2">
        <f>MACD!E2392</f>
        <v>3.97784981881113E-2</v>
      </c>
      <c r="E2392" s="2">
        <f>MACD!F2392</f>
        <v>-6.776493796468866E-2</v>
      </c>
      <c r="F2392" s="2">
        <f>'Moving Avg'!D2392</f>
        <v>6.6086200000000002</v>
      </c>
      <c r="G2392" s="2">
        <f>'Moving Avg'!F2392</f>
        <v>6.6726350000000014</v>
      </c>
      <c r="H2392" s="2">
        <f>'Moving Avg'!G2392</f>
        <v>6.4263400000000033</v>
      </c>
      <c r="I2392" s="2">
        <f>'Moving Avg'!H2392</f>
        <v>5.9563339999999947</v>
      </c>
      <c r="J2392" s="6" t="str">
        <f>OBV!F2392</f>
        <v>BULLISH</v>
      </c>
      <c r="K2392" s="6" t="str">
        <f>OBV!G2392</f>
        <v>NEUTRAL</v>
      </c>
      <c r="L2392" s="6" t="str">
        <f>OBV!H2392</f>
        <v>CONFIRMED BULLISH</v>
      </c>
      <c r="M2392" s="8">
        <f t="shared" si="370"/>
        <v>25</v>
      </c>
      <c r="N2392" s="8">
        <f t="shared" si="371"/>
        <v>0</v>
      </c>
      <c r="O2392" s="8">
        <f t="shared" si="372"/>
        <v>50</v>
      </c>
      <c r="P2392" s="8">
        <f t="shared" si="373"/>
        <v>83.5</v>
      </c>
      <c r="Q2392" s="9">
        <f t="shared" si="374"/>
        <v>28.774999999999999</v>
      </c>
      <c r="R2392" s="9">
        <f t="shared" si="375"/>
        <v>43.375</v>
      </c>
      <c r="S2392" s="9">
        <f t="shared" si="376"/>
        <v>53.825000000000003</v>
      </c>
      <c r="T2392" s="9">
        <f t="shared" si="377"/>
        <v>39.625</v>
      </c>
      <c r="U2392" s="8">
        <f t="shared" si="378"/>
        <v>41.991666666666667</v>
      </c>
      <c r="V2392" s="8">
        <f t="shared" si="379"/>
        <v>41.400000000000006</v>
      </c>
    </row>
    <row r="2393" spans="1:22" ht="13.5" x14ac:dyDescent="0.25">
      <c r="A2393" s="3">
        <f>RSI!A2393</f>
        <v>45489</v>
      </c>
      <c r="B2393" s="2">
        <f>RSI!B2393</f>
        <v>6.6839000000000004</v>
      </c>
      <c r="C2393" s="2">
        <f>RSI!I2393</f>
        <v>57.655610698895082</v>
      </c>
      <c r="D2393" s="2">
        <f>MACD!E2393</f>
        <v>7.0357682444263325E-2</v>
      </c>
      <c r="E2393" s="2">
        <f>MACD!F2393</f>
        <v>-4.0140413882898268E-2</v>
      </c>
      <c r="F2393" s="2">
        <f>'Moving Avg'!D2393</f>
        <v>6.62744</v>
      </c>
      <c r="G2393" s="2">
        <f>'Moving Avg'!F2393</f>
        <v>6.6867550000000007</v>
      </c>
      <c r="H2393" s="2">
        <f>'Moving Avg'!G2393</f>
        <v>6.4400660000000025</v>
      </c>
      <c r="I2393" s="2">
        <f>'Moving Avg'!H2393</f>
        <v>5.9621029999999937</v>
      </c>
      <c r="J2393" s="6" t="str">
        <f>OBV!F2393</f>
        <v>BULLISH</v>
      </c>
      <c r="K2393" s="6" t="str">
        <f>OBV!G2393</f>
        <v>NEUTRAL</v>
      </c>
      <c r="L2393" s="6" t="str">
        <f>OBV!H2393</f>
        <v>CONFIRMED BULLISH</v>
      </c>
      <c r="M2393" s="8">
        <f t="shared" si="370"/>
        <v>25</v>
      </c>
      <c r="N2393" s="8">
        <f t="shared" si="371"/>
        <v>0</v>
      </c>
      <c r="O2393" s="8">
        <f t="shared" si="372"/>
        <v>50</v>
      </c>
      <c r="P2393" s="8">
        <f t="shared" si="373"/>
        <v>83.5</v>
      </c>
      <c r="Q2393" s="9">
        <f t="shared" si="374"/>
        <v>28.774999999999999</v>
      </c>
      <c r="R2393" s="9">
        <f t="shared" si="375"/>
        <v>43.375</v>
      </c>
      <c r="S2393" s="9">
        <f t="shared" si="376"/>
        <v>53.825000000000003</v>
      </c>
      <c r="T2393" s="9">
        <f t="shared" si="377"/>
        <v>39.625</v>
      </c>
      <c r="U2393" s="8">
        <f t="shared" si="378"/>
        <v>41.991666666666667</v>
      </c>
      <c r="V2393" s="8">
        <f t="shared" si="379"/>
        <v>41.400000000000006</v>
      </c>
    </row>
    <row r="2394" spans="1:22" ht="13.5" x14ac:dyDescent="0.25">
      <c r="A2394" s="3">
        <f>RSI!A2394</f>
        <v>45490</v>
      </c>
      <c r="B2394" s="2">
        <f>RSI!B2394</f>
        <v>6.6839000000000004</v>
      </c>
      <c r="C2394" s="2">
        <f>RSI!I2394</f>
        <v>57.655610698895082</v>
      </c>
      <c r="D2394" s="2">
        <f>MACD!E2394</f>
        <v>9.5659804782338931E-2</v>
      </c>
      <c r="E2394" s="2">
        <f>MACD!F2394</f>
        <v>-1.2980370149850828E-2</v>
      </c>
      <c r="F2394" s="2">
        <f>'Moving Avg'!D2394</f>
        <v>6.6462600000000007</v>
      </c>
      <c r="G2394" s="2">
        <f>'Moving Avg'!F2394</f>
        <v>6.700874999999999</v>
      </c>
      <c r="H2394" s="2">
        <f>'Moving Avg'!G2394</f>
        <v>6.4537920000000017</v>
      </c>
      <c r="I2394" s="2">
        <f>'Moving Avg'!H2394</f>
        <v>5.9678719999999945</v>
      </c>
      <c r="J2394" s="6" t="str">
        <f>OBV!F2394</f>
        <v>BULLISH</v>
      </c>
      <c r="K2394" s="6" t="str">
        <f>OBV!G2394</f>
        <v>NEUTRAL</v>
      </c>
      <c r="L2394" s="6" t="str">
        <f>OBV!H2394</f>
        <v>CONFIRMED BULLISH</v>
      </c>
      <c r="M2394" s="8">
        <f t="shared" si="370"/>
        <v>25</v>
      </c>
      <c r="N2394" s="8">
        <f t="shared" si="371"/>
        <v>0</v>
      </c>
      <c r="O2394" s="8">
        <f t="shared" si="372"/>
        <v>50</v>
      </c>
      <c r="P2394" s="8">
        <f t="shared" si="373"/>
        <v>83.5</v>
      </c>
      <c r="Q2394" s="9">
        <f t="shared" si="374"/>
        <v>28.774999999999999</v>
      </c>
      <c r="R2394" s="9">
        <f t="shared" si="375"/>
        <v>43.375</v>
      </c>
      <c r="S2394" s="9">
        <f t="shared" si="376"/>
        <v>53.825000000000003</v>
      </c>
      <c r="T2394" s="9">
        <f t="shared" si="377"/>
        <v>39.625</v>
      </c>
      <c r="U2394" s="8">
        <f t="shared" si="378"/>
        <v>41.991666666666667</v>
      </c>
      <c r="V2394" s="8">
        <f t="shared" si="379"/>
        <v>41.400000000000006</v>
      </c>
    </row>
    <row r="2395" spans="1:22" ht="13.5" x14ac:dyDescent="0.25">
      <c r="A2395" s="3">
        <f>RSI!A2395</f>
        <v>45491</v>
      </c>
      <c r="B2395" s="2">
        <f>RSI!B2395</f>
        <v>6.6839000000000004</v>
      </c>
      <c r="C2395" s="2">
        <f>RSI!I2395</f>
        <v>57.655610698895082</v>
      </c>
      <c r="D2395" s="2">
        <f>MACD!E2395</f>
        <v>0.1165391336251913</v>
      </c>
      <c r="E2395" s="2">
        <f>MACD!F2395</f>
        <v>1.29235306051576E-2</v>
      </c>
      <c r="F2395" s="2">
        <f>'Moving Avg'!D2395</f>
        <v>6.6650800000000006</v>
      </c>
      <c r="G2395" s="2">
        <f>'Moving Avg'!F2395</f>
        <v>6.7055799999999994</v>
      </c>
      <c r="H2395" s="2">
        <f>'Moving Avg'!G2395</f>
        <v>6.4639900000000026</v>
      </c>
      <c r="I2395" s="2">
        <f>'Moving Avg'!H2395</f>
        <v>5.9736409999999935</v>
      </c>
      <c r="J2395" s="6" t="str">
        <f>OBV!F2395</f>
        <v>BULLISH</v>
      </c>
      <c r="K2395" s="6" t="str">
        <f>OBV!G2395</f>
        <v>NEUTRAL</v>
      </c>
      <c r="L2395" s="6" t="str">
        <f>OBV!H2395</f>
        <v>CONFIRMED BULLISH</v>
      </c>
      <c r="M2395" s="8">
        <f t="shared" si="370"/>
        <v>25</v>
      </c>
      <c r="N2395" s="8">
        <f t="shared" si="371"/>
        <v>0</v>
      </c>
      <c r="O2395" s="8">
        <f t="shared" si="372"/>
        <v>50</v>
      </c>
      <c r="P2395" s="8">
        <f t="shared" si="373"/>
        <v>83.5</v>
      </c>
      <c r="Q2395" s="9">
        <f t="shared" si="374"/>
        <v>28.774999999999999</v>
      </c>
      <c r="R2395" s="9">
        <f t="shared" si="375"/>
        <v>43.375</v>
      </c>
      <c r="S2395" s="9">
        <f t="shared" si="376"/>
        <v>53.825000000000003</v>
      </c>
      <c r="T2395" s="9">
        <f t="shared" si="377"/>
        <v>39.625</v>
      </c>
      <c r="U2395" s="8">
        <f t="shared" si="378"/>
        <v>41.991666666666667</v>
      </c>
      <c r="V2395" s="8">
        <f t="shared" si="379"/>
        <v>41.400000000000006</v>
      </c>
    </row>
    <row r="2396" spans="1:22" ht="13.5" x14ac:dyDescent="0.25">
      <c r="A2396" s="3">
        <f>RSI!A2396</f>
        <v>45492</v>
      </c>
      <c r="B2396" s="2">
        <f>RSI!B2396</f>
        <v>6.6839000000000004</v>
      </c>
      <c r="C2396" s="2">
        <f>RSI!I2396</f>
        <v>57.655610698895082</v>
      </c>
      <c r="D2396" s="2">
        <f>MACD!E2396</f>
        <v>0.1337153697997886</v>
      </c>
      <c r="E2396" s="2">
        <f>MACD!F2396</f>
        <v>3.70818984440838E-2</v>
      </c>
      <c r="F2396" s="2">
        <f>'Moving Avg'!D2396</f>
        <v>6.6838999999999995</v>
      </c>
      <c r="G2396" s="2">
        <f>'Moving Avg'!F2396</f>
        <v>6.7102849999999972</v>
      </c>
      <c r="H2396" s="2">
        <f>'Moving Avg'!G2396</f>
        <v>6.4741880000000016</v>
      </c>
      <c r="I2396" s="2">
        <f>'Moving Avg'!H2396</f>
        <v>5.9794099999999935</v>
      </c>
      <c r="J2396" s="6" t="str">
        <f>OBV!F2396</f>
        <v>BULLISH</v>
      </c>
      <c r="K2396" s="6" t="str">
        <f>OBV!G2396</f>
        <v>NEUTRAL</v>
      </c>
      <c r="L2396" s="6" t="str">
        <f>OBV!H2396</f>
        <v>CONFIRMED BULLISH</v>
      </c>
      <c r="M2396" s="8">
        <f t="shared" si="370"/>
        <v>25</v>
      </c>
      <c r="N2396" s="8">
        <f t="shared" si="371"/>
        <v>0</v>
      </c>
      <c r="O2396" s="8">
        <f t="shared" si="372"/>
        <v>50</v>
      </c>
      <c r="P2396" s="8">
        <f t="shared" si="373"/>
        <v>83.5</v>
      </c>
      <c r="Q2396" s="9">
        <f t="shared" si="374"/>
        <v>28.774999999999999</v>
      </c>
      <c r="R2396" s="9">
        <f t="shared" si="375"/>
        <v>43.375</v>
      </c>
      <c r="S2396" s="9">
        <f t="shared" si="376"/>
        <v>53.825000000000003</v>
      </c>
      <c r="T2396" s="9">
        <f t="shared" si="377"/>
        <v>39.625</v>
      </c>
      <c r="U2396" s="8">
        <f t="shared" si="378"/>
        <v>41.991666666666667</v>
      </c>
      <c r="V2396" s="8">
        <f t="shared" si="379"/>
        <v>41.400000000000006</v>
      </c>
    </row>
    <row r="2397" spans="1:22" ht="13.5" x14ac:dyDescent="0.25">
      <c r="A2397" s="3">
        <f>RSI!A2397</f>
        <v>45495</v>
      </c>
      <c r="B2397" s="2">
        <f>RSI!B2397</f>
        <v>6.5898000000000003</v>
      </c>
      <c r="C2397" s="2">
        <f>RSI!I2397</f>
        <v>48.564022761519908</v>
      </c>
      <c r="D2397" s="2">
        <f>MACD!E2397</f>
        <v>0.1084264907935637</v>
      </c>
      <c r="E2397" s="2">
        <f>MACD!F2397</f>
        <v>5.1350816913979788E-2</v>
      </c>
      <c r="F2397" s="2">
        <f>'Moving Avg'!D2397</f>
        <v>6.6650800000000006</v>
      </c>
      <c r="G2397" s="2">
        <f>'Moving Avg'!F2397</f>
        <v>6.7102849999999972</v>
      </c>
      <c r="H2397" s="2">
        <f>'Moving Avg'!G2397</f>
        <v>6.4825040000000014</v>
      </c>
      <c r="I2397" s="2">
        <f>'Moving Avg'!H2397</f>
        <v>5.9847084999999938</v>
      </c>
      <c r="J2397" s="6" t="str">
        <f>OBV!F2397</f>
        <v>BEARISH</v>
      </c>
      <c r="K2397" s="6" t="str">
        <f>OBV!G2397</f>
        <v>NEUTRAL</v>
      </c>
      <c r="L2397" s="6" t="str">
        <f>OBV!H2397</f>
        <v>CONFIRMED BEARISH</v>
      </c>
      <c r="M2397" s="8">
        <f t="shared" si="370"/>
        <v>25</v>
      </c>
      <c r="N2397" s="8">
        <f t="shared" si="371"/>
        <v>0</v>
      </c>
      <c r="O2397" s="8">
        <f t="shared" si="372"/>
        <v>50</v>
      </c>
      <c r="P2397" s="8">
        <f t="shared" si="373"/>
        <v>16.5</v>
      </c>
      <c r="Q2397" s="9">
        <f t="shared" si="374"/>
        <v>18.725000000000001</v>
      </c>
      <c r="R2397" s="9">
        <f t="shared" si="375"/>
        <v>26.625</v>
      </c>
      <c r="S2397" s="9">
        <f t="shared" si="376"/>
        <v>23.675000000000001</v>
      </c>
      <c r="T2397" s="9">
        <f t="shared" si="377"/>
        <v>22.875</v>
      </c>
      <c r="U2397" s="8">
        <f t="shared" si="378"/>
        <v>23.008333333333336</v>
      </c>
      <c r="V2397" s="8">
        <f t="shared" si="379"/>
        <v>22.975000000000001</v>
      </c>
    </row>
    <row r="2398" spans="1:22" ht="13.5" x14ac:dyDescent="0.25">
      <c r="A2398" s="3">
        <f>RSI!A2398</f>
        <v>45496</v>
      </c>
      <c r="B2398" s="2">
        <f>RSI!B2398</f>
        <v>6.5898000000000003</v>
      </c>
      <c r="C2398" s="2">
        <f>RSI!I2398</f>
        <v>48.564022761519908</v>
      </c>
      <c r="D2398" s="2">
        <f>MACD!E2398</f>
        <v>9.0055699654287835E-2</v>
      </c>
      <c r="E2398" s="2">
        <f>MACD!F2398</f>
        <v>5.9091793462041402E-2</v>
      </c>
      <c r="F2398" s="2">
        <f>'Moving Avg'!D2398</f>
        <v>6.6462600000000007</v>
      </c>
      <c r="G2398" s="2">
        <f>'Moving Avg'!F2398</f>
        <v>6.7112249999999971</v>
      </c>
      <c r="H2398" s="2">
        <f>'Moving Avg'!G2398</f>
        <v>6.4908200000000011</v>
      </c>
      <c r="I2398" s="2">
        <f>'Moving Avg'!H2398</f>
        <v>5.9900069999999923</v>
      </c>
      <c r="J2398" s="6" t="str">
        <f>OBV!F2398</f>
        <v>BEARISH</v>
      </c>
      <c r="K2398" s="6" t="str">
        <f>OBV!G2398</f>
        <v>NEUTRAL</v>
      </c>
      <c r="L2398" s="6" t="str">
        <f>OBV!H2398</f>
        <v>CONFIRMED BEARISH</v>
      </c>
      <c r="M2398" s="8">
        <f t="shared" si="370"/>
        <v>25</v>
      </c>
      <c r="N2398" s="8">
        <f t="shared" si="371"/>
        <v>0</v>
      </c>
      <c r="O2398" s="8">
        <f t="shared" si="372"/>
        <v>50</v>
      </c>
      <c r="P2398" s="8">
        <f t="shared" si="373"/>
        <v>16.5</v>
      </c>
      <c r="Q2398" s="9">
        <f t="shared" si="374"/>
        <v>18.725000000000001</v>
      </c>
      <c r="R2398" s="9">
        <f t="shared" si="375"/>
        <v>26.625</v>
      </c>
      <c r="S2398" s="9">
        <f t="shared" si="376"/>
        <v>23.675000000000001</v>
      </c>
      <c r="T2398" s="9">
        <f t="shared" si="377"/>
        <v>22.875</v>
      </c>
      <c r="U2398" s="8">
        <f t="shared" si="378"/>
        <v>23.008333333333336</v>
      </c>
      <c r="V2398" s="8">
        <f t="shared" si="379"/>
        <v>22.975000000000001</v>
      </c>
    </row>
    <row r="2399" spans="1:22" ht="13.5" x14ac:dyDescent="0.25">
      <c r="A2399" s="3">
        <f>RSI!A2399</f>
        <v>45497</v>
      </c>
      <c r="B2399" s="2">
        <f>RSI!B2399</f>
        <v>6.5898000000000003</v>
      </c>
      <c r="C2399" s="2">
        <f>RSI!I2399</f>
        <v>48.564022761519908</v>
      </c>
      <c r="D2399" s="2">
        <f>MACD!E2399</f>
        <v>7.4636353893838603E-2</v>
      </c>
      <c r="E2399" s="2">
        <f>MACD!F2399</f>
        <v>6.2200705548400848E-2</v>
      </c>
      <c r="F2399" s="2">
        <f>'Moving Avg'!D2399</f>
        <v>6.62744</v>
      </c>
      <c r="G2399" s="2">
        <f>'Moving Avg'!F2399</f>
        <v>6.7065199999999976</v>
      </c>
      <c r="H2399" s="2">
        <f>'Moving Avg'!G2399</f>
        <v>6.4993120000000006</v>
      </c>
      <c r="I2399" s="2">
        <f>'Moving Avg'!H2399</f>
        <v>5.996054999999993</v>
      </c>
      <c r="J2399" s="6" t="str">
        <f>OBV!F2399</f>
        <v>BEARISH</v>
      </c>
      <c r="K2399" s="6" t="str">
        <f>OBV!G2399</f>
        <v>NEUTRAL</v>
      </c>
      <c r="L2399" s="6" t="str">
        <f>OBV!H2399</f>
        <v>CONFIRMED BEARISH</v>
      </c>
      <c r="M2399" s="8">
        <f t="shared" si="370"/>
        <v>25</v>
      </c>
      <c r="N2399" s="8">
        <f t="shared" si="371"/>
        <v>0</v>
      </c>
      <c r="O2399" s="8">
        <f t="shared" si="372"/>
        <v>50</v>
      </c>
      <c r="P2399" s="8">
        <f t="shared" si="373"/>
        <v>16.5</v>
      </c>
      <c r="Q2399" s="9">
        <f t="shared" si="374"/>
        <v>18.725000000000001</v>
      </c>
      <c r="R2399" s="9">
        <f t="shared" si="375"/>
        <v>26.625</v>
      </c>
      <c r="S2399" s="9">
        <f t="shared" si="376"/>
        <v>23.675000000000001</v>
      </c>
      <c r="T2399" s="9">
        <f t="shared" si="377"/>
        <v>22.875</v>
      </c>
      <c r="U2399" s="8">
        <f t="shared" si="378"/>
        <v>23.008333333333336</v>
      </c>
      <c r="V2399" s="8">
        <f t="shared" si="379"/>
        <v>22.975000000000001</v>
      </c>
    </row>
    <row r="2400" spans="1:22" ht="13.5" x14ac:dyDescent="0.25">
      <c r="A2400" s="3">
        <f>RSI!A2400</f>
        <v>45499</v>
      </c>
      <c r="B2400" s="2">
        <f>RSI!B2400</f>
        <v>6.5898000000000003</v>
      </c>
      <c r="C2400" s="2">
        <f>RSI!I2400</f>
        <v>48.564022761519908</v>
      </c>
      <c r="D2400" s="2">
        <f>MACD!E2400</f>
        <v>6.1705113153954549E-2</v>
      </c>
      <c r="E2400" s="2">
        <f>MACD!F2400</f>
        <v>6.2101587069511591E-2</v>
      </c>
      <c r="F2400" s="2">
        <f>'Moving Avg'!D2400</f>
        <v>6.6086200000000002</v>
      </c>
      <c r="G2400" s="2">
        <f>'Moving Avg'!F2400</f>
        <v>6.6971049999999979</v>
      </c>
      <c r="H2400" s="2">
        <f>'Moving Avg'!G2400</f>
        <v>6.5041000000000011</v>
      </c>
      <c r="I2400" s="2">
        <f>'Moving Avg'!H2400</f>
        <v>6.0020149999999948</v>
      </c>
      <c r="J2400" s="6" t="str">
        <f>OBV!F2400</f>
        <v>BEARISH</v>
      </c>
      <c r="K2400" s="6" t="str">
        <f>OBV!G2400</f>
        <v>NEUTRAL</v>
      </c>
      <c r="L2400" s="6" t="str">
        <f>OBV!H2400</f>
        <v>CONFIRMED BEARISH</v>
      </c>
      <c r="M2400" s="8">
        <f t="shared" si="370"/>
        <v>25</v>
      </c>
      <c r="N2400" s="8">
        <f t="shared" si="371"/>
        <v>45</v>
      </c>
      <c r="O2400" s="8">
        <f t="shared" si="372"/>
        <v>50</v>
      </c>
      <c r="P2400" s="8">
        <f t="shared" si="373"/>
        <v>16.5</v>
      </c>
      <c r="Q2400" s="9">
        <f t="shared" si="374"/>
        <v>34.475000000000001</v>
      </c>
      <c r="R2400" s="9">
        <f t="shared" si="375"/>
        <v>35.625</v>
      </c>
      <c r="S2400" s="9">
        <f t="shared" si="376"/>
        <v>30.425000000000001</v>
      </c>
      <c r="T2400" s="9">
        <f t="shared" si="377"/>
        <v>34.125</v>
      </c>
      <c r="U2400" s="8">
        <f t="shared" si="378"/>
        <v>33.508333333333333</v>
      </c>
      <c r="V2400" s="8">
        <f t="shared" si="379"/>
        <v>33.662499999999994</v>
      </c>
    </row>
    <row r="2401" spans="1:22" ht="13.5" x14ac:dyDescent="0.25">
      <c r="A2401" s="3">
        <f>RSI!A2401</f>
        <v>45502</v>
      </c>
      <c r="B2401" s="2">
        <f>RSI!B2401</f>
        <v>6.6839000000000004</v>
      </c>
      <c r="C2401" s="2">
        <f>RSI!I2401</f>
        <v>57.564511734689013</v>
      </c>
      <c r="D2401" s="2">
        <f>MACD!E2401</f>
        <v>4.3900236640895152E-2</v>
      </c>
      <c r="E2401" s="2">
        <f>MACD!F2401</f>
        <v>5.8461316983788307E-2</v>
      </c>
      <c r="F2401" s="2">
        <f>'Moving Avg'!D2401</f>
        <v>6.6086200000000002</v>
      </c>
      <c r="G2401" s="2">
        <f>'Moving Avg'!F2401</f>
        <v>6.6876899999999981</v>
      </c>
      <c r="H2401" s="2">
        <f>'Moving Avg'!G2401</f>
        <v>6.5107699999999999</v>
      </c>
      <c r="I2401" s="2">
        <f>'Moving Avg'!H2401</f>
        <v>6.0077839999999947</v>
      </c>
      <c r="J2401" s="6" t="str">
        <f>OBV!F2401</f>
        <v>BEARISH</v>
      </c>
      <c r="K2401" s="6" t="str">
        <f>OBV!G2401</f>
        <v>NEUTRAL</v>
      </c>
      <c r="L2401" s="6" t="str">
        <f>OBV!H2401</f>
        <v>NEUTRAL</v>
      </c>
      <c r="M2401" s="8">
        <f t="shared" si="370"/>
        <v>25</v>
      </c>
      <c r="N2401" s="8">
        <f t="shared" si="371"/>
        <v>45</v>
      </c>
      <c r="O2401" s="8">
        <f t="shared" si="372"/>
        <v>50</v>
      </c>
      <c r="P2401" s="8">
        <f t="shared" si="373"/>
        <v>16.5</v>
      </c>
      <c r="Q2401" s="9">
        <f t="shared" si="374"/>
        <v>34.475000000000001</v>
      </c>
      <c r="R2401" s="9">
        <f t="shared" si="375"/>
        <v>35.625</v>
      </c>
      <c r="S2401" s="9">
        <f t="shared" si="376"/>
        <v>30.425000000000001</v>
      </c>
      <c r="T2401" s="9">
        <f t="shared" si="377"/>
        <v>34.125</v>
      </c>
      <c r="U2401" s="8">
        <f t="shared" si="378"/>
        <v>33.508333333333333</v>
      </c>
      <c r="V2401" s="8">
        <f t="shared" si="379"/>
        <v>33.662499999999994</v>
      </c>
    </row>
    <row r="2402" spans="1:22" ht="13.5" x14ac:dyDescent="0.25">
      <c r="A2402" s="3">
        <f>RSI!A2402</f>
        <v>45503</v>
      </c>
      <c r="B2402" s="2">
        <f>RSI!B2402</f>
        <v>6.6839000000000004</v>
      </c>
      <c r="C2402" s="2">
        <f>RSI!I2402</f>
        <v>57.564511734689013</v>
      </c>
      <c r="D2402" s="2">
        <f>MACD!E2402</f>
        <v>4.2854817872647111E-2</v>
      </c>
      <c r="E2402" s="2">
        <f>MACD!F2402</f>
        <v>5.5340017161560076E-2</v>
      </c>
      <c r="F2402" s="2">
        <f>'Moving Avg'!D2402</f>
        <v>6.62744</v>
      </c>
      <c r="G2402" s="2">
        <f>'Moving Avg'!F2402</f>
        <v>6.6782749999999975</v>
      </c>
      <c r="H2402" s="2">
        <f>'Moving Avg'!G2402</f>
        <v>6.5174400000000006</v>
      </c>
      <c r="I2402" s="2">
        <f>'Moving Avg'!H2402</f>
        <v>6.0135969999999936</v>
      </c>
      <c r="J2402" s="6" t="str">
        <f>OBV!F2402</f>
        <v>BULLISH</v>
      </c>
      <c r="K2402" s="6" t="str">
        <f>OBV!G2402</f>
        <v>NEUTRAL</v>
      </c>
      <c r="L2402" s="6" t="str">
        <f>OBV!H2402</f>
        <v>CONFIRMED BULLISH</v>
      </c>
      <c r="M2402" s="8">
        <f t="shared" si="370"/>
        <v>25</v>
      </c>
      <c r="N2402" s="8">
        <f t="shared" si="371"/>
        <v>45</v>
      </c>
      <c r="O2402" s="8">
        <f t="shared" si="372"/>
        <v>50</v>
      </c>
      <c r="P2402" s="8">
        <f t="shared" si="373"/>
        <v>83.5</v>
      </c>
      <c r="Q2402" s="9">
        <f t="shared" si="374"/>
        <v>44.524999999999999</v>
      </c>
      <c r="R2402" s="9">
        <f t="shared" si="375"/>
        <v>52.375</v>
      </c>
      <c r="S2402" s="9">
        <f t="shared" si="376"/>
        <v>60.575000000000003</v>
      </c>
      <c r="T2402" s="9">
        <f t="shared" si="377"/>
        <v>50.875</v>
      </c>
      <c r="U2402" s="8">
        <f t="shared" si="378"/>
        <v>52.491666666666674</v>
      </c>
      <c r="V2402" s="8">
        <f t="shared" si="379"/>
        <v>52.087500000000006</v>
      </c>
    </row>
    <row r="2403" spans="1:22" ht="13.5" x14ac:dyDescent="0.25">
      <c r="A2403" s="3">
        <f>RSI!A2403</f>
        <v>45504</v>
      </c>
      <c r="B2403" s="2">
        <f>RSI!B2403</f>
        <v>6.5898000000000003</v>
      </c>
      <c r="C2403" s="2">
        <f>RSI!I2403</f>
        <v>47.85317090768924</v>
      </c>
      <c r="D2403" s="2">
        <f>MACD!E2403</f>
        <v>4.8517753961654364E-2</v>
      </c>
      <c r="E2403" s="2">
        <f>MACD!F2403</f>
        <v>5.3975564521578936E-2</v>
      </c>
      <c r="F2403" s="2">
        <f>'Moving Avg'!D2403</f>
        <v>6.6274400000000018</v>
      </c>
      <c r="G2403" s="2">
        <f>'Moving Avg'!F2403</f>
        <v>6.6641549999999983</v>
      </c>
      <c r="H2403" s="2">
        <f>'Moving Avg'!G2403</f>
        <v>6.522228000000001</v>
      </c>
      <c r="I2403" s="2">
        <f>'Moving Avg'!H2403</f>
        <v>6.018939499999993</v>
      </c>
      <c r="J2403" s="6" t="str">
        <f>OBV!F2403</f>
        <v>BULLISH</v>
      </c>
      <c r="K2403" s="6" t="str">
        <f>OBV!G2403</f>
        <v>NEUTRAL</v>
      </c>
      <c r="L2403" s="6" t="str">
        <f>OBV!H2403</f>
        <v>NEUTRAL</v>
      </c>
      <c r="M2403" s="8">
        <f t="shared" si="370"/>
        <v>25</v>
      </c>
      <c r="N2403" s="8">
        <f t="shared" si="371"/>
        <v>45</v>
      </c>
      <c r="O2403" s="8">
        <f t="shared" si="372"/>
        <v>50</v>
      </c>
      <c r="P2403" s="8">
        <f t="shared" si="373"/>
        <v>49.5</v>
      </c>
      <c r="Q2403" s="9">
        <f t="shared" si="374"/>
        <v>39.424999999999997</v>
      </c>
      <c r="R2403" s="9">
        <f t="shared" si="375"/>
        <v>43.875</v>
      </c>
      <c r="S2403" s="9">
        <f t="shared" si="376"/>
        <v>45.275000000000006</v>
      </c>
      <c r="T2403" s="9">
        <f t="shared" si="377"/>
        <v>42.375</v>
      </c>
      <c r="U2403" s="8">
        <f t="shared" si="378"/>
        <v>42.858333333333327</v>
      </c>
      <c r="V2403" s="8">
        <f t="shared" si="379"/>
        <v>42.737499999999997</v>
      </c>
    </row>
    <row r="2404" spans="1:22" ht="13.5" x14ac:dyDescent="0.25">
      <c r="A2404" s="3">
        <f>RSI!A2404</f>
        <v>45505</v>
      </c>
      <c r="B2404" s="2">
        <f>RSI!B2404</f>
        <v>6.5898000000000003</v>
      </c>
      <c r="C2404" s="2">
        <f>RSI!I2404</f>
        <v>47.85317090768924</v>
      </c>
      <c r="D2404" s="2">
        <f>MACD!E2404</f>
        <v>5.347398304607065E-2</v>
      </c>
      <c r="E2404" s="2">
        <f>MACD!F2404</f>
        <v>5.3875248226477282E-2</v>
      </c>
      <c r="F2404" s="2">
        <f>'Moving Avg'!D2404</f>
        <v>6.6274400000000018</v>
      </c>
      <c r="G2404" s="2">
        <f>'Moving Avg'!F2404</f>
        <v>6.6500349999999981</v>
      </c>
      <c r="H2404" s="2">
        <f>'Moving Avg'!G2404</f>
        <v>6.5270160000000006</v>
      </c>
      <c r="I2404" s="2">
        <f>'Moving Avg'!H2404</f>
        <v>6.0242819999999941</v>
      </c>
      <c r="J2404" s="6" t="str">
        <f>OBV!F2404</f>
        <v>BULLISH</v>
      </c>
      <c r="K2404" s="6" t="str">
        <f>OBV!G2404</f>
        <v>NEUTRAL</v>
      </c>
      <c r="L2404" s="6" t="str">
        <f>OBV!H2404</f>
        <v>NEUTRAL</v>
      </c>
      <c r="M2404" s="8">
        <f t="shared" si="370"/>
        <v>25</v>
      </c>
      <c r="N2404" s="8">
        <f t="shared" si="371"/>
        <v>45</v>
      </c>
      <c r="O2404" s="8">
        <f t="shared" si="372"/>
        <v>50</v>
      </c>
      <c r="P2404" s="8">
        <f t="shared" si="373"/>
        <v>49.5</v>
      </c>
      <c r="Q2404" s="9">
        <f t="shared" si="374"/>
        <v>39.424999999999997</v>
      </c>
      <c r="R2404" s="9">
        <f t="shared" si="375"/>
        <v>43.875</v>
      </c>
      <c r="S2404" s="9">
        <f t="shared" si="376"/>
        <v>45.275000000000006</v>
      </c>
      <c r="T2404" s="9">
        <f t="shared" si="377"/>
        <v>42.375</v>
      </c>
      <c r="U2404" s="8">
        <f t="shared" si="378"/>
        <v>42.858333333333327</v>
      </c>
      <c r="V2404" s="8">
        <f t="shared" si="379"/>
        <v>42.737499999999997</v>
      </c>
    </row>
    <row r="2405" spans="1:22" ht="13.5" x14ac:dyDescent="0.25">
      <c r="A2405" s="3">
        <f>RSI!A2405</f>
        <v>45506</v>
      </c>
      <c r="B2405" s="2">
        <f>RSI!B2405</f>
        <v>6.5898000000000003</v>
      </c>
      <c r="C2405" s="2">
        <f>RSI!I2405</f>
        <v>47.85317090768924</v>
      </c>
      <c r="D2405" s="2">
        <f>MACD!E2405</f>
        <v>5.782004306325117E-2</v>
      </c>
      <c r="E2405" s="2">
        <f>MACD!F2405</f>
        <v>5.4664207193832068E-2</v>
      </c>
      <c r="F2405" s="2">
        <f>'Moving Avg'!D2405</f>
        <v>6.62744</v>
      </c>
      <c r="G2405" s="2">
        <f>'Moving Avg'!F2405</f>
        <v>6.6359149999999989</v>
      </c>
      <c r="H2405" s="2">
        <f>'Moving Avg'!G2405</f>
        <v>6.5328620000000024</v>
      </c>
      <c r="I2405" s="2">
        <f>'Moving Avg'!H2405</f>
        <v>6.0296244999999944</v>
      </c>
      <c r="J2405" s="6" t="str">
        <f>OBV!F2405</f>
        <v>BULLISH</v>
      </c>
      <c r="K2405" s="6" t="str">
        <f>OBV!G2405</f>
        <v>NEUTRAL</v>
      </c>
      <c r="L2405" s="6" t="str">
        <f>OBV!H2405</f>
        <v>NEUTRAL</v>
      </c>
      <c r="M2405" s="8">
        <f t="shared" si="370"/>
        <v>25</v>
      </c>
      <c r="N2405" s="8">
        <f t="shared" si="371"/>
        <v>0</v>
      </c>
      <c r="O2405" s="8">
        <f t="shared" si="372"/>
        <v>50</v>
      </c>
      <c r="P2405" s="8">
        <f t="shared" si="373"/>
        <v>49.5</v>
      </c>
      <c r="Q2405" s="9">
        <f t="shared" si="374"/>
        <v>23.675000000000001</v>
      </c>
      <c r="R2405" s="9">
        <f t="shared" si="375"/>
        <v>34.875</v>
      </c>
      <c r="S2405" s="9">
        <f t="shared" si="376"/>
        <v>38.525000000000006</v>
      </c>
      <c r="T2405" s="9">
        <f t="shared" si="377"/>
        <v>31.125</v>
      </c>
      <c r="U2405" s="8">
        <f t="shared" si="378"/>
        <v>32.358333333333334</v>
      </c>
      <c r="V2405" s="8">
        <f t="shared" si="379"/>
        <v>32.049999999999997</v>
      </c>
    </row>
    <row r="2406" spans="1:22" ht="13.5" x14ac:dyDescent="0.25">
      <c r="A2406" s="3">
        <f>RSI!A2406</f>
        <v>45509</v>
      </c>
      <c r="B2406" s="2">
        <f>RSI!B2406</f>
        <v>6.5898000000000003</v>
      </c>
      <c r="C2406" s="2">
        <f>RSI!I2406</f>
        <v>47.853170907689233</v>
      </c>
      <c r="D2406" s="2">
        <f>MACD!E2406</f>
        <v>6.1638522642941673E-2</v>
      </c>
      <c r="E2406" s="2">
        <f>MACD!F2406</f>
        <v>5.6059070283653992E-2</v>
      </c>
      <c r="F2406" s="2">
        <f>'Moving Avg'!D2406</f>
        <v>6.6086200000000002</v>
      </c>
      <c r="G2406" s="2">
        <f>'Moving Avg'!F2406</f>
        <v>6.6217949999999988</v>
      </c>
      <c r="H2406" s="2">
        <f>'Moving Avg'!G2406</f>
        <v>6.5432960000000024</v>
      </c>
      <c r="I2406" s="2">
        <f>'Moving Avg'!H2406</f>
        <v>6.0349669999999946</v>
      </c>
      <c r="J2406" s="6" t="str">
        <f>OBV!F2406</f>
        <v>BEARISH</v>
      </c>
      <c r="K2406" s="6" t="str">
        <f>OBV!G2406</f>
        <v>NEUTRAL</v>
      </c>
      <c r="L2406" s="6" t="str">
        <f>OBV!H2406</f>
        <v>CONFIRMED BEARISH</v>
      </c>
      <c r="M2406" s="8">
        <f t="shared" si="370"/>
        <v>25</v>
      </c>
      <c r="N2406" s="8">
        <f t="shared" si="371"/>
        <v>0</v>
      </c>
      <c r="O2406" s="8">
        <f t="shared" si="372"/>
        <v>50</v>
      </c>
      <c r="P2406" s="8">
        <f t="shared" si="373"/>
        <v>16.5</v>
      </c>
      <c r="Q2406" s="9">
        <f t="shared" si="374"/>
        <v>18.725000000000001</v>
      </c>
      <c r="R2406" s="9">
        <f t="shared" si="375"/>
        <v>26.625</v>
      </c>
      <c r="S2406" s="9">
        <f t="shared" si="376"/>
        <v>23.675000000000001</v>
      </c>
      <c r="T2406" s="9">
        <f t="shared" si="377"/>
        <v>22.875</v>
      </c>
      <c r="U2406" s="8">
        <f t="shared" si="378"/>
        <v>23.008333333333336</v>
      </c>
      <c r="V2406" s="8">
        <f t="shared" si="379"/>
        <v>22.975000000000001</v>
      </c>
    </row>
    <row r="2407" spans="1:22" ht="13.5" x14ac:dyDescent="0.25">
      <c r="A2407" s="3">
        <f>RSI!A2407</f>
        <v>45510</v>
      </c>
      <c r="B2407" s="2">
        <f>RSI!B2407</f>
        <v>6.5427</v>
      </c>
      <c r="C2407" s="2">
        <f>RSI!I2407</f>
        <v>42.972444662992558</v>
      </c>
      <c r="D2407" s="2">
        <f>MACD!E2407</f>
        <v>5.4012106101184898E-2</v>
      </c>
      <c r="E2407" s="2">
        <f>MACD!F2407</f>
        <v>5.5649677447160179E-2</v>
      </c>
      <c r="F2407" s="2">
        <f>'Moving Avg'!D2407</f>
        <v>6.5803799999999999</v>
      </c>
      <c r="G2407" s="2">
        <f>'Moving Avg'!F2407</f>
        <v>6.620379999999999</v>
      </c>
      <c r="H2407" s="2">
        <f>'Moving Avg'!G2407</f>
        <v>6.5478140000000016</v>
      </c>
      <c r="I2407" s="2">
        <f>'Moving Avg'!H2407</f>
        <v>6.0411324999999954</v>
      </c>
      <c r="J2407" s="6" t="str">
        <f>OBV!F2407</f>
        <v>BEARISH</v>
      </c>
      <c r="K2407" s="6" t="str">
        <f>OBV!G2407</f>
        <v>NEUTRAL</v>
      </c>
      <c r="L2407" s="6" t="str">
        <f>OBV!H2407</f>
        <v>CONFIRMED BEARISH</v>
      </c>
      <c r="M2407" s="8">
        <f t="shared" si="370"/>
        <v>25</v>
      </c>
      <c r="N2407" s="8">
        <f t="shared" si="371"/>
        <v>45</v>
      </c>
      <c r="O2407" s="8">
        <f t="shared" si="372"/>
        <v>50</v>
      </c>
      <c r="P2407" s="8">
        <f t="shared" si="373"/>
        <v>16.5</v>
      </c>
      <c r="Q2407" s="9">
        <f t="shared" si="374"/>
        <v>34.475000000000001</v>
      </c>
      <c r="R2407" s="9">
        <f t="shared" si="375"/>
        <v>35.625</v>
      </c>
      <c r="S2407" s="9">
        <f t="shared" si="376"/>
        <v>30.425000000000001</v>
      </c>
      <c r="T2407" s="9">
        <f t="shared" si="377"/>
        <v>34.125</v>
      </c>
      <c r="U2407" s="8">
        <f t="shared" si="378"/>
        <v>33.508333333333333</v>
      </c>
      <c r="V2407" s="8">
        <f t="shared" si="379"/>
        <v>33.662499999999994</v>
      </c>
    </row>
    <row r="2408" spans="1:22" ht="13.5" x14ac:dyDescent="0.25">
      <c r="A2408" s="3">
        <f>RSI!A2408</f>
        <v>45511</v>
      </c>
      <c r="B2408" s="2">
        <f>RSI!B2408</f>
        <v>6.4957000000000003</v>
      </c>
      <c r="C2408" s="2">
        <f>RSI!I2408</f>
        <v>38.727651579878</v>
      </c>
      <c r="D2408" s="2">
        <f>MACD!E2408</f>
        <v>5.1439704467600933E-2</v>
      </c>
      <c r="E2408" s="2">
        <f>MACD!F2408</f>
        <v>5.4807682851248332E-2</v>
      </c>
      <c r="F2408" s="2">
        <f>'Moving Avg'!D2408</f>
        <v>6.5615600000000001</v>
      </c>
      <c r="G2408" s="2">
        <f>'Moving Avg'!F2408</f>
        <v>6.6156749999999986</v>
      </c>
      <c r="H2408" s="2">
        <f>'Moving Avg'!G2408</f>
        <v>6.5487560000000018</v>
      </c>
      <c r="I2408" s="2">
        <f>'Moving Avg'!H2408</f>
        <v>6.0471509999999942</v>
      </c>
      <c r="J2408" s="6" t="str">
        <f>OBV!F2408</f>
        <v>BEARISH</v>
      </c>
      <c r="K2408" s="6" t="str">
        <f>OBV!G2408</f>
        <v>NEUTRAL</v>
      </c>
      <c r="L2408" s="6" t="str">
        <f>OBV!H2408</f>
        <v>CONFIRMED BEARISH</v>
      </c>
      <c r="M2408" s="8">
        <f t="shared" si="370"/>
        <v>25</v>
      </c>
      <c r="N2408" s="8">
        <f t="shared" si="371"/>
        <v>45</v>
      </c>
      <c r="O2408" s="8">
        <f t="shared" si="372"/>
        <v>50</v>
      </c>
      <c r="P2408" s="8">
        <f t="shared" si="373"/>
        <v>16.5</v>
      </c>
      <c r="Q2408" s="9">
        <f t="shared" si="374"/>
        <v>34.475000000000001</v>
      </c>
      <c r="R2408" s="9">
        <f t="shared" si="375"/>
        <v>35.625</v>
      </c>
      <c r="S2408" s="9">
        <f t="shared" si="376"/>
        <v>30.425000000000001</v>
      </c>
      <c r="T2408" s="9">
        <f t="shared" si="377"/>
        <v>34.125</v>
      </c>
      <c r="U2408" s="8">
        <f t="shared" si="378"/>
        <v>33.508333333333333</v>
      </c>
      <c r="V2408" s="8">
        <f t="shared" si="379"/>
        <v>33.662499999999994</v>
      </c>
    </row>
    <row r="2409" spans="1:22" ht="13.5" x14ac:dyDescent="0.25">
      <c r="A2409" s="3">
        <f>RSI!A2409</f>
        <v>45512</v>
      </c>
      <c r="B2409" s="2">
        <f>RSI!B2409</f>
        <v>6.4957000000000003</v>
      </c>
      <c r="C2409" s="2">
        <f>RSI!I2409</f>
        <v>38.727651579877993</v>
      </c>
      <c r="D2409" s="2">
        <f>MACD!E2409</f>
        <v>4.991044729635874E-2</v>
      </c>
      <c r="E2409" s="2">
        <f>MACD!F2409</f>
        <v>5.3828235740270416E-2</v>
      </c>
      <c r="F2409" s="2">
        <f>'Moving Avg'!D2409</f>
        <v>6.5427400000000002</v>
      </c>
      <c r="G2409" s="2">
        <f>'Moving Avg'!F2409</f>
        <v>6.6109699999999991</v>
      </c>
      <c r="H2409" s="2">
        <f>'Moving Avg'!G2409</f>
        <v>6.5515800000000013</v>
      </c>
      <c r="I2409" s="2">
        <f>'Moving Avg'!H2409</f>
        <v>6.0531694999999948</v>
      </c>
      <c r="J2409" s="6" t="str">
        <f>OBV!F2409</f>
        <v>BEARISH</v>
      </c>
      <c r="K2409" s="6" t="str">
        <f>OBV!G2409</f>
        <v>NEUTRAL</v>
      </c>
      <c r="L2409" s="6" t="str">
        <f>OBV!H2409</f>
        <v>CONFIRMED BEARISH</v>
      </c>
      <c r="M2409" s="8">
        <f t="shared" si="370"/>
        <v>25</v>
      </c>
      <c r="N2409" s="8">
        <f t="shared" si="371"/>
        <v>45</v>
      </c>
      <c r="O2409" s="8">
        <f t="shared" si="372"/>
        <v>50</v>
      </c>
      <c r="P2409" s="8">
        <f t="shared" si="373"/>
        <v>16.5</v>
      </c>
      <c r="Q2409" s="9">
        <f t="shared" si="374"/>
        <v>34.475000000000001</v>
      </c>
      <c r="R2409" s="9">
        <f t="shared" si="375"/>
        <v>35.625</v>
      </c>
      <c r="S2409" s="9">
        <f t="shared" si="376"/>
        <v>30.425000000000001</v>
      </c>
      <c r="T2409" s="9">
        <f t="shared" si="377"/>
        <v>34.125</v>
      </c>
      <c r="U2409" s="8">
        <f t="shared" si="378"/>
        <v>33.508333333333333</v>
      </c>
      <c r="V2409" s="8">
        <f t="shared" si="379"/>
        <v>33.662499999999994</v>
      </c>
    </row>
    <row r="2410" spans="1:22" ht="13.5" x14ac:dyDescent="0.25">
      <c r="A2410" s="3">
        <f>RSI!A2410</f>
        <v>45513</v>
      </c>
      <c r="B2410" s="2">
        <f>RSI!B2410</f>
        <v>6.4957000000000003</v>
      </c>
      <c r="C2410" s="2">
        <f>RSI!I2410</f>
        <v>38.727651579878</v>
      </c>
      <c r="D2410" s="2">
        <f>MACD!E2410</f>
        <v>4.9215895982179347E-2</v>
      </c>
      <c r="E2410" s="2">
        <f>MACD!F2410</f>
        <v>5.2905767788652205E-2</v>
      </c>
      <c r="F2410" s="2">
        <f>'Moving Avg'!D2410</f>
        <v>6.5239199999999995</v>
      </c>
      <c r="G2410" s="2">
        <f>'Moving Avg'!F2410</f>
        <v>6.6062649999999987</v>
      </c>
      <c r="H2410" s="2">
        <f>'Moving Avg'!G2410</f>
        <v>6.5544040000000008</v>
      </c>
      <c r="I2410" s="2">
        <f>'Moving Avg'!H2410</f>
        <v>6.0591879999999945</v>
      </c>
      <c r="J2410" s="6" t="str">
        <f>OBV!F2410</f>
        <v>BEARISH</v>
      </c>
      <c r="K2410" s="6" t="str">
        <f>OBV!G2410</f>
        <v>NEUTRAL</v>
      </c>
      <c r="L2410" s="6" t="str">
        <f>OBV!H2410</f>
        <v>CONFIRMED BEARISH</v>
      </c>
      <c r="M2410" s="8">
        <f t="shared" si="370"/>
        <v>25</v>
      </c>
      <c r="N2410" s="8">
        <f t="shared" si="371"/>
        <v>45</v>
      </c>
      <c r="O2410" s="8">
        <f t="shared" si="372"/>
        <v>50</v>
      </c>
      <c r="P2410" s="8">
        <f t="shared" si="373"/>
        <v>16.5</v>
      </c>
      <c r="Q2410" s="9">
        <f t="shared" si="374"/>
        <v>34.475000000000001</v>
      </c>
      <c r="R2410" s="9">
        <f t="shared" si="375"/>
        <v>35.625</v>
      </c>
      <c r="S2410" s="9">
        <f t="shared" si="376"/>
        <v>30.425000000000001</v>
      </c>
      <c r="T2410" s="9">
        <f t="shared" si="377"/>
        <v>34.125</v>
      </c>
      <c r="U2410" s="8">
        <f t="shared" si="378"/>
        <v>33.508333333333333</v>
      </c>
      <c r="V2410" s="8">
        <f t="shared" si="379"/>
        <v>33.662499999999994</v>
      </c>
    </row>
    <row r="2411" spans="1:22" ht="13.5" x14ac:dyDescent="0.25">
      <c r="A2411" s="3">
        <f>RSI!A2411</f>
        <v>45516</v>
      </c>
      <c r="B2411" s="2">
        <f>RSI!B2411</f>
        <v>6.4767999999999999</v>
      </c>
      <c r="C2411" s="2">
        <f>RSI!I2411</f>
        <v>36.897121191205514</v>
      </c>
      <c r="D2411" s="2">
        <f>MACD!E2411</f>
        <v>6.5060154684948301E-2</v>
      </c>
      <c r="E2411" s="2">
        <f>MACD!F2411</f>
        <v>5.5336645167911425E-2</v>
      </c>
      <c r="F2411" s="2">
        <f>'Moving Avg'!D2411</f>
        <v>6.5013199999999998</v>
      </c>
      <c r="G2411" s="2">
        <f>'Moving Avg'!F2411</f>
        <v>6.6006149999999977</v>
      </c>
      <c r="H2411" s="2">
        <f>'Moving Avg'!G2411</f>
        <v>6.5568500000000007</v>
      </c>
      <c r="I2411" s="2">
        <f>'Moving Avg'!H2411</f>
        <v>6.0651559999999938</v>
      </c>
      <c r="J2411" s="6" t="str">
        <f>OBV!F2411</f>
        <v>BEARISH</v>
      </c>
      <c r="K2411" s="6" t="str">
        <f>OBV!G2411</f>
        <v>NEUTRAL</v>
      </c>
      <c r="L2411" s="6" t="str">
        <f>OBV!H2411</f>
        <v>CONFIRMED BEARISH</v>
      </c>
      <c r="M2411" s="8">
        <f t="shared" si="370"/>
        <v>25</v>
      </c>
      <c r="N2411" s="8">
        <f t="shared" si="371"/>
        <v>0</v>
      </c>
      <c r="O2411" s="8">
        <f t="shared" si="372"/>
        <v>50</v>
      </c>
      <c r="P2411" s="8">
        <f t="shared" si="373"/>
        <v>16.5</v>
      </c>
      <c r="Q2411" s="9">
        <f t="shared" si="374"/>
        <v>18.725000000000001</v>
      </c>
      <c r="R2411" s="9">
        <f t="shared" si="375"/>
        <v>26.625</v>
      </c>
      <c r="S2411" s="9">
        <f t="shared" si="376"/>
        <v>23.675000000000001</v>
      </c>
      <c r="T2411" s="9">
        <f t="shared" si="377"/>
        <v>22.875</v>
      </c>
      <c r="U2411" s="8">
        <f t="shared" si="378"/>
        <v>23.008333333333336</v>
      </c>
      <c r="V2411" s="8">
        <f t="shared" si="379"/>
        <v>22.975000000000001</v>
      </c>
    </row>
    <row r="2412" spans="1:22" ht="13.5" x14ac:dyDescent="0.25">
      <c r="A2412" s="3">
        <f>RSI!A2412</f>
        <v>45518</v>
      </c>
      <c r="B2412" s="2">
        <f>RSI!B2412</f>
        <v>6.4767999999999999</v>
      </c>
      <c r="C2412" s="2">
        <f>RSI!I2412</f>
        <v>36.897121191205514</v>
      </c>
      <c r="D2412" s="2">
        <f>MACD!E2412</f>
        <v>7.9092435381591386E-2</v>
      </c>
      <c r="E2412" s="2">
        <f>MACD!F2412</f>
        <v>6.0087803210647418E-2</v>
      </c>
      <c r="F2412" s="2">
        <f>'Moving Avg'!D2412</f>
        <v>6.4881399999999996</v>
      </c>
      <c r="G2412" s="2">
        <f>'Moving Avg'!F2412</f>
        <v>6.5902599999999989</v>
      </c>
      <c r="H2412" s="2">
        <f>'Moving Avg'!G2412</f>
        <v>6.5602380000000018</v>
      </c>
      <c r="I2412" s="2">
        <f>'Moving Avg'!H2412</f>
        <v>6.071079999999994</v>
      </c>
      <c r="J2412" s="6" t="str">
        <f>OBV!F2412</f>
        <v>BEARISH</v>
      </c>
      <c r="K2412" s="6" t="str">
        <f>OBV!G2412</f>
        <v>NEUTRAL</v>
      </c>
      <c r="L2412" s="6" t="str">
        <f>OBV!H2412</f>
        <v>CONFIRMED BEARISH</v>
      </c>
      <c r="M2412" s="8">
        <f t="shared" si="370"/>
        <v>25</v>
      </c>
      <c r="N2412" s="8">
        <f t="shared" si="371"/>
        <v>0</v>
      </c>
      <c r="O2412" s="8">
        <f t="shared" si="372"/>
        <v>50</v>
      </c>
      <c r="P2412" s="8">
        <f t="shared" si="373"/>
        <v>16.5</v>
      </c>
      <c r="Q2412" s="9">
        <f t="shared" si="374"/>
        <v>18.725000000000001</v>
      </c>
      <c r="R2412" s="9">
        <f t="shared" si="375"/>
        <v>26.625</v>
      </c>
      <c r="S2412" s="9">
        <f t="shared" si="376"/>
        <v>23.675000000000001</v>
      </c>
      <c r="T2412" s="9">
        <f t="shared" si="377"/>
        <v>22.875</v>
      </c>
      <c r="U2412" s="8">
        <f t="shared" si="378"/>
        <v>23.008333333333336</v>
      </c>
      <c r="V2412" s="8">
        <f t="shared" si="379"/>
        <v>22.975000000000001</v>
      </c>
    </row>
    <row r="2413" spans="1:22" ht="13.5" x14ac:dyDescent="0.25">
      <c r="A2413" s="3">
        <f>RSI!A2413</f>
        <v>45519</v>
      </c>
      <c r="B2413" s="2">
        <f>RSI!B2413</f>
        <v>6.4957000000000003</v>
      </c>
      <c r="C2413" s="2">
        <f>RSI!I2413</f>
        <v>40.176538509249745</v>
      </c>
      <c r="D2413" s="2">
        <f>MACD!E2413</f>
        <v>7.5668240082590543E-2</v>
      </c>
      <c r="E2413" s="2">
        <f>MACD!F2413</f>
        <v>6.3203890585036046E-2</v>
      </c>
      <c r="F2413" s="2">
        <f>'Moving Avg'!D2413</f>
        <v>6.4881399999999996</v>
      </c>
      <c r="G2413" s="2">
        <f>'Moving Avg'!F2413</f>
        <v>6.5808499999999999</v>
      </c>
      <c r="H2413" s="2">
        <f>'Moving Avg'!G2413</f>
        <v>6.564192000000002</v>
      </c>
      <c r="I2413" s="2">
        <f>'Moving Avg'!H2413</f>
        <v>6.0770984999999937</v>
      </c>
      <c r="J2413" s="6" t="str">
        <f>OBV!F2413</f>
        <v>BULLISH</v>
      </c>
      <c r="K2413" s="6" t="str">
        <f>OBV!G2413</f>
        <v>NEUTRAL</v>
      </c>
      <c r="L2413" s="6" t="str">
        <f>OBV!H2413</f>
        <v>NEUTRAL</v>
      </c>
      <c r="M2413" s="8">
        <f t="shared" si="370"/>
        <v>25</v>
      </c>
      <c r="N2413" s="8">
        <f t="shared" si="371"/>
        <v>0</v>
      </c>
      <c r="O2413" s="8">
        <f t="shared" si="372"/>
        <v>50</v>
      </c>
      <c r="P2413" s="8">
        <f t="shared" si="373"/>
        <v>49.5</v>
      </c>
      <c r="Q2413" s="9">
        <f t="shared" si="374"/>
        <v>23.675000000000001</v>
      </c>
      <c r="R2413" s="9">
        <f t="shared" si="375"/>
        <v>34.875</v>
      </c>
      <c r="S2413" s="9">
        <f t="shared" si="376"/>
        <v>38.525000000000006</v>
      </c>
      <c r="T2413" s="9">
        <f t="shared" si="377"/>
        <v>31.125</v>
      </c>
      <c r="U2413" s="8">
        <f t="shared" si="378"/>
        <v>32.358333333333334</v>
      </c>
      <c r="V2413" s="8">
        <f t="shared" si="379"/>
        <v>32.049999999999997</v>
      </c>
    </row>
    <row r="2414" spans="1:22" ht="13.5" x14ac:dyDescent="0.25">
      <c r="A2414" s="3">
        <f>RSI!A2414</f>
        <v>45520</v>
      </c>
      <c r="B2414" s="2">
        <f>RSI!B2414</f>
        <v>6.4957000000000003</v>
      </c>
      <c r="C2414" s="2">
        <f>RSI!I2414</f>
        <v>40.176538509249745</v>
      </c>
      <c r="D2414" s="2">
        <f>MACD!E2414</f>
        <v>7.319551453399864E-2</v>
      </c>
      <c r="E2414" s="2">
        <f>MACD!F2414</f>
        <v>6.5202215374828565E-2</v>
      </c>
      <c r="F2414" s="2">
        <f>'Moving Avg'!D2414</f>
        <v>6.4881399999999996</v>
      </c>
      <c r="G2414" s="2">
        <f>'Moving Avg'!F2414</f>
        <v>6.5714399999999999</v>
      </c>
      <c r="H2414" s="2">
        <f>'Moving Avg'!G2414</f>
        <v>6.5681460000000014</v>
      </c>
      <c r="I2414" s="2">
        <f>'Moving Avg'!H2414</f>
        <v>6.0831609999999934</v>
      </c>
      <c r="J2414" s="6" t="str">
        <f>OBV!F2414</f>
        <v>BULLISH</v>
      </c>
      <c r="K2414" s="6" t="str">
        <f>OBV!G2414</f>
        <v>NEUTRAL</v>
      </c>
      <c r="L2414" s="6" t="str">
        <f>OBV!H2414</f>
        <v>NEUTRAL</v>
      </c>
      <c r="M2414" s="8">
        <f t="shared" si="370"/>
        <v>25</v>
      </c>
      <c r="N2414" s="8">
        <f t="shared" si="371"/>
        <v>0</v>
      </c>
      <c r="O2414" s="8">
        <f t="shared" si="372"/>
        <v>50</v>
      </c>
      <c r="P2414" s="8">
        <f t="shared" si="373"/>
        <v>49.5</v>
      </c>
      <c r="Q2414" s="9">
        <f t="shared" si="374"/>
        <v>23.675000000000001</v>
      </c>
      <c r="R2414" s="9">
        <f t="shared" si="375"/>
        <v>34.875</v>
      </c>
      <c r="S2414" s="9">
        <f t="shared" si="376"/>
        <v>38.525000000000006</v>
      </c>
      <c r="T2414" s="9">
        <f t="shared" si="377"/>
        <v>31.125</v>
      </c>
      <c r="U2414" s="8">
        <f t="shared" si="378"/>
        <v>32.358333333333334</v>
      </c>
      <c r="V2414" s="8">
        <f t="shared" si="379"/>
        <v>32.049999999999997</v>
      </c>
    </row>
    <row r="2415" spans="1:22" ht="13.5" x14ac:dyDescent="0.25">
      <c r="A2415" s="3">
        <f>RSI!A2415</f>
        <v>45523</v>
      </c>
      <c r="B2415" s="2">
        <f>RSI!B2415</f>
        <v>6.4957000000000003</v>
      </c>
      <c r="C2415" s="2">
        <f>RSI!I2415</f>
        <v>40.176538509249745</v>
      </c>
      <c r="D2415" s="2">
        <f>MACD!E2415</f>
        <v>7.1496421702093471E-2</v>
      </c>
      <c r="E2415" s="2">
        <f>MACD!F2415</f>
        <v>6.6461056640281541E-2</v>
      </c>
      <c r="F2415" s="2">
        <f>'Moving Avg'!D2415</f>
        <v>6.4881399999999996</v>
      </c>
      <c r="G2415" s="2">
        <f>'Moving Avg'!F2415</f>
        <v>6.56203</v>
      </c>
      <c r="H2415" s="2">
        <f>'Moving Avg'!G2415</f>
        <v>6.5721000000000016</v>
      </c>
      <c r="I2415" s="2">
        <f>'Moving Avg'!H2415</f>
        <v>6.0891794999999931</v>
      </c>
      <c r="J2415" s="6" t="str">
        <f>OBV!F2415</f>
        <v>BULLISH</v>
      </c>
      <c r="K2415" s="6" t="str">
        <f>OBV!G2415</f>
        <v>NEUTRAL</v>
      </c>
      <c r="L2415" s="6" t="str">
        <f>OBV!H2415</f>
        <v>NEUTRAL</v>
      </c>
      <c r="M2415" s="8">
        <f t="shared" si="370"/>
        <v>25</v>
      </c>
      <c r="N2415" s="8">
        <f t="shared" si="371"/>
        <v>0</v>
      </c>
      <c r="O2415" s="8">
        <f t="shared" si="372"/>
        <v>50</v>
      </c>
      <c r="P2415" s="8">
        <f t="shared" si="373"/>
        <v>49.5</v>
      </c>
      <c r="Q2415" s="9">
        <f t="shared" si="374"/>
        <v>23.675000000000001</v>
      </c>
      <c r="R2415" s="9">
        <f t="shared" si="375"/>
        <v>34.875</v>
      </c>
      <c r="S2415" s="9">
        <f t="shared" si="376"/>
        <v>38.525000000000006</v>
      </c>
      <c r="T2415" s="9">
        <f t="shared" si="377"/>
        <v>31.125</v>
      </c>
      <c r="U2415" s="8">
        <f t="shared" si="378"/>
        <v>32.358333333333334</v>
      </c>
      <c r="V2415" s="8">
        <f t="shared" si="379"/>
        <v>32.049999999999997</v>
      </c>
    </row>
    <row r="2416" spans="1:22" ht="13.5" x14ac:dyDescent="0.25">
      <c r="A2416" s="3">
        <f>RSI!A2416</f>
        <v>45524</v>
      </c>
      <c r="B2416" s="2">
        <f>RSI!B2416</f>
        <v>6.2131999999999996</v>
      </c>
      <c r="C2416" s="2">
        <f>RSI!I2416</f>
        <v>20.392182450285389</v>
      </c>
      <c r="D2416" s="2">
        <f>MACD!E2416</f>
        <v>9.134874017621808E-2</v>
      </c>
      <c r="E2416" s="2">
        <f>MACD!F2416</f>
        <v>7.1438593347468854E-2</v>
      </c>
      <c r="F2416" s="2">
        <f>'Moving Avg'!D2416</f>
        <v>6.4354199999999988</v>
      </c>
      <c r="G2416" s="2">
        <f>'Moving Avg'!F2416</f>
        <v>6.5384949999999993</v>
      </c>
      <c r="H2416" s="2">
        <f>'Moving Avg'!G2416</f>
        <v>6.5704039999999999</v>
      </c>
      <c r="I2416" s="2">
        <f>'Moving Avg'!H2416</f>
        <v>6.0938739999999942</v>
      </c>
      <c r="J2416" s="6" t="str">
        <f>OBV!F2416</f>
        <v>BEARISH</v>
      </c>
      <c r="K2416" s="6" t="str">
        <f>OBV!G2416</f>
        <v>NEUTRAL</v>
      </c>
      <c r="L2416" s="6" t="str">
        <f>OBV!H2416</f>
        <v>CONFIRMED BEARISH</v>
      </c>
      <c r="M2416" s="8">
        <f t="shared" si="370"/>
        <v>50</v>
      </c>
      <c r="N2416" s="8">
        <f t="shared" si="371"/>
        <v>0</v>
      </c>
      <c r="O2416" s="8">
        <f t="shared" si="372"/>
        <v>50</v>
      </c>
      <c r="P2416" s="8">
        <f t="shared" si="373"/>
        <v>16.5</v>
      </c>
      <c r="Q2416" s="9">
        <f t="shared" si="374"/>
        <v>27.475000000000001</v>
      </c>
      <c r="R2416" s="9">
        <f t="shared" si="375"/>
        <v>31.625</v>
      </c>
      <c r="S2416" s="9">
        <f t="shared" si="376"/>
        <v>27.425000000000001</v>
      </c>
      <c r="T2416" s="9">
        <f t="shared" si="377"/>
        <v>29.125</v>
      </c>
      <c r="U2416" s="8">
        <f t="shared" si="378"/>
        <v>28.841666666666669</v>
      </c>
      <c r="V2416" s="8">
        <f t="shared" si="379"/>
        <v>28.912500000000001</v>
      </c>
    </row>
    <row r="2417" spans="1:22" ht="13.5" x14ac:dyDescent="0.25">
      <c r="A2417" s="3">
        <f>RSI!A2417</f>
        <v>45525</v>
      </c>
      <c r="B2417" s="2">
        <f>RSI!B2417</f>
        <v>6.2131999999999996</v>
      </c>
      <c r="C2417" s="2">
        <f>RSI!I2417</f>
        <v>20.392182450285389</v>
      </c>
      <c r="D2417" s="2">
        <f>MACD!E2417</f>
        <v>0.10290712370806876</v>
      </c>
      <c r="E2417" s="2">
        <f>MACD!F2417</f>
        <v>7.7732299419588841E-2</v>
      </c>
      <c r="F2417" s="2">
        <f>'Moving Avg'!D2417</f>
        <v>6.3827000000000007</v>
      </c>
      <c r="G2417" s="2">
        <f>'Moving Avg'!F2417</f>
        <v>6.5196649999999989</v>
      </c>
      <c r="H2417" s="2">
        <f>'Moving Avg'!G2417</f>
        <v>6.5687079999999991</v>
      </c>
      <c r="I2417" s="2">
        <f>'Moving Avg'!H2417</f>
        <v>6.0985684999999936</v>
      </c>
      <c r="J2417" s="6" t="str">
        <f>OBV!F2417</f>
        <v>BEARISH</v>
      </c>
      <c r="K2417" s="6" t="str">
        <f>OBV!G2417</f>
        <v>NEUTRAL</v>
      </c>
      <c r="L2417" s="6" t="str">
        <f>OBV!H2417</f>
        <v>CONFIRMED BEARISH</v>
      </c>
      <c r="M2417" s="8">
        <f t="shared" si="370"/>
        <v>50</v>
      </c>
      <c r="N2417" s="8">
        <f t="shared" si="371"/>
        <v>0</v>
      </c>
      <c r="O2417" s="8">
        <f t="shared" si="372"/>
        <v>50</v>
      </c>
      <c r="P2417" s="8">
        <f t="shared" si="373"/>
        <v>16.5</v>
      </c>
      <c r="Q2417" s="9">
        <f t="shared" si="374"/>
        <v>27.475000000000001</v>
      </c>
      <c r="R2417" s="9">
        <f t="shared" si="375"/>
        <v>31.625</v>
      </c>
      <c r="S2417" s="9">
        <f t="shared" si="376"/>
        <v>27.425000000000001</v>
      </c>
      <c r="T2417" s="9">
        <f t="shared" si="377"/>
        <v>29.125</v>
      </c>
      <c r="U2417" s="8">
        <f t="shared" si="378"/>
        <v>28.841666666666669</v>
      </c>
      <c r="V2417" s="8">
        <f t="shared" si="379"/>
        <v>28.912500000000001</v>
      </c>
    </row>
    <row r="2418" spans="1:22" ht="13.5" x14ac:dyDescent="0.25">
      <c r="A2418" s="3">
        <f>RSI!A2418</f>
        <v>45526</v>
      </c>
      <c r="B2418" s="2">
        <f>RSI!B2418</f>
        <v>6.2131999999999996</v>
      </c>
      <c r="C2418" s="2">
        <f>RSI!I2418</f>
        <v>20.392182450285389</v>
      </c>
      <c r="D2418" s="2">
        <f>MACD!E2418</f>
        <v>0.10731432307110733</v>
      </c>
      <c r="E2418" s="2">
        <f>MACD!F2418</f>
        <v>8.3648704149892547E-2</v>
      </c>
      <c r="F2418" s="2">
        <f>'Moving Avg'!D2418</f>
        <v>6.3262</v>
      </c>
      <c r="G2418" s="2">
        <f>'Moving Avg'!F2418</f>
        <v>6.5008349999999995</v>
      </c>
      <c r="H2418" s="2">
        <f>'Moving Avg'!G2418</f>
        <v>6.5724719999999976</v>
      </c>
      <c r="I2418" s="2">
        <f>'Moving Avg'!H2418</f>
        <v>6.1032184999999934</v>
      </c>
      <c r="J2418" s="6" t="str">
        <f>OBV!F2418</f>
        <v>BEARISH</v>
      </c>
      <c r="K2418" s="6" t="str">
        <f>OBV!G2418</f>
        <v>NEUTRAL</v>
      </c>
      <c r="L2418" s="6" t="str">
        <f>OBV!H2418</f>
        <v>CONFIRMED BEARISH</v>
      </c>
      <c r="M2418" s="8">
        <f t="shared" si="370"/>
        <v>50</v>
      </c>
      <c r="N2418" s="8">
        <f t="shared" si="371"/>
        <v>0</v>
      </c>
      <c r="O2418" s="8">
        <f t="shared" si="372"/>
        <v>50</v>
      </c>
      <c r="P2418" s="8">
        <f t="shared" si="373"/>
        <v>16.5</v>
      </c>
      <c r="Q2418" s="9">
        <f t="shared" si="374"/>
        <v>27.475000000000001</v>
      </c>
      <c r="R2418" s="9">
        <f t="shared" si="375"/>
        <v>31.625</v>
      </c>
      <c r="S2418" s="9">
        <f t="shared" si="376"/>
        <v>27.425000000000001</v>
      </c>
      <c r="T2418" s="9">
        <f t="shared" si="377"/>
        <v>29.125</v>
      </c>
      <c r="U2418" s="8">
        <f t="shared" si="378"/>
        <v>28.841666666666669</v>
      </c>
      <c r="V2418" s="8">
        <f t="shared" si="379"/>
        <v>28.912500000000001</v>
      </c>
    </row>
    <row r="2419" spans="1:22" ht="13.5" x14ac:dyDescent="0.25">
      <c r="A2419" s="3">
        <f>RSI!A2419</f>
        <v>45527</v>
      </c>
      <c r="B2419" s="2">
        <f>RSI!B2419</f>
        <v>6.2415000000000003</v>
      </c>
      <c r="C2419" s="2">
        <f>RSI!I2419</f>
        <v>25.01238461843306</v>
      </c>
      <c r="D2419" s="2">
        <f>MACD!E2419</f>
        <v>0.11066737871940102</v>
      </c>
      <c r="E2419" s="2">
        <f>MACD!F2419</f>
        <v>8.9052439063794245E-2</v>
      </c>
      <c r="F2419" s="2">
        <f>'Moving Avg'!D2419</f>
        <v>6.2753600000000009</v>
      </c>
      <c r="G2419" s="2">
        <f>'Moving Avg'!F2419</f>
        <v>6.4834199999999997</v>
      </c>
      <c r="H2419" s="2">
        <f>'Moving Avg'!G2419</f>
        <v>6.5715299999999983</v>
      </c>
      <c r="I2419" s="2">
        <f>'Moving Avg'!H2419</f>
        <v>6.1080099999999939</v>
      </c>
      <c r="J2419" s="6" t="str">
        <f>OBV!F2419</f>
        <v>BEARISH</v>
      </c>
      <c r="K2419" s="6" t="str">
        <f>OBV!G2419</f>
        <v>NEUTRAL</v>
      </c>
      <c r="L2419" s="6" t="str">
        <f>OBV!H2419</f>
        <v>CONFIRMED BEARISH</v>
      </c>
      <c r="M2419" s="8">
        <f t="shared" si="370"/>
        <v>50</v>
      </c>
      <c r="N2419" s="8">
        <f t="shared" si="371"/>
        <v>0</v>
      </c>
      <c r="O2419" s="8">
        <f t="shared" si="372"/>
        <v>50</v>
      </c>
      <c r="P2419" s="8">
        <f t="shared" si="373"/>
        <v>16.5</v>
      </c>
      <c r="Q2419" s="9">
        <f t="shared" si="374"/>
        <v>27.475000000000001</v>
      </c>
      <c r="R2419" s="9">
        <f t="shared" si="375"/>
        <v>31.625</v>
      </c>
      <c r="S2419" s="9">
        <f t="shared" si="376"/>
        <v>27.425000000000001</v>
      </c>
      <c r="T2419" s="9">
        <f t="shared" si="377"/>
        <v>29.125</v>
      </c>
      <c r="U2419" s="8">
        <f t="shared" si="378"/>
        <v>28.841666666666669</v>
      </c>
      <c r="V2419" s="8">
        <f t="shared" si="379"/>
        <v>28.912500000000001</v>
      </c>
    </row>
    <row r="2420" spans="1:22" ht="13.5" x14ac:dyDescent="0.25">
      <c r="A2420" s="3">
        <f>RSI!A2420</f>
        <v>45530</v>
      </c>
      <c r="B2420" s="2">
        <f>RSI!B2420</f>
        <v>6.2415000000000003</v>
      </c>
      <c r="C2420" s="2">
        <f>RSI!I2420</f>
        <v>25.01238461843306</v>
      </c>
      <c r="D2420" s="2">
        <f>MACD!E2420</f>
        <v>0.11493011600829828</v>
      </c>
      <c r="E2420" s="2">
        <f>MACD!F2420</f>
        <v>9.4227974452695054E-2</v>
      </c>
      <c r="F2420" s="2">
        <f>'Moving Avg'!D2420</f>
        <v>6.2245200000000001</v>
      </c>
      <c r="G2420" s="2">
        <f>'Moving Avg'!F2420</f>
        <v>6.466005</v>
      </c>
      <c r="H2420" s="2">
        <f>'Moving Avg'!G2420</f>
        <v>6.5705879999999981</v>
      </c>
      <c r="I2420" s="2">
        <f>'Moving Avg'!H2420</f>
        <v>6.1135514999999945</v>
      </c>
      <c r="J2420" s="6" t="str">
        <f>OBV!F2420</f>
        <v>BEARISH</v>
      </c>
      <c r="K2420" s="6" t="str">
        <f>OBV!G2420</f>
        <v>NEUTRAL</v>
      </c>
      <c r="L2420" s="6" t="str">
        <f>OBV!H2420</f>
        <v>CONFIRMED BEARISH</v>
      </c>
      <c r="M2420" s="8">
        <f t="shared" si="370"/>
        <v>50</v>
      </c>
      <c r="N2420" s="8">
        <f t="shared" si="371"/>
        <v>0</v>
      </c>
      <c r="O2420" s="8">
        <f t="shared" si="372"/>
        <v>50</v>
      </c>
      <c r="P2420" s="8">
        <f t="shared" si="373"/>
        <v>16.5</v>
      </c>
      <c r="Q2420" s="9">
        <f t="shared" si="374"/>
        <v>27.475000000000001</v>
      </c>
      <c r="R2420" s="9">
        <f t="shared" si="375"/>
        <v>31.625</v>
      </c>
      <c r="S2420" s="9">
        <f t="shared" si="376"/>
        <v>27.425000000000001</v>
      </c>
      <c r="T2420" s="9">
        <f t="shared" si="377"/>
        <v>29.125</v>
      </c>
      <c r="U2420" s="8">
        <f t="shared" si="378"/>
        <v>28.841666666666669</v>
      </c>
      <c r="V2420" s="8">
        <f t="shared" si="379"/>
        <v>28.912500000000001</v>
      </c>
    </row>
    <row r="2421" spans="1:22" ht="13.5" x14ac:dyDescent="0.25">
      <c r="A2421" s="3">
        <f>RSI!A2421</f>
        <v>45531</v>
      </c>
      <c r="B2421" s="2">
        <f>RSI!B2421</f>
        <v>6.2415000000000003</v>
      </c>
      <c r="C2421" s="2">
        <f>RSI!I2421</f>
        <v>25.01238461843306</v>
      </c>
      <c r="D2421" s="2">
        <f>MACD!E2421</f>
        <v>0.11694929632286666</v>
      </c>
      <c r="E2421" s="2">
        <f>MACD!F2421</f>
        <v>9.8772238826729378E-2</v>
      </c>
      <c r="F2421" s="2">
        <f>'Moving Avg'!D2421</f>
        <v>6.2301799999999998</v>
      </c>
      <c r="G2421" s="2">
        <f>'Moving Avg'!F2421</f>
        <v>6.4438849999999999</v>
      </c>
      <c r="H2421" s="2">
        <f>'Moving Avg'!G2421</f>
        <v>6.5702119999999971</v>
      </c>
      <c r="I2421" s="2">
        <f>'Moving Avg'!H2421</f>
        <v>6.118298999999995</v>
      </c>
      <c r="J2421" s="6" t="str">
        <f>OBV!F2421</f>
        <v>BULLISH</v>
      </c>
      <c r="K2421" s="6" t="str">
        <f>OBV!G2421</f>
        <v>NEUTRAL</v>
      </c>
      <c r="L2421" s="6" t="str">
        <f>OBV!H2421</f>
        <v>CONFIRMED BULLISH</v>
      </c>
      <c r="M2421" s="8">
        <f t="shared" si="370"/>
        <v>50</v>
      </c>
      <c r="N2421" s="8">
        <f t="shared" si="371"/>
        <v>0</v>
      </c>
      <c r="O2421" s="8">
        <f t="shared" si="372"/>
        <v>50</v>
      </c>
      <c r="P2421" s="8">
        <f t="shared" si="373"/>
        <v>83.5</v>
      </c>
      <c r="Q2421" s="9">
        <f t="shared" si="374"/>
        <v>37.524999999999999</v>
      </c>
      <c r="R2421" s="9">
        <f t="shared" si="375"/>
        <v>48.375</v>
      </c>
      <c r="S2421" s="9">
        <f t="shared" si="376"/>
        <v>57.575000000000003</v>
      </c>
      <c r="T2421" s="9">
        <f t="shared" si="377"/>
        <v>45.875</v>
      </c>
      <c r="U2421" s="8">
        <f t="shared" si="378"/>
        <v>47.82500000000001</v>
      </c>
      <c r="V2421" s="8">
        <f t="shared" si="379"/>
        <v>47.337500000000006</v>
      </c>
    </row>
    <row r="2422" spans="1:22" ht="13.5" x14ac:dyDescent="0.25">
      <c r="A2422" s="3">
        <f>RSI!A2422</f>
        <v>45532</v>
      </c>
      <c r="B2422" s="2">
        <f>RSI!B2422</f>
        <v>6.2415000000000003</v>
      </c>
      <c r="C2422" s="2">
        <f>RSI!I2422</f>
        <v>25.01238461843306</v>
      </c>
      <c r="D2422" s="2">
        <f>MACD!E2422</f>
        <v>0.1198800011696326</v>
      </c>
      <c r="E2422" s="2">
        <f>MACD!F2422</f>
        <v>0.10299379129531003</v>
      </c>
      <c r="F2422" s="2">
        <f>'Moving Avg'!D2422</f>
        <v>6.2358400000000005</v>
      </c>
      <c r="G2422" s="2">
        <f>'Moving Avg'!F2422</f>
        <v>6.4217649999999988</v>
      </c>
      <c r="H2422" s="2">
        <f>'Moving Avg'!G2422</f>
        <v>6.5670119999999965</v>
      </c>
      <c r="I2422" s="2">
        <f>'Moving Avg'!H2422</f>
        <v>6.1230464999999956</v>
      </c>
      <c r="J2422" s="6" t="str">
        <f>OBV!F2422</f>
        <v>BULLISH</v>
      </c>
      <c r="K2422" s="6" t="str">
        <f>OBV!G2422</f>
        <v>NEUTRAL</v>
      </c>
      <c r="L2422" s="6" t="str">
        <f>OBV!H2422</f>
        <v>CONFIRMED BULLISH</v>
      </c>
      <c r="M2422" s="8">
        <f t="shared" si="370"/>
        <v>50</v>
      </c>
      <c r="N2422" s="8">
        <f t="shared" si="371"/>
        <v>0</v>
      </c>
      <c r="O2422" s="8">
        <f t="shared" si="372"/>
        <v>50</v>
      </c>
      <c r="P2422" s="8">
        <f t="shared" si="373"/>
        <v>83.5</v>
      </c>
      <c r="Q2422" s="9">
        <f t="shared" si="374"/>
        <v>37.524999999999999</v>
      </c>
      <c r="R2422" s="9">
        <f t="shared" si="375"/>
        <v>48.375</v>
      </c>
      <c r="S2422" s="9">
        <f t="shared" si="376"/>
        <v>57.575000000000003</v>
      </c>
      <c r="T2422" s="9">
        <f t="shared" si="377"/>
        <v>45.875</v>
      </c>
      <c r="U2422" s="8">
        <f t="shared" si="378"/>
        <v>47.82500000000001</v>
      </c>
      <c r="V2422" s="8">
        <f t="shared" si="379"/>
        <v>47.337500000000006</v>
      </c>
    </row>
    <row r="2423" spans="1:22" ht="13.5" x14ac:dyDescent="0.25">
      <c r="A2423" s="3">
        <f>RSI!A2423</f>
        <v>45533</v>
      </c>
      <c r="B2423" s="2">
        <f>RSI!B2423</f>
        <v>6.2603</v>
      </c>
      <c r="C2423" s="2">
        <f>RSI!I2423</f>
        <v>28.709371037711648</v>
      </c>
      <c r="D2423" s="2">
        <f>MACD!E2423</f>
        <v>0.12500656478268812</v>
      </c>
      <c r="E2423" s="2">
        <f>MACD!F2423</f>
        <v>0.10739634599278565</v>
      </c>
      <c r="F2423" s="2">
        <f>'Moving Avg'!D2423</f>
        <v>6.24526</v>
      </c>
      <c r="G2423" s="2">
        <f>'Moving Avg'!F2423</f>
        <v>6.405289999999999</v>
      </c>
      <c r="H2423" s="2">
        <f>'Moving Avg'!G2423</f>
        <v>6.5641879999999944</v>
      </c>
      <c r="I2423" s="2">
        <f>'Moving Avg'!H2423</f>
        <v>6.1278879999999951</v>
      </c>
      <c r="J2423" s="6" t="str">
        <f>OBV!F2423</f>
        <v>BULLISH</v>
      </c>
      <c r="K2423" s="6" t="str">
        <f>OBV!G2423</f>
        <v>NEUTRAL</v>
      </c>
      <c r="L2423" s="6" t="str">
        <f>OBV!H2423</f>
        <v>CONFIRMED BULLISH</v>
      </c>
      <c r="M2423" s="8">
        <f t="shared" si="370"/>
        <v>50</v>
      </c>
      <c r="N2423" s="8">
        <f t="shared" si="371"/>
        <v>0</v>
      </c>
      <c r="O2423" s="8">
        <f t="shared" si="372"/>
        <v>50</v>
      </c>
      <c r="P2423" s="8">
        <f t="shared" si="373"/>
        <v>83.5</v>
      </c>
      <c r="Q2423" s="9">
        <f t="shared" si="374"/>
        <v>37.524999999999999</v>
      </c>
      <c r="R2423" s="9">
        <f t="shared" si="375"/>
        <v>48.375</v>
      </c>
      <c r="S2423" s="9">
        <f t="shared" si="376"/>
        <v>57.575000000000003</v>
      </c>
      <c r="T2423" s="9">
        <f t="shared" si="377"/>
        <v>45.875</v>
      </c>
      <c r="U2423" s="8">
        <f t="shared" si="378"/>
        <v>47.82500000000001</v>
      </c>
      <c r="V2423" s="8">
        <f t="shared" si="379"/>
        <v>47.337500000000006</v>
      </c>
    </row>
    <row r="2424" spans="1:22" ht="13.5" x14ac:dyDescent="0.25">
      <c r="A2424" s="3">
        <f>RSI!A2424</f>
        <v>45534</v>
      </c>
      <c r="B2424" s="2">
        <f>RSI!B2424</f>
        <v>6.2603</v>
      </c>
      <c r="C2424" s="2">
        <f>RSI!I2424</f>
        <v>28.709371037711634</v>
      </c>
      <c r="D2424" s="2">
        <f>MACD!E2424</f>
        <v>0.13028114807174695</v>
      </c>
      <c r="E2424" s="2">
        <f>MACD!F2424</f>
        <v>0.11197330640857792</v>
      </c>
      <c r="F2424" s="2">
        <f>'Moving Avg'!D2424</f>
        <v>6.2490199999999998</v>
      </c>
      <c r="G2424" s="2">
        <f>'Moving Avg'!F2424</f>
        <v>6.3888150000000001</v>
      </c>
      <c r="H2424" s="2">
        <f>'Moving Avg'!G2424</f>
        <v>6.561363999999994</v>
      </c>
      <c r="I2424" s="2">
        <f>'Moving Avg'!H2424</f>
        <v>6.1318474999999948</v>
      </c>
      <c r="J2424" s="6" t="str">
        <f>OBV!F2424</f>
        <v>BULLISH</v>
      </c>
      <c r="K2424" s="6" t="str">
        <f>OBV!G2424</f>
        <v>NEUTRAL</v>
      </c>
      <c r="L2424" s="6" t="str">
        <f>OBV!H2424</f>
        <v>CONFIRMED BULLISH</v>
      </c>
      <c r="M2424" s="8">
        <f t="shared" si="370"/>
        <v>50</v>
      </c>
      <c r="N2424" s="8">
        <f t="shared" si="371"/>
        <v>0</v>
      </c>
      <c r="O2424" s="8">
        <f t="shared" si="372"/>
        <v>50</v>
      </c>
      <c r="P2424" s="8">
        <f t="shared" si="373"/>
        <v>83.5</v>
      </c>
      <c r="Q2424" s="9">
        <f t="shared" si="374"/>
        <v>37.524999999999999</v>
      </c>
      <c r="R2424" s="9">
        <f t="shared" si="375"/>
        <v>48.375</v>
      </c>
      <c r="S2424" s="9">
        <f t="shared" si="376"/>
        <v>57.575000000000003</v>
      </c>
      <c r="T2424" s="9">
        <f t="shared" si="377"/>
        <v>45.875</v>
      </c>
      <c r="U2424" s="8">
        <f t="shared" si="378"/>
        <v>47.82500000000001</v>
      </c>
      <c r="V2424" s="8">
        <f t="shared" si="379"/>
        <v>47.337500000000006</v>
      </c>
    </row>
    <row r="2425" spans="1:22" ht="13.5" x14ac:dyDescent="0.25">
      <c r="A2425" s="3">
        <f>RSI!A2425</f>
        <v>45537</v>
      </c>
      <c r="B2425" s="2">
        <f>RSI!B2425</f>
        <v>6.5332999999999997</v>
      </c>
      <c r="C2425" s="2">
        <f>RSI!I2425</f>
        <v>61.049653226934474</v>
      </c>
      <c r="D2425" s="2">
        <f>MACD!E2425</f>
        <v>0.11538936975893765</v>
      </c>
      <c r="E2425" s="2">
        <f>MACD!F2425</f>
        <v>0.11265651907864987</v>
      </c>
      <c r="F2425" s="2">
        <f>'Moving Avg'!D2425</f>
        <v>6.3073800000000002</v>
      </c>
      <c r="G2425" s="2">
        <f>'Moving Avg'!F2425</f>
        <v>6.3859900000000005</v>
      </c>
      <c r="H2425" s="2">
        <f>'Moving Avg'!G2425</f>
        <v>6.5602339999999932</v>
      </c>
      <c r="I2425" s="2">
        <f>'Moving Avg'!H2425</f>
        <v>6.1359814999999944</v>
      </c>
      <c r="J2425" s="6" t="str">
        <f>OBV!F2425</f>
        <v>BULLISH</v>
      </c>
      <c r="K2425" s="6" t="str">
        <f>OBV!G2425</f>
        <v>NEUTRAL</v>
      </c>
      <c r="L2425" s="6" t="str">
        <f>OBV!H2425</f>
        <v>CONFIRMED BULLISH</v>
      </c>
      <c r="M2425" s="8">
        <f t="shared" si="370"/>
        <v>25</v>
      </c>
      <c r="N2425" s="8">
        <f t="shared" si="371"/>
        <v>0</v>
      </c>
      <c r="O2425" s="8">
        <f t="shared" si="372"/>
        <v>50</v>
      </c>
      <c r="P2425" s="8">
        <f t="shared" si="373"/>
        <v>83.5</v>
      </c>
      <c r="Q2425" s="9">
        <f t="shared" si="374"/>
        <v>28.774999999999999</v>
      </c>
      <c r="R2425" s="9">
        <f t="shared" si="375"/>
        <v>43.375</v>
      </c>
      <c r="S2425" s="9">
        <f t="shared" si="376"/>
        <v>53.825000000000003</v>
      </c>
      <c r="T2425" s="9">
        <f t="shared" si="377"/>
        <v>39.625</v>
      </c>
      <c r="U2425" s="8">
        <f t="shared" si="378"/>
        <v>41.991666666666667</v>
      </c>
      <c r="V2425" s="8">
        <f t="shared" si="379"/>
        <v>41.400000000000006</v>
      </c>
    </row>
    <row r="2426" spans="1:22" ht="13.5" x14ac:dyDescent="0.25">
      <c r="A2426" s="3">
        <f>RSI!A2426</f>
        <v>45538</v>
      </c>
      <c r="B2426" s="2">
        <f>RSI!B2426</f>
        <v>6.6557000000000004</v>
      </c>
      <c r="C2426" s="2">
        <f>RSI!I2426</f>
        <v>68.048230041807983</v>
      </c>
      <c r="D2426" s="2">
        <f>MACD!E2426</f>
        <v>4.9450348348516471E-2</v>
      </c>
      <c r="E2426" s="2">
        <f>MACD!F2426</f>
        <v>0.1000152849326232</v>
      </c>
      <c r="F2426" s="2">
        <f>'Moving Avg'!D2426</f>
        <v>6.3902200000000002</v>
      </c>
      <c r="G2426" s="2">
        <f>'Moving Avg'!F2426</f>
        <v>6.3892849999999992</v>
      </c>
      <c r="H2426" s="2">
        <f>'Moving Avg'!G2426</f>
        <v>6.5615519999999936</v>
      </c>
      <c r="I2426" s="2">
        <f>'Moving Avg'!H2426</f>
        <v>6.1405949999999949</v>
      </c>
      <c r="J2426" s="6" t="str">
        <f>OBV!F2426</f>
        <v>BULLISH</v>
      </c>
      <c r="K2426" s="6" t="str">
        <f>OBV!G2426</f>
        <v>NEUTRAL</v>
      </c>
      <c r="L2426" s="6" t="str">
        <f>OBV!H2426</f>
        <v>CONFIRMED BULLISH</v>
      </c>
      <c r="M2426" s="8">
        <f t="shared" si="370"/>
        <v>25</v>
      </c>
      <c r="N2426" s="8">
        <f t="shared" si="371"/>
        <v>100</v>
      </c>
      <c r="O2426" s="8">
        <f t="shared" si="372"/>
        <v>50</v>
      </c>
      <c r="P2426" s="8">
        <f t="shared" si="373"/>
        <v>83.5</v>
      </c>
      <c r="Q2426" s="9">
        <f t="shared" si="374"/>
        <v>63.774999999999999</v>
      </c>
      <c r="R2426" s="9">
        <f t="shared" si="375"/>
        <v>63.375</v>
      </c>
      <c r="S2426" s="9">
        <f t="shared" si="376"/>
        <v>68.825000000000003</v>
      </c>
      <c r="T2426" s="9">
        <f t="shared" si="377"/>
        <v>64.625</v>
      </c>
      <c r="U2426" s="8">
        <f t="shared" si="378"/>
        <v>65.325000000000003</v>
      </c>
      <c r="V2426" s="8">
        <f t="shared" si="379"/>
        <v>65.150000000000006</v>
      </c>
    </row>
    <row r="2427" spans="1:22" ht="13.5" x14ac:dyDescent="0.25">
      <c r="A2427" s="3">
        <f>RSI!A2427</f>
        <v>45539</v>
      </c>
      <c r="B2427" s="2">
        <f>RSI!B2427</f>
        <v>6.6557000000000004</v>
      </c>
      <c r="C2427" s="2">
        <f>RSI!I2427</f>
        <v>68.048230041807983</v>
      </c>
      <c r="D2427" s="2">
        <f>MACD!E2427</f>
        <v>-7.8175498886920991E-3</v>
      </c>
      <c r="E2427" s="2">
        <f>MACD!F2427</f>
        <v>7.8448717968360143E-2</v>
      </c>
      <c r="F2427" s="2">
        <f>'Moving Avg'!D2427</f>
        <v>6.4730599999999994</v>
      </c>
      <c r="G2427" s="2">
        <f>'Moving Avg'!F2427</f>
        <v>6.3949349999999994</v>
      </c>
      <c r="H2427" s="2">
        <f>'Moving Avg'!G2427</f>
        <v>6.5628699999999949</v>
      </c>
      <c r="I2427" s="2">
        <f>'Moving Avg'!H2427</f>
        <v>6.1452084999999954</v>
      </c>
      <c r="J2427" s="6" t="str">
        <f>OBV!F2427</f>
        <v>BULLISH</v>
      </c>
      <c r="K2427" s="6" t="str">
        <f>OBV!G2427</f>
        <v>NEUTRAL</v>
      </c>
      <c r="L2427" s="6" t="str">
        <f>OBV!H2427</f>
        <v>CONFIRMED BULLISH</v>
      </c>
      <c r="M2427" s="8">
        <f t="shared" si="370"/>
        <v>25</v>
      </c>
      <c r="N2427" s="8">
        <f t="shared" si="371"/>
        <v>100</v>
      </c>
      <c r="O2427" s="8">
        <f t="shared" si="372"/>
        <v>50</v>
      </c>
      <c r="P2427" s="8">
        <f t="shared" si="373"/>
        <v>83.5</v>
      </c>
      <c r="Q2427" s="9">
        <f t="shared" si="374"/>
        <v>63.774999999999999</v>
      </c>
      <c r="R2427" s="9">
        <f t="shared" si="375"/>
        <v>63.375</v>
      </c>
      <c r="S2427" s="9">
        <f t="shared" si="376"/>
        <v>68.825000000000003</v>
      </c>
      <c r="T2427" s="9">
        <f t="shared" si="377"/>
        <v>64.625</v>
      </c>
      <c r="U2427" s="8">
        <f t="shared" si="378"/>
        <v>65.325000000000003</v>
      </c>
      <c r="V2427" s="8">
        <f t="shared" si="379"/>
        <v>65.150000000000006</v>
      </c>
    </row>
    <row r="2428" spans="1:22" ht="13.5" x14ac:dyDescent="0.25">
      <c r="A2428" s="3">
        <f>RSI!A2428</f>
        <v>45540</v>
      </c>
      <c r="B2428" s="2">
        <f>RSI!B2428</f>
        <v>6.6839000000000004</v>
      </c>
      <c r="C2428" s="2">
        <f>RSI!I2428</f>
        <v>69.511972884264267</v>
      </c>
      <c r="D2428" s="2">
        <f>MACD!E2428</f>
        <v>-5.9728096372103856E-2</v>
      </c>
      <c r="E2428" s="2">
        <f>MACD!F2428</f>
        <v>5.0813355100267354E-2</v>
      </c>
      <c r="F2428" s="2">
        <f>'Moving Avg'!D2428</f>
        <v>6.5577799999999993</v>
      </c>
      <c r="G2428" s="2">
        <f>'Moving Avg'!F2428</f>
        <v>6.4043449999999993</v>
      </c>
      <c r="H2428" s="2">
        <f>'Moving Avg'!G2428</f>
        <v>6.5651279999999952</v>
      </c>
      <c r="I2428" s="2">
        <f>'Moving Avg'!H2428</f>
        <v>6.1499629999999961</v>
      </c>
      <c r="J2428" s="6" t="str">
        <f>OBV!F2428</f>
        <v>BULLISH</v>
      </c>
      <c r="K2428" s="6" t="str">
        <f>OBV!G2428</f>
        <v>NEUTRAL</v>
      </c>
      <c r="L2428" s="6" t="str">
        <f>OBV!H2428</f>
        <v>CONFIRMED BULLISH</v>
      </c>
      <c r="M2428" s="8">
        <f t="shared" si="370"/>
        <v>25</v>
      </c>
      <c r="N2428" s="8">
        <f t="shared" si="371"/>
        <v>100</v>
      </c>
      <c r="O2428" s="8">
        <f t="shared" si="372"/>
        <v>50</v>
      </c>
      <c r="P2428" s="8">
        <f t="shared" si="373"/>
        <v>83.5</v>
      </c>
      <c r="Q2428" s="9">
        <f t="shared" si="374"/>
        <v>63.774999999999999</v>
      </c>
      <c r="R2428" s="9">
        <f t="shared" si="375"/>
        <v>63.375</v>
      </c>
      <c r="S2428" s="9">
        <f t="shared" si="376"/>
        <v>68.825000000000003</v>
      </c>
      <c r="T2428" s="9">
        <f t="shared" si="377"/>
        <v>64.625</v>
      </c>
      <c r="U2428" s="8">
        <f t="shared" si="378"/>
        <v>65.325000000000003</v>
      </c>
      <c r="V2428" s="8">
        <f t="shared" si="379"/>
        <v>65.150000000000006</v>
      </c>
    </row>
    <row r="2429" spans="1:22" ht="13.5" x14ac:dyDescent="0.25">
      <c r="A2429" s="3">
        <f>RSI!A2429</f>
        <v>45541</v>
      </c>
      <c r="B2429" s="2">
        <f>RSI!B2429</f>
        <v>6.4957000000000003</v>
      </c>
      <c r="C2429" s="2">
        <f>RSI!I2429</f>
        <v>52.294152085721677</v>
      </c>
      <c r="D2429" s="2">
        <f>MACD!E2429</f>
        <v>-8.6787606051448307E-2</v>
      </c>
      <c r="E2429" s="2">
        <f>MACD!F2429</f>
        <v>2.3293162869924222E-2</v>
      </c>
      <c r="F2429" s="2">
        <f>'Moving Avg'!D2429</f>
        <v>6.6048600000000004</v>
      </c>
      <c r="G2429" s="2">
        <f>'Moving Avg'!F2429</f>
        <v>6.4043449999999993</v>
      </c>
      <c r="H2429" s="2">
        <f>'Moving Avg'!G2429</f>
        <v>6.5613639999999949</v>
      </c>
      <c r="I2429" s="2">
        <f>'Moving Avg'!H2429</f>
        <v>6.1538649999999953</v>
      </c>
      <c r="J2429" s="6" t="str">
        <f>OBV!F2429</f>
        <v>BULLISH</v>
      </c>
      <c r="K2429" s="6" t="str">
        <f>OBV!G2429</f>
        <v>NEUTRAL</v>
      </c>
      <c r="L2429" s="6" t="str">
        <f>OBV!H2429</f>
        <v>CONFIRMED BULLISH</v>
      </c>
      <c r="M2429" s="8">
        <f t="shared" si="370"/>
        <v>25</v>
      </c>
      <c r="N2429" s="8">
        <f t="shared" si="371"/>
        <v>100</v>
      </c>
      <c r="O2429" s="8">
        <f t="shared" si="372"/>
        <v>50</v>
      </c>
      <c r="P2429" s="8">
        <f t="shared" si="373"/>
        <v>83.5</v>
      </c>
      <c r="Q2429" s="9">
        <f t="shared" si="374"/>
        <v>63.774999999999999</v>
      </c>
      <c r="R2429" s="9">
        <f t="shared" si="375"/>
        <v>63.375</v>
      </c>
      <c r="S2429" s="9">
        <f t="shared" si="376"/>
        <v>68.825000000000003</v>
      </c>
      <c r="T2429" s="9">
        <f t="shared" si="377"/>
        <v>64.625</v>
      </c>
      <c r="U2429" s="8">
        <f t="shared" si="378"/>
        <v>65.325000000000003</v>
      </c>
      <c r="V2429" s="8">
        <f t="shared" si="379"/>
        <v>65.150000000000006</v>
      </c>
    </row>
    <row r="2430" spans="1:22" ht="13.5" x14ac:dyDescent="0.25">
      <c r="A2430" s="3">
        <f>RSI!A2430</f>
        <v>45544</v>
      </c>
      <c r="B2430" s="2">
        <f>RSI!B2430</f>
        <v>6.4957000000000003</v>
      </c>
      <c r="C2430" s="2">
        <f>RSI!I2430</f>
        <v>52.294152085721684</v>
      </c>
      <c r="D2430" s="2">
        <f>MACD!E2430</f>
        <v>-0.10989591014721523</v>
      </c>
      <c r="E2430" s="2">
        <f>MACD!F2430</f>
        <v>-3.3446517335036681E-3</v>
      </c>
      <c r="F2430" s="2">
        <f>'Moving Avg'!D2430</f>
        <v>6.59734</v>
      </c>
      <c r="G2430" s="2">
        <f>'Moving Avg'!F2430</f>
        <v>6.4043449999999993</v>
      </c>
      <c r="H2430" s="2">
        <f>'Moving Avg'!G2430</f>
        <v>6.5557159999999968</v>
      </c>
      <c r="I2430" s="2">
        <f>'Moving Avg'!H2430</f>
        <v>6.1577669999999944</v>
      </c>
      <c r="J2430" s="6" t="str">
        <f>OBV!F2430</f>
        <v>BULLISH</v>
      </c>
      <c r="K2430" s="6" t="str">
        <f>OBV!G2430</f>
        <v>NEUTRAL</v>
      </c>
      <c r="L2430" s="6" t="str">
        <f>OBV!H2430</f>
        <v>BULLISH DIVERGENCE</v>
      </c>
      <c r="M2430" s="8">
        <f t="shared" si="370"/>
        <v>25</v>
      </c>
      <c r="N2430" s="8">
        <f t="shared" si="371"/>
        <v>100</v>
      </c>
      <c r="O2430" s="8">
        <f t="shared" si="372"/>
        <v>50</v>
      </c>
      <c r="P2430" s="8">
        <f t="shared" si="373"/>
        <v>66.5</v>
      </c>
      <c r="Q2430" s="9">
        <f t="shared" si="374"/>
        <v>61.225000000000001</v>
      </c>
      <c r="R2430" s="9">
        <f t="shared" si="375"/>
        <v>59.125</v>
      </c>
      <c r="S2430" s="9">
        <f t="shared" si="376"/>
        <v>61.174999999999997</v>
      </c>
      <c r="T2430" s="9">
        <f t="shared" si="377"/>
        <v>60.375</v>
      </c>
      <c r="U2430" s="8">
        <f t="shared" si="378"/>
        <v>60.508333333333326</v>
      </c>
      <c r="V2430" s="8">
        <f t="shared" si="379"/>
        <v>60.474999999999994</v>
      </c>
    </row>
    <row r="2431" spans="1:22" ht="13.5" x14ac:dyDescent="0.25">
      <c r="A2431" s="3">
        <f>RSI!A2431</f>
        <v>45545</v>
      </c>
      <c r="B2431" s="2">
        <f>RSI!B2431</f>
        <v>6.4957000000000003</v>
      </c>
      <c r="C2431" s="2">
        <f>RSI!I2431</f>
        <v>52.294152085721684</v>
      </c>
      <c r="D2431" s="2">
        <f>MACD!E2431</f>
        <v>-0.12964519785589612</v>
      </c>
      <c r="E2431" s="2">
        <f>MACD!F2431</f>
        <v>-2.8604760957982162E-2</v>
      </c>
      <c r="F2431" s="2">
        <f>'Moving Avg'!D2431</f>
        <v>6.5653400000000008</v>
      </c>
      <c r="G2431" s="2">
        <f>'Moving Avg'!F2431</f>
        <v>6.405289999999999</v>
      </c>
      <c r="H2431" s="2">
        <f>'Moving Avg'!G2431</f>
        <v>6.5481859999999976</v>
      </c>
      <c r="I2431" s="2">
        <f>'Moving Avg'!H2431</f>
        <v>6.161624499999995</v>
      </c>
      <c r="J2431" s="6" t="str">
        <f>OBV!F2431</f>
        <v>BULLISH</v>
      </c>
      <c r="K2431" s="6" t="str">
        <f>OBV!G2431</f>
        <v>NEUTRAL</v>
      </c>
      <c r="L2431" s="6" t="str">
        <f>OBV!H2431</f>
        <v>BULLISH DIVERGENCE</v>
      </c>
      <c r="M2431" s="8">
        <f t="shared" si="370"/>
        <v>25</v>
      </c>
      <c r="N2431" s="8">
        <f t="shared" si="371"/>
        <v>100</v>
      </c>
      <c r="O2431" s="8">
        <f t="shared" si="372"/>
        <v>50</v>
      </c>
      <c r="P2431" s="8">
        <f t="shared" si="373"/>
        <v>66.5</v>
      </c>
      <c r="Q2431" s="9">
        <f t="shared" si="374"/>
        <v>61.225000000000001</v>
      </c>
      <c r="R2431" s="9">
        <f t="shared" si="375"/>
        <v>59.125</v>
      </c>
      <c r="S2431" s="9">
        <f t="shared" si="376"/>
        <v>61.174999999999997</v>
      </c>
      <c r="T2431" s="9">
        <f t="shared" si="377"/>
        <v>60.375</v>
      </c>
      <c r="U2431" s="8">
        <f t="shared" si="378"/>
        <v>60.508333333333326</v>
      </c>
      <c r="V2431" s="8">
        <f t="shared" si="379"/>
        <v>60.474999999999994</v>
      </c>
    </row>
    <row r="2432" spans="1:22" ht="13.5" x14ac:dyDescent="0.25">
      <c r="A2432" s="3">
        <f>RSI!A2432</f>
        <v>45546</v>
      </c>
      <c r="B2432" s="2">
        <f>RSI!B2432</f>
        <v>6.4957000000000003</v>
      </c>
      <c r="C2432" s="2">
        <f>RSI!I2432</f>
        <v>52.294152085721684</v>
      </c>
      <c r="D2432" s="2">
        <f>MACD!E2432</f>
        <v>-0.14653771446120523</v>
      </c>
      <c r="E2432" s="2">
        <f>MACD!F2432</f>
        <v>-5.2191351658626775E-2</v>
      </c>
      <c r="F2432" s="2">
        <f>'Moving Avg'!D2432</f>
        <v>6.5333399999999999</v>
      </c>
      <c r="G2432" s="2">
        <f>'Moving Avg'!F2432</f>
        <v>6.4062349999999997</v>
      </c>
      <c r="H2432" s="2">
        <f>'Moving Avg'!G2432</f>
        <v>6.5406559999999976</v>
      </c>
      <c r="I2432" s="2">
        <f>'Moving Avg'!H2432</f>
        <v>6.1654819999999946</v>
      </c>
      <c r="J2432" s="6" t="str">
        <f>OBV!F2432</f>
        <v>BULLISH</v>
      </c>
      <c r="K2432" s="6" t="str">
        <f>OBV!G2432</f>
        <v>NEUTRAL</v>
      </c>
      <c r="L2432" s="6" t="str">
        <f>OBV!H2432</f>
        <v>BULLISH DIVERGENCE</v>
      </c>
      <c r="M2432" s="8">
        <f t="shared" si="370"/>
        <v>25</v>
      </c>
      <c r="N2432" s="8">
        <f t="shared" si="371"/>
        <v>100</v>
      </c>
      <c r="O2432" s="8">
        <f t="shared" si="372"/>
        <v>50</v>
      </c>
      <c r="P2432" s="8">
        <f t="shared" si="373"/>
        <v>66.5</v>
      </c>
      <c r="Q2432" s="9">
        <f t="shared" si="374"/>
        <v>61.225000000000001</v>
      </c>
      <c r="R2432" s="9">
        <f t="shared" si="375"/>
        <v>59.125</v>
      </c>
      <c r="S2432" s="9">
        <f t="shared" si="376"/>
        <v>61.174999999999997</v>
      </c>
      <c r="T2432" s="9">
        <f t="shared" si="377"/>
        <v>60.375</v>
      </c>
      <c r="U2432" s="8">
        <f t="shared" si="378"/>
        <v>60.508333333333326</v>
      </c>
      <c r="V2432" s="8">
        <f t="shared" si="379"/>
        <v>60.474999999999994</v>
      </c>
    </row>
    <row r="2433" spans="1:22" ht="13.5" x14ac:dyDescent="0.25">
      <c r="A2433" s="3">
        <f>RSI!A2433</f>
        <v>45547</v>
      </c>
      <c r="B2433" s="2">
        <f>RSI!B2433</f>
        <v>6.4957000000000003</v>
      </c>
      <c r="C2433" s="2">
        <f>RSI!I2433</f>
        <v>52.294152085721684</v>
      </c>
      <c r="D2433" s="2">
        <f>MACD!E2433</f>
        <v>-0.15810720508404064</v>
      </c>
      <c r="E2433" s="2">
        <f>MACD!F2433</f>
        <v>-7.3374522343709558E-2</v>
      </c>
      <c r="F2433" s="2">
        <f>'Moving Avg'!D2433</f>
        <v>6.4957000000000011</v>
      </c>
      <c r="G2433" s="2">
        <f>'Moving Avg'!F2433</f>
        <v>6.4062349999999997</v>
      </c>
      <c r="H2433" s="2">
        <f>'Moving Avg'!G2433</f>
        <v>6.5331259999999984</v>
      </c>
      <c r="I2433" s="2">
        <f>'Moving Avg'!H2433</f>
        <v>6.1693394999999951</v>
      </c>
      <c r="J2433" s="6" t="str">
        <f>OBV!F2433</f>
        <v>BEARISH</v>
      </c>
      <c r="K2433" s="6" t="str">
        <f>OBV!G2433</f>
        <v>NEUTRAL</v>
      </c>
      <c r="L2433" s="6" t="str">
        <f>OBV!H2433</f>
        <v>CONFIRMED BEARISH</v>
      </c>
      <c r="M2433" s="8">
        <f t="shared" si="370"/>
        <v>25</v>
      </c>
      <c r="N2433" s="8">
        <f t="shared" si="371"/>
        <v>100</v>
      </c>
      <c r="O2433" s="8">
        <f t="shared" si="372"/>
        <v>50</v>
      </c>
      <c r="P2433" s="8">
        <f t="shared" si="373"/>
        <v>16.5</v>
      </c>
      <c r="Q2433" s="9">
        <f t="shared" si="374"/>
        <v>53.725000000000001</v>
      </c>
      <c r="R2433" s="9">
        <f t="shared" si="375"/>
        <v>46.625</v>
      </c>
      <c r="S2433" s="9">
        <f t="shared" si="376"/>
        <v>38.674999999999997</v>
      </c>
      <c r="T2433" s="9">
        <f t="shared" si="377"/>
        <v>47.875</v>
      </c>
      <c r="U2433" s="8">
        <f t="shared" si="378"/>
        <v>46.341666666666661</v>
      </c>
      <c r="V2433" s="8">
        <f t="shared" si="379"/>
        <v>46.724999999999994</v>
      </c>
    </row>
    <row r="2434" spans="1:22" ht="13.5" x14ac:dyDescent="0.25">
      <c r="A2434" s="3">
        <f>RSI!A2434</f>
        <v>45548</v>
      </c>
      <c r="B2434" s="2">
        <f>RSI!B2434</f>
        <v>6.5898000000000003</v>
      </c>
      <c r="C2434" s="2">
        <f>RSI!I2434</f>
        <v>59.550599878853085</v>
      </c>
      <c r="D2434" s="2">
        <f>MACD!E2434</f>
        <v>-0.17502282075624365</v>
      </c>
      <c r="E2434" s="2">
        <f>MACD!F2434</f>
        <v>-9.3704182026216387E-2</v>
      </c>
      <c r="F2434" s="2">
        <f>'Moving Avg'!D2434</f>
        <v>6.5145200000000001</v>
      </c>
      <c r="G2434" s="2">
        <f>'Moving Avg'!F2434</f>
        <v>6.4109399999999992</v>
      </c>
      <c r="H2434" s="2">
        <f>'Moving Avg'!G2434</f>
        <v>6.5274779999999994</v>
      </c>
      <c r="I2434" s="2">
        <f>'Moving Avg'!H2434</f>
        <v>6.1736674999999961</v>
      </c>
      <c r="J2434" s="6" t="str">
        <f>OBV!F2434</f>
        <v>BULLISH</v>
      </c>
      <c r="K2434" s="6" t="str">
        <f>OBV!G2434</f>
        <v>NEUTRAL</v>
      </c>
      <c r="L2434" s="6" t="str">
        <f>OBV!H2434</f>
        <v>CONFIRMED BULLISH</v>
      </c>
      <c r="M2434" s="8">
        <f t="shared" ref="M2434:M2497" si="380">IF(C2434&lt;30,50, IF(C2434&gt;70, 0, 25))</f>
        <v>25</v>
      </c>
      <c r="N2434" s="8">
        <f t="shared" ref="N2434:N2497" si="381">IF(E2434-D2434&gt;0.02, 100, IF(E2434-D2434&lt;0,0,45))</f>
        <v>100</v>
      </c>
      <c r="O2434" s="8">
        <f t="shared" ref="O2434:O2497" si="382">IF(F2434-I2434&gt;10,100,IF(F2434-I2434&gt;5,75, IF(F2434-I2434&gt;0,50,0)))</f>
        <v>50</v>
      </c>
      <c r="P2434" s="8">
        <f t="shared" ref="P2434:P2497" si="383">IF(L2434="confirmed bullish", 34, IF(L2434="bullish divergence",17, 0))+IF(J2434="bullish",33,IF(J2434="bearish",0,16.5))+IF(K2434="strong",33,IF(K2434="weak",0,16.5))</f>
        <v>83.5</v>
      </c>
      <c r="Q2434" s="9">
        <f t="shared" si="374"/>
        <v>63.774999999999999</v>
      </c>
      <c r="R2434" s="9">
        <f t="shared" si="375"/>
        <v>63.375</v>
      </c>
      <c r="S2434" s="9">
        <f t="shared" si="376"/>
        <v>68.825000000000003</v>
      </c>
      <c r="T2434" s="9">
        <f t="shared" si="377"/>
        <v>64.625</v>
      </c>
      <c r="U2434" s="8">
        <f t="shared" si="378"/>
        <v>65.325000000000003</v>
      </c>
      <c r="V2434" s="8">
        <f t="shared" si="379"/>
        <v>65.150000000000006</v>
      </c>
    </row>
    <row r="2435" spans="1:22" ht="13.5" x14ac:dyDescent="0.25">
      <c r="A2435" s="3">
        <f>RSI!A2435</f>
        <v>45551</v>
      </c>
      <c r="B2435" s="2">
        <f>RSI!B2435</f>
        <v>6.4957000000000003</v>
      </c>
      <c r="C2435" s="2">
        <f>RSI!I2435</f>
        <v>51.168715695383725</v>
      </c>
      <c r="D2435" s="2">
        <f>MACD!E2435</f>
        <v>-0.1410658493227146</v>
      </c>
      <c r="E2435" s="2">
        <f>MACD!F2435</f>
        <v>-0.10317651548551604</v>
      </c>
      <c r="F2435" s="2">
        <f>'Moving Avg'!D2435</f>
        <v>6.5145200000000001</v>
      </c>
      <c r="G2435" s="2">
        <f>'Moving Avg'!F2435</f>
        <v>6.4109399999999992</v>
      </c>
      <c r="H2435" s="2">
        <f>'Moving Avg'!G2435</f>
        <v>6.5199480000000003</v>
      </c>
      <c r="I2435" s="2">
        <f>'Moving Avg'!H2435</f>
        <v>6.1775694999999953</v>
      </c>
      <c r="J2435" s="6" t="str">
        <f>OBV!F2435</f>
        <v>BULLISH</v>
      </c>
      <c r="K2435" s="6" t="str">
        <f>OBV!G2435</f>
        <v>NEUTRAL</v>
      </c>
      <c r="L2435" s="6" t="str">
        <f>OBV!H2435</f>
        <v>NEUTRAL</v>
      </c>
      <c r="M2435" s="8">
        <f t="shared" si="380"/>
        <v>25</v>
      </c>
      <c r="N2435" s="8">
        <f t="shared" si="381"/>
        <v>100</v>
      </c>
      <c r="O2435" s="8">
        <f t="shared" si="382"/>
        <v>50</v>
      </c>
      <c r="P2435" s="8">
        <f t="shared" si="383"/>
        <v>49.5</v>
      </c>
      <c r="Q2435" s="9">
        <f t="shared" ref="Q2435:Q2498" si="384">0.35*M2435+N2435*0.35+O2435*0.15+P2435*0.15</f>
        <v>58.674999999999997</v>
      </c>
      <c r="R2435" s="9">
        <f t="shared" ref="R2435:R2498" si="385">M2435*0.2+N2435*0.2+O2435*0.35+P2435*0.25</f>
        <v>54.875</v>
      </c>
      <c r="S2435" s="9">
        <f t="shared" ref="S2435:S2498" si="386">M2435*0.15+N2435*0.15+O2435*0.25+P2435*0.45</f>
        <v>53.525000000000006</v>
      </c>
      <c r="T2435" s="9">
        <f t="shared" ref="T2435:T2498" si="387">0.25*SUM(M2435:P2435)</f>
        <v>56.125</v>
      </c>
      <c r="U2435" s="8">
        <f t="shared" ref="U2435:U2498" si="388">SUM(Q2435:S2435)/3</f>
        <v>55.691666666666663</v>
      </c>
      <c r="V2435" s="8">
        <f t="shared" ref="V2435:V2498" si="389">SUM(Q2435:T2435)/4</f>
        <v>55.8</v>
      </c>
    </row>
    <row r="2436" spans="1:22" ht="13.5" x14ac:dyDescent="0.25">
      <c r="A2436" s="3">
        <f>RSI!A2436</f>
        <v>45552</v>
      </c>
      <c r="B2436" s="2">
        <f>RSI!B2436</f>
        <v>6.4957000000000003</v>
      </c>
      <c r="C2436" s="2">
        <f>RSI!I2436</f>
        <v>51.168715695383725</v>
      </c>
      <c r="D2436" s="2">
        <f>MACD!E2436</f>
        <v>-9.35945372386362E-2</v>
      </c>
      <c r="E2436" s="2">
        <f>MACD!F2436</f>
        <v>-0.10126011983614007</v>
      </c>
      <c r="F2436" s="2">
        <f>'Moving Avg'!D2436</f>
        <v>6.5145200000000001</v>
      </c>
      <c r="G2436" s="2">
        <f>'Moving Avg'!F2436</f>
        <v>6.4250649999999991</v>
      </c>
      <c r="H2436" s="2">
        <f>'Moving Avg'!G2436</f>
        <v>6.5124180000000003</v>
      </c>
      <c r="I2436" s="2">
        <f>'Moving Avg'!H2436</f>
        <v>6.1814714999999953</v>
      </c>
      <c r="J2436" s="6" t="str">
        <f>OBV!F2436</f>
        <v>BULLISH</v>
      </c>
      <c r="K2436" s="6" t="str">
        <f>OBV!G2436</f>
        <v>NEUTRAL</v>
      </c>
      <c r="L2436" s="6" t="str">
        <f>OBV!H2436</f>
        <v>NEUTRAL</v>
      </c>
      <c r="M2436" s="8">
        <f t="shared" si="380"/>
        <v>25</v>
      </c>
      <c r="N2436" s="8">
        <f t="shared" si="381"/>
        <v>0</v>
      </c>
      <c r="O2436" s="8">
        <f t="shared" si="382"/>
        <v>50</v>
      </c>
      <c r="P2436" s="8">
        <f t="shared" si="383"/>
        <v>49.5</v>
      </c>
      <c r="Q2436" s="9">
        <f t="shared" si="384"/>
        <v>23.675000000000001</v>
      </c>
      <c r="R2436" s="9">
        <f t="shared" si="385"/>
        <v>34.875</v>
      </c>
      <c r="S2436" s="9">
        <f t="shared" si="386"/>
        <v>38.525000000000006</v>
      </c>
      <c r="T2436" s="9">
        <f t="shared" si="387"/>
        <v>31.125</v>
      </c>
      <c r="U2436" s="8">
        <f t="shared" si="388"/>
        <v>32.358333333333334</v>
      </c>
      <c r="V2436" s="8">
        <f t="shared" si="389"/>
        <v>32.049999999999997</v>
      </c>
    </row>
    <row r="2437" spans="1:22" ht="13.5" x14ac:dyDescent="0.25">
      <c r="A2437" s="3">
        <f>RSI!A2437</f>
        <v>45553</v>
      </c>
      <c r="B2437" s="2">
        <f>RSI!B2437</f>
        <v>6.4957000000000003</v>
      </c>
      <c r="C2437" s="2">
        <f>RSI!I2437</f>
        <v>51.168715695383717</v>
      </c>
      <c r="D2437" s="2">
        <f>MACD!E2437</f>
        <v>-5.3511947574601315E-2</v>
      </c>
      <c r="E2437" s="2">
        <f>MACD!F2437</f>
        <v>-9.1710485383832321E-2</v>
      </c>
      <c r="F2437" s="2">
        <f>'Moving Avg'!D2437</f>
        <v>6.5145200000000001</v>
      </c>
      <c r="G2437" s="2">
        <f>'Moving Avg'!F2437</f>
        <v>6.4391900000000009</v>
      </c>
      <c r="H2437" s="2">
        <f>'Moving Avg'!G2437</f>
        <v>6.5109119999999994</v>
      </c>
      <c r="I2437" s="2">
        <f>'Moving Avg'!H2437</f>
        <v>6.1854174999999953</v>
      </c>
      <c r="J2437" s="6" t="str">
        <f>OBV!F2437</f>
        <v>BULLISH</v>
      </c>
      <c r="K2437" s="6" t="str">
        <f>OBV!G2437</f>
        <v>NEUTRAL</v>
      </c>
      <c r="L2437" s="6" t="str">
        <f>OBV!H2437</f>
        <v>NEUTRAL</v>
      </c>
      <c r="M2437" s="8">
        <f t="shared" si="380"/>
        <v>25</v>
      </c>
      <c r="N2437" s="8">
        <f t="shared" si="381"/>
        <v>0</v>
      </c>
      <c r="O2437" s="8">
        <f t="shared" si="382"/>
        <v>50</v>
      </c>
      <c r="P2437" s="8">
        <f t="shared" si="383"/>
        <v>49.5</v>
      </c>
      <c r="Q2437" s="9">
        <f t="shared" si="384"/>
        <v>23.675000000000001</v>
      </c>
      <c r="R2437" s="9">
        <f t="shared" si="385"/>
        <v>34.875</v>
      </c>
      <c r="S2437" s="9">
        <f t="shared" si="386"/>
        <v>38.525000000000006</v>
      </c>
      <c r="T2437" s="9">
        <f t="shared" si="387"/>
        <v>31.125</v>
      </c>
      <c r="U2437" s="8">
        <f t="shared" si="388"/>
        <v>32.358333333333334</v>
      </c>
      <c r="V2437" s="8">
        <f t="shared" si="389"/>
        <v>32.049999999999997</v>
      </c>
    </row>
    <row r="2438" spans="1:22" ht="13.5" x14ac:dyDescent="0.25">
      <c r="A2438" s="3">
        <f>RSI!A2438</f>
        <v>45554</v>
      </c>
      <c r="B2438" s="2">
        <f>RSI!B2438</f>
        <v>6.4957000000000003</v>
      </c>
      <c r="C2438" s="2">
        <f>RSI!I2438</f>
        <v>51.168715695383725</v>
      </c>
      <c r="D2438" s="2">
        <f>MACD!E2438</f>
        <v>-1.5336563107626766E-2</v>
      </c>
      <c r="E2438" s="2">
        <f>MACD!F2438</f>
        <v>-7.6435700928591213E-2</v>
      </c>
      <c r="F2438" s="2">
        <f>'Moving Avg'!D2438</f>
        <v>6.5145200000000001</v>
      </c>
      <c r="G2438" s="2">
        <f>'Moving Avg'!F2438</f>
        <v>6.4533150000000008</v>
      </c>
      <c r="H2438" s="2">
        <f>'Moving Avg'!G2438</f>
        <v>6.5090300000000001</v>
      </c>
      <c r="I2438" s="2">
        <f>'Moving Avg'!H2438</f>
        <v>6.1893634999999962</v>
      </c>
      <c r="J2438" s="6" t="str">
        <f>OBV!F2438</f>
        <v>BULLISH</v>
      </c>
      <c r="K2438" s="6" t="str">
        <f>OBV!G2438</f>
        <v>NEUTRAL</v>
      </c>
      <c r="L2438" s="6" t="str">
        <f>OBV!H2438</f>
        <v>NEUTRAL</v>
      </c>
      <c r="M2438" s="8">
        <f t="shared" si="380"/>
        <v>25</v>
      </c>
      <c r="N2438" s="8">
        <f t="shared" si="381"/>
        <v>0</v>
      </c>
      <c r="O2438" s="8">
        <f t="shared" si="382"/>
        <v>50</v>
      </c>
      <c r="P2438" s="8">
        <f t="shared" si="383"/>
        <v>49.5</v>
      </c>
      <c r="Q2438" s="9">
        <f t="shared" si="384"/>
        <v>23.675000000000001</v>
      </c>
      <c r="R2438" s="9">
        <f t="shared" si="385"/>
        <v>34.875</v>
      </c>
      <c r="S2438" s="9">
        <f t="shared" si="386"/>
        <v>38.525000000000006</v>
      </c>
      <c r="T2438" s="9">
        <f t="shared" si="387"/>
        <v>31.125</v>
      </c>
      <c r="U2438" s="8">
        <f t="shared" si="388"/>
        <v>32.358333333333334</v>
      </c>
      <c r="V2438" s="8">
        <f t="shared" si="389"/>
        <v>32.049999999999997</v>
      </c>
    </row>
    <row r="2439" spans="1:22" ht="13.5" x14ac:dyDescent="0.25">
      <c r="A2439" s="3">
        <f>RSI!A2439</f>
        <v>45555</v>
      </c>
      <c r="B2439" s="2">
        <f>RSI!B2439</f>
        <v>6.4957000000000003</v>
      </c>
      <c r="C2439" s="2">
        <f>RSI!I2439</f>
        <v>51.168715695383717</v>
      </c>
      <c r="D2439" s="2">
        <f>MACD!E2439</f>
        <v>-1.2061415014041899E-2</v>
      </c>
      <c r="E2439" s="2">
        <f>MACD!F2439</f>
        <v>-6.3560843745681356E-2</v>
      </c>
      <c r="F2439" s="2">
        <f>'Moving Avg'!D2439</f>
        <v>6.4957000000000011</v>
      </c>
      <c r="G2439" s="2">
        <f>'Moving Avg'!F2439</f>
        <v>6.4660250000000001</v>
      </c>
      <c r="H2439" s="2">
        <f>'Moving Avg'!G2439</f>
        <v>6.5071479999999999</v>
      </c>
      <c r="I2439" s="2">
        <f>'Moving Avg'!H2439</f>
        <v>6.1933974999999952</v>
      </c>
      <c r="J2439" s="6" t="str">
        <f>OBV!F2439</f>
        <v>BEARISH</v>
      </c>
      <c r="K2439" s="6" t="str">
        <f>OBV!G2439</f>
        <v>NEUTRAL</v>
      </c>
      <c r="L2439" s="6" t="str">
        <f>OBV!H2439</f>
        <v>CONFIRMED BEARISH</v>
      </c>
      <c r="M2439" s="8">
        <f t="shared" si="380"/>
        <v>25</v>
      </c>
      <c r="N2439" s="8">
        <f t="shared" si="381"/>
        <v>0</v>
      </c>
      <c r="O2439" s="8">
        <f t="shared" si="382"/>
        <v>50</v>
      </c>
      <c r="P2439" s="8">
        <f t="shared" si="383"/>
        <v>16.5</v>
      </c>
      <c r="Q2439" s="9">
        <f t="shared" si="384"/>
        <v>18.725000000000001</v>
      </c>
      <c r="R2439" s="9">
        <f t="shared" si="385"/>
        <v>26.625</v>
      </c>
      <c r="S2439" s="9">
        <f t="shared" si="386"/>
        <v>23.675000000000001</v>
      </c>
      <c r="T2439" s="9">
        <f t="shared" si="387"/>
        <v>22.875</v>
      </c>
      <c r="U2439" s="8">
        <f t="shared" si="388"/>
        <v>23.008333333333336</v>
      </c>
      <c r="V2439" s="8">
        <f t="shared" si="389"/>
        <v>22.975000000000001</v>
      </c>
    </row>
    <row r="2440" spans="1:22" ht="13.5" x14ac:dyDescent="0.25">
      <c r="A2440" s="3">
        <f>RSI!A2440</f>
        <v>45558</v>
      </c>
      <c r="B2440" s="2">
        <f>RSI!B2440</f>
        <v>6.4957000000000003</v>
      </c>
      <c r="C2440" s="2">
        <f>RSI!I2440</f>
        <v>51.168715695383725</v>
      </c>
      <c r="D2440" s="2">
        <f>MACD!E2440</f>
        <v>-9.3579637724685583E-3</v>
      </c>
      <c r="E2440" s="2">
        <f>MACD!F2440</f>
        <v>-5.2720267751038795E-2</v>
      </c>
      <c r="F2440" s="2">
        <f>'Moving Avg'!D2440</f>
        <v>6.4957000000000011</v>
      </c>
      <c r="G2440" s="2">
        <f>'Moving Avg'!F2440</f>
        <v>6.4787350000000004</v>
      </c>
      <c r="H2440" s="2">
        <f>'Moving Avg'!G2440</f>
        <v>6.5052660000000007</v>
      </c>
      <c r="I2440" s="2">
        <f>'Moving Avg'!H2440</f>
        <v>6.1969024999999958</v>
      </c>
      <c r="J2440" s="6" t="str">
        <f>OBV!F2440</f>
        <v>NEUTRAL</v>
      </c>
      <c r="K2440" s="6" t="str">
        <f>OBV!G2440</f>
        <v>NEUTRAL</v>
      </c>
      <c r="L2440" s="6" t="str">
        <f>OBV!H2440</f>
        <v>NEUTRAL</v>
      </c>
      <c r="M2440" s="8">
        <f t="shared" si="380"/>
        <v>25</v>
      </c>
      <c r="N2440" s="8">
        <f t="shared" si="381"/>
        <v>0</v>
      </c>
      <c r="O2440" s="8">
        <f t="shared" si="382"/>
        <v>50</v>
      </c>
      <c r="P2440" s="8">
        <f t="shared" si="383"/>
        <v>33</v>
      </c>
      <c r="Q2440" s="9">
        <f t="shared" si="384"/>
        <v>21.2</v>
      </c>
      <c r="R2440" s="9">
        <f t="shared" si="385"/>
        <v>30.75</v>
      </c>
      <c r="S2440" s="9">
        <f t="shared" si="386"/>
        <v>31.1</v>
      </c>
      <c r="T2440" s="9">
        <f t="shared" si="387"/>
        <v>27</v>
      </c>
      <c r="U2440" s="8">
        <f t="shared" si="388"/>
        <v>27.683333333333337</v>
      </c>
      <c r="V2440" s="8">
        <f t="shared" si="389"/>
        <v>27.512500000000003</v>
      </c>
    </row>
    <row r="2441" spans="1:22" ht="13.5" x14ac:dyDescent="0.25">
      <c r="A2441" s="3">
        <f>RSI!A2441</f>
        <v>45559</v>
      </c>
      <c r="B2441" s="2">
        <f>RSI!B2441</f>
        <v>6.3921000000000001</v>
      </c>
      <c r="C2441" s="2">
        <f>RSI!I2441</f>
        <v>41.207543032518515</v>
      </c>
      <c r="D2441" s="2">
        <f>MACD!E2441</f>
        <v>5.4084234297935296E-4</v>
      </c>
      <c r="E2441" s="2">
        <f>MACD!F2441</f>
        <v>-4.2068045732235167E-2</v>
      </c>
      <c r="F2441" s="2">
        <f>'Moving Avg'!D2441</f>
        <v>6.4749800000000004</v>
      </c>
      <c r="G2441" s="2">
        <f>'Moving Avg'!F2441</f>
        <v>6.4862650000000004</v>
      </c>
      <c r="H2441" s="2">
        <f>'Moving Avg'!G2441</f>
        <v>6.5013120000000004</v>
      </c>
      <c r="I2441" s="2">
        <f>'Moving Avg'!H2441</f>
        <v>6.1999334999999967</v>
      </c>
      <c r="J2441" s="6" t="str">
        <f>OBV!F2441</f>
        <v>BEARISH</v>
      </c>
      <c r="K2441" s="6" t="str">
        <f>OBV!G2441</f>
        <v>NEUTRAL</v>
      </c>
      <c r="L2441" s="6" t="str">
        <f>OBV!H2441</f>
        <v>CONFIRMED BEARISH</v>
      </c>
      <c r="M2441" s="8">
        <f t="shared" si="380"/>
        <v>25</v>
      </c>
      <c r="N2441" s="8">
        <f t="shared" si="381"/>
        <v>0</v>
      </c>
      <c r="O2441" s="8">
        <f t="shared" si="382"/>
        <v>50</v>
      </c>
      <c r="P2441" s="8">
        <f t="shared" si="383"/>
        <v>16.5</v>
      </c>
      <c r="Q2441" s="9">
        <f t="shared" si="384"/>
        <v>18.725000000000001</v>
      </c>
      <c r="R2441" s="9">
        <f t="shared" si="385"/>
        <v>26.625</v>
      </c>
      <c r="S2441" s="9">
        <f t="shared" si="386"/>
        <v>23.675000000000001</v>
      </c>
      <c r="T2441" s="9">
        <f t="shared" si="387"/>
        <v>22.875</v>
      </c>
      <c r="U2441" s="8">
        <f t="shared" si="388"/>
        <v>23.008333333333336</v>
      </c>
      <c r="V2441" s="8">
        <f t="shared" si="389"/>
        <v>22.975000000000001</v>
      </c>
    </row>
    <row r="2442" spans="1:22" ht="13.5" x14ac:dyDescent="0.25">
      <c r="A2442" s="3">
        <f>RSI!A2442</f>
        <v>45560</v>
      </c>
      <c r="B2442" s="2">
        <f>RSI!B2442</f>
        <v>6.4957000000000003</v>
      </c>
      <c r="C2442" s="2">
        <f>RSI!I2442</f>
        <v>51.397051826890554</v>
      </c>
      <c r="D2442" s="2">
        <f>MACD!E2442</f>
        <v>1.7967064808033228E-3</v>
      </c>
      <c r="E2442" s="2">
        <f>MACD!F2442</f>
        <v>-3.3295095289627472E-2</v>
      </c>
      <c r="F2442" s="2">
        <f>'Moving Avg'!D2442</f>
        <v>6.4749800000000004</v>
      </c>
      <c r="G2442" s="2">
        <f>'Moving Avg'!F2442</f>
        <v>6.4989749999999997</v>
      </c>
      <c r="H2442" s="2">
        <f>'Moving Avg'!G2442</f>
        <v>6.4975480000000001</v>
      </c>
      <c r="I2442" s="2">
        <f>'Moving Avg'!H2442</f>
        <v>6.2034824999999962</v>
      </c>
      <c r="J2442" s="6" t="str">
        <f>OBV!F2442</f>
        <v>BULLISH</v>
      </c>
      <c r="K2442" s="6" t="str">
        <f>OBV!G2442</f>
        <v>NEUTRAL</v>
      </c>
      <c r="L2442" s="6" t="str">
        <f>OBV!H2442</f>
        <v>NEUTRAL</v>
      </c>
      <c r="M2442" s="8">
        <f t="shared" si="380"/>
        <v>25</v>
      </c>
      <c r="N2442" s="8">
        <f t="shared" si="381"/>
        <v>0</v>
      </c>
      <c r="O2442" s="8">
        <f t="shared" si="382"/>
        <v>50</v>
      </c>
      <c r="P2442" s="8">
        <f t="shared" si="383"/>
        <v>49.5</v>
      </c>
      <c r="Q2442" s="9">
        <f t="shared" si="384"/>
        <v>23.675000000000001</v>
      </c>
      <c r="R2442" s="9">
        <f t="shared" si="385"/>
        <v>34.875</v>
      </c>
      <c r="S2442" s="9">
        <f t="shared" si="386"/>
        <v>38.525000000000006</v>
      </c>
      <c r="T2442" s="9">
        <f t="shared" si="387"/>
        <v>31.125</v>
      </c>
      <c r="U2442" s="8">
        <f t="shared" si="388"/>
        <v>32.358333333333334</v>
      </c>
      <c r="V2442" s="8">
        <f t="shared" si="389"/>
        <v>32.049999999999997</v>
      </c>
    </row>
    <row r="2443" spans="1:22" ht="13.5" x14ac:dyDescent="0.25">
      <c r="A2443" s="3">
        <f>RSI!A2443</f>
        <v>45561</v>
      </c>
      <c r="B2443" s="2">
        <f>RSI!B2443</f>
        <v>6.6650999999999998</v>
      </c>
      <c r="C2443" s="2">
        <f>RSI!I2443</f>
        <v>62.761776658237949</v>
      </c>
      <c r="D2443" s="2">
        <f>MACD!E2443</f>
        <v>-9.787977815554072E-3</v>
      </c>
      <c r="E2443" s="2">
        <f>MACD!F2443</f>
        <v>-2.8593671794812793E-2</v>
      </c>
      <c r="F2443" s="2">
        <f>'Moving Avg'!D2443</f>
        <v>6.5088600000000003</v>
      </c>
      <c r="G2443" s="2">
        <f>'Moving Avg'!F2443</f>
        <v>6.519215</v>
      </c>
      <c r="H2443" s="2">
        <f>'Moving Avg'!G2443</f>
        <v>6.4971720000000008</v>
      </c>
      <c r="I2443" s="2">
        <f>'Moving Avg'!H2443</f>
        <v>6.2073934999999958</v>
      </c>
      <c r="J2443" s="6" t="str">
        <f>OBV!F2443</f>
        <v>BULLISH</v>
      </c>
      <c r="K2443" s="6" t="str">
        <f>OBV!G2443</f>
        <v>NEUTRAL</v>
      </c>
      <c r="L2443" s="6" t="str">
        <f>OBV!H2443</f>
        <v>CONFIRMED BULLISH</v>
      </c>
      <c r="M2443" s="8">
        <f t="shared" si="380"/>
        <v>25</v>
      </c>
      <c r="N2443" s="8">
        <f t="shared" si="381"/>
        <v>0</v>
      </c>
      <c r="O2443" s="8">
        <f t="shared" si="382"/>
        <v>50</v>
      </c>
      <c r="P2443" s="8">
        <f t="shared" si="383"/>
        <v>83.5</v>
      </c>
      <c r="Q2443" s="9">
        <f t="shared" si="384"/>
        <v>28.774999999999999</v>
      </c>
      <c r="R2443" s="9">
        <f t="shared" si="385"/>
        <v>43.375</v>
      </c>
      <c r="S2443" s="9">
        <f t="shared" si="386"/>
        <v>53.825000000000003</v>
      </c>
      <c r="T2443" s="9">
        <f t="shared" si="387"/>
        <v>39.625</v>
      </c>
      <c r="U2443" s="8">
        <f t="shared" si="388"/>
        <v>41.991666666666667</v>
      </c>
      <c r="V2443" s="8">
        <f t="shared" si="389"/>
        <v>41.400000000000006</v>
      </c>
    </row>
    <row r="2444" spans="1:22" ht="13.5" x14ac:dyDescent="0.25">
      <c r="A2444" s="3">
        <f>RSI!A2444</f>
        <v>45562</v>
      </c>
      <c r="B2444" s="2">
        <f>RSI!B2444</f>
        <v>6.6745000000000001</v>
      </c>
      <c r="C2444" s="2">
        <f>RSI!I2444</f>
        <v>63.274942716981826</v>
      </c>
      <c r="D2444" s="2">
        <f>MACD!E2444</f>
        <v>-6.9026110640892924E-3</v>
      </c>
      <c r="E2444" s="2">
        <f>MACD!F2444</f>
        <v>-2.4255459648668095E-2</v>
      </c>
      <c r="F2444" s="2">
        <f>'Moving Avg'!D2444</f>
        <v>6.5446200000000001</v>
      </c>
      <c r="G2444" s="2">
        <f>'Moving Avg'!F2444</f>
        <v>6.5399249999999993</v>
      </c>
      <c r="H2444" s="2">
        <f>'Moving Avg'!G2444</f>
        <v>6.4969840000000012</v>
      </c>
      <c r="I2444" s="2">
        <f>'Moving Avg'!H2444</f>
        <v>6.2113514999999975</v>
      </c>
      <c r="J2444" s="6" t="str">
        <f>OBV!F2444</f>
        <v>BULLISH</v>
      </c>
      <c r="K2444" s="6" t="str">
        <f>OBV!G2444</f>
        <v>NEUTRAL</v>
      </c>
      <c r="L2444" s="6" t="str">
        <f>OBV!H2444</f>
        <v>CONFIRMED BULLISH</v>
      </c>
      <c r="M2444" s="8">
        <f t="shared" si="380"/>
        <v>25</v>
      </c>
      <c r="N2444" s="8">
        <f t="shared" si="381"/>
        <v>0</v>
      </c>
      <c r="O2444" s="8">
        <f t="shared" si="382"/>
        <v>50</v>
      </c>
      <c r="P2444" s="8">
        <f t="shared" si="383"/>
        <v>83.5</v>
      </c>
      <c r="Q2444" s="9">
        <f t="shared" si="384"/>
        <v>28.774999999999999</v>
      </c>
      <c r="R2444" s="9">
        <f t="shared" si="385"/>
        <v>43.375</v>
      </c>
      <c r="S2444" s="9">
        <f t="shared" si="386"/>
        <v>53.825000000000003</v>
      </c>
      <c r="T2444" s="9">
        <f t="shared" si="387"/>
        <v>39.625</v>
      </c>
      <c r="U2444" s="8">
        <f t="shared" si="388"/>
        <v>41.991666666666667</v>
      </c>
      <c r="V2444" s="8">
        <f t="shared" si="389"/>
        <v>41.400000000000006</v>
      </c>
    </row>
    <row r="2445" spans="1:22" ht="13.5" x14ac:dyDescent="0.25">
      <c r="A2445" s="3">
        <f>RSI!A2445</f>
        <v>45565</v>
      </c>
      <c r="B2445" s="2">
        <f>RSI!B2445</f>
        <v>6.6745000000000001</v>
      </c>
      <c r="C2445" s="2">
        <f>RSI!I2445</f>
        <v>63.274942716981826</v>
      </c>
      <c r="D2445" s="2">
        <f>MACD!E2445</f>
        <v>-2.0005499095687718E-2</v>
      </c>
      <c r="E2445" s="2">
        <f>MACD!F2445</f>
        <v>-2.340546753807202E-2</v>
      </c>
      <c r="F2445" s="2">
        <f>'Moving Avg'!D2445</f>
        <v>6.5803800000000008</v>
      </c>
      <c r="G2445" s="2">
        <f>'Moving Avg'!F2445</f>
        <v>6.5469849999999994</v>
      </c>
      <c r="H2445" s="2">
        <f>'Moving Avg'!G2445</f>
        <v>6.4967960000000016</v>
      </c>
      <c r="I2445" s="2">
        <f>'Moving Avg'!H2445</f>
        <v>6.2153094999999983</v>
      </c>
      <c r="J2445" s="6" t="str">
        <f>OBV!F2445</f>
        <v>BULLISH</v>
      </c>
      <c r="K2445" s="6" t="str">
        <f>OBV!G2445</f>
        <v>NEUTRAL</v>
      </c>
      <c r="L2445" s="6" t="str">
        <f>OBV!H2445</f>
        <v>CONFIRMED BULLISH</v>
      </c>
      <c r="M2445" s="8">
        <f t="shared" si="380"/>
        <v>25</v>
      </c>
      <c r="N2445" s="8">
        <f t="shared" si="381"/>
        <v>0</v>
      </c>
      <c r="O2445" s="8">
        <f t="shared" si="382"/>
        <v>50</v>
      </c>
      <c r="P2445" s="8">
        <f t="shared" si="383"/>
        <v>83.5</v>
      </c>
      <c r="Q2445" s="9">
        <f t="shared" si="384"/>
        <v>28.774999999999999</v>
      </c>
      <c r="R2445" s="9">
        <f t="shared" si="385"/>
        <v>43.375</v>
      </c>
      <c r="S2445" s="9">
        <f t="shared" si="386"/>
        <v>53.825000000000003</v>
      </c>
      <c r="T2445" s="9">
        <f t="shared" si="387"/>
        <v>39.625</v>
      </c>
      <c r="U2445" s="8">
        <f t="shared" si="388"/>
        <v>41.991666666666667</v>
      </c>
      <c r="V2445" s="8">
        <f t="shared" si="389"/>
        <v>41.400000000000006</v>
      </c>
    </row>
    <row r="2446" spans="1:22" ht="13.5" x14ac:dyDescent="0.25">
      <c r="A2446" s="3">
        <f>RSI!A2446</f>
        <v>45566</v>
      </c>
      <c r="B2446" s="2">
        <f>RSI!B2446</f>
        <v>6.6745000000000001</v>
      </c>
      <c r="C2446" s="2">
        <f>RSI!I2446</f>
        <v>63.274942716981826</v>
      </c>
      <c r="D2446" s="2">
        <f>MACD!E2446</f>
        <v>-3.2080918503968547E-2</v>
      </c>
      <c r="E2446" s="2">
        <f>MACD!F2446</f>
        <v>-2.5140557731251328E-2</v>
      </c>
      <c r="F2446" s="2">
        <f>'Moving Avg'!D2446</f>
        <v>6.6368600000000004</v>
      </c>
      <c r="G2446" s="2">
        <f>'Moving Avg'!F2446</f>
        <v>6.5479249999999993</v>
      </c>
      <c r="H2446" s="2">
        <f>'Moving Avg'!G2446</f>
        <v>6.496608000000001</v>
      </c>
      <c r="I2446" s="2">
        <f>'Moving Avg'!H2446</f>
        <v>6.219399499999998</v>
      </c>
      <c r="J2446" s="6" t="str">
        <f>OBV!F2446</f>
        <v>BULLISH</v>
      </c>
      <c r="K2446" s="6" t="str">
        <f>OBV!G2446</f>
        <v>NEUTRAL</v>
      </c>
      <c r="L2446" s="6" t="str">
        <f>OBV!H2446</f>
        <v>CONFIRMED BULLISH</v>
      </c>
      <c r="M2446" s="8">
        <f t="shared" si="380"/>
        <v>25</v>
      </c>
      <c r="N2446" s="8">
        <f t="shared" si="381"/>
        <v>45</v>
      </c>
      <c r="O2446" s="8">
        <f t="shared" si="382"/>
        <v>50</v>
      </c>
      <c r="P2446" s="8">
        <f t="shared" si="383"/>
        <v>83.5</v>
      </c>
      <c r="Q2446" s="9">
        <f t="shared" si="384"/>
        <v>44.524999999999999</v>
      </c>
      <c r="R2446" s="9">
        <f t="shared" si="385"/>
        <v>52.375</v>
      </c>
      <c r="S2446" s="9">
        <f t="shared" si="386"/>
        <v>60.575000000000003</v>
      </c>
      <c r="T2446" s="9">
        <f t="shared" si="387"/>
        <v>50.875</v>
      </c>
      <c r="U2446" s="8">
        <f t="shared" si="388"/>
        <v>52.491666666666674</v>
      </c>
      <c r="V2446" s="8">
        <f t="shared" si="389"/>
        <v>52.087500000000006</v>
      </c>
    </row>
    <row r="2447" spans="1:22" ht="13.5" x14ac:dyDescent="0.25">
      <c r="A2447" s="3">
        <f>RSI!A2447</f>
        <v>45567</v>
      </c>
      <c r="B2447" s="2">
        <f>RSI!B2447</f>
        <v>6.6745000000000001</v>
      </c>
      <c r="C2447" s="2">
        <f>RSI!I2447</f>
        <v>63.274942716981826</v>
      </c>
      <c r="D2447" s="2">
        <f>MACD!E2447</f>
        <v>-4.3213729510411802E-2</v>
      </c>
      <c r="E2447" s="2">
        <f>MACD!F2447</f>
        <v>-2.8755192087083423E-2</v>
      </c>
      <c r="F2447" s="2">
        <f>'Moving Avg'!D2447</f>
        <v>6.6726200000000002</v>
      </c>
      <c r="G2447" s="2">
        <f>'Moving Avg'!F2447</f>
        <v>6.5488649999999993</v>
      </c>
      <c r="H2447" s="2">
        <f>'Moving Avg'!G2447</f>
        <v>6.4983020000000025</v>
      </c>
      <c r="I2447" s="2">
        <f>'Moving Avg'!H2447</f>
        <v>6.2232690000000002</v>
      </c>
      <c r="J2447" s="6" t="str">
        <f>OBV!F2447</f>
        <v>BULLISH</v>
      </c>
      <c r="K2447" s="6" t="str">
        <f>OBV!G2447</f>
        <v>NEUTRAL</v>
      </c>
      <c r="L2447" s="6" t="str">
        <f>OBV!H2447</f>
        <v>CONFIRMED BULLISH</v>
      </c>
      <c r="M2447" s="8">
        <f t="shared" si="380"/>
        <v>25</v>
      </c>
      <c r="N2447" s="8">
        <f t="shared" si="381"/>
        <v>45</v>
      </c>
      <c r="O2447" s="8">
        <f t="shared" si="382"/>
        <v>50</v>
      </c>
      <c r="P2447" s="8">
        <f t="shared" si="383"/>
        <v>83.5</v>
      </c>
      <c r="Q2447" s="9">
        <f t="shared" si="384"/>
        <v>44.524999999999999</v>
      </c>
      <c r="R2447" s="9">
        <f t="shared" si="385"/>
        <v>52.375</v>
      </c>
      <c r="S2447" s="9">
        <f t="shared" si="386"/>
        <v>60.575000000000003</v>
      </c>
      <c r="T2447" s="9">
        <f t="shared" si="387"/>
        <v>50.875</v>
      </c>
      <c r="U2447" s="8">
        <f t="shared" si="388"/>
        <v>52.491666666666674</v>
      </c>
      <c r="V2447" s="8">
        <f t="shared" si="389"/>
        <v>52.087500000000006</v>
      </c>
    </row>
    <row r="2448" spans="1:22" ht="13.5" x14ac:dyDescent="0.25">
      <c r="A2448" s="3">
        <f>RSI!A2448</f>
        <v>45568</v>
      </c>
      <c r="B2448" s="2">
        <f>RSI!B2448</f>
        <v>6.6745000000000001</v>
      </c>
      <c r="C2448" s="2">
        <f>RSI!I2448</f>
        <v>63.274942716981826</v>
      </c>
      <c r="D2448" s="2">
        <f>MACD!E2448</f>
        <v>-5.3481160019615004E-2</v>
      </c>
      <c r="E2448" s="2">
        <f>MACD!F2448</f>
        <v>-3.3700385673589739E-2</v>
      </c>
      <c r="F2448" s="2">
        <f>'Moving Avg'!D2448</f>
        <v>6.6745000000000001</v>
      </c>
      <c r="G2448" s="2">
        <f>'Moving Avg'!F2448</f>
        <v>6.5483949999999993</v>
      </c>
      <c r="H2448" s="2">
        <f>'Moving Avg'!G2448</f>
        <v>6.4999960000000021</v>
      </c>
      <c r="I2448" s="2">
        <f>'Moving Avg'!H2448</f>
        <v>6.2270945000000015</v>
      </c>
      <c r="J2448" s="6" t="str">
        <f>OBV!F2448</f>
        <v>BULLISH</v>
      </c>
      <c r="K2448" s="6" t="str">
        <f>OBV!G2448</f>
        <v>NEUTRAL</v>
      </c>
      <c r="L2448" s="6" t="str">
        <f>OBV!H2448</f>
        <v>CONFIRMED BULLISH</v>
      </c>
      <c r="M2448" s="8">
        <f t="shared" si="380"/>
        <v>25</v>
      </c>
      <c r="N2448" s="8">
        <f t="shared" si="381"/>
        <v>45</v>
      </c>
      <c r="O2448" s="8">
        <f t="shared" si="382"/>
        <v>50</v>
      </c>
      <c r="P2448" s="8">
        <f t="shared" si="383"/>
        <v>83.5</v>
      </c>
      <c r="Q2448" s="9">
        <f t="shared" si="384"/>
        <v>44.524999999999999</v>
      </c>
      <c r="R2448" s="9">
        <f t="shared" si="385"/>
        <v>52.375</v>
      </c>
      <c r="S2448" s="9">
        <f t="shared" si="386"/>
        <v>60.575000000000003</v>
      </c>
      <c r="T2448" s="9">
        <f t="shared" si="387"/>
        <v>50.875</v>
      </c>
      <c r="U2448" s="8">
        <f t="shared" si="388"/>
        <v>52.491666666666674</v>
      </c>
      <c r="V2448" s="8">
        <f t="shared" si="389"/>
        <v>52.087500000000006</v>
      </c>
    </row>
    <row r="2449" spans="1:22" ht="13.5" x14ac:dyDescent="0.25">
      <c r="A2449" s="3">
        <f>RSI!A2449</f>
        <v>45569</v>
      </c>
      <c r="B2449" s="2">
        <f>RSI!B2449</f>
        <v>6.6745000000000001</v>
      </c>
      <c r="C2449" s="2">
        <f>RSI!I2449</f>
        <v>63.274942716981826</v>
      </c>
      <c r="D2449" s="2">
        <f>MACD!E2449</f>
        <v>-6.2953578110646724E-2</v>
      </c>
      <c r="E2449" s="2">
        <f>MACD!F2449</f>
        <v>-3.955102416100114E-2</v>
      </c>
      <c r="F2449" s="2">
        <f>'Moving Avg'!D2449</f>
        <v>6.6745000000000001</v>
      </c>
      <c r="G2449" s="2">
        <f>'Moving Avg'!F2449</f>
        <v>6.5573349999999992</v>
      </c>
      <c r="H2449" s="2">
        <f>'Moving Avg'!G2449</f>
        <v>6.5016900000000035</v>
      </c>
      <c r="I2449" s="2">
        <f>'Moving Avg'!H2449</f>
        <v>6.2304790000000025</v>
      </c>
      <c r="J2449" s="6" t="str">
        <f>OBV!F2449</f>
        <v>NEUTRAL</v>
      </c>
      <c r="K2449" s="6" t="str">
        <f>OBV!G2449</f>
        <v>NEUTRAL</v>
      </c>
      <c r="L2449" s="6" t="str">
        <f>OBV!H2449</f>
        <v>NEUTRAL</v>
      </c>
      <c r="M2449" s="8">
        <f t="shared" si="380"/>
        <v>25</v>
      </c>
      <c r="N2449" s="8">
        <f t="shared" si="381"/>
        <v>100</v>
      </c>
      <c r="O2449" s="8">
        <f t="shared" si="382"/>
        <v>50</v>
      </c>
      <c r="P2449" s="8">
        <f t="shared" si="383"/>
        <v>33</v>
      </c>
      <c r="Q2449" s="9">
        <f t="shared" si="384"/>
        <v>56.2</v>
      </c>
      <c r="R2449" s="9">
        <f t="shared" si="385"/>
        <v>50.75</v>
      </c>
      <c r="S2449" s="9">
        <f t="shared" si="386"/>
        <v>46.1</v>
      </c>
      <c r="T2449" s="9">
        <f t="shared" si="387"/>
        <v>52</v>
      </c>
      <c r="U2449" s="8">
        <f t="shared" si="388"/>
        <v>51.016666666666673</v>
      </c>
      <c r="V2449" s="8">
        <f t="shared" si="389"/>
        <v>51.262500000000003</v>
      </c>
    </row>
    <row r="2450" spans="1:22" ht="13.5" x14ac:dyDescent="0.25">
      <c r="A2450" s="3">
        <f>RSI!A2450</f>
        <v>45572</v>
      </c>
      <c r="B2450" s="2">
        <f>RSI!B2450</f>
        <v>6.6839000000000004</v>
      </c>
      <c r="C2450" s="2">
        <f>RSI!I2450</f>
        <v>64.047805642909111</v>
      </c>
      <c r="D2450" s="2">
        <f>MACD!E2450</f>
        <v>-7.2391471736263036E-2</v>
      </c>
      <c r="E2450" s="2">
        <f>MACD!F2450</f>
        <v>-4.6119113676053522E-2</v>
      </c>
      <c r="F2450" s="2">
        <f>'Moving Avg'!D2450</f>
        <v>6.67638</v>
      </c>
      <c r="G2450" s="2">
        <f>'Moving Avg'!F2450</f>
        <v>6.5667449999999992</v>
      </c>
      <c r="H2450" s="2">
        <f>'Moving Avg'!G2450</f>
        <v>6.5035720000000028</v>
      </c>
      <c r="I2450" s="2">
        <f>'Moving Avg'!H2450</f>
        <v>6.2336020000000021</v>
      </c>
      <c r="J2450" s="6" t="str">
        <f>OBV!F2450</f>
        <v>BULLISH</v>
      </c>
      <c r="K2450" s="6" t="str">
        <f>OBV!G2450</f>
        <v>NEUTRAL</v>
      </c>
      <c r="L2450" s="6" t="str">
        <f>OBV!H2450</f>
        <v>CONFIRMED BULLISH</v>
      </c>
      <c r="M2450" s="8">
        <f t="shared" si="380"/>
        <v>25</v>
      </c>
      <c r="N2450" s="8">
        <f t="shared" si="381"/>
        <v>100</v>
      </c>
      <c r="O2450" s="8">
        <f t="shared" si="382"/>
        <v>50</v>
      </c>
      <c r="P2450" s="8">
        <f t="shared" si="383"/>
        <v>83.5</v>
      </c>
      <c r="Q2450" s="9">
        <f t="shared" si="384"/>
        <v>63.774999999999999</v>
      </c>
      <c r="R2450" s="9">
        <f t="shared" si="385"/>
        <v>63.375</v>
      </c>
      <c r="S2450" s="9">
        <f t="shared" si="386"/>
        <v>68.825000000000003</v>
      </c>
      <c r="T2450" s="9">
        <f t="shared" si="387"/>
        <v>64.625</v>
      </c>
      <c r="U2450" s="8">
        <f t="shared" si="388"/>
        <v>65.325000000000003</v>
      </c>
      <c r="V2450" s="8">
        <f t="shared" si="389"/>
        <v>65.150000000000006</v>
      </c>
    </row>
    <row r="2451" spans="1:22" ht="13.5" x14ac:dyDescent="0.25">
      <c r="A2451" s="3">
        <f>RSI!A2451</f>
        <v>45573</v>
      </c>
      <c r="B2451" s="2">
        <f>RSI!B2451</f>
        <v>6.6745000000000001</v>
      </c>
      <c r="C2451" s="2">
        <f>RSI!I2451</f>
        <v>62.628433666413336</v>
      </c>
      <c r="D2451" s="2">
        <f>MACD!E2451</f>
        <v>-9.634775338896695E-2</v>
      </c>
      <c r="E2451" s="2">
        <f>MACD!F2451</f>
        <v>-5.6164841618636205E-2</v>
      </c>
      <c r="F2451" s="2">
        <f>'Moving Avg'!D2451</f>
        <v>6.67638</v>
      </c>
      <c r="G2451" s="2">
        <f>'Moving Avg'!F2451</f>
        <v>6.5756849999999982</v>
      </c>
      <c r="H2451" s="2">
        <f>'Moving Avg'!G2451</f>
        <v>6.5033840000000032</v>
      </c>
      <c r="I2451" s="2">
        <f>'Moving Avg'!H2451</f>
        <v>6.2369865000000031</v>
      </c>
      <c r="J2451" s="6" t="str">
        <f>OBV!F2451</f>
        <v>BEARISH</v>
      </c>
      <c r="K2451" s="6" t="str">
        <f>OBV!G2451</f>
        <v>NEUTRAL</v>
      </c>
      <c r="L2451" s="6" t="str">
        <f>OBV!H2451</f>
        <v>NEUTRAL</v>
      </c>
      <c r="M2451" s="8">
        <f t="shared" si="380"/>
        <v>25</v>
      </c>
      <c r="N2451" s="8">
        <f t="shared" si="381"/>
        <v>100</v>
      </c>
      <c r="O2451" s="8">
        <f t="shared" si="382"/>
        <v>50</v>
      </c>
      <c r="P2451" s="8">
        <f t="shared" si="383"/>
        <v>16.5</v>
      </c>
      <c r="Q2451" s="9">
        <f t="shared" si="384"/>
        <v>53.725000000000001</v>
      </c>
      <c r="R2451" s="9">
        <f t="shared" si="385"/>
        <v>46.625</v>
      </c>
      <c r="S2451" s="9">
        <f t="shared" si="386"/>
        <v>38.674999999999997</v>
      </c>
      <c r="T2451" s="9">
        <f t="shared" si="387"/>
        <v>47.875</v>
      </c>
      <c r="U2451" s="8">
        <f t="shared" si="388"/>
        <v>46.341666666666661</v>
      </c>
      <c r="V2451" s="8">
        <f t="shared" si="389"/>
        <v>46.724999999999994</v>
      </c>
    </row>
    <row r="2452" spans="1:22" ht="13.5" x14ac:dyDescent="0.25">
      <c r="A2452" s="3">
        <f>RSI!A2452</f>
        <v>45574</v>
      </c>
      <c r="B2452" s="2">
        <f>RSI!B2452</f>
        <v>6.6839000000000004</v>
      </c>
      <c r="C2452" s="2">
        <f>RSI!I2452</f>
        <v>63.499547486073197</v>
      </c>
      <c r="D2452" s="2">
        <f>MACD!E2452</f>
        <v>-0.10199500820645468</v>
      </c>
      <c r="E2452" s="2">
        <f>MACD!F2452</f>
        <v>-6.5330874936199906E-2</v>
      </c>
      <c r="F2452" s="2">
        <f>'Moving Avg'!D2452</f>
        <v>6.6782599999999999</v>
      </c>
      <c r="G2452" s="2">
        <f>'Moving Avg'!F2452</f>
        <v>6.5850949999999981</v>
      </c>
      <c r="H2452" s="2">
        <f>'Moving Avg'!G2452</f>
        <v>6.5033840000000023</v>
      </c>
      <c r="I2452" s="2">
        <f>'Moving Avg'!H2452</f>
        <v>6.2400655000000027</v>
      </c>
      <c r="J2452" s="6" t="str">
        <f>OBV!F2452</f>
        <v>BULLISH</v>
      </c>
      <c r="K2452" s="6" t="str">
        <f>OBV!G2452</f>
        <v>NEUTRAL</v>
      </c>
      <c r="L2452" s="6" t="str">
        <f>OBV!H2452</f>
        <v>CONFIRMED BULLISH</v>
      </c>
      <c r="M2452" s="8">
        <f t="shared" si="380"/>
        <v>25</v>
      </c>
      <c r="N2452" s="8">
        <f t="shared" si="381"/>
        <v>100</v>
      </c>
      <c r="O2452" s="8">
        <f t="shared" si="382"/>
        <v>50</v>
      </c>
      <c r="P2452" s="8">
        <f t="shared" si="383"/>
        <v>83.5</v>
      </c>
      <c r="Q2452" s="9">
        <f t="shared" si="384"/>
        <v>63.774999999999999</v>
      </c>
      <c r="R2452" s="9">
        <f t="shared" si="385"/>
        <v>63.375</v>
      </c>
      <c r="S2452" s="9">
        <f t="shared" si="386"/>
        <v>68.825000000000003</v>
      </c>
      <c r="T2452" s="9">
        <f t="shared" si="387"/>
        <v>64.625</v>
      </c>
      <c r="U2452" s="8">
        <f t="shared" si="388"/>
        <v>65.325000000000003</v>
      </c>
      <c r="V2452" s="8">
        <f t="shared" si="389"/>
        <v>65.150000000000006</v>
      </c>
    </row>
    <row r="2453" spans="1:22" ht="13.5" x14ac:dyDescent="0.25">
      <c r="A2453" s="3">
        <f>RSI!A2453</f>
        <v>45575</v>
      </c>
      <c r="B2453" s="2">
        <f>RSI!B2453</f>
        <v>6.7309999999999999</v>
      </c>
      <c r="C2453" s="2">
        <f>RSI!I2453</f>
        <v>67.577630739698023</v>
      </c>
      <c r="D2453" s="2">
        <f>MACD!E2453</f>
        <v>-8.4829239095294717E-2</v>
      </c>
      <c r="E2453" s="2">
        <f>MACD!F2453</f>
        <v>-6.9230547768018874E-2</v>
      </c>
      <c r="F2453" s="2">
        <f>'Moving Avg'!D2453</f>
        <v>6.6895600000000002</v>
      </c>
      <c r="G2453" s="2">
        <f>'Moving Avg'!F2453</f>
        <v>6.5968599999999977</v>
      </c>
      <c r="H2453" s="2">
        <f>'Moving Avg'!G2453</f>
        <v>6.5062080000000027</v>
      </c>
      <c r="I2453" s="2">
        <f>'Moving Avg'!H2453</f>
        <v>6.2437325000000037</v>
      </c>
      <c r="J2453" s="6" t="str">
        <f>OBV!F2453</f>
        <v>BULLISH</v>
      </c>
      <c r="K2453" s="6" t="str">
        <f>OBV!G2453</f>
        <v>NEUTRAL</v>
      </c>
      <c r="L2453" s="6" t="str">
        <f>OBV!H2453</f>
        <v>CONFIRMED BULLISH</v>
      </c>
      <c r="M2453" s="8">
        <f t="shared" si="380"/>
        <v>25</v>
      </c>
      <c r="N2453" s="8">
        <f t="shared" si="381"/>
        <v>45</v>
      </c>
      <c r="O2453" s="8">
        <f t="shared" si="382"/>
        <v>50</v>
      </c>
      <c r="P2453" s="8">
        <f t="shared" si="383"/>
        <v>83.5</v>
      </c>
      <c r="Q2453" s="9">
        <f t="shared" si="384"/>
        <v>44.524999999999999</v>
      </c>
      <c r="R2453" s="9">
        <f t="shared" si="385"/>
        <v>52.375</v>
      </c>
      <c r="S2453" s="9">
        <f t="shared" si="386"/>
        <v>60.575000000000003</v>
      </c>
      <c r="T2453" s="9">
        <f t="shared" si="387"/>
        <v>50.875</v>
      </c>
      <c r="U2453" s="8">
        <f t="shared" si="388"/>
        <v>52.491666666666674</v>
      </c>
      <c r="V2453" s="8">
        <f t="shared" si="389"/>
        <v>52.087500000000006</v>
      </c>
    </row>
    <row r="2454" spans="1:22" ht="13.5" x14ac:dyDescent="0.25">
      <c r="A2454" s="3">
        <f>RSI!A2454</f>
        <v>45576</v>
      </c>
      <c r="B2454" s="2">
        <f>RSI!B2454</f>
        <v>6.7781000000000002</v>
      </c>
      <c r="C2454" s="2">
        <f>RSI!I2454</f>
        <v>71.05975829783236</v>
      </c>
      <c r="D2454" s="2">
        <f>MACD!E2454</f>
        <v>-7.3207291910252437E-2</v>
      </c>
      <c r="E2454" s="2">
        <f>MACD!F2454</f>
        <v>-7.0025896596465589E-2</v>
      </c>
      <c r="F2454" s="2">
        <f>'Moving Avg'!D2454</f>
        <v>6.71028</v>
      </c>
      <c r="G2454" s="2">
        <f>'Moving Avg'!F2454</f>
        <v>6.6062749999999983</v>
      </c>
      <c r="H2454" s="2">
        <f>'Moving Avg'!G2454</f>
        <v>6.5099740000000024</v>
      </c>
      <c r="I2454" s="2">
        <f>'Moving Avg'!H2454</f>
        <v>6.2481200000000028</v>
      </c>
      <c r="J2454" s="6" t="str">
        <f>OBV!F2454</f>
        <v>BULLISH</v>
      </c>
      <c r="K2454" s="6" t="str">
        <f>OBV!G2454</f>
        <v>NEUTRAL</v>
      </c>
      <c r="L2454" s="6" t="str">
        <f>OBV!H2454</f>
        <v>CONFIRMED BULLISH</v>
      </c>
      <c r="M2454" s="8">
        <f t="shared" si="380"/>
        <v>0</v>
      </c>
      <c r="N2454" s="8">
        <f t="shared" si="381"/>
        <v>45</v>
      </c>
      <c r="O2454" s="8">
        <f t="shared" si="382"/>
        <v>50</v>
      </c>
      <c r="P2454" s="8">
        <f t="shared" si="383"/>
        <v>83.5</v>
      </c>
      <c r="Q2454" s="9">
        <f t="shared" si="384"/>
        <v>35.774999999999999</v>
      </c>
      <c r="R2454" s="9">
        <f t="shared" si="385"/>
        <v>47.375</v>
      </c>
      <c r="S2454" s="9">
        <f t="shared" si="386"/>
        <v>56.825000000000003</v>
      </c>
      <c r="T2454" s="9">
        <f t="shared" si="387"/>
        <v>44.625</v>
      </c>
      <c r="U2454" s="8">
        <f t="shared" si="388"/>
        <v>46.658333333333339</v>
      </c>
      <c r="V2454" s="8">
        <f t="shared" si="389"/>
        <v>46.150000000000006</v>
      </c>
    </row>
    <row r="2455" spans="1:22" ht="13.5" x14ac:dyDescent="0.25">
      <c r="A2455" s="3">
        <f>RSI!A2455</f>
        <v>45579</v>
      </c>
      <c r="B2455" s="2">
        <f>RSI!B2455</f>
        <v>6.7781000000000002</v>
      </c>
      <c r="C2455" s="2">
        <f>RSI!I2455</f>
        <v>71.05975829783236</v>
      </c>
      <c r="D2455" s="2">
        <f>MACD!E2455</f>
        <v>-6.4448133381683981E-2</v>
      </c>
      <c r="E2455" s="2">
        <f>MACD!F2455</f>
        <v>-6.891034395350927E-2</v>
      </c>
      <c r="F2455" s="2">
        <f>'Moving Avg'!D2455</f>
        <v>6.72912</v>
      </c>
      <c r="G2455" s="2">
        <f>'Moving Avg'!F2455</f>
        <v>6.6203949999999976</v>
      </c>
      <c r="H2455" s="2">
        <f>'Moving Avg'!G2455</f>
        <v>6.5137400000000012</v>
      </c>
      <c r="I2455" s="2">
        <f>'Moving Avg'!H2455</f>
        <v>6.2520225000000016</v>
      </c>
      <c r="J2455" s="6" t="str">
        <f>OBV!F2455</f>
        <v>BULLISH</v>
      </c>
      <c r="K2455" s="6" t="str">
        <f>OBV!G2455</f>
        <v>NEUTRAL</v>
      </c>
      <c r="L2455" s="6" t="str">
        <f>OBV!H2455</f>
        <v>CONFIRMED BULLISH</v>
      </c>
      <c r="M2455" s="8">
        <f t="shared" si="380"/>
        <v>0</v>
      </c>
      <c r="N2455" s="8">
        <f t="shared" si="381"/>
        <v>0</v>
      </c>
      <c r="O2455" s="8">
        <f t="shared" si="382"/>
        <v>50</v>
      </c>
      <c r="P2455" s="8">
        <f t="shared" si="383"/>
        <v>83.5</v>
      </c>
      <c r="Q2455" s="9">
        <f t="shared" si="384"/>
        <v>20.024999999999999</v>
      </c>
      <c r="R2455" s="9">
        <f t="shared" si="385"/>
        <v>38.375</v>
      </c>
      <c r="S2455" s="9">
        <f t="shared" si="386"/>
        <v>50.075000000000003</v>
      </c>
      <c r="T2455" s="9">
        <f t="shared" si="387"/>
        <v>33.375</v>
      </c>
      <c r="U2455" s="8">
        <f t="shared" si="388"/>
        <v>36.158333333333331</v>
      </c>
      <c r="V2455" s="8">
        <f t="shared" si="389"/>
        <v>35.462499999999999</v>
      </c>
    </row>
    <row r="2456" spans="1:22" ht="13.5" x14ac:dyDescent="0.25">
      <c r="A2456" s="3">
        <f>RSI!A2456</f>
        <v>45581</v>
      </c>
      <c r="B2456" s="2">
        <f>RSI!B2456</f>
        <v>6.7781000000000002</v>
      </c>
      <c r="C2456" s="2">
        <f>RSI!I2456</f>
        <v>71.05975829783236</v>
      </c>
      <c r="D2456" s="2">
        <f>MACD!E2456</f>
        <v>-5.8031719909082291E-2</v>
      </c>
      <c r="E2456" s="2">
        <f>MACD!F2456</f>
        <v>-6.6734619144623877E-2</v>
      </c>
      <c r="F2456" s="2">
        <f>'Moving Avg'!D2456</f>
        <v>6.7498400000000007</v>
      </c>
      <c r="G2456" s="2">
        <f>'Moving Avg'!F2456</f>
        <v>6.6345149999999977</v>
      </c>
      <c r="H2456" s="2">
        <f>'Moving Avg'!G2456</f>
        <v>6.5175060000000009</v>
      </c>
      <c r="I2456" s="2">
        <f>'Moving Avg'!H2456</f>
        <v>6.2550430000000006</v>
      </c>
      <c r="J2456" s="6" t="str">
        <f>OBV!F2456</f>
        <v>BULLISH</v>
      </c>
      <c r="K2456" s="6" t="str">
        <f>OBV!G2456</f>
        <v>NEUTRAL</v>
      </c>
      <c r="L2456" s="6" t="str">
        <f>OBV!H2456</f>
        <v>CONFIRMED BULLISH</v>
      </c>
      <c r="M2456" s="8">
        <f t="shared" si="380"/>
        <v>0</v>
      </c>
      <c r="N2456" s="8">
        <f t="shared" si="381"/>
        <v>0</v>
      </c>
      <c r="O2456" s="8">
        <f t="shared" si="382"/>
        <v>50</v>
      </c>
      <c r="P2456" s="8">
        <f t="shared" si="383"/>
        <v>83.5</v>
      </c>
      <c r="Q2456" s="9">
        <f t="shared" si="384"/>
        <v>20.024999999999999</v>
      </c>
      <c r="R2456" s="9">
        <f t="shared" si="385"/>
        <v>38.375</v>
      </c>
      <c r="S2456" s="9">
        <f t="shared" si="386"/>
        <v>50.075000000000003</v>
      </c>
      <c r="T2456" s="9">
        <f t="shared" si="387"/>
        <v>33.375</v>
      </c>
      <c r="U2456" s="8">
        <f t="shared" si="388"/>
        <v>36.158333333333331</v>
      </c>
      <c r="V2456" s="8">
        <f t="shared" si="389"/>
        <v>35.462499999999999</v>
      </c>
    </row>
    <row r="2457" spans="1:22" ht="13.5" x14ac:dyDescent="0.25">
      <c r="A2457" s="3">
        <f>RSI!A2457</f>
        <v>45582</v>
      </c>
      <c r="B2457" s="2">
        <f>RSI!B2457</f>
        <v>6.6839000000000004</v>
      </c>
      <c r="C2457" s="2">
        <f>RSI!I2457</f>
        <v>56.028564616115091</v>
      </c>
      <c r="D2457" s="2">
        <f>MACD!E2457</f>
        <v>-4.6546134197966715E-2</v>
      </c>
      <c r="E2457" s="2">
        <f>MACD!F2457</f>
        <v>-6.2696922155292448E-2</v>
      </c>
      <c r="F2457" s="2">
        <f>'Moving Avg'!D2457</f>
        <v>6.7498400000000007</v>
      </c>
      <c r="G2457" s="2">
        <f>'Moving Avg'!F2457</f>
        <v>6.6439249999999985</v>
      </c>
      <c r="H2457" s="2">
        <f>'Moving Avg'!G2457</f>
        <v>6.5203300000000004</v>
      </c>
      <c r="I2457" s="2">
        <f>'Moving Avg'!H2457</f>
        <v>6.2572839999999994</v>
      </c>
      <c r="J2457" s="6" t="str">
        <f>OBV!F2457</f>
        <v>BULLISH</v>
      </c>
      <c r="K2457" s="6" t="str">
        <f>OBV!G2457</f>
        <v>NEUTRAL</v>
      </c>
      <c r="L2457" s="6" t="str">
        <f>OBV!H2457</f>
        <v>NEUTRAL</v>
      </c>
      <c r="M2457" s="8">
        <f t="shared" si="380"/>
        <v>25</v>
      </c>
      <c r="N2457" s="8">
        <f t="shared" si="381"/>
        <v>0</v>
      </c>
      <c r="O2457" s="8">
        <f t="shared" si="382"/>
        <v>50</v>
      </c>
      <c r="P2457" s="8">
        <f t="shared" si="383"/>
        <v>49.5</v>
      </c>
      <c r="Q2457" s="9">
        <f t="shared" si="384"/>
        <v>23.675000000000001</v>
      </c>
      <c r="R2457" s="9">
        <f t="shared" si="385"/>
        <v>34.875</v>
      </c>
      <c r="S2457" s="9">
        <f t="shared" si="386"/>
        <v>38.525000000000006</v>
      </c>
      <c r="T2457" s="9">
        <f t="shared" si="387"/>
        <v>31.125</v>
      </c>
      <c r="U2457" s="8">
        <f t="shared" si="388"/>
        <v>32.358333333333334</v>
      </c>
      <c r="V2457" s="8">
        <f t="shared" si="389"/>
        <v>32.049999999999997</v>
      </c>
    </row>
    <row r="2458" spans="1:22" ht="13.5" x14ac:dyDescent="0.25">
      <c r="A2458" s="3">
        <f>RSI!A2458</f>
        <v>45583</v>
      </c>
      <c r="B2458" s="2">
        <f>RSI!B2458</f>
        <v>6.6839000000000004</v>
      </c>
      <c r="C2458" s="2">
        <f>RSI!I2458</f>
        <v>56.028564616115084</v>
      </c>
      <c r="D2458" s="2">
        <f>MACD!E2458</f>
        <v>-3.712413816563398E-2</v>
      </c>
      <c r="E2458" s="2">
        <f>MACD!F2458</f>
        <v>-5.7582365357360756E-2</v>
      </c>
      <c r="F2458" s="2">
        <f>'Moving Avg'!D2458</f>
        <v>6.7404200000000003</v>
      </c>
      <c r="G2458" s="2">
        <f>'Moving Avg'!F2458</f>
        <v>6.6533349999999984</v>
      </c>
      <c r="H2458" s="2">
        <f>'Moving Avg'!G2458</f>
        <v>6.5240939999999989</v>
      </c>
      <c r="I2458" s="2">
        <f>'Moving Avg'!H2458</f>
        <v>6.2589515000000002</v>
      </c>
      <c r="J2458" s="6" t="str">
        <f>OBV!F2458</f>
        <v>BULLISH</v>
      </c>
      <c r="K2458" s="6" t="str">
        <f>OBV!G2458</f>
        <v>NEUTRAL</v>
      </c>
      <c r="L2458" s="6" t="str">
        <f>OBV!H2458</f>
        <v>BULLISH DIVERGENCE</v>
      </c>
      <c r="M2458" s="8">
        <f t="shared" si="380"/>
        <v>25</v>
      </c>
      <c r="N2458" s="8">
        <f t="shared" si="381"/>
        <v>0</v>
      </c>
      <c r="O2458" s="8">
        <f t="shared" si="382"/>
        <v>50</v>
      </c>
      <c r="P2458" s="8">
        <f t="shared" si="383"/>
        <v>66.5</v>
      </c>
      <c r="Q2458" s="9">
        <f t="shared" si="384"/>
        <v>26.225000000000001</v>
      </c>
      <c r="R2458" s="9">
        <f t="shared" si="385"/>
        <v>39.125</v>
      </c>
      <c r="S2458" s="9">
        <f t="shared" si="386"/>
        <v>46.174999999999997</v>
      </c>
      <c r="T2458" s="9">
        <f t="shared" si="387"/>
        <v>35.375</v>
      </c>
      <c r="U2458" s="8">
        <f t="shared" si="388"/>
        <v>37.174999999999997</v>
      </c>
      <c r="V2458" s="8">
        <f t="shared" si="389"/>
        <v>36.724999999999994</v>
      </c>
    </row>
    <row r="2459" spans="1:22" ht="13.5" x14ac:dyDescent="0.25">
      <c r="A2459" s="3">
        <f>RSI!A2459</f>
        <v>45586</v>
      </c>
      <c r="B2459" s="2">
        <f>RSI!B2459</f>
        <v>6.7781000000000002</v>
      </c>
      <c r="C2459" s="2">
        <f>RSI!I2459</f>
        <v>64.690752089454747</v>
      </c>
      <c r="D2459" s="2">
        <f>MACD!E2459</f>
        <v>-3.6404065625593951E-2</v>
      </c>
      <c r="E2459" s="2">
        <f>MACD!F2459</f>
        <v>-5.3346705411007403E-2</v>
      </c>
      <c r="F2459" s="2">
        <f>'Moving Avg'!D2459</f>
        <v>6.7404200000000003</v>
      </c>
      <c r="G2459" s="2">
        <f>'Moving Avg'!F2459</f>
        <v>6.6674549999999986</v>
      </c>
      <c r="H2459" s="2">
        <f>'Moving Avg'!G2459</f>
        <v>6.5297419999999988</v>
      </c>
      <c r="I2459" s="2">
        <f>'Moving Avg'!H2459</f>
        <v>6.2617075000000009</v>
      </c>
      <c r="J2459" s="6" t="str">
        <f>OBV!F2459</f>
        <v>BULLISH</v>
      </c>
      <c r="K2459" s="6" t="str">
        <f>OBV!G2459</f>
        <v>NEUTRAL</v>
      </c>
      <c r="L2459" s="6" t="str">
        <f>OBV!H2459</f>
        <v>NEUTRAL</v>
      </c>
      <c r="M2459" s="8">
        <f t="shared" si="380"/>
        <v>25</v>
      </c>
      <c r="N2459" s="8">
        <f t="shared" si="381"/>
        <v>0</v>
      </c>
      <c r="O2459" s="8">
        <f t="shared" si="382"/>
        <v>50</v>
      </c>
      <c r="P2459" s="8">
        <f t="shared" si="383"/>
        <v>49.5</v>
      </c>
      <c r="Q2459" s="9">
        <f t="shared" si="384"/>
        <v>23.675000000000001</v>
      </c>
      <c r="R2459" s="9">
        <f t="shared" si="385"/>
        <v>34.875</v>
      </c>
      <c r="S2459" s="9">
        <f t="shared" si="386"/>
        <v>38.525000000000006</v>
      </c>
      <c r="T2459" s="9">
        <f t="shared" si="387"/>
        <v>31.125</v>
      </c>
      <c r="U2459" s="8">
        <f t="shared" si="388"/>
        <v>32.358333333333334</v>
      </c>
      <c r="V2459" s="8">
        <f t="shared" si="389"/>
        <v>32.049999999999997</v>
      </c>
    </row>
    <row r="2460" spans="1:22" ht="13.5" x14ac:dyDescent="0.25">
      <c r="A2460" s="3">
        <f>RSI!A2460</f>
        <v>45587</v>
      </c>
      <c r="B2460" s="2">
        <f>RSI!B2460</f>
        <v>6.8533999999999997</v>
      </c>
      <c r="C2460" s="2">
        <f>RSI!I2460</f>
        <v>69.81042980461504</v>
      </c>
      <c r="D2460" s="2">
        <f>MACD!E2460</f>
        <v>-4.0737295793647377E-2</v>
      </c>
      <c r="E2460" s="2">
        <f>MACD!F2460</f>
        <v>-5.0824823487535399E-2</v>
      </c>
      <c r="F2460" s="2">
        <f>'Moving Avg'!D2460</f>
        <v>6.7554800000000004</v>
      </c>
      <c r="G2460" s="2">
        <f>'Moving Avg'!F2460</f>
        <v>6.6853399999999983</v>
      </c>
      <c r="H2460" s="2">
        <f>'Moving Avg'!G2460</f>
        <v>6.5368959999999996</v>
      </c>
      <c r="I2460" s="2">
        <f>'Moving Avg'!H2460</f>
        <v>6.2651045000000014</v>
      </c>
      <c r="J2460" s="6" t="str">
        <f>OBV!F2460</f>
        <v>BULLISH</v>
      </c>
      <c r="K2460" s="6" t="str">
        <f>OBV!G2460</f>
        <v>NEUTRAL</v>
      </c>
      <c r="L2460" s="6" t="str">
        <f>OBV!H2460</f>
        <v>CONFIRMED BULLISH</v>
      </c>
      <c r="M2460" s="8">
        <f t="shared" si="380"/>
        <v>25</v>
      </c>
      <c r="N2460" s="8">
        <f t="shared" si="381"/>
        <v>0</v>
      </c>
      <c r="O2460" s="8">
        <f t="shared" si="382"/>
        <v>50</v>
      </c>
      <c r="P2460" s="8">
        <f t="shared" si="383"/>
        <v>83.5</v>
      </c>
      <c r="Q2460" s="9">
        <f t="shared" si="384"/>
        <v>28.774999999999999</v>
      </c>
      <c r="R2460" s="9">
        <f t="shared" si="385"/>
        <v>43.375</v>
      </c>
      <c r="S2460" s="9">
        <f t="shared" si="386"/>
        <v>53.825000000000003</v>
      </c>
      <c r="T2460" s="9">
        <f t="shared" si="387"/>
        <v>39.625</v>
      </c>
      <c r="U2460" s="8">
        <f t="shared" si="388"/>
        <v>41.991666666666667</v>
      </c>
      <c r="V2460" s="8">
        <f t="shared" si="389"/>
        <v>41.400000000000006</v>
      </c>
    </row>
    <row r="2461" spans="1:22" ht="13.5" x14ac:dyDescent="0.25">
      <c r="A2461" s="3">
        <f>RSI!A2461</f>
        <v>45588</v>
      </c>
      <c r="B2461" s="2">
        <f>RSI!B2461</f>
        <v>6.9664000000000001</v>
      </c>
      <c r="C2461" s="2">
        <f>RSI!I2461</f>
        <v>75.541675310337638</v>
      </c>
      <c r="D2461" s="2">
        <f>MACD!E2461</f>
        <v>-5.541618215558497E-2</v>
      </c>
      <c r="E2461" s="2">
        <f>MACD!F2461</f>
        <v>-5.1743095221145313E-2</v>
      </c>
      <c r="F2461" s="2">
        <f>'Moving Avg'!D2461</f>
        <v>6.7931399999999993</v>
      </c>
      <c r="G2461" s="2">
        <f>'Moving Avg'!F2461</f>
        <v>6.7140549999999974</v>
      </c>
      <c r="H2461" s="2">
        <f>'Moving Avg'!G2461</f>
        <v>6.5466879999999996</v>
      </c>
      <c r="I2461" s="2">
        <f>'Moving Avg'!H2461</f>
        <v>6.2690665000000001</v>
      </c>
      <c r="J2461" s="6" t="str">
        <f>OBV!F2461</f>
        <v>BULLISH</v>
      </c>
      <c r="K2461" s="6" t="str">
        <f>OBV!G2461</f>
        <v>NEUTRAL</v>
      </c>
      <c r="L2461" s="6" t="str">
        <f>OBV!H2461</f>
        <v>CONFIRMED BULLISH</v>
      </c>
      <c r="M2461" s="8">
        <f t="shared" si="380"/>
        <v>0</v>
      </c>
      <c r="N2461" s="8">
        <f t="shared" si="381"/>
        <v>45</v>
      </c>
      <c r="O2461" s="8">
        <f t="shared" si="382"/>
        <v>50</v>
      </c>
      <c r="P2461" s="8">
        <f t="shared" si="383"/>
        <v>83.5</v>
      </c>
      <c r="Q2461" s="9">
        <f t="shared" si="384"/>
        <v>35.774999999999999</v>
      </c>
      <c r="R2461" s="9">
        <f t="shared" si="385"/>
        <v>47.375</v>
      </c>
      <c r="S2461" s="9">
        <f t="shared" si="386"/>
        <v>56.825000000000003</v>
      </c>
      <c r="T2461" s="9">
        <f t="shared" si="387"/>
        <v>44.625</v>
      </c>
      <c r="U2461" s="8">
        <f t="shared" si="388"/>
        <v>46.658333333333339</v>
      </c>
      <c r="V2461" s="8">
        <f t="shared" si="389"/>
        <v>46.150000000000006</v>
      </c>
    </row>
    <row r="2462" spans="1:22" ht="13.5" x14ac:dyDescent="0.25">
      <c r="A2462" s="3">
        <f>RSI!A2462</f>
        <v>45589</v>
      </c>
      <c r="B2462" s="2">
        <f>RSI!B2462</f>
        <v>7.0605000000000002</v>
      </c>
      <c r="C2462" s="2">
        <f>RSI!I2462</f>
        <v>79.099920590088587</v>
      </c>
      <c r="D2462" s="2">
        <f>MACD!E2462</f>
        <v>-7.5135922955899659E-2</v>
      </c>
      <c r="E2462" s="2">
        <f>MACD!F2462</f>
        <v>-5.6421660768096182E-2</v>
      </c>
      <c r="F2462" s="2">
        <f>'Moving Avg'!D2462</f>
        <v>6.8684600000000007</v>
      </c>
      <c r="G2462" s="2">
        <f>'Moving Avg'!F2462</f>
        <v>6.7422949999999968</v>
      </c>
      <c r="H2462" s="2">
        <f>'Moving Avg'!G2462</f>
        <v>6.5583619999999989</v>
      </c>
      <c r="I2462" s="2">
        <f>'Moving Avg'!H2462</f>
        <v>6.2734990000000019</v>
      </c>
      <c r="J2462" s="6" t="str">
        <f>OBV!F2462</f>
        <v>BULLISH</v>
      </c>
      <c r="K2462" s="6" t="str">
        <f>OBV!G2462</f>
        <v>NEUTRAL</v>
      </c>
      <c r="L2462" s="6" t="str">
        <f>OBV!H2462</f>
        <v>CONFIRMED BULLISH</v>
      </c>
      <c r="M2462" s="8">
        <f t="shared" si="380"/>
        <v>0</v>
      </c>
      <c r="N2462" s="8">
        <f t="shared" si="381"/>
        <v>45</v>
      </c>
      <c r="O2462" s="8">
        <f t="shared" si="382"/>
        <v>50</v>
      </c>
      <c r="P2462" s="8">
        <f t="shared" si="383"/>
        <v>83.5</v>
      </c>
      <c r="Q2462" s="9">
        <f t="shared" si="384"/>
        <v>35.774999999999999</v>
      </c>
      <c r="R2462" s="9">
        <f t="shared" si="385"/>
        <v>47.375</v>
      </c>
      <c r="S2462" s="9">
        <f t="shared" si="386"/>
        <v>56.825000000000003</v>
      </c>
      <c r="T2462" s="9">
        <f t="shared" si="387"/>
        <v>44.625</v>
      </c>
      <c r="U2462" s="8">
        <f t="shared" si="388"/>
        <v>46.658333333333339</v>
      </c>
      <c r="V2462" s="8">
        <f t="shared" si="389"/>
        <v>46.150000000000006</v>
      </c>
    </row>
    <row r="2463" spans="1:22" ht="13.5" x14ac:dyDescent="0.25">
      <c r="A2463" s="3">
        <f>RSI!A2463</f>
        <v>45590</v>
      </c>
      <c r="B2463" s="2">
        <f>RSI!B2463</f>
        <v>7.0605000000000002</v>
      </c>
      <c r="C2463" s="2">
        <f>RSI!I2463</f>
        <v>79.099920590088587</v>
      </c>
      <c r="D2463" s="2">
        <f>MACD!E2463</f>
        <v>-8.6775196540694211E-2</v>
      </c>
      <c r="E2463" s="2">
        <f>MACD!F2463</f>
        <v>-6.2492367922615789E-2</v>
      </c>
      <c r="F2463" s="2">
        <f>'Moving Avg'!D2463</f>
        <v>6.9437799999999994</v>
      </c>
      <c r="G2463" s="2">
        <f>'Moving Avg'!F2463</f>
        <v>6.7620649999999971</v>
      </c>
      <c r="H2463" s="2">
        <f>'Moving Avg'!G2463</f>
        <v>6.5696579999999987</v>
      </c>
      <c r="I2463" s="2">
        <f>'Moving Avg'!H2463</f>
        <v>6.2779315000000011</v>
      </c>
      <c r="J2463" s="6" t="str">
        <f>OBV!F2463</f>
        <v>BULLISH</v>
      </c>
      <c r="K2463" s="6" t="str">
        <f>OBV!G2463</f>
        <v>NEUTRAL</v>
      </c>
      <c r="L2463" s="6" t="str">
        <f>OBV!H2463</f>
        <v>CONFIRMED BULLISH</v>
      </c>
      <c r="M2463" s="8">
        <f t="shared" si="380"/>
        <v>0</v>
      </c>
      <c r="N2463" s="8">
        <f t="shared" si="381"/>
        <v>100</v>
      </c>
      <c r="O2463" s="8">
        <f t="shared" si="382"/>
        <v>50</v>
      </c>
      <c r="P2463" s="8">
        <f t="shared" si="383"/>
        <v>83.5</v>
      </c>
      <c r="Q2463" s="9">
        <f t="shared" si="384"/>
        <v>55.024999999999999</v>
      </c>
      <c r="R2463" s="9">
        <f t="shared" si="385"/>
        <v>58.375</v>
      </c>
      <c r="S2463" s="9">
        <f t="shared" si="386"/>
        <v>65.075000000000003</v>
      </c>
      <c r="T2463" s="9">
        <f t="shared" si="387"/>
        <v>58.375</v>
      </c>
      <c r="U2463" s="8">
        <f t="shared" si="388"/>
        <v>59.491666666666674</v>
      </c>
      <c r="V2463" s="8">
        <f t="shared" si="389"/>
        <v>59.212500000000006</v>
      </c>
    </row>
    <row r="2464" spans="1:22" ht="13.5" x14ac:dyDescent="0.25">
      <c r="A2464" s="3">
        <f>RSI!A2464</f>
        <v>45593</v>
      </c>
      <c r="B2464" s="2">
        <f>RSI!B2464</f>
        <v>7.0605000000000002</v>
      </c>
      <c r="C2464" s="2">
        <f>RSI!I2464</f>
        <v>79.099920590088573</v>
      </c>
      <c r="D2464" s="2">
        <f>MACD!E2464</f>
        <v>-9.1414226311792746E-2</v>
      </c>
      <c r="E2464" s="2">
        <f>MACD!F2464</f>
        <v>-6.8276739600451192E-2</v>
      </c>
      <c r="F2464" s="2">
        <f>'Moving Avg'!D2464</f>
        <v>7.0002599999999999</v>
      </c>
      <c r="G2464" s="2">
        <f>'Moving Avg'!F2464</f>
        <v>6.7813649999999983</v>
      </c>
      <c r="H2464" s="2">
        <f>'Moving Avg'!G2464</f>
        <v>6.5809539999999984</v>
      </c>
      <c r="I2464" s="2">
        <f>'Moving Avg'!H2464</f>
        <v>6.2823640000000021</v>
      </c>
      <c r="J2464" s="6" t="str">
        <f>OBV!F2464</f>
        <v>BULLISH</v>
      </c>
      <c r="K2464" s="6" t="str">
        <f>OBV!G2464</f>
        <v>NEUTRAL</v>
      </c>
      <c r="L2464" s="6" t="str">
        <f>OBV!H2464</f>
        <v>CONFIRMED BULLISH</v>
      </c>
      <c r="M2464" s="8">
        <f t="shared" si="380"/>
        <v>0</v>
      </c>
      <c r="N2464" s="8">
        <f t="shared" si="381"/>
        <v>100</v>
      </c>
      <c r="O2464" s="8">
        <f t="shared" si="382"/>
        <v>50</v>
      </c>
      <c r="P2464" s="8">
        <f t="shared" si="383"/>
        <v>83.5</v>
      </c>
      <c r="Q2464" s="9">
        <f t="shared" si="384"/>
        <v>55.024999999999999</v>
      </c>
      <c r="R2464" s="9">
        <f t="shared" si="385"/>
        <v>58.375</v>
      </c>
      <c r="S2464" s="9">
        <f t="shared" si="386"/>
        <v>65.075000000000003</v>
      </c>
      <c r="T2464" s="9">
        <f t="shared" si="387"/>
        <v>58.375</v>
      </c>
      <c r="U2464" s="8">
        <f t="shared" si="388"/>
        <v>59.491666666666674</v>
      </c>
      <c r="V2464" s="8">
        <f t="shared" si="389"/>
        <v>59.212500000000006</v>
      </c>
    </row>
    <row r="2465" spans="1:22" ht="13.5" x14ac:dyDescent="0.25">
      <c r="A2465" s="3">
        <f>RSI!A2465</f>
        <v>45594</v>
      </c>
      <c r="B2465" s="2">
        <f>RSI!B2465</f>
        <v>7.1546000000000003</v>
      </c>
      <c r="C2465" s="2">
        <f>RSI!I2465</f>
        <v>82.313600742730628</v>
      </c>
      <c r="D2465" s="2">
        <f>MACD!E2465</f>
        <v>-0.10419564022006966</v>
      </c>
      <c r="E2465" s="2">
        <f>MACD!F2465</f>
        <v>-7.5460519724374883E-2</v>
      </c>
      <c r="F2465" s="2">
        <f>'Moving Avg'!D2465</f>
        <v>7.0605000000000002</v>
      </c>
      <c r="G2465" s="2">
        <f>'Moving Avg'!F2465</f>
        <v>6.8053699999999981</v>
      </c>
      <c r="H2465" s="2">
        <f>'Moving Avg'!G2465</f>
        <v>6.5941319999999983</v>
      </c>
      <c r="I2465" s="2">
        <f>'Moving Avg'!H2465</f>
        <v>6.2872670000000026</v>
      </c>
      <c r="J2465" s="6" t="str">
        <f>OBV!F2465</f>
        <v>BULLISH</v>
      </c>
      <c r="K2465" s="6" t="str">
        <f>OBV!G2465</f>
        <v>NEUTRAL</v>
      </c>
      <c r="L2465" s="6" t="str">
        <f>OBV!H2465</f>
        <v>CONFIRMED BULLISH</v>
      </c>
      <c r="M2465" s="8">
        <f t="shared" si="380"/>
        <v>0</v>
      </c>
      <c r="N2465" s="8">
        <f t="shared" si="381"/>
        <v>100</v>
      </c>
      <c r="O2465" s="8">
        <f t="shared" si="382"/>
        <v>50</v>
      </c>
      <c r="P2465" s="8">
        <f t="shared" si="383"/>
        <v>83.5</v>
      </c>
      <c r="Q2465" s="9">
        <f t="shared" si="384"/>
        <v>55.024999999999999</v>
      </c>
      <c r="R2465" s="9">
        <f t="shared" si="385"/>
        <v>58.375</v>
      </c>
      <c r="S2465" s="9">
        <f t="shared" si="386"/>
        <v>65.075000000000003</v>
      </c>
      <c r="T2465" s="9">
        <f t="shared" si="387"/>
        <v>58.375</v>
      </c>
      <c r="U2465" s="8">
        <f t="shared" si="388"/>
        <v>59.491666666666674</v>
      </c>
      <c r="V2465" s="8">
        <f t="shared" si="389"/>
        <v>59.212500000000006</v>
      </c>
    </row>
    <row r="2466" spans="1:22" ht="13.5" x14ac:dyDescent="0.25">
      <c r="A2466" s="3">
        <f>RSI!A2466</f>
        <v>45595</v>
      </c>
      <c r="B2466" s="2">
        <f>RSI!B2466</f>
        <v>7.2958999999999996</v>
      </c>
      <c r="C2466" s="2">
        <f>RSI!I2466</f>
        <v>85.835605577802198</v>
      </c>
      <c r="D2466" s="2">
        <f>MACD!E2466</f>
        <v>-0.12777941874968679</v>
      </c>
      <c r="E2466" s="2">
        <f>MACD!F2466</f>
        <v>-8.5924299529437267E-2</v>
      </c>
      <c r="F2466" s="2">
        <f>'Moving Avg'!D2466</f>
        <v>7.1264000000000012</v>
      </c>
      <c r="G2466" s="2">
        <f>'Moving Avg'!F2466</f>
        <v>6.8364399999999987</v>
      </c>
      <c r="H2466" s="2">
        <f>'Moving Avg'!G2466</f>
        <v>6.6157859999999991</v>
      </c>
      <c r="I2466" s="2">
        <f>'Moving Avg'!H2466</f>
        <v>6.2928765000000029</v>
      </c>
      <c r="J2466" s="6" t="str">
        <f>OBV!F2466</f>
        <v>BULLISH</v>
      </c>
      <c r="K2466" s="6" t="str">
        <f>OBV!G2466</f>
        <v>NEUTRAL</v>
      </c>
      <c r="L2466" s="6" t="str">
        <f>OBV!H2466</f>
        <v>CONFIRMED BULLISH</v>
      </c>
      <c r="M2466" s="8">
        <f t="shared" si="380"/>
        <v>0</v>
      </c>
      <c r="N2466" s="8">
        <f t="shared" si="381"/>
        <v>100</v>
      </c>
      <c r="O2466" s="8">
        <f t="shared" si="382"/>
        <v>50</v>
      </c>
      <c r="P2466" s="8">
        <f t="shared" si="383"/>
        <v>83.5</v>
      </c>
      <c r="Q2466" s="9">
        <f t="shared" si="384"/>
        <v>55.024999999999999</v>
      </c>
      <c r="R2466" s="9">
        <f t="shared" si="385"/>
        <v>58.375</v>
      </c>
      <c r="S2466" s="9">
        <f t="shared" si="386"/>
        <v>65.075000000000003</v>
      </c>
      <c r="T2466" s="9">
        <f t="shared" si="387"/>
        <v>58.375</v>
      </c>
      <c r="U2466" s="8">
        <f t="shared" si="388"/>
        <v>59.491666666666674</v>
      </c>
      <c r="V2466" s="8">
        <f t="shared" si="389"/>
        <v>59.212500000000006</v>
      </c>
    </row>
    <row r="2467" spans="1:22" ht="13.5" x14ac:dyDescent="0.25">
      <c r="A2467" s="3">
        <f>RSI!A2467</f>
        <v>45596</v>
      </c>
      <c r="B2467" s="2">
        <f>RSI!B2467</f>
        <v>7.2958999999999996</v>
      </c>
      <c r="C2467" s="2">
        <f>RSI!I2467</f>
        <v>85.835605577802198</v>
      </c>
      <c r="D2467" s="2">
        <f>MACD!E2467</f>
        <v>-0.16519372479141392</v>
      </c>
      <c r="E2467" s="2">
        <f>MACD!F2467</f>
        <v>-0.1017781845818326</v>
      </c>
      <c r="F2467" s="2">
        <f>'Moving Avg'!D2467</f>
        <v>7.1734800000000005</v>
      </c>
      <c r="G2467" s="2">
        <f>'Moving Avg'!F2467</f>
        <v>6.8675099999999984</v>
      </c>
      <c r="H2467" s="2">
        <f>'Moving Avg'!G2467</f>
        <v>6.6374400000000007</v>
      </c>
      <c r="I2467" s="2">
        <f>'Moving Avg'!H2467</f>
        <v>6.299632500000004</v>
      </c>
      <c r="J2467" s="6" t="str">
        <f>OBV!F2467</f>
        <v>BULLISH</v>
      </c>
      <c r="K2467" s="6" t="str">
        <f>OBV!G2467</f>
        <v>NEUTRAL</v>
      </c>
      <c r="L2467" s="6" t="str">
        <f>OBV!H2467</f>
        <v>CONFIRMED BULLISH</v>
      </c>
      <c r="M2467" s="8">
        <f t="shared" si="380"/>
        <v>0</v>
      </c>
      <c r="N2467" s="8">
        <f t="shared" si="381"/>
        <v>100</v>
      </c>
      <c r="O2467" s="8">
        <f t="shared" si="382"/>
        <v>50</v>
      </c>
      <c r="P2467" s="8">
        <f t="shared" si="383"/>
        <v>83.5</v>
      </c>
      <c r="Q2467" s="9">
        <f t="shared" si="384"/>
        <v>55.024999999999999</v>
      </c>
      <c r="R2467" s="9">
        <f t="shared" si="385"/>
        <v>58.375</v>
      </c>
      <c r="S2467" s="9">
        <f t="shared" si="386"/>
        <v>65.075000000000003</v>
      </c>
      <c r="T2467" s="9">
        <f t="shared" si="387"/>
        <v>58.375</v>
      </c>
      <c r="U2467" s="8">
        <f t="shared" si="388"/>
        <v>59.491666666666674</v>
      </c>
      <c r="V2467" s="8">
        <f t="shared" si="389"/>
        <v>59.212500000000006</v>
      </c>
    </row>
    <row r="2468" spans="1:22" ht="13.5" x14ac:dyDescent="0.25">
      <c r="A2468" s="3">
        <f>RSI!A2468</f>
        <v>45597</v>
      </c>
      <c r="B2468" s="2">
        <f>RSI!B2468</f>
        <v>7.2864000000000004</v>
      </c>
      <c r="C2468" s="2">
        <f>RSI!I2468</f>
        <v>84.523172632920563</v>
      </c>
      <c r="D2468" s="2">
        <f>MACD!E2468</f>
        <v>-0.1988950332310413</v>
      </c>
      <c r="E2468" s="2">
        <f>MACD!F2468</f>
        <v>-0.12120155431167434</v>
      </c>
      <c r="F2468" s="2">
        <f>'Moving Avg'!D2468</f>
        <v>7.2186599999999999</v>
      </c>
      <c r="G2468" s="2">
        <f>'Moving Avg'!F2468</f>
        <v>6.898105000000001</v>
      </c>
      <c r="H2468" s="2">
        <f>'Moving Avg'!G2468</f>
        <v>6.6589039999999997</v>
      </c>
      <c r="I2468" s="2">
        <f>'Moving Avg'!H2468</f>
        <v>6.3060765000000041</v>
      </c>
      <c r="J2468" s="6" t="str">
        <f>OBV!F2468</f>
        <v>BULLISH</v>
      </c>
      <c r="K2468" s="6" t="str">
        <f>OBV!G2468</f>
        <v>NEUTRAL</v>
      </c>
      <c r="L2468" s="6" t="str">
        <f>OBV!H2468</f>
        <v>CONFIRMED BULLISH</v>
      </c>
      <c r="M2468" s="8">
        <f t="shared" si="380"/>
        <v>0</v>
      </c>
      <c r="N2468" s="8">
        <f t="shared" si="381"/>
        <v>100</v>
      </c>
      <c r="O2468" s="8">
        <f t="shared" si="382"/>
        <v>50</v>
      </c>
      <c r="P2468" s="8">
        <f t="shared" si="383"/>
        <v>83.5</v>
      </c>
      <c r="Q2468" s="9">
        <f t="shared" si="384"/>
        <v>55.024999999999999</v>
      </c>
      <c r="R2468" s="9">
        <f t="shared" si="385"/>
        <v>58.375</v>
      </c>
      <c r="S2468" s="9">
        <f t="shared" si="386"/>
        <v>65.075000000000003</v>
      </c>
      <c r="T2468" s="9">
        <f t="shared" si="387"/>
        <v>58.375</v>
      </c>
      <c r="U2468" s="8">
        <f t="shared" si="388"/>
        <v>59.491666666666674</v>
      </c>
      <c r="V2468" s="8">
        <f t="shared" si="389"/>
        <v>59.212500000000006</v>
      </c>
    </row>
    <row r="2469" spans="1:22" ht="13.5" x14ac:dyDescent="0.25">
      <c r="A2469" s="3">
        <f>RSI!A2469</f>
        <v>45600</v>
      </c>
      <c r="B2469" s="2">
        <f>RSI!B2469</f>
        <v>7.0605000000000002</v>
      </c>
      <c r="C2469" s="2">
        <f>RSI!I2469</f>
        <v>60.740316542341802</v>
      </c>
      <c r="D2469" s="2">
        <f>MACD!E2469</f>
        <v>-0.19867303804008252</v>
      </c>
      <c r="E2469" s="2">
        <f>MACD!F2469</f>
        <v>-0.13669585105735599</v>
      </c>
      <c r="F2469" s="2">
        <f>'Moving Avg'!D2469</f>
        <v>7.2186599999999999</v>
      </c>
      <c r="G2469" s="2">
        <f>'Moving Avg'!F2469</f>
        <v>6.9174049999999996</v>
      </c>
      <c r="H2469" s="2">
        <f>'Moving Avg'!G2469</f>
        <v>6.6752840000000004</v>
      </c>
      <c r="I2469" s="2">
        <f>'Moving Avg'!H2469</f>
        <v>6.311391000000004</v>
      </c>
      <c r="J2469" s="6" t="str">
        <f>OBV!F2469</f>
        <v>BULLISH</v>
      </c>
      <c r="K2469" s="6" t="str">
        <f>OBV!G2469</f>
        <v>NEUTRAL</v>
      </c>
      <c r="L2469" s="6" t="str">
        <f>OBV!H2469</f>
        <v>NEUTRAL</v>
      </c>
      <c r="M2469" s="8">
        <f t="shared" si="380"/>
        <v>25</v>
      </c>
      <c r="N2469" s="8">
        <f t="shared" si="381"/>
        <v>100</v>
      </c>
      <c r="O2469" s="8">
        <f t="shared" si="382"/>
        <v>50</v>
      </c>
      <c r="P2469" s="8">
        <f t="shared" si="383"/>
        <v>49.5</v>
      </c>
      <c r="Q2469" s="9">
        <f t="shared" si="384"/>
        <v>58.674999999999997</v>
      </c>
      <c r="R2469" s="9">
        <f t="shared" si="385"/>
        <v>54.875</v>
      </c>
      <c r="S2469" s="9">
        <f t="shared" si="386"/>
        <v>53.525000000000006</v>
      </c>
      <c r="T2469" s="9">
        <f t="shared" si="387"/>
        <v>56.125</v>
      </c>
      <c r="U2469" s="8">
        <f t="shared" si="388"/>
        <v>55.691666666666663</v>
      </c>
      <c r="V2469" s="8">
        <f t="shared" si="389"/>
        <v>55.8</v>
      </c>
    </row>
    <row r="2470" spans="1:22" ht="13.5" x14ac:dyDescent="0.25">
      <c r="A2470" s="3">
        <f>RSI!A2470</f>
        <v>45601</v>
      </c>
      <c r="B2470" s="2">
        <f>RSI!B2470</f>
        <v>7.0133999999999999</v>
      </c>
      <c r="C2470" s="2">
        <f>RSI!I2470</f>
        <v>57.130809018594519</v>
      </c>
      <c r="D2470" s="2">
        <f>MACD!E2470</f>
        <v>-0.18437975932306205</v>
      </c>
      <c r="E2470" s="2">
        <f>MACD!F2470</f>
        <v>-0.14623263271049719</v>
      </c>
      <c r="F2470" s="2">
        <f>'Moving Avg'!D2470</f>
        <v>7.1904200000000005</v>
      </c>
      <c r="G2470" s="2">
        <f>'Moving Avg'!F2470</f>
        <v>6.9338800000000003</v>
      </c>
      <c r="H2470" s="2">
        <f>'Moving Avg'!G2470</f>
        <v>6.6907219999999992</v>
      </c>
      <c r="I2470" s="2">
        <f>'Moving Avg'!H2470</f>
        <v>6.3156320000000052</v>
      </c>
      <c r="J2470" s="6" t="str">
        <f>OBV!F2470</f>
        <v>BEARISH</v>
      </c>
      <c r="K2470" s="6" t="str">
        <f>OBV!G2470</f>
        <v>NEUTRAL</v>
      </c>
      <c r="L2470" s="6" t="str">
        <f>OBV!H2470</f>
        <v>CONFIRMED BEARISH</v>
      </c>
      <c r="M2470" s="8">
        <f t="shared" si="380"/>
        <v>25</v>
      </c>
      <c r="N2470" s="8">
        <f t="shared" si="381"/>
        <v>100</v>
      </c>
      <c r="O2470" s="8">
        <f t="shared" si="382"/>
        <v>50</v>
      </c>
      <c r="P2470" s="8">
        <f t="shared" si="383"/>
        <v>16.5</v>
      </c>
      <c r="Q2470" s="9">
        <f t="shared" si="384"/>
        <v>53.725000000000001</v>
      </c>
      <c r="R2470" s="9">
        <f t="shared" si="385"/>
        <v>46.625</v>
      </c>
      <c r="S2470" s="9">
        <f t="shared" si="386"/>
        <v>38.674999999999997</v>
      </c>
      <c r="T2470" s="9">
        <f t="shared" si="387"/>
        <v>47.875</v>
      </c>
      <c r="U2470" s="8">
        <f t="shared" si="388"/>
        <v>46.341666666666661</v>
      </c>
      <c r="V2470" s="8">
        <f t="shared" si="389"/>
        <v>46.724999999999994</v>
      </c>
    </row>
    <row r="2471" spans="1:22" ht="13.5" x14ac:dyDescent="0.25">
      <c r="A2471" s="3">
        <f>RSI!A2471</f>
        <v>45602</v>
      </c>
      <c r="B2471" s="2">
        <f>RSI!B2471</f>
        <v>6.9664000000000001</v>
      </c>
      <c r="C2471" s="2">
        <f>RSI!I2471</f>
        <v>53.701408483661609</v>
      </c>
      <c r="D2471" s="2">
        <f>MACD!E2471</f>
        <v>-0.15203739270063288</v>
      </c>
      <c r="E2471" s="2">
        <f>MACD!F2471</f>
        <v>-0.14739358470852434</v>
      </c>
      <c r="F2471" s="2">
        <f>'Moving Avg'!D2471</f>
        <v>7.1245200000000013</v>
      </c>
      <c r="G2471" s="2">
        <f>'Moving Avg'!F2471</f>
        <v>6.9484750000000002</v>
      </c>
      <c r="H2471" s="2">
        <f>'Moving Avg'!G2471</f>
        <v>6.7052199999999997</v>
      </c>
      <c r="I2471" s="2">
        <f>'Moving Avg'!H2471</f>
        <v>6.319726500000006</v>
      </c>
      <c r="J2471" s="6" t="str">
        <f>OBV!F2471</f>
        <v>BEARISH</v>
      </c>
      <c r="K2471" s="6" t="str">
        <f>OBV!G2471</f>
        <v>NEUTRAL</v>
      </c>
      <c r="L2471" s="6" t="str">
        <f>OBV!H2471</f>
        <v>CONFIRMED BEARISH</v>
      </c>
      <c r="M2471" s="8">
        <f t="shared" si="380"/>
        <v>25</v>
      </c>
      <c r="N2471" s="8">
        <f t="shared" si="381"/>
        <v>45</v>
      </c>
      <c r="O2471" s="8">
        <f t="shared" si="382"/>
        <v>50</v>
      </c>
      <c r="P2471" s="8">
        <f t="shared" si="383"/>
        <v>16.5</v>
      </c>
      <c r="Q2471" s="9">
        <f t="shared" si="384"/>
        <v>34.475000000000001</v>
      </c>
      <c r="R2471" s="9">
        <f t="shared" si="385"/>
        <v>35.625</v>
      </c>
      <c r="S2471" s="9">
        <f t="shared" si="386"/>
        <v>30.425000000000001</v>
      </c>
      <c r="T2471" s="9">
        <f t="shared" si="387"/>
        <v>34.125</v>
      </c>
      <c r="U2471" s="8">
        <f t="shared" si="388"/>
        <v>33.508333333333333</v>
      </c>
      <c r="V2471" s="8">
        <f t="shared" si="389"/>
        <v>33.662499999999994</v>
      </c>
    </row>
    <row r="2472" spans="1:22" ht="13.5" x14ac:dyDescent="0.25">
      <c r="A2472" s="3">
        <f>RSI!A2472</f>
        <v>45603</v>
      </c>
      <c r="B2472" s="2">
        <f>RSI!B2472</f>
        <v>6.9664000000000001</v>
      </c>
      <c r="C2472" s="2">
        <f>RSI!I2472</f>
        <v>53.701408483661609</v>
      </c>
      <c r="D2472" s="2">
        <f>MACD!E2472</f>
        <v>-0.11048838873490485</v>
      </c>
      <c r="E2472" s="2">
        <f>MACD!F2472</f>
        <v>-0.14001254551380043</v>
      </c>
      <c r="F2472" s="2">
        <f>'Moving Avg'!D2472</f>
        <v>7.0586200000000003</v>
      </c>
      <c r="G2472" s="2">
        <f>'Moving Avg'!F2472</f>
        <v>6.9626000000000019</v>
      </c>
      <c r="H2472" s="2">
        <f>'Moving Avg'!G2472</f>
        <v>6.7197179999999994</v>
      </c>
      <c r="I2472" s="2">
        <f>'Moving Avg'!H2472</f>
        <v>6.3245705000000063</v>
      </c>
      <c r="J2472" s="6" t="str">
        <f>OBV!F2472</f>
        <v>BEARISH</v>
      </c>
      <c r="K2472" s="6" t="str">
        <f>OBV!G2472</f>
        <v>NEUTRAL</v>
      </c>
      <c r="L2472" s="6" t="str">
        <f>OBV!H2472</f>
        <v>CONFIRMED BEARISH</v>
      </c>
      <c r="M2472" s="8">
        <f t="shared" si="380"/>
        <v>25</v>
      </c>
      <c r="N2472" s="8">
        <f t="shared" si="381"/>
        <v>0</v>
      </c>
      <c r="O2472" s="8">
        <f t="shared" si="382"/>
        <v>50</v>
      </c>
      <c r="P2472" s="8">
        <f t="shared" si="383"/>
        <v>16.5</v>
      </c>
      <c r="Q2472" s="9">
        <f t="shared" si="384"/>
        <v>18.725000000000001</v>
      </c>
      <c r="R2472" s="9">
        <f t="shared" si="385"/>
        <v>26.625</v>
      </c>
      <c r="S2472" s="9">
        <f t="shared" si="386"/>
        <v>23.675000000000001</v>
      </c>
      <c r="T2472" s="9">
        <f t="shared" si="387"/>
        <v>22.875</v>
      </c>
      <c r="U2472" s="8">
        <f t="shared" si="388"/>
        <v>23.008333333333336</v>
      </c>
      <c r="V2472" s="8">
        <f t="shared" si="389"/>
        <v>22.975000000000001</v>
      </c>
    </row>
    <row r="2473" spans="1:22" ht="13.5" x14ac:dyDescent="0.25">
      <c r="A2473" s="3">
        <f>RSI!A2473</f>
        <v>45604</v>
      </c>
      <c r="B2473" s="2">
        <f>RSI!B2473</f>
        <v>7.0133999999999999</v>
      </c>
      <c r="C2473" s="2">
        <f>RSI!I2473</f>
        <v>56.714806948877055</v>
      </c>
      <c r="D2473" s="2">
        <f>MACD!E2473</f>
        <v>-7.908574017218406E-2</v>
      </c>
      <c r="E2473" s="2">
        <f>MACD!F2473</f>
        <v>-0.12782718444547717</v>
      </c>
      <c r="F2473" s="2">
        <f>'Moving Avg'!D2473</f>
        <v>7.0040199999999997</v>
      </c>
      <c r="G2473" s="2">
        <f>'Moving Avg'!F2473</f>
        <v>6.9767200000000003</v>
      </c>
      <c r="H2473" s="2">
        <f>'Moving Avg'!G2473</f>
        <v>6.7347799999999998</v>
      </c>
      <c r="I2473" s="2">
        <f>'Moving Avg'!H2473</f>
        <v>6.3296495000000075</v>
      </c>
      <c r="J2473" s="6" t="str">
        <f>OBV!F2473</f>
        <v>BEARISH</v>
      </c>
      <c r="K2473" s="6" t="str">
        <f>OBV!G2473</f>
        <v>NEUTRAL</v>
      </c>
      <c r="L2473" s="6" t="str">
        <f>OBV!H2473</f>
        <v>CONFIRMED BEARISH</v>
      </c>
      <c r="M2473" s="8">
        <f t="shared" si="380"/>
        <v>25</v>
      </c>
      <c r="N2473" s="8">
        <f t="shared" si="381"/>
        <v>0</v>
      </c>
      <c r="O2473" s="8">
        <f t="shared" si="382"/>
        <v>50</v>
      </c>
      <c r="P2473" s="8">
        <f t="shared" si="383"/>
        <v>16.5</v>
      </c>
      <c r="Q2473" s="9">
        <f t="shared" si="384"/>
        <v>18.725000000000001</v>
      </c>
      <c r="R2473" s="9">
        <f t="shared" si="385"/>
        <v>26.625</v>
      </c>
      <c r="S2473" s="9">
        <f t="shared" si="386"/>
        <v>23.675000000000001</v>
      </c>
      <c r="T2473" s="9">
        <f t="shared" si="387"/>
        <v>22.875</v>
      </c>
      <c r="U2473" s="8">
        <f t="shared" si="388"/>
        <v>23.008333333333336</v>
      </c>
      <c r="V2473" s="8">
        <f t="shared" si="389"/>
        <v>22.975000000000001</v>
      </c>
    </row>
    <row r="2474" spans="1:22" ht="13.5" x14ac:dyDescent="0.25">
      <c r="A2474" s="3">
        <f>RSI!A2474</f>
        <v>45607</v>
      </c>
      <c r="B2474" s="2">
        <f>RSI!B2474</f>
        <v>7.0228000000000002</v>
      </c>
      <c r="C2474" s="2">
        <f>RSI!I2474</f>
        <v>57.313214295096373</v>
      </c>
      <c r="D2474" s="2">
        <f>MACD!E2474</f>
        <v>-5.3740807649571565E-2</v>
      </c>
      <c r="E2474" s="2">
        <f>MACD!F2474</f>
        <v>-0.11300990908629605</v>
      </c>
      <c r="F2474" s="2">
        <f>'Moving Avg'!D2474</f>
        <v>6.99648</v>
      </c>
      <c r="G2474" s="2">
        <f>'Moving Avg'!F2474</f>
        <v>6.9889549999999998</v>
      </c>
      <c r="H2474" s="2">
        <f>'Moving Avg'!G2474</f>
        <v>6.7500299999999989</v>
      </c>
      <c r="I2474" s="2">
        <f>'Moving Avg'!H2474</f>
        <v>6.3347755000000072</v>
      </c>
      <c r="J2474" s="6" t="str">
        <f>OBV!F2474</f>
        <v>BULLISH</v>
      </c>
      <c r="K2474" s="6" t="str">
        <f>OBV!G2474</f>
        <v>NEUTRAL</v>
      </c>
      <c r="L2474" s="6" t="str">
        <f>OBV!H2474</f>
        <v>BULLISH DIVERGENCE</v>
      </c>
      <c r="M2474" s="8">
        <f t="shared" si="380"/>
        <v>25</v>
      </c>
      <c r="N2474" s="8">
        <f t="shared" si="381"/>
        <v>0</v>
      </c>
      <c r="O2474" s="8">
        <f t="shared" si="382"/>
        <v>50</v>
      </c>
      <c r="P2474" s="8">
        <f t="shared" si="383"/>
        <v>66.5</v>
      </c>
      <c r="Q2474" s="9">
        <f t="shared" si="384"/>
        <v>26.225000000000001</v>
      </c>
      <c r="R2474" s="9">
        <f t="shared" si="385"/>
        <v>39.125</v>
      </c>
      <c r="S2474" s="9">
        <f t="shared" si="386"/>
        <v>46.174999999999997</v>
      </c>
      <c r="T2474" s="9">
        <f t="shared" si="387"/>
        <v>35.375</v>
      </c>
      <c r="U2474" s="8">
        <f t="shared" si="388"/>
        <v>37.174999999999997</v>
      </c>
      <c r="V2474" s="8">
        <f t="shared" si="389"/>
        <v>36.724999999999994</v>
      </c>
    </row>
    <row r="2475" spans="1:22" ht="13.5" x14ac:dyDescent="0.25">
      <c r="A2475" s="3">
        <f>RSI!A2475</f>
        <v>45608</v>
      </c>
      <c r="B2475" s="2">
        <f>RSI!B2475</f>
        <v>7.0605000000000002</v>
      </c>
      <c r="C2475" s="2">
        <f>RSI!I2475</f>
        <v>59.718472310223454</v>
      </c>
      <c r="D2475" s="2">
        <f>MACD!E2475</f>
        <v>-2.1157275813910026E-2</v>
      </c>
      <c r="E2475" s="2">
        <f>MACD!F2475</f>
        <v>-9.4639382431818853E-2</v>
      </c>
      <c r="F2475" s="2">
        <f>'Moving Avg'!D2475</f>
        <v>7.0058999999999996</v>
      </c>
      <c r="G2475" s="2">
        <f>'Moving Avg'!F2475</f>
        <v>7.0030749999999999</v>
      </c>
      <c r="H2475" s="2">
        <f>'Moving Avg'!G2475</f>
        <v>6.7605739999999992</v>
      </c>
      <c r="I2475" s="2">
        <f>'Moving Avg'!H2475</f>
        <v>6.3396490000000076</v>
      </c>
      <c r="J2475" s="6" t="str">
        <f>OBV!F2475</f>
        <v>BULLISH</v>
      </c>
      <c r="K2475" s="6" t="str">
        <f>OBV!G2475</f>
        <v>NEUTRAL</v>
      </c>
      <c r="L2475" s="6" t="str">
        <f>OBV!H2475</f>
        <v>CONFIRMED BULLISH</v>
      </c>
      <c r="M2475" s="8">
        <f t="shared" si="380"/>
        <v>25</v>
      </c>
      <c r="N2475" s="8">
        <f t="shared" si="381"/>
        <v>0</v>
      </c>
      <c r="O2475" s="8">
        <f t="shared" si="382"/>
        <v>50</v>
      </c>
      <c r="P2475" s="8">
        <f t="shared" si="383"/>
        <v>83.5</v>
      </c>
      <c r="Q2475" s="9">
        <f t="shared" si="384"/>
        <v>28.774999999999999</v>
      </c>
      <c r="R2475" s="9">
        <f t="shared" si="385"/>
        <v>43.375</v>
      </c>
      <c r="S2475" s="9">
        <f t="shared" si="386"/>
        <v>53.825000000000003</v>
      </c>
      <c r="T2475" s="9">
        <f t="shared" si="387"/>
        <v>39.625</v>
      </c>
      <c r="U2475" s="8">
        <f t="shared" si="388"/>
        <v>41.991666666666667</v>
      </c>
      <c r="V2475" s="8">
        <f t="shared" si="389"/>
        <v>41.400000000000006</v>
      </c>
    </row>
    <row r="2476" spans="1:22" ht="13.5" x14ac:dyDescent="0.25">
      <c r="A2476" s="3">
        <f>RSI!A2476</f>
        <v>45609</v>
      </c>
      <c r="B2476" s="2">
        <f>RSI!B2476</f>
        <v>7.0605000000000002</v>
      </c>
      <c r="C2476" s="2">
        <f>RSI!I2476</f>
        <v>59.718472310223454</v>
      </c>
      <c r="D2476" s="2">
        <f>MACD!E2476</f>
        <v>2.7423067086552066E-2</v>
      </c>
      <c r="E2476" s="2">
        <f>MACD!F2476</f>
        <v>-7.022689252814468E-2</v>
      </c>
      <c r="F2476" s="2">
        <f>'Moving Avg'!D2476</f>
        <v>7.0247200000000003</v>
      </c>
      <c r="G2476" s="2">
        <f>'Moving Avg'!F2476</f>
        <v>7.0171949999999992</v>
      </c>
      <c r="H2476" s="2">
        <f>'Moving Avg'!G2476</f>
        <v>6.7686699999999984</v>
      </c>
      <c r="I2476" s="2">
        <f>'Moving Avg'!H2476</f>
        <v>6.3449635000000066</v>
      </c>
      <c r="J2476" s="6" t="str">
        <f>OBV!F2476</f>
        <v>BULLISH</v>
      </c>
      <c r="K2476" s="6" t="str">
        <f>OBV!G2476</f>
        <v>NEUTRAL</v>
      </c>
      <c r="L2476" s="6" t="str">
        <f>OBV!H2476</f>
        <v>CONFIRMED BULLISH</v>
      </c>
      <c r="M2476" s="8">
        <f t="shared" si="380"/>
        <v>25</v>
      </c>
      <c r="N2476" s="8">
        <f t="shared" si="381"/>
        <v>0</v>
      </c>
      <c r="O2476" s="8">
        <f t="shared" si="382"/>
        <v>50</v>
      </c>
      <c r="P2476" s="8">
        <f t="shared" si="383"/>
        <v>83.5</v>
      </c>
      <c r="Q2476" s="9">
        <f t="shared" si="384"/>
        <v>28.774999999999999</v>
      </c>
      <c r="R2476" s="9">
        <f t="shared" si="385"/>
        <v>43.375</v>
      </c>
      <c r="S2476" s="9">
        <f t="shared" si="386"/>
        <v>53.825000000000003</v>
      </c>
      <c r="T2476" s="9">
        <f t="shared" si="387"/>
        <v>39.625</v>
      </c>
      <c r="U2476" s="8">
        <f t="shared" si="388"/>
        <v>41.991666666666667</v>
      </c>
      <c r="V2476" s="8">
        <f t="shared" si="389"/>
        <v>41.400000000000006</v>
      </c>
    </row>
    <row r="2477" spans="1:22" ht="13.5" x14ac:dyDescent="0.25">
      <c r="A2477" s="3">
        <f>RSI!A2477</f>
        <v>45610</v>
      </c>
      <c r="B2477" s="2">
        <f>RSI!B2477</f>
        <v>7.0605000000000002</v>
      </c>
      <c r="C2477" s="2">
        <f>RSI!I2477</f>
        <v>59.718472310223454</v>
      </c>
      <c r="D2477" s="2">
        <f>MACD!E2477</f>
        <v>6.7854696799602543E-2</v>
      </c>
      <c r="E2477" s="2">
        <f>MACD!F2477</f>
        <v>-4.2610574662595241E-2</v>
      </c>
      <c r="F2477" s="2">
        <f>'Moving Avg'!D2477</f>
        <v>7.0435400000000001</v>
      </c>
      <c r="G2477" s="2">
        <f>'Moving Avg'!F2477</f>
        <v>7.0360250000000004</v>
      </c>
      <c r="H2477" s="2">
        <f>'Moving Avg'!G2477</f>
        <v>6.7767659999999976</v>
      </c>
      <c r="I2477" s="2">
        <f>'Moving Avg'!H2477</f>
        <v>6.3502780000000074</v>
      </c>
      <c r="J2477" s="6" t="str">
        <f>OBV!F2477</f>
        <v>BULLISH</v>
      </c>
      <c r="K2477" s="6" t="str">
        <f>OBV!G2477</f>
        <v>NEUTRAL</v>
      </c>
      <c r="L2477" s="6" t="str">
        <f>OBV!H2477</f>
        <v>CONFIRMED BULLISH</v>
      </c>
      <c r="M2477" s="8">
        <f t="shared" si="380"/>
        <v>25</v>
      </c>
      <c r="N2477" s="8">
        <f t="shared" si="381"/>
        <v>0</v>
      </c>
      <c r="O2477" s="8">
        <f t="shared" si="382"/>
        <v>50</v>
      </c>
      <c r="P2477" s="8">
        <f t="shared" si="383"/>
        <v>83.5</v>
      </c>
      <c r="Q2477" s="9">
        <f t="shared" si="384"/>
        <v>28.774999999999999</v>
      </c>
      <c r="R2477" s="9">
        <f t="shared" si="385"/>
        <v>43.375</v>
      </c>
      <c r="S2477" s="9">
        <f t="shared" si="386"/>
        <v>53.825000000000003</v>
      </c>
      <c r="T2477" s="9">
        <f t="shared" si="387"/>
        <v>39.625</v>
      </c>
      <c r="U2477" s="8">
        <f t="shared" si="388"/>
        <v>41.991666666666667</v>
      </c>
      <c r="V2477" s="8">
        <f t="shared" si="389"/>
        <v>41.400000000000006</v>
      </c>
    </row>
    <row r="2478" spans="1:22" ht="13.5" x14ac:dyDescent="0.25">
      <c r="A2478" s="3">
        <f>RSI!A2478</f>
        <v>45611</v>
      </c>
      <c r="B2478" s="2">
        <f>RSI!B2478</f>
        <v>7.0605000000000002</v>
      </c>
      <c r="C2478" s="2">
        <f>RSI!I2478</f>
        <v>59.718472310223454</v>
      </c>
      <c r="D2478" s="2">
        <f>MACD!E2478</f>
        <v>9.9979709289319096E-2</v>
      </c>
      <c r="E2478" s="2">
        <f>MACD!F2478</f>
        <v>-1.4092517872212374E-2</v>
      </c>
      <c r="F2478" s="2">
        <f>'Moving Avg'!D2478</f>
        <v>7.0529600000000006</v>
      </c>
      <c r="G2478" s="2">
        <f>'Moving Avg'!F2478</f>
        <v>7.0548550000000008</v>
      </c>
      <c r="H2478" s="2">
        <f>'Moving Avg'!G2478</f>
        <v>6.7842979999999979</v>
      </c>
      <c r="I2478" s="2">
        <f>'Moving Avg'!H2478</f>
        <v>6.3555925000000082</v>
      </c>
      <c r="J2478" s="6" t="str">
        <f>OBV!F2478</f>
        <v>BULLISH</v>
      </c>
      <c r="K2478" s="6" t="str">
        <f>OBV!G2478</f>
        <v>NEUTRAL</v>
      </c>
      <c r="L2478" s="6" t="str">
        <f>OBV!H2478</f>
        <v>CONFIRMED BULLISH</v>
      </c>
      <c r="M2478" s="8">
        <f t="shared" si="380"/>
        <v>25</v>
      </c>
      <c r="N2478" s="8">
        <f t="shared" si="381"/>
        <v>0</v>
      </c>
      <c r="O2478" s="8">
        <f t="shared" si="382"/>
        <v>50</v>
      </c>
      <c r="P2478" s="8">
        <f t="shared" si="383"/>
        <v>83.5</v>
      </c>
      <c r="Q2478" s="9">
        <f t="shared" si="384"/>
        <v>28.774999999999999</v>
      </c>
      <c r="R2478" s="9">
        <f t="shared" si="385"/>
        <v>43.375</v>
      </c>
      <c r="S2478" s="9">
        <f t="shared" si="386"/>
        <v>53.825000000000003</v>
      </c>
      <c r="T2478" s="9">
        <f t="shared" si="387"/>
        <v>39.625</v>
      </c>
      <c r="U2478" s="8">
        <f t="shared" si="388"/>
        <v>41.991666666666667</v>
      </c>
      <c r="V2478" s="8">
        <f t="shared" si="389"/>
        <v>41.400000000000006</v>
      </c>
    </row>
    <row r="2479" spans="1:22" ht="13.5" x14ac:dyDescent="0.25">
      <c r="A2479" s="3">
        <f>RSI!A2479</f>
        <v>45614</v>
      </c>
      <c r="B2479" s="2">
        <f>RSI!B2479</f>
        <v>7.0605000000000002</v>
      </c>
      <c r="C2479" s="2">
        <f>RSI!I2479</f>
        <v>59.718472310223454</v>
      </c>
      <c r="D2479" s="2">
        <f>MACD!E2479</f>
        <v>9.1830021532952166E-2</v>
      </c>
      <c r="E2479" s="2">
        <f>MACD!F2479</f>
        <v>7.0919900088205357E-3</v>
      </c>
      <c r="F2479" s="2">
        <f>'Moving Avg'!D2479</f>
        <v>7.0605000000000002</v>
      </c>
      <c r="G2479" s="2">
        <f>'Moving Avg'!F2479</f>
        <v>7.0689750000000018</v>
      </c>
      <c r="H2479" s="2">
        <f>'Moving Avg'!G2479</f>
        <v>6.7955939999999968</v>
      </c>
      <c r="I2479" s="2">
        <f>'Moving Avg'!H2479</f>
        <v>6.360907000000009</v>
      </c>
      <c r="J2479" s="6" t="str">
        <f>OBV!F2479</f>
        <v>BULLISH</v>
      </c>
      <c r="K2479" s="6" t="str">
        <f>OBV!G2479</f>
        <v>NEUTRAL</v>
      </c>
      <c r="L2479" s="6" t="str">
        <f>OBV!H2479</f>
        <v>CONFIRMED BULLISH</v>
      </c>
      <c r="M2479" s="8">
        <f t="shared" si="380"/>
        <v>25</v>
      </c>
      <c r="N2479" s="8">
        <f t="shared" si="381"/>
        <v>0</v>
      </c>
      <c r="O2479" s="8">
        <f t="shared" si="382"/>
        <v>50</v>
      </c>
      <c r="P2479" s="8">
        <f t="shared" si="383"/>
        <v>83.5</v>
      </c>
      <c r="Q2479" s="9">
        <f t="shared" si="384"/>
        <v>28.774999999999999</v>
      </c>
      <c r="R2479" s="9">
        <f t="shared" si="385"/>
        <v>43.375</v>
      </c>
      <c r="S2479" s="9">
        <f t="shared" si="386"/>
        <v>53.825000000000003</v>
      </c>
      <c r="T2479" s="9">
        <f t="shared" si="387"/>
        <v>39.625</v>
      </c>
      <c r="U2479" s="8">
        <f t="shared" si="388"/>
        <v>41.991666666666667</v>
      </c>
      <c r="V2479" s="8">
        <f t="shared" si="389"/>
        <v>41.400000000000006</v>
      </c>
    </row>
    <row r="2480" spans="1:22" ht="13.5" x14ac:dyDescent="0.25">
      <c r="A2480" s="3">
        <f>RSI!A2480</f>
        <v>45615</v>
      </c>
      <c r="B2480" s="2">
        <f>RSI!B2480</f>
        <v>7.0605000000000002</v>
      </c>
      <c r="C2480" s="2">
        <f>RSI!I2480</f>
        <v>59.718472310223461</v>
      </c>
      <c r="D2480" s="2">
        <f>MACD!E2480</f>
        <v>7.7152288714908757E-2</v>
      </c>
      <c r="E2480" s="2">
        <f>MACD!F2480</f>
        <v>2.1104049750038181E-2</v>
      </c>
      <c r="F2480" s="2">
        <f>'Moving Avg'!D2480</f>
        <v>7.0605000000000002</v>
      </c>
      <c r="G2480" s="2">
        <f>'Moving Avg'!F2480</f>
        <v>7.0793300000000006</v>
      </c>
      <c r="H2480" s="2">
        <f>'Moving Avg'!G2480</f>
        <v>6.8068899999999966</v>
      </c>
      <c r="I2480" s="2">
        <f>'Moving Avg'!H2480</f>
        <v>6.366221500000008</v>
      </c>
      <c r="J2480" s="6" t="str">
        <f>OBV!F2480</f>
        <v>NEUTRAL</v>
      </c>
      <c r="K2480" s="6" t="str">
        <f>OBV!G2480</f>
        <v>NEUTRAL</v>
      </c>
      <c r="L2480" s="6" t="str">
        <f>OBV!H2480</f>
        <v>NEUTRAL</v>
      </c>
      <c r="M2480" s="8">
        <f t="shared" si="380"/>
        <v>25</v>
      </c>
      <c r="N2480" s="8">
        <f t="shared" si="381"/>
        <v>0</v>
      </c>
      <c r="O2480" s="8">
        <f t="shared" si="382"/>
        <v>50</v>
      </c>
      <c r="P2480" s="8">
        <f t="shared" si="383"/>
        <v>33</v>
      </c>
      <c r="Q2480" s="9">
        <f t="shared" si="384"/>
        <v>21.2</v>
      </c>
      <c r="R2480" s="9">
        <f t="shared" si="385"/>
        <v>30.75</v>
      </c>
      <c r="S2480" s="9">
        <f t="shared" si="386"/>
        <v>31.1</v>
      </c>
      <c r="T2480" s="9">
        <f t="shared" si="387"/>
        <v>27</v>
      </c>
      <c r="U2480" s="8">
        <f t="shared" si="388"/>
        <v>27.683333333333337</v>
      </c>
      <c r="V2480" s="8">
        <f t="shared" si="389"/>
        <v>27.512500000000003</v>
      </c>
    </row>
    <row r="2481" spans="1:22" ht="13.5" x14ac:dyDescent="0.25">
      <c r="A2481" s="3">
        <f>RSI!A2481</f>
        <v>45616</v>
      </c>
      <c r="B2481" s="2">
        <f>RSI!B2481</f>
        <v>7.0605000000000002</v>
      </c>
      <c r="C2481" s="2">
        <f>RSI!I2481</f>
        <v>59.718472310223461</v>
      </c>
      <c r="D2481" s="2">
        <f>MACD!E2481</f>
        <v>5.7005890766699707E-2</v>
      </c>
      <c r="E2481" s="2">
        <f>MACD!F2481</f>
        <v>2.8284417953370489E-2</v>
      </c>
      <c r="F2481" s="2">
        <f>'Moving Avg'!D2481</f>
        <v>7.0605000000000002</v>
      </c>
      <c r="G2481" s="2">
        <f>'Moving Avg'!F2481</f>
        <v>7.0840350000000019</v>
      </c>
      <c r="H2481" s="2">
        <f>'Moving Avg'!G2481</f>
        <v>6.8181859999999963</v>
      </c>
      <c r="I2481" s="2">
        <f>'Moving Avg'!H2481</f>
        <v>6.3715360000000079</v>
      </c>
      <c r="J2481" s="6" t="str">
        <f>OBV!F2481</f>
        <v>NEUTRAL</v>
      </c>
      <c r="K2481" s="6" t="str">
        <f>OBV!G2481</f>
        <v>NEUTRAL</v>
      </c>
      <c r="L2481" s="6" t="str">
        <f>OBV!H2481</f>
        <v>NEUTRAL</v>
      </c>
      <c r="M2481" s="8">
        <f t="shared" si="380"/>
        <v>25</v>
      </c>
      <c r="N2481" s="8">
        <f t="shared" si="381"/>
        <v>0</v>
      </c>
      <c r="O2481" s="8">
        <f t="shared" si="382"/>
        <v>50</v>
      </c>
      <c r="P2481" s="8">
        <f t="shared" si="383"/>
        <v>33</v>
      </c>
      <c r="Q2481" s="9">
        <f t="shared" si="384"/>
        <v>21.2</v>
      </c>
      <c r="R2481" s="9">
        <f t="shared" si="385"/>
        <v>30.75</v>
      </c>
      <c r="S2481" s="9">
        <f t="shared" si="386"/>
        <v>31.1</v>
      </c>
      <c r="T2481" s="9">
        <f t="shared" si="387"/>
        <v>27</v>
      </c>
      <c r="U2481" s="8">
        <f t="shared" si="388"/>
        <v>27.683333333333337</v>
      </c>
      <c r="V2481" s="8">
        <f t="shared" si="389"/>
        <v>27.512500000000003</v>
      </c>
    </row>
    <row r="2482" spans="1:22" ht="13.5" x14ac:dyDescent="0.25">
      <c r="A2482" s="3">
        <f>RSI!A2482</f>
        <v>45617</v>
      </c>
      <c r="B2482" s="2">
        <f>RSI!B2482</f>
        <v>7.0605000000000002</v>
      </c>
      <c r="C2482" s="2">
        <f>RSI!I2482</f>
        <v>59.718472310223468</v>
      </c>
      <c r="D2482" s="2">
        <f>MACD!E2482</f>
        <v>3.9499671396830749E-2</v>
      </c>
      <c r="E2482" s="2">
        <f>MACD!F2482</f>
        <v>3.0527468642062544E-2</v>
      </c>
      <c r="F2482" s="2">
        <f>'Moving Avg'!D2482</f>
        <v>7.0605000000000002</v>
      </c>
      <c r="G2482" s="2">
        <f>'Moving Avg'!F2482</f>
        <v>7.0840350000000001</v>
      </c>
      <c r="H2482" s="2">
        <f>'Moving Avg'!G2482</f>
        <v>6.8294819999999961</v>
      </c>
      <c r="I2482" s="2">
        <f>'Moving Avg'!H2482</f>
        <v>6.3768505000000086</v>
      </c>
      <c r="J2482" s="6" t="str">
        <f>OBV!F2482</f>
        <v>NEUTRAL</v>
      </c>
      <c r="K2482" s="6" t="str">
        <f>OBV!G2482</f>
        <v>NEUTRAL</v>
      </c>
      <c r="L2482" s="6" t="str">
        <f>OBV!H2482</f>
        <v>NEUTRAL</v>
      </c>
      <c r="M2482" s="8">
        <f t="shared" si="380"/>
        <v>25</v>
      </c>
      <c r="N2482" s="8">
        <f t="shared" si="381"/>
        <v>0</v>
      </c>
      <c r="O2482" s="8">
        <f t="shared" si="382"/>
        <v>50</v>
      </c>
      <c r="P2482" s="8">
        <f t="shared" si="383"/>
        <v>33</v>
      </c>
      <c r="Q2482" s="9">
        <f t="shared" si="384"/>
        <v>21.2</v>
      </c>
      <c r="R2482" s="9">
        <f t="shared" si="385"/>
        <v>30.75</v>
      </c>
      <c r="S2482" s="9">
        <f t="shared" si="386"/>
        <v>31.1</v>
      </c>
      <c r="T2482" s="9">
        <f t="shared" si="387"/>
        <v>27</v>
      </c>
      <c r="U2482" s="8">
        <f t="shared" si="388"/>
        <v>27.683333333333337</v>
      </c>
      <c r="V2482" s="8">
        <f t="shared" si="389"/>
        <v>27.512500000000003</v>
      </c>
    </row>
    <row r="2483" spans="1:22" ht="13.5" x14ac:dyDescent="0.25">
      <c r="A2483" s="3">
        <f>RSI!A2483</f>
        <v>45618</v>
      </c>
      <c r="B2483" s="2">
        <f>RSI!B2483</f>
        <v>7.0133999999999999</v>
      </c>
      <c r="C2483" s="2">
        <f>RSI!I2483</f>
        <v>52.972070705370861</v>
      </c>
      <c r="D2483" s="2">
        <f>MACD!E2483</f>
        <v>3.4981127202240003E-2</v>
      </c>
      <c r="E2483" s="2">
        <f>MACD!F2483</f>
        <v>3.1418200354098036E-2</v>
      </c>
      <c r="F2483" s="2">
        <f>'Moving Avg'!D2483</f>
        <v>7.0510800000000007</v>
      </c>
      <c r="G2483" s="2">
        <f>'Moving Avg'!F2483</f>
        <v>7.0816800000000013</v>
      </c>
      <c r="H2483" s="2">
        <f>'Moving Avg'!G2483</f>
        <v>6.8398359999999956</v>
      </c>
      <c r="I2483" s="2">
        <f>'Moving Avg'!H2483</f>
        <v>6.381929500000008</v>
      </c>
      <c r="J2483" s="6" t="str">
        <f>OBV!F2483</f>
        <v>BEARISH</v>
      </c>
      <c r="K2483" s="6" t="str">
        <f>OBV!G2483</f>
        <v>NEUTRAL</v>
      </c>
      <c r="L2483" s="6" t="str">
        <f>OBV!H2483</f>
        <v>CONFIRMED BEARISH</v>
      </c>
      <c r="M2483" s="8">
        <f t="shared" si="380"/>
        <v>25</v>
      </c>
      <c r="N2483" s="8">
        <f t="shared" si="381"/>
        <v>0</v>
      </c>
      <c r="O2483" s="8">
        <f t="shared" si="382"/>
        <v>50</v>
      </c>
      <c r="P2483" s="8">
        <f t="shared" si="383"/>
        <v>16.5</v>
      </c>
      <c r="Q2483" s="9">
        <f t="shared" si="384"/>
        <v>18.725000000000001</v>
      </c>
      <c r="R2483" s="9">
        <f t="shared" si="385"/>
        <v>26.625</v>
      </c>
      <c r="S2483" s="9">
        <f t="shared" si="386"/>
        <v>23.675000000000001</v>
      </c>
      <c r="T2483" s="9">
        <f t="shared" si="387"/>
        <v>22.875</v>
      </c>
      <c r="U2483" s="8">
        <f t="shared" si="388"/>
        <v>23.008333333333336</v>
      </c>
      <c r="V2483" s="8">
        <f t="shared" si="389"/>
        <v>22.975000000000001</v>
      </c>
    </row>
    <row r="2484" spans="1:22" ht="13.5" x14ac:dyDescent="0.25">
      <c r="A2484" s="3">
        <f>RSI!A2484</f>
        <v>45621</v>
      </c>
      <c r="B2484" s="2">
        <f>RSI!B2484</f>
        <v>7.2958999999999996</v>
      </c>
      <c r="C2484" s="2">
        <f>RSI!I2484</f>
        <v>72.811547613049754</v>
      </c>
      <c r="D2484" s="2">
        <f>MACD!E2484</f>
        <v>1.1562539845198394E-2</v>
      </c>
      <c r="E2484" s="2">
        <f>MACD!F2484</f>
        <v>2.7447068252318109E-2</v>
      </c>
      <c r="F2484" s="2">
        <f>'Moving Avg'!D2484</f>
        <v>7.09816</v>
      </c>
      <c r="G2484" s="2">
        <f>'Moving Avg'!F2484</f>
        <v>7.0934500000000016</v>
      </c>
      <c r="H2484" s="2">
        <f>'Moving Avg'!G2484</f>
        <v>6.8539579999999951</v>
      </c>
      <c r="I2484" s="2">
        <f>'Moving Avg'!H2484</f>
        <v>6.3883770000000082</v>
      </c>
      <c r="J2484" s="6" t="str">
        <f>OBV!F2484</f>
        <v>BULLISH</v>
      </c>
      <c r="K2484" s="6" t="str">
        <f>OBV!G2484</f>
        <v>NEUTRAL</v>
      </c>
      <c r="L2484" s="6" t="str">
        <f>OBV!H2484</f>
        <v>CONFIRMED BULLISH</v>
      </c>
      <c r="M2484" s="8">
        <f t="shared" si="380"/>
        <v>0</v>
      </c>
      <c r="N2484" s="8">
        <f t="shared" si="381"/>
        <v>45</v>
      </c>
      <c r="O2484" s="8">
        <f t="shared" si="382"/>
        <v>50</v>
      </c>
      <c r="P2484" s="8">
        <f t="shared" si="383"/>
        <v>83.5</v>
      </c>
      <c r="Q2484" s="9">
        <f t="shared" si="384"/>
        <v>35.774999999999999</v>
      </c>
      <c r="R2484" s="9">
        <f t="shared" si="385"/>
        <v>47.375</v>
      </c>
      <c r="S2484" s="9">
        <f t="shared" si="386"/>
        <v>56.825000000000003</v>
      </c>
      <c r="T2484" s="9">
        <f t="shared" si="387"/>
        <v>44.625</v>
      </c>
      <c r="U2484" s="8">
        <f t="shared" si="388"/>
        <v>46.658333333333339</v>
      </c>
      <c r="V2484" s="8">
        <f t="shared" si="389"/>
        <v>46.150000000000006</v>
      </c>
    </row>
    <row r="2485" spans="1:22" ht="13.5" x14ac:dyDescent="0.25">
      <c r="A2485" s="3">
        <f>RSI!A2485</f>
        <v>45622</v>
      </c>
      <c r="B2485" s="2">
        <f>RSI!B2485</f>
        <v>7.3806000000000003</v>
      </c>
      <c r="C2485" s="2">
        <f>RSI!I2485</f>
        <v>76.071025830857067</v>
      </c>
      <c r="D2485" s="2">
        <f>MACD!E2485</f>
        <v>-1.0503447854422809E-2</v>
      </c>
      <c r="E2485" s="2">
        <f>MACD!F2485</f>
        <v>1.9856965030969929E-2</v>
      </c>
      <c r="F2485" s="2">
        <f>'Moving Avg'!D2485</f>
        <v>7.1621799999999993</v>
      </c>
      <c r="G2485" s="2">
        <f>'Moving Avg'!F2485</f>
        <v>7.104750000000001</v>
      </c>
      <c r="H2485" s="2">
        <f>'Moving Avg'!G2485</f>
        <v>6.8716559999999962</v>
      </c>
      <c r="I2485" s="2">
        <f>'Moving Avg'!H2485</f>
        <v>6.3946745000000069</v>
      </c>
      <c r="J2485" s="6" t="str">
        <f>OBV!F2485</f>
        <v>BULLISH</v>
      </c>
      <c r="K2485" s="6" t="str">
        <f>OBV!G2485</f>
        <v>NEUTRAL</v>
      </c>
      <c r="L2485" s="6" t="str">
        <f>OBV!H2485</f>
        <v>CONFIRMED BULLISH</v>
      </c>
      <c r="M2485" s="8">
        <f t="shared" si="380"/>
        <v>0</v>
      </c>
      <c r="N2485" s="8">
        <f t="shared" si="381"/>
        <v>100</v>
      </c>
      <c r="O2485" s="8">
        <f t="shared" si="382"/>
        <v>50</v>
      </c>
      <c r="P2485" s="8">
        <f t="shared" si="383"/>
        <v>83.5</v>
      </c>
      <c r="Q2485" s="9">
        <f t="shared" si="384"/>
        <v>55.024999999999999</v>
      </c>
      <c r="R2485" s="9">
        <f t="shared" si="385"/>
        <v>58.375</v>
      </c>
      <c r="S2485" s="9">
        <f t="shared" si="386"/>
        <v>65.075000000000003</v>
      </c>
      <c r="T2485" s="9">
        <f t="shared" si="387"/>
        <v>58.375</v>
      </c>
      <c r="U2485" s="8">
        <f t="shared" si="388"/>
        <v>59.491666666666674</v>
      </c>
      <c r="V2485" s="8">
        <f t="shared" si="389"/>
        <v>59.212500000000006</v>
      </c>
    </row>
    <row r="2486" spans="1:22" ht="13.5" x14ac:dyDescent="0.25">
      <c r="A2486" s="3">
        <f>RSI!A2486</f>
        <v>45623</v>
      </c>
      <c r="B2486" s="2">
        <f>RSI!B2486</f>
        <v>7.3806000000000003</v>
      </c>
      <c r="C2486" s="2">
        <f>RSI!I2486</f>
        <v>76.071025830857067</v>
      </c>
      <c r="D2486" s="2">
        <f>MACD!E2486</f>
        <v>-3.1319780691968724E-2</v>
      </c>
      <c r="E2486" s="2">
        <f>MACD!F2486</f>
        <v>9.6216158863821968E-3</v>
      </c>
      <c r="F2486" s="2">
        <f>'Moving Avg'!D2486</f>
        <v>7.2262000000000004</v>
      </c>
      <c r="G2486" s="2">
        <f>'Moving Avg'!F2486</f>
        <v>7.1089850000000014</v>
      </c>
      <c r="H2486" s="2">
        <f>'Moving Avg'!G2486</f>
        <v>6.8893539999999964</v>
      </c>
      <c r="I2486" s="2">
        <f>'Moving Avg'!H2486</f>
        <v>6.4015015000000064</v>
      </c>
      <c r="J2486" s="6" t="str">
        <f>OBV!F2486</f>
        <v>BULLISH</v>
      </c>
      <c r="K2486" s="6" t="str">
        <f>OBV!G2486</f>
        <v>NEUTRAL</v>
      </c>
      <c r="L2486" s="6" t="str">
        <f>OBV!H2486</f>
        <v>CONFIRMED BULLISH</v>
      </c>
      <c r="M2486" s="8">
        <f t="shared" si="380"/>
        <v>0</v>
      </c>
      <c r="N2486" s="8">
        <f t="shared" si="381"/>
        <v>100</v>
      </c>
      <c r="O2486" s="8">
        <f t="shared" si="382"/>
        <v>50</v>
      </c>
      <c r="P2486" s="8">
        <f t="shared" si="383"/>
        <v>83.5</v>
      </c>
      <c r="Q2486" s="9">
        <f t="shared" si="384"/>
        <v>55.024999999999999</v>
      </c>
      <c r="R2486" s="9">
        <f t="shared" si="385"/>
        <v>58.375</v>
      </c>
      <c r="S2486" s="9">
        <f t="shared" si="386"/>
        <v>65.075000000000003</v>
      </c>
      <c r="T2486" s="9">
        <f t="shared" si="387"/>
        <v>58.375</v>
      </c>
      <c r="U2486" s="8">
        <f t="shared" si="388"/>
        <v>59.491666666666674</v>
      </c>
      <c r="V2486" s="8">
        <f t="shared" si="389"/>
        <v>59.212500000000006</v>
      </c>
    </row>
    <row r="2487" spans="1:22" ht="13.5" x14ac:dyDescent="0.25">
      <c r="A2487" s="3">
        <f>RSI!A2487</f>
        <v>45624</v>
      </c>
      <c r="B2487" s="2">
        <f>RSI!B2487</f>
        <v>7.4371</v>
      </c>
      <c r="C2487" s="2">
        <f>RSI!I2487</f>
        <v>78.101991660781536</v>
      </c>
      <c r="D2487" s="2">
        <f>MACD!E2487</f>
        <v>-5.5105001226318784E-2</v>
      </c>
      <c r="E2487" s="2">
        <f>MACD!F2487</f>
        <v>-3.3237075361579986E-3</v>
      </c>
      <c r="F2487" s="2">
        <f>'Moving Avg'!D2487</f>
        <v>7.3015200000000009</v>
      </c>
      <c r="G2487" s="2">
        <f>'Moving Avg'!F2487</f>
        <v>7.1160450000000015</v>
      </c>
      <c r="H2487" s="2">
        <f>'Moving Avg'!G2487</f>
        <v>6.9081819999999956</v>
      </c>
      <c r="I2487" s="2">
        <f>'Moving Avg'!H2487</f>
        <v>6.4086110000000067</v>
      </c>
      <c r="J2487" s="6" t="str">
        <f>OBV!F2487</f>
        <v>BULLISH</v>
      </c>
      <c r="K2487" s="6" t="str">
        <f>OBV!G2487</f>
        <v>NEUTRAL</v>
      </c>
      <c r="L2487" s="6" t="str">
        <f>OBV!H2487</f>
        <v>CONFIRMED BULLISH</v>
      </c>
      <c r="M2487" s="8">
        <f t="shared" si="380"/>
        <v>0</v>
      </c>
      <c r="N2487" s="8">
        <f t="shared" si="381"/>
        <v>100</v>
      </c>
      <c r="O2487" s="8">
        <f t="shared" si="382"/>
        <v>50</v>
      </c>
      <c r="P2487" s="8">
        <f t="shared" si="383"/>
        <v>83.5</v>
      </c>
      <c r="Q2487" s="9">
        <f t="shared" si="384"/>
        <v>55.024999999999999</v>
      </c>
      <c r="R2487" s="9">
        <f t="shared" si="385"/>
        <v>58.375</v>
      </c>
      <c r="S2487" s="9">
        <f t="shared" si="386"/>
        <v>65.075000000000003</v>
      </c>
      <c r="T2487" s="9">
        <f t="shared" si="387"/>
        <v>58.375</v>
      </c>
      <c r="U2487" s="8">
        <f t="shared" si="388"/>
        <v>59.491666666666674</v>
      </c>
      <c r="V2487" s="8">
        <f t="shared" si="389"/>
        <v>59.212500000000006</v>
      </c>
    </row>
    <row r="2488" spans="1:22" ht="13.5" x14ac:dyDescent="0.25">
      <c r="A2488" s="3">
        <f>RSI!A2488</f>
        <v>45625</v>
      </c>
      <c r="B2488" s="2">
        <f>RSI!B2488</f>
        <v>7.4371</v>
      </c>
      <c r="C2488" s="2">
        <f>RSI!I2488</f>
        <v>78.101991660781536</v>
      </c>
      <c r="D2488" s="2">
        <f>MACD!E2488</f>
        <v>-7.7403906189399407E-2</v>
      </c>
      <c r="E2488" s="2">
        <f>MACD!F2488</f>
        <v>-1.813974726680628E-2</v>
      </c>
      <c r="F2488" s="2">
        <f>'Moving Avg'!D2488</f>
        <v>7.38626</v>
      </c>
      <c r="G2488" s="2">
        <f>'Moving Avg'!F2488</f>
        <v>7.1235799999999996</v>
      </c>
      <c r="H2488" s="2">
        <f>'Moving Avg'!G2488</f>
        <v>6.9270099999999957</v>
      </c>
      <c r="I2488" s="2">
        <f>'Moving Avg'!H2488</f>
        <v>6.415764500000007</v>
      </c>
      <c r="J2488" s="6" t="str">
        <f>OBV!F2488</f>
        <v>BULLISH</v>
      </c>
      <c r="K2488" s="6" t="str">
        <f>OBV!G2488</f>
        <v>NEUTRAL</v>
      </c>
      <c r="L2488" s="6" t="str">
        <f>OBV!H2488</f>
        <v>CONFIRMED BULLISH</v>
      </c>
      <c r="M2488" s="8">
        <f t="shared" si="380"/>
        <v>0</v>
      </c>
      <c r="N2488" s="8">
        <f t="shared" si="381"/>
        <v>100</v>
      </c>
      <c r="O2488" s="8">
        <f t="shared" si="382"/>
        <v>50</v>
      </c>
      <c r="P2488" s="8">
        <f t="shared" si="383"/>
        <v>83.5</v>
      </c>
      <c r="Q2488" s="9">
        <f t="shared" si="384"/>
        <v>55.024999999999999</v>
      </c>
      <c r="R2488" s="9">
        <f t="shared" si="385"/>
        <v>58.375</v>
      </c>
      <c r="S2488" s="9">
        <f t="shared" si="386"/>
        <v>65.075000000000003</v>
      </c>
      <c r="T2488" s="9">
        <f t="shared" si="387"/>
        <v>58.375</v>
      </c>
      <c r="U2488" s="8">
        <f t="shared" si="388"/>
        <v>59.491666666666674</v>
      </c>
      <c r="V2488" s="8">
        <f t="shared" si="389"/>
        <v>59.212500000000006</v>
      </c>
    </row>
    <row r="2489" spans="1:22" ht="13.5" x14ac:dyDescent="0.25">
      <c r="A2489" s="3">
        <f>RSI!A2489</f>
        <v>45628</v>
      </c>
      <c r="B2489" s="2">
        <f>RSI!B2489</f>
        <v>7.4747000000000003</v>
      </c>
      <c r="C2489" s="2">
        <f>RSI!I2489</f>
        <v>79.448272406088705</v>
      </c>
      <c r="D2489" s="2">
        <f>MACD!E2489</f>
        <v>-0.10106938550589373</v>
      </c>
      <c r="E2489" s="2">
        <f>MACD!F2489</f>
        <v>-3.4725674914623771E-2</v>
      </c>
      <c r="F2489" s="2">
        <f>'Moving Avg'!D2489</f>
        <v>7.4220200000000007</v>
      </c>
      <c r="G2489" s="2">
        <f>'Moving Avg'!F2489</f>
        <v>7.1442900000000007</v>
      </c>
      <c r="H2489" s="2">
        <f>'Moving Avg'!G2489</f>
        <v>6.9465899999999952</v>
      </c>
      <c r="I2489" s="2">
        <f>'Moving Avg'!H2489</f>
        <v>6.4231060000000069</v>
      </c>
      <c r="J2489" s="6" t="str">
        <f>OBV!F2489</f>
        <v>BULLISH</v>
      </c>
      <c r="K2489" s="6" t="str">
        <f>OBV!G2489</f>
        <v>NEUTRAL</v>
      </c>
      <c r="L2489" s="6" t="str">
        <f>OBV!H2489</f>
        <v>CONFIRMED BULLISH</v>
      </c>
      <c r="M2489" s="8">
        <f t="shared" si="380"/>
        <v>0</v>
      </c>
      <c r="N2489" s="8">
        <f t="shared" si="381"/>
        <v>100</v>
      </c>
      <c r="O2489" s="8">
        <f t="shared" si="382"/>
        <v>50</v>
      </c>
      <c r="P2489" s="8">
        <f t="shared" si="383"/>
        <v>83.5</v>
      </c>
      <c r="Q2489" s="9">
        <f t="shared" si="384"/>
        <v>55.024999999999999</v>
      </c>
      <c r="R2489" s="9">
        <f t="shared" si="385"/>
        <v>58.375</v>
      </c>
      <c r="S2489" s="9">
        <f t="shared" si="386"/>
        <v>65.075000000000003</v>
      </c>
      <c r="T2489" s="9">
        <f t="shared" si="387"/>
        <v>58.375</v>
      </c>
      <c r="U2489" s="8">
        <f t="shared" si="388"/>
        <v>59.491666666666674</v>
      </c>
      <c r="V2489" s="8">
        <f t="shared" si="389"/>
        <v>59.212500000000006</v>
      </c>
    </row>
    <row r="2490" spans="1:22" ht="13.5" x14ac:dyDescent="0.25">
      <c r="A2490" s="3">
        <f>RSI!A2490</f>
        <v>45629</v>
      </c>
      <c r="B2490" s="2">
        <f>RSI!B2490</f>
        <v>7.4747000000000003</v>
      </c>
      <c r="C2490" s="2">
        <f>RSI!I2490</f>
        <v>79.448272406088705</v>
      </c>
      <c r="D2490" s="2">
        <f>MACD!E2490</f>
        <v>-0.12317915550592939</v>
      </c>
      <c r="E2490" s="2">
        <f>MACD!F2490</f>
        <v>-5.2416371032884893E-2</v>
      </c>
      <c r="F2490" s="2">
        <f>'Moving Avg'!D2490</f>
        <v>7.4408399999999997</v>
      </c>
      <c r="G2490" s="2">
        <f>'Moving Avg'!F2490</f>
        <v>7.1673550000000024</v>
      </c>
      <c r="H2490" s="2">
        <f>'Moving Avg'!G2490</f>
        <v>6.9661699999999946</v>
      </c>
      <c r="I2490" s="2">
        <f>'Moving Avg'!H2490</f>
        <v>6.4299185000000065</v>
      </c>
      <c r="J2490" s="6" t="str">
        <f>OBV!F2490</f>
        <v>BULLISH</v>
      </c>
      <c r="K2490" s="6" t="str">
        <f>OBV!G2490</f>
        <v>NEUTRAL</v>
      </c>
      <c r="L2490" s="6" t="str">
        <f>OBV!H2490</f>
        <v>CONFIRMED BULLISH</v>
      </c>
      <c r="M2490" s="8">
        <f t="shared" si="380"/>
        <v>0</v>
      </c>
      <c r="N2490" s="8">
        <f t="shared" si="381"/>
        <v>100</v>
      </c>
      <c r="O2490" s="8">
        <f t="shared" si="382"/>
        <v>50</v>
      </c>
      <c r="P2490" s="8">
        <f t="shared" si="383"/>
        <v>83.5</v>
      </c>
      <c r="Q2490" s="9">
        <f t="shared" si="384"/>
        <v>55.024999999999999</v>
      </c>
      <c r="R2490" s="9">
        <f t="shared" si="385"/>
        <v>58.375</v>
      </c>
      <c r="S2490" s="9">
        <f t="shared" si="386"/>
        <v>65.075000000000003</v>
      </c>
      <c r="T2490" s="9">
        <f t="shared" si="387"/>
        <v>58.375</v>
      </c>
      <c r="U2490" s="8">
        <f t="shared" si="388"/>
        <v>59.491666666666674</v>
      </c>
      <c r="V2490" s="8">
        <f t="shared" si="389"/>
        <v>59.212500000000006</v>
      </c>
    </row>
    <row r="2491" spans="1:22" ht="13.5" x14ac:dyDescent="0.25">
      <c r="A2491" s="3">
        <f>RSI!A2491</f>
        <v>45630</v>
      </c>
      <c r="B2491" s="2">
        <f>RSI!B2491</f>
        <v>7.4840999999999998</v>
      </c>
      <c r="C2491" s="2">
        <f>RSI!I2491</f>
        <v>79.808200232707648</v>
      </c>
      <c r="D2491" s="2">
        <f>MACD!E2491</f>
        <v>-0.14451439803580346</v>
      </c>
      <c r="E2491" s="2">
        <f>MACD!F2491</f>
        <v>-7.0835976433468603E-2</v>
      </c>
      <c r="F2491" s="2">
        <f>'Moving Avg'!D2491</f>
        <v>7.4615399999999994</v>
      </c>
      <c r="G2491" s="2">
        <f>'Moving Avg'!F2491</f>
        <v>7.1932400000000012</v>
      </c>
      <c r="H2491" s="2">
        <f>'Moving Avg'!G2491</f>
        <v>6.9880099999999956</v>
      </c>
      <c r="I2491" s="2">
        <f>'Moving Avg'!H2491</f>
        <v>6.4367780000000065</v>
      </c>
      <c r="J2491" s="6" t="str">
        <f>OBV!F2491</f>
        <v>BULLISH</v>
      </c>
      <c r="K2491" s="6" t="str">
        <f>OBV!G2491</f>
        <v>NEUTRAL</v>
      </c>
      <c r="L2491" s="6" t="str">
        <f>OBV!H2491</f>
        <v>CONFIRMED BULLISH</v>
      </c>
      <c r="M2491" s="8">
        <f t="shared" si="380"/>
        <v>0</v>
      </c>
      <c r="N2491" s="8">
        <f t="shared" si="381"/>
        <v>100</v>
      </c>
      <c r="O2491" s="8">
        <f t="shared" si="382"/>
        <v>50</v>
      </c>
      <c r="P2491" s="8">
        <f t="shared" si="383"/>
        <v>83.5</v>
      </c>
      <c r="Q2491" s="9">
        <f t="shared" si="384"/>
        <v>55.024999999999999</v>
      </c>
      <c r="R2491" s="9">
        <f t="shared" si="385"/>
        <v>58.375</v>
      </c>
      <c r="S2491" s="9">
        <f t="shared" si="386"/>
        <v>65.075000000000003</v>
      </c>
      <c r="T2491" s="9">
        <f t="shared" si="387"/>
        <v>58.375</v>
      </c>
      <c r="U2491" s="8">
        <f t="shared" si="388"/>
        <v>59.491666666666674</v>
      </c>
      <c r="V2491" s="8">
        <f t="shared" si="389"/>
        <v>59.212500000000006</v>
      </c>
    </row>
    <row r="2492" spans="1:22" ht="13.5" x14ac:dyDescent="0.25">
      <c r="A2492" s="3">
        <f>RSI!A2492</f>
        <v>45631</v>
      </c>
      <c r="B2492" s="2">
        <f>RSI!B2492</f>
        <v>7.4371</v>
      </c>
      <c r="C2492" s="2">
        <f>RSI!I2492</f>
        <v>72.93067764076946</v>
      </c>
      <c r="D2492" s="2">
        <f>MACD!E2492</f>
        <v>-0.16092902511150697</v>
      </c>
      <c r="E2492" s="2">
        <f>MACD!F2492</f>
        <v>-8.885458616907628E-2</v>
      </c>
      <c r="F2492" s="2">
        <f>'Moving Avg'!D2492</f>
        <v>7.4615399999999994</v>
      </c>
      <c r="G2492" s="2">
        <f>'Moving Avg'!F2492</f>
        <v>7.2167750000000002</v>
      </c>
      <c r="H2492" s="2">
        <f>'Moving Avg'!G2492</f>
        <v>7.0068379999999957</v>
      </c>
      <c r="I2492" s="2">
        <f>'Moving Avg'!H2492</f>
        <v>6.4434465000000065</v>
      </c>
      <c r="J2492" s="6" t="str">
        <f>OBV!F2492</f>
        <v>BULLISH</v>
      </c>
      <c r="K2492" s="6" t="str">
        <f>OBV!G2492</f>
        <v>NEUTRAL</v>
      </c>
      <c r="L2492" s="6" t="str">
        <f>OBV!H2492</f>
        <v>NEUTRAL</v>
      </c>
      <c r="M2492" s="8">
        <f t="shared" si="380"/>
        <v>0</v>
      </c>
      <c r="N2492" s="8">
        <f t="shared" si="381"/>
        <v>100</v>
      </c>
      <c r="O2492" s="8">
        <f t="shared" si="382"/>
        <v>50</v>
      </c>
      <c r="P2492" s="8">
        <f t="shared" si="383"/>
        <v>49.5</v>
      </c>
      <c r="Q2492" s="9">
        <f t="shared" si="384"/>
        <v>49.924999999999997</v>
      </c>
      <c r="R2492" s="9">
        <f t="shared" si="385"/>
        <v>49.875</v>
      </c>
      <c r="S2492" s="9">
        <f t="shared" si="386"/>
        <v>49.775000000000006</v>
      </c>
      <c r="T2492" s="9">
        <f t="shared" si="387"/>
        <v>49.875</v>
      </c>
      <c r="U2492" s="8">
        <f t="shared" si="388"/>
        <v>49.858333333333327</v>
      </c>
      <c r="V2492" s="8">
        <f t="shared" si="389"/>
        <v>49.862499999999997</v>
      </c>
    </row>
    <row r="2493" spans="1:22" ht="13.5" x14ac:dyDescent="0.25">
      <c r="A2493" s="3">
        <f>RSI!A2493</f>
        <v>45632</v>
      </c>
      <c r="B2493" s="2">
        <f>RSI!B2493</f>
        <v>7.4371</v>
      </c>
      <c r="C2493" s="2">
        <f>RSI!I2493</f>
        <v>72.93067764076946</v>
      </c>
      <c r="D2493" s="2">
        <f>MACD!E2493</f>
        <v>-0.18349343065387913</v>
      </c>
      <c r="E2493" s="2">
        <f>MACD!F2493</f>
        <v>-0.10778235506603685</v>
      </c>
      <c r="F2493" s="2">
        <f>'Moving Avg'!D2493</f>
        <v>7.4615400000000012</v>
      </c>
      <c r="G2493" s="2">
        <f>'Moving Avg'!F2493</f>
        <v>7.2379599999999984</v>
      </c>
      <c r="H2493" s="2">
        <f>'Moving Avg'!G2493</f>
        <v>7.0222779999999956</v>
      </c>
      <c r="I2493" s="2">
        <f>'Moving Avg'!H2493</f>
        <v>6.4501150000000074</v>
      </c>
      <c r="J2493" s="6" t="str">
        <f>OBV!F2493</f>
        <v>BULLISH</v>
      </c>
      <c r="K2493" s="6" t="str">
        <f>OBV!G2493</f>
        <v>NEUTRAL</v>
      </c>
      <c r="L2493" s="6" t="str">
        <f>OBV!H2493</f>
        <v>NEUTRAL</v>
      </c>
      <c r="M2493" s="8">
        <f t="shared" si="380"/>
        <v>0</v>
      </c>
      <c r="N2493" s="8">
        <f t="shared" si="381"/>
        <v>100</v>
      </c>
      <c r="O2493" s="8">
        <f t="shared" si="382"/>
        <v>50</v>
      </c>
      <c r="P2493" s="8">
        <f t="shared" si="383"/>
        <v>49.5</v>
      </c>
      <c r="Q2493" s="9">
        <f t="shared" si="384"/>
        <v>49.924999999999997</v>
      </c>
      <c r="R2493" s="9">
        <f t="shared" si="385"/>
        <v>49.875</v>
      </c>
      <c r="S2493" s="9">
        <f t="shared" si="386"/>
        <v>49.775000000000006</v>
      </c>
      <c r="T2493" s="9">
        <f t="shared" si="387"/>
        <v>49.875</v>
      </c>
      <c r="U2493" s="8">
        <f t="shared" si="388"/>
        <v>49.858333333333327</v>
      </c>
      <c r="V2493" s="8">
        <f t="shared" si="389"/>
        <v>49.862499999999997</v>
      </c>
    </row>
    <row r="2494" spans="1:22" ht="13.5" x14ac:dyDescent="0.25">
      <c r="A2494" s="3">
        <f>RSI!A2494</f>
        <v>45635</v>
      </c>
      <c r="B2494" s="2">
        <f>RSI!B2494</f>
        <v>7.4840999999999998</v>
      </c>
      <c r="C2494" s="2">
        <f>RSI!I2494</f>
        <v>75.39025758661279</v>
      </c>
      <c r="D2494" s="2">
        <f>MACD!E2494</f>
        <v>-0.16392943578646335</v>
      </c>
      <c r="E2494" s="2">
        <f>MACD!F2494</f>
        <v>-0.11901177121012216</v>
      </c>
      <c r="F2494" s="2">
        <f>'Moving Avg'!D2494</f>
        <v>7.4634200000000011</v>
      </c>
      <c r="G2494" s="2">
        <f>'Moving Avg'!F2494</f>
        <v>7.2610249999999992</v>
      </c>
      <c r="H2494" s="2">
        <f>'Moving Avg'!G2494</f>
        <v>7.0384699999999967</v>
      </c>
      <c r="I2494" s="2">
        <f>'Moving Avg'!H2494</f>
        <v>6.4570185000000073</v>
      </c>
      <c r="J2494" s="6" t="str">
        <f>OBV!F2494</f>
        <v>BULLISH</v>
      </c>
      <c r="K2494" s="6" t="str">
        <f>OBV!G2494</f>
        <v>NEUTRAL</v>
      </c>
      <c r="L2494" s="6" t="str">
        <f>OBV!H2494</f>
        <v>CONFIRMED BULLISH</v>
      </c>
      <c r="M2494" s="8">
        <f t="shared" si="380"/>
        <v>0</v>
      </c>
      <c r="N2494" s="8">
        <f t="shared" si="381"/>
        <v>100</v>
      </c>
      <c r="O2494" s="8">
        <f t="shared" si="382"/>
        <v>50</v>
      </c>
      <c r="P2494" s="8">
        <f t="shared" si="383"/>
        <v>83.5</v>
      </c>
      <c r="Q2494" s="9">
        <f t="shared" si="384"/>
        <v>55.024999999999999</v>
      </c>
      <c r="R2494" s="9">
        <f t="shared" si="385"/>
        <v>58.375</v>
      </c>
      <c r="S2494" s="9">
        <f t="shared" si="386"/>
        <v>65.075000000000003</v>
      </c>
      <c r="T2494" s="9">
        <f t="shared" si="387"/>
        <v>58.375</v>
      </c>
      <c r="U2494" s="8">
        <f t="shared" si="388"/>
        <v>59.491666666666674</v>
      </c>
      <c r="V2494" s="8">
        <f t="shared" si="389"/>
        <v>59.212500000000006</v>
      </c>
    </row>
    <row r="2495" spans="1:22" ht="13.5" x14ac:dyDescent="0.25">
      <c r="A2495" s="3">
        <f>RSI!A2495</f>
        <v>45636</v>
      </c>
      <c r="B2495" s="2">
        <f>RSI!B2495</f>
        <v>7.4747000000000003</v>
      </c>
      <c r="C2495" s="2">
        <f>RSI!I2495</f>
        <v>73.943165145192907</v>
      </c>
      <c r="D2495" s="2">
        <f>MACD!E2495</f>
        <v>-0.13515104167909797</v>
      </c>
      <c r="E2495" s="2">
        <f>MACD!F2495</f>
        <v>-0.12223962530391733</v>
      </c>
      <c r="F2495" s="2">
        <f>'Moving Avg'!D2495</f>
        <v>7.4634199999999993</v>
      </c>
      <c r="G2495" s="2">
        <f>'Moving Avg'!F2495</f>
        <v>7.2817350000000003</v>
      </c>
      <c r="H2495" s="2">
        <f>'Moving Avg'!G2495</f>
        <v>7.0544739999999955</v>
      </c>
      <c r="I2495" s="2">
        <f>'Moving Avg'!H2495</f>
        <v>6.4638750000000069</v>
      </c>
      <c r="J2495" s="6" t="str">
        <f>OBV!F2495</f>
        <v>BEARISH</v>
      </c>
      <c r="K2495" s="6" t="str">
        <f>OBV!G2495</f>
        <v>NEUTRAL</v>
      </c>
      <c r="L2495" s="6" t="str">
        <f>OBV!H2495</f>
        <v>NEUTRAL</v>
      </c>
      <c r="M2495" s="8">
        <f t="shared" si="380"/>
        <v>0</v>
      </c>
      <c r="N2495" s="8">
        <f t="shared" si="381"/>
        <v>45</v>
      </c>
      <c r="O2495" s="8">
        <f t="shared" si="382"/>
        <v>50</v>
      </c>
      <c r="P2495" s="8">
        <f t="shared" si="383"/>
        <v>16.5</v>
      </c>
      <c r="Q2495" s="9">
        <f t="shared" si="384"/>
        <v>25.725000000000001</v>
      </c>
      <c r="R2495" s="9">
        <f t="shared" si="385"/>
        <v>30.625</v>
      </c>
      <c r="S2495" s="9">
        <f t="shared" si="386"/>
        <v>26.675000000000001</v>
      </c>
      <c r="T2495" s="9">
        <f t="shared" si="387"/>
        <v>27.875</v>
      </c>
      <c r="U2495" s="8">
        <f t="shared" si="388"/>
        <v>27.675000000000001</v>
      </c>
      <c r="V2495" s="8">
        <f t="shared" si="389"/>
        <v>27.725000000000001</v>
      </c>
    </row>
    <row r="2496" spans="1:22" ht="13.5" x14ac:dyDescent="0.25">
      <c r="A2496" s="3">
        <f>RSI!A2496</f>
        <v>45637</v>
      </c>
      <c r="B2496" s="2">
        <f>RSI!B2496</f>
        <v>7.4747000000000003</v>
      </c>
      <c r="C2496" s="2">
        <f>RSI!I2496</f>
        <v>73.943165145192921</v>
      </c>
      <c r="D2496" s="2">
        <f>MACD!E2496</f>
        <v>-0.11213604866986149</v>
      </c>
      <c r="E2496" s="2">
        <f>MACD!F2496</f>
        <v>-0.12021890997710617</v>
      </c>
      <c r="F2496" s="2">
        <f>'Moving Avg'!D2496</f>
        <v>7.4615399999999994</v>
      </c>
      <c r="G2496" s="2">
        <f>'Moving Avg'!F2496</f>
        <v>7.3024450000000014</v>
      </c>
      <c r="H2496" s="2">
        <f>'Moving Avg'!G2496</f>
        <v>7.070477999999996</v>
      </c>
      <c r="I2496" s="2">
        <f>'Moving Avg'!H2496</f>
        <v>6.4707315000000074</v>
      </c>
      <c r="J2496" s="6" t="str">
        <f>OBV!F2496</f>
        <v>BEARISH</v>
      </c>
      <c r="K2496" s="6" t="str">
        <f>OBV!G2496</f>
        <v>NEUTRAL</v>
      </c>
      <c r="L2496" s="6" t="str">
        <f>OBV!H2496</f>
        <v>CONFIRMED BEARISH</v>
      </c>
      <c r="M2496" s="8">
        <f t="shared" si="380"/>
        <v>0</v>
      </c>
      <c r="N2496" s="8">
        <f t="shared" si="381"/>
        <v>0</v>
      </c>
      <c r="O2496" s="8">
        <f t="shared" si="382"/>
        <v>50</v>
      </c>
      <c r="P2496" s="8">
        <f t="shared" si="383"/>
        <v>16.5</v>
      </c>
      <c r="Q2496" s="9">
        <f t="shared" si="384"/>
        <v>9.9749999999999996</v>
      </c>
      <c r="R2496" s="9">
        <f t="shared" si="385"/>
        <v>21.625</v>
      </c>
      <c r="S2496" s="9">
        <f t="shared" si="386"/>
        <v>19.925000000000001</v>
      </c>
      <c r="T2496" s="9">
        <f t="shared" si="387"/>
        <v>16.625</v>
      </c>
      <c r="U2496" s="8">
        <f t="shared" si="388"/>
        <v>17.175000000000001</v>
      </c>
      <c r="V2496" s="8">
        <f t="shared" si="389"/>
        <v>17.037500000000001</v>
      </c>
    </row>
    <row r="2497" spans="1:22" ht="13.5" x14ac:dyDescent="0.25">
      <c r="A2497" s="3">
        <f>RSI!A2497</f>
        <v>45638</v>
      </c>
      <c r="B2497" s="2">
        <f>RSI!B2497</f>
        <v>7.4747000000000003</v>
      </c>
      <c r="C2497" s="2">
        <f>RSI!I2497</f>
        <v>73.943165145192921</v>
      </c>
      <c r="D2497" s="2">
        <f>MACD!E2497</f>
        <v>-8.5206512281771118E-2</v>
      </c>
      <c r="E2497" s="2">
        <f>MACD!F2497</f>
        <v>-0.11321643043803917</v>
      </c>
      <c r="F2497" s="2">
        <f>'Moving Avg'!D2497</f>
        <v>7.4690599999999989</v>
      </c>
      <c r="G2497" s="2">
        <f>'Moving Avg'!F2497</f>
        <v>7.3231550000000016</v>
      </c>
      <c r="H2497" s="2">
        <f>'Moving Avg'!G2497</f>
        <v>7.0864819999999948</v>
      </c>
      <c r="I2497" s="2">
        <f>'Moving Avg'!H2497</f>
        <v>6.4775880000000079</v>
      </c>
      <c r="J2497" s="6" t="str">
        <f>OBV!F2497</f>
        <v>BEARISH</v>
      </c>
      <c r="K2497" s="6" t="str">
        <f>OBV!G2497</f>
        <v>NEUTRAL</v>
      </c>
      <c r="L2497" s="6" t="str">
        <f>OBV!H2497</f>
        <v>BEARISH DIVERGENCE</v>
      </c>
      <c r="M2497" s="8">
        <f t="shared" si="380"/>
        <v>0</v>
      </c>
      <c r="N2497" s="8">
        <f t="shared" si="381"/>
        <v>0</v>
      </c>
      <c r="O2497" s="8">
        <f t="shared" si="382"/>
        <v>50</v>
      </c>
      <c r="P2497" s="8">
        <f t="shared" si="383"/>
        <v>16.5</v>
      </c>
      <c r="Q2497" s="9">
        <f t="shared" si="384"/>
        <v>9.9749999999999996</v>
      </c>
      <c r="R2497" s="9">
        <f t="shared" si="385"/>
        <v>21.625</v>
      </c>
      <c r="S2497" s="9">
        <f t="shared" si="386"/>
        <v>19.925000000000001</v>
      </c>
      <c r="T2497" s="9">
        <f t="shared" si="387"/>
        <v>16.625</v>
      </c>
      <c r="U2497" s="8">
        <f t="shared" si="388"/>
        <v>17.175000000000001</v>
      </c>
      <c r="V2497" s="8">
        <f t="shared" si="389"/>
        <v>17.037500000000001</v>
      </c>
    </row>
    <row r="2498" spans="1:22" ht="13.5" x14ac:dyDescent="0.25">
      <c r="A2498" s="3">
        <f>RSI!A2498</f>
        <v>45639</v>
      </c>
      <c r="B2498" s="2">
        <f>RSI!B2498</f>
        <v>7.4840999999999998</v>
      </c>
      <c r="C2498" s="2">
        <f>RSI!I2498</f>
        <v>74.553218690704966</v>
      </c>
      <c r="D2498" s="2">
        <f>MACD!E2498</f>
        <v>-6.4261644601281809E-2</v>
      </c>
      <c r="E2498" s="2">
        <f>MACD!F2498</f>
        <v>-0.10342547327068771</v>
      </c>
      <c r="F2498" s="2">
        <f>'Moving Avg'!D2498</f>
        <v>7.4784600000000001</v>
      </c>
      <c r="G2498" s="2">
        <f>'Moving Avg'!F2498</f>
        <v>7.3443350000000009</v>
      </c>
      <c r="H2498" s="2">
        <f>'Moving Avg'!G2498</f>
        <v>7.1026739999999959</v>
      </c>
      <c r="I2498" s="2">
        <f>'Moving Avg'!H2498</f>
        <v>6.4844915000000061</v>
      </c>
      <c r="J2498" s="6" t="str">
        <f>OBV!F2498</f>
        <v>BULLISH</v>
      </c>
      <c r="K2498" s="6" t="str">
        <f>OBV!G2498</f>
        <v>NEUTRAL</v>
      </c>
      <c r="L2498" s="6" t="str">
        <f>OBV!H2498</f>
        <v>CONFIRMED BULLISH</v>
      </c>
      <c r="M2498" s="8">
        <f t="shared" ref="M2498:M2561" si="390">IF(C2498&lt;30,50, IF(C2498&gt;70, 0, 25))</f>
        <v>0</v>
      </c>
      <c r="N2498" s="8">
        <f t="shared" ref="N2498:N2561" si="391">IF(E2498-D2498&gt;0.02, 100, IF(E2498-D2498&lt;0,0,45))</f>
        <v>0</v>
      </c>
      <c r="O2498" s="8">
        <f t="shared" ref="O2498:O2561" si="392">IF(F2498-I2498&gt;10,100,IF(F2498-I2498&gt;5,75, IF(F2498-I2498&gt;0,50,0)))</f>
        <v>50</v>
      </c>
      <c r="P2498" s="8">
        <f t="shared" ref="P2498:P2561" si="393">IF(L2498="confirmed bullish", 34, IF(L2498="bullish divergence",17, 0))+IF(J2498="bullish",33,IF(J2498="bearish",0,16.5))+IF(K2498="strong",33,IF(K2498="weak",0,16.5))</f>
        <v>83.5</v>
      </c>
      <c r="Q2498" s="9">
        <f t="shared" si="384"/>
        <v>20.024999999999999</v>
      </c>
      <c r="R2498" s="9">
        <f t="shared" si="385"/>
        <v>38.375</v>
      </c>
      <c r="S2498" s="9">
        <f t="shared" si="386"/>
        <v>50.075000000000003</v>
      </c>
      <c r="T2498" s="9">
        <f t="shared" si="387"/>
        <v>33.375</v>
      </c>
      <c r="U2498" s="8">
        <f t="shared" si="388"/>
        <v>36.158333333333331</v>
      </c>
      <c r="V2498" s="8">
        <f t="shared" si="389"/>
        <v>35.462499999999999</v>
      </c>
    </row>
    <row r="2499" spans="1:22" ht="13.5" x14ac:dyDescent="0.25">
      <c r="A2499" s="3">
        <f>RSI!A2499</f>
        <v>45642</v>
      </c>
      <c r="B2499" s="2">
        <f>RSI!B2499</f>
        <v>7.5312000000000001</v>
      </c>
      <c r="C2499" s="2">
        <f>RSI!I2499</f>
        <v>77.407450689906497</v>
      </c>
      <c r="D2499" s="2">
        <f>MACD!E2499</f>
        <v>-4.5359407591197609E-2</v>
      </c>
      <c r="E2499" s="2">
        <f>MACD!F2499</f>
        <v>-9.18122601347897E-2</v>
      </c>
      <c r="F2499" s="2">
        <f>'Moving Avg'!D2499</f>
        <v>7.4878799999999996</v>
      </c>
      <c r="G2499" s="2">
        <f>'Moving Avg'!F2499</f>
        <v>7.3678700000000008</v>
      </c>
      <c r="H2499" s="2">
        <f>'Moving Avg'!G2499</f>
        <v>7.1198079999999946</v>
      </c>
      <c r="I2499" s="2">
        <f>'Moving Avg'!H2499</f>
        <v>6.4916305000000056</v>
      </c>
      <c r="J2499" s="6" t="str">
        <f>OBV!F2499</f>
        <v>BULLISH</v>
      </c>
      <c r="K2499" s="6" t="str">
        <f>OBV!G2499</f>
        <v>NEUTRAL</v>
      </c>
      <c r="L2499" s="6" t="str">
        <f>OBV!H2499</f>
        <v>CONFIRMED BULLISH</v>
      </c>
      <c r="M2499" s="8">
        <f t="shared" si="390"/>
        <v>0</v>
      </c>
      <c r="N2499" s="8">
        <f t="shared" si="391"/>
        <v>0</v>
      </c>
      <c r="O2499" s="8">
        <f t="shared" si="392"/>
        <v>50</v>
      </c>
      <c r="P2499" s="8">
        <f t="shared" si="393"/>
        <v>83.5</v>
      </c>
      <c r="Q2499" s="9">
        <f t="shared" ref="Q2499:Q2562" si="394">0.35*M2499+N2499*0.35+O2499*0.15+P2499*0.15</f>
        <v>20.024999999999999</v>
      </c>
      <c r="R2499" s="9">
        <f t="shared" ref="R2499:R2562" si="395">M2499*0.2+N2499*0.2+O2499*0.35+P2499*0.25</f>
        <v>38.375</v>
      </c>
      <c r="S2499" s="9">
        <f t="shared" ref="S2499:S2562" si="396">M2499*0.15+N2499*0.15+O2499*0.25+P2499*0.45</f>
        <v>50.075000000000003</v>
      </c>
      <c r="T2499" s="9">
        <f t="shared" ref="T2499:T2562" si="397">0.25*SUM(M2499:P2499)</f>
        <v>33.375</v>
      </c>
      <c r="U2499" s="8">
        <f t="shared" ref="U2499:U2562" si="398">SUM(Q2499:S2499)/3</f>
        <v>36.158333333333331</v>
      </c>
      <c r="V2499" s="8">
        <f t="shared" ref="V2499:V2562" si="399">SUM(Q2499:T2499)/4</f>
        <v>35.462499999999999</v>
      </c>
    </row>
    <row r="2500" spans="1:22" ht="13.5" x14ac:dyDescent="0.25">
      <c r="A2500" s="3">
        <f>RSI!A2500</f>
        <v>45644</v>
      </c>
      <c r="B2500" s="2">
        <f>RSI!B2500</f>
        <v>7.5312000000000001</v>
      </c>
      <c r="C2500" s="2">
        <f>RSI!I2500</f>
        <v>77.407450689906497</v>
      </c>
      <c r="D2500" s="2">
        <f>MACD!E2500</f>
        <v>-3.0676920958325304E-2</v>
      </c>
      <c r="E2500" s="2">
        <f>MACD!F2500</f>
        <v>-7.9585192299496829E-2</v>
      </c>
      <c r="F2500" s="2">
        <f>'Moving Avg'!D2500</f>
        <v>7.49918</v>
      </c>
      <c r="G2500" s="2">
        <f>'Moving Avg'!F2500</f>
        <v>7.3914050000000016</v>
      </c>
      <c r="H2500" s="2">
        <f>'Moving Avg'!G2500</f>
        <v>7.1367539999999963</v>
      </c>
      <c r="I2500" s="2">
        <f>'Moving Avg'!H2500</f>
        <v>6.4988575000000051</v>
      </c>
      <c r="J2500" s="6" t="str">
        <f>OBV!F2500</f>
        <v>BULLISH</v>
      </c>
      <c r="K2500" s="6" t="str">
        <f>OBV!G2500</f>
        <v>NEUTRAL</v>
      </c>
      <c r="L2500" s="6" t="str">
        <f>OBV!H2500</f>
        <v>CONFIRMED BULLISH</v>
      </c>
      <c r="M2500" s="8">
        <f t="shared" si="390"/>
        <v>0</v>
      </c>
      <c r="N2500" s="8">
        <f t="shared" si="391"/>
        <v>0</v>
      </c>
      <c r="O2500" s="8">
        <f t="shared" si="392"/>
        <v>50</v>
      </c>
      <c r="P2500" s="8">
        <f t="shared" si="393"/>
        <v>83.5</v>
      </c>
      <c r="Q2500" s="9">
        <f t="shared" si="394"/>
        <v>20.024999999999999</v>
      </c>
      <c r="R2500" s="9">
        <f t="shared" si="395"/>
        <v>38.375</v>
      </c>
      <c r="S2500" s="9">
        <f t="shared" si="396"/>
        <v>50.075000000000003</v>
      </c>
      <c r="T2500" s="9">
        <f t="shared" si="397"/>
        <v>33.375</v>
      </c>
      <c r="U2500" s="8">
        <f t="shared" si="398"/>
        <v>36.158333333333331</v>
      </c>
      <c r="V2500" s="8">
        <f t="shared" si="399"/>
        <v>35.462499999999999</v>
      </c>
    </row>
    <row r="2501" spans="1:22" ht="13.5" x14ac:dyDescent="0.25">
      <c r="A2501" s="3">
        <f>RSI!A2501</f>
        <v>45645</v>
      </c>
      <c r="B2501" s="2">
        <f>RSI!B2501</f>
        <v>7.5312000000000001</v>
      </c>
      <c r="C2501" s="2">
        <f>RSI!I2501</f>
        <v>77.407450689906497</v>
      </c>
      <c r="D2501" s="2">
        <f>MACD!E2501</f>
        <v>-1.8021674497147977E-2</v>
      </c>
      <c r="E2501" s="2">
        <f>MACD!F2501</f>
        <v>-6.7272488739027067E-2</v>
      </c>
      <c r="F2501" s="2">
        <f>'Moving Avg'!D2501</f>
        <v>7.5104799999999994</v>
      </c>
      <c r="G2501" s="2">
        <f>'Moving Avg'!F2501</f>
        <v>7.4149400000000014</v>
      </c>
      <c r="H2501" s="2">
        <f>'Moving Avg'!G2501</f>
        <v>7.1538879999999958</v>
      </c>
      <c r="I2501" s="2">
        <f>'Moving Avg'!H2501</f>
        <v>6.5073635000000047</v>
      </c>
      <c r="J2501" s="6" t="str">
        <f>OBV!F2501</f>
        <v>BULLISH</v>
      </c>
      <c r="K2501" s="6" t="str">
        <f>OBV!G2501</f>
        <v>NEUTRAL</v>
      </c>
      <c r="L2501" s="6" t="str">
        <f>OBV!H2501</f>
        <v>CONFIRMED BULLISH</v>
      </c>
      <c r="M2501" s="8">
        <f t="shared" si="390"/>
        <v>0</v>
      </c>
      <c r="N2501" s="8">
        <f t="shared" si="391"/>
        <v>0</v>
      </c>
      <c r="O2501" s="8">
        <f t="shared" si="392"/>
        <v>50</v>
      </c>
      <c r="P2501" s="8">
        <f t="shared" si="393"/>
        <v>83.5</v>
      </c>
      <c r="Q2501" s="9">
        <f t="shared" si="394"/>
        <v>20.024999999999999</v>
      </c>
      <c r="R2501" s="9">
        <f t="shared" si="395"/>
        <v>38.375</v>
      </c>
      <c r="S2501" s="9">
        <f t="shared" si="396"/>
        <v>50.075000000000003</v>
      </c>
      <c r="T2501" s="9">
        <f t="shared" si="397"/>
        <v>33.375</v>
      </c>
      <c r="U2501" s="8">
        <f t="shared" si="398"/>
        <v>36.158333333333331</v>
      </c>
      <c r="V2501" s="8">
        <f t="shared" si="399"/>
        <v>35.462499999999999</v>
      </c>
    </row>
    <row r="2502" spans="1:22" ht="13.5" x14ac:dyDescent="0.25">
      <c r="A2502" s="3">
        <f>RSI!A2502</f>
        <v>45646</v>
      </c>
      <c r="B2502" s="2">
        <f>RSI!B2502</f>
        <v>7.4371</v>
      </c>
      <c r="C2502" s="2">
        <f>RSI!I2502</f>
        <v>60.480018124790341</v>
      </c>
      <c r="D2502" s="2">
        <f>MACD!E2502</f>
        <v>-8.6983711501043004E-3</v>
      </c>
      <c r="E2502" s="2">
        <f>MACD!F2502</f>
        <v>-5.5557665221242516E-2</v>
      </c>
      <c r="F2502" s="2">
        <f>'Moving Avg'!D2502</f>
        <v>7.5029599999999999</v>
      </c>
      <c r="G2502" s="2">
        <f>'Moving Avg'!F2502</f>
        <v>7.43377</v>
      </c>
      <c r="H2502" s="2">
        <f>'Moving Avg'!G2502</f>
        <v>7.1689519999999973</v>
      </c>
      <c r="I2502" s="2">
        <f>'Moving Avg'!H2502</f>
        <v>6.5153990000000057</v>
      </c>
      <c r="J2502" s="6" t="str">
        <f>OBV!F2502</f>
        <v>BEARISH</v>
      </c>
      <c r="K2502" s="6" t="str">
        <f>OBV!G2502</f>
        <v>NEUTRAL</v>
      </c>
      <c r="L2502" s="6" t="str">
        <f>OBV!H2502</f>
        <v>CONFIRMED BEARISH</v>
      </c>
      <c r="M2502" s="8">
        <f t="shared" si="390"/>
        <v>25</v>
      </c>
      <c r="N2502" s="8">
        <f t="shared" si="391"/>
        <v>0</v>
      </c>
      <c r="O2502" s="8">
        <f t="shared" si="392"/>
        <v>50</v>
      </c>
      <c r="P2502" s="8">
        <f t="shared" si="393"/>
        <v>16.5</v>
      </c>
      <c r="Q2502" s="9">
        <f t="shared" si="394"/>
        <v>18.725000000000001</v>
      </c>
      <c r="R2502" s="9">
        <f t="shared" si="395"/>
        <v>26.625</v>
      </c>
      <c r="S2502" s="9">
        <f t="shared" si="396"/>
        <v>23.675000000000001</v>
      </c>
      <c r="T2502" s="9">
        <f t="shared" si="397"/>
        <v>22.875</v>
      </c>
      <c r="U2502" s="8">
        <f t="shared" si="398"/>
        <v>23.008333333333336</v>
      </c>
      <c r="V2502" s="8">
        <f t="shared" si="399"/>
        <v>22.975000000000001</v>
      </c>
    </row>
    <row r="2503" spans="1:22" ht="13.5" x14ac:dyDescent="0.25">
      <c r="A2503" s="3">
        <f>RSI!A2503</f>
        <v>45649</v>
      </c>
      <c r="B2503" s="2">
        <f>RSI!B2503</f>
        <v>7.4840999999999998</v>
      </c>
      <c r="C2503" s="2">
        <f>RSI!I2503</f>
        <v>64.639332096596789</v>
      </c>
      <c r="D2503" s="2">
        <f>MACD!E2503</f>
        <v>-4.7761435004245456E-3</v>
      </c>
      <c r="E2503" s="2">
        <f>MACD!F2503</f>
        <v>-4.5401360877078925E-2</v>
      </c>
      <c r="F2503" s="2">
        <f>'Moving Avg'!D2503</f>
        <v>7.5029599999999999</v>
      </c>
      <c r="G2503" s="2">
        <f>'Moving Avg'!F2503</f>
        <v>7.4573049999999999</v>
      </c>
      <c r="H2503" s="2">
        <f>'Moving Avg'!G2503</f>
        <v>7.1840139999999977</v>
      </c>
      <c r="I2503" s="2">
        <f>'Moving Avg'!H2503</f>
        <v>6.523625500000005</v>
      </c>
      <c r="J2503" s="6" t="str">
        <f>OBV!F2503</f>
        <v>BEARISH</v>
      </c>
      <c r="K2503" s="6" t="str">
        <f>OBV!G2503</f>
        <v>NEUTRAL</v>
      </c>
      <c r="L2503" s="6" t="str">
        <f>OBV!H2503</f>
        <v>NEUTRAL</v>
      </c>
      <c r="M2503" s="8">
        <f t="shared" si="390"/>
        <v>25</v>
      </c>
      <c r="N2503" s="8">
        <f t="shared" si="391"/>
        <v>0</v>
      </c>
      <c r="O2503" s="8">
        <f t="shared" si="392"/>
        <v>50</v>
      </c>
      <c r="P2503" s="8">
        <f t="shared" si="393"/>
        <v>16.5</v>
      </c>
      <c r="Q2503" s="9">
        <f t="shared" si="394"/>
        <v>18.725000000000001</v>
      </c>
      <c r="R2503" s="9">
        <f t="shared" si="395"/>
        <v>26.625</v>
      </c>
      <c r="S2503" s="9">
        <f t="shared" si="396"/>
        <v>23.675000000000001</v>
      </c>
      <c r="T2503" s="9">
        <f t="shared" si="397"/>
        <v>22.875</v>
      </c>
      <c r="U2503" s="8">
        <f t="shared" si="398"/>
        <v>23.008333333333336</v>
      </c>
      <c r="V2503" s="8">
        <f t="shared" si="399"/>
        <v>22.975000000000001</v>
      </c>
    </row>
    <row r="2504" spans="1:22" ht="13.5" x14ac:dyDescent="0.25">
      <c r="A2504" s="3">
        <f>RSI!A2504</f>
        <v>45650</v>
      </c>
      <c r="B2504" s="2">
        <f>RSI!B2504</f>
        <v>7.4840999999999998</v>
      </c>
      <c r="C2504" s="2">
        <f>RSI!I2504</f>
        <v>64.639332096596789</v>
      </c>
      <c r="D2504" s="2">
        <f>MACD!E2504</f>
        <v>5.0464125612936783E-3</v>
      </c>
      <c r="E2504" s="2">
        <f>MACD!F2504</f>
        <v>-3.5311806189404403E-2</v>
      </c>
      <c r="F2504" s="2">
        <f>'Moving Avg'!D2504</f>
        <v>7.4935400000000003</v>
      </c>
      <c r="G2504" s="2">
        <f>'Moving Avg'!F2504</f>
        <v>7.4667150000000007</v>
      </c>
      <c r="H2504" s="2">
        <f>'Moving Avg'!G2504</f>
        <v>7.1981339999999978</v>
      </c>
      <c r="I2504" s="2">
        <f>'Moving Avg'!H2504</f>
        <v>6.5318520000000042</v>
      </c>
      <c r="J2504" s="6" t="str">
        <f>OBV!F2504</f>
        <v>BEARISH</v>
      </c>
      <c r="K2504" s="6" t="str">
        <f>OBV!G2504</f>
        <v>NEUTRAL</v>
      </c>
      <c r="L2504" s="6" t="str">
        <f>OBV!H2504</f>
        <v>CONFIRMED BEARISH</v>
      </c>
      <c r="M2504" s="8">
        <f t="shared" si="390"/>
        <v>25</v>
      </c>
      <c r="N2504" s="8">
        <f t="shared" si="391"/>
        <v>0</v>
      </c>
      <c r="O2504" s="8">
        <f t="shared" si="392"/>
        <v>50</v>
      </c>
      <c r="P2504" s="8">
        <f t="shared" si="393"/>
        <v>16.5</v>
      </c>
      <c r="Q2504" s="9">
        <f t="shared" si="394"/>
        <v>18.725000000000001</v>
      </c>
      <c r="R2504" s="9">
        <f t="shared" si="395"/>
        <v>26.625</v>
      </c>
      <c r="S2504" s="9">
        <f t="shared" si="396"/>
        <v>23.675000000000001</v>
      </c>
      <c r="T2504" s="9">
        <f t="shared" si="397"/>
        <v>22.875</v>
      </c>
      <c r="U2504" s="8">
        <f t="shared" si="398"/>
        <v>23.008333333333336</v>
      </c>
      <c r="V2504" s="8">
        <f t="shared" si="399"/>
        <v>22.975000000000001</v>
      </c>
    </row>
    <row r="2505" spans="1:22" ht="13.5" x14ac:dyDescent="0.25">
      <c r="A2505" s="3">
        <f>RSI!A2505</f>
        <v>45651</v>
      </c>
      <c r="B2505" s="2">
        <f>RSI!B2505</f>
        <v>7.5312000000000001</v>
      </c>
      <c r="C2505" s="2">
        <f>RSI!I2505</f>
        <v>68.49323839313881</v>
      </c>
      <c r="D2505" s="2">
        <f>MACD!E2505</f>
        <v>7.7495956573843117E-3</v>
      </c>
      <c r="E2505" s="2">
        <f>MACD!F2505</f>
        <v>-2.6699525820046664E-2</v>
      </c>
      <c r="F2505" s="2">
        <f>'Moving Avg'!D2505</f>
        <v>7.4935399999999985</v>
      </c>
      <c r="G2505" s="2">
        <f>'Moving Avg'!F2505</f>
        <v>7.4742450000000007</v>
      </c>
      <c r="H2505" s="2">
        <f>'Moving Avg'!G2505</f>
        <v>7.2131959999999982</v>
      </c>
      <c r="I2505" s="2">
        <f>'Moving Avg'!H2505</f>
        <v>6.540314000000004</v>
      </c>
      <c r="J2505" s="6" t="str">
        <f>OBV!F2505</f>
        <v>BEARISH</v>
      </c>
      <c r="K2505" s="6" t="str">
        <f>OBV!G2505</f>
        <v>NEUTRAL</v>
      </c>
      <c r="L2505" s="6" t="str">
        <f>OBV!H2505</f>
        <v>NEUTRAL</v>
      </c>
      <c r="M2505" s="8">
        <f t="shared" si="390"/>
        <v>25</v>
      </c>
      <c r="N2505" s="8">
        <f t="shared" si="391"/>
        <v>0</v>
      </c>
      <c r="O2505" s="8">
        <f t="shared" si="392"/>
        <v>50</v>
      </c>
      <c r="P2505" s="8">
        <f t="shared" si="393"/>
        <v>16.5</v>
      </c>
      <c r="Q2505" s="9">
        <f t="shared" si="394"/>
        <v>18.725000000000001</v>
      </c>
      <c r="R2505" s="9">
        <f t="shared" si="395"/>
        <v>26.625</v>
      </c>
      <c r="S2505" s="9">
        <f t="shared" si="396"/>
        <v>23.675000000000001</v>
      </c>
      <c r="T2505" s="9">
        <f t="shared" si="397"/>
        <v>22.875</v>
      </c>
      <c r="U2505" s="8">
        <f t="shared" si="398"/>
        <v>23.008333333333336</v>
      </c>
      <c r="V2505" s="8">
        <f t="shared" si="399"/>
        <v>22.975000000000001</v>
      </c>
    </row>
    <row r="2506" spans="1:22" ht="13.5" x14ac:dyDescent="0.25">
      <c r="A2506" s="3">
        <f>RSI!A2506</f>
        <v>45652</v>
      </c>
      <c r="B2506" s="2">
        <f>RSI!B2506</f>
        <v>7.5312000000000001</v>
      </c>
      <c r="C2506" s="2">
        <f>RSI!I2506</f>
        <v>68.49323839313881</v>
      </c>
      <c r="D2506" s="2">
        <f>MACD!E2506</f>
        <v>9.1352850271722019E-3</v>
      </c>
      <c r="E2506" s="2">
        <f>MACD!F2506</f>
        <v>-1.953256365060289E-2</v>
      </c>
      <c r="F2506" s="2">
        <f>'Moving Avg'!D2506</f>
        <v>7.4935399999999985</v>
      </c>
      <c r="G2506" s="2">
        <f>'Moving Avg'!F2506</f>
        <v>7.4817750000000007</v>
      </c>
      <c r="H2506" s="2">
        <f>'Moving Avg'!G2506</f>
        <v>7.2282579999999985</v>
      </c>
      <c r="I2506" s="2">
        <f>'Moving Avg'!H2506</f>
        <v>6.5488640000000036</v>
      </c>
      <c r="J2506" s="6" t="str">
        <f>OBV!F2506</f>
        <v>BEARISH</v>
      </c>
      <c r="K2506" s="6" t="str">
        <f>OBV!G2506</f>
        <v>NEUTRAL</v>
      </c>
      <c r="L2506" s="6" t="str">
        <f>OBV!H2506</f>
        <v>NEUTRAL</v>
      </c>
      <c r="M2506" s="8">
        <f t="shared" si="390"/>
        <v>25</v>
      </c>
      <c r="N2506" s="8">
        <f t="shared" si="391"/>
        <v>0</v>
      </c>
      <c r="O2506" s="8">
        <f t="shared" si="392"/>
        <v>50</v>
      </c>
      <c r="P2506" s="8">
        <f t="shared" si="393"/>
        <v>16.5</v>
      </c>
      <c r="Q2506" s="9">
        <f t="shared" si="394"/>
        <v>18.725000000000001</v>
      </c>
      <c r="R2506" s="9">
        <f t="shared" si="395"/>
        <v>26.625</v>
      </c>
      <c r="S2506" s="9">
        <f t="shared" si="396"/>
        <v>23.675000000000001</v>
      </c>
      <c r="T2506" s="9">
        <f t="shared" si="397"/>
        <v>22.875</v>
      </c>
      <c r="U2506" s="8">
        <f t="shared" si="398"/>
        <v>23.008333333333336</v>
      </c>
      <c r="V2506" s="8">
        <f t="shared" si="399"/>
        <v>22.975000000000001</v>
      </c>
    </row>
    <row r="2507" spans="1:22" ht="13.5" x14ac:dyDescent="0.25">
      <c r="A2507" s="3">
        <f>RSI!A2507</f>
        <v>45653</v>
      </c>
      <c r="B2507" s="2">
        <f>RSI!B2507</f>
        <v>7.5312000000000001</v>
      </c>
      <c r="C2507" s="2">
        <f>RSI!I2507</f>
        <v>68.49323839313881</v>
      </c>
      <c r="D2507" s="2">
        <f>MACD!E2507</f>
        <v>9.4729586356701034E-3</v>
      </c>
      <c r="E2507" s="2">
        <f>MACD!F2507</f>
        <v>-1.3731459193348294E-2</v>
      </c>
      <c r="F2507" s="2">
        <f>'Moving Avg'!D2507</f>
        <v>7.5123599999999993</v>
      </c>
      <c r="G2507" s="2">
        <f>'Moving Avg'!F2507</f>
        <v>7.4864800000000002</v>
      </c>
      <c r="H2507" s="2">
        <f>'Moving Avg'!G2507</f>
        <v>7.2452040000000002</v>
      </c>
      <c r="I2507" s="2">
        <f>'Moving Avg'!H2507</f>
        <v>6.5574140000000032</v>
      </c>
      <c r="J2507" s="6" t="str">
        <f>OBV!F2507</f>
        <v>BULLISH</v>
      </c>
      <c r="K2507" s="6" t="str">
        <f>OBV!G2507</f>
        <v>NEUTRAL</v>
      </c>
      <c r="L2507" s="6" t="str">
        <f>OBV!H2507</f>
        <v>CONFIRMED BULLISH</v>
      </c>
      <c r="M2507" s="8">
        <f t="shared" si="390"/>
        <v>25</v>
      </c>
      <c r="N2507" s="8">
        <f t="shared" si="391"/>
        <v>0</v>
      </c>
      <c r="O2507" s="8">
        <f t="shared" si="392"/>
        <v>50</v>
      </c>
      <c r="P2507" s="8">
        <f t="shared" si="393"/>
        <v>83.5</v>
      </c>
      <c r="Q2507" s="9">
        <f t="shared" si="394"/>
        <v>28.774999999999999</v>
      </c>
      <c r="R2507" s="9">
        <f t="shared" si="395"/>
        <v>43.375</v>
      </c>
      <c r="S2507" s="9">
        <f t="shared" si="396"/>
        <v>53.825000000000003</v>
      </c>
      <c r="T2507" s="9">
        <f t="shared" si="397"/>
        <v>39.625</v>
      </c>
      <c r="U2507" s="8">
        <f t="shared" si="398"/>
        <v>41.991666666666667</v>
      </c>
      <c r="V2507" s="8">
        <f t="shared" si="399"/>
        <v>41.400000000000006</v>
      </c>
    </row>
    <row r="2508" spans="1:22" ht="13.5" x14ac:dyDescent="0.25">
      <c r="A2508" s="3">
        <f>RSI!A2508</f>
        <v>45656</v>
      </c>
      <c r="B2508" s="2">
        <f>RSI!B2508</f>
        <v>7.5312000000000001</v>
      </c>
      <c r="C2508" s="2">
        <f>RSI!I2508</f>
        <v>68.49323839313881</v>
      </c>
      <c r="D2508" s="2">
        <f>MACD!E2508</f>
        <v>1.0431842988360529E-2</v>
      </c>
      <c r="E2508" s="2">
        <f>MACD!F2508</f>
        <v>-8.8987987570065298E-3</v>
      </c>
      <c r="F2508" s="2">
        <f>'Moving Avg'!D2508</f>
        <v>7.5217799999999997</v>
      </c>
      <c r="G2508" s="2">
        <f>'Moving Avg'!F2508</f>
        <v>7.4911850000000015</v>
      </c>
      <c r="H2508" s="2">
        <f>'Moving Avg'!G2508</f>
        <v>7.2621499999999992</v>
      </c>
      <c r="I2508" s="2">
        <f>'Moving Avg'!H2508</f>
        <v>6.5659640000000028</v>
      </c>
      <c r="J2508" s="6" t="str">
        <f>OBV!F2508</f>
        <v>BULLISH</v>
      </c>
      <c r="K2508" s="6" t="str">
        <f>OBV!G2508</f>
        <v>NEUTRAL</v>
      </c>
      <c r="L2508" s="6" t="str">
        <f>OBV!H2508</f>
        <v>CONFIRMED BULLISH</v>
      </c>
      <c r="M2508" s="8">
        <f t="shared" si="390"/>
        <v>25</v>
      </c>
      <c r="N2508" s="8">
        <f t="shared" si="391"/>
        <v>0</v>
      </c>
      <c r="O2508" s="8">
        <f t="shared" si="392"/>
        <v>50</v>
      </c>
      <c r="P2508" s="8">
        <f t="shared" si="393"/>
        <v>83.5</v>
      </c>
      <c r="Q2508" s="9">
        <f t="shared" si="394"/>
        <v>28.774999999999999</v>
      </c>
      <c r="R2508" s="9">
        <f t="shared" si="395"/>
        <v>43.375</v>
      </c>
      <c r="S2508" s="9">
        <f t="shared" si="396"/>
        <v>53.825000000000003</v>
      </c>
      <c r="T2508" s="9">
        <f t="shared" si="397"/>
        <v>39.625</v>
      </c>
      <c r="U2508" s="8">
        <f t="shared" si="398"/>
        <v>41.991666666666667</v>
      </c>
      <c r="V2508" s="8">
        <f t="shared" si="399"/>
        <v>41.400000000000006</v>
      </c>
    </row>
    <row r="2509" spans="1:22" ht="13.5" x14ac:dyDescent="0.25">
      <c r="A2509" s="3">
        <f>RSI!A2509</f>
        <v>45657</v>
      </c>
      <c r="B2509" s="2">
        <f>RSI!B2509</f>
        <v>7.7195</v>
      </c>
      <c r="C2509" s="2">
        <f>RSI!I2509</f>
        <v>80.135316148400747</v>
      </c>
      <c r="D2509" s="2">
        <f>MACD!E2509</f>
        <v>3.825477817524181E-3</v>
      </c>
      <c r="E2509" s="2">
        <f>MACD!F2509</f>
        <v>-6.3539434421003883E-3</v>
      </c>
      <c r="F2509" s="2">
        <f>'Moving Avg'!D2509</f>
        <v>7.5688600000000008</v>
      </c>
      <c r="G2509" s="2">
        <f>'Moving Avg'!F2509</f>
        <v>7.5034250000000018</v>
      </c>
      <c r="H2509" s="2">
        <f>'Moving Avg'!G2509</f>
        <v>7.2809780000000002</v>
      </c>
      <c r="I2509" s="2">
        <f>'Moving Avg'!H2509</f>
        <v>6.575455500000003</v>
      </c>
      <c r="J2509" s="6" t="str">
        <f>OBV!F2509</f>
        <v>BULLISH</v>
      </c>
      <c r="K2509" s="6" t="str">
        <f>OBV!G2509</f>
        <v>NEUTRAL</v>
      </c>
      <c r="L2509" s="6" t="str">
        <f>OBV!H2509</f>
        <v>CONFIRMED BULLISH</v>
      </c>
      <c r="M2509" s="8">
        <f t="shared" si="390"/>
        <v>0</v>
      </c>
      <c r="N2509" s="8">
        <f t="shared" si="391"/>
        <v>0</v>
      </c>
      <c r="O2509" s="8">
        <f t="shared" si="392"/>
        <v>50</v>
      </c>
      <c r="P2509" s="8">
        <f t="shared" si="393"/>
        <v>83.5</v>
      </c>
      <c r="Q2509" s="9">
        <f t="shared" si="394"/>
        <v>20.024999999999999</v>
      </c>
      <c r="R2509" s="9">
        <f t="shared" si="395"/>
        <v>38.375</v>
      </c>
      <c r="S2509" s="9">
        <f t="shared" si="396"/>
        <v>50.075000000000003</v>
      </c>
      <c r="T2509" s="9">
        <f t="shared" si="397"/>
        <v>33.375</v>
      </c>
      <c r="U2509" s="8">
        <f t="shared" si="398"/>
        <v>36.158333333333331</v>
      </c>
      <c r="V2509" s="8">
        <f t="shared" si="399"/>
        <v>35.462499999999999</v>
      </c>
    </row>
    <row r="2510" spans="1:22" ht="13.5" x14ac:dyDescent="0.25">
      <c r="A2510" s="3">
        <f>RSI!A2510</f>
        <v>45659</v>
      </c>
      <c r="B2510" s="2">
        <f>RSI!B2510</f>
        <v>7.7195</v>
      </c>
      <c r="C2510" s="2">
        <f>RSI!I2510</f>
        <v>80.135316148400747</v>
      </c>
      <c r="D2510" s="2">
        <f>MACD!E2510</f>
        <v>-3.5399134452971381E-3</v>
      </c>
      <c r="E2510" s="2">
        <f>MACD!F2510</f>
        <v>-5.791137442739739E-3</v>
      </c>
      <c r="F2510" s="2">
        <f>'Moving Avg'!D2510</f>
        <v>7.6065200000000006</v>
      </c>
      <c r="G2510" s="2">
        <f>'Moving Avg'!F2510</f>
        <v>7.5156650000000003</v>
      </c>
      <c r="H2510" s="2">
        <f>'Moving Avg'!G2510</f>
        <v>7.2983000000000002</v>
      </c>
      <c r="I2510" s="2">
        <f>'Moving Avg'!H2510</f>
        <v>6.5849470000000023</v>
      </c>
      <c r="J2510" s="6" t="str">
        <f>OBV!F2510</f>
        <v>BULLISH</v>
      </c>
      <c r="K2510" s="6" t="str">
        <f>OBV!G2510</f>
        <v>NEUTRAL</v>
      </c>
      <c r="L2510" s="6" t="str">
        <f>OBV!H2510</f>
        <v>CONFIRMED BULLISH</v>
      </c>
      <c r="M2510" s="8">
        <f t="shared" si="390"/>
        <v>0</v>
      </c>
      <c r="N2510" s="8">
        <f t="shared" si="391"/>
        <v>0</v>
      </c>
      <c r="O2510" s="8">
        <f t="shared" si="392"/>
        <v>50</v>
      </c>
      <c r="P2510" s="8">
        <f t="shared" si="393"/>
        <v>83.5</v>
      </c>
      <c r="Q2510" s="9">
        <f t="shared" si="394"/>
        <v>20.024999999999999</v>
      </c>
      <c r="R2510" s="9">
        <f t="shared" si="395"/>
        <v>38.375</v>
      </c>
      <c r="S2510" s="9">
        <f t="shared" si="396"/>
        <v>50.075000000000003</v>
      </c>
      <c r="T2510" s="9">
        <f t="shared" si="397"/>
        <v>33.375</v>
      </c>
      <c r="U2510" s="8">
        <f t="shared" si="398"/>
        <v>36.158333333333331</v>
      </c>
      <c r="V2510" s="8">
        <f t="shared" si="399"/>
        <v>35.462499999999999</v>
      </c>
    </row>
    <row r="2511" spans="1:22" ht="13.5" x14ac:dyDescent="0.25">
      <c r="A2511" s="3">
        <f>RSI!A2511</f>
        <v>45660</v>
      </c>
      <c r="B2511" s="2">
        <f>RSI!B2511</f>
        <v>7.7195</v>
      </c>
      <c r="C2511" s="2">
        <f>RSI!I2511</f>
        <v>80.135316148400747</v>
      </c>
      <c r="D2511" s="2">
        <f>MACD!E2511</f>
        <v>-1.1416047187446487E-2</v>
      </c>
      <c r="E2511" s="2">
        <f>MACD!F2511</f>
        <v>-6.9161193916810887E-3</v>
      </c>
      <c r="F2511" s="2">
        <f>'Moving Avg'!D2511</f>
        <v>7.6441800000000004</v>
      </c>
      <c r="G2511" s="2">
        <f>'Moving Avg'!F2511</f>
        <v>7.5274349999999997</v>
      </c>
      <c r="H2511" s="2">
        <f>'Moving Avg'!G2511</f>
        <v>7.3133620000000006</v>
      </c>
      <c r="I2511" s="2">
        <f>'Moving Avg'!H2511</f>
        <v>6.5944385000000025</v>
      </c>
      <c r="J2511" s="6" t="str">
        <f>OBV!F2511</f>
        <v>BULLISH</v>
      </c>
      <c r="K2511" s="6" t="str">
        <f>OBV!G2511</f>
        <v>NEUTRAL</v>
      </c>
      <c r="L2511" s="6" t="str">
        <f>OBV!H2511</f>
        <v>CONFIRMED BULLISH</v>
      </c>
      <c r="M2511" s="8">
        <f t="shared" si="390"/>
        <v>0</v>
      </c>
      <c r="N2511" s="8">
        <f t="shared" si="391"/>
        <v>45</v>
      </c>
      <c r="O2511" s="8">
        <f t="shared" si="392"/>
        <v>50</v>
      </c>
      <c r="P2511" s="8">
        <f t="shared" si="393"/>
        <v>83.5</v>
      </c>
      <c r="Q2511" s="9">
        <f t="shared" si="394"/>
        <v>35.774999999999999</v>
      </c>
      <c r="R2511" s="9">
        <f t="shared" si="395"/>
        <v>47.375</v>
      </c>
      <c r="S2511" s="9">
        <f t="shared" si="396"/>
        <v>56.825000000000003</v>
      </c>
      <c r="T2511" s="9">
        <f t="shared" si="397"/>
        <v>44.625</v>
      </c>
      <c r="U2511" s="8">
        <f t="shared" si="398"/>
        <v>46.658333333333339</v>
      </c>
      <c r="V2511" s="8">
        <f t="shared" si="399"/>
        <v>46.150000000000006</v>
      </c>
    </row>
    <row r="2512" spans="1:22" ht="13.5" x14ac:dyDescent="0.25">
      <c r="A2512" s="3">
        <f>RSI!A2512</f>
        <v>45663</v>
      </c>
      <c r="B2512" s="2">
        <f>RSI!B2512</f>
        <v>7.7195</v>
      </c>
      <c r="C2512" s="2">
        <f>RSI!I2512</f>
        <v>80.135316148400747</v>
      </c>
      <c r="D2512" s="2">
        <f>MACD!E2512</f>
        <v>-3.4079501860783346E-2</v>
      </c>
      <c r="E2512" s="2">
        <f>MACD!F2512</f>
        <v>-1.2348795885501541E-2</v>
      </c>
      <c r="F2512" s="2">
        <f>'Moving Avg'!D2512</f>
        <v>7.6818399999999993</v>
      </c>
      <c r="G2512" s="2">
        <f>'Moving Avg'!F2512</f>
        <v>7.5415549999999998</v>
      </c>
      <c r="H2512" s="2">
        <f>'Moving Avg'!G2512</f>
        <v>7.3265420000000008</v>
      </c>
      <c r="I2512" s="2">
        <f>'Moving Avg'!H2512</f>
        <v>6.6039300000000019</v>
      </c>
      <c r="J2512" s="6" t="str">
        <f>OBV!F2512</f>
        <v>BULLISH</v>
      </c>
      <c r="K2512" s="6" t="str">
        <f>OBV!G2512</f>
        <v>NEUTRAL</v>
      </c>
      <c r="L2512" s="6" t="str">
        <f>OBV!H2512</f>
        <v>CONFIRMED BULLISH</v>
      </c>
      <c r="M2512" s="8">
        <f t="shared" si="390"/>
        <v>0</v>
      </c>
      <c r="N2512" s="8">
        <f t="shared" si="391"/>
        <v>100</v>
      </c>
      <c r="O2512" s="8">
        <f t="shared" si="392"/>
        <v>50</v>
      </c>
      <c r="P2512" s="8">
        <f t="shared" si="393"/>
        <v>83.5</v>
      </c>
      <c r="Q2512" s="9">
        <f t="shared" si="394"/>
        <v>55.024999999999999</v>
      </c>
      <c r="R2512" s="9">
        <f t="shared" si="395"/>
        <v>58.375</v>
      </c>
      <c r="S2512" s="9">
        <f t="shared" si="396"/>
        <v>65.075000000000003</v>
      </c>
      <c r="T2512" s="9">
        <f t="shared" si="397"/>
        <v>58.375</v>
      </c>
      <c r="U2512" s="8">
        <f t="shared" si="398"/>
        <v>59.491666666666674</v>
      </c>
      <c r="V2512" s="8">
        <f t="shared" si="399"/>
        <v>59.212500000000006</v>
      </c>
    </row>
    <row r="2513" spans="1:22" ht="13.5" x14ac:dyDescent="0.25">
      <c r="A2513" s="3">
        <f>RSI!A2513</f>
        <v>45664</v>
      </c>
      <c r="B2513" s="2">
        <f>RSI!B2513</f>
        <v>7.6253000000000002</v>
      </c>
      <c r="C2513" s="2">
        <f>RSI!I2513</f>
        <v>64.178224394164801</v>
      </c>
      <c r="D2513" s="2">
        <f>MACD!E2513</f>
        <v>-4.045708598535569E-2</v>
      </c>
      <c r="E2513" s="2">
        <f>MACD!F2513</f>
        <v>-1.7970453905472375E-2</v>
      </c>
      <c r="F2513" s="2">
        <f>'Moving Avg'!D2513</f>
        <v>7.7006600000000009</v>
      </c>
      <c r="G2513" s="2">
        <f>'Moving Avg'!F2513</f>
        <v>7.5509649999999997</v>
      </c>
      <c r="H2513" s="2">
        <f>'Moving Avg'!G2513</f>
        <v>7.3378380000000005</v>
      </c>
      <c r="I2513" s="2">
        <f>'Moving Avg'!H2513</f>
        <v>6.6131710000000012</v>
      </c>
      <c r="J2513" s="6" t="str">
        <f>OBV!F2513</f>
        <v>BEARISH</v>
      </c>
      <c r="K2513" s="6" t="str">
        <f>OBV!G2513</f>
        <v>NEUTRAL</v>
      </c>
      <c r="L2513" s="6" t="str">
        <f>OBV!H2513</f>
        <v>BEARISH DIVERGENCE</v>
      </c>
      <c r="M2513" s="8">
        <f t="shared" si="390"/>
        <v>25</v>
      </c>
      <c r="N2513" s="8">
        <f t="shared" si="391"/>
        <v>100</v>
      </c>
      <c r="O2513" s="8">
        <f t="shared" si="392"/>
        <v>50</v>
      </c>
      <c r="P2513" s="8">
        <f t="shared" si="393"/>
        <v>16.5</v>
      </c>
      <c r="Q2513" s="9">
        <f t="shared" si="394"/>
        <v>53.725000000000001</v>
      </c>
      <c r="R2513" s="9">
        <f t="shared" si="395"/>
        <v>46.625</v>
      </c>
      <c r="S2513" s="9">
        <f t="shared" si="396"/>
        <v>38.674999999999997</v>
      </c>
      <c r="T2513" s="9">
        <f t="shared" si="397"/>
        <v>47.875</v>
      </c>
      <c r="U2513" s="8">
        <f t="shared" si="398"/>
        <v>46.341666666666661</v>
      </c>
      <c r="V2513" s="8">
        <f t="shared" si="399"/>
        <v>46.724999999999994</v>
      </c>
    </row>
    <row r="2514" spans="1:22" ht="13.5" x14ac:dyDescent="0.25">
      <c r="A2514" s="3">
        <f>RSI!A2514</f>
        <v>45665</v>
      </c>
      <c r="B2514" s="2">
        <f>RSI!B2514</f>
        <v>7.6253000000000002</v>
      </c>
      <c r="C2514" s="2">
        <f>RSI!I2514</f>
        <v>64.178224394164801</v>
      </c>
      <c r="D2514" s="2">
        <f>MACD!E2514</f>
        <v>-4.6601836100215621E-2</v>
      </c>
      <c r="E2514" s="2">
        <f>MACD!F2514</f>
        <v>-2.3696730344421026E-2</v>
      </c>
      <c r="F2514" s="2">
        <f>'Moving Avg'!D2514</f>
        <v>7.6818200000000001</v>
      </c>
      <c r="G2514" s="2">
        <f>'Moving Avg'!F2514</f>
        <v>7.5580250000000007</v>
      </c>
      <c r="H2514" s="2">
        <f>'Moving Avg'!G2514</f>
        <v>7.3491340000000003</v>
      </c>
      <c r="I2514" s="2">
        <f>'Moving Avg'!H2514</f>
        <v>6.6221475000000005</v>
      </c>
      <c r="J2514" s="6" t="str">
        <f>OBV!F2514</f>
        <v>BEARISH</v>
      </c>
      <c r="K2514" s="6" t="str">
        <f>OBV!G2514</f>
        <v>NEUTRAL</v>
      </c>
      <c r="L2514" s="6" t="str">
        <f>OBV!H2514</f>
        <v>CONFIRMED BEARISH</v>
      </c>
      <c r="M2514" s="8">
        <f t="shared" si="390"/>
        <v>25</v>
      </c>
      <c r="N2514" s="8">
        <f t="shared" si="391"/>
        <v>100</v>
      </c>
      <c r="O2514" s="8">
        <f t="shared" si="392"/>
        <v>50</v>
      </c>
      <c r="P2514" s="8">
        <f t="shared" si="393"/>
        <v>16.5</v>
      </c>
      <c r="Q2514" s="9">
        <f t="shared" si="394"/>
        <v>53.725000000000001</v>
      </c>
      <c r="R2514" s="9">
        <f t="shared" si="395"/>
        <v>46.625</v>
      </c>
      <c r="S2514" s="9">
        <f t="shared" si="396"/>
        <v>38.674999999999997</v>
      </c>
      <c r="T2514" s="9">
        <f t="shared" si="397"/>
        <v>47.875</v>
      </c>
      <c r="U2514" s="8">
        <f t="shared" si="398"/>
        <v>46.341666666666661</v>
      </c>
      <c r="V2514" s="8">
        <f t="shared" si="399"/>
        <v>46.724999999999994</v>
      </c>
    </row>
    <row r="2515" spans="1:22" ht="13.5" x14ac:dyDescent="0.25">
      <c r="A2515" s="3">
        <f>RSI!A2515</f>
        <v>45666</v>
      </c>
      <c r="B2515" s="2">
        <f>RSI!B2515</f>
        <v>7.6253000000000002</v>
      </c>
      <c r="C2515" s="2">
        <f>RSI!I2515</f>
        <v>64.178224394164815</v>
      </c>
      <c r="D2515" s="2">
        <f>MACD!E2515</f>
        <v>-4.5247986918409033E-2</v>
      </c>
      <c r="E2515" s="2">
        <f>MACD!F2515</f>
        <v>-2.8006981659218631E-2</v>
      </c>
      <c r="F2515" s="2">
        <f>'Moving Avg'!D2515</f>
        <v>7.6629800000000001</v>
      </c>
      <c r="G2515" s="2">
        <f>'Moving Avg'!F2515</f>
        <v>7.5655550000000007</v>
      </c>
      <c r="H2515" s="2">
        <f>'Moving Avg'!G2515</f>
        <v>7.3585480000000008</v>
      </c>
      <c r="I2515" s="2">
        <f>'Moving Avg'!H2515</f>
        <v>6.6310800000000008</v>
      </c>
      <c r="J2515" s="6" t="str">
        <f>OBV!F2515</f>
        <v>BEARISH</v>
      </c>
      <c r="K2515" s="6" t="str">
        <f>OBV!G2515</f>
        <v>NEUTRAL</v>
      </c>
      <c r="L2515" s="6" t="str">
        <f>OBV!H2515</f>
        <v>CONFIRMED BEARISH</v>
      </c>
      <c r="M2515" s="8">
        <f t="shared" si="390"/>
        <v>25</v>
      </c>
      <c r="N2515" s="8">
        <f t="shared" si="391"/>
        <v>45</v>
      </c>
      <c r="O2515" s="8">
        <f t="shared" si="392"/>
        <v>50</v>
      </c>
      <c r="P2515" s="8">
        <f t="shared" si="393"/>
        <v>16.5</v>
      </c>
      <c r="Q2515" s="9">
        <f t="shared" si="394"/>
        <v>34.475000000000001</v>
      </c>
      <c r="R2515" s="9">
        <f t="shared" si="395"/>
        <v>35.625</v>
      </c>
      <c r="S2515" s="9">
        <f t="shared" si="396"/>
        <v>30.425000000000001</v>
      </c>
      <c r="T2515" s="9">
        <f t="shared" si="397"/>
        <v>34.125</v>
      </c>
      <c r="U2515" s="8">
        <f t="shared" si="398"/>
        <v>33.508333333333333</v>
      </c>
      <c r="V2515" s="8">
        <f t="shared" si="399"/>
        <v>33.662499999999994</v>
      </c>
    </row>
    <row r="2516" spans="1:22" ht="13.5" x14ac:dyDescent="0.25">
      <c r="A2516" s="3">
        <f>RSI!A2516</f>
        <v>45667</v>
      </c>
      <c r="B2516" s="2">
        <f>RSI!B2516</f>
        <v>7.6158999999999999</v>
      </c>
      <c r="C2516" s="2">
        <f>RSI!I2516</f>
        <v>62.624042353223317</v>
      </c>
      <c r="D2516" s="2">
        <f>MACD!E2516</f>
        <v>-4.4047700671484336E-2</v>
      </c>
      <c r="E2516" s="2">
        <f>MACD!F2516</f>
        <v>-3.1215125461671774E-2</v>
      </c>
      <c r="F2516" s="2">
        <f>'Moving Avg'!D2516</f>
        <v>7.6422599999999985</v>
      </c>
      <c r="G2516" s="2">
        <f>'Moving Avg'!F2516</f>
        <v>7.5726150000000008</v>
      </c>
      <c r="H2516" s="2">
        <f>'Moving Avg'!G2516</f>
        <v>7.3649480000000018</v>
      </c>
      <c r="I2516" s="2">
        <f>'Moving Avg'!H2516</f>
        <v>6.6404065000000001</v>
      </c>
      <c r="J2516" s="6" t="str">
        <f>OBV!F2516</f>
        <v>BEARISH</v>
      </c>
      <c r="K2516" s="6" t="str">
        <f>OBV!G2516</f>
        <v>NEUTRAL</v>
      </c>
      <c r="L2516" s="6" t="str">
        <f>OBV!H2516</f>
        <v>CONFIRMED BEARISH</v>
      </c>
      <c r="M2516" s="8">
        <f t="shared" si="390"/>
        <v>25</v>
      </c>
      <c r="N2516" s="8">
        <f t="shared" si="391"/>
        <v>45</v>
      </c>
      <c r="O2516" s="8">
        <f t="shared" si="392"/>
        <v>50</v>
      </c>
      <c r="P2516" s="8">
        <f t="shared" si="393"/>
        <v>16.5</v>
      </c>
      <c r="Q2516" s="9">
        <f t="shared" si="394"/>
        <v>34.475000000000001</v>
      </c>
      <c r="R2516" s="9">
        <f t="shared" si="395"/>
        <v>35.625</v>
      </c>
      <c r="S2516" s="9">
        <f t="shared" si="396"/>
        <v>30.425000000000001</v>
      </c>
      <c r="T2516" s="9">
        <f t="shared" si="397"/>
        <v>34.125</v>
      </c>
      <c r="U2516" s="8">
        <f t="shared" si="398"/>
        <v>33.508333333333333</v>
      </c>
      <c r="V2516" s="8">
        <f t="shared" si="399"/>
        <v>33.662499999999994</v>
      </c>
    </row>
    <row r="2517" spans="1:22" ht="13.5" x14ac:dyDescent="0.25">
      <c r="A2517" s="3">
        <f>RSI!A2517</f>
        <v>45670</v>
      </c>
      <c r="B2517" s="2">
        <f>RSI!B2517</f>
        <v>7.6158999999999999</v>
      </c>
      <c r="C2517" s="2">
        <f>RSI!I2517</f>
        <v>62.624042353223324</v>
      </c>
      <c r="D2517" s="2">
        <f>MACD!E2517</f>
        <v>-4.3570579530201492E-2</v>
      </c>
      <c r="E2517" s="2">
        <f>MACD!F2517</f>
        <v>-3.3686216275377719E-2</v>
      </c>
      <c r="F2517" s="2">
        <f>'Moving Avg'!D2517</f>
        <v>7.6215400000000004</v>
      </c>
      <c r="G2517" s="2">
        <f>'Moving Avg'!F2517</f>
        <v>7.5796749999999999</v>
      </c>
      <c r="H2517" s="2">
        <f>'Moving Avg'!G2517</f>
        <v>7.3713480000000011</v>
      </c>
      <c r="I2517" s="2">
        <f>'Moving Avg'!H2517</f>
        <v>6.6497330000000012</v>
      </c>
      <c r="J2517" s="6" t="str">
        <f>OBV!F2517</f>
        <v>BEARISH</v>
      </c>
      <c r="K2517" s="6" t="str">
        <f>OBV!G2517</f>
        <v>NEUTRAL</v>
      </c>
      <c r="L2517" s="6" t="str">
        <f>OBV!H2517</f>
        <v>CONFIRMED BEARISH</v>
      </c>
      <c r="M2517" s="8">
        <f t="shared" si="390"/>
        <v>25</v>
      </c>
      <c r="N2517" s="8">
        <f t="shared" si="391"/>
        <v>45</v>
      </c>
      <c r="O2517" s="8">
        <f t="shared" si="392"/>
        <v>50</v>
      </c>
      <c r="P2517" s="8">
        <f t="shared" si="393"/>
        <v>16.5</v>
      </c>
      <c r="Q2517" s="9">
        <f t="shared" si="394"/>
        <v>34.475000000000001</v>
      </c>
      <c r="R2517" s="9">
        <f t="shared" si="395"/>
        <v>35.625</v>
      </c>
      <c r="S2517" s="9">
        <f t="shared" si="396"/>
        <v>30.425000000000001</v>
      </c>
      <c r="T2517" s="9">
        <f t="shared" si="397"/>
        <v>34.125</v>
      </c>
      <c r="U2517" s="8">
        <f t="shared" si="398"/>
        <v>33.508333333333333</v>
      </c>
      <c r="V2517" s="8">
        <f t="shared" si="399"/>
        <v>33.662499999999994</v>
      </c>
    </row>
    <row r="2518" spans="1:22" ht="13.5" x14ac:dyDescent="0.25">
      <c r="A2518" s="3">
        <f>RSI!A2518</f>
        <v>45671</v>
      </c>
      <c r="B2518" s="2">
        <f>RSI!B2518</f>
        <v>7.6158999999999999</v>
      </c>
      <c r="C2518" s="2">
        <f>RSI!I2518</f>
        <v>62.624042353223324</v>
      </c>
      <c r="D2518" s="2">
        <f>MACD!E2518</f>
        <v>-4.3665478014607295E-2</v>
      </c>
      <c r="E2518" s="2">
        <f>MACD!F2518</f>
        <v>-3.5682068623223637E-2</v>
      </c>
      <c r="F2518" s="2">
        <f>'Moving Avg'!D2518</f>
        <v>7.6196600000000005</v>
      </c>
      <c r="G2518" s="2">
        <f>'Moving Avg'!F2518</f>
        <v>7.586265</v>
      </c>
      <c r="H2518" s="2">
        <f>'Moving Avg'!G2518</f>
        <v>7.3779380000000012</v>
      </c>
      <c r="I2518" s="2">
        <f>'Moving Avg'!H2518</f>
        <v>6.6590595000000015</v>
      </c>
      <c r="J2518" s="6" t="str">
        <f>OBV!F2518</f>
        <v>BEARISH</v>
      </c>
      <c r="K2518" s="6" t="str">
        <f>OBV!G2518</f>
        <v>NEUTRAL</v>
      </c>
      <c r="L2518" s="6" t="str">
        <f>OBV!H2518</f>
        <v>CONFIRMED BEARISH</v>
      </c>
      <c r="M2518" s="8">
        <f t="shared" si="390"/>
        <v>25</v>
      </c>
      <c r="N2518" s="8">
        <f t="shared" si="391"/>
        <v>45</v>
      </c>
      <c r="O2518" s="8">
        <f t="shared" si="392"/>
        <v>50</v>
      </c>
      <c r="P2518" s="8">
        <f t="shared" si="393"/>
        <v>16.5</v>
      </c>
      <c r="Q2518" s="9">
        <f t="shared" si="394"/>
        <v>34.475000000000001</v>
      </c>
      <c r="R2518" s="9">
        <f t="shared" si="395"/>
        <v>35.625</v>
      </c>
      <c r="S2518" s="9">
        <f t="shared" si="396"/>
        <v>30.425000000000001</v>
      </c>
      <c r="T2518" s="9">
        <f t="shared" si="397"/>
        <v>34.125</v>
      </c>
      <c r="U2518" s="8">
        <f t="shared" si="398"/>
        <v>33.508333333333333</v>
      </c>
      <c r="V2518" s="8">
        <f t="shared" si="399"/>
        <v>33.662499999999994</v>
      </c>
    </row>
    <row r="2519" spans="1:22" ht="13.5" x14ac:dyDescent="0.25">
      <c r="A2519" s="3">
        <f>RSI!A2519</f>
        <v>45672</v>
      </c>
      <c r="B2519" s="2">
        <f>RSI!B2519</f>
        <v>7.6158999999999999</v>
      </c>
      <c r="C2519" s="2">
        <f>RSI!I2519</f>
        <v>62.624042353223317</v>
      </c>
      <c r="D2519" s="2">
        <f>MACD!E2519</f>
        <v>-1.5238227789971859E-2</v>
      </c>
      <c r="E2519" s="2">
        <f>MACD!F2519</f>
        <v>-3.1593300456573284E-2</v>
      </c>
      <c r="F2519" s="2">
        <f>'Moving Avg'!D2519</f>
        <v>7.6177799999999989</v>
      </c>
      <c r="G2519" s="2">
        <f>'Moving Avg'!F2519</f>
        <v>7.5905000000000005</v>
      </c>
      <c r="H2519" s="2">
        <f>'Moving Avg'!G2519</f>
        <v>7.3890460000000022</v>
      </c>
      <c r="I2519" s="2">
        <f>'Moving Avg'!H2519</f>
        <v>6.6683860000000017</v>
      </c>
      <c r="J2519" s="6" t="str">
        <f>OBV!F2519</f>
        <v>BEARISH</v>
      </c>
      <c r="K2519" s="6" t="str">
        <f>OBV!G2519</f>
        <v>NEUTRAL</v>
      </c>
      <c r="L2519" s="6" t="str">
        <f>OBV!H2519</f>
        <v>CONFIRMED BEARISH</v>
      </c>
      <c r="M2519" s="8">
        <f t="shared" si="390"/>
        <v>25</v>
      </c>
      <c r="N2519" s="8">
        <f t="shared" si="391"/>
        <v>0</v>
      </c>
      <c r="O2519" s="8">
        <f t="shared" si="392"/>
        <v>50</v>
      </c>
      <c r="P2519" s="8">
        <f t="shared" si="393"/>
        <v>16.5</v>
      </c>
      <c r="Q2519" s="9">
        <f t="shared" si="394"/>
        <v>18.725000000000001</v>
      </c>
      <c r="R2519" s="9">
        <f t="shared" si="395"/>
        <v>26.625</v>
      </c>
      <c r="S2519" s="9">
        <f t="shared" si="396"/>
        <v>23.675000000000001</v>
      </c>
      <c r="T2519" s="9">
        <f t="shared" si="397"/>
        <v>22.875</v>
      </c>
      <c r="U2519" s="8">
        <f t="shared" si="398"/>
        <v>23.008333333333336</v>
      </c>
      <c r="V2519" s="8">
        <f t="shared" si="399"/>
        <v>22.975000000000001</v>
      </c>
    </row>
    <row r="2520" spans="1:22" ht="13.5" x14ac:dyDescent="0.25">
      <c r="A2520" s="3">
        <f>RSI!A2520</f>
        <v>45673</v>
      </c>
      <c r="B2520" s="2">
        <f>RSI!B2520</f>
        <v>7.5312000000000001</v>
      </c>
      <c r="C2520" s="2">
        <f>RSI!I2520</f>
        <v>48.41440288603026</v>
      </c>
      <c r="D2520" s="2">
        <f>MACD!E2520</f>
        <v>1.4662190224086658E-2</v>
      </c>
      <c r="E2520" s="2">
        <f>MACD!F2520</f>
        <v>-2.2342202320441297E-2</v>
      </c>
      <c r="F2520" s="2">
        <f>'Moving Avg'!D2520</f>
        <v>7.5989599999999999</v>
      </c>
      <c r="G2520" s="2">
        <f>'Moving Avg'!F2520</f>
        <v>7.5905000000000005</v>
      </c>
      <c r="H2520" s="2">
        <f>'Moving Avg'!G2520</f>
        <v>7.399402000000002</v>
      </c>
      <c r="I2520" s="2">
        <f>'Moving Avg'!H2520</f>
        <v>6.6772890000000018</v>
      </c>
      <c r="J2520" s="6" t="str">
        <f>OBV!F2520</f>
        <v>BEARISH</v>
      </c>
      <c r="K2520" s="6" t="str">
        <f>OBV!G2520</f>
        <v>NEUTRAL</v>
      </c>
      <c r="L2520" s="6" t="str">
        <f>OBV!H2520</f>
        <v>CONFIRMED BEARISH</v>
      </c>
      <c r="M2520" s="8">
        <f t="shared" si="390"/>
        <v>25</v>
      </c>
      <c r="N2520" s="8">
        <f t="shared" si="391"/>
        <v>0</v>
      </c>
      <c r="O2520" s="8">
        <f t="shared" si="392"/>
        <v>50</v>
      </c>
      <c r="P2520" s="8">
        <f t="shared" si="393"/>
        <v>16.5</v>
      </c>
      <c r="Q2520" s="9">
        <f t="shared" si="394"/>
        <v>18.725000000000001</v>
      </c>
      <c r="R2520" s="9">
        <f t="shared" si="395"/>
        <v>26.625</v>
      </c>
      <c r="S2520" s="9">
        <f t="shared" si="396"/>
        <v>23.675000000000001</v>
      </c>
      <c r="T2520" s="9">
        <f t="shared" si="397"/>
        <v>22.875</v>
      </c>
      <c r="U2520" s="8">
        <f t="shared" si="398"/>
        <v>23.008333333333336</v>
      </c>
      <c r="V2520" s="8">
        <f t="shared" si="399"/>
        <v>22.975000000000001</v>
      </c>
    </row>
    <row r="2521" spans="1:22" ht="13.5" x14ac:dyDescent="0.25">
      <c r="A2521" s="3">
        <f>RSI!A2521</f>
        <v>45674</v>
      </c>
      <c r="B2521" s="2">
        <f>RSI!B2521</f>
        <v>7.5312000000000001</v>
      </c>
      <c r="C2521" s="2">
        <f>RSI!I2521</f>
        <v>48.414402886030267</v>
      </c>
      <c r="D2521" s="2">
        <f>MACD!E2521</f>
        <v>4.0067222112890377E-2</v>
      </c>
      <c r="E2521" s="2">
        <f>MACD!F2521</f>
        <v>-9.8603174337749625E-3</v>
      </c>
      <c r="F2521" s="2">
        <f>'Moving Avg'!D2521</f>
        <v>7.58202</v>
      </c>
      <c r="G2521" s="2">
        <f>'Moving Avg'!F2521</f>
        <v>7.5905000000000005</v>
      </c>
      <c r="H2521" s="2">
        <f>'Moving Avg'!G2521</f>
        <v>7.4106980000000018</v>
      </c>
      <c r="I2521" s="2">
        <f>'Moving Avg'!H2521</f>
        <v>6.686192000000001</v>
      </c>
      <c r="J2521" s="6" t="str">
        <f>OBV!F2521</f>
        <v>BEARISH</v>
      </c>
      <c r="K2521" s="6" t="str">
        <f>OBV!G2521</f>
        <v>NEUTRAL</v>
      </c>
      <c r="L2521" s="6" t="str">
        <f>OBV!H2521</f>
        <v>CONFIRMED BEARISH</v>
      </c>
      <c r="M2521" s="8">
        <f t="shared" si="390"/>
        <v>25</v>
      </c>
      <c r="N2521" s="8">
        <f t="shared" si="391"/>
        <v>0</v>
      </c>
      <c r="O2521" s="8">
        <f t="shared" si="392"/>
        <v>50</v>
      </c>
      <c r="P2521" s="8">
        <f t="shared" si="393"/>
        <v>16.5</v>
      </c>
      <c r="Q2521" s="9">
        <f t="shared" si="394"/>
        <v>18.725000000000001</v>
      </c>
      <c r="R2521" s="9">
        <f t="shared" si="395"/>
        <v>26.625</v>
      </c>
      <c r="S2521" s="9">
        <f t="shared" si="396"/>
        <v>23.675000000000001</v>
      </c>
      <c r="T2521" s="9">
        <f t="shared" si="397"/>
        <v>22.875</v>
      </c>
      <c r="U2521" s="8">
        <f t="shared" si="398"/>
        <v>23.008333333333336</v>
      </c>
      <c r="V2521" s="8">
        <f t="shared" si="399"/>
        <v>22.975000000000001</v>
      </c>
    </row>
    <row r="2522" spans="1:22" ht="13.5" x14ac:dyDescent="0.25">
      <c r="A2522" s="3">
        <f>RSI!A2522</f>
        <v>45677</v>
      </c>
      <c r="B2522" s="2">
        <f>RSI!B2522</f>
        <v>7.5312000000000001</v>
      </c>
      <c r="C2522" s="2">
        <f>RSI!I2522</f>
        <v>48.414402886030267</v>
      </c>
      <c r="D2522" s="2">
        <f>MACD!E2522</f>
        <v>6.1660711802261403E-2</v>
      </c>
      <c r="E2522" s="2">
        <f>MACD!F2522</f>
        <v>4.443888413432311E-3</v>
      </c>
      <c r="F2522" s="2">
        <f>'Moving Avg'!D2522</f>
        <v>7.5650799999999991</v>
      </c>
      <c r="G2522" s="2">
        <f>'Moving Avg'!F2522</f>
        <v>7.595205</v>
      </c>
      <c r="H2522" s="2">
        <f>'Moving Avg'!G2522</f>
        <v>7.4219940000000015</v>
      </c>
      <c r="I2522" s="2">
        <f>'Moving Avg'!H2522</f>
        <v>6.695183000000001</v>
      </c>
      <c r="J2522" s="6" t="str">
        <f>OBV!F2522</f>
        <v>BEARISH</v>
      </c>
      <c r="K2522" s="6" t="str">
        <f>OBV!G2522</f>
        <v>NEUTRAL</v>
      </c>
      <c r="L2522" s="6" t="str">
        <f>OBV!H2522</f>
        <v>CONFIRMED BEARISH</v>
      </c>
      <c r="M2522" s="8">
        <f t="shared" si="390"/>
        <v>25</v>
      </c>
      <c r="N2522" s="8">
        <f t="shared" si="391"/>
        <v>0</v>
      </c>
      <c r="O2522" s="8">
        <f t="shared" si="392"/>
        <v>50</v>
      </c>
      <c r="P2522" s="8">
        <f t="shared" si="393"/>
        <v>16.5</v>
      </c>
      <c r="Q2522" s="9">
        <f t="shared" si="394"/>
        <v>18.725000000000001</v>
      </c>
      <c r="R2522" s="9">
        <f t="shared" si="395"/>
        <v>26.625</v>
      </c>
      <c r="S2522" s="9">
        <f t="shared" si="396"/>
        <v>23.675000000000001</v>
      </c>
      <c r="T2522" s="9">
        <f t="shared" si="397"/>
        <v>22.875</v>
      </c>
      <c r="U2522" s="8">
        <f t="shared" si="398"/>
        <v>23.008333333333336</v>
      </c>
      <c r="V2522" s="8">
        <f t="shared" si="399"/>
        <v>22.975000000000001</v>
      </c>
    </row>
    <row r="2523" spans="1:22" ht="13.5" x14ac:dyDescent="0.25">
      <c r="A2523" s="3">
        <f>RSI!A2523</f>
        <v>45678</v>
      </c>
      <c r="B2523" s="2">
        <f>RSI!B2523</f>
        <v>7.5312000000000001</v>
      </c>
      <c r="C2523" s="2">
        <f>RSI!I2523</f>
        <v>48.414402886030267</v>
      </c>
      <c r="D2523" s="2">
        <f>MACD!E2523</f>
        <v>6.5529563133794433E-2</v>
      </c>
      <c r="E2523" s="2">
        <f>MACD!F2523</f>
        <v>1.6661023357504735E-2</v>
      </c>
      <c r="F2523" s="2">
        <f>'Moving Avg'!D2523</f>
        <v>7.5481399999999992</v>
      </c>
      <c r="G2523" s="2">
        <f>'Moving Avg'!F2523</f>
        <v>7.5975599999999996</v>
      </c>
      <c r="H2523" s="2">
        <f>'Moving Avg'!G2523</f>
        <v>7.4323500000000013</v>
      </c>
      <c r="I2523" s="2">
        <f>'Moving Avg'!H2523</f>
        <v>6.7040860000000011</v>
      </c>
      <c r="J2523" s="6" t="str">
        <f>OBV!F2523</f>
        <v>BEARISH</v>
      </c>
      <c r="K2523" s="6" t="str">
        <f>OBV!G2523</f>
        <v>NEUTRAL</v>
      </c>
      <c r="L2523" s="6" t="str">
        <f>OBV!H2523</f>
        <v>CONFIRMED BEARISH</v>
      </c>
      <c r="M2523" s="8">
        <f t="shared" si="390"/>
        <v>25</v>
      </c>
      <c r="N2523" s="8">
        <f t="shared" si="391"/>
        <v>0</v>
      </c>
      <c r="O2523" s="8">
        <f t="shared" si="392"/>
        <v>50</v>
      </c>
      <c r="P2523" s="8">
        <f t="shared" si="393"/>
        <v>16.5</v>
      </c>
      <c r="Q2523" s="9">
        <f t="shared" si="394"/>
        <v>18.725000000000001</v>
      </c>
      <c r="R2523" s="9">
        <f t="shared" si="395"/>
        <v>26.625</v>
      </c>
      <c r="S2523" s="9">
        <f t="shared" si="396"/>
        <v>23.675000000000001</v>
      </c>
      <c r="T2523" s="9">
        <f t="shared" si="397"/>
        <v>22.875</v>
      </c>
      <c r="U2523" s="8">
        <f t="shared" si="398"/>
        <v>23.008333333333336</v>
      </c>
      <c r="V2523" s="8">
        <f t="shared" si="399"/>
        <v>22.975000000000001</v>
      </c>
    </row>
    <row r="2524" spans="1:22" ht="13.5" x14ac:dyDescent="0.25">
      <c r="A2524" s="3">
        <f>RSI!A2524</f>
        <v>45679</v>
      </c>
      <c r="B2524" s="2">
        <f>RSI!B2524</f>
        <v>7.5312000000000001</v>
      </c>
      <c r="C2524" s="2">
        <f>RSI!I2524</f>
        <v>48.414402886030267</v>
      </c>
      <c r="D2524" s="2">
        <f>MACD!E2524</f>
        <v>6.8886303486034528E-2</v>
      </c>
      <c r="E2524" s="2">
        <f>MACD!F2524</f>
        <v>2.7106079383210694E-2</v>
      </c>
      <c r="F2524" s="2">
        <f>'Moving Avg'!D2524</f>
        <v>7.5312000000000001</v>
      </c>
      <c r="G2524" s="2">
        <f>'Moving Avg'!F2524</f>
        <v>7.5999150000000002</v>
      </c>
      <c r="H2524" s="2">
        <f>'Moving Avg'!G2524</f>
        <v>7.4425180000000024</v>
      </c>
      <c r="I2524" s="2">
        <f>'Moving Avg'!H2524</f>
        <v>6.7129890000000003</v>
      </c>
      <c r="J2524" s="6" t="str">
        <f>OBV!F2524</f>
        <v>BEARISH</v>
      </c>
      <c r="K2524" s="6" t="str">
        <f>OBV!G2524</f>
        <v>NEUTRAL</v>
      </c>
      <c r="L2524" s="6" t="str">
        <f>OBV!H2524</f>
        <v>CONFIRMED BEARISH</v>
      </c>
      <c r="M2524" s="8">
        <f t="shared" si="390"/>
        <v>25</v>
      </c>
      <c r="N2524" s="8">
        <f t="shared" si="391"/>
        <v>0</v>
      </c>
      <c r="O2524" s="8">
        <f t="shared" si="392"/>
        <v>50</v>
      </c>
      <c r="P2524" s="8">
        <f t="shared" si="393"/>
        <v>16.5</v>
      </c>
      <c r="Q2524" s="9">
        <f t="shared" si="394"/>
        <v>18.725000000000001</v>
      </c>
      <c r="R2524" s="9">
        <f t="shared" si="395"/>
        <v>26.625</v>
      </c>
      <c r="S2524" s="9">
        <f t="shared" si="396"/>
        <v>23.675000000000001</v>
      </c>
      <c r="T2524" s="9">
        <f t="shared" si="397"/>
        <v>22.875</v>
      </c>
      <c r="U2524" s="8">
        <f t="shared" si="398"/>
        <v>23.008333333333336</v>
      </c>
      <c r="V2524" s="8">
        <f t="shared" si="399"/>
        <v>22.975000000000001</v>
      </c>
    </row>
    <row r="2525" spans="1:22" ht="13.5" x14ac:dyDescent="0.25">
      <c r="A2525" s="3">
        <f>RSI!A2525</f>
        <v>45680</v>
      </c>
      <c r="B2525" s="2">
        <f>RSI!B2525</f>
        <v>7.5312000000000001</v>
      </c>
      <c r="C2525" s="2">
        <f>RSI!I2525</f>
        <v>48.414402886030267</v>
      </c>
      <c r="D2525" s="2">
        <f>MACD!E2525</f>
        <v>7.1803563836239981E-2</v>
      </c>
      <c r="E2525" s="2">
        <f>MACD!F2525</f>
        <v>3.6045576273816556E-2</v>
      </c>
      <c r="F2525" s="2">
        <f>'Moving Avg'!D2525</f>
        <v>7.5312000000000001</v>
      </c>
      <c r="G2525" s="2">
        <f>'Moving Avg'!F2525</f>
        <v>7.5999150000000011</v>
      </c>
      <c r="H2525" s="2">
        <f>'Moving Avg'!G2525</f>
        <v>7.4519320000000038</v>
      </c>
      <c r="I2525" s="2">
        <f>'Moving Avg'!H2525</f>
        <v>6.7219799999999994</v>
      </c>
      <c r="J2525" s="6" t="str">
        <f>OBV!F2525</f>
        <v>NEUTRAL</v>
      </c>
      <c r="K2525" s="6" t="str">
        <f>OBV!G2525</f>
        <v>NEUTRAL</v>
      </c>
      <c r="L2525" s="6" t="str">
        <f>OBV!H2525</f>
        <v>NEUTRAL</v>
      </c>
      <c r="M2525" s="8">
        <f t="shared" si="390"/>
        <v>25</v>
      </c>
      <c r="N2525" s="8">
        <f t="shared" si="391"/>
        <v>0</v>
      </c>
      <c r="O2525" s="8">
        <f t="shared" si="392"/>
        <v>50</v>
      </c>
      <c r="P2525" s="8">
        <f t="shared" si="393"/>
        <v>33</v>
      </c>
      <c r="Q2525" s="9">
        <f t="shared" si="394"/>
        <v>21.2</v>
      </c>
      <c r="R2525" s="9">
        <f t="shared" si="395"/>
        <v>30.75</v>
      </c>
      <c r="S2525" s="9">
        <f t="shared" si="396"/>
        <v>31.1</v>
      </c>
      <c r="T2525" s="9">
        <f t="shared" si="397"/>
        <v>27</v>
      </c>
      <c r="U2525" s="8">
        <f t="shared" si="398"/>
        <v>27.683333333333337</v>
      </c>
      <c r="V2525" s="8">
        <f t="shared" si="399"/>
        <v>27.512500000000003</v>
      </c>
    </row>
    <row r="2526" spans="1:22" ht="13.5" x14ac:dyDescent="0.25">
      <c r="A2526" s="3">
        <f>RSI!A2526</f>
        <v>45681</v>
      </c>
      <c r="B2526" s="2">
        <f>RSI!B2526</f>
        <v>7.2488000000000001</v>
      </c>
      <c r="C2526" s="2">
        <f>RSI!I2526</f>
        <v>22.207076091349478</v>
      </c>
      <c r="D2526" s="2">
        <f>MACD!E2526</f>
        <v>9.3815621787696202E-2</v>
      </c>
      <c r="E2526" s="2">
        <f>MACD!F2526</f>
        <v>4.7599585376592486E-2</v>
      </c>
      <c r="F2526" s="2">
        <f>'Moving Avg'!D2526</f>
        <v>7.4747200000000005</v>
      </c>
      <c r="G2526" s="2">
        <f>'Moving Avg'!F2526</f>
        <v>7.5857950000000001</v>
      </c>
      <c r="H2526" s="2">
        <f>'Moving Avg'!G2526</f>
        <v>7.4556980000000044</v>
      </c>
      <c r="I2526" s="2">
        <f>'Moving Avg'!H2526</f>
        <v>6.7295590000000001</v>
      </c>
      <c r="J2526" s="6" t="str">
        <f>OBV!F2526</f>
        <v>BEARISH</v>
      </c>
      <c r="K2526" s="6" t="str">
        <f>OBV!G2526</f>
        <v>NEUTRAL</v>
      </c>
      <c r="L2526" s="6" t="str">
        <f>OBV!H2526</f>
        <v>CONFIRMED BEARISH</v>
      </c>
      <c r="M2526" s="8">
        <f t="shared" si="390"/>
        <v>50</v>
      </c>
      <c r="N2526" s="8">
        <f t="shared" si="391"/>
        <v>0</v>
      </c>
      <c r="O2526" s="8">
        <f t="shared" si="392"/>
        <v>50</v>
      </c>
      <c r="P2526" s="8">
        <f t="shared" si="393"/>
        <v>16.5</v>
      </c>
      <c r="Q2526" s="9">
        <f t="shared" si="394"/>
        <v>27.475000000000001</v>
      </c>
      <c r="R2526" s="9">
        <f t="shared" si="395"/>
        <v>31.625</v>
      </c>
      <c r="S2526" s="9">
        <f t="shared" si="396"/>
        <v>27.425000000000001</v>
      </c>
      <c r="T2526" s="9">
        <f t="shared" si="397"/>
        <v>29.125</v>
      </c>
      <c r="U2526" s="8">
        <f t="shared" si="398"/>
        <v>28.841666666666669</v>
      </c>
      <c r="V2526" s="8">
        <f t="shared" si="399"/>
        <v>28.912500000000001</v>
      </c>
    </row>
    <row r="2527" spans="1:22" ht="13.5" x14ac:dyDescent="0.25">
      <c r="A2527" s="3">
        <f>RSI!A2527</f>
        <v>45684</v>
      </c>
      <c r="B2527" s="2">
        <f>RSI!B2527</f>
        <v>7.5217999999999998</v>
      </c>
      <c r="C2527" s="2">
        <f>RSI!I2527</f>
        <v>50.245894380318148</v>
      </c>
      <c r="D2527" s="2">
        <f>MACD!E2527</f>
        <v>9.3953665803365283E-2</v>
      </c>
      <c r="E2527" s="2">
        <f>MACD!F2527</f>
        <v>5.6870401461947051E-2</v>
      </c>
      <c r="F2527" s="2">
        <f>'Moving Avg'!D2527</f>
        <v>7.4728400000000006</v>
      </c>
      <c r="G2527" s="2">
        <f>'Moving Avg'!F2527</f>
        <v>7.5853250000000001</v>
      </c>
      <c r="H2527" s="2">
        <f>'Moving Avg'!G2527</f>
        <v>7.4649240000000043</v>
      </c>
      <c r="I2527" s="2">
        <f>'Moving Avg'!H2527</f>
        <v>6.738944</v>
      </c>
      <c r="J2527" s="6" t="str">
        <f>OBV!F2527</f>
        <v>BULLISH</v>
      </c>
      <c r="K2527" s="6" t="str">
        <f>OBV!G2527</f>
        <v>NEUTRAL</v>
      </c>
      <c r="L2527" s="6" t="str">
        <f>OBV!H2527</f>
        <v>BULLISH DIVERGENCE</v>
      </c>
      <c r="M2527" s="8">
        <f t="shared" si="390"/>
        <v>25</v>
      </c>
      <c r="N2527" s="8">
        <f t="shared" si="391"/>
        <v>0</v>
      </c>
      <c r="O2527" s="8">
        <f t="shared" si="392"/>
        <v>50</v>
      </c>
      <c r="P2527" s="8">
        <f t="shared" si="393"/>
        <v>66.5</v>
      </c>
      <c r="Q2527" s="9">
        <f t="shared" si="394"/>
        <v>26.225000000000001</v>
      </c>
      <c r="R2527" s="9">
        <f t="shared" si="395"/>
        <v>39.125</v>
      </c>
      <c r="S2527" s="9">
        <f t="shared" si="396"/>
        <v>46.174999999999997</v>
      </c>
      <c r="T2527" s="9">
        <f t="shared" si="397"/>
        <v>35.375</v>
      </c>
      <c r="U2527" s="8">
        <f t="shared" si="398"/>
        <v>37.174999999999997</v>
      </c>
      <c r="V2527" s="8">
        <f t="shared" si="399"/>
        <v>36.724999999999994</v>
      </c>
    </row>
    <row r="2528" spans="1:22" ht="13.5" x14ac:dyDescent="0.25">
      <c r="A2528" s="3">
        <f>RSI!A2528</f>
        <v>45685</v>
      </c>
      <c r="B2528" s="2">
        <f>RSI!B2528</f>
        <v>7.5217999999999998</v>
      </c>
      <c r="C2528" s="2">
        <f>RSI!I2528</f>
        <v>50.245894380318148</v>
      </c>
      <c r="D2528" s="2">
        <f>MACD!E2528</f>
        <v>9.4063487572868532E-2</v>
      </c>
      <c r="E2528" s="2">
        <f>MACD!F2528</f>
        <v>6.4309018684131358E-2</v>
      </c>
      <c r="F2528" s="2">
        <f>'Moving Avg'!D2528</f>
        <v>7.4709599999999998</v>
      </c>
      <c r="G2528" s="2">
        <f>'Moving Avg'!F2528</f>
        <v>7.5848550000000001</v>
      </c>
      <c r="H2528" s="2">
        <f>'Moving Avg'!G2528</f>
        <v>7.4741500000000043</v>
      </c>
      <c r="I2528" s="2">
        <f>'Moving Avg'!H2528</f>
        <v>6.7479320000000005</v>
      </c>
      <c r="J2528" s="6" t="str">
        <f>OBV!F2528</f>
        <v>BULLISH</v>
      </c>
      <c r="K2528" s="6" t="str">
        <f>OBV!G2528</f>
        <v>NEUTRAL</v>
      </c>
      <c r="L2528" s="6" t="str">
        <f>OBV!H2528</f>
        <v>BULLISH DIVERGENCE</v>
      </c>
      <c r="M2528" s="8">
        <f t="shared" si="390"/>
        <v>25</v>
      </c>
      <c r="N2528" s="8">
        <f t="shared" si="391"/>
        <v>0</v>
      </c>
      <c r="O2528" s="8">
        <f t="shared" si="392"/>
        <v>50</v>
      </c>
      <c r="P2528" s="8">
        <f t="shared" si="393"/>
        <v>66.5</v>
      </c>
      <c r="Q2528" s="9">
        <f t="shared" si="394"/>
        <v>26.225000000000001</v>
      </c>
      <c r="R2528" s="9">
        <f t="shared" si="395"/>
        <v>39.125</v>
      </c>
      <c r="S2528" s="9">
        <f t="shared" si="396"/>
        <v>46.174999999999997</v>
      </c>
      <c r="T2528" s="9">
        <f t="shared" si="397"/>
        <v>35.375</v>
      </c>
      <c r="U2528" s="8">
        <f t="shared" si="398"/>
        <v>37.174999999999997</v>
      </c>
      <c r="V2528" s="8">
        <f t="shared" si="399"/>
        <v>36.724999999999994</v>
      </c>
    </row>
    <row r="2529" spans="1:22" ht="13.5" x14ac:dyDescent="0.25">
      <c r="A2529" s="3">
        <f>RSI!A2529</f>
        <v>45686</v>
      </c>
      <c r="B2529" s="2">
        <f>RSI!B2529</f>
        <v>7.5217999999999998</v>
      </c>
      <c r="C2529" s="2">
        <f>RSI!I2529</f>
        <v>50.245894380318148</v>
      </c>
      <c r="D2529" s="2">
        <f>MACD!E2529</f>
        <v>9.4149946365807757E-2</v>
      </c>
      <c r="E2529" s="2">
        <f>MACD!F2529</f>
        <v>7.0277204220466641E-2</v>
      </c>
      <c r="F2529" s="2">
        <f>'Moving Avg'!D2529</f>
        <v>7.4690799999999999</v>
      </c>
      <c r="G2529" s="2">
        <f>'Moving Avg'!F2529</f>
        <v>7.5749700000000004</v>
      </c>
      <c r="H2529" s="2">
        <f>'Moving Avg'!G2529</f>
        <v>7.4833760000000042</v>
      </c>
      <c r="I2529" s="2">
        <f>'Moving Avg'!H2529</f>
        <v>6.7573170000000005</v>
      </c>
      <c r="J2529" s="6" t="str">
        <f>OBV!F2529</f>
        <v>BULLISH</v>
      </c>
      <c r="K2529" s="6" t="str">
        <f>OBV!G2529</f>
        <v>NEUTRAL</v>
      </c>
      <c r="L2529" s="6" t="str">
        <f>OBV!H2529</f>
        <v>BULLISH DIVERGENCE</v>
      </c>
      <c r="M2529" s="8">
        <f t="shared" si="390"/>
        <v>25</v>
      </c>
      <c r="N2529" s="8">
        <f t="shared" si="391"/>
        <v>0</v>
      </c>
      <c r="O2529" s="8">
        <f t="shared" si="392"/>
        <v>50</v>
      </c>
      <c r="P2529" s="8">
        <f t="shared" si="393"/>
        <v>66.5</v>
      </c>
      <c r="Q2529" s="9">
        <f t="shared" si="394"/>
        <v>26.225000000000001</v>
      </c>
      <c r="R2529" s="9">
        <f t="shared" si="395"/>
        <v>39.125</v>
      </c>
      <c r="S2529" s="9">
        <f t="shared" si="396"/>
        <v>46.174999999999997</v>
      </c>
      <c r="T2529" s="9">
        <f t="shared" si="397"/>
        <v>35.375</v>
      </c>
      <c r="U2529" s="8">
        <f t="shared" si="398"/>
        <v>37.174999999999997</v>
      </c>
      <c r="V2529" s="8">
        <f t="shared" si="399"/>
        <v>36.724999999999994</v>
      </c>
    </row>
    <row r="2530" spans="1:22" ht="13.5" x14ac:dyDescent="0.25">
      <c r="A2530" s="3">
        <f>RSI!A2530</f>
        <v>45687</v>
      </c>
      <c r="B2530" s="2">
        <f>RSI!B2530</f>
        <v>7.5217999999999998</v>
      </c>
      <c r="C2530" s="2">
        <f>RSI!I2530</f>
        <v>50.245894380318134</v>
      </c>
      <c r="D2530" s="2">
        <f>MACD!E2530</f>
        <v>8.118634631622168E-2</v>
      </c>
      <c r="E2530" s="2">
        <f>MACD!F2530</f>
        <v>7.2459032639617657E-2</v>
      </c>
      <c r="F2530" s="2">
        <f>'Moving Avg'!D2530</f>
        <v>7.4672000000000001</v>
      </c>
      <c r="G2530" s="2">
        <f>'Moving Avg'!F2530</f>
        <v>7.5650850000000016</v>
      </c>
      <c r="H2530" s="2">
        <f>'Moving Avg'!G2530</f>
        <v>7.4926020000000051</v>
      </c>
      <c r="I2530" s="2">
        <f>'Moving Avg'!H2530</f>
        <v>6.766305</v>
      </c>
      <c r="J2530" s="6" t="str">
        <f>OBV!F2530</f>
        <v>BULLISH</v>
      </c>
      <c r="K2530" s="6" t="str">
        <f>OBV!G2530</f>
        <v>NEUTRAL</v>
      </c>
      <c r="L2530" s="6" t="str">
        <f>OBV!H2530</f>
        <v>BULLISH DIVERGENCE</v>
      </c>
      <c r="M2530" s="8">
        <f t="shared" si="390"/>
        <v>25</v>
      </c>
      <c r="N2530" s="8">
        <f t="shared" si="391"/>
        <v>0</v>
      </c>
      <c r="O2530" s="8">
        <f t="shared" si="392"/>
        <v>50</v>
      </c>
      <c r="P2530" s="8">
        <f t="shared" si="393"/>
        <v>66.5</v>
      </c>
      <c r="Q2530" s="9">
        <f t="shared" si="394"/>
        <v>26.225000000000001</v>
      </c>
      <c r="R2530" s="9">
        <f t="shared" si="395"/>
        <v>39.125</v>
      </c>
      <c r="S2530" s="9">
        <f t="shared" si="396"/>
        <v>46.174999999999997</v>
      </c>
      <c r="T2530" s="9">
        <f t="shared" si="397"/>
        <v>35.375</v>
      </c>
      <c r="U2530" s="8">
        <f t="shared" si="398"/>
        <v>37.174999999999997</v>
      </c>
      <c r="V2530" s="8">
        <f t="shared" si="399"/>
        <v>36.724999999999994</v>
      </c>
    </row>
    <row r="2531" spans="1:22" ht="13.5" x14ac:dyDescent="0.25">
      <c r="A2531" s="3">
        <f>RSI!A2531</f>
        <v>45688</v>
      </c>
      <c r="B2531" s="2">
        <f>RSI!B2531</f>
        <v>7.5217999999999998</v>
      </c>
      <c r="C2531" s="2">
        <f>RSI!I2531</f>
        <v>50.245894380318134</v>
      </c>
      <c r="D2531" s="2">
        <f>MACD!E2531</f>
        <v>7.0211601590007611E-2</v>
      </c>
      <c r="E2531" s="2">
        <f>MACD!F2531</f>
        <v>7.2009546429695648E-2</v>
      </c>
      <c r="F2531" s="2">
        <f>'Moving Avg'!D2531</f>
        <v>7.5218000000000007</v>
      </c>
      <c r="G2531" s="2">
        <f>'Moving Avg'!F2531</f>
        <v>7.555200000000001</v>
      </c>
      <c r="H2531" s="2">
        <f>'Moving Avg'!G2531</f>
        <v>7.5018280000000042</v>
      </c>
      <c r="I2531" s="2">
        <f>'Moving Avg'!H2531</f>
        <v>6.7752929999999978</v>
      </c>
      <c r="J2531" s="6" t="str">
        <f>OBV!F2531</f>
        <v>BULLISH</v>
      </c>
      <c r="K2531" s="6" t="str">
        <f>OBV!G2531</f>
        <v>NEUTRAL</v>
      </c>
      <c r="L2531" s="6" t="str">
        <f>OBV!H2531</f>
        <v>CONFIRMED BULLISH</v>
      </c>
      <c r="M2531" s="8">
        <f t="shared" si="390"/>
        <v>25</v>
      </c>
      <c r="N2531" s="8">
        <f t="shared" si="391"/>
        <v>45</v>
      </c>
      <c r="O2531" s="8">
        <f t="shared" si="392"/>
        <v>50</v>
      </c>
      <c r="P2531" s="8">
        <f t="shared" si="393"/>
        <v>83.5</v>
      </c>
      <c r="Q2531" s="9">
        <f t="shared" si="394"/>
        <v>44.524999999999999</v>
      </c>
      <c r="R2531" s="9">
        <f t="shared" si="395"/>
        <v>52.375</v>
      </c>
      <c r="S2531" s="9">
        <f t="shared" si="396"/>
        <v>60.575000000000003</v>
      </c>
      <c r="T2531" s="9">
        <f t="shared" si="397"/>
        <v>50.875</v>
      </c>
      <c r="U2531" s="8">
        <f t="shared" si="398"/>
        <v>52.491666666666674</v>
      </c>
      <c r="V2531" s="8">
        <f t="shared" si="399"/>
        <v>52.087500000000006</v>
      </c>
    </row>
    <row r="2532" spans="1:22" ht="13.5" x14ac:dyDescent="0.25">
      <c r="A2532" s="3">
        <f>RSI!A2532</f>
        <v>45691</v>
      </c>
      <c r="B2532" s="2">
        <f>RSI!B2532</f>
        <v>7.39</v>
      </c>
      <c r="C2532" s="2">
        <f>RSI!I2532</f>
        <v>40.130731746525001</v>
      </c>
      <c r="D2532" s="2">
        <f>MACD!E2532</f>
        <v>7.0683108125423999E-2</v>
      </c>
      <c r="E2532" s="2">
        <f>MACD!F2532</f>
        <v>7.1744258768841329E-2</v>
      </c>
      <c r="F2532" s="2">
        <f>'Moving Avg'!D2532</f>
        <v>7.4954399999999994</v>
      </c>
      <c r="G2532" s="2">
        <f>'Moving Avg'!F2532</f>
        <v>7.5387250000000012</v>
      </c>
      <c r="H2532" s="2">
        <f>'Moving Avg'!G2532</f>
        <v>7.5084180000000034</v>
      </c>
      <c r="I2532" s="2">
        <f>'Moving Avg'!H2532</f>
        <v>6.7836219999999994</v>
      </c>
      <c r="J2532" s="6" t="str">
        <f>OBV!F2532</f>
        <v>BEARISH</v>
      </c>
      <c r="K2532" s="6" t="str">
        <f>OBV!G2532</f>
        <v>NEUTRAL</v>
      </c>
      <c r="L2532" s="6" t="str">
        <f>OBV!H2532</f>
        <v>CONFIRMED BEARISH</v>
      </c>
      <c r="M2532" s="8">
        <f t="shared" si="390"/>
        <v>25</v>
      </c>
      <c r="N2532" s="8">
        <f t="shared" si="391"/>
        <v>45</v>
      </c>
      <c r="O2532" s="8">
        <f t="shared" si="392"/>
        <v>50</v>
      </c>
      <c r="P2532" s="8">
        <f t="shared" si="393"/>
        <v>16.5</v>
      </c>
      <c r="Q2532" s="9">
        <f t="shared" si="394"/>
        <v>34.475000000000001</v>
      </c>
      <c r="R2532" s="9">
        <f t="shared" si="395"/>
        <v>35.625</v>
      </c>
      <c r="S2532" s="9">
        <f t="shared" si="396"/>
        <v>30.425000000000001</v>
      </c>
      <c r="T2532" s="9">
        <f t="shared" si="397"/>
        <v>34.125</v>
      </c>
      <c r="U2532" s="8">
        <f t="shared" si="398"/>
        <v>33.508333333333333</v>
      </c>
      <c r="V2532" s="8">
        <f t="shared" si="399"/>
        <v>33.662499999999994</v>
      </c>
    </row>
    <row r="2533" spans="1:22" ht="13.5" x14ac:dyDescent="0.25">
      <c r="A2533" s="3">
        <f>RSI!A2533</f>
        <v>45692</v>
      </c>
      <c r="B2533" s="2">
        <f>RSI!B2533</f>
        <v>7.5030000000000001</v>
      </c>
      <c r="C2533" s="2">
        <f>RSI!I2533</f>
        <v>49.514671153077352</v>
      </c>
      <c r="D2533" s="2">
        <f>MACD!E2533</f>
        <v>6.3485763010715957E-2</v>
      </c>
      <c r="E2533" s="2">
        <f>MACD!F2533</f>
        <v>7.0092559617216249E-2</v>
      </c>
      <c r="F2533" s="2">
        <f>'Moving Avg'!D2533</f>
        <v>7.4916799999999997</v>
      </c>
      <c r="G2533" s="2">
        <f>'Moving Avg'!F2533</f>
        <v>7.53261</v>
      </c>
      <c r="H2533" s="2">
        <f>'Moving Avg'!G2533</f>
        <v>7.5182100000000025</v>
      </c>
      <c r="I2533" s="2">
        <f>'Moving Avg'!H2533</f>
        <v>6.7925159999999982</v>
      </c>
      <c r="J2533" s="6" t="str">
        <f>OBV!F2533</f>
        <v>BULLISH</v>
      </c>
      <c r="K2533" s="6" t="str">
        <f>OBV!G2533</f>
        <v>NEUTRAL</v>
      </c>
      <c r="L2533" s="6" t="str">
        <f>OBV!H2533</f>
        <v>BULLISH DIVERGENCE</v>
      </c>
      <c r="M2533" s="8">
        <f t="shared" si="390"/>
        <v>25</v>
      </c>
      <c r="N2533" s="8">
        <f t="shared" si="391"/>
        <v>45</v>
      </c>
      <c r="O2533" s="8">
        <f t="shared" si="392"/>
        <v>50</v>
      </c>
      <c r="P2533" s="8">
        <f t="shared" si="393"/>
        <v>66.5</v>
      </c>
      <c r="Q2533" s="9">
        <f t="shared" si="394"/>
        <v>41.975000000000001</v>
      </c>
      <c r="R2533" s="9">
        <f t="shared" si="395"/>
        <v>48.125</v>
      </c>
      <c r="S2533" s="9">
        <f t="shared" si="396"/>
        <v>52.924999999999997</v>
      </c>
      <c r="T2533" s="9">
        <f t="shared" si="397"/>
        <v>46.625</v>
      </c>
      <c r="U2533" s="8">
        <f t="shared" si="398"/>
        <v>47.67499999999999</v>
      </c>
      <c r="V2533" s="8">
        <f t="shared" si="399"/>
        <v>47.412499999999994</v>
      </c>
    </row>
    <row r="2534" spans="1:22" ht="13.5" x14ac:dyDescent="0.25">
      <c r="A2534" s="3">
        <f>RSI!A2534</f>
        <v>45693</v>
      </c>
      <c r="B2534" s="2">
        <f>RSI!B2534</f>
        <v>7.5030000000000001</v>
      </c>
      <c r="C2534" s="2">
        <f>RSI!I2534</f>
        <v>49.514671153077359</v>
      </c>
      <c r="D2534" s="2">
        <f>MACD!E2534</f>
        <v>5.7444700450638209E-2</v>
      </c>
      <c r="E2534" s="2">
        <f>MACD!F2534</f>
        <v>6.7562987783900644E-2</v>
      </c>
      <c r="F2534" s="2">
        <f>'Moving Avg'!D2534</f>
        <v>7.4879199999999999</v>
      </c>
      <c r="G2534" s="2">
        <f>'Moving Avg'!F2534</f>
        <v>7.526494999999997</v>
      </c>
      <c r="H2534" s="2">
        <f>'Moving Avg'!G2534</f>
        <v>7.5223520000000033</v>
      </c>
      <c r="I2534" s="2">
        <f>'Moving Avg'!H2534</f>
        <v>6.8014099999999971</v>
      </c>
      <c r="J2534" s="6" t="str">
        <f>OBV!F2534</f>
        <v>BULLISH</v>
      </c>
      <c r="K2534" s="6" t="str">
        <f>OBV!G2534</f>
        <v>NEUTRAL</v>
      </c>
      <c r="L2534" s="6" t="str">
        <f>OBV!H2534</f>
        <v>BULLISH DIVERGENCE</v>
      </c>
      <c r="M2534" s="8">
        <f t="shared" si="390"/>
        <v>25</v>
      </c>
      <c r="N2534" s="8">
        <f t="shared" si="391"/>
        <v>45</v>
      </c>
      <c r="O2534" s="8">
        <f t="shared" si="392"/>
        <v>50</v>
      </c>
      <c r="P2534" s="8">
        <f t="shared" si="393"/>
        <v>66.5</v>
      </c>
      <c r="Q2534" s="9">
        <f t="shared" si="394"/>
        <v>41.975000000000001</v>
      </c>
      <c r="R2534" s="9">
        <f t="shared" si="395"/>
        <v>48.125</v>
      </c>
      <c r="S2534" s="9">
        <f t="shared" si="396"/>
        <v>52.924999999999997</v>
      </c>
      <c r="T2534" s="9">
        <f t="shared" si="397"/>
        <v>46.625</v>
      </c>
      <c r="U2534" s="8">
        <f t="shared" si="398"/>
        <v>47.67499999999999</v>
      </c>
      <c r="V2534" s="8">
        <f t="shared" si="399"/>
        <v>47.412499999999994</v>
      </c>
    </row>
    <row r="2535" spans="1:22" ht="13.5" x14ac:dyDescent="0.25">
      <c r="A2535" s="3">
        <f>RSI!A2535</f>
        <v>45694</v>
      </c>
      <c r="B2535" s="2">
        <f>RSI!B2535</f>
        <v>7.5030000000000001</v>
      </c>
      <c r="C2535" s="2">
        <f>RSI!I2535</f>
        <v>49.514671153077359</v>
      </c>
      <c r="D2535" s="2">
        <f>MACD!E2535</f>
        <v>5.2378401288747156E-2</v>
      </c>
      <c r="E2535" s="2">
        <f>MACD!F2535</f>
        <v>6.4526070484869955E-2</v>
      </c>
      <c r="F2535" s="2">
        <f>'Moving Avg'!D2535</f>
        <v>7.4841600000000001</v>
      </c>
      <c r="G2535" s="2">
        <f>'Moving Avg'!F2535</f>
        <v>7.5203799999999976</v>
      </c>
      <c r="H2535" s="2">
        <f>'Moving Avg'!G2535</f>
        <v>7.5248000000000026</v>
      </c>
      <c r="I2535" s="2">
        <f>'Moving Avg'!H2535</f>
        <v>6.8103039999999968</v>
      </c>
      <c r="J2535" s="6" t="str">
        <f>OBV!F2535</f>
        <v>BULLISH</v>
      </c>
      <c r="K2535" s="6" t="str">
        <f>OBV!G2535</f>
        <v>NEUTRAL</v>
      </c>
      <c r="L2535" s="6" t="str">
        <f>OBV!H2535</f>
        <v>BULLISH DIVERGENCE</v>
      </c>
      <c r="M2535" s="8">
        <f t="shared" si="390"/>
        <v>25</v>
      </c>
      <c r="N2535" s="8">
        <f t="shared" si="391"/>
        <v>45</v>
      </c>
      <c r="O2535" s="8">
        <f t="shared" si="392"/>
        <v>50</v>
      </c>
      <c r="P2535" s="8">
        <f t="shared" si="393"/>
        <v>66.5</v>
      </c>
      <c r="Q2535" s="9">
        <f t="shared" si="394"/>
        <v>41.975000000000001</v>
      </c>
      <c r="R2535" s="9">
        <f t="shared" si="395"/>
        <v>48.125</v>
      </c>
      <c r="S2535" s="9">
        <f t="shared" si="396"/>
        <v>52.924999999999997</v>
      </c>
      <c r="T2535" s="9">
        <f t="shared" si="397"/>
        <v>46.625</v>
      </c>
      <c r="U2535" s="8">
        <f t="shared" si="398"/>
        <v>47.67499999999999</v>
      </c>
      <c r="V2535" s="8">
        <f t="shared" si="399"/>
        <v>47.412499999999994</v>
      </c>
    </row>
    <row r="2536" spans="1:22" ht="13.5" x14ac:dyDescent="0.25">
      <c r="A2536" s="3">
        <f>RSI!A2536</f>
        <v>45695</v>
      </c>
      <c r="B2536" s="2">
        <f>RSI!B2536</f>
        <v>7.5030000000000001</v>
      </c>
      <c r="C2536" s="2">
        <f>RSI!I2536</f>
        <v>49.514671153077359</v>
      </c>
      <c r="D2536" s="2">
        <f>MACD!E2536</f>
        <v>4.6873874007840044E-3</v>
      </c>
      <c r="E2536" s="2">
        <f>MACD!F2536</f>
        <v>5.2558333868052767E-2</v>
      </c>
      <c r="F2536" s="2">
        <f>'Moving Avg'!D2536</f>
        <v>7.4804000000000004</v>
      </c>
      <c r="G2536" s="2">
        <f>'Moving Avg'!F2536</f>
        <v>7.5147349999999991</v>
      </c>
      <c r="H2536" s="2">
        <f>'Moving Avg'!G2536</f>
        <v>7.5272480000000019</v>
      </c>
      <c r="I2536" s="2">
        <f>'Moving Avg'!H2536</f>
        <v>6.8191979999999957</v>
      </c>
      <c r="J2536" s="6" t="str">
        <f>OBV!F2536</f>
        <v>BULLISH</v>
      </c>
      <c r="K2536" s="6" t="str">
        <f>OBV!G2536</f>
        <v>NEUTRAL</v>
      </c>
      <c r="L2536" s="6" t="str">
        <f>OBV!H2536</f>
        <v>BULLISH DIVERGENCE</v>
      </c>
      <c r="M2536" s="8">
        <f t="shared" si="390"/>
        <v>25</v>
      </c>
      <c r="N2536" s="8">
        <f t="shared" si="391"/>
        <v>100</v>
      </c>
      <c r="O2536" s="8">
        <f t="shared" si="392"/>
        <v>50</v>
      </c>
      <c r="P2536" s="8">
        <f t="shared" si="393"/>
        <v>66.5</v>
      </c>
      <c r="Q2536" s="9">
        <f t="shared" si="394"/>
        <v>61.225000000000001</v>
      </c>
      <c r="R2536" s="9">
        <f t="shared" si="395"/>
        <v>59.125</v>
      </c>
      <c r="S2536" s="9">
        <f t="shared" si="396"/>
        <v>61.174999999999997</v>
      </c>
      <c r="T2536" s="9">
        <f t="shared" si="397"/>
        <v>60.375</v>
      </c>
      <c r="U2536" s="8">
        <f t="shared" si="398"/>
        <v>60.508333333333326</v>
      </c>
      <c r="V2536" s="8">
        <f t="shared" si="399"/>
        <v>60.474999999999994</v>
      </c>
    </row>
    <row r="2537" spans="1:22" ht="13.5" x14ac:dyDescent="0.25">
      <c r="A2537" s="3">
        <f>RSI!A2537</f>
        <v>45698</v>
      </c>
      <c r="B2537" s="2">
        <f>RSI!B2537</f>
        <v>7.5030000000000001</v>
      </c>
      <c r="C2537" s="2">
        <f>RSI!I2537</f>
        <v>49.514671153077359</v>
      </c>
      <c r="D2537" s="2">
        <f>MACD!E2537</f>
        <v>6.3723493130556363E-3</v>
      </c>
      <c r="E2537" s="2">
        <f>MACD!F2537</f>
        <v>4.3321136957053342E-2</v>
      </c>
      <c r="F2537" s="2">
        <f>'Moving Avg'!D2537</f>
        <v>7.5030000000000001</v>
      </c>
      <c r="G2537" s="2">
        <f>'Moving Avg'!F2537</f>
        <v>7.5090899999999978</v>
      </c>
      <c r="H2537" s="2">
        <f>'Moving Avg'!G2537</f>
        <v>7.5285660000000005</v>
      </c>
      <c r="I2537" s="2">
        <f>'Moving Avg'!H2537</f>
        <v>6.8280039999999955</v>
      </c>
      <c r="J2537" s="6" t="str">
        <f>OBV!F2537</f>
        <v>BULLISH</v>
      </c>
      <c r="K2537" s="6" t="str">
        <f>OBV!G2537</f>
        <v>NEUTRAL</v>
      </c>
      <c r="L2537" s="6" t="str">
        <f>OBV!H2537</f>
        <v>CONFIRMED BULLISH</v>
      </c>
      <c r="M2537" s="8">
        <f t="shared" si="390"/>
        <v>25</v>
      </c>
      <c r="N2537" s="8">
        <f t="shared" si="391"/>
        <v>100</v>
      </c>
      <c r="O2537" s="8">
        <f t="shared" si="392"/>
        <v>50</v>
      </c>
      <c r="P2537" s="8">
        <f t="shared" si="393"/>
        <v>83.5</v>
      </c>
      <c r="Q2537" s="9">
        <f t="shared" si="394"/>
        <v>63.774999999999999</v>
      </c>
      <c r="R2537" s="9">
        <f t="shared" si="395"/>
        <v>63.375</v>
      </c>
      <c r="S2537" s="9">
        <f t="shared" si="396"/>
        <v>68.825000000000003</v>
      </c>
      <c r="T2537" s="9">
        <f t="shared" si="397"/>
        <v>64.625</v>
      </c>
      <c r="U2537" s="8">
        <f t="shared" si="398"/>
        <v>65.325000000000003</v>
      </c>
      <c r="V2537" s="8">
        <f t="shared" si="399"/>
        <v>65.150000000000006</v>
      </c>
    </row>
    <row r="2538" spans="1:22" ht="13.5" x14ac:dyDescent="0.25">
      <c r="A2538" s="3">
        <f>RSI!A2538</f>
        <v>45699</v>
      </c>
      <c r="B2538" s="2">
        <f>RSI!B2538</f>
        <v>7.5124000000000004</v>
      </c>
      <c r="C2538" s="2">
        <f>RSI!I2538</f>
        <v>50.450493486093933</v>
      </c>
      <c r="D2538" s="2">
        <f>MACD!E2538</f>
        <v>7.1378055199549095E-3</v>
      </c>
      <c r="E2538" s="2">
        <f>MACD!F2538</f>
        <v>3.6084470669633661E-2</v>
      </c>
      <c r="F2538" s="2">
        <f>'Moving Avg'!D2538</f>
        <v>7.50488</v>
      </c>
      <c r="G2538" s="2">
        <f>'Moving Avg'!F2538</f>
        <v>7.503915000000001</v>
      </c>
      <c r="H2538" s="2">
        <f>'Moving Avg'!G2538</f>
        <v>7.5300720000000014</v>
      </c>
      <c r="I2538" s="2">
        <f>'Moving Avg'!H2538</f>
        <v>6.8355779999999946</v>
      </c>
      <c r="J2538" s="6" t="str">
        <f>OBV!F2538</f>
        <v>BULLISH</v>
      </c>
      <c r="K2538" s="6" t="str">
        <f>OBV!G2538</f>
        <v>NEUTRAL</v>
      </c>
      <c r="L2538" s="6" t="str">
        <f>OBV!H2538</f>
        <v>CONFIRMED BULLISH</v>
      </c>
      <c r="M2538" s="8">
        <f t="shared" si="390"/>
        <v>25</v>
      </c>
      <c r="N2538" s="8">
        <f t="shared" si="391"/>
        <v>100</v>
      </c>
      <c r="O2538" s="8">
        <f t="shared" si="392"/>
        <v>50</v>
      </c>
      <c r="P2538" s="8">
        <f t="shared" si="393"/>
        <v>83.5</v>
      </c>
      <c r="Q2538" s="9">
        <f t="shared" si="394"/>
        <v>63.774999999999999</v>
      </c>
      <c r="R2538" s="9">
        <f t="shared" si="395"/>
        <v>63.375</v>
      </c>
      <c r="S2538" s="9">
        <f t="shared" si="396"/>
        <v>68.825000000000003</v>
      </c>
      <c r="T2538" s="9">
        <f t="shared" si="397"/>
        <v>64.625</v>
      </c>
      <c r="U2538" s="8">
        <f t="shared" si="398"/>
        <v>65.325000000000003</v>
      </c>
      <c r="V2538" s="8">
        <f t="shared" si="399"/>
        <v>65.150000000000006</v>
      </c>
    </row>
    <row r="2539" spans="1:22" ht="13.5" x14ac:dyDescent="0.25">
      <c r="A2539" s="3">
        <f>RSI!A2539</f>
        <v>45700</v>
      </c>
      <c r="B2539" s="2">
        <f>RSI!B2539</f>
        <v>7.5124000000000004</v>
      </c>
      <c r="C2539" s="2">
        <f>RSI!I2539</f>
        <v>50.450493486093933</v>
      </c>
      <c r="D2539" s="2">
        <f>MACD!E2539</f>
        <v>7.7633019154479399E-3</v>
      </c>
      <c r="E2539" s="2">
        <f>MACD!F2539</f>
        <v>3.0420236918796518E-2</v>
      </c>
      <c r="F2539" s="2">
        <f>'Moving Avg'!D2539</f>
        <v>7.5067599999999999</v>
      </c>
      <c r="G2539" s="2">
        <f>'Moving Avg'!F2539</f>
        <v>7.4987400000000006</v>
      </c>
      <c r="H2539" s="2">
        <f>'Moving Avg'!G2539</f>
        <v>7.530826000000002</v>
      </c>
      <c r="I2539" s="2">
        <f>'Moving Avg'!H2539</f>
        <v>6.8435929999999949</v>
      </c>
      <c r="J2539" s="6" t="str">
        <f>OBV!F2539</f>
        <v>BULLISH</v>
      </c>
      <c r="K2539" s="6" t="str">
        <f>OBV!G2539</f>
        <v>NEUTRAL</v>
      </c>
      <c r="L2539" s="6" t="str">
        <f>OBV!H2539</f>
        <v>CONFIRMED BULLISH</v>
      </c>
      <c r="M2539" s="8">
        <f t="shared" si="390"/>
        <v>25</v>
      </c>
      <c r="N2539" s="8">
        <f t="shared" si="391"/>
        <v>100</v>
      </c>
      <c r="O2539" s="8">
        <f t="shared" si="392"/>
        <v>50</v>
      </c>
      <c r="P2539" s="8">
        <f t="shared" si="393"/>
        <v>83.5</v>
      </c>
      <c r="Q2539" s="9">
        <f t="shared" si="394"/>
        <v>63.774999999999999</v>
      </c>
      <c r="R2539" s="9">
        <f t="shared" si="395"/>
        <v>63.375</v>
      </c>
      <c r="S2539" s="9">
        <f t="shared" si="396"/>
        <v>68.825000000000003</v>
      </c>
      <c r="T2539" s="9">
        <f t="shared" si="397"/>
        <v>64.625</v>
      </c>
      <c r="U2539" s="8">
        <f t="shared" si="398"/>
        <v>65.325000000000003</v>
      </c>
      <c r="V2539" s="8">
        <f t="shared" si="399"/>
        <v>65.150000000000006</v>
      </c>
    </row>
    <row r="2540" spans="1:22" ht="13.5" x14ac:dyDescent="0.25">
      <c r="A2540" s="3">
        <f>RSI!A2540</f>
        <v>45701</v>
      </c>
      <c r="B2540" s="2">
        <f>RSI!B2540</f>
        <v>7.5312000000000001</v>
      </c>
      <c r="C2540" s="2">
        <f>RSI!I2540</f>
        <v>52.493098005303921</v>
      </c>
      <c r="D2540" s="2">
        <f>MACD!E2540</f>
        <v>6.8794224313988295E-3</v>
      </c>
      <c r="E2540" s="2">
        <f>MACD!F2540</f>
        <v>2.5712074021316984E-2</v>
      </c>
      <c r="F2540" s="2">
        <f>'Moving Avg'!D2540</f>
        <v>7.5123999999999995</v>
      </c>
      <c r="G2540" s="2">
        <f>'Moving Avg'!F2540</f>
        <v>7.4987400000000024</v>
      </c>
      <c r="H2540" s="2">
        <f>'Moving Avg'!G2540</f>
        <v>7.531956000000001</v>
      </c>
      <c r="I2540" s="2">
        <f>'Moving Avg'!H2540</f>
        <v>6.8517019999999942</v>
      </c>
      <c r="J2540" s="6" t="str">
        <f>OBV!F2540</f>
        <v>BULLISH</v>
      </c>
      <c r="K2540" s="6" t="str">
        <f>OBV!G2540</f>
        <v>NEUTRAL</v>
      </c>
      <c r="L2540" s="6" t="str">
        <f>OBV!H2540</f>
        <v>CONFIRMED BULLISH</v>
      </c>
      <c r="M2540" s="8">
        <f t="shared" si="390"/>
        <v>25</v>
      </c>
      <c r="N2540" s="8">
        <f t="shared" si="391"/>
        <v>45</v>
      </c>
      <c r="O2540" s="8">
        <f t="shared" si="392"/>
        <v>50</v>
      </c>
      <c r="P2540" s="8">
        <f t="shared" si="393"/>
        <v>83.5</v>
      </c>
      <c r="Q2540" s="9">
        <f t="shared" si="394"/>
        <v>44.524999999999999</v>
      </c>
      <c r="R2540" s="9">
        <f t="shared" si="395"/>
        <v>52.375</v>
      </c>
      <c r="S2540" s="9">
        <f t="shared" si="396"/>
        <v>60.575000000000003</v>
      </c>
      <c r="T2540" s="9">
        <f t="shared" si="397"/>
        <v>50.875</v>
      </c>
      <c r="U2540" s="8">
        <f t="shared" si="398"/>
        <v>52.491666666666674</v>
      </c>
      <c r="V2540" s="8">
        <f t="shared" si="399"/>
        <v>52.087500000000006</v>
      </c>
    </row>
    <row r="2541" spans="1:22" ht="13.5" x14ac:dyDescent="0.25">
      <c r="A2541" s="3">
        <f>RSI!A2541</f>
        <v>45702</v>
      </c>
      <c r="B2541" s="2">
        <f>RSI!B2541</f>
        <v>7.5312000000000001</v>
      </c>
      <c r="C2541" s="2">
        <f>RSI!I2541</f>
        <v>52.493098005303921</v>
      </c>
      <c r="D2541" s="2">
        <f>MACD!E2541</f>
        <v>6.0014037765858674E-3</v>
      </c>
      <c r="E2541" s="2">
        <f>MACD!F2541</f>
        <v>2.1769939972370762E-2</v>
      </c>
      <c r="F2541" s="2">
        <f>'Moving Avg'!D2541</f>
        <v>7.5180399999999992</v>
      </c>
      <c r="G2541" s="2">
        <f>'Moving Avg'!F2541</f>
        <v>7.4987400000000024</v>
      </c>
      <c r="H2541" s="2">
        <f>'Moving Avg'!G2541</f>
        <v>7.5328980000000012</v>
      </c>
      <c r="I2541" s="2">
        <f>'Moving Avg'!H2541</f>
        <v>6.8587084999999943</v>
      </c>
      <c r="J2541" s="6" t="str">
        <f>OBV!F2541</f>
        <v>BULLISH</v>
      </c>
      <c r="K2541" s="6" t="str">
        <f>OBV!G2541</f>
        <v>NEUTRAL</v>
      </c>
      <c r="L2541" s="6" t="str">
        <f>OBV!H2541</f>
        <v>CONFIRMED BULLISH</v>
      </c>
      <c r="M2541" s="8">
        <f t="shared" si="390"/>
        <v>25</v>
      </c>
      <c r="N2541" s="8">
        <f t="shared" si="391"/>
        <v>45</v>
      </c>
      <c r="O2541" s="8">
        <f t="shared" si="392"/>
        <v>50</v>
      </c>
      <c r="P2541" s="8">
        <f t="shared" si="393"/>
        <v>83.5</v>
      </c>
      <c r="Q2541" s="9">
        <f t="shared" si="394"/>
        <v>44.524999999999999</v>
      </c>
      <c r="R2541" s="9">
        <f t="shared" si="395"/>
        <v>52.375</v>
      </c>
      <c r="S2541" s="9">
        <f t="shared" si="396"/>
        <v>60.575000000000003</v>
      </c>
      <c r="T2541" s="9">
        <f t="shared" si="397"/>
        <v>50.875</v>
      </c>
      <c r="U2541" s="8">
        <f t="shared" si="398"/>
        <v>52.491666666666674</v>
      </c>
      <c r="V2541" s="8">
        <f t="shared" si="399"/>
        <v>52.087500000000006</v>
      </c>
    </row>
    <row r="2542" spans="1:22" ht="13.5" x14ac:dyDescent="0.25">
      <c r="A2542" s="3">
        <f>RSI!A2542</f>
        <v>45705</v>
      </c>
      <c r="B2542" s="2">
        <f>RSI!B2542</f>
        <v>7.5312000000000001</v>
      </c>
      <c r="C2542" s="2">
        <f>RSI!I2542</f>
        <v>52.493098005303921</v>
      </c>
      <c r="D2542" s="2">
        <f>MACD!E2542</f>
        <v>-1.5138940226774977E-2</v>
      </c>
      <c r="E2542" s="2">
        <f>MACD!F2542</f>
        <v>1.4388163932541614E-2</v>
      </c>
      <c r="F2542" s="2">
        <f>'Moving Avg'!D2542</f>
        <v>7.5236800000000006</v>
      </c>
      <c r="G2542" s="2">
        <f>'Moving Avg'!F2542</f>
        <v>7.4987400000000024</v>
      </c>
      <c r="H2542" s="2">
        <f>'Moving Avg'!G2542</f>
        <v>7.5347800000000005</v>
      </c>
      <c r="I2542" s="2">
        <f>'Moving Avg'!H2542</f>
        <v>6.8663764999999941</v>
      </c>
      <c r="J2542" s="6" t="str">
        <f>OBV!F2542</f>
        <v>BULLISH</v>
      </c>
      <c r="K2542" s="6" t="str">
        <f>OBV!G2542</f>
        <v>NEUTRAL</v>
      </c>
      <c r="L2542" s="6" t="str">
        <f>OBV!H2542</f>
        <v>CONFIRMED BULLISH</v>
      </c>
      <c r="M2542" s="8">
        <f t="shared" si="390"/>
        <v>25</v>
      </c>
      <c r="N2542" s="8">
        <f t="shared" si="391"/>
        <v>100</v>
      </c>
      <c r="O2542" s="8">
        <f t="shared" si="392"/>
        <v>50</v>
      </c>
      <c r="P2542" s="8">
        <f t="shared" si="393"/>
        <v>83.5</v>
      </c>
      <c r="Q2542" s="9">
        <f t="shared" si="394"/>
        <v>63.774999999999999</v>
      </c>
      <c r="R2542" s="9">
        <f t="shared" si="395"/>
        <v>63.375</v>
      </c>
      <c r="S2542" s="9">
        <f t="shared" si="396"/>
        <v>68.825000000000003</v>
      </c>
      <c r="T2542" s="9">
        <f t="shared" si="397"/>
        <v>64.625</v>
      </c>
      <c r="U2542" s="8">
        <f t="shared" si="398"/>
        <v>65.325000000000003</v>
      </c>
      <c r="V2542" s="8">
        <f t="shared" si="399"/>
        <v>65.150000000000006</v>
      </c>
    </row>
    <row r="2543" spans="1:22" ht="13.5" x14ac:dyDescent="0.25">
      <c r="A2543" s="3">
        <f>RSI!A2543</f>
        <v>45706</v>
      </c>
      <c r="B2543" s="2">
        <f>RSI!B2543</f>
        <v>7.4088000000000003</v>
      </c>
      <c r="C2543" s="2">
        <f>RSI!I2543</f>
        <v>39.314360920345479</v>
      </c>
      <c r="D2543" s="2">
        <f>MACD!E2543</f>
        <v>-6.6871990302432849E-3</v>
      </c>
      <c r="E2543" s="2">
        <f>MACD!F2543</f>
        <v>1.0173091339984635E-2</v>
      </c>
      <c r="F2543" s="2">
        <f>'Moving Avg'!D2543</f>
        <v>7.5029599999999999</v>
      </c>
      <c r="G2543" s="2">
        <f>'Moving Avg'!F2543</f>
        <v>7.4926200000000005</v>
      </c>
      <c r="H2543" s="2">
        <f>'Moving Avg'!G2543</f>
        <v>7.5342140000000004</v>
      </c>
      <c r="I2543" s="2">
        <f>'Moving Avg'!H2543</f>
        <v>6.8734324999999936</v>
      </c>
      <c r="J2543" s="6" t="str">
        <f>OBV!F2543</f>
        <v>BEARISH</v>
      </c>
      <c r="K2543" s="6" t="str">
        <f>OBV!G2543</f>
        <v>NEUTRAL</v>
      </c>
      <c r="L2543" s="6" t="str">
        <f>OBV!H2543</f>
        <v>CONFIRMED BEARISH</v>
      </c>
      <c r="M2543" s="8">
        <f t="shared" si="390"/>
        <v>25</v>
      </c>
      <c r="N2543" s="8">
        <f t="shared" si="391"/>
        <v>45</v>
      </c>
      <c r="O2543" s="8">
        <f t="shared" si="392"/>
        <v>50</v>
      </c>
      <c r="P2543" s="8">
        <f t="shared" si="393"/>
        <v>16.5</v>
      </c>
      <c r="Q2543" s="9">
        <f t="shared" si="394"/>
        <v>34.475000000000001</v>
      </c>
      <c r="R2543" s="9">
        <f t="shared" si="395"/>
        <v>35.625</v>
      </c>
      <c r="S2543" s="9">
        <f t="shared" si="396"/>
        <v>30.425000000000001</v>
      </c>
      <c r="T2543" s="9">
        <f t="shared" si="397"/>
        <v>34.125</v>
      </c>
      <c r="U2543" s="8">
        <f t="shared" si="398"/>
        <v>33.508333333333333</v>
      </c>
      <c r="V2543" s="8">
        <f t="shared" si="399"/>
        <v>33.662499999999994</v>
      </c>
    </row>
    <row r="2544" spans="1:22" ht="13.5" x14ac:dyDescent="0.25">
      <c r="A2544" s="3">
        <f>RSI!A2544</f>
        <v>45707</v>
      </c>
      <c r="B2544" s="2">
        <f>RSI!B2544</f>
        <v>7.2675999999999998</v>
      </c>
      <c r="C2544" s="2">
        <f>RSI!I2544</f>
        <v>29.967593751306126</v>
      </c>
      <c r="D2544" s="2">
        <f>MACD!E2544</f>
        <v>1.1543506454564145E-2</v>
      </c>
      <c r="E2544" s="2">
        <f>MACD!F2544</f>
        <v>1.0447174362900536E-2</v>
      </c>
      <c r="F2544" s="2">
        <f>'Moving Avg'!D2544</f>
        <v>7.4540000000000006</v>
      </c>
      <c r="G2544" s="2">
        <f>'Moving Avg'!F2544</f>
        <v>7.4794399999999994</v>
      </c>
      <c r="H2544" s="2">
        <f>'Moving Avg'!G2544</f>
        <v>7.5298840000000018</v>
      </c>
      <c r="I2544" s="2">
        <f>'Moving Avg'!H2544</f>
        <v>6.8797824999999921</v>
      </c>
      <c r="J2544" s="6" t="str">
        <f>OBV!F2544</f>
        <v>BEARISH</v>
      </c>
      <c r="K2544" s="6" t="str">
        <f>OBV!G2544</f>
        <v>NEUTRAL</v>
      </c>
      <c r="L2544" s="6" t="str">
        <f>OBV!H2544</f>
        <v>CONFIRMED BEARISH</v>
      </c>
      <c r="M2544" s="8">
        <f t="shared" si="390"/>
        <v>50</v>
      </c>
      <c r="N2544" s="8">
        <f t="shared" si="391"/>
        <v>0</v>
      </c>
      <c r="O2544" s="8">
        <f t="shared" si="392"/>
        <v>50</v>
      </c>
      <c r="P2544" s="8">
        <f t="shared" si="393"/>
        <v>16.5</v>
      </c>
      <c r="Q2544" s="9">
        <f t="shared" si="394"/>
        <v>27.475000000000001</v>
      </c>
      <c r="R2544" s="9">
        <f t="shared" si="395"/>
        <v>31.625</v>
      </c>
      <c r="S2544" s="9">
        <f t="shared" si="396"/>
        <v>27.425000000000001</v>
      </c>
      <c r="T2544" s="9">
        <f t="shared" si="397"/>
        <v>29.125</v>
      </c>
      <c r="U2544" s="8">
        <f t="shared" si="398"/>
        <v>28.841666666666669</v>
      </c>
      <c r="V2544" s="8">
        <f t="shared" si="399"/>
        <v>28.912500000000001</v>
      </c>
    </row>
    <row r="2545" spans="1:22" ht="13.5" x14ac:dyDescent="0.25">
      <c r="A2545" s="3">
        <f>RSI!A2545</f>
        <v>45708</v>
      </c>
      <c r="B2545" s="2">
        <f>RSI!B2545</f>
        <v>7.4371</v>
      </c>
      <c r="C2545" s="2">
        <f>RSI!I2545</f>
        <v>46.431688324591633</v>
      </c>
      <c r="D2545" s="2">
        <f>MACD!E2545</f>
        <v>1.5822338313549622E-2</v>
      </c>
      <c r="E2545" s="2">
        <f>MACD!F2545</f>
        <v>1.1522207153030354E-2</v>
      </c>
      <c r="F2545" s="2">
        <f>'Moving Avg'!D2545</f>
        <v>7.4351799999999999</v>
      </c>
      <c r="G2545" s="2">
        <f>'Moving Avg'!F2545</f>
        <v>7.4747349999999981</v>
      </c>
      <c r="H2545" s="2">
        <f>'Moving Avg'!G2545</f>
        <v>7.5291320000000015</v>
      </c>
      <c r="I2545" s="2">
        <f>'Moving Avg'!H2545</f>
        <v>6.8860979999999925</v>
      </c>
      <c r="J2545" s="6" t="str">
        <f>OBV!F2545</f>
        <v>BEARISH</v>
      </c>
      <c r="K2545" s="6" t="str">
        <f>OBV!G2545</f>
        <v>NEUTRAL</v>
      </c>
      <c r="L2545" s="6" t="str">
        <f>OBV!H2545</f>
        <v>CONFIRMED BEARISH</v>
      </c>
      <c r="M2545" s="8">
        <f t="shared" si="390"/>
        <v>25</v>
      </c>
      <c r="N2545" s="8">
        <f t="shared" si="391"/>
        <v>0</v>
      </c>
      <c r="O2545" s="8">
        <f t="shared" si="392"/>
        <v>50</v>
      </c>
      <c r="P2545" s="8">
        <f t="shared" si="393"/>
        <v>16.5</v>
      </c>
      <c r="Q2545" s="9">
        <f t="shared" si="394"/>
        <v>18.725000000000001</v>
      </c>
      <c r="R2545" s="9">
        <f t="shared" si="395"/>
        <v>26.625</v>
      </c>
      <c r="S2545" s="9">
        <f t="shared" si="396"/>
        <v>23.675000000000001</v>
      </c>
      <c r="T2545" s="9">
        <f t="shared" si="397"/>
        <v>22.875</v>
      </c>
      <c r="U2545" s="8">
        <f t="shared" si="398"/>
        <v>23.008333333333336</v>
      </c>
      <c r="V2545" s="8">
        <f t="shared" si="399"/>
        <v>22.975000000000001</v>
      </c>
    </row>
    <row r="2546" spans="1:22" ht="13.5" x14ac:dyDescent="0.25">
      <c r="A2546" s="3">
        <f>RSI!A2546</f>
        <v>45709</v>
      </c>
      <c r="B2546" s="2">
        <f>RSI!B2546</f>
        <v>7.3429000000000002</v>
      </c>
      <c r="C2546" s="2">
        <f>RSI!I2546</f>
        <v>40.704434710507812</v>
      </c>
      <c r="D2546" s="2">
        <f>MACD!E2546</f>
        <v>2.6723162837670955E-2</v>
      </c>
      <c r="E2546" s="2">
        <f>MACD!F2546</f>
        <v>1.4562398289958475E-2</v>
      </c>
      <c r="F2546" s="2">
        <f>'Moving Avg'!D2546</f>
        <v>7.3975200000000001</v>
      </c>
      <c r="G2546" s="2">
        <f>'Moving Avg'!F2546</f>
        <v>7.4794399999999994</v>
      </c>
      <c r="H2546" s="2">
        <f>'Moving Avg'!G2546</f>
        <v>7.5264960000000016</v>
      </c>
      <c r="I2546" s="2">
        <f>'Moving Avg'!H2546</f>
        <v>6.8919424999999936</v>
      </c>
      <c r="J2546" s="6" t="str">
        <f>OBV!F2546</f>
        <v>BEARISH</v>
      </c>
      <c r="K2546" s="6" t="str">
        <f>OBV!G2546</f>
        <v>NEUTRAL</v>
      </c>
      <c r="L2546" s="6" t="str">
        <f>OBV!H2546</f>
        <v>CONFIRMED BEARISH</v>
      </c>
      <c r="M2546" s="8">
        <f t="shared" si="390"/>
        <v>25</v>
      </c>
      <c r="N2546" s="8">
        <f t="shared" si="391"/>
        <v>0</v>
      </c>
      <c r="O2546" s="8">
        <f t="shared" si="392"/>
        <v>50</v>
      </c>
      <c r="P2546" s="8">
        <f t="shared" si="393"/>
        <v>16.5</v>
      </c>
      <c r="Q2546" s="9">
        <f t="shared" si="394"/>
        <v>18.725000000000001</v>
      </c>
      <c r="R2546" s="9">
        <f t="shared" si="395"/>
        <v>26.625</v>
      </c>
      <c r="S2546" s="9">
        <f t="shared" si="396"/>
        <v>23.675000000000001</v>
      </c>
      <c r="T2546" s="9">
        <f t="shared" si="397"/>
        <v>22.875</v>
      </c>
      <c r="U2546" s="8">
        <f t="shared" si="398"/>
        <v>23.008333333333336</v>
      </c>
      <c r="V2546" s="8">
        <f t="shared" si="399"/>
        <v>22.975000000000001</v>
      </c>
    </row>
    <row r="2547" spans="1:22" ht="13.5" x14ac:dyDescent="0.25">
      <c r="A2547" s="3">
        <f>RSI!A2547</f>
        <v>45712</v>
      </c>
      <c r="B2547" s="2">
        <f>RSI!B2547</f>
        <v>7.3429000000000002</v>
      </c>
      <c r="C2547" s="2">
        <f>RSI!I2547</f>
        <v>40.704434710507812</v>
      </c>
      <c r="D2547" s="2">
        <f>MACD!E2547</f>
        <v>3.6783658828504429E-2</v>
      </c>
      <c r="E2547" s="2">
        <f>MACD!F2547</f>
        <v>1.9006650397667666E-2</v>
      </c>
      <c r="F2547" s="2">
        <f>'Moving Avg'!D2547</f>
        <v>7.3598600000000003</v>
      </c>
      <c r="G2547" s="2">
        <f>'Moving Avg'!F2547</f>
        <v>7.4704949999999997</v>
      </c>
      <c r="H2547" s="2">
        <f>'Moving Avg'!G2547</f>
        <v>7.5238600000000018</v>
      </c>
      <c r="I2547" s="2">
        <f>'Moving Avg'!H2547</f>
        <v>6.8977869999999939</v>
      </c>
      <c r="J2547" s="6" t="str">
        <f>OBV!F2547</f>
        <v>BEARISH</v>
      </c>
      <c r="K2547" s="6" t="str">
        <f>OBV!G2547</f>
        <v>NEUTRAL</v>
      </c>
      <c r="L2547" s="6" t="str">
        <f>OBV!H2547</f>
        <v>CONFIRMED BEARISH</v>
      </c>
      <c r="M2547" s="8">
        <f t="shared" si="390"/>
        <v>25</v>
      </c>
      <c r="N2547" s="8">
        <f t="shared" si="391"/>
        <v>0</v>
      </c>
      <c r="O2547" s="8">
        <f t="shared" si="392"/>
        <v>50</v>
      </c>
      <c r="P2547" s="8">
        <f t="shared" si="393"/>
        <v>16.5</v>
      </c>
      <c r="Q2547" s="9">
        <f t="shared" si="394"/>
        <v>18.725000000000001</v>
      </c>
      <c r="R2547" s="9">
        <f t="shared" si="395"/>
        <v>26.625</v>
      </c>
      <c r="S2547" s="9">
        <f t="shared" si="396"/>
        <v>23.675000000000001</v>
      </c>
      <c r="T2547" s="9">
        <f t="shared" si="397"/>
        <v>22.875</v>
      </c>
      <c r="U2547" s="8">
        <f t="shared" si="398"/>
        <v>23.008333333333336</v>
      </c>
      <c r="V2547" s="8">
        <f t="shared" si="399"/>
        <v>22.975000000000001</v>
      </c>
    </row>
    <row r="2548" spans="1:22" ht="13.5" x14ac:dyDescent="0.25">
      <c r="A2548" s="3">
        <f>RSI!A2548</f>
        <v>45713</v>
      </c>
      <c r="B2548" s="2">
        <f>RSI!B2548</f>
        <v>7.3429000000000002</v>
      </c>
      <c r="C2548" s="2">
        <f>RSI!I2548</f>
        <v>40.704434710507812</v>
      </c>
      <c r="D2548" s="2">
        <f>MACD!E2548</f>
        <v>4.7517282082536916E-2</v>
      </c>
      <c r="E2548" s="2">
        <f>MACD!F2548</f>
        <v>2.4708776734641516E-2</v>
      </c>
      <c r="F2548" s="2">
        <f>'Moving Avg'!D2548</f>
        <v>7.346680000000001</v>
      </c>
      <c r="G2548" s="2">
        <f>'Moving Avg'!F2548</f>
        <v>7.4615499999999999</v>
      </c>
      <c r="H2548" s="2">
        <f>'Moving Avg'!G2548</f>
        <v>7.5210360000000014</v>
      </c>
      <c r="I2548" s="2">
        <f>'Moving Avg'!H2548</f>
        <v>6.9036314999999959</v>
      </c>
      <c r="J2548" s="6" t="str">
        <f>OBV!F2548</f>
        <v>BEARISH</v>
      </c>
      <c r="K2548" s="6" t="str">
        <f>OBV!G2548</f>
        <v>NEUTRAL</v>
      </c>
      <c r="L2548" s="6" t="str">
        <f>OBV!H2548</f>
        <v>CONFIRMED BEARISH</v>
      </c>
      <c r="M2548" s="8">
        <f t="shared" si="390"/>
        <v>25</v>
      </c>
      <c r="N2548" s="8">
        <f t="shared" si="391"/>
        <v>0</v>
      </c>
      <c r="O2548" s="8">
        <f t="shared" si="392"/>
        <v>50</v>
      </c>
      <c r="P2548" s="8">
        <f t="shared" si="393"/>
        <v>16.5</v>
      </c>
      <c r="Q2548" s="9">
        <f t="shared" si="394"/>
        <v>18.725000000000001</v>
      </c>
      <c r="R2548" s="9">
        <f t="shared" si="395"/>
        <v>26.625</v>
      </c>
      <c r="S2548" s="9">
        <f t="shared" si="396"/>
        <v>23.675000000000001</v>
      </c>
      <c r="T2548" s="9">
        <f t="shared" si="397"/>
        <v>22.875</v>
      </c>
      <c r="U2548" s="8">
        <f t="shared" si="398"/>
        <v>23.008333333333336</v>
      </c>
      <c r="V2548" s="8">
        <f t="shared" si="399"/>
        <v>22.975000000000001</v>
      </c>
    </row>
    <row r="2549" spans="1:22" ht="13.5" x14ac:dyDescent="0.25">
      <c r="A2549" s="3">
        <f>RSI!A2549</f>
        <v>45714</v>
      </c>
      <c r="B2549" s="2">
        <f>RSI!B2549</f>
        <v>7.3429000000000002</v>
      </c>
      <c r="C2549" s="2">
        <f>RSI!I2549</f>
        <v>40.704434710507812</v>
      </c>
      <c r="D2549" s="2">
        <f>MACD!E2549</f>
        <v>5.7316932414527955E-2</v>
      </c>
      <c r="E2549" s="2">
        <f>MACD!F2549</f>
        <v>3.1230407870618808E-2</v>
      </c>
      <c r="F2549" s="2">
        <f>'Moving Avg'!D2549</f>
        <v>7.3617400000000002</v>
      </c>
      <c r="G2549" s="2">
        <f>'Moving Avg'!F2549</f>
        <v>7.4526050000000001</v>
      </c>
      <c r="H2549" s="2">
        <f>'Moving Avg'!G2549</f>
        <v>7.5172700000000008</v>
      </c>
      <c r="I2549" s="2">
        <f>'Moving Avg'!H2549</f>
        <v>6.9095199999999952</v>
      </c>
      <c r="J2549" s="6" t="str">
        <f>OBV!F2549</f>
        <v>BEARISH</v>
      </c>
      <c r="K2549" s="6" t="str">
        <f>OBV!G2549</f>
        <v>NEUTRAL</v>
      </c>
      <c r="L2549" s="6" t="str">
        <f>OBV!H2549</f>
        <v>BEARISH DIVERGENCE</v>
      </c>
      <c r="M2549" s="8">
        <f t="shared" si="390"/>
        <v>25</v>
      </c>
      <c r="N2549" s="8">
        <f t="shared" si="391"/>
        <v>0</v>
      </c>
      <c r="O2549" s="8">
        <f t="shared" si="392"/>
        <v>50</v>
      </c>
      <c r="P2549" s="8">
        <f t="shared" si="393"/>
        <v>16.5</v>
      </c>
      <c r="Q2549" s="9">
        <f t="shared" si="394"/>
        <v>18.725000000000001</v>
      </c>
      <c r="R2549" s="9">
        <f t="shared" si="395"/>
        <v>26.625</v>
      </c>
      <c r="S2549" s="9">
        <f t="shared" si="396"/>
        <v>23.675000000000001</v>
      </c>
      <c r="T2549" s="9">
        <f t="shared" si="397"/>
        <v>22.875</v>
      </c>
      <c r="U2549" s="8">
        <f t="shared" si="398"/>
        <v>23.008333333333336</v>
      </c>
      <c r="V2549" s="8">
        <f t="shared" si="399"/>
        <v>22.975000000000001</v>
      </c>
    </row>
    <row r="2550" spans="1:22" ht="13.5" x14ac:dyDescent="0.25">
      <c r="A2550" s="3">
        <f>RSI!A2550</f>
        <v>45715</v>
      </c>
      <c r="B2550" s="2">
        <f>RSI!B2550</f>
        <v>7.3429000000000002</v>
      </c>
      <c r="C2550" s="2">
        <f>RSI!I2550</f>
        <v>40.704434710507812</v>
      </c>
      <c r="D2550" s="2">
        <f>MACD!E2550</f>
        <v>6.9165468345124381E-2</v>
      </c>
      <c r="E2550" s="2">
        <f>MACD!F2550</f>
        <v>3.8817419965519927E-2</v>
      </c>
      <c r="F2550" s="2">
        <f>'Moving Avg'!D2550</f>
        <v>7.3429000000000002</v>
      </c>
      <c r="G2550" s="2">
        <f>'Moving Avg'!F2550</f>
        <v>7.4436599999999995</v>
      </c>
      <c r="H2550" s="2">
        <f>'Moving Avg'!G2550</f>
        <v>7.5135040000000002</v>
      </c>
      <c r="I2550" s="2">
        <f>'Moving Avg'!H2550</f>
        <v>6.9144824999999956</v>
      </c>
      <c r="J2550" s="6" t="str">
        <f>OBV!F2550</f>
        <v>BEARISH</v>
      </c>
      <c r="K2550" s="6" t="str">
        <f>OBV!G2550</f>
        <v>NEUTRAL</v>
      </c>
      <c r="L2550" s="6" t="str">
        <f>OBV!H2550</f>
        <v>CONFIRMED BEARISH</v>
      </c>
      <c r="M2550" s="8">
        <f t="shared" si="390"/>
        <v>25</v>
      </c>
      <c r="N2550" s="8">
        <f t="shared" si="391"/>
        <v>0</v>
      </c>
      <c r="O2550" s="8">
        <f t="shared" si="392"/>
        <v>50</v>
      </c>
      <c r="P2550" s="8">
        <f t="shared" si="393"/>
        <v>16.5</v>
      </c>
      <c r="Q2550" s="9">
        <f t="shared" si="394"/>
        <v>18.725000000000001</v>
      </c>
      <c r="R2550" s="9">
        <f t="shared" si="395"/>
        <v>26.625</v>
      </c>
      <c r="S2550" s="9">
        <f t="shared" si="396"/>
        <v>23.675000000000001</v>
      </c>
      <c r="T2550" s="9">
        <f t="shared" si="397"/>
        <v>22.875</v>
      </c>
      <c r="U2550" s="8">
        <f t="shared" si="398"/>
        <v>23.008333333333336</v>
      </c>
      <c r="V2550" s="8">
        <f t="shared" si="399"/>
        <v>22.975000000000001</v>
      </c>
    </row>
    <row r="2551" spans="1:22" ht="13.5" x14ac:dyDescent="0.25">
      <c r="A2551" s="3">
        <f>RSI!A2551</f>
        <v>45716</v>
      </c>
      <c r="B2551" s="2">
        <f>RSI!B2551</f>
        <v>7.4840999999999998</v>
      </c>
      <c r="C2551" s="2">
        <f>RSI!I2551</f>
        <v>53.230208949753489</v>
      </c>
      <c r="D2551" s="2">
        <f>MACD!E2551</f>
        <v>6.9346908537527341E-2</v>
      </c>
      <c r="E2551" s="2">
        <f>MACD!F2551</f>
        <v>4.4923317679921415E-2</v>
      </c>
      <c r="F2551" s="2">
        <f>'Moving Avg'!D2551</f>
        <v>7.3711399999999996</v>
      </c>
      <c r="G2551" s="2">
        <f>'Moving Avg'!F2551</f>
        <v>7.4417750000000016</v>
      </c>
      <c r="H2551" s="2">
        <f>'Moving Avg'!G2551</f>
        <v>7.512562</v>
      </c>
      <c r="I2551" s="2">
        <f>'Moving Avg'!H2551</f>
        <v>6.9201509999999953</v>
      </c>
      <c r="J2551" s="6" t="str">
        <f>OBV!F2551</f>
        <v>BULLISH</v>
      </c>
      <c r="K2551" s="6" t="str">
        <f>OBV!G2551</f>
        <v>NEUTRAL</v>
      </c>
      <c r="L2551" s="6" t="str">
        <f>OBV!H2551</f>
        <v>CONFIRMED BULLISH</v>
      </c>
      <c r="M2551" s="8">
        <f t="shared" si="390"/>
        <v>25</v>
      </c>
      <c r="N2551" s="8">
        <f t="shared" si="391"/>
        <v>0</v>
      </c>
      <c r="O2551" s="8">
        <f t="shared" si="392"/>
        <v>50</v>
      </c>
      <c r="P2551" s="8">
        <f t="shared" si="393"/>
        <v>83.5</v>
      </c>
      <c r="Q2551" s="9">
        <f t="shared" si="394"/>
        <v>28.774999999999999</v>
      </c>
      <c r="R2551" s="9">
        <f t="shared" si="395"/>
        <v>43.375</v>
      </c>
      <c r="S2551" s="9">
        <f t="shared" si="396"/>
        <v>53.825000000000003</v>
      </c>
      <c r="T2551" s="9">
        <f t="shared" si="397"/>
        <v>39.625</v>
      </c>
      <c r="U2551" s="8">
        <f t="shared" si="398"/>
        <v>41.991666666666667</v>
      </c>
      <c r="V2551" s="8">
        <f t="shared" si="399"/>
        <v>41.400000000000006</v>
      </c>
    </row>
    <row r="2552" spans="1:22" ht="13.5" x14ac:dyDescent="0.25">
      <c r="A2552" s="3">
        <f>RSI!A2552</f>
        <v>45719</v>
      </c>
      <c r="B2552" s="2">
        <f>RSI!B2552</f>
        <v>7.4840999999999998</v>
      </c>
      <c r="C2552" s="2">
        <f>RSI!I2552</f>
        <v>53.230208949753489</v>
      </c>
      <c r="D2552" s="2">
        <f>MACD!E2552</f>
        <v>6.9235536511204288E-2</v>
      </c>
      <c r="E2552" s="2">
        <f>MACD!F2552</f>
        <v>4.9785761446177995E-2</v>
      </c>
      <c r="F2552" s="2">
        <f>'Moving Avg'!D2552</f>
        <v>7.399379999999999</v>
      </c>
      <c r="G2552" s="2">
        <f>'Moving Avg'!F2552</f>
        <v>7.4464800000000011</v>
      </c>
      <c r="H2552" s="2">
        <f>'Moving Avg'!G2552</f>
        <v>7.5135020000000008</v>
      </c>
      <c r="I2552" s="2">
        <f>'Moving Avg'!H2552</f>
        <v>6.925819499999994</v>
      </c>
      <c r="J2552" s="6" t="str">
        <f>OBV!F2552</f>
        <v>BULLISH</v>
      </c>
      <c r="K2552" s="6" t="str">
        <f>OBV!G2552</f>
        <v>NEUTRAL</v>
      </c>
      <c r="L2552" s="6" t="str">
        <f>OBV!H2552</f>
        <v>CONFIRMED BULLISH</v>
      </c>
      <c r="M2552" s="8">
        <f t="shared" si="390"/>
        <v>25</v>
      </c>
      <c r="N2552" s="8">
        <f t="shared" si="391"/>
        <v>0</v>
      </c>
      <c r="O2552" s="8">
        <f t="shared" si="392"/>
        <v>50</v>
      </c>
      <c r="P2552" s="8">
        <f t="shared" si="393"/>
        <v>83.5</v>
      </c>
      <c r="Q2552" s="9">
        <f t="shared" si="394"/>
        <v>28.774999999999999</v>
      </c>
      <c r="R2552" s="9">
        <f t="shared" si="395"/>
        <v>43.375</v>
      </c>
      <c r="S2552" s="9">
        <f t="shared" si="396"/>
        <v>53.825000000000003</v>
      </c>
      <c r="T2552" s="9">
        <f t="shared" si="397"/>
        <v>39.625</v>
      </c>
      <c r="U2552" s="8">
        <f t="shared" si="398"/>
        <v>41.991666666666667</v>
      </c>
      <c r="V2552" s="8">
        <f t="shared" si="399"/>
        <v>41.400000000000006</v>
      </c>
    </row>
    <row r="2553" spans="1:22" ht="13.5" x14ac:dyDescent="0.25">
      <c r="A2553" s="3">
        <f>RSI!A2553</f>
        <v>45720</v>
      </c>
      <c r="B2553" s="2">
        <f>RSI!B2553</f>
        <v>7.4840999999999998</v>
      </c>
      <c r="C2553" s="2">
        <f>RSI!I2553</f>
        <v>53.230208949753475</v>
      </c>
      <c r="D2553" s="2">
        <f>MACD!E2553</f>
        <v>5.0065253168516399E-2</v>
      </c>
      <c r="E2553" s="2">
        <f>MACD!F2553</f>
        <v>4.9841659790645677E-2</v>
      </c>
      <c r="F2553" s="2">
        <f>'Moving Avg'!D2553</f>
        <v>7.4276199999999992</v>
      </c>
      <c r="G2553" s="2">
        <f>'Moving Avg'!F2553</f>
        <v>7.4455350000000013</v>
      </c>
      <c r="H2553" s="2">
        <f>'Moving Avg'!G2553</f>
        <v>7.5135020000000008</v>
      </c>
      <c r="I2553" s="2">
        <f>'Moving Avg'!H2553</f>
        <v>6.9314879999999945</v>
      </c>
      <c r="J2553" s="6" t="str">
        <f>OBV!F2553</f>
        <v>BULLISH</v>
      </c>
      <c r="K2553" s="6" t="str">
        <f>OBV!G2553</f>
        <v>NEUTRAL</v>
      </c>
      <c r="L2553" s="6" t="str">
        <f>OBV!H2553</f>
        <v>CONFIRMED BULLISH</v>
      </c>
      <c r="M2553" s="8">
        <f t="shared" si="390"/>
        <v>25</v>
      </c>
      <c r="N2553" s="8">
        <f t="shared" si="391"/>
        <v>0</v>
      </c>
      <c r="O2553" s="8">
        <f t="shared" si="392"/>
        <v>50</v>
      </c>
      <c r="P2553" s="8">
        <f t="shared" si="393"/>
        <v>83.5</v>
      </c>
      <c r="Q2553" s="9">
        <f t="shared" si="394"/>
        <v>28.774999999999999</v>
      </c>
      <c r="R2553" s="9">
        <f t="shared" si="395"/>
        <v>43.375</v>
      </c>
      <c r="S2553" s="9">
        <f t="shared" si="396"/>
        <v>53.825000000000003</v>
      </c>
      <c r="T2553" s="9">
        <f t="shared" si="397"/>
        <v>39.625</v>
      </c>
      <c r="U2553" s="8">
        <f t="shared" si="398"/>
        <v>41.991666666666667</v>
      </c>
      <c r="V2553" s="8">
        <f t="shared" si="399"/>
        <v>41.400000000000006</v>
      </c>
    </row>
    <row r="2554" spans="1:22" ht="13.5" x14ac:dyDescent="0.25">
      <c r="A2554" s="3">
        <f>RSI!A2554</f>
        <v>45721</v>
      </c>
      <c r="B2554" s="2">
        <f>RSI!B2554</f>
        <v>7.4371</v>
      </c>
      <c r="C2554" s="2">
        <f>RSI!I2554</f>
        <v>48.932864029492485</v>
      </c>
      <c r="D2554" s="2">
        <f>MACD!E2554</f>
        <v>1.5375541111782631E-2</v>
      </c>
      <c r="E2554" s="2">
        <f>MACD!F2554</f>
        <v>4.2948436054873071E-2</v>
      </c>
      <c r="F2554" s="2">
        <f>'Moving Avg'!D2554</f>
        <v>7.4464600000000001</v>
      </c>
      <c r="G2554" s="2">
        <f>'Moving Avg'!F2554</f>
        <v>7.44224</v>
      </c>
      <c r="H2554" s="2">
        <f>'Moving Avg'!G2554</f>
        <v>7.512562</v>
      </c>
      <c r="I2554" s="2">
        <f>'Moving Avg'!H2554</f>
        <v>6.9369214999999951</v>
      </c>
      <c r="J2554" s="6" t="str">
        <f>OBV!F2554</f>
        <v>BULLISH</v>
      </c>
      <c r="K2554" s="6" t="str">
        <f>OBV!G2554</f>
        <v>NEUTRAL</v>
      </c>
      <c r="L2554" s="6" t="str">
        <f>OBV!H2554</f>
        <v>CONFIRMED BULLISH</v>
      </c>
      <c r="M2554" s="8">
        <f t="shared" si="390"/>
        <v>25</v>
      </c>
      <c r="N2554" s="8">
        <f t="shared" si="391"/>
        <v>100</v>
      </c>
      <c r="O2554" s="8">
        <f t="shared" si="392"/>
        <v>50</v>
      </c>
      <c r="P2554" s="8">
        <f t="shared" si="393"/>
        <v>83.5</v>
      </c>
      <c r="Q2554" s="9">
        <f t="shared" si="394"/>
        <v>63.774999999999999</v>
      </c>
      <c r="R2554" s="9">
        <f t="shared" si="395"/>
        <v>63.375</v>
      </c>
      <c r="S2554" s="9">
        <f t="shared" si="396"/>
        <v>68.825000000000003</v>
      </c>
      <c r="T2554" s="9">
        <f t="shared" si="397"/>
        <v>64.625</v>
      </c>
      <c r="U2554" s="8">
        <f t="shared" si="398"/>
        <v>65.325000000000003</v>
      </c>
      <c r="V2554" s="8">
        <f t="shared" si="399"/>
        <v>65.150000000000006</v>
      </c>
    </row>
    <row r="2555" spans="1:22" ht="13.5" x14ac:dyDescent="0.25">
      <c r="A2555" s="3">
        <f>RSI!A2555</f>
        <v>45722</v>
      </c>
      <c r="B2555" s="2">
        <f>RSI!B2555</f>
        <v>7.4371</v>
      </c>
      <c r="C2555" s="2">
        <f>RSI!I2555</f>
        <v>48.932864029492478</v>
      </c>
      <c r="D2555" s="2">
        <f>MACD!E2555</f>
        <v>1.2167071083155179E-2</v>
      </c>
      <c r="E2555" s="2">
        <f>MACD!F2555</f>
        <v>3.6792163060529494E-2</v>
      </c>
      <c r="F2555" s="2">
        <f>'Moving Avg'!D2555</f>
        <v>7.4653000000000009</v>
      </c>
      <c r="G2555" s="2">
        <f>'Moving Avg'!F2555</f>
        <v>7.4389449999999986</v>
      </c>
      <c r="H2555" s="2">
        <f>'Moving Avg'!G2555</f>
        <v>7.5106799999999998</v>
      </c>
      <c r="I2555" s="2">
        <f>'Moving Avg'!H2555</f>
        <v>6.9426194999999957</v>
      </c>
      <c r="J2555" s="6" t="str">
        <f>OBV!F2555</f>
        <v>BULLISH</v>
      </c>
      <c r="K2555" s="6" t="str">
        <f>OBV!G2555</f>
        <v>NEUTRAL</v>
      </c>
      <c r="L2555" s="6" t="str">
        <f>OBV!H2555</f>
        <v>CONFIRMED BULLISH</v>
      </c>
      <c r="M2555" s="8">
        <f t="shared" si="390"/>
        <v>25</v>
      </c>
      <c r="N2555" s="8">
        <f t="shared" si="391"/>
        <v>100</v>
      </c>
      <c r="O2555" s="8">
        <f t="shared" si="392"/>
        <v>50</v>
      </c>
      <c r="P2555" s="8">
        <f t="shared" si="393"/>
        <v>83.5</v>
      </c>
      <c r="Q2555" s="9">
        <f t="shared" si="394"/>
        <v>63.774999999999999</v>
      </c>
      <c r="R2555" s="9">
        <f t="shared" si="395"/>
        <v>63.375</v>
      </c>
      <c r="S2555" s="9">
        <f t="shared" si="396"/>
        <v>68.825000000000003</v>
      </c>
      <c r="T2555" s="9">
        <f t="shared" si="397"/>
        <v>64.625</v>
      </c>
      <c r="U2555" s="8">
        <f t="shared" si="398"/>
        <v>65.325000000000003</v>
      </c>
      <c r="V2555" s="8">
        <f t="shared" si="399"/>
        <v>65.150000000000006</v>
      </c>
    </row>
    <row r="2556" spans="1:22" ht="13.5" x14ac:dyDescent="0.25">
      <c r="A2556" s="3">
        <f>RSI!A2556</f>
        <v>45723</v>
      </c>
      <c r="B2556" s="2">
        <f>RSI!B2556</f>
        <v>7.4371</v>
      </c>
      <c r="C2556" s="2">
        <f>RSI!I2556</f>
        <v>48.932864029492478</v>
      </c>
      <c r="D2556" s="2">
        <f>MACD!E2556</f>
        <v>-4.9776512593107114E-3</v>
      </c>
      <c r="E2556" s="2">
        <f>MACD!F2556</f>
        <v>2.8438200196561451E-2</v>
      </c>
      <c r="F2556" s="2">
        <f>'Moving Avg'!D2556</f>
        <v>7.4558999999999997</v>
      </c>
      <c r="G2556" s="2">
        <f>'Moving Avg'!F2556</f>
        <v>7.4356499999999981</v>
      </c>
      <c r="H2556" s="2">
        <f>'Moving Avg'!G2556</f>
        <v>7.5087979999999996</v>
      </c>
      <c r="I2556" s="2">
        <f>'Moving Avg'!H2556</f>
        <v>6.9494644999999968</v>
      </c>
      <c r="J2556" s="6" t="str">
        <f>OBV!F2556</f>
        <v>BEARISH</v>
      </c>
      <c r="K2556" s="6" t="str">
        <f>OBV!G2556</f>
        <v>NEUTRAL</v>
      </c>
      <c r="L2556" s="6" t="str">
        <f>OBV!H2556</f>
        <v>CONFIRMED BEARISH</v>
      </c>
      <c r="M2556" s="8">
        <f t="shared" si="390"/>
        <v>25</v>
      </c>
      <c r="N2556" s="8">
        <f t="shared" si="391"/>
        <v>100</v>
      </c>
      <c r="O2556" s="8">
        <f t="shared" si="392"/>
        <v>50</v>
      </c>
      <c r="P2556" s="8">
        <f t="shared" si="393"/>
        <v>16.5</v>
      </c>
      <c r="Q2556" s="9">
        <f t="shared" si="394"/>
        <v>53.725000000000001</v>
      </c>
      <c r="R2556" s="9">
        <f t="shared" si="395"/>
        <v>46.625</v>
      </c>
      <c r="S2556" s="9">
        <f t="shared" si="396"/>
        <v>38.674999999999997</v>
      </c>
      <c r="T2556" s="9">
        <f t="shared" si="397"/>
        <v>47.875</v>
      </c>
      <c r="U2556" s="8">
        <f t="shared" si="398"/>
        <v>46.341666666666661</v>
      </c>
      <c r="V2556" s="8">
        <f t="shared" si="399"/>
        <v>46.724999999999994</v>
      </c>
    </row>
    <row r="2557" spans="1:22" ht="13.5" x14ac:dyDescent="0.25">
      <c r="A2557" s="3">
        <f>RSI!A2557</f>
        <v>45726</v>
      </c>
      <c r="B2557" s="2">
        <f>RSI!B2557</f>
        <v>7.4840999999999998</v>
      </c>
      <c r="C2557" s="2">
        <f>RSI!I2557</f>
        <v>53.61039593101416</v>
      </c>
      <c r="D2557" s="2">
        <f>MACD!E2557</f>
        <v>-2.290838641355819E-2</v>
      </c>
      <c r="E2557" s="2">
        <f>MACD!F2557</f>
        <v>1.8168882874537523E-2</v>
      </c>
      <c r="F2557" s="2">
        <f>'Moving Avg'!D2557</f>
        <v>7.4558999999999997</v>
      </c>
      <c r="G2557" s="2">
        <f>'Moving Avg'!F2557</f>
        <v>7.4347049999999992</v>
      </c>
      <c r="H2557" s="2">
        <f>'Moving Avg'!G2557</f>
        <v>7.5078559999999994</v>
      </c>
      <c r="I2557" s="2">
        <f>'Moving Avg'!H2557</f>
        <v>6.9553009999999968</v>
      </c>
      <c r="J2557" s="6" t="str">
        <f>OBV!F2557</f>
        <v>BEARISH</v>
      </c>
      <c r="K2557" s="6" t="str">
        <f>OBV!G2557</f>
        <v>NEUTRAL</v>
      </c>
      <c r="L2557" s="6" t="str">
        <f>OBV!H2557</f>
        <v>NEUTRAL</v>
      </c>
      <c r="M2557" s="8">
        <f t="shared" si="390"/>
        <v>25</v>
      </c>
      <c r="N2557" s="8">
        <f t="shared" si="391"/>
        <v>100</v>
      </c>
      <c r="O2557" s="8">
        <f t="shared" si="392"/>
        <v>50</v>
      </c>
      <c r="P2557" s="8">
        <f t="shared" si="393"/>
        <v>16.5</v>
      </c>
      <c r="Q2557" s="9">
        <f t="shared" si="394"/>
        <v>53.725000000000001</v>
      </c>
      <c r="R2557" s="9">
        <f t="shared" si="395"/>
        <v>46.625</v>
      </c>
      <c r="S2557" s="9">
        <f t="shared" si="396"/>
        <v>38.674999999999997</v>
      </c>
      <c r="T2557" s="9">
        <f t="shared" si="397"/>
        <v>47.875</v>
      </c>
      <c r="U2557" s="8">
        <f t="shared" si="398"/>
        <v>46.341666666666661</v>
      </c>
      <c r="V2557" s="8">
        <f t="shared" si="399"/>
        <v>46.724999999999994</v>
      </c>
    </row>
    <row r="2558" spans="1:22" ht="13.5" x14ac:dyDescent="0.25">
      <c r="A2558" s="3">
        <f>RSI!A2558</f>
        <v>45727</v>
      </c>
      <c r="B2558" s="2">
        <f>RSI!B2558</f>
        <v>7.4840999999999998</v>
      </c>
      <c r="C2558" s="2">
        <f>RSI!I2558</f>
        <v>53.61039593101416</v>
      </c>
      <c r="D2558" s="2">
        <f>MACD!E2558</f>
        <v>-3.8304735763312614E-2</v>
      </c>
      <c r="E2558" s="2">
        <f>MACD!F2558</f>
        <v>6.8741591469674967E-3</v>
      </c>
      <c r="F2558" s="2">
        <f>'Moving Avg'!D2558</f>
        <v>7.4558999999999997</v>
      </c>
      <c r="G2558" s="2">
        <f>'Moving Avg'!F2558</f>
        <v>7.4332900000000013</v>
      </c>
      <c r="H2558" s="2">
        <f>'Moving Avg'!G2558</f>
        <v>7.5069139999999992</v>
      </c>
      <c r="I2558" s="2">
        <f>'Moving Avg'!H2558</f>
        <v>6.9604784999999962</v>
      </c>
      <c r="J2558" s="6" t="str">
        <f>OBV!F2558</f>
        <v>BEARISH</v>
      </c>
      <c r="K2558" s="6" t="str">
        <f>OBV!G2558</f>
        <v>NEUTRAL</v>
      </c>
      <c r="L2558" s="6" t="str">
        <f>OBV!H2558</f>
        <v>NEUTRAL</v>
      </c>
      <c r="M2558" s="8">
        <f t="shared" si="390"/>
        <v>25</v>
      </c>
      <c r="N2558" s="8">
        <f t="shared" si="391"/>
        <v>100</v>
      </c>
      <c r="O2558" s="8">
        <f t="shared" si="392"/>
        <v>50</v>
      </c>
      <c r="P2558" s="8">
        <f t="shared" si="393"/>
        <v>16.5</v>
      </c>
      <c r="Q2558" s="9">
        <f t="shared" si="394"/>
        <v>53.725000000000001</v>
      </c>
      <c r="R2558" s="9">
        <f t="shared" si="395"/>
        <v>46.625</v>
      </c>
      <c r="S2558" s="9">
        <f t="shared" si="396"/>
        <v>38.674999999999997</v>
      </c>
      <c r="T2558" s="9">
        <f t="shared" si="397"/>
        <v>47.875</v>
      </c>
      <c r="U2558" s="8">
        <f t="shared" si="398"/>
        <v>46.341666666666661</v>
      </c>
      <c r="V2558" s="8">
        <f t="shared" si="399"/>
        <v>46.724999999999994</v>
      </c>
    </row>
    <row r="2559" spans="1:22" ht="13.5" x14ac:dyDescent="0.25">
      <c r="A2559" s="3">
        <f>RSI!A2559</f>
        <v>45728</v>
      </c>
      <c r="B2559" s="2">
        <f>RSI!B2559</f>
        <v>7.4840999999999998</v>
      </c>
      <c r="C2559" s="2">
        <f>RSI!I2559</f>
        <v>53.61039593101416</v>
      </c>
      <c r="D2559" s="2">
        <f>MACD!E2559</f>
        <v>-5.1539998236616036E-2</v>
      </c>
      <c r="E2559" s="2">
        <f>MACD!F2559</f>
        <v>-4.8086723297492097E-3</v>
      </c>
      <c r="F2559" s="2">
        <f>'Moving Avg'!D2559</f>
        <v>7.4652999999999992</v>
      </c>
      <c r="G2559" s="2">
        <f>'Moving Avg'!F2559</f>
        <v>7.4318750000000025</v>
      </c>
      <c r="H2559" s="2">
        <f>'Moving Avg'!G2559</f>
        <v>7.5022060000000002</v>
      </c>
      <c r="I2559" s="2">
        <f>'Moving Avg'!H2559</f>
        <v>6.9661264999999961</v>
      </c>
      <c r="J2559" s="6" t="str">
        <f>OBV!F2559</f>
        <v>BULLISH</v>
      </c>
      <c r="K2559" s="6" t="str">
        <f>OBV!G2559</f>
        <v>NEUTRAL</v>
      </c>
      <c r="L2559" s="6" t="str">
        <f>OBV!H2559</f>
        <v>CONFIRMED BULLISH</v>
      </c>
      <c r="M2559" s="8">
        <f t="shared" si="390"/>
        <v>25</v>
      </c>
      <c r="N2559" s="8">
        <f t="shared" si="391"/>
        <v>100</v>
      </c>
      <c r="O2559" s="8">
        <f t="shared" si="392"/>
        <v>50</v>
      </c>
      <c r="P2559" s="8">
        <f t="shared" si="393"/>
        <v>83.5</v>
      </c>
      <c r="Q2559" s="9">
        <f t="shared" si="394"/>
        <v>63.774999999999999</v>
      </c>
      <c r="R2559" s="9">
        <f t="shared" si="395"/>
        <v>63.375</v>
      </c>
      <c r="S2559" s="9">
        <f t="shared" si="396"/>
        <v>68.825000000000003</v>
      </c>
      <c r="T2559" s="9">
        <f t="shared" si="397"/>
        <v>64.625</v>
      </c>
      <c r="U2559" s="8">
        <f t="shared" si="398"/>
        <v>65.325000000000003</v>
      </c>
      <c r="V2559" s="8">
        <f t="shared" si="399"/>
        <v>65.150000000000006</v>
      </c>
    </row>
    <row r="2560" spans="1:22" ht="13.5" x14ac:dyDescent="0.25">
      <c r="A2560" s="3">
        <f>RSI!A2560</f>
        <v>45729</v>
      </c>
      <c r="B2560" s="2">
        <f>RSI!B2560</f>
        <v>7.3429000000000002</v>
      </c>
      <c r="C2560" s="2">
        <f>RSI!I2560</f>
        <v>39.897907729267665</v>
      </c>
      <c r="D2560" s="2">
        <f>MACD!E2560</f>
        <v>-5.2472013014996932E-2</v>
      </c>
      <c r="E2560" s="2">
        <f>MACD!F2560</f>
        <v>-1.4341340466798753E-2</v>
      </c>
      <c r="F2560" s="2">
        <f>'Moving Avg'!D2560</f>
        <v>7.4464599999999992</v>
      </c>
      <c r="G2560" s="2">
        <f>'Moving Avg'!F2560</f>
        <v>7.4224600000000009</v>
      </c>
      <c r="H2560" s="2">
        <f>'Moving Avg'!G2560</f>
        <v>7.4946739999999998</v>
      </c>
      <c r="I2560" s="2">
        <f>'Moving Avg'!H2560</f>
        <v>6.9710684999999968</v>
      </c>
      <c r="J2560" s="6" t="str">
        <f>OBV!F2560</f>
        <v>BEARISH</v>
      </c>
      <c r="K2560" s="6" t="str">
        <f>OBV!G2560</f>
        <v>NEUTRAL</v>
      </c>
      <c r="L2560" s="6" t="str">
        <f>OBV!H2560</f>
        <v>CONFIRMED BEARISH</v>
      </c>
      <c r="M2560" s="8">
        <f t="shared" si="390"/>
        <v>25</v>
      </c>
      <c r="N2560" s="8">
        <f t="shared" si="391"/>
        <v>100</v>
      </c>
      <c r="O2560" s="8">
        <f t="shared" si="392"/>
        <v>50</v>
      </c>
      <c r="P2560" s="8">
        <f t="shared" si="393"/>
        <v>16.5</v>
      </c>
      <c r="Q2560" s="9">
        <f t="shared" si="394"/>
        <v>53.725000000000001</v>
      </c>
      <c r="R2560" s="9">
        <f t="shared" si="395"/>
        <v>46.625</v>
      </c>
      <c r="S2560" s="9">
        <f t="shared" si="396"/>
        <v>38.674999999999997</v>
      </c>
      <c r="T2560" s="9">
        <f t="shared" si="397"/>
        <v>47.875</v>
      </c>
      <c r="U2560" s="8">
        <f t="shared" si="398"/>
        <v>46.341666666666661</v>
      </c>
      <c r="V2560" s="8">
        <f t="shared" si="399"/>
        <v>46.724999999999994</v>
      </c>
    </row>
    <row r="2561" spans="1:22" ht="13.5" x14ac:dyDescent="0.25">
      <c r="A2561" s="3">
        <f>RSI!A2561</f>
        <v>45730</v>
      </c>
      <c r="B2561" s="2">
        <f>RSI!B2561</f>
        <v>7.3429000000000002</v>
      </c>
      <c r="C2561" s="2">
        <f>RSI!I2561</f>
        <v>39.897907729267665</v>
      </c>
      <c r="D2561" s="2">
        <f>MACD!E2561</f>
        <v>-3.0881175442333486E-2</v>
      </c>
      <c r="E2561" s="2">
        <f>MACD!F2561</f>
        <v>-1.7649307461905701E-2</v>
      </c>
      <c r="F2561" s="2">
        <f>'Moving Avg'!D2561</f>
        <v>7.4276200000000001</v>
      </c>
      <c r="G2561" s="2">
        <f>'Moving Avg'!F2561</f>
        <v>7.4130449999999994</v>
      </c>
      <c r="H2561" s="2">
        <f>'Moving Avg'!G2561</f>
        <v>7.4871419999999986</v>
      </c>
      <c r="I2561" s="2">
        <f>'Moving Avg'!H2561</f>
        <v>6.9760104999999966</v>
      </c>
      <c r="J2561" s="6" t="str">
        <f>OBV!F2561</f>
        <v>BEARISH</v>
      </c>
      <c r="K2561" s="6" t="str">
        <f>OBV!G2561</f>
        <v>NEUTRAL</v>
      </c>
      <c r="L2561" s="6" t="str">
        <f>OBV!H2561</f>
        <v>CONFIRMED BEARISH</v>
      </c>
      <c r="M2561" s="8">
        <f t="shared" si="390"/>
        <v>25</v>
      </c>
      <c r="N2561" s="8">
        <f t="shared" si="391"/>
        <v>45</v>
      </c>
      <c r="O2561" s="8">
        <f t="shared" si="392"/>
        <v>50</v>
      </c>
      <c r="P2561" s="8">
        <f t="shared" si="393"/>
        <v>16.5</v>
      </c>
      <c r="Q2561" s="9">
        <f t="shared" si="394"/>
        <v>34.475000000000001</v>
      </c>
      <c r="R2561" s="9">
        <f t="shared" si="395"/>
        <v>35.625</v>
      </c>
      <c r="S2561" s="9">
        <f t="shared" si="396"/>
        <v>30.425000000000001</v>
      </c>
      <c r="T2561" s="9">
        <f t="shared" si="397"/>
        <v>34.125</v>
      </c>
      <c r="U2561" s="8">
        <f t="shared" si="398"/>
        <v>33.508333333333333</v>
      </c>
      <c r="V2561" s="8">
        <f t="shared" si="399"/>
        <v>33.662499999999994</v>
      </c>
    </row>
    <row r="2562" spans="1:22" ht="13.5" x14ac:dyDescent="0.25">
      <c r="A2562" s="3">
        <f>RSI!A2562</f>
        <v>45733</v>
      </c>
      <c r="B2562" s="2">
        <f>RSI!B2562</f>
        <v>7.4840999999999998</v>
      </c>
      <c r="C2562" s="2">
        <f>RSI!I2562</f>
        <v>53.647987408792432</v>
      </c>
      <c r="D2562" s="2">
        <f>MACD!E2562</f>
        <v>-2.2463497282071643E-2</v>
      </c>
      <c r="E2562" s="2">
        <f>MACD!F2562</f>
        <v>-1.8612145425938888E-2</v>
      </c>
      <c r="F2562" s="2">
        <f>'Moving Avg'!D2562</f>
        <v>7.4276200000000001</v>
      </c>
      <c r="G2562" s="2">
        <f>'Moving Avg'!F2562</f>
        <v>7.4106899999999998</v>
      </c>
      <c r="H2562" s="2">
        <f>'Moving Avg'!G2562</f>
        <v>7.4824339999999996</v>
      </c>
      <c r="I2562" s="2">
        <f>'Moving Avg'!H2562</f>
        <v>6.981893999999996</v>
      </c>
      <c r="J2562" s="6" t="str">
        <f>OBV!F2562</f>
        <v>BEARISH</v>
      </c>
      <c r="K2562" s="6" t="str">
        <f>OBV!G2562</f>
        <v>NEUTRAL</v>
      </c>
      <c r="L2562" s="6" t="str">
        <f>OBV!H2562</f>
        <v>NEUTRAL</v>
      </c>
      <c r="M2562" s="8">
        <f t="shared" ref="M2562:M2625" si="400">IF(C2562&lt;30,50, IF(C2562&gt;70, 0, 25))</f>
        <v>25</v>
      </c>
      <c r="N2562" s="8">
        <f t="shared" ref="N2562:N2625" si="401">IF(E2562-D2562&gt;0.02, 100, IF(E2562-D2562&lt;0,0,45))</f>
        <v>45</v>
      </c>
      <c r="O2562" s="8">
        <f t="shared" ref="O2562:O2625" si="402">IF(F2562-I2562&gt;10,100,IF(F2562-I2562&gt;5,75, IF(F2562-I2562&gt;0,50,0)))</f>
        <v>50</v>
      </c>
      <c r="P2562" s="8">
        <f t="shared" ref="P2562:P2625" si="403">IF(L2562="confirmed bullish", 34, IF(L2562="bullish divergence",17, 0))+IF(J2562="bullish",33,IF(J2562="bearish",0,16.5))+IF(K2562="strong",33,IF(K2562="weak",0,16.5))</f>
        <v>16.5</v>
      </c>
      <c r="Q2562" s="9">
        <f t="shared" si="394"/>
        <v>34.475000000000001</v>
      </c>
      <c r="R2562" s="9">
        <f t="shared" si="395"/>
        <v>35.625</v>
      </c>
      <c r="S2562" s="9">
        <f t="shared" si="396"/>
        <v>30.425000000000001</v>
      </c>
      <c r="T2562" s="9">
        <f t="shared" si="397"/>
        <v>34.125</v>
      </c>
      <c r="U2562" s="8">
        <f t="shared" si="398"/>
        <v>33.508333333333333</v>
      </c>
      <c r="V2562" s="8">
        <f t="shared" si="399"/>
        <v>33.662499999999994</v>
      </c>
    </row>
    <row r="2563" spans="1:22" ht="13.5" x14ac:dyDescent="0.25">
      <c r="A2563" s="3">
        <f>RSI!A2563</f>
        <v>45734</v>
      </c>
      <c r="B2563" s="2">
        <f>RSI!B2563</f>
        <v>7.4840999999999998</v>
      </c>
      <c r="C2563" s="2">
        <f>RSI!I2563</f>
        <v>53.647987408792432</v>
      </c>
      <c r="D2563" s="2">
        <f>MACD!E2563</f>
        <v>-1.5612456019392873E-2</v>
      </c>
      <c r="E2563" s="2">
        <f>MACD!F2563</f>
        <v>-1.8012207544629687E-2</v>
      </c>
      <c r="F2563" s="2">
        <f>'Moving Avg'!D2563</f>
        <v>7.4276199999999992</v>
      </c>
      <c r="G2563" s="2">
        <f>'Moving Avg'!F2563</f>
        <v>7.4144550000000011</v>
      </c>
      <c r="H2563" s="2">
        <f>'Moving Avg'!G2563</f>
        <v>7.4796099999999992</v>
      </c>
      <c r="I2563" s="2">
        <f>'Moving Avg'!H2563</f>
        <v>6.9878244999999968</v>
      </c>
      <c r="J2563" s="6" t="str">
        <f>OBV!F2563</f>
        <v>BEARISH</v>
      </c>
      <c r="K2563" s="6" t="str">
        <f>OBV!G2563</f>
        <v>NEUTRAL</v>
      </c>
      <c r="L2563" s="6" t="str">
        <f>OBV!H2563</f>
        <v>NEUTRAL</v>
      </c>
      <c r="M2563" s="8">
        <f t="shared" si="400"/>
        <v>25</v>
      </c>
      <c r="N2563" s="8">
        <f t="shared" si="401"/>
        <v>0</v>
      </c>
      <c r="O2563" s="8">
        <f t="shared" si="402"/>
        <v>50</v>
      </c>
      <c r="P2563" s="8">
        <f t="shared" si="403"/>
        <v>16.5</v>
      </c>
      <c r="Q2563" s="9">
        <f t="shared" ref="Q2563:Q2626" si="404">0.35*M2563+N2563*0.35+O2563*0.15+P2563*0.15</f>
        <v>18.725000000000001</v>
      </c>
      <c r="R2563" s="9">
        <f t="shared" ref="R2563:R2626" si="405">M2563*0.2+N2563*0.2+O2563*0.35+P2563*0.25</f>
        <v>26.625</v>
      </c>
      <c r="S2563" s="9">
        <f t="shared" ref="S2563:S2626" si="406">M2563*0.15+N2563*0.15+O2563*0.25+P2563*0.45</f>
        <v>23.675000000000001</v>
      </c>
      <c r="T2563" s="9">
        <f t="shared" ref="T2563:T2626" si="407">0.25*SUM(M2563:P2563)</f>
        <v>22.875</v>
      </c>
      <c r="U2563" s="8">
        <f t="shared" ref="U2563:U2626" si="408">SUM(Q2563:S2563)/3</f>
        <v>23.008333333333336</v>
      </c>
      <c r="V2563" s="8">
        <f t="shared" ref="V2563:V2626" si="409">SUM(Q2563:T2563)/4</f>
        <v>22.975000000000001</v>
      </c>
    </row>
    <row r="2564" spans="1:22" ht="13.5" x14ac:dyDescent="0.25">
      <c r="A2564" s="3">
        <f>RSI!A2564</f>
        <v>45735</v>
      </c>
      <c r="B2564" s="2">
        <f>RSI!B2564</f>
        <v>7.4840999999999998</v>
      </c>
      <c r="C2564" s="2">
        <f>RSI!I2564</f>
        <v>53.647987408792432</v>
      </c>
      <c r="D2564" s="2">
        <f>MACD!E2564</f>
        <v>-1.7297680602542442E-2</v>
      </c>
      <c r="E2564" s="2">
        <f>MACD!F2564</f>
        <v>-1.7869302156212238E-2</v>
      </c>
      <c r="F2564" s="2">
        <f>'Moving Avg'!D2564</f>
        <v>7.4276199999999992</v>
      </c>
      <c r="G2564" s="2">
        <f>'Moving Avg'!F2564</f>
        <v>7.4252800000000008</v>
      </c>
      <c r="H2564" s="2">
        <f>'Moving Avg'!G2564</f>
        <v>7.4767859999999988</v>
      </c>
      <c r="I2564" s="2">
        <f>'Moving Avg'!H2564</f>
        <v>6.9937549999999966</v>
      </c>
      <c r="J2564" s="6" t="str">
        <f>OBV!F2564</f>
        <v>BEARISH</v>
      </c>
      <c r="K2564" s="6" t="str">
        <f>OBV!G2564</f>
        <v>NEUTRAL</v>
      </c>
      <c r="L2564" s="6" t="str">
        <f>OBV!H2564</f>
        <v>NEUTRAL</v>
      </c>
      <c r="M2564" s="8">
        <f t="shared" si="400"/>
        <v>25</v>
      </c>
      <c r="N2564" s="8">
        <f t="shared" si="401"/>
        <v>0</v>
      </c>
      <c r="O2564" s="8">
        <f t="shared" si="402"/>
        <v>50</v>
      </c>
      <c r="P2564" s="8">
        <f t="shared" si="403"/>
        <v>16.5</v>
      </c>
      <c r="Q2564" s="9">
        <f t="shared" si="404"/>
        <v>18.725000000000001</v>
      </c>
      <c r="R2564" s="9">
        <f t="shared" si="405"/>
        <v>26.625</v>
      </c>
      <c r="S2564" s="9">
        <f t="shared" si="406"/>
        <v>23.675000000000001</v>
      </c>
      <c r="T2564" s="9">
        <f t="shared" si="407"/>
        <v>22.875</v>
      </c>
      <c r="U2564" s="8">
        <f t="shared" si="408"/>
        <v>23.008333333333336</v>
      </c>
      <c r="V2564" s="8">
        <f t="shared" si="409"/>
        <v>22.975000000000001</v>
      </c>
    </row>
    <row r="2565" spans="1:22" ht="13.5" x14ac:dyDescent="0.25">
      <c r="A2565" s="3">
        <f>RSI!A2565</f>
        <v>45737</v>
      </c>
      <c r="B2565" s="2">
        <f>RSI!B2565</f>
        <v>7.4840999999999998</v>
      </c>
      <c r="C2565" s="2">
        <f>RSI!I2565</f>
        <v>53.647987408792432</v>
      </c>
      <c r="D2565" s="2">
        <f>MACD!E2565</f>
        <v>-1.8956501223499345E-2</v>
      </c>
      <c r="E2565" s="2">
        <f>MACD!F2565</f>
        <v>-1.808674196966966E-2</v>
      </c>
      <c r="F2565" s="2">
        <f>'Moving Avg'!D2565</f>
        <v>7.4558599999999995</v>
      </c>
      <c r="G2565" s="2">
        <f>'Moving Avg'!F2565</f>
        <v>7.4276300000000006</v>
      </c>
      <c r="H2565" s="2">
        <f>'Moving Avg'!G2565</f>
        <v>7.4739619999999993</v>
      </c>
      <c r="I2565" s="2">
        <f>'Moving Avg'!H2565</f>
        <v>6.9996854999999956</v>
      </c>
      <c r="J2565" s="6" t="str">
        <f>OBV!F2565</f>
        <v>BULLISH</v>
      </c>
      <c r="K2565" s="6" t="str">
        <f>OBV!G2565</f>
        <v>NEUTRAL</v>
      </c>
      <c r="L2565" s="6" t="str">
        <f>OBV!H2565</f>
        <v>CONFIRMED BULLISH</v>
      </c>
      <c r="M2565" s="8">
        <f t="shared" si="400"/>
        <v>25</v>
      </c>
      <c r="N2565" s="8">
        <f t="shared" si="401"/>
        <v>45</v>
      </c>
      <c r="O2565" s="8">
        <f t="shared" si="402"/>
        <v>50</v>
      </c>
      <c r="P2565" s="8">
        <f t="shared" si="403"/>
        <v>83.5</v>
      </c>
      <c r="Q2565" s="9">
        <f t="shared" si="404"/>
        <v>44.524999999999999</v>
      </c>
      <c r="R2565" s="9">
        <f t="shared" si="405"/>
        <v>52.375</v>
      </c>
      <c r="S2565" s="9">
        <f t="shared" si="406"/>
        <v>60.575000000000003</v>
      </c>
      <c r="T2565" s="9">
        <f t="shared" si="407"/>
        <v>50.875</v>
      </c>
      <c r="U2565" s="8">
        <f t="shared" si="408"/>
        <v>52.491666666666674</v>
      </c>
      <c r="V2565" s="8">
        <f t="shared" si="409"/>
        <v>52.087500000000006</v>
      </c>
    </row>
    <row r="2566" spans="1:22" ht="13.5" x14ac:dyDescent="0.25">
      <c r="A2566" s="3">
        <f>RSI!A2566</f>
        <v>45740</v>
      </c>
      <c r="B2566" s="2">
        <f>RSI!B2566</f>
        <v>7.3522999999999996</v>
      </c>
      <c r="C2566" s="2">
        <f>RSI!I2566</f>
        <v>41.676966874777023</v>
      </c>
      <c r="D2566" s="2">
        <f>MACD!E2566</f>
        <v>-1.0812768077827606E-2</v>
      </c>
      <c r="E2566" s="2">
        <f>MACD!F2566</f>
        <v>-1.663194719130125E-2</v>
      </c>
      <c r="F2566" s="2">
        <f>'Moving Avg'!D2566</f>
        <v>7.4577399999999994</v>
      </c>
      <c r="G2566" s="2">
        <f>'Moving Avg'!F2566</f>
        <v>7.4281000000000006</v>
      </c>
      <c r="H2566" s="2">
        <f>'Moving Avg'!G2566</f>
        <v>7.4686900000000005</v>
      </c>
      <c r="I2566" s="2">
        <f>'Moving Avg'!H2566</f>
        <v>7.0049569999999957</v>
      </c>
      <c r="J2566" s="6" t="str">
        <f>OBV!F2566</f>
        <v>BEARISH</v>
      </c>
      <c r="K2566" s="6" t="str">
        <f>OBV!G2566</f>
        <v>NEUTRAL</v>
      </c>
      <c r="L2566" s="6" t="str">
        <f>OBV!H2566</f>
        <v>BEARISH DIVERGENCE</v>
      </c>
      <c r="M2566" s="8">
        <f t="shared" si="400"/>
        <v>25</v>
      </c>
      <c r="N2566" s="8">
        <f t="shared" si="401"/>
        <v>0</v>
      </c>
      <c r="O2566" s="8">
        <f t="shared" si="402"/>
        <v>50</v>
      </c>
      <c r="P2566" s="8">
        <f t="shared" si="403"/>
        <v>16.5</v>
      </c>
      <c r="Q2566" s="9">
        <f t="shared" si="404"/>
        <v>18.725000000000001</v>
      </c>
      <c r="R2566" s="9">
        <f t="shared" si="405"/>
        <v>26.625</v>
      </c>
      <c r="S2566" s="9">
        <f t="shared" si="406"/>
        <v>23.675000000000001</v>
      </c>
      <c r="T2566" s="9">
        <f t="shared" si="407"/>
        <v>22.875</v>
      </c>
      <c r="U2566" s="8">
        <f t="shared" si="408"/>
        <v>23.008333333333336</v>
      </c>
      <c r="V2566" s="8">
        <f t="shared" si="409"/>
        <v>22.975000000000001</v>
      </c>
    </row>
    <row r="2567" spans="1:22" ht="13.5" x14ac:dyDescent="0.25">
      <c r="A2567" s="3">
        <f>RSI!A2567</f>
        <v>45741</v>
      </c>
      <c r="B2567" s="2">
        <f>RSI!B2567</f>
        <v>7.3522999999999996</v>
      </c>
      <c r="C2567" s="2">
        <f>RSI!I2567</f>
        <v>41.676966874777023</v>
      </c>
      <c r="D2567" s="2">
        <f>MACD!E2567</f>
        <v>3.8880230542828187E-3</v>
      </c>
      <c r="E2567" s="2">
        <f>MACD!F2567</f>
        <v>-1.2527953142184436E-2</v>
      </c>
      <c r="F2567" s="2">
        <f>'Moving Avg'!D2567</f>
        <v>7.4313799999999999</v>
      </c>
      <c r="G2567" s="2">
        <f>'Moving Avg'!F2567</f>
        <v>7.4285699999999988</v>
      </c>
      <c r="H2567" s="2">
        <f>'Moving Avg'!G2567</f>
        <v>7.4634180000000008</v>
      </c>
      <c r="I2567" s="2">
        <f>'Moving Avg'!H2567</f>
        <v>7.0102284999999958</v>
      </c>
      <c r="J2567" s="6" t="str">
        <f>OBV!F2567</f>
        <v>BEARISH</v>
      </c>
      <c r="K2567" s="6" t="str">
        <f>OBV!G2567</f>
        <v>NEUTRAL</v>
      </c>
      <c r="L2567" s="6" t="str">
        <f>OBV!H2567</f>
        <v>CONFIRMED BEARISH</v>
      </c>
      <c r="M2567" s="8">
        <f t="shared" si="400"/>
        <v>25</v>
      </c>
      <c r="N2567" s="8">
        <f t="shared" si="401"/>
        <v>0</v>
      </c>
      <c r="O2567" s="8">
        <f t="shared" si="402"/>
        <v>50</v>
      </c>
      <c r="P2567" s="8">
        <f t="shared" si="403"/>
        <v>16.5</v>
      </c>
      <c r="Q2567" s="9">
        <f t="shared" si="404"/>
        <v>18.725000000000001</v>
      </c>
      <c r="R2567" s="9">
        <f t="shared" si="405"/>
        <v>26.625</v>
      </c>
      <c r="S2567" s="9">
        <f t="shared" si="406"/>
        <v>23.675000000000001</v>
      </c>
      <c r="T2567" s="9">
        <f t="shared" si="407"/>
        <v>22.875</v>
      </c>
      <c r="U2567" s="8">
        <f t="shared" si="408"/>
        <v>23.008333333333336</v>
      </c>
      <c r="V2567" s="8">
        <f t="shared" si="409"/>
        <v>22.975000000000001</v>
      </c>
    </row>
    <row r="2568" spans="1:22" ht="13.5" x14ac:dyDescent="0.25">
      <c r="A2568" s="3">
        <f>RSI!A2568</f>
        <v>45742</v>
      </c>
      <c r="B2568" s="2">
        <f>RSI!B2568</f>
        <v>7.39</v>
      </c>
      <c r="C2568" s="2">
        <f>RSI!I2568</f>
        <v>45.696717666102231</v>
      </c>
      <c r="D2568" s="2">
        <f>MACD!E2568</f>
        <v>1.4070830658594602E-2</v>
      </c>
      <c r="E2568" s="2">
        <f>MACD!F2568</f>
        <v>-7.2081963820286293E-3</v>
      </c>
      <c r="F2568" s="2">
        <f>'Moving Avg'!D2568</f>
        <v>7.4125599999999991</v>
      </c>
      <c r="G2568" s="2">
        <f>'Moving Avg'!F2568</f>
        <v>7.4309249999999993</v>
      </c>
      <c r="H2568" s="2">
        <f>'Moving Avg'!G2568</f>
        <v>7.4589000000000008</v>
      </c>
      <c r="I2568" s="2">
        <f>'Moving Avg'!H2568</f>
        <v>7.0170534999999976</v>
      </c>
      <c r="J2568" s="6" t="str">
        <f>OBV!F2568</f>
        <v>BEARISH</v>
      </c>
      <c r="K2568" s="6" t="str">
        <f>OBV!G2568</f>
        <v>NEUTRAL</v>
      </c>
      <c r="L2568" s="6" t="str">
        <f>OBV!H2568</f>
        <v>CONFIRMED BEARISH</v>
      </c>
      <c r="M2568" s="8">
        <f t="shared" si="400"/>
        <v>25</v>
      </c>
      <c r="N2568" s="8">
        <f t="shared" si="401"/>
        <v>0</v>
      </c>
      <c r="O2568" s="8">
        <f t="shared" si="402"/>
        <v>50</v>
      </c>
      <c r="P2568" s="8">
        <f t="shared" si="403"/>
        <v>16.5</v>
      </c>
      <c r="Q2568" s="9">
        <f t="shared" si="404"/>
        <v>18.725000000000001</v>
      </c>
      <c r="R2568" s="9">
        <f t="shared" si="405"/>
        <v>26.625</v>
      </c>
      <c r="S2568" s="9">
        <f t="shared" si="406"/>
        <v>23.675000000000001</v>
      </c>
      <c r="T2568" s="9">
        <f t="shared" si="407"/>
        <v>22.875</v>
      </c>
      <c r="U2568" s="8">
        <f t="shared" si="408"/>
        <v>23.008333333333336</v>
      </c>
      <c r="V2568" s="8">
        <f t="shared" si="409"/>
        <v>22.975000000000001</v>
      </c>
    </row>
    <row r="2569" spans="1:22" ht="13.5" x14ac:dyDescent="0.25">
      <c r="A2569" s="3">
        <f>RSI!A2569</f>
        <v>45743</v>
      </c>
      <c r="B2569" s="2">
        <f>RSI!B2569</f>
        <v>7.39</v>
      </c>
      <c r="C2569" s="2">
        <f>RSI!I2569</f>
        <v>45.696717666102217</v>
      </c>
      <c r="D2569" s="2">
        <f>MACD!E2569</f>
        <v>2.2960827150193985E-2</v>
      </c>
      <c r="E2569" s="2">
        <f>MACD!F2569</f>
        <v>-1.1743916755841063E-3</v>
      </c>
      <c r="F2569" s="2">
        <f>'Moving Avg'!D2569</f>
        <v>7.3937399999999993</v>
      </c>
      <c r="G2569" s="2">
        <f>'Moving Avg'!F2569</f>
        <v>7.433279999999999</v>
      </c>
      <c r="H2569" s="2">
        <f>'Moving Avg'!G2569</f>
        <v>7.4543820000000007</v>
      </c>
      <c r="I2569" s="2">
        <f>'Moving Avg'!H2569</f>
        <v>7.0225604999999982</v>
      </c>
      <c r="J2569" s="6" t="str">
        <f>OBV!F2569</f>
        <v>BEARISH</v>
      </c>
      <c r="K2569" s="6" t="str">
        <f>OBV!G2569</f>
        <v>NEUTRAL</v>
      </c>
      <c r="L2569" s="6" t="str">
        <f>OBV!H2569</f>
        <v>CONFIRMED BEARISH</v>
      </c>
      <c r="M2569" s="8">
        <f t="shared" si="400"/>
        <v>25</v>
      </c>
      <c r="N2569" s="8">
        <f t="shared" si="401"/>
        <v>0</v>
      </c>
      <c r="O2569" s="8">
        <f t="shared" si="402"/>
        <v>50</v>
      </c>
      <c r="P2569" s="8">
        <f t="shared" si="403"/>
        <v>16.5</v>
      </c>
      <c r="Q2569" s="9">
        <f t="shared" si="404"/>
        <v>18.725000000000001</v>
      </c>
      <c r="R2569" s="9">
        <f t="shared" si="405"/>
        <v>26.625</v>
      </c>
      <c r="S2569" s="9">
        <f t="shared" si="406"/>
        <v>23.675000000000001</v>
      </c>
      <c r="T2569" s="9">
        <f t="shared" si="407"/>
        <v>22.875</v>
      </c>
      <c r="U2569" s="8">
        <f t="shared" si="408"/>
        <v>23.008333333333336</v>
      </c>
      <c r="V2569" s="8">
        <f t="shared" si="409"/>
        <v>22.975000000000001</v>
      </c>
    </row>
    <row r="2570" spans="1:22" ht="13.5" x14ac:dyDescent="0.25">
      <c r="A2570" s="3">
        <f>RSI!A2570</f>
        <v>45744</v>
      </c>
      <c r="B2570" s="2">
        <f>RSI!B2570</f>
        <v>7.4371</v>
      </c>
      <c r="C2570" s="2">
        <f>RSI!I2570</f>
        <v>50.627265047043409</v>
      </c>
      <c r="D2570" s="2">
        <f>MACD!E2570</f>
        <v>5.5246611290797887E-3</v>
      </c>
      <c r="E2570" s="2">
        <f>MACD!F2570</f>
        <v>1.6541888534867271E-4</v>
      </c>
      <c r="F2570" s="2">
        <f>'Moving Avg'!D2570</f>
        <v>7.3843399999999999</v>
      </c>
      <c r="G2570" s="2">
        <f>'Moving Avg'!F2570</f>
        <v>7.4379899999999974</v>
      </c>
      <c r="H2570" s="2">
        <f>'Moving Avg'!G2570</f>
        <v>7.4525000000000015</v>
      </c>
      <c r="I2570" s="2">
        <f>'Moving Avg'!H2570</f>
        <v>7.0283029999999984</v>
      </c>
      <c r="J2570" s="6" t="str">
        <f>OBV!F2570</f>
        <v>BULLISH</v>
      </c>
      <c r="K2570" s="6" t="str">
        <f>OBV!G2570</f>
        <v>NEUTRAL</v>
      </c>
      <c r="L2570" s="6" t="str">
        <f>OBV!H2570</f>
        <v>BULLISH DIVERGENCE</v>
      </c>
      <c r="M2570" s="8">
        <f t="shared" si="400"/>
        <v>25</v>
      </c>
      <c r="N2570" s="8">
        <f t="shared" si="401"/>
        <v>0</v>
      </c>
      <c r="O2570" s="8">
        <f t="shared" si="402"/>
        <v>50</v>
      </c>
      <c r="P2570" s="8">
        <f t="shared" si="403"/>
        <v>66.5</v>
      </c>
      <c r="Q2570" s="9">
        <f t="shared" si="404"/>
        <v>26.225000000000001</v>
      </c>
      <c r="R2570" s="9">
        <f t="shared" si="405"/>
        <v>39.125</v>
      </c>
      <c r="S2570" s="9">
        <f t="shared" si="406"/>
        <v>46.174999999999997</v>
      </c>
      <c r="T2570" s="9">
        <f t="shared" si="407"/>
        <v>35.375</v>
      </c>
      <c r="U2570" s="8">
        <f t="shared" si="408"/>
        <v>37.174999999999997</v>
      </c>
      <c r="V2570" s="8">
        <f t="shared" si="409"/>
        <v>36.724999999999994</v>
      </c>
    </row>
    <row r="2571" spans="1:22" ht="13.5" x14ac:dyDescent="0.25">
      <c r="A2571" s="3">
        <f>RSI!A2571</f>
        <v>45749</v>
      </c>
      <c r="B2571" s="2">
        <f>RSI!B2571</f>
        <v>7.5312000000000001</v>
      </c>
      <c r="C2571" s="2">
        <f>RSI!I2571</f>
        <v>58.696141711307845</v>
      </c>
      <c r="D2571" s="2">
        <f>MACD!E2571</f>
        <v>-1.6242986450187402E-2</v>
      </c>
      <c r="E2571" s="2">
        <f>MACD!F2571</f>
        <v>-3.1162621817585425E-3</v>
      </c>
      <c r="F2571" s="2">
        <f>'Moving Avg'!D2571</f>
        <v>7.4201199999999998</v>
      </c>
      <c r="G2571" s="2">
        <f>'Moving Avg'!F2571</f>
        <v>7.4403449999999989</v>
      </c>
      <c r="H2571" s="2">
        <f>'Moving Avg'!G2571</f>
        <v>7.4525000000000015</v>
      </c>
      <c r="I2571" s="2">
        <f>'Moving Avg'!H2571</f>
        <v>7.0346574999999998</v>
      </c>
      <c r="J2571" s="6" t="str">
        <f>OBV!F2571</f>
        <v>BULLISH</v>
      </c>
      <c r="K2571" s="6" t="str">
        <f>OBV!G2571</f>
        <v>NEUTRAL</v>
      </c>
      <c r="L2571" s="6" t="str">
        <f>OBV!H2571</f>
        <v>CONFIRMED BULLISH</v>
      </c>
      <c r="M2571" s="8">
        <f t="shared" si="400"/>
        <v>25</v>
      </c>
      <c r="N2571" s="8">
        <f t="shared" si="401"/>
        <v>45</v>
      </c>
      <c r="O2571" s="8">
        <f t="shared" si="402"/>
        <v>50</v>
      </c>
      <c r="P2571" s="8">
        <f t="shared" si="403"/>
        <v>83.5</v>
      </c>
      <c r="Q2571" s="9">
        <f t="shared" si="404"/>
        <v>44.524999999999999</v>
      </c>
      <c r="R2571" s="9">
        <f t="shared" si="405"/>
        <v>52.375</v>
      </c>
      <c r="S2571" s="9">
        <f t="shared" si="406"/>
        <v>60.575000000000003</v>
      </c>
      <c r="T2571" s="9">
        <f t="shared" si="407"/>
        <v>50.875</v>
      </c>
      <c r="U2571" s="8">
        <f t="shared" si="408"/>
        <v>52.491666666666674</v>
      </c>
      <c r="V2571" s="8">
        <f t="shared" si="409"/>
        <v>52.087500000000006</v>
      </c>
    </row>
    <row r="2572" spans="1:22" ht="13.5" x14ac:dyDescent="0.25">
      <c r="A2572" s="3">
        <f>RSI!A2572</f>
        <v>45750</v>
      </c>
      <c r="B2572" s="2">
        <f>RSI!B2572</f>
        <v>7.5312000000000001</v>
      </c>
      <c r="C2572" s="2">
        <f>RSI!I2572</f>
        <v>58.696141711307845</v>
      </c>
      <c r="D2572" s="2">
        <f>MACD!E2572</f>
        <v>-1.3535097955879039E-2</v>
      </c>
      <c r="E2572" s="2">
        <f>MACD!F2572</f>
        <v>-5.2000293365826421E-3</v>
      </c>
      <c r="F2572" s="2">
        <f>'Moving Avg'!D2572</f>
        <v>7.4558999999999997</v>
      </c>
      <c r="G2572" s="2">
        <f>'Moving Avg'!F2572</f>
        <v>7.4427000000000003</v>
      </c>
      <c r="H2572" s="2">
        <f>'Moving Avg'!G2572</f>
        <v>7.4525000000000015</v>
      </c>
      <c r="I2572" s="2">
        <f>'Moving Avg'!H2572</f>
        <v>7.0403059999999993</v>
      </c>
      <c r="J2572" s="6" t="str">
        <f>OBV!F2572</f>
        <v>BULLISH</v>
      </c>
      <c r="K2572" s="6" t="str">
        <f>OBV!G2572</f>
        <v>NEUTRAL</v>
      </c>
      <c r="L2572" s="6" t="str">
        <f>OBV!H2572</f>
        <v>CONFIRMED BULLISH</v>
      </c>
      <c r="M2572" s="8">
        <f t="shared" si="400"/>
        <v>25</v>
      </c>
      <c r="N2572" s="8">
        <f t="shared" si="401"/>
        <v>45</v>
      </c>
      <c r="O2572" s="8">
        <f t="shared" si="402"/>
        <v>50</v>
      </c>
      <c r="P2572" s="8">
        <f t="shared" si="403"/>
        <v>83.5</v>
      </c>
      <c r="Q2572" s="9">
        <f t="shared" si="404"/>
        <v>44.524999999999999</v>
      </c>
      <c r="R2572" s="9">
        <f t="shared" si="405"/>
        <v>52.375</v>
      </c>
      <c r="S2572" s="9">
        <f t="shared" si="406"/>
        <v>60.575000000000003</v>
      </c>
      <c r="T2572" s="9">
        <f t="shared" si="407"/>
        <v>50.875</v>
      </c>
      <c r="U2572" s="8">
        <f t="shared" si="408"/>
        <v>52.491666666666674</v>
      </c>
      <c r="V2572" s="8">
        <f t="shared" si="409"/>
        <v>52.087500000000006</v>
      </c>
    </row>
    <row r="2573" spans="1:22" ht="13.5" x14ac:dyDescent="0.25">
      <c r="A2573" s="3">
        <f>RSI!A2573</f>
        <v>45751</v>
      </c>
      <c r="B2573" s="2">
        <f>RSI!B2573</f>
        <v>7.5312000000000001</v>
      </c>
      <c r="C2573" s="2">
        <f>RSI!I2573</f>
        <v>58.696141711307845</v>
      </c>
      <c r="D2573" s="2">
        <f>MACD!E2573</f>
        <v>-1.1796038902436301E-2</v>
      </c>
      <c r="E2573" s="2">
        <f>MACD!F2573</f>
        <v>-6.5192312497533737E-3</v>
      </c>
      <c r="F2573" s="2">
        <f>'Moving Avg'!D2573</f>
        <v>7.4841399999999991</v>
      </c>
      <c r="G2573" s="2">
        <f>'Moving Avg'!F2573</f>
        <v>7.4450550000000009</v>
      </c>
      <c r="H2573" s="2">
        <f>'Moving Avg'!G2573</f>
        <v>7.4524999999999997</v>
      </c>
      <c r="I2573" s="2">
        <f>'Moving Avg'!H2573</f>
        <v>7.0459544999999988</v>
      </c>
      <c r="J2573" s="6" t="str">
        <f>OBV!F2573</f>
        <v>BULLISH</v>
      </c>
      <c r="K2573" s="6" t="str">
        <f>OBV!G2573</f>
        <v>NEUTRAL</v>
      </c>
      <c r="L2573" s="6" t="str">
        <f>OBV!H2573</f>
        <v>CONFIRMED BULLISH</v>
      </c>
      <c r="M2573" s="8">
        <f t="shared" si="400"/>
        <v>25</v>
      </c>
      <c r="N2573" s="8">
        <f t="shared" si="401"/>
        <v>45</v>
      </c>
      <c r="O2573" s="8">
        <f t="shared" si="402"/>
        <v>50</v>
      </c>
      <c r="P2573" s="8">
        <f t="shared" si="403"/>
        <v>83.5</v>
      </c>
      <c r="Q2573" s="9">
        <f t="shared" si="404"/>
        <v>44.524999999999999</v>
      </c>
      <c r="R2573" s="9">
        <f t="shared" si="405"/>
        <v>52.375</v>
      </c>
      <c r="S2573" s="9">
        <f t="shared" si="406"/>
        <v>60.575000000000003</v>
      </c>
      <c r="T2573" s="9">
        <f t="shared" si="407"/>
        <v>50.875</v>
      </c>
      <c r="U2573" s="8">
        <f t="shared" si="408"/>
        <v>52.491666666666674</v>
      </c>
      <c r="V2573" s="8">
        <f t="shared" si="409"/>
        <v>52.087500000000006</v>
      </c>
    </row>
    <row r="2574" spans="1:22" ht="13.5" x14ac:dyDescent="0.25">
      <c r="A2574" s="3">
        <f>RSI!A2574</f>
        <v>45754</v>
      </c>
      <c r="B2574" s="2">
        <f>RSI!B2574</f>
        <v>7.5312000000000001</v>
      </c>
      <c r="C2574" s="2">
        <f>RSI!I2574</f>
        <v>58.696141711307845</v>
      </c>
      <c r="D2574" s="2">
        <f>MACD!E2574</f>
        <v>-1.0835852591021933E-2</v>
      </c>
      <c r="E2574" s="2">
        <f>MACD!F2574</f>
        <v>-7.3825555180070859E-3</v>
      </c>
      <c r="F2574" s="2">
        <f>'Moving Avg'!D2574</f>
        <v>7.5123799999999985</v>
      </c>
      <c r="G2574" s="2">
        <f>'Moving Avg'!F2574</f>
        <v>7.4497600000000004</v>
      </c>
      <c r="H2574" s="2">
        <f>'Moving Avg'!G2574</f>
        <v>7.4524999999999997</v>
      </c>
      <c r="I2574" s="2">
        <f>'Moving Avg'!H2574</f>
        <v>7.0516029999999992</v>
      </c>
      <c r="J2574" s="6" t="str">
        <f>OBV!F2574</f>
        <v>BULLISH</v>
      </c>
      <c r="K2574" s="6" t="str">
        <f>OBV!G2574</f>
        <v>NEUTRAL</v>
      </c>
      <c r="L2574" s="6" t="str">
        <f>OBV!H2574</f>
        <v>CONFIRMED BULLISH</v>
      </c>
      <c r="M2574" s="8">
        <f t="shared" si="400"/>
        <v>25</v>
      </c>
      <c r="N2574" s="8">
        <f t="shared" si="401"/>
        <v>45</v>
      </c>
      <c r="O2574" s="8">
        <f t="shared" si="402"/>
        <v>50</v>
      </c>
      <c r="P2574" s="8">
        <f t="shared" si="403"/>
        <v>83.5</v>
      </c>
      <c r="Q2574" s="9">
        <f t="shared" si="404"/>
        <v>44.524999999999999</v>
      </c>
      <c r="R2574" s="9">
        <f t="shared" si="405"/>
        <v>52.375</v>
      </c>
      <c r="S2574" s="9">
        <f t="shared" si="406"/>
        <v>60.575000000000003</v>
      </c>
      <c r="T2574" s="9">
        <f t="shared" si="407"/>
        <v>50.875</v>
      </c>
      <c r="U2574" s="8">
        <f t="shared" si="408"/>
        <v>52.491666666666674</v>
      </c>
      <c r="V2574" s="8">
        <f t="shared" si="409"/>
        <v>52.087500000000006</v>
      </c>
    </row>
    <row r="2575" spans="1:22" ht="13.5" x14ac:dyDescent="0.25">
      <c r="A2575" s="3">
        <f>RSI!A2575</f>
        <v>45755</v>
      </c>
      <c r="B2575" s="2">
        <f>RSI!B2575</f>
        <v>7.5312000000000001</v>
      </c>
      <c r="C2575" s="2">
        <f>RSI!I2575</f>
        <v>58.696141711307845</v>
      </c>
      <c r="D2575" s="2">
        <f>MACD!E2575</f>
        <v>-1.0496836505542895E-2</v>
      </c>
      <c r="E2575" s="2">
        <f>MACD!F2575</f>
        <v>-8.0054117155142473E-3</v>
      </c>
      <c r="F2575" s="2">
        <f>'Moving Avg'!D2575</f>
        <v>7.5312000000000001</v>
      </c>
      <c r="G2575" s="2">
        <f>'Moving Avg'!F2575</f>
        <v>7.4544650000000008</v>
      </c>
      <c r="H2575" s="2">
        <f>'Moving Avg'!G2575</f>
        <v>7.4524999999999997</v>
      </c>
      <c r="I2575" s="2">
        <f>'Moving Avg'!H2575</f>
        <v>7.0563099999999999</v>
      </c>
      <c r="J2575" s="6" t="str">
        <f>OBV!F2575</f>
        <v>BULLISH</v>
      </c>
      <c r="K2575" s="6" t="str">
        <f>OBV!G2575</f>
        <v>NEUTRAL</v>
      </c>
      <c r="L2575" s="6" t="str">
        <f>OBV!H2575</f>
        <v>CONFIRMED BULLISH</v>
      </c>
      <c r="M2575" s="8">
        <f t="shared" si="400"/>
        <v>25</v>
      </c>
      <c r="N2575" s="8">
        <f t="shared" si="401"/>
        <v>45</v>
      </c>
      <c r="O2575" s="8">
        <f t="shared" si="402"/>
        <v>50</v>
      </c>
      <c r="P2575" s="8">
        <f t="shared" si="403"/>
        <v>83.5</v>
      </c>
      <c r="Q2575" s="9">
        <f t="shared" si="404"/>
        <v>44.524999999999999</v>
      </c>
      <c r="R2575" s="9">
        <f t="shared" si="405"/>
        <v>52.375</v>
      </c>
      <c r="S2575" s="9">
        <f t="shared" si="406"/>
        <v>60.575000000000003</v>
      </c>
      <c r="T2575" s="9">
        <f t="shared" si="407"/>
        <v>50.875</v>
      </c>
      <c r="U2575" s="8">
        <f t="shared" si="408"/>
        <v>52.491666666666674</v>
      </c>
      <c r="V2575" s="8">
        <f t="shared" si="409"/>
        <v>52.087500000000006</v>
      </c>
    </row>
    <row r="2576" spans="1:22" ht="13.5" x14ac:dyDescent="0.25">
      <c r="A2576" s="3">
        <f>RSI!A2576</f>
        <v>45757</v>
      </c>
      <c r="B2576" s="2">
        <f>RSI!B2576</f>
        <v>7.4371</v>
      </c>
      <c r="C2576" s="2">
        <f>RSI!I2576</f>
        <v>47.460840211789431</v>
      </c>
      <c r="D2576" s="2">
        <f>MACD!E2576</f>
        <v>-2.3954908387226581E-2</v>
      </c>
      <c r="E2576" s="2">
        <f>MACD!F2576</f>
        <v>-1.1195311049856715E-2</v>
      </c>
      <c r="F2576" s="2">
        <f>'Moving Avg'!D2576</f>
        <v>7.5123800000000003</v>
      </c>
      <c r="G2576" s="2">
        <f>'Moving Avg'!F2576</f>
        <v>7.4544650000000008</v>
      </c>
      <c r="H2576" s="2">
        <f>'Moving Avg'!G2576</f>
        <v>7.4562660000000003</v>
      </c>
      <c r="I2576" s="2">
        <f>'Moving Avg'!H2576</f>
        <v>7.0605464999999992</v>
      </c>
      <c r="J2576" s="6" t="str">
        <f>OBV!F2576</f>
        <v>BEARISH</v>
      </c>
      <c r="K2576" s="6" t="str">
        <f>OBV!G2576</f>
        <v>NEUTRAL</v>
      </c>
      <c r="L2576" s="6" t="str">
        <f>OBV!H2576</f>
        <v>CONFIRMED BEARISH</v>
      </c>
      <c r="M2576" s="8">
        <f t="shared" si="400"/>
        <v>25</v>
      </c>
      <c r="N2576" s="8">
        <f t="shared" si="401"/>
        <v>45</v>
      </c>
      <c r="O2576" s="8">
        <f t="shared" si="402"/>
        <v>50</v>
      </c>
      <c r="P2576" s="8">
        <f t="shared" si="403"/>
        <v>16.5</v>
      </c>
      <c r="Q2576" s="9">
        <f t="shared" si="404"/>
        <v>34.475000000000001</v>
      </c>
      <c r="R2576" s="9">
        <f t="shared" si="405"/>
        <v>35.625</v>
      </c>
      <c r="S2576" s="9">
        <f t="shared" si="406"/>
        <v>30.425000000000001</v>
      </c>
      <c r="T2576" s="9">
        <f t="shared" si="407"/>
        <v>34.125</v>
      </c>
      <c r="U2576" s="8">
        <f t="shared" si="408"/>
        <v>33.508333333333333</v>
      </c>
      <c r="V2576" s="8">
        <f t="shared" si="409"/>
        <v>33.662499999999994</v>
      </c>
    </row>
    <row r="2577" spans="1:22" ht="13.5" x14ac:dyDescent="0.25">
      <c r="A2577" s="3">
        <f>RSI!A2577</f>
        <v>45758</v>
      </c>
      <c r="B2577" s="2">
        <f>RSI!B2577</f>
        <v>7.6253000000000002</v>
      </c>
      <c r="C2577" s="2">
        <f>RSI!I2577</f>
        <v>62.798280114279187</v>
      </c>
      <c r="D2577" s="2">
        <f>MACD!E2577</f>
        <v>-4.9133113896954406E-2</v>
      </c>
      <c r="E2577" s="2">
        <f>MACD!F2577</f>
        <v>-1.8782871619276255E-2</v>
      </c>
      <c r="F2577" s="2">
        <f>'Moving Avg'!D2577</f>
        <v>7.531200000000001</v>
      </c>
      <c r="G2577" s="2">
        <f>'Moving Avg'!F2577</f>
        <v>7.461525</v>
      </c>
      <c r="H2577" s="2">
        <f>'Moving Avg'!G2577</f>
        <v>7.4583360000000001</v>
      </c>
      <c r="I2577" s="2">
        <f>'Moving Avg'!H2577</f>
        <v>7.0657240000000003</v>
      </c>
      <c r="J2577" s="6" t="str">
        <f>OBV!F2577</f>
        <v>BEARISH</v>
      </c>
      <c r="K2577" s="6" t="str">
        <f>OBV!G2577</f>
        <v>NEUTRAL</v>
      </c>
      <c r="L2577" s="6" t="str">
        <f>OBV!H2577</f>
        <v>BEARISH DIVERGENCE</v>
      </c>
      <c r="M2577" s="8">
        <f t="shared" si="400"/>
        <v>25</v>
      </c>
      <c r="N2577" s="8">
        <f t="shared" si="401"/>
        <v>100</v>
      </c>
      <c r="O2577" s="8">
        <f t="shared" si="402"/>
        <v>50</v>
      </c>
      <c r="P2577" s="8">
        <f t="shared" si="403"/>
        <v>16.5</v>
      </c>
      <c r="Q2577" s="9">
        <f t="shared" si="404"/>
        <v>53.725000000000001</v>
      </c>
      <c r="R2577" s="9">
        <f t="shared" si="405"/>
        <v>46.625</v>
      </c>
      <c r="S2577" s="9">
        <f t="shared" si="406"/>
        <v>38.674999999999997</v>
      </c>
      <c r="T2577" s="9">
        <f t="shared" si="407"/>
        <v>47.875</v>
      </c>
      <c r="U2577" s="8">
        <f t="shared" si="408"/>
        <v>46.341666666666661</v>
      </c>
      <c r="V2577" s="8">
        <f t="shared" si="409"/>
        <v>46.724999999999994</v>
      </c>
    </row>
    <row r="2578" spans="1:22" ht="13.5" x14ac:dyDescent="0.25">
      <c r="A2578" s="3">
        <f>RSI!A2578</f>
        <v>45761</v>
      </c>
      <c r="B2578" s="2">
        <f>RSI!B2578</f>
        <v>7.6253000000000002</v>
      </c>
      <c r="C2578" s="2">
        <f>RSI!I2578</f>
        <v>62.798280114279194</v>
      </c>
      <c r="D2578" s="2">
        <f>MACD!E2578</f>
        <v>-6.5610817770422436E-2</v>
      </c>
      <c r="E2578" s="2">
        <f>MACD!F2578</f>
        <v>-2.8148460849505494E-2</v>
      </c>
      <c r="F2578" s="2">
        <f>'Moving Avg'!D2578</f>
        <v>7.5500200000000008</v>
      </c>
      <c r="G2578" s="2">
        <f>'Moving Avg'!F2578</f>
        <v>7.468585</v>
      </c>
      <c r="H2578" s="2">
        <f>'Moving Avg'!G2578</f>
        <v>7.4604060000000008</v>
      </c>
      <c r="I2578" s="2">
        <f>'Moving Avg'!H2578</f>
        <v>7.0709955000000004</v>
      </c>
      <c r="J2578" s="6" t="str">
        <f>OBV!F2578</f>
        <v>BEARISH</v>
      </c>
      <c r="K2578" s="6" t="str">
        <f>OBV!G2578</f>
        <v>NEUTRAL</v>
      </c>
      <c r="L2578" s="6" t="str">
        <f>OBV!H2578</f>
        <v>BEARISH DIVERGENCE</v>
      </c>
      <c r="M2578" s="8">
        <f t="shared" si="400"/>
        <v>25</v>
      </c>
      <c r="N2578" s="8">
        <f t="shared" si="401"/>
        <v>100</v>
      </c>
      <c r="O2578" s="8">
        <f t="shared" si="402"/>
        <v>50</v>
      </c>
      <c r="P2578" s="8">
        <f t="shared" si="403"/>
        <v>16.5</v>
      </c>
      <c r="Q2578" s="9">
        <f t="shared" si="404"/>
        <v>53.725000000000001</v>
      </c>
      <c r="R2578" s="9">
        <f t="shared" si="405"/>
        <v>46.625</v>
      </c>
      <c r="S2578" s="9">
        <f t="shared" si="406"/>
        <v>38.674999999999997</v>
      </c>
      <c r="T2578" s="9">
        <f t="shared" si="407"/>
        <v>47.875</v>
      </c>
      <c r="U2578" s="8">
        <f t="shared" si="408"/>
        <v>46.341666666666661</v>
      </c>
      <c r="V2578" s="8">
        <f t="shared" si="409"/>
        <v>46.724999999999994</v>
      </c>
    </row>
    <row r="2579" spans="1:22" ht="13.5" x14ac:dyDescent="0.25">
      <c r="A2579" s="3">
        <f>RSI!A2579</f>
        <v>45762</v>
      </c>
      <c r="B2579" s="2">
        <f>RSI!B2579</f>
        <v>7.6253000000000002</v>
      </c>
      <c r="C2579" s="2">
        <f>RSI!I2579</f>
        <v>62.798280114279194</v>
      </c>
      <c r="D2579" s="2">
        <f>MACD!E2579</f>
        <v>-8.0454479577037219E-2</v>
      </c>
      <c r="E2579" s="2">
        <f>MACD!F2579</f>
        <v>-3.860966459501184E-2</v>
      </c>
      <c r="F2579" s="2">
        <f>'Moving Avg'!D2579</f>
        <v>7.5688399999999998</v>
      </c>
      <c r="G2579" s="2">
        <f>'Moving Avg'!F2579</f>
        <v>7.4756450000000001</v>
      </c>
      <c r="H2579" s="2">
        <f>'Moving Avg'!G2579</f>
        <v>7.4624760000000006</v>
      </c>
      <c r="I2579" s="2">
        <f>'Moving Avg'!H2579</f>
        <v>7.0757025000000002</v>
      </c>
      <c r="J2579" s="6" t="str">
        <f>OBV!F2579</f>
        <v>BEARISH</v>
      </c>
      <c r="K2579" s="6" t="str">
        <f>OBV!G2579</f>
        <v>NEUTRAL</v>
      </c>
      <c r="L2579" s="6" t="str">
        <f>OBV!H2579</f>
        <v>BEARISH DIVERGENCE</v>
      </c>
      <c r="M2579" s="8">
        <f t="shared" si="400"/>
        <v>25</v>
      </c>
      <c r="N2579" s="8">
        <f t="shared" si="401"/>
        <v>100</v>
      </c>
      <c r="O2579" s="8">
        <f t="shared" si="402"/>
        <v>50</v>
      </c>
      <c r="P2579" s="8">
        <f t="shared" si="403"/>
        <v>16.5</v>
      </c>
      <c r="Q2579" s="9">
        <f t="shared" si="404"/>
        <v>53.725000000000001</v>
      </c>
      <c r="R2579" s="9">
        <f t="shared" si="405"/>
        <v>46.625</v>
      </c>
      <c r="S2579" s="9">
        <f t="shared" si="406"/>
        <v>38.674999999999997</v>
      </c>
      <c r="T2579" s="9">
        <f t="shared" si="407"/>
        <v>47.875</v>
      </c>
      <c r="U2579" s="8">
        <f t="shared" si="408"/>
        <v>46.341666666666661</v>
      </c>
      <c r="V2579" s="8">
        <f t="shared" si="409"/>
        <v>46.724999999999994</v>
      </c>
    </row>
    <row r="2580" spans="1:22" ht="13.5" x14ac:dyDescent="0.25">
      <c r="A2580" s="3">
        <f>RSI!A2580</f>
        <v>45763</v>
      </c>
      <c r="B2580" s="2">
        <f>RSI!B2580</f>
        <v>7.6253000000000002</v>
      </c>
      <c r="C2580" s="2">
        <f>RSI!I2580</f>
        <v>62.798280114279194</v>
      </c>
      <c r="D2580" s="2">
        <f>MACD!E2580</f>
        <v>-8.6602596609831828E-2</v>
      </c>
      <c r="E2580" s="2">
        <f>MACD!F2580</f>
        <v>-4.8208250997975835E-2</v>
      </c>
      <c r="F2580" s="2">
        <f>'Moving Avg'!D2580</f>
        <v>7.5876599999999996</v>
      </c>
      <c r="G2580" s="2">
        <f>'Moving Avg'!F2580</f>
        <v>7.4897650000000002</v>
      </c>
      <c r="H2580" s="2">
        <f>'Moving Avg'!G2580</f>
        <v>7.4645460000000003</v>
      </c>
      <c r="I2580" s="2">
        <f>'Moving Avg'!H2580</f>
        <v>7.0799384999999999</v>
      </c>
      <c r="J2580" s="6" t="str">
        <f>OBV!F2580</f>
        <v>BEARISH</v>
      </c>
      <c r="K2580" s="6" t="str">
        <f>OBV!G2580</f>
        <v>NEUTRAL</v>
      </c>
      <c r="L2580" s="6" t="str">
        <f>OBV!H2580</f>
        <v>BEARISH DIVERGENCE</v>
      </c>
      <c r="M2580" s="8">
        <f t="shared" si="400"/>
        <v>25</v>
      </c>
      <c r="N2580" s="8">
        <f t="shared" si="401"/>
        <v>100</v>
      </c>
      <c r="O2580" s="8">
        <f t="shared" si="402"/>
        <v>50</v>
      </c>
      <c r="P2580" s="8">
        <f t="shared" si="403"/>
        <v>16.5</v>
      </c>
      <c r="Q2580" s="9">
        <f t="shared" si="404"/>
        <v>53.725000000000001</v>
      </c>
      <c r="R2580" s="9">
        <f t="shared" si="405"/>
        <v>46.625</v>
      </c>
      <c r="S2580" s="9">
        <f t="shared" si="406"/>
        <v>38.674999999999997</v>
      </c>
      <c r="T2580" s="9">
        <f t="shared" si="407"/>
        <v>47.875</v>
      </c>
      <c r="U2580" s="8">
        <f t="shared" si="408"/>
        <v>46.341666666666661</v>
      </c>
      <c r="V2580" s="8">
        <f t="shared" si="409"/>
        <v>46.724999999999994</v>
      </c>
    </row>
    <row r="2581" spans="1:22" ht="13.5" x14ac:dyDescent="0.25">
      <c r="A2581" s="3">
        <f>RSI!A2581</f>
        <v>45764</v>
      </c>
      <c r="B2581" s="2">
        <f>RSI!B2581</f>
        <v>7.5312000000000001</v>
      </c>
      <c r="C2581" s="2">
        <f>RSI!I2581</f>
        <v>52.492601687487898</v>
      </c>
      <c r="D2581" s="2">
        <f>MACD!E2581</f>
        <v>-7.1130009138547834E-2</v>
      </c>
      <c r="E2581" s="2">
        <f>MACD!F2581</f>
        <v>-5.2792602626090243E-2</v>
      </c>
      <c r="F2581" s="2">
        <f>'Moving Avg'!D2581</f>
        <v>7.6064800000000004</v>
      </c>
      <c r="G2581" s="2">
        <f>'Moving Avg'!F2581</f>
        <v>7.49918</v>
      </c>
      <c r="H2581" s="2">
        <f>'Moving Avg'!G2581</f>
        <v>7.4647340000000009</v>
      </c>
      <c r="I2581" s="2">
        <f>'Moving Avg'!H2581</f>
        <v>7.0832334999999986</v>
      </c>
      <c r="J2581" s="6" t="str">
        <f>OBV!F2581</f>
        <v>BEARISH</v>
      </c>
      <c r="K2581" s="6" t="str">
        <f>OBV!G2581</f>
        <v>NEUTRAL</v>
      </c>
      <c r="L2581" s="6" t="str">
        <f>OBV!H2581</f>
        <v>BEARISH DIVERGENCE</v>
      </c>
      <c r="M2581" s="8">
        <f t="shared" si="400"/>
        <v>25</v>
      </c>
      <c r="N2581" s="8">
        <f t="shared" si="401"/>
        <v>45</v>
      </c>
      <c r="O2581" s="8">
        <f t="shared" si="402"/>
        <v>50</v>
      </c>
      <c r="P2581" s="8">
        <f t="shared" si="403"/>
        <v>16.5</v>
      </c>
      <c r="Q2581" s="9">
        <f t="shared" si="404"/>
        <v>34.475000000000001</v>
      </c>
      <c r="R2581" s="9">
        <f t="shared" si="405"/>
        <v>35.625</v>
      </c>
      <c r="S2581" s="9">
        <f t="shared" si="406"/>
        <v>30.425000000000001</v>
      </c>
      <c r="T2581" s="9">
        <f t="shared" si="407"/>
        <v>34.125</v>
      </c>
      <c r="U2581" s="8">
        <f t="shared" si="408"/>
        <v>33.508333333333333</v>
      </c>
      <c r="V2581" s="8">
        <f t="shared" si="409"/>
        <v>33.662499999999994</v>
      </c>
    </row>
    <row r="2582" spans="1:22" ht="13.5" x14ac:dyDescent="0.25">
      <c r="A2582" s="3">
        <f>RSI!A2582</f>
        <v>45765</v>
      </c>
      <c r="B2582" s="2">
        <f>RSI!B2582</f>
        <v>7.5312000000000001</v>
      </c>
      <c r="C2582" s="2">
        <f>RSI!I2582</f>
        <v>52.492601687487898</v>
      </c>
      <c r="D2582" s="2">
        <f>MACD!E2582</f>
        <v>-5.8197013152344823E-2</v>
      </c>
      <c r="E2582" s="2">
        <f>MACD!F2582</f>
        <v>-5.3873484731341167E-2</v>
      </c>
      <c r="F2582" s="2">
        <f>'Moving Avg'!D2582</f>
        <v>7.5876599999999996</v>
      </c>
      <c r="G2582" s="2">
        <f>'Moving Avg'!F2582</f>
        <v>7.5015350000000014</v>
      </c>
      <c r="H2582" s="2">
        <f>'Moving Avg'!G2582</f>
        <v>7.4675580000000013</v>
      </c>
      <c r="I2582" s="2">
        <f>'Moving Avg'!H2582</f>
        <v>7.0865284999999982</v>
      </c>
      <c r="J2582" s="6" t="str">
        <f>OBV!F2582</f>
        <v>BEARISH</v>
      </c>
      <c r="K2582" s="6" t="str">
        <f>OBV!G2582</f>
        <v>NEUTRAL</v>
      </c>
      <c r="L2582" s="6" t="str">
        <f>OBV!H2582</f>
        <v>CONFIRMED BEARISH</v>
      </c>
      <c r="M2582" s="8">
        <f t="shared" si="400"/>
        <v>25</v>
      </c>
      <c r="N2582" s="8">
        <f t="shared" si="401"/>
        <v>45</v>
      </c>
      <c r="O2582" s="8">
        <f t="shared" si="402"/>
        <v>50</v>
      </c>
      <c r="P2582" s="8">
        <f t="shared" si="403"/>
        <v>16.5</v>
      </c>
      <c r="Q2582" s="9">
        <f t="shared" si="404"/>
        <v>34.475000000000001</v>
      </c>
      <c r="R2582" s="9">
        <f t="shared" si="405"/>
        <v>35.625</v>
      </c>
      <c r="S2582" s="9">
        <f t="shared" si="406"/>
        <v>30.425000000000001</v>
      </c>
      <c r="T2582" s="9">
        <f t="shared" si="407"/>
        <v>34.125</v>
      </c>
      <c r="U2582" s="8">
        <f t="shared" si="408"/>
        <v>33.508333333333333</v>
      </c>
      <c r="V2582" s="8">
        <f t="shared" si="409"/>
        <v>33.662499999999994</v>
      </c>
    </row>
    <row r="2583" spans="1:22" ht="13.5" x14ac:dyDescent="0.25">
      <c r="A2583" s="3">
        <f>RSI!A2583</f>
        <v>45768</v>
      </c>
      <c r="B2583" s="2">
        <f>RSI!B2583</f>
        <v>7.5312000000000001</v>
      </c>
      <c r="C2583" s="2">
        <f>RSI!I2583</f>
        <v>52.492601687487912</v>
      </c>
      <c r="D2583" s="2">
        <f>MACD!E2583</f>
        <v>-4.7401110164267735E-2</v>
      </c>
      <c r="E2583" s="2">
        <f>MACD!F2583</f>
        <v>-5.2579009817926486E-2</v>
      </c>
      <c r="F2583" s="2">
        <f>'Moving Avg'!D2583</f>
        <v>7.5688399999999998</v>
      </c>
      <c r="G2583" s="2">
        <f>'Moving Avg'!F2583</f>
        <v>7.5038900000000002</v>
      </c>
      <c r="H2583" s="2">
        <f>'Moving Avg'!G2583</f>
        <v>7.468122000000001</v>
      </c>
      <c r="I2583" s="2">
        <f>'Moving Avg'!H2583</f>
        <v>7.0898234999999987</v>
      </c>
      <c r="J2583" s="6" t="str">
        <f>OBV!F2583</f>
        <v>BEARISH</v>
      </c>
      <c r="K2583" s="6" t="str">
        <f>OBV!G2583</f>
        <v>NEUTRAL</v>
      </c>
      <c r="L2583" s="6" t="str">
        <f>OBV!H2583</f>
        <v>CONFIRMED BEARISH</v>
      </c>
      <c r="M2583" s="8">
        <f t="shared" si="400"/>
        <v>25</v>
      </c>
      <c r="N2583" s="8">
        <f t="shared" si="401"/>
        <v>0</v>
      </c>
      <c r="O2583" s="8">
        <f t="shared" si="402"/>
        <v>50</v>
      </c>
      <c r="P2583" s="8">
        <f t="shared" si="403"/>
        <v>16.5</v>
      </c>
      <c r="Q2583" s="9">
        <f t="shared" si="404"/>
        <v>18.725000000000001</v>
      </c>
      <c r="R2583" s="9">
        <f t="shared" si="405"/>
        <v>26.625</v>
      </c>
      <c r="S2583" s="9">
        <f t="shared" si="406"/>
        <v>23.675000000000001</v>
      </c>
      <c r="T2583" s="9">
        <f t="shared" si="407"/>
        <v>22.875</v>
      </c>
      <c r="U2583" s="8">
        <f t="shared" si="408"/>
        <v>23.008333333333336</v>
      </c>
      <c r="V2583" s="8">
        <f t="shared" si="409"/>
        <v>22.975000000000001</v>
      </c>
    </row>
    <row r="2584" spans="1:22" ht="13.5" x14ac:dyDescent="0.25">
      <c r="A2584" s="3">
        <f>RSI!A2584</f>
        <v>45769</v>
      </c>
      <c r="B2584" s="2">
        <f>RSI!B2584</f>
        <v>7.5312000000000001</v>
      </c>
      <c r="C2584" s="2">
        <f>RSI!I2584</f>
        <v>52.492601687487898</v>
      </c>
      <c r="D2584" s="2">
        <f>MACD!E2584</f>
        <v>-3.8402598020739198E-2</v>
      </c>
      <c r="E2584" s="2">
        <f>MACD!F2584</f>
        <v>-4.9743727458489033E-2</v>
      </c>
      <c r="F2584" s="2">
        <f>'Moving Avg'!D2584</f>
        <v>7.5500199999999991</v>
      </c>
      <c r="G2584" s="2">
        <f>'Moving Avg'!F2584</f>
        <v>7.5062449999999998</v>
      </c>
      <c r="H2584" s="2">
        <f>'Moving Avg'!G2584</f>
        <v>7.4686860000000017</v>
      </c>
      <c r="I2584" s="2">
        <f>'Moving Avg'!H2584</f>
        <v>7.0931184999999974</v>
      </c>
      <c r="J2584" s="6" t="str">
        <f>OBV!F2584</f>
        <v>BEARISH</v>
      </c>
      <c r="K2584" s="6" t="str">
        <f>OBV!G2584</f>
        <v>NEUTRAL</v>
      </c>
      <c r="L2584" s="6" t="str">
        <f>OBV!H2584</f>
        <v>CONFIRMED BEARISH</v>
      </c>
      <c r="M2584" s="8">
        <f t="shared" si="400"/>
        <v>25</v>
      </c>
      <c r="N2584" s="8">
        <f t="shared" si="401"/>
        <v>0</v>
      </c>
      <c r="O2584" s="8">
        <f t="shared" si="402"/>
        <v>50</v>
      </c>
      <c r="P2584" s="8">
        <f t="shared" si="403"/>
        <v>16.5</v>
      </c>
      <c r="Q2584" s="9">
        <f t="shared" si="404"/>
        <v>18.725000000000001</v>
      </c>
      <c r="R2584" s="9">
        <f t="shared" si="405"/>
        <v>26.625</v>
      </c>
      <c r="S2584" s="9">
        <f t="shared" si="406"/>
        <v>23.675000000000001</v>
      </c>
      <c r="T2584" s="9">
        <f t="shared" si="407"/>
        <v>22.875</v>
      </c>
      <c r="U2584" s="8">
        <f t="shared" si="408"/>
        <v>23.008333333333336</v>
      </c>
      <c r="V2584" s="8">
        <f t="shared" si="409"/>
        <v>22.975000000000001</v>
      </c>
    </row>
    <row r="2585" spans="1:22" ht="13.5" x14ac:dyDescent="0.25">
      <c r="A2585" s="3">
        <f>RSI!A2585</f>
        <v>45770</v>
      </c>
      <c r="B2585" s="2">
        <f>RSI!B2585</f>
        <v>7.3994</v>
      </c>
      <c r="C2585" s="2">
        <f>RSI!I2585</f>
        <v>40.096179667098575</v>
      </c>
      <c r="D2585" s="2">
        <f>MACD!E2585</f>
        <v>-2.1151882261328581E-2</v>
      </c>
      <c r="E2585" s="2">
        <f>MACD!F2585</f>
        <v>-4.4025358419056949E-2</v>
      </c>
      <c r="F2585" s="2">
        <f>'Moving Avg'!D2585</f>
        <v>7.5048399999999997</v>
      </c>
      <c r="G2585" s="2">
        <f>'Moving Avg'!F2585</f>
        <v>7.5020099999999985</v>
      </c>
      <c r="H2585" s="2">
        <f>'Moving Avg'!G2585</f>
        <v>7.4666140000000008</v>
      </c>
      <c r="I2585" s="2">
        <f>'Moving Avg'!H2585</f>
        <v>7.0957544999999973</v>
      </c>
      <c r="J2585" s="6" t="str">
        <f>OBV!F2585</f>
        <v>BEARISH</v>
      </c>
      <c r="K2585" s="6" t="str">
        <f>OBV!G2585</f>
        <v>NEUTRAL</v>
      </c>
      <c r="L2585" s="6" t="str">
        <f>OBV!H2585</f>
        <v>CONFIRMED BEARISH</v>
      </c>
      <c r="M2585" s="8">
        <f t="shared" si="400"/>
        <v>25</v>
      </c>
      <c r="N2585" s="8">
        <f t="shared" si="401"/>
        <v>0</v>
      </c>
      <c r="O2585" s="8">
        <f t="shared" si="402"/>
        <v>50</v>
      </c>
      <c r="P2585" s="8">
        <f t="shared" si="403"/>
        <v>16.5</v>
      </c>
      <c r="Q2585" s="9">
        <f t="shared" si="404"/>
        <v>18.725000000000001</v>
      </c>
      <c r="R2585" s="9">
        <f t="shared" si="405"/>
        <v>26.625</v>
      </c>
      <c r="S2585" s="9">
        <f t="shared" si="406"/>
        <v>23.675000000000001</v>
      </c>
      <c r="T2585" s="9">
        <f t="shared" si="407"/>
        <v>22.875</v>
      </c>
      <c r="U2585" s="8">
        <f t="shared" si="408"/>
        <v>23.008333333333336</v>
      </c>
      <c r="V2585" s="8">
        <f t="shared" si="409"/>
        <v>22.975000000000001</v>
      </c>
    </row>
    <row r="2586" spans="1:22" ht="13.5" x14ac:dyDescent="0.25">
      <c r="A2586" s="3">
        <f>RSI!A2586</f>
        <v>45771</v>
      </c>
      <c r="B2586" s="2">
        <f>RSI!B2586</f>
        <v>7.4371</v>
      </c>
      <c r="C2586" s="2">
        <f>RSI!I2586</f>
        <v>44.158428387570581</v>
      </c>
      <c r="D2586" s="2">
        <f>MACD!E2586</f>
        <v>-2.3162838492430282E-2</v>
      </c>
      <c r="E2586" s="2">
        <f>MACD!F2586</f>
        <v>-3.985285443373162E-2</v>
      </c>
      <c r="F2586" s="2">
        <f>'Moving Avg'!D2586</f>
        <v>7.4860200000000008</v>
      </c>
      <c r="G2586" s="2">
        <f>'Moving Avg'!F2586</f>
        <v>7.506249999999997</v>
      </c>
      <c r="H2586" s="2">
        <f>'Moving Avg'!G2586</f>
        <v>7.4652960000000004</v>
      </c>
      <c r="I2586" s="2">
        <f>'Moving Avg'!H2586</f>
        <v>7.0985789999999982</v>
      </c>
      <c r="J2586" s="6" t="str">
        <f>OBV!F2586</f>
        <v>BEARISH</v>
      </c>
      <c r="K2586" s="6" t="str">
        <f>OBV!G2586</f>
        <v>NEUTRAL</v>
      </c>
      <c r="L2586" s="6" t="str">
        <f>OBV!H2586</f>
        <v>CONFIRMED BEARISH</v>
      </c>
      <c r="M2586" s="8">
        <f t="shared" si="400"/>
        <v>25</v>
      </c>
      <c r="N2586" s="8">
        <f t="shared" si="401"/>
        <v>0</v>
      </c>
      <c r="O2586" s="8">
        <f t="shared" si="402"/>
        <v>50</v>
      </c>
      <c r="P2586" s="8">
        <f t="shared" si="403"/>
        <v>16.5</v>
      </c>
      <c r="Q2586" s="9">
        <f t="shared" si="404"/>
        <v>18.725000000000001</v>
      </c>
      <c r="R2586" s="9">
        <f t="shared" si="405"/>
        <v>26.625</v>
      </c>
      <c r="S2586" s="9">
        <f t="shared" si="406"/>
        <v>23.675000000000001</v>
      </c>
      <c r="T2586" s="9">
        <f t="shared" si="407"/>
        <v>22.875</v>
      </c>
      <c r="U2586" s="8">
        <f t="shared" si="408"/>
        <v>23.008333333333336</v>
      </c>
      <c r="V2586" s="8">
        <f t="shared" si="409"/>
        <v>22.975000000000001</v>
      </c>
    </row>
    <row r="2587" spans="1:22" ht="13.5" x14ac:dyDescent="0.25">
      <c r="A2587" s="3">
        <f>RSI!A2587</f>
        <v>45772</v>
      </c>
      <c r="B2587" s="2">
        <f>RSI!B2587</f>
        <v>7.3616999999999999</v>
      </c>
      <c r="C2587" s="2">
        <f>RSI!I2587</f>
        <v>38.530695028619135</v>
      </c>
      <c r="D2587" s="2">
        <f>MACD!E2587</f>
        <v>1.0064621309326505E-2</v>
      </c>
      <c r="E2587" s="2">
        <f>MACD!F2587</f>
        <v>-2.9869359285119995E-2</v>
      </c>
      <c r="F2587" s="2">
        <f>'Moving Avg'!D2587</f>
        <v>7.4521200000000007</v>
      </c>
      <c r="G2587" s="2">
        <f>'Moving Avg'!F2587</f>
        <v>7.5067199999999987</v>
      </c>
      <c r="H2587" s="2">
        <f>'Moving Avg'!G2587</f>
        <v>7.4624700000000006</v>
      </c>
      <c r="I2587" s="2">
        <f>'Moving Avg'!H2587</f>
        <v>7.1025324999999979</v>
      </c>
      <c r="J2587" s="6" t="str">
        <f>OBV!F2587</f>
        <v>BEARISH</v>
      </c>
      <c r="K2587" s="6" t="str">
        <f>OBV!G2587</f>
        <v>NEUTRAL</v>
      </c>
      <c r="L2587" s="6" t="str">
        <f>OBV!H2587</f>
        <v>CONFIRMED BEARISH</v>
      </c>
      <c r="M2587" s="8">
        <f t="shared" si="400"/>
        <v>25</v>
      </c>
      <c r="N2587" s="8">
        <f t="shared" si="401"/>
        <v>0</v>
      </c>
      <c r="O2587" s="8">
        <f t="shared" si="402"/>
        <v>50</v>
      </c>
      <c r="P2587" s="8">
        <f t="shared" si="403"/>
        <v>16.5</v>
      </c>
      <c r="Q2587" s="9">
        <f t="shared" si="404"/>
        <v>18.725000000000001</v>
      </c>
      <c r="R2587" s="9">
        <f t="shared" si="405"/>
        <v>26.625</v>
      </c>
      <c r="S2587" s="9">
        <f t="shared" si="406"/>
        <v>23.675000000000001</v>
      </c>
      <c r="T2587" s="9">
        <f t="shared" si="407"/>
        <v>22.875</v>
      </c>
      <c r="U2587" s="8">
        <f t="shared" si="408"/>
        <v>23.008333333333336</v>
      </c>
      <c r="V2587" s="8">
        <f t="shared" si="409"/>
        <v>22.975000000000001</v>
      </c>
    </row>
    <row r="2588" spans="1:22" ht="13.5" x14ac:dyDescent="0.25">
      <c r="A2588" s="3">
        <f>RSI!A2588</f>
        <v>45775</v>
      </c>
      <c r="B2588" s="2">
        <f>RSI!B2588</f>
        <v>7.4371</v>
      </c>
      <c r="C2588" s="2">
        <f>RSI!I2588</f>
        <v>45.949054631595864</v>
      </c>
      <c r="D2588" s="2">
        <f>MACD!E2588</f>
        <v>3.3401638290084357E-2</v>
      </c>
      <c r="E2588" s="2">
        <f>MACD!F2588</f>
        <v>-1.7215159770079126E-2</v>
      </c>
      <c r="F2588" s="2">
        <f>'Moving Avg'!D2588</f>
        <v>7.4333</v>
      </c>
      <c r="G2588" s="2">
        <f>'Moving Avg'!F2588</f>
        <v>7.5090749999999984</v>
      </c>
      <c r="H2588" s="2">
        <f>'Moving Avg'!G2588</f>
        <v>7.4609640000000015</v>
      </c>
      <c r="I2588" s="2">
        <f>'Moving Avg'!H2588</f>
        <v>7.106768999999999</v>
      </c>
      <c r="J2588" s="6" t="str">
        <f>OBV!F2588</f>
        <v>BEARISH</v>
      </c>
      <c r="K2588" s="6" t="str">
        <f>OBV!G2588</f>
        <v>NEUTRAL</v>
      </c>
      <c r="L2588" s="6" t="str">
        <f>OBV!H2588</f>
        <v>CONFIRMED BEARISH</v>
      </c>
      <c r="M2588" s="8">
        <f t="shared" si="400"/>
        <v>25</v>
      </c>
      <c r="N2588" s="8">
        <f t="shared" si="401"/>
        <v>0</v>
      </c>
      <c r="O2588" s="8">
        <f t="shared" si="402"/>
        <v>50</v>
      </c>
      <c r="P2588" s="8">
        <f t="shared" si="403"/>
        <v>16.5</v>
      </c>
      <c r="Q2588" s="9">
        <f t="shared" si="404"/>
        <v>18.725000000000001</v>
      </c>
      <c r="R2588" s="9">
        <f t="shared" si="405"/>
        <v>26.625</v>
      </c>
      <c r="S2588" s="9">
        <f t="shared" si="406"/>
        <v>23.675000000000001</v>
      </c>
      <c r="T2588" s="9">
        <f t="shared" si="407"/>
        <v>22.875</v>
      </c>
      <c r="U2588" s="8">
        <f t="shared" si="408"/>
        <v>23.008333333333336</v>
      </c>
      <c r="V2588" s="8">
        <f t="shared" si="409"/>
        <v>22.975000000000001</v>
      </c>
    </row>
    <row r="2589" spans="1:22" ht="13.5" x14ac:dyDescent="0.25">
      <c r="A2589" s="3">
        <f>RSI!A2589</f>
        <v>45776</v>
      </c>
      <c r="B2589" s="2">
        <f>RSI!B2589</f>
        <v>7.4371</v>
      </c>
      <c r="C2589" s="2">
        <f>RSI!I2589</f>
        <v>45.949054631595864</v>
      </c>
      <c r="D2589" s="2">
        <f>MACD!E2589</f>
        <v>5.3449709847201099E-2</v>
      </c>
      <c r="E2589" s="2">
        <f>MACD!F2589</f>
        <v>-3.0821858466230818E-3</v>
      </c>
      <c r="F2589" s="2">
        <f>'Moving Avg'!D2589</f>
        <v>7.4144800000000002</v>
      </c>
      <c r="G2589" s="2">
        <f>'Moving Avg'!F2589</f>
        <v>7.5114299999999989</v>
      </c>
      <c r="H2589" s="2">
        <f>'Moving Avg'!G2589</f>
        <v>7.4594580000000006</v>
      </c>
      <c r="I2589" s="2">
        <f>'Moving Avg'!H2589</f>
        <v>7.1110055000000001</v>
      </c>
      <c r="J2589" s="6" t="str">
        <f>OBV!F2589</f>
        <v>BEARISH</v>
      </c>
      <c r="K2589" s="6" t="str">
        <f>OBV!G2589</f>
        <v>NEUTRAL</v>
      </c>
      <c r="L2589" s="6" t="str">
        <f>OBV!H2589</f>
        <v>CONFIRMED BEARISH</v>
      </c>
      <c r="M2589" s="8">
        <f t="shared" si="400"/>
        <v>25</v>
      </c>
      <c r="N2589" s="8">
        <f t="shared" si="401"/>
        <v>0</v>
      </c>
      <c r="O2589" s="8">
        <f t="shared" si="402"/>
        <v>50</v>
      </c>
      <c r="P2589" s="8">
        <f t="shared" si="403"/>
        <v>16.5</v>
      </c>
      <c r="Q2589" s="9">
        <f t="shared" si="404"/>
        <v>18.725000000000001</v>
      </c>
      <c r="R2589" s="9">
        <f t="shared" si="405"/>
        <v>26.625</v>
      </c>
      <c r="S2589" s="9">
        <f t="shared" si="406"/>
        <v>23.675000000000001</v>
      </c>
      <c r="T2589" s="9">
        <f t="shared" si="407"/>
        <v>22.875</v>
      </c>
      <c r="U2589" s="8">
        <f t="shared" si="408"/>
        <v>23.008333333333336</v>
      </c>
      <c r="V2589" s="8">
        <f t="shared" si="409"/>
        <v>22.975000000000001</v>
      </c>
    </row>
    <row r="2590" spans="1:22" ht="13.5" x14ac:dyDescent="0.25">
      <c r="A2590" s="3">
        <f>RSI!A2590</f>
        <v>45777</v>
      </c>
      <c r="B2590" s="2">
        <f>RSI!B2590</f>
        <v>7.4371</v>
      </c>
      <c r="C2590" s="2">
        <f>RSI!I2590</f>
        <v>45.949054631595864</v>
      </c>
      <c r="D2590" s="2">
        <f>MACD!E2590</f>
        <v>7.0692504259789679E-2</v>
      </c>
      <c r="E2590" s="2">
        <f>MACD!F2590</f>
        <v>1.1672752174659471E-2</v>
      </c>
      <c r="F2590" s="2">
        <f>'Moving Avg'!D2590</f>
        <v>7.4220200000000007</v>
      </c>
      <c r="G2590" s="2">
        <f>'Moving Avg'!F2590</f>
        <v>7.5114299999999989</v>
      </c>
      <c r="H2590" s="2">
        <f>'Moving Avg'!G2590</f>
        <v>7.4575760000000004</v>
      </c>
      <c r="I2590" s="2">
        <f>'Moving Avg'!H2590</f>
        <v>7.1152420000000021</v>
      </c>
      <c r="J2590" s="6" t="str">
        <f>OBV!F2590</f>
        <v>BULLISH</v>
      </c>
      <c r="K2590" s="6" t="str">
        <f>OBV!G2590</f>
        <v>NEUTRAL</v>
      </c>
      <c r="L2590" s="6" t="str">
        <f>OBV!H2590</f>
        <v>CONFIRMED BULLISH</v>
      </c>
      <c r="M2590" s="8">
        <f t="shared" si="400"/>
        <v>25</v>
      </c>
      <c r="N2590" s="8">
        <f t="shared" si="401"/>
        <v>0</v>
      </c>
      <c r="O2590" s="8">
        <f t="shared" si="402"/>
        <v>50</v>
      </c>
      <c r="P2590" s="8">
        <f t="shared" si="403"/>
        <v>83.5</v>
      </c>
      <c r="Q2590" s="9">
        <f t="shared" si="404"/>
        <v>28.774999999999999</v>
      </c>
      <c r="R2590" s="9">
        <f t="shared" si="405"/>
        <v>43.375</v>
      </c>
      <c r="S2590" s="9">
        <f t="shared" si="406"/>
        <v>53.825000000000003</v>
      </c>
      <c r="T2590" s="9">
        <f t="shared" si="407"/>
        <v>39.625</v>
      </c>
      <c r="U2590" s="8">
        <f t="shared" si="408"/>
        <v>41.991666666666667</v>
      </c>
      <c r="V2590" s="8">
        <f t="shared" si="409"/>
        <v>41.400000000000006</v>
      </c>
    </row>
    <row r="2591" spans="1:22" ht="13.5" x14ac:dyDescent="0.25">
      <c r="A2591" s="3">
        <f>RSI!A2591</f>
        <v>45779</v>
      </c>
      <c r="B2591" s="2">
        <f>RSI!B2591</f>
        <v>7.3429000000000002</v>
      </c>
      <c r="C2591" s="2">
        <f>RSI!I2591</f>
        <v>38.667427079717591</v>
      </c>
      <c r="D2591" s="2">
        <f>MACD!E2591</f>
        <v>7.8041787582930233E-2</v>
      </c>
      <c r="E2591" s="2">
        <f>MACD!F2591</f>
        <v>2.4946559256313623E-2</v>
      </c>
      <c r="F2591" s="2">
        <f>'Moving Avg'!D2591</f>
        <v>7.4031800000000008</v>
      </c>
      <c r="G2591" s="2">
        <f>'Moving Avg'!F2591</f>
        <v>7.5020150000000001</v>
      </c>
      <c r="H2591" s="2">
        <f>'Moving Avg'!G2591</f>
        <v>7.4538099999999998</v>
      </c>
      <c r="I2591" s="2">
        <f>'Moving Avg'!H2591</f>
        <v>7.1190075000000022</v>
      </c>
      <c r="J2591" s="6" t="str">
        <f>OBV!F2591</f>
        <v>BEARISH</v>
      </c>
      <c r="K2591" s="6" t="str">
        <f>OBV!G2591</f>
        <v>NEUTRAL</v>
      </c>
      <c r="L2591" s="6" t="str">
        <f>OBV!H2591</f>
        <v>CONFIRMED BEARISH</v>
      </c>
      <c r="M2591" s="8">
        <f t="shared" si="400"/>
        <v>25</v>
      </c>
      <c r="N2591" s="8">
        <f t="shared" si="401"/>
        <v>0</v>
      </c>
      <c r="O2591" s="8">
        <f t="shared" si="402"/>
        <v>50</v>
      </c>
      <c r="P2591" s="8">
        <f t="shared" si="403"/>
        <v>16.5</v>
      </c>
      <c r="Q2591" s="9">
        <f t="shared" si="404"/>
        <v>18.725000000000001</v>
      </c>
      <c r="R2591" s="9">
        <f t="shared" si="405"/>
        <v>26.625</v>
      </c>
      <c r="S2591" s="9">
        <f t="shared" si="406"/>
        <v>23.675000000000001</v>
      </c>
      <c r="T2591" s="9">
        <f t="shared" si="407"/>
        <v>22.875</v>
      </c>
      <c r="U2591" s="8">
        <f t="shared" si="408"/>
        <v>23.008333333333336</v>
      </c>
      <c r="V2591" s="8">
        <f t="shared" si="409"/>
        <v>22.975000000000001</v>
      </c>
    </row>
    <row r="2592" spans="1:22" ht="13.5" x14ac:dyDescent="0.25">
      <c r="A2592" s="3">
        <f>RSI!A2592</f>
        <v>45782</v>
      </c>
      <c r="B2592" s="2">
        <f>RSI!B2592</f>
        <v>7.3429000000000002</v>
      </c>
      <c r="C2592" s="2">
        <f>RSI!I2592</f>
        <v>38.667427079717584</v>
      </c>
      <c r="D2592" s="2">
        <f>MACD!E2592</f>
        <v>8.505627693772233E-2</v>
      </c>
      <c r="E2592" s="2">
        <f>MACD!F2592</f>
        <v>3.6968502792595365E-2</v>
      </c>
      <c r="F2592" s="2">
        <f>'Moving Avg'!D2592</f>
        <v>7.399420000000001</v>
      </c>
      <c r="G2592" s="2">
        <f>'Moving Avg'!F2592</f>
        <v>7.4925999999999986</v>
      </c>
      <c r="H2592" s="2">
        <f>'Moving Avg'!G2592</f>
        <v>7.4500439999999992</v>
      </c>
      <c r="I2592" s="2">
        <f>'Moving Avg'!H2592</f>
        <v>7.1223025000000018</v>
      </c>
      <c r="J2592" s="6" t="str">
        <f>OBV!F2592</f>
        <v>BULLISH</v>
      </c>
      <c r="K2592" s="6" t="str">
        <f>OBV!G2592</f>
        <v>NEUTRAL</v>
      </c>
      <c r="L2592" s="6" t="str">
        <f>OBV!H2592</f>
        <v>BULLISH DIVERGENCE</v>
      </c>
      <c r="M2592" s="8">
        <f t="shared" si="400"/>
        <v>25</v>
      </c>
      <c r="N2592" s="8">
        <f t="shared" si="401"/>
        <v>0</v>
      </c>
      <c r="O2592" s="8">
        <f t="shared" si="402"/>
        <v>50</v>
      </c>
      <c r="P2592" s="8">
        <f t="shared" si="403"/>
        <v>66.5</v>
      </c>
      <c r="Q2592" s="9">
        <f t="shared" si="404"/>
        <v>26.225000000000001</v>
      </c>
      <c r="R2592" s="9">
        <f t="shared" si="405"/>
        <v>39.125</v>
      </c>
      <c r="S2592" s="9">
        <f t="shared" si="406"/>
        <v>46.174999999999997</v>
      </c>
      <c r="T2592" s="9">
        <f t="shared" si="407"/>
        <v>35.375</v>
      </c>
      <c r="U2592" s="8">
        <f t="shared" si="408"/>
        <v>37.174999999999997</v>
      </c>
      <c r="V2592" s="8">
        <f t="shared" si="409"/>
        <v>36.724999999999994</v>
      </c>
    </row>
    <row r="2593" spans="1:22" ht="13.5" x14ac:dyDescent="0.25">
      <c r="A2593" s="3">
        <f>RSI!A2593</f>
        <v>45783</v>
      </c>
      <c r="B2593" s="2">
        <f>RSI!B2593</f>
        <v>7.3429000000000002</v>
      </c>
      <c r="C2593" s="2">
        <f>RSI!I2593</f>
        <v>38.667427079717591</v>
      </c>
      <c r="D2593" s="2">
        <f>MACD!E2593</f>
        <v>9.1728526125234744E-2</v>
      </c>
      <c r="E2593" s="2">
        <f>MACD!F2593</f>
        <v>4.7920507459123241E-2</v>
      </c>
      <c r="F2593" s="2">
        <f>'Moving Avg'!D2593</f>
        <v>7.3805800000000001</v>
      </c>
      <c r="G2593" s="2">
        <f>'Moving Avg'!F2593</f>
        <v>7.4831850000000006</v>
      </c>
      <c r="H2593" s="2">
        <f>'Moving Avg'!G2593</f>
        <v>7.4487260000000006</v>
      </c>
      <c r="I2593" s="2">
        <f>'Moving Avg'!H2593</f>
        <v>7.1255975000000022</v>
      </c>
      <c r="J2593" s="6" t="str">
        <f>OBV!F2593</f>
        <v>BEARISH</v>
      </c>
      <c r="K2593" s="6" t="str">
        <f>OBV!G2593</f>
        <v>NEUTRAL</v>
      </c>
      <c r="L2593" s="6" t="str">
        <f>OBV!H2593</f>
        <v>CONFIRMED BEARISH</v>
      </c>
      <c r="M2593" s="8">
        <f t="shared" si="400"/>
        <v>25</v>
      </c>
      <c r="N2593" s="8">
        <f t="shared" si="401"/>
        <v>0</v>
      </c>
      <c r="O2593" s="8">
        <f t="shared" si="402"/>
        <v>50</v>
      </c>
      <c r="P2593" s="8">
        <f t="shared" si="403"/>
        <v>16.5</v>
      </c>
      <c r="Q2593" s="9">
        <f t="shared" si="404"/>
        <v>18.725000000000001</v>
      </c>
      <c r="R2593" s="9">
        <f t="shared" si="405"/>
        <v>26.625</v>
      </c>
      <c r="S2593" s="9">
        <f t="shared" si="406"/>
        <v>23.675000000000001</v>
      </c>
      <c r="T2593" s="9">
        <f t="shared" si="407"/>
        <v>22.875</v>
      </c>
      <c r="U2593" s="8">
        <f t="shared" si="408"/>
        <v>23.008333333333336</v>
      </c>
      <c r="V2593" s="8">
        <f t="shared" si="409"/>
        <v>22.975000000000001</v>
      </c>
    </row>
    <row r="2594" spans="1:22" ht="13.5" x14ac:dyDescent="0.25">
      <c r="A2594" s="3">
        <f>RSI!A2594</f>
        <v>45784</v>
      </c>
      <c r="B2594" s="2">
        <f>RSI!B2594</f>
        <v>7.3429000000000002</v>
      </c>
      <c r="C2594" s="2">
        <f>RSI!I2594</f>
        <v>38.667427079717591</v>
      </c>
      <c r="D2594" s="2">
        <f>MACD!E2594</f>
        <v>9.8056601401773413E-2</v>
      </c>
      <c r="E2594" s="2">
        <f>MACD!F2594</f>
        <v>5.7947726247653278E-2</v>
      </c>
      <c r="F2594" s="2">
        <f>'Moving Avg'!D2594</f>
        <v>7.3617400000000002</v>
      </c>
      <c r="G2594" s="2">
        <f>'Moving Avg'!F2594</f>
        <v>7.4737699999999991</v>
      </c>
      <c r="H2594" s="2">
        <f>'Moving Avg'!G2594</f>
        <v>7.4502319999999997</v>
      </c>
      <c r="I2594" s="2">
        <f>'Moving Avg'!H2594</f>
        <v>7.1288925000000027</v>
      </c>
      <c r="J2594" s="6" t="str">
        <f>OBV!F2594</f>
        <v>BEARISH</v>
      </c>
      <c r="K2594" s="6" t="str">
        <f>OBV!G2594</f>
        <v>NEUTRAL</v>
      </c>
      <c r="L2594" s="6" t="str">
        <f>OBV!H2594</f>
        <v>CONFIRMED BEARISH</v>
      </c>
      <c r="M2594" s="8">
        <f t="shared" si="400"/>
        <v>25</v>
      </c>
      <c r="N2594" s="8">
        <f t="shared" si="401"/>
        <v>0</v>
      </c>
      <c r="O2594" s="8">
        <f t="shared" si="402"/>
        <v>50</v>
      </c>
      <c r="P2594" s="8">
        <f t="shared" si="403"/>
        <v>16.5</v>
      </c>
      <c r="Q2594" s="9">
        <f t="shared" si="404"/>
        <v>18.725000000000001</v>
      </c>
      <c r="R2594" s="9">
        <f t="shared" si="405"/>
        <v>26.625</v>
      </c>
      <c r="S2594" s="9">
        <f t="shared" si="406"/>
        <v>23.675000000000001</v>
      </c>
      <c r="T2594" s="9">
        <f t="shared" si="407"/>
        <v>22.875</v>
      </c>
      <c r="U2594" s="8">
        <f t="shared" si="408"/>
        <v>23.008333333333336</v>
      </c>
      <c r="V2594" s="8">
        <f t="shared" si="409"/>
        <v>22.975000000000001</v>
      </c>
    </row>
    <row r="2595" spans="1:22" ht="13.5" x14ac:dyDescent="0.25">
      <c r="A2595" s="3">
        <f>RSI!A2595</f>
        <v>45785</v>
      </c>
      <c r="B2595" s="2">
        <f>RSI!B2595</f>
        <v>7.3522999999999996</v>
      </c>
      <c r="C2595" s="2">
        <f>RSI!I2595</f>
        <v>39.944801375920939</v>
      </c>
      <c r="D2595" s="2">
        <f>MACD!E2595</f>
        <v>8.3069690562574294E-2</v>
      </c>
      <c r="E2595" s="2">
        <f>MACD!F2595</f>
        <v>6.2972119110637492E-2</v>
      </c>
      <c r="F2595" s="2">
        <f>'Moving Avg'!D2595</f>
        <v>7.3447800000000001</v>
      </c>
      <c r="G2595" s="2">
        <f>'Moving Avg'!F2595</f>
        <v>7.4648249999999994</v>
      </c>
      <c r="H2595" s="2">
        <f>'Moving Avg'!G2595</f>
        <v>7.4485360000000007</v>
      </c>
      <c r="I2595" s="2">
        <f>'Moving Avg'!H2595</f>
        <v>7.1322345000000027</v>
      </c>
      <c r="J2595" s="6" t="str">
        <f>OBV!F2595</f>
        <v>BULLISH</v>
      </c>
      <c r="K2595" s="6" t="str">
        <f>OBV!G2595</f>
        <v>STRONG</v>
      </c>
      <c r="L2595" s="6" t="str">
        <f>OBV!H2595</f>
        <v>BULLISH DIVERGENCE</v>
      </c>
      <c r="M2595" s="8">
        <f t="shared" si="400"/>
        <v>25</v>
      </c>
      <c r="N2595" s="8">
        <f t="shared" si="401"/>
        <v>0</v>
      </c>
      <c r="O2595" s="8">
        <f t="shared" si="402"/>
        <v>50</v>
      </c>
      <c r="P2595" s="8">
        <f t="shared" si="403"/>
        <v>83</v>
      </c>
      <c r="Q2595" s="9">
        <f t="shared" si="404"/>
        <v>28.7</v>
      </c>
      <c r="R2595" s="9">
        <f t="shared" si="405"/>
        <v>43.25</v>
      </c>
      <c r="S2595" s="9">
        <f t="shared" si="406"/>
        <v>53.6</v>
      </c>
      <c r="T2595" s="9">
        <f t="shared" si="407"/>
        <v>39.5</v>
      </c>
      <c r="U2595" s="8">
        <f t="shared" si="408"/>
        <v>41.85</v>
      </c>
      <c r="V2595" s="8">
        <f t="shared" si="409"/>
        <v>41.262500000000003</v>
      </c>
    </row>
    <row r="2596" spans="1:22" ht="13.5" x14ac:dyDescent="0.25">
      <c r="A2596" s="3">
        <f>RSI!A2596</f>
        <v>45786</v>
      </c>
      <c r="B2596" s="2">
        <f>RSI!B2596</f>
        <v>7.4371</v>
      </c>
      <c r="C2596" s="2">
        <f>RSI!I2596</f>
        <v>50.051360760778827</v>
      </c>
      <c r="D2596" s="2">
        <f>MACD!E2596</f>
        <v>7.0436416365907917E-2</v>
      </c>
      <c r="E2596" s="2">
        <f>MACD!F2596</f>
        <v>6.4464978561691574E-2</v>
      </c>
      <c r="F2596" s="2">
        <f>'Moving Avg'!D2596</f>
        <v>7.3636200000000001</v>
      </c>
      <c r="G2596" s="2">
        <f>'Moving Avg'!F2596</f>
        <v>7.4648249999999994</v>
      </c>
      <c r="H2596" s="2">
        <f>'Moving Avg'!G2596</f>
        <v>7.4504200000000003</v>
      </c>
      <c r="I2596" s="2">
        <f>'Moving Avg'!H2596</f>
        <v>7.1360005000000051</v>
      </c>
      <c r="J2596" s="6" t="str">
        <f>OBV!F2596</f>
        <v>BULLISH</v>
      </c>
      <c r="K2596" s="6" t="str">
        <f>OBV!G2596</f>
        <v>STRONG</v>
      </c>
      <c r="L2596" s="6" t="str">
        <f>OBV!H2596</f>
        <v>CONFIRMED BULLISH</v>
      </c>
      <c r="M2596" s="8">
        <f t="shared" si="400"/>
        <v>25</v>
      </c>
      <c r="N2596" s="8">
        <f t="shared" si="401"/>
        <v>0</v>
      </c>
      <c r="O2596" s="8">
        <f t="shared" si="402"/>
        <v>50</v>
      </c>
      <c r="P2596" s="8">
        <f t="shared" si="403"/>
        <v>100</v>
      </c>
      <c r="Q2596" s="9">
        <f t="shared" si="404"/>
        <v>31.25</v>
      </c>
      <c r="R2596" s="9">
        <f t="shared" si="405"/>
        <v>47.5</v>
      </c>
      <c r="S2596" s="9">
        <f t="shared" si="406"/>
        <v>61.25</v>
      </c>
      <c r="T2596" s="9">
        <f t="shared" si="407"/>
        <v>43.75</v>
      </c>
      <c r="U2596" s="8">
        <f t="shared" si="408"/>
        <v>46.666666666666664</v>
      </c>
      <c r="V2596" s="8">
        <f t="shared" si="409"/>
        <v>45.9375</v>
      </c>
    </row>
    <row r="2597" spans="1:22" ht="13.5" x14ac:dyDescent="0.25">
      <c r="A2597" s="3">
        <f>RSI!A2597</f>
        <v>45789</v>
      </c>
      <c r="B2597" s="2">
        <f>RSI!B2597</f>
        <v>7.4371</v>
      </c>
      <c r="C2597" s="2">
        <f>RSI!I2597</f>
        <v>50.051360760778827</v>
      </c>
      <c r="D2597" s="2">
        <f>MACD!E2597</f>
        <v>4.8135857763209167E-2</v>
      </c>
      <c r="E2597" s="2">
        <f>MACD!F2597</f>
        <v>6.1199154401995096E-2</v>
      </c>
      <c r="F2597" s="2">
        <f>'Moving Avg'!D2597</f>
        <v>7.38246</v>
      </c>
      <c r="G2597" s="2">
        <f>'Moving Avg'!F2597</f>
        <v>7.4554149999999995</v>
      </c>
      <c r="H2597" s="2">
        <f>'Moving Avg'!G2597</f>
        <v>7.4523039999999989</v>
      </c>
      <c r="I2597" s="2">
        <f>'Moving Avg'!H2597</f>
        <v>7.1402370000000053</v>
      </c>
      <c r="J2597" s="6" t="str">
        <f>OBV!F2597</f>
        <v>BULLISH</v>
      </c>
      <c r="K2597" s="6" t="str">
        <f>OBV!G2597</f>
        <v>STRONG</v>
      </c>
      <c r="L2597" s="6" t="str">
        <f>OBV!H2597</f>
        <v>CONFIRMED BULLISH</v>
      </c>
      <c r="M2597" s="8">
        <f t="shared" si="400"/>
        <v>25</v>
      </c>
      <c r="N2597" s="8">
        <f t="shared" si="401"/>
        <v>45</v>
      </c>
      <c r="O2597" s="8">
        <f t="shared" si="402"/>
        <v>50</v>
      </c>
      <c r="P2597" s="8">
        <f t="shared" si="403"/>
        <v>100</v>
      </c>
      <c r="Q2597" s="9">
        <f t="shared" si="404"/>
        <v>47</v>
      </c>
      <c r="R2597" s="9">
        <f t="shared" si="405"/>
        <v>56.5</v>
      </c>
      <c r="S2597" s="9">
        <f t="shared" si="406"/>
        <v>68</v>
      </c>
      <c r="T2597" s="9">
        <f t="shared" si="407"/>
        <v>55</v>
      </c>
      <c r="U2597" s="8">
        <f t="shared" si="408"/>
        <v>57.166666666666664</v>
      </c>
      <c r="V2597" s="8">
        <f t="shared" si="409"/>
        <v>56.625</v>
      </c>
    </row>
    <row r="2598" spans="1:22" ht="13.5" x14ac:dyDescent="0.25">
      <c r="A2598" s="3">
        <f>RSI!A2598</f>
        <v>45790</v>
      </c>
      <c r="B2598" s="2">
        <f>RSI!B2598</f>
        <v>7.4371</v>
      </c>
      <c r="C2598" s="2">
        <f>RSI!I2598</f>
        <v>50.05136076077882</v>
      </c>
      <c r="D2598" s="2">
        <f>MACD!E2598</f>
        <v>4.0856094097127205E-2</v>
      </c>
      <c r="E2598" s="2">
        <f>MACD!F2598</f>
        <v>5.7130542341021523E-2</v>
      </c>
      <c r="F2598" s="2">
        <f>'Moving Avg'!D2598</f>
        <v>7.4013000000000009</v>
      </c>
      <c r="G2598" s="2">
        <f>'Moving Avg'!F2598</f>
        <v>7.4460049999999978</v>
      </c>
      <c r="H2598" s="2">
        <f>'Moving Avg'!G2598</f>
        <v>7.4541879999999994</v>
      </c>
      <c r="I2598" s="2">
        <f>'Moving Avg'!H2598</f>
        <v>7.1444735000000064</v>
      </c>
      <c r="J2598" s="6" t="str">
        <f>OBV!F2598</f>
        <v>BULLISH</v>
      </c>
      <c r="K2598" s="6" t="str">
        <f>OBV!G2598</f>
        <v>STRONG</v>
      </c>
      <c r="L2598" s="6" t="str">
        <f>OBV!H2598</f>
        <v>CONFIRMED BULLISH</v>
      </c>
      <c r="M2598" s="8">
        <f t="shared" si="400"/>
        <v>25</v>
      </c>
      <c r="N2598" s="8">
        <f t="shared" si="401"/>
        <v>45</v>
      </c>
      <c r="O2598" s="8">
        <f t="shared" si="402"/>
        <v>50</v>
      </c>
      <c r="P2598" s="8">
        <f t="shared" si="403"/>
        <v>100</v>
      </c>
      <c r="Q2598" s="9">
        <f t="shared" si="404"/>
        <v>47</v>
      </c>
      <c r="R2598" s="9">
        <f t="shared" si="405"/>
        <v>56.5</v>
      </c>
      <c r="S2598" s="9">
        <f t="shared" si="406"/>
        <v>68</v>
      </c>
      <c r="T2598" s="9">
        <f t="shared" si="407"/>
        <v>55</v>
      </c>
      <c r="U2598" s="8">
        <f t="shared" si="408"/>
        <v>57.166666666666664</v>
      </c>
      <c r="V2598" s="8">
        <f t="shared" si="409"/>
        <v>56.625</v>
      </c>
    </row>
    <row r="2599" spans="1:22" ht="13.5" x14ac:dyDescent="0.25">
      <c r="A2599" s="3">
        <f>RSI!A2599</f>
        <v>45791</v>
      </c>
      <c r="B2599" s="2">
        <f>RSI!B2599</f>
        <v>7.7195</v>
      </c>
      <c r="C2599" s="2">
        <f>RSI!I2599</f>
        <v>70.617822801416281</v>
      </c>
      <c r="D2599" s="2">
        <f>MACD!E2599</f>
        <v>1.3768460522879167E-2</v>
      </c>
      <c r="E2599" s="2">
        <f>MACD!F2599</f>
        <v>4.845812597739306E-2</v>
      </c>
      <c r="F2599" s="2">
        <f>'Moving Avg'!D2599</f>
        <v>7.4766199999999996</v>
      </c>
      <c r="G2599" s="2">
        <f>'Moving Avg'!F2599</f>
        <v>7.4507149999999998</v>
      </c>
      <c r="H2599" s="2">
        <f>'Moving Avg'!G2599</f>
        <v>7.4617199999999988</v>
      </c>
      <c r="I2599" s="2">
        <f>'Moving Avg'!H2599</f>
        <v>7.1501220000000059</v>
      </c>
      <c r="J2599" s="6" t="str">
        <f>OBV!F2599</f>
        <v>BULLISH</v>
      </c>
      <c r="K2599" s="6" t="str">
        <f>OBV!G2599</f>
        <v>STRONG</v>
      </c>
      <c r="L2599" s="6" t="str">
        <f>OBV!H2599</f>
        <v>CONFIRMED BULLISH</v>
      </c>
      <c r="M2599" s="8">
        <f t="shared" si="400"/>
        <v>0</v>
      </c>
      <c r="N2599" s="8">
        <f t="shared" si="401"/>
        <v>100</v>
      </c>
      <c r="O2599" s="8">
        <f t="shared" si="402"/>
        <v>50</v>
      </c>
      <c r="P2599" s="8">
        <f t="shared" si="403"/>
        <v>100</v>
      </c>
      <c r="Q2599" s="9">
        <f t="shared" si="404"/>
        <v>57.5</v>
      </c>
      <c r="R2599" s="9">
        <f t="shared" si="405"/>
        <v>62.5</v>
      </c>
      <c r="S2599" s="9">
        <f t="shared" si="406"/>
        <v>72.5</v>
      </c>
      <c r="T2599" s="9">
        <f t="shared" si="407"/>
        <v>62.5</v>
      </c>
      <c r="U2599" s="8">
        <f t="shared" si="408"/>
        <v>64.166666666666671</v>
      </c>
      <c r="V2599" s="8">
        <f t="shared" si="409"/>
        <v>63.75</v>
      </c>
    </row>
    <row r="2600" spans="1:22" ht="13.5" x14ac:dyDescent="0.25">
      <c r="A2600" s="3">
        <f>RSI!A2600</f>
        <v>45792</v>
      </c>
      <c r="B2600" s="2">
        <f>RSI!B2600</f>
        <v>7.9077999999999999</v>
      </c>
      <c r="C2600" s="2">
        <f>RSI!I2600</f>
        <v>77.322780496319439</v>
      </c>
      <c r="D2600" s="2">
        <f>MACD!E2600</f>
        <v>-2.4777331713615069E-2</v>
      </c>
      <c r="E2600" s="2">
        <f>MACD!F2600</f>
        <v>3.3811034439191437E-2</v>
      </c>
      <c r="F2600" s="2">
        <f>'Moving Avg'!D2600</f>
        <v>7.58772</v>
      </c>
      <c r="G2600" s="2">
        <f>'Moving Avg'!F2600</f>
        <v>7.4648400000000006</v>
      </c>
      <c r="H2600" s="2">
        <f>'Moving Avg'!G2600</f>
        <v>7.4730179999999988</v>
      </c>
      <c r="I2600" s="2">
        <f>'Moving Avg'!H2600</f>
        <v>7.1567120000000042</v>
      </c>
      <c r="J2600" s="6" t="str">
        <f>OBV!F2600</f>
        <v>BULLISH</v>
      </c>
      <c r="K2600" s="6" t="str">
        <f>OBV!G2600</f>
        <v>STRONG</v>
      </c>
      <c r="L2600" s="6" t="str">
        <f>OBV!H2600</f>
        <v>CONFIRMED BULLISH</v>
      </c>
      <c r="M2600" s="8">
        <f t="shared" si="400"/>
        <v>0</v>
      </c>
      <c r="N2600" s="8">
        <f t="shared" si="401"/>
        <v>100</v>
      </c>
      <c r="O2600" s="8">
        <f t="shared" si="402"/>
        <v>50</v>
      </c>
      <c r="P2600" s="8">
        <f t="shared" si="403"/>
        <v>100</v>
      </c>
      <c r="Q2600" s="9">
        <f t="shared" si="404"/>
        <v>57.5</v>
      </c>
      <c r="R2600" s="9">
        <f t="shared" si="405"/>
        <v>62.5</v>
      </c>
      <c r="S2600" s="9">
        <f t="shared" si="406"/>
        <v>72.5</v>
      </c>
      <c r="T2600" s="9">
        <f t="shared" si="407"/>
        <v>62.5</v>
      </c>
      <c r="U2600" s="8">
        <f t="shared" si="408"/>
        <v>64.166666666666671</v>
      </c>
      <c r="V2600" s="8">
        <f t="shared" si="409"/>
        <v>63.75</v>
      </c>
    </row>
    <row r="2601" spans="1:22" ht="13.5" x14ac:dyDescent="0.25">
      <c r="A2601" s="3">
        <f>RSI!A2601</f>
        <v>45793</v>
      </c>
      <c r="B2601" s="2">
        <f>RSI!B2601</f>
        <v>8</v>
      </c>
      <c r="C2601" s="2">
        <f>RSI!I2601</f>
        <v>79.758463816411165</v>
      </c>
      <c r="D2601" s="2">
        <f>MACD!E2601</f>
        <v>-8.1380703617266015E-2</v>
      </c>
      <c r="E2601" s="2">
        <f>MACD!F2601</f>
        <v>1.0772686827899947E-2</v>
      </c>
      <c r="F2601" s="2">
        <f>'Moving Avg'!D2601</f>
        <v>7.7003000000000004</v>
      </c>
      <c r="G2601" s="2">
        <f>'Moving Avg'!F2601</f>
        <v>7.4882800000000005</v>
      </c>
      <c r="H2601" s="2">
        <f>'Moving Avg'!G2601</f>
        <v>7.4833359999999995</v>
      </c>
      <c r="I2601" s="2">
        <f>'Moving Avg'!H2601</f>
        <v>7.1632925000000034</v>
      </c>
      <c r="J2601" s="6" t="str">
        <f>OBV!F2601</f>
        <v>BEARISH</v>
      </c>
      <c r="K2601" s="6" t="str">
        <f>OBV!G2601</f>
        <v>WEAK</v>
      </c>
      <c r="L2601" s="6" t="str">
        <f>OBV!H2601</f>
        <v>BEARISH DIVERGENCE</v>
      </c>
      <c r="M2601" s="8">
        <f t="shared" si="400"/>
        <v>0</v>
      </c>
      <c r="N2601" s="8">
        <f t="shared" si="401"/>
        <v>100</v>
      </c>
      <c r="O2601" s="8">
        <f t="shared" si="402"/>
        <v>50</v>
      </c>
      <c r="P2601" s="8">
        <f t="shared" si="403"/>
        <v>0</v>
      </c>
      <c r="Q2601" s="9">
        <f t="shared" si="404"/>
        <v>42.5</v>
      </c>
      <c r="R2601" s="9">
        <f t="shared" si="405"/>
        <v>37.5</v>
      </c>
      <c r="S2601" s="9">
        <f t="shared" si="406"/>
        <v>27.5</v>
      </c>
      <c r="T2601" s="9">
        <f t="shared" si="407"/>
        <v>37.5</v>
      </c>
      <c r="U2601" s="8">
        <f t="shared" si="408"/>
        <v>35.833333333333336</v>
      </c>
      <c r="V2601" s="8">
        <f t="shared" si="409"/>
        <v>36.25</v>
      </c>
    </row>
    <row r="2602" spans="1:22" ht="13.5" x14ac:dyDescent="0.25">
      <c r="A2602" s="3">
        <f>RSI!A2602</f>
        <v>45796</v>
      </c>
      <c r="B2602" s="2">
        <f>RSI!B2602</f>
        <v>7.9</v>
      </c>
      <c r="C2602" s="2">
        <f>RSI!I2602</f>
        <v>70.867808315576383</v>
      </c>
      <c r="D2602" s="2">
        <f>MACD!E2602</f>
        <v>-0.1248815710219251</v>
      </c>
      <c r="E2602" s="2">
        <f>MACD!F2602</f>
        <v>-1.6358164742065064E-2</v>
      </c>
      <c r="F2602" s="2">
        <f>'Moving Avg'!D2602</f>
        <v>7.7928799999999994</v>
      </c>
      <c r="G2602" s="2">
        <f>'Moving Avg'!F2602</f>
        <v>7.5067200000000014</v>
      </c>
      <c r="H2602" s="2">
        <f>'Moving Avg'!G2602</f>
        <v>7.4916539999999987</v>
      </c>
      <c r="I2602" s="2">
        <f>'Moving Avg'!H2602</f>
        <v>7.1693730000000029</v>
      </c>
      <c r="J2602" s="6" t="str">
        <f>OBV!F2602</f>
        <v>BEARISH</v>
      </c>
      <c r="K2602" s="6" t="str">
        <f>OBV!G2602</f>
        <v>WEAK</v>
      </c>
      <c r="L2602" s="6" t="str">
        <f>OBV!H2602</f>
        <v>NEUTRAL</v>
      </c>
      <c r="M2602" s="8">
        <f t="shared" si="400"/>
        <v>0</v>
      </c>
      <c r="N2602" s="8">
        <f t="shared" si="401"/>
        <v>100</v>
      </c>
      <c r="O2602" s="8">
        <f t="shared" si="402"/>
        <v>50</v>
      </c>
      <c r="P2602" s="8">
        <f t="shared" si="403"/>
        <v>0</v>
      </c>
      <c r="Q2602" s="9">
        <f t="shared" si="404"/>
        <v>42.5</v>
      </c>
      <c r="R2602" s="9">
        <f t="shared" si="405"/>
        <v>37.5</v>
      </c>
      <c r="S2602" s="9">
        <f t="shared" si="406"/>
        <v>27.5</v>
      </c>
      <c r="T2602" s="9">
        <f t="shared" si="407"/>
        <v>37.5</v>
      </c>
      <c r="U2602" s="8">
        <f t="shared" si="408"/>
        <v>35.833333333333336</v>
      </c>
      <c r="V2602" s="8">
        <f t="shared" si="409"/>
        <v>36.25</v>
      </c>
    </row>
    <row r="2603" spans="1:22" ht="13.5" x14ac:dyDescent="0.25">
      <c r="A2603" s="3">
        <f>RSI!A2603</f>
        <v>45797</v>
      </c>
      <c r="B2603" s="2">
        <f>RSI!B2603</f>
        <v>7.9</v>
      </c>
      <c r="C2603" s="2">
        <f>RSI!I2603</f>
        <v>70.867808315576383</v>
      </c>
      <c r="D2603" s="2">
        <f>MACD!E2603</f>
        <v>-0.16388901333586681</v>
      </c>
      <c r="E2603" s="2">
        <f>MACD!F2603</f>
        <v>-4.5864334460825412E-2</v>
      </c>
      <c r="F2603" s="2">
        <f>'Moving Avg'!D2603</f>
        <v>7.8854599999999992</v>
      </c>
      <c r="G2603" s="2">
        <f>'Moving Avg'!F2603</f>
        <v>7.5251599999999996</v>
      </c>
      <c r="H2603" s="2">
        <f>'Moving Avg'!G2603</f>
        <v>7.4999719999999988</v>
      </c>
      <c r="I2603" s="2">
        <f>'Moving Avg'!H2603</f>
        <v>7.1759240000000037</v>
      </c>
      <c r="J2603" s="6" t="str">
        <f>OBV!F2603</f>
        <v>BEARISH</v>
      </c>
      <c r="K2603" s="6" t="str">
        <f>OBV!G2603</f>
        <v>WEAK</v>
      </c>
      <c r="L2603" s="6" t="str">
        <f>OBV!H2603</f>
        <v>NEUTRAL</v>
      </c>
      <c r="M2603" s="8">
        <f t="shared" si="400"/>
        <v>0</v>
      </c>
      <c r="N2603" s="8">
        <f t="shared" si="401"/>
        <v>100</v>
      </c>
      <c r="O2603" s="8">
        <f t="shared" si="402"/>
        <v>50</v>
      </c>
      <c r="P2603" s="8">
        <f t="shared" si="403"/>
        <v>0</v>
      </c>
      <c r="Q2603" s="9">
        <f t="shared" si="404"/>
        <v>42.5</v>
      </c>
      <c r="R2603" s="9">
        <f t="shared" si="405"/>
        <v>37.5</v>
      </c>
      <c r="S2603" s="9">
        <f t="shared" si="406"/>
        <v>27.5</v>
      </c>
      <c r="T2603" s="9">
        <f t="shared" si="407"/>
        <v>37.5</v>
      </c>
      <c r="U2603" s="8">
        <f t="shared" si="408"/>
        <v>35.833333333333336</v>
      </c>
      <c r="V2603" s="8">
        <f t="shared" si="409"/>
        <v>36.25</v>
      </c>
    </row>
    <row r="2604" spans="1:22" ht="13.5" x14ac:dyDescent="0.25">
      <c r="A2604" s="3">
        <f>RSI!A2604</f>
        <v>45798</v>
      </c>
      <c r="B2604" s="2">
        <f>RSI!B2604</f>
        <v>7.9</v>
      </c>
      <c r="C2604" s="2">
        <f>RSI!I2604</f>
        <v>70.867808315576383</v>
      </c>
      <c r="D2604" s="2">
        <f>MACD!E2604</f>
        <v>-0.19893143664922963</v>
      </c>
      <c r="E2604" s="2">
        <f>MACD!F2604</f>
        <v>-7.6477754898506264E-2</v>
      </c>
      <c r="F2604" s="2">
        <f>'Moving Avg'!D2604</f>
        <v>7.9215599999999995</v>
      </c>
      <c r="G2604" s="2">
        <f>'Moving Avg'!F2604</f>
        <v>7.5436000000000005</v>
      </c>
      <c r="H2604" s="2">
        <f>'Moving Avg'!G2604</f>
        <v>7.5092299999999987</v>
      </c>
      <c r="I2604" s="2">
        <f>'Moving Avg'!H2604</f>
        <v>7.1824750000000028</v>
      </c>
      <c r="J2604" s="6" t="str">
        <f>OBV!F2604</f>
        <v>BEARISH</v>
      </c>
      <c r="K2604" s="6" t="str">
        <f>OBV!G2604</f>
        <v>WEAK</v>
      </c>
      <c r="L2604" s="6" t="str">
        <f>OBV!H2604</f>
        <v>CONFIRMED BEARISH</v>
      </c>
      <c r="M2604" s="8">
        <f t="shared" si="400"/>
        <v>0</v>
      </c>
      <c r="N2604" s="8">
        <f t="shared" si="401"/>
        <v>100</v>
      </c>
      <c r="O2604" s="8">
        <f t="shared" si="402"/>
        <v>50</v>
      </c>
      <c r="P2604" s="8">
        <f t="shared" si="403"/>
        <v>0</v>
      </c>
      <c r="Q2604" s="9">
        <f t="shared" si="404"/>
        <v>42.5</v>
      </c>
      <c r="R2604" s="9">
        <f t="shared" si="405"/>
        <v>37.5</v>
      </c>
      <c r="S2604" s="9">
        <f t="shared" si="406"/>
        <v>27.5</v>
      </c>
      <c r="T2604" s="9">
        <f t="shared" si="407"/>
        <v>37.5</v>
      </c>
      <c r="U2604" s="8">
        <f t="shared" si="408"/>
        <v>35.833333333333336</v>
      </c>
      <c r="V2604" s="8">
        <f t="shared" si="409"/>
        <v>36.25</v>
      </c>
    </row>
    <row r="2605" spans="1:22" ht="13.5" x14ac:dyDescent="0.25">
      <c r="A2605" s="3">
        <f>RSI!A2605</f>
        <v>45799</v>
      </c>
      <c r="B2605" s="2">
        <f>RSI!B2605</f>
        <v>7.9</v>
      </c>
      <c r="C2605" s="2">
        <f>RSI!I2605</f>
        <v>70.867808315576383</v>
      </c>
      <c r="D2605" s="2">
        <f>MACD!E2605</f>
        <v>-0.22902186589304119</v>
      </c>
      <c r="E2605" s="2">
        <f>MACD!F2605</f>
        <v>-0.10698657709741326</v>
      </c>
      <c r="F2605" s="2">
        <f>'Moving Avg'!D2605</f>
        <v>7.92</v>
      </c>
      <c r="G2605" s="2">
        <f>'Moving Avg'!F2605</f>
        <v>7.5686300000000006</v>
      </c>
      <c r="H2605" s="2">
        <f>'Moving Avg'!G2605</f>
        <v>7.5184879999999978</v>
      </c>
      <c r="I2605" s="2">
        <f>'Moving Avg'!H2605</f>
        <v>7.1890260000000019</v>
      </c>
      <c r="J2605" s="6" t="str">
        <f>OBV!F2605</f>
        <v>BEARISH</v>
      </c>
      <c r="K2605" s="6" t="str">
        <f>OBV!G2605</f>
        <v>WEAK</v>
      </c>
      <c r="L2605" s="6" t="str">
        <f>OBV!H2605</f>
        <v>CONFIRMED BEARISH</v>
      </c>
      <c r="M2605" s="8">
        <f t="shared" si="400"/>
        <v>0</v>
      </c>
      <c r="N2605" s="8">
        <f t="shared" si="401"/>
        <v>100</v>
      </c>
      <c r="O2605" s="8">
        <f t="shared" si="402"/>
        <v>50</v>
      </c>
      <c r="P2605" s="8">
        <f t="shared" si="403"/>
        <v>0</v>
      </c>
      <c r="Q2605" s="9">
        <f t="shared" si="404"/>
        <v>42.5</v>
      </c>
      <c r="R2605" s="9">
        <f t="shared" si="405"/>
        <v>37.5</v>
      </c>
      <c r="S2605" s="9">
        <f t="shared" si="406"/>
        <v>27.5</v>
      </c>
      <c r="T2605" s="9">
        <f t="shared" si="407"/>
        <v>37.5</v>
      </c>
      <c r="U2605" s="8">
        <f t="shared" si="408"/>
        <v>35.833333333333336</v>
      </c>
      <c r="V2605" s="8">
        <f t="shared" si="409"/>
        <v>36.25</v>
      </c>
    </row>
    <row r="2606" spans="1:22" ht="13.5" x14ac:dyDescent="0.25">
      <c r="A2606" s="3">
        <f>RSI!A2606</f>
        <v>45800</v>
      </c>
      <c r="B2606" s="2">
        <f>RSI!B2606</f>
        <v>7.9</v>
      </c>
      <c r="C2606" s="2">
        <f>RSI!I2606</f>
        <v>70.867808315576383</v>
      </c>
      <c r="D2606" s="2">
        <f>MACD!E2606</f>
        <v>-0.24318249432174799</v>
      </c>
      <c r="E2606" s="2">
        <f>MACD!F2606</f>
        <v>-0.13422576054228022</v>
      </c>
      <c r="F2606" s="2">
        <f>'Moving Avg'!D2606</f>
        <v>7.9</v>
      </c>
      <c r="G2606" s="2">
        <f>'Moving Avg'!F2606</f>
        <v>7.5917750000000011</v>
      </c>
      <c r="H2606" s="2">
        <f>'Moving Avg'!G2606</f>
        <v>7.5277459999999969</v>
      </c>
      <c r="I2606" s="2">
        <f>'Moving Avg'!H2606</f>
        <v>7.1955770000000028</v>
      </c>
      <c r="J2606" s="6" t="str">
        <f>OBV!F2606</f>
        <v>BEARISH</v>
      </c>
      <c r="K2606" s="6" t="str">
        <f>OBV!G2606</f>
        <v>NEUTRAL</v>
      </c>
      <c r="L2606" s="6" t="str">
        <f>OBV!H2606</f>
        <v>CONFIRMED BEARISH</v>
      </c>
      <c r="M2606" s="8">
        <f t="shared" si="400"/>
        <v>0</v>
      </c>
      <c r="N2606" s="8">
        <f t="shared" si="401"/>
        <v>100</v>
      </c>
      <c r="O2606" s="8">
        <f t="shared" si="402"/>
        <v>50</v>
      </c>
      <c r="P2606" s="8">
        <f t="shared" si="403"/>
        <v>16.5</v>
      </c>
      <c r="Q2606" s="9">
        <f t="shared" si="404"/>
        <v>44.975000000000001</v>
      </c>
      <c r="R2606" s="9">
        <f t="shared" si="405"/>
        <v>41.625</v>
      </c>
      <c r="S2606" s="9">
        <f t="shared" si="406"/>
        <v>34.924999999999997</v>
      </c>
      <c r="T2606" s="9">
        <f t="shared" si="407"/>
        <v>41.625</v>
      </c>
      <c r="U2606" s="8">
        <f t="shared" si="408"/>
        <v>40.508333333333333</v>
      </c>
      <c r="V2606" s="8">
        <f t="shared" si="409"/>
        <v>40.787499999999994</v>
      </c>
    </row>
    <row r="2607" spans="1:22" ht="13.5" x14ac:dyDescent="0.25">
      <c r="A2607" s="3">
        <f>RSI!A2607</f>
        <v>45803</v>
      </c>
      <c r="B2607" s="2">
        <f>RSI!B2607</f>
        <v>7.9</v>
      </c>
      <c r="C2607" s="2">
        <f>RSI!I2607</f>
        <v>70.867808315576383</v>
      </c>
      <c r="D2607" s="2">
        <f>MACD!E2607</f>
        <v>-0.25678090697305045</v>
      </c>
      <c r="E2607" s="2">
        <f>MACD!F2607</f>
        <v>-0.15873678982843428</v>
      </c>
      <c r="F2607" s="2">
        <f>'Moving Avg'!D2607</f>
        <v>7.9</v>
      </c>
      <c r="G2607" s="2">
        <f>'Moving Avg'!F2607</f>
        <v>7.6186900000000009</v>
      </c>
      <c r="H2607" s="2">
        <f>'Moving Avg'!G2607</f>
        <v>7.536063999999997</v>
      </c>
      <c r="I2607" s="2">
        <f>'Moving Avg'!H2607</f>
        <v>7.2023635000000032</v>
      </c>
      <c r="J2607" s="6" t="str">
        <f>OBV!F2607</f>
        <v>NEUTRAL</v>
      </c>
      <c r="K2607" s="6" t="str">
        <f>OBV!G2607</f>
        <v>NEUTRAL</v>
      </c>
      <c r="L2607" s="6" t="str">
        <f>OBV!H2607</f>
        <v>NEUTRAL</v>
      </c>
      <c r="M2607" s="8">
        <f t="shared" si="400"/>
        <v>0</v>
      </c>
      <c r="N2607" s="8">
        <f t="shared" si="401"/>
        <v>100</v>
      </c>
      <c r="O2607" s="8">
        <f t="shared" si="402"/>
        <v>50</v>
      </c>
      <c r="P2607" s="8">
        <f t="shared" si="403"/>
        <v>33</v>
      </c>
      <c r="Q2607" s="9">
        <f t="shared" si="404"/>
        <v>47.45</v>
      </c>
      <c r="R2607" s="9">
        <f t="shared" si="405"/>
        <v>45.75</v>
      </c>
      <c r="S2607" s="9">
        <f t="shared" si="406"/>
        <v>42.35</v>
      </c>
      <c r="T2607" s="9">
        <f t="shared" si="407"/>
        <v>45.75</v>
      </c>
      <c r="U2607" s="8">
        <f t="shared" si="408"/>
        <v>45.183333333333337</v>
      </c>
      <c r="V2607" s="8">
        <f t="shared" si="409"/>
        <v>45.325000000000003</v>
      </c>
    </row>
    <row r="2608" spans="1:22" ht="13.5" x14ac:dyDescent="0.25">
      <c r="A2608" s="3">
        <f>RSI!A2608</f>
        <v>45804</v>
      </c>
      <c r="B2608" s="2">
        <f>RSI!B2608</f>
        <v>7.9</v>
      </c>
      <c r="C2608" s="2">
        <f>RSI!I2608</f>
        <v>70.867808315576383</v>
      </c>
      <c r="D2608" s="2">
        <f>MACD!E2608</f>
        <v>-0.26978386951212752</v>
      </c>
      <c r="E2608" s="2">
        <f>MACD!F2608</f>
        <v>-0.18094620576517295</v>
      </c>
      <c r="F2608" s="2">
        <f>'Moving Avg'!D2608</f>
        <v>7.9</v>
      </c>
      <c r="G2608" s="2">
        <f>'Moving Avg'!F2608</f>
        <v>7.6418350000000022</v>
      </c>
      <c r="H2608" s="2">
        <f>'Moving Avg'!G2608</f>
        <v>7.5443819999999961</v>
      </c>
      <c r="I2608" s="2">
        <f>'Moving Avg'!H2608</f>
        <v>7.2093850000000046</v>
      </c>
      <c r="J2608" s="6" t="str">
        <f>OBV!F2608</f>
        <v>NEUTRAL</v>
      </c>
      <c r="K2608" s="6" t="str">
        <f>OBV!G2608</f>
        <v>NEUTRAL</v>
      </c>
      <c r="L2608" s="6" t="str">
        <f>OBV!H2608</f>
        <v>NEUTRAL</v>
      </c>
      <c r="M2608" s="8">
        <f t="shared" si="400"/>
        <v>0</v>
      </c>
      <c r="N2608" s="8">
        <f t="shared" si="401"/>
        <v>100</v>
      </c>
      <c r="O2608" s="8">
        <f t="shared" si="402"/>
        <v>50</v>
      </c>
      <c r="P2608" s="8">
        <f t="shared" si="403"/>
        <v>33</v>
      </c>
      <c r="Q2608" s="9">
        <f t="shared" si="404"/>
        <v>47.45</v>
      </c>
      <c r="R2608" s="9">
        <f t="shared" si="405"/>
        <v>45.75</v>
      </c>
      <c r="S2608" s="9">
        <f t="shared" si="406"/>
        <v>42.35</v>
      </c>
      <c r="T2608" s="9">
        <f t="shared" si="407"/>
        <v>45.75</v>
      </c>
      <c r="U2608" s="8">
        <f t="shared" si="408"/>
        <v>45.183333333333337</v>
      </c>
      <c r="V2608" s="8">
        <f t="shared" si="409"/>
        <v>45.325000000000003</v>
      </c>
    </row>
    <row r="2609" spans="1:22" ht="13.5" x14ac:dyDescent="0.25">
      <c r="A2609" s="3">
        <f>RSI!A2609</f>
        <v>45805</v>
      </c>
      <c r="B2609" s="2">
        <f>RSI!B2609</f>
        <v>7.9</v>
      </c>
      <c r="C2609" s="2">
        <f>RSI!I2609</f>
        <v>70.867808315576383</v>
      </c>
      <c r="D2609" s="2">
        <f>MACD!E2609</f>
        <v>-0.23872597555257702</v>
      </c>
      <c r="E2609" s="2">
        <f>MACD!F2609</f>
        <v>-0.19250215972265378</v>
      </c>
      <c r="F2609" s="2">
        <f>'Moving Avg'!D2609</f>
        <v>7.9</v>
      </c>
      <c r="G2609" s="2">
        <f>'Moving Avg'!F2609</f>
        <v>7.6649800000000017</v>
      </c>
      <c r="H2609" s="2">
        <f>'Moving Avg'!G2609</f>
        <v>7.5526999999999953</v>
      </c>
      <c r="I2609" s="2">
        <f>'Moving Avg'!H2609</f>
        <v>7.2164065000000051</v>
      </c>
      <c r="J2609" s="6" t="str">
        <f>OBV!F2609</f>
        <v>NEUTRAL</v>
      </c>
      <c r="K2609" s="6" t="str">
        <f>OBV!G2609</f>
        <v>NEUTRAL</v>
      </c>
      <c r="L2609" s="6" t="str">
        <f>OBV!H2609</f>
        <v>NEUTRAL</v>
      </c>
      <c r="M2609" s="8">
        <f t="shared" si="400"/>
        <v>0</v>
      </c>
      <c r="N2609" s="8">
        <f t="shared" si="401"/>
        <v>100</v>
      </c>
      <c r="O2609" s="8">
        <f t="shared" si="402"/>
        <v>50</v>
      </c>
      <c r="P2609" s="8">
        <f t="shared" si="403"/>
        <v>33</v>
      </c>
      <c r="Q2609" s="9">
        <f t="shared" si="404"/>
        <v>47.45</v>
      </c>
      <c r="R2609" s="9">
        <f t="shared" si="405"/>
        <v>45.75</v>
      </c>
      <c r="S2609" s="9">
        <f t="shared" si="406"/>
        <v>42.35</v>
      </c>
      <c r="T2609" s="9">
        <f t="shared" si="407"/>
        <v>45.75</v>
      </c>
      <c r="U2609" s="8">
        <f t="shared" si="408"/>
        <v>45.183333333333337</v>
      </c>
      <c r="V2609" s="8">
        <f t="shared" si="409"/>
        <v>45.325000000000003</v>
      </c>
    </row>
    <row r="2610" spans="1:22" ht="13.5" x14ac:dyDescent="0.25">
      <c r="A2610" s="3">
        <f>RSI!A2610</f>
        <v>45806</v>
      </c>
      <c r="B2610" s="2">
        <f>RSI!B2610</f>
        <v>7.8</v>
      </c>
      <c r="C2610" s="2">
        <f>RSI!I2610</f>
        <v>58.974589819659734</v>
      </c>
      <c r="D2610" s="2">
        <f>MACD!E2610</f>
        <v>-0.17735268569193074</v>
      </c>
      <c r="E2610" s="2">
        <f>MACD!F2610</f>
        <v>-0.1894722649165092</v>
      </c>
      <c r="F2610" s="2">
        <f>'Moving Avg'!D2610</f>
        <v>7.88</v>
      </c>
      <c r="G2610" s="2">
        <f>'Moving Avg'!F2610</f>
        <v>7.6831250000000022</v>
      </c>
      <c r="H2610" s="2">
        <f>'Moving Avg'!G2610</f>
        <v>7.561841999999996</v>
      </c>
      <c r="I2610" s="2">
        <f>'Moving Avg'!H2610</f>
        <v>7.2229280000000049</v>
      </c>
      <c r="J2610" s="6" t="str">
        <f>OBV!F2610</f>
        <v>BEARISH</v>
      </c>
      <c r="K2610" s="6" t="str">
        <f>OBV!G2610</f>
        <v>NEUTRAL</v>
      </c>
      <c r="L2610" s="6" t="str">
        <f>OBV!H2610</f>
        <v>CONFIRMED BEARISH</v>
      </c>
      <c r="M2610" s="8">
        <f t="shared" si="400"/>
        <v>25</v>
      </c>
      <c r="N2610" s="8">
        <f t="shared" si="401"/>
        <v>0</v>
      </c>
      <c r="O2610" s="8">
        <f t="shared" si="402"/>
        <v>50</v>
      </c>
      <c r="P2610" s="8">
        <f t="shared" si="403"/>
        <v>16.5</v>
      </c>
      <c r="Q2610" s="9">
        <f t="shared" si="404"/>
        <v>18.725000000000001</v>
      </c>
      <c r="R2610" s="9">
        <f t="shared" si="405"/>
        <v>26.625</v>
      </c>
      <c r="S2610" s="9">
        <f t="shared" si="406"/>
        <v>23.675000000000001</v>
      </c>
      <c r="T2610" s="9">
        <f t="shared" si="407"/>
        <v>22.875</v>
      </c>
      <c r="U2610" s="8">
        <f t="shared" si="408"/>
        <v>23.008333333333336</v>
      </c>
      <c r="V2610" s="8">
        <f t="shared" si="409"/>
        <v>22.975000000000001</v>
      </c>
    </row>
    <row r="2611" spans="1:22" ht="13.5" x14ac:dyDescent="0.25">
      <c r="A2611" s="3">
        <f>RSI!A2611</f>
        <v>45807</v>
      </c>
      <c r="B2611" s="2">
        <f>RSI!B2611</f>
        <v>7.8</v>
      </c>
      <c r="C2611" s="2">
        <f>RSI!I2611</f>
        <v>58.974589819659741</v>
      </c>
      <c r="D2611" s="2">
        <f>MACD!E2611</f>
        <v>-0.11183398069351114</v>
      </c>
      <c r="E2611" s="2">
        <f>MACD!F2611</f>
        <v>-0.17394460807190962</v>
      </c>
      <c r="F2611" s="2">
        <f>'Moving Avg'!D2611</f>
        <v>7.8600000000000012</v>
      </c>
      <c r="G2611" s="2">
        <f>'Moving Avg'!F2611</f>
        <v>7.7059800000000021</v>
      </c>
      <c r="H2611" s="2">
        <f>'Moving Avg'!G2611</f>
        <v>7.5709839999999948</v>
      </c>
      <c r="I2611" s="2">
        <f>'Moving Avg'!H2611</f>
        <v>7.2295440000000042</v>
      </c>
      <c r="J2611" s="6" t="str">
        <f>OBV!F2611</f>
        <v>BEARISH</v>
      </c>
      <c r="K2611" s="6" t="str">
        <f>OBV!G2611</f>
        <v>NEUTRAL</v>
      </c>
      <c r="L2611" s="6" t="str">
        <f>OBV!H2611</f>
        <v>CONFIRMED BEARISH</v>
      </c>
      <c r="M2611" s="8">
        <f t="shared" si="400"/>
        <v>25</v>
      </c>
      <c r="N2611" s="8">
        <f t="shared" si="401"/>
        <v>0</v>
      </c>
      <c r="O2611" s="8">
        <f t="shared" si="402"/>
        <v>50</v>
      </c>
      <c r="P2611" s="8">
        <f t="shared" si="403"/>
        <v>16.5</v>
      </c>
      <c r="Q2611" s="9">
        <f t="shared" si="404"/>
        <v>18.725000000000001</v>
      </c>
      <c r="R2611" s="9">
        <f t="shared" si="405"/>
        <v>26.625</v>
      </c>
      <c r="S2611" s="9">
        <f t="shared" si="406"/>
        <v>23.675000000000001</v>
      </c>
      <c r="T2611" s="9">
        <f t="shared" si="407"/>
        <v>22.875</v>
      </c>
      <c r="U2611" s="8">
        <f t="shared" si="408"/>
        <v>23.008333333333336</v>
      </c>
      <c r="V2611" s="8">
        <f t="shared" si="409"/>
        <v>22.975000000000001</v>
      </c>
    </row>
    <row r="2612" spans="1:22" ht="13.5" x14ac:dyDescent="0.25">
      <c r="A2612" s="3">
        <f>RSI!A2612</f>
        <v>45810</v>
      </c>
      <c r="B2612" s="2">
        <f>RSI!B2612</f>
        <v>7.8</v>
      </c>
      <c r="C2612" s="2">
        <f>RSI!I2612</f>
        <v>58.974589819659741</v>
      </c>
      <c r="D2612" s="2">
        <f>MACD!E2612</f>
        <v>-7.2332613749524377E-2</v>
      </c>
      <c r="E2612" s="2">
        <f>MACD!F2612</f>
        <v>-0.15362220920743258</v>
      </c>
      <c r="F2612" s="2">
        <f>'Moving Avg'!D2612</f>
        <v>7.8400000000000007</v>
      </c>
      <c r="G2612" s="2">
        <f>'Moving Avg'!F2612</f>
        <v>7.7288350000000037</v>
      </c>
      <c r="H2612" s="2">
        <f>'Moving Avg'!G2612</f>
        <v>7.577301999999996</v>
      </c>
      <c r="I2612" s="2">
        <f>'Moving Avg'!H2612</f>
        <v>7.2361600000000035</v>
      </c>
      <c r="J2612" s="6" t="str">
        <f>OBV!F2612</f>
        <v>BEARISH</v>
      </c>
      <c r="K2612" s="6" t="str">
        <f>OBV!G2612</f>
        <v>NEUTRAL</v>
      </c>
      <c r="L2612" s="6" t="str">
        <f>OBV!H2612</f>
        <v>CONFIRMED BEARISH</v>
      </c>
      <c r="M2612" s="8">
        <f t="shared" si="400"/>
        <v>25</v>
      </c>
      <c r="N2612" s="8">
        <f t="shared" si="401"/>
        <v>0</v>
      </c>
      <c r="O2612" s="8">
        <f t="shared" si="402"/>
        <v>50</v>
      </c>
      <c r="P2612" s="8">
        <f t="shared" si="403"/>
        <v>16.5</v>
      </c>
      <c r="Q2612" s="9">
        <f t="shared" si="404"/>
        <v>18.725000000000001</v>
      </c>
      <c r="R2612" s="9">
        <f t="shared" si="405"/>
        <v>26.625</v>
      </c>
      <c r="S2612" s="9">
        <f t="shared" si="406"/>
        <v>23.675000000000001</v>
      </c>
      <c r="T2612" s="9">
        <f t="shared" si="407"/>
        <v>22.875</v>
      </c>
      <c r="U2612" s="8">
        <f t="shared" si="408"/>
        <v>23.008333333333336</v>
      </c>
      <c r="V2612" s="8">
        <f t="shared" si="409"/>
        <v>22.975000000000001</v>
      </c>
    </row>
    <row r="2613" spans="1:22" ht="13.5" x14ac:dyDescent="0.25">
      <c r="A2613" s="3">
        <f>RSI!A2613</f>
        <v>45811</v>
      </c>
      <c r="B2613" s="2">
        <f>RSI!B2613</f>
        <v>7.8</v>
      </c>
      <c r="C2613" s="2">
        <f>RSI!I2613</f>
        <v>58.974589819659741</v>
      </c>
      <c r="D2613" s="2">
        <f>MACD!E2613</f>
        <v>-3.9420344904525173E-2</v>
      </c>
      <c r="E2613" s="2">
        <f>MACD!F2613</f>
        <v>-0.13078183634685112</v>
      </c>
      <c r="F2613" s="2">
        <f>'Moving Avg'!D2613</f>
        <v>7.82</v>
      </c>
      <c r="G2613" s="2">
        <f>'Moving Avg'!F2613</f>
        <v>7.7516900000000035</v>
      </c>
      <c r="H2613" s="2">
        <f>'Moving Avg'!G2613</f>
        <v>7.5836199999999954</v>
      </c>
      <c r="I2613" s="2">
        <f>'Moving Avg'!H2613</f>
        <v>7.2426815000000033</v>
      </c>
      <c r="J2613" s="6" t="str">
        <f>OBV!F2613</f>
        <v>BEARISH</v>
      </c>
      <c r="K2613" s="6" t="str">
        <f>OBV!G2613</f>
        <v>NEUTRAL</v>
      </c>
      <c r="L2613" s="6" t="str">
        <f>OBV!H2613</f>
        <v>CONFIRMED BEARISH</v>
      </c>
      <c r="M2613" s="8">
        <f t="shared" si="400"/>
        <v>25</v>
      </c>
      <c r="N2613" s="8">
        <f t="shared" si="401"/>
        <v>0</v>
      </c>
      <c r="O2613" s="8">
        <f t="shared" si="402"/>
        <v>50</v>
      </c>
      <c r="P2613" s="8">
        <f t="shared" si="403"/>
        <v>16.5</v>
      </c>
      <c r="Q2613" s="9">
        <f t="shared" si="404"/>
        <v>18.725000000000001</v>
      </c>
      <c r="R2613" s="9">
        <f t="shared" si="405"/>
        <v>26.625</v>
      </c>
      <c r="S2613" s="9">
        <f t="shared" si="406"/>
        <v>23.675000000000001</v>
      </c>
      <c r="T2613" s="9">
        <f t="shared" si="407"/>
        <v>22.875</v>
      </c>
      <c r="U2613" s="8">
        <f t="shared" si="408"/>
        <v>23.008333333333336</v>
      </c>
      <c r="V2613" s="8">
        <f t="shared" si="409"/>
        <v>22.975000000000001</v>
      </c>
    </row>
    <row r="2614" spans="1:22" ht="13.5" x14ac:dyDescent="0.25">
      <c r="A2614" s="3">
        <f>RSI!A2614</f>
        <v>45812</v>
      </c>
      <c r="B2614" s="2">
        <f>RSI!B2614</f>
        <v>7.85</v>
      </c>
      <c r="C2614" s="2">
        <f>RSI!I2614</f>
        <v>63.135320421011393</v>
      </c>
      <c r="D2614" s="2">
        <f>MACD!E2614</f>
        <v>-1.5749247149559942E-2</v>
      </c>
      <c r="E2614" s="2">
        <f>MACD!F2614</f>
        <v>-0.10777531850739289</v>
      </c>
      <c r="F2614" s="2">
        <f>'Moving Avg'!D2614</f>
        <v>7.81</v>
      </c>
      <c r="G2614" s="2">
        <f>'Moving Avg'!F2614</f>
        <v>7.7770450000000029</v>
      </c>
      <c r="H2614" s="2">
        <f>'Moving Avg'!G2614</f>
        <v>7.5909379999999951</v>
      </c>
      <c r="I2614" s="2">
        <f>'Moving Avg'!H2614</f>
        <v>7.2494530000000035</v>
      </c>
      <c r="J2614" s="6" t="str">
        <f>OBV!F2614</f>
        <v>BULLISH</v>
      </c>
      <c r="K2614" s="6" t="str">
        <f>OBV!G2614</f>
        <v>NEUTRAL</v>
      </c>
      <c r="L2614" s="6" t="str">
        <f>OBV!H2614</f>
        <v>BULLISH DIVERGENCE</v>
      </c>
      <c r="M2614" s="8">
        <f t="shared" si="400"/>
        <v>25</v>
      </c>
      <c r="N2614" s="8">
        <f t="shared" si="401"/>
        <v>0</v>
      </c>
      <c r="O2614" s="8">
        <f t="shared" si="402"/>
        <v>50</v>
      </c>
      <c r="P2614" s="8">
        <f t="shared" si="403"/>
        <v>66.5</v>
      </c>
      <c r="Q2614" s="9">
        <f t="shared" si="404"/>
        <v>26.225000000000001</v>
      </c>
      <c r="R2614" s="9">
        <f t="shared" si="405"/>
        <v>39.125</v>
      </c>
      <c r="S2614" s="9">
        <f t="shared" si="406"/>
        <v>46.174999999999997</v>
      </c>
      <c r="T2614" s="9">
        <f t="shared" si="407"/>
        <v>35.375</v>
      </c>
      <c r="U2614" s="8">
        <f t="shared" si="408"/>
        <v>37.174999999999997</v>
      </c>
      <c r="V2614" s="8">
        <f t="shared" si="409"/>
        <v>36.724999999999994</v>
      </c>
    </row>
    <row r="2615" spans="1:22" ht="13.5" x14ac:dyDescent="0.25">
      <c r="A2615" s="3">
        <f>RSI!A2615</f>
        <v>45813</v>
      </c>
      <c r="B2615" s="2">
        <f>RSI!B2615</f>
        <v>7.85</v>
      </c>
      <c r="C2615" s="2">
        <f>RSI!I2615</f>
        <v>63.135320421011393</v>
      </c>
      <c r="D2615" s="2">
        <f>MACD!E2615</f>
        <v>3.5457638795390878E-3</v>
      </c>
      <c r="E2615" s="2">
        <f>MACD!F2615</f>
        <v>-8.5511102030006503E-2</v>
      </c>
      <c r="F2615" s="2">
        <f>'Moving Avg'!D2615</f>
        <v>7.82</v>
      </c>
      <c r="G2615" s="2">
        <f>'Moving Avg'!F2615</f>
        <v>7.8019300000000014</v>
      </c>
      <c r="H2615" s="2">
        <f>'Moving Avg'!G2615</f>
        <v>7.5982559999999957</v>
      </c>
      <c r="I2615" s="2">
        <f>'Moving Avg'!H2615</f>
        <v>7.2562245000000027</v>
      </c>
      <c r="J2615" s="6" t="str">
        <f>OBV!F2615</f>
        <v>BULLISH</v>
      </c>
      <c r="K2615" s="6" t="str">
        <f>OBV!G2615</f>
        <v>NEUTRAL</v>
      </c>
      <c r="L2615" s="6" t="str">
        <f>OBV!H2615</f>
        <v>CONFIRMED BULLISH</v>
      </c>
      <c r="M2615" s="8">
        <f t="shared" si="400"/>
        <v>25</v>
      </c>
      <c r="N2615" s="8">
        <f t="shared" si="401"/>
        <v>0</v>
      </c>
      <c r="O2615" s="8">
        <f t="shared" si="402"/>
        <v>50</v>
      </c>
      <c r="P2615" s="8">
        <f t="shared" si="403"/>
        <v>83.5</v>
      </c>
      <c r="Q2615" s="9">
        <f t="shared" si="404"/>
        <v>28.774999999999999</v>
      </c>
      <c r="R2615" s="9">
        <f t="shared" si="405"/>
        <v>43.375</v>
      </c>
      <c r="S2615" s="9">
        <f t="shared" si="406"/>
        <v>53.825000000000003</v>
      </c>
      <c r="T2615" s="9">
        <f t="shared" si="407"/>
        <v>39.625</v>
      </c>
      <c r="U2615" s="8">
        <f t="shared" si="408"/>
        <v>41.991666666666667</v>
      </c>
      <c r="V2615" s="8">
        <f t="shared" si="409"/>
        <v>41.400000000000006</v>
      </c>
    </row>
    <row r="2616" spans="1:22" ht="13.5" x14ac:dyDescent="0.25">
      <c r="A2616" s="3">
        <f>RSI!A2616</f>
        <v>45817</v>
      </c>
      <c r="B2616" s="2">
        <f>RSI!B2616</f>
        <v>7.99</v>
      </c>
      <c r="C2616" s="2">
        <f>RSI!I2616</f>
        <v>72.268427664542585</v>
      </c>
      <c r="D2616" s="2">
        <f>MACD!E2616</f>
        <v>8.8219603965873361E-3</v>
      </c>
      <c r="E2616" s="2">
        <f>MACD!F2616</f>
        <v>-6.6644489544687727E-2</v>
      </c>
      <c r="F2616" s="2">
        <f>'Moving Avg'!D2616</f>
        <v>7.8579999999999997</v>
      </c>
      <c r="G2616" s="2">
        <f>'Moving Avg'!F2616</f>
        <v>7.8295750000000011</v>
      </c>
      <c r="H2616" s="2">
        <f>'Moving Avg'!G2616</f>
        <v>7.6110099999999967</v>
      </c>
      <c r="I2616" s="2">
        <f>'Moving Avg'!H2616</f>
        <v>7.2651085000000037</v>
      </c>
      <c r="J2616" s="6" t="str">
        <f>OBV!F2616</f>
        <v>BULLISH</v>
      </c>
      <c r="K2616" s="6" t="str">
        <f>OBV!G2616</f>
        <v>NEUTRAL</v>
      </c>
      <c r="L2616" s="6" t="str">
        <f>OBV!H2616</f>
        <v>CONFIRMED BULLISH</v>
      </c>
      <c r="M2616" s="8">
        <f t="shared" si="400"/>
        <v>0</v>
      </c>
      <c r="N2616" s="8">
        <f t="shared" si="401"/>
        <v>0</v>
      </c>
      <c r="O2616" s="8">
        <f t="shared" si="402"/>
        <v>50</v>
      </c>
      <c r="P2616" s="8">
        <f t="shared" si="403"/>
        <v>83.5</v>
      </c>
      <c r="Q2616" s="9">
        <f t="shared" si="404"/>
        <v>20.024999999999999</v>
      </c>
      <c r="R2616" s="9">
        <f t="shared" si="405"/>
        <v>38.375</v>
      </c>
      <c r="S2616" s="9">
        <f t="shared" si="406"/>
        <v>50.075000000000003</v>
      </c>
      <c r="T2616" s="9">
        <f t="shared" si="407"/>
        <v>33.375</v>
      </c>
      <c r="U2616" s="8">
        <f t="shared" si="408"/>
        <v>36.158333333333331</v>
      </c>
      <c r="V2616" s="8">
        <f t="shared" si="409"/>
        <v>35.462499999999999</v>
      </c>
    </row>
    <row r="2617" spans="1:22" ht="13.5" x14ac:dyDescent="0.25">
      <c r="A2617" s="3">
        <f>RSI!A2617</f>
        <v>45818</v>
      </c>
      <c r="B2617" s="2">
        <f>RSI!B2617</f>
        <v>7.92</v>
      </c>
      <c r="C2617" s="2">
        <f>RSI!I2617</f>
        <v>63.762388834726167</v>
      </c>
      <c r="D2617" s="2">
        <f>MACD!E2617</f>
        <v>1.7014741594883809E-2</v>
      </c>
      <c r="E2617" s="2">
        <f>MACD!F2617</f>
        <v>-4.991264331677342E-2</v>
      </c>
      <c r="F2617" s="2">
        <f>'Moving Avg'!D2617</f>
        <v>7.8820000000000006</v>
      </c>
      <c r="G2617" s="2">
        <f>'Moving Avg'!F2617</f>
        <v>7.85372</v>
      </c>
      <c r="H2617" s="2">
        <f>'Moving Avg'!G2617</f>
        <v>7.6223639999999966</v>
      </c>
      <c r="I2617" s="2">
        <f>'Moving Avg'!H2617</f>
        <v>7.2736425000000029</v>
      </c>
      <c r="J2617" s="6" t="str">
        <f>OBV!F2617</f>
        <v>BULLISH</v>
      </c>
      <c r="K2617" s="6" t="str">
        <f>OBV!G2617</f>
        <v>NEUTRAL</v>
      </c>
      <c r="L2617" s="6" t="str">
        <f>OBV!H2617</f>
        <v>CONFIRMED BULLISH</v>
      </c>
      <c r="M2617" s="8">
        <f t="shared" si="400"/>
        <v>25</v>
      </c>
      <c r="N2617" s="8">
        <f t="shared" si="401"/>
        <v>0</v>
      </c>
      <c r="O2617" s="8">
        <f t="shared" si="402"/>
        <v>50</v>
      </c>
      <c r="P2617" s="8">
        <f t="shared" si="403"/>
        <v>83.5</v>
      </c>
      <c r="Q2617" s="9">
        <f t="shared" si="404"/>
        <v>28.774999999999999</v>
      </c>
      <c r="R2617" s="9">
        <f t="shared" si="405"/>
        <v>43.375</v>
      </c>
      <c r="S2617" s="9">
        <f t="shared" si="406"/>
        <v>53.825000000000003</v>
      </c>
      <c r="T2617" s="9">
        <f t="shared" si="407"/>
        <v>39.625</v>
      </c>
      <c r="U2617" s="8">
        <f t="shared" si="408"/>
        <v>41.991666666666667</v>
      </c>
      <c r="V2617" s="8">
        <f t="shared" si="409"/>
        <v>41.400000000000006</v>
      </c>
    </row>
    <row r="2618" spans="1:22" ht="13.5" x14ac:dyDescent="0.25">
      <c r="A2618" s="3">
        <f>RSI!A2618</f>
        <v>45819</v>
      </c>
      <c r="B2618" s="2">
        <f>RSI!B2618</f>
        <v>7.82</v>
      </c>
      <c r="C2618" s="2">
        <f>RSI!I2618</f>
        <v>53.98660831793439</v>
      </c>
      <c r="D2618" s="2">
        <f>MACD!E2618</f>
        <v>3.0419174253436765E-2</v>
      </c>
      <c r="E2618" s="2">
        <f>MACD!F2618</f>
        <v>-3.3846279802731388E-2</v>
      </c>
      <c r="F2618" s="2">
        <f>'Moving Avg'!D2618</f>
        <v>7.8860000000000001</v>
      </c>
      <c r="G2618" s="2">
        <f>'Moving Avg'!F2618</f>
        <v>7.8728649999999991</v>
      </c>
      <c r="H2618" s="2">
        <f>'Moving Avg'!G2618</f>
        <v>7.630963999999997</v>
      </c>
      <c r="I2618" s="2">
        <f>'Moving Avg'!H2618</f>
        <v>7.2816765000000032</v>
      </c>
      <c r="J2618" s="6" t="str">
        <f>OBV!F2618</f>
        <v>BEARISH</v>
      </c>
      <c r="K2618" s="6" t="str">
        <f>OBV!G2618</f>
        <v>NEUTRAL</v>
      </c>
      <c r="L2618" s="6" t="str">
        <f>OBV!H2618</f>
        <v>BEARISH DIVERGENCE</v>
      </c>
      <c r="M2618" s="8">
        <f t="shared" si="400"/>
        <v>25</v>
      </c>
      <c r="N2618" s="8">
        <f t="shared" si="401"/>
        <v>0</v>
      </c>
      <c r="O2618" s="8">
        <f t="shared" si="402"/>
        <v>50</v>
      </c>
      <c r="P2618" s="8">
        <f t="shared" si="403"/>
        <v>16.5</v>
      </c>
      <c r="Q2618" s="9">
        <f t="shared" si="404"/>
        <v>18.725000000000001</v>
      </c>
      <c r="R2618" s="9">
        <f t="shared" si="405"/>
        <v>26.625</v>
      </c>
      <c r="S2618" s="9">
        <f t="shared" si="406"/>
        <v>23.675000000000001</v>
      </c>
      <c r="T2618" s="9">
        <f t="shared" si="407"/>
        <v>22.875</v>
      </c>
      <c r="U2618" s="8">
        <f t="shared" si="408"/>
        <v>23.008333333333336</v>
      </c>
      <c r="V2618" s="8">
        <f t="shared" si="409"/>
        <v>22.975000000000001</v>
      </c>
    </row>
    <row r="2619" spans="1:22" ht="13.5" x14ac:dyDescent="0.25">
      <c r="A2619" s="3">
        <f>RSI!A2619</f>
        <v>45820</v>
      </c>
      <c r="B2619" s="2">
        <f>RSI!B2619</f>
        <v>8</v>
      </c>
      <c r="C2619" s="2">
        <f>RSI!I2619</f>
        <v>64.528594610025181</v>
      </c>
      <c r="D2619" s="2">
        <f>MACD!E2619</f>
        <v>2.8152912954542586E-2</v>
      </c>
      <c r="E2619" s="2">
        <f>MACD!F2619</f>
        <v>-2.1446441251276593E-2</v>
      </c>
      <c r="F2619" s="2">
        <f>'Moving Avg'!D2619</f>
        <v>7.9159999999999995</v>
      </c>
      <c r="G2619" s="2">
        <f>'Moving Avg'!F2619</f>
        <v>7.8868899999999984</v>
      </c>
      <c r="H2619" s="2">
        <f>'Moving Avg'!G2619</f>
        <v>7.643163999999997</v>
      </c>
      <c r="I2619" s="2">
        <f>'Moving Avg'!H2619</f>
        <v>7.2904690000000043</v>
      </c>
      <c r="J2619" s="6" t="str">
        <f>OBV!F2619</f>
        <v>BEARISH</v>
      </c>
      <c r="K2619" s="6" t="str">
        <f>OBV!G2619</f>
        <v>NEUTRAL</v>
      </c>
      <c r="L2619" s="6" t="str">
        <f>OBV!H2619</f>
        <v>BEARISH DIVERGENCE</v>
      </c>
      <c r="M2619" s="8">
        <f t="shared" si="400"/>
        <v>25</v>
      </c>
      <c r="N2619" s="8">
        <f t="shared" si="401"/>
        <v>0</v>
      </c>
      <c r="O2619" s="8">
        <f t="shared" si="402"/>
        <v>50</v>
      </c>
      <c r="P2619" s="8">
        <f t="shared" si="403"/>
        <v>16.5</v>
      </c>
      <c r="Q2619" s="9">
        <f t="shared" si="404"/>
        <v>18.725000000000001</v>
      </c>
      <c r="R2619" s="9">
        <f t="shared" si="405"/>
        <v>26.625</v>
      </c>
      <c r="S2619" s="9">
        <f t="shared" si="406"/>
        <v>23.675000000000001</v>
      </c>
      <c r="T2619" s="9">
        <f t="shared" si="407"/>
        <v>22.875</v>
      </c>
      <c r="U2619" s="8">
        <f t="shared" si="408"/>
        <v>23.008333333333336</v>
      </c>
      <c r="V2619" s="8">
        <f t="shared" si="409"/>
        <v>22.975000000000001</v>
      </c>
    </row>
    <row r="2620" spans="1:22" ht="13.5" x14ac:dyDescent="0.25">
      <c r="A2620" s="3">
        <f>RSI!A2620</f>
        <v>45821</v>
      </c>
      <c r="B2620" s="2">
        <f>RSI!B2620</f>
        <v>8</v>
      </c>
      <c r="C2620" s="2">
        <f>RSI!I2620</f>
        <v>64.528594610025181</v>
      </c>
      <c r="D2620" s="2">
        <f>MACD!E2620</f>
        <v>9.5323046667532552E-3</v>
      </c>
      <c r="E2620" s="2">
        <f>MACD!F2620</f>
        <v>-1.5250692067670624E-2</v>
      </c>
      <c r="F2620" s="2">
        <f>'Moving Avg'!D2620</f>
        <v>7.9460000000000006</v>
      </c>
      <c r="G2620" s="2">
        <f>'Moving Avg'!F2620</f>
        <v>7.891499999999998</v>
      </c>
      <c r="H2620" s="2">
        <f>'Moving Avg'!G2620</f>
        <v>7.6544219999999985</v>
      </c>
      <c r="I2620" s="2">
        <f>'Moving Avg'!H2620</f>
        <v>7.2992615000000036</v>
      </c>
      <c r="J2620" s="6" t="str">
        <f>OBV!F2620</f>
        <v>BEARISH</v>
      </c>
      <c r="K2620" s="6" t="str">
        <f>OBV!G2620</f>
        <v>NEUTRAL</v>
      </c>
      <c r="L2620" s="6" t="str">
        <f>OBV!H2620</f>
        <v>BEARISH DIVERGENCE</v>
      </c>
      <c r="M2620" s="8">
        <f t="shared" si="400"/>
        <v>25</v>
      </c>
      <c r="N2620" s="8">
        <f t="shared" si="401"/>
        <v>0</v>
      </c>
      <c r="O2620" s="8">
        <f t="shared" si="402"/>
        <v>50</v>
      </c>
      <c r="P2620" s="8">
        <f t="shared" si="403"/>
        <v>16.5</v>
      </c>
      <c r="Q2620" s="9">
        <f t="shared" si="404"/>
        <v>18.725000000000001</v>
      </c>
      <c r="R2620" s="9">
        <f t="shared" si="405"/>
        <v>26.625</v>
      </c>
      <c r="S2620" s="9">
        <f t="shared" si="406"/>
        <v>23.675000000000001</v>
      </c>
      <c r="T2620" s="9">
        <f t="shared" si="407"/>
        <v>22.875</v>
      </c>
      <c r="U2620" s="8">
        <f t="shared" si="408"/>
        <v>23.008333333333336</v>
      </c>
      <c r="V2620" s="8">
        <f t="shared" si="409"/>
        <v>22.975000000000001</v>
      </c>
    </row>
    <row r="2621" spans="1:22" ht="13.5" x14ac:dyDescent="0.25">
      <c r="A2621" s="3">
        <f>RSI!A2621</f>
        <v>45824</v>
      </c>
      <c r="B2621" s="2">
        <f>RSI!B2621</f>
        <v>7.8</v>
      </c>
      <c r="C2621" s="2">
        <f>RSI!I2621</f>
        <v>49.820062684733607</v>
      </c>
      <c r="D2621" s="2">
        <f>MACD!E2621</f>
        <v>7.3704912826828561E-3</v>
      </c>
      <c r="E2621" s="2">
        <f>MACD!F2621</f>
        <v>-1.0726455397599928E-2</v>
      </c>
      <c r="F2621" s="2">
        <f>'Moving Avg'!D2621</f>
        <v>7.9079999999999995</v>
      </c>
      <c r="G2621" s="2">
        <f>'Moving Avg'!F2621</f>
        <v>7.8815</v>
      </c>
      <c r="H2621" s="2">
        <f>'Moving Avg'!G2621</f>
        <v>7.6597979999999994</v>
      </c>
      <c r="I2621" s="2">
        <f>'Moving Avg'!H2621</f>
        <v>7.3070540000000044</v>
      </c>
      <c r="J2621" s="6" t="str">
        <f>OBV!F2621</f>
        <v>BEARISH</v>
      </c>
      <c r="K2621" s="6" t="str">
        <f>OBV!G2621</f>
        <v>NEUTRAL</v>
      </c>
      <c r="L2621" s="6" t="str">
        <f>OBV!H2621</f>
        <v>CONFIRMED BEARISH</v>
      </c>
      <c r="M2621" s="8">
        <f t="shared" si="400"/>
        <v>25</v>
      </c>
      <c r="N2621" s="8">
        <f t="shared" si="401"/>
        <v>0</v>
      </c>
      <c r="O2621" s="8">
        <f t="shared" si="402"/>
        <v>50</v>
      </c>
      <c r="P2621" s="8">
        <f t="shared" si="403"/>
        <v>16.5</v>
      </c>
      <c r="Q2621" s="9">
        <f t="shared" si="404"/>
        <v>18.725000000000001</v>
      </c>
      <c r="R2621" s="9">
        <f t="shared" si="405"/>
        <v>26.625</v>
      </c>
      <c r="S2621" s="9">
        <f t="shared" si="406"/>
        <v>23.675000000000001</v>
      </c>
      <c r="T2621" s="9">
        <f t="shared" si="407"/>
        <v>22.875</v>
      </c>
      <c r="U2621" s="8">
        <f t="shared" si="408"/>
        <v>23.008333333333336</v>
      </c>
      <c r="V2621" s="8">
        <f t="shared" si="409"/>
        <v>22.975000000000001</v>
      </c>
    </row>
    <row r="2622" spans="1:22" ht="13.5" x14ac:dyDescent="0.25">
      <c r="A2622" s="3">
        <f>RSI!A2622</f>
        <v>45825</v>
      </c>
      <c r="B2622" s="2">
        <f>RSI!B2622</f>
        <v>8</v>
      </c>
      <c r="C2622" s="2">
        <f>RSI!I2622</f>
        <v>59.710101162052553</v>
      </c>
      <c r="D2622" s="2">
        <f>MACD!E2622</f>
        <v>-9.2220461695973199E-3</v>
      </c>
      <c r="E2622" s="2">
        <f>MACD!F2622</f>
        <v>-1.0425573551999407E-2</v>
      </c>
      <c r="F2622" s="2">
        <f>'Moving Avg'!D2622</f>
        <v>7.9240000000000013</v>
      </c>
      <c r="G2622" s="2">
        <f>'Moving Avg'!F2622</f>
        <v>7.8864999999999998</v>
      </c>
      <c r="H2622" s="2">
        <f>'Moving Avg'!G2622</f>
        <v>7.6691740000000008</v>
      </c>
      <c r="I2622" s="2">
        <f>'Moving Avg'!H2622</f>
        <v>7.3158465000000046</v>
      </c>
      <c r="J2622" s="6" t="str">
        <f>OBV!F2622</f>
        <v>BULLISH</v>
      </c>
      <c r="K2622" s="6" t="str">
        <f>OBV!G2622</f>
        <v>NEUTRAL</v>
      </c>
      <c r="L2622" s="6" t="str">
        <f>OBV!H2622</f>
        <v>CONFIRMED BULLISH</v>
      </c>
      <c r="M2622" s="8">
        <f t="shared" si="400"/>
        <v>25</v>
      </c>
      <c r="N2622" s="8">
        <f t="shared" si="401"/>
        <v>0</v>
      </c>
      <c r="O2622" s="8">
        <f t="shared" si="402"/>
        <v>50</v>
      </c>
      <c r="P2622" s="8">
        <f t="shared" si="403"/>
        <v>83.5</v>
      </c>
      <c r="Q2622" s="9">
        <f t="shared" si="404"/>
        <v>28.774999999999999</v>
      </c>
      <c r="R2622" s="9">
        <f t="shared" si="405"/>
        <v>43.375</v>
      </c>
      <c r="S2622" s="9">
        <f t="shared" si="406"/>
        <v>53.825000000000003</v>
      </c>
      <c r="T2622" s="9">
        <f t="shared" si="407"/>
        <v>39.625</v>
      </c>
      <c r="U2622" s="8">
        <f t="shared" si="408"/>
        <v>41.991666666666667</v>
      </c>
      <c r="V2622" s="8">
        <f t="shared" si="409"/>
        <v>41.400000000000006</v>
      </c>
    </row>
    <row r="2623" spans="1:22" ht="13.5" x14ac:dyDescent="0.25">
      <c r="A2623" s="3">
        <f>RSI!A2623</f>
        <v>45826</v>
      </c>
      <c r="B2623" s="2">
        <f>RSI!B2623</f>
        <v>8</v>
      </c>
      <c r="C2623" s="2">
        <f>RSI!I2623</f>
        <v>59.710101162052553</v>
      </c>
      <c r="D2623" s="2">
        <f>MACD!E2623</f>
        <v>-2.4396005185832514E-2</v>
      </c>
      <c r="E2623" s="2">
        <f>MACD!F2623</f>
        <v>-1.321965987876603E-2</v>
      </c>
      <c r="F2623" s="2">
        <f>'Moving Avg'!D2623</f>
        <v>7.9599999999999991</v>
      </c>
      <c r="G2623" s="2">
        <f>'Moving Avg'!F2623</f>
        <v>7.8914999999999988</v>
      </c>
      <c r="H2623" s="2">
        <f>'Moving Avg'!G2623</f>
        <v>7.6785500000000013</v>
      </c>
      <c r="I2623" s="2">
        <f>'Moving Avg'!H2623</f>
        <v>7.3245450000000041</v>
      </c>
      <c r="J2623" s="6" t="str">
        <f>OBV!F2623</f>
        <v>BULLISH</v>
      </c>
      <c r="K2623" s="6" t="str">
        <f>OBV!G2623</f>
        <v>NEUTRAL</v>
      </c>
      <c r="L2623" s="6" t="str">
        <f>OBV!H2623</f>
        <v>CONFIRMED BULLISH</v>
      </c>
      <c r="M2623" s="8">
        <f t="shared" si="400"/>
        <v>25</v>
      </c>
      <c r="N2623" s="8">
        <f t="shared" si="401"/>
        <v>45</v>
      </c>
      <c r="O2623" s="8">
        <f t="shared" si="402"/>
        <v>50</v>
      </c>
      <c r="P2623" s="8">
        <f t="shared" si="403"/>
        <v>83.5</v>
      </c>
      <c r="Q2623" s="9">
        <f t="shared" si="404"/>
        <v>44.524999999999999</v>
      </c>
      <c r="R2623" s="9">
        <f t="shared" si="405"/>
        <v>52.375</v>
      </c>
      <c r="S2623" s="9">
        <f t="shared" si="406"/>
        <v>60.575000000000003</v>
      </c>
      <c r="T2623" s="9">
        <f t="shared" si="407"/>
        <v>50.875</v>
      </c>
      <c r="U2623" s="8">
        <f t="shared" si="408"/>
        <v>52.491666666666674</v>
      </c>
      <c r="V2623" s="8">
        <f t="shared" si="409"/>
        <v>52.087500000000006</v>
      </c>
    </row>
    <row r="2624" spans="1:22" ht="13.5" x14ac:dyDescent="0.25">
      <c r="A2624" s="3">
        <f>RSI!A2624</f>
        <v>45827</v>
      </c>
      <c r="B2624" s="2">
        <f>RSI!B2624</f>
        <v>8</v>
      </c>
      <c r="C2624" s="2">
        <f>RSI!I2624</f>
        <v>59.710101162052553</v>
      </c>
      <c r="D2624" s="2">
        <f>MACD!E2624</f>
        <v>-3.0593312048287302E-2</v>
      </c>
      <c r="E2624" s="2">
        <f>MACD!F2624</f>
        <v>-1.6694390312670285E-2</v>
      </c>
      <c r="F2624" s="2">
        <f>'Moving Avg'!D2624</f>
        <v>7.9599999999999991</v>
      </c>
      <c r="G2624" s="2">
        <f>'Moving Avg'!F2624</f>
        <v>7.8964999999999987</v>
      </c>
      <c r="H2624" s="2">
        <f>'Moving Avg'!G2624</f>
        <v>7.6879260000000018</v>
      </c>
      <c r="I2624" s="2">
        <f>'Moving Avg'!H2624</f>
        <v>7.3332435000000045</v>
      </c>
      <c r="J2624" s="6" t="str">
        <f>OBV!F2624</f>
        <v>BULLISH</v>
      </c>
      <c r="K2624" s="6" t="str">
        <f>OBV!G2624</f>
        <v>NEUTRAL</v>
      </c>
      <c r="L2624" s="6" t="str">
        <f>OBV!H2624</f>
        <v>NEUTRAL</v>
      </c>
      <c r="M2624" s="8">
        <f t="shared" si="400"/>
        <v>25</v>
      </c>
      <c r="N2624" s="8">
        <f t="shared" si="401"/>
        <v>45</v>
      </c>
      <c r="O2624" s="8">
        <f t="shared" si="402"/>
        <v>50</v>
      </c>
      <c r="P2624" s="8">
        <f t="shared" si="403"/>
        <v>49.5</v>
      </c>
      <c r="Q2624" s="9">
        <f t="shared" si="404"/>
        <v>39.424999999999997</v>
      </c>
      <c r="R2624" s="9">
        <f t="shared" si="405"/>
        <v>43.875</v>
      </c>
      <c r="S2624" s="9">
        <f t="shared" si="406"/>
        <v>45.275000000000006</v>
      </c>
      <c r="T2624" s="9">
        <f t="shared" si="407"/>
        <v>42.375</v>
      </c>
      <c r="U2624" s="8">
        <f t="shared" si="408"/>
        <v>42.858333333333327</v>
      </c>
      <c r="V2624" s="8">
        <f t="shared" si="409"/>
        <v>42.737499999999997</v>
      </c>
    </row>
    <row r="2625" spans="1:22" ht="13.5" x14ac:dyDescent="0.25">
      <c r="A2625" s="3">
        <f>RSI!A2625</f>
        <v>45828</v>
      </c>
      <c r="B2625" s="2">
        <f>RSI!B2625</f>
        <v>8</v>
      </c>
      <c r="C2625" s="2">
        <f>RSI!I2625</f>
        <v>59.710101162052553</v>
      </c>
      <c r="D2625" s="2">
        <f>MACD!E2625</f>
        <v>-3.6809511874446699E-2</v>
      </c>
      <c r="E2625" s="2">
        <f>MACD!F2625</f>
        <v>-2.0717414625025569E-2</v>
      </c>
      <c r="F2625" s="2">
        <f>'Moving Avg'!D2625</f>
        <v>7.9599999999999991</v>
      </c>
      <c r="G2625" s="2">
        <f>'Moving Avg'!F2625</f>
        <v>7.9014999999999986</v>
      </c>
      <c r="H2625" s="2">
        <f>'Moving Avg'!G2625</f>
        <v>7.6973020000000023</v>
      </c>
      <c r="I2625" s="2">
        <f>'Moving Avg'!H2625</f>
        <v>7.3405770000000041</v>
      </c>
      <c r="J2625" s="6" t="str">
        <f>OBV!F2625</f>
        <v>BULLISH</v>
      </c>
      <c r="K2625" s="6" t="str">
        <f>OBV!G2625</f>
        <v>NEUTRAL</v>
      </c>
      <c r="L2625" s="6" t="str">
        <f>OBV!H2625</f>
        <v>NEUTRAL</v>
      </c>
      <c r="M2625" s="8">
        <f t="shared" si="400"/>
        <v>25</v>
      </c>
      <c r="N2625" s="8">
        <f t="shared" si="401"/>
        <v>45</v>
      </c>
      <c r="O2625" s="8">
        <f t="shared" si="402"/>
        <v>50</v>
      </c>
      <c r="P2625" s="8">
        <f t="shared" si="403"/>
        <v>49.5</v>
      </c>
      <c r="Q2625" s="9">
        <f t="shared" si="404"/>
        <v>39.424999999999997</v>
      </c>
      <c r="R2625" s="9">
        <f t="shared" si="405"/>
        <v>43.875</v>
      </c>
      <c r="S2625" s="9">
        <f t="shared" si="406"/>
        <v>45.275000000000006</v>
      </c>
      <c r="T2625" s="9">
        <f t="shared" si="407"/>
        <v>42.375</v>
      </c>
      <c r="U2625" s="8">
        <f t="shared" si="408"/>
        <v>42.858333333333327</v>
      </c>
      <c r="V2625" s="8">
        <f t="shared" si="409"/>
        <v>42.737499999999997</v>
      </c>
    </row>
    <row r="2626" spans="1:22" ht="13.5" x14ac:dyDescent="0.25">
      <c r="A2626" s="3">
        <f>RSI!A2626</f>
        <v>45831</v>
      </c>
      <c r="B2626" s="2">
        <f>RSI!B2626</f>
        <v>8</v>
      </c>
      <c r="C2626" s="2">
        <f>RSI!I2626</f>
        <v>59.710101162052553</v>
      </c>
      <c r="D2626" s="2">
        <f>MACD!E2626</f>
        <v>-2.1431212457626359E-2</v>
      </c>
      <c r="E2626" s="2">
        <f>MACD!F2626</f>
        <v>-2.0860174191545726E-2</v>
      </c>
      <c r="F2626" s="2">
        <f>'Moving Avg'!D2626</f>
        <v>8</v>
      </c>
      <c r="G2626" s="2">
        <f>'Moving Avg'!F2626</f>
        <v>7.9064999999999994</v>
      </c>
      <c r="H2626" s="2">
        <f>'Moving Avg'!G2626</f>
        <v>7.7085600000000021</v>
      </c>
      <c r="I2626" s="2">
        <f>'Moving Avg'!H2626</f>
        <v>7.3472985000000044</v>
      </c>
      <c r="J2626" s="6" t="str">
        <f>OBV!F2626</f>
        <v>BULLISH</v>
      </c>
      <c r="K2626" s="6" t="str">
        <f>OBV!G2626</f>
        <v>NEUTRAL</v>
      </c>
      <c r="L2626" s="6" t="str">
        <f>OBV!H2626</f>
        <v>CONFIRMED BULLISH</v>
      </c>
      <c r="M2626" s="8">
        <f t="shared" ref="M2626:M2693" si="410">IF(C2626&lt;30,50, IF(C2626&gt;70, 0, 25))</f>
        <v>25</v>
      </c>
      <c r="N2626" s="8">
        <f t="shared" ref="N2626:N2693" si="411">IF(E2626-D2626&gt;0.02, 100, IF(E2626-D2626&lt;0,0,45))</f>
        <v>45</v>
      </c>
      <c r="O2626" s="8">
        <f t="shared" ref="O2626:O2693" si="412">IF(F2626-I2626&gt;10,100,IF(F2626-I2626&gt;5,75, IF(F2626-I2626&gt;0,50,0)))</f>
        <v>50</v>
      </c>
      <c r="P2626" s="8">
        <f t="shared" ref="P2626:P2693" si="413">IF(L2626="confirmed bullish", 34, IF(L2626="bullish divergence",17, 0))+IF(J2626="bullish",33,IF(J2626="bearish",0,16.5))+IF(K2626="strong",33,IF(K2626="weak",0,16.5))</f>
        <v>83.5</v>
      </c>
      <c r="Q2626" s="9">
        <f t="shared" si="404"/>
        <v>44.524999999999999</v>
      </c>
      <c r="R2626" s="9">
        <f t="shared" si="405"/>
        <v>52.375</v>
      </c>
      <c r="S2626" s="9">
        <f t="shared" si="406"/>
        <v>60.575000000000003</v>
      </c>
      <c r="T2626" s="9">
        <f t="shared" si="407"/>
        <v>50.875</v>
      </c>
      <c r="U2626" s="8">
        <f t="shared" si="408"/>
        <v>52.491666666666674</v>
      </c>
      <c r="V2626" s="8">
        <f t="shared" si="409"/>
        <v>52.087500000000006</v>
      </c>
    </row>
    <row r="2627" spans="1:22" ht="13.5" x14ac:dyDescent="0.25">
      <c r="A2627" s="3">
        <f>RSI!A2627</f>
        <v>45832</v>
      </c>
      <c r="B2627" s="2">
        <f>RSI!B2627</f>
        <v>8.09</v>
      </c>
      <c r="C2627" s="2">
        <f>RSI!I2627</f>
        <v>64.296900279972164</v>
      </c>
      <c r="D2627" s="2">
        <f>MACD!E2627</f>
        <v>-2.6688314481968511E-2</v>
      </c>
      <c r="E2627" s="2">
        <f>MACD!F2627</f>
        <v>-2.2025802249630282E-2</v>
      </c>
      <c r="F2627" s="2">
        <f>'Moving Avg'!D2627</f>
        <v>8.0180000000000007</v>
      </c>
      <c r="G2627" s="2">
        <f>'Moving Avg'!F2627</f>
        <v>7.9160000000000013</v>
      </c>
      <c r="H2627" s="2">
        <f>'Moving Avg'!G2627</f>
        <v>7.7178540000000018</v>
      </c>
      <c r="I2627" s="2">
        <f>'Moving Avg'!H2627</f>
        <v>7.3544700000000027</v>
      </c>
      <c r="J2627" s="6" t="str">
        <f>OBV!F2627</f>
        <v>BULLISH</v>
      </c>
      <c r="K2627" s="6" t="str">
        <f>OBV!G2627</f>
        <v>NEUTRAL</v>
      </c>
      <c r="L2627" s="6" t="str">
        <f>OBV!H2627</f>
        <v>CONFIRMED BULLISH</v>
      </c>
      <c r="M2627" s="8">
        <f t="shared" si="410"/>
        <v>25</v>
      </c>
      <c r="N2627" s="8">
        <f t="shared" si="411"/>
        <v>45</v>
      </c>
      <c r="O2627" s="8">
        <f t="shared" si="412"/>
        <v>50</v>
      </c>
      <c r="P2627" s="8">
        <f t="shared" si="413"/>
        <v>83.5</v>
      </c>
      <c r="Q2627" s="9">
        <f t="shared" ref="Q2627:Q2690" si="414">0.35*M2627+N2627*0.35+O2627*0.15+P2627*0.15</f>
        <v>44.524999999999999</v>
      </c>
      <c r="R2627" s="9">
        <f t="shared" ref="R2627:R2690" si="415">M2627*0.2+N2627*0.2+O2627*0.35+P2627*0.25</f>
        <v>52.375</v>
      </c>
      <c r="S2627" s="9">
        <f t="shared" ref="S2627:S2690" si="416">M2627*0.15+N2627*0.15+O2627*0.25+P2627*0.45</f>
        <v>60.575000000000003</v>
      </c>
      <c r="T2627" s="9">
        <f t="shared" ref="T2627:T2690" si="417">0.25*SUM(M2627:P2627)</f>
        <v>50.875</v>
      </c>
      <c r="U2627" s="8">
        <f t="shared" ref="U2627:U2690" si="418">SUM(Q2627:S2627)/3</f>
        <v>52.491666666666674</v>
      </c>
      <c r="V2627" s="8">
        <f t="shared" ref="V2627:V2690" si="419">SUM(Q2627:T2627)/4</f>
        <v>52.087500000000006</v>
      </c>
    </row>
    <row r="2628" spans="1:22" ht="13.5" x14ac:dyDescent="0.25">
      <c r="A2628" s="3">
        <f>RSI!A2628</f>
        <v>45833</v>
      </c>
      <c r="B2628" s="2">
        <f>RSI!B2628</f>
        <v>8.08</v>
      </c>
      <c r="C2628" s="2">
        <f>RSI!I2628</f>
        <v>63.432789295002074</v>
      </c>
      <c r="D2628" s="2">
        <f>MACD!E2628</f>
        <v>-4.7084182854519874E-2</v>
      </c>
      <c r="E2628" s="2">
        <f>MACD!F2628</f>
        <v>-2.7037478370608201E-2</v>
      </c>
      <c r="F2628" s="2">
        <f>'Moving Avg'!D2628</f>
        <v>8.0340000000000007</v>
      </c>
      <c r="G2628" s="2">
        <f>'Moving Avg'!F2628</f>
        <v>7.9249999999999998</v>
      </c>
      <c r="H2628" s="2">
        <f>'Moving Avg'!G2628</f>
        <v>7.7269480000000019</v>
      </c>
      <c r="I2628" s="2">
        <f>'Moving Avg'!H2628</f>
        <v>7.3614505000000019</v>
      </c>
      <c r="J2628" s="6" t="str">
        <f>OBV!F2628</f>
        <v>BEARISH</v>
      </c>
      <c r="K2628" s="6" t="str">
        <f>OBV!G2628</f>
        <v>NEUTRAL</v>
      </c>
      <c r="L2628" s="6" t="str">
        <f>OBV!H2628</f>
        <v>BEARISH DIVERGENCE</v>
      </c>
      <c r="M2628" s="8">
        <f t="shared" si="410"/>
        <v>25</v>
      </c>
      <c r="N2628" s="8">
        <f t="shared" si="411"/>
        <v>100</v>
      </c>
      <c r="O2628" s="8">
        <f t="shared" si="412"/>
        <v>50</v>
      </c>
      <c r="P2628" s="8">
        <f t="shared" si="413"/>
        <v>16.5</v>
      </c>
      <c r="Q2628" s="9">
        <f t="shared" si="414"/>
        <v>53.725000000000001</v>
      </c>
      <c r="R2628" s="9">
        <f t="shared" si="415"/>
        <v>46.625</v>
      </c>
      <c r="S2628" s="9">
        <f t="shared" si="416"/>
        <v>38.674999999999997</v>
      </c>
      <c r="T2628" s="9">
        <f t="shared" si="417"/>
        <v>47.875</v>
      </c>
      <c r="U2628" s="8">
        <f t="shared" si="418"/>
        <v>46.341666666666661</v>
      </c>
      <c r="V2628" s="8">
        <f t="shared" si="419"/>
        <v>46.724999999999994</v>
      </c>
    </row>
    <row r="2629" spans="1:22" ht="13.5" x14ac:dyDescent="0.25">
      <c r="A2629" s="3">
        <f>RSI!A2629</f>
        <v>45835</v>
      </c>
      <c r="B2629" s="2">
        <f>RSI!B2629</f>
        <v>8</v>
      </c>
      <c r="C2629" s="2">
        <f>RSI!I2629</f>
        <v>56.850344018801323</v>
      </c>
      <c r="D2629" s="2">
        <f>MACD!E2629</f>
        <v>-3.1872009267721602E-2</v>
      </c>
      <c r="E2629" s="2">
        <f>MACD!F2629</f>
        <v>-2.8004384550030882E-2</v>
      </c>
      <c r="F2629" s="2">
        <f>'Moving Avg'!D2629</f>
        <v>8.0340000000000007</v>
      </c>
      <c r="G2629" s="2">
        <f>'Moving Avg'!F2629</f>
        <v>7.9300000000000015</v>
      </c>
      <c r="H2629" s="2">
        <f>'Moving Avg'!G2629</f>
        <v>7.7344420000000023</v>
      </c>
      <c r="I2629" s="2">
        <f>'Moving Avg'!H2629</f>
        <v>7.3689720000000012</v>
      </c>
      <c r="J2629" s="6" t="str">
        <f>OBV!F2629</f>
        <v>BEARISH</v>
      </c>
      <c r="K2629" s="6" t="str">
        <f>OBV!G2629</f>
        <v>NEUTRAL</v>
      </c>
      <c r="L2629" s="6" t="str">
        <f>OBV!H2629</f>
        <v>NEUTRAL</v>
      </c>
      <c r="M2629" s="8">
        <f t="shared" si="410"/>
        <v>25</v>
      </c>
      <c r="N2629" s="8">
        <f t="shared" si="411"/>
        <v>45</v>
      </c>
      <c r="O2629" s="8">
        <f t="shared" si="412"/>
        <v>50</v>
      </c>
      <c r="P2629" s="8">
        <f t="shared" si="413"/>
        <v>16.5</v>
      </c>
      <c r="Q2629" s="9">
        <f t="shared" si="414"/>
        <v>34.475000000000001</v>
      </c>
      <c r="R2629" s="9">
        <f t="shared" si="415"/>
        <v>35.625</v>
      </c>
      <c r="S2629" s="9">
        <f t="shared" si="416"/>
        <v>30.425000000000001</v>
      </c>
      <c r="T2629" s="9">
        <f t="shared" si="417"/>
        <v>34.125</v>
      </c>
      <c r="U2629" s="8">
        <f t="shared" si="418"/>
        <v>33.508333333333333</v>
      </c>
      <c r="V2629" s="8">
        <f t="shared" si="419"/>
        <v>33.662499999999994</v>
      </c>
    </row>
    <row r="2630" spans="1:22" ht="13.5" x14ac:dyDescent="0.25">
      <c r="A2630" s="3">
        <f>RSI!A2630</f>
        <v>45838</v>
      </c>
      <c r="B2630" s="2">
        <f>RSI!B2630</f>
        <v>8</v>
      </c>
      <c r="C2630" s="2">
        <f>RSI!I2630</f>
        <v>56.850344018801323</v>
      </c>
      <c r="D2630" s="2">
        <f>MACD!E2630</f>
        <v>-1.9590425867606953E-2</v>
      </c>
      <c r="E2630" s="2">
        <f>MACD!F2630</f>
        <v>-2.6321592813546096E-2</v>
      </c>
      <c r="F2630" s="2">
        <f>'Moving Avg'!D2630</f>
        <v>8.0340000000000007</v>
      </c>
      <c r="G2630" s="2">
        <f>'Moving Avg'!F2630</f>
        <v>7.94</v>
      </c>
      <c r="H2630" s="2">
        <f>'Moving Avg'!G2630</f>
        <v>7.7419360000000026</v>
      </c>
      <c r="I2630" s="2">
        <f>'Moving Avg'!H2630</f>
        <v>7.3764935000000023</v>
      </c>
      <c r="J2630" s="6" t="str">
        <f>OBV!F2630</f>
        <v>BEARISH</v>
      </c>
      <c r="K2630" s="6" t="str">
        <f>OBV!G2630</f>
        <v>NEUTRAL</v>
      </c>
      <c r="L2630" s="6" t="str">
        <f>OBV!H2630</f>
        <v>NEUTRAL</v>
      </c>
      <c r="M2630" s="8">
        <f t="shared" si="410"/>
        <v>25</v>
      </c>
      <c r="N2630" s="8">
        <f t="shared" si="411"/>
        <v>0</v>
      </c>
      <c r="O2630" s="8">
        <f t="shared" si="412"/>
        <v>50</v>
      </c>
      <c r="P2630" s="8">
        <f t="shared" si="413"/>
        <v>16.5</v>
      </c>
      <c r="Q2630" s="9">
        <f t="shared" si="414"/>
        <v>18.725000000000001</v>
      </c>
      <c r="R2630" s="9">
        <f t="shared" si="415"/>
        <v>26.625</v>
      </c>
      <c r="S2630" s="9">
        <f t="shared" si="416"/>
        <v>23.675000000000001</v>
      </c>
      <c r="T2630" s="9">
        <f t="shared" si="417"/>
        <v>22.875</v>
      </c>
      <c r="U2630" s="8">
        <f t="shared" si="418"/>
        <v>23.008333333333336</v>
      </c>
      <c r="V2630" s="8">
        <f t="shared" si="419"/>
        <v>22.975000000000001</v>
      </c>
    </row>
    <row r="2631" spans="1:22" ht="13.5" x14ac:dyDescent="0.25">
      <c r="A2631" s="3">
        <f>RSI!A2631</f>
        <v>45839</v>
      </c>
      <c r="B2631" s="2">
        <f>RSI!B2631</f>
        <v>8</v>
      </c>
      <c r="C2631" s="2">
        <f>RSI!I2631</f>
        <v>56.850344018801323</v>
      </c>
      <c r="D2631" s="2">
        <f>MACD!E2631</f>
        <v>-4.0514080743669467E-2</v>
      </c>
      <c r="E2631" s="2">
        <f>MACD!F2631</f>
        <v>-2.9160090399570772E-2</v>
      </c>
      <c r="F2631" s="2">
        <f>'Moving Avg'!D2631</f>
        <v>8.0340000000000007</v>
      </c>
      <c r="G2631" s="2">
        <f>'Moving Avg'!F2631</f>
        <v>7.95</v>
      </c>
      <c r="H2631" s="2">
        <f>'Moving Avg'!G2631</f>
        <v>7.7513120000000013</v>
      </c>
      <c r="I2631" s="2">
        <f>'Moving Avg'!H2631</f>
        <v>7.3840150000000024</v>
      </c>
      <c r="J2631" s="6" t="str">
        <f>OBV!F2631</f>
        <v>BEARISH</v>
      </c>
      <c r="K2631" s="6" t="str">
        <f>OBV!G2631</f>
        <v>NEUTRAL</v>
      </c>
      <c r="L2631" s="6" t="str">
        <f>OBV!H2631</f>
        <v>NEUTRAL</v>
      </c>
      <c r="M2631" s="8">
        <f t="shared" si="410"/>
        <v>25</v>
      </c>
      <c r="N2631" s="8">
        <f t="shared" si="411"/>
        <v>45</v>
      </c>
      <c r="O2631" s="8">
        <f t="shared" si="412"/>
        <v>50</v>
      </c>
      <c r="P2631" s="8">
        <f t="shared" si="413"/>
        <v>16.5</v>
      </c>
      <c r="Q2631" s="9">
        <f t="shared" si="414"/>
        <v>34.475000000000001</v>
      </c>
      <c r="R2631" s="9">
        <f t="shared" si="415"/>
        <v>35.625</v>
      </c>
      <c r="S2631" s="9">
        <f t="shared" si="416"/>
        <v>30.425000000000001</v>
      </c>
      <c r="T2631" s="9">
        <f t="shared" si="417"/>
        <v>34.125</v>
      </c>
      <c r="U2631" s="8">
        <f t="shared" si="418"/>
        <v>33.508333333333333</v>
      </c>
      <c r="V2631" s="8">
        <f t="shared" si="419"/>
        <v>33.662499999999994</v>
      </c>
    </row>
    <row r="2632" spans="1:22" ht="13.5" x14ac:dyDescent="0.25">
      <c r="A2632" s="3">
        <f>RSI!A2632</f>
        <v>45840</v>
      </c>
      <c r="B2632" s="2">
        <f>RSI!B2632</f>
        <v>8</v>
      </c>
      <c r="C2632" s="2">
        <f>RSI!I2632</f>
        <v>56.850344018801323</v>
      </c>
      <c r="D2632" s="2">
        <f>MACD!E2632</f>
        <v>-2.795553022498698E-2</v>
      </c>
      <c r="E2632" s="2">
        <f>MACD!F2632</f>
        <v>-2.8919178364654016E-2</v>
      </c>
      <c r="F2632" s="2">
        <f>'Moving Avg'!D2632</f>
        <v>8.016</v>
      </c>
      <c r="G2632" s="2">
        <f>'Moving Avg'!F2632</f>
        <v>7.9599999999999991</v>
      </c>
      <c r="H2632" s="2">
        <f>'Moving Avg'!G2632</f>
        <v>7.7606880000000009</v>
      </c>
      <c r="I2632" s="2">
        <f>'Moving Avg'!H2632</f>
        <v>7.3915365000000035</v>
      </c>
      <c r="J2632" s="6" t="str">
        <f>OBV!F2632</f>
        <v>BEARISH</v>
      </c>
      <c r="K2632" s="6" t="str">
        <f>OBV!G2632</f>
        <v>NEUTRAL</v>
      </c>
      <c r="L2632" s="6" t="str">
        <f>OBV!H2632</f>
        <v>CONFIRMED BEARISH</v>
      </c>
      <c r="M2632" s="8">
        <f t="shared" si="410"/>
        <v>25</v>
      </c>
      <c r="N2632" s="8">
        <f t="shared" si="411"/>
        <v>0</v>
      </c>
      <c r="O2632" s="8">
        <f t="shared" si="412"/>
        <v>50</v>
      </c>
      <c r="P2632" s="8">
        <f t="shared" si="413"/>
        <v>16.5</v>
      </c>
      <c r="Q2632" s="9">
        <f t="shared" si="414"/>
        <v>18.725000000000001</v>
      </c>
      <c r="R2632" s="9">
        <f t="shared" si="415"/>
        <v>26.625</v>
      </c>
      <c r="S2632" s="9">
        <f t="shared" si="416"/>
        <v>23.675000000000001</v>
      </c>
      <c r="T2632" s="9">
        <f t="shared" si="417"/>
        <v>22.875</v>
      </c>
      <c r="U2632" s="8">
        <f t="shared" si="418"/>
        <v>23.008333333333336</v>
      </c>
      <c r="V2632" s="8">
        <f t="shared" si="419"/>
        <v>22.975000000000001</v>
      </c>
    </row>
    <row r="2633" spans="1:22" ht="13.5" x14ac:dyDescent="0.25">
      <c r="A2633" s="3">
        <f>RSI!A2633</f>
        <v>45841</v>
      </c>
      <c r="B2633" s="2">
        <f>RSI!B2633</f>
        <v>8</v>
      </c>
      <c r="C2633" s="2">
        <f>RSI!I2633</f>
        <v>56.850344018801323</v>
      </c>
      <c r="D2633" s="2">
        <f>MACD!E2633</f>
        <v>-1.7797628477016936E-2</v>
      </c>
      <c r="E2633" s="2">
        <f>MACD!F2633</f>
        <v>-2.6694868387126602E-2</v>
      </c>
      <c r="F2633" s="2">
        <f>'Moving Avg'!D2633</f>
        <v>8</v>
      </c>
      <c r="G2633" s="2">
        <f>'Moving Avg'!F2633</f>
        <v>7.9699999999999989</v>
      </c>
      <c r="H2633" s="2">
        <f>'Moving Avg'!G2633</f>
        <v>7.7700640000000014</v>
      </c>
      <c r="I2633" s="2">
        <f>'Moving Avg'!H2633</f>
        <v>7.3990580000000037</v>
      </c>
      <c r="J2633" s="6" t="str">
        <f>OBV!F2633</f>
        <v>BEARISH</v>
      </c>
      <c r="K2633" s="6" t="str">
        <f>OBV!G2633</f>
        <v>NEUTRAL</v>
      </c>
      <c r="L2633" s="6" t="str">
        <f>OBV!H2633</f>
        <v>CONFIRMED BEARISH</v>
      </c>
      <c r="M2633" s="8">
        <f t="shared" si="410"/>
        <v>25</v>
      </c>
      <c r="N2633" s="8">
        <f t="shared" si="411"/>
        <v>0</v>
      </c>
      <c r="O2633" s="8">
        <f t="shared" si="412"/>
        <v>50</v>
      </c>
      <c r="P2633" s="8">
        <f t="shared" si="413"/>
        <v>16.5</v>
      </c>
      <c r="Q2633" s="9">
        <f t="shared" si="414"/>
        <v>18.725000000000001</v>
      </c>
      <c r="R2633" s="9">
        <f t="shared" si="415"/>
        <v>26.625</v>
      </c>
      <c r="S2633" s="9">
        <f t="shared" si="416"/>
        <v>23.675000000000001</v>
      </c>
      <c r="T2633" s="9">
        <f t="shared" si="417"/>
        <v>22.875</v>
      </c>
      <c r="U2633" s="8">
        <f t="shared" si="418"/>
        <v>23.008333333333336</v>
      </c>
      <c r="V2633" s="8">
        <f t="shared" si="419"/>
        <v>22.975000000000001</v>
      </c>
    </row>
    <row r="2634" spans="1:22" ht="13.5" x14ac:dyDescent="0.25">
      <c r="A2634" s="3">
        <f>RSI!A2634</f>
        <v>45842</v>
      </c>
      <c r="B2634" s="2">
        <f>RSI!B2634</f>
        <v>8</v>
      </c>
      <c r="C2634" s="2">
        <f>RSI!I2634</f>
        <v>56.850344018801323</v>
      </c>
      <c r="D2634" s="2">
        <f>MACD!E2634</f>
        <v>-9.6363364696099296E-3</v>
      </c>
      <c r="E2634" s="2">
        <f>MACD!F2634</f>
        <v>-2.3283162003623271E-2</v>
      </c>
      <c r="F2634" s="2">
        <f>'Moving Avg'!D2634</f>
        <v>8</v>
      </c>
      <c r="G2634" s="2">
        <f>'Moving Avg'!F2634</f>
        <v>7.9775000000000009</v>
      </c>
      <c r="H2634" s="2">
        <f>'Moving Avg'!G2634</f>
        <v>7.779440000000001</v>
      </c>
      <c r="I2634" s="2">
        <f>'Moving Avg'!H2634</f>
        <v>7.4061090000000034</v>
      </c>
      <c r="J2634" s="6" t="str">
        <f>OBV!F2634</f>
        <v>NEUTRAL</v>
      </c>
      <c r="K2634" s="6" t="str">
        <f>OBV!G2634</f>
        <v>NEUTRAL</v>
      </c>
      <c r="L2634" s="6" t="str">
        <f>OBV!H2634</f>
        <v>NEUTRAL</v>
      </c>
      <c r="M2634" s="8">
        <f t="shared" si="410"/>
        <v>25</v>
      </c>
      <c r="N2634" s="8">
        <f t="shared" si="411"/>
        <v>0</v>
      </c>
      <c r="O2634" s="8">
        <f t="shared" si="412"/>
        <v>50</v>
      </c>
      <c r="P2634" s="8">
        <f t="shared" si="413"/>
        <v>33</v>
      </c>
      <c r="Q2634" s="9">
        <f t="shared" si="414"/>
        <v>21.2</v>
      </c>
      <c r="R2634" s="9">
        <f t="shared" si="415"/>
        <v>30.75</v>
      </c>
      <c r="S2634" s="9">
        <f t="shared" si="416"/>
        <v>31.1</v>
      </c>
      <c r="T2634" s="9">
        <f t="shared" si="417"/>
        <v>27</v>
      </c>
      <c r="U2634" s="8">
        <f t="shared" si="418"/>
        <v>27.683333333333337</v>
      </c>
      <c r="V2634" s="8">
        <f t="shared" si="419"/>
        <v>27.512500000000003</v>
      </c>
    </row>
    <row r="2635" spans="1:22" ht="13.5" x14ac:dyDescent="0.25">
      <c r="A2635" s="3">
        <f>RSI!A2635</f>
        <v>45845</v>
      </c>
      <c r="B2635" s="2">
        <f>RSI!B2635</f>
        <v>8</v>
      </c>
      <c r="C2635" s="2">
        <f>RSI!I2635</f>
        <v>56.850344018801323</v>
      </c>
      <c r="D2635" s="2">
        <f>MACD!E2635</f>
        <v>-3.1323460197087982E-3</v>
      </c>
      <c r="E2635" s="2">
        <f>MACD!F2635</f>
        <v>-1.925299880684038E-2</v>
      </c>
      <c r="F2635" s="2">
        <f>'Moving Avg'!D2635</f>
        <v>8</v>
      </c>
      <c r="G2635" s="2">
        <f>'Moving Avg'!F2635</f>
        <v>7.9849999999999994</v>
      </c>
      <c r="H2635" s="2">
        <f>'Moving Avg'!G2635</f>
        <v>7.7914520000000005</v>
      </c>
      <c r="I2635" s="2">
        <f>'Moving Avg'!H2635</f>
        <v>7.4136305000000036</v>
      </c>
      <c r="J2635" s="6" t="str">
        <f>OBV!F2635</f>
        <v>NEUTRAL</v>
      </c>
      <c r="K2635" s="6" t="str">
        <f>OBV!G2635</f>
        <v>NEUTRAL</v>
      </c>
      <c r="L2635" s="6" t="str">
        <f>OBV!H2635</f>
        <v>NEUTRAL</v>
      </c>
      <c r="M2635" s="8">
        <f t="shared" si="410"/>
        <v>25</v>
      </c>
      <c r="N2635" s="8">
        <f t="shared" si="411"/>
        <v>0</v>
      </c>
      <c r="O2635" s="8">
        <f t="shared" si="412"/>
        <v>50</v>
      </c>
      <c r="P2635" s="8">
        <f t="shared" si="413"/>
        <v>33</v>
      </c>
      <c r="Q2635" s="9">
        <f t="shared" si="414"/>
        <v>21.2</v>
      </c>
      <c r="R2635" s="9">
        <f t="shared" si="415"/>
        <v>30.75</v>
      </c>
      <c r="S2635" s="9">
        <f t="shared" si="416"/>
        <v>31.1</v>
      </c>
      <c r="T2635" s="9">
        <f t="shared" si="417"/>
        <v>27</v>
      </c>
      <c r="U2635" s="8">
        <f t="shared" si="418"/>
        <v>27.683333333333337</v>
      </c>
      <c r="V2635" s="8">
        <f t="shared" si="419"/>
        <v>27.512500000000003</v>
      </c>
    </row>
    <row r="2636" spans="1:22" ht="13.5" x14ac:dyDescent="0.25">
      <c r="A2636" s="3">
        <f>RSI!A2636</f>
        <v>45846</v>
      </c>
      <c r="B2636" s="2">
        <f>RSI!B2636</f>
        <v>8</v>
      </c>
      <c r="C2636" s="2">
        <f>RSI!I2636</f>
        <v>56.850344018801323</v>
      </c>
      <c r="D2636" s="2">
        <f>MACD!E2636</f>
        <v>1.9990692446842928E-3</v>
      </c>
      <c r="E2636" s="2">
        <f>MACD!F2636</f>
        <v>-1.5002585196535445E-2</v>
      </c>
      <c r="F2636" s="2">
        <f>'Moving Avg'!D2636</f>
        <v>8</v>
      </c>
      <c r="G2636" s="2">
        <f>'Moving Avg'!F2636</f>
        <v>7.9854999999999992</v>
      </c>
      <c r="H2636" s="2">
        <f>'Moving Avg'!G2636</f>
        <v>7.8027100000000011</v>
      </c>
      <c r="I2636" s="2">
        <f>'Moving Avg'!H2636</f>
        <v>7.4211520000000037</v>
      </c>
      <c r="J2636" s="6" t="str">
        <f>OBV!F2636</f>
        <v>NEUTRAL</v>
      </c>
      <c r="K2636" s="6" t="str">
        <f>OBV!G2636</f>
        <v>NEUTRAL</v>
      </c>
      <c r="L2636" s="6" t="str">
        <f>OBV!H2636</f>
        <v>NEUTRAL</v>
      </c>
      <c r="M2636" s="8">
        <f t="shared" si="410"/>
        <v>25</v>
      </c>
      <c r="N2636" s="8">
        <f t="shared" si="411"/>
        <v>0</v>
      </c>
      <c r="O2636" s="8">
        <f t="shared" si="412"/>
        <v>50</v>
      </c>
      <c r="P2636" s="8">
        <f t="shared" si="413"/>
        <v>33</v>
      </c>
      <c r="Q2636" s="9">
        <f t="shared" si="414"/>
        <v>21.2</v>
      </c>
      <c r="R2636" s="9">
        <f t="shared" si="415"/>
        <v>30.75</v>
      </c>
      <c r="S2636" s="9">
        <f t="shared" si="416"/>
        <v>31.1</v>
      </c>
      <c r="T2636" s="9">
        <f t="shared" si="417"/>
        <v>27</v>
      </c>
      <c r="U2636" s="8">
        <f t="shared" si="418"/>
        <v>27.683333333333337</v>
      </c>
      <c r="V2636" s="8">
        <f t="shared" si="419"/>
        <v>27.512500000000003</v>
      </c>
    </row>
    <row r="2637" spans="1:22" ht="13.5" x14ac:dyDescent="0.25">
      <c r="A2637" s="3">
        <f>RSI!A2637</f>
        <v>45847</v>
      </c>
      <c r="B2637" s="2">
        <f>RSI!B2637</f>
        <v>8</v>
      </c>
      <c r="C2637" s="2">
        <f>RSI!I2637</f>
        <v>56.850344018801323</v>
      </c>
      <c r="D2637" s="2">
        <f>MACD!E2637</f>
        <v>1.9842781269552745E-2</v>
      </c>
      <c r="E2637" s="2">
        <f>MACD!F2637</f>
        <v>-8.0335119033178061E-3</v>
      </c>
      <c r="F2637" s="2">
        <f>'Moving Avg'!D2637</f>
        <v>8</v>
      </c>
      <c r="G2637" s="2">
        <f>'Moving Avg'!F2637</f>
        <v>7.9895000000000014</v>
      </c>
      <c r="H2637" s="2">
        <f>'Moving Avg'!G2637</f>
        <v>7.8154760000000003</v>
      </c>
      <c r="I2637" s="2">
        <f>'Moving Avg'!H2637</f>
        <v>7.4286735000000048</v>
      </c>
      <c r="J2637" s="6" t="str">
        <f>OBV!F2637</f>
        <v>NEUTRAL</v>
      </c>
      <c r="K2637" s="6" t="str">
        <f>OBV!G2637</f>
        <v>NEUTRAL</v>
      </c>
      <c r="L2637" s="6" t="str">
        <f>OBV!H2637</f>
        <v>NEUTRAL</v>
      </c>
      <c r="M2637" s="8">
        <f t="shared" si="410"/>
        <v>25</v>
      </c>
      <c r="N2637" s="8">
        <f t="shared" si="411"/>
        <v>0</v>
      </c>
      <c r="O2637" s="8">
        <f t="shared" si="412"/>
        <v>50</v>
      </c>
      <c r="P2637" s="8">
        <f t="shared" si="413"/>
        <v>33</v>
      </c>
      <c r="Q2637" s="9">
        <f t="shared" si="414"/>
        <v>21.2</v>
      </c>
      <c r="R2637" s="9">
        <f t="shared" si="415"/>
        <v>30.75</v>
      </c>
      <c r="S2637" s="9">
        <f t="shared" si="416"/>
        <v>31.1</v>
      </c>
      <c r="T2637" s="9">
        <f t="shared" si="417"/>
        <v>27</v>
      </c>
      <c r="U2637" s="8">
        <f t="shared" si="418"/>
        <v>27.683333333333337</v>
      </c>
      <c r="V2637" s="8">
        <f t="shared" si="419"/>
        <v>27.512500000000003</v>
      </c>
    </row>
    <row r="2638" spans="1:22" ht="13.5" x14ac:dyDescent="0.25">
      <c r="A2638" s="3">
        <f>RSI!A2638</f>
        <v>45848</v>
      </c>
      <c r="B2638" s="2">
        <f>RSI!B2638</f>
        <v>8</v>
      </c>
      <c r="C2638" s="2">
        <f>RSI!I2638</f>
        <v>56.850344018801316</v>
      </c>
      <c r="D2638" s="2">
        <f>MACD!E2638</f>
        <v>3.3083948454057044E-2</v>
      </c>
      <c r="E2638" s="2">
        <f>MACD!F2638</f>
        <v>1.8998016815716459E-4</v>
      </c>
      <c r="F2638" s="2">
        <f>'Moving Avg'!D2638</f>
        <v>8</v>
      </c>
      <c r="G2638" s="2">
        <f>'Moving Avg'!F2638</f>
        <v>7.9984999999999999</v>
      </c>
      <c r="H2638" s="2">
        <f>'Moving Avg'!G2638</f>
        <v>7.826734000000001</v>
      </c>
      <c r="I2638" s="2">
        <f>'Moving Avg'!H2638</f>
        <v>7.436195000000005</v>
      </c>
      <c r="J2638" s="6" t="str">
        <f>OBV!F2638</f>
        <v>NEUTRAL</v>
      </c>
      <c r="K2638" s="6" t="str">
        <f>OBV!G2638</f>
        <v>NEUTRAL</v>
      </c>
      <c r="L2638" s="6" t="str">
        <f>OBV!H2638</f>
        <v>NEUTRAL</v>
      </c>
      <c r="M2638" s="8">
        <f t="shared" si="410"/>
        <v>25</v>
      </c>
      <c r="N2638" s="8">
        <f t="shared" si="411"/>
        <v>0</v>
      </c>
      <c r="O2638" s="8">
        <f t="shared" si="412"/>
        <v>50</v>
      </c>
      <c r="P2638" s="8">
        <f t="shared" si="413"/>
        <v>33</v>
      </c>
      <c r="Q2638" s="9">
        <f t="shared" si="414"/>
        <v>21.2</v>
      </c>
      <c r="R2638" s="9">
        <f t="shared" si="415"/>
        <v>30.75</v>
      </c>
      <c r="S2638" s="9">
        <f t="shared" si="416"/>
        <v>31.1</v>
      </c>
      <c r="T2638" s="9">
        <f t="shared" si="417"/>
        <v>27</v>
      </c>
      <c r="U2638" s="8">
        <f t="shared" si="418"/>
        <v>27.683333333333337</v>
      </c>
      <c r="V2638" s="8">
        <f t="shared" si="419"/>
        <v>27.512500000000003</v>
      </c>
    </row>
    <row r="2639" spans="1:22" ht="13.5" x14ac:dyDescent="0.25">
      <c r="A2639" s="3">
        <f>RSI!A2639</f>
        <v>45849</v>
      </c>
      <c r="B2639" s="2">
        <f>RSI!B2639</f>
        <v>8</v>
      </c>
      <c r="C2639" s="2">
        <f>RSI!I2639</f>
        <v>56.850344018801309</v>
      </c>
      <c r="D2639" s="2">
        <f>MACD!E2639</f>
        <v>3.1685045838451664E-2</v>
      </c>
      <c r="E2639" s="2">
        <f>MACD!F2639</f>
        <v>6.4889933022160649E-3</v>
      </c>
      <c r="F2639" s="2">
        <f>'Moving Avg'!D2639</f>
        <v>8</v>
      </c>
      <c r="G2639" s="2">
        <f>'Moving Avg'!F2639</f>
        <v>7.9984999999999999</v>
      </c>
      <c r="H2639" s="2">
        <f>'Moving Avg'!G2639</f>
        <v>7.8379920000000007</v>
      </c>
      <c r="I2639" s="2">
        <f>'Moving Avg'!H2639</f>
        <v>7.4437165000000052</v>
      </c>
      <c r="J2639" s="6" t="str">
        <f>OBV!F2639</f>
        <v>NEUTRAL</v>
      </c>
      <c r="K2639" s="6" t="str">
        <f>OBV!G2639</f>
        <v>NEUTRAL</v>
      </c>
      <c r="L2639" s="6" t="str">
        <f>OBV!H2639</f>
        <v>NEUTRAL</v>
      </c>
      <c r="M2639" s="8">
        <f t="shared" si="410"/>
        <v>25</v>
      </c>
      <c r="N2639" s="8">
        <f t="shared" si="411"/>
        <v>0</v>
      </c>
      <c r="O2639" s="8">
        <f t="shared" si="412"/>
        <v>50</v>
      </c>
      <c r="P2639" s="8">
        <f t="shared" si="413"/>
        <v>33</v>
      </c>
      <c r="Q2639" s="9">
        <f t="shared" si="414"/>
        <v>21.2</v>
      </c>
      <c r="R2639" s="9">
        <f t="shared" si="415"/>
        <v>30.75</v>
      </c>
      <c r="S2639" s="9">
        <f t="shared" si="416"/>
        <v>31.1</v>
      </c>
      <c r="T2639" s="9">
        <f t="shared" si="417"/>
        <v>27</v>
      </c>
      <c r="U2639" s="8">
        <f t="shared" si="418"/>
        <v>27.683333333333337</v>
      </c>
      <c r="V2639" s="8">
        <f t="shared" si="419"/>
        <v>27.512500000000003</v>
      </c>
    </row>
    <row r="2640" spans="1:22" ht="13.5" x14ac:dyDescent="0.25">
      <c r="A2640" s="3">
        <f>RSI!A2640</f>
        <v>45852</v>
      </c>
      <c r="B2640" s="2">
        <f>RSI!B2640</f>
        <v>8</v>
      </c>
      <c r="C2640" s="2">
        <f>RSI!I2640</f>
        <v>56.850344018801316</v>
      </c>
      <c r="D2640" s="2">
        <f>MACD!E2640</f>
        <v>3.0227956372225862E-2</v>
      </c>
      <c r="E2640" s="2">
        <f>MACD!F2640</f>
        <v>1.1236785916218024E-2</v>
      </c>
      <c r="F2640" s="2">
        <f>'Moving Avg'!D2640</f>
        <v>8</v>
      </c>
      <c r="G2640" s="2">
        <f>'Moving Avg'!F2640</f>
        <v>7.9984999999999999</v>
      </c>
      <c r="H2640" s="2">
        <f>'Moving Avg'!G2640</f>
        <v>7.8492500000000005</v>
      </c>
      <c r="I2640" s="2">
        <f>'Moving Avg'!H2640</f>
        <v>7.4512380000000054</v>
      </c>
      <c r="J2640" s="6" t="str">
        <f>OBV!F2640</f>
        <v>NEUTRAL</v>
      </c>
      <c r="K2640" s="6" t="str">
        <f>OBV!G2640</f>
        <v>NEUTRAL</v>
      </c>
      <c r="L2640" s="6" t="str">
        <f>OBV!H2640</f>
        <v>NEUTRAL</v>
      </c>
      <c r="M2640" s="8">
        <f t="shared" si="410"/>
        <v>25</v>
      </c>
      <c r="N2640" s="8">
        <f t="shared" si="411"/>
        <v>0</v>
      </c>
      <c r="O2640" s="8">
        <f t="shared" si="412"/>
        <v>50</v>
      </c>
      <c r="P2640" s="8">
        <f t="shared" si="413"/>
        <v>33</v>
      </c>
      <c r="Q2640" s="9">
        <f t="shared" si="414"/>
        <v>21.2</v>
      </c>
      <c r="R2640" s="9">
        <f t="shared" si="415"/>
        <v>30.75</v>
      </c>
      <c r="S2640" s="9">
        <f t="shared" si="416"/>
        <v>31.1</v>
      </c>
      <c r="T2640" s="9">
        <f t="shared" si="417"/>
        <v>27</v>
      </c>
      <c r="U2640" s="8">
        <f t="shared" si="418"/>
        <v>27.683333333333337</v>
      </c>
      <c r="V2640" s="8">
        <f t="shared" si="419"/>
        <v>27.512500000000003</v>
      </c>
    </row>
    <row r="2641" spans="1:22" ht="13.5" x14ac:dyDescent="0.25">
      <c r="A2641" s="3">
        <f>RSI!A2641</f>
        <v>45853</v>
      </c>
      <c r="B2641" s="2">
        <f>RSI!B2641</f>
        <v>8.09</v>
      </c>
      <c r="C2641" s="2">
        <f>RSI!I2641</f>
        <v>66.396468486902307</v>
      </c>
      <c r="D2641" s="2">
        <f>MACD!E2641</f>
        <v>2.207521725911743E-2</v>
      </c>
      <c r="E2641" s="2">
        <f>MACD!F2641</f>
        <v>1.3404472184797907E-2</v>
      </c>
      <c r="F2641" s="2">
        <f>'Moving Avg'!D2641</f>
        <v>8.0180000000000007</v>
      </c>
      <c r="G2641" s="2">
        <f>'Moving Avg'!F2641</f>
        <v>8.0130000000000017</v>
      </c>
      <c r="H2641" s="2">
        <f>'Moving Avg'!G2641</f>
        <v>7.8641919999999992</v>
      </c>
      <c r="I2641" s="2">
        <f>'Moving Avg'!H2641</f>
        <v>7.459727500000005</v>
      </c>
      <c r="J2641" s="6" t="str">
        <f>OBV!F2641</f>
        <v>BULLISH</v>
      </c>
      <c r="K2641" s="6" t="str">
        <f>OBV!G2641</f>
        <v>NEUTRAL</v>
      </c>
      <c r="L2641" s="6" t="str">
        <f>OBV!H2641</f>
        <v>CONFIRMED BULLISH</v>
      </c>
      <c r="M2641" s="8">
        <f t="shared" si="410"/>
        <v>25</v>
      </c>
      <c r="N2641" s="8">
        <f t="shared" si="411"/>
        <v>0</v>
      </c>
      <c r="O2641" s="8">
        <f t="shared" si="412"/>
        <v>50</v>
      </c>
      <c r="P2641" s="8">
        <f t="shared" si="413"/>
        <v>83.5</v>
      </c>
      <c r="Q2641" s="9">
        <f t="shared" si="414"/>
        <v>28.774999999999999</v>
      </c>
      <c r="R2641" s="9">
        <f t="shared" si="415"/>
        <v>43.375</v>
      </c>
      <c r="S2641" s="9">
        <f t="shared" si="416"/>
        <v>53.825000000000003</v>
      </c>
      <c r="T2641" s="9">
        <f t="shared" si="417"/>
        <v>39.625</v>
      </c>
      <c r="U2641" s="8">
        <f t="shared" si="418"/>
        <v>41.991666666666667</v>
      </c>
      <c r="V2641" s="8">
        <f t="shared" si="419"/>
        <v>41.400000000000006</v>
      </c>
    </row>
    <row r="2642" spans="1:22" ht="13.5" x14ac:dyDescent="0.25">
      <c r="A2642" s="3">
        <f>RSI!A2642</f>
        <v>45854</v>
      </c>
      <c r="B2642" s="2">
        <f>RSI!B2642</f>
        <v>8.1</v>
      </c>
      <c r="C2642" s="2">
        <f>RSI!I2642</f>
        <v>67.263090287060834</v>
      </c>
      <c r="D2642" s="2">
        <f>MACD!E2642</f>
        <v>1.3669792401165282E-2</v>
      </c>
      <c r="E2642" s="2">
        <f>MACD!F2642</f>
        <v>1.3457536228071382E-2</v>
      </c>
      <c r="F2642" s="2">
        <f>'Moving Avg'!D2642</f>
        <v>8.0380000000000003</v>
      </c>
      <c r="G2642" s="2">
        <f>'Moving Avg'!F2642</f>
        <v>8.0180000000000007</v>
      </c>
      <c r="H2642" s="2">
        <f>'Moving Avg'!G2642</f>
        <v>7.8793340000000001</v>
      </c>
      <c r="I2642" s="2">
        <f>'Moving Avg'!H2642</f>
        <v>7.4677490000000049</v>
      </c>
      <c r="J2642" s="6" t="str">
        <f>OBV!F2642</f>
        <v>BULLISH</v>
      </c>
      <c r="K2642" s="6" t="str">
        <f>OBV!G2642</f>
        <v>NEUTRAL</v>
      </c>
      <c r="L2642" s="6" t="str">
        <f>OBV!H2642</f>
        <v>CONFIRMED BULLISH</v>
      </c>
      <c r="M2642" s="8">
        <f t="shared" si="410"/>
        <v>25</v>
      </c>
      <c r="N2642" s="8">
        <f t="shared" si="411"/>
        <v>0</v>
      </c>
      <c r="O2642" s="8">
        <f t="shared" si="412"/>
        <v>50</v>
      </c>
      <c r="P2642" s="8">
        <f t="shared" si="413"/>
        <v>83.5</v>
      </c>
      <c r="Q2642" s="9">
        <f t="shared" si="414"/>
        <v>28.774999999999999</v>
      </c>
      <c r="R2642" s="9">
        <f t="shared" si="415"/>
        <v>43.375</v>
      </c>
      <c r="S2642" s="9">
        <f t="shared" si="416"/>
        <v>53.825000000000003</v>
      </c>
      <c r="T2642" s="9">
        <f t="shared" si="417"/>
        <v>39.625</v>
      </c>
      <c r="U2642" s="8">
        <f t="shared" si="418"/>
        <v>41.991666666666667</v>
      </c>
      <c r="V2642" s="8">
        <f t="shared" si="419"/>
        <v>41.400000000000006</v>
      </c>
    </row>
    <row r="2643" spans="1:22" ht="13.5" x14ac:dyDescent="0.25">
      <c r="A2643" s="3">
        <f>RSI!A2643</f>
        <v>45855</v>
      </c>
      <c r="B2643" s="2">
        <f>RSI!B2643</f>
        <v>8</v>
      </c>
      <c r="C2643" s="2">
        <f>RSI!I2643</f>
        <v>52.642474430486629</v>
      </c>
      <c r="D2643" s="2">
        <f>MACD!E2643</f>
        <v>1.3196370732955209E-2</v>
      </c>
      <c r="E2643" s="2">
        <f>MACD!F2643</f>
        <v>1.3405303129048148E-2</v>
      </c>
      <c r="F2643" s="2">
        <f>'Moving Avg'!D2643</f>
        <v>8.0380000000000003</v>
      </c>
      <c r="G2643" s="2">
        <f>'Moving Avg'!F2643</f>
        <v>8.0180000000000007</v>
      </c>
      <c r="H2643" s="2">
        <f>'Moving Avg'!G2643</f>
        <v>7.8924760000000003</v>
      </c>
      <c r="I2643" s="2">
        <f>'Moving Avg'!H2643</f>
        <v>7.4744235000000048</v>
      </c>
      <c r="J2643" s="6" t="str">
        <f>OBV!F2643</f>
        <v>BEARISH</v>
      </c>
      <c r="K2643" s="6" t="str">
        <f>OBV!G2643</f>
        <v>NEUTRAL</v>
      </c>
      <c r="L2643" s="6" t="str">
        <f>OBV!H2643</f>
        <v>NEUTRAL</v>
      </c>
      <c r="M2643" s="8">
        <f t="shared" si="410"/>
        <v>25</v>
      </c>
      <c r="N2643" s="8">
        <f t="shared" si="411"/>
        <v>45</v>
      </c>
      <c r="O2643" s="8">
        <f t="shared" si="412"/>
        <v>50</v>
      </c>
      <c r="P2643" s="8">
        <f t="shared" si="413"/>
        <v>16.5</v>
      </c>
      <c r="Q2643" s="9">
        <f t="shared" si="414"/>
        <v>34.475000000000001</v>
      </c>
      <c r="R2643" s="9">
        <f t="shared" si="415"/>
        <v>35.625</v>
      </c>
      <c r="S2643" s="9">
        <f t="shared" si="416"/>
        <v>30.425000000000001</v>
      </c>
      <c r="T2643" s="9">
        <f t="shared" si="417"/>
        <v>34.125</v>
      </c>
      <c r="U2643" s="8">
        <f t="shared" si="418"/>
        <v>33.508333333333333</v>
      </c>
      <c r="V2643" s="8">
        <f t="shared" si="419"/>
        <v>33.662499999999994</v>
      </c>
    </row>
    <row r="2644" spans="1:22" ht="13.5" x14ac:dyDescent="0.25">
      <c r="A2644" s="3">
        <f>RSI!A2644</f>
        <v>45856</v>
      </c>
      <c r="B2644" s="2">
        <f>RSI!B2644</f>
        <v>8</v>
      </c>
      <c r="C2644" s="2">
        <f>RSI!I2644</f>
        <v>52.642474430486629</v>
      </c>
      <c r="D2644" s="2">
        <f>MACD!E2644</f>
        <v>1.2675070329281724E-2</v>
      </c>
      <c r="E2644" s="2">
        <f>MACD!F2644</f>
        <v>1.3259256569094864E-2</v>
      </c>
      <c r="F2644" s="2">
        <f>'Moving Avg'!D2644</f>
        <v>8.0380000000000003</v>
      </c>
      <c r="G2644" s="2">
        <f>'Moving Avg'!F2644</f>
        <v>8.0180000000000007</v>
      </c>
      <c r="H2644" s="2">
        <f>'Moving Avg'!G2644</f>
        <v>7.9056180000000005</v>
      </c>
      <c r="I2644" s="2">
        <f>'Moving Avg'!H2644</f>
        <v>7.4810510000000052</v>
      </c>
      <c r="J2644" s="6" t="str">
        <f>OBV!F2644</f>
        <v>BEARISH</v>
      </c>
      <c r="K2644" s="6" t="str">
        <f>OBV!G2644</f>
        <v>NEUTRAL</v>
      </c>
      <c r="L2644" s="6" t="str">
        <f>OBV!H2644</f>
        <v>NEUTRAL</v>
      </c>
      <c r="M2644" s="8">
        <f t="shared" si="410"/>
        <v>25</v>
      </c>
      <c r="N2644" s="8">
        <f t="shared" si="411"/>
        <v>45</v>
      </c>
      <c r="O2644" s="8">
        <f t="shared" si="412"/>
        <v>50</v>
      </c>
      <c r="P2644" s="8">
        <f t="shared" si="413"/>
        <v>16.5</v>
      </c>
      <c r="Q2644" s="9">
        <f t="shared" si="414"/>
        <v>34.475000000000001</v>
      </c>
      <c r="R2644" s="9">
        <f t="shared" si="415"/>
        <v>35.625</v>
      </c>
      <c r="S2644" s="9">
        <f t="shared" si="416"/>
        <v>30.425000000000001</v>
      </c>
      <c r="T2644" s="9">
        <f t="shared" si="417"/>
        <v>34.125</v>
      </c>
      <c r="U2644" s="8">
        <f t="shared" si="418"/>
        <v>33.508333333333333</v>
      </c>
      <c r="V2644" s="8">
        <f t="shared" si="419"/>
        <v>33.662499999999994</v>
      </c>
    </row>
    <row r="2645" spans="1:22" ht="13.5" x14ac:dyDescent="0.25">
      <c r="A2645" s="3">
        <f>RSI!A2645</f>
        <v>45859</v>
      </c>
      <c r="B2645" s="2">
        <f>RSI!B2645</f>
        <v>8</v>
      </c>
      <c r="C2645" s="2">
        <f>RSI!I2645</f>
        <v>52.642474430486629</v>
      </c>
      <c r="D2645" s="2">
        <f>MACD!E2645</f>
        <v>1.2122198841169052E-2</v>
      </c>
      <c r="E2645" s="2">
        <f>MACD!F2645</f>
        <v>1.3031845023509701E-2</v>
      </c>
      <c r="F2645" s="2">
        <f>'Moving Avg'!D2645</f>
        <v>8.0380000000000003</v>
      </c>
      <c r="G2645" s="2">
        <f>'Moving Avg'!F2645</f>
        <v>8.0179999999999989</v>
      </c>
      <c r="H2645" s="2">
        <f>'Moving Avg'!G2645</f>
        <v>7.9185720000000002</v>
      </c>
      <c r="I2645" s="2">
        <f>'Moving Avg'!H2645</f>
        <v>7.4876785000000048</v>
      </c>
      <c r="J2645" s="6" t="str">
        <f>OBV!F2645</f>
        <v>BEARISH</v>
      </c>
      <c r="K2645" s="6" t="str">
        <f>OBV!G2645</f>
        <v>NEUTRAL</v>
      </c>
      <c r="L2645" s="6" t="str">
        <f>OBV!H2645</f>
        <v>NEUTRAL</v>
      </c>
      <c r="M2645" s="8">
        <f t="shared" si="410"/>
        <v>25</v>
      </c>
      <c r="N2645" s="8">
        <f t="shared" si="411"/>
        <v>45</v>
      </c>
      <c r="O2645" s="8">
        <f t="shared" si="412"/>
        <v>50</v>
      </c>
      <c r="P2645" s="8">
        <f t="shared" si="413"/>
        <v>16.5</v>
      </c>
      <c r="Q2645" s="9">
        <f t="shared" si="414"/>
        <v>34.475000000000001</v>
      </c>
      <c r="R2645" s="9">
        <f t="shared" si="415"/>
        <v>35.625</v>
      </c>
      <c r="S2645" s="9">
        <f t="shared" si="416"/>
        <v>30.425000000000001</v>
      </c>
      <c r="T2645" s="9">
        <f t="shared" si="417"/>
        <v>34.125</v>
      </c>
      <c r="U2645" s="8">
        <f t="shared" si="418"/>
        <v>33.508333333333333</v>
      </c>
      <c r="V2645" s="8">
        <f t="shared" si="419"/>
        <v>33.662499999999994</v>
      </c>
    </row>
    <row r="2646" spans="1:22" ht="13.5" x14ac:dyDescent="0.25">
      <c r="A2646" s="3">
        <f>RSI!A2646</f>
        <v>45860</v>
      </c>
      <c r="B2646" s="2">
        <f>RSI!B2646</f>
        <v>8</v>
      </c>
      <c r="C2646" s="2">
        <f>RSI!I2646</f>
        <v>52.642474430486615</v>
      </c>
      <c r="D2646" s="2">
        <f>MACD!E2646</f>
        <v>1.1550892702720361E-2</v>
      </c>
      <c r="E2646" s="2">
        <f>MACD!F2646</f>
        <v>1.2735654559351835E-2</v>
      </c>
      <c r="F2646" s="2">
        <f>'Moving Avg'!D2646</f>
        <v>8.02</v>
      </c>
      <c r="G2646" s="2">
        <f>'Moving Avg'!F2646</f>
        <v>8.0180000000000007</v>
      </c>
      <c r="H2646" s="2">
        <f>'Moving Avg'!G2646</f>
        <v>7.9298300000000008</v>
      </c>
      <c r="I2646" s="2">
        <f>'Moving Avg'!H2646</f>
        <v>7.4943060000000052</v>
      </c>
      <c r="J2646" s="6" t="str">
        <f>OBV!F2646</f>
        <v>BEARISH</v>
      </c>
      <c r="K2646" s="6" t="str">
        <f>OBV!G2646</f>
        <v>NEUTRAL</v>
      </c>
      <c r="L2646" s="6" t="str">
        <f>OBV!H2646</f>
        <v>CONFIRMED BEARISH</v>
      </c>
      <c r="M2646" s="8">
        <f t="shared" si="410"/>
        <v>25</v>
      </c>
      <c r="N2646" s="8">
        <f t="shared" si="411"/>
        <v>45</v>
      </c>
      <c r="O2646" s="8">
        <f t="shared" si="412"/>
        <v>50</v>
      </c>
      <c r="P2646" s="8">
        <f t="shared" si="413"/>
        <v>16.5</v>
      </c>
      <c r="Q2646" s="9">
        <f t="shared" si="414"/>
        <v>34.475000000000001</v>
      </c>
      <c r="R2646" s="9">
        <f t="shared" si="415"/>
        <v>35.625</v>
      </c>
      <c r="S2646" s="9">
        <f t="shared" si="416"/>
        <v>30.425000000000001</v>
      </c>
      <c r="T2646" s="9">
        <f t="shared" si="417"/>
        <v>34.125</v>
      </c>
      <c r="U2646" s="8">
        <f t="shared" si="418"/>
        <v>33.508333333333333</v>
      </c>
      <c r="V2646" s="8">
        <f t="shared" si="419"/>
        <v>33.662499999999994</v>
      </c>
    </row>
    <row r="2647" spans="1:22" ht="13.5" x14ac:dyDescent="0.25">
      <c r="A2647" s="3">
        <f>RSI!A2647</f>
        <v>45861</v>
      </c>
      <c r="B2647" s="2">
        <f>RSI!B2647</f>
        <v>8.15</v>
      </c>
      <c r="C2647" s="2">
        <f>RSI!I2647</f>
        <v>67.07967423372304</v>
      </c>
      <c r="D2647" s="2">
        <f>MACD!E2647</f>
        <v>-1.3945703769113749E-4</v>
      </c>
      <c r="E2647" s="2">
        <f>MACD!F2647</f>
        <v>1.0160632239943242E-2</v>
      </c>
      <c r="F2647" s="2">
        <f>'Moving Avg'!D2647</f>
        <v>8.0299999999999994</v>
      </c>
      <c r="G2647" s="2">
        <f>'Moving Avg'!F2647</f>
        <v>8.020999999999999</v>
      </c>
      <c r="H2647" s="2">
        <f>'Moving Avg'!G2647</f>
        <v>7.9440880000000007</v>
      </c>
      <c r="I2647" s="2">
        <f>'Moving Avg'!H2647</f>
        <v>7.5016835000000057</v>
      </c>
      <c r="J2647" s="6" t="str">
        <f>OBV!F2647</f>
        <v>BEARISH</v>
      </c>
      <c r="K2647" s="6" t="str">
        <f>OBV!G2647</f>
        <v>NEUTRAL</v>
      </c>
      <c r="L2647" s="6" t="str">
        <f>OBV!H2647</f>
        <v>BEARISH DIVERGENCE</v>
      </c>
      <c r="M2647" s="8">
        <f t="shared" si="410"/>
        <v>25</v>
      </c>
      <c r="N2647" s="8">
        <f t="shared" si="411"/>
        <v>45</v>
      </c>
      <c r="O2647" s="8">
        <f t="shared" si="412"/>
        <v>50</v>
      </c>
      <c r="P2647" s="8">
        <f t="shared" si="413"/>
        <v>16.5</v>
      </c>
      <c r="Q2647" s="9">
        <f t="shared" si="414"/>
        <v>34.475000000000001</v>
      </c>
      <c r="R2647" s="9">
        <f t="shared" si="415"/>
        <v>35.625</v>
      </c>
      <c r="S2647" s="9">
        <f t="shared" si="416"/>
        <v>30.425000000000001</v>
      </c>
      <c r="T2647" s="9">
        <f t="shared" si="417"/>
        <v>34.125</v>
      </c>
      <c r="U2647" s="8">
        <f t="shared" si="418"/>
        <v>33.508333333333333</v>
      </c>
      <c r="V2647" s="8">
        <f t="shared" si="419"/>
        <v>33.662499999999994</v>
      </c>
    </row>
    <row r="2648" spans="1:22" ht="13.5" x14ac:dyDescent="0.25">
      <c r="A2648" s="3">
        <f>RSI!A2648</f>
        <v>45862</v>
      </c>
      <c r="B2648" s="2">
        <f>RSI!B2648</f>
        <v>8.15</v>
      </c>
      <c r="C2648" s="2">
        <f>RSI!I2648</f>
        <v>67.07967423372304</v>
      </c>
      <c r="D2648" s="2">
        <f>MACD!E2648</f>
        <v>-1.1006375415075986E-2</v>
      </c>
      <c r="E2648" s="2">
        <f>MACD!F2648</f>
        <v>5.9272307089393954E-3</v>
      </c>
      <c r="F2648" s="2">
        <f>'Moving Avg'!D2648</f>
        <v>8.0599999999999987</v>
      </c>
      <c r="G2648" s="2">
        <f>'Moving Avg'!F2648</f>
        <v>8.0244999999999997</v>
      </c>
      <c r="H2648" s="2">
        <f>'Moving Avg'!G2648</f>
        <v>7.9583459999999988</v>
      </c>
      <c r="I2648" s="2">
        <f>'Moving Avg'!H2648</f>
        <v>7.5090610000000062</v>
      </c>
      <c r="J2648" s="6" t="str">
        <f>OBV!F2648</f>
        <v>BULLISH</v>
      </c>
      <c r="K2648" s="6" t="str">
        <f>OBV!G2648</f>
        <v>NEUTRAL</v>
      </c>
      <c r="L2648" s="6" t="str">
        <f>OBV!H2648</f>
        <v>CONFIRMED BULLISH</v>
      </c>
      <c r="M2648" s="8">
        <f t="shared" si="410"/>
        <v>25</v>
      </c>
      <c r="N2648" s="8">
        <f t="shared" si="411"/>
        <v>45</v>
      </c>
      <c r="O2648" s="8">
        <f t="shared" si="412"/>
        <v>50</v>
      </c>
      <c r="P2648" s="8">
        <f t="shared" si="413"/>
        <v>83.5</v>
      </c>
      <c r="Q2648" s="9">
        <f t="shared" si="414"/>
        <v>44.524999999999999</v>
      </c>
      <c r="R2648" s="9">
        <f t="shared" si="415"/>
        <v>52.375</v>
      </c>
      <c r="S2648" s="9">
        <f t="shared" si="416"/>
        <v>60.575000000000003</v>
      </c>
      <c r="T2648" s="9">
        <f t="shared" si="417"/>
        <v>50.875</v>
      </c>
      <c r="U2648" s="8">
        <f t="shared" si="418"/>
        <v>52.491666666666674</v>
      </c>
      <c r="V2648" s="8">
        <f t="shared" si="419"/>
        <v>52.087500000000006</v>
      </c>
    </row>
    <row r="2649" spans="1:22" ht="13.5" x14ac:dyDescent="0.25">
      <c r="A2649" s="3">
        <f>RSI!A2649</f>
        <v>45866</v>
      </c>
      <c r="B2649" s="2">
        <f>RSI!B2649</f>
        <v>8.15</v>
      </c>
      <c r="C2649" s="2">
        <f>RSI!I2649</f>
        <v>67.07967423372304</v>
      </c>
      <c r="D2649" s="2">
        <f>MACD!E2649</f>
        <v>-2.1104315734508106E-2</v>
      </c>
      <c r="E2649" s="2">
        <f>MACD!F2649</f>
        <v>5.2092142024989536E-4</v>
      </c>
      <c r="F2649" s="2">
        <f>'Moving Avg'!D2649</f>
        <v>8.09</v>
      </c>
      <c r="G2649" s="2">
        <f>'Moving Avg'!F2649</f>
        <v>8.032</v>
      </c>
      <c r="H2649" s="2">
        <f>'Moving Avg'!G2649</f>
        <v>7.9669559999999988</v>
      </c>
      <c r="I2649" s="2">
        <f>'Moving Avg'!H2649</f>
        <v>7.5164385000000058</v>
      </c>
      <c r="J2649" s="6" t="str">
        <f>OBV!F2649</f>
        <v>BULLISH</v>
      </c>
      <c r="K2649" s="6" t="str">
        <f>OBV!G2649</f>
        <v>NEUTRAL</v>
      </c>
      <c r="L2649" s="6" t="str">
        <f>OBV!H2649</f>
        <v>CONFIRMED BULLISH</v>
      </c>
      <c r="M2649" s="8">
        <f t="shared" si="410"/>
        <v>25</v>
      </c>
      <c r="N2649" s="8">
        <f t="shared" si="411"/>
        <v>100</v>
      </c>
      <c r="O2649" s="8">
        <f t="shared" si="412"/>
        <v>50</v>
      </c>
      <c r="P2649" s="8">
        <f t="shared" si="413"/>
        <v>83.5</v>
      </c>
      <c r="Q2649" s="9">
        <f t="shared" si="414"/>
        <v>63.774999999999999</v>
      </c>
      <c r="R2649" s="9">
        <f t="shared" si="415"/>
        <v>63.375</v>
      </c>
      <c r="S2649" s="9">
        <f t="shared" si="416"/>
        <v>68.825000000000003</v>
      </c>
      <c r="T2649" s="9">
        <f t="shared" si="417"/>
        <v>64.625</v>
      </c>
      <c r="U2649" s="8">
        <f t="shared" si="418"/>
        <v>65.325000000000003</v>
      </c>
      <c r="V2649" s="8">
        <f t="shared" si="419"/>
        <v>65.150000000000006</v>
      </c>
    </row>
    <row r="2650" spans="1:22" ht="13.5" x14ac:dyDescent="0.25">
      <c r="A2650" s="3">
        <f>RSI!A2650</f>
        <v>45867</v>
      </c>
      <c r="B2650" s="2">
        <f>RSI!B2650</f>
        <v>8.15</v>
      </c>
      <c r="C2650" s="2">
        <f>RSI!I2650</f>
        <v>67.07967423372304</v>
      </c>
      <c r="D2650" s="2">
        <f>MACD!E2650</f>
        <v>-3.048470412455373E-2</v>
      </c>
      <c r="E2650" s="2">
        <f>MACD!F2650</f>
        <v>-5.6802036887108297E-3</v>
      </c>
      <c r="F2650" s="2">
        <f>'Moving Avg'!D2650</f>
        <v>8.1199999999999992</v>
      </c>
      <c r="G2650" s="2">
        <f>'Moving Avg'!F2650</f>
        <v>8.0395000000000003</v>
      </c>
      <c r="H2650" s="2">
        <f>'Moving Avg'!G2650</f>
        <v>7.9717999999999973</v>
      </c>
      <c r="I2650" s="2">
        <f>'Moving Avg'!H2650</f>
        <v>7.5237690000000068</v>
      </c>
      <c r="J2650" s="6" t="str">
        <f>OBV!F2650</f>
        <v>BULLISH</v>
      </c>
      <c r="K2650" s="6" t="str">
        <f>OBV!G2650</f>
        <v>NEUTRAL</v>
      </c>
      <c r="L2650" s="6" t="str">
        <f>OBV!H2650</f>
        <v>CONFIRMED BULLISH</v>
      </c>
      <c r="M2650" s="8">
        <f t="shared" si="410"/>
        <v>25</v>
      </c>
      <c r="N2650" s="8">
        <f t="shared" si="411"/>
        <v>100</v>
      </c>
      <c r="O2650" s="8">
        <f t="shared" si="412"/>
        <v>50</v>
      </c>
      <c r="P2650" s="8">
        <f t="shared" si="413"/>
        <v>83.5</v>
      </c>
      <c r="Q2650" s="9">
        <f t="shared" si="414"/>
        <v>63.774999999999999</v>
      </c>
      <c r="R2650" s="9">
        <f t="shared" si="415"/>
        <v>63.375</v>
      </c>
      <c r="S2650" s="9">
        <f t="shared" si="416"/>
        <v>68.825000000000003</v>
      </c>
      <c r="T2650" s="9">
        <f t="shared" si="417"/>
        <v>64.625</v>
      </c>
      <c r="U2650" s="8">
        <f t="shared" si="418"/>
        <v>65.325000000000003</v>
      </c>
      <c r="V2650" s="8">
        <f t="shared" si="419"/>
        <v>65.150000000000006</v>
      </c>
    </row>
    <row r="2651" spans="1:22" ht="13.5" x14ac:dyDescent="0.25">
      <c r="A2651" s="3">
        <f>RSI!A2651</f>
        <v>45868</v>
      </c>
      <c r="B2651" s="2">
        <f>RSI!B2651</f>
        <v>8.15</v>
      </c>
      <c r="C2651" s="2">
        <f>RSI!I2651</f>
        <v>67.07967423372304</v>
      </c>
      <c r="D2651" s="2">
        <f>MACD!E2651</f>
        <v>-2.5349855095392115E-2</v>
      </c>
      <c r="E2651" s="2">
        <f>MACD!F2651</f>
        <v>-9.6141339700470882E-3</v>
      </c>
      <c r="F2651" s="2">
        <f>'Moving Avg'!D2651</f>
        <v>8.15</v>
      </c>
      <c r="G2651" s="2">
        <f>'Moving Avg'!F2651</f>
        <v>8.0470000000000006</v>
      </c>
      <c r="H2651" s="2">
        <f>'Moving Avg'!G2651</f>
        <v>7.9747999999999983</v>
      </c>
      <c r="I2651" s="2">
        <f>'Moving Avg'!H2651</f>
        <v>7.5311465000000064</v>
      </c>
      <c r="J2651" s="6" t="str">
        <f>OBV!F2651</f>
        <v>BULLISH</v>
      </c>
      <c r="K2651" s="6" t="str">
        <f>OBV!G2651</f>
        <v>NEUTRAL</v>
      </c>
      <c r="L2651" s="6" t="str">
        <f>OBV!H2651</f>
        <v>CONFIRMED BULLISH</v>
      </c>
      <c r="M2651" s="8">
        <f t="shared" si="410"/>
        <v>25</v>
      </c>
      <c r="N2651" s="8">
        <f t="shared" si="411"/>
        <v>45</v>
      </c>
      <c r="O2651" s="8">
        <f t="shared" si="412"/>
        <v>50</v>
      </c>
      <c r="P2651" s="8">
        <f t="shared" si="413"/>
        <v>83.5</v>
      </c>
      <c r="Q2651" s="9">
        <f t="shared" si="414"/>
        <v>44.524999999999999</v>
      </c>
      <c r="R2651" s="9">
        <f t="shared" si="415"/>
        <v>52.375</v>
      </c>
      <c r="S2651" s="9">
        <f t="shared" si="416"/>
        <v>60.575000000000003</v>
      </c>
      <c r="T2651" s="9">
        <f t="shared" si="417"/>
        <v>50.875</v>
      </c>
      <c r="U2651" s="8">
        <f t="shared" si="418"/>
        <v>52.491666666666674</v>
      </c>
      <c r="V2651" s="8">
        <f t="shared" si="419"/>
        <v>52.087500000000006</v>
      </c>
    </row>
    <row r="2652" spans="1:22" ht="13.5" x14ac:dyDescent="0.25">
      <c r="A2652" s="3">
        <f>RSI!A2652</f>
        <v>45869</v>
      </c>
      <c r="B2652" s="2">
        <f>RSI!B2652</f>
        <v>8.15</v>
      </c>
      <c r="C2652" s="2">
        <f>RSI!I2652</f>
        <v>67.079674233723054</v>
      </c>
      <c r="D2652" s="2">
        <f>MACD!E2652</f>
        <v>-2.0183237136984999E-2</v>
      </c>
      <c r="E2652" s="2">
        <f>MACD!F2652</f>
        <v>-1.1727954603434671E-2</v>
      </c>
      <c r="F2652" s="2">
        <f>'Moving Avg'!D2652</f>
        <v>8.15</v>
      </c>
      <c r="G2652" s="2">
        <f>'Moving Avg'!F2652</f>
        <v>8.0545000000000009</v>
      </c>
      <c r="H2652" s="2">
        <f>'Moving Avg'!G2652</f>
        <v>7.9797999999999965</v>
      </c>
      <c r="I2652" s="2">
        <f>'Moving Avg'!H2652</f>
        <v>7.5384770000000056</v>
      </c>
      <c r="J2652" s="6" t="str">
        <f>OBV!F2652</f>
        <v>NEUTRAL</v>
      </c>
      <c r="K2652" s="6" t="str">
        <f>OBV!G2652</f>
        <v>NEUTRAL</v>
      </c>
      <c r="L2652" s="6" t="str">
        <f>OBV!H2652</f>
        <v>NEUTRAL</v>
      </c>
      <c r="M2652" s="8">
        <f t="shared" si="410"/>
        <v>25</v>
      </c>
      <c r="N2652" s="8">
        <f t="shared" si="411"/>
        <v>45</v>
      </c>
      <c r="O2652" s="8">
        <f t="shared" si="412"/>
        <v>50</v>
      </c>
      <c r="P2652" s="8">
        <f t="shared" si="413"/>
        <v>33</v>
      </c>
      <c r="Q2652" s="9">
        <f t="shared" si="414"/>
        <v>36.950000000000003</v>
      </c>
      <c r="R2652" s="9">
        <f t="shared" si="415"/>
        <v>39.75</v>
      </c>
      <c r="S2652" s="9">
        <f t="shared" si="416"/>
        <v>37.85</v>
      </c>
      <c r="T2652" s="9">
        <f t="shared" si="417"/>
        <v>38.25</v>
      </c>
      <c r="U2652" s="8">
        <f t="shared" si="418"/>
        <v>38.183333333333337</v>
      </c>
      <c r="V2652" s="8">
        <f t="shared" si="419"/>
        <v>38.200000000000003</v>
      </c>
    </row>
    <row r="2653" spans="1:22" ht="13.5" x14ac:dyDescent="0.25">
      <c r="A2653" s="3">
        <f>RSI!A2653</f>
        <v>45870</v>
      </c>
      <c r="B2653" s="2">
        <f>RSI!B2653</f>
        <v>8</v>
      </c>
      <c r="C2653" s="2">
        <f>RSI!I2653</f>
        <v>45.460595435270115</v>
      </c>
      <c r="D2653" s="2">
        <f>MACD!E2653</f>
        <v>-2.0748613526983206E-2</v>
      </c>
      <c r="E2653" s="2">
        <f>MACD!F2653</f>
        <v>-1.353208638814438E-2</v>
      </c>
      <c r="F2653" s="2">
        <f>'Moving Avg'!D2653</f>
        <v>8.120000000000001</v>
      </c>
      <c r="G2653" s="2">
        <f>'Moving Avg'!F2653</f>
        <v>8.0545000000000009</v>
      </c>
      <c r="H2653" s="2">
        <f>'Moving Avg'!G2653</f>
        <v>7.9817999999999971</v>
      </c>
      <c r="I2653" s="2">
        <f>'Moving Avg'!H2653</f>
        <v>7.5448220000000061</v>
      </c>
      <c r="J2653" s="6" t="str">
        <f>OBV!F2653</f>
        <v>BEARISH</v>
      </c>
      <c r="K2653" s="6" t="str">
        <f>OBV!G2653</f>
        <v>NEUTRAL</v>
      </c>
      <c r="L2653" s="6" t="str">
        <f>OBV!H2653</f>
        <v>CONFIRMED BEARISH</v>
      </c>
      <c r="M2653" s="8">
        <f t="shared" si="410"/>
        <v>25</v>
      </c>
      <c r="N2653" s="8">
        <f t="shared" si="411"/>
        <v>45</v>
      </c>
      <c r="O2653" s="8">
        <f t="shared" si="412"/>
        <v>50</v>
      </c>
      <c r="P2653" s="8">
        <f t="shared" si="413"/>
        <v>16.5</v>
      </c>
      <c r="Q2653" s="9">
        <f t="shared" si="414"/>
        <v>34.475000000000001</v>
      </c>
      <c r="R2653" s="9">
        <f t="shared" si="415"/>
        <v>35.625</v>
      </c>
      <c r="S2653" s="9">
        <f t="shared" si="416"/>
        <v>30.425000000000001</v>
      </c>
      <c r="T2653" s="9">
        <f t="shared" si="417"/>
        <v>34.125</v>
      </c>
      <c r="U2653" s="8">
        <f t="shared" si="418"/>
        <v>33.508333333333333</v>
      </c>
      <c r="V2653" s="8">
        <f t="shared" si="419"/>
        <v>33.662499999999994</v>
      </c>
    </row>
    <row r="2654" spans="1:22" ht="13.5" x14ac:dyDescent="0.25">
      <c r="A2654" s="3">
        <f>RSI!A2654</f>
        <v>45873</v>
      </c>
      <c r="B2654" s="2">
        <f>RSI!B2654</f>
        <v>8.1300000000000008</v>
      </c>
      <c r="C2654" s="2">
        <f>RSI!I2654</f>
        <v>58.072529203590847</v>
      </c>
      <c r="D2654" s="2">
        <f>MACD!E2654</f>
        <v>-3.0584750430522334E-2</v>
      </c>
      <c r="E2654" s="2">
        <f>MACD!F2654</f>
        <v>-1.6942619196619969E-2</v>
      </c>
      <c r="F2654" s="2">
        <f>'Moving Avg'!D2654</f>
        <v>8.1160000000000014</v>
      </c>
      <c r="G2654" s="2">
        <f>'Moving Avg'!F2654</f>
        <v>8.0610000000000017</v>
      </c>
      <c r="H2654" s="2">
        <f>'Moving Avg'!G2654</f>
        <v>7.9863999999999979</v>
      </c>
      <c r="I2654" s="2">
        <f>'Moving Avg'!H2654</f>
        <v>7.5515815000000055</v>
      </c>
      <c r="J2654" s="6" t="str">
        <f>OBV!F2654</f>
        <v>BEARISH</v>
      </c>
      <c r="K2654" s="6" t="str">
        <f>OBV!G2654</f>
        <v>NEUTRAL</v>
      </c>
      <c r="L2654" s="6" t="str">
        <f>OBV!H2654</f>
        <v>CONFIRMED BEARISH</v>
      </c>
      <c r="M2654" s="8">
        <f t="shared" si="410"/>
        <v>25</v>
      </c>
      <c r="N2654" s="8">
        <f t="shared" si="411"/>
        <v>45</v>
      </c>
      <c r="O2654" s="8">
        <f t="shared" si="412"/>
        <v>50</v>
      </c>
      <c r="P2654" s="8">
        <f t="shared" si="413"/>
        <v>16.5</v>
      </c>
      <c r="Q2654" s="9">
        <f t="shared" si="414"/>
        <v>34.475000000000001</v>
      </c>
      <c r="R2654" s="9">
        <f t="shared" si="415"/>
        <v>35.625</v>
      </c>
      <c r="S2654" s="9">
        <f t="shared" si="416"/>
        <v>30.425000000000001</v>
      </c>
      <c r="T2654" s="9">
        <f t="shared" si="417"/>
        <v>34.125</v>
      </c>
      <c r="U2654" s="8">
        <f t="shared" si="418"/>
        <v>33.508333333333333</v>
      </c>
      <c r="V2654" s="8">
        <f t="shared" si="419"/>
        <v>33.662499999999994</v>
      </c>
    </row>
    <row r="2655" spans="1:22" ht="13.5" x14ac:dyDescent="0.25">
      <c r="A2655" s="3">
        <f>RSI!A2655</f>
        <v>45874</v>
      </c>
      <c r="B2655" s="2">
        <f>RSI!B2655</f>
        <v>8.1300000000000008</v>
      </c>
      <c r="C2655" s="2">
        <f>RSI!I2655</f>
        <v>58.072529203590847</v>
      </c>
      <c r="D2655" s="2">
        <f>MACD!E2655</f>
        <v>-3.9424062814427785E-2</v>
      </c>
      <c r="E2655" s="2">
        <f>MACD!F2655</f>
        <v>-2.1438907920181535E-2</v>
      </c>
      <c r="F2655" s="2">
        <f>'Moving Avg'!D2655</f>
        <v>8.1120000000000001</v>
      </c>
      <c r="G2655" s="2">
        <f>'Moving Avg'!F2655</f>
        <v>8.0675000000000008</v>
      </c>
      <c r="H2655" s="2">
        <f>'Moving Avg'!G2655</f>
        <v>7.990999999999997</v>
      </c>
      <c r="I2655" s="2">
        <f>'Moving Avg'!H2655</f>
        <v>7.5583410000000057</v>
      </c>
      <c r="J2655" s="6" t="str">
        <f>OBV!F2655</f>
        <v>BEARISH</v>
      </c>
      <c r="K2655" s="6" t="str">
        <f>OBV!G2655</f>
        <v>NEUTRAL</v>
      </c>
      <c r="L2655" s="6" t="str">
        <f>OBV!H2655</f>
        <v>CONFIRMED BEARISH</v>
      </c>
      <c r="M2655" s="8">
        <f t="shared" si="410"/>
        <v>25</v>
      </c>
      <c r="N2655" s="8">
        <f t="shared" si="411"/>
        <v>45</v>
      </c>
      <c r="O2655" s="8">
        <f t="shared" si="412"/>
        <v>50</v>
      </c>
      <c r="P2655" s="8">
        <f t="shared" si="413"/>
        <v>16.5</v>
      </c>
      <c r="Q2655" s="9">
        <f t="shared" si="414"/>
        <v>34.475000000000001</v>
      </c>
      <c r="R2655" s="9">
        <f t="shared" si="415"/>
        <v>35.625</v>
      </c>
      <c r="S2655" s="9">
        <f t="shared" si="416"/>
        <v>30.425000000000001</v>
      </c>
      <c r="T2655" s="9">
        <f t="shared" si="417"/>
        <v>34.125</v>
      </c>
      <c r="U2655" s="8">
        <f t="shared" si="418"/>
        <v>33.508333333333333</v>
      </c>
      <c r="V2655" s="8">
        <f t="shared" si="419"/>
        <v>33.662499999999994</v>
      </c>
    </row>
    <row r="2656" spans="1:22" ht="13.5" x14ac:dyDescent="0.25">
      <c r="A2656" s="3">
        <f>RSI!A2656</f>
        <v>45875</v>
      </c>
      <c r="B2656" s="2">
        <f>RSI!B2656</f>
        <v>8.1300000000000008</v>
      </c>
      <c r="C2656" s="2">
        <f>RSI!I2656</f>
        <v>58.072529203590847</v>
      </c>
      <c r="D2656" s="2">
        <f>MACD!E2656</f>
        <v>-4.7381654422167685E-2</v>
      </c>
      <c r="E2656" s="2">
        <f>MACD!F2656</f>
        <v>-2.6627457220578767E-2</v>
      </c>
      <c r="F2656" s="2">
        <f>'Moving Avg'!D2656</f>
        <v>8.1080000000000005</v>
      </c>
      <c r="G2656" s="2">
        <f>'Moving Avg'!F2656</f>
        <v>8.0740000000000016</v>
      </c>
      <c r="H2656" s="2">
        <f>'Moving Avg'!G2656</f>
        <v>7.9955999999999969</v>
      </c>
      <c r="I2656" s="2">
        <f>'Moving Avg'!H2656</f>
        <v>7.5651005000000069</v>
      </c>
      <c r="J2656" s="6" t="str">
        <f>OBV!F2656</f>
        <v>BEARISH</v>
      </c>
      <c r="K2656" s="6" t="str">
        <f>OBV!G2656</f>
        <v>NEUTRAL</v>
      </c>
      <c r="L2656" s="6" t="str">
        <f>OBV!H2656</f>
        <v>CONFIRMED BEARISH</v>
      </c>
      <c r="M2656" s="8">
        <f t="shared" si="410"/>
        <v>25</v>
      </c>
      <c r="N2656" s="8">
        <f t="shared" si="411"/>
        <v>100</v>
      </c>
      <c r="O2656" s="8">
        <f t="shared" si="412"/>
        <v>50</v>
      </c>
      <c r="P2656" s="8">
        <f t="shared" si="413"/>
        <v>16.5</v>
      </c>
      <c r="Q2656" s="9">
        <f t="shared" si="414"/>
        <v>53.725000000000001</v>
      </c>
      <c r="R2656" s="9">
        <f t="shared" si="415"/>
        <v>46.625</v>
      </c>
      <c r="S2656" s="9">
        <f t="shared" si="416"/>
        <v>38.674999999999997</v>
      </c>
      <c r="T2656" s="9">
        <f t="shared" si="417"/>
        <v>47.875</v>
      </c>
      <c r="U2656" s="8">
        <f t="shared" si="418"/>
        <v>46.341666666666661</v>
      </c>
      <c r="V2656" s="8">
        <f t="shared" si="419"/>
        <v>46.724999999999994</v>
      </c>
    </row>
    <row r="2657" spans="1:22" ht="13.5" x14ac:dyDescent="0.25">
      <c r="A2657" s="3">
        <f>RSI!A2657</f>
        <v>45876</v>
      </c>
      <c r="B2657" s="2">
        <f>RSI!B2657</f>
        <v>8.01</v>
      </c>
      <c r="C2657" s="2">
        <f>RSI!I2657</f>
        <v>45.84907807672559</v>
      </c>
      <c r="D2657" s="2">
        <f>MACD!E2657</f>
        <v>-2.2591942383533237E-2</v>
      </c>
      <c r="E2657" s="2">
        <f>MACD!F2657</f>
        <v>-2.5820354253169663E-2</v>
      </c>
      <c r="F2657" s="2">
        <f>'Moving Avg'!D2657</f>
        <v>8.0800000000000018</v>
      </c>
      <c r="G2657" s="2">
        <f>'Moving Avg'!F2657</f>
        <v>8.0745000000000005</v>
      </c>
      <c r="H2657" s="2">
        <f>'Moving Avg'!G2657</f>
        <v>7.9977999999999971</v>
      </c>
      <c r="I2657" s="2">
        <f>'Moving Avg'!H2657</f>
        <v>7.5717310000000069</v>
      </c>
      <c r="J2657" s="6" t="str">
        <f>OBV!F2657</f>
        <v>BEARISH</v>
      </c>
      <c r="K2657" s="6" t="str">
        <f>OBV!G2657</f>
        <v>NEUTRAL</v>
      </c>
      <c r="L2657" s="6" t="str">
        <f>OBV!H2657</f>
        <v>CONFIRMED BEARISH</v>
      </c>
      <c r="M2657" s="8">
        <f t="shared" si="410"/>
        <v>25</v>
      </c>
      <c r="N2657" s="8">
        <f t="shared" si="411"/>
        <v>0</v>
      </c>
      <c r="O2657" s="8">
        <f t="shared" si="412"/>
        <v>50</v>
      </c>
      <c r="P2657" s="8">
        <f t="shared" si="413"/>
        <v>16.5</v>
      </c>
      <c r="Q2657" s="9">
        <f t="shared" si="414"/>
        <v>18.725000000000001</v>
      </c>
      <c r="R2657" s="9">
        <f t="shared" si="415"/>
        <v>26.625</v>
      </c>
      <c r="S2657" s="9">
        <f t="shared" si="416"/>
        <v>23.675000000000001</v>
      </c>
      <c r="T2657" s="9">
        <f t="shared" si="417"/>
        <v>22.875</v>
      </c>
      <c r="U2657" s="8">
        <f t="shared" si="418"/>
        <v>23.008333333333336</v>
      </c>
      <c r="V2657" s="8">
        <f t="shared" si="419"/>
        <v>22.975000000000001</v>
      </c>
    </row>
    <row r="2658" spans="1:22" ht="13.5" x14ac:dyDescent="0.25">
      <c r="A2658" s="3">
        <f>RSI!A2658</f>
        <v>45877</v>
      </c>
      <c r="B2658" s="2">
        <f>RSI!B2658</f>
        <v>8.01</v>
      </c>
      <c r="C2658" s="2">
        <f>RSI!I2658</f>
        <v>45.84907807672559</v>
      </c>
      <c r="D2658" s="2">
        <f>MACD!E2658</f>
        <v>-1.3169036936240275E-3</v>
      </c>
      <c r="E2658" s="2">
        <f>MACD!F2658</f>
        <v>-2.0919664141260536E-2</v>
      </c>
      <c r="F2658" s="2">
        <f>'Moving Avg'!D2658</f>
        <v>8.081999999999999</v>
      </c>
      <c r="G2658" s="2">
        <f>'Moving Avg'!F2658</f>
        <v>8.0749999999999993</v>
      </c>
      <c r="H2658" s="2">
        <f>'Moving Avg'!G2658</f>
        <v>7.9999999999999964</v>
      </c>
      <c r="I2658" s="2">
        <f>'Moving Avg'!H2658</f>
        <v>7.5783615000000051</v>
      </c>
      <c r="J2658" s="6" t="str">
        <f>OBV!F2658</f>
        <v>BEARISH</v>
      </c>
      <c r="K2658" s="6" t="str">
        <f>OBV!G2658</f>
        <v>NEUTRAL</v>
      </c>
      <c r="L2658" s="6" t="str">
        <f>OBV!H2658</f>
        <v>BEARISH DIVERGENCE</v>
      </c>
      <c r="M2658" s="8">
        <f t="shared" si="410"/>
        <v>25</v>
      </c>
      <c r="N2658" s="8">
        <f t="shared" si="411"/>
        <v>0</v>
      </c>
      <c r="O2658" s="8">
        <f t="shared" si="412"/>
        <v>50</v>
      </c>
      <c r="P2658" s="8">
        <f t="shared" si="413"/>
        <v>16.5</v>
      </c>
      <c r="Q2658" s="9">
        <f t="shared" si="414"/>
        <v>18.725000000000001</v>
      </c>
      <c r="R2658" s="9">
        <f t="shared" si="415"/>
        <v>26.625</v>
      </c>
      <c r="S2658" s="9">
        <f t="shared" si="416"/>
        <v>23.675000000000001</v>
      </c>
      <c r="T2658" s="9">
        <f t="shared" si="417"/>
        <v>22.875</v>
      </c>
      <c r="U2658" s="8">
        <f t="shared" si="418"/>
        <v>23.008333333333336</v>
      </c>
      <c r="V2658" s="8">
        <f t="shared" si="419"/>
        <v>22.975000000000001</v>
      </c>
    </row>
    <row r="2659" spans="1:22" ht="13.5" x14ac:dyDescent="0.25">
      <c r="A2659" s="3">
        <f>RSI!A2659</f>
        <v>45880</v>
      </c>
      <c r="B2659" s="2">
        <f>RSI!B2659</f>
        <v>8.02</v>
      </c>
      <c r="C2659" s="2">
        <f>RSI!I2659</f>
        <v>46.928698175334176</v>
      </c>
      <c r="D2659" s="2">
        <f>MACD!E2659</f>
        <v>1.6221282216630328E-2</v>
      </c>
      <c r="E2659" s="2">
        <f>MACD!F2659</f>
        <v>-1.3491474869682362E-2</v>
      </c>
      <c r="F2659" s="2">
        <f>'Moving Avg'!D2659</f>
        <v>8.0599999999999987</v>
      </c>
      <c r="G2659" s="2">
        <f>'Moving Avg'!F2659</f>
        <v>8.0760000000000005</v>
      </c>
      <c r="H2659" s="2">
        <f>'Moving Avg'!G2659</f>
        <v>8.0023999999999962</v>
      </c>
      <c r="I2659" s="2">
        <f>'Moving Avg'!H2659</f>
        <v>7.5845710000000057</v>
      </c>
      <c r="J2659" s="6" t="str">
        <f>OBV!F2659</f>
        <v>BEARISH</v>
      </c>
      <c r="K2659" s="6" t="str">
        <f>OBV!G2659</f>
        <v>NEUTRAL</v>
      </c>
      <c r="L2659" s="6" t="str">
        <f>OBV!H2659</f>
        <v>CONFIRMED BEARISH</v>
      </c>
      <c r="M2659" s="8">
        <f t="shared" si="410"/>
        <v>25</v>
      </c>
      <c r="N2659" s="8">
        <f t="shared" si="411"/>
        <v>0</v>
      </c>
      <c r="O2659" s="8">
        <f t="shared" si="412"/>
        <v>50</v>
      </c>
      <c r="P2659" s="8">
        <f t="shared" si="413"/>
        <v>16.5</v>
      </c>
      <c r="Q2659" s="9">
        <f t="shared" si="414"/>
        <v>18.725000000000001</v>
      </c>
      <c r="R2659" s="9">
        <f t="shared" si="415"/>
        <v>26.625</v>
      </c>
      <c r="S2659" s="9">
        <f t="shared" si="416"/>
        <v>23.675000000000001</v>
      </c>
      <c r="T2659" s="9">
        <f t="shared" si="417"/>
        <v>22.875</v>
      </c>
      <c r="U2659" s="8">
        <f t="shared" si="418"/>
        <v>23.008333333333336</v>
      </c>
      <c r="V2659" s="8">
        <f t="shared" si="419"/>
        <v>22.975000000000001</v>
      </c>
    </row>
    <row r="2660" spans="1:22" ht="13.5" x14ac:dyDescent="0.25">
      <c r="A2660" s="3">
        <f>RSI!A2660</f>
        <v>45881</v>
      </c>
      <c r="B2660" s="2">
        <f>RSI!B2660</f>
        <v>8.1199999999999992</v>
      </c>
      <c r="C2660" s="2">
        <f>RSI!I2660</f>
        <v>56.309443861118936</v>
      </c>
      <c r="D2660" s="2">
        <f>MACD!E2660</f>
        <v>2.3851242320487742E-2</v>
      </c>
      <c r="E2660" s="2">
        <f>MACD!F2660</f>
        <v>-6.0229314316483417E-3</v>
      </c>
      <c r="F2660" s="2">
        <f>'Moving Avg'!D2660</f>
        <v>8.0579999999999998</v>
      </c>
      <c r="G2660" s="2">
        <f>'Moving Avg'!F2660</f>
        <v>8.0820000000000007</v>
      </c>
      <c r="H2660" s="2">
        <f>'Moving Avg'!G2660</f>
        <v>8.0087999999999973</v>
      </c>
      <c r="I2660" s="2">
        <f>'Moving Avg'!H2660</f>
        <v>7.5909040000000054</v>
      </c>
      <c r="J2660" s="6" t="str">
        <f>OBV!F2660</f>
        <v>BEARISH</v>
      </c>
      <c r="K2660" s="6" t="str">
        <f>OBV!G2660</f>
        <v>NEUTRAL</v>
      </c>
      <c r="L2660" s="6" t="str">
        <f>OBV!H2660</f>
        <v>CONFIRMED BEARISH</v>
      </c>
      <c r="M2660" s="8">
        <f t="shared" si="410"/>
        <v>25</v>
      </c>
      <c r="N2660" s="8">
        <f t="shared" si="411"/>
        <v>0</v>
      </c>
      <c r="O2660" s="8">
        <f t="shared" si="412"/>
        <v>50</v>
      </c>
      <c r="P2660" s="8">
        <f t="shared" si="413"/>
        <v>16.5</v>
      </c>
      <c r="Q2660" s="9">
        <f t="shared" si="414"/>
        <v>18.725000000000001</v>
      </c>
      <c r="R2660" s="9">
        <f t="shared" si="415"/>
        <v>26.625</v>
      </c>
      <c r="S2660" s="9">
        <f t="shared" si="416"/>
        <v>23.675000000000001</v>
      </c>
      <c r="T2660" s="9">
        <f t="shared" si="417"/>
        <v>22.875</v>
      </c>
      <c r="U2660" s="8">
        <f t="shared" si="418"/>
        <v>23.008333333333336</v>
      </c>
      <c r="V2660" s="8">
        <f t="shared" si="419"/>
        <v>22.975000000000001</v>
      </c>
    </row>
    <row r="2661" spans="1:22" ht="13.5" x14ac:dyDescent="0.25">
      <c r="A2661" s="3">
        <f>RSI!A2661</f>
        <v>45883</v>
      </c>
      <c r="B2661" s="2">
        <f>RSI!B2661</f>
        <v>8.14</v>
      </c>
      <c r="C2661" s="2">
        <f>RSI!I2661</f>
        <v>57.911777268697229</v>
      </c>
      <c r="D2661" s="2">
        <f>MACD!E2661</f>
        <v>2.8417721121851258E-2</v>
      </c>
      <c r="E2661" s="2">
        <f>MACD!F2661</f>
        <v>8.6519907905157831E-4</v>
      </c>
      <c r="F2661" s="2">
        <f>'Moving Avg'!D2661</f>
        <v>8.0599999999999987</v>
      </c>
      <c r="G2661" s="2">
        <f>'Moving Avg'!F2661</f>
        <v>8.0845000000000002</v>
      </c>
      <c r="H2661" s="2">
        <f>'Moving Avg'!G2661</f>
        <v>8.0155999999999956</v>
      </c>
      <c r="I2661" s="2">
        <f>'Moving Avg'!H2661</f>
        <v>7.5967720000000067</v>
      </c>
      <c r="J2661" s="6" t="str">
        <f>OBV!F2661</f>
        <v>BEARISH</v>
      </c>
      <c r="K2661" s="6" t="str">
        <f>OBV!G2661</f>
        <v>NEUTRAL</v>
      </c>
      <c r="L2661" s="6" t="str">
        <f>OBV!H2661</f>
        <v>BEARISH DIVERGENCE</v>
      </c>
      <c r="M2661" s="8">
        <f t="shared" si="410"/>
        <v>25</v>
      </c>
      <c r="N2661" s="8">
        <f t="shared" si="411"/>
        <v>0</v>
      </c>
      <c r="O2661" s="8">
        <f t="shared" si="412"/>
        <v>50</v>
      </c>
      <c r="P2661" s="8">
        <f t="shared" si="413"/>
        <v>16.5</v>
      </c>
      <c r="Q2661" s="9">
        <f t="shared" si="414"/>
        <v>18.725000000000001</v>
      </c>
      <c r="R2661" s="9">
        <f t="shared" si="415"/>
        <v>26.625</v>
      </c>
      <c r="S2661" s="9">
        <f t="shared" si="416"/>
        <v>23.675000000000001</v>
      </c>
      <c r="T2661" s="9">
        <f t="shared" si="417"/>
        <v>22.875</v>
      </c>
      <c r="U2661" s="8">
        <f t="shared" si="418"/>
        <v>23.008333333333336</v>
      </c>
      <c r="V2661" s="8">
        <f t="shared" si="419"/>
        <v>22.975000000000001</v>
      </c>
    </row>
    <row r="2662" spans="1:22" ht="13.5" x14ac:dyDescent="0.25">
      <c r="A2662" s="3">
        <f>RSI!A2662</f>
        <v>45884</v>
      </c>
      <c r="B2662" s="2">
        <f>RSI!B2662</f>
        <v>8.14</v>
      </c>
      <c r="C2662" s="2">
        <f>RSI!I2662</f>
        <v>57.911777268697229</v>
      </c>
      <c r="D2662" s="2">
        <f>MACD!E2662</f>
        <v>3.1785558118682999E-2</v>
      </c>
      <c r="E2662" s="2">
        <f>MACD!F2662</f>
        <v>7.0492708869778625E-3</v>
      </c>
      <c r="F2662" s="2">
        <f>'Moving Avg'!D2662</f>
        <v>8.0860000000000003</v>
      </c>
      <c r="G2662" s="2">
        <f>'Moving Avg'!F2662</f>
        <v>8.0865000000000009</v>
      </c>
      <c r="H2662" s="2">
        <f>'Moving Avg'!G2662</f>
        <v>8.0223999999999958</v>
      </c>
      <c r="I2662" s="2">
        <f>'Moving Avg'!H2662</f>
        <v>7.6021695000000067</v>
      </c>
      <c r="J2662" s="6" t="str">
        <f>OBV!F2662</f>
        <v>BULLISH</v>
      </c>
      <c r="K2662" s="6" t="str">
        <f>OBV!G2662</f>
        <v>NEUTRAL</v>
      </c>
      <c r="L2662" s="6" t="str">
        <f>OBV!H2662</f>
        <v>CONFIRMED BULLISH</v>
      </c>
      <c r="M2662" s="8">
        <f t="shared" si="410"/>
        <v>25</v>
      </c>
      <c r="N2662" s="8">
        <f t="shared" si="411"/>
        <v>0</v>
      </c>
      <c r="O2662" s="8">
        <f t="shared" si="412"/>
        <v>50</v>
      </c>
      <c r="P2662" s="8">
        <f t="shared" si="413"/>
        <v>83.5</v>
      </c>
      <c r="Q2662" s="9">
        <f t="shared" si="414"/>
        <v>28.774999999999999</v>
      </c>
      <c r="R2662" s="9">
        <f t="shared" si="415"/>
        <v>43.375</v>
      </c>
      <c r="S2662" s="9">
        <f t="shared" si="416"/>
        <v>53.825000000000003</v>
      </c>
      <c r="T2662" s="9">
        <f t="shared" si="417"/>
        <v>39.625</v>
      </c>
      <c r="U2662" s="8">
        <f t="shared" si="418"/>
        <v>41.991666666666667</v>
      </c>
      <c r="V2662" s="8">
        <f t="shared" si="419"/>
        <v>41.400000000000006</v>
      </c>
    </row>
    <row r="2663" spans="1:22" ht="13.5" x14ac:dyDescent="0.25">
      <c r="A2663" s="3">
        <f>RSI!A2663</f>
        <v>45887</v>
      </c>
      <c r="B2663" s="2">
        <f>RSI!B2663</f>
        <v>8.14</v>
      </c>
      <c r="C2663" s="2">
        <f>RSI!I2663</f>
        <v>57.911777268697222</v>
      </c>
      <c r="D2663" s="2">
        <f>MACD!E2663</f>
        <v>1.1098985302881559E-2</v>
      </c>
      <c r="E2663" s="2">
        <f>MACD!F2663</f>
        <v>7.8592137701586021E-3</v>
      </c>
      <c r="F2663" s="2">
        <f>'Moving Avg'!D2663</f>
        <v>8.1120000000000001</v>
      </c>
      <c r="G2663" s="2">
        <f>'Moving Avg'!F2663</f>
        <v>8.0935000000000006</v>
      </c>
      <c r="H2663" s="2">
        <f>'Moving Avg'!G2663</f>
        <v>8.0291999999999959</v>
      </c>
      <c r="I2663" s="2">
        <f>'Moving Avg'!H2663</f>
        <v>7.6075670000000066</v>
      </c>
      <c r="J2663" s="6" t="str">
        <f>OBV!F2663</f>
        <v>BULLISH</v>
      </c>
      <c r="K2663" s="6" t="str">
        <f>OBV!G2663</f>
        <v>NEUTRAL</v>
      </c>
      <c r="L2663" s="6" t="str">
        <f>OBV!H2663</f>
        <v>CONFIRMED BULLISH</v>
      </c>
      <c r="M2663" s="8">
        <f t="shared" si="410"/>
        <v>25</v>
      </c>
      <c r="N2663" s="8">
        <f t="shared" si="411"/>
        <v>0</v>
      </c>
      <c r="O2663" s="8">
        <f t="shared" si="412"/>
        <v>50</v>
      </c>
      <c r="P2663" s="8">
        <f t="shared" si="413"/>
        <v>83.5</v>
      </c>
      <c r="Q2663" s="9">
        <f t="shared" si="414"/>
        <v>28.774999999999999</v>
      </c>
      <c r="R2663" s="9">
        <f t="shared" si="415"/>
        <v>43.375</v>
      </c>
      <c r="S2663" s="9">
        <f t="shared" si="416"/>
        <v>53.825000000000003</v>
      </c>
      <c r="T2663" s="9">
        <f t="shared" si="417"/>
        <v>39.625</v>
      </c>
      <c r="U2663" s="8">
        <f t="shared" si="418"/>
        <v>41.991666666666667</v>
      </c>
      <c r="V2663" s="8">
        <f t="shared" si="419"/>
        <v>41.400000000000006</v>
      </c>
    </row>
    <row r="2664" spans="1:22" ht="13.5" x14ac:dyDescent="0.25">
      <c r="A2664" s="3">
        <f>RSI!A2664</f>
        <v>45888</v>
      </c>
      <c r="B2664" s="2">
        <f>RSI!B2664</f>
        <v>8.02</v>
      </c>
      <c r="C2664" s="2">
        <f>RSI!I2664</f>
        <v>45.426912658901912</v>
      </c>
      <c r="D2664" s="2">
        <f>MACD!E2664</f>
        <v>2.2058519589045034E-2</v>
      </c>
      <c r="E2664" s="2">
        <f>MACD!F2664</f>
        <v>1.069907493393589E-2</v>
      </c>
      <c r="F2664" s="2">
        <f>'Moving Avg'!D2664</f>
        <v>8.1120000000000001</v>
      </c>
      <c r="G2664" s="2">
        <f>'Moving Avg'!F2664</f>
        <v>8.0944999999999983</v>
      </c>
      <c r="H2664" s="2">
        <f>'Moving Avg'!G2664</f>
        <v>8.0325999999999951</v>
      </c>
      <c r="I2664" s="2">
        <f>'Moving Avg'!H2664</f>
        <v>7.6123645000000071</v>
      </c>
      <c r="J2664" s="6" t="str">
        <f>OBV!F2664</f>
        <v>BEARISH</v>
      </c>
      <c r="K2664" s="6" t="str">
        <f>OBV!G2664</f>
        <v>NEUTRAL</v>
      </c>
      <c r="L2664" s="6" t="str">
        <f>OBV!H2664</f>
        <v>NEUTRAL</v>
      </c>
      <c r="M2664" s="8">
        <f t="shared" si="410"/>
        <v>25</v>
      </c>
      <c r="N2664" s="8">
        <f t="shared" si="411"/>
        <v>0</v>
      </c>
      <c r="O2664" s="8">
        <f t="shared" si="412"/>
        <v>50</v>
      </c>
      <c r="P2664" s="8">
        <f t="shared" si="413"/>
        <v>16.5</v>
      </c>
      <c r="Q2664" s="9">
        <f t="shared" si="414"/>
        <v>18.725000000000001</v>
      </c>
      <c r="R2664" s="9">
        <f t="shared" si="415"/>
        <v>26.625</v>
      </c>
      <c r="S2664" s="9">
        <f t="shared" si="416"/>
        <v>23.675000000000001</v>
      </c>
      <c r="T2664" s="9">
        <f t="shared" si="417"/>
        <v>22.875</v>
      </c>
      <c r="U2664" s="8">
        <f t="shared" si="418"/>
        <v>23.008333333333336</v>
      </c>
      <c r="V2664" s="8">
        <f t="shared" si="419"/>
        <v>22.975000000000001</v>
      </c>
    </row>
    <row r="2665" spans="1:22" ht="13.5" x14ac:dyDescent="0.25">
      <c r="A2665" s="3">
        <f>RSI!A2665</f>
        <v>45889</v>
      </c>
      <c r="B2665" s="2">
        <f>RSI!B2665</f>
        <v>8.02</v>
      </c>
      <c r="C2665" s="2">
        <f>RSI!I2665</f>
        <v>45.426912658901912</v>
      </c>
      <c r="D2665" s="2">
        <f>MACD!E2665</f>
        <v>3.1647231413371557E-2</v>
      </c>
      <c r="E2665" s="2">
        <f>MACD!F2665</f>
        <v>1.4888706229823023E-2</v>
      </c>
      <c r="F2665" s="2">
        <f>'Moving Avg'!D2665</f>
        <v>8.0919999999999987</v>
      </c>
      <c r="G2665" s="2">
        <f>'Moving Avg'!F2665</f>
        <v>8.0954999999999977</v>
      </c>
      <c r="H2665" s="2">
        <f>'Moving Avg'!G2665</f>
        <v>8.0359999999999943</v>
      </c>
      <c r="I2665" s="2">
        <f>'Moving Avg'!H2665</f>
        <v>7.6166915000000053</v>
      </c>
      <c r="J2665" s="6" t="str">
        <f>OBV!F2665</f>
        <v>BEARISH</v>
      </c>
      <c r="K2665" s="6" t="str">
        <f>OBV!G2665</f>
        <v>NEUTRAL</v>
      </c>
      <c r="L2665" s="6" t="str">
        <f>OBV!H2665</f>
        <v>CONFIRMED BEARISH</v>
      </c>
      <c r="M2665" s="8">
        <f t="shared" si="410"/>
        <v>25</v>
      </c>
      <c r="N2665" s="8">
        <f t="shared" si="411"/>
        <v>0</v>
      </c>
      <c r="O2665" s="8">
        <f t="shared" si="412"/>
        <v>50</v>
      </c>
      <c r="P2665" s="8">
        <f t="shared" si="413"/>
        <v>16.5</v>
      </c>
      <c r="Q2665" s="9">
        <f t="shared" si="414"/>
        <v>18.725000000000001</v>
      </c>
      <c r="R2665" s="9">
        <f t="shared" si="415"/>
        <v>26.625</v>
      </c>
      <c r="S2665" s="9">
        <f t="shared" si="416"/>
        <v>23.675000000000001</v>
      </c>
      <c r="T2665" s="9">
        <f t="shared" si="417"/>
        <v>22.875</v>
      </c>
      <c r="U2665" s="8">
        <f t="shared" si="418"/>
        <v>23.008333333333336</v>
      </c>
      <c r="V2665" s="8">
        <f t="shared" si="419"/>
        <v>22.975000000000001</v>
      </c>
    </row>
    <row r="2666" spans="1:22" ht="13.5" x14ac:dyDescent="0.25">
      <c r="A2666" s="3">
        <f>RSI!A2666</f>
        <v>45890</v>
      </c>
      <c r="B2666" s="2">
        <f>RSI!B2666</f>
        <v>8.02</v>
      </c>
      <c r="C2666" s="2">
        <f>RSI!I2666</f>
        <v>45.426912658901912</v>
      </c>
      <c r="D2666" s="2">
        <f>MACD!E2666</f>
        <v>4.0052663966180901E-2</v>
      </c>
      <c r="E2666" s="2">
        <f>MACD!F2666</f>
        <v>1.99214977770946E-2</v>
      </c>
      <c r="F2666" s="2">
        <f>'Moving Avg'!D2666</f>
        <v>8.0680000000000014</v>
      </c>
      <c r="G2666" s="2">
        <f>'Moving Avg'!F2666</f>
        <v>8.0965000000000025</v>
      </c>
      <c r="H2666" s="2">
        <f>'Moving Avg'!G2666</f>
        <v>8.0365999999999946</v>
      </c>
      <c r="I2666" s="2">
        <f>'Moving Avg'!H2666</f>
        <v>7.6203120000000046</v>
      </c>
      <c r="J2666" s="6" t="str">
        <f>OBV!F2666</f>
        <v>BEARISH</v>
      </c>
      <c r="K2666" s="6" t="str">
        <f>OBV!G2666</f>
        <v>NEUTRAL</v>
      </c>
      <c r="L2666" s="6" t="str">
        <f>OBV!H2666</f>
        <v>CONFIRMED BEARISH</v>
      </c>
      <c r="M2666" s="8">
        <f t="shared" si="410"/>
        <v>25</v>
      </c>
      <c r="N2666" s="8">
        <f t="shared" si="411"/>
        <v>0</v>
      </c>
      <c r="O2666" s="8">
        <f t="shared" si="412"/>
        <v>50</v>
      </c>
      <c r="P2666" s="8">
        <f t="shared" si="413"/>
        <v>16.5</v>
      </c>
      <c r="Q2666" s="9">
        <f t="shared" si="414"/>
        <v>18.725000000000001</v>
      </c>
      <c r="R2666" s="9">
        <f t="shared" si="415"/>
        <v>26.625</v>
      </c>
      <c r="S2666" s="9">
        <f t="shared" si="416"/>
        <v>23.675000000000001</v>
      </c>
      <c r="T2666" s="9">
        <f t="shared" si="417"/>
        <v>22.875</v>
      </c>
      <c r="U2666" s="8">
        <f t="shared" si="418"/>
        <v>23.008333333333336</v>
      </c>
      <c r="V2666" s="8">
        <f t="shared" si="419"/>
        <v>22.975000000000001</v>
      </c>
    </row>
    <row r="2667" spans="1:22" ht="13.5" x14ac:dyDescent="0.25">
      <c r="A2667" s="3">
        <f>RSI!A2667</f>
        <v>45891</v>
      </c>
      <c r="B2667" s="2">
        <f>RSI!B2667</f>
        <v>8.1</v>
      </c>
      <c r="C2667" s="2">
        <f>RSI!I2667</f>
        <v>53.732263587616629</v>
      </c>
      <c r="D2667" s="2">
        <f>MACD!E2667</f>
        <v>2.3047773072043753E-2</v>
      </c>
      <c r="E2667" s="2">
        <f>MACD!F2667</f>
        <v>2.0546752836084432E-2</v>
      </c>
      <c r="F2667" s="2">
        <f>'Moving Avg'!D2667</f>
        <v>8.06</v>
      </c>
      <c r="G2667" s="2">
        <f>'Moving Avg'!F2667</f>
        <v>8.094000000000003</v>
      </c>
      <c r="H2667" s="2">
        <f>'Moving Avg'!G2667</f>
        <v>8.0401999999999969</v>
      </c>
      <c r="I2667" s="2">
        <f>'Moving Avg'!H2667</f>
        <v>7.624332500000004</v>
      </c>
      <c r="J2667" s="6" t="str">
        <f>OBV!F2667</f>
        <v>BULLISH</v>
      </c>
      <c r="K2667" s="6" t="str">
        <f>OBV!G2667</f>
        <v>STRONG</v>
      </c>
      <c r="L2667" s="6" t="str">
        <f>OBV!H2667</f>
        <v>BULLISH DIVERGENCE</v>
      </c>
      <c r="M2667" s="8">
        <f t="shared" si="410"/>
        <v>25</v>
      </c>
      <c r="N2667" s="8">
        <f t="shared" si="411"/>
        <v>0</v>
      </c>
      <c r="O2667" s="8">
        <f t="shared" si="412"/>
        <v>50</v>
      </c>
      <c r="P2667" s="8">
        <f t="shared" si="413"/>
        <v>83</v>
      </c>
      <c r="Q2667" s="9">
        <f t="shared" si="414"/>
        <v>28.7</v>
      </c>
      <c r="R2667" s="9">
        <f t="shared" si="415"/>
        <v>43.25</v>
      </c>
      <c r="S2667" s="9">
        <f t="shared" si="416"/>
        <v>53.6</v>
      </c>
      <c r="T2667" s="9">
        <f t="shared" si="417"/>
        <v>39.5</v>
      </c>
      <c r="U2667" s="8">
        <f t="shared" si="418"/>
        <v>41.85</v>
      </c>
      <c r="V2667" s="8">
        <f t="shared" si="419"/>
        <v>41.262500000000003</v>
      </c>
    </row>
    <row r="2668" spans="1:22" ht="13.5" x14ac:dyDescent="0.25">
      <c r="A2668" s="3">
        <f>RSI!A2668</f>
        <v>45894</v>
      </c>
      <c r="B2668" s="2">
        <f>RSI!B2668</f>
        <v>8.1</v>
      </c>
      <c r="C2668" s="2">
        <f>RSI!I2668</f>
        <v>53.732263587616629</v>
      </c>
      <c r="D2668" s="2">
        <f>MACD!E2668</f>
        <v>8.4365591456165845E-3</v>
      </c>
      <c r="E2668" s="2">
        <f>MACD!F2668</f>
        <v>1.8124714097990862E-2</v>
      </c>
      <c r="F2668" s="2">
        <f>'Moving Avg'!D2668</f>
        <v>8.0519999999999996</v>
      </c>
      <c r="G2668" s="2">
        <f>'Moving Avg'!F2668</f>
        <v>8.0915000000000017</v>
      </c>
      <c r="H2668" s="2">
        <f>'Moving Avg'!G2668</f>
        <v>8.0457999999999963</v>
      </c>
      <c r="I2668" s="2">
        <f>'Moving Avg'!H2668</f>
        <v>7.6284005000000024</v>
      </c>
      <c r="J2668" s="6" t="str">
        <f>OBV!F2668</f>
        <v>BULLISH</v>
      </c>
      <c r="K2668" s="6" t="str">
        <f>OBV!G2668</f>
        <v>STRONG</v>
      </c>
      <c r="L2668" s="6" t="str">
        <f>OBV!H2668</f>
        <v>BULLISH DIVERGENCE</v>
      </c>
      <c r="M2668" s="8">
        <f t="shared" si="410"/>
        <v>25</v>
      </c>
      <c r="N2668" s="8">
        <f t="shared" si="411"/>
        <v>45</v>
      </c>
      <c r="O2668" s="8">
        <f t="shared" si="412"/>
        <v>50</v>
      </c>
      <c r="P2668" s="8">
        <f t="shared" si="413"/>
        <v>83</v>
      </c>
      <c r="Q2668" s="9">
        <f t="shared" si="414"/>
        <v>44.45</v>
      </c>
      <c r="R2668" s="9">
        <f t="shared" si="415"/>
        <v>52.25</v>
      </c>
      <c r="S2668" s="9">
        <f t="shared" si="416"/>
        <v>60.35</v>
      </c>
      <c r="T2668" s="9">
        <f t="shared" si="417"/>
        <v>50.75</v>
      </c>
      <c r="U2668" s="8">
        <f t="shared" si="418"/>
        <v>52.35</v>
      </c>
      <c r="V2668" s="8">
        <f t="shared" si="419"/>
        <v>51.95</v>
      </c>
    </row>
    <row r="2669" spans="1:22" ht="13.5" x14ac:dyDescent="0.25">
      <c r="A2669" s="3">
        <f>RSI!A2669</f>
        <v>45895</v>
      </c>
      <c r="B2669" s="2">
        <f>RSI!B2669</f>
        <v>8.1</v>
      </c>
      <c r="C2669" s="2">
        <f>RSI!I2669</f>
        <v>53.732263587616629</v>
      </c>
      <c r="D2669" s="2">
        <f>MACD!E2669</f>
        <v>-2.5942957442701697E-3</v>
      </c>
      <c r="E2669" s="2">
        <f>MACD!F2669</f>
        <v>1.3980912129538657E-2</v>
      </c>
      <c r="F2669" s="2">
        <f>'Moving Avg'!D2669</f>
        <v>8.0680000000000014</v>
      </c>
      <c r="G2669" s="2">
        <f>'Moving Avg'!F2669</f>
        <v>8.0890000000000004</v>
      </c>
      <c r="H2669" s="2">
        <f>'Moving Avg'!G2669</f>
        <v>8.0477999999999987</v>
      </c>
      <c r="I2669" s="2">
        <f>'Moving Avg'!H2669</f>
        <v>7.6335980000000019</v>
      </c>
      <c r="J2669" s="6" t="str">
        <f>OBV!F2669</f>
        <v>BULLISH</v>
      </c>
      <c r="K2669" s="6" t="str">
        <f>OBV!G2669</f>
        <v>STRONG</v>
      </c>
      <c r="L2669" s="6" t="str">
        <f>OBV!H2669</f>
        <v>CONFIRMED BULLISH</v>
      </c>
      <c r="M2669" s="8">
        <f t="shared" si="410"/>
        <v>25</v>
      </c>
      <c r="N2669" s="8">
        <f t="shared" si="411"/>
        <v>45</v>
      </c>
      <c r="O2669" s="8">
        <f t="shared" si="412"/>
        <v>50</v>
      </c>
      <c r="P2669" s="8">
        <f t="shared" si="413"/>
        <v>100</v>
      </c>
      <c r="Q2669" s="9">
        <f t="shared" si="414"/>
        <v>47</v>
      </c>
      <c r="R2669" s="9">
        <f t="shared" si="415"/>
        <v>56.5</v>
      </c>
      <c r="S2669" s="9">
        <f t="shared" si="416"/>
        <v>68</v>
      </c>
      <c r="T2669" s="9">
        <f t="shared" si="417"/>
        <v>55</v>
      </c>
      <c r="U2669" s="8">
        <f t="shared" si="418"/>
        <v>57.166666666666664</v>
      </c>
      <c r="V2669" s="8">
        <f t="shared" si="419"/>
        <v>56.625</v>
      </c>
    </row>
    <row r="2670" spans="1:22" ht="13.5" x14ac:dyDescent="0.25">
      <c r="A2670" s="3">
        <f>RSI!A2670</f>
        <v>45896</v>
      </c>
      <c r="B2670" s="2">
        <f>RSI!B2670</f>
        <v>8.1999999999999993</v>
      </c>
      <c r="C2670" s="2">
        <f>RSI!I2670</f>
        <v>62.614903106059401</v>
      </c>
      <c r="D2670" s="2">
        <f>MACD!E2670</f>
        <v>-4.1416117321375623E-3</v>
      </c>
      <c r="E2670" s="2">
        <f>MACD!F2670</f>
        <v>1.0356407357203414E-2</v>
      </c>
      <c r="F2670" s="2">
        <f>'Moving Avg'!D2670</f>
        <v>8.1039999999999992</v>
      </c>
      <c r="G2670" s="2">
        <f>'Moving Avg'!F2670</f>
        <v>8.0914999999999999</v>
      </c>
      <c r="H2670" s="2">
        <f>'Moving Avg'!G2670</f>
        <v>8.0517999999999983</v>
      </c>
      <c r="I2670" s="2">
        <f>'Moving Avg'!H2670</f>
        <v>7.6395310000000016</v>
      </c>
      <c r="J2670" s="6" t="str">
        <f>OBV!F2670</f>
        <v>BULLISH</v>
      </c>
      <c r="K2670" s="6" t="str">
        <f>OBV!G2670</f>
        <v>STRONG</v>
      </c>
      <c r="L2670" s="6" t="str">
        <f>OBV!H2670</f>
        <v>CONFIRMED BULLISH</v>
      </c>
      <c r="M2670" s="8">
        <f t="shared" si="410"/>
        <v>25</v>
      </c>
      <c r="N2670" s="8">
        <f t="shared" si="411"/>
        <v>45</v>
      </c>
      <c r="O2670" s="8">
        <f t="shared" si="412"/>
        <v>50</v>
      </c>
      <c r="P2670" s="8">
        <f t="shared" si="413"/>
        <v>100</v>
      </c>
      <c r="Q2670" s="9">
        <f t="shared" si="414"/>
        <v>47</v>
      </c>
      <c r="R2670" s="9">
        <f t="shared" si="415"/>
        <v>56.5</v>
      </c>
      <c r="S2670" s="9">
        <f t="shared" si="416"/>
        <v>68</v>
      </c>
      <c r="T2670" s="9">
        <f t="shared" si="417"/>
        <v>55</v>
      </c>
      <c r="U2670" s="8">
        <f t="shared" si="418"/>
        <v>57.166666666666664</v>
      </c>
      <c r="V2670" s="8">
        <f t="shared" si="419"/>
        <v>56.625</v>
      </c>
    </row>
    <row r="2671" spans="1:22" ht="13.5" x14ac:dyDescent="0.25">
      <c r="A2671" s="3">
        <f>RSI!A2671</f>
        <v>45897</v>
      </c>
      <c r="B2671" s="2">
        <f>RSI!B2671</f>
        <v>8.35</v>
      </c>
      <c r="C2671" s="2">
        <f>RSI!I2671</f>
        <v>71.464526834186074</v>
      </c>
      <c r="D2671" s="2">
        <f>MACD!E2671</f>
        <v>-1.4252567429387852E-2</v>
      </c>
      <c r="E2671" s="2">
        <f>MACD!F2671</f>
        <v>5.4346123998851607E-3</v>
      </c>
      <c r="F2671" s="2">
        <f>'Moving Avg'!D2671</f>
        <v>8.17</v>
      </c>
      <c r="G2671" s="2">
        <f>'Moving Avg'!F2671</f>
        <v>8.1014999999999979</v>
      </c>
      <c r="H2671" s="2">
        <f>'Moving Avg'!G2671</f>
        <v>8.0627999999999993</v>
      </c>
      <c r="I2671" s="2">
        <f>'Moving Avg'!H2671</f>
        <v>7.6464490000000005</v>
      </c>
      <c r="J2671" s="6" t="str">
        <f>OBV!F2671</f>
        <v>BULLISH</v>
      </c>
      <c r="K2671" s="6" t="str">
        <f>OBV!G2671</f>
        <v>STRONG</v>
      </c>
      <c r="L2671" s="6" t="str">
        <f>OBV!H2671</f>
        <v>CONFIRMED BULLISH</v>
      </c>
      <c r="M2671" s="8">
        <f t="shared" si="410"/>
        <v>0</v>
      </c>
      <c r="N2671" s="8">
        <f t="shared" si="411"/>
        <v>45</v>
      </c>
      <c r="O2671" s="8">
        <f t="shared" si="412"/>
        <v>50</v>
      </c>
      <c r="P2671" s="8">
        <f t="shared" si="413"/>
        <v>100</v>
      </c>
      <c r="Q2671" s="9">
        <f t="shared" si="414"/>
        <v>38.25</v>
      </c>
      <c r="R2671" s="9">
        <f t="shared" si="415"/>
        <v>51.5</v>
      </c>
      <c r="S2671" s="9">
        <f t="shared" si="416"/>
        <v>64.25</v>
      </c>
      <c r="T2671" s="9">
        <f t="shared" si="417"/>
        <v>48.75</v>
      </c>
      <c r="U2671" s="8">
        <f t="shared" si="418"/>
        <v>51.333333333333336</v>
      </c>
      <c r="V2671" s="8">
        <f t="shared" si="419"/>
        <v>50.6875</v>
      </c>
    </row>
    <row r="2672" spans="1:22" ht="13.5" x14ac:dyDescent="0.25">
      <c r="A2672" s="3">
        <f>RSI!A2672</f>
        <v>45898</v>
      </c>
      <c r="B2672" s="2">
        <f>RSI!B2672</f>
        <v>8.35</v>
      </c>
      <c r="C2672" s="2">
        <f>RSI!I2672</f>
        <v>71.46452683418606</v>
      </c>
      <c r="D2672" s="2">
        <f>MACD!E2672</f>
        <v>-2.4404996338294183E-2</v>
      </c>
      <c r="E2672" s="2">
        <f>MACD!F2672</f>
        <v>-5.3330934775070761E-4</v>
      </c>
      <c r="F2672" s="2">
        <f>'Moving Avg'!D2672</f>
        <v>8.2200000000000006</v>
      </c>
      <c r="G2672" s="2">
        <f>'Moving Avg'!F2672</f>
        <v>8.1114999999999977</v>
      </c>
      <c r="H2672" s="2">
        <f>'Moving Avg'!G2672</f>
        <v>8.0698000000000008</v>
      </c>
      <c r="I2672" s="2">
        <f>'Moving Avg'!H2672</f>
        <v>7.6533669999999994</v>
      </c>
      <c r="J2672" s="6" t="str">
        <f>OBV!F2672</f>
        <v>BULLISH</v>
      </c>
      <c r="K2672" s="6" t="str">
        <f>OBV!G2672</f>
        <v>NEUTRAL</v>
      </c>
      <c r="L2672" s="6" t="str">
        <f>OBV!H2672</f>
        <v>CONFIRMED BULLISH</v>
      </c>
      <c r="M2672" s="8">
        <f t="shared" si="410"/>
        <v>0</v>
      </c>
      <c r="N2672" s="8">
        <f t="shared" si="411"/>
        <v>100</v>
      </c>
      <c r="O2672" s="8">
        <f t="shared" si="412"/>
        <v>50</v>
      </c>
      <c r="P2672" s="8">
        <f t="shared" si="413"/>
        <v>83.5</v>
      </c>
      <c r="Q2672" s="9">
        <f t="shared" si="414"/>
        <v>55.024999999999999</v>
      </c>
      <c r="R2672" s="9">
        <f t="shared" si="415"/>
        <v>58.375</v>
      </c>
      <c r="S2672" s="9">
        <f t="shared" si="416"/>
        <v>65.075000000000003</v>
      </c>
      <c r="T2672" s="9">
        <f t="shared" si="417"/>
        <v>58.375</v>
      </c>
      <c r="U2672" s="8">
        <f t="shared" si="418"/>
        <v>59.491666666666674</v>
      </c>
      <c r="V2672" s="8">
        <f t="shared" si="419"/>
        <v>59.212500000000006</v>
      </c>
    </row>
    <row r="2673" spans="1:22" ht="13.5" x14ac:dyDescent="0.25">
      <c r="A2673" s="3">
        <f>RSI!A2673</f>
        <v>45901</v>
      </c>
      <c r="B2673" s="2">
        <f>RSI!B2673</f>
        <v>8.4</v>
      </c>
      <c r="C2673" s="2">
        <f>RSI!I2673</f>
        <v>73.856912963628318</v>
      </c>
      <c r="D2673" s="2">
        <f>MACD!E2673</f>
        <v>-3.8177925012357505E-2</v>
      </c>
      <c r="E2673" s="2">
        <f>MACD!F2673</f>
        <v>-8.0622324806720672E-3</v>
      </c>
      <c r="F2673" s="2">
        <f>'Moving Avg'!D2673</f>
        <v>8.2799999999999994</v>
      </c>
      <c r="G2673" s="2">
        <f>'Moving Avg'!F2673</f>
        <v>8.1314999999999991</v>
      </c>
      <c r="H2673" s="2">
        <f>'Moving Avg'!G2673</f>
        <v>8.0777999999999999</v>
      </c>
      <c r="I2673" s="2">
        <f>'Moving Avg'!H2673</f>
        <v>7.6602999999999994</v>
      </c>
      <c r="J2673" s="6" t="str">
        <f>OBV!F2673</f>
        <v>BULLISH</v>
      </c>
      <c r="K2673" s="6" t="str">
        <f>OBV!G2673</f>
        <v>NEUTRAL</v>
      </c>
      <c r="L2673" s="6" t="str">
        <f>OBV!H2673</f>
        <v>CONFIRMED BULLISH</v>
      </c>
      <c r="M2673" s="8">
        <f t="shared" si="410"/>
        <v>0</v>
      </c>
      <c r="N2673" s="8">
        <f t="shared" si="411"/>
        <v>100</v>
      </c>
      <c r="O2673" s="8">
        <f t="shared" si="412"/>
        <v>50</v>
      </c>
      <c r="P2673" s="8">
        <f t="shared" si="413"/>
        <v>83.5</v>
      </c>
      <c r="Q2673" s="9">
        <f t="shared" si="414"/>
        <v>55.024999999999999</v>
      </c>
      <c r="R2673" s="9">
        <f t="shared" si="415"/>
        <v>58.375</v>
      </c>
      <c r="S2673" s="9">
        <f t="shared" si="416"/>
        <v>65.075000000000003</v>
      </c>
      <c r="T2673" s="9">
        <f t="shared" si="417"/>
        <v>58.375</v>
      </c>
      <c r="U2673" s="8">
        <f t="shared" si="418"/>
        <v>59.491666666666674</v>
      </c>
      <c r="V2673" s="8">
        <f t="shared" si="419"/>
        <v>59.212500000000006</v>
      </c>
    </row>
    <row r="2674" spans="1:22" ht="13.5" x14ac:dyDescent="0.25">
      <c r="A2674" s="3">
        <f>RSI!A2674</f>
        <v>45902</v>
      </c>
      <c r="B2674" s="2">
        <f>RSI!B2674</f>
        <v>8.9</v>
      </c>
      <c r="C2674" s="2">
        <f>RSI!I2674</f>
        <v>86.261318203732657</v>
      </c>
      <c r="D2674" s="2">
        <f>MACD!E2674</f>
        <v>-0.10699514348904771</v>
      </c>
      <c r="E2674" s="2">
        <f>MACD!F2674</f>
        <v>-2.7848814682347199E-2</v>
      </c>
      <c r="F2674" s="2">
        <f>'Moving Avg'!D2674</f>
        <v>8.44</v>
      </c>
      <c r="G2674" s="2">
        <f>'Moving Avg'!F2674</f>
        <v>8.1699999999999982</v>
      </c>
      <c r="H2674" s="2">
        <f>'Moving Avg'!G2674</f>
        <v>8.0957999999999988</v>
      </c>
      <c r="I2674" s="2">
        <f>'Moving Avg'!H2674</f>
        <v>7.6696860000000004</v>
      </c>
      <c r="J2674" s="6" t="str">
        <f>OBV!F2674</f>
        <v>BULLISH</v>
      </c>
      <c r="K2674" s="6" t="str">
        <f>OBV!G2674</f>
        <v>NEUTRAL</v>
      </c>
      <c r="L2674" s="6" t="str">
        <f>OBV!H2674</f>
        <v>CONFIRMED BULLISH</v>
      </c>
      <c r="M2674" s="8">
        <f t="shared" si="410"/>
        <v>0</v>
      </c>
      <c r="N2674" s="8">
        <f t="shared" si="411"/>
        <v>100</v>
      </c>
      <c r="O2674" s="8">
        <f t="shared" si="412"/>
        <v>50</v>
      </c>
      <c r="P2674" s="8">
        <f t="shared" si="413"/>
        <v>83.5</v>
      </c>
      <c r="Q2674" s="9">
        <f t="shared" si="414"/>
        <v>55.024999999999999</v>
      </c>
      <c r="R2674" s="9">
        <f t="shared" si="415"/>
        <v>58.375</v>
      </c>
      <c r="S2674" s="9">
        <f t="shared" si="416"/>
        <v>65.075000000000003</v>
      </c>
      <c r="T2674" s="9">
        <f t="shared" si="417"/>
        <v>58.375</v>
      </c>
      <c r="U2674" s="8">
        <f t="shared" si="418"/>
        <v>59.491666666666674</v>
      </c>
      <c r="V2674" s="8">
        <f t="shared" si="419"/>
        <v>59.212500000000006</v>
      </c>
    </row>
    <row r="2675" spans="1:22" ht="13.5" x14ac:dyDescent="0.25">
      <c r="A2675" s="3">
        <f>RSI!A2675</f>
        <v>45903</v>
      </c>
      <c r="B2675" s="2">
        <f>RSI!B2675</f>
        <v>9.23</v>
      </c>
      <c r="C2675" s="2">
        <f>RSI!I2675</f>
        <v>89.72614260441955</v>
      </c>
      <c r="D2675" s="2">
        <f>MACD!E2675</f>
        <v>-0.19416538425011076</v>
      </c>
      <c r="E2675" s="2">
        <f>MACD!F2675</f>
        <v>-6.1112128595899914E-2</v>
      </c>
      <c r="F2675" s="2">
        <f>'Moving Avg'!D2675</f>
        <v>8.6460000000000008</v>
      </c>
      <c r="G2675" s="2">
        <f>'Moving Avg'!F2675</f>
        <v>8.2249999999999979</v>
      </c>
      <c r="H2675" s="2">
        <f>'Moving Avg'!G2675</f>
        <v>8.1204000000000001</v>
      </c>
      <c r="I2675" s="2">
        <f>'Moving Avg'!H2675</f>
        <v>7.6805335000000001</v>
      </c>
      <c r="J2675" s="6" t="str">
        <f>OBV!F2675</f>
        <v>BULLISH</v>
      </c>
      <c r="K2675" s="6" t="str">
        <f>OBV!G2675</f>
        <v>NEUTRAL</v>
      </c>
      <c r="L2675" s="6" t="str">
        <f>OBV!H2675</f>
        <v>CONFIRMED BULLISH</v>
      </c>
      <c r="M2675" s="8">
        <f t="shared" si="410"/>
        <v>0</v>
      </c>
      <c r="N2675" s="8">
        <f t="shared" si="411"/>
        <v>100</v>
      </c>
      <c r="O2675" s="8">
        <f t="shared" si="412"/>
        <v>50</v>
      </c>
      <c r="P2675" s="8">
        <f t="shared" si="413"/>
        <v>83.5</v>
      </c>
      <c r="Q2675" s="9">
        <f t="shared" si="414"/>
        <v>55.024999999999999</v>
      </c>
      <c r="R2675" s="9">
        <f t="shared" si="415"/>
        <v>58.375</v>
      </c>
      <c r="S2675" s="9">
        <f t="shared" si="416"/>
        <v>65.075000000000003</v>
      </c>
      <c r="T2675" s="9">
        <f t="shared" si="417"/>
        <v>58.375</v>
      </c>
      <c r="U2675" s="8">
        <f t="shared" si="418"/>
        <v>59.491666666666674</v>
      </c>
      <c r="V2675" s="8">
        <f t="shared" si="419"/>
        <v>59.212500000000006</v>
      </c>
    </row>
    <row r="2676" spans="1:22" ht="13.5" x14ac:dyDescent="0.25">
      <c r="A2676" s="3">
        <f>RSI!A2676</f>
        <v>45905</v>
      </c>
      <c r="B2676" s="2">
        <f>RSI!B2676</f>
        <v>9.23</v>
      </c>
      <c r="C2676" s="2">
        <f>RSI!I2676</f>
        <v>89.72614260441955</v>
      </c>
      <c r="D2676" s="2">
        <f>MACD!E2676</f>
        <v>-0.27403761978370689</v>
      </c>
      <c r="E2676" s="2">
        <f>MACD!F2676</f>
        <v>-0.1036972268334613</v>
      </c>
      <c r="F2676" s="2">
        <f>'Moving Avg'!D2676</f>
        <v>8.8219999999999992</v>
      </c>
      <c r="G2676" s="2">
        <f>'Moving Avg'!F2676</f>
        <v>8.2799999999999976</v>
      </c>
      <c r="H2676" s="2">
        <f>'Moving Avg'!G2676</f>
        <v>8.1449999999999996</v>
      </c>
      <c r="I2676" s="2">
        <f>'Moving Avg'!H2676</f>
        <v>7.6913810000000016</v>
      </c>
      <c r="J2676" s="6" t="str">
        <f>OBV!F2676</f>
        <v>BULLISH</v>
      </c>
      <c r="K2676" s="6" t="str">
        <f>OBV!G2676</f>
        <v>NEUTRAL</v>
      </c>
      <c r="L2676" s="6" t="str">
        <f>OBV!H2676</f>
        <v>CONFIRMED BULLISH</v>
      </c>
      <c r="M2676" s="8">
        <f t="shared" si="410"/>
        <v>0</v>
      </c>
      <c r="N2676" s="8">
        <f t="shared" si="411"/>
        <v>100</v>
      </c>
      <c r="O2676" s="8">
        <f t="shared" si="412"/>
        <v>50</v>
      </c>
      <c r="P2676" s="8">
        <f t="shared" si="413"/>
        <v>83.5</v>
      </c>
      <c r="Q2676" s="9">
        <f t="shared" si="414"/>
        <v>55.024999999999999</v>
      </c>
      <c r="R2676" s="9">
        <f t="shared" si="415"/>
        <v>58.375</v>
      </c>
      <c r="S2676" s="9">
        <f t="shared" si="416"/>
        <v>65.075000000000003</v>
      </c>
      <c r="T2676" s="9">
        <f t="shared" si="417"/>
        <v>58.375</v>
      </c>
      <c r="U2676" s="8">
        <f t="shared" si="418"/>
        <v>59.491666666666674</v>
      </c>
      <c r="V2676" s="8">
        <f t="shared" si="419"/>
        <v>59.212500000000006</v>
      </c>
    </row>
    <row r="2677" spans="1:22" ht="13.5" x14ac:dyDescent="0.25">
      <c r="A2677" s="3">
        <f>RSI!A2677</f>
        <v>45908</v>
      </c>
      <c r="B2677" s="2">
        <f>RSI!B2677</f>
        <v>8.8699999999999992</v>
      </c>
      <c r="C2677" s="2">
        <f>RSI!I2677</f>
        <v>68.021967616845998</v>
      </c>
      <c r="D2677" s="2">
        <f>MACD!E2677</f>
        <v>-0.30830746107317708</v>
      </c>
      <c r="E2677" s="2">
        <f>MACD!F2677</f>
        <v>-0.14461927368140448</v>
      </c>
      <c r="F2677" s="2">
        <f>'Moving Avg'!D2677</f>
        <v>8.9260000000000002</v>
      </c>
      <c r="G2677" s="2">
        <f>'Moving Avg'!F2677</f>
        <v>8.3229999999999968</v>
      </c>
      <c r="H2677" s="2">
        <f>'Moving Avg'!G2677</f>
        <v>8.1605999999999987</v>
      </c>
      <c r="I2677" s="2">
        <f>'Moving Avg'!H2677</f>
        <v>7.7004285000000001</v>
      </c>
      <c r="J2677" s="6" t="str">
        <f>OBV!F2677</f>
        <v>BULLISH</v>
      </c>
      <c r="K2677" s="6" t="str">
        <f>OBV!G2677</f>
        <v>NEUTRAL</v>
      </c>
      <c r="L2677" s="6" t="str">
        <f>OBV!H2677</f>
        <v>CONFIRMED BULLISH</v>
      </c>
      <c r="M2677" s="8">
        <f t="shared" si="410"/>
        <v>25</v>
      </c>
      <c r="N2677" s="8">
        <f t="shared" si="411"/>
        <v>100</v>
      </c>
      <c r="O2677" s="8">
        <f t="shared" si="412"/>
        <v>50</v>
      </c>
      <c r="P2677" s="8">
        <f t="shared" si="413"/>
        <v>83.5</v>
      </c>
      <c r="Q2677" s="9">
        <f t="shared" si="414"/>
        <v>63.774999999999999</v>
      </c>
      <c r="R2677" s="9">
        <f t="shared" si="415"/>
        <v>63.375</v>
      </c>
      <c r="S2677" s="9">
        <f t="shared" si="416"/>
        <v>68.825000000000003</v>
      </c>
      <c r="T2677" s="9">
        <f t="shared" si="417"/>
        <v>64.625</v>
      </c>
      <c r="U2677" s="8">
        <f t="shared" si="418"/>
        <v>65.325000000000003</v>
      </c>
      <c r="V2677" s="8">
        <f t="shared" si="419"/>
        <v>65.150000000000006</v>
      </c>
    </row>
    <row r="2678" spans="1:22" ht="13.5" x14ac:dyDescent="0.25">
      <c r="A2678" s="3">
        <f>RSI!A2678</f>
        <v>45909</v>
      </c>
      <c r="B2678" s="2">
        <f>RSI!B2678</f>
        <v>8.8699999999999992</v>
      </c>
      <c r="C2678" s="2">
        <f>RSI!I2678</f>
        <v>68.021967616845984</v>
      </c>
      <c r="D2678" s="2">
        <f>MACD!E2678</f>
        <v>-0.34041850526209849</v>
      </c>
      <c r="E2678" s="2">
        <f>MACD!F2678</f>
        <v>-0.18377911999754329</v>
      </c>
      <c r="F2678" s="2">
        <f>'Moving Avg'!D2678</f>
        <v>9.02</v>
      </c>
      <c r="G2678" s="2">
        <f>'Moving Avg'!F2678</f>
        <v>8.3659999999999979</v>
      </c>
      <c r="H2678" s="2">
        <f>'Moving Avg'!G2678</f>
        <v>8.1763999999999992</v>
      </c>
      <c r="I2678" s="2">
        <f>'Moving Avg'!H2678</f>
        <v>7.7094760000000004</v>
      </c>
      <c r="J2678" s="6" t="str">
        <f>OBV!F2678</f>
        <v>BULLISH</v>
      </c>
      <c r="K2678" s="6" t="str">
        <f>OBV!G2678</f>
        <v>NEUTRAL</v>
      </c>
      <c r="L2678" s="6" t="str">
        <f>OBV!H2678</f>
        <v>CONFIRMED BULLISH</v>
      </c>
      <c r="M2678" s="8">
        <f t="shared" si="410"/>
        <v>25</v>
      </c>
      <c r="N2678" s="8">
        <f t="shared" si="411"/>
        <v>100</v>
      </c>
      <c r="O2678" s="8">
        <f t="shared" si="412"/>
        <v>50</v>
      </c>
      <c r="P2678" s="8">
        <f t="shared" si="413"/>
        <v>83.5</v>
      </c>
      <c r="Q2678" s="9">
        <f t="shared" si="414"/>
        <v>63.774999999999999</v>
      </c>
      <c r="R2678" s="9">
        <f t="shared" si="415"/>
        <v>63.375</v>
      </c>
      <c r="S2678" s="9">
        <f t="shared" si="416"/>
        <v>68.825000000000003</v>
      </c>
      <c r="T2678" s="9">
        <f t="shared" si="417"/>
        <v>64.625</v>
      </c>
      <c r="U2678" s="8">
        <f t="shared" si="418"/>
        <v>65.325000000000003</v>
      </c>
      <c r="V2678" s="8">
        <f t="shared" si="419"/>
        <v>65.150000000000006</v>
      </c>
    </row>
    <row r="2679" spans="1:22" ht="13.5" x14ac:dyDescent="0.25">
      <c r="A2679" s="3">
        <f>RSI!A2679</f>
        <v>45910</v>
      </c>
      <c r="B2679" s="2">
        <f>RSI!B2679</f>
        <v>8.8699999999999992</v>
      </c>
      <c r="C2679" s="2">
        <f>RSI!I2679</f>
        <v>68.021967616845984</v>
      </c>
      <c r="D2679" s="2">
        <f>MACD!E2679</f>
        <v>-0.37047224637578857</v>
      </c>
      <c r="E2679" s="2">
        <f>MACD!F2679</f>
        <v>-0.22111774527319233</v>
      </c>
      <c r="F2679" s="2">
        <f>'Moving Avg'!D2679</f>
        <v>9.0139999999999993</v>
      </c>
      <c r="G2679" s="2">
        <f>'Moving Avg'!F2679</f>
        <v>8.4085000000000001</v>
      </c>
      <c r="H2679" s="2">
        <f>'Moving Avg'!G2679</f>
        <v>8.1938000000000013</v>
      </c>
      <c r="I2679" s="2">
        <f>'Moving Avg'!H2679</f>
        <v>7.7185234999999999</v>
      </c>
      <c r="J2679" s="6" t="str">
        <f>OBV!F2679</f>
        <v>BULLISH</v>
      </c>
      <c r="K2679" s="6" t="str">
        <f>OBV!G2679</f>
        <v>NEUTRAL</v>
      </c>
      <c r="L2679" s="6" t="str">
        <f>OBV!H2679</f>
        <v>BULLISH DIVERGENCE</v>
      </c>
      <c r="M2679" s="8">
        <f t="shared" si="410"/>
        <v>25</v>
      </c>
      <c r="N2679" s="8">
        <f t="shared" si="411"/>
        <v>100</v>
      </c>
      <c r="O2679" s="8">
        <f t="shared" si="412"/>
        <v>50</v>
      </c>
      <c r="P2679" s="8">
        <f t="shared" si="413"/>
        <v>66.5</v>
      </c>
      <c r="Q2679" s="9">
        <f t="shared" si="414"/>
        <v>61.225000000000001</v>
      </c>
      <c r="R2679" s="9">
        <f t="shared" si="415"/>
        <v>59.125</v>
      </c>
      <c r="S2679" s="9">
        <f t="shared" si="416"/>
        <v>61.174999999999997</v>
      </c>
      <c r="T2679" s="9">
        <f t="shared" si="417"/>
        <v>60.375</v>
      </c>
      <c r="U2679" s="8">
        <f t="shared" si="418"/>
        <v>60.508333333333326</v>
      </c>
      <c r="V2679" s="8">
        <f t="shared" si="419"/>
        <v>60.474999999999994</v>
      </c>
    </row>
    <row r="2680" spans="1:22" ht="13.5" x14ac:dyDescent="0.25">
      <c r="A2680" s="3">
        <f>RSI!A2680</f>
        <v>45911</v>
      </c>
      <c r="B2680" s="2">
        <f>RSI!B2680</f>
        <v>8.8699999999999992</v>
      </c>
      <c r="C2680" s="2">
        <f>RSI!I2680</f>
        <v>68.021967616845984</v>
      </c>
      <c r="D2680" s="2">
        <f>MACD!E2680</f>
        <v>-0.38318703218992312</v>
      </c>
      <c r="E2680" s="2">
        <f>MACD!F2680</f>
        <v>-0.25353160265653851</v>
      </c>
      <c r="F2680" s="2">
        <f>'Moving Avg'!D2680</f>
        <v>8.9419999999999984</v>
      </c>
      <c r="G2680" s="2">
        <f>'Moving Avg'!F2680</f>
        <v>8.4460000000000015</v>
      </c>
      <c r="H2680" s="2">
        <f>'Moving Avg'!G2680</f>
        <v>8.2112000000000016</v>
      </c>
      <c r="I2680" s="2">
        <f>'Moving Avg'!H2680</f>
        <v>7.7275710000000002</v>
      </c>
      <c r="J2680" s="6" t="str">
        <f>OBV!F2680</f>
        <v>BEARISH</v>
      </c>
      <c r="K2680" s="6" t="str">
        <f>OBV!G2680</f>
        <v>NEUTRAL</v>
      </c>
      <c r="L2680" s="6" t="str">
        <f>OBV!H2680</f>
        <v>CONFIRMED BEARISH</v>
      </c>
      <c r="M2680" s="8">
        <f t="shared" si="410"/>
        <v>25</v>
      </c>
      <c r="N2680" s="8">
        <f t="shared" si="411"/>
        <v>100</v>
      </c>
      <c r="O2680" s="8">
        <f t="shared" si="412"/>
        <v>50</v>
      </c>
      <c r="P2680" s="8">
        <f t="shared" si="413"/>
        <v>16.5</v>
      </c>
      <c r="Q2680" s="9">
        <f t="shared" si="414"/>
        <v>53.725000000000001</v>
      </c>
      <c r="R2680" s="9">
        <f t="shared" si="415"/>
        <v>46.625</v>
      </c>
      <c r="S2680" s="9">
        <f t="shared" si="416"/>
        <v>38.674999999999997</v>
      </c>
      <c r="T2680" s="9">
        <f t="shared" si="417"/>
        <v>47.875</v>
      </c>
      <c r="U2680" s="8">
        <f t="shared" si="418"/>
        <v>46.341666666666661</v>
      </c>
      <c r="V2680" s="8">
        <f t="shared" si="419"/>
        <v>46.724999999999994</v>
      </c>
    </row>
    <row r="2681" spans="1:22" ht="13.5" x14ac:dyDescent="0.25">
      <c r="A2681" s="3">
        <f>RSI!A2681</f>
        <v>45912</v>
      </c>
      <c r="B2681" s="2">
        <f>RSI!B2681</f>
        <v>8.8699999999999992</v>
      </c>
      <c r="C2681" s="2">
        <f>RSI!I2681</f>
        <v>68.021967616845984</v>
      </c>
      <c r="D2681" s="2">
        <f>MACD!E2681</f>
        <v>-0.37334035974014412</v>
      </c>
      <c r="E2681" s="2">
        <f>MACD!F2681</f>
        <v>-0.27749335407325965</v>
      </c>
      <c r="F2681" s="2">
        <f>'Moving Avg'!D2681</f>
        <v>8.8699999999999992</v>
      </c>
      <c r="G2681" s="2">
        <f>'Moving Avg'!F2681</f>
        <v>8.4825000000000017</v>
      </c>
      <c r="H2681" s="2">
        <f>'Moving Avg'!G2681</f>
        <v>8.2286000000000019</v>
      </c>
      <c r="I2681" s="2">
        <f>'Moving Avg'!H2681</f>
        <v>7.7366184999999996</v>
      </c>
      <c r="J2681" s="6" t="str">
        <f>OBV!F2681</f>
        <v>BEARISH</v>
      </c>
      <c r="K2681" s="6" t="str">
        <f>OBV!G2681</f>
        <v>NEUTRAL</v>
      </c>
      <c r="L2681" s="6" t="str">
        <f>OBV!H2681</f>
        <v>CONFIRMED BEARISH</v>
      </c>
      <c r="M2681" s="8">
        <f t="shared" si="410"/>
        <v>25</v>
      </c>
      <c r="N2681" s="8">
        <f t="shared" si="411"/>
        <v>100</v>
      </c>
      <c r="O2681" s="8">
        <f t="shared" si="412"/>
        <v>50</v>
      </c>
      <c r="P2681" s="8">
        <f t="shared" si="413"/>
        <v>16.5</v>
      </c>
      <c r="Q2681" s="9">
        <f t="shared" si="414"/>
        <v>53.725000000000001</v>
      </c>
      <c r="R2681" s="9">
        <f t="shared" si="415"/>
        <v>46.625</v>
      </c>
      <c r="S2681" s="9">
        <f t="shared" si="416"/>
        <v>38.674999999999997</v>
      </c>
      <c r="T2681" s="9">
        <f t="shared" si="417"/>
        <v>47.875</v>
      </c>
      <c r="U2681" s="8">
        <f t="shared" si="418"/>
        <v>46.341666666666661</v>
      </c>
      <c r="V2681" s="8">
        <f t="shared" si="419"/>
        <v>46.724999999999994</v>
      </c>
    </row>
    <row r="2682" spans="1:22" ht="13.5" x14ac:dyDescent="0.25">
      <c r="A2682" s="3">
        <f>RSI!A2682</f>
        <v>45915</v>
      </c>
      <c r="B2682" s="2">
        <f>RSI!B2682</f>
        <v>8.8699999999999992</v>
      </c>
      <c r="C2682" s="2">
        <f>RSI!I2682</f>
        <v>68.021967616845984</v>
      </c>
      <c r="D2682" s="2">
        <f>MACD!E2682</f>
        <v>-0.36729706525965966</v>
      </c>
      <c r="E2682" s="2">
        <f>MACD!F2682</f>
        <v>-0.29545409631053965</v>
      </c>
      <c r="F2682" s="2">
        <f>'Moving Avg'!D2682</f>
        <v>8.8699999999999992</v>
      </c>
      <c r="G2682" s="2">
        <f>'Moving Avg'!F2682</f>
        <v>8.5190000000000019</v>
      </c>
      <c r="H2682" s="2">
        <f>'Moving Avg'!G2682</f>
        <v>8.2460000000000022</v>
      </c>
      <c r="I2682" s="2">
        <f>'Moving Avg'!H2682</f>
        <v>7.7456659999999991</v>
      </c>
      <c r="J2682" s="6" t="str">
        <f>OBV!F2682</f>
        <v>NEUTRAL</v>
      </c>
      <c r="K2682" s="6" t="str">
        <f>OBV!G2682</f>
        <v>NEUTRAL</v>
      </c>
      <c r="L2682" s="6" t="str">
        <f>OBV!H2682</f>
        <v>NEUTRAL</v>
      </c>
      <c r="M2682" s="8">
        <f t="shared" si="410"/>
        <v>25</v>
      </c>
      <c r="N2682" s="8">
        <f t="shared" si="411"/>
        <v>100</v>
      </c>
      <c r="O2682" s="8">
        <f t="shared" si="412"/>
        <v>50</v>
      </c>
      <c r="P2682" s="8">
        <f t="shared" si="413"/>
        <v>33</v>
      </c>
      <c r="Q2682" s="9">
        <f t="shared" si="414"/>
        <v>56.2</v>
      </c>
      <c r="R2682" s="9">
        <f t="shared" si="415"/>
        <v>50.75</v>
      </c>
      <c r="S2682" s="9">
        <f t="shared" si="416"/>
        <v>46.1</v>
      </c>
      <c r="T2682" s="9">
        <f t="shared" si="417"/>
        <v>52</v>
      </c>
      <c r="U2682" s="8">
        <f t="shared" si="418"/>
        <v>51.016666666666673</v>
      </c>
      <c r="V2682" s="8">
        <f t="shared" si="419"/>
        <v>51.262500000000003</v>
      </c>
    </row>
    <row r="2683" spans="1:22" ht="13.5" x14ac:dyDescent="0.25">
      <c r="A2683" s="3">
        <f>RSI!A2683</f>
        <v>45916</v>
      </c>
      <c r="B2683" s="2">
        <f>RSI!B2683</f>
        <v>8.85</v>
      </c>
      <c r="C2683" s="2">
        <f>RSI!I2683</f>
        <v>66.625281120178741</v>
      </c>
      <c r="D2683" s="2">
        <f>MACD!E2683</f>
        <v>-0.35512870559250231</v>
      </c>
      <c r="E2683" s="2">
        <f>MACD!F2683</f>
        <v>-0.3073890181669322</v>
      </c>
      <c r="F2683" s="2">
        <f>'Moving Avg'!D2683</f>
        <v>8.8659999999999997</v>
      </c>
      <c r="G2683" s="2">
        <f>'Moving Avg'!F2683</f>
        <v>8.5545000000000009</v>
      </c>
      <c r="H2683" s="2">
        <f>'Moving Avg'!G2683</f>
        <v>8.2630000000000035</v>
      </c>
      <c r="I2683" s="2">
        <f>'Moving Avg'!H2683</f>
        <v>7.7548489999999983</v>
      </c>
      <c r="J2683" s="6" t="str">
        <f>OBV!F2683</f>
        <v>BEARISH</v>
      </c>
      <c r="K2683" s="6" t="str">
        <f>OBV!G2683</f>
        <v>NEUTRAL</v>
      </c>
      <c r="L2683" s="6" t="str">
        <f>OBV!H2683</f>
        <v>CONFIRMED BEARISH</v>
      </c>
      <c r="M2683" s="8">
        <f t="shared" si="410"/>
        <v>25</v>
      </c>
      <c r="N2683" s="8">
        <f t="shared" si="411"/>
        <v>100</v>
      </c>
      <c r="O2683" s="8">
        <f t="shared" si="412"/>
        <v>50</v>
      </c>
      <c r="P2683" s="8">
        <f t="shared" si="413"/>
        <v>16.5</v>
      </c>
      <c r="Q2683" s="9">
        <f t="shared" si="414"/>
        <v>53.725000000000001</v>
      </c>
      <c r="R2683" s="9">
        <f t="shared" si="415"/>
        <v>46.625</v>
      </c>
      <c r="S2683" s="9">
        <f t="shared" si="416"/>
        <v>38.674999999999997</v>
      </c>
      <c r="T2683" s="9">
        <f t="shared" si="417"/>
        <v>47.875</v>
      </c>
      <c r="U2683" s="8">
        <f t="shared" si="418"/>
        <v>46.341666666666661</v>
      </c>
      <c r="V2683" s="8">
        <f t="shared" si="419"/>
        <v>46.724999999999994</v>
      </c>
    </row>
    <row r="2684" spans="1:22" ht="13.5" x14ac:dyDescent="0.25">
      <c r="A2684" s="3">
        <f>RSI!A2684</f>
        <v>45917</v>
      </c>
      <c r="B2684" s="2">
        <f>RSI!B2684</f>
        <v>8.85</v>
      </c>
      <c r="C2684" s="2">
        <f>RSI!I2684</f>
        <v>66.625281120178755</v>
      </c>
      <c r="D2684" s="2">
        <f>MACD!E2684</f>
        <v>-0.26975316789780734</v>
      </c>
      <c r="E2684" s="2">
        <f>MACD!F2684</f>
        <v>-0.29986184811310723</v>
      </c>
      <c r="F2684" s="2">
        <f>'Moving Avg'!D2684</f>
        <v>8.8620000000000001</v>
      </c>
      <c r="G2684" s="2">
        <f>'Moving Avg'!F2684</f>
        <v>8.5960000000000019</v>
      </c>
      <c r="H2684" s="2">
        <f>'Moving Avg'!G2684</f>
        <v>8.2800000000000029</v>
      </c>
      <c r="I2684" s="2">
        <f>'Moving Avg'!H2684</f>
        <v>7.7626194999999969</v>
      </c>
      <c r="J2684" s="6" t="str">
        <f>OBV!F2684</f>
        <v>BEARISH</v>
      </c>
      <c r="K2684" s="6" t="str">
        <f>OBV!G2684</f>
        <v>NEUTRAL</v>
      </c>
      <c r="L2684" s="6" t="str">
        <f>OBV!H2684</f>
        <v>CONFIRMED BEARISH</v>
      </c>
      <c r="M2684" s="8">
        <f t="shared" si="410"/>
        <v>25</v>
      </c>
      <c r="N2684" s="8">
        <f t="shared" si="411"/>
        <v>0</v>
      </c>
      <c r="O2684" s="8">
        <f t="shared" si="412"/>
        <v>50</v>
      </c>
      <c r="P2684" s="8">
        <f t="shared" si="413"/>
        <v>16.5</v>
      </c>
      <c r="Q2684" s="9">
        <f t="shared" si="414"/>
        <v>18.725000000000001</v>
      </c>
      <c r="R2684" s="9">
        <f t="shared" si="415"/>
        <v>26.625</v>
      </c>
      <c r="S2684" s="9">
        <f t="shared" si="416"/>
        <v>23.675000000000001</v>
      </c>
      <c r="T2684" s="9">
        <f t="shared" si="417"/>
        <v>22.875</v>
      </c>
      <c r="U2684" s="8">
        <f t="shared" si="418"/>
        <v>23.008333333333336</v>
      </c>
      <c r="V2684" s="8">
        <f t="shared" si="419"/>
        <v>22.975000000000001</v>
      </c>
    </row>
    <row r="2685" spans="1:22" ht="13.5" x14ac:dyDescent="0.25">
      <c r="A2685" s="3">
        <f>RSI!A2685</f>
        <v>45918</v>
      </c>
      <c r="B2685" s="2">
        <f>RSI!B2685</f>
        <v>8.8000000000000007</v>
      </c>
      <c r="C2685" s="2">
        <f>RSI!I2685</f>
        <v>62.881731358887535</v>
      </c>
      <c r="D2685" s="2">
        <f>MACD!E2685</f>
        <v>-0.14474665639458273</v>
      </c>
      <c r="E2685" s="2">
        <f>MACD!F2685</f>
        <v>-0.26883880976940233</v>
      </c>
      <c r="F2685" s="2">
        <f>'Moving Avg'!D2685</f>
        <v>8.847999999999999</v>
      </c>
      <c r="G2685" s="2">
        <f>'Moving Avg'!F2685</f>
        <v>8.6350000000000016</v>
      </c>
      <c r="H2685" s="2">
        <f>'Moving Avg'!G2685</f>
        <v>8.2960000000000029</v>
      </c>
      <c r="I2685" s="2">
        <f>'Moving Avg'!H2685</f>
        <v>7.7697164999999986</v>
      </c>
      <c r="J2685" s="6" t="str">
        <f>OBV!F2685</f>
        <v>BEARISH</v>
      </c>
      <c r="K2685" s="6" t="str">
        <f>OBV!G2685</f>
        <v>NEUTRAL</v>
      </c>
      <c r="L2685" s="6" t="str">
        <f>OBV!H2685</f>
        <v>CONFIRMED BEARISH</v>
      </c>
      <c r="M2685" s="8">
        <f t="shared" si="410"/>
        <v>25</v>
      </c>
      <c r="N2685" s="8">
        <f t="shared" si="411"/>
        <v>0</v>
      </c>
      <c r="O2685" s="8">
        <f t="shared" si="412"/>
        <v>50</v>
      </c>
      <c r="P2685" s="8">
        <f t="shared" si="413"/>
        <v>16.5</v>
      </c>
      <c r="Q2685" s="9">
        <f t="shared" si="414"/>
        <v>18.725000000000001</v>
      </c>
      <c r="R2685" s="9">
        <f t="shared" si="415"/>
        <v>26.625</v>
      </c>
      <c r="S2685" s="9">
        <f t="shared" si="416"/>
        <v>23.675000000000001</v>
      </c>
      <c r="T2685" s="9">
        <f t="shared" si="417"/>
        <v>22.875</v>
      </c>
      <c r="U2685" s="8">
        <f t="shared" si="418"/>
        <v>23.008333333333336</v>
      </c>
      <c r="V2685" s="8">
        <f t="shared" si="419"/>
        <v>22.975000000000001</v>
      </c>
    </row>
    <row r="2686" spans="1:22" ht="13.5" x14ac:dyDescent="0.35">
      <c r="A2686" s="3">
        <f>RSI!A2686</f>
        <v>45919</v>
      </c>
      <c r="B2686" s="4">
        <f>RSI!B2686</f>
        <v>8.6300000000000008</v>
      </c>
      <c r="C2686" s="2">
        <f>RSI!I2686</f>
        <v>52.152199254044667</v>
      </c>
      <c r="D2686" s="2">
        <f>MACD!E2686</f>
        <v>-2.7664669816333642E-2</v>
      </c>
      <c r="E2686" s="2">
        <f>MACD!F2686</f>
        <v>-0.22060398177878862</v>
      </c>
      <c r="F2686" s="2">
        <f>'Moving Avg'!D2686</f>
        <v>8.8000000000000007</v>
      </c>
      <c r="G2686" s="2">
        <f>'Moving Avg'!F2686</f>
        <v>8.6655000000000015</v>
      </c>
      <c r="H2686" s="2">
        <f>'Moving Avg'!G2686</f>
        <v>8.3086000000000038</v>
      </c>
      <c r="I2686" s="2">
        <f>'Moving Avg'!H2686</f>
        <v>7.7759634999999978</v>
      </c>
      <c r="J2686" s="6" t="str">
        <f>OBV!F2686</f>
        <v>BEARISH</v>
      </c>
      <c r="K2686" s="6" t="str">
        <f>OBV!G2686</f>
        <v>NEUTRAL</v>
      </c>
      <c r="L2686" s="6" t="str">
        <f>OBV!H2686</f>
        <v>CONFIRMED BEARISH</v>
      </c>
      <c r="M2686" s="8">
        <f t="shared" si="410"/>
        <v>25</v>
      </c>
      <c r="N2686" s="8">
        <f t="shared" si="411"/>
        <v>0</v>
      </c>
      <c r="O2686" s="8">
        <f t="shared" si="412"/>
        <v>50</v>
      </c>
      <c r="P2686" s="8">
        <f t="shared" si="413"/>
        <v>16.5</v>
      </c>
      <c r="Q2686" s="9">
        <f t="shared" si="414"/>
        <v>18.725000000000001</v>
      </c>
      <c r="R2686" s="9">
        <f t="shared" si="415"/>
        <v>26.625</v>
      </c>
      <c r="S2686" s="9">
        <f t="shared" si="416"/>
        <v>23.675000000000001</v>
      </c>
      <c r="T2686" s="9">
        <f t="shared" si="417"/>
        <v>22.875</v>
      </c>
      <c r="U2686" s="8">
        <f t="shared" si="418"/>
        <v>23.008333333333336</v>
      </c>
      <c r="V2686" s="8">
        <f t="shared" si="419"/>
        <v>22.975000000000001</v>
      </c>
    </row>
    <row r="2687" spans="1:22" ht="13.5" x14ac:dyDescent="0.35">
      <c r="A2687" s="3">
        <f>RSI!A2687</f>
        <v>45922</v>
      </c>
      <c r="B2687" s="4">
        <f>RSI!B2687</f>
        <v>8.7899999999999991</v>
      </c>
      <c r="C2687" s="2">
        <f>RSI!I2687</f>
        <v>59.20717908010473</v>
      </c>
      <c r="D2687" s="2">
        <f>MACD!E2687</f>
        <v>3.9826378425953379E-3</v>
      </c>
      <c r="E2687" s="2">
        <f>MACD!F2687</f>
        <v>-0.17568665785451185</v>
      </c>
      <c r="F2687" s="2">
        <f>'Moving Avg'!D2687</f>
        <v>8.7840000000000007</v>
      </c>
      <c r="G2687" s="2">
        <f>'Moving Avg'!F2687</f>
        <v>8.6999999999999993</v>
      </c>
      <c r="H2687" s="2">
        <f>'Moving Avg'!G2687</f>
        <v>8.3244000000000025</v>
      </c>
      <c r="I2687" s="2">
        <f>'Moving Avg'!H2687</f>
        <v>7.7827279999999988</v>
      </c>
      <c r="J2687" s="6" t="str">
        <f>OBV!F2687</f>
        <v>BULLISH</v>
      </c>
      <c r="K2687" s="6" t="str">
        <f>OBV!G2687</f>
        <v>NEUTRAL</v>
      </c>
      <c r="L2687" s="6" t="str">
        <f>OBV!H2687</f>
        <v>BULLISH DIVERGENCE</v>
      </c>
      <c r="M2687" s="8">
        <f t="shared" si="410"/>
        <v>25</v>
      </c>
      <c r="N2687" s="8">
        <f t="shared" si="411"/>
        <v>0</v>
      </c>
      <c r="O2687" s="8">
        <f t="shared" si="412"/>
        <v>50</v>
      </c>
      <c r="P2687" s="8">
        <f t="shared" si="413"/>
        <v>66.5</v>
      </c>
      <c r="Q2687" s="9">
        <f t="shared" si="414"/>
        <v>26.225000000000001</v>
      </c>
      <c r="R2687" s="9">
        <f t="shared" si="415"/>
        <v>39.125</v>
      </c>
      <c r="S2687" s="9">
        <f t="shared" si="416"/>
        <v>46.174999999999997</v>
      </c>
      <c r="T2687" s="9">
        <f t="shared" si="417"/>
        <v>35.375</v>
      </c>
      <c r="U2687" s="8">
        <f t="shared" si="418"/>
        <v>37.174999999999997</v>
      </c>
      <c r="V2687" s="8">
        <f t="shared" si="419"/>
        <v>36.724999999999994</v>
      </c>
    </row>
    <row r="2688" spans="1:22" ht="13.5" x14ac:dyDescent="0.35">
      <c r="A2688" s="3">
        <f>RSI!A2688</f>
        <v>45923</v>
      </c>
      <c r="B2688" s="4">
        <f>RSI!B2688</f>
        <v>8.8000000000000007</v>
      </c>
      <c r="C2688" s="2">
        <f>RSI!I2688</f>
        <v>59.608039730310168</v>
      </c>
      <c r="D2688" s="2">
        <f>MACD!E2688</f>
        <v>2.8903090990272773E-2</v>
      </c>
      <c r="E2688" s="2">
        <f>MACD!F2688</f>
        <v>-0.13476870808555491</v>
      </c>
      <c r="F2688" s="2">
        <f>'Moving Avg'!D2688</f>
        <v>8.7740000000000009</v>
      </c>
      <c r="G2688" s="2">
        <f>'Moving Avg'!F2688</f>
        <v>8.735000000000003</v>
      </c>
      <c r="H2688" s="2">
        <f>'Moving Avg'!G2688</f>
        <v>8.3404000000000025</v>
      </c>
      <c r="I2688" s="2">
        <f>'Moving Avg'!H2688</f>
        <v>7.7895424999999978</v>
      </c>
      <c r="J2688" s="6" t="str">
        <f>OBV!F2688</f>
        <v>BULLISH</v>
      </c>
      <c r="K2688" s="6" t="str">
        <f>OBV!G2688</f>
        <v>NEUTRAL</v>
      </c>
      <c r="L2688" s="6" t="str">
        <f>OBV!H2688</f>
        <v>BULLISH DIVERGENCE</v>
      </c>
      <c r="M2688" s="8">
        <f t="shared" si="410"/>
        <v>25</v>
      </c>
      <c r="N2688" s="8">
        <f t="shared" si="411"/>
        <v>0</v>
      </c>
      <c r="O2688" s="8">
        <f t="shared" si="412"/>
        <v>50</v>
      </c>
      <c r="P2688" s="8">
        <f t="shared" si="413"/>
        <v>66.5</v>
      </c>
      <c r="Q2688" s="9">
        <f t="shared" si="414"/>
        <v>26.225000000000001</v>
      </c>
      <c r="R2688" s="9">
        <f t="shared" si="415"/>
        <v>39.125</v>
      </c>
      <c r="S2688" s="9">
        <f t="shared" si="416"/>
        <v>46.174999999999997</v>
      </c>
      <c r="T2688" s="9">
        <f t="shared" si="417"/>
        <v>35.375</v>
      </c>
      <c r="U2688" s="8">
        <f t="shared" si="418"/>
        <v>37.174999999999997</v>
      </c>
      <c r="V2688" s="8">
        <f t="shared" si="419"/>
        <v>36.724999999999994</v>
      </c>
    </row>
    <row r="2689" spans="1:22" ht="13.5" x14ac:dyDescent="0.35">
      <c r="A2689" s="3">
        <f>RSI!A2689</f>
        <v>45924</v>
      </c>
      <c r="B2689" s="4">
        <f>RSI!B2689</f>
        <v>8.69</v>
      </c>
      <c r="C2689" s="2">
        <f>RSI!I2689</f>
        <v>53.392647861539729</v>
      </c>
      <c r="D2689" s="2">
        <f>MACD!E2689</f>
        <v>5.704415153628517E-2</v>
      </c>
      <c r="E2689" s="2">
        <f>MACD!F2689</f>
        <v>-9.6406136161186901E-2</v>
      </c>
      <c r="F2689" s="2">
        <f>'Moving Avg'!D2689</f>
        <v>8.7419999999999991</v>
      </c>
      <c r="G2689" s="2">
        <f>'Moving Avg'!F2689</f>
        <v>8.7645000000000017</v>
      </c>
      <c r="H2689" s="2">
        <f>'Moving Avg'!G2689</f>
        <v>8.3542000000000023</v>
      </c>
      <c r="I2689" s="2">
        <f>'Moving Avg'!H2689</f>
        <v>7.7956189999999967</v>
      </c>
      <c r="J2689" s="6" t="str">
        <f>OBV!F2689</f>
        <v>BULLISH</v>
      </c>
      <c r="K2689" s="6" t="str">
        <f>OBV!G2689</f>
        <v>NEUTRAL</v>
      </c>
      <c r="L2689" s="6" t="str">
        <f>OBV!H2689</f>
        <v>BULLISH DIVERGENCE</v>
      </c>
      <c r="M2689" s="8">
        <f t="shared" si="410"/>
        <v>25</v>
      </c>
      <c r="N2689" s="8">
        <f t="shared" si="411"/>
        <v>0</v>
      </c>
      <c r="O2689" s="8">
        <f t="shared" si="412"/>
        <v>50</v>
      </c>
      <c r="P2689" s="8">
        <f t="shared" si="413"/>
        <v>66.5</v>
      </c>
      <c r="Q2689" s="9">
        <f t="shared" si="414"/>
        <v>26.225000000000001</v>
      </c>
      <c r="R2689" s="9">
        <f t="shared" si="415"/>
        <v>39.125</v>
      </c>
      <c r="S2689" s="9">
        <f t="shared" si="416"/>
        <v>46.174999999999997</v>
      </c>
      <c r="T2689" s="9">
        <f t="shared" si="417"/>
        <v>35.375</v>
      </c>
      <c r="U2689" s="8">
        <f t="shared" si="418"/>
        <v>37.174999999999997</v>
      </c>
      <c r="V2689" s="8">
        <f t="shared" si="419"/>
        <v>36.724999999999994</v>
      </c>
    </row>
    <row r="2690" spans="1:22" ht="13.5" x14ac:dyDescent="0.35">
      <c r="A2690" s="3">
        <f>RSI!A2690</f>
        <v>45925</v>
      </c>
      <c r="B2690" s="4">
        <f>RSI!B2690</f>
        <v>8.7799999999999994</v>
      </c>
      <c r="C2690" s="2">
        <f>RSI!I2690</f>
        <v>57.314395297569291</v>
      </c>
      <c r="D2690" s="2">
        <f>MACD!E2690</f>
        <v>7.3826530579044203E-2</v>
      </c>
      <c r="E2690" s="2">
        <f>MACD!F2690</f>
        <v>-6.235960281314068E-2</v>
      </c>
      <c r="F2690" s="2">
        <f>'Moving Avg'!D2690</f>
        <v>8.7380000000000013</v>
      </c>
      <c r="G2690" s="2">
        <f>'Moving Avg'!F2690</f>
        <v>8.7934999999999999</v>
      </c>
      <c r="H2690" s="2">
        <f>'Moving Avg'!G2690</f>
        <v>8.3698000000000015</v>
      </c>
      <c r="I2690" s="2">
        <f>'Moving Avg'!H2690</f>
        <v>7.8021454999999982</v>
      </c>
      <c r="J2690" s="6" t="str">
        <f>OBV!F2690</f>
        <v>BULLISH</v>
      </c>
      <c r="K2690" s="6" t="str">
        <f>OBV!G2690</f>
        <v>NEUTRAL</v>
      </c>
      <c r="L2690" s="6" t="str">
        <f>OBV!H2690</f>
        <v>BULLISH DIVERGENCE</v>
      </c>
      <c r="M2690" s="8">
        <f t="shared" si="410"/>
        <v>25</v>
      </c>
      <c r="N2690" s="8">
        <f t="shared" si="411"/>
        <v>0</v>
      </c>
      <c r="O2690" s="8">
        <f t="shared" si="412"/>
        <v>50</v>
      </c>
      <c r="P2690" s="8">
        <f t="shared" si="413"/>
        <v>66.5</v>
      </c>
      <c r="Q2690" s="9">
        <f t="shared" si="414"/>
        <v>26.225000000000001</v>
      </c>
      <c r="R2690" s="9">
        <f t="shared" si="415"/>
        <v>39.125</v>
      </c>
      <c r="S2690" s="9">
        <f t="shared" si="416"/>
        <v>46.174999999999997</v>
      </c>
      <c r="T2690" s="9">
        <f t="shared" si="417"/>
        <v>35.375</v>
      </c>
      <c r="U2690" s="8">
        <f t="shared" si="418"/>
        <v>37.174999999999997</v>
      </c>
      <c r="V2690" s="8">
        <f t="shared" si="419"/>
        <v>36.724999999999994</v>
      </c>
    </row>
    <row r="2691" spans="1:22" ht="13.5" x14ac:dyDescent="0.35">
      <c r="A2691" s="3">
        <f>RSI!A2691</f>
        <v>45926</v>
      </c>
      <c r="B2691" s="4">
        <f>RSI!B2691</f>
        <v>8.7899999999999991</v>
      </c>
      <c r="C2691" s="2">
        <f>RSI!I2691</f>
        <v>57.739893715587158</v>
      </c>
      <c r="D2691" s="2">
        <f>MACD!E2691</f>
        <v>8.641869044924988E-2</v>
      </c>
      <c r="E2691" s="2">
        <f>MACD!F2691</f>
        <v>-3.2603944160662562E-2</v>
      </c>
      <c r="F2691" s="2">
        <f>'Moving Avg'!D2691</f>
        <v>8.77</v>
      </c>
      <c r="G2691" s="2">
        <f>'Moving Avg'!F2691</f>
        <v>8.8155000000000001</v>
      </c>
      <c r="H2691" s="2">
        <f>'Moving Avg'!G2691</f>
        <v>8.3838000000000008</v>
      </c>
      <c r="I2691" s="2">
        <f>'Moving Avg'!H2691</f>
        <v>7.8086749999999974</v>
      </c>
      <c r="J2691" s="6" t="str">
        <f>OBV!F2691</f>
        <v>BULLISH</v>
      </c>
      <c r="K2691" s="6" t="str">
        <f>OBV!G2691</f>
        <v>STRONG</v>
      </c>
      <c r="L2691" s="6" t="str">
        <f>OBV!H2691</f>
        <v>CONFIRMED BULLISH</v>
      </c>
      <c r="M2691" s="8">
        <f t="shared" si="410"/>
        <v>25</v>
      </c>
      <c r="N2691" s="8">
        <f t="shared" si="411"/>
        <v>0</v>
      </c>
      <c r="O2691" s="8">
        <f t="shared" si="412"/>
        <v>50</v>
      </c>
      <c r="P2691" s="8">
        <f t="shared" si="413"/>
        <v>100</v>
      </c>
      <c r="Q2691" s="9">
        <f t="shared" ref="Q2691:Q2693" si="420">0.35*M2691+N2691*0.35+O2691*0.15+P2691*0.15</f>
        <v>31.25</v>
      </c>
      <c r="R2691" s="9">
        <f t="shared" ref="R2691:R2693" si="421">M2691*0.2+N2691*0.2+O2691*0.35+P2691*0.25</f>
        <v>47.5</v>
      </c>
      <c r="S2691" s="9">
        <f t="shared" ref="S2691:S2693" si="422">M2691*0.15+N2691*0.15+O2691*0.25+P2691*0.45</f>
        <v>61.25</v>
      </c>
      <c r="T2691" s="9">
        <f t="shared" ref="T2691:T2693" si="423">0.25*SUM(M2691:P2691)</f>
        <v>43.75</v>
      </c>
      <c r="U2691" s="8">
        <f t="shared" ref="U2691:U2693" si="424">SUM(Q2691:S2691)/3</f>
        <v>46.666666666666664</v>
      </c>
      <c r="V2691" s="8">
        <f t="shared" ref="V2691:V2693" si="425">SUM(Q2691:T2691)/4</f>
        <v>45.9375</v>
      </c>
    </row>
    <row r="2692" spans="1:22" ht="13.5" x14ac:dyDescent="0.35">
      <c r="A2692" s="3">
        <f>RSI!A2692</f>
        <v>45929</v>
      </c>
      <c r="B2692" s="4">
        <f>RSI!B2692</f>
        <v>8.7899999999999991</v>
      </c>
      <c r="C2692" s="2">
        <f>RSI!I2692</f>
        <v>57.739893715587158</v>
      </c>
      <c r="D2692" s="2">
        <f>MACD!E2692</f>
        <v>9.6211195299703789E-2</v>
      </c>
      <c r="E2692" s="2">
        <f>MACD!F2692</f>
        <v>-6.8409162685892921E-3</v>
      </c>
      <c r="F2692" s="2">
        <f>'Moving Avg'!D2692</f>
        <v>8.77</v>
      </c>
      <c r="G2692" s="2">
        <f>'Moving Avg'!F2692</f>
        <v>8.8374999999999986</v>
      </c>
      <c r="H2692" s="2">
        <f>'Moving Avg'!G2692</f>
        <v>8.3976000000000042</v>
      </c>
      <c r="I2692" s="2">
        <f>'Moving Avg'!H2692</f>
        <v>7.8154394999999974</v>
      </c>
      <c r="J2692" s="6" t="str">
        <f>OBV!F2692</f>
        <v>BULLISH</v>
      </c>
      <c r="K2692" s="6" t="str">
        <f>OBV!G2692</f>
        <v>NEUTRAL</v>
      </c>
      <c r="L2692" s="6" t="str">
        <f>OBV!H2692</f>
        <v>NEUTRAL</v>
      </c>
      <c r="M2692" s="8">
        <f t="shared" si="410"/>
        <v>25</v>
      </c>
      <c r="N2692" s="8">
        <f t="shared" si="411"/>
        <v>0</v>
      </c>
      <c r="O2692" s="8">
        <f t="shared" si="412"/>
        <v>50</v>
      </c>
      <c r="P2692" s="8">
        <f t="shared" si="413"/>
        <v>49.5</v>
      </c>
      <c r="Q2692" s="9">
        <f t="shared" si="420"/>
        <v>23.675000000000001</v>
      </c>
      <c r="R2692" s="9">
        <f t="shared" si="421"/>
        <v>34.875</v>
      </c>
      <c r="S2692" s="9">
        <f t="shared" si="422"/>
        <v>38.525000000000006</v>
      </c>
      <c r="T2692" s="9">
        <f t="shared" si="423"/>
        <v>31.125</v>
      </c>
      <c r="U2692" s="8">
        <f t="shared" si="424"/>
        <v>32.358333333333334</v>
      </c>
      <c r="V2692" s="8">
        <f t="shared" si="425"/>
        <v>32.049999999999997</v>
      </c>
    </row>
    <row r="2693" spans="1:22" ht="13.5" x14ac:dyDescent="0.35">
      <c r="A2693" s="3">
        <f>RSI!A2693</f>
        <v>45930</v>
      </c>
      <c r="B2693" s="4">
        <f>RSI!B2693</f>
        <v>8.7899999999999991</v>
      </c>
      <c r="C2693" s="2">
        <f>RSI!I2693</f>
        <v>57.739893715587158</v>
      </c>
      <c r="D2693" s="2">
        <f>MACD!E2693</f>
        <v>0.10062171966630196</v>
      </c>
      <c r="E2693" s="2">
        <f>MACD!F2693</f>
        <v>1.4651610918388958E-2</v>
      </c>
      <c r="F2693" s="2">
        <f>'Moving Avg'!D2693</f>
        <v>8.7679999999999989</v>
      </c>
      <c r="G2693" s="2">
        <f>'Moving Avg'!F2693</f>
        <v>8.8569999999999975</v>
      </c>
      <c r="H2693" s="2">
        <f>'Moving Avg'!G2693</f>
        <v>8.4134000000000029</v>
      </c>
      <c r="I2693" s="2">
        <f>'Moving Avg'!H2693</f>
        <v>7.8222039999999966</v>
      </c>
      <c r="J2693" s="6" t="str">
        <f>OBV!F2693</f>
        <v>BEARISH</v>
      </c>
      <c r="K2693" s="6" t="str">
        <f>OBV!G2693</f>
        <v>WEAK</v>
      </c>
      <c r="L2693" s="6" t="str">
        <f>OBV!H2693</f>
        <v>CONFIRMED BEARISH</v>
      </c>
      <c r="M2693" s="8">
        <f t="shared" si="410"/>
        <v>25</v>
      </c>
      <c r="N2693" s="8">
        <f t="shared" si="411"/>
        <v>0</v>
      </c>
      <c r="O2693" s="8">
        <f t="shared" si="412"/>
        <v>50</v>
      </c>
      <c r="P2693" s="8">
        <f t="shared" si="413"/>
        <v>0</v>
      </c>
      <c r="Q2693" s="9">
        <f t="shared" si="420"/>
        <v>16.25</v>
      </c>
      <c r="R2693" s="9">
        <f t="shared" si="421"/>
        <v>22.5</v>
      </c>
      <c r="S2693" s="9">
        <f t="shared" si="422"/>
        <v>16.25</v>
      </c>
      <c r="T2693" s="9">
        <f t="shared" si="423"/>
        <v>18.75</v>
      </c>
      <c r="U2693" s="8">
        <f t="shared" si="424"/>
        <v>18.333333333333332</v>
      </c>
      <c r="V2693" s="8">
        <f t="shared" si="425"/>
        <v>18.4375</v>
      </c>
    </row>
    <row r="2694" spans="1:22" ht="13.5" x14ac:dyDescent="0.35">
      <c r="A2694" s="3">
        <f>RSI!A2694</f>
        <v>45931</v>
      </c>
      <c r="B2694" s="4">
        <f>RSI!B2694</f>
        <v>8.8000000000000007</v>
      </c>
      <c r="C2694" s="2">
        <f>RSI!I2694</f>
        <v>58.259563596932246</v>
      </c>
      <c r="D2694" s="2">
        <f>MACD!E2694</f>
        <v>0.10287359237897853</v>
      </c>
      <c r="E2694" s="2">
        <f>MACD!F2694</f>
        <v>3.2296007210506877E-2</v>
      </c>
      <c r="F2694" s="2">
        <f>'Moving Avg'!D2694</f>
        <v>8.7900000000000009</v>
      </c>
      <c r="G2694" s="2">
        <f>'Moving Avg'!F2694</f>
        <v>8.8519999999999985</v>
      </c>
      <c r="H2694" s="2">
        <f>'Moving Avg'!G2694</f>
        <v>8.4294000000000011</v>
      </c>
      <c r="I2694" s="2">
        <f>'Moving Avg'!H2694</f>
        <v>7.8287834999999983</v>
      </c>
      <c r="J2694" s="6" t="str">
        <f>OBV!F2694</f>
        <v>BEARISH</v>
      </c>
      <c r="K2694" s="6" t="str">
        <f>OBV!G2694</f>
        <v>WEAK</v>
      </c>
      <c r="L2694" s="6" t="str">
        <f>OBV!H2694</f>
        <v>BEARISH DIVERGENCE</v>
      </c>
      <c r="M2694" s="8">
        <f t="shared" ref="M2694:M2706" si="426">IF(C2694&lt;30,50, IF(C2694&gt;70, 0, 25))</f>
        <v>25</v>
      </c>
      <c r="N2694" s="8">
        <f t="shared" ref="N2694:N2706" si="427">IF(E2694-D2694&gt;0.02, 100, IF(E2694-D2694&lt;0,0,45))</f>
        <v>0</v>
      </c>
      <c r="O2694" s="8">
        <f t="shared" ref="O2694:O2706" si="428">IF(F2694-I2694&gt;10,100,IF(F2694-I2694&gt;5,75, IF(F2694-I2694&gt;0,50,0)))</f>
        <v>50</v>
      </c>
      <c r="P2694" s="8">
        <f t="shared" ref="P2694:P2706" si="429">IF(L2694="confirmed bullish", 34, IF(L2694="bullish divergence",17, 0))+IF(J2694="bullish",33,IF(J2694="bearish",0,16.5))+IF(K2694="strong",33,IF(K2694="weak",0,16.5))</f>
        <v>0</v>
      </c>
      <c r="Q2694" s="9">
        <f t="shared" ref="Q2694:Q2706" si="430">0.35*M2694+N2694*0.35+O2694*0.15+P2694*0.15</f>
        <v>16.25</v>
      </c>
      <c r="R2694" s="9">
        <f t="shared" ref="R2694:R2706" si="431">M2694*0.2+N2694*0.2+O2694*0.35+P2694*0.25</f>
        <v>22.5</v>
      </c>
      <c r="S2694" s="9">
        <f t="shared" ref="S2694:S2706" si="432">M2694*0.15+N2694*0.15+O2694*0.25+P2694*0.45</f>
        <v>16.25</v>
      </c>
      <c r="T2694" s="9">
        <f t="shared" ref="T2694:T2706" si="433">0.25*SUM(M2694:P2694)</f>
        <v>18.75</v>
      </c>
      <c r="U2694" s="8">
        <f t="shared" ref="U2694:U2706" si="434">SUM(Q2694:S2694)/3</f>
        <v>18.333333333333332</v>
      </c>
      <c r="V2694" s="8">
        <f t="shared" ref="V2694:V2706" si="435">SUM(Q2694:T2694)/4</f>
        <v>18.4375</v>
      </c>
    </row>
    <row r="2695" spans="1:22" ht="13.5" x14ac:dyDescent="0.35">
      <c r="A2695" s="3">
        <f>RSI!A2695</f>
        <v>45932</v>
      </c>
      <c r="B2695" s="4">
        <f>RSI!B2695</f>
        <v>8.8000000000000007</v>
      </c>
      <c r="C2695" s="2">
        <f>RSI!I2695</f>
        <v>58.259563596932246</v>
      </c>
      <c r="D2695" s="2">
        <f>MACD!E2695</f>
        <v>9.6343024363225283E-2</v>
      </c>
      <c r="E2695" s="2">
        <f>MACD!F2695</f>
        <v>4.5105410641050558E-2</v>
      </c>
      <c r="F2695" s="2">
        <f>'Moving Avg'!D2695</f>
        <v>8.7940000000000005</v>
      </c>
      <c r="G2695" s="2">
        <f>'Moving Avg'!F2695</f>
        <v>8.8304999999999971</v>
      </c>
      <c r="H2695" s="2">
        <f>'Moving Avg'!G2695</f>
        <v>8.4454000000000011</v>
      </c>
      <c r="I2695" s="2">
        <f>'Moving Avg'!H2695</f>
        <v>7.8354099999999969</v>
      </c>
      <c r="J2695" s="6" t="str">
        <f>OBV!F2695</f>
        <v>BEARISH</v>
      </c>
      <c r="K2695" s="6" t="str">
        <f>OBV!G2695</f>
        <v>WEAK</v>
      </c>
      <c r="L2695" s="6" t="str">
        <f>OBV!H2695</f>
        <v>BEARISH DIVERGENCE</v>
      </c>
      <c r="M2695" s="8">
        <f t="shared" si="426"/>
        <v>25</v>
      </c>
      <c r="N2695" s="8">
        <f t="shared" si="427"/>
        <v>0</v>
      </c>
      <c r="O2695" s="8">
        <f t="shared" si="428"/>
        <v>50</v>
      </c>
      <c r="P2695" s="8">
        <f t="shared" si="429"/>
        <v>0</v>
      </c>
      <c r="Q2695" s="9">
        <f t="shared" si="430"/>
        <v>16.25</v>
      </c>
      <c r="R2695" s="9">
        <f t="shared" si="431"/>
        <v>22.5</v>
      </c>
      <c r="S2695" s="9">
        <f t="shared" si="432"/>
        <v>16.25</v>
      </c>
      <c r="T2695" s="9">
        <f t="shared" si="433"/>
        <v>18.75</v>
      </c>
      <c r="U2695" s="8">
        <f t="shared" si="434"/>
        <v>18.333333333333332</v>
      </c>
      <c r="V2695" s="8">
        <f t="shared" si="435"/>
        <v>18.4375</v>
      </c>
    </row>
    <row r="2696" spans="1:22" ht="13.5" x14ac:dyDescent="0.35">
      <c r="A2696" s="3">
        <f>RSI!A2696</f>
        <v>45933</v>
      </c>
      <c r="B2696" s="4">
        <f>RSI!B2696</f>
        <v>8.65</v>
      </c>
      <c r="C2696" s="2">
        <f>RSI!I2696</f>
        <v>47.992797777615472</v>
      </c>
      <c r="D2696" s="2">
        <f>MACD!E2696</f>
        <v>7.5085821224236682E-2</v>
      </c>
      <c r="E2696" s="2">
        <f>MACD!F2696</f>
        <v>5.1101492757687786E-2</v>
      </c>
      <c r="F2696" s="2">
        <f>'Moving Avg'!D2696</f>
        <v>8.766</v>
      </c>
      <c r="G2696" s="2">
        <f>'Moving Avg'!F2696</f>
        <v>8.8015000000000008</v>
      </c>
      <c r="H2696" s="2">
        <f>'Moving Avg'!G2696</f>
        <v>8.4584000000000028</v>
      </c>
      <c r="I2696" s="2">
        <f>'Moving Avg'!H2696</f>
        <v>7.8412864999999989</v>
      </c>
      <c r="J2696" s="6" t="str">
        <f>OBV!F2696</f>
        <v>BEARISH</v>
      </c>
      <c r="K2696" s="6" t="str">
        <f>OBV!G2696</f>
        <v>WEAK</v>
      </c>
      <c r="L2696" s="6" t="str">
        <f>OBV!H2696</f>
        <v>CONFIRMED BEARISH</v>
      </c>
      <c r="M2696" s="8">
        <f t="shared" si="426"/>
        <v>25</v>
      </c>
      <c r="N2696" s="8">
        <f t="shared" si="427"/>
        <v>0</v>
      </c>
      <c r="O2696" s="8">
        <f t="shared" si="428"/>
        <v>50</v>
      </c>
      <c r="P2696" s="8">
        <f t="shared" si="429"/>
        <v>0</v>
      </c>
      <c r="Q2696" s="9">
        <f t="shared" si="430"/>
        <v>16.25</v>
      </c>
      <c r="R2696" s="9">
        <f t="shared" si="431"/>
        <v>22.5</v>
      </c>
      <c r="S2696" s="9">
        <f t="shared" si="432"/>
        <v>16.25</v>
      </c>
      <c r="T2696" s="9">
        <f t="shared" si="433"/>
        <v>18.75</v>
      </c>
      <c r="U2696" s="8">
        <f t="shared" si="434"/>
        <v>18.333333333333332</v>
      </c>
      <c r="V2696" s="8">
        <f t="shared" si="435"/>
        <v>18.4375</v>
      </c>
    </row>
    <row r="2697" spans="1:22" ht="13.5" x14ac:dyDescent="0.35">
      <c r="A2697" s="3">
        <f>RSI!A2697</f>
        <v>45936</v>
      </c>
      <c r="B2697" s="4">
        <f>RSI!B2697</f>
        <v>8.48</v>
      </c>
      <c r="C2697" s="2">
        <f>RSI!I2697</f>
        <v>39.497503606353987</v>
      </c>
      <c r="D2697" s="2">
        <f>MACD!E2697</f>
        <v>9.4555695446119969E-2</v>
      </c>
      <c r="E2697" s="2">
        <f>MACD!F2697</f>
        <v>5.9792333295374228E-2</v>
      </c>
      <c r="F2697" s="2">
        <f>'Moving Avg'!D2697</f>
        <v>8.7039999999999988</v>
      </c>
      <c r="G2697" s="2">
        <f>'Moving Avg'!F2697</f>
        <v>8.782</v>
      </c>
      <c r="H2697" s="2">
        <f>'Moving Avg'!G2697</f>
        <v>8.4650000000000034</v>
      </c>
      <c r="I2697" s="2">
        <f>'Moving Avg'!H2697</f>
        <v>7.8463129999999977</v>
      </c>
      <c r="J2697" s="6" t="str">
        <f>OBV!F2697</f>
        <v>BEARISH</v>
      </c>
      <c r="K2697" s="6" t="str">
        <f>OBV!G2697</f>
        <v>WEAK</v>
      </c>
      <c r="L2697" s="6" t="str">
        <f>OBV!H2697</f>
        <v>CONFIRMED BEARISH</v>
      </c>
      <c r="M2697" s="8">
        <f t="shared" si="426"/>
        <v>25</v>
      </c>
      <c r="N2697" s="8">
        <f t="shared" si="427"/>
        <v>0</v>
      </c>
      <c r="O2697" s="8">
        <f t="shared" si="428"/>
        <v>50</v>
      </c>
      <c r="P2697" s="8">
        <f t="shared" si="429"/>
        <v>0</v>
      </c>
      <c r="Q2697" s="9">
        <f t="shared" si="430"/>
        <v>16.25</v>
      </c>
      <c r="R2697" s="9">
        <f t="shared" si="431"/>
        <v>22.5</v>
      </c>
      <c r="S2697" s="9">
        <f t="shared" si="432"/>
        <v>16.25</v>
      </c>
      <c r="T2697" s="9">
        <f t="shared" si="433"/>
        <v>18.75</v>
      </c>
      <c r="U2697" s="8">
        <f t="shared" si="434"/>
        <v>18.333333333333332</v>
      </c>
      <c r="V2697" s="8">
        <f t="shared" si="435"/>
        <v>18.4375</v>
      </c>
    </row>
    <row r="2698" spans="1:22" ht="13.5" x14ac:dyDescent="0.35">
      <c r="A2698" s="3">
        <f>RSI!A2698</f>
        <v>45937</v>
      </c>
      <c r="B2698" s="4">
        <f>RSI!B2698</f>
        <v>8.5</v>
      </c>
      <c r="C2698" s="2">
        <f>RSI!I2698</f>
        <v>40.824620457191457</v>
      </c>
      <c r="D2698" s="2">
        <f>MACD!E2698</f>
        <v>0.11232205621316638</v>
      </c>
      <c r="E2698" s="2">
        <f>MACD!F2698</f>
        <v>7.0298277878932669E-2</v>
      </c>
      <c r="F2698" s="2">
        <f>'Moving Avg'!D2698</f>
        <v>8.6460000000000008</v>
      </c>
      <c r="G2698" s="2">
        <f>'Moving Avg'!F2698</f>
        <v>8.7635000000000005</v>
      </c>
      <c r="H2698" s="2">
        <f>'Moving Avg'!G2698</f>
        <v>8.4720000000000031</v>
      </c>
      <c r="I2698" s="2">
        <f>'Moving Avg'!H2698</f>
        <v>7.8513924999999984</v>
      </c>
      <c r="J2698" s="6" t="str">
        <f>OBV!F2698</f>
        <v>BEARISH</v>
      </c>
      <c r="K2698" s="6" t="str">
        <f>OBV!G2698</f>
        <v>WEAK</v>
      </c>
      <c r="L2698" s="6" t="str">
        <f>OBV!H2698</f>
        <v>CONFIRMED BEARISH</v>
      </c>
      <c r="M2698" s="8">
        <f t="shared" si="426"/>
        <v>25</v>
      </c>
      <c r="N2698" s="8">
        <f t="shared" si="427"/>
        <v>0</v>
      </c>
      <c r="O2698" s="8">
        <f t="shared" si="428"/>
        <v>50</v>
      </c>
      <c r="P2698" s="8">
        <f t="shared" si="429"/>
        <v>0</v>
      </c>
      <c r="Q2698" s="9">
        <f t="shared" si="430"/>
        <v>16.25</v>
      </c>
      <c r="R2698" s="9">
        <f t="shared" si="431"/>
        <v>22.5</v>
      </c>
      <c r="S2698" s="9">
        <f t="shared" si="432"/>
        <v>16.25</v>
      </c>
      <c r="T2698" s="9">
        <f t="shared" si="433"/>
        <v>18.75</v>
      </c>
      <c r="U2698" s="8">
        <f t="shared" si="434"/>
        <v>18.333333333333332</v>
      </c>
      <c r="V2698" s="8">
        <f t="shared" si="435"/>
        <v>18.4375</v>
      </c>
    </row>
    <row r="2699" spans="1:22" ht="13.5" x14ac:dyDescent="0.35">
      <c r="A2699" s="3">
        <f>RSI!A2699</f>
        <v>45938</v>
      </c>
      <c r="B2699" s="4">
        <f>RSI!B2699</f>
        <v>8.6</v>
      </c>
      <c r="C2699" s="2">
        <f>RSI!I2699</f>
        <v>47.075579691451843</v>
      </c>
      <c r="D2699" s="2">
        <f>MACD!E2699</f>
        <v>0.10404986529033167</v>
      </c>
      <c r="E2699" s="2">
        <f>MACD!F2699</f>
        <v>7.7048595361212474E-2</v>
      </c>
      <c r="F2699" s="2">
        <f>'Moving Avg'!D2699</f>
        <v>8.6060000000000016</v>
      </c>
      <c r="G2699" s="2">
        <f>'Moving Avg'!F2699</f>
        <v>8.75</v>
      </c>
      <c r="H2699" s="2">
        <f>'Moving Avg'!G2699</f>
        <v>8.4810000000000016</v>
      </c>
      <c r="I2699" s="2">
        <f>'Moving Avg'!H2699</f>
        <v>7.8567364999999976</v>
      </c>
      <c r="J2699" s="6" t="str">
        <f>OBV!F2699</f>
        <v>BEARISH</v>
      </c>
      <c r="K2699" s="6" t="str">
        <f>OBV!G2699</f>
        <v>WEAK</v>
      </c>
      <c r="L2699" s="6" t="str">
        <f>OBV!H2699</f>
        <v>CONFIRMED BEARISH</v>
      </c>
      <c r="M2699" s="8">
        <f t="shared" si="426"/>
        <v>25</v>
      </c>
      <c r="N2699" s="8">
        <f t="shared" si="427"/>
        <v>0</v>
      </c>
      <c r="O2699" s="8">
        <f t="shared" si="428"/>
        <v>50</v>
      </c>
      <c r="P2699" s="8">
        <f t="shared" si="429"/>
        <v>0</v>
      </c>
      <c r="Q2699" s="9">
        <f t="shared" si="430"/>
        <v>16.25</v>
      </c>
      <c r="R2699" s="9">
        <f t="shared" si="431"/>
        <v>22.5</v>
      </c>
      <c r="S2699" s="9">
        <f t="shared" si="432"/>
        <v>16.25</v>
      </c>
      <c r="T2699" s="9">
        <f t="shared" si="433"/>
        <v>18.75</v>
      </c>
      <c r="U2699" s="8">
        <f t="shared" si="434"/>
        <v>18.333333333333332</v>
      </c>
      <c r="V2699" s="8">
        <f t="shared" si="435"/>
        <v>18.4375</v>
      </c>
    </row>
    <row r="2700" spans="1:22" ht="13.5" x14ac:dyDescent="0.35">
      <c r="A2700" s="3">
        <f>RSI!A2700</f>
        <v>45939</v>
      </c>
      <c r="B2700" s="4">
        <f>RSI!B2700</f>
        <v>8.6</v>
      </c>
      <c r="C2700" s="2">
        <f>RSI!I2700</f>
        <v>47.075579691451843</v>
      </c>
      <c r="D2700" s="2">
        <f>MACD!E2700</f>
        <v>0.11125484544719555</v>
      </c>
      <c r="E2700" s="2">
        <f>MACD!F2700</f>
        <v>8.38898453784091E-2</v>
      </c>
      <c r="F2700" s="2">
        <f>'Moving Avg'!D2700</f>
        <v>8.5660000000000007</v>
      </c>
      <c r="G2700" s="2">
        <f>'Moving Avg'!F2700</f>
        <v>8.7364999999999977</v>
      </c>
      <c r="H2700" s="2">
        <f>'Moving Avg'!G2700</f>
        <v>8.4900000000000038</v>
      </c>
      <c r="I2700" s="2">
        <f>'Moving Avg'!H2700</f>
        <v>7.8620804999999976</v>
      </c>
      <c r="J2700" s="6" t="str">
        <f>OBV!F2700</f>
        <v>BEARISH</v>
      </c>
      <c r="K2700" s="6" t="str">
        <f>OBV!G2700</f>
        <v>WEAK</v>
      </c>
      <c r="L2700" s="6" t="str">
        <f>OBV!H2700</f>
        <v>CONFIRMED BEARISH</v>
      </c>
      <c r="M2700" s="8">
        <f t="shared" si="426"/>
        <v>25</v>
      </c>
      <c r="N2700" s="8">
        <f t="shared" si="427"/>
        <v>0</v>
      </c>
      <c r="O2700" s="8">
        <f t="shared" si="428"/>
        <v>50</v>
      </c>
      <c r="P2700" s="8">
        <f t="shared" si="429"/>
        <v>0</v>
      </c>
      <c r="Q2700" s="9">
        <f t="shared" si="430"/>
        <v>16.25</v>
      </c>
      <c r="R2700" s="9">
        <f t="shared" si="431"/>
        <v>22.5</v>
      </c>
      <c r="S2700" s="9">
        <f t="shared" si="432"/>
        <v>16.25</v>
      </c>
      <c r="T2700" s="9">
        <f t="shared" si="433"/>
        <v>18.75</v>
      </c>
      <c r="U2700" s="8">
        <f t="shared" si="434"/>
        <v>18.333333333333332</v>
      </c>
      <c r="V2700" s="8">
        <f t="shared" si="435"/>
        <v>18.4375</v>
      </c>
    </row>
    <row r="2701" spans="1:22" ht="13.5" x14ac:dyDescent="0.35">
      <c r="A2701" s="3">
        <f>RSI!A2701</f>
        <v>45940</v>
      </c>
      <c r="B2701" s="4">
        <f>RSI!B2701</f>
        <v>8.4600000000000009</v>
      </c>
      <c r="C2701" s="2">
        <f>RSI!I2701</f>
        <v>40.183493392074588</v>
      </c>
      <c r="D2701" s="2">
        <f>MACD!E2701</f>
        <v>0.12959202539405723</v>
      </c>
      <c r="E2701" s="2">
        <f>MACD!F2701</f>
        <v>9.3030281381538737E-2</v>
      </c>
      <c r="F2701" s="2">
        <f>'Moving Avg'!D2701</f>
        <v>8.5280000000000005</v>
      </c>
      <c r="G2701" s="2">
        <f>'Moving Avg'!F2701</f>
        <v>8.7159999999999975</v>
      </c>
      <c r="H2701" s="2">
        <f>'Moving Avg'!G2701</f>
        <v>8.4962000000000018</v>
      </c>
      <c r="I2701" s="2">
        <f>'Moving Avg'!H2701</f>
        <v>7.8667244999999983</v>
      </c>
      <c r="J2701" s="6" t="str">
        <f>OBV!F2701</f>
        <v>BEARISH</v>
      </c>
      <c r="K2701" s="6" t="str">
        <f>OBV!G2701</f>
        <v>WEAK</v>
      </c>
      <c r="L2701" s="6" t="str">
        <f>OBV!H2701</f>
        <v>CONFIRMED BEARISH</v>
      </c>
      <c r="M2701" s="8">
        <f t="shared" si="426"/>
        <v>25</v>
      </c>
      <c r="N2701" s="8">
        <f t="shared" si="427"/>
        <v>0</v>
      </c>
      <c r="O2701" s="8">
        <f t="shared" si="428"/>
        <v>50</v>
      </c>
      <c r="P2701" s="8">
        <f t="shared" si="429"/>
        <v>0</v>
      </c>
      <c r="Q2701" s="9">
        <f t="shared" si="430"/>
        <v>16.25</v>
      </c>
      <c r="R2701" s="9">
        <f t="shared" si="431"/>
        <v>22.5</v>
      </c>
      <c r="S2701" s="9">
        <f t="shared" si="432"/>
        <v>16.25</v>
      </c>
      <c r="T2701" s="9">
        <f t="shared" si="433"/>
        <v>18.75</v>
      </c>
      <c r="U2701" s="8">
        <f t="shared" si="434"/>
        <v>18.333333333333332</v>
      </c>
      <c r="V2701" s="8">
        <f t="shared" si="435"/>
        <v>18.4375</v>
      </c>
    </row>
    <row r="2702" spans="1:22" ht="13.5" x14ac:dyDescent="0.35">
      <c r="A2702" s="3">
        <f>RSI!A2702</f>
        <v>45943</v>
      </c>
      <c r="B2702" s="4">
        <f>RSI!B2702</f>
        <v>8.75</v>
      </c>
      <c r="C2702" s="2">
        <f>RSI!I2702</f>
        <v>54.909748853257135</v>
      </c>
      <c r="D2702" s="2">
        <f>MACD!E2702</f>
        <v>0.12476113190064098</v>
      </c>
      <c r="E2702" s="2">
        <f>MACD!F2702</f>
        <v>9.9376451485359188E-2</v>
      </c>
      <c r="F2702" s="2">
        <f>'Moving Avg'!D2702</f>
        <v>8.5820000000000007</v>
      </c>
      <c r="G2702" s="2">
        <f>'Moving Avg'!F2702</f>
        <v>8.7099999999999973</v>
      </c>
      <c r="H2702" s="2">
        <f>'Moving Avg'!G2702</f>
        <v>8.5082000000000022</v>
      </c>
      <c r="I2702" s="2">
        <f>'Moving Avg'!H2702</f>
        <v>7.8732889999999971</v>
      </c>
      <c r="J2702" s="6" t="str">
        <f>OBV!F2702</f>
        <v>BULLISH</v>
      </c>
      <c r="K2702" s="6" t="str">
        <f>OBV!G2702</f>
        <v>NEUTRAL</v>
      </c>
      <c r="L2702" s="6" t="str">
        <f>OBV!H2702</f>
        <v>CONFIRMED BULLISH</v>
      </c>
      <c r="M2702" s="8">
        <f t="shared" si="426"/>
        <v>25</v>
      </c>
      <c r="N2702" s="8">
        <f t="shared" si="427"/>
        <v>0</v>
      </c>
      <c r="O2702" s="8">
        <f t="shared" si="428"/>
        <v>50</v>
      </c>
      <c r="P2702" s="8">
        <f t="shared" si="429"/>
        <v>83.5</v>
      </c>
      <c r="Q2702" s="9">
        <f t="shared" si="430"/>
        <v>28.774999999999999</v>
      </c>
      <c r="R2702" s="9">
        <f t="shared" si="431"/>
        <v>43.375</v>
      </c>
      <c r="S2702" s="9">
        <f t="shared" si="432"/>
        <v>53.825000000000003</v>
      </c>
      <c r="T2702" s="9">
        <f t="shared" si="433"/>
        <v>39.625</v>
      </c>
      <c r="U2702" s="8">
        <f t="shared" si="434"/>
        <v>41.991666666666667</v>
      </c>
      <c r="V2702" s="8">
        <f t="shared" si="435"/>
        <v>41.400000000000006</v>
      </c>
    </row>
    <row r="2703" spans="1:22" ht="13.5" x14ac:dyDescent="0.35">
      <c r="A2703" s="3">
        <f>RSI!A2703</f>
        <v>45944</v>
      </c>
      <c r="B2703" s="4">
        <f>RSI!B2703</f>
        <v>8.92</v>
      </c>
      <c r="C2703" s="2">
        <f>RSI!I2703</f>
        <v>60.975012258497706</v>
      </c>
      <c r="D2703" s="2">
        <f>MACD!E2703</f>
        <v>0.10741771241832687</v>
      </c>
      <c r="E2703" s="2">
        <f>MACD!F2703</f>
        <v>0.10098470367195274</v>
      </c>
      <c r="F2703" s="2">
        <f>'Moving Avg'!D2703</f>
        <v>8.6660000000000004</v>
      </c>
      <c r="G2703" s="2">
        <f>'Moving Avg'!F2703</f>
        <v>8.7134999999999998</v>
      </c>
      <c r="H2703" s="2">
        <f>'Moving Avg'!G2703</f>
        <v>8.526600000000002</v>
      </c>
      <c r="I2703" s="2">
        <f>'Moving Avg'!H2703</f>
        <v>7.8804684999999974</v>
      </c>
      <c r="J2703" s="6" t="str">
        <f>OBV!F2703</f>
        <v>BULLISH</v>
      </c>
      <c r="K2703" s="6" t="str">
        <f>OBV!G2703</f>
        <v>STRONG</v>
      </c>
      <c r="L2703" s="6" t="str">
        <f>OBV!H2703</f>
        <v>CONFIRMED BULLISH</v>
      </c>
      <c r="M2703" s="8">
        <f t="shared" si="426"/>
        <v>25</v>
      </c>
      <c r="N2703" s="8">
        <f t="shared" si="427"/>
        <v>0</v>
      </c>
      <c r="O2703" s="8">
        <f t="shared" si="428"/>
        <v>50</v>
      </c>
      <c r="P2703" s="8">
        <f t="shared" si="429"/>
        <v>100</v>
      </c>
      <c r="Q2703" s="9">
        <f t="shared" si="430"/>
        <v>31.25</v>
      </c>
      <c r="R2703" s="9">
        <f t="shared" si="431"/>
        <v>47.5</v>
      </c>
      <c r="S2703" s="9">
        <f t="shared" si="432"/>
        <v>61.25</v>
      </c>
      <c r="T2703" s="9">
        <f t="shared" si="433"/>
        <v>43.75</v>
      </c>
      <c r="U2703" s="8">
        <f t="shared" si="434"/>
        <v>46.666666666666664</v>
      </c>
      <c r="V2703" s="8">
        <f t="shared" si="435"/>
        <v>45.9375</v>
      </c>
    </row>
    <row r="2704" spans="1:22" ht="13.5" x14ac:dyDescent="0.35">
      <c r="A2704" s="3">
        <f>RSI!A2704</f>
        <v>45946</v>
      </c>
      <c r="B2704" s="4">
        <f>RSI!B2704</f>
        <v>9</v>
      </c>
      <c r="C2704" s="2">
        <f>RSI!I2704</f>
        <v>63.465561850959958</v>
      </c>
      <c r="D2704" s="2">
        <f>MACD!E2704</f>
        <v>8.6736483907474238E-2</v>
      </c>
      <c r="E2704" s="2">
        <f>MACD!F2704</f>
        <v>9.8135059719057047E-2</v>
      </c>
      <c r="F2704" s="2">
        <f>'Moving Avg'!D2704</f>
        <v>8.7460000000000004</v>
      </c>
      <c r="G2704" s="2">
        <f>'Moving Avg'!F2704</f>
        <v>8.7210000000000001</v>
      </c>
      <c r="H2704" s="2">
        <f>'Moving Avg'!G2704</f>
        <v>8.5440000000000005</v>
      </c>
      <c r="I2704" s="2">
        <f>'Moving Avg'!H2704</f>
        <v>7.8880479999999977</v>
      </c>
      <c r="J2704" s="6" t="str">
        <f>OBV!F2704</f>
        <v>BULLISH</v>
      </c>
      <c r="K2704" s="6" t="str">
        <f>OBV!G2704</f>
        <v>STRONG</v>
      </c>
      <c r="L2704" s="6" t="str">
        <f>OBV!H2704</f>
        <v>CONFIRMED BULLISH</v>
      </c>
      <c r="M2704" s="8">
        <f t="shared" si="426"/>
        <v>25</v>
      </c>
      <c r="N2704" s="8">
        <f t="shared" si="427"/>
        <v>45</v>
      </c>
      <c r="O2704" s="8">
        <f t="shared" si="428"/>
        <v>50</v>
      </c>
      <c r="P2704" s="8">
        <f t="shared" si="429"/>
        <v>100</v>
      </c>
      <c r="Q2704" s="9">
        <f t="shared" si="430"/>
        <v>47</v>
      </c>
      <c r="R2704" s="9">
        <f t="shared" si="431"/>
        <v>56.5</v>
      </c>
      <c r="S2704" s="9">
        <f t="shared" si="432"/>
        <v>68</v>
      </c>
      <c r="T2704" s="9">
        <f t="shared" si="433"/>
        <v>55</v>
      </c>
      <c r="U2704" s="8">
        <f t="shared" si="434"/>
        <v>57.166666666666664</v>
      </c>
      <c r="V2704" s="8">
        <f t="shared" si="435"/>
        <v>56.625</v>
      </c>
    </row>
    <row r="2705" spans="1:22" ht="13.5" x14ac:dyDescent="0.35">
      <c r="A2705" s="3">
        <f>RSI!A2705</f>
        <v>45947</v>
      </c>
      <c r="B2705" s="4">
        <f>RSI!B2705</f>
        <v>9</v>
      </c>
      <c r="C2705" s="2">
        <f>RSI!I2705</f>
        <v>63.465561850959958</v>
      </c>
      <c r="D2705" s="2">
        <f>MACD!E2705</f>
        <v>6.7265589958429572E-2</v>
      </c>
      <c r="E2705" s="2">
        <f>MACD!F2705</f>
        <v>9.1961165766931557E-2</v>
      </c>
      <c r="F2705" s="2">
        <f>'Moving Avg'!D2705</f>
        <v>8.8260000000000005</v>
      </c>
      <c r="G2705" s="2">
        <f>'Moving Avg'!F2705</f>
        <v>8.7309999999999999</v>
      </c>
      <c r="H2705" s="2">
        <f>'Moving Avg'!G2705</f>
        <v>8.5614000000000026</v>
      </c>
      <c r="I2705" s="2">
        <f>'Moving Avg'!H2705</f>
        <v>7.8953919999999975</v>
      </c>
      <c r="J2705" s="6" t="str">
        <f>OBV!F2705</f>
        <v>NEUTRAL</v>
      </c>
      <c r="K2705" s="6" t="e">
        <f>OBV!G2705</f>
        <v>#DIV/0!</v>
      </c>
      <c r="L2705" s="6" t="str">
        <f>OBV!H2705</f>
        <v>NEUTRAL</v>
      </c>
      <c r="M2705" s="8">
        <f t="shared" si="426"/>
        <v>25</v>
      </c>
      <c r="N2705" s="8">
        <f t="shared" si="427"/>
        <v>100</v>
      </c>
      <c r="O2705" s="8">
        <f t="shared" si="428"/>
        <v>50</v>
      </c>
      <c r="P2705" s="8" t="e">
        <f t="shared" si="429"/>
        <v>#DIV/0!</v>
      </c>
      <c r="Q2705" s="9" t="e">
        <f t="shared" si="430"/>
        <v>#DIV/0!</v>
      </c>
      <c r="R2705" s="9" t="e">
        <f t="shared" si="431"/>
        <v>#DIV/0!</v>
      </c>
      <c r="S2705" s="9" t="e">
        <f t="shared" si="432"/>
        <v>#DIV/0!</v>
      </c>
      <c r="T2705" s="9" t="e">
        <f t="shared" si="433"/>
        <v>#DIV/0!</v>
      </c>
      <c r="U2705" s="8" t="e">
        <f t="shared" si="434"/>
        <v>#DIV/0!</v>
      </c>
      <c r="V2705" s="8" t="e">
        <f t="shared" si="435"/>
        <v>#DIV/0!</v>
      </c>
    </row>
    <row r="2706" spans="1:22" ht="13.5" x14ac:dyDescent="0.35">
      <c r="A2706" s="3">
        <f>RSI!A2706</f>
        <v>45950</v>
      </c>
      <c r="B2706" s="4">
        <f>RSI!B2706</f>
        <v>8.98</v>
      </c>
      <c r="C2706" s="2">
        <f>RSI!I2706</f>
        <v>62.312540753921418</v>
      </c>
      <c r="D2706" s="2">
        <f>MACD!E2706</f>
        <v>2.7369412762357825E-2</v>
      </c>
      <c r="E2706" s="2">
        <f>MACD!F2706</f>
        <v>7.9042815166016814E-2</v>
      </c>
      <c r="F2706" s="2">
        <f>'Moving Avg'!D2706</f>
        <v>8.9300000000000015</v>
      </c>
      <c r="G2706" s="2">
        <f>'Moving Avg'!F2706</f>
        <v>8.7484999999999982</v>
      </c>
      <c r="H2706" s="2">
        <f>'Moving Avg'!G2706</f>
        <v>8.578400000000002</v>
      </c>
      <c r="I2706" s="2">
        <f>'Moving Avg'!H2706</f>
        <v>7.9026359999999976</v>
      </c>
      <c r="J2706" s="6" t="str">
        <f>OBV!F2706</f>
        <v>BULLISH</v>
      </c>
      <c r="K2706" s="6" t="str">
        <f>OBV!G2706</f>
        <v>STRONG</v>
      </c>
      <c r="L2706" s="6" t="str">
        <f>OBV!H2706</f>
        <v>CONFIRMED BULLISH</v>
      </c>
      <c r="M2706" s="8">
        <f t="shared" si="426"/>
        <v>25</v>
      </c>
      <c r="N2706" s="8">
        <f t="shared" si="427"/>
        <v>100</v>
      </c>
      <c r="O2706" s="8">
        <f t="shared" si="428"/>
        <v>50</v>
      </c>
      <c r="P2706" s="8">
        <f t="shared" si="429"/>
        <v>100</v>
      </c>
      <c r="Q2706" s="9">
        <f t="shared" si="430"/>
        <v>66.25</v>
      </c>
      <c r="R2706" s="9">
        <f t="shared" si="431"/>
        <v>67.5</v>
      </c>
      <c r="S2706" s="9">
        <f t="shared" si="432"/>
        <v>76.25</v>
      </c>
      <c r="T2706" s="9">
        <f t="shared" si="433"/>
        <v>68.75</v>
      </c>
      <c r="U2706" s="8">
        <f t="shared" si="434"/>
        <v>70</v>
      </c>
      <c r="V2706" s="8">
        <f t="shared" si="435"/>
        <v>69.6875</v>
      </c>
    </row>
  </sheetData>
  <conditionalFormatting sqref="J1:J1048576">
    <cfRule type="containsText" dxfId="12" priority="9" operator="containsText" text="bearish">
      <formula>NOT(ISERROR(SEARCH("bearish",J1)))</formula>
    </cfRule>
    <cfRule type="containsText" dxfId="11" priority="10" operator="containsText" text="bullish">
      <formula>NOT(ISERROR(SEARCH("bullish",J1)))</formula>
    </cfRule>
    <cfRule type="containsText" dxfId="10" priority="15" stopIfTrue="1" operator="containsText" text="Bullish">
      <formula>NOT(ISERROR(SEARCH("Bullish",J1)))</formula>
    </cfRule>
  </conditionalFormatting>
  <conditionalFormatting sqref="K1:K1048576">
    <cfRule type="containsText" dxfId="9" priority="13" stopIfTrue="1" operator="containsText" text="strong">
      <formula>NOT(ISERROR(SEARCH("strong",K1)))</formula>
    </cfRule>
    <cfRule type="containsText" dxfId="8" priority="14" stopIfTrue="1" operator="containsText" text="weak">
      <formula>NOT(ISERROR(SEARCH("weak",K1)))</formula>
    </cfRule>
  </conditionalFormatting>
  <conditionalFormatting sqref="L1:L1048576">
    <cfRule type="containsText" dxfId="7" priority="11" stopIfTrue="1" operator="containsText" text="confirmed bullish">
      <formula>NOT(ISERROR(SEARCH("confirmed bullish",L1)))</formula>
    </cfRule>
    <cfRule type="containsText" dxfId="6" priority="12" stopIfTrue="1" operator="containsText" text="confirmed bearish">
      <formula>NOT(ISERROR(SEARCH("confirmed bearish",L1)))</formula>
    </cfRule>
  </conditionalFormatting>
  <conditionalFormatting sqref="M1:V2706">
    <cfRule type="containsText" dxfId="5" priority="5" stopIfTrue="1" operator="containsText" text="confirmed bullish">
      <formula>NOT(ISERROR(SEARCH("confirmed bullish",M1)))</formula>
    </cfRule>
    <cfRule type="containsText" dxfId="4" priority="6" stopIfTrue="1" operator="containsText" text="confirmed bearish">
      <formula>NOT(ISERROR(SEARCH("confirmed bearish",M1)))</formula>
    </cfRule>
  </conditionalFormatting>
  <conditionalFormatting sqref="U2:V2706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2025-09-27T13:16:42Z</dcterms:created>
  <dcterms:modified xsi:type="dcterms:W3CDTF">2025-12-13T18:54:33Z</dcterms:modified>
</cp:coreProperties>
</file>